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featurePropertyBag/featurePropertyBag.xml" ContentType="application/vnd.ms-excel.featurepropertyba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juliu\Desktop\"/>
    </mc:Choice>
  </mc:AlternateContent>
  <xr:revisionPtr revIDLastSave="0" documentId="8_{1A55E996-456D-4C5F-BDFF-62277D78A2E7}" xr6:coauthVersionLast="47" xr6:coauthVersionMax="47" xr10:uidLastSave="{00000000-0000-0000-0000-000000000000}"/>
  <bookViews>
    <workbookView xWindow="-80" yWindow="-80" windowWidth="19360" windowHeight="11440" activeTab="1" xr2:uid="{DAB89423-E793-7046-8FCB-B6416423D99C}"/>
  </bookViews>
  <sheets>
    <sheet name="Disclaimer" sheetId="3" r:id="rId1"/>
    <sheet name="House" sheetId="1" r:id="rId2"/>
    <sheet name="Unit" sheetId="2" r:id="rId3"/>
  </sheets>
  <definedNames>
    <definedName name="_xlnm._FilterDatabase" localSheetId="1" hidden="1">House!$B$3:$BV$2265</definedName>
    <definedName name="_xlnm._FilterDatabase" localSheetId="2" hidden="1">Unit!$B$3:$BR$1841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K1841" i="2" l="1"/>
  <c r="BQ1841" i="2"/>
  <c r="BL1841" i="2"/>
  <c r="BH1841" i="2"/>
  <c r="BJ1841" i="2"/>
  <c r="BI1841" i="2"/>
  <c r="BP1841" i="2"/>
  <c r="BM1841" i="2"/>
  <c r="BG1841" i="2"/>
  <c r="BO1841" i="2"/>
  <c r="BN1841" i="2"/>
  <c r="BL1840" i="2"/>
  <c r="BG1840" i="2"/>
  <c r="BK1840" i="2"/>
  <c r="BQ1840" i="2"/>
  <c r="BH1840" i="2"/>
  <c r="BI1840" i="2"/>
  <c r="BP1840" i="2"/>
  <c r="BM1840" i="2"/>
  <c r="BO1840" i="2"/>
  <c r="BN1840" i="2"/>
  <c r="BQ1839" i="2"/>
  <c r="BP1839" i="2"/>
  <c r="BI1839" i="2"/>
  <c r="BK1839" i="2"/>
  <c r="BL1839" i="2"/>
  <c r="BH1839" i="2"/>
  <c r="BJ1839" i="2"/>
  <c r="BG1839" i="2"/>
  <c r="BM1839" i="2"/>
  <c r="BQ1838" i="2"/>
  <c r="BP1838" i="2"/>
  <c r="BK1838" i="2"/>
  <c r="BI1838" i="2"/>
  <c r="BL1838" i="2"/>
  <c r="BJ1838" i="2"/>
  <c r="BN1838" i="2"/>
  <c r="BQ1837" i="2"/>
  <c r="BI1837" i="2"/>
  <c r="BH1837" i="2"/>
  <c r="BK1837" i="2"/>
  <c r="BL1837" i="2"/>
  <c r="BJ1837" i="2"/>
  <c r="BN1837" i="2"/>
  <c r="BP1837" i="2"/>
  <c r="BM1837" i="2"/>
  <c r="BL1836" i="2"/>
  <c r="BK1836" i="2"/>
  <c r="BQ1836" i="2"/>
  <c r="BH1836" i="2"/>
  <c r="BI1836" i="2"/>
  <c r="BN1836" i="2"/>
  <c r="BP1836" i="2"/>
  <c r="BM1836" i="2"/>
  <c r="BG1836" i="2"/>
  <c r="BO1836" i="2"/>
  <c r="BL1835" i="2"/>
  <c r="BG1835" i="2"/>
  <c r="BK1835" i="2"/>
  <c r="BQ1835" i="2"/>
  <c r="BH1835" i="2"/>
  <c r="BJ1835" i="2"/>
  <c r="BI1835" i="2"/>
  <c r="BO1835" i="2"/>
  <c r="BP1835" i="2"/>
  <c r="BM1835" i="2"/>
  <c r="BN1835" i="2"/>
  <c r="BP1834" i="2"/>
  <c r="BI1834" i="2"/>
  <c r="BK1834" i="2"/>
  <c r="BQ1834" i="2"/>
  <c r="BL1834" i="2"/>
  <c r="BH1834" i="2"/>
  <c r="BJ1834" i="2"/>
  <c r="BG1834" i="2"/>
  <c r="BM1834" i="2"/>
  <c r="BQ1833" i="2"/>
  <c r="BP1833" i="2"/>
  <c r="BK1833" i="2"/>
  <c r="BI1833" i="2"/>
  <c r="BL1833" i="2"/>
  <c r="BJ1833" i="2"/>
  <c r="BN1833" i="2"/>
  <c r="BQ1832" i="2"/>
  <c r="BI1832" i="2"/>
  <c r="BH1832" i="2"/>
  <c r="BK1832" i="2"/>
  <c r="BL1832" i="2"/>
  <c r="BJ1832" i="2"/>
  <c r="BN1832" i="2"/>
  <c r="BO1832" i="2"/>
  <c r="BP1832" i="2"/>
  <c r="BM1832" i="2"/>
  <c r="BP1831" i="2"/>
  <c r="BK1831" i="2"/>
  <c r="BJ1831" i="2"/>
  <c r="BI1831" i="2"/>
  <c r="BQ1831" i="2"/>
  <c r="BL1831" i="2"/>
  <c r="BH1831" i="2"/>
  <c r="BN1831" i="2"/>
  <c r="BG1831" i="2"/>
  <c r="BO1831" i="2"/>
  <c r="BL1830" i="2"/>
  <c r="BK1830" i="2"/>
  <c r="BQ1830" i="2"/>
  <c r="BJ1830" i="2"/>
  <c r="BI1830" i="2"/>
  <c r="BO1830" i="2"/>
  <c r="BP1830" i="2"/>
  <c r="BM1830" i="2"/>
  <c r="BN1830" i="2"/>
  <c r="BN1829" i="2"/>
  <c r="BL1829" i="2"/>
  <c r="BK1829" i="2"/>
  <c r="BQ1829" i="2"/>
  <c r="BH1829" i="2"/>
  <c r="BI1829" i="2"/>
  <c r="BP1829" i="2"/>
  <c r="BM1829" i="2"/>
  <c r="BG1829" i="2"/>
  <c r="BO1829" i="2"/>
  <c r="BP1828" i="2"/>
  <c r="BL1828" i="2"/>
  <c r="BG1828" i="2"/>
  <c r="BK1828" i="2"/>
  <c r="BQ1828" i="2"/>
  <c r="BJ1828" i="2"/>
  <c r="BI1828" i="2"/>
  <c r="BN1828" i="2"/>
  <c r="BQ1827" i="2"/>
  <c r="BI1827" i="2"/>
  <c r="BH1827" i="2"/>
  <c r="BK1827" i="2"/>
  <c r="BL1827" i="2"/>
  <c r="BJ1827" i="2"/>
  <c r="BN1827" i="2"/>
  <c r="BO1827" i="2"/>
  <c r="BP1827" i="2"/>
  <c r="BM1827" i="2"/>
  <c r="BP1826" i="2"/>
  <c r="BK1826" i="2"/>
  <c r="BJ1826" i="2"/>
  <c r="BI1826" i="2"/>
  <c r="BQ1826" i="2"/>
  <c r="BL1826" i="2"/>
  <c r="BH1826" i="2"/>
  <c r="BN1826" i="2"/>
  <c r="BG1826" i="2"/>
  <c r="BO1826" i="2"/>
  <c r="BL1825" i="2"/>
  <c r="BK1825" i="2"/>
  <c r="BQ1825" i="2"/>
  <c r="BJ1825" i="2"/>
  <c r="BI1825" i="2"/>
  <c r="BO1825" i="2"/>
  <c r="BP1825" i="2"/>
  <c r="BM1825" i="2"/>
  <c r="BN1825" i="2"/>
  <c r="BI1824" i="2"/>
  <c r="BK1824" i="2"/>
  <c r="BQ1824" i="2"/>
  <c r="BL1824" i="2"/>
  <c r="BN1824" i="2"/>
  <c r="BH1824" i="2"/>
  <c r="BP1824" i="2"/>
  <c r="BG1824" i="2"/>
  <c r="BM1824" i="2"/>
  <c r="BP1823" i="2"/>
  <c r="BL1823" i="2"/>
  <c r="BK1823" i="2"/>
  <c r="BG1823" i="2"/>
  <c r="BQ1823" i="2"/>
  <c r="BJ1823" i="2"/>
  <c r="BI1823" i="2"/>
  <c r="BN1823" i="2"/>
  <c r="BQ1822" i="2"/>
  <c r="BI1822" i="2"/>
  <c r="BH1822" i="2"/>
  <c r="BK1822" i="2"/>
  <c r="BL1822" i="2"/>
  <c r="BO1822" i="2"/>
  <c r="BP1822" i="2"/>
  <c r="BG1822" i="2"/>
  <c r="BN1822" i="2"/>
  <c r="BP1821" i="2"/>
  <c r="BK1821" i="2"/>
  <c r="BI1821" i="2"/>
  <c r="BQ1821" i="2"/>
  <c r="BL1821" i="2"/>
  <c r="BH1821" i="2"/>
  <c r="BJ1821" i="2"/>
  <c r="BN1821" i="2"/>
  <c r="BG1821" i="2"/>
  <c r="BL1820" i="2"/>
  <c r="BH1820" i="2"/>
  <c r="BG1820" i="2"/>
  <c r="BK1820" i="2"/>
  <c r="BQ1820" i="2"/>
  <c r="BJ1820" i="2"/>
  <c r="BI1820" i="2"/>
  <c r="BN1820" i="2"/>
  <c r="BO1820" i="2"/>
  <c r="BM1820" i="2"/>
  <c r="BI1819" i="2"/>
  <c r="BK1819" i="2"/>
  <c r="BQ1819" i="2"/>
  <c r="BL1819" i="2"/>
  <c r="BN1819" i="2"/>
  <c r="BH1819" i="2"/>
  <c r="BP1819" i="2"/>
  <c r="BG1819" i="2"/>
  <c r="BM1819" i="2"/>
  <c r="BQ1818" i="2"/>
  <c r="BP1818" i="2"/>
  <c r="BL1818" i="2"/>
  <c r="BK1818" i="2"/>
  <c r="BG1818" i="2"/>
  <c r="BJ1818" i="2"/>
  <c r="BI1818" i="2"/>
  <c r="BO1818" i="2"/>
  <c r="BQ1817" i="2"/>
  <c r="BM1817" i="2"/>
  <c r="BI1817" i="2"/>
  <c r="BK1817" i="2"/>
  <c r="BL1817" i="2"/>
  <c r="BO1817" i="2"/>
  <c r="BP1817" i="2"/>
  <c r="BG1817" i="2"/>
  <c r="BN1817" i="2"/>
  <c r="BP1816" i="2"/>
  <c r="BK1816" i="2"/>
  <c r="BQ1816" i="2"/>
  <c r="BL1816" i="2"/>
  <c r="BH1816" i="2"/>
  <c r="BJ1816" i="2"/>
  <c r="BI1816" i="2"/>
  <c r="BG1816" i="2"/>
  <c r="BO1816" i="2"/>
  <c r="BN1816" i="2"/>
  <c r="BL1815" i="2"/>
  <c r="BH1815" i="2"/>
  <c r="BG1815" i="2"/>
  <c r="BK1815" i="2"/>
  <c r="BQ1815" i="2"/>
  <c r="BJ1815" i="2"/>
  <c r="BI1815" i="2"/>
  <c r="BO1815" i="2"/>
  <c r="BP1815" i="2"/>
  <c r="BM1815" i="2"/>
  <c r="BN1815" i="2"/>
  <c r="BQ1814" i="2"/>
  <c r="BP1814" i="2"/>
  <c r="BI1814" i="2"/>
  <c r="BG1814" i="2"/>
  <c r="BK1814" i="2"/>
  <c r="BL1814" i="2"/>
  <c r="BH1814" i="2"/>
  <c r="BJ1814" i="2"/>
  <c r="BP1813" i="2"/>
  <c r="BO1813" i="2"/>
  <c r="BL1813" i="2"/>
  <c r="BK1813" i="2"/>
  <c r="BH1813" i="2"/>
  <c r="BQ1813" i="2"/>
  <c r="BJ1813" i="2"/>
  <c r="BI1813" i="2"/>
  <c r="BN1813" i="2"/>
  <c r="BQ1812" i="2"/>
  <c r="BI1812" i="2"/>
  <c r="BK1812" i="2"/>
  <c r="BL1812" i="2"/>
  <c r="BO1812" i="2"/>
  <c r="BP1812" i="2"/>
  <c r="BG1812" i="2"/>
  <c r="BM1812" i="2"/>
  <c r="BN1812" i="2"/>
  <c r="BP1811" i="2"/>
  <c r="BL1811" i="2"/>
  <c r="BK1811" i="2"/>
  <c r="BJ1811" i="2"/>
  <c r="BG1811" i="2"/>
  <c r="BQ1811" i="2"/>
  <c r="BH1811" i="2"/>
  <c r="BI1811" i="2"/>
  <c r="BO1811" i="2"/>
  <c r="BN1811" i="2"/>
  <c r="BQ1810" i="2"/>
  <c r="BL1810" i="2"/>
  <c r="BG1810" i="2"/>
  <c r="BK1810" i="2"/>
  <c r="BO1810" i="2"/>
  <c r="BI1810" i="2"/>
  <c r="BP1810" i="2"/>
  <c r="BM1810" i="2"/>
  <c r="BN1810" i="2"/>
  <c r="BQ1809" i="2"/>
  <c r="BP1809" i="2"/>
  <c r="BI1809" i="2"/>
  <c r="BG1809" i="2"/>
  <c r="BK1809" i="2"/>
  <c r="BL1809" i="2"/>
  <c r="BH1809" i="2"/>
  <c r="BN1809" i="2"/>
  <c r="BP1808" i="2"/>
  <c r="BL1808" i="2"/>
  <c r="BK1808" i="2"/>
  <c r="BH1808" i="2"/>
  <c r="BQ1808" i="2"/>
  <c r="BJ1808" i="2"/>
  <c r="BI1808" i="2"/>
  <c r="BO1808" i="2"/>
  <c r="BM1808" i="2"/>
  <c r="BN1808" i="2"/>
  <c r="BQ1807" i="2"/>
  <c r="BI1807" i="2"/>
  <c r="BG1807" i="2"/>
  <c r="BK1807" i="2"/>
  <c r="BL1807" i="2"/>
  <c r="BH1807" i="2"/>
  <c r="BO1807" i="2"/>
  <c r="BP1807" i="2"/>
  <c r="BN1807" i="2"/>
  <c r="BP1806" i="2"/>
  <c r="BL1806" i="2"/>
  <c r="BK1806" i="2"/>
  <c r="BG1806" i="2"/>
  <c r="BQ1806" i="2"/>
  <c r="BH1806" i="2"/>
  <c r="BJ1806" i="2"/>
  <c r="BI1806" i="2"/>
  <c r="BN1806" i="2"/>
  <c r="BQ1805" i="2"/>
  <c r="BL1805" i="2"/>
  <c r="BH1805" i="2"/>
  <c r="BG1805" i="2"/>
  <c r="BK1805" i="2"/>
  <c r="BO1805" i="2"/>
  <c r="BJ1805" i="2"/>
  <c r="BI1805" i="2"/>
  <c r="BP1805" i="2"/>
  <c r="BM1805" i="2"/>
  <c r="BQ1804" i="2"/>
  <c r="BP1804" i="2"/>
  <c r="BM1804" i="2"/>
  <c r="BI1804" i="2"/>
  <c r="BG1804" i="2"/>
  <c r="BK1804" i="2"/>
  <c r="BL1804" i="2"/>
  <c r="BJ1804" i="2"/>
  <c r="BN1804" i="2"/>
  <c r="BP1803" i="2"/>
  <c r="BL1803" i="2"/>
  <c r="BK1803" i="2"/>
  <c r="BJ1803" i="2"/>
  <c r="BQ1803" i="2"/>
  <c r="BH1803" i="2"/>
  <c r="BI1803" i="2"/>
  <c r="BM1803" i="2"/>
  <c r="BO1803" i="2"/>
  <c r="BN1803" i="2"/>
  <c r="BQ1802" i="2"/>
  <c r="BK1802" i="2"/>
  <c r="BI1802" i="2"/>
  <c r="BH1802" i="2"/>
  <c r="BL1802" i="2"/>
  <c r="BO1802" i="2"/>
  <c r="BP1802" i="2"/>
  <c r="BG1802" i="2"/>
  <c r="BP1801" i="2"/>
  <c r="BK1801" i="2"/>
  <c r="BI1801" i="2"/>
  <c r="BQ1801" i="2"/>
  <c r="BL1801" i="2"/>
  <c r="BH1801" i="2"/>
  <c r="BJ1801" i="2"/>
  <c r="BG1801" i="2"/>
  <c r="BO1801" i="2"/>
  <c r="BN1801" i="2"/>
  <c r="BM1800" i="2"/>
  <c r="BL1800" i="2"/>
  <c r="BK1800" i="2"/>
  <c r="BQ1800" i="2"/>
  <c r="BO1800" i="2"/>
  <c r="BI1800" i="2"/>
  <c r="BN1800" i="2"/>
  <c r="BP1800" i="2"/>
  <c r="BQ1799" i="2"/>
  <c r="BO1799" i="2"/>
  <c r="BI1799" i="2"/>
  <c r="BG1799" i="2"/>
  <c r="BK1799" i="2"/>
  <c r="BL1799" i="2"/>
  <c r="BH1799" i="2"/>
  <c r="BM1799" i="2"/>
  <c r="BN1799" i="2"/>
  <c r="BQ1798" i="2"/>
  <c r="BP1798" i="2"/>
  <c r="BL1798" i="2"/>
  <c r="BK1798" i="2"/>
  <c r="BG1798" i="2"/>
  <c r="BH1798" i="2"/>
  <c r="BJ1798" i="2"/>
  <c r="BI1798" i="2"/>
  <c r="BO1798" i="2"/>
  <c r="BQ1797" i="2"/>
  <c r="BK1797" i="2"/>
  <c r="BI1797" i="2"/>
  <c r="BG1797" i="2"/>
  <c r="BL1797" i="2"/>
  <c r="BH1797" i="2"/>
  <c r="BJ1797" i="2"/>
  <c r="BO1797" i="2"/>
  <c r="BP1797" i="2"/>
  <c r="BN1797" i="2"/>
  <c r="BP1796" i="2"/>
  <c r="BK1796" i="2"/>
  <c r="BI1796" i="2"/>
  <c r="BQ1796" i="2"/>
  <c r="BL1796" i="2"/>
  <c r="BH1796" i="2"/>
  <c r="BJ1796" i="2"/>
  <c r="BN1796" i="2"/>
  <c r="BG1796" i="2"/>
  <c r="BO1796" i="2"/>
  <c r="BQ1795" i="2"/>
  <c r="BL1795" i="2"/>
  <c r="BK1795" i="2"/>
  <c r="BI1795" i="2"/>
  <c r="BO1795" i="2"/>
  <c r="BN1795" i="2"/>
  <c r="BQ1794" i="2"/>
  <c r="BO1794" i="2"/>
  <c r="BI1794" i="2"/>
  <c r="BG1794" i="2"/>
  <c r="BK1794" i="2"/>
  <c r="BL1794" i="2"/>
  <c r="BH1794" i="2"/>
  <c r="BM1794" i="2"/>
  <c r="BN1794" i="2"/>
  <c r="BP1793" i="2"/>
  <c r="BL1793" i="2"/>
  <c r="BK1793" i="2"/>
  <c r="BG1793" i="2"/>
  <c r="BQ1793" i="2"/>
  <c r="BH1793" i="2"/>
  <c r="BJ1793" i="2"/>
  <c r="BI1793" i="2"/>
  <c r="BO1793" i="2"/>
  <c r="BM1793" i="2"/>
  <c r="BN1793" i="2"/>
  <c r="BQ1792" i="2"/>
  <c r="BK1792" i="2"/>
  <c r="BI1792" i="2"/>
  <c r="BG1792" i="2"/>
  <c r="BL1792" i="2"/>
  <c r="BH1792" i="2"/>
  <c r="BO1792" i="2"/>
  <c r="BP1792" i="2"/>
  <c r="BM1792" i="2"/>
  <c r="BN1792" i="2"/>
  <c r="BP1791" i="2"/>
  <c r="BI1791" i="2"/>
  <c r="BK1791" i="2"/>
  <c r="BQ1791" i="2"/>
  <c r="BL1791" i="2"/>
  <c r="BH1791" i="2"/>
  <c r="BG1791" i="2"/>
  <c r="BN1791" i="2"/>
  <c r="BQ1790" i="2"/>
  <c r="BL1790" i="2"/>
  <c r="BH1790" i="2"/>
  <c r="BG1790" i="2"/>
  <c r="BK1790" i="2"/>
  <c r="BJ1790" i="2"/>
  <c r="BI1790" i="2"/>
  <c r="BO1790" i="2"/>
  <c r="BM1790" i="2"/>
  <c r="BN1790" i="2"/>
  <c r="BQ1789" i="2"/>
  <c r="BN1789" i="2"/>
  <c r="BI1789" i="2"/>
  <c r="BG1789" i="2"/>
  <c r="BK1789" i="2"/>
  <c r="BL1789" i="2"/>
  <c r="BO1789" i="2"/>
  <c r="BH1789" i="2"/>
  <c r="BJ1789" i="2"/>
  <c r="BP1789" i="2"/>
  <c r="BP1788" i="2"/>
  <c r="BL1788" i="2"/>
  <c r="BK1788" i="2"/>
  <c r="BI1788" i="2"/>
  <c r="BG1788" i="2"/>
  <c r="BQ1788" i="2"/>
  <c r="BH1788" i="2"/>
  <c r="BJ1788" i="2"/>
  <c r="BM1788" i="2"/>
  <c r="BO1788" i="2"/>
  <c r="BN1788" i="2"/>
  <c r="BQ1787" i="2"/>
  <c r="BK1787" i="2"/>
  <c r="BI1787" i="2"/>
  <c r="BG1787" i="2"/>
  <c r="BL1787" i="2"/>
  <c r="BO1787" i="2"/>
  <c r="BH1787" i="2"/>
  <c r="BP1787" i="2"/>
  <c r="BM1787" i="2"/>
  <c r="BQ1786" i="2"/>
  <c r="BP1786" i="2"/>
  <c r="BI1786" i="2"/>
  <c r="BG1786" i="2"/>
  <c r="BK1786" i="2"/>
  <c r="BL1786" i="2"/>
  <c r="BH1786" i="2"/>
  <c r="BN1786" i="2"/>
  <c r="BL1785" i="2"/>
  <c r="BK1785" i="2"/>
  <c r="BQ1785" i="2"/>
  <c r="BJ1785" i="2"/>
  <c r="BI1785" i="2"/>
  <c r="BO1785" i="2"/>
  <c r="BN1785" i="2"/>
  <c r="BQ1784" i="2"/>
  <c r="BJ1784" i="2"/>
  <c r="BI1784" i="2"/>
  <c r="BG1784" i="2"/>
  <c r="BK1784" i="2"/>
  <c r="BL1784" i="2"/>
  <c r="BH1784" i="2"/>
  <c r="BP1784" i="2"/>
  <c r="BN1784" i="2"/>
  <c r="BQ1783" i="2"/>
  <c r="BK1783" i="2"/>
  <c r="BI1783" i="2"/>
  <c r="BG1783" i="2"/>
  <c r="BL1783" i="2"/>
  <c r="BH1783" i="2"/>
  <c r="BJ1783" i="2"/>
  <c r="BM1783" i="2"/>
  <c r="BN1783" i="2"/>
  <c r="BQ1782" i="2"/>
  <c r="BI1782" i="2"/>
  <c r="BG1782" i="2"/>
  <c r="BK1782" i="2"/>
  <c r="BL1782" i="2"/>
  <c r="BO1782" i="2"/>
  <c r="BH1782" i="2"/>
  <c r="BJ1782" i="2"/>
  <c r="BP1782" i="2"/>
  <c r="BM1782" i="2"/>
  <c r="BQ1781" i="2"/>
  <c r="BL1781" i="2"/>
  <c r="BG1781" i="2"/>
  <c r="BK1781" i="2"/>
  <c r="BH1781" i="2"/>
  <c r="BJ1781" i="2"/>
  <c r="BI1781" i="2"/>
  <c r="BP1781" i="2"/>
  <c r="BO1781" i="2"/>
  <c r="BN1781" i="2"/>
  <c r="BL1780" i="2"/>
  <c r="BI1780" i="2"/>
  <c r="BK1780" i="2"/>
  <c r="BQ1780" i="2"/>
  <c r="BN1780" i="2"/>
  <c r="BH1780" i="2"/>
  <c r="BJ1780" i="2"/>
  <c r="BP1780" i="2"/>
  <c r="BM1780" i="2"/>
  <c r="BG1780" i="2"/>
  <c r="BQ1779" i="2"/>
  <c r="BK1779" i="2"/>
  <c r="BJ1779" i="2"/>
  <c r="BI1779" i="2"/>
  <c r="BG1779" i="2"/>
  <c r="BL1779" i="2"/>
  <c r="BH1779" i="2"/>
  <c r="BP1779" i="2"/>
  <c r="BN1779" i="2"/>
  <c r="BQ1778" i="2"/>
  <c r="BK1778" i="2"/>
  <c r="BI1778" i="2"/>
  <c r="BG1778" i="2"/>
  <c r="BL1778" i="2"/>
  <c r="BH1778" i="2"/>
  <c r="BJ1778" i="2"/>
  <c r="BM1778" i="2"/>
  <c r="BN1778" i="2"/>
  <c r="BQ1777" i="2"/>
  <c r="BI1777" i="2"/>
  <c r="BG1777" i="2"/>
  <c r="BK1777" i="2"/>
  <c r="BL1777" i="2"/>
  <c r="BO1777" i="2"/>
  <c r="BH1777" i="2"/>
  <c r="BJ1777" i="2"/>
  <c r="BP1777" i="2"/>
  <c r="BM1777" i="2"/>
  <c r="BQ1776" i="2"/>
  <c r="BL1776" i="2"/>
  <c r="BG1776" i="2"/>
  <c r="BK1776" i="2"/>
  <c r="BH1776" i="2"/>
  <c r="BJ1776" i="2"/>
  <c r="BI1776" i="2"/>
  <c r="BP1776" i="2"/>
  <c r="BO1776" i="2"/>
  <c r="BN1776" i="2"/>
  <c r="BI1775" i="2"/>
  <c r="BK1775" i="2"/>
  <c r="BQ1775" i="2"/>
  <c r="BL1775" i="2"/>
  <c r="BO1775" i="2"/>
  <c r="BH1775" i="2"/>
  <c r="BJ1775" i="2"/>
  <c r="BN1775" i="2"/>
  <c r="BP1775" i="2"/>
  <c r="BG1775" i="2"/>
  <c r="BM1775" i="2"/>
  <c r="BQ1774" i="2"/>
  <c r="BN1774" i="2"/>
  <c r="BJ1774" i="2"/>
  <c r="BI1774" i="2"/>
  <c r="BG1774" i="2"/>
  <c r="BK1774" i="2"/>
  <c r="BL1774" i="2"/>
  <c r="BH1774" i="2"/>
  <c r="BP1774" i="2"/>
  <c r="BQ1773" i="2"/>
  <c r="BK1773" i="2"/>
  <c r="BI1773" i="2"/>
  <c r="BG1773" i="2"/>
  <c r="BL1773" i="2"/>
  <c r="BH1773" i="2"/>
  <c r="BJ1773" i="2"/>
  <c r="BM1773" i="2"/>
  <c r="BN1773" i="2"/>
  <c r="BQ1772" i="2"/>
  <c r="BI1772" i="2"/>
  <c r="BK1772" i="2"/>
  <c r="BL1772" i="2"/>
  <c r="BO1772" i="2"/>
  <c r="BH1772" i="2"/>
  <c r="BG1772" i="2"/>
  <c r="BM1772" i="2"/>
  <c r="BQ1771" i="2"/>
  <c r="BO1771" i="2"/>
  <c r="BL1771" i="2"/>
  <c r="BG1771" i="2"/>
  <c r="BK1771" i="2"/>
  <c r="BH1771" i="2"/>
  <c r="BJ1771" i="2"/>
  <c r="BI1771" i="2"/>
  <c r="BP1771" i="2"/>
  <c r="BM1771" i="2"/>
  <c r="BN1771" i="2"/>
  <c r="BQ1770" i="2"/>
  <c r="BN1770" i="2"/>
  <c r="BL1770" i="2"/>
  <c r="BI1770" i="2"/>
  <c r="BK1770" i="2"/>
  <c r="BH1770" i="2"/>
  <c r="BJ1770" i="2"/>
  <c r="BP1770" i="2"/>
  <c r="BG1770" i="2"/>
  <c r="BO1770" i="2"/>
  <c r="BQ1769" i="2"/>
  <c r="BM1769" i="2"/>
  <c r="BK1769" i="2"/>
  <c r="BI1769" i="2"/>
  <c r="BG1769" i="2"/>
  <c r="BL1769" i="2"/>
  <c r="BH1769" i="2"/>
  <c r="BJ1769" i="2"/>
  <c r="BP1769" i="2"/>
  <c r="BN1769" i="2"/>
  <c r="BL1768" i="2"/>
  <c r="BK1768" i="2"/>
  <c r="BJ1768" i="2"/>
  <c r="BG1768" i="2"/>
  <c r="BQ1768" i="2"/>
  <c r="BH1768" i="2"/>
  <c r="BI1768" i="2"/>
  <c r="BO1768" i="2"/>
  <c r="BN1768" i="2"/>
  <c r="BL1767" i="2"/>
  <c r="BK1767" i="2"/>
  <c r="BI1767" i="2"/>
  <c r="BG1767" i="2"/>
  <c r="BQ1767" i="2"/>
  <c r="BN1767" i="2"/>
  <c r="BH1767" i="2"/>
  <c r="BJ1767" i="2"/>
  <c r="BP1767" i="2"/>
  <c r="BM1767" i="2"/>
  <c r="BQ1766" i="2"/>
  <c r="BP1766" i="2"/>
  <c r="BN1766" i="2"/>
  <c r="BL1766" i="2"/>
  <c r="BI1766" i="2"/>
  <c r="BG1766" i="2"/>
  <c r="BK1766" i="2"/>
  <c r="BH1766" i="2"/>
  <c r="BJ1766" i="2"/>
  <c r="BO1766" i="2"/>
  <c r="BM1766" i="2"/>
  <c r="BQ1765" i="2"/>
  <c r="BN1765" i="2"/>
  <c r="BL1765" i="2"/>
  <c r="BI1765" i="2"/>
  <c r="BK1765" i="2"/>
  <c r="BH1765" i="2"/>
  <c r="BG1765" i="2"/>
  <c r="BQ1764" i="2"/>
  <c r="BP1764" i="2"/>
  <c r="BK1764" i="2"/>
  <c r="BI1764" i="2"/>
  <c r="BG1764" i="2"/>
  <c r="BL1764" i="2"/>
  <c r="BH1764" i="2"/>
  <c r="BJ1764" i="2"/>
  <c r="BM1764" i="2"/>
  <c r="BL1763" i="2"/>
  <c r="BK1763" i="2"/>
  <c r="BJ1763" i="2"/>
  <c r="BG1763" i="2"/>
  <c r="BQ1763" i="2"/>
  <c r="BH1763" i="2"/>
  <c r="BI1763" i="2"/>
  <c r="BM1763" i="2"/>
  <c r="BN1763" i="2"/>
  <c r="BL1762" i="2"/>
  <c r="BK1762" i="2"/>
  <c r="BI1762" i="2"/>
  <c r="BG1762" i="2"/>
  <c r="BQ1762" i="2"/>
  <c r="BH1762" i="2"/>
  <c r="BJ1762" i="2"/>
  <c r="BM1762" i="2"/>
  <c r="BQ1761" i="2"/>
  <c r="BP1761" i="2"/>
  <c r="BL1761" i="2"/>
  <c r="BI1761" i="2"/>
  <c r="BG1761" i="2"/>
  <c r="BK1761" i="2"/>
  <c r="BH1761" i="2"/>
  <c r="BJ1761" i="2"/>
  <c r="BM1761" i="2"/>
  <c r="BO1761" i="2"/>
  <c r="BQ1760" i="2"/>
  <c r="BN1760" i="2"/>
  <c r="BL1760" i="2"/>
  <c r="BK1760" i="2"/>
  <c r="BI1760" i="2"/>
  <c r="BH1760" i="2"/>
  <c r="BJ1760" i="2"/>
  <c r="BG1760" i="2"/>
  <c r="BO1759" i="2"/>
  <c r="BL1759" i="2"/>
  <c r="BK1759" i="2"/>
  <c r="BQ1759" i="2"/>
  <c r="BI1759" i="2"/>
  <c r="BN1759" i="2"/>
  <c r="BM1759" i="2"/>
  <c r="BQ1758" i="2"/>
  <c r="BI1758" i="2"/>
  <c r="BG1758" i="2"/>
  <c r="BK1758" i="2"/>
  <c r="BL1758" i="2"/>
  <c r="BH1758" i="2"/>
  <c r="BO1758" i="2"/>
  <c r="BP1758" i="2"/>
  <c r="BP1757" i="2"/>
  <c r="BL1757" i="2"/>
  <c r="BK1757" i="2"/>
  <c r="BI1757" i="2"/>
  <c r="BG1757" i="2"/>
  <c r="BQ1757" i="2"/>
  <c r="BH1757" i="2"/>
  <c r="BJ1757" i="2"/>
  <c r="BO1757" i="2"/>
  <c r="BN1757" i="2"/>
  <c r="BQ1756" i="2"/>
  <c r="BK1756" i="2"/>
  <c r="BI1756" i="2"/>
  <c r="BL1756" i="2"/>
  <c r="BO1756" i="2"/>
  <c r="BP1756" i="2"/>
  <c r="BM1756" i="2"/>
  <c r="BQ1755" i="2"/>
  <c r="BK1755" i="2"/>
  <c r="BI1755" i="2"/>
  <c r="BL1755" i="2"/>
  <c r="BN1755" i="2"/>
  <c r="BH1755" i="2"/>
  <c r="BJ1755" i="2"/>
  <c r="BG1755" i="2"/>
  <c r="BO1754" i="2"/>
  <c r="BL1754" i="2"/>
  <c r="BK1754" i="2"/>
  <c r="BH1754" i="2"/>
  <c r="BQ1754" i="2"/>
  <c r="BI1754" i="2"/>
  <c r="BN1754" i="2"/>
  <c r="BM1754" i="2"/>
  <c r="BQ1753" i="2"/>
  <c r="BO1753" i="2"/>
  <c r="BI1753" i="2"/>
  <c r="BG1753" i="2"/>
  <c r="BK1753" i="2"/>
  <c r="BL1753" i="2"/>
  <c r="BH1753" i="2"/>
  <c r="BP1753" i="2"/>
  <c r="BP1752" i="2"/>
  <c r="BK1752" i="2"/>
  <c r="BG1752" i="2"/>
  <c r="BQ1752" i="2"/>
  <c r="BL1752" i="2"/>
  <c r="BO1752" i="2"/>
  <c r="BH1752" i="2"/>
  <c r="BJ1752" i="2"/>
  <c r="BI1752" i="2"/>
  <c r="BM1752" i="2"/>
  <c r="BP1751" i="2"/>
  <c r="BK1751" i="2"/>
  <c r="BG1751" i="2"/>
  <c r="BQ1751" i="2"/>
  <c r="BL1751" i="2"/>
  <c r="BH1751" i="2"/>
  <c r="BJ1751" i="2"/>
  <c r="BI1751" i="2"/>
  <c r="BO1751" i="2"/>
  <c r="BM1751" i="2"/>
  <c r="BN1751" i="2"/>
  <c r="BP1750" i="2"/>
  <c r="BI1750" i="2"/>
  <c r="BK1750" i="2"/>
  <c r="BQ1750" i="2"/>
  <c r="BL1750" i="2"/>
  <c r="BN1750" i="2"/>
  <c r="BM1750" i="2"/>
  <c r="BG1750" i="2"/>
  <c r="BP1749" i="2"/>
  <c r="BL1749" i="2"/>
  <c r="BG1749" i="2"/>
  <c r="BK1749" i="2"/>
  <c r="BQ1749" i="2"/>
  <c r="BJ1749" i="2"/>
  <c r="BI1749" i="2"/>
  <c r="BM1749" i="2"/>
  <c r="BO1749" i="2"/>
  <c r="BN1749" i="2"/>
  <c r="BQ1748" i="2"/>
  <c r="BP1748" i="2"/>
  <c r="BK1748" i="2"/>
  <c r="BI1748" i="2"/>
  <c r="BL1748" i="2"/>
  <c r="BN1748" i="2"/>
  <c r="BJ1748" i="2"/>
  <c r="BO1748" i="2"/>
  <c r="BP1747" i="2"/>
  <c r="BL1747" i="2"/>
  <c r="BK1747" i="2"/>
  <c r="BQ1747" i="2"/>
  <c r="BJ1747" i="2"/>
  <c r="BI1747" i="2"/>
  <c r="BN1747" i="2"/>
  <c r="BO1747" i="2"/>
  <c r="BO1746" i="2"/>
  <c r="BL1746" i="2"/>
  <c r="BK1746" i="2"/>
  <c r="BQ1746" i="2"/>
  <c r="BJ1746" i="2"/>
  <c r="BI1746" i="2"/>
  <c r="BN1746" i="2"/>
  <c r="BP1746" i="2"/>
  <c r="BM1746" i="2"/>
  <c r="BQ1745" i="2"/>
  <c r="BP1745" i="2"/>
  <c r="BL1745" i="2"/>
  <c r="BK1745" i="2"/>
  <c r="BG1745" i="2"/>
  <c r="BO1745" i="2"/>
  <c r="BH1745" i="2"/>
  <c r="BJ1745" i="2"/>
  <c r="BI1745" i="2"/>
  <c r="BM1745" i="2"/>
  <c r="BP1744" i="2"/>
  <c r="BL1744" i="2"/>
  <c r="BK1744" i="2"/>
  <c r="BQ1744" i="2"/>
  <c r="BH1744" i="2"/>
  <c r="BJ1744" i="2"/>
  <c r="BI1744" i="2"/>
  <c r="BM1744" i="2"/>
  <c r="BG1744" i="2"/>
  <c r="BO1744" i="2"/>
  <c r="BN1744" i="2"/>
  <c r="BQ1743" i="2"/>
  <c r="BP1743" i="2"/>
  <c r="BK1743" i="2"/>
  <c r="BI1743" i="2"/>
  <c r="BL1743" i="2"/>
  <c r="BN1743" i="2"/>
  <c r="BJ1743" i="2"/>
  <c r="BO1743" i="2"/>
  <c r="BP1742" i="2"/>
  <c r="BL1742" i="2"/>
  <c r="BK1742" i="2"/>
  <c r="BQ1742" i="2"/>
  <c r="BJ1742" i="2"/>
  <c r="BI1742" i="2"/>
  <c r="BN1742" i="2"/>
  <c r="BO1742" i="2"/>
  <c r="BO1741" i="2"/>
  <c r="BL1741" i="2"/>
  <c r="BK1741" i="2"/>
  <c r="BQ1741" i="2"/>
  <c r="BJ1741" i="2"/>
  <c r="BI1741" i="2"/>
  <c r="BN1741" i="2"/>
  <c r="BP1741" i="2"/>
  <c r="BM1741" i="2"/>
  <c r="BQ1740" i="2"/>
  <c r="BP1740" i="2"/>
  <c r="BL1740" i="2"/>
  <c r="BK1740" i="2"/>
  <c r="BG1740" i="2"/>
  <c r="BH1740" i="2"/>
  <c r="BJ1740" i="2"/>
  <c r="BI1740" i="2"/>
  <c r="BO1740" i="2"/>
  <c r="BM1740" i="2"/>
  <c r="BP1739" i="2"/>
  <c r="BL1739" i="2"/>
  <c r="BK1739" i="2"/>
  <c r="BQ1739" i="2"/>
  <c r="BH1739" i="2"/>
  <c r="BJ1739" i="2"/>
  <c r="BI1739" i="2"/>
  <c r="BM1739" i="2"/>
  <c r="BG1739" i="2"/>
  <c r="BO1739" i="2"/>
  <c r="BN1739" i="2"/>
  <c r="BP1738" i="2"/>
  <c r="BK1738" i="2"/>
  <c r="BI1738" i="2"/>
  <c r="BQ1738" i="2"/>
  <c r="BL1738" i="2"/>
  <c r="BN1738" i="2"/>
  <c r="BJ1738" i="2"/>
  <c r="BO1738" i="2"/>
  <c r="BP1737" i="2"/>
  <c r="BL1737" i="2"/>
  <c r="BK1737" i="2"/>
  <c r="BQ1737" i="2"/>
  <c r="BJ1737" i="2"/>
  <c r="BI1737" i="2"/>
  <c r="BN1737" i="2"/>
  <c r="BO1737" i="2"/>
  <c r="BO1736" i="2"/>
  <c r="BL1736" i="2"/>
  <c r="BK1736" i="2"/>
  <c r="BQ1736" i="2"/>
  <c r="BJ1736" i="2"/>
  <c r="BI1736" i="2"/>
  <c r="BN1736" i="2"/>
  <c r="BP1736" i="2"/>
  <c r="BM1736" i="2"/>
  <c r="BQ1735" i="2"/>
  <c r="BP1735" i="2"/>
  <c r="BL1735" i="2"/>
  <c r="BK1735" i="2"/>
  <c r="BG1735" i="2"/>
  <c r="BH1735" i="2"/>
  <c r="BJ1735" i="2"/>
  <c r="BI1735" i="2"/>
  <c r="BO1735" i="2"/>
  <c r="BP1734" i="2"/>
  <c r="BK1734" i="2"/>
  <c r="BI1734" i="2"/>
  <c r="BQ1734" i="2"/>
  <c r="BL1734" i="2"/>
  <c r="BH1734" i="2"/>
  <c r="BJ1734" i="2"/>
  <c r="BM1734" i="2"/>
  <c r="BG1734" i="2"/>
  <c r="BO1734" i="2"/>
  <c r="BN1734" i="2"/>
  <c r="BP1733" i="2"/>
  <c r="BK1733" i="2"/>
  <c r="BI1733" i="2"/>
  <c r="BQ1733" i="2"/>
  <c r="BL1733" i="2"/>
  <c r="BN1733" i="2"/>
  <c r="BH1733" i="2"/>
  <c r="BJ1733" i="2"/>
  <c r="BG1733" i="2"/>
  <c r="BO1733" i="2"/>
  <c r="BL1732" i="2"/>
  <c r="BK1732" i="2"/>
  <c r="BQ1732" i="2"/>
  <c r="BI1732" i="2"/>
  <c r="BN1732" i="2"/>
  <c r="BO1732" i="2"/>
  <c r="BO1731" i="2"/>
  <c r="BM1731" i="2"/>
  <c r="BL1731" i="2"/>
  <c r="BK1731" i="2"/>
  <c r="BQ1731" i="2"/>
  <c r="BI1731" i="2"/>
  <c r="BN1731" i="2"/>
  <c r="BP1731" i="2"/>
  <c r="BQ1730" i="2"/>
  <c r="BP1730" i="2"/>
  <c r="BL1730" i="2"/>
  <c r="BK1730" i="2"/>
  <c r="BG1730" i="2"/>
  <c r="BH1730" i="2"/>
  <c r="BJ1730" i="2"/>
  <c r="BI1730" i="2"/>
  <c r="BO1730" i="2"/>
  <c r="BP1729" i="2"/>
  <c r="BK1729" i="2"/>
  <c r="BI1729" i="2"/>
  <c r="BG1729" i="2"/>
  <c r="BQ1729" i="2"/>
  <c r="BL1729" i="2"/>
  <c r="BH1729" i="2"/>
  <c r="BJ1729" i="2"/>
  <c r="BO1729" i="2"/>
  <c r="BM1729" i="2"/>
  <c r="BN1729" i="2"/>
  <c r="BP1728" i="2"/>
  <c r="BK1728" i="2"/>
  <c r="BI1728" i="2"/>
  <c r="BQ1728" i="2"/>
  <c r="BL1728" i="2"/>
  <c r="BN1728" i="2"/>
  <c r="BH1728" i="2"/>
  <c r="BJ1728" i="2"/>
  <c r="BG1728" i="2"/>
  <c r="BL1727" i="2"/>
  <c r="BK1727" i="2"/>
  <c r="BQ1727" i="2"/>
  <c r="BJ1727" i="2"/>
  <c r="BI1727" i="2"/>
  <c r="BN1727" i="2"/>
  <c r="BO1726" i="2"/>
  <c r="BM1726" i="2"/>
  <c r="BL1726" i="2"/>
  <c r="BH1726" i="2"/>
  <c r="BK1726" i="2"/>
  <c r="BQ1726" i="2"/>
  <c r="BI1726" i="2"/>
  <c r="BN1726" i="2"/>
  <c r="BP1726" i="2"/>
  <c r="BQ1725" i="2"/>
  <c r="BP1725" i="2"/>
  <c r="BL1725" i="2"/>
  <c r="BK1725" i="2"/>
  <c r="BG1725" i="2"/>
  <c r="BH1725" i="2"/>
  <c r="BJ1725" i="2"/>
  <c r="BI1725" i="2"/>
  <c r="BO1725" i="2"/>
  <c r="BP1724" i="2"/>
  <c r="BK1724" i="2"/>
  <c r="BG1724" i="2"/>
  <c r="BQ1724" i="2"/>
  <c r="BL1724" i="2"/>
  <c r="BH1724" i="2"/>
  <c r="BJ1724" i="2"/>
  <c r="BI1724" i="2"/>
  <c r="BO1724" i="2"/>
  <c r="BM1724" i="2"/>
  <c r="BN1724" i="2"/>
  <c r="BP1723" i="2"/>
  <c r="BK1723" i="2"/>
  <c r="BI1723" i="2"/>
  <c r="BQ1723" i="2"/>
  <c r="BL1723" i="2"/>
  <c r="BN1723" i="2"/>
  <c r="BH1723" i="2"/>
  <c r="BJ1723" i="2"/>
  <c r="BG1723" i="2"/>
  <c r="BL1722" i="2"/>
  <c r="BK1722" i="2"/>
  <c r="BQ1722" i="2"/>
  <c r="BJ1722" i="2"/>
  <c r="BI1722" i="2"/>
  <c r="BN1722" i="2"/>
  <c r="BO1721" i="2"/>
  <c r="BM1721" i="2"/>
  <c r="BL1721" i="2"/>
  <c r="BH1721" i="2"/>
  <c r="BK1721" i="2"/>
  <c r="BQ1721" i="2"/>
  <c r="BI1721" i="2"/>
  <c r="BN1721" i="2"/>
  <c r="BQ1720" i="2"/>
  <c r="BP1720" i="2"/>
  <c r="BL1720" i="2"/>
  <c r="BK1720" i="2"/>
  <c r="BJ1720" i="2"/>
  <c r="BG1720" i="2"/>
  <c r="BO1720" i="2"/>
  <c r="BH1720" i="2"/>
  <c r="BI1720" i="2"/>
  <c r="BM1720" i="2"/>
  <c r="BP1719" i="2"/>
  <c r="BL1719" i="2"/>
  <c r="BK1719" i="2"/>
  <c r="BI1719" i="2"/>
  <c r="BG1719" i="2"/>
  <c r="BQ1719" i="2"/>
  <c r="BH1719" i="2"/>
  <c r="BJ1719" i="2"/>
  <c r="BO1719" i="2"/>
  <c r="BP1718" i="2"/>
  <c r="BK1718" i="2"/>
  <c r="BI1718" i="2"/>
  <c r="BQ1718" i="2"/>
  <c r="BL1718" i="2"/>
  <c r="BH1718" i="2"/>
  <c r="BJ1718" i="2"/>
  <c r="BN1718" i="2"/>
  <c r="BG1718" i="2"/>
  <c r="BP1717" i="2"/>
  <c r="BO1717" i="2"/>
  <c r="BL1717" i="2"/>
  <c r="BK1717" i="2"/>
  <c r="BQ1717" i="2"/>
  <c r="BH1717" i="2"/>
  <c r="BI1717" i="2"/>
  <c r="BN1717" i="2"/>
  <c r="BM1717" i="2"/>
  <c r="BQ1716" i="2"/>
  <c r="BL1716" i="2"/>
  <c r="BG1716" i="2"/>
  <c r="BK1716" i="2"/>
  <c r="BJ1716" i="2"/>
  <c r="BI1716" i="2"/>
  <c r="BO1716" i="2"/>
  <c r="BP1716" i="2"/>
  <c r="BM1716" i="2"/>
  <c r="BP1715" i="2"/>
  <c r="BK1715" i="2"/>
  <c r="BI1715" i="2"/>
  <c r="BG1715" i="2"/>
  <c r="BQ1715" i="2"/>
  <c r="BL1715" i="2"/>
  <c r="BH1715" i="2"/>
  <c r="BJ1715" i="2"/>
  <c r="BO1715" i="2"/>
  <c r="BM1715" i="2"/>
  <c r="BN1715" i="2"/>
  <c r="BQ1714" i="2"/>
  <c r="BP1714" i="2"/>
  <c r="BL1714" i="2"/>
  <c r="BK1714" i="2"/>
  <c r="BJ1714" i="2"/>
  <c r="BI1714" i="2"/>
  <c r="BN1714" i="2"/>
  <c r="BM1714" i="2"/>
  <c r="BQ1713" i="2"/>
  <c r="BP1713" i="2"/>
  <c r="BK1713" i="2"/>
  <c r="BL1713" i="2"/>
  <c r="BJ1713" i="2"/>
  <c r="BI1713" i="2"/>
  <c r="BN1713" i="2"/>
  <c r="BM1713" i="2"/>
  <c r="BP1712" i="2"/>
  <c r="BL1712" i="2"/>
  <c r="BK1712" i="2"/>
  <c r="BJ1712" i="2"/>
  <c r="BQ1712" i="2"/>
  <c r="BI1712" i="2"/>
  <c r="BN1712" i="2"/>
  <c r="BG1712" i="2"/>
  <c r="BO1712" i="2"/>
  <c r="BL1711" i="2"/>
  <c r="BK1711" i="2"/>
  <c r="BQ1711" i="2"/>
  <c r="BJ1711" i="2"/>
  <c r="BI1711" i="2"/>
  <c r="BN1711" i="2"/>
  <c r="BP1711" i="2"/>
  <c r="BM1711" i="2"/>
  <c r="BO1711" i="2"/>
  <c r="BP1710" i="2"/>
  <c r="BL1710" i="2"/>
  <c r="BK1710" i="2"/>
  <c r="BQ1710" i="2"/>
  <c r="BN1710" i="2"/>
  <c r="BJ1710" i="2"/>
  <c r="BI1710" i="2"/>
  <c r="BM1710" i="2"/>
  <c r="BO1710" i="2"/>
  <c r="BP1709" i="2"/>
  <c r="BL1709" i="2"/>
  <c r="BK1709" i="2"/>
  <c r="BQ1709" i="2"/>
  <c r="BN1709" i="2"/>
  <c r="BJ1709" i="2"/>
  <c r="BI1709" i="2"/>
  <c r="BM1709" i="2"/>
  <c r="BP1708" i="2"/>
  <c r="BK1708" i="2"/>
  <c r="BQ1708" i="2"/>
  <c r="BL1708" i="2"/>
  <c r="BJ1708" i="2"/>
  <c r="BI1708" i="2"/>
  <c r="BN1708" i="2"/>
  <c r="BM1708" i="2"/>
  <c r="BP1707" i="2"/>
  <c r="BL1707" i="2"/>
  <c r="BK1707" i="2"/>
  <c r="BJ1707" i="2"/>
  <c r="BQ1707" i="2"/>
  <c r="BI1707" i="2"/>
  <c r="BN1707" i="2"/>
  <c r="BM1707" i="2"/>
  <c r="BG1707" i="2"/>
  <c r="BO1707" i="2"/>
  <c r="BL1706" i="2"/>
  <c r="BK1706" i="2"/>
  <c r="BQ1706" i="2"/>
  <c r="BN1706" i="2"/>
  <c r="BJ1706" i="2"/>
  <c r="BI1706" i="2"/>
  <c r="BP1706" i="2"/>
  <c r="BM1706" i="2"/>
  <c r="BO1706" i="2"/>
  <c r="BP1705" i="2"/>
  <c r="BL1705" i="2"/>
  <c r="BK1705" i="2"/>
  <c r="BQ1705" i="2"/>
  <c r="BN1705" i="2"/>
  <c r="BJ1705" i="2"/>
  <c r="BI1705" i="2"/>
  <c r="BO1705" i="2"/>
  <c r="BP1704" i="2"/>
  <c r="BL1704" i="2"/>
  <c r="BK1704" i="2"/>
  <c r="BQ1704" i="2"/>
  <c r="BJ1704" i="2"/>
  <c r="BI1704" i="2"/>
  <c r="BN1704" i="2"/>
  <c r="BM1704" i="2"/>
  <c r="BP1703" i="2"/>
  <c r="BK1703" i="2"/>
  <c r="BQ1703" i="2"/>
  <c r="BL1703" i="2"/>
  <c r="BJ1703" i="2"/>
  <c r="BI1703" i="2"/>
  <c r="BN1703" i="2"/>
  <c r="BM1703" i="2"/>
  <c r="BP1702" i="2"/>
  <c r="BL1702" i="2"/>
  <c r="BK1702" i="2"/>
  <c r="BQ1702" i="2"/>
  <c r="BN1702" i="2"/>
  <c r="BJ1702" i="2"/>
  <c r="BI1702" i="2"/>
  <c r="BM1702" i="2"/>
  <c r="BG1702" i="2"/>
  <c r="BO1702" i="2"/>
  <c r="BP1701" i="2"/>
  <c r="BL1701" i="2"/>
  <c r="BK1701" i="2"/>
  <c r="BQ1701" i="2"/>
  <c r="BN1701" i="2"/>
  <c r="BJ1701" i="2"/>
  <c r="BI1701" i="2"/>
  <c r="BM1701" i="2"/>
  <c r="BO1701" i="2"/>
  <c r="BP1700" i="2"/>
  <c r="BL1700" i="2"/>
  <c r="BK1700" i="2"/>
  <c r="BQ1700" i="2"/>
  <c r="BN1700" i="2"/>
  <c r="BJ1700" i="2"/>
  <c r="BI1700" i="2"/>
  <c r="BO1700" i="2"/>
  <c r="BP1699" i="2"/>
  <c r="BL1699" i="2"/>
  <c r="BK1699" i="2"/>
  <c r="BQ1699" i="2"/>
  <c r="BN1699" i="2"/>
  <c r="BJ1699" i="2"/>
  <c r="BI1699" i="2"/>
  <c r="BP1698" i="2"/>
  <c r="BL1698" i="2"/>
  <c r="BK1698" i="2"/>
  <c r="BQ1698" i="2"/>
  <c r="BJ1698" i="2"/>
  <c r="BI1698" i="2"/>
  <c r="BN1698" i="2"/>
  <c r="BO1698" i="2"/>
  <c r="BP1697" i="2"/>
  <c r="BL1697" i="2"/>
  <c r="BK1697" i="2"/>
  <c r="BH1697" i="2"/>
  <c r="BQ1697" i="2"/>
  <c r="BN1697" i="2"/>
  <c r="BJ1697" i="2"/>
  <c r="BI1697" i="2"/>
  <c r="BM1697" i="2"/>
  <c r="BP1696" i="2"/>
  <c r="BL1696" i="2"/>
  <c r="BJ1696" i="2"/>
  <c r="BK1696" i="2"/>
  <c r="BQ1696" i="2"/>
  <c r="BN1696" i="2"/>
  <c r="BI1696" i="2"/>
  <c r="BO1696" i="2"/>
  <c r="BP1695" i="2"/>
  <c r="BN1695" i="2"/>
  <c r="BL1695" i="2"/>
  <c r="BK1695" i="2"/>
  <c r="BQ1695" i="2"/>
  <c r="BJ1695" i="2"/>
  <c r="BI1695" i="2"/>
  <c r="BM1695" i="2"/>
  <c r="BO1695" i="2"/>
  <c r="BP1694" i="2"/>
  <c r="BN1694" i="2"/>
  <c r="BL1694" i="2"/>
  <c r="BK1694" i="2"/>
  <c r="BQ1694" i="2"/>
  <c r="BJ1694" i="2"/>
  <c r="BI1694" i="2"/>
  <c r="BP1693" i="2"/>
  <c r="BL1693" i="2"/>
  <c r="BH1693" i="2"/>
  <c r="BK1693" i="2"/>
  <c r="BQ1693" i="2"/>
  <c r="BJ1693" i="2"/>
  <c r="BI1693" i="2"/>
  <c r="BN1693" i="2"/>
  <c r="BO1693" i="2"/>
  <c r="BP1692" i="2"/>
  <c r="BL1692" i="2"/>
  <c r="BK1692" i="2"/>
  <c r="BH1692" i="2"/>
  <c r="BQ1692" i="2"/>
  <c r="BN1692" i="2"/>
  <c r="BJ1692" i="2"/>
  <c r="BI1692" i="2"/>
  <c r="BM1692" i="2"/>
  <c r="BP1691" i="2"/>
  <c r="BL1691" i="2"/>
  <c r="BJ1691" i="2"/>
  <c r="BK1691" i="2"/>
  <c r="BQ1691" i="2"/>
  <c r="BN1691" i="2"/>
  <c r="BI1691" i="2"/>
  <c r="BO1691" i="2"/>
  <c r="BP1690" i="2"/>
  <c r="BL1690" i="2"/>
  <c r="BH1690" i="2"/>
  <c r="BK1690" i="2"/>
  <c r="BQ1690" i="2"/>
  <c r="BN1690" i="2"/>
  <c r="BJ1690" i="2"/>
  <c r="BI1690" i="2"/>
  <c r="BM1690" i="2"/>
  <c r="BP1689" i="2"/>
  <c r="BL1689" i="2"/>
  <c r="BK1689" i="2"/>
  <c r="BQ1689" i="2"/>
  <c r="BN1689" i="2"/>
  <c r="BJ1689" i="2"/>
  <c r="BI1689" i="2"/>
  <c r="BP1688" i="2"/>
  <c r="BL1688" i="2"/>
  <c r="BK1688" i="2"/>
  <c r="BQ1688" i="2"/>
  <c r="BJ1688" i="2"/>
  <c r="BI1688" i="2"/>
  <c r="BN1688" i="2"/>
  <c r="BO1688" i="2"/>
  <c r="BP1687" i="2"/>
  <c r="BL1687" i="2"/>
  <c r="BK1687" i="2"/>
  <c r="BQ1687" i="2"/>
  <c r="BN1687" i="2"/>
  <c r="BJ1687" i="2"/>
  <c r="BI1687" i="2"/>
  <c r="BM1687" i="2"/>
  <c r="BP1686" i="2"/>
  <c r="BL1686" i="2"/>
  <c r="BK1686" i="2"/>
  <c r="BQ1686" i="2"/>
  <c r="BN1686" i="2"/>
  <c r="BJ1686" i="2"/>
  <c r="BI1686" i="2"/>
  <c r="BP1685" i="2"/>
  <c r="BL1685" i="2"/>
  <c r="BH1685" i="2"/>
  <c r="BK1685" i="2"/>
  <c r="BQ1685" i="2"/>
  <c r="BN1685" i="2"/>
  <c r="BJ1685" i="2"/>
  <c r="BI1685" i="2"/>
  <c r="BP1684" i="2"/>
  <c r="BL1684" i="2"/>
  <c r="BK1684" i="2"/>
  <c r="BQ1684" i="2"/>
  <c r="BH1684" i="2"/>
  <c r="BJ1684" i="2"/>
  <c r="BI1684" i="2"/>
  <c r="BM1684" i="2"/>
  <c r="BO1684" i="2"/>
  <c r="BN1684" i="2"/>
  <c r="BQ1683" i="2"/>
  <c r="BP1683" i="2"/>
  <c r="BL1683" i="2"/>
  <c r="BI1683" i="2"/>
  <c r="BK1683" i="2"/>
  <c r="BH1683" i="2"/>
  <c r="BJ1683" i="2"/>
  <c r="BG1683" i="2"/>
  <c r="BM1683" i="2"/>
  <c r="BN1683" i="2"/>
  <c r="BK1682" i="2"/>
  <c r="BQ1682" i="2"/>
  <c r="BL1682" i="2"/>
  <c r="BJ1682" i="2"/>
  <c r="BI1682" i="2"/>
  <c r="BN1682" i="2"/>
  <c r="BP1682" i="2"/>
  <c r="BM1682" i="2"/>
  <c r="BQ1681" i="2"/>
  <c r="BP1681" i="2"/>
  <c r="BK1681" i="2"/>
  <c r="BI1681" i="2"/>
  <c r="BL1681" i="2"/>
  <c r="BN1681" i="2"/>
  <c r="BJ1681" i="2"/>
  <c r="BM1681" i="2"/>
  <c r="BL1680" i="2"/>
  <c r="BK1680" i="2"/>
  <c r="BQ1680" i="2"/>
  <c r="BH1680" i="2"/>
  <c r="BJ1680" i="2"/>
  <c r="BI1680" i="2"/>
  <c r="BP1680" i="2"/>
  <c r="BG1680" i="2"/>
  <c r="BO1680" i="2"/>
  <c r="BN1680" i="2"/>
  <c r="BL1679" i="2"/>
  <c r="BK1679" i="2"/>
  <c r="BQ1679" i="2"/>
  <c r="BN1679" i="2"/>
  <c r="BI1679" i="2"/>
  <c r="BP1679" i="2"/>
  <c r="BM1679" i="2"/>
  <c r="BO1679" i="2"/>
  <c r="BQ1678" i="2"/>
  <c r="BP1678" i="2"/>
  <c r="BL1678" i="2"/>
  <c r="BG1678" i="2"/>
  <c r="BK1678" i="2"/>
  <c r="BJ1678" i="2"/>
  <c r="BI1678" i="2"/>
  <c r="BM1678" i="2"/>
  <c r="BN1678" i="2"/>
  <c r="BP1677" i="2"/>
  <c r="BL1677" i="2"/>
  <c r="BK1677" i="2"/>
  <c r="BQ1677" i="2"/>
  <c r="BJ1677" i="2"/>
  <c r="BI1677" i="2"/>
  <c r="BN1677" i="2"/>
  <c r="BM1677" i="2"/>
  <c r="BQ1676" i="2"/>
  <c r="BP1676" i="2"/>
  <c r="BK1676" i="2"/>
  <c r="BI1676" i="2"/>
  <c r="BL1676" i="2"/>
  <c r="BN1676" i="2"/>
  <c r="BJ1676" i="2"/>
  <c r="BM1676" i="2"/>
  <c r="BL1675" i="2"/>
  <c r="BK1675" i="2"/>
  <c r="BQ1675" i="2"/>
  <c r="BH1675" i="2"/>
  <c r="BJ1675" i="2"/>
  <c r="BI1675" i="2"/>
  <c r="BP1675" i="2"/>
  <c r="BG1675" i="2"/>
  <c r="BO1675" i="2"/>
  <c r="BN1675" i="2"/>
  <c r="BL1674" i="2"/>
  <c r="BK1674" i="2"/>
  <c r="BQ1674" i="2"/>
  <c r="BN1674" i="2"/>
  <c r="BI1674" i="2"/>
  <c r="BP1674" i="2"/>
  <c r="BM1674" i="2"/>
  <c r="BO1674" i="2"/>
  <c r="BQ1673" i="2"/>
  <c r="BP1673" i="2"/>
  <c r="BL1673" i="2"/>
  <c r="BG1673" i="2"/>
  <c r="BK1673" i="2"/>
  <c r="BJ1673" i="2"/>
  <c r="BI1673" i="2"/>
  <c r="BM1673" i="2"/>
  <c r="BN1673" i="2"/>
  <c r="BP1672" i="2"/>
  <c r="BL1672" i="2"/>
  <c r="BK1672" i="2"/>
  <c r="BQ1672" i="2"/>
  <c r="BJ1672" i="2"/>
  <c r="BI1672" i="2"/>
  <c r="BN1672" i="2"/>
  <c r="BM1672" i="2"/>
  <c r="BQ1671" i="2"/>
  <c r="BP1671" i="2"/>
  <c r="BK1671" i="2"/>
  <c r="BI1671" i="2"/>
  <c r="BL1671" i="2"/>
  <c r="BN1671" i="2"/>
  <c r="BJ1671" i="2"/>
  <c r="BM1671" i="2"/>
  <c r="BP1670" i="2"/>
  <c r="BL1670" i="2"/>
  <c r="BK1670" i="2"/>
  <c r="BQ1670" i="2"/>
  <c r="BH1670" i="2"/>
  <c r="BJ1670" i="2"/>
  <c r="BI1670" i="2"/>
  <c r="BG1670" i="2"/>
  <c r="BO1670" i="2"/>
  <c r="BN1670" i="2"/>
  <c r="BL1669" i="2"/>
  <c r="BK1669" i="2"/>
  <c r="BQ1669" i="2"/>
  <c r="BI1669" i="2"/>
  <c r="BN1669" i="2"/>
  <c r="BP1669" i="2"/>
  <c r="BM1669" i="2"/>
  <c r="BO1669" i="2"/>
  <c r="BQ1668" i="2"/>
  <c r="BP1668" i="2"/>
  <c r="BL1668" i="2"/>
  <c r="BG1668" i="2"/>
  <c r="BK1668" i="2"/>
  <c r="BJ1668" i="2"/>
  <c r="BI1668" i="2"/>
  <c r="BM1668" i="2"/>
  <c r="BN1668" i="2"/>
  <c r="BP1667" i="2"/>
  <c r="BL1667" i="2"/>
  <c r="BK1667" i="2"/>
  <c r="BQ1667" i="2"/>
  <c r="BJ1667" i="2"/>
  <c r="BI1667" i="2"/>
  <c r="BN1667" i="2"/>
  <c r="BM1667" i="2"/>
  <c r="BQ1666" i="2"/>
  <c r="BP1666" i="2"/>
  <c r="BK1666" i="2"/>
  <c r="BI1666" i="2"/>
  <c r="BL1666" i="2"/>
  <c r="BN1666" i="2"/>
  <c r="BJ1666" i="2"/>
  <c r="BM1666" i="2"/>
  <c r="BP1665" i="2"/>
  <c r="BL1665" i="2"/>
  <c r="BK1665" i="2"/>
  <c r="BQ1665" i="2"/>
  <c r="BN1665" i="2"/>
  <c r="BH1665" i="2"/>
  <c r="BJ1665" i="2"/>
  <c r="BI1665" i="2"/>
  <c r="BG1665" i="2"/>
  <c r="BO1665" i="2"/>
  <c r="BP1664" i="2"/>
  <c r="BL1664" i="2"/>
  <c r="BK1664" i="2"/>
  <c r="BQ1664" i="2"/>
  <c r="BN1664" i="2"/>
  <c r="BJ1664" i="2"/>
  <c r="BI1664" i="2"/>
  <c r="BO1664" i="2"/>
  <c r="BP1663" i="2"/>
  <c r="BL1663" i="2"/>
  <c r="BK1663" i="2"/>
  <c r="BQ1663" i="2"/>
  <c r="BJ1663" i="2"/>
  <c r="BI1663" i="2"/>
  <c r="BN1663" i="2"/>
  <c r="BM1663" i="2"/>
  <c r="BP1662" i="2"/>
  <c r="BL1662" i="2"/>
  <c r="BJ1662" i="2"/>
  <c r="BK1662" i="2"/>
  <c r="BQ1662" i="2"/>
  <c r="BI1662" i="2"/>
  <c r="BN1662" i="2"/>
  <c r="BM1662" i="2"/>
  <c r="BP1661" i="2"/>
  <c r="BL1661" i="2"/>
  <c r="BK1661" i="2"/>
  <c r="BQ1661" i="2"/>
  <c r="BJ1661" i="2"/>
  <c r="BI1661" i="2"/>
  <c r="BN1661" i="2"/>
  <c r="BM1661" i="2"/>
  <c r="BO1661" i="2"/>
  <c r="BP1660" i="2"/>
  <c r="BL1660" i="2"/>
  <c r="BK1660" i="2"/>
  <c r="BQ1660" i="2"/>
  <c r="BN1660" i="2"/>
  <c r="BH1660" i="2"/>
  <c r="BJ1660" i="2"/>
  <c r="BI1660" i="2"/>
  <c r="BM1660" i="2"/>
  <c r="BG1660" i="2"/>
  <c r="BP1659" i="2"/>
  <c r="BL1659" i="2"/>
  <c r="BK1659" i="2"/>
  <c r="BQ1659" i="2"/>
  <c r="BN1659" i="2"/>
  <c r="BJ1659" i="2"/>
  <c r="BI1659" i="2"/>
  <c r="BP1658" i="2"/>
  <c r="BL1658" i="2"/>
  <c r="BH1658" i="2"/>
  <c r="BK1658" i="2"/>
  <c r="BQ1658" i="2"/>
  <c r="BJ1658" i="2"/>
  <c r="BI1658" i="2"/>
  <c r="BN1658" i="2"/>
  <c r="BP1657" i="2"/>
  <c r="BL1657" i="2"/>
  <c r="BJ1657" i="2"/>
  <c r="BK1657" i="2"/>
  <c r="BQ1657" i="2"/>
  <c r="BN1657" i="2"/>
  <c r="BI1657" i="2"/>
  <c r="BM1657" i="2"/>
  <c r="BP1656" i="2"/>
  <c r="BL1656" i="2"/>
  <c r="BK1656" i="2"/>
  <c r="BQ1656" i="2"/>
  <c r="BN1656" i="2"/>
  <c r="BJ1656" i="2"/>
  <c r="BI1656" i="2"/>
  <c r="BO1656" i="2"/>
  <c r="BP1655" i="2"/>
  <c r="BL1655" i="2"/>
  <c r="BH1655" i="2"/>
  <c r="BK1655" i="2"/>
  <c r="BQ1655" i="2"/>
  <c r="BN1655" i="2"/>
  <c r="BJ1655" i="2"/>
  <c r="BI1655" i="2"/>
  <c r="BM1655" i="2"/>
  <c r="BP1654" i="2"/>
  <c r="BL1654" i="2"/>
  <c r="BH1654" i="2"/>
  <c r="BK1654" i="2"/>
  <c r="BQ1654" i="2"/>
  <c r="BN1654" i="2"/>
  <c r="BJ1654" i="2"/>
  <c r="BI1654" i="2"/>
  <c r="BP1653" i="2"/>
  <c r="BL1653" i="2"/>
  <c r="BH1653" i="2"/>
  <c r="BK1653" i="2"/>
  <c r="BQ1653" i="2"/>
  <c r="BJ1653" i="2"/>
  <c r="BI1653" i="2"/>
  <c r="BN1653" i="2"/>
  <c r="BM1653" i="2"/>
  <c r="BO1653" i="2"/>
  <c r="BP1652" i="2"/>
  <c r="BL1652" i="2"/>
  <c r="BJ1652" i="2"/>
  <c r="BK1652" i="2"/>
  <c r="BQ1652" i="2"/>
  <c r="BN1652" i="2"/>
  <c r="BH1652" i="2"/>
  <c r="BI1652" i="2"/>
  <c r="BM1652" i="2"/>
  <c r="BP1651" i="2"/>
  <c r="BL1651" i="2"/>
  <c r="BK1651" i="2"/>
  <c r="BQ1651" i="2"/>
  <c r="BJ1651" i="2"/>
  <c r="BI1651" i="2"/>
  <c r="BN1651" i="2"/>
  <c r="BO1651" i="2"/>
  <c r="BP1650" i="2"/>
  <c r="BL1650" i="2"/>
  <c r="BK1650" i="2"/>
  <c r="BQ1650" i="2"/>
  <c r="BN1650" i="2"/>
  <c r="BJ1650" i="2"/>
  <c r="BI1650" i="2"/>
  <c r="BM1650" i="2"/>
  <c r="BP1649" i="2"/>
  <c r="BN1649" i="2"/>
  <c r="BL1649" i="2"/>
  <c r="BH1649" i="2"/>
  <c r="BK1649" i="2"/>
  <c r="BQ1649" i="2"/>
  <c r="BI1649" i="2"/>
  <c r="BM1649" i="2"/>
  <c r="BO1649" i="2"/>
  <c r="BL1648" i="2"/>
  <c r="BK1648" i="2"/>
  <c r="BH1648" i="2"/>
  <c r="BQ1648" i="2"/>
  <c r="BJ1648" i="2"/>
  <c r="BI1648" i="2"/>
  <c r="BO1648" i="2"/>
  <c r="BP1648" i="2"/>
  <c r="BG1648" i="2"/>
  <c r="BM1648" i="2"/>
  <c r="BN1648" i="2"/>
  <c r="BQ1647" i="2"/>
  <c r="BI1647" i="2"/>
  <c r="BK1647" i="2"/>
  <c r="BL1647" i="2"/>
  <c r="BH1647" i="2"/>
  <c r="BP1647" i="2"/>
  <c r="BG1647" i="2"/>
  <c r="BO1647" i="2"/>
  <c r="BN1647" i="2"/>
  <c r="BQ1646" i="2"/>
  <c r="BO1646" i="2"/>
  <c r="BK1646" i="2"/>
  <c r="BL1646" i="2"/>
  <c r="BI1646" i="2"/>
  <c r="BP1646" i="2"/>
  <c r="BM1646" i="2"/>
  <c r="BN1646" i="2"/>
  <c r="BQ1645" i="2"/>
  <c r="BG1645" i="2"/>
  <c r="BK1645" i="2"/>
  <c r="BL1645" i="2"/>
  <c r="BH1645" i="2"/>
  <c r="BJ1645" i="2"/>
  <c r="BI1645" i="2"/>
  <c r="BO1645" i="2"/>
  <c r="BP1645" i="2"/>
  <c r="BN1645" i="2"/>
  <c r="BQ1644" i="2"/>
  <c r="BO1644" i="2"/>
  <c r="BK1644" i="2"/>
  <c r="BI1644" i="2"/>
  <c r="BG1644" i="2"/>
  <c r="BL1644" i="2"/>
  <c r="BH1644" i="2"/>
  <c r="BJ1644" i="2"/>
  <c r="BP1644" i="2"/>
  <c r="BM1644" i="2"/>
  <c r="BN1644" i="2"/>
  <c r="BQ1643" i="2"/>
  <c r="BK1643" i="2"/>
  <c r="BI1643" i="2"/>
  <c r="BG1643" i="2"/>
  <c r="BL1643" i="2"/>
  <c r="BH1643" i="2"/>
  <c r="BJ1643" i="2"/>
  <c r="BO1643" i="2"/>
  <c r="BM1643" i="2"/>
  <c r="BN1643" i="2"/>
  <c r="BQ1642" i="2"/>
  <c r="BI1642" i="2"/>
  <c r="BK1642" i="2"/>
  <c r="BL1642" i="2"/>
  <c r="BH1642" i="2"/>
  <c r="BP1642" i="2"/>
  <c r="BG1642" i="2"/>
  <c r="BO1642" i="2"/>
  <c r="BN1642" i="2"/>
  <c r="BQ1641" i="2"/>
  <c r="BO1641" i="2"/>
  <c r="BK1641" i="2"/>
  <c r="BL1641" i="2"/>
  <c r="BI1641" i="2"/>
  <c r="BP1641" i="2"/>
  <c r="BM1641" i="2"/>
  <c r="BN1641" i="2"/>
  <c r="BQ1640" i="2"/>
  <c r="BG1640" i="2"/>
  <c r="BK1640" i="2"/>
  <c r="BL1640" i="2"/>
  <c r="BH1640" i="2"/>
  <c r="BJ1640" i="2"/>
  <c r="BI1640" i="2"/>
  <c r="BO1640" i="2"/>
  <c r="BP1640" i="2"/>
  <c r="BN1640" i="2"/>
  <c r="BQ1639" i="2"/>
  <c r="BO1639" i="2"/>
  <c r="BK1639" i="2"/>
  <c r="BI1639" i="2"/>
  <c r="BG1639" i="2"/>
  <c r="BL1639" i="2"/>
  <c r="BH1639" i="2"/>
  <c r="BJ1639" i="2"/>
  <c r="BP1639" i="2"/>
  <c r="BM1639" i="2"/>
  <c r="BN1639" i="2"/>
  <c r="BQ1638" i="2"/>
  <c r="BK1638" i="2"/>
  <c r="BI1638" i="2"/>
  <c r="BG1638" i="2"/>
  <c r="BL1638" i="2"/>
  <c r="BH1638" i="2"/>
  <c r="BJ1638" i="2"/>
  <c r="BO1638" i="2"/>
  <c r="BM1638" i="2"/>
  <c r="BN1638" i="2"/>
  <c r="BQ1637" i="2"/>
  <c r="BI1637" i="2"/>
  <c r="BK1637" i="2"/>
  <c r="BL1637" i="2"/>
  <c r="BH1637" i="2"/>
  <c r="BP1637" i="2"/>
  <c r="BG1637" i="2"/>
  <c r="BO1637" i="2"/>
  <c r="BN1637" i="2"/>
  <c r="BQ1636" i="2"/>
  <c r="BO1636" i="2"/>
  <c r="BK1636" i="2"/>
  <c r="BL1636" i="2"/>
  <c r="BI1636" i="2"/>
  <c r="BP1636" i="2"/>
  <c r="BM1636" i="2"/>
  <c r="BN1636" i="2"/>
  <c r="BQ1635" i="2"/>
  <c r="BG1635" i="2"/>
  <c r="BK1635" i="2"/>
  <c r="BL1635" i="2"/>
  <c r="BH1635" i="2"/>
  <c r="BJ1635" i="2"/>
  <c r="BI1635" i="2"/>
  <c r="BO1635" i="2"/>
  <c r="BP1635" i="2"/>
  <c r="BN1635" i="2"/>
  <c r="BQ1634" i="2"/>
  <c r="BO1634" i="2"/>
  <c r="BK1634" i="2"/>
  <c r="BI1634" i="2"/>
  <c r="BG1634" i="2"/>
  <c r="BL1634" i="2"/>
  <c r="BH1634" i="2"/>
  <c r="BJ1634" i="2"/>
  <c r="BP1634" i="2"/>
  <c r="BM1634" i="2"/>
  <c r="BN1634" i="2"/>
  <c r="BQ1633" i="2"/>
  <c r="BK1633" i="2"/>
  <c r="BI1633" i="2"/>
  <c r="BG1633" i="2"/>
  <c r="BL1633" i="2"/>
  <c r="BH1633" i="2"/>
  <c r="BJ1633" i="2"/>
  <c r="BO1633" i="2"/>
  <c r="BM1633" i="2"/>
  <c r="BN1633" i="2"/>
  <c r="BQ1632" i="2"/>
  <c r="BI1632" i="2"/>
  <c r="BK1632" i="2"/>
  <c r="BL1632" i="2"/>
  <c r="BH1632" i="2"/>
  <c r="BP1632" i="2"/>
  <c r="BG1632" i="2"/>
  <c r="BO1632" i="2"/>
  <c r="BN1632" i="2"/>
  <c r="BQ1631" i="2"/>
  <c r="BO1631" i="2"/>
  <c r="BK1631" i="2"/>
  <c r="BL1631" i="2"/>
  <c r="BI1631" i="2"/>
  <c r="BP1631" i="2"/>
  <c r="BM1631" i="2"/>
  <c r="BN1631" i="2"/>
  <c r="BQ1630" i="2"/>
  <c r="BG1630" i="2"/>
  <c r="BK1630" i="2"/>
  <c r="BL1630" i="2"/>
  <c r="BH1630" i="2"/>
  <c r="BJ1630" i="2"/>
  <c r="BI1630" i="2"/>
  <c r="BO1630" i="2"/>
  <c r="BP1630" i="2"/>
  <c r="BN1630" i="2"/>
  <c r="BQ1629" i="2"/>
  <c r="BO1629" i="2"/>
  <c r="BK1629" i="2"/>
  <c r="BI1629" i="2"/>
  <c r="BG1629" i="2"/>
  <c r="BL1629" i="2"/>
  <c r="BH1629" i="2"/>
  <c r="BJ1629" i="2"/>
  <c r="BP1629" i="2"/>
  <c r="BM1629" i="2"/>
  <c r="BN1629" i="2"/>
  <c r="BQ1628" i="2"/>
  <c r="BK1628" i="2"/>
  <c r="BI1628" i="2"/>
  <c r="BG1628" i="2"/>
  <c r="BL1628" i="2"/>
  <c r="BH1628" i="2"/>
  <c r="BJ1628" i="2"/>
  <c r="BO1628" i="2"/>
  <c r="BM1628" i="2"/>
  <c r="BN1628" i="2"/>
  <c r="BQ1627" i="2"/>
  <c r="BI1627" i="2"/>
  <c r="BK1627" i="2"/>
  <c r="BL1627" i="2"/>
  <c r="BH1627" i="2"/>
  <c r="BP1627" i="2"/>
  <c r="BG1627" i="2"/>
  <c r="BO1627" i="2"/>
  <c r="BN1627" i="2"/>
  <c r="BQ1626" i="2"/>
  <c r="BK1626" i="2"/>
  <c r="BL1626" i="2"/>
  <c r="BJ1626" i="2"/>
  <c r="BI1626" i="2"/>
  <c r="BP1626" i="2"/>
  <c r="BO1626" i="2"/>
  <c r="BN1626" i="2"/>
  <c r="BQ1625" i="2"/>
  <c r="BG1625" i="2"/>
  <c r="BK1625" i="2"/>
  <c r="BL1625" i="2"/>
  <c r="BJ1625" i="2"/>
  <c r="BI1625" i="2"/>
  <c r="BO1625" i="2"/>
  <c r="BP1625" i="2"/>
  <c r="BN1625" i="2"/>
  <c r="BQ1624" i="2"/>
  <c r="BO1624" i="2"/>
  <c r="BI1624" i="2"/>
  <c r="BG1624" i="2"/>
  <c r="BK1624" i="2"/>
  <c r="BL1624" i="2"/>
  <c r="BH1624" i="2"/>
  <c r="BP1624" i="2"/>
  <c r="BM1624" i="2"/>
  <c r="BL1623" i="2"/>
  <c r="BK1623" i="2"/>
  <c r="BG1623" i="2"/>
  <c r="BQ1623" i="2"/>
  <c r="BH1623" i="2"/>
  <c r="BJ1623" i="2"/>
  <c r="BI1623" i="2"/>
  <c r="BO1623" i="2"/>
  <c r="BM1623" i="2"/>
  <c r="BQ1622" i="2"/>
  <c r="BI1622" i="2"/>
  <c r="BG1622" i="2"/>
  <c r="BK1622" i="2"/>
  <c r="BL1622" i="2"/>
  <c r="BO1622" i="2"/>
  <c r="BH1622" i="2"/>
  <c r="BP1622" i="2"/>
  <c r="BM1622" i="2"/>
  <c r="BN1622" i="2"/>
  <c r="BQ1621" i="2"/>
  <c r="BP1621" i="2"/>
  <c r="BK1621" i="2"/>
  <c r="BI1621" i="2"/>
  <c r="BL1621" i="2"/>
  <c r="BH1621" i="2"/>
  <c r="BJ1621" i="2"/>
  <c r="BG1621" i="2"/>
  <c r="BO1621" i="2"/>
  <c r="BN1621" i="2"/>
  <c r="BQ1620" i="2"/>
  <c r="BK1620" i="2"/>
  <c r="BL1620" i="2"/>
  <c r="BJ1620" i="2"/>
  <c r="BI1620" i="2"/>
  <c r="BO1620" i="2"/>
  <c r="BP1620" i="2"/>
  <c r="BN1620" i="2"/>
  <c r="BQ1619" i="2"/>
  <c r="BO1619" i="2"/>
  <c r="BI1619" i="2"/>
  <c r="BG1619" i="2"/>
  <c r="BK1619" i="2"/>
  <c r="BL1619" i="2"/>
  <c r="BH1619" i="2"/>
  <c r="BP1619" i="2"/>
  <c r="BM1619" i="2"/>
  <c r="BL1618" i="2"/>
  <c r="BK1618" i="2"/>
  <c r="BG1618" i="2"/>
  <c r="BQ1618" i="2"/>
  <c r="BH1618" i="2"/>
  <c r="BJ1618" i="2"/>
  <c r="BI1618" i="2"/>
  <c r="BO1618" i="2"/>
  <c r="BM1618" i="2"/>
  <c r="BQ1617" i="2"/>
  <c r="BI1617" i="2"/>
  <c r="BG1617" i="2"/>
  <c r="BK1617" i="2"/>
  <c r="BL1617" i="2"/>
  <c r="BO1617" i="2"/>
  <c r="BH1617" i="2"/>
  <c r="BP1617" i="2"/>
  <c r="BM1617" i="2"/>
  <c r="BN1617" i="2"/>
  <c r="BQ1616" i="2"/>
  <c r="BP1616" i="2"/>
  <c r="BK1616" i="2"/>
  <c r="BI1616" i="2"/>
  <c r="BL1616" i="2"/>
  <c r="BH1616" i="2"/>
  <c r="BJ1616" i="2"/>
  <c r="BG1616" i="2"/>
  <c r="BO1616" i="2"/>
  <c r="BN1616" i="2"/>
  <c r="BQ1615" i="2"/>
  <c r="BK1615" i="2"/>
  <c r="BL1615" i="2"/>
  <c r="BJ1615" i="2"/>
  <c r="BI1615" i="2"/>
  <c r="BO1615" i="2"/>
  <c r="BP1615" i="2"/>
  <c r="BN1615" i="2"/>
  <c r="BQ1614" i="2"/>
  <c r="BO1614" i="2"/>
  <c r="BI1614" i="2"/>
  <c r="BG1614" i="2"/>
  <c r="BK1614" i="2"/>
  <c r="BL1614" i="2"/>
  <c r="BH1614" i="2"/>
  <c r="BP1614" i="2"/>
  <c r="BM1614" i="2"/>
  <c r="BN1614" i="2"/>
  <c r="BL1613" i="2"/>
  <c r="BK1613" i="2"/>
  <c r="BG1613" i="2"/>
  <c r="BQ1613" i="2"/>
  <c r="BH1613" i="2"/>
  <c r="BJ1613" i="2"/>
  <c r="BI1613" i="2"/>
  <c r="BO1613" i="2"/>
  <c r="BM1613" i="2"/>
  <c r="BQ1612" i="2"/>
  <c r="BI1612" i="2"/>
  <c r="BG1612" i="2"/>
  <c r="BK1612" i="2"/>
  <c r="BL1612" i="2"/>
  <c r="BO1612" i="2"/>
  <c r="BH1612" i="2"/>
  <c r="BP1612" i="2"/>
  <c r="BM1612" i="2"/>
  <c r="BN1612" i="2"/>
  <c r="BQ1611" i="2"/>
  <c r="BP1611" i="2"/>
  <c r="BK1611" i="2"/>
  <c r="BI1611" i="2"/>
  <c r="BL1611" i="2"/>
  <c r="BH1611" i="2"/>
  <c r="BJ1611" i="2"/>
  <c r="BG1611" i="2"/>
  <c r="BO1611" i="2"/>
  <c r="BN1611" i="2"/>
  <c r="BQ1610" i="2"/>
  <c r="BK1610" i="2"/>
  <c r="BL1610" i="2"/>
  <c r="BJ1610" i="2"/>
  <c r="BI1610" i="2"/>
  <c r="BO1610" i="2"/>
  <c r="BP1610" i="2"/>
  <c r="BM1610" i="2"/>
  <c r="BQ1609" i="2"/>
  <c r="BO1609" i="2"/>
  <c r="BI1609" i="2"/>
  <c r="BG1609" i="2"/>
  <c r="BK1609" i="2"/>
  <c r="BL1609" i="2"/>
  <c r="BH1609" i="2"/>
  <c r="BP1609" i="2"/>
  <c r="BM1609" i="2"/>
  <c r="BN1609" i="2"/>
  <c r="BO1608" i="2"/>
  <c r="BL1608" i="2"/>
  <c r="BK1608" i="2"/>
  <c r="BG1608" i="2"/>
  <c r="BQ1608" i="2"/>
  <c r="BH1608" i="2"/>
  <c r="BJ1608" i="2"/>
  <c r="BI1608" i="2"/>
  <c r="BP1608" i="2"/>
  <c r="BN1608" i="2"/>
  <c r="BQ1607" i="2"/>
  <c r="BI1607" i="2"/>
  <c r="BG1607" i="2"/>
  <c r="BK1607" i="2"/>
  <c r="BL1607" i="2"/>
  <c r="BH1607" i="2"/>
  <c r="BP1607" i="2"/>
  <c r="BN1607" i="2"/>
  <c r="BL1606" i="2"/>
  <c r="BK1606" i="2"/>
  <c r="BQ1606" i="2"/>
  <c r="BI1606" i="2"/>
  <c r="BP1606" i="2"/>
  <c r="BO1606" i="2"/>
  <c r="BN1606" i="2"/>
  <c r="BQ1605" i="2"/>
  <c r="BI1605" i="2"/>
  <c r="BK1605" i="2"/>
  <c r="BL1605" i="2"/>
  <c r="BH1605" i="2"/>
  <c r="BJ1605" i="2"/>
  <c r="BP1605" i="2"/>
  <c r="BM1605" i="2"/>
  <c r="BN1605" i="2"/>
  <c r="BL1604" i="2"/>
  <c r="BK1604" i="2"/>
  <c r="BG1604" i="2"/>
  <c r="BQ1604" i="2"/>
  <c r="BH1604" i="2"/>
  <c r="BJ1604" i="2"/>
  <c r="BI1604" i="2"/>
  <c r="BO1604" i="2"/>
  <c r="BM1604" i="2"/>
  <c r="BI1603" i="2"/>
  <c r="BK1603" i="2"/>
  <c r="BQ1603" i="2"/>
  <c r="BL1603" i="2"/>
  <c r="BH1603" i="2"/>
  <c r="BJ1603" i="2"/>
  <c r="BP1603" i="2"/>
  <c r="BG1603" i="2"/>
  <c r="BO1603" i="2"/>
  <c r="BM1603" i="2"/>
  <c r="BK1602" i="2"/>
  <c r="BQ1602" i="2"/>
  <c r="BL1602" i="2"/>
  <c r="BH1602" i="2"/>
  <c r="BJ1602" i="2"/>
  <c r="BI1602" i="2"/>
  <c r="BP1602" i="2"/>
  <c r="BG1602" i="2"/>
  <c r="BO1602" i="2"/>
  <c r="BN1602" i="2"/>
  <c r="BQ1601" i="2"/>
  <c r="BL1601" i="2"/>
  <c r="BK1601" i="2"/>
  <c r="BI1601" i="2"/>
  <c r="BP1601" i="2"/>
  <c r="BO1601" i="2"/>
  <c r="BN1601" i="2"/>
  <c r="BQ1600" i="2"/>
  <c r="BI1600" i="2"/>
  <c r="BK1600" i="2"/>
  <c r="BL1600" i="2"/>
  <c r="BH1600" i="2"/>
  <c r="BJ1600" i="2"/>
  <c r="BP1600" i="2"/>
  <c r="BM1600" i="2"/>
  <c r="BN1600" i="2"/>
  <c r="BP1599" i="2"/>
  <c r="BL1599" i="2"/>
  <c r="BK1599" i="2"/>
  <c r="BG1599" i="2"/>
  <c r="BQ1599" i="2"/>
  <c r="BH1599" i="2"/>
  <c r="BJ1599" i="2"/>
  <c r="BI1599" i="2"/>
  <c r="BM1599" i="2"/>
  <c r="BN1599" i="2"/>
  <c r="BK1598" i="2"/>
  <c r="BQ1598" i="2"/>
  <c r="BL1598" i="2"/>
  <c r="BJ1598" i="2"/>
  <c r="BI1598" i="2"/>
  <c r="BN1598" i="2"/>
  <c r="BP1598" i="2"/>
  <c r="BO1598" i="2"/>
  <c r="BM1598" i="2"/>
  <c r="BJ1597" i="2"/>
  <c r="BK1597" i="2"/>
  <c r="BQ1597" i="2"/>
  <c r="BL1597" i="2"/>
  <c r="BH1597" i="2"/>
  <c r="BI1597" i="2"/>
  <c r="BP1597" i="2"/>
  <c r="BG1597" i="2"/>
  <c r="BO1597" i="2"/>
  <c r="BN1597" i="2"/>
  <c r="BL1596" i="2"/>
  <c r="BK1596" i="2"/>
  <c r="BQ1596" i="2"/>
  <c r="BJ1596" i="2"/>
  <c r="BI1596" i="2"/>
  <c r="BP1596" i="2"/>
  <c r="BM1596" i="2"/>
  <c r="BO1596" i="2"/>
  <c r="BN1596" i="2"/>
  <c r="BQ1595" i="2"/>
  <c r="BI1595" i="2"/>
  <c r="BK1595" i="2"/>
  <c r="BL1595" i="2"/>
  <c r="BH1595" i="2"/>
  <c r="BJ1595" i="2"/>
  <c r="BP1595" i="2"/>
  <c r="BM1595" i="2"/>
  <c r="BN1595" i="2"/>
  <c r="BP1594" i="2"/>
  <c r="BL1594" i="2"/>
  <c r="BK1594" i="2"/>
  <c r="BG1594" i="2"/>
  <c r="BQ1594" i="2"/>
  <c r="BH1594" i="2"/>
  <c r="BJ1594" i="2"/>
  <c r="BI1594" i="2"/>
  <c r="BM1594" i="2"/>
  <c r="BN1594" i="2"/>
  <c r="BK1593" i="2"/>
  <c r="BQ1593" i="2"/>
  <c r="BL1593" i="2"/>
  <c r="BO1593" i="2"/>
  <c r="BJ1593" i="2"/>
  <c r="BI1593" i="2"/>
  <c r="BN1593" i="2"/>
  <c r="BP1593" i="2"/>
  <c r="BM1593" i="2"/>
  <c r="BP1592" i="2"/>
  <c r="BJ1592" i="2"/>
  <c r="BK1592" i="2"/>
  <c r="BQ1592" i="2"/>
  <c r="BL1592" i="2"/>
  <c r="BH1592" i="2"/>
  <c r="BI1592" i="2"/>
  <c r="BG1592" i="2"/>
  <c r="BO1592" i="2"/>
  <c r="BN1592" i="2"/>
  <c r="BL1591" i="2"/>
  <c r="BK1591" i="2"/>
  <c r="BQ1591" i="2"/>
  <c r="BJ1591" i="2"/>
  <c r="BI1591" i="2"/>
  <c r="BN1591" i="2"/>
  <c r="BP1591" i="2"/>
  <c r="BM1591" i="2"/>
  <c r="BO1591" i="2"/>
  <c r="BQ1590" i="2"/>
  <c r="BI1590" i="2"/>
  <c r="BK1590" i="2"/>
  <c r="BL1590" i="2"/>
  <c r="BH1590" i="2"/>
  <c r="BJ1590" i="2"/>
  <c r="BP1590" i="2"/>
  <c r="BM1590" i="2"/>
  <c r="BN1590" i="2"/>
  <c r="BP1589" i="2"/>
  <c r="BL1589" i="2"/>
  <c r="BK1589" i="2"/>
  <c r="BG1589" i="2"/>
  <c r="BQ1589" i="2"/>
  <c r="BH1589" i="2"/>
  <c r="BJ1589" i="2"/>
  <c r="BI1589" i="2"/>
  <c r="BM1589" i="2"/>
  <c r="BN1589" i="2"/>
  <c r="BK1588" i="2"/>
  <c r="BQ1588" i="2"/>
  <c r="BL1588" i="2"/>
  <c r="BO1588" i="2"/>
  <c r="BJ1588" i="2"/>
  <c r="BI1588" i="2"/>
  <c r="BN1588" i="2"/>
  <c r="BP1588" i="2"/>
  <c r="BM1588" i="2"/>
  <c r="BP1587" i="2"/>
  <c r="BJ1587" i="2"/>
  <c r="BK1587" i="2"/>
  <c r="BQ1587" i="2"/>
  <c r="BL1587" i="2"/>
  <c r="BH1587" i="2"/>
  <c r="BI1587" i="2"/>
  <c r="BG1587" i="2"/>
  <c r="BO1587" i="2"/>
  <c r="BN1587" i="2"/>
  <c r="BL1586" i="2"/>
  <c r="BK1586" i="2"/>
  <c r="BQ1586" i="2"/>
  <c r="BJ1586" i="2"/>
  <c r="BI1586" i="2"/>
  <c r="BN1586" i="2"/>
  <c r="BP1586" i="2"/>
  <c r="BM1586" i="2"/>
  <c r="BO1586" i="2"/>
  <c r="BQ1585" i="2"/>
  <c r="BI1585" i="2"/>
  <c r="BK1585" i="2"/>
  <c r="BL1585" i="2"/>
  <c r="BH1585" i="2"/>
  <c r="BJ1585" i="2"/>
  <c r="BP1585" i="2"/>
  <c r="BM1585" i="2"/>
  <c r="BN1585" i="2"/>
  <c r="BP1584" i="2"/>
  <c r="BL1584" i="2"/>
  <c r="BK1584" i="2"/>
  <c r="BG1584" i="2"/>
  <c r="BQ1584" i="2"/>
  <c r="BH1584" i="2"/>
  <c r="BJ1584" i="2"/>
  <c r="BI1584" i="2"/>
  <c r="BM1584" i="2"/>
  <c r="BN1584" i="2"/>
  <c r="BK1583" i="2"/>
  <c r="BQ1583" i="2"/>
  <c r="BL1583" i="2"/>
  <c r="BO1583" i="2"/>
  <c r="BJ1583" i="2"/>
  <c r="BI1583" i="2"/>
  <c r="BN1583" i="2"/>
  <c r="BP1583" i="2"/>
  <c r="BM1583" i="2"/>
  <c r="BP1582" i="2"/>
  <c r="BJ1582" i="2"/>
  <c r="BK1582" i="2"/>
  <c r="BQ1582" i="2"/>
  <c r="BL1582" i="2"/>
  <c r="BH1582" i="2"/>
  <c r="BI1582" i="2"/>
  <c r="BG1582" i="2"/>
  <c r="BO1582" i="2"/>
  <c r="BN1582" i="2"/>
  <c r="BL1581" i="2"/>
  <c r="BK1581" i="2"/>
  <c r="BQ1581" i="2"/>
  <c r="BJ1581" i="2"/>
  <c r="BI1581" i="2"/>
  <c r="BN1581" i="2"/>
  <c r="BP1581" i="2"/>
  <c r="BM1581" i="2"/>
  <c r="BO1581" i="2"/>
  <c r="BQ1580" i="2"/>
  <c r="BN1580" i="2"/>
  <c r="BI1580" i="2"/>
  <c r="BK1580" i="2"/>
  <c r="BL1580" i="2"/>
  <c r="BO1580" i="2"/>
  <c r="BH1580" i="2"/>
  <c r="BJ1580" i="2"/>
  <c r="BP1580" i="2"/>
  <c r="BM1580" i="2"/>
  <c r="BP1579" i="2"/>
  <c r="BL1579" i="2"/>
  <c r="BK1579" i="2"/>
  <c r="BG1579" i="2"/>
  <c r="BQ1579" i="2"/>
  <c r="BH1579" i="2"/>
  <c r="BJ1579" i="2"/>
  <c r="BI1579" i="2"/>
  <c r="BN1579" i="2"/>
  <c r="BK1578" i="2"/>
  <c r="BQ1578" i="2"/>
  <c r="BL1578" i="2"/>
  <c r="BO1578" i="2"/>
  <c r="BJ1578" i="2"/>
  <c r="BI1578" i="2"/>
  <c r="BN1578" i="2"/>
  <c r="BP1578" i="2"/>
  <c r="BM1578" i="2"/>
  <c r="BP1577" i="2"/>
  <c r="BJ1577" i="2"/>
  <c r="BK1577" i="2"/>
  <c r="BQ1577" i="2"/>
  <c r="BL1577" i="2"/>
  <c r="BH1577" i="2"/>
  <c r="BI1577" i="2"/>
  <c r="BG1577" i="2"/>
  <c r="BO1577" i="2"/>
  <c r="BN1577" i="2"/>
  <c r="BL1576" i="2"/>
  <c r="BK1576" i="2"/>
  <c r="BQ1576" i="2"/>
  <c r="BJ1576" i="2"/>
  <c r="BI1576" i="2"/>
  <c r="BN1576" i="2"/>
  <c r="BP1576" i="2"/>
  <c r="BM1576" i="2"/>
  <c r="BO1576" i="2"/>
  <c r="BQ1575" i="2"/>
  <c r="BN1575" i="2"/>
  <c r="BI1575" i="2"/>
  <c r="BK1575" i="2"/>
  <c r="BL1575" i="2"/>
  <c r="BO1575" i="2"/>
  <c r="BJ1575" i="2"/>
  <c r="BP1575" i="2"/>
  <c r="BM1575" i="2"/>
  <c r="BP1574" i="2"/>
  <c r="BL1574" i="2"/>
  <c r="BK1574" i="2"/>
  <c r="BG1574" i="2"/>
  <c r="BQ1574" i="2"/>
  <c r="BH1574" i="2"/>
  <c r="BJ1574" i="2"/>
  <c r="BI1574" i="2"/>
  <c r="BN1574" i="2"/>
  <c r="BK1573" i="2"/>
  <c r="BQ1573" i="2"/>
  <c r="BL1573" i="2"/>
  <c r="BJ1573" i="2"/>
  <c r="BI1573" i="2"/>
  <c r="BN1573" i="2"/>
  <c r="BP1573" i="2"/>
  <c r="BM1573" i="2"/>
  <c r="BO1573" i="2"/>
  <c r="BP1572" i="2"/>
  <c r="BJ1572" i="2"/>
  <c r="BK1572" i="2"/>
  <c r="BQ1572" i="2"/>
  <c r="BL1572" i="2"/>
  <c r="BH1572" i="2"/>
  <c r="BI1572" i="2"/>
  <c r="BG1572" i="2"/>
  <c r="BO1572" i="2"/>
  <c r="BN1572" i="2"/>
  <c r="BL1571" i="2"/>
  <c r="BK1571" i="2"/>
  <c r="BQ1571" i="2"/>
  <c r="BJ1571" i="2"/>
  <c r="BI1571" i="2"/>
  <c r="BN1571" i="2"/>
  <c r="BP1571" i="2"/>
  <c r="BM1571" i="2"/>
  <c r="BO1571" i="2"/>
  <c r="BQ1570" i="2"/>
  <c r="BI1570" i="2"/>
  <c r="BK1570" i="2"/>
  <c r="BL1570" i="2"/>
  <c r="BO1570" i="2"/>
  <c r="BJ1570" i="2"/>
  <c r="BP1570" i="2"/>
  <c r="BM1570" i="2"/>
  <c r="BN1570" i="2"/>
  <c r="BP1569" i="2"/>
  <c r="BL1569" i="2"/>
  <c r="BK1569" i="2"/>
  <c r="BG1569" i="2"/>
  <c r="BQ1569" i="2"/>
  <c r="BH1569" i="2"/>
  <c r="BJ1569" i="2"/>
  <c r="BI1569" i="2"/>
  <c r="BO1569" i="2"/>
  <c r="BN1569" i="2"/>
  <c r="BK1568" i="2"/>
  <c r="BQ1568" i="2"/>
  <c r="BL1568" i="2"/>
  <c r="BO1568" i="2"/>
  <c r="BI1568" i="2"/>
  <c r="BP1568" i="2"/>
  <c r="BM1568" i="2"/>
  <c r="BK1567" i="2"/>
  <c r="BQ1567" i="2"/>
  <c r="BL1567" i="2"/>
  <c r="BH1567" i="2"/>
  <c r="BJ1567" i="2"/>
  <c r="BI1567" i="2"/>
  <c r="BP1567" i="2"/>
  <c r="BG1567" i="2"/>
  <c r="BL1566" i="2"/>
  <c r="BG1566" i="2"/>
  <c r="BK1566" i="2"/>
  <c r="BQ1566" i="2"/>
  <c r="BO1566" i="2"/>
  <c r="BJ1566" i="2"/>
  <c r="BI1566" i="2"/>
  <c r="BP1566" i="2"/>
  <c r="BN1566" i="2"/>
  <c r="BQ1565" i="2"/>
  <c r="BP1565" i="2"/>
  <c r="BK1565" i="2"/>
  <c r="BI1565" i="2"/>
  <c r="BG1565" i="2"/>
  <c r="BL1565" i="2"/>
  <c r="BH1565" i="2"/>
  <c r="BJ1565" i="2"/>
  <c r="BO1565" i="2"/>
  <c r="BN1565" i="2"/>
  <c r="BP1564" i="2"/>
  <c r="BK1564" i="2"/>
  <c r="BI1564" i="2"/>
  <c r="BQ1564" i="2"/>
  <c r="BL1564" i="2"/>
  <c r="BJ1564" i="2"/>
  <c r="BN1564" i="2"/>
  <c r="BM1564" i="2"/>
  <c r="BK1563" i="2"/>
  <c r="BQ1563" i="2"/>
  <c r="BL1563" i="2"/>
  <c r="BI1563" i="2"/>
  <c r="BN1563" i="2"/>
  <c r="BO1563" i="2"/>
  <c r="BM1563" i="2"/>
  <c r="BL1562" i="2"/>
  <c r="BG1562" i="2"/>
  <c r="BK1562" i="2"/>
  <c r="BQ1562" i="2"/>
  <c r="BH1562" i="2"/>
  <c r="BI1562" i="2"/>
  <c r="BP1562" i="2"/>
  <c r="BM1562" i="2"/>
  <c r="BO1562" i="2"/>
  <c r="BN1562" i="2"/>
  <c r="BL1561" i="2"/>
  <c r="BG1561" i="2"/>
  <c r="BK1561" i="2"/>
  <c r="BQ1561" i="2"/>
  <c r="BJ1561" i="2"/>
  <c r="BI1561" i="2"/>
  <c r="BO1561" i="2"/>
  <c r="BP1561" i="2"/>
  <c r="BN1561" i="2"/>
  <c r="BQ1560" i="2"/>
  <c r="BP1560" i="2"/>
  <c r="BI1560" i="2"/>
  <c r="BG1560" i="2"/>
  <c r="BK1560" i="2"/>
  <c r="BL1560" i="2"/>
  <c r="BH1560" i="2"/>
  <c r="BJ1560" i="2"/>
  <c r="BO1560" i="2"/>
  <c r="BN1560" i="2"/>
  <c r="BP1559" i="2"/>
  <c r="BK1559" i="2"/>
  <c r="BI1559" i="2"/>
  <c r="BQ1559" i="2"/>
  <c r="BL1559" i="2"/>
  <c r="BJ1559" i="2"/>
  <c r="BN1559" i="2"/>
  <c r="BM1559" i="2"/>
  <c r="BK1558" i="2"/>
  <c r="BQ1558" i="2"/>
  <c r="BL1558" i="2"/>
  <c r="BI1558" i="2"/>
  <c r="BN1558" i="2"/>
  <c r="BO1558" i="2"/>
  <c r="BM1558" i="2"/>
  <c r="BL1557" i="2"/>
  <c r="BK1557" i="2"/>
  <c r="BQ1557" i="2"/>
  <c r="BH1557" i="2"/>
  <c r="BI1557" i="2"/>
  <c r="BP1557" i="2"/>
  <c r="BM1557" i="2"/>
  <c r="BG1557" i="2"/>
  <c r="BO1557" i="2"/>
  <c r="BN1557" i="2"/>
  <c r="BL1556" i="2"/>
  <c r="BG1556" i="2"/>
  <c r="BK1556" i="2"/>
  <c r="BQ1556" i="2"/>
  <c r="BJ1556" i="2"/>
  <c r="BI1556" i="2"/>
  <c r="BO1556" i="2"/>
  <c r="BP1556" i="2"/>
  <c r="BN1556" i="2"/>
  <c r="BQ1555" i="2"/>
  <c r="BP1555" i="2"/>
  <c r="BI1555" i="2"/>
  <c r="BG1555" i="2"/>
  <c r="BK1555" i="2"/>
  <c r="BL1555" i="2"/>
  <c r="BH1555" i="2"/>
  <c r="BJ1555" i="2"/>
  <c r="BO1555" i="2"/>
  <c r="BN1555" i="2"/>
  <c r="BP1554" i="2"/>
  <c r="BK1554" i="2"/>
  <c r="BI1554" i="2"/>
  <c r="BQ1554" i="2"/>
  <c r="BL1554" i="2"/>
  <c r="BJ1554" i="2"/>
  <c r="BN1554" i="2"/>
  <c r="BM1554" i="2"/>
  <c r="BK1553" i="2"/>
  <c r="BQ1553" i="2"/>
  <c r="BL1553" i="2"/>
  <c r="BI1553" i="2"/>
  <c r="BN1553" i="2"/>
  <c r="BO1553" i="2"/>
  <c r="BM1553" i="2"/>
  <c r="BL1552" i="2"/>
  <c r="BK1552" i="2"/>
  <c r="BQ1552" i="2"/>
  <c r="BH1552" i="2"/>
  <c r="BI1552" i="2"/>
  <c r="BP1552" i="2"/>
  <c r="BM1552" i="2"/>
  <c r="BG1552" i="2"/>
  <c r="BO1552" i="2"/>
  <c r="BN1552" i="2"/>
  <c r="BL1551" i="2"/>
  <c r="BG1551" i="2"/>
  <c r="BK1551" i="2"/>
  <c r="BQ1551" i="2"/>
  <c r="BJ1551" i="2"/>
  <c r="BI1551" i="2"/>
  <c r="BO1551" i="2"/>
  <c r="BP1551" i="2"/>
  <c r="BN1551" i="2"/>
  <c r="BQ1550" i="2"/>
  <c r="BP1550" i="2"/>
  <c r="BI1550" i="2"/>
  <c r="BG1550" i="2"/>
  <c r="BK1550" i="2"/>
  <c r="BL1550" i="2"/>
  <c r="BH1550" i="2"/>
  <c r="BJ1550" i="2"/>
  <c r="BO1550" i="2"/>
  <c r="BN1550" i="2"/>
  <c r="BP1549" i="2"/>
  <c r="BK1549" i="2"/>
  <c r="BI1549" i="2"/>
  <c r="BQ1549" i="2"/>
  <c r="BL1549" i="2"/>
  <c r="BJ1549" i="2"/>
  <c r="BN1549" i="2"/>
  <c r="BM1549" i="2"/>
  <c r="BK1548" i="2"/>
  <c r="BQ1548" i="2"/>
  <c r="BL1548" i="2"/>
  <c r="BI1548" i="2"/>
  <c r="BN1548" i="2"/>
  <c r="BO1548" i="2"/>
  <c r="BM1548" i="2"/>
  <c r="BL1547" i="2"/>
  <c r="BK1547" i="2"/>
  <c r="BQ1547" i="2"/>
  <c r="BH1547" i="2"/>
  <c r="BI1547" i="2"/>
  <c r="BP1547" i="2"/>
  <c r="BM1547" i="2"/>
  <c r="BG1547" i="2"/>
  <c r="BO1547" i="2"/>
  <c r="BN1547" i="2"/>
  <c r="BL1546" i="2"/>
  <c r="BG1546" i="2"/>
  <c r="BK1546" i="2"/>
  <c r="BQ1546" i="2"/>
  <c r="BO1546" i="2"/>
  <c r="BJ1546" i="2"/>
  <c r="BI1546" i="2"/>
  <c r="BP1546" i="2"/>
  <c r="BN1546" i="2"/>
  <c r="BQ1545" i="2"/>
  <c r="BP1545" i="2"/>
  <c r="BI1545" i="2"/>
  <c r="BG1545" i="2"/>
  <c r="BK1545" i="2"/>
  <c r="BL1545" i="2"/>
  <c r="BH1545" i="2"/>
  <c r="BJ1545" i="2"/>
  <c r="BO1545" i="2"/>
  <c r="BN1545" i="2"/>
  <c r="BP1544" i="2"/>
  <c r="BK1544" i="2"/>
  <c r="BQ1544" i="2"/>
  <c r="BL1544" i="2"/>
  <c r="BJ1544" i="2"/>
  <c r="BI1544" i="2"/>
  <c r="BN1544" i="2"/>
  <c r="BM1544" i="2"/>
  <c r="BM1543" i="2"/>
  <c r="BK1543" i="2"/>
  <c r="BQ1543" i="2"/>
  <c r="BL1543" i="2"/>
  <c r="BI1543" i="2"/>
  <c r="BN1543" i="2"/>
  <c r="BO1543" i="2"/>
  <c r="BL1542" i="2"/>
  <c r="BK1542" i="2"/>
  <c r="BQ1542" i="2"/>
  <c r="BH1542" i="2"/>
  <c r="BI1542" i="2"/>
  <c r="BP1542" i="2"/>
  <c r="BM1542" i="2"/>
  <c r="BG1542" i="2"/>
  <c r="BO1542" i="2"/>
  <c r="BN1542" i="2"/>
  <c r="BL1541" i="2"/>
  <c r="BK1541" i="2"/>
  <c r="BQ1541" i="2"/>
  <c r="BO1541" i="2"/>
  <c r="BJ1541" i="2"/>
  <c r="BI1541" i="2"/>
  <c r="BP1541" i="2"/>
  <c r="BN1541" i="2"/>
  <c r="BQ1540" i="2"/>
  <c r="BP1540" i="2"/>
  <c r="BI1540" i="2"/>
  <c r="BK1540" i="2"/>
  <c r="BL1540" i="2"/>
  <c r="BH1540" i="2"/>
  <c r="BJ1540" i="2"/>
  <c r="BG1540" i="2"/>
  <c r="BO1540" i="2"/>
  <c r="BN1540" i="2"/>
  <c r="BP1539" i="2"/>
  <c r="BK1539" i="2"/>
  <c r="BQ1539" i="2"/>
  <c r="BL1539" i="2"/>
  <c r="BJ1539" i="2"/>
  <c r="BI1539" i="2"/>
  <c r="BN1539" i="2"/>
  <c r="BM1539" i="2"/>
  <c r="BM1538" i="2"/>
  <c r="BK1538" i="2"/>
  <c r="BQ1538" i="2"/>
  <c r="BL1538" i="2"/>
  <c r="BI1538" i="2"/>
  <c r="BN1538" i="2"/>
  <c r="BO1538" i="2"/>
  <c r="BL1537" i="2"/>
  <c r="BJ1537" i="2"/>
  <c r="BK1537" i="2"/>
  <c r="BQ1537" i="2"/>
  <c r="BH1537" i="2"/>
  <c r="BI1537" i="2"/>
  <c r="BP1537" i="2"/>
  <c r="BM1537" i="2"/>
  <c r="BG1537" i="2"/>
  <c r="BO1537" i="2"/>
  <c r="BN1537" i="2"/>
  <c r="BL1536" i="2"/>
  <c r="BK1536" i="2"/>
  <c r="BQ1536" i="2"/>
  <c r="BO1536" i="2"/>
  <c r="BJ1536" i="2"/>
  <c r="BI1536" i="2"/>
  <c r="BP1536" i="2"/>
  <c r="BN1536" i="2"/>
  <c r="BQ1535" i="2"/>
  <c r="BP1535" i="2"/>
  <c r="BI1535" i="2"/>
  <c r="BK1535" i="2"/>
  <c r="BL1535" i="2"/>
  <c r="BH1535" i="2"/>
  <c r="BJ1535" i="2"/>
  <c r="BG1535" i="2"/>
  <c r="BO1535" i="2"/>
  <c r="BN1535" i="2"/>
  <c r="BP1534" i="2"/>
  <c r="BK1534" i="2"/>
  <c r="BQ1534" i="2"/>
  <c r="BL1534" i="2"/>
  <c r="BJ1534" i="2"/>
  <c r="BI1534" i="2"/>
  <c r="BN1534" i="2"/>
  <c r="BM1534" i="2"/>
  <c r="BK1533" i="2"/>
  <c r="BQ1533" i="2"/>
  <c r="BL1533" i="2"/>
  <c r="BI1533" i="2"/>
  <c r="BN1533" i="2"/>
  <c r="BM1533" i="2"/>
  <c r="BO1533" i="2"/>
  <c r="BL1532" i="2"/>
  <c r="BK1532" i="2"/>
  <c r="BQ1532" i="2"/>
  <c r="BH1532" i="2"/>
  <c r="BI1532" i="2"/>
  <c r="BP1532" i="2"/>
  <c r="BM1532" i="2"/>
  <c r="BG1532" i="2"/>
  <c r="BO1532" i="2"/>
  <c r="BL1531" i="2"/>
  <c r="BK1531" i="2"/>
  <c r="BQ1531" i="2"/>
  <c r="BH1531" i="2"/>
  <c r="BI1531" i="2"/>
  <c r="BP1531" i="2"/>
  <c r="BG1531" i="2"/>
  <c r="BO1531" i="2"/>
  <c r="BN1531" i="2"/>
  <c r="BL1530" i="2"/>
  <c r="BK1530" i="2"/>
  <c r="BQ1530" i="2"/>
  <c r="BJ1530" i="2"/>
  <c r="BI1530" i="2"/>
  <c r="BP1530" i="2"/>
  <c r="BO1530" i="2"/>
  <c r="BN1530" i="2"/>
  <c r="BQ1529" i="2"/>
  <c r="BP1529" i="2"/>
  <c r="BI1529" i="2"/>
  <c r="BK1529" i="2"/>
  <c r="BL1529" i="2"/>
  <c r="BH1529" i="2"/>
  <c r="BJ1529" i="2"/>
  <c r="BG1529" i="2"/>
  <c r="BM1529" i="2"/>
  <c r="BN1529" i="2"/>
  <c r="BQ1528" i="2"/>
  <c r="BP1528" i="2"/>
  <c r="BK1528" i="2"/>
  <c r="BI1528" i="2"/>
  <c r="BL1528" i="2"/>
  <c r="BH1528" i="2"/>
  <c r="BJ1528" i="2"/>
  <c r="BG1528" i="2"/>
  <c r="BM1528" i="2"/>
  <c r="BN1528" i="2"/>
  <c r="BI1527" i="2"/>
  <c r="BK1527" i="2"/>
  <c r="BQ1527" i="2"/>
  <c r="BL1527" i="2"/>
  <c r="BH1527" i="2"/>
  <c r="BJ1527" i="2"/>
  <c r="BN1527" i="2"/>
  <c r="BP1527" i="2"/>
  <c r="BM1527" i="2"/>
  <c r="BO1527" i="2"/>
  <c r="BL1526" i="2"/>
  <c r="BK1526" i="2"/>
  <c r="BQ1526" i="2"/>
  <c r="BN1526" i="2"/>
  <c r="BH1526" i="2"/>
  <c r="BI1526" i="2"/>
  <c r="BP1526" i="2"/>
  <c r="BG1526" i="2"/>
  <c r="BO1526" i="2"/>
  <c r="BL1525" i="2"/>
  <c r="BK1525" i="2"/>
  <c r="BQ1525" i="2"/>
  <c r="BJ1525" i="2"/>
  <c r="BI1525" i="2"/>
  <c r="BP1525" i="2"/>
  <c r="BO1525" i="2"/>
  <c r="BN1525" i="2"/>
  <c r="BQ1524" i="2"/>
  <c r="BP1524" i="2"/>
  <c r="BI1524" i="2"/>
  <c r="BK1524" i="2"/>
  <c r="BL1524" i="2"/>
  <c r="BH1524" i="2"/>
  <c r="BJ1524" i="2"/>
  <c r="BG1524" i="2"/>
  <c r="BM1524" i="2"/>
  <c r="BN1524" i="2"/>
  <c r="BQ1523" i="2"/>
  <c r="BP1523" i="2"/>
  <c r="BK1523" i="2"/>
  <c r="BI1523" i="2"/>
  <c r="BL1523" i="2"/>
  <c r="BH1523" i="2"/>
  <c r="BJ1523" i="2"/>
  <c r="BG1523" i="2"/>
  <c r="BM1523" i="2"/>
  <c r="BN1523" i="2"/>
  <c r="BI1522" i="2"/>
  <c r="BK1522" i="2"/>
  <c r="BQ1522" i="2"/>
  <c r="BL1522" i="2"/>
  <c r="BH1522" i="2"/>
  <c r="BJ1522" i="2"/>
  <c r="BN1522" i="2"/>
  <c r="BP1522" i="2"/>
  <c r="BM1522" i="2"/>
  <c r="BO1522" i="2"/>
  <c r="BL1521" i="2"/>
  <c r="BK1521" i="2"/>
  <c r="BQ1521" i="2"/>
  <c r="BN1521" i="2"/>
  <c r="BH1521" i="2"/>
  <c r="BI1521" i="2"/>
  <c r="BP1521" i="2"/>
  <c r="BG1521" i="2"/>
  <c r="BO1521" i="2"/>
  <c r="BL1520" i="2"/>
  <c r="BK1520" i="2"/>
  <c r="BQ1520" i="2"/>
  <c r="BJ1520" i="2"/>
  <c r="BI1520" i="2"/>
  <c r="BP1520" i="2"/>
  <c r="BO1520" i="2"/>
  <c r="BN1520" i="2"/>
  <c r="BQ1519" i="2"/>
  <c r="BP1519" i="2"/>
  <c r="BI1519" i="2"/>
  <c r="BK1519" i="2"/>
  <c r="BL1519" i="2"/>
  <c r="BH1519" i="2"/>
  <c r="BJ1519" i="2"/>
  <c r="BG1519" i="2"/>
  <c r="BM1519" i="2"/>
  <c r="BN1519" i="2"/>
  <c r="BQ1518" i="2"/>
  <c r="BP1518" i="2"/>
  <c r="BK1518" i="2"/>
  <c r="BI1518" i="2"/>
  <c r="BL1518" i="2"/>
  <c r="BH1518" i="2"/>
  <c r="BJ1518" i="2"/>
  <c r="BG1518" i="2"/>
  <c r="BM1518" i="2"/>
  <c r="BN1518" i="2"/>
  <c r="BI1517" i="2"/>
  <c r="BK1517" i="2"/>
  <c r="BQ1517" i="2"/>
  <c r="BL1517" i="2"/>
  <c r="BH1517" i="2"/>
  <c r="BJ1517" i="2"/>
  <c r="BN1517" i="2"/>
  <c r="BP1517" i="2"/>
  <c r="BM1517" i="2"/>
  <c r="BO1517" i="2"/>
  <c r="BL1516" i="2"/>
  <c r="BK1516" i="2"/>
  <c r="BQ1516" i="2"/>
  <c r="BN1516" i="2"/>
  <c r="BH1516" i="2"/>
  <c r="BI1516" i="2"/>
  <c r="BP1516" i="2"/>
  <c r="BG1516" i="2"/>
  <c r="BO1516" i="2"/>
  <c r="BL1515" i="2"/>
  <c r="BK1515" i="2"/>
  <c r="BQ1515" i="2"/>
  <c r="BJ1515" i="2"/>
  <c r="BI1515" i="2"/>
  <c r="BP1515" i="2"/>
  <c r="BO1515" i="2"/>
  <c r="BN1515" i="2"/>
  <c r="BQ1514" i="2"/>
  <c r="BP1514" i="2"/>
  <c r="BI1514" i="2"/>
  <c r="BK1514" i="2"/>
  <c r="BL1514" i="2"/>
  <c r="BH1514" i="2"/>
  <c r="BJ1514" i="2"/>
  <c r="BG1514" i="2"/>
  <c r="BM1514" i="2"/>
  <c r="BN1514" i="2"/>
  <c r="BQ1513" i="2"/>
  <c r="BP1513" i="2"/>
  <c r="BK1513" i="2"/>
  <c r="BI1513" i="2"/>
  <c r="BL1513" i="2"/>
  <c r="BH1513" i="2"/>
  <c r="BJ1513" i="2"/>
  <c r="BG1513" i="2"/>
  <c r="BM1513" i="2"/>
  <c r="BN1513" i="2"/>
  <c r="BI1512" i="2"/>
  <c r="BK1512" i="2"/>
  <c r="BQ1512" i="2"/>
  <c r="BL1512" i="2"/>
  <c r="BH1512" i="2"/>
  <c r="BJ1512" i="2"/>
  <c r="BN1512" i="2"/>
  <c r="BP1512" i="2"/>
  <c r="BM1512" i="2"/>
  <c r="BO1512" i="2"/>
  <c r="BL1511" i="2"/>
  <c r="BK1511" i="2"/>
  <c r="BQ1511" i="2"/>
  <c r="BN1511" i="2"/>
  <c r="BH1511" i="2"/>
  <c r="BI1511" i="2"/>
  <c r="BP1511" i="2"/>
  <c r="BG1511" i="2"/>
  <c r="BO1511" i="2"/>
  <c r="BL1510" i="2"/>
  <c r="BK1510" i="2"/>
  <c r="BQ1510" i="2"/>
  <c r="BJ1510" i="2"/>
  <c r="BI1510" i="2"/>
  <c r="BP1510" i="2"/>
  <c r="BO1510" i="2"/>
  <c r="BN1510" i="2"/>
  <c r="BQ1509" i="2"/>
  <c r="BP1509" i="2"/>
  <c r="BI1509" i="2"/>
  <c r="BK1509" i="2"/>
  <c r="BL1509" i="2"/>
  <c r="BH1509" i="2"/>
  <c r="BJ1509" i="2"/>
  <c r="BG1509" i="2"/>
  <c r="BM1509" i="2"/>
  <c r="BN1509" i="2"/>
  <c r="BQ1508" i="2"/>
  <c r="BP1508" i="2"/>
  <c r="BK1508" i="2"/>
  <c r="BI1508" i="2"/>
  <c r="BL1508" i="2"/>
  <c r="BH1508" i="2"/>
  <c r="BJ1508" i="2"/>
  <c r="BG1508" i="2"/>
  <c r="BM1508" i="2"/>
  <c r="BN1508" i="2"/>
  <c r="BI1507" i="2"/>
  <c r="BK1507" i="2"/>
  <c r="BQ1507" i="2"/>
  <c r="BL1507" i="2"/>
  <c r="BH1507" i="2"/>
  <c r="BJ1507" i="2"/>
  <c r="BN1507" i="2"/>
  <c r="BP1507" i="2"/>
  <c r="BM1507" i="2"/>
  <c r="BO1507" i="2"/>
  <c r="BL1506" i="2"/>
  <c r="BK1506" i="2"/>
  <c r="BQ1506" i="2"/>
  <c r="BN1506" i="2"/>
  <c r="BH1506" i="2"/>
  <c r="BI1506" i="2"/>
  <c r="BP1506" i="2"/>
  <c r="BG1506" i="2"/>
  <c r="BO1506" i="2"/>
  <c r="BL1505" i="2"/>
  <c r="BK1505" i="2"/>
  <c r="BQ1505" i="2"/>
  <c r="BJ1505" i="2"/>
  <c r="BI1505" i="2"/>
  <c r="BP1505" i="2"/>
  <c r="BO1505" i="2"/>
  <c r="BN1505" i="2"/>
  <c r="BQ1504" i="2"/>
  <c r="BP1504" i="2"/>
  <c r="BI1504" i="2"/>
  <c r="BK1504" i="2"/>
  <c r="BL1504" i="2"/>
  <c r="BH1504" i="2"/>
  <c r="BJ1504" i="2"/>
  <c r="BG1504" i="2"/>
  <c r="BM1504" i="2"/>
  <c r="BN1504" i="2"/>
  <c r="BQ1503" i="2"/>
  <c r="BP1503" i="2"/>
  <c r="BK1503" i="2"/>
  <c r="BI1503" i="2"/>
  <c r="BL1503" i="2"/>
  <c r="BH1503" i="2"/>
  <c r="BJ1503" i="2"/>
  <c r="BG1503" i="2"/>
  <c r="BM1503" i="2"/>
  <c r="BN1503" i="2"/>
  <c r="BI1502" i="2"/>
  <c r="BK1502" i="2"/>
  <c r="BQ1502" i="2"/>
  <c r="BL1502" i="2"/>
  <c r="BH1502" i="2"/>
  <c r="BJ1502" i="2"/>
  <c r="BN1502" i="2"/>
  <c r="BP1502" i="2"/>
  <c r="BM1502" i="2"/>
  <c r="BO1502" i="2"/>
  <c r="BL1501" i="2"/>
  <c r="BK1501" i="2"/>
  <c r="BQ1501" i="2"/>
  <c r="BN1501" i="2"/>
  <c r="BH1501" i="2"/>
  <c r="BI1501" i="2"/>
  <c r="BP1501" i="2"/>
  <c r="BG1501" i="2"/>
  <c r="BO1501" i="2"/>
  <c r="BL1500" i="2"/>
  <c r="BK1500" i="2"/>
  <c r="BQ1500" i="2"/>
  <c r="BJ1500" i="2"/>
  <c r="BI1500" i="2"/>
  <c r="BP1500" i="2"/>
  <c r="BO1500" i="2"/>
  <c r="BN1500" i="2"/>
  <c r="BQ1499" i="2"/>
  <c r="BP1499" i="2"/>
  <c r="BI1499" i="2"/>
  <c r="BK1499" i="2"/>
  <c r="BL1499" i="2"/>
  <c r="BH1499" i="2"/>
  <c r="BJ1499" i="2"/>
  <c r="BG1499" i="2"/>
  <c r="BM1499" i="2"/>
  <c r="BN1499" i="2"/>
  <c r="BQ1498" i="2"/>
  <c r="BP1498" i="2"/>
  <c r="BK1498" i="2"/>
  <c r="BI1498" i="2"/>
  <c r="BL1498" i="2"/>
  <c r="BH1498" i="2"/>
  <c r="BJ1498" i="2"/>
  <c r="BG1498" i="2"/>
  <c r="BM1498" i="2"/>
  <c r="BN1498" i="2"/>
  <c r="BI1497" i="2"/>
  <c r="BK1497" i="2"/>
  <c r="BQ1497" i="2"/>
  <c r="BL1497" i="2"/>
  <c r="BJ1497" i="2"/>
  <c r="BN1497" i="2"/>
  <c r="BP1497" i="2"/>
  <c r="BM1497" i="2"/>
  <c r="BL1496" i="2"/>
  <c r="BK1496" i="2"/>
  <c r="BQ1496" i="2"/>
  <c r="BN1496" i="2"/>
  <c r="BH1496" i="2"/>
  <c r="BI1496" i="2"/>
  <c r="BP1496" i="2"/>
  <c r="BG1496" i="2"/>
  <c r="BO1496" i="2"/>
  <c r="BL1495" i="2"/>
  <c r="BK1495" i="2"/>
  <c r="BQ1495" i="2"/>
  <c r="BJ1495" i="2"/>
  <c r="BI1495" i="2"/>
  <c r="BP1495" i="2"/>
  <c r="BO1495" i="2"/>
  <c r="BN1495" i="2"/>
  <c r="BQ1494" i="2"/>
  <c r="BP1494" i="2"/>
  <c r="BI1494" i="2"/>
  <c r="BG1494" i="2"/>
  <c r="BK1494" i="2"/>
  <c r="BL1494" i="2"/>
  <c r="BH1494" i="2"/>
  <c r="BJ1494" i="2"/>
  <c r="BM1494" i="2"/>
  <c r="BN1494" i="2"/>
  <c r="BQ1493" i="2"/>
  <c r="BP1493" i="2"/>
  <c r="BK1493" i="2"/>
  <c r="BI1493" i="2"/>
  <c r="BL1493" i="2"/>
  <c r="BH1493" i="2"/>
  <c r="BJ1493" i="2"/>
  <c r="BG1493" i="2"/>
  <c r="BM1493" i="2"/>
  <c r="BN1493" i="2"/>
  <c r="BI1492" i="2"/>
  <c r="BK1492" i="2"/>
  <c r="BQ1492" i="2"/>
  <c r="BL1492" i="2"/>
  <c r="BJ1492" i="2"/>
  <c r="BN1492" i="2"/>
  <c r="BP1492" i="2"/>
  <c r="BM1492" i="2"/>
  <c r="BL1491" i="2"/>
  <c r="BK1491" i="2"/>
  <c r="BQ1491" i="2"/>
  <c r="BN1491" i="2"/>
  <c r="BH1491" i="2"/>
  <c r="BI1491" i="2"/>
  <c r="BP1491" i="2"/>
  <c r="BG1491" i="2"/>
  <c r="BO1491" i="2"/>
  <c r="BL1490" i="2"/>
  <c r="BK1490" i="2"/>
  <c r="BQ1490" i="2"/>
  <c r="BJ1490" i="2"/>
  <c r="BI1490" i="2"/>
  <c r="BP1490" i="2"/>
  <c r="BO1490" i="2"/>
  <c r="BN1490" i="2"/>
  <c r="BQ1489" i="2"/>
  <c r="BP1489" i="2"/>
  <c r="BI1489" i="2"/>
  <c r="BG1489" i="2"/>
  <c r="BK1489" i="2"/>
  <c r="BL1489" i="2"/>
  <c r="BH1489" i="2"/>
  <c r="BJ1489" i="2"/>
  <c r="BO1489" i="2"/>
  <c r="BN1489" i="2"/>
  <c r="BQ1488" i="2"/>
  <c r="BP1488" i="2"/>
  <c r="BK1488" i="2"/>
  <c r="BI1488" i="2"/>
  <c r="BL1488" i="2"/>
  <c r="BH1488" i="2"/>
  <c r="BJ1488" i="2"/>
  <c r="BM1488" i="2"/>
  <c r="BN1488" i="2"/>
  <c r="BQ1487" i="2"/>
  <c r="BK1487" i="2"/>
  <c r="BI1487" i="2"/>
  <c r="BL1487" i="2"/>
  <c r="BH1487" i="2"/>
  <c r="BJ1487" i="2"/>
  <c r="BP1487" i="2"/>
  <c r="BG1487" i="2"/>
  <c r="BM1487" i="2"/>
  <c r="BN1487" i="2"/>
  <c r="BK1486" i="2"/>
  <c r="BQ1486" i="2"/>
  <c r="BL1486" i="2"/>
  <c r="BH1486" i="2"/>
  <c r="BI1486" i="2"/>
  <c r="BN1486" i="2"/>
  <c r="BM1486" i="2"/>
  <c r="BO1486" i="2"/>
  <c r="BL1485" i="2"/>
  <c r="BK1485" i="2"/>
  <c r="BQ1485" i="2"/>
  <c r="BI1485" i="2"/>
  <c r="BP1485" i="2"/>
  <c r="BM1485" i="2"/>
  <c r="BG1485" i="2"/>
  <c r="BO1485" i="2"/>
  <c r="BN1485" i="2"/>
  <c r="BL1484" i="2"/>
  <c r="BK1484" i="2"/>
  <c r="BQ1484" i="2"/>
  <c r="BH1484" i="2"/>
  <c r="BJ1484" i="2"/>
  <c r="BI1484" i="2"/>
  <c r="BP1484" i="2"/>
  <c r="BO1484" i="2"/>
  <c r="BN1484" i="2"/>
  <c r="BQ1483" i="2"/>
  <c r="BP1483" i="2"/>
  <c r="BK1483" i="2"/>
  <c r="BI1483" i="2"/>
  <c r="BL1483" i="2"/>
  <c r="BJ1483" i="2"/>
  <c r="BO1483" i="2"/>
  <c r="BN1483" i="2"/>
  <c r="BQ1482" i="2"/>
  <c r="BP1482" i="2"/>
  <c r="BK1482" i="2"/>
  <c r="BI1482" i="2"/>
  <c r="BL1482" i="2"/>
  <c r="BH1482" i="2"/>
  <c r="BJ1482" i="2"/>
  <c r="BG1482" i="2"/>
  <c r="BM1482" i="2"/>
  <c r="BN1482" i="2"/>
  <c r="BK1481" i="2"/>
  <c r="BQ1481" i="2"/>
  <c r="BL1481" i="2"/>
  <c r="BH1481" i="2"/>
  <c r="BI1481" i="2"/>
  <c r="BN1481" i="2"/>
  <c r="BM1481" i="2"/>
  <c r="BO1481" i="2"/>
  <c r="BL1480" i="2"/>
  <c r="BK1480" i="2"/>
  <c r="BQ1480" i="2"/>
  <c r="BI1480" i="2"/>
  <c r="BP1480" i="2"/>
  <c r="BG1480" i="2"/>
  <c r="BO1480" i="2"/>
  <c r="BN1480" i="2"/>
  <c r="BL1479" i="2"/>
  <c r="BK1479" i="2"/>
  <c r="BQ1479" i="2"/>
  <c r="BJ1479" i="2"/>
  <c r="BI1479" i="2"/>
  <c r="BP1479" i="2"/>
  <c r="BO1479" i="2"/>
  <c r="BN1479" i="2"/>
  <c r="BQ1478" i="2"/>
  <c r="BP1478" i="2"/>
  <c r="BK1478" i="2"/>
  <c r="BI1478" i="2"/>
  <c r="BL1478" i="2"/>
  <c r="BJ1478" i="2"/>
  <c r="BO1478" i="2"/>
  <c r="BN1478" i="2"/>
  <c r="BQ1477" i="2"/>
  <c r="BP1477" i="2"/>
  <c r="BK1477" i="2"/>
  <c r="BI1477" i="2"/>
  <c r="BL1477" i="2"/>
  <c r="BH1477" i="2"/>
  <c r="BJ1477" i="2"/>
  <c r="BG1477" i="2"/>
  <c r="BM1477" i="2"/>
  <c r="BN1477" i="2"/>
  <c r="BK1476" i="2"/>
  <c r="BQ1476" i="2"/>
  <c r="BL1476" i="2"/>
  <c r="BI1476" i="2"/>
  <c r="BN1476" i="2"/>
  <c r="BM1476" i="2"/>
  <c r="BO1476" i="2"/>
  <c r="BL1475" i="2"/>
  <c r="BK1475" i="2"/>
  <c r="BQ1475" i="2"/>
  <c r="BI1475" i="2"/>
  <c r="BP1475" i="2"/>
  <c r="BG1475" i="2"/>
  <c r="BO1475" i="2"/>
  <c r="BN1475" i="2"/>
  <c r="BL1474" i="2"/>
  <c r="BK1474" i="2"/>
  <c r="BQ1474" i="2"/>
  <c r="BJ1474" i="2"/>
  <c r="BI1474" i="2"/>
  <c r="BP1474" i="2"/>
  <c r="BO1474" i="2"/>
  <c r="BN1474" i="2"/>
  <c r="BQ1473" i="2"/>
  <c r="BP1473" i="2"/>
  <c r="BK1473" i="2"/>
  <c r="BI1473" i="2"/>
  <c r="BL1473" i="2"/>
  <c r="BJ1473" i="2"/>
  <c r="BO1473" i="2"/>
  <c r="BN1473" i="2"/>
  <c r="BQ1472" i="2"/>
  <c r="BP1472" i="2"/>
  <c r="BK1472" i="2"/>
  <c r="BI1472" i="2"/>
  <c r="BL1472" i="2"/>
  <c r="BH1472" i="2"/>
  <c r="BJ1472" i="2"/>
  <c r="BG1472" i="2"/>
  <c r="BM1472" i="2"/>
  <c r="BN1472" i="2"/>
  <c r="BK1471" i="2"/>
  <c r="BQ1471" i="2"/>
  <c r="BL1471" i="2"/>
  <c r="BI1471" i="2"/>
  <c r="BN1471" i="2"/>
  <c r="BM1471" i="2"/>
  <c r="BO1471" i="2"/>
  <c r="BL1470" i="2"/>
  <c r="BK1470" i="2"/>
  <c r="BQ1470" i="2"/>
  <c r="BI1470" i="2"/>
  <c r="BP1470" i="2"/>
  <c r="BG1470" i="2"/>
  <c r="BO1470" i="2"/>
  <c r="BN1470" i="2"/>
  <c r="BL1469" i="2"/>
  <c r="BK1469" i="2"/>
  <c r="BQ1469" i="2"/>
  <c r="BJ1469" i="2"/>
  <c r="BI1469" i="2"/>
  <c r="BP1469" i="2"/>
  <c r="BO1469" i="2"/>
  <c r="BN1469" i="2"/>
  <c r="BQ1468" i="2"/>
  <c r="BP1468" i="2"/>
  <c r="BK1468" i="2"/>
  <c r="BI1468" i="2"/>
  <c r="BL1468" i="2"/>
  <c r="BJ1468" i="2"/>
  <c r="BO1468" i="2"/>
  <c r="BN1468" i="2"/>
  <c r="BQ1467" i="2"/>
  <c r="BP1467" i="2"/>
  <c r="BK1467" i="2"/>
  <c r="BI1467" i="2"/>
  <c r="BL1467" i="2"/>
  <c r="BH1467" i="2"/>
  <c r="BJ1467" i="2"/>
  <c r="BG1467" i="2"/>
  <c r="BM1467" i="2"/>
  <c r="BN1467" i="2"/>
  <c r="BK1466" i="2"/>
  <c r="BQ1466" i="2"/>
  <c r="BL1466" i="2"/>
  <c r="BI1466" i="2"/>
  <c r="BN1466" i="2"/>
  <c r="BM1466" i="2"/>
  <c r="BO1466" i="2"/>
  <c r="BL1465" i="2"/>
  <c r="BK1465" i="2"/>
  <c r="BQ1465" i="2"/>
  <c r="BI1465" i="2"/>
  <c r="BP1465" i="2"/>
  <c r="BG1465" i="2"/>
  <c r="BO1465" i="2"/>
  <c r="BN1465" i="2"/>
  <c r="BL1464" i="2"/>
  <c r="BK1464" i="2"/>
  <c r="BQ1464" i="2"/>
  <c r="BJ1464" i="2"/>
  <c r="BI1464" i="2"/>
  <c r="BP1464" i="2"/>
  <c r="BO1464" i="2"/>
  <c r="BN1464" i="2"/>
  <c r="BQ1463" i="2"/>
  <c r="BP1463" i="2"/>
  <c r="BK1463" i="2"/>
  <c r="BI1463" i="2"/>
  <c r="BL1463" i="2"/>
  <c r="BJ1463" i="2"/>
  <c r="BO1463" i="2"/>
  <c r="BN1463" i="2"/>
  <c r="BQ1462" i="2"/>
  <c r="BP1462" i="2"/>
  <c r="BK1462" i="2"/>
  <c r="BI1462" i="2"/>
  <c r="BL1462" i="2"/>
  <c r="BH1462" i="2"/>
  <c r="BJ1462" i="2"/>
  <c r="BG1462" i="2"/>
  <c r="BM1462" i="2"/>
  <c r="BN1462" i="2"/>
  <c r="BK1461" i="2"/>
  <c r="BQ1461" i="2"/>
  <c r="BL1461" i="2"/>
  <c r="BI1461" i="2"/>
  <c r="BN1461" i="2"/>
  <c r="BM1461" i="2"/>
  <c r="BO1461" i="2"/>
  <c r="BL1460" i="2"/>
  <c r="BK1460" i="2"/>
  <c r="BQ1460" i="2"/>
  <c r="BI1460" i="2"/>
  <c r="BP1460" i="2"/>
  <c r="BM1460" i="2"/>
  <c r="BG1460" i="2"/>
  <c r="BO1460" i="2"/>
  <c r="BN1460" i="2"/>
  <c r="BL1459" i="2"/>
  <c r="BK1459" i="2"/>
  <c r="BQ1459" i="2"/>
  <c r="BJ1459" i="2"/>
  <c r="BI1459" i="2"/>
  <c r="BP1459" i="2"/>
  <c r="BO1459" i="2"/>
  <c r="BN1459" i="2"/>
  <c r="BQ1458" i="2"/>
  <c r="BP1458" i="2"/>
  <c r="BK1458" i="2"/>
  <c r="BI1458" i="2"/>
  <c r="BL1458" i="2"/>
  <c r="BJ1458" i="2"/>
  <c r="BO1458" i="2"/>
  <c r="BN1458" i="2"/>
  <c r="BQ1457" i="2"/>
  <c r="BP1457" i="2"/>
  <c r="BK1457" i="2"/>
  <c r="BI1457" i="2"/>
  <c r="BL1457" i="2"/>
  <c r="BH1457" i="2"/>
  <c r="BJ1457" i="2"/>
  <c r="BG1457" i="2"/>
  <c r="BM1457" i="2"/>
  <c r="BN1457" i="2"/>
  <c r="BK1456" i="2"/>
  <c r="BQ1456" i="2"/>
  <c r="BL1456" i="2"/>
  <c r="BI1456" i="2"/>
  <c r="BN1456" i="2"/>
  <c r="BM1456" i="2"/>
  <c r="BO1456" i="2"/>
  <c r="BL1455" i="2"/>
  <c r="BK1455" i="2"/>
  <c r="BQ1455" i="2"/>
  <c r="BI1455" i="2"/>
  <c r="BP1455" i="2"/>
  <c r="BG1455" i="2"/>
  <c r="BO1455" i="2"/>
  <c r="BN1455" i="2"/>
  <c r="BL1454" i="2"/>
  <c r="BK1454" i="2"/>
  <c r="BQ1454" i="2"/>
  <c r="BJ1454" i="2"/>
  <c r="BI1454" i="2"/>
  <c r="BP1454" i="2"/>
  <c r="BO1454" i="2"/>
  <c r="BN1454" i="2"/>
  <c r="BQ1453" i="2"/>
  <c r="BP1453" i="2"/>
  <c r="BK1453" i="2"/>
  <c r="BI1453" i="2"/>
  <c r="BL1453" i="2"/>
  <c r="BJ1453" i="2"/>
  <c r="BO1453" i="2"/>
  <c r="BN1453" i="2"/>
  <c r="BQ1452" i="2"/>
  <c r="BP1452" i="2"/>
  <c r="BK1452" i="2"/>
  <c r="BI1452" i="2"/>
  <c r="BL1452" i="2"/>
  <c r="BH1452" i="2"/>
  <c r="BJ1452" i="2"/>
  <c r="BG1452" i="2"/>
  <c r="BM1452" i="2"/>
  <c r="BN1452" i="2"/>
  <c r="BK1451" i="2"/>
  <c r="BQ1451" i="2"/>
  <c r="BL1451" i="2"/>
  <c r="BH1451" i="2"/>
  <c r="BI1451" i="2"/>
  <c r="BN1451" i="2"/>
  <c r="BM1451" i="2"/>
  <c r="BO1451" i="2"/>
  <c r="BL1450" i="2"/>
  <c r="BK1450" i="2"/>
  <c r="BQ1450" i="2"/>
  <c r="BI1450" i="2"/>
  <c r="BP1450" i="2"/>
  <c r="BM1450" i="2"/>
  <c r="BG1450" i="2"/>
  <c r="BO1450" i="2"/>
  <c r="BN1450" i="2"/>
  <c r="BL1449" i="2"/>
  <c r="BK1449" i="2"/>
  <c r="BQ1449" i="2"/>
  <c r="BJ1449" i="2"/>
  <c r="BI1449" i="2"/>
  <c r="BP1449" i="2"/>
  <c r="BO1449" i="2"/>
  <c r="BN1449" i="2"/>
  <c r="BQ1448" i="2"/>
  <c r="BP1448" i="2"/>
  <c r="BK1448" i="2"/>
  <c r="BI1448" i="2"/>
  <c r="BL1448" i="2"/>
  <c r="BJ1448" i="2"/>
  <c r="BO1448" i="2"/>
  <c r="BN1448" i="2"/>
  <c r="BQ1447" i="2"/>
  <c r="BP1447" i="2"/>
  <c r="BK1447" i="2"/>
  <c r="BI1447" i="2"/>
  <c r="BL1447" i="2"/>
  <c r="BH1447" i="2"/>
  <c r="BJ1447" i="2"/>
  <c r="BG1447" i="2"/>
  <c r="BM1447" i="2"/>
  <c r="BN1447" i="2"/>
  <c r="BK1446" i="2"/>
  <c r="BQ1446" i="2"/>
  <c r="BL1446" i="2"/>
  <c r="BI1446" i="2"/>
  <c r="BN1446" i="2"/>
  <c r="BM1446" i="2"/>
  <c r="BO1446" i="2"/>
  <c r="BL1445" i="2"/>
  <c r="BK1445" i="2"/>
  <c r="BQ1445" i="2"/>
  <c r="BI1445" i="2"/>
  <c r="BP1445" i="2"/>
  <c r="BG1445" i="2"/>
  <c r="BO1445" i="2"/>
  <c r="BN1445" i="2"/>
  <c r="BL1444" i="2"/>
  <c r="BK1444" i="2"/>
  <c r="BQ1444" i="2"/>
  <c r="BJ1444" i="2"/>
  <c r="BI1444" i="2"/>
  <c r="BP1444" i="2"/>
  <c r="BO1444" i="2"/>
  <c r="BN1444" i="2"/>
  <c r="BQ1443" i="2"/>
  <c r="BP1443" i="2"/>
  <c r="BK1443" i="2"/>
  <c r="BI1443" i="2"/>
  <c r="BL1443" i="2"/>
  <c r="BJ1443" i="2"/>
  <c r="BO1443" i="2"/>
  <c r="BN1443" i="2"/>
  <c r="BQ1442" i="2"/>
  <c r="BP1442" i="2"/>
  <c r="BK1442" i="2"/>
  <c r="BI1442" i="2"/>
  <c r="BL1442" i="2"/>
  <c r="BH1442" i="2"/>
  <c r="BJ1442" i="2"/>
  <c r="BG1442" i="2"/>
  <c r="BM1442" i="2"/>
  <c r="BN1442" i="2"/>
  <c r="BK1441" i="2"/>
  <c r="BQ1441" i="2"/>
  <c r="BL1441" i="2"/>
  <c r="BI1441" i="2"/>
  <c r="BN1441" i="2"/>
  <c r="BM1441" i="2"/>
  <c r="BO1441" i="2"/>
  <c r="BL1440" i="2"/>
  <c r="BK1440" i="2"/>
  <c r="BQ1440" i="2"/>
  <c r="BI1440" i="2"/>
  <c r="BP1440" i="2"/>
  <c r="BM1440" i="2"/>
  <c r="BG1440" i="2"/>
  <c r="BO1440" i="2"/>
  <c r="BN1440" i="2"/>
  <c r="BL1439" i="2"/>
  <c r="BK1439" i="2"/>
  <c r="BQ1439" i="2"/>
  <c r="BJ1439" i="2"/>
  <c r="BI1439" i="2"/>
  <c r="BP1439" i="2"/>
  <c r="BO1439" i="2"/>
  <c r="BN1439" i="2"/>
  <c r="BQ1438" i="2"/>
  <c r="BP1438" i="2"/>
  <c r="BI1438" i="2"/>
  <c r="BK1438" i="2"/>
  <c r="BL1438" i="2"/>
  <c r="BJ1438" i="2"/>
  <c r="BO1438" i="2"/>
  <c r="BN1438" i="2"/>
  <c r="BQ1437" i="2"/>
  <c r="BP1437" i="2"/>
  <c r="BK1437" i="2"/>
  <c r="BI1437" i="2"/>
  <c r="BL1437" i="2"/>
  <c r="BH1437" i="2"/>
  <c r="BJ1437" i="2"/>
  <c r="BG1437" i="2"/>
  <c r="BM1437" i="2"/>
  <c r="BN1437" i="2"/>
  <c r="BL1436" i="2"/>
  <c r="BK1436" i="2"/>
  <c r="BQ1436" i="2"/>
  <c r="BI1436" i="2"/>
  <c r="BN1436" i="2"/>
  <c r="BM1436" i="2"/>
  <c r="BO1436" i="2"/>
  <c r="BL1435" i="2"/>
  <c r="BK1435" i="2"/>
  <c r="BQ1435" i="2"/>
  <c r="BI1435" i="2"/>
  <c r="BP1435" i="2"/>
  <c r="BM1435" i="2"/>
  <c r="BG1435" i="2"/>
  <c r="BO1435" i="2"/>
  <c r="BN1435" i="2"/>
  <c r="BL1434" i="2"/>
  <c r="BK1434" i="2"/>
  <c r="BQ1434" i="2"/>
  <c r="BJ1434" i="2"/>
  <c r="BI1434" i="2"/>
  <c r="BP1434" i="2"/>
  <c r="BO1434" i="2"/>
  <c r="BN1434" i="2"/>
  <c r="BQ1433" i="2"/>
  <c r="BP1433" i="2"/>
  <c r="BI1433" i="2"/>
  <c r="BK1433" i="2"/>
  <c r="BL1433" i="2"/>
  <c r="BJ1433" i="2"/>
  <c r="BO1433" i="2"/>
  <c r="BN1433" i="2"/>
  <c r="BQ1432" i="2"/>
  <c r="BP1432" i="2"/>
  <c r="BK1432" i="2"/>
  <c r="BI1432" i="2"/>
  <c r="BL1432" i="2"/>
  <c r="BH1432" i="2"/>
  <c r="BJ1432" i="2"/>
  <c r="BG1432" i="2"/>
  <c r="BM1432" i="2"/>
  <c r="BN1432" i="2"/>
  <c r="BL1431" i="2"/>
  <c r="BK1431" i="2"/>
  <c r="BQ1431" i="2"/>
  <c r="BI1431" i="2"/>
  <c r="BN1431" i="2"/>
  <c r="BM1431" i="2"/>
  <c r="BO1431" i="2"/>
  <c r="BL1430" i="2"/>
  <c r="BK1430" i="2"/>
  <c r="BQ1430" i="2"/>
  <c r="BI1430" i="2"/>
  <c r="BP1430" i="2"/>
  <c r="BM1430" i="2"/>
  <c r="BG1430" i="2"/>
  <c r="BO1430" i="2"/>
  <c r="BN1430" i="2"/>
  <c r="BL1429" i="2"/>
  <c r="BK1429" i="2"/>
  <c r="BQ1429" i="2"/>
  <c r="BJ1429" i="2"/>
  <c r="BI1429" i="2"/>
  <c r="BP1429" i="2"/>
  <c r="BO1429" i="2"/>
  <c r="BN1429" i="2"/>
  <c r="BQ1428" i="2"/>
  <c r="BP1428" i="2"/>
  <c r="BI1428" i="2"/>
  <c r="BK1428" i="2"/>
  <c r="BL1428" i="2"/>
  <c r="BJ1428" i="2"/>
  <c r="BO1428" i="2"/>
  <c r="BN1428" i="2"/>
  <c r="BQ1427" i="2"/>
  <c r="BP1427" i="2"/>
  <c r="BK1427" i="2"/>
  <c r="BI1427" i="2"/>
  <c r="BL1427" i="2"/>
  <c r="BH1427" i="2"/>
  <c r="BJ1427" i="2"/>
  <c r="BG1427" i="2"/>
  <c r="BM1427" i="2"/>
  <c r="BN1427" i="2"/>
  <c r="BL1426" i="2"/>
  <c r="BK1426" i="2"/>
  <c r="BQ1426" i="2"/>
  <c r="BI1426" i="2"/>
  <c r="BN1426" i="2"/>
  <c r="BM1426" i="2"/>
  <c r="BO1426" i="2"/>
  <c r="BL1425" i="2"/>
  <c r="BK1425" i="2"/>
  <c r="BQ1425" i="2"/>
  <c r="BI1425" i="2"/>
  <c r="BP1425" i="2"/>
  <c r="BM1425" i="2"/>
  <c r="BG1425" i="2"/>
  <c r="BO1425" i="2"/>
  <c r="BN1425" i="2"/>
  <c r="BL1424" i="2"/>
  <c r="BK1424" i="2"/>
  <c r="BQ1424" i="2"/>
  <c r="BJ1424" i="2"/>
  <c r="BI1424" i="2"/>
  <c r="BP1424" i="2"/>
  <c r="BO1424" i="2"/>
  <c r="BN1424" i="2"/>
  <c r="BQ1423" i="2"/>
  <c r="BP1423" i="2"/>
  <c r="BI1423" i="2"/>
  <c r="BK1423" i="2"/>
  <c r="BL1423" i="2"/>
  <c r="BJ1423" i="2"/>
  <c r="BO1423" i="2"/>
  <c r="BN1423" i="2"/>
  <c r="BQ1422" i="2"/>
  <c r="BP1422" i="2"/>
  <c r="BK1422" i="2"/>
  <c r="BI1422" i="2"/>
  <c r="BL1422" i="2"/>
  <c r="BH1422" i="2"/>
  <c r="BJ1422" i="2"/>
  <c r="BG1422" i="2"/>
  <c r="BM1422" i="2"/>
  <c r="BN1422" i="2"/>
  <c r="BL1421" i="2"/>
  <c r="BK1421" i="2"/>
  <c r="BQ1421" i="2"/>
  <c r="BI1421" i="2"/>
  <c r="BN1421" i="2"/>
  <c r="BM1421" i="2"/>
  <c r="BO1421" i="2"/>
  <c r="BL1420" i="2"/>
  <c r="BK1420" i="2"/>
  <c r="BQ1420" i="2"/>
  <c r="BI1420" i="2"/>
  <c r="BP1420" i="2"/>
  <c r="BM1420" i="2"/>
  <c r="BG1420" i="2"/>
  <c r="BO1420" i="2"/>
  <c r="BN1420" i="2"/>
  <c r="BL1419" i="2"/>
  <c r="BK1419" i="2"/>
  <c r="BQ1419" i="2"/>
  <c r="BJ1419" i="2"/>
  <c r="BI1419" i="2"/>
  <c r="BP1419" i="2"/>
  <c r="BO1419" i="2"/>
  <c r="BN1419" i="2"/>
  <c r="BQ1418" i="2"/>
  <c r="BP1418" i="2"/>
  <c r="BI1418" i="2"/>
  <c r="BK1418" i="2"/>
  <c r="BL1418" i="2"/>
  <c r="BJ1418" i="2"/>
  <c r="BO1418" i="2"/>
  <c r="BN1418" i="2"/>
  <c r="BQ1417" i="2"/>
  <c r="BP1417" i="2"/>
  <c r="BK1417" i="2"/>
  <c r="BI1417" i="2"/>
  <c r="BL1417" i="2"/>
  <c r="BH1417" i="2"/>
  <c r="BJ1417" i="2"/>
  <c r="BG1417" i="2"/>
  <c r="BM1417" i="2"/>
  <c r="BN1417" i="2"/>
  <c r="BL1416" i="2"/>
  <c r="BK1416" i="2"/>
  <c r="BQ1416" i="2"/>
  <c r="BI1416" i="2"/>
  <c r="BN1416" i="2"/>
  <c r="BM1416" i="2"/>
  <c r="BO1416" i="2"/>
  <c r="BL1415" i="2"/>
  <c r="BK1415" i="2"/>
  <c r="BQ1415" i="2"/>
  <c r="BI1415" i="2"/>
  <c r="BP1415" i="2"/>
  <c r="BM1415" i="2"/>
  <c r="BG1415" i="2"/>
  <c r="BO1415" i="2"/>
  <c r="BN1415" i="2"/>
  <c r="BL1414" i="2"/>
  <c r="BK1414" i="2"/>
  <c r="BQ1414" i="2"/>
  <c r="BJ1414" i="2"/>
  <c r="BI1414" i="2"/>
  <c r="BP1414" i="2"/>
  <c r="BO1414" i="2"/>
  <c r="BN1414" i="2"/>
  <c r="BQ1413" i="2"/>
  <c r="BP1413" i="2"/>
  <c r="BI1413" i="2"/>
  <c r="BH1413" i="2"/>
  <c r="BK1413" i="2"/>
  <c r="BL1413" i="2"/>
  <c r="BJ1413" i="2"/>
  <c r="BN1413" i="2"/>
  <c r="BQ1412" i="2"/>
  <c r="BP1412" i="2"/>
  <c r="BK1412" i="2"/>
  <c r="BI1412" i="2"/>
  <c r="BG1412" i="2"/>
  <c r="BL1412" i="2"/>
  <c r="BJ1412" i="2"/>
  <c r="BO1412" i="2"/>
  <c r="BN1412" i="2"/>
  <c r="BL1411" i="2"/>
  <c r="BK1411" i="2"/>
  <c r="BQ1411" i="2"/>
  <c r="BH1411" i="2"/>
  <c r="BI1411" i="2"/>
  <c r="BP1411" i="2"/>
  <c r="BM1411" i="2"/>
  <c r="BG1411" i="2"/>
  <c r="BO1411" i="2"/>
  <c r="BN1411" i="2"/>
  <c r="BL1410" i="2"/>
  <c r="BG1410" i="2"/>
  <c r="BK1410" i="2"/>
  <c r="BQ1410" i="2"/>
  <c r="BI1410" i="2"/>
  <c r="BP1410" i="2"/>
  <c r="BO1410" i="2"/>
  <c r="BN1410" i="2"/>
  <c r="BQ1409" i="2"/>
  <c r="BP1409" i="2"/>
  <c r="BI1409" i="2"/>
  <c r="BK1409" i="2"/>
  <c r="BL1409" i="2"/>
  <c r="BJ1409" i="2"/>
  <c r="BM1409" i="2"/>
  <c r="BN1409" i="2"/>
  <c r="BQ1408" i="2"/>
  <c r="BP1408" i="2"/>
  <c r="BK1408" i="2"/>
  <c r="BI1408" i="2"/>
  <c r="BG1408" i="2"/>
  <c r="BL1408" i="2"/>
  <c r="BH1408" i="2"/>
  <c r="BJ1408" i="2"/>
  <c r="BO1408" i="2"/>
  <c r="BM1408" i="2"/>
  <c r="BN1408" i="2"/>
  <c r="BI1407" i="2"/>
  <c r="BK1407" i="2"/>
  <c r="BQ1407" i="2"/>
  <c r="BL1407" i="2"/>
  <c r="BH1407" i="2"/>
  <c r="BJ1407" i="2"/>
  <c r="BN1407" i="2"/>
  <c r="BP1407" i="2"/>
  <c r="BM1407" i="2"/>
  <c r="BG1407" i="2"/>
  <c r="BO1407" i="2"/>
  <c r="BL1406" i="2"/>
  <c r="BK1406" i="2"/>
  <c r="BQ1406" i="2"/>
  <c r="BH1406" i="2"/>
  <c r="BI1406" i="2"/>
  <c r="BP1406" i="2"/>
  <c r="BM1406" i="2"/>
  <c r="BG1406" i="2"/>
  <c r="BO1406" i="2"/>
  <c r="BN1406" i="2"/>
  <c r="BL1405" i="2"/>
  <c r="BG1405" i="2"/>
  <c r="BK1405" i="2"/>
  <c r="BQ1405" i="2"/>
  <c r="BI1405" i="2"/>
  <c r="BP1405" i="2"/>
  <c r="BO1405" i="2"/>
  <c r="BN1405" i="2"/>
  <c r="BQ1404" i="2"/>
  <c r="BP1404" i="2"/>
  <c r="BI1404" i="2"/>
  <c r="BK1404" i="2"/>
  <c r="BL1404" i="2"/>
  <c r="BJ1404" i="2"/>
  <c r="BM1404" i="2"/>
  <c r="BN1404" i="2"/>
  <c r="BQ1403" i="2"/>
  <c r="BP1403" i="2"/>
  <c r="BK1403" i="2"/>
  <c r="BJ1403" i="2"/>
  <c r="BI1403" i="2"/>
  <c r="BG1403" i="2"/>
  <c r="BL1403" i="2"/>
  <c r="BH1403" i="2"/>
  <c r="BO1403" i="2"/>
  <c r="BM1403" i="2"/>
  <c r="BN1403" i="2"/>
  <c r="BI1402" i="2"/>
  <c r="BK1402" i="2"/>
  <c r="BQ1402" i="2"/>
  <c r="BL1402" i="2"/>
  <c r="BH1402" i="2"/>
  <c r="BJ1402" i="2"/>
  <c r="BN1402" i="2"/>
  <c r="BP1402" i="2"/>
  <c r="BM1402" i="2"/>
  <c r="BG1402" i="2"/>
  <c r="BO1402" i="2"/>
  <c r="BL1401" i="2"/>
  <c r="BK1401" i="2"/>
  <c r="BQ1401" i="2"/>
  <c r="BH1401" i="2"/>
  <c r="BI1401" i="2"/>
  <c r="BP1401" i="2"/>
  <c r="BM1401" i="2"/>
  <c r="BG1401" i="2"/>
  <c r="BO1401" i="2"/>
  <c r="BN1401" i="2"/>
  <c r="BL1400" i="2"/>
  <c r="BG1400" i="2"/>
  <c r="BK1400" i="2"/>
  <c r="BQ1400" i="2"/>
  <c r="BI1400" i="2"/>
  <c r="BP1400" i="2"/>
  <c r="BO1400" i="2"/>
  <c r="BN1400" i="2"/>
  <c r="BQ1399" i="2"/>
  <c r="BP1399" i="2"/>
  <c r="BI1399" i="2"/>
  <c r="BK1399" i="2"/>
  <c r="BL1399" i="2"/>
  <c r="BJ1399" i="2"/>
  <c r="BN1399" i="2"/>
  <c r="BM1399" i="2"/>
  <c r="BQ1398" i="2"/>
  <c r="BP1398" i="2"/>
  <c r="BK1398" i="2"/>
  <c r="BJ1398" i="2"/>
  <c r="BI1398" i="2"/>
  <c r="BG1398" i="2"/>
  <c r="BL1398" i="2"/>
  <c r="BO1398" i="2"/>
  <c r="BM1398" i="2"/>
  <c r="BN1398" i="2"/>
  <c r="BI1397" i="2"/>
  <c r="BK1397" i="2"/>
  <c r="BQ1397" i="2"/>
  <c r="BL1397" i="2"/>
  <c r="BH1397" i="2"/>
  <c r="BJ1397" i="2"/>
  <c r="BN1397" i="2"/>
  <c r="BP1397" i="2"/>
  <c r="BM1397" i="2"/>
  <c r="BG1397" i="2"/>
  <c r="BO1397" i="2"/>
  <c r="BL1396" i="2"/>
  <c r="BK1396" i="2"/>
  <c r="BQ1396" i="2"/>
  <c r="BH1396" i="2"/>
  <c r="BI1396" i="2"/>
  <c r="BP1396" i="2"/>
  <c r="BM1396" i="2"/>
  <c r="BG1396" i="2"/>
  <c r="BO1396" i="2"/>
  <c r="BN1396" i="2"/>
  <c r="BL1395" i="2"/>
  <c r="BG1395" i="2"/>
  <c r="BK1395" i="2"/>
  <c r="BQ1395" i="2"/>
  <c r="BI1395" i="2"/>
  <c r="BP1395" i="2"/>
  <c r="BO1395" i="2"/>
  <c r="BN1395" i="2"/>
  <c r="BQ1394" i="2"/>
  <c r="BP1394" i="2"/>
  <c r="BI1394" i="2"/>
  <c r="BK1394" i="2"/>
  <c r="BL1394" i="2"/>
  <c r="BJ1394" i="2"/>
  <c r="BM1394" i="2"/>
  <c r="BN1394" i="2"/>
  <c r="BQ1393" i="2"/>
  <c r="BP1393" i="2"/>
  <c r="BK1393" i="2"/>
  <c r="BJ1393" i="2"/>
  <c r="BI1393" i="2"/>
  <c r="BG1393" i="2"/>
  <c r="BL1393" i="2"/>
  <c r="BO1393" i="2"/>
  <c r="BM1393" i="2"/>
  <c r="BN1393" i="2"/>
  <c r="BI1392" i="2"/>
  <c r="BK1392" i="2"/>
  <c r="BQ1392" i="2"/>
  <c r="BL1392" i="2"/>
  <c r="BH1392" i="2"/>
  <c r="BJ1392" i="2"/>
  <c r="BN1392" i="2"/>
  <c r="BP1392" i="2"/>
  <c r="BM1392" i="2"/>
  <c r="BG1392" i="2"/>
  <c r="BO1392" i="2"/>
  <c r="BL1391" i="2"/>
  <c r="BK1391" i="2"/>
  <c r="BQ1391" i="2"/>
  <c r="BH1391" i="2"/>
  <c r="BI1391" i="2"/>
  <c r="BP1391" i="2"/>
  <c r="BM1391" i="2"/>
  <c r="BG1391" i="2"/>
  <c r="BO1391" i="2"/>
  <c r="BN1391" i="2"/>
  <c r="BL1390" i="2"/>
  <c r="BG1390" i="2"/>
  <c r="BK1390" i="2"/>
  <c r="BQ1390" i="2"/>
  <c r="BI1390" i="2"/>
  <c r="BP1390" i="2"/>
  <c r="BO1390" i="2"/>
  <c r="BN1390" i="2"/>
  <c r="BQ1389" i="2"/>
  <c r="BP1389" i="2"/>
  <c r="BI1389" i="2"/>
  <c r="BK1389" i="2"/>
  <c r="BL1389" i="2"/>
  <c r="BJ1389" i="2"/>
  <c r="BM1389" i="2"/>
  <c r="BN1389" i="2"/>
  <c r="BQ1388" i="2"/>
  <c r="BP1388" i="2"/>
  <c r="BK1388" i="2"/>
  <c r="BJ1388" i="2"/>
  <c r="BI1388" i="2"/>
  <c r="BG1388" i="2"/>
  <c r="BL1388" i="2"/>
  <c r="BO1388" i="2"/>
  <c r="BM1388" i="2"/>
  <c r="BN1388" i="2"/>
  <c r="BI1387" i="2"/>
  <c r="BK1387" i="2"/>
  <c r="BQ1387" i="2"/>
  <c r="BL1387" i="2"/>
  <c r="BH1387" i="2"/>
  <c r="BJ1387" i="2"/>
  <c r="BN1387" i="2"/>
  <c r="BP1387" i="2"/>
  <c r="BM1387" i="2"/>
  <c r="BG1387" i="2"/>
  <c r="BO1387" i="2"/>
  <c r="BL1386" i="2"/>
  <c r="BK1386" i="2"/>
  <c r="BQ1386" i="2"/>
  <c r="BH1386" i="2"/>
  <c r="BI1386" i="2"/>
  <c r="BP1386" i="2"/>
  <c r="BM1386" i="2"/>
  <c r="BG1386" i="2"/>
  <c r="BO1386" i="2"/>
  <c r="BN1386" i="2"/>
  <c r="BL1385" i="2"/>
  <c r="BG1385" i="2"/>
  <c r="BK1385" i="2"/>
  <c r="BQ1385" i="2"/>
  <c r="BI1385" i="2"/>
  <c r="BP1385" i="2"/>
  <c r="BO1385" i="2"/>
  <c r="BN1385" i="2"/>
  <c r="BQ1384" i="2"/>
  <c r="BP1384" i="2"/>
  <c r="BI1384" i="2"/>
  <c r="BK1384" i="2"/>
  <c r="BL1384" i="2"/>
  <c r="BJ1384" i="2"/>
  <c r="BM1384" i="2"/>
  <c r="BN1384" i="2"/>
  <c r="BQ1383" i="2"/>
  <c r="BP1383" i="2"/>
  <c r="BK1383" i="2"/>
  <c r="BJ1383" i="2"/>
  <c r="BI1383" i="2"/>
  <c r="BG1383" i="2"/>
  <c r="BL1383" i="2"/>
  <c r="BO1383" i="2"/>
  <c r="BM1383" i="2"/>
  <c r="BN1383" i="2"/>
  <c r="BI1382" i="2"/>
  <c r="BK1382" i="2"/>
  <c r="BQ1382" i="2"/>
  <c r="BL1382" i="2"/>
  <c r="BH1382" i="2"/>
  <c r="BJ1382" i="2"/>
  <c r="BN1382" i="2"/>
  <c r="BP1382" i="2"/>
  <c r="BM1382" i="2"/>
  <c r="BG1382" i="2"/>
  <c r="BO1382" i="2"/>
  <c r="BL1381" i="2"/>
  <c r="BK1381" i="2"/>
  <c r="BQ1381" i="2"/>
  <c r="BH1381" i="2"/>
  <c r="BI1381" i="2"/>
  <c r="BP1381" i="2"/>
  <c r="BM1381" i="2"/>
  <c r="BG1381" i="2"/>
  <c r="BO1381" i="2"/>
  <c r="BN1381" i="2"/>
  <c r="BL1380" i="2"/>
  <c r="BG1380" i="2"/>
  <c r="BK1380" i="2"/>
  <c r="BQ1380" i="2"/>
  <c r="BI1380" i="2"/>
  <c r="BP1380" i="2"/>
  <c r="BO1380" i="2"/>
  <c r="BN1380" i="2"/>
  <c r="BQ1379" i="2"/>
  <c r="BP1379" i="2"/>
  <c r="BI1379" i="2"/>
  <c r="BK1379" i="2"/>
  <c r="BL1379" i="2"/>
  <c r="BJ1379" i="2"/>
  <c r="BM1379" i="2"/>
  <c r="BN1379" i="2"/>
  <c r="BQ1378" i="2"/>
  <c r="BP1378" i="2"/>
  <c r="BK1378" i="2"/>
  <c r="BJ1378" i="2"/>
  <c r="BI1378" i="2"/>
  <c r="BG1378" i="2"/>
  <c r="BL1378" i="2"/>
  <c r="BO1378" i="2"/>
  <c r="BM1378" i="2"/>
  <c r="BN1378" i="2"/>
  <c r="BI1377" i="2"/>
  <c r="BK1377" i="2"/>
  <c r="BQ1377" i="2"/>
  <c r="BL1377" i="2"/>
  <c r="BH1377" i="2"/>
  <c r="BJ1377" i="2"/>
  <c r="BN1377" i="2"/>
  <c r="BP1377" i="2"/>
  <c r="BM1377" i="2"/>
  <c r="BG1377" i="2"/>
  <c r="BO1377" i="2"/>
  <c r="BL1376" i="2"/>
  <c r="BK1376" i="2"/>
  <c r="BQ1376" i="2"/>
  <c r="BN1376" i="2"/>
  <c r="BH1376" i="2"/>
  <c r="BI1376" i="2"/>
  <c r="BP1376" i="2"/>
  <c r="BM1376" i="2"/>
  <c r="BG1376" i="2"/>
  <c r="BO1376" i="2"/>
  <c r="BP1375" i="2"/>
  <c r="BL1375" i="2"/>
  <c r="BG1375" i="2"/>
  <c r="BK1375" i="2"/>
  <c r="BQ1375" i="2"/>
  <c r="BJ1375" i="2"/>
  <c r="BI1375" i="2"/>
  <c r="BO1375" i="2"/>
  <c r="BN1375" i="2"/>
  <c r="BP1374" i="2"/>
  <c r="BK1374" i="2"/>
  <c r="BQ1374" i="2"/>
  <c r="BL1374" i="2"/>
  <c r="BJ1374" i="2"/>
  <c r="BI1374" i="2"/>
  <c r="BN1374" i="2"/>
  <c r="BM1374" i="2"/>
  <c r="BQ1373" i="2"/>
  <c r="BP1373" i="2"/>
  <c r="BK1373" i="2"/>
  <c r="BJ1373" i="2"/>
  <c r="BI1373" i="2"/>
  <c r="BG1373" i="2"/>
  <c r="BL1373" i="2"/>
  <c r="BO1373" i="2"/>
  <c r="BM1373" i="2"/>
  <c r="BN1373" i="2"/>
  <c r="BL1372" i="2"/>
  <c r="BK1372" i="2"/>
  <c r="BQ1372" i="2"/>
  <c r="BH1372" i="2"/>
  <c r="BJ1372" i="2"/>
  <c r="BI1372" i="2"/>
  <c r="BN1372" i="2"/>
  <c r="BP1372" i="2"/>
  <c r="BM1372" i="2"/>
  <c r="BG1372" i="2"/>
  <c r="BO1372" i="2"/>
  <c r="BL1371" i="2"/>
  <c r="BK1371" i="2"/>
  <c r="BQ1371" i="2"/>
  <c r="BN1371" i="2"/>
  <c r="BH1371" i="2"/>
  <c r="BI1371" i="2"/>
  <c r="BP1371" i="2"/>
  <c r="BM1371" i="2"/>
  <c r="BG1371" i="2"/>
  <c r="BO1371" i="2"/>
  <c r="BP1370" i="2"/>
  <c r="BL1370" i="2"/>
  <c r="BK1370" i="2"/>
  <c r="BQ1370" i="2"/>
  <c r="BJ1370" i="2"/>
  <c r="BI1370" i="2"/>
  <c r="BO1370" i="2"/>
  <c r="BN1370" i="2"/>
  <c r="BP1369" i="2"/>
  <c r="BK1369" i="2"/>
  <c r="BQ1369" i="2"/>
  <c r="BL1369" i="2"/>
  <c r="BJ1369" i="2"/>
  <c r="BI1369" i="2"/>
  <c r="BN1369" i="2"/>
  <c r="BM1369" i="2"/>
  <c r="BQ1368" i="2"/>
  <c r="BP1368" i="2"/>
  <c r="BK1368" i="2"/>
  <c r="BJ1368" i="2"/>
  <c r="BG1368" i="2"/>
  <c r="BL1368" i="2"/>
  <c r="BI1368" i="2"/>
  <c r="BO1368" i="2"/>
  <c r="BM1368" i="2"/>
  <c r="BN1368" i="2"/>
  <c r="BL1367" i="2"/>
  <c r="BK1367" i="2"/>
  <c r="BQ1367" i="2"/>
  <c r="BH1367" i="2"/>
  <c r="BJ1367" i="2"/>
  <c r="BI1367" i="2"/>
  <c r="BN1367" i="2"/>
  <c r="BP1367" i="2"/>
  <c r="BM1367" i="2"/>
  <c r="BG1367" i="2"/>
  <c r="BO1367" i="2"/>
  <c r="BL1366" i="2"/>
  <c r="BK1366" i="2"/>
  <c r="BQ1366" i="2"/>
  <c r="BN1366" i="2"/>
  <c r="BH1366" i="2"/>
  <c r="BJ1366" i="2"/>
  <c r="BI1366" i="2"/>
  <c r="BP1366" i="2"/>
  <c r="BG1366" i="2"/>
  <c r="BO1366" i="2"/>
  <c r="BP1365" i="2"/>
  <c r="BL1365" i="2"/>
  <c r="BK1365" i="2"/>
  <c r="BQ1365" i="2"/>
  <c r="BJ1365" i="2"/>
  <c r="BI1365" i="2"/>
  <c r="BO1365" i="2"/>
  <c r="BN1365" i="2"/>
  <c r="BP1364" i="2"/>
  <c r="BK1364" i="2"/>
  <c r="BQ1364" i="2"/>
  <c r="BL1364" i="2"/>
  <c r="BJ1364" i="2"/>
  <c r="BI1364" i="2"/>
  <c r="BN1364" i="2"/>
  <c r="BM1364" i="2"/>
  <c r="BQ1363" i="2"/>
  <c r="BP1363" i="2"/>
  <c r="BK1363" i="2"/>
  <c r="BJ1363" i="2"/>
  <c r="BI1363" i="2"/>
  <c r="BG1363" i="2"/>
  <c r="BL1363" i="2"/>
  <c r="BO1363" i="2"/>
  <c r="BM1363" i="2"/>
  <c r="BN1363" i="2"/>
  <c r="BL1362" i="2"/>
  <c r="BK1362" i="2"/>
  <c r="BQ1362" i="2"/>
  <c r="BH1362" i="2"/>
  <c r="BJ1362" i="2"/>
  <c r="BI1362" i="2"/>
  <c r="BN1362" i="2"/>
  <c r="BP1362" i="2"/>
  <c r="BM1362" i="2"/>
  <c r="BG1362" i="2"/>
  <c r="BO1362" i="2"/>
  <c r="BL1361" i="2"/>
  <c r="BK1361" i="2"/>
  <c r="BQ1361" i="2"/>
  <c r="BN1361" i="2"/>
  <c r="BH1361" i="2"/>
  <c r="BI1361" i="2"/>
  <c r="BP1361" i="2"/>
  <c r="BG1361" i="2"/>
  <c r="BO1361" i="2"/>
  <c r="BP1360" i="2"/>
  <c r="BL1360" i="2"/>
  <c r="BK1360" i="2"/>
  <c r="BQ1360" i="2"/>
  <c r="BJ1360" i="2"/>
  <c r="BI1360" i="2"/>
  <c r="BO1360" i="2"/>
  <c r="BN1360" i="2"/>
  <c r="BP1359" i="2"/>
  <c r="BK1359" i="2"/>
  <c r="BQ1359" i="2"/>
  <c r="BL1359" i="2"/>
  <c r="BJ1359" i="2"/>
  <c r="BI1359" i="2"/>
  <c r="BN1359" i="2"/>
  <c r="BM1359" i="2"/>
  <c r="BQ1358" i="2"/>
  <c r="BP1358" i="2"/>
  <c r="BK1358" i="2"/>
  <c r="BJ1358" i="2"/>
  <c r="BI1358" i="2"/>
  <c r="BG1358" i="2"/>
  <c r="BL1358" i="2"/>
  <c r="BO1358" i="2"/>
  <c r="BM1358" i="2"/>
  <c r="BN1358" i="2"/>
  <c r="BL1357" i="2"/>
  <c r="BJ1357" i="2"/>
  <c r="BK1357" i="2"/>
  <c r="BQ1357" i="2"/>
  <c r="BH1357" i="2"/>
  <c r="BI1357" i="2"/>
  <c r="BN1357" i="2"/>
  <c r="BP1357" i="2"/>
  <c r="BM1357" i="2"/>
  <c r="BG1357" i="2"/>
  <c r="BO1357" i="2"/>
  <c r="BL1356" i="2"/>
  <c r="BK1356" i="2"/>
  <c r="BQ1356" i="2"/>
  <c r="BN1356" i="2"/>
  <c r="BH1356" i="2"/>
  <c r="BI1356" i="2"/>
  <c r="BP1356" i="2"/>
  <c r="BM1356" i="2"/>
  <c r="BG1356" i="2"/>
  <c r="BO1356" i="2"/>
  <c r="BP1355" i="2"/>
  <c r="BL1355" i="2"/>
  <c r="BK1355" i="2"/>
  <c r="BQ1355" i="2"/>
  <c r="BJ1355" i="2"/>
  <c r="BI1355" i="2"/>
  <c r="BO1355" i="2"/>
  <c r="BN1355" i="2"/>
  <c r="BP1354" i="2"/>
  <c r="BK1354" i="2"/>
  <c r="BQ1354" i="2"/>
  <c r="BL1354" i="2"/>
  <c r="BJ1354" i="2"/>
  <c r="BI1354" i="2"/>
  <c r="BN1354" i="2"/>
  <c r="BM1354" i="2"/>
  <c r="BQ1353" i="2"/>
  <c r="BP1353" i="2"/>
  <c r="BK1353" i="2"/>
  <c r="BJ1353" i="2"/>
  <c r="BI1353" i="2"/>
  <c r="BG1353" i="2"/>
  <c r="BL1353" i="2"/>
  <c r="BO1353" i="2"/>
  <c r="BM1353" i="2"/>
  <c r="BN1353" i="2"/>
  <c r="BL1352" i="2"/>
  <c r="BK1352" i="2"/>
  <c r="BQ1352" i="2"/>
  <c r="BH1352" i="2"/>
  <c r="BJ1352" i="2"/>
  <c r="BI1352" i="2"/>
  <c r="BN1352" i="2"/>
  <c r="BP1352" i="2"/>
  <c r="BM1352" i="2"/>
  <c r="BG1352" i="2"/>
  <c r="BO1352" i="2"/>
  <c r="BL1351" i="2"/>
  <c r="BK1351" i="2"/>
  <c r="BQ1351" i="2"/>
  <c r="BN1351" i="2"/>
  <c r="BH1351" i="2"/>
  <c r="BI1351" i="2"/>
  <c r="BP1351" i="2"/>
  <c r="BG1351" i="2"/>
  <c r="BO1351" i="2"/>
  <c r="BP1350" i="2"/>
  <c r="BL1350" i="2"/>
  <c r="BK1350" i="2"/>
  <c r="BQ1350" i="2"/>
  <c r="BJ1350" i="2"/>
  <c r="BI1350" i="2"/>
  <c r="BO1350" i="2"/>
  <c r="BN1350" i="2"/>
  <c r="BP1349" i="2"/>
  <c r="BI1349" i="2"/>
  <c r="BK1349" i="2"/>
  <c r="BQ1349" i="2"/>
  <c r="BL1349" i="2"/>
  <c r="BJ1349" i="2"/>
  <c r="BN1349" i="2"/>
  <c r="BM1349" i="2"/>
  <c r="BQ1348" i="2"/>
  <c r="BP1348" i="2"/>
  <c r="BK1348" i="2"/>
  <c r="BJ1348" i="2"/>
  <c r="BI1348" i="2"/>
  <c r="BG1348" i="2"/>
  <c r="BL1348" i="2"/>
  <c r="BO1348" i="2"/>
  <c r="BM1348" i="2"/>
  <c r="BN1348" i="2"/>
  <c r="BL1347" i="2"/>
  <c r="BK1347" i="2"/>
  <c r="BQ1347" i="2"/>
  <c r="BH1347" i="2"/>
  <c r="BJ1347" i="2"/>
  <c r="BI1347" i="2"/>
  <c r="BN1347" i="2"/>
  <c r="BP1347" i="2"/>
  <c r="BM1347" i="2"/>
  <c r="BG1347" i="2"/>
  <c r="BO1347" i="2"/>
  <c r="BL1346" i="2"/>
  <c r="BK1346" i="2"/>
  <c r="BQ1346" i="2"/>
  <c r="BN1346" i="2"/>
  <c r="BH1346" i="2"/>
  <c r="BI1346" i="2"/>
  <c r="BP1346" i="2"/>
  <c r="BG1346" i="2"/>
  <c r="BO1346" i="2"/>
  <c r="BP1345" i="2"/>
  <c r="BL1345" i="2"/>
  <c r="BK1345" i="2"/>
  <c r="BQ1345" i="2"/>
  <c r="BJ1345" i="2"/>
  <c r="BI1345" i="2"/>
  <c r="BO1345" i="2"/>
  <c r="BN1345" i="2"/>
  <c r="BP1344" i="2"/>
  <c r="BI1344" i="2"/>
  <c r="BK1344" i="2"/>
  <c r="BQ1344" i="2"/>
  <c r="BL1344" i="2"/>
  <c r="BJ1344" i="2"/>
  <c r="BN1344" i="2"/>
  <c r="BM1344" i="2"/>
  <c r="BQ1343" i="2"/>
  <c r="BP1343" i="2"/>
  <c r="BK1343" i="2"/>
  <c r="BJ1343" i="2"/>
  <c r="BI1343" i="2"/>
  <c r="BG1343" i="2"/>
  <c r="BL1343" i="2"/>
  <c r="BO1343" i="2"/>
  <c r="BM1343" i="2"/>
  <c r="BN1343" i="2"/>
  <c r="BL1342" i="2"/>
  <c r="BK1342" i="2"/>
  <c r="BQ1342" i="2"/>
  <c r="BH1342" i="2"/>
  <c r="BJ1342" i="2"/>
  <c r="BI1342" i="2"/>
  <c r="BN1342" i="2"/>
  <c r="BP1342" i="2"/>
  <c r="BM1342" i="2"/>
  <c r="BG1342" i="2"/>
  <c r="BO1342" i="2"/>
  <c r="BL1341" i="2"/>
  <c r="BK1341" i="2"/>
  <c r="BQ1341" i="2"/>
  <c r="BN1341" i="2"/>
  <c r="BH1341" i="2"/>
  <c r="BI1341" i="2"/>
  <c r="BP1341" i="2"/>
  <c r="BG1341" i="2"/>
  <c r="BO1341" i="2"/>
  <c r="BP1340" i="2"/>
  <c r="BL1340" i="2"/>
  <c r="BK1340" i="2"/>
  <c r="BQ1340" i="2"/>
  <c r="BJ1340" i="2"/>
  <c r="BI1340" i="2"/>
  <c r="BN1340" i="2"/>
  <c r="BP1339" i="2"/>
  <c r="BI1339" i="2"/>
  <c r="BK1339" i="2"/>
  <c r="BQ1339" i="2"/>
  <c r="BL1339" i="2"/>
  <c r="BJ1339" i="2"/>
  <c r="BN1339" i="2"/>
  <c r="BM1339" i="2"/>
  <c r="BQ1338" i="2"/>
  <c r="BP1338" i="2"/>
  <c r="BK1338" i="2"/>
  <c r="BJ1338" i="2"/>
  <c r="BI1338" i="2"/>
  <c r="BL1338" i="2"/>
  <c r="BH1338" i="2"/>
  <c r="BG1338" i="2"/>
  <c r="BM1338" i="2"/>
  <c r="BN1338" i="2"/>
  <c r="BK1337" i="2"/>
  <c r="BI1337" i="2"/>
  <c r="BQ1337" i="2"/>
  <c r="BL1337" i="2"/>
  <c r="BJ1337" i="2"/>
  <c r="BP1337" i="2"/>
  <c r="BG1337" i="2"/>
  <c r="BO1337" i="2"/>
  <c r="BN1337" i="2"/>
  <c r="BQ1336" i="2"/>
  <c r="BP1336" i="2"/>
  <c r="BI1336" i="2"/>
  <c r="BK1336" i="2"/>
  <c r="BL1336" i="2"/>
  <c r="BJ1336" i="2"/>
  <c r="BN1336" i="2"/>
  <c r="BM1336" i="2"/>
  <c r="BQ1335" i="2"/>
  <c r="BP1335" i="2"/>
  <c r="BK1335" i="2"/>
  <c r="BJ1335" i="2"/>
  <c r="BL1335" i="2"/>
  <c r="BI1335" i="2"/>
  <c r="BO1335" i="2"/>
  <c r="BM1335" i="2"/>
  <c r="BN1335" i="2"/>
  <c r="BL1334" i="2"/>
  <c r="BK1334" i="2"/>
  <c r="BQ1334" i="2"/>
  <c r="BO1334" i="2"/>
  <c r="BH1334" i="2"/>
  <c r="BI1334" i="2"/>
  <c r="BP1334" i="2"/>
  <c r="BM1334" i="2"/>
  <c r="BG1334" i="2"/>
  <c r="BN1334" i="2"/>
  <c r="BL1333" i="2"/>
  <c r="BK1333" i="2"/>
  <c r="BG1333" i="2"/>
  <c r="BQ1333" i="2"/>
  <c r="BH1333" i="2"/>
  <c r="BJ1333" i="2"/>
  <c r="BI1333" i="2"/>
  <c r="BP1333" i="2"/>
  <c r="BM1333" i="2"/>
  <c r="BO1333" i="2"/>
  <c r="BN1333" i="2"/>
  <c r="BQ1332" i="2"/>
  <c r="BL1332" i="2"/>
  <c r="BK1332" i="2"/>
  <c r="BJ1332" i="2"/>
  <c r="BI1332" i="2"/>
  <c r="BP1332" i="2"/>
  <c r="BO1332" i="2"/>
  <c r="BN1332" i="2"/>
  <c r="BQ1331" i="2"/>
  <c r="BP1331" i="2"/>
  <c r="BI1331" i="2"/>
  <c r="BK1331" i="2"/>
  <c r="BL1331" i="2"/>
  <c r="BJ1331" i="2"/>
  <c r="BN1331" i="2"/>
  <c r="BM1331" i="2"/>
  <c r="BQ1330" i="2"/>
  <c r="BP1330" i="2"/>
  <c r="BK1330" i="2"/>
  <c r="BJ1330" i="2"/>
  <c r="BL1330" i="2"/>
  <c r="BI1330" i="2"/>
  <c r="BO1330" i="2"/>
  <c r="BM1330" i="2"/>
  <c r="BN1330" i="2"/>
  <c r="BL1329" i="2"/>
  <c r="BK1329" i="2"/>
  <c r="BQ1329" i="2"/>
  <c r="BO1329" i="2"/>
  <c r="BH1329" i="2"/>
  <c r="BI1329" i="2"/>
  <c r="BP1329" i="2"/>
  <c r="BM1329" i="2"/>
  <c r="BG1329" i="2"/>
  <c r="BN1329" i="2"/>
  <c r="BL1328" i="2"/>
  <c r="BK1328" i="2"/>
  <c r="BQ1328" i="2"/>
  <c r="BH1328" i="2"/>
  <c r="BJ1328" i="2"/>
  <c r="BI1328" i="2"/>
  <c r="BP1328" i="2"/>
  <c r="BM1328" i="2"/>
  <c r="BG1328" i="2"/>
  <c r="BO1328" i="2"/>
  <c r="BN1328" i="2"/>
  <c r="BQ1327" i="2"/>
  <c r="BL1327" i="2"/>
  <c r="BK1327" i="2"/>
  <c r="BJ1327" i="2"/>
  <c r="BI1327" i="2"/>
  <c r="BP1327" i="2"/>
  <c r="BO1327" i="2"/>
  <c r="BN1327" i="2"/>
  <c r="BQ1326" i="2"/>
  <c r="BP1326" i="2"/>
  <c r="BI1326" i="2"/>
  <c r="BK1326" i="2"/>
  <c r="BL1326" i="2"/>
  <c r="BJ1326" i="2"/>
  <c r="BN1326" i="2"/>
  <c r="BM1326" i="2"/>
  <c r="BQ1325" i="2"/>
  <c r="BP1325" i="2"/>
  <c r="BK1325" i="2"/>
  <c r="BJ1325" i="2"/>
  <c r="BL1325" i="2"/>
  <c r="BI1325" i="2"/>
  <c r="BO1325" i="2"/>
  <c r="BM1325" i="2"/>
  <c r="BN1325" i="2"/>
  <c r="BL1324" i="2"/>
  <c r="BK1324" i="2"/>
  <c r="BQ1324" i="2"/>
  <c r="BN1324" i="2"/>
  <c r="BH1324" i="2"/>
  <c r="BI1324" i="2"/>
  <c r="BP1324" i="2"/>
  <c r="BM1324" i="2"/>
  <c r="BG1324" i="2"/>
  <c r="BO1324" i="2"/>
  <c r="BL1323" i="2"/>
  <c r="BK1323" i="2"/>
  <c r="BQ1323" i="2"/>
  <c r="BH1323" i="2"/>
  <c r="BJ1323" i="2"/>
  <c r="BI1323" i="2"/>
  <c r="BP1323" i="2"/>
  <c r="BM1323" i="2"/>
  <c r="BG1323" i="2"/>
  <c r="BO1323" i="2"/>
  <c r="BN1323" i="2"/>
  <c r="BQ1322" i="2"/>
  <c r="BL1322" i="2"/>
  <c r="BK1322" i="2"/>
  <c r="BJ1322" i="2"/>
  <c r="BI1322" i="2"/>
  <c r="BP1322" i="2"/>
  <c r="BO1322" i="2"/>
  <c r="BN1322" i="2"/>
  <c r="BQ1321" i="2"/>
  <c r="BP1321" i="2"/>
  <c r="BI1321" i="2"/>
  <c r="BK1321" i="2"/>
  <c r="BL1321" i="2"/>
  <c r="BJ1321" i="2"/>
  <c r="BN1321" i="2"/>
  <c r="BM1321" i="2"/>
  <c r="BQ1320" i="2"/>
  <c r="BP1320" i="2"/>
  <c r="BK1320" i="2"/>
  <c r="BJ1320" i="2"/>
  <c r="BL1320" i="2"/>
  <c r="BI1320" i="2"/>
  <c r="BO1320" i="2"/>
  <c r="BM1320" i="2"/>
  <c r="BN1320" i="2"/>
  <c r="BL1319" i="2"/>
  <c r="BK1319" i="2"/>
  <c r="BQ1319" i="2"/>
  <c r="BN1319" i="2"/>
  <c r="BH1319" i="2"/>
  <c r="BI1319" i="2"/>
  <c r="BP1319" i="2"/>
  <c r="BM1319" i="2"/>
  <c r="BG1319" i="2"/>
  <c r="BO1319" i="2"/>
  <c r="BL1318" i="2"/>
  <c r="BK1318" i="2"/>
  <c r="BQ1318" i="2"/>
  <c r="BH1318" i="2"/>
  <c r="BJ1318" i="2"/>
  <c r="BI1318" i="2"/>
  <c r="BP1318" i="2"/>
  <c r="BM1318" i="2"/>
  <c r="BG1318" i="2"/>
  <c r="BO1318" i="2"/>
  <c r="BN1318" i="2"/>
  <c r="BQ1317" i="2"/>
  <c r="BL1317" i="2"/>
  <c r="BK1317" i="2"/>
  <c r="BJ1317" i="2"/>
  <c r="BI1317" i="2"/>
  <c r="BP1317" i="2"/>
  <c r="BO1317" i="2"/>
  <c r="BN1317" i="2"/>
  <c r="BQ1316" i="2"/>
  <c r="BP1316" i="2"/>
  <c r="BI1316" i="2"/>
  <c r="BK1316" i="2"/>
  <c r="BL1316" i="2"/>
  <c r="BJ1316" i="2"/>
  <c r="BN1316" i="2"/>
  <c r="BM1316" i="2"/>
  <c r="BQ1315" i="2"/>
  <c r="BP1315" i="2"/>
  <c r="BK1315" i="2"/>
  <c r="BJ1315" i="2"/>
  <c r="BL1315" i="2"/>
  <c r="BI1315" i="2"/>
  <c r="BO1315" i="2"/>
  <c r="BM1315" i="2"/>
  <c r="BN1315" i="2"/>
  <c r="BL1314" i="2"/>
  <c r="BK1314" i="2"/>
  <c r="BQ1314" i="2"/>
  <c r="BN1314" i="2"/>
  <c r="BH1314" i="2"/>
  <c r="BI1314" i="2"/>
  <c r="BP1314" i="2"/>
  <c r="BM1314" i="2"/>
  <c r="BG1314" i="2"/>
  <c r="BO1314" i="2"/>
  <c r="BL1313" i="2"/>
  <c r="BK1313" i="2"/>
  <c r="BQ1313" i="2"/>
  <c r="BH1313" i="2"/>
  <c r="BJ1313" i="2"/>
  <c r="BI1313" i="2"/>
  <c r="BP1313" i="2"/>
  <c r="BM1313" i="2"/>
  <c r="BO1313" i="2"/>
  <c r="BN1313" i="2"/>
  <c r="BQ1312" i="2"/>
  <c r="BP1312" i="2"/>
  <c r="BL1312" i="2"/>
  <c r="BK1312" i="2"/>
  <c r="BJ1312" i="2"/>
  <c r="BI1312" i="2"/>
  <c r="BO1312" i="2"/>
  <c r="BN1312" i="2"/>
  <c r="BQ1311" i="2"/>
  <c r="BP1311" i="2"/>
  <c r="BI1311" i="2"/>
  <c r="BK1311" i="2"/>
  <c r="BL1311" i="2"/>
  <c r="BJ1311" i="2"/>
  <c r="BN1311" i="2"/>
  <c r="BM1311" i="2"/>
  <c r="BQ1310" i="2"/>
  <c r="BP1310" i="2"/>
  <c r="BK1310" i="2"/>
  <c r="BJ1310" i="2"/>
  <c r="BL1310" i="2"/>
  <c r="BI1310" i="2"/>
  <c r="BO1310" i="2"/>
  <c r="BM1310" i="2"/>
  <c r="BN1310" i="2"/>
  <c r="BL1309" i="2"/>
  <c r="BK1309" i="2"/>
  <c r="BQ1309" i="2"/>
  <c r="BN1309" i="2"/>
  <c r="BH1309" i="2"/>
  <c r="BI1309" i="2"/>
  <c r="BP1309" i="2"/>
  <c r="BM1309" i="2"/>
  <c r="BG1309" i="2"/>
  <c r="BO1309" i="2"/>
  <c r="BL1308" i="2"/>
  <c r="BK1308" i="2"/>
  <c r="BQ1308" i="2"/>
  <c r="BH1308" i="2"/>
  <c r="BJ1308" i="2"/>
  <c r="BI1308" i="2"/>
  <c r="BP1308" i="2"/>
  <c r="BM1308" i="2"/>
  <c r="BO1308" i="2"/>
  <c r="BN1308" i="2"/>
  <c r="BQ1307" i="2"/>
  <c r="BP1307" i="2"/>
  <c r="BL1307" i="2"/>
  <c r="BK1307" i="2"/>
  <c r="BJ1307" i="2"/>
  <c r="BI1307" i="2"/>
  <c r="BO1307" i="2"/>
  <c r="BN1307" i="2"/>
  <c r="BQ1306" i="2"/>
  <c r="BP1306" i="2"/>
  <c r="BI1306" i="2"/>
  <c r="BK1306" i="2"/>
  <c r="BL1306" i="2"/>
  <c r="BJ1306" i="2"/>
  <c r="BN1306" i="2"/>
  <c r="BM1306" i="2"/>
  <c r="BP1305" i="2"/>
  <c r="BK1305" i="2"/>
  <c r="BJ1305" i="2"/>
  <c r="BQ1305" i="2"/>
  <c r="BL1305" i="2"/>
  <c r="BI1305" i="2"/>
  <c r="BO1305" i="2"/>
  <c r="BM1305" i="2"/>
  <c r="BL1304" i="2"/>
  <c r="BK1304" i="2"/>
  <c r="BQ1304" i="2"/>
  <c r="BN1304" i="2"/>
  <c r="BH1304" i="2"/>
  <c r="BI1304" i="2"/>
  <c r="BP1304" i="2"/>
  <c r="BM1304" i="2"/>
  <c r="BG1304" i="2"/>
  <c r="BO1304" i="2"/>
  <c r="BL1303" i="2"/>
  <c r="BK1303" i="2"/>
  <c r="BQ1303" i="2"/>
  <c r="BJ1303" i="2"/>
  <c r="BI1303" i="2"/>
  <c r="BP1303" i="2"/>
  <c r="BM1303" i="2"/>
  <c r="BO1303" i="2"/>
  <c r="BN1303" i="2"/>
  <c r="BQ1302" i="2"/>
  <c r="BP1302" i="2"/>
  <c r="BL1302" i="2"/>
  <c r="BK1302" i="2"/>
  <c r="BJ1302" i="2"/>
  <c r="BI1302" i="2"/>
  <c r="BO1302" i="2"/>
  <c r="BN1302" i="2"/>
  <c r="BQ1301" i="2"/>
  <c r="BP1301" i="2"/>
  <c r="BI1301" i="2"/>
  <c r="BK1301" i="2"/>
  <c r="BL1301" i="2"/>
  <c r="BJ1301" i="2"/>
  <c r="BN1301" i="2"/>
  <c r="BM1301" i="2"/>
  <c r="BP1300" i="2"/>
  <c r="BL1300" i="2"/>
  <c r="BK1300" i="2"/>
  <c r="BJ1300" i="2"/>
  <c r="BQ1300" i="2"/>
  <c r="BI1300" i="2"/>
  <c r="BO1300" i="2"/>
  <c r="BM1300" i="2"/>
  <c r="BL1299" i="2"/>
  <c r="BK1299" i="2"/>
  <c r="BQ1299" i="2"/>
  <c r="BN1299" i="2"/>
  <c r="BH1299" i="2"/>
  <c r="BI1299" i="2"/>
  <c r="BP1299" i="2"/>
  <c r="BM1299" i="2"/>
  <c r="BG1299" i="2"/>
  <c r="BO1299" i="2"/>
  <c r="BL1298" i="2"/>
  <c r="BK1298" i="2"/>
  <c r="BQ1298" i="2"/>
  <c r="BJ1298" i="2"/>
  <c r="BI1298" i="2"/>
  <c r="BP1298" i="2"/>
  <c r="BO1298" i="2"/>
  <c r="BN1298" i="2"/>
  <c r="BQ1297" i="2"/>
  <c r="BP1297" i="2"/>
  <c r="BL1297" i="2"/>
  <c r="BK1297" i="2"/>
  <c r="BJ1297" i="2"/>
  <c r="BI1297" i="2"/>
  <c r="BO1297" i="2"/>
  <c r="BN1297" i="2"/>
  <c r="BQ1296" i="2"/>
  <c r="BP1296" i="2"/>
  <c r="BI1296" i="2"/>
  <c r="BK1296" i="2"/>
  <c r="BL1296" i="2"/>
  <c r="BJ1296" i="2"/>
  <c r="BN1296" i="2"/>
  <c r="BM1296" i="2"/>
  <c r="BP1295" i="2"/>
  <c r="BL1295" i="2"/>
  <c r="BK1295" i="2"/>
  <c r="BJ1295" i="2"/>
  <c r="BQ1295" i="2"/>
  <c r="BI1295" i="2"/>
  <c r="BO1295" i="2"/>
  <c r="BM1295" i="2"/>
  <c r="BL1294" i="2"/>
  <c r="BK1294" i="2"/>
  <c r="BQ1294" i="2"/>
  <c r="BN1294" i="2"/>
  <c r="BH1294" i="2"/>
  <c r="BI1294" i="2"/>
  <c r="BP1294" i="2"/>
  <c r="BM1294" i="2"/>
  <c r="BG1294" i="2"/>
  <c r="BO1294" i="2"/>
  <c r="BL1293" i="2"/>
  <c r="BK1293" i="2"/>
  <c r="BQ1293" i="2"/>
  <c r="BJ1293" i="2"/>
  <c r="BI1293" i="2"/>
  <c r="BP1293" i="2"/>
  <c r="BO1293" i="2"/>
  <c r="BN1293" i="2"/>
  <c r="BQ1292" i="2"/>
  <c r="BP1292" i="2"/>
  <c r="BL1292" i="2"/>
  <c r="BK1292" i="2"/>
  <c r="BJ1292" i="2"/>
  <c r="BI1292" i="2"/>
  <c r="BO1292" i="2"/>
  <c r="BN1292" i="2"/>
  <c r="BQ1291" i="2"/>
  <c r="BP1291" i="2"/>
  <c r="BI1291" i="2"/>
  <c r="BK1291" i="2"/>
  <c r="BL1291" i="2"/>
  <c r="BJ1291" i="2"/>
  <c r="BN1291" i="2"/>
  <c r="BM1291" i="2"/>
  <c r="BP1290" i="2"/>
  <c r="BL1290" i="2"/>
  <c r="BK1290" i="2"/>
  <c r="BJ1290" i="2"/>
  <c r="BQ1290" i="2"/>
  <c r="BI1290" i="2"/>
  <c r="BO1290" i="2"/>
  <c r="BM1290" i="2"/>
  <c r="BL1289" i="2"/>
  <c r="BK1289" i="2"/>
  <c r="BQ1289" i="2"/>
  <c r="BN1289" i="2"/>
  <c r="BH1289" i="2"/>
  <c r="BI1289" i="2"/>
  <c r="BP1289" i="2"/>
  <c r="BM1289" i="2"/>
  <c r="BG1289" i="2"/>
  <c r="BO1289" i="2"/>
  <c r="BL1288" i="2"/>
  <c r="BK1288" i="2"/>
  <c r="BQ1288" i="2"/>
  <c r="BJ1288" i="2"/>
  <c r="BI1288" i="2"/>
  <c r="BP1288" i="2"/>
  <c r="BM1288" i="2"/>
  <c r="BO1288" i="2"/>
  <c r="BN1288" i="2"/>
  <c r="BQ1287" i="2"/>
  <c r="BP1287" i="2"/>
  <c r="BL1287" i="2"/>
  <c r="BK1287" i="2"/>
  <c r="BJ1287" i="2"/>
  <c r="BI1287" i="2"/>
  <c r="BO1287" i="2"/>
  <c r="BN1287" i="2"/>
  <c r="BQ1286" i="2"/>
  <c r="BP1286" i="2"/>
  <c r="BI1286" i="2"/>
  <c r="BK1286" i="2"/>
  <c r="BL1286" i="2"/>
  <c r="BJ1286" i="2"/>
  <c r="BN1286" i="2"/>
  <c r="BM1286" i="2"/>
  <c r="BP1285" i="2"/>
  <c r="BL1285" i="2"/>
  <c r="BK1285" i="2"/>
  <c r="BJ1285" i="2"/>
  <c r="BQ1285" i="2"/>
  <c r="BI1285" i="2"/>
  <c r="BO1285" i="2"/>
  <c r="BM1285" i="2"/>
  <c r="BN1285" i="2"/>
  <c r="BL1284" i="2"/>
  <c r="BK1284" i="2"/>
  <c r="BQ1284" i="2"/>
  <c r="BN1284" i="2"/>
  <c r="BH1284" i="2"/>
  <c r="BI1284" i="2"/>
  <c r="BP1284" i="2"/>
  <c r="BM1284" i="2"/>
  <c r="BG1284" i="2"/>
  <c r="BO1284" i="2"/>
  <c r="BL1283" i="2"/>
  <c r="BK1283" i="2"/>
  <c r="BQ1283" i="2"/>
  <c r="BJ1283" i="2"/>
  <c r="BI1283" i="2"/>
  <c r="BP1283" i="2"/>
  <c r="BM1283" i="2"/>
  <c r="BO1283" i="2"/>
  <c r="BN1283" i="2"/>
  <c r="BQ1282" i="2"/>
  <c r="BP1282" i="2"/>
  <c r="BL1282" i="2"/>
  <c r="BK1282" i="2"/>
  <c r="BJ1282" i="2"/>
  <c r="BI1282" i="2"/>
  <c r="BO1282" i="2"/>
  <c r="BN1282" i="2"/>
  <c r="BQ1281" i="2"/>
  <c r="BP1281" i="2"/>
  <c r="BI1281" i="2"/>
  <c r="BK1281" i="2"/>
  <c r="BL1281" i="2"/>
  <c r="BJ1281" i="2"/>
  <c r="BN1281" i="2"/>
  <c r="BM1281" i="2"/>
  <c r="BP1280" i="2"/>
  <c r="BL1280" i="2"/>
  <c r="BK1280" i="2"/>
  <c r="BJ1280" i="2"/>
  <c r="BQ1280" i="2"/>
  <c r="BI1280" i="2"/>
  <c r="BO1280" i="2"/>
  <c r="BM1280" i="2"/>
  <c r="BL1279" i="2"/>
  <c r="BK1279" i="2"/>
  <c r="BQ1279" i="2"/>
  <c r="BN1279" i="2"/>
  <c r="BH1279" i="2"/>
  <c r="BI1279" i="2"/>
  <c r="BP1279" i="2"/>
  <c r="BM1279" i="2"/>
  <c r="BG1279" i="2"/>
  <c r="BO1279" i="2"/>
  <c r="BL1278" i="2"/>
  <c r="BK1278" i="2"/>
  <c r="BQ1278" i="2"/>
  <c r="BJ1278" i="2"/>
  <c r="BI1278" i="2"/>
  <c r="BP1278" i="2"/>
  <c r="BO1278" i="2"/>
  <c r="BN1278" i="2"/>
  <c r="BQ1277" i="2"/>
  <c r="BP1277" i="2"/>
  <c r="BL1277" i="2"/>
  <c r="BK1277" i="2"/>
  <c r="BJ1277" i="2"/>
  <c r="BI1277" i="2"/>
  <c r="BO1277" i="2"/>
  <c r="BN1277" i="2"/>
  <c r="BQ1276" i="2"/>
  <c r="BP1276" i="2"/>
  <c r="BI1276" i="2"/>
  <c r="BK1276" i="2"/>
  <c r="BL1276" i="2"/>
  <c r="BJ1276" i="2"/>
  <c r="BN1276" i="2"/>
  <c r="BM1276" i="2"/>
  <c r="BP1275" i="2"/>
  <c r="BL1275" i="2"/>
  <c r="BK1275" i="2"/>
  <c r="BJ1275" i="2"/>
  <c r="BQ1275" i="2"/>
  <c r="BI1275" i="2"/>
  <c r="BO1275" i="2"/>
  <c r="BM1275" i="2"/>
  <c r="BL1274" i="2"/>
  <c r="BK1274" i="2"/>
  <c r="BQ1274" i="2"/>
  <c r="BN1274" i="2"/>
  <c r="BH1274" i="2"/>
  <c r="BI1274" i="2"/>
  <c r="BP1274" i="2"/>
  <c r="BM1274" i="2"/>
  <c r="BG1274" i="2"/>
  <c r="BO1274" i="2"/>
  <c r="BL1273" i="2"/>
  <c r="BK1273" i="2"/>
  <c r="BQ1273" i="2"/>
  <c r="BJ1273" i="2"/>
  <c r="BI1273" i="2"/>
  <c r="BP1273" i="2"/>
  <c r="BM1273" i="2"/>
  <c r="BO1273" i="2"/>
  <c r="BN1273" i="2"/>
  <c r="BQ1272" i="2"/>
  <c r="BP1272" i="2"/>
  <c r="BL1272" i="2"/>
  <c r="BK1272" i="2"/>
  <c r="BJ1272" i="2"/>
  <c r="BI1272" i="2"/>
  <c r="BO1272" i="2"/>
  <c r="BN1272" i="2"/>
  <c r="BQ1271" i="2"/>
  <c r="BP1271" i="2"/>
  <c r="BI1271" i="2"/>
  <c r="BK1271" i="2"/>
  <c r="BL1271" i="2"/>
  <c r="BJ1271" i="2"/>
  <c r="BN1271" i="2"/>
  <c r="BM1271" i="2"/>
  <c r="BP1270" i="2"/>
  <c r="BL1270" i="2"/>
  <c r="BK1270" i="2"/>
  <c r="BJ1270" i="2"/>
  <c r="BQ1270" i="2"/>
  <c r="BI1270" i="2"/>
  <c r="BO1270" i="2"/>
  <c r="BM1270" i="2"/>
  <c r="BL1269" i="2"/>
  <c r="BK1269" i="2"/>
  <c r="BQ1269" i="2"/>
  <c r="BN1269" i="2"/>
  <c r="BH1269" i="2"/>
  <c r="BI1269" i="2"/>
  <c r="BP1269" i="2"/>
  <c r="BM1269" i="2"/>
  <c r="BG1269" i="2"/>
  <c r="BO1269" i="2"/>
  <c r="BL1268" i="2"/>
  <c r="BK1268" i="2"/>
  <c r="BQ1268" i="2"/>
  <c r="BJ1268" i="2"/>
  <c r="BI1268" i="2"/>
  <c r="BP1268" i="2"/>
  <c r="BM1268" i="2"/>
  <c r="BO1268" i="2"/>
  <c r="BN1268" i="2"/>
  <c r="BQ1267" i="2"/>
  <c r="BP1267" i="2"/>
  <c r="BL1267" i="2"/>
  <c r="BK1267" i="2"/>
  <c r="BJ1267" i="2"/>
  <c r="BI1267" i="2"/>
  <c r="BO1267" i="2"/>
  <c r="BN1267" i="2"/>
  <c r="BQ1266" i="2"/>
  <c r="BP1266" i="2"/>
  <c r="BI1266" i="2"/>
  <c r="BK1266" i="2"/>
  <c r="BL1266" i="2"/>
  <c r="BJ1266" i="2"/>
  <c r="BN1266" i="2"/>
  <c r="BM1266" i="2"/>
  <c r="BP1265" i="2"/>
  <c r="BL1265" i="2"/>
  <c r="BK1265" i="2"/>
  <c r="BJ1265" i="2"/>
  <c r="BQ1265" i="2"/>
  <c r="BI1265" i="2"/>
  <c r="BO1265" i="2"/>
  <c r="BM1265" i="2"/>
  <c r="BL1264" i="2"/>
  <c r="BK1264" i="2"/>
  <c r="BQ1264" i="2"/>
  <c r="BN1264" i="2"/>
  <c r="BH1264" i="2"/>
  <c r="BI1264" i="2"/>
  <c r="BP1264" i="2"/>
  <c r="BM1264" i="2"/>
  <c r="BG1264" i="2"/>
  <c r="BO1264" i="2"/>
  <c r="BL1263" i="2"/>
  <c r="BK1263" i="2"/>
  <c r="BQ1263" i="2"/>
  <c r="BJ1263" i="2"/>
  <c r="BI1263" i="2"/>
  <c r="BP1263" i="2"/>
  <c r="BQ1262" i="2"/>
  <c r="BL1262" i="2"/>
  <c r="BG1262" i="2"/>
  <c r="BK1262" i="2"/>
  <c r="BI1262" i="2"/>
  <c r="BP1262" i="2"/>
  <c r="BO1262" i="2"/>
  <c r="BN1262" i="2"/>
  <c r="BL1261" i="2"/>
  <c r="BG1261" i="2"/>
  <c r="BK1261" i="2"/>
  <c r="BQ1261" i="2"/>
  <c r="BH1261" i="2"/>
  <c r="BI1261" i="2"/>
  <c r="BO1261" i="2"/>
  <c r="BN1261" i="2"/>
  <c r="BQ1260" i="2"/>
  <c r="BL1260" i="2"/>
  <c r="BK1260" i="2"/>
  <c r="BI1260" i="2"/>
  <c r="BP1260" i="2"/>
  <c r="BO1260" i="2"/>
  <c r="BN1260" i="2"/>
  <c r="BQ1259" i="2"/>
  <c r="BP1259" i="2"/>
  <c r="BI1259" i="2"/>
  <c r="BG1259" i="2"/>
  <c r="BK1259" i="2"/>
  <c r="BL1259" i="2"/>
  <c r="BJ1259" i="2"/>
  <c r="BO1259" i="2"/>
  <c r="BM1259" i="2"/>
  <c r="BN1259" i="2"/>
  <c r="BQ1258" i="2"/>
  <c r="BK1258" i="2"/>
  <c r="BJ1258" i="2"/>
  <c r="BI1258" i="2"/>
  <c r="BG1258" i="2"/>
  <c r="BL1258" i="2"/>
  <c r="BH1258" i="2"/>
  <c r="BO1258" i="2"/>
  <c r="BM1258" i="2"/>
  <c r="BK1257" i="2"/>
  <c r="BQ1257" i="2"/>
  <c r="BL1257" i="2"/>
  <c r="BH1257" i="2"/>
  <c r="BI1257" i="2"/>
  <c r="BP1257" i="2"/>
  <c r="BM1257" i="2"/>
  <c r="BG1257" i="2"/>
  <c r="BO1257" i="2"/>
  <c r="BN1257" i="2"/>
  <c r="BL1256" i="2"/>
  <c r="BK1256" i="2"/>
  <c r="BQ1256" i="2"/>
  <c r="BH1256" i="2"/>
  <c r="BI1256" i="2"/>
  <c r="BP1256" i="2"/>
  <c r="BG1256" i="2"/>
  <c r="BO1256" i="2"/>
  <c r="BN1256" i="2"/>
  <c r="BQ1255" i="2"/>
  <c r="BL1255" i="2"/>
  <c r="BK1255" i="2"/>
  <c r="BI1255" i="2"/>
  <c r="BP1255" i="2"/>
  <c r="BO1255" i="2"/>
  <c r="BN1255" i="2"/>
  <c r="BQ1254" i="2"/>
  <c r="BP1254" i="2"/>
  <c r="BI1254" i="2"/>
  <c r="BG1254" i="2"/>
  <c r="BK1254" i="2"/>
  <c r="BL1254" i="2"/>
  <c r="BJ1254" i="2"/>
  <c r="BO1254" i="2"/>
  <c r="BM1254" i="2"/>
  <c r="BN1254" i="2"/>
  <c r="BQ1253" i="2"/>
  <c r="BK1253" i="2"/>
  <c r="BJ1253" i="2"/>
  <c r="BI1253" i="2"/>
  <c r="BG1253" i="2"/>
  <c r="BL1253" i="2"/>
  <c r="BH1253" i="2"/>
  <c r="BO1253" i="2"/>
  <c r="BP1253" i="2"/>
  <c r="BM1253" i="2"/>
  <c r="BK1252" i="2"/>
  <c r="BQ1252" i="2"/>
  <c r="BL1252" i="2"/>
  <c r="BH1252" i="2"/>
  <c r="BI1252" i="2"/>
  <c r="BP1252" i="2"/>
  <c r="BM1252" i="2"/>
  <c r="BG1252" i="2"/>
  <c r="BO1252" i="2"/>
  <c r="BN1252" i="2"/>
  <c r="BL1251" i="2"/>
  <c r="BK1251" i="2"/>
  <c r="BQ1251" i="2"/>
  <c r="BH1251" i="2"/>
  <c r="BI1251" i="2"/>
  <c r="BP1251" i="2"/>
  <c r="BG1251" i="2"/>
  <c r="BO1251" i="2"/>
  <c r="BN1251" i="2"/>
  <c r="BQ1250" i="2"/>
  <c r="BL1250" i="2"/>
  <c r="BK1250" i="2"/>
  <c r="BJ1250" i="2"/>
  <c r="BI1250" i="2"/>
  <c r="BP1250" i="2"/>
  <c r="BO1250" i="2"/>
  <c r="BN1250" i="2"/>
  <c r="BQ1249" i="2"/>
  <c r="BP1249" i="2"/>
  <c r="BJ1249" i="2"/>
  <c r="BI1249" i="2"/>
  <c r="BG1249" i="2"/>
  <c r="BK1249" i="2"/>
  <c r="BL1249" i="2"/>
  <c r="BO1249" i="2"/>
  <c r="BM1249" i="2"/>
  <c r="BN1249" i="2"/>
  <c r="BQ1248" i="2"/>
  <c r="BK1248" i="2"/>
  <c r="BJ1248" i="2"/>
  <c r="BI1248" i="2"/>
  <c r="BG1248" i="2"/>
  <c r="BL1248" i="2"/>
  <c r="BH1248" i="2"/>
  <c r="BO1248" i="2"/>
  <c r="BP1248" i="2"/>
  <c r="BM1248" i="2"/>
  <c r="BK1247" i="2"/>
  <c r="BQ1247" i="2"/>
  <c r="BL1247" i="2"/>
  <c r="BH1247" i="2"/>
  <c r="BI1247" i="2"/>
  <c r="BP1247" i="2"/>
  <c r="BM1247" i="2"/>
  <c r="BG1247" i="2"/>
  <c r="BO1247" i="2"/>
  <c r="BN1247" i="2"/>
  <c r="BL1246" i="2"/>
  <c r="BK1246" i="2"/>
  <c r="BQ1246" i="2"/>
  <c r="BH1246" i="2"/>
  <c r="BI1246" i="2"/>
  <c r="BP1246" i="2"/>
  <c r="BG1246" i="2"/>
  <c r="BO1246" i="2"/>
  <c r="BN1246" i="2"/>
  <c r="BQ1245" i="2"/>
  <c r="BL1245" i="2"/>
  <c r="BK1245" i="2"/>
  <c r="BJ1245" i="2"/>
  <c r="BI1245" i="2"/>
  <c r="BP1245" i="2"/>
  <c r="BO1245" i="2"/>
  <c r="BN1245" i="2"/>
  <c r="BQ1244" i="2"/>
  <c r="BP1244" i="2"/>
  <c r="BJ1244" i="2"/>
  <c r="BI1244" i="2"/>
  <c r="BG1244" i="2"/>
  <c r="BK1244" i="2"/>
  <c r="BL1244" i="2"/>
  <c r="BO1244" i="2"/>
  <c r="BM1244" i="2"/>
  <c r="BN1244" i="2"/>
  <c r="BQ1243" i="2"/>
  <c r="BP1243" i="2"/>
  <c r="BK1243" i="2"/>
  <c r="BJ1243" i="2"/>
  <c r="BI1243" i="2"/>
  <c r="BG1243" i="2"/>
  <c r="BL1243" i="2"/>
  <c r="BH1243" i="2"/>
  <c r="BO1243" i="2"/>
  <c r="BM1243" i="2"/>
  <c r="BK1242" i="2"/>
  <c r="BQ1242" i="2"/>
  <c r="BL1242" i="2"/>
  <c r="BH1242" i="2"/>
  <c r="BI1242" i="2"/>
  <c r="BP1242" i="2"/>
  <c r="BM1242" i="2"/>
  <c r="BG1242" i="2"/>
  <c r="BO1242" i="2"/>
  <c r="BN1242" i="2"/>
  <c r="BL1241" i="2"/>
  <c r="BK1241" i="2"/>
  <c r="BQ1241" i="2"/>
  <c r="BH1241" i="2"/>
  <c r="BI1241" i="2"/>
  <c r="BP1241" i="2"/>
  <c r="BO1241" i="2"/>
  <c r="BN1241" i="2"/>
  <c r="BQ1240" i="2"/>
  <c r="BL1240" i="2"/>
  <c r="BK1240" i="2"/>
  <c r="BJ1240" i="2"/>
  <c r="BI1240" i="2"/>
  <c r="BN1240" i="2"/>
  <c r="BP1240" i="2"/>
  <c r="BO1240" i="2"/>
  <c r="BQ1239" i="2"/>
  <c r="BP1239" i="2"/>
  <c r="BJ1239" i="2"/>
  <c r="BI1239" i="2"/>
  <c r="BG1239" i="2"/>
  <c r="BK1239" i="2"/>
  <c r="BL1239" i="2"/>
  <c r="BO1239" i="2"/>
  <c r="BM1239" i="2"/>
  <c r="BN1239" i="2"/>
  <c r="BP1238" i="2"/>
  <c r="BK1238" i="2"/>
  <c r="BJ1238" i="2"/>
  <c r="BI1238" i="2"/>
  <c r="BG1238" i="2"/>
  <c r="BQ1238" i="2"/>
  <c r="BL1238" i="2"/>
  <c r="BH1238" i="2"/>
  <c r="BO1238" i="2"/>
  <c r="BM1238" i="2"/>
  <c r="BK1237" i="2"/>
  <c r="BQ1237" i="2"/>
  <c r="BL1237" i="2"/>
  <c r="BH1237" i="2"/>
  <c r="BI1237" i="2"/>
  <c r="BP1237" i="2"/>
  <c r="BM1237" i="2"/>
  <c r="BG1237" i="2"/>
  <c r="BO1237" i="2"/>
  <c r="BN1237" i="2"/>
  <c r="BL1236" i="2"/>
  <c r="BK1236" i="2"/>
  <c r="BQ1236" i="2"/>
  <c r="BH1236" i="2"/>
  <c r="BI1236" i="2"/>
  <c r="BP1236" i="2"/>
  <c r="BO1236" i="2"/>
  <c r="BN1236" i="2"/>
  <c r="BQ1235" i="2"/>
  <c r="BL1235" i="2"/>
  <c r="BK1235" i="2"/>
  <c r="BJ1235" i="2"/>
  <c r="BI1235" i="2"/>
  <c r="BN1235" i="2"/>
  <c r="BP1235" i="2"/>
  <c r="BO1235" i="2"/>
  <c r="BQ1234" i="2"/>
  <c r="BP1234" i="2"/>
  <c r="BJ1234" i="2"/>
  <c r="BI1234" i="2"/>
  <c r="BG1234" i="2"/>
  <c r="BK1234" i="2"/>
  <c r="BL1234" i="2"/>
  <c r="BO1234" i="2"/>
  <c r="BM1234" i="2"/>
  <c r="BN1234" i="2"/>
  <c r="BP1233" i="2"/>
  <c r="BK1233" i="2"/>
  <c r="BJ1233" i="2"/>
  <c r="BI1233" i="2"/>
  <c r="BG1233" i="2"/>
  <c r="BQ1233" i="2"/>
  <c r="BL1233" i="2"/>
  <c r="BH1233" i="2"/>
  <c r="BO1233" i="2"/>
  <c r="BM1233" i="2"/>
  <c r="BK1232" i="2"/>
  <c r="BQ1232" i="2"/>
  <c r="BL1232" i="2"/>
  <c r="BH1232" i="2"/>
  <c r="BI1232" i="2"/>
  <c r="BP1232" i="2"/>
  <c r="BM1232" i="2"/>
  <c r="BG1232" i="2"/>
  <c r="BO1232" i="2"/>
  <c r="BN1232" i="2"/>
  <c r="BL1231" i="2"/>
  <c r="BK1231" i="2"/>
  <c r="BQ1231" i="2"/>
  <c r="BH1231" i="2"/>
  <c r="BI1231" i="2"/>
  <c r="BP1231" i="2"/>
  <c r="BO1231" i="2"/>
  <c r="BN1231" i="2"/>
  <c r="BQ1230" i="2"/>
  <c r="BL1230" i="2"/>
  <c r="BK1230" i="2"/>
  <c r="BJ1230" i="2"/>
  <c r="BI1230" i="2"/>
  <c r="BN1230" i="2"/>
  <c r="BP1230" i="2"/>
  <c r="BO1230" i="2"/>
  <c r="BQ1229" i="2"/>
  <c r="BP1229" i="2"/>
  <c r="BI1229" i="2"/>
  <c r="BG1229" i="2"/>
  <c r="BK1229" i="2"/>
  <c r="BL1229" i="2"/>
  <c r="BJ1229" i="2"/>
  <c r="BO1229" i="2"/>
  <c r="BM1229" i="2"/>
  <c r="BN1229" i="2"/>
  <c r="BP1228" i="2"/>
  <c r="BK1228" i="2"/>
  <c r="BJ1228" i="2"/>
  <c r="BI1228" i="2"/>
  <c r="BQ1228" i="2"/>
  <c r="BL1228" i="2"/>
  <c r="BH1228" i="2"/>
  <c r="BO1228" i="2"/>
  <c r="BG1228" i="2"/>
  <c r="BM1228" i="2"/>
  <c r="BK1227" i="2"/>
  <c r="BQ1227" i="2"/>
  <c r="BL1227" i="2"/>
  <c r="BH1227" i="2"/>
  <c r="BI1227" i="2"/>
  <c r="BP1227" i="2"/>
  <c r="BM1227" i="2"/>
  <c r="BG1227" i="2"/>
  <c r="BO1227" i="2"/>
  <c r="BN1227" i="2"/>
  <c r="BL1226" i="2"/>
  <c r="BK1226" i="2"/>
  <c r="BQ1226" i="2"/>
  <c r="BH1226" i="2"/>
  <c r="BI1226" i="2"/>
  <c r="BP1226" i="2"/>
  <c r="BO1226" i="2"/>
  <c r="BN1226" i="2"/>
  <c r="BQ1225" i="2"/>
  <c r="BL1225" i="2"/>
  <c r="BK1225" i="2"/>
  <c r="BJ1225" i="2"/>
  <c r="BI1225" i="2"/>
  <c r="BN1225" i="2"/>
  <c r="BP1225" i="2"/>
  <c r="BO1225" i="2"/>
  <c r="BQ1224" i="2"/>
  <c r="BP1224" i="2"/>
  <c r="BI1224" i="2"/>
  <c r="BG1224" i="2"/>
  <c r="BK1224" i="2"/>
  <c r="BL1224" i="2"/>
  <c r="BJ1224" i="2"/>
  <c r="BO1224" i="2"/>
  <c r="BM1224" i="2"/>
  <c r="BN1224" i="2"/>
  <c r="BP1223" i="2"/>
  <c r="BK1223" i="2"/>
  <c r="BJ1223" i="2"/>
  <c r="BI1223" i="2"/>
  <c r="BQ1223" i="2"/>
  <c r="BL1223" i="2"/>
  <c r="BH1223" i="2"/>
  <c r="BO1223" i="2"/>
  <c r="BG1223" i="2"/>
  <c r="BM1223" i="2"/>
  <c r="BK1222" i="2"/>
  <c r="BQ1222" i="2"/>
  <c r="BL1222" i="2"/>
  <c r="BH1222" i="2"/>
  <c r="BI1222" i="2"/>
  <c r="BP1222" i="2"/>
  <c r="BM1222" i="2"/>
  <c r="BG1222" i="2"/>
  <c r="BO1222" i="2"/>
  <c r="BN1222" i="2"/>
  <c r="BL1221" i="2"/>
  <c r="BK1221" i="2"/>
  <c r="BQ1221" i="2"/>
  <c r="BH1221" i="2"/>
  <c r="BI1221" i="2"/>
  <c r="BP1221" i="2"/>
  <c r="BO1221" i="2"/>
  <c r="BN1221" i="2"/>
  <c r="BQ1220" i="2"/>
  <c r="BL1220" i="2"/>
  <c r="BK1220" i="2"/>
  <c r="BJ1220" i="2"/>
  <c r="BI1220" i="2"/>
  <c r="BN1220" i="2"/>
  <c r="BP1220" i="2"/>
  <c r="BO1220" i="2"/>
  <c r="BQ1219" i="2"/>
  <c r="BP1219" i="2"/>
  <c r="BI1219" i="2"/>
  <c r="BG1219" i="2"/>
  <c r="BK1219" i="2"/>
  <c r="BL1219" i="2"/>
  <c r="BJ1219" i="2"/>
  <c r="BO1219" i="2"/>
  <c r="BM1219" i="2"/>
  <c r="BN1219" i="2"/>
  <c r="BP1218" i="2"/>
  <c r="BK1218" i="2"/>
  <c r="BJ1218" i="2"/>
  <c r="BI1218" i="2"/>
  <c r="BQ1218" i="2"/>
  <c r="BL1218" i="2"/>
  <c r="BH1218" i="2"/>
  <c r="BO1218" i="2"/>
  <c r="BG1218" i="2"/>
  <c r="BM1218" i="2"/>
  <c r="BK1217" i="2"/>
  <c r="BQ1217" i="2"/>
  <c r="BL1217" i="2"/>
  <c r="BH1217" i="2"/>
  <c r="BI1217" i="2"/>
  <c r="BP1217" i="2"/>
  <c r="BM1217" i="2"/>
  <c r="BG1217" i="2"/>
  <c r="BO1217" i="2"/>
  <c r="BN1217" i="2"/>
  <c r="BL1216" i="2"/>
  <c r="BK1216" i="2"/>
  <c r="BQ1216" i="2"/>
  <c r="BH1216" i="2"/>
  <c r="BI1216" i="2"/>
  <c r="BP1216" i="2"/>
  <c r="BO1216" i="2"/>
  <c r="BN1216" i="2"/>
  <c r="BQ1215" i="2"/>
  <c r="BL1215" i="2"/>
  <c r="BK1215" i="2"/>
  <c r="BJ1215" i="2"/>
  <c r="BI1215" i="2"/>
  <c r="BN1215" i="2"/>
  <c r="BP1215" i="2"/>
  <c r="BO1215" i="2"/>
  <c r="BQ1214" i="2"/>
  <c r="BP1214" i="2"/>
  <c r="BI1214" i="2"/>
  <c r="BG1214" i="2"/>
  <c r="BK1214" i="2"/>
  <c r="BL1214" i="2"/>
  <c r="BJ1214" i="2"/>
  <c r="BO1214" i="2"/>
  <c r="BM1214" i="2"/>
  <c r="BN1214" i="2"/>
  <c r="BP1213" i="2"/>
  <c r="BK1213" i="2"/>
  <c r="BJ1213" i="2"/>
  <c r="BI1213" i="2"/>
  <c r="BQ1213" i="2"/>
  <c r="BL1213" i="2"/>
  <c r="BH1213" i="2"/>
  <c r="BO1213" i="2"/>
  <c r="BG1213" i="2"/>
  <c r="BM1213" i="2"/>
  <c r="BK1212" i="2"/>
  <c r="BQ1212" i="2"/>
  <c r="BL1212" i="2"/>
  <c r="BH1212" i="2"/>
  <c r="BI1212" i="2"/>
  <c r="BP1212" i="2"/>
  <c r="BM1212" i="2"/>
  <c r="BG1212" i="2"/>
  <c r="BO1212" i="2"/>
  <c r="BN1212" i="2"/>
  <c r="BL1211" i="2"/>
  <c r="BK1211" i="2"/>
  <c r="BQ1211" i="2"/>
  <c r="BN1211" i="2"/>
  <c r="BH1211" i="2"/>
  <c r="BI1211" i="2"/>
  <c r="BP1211" i="2"/>
  <c r="BO1211" i="2"/>
  <c r="BQ1210" i="2"/>
  <c r="BL1210" i="2"/>
  <c r="BK1210" i="2"/>
  <c r="BI1210" i="2"/>
  <c r="BN1210" i="2"/>
  <c r="BP1210" i="2"/>
  <c r="BO1210" i="2"/>
  <c r="BQ1209" i="2"/>
  <c r="BP1209" i="2"/>
  <c r="BI1209" i="2"/>
  <c r="BG1209" i="2"/>
  <c r="BK1209" i="2"/>
  <c r="BL1209" i="2"/>
  <c r="BJ1209" i="2"/>
  <c r="BO1209" i="2"/>
  <c r="BM1209" i="2"/>
  <c r="BN1209" i="2"/>
  <c r="BQ1208" i="2"/>
  <c r="BP1208" i="2"/>
  <c r="BK1208" i="2"/>
  <c r="BJ1208" i="2"/>
  <c r="BI1208" i="2"/>
  <c r="BL1208" i="2"/>
  <c r="BH1208" i="2"/>
  <c r="BO1208" i="2"/>
  <c r="BG1208" i="2"/>
  <c r="BM1208" i="2"/>
  <c r="BK1207" i="2"/>
  <c r="BQ1207" i="2"/>
  <c r="BL1207" i="2"/>
  <c r="BH1207" i="2"/>
  <c r="BI1207" i="2"/>
  <c r="BP1207" i="2"/>
  <c r="BM1207" i="2"/>
  <c r="BG1207" i="2"/>
  <c r="BO1207" i="2"/>
  <c r="BN1207" i="2"/>
  <c r="BL1206" i="2"/>
  <c r="BK1206" i="2"/>
  <c r="BQ1206" i="2"/>
  <c r="BN1206" i="2"/>
  <c r="BH1206" i="2"/>
  <c r="BI1206" i="2"/>
  <c r="BP1206" i="2"/>
  <c r="BO1206" i="2"/>
  <c r="BQ1205" i="2"/>
  <c r="BL1205" i="2"/>
  <c r="BK1205" i="2"/>
  <c r="BJ1205" i="2"/>
  <c r="BI1205" i="2"/>
  <c r="BN1205" i="2"/>
  <c r="BP1205" i="2"/>
  <c r="BO1205" i="2"/>
  <c r="BQ1204" i="2"/>
  <c r="BP1204" i="2"/>
  <c r="BI1204" i="2"/>
  <c r="BG1204" i="2"/>
  <c r="BK1204" i="2"/>
  <c r="BL1204" i="2"/>
  <c r="BJ1204" i="2"/>
  <c r="BO1204" i="2"/>
  <c r="BM1204" i="2"/>
  <c r="BN1204" i="2"/>
  <c r="BP1203" i="2"/>
  <c r="BK1203" i="2"/>
  <c r="BJ1203" i="2"/>
  <c r="BI1203" i="2"/>
  <c r="BQ1203" i="2"/>
  <c r="BL1203" i="2"/>
  <c r="BH1203" i="2"/>
  <c r="BO1203" i="2"/>
  <c r="BG1203" i="2"/>
  <c r="BM1203" i="2"/>
  <c r="BK1202" i="2"/>
  <c r="BQ1202" i="2"/>
  <c r="BL1202" i="2"/>
  <c r="BH1202" i="2"/>
  <c r="BI1202" i="2"/>
  <c r="BP1202" i="2"/>
  <c r="BM1202" i="2"/>
  <c r="BG1202" i="2"/>
  <c r="BO1202" i="2"/>
  <c r="BN1202" i="2"/>
  <c r="BL1201" i="2"/>
  <c r="BK1201" i="2"/>
  <c r="BQ1201" i="2"/>
  <c r="BI1201" i="2"/>
  <c r="BP1201" i="2"/>
  <c r="BO1201" i="2"/>
  <c r="BN1201" i="2"/>
  <c r="BQ1200" i="2"/>
  <c r="BL1200" i="2"/>
  <c r="BK1200" i="2"/>
  <c r="BJ1200" i="2"/>
  <c r="BI1200" i="2"/>
  <c r="BN1200" i="2"/>
  <c r="BP1200" i="2"/>
  <c r="BO1200" i="2"/>
  <c r="BQ1199" i="2"/>
  <c r="BP1199" i="2"/>
  <c r="BI1199" i="2"/>
  <c r="BG1199" i="2"/>
  <c r="BK1199" i="2"/>
  <c r="BL1199" i="2"/>
  <c r="BJ1199" i="2"/>
  <c r="BO1199" i="2"/>
  <c r="BM1199" i="2"/>
  <c r="BN1199" i="2"/>
  <c r="BQ1198" i="2"/>
  <c r="BK1198" i="2"/>
  <c r="BI1198" i="2"/>
  <c r="BL1198" i="2"/>
  <c r="BH1198" i="2"/>
  <c r="BJ1198" i="2"/>
  <c r="BO1198" i="2"/>
  <c r="BP1198" i="2"/>
  <c r="BG1198" i="2"/>
  <c r="BM1198" i="2"/>
  <c r="BK1197" i="2"/>
  <c r="BQ1197" i="2"/>
  <c r="BL1197" i="2"/>
  <c r="BH1197" i="2"/>
  <c r="BI1197" i="2"/>
  <c r="BP1197" i="2"/>
  <c r="BM1197" i="2"/>
  <c r="BG1197" i="2"/>
  <c r="BO1197" i="2"/>
  <c r="BN1197" i="2"/>
  <c r="BL1196" i="2"/>
  <c r="BK1196" i="2"/>
  <c r="BQ1196" i="2"/>
  <c r="BI1196" i="2"/>
  <c r="BP1196" i="2"/>
  <c r="BO1196" i="2"/>
  <c r="BN1196" i="2"/>
  <c r="BQ1195" i="2"/>
  <c r="BL1195" i="2"/>
  <c r="BK1195" i="2"/>
  <c r="BJ1195" i="2"/>
  <c r="BI1195" i="2"/>
  <c r="BN1195" i="2"/>
  <c r="BP1195" i="2"/>
  <c r="BO1195" i="2"/>
  <c r="BQ1194" i="2"/>
  <c r="BP1194" i="2"/>
  <c r="BI1194" i="2"/>
  <c r="BK1194" i="2"/>
  <c r="BL1194" i="2"/>
  <c r="BJ1194" i="2"/>
  <c r="BO1194" i="2"/>
  <c r="BM1194" i="2"/>
  <c r="BN1194" i="2"/>
  <c r="BQ1193" i="2"/>
  <c r="BP1193" i="2"/>
  <c r="BK1193" i="2"/>
  <c r="BJ1193" i="2"/>
  <c r="BI1193" i="2"/>
  <c r="BG1193" i="2"/>
  <c r="BL1193" i="2"/>
  <c r="BH1193" i="2"/>
  <c r="BO1193" i="2"/>
  <c r="BM1193" i="2"/>
  <c r="BK1192" i="2"/>
  <c r="BQ1192" i="2"/>
  <c r="BL1192" i="2"/>
  <c r="BH1192" i="2"/>
  <c r="BI1192" i="2"/>
  <c r="BP1192" i="2"/>
  <c r="BM1192" i="2"/>
  <c r="BG1192" i="2"/>
  <c r="BO1192" i="2"/>
  <c r="BN1192" i="2"/>
  <c r="BL1191" i="2"/>
  <c r="BK1191" i="2"/>
  <c r="BQ1191" i="2"/>
  <c r="BI1191" i="2"/>
  <c r="BP1191" i="2"/>
  <c r="BO1191" i="2"/>
  <c r="BN1191" i="2"/>
  <c r="BQ1190" i="2"/>
  <c r="BL1190" i="2"/>
  <c r="BK1190" i="2"/>
  <c r="BJ1190" i="2"/>
  <c r="BI1190" i="2"/>
  <c r="BN1190" i="2"/>
  <c r="BP1190" i="2"/>
  <c r="BO1190" i="2"/>
  <c r="BQ1189" i="2"/>
  <c r="BP1189" i="2"/>
  <c r="BJ1189" i="2"/>
  <c r="BI1189" i="2"/>
  <c r="BK1189" i="2"/>
  <c r="BL1189" i="2"/>
  <c r="BO1189" i="2"/>
  <c r="BN1189" i="2"/>
  <c r="BQ1188" i="2"/>
  <c r="BK1188" i="2"/>
  <c r="BJ1188" i="2"/>
  <c r="BG1188" i="2"/>
  <c r="BL1188" i="2"/>
  <c r="BH1188" i="2"/>
  <c r="BI1188" i="2"/>
  <c r="BO1188" i="2"/>
  <c r="BP1188" i="2"/>
  <c r="BM1188" i="2"/>
  <c r="BN1188" i="2"/>
  <c r="BK1187" i="2"/>
  <c r="BQ1187" i="2"/>
  <c r="BL1187" i="2"/>
  <c r="BH1187" i="2"/>
  <c r="BI1187" i="2"/>
  <c r="BP1187" i="2"/>
  <c r="BM1187" i="2"/>
  <c r="BG1187" i="2"/>
  <c r="BL1186" i="2"/>
  <c r="BK1186" i="2"/>
  <c r="BQ1186" i="2"/>
  <c r="BH1186" i="2"/>
  <c r="BI1186" i="2"/>
  <c r="BN1186" i="2"/>
  <c r="BG1186" i="2"/>
  <c r="BM1186" i="2"/>
  <c r="BL1185" i="2"/>
  <c r="BK1185" i="2"/>
  <c r="BQ1185" i="2"/>
  <c r="BH1185" i="2"/>
  <c r="BI1185" i="2"/>
  <c r="BP1185" i="2"/>
  <c r="BM1185" i="2"/>
  <c r="BG1185" i="2"/>
  <c r="BO1185" i="2"/>
  <c r="BN1185" i="2"/>
  <c r="BL1184" i="2"/>
  <c r="BG1184" i="2"/>
  <c r="BK1184" i="2"/>
  <c r="BQ1184" i="2"/>
  <c r="BH1184" i="2"/>
  <c r="BJ1184" i="2"/>
  <c r="BI1184" i="2"/>
  <c r="BO1184" i="2"/>
  <c r="BP1184" i="2"/>
  <c r="BM1184" i="2"/>
  <c r="BN1184" i="2"/>
  <c r="BQ1183" i="2"/>
  <c r="BI1183" i="2"/>
  <c r="BG1183" i="2"/>
  <c r="BK1183" i="2"/>
  <c r="BL1183" i="2"/>
  <c r="BH1183" i="2"/>
  <c r="BJ1183" i="2"/>
  <c r="BP1183" i="2"/>
  <c r="BM1183" i="2"/>
  <c r="BN1183" i="2"/>
  <c r="BQ1182" i="2"/>
  <c r="BP1182" i="2"/>
  <c r="BK1182" i="2"/>
  <c r="BI1182" i="2"/>
  <c r="BL1182" i="2"/>
  <c r="BH1182" i="2"/>
  <c r="BJ1182" i="2"/>
  <c r="BM1182" i="2"/>
  <c r="BN1182" i="2"/>
  <c r="BI1181" i="2"/>
  <c r="BK1181" i="2"/>
  <c r="BQ1181" i="2"/>
  <c r="BL1181" i="2"/>
  <c r="BJ1181" i="2"/>
  <c r="BN1181" i="2"/>
  <c r="BP1181" i="2"/>
  <c r="BM1181" i="2"/>
  <c r="BL1180" i="2"/>
  <c r="BK1180" i="2"/>
  <c r="BQ1180" i="2"/>
  <c r="BH1180" i="2"/>
  <c r="BI1180" i="2"/>
  <c r="BP1180" i="2"/>
  <c r="BM1180" i="2"/>
  <c r="BG1180" i="2"/>
  <c r="BO1180" i="2"/>
  <c r="BN1180" i="2"/>
  <c r="BL1179" i="2"/>
  <c r="BG1179" i="2"/>
  <c r="BK1179" i="2"/>
  <c r="BQ1179" i="2"/>
  <c r="BJ1179" i="2"/>
  <c r="BI1179" i="2"/>
  <c r="BO1179" i="2"/>
  <c r="BP1179" i="2"/>
  <c r="BM1179" i="2"/>
  <c r="BN1179" i="2"/>
  <c r="BQ1178" i="2"/>
  <c r="BI1178" i="2"/>
  <c r="BG1178" i="2"/>
  <c r="BK1178" i="2"/>
  <c r="BL1178" i="2"/>
  <c r="BH1178" i="2"/>
  <c r="BJ1178" i="2"/>
  <c r="BP1178" i="2"/>
  <c r="BM1178" i="2"/>
  <c r="BN1178" i="2"/>
  <c r="BQ1177" i="2"/>
  <c r="BP1177" i="2"/>
  <c r="BK1177" i="2"/>
  <c r="BI1177" i="2"/>
  <c r="BG1177" i="2"/>
  <c r="BL1177" i="2"/>
  <c r="BH1177" i="2"/>
  <c r="BJ1177" i="2"/>
  <c r="BM1177" i="2"/>
  <c r="BN1177" i="2"/>
  <c r="BI1176" i="2"/>
  <c r="BK1176" i="2"/>
  <c r="BQ1176" i="2"/>
  <c r="BL1176" i="2"/>
  <c r="BJ1176" i="2"/>
  <c r="BN1176" i="2"/>
  <c r="BP1176" i="2"/>
  <c r="BM1176" i="2"/>
  <c r="BL1175" i="2"/>
  <c r="BK1175" i="2"/>
  <c r="BQ1175" i="2"/>
  <c r="BH1175" i="2"/>
  <c r="BI1175" i="2"/>
  <c r="BP1175" i="2"/>
  <c r="BM1175" i="2"/>
  <c r="BG1175" i="2"/>
  <c r="BO1175" i="2"/>
  <c r="BN1175" i="2"/>
  <c r="BL1174" i="2"/>
  <c r="BG1174" i="2"/>
  <c r="BK1174" i="2"/>
  <c r="BQ1174" i="2"/>
  <c r="BH1174" i="2"/>
  <c r="BJ1174" i="2"/>
  <c r="BI1174" i="2"/>
  <c r="BO1174" i="2"/>
  <c r="BP1174" i="2"/>
  <c r="BM1174" i="2"/>
  <c r="BN1174" i="2"/>
  <c r="BQ1173" i="2"/>
  <c r="BI1173" i="2"/>
  <c r="BK1173" i="2"/>
  <c r="BL1173" i="2"/>
  <c r="BH1173" i="2"/>
  <c r="BJ1173" i="2"/>
  <c r="BP1173" i="2"/>
  <c r="BG1173" i="2"/>
  <c r="BM1173" i="2"/>
  <c r="BN1173" i="2"/>
  <c r="BQ1172" i="2"/>
  <c r="BP1172" i="2"/>
  <c r="BK1172" i="2"/>
  <c r="BI1172" i="2"/>
  <c r="BG1172" i="2"/>
  <c r="BL1172" i="2"/>
  <c r="BH1172" i="2"/>
  <c r="BJ1172" i="2"/>
  <c r="BM1172" i="2"/>
  <c r="BN1172" i="2"/>
  <c r="BI1171" i="2"/>
  <c r="BK1171" i="2"/>
  <c r="BQ1171" i="2"/>
  <c r="BL1171" i="2"/>
  <c r="BJ1171" i="2"/>
  <c r="BN1171" i="2"/>
  <c r="BP1171" i="2"/>
  <c r="BM1171" i="2"/>
  <c r="BL1170" i="2"/>
  <c r="BK1170" i="2"/>
  <c r="BQ1170" i="2"/>
  <c r="BH1170" i="2"/>
  <c r="BI1170" i="2"/>
  <c r="BP1170" i="2"/>
  <c r="BM1170" i="2"/>
  <c r="BG1170" i="2"/>
  <c r="BO1170" i="2"/>
  <c r="BN1170" i="2"/>
  <c r="BL1169" i="2"/>
  <c r="BG1169" i="2"/>
  <c r="BK1169" i="2"/>
  <c r="BQ1169" i="2"/>
  <c r="BJ1169" i="2"/>
  <c r="BI1169" i="2"/>
  <c r="BO1169" i="2"/>
  <c r="BP1169" i="2"/>
  <c r="BM1169" i="2"/>
  <c r="BN1169" i="2"/>
  <c r="BQ1168" i="2"/>
  <c r="BI1168" i="2"/>
  <c r="BK1168" i="2"/>
  <c r="BL1168" i="2"/>
  <c r="BH1168" i="2"/>
  <c r="BJ1168" i="2"/>
  <c r="BP1168" i="2"/>
  <c r="BG1168" i="2"/>
  <c r="BM1168" i="2"/>
  <c r="BN1168" i="2"/>
  <c r="BQ1167" i="2"/>
  <c r="BP1167" i="2"/>
  <c r="BK1167" i="2"/>
  <c r="BI1167" i="2"/>
  <c r="BG1167" i="2"/>
  <c r="BL1167" i="2"/>
  <c r="BJ1167" i="2"/>
  <c r="BM1167" i="2"/>
  <c r="BN1167" i="2"/>
  <c r="BI1166" i="2"/>
  <c r="BK1166" i="2"/>
  <c r="BQ1166" i="2"/>
  <c r="BL1166" i="2"/>
  <c r="BJ1166" i="2"/>
  <c r="BN1166" i="2"/>
  <c r="BP1166" i="2"/>
  <c r="BM1166" i="2"/>
  <c r="BL1165" i="2"/>
  <c r="BK1165" i="2"/>
  <c r="BQ1165" i="2"/>
  <c r="BH1165" i="2"/>
  <c r="BI1165" i="2"/>
  <c r="BP1165" i="2"/>
  <c r="BM1165" i="2"/>
  <c r="BG1165" i="2"/>
  <c r="BO1165" i="2"/>
  <c r="BN1165" i="2"/>
  <c r="BL1164" i="2"/>
  <c r="BG1164" i="2"/>
  <c r="BK1164" i="2"/>
  <c r="BQ1164" i="2"/>
  <c r="BJ1164" i="2"/>
  <c r="BI1164" i="2"/>
  <c r="BO1164" i="2"/>
  <c r="BP1164" i="2"/>
  <c r="BM1164" i="2"/>
  <c r="BN1164" i="2"/>
  <c r="BQ1163" i="2"/>
  <c r="BI1163" i="2"/>
  <c r="BK1163" i="2"/>
  <c r="BL1163" i="2"/>
  <c r="BH1163" i="2"/>
  <c r="BJ1163" i="2"/>
  <c r="BP1163" i="2"/>
  <c r="BG1163" i="2"/>
  <c r="BM1163" i="2"/>
  <c r="BN1163" i="2"/>
  <c r="BQ1162" i="2"/>
  <c r="BP1162" i="2"/>
  <c r="BK1162" i="2"/>
  <c r="BI1162" i="2"/>
  <c r="BL1162" i="2"/>
  <c r="BJ1162" i="2"/>
  <c r="BM1162" i="2"/>
  <c r="BN1162" i="2"/>
  <c r="BI1161" i="2"/>
  <c r="BK1161" i="2"/>
  <c r="BQ1161" i="2"/>
  <c r="BL1161" i="2"/>
  <c r="BJ1161" i="2"/>
  <c r="BN1161" i="2"/>
  <c r="BP1161" i="2"/>
  <c r="BM1161" i="2"/>
  <c r="BL1160" i="2"/>
  <c r="BK1160" i="2"/>
  <c r="BQ1160" i="2"/>
  <c r="BH1160" i="2"/>
  <c r="BI1160" i="2"/>
  <c r="BP1160" i="2"/>
  <c r="BM1160" i="2"/>
  <c r="BG1160" i="2"/>
  <c r="BO1160" i="2"/>
  <c r="BN1160" i="2"/>
  <c r="BL1159" i="2"/>
  <c r="BG1159" i="2"/>
  <c r="BK1159" i="2"/>
  <c r="BQ1159" i="2"/>
  <c r="BJ1159" i="2"/>
  <c r="BI1159" i="2"/>
  <c r="BO1159" i="2"/>
  <c r="BP1159" i="2"/>
  <c r="BM1159" i="2"/>
  <c r="BN1159" i="2"/>
  <c r="BQ1158" i="2"/>
  <c r="BI1158" i="2"/>
  <c r="BK1158" i="2"/>
  <c r="BL1158" i="2"/>
  <c r="BH1158" i="2"/>
  <c r="BJ1158" i="2"/>
  <c r="BP1158" i="2"/>
  <c r="BG1158" i="2"/>
  <c r="BM1158" i="2"/>
  <c r="BN1158" i="2"/>
  <c r="BQ1157" i="2"/>
  <c r="BP1157" i="2"/>
  <c r="BK1157" i="2"/>
  <c r="BI1157" i="2"/>
  <c r="BL1157" i="2"/>
  <c r="BJ1157" i="2"/>
  <c r="BM1157" i="2"/>
  <c r="BN1157" i="2"/>
  <c r="BI1156" i="2"/>
  <c r="BK1156" i="2"/>
  <c r="BQ1156" i="2"/>
  <c r="BL1156" i="2"/>
  <c r="BJ1156" i="2"/>
  <c r="BN1156" i="2"/>
  <c r="BP1156" i="2"/>
  <c r="BM1156" i="2"/>
  <c r="BL1155" i="2"/>
  <c r="BK1155" i="2"/>
  <c r="BQ1155" i="2"/>
  <c r="BH1155" i="2"/>
  <c r="BI1155" i="2"/>
  <c r="BP1155" i="2"/>
  <c r="BM1155" i="2"/>
  <c r="BG1155" i="2"/>
  <c r="BO1155" i="2"/>
  <c r="BN1155" i="2"/>
  <c r="BL1154" i="2"/>
  <c r="BG1154" i="2"/>
  <c r="BK1154" i="2"/>
  <c r="BQ1154" i="2"/>
  <c r="BJ1154" i="2"/>
  <c r="BI1154" i="2"/>
  <c r="BO1154" i="2"/>
  <c r="BP1154" i="2"/>
  <c r="BM1154" i="2"/>
  <c r="BN1154" i="2"/>
  <c r="BQ1153" i="2"/>
  <c r="BI1153" i="2"/>
  <c r="BK1153" i="2"/>
  <c r="BL1153" i="2"/>
  <c r="BH1153" i="2"/>
  <c r="BJ1153" i="2"/>
  <c r="BP1153" i="2"/>
  <c r="BG1153" i="2"/>
  <c r="BM1153" i="2"/>
  <c r="BN1153" i="2"/>
  <c r="BQ1152" i="2"/>
  <c r="BP1152" i="2"/>
  <c r="BK1152" i="2"/>
  <c r="BI1152" i="2"/>
  <c r="BL1152" i="2"/>
  <c r="BJ1152" i="2"/>
  <c r="BM1152" i="2"/>
  <c r="BN1152" i="2"/>
  <c r="BI1151" i="2"/>
  <c r="BK1151" i="2"/>
  <c r="BQ1151" i="2"/>
  <c r="BL1151" i="2"/>
  <c r="BJ1151" i="2"/>
  <c r="BN1151" i="2"/>
  <c r="BP1151" i="2"/>
  <c r="BM1151" i="2"/>
  <c r="BL1150" i="2"/>
  <c r="BK1150" i="2"/>
  <c r="BQ1150" i="2"/>
  <c r="BH1150" i="2"/>
  <c r="BI1150" i="2"/>
  <c r="BP1150" i="2"/>
  <c r="BM1150" i="2"/>
  <c r="BG1150" i="2"/>
  <c r="BO1150" i="2"/>
  <c r="BN1150" i="2"/>
  <c r="BL1149" i="2"/>
  <c r="BG1149" i="2"/>
  <c r="BK1149" i="2"/>
  <c r="BQ1149" i="2"/>
  <c r="BJ1149" i="2"/>
  <c r="BI1149" i="2"/>
  <c r="BO1149" i="2"/>
  <c r="BP1149" i="2"/>
  <c r="BM1149" i="2"/>
  <c r="BN1149" i="2"/>
  <c r="BQ1148" i="2"/>
  <c r="BI1148" i="2"/>
  <c r="BK1148" i="2"/>
  <c r="BL1148" i="2"/>
  <c r="BH1148" i="2"/>
  <c r="BJ1148" i="2"/>
  <c r="BP1148" i="2"/>
  <c r="BG1148" i="2"/>
  <c r="BM1148" i="2"/>
  <c r="BN1148" i="2"/>
  <c r="BQ1147" i="2"/>
  <c r="BP1147" i="2"/>
  <c r="BK1147" i="2"/>
  <c r="BI1147" i="2"/>
  <c r="BL1147" i="2"/>
  <c r="BJ1147" i="2"/>
  <c r="BM1147" i="2"/>
  <c r="BN1147" i="2"/>
  <c r="BI1146" i="2"/>
  <c r="BK1146" i="2"/>
  <c r="BQ1146" i="2"/>
  <c r="BL1146" i="2"/>
  <c r="BJ1146" i="2"/>
  <c r="BN1146" i="2"/>
  <c r="BP1146" i="2"/>
  <c r="BM1146" i="2"/>
  <c r="BL1145" i="2"/>
  <c r="BK1145" i="2"/>
  <c r="BQ1145" i="2"/>
  <c r="BH1145" i="2"/>
  <c r="BI1145" i="2"/>
  <c r="BP1145" i="2"/>
  <c r="BM1145" i="2"/>
  <c r="BG1145" i="2"/>
  <c r="BO1145" i="2"/>
  <c r="BN1145" i="2"/>
  <c r="BL1144" i="2"/>
  <c r="BG1144" i="2"/>
  <c r="BK1144" i="2"/>
  <c r="BQ1144" i="2"/>
  <c r="BJ1144" i="2"/>
  <c r="BI1144" i="2"/>
  <c r="BO1144" i="2"/>
  <c r="BP1144" i="2"/>
  <c r="BM1144" i="2"/>
  <c r="BN1144" i="2"/>
  <c r="BQ1143" i="2"/>
  <c r="BI1143" i="2"/>
  <c r="BK1143" i="2"/>
  <c r="BL1143" i="2"/>
  <c r="BH1143" i="2"/>
  <c r="BJ1143" i="2"/>
  <c r="BP1143" i="2"/>
  <c r="BG1143" i="2"/>
  <c r="BM1143" i="2"/>
  <c r="BN1143" i="2"/>
  <c r="BQ1142" i="2"/>
  <c r="BP1142" i="2"/>
  <c r="BK1142" i="2"/>
  <c r="BI1142" i="2"/>
  <c r="BL1142" i="2"/>
  <c r="BJ1142" i="2"/>
  <c r="BM1142" i="2"/>
  <c r="BN1142" i="2"/>
  <c r="BI1141" i="2"/>
  <c r="BK1141" i="2"/>
  <c r="BQ1141" i="2"/>
  <c r="BL1141" i="2"/>
  <c r="BJ1141" i="2"/>
  <c r="BN1141" i="2"/>
  <c r="BP1141" i="2"/>
  <c r="BM1141" i="2"/>
  <c r="BL1140" i="2"/>
  <c r="BK1140" i="2"/>
  <c r="BQ1140" i="2"/>
  <c r="BH1140" i="2"/>
  <c r="BI1140" i="2"/>
  <c r="BP1140" i="2"/>
  <c r="BM1140" i="2"/>
  <c r="BG1140" i="2"/>
  <c r="BO1140" i="2"/>
  <c r="BN1140" i="2"/>
  <c r="BL1139" i="2"/>
  <c r="BG1139" i="2"/>
  <c r="BK1139" i="2"/>
  <c r="BQ1139" i="2"/>
  <c r="BJ1139" i="2"/>
  <c r="BI1139" i="2"/>
  <c r="BO1139" i="2"/>
  <c r="BP1139" i="2"/>
  <c r="BM1139" i="2"/>
  <c r="BN1139" i="2"/>
  <c r="BQ1138" i="2"/>
  <c r="BI1138" i="2"/>
  <c r="BK1138" i="2"/>
  <c r="BL1138" i="2"/>
  <c r="BH1138" i="2"/>
  <c r="BJ1138" i="2"/>
  <c r="BP1138" i="2"/>
  <c r="BG1138" i="2"/>
  <c r="BM1138" i="2"/>
  <c r="BN1138" i="2"/>
  <c r="BQ1137" i="2"/>
  <c r="BP1137" i="2"/>
  <c r="BK1137" i="2"/>
  <c r="BI1137" i="2"/>
  <c r="BL1137" i="2"/>
  <c r="BJ1137" i="2"/>
  <c r="BM1137" i="2"/>
  <c r="BN1137" i="2"/>
  <c r="BI1136" i="2"/>
  <c r="BK1136" i="2"/>
  <c r="BQ1136" i="2"/>
  <c r="BL1136" i="2"/>
  <c r="BJ1136" i="2"/>
  <c r="BN1136" i="2"/>
  <c r="BP1136" i="2"/>
  <c r="BM1136" i="2"/>
  <c r="BL1135" i="2"/>
  <c r="BK1135" i="2"/>
  <c r="BQ1135" i="2"/>
  <c r="BH1135" i="2"/>
  <c r="BI1135" i="2"/>
  <c r="BP1135" i="2"/>
  <c r="BM1135" i="2"/>
  <c r="BG1135" i="2"/>
  <c r="BO1135" i="2"/>
  <c r="BN1135" i="2"/>
  <c r="BL1134" i="2"/>
  <c r="BG1134" i="2"/>
  <c r="BK1134" i="2"/>
  <c r="BQ1134" i="2"/>
  <c r="BJ1134" i="2"/>
  <c r="BI1134" i="2"/>
  <c r="BP1134" i="2"/>
  <c r="BM1134" i="2"/>
  <c r="BO1134" i="2"/>
  <c r="BN1134" i="2"/>
  <c r="BQ1133" i="2"/>
  <c r="BI1133" i="2"/>
  <c r="BK1133" i="2"/>
  <c r="BL1133" i="2"/>
  <c r="BH1133" i="2"/>
  <c r="BJ1133" i="2"/>
  <c r="BP1133" i="2"/>
  <c r="BG1133" i="2"/>
  <c r="BM1133" i="2"/>
  <c r="BN1133" i="2"/>
  <c r="BQ1132" i="2"/>
  <c r="BP1132" i="2"/>
  <c r="BK1132" i="2"/>
  <c r="BI1132" i="2"/>
  <c r="BL1132" i="2"/>
  <c r="BJ1132" i="2"/>
  <c r="BM1132" i="2"/>
  <c r="BN1132" i="2"/>
  <c r="BI1131" i="2"/>
  <c r="BK1131" i="2"/>
  <c r="BQ1131" i="2"/>
  <c r="BL1131" i="2"/>
  <c r="BJ1131" i="2"/>
  <c r="BN1131" i="2"/>
  <c r="BP1131" i="2"/>
  <c r="BM1131" i="2"/>
  <c r="BL1130" i="2"/>
  <c r="BK1130" i="2"/>
  <c r="BQ1130" i="2"/>
  <c r="BH1130" i="2"/>
  <c r="BI1130" i="2"/>
  <c r="BP1130" i="2"/>
  <c r="BM1130" i="2"/>
  <c r="BG1130" i="2"/>
  <c r="BO1130" i="2"/>
  <c r="BN1130" i="2"/>
  <c r="BL1129" i="2"/>
  <c r="BG1129" i="2"/>
  <c r="BK1129" i="2"/>
  <c r="BQ1129" i="2"/>
  <c r="BH1129" i="2"/>
  <c r="BJ1129" i="2"/>
  <c r="BI1129" i="2"/>
  <c r="BP1129" i="2"/>
  <c r="BM1129" i="2"/>
  <c r="BO1129" i="2"/>
  <c r="BN1129" i="2"/>
  <c r="BI1128" i="2"/>
  <c r="BK1128" i="2"/>
  <c r="BQ1128" i="2"/>
  <c r="BL1128" i="2"/>
  <c r="BH1128" i="2"/>
  <c r="BJ1128" i="2"/>
  <c r="BP1128" i="2"/>
  <c r="BG1128" i="2"/>
  <c r="BM1128" i="2"/>
  <c r="BN1128" i="2"/>
  <c r="BQ1127" i="2"/>
  <c r="BP1127" i="2"/>
  <c r="BK1127" i="2"/>
  <c r="BI1127" i="2"/>
  <c r="BL1127" i="2"/>
  <c r="BJ1127" i="2"/>
  <c r="BM1127" i="2"/>
  <c r="BN1127" i="2"/>
  <c r="BI1126" i="2"/>
  <c r="BK1126" i="2"/>
  <c r="BQ1126" i="2"/>
  <c r="BL1126" i="2"/>
  <c r="BJ1126" i="2"/>
  <c r="BN1126" i="2"/>
  <c r="BP1126" i="2"/>
  <c r="BM1126" i="2"/>
  <c r="BL1125" i="2"/>
  <c r="BK1125" i="2"/>
  <c r="BQ1125" i="2"/>
  <c r="BH1125" i="2"/>
  <c r="BI1125" i="2"/>
  <c r="BP1125" i="2"/>
  <c r="BM1125" i="2"/>
  <c r="BG1125" i="2"/>
  <c r="BO1125" i="2"/>
  <c r="BN1125" i="2"/>
  <c r="BL1124" i="2"/>
  <c r="BG1124" i="2"/>
  <c r="BK1124" i="2"/>
  <c r="BQ1124" i="2"/>
  <c r="BH1124" i="2"/>
  <c r="BI1124" i="2"/>
  <c r="BP1124" i="2"/>
  <c r="BM1124" i="2"/>
  <c r="BO1124" i="2"/>
  <c r="BN1124" i="2"/>
  <c r="BI1123" i="2"/>
  <c r="BK1123" i="2"/>
  <c r="BQ1123" i="2"/>
  <c r="BL1123" i="2"/>
  <c r="BH1123" i="2"/>
  <c r="BJ1123" i="2"/>
  <c r="BP1123" i="2"/>
  <c r="BG1123" i="2"/>
  <c r="BM1123" i="2"/>
  <c r="BN1123" i="2"/>
  <c r="BQ1122" i="2"/>
  <c r="BP1122" i="2"/>
  <c r="BK1122" i="2"/>
  <c r="BI1122" i="2"/>
  <c r="BL1122" i="2"/>
  <c r="BJ1122" i="2"/>
  <c r="BM1122" i="2"/>
  <c r="BN1122" i="2"/>
  <c r="BI1121" i="2"/>
  <c r="BK1121" i="2"/>
  <c r="BQ1121" i="2"/>
  <c r="BL1121" i="2"/>
  <c r="BJ1121" i="2"/>
  <c r="BN1121" i="2"/>
  <c r="BP1121" i="2"/>
  <c r="BM1121" i="2"/>
  <c r="BL1120" i="2"/>
  <c r="BK1120" i="2"/>
  <c r="BQ1120" i="2"/>
  <c r="BH1120" i="2"/>
  <c r="BI1120" i="2"/>
  <c r="BP1120" i="2"/>
  <c r="BM1120" i="2"/>
  <c r="BG1120" i="2"/>
  <c r="BO1120" i="2"/>
  <c r="BN1120" i="2"/>
  <c r="BL1119" i="2"/>
  <c r="BG1119" i="2"/>
  <c r="BK1119" i="2"/>
  <c r="BQ1119" i="2"/>
  <c r="BH1119" i="2"/>
  <c r="BJ1119" i="2"/>
  <c r="BI1119" i="2"/>
  <c r="BO1119" i="2"/>
  <c r="BP1119" i="2"/>
  <c r="BM1119" i="2"/>
  <c r="BN1119" i="2"/>
  <c r="BI1118" i="2"/>
  <c r="BK1118" i="2"/>
  <c r="BQ1118" i="2"/>
  <c r="BL1118" i="2"/>
  <c r="BH1118" i="2"/>
  <c r="BJ1118" i="2"/>
  <c r="BP1118" i="2"/>
  <c r="BG1118" i="2"/>
  <c r="BM1118" i="2"/>
  <c r="BN1118" i="2"/>
  <c r="BQ1117" i="2"/>
  <c r="BP1117" i="2"/>
  <c r="BK1117" i="2"/>
  <c r="BI1117" i="2"/>
  <c r="BL1117" i="2"/>
  <c r="BJ1117" i="2"/>
  <c r="BM1117" i="2"/>
  <c r="BN1117" i="2"/>
  <c r="BI1116" i="2"/>
  <c r="BK1116" i="2"/>
  <c r="BQ1116" i="2"/>
  <c r="BL1116" i="2"/>
  <c r="BJ1116" i="2"/>
  <c r="BN1116" i="2"/>
  <c r="BP1116" i="2"/>
  <c r="BM1116" i="2"/>
  <c r="BL1115" i="2"/>
  <c r="BK1115" i="2"/>
  <c r="BQ1115" i="2"/>
  <c r="BH1115" i="2"/>
  <c r="BI1115" i="2"/>
  <c r="BP1115" i="2"/>
  <c r="BM1115" i="2"/>
  <c r="BG1115" i="2"/>
  <c r="BO1115" i="2"/>
  <c r="BN1115" i="2"/>
  <c r="BL1114" i="2"/>
  <c r="BG1114" i="2"/>
  <c r="BK1114" i="2"/>
  <c r="BQ1114" i="2"/>
  <c r="BH1114" i="2"/>
  <c r="BJ1114" i="2"/>
  <c r="BI1114" i="2"/>
  <c r="BO1114" i="2"/>
  <c r="BP1114" i="2"/>
  <c r="BM1114" i="2"/>
  <c r="BN1114" i="2"/>
  <c r="BN1113" i="2"/>
  <c r="BI1113" i="2"/>
  <c r="BK1113" i="2"/>
  <c r="BQ1113" i="2"/>
  <c r="BL1113" i="2"/>
  <c r="BH1113" i="2"/>
  <c r="BJ1113" i="2"/>
  <c r="BP1113" i="2"/>
  <c r="BG1113" i="2"/>
  <c r="BQ1112" i="2"/>
  <c r="BP1112" i="2"/>
  <c r="BK1112" i="2"/>
  <c r="BI1112" i="2"/>
  <c r="BL1112" i="2"/>
  <c r="BH1112" i="2"/>
  <c r="BJ1112" i="2"/>
  <c r="BG1112" i="2"/>
  <c r="BN1112" i="2"/>
  <c r="BP1111" i="2"/>
  <c r="BK1111" i="2"/>
  <c r="BI1111" i="2"/>
  <c r="BQ1111" i="2"/>
  <c r="BL1111" i="2"/>
  <c r="BH1111" i="2"/>
  <c r="BJ1111" i="2"/>
  <c r="BO1111" i="2"/>
  <c r="BG1111" i="2"/>
  <c r="BM1111" i="2"/>
  <c r="BN1111" i="2"/>
  <c r="BK1110" i="2"/>
  <c r="BQ1110" i="2"/>
  <c r="BL1110" i="2"/>
  <c r="BH1110" i="2"/>
  <c r="BI1110" i="2"/>
  <c r="BP1110" i="2"/>
  <c r="BM1110" i="2"/>
  <c r="BG1110" i="2"/>
  <c r="BO1110" i="2"/>
  <c r="BN1110" i="2"/>
  <c r="BL1109" i="2"/>
  <c r="BK1109" i="2"/>
  <c r="BQ1109" i="2"/>
  <c r="BN1109" i="2"/>
  <c r="BH1109" i="2"/>
  <c r="BI1109" i="2"/>
  <c r="BP1109" i="2"/>
  <c r="BM1109" i="2"/>
  <c r="BO1109" i="2"/>
  <c r="BQ1108" i="2"/>
  <c r="BL1108" i="2"/>
  <c r="BG1108" i="2"/>
  <c r="BK1108" i="2"/>
  <c r="BJ1108" i="2"/>
  <c r="BI1108" i="2"/>
  <c r="BP1108" i="2"/>
  <c r="BO1108" i="2"/>
  <c r="BN1108" i="2"/>
  <c r="BQ1107" i="2"/>
  <c r="BP1107" i="2"/>
  <c r="BI1107" i="2"/>
  <c r="BK1107" i="2"/>
  <c r="BL1107" i="2"/>
  <c r="BH1107" i="2"/>
  <c r="BJ1107" i="2"/>
  <c r="BG1107" i="2"/>
  <c r="BM1107" i="2"/>
  <c r="BN1107" i="2"/>
  <c r="BQ1106" i="2"/>
  <c r="BK1106" i="2"/>
  <c r="BI1106" i="2"/>
  <c r="BL1106" i="2"/>
  <c r="BH1106" i="2"/>
  <c r="BJ1106" i="2"/>
  <c r="BO1106" i="2"/>
  <c r="BP1106" i="2"/>
  <c r="BM1106" i="2"/>
  <c r="BN1106" i="2"/>
  <c r="BK1105" i="2"/>
  <c r="BQ1105" i="2"/>
  <c r="BL1105" i="2"/>
  <c r="BH1105" i="2"/>
  <c r="BI1105" i="2"/>
  <c r="BP1105" i="2"/>
  <c r="BM1105" i="2"/>
  <c r="BG1105" i="2"/>
  <c r="BO1105" i="2"/>
  <c r="BN1105" i="2"/>
  <c r="BL1104" i="2"/>
  <c r="BK1104" i="2"/>
  <c r="BQ1104" i="2"/>
  <c r="BN1104" i="2"/>
  <c r="BH1104" i="2"/>
  <c r="BI1104" i="2"/>
  <c r="BP1104" i="2"/>
  <c r="BM1104" i="2"/>
  <c r="BO1104" i="2"/>
  <c r="BQ1103" i="2"/>
  <c r="BL1103" i="2"/>
  <c r="BG1103" i="2"/>
  <c r="BK1103" i="2"/>
  <c r="BJ1103" i="2"/>
  <c r="BI1103" i="2"/>
  <c r="BP1103" i="2"/>
  <c r="BO1103" i="2"/>
  <c r="BN1103" i="2"/>
  <c r="BQ1102" i="2"/>
  <c r="BP1102" i="2"/>
  <c r="BI1102" i="2"/>
  <c r="BK1102" i="2"/>
  <c r="BL1102" i="2"/>
  <c r="BH1102" i="2"/>
  <c r="BJ1102" i="2"/>
  <c r="BG1102" i="2"/>
  <c r="BM1102" i="2"/>
  <c r="BN1102" i="2"/>
  <c r="BQ1101" i="2"/>
  <c r="BK1101" i="2"/>
  <c r="BI1101" i="2"/>
  <c r="BL1101" i="2"/>
  <c r="BH1101" i="2"/>
  <c r="BJ1101" i="2"/>
  <c r="BO1101" i="2"/>
  <c r="BP1101" i="2"/>
  <c r="BM1101" i="2"/>
  <c r="BN1101" i="2"/>
  <c r="BK1100" i="2"/>
  <c r="BQ1100" i="2"/>
  <c r="BL1100" i="2"/>
  <c r="BH1100" i="2"/>
  <c r="BI1100" i="2"/>
  <c r="BP1100" i="2"/>
  <c r="BG1100" i="2"/>
  <c r="BO1100" i="2"/>
  <c r="BM1100" i="2"/>
  <c r="BL1099" i="2"/>
  <c r="BK1099" i="2"/>
  <c r="BQ1099" i="2"/>
  <c r="BN1099" i="2"/>
  <c r="BH1099" i="2"/>
  <c r="BI1099" i="2"/>
  <c r="BP1099" i="2"/>
  <c r="BM1099" i="2"/>
  <c r="BO1099" i="2"/>
  <c r="BQ1098" i="2"/>
  <c r="BG1098" i="2"/>
  <c r="BK1098" i="2"/>
  <c r="BL1098" i="2"/>
  <c r="BJ1098" i="2"/>
  <c r="BI1098" i="2"/>
  <c r="BP1098" i="2"/>
  <c r="BO1098" i="2"/>
  <c r="BN1098" i="2"/>
  <c r="BQ1097" i="2"/>
  <c r="BI1097" i="2"/>
  <c r="BK1097" i="2"/>
  <c r="BL1097" i="2"/>
  <c r="BH1097" i="2"/>
  <c r="BJ1097" i="2"/>
  <c r="BP1097" i="2"/>
  <c r="BG1097" i="2"/>
  <c r="BM1097" i="2"/>
  <c r="BN1097" i="2"/>
  <c r="BQ1096" i="2"/>
  <c r="BK1096" i="2"/>
  <c r="BI1096" i="2"/>
  <c r="BL1096" i="2"/>
  <c r="BH1096" i="2"/>
  <c r="BJ1096" i="2"/>
  <c r="BO1096" i="2"/>
  <c r="BP1096" i="2"/>
  <c r="BM1096" i="2"/>
  <c r="BN1096" i="2"/>
  <c r="BK1095" i="2"/>
  <c r="BQ1095" i="2"/>
  <c r="BL1095" i="2"/>
  <c r="BH1095" i="2"/>
  <c r="BI1095" i="2"/>
  <c r="BP1095" i="2"/>
  <c r="BG1095" i="2"/>
  <c r="BO1095" i="2"/>
  <c r="BN1095" i="2"/>
  <c r="BL1094" i="2"/>
  <c r="BK1094" i="2"/>
  <c r="BQ1094" i="2"/>
  <c r="BN1094" i="2"/>
  <c r="BH1094" i="2"/>
  <c r="BI1094" i="2"/>
  <c r="BP1094" i="2"/>
  <c r="BM1094" i="2"/>
  <c r="BO1094" i="2"/>
  <c r="BQ1093" i="2"/>
  <c r="BL1093" i="2"/>
  <c r="BG1093" i="2"/>
  <c r="BK1093" i="2"/>
  <c r="BJ1093" i="2"/>
  <c r="BI1093" i="2"/>
  <c r="BP1093" i="2"/>
  <c r="BO1093" i="2"/>
  <c r="BN1093" i="2"/>
  <c r="BQ1092" i="2"/>
  <c r="BI1092" i="2"/>
  <c r="BK1092" i="2"/>
  <c r="BL1092" i="2"/>
  <c r="BH1092" i="2"/>
  <c r="BJ1092" i="2"/>
  <c r="BP1092" i="2"/>
  <c r="BG1092" i="2"/>
  <c r="BM1092" i="2"/>
  <c r="BN1092" i="2"/>
  <c r="BQ1091" i="2"/>
  <c r="BK1091" i="2"/>
  <c r="BI1091" i="2"/>
  <c r="BL1091" i="2"/>
  <c r="BH1091" i="2"/>
  <c r="BJ1091" i="2"/>
  <c r="BO1091" i="2"/>
  <c r="BP1091" i="2"/>
  <c r="BM1091" i="2"/>
  <c r="BN1091" i="2"/>
  <c r="BK1090" i="2"/>
  <c r="BQ1090" i="2"/>
  <c r="BL1090" i="2"/>
  <c r="BH1090" i="2"/>
  <c r="BI1090" i="2"/>
  <c r="BP1090" i="2"/>
  <c r="BG1090" i="2"/>
  <c r="BO1090" i="2"/>
  <c r="BN1090" i="2"/>
  <c r="BL1089" i="2"/>
  <c r="BK1089" i="2"/>
  <c r="BQ1089" i="2"/>
  <c r="BN1089" i="2"/>
  <c r="BI1089" i="2"/>
  <c r="BP1089" i="2"/>
  <c r="BM1089" i="2"/>
  <c r="BO1089" i="2"/>
  <c r="BQ1088" i="2"/>
  <c r="BL1088" i="2"/>
  <c r="BG1088" i="2"/>
  <c r="BK1088" i="2"/>
  <c r="BJ1088" i="2"/>
  <c r="BI1088" i="2"/>
  <c r="BP1088" i="2"/>
  <c r="BO1088" i="2"/>
  <c r="BN1088" i="2"/>
  <c r="BQ1087" i="2"/>
  <c r="BI1087" i="2"/>
  <c r="BK1087" i="2"/>
  <c r="BL1087" i="2"/>
  <c r="BH1087" i="2"/>
  <c r="BJ1087" i="2"/>
  <c r="BP1087" i="2"/>
  <c r="BG1087" i="2"/>
  <c r="BM1087" i="2"/>
  <c r="BN1087" i="2"/>
  <c r="BQ1086" i="2"/>
  <c r="BK1086" i="2"/>
  <c r="BI1086" i="2"/>
  <c r="BL1086" i="2"/>
  <c r="BH1086" i="2"/>
  <c r="BJ1086" i="2"/>
  <c r="BO1086" i="2"/>
  <c r="BP1086" i="2"/>
  <c r="BM1086" i="2"/>
  <c r="BN1086" i="2"/>
  <c r="BG1085" i="2"/>
  <c r="BK1085" i="2"/>
  <c r="BQ1085" i="2"/>
  <c r="BL1085" i="2"/>
  <c r="BH1085" i="2"/>
  <c r="BI1085" i="2"/>
  <c r="BP1085" i="2"/>
  <c r="BO1085" i="2"/>
  <c r="BN1085" i="2"/>
  <c r="BL1084" i="2"/>
  <c r="BK1084" i="2"/>
  <c r="BQ1084" i="2"/>
  <c r="BN1084" i="2"/>
  <c r="BI1084" i="2"/>
  <c r="BP1084" i="2"/>
  <c r="BM1084" i="2"/>
  <c r="BO1084" i="2"/>
  <c r="BQ1083" i="2"/>
  <c r="BG1083" i="2"/>
  <c r="BK1083" i="2"/>
  <c r="BL1083" i="2"/>
  <c r="BJ1083" i="2"/>
  <c r="BI1083" i="2"/>
  <c r="BP1083" i="2"/>
  <c r="BO1083" i="2"/>
  <c r="BN1083" i="2"/>
  <c r="BQ1082" i="2"/>
  <c r="BI1082" i="2"/>
  <c r="BK1082" i="2"/>
  <c r="BL1082" i="2"/>
  <c r="BH1082" i="2"/>
  <c r="BJ1082" i="2"/>
  <c r="BP1082" i="2"/>
  <c r="BG1082" i="2"/>
  <c r="BM1082" i="2"/>
  <c r="BN1082" i="2"/>
  <c r="BQ1081" i="2"/>
  <c r="BK1081" i="2"/>
  <c r="BI1081" i="2"/>
  <c r="BL1081" i="2"/>
  <c r="BH1081" i="2"/>
  <c r="BJ1081" i="2"/>
  <c r="BO1081" i="2"/>
  <c r="BP1081" i="2"/>
  <c r="BM1081" i="2"/>
  <c r="BN1081" i="2"/>
  <c r="BG1080" i="2"/>
  <c r="BK1080" i="2"/>
  <c r="BQ1080" i="2"/>
  <c r="BL1080" i="2"/>
  <c r="BH1080" i="2"/>
  <c r="BI1080" i="2"/>
  <c r="BP1080" i="2"/>
  <c r="BO1080" i="2"/>
  <c r="BN1080" i="2"/>
  <c r="BL1079" i="2"/>
  <c r="BK1079" i="2"/>
  <c r="BQ1079" i="2"/>
  <c r="BN1079" i="2"/>
  <c r="BI1079" i="2"/>
  <c r="BP1079" i="2"/>
  <c r="BM1079" i="2"/>
  <c r="BO1079" i="2"/>
  <c r="BQ1078" i="2"/>
  <c r="BG1078" i="2"/>
  <c r="BK1078" i="2"/>
  <c r="BL1078" i="2"/>
  <c r="BJ1078" i="2"/>
  <c r="BI1078" i="2"/>
  <c r="BP1078" i="2"/>
  <c r="BO1078" i="2"/>
  <c r="BN1078" i="2"/>
  <c r="BQ1077" i="2"/>
  <c r="BI1077" i="2"/>
  <c r="BK1077" i="2"/>
  <c r="BL1077" i="2"/>
  <c r="BH1077" i="2"/>
  <c r="BJ1077" i="2"/>
  <c r="BP1077" i="2"/>
  <c r="BG1077" i="2"/>
  <c r="BM1077" i="2"/>
  <c r="BN1077" i="2"/>
  <c r="BQ1076" i="2"/>
  <c r="BK1076" i="2"/>
  <c r="BI1076" i="2"/>
  <c r="BL1076" i="2"/>
  <c r="BH1076" i="2"/>
  <c r="BJ1076" i="2"/>
  <c r="BO1076" i="2"/>
  <c r="BP1076" i="2"/>
  <c r="BM1076" i="2"/>
  <c r="BN1076" i="2"/>
  <c r="BG1075" i="2"/>
  <c r="BK1075" i="2"/>
  <c r="BQ1075" i="2"/>
  <c r="BL1075" i="2"/>
  <c r="BH1075" i="2"/>
  <c r="BI1075" i="2"/>
  <c r="BP1075" i="2"/>
  <c r="BO1075" i="2"/>
  <c r="BN1075" i="2"/>
  <c r="BL1074" i="2"/>
  <c r="BK1074" i="2"/>
  <c r="BQ1074" i="2"/>
  <c r="BN1074" i="2"/>
  <c r="BI1074" i="2"/>
  <c r="BP1074" i="2"/>
  <c r="BM1074" i="2"/>
  <c r="BO1074" i="2"/>
  <c r="BQ1073" i="2"/>
  <c r="BG1073" i="2"/>
  <c r="BK1073" i="2"/>
  <c r="BL1073" i="2"/>
  <c r="BJ1073" i="2"/>
  <c r="BI1073" i="2"/>
  <c r="BP1073" i="2"/>
  <c r="BO1073" i="2"/>
  <c r="BN1073" i="2"/>
  <c r="BQ1072" i="2"/>
  <c r="BP1072" i="2"/>
  <c r="BI1072" i="2"/>
  <c r="BK1072" i="2"/>
  <c r="BL1072" i="2"/>
  <c r="BH1072" i="2"/>
  <c r="BJ1072" i="2"/>
  <c r="BG1072" i="2"/>
  <c r="BM1072" i="2"/>
  <c r="BN1072" i="2"/>
  <c r="BQ1071" i="2"/>
  <c r="BK1071" i="2"/>
  <c r="BI1071" i="2"/>
  <c r="BL1071" i="2"/>
  <c r="BH1071" i="2"/>
  <c r="BJ1071" i="2"/>
  <c r="BO1071" i="2"/>
  <c r="BP1071" i="2"/>
  <c r="BM1071" i="2"/>
  <c r="BN1071" i="2"/>
  <c r="BG1070" i="2"/>
  <c r="BK1070" i="2"/>
  <c r="BQ1070" i="2"/>
  <c r="BL1070" i="2"/>
  <c r="BH1070" i="2"/>
  <c r="BI1070" i="2"/>
  <c r="BP1070" i="2"/>
  <c r="BO1070" i="2"/>
  <c r="BN1070" i="2"/>
  <c r="BL1069" i="2"/>
  <c r="BK1069" i="2"/>
  <c r="BQ1069" i="2"/>
  <c r="BN1069" i="2"/>
  <c r="BI1069" i="2"/>
  <c r="BP1069" i="2"/>
  <c r="BM1069" i="2"/>
  <c r="BO1069" i="2"/>
  <c r="BQ1068" i="2"/>
  <c r="BG1068" i="2"/>
  <c r="BK1068" i="2"/>
  <c r="BL1068" i="2"/>
  <c r="BJ1068" i="2"/>
  <c r="BI1068" i="2"/>
  <c r="BP1068" i="2"/>
  <c r="BO1068" i="2"/>
  <c r="BN1068" i="2"/>
  <c r="BQ1067" i="2"/>
  <c r="BP1067" i="2"/>
  <c r="BI1067" i="2"/>
  <c r="BK1067" i="2"/>
  <c r="BL1067" i="2"/>
  <c r="BH1067" i="2"/>
  <c r="BJ1067" i="2"/>
  <c r="BG1067" i="2"/>
  <c r="BM1067" i="2"/>
  <c r="BN1067" i="2"/>
  <c r="BQ1066" i="2"/>
  <c r="BK1066" i="2"/>
  <c r="BI1066" i="2"/>
  <c r="BL1066" i="2"/>
  <c r="BH1066" i="2"/>
  <c r="BJ1066" i="2"/>
  <c r="BO1066" i="2"/>
  <c r="BP1066" i="2"/>
  <c r="BM1066" i="2"/>
  <c r="BN1066" i="2"/>
  <c r="BK1065" i="2"/>
  <c r="BQ1065" i="2"/>
  <c r="BL1065" i="2"/>
  <c r="BH1065" i="2"/>
  <c r="BI1065" i="2"/>
  <c r="BP1065" i="2"/>
  <c r="BG1065" i="2"/>
  <c r="BO1065" i="2"/>
  <c r="BN1065" i="2"/>
  <c r="BL1064" i="2"/>
  <c r="BK1064" i="2"/>
  <c r="BQ1064" i="2"/>
  <c r="BN1064" i="2"/>
  <c r="BI1064" i="2"/>
  <c r="BP1064" i="2"/>
  <c r="BM1064" i="2"/>
  <c r="BO1064" i="2"/>
  <c r="BQ1063" i="2"/>
  <c r="BG1063" i="2"/>
  <c r="BK1063" i="2"/>
  <c r="BL1063" i="2"/>
  <c r="BJ1063" i="2"/>
  <c r="BI1063" i="2"/>
  <c r="BP1063" i="2"/>
  <c r="BO1063" i="2"/>
  <c r="BN1063" i="2"/>
  <c r="BQ1062" i="2"/>
  <c r="BP1062" i="2"/>
  <c r="BI1062" i="2"/>
  <c r="BK1062" i="2"/>
  <c r="BL1062" i="2"/>
  <c r="BH1062" i="2"/>
  <c r="BJ1062" i="2"/>
  <c r="BG1062" i="2"/>
  <c r="BM1062" i="2"/>
  <c r="BN1062" i="2"/>
  <c r="BQ1061" i="2"/>
  <c r="BK1061" i="2"/>
  <c r="BI1061" i="2"/>
  <c r="BL1061" i="2"/>
  <c r="BH1061" i="2"/>
  <c r="BJ1061" i="2"/>
  <c r="BO1061" i="2"/>
  <c r="BP1061" i="2"/>
  <c r="BM1061" i="2"/>
  <c r="BN1061" i="2"/>
  <c r="BK1060" i="2"/>
  <c r="BQ1060" i="2"/>
  <c r="BL1060" i="2"/>
  <c r="BH1060" i="2"/>
  <c r="BI1060" i="2"/>
  <c r="BP1060" i="2"/>
  <c r="BG1060" i="2"/>
  <c r="BO1060" i="2"/>
  <c r="BN1060" i="2"/>
  <c r="BL1059" i="2"/>
  <c r="BK1059" i="2"/>
  <c r="BQ1059" i="2"/>
  <c r="BN1059" i="2"/>
  <c r="BI1059" i="2"/>
  <c r="BP1059" i="2"/>
  <c r="BM1059" i="2"/>
  <c r="BO1059" i="2"/>
  <c r="BQ1058" i="2"/>
  <c r="BG1058" i="2"/>
  <c r="BK1058" i="2"/>
  <c r="BL1058" i="2"/>
  <c r="BJ1058" i="2"/>
  <c r="BI1058" i="2"/>
  <c r="BP1058" i="2"/>
  <c r="BO1058" i="2"/>
  <c r="BN1058" i="2"/>
  <c r="BQ1057" i="2"/>
  <c r="BP1057" i="2"/>
  <c r="BI1057" i="2"/>
  <c r="BK1057" i="2"/>
  <c r="BL1057" i="2"/>
  <c r="BH1057" i="2"/>
  <c r="BJ1057" i="2"/>
  <c r="BG1057" i="2"/>
  <c r="BM1057" i="2"/>
  <c r="BN1057" i="2"/>
  <c r="BQ1056" i="2"/>
  <c r="BK1056" i="2"/>
  <c r="BI1056" i="2"/>
  <c r="BL1056" i="2"/>
  <c r="BH1056" i="2"/>
  <c r="BJ1056" i="2"/>
  <c r="BO1056" i="2"/>
  <c r="BP1056" i="2"/>
  <c r="BM1056" i="2"/>
  <c r="BN1056" i="2"/>
  <c r="BK1055" i="2"/>
  <c r="BQ1055" i="2"/>
  <c r="BL1055" i="2"/>
  <c r="BH1055" i="2"/>
  <c r="BI1055" i="2"/>
  <c r="BP1055" i="2"/>
  <c r="BG1055" i="2"/>
  <c r="BO1055" i="2"/>
  <c r="BN1055" i="2"/>
  <c r="BL1054" i="2"/>
  <c r="BK1054" i="2"/>
  <c r="BQ1054" i="2"/>
  <c r="BI1054" i="2"/>
  <c r="BN1054" i="2"/>
  <c r="BP1054" i="2"/>
  <c r="BM1054" i="2"/>
  <c r="BO1054" i="2"/>
  <c r="BQ1053" i="2"/>
  <c r="BG1053" i="2"/>
  <c r="BK1053" i="2"/>
  <c r="BL1053" i="2"/>
  <c r="BJ1053" i="2"/>
  <c r="BI1053" i="2"/>
  <c r="BO1053" i="2"/>
  <c r="BP1053" i="2"/>
  <c r="BM1053" i="2"/>
  <c r="BN1053" i="2"/>
  <c r="BQ1052" i="2"/>
  <c r="BP1052" i="2"/>
  <c r="BI1052" i="2"/>
  <c r="BK1052" i="2"/>
  <c r="BL1052" i="2"/>
  <c r="BH1052" i="2"/>
  <c r="BJ1052" i="2"/>
  <c r="BG1052" i="2"/>
  <c r="BM1052" i="2"/>
  <c r="BN1052" i="2"/>
  <c r="BQ1051" i="2"/>
  <c r="BK1051" i="2"/>
  <c r="BI1051" i="2"/>
  <c r="BL1051" i="2"/>
  <c r="BH1051" i="2"/>
  <c r="BJ1051" i="2"/>
  <c r="BO1051" i="2"/>
  <c r="BP1051" i="2"/>
  <c r="BM1051" i="2"/>
  <c r="BN1051" i="2"/>
  <c r="BK1050" i="2"/>
  <c r="BQ1050" i="2"/>
  <c r="BL1050" i="2"/>
  <c r="BH1050" i="2"/>
  <c r="BI1050" i="2"/>
  <c r="BP1050" i="2"/>
  <c r="BG1050" i="2"/>
  <c r="BO1050" i="2"/>
  <c r="BN1050" i="2"/>
  <c r="BL1049" i="2"/>
  <c r="BK1049" i="2"/>
  <c r="BQ1049" i="2"/>
  <c r="BI1049" i="2"/>
  <c r="BN1049" i="2"/>
  <c r="BP1049" i="2"/>
  <c r="BM1049" i="2"/>
  <c r="BO1049" i="2"/>
  <c r="BQ1048" i="2"/>
  <c r="BG1048" i="2"/>
  <c r="BK1048" i="2"/>
  <c r="BL1048" i="2"/>
  <c r="BJ1048" i="2"/>
  <c r="BI1048" i="2"/>
  <c r="BO1048" i="2"/>
  <c r="BP1048" i="2"/>
  <c r="BM1048" i="2"/>
  <c r="BN1048" i="2"/>
  <c r="BP1047" i="2"/>
  <c r="BI1047" i="2"/>
  <c r="BK1047" i="2"/>
  <c r="BQ1047" i="2"/>
  <c r="BL1047" i="2"/>
  <c r="BH1047" i="2"/>
  <c r="BJ1047" i="2"/>
  <c r="BG1047" i="2"/>
  <c r="BM1047" i="2"/>
  <c r="BN1047" i="2"/>
  <c r="BQ1046" i="2"/>
  <c r="BK1046" i="2"/>
  <c r="BI1046" i="2"/>
  <c r="BL1046" i="2"/>
  <c r="BJ1046" i="2"/>
  <c r="BO1046" i="2"/>
  <c r="BP1046" i="2"/>
  <c r="BM1046" i="2"/>
  <c r="BN1046" i="2"/>
  <c r="BK1045" i="2"/>
  <c r="BQ1045" i="2"/>
  <c r="BL1045" i="2"/>
  <c r="BH1045" i="2"/>
  <c r="BI1045" i="2"/>
  <c r="BP1045" i="2"/>
  <c r="BG1045" i="2"/>
  <c r="BO1045" i="2"/>
  <c r="BN1045" i="2"/>
  <c r="BL1044" i="2"/>
  <c r="BK1044" i="2"/>
  <c r="BQ1044" i="2"/>
  <c r="BI1044" i="2"/>
  <c r="BN1044" i="2"/>
  <c r="BP1044" i="2"/>
  <c r="BM1044" i="2"/>
  <c r="BO1044" i="2"/>
  <c r="BQ1043" i="2"/>
  <c r="BG1043" i="2"/>
  <c r="BK1043" i="2"/>
  <c r="BL1043" i="2"/>
  <c r="BJ1043" i="2"/>
  <c r="BI1043" i="2"/>
  <c r="BO1043" i="2"/>
  <c r="BP1043" i="2"/>
  <c r="BM1043" i="2"/>
  <c r="BN1043" i="2"/>
  <c r="BP1042" i="2"/>
  <c r="BI1042" i="2"/>
  <c r="BK1042" i="2"/>
  <c r="BQ1042" i="2"/>
  <c r="BL1042" i="2"/>
  <c r="BH1042" i="2"/>
  <c r="BJ1042" i="2"/>
  <c r="BG1042" i="2"/>
  <c r="BM1042" i="2"/>
  <c r="BN1042" i="2"/>
  <c r="BQ1041" i="2"/>
  <c r="BK1041" i="2"/>
  <c r="BI1041" i="2"/>
  <c r="BL1041" i="2"/>
  <c r="BJ1041" i="2"/>
  <c r="BO1041" i="2"/>
  <c r="BP1041" i="2"/>
  <c r="BM1041" i="2"/>
  <c r="BN1041" i="2"/>
  <c r="BK1040" i="2"/>
  <c r="BQ1040" i="2"/>
  <c r="BL1040" i="2"/>
  <c r="BH1040" i="2"/>
  <c r="BI1040" i="2"/>
  <c r="BP1040" i="2"/>
  <c r="BG1040" i="2"/>
  <c r="BO1040" i="2"/>
  <c r="BN1040" i="2"/>
  <c r="BL1039" i="2"/>
  <c r="BK1039" i="2"/>
  <c r="BQ1039" i="2"/>
  <c r="BI1039" i="2"/>
  <c r="BN1039" i="2"/>
  <c r="BP1039" i="2"/>
  <c r="BM1039" i="2"/>
  <c r="BO1039" i="2"/>
  <c r="BQ1038" i="2"/>
  <c r="BG1038" i="2"/>
  <c r="BK1038" i="2"/>
  <c r="BL1038" i="2"/>
  <c r="BJ1038" i="2"/>
  <c r="BI1038" i="2"/>
  <c r="BP1038" i="2"/>
  <c r="BO1038" i="2"/>
  <c r="BN1038" i="2"/>
  <c r="BI1037" i="2"/>
  <c r="BK1037" i="2"/>
  <c r="BQ1037" i="2"/>
  <c r="BL1037" i="2"/>
  <c r="BH1037" i="2"/>
  <c r="BJ1037" i="2"/>
  <c r="BP1037" i="2"/>
  <c r="BG1037" i="2"/>
  <c r="BM1037" i="2"/>
  <c r="BN1037" i="2"/>
  <c r="BQ1036" i="2"/>
  <c r="BK1036" i="2"/>
  <c r="BI1036" i="2"/>
  <c r="BL1036" i="2"/>
  <c r="BJ1036" i="2"/>
  <c r="BO1036" i="2"/>
  <c r="BP1036" i="2"/>
  <c r="BM1036" i="2"/>
  <c r="BN1036" i="2"/>
  <c r="BG1035" i="2"/>
  <c r="BK1035" i="2"/>
  <c r="BQ1035" i="2"/>
  <c r="BL1035" i="2"/>
  <c r="BH1035" i="2"/>
  <c r="BI1035" i="2"/>
  <c r="BP1035" i="2"/>
  <c r="BO1035" i="2"/>
  <c r="BN1035" i="2"/>
  <c r="BL1034" i="2"/>
  <c r="BK1034" i="2"/>
  <c r="BQ1034" i="2"/>
  <c r="BI1034" i="2"/>
  <c r="BN1034" i="2"/>
  <c r="BP1034" i="2"/>
  <c r="BM1034" i="2"/>
  <c r="BO1034" i="2"/>
  <c r="BQ1033" i="2"/>
  <c r="BG1033" i="2"/>
  <c r="BK1033" i="2"/>
  <c r="BL1033" i="2"/>
  <c r="BJ1033" i="2"/>
  <c r="BI1033" i="2"/>
  <c r="BO1033" i="2"/>
  <c r="BP1033" i="2"/>
  <c r="BM1033" i="2"/>
  <c r="BN1033" i="2"/>
  <c r="BI1032" i="2"/>
  <c r="BK1032" i="2"/>
  <c r="BQ1032" i="2"/>
  <c r="BL1032" i="2"/>
  <c r="BH1032" i="2"/>
  <c r="BJ1032" i="2"/>
  <c r="BP1032" i="2"/>
  <c r="BG1032" i="2"/>
  <c r="BM1032" i="2"/>
  <c r="BN1032" i="2"/>
  <c r="BQ1031" i="2"/>
  <c r="BK1031" i="2"/>
  <c r="BI1031" i="2"/>
  <c r="BL1031" i="2"/>
  <c r="BJ1031" i="2"/>
  <c r="BO1031" i="2"/>
  <c r="BP1031" i="2"/>
  <c r="BM1031" i="2"/>
  <c r="BN1031" i="2"/>
  <c r="BG1030" i="2"/>
  <c r="BK1030" i="2"/>
  <c r="BQ1030" i="2"/>
  <c r="BL1030" i="2"/>
  <c r="BH1030" i="2"/>
  <c r="BI1030" i="2"/>
  <c r="BO1030" i="2"/>
  <c r="BN1030" i="2"/>
  <c r="BL1029" i="2"/>
  <c r="BK1029" i="2"/>
  <c r="BQ1029" i="2"/>
  <c r="BH1029" i="2"/>
  <c r="BI1029" i="2"/>
  <c r="BP1029" i="2"/>
  <c r="BM1029" i="2"/>
  <c r="BG1029" i="2"/>
  <c r="BN1029" i="2"/>
  <c r="BL1028" i="2"/>
  <c r="BK1028" i="2"/>
  <c r="BQ1028" i="2"/>
  <c r="BN1028" i="2"/>
  <c r="BH1028" i="2"/>
  <c r="BI1028" i="2"/>
  <c r="BP1028" i="2"/>
  <c r="BM1028" i="2"/>
  <c r="BG1028" i="2"/>
  <c r="BO1028" i="2"/>
  <c r="BL1027" i="2"/>
  <c r="BG1027" i="2"/>
  <c r="BK1027" i="2"/>
  <c r="BQ1027" i="2"/>
  <c r="BJ1027" i="2"/>
  <c r="BI1027" i="2"/>
  <c r="BP1027" i="2"/>
  <c r="BO1027" i="2"/>
  <c r="BN1027" i="2"/>
  <c r="BQ1026" i="2"/>
  <c r="BI1026" i="2"/>
  <c r="BK1026" i="2"/>
  <c r="BL1026" i="2"/>
  <c r="BJ1026" i="2"/>
  <c r="BP1026" i="2"/>
  <c r="BO1026" i="2"/>
  <c r="BN1026" i="2"/>
  <c r="BQ1025" i="2"/>
  <c r="BP1025" i="2"/>
  <c r="BK1025" i="2"/>
  <c r="BJ1025" i="2"/>
  <c r="BI1025" i="2"/>
  <c r="BL1025" i="2"/>
  <c r="BH1025" i="2"/>
  <c r="BM1025" i="2"/>
  <c r="BN1025" i="2"/>
  <c r="BL1024" i="2"/>
  <c r="BK1024" i="2"/>
  <c r="BQ1024" i="2"/>
  <c r="BH1024" i="2"/>
  <c r="BJ1024" i="2"/>
  <c r="BI1024" i="2"/>
  <c r="BM1024" i="2"/>
  <c r="BO1024" i="2"/>
  <c r="BN1024" i="2"/>
  <c r="BL1023" i="2"/>
  <c r="BK1023" i="2"/>
  <c r="BQ1023" i="2"/>
  <c r="BN1023" i="2"/>
  <c r="BH1023" i="2"/>
  <c r="BI1023" i="2"/>
  <c r="BP1023" i="2"/>
  <c r="BM1023" i="2"/>
  <c r="BG1023" i="2"/>
  <c r="BO1023" i="2"/>
  <c r="BL1022" i="2"/>
  <c r="BG1022" i="2"/>
  <c r="BK1022" i="2"/>
  <c r="BQ1022" i="2"/>
  <c r="BJ1022" i="2"/>
  <c r="BI1022" i="2"/>
  <c r="BP1022" i="2"/>
  <c r="BO1022" i="2"/>
  <c r="BN1022" i="2"/>
  <c r="BQ1021" i="2"/>
  <c r="BI1021" i="2"/>
  <c r="BK1021" i="2"/>
  <c r="BL1021" i="2"/>
  <c r="BJ1021" i="2"/>
  <c r="BP1021" i="2"/>
  <c r="BO1021" i="2"/>
  <c r="BN1021" i="2"/>
  <c r="BQ1020" i="2"/>
  <c r="BP1020" i="2"/>
  <c r="BK1020" i="2"/>
  <c r="BJ1020" i="2"/>
  <c r="BI1020" i="2"/>
  <c r="BL1020" i="2"/>
  <c r="BH1020" i="2"/>
  <c r="BM1020" i="2"/>
  <c r="BN1020" i="2"/>
  <c r="BL1019" i="2"/>
  <c r="BK1019" i="2"/>
  <c r="BQ1019" i="2"/>
  <c r="BH1019" i="2"/>
  <c r="BJ1019" i="2"/>
  <c r="BI1019" i="2"/>
  <c r="BM1019" i="2"/>
  <c r="BO1019" i="2"/>
  <c r="BN1019" i="2"/>
  <c r="BL1018" i="2"/>
  <c r="BK1018" i="2"/>
  <c r="BQ1018" i="2"/>
  <c r="BN1018" i="2"/>
  <c r="BH1018" i="2"/>
  <c r="BI1018" i="2"/>
  <c r="BP1018" i="2"/>
  <c r="BM1018" i="2"/>
  <c r="BG1018" i="2"/>
  <c r="BO1018" i="2"/>
  <c r="BL1017" i="2"/>
  <c r="BG1017" i="2"/>
  <c r="BK1017" i="2"/>
  <c r="BQ1017" i="2"/>
  <c r="BJ1017" i="2"/>
  <c r="BI1017" i="2"/>
  <c r="BP1017" i="2"/>
  <c r="BO1017" i="2"/>
  <c r="BN1017" i="2"/>
  <c r="BQ1016" i="2"/>
  <c r="BK1016" i="2"/>
  <c r="BL1016" i="2"/>
  <c r="BJ1016" i="2"/>
  <c r="BI1016" i="2"/>
  <c r="BP1016" i="2"/>
  <c r="BO1016" i="2"/>
  <c r="BN1016" i="2"/>
  <c r="BQ1015" i="2"/>
  <c r="BP1015" i="2"/>
  <c r="BK1015" i="2"/>
  <c r="BJ1015" i="2"/>
  <c r="BI1015" i="2"/>
  <c r="BL1015" i="2"/>
  <c r="BH1015" i="2"/>
  <c r="BM1015" i="2"/>
  <c r="BN1015" i="2"/>
  <c r="BL1014" i="2"/>
  <c r="BK1014" i="2"/>
  <c r="BJ1014" i="2"/>
  <c r="BQ1014" i="2"/>
  <c r="BH1014" i="2"/>
  <c r="BI1014" i="2"/>
  <c r="BM1014" i="2"/>
  <c r="BO1014" i="2"/>
  <c r="BN1014" i="2"/>
  <c r="BL1013" i="2"/>
  <c r="BK1013" i="2"/>
  <c r="BQ1013" i="2"/>
  <c r="BN1013" i="2"/>
  <c r="BH1013" i="2"/>
  <c r="BI1013" i="2"/>
  <c r="BP1013" i="2"/>
  <c r="BM1013" i="2"/>
  <c r="BG1013" i="2"/>
  <c r="BO1013" i="2"/>
  <c r="BL1012" i="2"/>
  <c r="BG1012" i="2"/>
  <c r="BK1012" i="2"/>
  <c r="BQ1012" i="2"/>
  <c r="BJ1012" i="2"/>
  <c r="BI1012" i="2"/>
  <c r="BP1012" i="2"/>
  <c r="BO1012" i="2"/>
  <c r="BN1012" i="2"/>
  <c r="BQ1011" i="2"/>
  <c r="BK1011" i="2"/>
  <c r="BL1011" i="2"/>
  <c r="BJ1011" i="2"/>
  <c r="BI1011" i="2"/>
  <c r="BP1011" i="2"/>
  <c r="BO1011" i="2"/>
  <c r="BN1011" i="2"/>
  <c r="BQ1010" i="2"/>
  <c r="BP1010" i="2"/>
  <c r="BK1010" i="2"/>
  <c r="BJ1010" i="2"/>
  <c r="BI1010" i="2"/>
  <c r="BL1010" i="2"/>
  <c r="BM1010" i="2"/>
  <c r="BN1010" i="2"/>
  <c r="BL1009" i="2"/>
  <c r="BK1009" i="2"/>
  <c r="BJ1009" i="2"/>
  <c r="BQ1009" i="2"/>
  <c r="BH1009" i="2"/>
  <c r="BI1009" i="2"/>
  <c r="BM1009" i="2"/>
  <c r="BO1009" i="2"/>
  <c r="BN1009" i="2"/>
  <c r="BL1008" i="2"/>
  <c r="BK1008" i="2"/>
  <c r="BQ1008" i="2"/>
  <c r="BN1008" i="2"/>
  <c r="BH1008" i="2"/>
  <c r="BI1008" i="2"/>
  <c r="BP1008" i="2"/>
  <c r="BM1008" i="2"/>
  <c r="BG1008" i="2"/>
  <c r="BO1008" i="2"/>
  <c r="BL1007" i="2"/>
  <c r="BK1007" i="2"/>
  <c r="BQ1007" i="2"/>
  <c r="BJ1007" i="2"/>
  <c r="BI1007" i="2"/>
  <c r="BP1007" i="2"/>
  <c r="BO1007" i="2"/>
  <c r="BN1007" i="2"/>
  <c r="BQ1006" i="2"/>
  <c r="BK1006" i="2"/>
  <c r="BL1006" i="2"/>
  <c r="BJ1006" i="2"/>
  <c r="BI1006" i="2"/>
  <c r="BP1006" i="2"/>
  <c r="BO1006" i="2"/>
  <c r="BN1006" i="2"/>
  <c r="BQ1005" i="2"/>
  <c r="BP1005" i="2"/>
  <c r="BK1005" i="2"/>
  <c r="BJ1005" i="2"/>
  <c r="BI1005" i="2"/>
  <c r="BL1005" i="2"/>
  <c r="BH1005" i="2"/>
  <c r="BM1005" i="2"/>
  <c r="BN1005" i="2"/>
  <c r="BL1004" i="2"/>
  <c r="BK1004" i="2"/>
  <c r="BJ1004" i="2"/>
  <c r="BQ1004" i="2"/>
  <c r="BI1004" i="2"/>
  <c r="BM1004" i="2"/>
  <c r="BO1004" i="2"/>
  <c r="BN1004" i="2"/>
  <c r="BL1003" i="2"/>
  <c r="BK1003" i="2"/>
  <c r="BQ1003" i="2"/>
  <c r="BN1003" i="2"/>
  <c r="BH1003" i="2"/>
  <c r="BI1003" i="2"/>
  <c r="BP1003" i="2"/>
  <c r="BM1003" i="2"/>
  <c r="BG1003" i="2"/>
  <c r="BO1003" i="2"/>
  <c r="BP1002" i="2"/>
  <c r="BL1002" i="2"/>
  <c r="BK1002" i="2"/>
  <c r="BQ1002" i="2"/>
  <c r="BJ1002" i="2"/>
  <c r="BI1002" i="2"/>
  <c r="BO1002" i="2"/>
  <c r="BN1002" i="2"/>
  <c r="BQ1001" i="2"/>
  <c r="BK1001" i="2"/>
  <c r="BL1001" i="2"/>
  <c r="BJ1001" i="2"/>
  <c r="BI1001" i="2"/>
  <c r="BP1001" i="2"/>
  <c r="BO1001" i="2"/>
  <c r="BN1001" i="2"/>
  <c r="BQ1000" i="2"/>
  <c r="BP1000" i="2"/>
  <c r="BK1000" i="2"/>
  <c r="BJ1000" i="2"/>
  <c r="BI1000" i="2"/>
  <c r="BL1000" i="2"/>
  <c r="BH1000" i="2"/>
  <c r="BM1000" i="2"/>
  <c r="BN1000" i="2"/>
  <c r="BL999" i="2"/>
  <c r="BK999" i="2"/>
  <c r="BJ999" i="2"/>
  <c r="BQ999" i="2"/>
  <c r="BI999" i="2"/>
  <c r="BM999" i="2"/>
  <c r="BO999" i="2"/>
  <c r="BN999" i="2"/>
  <c r="BK998" i="2"/>
  <c r="BQ998" i="2"/>
  <c r="BL998" i="2"/>
  <c r="BN998" i="2"/>
  <c r="BH998" i="2"/>
  <c r="BI998" i="2"/>
  <c r="BP998" i="2"/>
  <c r="BM998" i="2"/>
  <c r="BG998" i="2"/>
  <c r="BO998" i="2"/>
  <c r="BP997" i="2"/>
  <c r="BL997" i="2"/>
  <c r="BK997" i="2"/>
  <c r="BQ997" i="2"/>
  <c r="BJ997" i="2"/>
  <c r="BI997" i="2"/>
  <c r="BO997" i="2"/>
  <c r="BN997" i="2"/>
  <c r="BQ996" i="2"/>
  <c r="BK996" i="2"/>
  <c r="BL996" i="2"/>
  <c r="BJ996" i="2"/>
  <c r="BI996" i="2"/>
  <c r="BP996" i="2"/>
  <c r="BO996" i="2"/>
  <c r="BN996" i="2"/>
  <c r="BQ995" i="2"/>
  <c r="BP995" i="2"/>
  <c r="BK995" i="2"/>
  <c r="BJ995" i="2"/>
  <c r="BI995" i="2"/>
  <c r="BL995" i="2"/>
  <c r="BH995" i="2"/>
  <c r="BM995" i="2"/>
  <c r="BN995" i="2"/>
  <c r="BL994" i="2"/>
  <c r="BK994" i="2"/>
  <c r="BJ994" i="2"/>
  <c r="BQ994" i="2"/>
  <c r="BI994" i="2"/>
  <c r="BM994" i="2"/>
  <c r="BO994" i="2"/>
  <c r="BN994" i="2"/>
  <c r="BK993" i="2"/>
  <c r="BQ993" i="2"/>
  <c r="BL993" i="2"/>
  <c r="BN993" i="2"/>
  <c r="BH993" i="2"/>
  <c r="BI993" i="2"/>
  <c r="BP993" i="2"/>
  <c r="BM993" i="2"/>
  <c r="BG993" i="2"/>
  <c r="BO993" i="2"/>
  <c r="BL992" i="2"/>
  <c r="BK992" i="2"/>
  <c r="BQ992" i="2"/>
  <c r="BJ992" i="2"/>
  <c r="BI992" i="2"/>
  <c r="BP992" i="2"/>
  <c r="BO992" i="2"/>
  <c r="BN992" i="2"/>
  <c r="BQ991" i="2"/>
  <c r="BK991" i="2"/>
  <c r="BL991" i="2"/>
  <c r="BJ991" i="2"/>
  <c r="BI991" i="2"/>
  <c r="BP991" i="2"/>
  <c r="BO991" i="2"/>
  <c r="BN991" i="2"/>
  <c r="BQ990" i="2"/>
  <c r="BP990" i="2"/>
  <c r="BK990" i="2"/>
  <c r="BJ990" i="2"/>
  <c r="BI990" i="2"/>
  <c r="BL990" i="2"/>
  <c r="BH990" i="2"/>
  <c r="BM990" i="2"/>
  <c r="BN990" i="2"/>
  <c r="BL989" i="2"/>
  <c r="BK989" i="2"/>
  <c r="BJ989" i="2"/>
  <c r="BQ989" i="2"/>
  <c r="BI989" i="2"/>
  <c r="BM989" i="2"/>
  <c r="BO989" i="2"/>
  <c r="BN989" i="2"/>
  <c r="BK988" i="2"/>
  <c r="BQ988" i="2"/>
  <c r="BL988" i="2"/>
  <c r="BN988" i="2"/>
  <c r="BH988" i="2"/>
  <c r="BI988" i="2"/>
  <c r="BP988" i="2"/>
  <c r="BM988" i="2"/>
  <c r="BG988" i="2"/>
  <c r="BO988" i="2"/>
  <c r="BL987" i="2"/>
  <c r="BK987" i="2"/>
  <c r="BQ987" i="2"/>
  <c r="BJ987" i="2"/>
  <c r="BI987" i="2"/>
  <c r="BP987" i="2"/>
  <c r="BO987" i="2"/>
  <c r="BN987" i="2"/>
  <c r="BQ986" i="2"/>
  <c r="BK986" i="2"/>
  <c r="BL986" i="2"/>
  <c r="BJ986" i="2"/>
  <c r="BI986" i="2"/>
  <c r="BP986" i="2"/>
  <c r="BO986" i="2"/>
  <c r="BN986" i="2"/>
  <c r="BQ985" i="2"/>
  <c r="BP985" i="2"/>
  <c r="BK985" i="2"/>
  <c r="BJ985" i="2"/>
  <c r="BI985" i="2"/>
  <c r="BL985" i="2"/>
  <c r="BH985" i="2"/>
  <c r="BM985" i="2"/>
  <c r="BN985" i="2"/>
  <c r="BL984" i="2"/>
  <c r="BK984" i="2"/>
  <c r="BJ984" i="2"/>
  <c r="BQ984" i="2"/>
  <c r="BH984" i="2"/>
  <c r="BI984" i="2"/>
  <c r="BM984" i="2"/>
  <c r="BO984" i="2"/>
  <c r="BN984" i="2"/>
  <c r="BK983" i="2"/>
  <c r="BQ983" i="2"/>
  <c r="BL983" i="2"/>
  <c r="BN983" i="2"/>
  <c r="BH983" i="2"/>
  <c r="BI983" i="2"/>
  <c r="BP983" i="2"/>
  <c r="BM983" i="2"/>
  <c r="BG983" i="2"/>
  <c r="BO983" i="2"/>
  <c r="BL982" i="2"/>
  <c r="BK982" i="2"/>
  <c r="BQ982" i="2"/>
  <c r="BJ982" i="2"/>
  <c r="BI982" i="2"/>
  <c r="BP982" i="2"/>
  <c r="BO982" i="2"/>
  <c r="BN982" i="2"/>
  <c r="BQ981" i="2"/>
  <c r="BK981" i="2"/>
  <c r="BL981" i="2"/>
  <c r="BJ981" i="2"/>
  <c r="BI981" i="2"/>
  <c r="BP981" i="2"/>
  <c r="BO981" i="2"/>
  <c r="BN981" i="2"/>
  <c r="BQ980" i="2"/>
  <c r="BP980" i="2"/>
  <c r="BK980" i="2"/>
  <c r="BJ980" i="2"/>
  <c r="BI980" i="2"/>
  <c r="BL980" i="2"/>
  <c r="BH980" i="2"/>
  <c r="BM980" i="2"/>
  <c r="BN980" i="2"/>
  <c r="BL979" i="2"/>
  <c r="BK979" i="2"/>
  <c r="BJ979" i="2"/>
  <c r="BQ979" i="2"/>
  <c r="BH979" i="2"/>
  <c r="BI979" i="2"/>
  <c r="BM979" i="2"/>
  <c r="BO979" i="2"/>
  <c r="BN979" i="2"/>
  <c r="BK978" i="2"/>
  <c r="BQ978" i="2"/>
  <c r="BL978" i="2"/>
  <c r="BN978" i="2"/>
  <c r="BH978" i="2"/>
  <c r="BI978" i="2"/>
  <c r="BP978" i="2"/>
  <c r="BM978" i="2"/>
  <c r="BG978" i="2"/>
  <c r="BO978" i="2"/>
  <c r="BL977" i="2"/>
  <c r="BK977" i="2"/>
  <c r="BQ977" i="2"/>
  <c r="BJ977" i="2"/>
  <c r="BI977" i="2"/>
  <c r="BP977" i="2"/>
  <c r="BO977" i="2"/>
  <c r="BN977" i="2"/>
  <c r="BQ976" i="2"/>
  <c r="BK976" i="2"/>
  <c r="BL976" i="2"/>
  <c r="BJ976" i="2"/>
  <c r="BI976" i="2"/>
  <c r="BP976" i="2"/>
  <c r="BO976" i="2"/>
  <c r="BN976" i="2"/>
  <c r="BQ975" i="2"/>
  <c r="BP975" i="2"/>
  <c r="BK975" i="2"/>
  <c r="BJ975" i="2"/>
  <c r="BI975" i="2"/>
  <c r="BL975" i="2"/>
  <c r="BM975" i="2"/>
  <c r="BN975" i="2"/>
  <c r="BL974" i="2"/>
  <c r="BK974" i="2"/>
  <c r="BJ974" i="2"/>
  <c r="BQ974" i="2"/>
  <c r="BH974" i="2"/>
  <c r="BI974" i="2"/>
  <c r="BP974" i="2"/>
  <c r="BM974" i="2"/>
  <c r="BO974" i="2"/>
  <c r="BN974" i="2"/>
  <c r="BL973" i="2"/>
  <c r="BK973" i="2"/>
  <c r="BQ973" i="2"/>
  <c r="BN973" i="2"/>
  <c r="BH973" i="2"/>
  <c r="BI973" i="2"/>
  <c r="BP973" i="2"/>
  <c r="BM973" i="2"/>
  <c r="BG973" i="2"/>
  <c r="BO973" i="2"/>
  <c r="BL972" i="2"/>
  <c r="BK972" i="2"/>
  <c r="BQ972" i="2"/>
  <c r="BJ972" i="2"/>
  <c r="BI972" i="2"/>
  <c r="BP972" i="2"/>
  <c r="BO972" i="2"/>
  <c r="BN972" i="2"/>
  <c r="BQ971" i="2"/>
  <c r="BK971" i="2"/>
  <c r="BL971" i="2"/>
  <c r="BJ971" i="2"/>
  <c r="BI971" i="2"/>
  <c r="BP971" i="2"/>
  <c r="BO971" i="2"/>
  <c r="BN971" i="2"/>
  <c r="BQ970" i="2"/>
  <c r="BP970" i="2"/>
  <c r="BK970" i="2"/>
  <c r="BJ970" i="2"/>
  <c r="BI970" i="2"/>
  <c r="BL970" i="2"/>
  <c r="BM970" i="2"/>
  <c r="BN970" i="2"/>
  <c r="BL969" i="2"/>
  <c r="BK969" i="2"/>
  <c r="BJ969" i="2"/>
  <c r="BQ969" i="2"/>
  <c r="BH969" i="2"/>
  <c r="BI969" i="2"/>
  <c r="BP969" i="2"/>
  <c r="BM969" i="2"/>
  <c r="BO969" i="2"/>
  <c r="BN969" i="2"/>
  <c r="BL968" i="2"/>
  <c r="BK968" i="2"/>
  <c r="BQ968" i="2"/>
  <c r="BN968" i="2"/>
  <c r="BH968" i="2"/>
  <c r="BI968" i="2"/>
  <c r="BP968" i="2"/>
  <c r="BM968" i="2"/>
  <c r="BG968" i="2"/>
  <c r="BO968" i="2"/>
  <c r="BL967" i="2"/>
  <c r="BK967" i="2"/>
  <c r="BQ967" i="2"/>
  <c r="BJ967" i="2"/>
  <c r="BI967" i="2"/>
  <c r="BP967" i="2"/>
  <c r="BO967" i="2"/>
  <c r="BN967" i="2"/>
  <c r="BQ966" i="2"/>
  <c r="BK966" i="2"/>
  <c r="BL966" i="2"/>
  <c r="BJ966" i="2"/>
  <c r="BI966" i="2"/>
  <c r="BP966" i="2"/>
  <c r="BO966" i="2"/>
  <c r="BN966" i="2"/>
  <c r="BQ965" i="2"/>
  <c r="BP965" i="2"/>
  <c r="BK965" i="2"/>
  <c r="BJ965" i="2"/>
  <c r="BI965" i="2"/>
  <c r="BL965" i="2"/>
  <c r="BM965" i="2"/>
  <c r="BN965" i="2"/>
  <c r="BL964" i="2"/>
  <c r="BK964" i="2"/>
  <c r="BJ964" i="2"/>
  <c r="BQ964" i="2"/>
  <c r="BH964" i="2"/>
  <c r="BI964" i="2"/>
  <c r="BP964" i="2"/>
  <c r="BM964" i="2"/>
  <c r="BO964" i="2"/>
  <c r="BN964" i="2"/>
  <c r="BK963" i="2"/>
  <c r="BQ963" i="2"/>
  <c r="BL963" i="2"/>
  <c r="BN963" i="2"/>
  <c r="BH963" i="2"/>
  <c r="BI963" i="2"/>
  <c r="BP963" i="2"/>
  <c r="BM963" i="2"/>
  <c r="BG963" i="2"/>
  <c r="BO963" i="2"/>
  <c r="BL962" i="2"/>
  <c r="BK962" i="2"/>
  <c r="BQ962" i="2"/>
  <c r="BJ962" i="2"/>
  <c r="BI962" i="2"/>
  <c r="BP962" i="2"/>
  <c r="BO962" i="2"/>
  <c r="BN962" i="2"/>
  <c r="BQ961" i="2"/>
  <c r="BL961" i="2"/>
  <c r="BK961" i="2"/>
  <c r="BJ961" i="2"/>
  <c r="BI961" i="2"/>
  <c r="BP961" i="2"/>
  <c r="BO961" i="2"/>
  <c r="BN961" i="2"/>
  <c r="BQ960" i="2"/>
  <c r="BP960" i="2"/>
  <c r="BK960" i="2"/>
  <c r="BJ960" i="2"/>
  <c r="BI960" i="2"/>
  <c r="BL960" i="2"/>
  <c r="BM960" i="2"/>
  <c r="BN960" i="2"/>
  <c r="BL959" i="2"/>
  <c r="BK959" i="2"/>
  <c r="BJ959" i="2"/>
  <c r="BQ959" i="2"/>
  <c r="BH959" i="2"/>
  <c r="BI959" i="2"/>
  <c r="BP959" i="2"/>
  <c r="BM959" i="2"/>
  <c r="BO959" i="2"/>
  <c r="BN959" i="2"/>
  <c r="BK958" i="2"/>
  <c r="BQ958" i="2"/>
  <c r="BL958" i="2"/>
  <c r="BN958" i="2"/>
  <c r="BH958" i="2"/>
  <c r="BI958" i="2"/>
  <c r="BP958" i="2"/>
  <c r="BM958" i="2"/>
  <c r="BG958" i="2"/>
  <c r="BO958" i="2"/>
  <c r="BL957" i="2"/>
  <c r="BK957" i="2"/>
  <c r="BQ957" i="2"/>
  <c r="BJ957" i="2"/>
  <c r="BI957" i="2"/>
  <c r="BP957" i="2"/>
  <c r="BO957" i="2"/>
  <c r="BN957" i="2"/>
  <c r="BQ956" i="2"/>
  <c r="BL956" i="2"/>
  <c r="BK956" i="2"/>
  <c r="BJ956" i="2"/>
  <c r="BI956" i="2"/>
  <c r="BP956" i="2"/>
  <c r="BO956" i="2"/>
  <c r="BN956" i="2"/>
  <c r="BQ955" i="2"/>
  <c r="BP955" i="2"/>
  <c r="BK955" i="2"/>
  <c r="BJ955" i="2"/>
  <c r="BI955" i="2"/>
  <c r="BL955" i="2"/>
  <c r="BM955" i="2"/>
  <c r="BN955" i="2"/>
  <c r="BL954" i="2"/>
  <c r="BK954" i="2"/>
  <c r="BJ954" i="2"/>
  <c r="BQ954" i="2"/>
  <c r="BH954" i="2"/>
  <c r="BI954" i="2"/>
  <c r="BP954" i="2"/>
  <c r="BM954" i="2"/>
  <c r="BO954" i="2"/>
  <c r="BN954" i="2"/>
  <c r="BL953" i="2"/>
  <c r="BK953" i="2"/>
  <c r="BQ953" i="2"/>
  <c r="BN953" i="2"/>
  <c r="BH953" i="2"/>
  <c r="BI953" i="2"/>
  <c r="BP953" i="2"/>
  <c r="BM953" i="2"/>
  <c r="BG953" i="2"/>
  <c r="BO953" i="2"/>
  <c r="BL952" i="2"/>
  <c r="BK952" i="2"/>
  <c r="BQ952" i="2"/>
  <c r="BJ952" i="2"/>
  <c r="BI952" i="2"/>
  <c r="BP952" i="2"/>
  <c r="BO952" i="2"/>
  <c r="BN952" i="2"/>
  <c r="BL951" i="2"/>
  <c r="BK951" i="2"/>
  <c r="BQ951" i="2"/>
  <c r="BJ951" i="2"/>
  <c r="BI951" i="2"/>
  <c r="BN951" i="2"/>
  <c r="BP951" i="2"/>
  <c r="BO951" i="2"/>
  <c r="BQ950" i="2"/>
  <c r="BP950" i="2"/>
  <c r="BK950" i="2"/>
  <c r="BJ950" i="2"/>
  <c r="BL950" i="2"/>
  <c r="BI950" i="2"/>
  <c r="BM950" i="2"/>
  <c r="BN950" i="2"/>
  <c r="BL949" i="2"/>
  <c r="BK949" i="2"/>
  <c r="BJ949" i="2"/>
  <c r="BQ949" i="2"/>
  <c r="BH949" i="2"/>
  <c r="BI949" i="2"/>
  <c r="BP949" i="2"/>
  <c r="BM949" i="2"/>
  <c r="BO949" i="2"/>
  <c r="BN949" i="2"/>
  <c r="BL948" i="2"/>
  <c r="BK948" i="2"/>
  <c r="BQ948" i="2"/>
  <c r="BN948" i="2"/>
  <c r="BH948" i="2"/>
  <c r="BI948" i="2"/>
  <c r="BP948" i="2"/>
  <c r="BM948" i="2"/>
  <c r="BG948" i="2"/>
  <c r="BO948" i="2"/>
  <c r="BP947" i="2"/>
  <c r="BL947" i="2"/>
  <c r="BK947" i="2"/>
  <c r="BQ947" i="2"/>
  <c r="BJ947" i="2"/>
  <c r="BI947" i="2"/>
  <c r="BO947" i="2"/>
  <c r="BN947" i="2"/>
  <c r="BQ946" i="2"/>
  <c r="BL946" i="2"/>
  <c r="BK946" i="2"/>
  <c r="BJ946" i="2"/>
  <c r="BI946" i="2"/>
  <c r="BN946" i="2"/>
  <c r="BP946" i="2"/>
  <c r="BO946" i="2"/>
  <c r="BQ945" i="2"/>
  <c r="BP945" i="2"/>
  <c r="BK945" i="2"/>
  <c r="BJ945" i="2"/>
  <c r="BI945" i="2"/>
  <c r="BL945" i="2"/>
  <c r="BM945" i="2"/>
  <c r="BN945" i="2"/>
  <c r="BL944" i="2"/>
  <c r="BK944" i="2"/>
  <c r="BJ944" i="2"/>
  <c r="BQ944" i="2"/>
  <c r="BI944" i="2"/>
  <c r="BP944" i="2"/>
  <c r="BM944" i="2"/>
  <c r="BO944" i="2"/>
  <c r="BN944" i="2"/>
  <c r="BL943" i="2"/>
  <c r="BK943" i="2"/>
  <c r="BQ943" i="2"/>
  <c r="BN943" i="2"/>
  <c r="BH943" i="2"/>
  <c r="BI943" i="2"/>
  <c r="BP943" i="2"/>
  <c r="BM943" i="2"/>
  <c r="BG943" i="2"/>
  <c r="BO943" i="2"/>
  <c r="BP942" i="2"/>
  <c r="BL942" i="2"/>
  <c r="BK942" i="2"/>
  <c r="BQ942" i="2"/>
  <c r="BJ942" i="2"/>
  <c r="BI942" i="2"/>
  <c r="BO942" i="2"/>
  <c r="BN942" i="2"/>
  <c r="BQ941" i="2"/>
  <c r="BL941" i="2"/>
  <c r="BK941" i="2"/>
  <c r="BJ941" i="2"/>
  <c r="BI941" i="2"/>
  <c r="BN941" i="2"/>
  <c r="BP941" i="2"/>
  <c r="BO941" i="2"/>
  <c r="BQ940" i="2"/>
  <c r="BP940" i="2"/>
  <c r="BK940" i="2"/>
  <c r="BJ940" i="2"/>
  <c r="BI940" i="2"/>
  <c r="BL940" i="2"/>
  <c r="BM940" i="2"/>
  <c r="BN940" i="2"/>
  <c r="BK939" i="2"/>
  <c r="BJ939" i="2"/>
  <c r="BG939" i="2"/>
  <c r="BQ939" i="2"/>
  <c r="BL939" i="2"/>
  <c r="BI939" i="2"/>
  <c r="BP939" i="2"/>
  <c r="BO939" i="2"/>
  <c r="BN939" i="2"/>
  <c r="BL938" i="2"/>
  <c r="BK938" i="2"/>
  <c r="BQ938" i="2"/>
  <c r="BN938" i="2"/>
  <c r="BI938" i="2"/>
  <c r="BP938" i="2"/>
  <c r="BG938" i="2"/>
  <c r="BO938" i="2"/>
  <c r="BL937" i="2"/>
  <c r="BK937" i="2"/>
  <c r="BG937" i="2"/>
  <c r="BQ937" i="2"/>
  <c r="BH937" i="2"/>
  <c r="BI937" i="2"/>
  <c r="BP937" i="2"/>
  <c r="BO937" i="2"/>
  <c r="BN937" i="2"/>
  <c r="BQ936" i="2"/>
  <c r="BL936" i="2"/>
  <c r="BG936" i="2"/>
  <c r="BK936" i="2"/>
  <c r="BH936" i="2"/>
  <c r="BJ936" i="2"/>
  <c r="BI936" i="2"/>
  <c r="BP936" i="2"/>
  <c r="BO936" i="2"/>
  <c r="BN936" i="2"/>
  <c r="BQ935" i="2"/>
  <c r="BI935" i="2"/>
  <c r="BK935" i="2"/>
  <c r="BL935" i="2"/>
  <c r="BH935" i="2"/>
  <c r="BJ935" i="2"/>
  <c r="BP935" i="2"/>
  <c r="BM935" i="2"/>
  <c r="BN935" i="2"/>
  <c r="BQ934" i="2"/>
  <c r="BK934" i="2"/>
  <c r="BI934" i="2"/>
  <c r="BG934" i="2"/>
  <c r="BL934" i="2"/>
  <c r="BH934" i="2"/>
  <c r="BJ934" i="2"/>
  <c r="BO934" i="2"/>
  <c r="BM934" i="2"/>
  <c r="BN934" i="2"/>
  <c r="BI933" i="2"/>
  <c r="BK933" i="2"/>
  <c r="BQ933" i="2"/>
  <c r="BL933" i="2"/>
  <c r="BO933" i="2"/>
  <c r="BH933" i="2"/>
  <c r="BJ933" i="2"/>
  <c r="BN933" i="2"/>
  <c r="BP933" i="2"/>
  <c r="BM933" i="2"/>
  <c r="BG933" i="2"/>
  <c r="BL932" i="2"/>
  <c r="BK932" i="2"/>
  <c r="BG932" i="2"/>
  <c r="BQ932" i="2"/>
  <c r="BH932" i="2"/>
  <c r="BJ932" i="2"/>
  <c r="BI932" i="2"/>
  <c r="BP932" i="2"/>
  <c r="BO932" i="2"/>
  <c r="BN932" i="2"/>
  <c r="BQ931" i="2"/>
  <c r="BL931" i="2"/>
  <c r="BG931" i="2"/>
  <c r="BK931" i="2"/>
  <c r="BH931" i="2"/>
  <c r="BJ931" i="2"/>
  <c r="BI931" i="2"/>
  <c r="BP931" i="2"/>
  <c r="BO931" i="2"/>
  <c r="BN931" i="2"/>
  <c r="BQ930" i="2"/>
  <c r="BK930" i="2"/>
  <c r="BI930" i="2"/>
  <c r="BL930" i="2"/>
  <c r="BH930" i="2"/>
  <c r="BJ930" i="2"/>
  <c r="BN930" i="2"/>
  <c r="BP930" i="2"/>
  <c r="BM930" i="2"/>
  <c r="BQ929" i="2"/>
  <c r="BK929" i="2"/>
  <c r="BG929" i="2"/>
  <c r="BL929" i="2"/>
  <c r="BH929" i="2"/>
  <c r="BJ929" i="2"/>
  <c r="BI929" i="2"/>
  <c r="BM929" i="2"/>
  <c r="BN929" i="2"/>
  <c r="BI928" i="2"/>
  <c r="BK928" i="2"/>
  <c r="BQ928" i="2"/>
  <c r="BL928" i="2"/>
  <c r="BO928" i="2"/>
  <c r="BH928" i="2"/>
  <c r="BJ928" i="2"/>
  <c r="BN928" i="2"/>
  <c r="BP928" i="2"/>
  <c r="BM928" i="2"/>
  <c r="BG928" i="2"/>
  <c r="BL927" i="2"/>
  <c r="BK927" i="2"/>
  <c r="BG927" i="2"/>
  <c r="BQ927" i="2"/>
  <c r="BH927" i="2"/>
  <c r="BJ927" i="2"/>
  <c r="BI927" i="2"/>
  <c r="BP927" i="2"/>
  <c r="BO927" i="2"/>
  <c r="BN927" i="2"/>
  <c r="BQ926" i="2"/>
  <c r="BL926" i="2"/>
  <c r="BG926" i="2"/>
  <c r="BK926" i="2"/>
  <c r="BH926" i="2"/>
  <c r="BJ926" i="2"/>
  <c r="BI926" i="2"/>
  <c r="BP926" i="2"/>
  <c r="BO926" i="2"/>
  <c r="BN926" i="2"/>
  <c r="BQ925" i="2"/>
  <c r="BK925" i="2"/>
  <c r="BI925" i="2"/>
  <c r="BL925" i="2"/>
  <c r="BH925" i="2"/>
  <c r="BJ925" i="2"/>
  <c r="BN925" i="2"/>
  <c r="BP925" i="2"/>
  <c r="BM925" i="2"/>
  <c r="BQ924" i="2"/>
  <c r="BP924" i="2"/>
  <c r="BK924" i="2"/>
  <c r="BG924" i="2"/>
  <c r="BL924" i="2"/>
  <c r="BJ924" i="2"/>
  <c r="BI924" i="2"/>
  <c r="BM924" i="2"/>
  <c r="BN924" i="2"/>
  <c r="BK923" i="2"/>
  <c r="BQ923" i="2"/>
  <c r="BL923" i="2"/>
  <c r="BO923" i="2"/>
  <c r="BH923" i="2"/>
  <c r="BJ923" i="2"/>
  <c r="BI923" i="2"/>
  <c r="BN923" i="2"/>
  <c r="BP923" i="2"/>
  <c r="BM923" i="2"/>
  <c r="BG923" i="2"/>
  <c r="BL922" i="2"/>
  <c r="BK922" i="2"/>
  <c r="BG922" i="2"/>
  <c r="BQ922" i="2"/>
  <c r="BH922" i="2"/>
  <c r="BJ922" i="2"/>
  <c r="BI922" i="2"/>
  <c r="BP922" i="2"/>
  <c r="BO922" i="2"/>
  <c r="BN922" i="2"/>
  <c r="BL921" i="2"/>
  <c r="BG921" i="2"/>
  <c r="BK921" i="2"/>
  <c r="BQ921" i="2"/>
  <c r="BH921" i="2"/>
  <c r="BJ921" i="2"/>
  <c r="BI921" i="2"/>
  <c r="BP921" i="2"/>
  <c r="BO921" i="2"/>
  <c r="BN921" i="2"/>
  <c r="BQ920" i="2"/>
  <c r="BK920" i="2"/>
  <c r="BI920" i="2"/>
  <c r="BL920" i="2"/>
  <c r="BH920" i="2"/>
  <c r="BJ920" i="2"/>
  <c r="BN920" i="2"/>
  <c r="BP920" i="2"/>
  <c r="BM920" i="2"/>
  <c r="BQ919" i="2"/>
  <c r="BP919" i="2"/>
  <c r="BK919" i="2"/>
  <c r="BG919" i="2"/>
  <c r="BL919" i="2"/>
  <c r="BJ919" i="2"/>
  <c r="BI919" i="2"/>
  <c r="BM919" i="2"/>
  <c r="BN919" i="2"/>
  <c r="BK918" i="2"/>
  <c r="BQ918" i="2"/>
  <c r="BL918" i="2"/>
  <c r="BO918" i="2"/>
  <c r="BH918" i="2"/>
  <c r="BJ918" i="2"/>
  <c r="BI918" i="2"/>
  <c r="BN918" i="2"/>
  <c r="BP918" i="2"/>
  <c r="BM918" i="2"/>
  <c r="BG918" i="2"/>
  <c r="BL917" i="2"/>
  <c r="BK917" i="2"/>
  <c r="BG917" i="2"/>
  <c r="BQ917" i="2"/>
  <c r="BH917" i="2"/>
  <c r="BJ917" i="2"/>
  <c r="BI917" i="2"/>
  <c r="BP917" i="2"/>
  <c r="BO917" i="2"/>
  <c r="BN917" i="2"/>
  <c r="BL916" i="2"/>
  <c r="BG916" i="2"/>
  <c r="BK916" i="2"/>
  <c r="BQ916" i="2"/>
  <c r="BH916" i="2"/>
  <c r="BJ916" i="2"/>
  <c r="BI916" i="2"/>
  <c r="BP916" i="2"/>
  <c r="BO916" i="2"/>
  <c r="BN916" i="2"/>
  <c r="BQ915" i="2"/>
  <c r="BI915" i="2"/>
  <c r="BK915" i="2"/>
  <c r="BL915" i="2"/>
  <c r="BH915" i="2"/>
  <c r="BJ915" i="2"/>
  <c r="BN915" i="2"/>
  <c r="BP915" i="2"/>
  <c r="BM915" i="2"/>
  <c r="BQ914" i="2"/>
  <c r="BP914" i="2"/>
  <c r="BK914" i="2"/>
  <c r="BG914" i="2"/>
  <c r="BL914" i="2"/>
  <c r="BH914" i="2"/>
  <c r="BJ914" i="2"/>
  <c r="BI914" i="2"/>
  <c r="BM914" i="2"/>
  <c r="BN914" i="2"/>
  <c r="BI913" i="2"/>
  <c r="BK913" i="2"/>
  <c r="BQ913" i="2"/>
  <c r="BL913" i="2"/>
  <c r="BO913" i="2"/>
  <c r="BH913" i="2"/>
  <c r="BJ913" i="2"/>
  <c r="BN913" i="2"/>
  <c r="BP913" i="2"/>
  <c r="BM913" i="2"/>
  <c r="BG913" i="2"/>
  <c r="BL912" i="2"/>
  <c r="BK912" i="2"/>
  <c r="BG912" i="2"/>
  <c r="BQ912" i="2"/>
  <c r="BH912" i="2"/>
  <c r="BJ912" i="2"/>
  <c r="BI912" i="2"/>
  <c r="BP912" i="2"/>
  <c r="BO912" i="2"/>
  <c r="BN912" i="2"/>
  <c r="BL911" i="2"/>
  <c r="BG911" i="2"/>
  <c r="BK911" i="2"/>
  <c r="BQ911" i="2"/>
  <c r="BH911" i="2"/>
  <c r="BJ911" i="2"/>
  <c r="BI911" i="2"/>
  <c r="BP911" i="2"/>
  <c r="BO911" i="2"/>
  <c r="BN911" i="2"/>
  <c r="BQ910" i="2"/>
  <c r="BK910" i="2"/>
  <c r="BI910" i="2"/>
  <c r="BL910" i="2"/>
  <c r="BH910" i="2"/>
  <c r="BJ910" i="2"/>
  <c r="BN910" i="2"/>
  <c r="BP910" i="2"/>
  <c r="BM910" i="2"/>
  <c r="BQ909" i="2"/>
  <c r="BP909" i="2"/>
  <c r="BK909" i="2"/>
  <c r="BG909" i="2"/>
  <c r="BL909" i="2"/>
  <c r="BH909" i="2"/>
  <c r="BJ909" i="2"/>
  <c r="BI909" i="2"/>
  <c r="BM909" i="2"/>
  <c r="BN909" i="2"/>
  <c r="BI908" i="2"/>
  <c r="BK908" i="2"/>
  <c r="BQ908" i="2"/>
  <c r="BL908" i="2"/>
  <c r="BO908" i="2"/>
  <c r="BH908" i="2"/>
  <c r="BJ908" i="2"/>
  <c r="BN908" i="2"/>
  <c r="BP908" i="2"/>
  <c r="BM908" i="2"/>
  <c r="BG908" i="2"/>
  <c r="BL907" i="2"/>
  <c r="BK907" i="2"/>
  <c r="BG907" i="2"/>
  <c r="BQ907" i="2"/>
  <c r="BH907" i="2"/>
  <c r="BJ907" i="2"/>
  <c r="BI907" i="2"/>
  <c r="BP907" i="2"/>
  <c r="BO907" i="2"/>
  <c r="BN907" i="2"/>
  <c r="BL906" i="2"/>
  <c r="BG906" i="2"/>
  <c r="BK906" i="2"/>
  <c r="BQ906" i="2"/>
  <c r="BH906" i="2"/>
  <c r="BJ906" i="2"/>
  <c r="BI906" i="2"/>
  <c r="BP906" i="2"/>
  <c r="BO906" i="2"/>
  <c r="BN906" i="2"/>
  <c r="BQ905" i="2"/>
  <c r="BK905" i="2"/>
  <c r="BI905" i="2"/>
  <c r="BL905" i="2"/>
  <c r="BH905" i="2"/>
  <c r="BJ905" i="2"/>
  <c r="BN905" i="2"/>
  <c r="BP905" i="2"/>
  <c r="BM905" i="2"/>
  <c r="BQ904" i="2"/>
  <c r="BP904" i="2"/>
  <c r="BK904" i="2"/>
  <c r="BG904" i="2"/>
  <c r="BL904" i="2"/>
  <c r="BH904" i="2"/>
  <c r="BJ904" i="2"/>
  <c r="BI904" i="2"/>
  <c r="BM904" i="2"/>
  <c r="BN904" i="2"/>
  <c r="BI903" i="2"/>
  <c r="BK903" i="2"/>
  <c r="BQ903" i="2"/>
  <c r="BL903" i="2"/>
  <c r="BO903" i="2"/>
  <c r="BH903" i="2"/>
  <c r="BJ903" i="2"/>
  <c r="BN903" i="2"/>
  <c r="BP903" i="2"/>
  <c r="BM903" i="2"/>
  <c r="BG903" i="2"/>
  <c r="BL902" i="2"/>
  <c r="BK902" i="2"/>
  <c r="BG902" i="2"/>
  <c r="BQ902" i="2"/>
  <c r="BH902" i="2"/>
  <c r="BJ902" i="2"/>
  <c r="BI902" i="2"/>
  <c r="BP902" i="2"/>
  <c r="BO902" i="2"/>
  <c r="BN902" i="2"/>
  <c r="BL901" i="2"/>
  <c r="BG901" i="2"/>
  <c r="BK901" i="2"/>
  <c r="BQ901" i="2"/>
  <c r="BH901" i="2"/>
  <c r="BJ901" i="2"/>
  <c r="BI901" i="2"/>
  <c r="BP901" i="2"/>
  <c r="BO901" i="2"/>
  <c r="BN901" i="2"/>
  <c r="BQ900" i="2"/>
  <c r="BK900" i="2"/>
  <c r="BI900" i="2"/>
  <c r="BL900" i="2"/>
  <c r="BH900" i="2"/>
  <c r="BJ900" i="2"/>
  <c r="BN900" i="2"/>
  <c r="BP900" i="2"/>
  <c r="BM900" i="2"/>
  <c r="BQ899" i="2"/>
  <c r="BK899" i="2"/>
  <c r="BG899" i="2"/>
  <c r="BL899" i="2"/>
  <c r="BJ899" i="2"/>
  <c r="BI899" i="2"/>
  <c r="BM899" i="2"/>
  <c r="BN899" i="2"/>
  <c r="BK898" i="2"/>
  <c r="BQ898" i="2"/>
  <c r="BL898" i="2"/>
  <c r="BO898" i="2"/>
  <c r="BH898" i="2"/>
  <c r="BJ898" i="2"/>
  <c r="BI898" i="2"/>
  <c r="BN898" i="2"/>
  <c r="BP898" i="2"/>
  <c r="BM898" i="2"/>
  <c r="BG898" i="2"/>
  <c r="BL897" i="2"/>
  <c r="BK897" i="2"/>
  <c r="BG897" i="2"/>
  <c r="BQ897" i="2"/>
  <c r="BH897" i="2"/>
  <c r="BJ897" i="2"/>
  <c r="BI897" i="2"/>
  <c r="BP897" i="2"/>
  <c r="BO897" i="2"/>
  <c r="BN897" i="2"/>
  <c r="BQ896" i="2"/>
  <c r="BL896" i="2"/>
  <c r="BG896" i="2"/>
  <c r="BK896" i="2"/>
  <c r="BH896" i="2"/>
  <c r="BJ896" i="2"/>
  <c r="BI896" i="2"/>
  <c r="BP896" i="2"/>
  <c r="BO896" i="2"/>
  <c r="BN896" i="2"/>
  <c r="BQ895" i="2"/>
  <c r="BP895" i="2"/>
  <c r="BK895" i="2"/>
  <c r="BI895" i="2"/>
  <c r="BL895" i="2"/>
  <c r="BH895" i="2"/>
  <c r="BJ895" i="2"/>
  <c r="BN895" i="2"/>
  <c r="BM895" i="2"/>
  <c r="BQ894" i="2"/>
  <c r="BK894" i="2"/>
  <c r="BG894" i="2"/>
  <c r="BL894" i="2"/>
  <c r="BJ894" i="2"/>
  <c r="BI894" i="2"/>
  <c r="BM894" i="2"/>
  <c r="BN894" i="2"/>
  <c r="BK893" i="2"/>
  <c r="BQ893" i="2"/>
  <c r="BL893" i="2"/>
  <c r="BO893" i="2"/>
  <c r="BH893" i="2"/>
  <c r="BJ893" i="2"/>
  <c r="BI893" i="2"/>
  <c r="BN893" i="2"/>
  <c r="BP893" i="2"/>
  <c r="BM893" i="2"/>
  <c r="BG893" i="2"/>
  <c r="BL892" i="2"/>
  <c r="BK892" i="2"/>
  <c r="BG892" i="2"/>
  <c r="BQ892" i="2"/>
  <c r="BH892" i="2"/>
  <c r="BJ892" i="2"/>
  <c r="BI892" i="2"/>
  <c r="BP892" i="2"/>
  <c r="BO892" i="2"/>
  <c r="BN892" i="2"/>
  <c r="BL891" i="2"/>
  <c r="BG891" i="2"/>
  <c r="BK891" i="2"/>
  <c r="BQ891" i="2"/>
  <c r="BJ891" i="2"/>
  <c r="BI891" i="2"/>
  <c r="BP891" i="2"/>
  <c r="BO891" i="2"/>
  <c r="BN891" i="2"/>
  <c r="BQ890" i="2"/>
  <c r="BP890" i="2"/>
  <c r="BI890" i="2"/>
  <c r="BK890" i="2"/>
  <c r="BL890" i="2"/>
  <c r="BJ890" i="2"/>
  <c r="BN890" i="2"/>
  <c r="BM890" i="2"/>
  <c r="BQ889" i="2"/>
  <c r="BP889" i="2"/>
  <c r="BK889" i="2"/>
  <c r="BJ889" i="2"/>
  <c r="BL889" i="2"/>
  <c r="BI889" i="2"/>
  <c r="BM889" i="2"/>
  <c r="BN889" i="2"/>
  <c r="BK888" i="2"/>
  <c r="BQ888" i="2"/>
  <c r="BL888" i="2"/>
  <c r="BO888" i="2"/>
  <c r="BH888" i="2"/>
  <c r="BJ888" i="2"/>
  <c r="BI888" i="2"/>
  <c r="BN888" i="2"/>
  <c r="BP888" i="2"/>
  <c r="BM888" i="2"/>
  <c r="BG888" i="2"/>
  <c r="BL887" i="2"/>
  <c r="BK887" i="2"/>
  <c r="BG887" i="2"/>
  <c r="BQ887" i="2"/>
  <c r="BH887" i="2"/>
  <c r="BJ887" i="2"/>
  <c r="BI887" i="2"/>
  <c r="BP887" i="2"/>
  <c r="BO887" i="2"/>
  <c r="BN887" i="2"/>
  <c r="BL886" i="2"/>
  <c r="BG886" i="2"/>
  <c r="BK886" i="2"/>
  <c r="BQ886" i="2"/>
  <c r="BJ886" i="2"/>
  <c r="BI886" i="2"/>
  <c r="BP886" i="2"/>
  <c r="BO886" i="2"/>
  <c r="BN886" i="2"/>
  <c r="BQ885" i="2"/>
  <c r="BP885" i="2"/>
  <c r="BK885" i="2"/>
  <c r="BI885" i="2"/>
  <c r="BL885" i="2"/>
  <c r="BJ885" i="2"/>
  <c r="BN885" i="2"/>
  <c r="BM885" i="2"/>
  <c r="BQ884" i="2"/>
  <c r="BP884" i="2"/>
  <c r="BK884" i="2"/>
  <c r="BJ884" i="2"/>
  <c r="BG884" i="2"/>
  <c r="BL884" i="2"/>
  <c r="BI884" i="2"/>
  <c r="BM884" i="2"/>
  <c r="BN884" i="2"/>
  <c r="BK883" i="2"/>
  <c r="BQ883" i="2"/>
  <c r="BL883" i="2"/>
  <c r="BO883" i="2"/>
  <c r="BH883" i="2"/>
  <c r="BJ883" i="2"/>
  <c r="BI883" i="2"/>
  <c r="BN883" i="2"/>
  <c r="BP883" i="2"/>
  <c r="BM883" i="2"/>
  <c r="BL882" i="2"/>
  <c r="BK882" i="2"/>
  <c r="BG882" i="2"/>
  <c r="BQ882" i="2"/>
  <c r="BH882" i="2"/>
  <c r="BJ882" i="2"/>
  <c r="BI882" i="2"/>
  <c r="BP882" i="2"/>
  <c r="BO882" i="2"/>
  <c r="BN882" i="2"/>
  <c r="BL881" i="2"/>
  <c r="BG881" i="2"/>
  <c r="BK881" i="2"/>
  <c r="BQ881" i="2"/>
  <c r="BJ881" i="2"/>
  <c r="BI881" i="2"/>
  <c r="BP881" i="2"/>
  <c r="BO881" i="2"/>
  <c r="BN881" i="2"/>
  <c r="BQ880" i="2"/>
  <c r="BP880" i="2"/>
  <c r="BI880" i="2"/>
  <c r="BK880" i="2"/>
  <c r="BL880" i="2"/>
  <c r="BJ880" i="2"/>
  <c r="BN880" i="2"/>
  <c r="BM880" i="2"/>
  <c r="BQ879" i="2"/>
  <c r="BP879" i="2"/>
  <c r="BK879" i="2"/>
  <c r="BJ879" i="2"/>
  <c r="BL879" i="2"/>
  <c r="BI879" i="2"/>
  <c r="BM879" i="2"/>
  <c r="BN879" i="2"/>
  <c r="BK878" i="2"/>
  <c r="BQ878" i="2"/>
  <c r="BL878" i="2"/>
  <c r="BO878" i="2"/>
  <c r="BH878" i="2"/>
  <c r="BJ878" i="2"/>
  <c r="BI878" i="2"/>
  <c r="BN878" i="2"/>
  <c r="BP878" i="2"/>
  <c r="BM878" i="2"/>
  <c r="BL877" i="2"/>
  <c r="BK877" i="2"/>
  <c r="BG877" i="2"/>
  <c r="BQ877" i="2"/>
  <c r="BH877" i="2"/>
  <c r="BJ877" i="2"/>
  <c r="BI877" i="2"/>
  <c r="BP877" i="2"/>
  <c r="BO877" i="2"/>
  <c r="BN877" i="2"/>
  <c r="BL876" i="2"/>
  <c r="BG876" i="2"/>
  <c r="BK876" i="2"/>
  <c r="BQ876" i="2"/>
  <c r="BJ876" i="2"/>
  <c r="BI876" i="2"/>
  <c r="BP876" i="2"/>
  <c r="BO876" i="2"/>
  <c r="BN876" i="2"/>
  <c r="BQ875" i="2"/>
  <c r="BP875" i="2"/>
  <c r="BI875" i="2"/>
  <c r="BK875" i="2"/>
  <c r="BL875" i="2"/>
  <c r="BJ875" i="2"/>
  <c r="BN875" i="2"/>
  <c r="BM875" i="2"/>
  <c r="BQ874" i="2"/>
  <c r="BP874" i="2"/>
  <c r="BK874" i="2"/>
  <c r="BL874" i="2"/>
  <c r="BJ874" i="2"/>
  <c r="BI874" i="2"/>
  <c r="BM874" i="2"/>
  <c r="BN874" i="2"/>
  <c r="BK873" i="2"/>
  <c r="BQ873" i="2"/>
  <c r="BL873" i="2"/>
  <c r="BO873" i="2"/>
  <c r="BH873" i="2"/>
  <c r="BJ873" i="2"/>
  <c r="BI873" i="2"/>
  <c r="BN873" i="2"/>
  <c r="BP873" i="2"/>
  <c r="BM873" i="2"/>
  <c r="BL872" i="2"/>
  <c r="BK872" i="2"/>
  <c r="BG872" i="2"/>
  <c r="BQ872" i="2"/>
  <c r="BH872" i="2"/>
  <c r="BJ872" i="2"/>
  <c r="BI872" i="2"/>
  <c r="BP872" i="2"/>
  <c r="BO872" i="2"/>
  <c r="BN872" i="2"/>
  <c r="BL871" i="2"/>
  <c r="BG871" i="2"/>
  <c r="BK871" i="2"/>
  <c r="BQ871" i="2"/>
  <c r="BJ871" i="2"/>
  <c r="BI871" i="2"/>
  <c r="BP871" i="2"/>
  <c r="BO871" i="2"/>
  <c r="BN871" i="2"/>
  <c r="BQ870" i="2"/>
  <c r="BP870" i="2"/>
  <c r="BI870" i="2"/>
  <c r="BK870" i="2"/>
  <c r="BL870" i="2"/>
  <c r="BJ870" i="2"/>
  <c r="BN870" i="2"/>
  <c r="BM870" i="2"/>
  <c r="BQ869" i="2"/>
  <c r="BP869" i="2"/>
  <c r="BK869" i="2"/>
  <c r="BL869" i="2"/>
  <c r="BJ869" i="2"/>
  <c r="BI869" i="2"/>
  <c r="BM869" i="2"/>
  <c r="BN869" i="2"/>
  <c r="BK868" i="2"/>
  <c r="BQ868" i="2"/>
  <c r="BL868" i="2"/>
  <c r="BO868" i="2"/>
  <c r="BH868" i="2"/>
  <c r="BJ868" i="2"/>
  <c r="BI868" i="2"/>
  <c r="BN868" i="2"/>
  <c r="BP868" i="2"/>
  <c r="BM868" i="2"/>
  <c r="BL867" i="2"/>
  <c r="BK867" i="2"/>
  <c r="BG867" i="2"/>
  <c r="BQ867" i="2"/>
  <c r="BH867" i="2"/>
  <c r="BJ867" i="2"/>
  <c r="BI867" i="2"/>
  <c r="BP867" i="2"/>
  <c r="BO867" i="2"/>
  <c r="BN867" i="2"/>
  <c r="BL866" i="2"/>
  <c r="BK866" i="2"/>
  <c r="BQ866" i="2"/>
  <c r="BJ866" i="2"/>
  <c r="BI866" i="2"/>
  <c r="BP866" i="2"/>
  <c r="BO866" i="2"/>
  <c r="BN866" i="2"/>
  <c r="BQ865" i="2"/>
  <c r="BP865" i="2"/>
  <c r="BI865" i="2"/>
  <c r="BK865" i="2"/>
  <c r="BL865" i="2"/>
  <c r="BJ865" i="2"/>
  <c r="BN865" i="2"/>
  <c r="BM865" i="2"/>
  <c r="BQ864" i="2"/>
  <c r="BP864" i="2"/>
  <c r="BK864" i="2"/>
  <c r="BJ864" i="2"/>
  <c r="BL864" i="2"/>
  <c r="BI864" i="2"/>
  <c r="BM864" i="2"/>
  <c r="BN864" i="2"/>
  <c r="BK863" i="2"/>
  <c r="BQ863" i="2"/>
  <c r="BL863" i="2"/>
  <c r="BO863" i="2"/>
  <c r="BH863" i="2"/>
  <c r="BJ863" i="2"/>
  <c r="BI863" i="2"/>
  <c r="BN863" i="2"/>
  <c r="BP863" i="2"/>
  <c r="BM863" i="2"/>
  <c r="BL862" i="2"/>
  <c r="BK862" i="2"/>
  <c r="BG862" i="2"/>
  <c r="BQ862" i="2"/>
  <c r="BH862" i="2"/>
  <c r="BJ862" i="2"/>
  <c r="BI862" i="2"/>
  <c r="BP862" i="2"/>
  <c r="BO862" i="2"/>
  <c r="BN862" i="2"/>
  <c r="BL861" i="2"/>
  <c r="BG861" i="2"/>
  <c r="BK861" i="2"/>
  <c r="BQ861" i="2"/>
  <c r="BJ861" i="2"/>
  <c r="BI861" i="2"/>
  <c r="BP861" i="2"/>
  <c r="BO861" i="2"/>
  <c r="BN861" i="2"/>
  <c r="BQ860" i="2"/>
  <c r="BP860" i="2"/>
  <c r="BI860" i="2"/>
  <c r="BK860" i="2"/>
  <c r="BL860" i="2"/>
  <c r="BJ860" i="2"/>
  <c r="BN860" i="2"/>
  <c r="BM860" i="2"/>
  <c r="BQ859" i="2"/>
  <c r="BP859" i="2"/>
  <c r="BK859" i="2"/>
  <c r="BJ859" i="2"/>
  <c r="BL859" i="2"/>
  <c r="BI859" i="2"/>
  <c r="BM859" i="2"/>
  <c r="BN859" i="2"/>
  <c r="BK858" i="2"/>
  <c r="BQ858" i="2"/>
  <c r="BL858" i="2"/>
  <c r="BH858" i="2"/>
  <c r="BJ858" i="2"/>
  <c r="BI858" i="2"/>
  <c r="BN858" i="2"/>
  <c r="BP858" i="2"/>
  <c r="BM858" i="2"/>
  <c r="BO858" i="2"/>
  <c r="BL857" i="2"/>
  <c r="BK857" i="2"/>
  <c r="BG857" i="2"/>
  <c r="BQ857" i="2"/>
  <c r="BH857" i="2"/>
  <c r="BJ857" i="2"/>
  <c r="BI857" i="2"/>
  <c r="BP857" i="2"/>
  <c r="BO857" i="2"/>
  <c r="BN857" i="2"/>
  <c r="BL856" i="2"/>
  <c r="BG856" i="2"/>
  <c r="BK856" i="2"/>
  <c r="BQ856" i="2"/>
  <c r="BJ856" i="2"/>
  <c r="BI856" i="2"/>
  <c r="BP856" i="2"/>
  <c r="BO856" i="2"/>
  <c r="BN856" i="2"/>
  <c r="BQ855" i="2"/>
  <c r="BP855" i="2"/>
  <c r="BI855" i="2"/>
  <c r="BK855" i="2"/>
  <c r="BL855" i="2"/>
  <c r="BJ855" i="2"/>
  <c r="BN855" i="2"/>
  <c r="BM855" i="2"/>
  <c r="BQ854" i="2"/>
  <c r="BP854" i="2"/>
  <c r="BK854" i="2"/>
  <c r="BJ854" i="2"/>
  <c r="BL854" i="2"/>
  <c r="BI854" i="2"/>
  <c r="BM854" i="2"/>
  <c r="BN854" i="2"/>
  <c r="BK853" i="2"/>
  <c r="BQ853" i="2"/>
  <c r="BL853" i="2"/>
  <c r="BH853" i="2"/>
  <c r="BJ853" i="2"/>
  <c r="BI853" i="2"/>
  <c r="BN853" i="2"/>
  <c r="BP853" i="2"/>
  <c r="BM853" i="2"/>
  <c r="BO853" i="2"/>
  <c r="BL852" i="2"/>
  <c r="BK852" i="2"/>
  <c r="BG852" i="2"/>
  <c r="BQ852" i="2"/>
  <c r="BH852" i="2"/>
  <c r="BJ852" i="2"/>
  <c r="BI852" i="2"/>
  <c r="BP852" i="2"/>
  <c r="BO852" i="2"/>
  <c r="BN852" i="2"/>
  <c r="BL851" i="2"/>
  <c r="BG851" i="2"/>
  <c r="BK851" i="2"/>
  <c r="BQ851" i="2"/>
  <c r="BJ851" i="2"/>
  <c r="BI851" i="2"/>
  <c r="BP851" i="2"/>
  <c r="BO851" i="2"/>
  <c r="BN851" i="2"/>
  <c r="BQ850" i="2"/>
  <c r="BP850" i="2"/>
  <c r="BI850" i="2"/>
  <c r="BK850" i="2"/>
  <c r="BL850" i="2"/>
  <c r="BJ850" i="2"/>
  <c r="BN850" i="2"/>
  <c r="BM850" i="2"/>
  <c r="BQ849" i="2"/>
  <c r="BP849" i="2"/>
  <c r="BK849" i="2"/>
  <c r="BJ849" i="2"/>
  <c r="BL849" i="2"/>
  <c r="BI849" i="2"/>
  <c r="BM849" i="2"/>
  <c r="BN849" i="2"/>
  <c r="BL848" i="2"/>
  <c r="BK848" i="2"/>
  <c r="BQ848" i="2"/>
  <c r="BJ848" i="2"/>
  <c r="BI848" i="2"/>
  <c r="BN848" i="2"/>
  <c r="BP848" i="2"/>
  <c r="BM848" i="2"/>
  <c r="BO848" i="2"/>
  <c r="BL847" i="2"/>
  <c r="BK847" i="2"/>
  <c r="BG847" i="2"/>
  <c r="BQ847" i="2"/>
  <c r="BH847" i="2"/>
  <c r="BJ847" i="2"/>
  <c r="BI847" i="2"/>
  <c r="BP847" i="2"/>
  <c r="BO847" i="2"/>
  <c r="BN847" i="2"/>
  <c r="BL846" i="2"/>
  <c r="BG846" i="2"/>
  <c r="BK846" i="2"/>
  <c r="BQ846" i="2"/>
  <c r="BJ846" i="2"/>
  <c r="BI846" i="2"/>
  <c r="BP846" i="2"/>
  <c r="BO846" i="2"/>
  <c r="BN846" i="2"/>
  <c r="BQ845" i="2"/>
  <c r="BP845" i="2"/>
  <c r="BI845" i="2"/>
  <c r="BK845" i="2"/>
  <c r="BL845" i="2"/>
  <c r="BJ845" i="2"/>
  <c r="BN845" i="2"/>
  <c r="BM845" i="2"/>
  <c r="BQ844" i="2"/>
  <c r="BP844" i="2"/>
  <c r="BK844" i="2"/>
  <c r="BL844" i="2"/>
  <c r="BJ844" i="2"/>
  <c r="BI844" i="2"/>
  <c r="BM844" i="2"/>
  <c r="BN844" i="2"/>
  <c r="BL843" i="2"/>
  <c r="BK843" i="2"/>
  <c r="BQ843" i="2"/>
  <c r="BJ843" i="2"/>
  <c r="BI843" i="2"/>
  <c r="BN843" i="2"/>
  <c r="BP843" i="2"/>
  <c r="BM843" i="2"/>
  <c r="BO843" i="2"/>
  <c r="BL842" i="2"/>
  <c r="BK842" i="2"/>
  <c r="BG842" i="2"/>
  <c r="BQ842" i="2"/>
  <c r="BH842" i="2"/>
  <c r="BJ842" i="2"/>
  <c r="BI842" i="2"/>
  <c r="BP842" i="2"/>
  <c r="BO842" i="2"/>
  <c r="BN842" i="2"/>
  <c r="BL841" i="2"/>
  <c r="BK841" i="2"/>
  <c r="BQ841" i="2"/>
  <c r="BJ841" i="2"/>
  <c r="BI841" i="2"/>
  <c r="BP841" i="2"/>
  <c r="BO841" i="2"/>
  <c r="BN841" i="2"/>
  <c r="BQ840" i="2"/>
  <c r="BP840" i="2"/>
  <c r="BI840" i="2"/>
  <c r="BK840" i="2"/>
  <c r="BL840" i="2"/>
  <c r="BJ840" i="2"/>
  <c r="BN840" i="2"/>
  <c r="BM840" i="2"/>
  <c r="BQ839" i="2"/>
  <c r="BP839" i="2"/>
  <c r="BK839" i="2"/>
  <c r="BL839" i="2"/>
  <c r="BJ839" i="2"/>
  <c r="BI839" i="2"/>
  <c r="BM839" i="2"/>
  <c r="BN839" i="2"/>
  <c r="BL838" i="2"/>
  <c r="BK838" i="2"/>
  <c r="BQ838" i="2"/>
  <c r="BJ838" i="2"/>
  <c r="BI838" i="2"/>
  <c r="BN838" i="2"/>
  <c r="BP838" i="2"/>
  <c r="BM838" i="2"/>
  <c r="BO838" i="2"/>
  <c r="BL837" i="2"/>
  <c r="BK837" i="2"/>
  <c r="BQ837" i="2"/>
  <c r="BH837" i="2"/>
  <c r="BJ837" i="2"/>
  <c r="BI837" i="2"/>
  <c r="BP837" i="2"/>
  <c r="BG837" i="2"/>
  <c r="BO837" i="2"/>
  <c r="BN837" i="2"/>
  <c r="BL836" i="2"/>
  <c r="BK836" i="2"/>
  <c r="BQ836" i="2"/>
  <c r="BJ836" i="2"/>
  <c r="BI836" i="2"/>
  <c r="BP836" i="2"/>
  <c r="BO836" i="2"/>
  <c r="BN836" i="2"/>
  <c r="BQ835" i="2"/>
  <c r="BP835" i="2"/>
  <c r="BI835" i="2"/>
  <c r="BK835" i="2"/>
  <c r="BL835" i="2"/>
  <c r="BJ835" i="2"/>
  <c r="BN835" i="2"/>
  <c r="BM835" i="2"/>
  <c r="BQ834" i="2"/>
  <c r="BP834" i="2"/>
  <c r="BK834" i="2"/>
  <c r="BJ834" i="2"/>
  <c r="BL834" i="2"/>
  <c r="BI834" i="2"/>
  <c r="BM834" i="2"/>
  <c r="BN834" i="2"/>
  <c r="BL833" i="2"/>
  <c r="BK833" i="2"/>
  <c r="BQ833" i="2"/>
  <c r="BJ833" i="2"/>
  <c r="BI833" i="2"/>
  <c r="BN833" i="2"/>
  <c r="BP833" i="2"/>
  <c r="BM833" i="2"/>
  <c r="BO833" i="2"/>
  <c r="BL832" i="2"/>
  <c r="BK832" i="2"/>
  <c r="BQ832" i="2"/>
  <c r="BH832" i="2"/>
  <c r="BJ832" i="2"/>
  <c r="BI832" i="2"/>
  <c r="BP832" i="2"/>
  <c r="BG832" i="2"/>
  <c r="BO832" i="2"/>
  <c r="BN832" i="2"/>
  <c r="BL831" i="2"/>
  <c r="BK831" i="2"/>
  <c r="BQ831" i="2"/>
  <c r="BJ831" i="2"/>
  <c r="BI831" i="2"/>
  <c r="BP831" i="2"/>
  <c r="BO831" i="2"/>
  <c r="BN831" i="2"/>
  <c r="BQ830" i="2"/>
  <c r="BP830" i="2"/>
  <c r="BI830" i="2"/>
  <c r="BK830" i="2"/>
  <c r="BL830" i="2"/>
  <c r="BJ830" i="2"/>
  <c r="BN830" i="2"/>
  <c r="BM830" i="2"/>
  <c r="BQ829" i="2"/>
  <c r="BP829" i="2"/>
  <c r="BK829" i="2"/>
  <c r="BJ829" i="2"/>
  <c r="BL829" i="2"/>
  <c r="BI829" i="2"/>
  <c r="BM829" i="2"/>
  <c r="BN829" i="2"/>
  <c r="BL828" i="2"/>
  <c r="BK828" i="2"/>
  <c r="BQ828" i="2"/>
  <c r="BJ828" i="2"/>
  <c r="BI828" i="2"/>
  <c r="BN828" i="2"/>
  <c r="BP828" i="2"/>
  <c r="BM828" i="2"/>
  <c r="BO828" i="2"/>
  <c r="BL827" i="2"/>
  <c r="BK827" i="2"/>
  <c r="BQ827" i="2"/>
  <c r="BH827" i="2"/>
  <c r="BJ827" i="2"/>
  <c r="BI827" i="2"/>
  <c r="BP827" i="2"/>
  <c r="BM827" i="2"/>
  <c r="BG827" i="2"/>
  <c r="BO827" i="2"/>
  <c r="BN827" i="2"/>
  <c r="BL826" i="2"/>
  <c r="BK826" i="2"/>
  <c r="BQ826" i="2"/>
  <c r="BJ826" i="2"/>
  <c r="BI826" i="2"/>
  <c r="BP826" i="2"/>
  <c r="BO826" i="2"/>
  <c r="BN826" i="2"/>
  <c r="BQ825" i="2"/>
  <c r="BP825" i="2"/>
  <c r="BI825" i="2"/>
  <c r="BK825" i="2"/>
  <c r="BL825" i="2"/>
  <c r="BJ825" i="2"/>
  <c r="BN825" i="2"/>
  <c r="BM825" i="2"/>
  <c r="BQ824" i="2"/>
  <c r="BP824" i="2"/>
  <c r="BK824" i="2"/>
  <c r="BL824" i="2"/>
  <c r="BJ824" i="2"/>
  <c r="BI824" i="2"/>
  <c r="BM824" i="2"/>
  <c r="BN824" i="2"/>
  <c r="BL823" i="2"/>
  <c r="BK823" i="2"/>
  <c r="BQ823" i="2"/>
  <c r="BJ823" i="2"/>
  <c r="BI823" i="2"/>
  <c r="BN823" i="2"/>
  <c r="BP823" i="2"/>
  <c r="BM823" i="2"/>
  <c r="BO823" i="2"/>
  <c r="BL822" i="2"/>
  <c r="BK822" i="2"/>
  <c r="BQ822" i="2"/>
  <c r="BH822" i="2"/>
  <c r="BJ822" i="2"/>
  <c r="BI822" i="2"/>
  <c r="BP822" i="2"/>
  <c r="BM822" i="2"/>
  <c r="BG822" i="2"/>
  <c r="BO822" i="2"/>
  <c r="BN822" i="2"/>
  <c r="BL821" i="2"/>
  <c r="BK821" i="2"/>
  <c r="BQ821" i="2"/>
  <c r="BJ821" i="2"/>
  <c r="BI821" i="2"/>
  <c r="BP821" i="2"/>
  <c r="BO821" i="2"/>
  <c r="BN821" i="2"/>
  <c r="BQ820" i="2"/>
  <c r="BP820" i="2"/>
  <c r="BI820" i="2"/>
  <c r="BK820" i="2"/>
  <c r="BL820" i="2"/>
  <c r="BJ820" i="2"/>
  <c r="BN820" i="2"/>
  <c r="BM820" i="2"/>
  <c r="BQ819" i="2"/>
  <c r="BP819" i="2"/>
  <c r="BK819" i="2"/>
  <c r="BL819" i="2"/>
  <c r="BJ819" i="2"/>
  <c r="BI819" i="2"/>
  <c r="BM819" i="2"/>
  <c r="BN819" i="2"/>
  <c r="BL818" i="2"/>
  <c r="BK818" i="2"/>
  <c r="BQ818" i="2"/>
  <c r="BJ818" i="2"/>
  <c r="BI818" i="2"/>
  <c r="BN818" i="2"/>
  <c r="BP818" i="2"/>
  <c r="BM818" i="2"/>
  <c r="BO818" i="2"/>
  <c r="BL817" i="2"/>
  <c r="BK817" i="2"/>
  <c r="BQ817" i="2"/>
  <c r="BH817" i="2"/>
  <c r="BJ817" i="2"/>
  <c r="BI817" i="2"/>
  <c r="BP817" i="2"/>
  <c r="BG817" i="2"/>
  <c r="BO817" i="2"/>
  <c r="BN817" i="2"/>
  <c r="BL816" i="2"/>
  <c r="BK816" i="2"/>
  <c r="BQ816" i="2"/>
  <c r="BI816" i="2"/>
  <c r="BP816" i="2"/>
  <c r="BO816" i="2"/>
  <c r="BN816" i="2"/>
  <c r="BQ815" i="2"/>
  <c r="BP815" i="2"/>
  <c r="BJ815" i="2"/>
  <c r="BI815" i="2"/>
  <c r="BH815" i="2"/>
  <c r="BK815" i="2"/>
  <c r="BL815" i="2"/>
  <c r="BM815" i="2"/>
  <c r="BN815" i="2"/>
  <c r="BQ814" i="2"/>
  <c r="BP814" i="2"/>
  <c r="BK814" i="2"/>
  <c r="BI814" i="2"/>
  <c r="BL814" i="2"/>
  <c r="BJ814" i="2"/>
  <c r="BM814" i="2"/>
  <c r="BN814" i="2"/>
  <c r="BL813" i="2"/>
  <c r="BK813" i="2"/>
  <c r="BQ813" i="2"/>
  <c r="BJ813" i="2"/>
  <c r="BI813" i="2"/>
  <c r="BN813" i="2"/>
  <c r="BO813" i="2"/>
  <c r="BP813" i="2"/>
  <c r="BM813" i="2"/>
  <c r="BL812" i="2"/>
  <c r="BK812" i="2"/>
  <c r="BQ812" i="2"/>
  <c r="BH812" i="2"/>
  <c r="BI812" i="2"/>
  <c r="BP812" i="2"/>
  <c r="BM812" i="2"/>
  <c r="BG812" i="2"/>
  <c r="BO812" i="2"/>
  <c r="BN812" i="2"/>
  <c r="BL811" i="2"/>
  <c r="BG811" i="2"/>
  <c r="BK811" i="2"/>
  <c r="BQ811" i="2"/>
  <c r="BH811" i="2"/>
  <c r="BJ811" i="2"/>
  <c r="BI811" i="2"/>
  <c r="BP811" i="2"/>
  <c r="BM811" i="2"/>
  <c r="BO811" i="2"/>
  <c r="BN811" i="2"/>
  <c r="BQ810" i="2"/>
  <c r="BI810" i="2"/>
  <c r="BK810" i="2"/>
  <c r="BL810" i="2"/>
  <c r="BN810" i="2"/>
  <c r="BJ810" i="2"/>
  <c r="BP810" i="2"/>
  <c r="BM810" i="2"/>
  <c r="BQ809" i="2"/>
  <c r="BP809" i="2"/>
  <c r="BK809" i="2"/>
  <c r="BI809" i="2"/>
  <c r="BL809" i="2"/>
  <c r="BJ809" i="2"/>
  <c r="BM809" i="2"/>
  <c r="BN809" i="2"/>
  <c r="BL808" i="2"/>
  <c r="BK808" i="2"/>
  <c r="BQ808" i="2"/>
  <c r="BJ808" i="2"/>
  <c r="BI808" i="2"/>
  <c r="BN808" i="2"/>
  <c r="BO808" i="2"/>
  <c r="BP808" i="2"/>
  <c r="BM808" i="2"/>
  <c r="BL807" i="2"/>
  <c r="BK807" i="2"/>
  <c r="BQ807" i="2"/>
  <c r="BH807" i="2"/>
  <c r="BI807" i="2"/>
  <c r="BP807" i="2"/>
  <c r="BM807" i="2"/>
  <c r="BG807" i="2"/>
  <c r="BO807" i="2"/>
  <c r="BN807" i="2"/>
  <c r="BL806" i="2"/>
  <c r="BG806" i="2"/>
  <c r="BK806" i="2"/>
  <c r="BQ806" i="2"/>
  <c r="BH806" i="2"/>
  <c r="BJ806" i="2"/>
  <c r="BI806" i="2"/>
  <c r="BP806" i="2"/>
  <c r="BM806" i="2"/>
  <c r="BO806" i="2"/>
  <c r="BN806" i="2"/>
  <c r="BQ805" i="2"/>
  <c r="BP805" i="2"/>
  <c r="BI805" i="2"/>
  <c r="BK805" i="2"/>
  <c r="BL805" i="2"/>
  <c r="BN805" i="2"/>
  <c r="BJ805" i="2"/>
  <c r="BM805" i="2"/>
  <c r="BQ804" i="2"/>
  <c r="BP804" i="2"/>
  <c r="BK804" i="2"/>
  <c r="BI804" i="2"/>
  <c r="BL804" i="2"/>
  <c r="BJ804" i="2"/>
  <c r="BM804" i="2"/>
  <c r="BN804" i="2"/>
  <c r="BL803" i="2"/>
  <c r="BK803" i="2"/>
  <c r="BQ803" i="2"/>
  <c r="BJ803" i="2"/>
  <c r="BI803" i="2"/>
  <c r="BN803" i="2"/>
  <c r="BO803" i="2"/>
  <c r="BP803" i="2"/>
  <c r="BM803" i="2"/>
  <c r="BL802" i="2"/>
  <c r="BK802" i="2"/>
  <c r="BQ802" i="2"/>
  <c r="BH802" i="2"/>
  <c r="BI802" i="2"/>
  <c r="BP802" i="2"/>
  <c r="BM802" i="2"/>
  <c r="BG802" i="2"/>
  <c r="BO802" i="2"/>
  <c r="BN802" i="2"/>
  <c r="BL801" i="2"/>
  <c r="BG801" i="2"/>
  <c r="BK801" i="2"/>
  <c r="BQ801" i="2"/>
  <c r="BH801" i="2"/>
  <c r="BJ801" i="2"/>
  <c r="BI801" i="2"/>
  <c r="BP801" i="2"/>
  <c r="BM801" i="2"/>
  <c r="BO801" i="2"/>
  <c r="BN801" i="2"/>
  <c r="BQ800" i="2"/>
  <c r="BP800" i="2"/>
  <c r="BI800" i="2"/>
  <c r="BK800" i="2"/>
  <c r="BL800" i="2"/>
  <c r="BN800" i="2"/>
  <c r="BJ800" i="2"/>
  <c r="BM800" i="2"/>
  <c r="BQ799" i="2"/>
  <c r="BP799" i="2"/>
  <c r="BK799" i="2"/>
  <c r="BI799" i="2"/>
  <c r="BL799" i="2"/>
  <c r="BJ799" i="2"/>
  <c r="BM799" i="2"/>
  <c r="BN799" i="2"/>
  <c r="BL798" i="2"/>
  <c r="BK798" i="2"/>
  <c r="BQ798" i="2"/>
  <c r="BJ798" i="2"/>
  <c r="BI798" i="2"/>
  <c r="BN798" i="2"/>
  <c r="BO798" i="2"/>
  <c r="BP798" i="2"/>
  <c r="BM798" i="2"/>
  <c r="BL797" i="2"/>
  <c r="BK797" i="2"/>
  <c r="BQ797" i="2"/>
  <c r="BH797" i="2"/>
  <c r="BI797" i="2"/>
  <c r="BP797" i="2"/>
  <c r="BM797" i="2"/>
  <c r="BG797" i="2"/>
  <c r="BO797" i="2"/>
  <c r="BN797" i="2"/>
  <c r="BL796" i="2"/>
  <c r="BG796" i="2"/>
  <c r="BK796" i="2"/>
  <c r="BQ796" i="2"/>
  <c r="BH796" i="2"/>
  <c r="BJ796" i="2"/>
  <c r="BI796" i="2"/>
  <c r="BP796" i="2"/>
  <c r="BM796" i="2"/>
  <c r="BO796" i="2"/>
  <c r="BN796" i="2"/>
  <c r="BQ795" i="2"/>
  <c r="BP795" i="2"/>
  <c r="BI795" i="2"/>
  <c r="BK795" i="2"/>
  <c r="BL795" i="2"/>
  <c r="BN795" i="2"/>
  <c r="BJ795" i="2"/>
  <c r="BM795" i="2"/>
  <c r="BQ794" i="2"/>
  <c r="BP794" i="2"/>
  <c r="BK794" i="2"/>
  <c r="BI794" i="2"/>
  <c r="BL794" i="2"/>
  <c r="BJ794" i="2"/>
  <c r="BM794" i="2"/>
  <c r="BN794" i="2"/>
  <c r="BL793" i="2"/>
  <c r="BK793" i="2"/>
  <c r="BQ793" i="2"/>
  <c r="BJ793" i="2"/>
  <c r="BI793" i="2"/>
  <c r="BN793" i="2"/>
  <c r="BO793" i="2"/>
  <c r="BP793" i="2"/>
  <c r="BM793" i="2"/>
  <c r="BL792" i="2"/>
  <c r="BK792" i="2"/>
  <c r="BQ792" i="2"/>
  <c r="BH792" i="2"/>
  <c r="BI792" i="2"/>
  <c r="BP792" i="2"/>
  <c r="BM792" i="2"/>
  <c r="BG792" i="2"/>
  <c r="BO792" i="2"/>
  <c r="BN792" i="2"/>
  <c r="BP791" i="2"/>
  <c r="BL791" i="2"/>
  <c r="BG791" i="2"/>
  <c r="BK791" i="2"/>
  <c r="BQ791" i="2"/>
  <c r="BH791" i="2"/>
  <c r="BJ791" i="2"/>
  <c r="BI791" i="2"/>
  <c r="BM791" i="2"/>
  <c r="BO791" i="2"/>
  <c r="BN791" i="2"/>
  <c r="BQ790" i="2"/>
  <c r="BP790" i="2"/>
  <c r="BI790" i="2"/>
  <c r="BK790" i="2"/>
  <c r="BL790" i="2"/>
  <c r="BN790" i="2"/>
  <c r="BJ790" i="2"/>
  <c r="BM790" i="2"/>
  <c r="BQ789" i="2"/>
  <c r="BP789" i="2"/>
  <c r="BK789" i="2"/>
  <c r="BI789" i="2"/>
  <c r="BL789" i="2"/>
  <c r="BJ789" i="2"/>
  <c r="BM789" i="2"/>
  <c r="BN789" i="2"/>
  <c r="BL788" i="2"/>
  <c r="BK788" i="2"/>
  <c r="BQ788" i="2"/>
  <c r="BJ788" i="2"/>
  <c r="BI788" i="2"/>
  <c r="BN788" i="2"/>
  <c r="BO788" i="2"/>
  <c r="BP788" i="2"/>
  <c r="BM788" i="2"/>
  <c r="BL787" i="2"/>
  <c r="BK787" i="2"/>
  <c r="BQ787" i="2"/>
  <c r="BH787" i="2"/>
  <c r="BI787" i="2"/>
  <c r="BP787" i="2"/>
  <c r="BM787" i="2"/>
  <c r="BG787" i="2"/>
  <c r="BO787" i="2"/>
  <c r="BN787" i="2"/>
  <c r="BP786" i="2"/>
  <c r="BL786" i="2"/>
  <c r="BG786" i="2"/>
  <c r="BK786" i="2"/>
  <c r="BQ786" i="2"/>
  <c r="BH786" i="2"/>
  <c r="BJ786" i="2"/>
  <c r="BI786" i="2"/>
  <c r="BM786" i="2"/>
  <c r="BO786" i="2"/>
  <c r="BN786" i="2"/>
  <c r="BQ785" i="2"/>
  <c r="BP785" i="2"/>
  <c r="BI785" i="2"/>
  <c r="BK785" i="2"/>
  <c r="BL785" i="2"/>
  <c r="BN785" i="2"/>
  <c r="BJ785" i="2"/>
  <c r="BM785" i="2"/>
  <c r="BQ784" i="2"/>
  <c r="BP784" i="2"/>
  <c r="BK784" i="2"/>
  <c r="BI784" i="2"/>
  <c r="BL784" i="2"/>
  <c r="BJ784" i="2"/>
  <c r="BM784" i="2"/>
  <c r="BN784" i="2"/>
  <c r="BL783" i="2"/>
  <c r="BK783" i="2"/>
  <c r="BQ783" i="2"/>
  <c r="BJ783" i="2"/>
  <c r="BI783" i="2"/>
  <c r="BN783" i="2"/>
  <c r="BO783" i="2"/>
  <c r="BP783" i="2"/>
  <c r="BM783" i="2"/>
  <c r="BL782" i="2"/>
  <c r="BK782" i="2"/>
  <c r="BQ782" i="2"/>
  <c r="BH782" i="2"/>
  <c r="BI782" i="2"/>
  <c r="BP782" i="2"/>
  <c r="BM782" i="2"/>
  <c r="BG782" i="2"/>
  <c r="BO782" i="2"/>
  <c r="BN782" i="2"/>
  <c r="BP781" i="2"/>
  <c r="BL781" i="2"/>
  <c r="BG781" i="2"/>
  <c r="BK781" i="2"/>
  <c r="BQ781" i="2"/>
  <c r="BH781" i="2"/>
  <c r="BJ781" i="2"/>
  <c r="BI781" i="2"/>
  <c r="BM781" i="2"/>
  <c r="BO781" i="2"/>
  <c r="BN781" i="2"/>
  <c r="BQ780" i="2"/>
  <c r="BP780" i="2"/>
  <c r="BI780" i="2"/>
  <c r="BK780" i="2"/>
  <c r="BL780" i="2"/>
  <c r="BN780" i="2"/>
  <c r="BJ780" i="2"/>
  <c r="BM780" i="2"/>
  <c r="BQ779" i="2"/>
  <c r="BP779" i="2"/>
  <c r="BK779" i="2"/>
  <c r="BI779" i="2"/>
  <c r="BL779" i="2"/>
  <c r="BJ779" i="2"/>
  <c r="BM779" i="2"/>
  <c r="BN779" i="2"/>
  <c r="BL778" i="2"/>
  <c r="BK778" i="2"/>
  <c r="BQ778" i="2"/>
  <c r="BJ778" i="2"/>
  <c r="BI778" i="2"/>
  <c r="BN778" i="2"/>
  <c r="BP778" i="2"/>
  <c r="BM778" i="2"/>
  <c r="BO778" i="2"/>
  <c r="BL777" i="2"/>
  <c r="BK777" i="2"/>
  <c r="BQ777" i="2"/>
  <c r="BH777" i="2"/>
  <c r="BI777" i="2"/>
  <c r="BP777" i="2"/>
  <c r="BM777" i="2"/>
  <c r="BG777" i="2"/>
  <c r="BO777" i="2"/>
  <c r="BN777" i="2"/>
  <c r="BP776" i="2"/>
  <c r="BL776" i="2"/>
  <c r="BG776" i="2"/>
  <c r="BK776" i="2"/>
  <c r="BQ776" i="2"/>
  <c r="BH776" i="2"/>
  <c r="BJ776" i="2"/>
  <c r="BI776" i="2"/>
  <c r="BM776" i="2"/>
  <c r="BO776" i="2"/>
  <c r="BN776" i="2"/>
  <c r="BQ775" i="2"/>
  <c r="BP775" i="2"/>
  <c r="BI775" i="2"/>
  <c r="BK775" i="2"/>
  <c r="BL775" i="2"/>
  <c r="BN775" i="2"/>
  <c r="BJ775" i="2"/>
  <c r="BM775" i="2"/>
  <c r="BQ774" i="2"/>
  <c r="BP774" i="2"/>
  <c r="BK774" i="2"/>
  <c r="BI774" i="2"/>
  <c r="BL774" i="2"/>
  <c r="BJ774" i="2"/>
  <c r="BM774" i="2"/>
  <c r="BN774" i="2"/>
  <c r="BL773" i="2"/>
  <c r="BK773" i="2"/>
  <c r="BQ773" i="2"/>
  <c r="BJ773" i="2"/>
  <c r="BI773" i="2"/>
  <c r="BN773" i="2"/>
  <c r="BO773" i="2"/>
  <c r="BP773" i="2"/>
  <c r="BM773" i="2"/>
  <c r="BL772" i="2"/>
  <c r="BK772" i="2"/>
  <c r="BQ772" i="2"/>
  <c r="BH772" i="2"/>
  <c r="BI772" i="2"/>
  <c r="BP772" i="2"/>
  <c r="BM772" i="2"/>
  <c r="BG772" i="2"/>
  <c r="BO772" i="2"/>
  <c r="BN772" i="2"/>
  <c r="BP771" i="2"/>
  <c r="BL771" i="2"/>
  <c r="BG771" i="2"/>
  <c r="BK771" i="2"/>
  <c r="BQ771" i="2"/>
  <c r="BH771" i="2"/>
  <c r="BJ771" i="2"/>
  <c r="BI771" i="2"/>
  <c r="BM771" i="2"/>
  <c r="BO771" i="2"/>
  <c r="BN771" i="2"/>
  <c r="BQ770" i="2"/>
  <c r="BP770" i="2"/>
  <c r="BI770" i="2"/>
  <c r="BK770" i="2"/>
  <c r="BL770" i="2"/>
  <c r="BN770" i="2"/>
  <c r="BJ770" i="2"/>
  <c r="BM770" i="2"/>
  <c r="BQ769" i="2"/>
  <c r="BP769" i="2"/>
  <c r="BK769" i="2"/>
  <c r="BI769" i="2"/>
  <c r="BL769" i="2"/>
  <c r="BJ769" i="2"/>
  <c r="BM769" i="2"/>
  <c r="BN769" i="2"/>
  <c r="BL768" i="2"/>
  <c r="BK768" i="2"/>
  <c r="BQ768" i="2"/>
  <c r="BJ768" i="2"/>
  <c r="BI768" i="2"/>
  <c r="BN768" i="2"/>
  <c r="BO768" i="2"/>
  <c r="BP768" i="2"/>
  <c r="BM768" i="2"/>
  <c r="BL767" i="2"/>
  <c r="BK767" i="2"/>
  <c r="BQ767" i="2"/>
  <c r="BH767" i="2"/>
  <c r="BI767" i="2"/>
  <c r="BP767" i="2"/>
  <c r="BM767" i="2"/>
  <c r="BG767" i="2"/>
  <c r="BO767" i="2"/>
  <c r="BN767" i="2"/>
  <c r="BP766" i="2"/>
  <c r="BL766" i="2"/>
  <c r="BG766" i="2"/>
  <c r="BK766" i="2"/>
  <c r="BQ766" i="2"/>
  <c r="BH766" i="2"/>
  <c r="BJ766" i="2"/>
  <c r="BI766" i="2"/>
  <c r="BM766" i="2"/>
  <c r="BO766" i="2"/>
  <c r="BN766" i="2"/>
  <c r="BQ765" i="2"/>
  <c r="BP765" i="2"/>
  <c r="BI765" i="2"/>
  <c r="BK765" i="2"/>
  <c r="BL765" i="2"/>
  <c r="BN765" i="2"/>
  <c r="BJ765" i="2"/>
  <c r="BM765" i="2"/>
  <c r="BQ764" i="2"/>
  <c r="BP764" i="2"/>
  <c r="BK764" i="2"/>
  <c r="BI764" i="2"/>
  <c r="BL764" i="2"/>
  <c r="BJ764" i="2"/>
  <c r="BM764" i="2"/>
  <c r="BN764" i="2"/>
  <c r="BL763" i="2"/>
  <c r="BK763" i="2"/>
  <c r="BQ763" i="2"/>
  <c r="BJ763" i="2"/>
  <c r="BI763" i="2"/>
  <c r="BN763" i="2"/>
  <c r="BO763" i="2"/>
  <c r="BP763" i="2"/>
  <c r="BM763" i="2"/>
  <c r="BL762" i="2"/>
  <c r="BK762" i="2"/>
  <c r="BQ762" i="2"/>
  <c r="BH762" i="2"/>
  <c r="BI762" i="2"/>
  <c r="BP762" i="2"/>
  <c r="BM762" i="2"/>
  <c r="BG762" i="2"/>
  <c r="BO762" i="2"/>
  <c r="BN762" i="2"/>
  <c r="BP761" i="2"/>
  <c r="BL761" i="2"/>
  <c r="BG761" i="2"/>
  <c r="BK761" i="2"/>
  <c r="BQ761" i="2"/>
  <c r="BH761" i="2"/>
  <c r="BJ761" i="2"/>
  <c r="BI761" i="2"/>
  <c r="BM761" i="2"/>
  <c r="BO761" i="2"/>
  <c r="BN761" i="2"/>
  <c r="BQ760" i="2"/>
  <c r="BP760" i="2"/>
  <c r="BI760" i="2"/>
  <c r="BK760" i="2"/>
  <c r="BL760" i="2"/>
  <c r="BN760" i="2"/>
  <c r="BJ760" i="2"/>
  <c r="BM760" i="2"/>
  <c r="BQ759" i="2"/>
  <c r="BP759" i="2"/>
  <c r="BK759" i="2"/>
  <c r="BI759" i="2"/>
  <c r="BL759" i="2"/>
  <c r="BJ759" i="2"/>
  <c r="BM759" i="2"/>
  <c r="BN759" i="2"/>
  <c r="BL758" i="2"/>
  <c r="BK758" i="2"/>
  <c r="BQ758" i="2"/>
  <c r="BJ758" i="2"/>
  <c r="BI758" i="2"/>
  <c r="BN758" i="2"/>
  <c r="BO758" i="2"/>
  <c r="BP758" i="2"/>
  <c r="BM758" i="2"/>
  <c r="BL757" i="2"/>
  <c r="BK757" i="2"/>
  <c r="BQ757" i="2"/>
  <c r="BH757" i="2"/>
  <c r="BI757" i="2"/>
  <c r="BP757" i="2"/>
  <c r="BM757" i="2"/>
  <c r="BG757" i="2"/>
  <c r="BO757" i="2"/>
  <c r="BN757" i="2"/>
  <c r="BP756" i="2"/>
  <c r="BL756" i="2"/>
  <c r="BG756" i="2"/>
  <c r="BK756" i="2"/>
  <c r="BQ756" i="2"/>
  <c r="BH756" i="2"/>
  <c r="BJ756" i="2"/>
  <c r="BI756" i="2"/>
  <c r="BM756" i="2"/>
  <c r="BO756" i="2"/>
  <c r="BN756" i="2"/>
  <c r="BQ755" i="2"/>
  <c r="BP755" i="2"/>
  <c r="BI755" i="2"/>
  <c r="BK755" i="2"/>
  <c r="BL755" i="2"/>
  <c r="BN755" i="2"/>
  <c r="BJ755" i="2"/>
  <c r="BM755" i="2"/>
  <c r="BQ754" i="2"/>
  <c r="BP754" i="2"/>
  <c r="BK754" i="2"/>
  <c r="BI754" i="2"/>
  <c r="BL754" i="2"/>
  <c r="BJ754" i="2"/>
  <c r="BM754" i="2"/>
  <c r="BN754" i="2"/>
  <c r="BL753" i="2"/>
  <c r="BK753" i="2"/>
  <c r="BQ753" i="2"/>
  <c r="BJ753" i="2"/>
  <c r="BI753" i="2"/>
  <c r="BN753" i="2"/>
  <c r="BO753" i="2"/>
  <c r="BP753" i="2"/>
  <c r="BM753" i="2"/>
  <c r="BL752" i="2"/>
  <c r="BK752" i="2"/>
  <c r="BQ752" i="2"/>
  <c r="BH752" i="2"/>
  <c r="BI752" i="2"/>
  <c r="BP752" i="2"/>
  <c r="BM752" i="2"/>
  <c r="BG752" i="2"/>
  <c r="BO752" i="2"/>
  <c r="BN752" i="2"/>
  <c r="BP751" i="2"/>
  <c r="BL751" i="2"/>
  <c r="BG751" i="2"/>
  <c r="BK751" i="2"/>
  <c r="BQ751" i="2"/>
  <c r="BH751" i="2"/>
  <c r="BJ751" i="2"/>
  <c r="BI751" i="2"/>
  <c r="BM751" i="2"/>
  <c r="BO751" i="2"/>
  <c r="BN751" i="2"/>
  <c r="BQ750" i="2"/>
  <c r="BP750" i="2"/>
  <c r="BI750" i="2"/>
  <c r="BK750" i="2"/>
  <c r="BL750" i="2"/>
  <c r="BN750" i="2"/>
  <c r="BJ750" i="2"/>
  <c r="BM750" i="2"/>
  <c r="BQ749" i="2"/>
  <c r="BP749" i="2"/>
  <c r="BK749" i="2"/>
  <c r="BI749" i="2"/>
  <c r="BL749" i="2"/>
  <c r="BJ749" i="2"/>
  <c r="BM749" i="2"/>
  <c r="BN749" i="2"/>
  <c r="BL748" i="2"/>
  <c r="BK748" i="2"/>
  <c r="BQ748" i="2"/>
  <c r="BJ748" i="2"/>
  <c r="BI748" i="2"/>
  <c r="BN748" i="2"/>
  <c r="BP748" i="2"/>
  <c r="BM748" i="2"/>
  <c r="BO748" i="2"/>
  <c r="BL747" i="2"/>
  <c r="BK747" i="2"/>
  <c r="BQ747" i="2"/>
  <c r="BH747" i="2"/>
  <c r="BI747" i="2"/>
  <c r="BP747" i="2"/>
  <c r="BM747" i="2"/>
  <c r="BG747" i="2"/>
  <c r="BO747" i="2"/>
  <c r="BN747" i="2"/>
  <c r="BP746" i="2"/>
  <c r="BL746" i="2"/>
  <c r="BG746" i="2"/>
  <c r="BK746" i="2"/>
  <c r="BQ746" i="2"/>
  <c r="BH746" i="2"/>
  <c r="BJ746" i="2"/>
  <c r="BI746" i="2"/>
  <c r="BM746" i="2"/>
  <c r="BO746" i="2"/>
  <c r="BN746" i="2"/>
  <c r="BQ745" i="2"/>
  <c r="BP745" i="2"/>
  <c r="BI745" i="2"/>
  <c r="BK745" i="2"/>
  <c r="BL745" i="2"/>
  <c r="BN745" i="2"/>
  <c r="BJ745" i="2"/>
  <c r="BM745" i="2"/>
  <c r="BQ744" i="2"/>
  <c r="BP744" i="2"/>
  <c r="BK744" i="2"/>
  <c r="BI744" i="2"/>
  <c r="BL744" i="2"/>
  <c r="BJ744" i="2"/>
  <c r="BM744" i="2"/>
  <c r="BN744" i="2"/>
  <c r="BL743" i="2"/>
  <c r="BK743" i="2"/>
  <c r="BQ743" i="2"/>
  <c r="BJ743" i="2"/>
  <c r="BI743" i="2"/>
  <c r="BN743" i="2"/>
  <c r="BP743" i="2"/>
  <c r="BM743" i="2"/>
  <c r="BO743" i="2"/>
  <c r="BL742" i="2"/>
  <c r="BK742" i="2"/>
  <c r="BQ742" i="2"/>
  <c r="BH742" i="2"/>
  <c r="BI742" i="2"/>
  <c r="BP742" i="2"/>
  <c r="BM742" i="2"/>
  <c r="BG742" i="2"/>
  <c r="BO742" i="2"/>
  <c r="BN742" i="2"/>
  <c r="BP741" i="2"/>
  <c r="BL741" i="2"/>
  <c r="BG741" i="2"/>
  <c r="BK741" i="2"/>
  <c r="BQ741" i="2"/>
  <c r="BH741" i="2"/>
  <c r="BJ741" i="2"/>
  <c r="BI741" i="2"/>
  <c r="BM741" i="2"/>
  <c r="BO741" i="2"/>
  <c r="BN741" i="2"/>
  <c r="BQ740" i="2"/>
  <c r="BP740" i="2"/>
  <c r="BI740" i="2"/>
  <c r="BK740" i="2"/>
  <c r="BL740" i="2"/>
  <c r="BN740" i="2"/>
  <c r="BJ740" i="2"/>
  <c r="BM740" i="2"/>
  <c r="BQ739" i="2"/>
  <c r="BP739" i="2"/>
  <c r="BK739" i="2"/>
  <c r="BI739" i="2"/>
  <c r="BL739" i="2"/>
  <c r="BJ739" i="2"/>
  <c r="BM739" i="2"/>
  <c r="BN739" i="2"/>
  <c r="BL738" i="2"/>
  <c r="BK738" i="2"/>
  <c r="BQ738" i="2"/>
  <c r="BJ738" i="2"/>
  <c r="BI738" i="2"/>
  <c r="BN738" i="2"/>
  <c r="BP738" i="2"/>
  <c r="BM738" i="2"/>
  <c r="BO738" i="2"/>
  <c r="BL737" i="2"/>
  <c r="BK737" i="2"/>
  <c r="BQ737" i="2"/>
  <c r="BH737" i="2"/>
  <c r="BI737" i="2"/>
  <c r="BP737" i="2"/>
  <c r="BM737" i="2"/>
  <c r="BG737" i="2"/>
  <c r="BO737" i="2"/>
  <c r="BN737" i="2"/>
  <c r="BP736" i="2"/>
  <c r="BL736" i="2"/>
  <c r="BG736" i="2"/>
  <c r="BK736" i="2"/>
  <c r="BQ736" i="2"/>
  <c r="BH736" i="2"/>
  <c r="BJ736" i="2"/>
  <c r="BI736" i="2"/>
  <c r="BM736" i="2"/>
  <c r="BO736" i="2"/>
  <c r="BN736" i="2"/>
  <c r="BQ735" i="2"/>
  <c r="BP735" i="2"/>
  <c r="BI735" i="2"/>
  <c r="BK735" i="2"/>
  <c r="BL735" i="2"/>
  <c r="BN735" i="2"/>
  <c r="BJ735" i="2"/>
  <c r="BM735" i="2"/>
  <c r="BQ734" i="2"/>
  <c r="BP734" i="2"/>
  <c r="BK734" i="2"/>
  <c r="BI734" i="2"/>
  <c r="BL734" i="2"/>
  <c r="BJ734" i="2"/>
  <c r="BM734" i="2"/>
  <c r="BN734" i="2"/>
  <c r="BL733" i="2"/>
  <c r="BK733" i="2"/>
  <c r="BQ733" i="2"/>
  <c r="BJ733" i="2"/>
  <c r="BI733" i="2"/>
  <c r="BN733" i="2"/>
  <c r="BP733" i="2"/>
  <c r="BM733" i="2"/>
  <c r="BO733" i="2"/>
  <c r="BL732" i="2"/>
  <c r="BK732" i="2"/>
  <c r="BQ732" i="2"/>
  <c r="BH732" i="2"/>
  <c r="BI732" i="2"/>
  <c r="BP732" i="2"/>
  <c r="BM732" i="2"/>
  <c r="BG732" i="2"/>
  <c r="BO732" i="2"/>
  <c r="BN732" i="2"/>
  <c r="BP731" i="2"/>
  <c r="BL731" i="2"/>
  <c r="BG731" i="2"/>
  <c r="BK731" i="2"/>
  <c r="BQ731" i="2"/>
  <c r="BH731" i="2"/>
  <c r="BJ731" i="2"/>
  <c r="BI731" i="2"/>
  <c r="BM731" i="2"/>
  <c r="BO731" i="2"/>
  <c r="BN731" i="2"/>
  <c r="BQ730" i="2"/>
  <c r="BP730" i="2"/>
  <c r="BI730" i="2"/>
  <c r="BK730" i="2"/>
  <c r="BL730" i="2"/>
  <c r="BN730" i="2"/>
  <c r="BJ730" i="2"/>
  <c r="BM730" i="2"/>
  <c r="BQ729" i="2"/>
  <c r="BP729" i="2"/>
  <c r="BK729" i="2"/>
  <c r="BI729" i="2"/>
  <c r="BL729" i="2"/>
  <c r="BJ729" i="2"/>
  <c r="BM729" i="2"/>
  <c r="BN729" i="2"/>
  <c r="BL728" i="2"/>
  <c r="BK728" i="2"/>
  <c r="BQ728" i="2"/>
  <c r="BJ728" i="2"/>
  <c r="BI728" i="2"/>
  <c r="BN728" i="2"/>
  <c r="BP728" i="2"/>
  <c r="BM728" i="2"/>
  <c r="BO728" i="2"/>
  <c r="BL727" i="2"/>
  <c r="BK727" i="2"/>
  <c r="BQ727" i="2"/>
  <c r="BH727" i="2"/>
  <c r="BI727" i="2"/>
  <c r="BP727" i="2"/>
  <c r="BM727" i="2"/>
  <c r="BG727" i="2"/>
  <c r="BO727" i="2"/>
  <c r="BN727" i="2"/>
  <c r="BP726" i="2"/>
  <c r="BL726" i="2"/>
  <c r="BG726" i="2"/>
  <c r="BK726" i="2"/>
  <c r="BQ726" i="2"/>
  <c r="BH726" i="2"/>
  <c r="BJ726" i="2"/>
  <c r="BI726" i="2"/>
  <c r="BM726" i="2"/>
  <c r="BO726" i="2"/>
  <c r="BN726" i="2"/>
  <c r="BQ725" i="2"/>
  <c r="BP725" i="2"/>
  <c r="BI725" i="2"/>
  <c r="BK725" i="2"/>
  <c r="BL725" i="2"/>
  <c r="BN725" i="2"/>
  <c r="BJ725" i="2"/>
  <c r="BM725" i="2"/>
  <c r="BQ724" i="2"/>
  <c r="BP724" i="2"/>
  <c r="BK724" i="2"/>
  <c r="BI724" i="2"/>
  <c r="BL724" i="2"/>
  <c r="BJ724" i="2"/>
  <c r="BM724" i="2"/>
  <c r="BN724" i="2"/>
  <c r="BL723" i="2"/>
  <c r="BK723" i="2"/>
  <c r="BQ723" i="2"/>
  <c r="BJ723" i="2"/>
  <c r="BI723" i="2"/>
  <c r="BN723" i="2"/>
  <c r="BP723" i="2"/>
  <c r="BM723" i="2"/>
  <c r="BO723" i="2"/>
  <c r="BL722" i="2"/>
  <c r="BK722" i="2"/>
  <c r="BQ722" i="2"/>
  <c r="BH722" i="2"/>
  <c r="BI722" i="2"/>
  <c r="BP722" i="2"/>
  <c r="BM722" i="2"/>
  <c r="BG722" i="2"/>
  <c r="BO722" i="2"/>
  <c r="BN722" i="2"/>
  <c r="BP721" i="2"/>
  <c r="BL721" i="2"/>
  <c r="BG721" i="2"/>
  <c r="BK721" i="2"/>
  <c r="BQ721" i="2"/>
  <c r="BH721" i="2"/>
  <c r="BJ721" i="2"/>
  <c r="BI721" i="2"/>
  <c r="BM721" i="2"/>
  <c r="BO721" i="2"/>
  <c r="BN721" i="2"/>
  <c r="BQ720" i="2"/>
  <c r="BP720" i="2"/>
  <c r="BI720" i="2"/>
  <c r="BK720" i="2"/>
  <c r="BL720" i="2"/>
  <c r="BN720" i="2"/>
  <c r="BJ720" i="2"/>
  <c r="BM720" i="2"/>
  <c r="BQ719" i="2"/>
  <c r="BP719" i="2"/>
  <c r="BK719" i="2"/>
  <c r="BI719" i="2"/>
  <c r="BL719" i="2"/>
  <c r="BJ719" i="2"/>
  <c r="BN719" i="2"/>
  <c r="BL718" i="2"/>
  <c r="BK718" i="2"/>
  <c r="BQ718" i="2"/>
  <c r="BJ718" i="2"/>
  <c r="BI718" i="2"/>
  <c r="BN718" i="2"/>
  <c r="BP718" i="2"/>
  <c r="BM718" i="2"/>
  <c r="BO718" i="2"/>
  <c r="BN717" i="2"/>
  <c r="BL717" i="2"/>
  <c r="BK717" i="2"/>
  <c r="BQ717" i="2"/>
  <c r="BH717" i="2"/>
  <c r="BI717" i="2"/>
  <c r="BP717" i="2"/>
  <c r="BM717" i="2"/>
  <c r="BG717" i="2"/>
  <c r="BO717" i="2"/>
  <c r="BN716" i="2"/>
  <c r="BL716" i="2"/>
  <c r="BG716" i="2"/>
  <c r="BK716" i="2"/>
  <c r="BQ716" i="2"/>
  <c r="BH716" i="2"/>
  <c r="BJ716" i="2"/>
  <c r="BI716" i="2"/>
  <c r="BP716" i="2"/>
  <c r="BO716" i="2"/>
  <c r="BL715" i="2"/>
  <c r="BG715" i="2"/>
  <c r="BK715" i="2"/>
  <c r="BQ715" i="2"/>
  <c r="BJ715" i="2"/>
  <c r="BI715" i="2"/>
  <c r="BP715" i="2"/>
  <c r="BO715" i="2"/>
  <c r="BN715" i="2"/>
  <c r="BQ714" i="2"/>
  <c r="BP714" i="2"/>
  <c r="BI714" i="2"/>
  <c r="BK714" i="2"/>
  <c r="BL714" i="2"/>
  <c r="BJ714" i="2"/>
  <c r="BM714" i="2"/>
  <c r="BN714" i="2"/>
  <c r="BQ713" i="2"/>
  <c r="BP713" i="2"/>
  <c r="BK713" i="2"/>
  <c r="BI713" i="2"/>
  <c r="BL713" i="2"/>
  <c r="BJ713" i="2"/>
  <c r="BM713" i="2"/>
  <c r="BN713" i="2"/>
  <c r="BK712" i="2"/>
  <c r="BQ712" i="2"/>
  <c r="BL712" i="2"/>
  <c r="BH712" i="2"/>
  <c r="BJ712" i="2"/>
  <c r="BI712" i="2"/>
  <c r="BN712" i="2"/>
  <c r="BP712" i="2"/>
  <c r="BM712" i="2"/>
  <c r="BO712" i="2"/>
  <c r="BL711" i="2"/>
  <c r="BK711" i="2"/>
  <c r="BQ711" i="2"/>
  <c r="BH711" i="2"/>
  <c r="BI711" i="2"/>
  <c r="BP711" i="2"/>
  <c r="BM711" i="2"/>
  <c r="BG711" i="2"/>
  <c r="BO711" i="2"/>
  <c r="BN711" i="2"/>
  <c r="BL710" i="2"/>
  <c r="BG710" i="2"/>
  <c r="BK710" i="2"/>
  <c r="BQ710" i="2"/>
  <c r="BJ710" i="2"/>
  <c r="BI710" i="2"/>
  <c r="BP710" i="2"/>
  <c r="BO710" i="2"/>
  <c r="BN710" i="2"/>
  <c r="BQ709" i="2"/>
  <c r="BP709" i="2"/>
  <c r="BI709" i="2"/>
  <c r="BK709" i="2"/>
  <c r="BL709" i="2"/>
  <c r="BJ709" i="2"/>
  <c r="BM709" i="2"/>
  <c r="BN709" i="2"/>
  <c r="BQ708" i="2"/>
  <c r="BP708" i="2"/>
  <c r="BK708" i="2"/>
  <c r="BI708" i="2"/>
  <c r="BL708" i="2"/>
  <c r="BJ708" i="2"/>
  <c r="BM708" i="2"/>
  <c r="BN708" i="2"/>
  <c r="BK707" i="2"/>
  <c r="BQ707" i="2"/>
  <c r="BL707" i="2"/>
  <c r="BH707" i="2"/>
  <c r="BJ707" i="2"/>
  <c r="BI707" i="2"/>
  <c r="BN707" i="2"/>
  <c r="BP707" i="2"/>
  <c r="BM707" i="2"/>
  <c r="BO707" i="2"/>
  <c r="BL706" i="2"/>
  <c r="BK706" i="2"/>
  <c r="BQ706" i="2"/>
  <c r="BH706" i="2"/>
  <c r="BI706" i="2"/>
  <c r="BP706" i="2"/>
  <c r="BM706" i="2"/>
  <c r="BG706" i="2"/>
  <c r="BO706" i="2"/>
  <c r="BN706" i="2"/>
  <c r="BL705" i="2"/>
  <c r="BG705" i="2"/>
  <c r="BK705" i="2"/>
  <c r="BQ705" i="2"/>
  <c r="BJ705" i="2"/>
  <c r="BI705" i="2"/>
  <c r="BP705" i="2"/>
  <c r="BO705" i="2"/>
  <c r="BN705" i="2"/>
  <c r="BQ704" i="2"/>
  <c r="BP704" i="2"/>
  <c r="BI704" i="2"/>
  <c r="BK704" i="2"/>
  <c r="BL704" i="2"/>
  <c r="BJ704" i="2"/>
  <c r="BM704" i="2"/>
  <c r="BN704" i="2"/>
  <c r="BQ703" i="2"/>
  <c r="BP703" i="2"/>
  <c r="BK703" i="2"/>
  <c r="BI703" i="2"/>
  <c r="BL703" i="2"/>
  <c r="BJ703" i="2"/>
  <c r="BM703" i="2"/>
  <c r="BN703" i="2"/>
  <c r="BK702" i="2"/>
  <c r="BQ702" i="2"/>
  <c r="BL702" i="2"/>
  <c r="BH702" i="2"/>
  <c r="BJ702" i="2"/>
  <c r="BI702" i="2"/>
  <c r="BN702" i="2"/>
  <c r="BP702" i="2"/>
  <c r="BM702" i="2"/>
  <c r="BO702" i="2"/>
  <c r="BL701" i="2"/>
  <c r="BK701" i="2"/>
  <c r="BQ701" i="2"/>
  <c r="BH701" i="2"/>
  <c r="BI701" i="2"/>
  <c r="BP701" i="2"/>
  <c r="BM701" i="2"/>
  <c r="BG701" i="2"/>
  <c r="BO701" i="2"/>
  <c r="BN701" i="2"/>
  <c r="BL700" i="2"/>
  <c r="BG700" i="2"/>
  <c r="BK700" i="2"/>
  <c r="BQ700" i="2"/>
  <c r="BJ700" i="2"/>
  <c r="BI700" i="2"/>
  <c r="BP700" i="2"/>
  <c r="BO700" i="2"/>
  <c r="BN700" i="2"/>
  <c r="BQ699" i="2"/>
  <c r="BP699" i="2"/>
  <c r="BI699" i="2"/>
  <c r="BK699" i="2"/>
  <c r="BL699" i="2"/>
  <c r="BJ699" i="2"/>
  <c r="BM699" i="2"/>
  <c r="BN699" i="2"/>
  <c r="BQ698" i="2"/>
  <c r="BP698" i="2"/>
  <c r="BK698" i="2"/>
  <c r="BI698" i="2"/>
  <c r="BL698" i="2"/>
  <c r="BJ698" i="2"/>
  <c r="BM698" i="2"/>
  <c r="BN698" i="2"/>
  <c r="BK697" i="2"/>
  <c r="BQ697" i="2"/>
  <c r="BL697" i="2"/>
  <c r="BH697" i="2"/>
  <c r="BJ697" i="2"/>
  <c r="BI697" i="2"/>
  <c r="BN697" i="2"/>
  <c r="BP697" i="2"/>
  <c r="BM697" i="2"/>
  <c r="BO697" i="2"/>
  <c r="BL696" i="2"/>
  <c r="BK696" i="2"/>
  <c r="BQ696" i="2"/>
  <c r="BH696" i="2"/>
  <c r="BI696" i="2"/>
  <c r="BP696" i="2"/>
  <c r="BM696" i="2"/>
  <c r="BG696" i="2"/>
  <c r="BO696" i="2"/>
  <c r="BN696" i="2"/>
  <c r="BL695" i="2"/>
  <c r="BG695" i="2"/>
  <c r="BK695" i="2"/>
  <c r="BQ695" i="2"/>
  <c r="BJ695" i="2"/>
  <c r="BI695" i="2"/>
  <c r="BP695" i="2"/>
  <c r="BO695" i="2"/>
  <c r="BN695" i="2"/>
  <c r="BQ694" i="2"/>
  <c r="BP694" i="2"/>
  <c r="BI694" i="2"/>
  <c r="BK694" i="2"/>
  <c r="BL694" i="2"/>
  <c r="BJ694" i="2"/>
  <c r="BM694" i="2"/>
  <c r="BN694" i="2"/>
  <c r="BQ693" i="2"/>
  <c r="BP693" i="2"/>
  <c r="BK693" i="2"/>
  <c r="BI693" i="2"/>
  <c r="BL693" i="2"/>
  <c r="BJ693" i="2"/>
  <c r="BM693" i="2"/>
  <c r="BN693" i="2"/>
  <c r="BK692" i="2"/>
  <c r="BQ692" i="2"/>
  <c r="BL692" i="2"/>
  <c r="BH692" i="2"/>
  <c r="BJ692" i="2"/>
  <c r="BI692" i="2"/>
  <c r="BN692" i="2"/>
  <c r="BP692" i="2"/>
  <c r="BM692" i="2"/>
  <c r="BO692" i="2"/>
  <c r="BL691" i="2"/>
  <c r="BK691" i="2"/>
  <c r="BQ691" i="2"/>
  <c r="BH691" i="2"/>
  <c r="BI691" i="2"/>
  <c r="BP691" i="2"/>
  <c r="BM691" i="2"/>
  <c r="BG691" i="2"/>
  <c r="BO691" i="2"/>
  <c r="BN691" i="2"/>
  <c r="BL690" i="2"/>
  <c r="BG690" i="2"/>
  <c r="BK690" i="2"/>
  <c r="BQ690" i="2"/>
  <c r="BJ690" i="2"/>
  <c r="BI690" i="2"/>
  <c r="BP690" i="2"/>
  <c r="BO690" i="2"/>
  <c r="BN690" i="2"/>
  <c r="BQ689" i="2"/>
  <c r="BP689" i="2"/>
  <c r="BI689" i="2"/>
  <c r="BG689" i="2"/>
  <c r="BK689" i="2"/>
  <c r="BL689" i="2"/>
  <c r="BJ689" i="2"/>
  <c r="BM689" i="2"/>
  <c r="BN689" i="2"/>
  <c r="BQ688" i="2"/>
  <c r="BP688" i="2"/>
  <c r="BK688" i="2"/>
  <c r="BI688" i="2"/>
  <c r="BL688" i="2"/>
  <c r="BJ688" i="2"/>
  <c r="BM688" i="2"/>
  <c r="BN688" i="2"/>
  <c r="BK687" i="2"/>
  <c r="BQ687" i="2"/>
  <c r="BL687" i="2"/>
  <c r="BH687" i="2"/>
  <c r="BJ687" i="2"/>
  <c r="BI687" i="2"/>
  <c r="BN687" i="2"/>
  <c r="BP687" i="2"/>
  <c r="BM687" i="2"/>
  <c r="BG687" i="2"/>
  <c r="BO687" i="2"/>
  <c r="BL686" i="2"/>
  <c r="BK686" i="2"/>
  <c r="BQ686" i="2"/>
  <c r="BH686" i="2"/>
  <c r="BI686" i="2"/>
  <c r="BP686" i="2"/>
  <c r="BM686" i="2"/>
  <c r="BG686" i="2"/>
  <c r="BO686" i="2"/>
  <c r="BN686" i="2"/>
  <c r="BL685" i="2"/>
  <c r="BG685" i="2"/>
  <c r="BK685" i="2"/>
  <c r="BQ685" i="2"/>
  <c r="BJ685" i="2"/>
  <c r="BI685" i="2"/>
  <c r="BP685" i="2"/>
  <c r="BO685" i="2"/>
  <c r="BN685" i="2"/>
  <c r="BQ684" i="2"/>
  <c r="BP684" i="2"/>
  <c r="BI684" i="2"/>
  <c r="BG684" i="2"/>
  <c r="BK684" i="2"/>
  <c r="BL684" i="2"/>
  <c r="BJ684" i="2"/>
  <c r="BM684" i="2"/>
  <c r="BN684" i="2"/>
  <c r="BQ683" i="2"/>
  <c r="BP683" i="2"/>
  <c r="BK683" i="2"/>
  <c r="BI683" i="2"/>
  <c r="BL683" i="2"/>
  <c r="BJ683" i="2"/>
  <c r="BM683" i="2"/>
  <c r="BN683" i="2"/>
  <c r="BK682" i="2"/>
  <c r="BQ682" i="2"/>
  <c r="BL682" i="2"/>
  <c r="BH682" i="2"/>
  <c r="BJ682" i="2"/>
  <c r="BI682" i="2"/>
  <c r="BN682" i="2"/>
  <c r="BP682" i="2"/>
  <c r="BM682" i="2"/>
  <c r="BG682" i="2"/>
  <c r="BO682" i="2"/>
  <c r="BL681" i="2"/>
  <c r="BK681" i="2"/>
  <c r="BQ681" i="2"/>
  <c r="BH681" i="2"/>
  <c r="BI681" i="2"/>
  <c r="BP681" i="2"/>
  <c r="BM681" i="2"/>
  <c r="BG681" i="2"/>
  <c r="BO681" i="2"/>
  <c r="BN681" i="2"/>
  <c r="BL680" i="2"/>
  <c r="BG680" i="2"/>
  <c r="BK680" i="2"/>
  <c r="BQ680" i="2"/>
  <c r="BJ680" i="2"/>
  <c r="BI680" i="2"/>
  <c r="BP680" i="2"/>
  <c r="BO680" i="2"/>
  <c r="BN680" i="2"/>
  <c r="BQ679" i="2"/>
  <c r="BP679" i="2"/>
  <c r="BI679" i="2"/>
  <c r="BK679" i="2"/>
  <c r="BL679" i="2"/>
  <c r="BJ679" i="2"/>
  <c r="BM679" i="2"/>
  <c r="BN679" i="2"/>
  <c r="BQ678" i="2"/>
  <c r="BP678" i="2"/>
  <c r="BK678" i="2"/>
  <c r="BI678" i="2"/>
  <c r="BL678" i="2"/>
  <c r="BJ678" i="2"/>
  <c r="BM678" i="2"/>
  <c r="BN678" i="2"/>
  <c r="BK677" i="2"/>
  <c r="BQ677" i="2"/>
  <c r="BL677" i="2"/>
  <c r="BH677" i="2"/>
  <c r="BJ677" i="2"/>
  <c r="BI677" i="2"/>
  <c r="BN677" i="2"/>
  <c r="BP677" i="2"/>
  <c r="BM677" i="2"/>
  <c r="BO677" i="2"/>
  <c r="BL676" i="2"/>
  <c r="BK676" i="2"/>
  <c r="BQ676" i="2"/>
  <c r="BN676" i="2"/>
  <c r="BH676" i="2"/>
  <c r="BI676" i="2"/>
  <c r="BP676" i="2"/>
  <c r="BM676" i="2"/>
  <c r="BG676" i="2"/>
  <c r="BO676" i="2"/>
  <c r="BL675" i="2"/>
  <c r="BG675" i="2"/>
  <c r="BK675" i="2"/>
  <c r="BQ675" i="2"/>
  <c r="BJ675" i="2"/>
  <c r="BI675" i="2"/>
  <c r="BP675" i="2"/>
  <c r="BO675" i="2"/>
  <c r="BN675" i="2"/>
  <c r="BQ674" i="2"/>
  <c r="BP674" i="2"/>
  <c r="BI674" i="2"/>
  <c r="BG674" i="2"/>
  <c r="BK674" i="2"/>
  <c r="BL674" i="2"/>
  <c r="BJ674" i="2"/>
  <c r="BM674" i="2"/>
  <c r="BN674" i="2"/>
  <c r="BQ673" i="2"/>
  <c r="BP673" i="2"/>
  <c r="BK673" i="2"/>
  <c r="BI673" i="2"/>
  <c r="BL673" i="2"/>
  <c r="BJ673" i="2"/>
  <c r="BM673" i="2"/>
  <c r="BN673" i="2"/>
  <c r="BK672" i="2"/>
  <c r="BQ672" i="2"/>
  <c r="BL672" i="2"/>
  <c r="BH672" i="2"/>
  <c r="BJ672" i="2"/>
  <c r="BI672" i="2"/>
  <c r="BN672" i="2"/>
  <c r="BP672" i="2"/>
  <c r="BM672" i="2"/>
  <c r="BO672" i="2"/>
  <c r="BL671" i="2"/>
  <c r="BK671" i="2"/>
  <c r="BQ671" i="2"/>
  <c r="BN671" i="2"/>
  <c r="BH671" i="2"/>
  <c r="BI671" i="2"/>
  <c r="BP671" i="2"/>
  <c r="BM671" i="2"/>
  <c r="BG671" i="2"/>
  <c r="BO671" i="2"/>
  <c r="BL670" i="2"/>
  <c r="BG670" i="2"/>
  <c r="BK670" i="2"/>
  <c r="BQ670" i="2"/>
  <c r="BJ670" i="2"/>
  <c r="BI670" i="2"/>
  <c r="BP670" i="2"/>
  <c r="BO670" i="2"/>
  <c r="BN670" i="2"/>
  <c r="BQ669" i="2"/>
  <c r="BP669" i="2"/>
  <c r="BG669" i="2"/>
  <c r="BK669" i="2"/>
  <c r="BL669" i="2"/>
  <c r="BJ669" i="2"/>
  <c r="BI669" i="2"/>
  <c r="BM669" i="2"/>
  <c r="BN669" i="2"/>
  <c r="BQ668" i="2"/>
  <c r="BP668" i="2"/>
  <c r="BK668" i="2"/>
  <c r="BI668" i="2"/>
  <c r="BL668" i="2"/>
  <c r="BJ668" i="2"/>
  <c r="BN668" i="2"/>
  <c r="BM668" i="2"/>
  <c r="BK667" i="2"/>
  <c r="BJ667" i="2"/>
  <c r="BQ667" i="2"/>
  <c r="BL667" i="2"/>
  <c r="BI667" i="2"/>
  <c r="BN667" i="2"/>
  <c r="BP667" i="2"/>
  <c r="BM667" i="2"/>
  <c r="BO667" i="2"/>
  <c r="BL666" i="2"/>
  <c r="BK666" i="2"/>
  <c r="BQ666" i="2"/>
  <c r="BN666" i="2"/>
  <c r="BH666" i="2"/>
  <c r="BI666" i="2"/>
  <c r="BP666" i="2"/>
  <c r="BM666" i="2"/>
  <c r="BG666" i="2"/>
  <c r="BO666" i="2"/>
  <c r="BL665" i="2"/>
  <c r="BK665" i="2"/>
  <c r="BQ665" i="2"/>
  <c r="BJ665" i="2"/>
  <c r="BI665" i="2"/>
  <c r="BP665" i="2"/>
  <c r="BO665" i="2"/>
  <c r="BN665" i="2"/>
  <c r="BQ664" i="2"/>
  <c r="BP664" i="2"/>
  <c r="BK664" i="2"/>
  <c r="BL664" i="2"/>
  <c r="BJ664" i="2"/>
  <c r="BI664" i="2"/>
  <c r="BM664" i="2"/>
  <c r="BN664" i="2"/>
  <c r="BQ663" i="2"/>
  <c r="BP663" i="2"/>
  <c r="BK663" i="2"/>
  <c r="BI663" i="2"/>
  <c r="BL663" i="2"/>
  <c r="BJ663" i="2"/>
  <c r="BN663" i="2"/>
  <c r="BM663" i="2"/>
  <c r="BK662" i="2"/>
  <c r="BJ662" i="2"/>
  <c r="BQ662" i="2"/>
  <c r="BL662" i="2"/>
  <c r="BI662" i="2"/>
  <c r="BN662" i="2"/>
  <c r="BP662" i="2"/>
  <c r="BM662" i="2"/>
  <c r="BO662" i="2"/>
  <c r="BL661" i="2"/>
  <c r="BK661" i="2"/>
  <c r="BQ661" i="2"/>
  <c r="BN661" i="2"/>
  <c r="BH661" i="2"/>
  <c r="BI661" i="2"/>
  <c r="BP661" i="2"/>
  <c r="BM661" i="2"/>
  <c r="BG661" i="2"/>
  <c r="BO661" i="2"/>
  <c r="BL660" i="2"/>
  <c r="BK660" i="2"/>
  <c r="BQ660" i="2"/>
  <c r="BJ660" i="2"/>
  <c r="BI660" i="2"/>
  <c r="BP660" i="2"/>
  <c r="BO660" i="2"/>
  <c r="BN660" i="2"/>
  <c r="BQ659" i="2"/>
  <c r="BP659" i="2"/>
  <c r="BK659" i="2"/>
  <c r="BL659" i="2"/>
  <c r="BJ659" i="2"/>
  <c r="BI659" i="2"/>
  <c r="BM659" i="2"/>
  <c r="BN659" i="2"/>
  <c r="BQ658" i="2"/>
  <c r="BP658" i="2"/>
  <c r="BK658" i="2"/>
  <c r="BI658" i="2"/>
  <c r="BL658" i="2"/>
  <c r="BJ658" i="2"/>
  <c r="BN658" i="2"/>
  <c r="BM658" i="2"/>
  <c r="BK657" i="2"/>
  <c r="BJ657" i="2"/>
  <c r="BQ657" i="2"/>
  <c r="BL657" i="2"/>
  <c r="BI657" i="2"/>
  <c r="BN657" i="2"/>
  <c r="BP657" i="2"/>
  <c r="BM657" i="2"/>
  <c r="BO657" i="2"/>
  <c r="BL656" i="2"/>
  <c r="BK656" i="2"/>
  <c r="BQ656" i="2"/>
  <c r="BN656" i="2"/>
  <c r="BH656" i="2"/>
  <c r="BI656" i="2"/>
  <c r="BP656" i="2"/>
  <c r="BM656" i="2"/>
  <c r="BG656" i="2"/>
  <c r="BO656" i="2"/>
  <c r="BL655" i="2"/>
  <c r="BK655" i="2"/>
  <c r="BQ655" i="2"/>
  <c r="BJ655" i="2"/>
  <c r="BI655" i="2"/>
  <c r="BP655" i="2"/>
  <c r="BO655" i="2"/>
  <c r="BN655" i="2"/>
  <c r="BQ654" i="2"/>
  <c r="BP654" i="2"/>
  <c r="BK654" i="2"/>
  <c r="BL654" i="2"/>
  <c r="BJ654" i="2"/>
  <c r="BI654" i="2"/>
  <c r="BM654" i="2"/>
  <c r="BN654" i="2"/>
  <c r="BQ653" i="2"/>
  <c r="BP653" i="2"/>
  <c r="BK653" i="2"/>
  <c r="BI653" i="2"/>
  <c r="BL653" i="2"/>
  <c r="BJ653" i="2"/>
  <c r="BN653" i="2"/>
  <c r="BM653" i="2"/>
  <c r="BK652" i="2"/>
  <c r="BJ652" i="2"/>
  <c r="BQ652" i="2"/>
  <c r="BL652" i="2"/>
  <c r="BI652" i="2"/>
  <c r="BN652" i="2"/>
  <c r="BP652" i="2"/>
  <c r="BM652" i="2"/>
  <c r="BO652" i="2"/>
  <c r="BL651" i="2"/>
  <c r="BK651" i="2"/>
  <c r="BQ651" i="2"/>
  <c r="BN651" i="2"/>
  <c r="BH651" i="2"/>
  <c r="BI651" i="2"/>
  <c r="BP651" i="2"/>
  <c r="BM651" i="2"/>
  <c r="BG651" i="2"/>
  <c r="BO651" i="2"/>
  <c r="BL650" i="2"/>
  <c r="BK650" i="2"/>
  <c r="BQ650" i="2"/>
  <c r="BJ650" i="2"/>
  <c r="BI650" i="2"/>
  <c r="BP650" i="2"/>
  <c r="BO650" i="2"/>
  <c r="BN650" i="2"/>
  <c r="BQ649" i="2"/>
  <c r="BP649" i="2"/>
  <c r="BK649" i="2"/>
  <c r="BL649" i="2"/>
  <c r="BJ649" i="2"/>
  <c r="BI649" i="2"/>
  <c r="BM649" i="2"/>
  <c r="BN649" i="2"/>
  <c r="BQ648" i="2"/>
  <c r="BP648" i="2"/>
  <c r="BK648" i="2"/>
  <c r="BI648" i="2"/>
  <c r="BL648" i="2"/>
  <c r="BJ648" i="2"/>
  <c r="BN648" i="2"/>
  <c r="BM648" i="2"/>
  <c r="BK647" i="2"/>
  <c r="BJ647" i="2"/>
  <c r="BQ647" i="2"/>
  <c r="BL647" i="2"/>
  <c r="BI647" i="2"/>
  <c r="BN647" i="2"/>
  <c r="BP647" i="2"/>
  <c r="BM647" i="2"/>
  <c r="BO647" i="2"/>
  <c r="BL646" i="2"/>
  <c r="BK646" i="2"/>
  <c r="BQ646" i="2"/>
  <c r="BN646" i="2"/>
  <c r="BH646" i="2"/>
  <c r="BI646" i="2"/>
  <c r="BP646" i="2"/>
  <c r="BM646" i="2"/>
  <c r="BG646" i="2"/>
  <c r="BO646" i="2"/>
  <c r="BL645" i="2"/>
  <c r="BK645" i="2"/>
  <c r="BQ645" i="2"/>
  <c r="BJ645" i="2"/>
  <c r="BI645" i="2"/>
  <c r="BP645" i="2"/>
  <c r="BO645" i="2"/>
  <c r="BN645" i="2"/>
  <c r="BQ644" i="2"/>
  <c r="BP644" i="2"/>
  <c r="BK644" i="2"/>
  <c r="BL644" i="2"/>
  <c r="BJ644" i="2"/>
  <c r="BI644" i="2"/>
  <c r="BM644" i="2"/>
  <c r="BN644" i="2"/>
  <c r="BQ643" i="2"/>
  <c r="BP643" i="2"/>
  <c r="BK643" i="2"/>
  <c r="BI643" i="2"/>
  <c r="BL643" i="2"/>
  <c r="BJ643" i="2"/>
  <c r="BN643" i="2"/>
  <c r="BM643" i="2"/>
  <c r="BK642" i="2"/>
  <c r="BJ642" i="2"/>
  <c r="BQ642" i="2"/>
  <c r="BL642" i="2"/>
  <c r="BI642" i="2"/>
  <c r="BN642" i="2"/>
  <c r="BP642" i="2"/>
  <c r="BM642" i="2"/>
  <c r="BO642" i="2"/>
  <c r="BL641" i="2"/>
  <c r="BK641" i="2"/>
  <c r="BQ641" i="2"/>
  <c r="BN641" i="2"/>
  <c r="BH641" i="2"/>
  <c r="BI641" i="2"/>
  <c r="BP641" i="2"/>
  <c r="BM641" i="2"/>
  <c r="BG641" i="2"/>
  <c r="BO641" i="2"/>
  <c r="BL640" i="2"/>
  <c r="BK640" i="2"/>
  <c r="BQ640" i="2"/>
  <c r="BJ640" i="2"/>
  <c r="BI640" i="2"/>
  <c r="BP640" i="2"/>
  <c r="BO640" i="2"/>
  <c r="BN640" i="2"/>
  <c r="BQ639" i="2"/>
  <c r="BP639" i="2"/>
  <c r="BK639" i="2"/>
  <c r="BL639" i="2"/>
  <c r="BJ639" i="2"/>
  <c r="BI639" i="2"/>
  <c r="BM639" i="2"/>
  <c r="BN639" i="2"/>
  <c r="BQ638" i="2"/>
  <c r="BP638" i="2"/>
  <c r="BK638" i="2"/>
  <c r="BI638" i="2"/>
  <c r="BL638" i="2"/>
  <c r="BJ638" i="2"/>
  <c r="BN638" i="2"/>
  <c r="BM638" i="2"/>
  <c r="BK637" i="2"/>
  <c r="BJ637" i="2"/>
  <c r="BQ637" i="2"/>
  <c r="BL637" i="2"/>
  <c r="BI637" i="2"/>
  <c r="BN637" i="2"/>
  <c r="BP637" i="2"/>
  <c r="BM637" i="2"/>
  <c r="BO637" i="2"/>
  <c r="BL636" i="2"/>
  <c r="BK636" i="2"/>
  <c r="BQ636" i="2"/>
  <c r="BN636" i="2"/>
  <c r="BH636" i="2"/>
  <c r="BI636" i="2"/>
  <c r="BP636" i="2"/>
  <c r="BM636" i="2"/>
  <c r="BG636" i="2"/>
  <c r="BO636" i="2"/>
  <c r="BL635" i="2"/>
  <c r="BK635" i="2"/>
  <c r="BQ635" i="2"/>
  <c r="BJ635" i="2"/>
  <c r="BI635" i="2"/>
  <c r="BP635" i="2"/>
  <c r="BO635" i="2"/>
  <c r="BN635" i="2"/>
  <c r="BQ634" i="2"/>
  <c r="BP634" i="2"/>
  <c r="BK634" i="2"/>
  <c r="BL634" i="2"/>
  <c r="BJ634" i="2"/>
  <c r="BI634" i="2"/>
  <c r="BM634" i="2"/>
  <c r="BN634" i="2"/>
  <c r="BQ633" i="2"/>
  <c r="BP633" i="2"/>
  <c r="BK633" i="2"/>
  <c r="BI633" i="2"/>
  <c r="BL633" i="2"/>
  <c r="BJ633" i="2"/>
  <c r="BN633" i="2"/>
  <c r="BM633" i="2"/>
  <c r="BK632" i="2"/>
  <c r="BJ632" i="2"/>
  <c r="BQ632" i="2"/>
  <c r="BL632" i="2"/>
  <c r="BI632" i="2"/>
  <c r="BN632" i="2"/>
  <c r="BP632" i="2"/>
  <c r="BM632" i="2"/>
  <c r="BO632" i="2"/>
  <c r="BL631" i="2"/>
  <c r="BK631" i="2"/>
  <c r="BQ631" i="2"/>
  <c r="BN631" i="2"/>
  <c r="BH631" i="2"/>
  <c r="BI631" i="2"/>
  <c r="BP631" i="2"/>
  <c r="BM631" i="2"/>
  <c r="BG631" i="2"/>
  <c r="BO631" i="2"/>
  <c r="BL630" i="2"/>
  <c r="BK630" i="2"/>
  <c r="BQ630" i="2"/>
  <c r="BJ630" i="2"/>
  <c r="BI630" i="2"/>
  <c r="BP630" i="2"/>
  <c r="BO630" i="2"/>
  <c r="BN630" i="2"/>
  <c r="BQ629" i="2"/>
  <c r="BP629" i="2"/>
  <c r="BK629" i="2"/>
  <c r="BL629" i="2"/>
  <c r="BJ629" i="2"/>
  <c r="BI629" i="2"/>
  <c r="BM629" i="2"/>
  <c r="BN629" i="2"/>
  <c r="BQ628" i="2"/>
  <c r="BP628" i="2"/>
  <c r="BK628" i="2"/>
  <c r="BI628" i="2"/>
  <c r="BL628" i="2"/>
  <c r="BJ628" i="2"/>
  <c r="BN628" i="2"/>
  <c r="BM628" i="2"/>
  <c r="BL627" i="2"/>
  <c r="BK627" i="2"/>
  <c r="BJ627" i="2"/>
  <c r="BQ627" i="2"/>
  <c r="BI627" i="2"/>
  <c r="BN627" i="2"/>
  <c r="BP627" i="2"/>
  <c r="BM627" i="2"/>
  <c r="BO627" i="2"/>
  <c r="BL626" i="2"/>
  <c r="BK626" i="2"/>
  <c r="BQ626" i="2"/>
  <c r="BN626" i="2"/>
  <c r="BH626" i="2"/>
  <c r="BI626" i="2"/>
  <c r="BP626" i="2"/>
  <c r="BM626" i="2"/>
  <c r="BG626" i="2"/>
  <c r="BO626" i="2"/>
  <c r="BL625" i="2"/>
  <c r="BK625" i="2"/>
  <c r="BQ625" i="2"/>
  <c r="BJ625" i="2"/>
  <c r="BI625" i="2"/>
  <c r="BP625" i="2"/>
  <c r="BO625" i="2"/>
  <c r="BN625" i="2"/>
  <c r="BQ624" i="2"/>
  <c r="BP624" i="2"/>
  <c r="BL624" i="2"/>
  <c r="BK624" i="2"/>
  <c r="BJ624" i="2"/>
  <c r="BI624" i="2"/>
  <c r="BM624" i="2"/>
  <c r="BN624" i="2"/>
  <c r="BQ623" i="2"/>
  <c r="BP623" i="2"/>
  <c r="BK623" i="2"/>
  <c r="BI623" i="2"/>
  <c r="BL623" i="2"/>
  <c r="BJ623" i="2"/>
  <c r="BN623" i="2"/>
  <c r="BM623" i="2"/>
  <c r="BL622" i="2"/>
  <c r="BK622" i="2"/>
  <c r="BJ622" i="2"/>
  <c r="BQ622" i="2"/>
  <c r="BI622" i="2"/>
  <c r="BN622" i="2"/>
  <c r="BP622" i="2"/>
  <c r="BM622" i="2"/>
  <c r="BO622" i="2"/>
  <c r="BL621" i="2"/>
  <c r="BK621" i="2"/>
  <c r="BQ621" i="2"/>
  <c r="BN621" i="2"/>
  <c r="BH621" i="2"/>
  <c r="BI621" i="2"/>
  <c r="BP621" i="2"/>
  <c r="BM621" i="2"/>
  <c r="BG621" i="2"/>
  <c r="BP620" i="2"/>
  <c r="BL620" i="2"/>
  <c r="BK620" i="2"/>
  <c r="BQ620" i="2"/>
  <c r="BI620" i="2"/>
  <c r="BN620" i="2"/>
  <c r="BQ619" i="2"/>
  <c r="BP619" i="2"/>
  <c r="BI619" i="2"/>
  <c r="BK619" i="2"/>
  <c r="BL619" i="2"/>
  <c r="BJ619" i="2"/>
  <c r="BM619" i="2"/>
  <c r="BN619" i="2"/>
  <c r="BQ618" i="2"/>
  <c r="BP618" i="2"/>
  <c r="BK618" i="2"/>
  <c r="BI618" i="2"/>
  <c r="BL618" i="2"/>
  <c r="BJ618" i="2"/>
  <c r="BM618" i="2"/>
  <c r="BN618" i="2"/>
  <c r="BL617" i="2"/>
  <c r="BK617" i="2"/>
  <c r="BQ617" i="2"/>
  <c r="BJ617" i="2"/>
  <c r="BI617" i="2"/>
  <c r="BN617" i="2"/>
  <c r="BP617" i="2"/>
  <c r="BM617" i="2"/>
  <c r="BO617" i="2"/>
  <c r="BL616" i="2"/>
  <c r="BG616" i="2"/>
  <c r="BK616" i="2"/>
  <c r="BQ616" i="2"/>
  <c r="BH616" i="2"/>
  <c r="BI616" i="2"/>
  <c r="BP616" i="2"/>
  <c r="BM616" i="2"/>
  <c r="BO616" i="2"/>
  <c r="BN616" i="2"/>
  <c r="BL615" i="2"/>
  <c r="BG615" i="2"/>
  <c r="BK615" i="2"/>
  <c r="BQ615" i="2"/>
  <c r="BJ615" i="2"/>
  <c r="BI615" i="2"/>
  <c r="BP615" i="2"/>
  <c r="BO615" i="2"/>
  <c r="BN615" i="2"/>
  <c r="BQ614" i="2"/>
  <c r="BP614" i="2"/>
  <c r="BI614" i="2"/>
  <c r="BK614" i="2"/>
  <c r="BL614" i="2"/>
  <c r="BJ614" i="2"/>
  <c r="BM614" i="2"/>
  <c r="BN614" i="2"/>
  <c r="BQ613" i="2"/>
  <c r="BP613" i="2"/>
  <c r="BK613" i="2"/>
  <c r="BI613" i="2"/>
  <c r="BL613" i="2"/>
  <c r="BJ613" i="2"/>
  <c r="BM613" i="2"/>
  <c r="BN613" i="2"/>
  <c r="BL612" i="2"/>
  <c r="BK612" i="2"/>
  <c r="BQ612" i="2"/>
  <c r="BJ612" i="2"/>
  <c r="BI612" i="2"/>
  <c r="BN612" i="2"/>
  <c r="BP612" i="2"/>
  <c r="BM612" i="2"/>
  <c r="BO612" i="2"/>
  <c r="BL611" i="2"/>
  <c r="BG611" i="2"/>
  <c r="BK611" i="2"/>
  <c r="BQ611" i="2"/>
  <c r="BH611" i="2"/>
  <c r="BI611" i="2"/>
  <c r="BP611" i="2"/>
  <c r="BM611" i="2"/>
  <c r="BO611" i="2"/>
  <c r="BN611" i="2"/>
  <c r="BL610" i="2"/>
  <c r="BG610" i="2"/>
  <c r="BK610" i="2"/>
  <c r="BQ610" i="2"/>
  <c r="BJ610" i="2"/>
  <c r="BI610" i="2"/>
  <c r="BP610" i="2"/>
  <c r="BO610" i="2"/>
  <c r="BN610" i="2"/>
  <c r="BQ609" i="2"/>
  <c r="BP609" i="2"/>
  <c r="BI609" i="2"/>
  <c r="BK609" i="2"/>
  <c r="BL609" i="2"/>
  <c r="BJ609" i="2"/>
  <c r="BM609" i="2"/>
  <c r="BN609" i="2"/>
  <c r="BQ608" i="2"/>
  <c r="BP608" i="2"/>
  <c r="BK608" i="2"/>
  <c r="BI608" i="2"/>
  <c r="BL608" i="2"/>
  <c r="BJ608" i="2"/>
  <c r="BM608" i="2"/>
  <c r="BN608" i="2"/>
  <c r="BL607" i="2"/>
  <c r="BK607" i="2"/>
  <c r="BQ607" i="2"/>
  <c r="BJ607" i="2"/>
  <c r="BI607" i="2"/>
  <c r="BN607" i="2"/>
  <c r="BP607" i="2"/>
  <c r="BM607" i="2"/>
  <c r="BO607" i="2"/>
  <c r="BL606" i="2"/>
  <c r="BG606" i="2"/>
  <c r="BK606" i="2"/>
  <c r="BQ606" i="2"/>
  <c r="BH606" i="2"/>
  <c r="BI606" i="2"/>
  <c r="BP606" i="2"/>
  <c r="BM606" i="2"/>
  <c r="BO606" i="2"/>
  <c r="BN606" i="2"/>
  <c r="BP605" i="2"/>
  <c r="BL605" i="2"/>
  <c r="BG605" i="2"/>
  <c r="BK605" i="2"/>
  <c r="BQ605" i="2"/>
  <c r="BJ605" i="2"/>
  <c r="BI605" i="2"/>
  <c r="BO605" i="2"/>
  <c r="BN605" i="2"/>
  <c r="BQ604" i="2"/>
  <c r="BP604" i="2"/>
  <c r="BK604" i="2"/>
  <c r="BI604" i="2"/>
  <c r="BL604" i="2"/>
  <c r="BJ604" i="2"/>
  <c r="BM604" i="2"/>
  <c r="BN604" i="2"/>
  <c r="BQ603" i="2"/>
  <c r="BP603" i="2"/>
  <c r="BK603" i="2"/>
  <c r="BI603" i="2"/>
  <c r="BL603" i="2"/>
  <c r="BJ603" i="2"/>
  <c r="BM603" i="2"/>
  <c r="BN603" i="2"/>
  <c r="BL602" i="2"/>
  <c r="BK602" i="2"/>
  <c r="BQ602" i="2"/>
  <c r="BJ602" i="2"/>
  <c r="BI602" i="2"/>
  <c r="BN602" i="2"/>
  <c r="BP602" i="2"/>
  <c r="BM602" i="2"/>
  <c r="BO602" i="2"/>
  <c r="BL601" i="2"/>
  <c r="BG601" i="2"/>
  <c r="BK601" i="2"/>
  <c r="BQ601" i="2"/>
  <c r="BH601" i="2"/>
  <c r="BI601" i="2"/>
  <c r="BP601" i="2"/>
  <c r="BM601" i="2"/>
  <c r="BO601" i="2"/>
  <c r="BN601" i="2"/>
  <c r="BL600" i="2"/>
  <c r="BG600" i="2"/>
  <c r="BK600" i="2"/>
  <c r="BQ600" i="2"/>
  <c r="BJ600" i="2"/>
  <c r="BI600" i="2"/>
  <c r="BP600" i="2"/>
  <c r="BO600" i="2"/>
  <c r="BN600" i="2"/>
  <c r="BQ599" i="2"/>
  <c r="BP599" i="2"/>
  <c r="BK599" i="2"/>
  <c r="BI599" i="2"/>
  <c r="BL599" i="2"/>
  <c r="BJ599" i="2"/>
  <c r="BM599" i="2"/>
  <c r="BN599" i="2"/>
  <c r="BQ598" i="2"/>
  <c r="BP598" i="2"/>
  <c r="BK598" i="2"/>
  <c r="BI598" i="2"/>
  <c r="BL598" i="2"/>
  <c r="BJ598" i="2"/>
  <c r="BM598" i="2"/>
  <c r="BN598" i="2"/>
  <c r="BL597" i="2"/>
  <c r="BK597" i="2"/>
  <c r="BQ597" i="2"/>
  <c r="BJ597" i="2"/>
  <c r="BI597" i="2"/>
  <c r="BN597" i="2"/>
  <c r="BP597" i="2"/>
  <c r="BM597" i="2"/>
  <c r="BO597" i="2"/>
  <c r="BL596" i="2"/>
  <c r="BG596" i="2"/>
  <c r="BK596" i="2"/>
  <c r="BQ596" i="2"/>
  <c r="BH596" i="2"/>
  <c r="BI596" i="2"/>
  <c r="BP596" i="2"/>
  <c r="BM596" i="2"/>
  <c r="BO596" i="2"/>
  <c r="BN596" i="2"/>
  <c r="BL595" i="2"/>
  <c r="BG595" i="2"/>
  <c r="BK595" i="2"/>
  <c r="BQ595" i="2"/>
  <c r="BJ595" i="2"/>
  <c r="BI595" i="2"/>
  <c r="BP595" i="2"/>
  <c r="BO595" i="2"/>
  <c r="BN595" i="2"/>
  <c r="BQ594" i="2"/>
  <c r="BP594" i="2"/>
  <c r="BK594" i="2"/>
  <c r="BI594" i="2"/>
  <c r="BL594" i="2"/>
  <c r="BJ594" i="2"/>
  <c r="BM594" i="2"/>
  <c r="BN594" i="2"/>
  <c r="BQ593" i="2"/>
  <c r="BP593" i="2"/>
  <c r="BK593" i="2"/>
  <c r="BI593" i="2"/>
  <c r="BL593" i="2"/>
  <c r="BJ593" i="2"/>
  <c r="BM593" i="2"/>
  <c r="BN593" i="2"/>
  <c r="BL592" i="2"/>
  <c r="BK592" i="2"/>
  <c r="BQ592" i="2"/>
  <c r="BJ592" i="2"/>
  <c r="BI592" i="2"/>
  <c r="BN592" i="2"/>
  <c r="BP592" i="2"/>
  <c r="BM592" i="2"/>
  <c r="BO592" i="2"/>
  <c r="BL591" i="2"/>
  <c r="BG591" i="2"/>
  <c r="BK591" i="2"/>
  <c r="BQ591" i="2"/>
  <c r="BH591" i="2"/>
  <c r="BI591" i="2"/>
  <c r="BP591" i="2"/>
  <c r="BM591" i="2"/>
  <c r="BO591" i="2"/>
  <c r="BN591" i="2"/>
  <c r="BL590" i="2"/>
  <c r="BG590" i="2"/>
  <c r="BK590" i="2"/>
  <c r="BQ590" i="2"/>
  <c r="BJ590" i="2"/>
  <c r="BI590" i="2"/>
  <c r="BP590" i="2"/>
  <c r="BO590" i="2"/>
  <c r="BN590" i="2"/>
  <c r="BQ589" i="2"/>
  <c r="BP589" i="2"/>
  <c r="BI589" i="2"/>
  <c r="BK589" i="2"/>
  <c r="BL589" i="2"/>
  <c r="BN589" i="2"/>
  <c r="BJ589" i="2"/>
  <c r="BM589" i="2"/>
  <c r="BQ588" i="2"/>
  <c r="BP588" i="2"/>
  <c r="BK588" i="2"/>
  <c r="BI588" i="2"/>
  <c r="BL588" i="2"/>
  <c r="BJ588" i="2"/>
  <c r="BM588" i="2"/>
  <c r="BN588" i="2"/>
  <c r="BL587" i="2"/>
  <c r="BK587" i="2"/>
  <c r="BQ587" i="2"/>
  <c r="BJ587" i="2"/>
  <c r="BI587" i="2"/>
  <c r="BN587" i="2"/>
  <c r="BP587" i="2"/>
  <c r="BM587" i="2"/>
  <c r="BO587" i="2"/>
  <c r="BL586" i="2"/>
  <c r="BG586" i="2"/>
  <c r="BK586" i="2"/>
  <c r="BQ586" i="2"/>
  <c r="BH586" i="2"/>
  <c r="BI586" i="2"/>
  <c r="BP586" i="2"/>
  <c r="BM586" i="2"/>
  <c r="BO586" i="2"/>
  <c r="BN586" i="2"/>
  <c r="BP585" i="2"/>
  <c r="BL585" i="2"/>
  <c r="BG585" i="2"/>
  <c r="BK585" i="2"/>
  <c r="BQ585" i="2"/>
  <c r="BJ585" i="2"/>
  <c r="BI585" i="2"/>
  <c r="BO585" i="2"/>
  <c r="BN585" i="2"/>
  <c r="BQ584" i="2"/>
  <c r="BP584" i="2"/>
  <c r="BK584" i="2"/>
  <c r="BI584" i="2"/>
  <c r="BL584" i="2"/>
  <c r="BJ584" i="2"/>
  <c r="BM584" i="2"/>
  <c r="BN584" i="2"/>
  <c r="BQ583" i="2"/>
  <c r="BP583" i="2"/>
  <c r="BK583" i="2"/>
  <c r="BI583" i="2"/>
  <c r="BL583" i="2"/>
  <c r="BJ583" i="2"/>
  <c r="BM583" i="2"/>
  <c r="BN583" i="2"/>
  <c r="BL582" i="2"/>
  <c r="BK582" i="2"/>
  <c r="BQ582" i="2"/>
  <c r="BJ582" i="2"/>
  <c r="BI582" i="2"/>
  <c r="BN582" i="2"/>
  <c r="BP582" i="2"/>
  <c r="BM582" i="2"/>
  <c r="BO582" i="2"/>
  <c r="BL581" i="2"/>
  <c r="BG581" i="2"/>
  <c r="BK581" i="2"/>
  <c r="BQ581" i="2"/>
  <c r="BH581" i="2"/>
  <c r="BI581" i="2"/>
  <c r="BP581" i="2"/>
  <c r="BM581" i="2"/>
  <c r="BO581" i="2"/>
  <c r="BN581" i="2"/>
  <c r="BP580" i="2"/>
  <c r="BL580" i="2"/>
  <c r="BG580" i="2"/>
  <c r="BK580" i="2"/>
  <c r="BQ580" i="2"/>
  <c r="BJ580" i="2"/>
  <c r="BI580" i="2"/>
  <c r="BO580" i="2"/>
  <c r="BN580" i="2"/>
  <c r="BQ579" i="2"/>
  <c r="BP579" i="2"/>
  <c r="BK579" i="2"/>
  <c r="BI579" i="2"/>
  <c r="BL579" i="2"/>
  <c r="BN579" i="2"/>
  <c r="BJ579" i="2"/>
  <c r="BM579" i="2"/>
  <c r="BQ578" i="2"/>
  <c r="BP578" i="2"/>
  <c r="BK578" i="2"/>
  <c r="BI578" i="2"/>
  <c r="BL578" i="2"/>
  <c r="BJ578" i="2"/>
  <c r="BN578" i="2"/>
  <c r="BM578" i="2"/>
  <c r="BL577" i="2"/>
  <c r="BK577" i="2"/>
  <c r="BQ577" i="2"/>
  <c r="BJ577" i="2"/>
  <c r="BI577" i="2"/>
  <c r="BN577" i="2"/>
  <c r="BP577" i="2"/>
  <c r="BM577" i="2"/>
  <c r="BO577" i="2"/>
  <c r="BL576" i="2"/>
  <c r="BG576" i="2"/>
  <c r="BK576" i="2"/>
  <c r="BQ576" i="2"/>
  <c r="BH576" i="2"/>
  <c r="BI576" i="2"/>
  <c r="BP576" i="2"/>
  <c r="BM576" i="2"/>
  <c r="BO576" i="2"/>
  <c r="BN576" i="2"/>
  <c r="BP575" i="2"/>
  <c r="BL575" i="2"/>
  <c r="BG575" i="2"/>
  <c r="BK575" i="2"/>
  <c r="BQ575" i="2"/>
  <c r="BJ575" i="2"/>
  <c r="BI575" i="2"/>
  <c r="BO575" i="2"/>
  <c r="BN575" i="2"/>
  <c r="BQ574" i="2"/>
  <c r="BP574" i="2"/>
  <c r="BK574" i="2"/>
  <c r="BI574" i="2"/>
  <c r="BL574" i="2"/>
  <c r="BN574" i="2"/>
  <c r="BJ574" i="2"/>
  <c r="BM574" i="2"/>
  <c r="BQ573" i="2"/>
  <c r="BP573" i="2"/>
  <c r="BK573" i="2"/>
  <c r="BI573" i="2"/>
  <c r="BL573" i="2"/>
  <c r="BJ573" i="2"/>
  <c r="BM573" i="2"/>
  <c r="BN573" i="2"/>
  <c r="BL572" i="2"/>
  <c r="BK572" i="2"/>
  <c r="BQ572" i="2"/>
  <c r="BJ572" i="2"/>
  <c r="BI572" i="2"/>
  <c r="BN572" i="2"/>
  <c r="BP572" i="2"/>
  <c r="BM572" i="2"/>
  <c r="BO572" i="2"/>
  <c r="BL571" i="2"/>
  <c r="BG571" i="2"/>
  <c r="BK571" i="2"/>
  <c r="BQ571" i="2"/>
  <c r="BH571" i="2"/>
  <c r="BI571" i="2"/>
  <c r="BP571" i="2"/>
  <c r="BM571" i="2"/>
  <c r="BO571" i="2"/>
  <c r="BN571" i="2"/>
  <c r="BP570" i="2"/>
  <c r="BL570" i="2"/>
  <c r="BG570" i="2"/>
  <c r="BK570" i="2"/>
  <c r="BQ570" i="2"/>
  <c r="BJ570" i="2"/>
  <c r="BI570" i="2"/>
  <c r="BO570" i="2"/>
  <c r="BN570" i="2"/>
  <c r="BQ569" i="2"/>
  <c r="BP569" i="2"/>
  <c r="BK569" i="2"/>
  <c r="BI569" i="2"/>
  <c r="BL569" i="2"/>
  <c r="BJ569" i="2"/>
  <c r="BM569" i="2"/>
  <c r="BN569" i="2"/>
  <c r="BQ568" i="2"/>
  <c r="BP568" i="2"/>
  <c r="BK568" i="2"/>
  <c r="BI568" i="2"/>
  <c r="BL568" i="2"/>
  <c r="BJ568" i="2"/>
  <c r="BM568" i="2"/>
  <c r="BN568" i="2"/>
  <c r="BL567" i="2"/>
  <c r="BK567" i="2"/>
  <c r="BQ567" i="2"/>
  <c r="BJ567" i="2"/>
  <c r="BI567" i="2"/>
  <c r="BN567" i="2"/>
  <c r="BP567" i="2"/>
  <c r="BM567" i="2"/>
  <c r="BO567" i="2"/>
  <c r="BL566" i="2"/>
  <c r="BG566" i="2"/>
  <c r="BK566" i="2"/>
  <c r="BQ566" i="2"/>
  <c r="BH566" i="2"/>
  <c r="BI566" i="2"/>
  <c r="BP566" i="2"/>
  <c r="BM566" i="2"/>
  <c r="BO566" i="2"/>
  <c r="BN566" i="2"/>
  <c r="BL565" i="2"/>
  <c r="BG565" i="2"/>
  <c r="BK565" i="2"/>
  <c r="BQ565" i="2"/>
  <c r="BJ565" i="2"/>
  <c r="BI565" i="2"/>
  <c r="BP565" i="2"/>
  <c r="BO565" i="2"/>
  <c r="BN565" i="2"/>
  <c r="BQ564" i="2"/>
  <c r="BP564" i="2"/>
  <c r="BI564" i="2"/>
  <c r="BK564" i="2"/>
  <c r="BL564" i="2"/>
  <c r="BJ564" i="2"/>
  <c r="BM564" i="2"/>
  <c r="BN564" i="2"/>
  <c r="BQ563" i="2"/>
  <c r="BP563" i="2"/>
  <c r="BK563" i="2"/>
  <c r="BI563" i="2"/>
  <c r="BL563" i="2"/>
  <c r="BJ563" i="2"/>
  <c r="BM563" i="2"/>
  <c r="BN563" i="2"/>
  <c r="BL562" i="2"/>
  <c r="BK562" i="2"/>
  <c r="BQ562" i="2"/>
  <c r="BJ562" i="2"/>
  <c r="BI562" i="2"/>
  <c r="BN562" i="2"/>
  <c r="BP562" i="2"/>
  <c r="BM562" i="2"/>
  <c r="BO562" i="2"/>
  <c r="BL561" i="2"/>
  <c r="BK561" i="2"/>
  <c r="BQ561" i="2"/>
  <c r="BH561" i="2"/>
  <c r="BI561" i="2"/>
  <c r="BP561" i="2"/>
  <c r="BM561" i="2"/>
  <c r="BG561" i="2"/>
  <c r="BO561" i="2"/>
  <c r="BN561" i="2"/>
  <c r="BL560" i="2"/>
  <c r="BG560" i="2"/>
  <c r="BK560" i="2"/>
  <c r="BQ560" i="2"/>
  <c r="BJ560" i="2"/>
  <c r="BI560" i="2"/>
  <c r="BP560" i="2"/>
  <c r="BO560" i="2"/>
  <c r="BN560" i="2"/>
  <c r="BQ559" i="2"/>
  <c r="BP559" i="2"/>
  <c r="BI559" i="2"/>
  <c r="BK559" i="2"/>
  <c r="BL559" i="2"/>
  <c r="BJ559" i="2"/>
  <c r="BM559" i="2"/>
  <c r="BN559" i="2"/>
  <c r="BQ558" i="2"/>
  <c r="BP558" i="2"/>
  <c r="BK558" i="2"/>
  <c r="BI558" i="2"/>
  <c r="BL558" i="2"/>
  <c r="BJ558" i="2"/>
  <c r="BM558" i="2"/>
  <c r="BN558" i="2"/>
  <c r="BL557" i="2"/>
  <c r="BK557" i="2"/>
  <c r="BQ557" i="2"/>
  <c r="BJ557" i="2"/>
  <c r="BI557" i="2"/>
  <c r="BN557" i="2"/>
  <c r="BP557" i="2"/>
  <c r="BM557" i="2"/>
  <c r="BO557" i="2"/>
  <c r="BL556" i="2"/>
  <c r="BK556" i="2"/>
  <c r="BQ556" i="2"/>
  <c r="BH556" i="2"/>
  <c r="BI556" i="2"/>
  <c r="BP556" i="2"/>
  <c r="BM556" i="2"/>
  <c r="BG556" i="2"/>
  <c r="BO556" i="2"/>
  <c r="BN556" i="2"/>
  <c r="BL555" i="2"/>
  <c r="BG555" i="2"/>
  <c r="BK555" i="2"/>
  <c r="BQ555" i="2"/>
  <c r="BJ555" i="2"/>
  <c r="BI555" i="2"/>
  <c r="BP555" i="2"/>
  <c r="BO555" i="2"/>
  <c r="BN555" i="2"/>
  <c r="BQ554" i="2"/>
  <c r="BP554" i="2"/>
  <c r="BI554" i="2"/>
  <c r="BK554" i="2"/>
  <c r="BL554" i="2"/>
  <c r="BJ554" i="2"/>
  <c r="BM554" i="2"/>
  <c r="BN554" i="2"/>
  <c r="BQ553" i="2"/>
  <c r="BP553" i="2"/>
  <c r="BK553" i="2"/>
  <c r="BI553" i="2"/>
  <c r="BL553" i="2"/>
  <c r="BJ553" i="2"/>
  <c r="BM553" i="2"/>
  <c r="BN553" i="2"/>
  <c r="BL552" i="2"/>
  <c r="BK552" i="2"/>
  <c r="BQ552" i="2"/>
  <c r="BJ552" i="2"/>
  <c r="BI552" i="2"/>
  <c r="BN552" i="2"/>
  <c r="BP552" i="2"/>
  <c r="BM552" i="2"/>
  <c r="BO552" i="2"/>
  <c r="BL551" i="2"/>
  <c r="BK551" i="2"/>
  <c r="BQ551" i="2"/>
  <c r="BH551" i="2"/>
  <c r="BI551" i="2"/>
  <c r="BP551" i="2"/>
  <c r="BM551" i="2"/>
  <c r="BG551" i="2"/>
  <c r="BO551" i="2"/>
  <c r="BN551" i="2"/>
  <c r="BP550" i="2"/>
  <c r="BL550" i="2"/>
  <c r="BK550" i="2"/>
  <c r="BQ550" i="2"/>
  <c r="BJ550" i="2"/>
  <c r="BI550" i="2"/>
  <c r="BO550" i="2"/>
  <c r="BN550" i="2"/>
  <c r="BQ549" i="2"/>
  <c r="BP549" i="2"/>
  <c r="BI549" i="2"/>
  <c r="BK549" i="2"/>
  <c r="BL549" i="2"/>
  <c r="BJ549" i="2"/>
  <c r="BM549" i="2"/>
  <c r="BN549" i="2"/>
  <c r="BQ548" i="2"/>
  <c r="BP548" i="2"/>
  <c r="BK548" i="2"/>
  <c r="BI548" i="2"/>
  <c r="BL548" i="2"/>
  <c r="BJ548" i="2"/>
  <c r="BM548" i="2"/>
  <c r="BN548" i="2"/>
  <c r="BL547" i="2"/>
  <c r="BK547" i="2"/>
  <c r="BQ547" i="2"/>
  <c r="BJ547" i="2"/>
  <c r="BI547" i="2"/>
  <c r="BN547" i="2"/>
  <c r="BP547" i="2"/>
  <c r="BM547" i="2"/>
  <c r="BO547" i="2"/>
  <c r="BL546" i="2"/>
  <c r="BK546" i="2"/>
  <c r="BQ546" i="2"/>
  <c r="BH546" i="2"/>
  <c r="BI546" i="2"/>
  <c r="BP546" i="2"/>
  <c r="BM546" i="2"/>
  <c r="BG546" i="2"/>
  <c r="BO546" i="2"/>
  <c r="BN546" i="2"/>
  <c r="BP545" i="2"/>
  <c r="BL545" i="2"/>
  <c r="BK545" i="2"/>
  <c r="BQ545" i="2"/>
  <c r="BJ545" i="2"/>
  <c r="BI545" i="2"/>
  <c r="BO545" i="2"/>
  <c r="BN545" i="2"/>
  <c r="BQ544" i="2"/>
  <c r="BP544" i="2"/>
  <c r="BI544" i="2"/>
  <c r="BK544" i="2"/>
  <c r="BL544" i="2"/>
  <c r="BJ544" i="2"/>
  <c r="BM544" i="2"/>
  <c r="BN544" i="2"/>
  <c r="BQ543" i="2"/>
  <c r="BP543" i="2"/>
  <c r="BK543" i="2"/>
  <c r="BI543" i="2"/>
  <c r="BL543" i="2"/>
  <c r="BJ543" i="2"/>
  <c r="BM543" i="2"/>
  <c r="BN543" i="2"/>
  <c r="BL542" i="2"/>
  <c r="BK542" i="2"/>
  <c r="BQ542" i="2"/>
  <c r="BJ542" i="2"/>
  <c r="BI542" i="2"/>
  <c r="BN542" i="2"/>
  <c r="BP542" i="2"/>
  <c r="BM542" i="2"/>
  <c r="BO542" i="2"/>
  <c r="BL541" i="2"/>
  <c r="BK541" i="2"/>
  <c r="BQ541" i="2"/>
  <c r="BH541" i="2"/>
  <c r="BI541" i="2"/>
  <c r="BP541" i="2"/>
  <c r="BM541" i="2"/>
  <c r="BG541" i="2"/>
  <c r="BO541" i="2"/>
  <c r="BN541" i="2"/>
  <c r="BP540" i="2"/>
  <c r="BL540" i="2"/>
  <c r="BK540" i="2"/>
  <c r="BQ540" i="2"/>
  <c r="BJ540" i="2"/>
  <c r="BI540" i="2"/>
  <c r="BO540" i="2"/>
  <c r="BN540" i="2"/>
  <c r="BQ539" i="2"/>
  <c r="BP539" i="2"/>
  <c r="BI539" i="2"/>
  <c r="BK539" i="2"/>
  <c r="BL539" i="2"/>
  <c r="BJ539" i="2"/>
  <c r="BM539" i="2"/>
  <c r="BN539" i="2"/>
  <c r="BQ538" i="2"/>
  <c r="BP538" i="2"/>
  <c r="BK538" i="2"/>
  <c r="BI538" i="2"/>
  <c r="BL538" i="2"/>
  <c r="BJ538" i="2"/>
  <c r="BM538" i="2"/>
  <c r="BN538" i="2"/>
  <c r="BL537" i="2"/>
  <c r="BK537" i="2"/>
  <c r="BQ537" i="2"/>
  <c r="BJ537" i="2"/>
  <c r="BI537" i="2"/>
  <c r="BN537" i="2"/>
  <c r="BP537" i="2"/>
  <c r="BM537" i="2"/>
  <c r="BO537" i="2"/>
  <c r="BL536" i="2"/>
  <c r="BK536" i="2"/>
  <c r="BQ536" i="2"/>
  <c r="BH536" i="2"/>
  <c r="BI536" i="2"/>
  <c r="BP536" i="2"/>
  <c r="BM536" i="2"/>
  <c r="BG536" i="2"/>
  <c r="BO536" i="2"/>
  <c r="BN536" i="2"/>
  <c r="BP535" i="2"/>
  <c r="BL535" i="2"/>
  <c r="BK535" i="2"/>
  <c r="BQ535" i="2"/>
  <c r="BJ535" i="2"/>
  <c r="BI535" i="2"/>
  <c r="BO535" i="2"/>
  <c r="BN535" i="2"/>
  <c r="BQ534" i="2"/>
  <c r="BP534" i="2"/>
  <c r="BI534" i="2"/>
  <c r="BK534" i="2"/>
  <c r="BL534" i="2"/>
  <c r="BJ534" i="2"/>
  <c r="BM534" i="2"/>
  <c r="BN534" i="2"/>
  <c r="BQ533" i="2"/>
  <c r="BP533" i="2"/>
  <c r="BK533" i="2"/>
  <c r="BI533" i="2"/>
  <c r="BL533" i="2"/>
  <c r="BJ533" i="2"/>
  <c r="BM533" i="2"/>
  <c r="BN533" i="2"/>
  <c r="BL532" i="2"/>
  <c r="BK532" i="2"/>
  <c r="BQ532" i="2"/>
  <c r="BJ532" i="2"/>
  <c r="BI532" i="2"/>
  <c r="BN532" i="2"/>
  <c r="BP532" i="2"/>
  <c r="BM532" i="2"/>
  <c r="BO532" i="2"/>
  <c r="BL531" i="2"/>
  <c r="BK531" i="2"/>
  <c r="BQ531" i="2"/>
  <c r="BH531" i="2"/>
  <c r="BI531" i="2"/>
  <c r="BP531" i="2"/>
  <c r="BM531" i="2"/>
  <c r="BG531" i="2"/>
  <c r="BO531" i="2"/>
  <c r="BN531" i="2"/>
  <c r="BP530" i="2"/>
  <c r="BL530" i="2"/>
  <c r="BK530" i="2"/>
  <c r="BQ530" i="2"/>
  <c r="BJ530" i="2"/>
  <c r="BI530" i="2"/>
  <c r="BO530" i="2"/>
  <c r="BN530" i="2"/>
  <c r="BQ529" i="2"/>
  <c r="BP529" i="2"/>
  <c r="BI529" i="2"/>
  <c r="BK529" i="2"/>
  <c r="BL529" i="2"/>
  <c r="BJ529" i="2"/>
  <c r="BM529" i="2"/>
  <c r="BN529" i="2"/>
  <c r="BQ528" i="2"/>
  <c r="BP528" i="2"/>
  <c r="BK528" i="2"/>
  <c r="BI528" i="2"/>
  <c r="BL528" i="2"/>
  <c r="BJ528" i="2"/>
  <c r="BN528" i="2"/>
  <c r="BM528" i="2"/>
  <c r="BL527" i="2"/>
  <c r="BK527" i="2"/>
  <c r="BQ527" i="2"/>
  <c r="BJ527" i="2"/>
  <c r="BI527" i="2"/>
  <c r="BN527" i="2"/>
  <c r="BP527" i="2"/>
  <c r="BM527" i="2"/>
  <c r="BO527" i="2"/>
  <c r="BL526" i="2"/>
  <c r="BK526" i="2"/>
  <c r="BQ526" i="2"/>
  <c r="BH526" i="2"/>
  <c r="BI526" i="2"/>
  <c r="BP526" i="2"/>
  <c r="BM526" i="2"/>
  <c r="BG526" i="2"/>
  <c r="BO526" i="2"/>
  <c r="BN526" i="2"/>
  <c r="BP525" i="2"/>
  <c r="BL525" i="2"/>
  <c r="BK525" i="2"/>
  <c r="BQ525" i="2"/>
  <c r="BJ525" i="2"/>
  <c r="BI525" i="2"/>
  <c r="BO525" i="2"/>
  <c r="BN525" i="2"/>
  <c r="BQ524" i="2"/>
  <c r="BP524" i="2"/>
  <c r="BI524" i="2"/>
  <c r="BK524" i="2"/>
  <c r="BL524" i="2"/>
  <c r="BN524" i="2"/>
  <c r="BJ524" i="2"/>
  <c r="BM524" i="2"/>
  <c r="BQ523" i="2"/>
  <c r="BP523" i="2"/>
  <c r="BK523" i="2"/>
  <c r="BI523" i="2"/>
  <c r="BL523" i="2"/>
  <c r="BJ523" i="2"/>
  <c r="BN523" i="2"/>
  <c r="BM523" i="2"/>
  <c r="BL522" i="2"/>
  <c r="BK522" i="2"/>
  <c r="BQ522" i="2"/>
  <c r="BJ522" i="2"/>
  <c r="BI522" i="2"/>
  <c r="BN522" i="2"/>
  <c r="BP522" i="2"/>
  <c r="BM522" i="2"/>
  <c r="BO522" i="2"/>
  <c r="BL521" i="2"/>
  <c r="BK521" i="2"/>
  <c r="BQ521" i="2"/>
  <c r="BH521" i="2"/>
  <c r="BI521" i="2"/>
  <c r="BP521" i="2"/>
  <c r="BM521" i="2"/>
  <c r="BG521" i="2"/>
  <c r="BO521" i="2"/>
  <c r="BN521" i="2"/>
  <c r="BP520" i="2"/>
  <c r="BL520" i="2"/>
  <c r="BK520" i="2"/>
  <c r="BQ520" i="2"/>
  <c r="BJ520" i="2"/>
  <c r="BI520" i="2"/>
  <c r="BO520" i="2"/>
  <c r="BN520" i="2"/>
  <c r="BQ519" i="2"/>
  <c r="BP519" i="2"/>
  <c r="BI519" i="2"/>
  <c r="BK519" i="2"/>
  <c r="BL519" i="2"/>
  <c r="BN519" i="2"/>
  <c r="BJ519" i="2"/>
  <c r="BM519" i="2"/>
  <c r="BQ518" i="2"/>
  <c r="BP518" i="2"/>
  <c r="BK518" i="2"/>
  <c r="BI518" i="2"/>
  <c r="BL518" i="2"/>
  <c r="BJ518" i="2"/>
  <c r="BN518" i="2"/>
  <c r="BM518" i="2"/>
  <c r="BL517" i="2"/>
  <c r="BK517" i="2"/>
  <c r="BQ517" i="2"/>
  <c r="BJ517" i="2"/>
  <c r="BI517" i="2"/>
  <c r="BN517" i="2"/>
  <c r="BP517" i="2"/>
  <c r="BM517" i="2"/>
  <c r="BO517" i="2"/>
  <c r="BL516" i="2"/>
  <c r="BK516" i="2"/>
  <c r="BQ516" i="2"/>
  <c r="BH516" i="2"/>
  <c r="BI516" i="2"/>
  <c r="BP516" i="2"/>
  <c r="BM516" i="2"/>
  <c r="BG516" i="2"/>
  <c r="BO516" i="2"/>
  <c r="BN516" i="2"/>
  <c r="BP515" i="2"/>
  <c r="BL515" i="2"/>
  <c r="BK515" i="2"/>
  <c r="BQ515" i="2"/>
  <c r="BJ515" i="2"/>
  <c r="BI515" i="2"/>
  <c r="BO515" i="2"/>
  <c r="BN515" i="2"/>
  <c r="BQ514" i="2"/>
  <c r="BP514" i="2"/>
  <c r="BI514" i="2"/>
  <c r="BK514" i="2"/>
  <c r="BL514" i="2"/>
  <c r="BN514" i="2"/>
  <c r="BJ514" i="2"/>
  <c r="BM514" i="2"/>
  <c r="BQ513" i="2"/>
  <c r="BP513" i="2"/>
  <c r="BK513" i="2"/>
  <c r="BI513" i="2"/>
  <c r="BL513" i="2"/>
  <c r="BJ513" i="2"/>
  <c r="BN513" i="2"/>
  <c r="BM513" i="2"/>
  <c r="BL512" i="2"/>
  <c r="BK512" i="2"/>
  <c r="BQ512" i="2"/>
  <c r="BJ512" i="2"/>
  <c r="BI512" i="2"/>
  <c r="BN512" i="2"/>
  <c r="BP512" i="2"/>
  <c r="BM512" i="2"/>
  <c r="BO512" i="2"/>
  <c r="BL511" i="2"/>
  <c r="BK511" i="2"/>
  <c r="BQ511" i="2"/>
  <c r="BH511" i="2"/>
  <c r="BI511" i="2"/>
  <c r="BP511" i="2"/>
  <c r="BM511" i="2"/>
  <c r="BG511" i="2"/>
  <c r="BO511" i="2"/>
  <c r="BN511" i="2"/>
  <c r="BP510" i="2"/>
  <c r="BL510" i="2"/>
  <c r="BK510" i="2"/>
  <c r="BQ510" i="2"/>
  <c r="BJ510" i="2"/>
  <c r="BI510" i="2"/>
  <c r="BO510" i="2"/>
  <c r="BN510" i="2"/>
  <c r="BQ509" i="2"/>
  <c r="BP509" i="2"/>
  <c r="BI509" i="2"/>
  <c r="BK509" i="2"/>
  <c r="BL509" i="2"/>
  <c r="BN509" i="2"/>
  <c r="BJ509" i="2"/>
  <c r="BM509" i="2"/>
  <c r="BP508" i="2"/>
  <c r="BK508" i="2"/>
  <c r="BQ508" i="2"/>
  <c r="BL508" i="2"/>
  <c r="BJ508" i="2"/>
  <c r="BI508" i="2"/>
  <c r="BN508" i="2"/>
  <c r="BM508" i="2"/>
  <c r="BL507" i="2"/>
  <c r="BK507" i="2"/>
  <c r="BQ507" i="2"/>
  <c r="BJ507" i="2"/>
  <c r="BI507" i="2"/>
  <c r="BN507" i="2"/>
  <c r="BP507" i="2"/>
  <c r="BM507" i="2"/>
  <c r="BO507" i="2"/>
  <c r="BL506" i="2"/>
  <c r="BK506" i="2"/>
  <c r="BQ506" i="2"/>
  <c r="BH506" i="2"/>
  <c r="BJ506" i="2"/>
  <c r="BI506" i="2"/>
  <c r="BP506" i="2"/>
  <c r="BM506" i="2"/>
  <c r="BG506" i="2"/>
  <c r="BO506" i="2"/>
  <c r="BN506" i="2"/>
  <c r="BP505" i="2"/>
  <c r="BL505" i="2"/>
  <c r="BK505" i="2"/>
  <c r="BQ505" i="2"/>
  <c r="BJ505" i="2"/>
  <c r="BI505" i="2"/>
  <c r="BO505" i="2"/>
  <c r="BN505" i="2"/>
  <c r="BQ504" i="2"/>
  <c r="BP504" i="2"/>
  <c r="BI504" i="2"/>
  <c r="BK504" i="2"/>
  <c r="BL504" i="2"/>
  <c r="BN504" i="2"/>
  <c r="BJ504" i="2"/>
  <c r="BM504" i="2"/>
  <c r="BQ503" i="2"/>
  <c r="BP503" i="2"/>
  <c r="BK503" i="2"/>
  <c r="BL503" i="2"/>
  <c r="BJ503" i="2"/>
  <c r="BI503" i="2"/>
  <c r="BN503" i="2"/>
  <c r="BM503" i="2"/>
  <c r="BL502" i="2"/>
  <c r="BK502" i="2"/>
  <c r="BQ502" i="2"/>
  <c r="BJ502" i="2"/>
  <c r="BI502" i="2"/>
  <c r="BN502" i="2"/>
  <c r="BP502" i="2"/>
  <c r="BM502" i="2"/>
  <c r="BO502" i="2"/>
  <c r="BL501" i="2"/>
  <c r="BK501" i="2"/>
  <c r="BQ501" i="2"/>
  <c r="BH501" i="2"/>
  <c r="BJ501" i="2"/>
  <c r="BI501" i="2"/>
  <c r="BP501" i="2"/>
  <c r="BM501" i="2"/>
  <c r="BG501" i="2"/>
  <c r="BO501" i="2"/>
  <c r="BN501" i="2"/>
  <c r="BP500" i="2"/>
  <c r="BL500" i="2"/>
  <c r="BK500" i="2"/>
  <c r="BQ500" i="2"/>
  <c r="BJ500" i="2"/>
  <c r="BI500" i="2"/>
  <c r="BO500" i="2"/>
  <c r="BN500" i="2"/>
  <c r="BQ499" i="2"/>
  <c r="BP499" i="2"/>
  <c r="BI499" i="2"/>
  <c r="BK499" i="2"/>
  <c r="BL499" i="2"/>
  <c r="BN499" i="2"/>
  <c r="BJ499" i="2"/>
  <c r="BM499" i="2"/>
  <c r="BP498" i="2"/>
  <c r="BK498" i="2"/>
  <c r="BQ498" i="2"/>
  <c r="BL498" i="2"/>
  <c r="BJ498" i="2"/>
  <c r="BI498" i="2"/>
  <c r="BN498" i="2"/>
  <c r="BM498" i="2"/>
  <c r="BL497" i="2"/>
  <c r="BK497" i="2"/>
  <c r="BQ497" i="2"/>
  <c r="BJ497" i="2"/>
  <c r="BI497" i="2"/>
  <c r="BN497" i="2"/>
  <c r="BP497" i="2"/>
  <c r="BM497" i="2"/>
  <c r="BO497" i="2"/>
  <c r="BL496" i="2"/>
  <c r="BK496" i="2"/>
  <c r="BQ496" i="2"/>
  <c r="BH496" i="2"/>
  <c r="BJ496" i="2"/>
  <c r="BI496" i="2"/>
  <c r="BP496" i="2"/>
  <c r="BM496" i="2"/>
  <c r="BG496" i="2"/>
  <c r="BO496" i="2"/>
  <c r="BN496" i="2"/>
  <c r="BP495" i="2"/>
  <c r="BL495" i="2"/>
  <c r="BK495" i="2"/>
  <c r="BQ495" i="2"/>
  <c r="BJ495" i="2"/>
  <c r="BI495" i="2"/>
  <c r="BO495" i="2"/>
  <c r="BN495" i="2"/>
  <c r="BQ494" i="2"/>
  <c r="BP494" i="2"/>
  <c r="BI494" i="2"/>
  <c r="BK494" i="2"/>
  <c r="BL494" i="2"/>
  <c r="BN494" i="2"/>
  <c r="BJ494" i="2"/>
  <c r="BM494" i="2"/>
  <c r="BP493" i="2"/>
  <c r="BK493" i="2"/>
  <c r="BQ493" i="2"/>
  <c r="BL493" i="2"/>
  <c r="BJ493" i="2"/>
  <c r="BI493" i="2"/>
  <c r="BN493" i="2"/>
  <c r="BM493" i="2"/>
  <c r="BL492" i="2"/>
  <c r="BK492" i="2"/>
  <c r="BQ492" i="2"/>
  <c r="BJ492" i="2"/>
  <c r="BI492" i="2"/>
  <c r="BN492" i="2"/>
  <c r="BP492" i="2"/>
  <c r="BM492" i="2"/>
  <c r="BO492" i="2"/>
  <c r="BL491" i="2"/>
  <c r="BK491" i="2"/>
  <c r="BQ491" i="2"/>
  <c r="BH491" i="2"/>
  <c r="BJ491" i="2"/>
  <c r="BI491" i="2"/>
  <c r="BP491" i="2"/>
  <c r="BM491" i="2"/>
  <c r="BG491" i="2"/>
  <c r="BO491" i="2"/>
  <c r="BN491" i="2"/>
  <c r="BP490" i="2"/>
  <c r="BL490" i="2"/>
  <c r="BK490" i="2"/>
  <c r="BQ490" i="2"/>
  <c r="BJ490" i="2"/>
  <c r="BI490" i="2"/>
  <c r="BO490" i="2"/>
  <c r="BN490" i="2"/>
  <c r="BQ489" i="2"/>
  <c r="BP489" i="2"/>
  <c r="BI489" i="2"/>
  <c r="BK489" i="2"/>
  <c r="BL489" i="2"/>
  <c r="BN489" i="2"/>
  <c r="BJ489" i="2"/>
  <c r="BM489" i="2"/>
  <c r="BP488" i="2"/>
  <c r="BK488" i="2"/>
  <c r="BQ488" i="2"/>
  <c r="BL488" i="2"/>
  <c r="BJ488" i="2"/>
  <c r="BI488" i="2"/>
  <c r="BN488" i="2"/>
  <c r="BM488" i="2"/>
  <c r="BL487" i="2"/>
  <c r="BK487" i="2"/>
  <c r="BQ487" i="2"/>
  <c r="BJ487" i="2"/>
  <c r="BI487" i="2"/>
  <c r="BN487" i="2"/>
  <c r="BP487" i="2"/>
  <c r="BM487" i="2"/>
  <c r="BO487" i="2"/>
  <c r="BL486" i="2"/>
  <c r="BK486" i="2"/>
  <c r="BQ486" i="2"/>
  <c r="BH486" i="2"/>
  <c r="BJ486" i="2"/>
  <c r="BI486" i="2"/>
  <c r="BP486" i="2"/>
  <c r="BM486" i="2"/>
  <c r="BG486" i="2"/>
  <c r="BO486" i="2"/>
  <c r="BN486" i="2"/>
  <c r="BP485" i="2"/>
  <c r="BL485" i="2"/>
  <c r="BK485" i="2"/>
  <c r="BQ485" i="2"/>
  <c r="BJ485" i="2"/>
  <c r="BI485" i="2"/>
  <c r="BO485" i="2"/>
  <c r="BN485" i="2"/>
  <c r="BQ484" i="2"/>
  <c r="BP484" i="2"/>
  <c r="BI484" i="2"/>
  <c r="BK484" i="2"/>
  <c r="BL484" i="2"/>
  <c r="BN484" i="2"/>
  <c r="BJ484" i="2"/>
  <c r="BM484" i="2"/>
  <c r="BP483" i="2"/>
  <c r="BK483" i="2"/>
  <c r="BQ483" i="2"/>
  <c r="BL483" i="2"/>
  <c r="BJ483" i="2"/>
  <c r="BI483" i="2"/>
  <c r="BN483" i="2"/>
  <c r="BM483" i="2"/>
  <c r="BL482" i="2"/>
  <c r="BK482" i="2"/>
  <c r="BQ482" i="2"/>
  <c r="BJ482" i="2"/>
  <c r="BI482" i="2"/>
  <c r="BN482" i="2"/>
  <c r="BP482" i="2"/>
  <c r="BM482" i="2"/>
  <c r="BO482" i="2"/>
  <c r="BL481" i="2"/>
  <c r="BK481" i="2"/>
  <c r="BQ481" i="2"/>
  <c r="BH481" i="2"/>
  <c r="BJ481" i="2"/>
  <c r="BI481" i="2"/>
  <c r="BP481" i="2"/>
  <c r="BM481" i="2"/>
  <c r="BG481" i="2"/>
  <c r="BO481" i="2"/>
  <c r="BN481" i="2"/>
  <c r="BP480" i="2"/>
  <c r="BL480" i="2"/>
  <c r="BK480" i="2"/>
  <c r="BQ480" i="2"/>
  <c r="BJ480" i="2"/>
  <c r="BI480" i="2"/>
  <c r="BO480" i="2"/>
  <c r="BN480" i="2"/>
  <c r="BQ479" i="2"/>
  <c r="BP479" i="2"/>
  <c r="BI479" i="2"/>
  <c r="BK479" i="2"/>
  <c r="BL479" i="2"/>
  <c r="BN479" i="2"/>
  <c r="BJ479" i="2"/>
  <c r="BM479" i="2"/>
  <c r="BQ478" i="2"/>
  <c r="BP478" i="2"/>
  <c r="BK478" i="2"/>
  <c r="BL478" i="2"/>
  <c r="BJ478" i="2"/>
  <c r="BI478" i="2"/>
  <c r="BN478" i="2"/>
  <c r="BM478" i="2"/>
  <c r="BL477" i="2"/>
  <c r="BK477" i="2"/>
  <c r="BQ477" i="2"/>
  <c r="BJ477" i="2"/>
  <c r="BI477" i="2"/>
  <c r="BN477" i="2"/>
  <c r="BP477" i="2"/>
  <c r="BM477" i="2"/>
  <c r="BO477" i="2"/>
  <c r="BL476" i="2"/>
  <c r="BK476" i="2"/>
  <c r="BQ476" i="2"/>
  <c r="BH476" i="2"/>
  <c r="BJ476" i="2"/>
  <c r="BI476" i="2"/>
  <c r="BP476" i="2"/>
  <c r="BM476" i="2"/>
  <c r="BG476" i="2"/>
  <c r="BO476" i="2"/>
  <c r="BN476" i="2"/>
  <c r="BP475" i="2"/>
  <c r="BL475" i="2"/>
  <c r="BK475" i="2"/>
  <c r="BQ475" i="2"/>
  <c r="BJ475" i="2"/>
  <c r="BI475" i="2"/>
  <c r="BO475" i="2"/>
  <c r="BN475" i="2"/>
  <c r="BQ474" i="2"/>
  <c r="BP474" i="2"/>
  <c r="BI474" i="2"/>
  <c r="BK474" i="2"/>
  <c r="BL474" i="2"/>
  <c r="BN474" i="2"/>
  <c r="BJ474" i="2"/>
  <c r="BM474" i="2"/>
  <c r="BP473" i="2"/>
  <c r="BK473" i="2"/>
  <c r="BQ473" i="2"/>
  <c r="BL473" i="2"/>
  <c r="BJ473" i="2"/>
  <c r="BI473" i="2"/>
  <c r="BN473" i="2"/>
  <c r="BM473" i="2"/>
  <c r="BL472" i="2"/>
  <c r="BK472" i="2"/>
  <c r="BQ472" i="2"/>
  <c r="BJ472" i="2"/>
  <c r="BI472" i="2"/>
  <c r="BN472" i="2"/>
  <c r="BP472" i="2"/>
  <c r="BM472" i="2"/>
  <c r="BO472" i="2"/>
  <c r="BL471" i="2"/>
  <c r="BK471" i="2"/>
  <c r="BQ471" i="2"/>
  <c r="BH471" i="2"/>
  <c r="BJ471" i="2"/>
  <c r="BI471" i="2"/>
  <c r="BP471" i="2"/>
  <c r="BM471" i="2"/>
  <c r="BG471" i="2"/>
  <c r="BO471" i="2"/>
  <c r="BN471" i="2"/>
  <c r="BP470" i="2"/>
  <c r="BL470" i="2"/>
  <c r="BK470" i="2"/>
  <c r="BQ470" i="2"/>
  <c r="BJ470" i="2"/>
  <c r="BI470" i="2"/>
  <c r="BO470" i="2"/>
  <c r="BN470" i="2"/>
  <c r="BQ469" i="2"/>
  <c r="BP469" i="2"/>
  <c r="BI469" i="2"/>
  <c r="BK469" i="2"/>
  <c r="BL469" i="2"/>
  <c r="BN469" i="2"/>
  <c r="BJ469" i="2"/>
  <c r="BM469" i="2"/>
  <c r="BP468" i="2"/>
  <c r="BK468" i="2"/>
  <c r="BQ468" i="2"/>
  <c r="BL468" i="2"/>
  <c r="BJ468" i="2"/>
  <c r="BI468" i="2"/>
  <c r="BN468" i="2"/>
  <c r="BM468" i="2"/>
  <c r="BL467" i="2"/>
  <c r="BK467" i="2"/>
  <c r="BQ467" i="2"/>
  <c r="BJ467" i="2"/>
  <c r="BI467" i="2"/>
  <c r="BN467" i="2"/>
  <c r="BP467" i="2"/>
  <c r="BM467" i="2"/>
  <c r="BO467" i="2"/>
  <c r="BL466" i="2"/>
  <c r="BK466" i="2"/>
  <c r="BQ466" i="2"/>
  <c r="BH466" i="2"/>
  <c r="BJ466" i="2"/>
  <c r="BI466" i="2"/>
  <c r="BP466" i="2"/>
  <c r="BM466" i="2"/>
  <c r="BG466" i="2"/>
  <c r="BO466" i="2"/>
  <c r="BN466" i="2"/>
  <c r="BP465" i="2"/>
  <c r="BL465" i="2"/>
  <c r="BK465" i="2"/>
  <c r="BQ465" i="2"/>
  <c r="BJ465" i="2"/>
  <c r="BI465" i="2"/>
  <c r="BO465" i="2"/>
  <c r="BN465" i="2"/>
  <c r="BQ464" i="2"/>
  <c r="BP464" i="2"/>
  <c r="BI464" i="2"/>
  <c r="BK464" i="2"/>
  <c r="BL464" i="2"/>
  <c r="BN464" i="2"/>
  <c r="BJ464" i="2"/>
  <c r="BM464" i="2"/>
  <c r="BP463" i="2"/>
  <c r="BL463" i="2"/>
  <c r="BK463" i="2"/>
  <c r="BJ463" i="2"/>
  <c r="BQ463" i="2"/>
  <c r="BI463" i="2"/>
  <c r="BN463" i="2"/>
  <c r="BL462" i="2"/>
  <c r="BK462" i="2"/>
  <c r="BQ462" i="2"/>
  <c r="BI462" i="2"/>
  <c r="BN462" i="2"/>
  <c r="BP462" i="2"/>
  <c r="BM462" i="2"/>
  <c r="BO462" i="2"/>
  <c r="BP461" i="2"/>
  <c r="BL461" i="2"/>
  <c r="BK461" i="2"/>
  <c r="BQ461" i="2"/>
  <c r="BH461" i="2"/>
  <c r="BI461" i="2"/>
  <c r="BG461" i="2"/>
  <c r="BO461" i="2"/>
  <c r="BQ460" i="2"/>
  <c r="BL460" i="2"/>
  <c r="BK460" i="2"/>
  <c r="BG460" i="2"/>
  <c r="BH460" i="2"/>
  <c r="BJ460" i="2"/>
  <c r="BI460" i="2"/>
  <c r="BO460" i="2"/>
  <c r="BM460" i="2"/>
  <c r="BN460" i="2"/>
  <c r="BM459" i="2"/>
  <c r="BK459" i="2"/>
  <c r="BQ459" i="2"/>
  <c r="BL459" i="2"/>
  <c r="BH459" i="2"/>
  <c r="BJ459" i="2"/>
  <c r="BI459" i="2"/>
  <c r="BO459" i="2"/>
  <c r="BP459" i="2"/>
  <c r="BG459" i="2"/>
  <c r="BN459" i="2"/>
  <c r="BQ458" i="2"/>
  <c r="BK458" i="2"/>
  <c r="BI458" i="2"/>
  <c r="BG458" i="2"/>
  <c r="BL458" i="2"/>
  <c r="BH458" i="2"/>
  <c r="BJ458" i="2"/>
  <c r="BP458" i="2"/>
  <c r="BO458" i="2"/>
  <c r="BN458" i="2"/>
  <c r="BQ457" i="2"/>
  <c r="BL457" i="2"/>
  <c r="BG457" i="2"/>
  <c r="BK457" i="2"/>
  <c r="BJ457" i="2"/>
  <c r="BI457" i="2"/>
  <c r="BO457" i="2"/>
  <c r="BP457" i="2"/>
  <c r="BM457" i="2"/>
  <c r="BN457" i="2"/>
  <c r="BQ456" i="2"/>
  <c r="BI456" i="2"/>
  <c r="BK456" i="2"/>
  <c r="BL456" i="2"/>
  <c r="BO456" i="2"/>
  <c r="BH456" i="2"/>
  <c r="BJ456" i="2"/>
  <c r="BN456" i="2"/>
  <c r="BP456" i="2"/>
  <c r="BG456" i="2"/>
  <c r="BM456" i="2"/>
  <c r="BQ455" i="2"/>
  <c r="BK455" i="2"/>
  <c r="BJ455" i="2"/>
  <c r="BG455" i="2"/>
  <c r="BL455" i="2"/>
  <c r="BH455" i="2"/>
  <c r="BI455" i="2"/>
  <c r="BO455" i="2"/>
  <c r="BM455" i="2"/>
  <c r="BN455" i="2"/>
  <c r="BK454" i="2"/>
  <c r="BQ454" i="2"/>
  <c r="BL454" i="2"/>
  <c r="BH454" i="2"/>
  <c r="BJ454" i="2"/>
  <c r="BI454" i="2"/>
  <c r="BO454" i="2"/>
  <c r="BP454" i="2"/>
  <c r="BM454" i="2"/>
  <c r="BG454" i="2"/>
  <c r="BN454" i="2"/>
  <c r="BQ453" i="2"/>
  <c r="BK453" i="2"/>
  <c r="BI453" i="2"/>
  <c r="BG453" i="2"/>
  <c r="BL453" i="2"/>
  <c r="BH453" i="2"/>
  <c r="BJ453" i="2"/>
  <c r="BP453" i="2"/>
  <c r="BO453" i="2"/>
  <c r="BN453" i="2"/>
  <c r="BQ452" i="2"/>
  <c r="BL452" i="2"/>
  <c r="BG452" i="2"/>
  <c r="BK452" i="2"/>
  <c r="BJ452" i="2"/>
  <c r="BI452" i="2"/>
  <c r="BP452" i="2"/>
  <c r="BO452" i="2"/>
  <c r="BN452" i="2"/>
  <c r="BQ451" i="2"/>
  <c r="BI451" i="2"/>
  <c r="BK451" i="2"/>
  <c r="BL451" i="2"/>
  <c r="BO451" i="2"/>
  <c r="BH451" i="2"/>
  <c r="BJ451" i="2"/>
  <c r="BN451" i="2"/>
  <c r="BP451" i="2"/>
  <c r="BG451" i="2"/>
  <c r="BM451" i="2"/>
  <c r="BQ450" i="2"/>
  <c r="BP450" i="2"/>
  <c r="BK450" i="2"/>
  <c r="BJ450" i="2"/>
  <c r="BG450" i="2"/>
  <c r="BL450" i="2"/>
  <c r="BH450" i="2"/>
  <c r="BI450" i="2"/>
  <c r="BO450" i="2"/>
  <c r="BM450" i="2"/>
  <c r="BN450" i="2"/>
  <c r="BK449" i="2"/>
  <c r="BQ449" i="2"/>
  <c r="BL449" i="2"/>
  <c r="BH449" i="2"/>
  <c r="BJ449" i="2"/>
  <c r="BI449" i="2"/>
  <c r="BN449" i="2"/>
  <c r="BO449" i="2"/>
  <c r="BP449" i="2"/>
  <c r="BM449" i="2"/>
  <c r="BG449" i="2"/>
  <c r="BQ448" i="2"/>
  <c r="BK448" i="2"/>
  <c r="BI448" i="2"/>
  <c r="BG448" i="2"/>
  <c r="BL448" i="2"/>
  <c r="BH448" i="2"/>
  <c r="BJ448" i="2"/>
  <c r="BP448" i="2"/>
  <c r="BO448" i="2"/>
  <c r="BN448" i="2"/>
  <c r="BQ447" i="2"/>
  <c r="BL447" i="2"/>
  <c r="BG447" i="2"/>
  <c r="BK447" i="2"/>
  <c r="BH447" i="2"/>
  <c r="BJ447" i="2"/>
  <c r="BI447" i="2"/>
  <c r="BP447" i="2"/>
  <c r="BO447" i="2"/>
  <c r="BN447" i="2"/>
  <c r="BQ446" i="2"/>
  <c r="BI446" i="2"/>
  <c r="BK446" i="2"/>
  <c r="BL446" i="2"/>
  <c r="BO446" i="2"/>
  <c r="BH446" i="2"/>
  <c r="BJ446" i="2"/>
  <c r="BN446" i="2"/>
  <c r="BP446" i="2"/>
  <c r="BG446" i="2"/>
  <c r="BM446" i="2"/>
  <c r="BQ445" i="2"/>
  <c r="BP445" i="2"/>
  <c r="BK445" i="2"/>
  <c r="BJ445" i="2"/>
  <c r="BG445" i="2"/>
  <c r="BL445" i="2"/>
  <c r="BH445" i="2"/>
  <c r="BI445" i="2"/>
  <c r="BO445" i="2"/>
  <c r="BM445" i="2"/>
  <c r="BN445" i="2"/>
  <c r="BK444" i="2"/>
  <c r="BQ444" i="2"/>
  <c r="BL444" i="2"/>
  <c r="BH444" i="2"/>
  <c r="BJ444" i="2"/>
  <c r="BI444" i="2"/>
  <c r="BN444" i="2"/>
  <c r="BO444" i="2"/>
  <c r="BP444" i="2"/>
  <c r="BM444" i="2"/>
  <c r="BG444" i="2"/>
  <c r="BQ443" i="2"/>
  <c r="BK443" i="2"/>
  <c r="BI443" i="2"/>
  <c r="BG443" i="2"/>
  <c r="BL443" i="2"/>
  <c r="BH443" i="2"/>
  <c r="BP443" i="2"/>
  <c r="BO443" i="2"/>
  <c r="BN443" i="2"/>
  <c r="BQ442" i="2"/>
  <c r="BL442" i="2"/>
  <c r="BG442" i="2"/>
  <c r="BK442" i="2"/>
  <c r="BH442" i="2"/>
  <c r="BJ442" i="2"/>
  <c r="BI442" i="2"/>
  <c r="BP442" i="2"/>
  <c r="BO442" i="2"/>
  <c r="BN442" i="2"/>
  <c r="BQ441" i="2"/>
  <c r="BI441" i="2"/>
  <c r="BK441" i="2"/>
  <c r="BL441" i="2"/>
  <c r="BO441" i="2"/>
  <c r="BH441" i="2"/>
  <c r="BJ441" i="2"/>
  <c r="BN441" i="2"/>
  <c r="BP441" i="2"/>
  <c r="BG441" i="2"/>
  <c r="BM441" i="2"/>
  <c r="BQ440" i="2"/>
  <c r="BP440" i="2"/>
  <c r="BK440" i="2"/>
  <c r="BJ440" i="2"/>
  <c r="BG440" i="2"/>
  <c r="BL440" i="2"/>
  <c r="BH440" i="2"/>
  <c r="BI440" i="2"/>
  <c r="BM440" i="2"/>
  <c r="BN440" i="2"/>
  <c r="BK439" i="2"/>
  <c r="BQ439" i="2"/>
  <c r="BL439" i="2"/>
  <c r="BH439" i="2"/>
  <c r="BJ439" i="2"/>
  <c r="BI439" i="2"/>
  <c r="BN439" i="2"/>
  <c r="BO439" i="2"/>
  <c r="BP439" i="2"/>
  <c r="BM439" i="2"/>
  <c r="BG439" i="2"/>
  <c r="BQ438" i="2"/>
  <c r="BK438" i="2"/>
  <c r="BI438" i="2"/>
  <c r="BG438" i="2"/>
  <c r="BL438" i="2"/>
  <c r="BH438" i="2"/>
  <c r="BJ438" i="2"/>
  <c r="BP438" i="2"/>
  <c r="BO438" i="2"/>
  <c r="BN438" i="2"/>
  <c r="BQ437" i="2"/>
  <c r="BL437" i="2"/>
  <c r="BG437" i="2"/>
  <c r="BK437" i="2"/>
  <c r="BJ437" i="2"/>
  <c r="BI437" i="2"/>
  <c r="BP437" i="2"/>
  <c r="BO437" i="2"/>
  <c r="BN437" i="2"/>
  <c r="BQ436" i="2"/>
  <c r="BI436" i="2"/>
  <c r="BK436" i="2"/>
  <c r="BL436" i="2"/>
  <c r="BO436" i="2"/>
  <c r="BH436" i="2"/>
  <c r="BJ436" i="2"/>
  <c r="BN436" i="2"/>
  <c r="BP436" i="2"/>
  <c r="BM436" i="2"/>
  <c r="BQ435" i="2"/>
  <c r="BP435" i="2"/>
  <c r="BK435" i="2"/>
  <c r="BJ435" i="2"/>
  <c r="BG435" i="2"/>
  <c r="BL435" i="2"/>
  <c r="BH435" i="2"/>
  <c r="BI435" i="2"/>
  <c r="BM435" i="2"/>
  <c r="BN435" i="2"/>
  <c r="BK434" i="2"/>
  <c r="BQ434" i="2"/>
  <c r="BL434" i="2"/>
  <c r="BO434" i="2"/>
  <c r="BH434" i="2"/>
  <c r="BJ434" i="2"/>
  <c r="BI434" i="2"/>
  <c r="BN434" i="2"/>
  <c r="BP434" i="2"/>
  <c r="BM434" i="2"/>
  <c r="BG434" i="2"/>
  <c r="BQ433" i="2"/>
  <c r="BK433" i="2"/>
  <c r="BI433" i="2"/>
  <c r="BG433" i="2"/>
  <c r="BL433" i="2"/>
  <c r="BH433" i="2"/>
  <c r="BJ433" i="2"/>
  <c r="BP433" i="2"/>
  <c r="BO433" i="2"/>
  <c r="BN433" i="2"/>
  <c r="BQ432" i="2"/>
  <c r="BL432" i="2"/>
  <c r="BG432" i="2"/>
  <c r="BK432" i="2"/>
  <c r="BJ432" i="2"/>
  <c r="BI432" i="2"/>
  <c r="BP432" i="2"/>
  <c r="BO432" i="2"/>
  <c r="BN432" i="2"/>
  <c r="BQ431" i="2"/>
  <c r="BI431" i="2"/>
  <c r="BK431" i="2"/>
  <c r="BL431" i="2"/>
  <c r="BO431" i="2"/>
  <c r="BH431" i="2"/>
  <c r="BJ431" i="2"/>
  <c r="BN431" i="2"/>
  <c r="BP431" i="2"/>
  <c r="BM431" i="2"/>
  <c r="BQ430" i="2"/>
  <c r="BP430" i="2"/>
  <c r="BK430" i="2"/>
  <c r="BJ430" i="2"/>
  <c r="BG430" i="2"/>
  <c r="BL430" i="2"/>
  <c r="BH430" i="2"/>
  <c r="BI430" i="2"/>
  <c r="BM430" i="2"/>
  <c r="BN430" i="2"/>
  <c r="BL429" i="2"/>
  <c r="BK429" i="2"/>
  <c r="BQ429" i="2"/>
  <c r="BO429" i="2"/>
  <c r="BH429" i="2"/>
  <c r="BJ429" i="2"/>
  <c r="BI429" i="2"/>
  <c r="BN429" i="2"/>
  <c r="BP429" i="2"/>
  <c r="BM429" i="2"/>
  <c r="BG429" i="2"/>
  <c r="BK428" i="2"/>
  <c r="BI428" i="2"/>
  <c r="BG428" i="2"/>
  <c r="BQ428" i="2"/>
  <c r="BL428" i="2"/>
  <c r="BH428" i="2"/>
  <c r="BJ428" i="2"/>
  <c r="BP428" i="2"/>
  <c r="BO428" i="2"/>
  <c r="BN428" i="2"/>
  <c r="BQ427" i="2"/>
  <c r="BL427" i="2"/>
  <c r="BG427" i="2"/>
  <c r="BK427" i="2"/>
  <c r="BJ427" i="2"/>
  <c r="BI427" i="2"/>
  <c r="BP427" i="2"/>
  <c r="BO427" i="2"/>
  <c r="BN427" i="2"/>
  <c r="BQ426" i="2"/>
  <c r="BI426" i="2"/>
  <c r="BK426" i="2"/>
  <c r="BL426" i="2"/>
  <c r="BO426" i="2"/>
  <c r="BH426" i="2"/>
  <c r="BJ426" i="2"/>
  <c r="BN426" i="2"/>
  <c r="BP426" i="2"/>
  <c r="BM426" i="2"/>
  <c r="BQ425" i="2"/>
  <c r="BP425" i="2"/>
  <c r="BK425" i="2"/>
  <c r="BJ425" i="2"/>
  <c r="BG425" i="2"/>
  <c r="BL425" i="2"/>
  <c r="BH425" i="2"/>
  <c r="BI425" i="2"/>
  <c r="BM425" i="2"/>
  <c r="BN425" i="2"/>
  <c r="BL424" i="2"/>
  <c r="BK424" i="2"/>
  <c r="BQ424" i="2"/>
  <c r="BO424" i="2"/>
  <c r="BH424" i="2"/>
  <c r="BJ424" i="2"/>
  <c r="BI424" i="2"/>
  <c r="BN424" i="2"/>
  <c r="BP424" i="2"/>
  <c r="BM424" i="2"/>
  <c r="BG424" i="2"/>
  <c r="BQ423" i="2"/>
  <c r="BK423" i="2"/>
  <c r="BI423" i="2"/>
  <c r="BG423" i="2"/>
  <c r="BL423" i="2"/>
  <c r="BH423" i="2"/>
  <c r="BJ423" i="2"/>
  <c r="BP423" i="2"/>
  <c r="BO423" i="2"/>
  <c r="BN423" i="2"/>
  <c r="BQ422" i="2"/>
  <c r="BL422" i="2"/>
  <c r="BG422" i="2"/>
  <c r="BK422" i="2"/>
  <c r="BJ422" i="2"/>
  <c r="BI422" i="2"/>
  <c r="BP422" i="2"/>
  <c r="BO422" i="2"/>
  <c r="BN422" i="2"/>
  <c r="BQ421" i="2"/>
  <c r="BI421" i="2"/>
  <c r="BK421" i="2"/>
  <c r="BL421" i="2"/>
  <c r="BO421" i="2"/>
  <c r="BH421" i="2"/>
  <c r="BJ421" i="2"/>
  <c r="BN421" i="2"/>
  <c r="BP421" i="2"/>
  <c r="BM421" i="2"/>
  <c r="BQ420" i="2"/>
  <c r="BP420" i="2"/>
  <c r="BK420" i="2"/>
  <c r="BJ420" i="2"/>
  <c r="BG420" i="2"/>
  <c r="BL420" i="2"/>
  <c r="BH420" i="2"/>
  <c r="BI420" i="2"/>
  <c r="BM420" i="2"/>
  <c r="BN420" i="2"/>
  <c r="BL419" i="2"/>
  <c r="BK419" i="2"/>
  <c r="BQ419" i="2"/>
  <c r="BO419" i="2"/>
  <c r="BH419" i="2"/>
  <c r="BJ419" i="2"/>
  <c r="BI419" i="2"/>
  <c r="BN419" i="2"/>
  <c r="BP419" i="2"/>
  <c r="BM419" i="2"/>
  <c r="BG419" i="2"/>
  <c r="BQ418" i="2"/>
  <c r="BK418" i="2"/>
  <c r="BI418" i="2"/>
  <c r="BG418" i="2"/>
  <c r="BL418" i="2"/>
  <c r="BH418" i="2"/>
  <c r="BJ418" i="2"/>
  <c r="BP418" i="2"/>
  <c r="BO418" i="2"/>
  <c r="BN418" i="2"/>
  <c r="BQ417" i="2"/>
  <c r="BL417" i="2"/>
  <c r="BG417" i="2"/>
  <c r="BK417" i="2"/>
  <c r="BJ417" i="2"/>
  <c r="BI417" i="2"/>
  <c r="BP417" i="2"/>
  <c r="BO417" i="2"/>
  <c r="BN417" i="2"/>
  <c r="BQ416" i="2"/>
  <c r="BI416" i="2"/>
  <c r="BK416" i="2"/>
  <c r="BL416" i="2"/>
  <c r="BH416" i="2"/>
  <c r="BJ416" i="2"/>
  <c r="BN416" i="2"/>
  <c r="BP416" i="2"/>
  <c r="BM416" i="2"/>
  <c r="BQ415" i="2"/>
  <c r="BP415" i="2"/>
  <c r="BK415" i="2"/>
  <c r="BJ415" i="2"/>
  <c r="BG415" i="2"/>
  <c r="BL415" i="2"/>
  <c r="BH415" i="2"/>
  <c r="BI415" i="2"/>
  <c r="BM415" i="2"/>
  <c r="BN415" i="2"/>
  <c r="BL414" i="2"/>
  <c r="BK414" i="2"/>
  <c r="BQ414" i="2"/>
  <c r="BO414" i="2"/>
  <c r="BH414" i="2"/>
  <c r="BJ414" i="2"/>
  <c r="BI414" i="2"/>
  <c r="BN414" i="2"/>
  <c r="BP414" i="2"/>
  <c r="BM414" i="2"/>
  <c r="BG414" i="2"/>
  <c r="BQ413" i="2"/>
  <c r="BK413" i="2"/>
  <c r="BI413" i="2"/>
  <c r="BG413" i="2"/>
  <c r="BL413" i="2"/>
  <c r="BH413" i="2"/>
  <c r="BJ413" i="2"/>
  <c r="BP413" i="2"/>
  <c r="BO413" i="2"/>
  <c r="BN413" i="2"/>
  <c r="BQ412" i="2"/>
  <c r="BL412" i="2"/>
  <c r="BG412" i="2"/>
  <c r="BK412" i="2"/>
  <c r="BJ412" i="2"/>
  <c r="BI412" i="2"/>
  <c r="BP412" i="2"/>
  <c r="BO412" i="2"/>
  <c r="BN412" i="2"/>
  <c r="BQ411" i="2"/>
  <c r="BI411" i="2"/>
  <c r="BK411" i="2"/>
  <c r="BL411" i="2"/>
  <c r="BJ411" i="2"/>
  <c r="BN411" i="2"/>
  <c r="BP411" i="2"/>
  <c r="BM411" i="2"/>
  <c r="BQ410" i="2"/>
  <c r="BP410" i="2"/>
  <c r="BK410" i="2"/>
  <c r="BJ410" i="2"/>
  <c r="BG410" i="2"/>
  <c r="BL410" i="2"/>
  <c r="BH410" i="2"/>
  <c r="BI410" i="2"/>
  <c r="BM410" i="2"/>
  <c r="BN410" i="2"/>
  <c r="BL409" i="2"/>
  <c r="BK409" i="2"/>
  <c r="BQ409" i="2"/>
  <c r="BO409" i="2"/>
  <c r="BH409" i="2"/>
  <c r="BJ409" i="2"/>
  <c r="BI409" i="2"/>
  <c r="BN409" i="2"/>
  <c r="BP409" i="2"/>
  <c r="BM409" i="2"/>
  <c r="BG409" i="2"/>
  <c r="BQ408" i="2"/>
  <c r="BK408" i="2"/>
  <c r="BI408" i="2"/>
  <c r="BG408" i="2"/>
  <c r="BL408" i="2"/>
  <c r="BH408" i="2"/>
  <c r="BJ408" i="2"/>
  <c r="BP408" i="2"/>
  <c r="BO408" i="2"/>
  <c r="BN408" i="2"/>
  <c r="BQ407" i="2"/>
  <c r="BL407" i="2"/>
  <c r="BG407" i="2"/>
  <c r="BK407" i="2"/>
  <c r="BJ407" i="2"/>
  <c r="BI407" i="2"/>
  <c r="BP407" i="2"/>
  <c r="BO407" i="2"/>
  <c r="BN407" i="2"/>
  <c r="BQ406" i="2"/>
  <c r="BI406" i="2"/>
  <c r="BK406" i="2"/>
  <c r="BL406" i="2"/>
  <c r="BJ406" i="2"/>
  <c r="BN406" i="2"/>
  <c r="BP406" i="2"/>
  <c r="BM406" i="2"/>
  <c r="BQ405" i="2"/>
  <c r="BP405" i="2"/>
  <c r="BK405" i="2"/>
  <c r="BJ405" i="2"/>
  <c r="BG405" i="2"/>
  <c r="BL405" i="2"/>
  <c r="BH405" i="2"/>
  <c r="BI405" i="2"/>
  <c r="BM405" i="2"/>
  <c r="BN405" i="2"/>
  <c r="BL404" i="2"/>
  <c r="BK404" i="2"/>
  <c r="BQ404" i="2"/>
  <c r="BO404" i="2"/>
  <c r="BH404" i="2"/>
  <c r="BJ404" i="2"/>
  <c r="BI404" i="2"/>
  <c r="BN404" i="2"/>
  <c r="BP404" i="2"/>
  <c r="BM404" i="2"/>
  <c r="BG404" i="2"/>
  <c r="BQ403" i="2"/>
  <c r="BK403" i="2"/>
  <c r="BI403" i="2"/>
  <c r="BG403" i="2"/>
  <c r="BL403" i="2"/>
  <c r="BH403" i="2"/>
  <c r="BJ403" i="2"/>
  <c r="BP403" i="2"/>
  <c r="BO403" i="2"/>
  <c r="BN403" i="2"/>
  <c r="BQ402" i="2"/>
  <c r="BL402" i="2"/>
  <c r="BG402" i="2"/>
  <c r="BK402" i="2"/>
  <c r="BJ402" i="2"/>
  <c r="BI402" i="2"/>
  <c r="BP402" i="2"/>
  <c r="BO402" i="2"/>
  <c r="BN402" i="2"/>
  <c r="BQ401" i="2"/>
  <c r="BI401" i="2"/>
  <c r="BK401" i="2"/>
  <c r="BL401" i="2"/>
  <c r="BH401" i="2"/>
  <c r="BJ401" i="2"/>
  <c r="BN401" i="2"/>
  <c r="BP401" i="2"/>
  <c r="BM401" i="2"/>
  <c r="BQ400" i="2"/>
  <c r="BP400" i="2"/>
  <c r="BK400" i="2"/>
  <c r="BJ400" i="2"/>
  <c r="BG400" i="2"/>
  <c r="BL400" i="2"/>
  <c r="BH400" i="2"/>
  <c r="BI400" i="2"/>
  <c r="BM400" i="2"/>
  <c r="BN400" i="2"/>
  <c r="BL399" i="2"/>
  <c r="BK399" i="2"/>
  <c r="BQ399" i="2"/>
  <c r="BO399" i="2"/>
  <c r="BH399" i="2"/>
  <c r="BJ399" i="2"/>
  <c r="BI399" i="2"/>
  <c r="BN399" i="2"/>
  <c r="BP399" i="2"/>
  <c r="BM399" i="2"/>
  <c r="BG399" i="2"/>
  <c r="BQ398" i="2"/>
  <c r="BK398" i="2"/>
  <c r="BI398" i="2"/>
  <c r="BG398" i="2"/>
  <c r="BL398" i="2"/>
  <c r="BH398" i="2"/>
  <c r="BJ398" i="2"/>
  <c r="BP398" i="2"/>
  <c r="BO398" i="2"/>
  <c r="BN398" i="2"/>
  <c r="BQ397" i="2"/>
  <c r="BL397" i="2"/>
  <c r="BG397" i="2"/>
  <c r="BK397" i="2"/>
  <c r="BJ397" i="2"/>
  <c r="BI397" i="2"/>
  <c r="BP397" i="2"/>
  <c r="BO397" i="2"/>
  <c r="BN397" i="2"/>
  <c r="BQ396" i="2"/>
  <c r="BI396" i="2"/>
  <c r="BK396" i="2"/>
  <c r="BL396" i="2"/>
  <c r="BH396" i="2"/>
  <c r="BJ396" i="2"/>
  <c r="BN396" i="2"/>
  <c r="BP396" i="2"/>
  <c r="BM396" i="2"/>
  <c r="BQ395" i="2"/>
  <c r="BP395" i="2"/>
  <c r="BL395" i="2"/>
  <c r="BK395" i="2"/>
  <c r="BJ395" i="2"/>
  <c r="BG395" i="2"/>
  <c r="BH395" i="2"/>
  <c r="BI395" i="2"/>
  <c r="BM395" i="2"/>
  <c r="BN395" i="2"/>
  <c r="BK394" i="2"/>
  <c r="BQ394" i="2"/>
  <c r="BL394" i="2"/>
  <c r="BO394" i="2"/>
  <c r="BH394" i="2"/>
  <c r="BJ394" i="2"/>
  <c r="BI394" i="2"/>
  <c r="BN394" i="2"/>
  <c r="BP394" i="2"/>
  <c r="BM394" i="2"/>
  <c r="BG394" i="2"/>
  <c r="BQ393" i="2"/>
  <c r="BK393" i="2"/>
  <c r="BG393" i="2"/>
  <c r="BL393" i="2"/>
  <c r="BH393" i="2"/>
  <c r="BJ393" i="2"/>
  <c r="BI393" i="2"/>
  <c r="BP393" i="2"/>
  <c r="BO393" i="2"/>
  <c r="BN393" i="2"/>
  <c r="BQ392" i="2"/>
  <c r="BL392" i="2"/>
  <c r="BG392" i="2"/>
  <c r="BK392" i="2"/>
  <c r="BJ392" i="2"/>
  <c r="BI392" i="2"/>
  <c r="BP392" i="2"/>
  <c r="BO392" i="2"/>
  <c r="BN392" i="2"/>
  <c r="BQ391" i="2"/>
  <c r="BI391" i="2"/>
  <c r="BK391" i="2"/>
  <c r="BL391" i="2"/>
  <c r="BH391" i="2"/>
  <c r="BJ391" i="2"/>
  <c r="BN391" i="2"/>
  <c r="BP391" i="2"/>
  <c r="BM391" i="2"/>
  <c r="BQ390" i="2"/>
  <c r="BP390" i="2"/>
  <c r="BL390" i="2"/>
  <c r="BK390" i="2"/>
  <c r="BJ390" i="2"/>
  <c r="BG390" i="2"/>
  <c r="BH390" i="2"/>
  <c r="BI390" i="2"/>
  <c r="BM390" i="2"/>
  <c r="BN390" i="2"/>
  <c r="BL389" i="2"/>
  <c r="BK389" i="2"/>
  <c r="BQ389" i="2"/>
  <c r="BO389" i="2"/>
  <c r="BH389" i="2"/>
  <c r="BJ389" i="2"/>
  <c r="BI389" i="2"/>
  <c r="BN389" i="2"/>
  <c r="BP389" i="2"/>
  <c r="BM389" i="2"/>
  <c r="BG389" i="2"/>
  <c r="BK388" i="2"/>
  <c r="BG388" i="2"/>
  <c r="BQ388" i="2"/>
  <c r="BL388" i="2"/>
  <c r="BH388" i="2"/>
  <c r="BJ388" i="2"/>
  <c r="BI388" i="2"/>
  <c r="BP388" i="2"/>
  <c r="BO388" i="2"/>
  <c r="BN388" i="2"/>
  <c r="BQ387" i="2"/>
  <c r="BL387" i="2"/>
  <c r="BG387" i="2"/>
  <c r="BK387" i="2"/>
  <c r="BJ387" i="2"/>
  <c r="BI387" i="2"/>
  <c r="BP387" i="2"/>
  <c r="BO387" i="2"/>
  <c r="BN387" i="2"/>
  <c r="BQ386" i="2"/>
  <c r="BI386" i="2"/>
  <c r="BK386" i="2"/>
  <c r="BL386" i="2"/>
  <c r="BH386" i="2"/>
  <c r="BJ386" i="2"/>
  <c r="BN386" i="2"/>
  <c r="BP386" i="2"/>
  <c r="BM386" i="2"/>
  <c r="BQ385" i="2"/>
  <c r="BP385" i="2"/>
  <c r="BL385" i="2"/>
  <c r="BK385" i="2"/>
  <c r="BJ385" i="2"/>
  <c r="BG385" i="2"/>
  <c r="BI385" i="2"/>
  <c r="BM385" i="2"/>
  <c r="BN385" i="2"/>
  <c r="BL384" i="2"/>
  <c r="BK384" i="2"/>
  <c r="BQ384" i="2"/>
  <c r="BO384" i="2"/>
  <c r="BH384" i="2"/>
  <c r="BJ384" i="2"/>
  <c r="BI384" i="2"/>
  <c r="BN384" i="2"/>
  <c r="BP384" i="2"/>
  <c r="BM384" i="2"/>
  <c r="BG384" i="2"/>
  <c r="BK383" i="2"/>
  <c r="BG383" i="2"/>
  <c r="BQ383" i="2"/>
  <c r="BL383" i="2"/>
  <c r="BH383" i="2"/>
  <c r="BJ383" i="2"/>
  <c r="BI383" i="2"/>
  <c r="BP383" i="2"/>
  <c r="BO383" i="2"/>
  <c r="BN383" i="2"/>
  <c r="BQ382" i="2"/>
  <c r="BL382" i="2"/>
  <c r="BG382" i="2"/>
  <c r="BK382" i="2"/>
  <c r="BJ382" i="2"/>
  <c r="BI382" i="2"/>
  <c r="BP382" i="2"/>
  <c r="BO382" i="2"/>
  <c r="BN382" i="2"/>
  <c r="BQ381" i="2"/>
  <c r="BI381" i="2"/>
  <c r="BK381" i="2"/>
  <c r="BL381" i="2"/>
  <c r="BH381" i="2"/>
  <c r="BJ381" i="2"/>
  <c r="BN381" i="2"/>
  <c r="BP381" i="2"/>
  <c r="BM381" i="2"/>
  <c r="BQ380" i="2"/>
  <c r="BP380" i="2"/>
  <c r="BL380" i="2"/>
  <c r="BK380" i="2"/>
  <c r="BJ380" i="2"/>
  <c r="BG380" i="2"/>
  <c r="BH380" i="2"/>
  <c r="BI380" i="2"/>
  <c r="BM380" i="2"/>
  <c r="BN380" i="2"/>
  <c r="BL379" i="2"/>
  <c r="BK379" i="2"/>
  <c r="BQ379" i="2"/>
  <c r="BO379" i="2"/>
  <c r="BH379" i="2"/>
  <c r="BJ379" i="2"/>
  <c r="BI379" i="2"/>
  <c r="BN379" i="2"/>
  <c r="BP379" i="2"/>
  <c r="BM379" i="2"/>
  <c r="BK378" i="2"/>
  <c r="BG378" i="2"/>
  <c r="BQ378" i="2"/>
  <c r="BL378" i="2"/>
  <c r="BH378" i="2"/>
  <c r="BJ378" i="2"/>
  <c r="BI378" i="2"/>
  <c r="BP378" i="2"/>
  <c r="BO378" i="2"/>
  <c r="BN378" i="2"/>
  <c r="BQ377" i="2"/>
  <c r="BL377" i="2"/>
  <c r="BG377" i="2"/>
  <c r="BK377" i="2"/>
  <c r="BJ377" i="2"/>
  <c r="BI377" i="2"/>
  <c r="BP377" i="2"/>
  <c r="BO377" i="2"/>
  <c r="BN377" i="2"/>
  <c r="BQ376" i="2"/>
  <c r="BI376" i="2"/>
  <c r="BK376" i="2"/>
  <c r="BL376" i="2"/>
  <c r="BJ376" i="2"/>
  <c r="BN376" i="2"/>
  <c r="BP376" i="2"/>
  <c r="BM376" i="2"/>
  <c r="BQ375" i="2"/>
  <c r="BP375" i="2"/>
  <c r="BK375" i="2"/>
  <c r="BJ375" i="2"/>
  <c r="BG375" i="2"/>
  <c r="BL375" i="2"/>
  <c r="BH375" i="2"/>
  <c r="BI375" i="2"/>
  <c r="BM375" i="2"/>
  <c r="BN375" i="2"/>
  <c r="BL374" i="2"/>
  <c r="BK374" i="2"/>
  <c r="BQ374" i="2"/>
  <c r="BO374" i="2"/>
  <c r="BH374" i="2"/>
  <c r="BJ374" i="2"/>
  <c r="BI374" i="2"/>
  <c r="BN374" i="2"/>
  <c r="BP374" i="2"/>
  <c r="BM374" i="2"/>
  <c r="BK373" i="2"/>
  <c r="BG373" i="2"/>
  <c r="BQ373" i="2"/>
  <c r="BL373" i="2"/>
  <c r="BH373" i="2"/>
  <c r="BJ373" i="2"/>
  <c r="BI373" i="2"/>
  <c r="BP373" i="2"/>
  <c r="BO373" i="2"/>
  <c r="BN373" i="2"/>
  <c r="BL372" i="2"/>
  <c r="BG372" i="2"/>
  <c r="BK372" i="2"/>
  <c r="BQ372" i="2"/>
  <c r="BJ372" i="2"/>
  <c r="BI372" i="2"/>
  <c r="BP372" i="2"/>
  <c r="BO372" i="2"/>
  <c r="BN372" i="2"/>
  <c r="BQ371" i="2"/>
  <c r="BI371" i="2"/>
  <c r="BK371" i="2"/>
  <c r="BL371" i="2"/>
  <c r="BJ371" i="2"/>
  <c r="BN371" i="2"/>
  <c r="BP371" i="2"/>
  <c r="BM371" i="2"/>
  <c r="BQ370" i="2"/>
  <c r="BP370" i="2"/>
  <c r="BK370" i="2"/>
  <c r="BJ370" i="2"/>
  <c r="BG370" i="2"/>
  <c r="BL370" i="2"/>
  <c r="BI370" i="2"/>
  <c r="BM370" i="2"/>
  <c r="BN370" i="2"/>
  <c r="BL369" i="2"/>
  <c r="BK369" i="2"/>
  <c r="BQ369" i="2"/>
  <c r="BO369" i="2"/>
  <c r="BJ369" i="2"/>
  <c r="BI369" i="2"/>
  <c r="BN369" i="2"/>
  <c r="BP369" i="2"/>
  <c r="BM369" i="2"/>
  <c r="BK368" i="2"/>
  <c r="BG368" i="2"/>
  <c r="BQ368" i="2"/>
  <c r="BL368" i="2"/>
  <c r="BH368" i="2"/>
  <c r="BJ368" i="2"/>
  <c r="BI368" i="2"/>
  <c r="BP368" i="2"/>
  <c r="BO368" i="2"/>
  <c r="BN368" i="2"/>
  <c r="BL367" i="2"/>
  <c r="BG367" i="2"/>
  <c r="BK367" i="2"/>
  <c r="BQ367" i="2"/>
  <c r="BJ367" i="2"/>
  <c r="BI367" i="2"/>
  <c r="BP367" i="2"/>
  <c r="BO367" i="2"/>
  <c r="BN367" i="2"/>
  <c r="BQ366" i="2"/>
  <c r="BI366" i="2"/>
  <c r="BK366" i="2"/>
  <c r="BL366" i="2"/>
  <c r="BJ366" i="2"/>
  <c r="BN366" i="2"/>
  <c r="BP366" i="2"/>
  <c r="BM366" i="2"/>
  <c r="BQ365" i="2"/>
  <c r="BP365" i="2"/>
  <c r="BK365" i="2"/>
  <c r="BG365" i="2"/>
  <c r="BL365" i="2"/>
  <c r="BH365" i="2"/>
  <c r="BJ365" i="2"/>
  <c r="BI365" i="2"/>
  <c r="BM365" i="2"/>
  <c r="BN365" i="2"/>
  <c r="BL364" i="2"/>
  <c r="BK364" i="2"/>
  <c r="BQ364" i="2"/>
  <c r="BO364" i="2"/>
  <c r="BJ364" i="2"/>
  <c r="BI364" i="2"/>
  <c r="BN364" i="2"/>
  <c r="BP364" i="2"/>
  <c r="BM364" i="2"/>
  <c r="BK363" i="2"/>
  <c r="BG363" i="2"/>
  <c r="BQ363" i="2"/>
  <c r="BL363" i="2"/>
  <c r="BH363" i="2"/>
  <c r="BJ363" i="2"/>
  <c r="BI363" i="2"/>
  <c r="BP363" i="2"/>
  <c r="BO363" i="2"/>
  <c r="BN363" i="2"/>
  <c r="BL362" i="2"/>
  <c r="BG362" i="2"/>
  <c r="BK362" i="2"/>
  <c r="BQ362" i="2"/>
  <c r="BJ362" i="2"/>
  <c r="BI362" i="2"/>
  <c r="BP362" i="2"/>
  <c r="BO362" i="2"/>
  <c r="BN362" i="2"/>
  <c r="BQ361" i="2"/>
  <c r="BI361" i="2"/>
  <c r="BK361" i="2"/>
  <c r="BL361" i="2"/>
  <c r="BJ361" i="2"/>
  <c r="BN361" i="2"/>
  <c r="BP361" i="2"/>
  <c r="BM361" i="2"/>
  <c r="BQ360" i="2"/>
  <c r="BP360" i="2"/>
  <c r="BK360" i="2"/>
  <c r="BG360" i="2"/>
  <c r="BL360" i="2"/>
  <c r="BJ360" i="2"/>
  <c r="BI360" i="2"/>
  <c r="BM360" i="2"/>
  <c r="BN360" i="2"/>
  <c r="BL359" i="2"/>
  <c r="BK359" i="2"/>
  <c r="BQ359" i="2"/>
  <c r="BO359" i="2"/>
  <c r="BJ359" i="2"/>
  <c r="BI359" i="2"/>
  <c r="BN359" i="2"/>
  <c r="BP359" i="2"/>
  <c r="BM359" i="2"/>
  <c r="BK358" i="2"/>
  <c r="BG358" i="2"/>
  <c r="BQ358" i="2"/>
  <c r="BL358" i="2"/>
  <c r="BH358" i="2"/>
  <c r="BJ358" i="2"/>
  <c r="BI358" i="2"/>
  <c r="BP358" i="2"/>
  <c r="BO358" i="2"/>
  <c r="BN358" i="2"/>
  <c r="BL357" i="2"/>
  <c r="BG357" i="2"/>
  <c r="BK357" i="2"/>
  <c r="BQ357" i="2"/>
  <c r="BJ357" i="2"/>
  <c r="BI357" i="2"/>
  <c r="BP357" i="2"/>
  <c r="BO357" i="2"/>
  <c r="BN357" i="2"/>
  <c r="BQ356" i="2"/>
  <c r="BI356" i="2"/>
  <c r="BK356" i="2"/>
  <c r="BL356" i="2"/>
  <c r="BJ356" i="2"/>
  <c r="BN356" i="2"/>
  <c r="BP356" i="2"/>
  <c r="BM356" i="2"/>
  <c r="BQ355" i="2"/>
  <c r="BP355" i="2"/>
  <c r="BL355" i="2"/>
  <c r="BK355" i="2"/>
  <c r="BG355" i="2"/>
  <c r="BJ355" i="2"/>
  <c r="BI355" i="2"/>
  <c r="BM355" i="2"/>
  <c r="BN355" i="2"/>
  <c r="BL354" i="2"/>
  <c r="BK354" i="2"/>
  <c r="BQ354" i="2"/>
  <c r="BO354" i="2"/>
  <c r="BJ354" i="2"/>
  <c r="BI354" i="2"/>
  <c r="BN354" i="2"/>
  <c r="BP354" i="2"/>
  <c r="BM354" i="2"/>
  <c r="BK353" i="2"/>
  <c r="BG353" i="2"/>
  <c r="BQ353" i="2"/>
  <c r="BL353" i="2"/>
  <c r="BH353" i="2"/>
  <c r="BJ353" i="2"/>
  <c r="BI353" i="2"/>
  <c r="BP353" i="2"/>
  <c r="BO353" i="2"/>
  <c r="BN353" i="2"/>
  <c r="BL352" i="2"/>
  <c r="BG352" i="2"/>
  <c r="BK352" i="2"/>
  <c r="BQ352" i="2"/>
  <c r="BJ352" i="2"/>
  <c r="BI352" i="2"/>
  <c r="BP352" i="2"/>
  <c r="BO352" i="2"/>
  <c r="BN352" i="2"/>
  <c r="BQ351" i="2"/>
  <c r="BI351" i="2"/>
  <c r="BK351" i="2"/>
  <c r="BL351" i="2"/>
  <c r="BJ351" i="2"/>
  <c r="BN351" i="2"/>
  <c r="BP351" i="2"/>
  <c r="BM351" i="2"/>
  <c r="BQ350" i="2"/>
  <c r="BP350" i="2"/>
  <c r="BL350" i="2"/>
  <c r="BK350" i="2"/>
  <c r="BG350" i="2"/>
  <c r="BJ350" i="2"/>
  <c r="BI350" i="2"/>
  <c r="BM350" i="2"/>
  <c r="BN350" i="2"/>
  <c r="BL349" i="2"/>
  <c r="BK349" i="2"/>
  <c r="BQ349" i="2"/>
  <c r="BO349" i="2"/>
  <c r="BJ349" i="2"/>
  <c r="BI349" i="2"/>
  <c r="BN349" i="2"/>
  <c r="BP349" i="2"/>
  <c r="BM349" i="2"/>
  <c r="BK348" i="2"/>
  <c r="BG348" i="2"/>
  <c r="BQ348" i="2"/>
  <c r="BL348" i="2"/>
  <c r="BH348" i="2"/>
  <c r="BJ348" i="2"/>
  <c r="BI348" i="2"/>
  <c r="BP348" i="2"/>
  <c r="BO348" i="2"/>
  <c r="BN348" i="2"/>
  <c r="BL347" i="2"/>
  <c r="BG347" i="2"/>
  <c r="BK347" i="2"/>
  <c r="BQ347" i="2"/>
  <c r="BJ347" i="2"/>
  <c r="BI347" i="2"/>
  <c r="BP347" i="2"/>
  <c r="BO347" i="2"/>
  <c r="BN347" i="2"/>
  <c r="BQ346" i="2"/>
  <c r="BI346" i="2"/>
  <c r="BK346" i="2"/>
  <c r="BL346" i="2"/>
  <c r="BJ346" i="2"/>
  <c r="BN346" i="2"/>
  <c r="BP346" i="2"/>
  <c r="BM346" i="2"/>
  <c r="BQ345" i="2"/>
  <c r="BP345" i="2"/>
  <c r="BL345" i="2"/>
  <c r="BK345" i="2"/>
  <c r="BG345" i="2"/>
  <c r="BJ345" i="2"/>
  <c r="BI345" i="2"/>
  <c r="BM345" i="2"/>
  <c r="BN345" i="2"/>
  <c r="BL344" i="2"/>
  <c r="BK344" i="2"/>
  <c r="BQ344" i="2"/>
  <c r="BO344" i="2"/>
  <c r="BJ344" i="2"/>
  <c r="BI344" i="2"/>
  <c r="BN344" i="2"/>
  <c r="BP344" i="2"/>
  <c r="BM344" i="2"/>
  <c r="BK343" i="2"/>
  <c r="BG343" i="2"/>
  <c r="BQ343" i="2"/>
  <c r="BL343" i="2"/>
  <c r="BH343" i="2"/>
  <c r="BJ343" i="2"/>
  <c r="BI343" i="2"/>
  <c r="BP343" i="2"/>
  <c r="BO343" i="2"/>
  <c r="BN343" i="2"/>
  <c r="BL342" i="2"/>
  <c r="BG342" i="2"/>
  <c r="BK342" i="2"/>
  <c r="BQ342" i="2"/>
  <c r="BJ342" i="2"/>
  <c r="BI342" i="2"/>
  <c r="BP342" i="2"/>
  <c r="BO342" i="2"/>
  <c r="BN342" i="2"/>
  <c r="BQ341" i="2"/>
  <c r="BI341" i="2"/>
  <c r="BK341" i="2"/>
  <c r="BL341" i="2"/>
  <c r="BJ341" i="2"/>
  <c r="BN341" i="2"/>
  <c r="BP341" i="2"/>
  <c r="BM341" i="2"/>
  <c r="BQ340" i="2"/>
  <c r="BP340" i="2"/>
  <c r="BL340" i="2"/>
  <c r="BK340" i="2"/>
  <c r="BG340" i="2"/>
  <c r="BJ340" i="2"/>
  <c r="BI340" i="2"/>
  <c r="BM340" i="2"/>
  <c r="BN340" i="2"/>
  <c r="BL339" i="2"/>
  <c r="BK339" i="2"/>
  <c r="BQ339" i="2"/>
  <c r="BO339" i="2"/>
  <c r="BJ339" i="2"/>
  <c r="BI339" i="2"/>
  <c r="BN339" i="2"/>
  <c r="BP339" i="2"/>
  <c r="BM339" i="2"/>
  <c r="BP338" i="2"/>
  <c r="BK338" i="2"/>
  <c r="BG338" i="2"/>
  <c r="BQ338" i="2"/>
  <c r="BL338" i="2"/>
  <c r="BH338" i="2"/>
  <c r="BJ338" i="2"/>
  <c r="BI338" i="2"/>
  <c r="BO338" i="2"/>
  <c r="BN338" i="2"/>
  <c r="BL337" i="2"/>
  <c r="BG337" i="2"/>
  <c r="BK337" i="2"/>
  <c r="BQ337" i="2"/>
  <c r="BJ337" i="2"/>
  <c r="BI337" i="2"/>
  <c r="BP337" i="2"/>
  <c r="BO337" i="2"/>
  <c r="BN337" i="2"/>
  <c r="BQ336" i="2"/>
  <c r="BI336" i="2"/>
  <c r="BK336" i="2"/>
  <c r="BL336" i="2"/>
  <c r="BN336" i="2"/>
  <c r="BJ336" i="2"/>
  <c r="BP336" i="2"/>
  <c r="BM336" i="2"/>
  <c r="BQ335" i="2"/>
  <c r="BP335" i="2"/>
  <c r="BL335" i="2"/>
  <c r="BK335" i="2"/>
  <c r="BG335" i="2"/>
  <c r="BJ335" i="2"/>
  <c r="BI335" i="2"/>
  <c r="BM335" i="2"/>
  <c r="BN335" i="2"/>
  <c r="BL334" i="2"/>
  <c r="BK334" i="2"/>
  <c r="BQ334" i="2"/>
  <c r="BO334" i="2"/>
  <c r="BJ334" i="2"/>
  <c r="BI334" i="2"/>
  <c r="BN334" i="2"/>
  <c r="BP334" i="2"/>
  <c r="BM334" i="2"/>
  <c r="BP333" i="2"/>
  <c r="BK333" i="2"/>
  <c r="BG333" i="2"/>
  <c r="BQ333" i="2"/>
  <c r="BL333" i="2"/>
  <c r="BH333" i="2"/>
  <c r="BJ333" i="2"/>
  <c r="BI333" i="2"/>
  <c r="BO333" i="2"/>
  <c r="BN333" i="2"/>
  <c r="BL332" i="2"/>
  <c r="BG332" i="2"/>
  <c r="BK332" i="2"/>
  <c r="BQ332" i="2"/>
  <c r="BJ332" i="2"/>
  <c r="BI332" i="2"/>
  <c r="BP332" i="2"/>
  <c r="BO332" i="2"/>
  <c r="BN332" i="2"/>
  <c r="BQ331" i="2"/>
  <c r="BI331" i="2"/>
  <c r="BK331" i="2"/>
  <c r="BL331" i="2"/>
  <c r="BJ331" i="2"/>
  <c r="BN331" i="2"/>
  <c r="BP331" i="2"/>
  <c r="BM331" i="2"/>
  <c r="BQ330" i="2"/>
  <c r="BP330" i="2"/>
  <c r="BL330" i="2"/>
  <c r="BK330" i="2"/>
  <c r="BG330" i="2"/>
  <c r="BJ330" i="2"/>
  <c r="BI330" i="2"/>
  <c r="BM330" i="2"/>
  <c r="BN330" i="2"/>
  <c r="BL329" i="2"/>
  <c r="BK329" i="2"/>
  <c r="BQ329" i="2"/>
  <c r="BO329" i="2"/>
  <c r="BJ329" i="2"/>
  <c r="BI329" i="2"/>
  <c r="BN329" i="2"/>
  <c r="BP329" i="2"/>
  <c r="BM329" i="2"/>
  <c r="BP328" i="2"/>
  <c r="BK328" i="2"/>
  <c r="BG328" i="2"/>
  <c r="BQ328" i="2"/>
  <c r="BL328" i="2"/>
  <c r="BH328" i="2"/>
  <c r="BJ328" i="2"/>
  <c r="BI328" i="2"/>
  <c r="BO328" i="2"/>
  <c r="BN328" i="2"/>
  <c r="BL327" i="2"/>
  <c r="BG327" i="2"/>
  <c r="BK327" i="2"/>
  <c r="BQ327" i="2"/>
  <c r="BJ327" i="2"/>
  <c r="BI327" i="2"/>
  <c r="BP327" i="2"/>
  <c r="BO327" i="2"/>
  <c r="BN327" i="2"/>
  <c r="BQ326" i="2"/>
  <c r="BI326" i="2"/>
  <c r="BK326" i="2"/>
  <c r="BL326" i="2"/>
  <c r="BJ326" i="2"/>
  <c r="BN326" i="2"/>
  <c r="BP326" i="2"/>
  <c r="BM326" i="2"/>
  <c r="BQ325" i="2"/>
  <c r="BP325" i="2"/>
  <c r="BL325" i="2"/>
  <c r="BK325" i="2"/>
  <c r="BG325" i="2"/>
  <c r="BJ325" i="2"/>
  <c r="BI325" i="2"/>
  <c r="BM325" i="2"/>
  <c r="BN325" i="2"/>
  <c r="BL324" i="2"/>
  <c r="BK324" i="2"/>
  <c r="BQ324" i="2"/>
  <c r="BO324" i="2"/>
  <c r="BJ324" i="2"/>
  <c r="BI324" i="2"/>
  <c r="BN324" i="2"/>
  <c r="BP324" i="2"/>
  <c r="BM324" i="2"/>
  <c r="BP323" i="2"/>
  <c r="BK323" i="2"/>
  <c r="BG323" i="2"/>
  <c r="BQ323" i="2"/>
  <c r="BL323" i="2"/>
  <c r="BH323" i="2"/>
  <c r="BJ323" i="2"/>
  <c r="BI323" i="2"/>
  <c r="BO323" i="2"/>
  <c r="BN323" i="2"/>
  <c r="BL322" i="2"/>
  <c r="BG322" i="2"/>
  <c r="BK322" i="2"/>
  <c r="BQ322" i="2"/>
  <c r="BJ322" i="2"/>
  <c r="BI322" i="2"/>
  <c r="BP322" i="2"/>
  <c r="BO322" i="2"/>
  <c r="BN322" i="2"/>
  <c r="BQ321" i="2"/>
  <c r="BI321" i="2"/>
  <c r="BK321" i="2"/>
  <c r="BL321" i="2"/>
  <c r="BJ321" i="2"/>
  <c r="BN321" i="2"/>
  <c r="BP321" i="2"/>
  <c r="BM321" i="2"/>
  <c r="BQ320" i="2"/>
  <c r="BP320" i="2"/>
  <c r="BL320" i="2"/>
  <c r="BK320" i="2"/>
  <c r="BG320" i="2"/>
  <c r="BJ320" i="2"/>
  <c r="BI320" i="2"/>
  <c r="BM320" i="2"/>
  <c r="BN320" i="2"/>
  <c r="BL319" i="2"/>
  <c r="BK319" i="2"/>
  <c r="BQ319" i="2"/>
  <c r="BO319" i="2"/>
  <c r="BJ319" i="2"/>
  <c r="BI319" i="2"/>
  <c r="BN319" i="2"/>
  <c r="BP319" i="2"/>
  <c r="BM319" i="2"/>
  <c r="BP318" i="2"/>
  <c r="BL318" i="2"/>
  <c r="BK318" i="2"/>
  <c r="BG318" i="2"/>
  <c r="BQ318" i="2"/>
  <c r="BH318" i="2"/>
  <c r="BJ318" i="2"/>
  <c r="BI318" i="2"/>
  <c r="BO318" i="2"/>
  <c r="BN318" i="2"/>
  <c r="BL317" i="2"/>
  <c r="BG317" i="2"/>
  <c r="BK317" i="2"/>
  <c r="BQ317" i="2"/>
  <c r="BJ317" i="2"/>
  <c r="BI317" i="2"/>
  <c r="BP317" i="2"/>
  <c r="BO317" i="2"/>
  <c r="BN317" i="2"/>
  <c r="BQ316" i="2"/>
  <c r="BI316" i="2"/>
  <c r="BK316" i="2"/>
  <c r="BL316" i="2"/>
  <c r="BJ316" i="2"/>
  <c r="BN316" i="2"/>
  <c r="BP316" i="2"/>
  <c r="BM316" i="2"/>
  <c r="BQ315" i="2"/>
  <c r="BP315" i="2"/>
  <c r="BL315" i="2"/>
  <c r="BK315" i="2"/>
  <c r="BG315" i="2"/>
  <c r="BJ315" i="2"/>
  <c r="BI315" i="2"/>
  <c r="BM315" i="2"/>
  <c r="BN315" i="2"/>
  <c r="BL314" i="2"/>
  <c r="BK314" i="2"/>
  <c r="BQ314" i="2"/>
  <c r="BJ314" i="2"/>
  <c r="BI314" i="2"/>
  <c r="BN314" i="2"/>
  <c r="BP314" i="2"/>
  <c r="BM314" i="2"/>
  <c r="BO314" i="2"/>
  <c r="BP313" i="2"/>
  <c r="BK313" i="2"/>
  <c r="BQ313" i="2"/>
  <c r="BL313" i="2"/>
  <c r="BH313" i="2"/>
  <c r="BJ313" i="2"/>
  <c r="BI313" i="2"/>
  <c r="BG313" i="2"/>
  <c r="BO313" i="2"/>
  <c r="BN313" i="2"/>
  <c r="BL312" i="2"/>
  <c r="BG312" i="2"/>
  <c r="BK312" i="2"/>
  <c r="BQ312" i="2"/>
  <c r="BJ312" i="2"/>
  <c r="BI312" i="2"/>
  <c r="BP312" i="2"/>
  <c r="BO312" i="2"/>
  <c r="BN312" i="2"/>
  <c r="BQ311" i="2"/>
  <c r="BI311" i="2"/>
  <c r="BK311" i="2"/>
  <c r="BL311" i="2"/>
  <c r="BN311" i="2"/>
  <c r="BJ311" i="2"/>
  <c r="BP311" i="2"/>
  <c r="BM311" i="2"/>
  <c r="BQ310" i="2"/>
  <c r="BP310" i="2"/>
  <c r="BL310" i="2"/>
  <c r="BK310" i="2"/>
  <c r="BG310" i="2"/>
  <c r="BJ310" i="2"/>
  <c r="BI310" i="2"/>
  <c r="BM310" i="2"/>
  <c r="BN310" i="2"/>
  <c r="BL309" i="2"/>
  <c r="BK309" i="2"/>
  <c r="BQ309" i="2"/>
  <c r="BO309" i="2"/>
  <c r="BJ309" i="2"/>
  <c r="BI309" i="2"/>
  <c r="BN309" i="2"/>
  <c r="BP309" i="2"/>
  <c r="BM309" i="2"/>
  <c r="BP308" i="2"/>
  <c r="BK308" i="2"/>
  <c r="BQ308" i="2"/>
  <c r="BL308" i="2"/>
  <c r="BH308" i="2"/>
  <c r="BJ308" i="2"/>
  <c r="BI308" i="2"/>
  <c r="BG308" i="2"/>
  <c r="BO308" i="2"/>
  <c r="BN308" i="2"/>
  <c r="BL307" i="2"/>
  <c r="BG307" i="2"/>
  <c r="BK307" i="2"/>
  <c r="BQ307" i="2"/>
  <c r="BJ307" i="2"/>
  <c r="BI307" i="2"/>
  <c r="BP307" i="2"/>
  <c r="BO307" i="2"/>
  <c r="BN307" i="2"/>
  <c r="BI306" i="2"/>
  <c r="BK306" i="2"/>
  <c r="BQ306" i="2"/>
  <c r="BL306" i="2"/>
  <c r="BN306" i="2"/>
  <c r="BJ306" i="2"/>
  <c r="BP306" i="2"/>
  <c r="BM306" i="2"/>
  <c r="BQ305" i="2"/>
  <c r="BP305" i="2"/>
  <c r="BL305" i="2"/>
  <c r="BK305" i="2"/>
  <c r="BG305" i="2"/>
  <c r="BJ305" i="2"/>
  <c r="BI305" i="2"/>
  <c r="BM305" i="2"/>
  <c r="BN305" i="2"/>
  <c r="BL304" i="2"/>
  <c r="BK304" i="2"/>
  <c r="BQ304" i="2"/>
  <c r="BO304" i="2"/>
  <c r="BJ304" i="2"/>
  <c r="BI304" i="2"/>
  <c r="BN304" i="2"/>
  <c r="BP304" i="2"/>
  <c r="BM304" i="2"/>
  <c r="BP303" i="2"/>
  <c r="BL303" i="2"/>
  <c r="BK303" i="2"/>
  <c r="BQ303" i="2"/>
  <c r="BH303" i="2"/>
  <c r="BJ303" i="2"/>
  <c r="BI303" i="2"/>
  <c r="BG303" i="2"/>
  <c r="BO303" i="2"/>
  <c r="BN303" i="2"/>
  <c r="BP302" i="2"/>
  <c r="BL302" i="2"/>
  <c r="BG302" i="2"/>
  <c r="BK302" i="2"/>
  <c r="BQ302" i="2"/>
  <c r="BJ302" i="2"/>
  <c r="BI302" i="2"/>
  <c r="BO302" i="2"/>
  <c r="BN302" i="2"/>
  <c r="BQ301" i="2"/>
  <c r="BI301" i="2"/>
  <c r="BK301" i="2"/>
  <c r="BL301" i="2"/>
  <c r="BN301" i="2"/>
  <c r="BJ301" i="2"/>
  <c r="BP301" i="2"/>
  <c r="BM301" i="2"/>
  <c r="BQ300" i="2"/>
  <c r="BP300" i="2"/>
  <c r="BL300" i="2"/>
  <c r="BK300" i="2"/>
  <c r="BG300" i="2"/>
  <c r="BJ300" i="2"/>
  <c r="BI300" i="2"/>
  <c r="BM300" i="2"/>
  <c r="BN300" i="2"/>
  <c r="BL299" i="2"/>
  <c r="BK299" i="2"/>
  <c r="BQ299" i="2"/>
  <c r="BJ299" i="2"/>
  <c r="BI299" i="2"/>
  <c r="BN299" i="2"/>
  <c r="BP299" i="2"/>
  <c r="BM299" i="2"/>
  <c r="BO299" i="2"/>
  <c r="BP298" i="2"/>
  <c r="BL298" i="2"/>
  <c r="BK298" i="2"/>
  <c r="BJ298" i="2"/>
  <c r="BQ298" i="2"/>
  <c r="BH298" i="2"/>
  <c r="BI298" i="2"/>
  <c r="BG298" i="2"/>
  <c r="BO298" i="2"/>
  <c r="BN298" i="2"/>
  <c r="BL297" i="2"/>
  <c r="BG297" i="2"/>
  <c r="BK297" i="2"/>
  <c r="BQ297" i="2"/>
  <c r="BI297" i="2"/>
  <c r="BO297" i="2"/>
  <c r="BM297" i="2"/>
  <c r="BN297" i="2"/>
  <c r="BQ296" i="2"/>
  <c r="BP296" i="2"/>
  <c r="BI296" i="2"/>
  <c r="BK296" i="2"/>
  <c r="BL296" i="2"/>
  <c r="BJ296" i="2"/>
  <c r="BG296" i="2"/>
  <c r="BN296" i="2"/>
  <c r="BQ295" i="2"/>
  <c r="BK295" i="2"/>
  <c r="BI295" i="2"/>
  <c r="BL295" i="2"/>
  <c r="BJ295" i="2"/>
  <c r="BN295" i="2"/>
  <c r="BP295" i="2"/>
  <c r="BM295" i="2"/>
  <c r="BL294" i="2"/>
  <c r="BK294" i="2"/>
  <c r="BQ294" i="2"/>
  <c r="BJ294" i="2"/>
  <c r="BI294" i="2"/>
  <c r="BN294" i="2"/>
  <c r="BP294" i="2"/>
  <c r="BM294" i="2"/>
  <c r="BO294" i="2"/>
  <c r="BL293" i="2"/>
  <c r="BK293" i="2"/>
  <c r="BQ293" i="2"/>
  <c r="BN293" i="2"/>
  <c r="BH293" i="2"/>
  <c r="BI293" i="2"/>
  <c r="BP293" i="2"/>
  <c r="BM293" i="2"/>
  <c r="BG293" i="2"/>
  <c r="BO293" i="2"/>
  <c r="BP292" i="2"/>
  <c r="BL292" i="2"/>
  <c r="BG292" i="2"/>
  <c r="BK292" i="2"/>
  <c r="BQ292" i="2"/>
  <c r="BJ292" i="2"/>
  <c r="BI292" i="2"/>
  <c r="BO292" i="2"/>
  <c r="BN292" i="2"/>
  <c r="BQ291" i="2"/>
  <c r="BP291" i="2"/>
  <c r="BI291" i="2"/>
  <c r="BK291" i="2"/>
  <c r="BL291" i="2"/>
  <c r="BN291" i="2"/>
  <c r="BJ291" i="2"/>
  <c r="BM291" i="2"/>
  <c r="BQ290" i="2"/>
  <c r="BP290" i="2"/>
  <c r="BK290" i="2"/>
  <c r="BI290" i="2"/>
  <c r="BL290" i="2"/>
  <c r="BJ290" i="2"/>
  <c r="BN290" i="2"/>
  <c r="BM290" i="2"/>
  <c r="BL289" i="2"/>
  <c r="BK289" i="2"/>
  <c r="BQ289" i="2"/>
  <c r="BJ289" i="2"/>
  <c r="BI289" i="2"/>
  <c r="BN289" i="2"/>
  <c r="BP289" i="2"/>
  <c r="BM289" i="2"/>
  <c r="BO289" i="2"/>
  <c r="BL288" i="2"/>
  <c r="BK288" i="2"/>
  <c r="BQ288" i="2"/>
  <c r="BN288" i="2"/>
  <c r="BH288" i="2"/>
  <c r="BI288" i="2"/>
  <c r="BP288" i="2"/>
  <c r="BM288" i="2"/>
  <c r="BG288" i="2"/>
  <c r="BO288" i="2"/>
  <c r="BP287" i="2"/>
  <c r="BL287" i="2"/>
  <c r="BG287" i="2"/>
  <c r="BK287" i="2"/>
  <c r="BQ287" i="2"/>
  <c r="BJ287" i="2"/>
  <c r="BI287" i="2"/>
  <c r="BO287" i="2"/>
  <c r="BN287" i="2"/>
  <c r="BQ286" i="2"/>
  <c r="BP286" i="2"/>
  <c r="BI286" i="2"/>
  <c r="BK286" i="2"/>
  <c r="BL286" i="2"/>
  <c r="BN286" i="2"/>
  <c r="BJ286" i="2"/>
  <c r="BM286" i="2"/>
  <c r="BQ285" i="2"/>
  <c r="BP285" i="2"/>
  <c r="BK285" i="2"/>
  <c r="BI285" i="2"/>
  <c r="BL285" i="2"/>
  <c r="BJ285" i="2"/>
  <c r="BN285" i="2"/>
  <c r="BM285" i="2"/>
  <c r="BL284" i="2"/>
  <c r="BK284" i="2"/>
  <c r="BQ284" i="2"/>
  <c r="BJ284" i="2"/>
  <c r="BI284" i="2"/>
  <c r="BN284" i="2"/>
  <c r="BP284" i="2"/>
  <c r="BM284" i="2"/>
  <c r="BO284" i="2"/>
  <c r="BL283" i="2"/>
  <c r="BK283" i="2"/>
  <c r="BQ283" i="2"/>
  <c r="BN283" i="2"/>
  <c r="BH283" i="2"/>
  <c r="BI283" i="2"/>
  <c r="BP283" i="2"/>
  <c r="BM283" i="2"/>
  <c r="BG283" i="2"/>
  <c r="BO283" i="2"/>
  <c r="BP282" i="2"/>
  <c r="BL282" i="2"/>
  <c r="BG282" i="2"/>
  <c r="BK282" i="2"/>
  <c r="BQ282" i="2"/>
  <c r="BJ282" i="2"/>
  <c r="BI282" i="2"/>
  <c r="BO282" i="2"/>
  <c r="BN282" i="2"/>
  <c r="BQ281" i="2"/>
  <c r="BP281" i="2"/>
  <c r="BI281" i="2"/>
  <c r="BK281" i="2"/>
  <c r="BL281" i="2"/>
  <c r="BN281" i="2"/>
  <c r="BJ281" i="2"/>
  <c r="BM281" i="2"/>
  <c r="BQ280" i="2"/>
  <c r="BP280" i="2"/>
  <c r="BK280" i="2"/>
  <c r="BI280" i="2"/>
  <c r="BL280" i="2"/>
  <c r="BJ280" i="2"/>
  <c r="BN280" i="2"/>
  <c r="BM280" i="2"/>
  <c r="BL279" i="2"/>
  <c r="BK279" i="2"/>
  <c r="BQ279" i="2"/>
  <c r="BJ279" i="2"/>
  <c r="BI279" i="2"/>
  <c r="BN279" i="2"/>
  <c r="BP279" i="2"/>
  <c r="BM279" i="2"/>
  <c r="BO279" i="2"/>
  <c r="BL278" i="2"/>
  <c r="BK278" i="2"/>
  <c r="BQ278" i="2"/>
  <c r="BN278" i="2"/>
  <c r="BH278" i="2"/>
  <c r="BI278" i="2"/>
  <c r="BP278" i="2"/>
  <c r="BM278" i="2"/>
  <c r="BG278" i="2"/>
  <c r="BO278" i="2"/>
  <c r="BP277" i="2"/>
  <c r="BL277" i="2"/>
  <c r="BG277" i="2"/>
  <c r="BK277" i="2"/>
  <c r="BQ277" i="2"/>
  <c r="BJ277" i="2"/>
  <c r="BI277" i="2"/>
  <c r="BM277" i="2"/>
  <c r="BO277" i="2"/>
  <c r="BN277" i="2"/>
  <c r="BQ276" i="2"/>
  <c r="BP276" i="2"/>
  <c r="BI276" i="2"/>
  <c r="BK276" i="2"/>
  <c r="BL276" i="2"/>
  <c r="BN276" i="2"/>
  <c r="BJ276" i="2"/>
  <c r="BM276" i="2"/>
  <c r="BQ275" i="2"/>
  <c r="BP275" i="2"/>
  <c r="BK275" i="2"/>
  <c r="BI275" i="2"/>
  <c r="BL275" i="2"/>
  <c r="BJ275" i="2"/>
  <c r="BN275" i="2"/>
  <c r="BM275" i="2"/>
  <c r="BL274" i="2"/>
  <c r="BK274" i="2"/>
  <c r="BQ274" i="2"/>
  <c r="BJ274" i="2"/>
  <c r="BI274" i="2"/>
  <c r="BN274" i="2"/>
  <c r="BP274" i="2"/>
  <c r="BM274" i="2"/>
  <c r="BO274" i="2"/>
  <c r="BL273" i="2"/>
  <c r="BK273" i="2"/>
  <c r="BQ273" i="2"/>
  <c r="BN273" i="2"/>
  <c r="BH273" i="2"/>
  <c r="BI273" i="2"/>
  <c r="BP273" i="2"/>
  <c r="BM273" i="2"/>
  <c r="BG273" i="2"/>
  <c r="BO273" i="2"/>
  <c r="BP272" i="2"/>
  <c r="BL272" i="2"/>
  <c r="BG272" i="2"/>
  <c r="BK272" i="2"/>
  <c r="BQ272" i="2"/>
  <c r="BJ272" i="2"/>
  <c r="BI272" i="2"/>
  <c r="BO272" i="2"/>
  <c r="BN272" i="2"/>
  <c r="BQ271" i="2"/>
  <c r="BP271" i="2"/>
  <c r="BI271" i="2"/>
  <c r="BK271" i="2"/>
  <c r="BL271" i="2"/>
  <c r="BN271" i="2"/>
  <c r="BJ271" i="2"/>
  <c r="BM271" i="2"/>
  <c r="BP270" i="2"/>
  <c r="BK270" i="2"/>
  <c r="BI270" i="2"/>
  <c r="BQ270" i="2"/>
  <c r="BL270" i="2"/>
  <c r="BJ270" i="2"/>
  <c r="BN270" i="2"/>
  <c r="BM270" i="2"/>
  <c r="BL269" i="2"/>
  <c r="BK269" i="2"/>
  <c r="BQ269" i="2"/>
  <c r="BJ269" i="2"/>
  <c r="BI269" i="2"/>
  <c r="BN269" i="2"/>
  <c r="BP269" i="2"/>
  <c r="BM269" i="2"/>
  <c r="BO269" i="2"/>
  <c r="BL268" i="2"/>
  <c r="BK268" i="2"/>
  <c r="BQ268" i="2"/>
  <c r="BN268" i="2"/>
  <c r="BH268" i="2"/>
  <c r="BI268" i="2"/>
  <c r="BP268" i="2"/>
  <c r="BM268" i="2"/>
  <c r="BG268" i="2"/>
  <c r="BO268" i="2"/>
  <c r="BP267" i="2"/>
  <c r="BL267" i="2"/>
  <c r="BG267" i="2"/>
  <c r="BK267" i="2"/>
  <c r="BQ267" i="2"/>
  <c r="BJ267" i="2"/>
  <c r="BI267" i="2"/>
  <c r="BO267" i="2"/>
  <c r="BN267" i="2"/>
  <c r="BQ266" i="2"/>
  <c r="BP266" i="2"/>
  <c r="BI266" i="2"/>
  <c r="BK266" i="2"/>
  <c r="BL266" i="2"/>
  <c r="BN266" i="2"/>
  <c r="BJ266" i="2"/>
  <c r="BM266" i="2"/>
  <c r="BP265" i="2"/>
  <c r="BK265" i="2"/>
  <c r="BI265" i="2"/>
  <c r="BQ265" i="2"/>
  <c r="BL265" i="2"/>
  <c r="BJ265" i="2"/>
  <c r="BN265" i="2"/>
  <c r="BM265" i="2"/>
  <c r="BL264" i="2"/>
  <c r="BK264" i="2"/>
  <c r="BQ264" i="2"/>
  <c r="BJ264" i="2"/>
  <c r="BI264" i="2"/>
  <c r="BN264" i="2"/>
  <c r="BP264" i="2"/>
  <c r="BM264" i="2"/>
  <c r="BO264" i="2"/>
  <c r="BL263" i="2"/>
  <c r="BK263" i="2"/>
  <c r="BQ263" i="2"/>
  <c r="BN263" i="2"/>
  <c r="BH263" i="2"/>
  <c r="BI263" i="2"/>
  <c r="BP263" i="2"/>
  <c r="BM263" i="2"/>
  <c r="BG263" i="2"/>
  <c r="BO263" i="2"/>
  <c r="BP262" i="2"/>
  <c r="BL262" i="2"/>
  <c r="BG262" i="2"/>
  <c r="BK262" i="2"/>
  <c r="BQ262" i="2"/>
  <c r="BJ262" i="2"/>
  <c r="BI262" i="2"/>
  <c r="BO262" i="2"/>
  <c r="BN262" i="2"/>
  <c r="BQ261" i="2"/>
  <c r="BP261" i="2"/>
  <c r="BI261" i="2"/>
  <c r="BK261" i="2"/>
  <c r="BL261" i="2"/>
  <c r="BN261" i="2"/>
  <c r="BJ261" i="2"/>
  <c r="BM261" i="2"/>
  <c r="BP260" i="2"/>
  <c r="BK260" i="2"/>
  <c r="BI260" i="2"/>
  <c r="BQ260" i="2"/>
  <c r="BL260" i="2"/>
  <c r="BJ260" i="2"/>
  <c r="BN260" i="2"/>
  <c r="BM260" i="2"/>
  <c r="BL259" i="2"/>
  <c r="BK259" i="2"/>
  <c r="BQ259" i="2"/>
  <c r="BJ259" i="2"/>
  <c r="BI259" i="2"/>
  <c r="BN259" i="2"/>
  <c r="BP259" i="2"/>
  <c r="BM259" i="2"/>
  <c r="BO259" i="2"/>
  <c r="BL258" i="2"/>
  <c r="BK258" i="2"/>
  <c r="BQ258" i="2"/>
  <c r="BN258" i="2"/>
  <c r="BH258" i="2"/>
  <c r="BI258" i="2"/>
  <c r="BP258" i="2"/>
  <c r="BM258" i="2"/>
  <c r="BG258" i="2"/>
  <c r="BO258" i="2"/>
  <c r="BP257" i="2"/>
  <c r="BL257" i="2"/>
  <c r="BG257" i="2"/>
  <c r="BK257" i="2"/>
  <c r="BQ257" i="2"/>
  <c r="BJ257" i="2"/>
  <c r="BI257" i="2"/>
  <c r="BO257" i="2"/>
  <c r="BN257" i="2"/>
  <c r="BQ256" i="2"/>
  <c r="BP256" i="2"/>
  <c r="BI256" i="2"/>
  <c r="BK256" i="2"/>
  <c r="BL256" i="2"/>
  <c r="BN256" i="2"/>
  <c r="BJ256" i="2"/>
  <c r="BM256" i="2"/>
  <c r="BP255" i="2"/>
  <c r="BK255" i="2"/>
  <c r="BI255" i="2"/>
  <c r="BQ255" i="2"/>
  <c r="BL255" i="2"/>
  <c r="BJ255" i="2"/>
  <c r="BN255" i="2"/>
  <c r="BM255" i="2"/>
  <c r="BL254" i="2"/>
  <c r="BK254" i="2"/>
  <c r="BQ254" i="2"/>
  <c r="BJ254" i="2"/>
  <c r="BI254" i="2"/>
  <c r="BN254" i="2"/>
  <c r="BP254" i="2"/>
  <c r="BM254" i="2"/>
  <c r="BO254" i="2"/>
  <c r="BL253" i="2"/>
  <c r="BK253" i="2"/>
  <c r="BQ253" i="2"/>
  <c r="BN253" i="2"/>
  <c r="BH253" i="2"/>
  <c r="BI253" i="2"/>
  <c r="BP253" i="2"/>
  <c r="BM253" i="2"/>
  <c r="BG253" i="2"/>
  <c r="BO253" i="2"/>
  <c r="BP252" i="2"/>
  <c r="BL252" i="2"/>
  <c r="BG252" i="2"/>
  <c r="BK252" i="2"/>
  <c r="BQ252" i="2"/>
  <c r="BJ252" i="2"/>
  <c r="BI252" i="2"/>
  <c r="BM252" i="2"/>
  <c r="BO252" i="2"/>
  <c r="BN252" i="2"/>
  <c r="BQ251" i="2"/>
  <c r="BP251" i="2"/>
  <c r="BI251" i="2"/>
  <c r="BK251" i="2"/>
  <c r="BL251" i="2"/>
  <c r="BN251" i="2"/>
  <c r="BJ251" i="2"/>
  <c r="BM251" i="2"/>
  <c r="BP250" i="2"/>
  <c r="BK250" i="2"/>
  <c r="BI250" i="2"/>
  <c r="BQ250" i="2"/>
  <c r="BL250" i="2"/>
  <c r="BJ250" i="2"/>
  <c r="BN250" i="2"/>
  <c r="BM250" i="2"/>
  <c r="BL249" i="2"/>
  <c r="BK249" i="2"/>
  <c r="BQ249" i="2"/>
  <c r="BJ249" i="2"/>
  <c r="BI249" i="2"/>
  <c r="BN249" i="2"/>
  <c r="BP249" i="2"/>
  <c r="BM249" i="2"/>
  <c r="BO249" i="2"/>
  <c r="BL248" i="2"/>
  <c r="BK248" i="2"/>
  <c r="BQ248" i="2"/>
  <c r="BN248" i="2"/>
  <c r="BH248" i="2"/>
  <c r="BI248" i="2"/>
  <c r="BP248" i="2"/>
  <c r="BM248" i="2"/>
  <c r="BG248" i="2"/>
  <c r="BO248" i="2"/>
  <c r="BP247" i="2"/>
  <c r="BL247" i="2"/>
  <c r="BG247" i="2"/>
  <c r="BK247" i="2"/>
  <c r="BQ247" i="2"/>
  <c r="BJ247" i="2"/>
  <c r="BI247" i="2"/>
  <c r="BM247" i="2"/>
  <c r="BO247" i="2"/>
  <c r="BN247" i="2"/>
  <c r="BQ246" i="2"/>
  <c r="BP246" i="2"/>
  <c r="BI246" i="2"/>
  <c r="BK246" i="2"/>
  <c r="BL246" i="2"/>
  <c r="BN246" i="2"/>
  <c r="BJ246" i="2"/>
  <c r="BM246" i="2"/>
  <c r="BP245" i="2"/>
  <c r="BK245" i="2"/>
  <c r="BI245" i="2"/>
  <c r="BQ245" i="2"/>
  <c r="BL245" i="2"/>
  <c r="BJ245" i="2"/>
  <c r="BN245" i="2"/>
  <c r="BM245" i="2"/>
  <c r="BL244" i="2"/>
  <c r="BK244" i="2"/>
  <c r="BQ244" i="2"/>
  <c r="BJ244" i="2"/>
  <c r="BI244" i="2"/>
  <c r="BN244" i="2"/>
  <c r="BP244" i="2"/>
  <c r="BM244" i="2"/>
  <c r="BO244" i="2"/>
  <c r="BL243" i="2"/>
  <c r="BK243" i="2"/>
  <c r="BQ243" i="2"/>
  <c r="BN243" i="2"/>
  <c r="BH243" i="2"/>
  <c r="BI243" i="2"/>
  <c r="BP243" i="2"/>
  <c r="BM243" i="2"/>
  <c r="BG243" i="2"/>
  <c r="BO243" i="2"/>
  <c r="BP242" i="2"/>
  <c r="BL242" i="2"/>
  <c r="BG242" i="2"/>
  <c r="BK242" i="2"/>
  <c r="BQ242" i="2"/>
  <c r="BJ242" i="2"/>
  <c r="BI242" i="2"/>
  <c r="BM242" i="2"/>
  <c r="BO242" i="2"/>
  <c r="BN242" i="2"/>
  <c r="BQ241" i="2"/>
  <c r="BP241" i="2"/>
  <c r="BI241" i="2"/>
  <c r="BK241" i="2"/>
  <c r="BL241" i="2"/>
  <c r="BN241" i="2"/>
  <c r="BJ241" i="2"/>
  <c r="BM241" i="2"/>
  <c r="BP240" i="2"/>
  <c r="BK240" i="2"/>
  <c r="BI240" i="2"/>
  <c r="BQ240" i="2"/>
  <c r="BL240" i="2"/>
  <c r="BJ240" i="2"/>
  <c r="BN240" i="2"/>
  <c r="BM240" i="2"/>
  <c r="BL239" i="2"/>
  <c r="BK239" i="2"/>
  <c r="BQ239" i="2"/>
  <c r="BJ239" i="2"/>
  <c r="BI239" i="2"/>
  <c r="BN239" i="2"/>
  <c r="BP239" i="2"/>
  <c r="BM239" i="2"/>
  <c r="BO239" i="2"/>
  <c r="BL238" i="2"/>
  <c r="BK238" i="2"/>
  <c r="BQ238" i="2"/>
  <c r="BN238" i="2"/>
  <c r="BH238" i="2"/>
  <c r="BI238" i="2"/>
  <c r="BP238" i="2"/>
  <c r="BM238" i="2"/>
  <c r="BG238" i="2"/>
  <c r="BO238" i="2"/>
  <c r="BP237" i="2"/>
  <c r="BL237" i="2"/>
  <c r="BG237" i="2"/>
  <c r="BK237" i="2"/>
  <c r="BQ237" i="2"/>
  <c r="BJ237" i="2"/>
  <c r="BI237" i="2"/>
  <c r="BM237" i="2"/>
  <c r="BO237" i="2"/>
  <c r="BN237" i="2"/>
  <c r="BQ236" i="2"/>
  <c r="BP236" i="2"/>
  <c r="BI236" i="2"/>
  <c r="BK236" i="2"/>
  <c r="BL236" i="2"/>
  <c r="BN236" i="2"/>
  <c r="BJ236" i="2"/>
  <c r="BM236" i="2"/>
  <c r="BP235" i="2"/>
  <c r="BK235" i="2"/>
  <c r="BI235" i="2"/>
  <c r="BQ235" i="2"/>
  <c r="BL235" i="2"/>
  <c r="BJ235" i="2"/>
  <c r="BN235" i="2"/>
  <c r="BM235" i="2"/>
  <c r="BL234" i="2"/>
  <c r="BK234" i="2"/>
  <c r="BQ234" i="2"/>
  <c r="BJ234" i="2"/>
  <c r="BI234" i="2"/>
  <c r="BN234" i="2"/>
  <c r="BP234" i="2"/>
  <c r="BM234" i="2"/>
  <c r="BO234" i="2"/>
  <c r="BL233" i="2"/>
  <c r="BK233" i="2"/>
  <c r="BQ233" i="2"/>
  <c r="BN233" i="2"/>
  <c r="BH233" i="2"/>
  <c r="BI233" i="2"/>
  <c r="BP233" i="2"/>
  <c r="BM233" i="2"/>
  <c r="BG233" i="2"/>
  <c r="BO233" i="2"/>
  <c r="BP232" i="2"/>
  <c r="BL232" i="2"/>
  <c r="BG232" i="2"/>
  <c r="BK232" i="2"/>
  <c r="BQ232" i="2"/>
  <c r="BJ232" i="2"/>
  <c r="BI232" i="2"/>
  <c r="BM232" i="2"/>
  <c r="BO232" i="2"/>
  <c r="BN232" i="2"/>
  <c r="BQ231" i="2"/>
  <c r="BP231" i="2"/>
  <c r="BI231" i="2"/>
  <c r="BK231" i="2"/>
  <c r="BL231" i="2"/>
  <c r="BN231" i="2"/>
  <c r="BJ231" i="2"/>
  <c r="BM231" i="2"/>
  <c r="BP230" i="2"/>
  <c r="BK230" i="2"/>
  <c r="BI230" i="2"/>
  <c r="BQ230" i="2"/>
  <c r="BL230" i="2"/>
  <c r="BJ230" i="2"/>
  <c r="BN230" i="2"/>
  <c r="BM230" i="2"/>
  <c r="BL229" i="2"/>
  <c r="BK229" i="2"/>
  <c r="BQ229" i="2"/>
  <c r="BJ229" i="2"/>
  <c r="BI229" i="2"/>
  <c r="BN229" i="2"/>
  <c r="BP229" i="2"/>
  <c r="BM229" i="2"/>
  <c r="BO229" i="2"/>
  <c r="BL228" i="2"/>
  <c r="BK228" i="2"/>
  <c r="BQ228" i="2"/>
  <c r="BN228" i="2"/>
  <c r="BH228" i="2"/>
  <c r="BI228" i="2"/>
  <c r="BP228" i="2"/>
  <c r="BM228" i="2"/>
  <c r="BG228" i="2"/>
  <c r="BO228" i="2"/>
  <c r="BP227" i="2"/>
  <c r="BL227" i="2"/>
  <c r="BG227" i="2"/>
  <c r="BK227" i="2"/>
  <c r="BQ227" i="2"/>
  <c r="BJ227" i="2"/>
  <c r="BI227" i="2"/>
  <c r="BM227" i="2"/>
  <c r="BO227" i="2"/>
  <c r="BN227" i="2"/>
  <c r="BQ226" i="2"/>
  <c r="BP226" i="2"/>
  <c r="BI226" i="2"/>
  <c r="BK226" i="2"/>
  <c r="BL226" i="2"/>
  <c r="BN226" i="2"/>
  <c r="BJ226" i="2"/>
  <c r="BM226" i="2"/>
  <c r="BP225" i="2"/>
  <c r="BK225" i="2"/>
  <c r="BI225" i="2"/>
  <c r="BQ225" i="2"/>
  <c r="BL225" i="2"/>
  <c r="BJ225" i="2"/>
  <c r="BN225" i="2"/>
  <c r="BM225" i="2"/>
  <c r="BL224" i="2"/>
  <c r="BK224" i="2"/>
  <c r="BQ224" i="2"/>
  <c r="BJ224" i="2"/>
  <c r="BI224" i="2"/>
  <c r="BN224" i="2"/>
  <c r="BP224" i="2"/>
  <c r="BM224" i="2"/>
  <c r="BO224" i="2"/>
  <c r="BL223" i="2"/>
  <c r="BK223" i="2"/>
  <c r="BQ223" i="2"/>
  <c r="BN223" i="2"/>
  <c r="BH223" i="2"/>
  <c r="BI223" i="2"/>
  <c r="BP223" i="2"/>
  <c r="BM223" i="2"/>
  <c r="BG223" i="2"/>
  <c r="BO223" i="2"/>
  <c r="BP222" i="2"/>
  <c r="BL222" i="2"/>
  <c r="BG222" i="2"/>
  <c r="BK222" i="2"/>
  <c r="BQ222" i="2"/>
  <c r="BJ222" i="2"/>
  <c r="BI222" i="2"/>
  <c r="BM222" i="2"/>
  <c r="BO222" i="2"/>
  <c r="BN222" i="2"/>
  <c r="BQ221" i="2"/>
  <c r="BP221" i="2"/>
  <c r="BI221" i="2"/>
  <c r="BK221" i="2"/>
  <c r="BL221" i="2"/>
  <c r="BN221" i="2"/>
  <c r="BJ221" i="2"/>
  <c r="BM221" i="2"/>
  <c r="BP220" i="2"/>
  <c r="BK220" i="2"/>
  <c r="BI220" i="2"/>
  <c r="BQ220" i="2"/>
  <c r="BL220" i="2"/>
  <c r="BJ220" i="2"/>
  <c r="BN220" i="2"/>
  <c r="BM220" i="2"/>
  <c r="BL219" i="2"/>
  <c r="BK219" i="2"/>
  <c r="BQ219" i="2"/>
  <c r="BJ219" i="2"/>
  <c r="BI219" i="2"/>
  <c r="BN219" i="2"/>
  <c r="BP219" i="2"/>
  <c r="BM219" i="2"/>
  <c r="BO219" i="2"/>
  <c r="BL218" i="2"/>
  <c r="BK218" i="2"/>
  <c r="BQ218" i="2"/>
  <c r="BN218" i="2"/>
  <c r="BH218" i="2"/>
  <c r="BI218" i="2"/>
  <c r="BP218" i="2"/>
  <c r="BM218" i="2"/>
  <c r="BG218" i="2"/>
  <c r="BO218" i="2"/>
  <c r="BP217" i="2"/>
  <c r="BL217" i="2"/>
  <c r="BG217" i="2"/>
  <c r="BK217" i="2"/>
  <c r="BQ217" i="2"/>
  <c r="BJ217" i="2"/>
  <c r="BI217" i="2"/>
  <c r="BM217" i="2"/>
  <c r="BO217" i="2"/>
  <c r="BN217" i="2"/>
  <c r="BQ216" i="2"/>
  <c r="BP216" i="2"/>
  <c r="BI216" i="2"/>
  <c r="BK216" i="2"/>
  <c r="BL216" i="2"/>
  <c r="BN216" i="2"/>
  <c r="BJ216" i="2"/>
  <c r="BM216" i="2"/>
  <c r="BP215" i="2"/>
  <c r="BK215" i="2"/>
  <c r="BI215" i="2"/>
  <c r="BQ215" i="2"/>
  <c r="BL215" i="2"/>
  <c r="BJ215" i="2"/>
  <c r="BN215" i="2"/>
  <c r="BM215" i="2"/>
  <c r="BL214" i="2"/>
  <c r="BK214" i="2"/>
  <c r="BQ214" i="2"/>
  <c r="BJ214" i="2"/>
  <c r="BI214" i="2"/>
  <c r="BN214" i="2"/>
  <c r="BP214" i="2"/>
  <c r="BM214" i="2"/>
  <c r="BO214" i="2"/>
  <c r="BL213" i="2"/>
  <c r="BK213" i="2"/>
  <c r="BQ213" i="2"/>
  <c r="BN213" i="2"/>
  <c r="BH213" i="2"/>
  <c r="BI213" i="2"/>
  <c r="BP213" i="2"/>
  <c r="BM213" i="2"/>
  <c r="BG213" i="2"/>
  <c r="BO213" i="2"/>
  <c r="BP212" i="2"/>
  <c r="BL212" i="2"/>
  <c r="BG212" i="2"/>
  <c r="BK212" i="2"/>
  <c r="BQ212" i="2"/>
  <c r="BJ212" i="2"/>
  <c r="BI212" i="2"/>
  <c r="BM212" i="2"/>
  <c r="BO212" i="2"/>
  <c r="BN212" i="2"/>
  <c r="BQ211" i="2"/>
  <c r="BP211" i="2"/>
  <c r="BK211" i="2"/>
  <c r="BL211" i="2"/>
  <c r="BN211" i="2"/>
  <c r="BJ211" i="2"/>
  <c r="BI211" i="2"/>
  <c r="BM211" i="2"/>
  <c r="BP210" i="2"/>
  <c r="BK210" i="2"/>
  <c r="BI210" i="2"/>
  <c r="BQ210" i="2"/>
  <c r="BL210" i="2"/>
  <c r="BJ210" i="2"/>
  <c r="BN210" i="2"/>
  <c r="BM210" i="2"/>
  <c r="BL209" i="2"/>
  <c r="BK209" i="2"/>
  <c r="BQ209" i="2"/>
  <c r="BJ209" i="2"/>
  <c r="BI209" i="2"/>
  <c r="BN209" i="2"/>
  <c r="BP209" i="2"/>
  <c r="BM209" i="2"/>
  <c r="BO209" i="2"/>
  <c r="BL208" i="2"/>
  <c r="BK208" i="2"/>
  <c r="BQ208" i="2"/>
  <c r="BN208" i="2"/>
  <c r="BH208" i="2"/>
  <c r="BI208" i="2"/>
  <c r="BP208" i="2"/>
  <c r="BM208" i="2"/>
  <c r="BG208" i="2"/>
  <c r="BO208" i="2"/>
  <c r="BP207" i="2"/>
  <c r="BL207" i="2"/>
  <c r="BG207" i="2"/>
  <c r="BK207" i="2"/>
  <c r="BQ207" i="2"/>
  <c r="BJ207" i="2"/>
  <c r="BI207" i="2"/>
  <c r="BM207" i="2"/>
  <c r="BO207" i="2"/>
  <c r="BN207" i="2"/>
  <c r="BQ206" i="2"/>
  <c r="BP206" i="2"/>
  <c r="BK206" i="2"/>
  <c r="BL206" i="2"/>
  <c r="BN206" i="2"/>
  <c r="BJ206" i="2"/>
  <c r="BI206" i="2"/>
  <c r="BM206" i="2"/>
  <c r="BP205" i="2"/>
  <c r="BK205" i="2"/>
  <c r="BI205" i="2"/>
  <c r="BQ205" i="2"/>
  <c r="BL205" i="2"/>
  <c r="BJ205" i="2"/>
  <c r="BN205" i="2"/>
  <c r="BM205" i="2"/>
  <c r="BL204" i="2"/>
  <c r="BK204" i="2"/>
  <c r="BJ204" i="2"/>
  <c r="BQ204" i="2"/>
  <c r="BI204" i="2"/>
  <c r="BN204" i="2"/>
  <c r="BP204" i="2"/>
  <c r="BM204" i="2"/>
  <c r="BO204" i="2"/>
  <c r="BL203" i="2"/>
  <c r="BK203" i="2"/>
  <c r="BQ203" i="2"/>
  <c r="BN203" i="2"/>
  <c r="BH203" i="2"/>
  <c r="BI203" i="2"/>
  <c r="BP203" i="2"/>
  <c r="BM203" i="2"/>
  <c r="BG203" i="2"/>
  <c r="BO203" i="2"/>
  <c r="BP202" i="2"/>
  <c r="BL202" i="2"/>
  <c r="BK202" i="2"/>
  <c r="BQ202" i="2"/>
  <c r="BJ202" i="2"/>
  <c r="BI202" i="2"/>
  <c r="BM202" i="2"/>
  <c r="BO202" i="2"/>
  <c r="BN202" i="2"/>
  <c r="BQ201" i="2"/>
  <c r="BP201" i="2"/>
  <c r="BK201" i="2"/>
  <c r="BL201" i="2"/>
  <c r="BN201" i="2"/>
  <c r="BJ201" i="2"/>
  <c r="BI201" i="2"/>
  <c r="BM201" i="2"/>
  <c r="BP200" i="2"/>
  <c r="BK200" i="2"/>
  <c r="BI200" i="2"/>
  <c r="BQ200" i="2"/>
  <c r="BL200" i="2"/>
  <c r="BJ200" i="2"/>
  <c r="BN200" i="2"/>
  <c r="BM200" i="2"/>
  <c r="BL199" i="2"/>
  <c r="BK199" i="2"/>
  <c r="BJ199" i="2"/>
  <c r="BQ199" i="2"/>
  <c r="BI199" i="2"/>
  <c r="BN199" i="2"/>
  <c r="BP199" i="2"/>
  <c r="BM199" i="2"/>
  <c r="BO199" i="2"/>
  <c r="BL198" i="2"/>
  <c r="BK198" i="2"/>
  <c r="BQ198" i="2"/>
  <c r="BN198" i="2"/>
  <c r="BH198" i="2"/>
  <c r="BI198" i="2"/>
  <c r="BP198" i="2"/>
  <c r="BM198" i="2"/>
  <c r="BG198" i="2"/>
  <c r="BO198" i="2"/>
  <c r="BP197" i="2"/>
  <c r="BL197" i="2"/>
  <c r="BK197" i="2"/>
  <c r="BQ197" i="2"/>
  <c r="BJ197" i="2"/>
  <c r="BI197" i="2"/>
  <c r="BM197" i="2"/>
  <c r="BO197" i="2"/>
  <c r="BN197" i="2"/>
  <c r="BQ196" i="2"/>
  <c r="BP196" i="2"/>
  <c r="BK196" i="2"/>
  <c r="BL196" i="2"/>
  <c r="BN196" i="2"/>
  <c r="BJ196" i="2"/>
  <c r="BI196" i="2"/>
  <c r="BM196" i="2"/>
  <c r="BP195" i="2"/>
  <c r="BK195" i="2"/>
  <c r="BI195" i="2"/>
  <c r="BQ195" i="2"/>
  <c r="BL195" i="2"/>
  <c r="BJ195" i="2"/>
  <c r="BN195" i="2"/>
  <c r="BM195" i="2"/>
  <c r="BL194" i="2"/>
  <c r="BK194" i="2"/>
  <c r="BJ194" i="2"/>
  <c r="BQ194" i="2"/>
  <c r="BI194" i="2"/>
  <c r="BN194" i="2"/>
  <c r="BP194" i="2"/>
  <c r="BM194" i="2"/>
  <c r="BO194" i="2"/>
  <c r="BL193" i="2"/>
  <c r="BK193" i="2"/>
  <c r="BQ193" i="2"/>
  <c r="BN193" i="2"/>
  <c r="BH193" i="2"/>
  <c r="BI193" i="2"/>
  <c r="BP193" i="2"/>
  <c r="BM193" i="2"/>
  <c r="BG193" i="2"/>
  <c r="BO193" i="2"/>
  <c r="BP192" i="2"/>
  <c r="BL192" i="2"/>
  <c r="BK192" i="2"/>
  <c r="BQ192" i="2"/>
  <c r="BJ192" i="2"/>
  <c r="BI192" i="2"/>
  <c r="BM192" i="2"/>
  <c r="BO192" i="2"/>
  <c r="BN192" i="2"/>
  <c r="BQ191" i="2"/>
  <c r="BP191" i="2"/>
  <c r="BK191" i="2"/>
  <c r="BL191" i="2"/>
  <c r="BN191" i="2"/>
  <c r="BJ191" i="2"/>
  <c r="BI191" i="2"/>
  <c r="BM191" i="2"/>
  <c r="BP190" i="2"/>
  <c r="BK190" i="2"/>
  <c r="BI190" i="2"/>
  <c r="BQ190" i="2"/>
  <c r="BL190" i="2"/>
  <c r="BJ190" i="2"/>
  <c r="BN190" i="2"/>
  <c r="BM190" i="2"/>
  <c r="BL189" i="2"/>
  <c r="BK189" i="2"/>
  <c r="BJ189" i="2"/>
  <c r="BQ189" i="2"/>
  <c r="BI189" i="2"/>
  <c r="BN189" i="2"/>
  <c r="BP189" i="2"/>
  <c r="BM189" i="2"/>
  <c r="BO189" i="2"/>
  <c r="BL188" i="2"/>
  <c r="BK188" i="2"/>
  <c r="BQ188" i="2"/>
  <c r="BN188" i="2"/>
  <c r="BH188" i="2"/>
  <c r="BI188" i="2"/>
  <c r="BP188" i="2"/>
  <c r="BM188" i="2"/>
  <c r="BG188" i="2"/>
  <c r="BO188" i="2"/>
  <c r="BP187" i="2"/>
  <c r="BL187" i="2"/>
  <c r="BK187" i="2"/>
  <c r="BQ187" i="2"/>
  <c r="BJ187" i="2"/>
  <c r="BI187" i="2"/>
  <c r="BM187" i="2"/>
  <c r="BO187" i="2"/>
  <c r="BN187" i="2"/>
  <c r="BQ186" i="2"/>
  <c r="BP186" i="2"/>
  <c r="BK186" i="2"/>
  <c r="BL186" i="2"/>
  <c r="BN186" i="2"/>
  <c r="BJ186" i="2"/>
  <c r="BI186" i="2"/>
  <c r="BM186" i="2"/>
  <c r="BP185" i="2"/>
  <c r="BK185" i="2"/>
  <c r="BI185" i="2"/>
  <c r="BQ185" i="2"/>
  <c r="BL185" i="2"/>
  <c r="BJ185" i="2"/>
  <c r="BN185" i="2"/>
  <c r="BM185" i="2"/>
  <c r="BL184" i="2"/>
  <c r="BK184" i="2"/>
  <c r="BJ184" i="2"/>
  <c r="BQ184" i="2"/>
  <c r="BI184" i="2"/>
  <c r="BN184" i="2"/>
  <c r="BP184" i="2"/>
  <c r="BM184" i="2"/>
  <c r="BO184" i="2"/>
  <c r="BL183" i="2"/>
  <c r="BK183" i="2"/>
  <c r="BQ183" i="2"/>
  <c r="BN183" i="2"/>
  <c r="BH183" i="2"/>
  <c r="BI183" i="2"/>
  <c r="BP183" i="2"/>
  <c r="BM183" i="2"/>
  <c r="BG183" i="2"/>
  <c r="BO183" i="2"/>
  <c r="BP182" i="2"/>
  <c r="BL182" i="2"/>
  <c r="BK182" i="2"/>
  <c r="BQ182" i="2"/>
  <c r="BJ182" i="2"/>
  <c r="BI182" i="2"/>
  <c r="BM182" i="2"/>
  <c r="BO182" i="2"/>
  <c r="BN182" i="2"/>
  <c r="BQ181" i="2"/>
  <c r="BP181" i="2"/>
  <c r="BK181" i="2"/>
  <c r="BL181" i="2"/>
  <c r="BN181" i="2"/>
  <c r="BJ181" i="2"/>
  <c r="BI181" i="2"/>
  <c r="BM181" i="2"/>
  <c r="BP180" i="2"/>
  <c r="BK180" i="2"/>
  <c r="BI180" i="2"/>
  <c r="BQ180" i="2"/>
  <c r="BL180" i="2"/>
  <c r="BJ180" i="2"/>
  <c r="BN180" i="2"/>
  <c r="BM180" i="2"/>
  <c r="BL179" i="2"/>
  <c r="BK179" i="2"/>
  <c r="BJ179" i="2"/>
  <c r="BQ179" i="2"/>
  <c r="BI179" i="2"/>
  <c r="BN179" i="2"/>
  <c r="BP179" i="2"/>
  <c r="BM179" i="2"/>
  <c r="BO179" i="2"/>
  <c r="BL178" i="2"/>
  <c r="BK178" i="2"/>
  <c r="BQ178" i="2"/>
  <c r="BN178" i="2"/>
  <c r="BH178" i="2"/>
  <c r="BI178" i="2"/>
  <c r="BP178" i="2"/>
  <c r="BM178" i="2"/>
  <c r="BG178" i="2"/>
  <c r="BO178" i="2"/>
  <c r="BP177" i="2"/>
  <c r="BL177" i="2"/>
  <c r="BK177" i="2"/>
  <c r="BQ177" i="2"/>
  <c r="BJ177" i="2"/>
  <c r="BI177" i="2"/>
  <c r="BM177" i="2"/>
  <c r="BO177" i="2"/>
  <c r="BN177" i="2"/>
  <c r="BP176" i="2"/>
  <c r="BK176" i="2"/>
  <c r="BQ176" i="2"/>
  <c r="BL176" i="2"/>
  <c r="BN176" i="2"/>
  <c r="BJ176" i="2"/>
  <c r="BI176" i="2"/>
  <c r="BM176" i="2"/>
  <c r="BP175" i="2"/>
  <c r="BK175" i="2"/>
  <c r="BI175" i="2"/>
  <c r="BQ175" i="2"/>
  <c r="BL175" i="2"/>
  <c r="BJ175" i="2"/>
  <c r="BN175" i="2"/>
  <c r="BM175" i="2"/>
  <c r="BL174" i="2"/>
  <c r="BK174" i="2"/>
  <c r="BJ174" i="2"/>
  <c r="BQ174" i="2"/>
  <c r="BI174" i="2"/>
  <c r="BN174" i="2"/>
  <c r="BP174" i="2"/>
  <c r="BM174" i="2"/>
  <c r="BO174" i="2"/>
  <c r="BL173" i="2"/>
  <c r="BK173" i="2"/>
  <c r="BQ173" i="2"/>
  <c r="BN173" i="2"/>
  <c r="BH173" i="2"/>
  <c r="BI173" i="2"/>
  <c r="BP173" i="2"/>
  <c r="BM173" i="2"/>
  <c r="BG173" i="2"/>
  <c r="BO173" i="2"/>
  <c r="BP172" i="2"/>
  <c r="BL172" i="2"/>
  <c r="BK172" i="2"/>
  <c r="BQ172" i="2"/>
  <c r="BJ172" i="2"/>
  <c r="BI172" i="2"/>
  <c r="BM172" i="2"/>
  <c r="BO172" i="2"/>
  <c r="BN172" i="2"/>
  <c r="BP171" i="2"/>
  <c r="BL171" i="2"/>
  <c r="BK171" i="2"/>
  <c r="BQ171" i="2"/>
  <c r="BN171" i="2"/>
  <c r="BJ171" i="2"/>
  <c r="BI171" i="2"/>
  <c r="BM171" i="2"/>
  <c r="BP170" i="2"/>
  <c r="BK170" i="2"/>
  <c r="BI170" i="2"/>
  <c r="BQ170" i="2"/>
  <c r="BL170" i="2"/>
  <c r="BJ170" i="2"/>
  <c r="BN170" i="2"/>
  <c r="BM170" i="2"/>
  <c r="BL169" i="2"/>
  <c r="BK169" i="2"/>
  <c r="BJ169" i="2"/>
  <c r="BQ169" i="2"/>
  <c r="BI169" i="2"/>
  <c r="BN169" i="2"/>
  <c r="BP169" i="2"/>
  <c r="BM169" i="2"/>
  <c r="BO169" i="2"/>
  <c r="BL168" i="2"/>
  <c r="BK168" i="2"/>
  <c r="BQ168" i="2"/>
  <c r="BN168" i="2"/>
  <c r="BH168" i="2"/>
  <c r="BI168" i="2"/>
  <c r="BP168" i="2"/>
  <c r="BM168" i="2"/>
  <c r="BG168" i="2"/>
  <c r="BO168" i="2"/>
  <c r="BP167" i="2"/>
  <c r="BL167" i="2"/>
  <c r="BK167" i="2"/>
  <c r="BQ167" i="2"/>
  <c r="BJ167" i="2"/>
  <c r="BI167" i="2"/>
  <c r="BM167" i="2"/>
  <c r="BO167" i="2"/>
  <c r="BN167" i="2"/>
  <c r="BP166" i="2"/>
  <c r="BL166" i="2"/>
  <c r="BK166" i="2"/>
  <c r="BQ166" i="2"/>
  <c r="BN166" i="2"/>
  <c r="BJ166" i="2"/>
  <c r="BI166" i="2"/>
  <c r="BM166" i="2"/>
  <c r="BP165" i="2"/>
  <c r="BK165" i="2"/>
  <c r="BI165" i="2"/>
  <c r="BQ165" i="2"/>
  <c r="BL165" i="2"/>
  <c r="BJ165" i="2"/>
  <c r="BN165" i="2"/>
  <c r="BM165" i="2"/>
  <c r="BL164" i="2"/>
  <c r="BK164" i="2"/>
  <c r="BJ164" i="2"/>
  <c r="BQ164" i="2"/>
  <c r="BI164" i="2"/>
  <c r="BN164" i="2"/>
  <c r="BP164" i="2"/>
  <c r="BM164" i="2"/>
  <c r="BO164" i="2"/>
  <c r="BL163" i="2"/>
  <c r="BK163" i="2"/>
  <c r="BQ163" i="2"/>
  <c r="BN163" i="2"/>
  <c r="BH163" i="2"/>
  <c r="BI163" i="2"/>
  <c r="BP163" i="2"/>
  <c r="BM163" i="2"/>
  <c r="BG163" i="2"/>
  <c r="BO163" i="2"/>
  <c r="BP162" i="2"/>
  <c r="BL162" i="2"/>
  <c r="BK162" i="2"/>
  <c r="BQ162" i="2"/>
  <c r="BJ162" i="2"/>
  <c r="BI162" i="2"/>
  <c r="BM162" i="2"/>
  <c r="BO162" i="2"/>
  <c r="BN162" i="2"/>
  <c r="BP161" i="2"/>
  <c r="BL161" i="2"/>
  <c r="BK161" i="2"/>
  <c r="BQ161" i="2"/>
  <c r="BN161" i="2"/>
  <c r="BJ161" i="2"/>
  <c r="BI161" i="2"/>
  <c r="BM161" i="2"/>
  <c r="BP160" i="2"/>
  <c r="BK160" i="2"/>
  <c r="BQ160" i="2"/>
  <c r="BL160" i="2"/>
  <c r="BJ160" i="2"/>
  <c r="BI160" i="2"/>
  <c r="BN160" i="2"/>
  <c r="BM160" i="2"/>
  <c r="BL159" i="2"/>
  <c r="BK159" i="2"/>
  <c r="BJ159" i="2"/>
  <c r="BQ159" i="2"/>
  <c r="BI159" i="2"/>
  <c r="BN159" i="2"/>
  <c r="BP159" i="2"/>
  <c r="BM159" i="2"/>
  <c r="BO159" i="2"/>
  <c r="BL158" i="2"/>
  <c r="BK158" i="2"/>
  <c r="BQ158" i="2"/>
  <c r="BN158" i="2"/>
  <c r="BH158" i="2"/>
  <c r="BI158" i="2"/>
  <c r="BP158" i="2"/>
  <c r="BM158" i="2"/>
  <c r="BG158" i="2"/>
  <c r="BO158" i="2"/>
  <c r="BP157" i="2"/>
  <c r="BL157" i="2"/>
  <c r="BK157" i="2"/>
  <c r="BQ157" i="2"/>
  <c r="BJ157" i="2"/>
  <c r="BI157" i="2"/>
  <c r="BM157" i="2"/>
  <c r="BO157" i="2"/>
  <c r="BN157" i="2"/>
  <c r="BP156" i="2"/>
  <c r="BL156" i="2"/>
  <c r="BK156" i="2"/>
  <c r="BQ156" i="2"/>
  <c r="BN156" i="2"/>
  <c r="BJ156" i="2"/>
  <c r="BI156" i="2"/>
  <c r="BM156" i="2"/>
  <c r="BP155" i="2"/>
  <c r="BK155" i="2"/>
  <c r="BQ155" i="2"/>
  <c r="BL155" i="2"/>
  <c r="BJ155" i="2"/>
  <c r="BI155" i="2"/>
  <c r="BN155" i="2"/>
  <c r="BM155" i="2"/>
  <c r="BL154" i="2"/>
  <c r="BK154" i="2"/>
  <c r="BJ154" i="2"/>
  <c r="BQ154" i="2"/>
  <c r="BI154" i="2"/>
  <c r="BN154" i="2"/>
  <c r="BP154" i="2"/>
  <c r="BM154" i="2"/>
  <c r="BO154" i="2"/>
  <c r="BL153" i="2"/>
  <c r="BK153" i="2"/>
  <c r="BQ153" i="2"/>
  <c r="BN153" i="2"/>
  <c r="BH153" i="2"/>
  <c r="BJ153" i="2"/>
  <c r="BI153" i="2"/>
  <c r="BP153" i="2"/>
  <c r="BM153" i="2"/>
  <c r="BG153" i="2"/>
  <c r="BO153" i="2"/>
  <c r="BP152" i="2"/>
  <c r="BL152" i="2"/>
  <c r="BK152" i="2"/>
  <c r="BQ152" i="2"/>
  <c r="BJ152" i="2"/>
  <c r="BI152" i="2"/>
  <c r="BM152" i="2"/>
  <c r="BP151" i="2"/>
  <c r="BL151" i="2"/>
  <c r="BH151" i="2"/>
  <c r="BK151" i="2"/>
  <c r="BQ151" i="2"/>
  <c r="BN151" i="2"/>
  <c r="BJ151" i="2"/>
  <c r="BI151" i="2"/>
  <c r="BP150" i="2"/>
  <c r="BK150" i="2"/>
  <c r="BI150" i="2"/>
  <c r="BH150" i="2"/>
  <c r="BQ150" i="2"/>
  <c r="BL150" i="2"/>
  <c r="BN150" i="2"/>
  <c r="BJ150" i="2"/>
  <c r="BG150" i="2"/>
  <c r="BO150" i="2"/>
  <c r="BQ149" i="2"/>
  <c r="BL149" i="2"/>
  <c r="BH149" i="2"/>
  <c r="BG149" i="2"/>
  <c r="BK149" i="2"/>
  <c r="BI149" i="2"/>
  <c r="BM149" i="2"/>
  <c r="BO149" i="2"/>
  <c r="BN149" i="2"/>
  <c r="BL148" i="2"/>
  <c r="BK148" i="2"/>
  <c r="BQ148" i="2"/>
  <c r="BH148" i="2"/>
  <c r="BI148" i="2"/>
  <c r="BP148" i="2"/>
  <c r="BM148" i="2"/>
  <c r="BG148" i="2"/>
  <c r="BO148" i="2"/>
  <c r="BN148" i="2"/>
  <c r="BQ147" i="2"/>
  <c r="BK147" i="2"/>
  <c r="BL147" i="2"/>
  <c r="BJ147" i="2"/>
  <c r="BI147" i="2"/>
  <c r="BP147" i="2"/>
  <c r="BO147" i="2"/>
  <c r="BN147" i="2"/>
  <c r="BQ146" i="2"/>
  <c r="BI146" i="2"/>
  <c r="BK146" i="2"/>
  <c r="BL146" i="2"/>
  <c r="BJ146" i="2"/>
  <c r="BP146" i="2"/>
  <c r="BM146" i="2"/>
  <c r="BN146" i="2"/>
  <c r="BQ145" i="2"/>
  <c r="BK145" i="2"/>
  <c r="BI145" i="2"/>
  <c r="BL145" i="2"/>
  <c r="BJ145" i="2"/>
  <c r="BO145" i="2"/>
  <c r="BP145" i="2"/>
  <c r="BM145" i="2"/>
  <c r="BK144" i="2"/>
  <c r="BG144" i="2"/>
  <c r="BQ144" i="2"/>
  <c r="BL144" i="2"/>
  <c r="BH144" i="2"/>
  <c r="BJ144" i="2"/>
  <c r="BI144" i="2"/>
  <c r="BO144" i="2"/>
  <c r="BP144" i="2"/>
  <c r="BM144" i="2"/>
  <c r="BN144" i="2"/>
  <c r="BL143" i="2"/>
  <c r="BK143" i="2"/>
  <c r="BQ143" i="2"/>
  <c r="BH143" i="2"/>
  <c r="BI143" i="2"/>
  <c r="BP143" i="2"/>
  <c r="BM143" i="2"/>
  <c r="BG143" i="2"/>
  <c r="BO143" i="2"/>
  <c r="BN143" i="2"/>
  <c r="BQ142" i="2"/>
  <c r="BK142" i="2"/>
  <c r="BL142" i="2"/>
  <c r="BJ142" i="2"/>
  <c r="BI142" i="2"/>
  <c r="BP142" i="2"/>
  <c r="BO142" i="2"/>
  <c r="BN142" i="2"/>
  <c r="BQ141" i="2"/>
  <c r="BP141" i="2"/>
  <c r="BI141" i="2"/>
  <c r="BK141" i="2"/>
  <c r="BL141" i="2"/>
  <c r="BJ141" i="2"/>
  <c r="BM141" i="2"/>
  <c r="BN141" i="2"/>
  <c r="BQ140" i="2"/>
  <c r="BK140" i="2"/>
  <c r="BI140" i="2"/>
  <c r="BL140" i="2"/>
  <c r="BJ140" i="2"/>
  <c r="BO140" i="2"/>
  <c r="BM140" i="2"/>
  <c r="BK139" i="2"/>
  <c r="BG139" i="2"/>
  <c r="BQ139" i="2"/>
  <c r="BL139" i="2"/>
  <c r="BH139" i="2"/>
  <c r="BJ139" i="2"/>
  <c r="BI139" i="2"/>
  <c r="BO139" i="2"/>
  <c r="BP139" i="2"/>
  <c r="BM139" i="2"/>
  <c r="BN139" i="2"/>
  <c r="BL138" i="2"/>
  <c r="BK138" i="2"/>
  <c r="BQ138" i="2"/>
  <c r="BH138" i="2"/>
  <c r="BI138" i="2"/>
  <c r="BP138" i="2"/>
  <c r="BM138" i="2"/>
  <c r="BG138" i="2"/>
  <c r="BO138" i="2"/>
  <c r="BN138" i="2"/>
  <c r="BQ137" i="2"/>
  <c r="BK137" i="2"/>
  <c r="BL137" i="2"/>
  <c r="BJ137" i="2"/>
  <c r="BI137" i="2"/>
  <c r="BP137" i="2"/>
  <c r="BO137" i="2"/>
  <c r="BN137" i="2"/>
  <c r="BQ136" i="2"/>
  <c r="BI136" i="2"/>
  <c r="BK136" i="2"/>
  <c r="BL136" i="2"/>
  <c r="BJ136" i="2"/>
  <c r="BP136" i="2"/>
  <c r="BM136" i="2"/>
  <c r="BN136" i="2"/>
  <c r="BQ135" i="2"/>
  <c r="BK135" i="2"/>
  <c r="BI135" i="2"/>
  <c r="BL135" i="2"/>
  <c r="BJ135" i="2"/>
  <c r="BO135" i="2"/>
  <c r="BP135" i="2"/>
  <c r="BM135" i="2"/>
  <c r="BK134" i="2"/>
  <c r="BG134" i="2"/>
  <c r="BQ134" i="2"/>
  <c r="BL134" i="2"/>
  <c r="BH134" i="2"/>
  <c r="BJ134" i="2"/>
  <c r="BI134" i="2"/>
  <c r="BO134" i="2"/>
  <c r="BP134" i="2"/>
  <c r="BM134" i="2"/>
  <c r="BN134" i="2"/>
  <c r="BL133" i="2"/>
  <c r="BK133" i="2"/>
  <c r="BQ133" i="2"/>
  <c r="BH133" i="2"/>
  <c r="BI133" i="2"/>
  <c r="BP133" i="2"/>
  <c r="BM133" i="2"/>
  <c r="BG133" i="2"/>
  <c r="BO133" i="2"/>
  <c r="BN133" i="2"/>
  <c r="BQ132" i="2"/>
  <c r="BK132" i="2"/>
  <c r="BL132" i="2"/>
  <c r="BJ132" i="2"/>
  <c r="BI132" i="2"/>
  <c r="BP132" i="2"/>
  <c r="BO132" i="2"/>
  <c r="BN132" i="2"/>
  <c r="BQ131" i="2"/>
  <c r="BI131" i="2"/>
  <c r="BK131" i="2"/>
  <c r="BL131" i="2"/>
  <c r="BJ131" i="2"/>
  <c r="BP131" i="2"/>
  <c r="BM131" i="2"/>
  <c r="BN131" i="2"/>
  <c r="BQ130" i="2"/>
  <c r="BK130" i="2"/>
  <c r="BI130" i="2"/>
  <c r="BL130" i="2"/>
  <c r="BJ130" i="2"/>
  <c r="BO130" i="2"/>
  <c r="BP130" i="2"/>
  <c r="BM130" i="2"/>
  <c r="BL129" i="2"/>
  <c r="BK129" i="2"/>
  <c r="BG129" i="2"/>
  <c r="BQ129" i="2"/>
  <c r="BH129" i="2"/>
  <c r="BJ129" i="2"/>
  <c r="BI129" i="2"/>
  <c r="BO129" i="2"/>
  <c r="BP129" i="2"/>
  <c r="BM129" i="2"/>
  <c r="BN129" i="2"/>
  <c r="BL128" i="2"/>
  <c r="BK128" i="2"/>
  <c r="BQ128" i="2"/>
  <c r="BH128" i="2"/>
  <c r="BI128" i="2"/>
  <c r="BP128" i="2"/>
  <c r="BM128" i="2"/>
  <c r="BG128" i="2"/>
  <c r="BO128" i="2"/>
  <c r="BN128" i="2"/>
  <c r="BQ127" i="2"/>
  <c r="BK127" i="2"/>
  <c r="BL127" i="2"/>
  <c r="BJ127" i="2"/>
  <c r="BI127" i="2"/>
  <c r="BP127" i="2"/>
  <c r="BO127" i="2"/>
  <c r="BN127" i="2"/>
  <c r="BQ126" i="2"/>
  <c r="BI126" i="2"/>
  <c r="BK126" i="2"/>
  <c r="BL126" i="2"/>
  <c r="BJ126" i="2"/>
  <c r="BN126" i="2"/>
  <c r="BP126" i="2"/>
  <c r="BM126" i="2"/>
  <c r="BQ125" i="2"/>
  <c r="BK125" i="2"/>
  <c r="BI125" i="2"/>
  <c r="BL125" i="2"/>
  <c r="BJ125" i="2"/>
  <c r="BO125" i="2"/>
  <c r="BP125" i="2"/>
  <c r="BM125" i="2"/>
  <c r="BK124" i="2"/>
  <c r="BG124" i="2"/>
  <c r="BQ124" i="2"/>
  <c r="BL124" i="2"/>
  <c r="BH124" i="2"/>
  <c r="BJ124" i="2"/>
  <c r="BI124" i="2"/>
  <c r="BO124" i="2"/>
  <c r="BP124" i="2"/>
  <c r="BM124" i="2"/>
  <c r="BN124" i="2"/>
  <c r="BL123" i="2"/>
  <c r="BK123" i="2"/>
  <c r="BQ123" i="2"/>
  <c r="BH123" i="2"/>
  <c r="BI123" i="2"/>
  <c r="BP123" i="2"/>
  <c r="BM123" i="2"/>
  <c r="BG123" i="2"/>
  <c r="BO123" i="2"/>
  <c r="BN123" i="2"/>
  <c r="BQ122" i="2"/>
  <c r="BK122" i="2"/>
  <c r="BL122" i="2"/>
  <c r="BJ122" i="2"/>
  <c r="BI122" i="2"/>
  <c r="BP122" i="2"/>
  <c r="BO122" i="2"/>
  <c r="BN122" i="2"/>
  <c r="BQ121" i="2"/>
  <c r="BP121" i="2"/>
  <c r="BI121" i="2"/>
  <c r="BK121" i="2"/>
  <c r="BL121" i="2"/>
  <c r="BJ121" i="2"/>
  <c r="BN121" i="2"/>
  <c r="BM121" i="2"/>
  <c r="BQ120" i="2"/>
  <c r="BK120" i="2"/>
  <c r="BI120" i="2"/>
  <c r="BL120" i="2"/>
  <c r="BJ120" i="2"/>
  <c r="BO120" i="2"/>
  <c r="BP120" i="2"/>
  <c r="BM120" i="2"/>
  <c r="BL119" i="2"/>
  <c r="BK119" i="2"/>
  <c r="BG119" i="2"/>
  <c r="BQ119" i="2"/>
  <c r="BH119" i="2"/>
  <c r="BJ119" i="2"/>
  <c r="BI119" i="2"/>
  <c r="BO119" i="2"/>
  <c r="BP119" i="2"/>
  <c r="BM119" i="2"/>
  <c r="BN119" i="2"/>
  <c r="BL118" i="2"/>
  <c r="BK118" i="2"/>
  <c r="BQ118" i="2"/>
  <c r="BH118" i="2"/>
  <c r="BI118" i="2"/>
  <c r="BP118" i="2"/>
  <c r="BM118" i="2"/>
  <c r="BG118" i="2"/>
  <c r="BO118" i="2"/>
  <c r="BN118" i="2"/>
  <c r="BQ117" i="2"/>
  <c r="BL117" i="2"/>
  <c r="BK117" i="2"/>
  <c r="BJ117" i="2"/>
  <c r="BI117" i="2"/>
  <c r="BP117" i="2"/>
  <c r="BO117" i="2"/>
  <c r="BN117" i="2"/>
  <c r="BQ116" i="2"/>
  <c r="BP116" i="2"/>
  <c r="BI116" i="2"/>
  <c r="BK116" i="2"/>
  <c r="BL116" i="2"/>
  <c r="BJ116" i="2"/>
  <c r="BN116" i="2"/>
  <c r="BM116" i="2"/>
  <c r="BQ115" i="2"/>
  <c r="BK115" i="2"/>
  <c r="BI115" i="2"/>
  <c r="BL115" i="2"/>
  <c r="BJ115" i="2"/>
  <c r="BO115" i="2"/>
  <c r="BP115" i="2"/>
  <c r="BM115" i="2"/>
  <c r="BK114" i="2"/>
  <c r="BG114" i="2"/>
  <c r="BQ114" i="2"/>
  <c r="BL114" i="2"/>
  <c r="BH114" i="2"/>
  <c r="BJ114" i="2"/>
  <c r="BI114" i="2"/>
  <c r="BO114" i="2"/>
  <c r="BP114" i="2"/>
  <c r="BM114" i="2"/>
  <c r="BN114" i="2"/>
  <c r="BL113" i="2"/>
  <c r="BK113" i="2"/>
  <c r="BQ113" i="2"/>
  <c r="BH113" i="2"/>
  <c r="BI113" i="2"/>
  <c r="BP113" i="2"/>
  <c r="BM113" i="2"/>
  <c r="BG113" i="2"/>
  <c r="BO113" i="2"/>
  <c r="BN113" i="2"/>
  <c r="BQ112" i="2"/>
  <c r="BK112" i="2"/>
  <c r="BL112" i="2"/>
  <c r="BJ112" i="2"/>
  <c r="BI112" i="2"/>
  <c r="BP112" i="2"/>
  <c r="BO112" i="2"/>
  <c r="BN112" i="2"/>
  <c r="BQ111" i="2"/>
  <c r="BP111" i="2"/>
  <c r="BK111" i="2"/>
  <c r="BL111" i="2"/>
  <c r="BJ111" i="2"/>
  <c r="BI111" i="2"/>
  <c r="BN111" i="2"/>
  <c r="BM111" i="2"/>
  <c r="BQ110" i="2"/>
  <c r="BK110" i="2"/>
  <c r="BL110" i="2"/>
  <c r="BJ110" i="2"/>
  <c r="BI110" i="2"/>
  <c r="BO110" i="2"/>
  <c r="BP110" i="2"/>
  <c r="BM110" i="2"/>
  <c r="BK109" i="2"/>
  <c r="BG109" i="2"/>
  <c r="BQ109" i="2"/>
  <c r="BL109" i="2"/>
  <c r="BH109" i="2"/>
  <c r="BJ109" i="2"/>
  <c r="BI109" i="2"/>
  <c r="BP109" i="2"/>
  <c r="BM109" i="2"/>
  <c r="BO109" i="2"/>
  <c r="BN109" i="2"/>
  <c r="BL108" i="2"/>
  <c r="BK108" i="2"/>
  <c r="BQ108" i="2"/>
  <c r="BH108" i="2"/>
  <c r="BI108" i="2"/>
  <c r="BP108" i="2"/>
  <c r="BM108" i="2"/>
  <c r="BG108" i="2"/>
  <c r="BO108" i="2"/>
  <c r="BN108" i="2"/>
  <c r="BQ107" i="2"/>
  <c r="BK107" i="2"/>
  <c r="BL107" i="2"/>
  <c r="BJ107" i="2"/>
  <c r="BI107" i="2"/>
  <c r="BP107" i="2"/>
  <c r="BO107" i="2"/>
  <c r="BN107" i="2"/>
  <c r="BQ106" i="2"/>
  <c r="BP106" i="2"/>
  <c r="BK106" i="2"/>
  <c r="BL106" i="2"/>
  <c r="BJ106" i="2"/>
  <c r="BI106" i="2"/>
  <c r="BN106" i="2"/>
  <c r="BM106" i="2"/>
  <c r="BQ105" i="2"/>
  <c r="BK105" i="2"/>
  <c r="BL105" i="2"/>
  <c r="BJ105" i="2"/>
  <c r="BI105" i="2"/>
  <c r="BO105" i="2"/>
  <c r="BP105" i="2"/>
  <c r="BM105" i="2"/>
  <c r="BK104" i="2"/>
  <c r="BG104" i="2"/>
  <c r="BQ104" i="2"/>
  <c r="BL104" i="2"/>
  <c r="BH104" i="2"/>
  <c r="BJ104" i="2"/>
  <c r="BI104" i="2"/>
  <c r="BP104" i="2"/>
  <c r="BM104" i="2"/>
  <c r="BO104" i="2"/>
  <c r="BN104" i="2"/>
  <c r="BL103" i="2"/>
  <c r="BK103" i="2"/>
  <c r="BQ103" i="2"/>
  <c r="BH103" i="2"/>
  <c r="BI103" i="2"/>
  <c r="BP103" i="2"/>
  <c r="BM103" i="2"/>
  <c r="BG103" i="2"/>
  <c r="BO103" i="2"/>
  <c r="BN103" i="2"/>
  <c r="BQ102" i="2"/>
  <c r="BK102" i="2"/>
  <c r="BL102" i="2"/>
  <c r="BJ102" i="2"/>
  <c r="BI102" i="2"/>
  <c r="BP102" i="2"/>
  <c r="BO102" i="2"/>
  <c r="BN102" i="2"/>
  <c r="BQ101" i="2"/>
  <c r="BP101" i="2"/>
  <c r="BK101" i="2"/>
  <c r="BL101" i="2"/>
  <c r="BJ101" i="2"/>
  <c r="BI101" i="2"/>
  <c r="BN101" i="2"/>
  <c r="BM101" i="2"/>
  <c r="BQ100" i="2"/>
  <c r="BK100" i="2"/>
  <c r="BL100" i="2"/>
  <c r="BJ100" i="2"/>
  <c r="BI100" i="2"/>
  <c r="BO100" i="2"/>
  <c r="BP100" i="2"/>
  <c r="BM100" i="2"/>
  <c r="BK99" i="2"/>
  <c r="BG99" i="2"/>
  <c r="BQ99" i="2"/>
  <c r="BL99" i="2"/>
  <c r="BH99" i="2"/>
  <c r="BJ99" i="2"/>
  <c r="BI99" i="2"/>
  <c r="BP99" i="2"/>
  <c r="BM99" i="2"/>
  <c r="BO99" i="2"/>
  <c r="BN99" i="2"/>
  <c r="BL98" i="2"/>
  <c r="BK98" i="2"/>
  <c r="BQ98" i="2"/>
  <c r="BH98" i="2"/>
  <c r="BI98" i="2"/>
  <c r="BP98" i="2"/>
  <c r="BM98" i="2"/>
  <c r="BG98" i="2"/>
  <c r="BO98" i="2"/>
  <c r="BN98" i="2"/>
  <c r="BQ97" i="2"/>
  <c r="BK97" i="2"/>
  <c r="BL97" i="2"/>
  <c r="BJ97" i="2"/>
  <c r="BI97" i="2"/>
  <c r="BP97" i="2"/>
  <c r="BO97" i="2"/>
  <c r="BN97" i="2"/>
  <c r="BQ96" i="2"/>
  <c r="BP96" i="2"/>
  <c r="BK96" i="2"/>
  <c r="BL96" i="2"/>
  <c r="BJ96" i="2"/>
  <c r="BI96" i="2"/>
  <c r="BN96" i="2"/>
  <c r="BM96" i="2"/>
  <c r="BQ95" i="2"/>
  <c r="BK95" i="2"/>
  <c r="BL95" i="2"/>
  <c r="BJ95" i="2"/>
  <c r="BI95" i="2"/>
  <c r="BO95" i="2"/>
  <c r="BP95" i="2"/>
  <c r="BM95" i="2"/>
  <c r="BL94" i="2"/>
  <c r="BK94" i="2"/>
  <c r="BG94" i="2"/>
  <c r="BQ94" i="2"/>
  <c r="BH94" i="2"/>
  <c r="BJ94" i="2"/>
  <c r="BI94" i="2"/>
  <c r="BP94" i="2"/>
  <c r="BM94" i="2"/>
  <c r="BO94" i="2"/>
  <c r="BN94" i="2"/>
  <c r="BL93" i="2"/>
  <c r="BK93" i="2"/>
  <c r="BQ93" i="2"/>
  <c r="BH93" i="2"/>
  <c r="BI93" i="2"/>
  <c r="BP93" i="2"/>
  <c r="BM93" i="2"/>
  <c r="BG93" i="2"/>
  <c r="BO93" i="2"/>
  <c r="BN93" i="2"/>
  <c r="BQ92" i="2"/>
  <c r="BK92" i="2"/>
  <c r="BL92" i="2"/>
  <c r="BJ92" i="2"/>
  <c r="BI92" i="2"/>
  <c r="BP92" i="2"/>
  <c r="BO92" i="2"/>
  <c r="BN92" i="2"/>
  <c r="BQ91" i="2"/>
  <c r="BP91" i="2"/>
  <c r="BK91" i="2"/>
  <c r="BL91" i="2"/>
  <c r="BJ91" i="2"/>
  <c r="BI91" i="2"/>
  <c r="BN91" i="2"/>
  <c r="BM91" i="2"/>
  <c r="BQ90" i="2"/>
  <c r="BK90" i="2"/>
  <c r="BL90" i="2"/>
  <c r="BJ90" i="2"/>
  <c r="BI90" i="2"/>
  <c r="BO90" i="2"/>
  <c r="BP90" i="2"/>
  <c r="BM90" i="2"/>
  <c r="BL89" i="2"/>
  <c r="BK89" i="2"/>
  <c r="BG89" i="2"/>
  <c r="BQ89" i="2"/>
  <c r="BH89" i="2"/>
  <c r="BJ89" i="2"/>
  <c r="BI89" i="2"/>
  <c r="BP89" i="2"/>
  <c r="BM89" i="2"/>
  <c r="BO89" i="2"/>
  <c r="BN89" i="2"/>
  <c r="BL88" i="2"/>
  <c r="BK88" i="2"/>
  <c r="BQ88" i="2"/>
  <c r="BH88" i="2"/>
  <c r="BI88" i="2"/>
  <c r="BP88" i="2"/>
  <c r="BM88" i="2"/>
  <c r="BG88" i="2"/>
  <c r="BO88" i="2"/>
  <c r="BN88" i="2"/>
  <c r="BQ87" i="2"/>
  <c r="BK87" i="2"/>
  <c r="BL87" i="2"/>
  <c r="BJ87" i="2"/>
  <c r="BI87" i="2"/>
  <c r="BP87" i="2"/>
  <c r="BO87" i="2"/>
  <c r="BN87" i="2"/>
  <c r="BQ86" i="2"/>
  <c r="BP86" i="2"/>
  <c r="BK86" i="2"/>
  <c r="BL86" i="2"/>
  <c r="BJ86" i="2"/>
  <c r="BI86" i="2"/>
  <c r="BN86" i="2"/>
  <c r="BM86" i="2"/>
  <c r="BQ85" i="2"/>
  <c r="BK85" i="2"/>
  <c r="BL85" i="2"/>
  <c r="BJ85" i="2"/>
  <c r="BI85" i="2"/>
  <c r="BO85" i="2"/>
  <c r="BP85" i="2"/>
  <c r="BM85" i="2"/>
  <c r="BL84" i="2"/>
  <c r="BK84" i="2"/>
  <c r="BG84" i="2"/>
  <c r="BQ84" i="2"/>
  <c r="BH84" i="2"/>
  <c r="BJ84" i="2"/>
  <c r="BI84" i="2"/>
  <c r="BP84" i="2"/>
  <c r="BM84" i="2"/>
  <c r="BO84" i="2"/>
  <c r="BN84" i="2"/>
  <c r="BL83" i="2"/>
  <c r="BK83" i="2"/>
  <c r="BQ83" i="2"/>
  <c r="BH83" i="2"/>
  <c r="BI83" i="2"/>
  <c r="BP83" i="2"/>
  <c r="BM83" i="2"/>
  <c r="BG83" i="2"/>
  <c r="BO83" i="2"/>
  <c r="BN83" i="2"/>
  <c r="BQ82" i="2"/>
  <c r="BK82" i="2"/>
  <c r="BL82" i="2"/>
  <c r="BJ82" i="2"/>
  <c r="BI82" i="2"/>
  <c r="BP82" i="2"/>
  <c r="BO82" i="2"/>
  <c r="BN82" i="2"/>
  <c r="BQ81" i="2"/>
  <c r="BP81" i="2"/>
  <c r="BK81" i="2"/>
  <c r="BL81" i="2"/>
  <c r="BJ81" i="2"/>
  <c r="BI81" i="2"/>
  <c r="BN81" i="2"/>
  <c r="BM81" i="2"/>
  <c r="BQ80" i="2"/>
  <c r="BK80" i="2"/>
  <c r="BL80" i="2"/>
  <c r="BJ80" i="2"/>
  <c r="BI80" i="2"/>
  <c r="BO80" i="2"/>
  <c r="BP80" i="2"/>
  <c r="BM80" i="2"/>
  <c r="BL79" i="2"/>
  <c r="BK79" i="2"/>
  <c r="BG79" i="2"/>
  <c r="BQ79" i="2"/>
  <c r="BH79" i="2"/>
  <c r="BJ79" i="2"/>
  <c r="BI79" i="2"/>
  <c r="BP79" i="2"/>
  <c r="BM79" i="2"/>
  <c r="BO79" i="2"/>
  <c r="BN79" i="2"/>
  <c r="BL78" i="2"/>
  <c r="BK78" i="2"/>
  <c r="BQ78" i="2"/>
  <c r="BH78" i="2"/>
  <c r="BJ78" i="2"/>
  <c r="BI78" i="2"/>
  <c r="BP78" i="2"/>
  <c r="BM78" i="2"/>
  <c r="BG78" i="2"/>
  <c r="BO78" i="2"/>
  <c r="BN78" i="2"/>
  <c r="BQ77" i="2"/>
  <c r="BK77" i="2"/>
  <c r="BL77" i="2"/>
  <c r="BJ77" i="2"/>
  <c r="BI77" i="2"/>
  <c r="BP77" i="2"/>
  <c r="BO77" i="2"/>
  <c r="BN77" i="2"/>
  <c r="BQ76" i="2"/>
  <c r="BP76" i="2"/>
  <c r="BK76" i="2"/>
  <c r="BL76" i="2"/>
  <c r="BJ76" i="2"/>
  <c r="BI76" i="2"/>
  <c r="BN76" i="2"/>
  <c r="BM76" i="2"/>
  <c r="BQ75" i="2"/>
  <c r="BK75" i="2"/>
  <c r="BL75" i="2"/>
  <c r="BJ75" i="2"/>
  <c r="BI75" i="2"/>
  <c r="BO75" i="2"/>
  <c r="BP75" i="2"/>
  <c r="BM75" i="2"/>
  <c r="BL74" i="2"/>
  <c r="BK74" i="2"/>
  <c r="BG74" i="2"/>
  <c r="BQ74" i="2"/>
  <c r="BH74" i="2"/>
  <c r="BJ74" i="2"/>
  <c r="BI74" i="2"/>
  <c r="BP74" i="2"/>
  <c r="BM74" i="2"/>
  <c r="BO74" i="2"/>
  <c r="BN74" i="2"/>
  <c r="BL73" i="2"/>
  <c r="BK73" i="2"/>
  <c r="BQ73" i="2"/>
  <c r="BH73" i="2"/>
  <c r="BJ73" i="2"/>
  <c r="BI73" i="2"/>
  <c r="BP73" i="2"/>
  <c r="BM73" i="2"/>
  <c r="BG73" i="2"/>
  <c r="BO73" i="2"/>
  <c r="BN73" i="2"/>
  <c r="BQ72" i="2"/>
  <c r="BK72" i="2"/>
  <c r="BL72" i="2"/>
  <c r="BJ72" i="2"/>
  <c r="BI72" i="2"/>
  <c r="BP72" i="2"/>
  <c r="BO72" i="2"/>
  <c r="BN72" i="2"/>
  <c r="BQ71" i="2"/>
  <c r="BP71" i="2"/>
  <c r="BK71" i="2"/>
  <c r="BL71" i="2"/>
  <c r="BJ71" i="2"/>
  <c r="BI71" i="2"/>
  <c r="BN71" i="2"/>
  <c r="BM71" i="2"/>
  <c r="BQ70" i="2"/>
  <c r="BK70" i="2"/>
  <c r="BL70" i="2"/>
  <c r="BJ70" i="2"/>
  <c r="BI70" i="2"/>
  <c r="BO70" i="2"/>
  <c r="BP70" i="2"/>
  <c r="BM70" i="2"/>
  <c r="BL69" i="2"/>
  <c r="BK69" i="2"/>
  <c r="BG69" i="2"/>
  <c r="BQ69" i="2"/>
  <c r="BH69" i="2"/>
  <c r="BJ69" i="2"/>
  <c r="BI69" i="2"/>
  <c r="BP69" i="2"/>
  <c r="BM69" i="2"/>
  <c r="BO69" i="2"/>
  <c r="BN69" i="2"/>
  <c r="BL68" i="2"/>
  <c r="BK68" i="2"/>
  <c r="BQ68" i="2"/>
  <c r="BH68" i="2"/>
  <c r="BI68" i="2"/>
  <c r="BP68" i="2"/>
  <c r="BM68" i="2"/>
  <c r="BG68" i="2"/>
  <c r="BO68" i="2"/>
  <c r="BN68" i="2"/>
  <c r="BQ67" i="2"/>
  <c r="BK67" i="2"/>
  <c r="BL67" i="2"/>
  <c r="BJ67" i="2"/>
  <c r="BI67" i="2"/>
  <c r="BP67" i="2"/>
  <c r="BO67" i="2"/>
  <c r="BN67" i="2"/>
  <c r="BQ66" i="2"/>
  <c r="BP66" i="2"/>
  <c r="BK66" i="2"/>
  <c r="BL66" i="2"/>
  <c r="BJ66" i="2"/>
  <c r="BI66" i="2"/>
  <c r="BN66" i="2"/>
  <c r="BM66" i="2"/>
  <c r="BQ65" i="2"/>
  <c r="BK65" i="2"/>
  <c r="BL65" i="2"/>
  <c r="BJ65" i="2"/>
  <c r="BI65" i="2"/>
  <c r="BO65" i="2"/>
  <c r="BP65" i="2"/>
  <c r="BM65" i="2"/>
  <c r="BL64" i="2"/>
  <c r="BK64" i="2"/>
  <c r="BG64" i="2"/>
  <c r="BQ64" i="2"/>
  <c r="BH64" i="2"/>
  <c r="BJ64" i="2"/>
  <c r="BI64" i="2"/>
  <c r="BO64" i="2"/>
  <c r="BP64" i="2"/>
  <c r="BM64" i="2"/>
  <c r="BN64" i="2"/>
  <c r="BL63" i="2"/>
  <c r="BK63" i="2"/>
  <c r="BQ63" i="2"/>
  <c r="BH63" i="2"/>
  <c r="BI63" i="2"/>
  <c r="BP63" i="2"/>
  <c r="BM63" i="2"/>
  <c r="BG63" i="2"/>
  <c r="BO63" i="2"/>
  <c r="BN63" i="2"/>
  <c r="BQ62" i="2"/>
  <c r="BK62" i="2"/>
  <c r="BL62" i="2"/>
  <c r="BJ62" i="2"/>
  <c r="BI62" i="2"/>
  <c r="BP62" i="2"/>
  <c r="BO62" i="2"/>
  <c r="BN62" i="2"/>
  <c r="BQ61" i="2"/>
  <c r="BP61" i="2"/>
  <c r="BK61" i="2"/>
  <c r="BL61" i="2"/>
  <c r="BJ61" i="2"/>
  <c r="BI61" i="2"/>
  <c r="BN61" i="2"/>
  <c r="BM61" i="2"/>
  <c r="BQ60" i="2"/>
  <c r="BK60" i="2"/>
  <c r="BL60" i="2"/>
  <c r="BJ60" i="2"/>
  <c r="BI60" i="2"/>
  <c r="BO60" i="2"/>
  <c r="BP60" i="2"/>
  <c r="BM60" i="2"/>
  <c r="BL59" i="2"/>
  <c r="BK59" i="2"/>
  <c r="BG59" i="2"/>
  <c r="BQ59" i="2"/>
  <c r="BH59" i="2"/>
  <c r="BJ59" i="2"/>
  <c r="BI59" i="2"/>
  <c r="BP59" i="2"/>
  <c r="BM59" i="2"/>
  <c r="BO59" i="2"/>
  <c r="BN59" i="2"/>
  <c r="BL58" i="2"/>
  <c r="BK58" i="2"/>
  <c r="BQ58" i="2"/>
  <c r="BH58" i="2"/>
  <c r="BJ58" i="2"/>
  <c r="BI58" i="2"/>
  <c r="BP58" i="2"/>
  <c r="BM58" i="2"/>
  <c r="BG58" i="2"/>
  <c r="BO58" i="2"/>
  <c r="BN58" i="2"/>
  <c r="BP57" i="2"/>
  <c r="BK57" i="2"/>
  <c r="BQ57" i="2"/>
  <c r="BL57" i="2"/>
  <c r="BJ57" i="2"/>
  <c r="BI57" i="2"/>
  <c r="BO57" i="2"/>
  <c r="BN57" i="2"/>
  <c r="BQ56" i="2"/>
  <c r="BP56" i="2"/>
  <c r="BK56" i="2"/>
  <c r="BL56" i="2"/>
  <c r="BJ56" i="2"/>
  <c r="BI56" i="2"/>
  <c r="BN56" i="2"/>
  <c r="BM56" i="2"/>
  <c r="BQ55" i="2"/>
  <c r="BK55" i="2"/>
  <c r="BL55" i="2"/>
  <c r="BJ55" i="2"/>
  <c r="BI55" i="2"/>
  <c r="BO55" i="2"/>
  <c r="BP55" i="2"/>
  <c r="BM55" i="2"/>
  <c r="BL54" i="2"/>
  <c r="BK54" i="2"/>
  <c r="BG54" i="2"/>
  <c r="BQ54" i="2"/>
  <c r="BH54" i="2"/>
  <c r="BJ54" i="2"/>
  <c r="BI54" i="2"/>
  <c r="BP54" i="2"/>
  <c r="BM54" i="2"/>
  <c r="BO54" i="2"/>
  <c r="BN54" i="2"/>
  <c r="BL53" i="2"/>
  <c r="BK53" i="2"/>
  <c r="BQ53" i="2"/>
  <c r="BN53" i="2"/>
  <c r="BH53" i="2"/>
  <c r="BJ53" i="2"/>
  <c r="BI53" i="2"/>
  <c r="BP53" i="2"/>
  <c r="BM53" i="2"/>
  <c r="BG53" i="2"/>
  <c r="BO53" i="2"/>
  <c r="BP52" i="2"/>
  <c r="BL52" i="2"/>
  <c r="BK52" i="2"/>
  <c r="BQ52" i="2"/>
  <c r="BJ52" i="2"/>
  <c r="BI52" i="2"/>
  <c r="BO52" i="2"/>
  <c r="BN52" i="2"/>
  <c r="BQ51" i="2"/>
  <c r="BP51" i="2"/>
  <c r="BK51" i="2"/>
  <c r="BL51" i="2"/>
  <c r="BJ51" i="2"/>
  <c r="BI51" i="2"/>
  <c r="BN51" i="2"/>
  <c r="BM51" i="2"/>
  <c r="BQ50" i="2"/>
  <c r="BK50" i="2"/>
  <c r="BL50" i="2"/>
  <c r="BJ50" i="2"/>
  <c r="BI50" i="2"/>
  <c r="BO50" i="2"/>
  <c r="BP50" i="2"/>
  <c r="BM50" i="2"/>
  <c r="BL49" i="2"/>
  <c r="BK49" i="2"/>
  <c r="BG49" i="2"/>
  <c r="BQ49" i="2"/>
  <c r="BH49" i="2"/>
  <c r="BJ49" i="2"/>
  <c r="BI49" i="2"/>
  <c r="BP49" i="2"/>
  <c r="BM49" i="2"/>
  <c r="BO49" i="2"/>
  <c r="BN49" i="2"/>
  <c r="BL48" i="2"/>
  <c r="BK48" i="2"/>
  <c r="BQ48" i="2"/>
  <c r="BN48" i="2"/>
  <c r="BH48" i="2"/>
  <c r="BJ48" i="2"/>
  <c r="BI48" i="2"/>
  <c r="BP48" i="2"/>
  <c r="BM48" i="2"/>
  <c r="BG48" i="2"/>
  <c r="BO48" i="2"/>
  <c r="BP47" i="2"/>
  <c r="BL47" i="2"/>
  <c r="BK47" i="2"/>
  <c r="BQ47" i="2"/>
  <c r="BJ47" i="2"/>
  <c r="BI47" i="2"/>
  <c r="BO47" i="2"/>
  <c r="BN47" i="2"/>
  <c r="BQ46" i="2"/>
  <c r="BP46" i="2"/>
  <c r="BK46" i="2"/>
  <c r="BL46" i="2"/>
  <c r="BJ46" i="2"/>
  <c r="BI46" i="2"/>
  <c r="BN46" i="2"/>
  <c r="BM46" i="2"/>
  <c r="BQ45" i="2"/>
  <c r="BP45" i="2"/>
  <c r="BK45" i="2"/>
  <c r="BL45" i="2"/>
  <c r="BJ45" i="2"/>
  <c r="BI45" i="2"/>
  <c r="BO45" i="2"/>
  <c r="BM45" i="2"/>
  <c r="BL44" i="2"/>
  <c r="BK44" i="2"/>
  <c r="BQ44" i="2"/>
  <c r="BH44" i="2"/>
  <c r="BJ44" i="2"/>
  <c r="BI44" i="2"/>
  <c r="BP44" i="2"/>
  <c r="BM44" i="2"/>
  <c r="BG44" i="2"/>
  <c r="BO44" i="2"/>
  <c r="BN44" i="2"/>
  <c r="BL43" i="2"/>
  <c r="BK43" i="2"/>
  <c r="BQ43" i="2"/>
  <c r="BN43" i="2"/>
  <c r="BH43" i="2"/>
  <c r="BJ43" i="2"/>
  <c r="BI43" i="2"/>
  <c r="BP43" i="2"/>
  <c r="BM43" i="2"/>
  <c r="BO43" i="2"/>
  <c r="BP42" i="2"/>
  <c r="BL42" i="2"/>
  <c r="BK42" i="2"/>
  <c r="BQ42" i="2"/>
  <c r="BJ42" i="2"/>
  <c r="BI42" i="2"/>
  <c r="BO42" i="2"/>
  <c r="BN42" i="2"/>
  <c r="BQ41" i="2"/>
  <c r="BP41" i="2"/>
  <c r="BK41" i="2"/>
  <c r="BL41" i="2"/>
  <c r="BJ41" i="2"/>
  <c r="BI41" i="2"/>
  <c r="BN41" i="2"/>
  <c r="BM41" i="2"/>
  <c r="BQ40" i="2"/>
  <c r="BP40" i="2"/>
  <c r="BK40" i="2"/>
  <c r="BL40" i="2"/>
  <c r="BJ40" i="2"/>
  <c r="BI40" i="2"/>
  <c r="BO40" i="2"/>
  <c r="BM40" i="2"/>
  <c r="BL39" i="2"/>
  <c r="BK39" i="2"/>
  <c r="BQ39" i="2"/>
  <c r="BH39" i="2"/>
  <c r="BJ39" i="2"/>
  <c r="BI39" i="2"/>
  <c r="BP39" i="2"/>
  <c r="BM39" i="2"/>
  <c r="BG39" i="2"/>
  <c r="BO39" i="2"/>
  <c r="BN39" i="2"/>
  <c r="BL38" i="2"/>
  <c r="BK38" i="2"/>
  <c r="BQ38" i="2"/>
  <c r="BN38" i="2"/>
  <c r="BH38" i="2"/>
  <c r="BJ38" i="2"/>
  <c r="BI38" i="2"/>
  <c r="BP38" i="2"/>
  <c r="BM38" i="2"/>
  <c r="BO38" i="2"/>
  <c r="BP37" i="2"/>
  <c r="BL37" i="2"/>
  <c r="BK37" i="2"/>
  <c r="BQ37" i="2"/>
  <c r="BJ37" i="2"/>
  <c r="BI37" i="2"/>
  <c r="BO37" i="2"/>
  <c r="BN37" i="2"/>
  <c r="BP36" i="2"/>
  <c r="BK36" i="2"/>
  <c r="BQ36" i="2"/>
  <c r="BL36" i="2"/>
  <c r="BJ36" i="2"/>
  <c r="BI36" i="2"/>
  <c r="BN36" i="2"/>
  <c r="BM36" i="2"/>
  <c r="BQ35" i="2"/>
  <c r="BP35" i="2"/>
  <c r="BK35" i="2"/>
  <c r="BL35" i="2"/>
  <c r="BJ35" i="2"/>
  <c r="BI35" i="2"/>
  <c r="BO35" i="2"/>
  <c r="BM35" i="2"/>
  <c r="BL34" i="2"/>
  <c r="BK34" i="2"/>
  <c r="BQ34" i="2"/>
  <c r="BH34" i="2"/>
  <c r="BJ34" i="2"/>
  <c r="BI34" i="2"/>
  <c r="BP34" i="2"/>
  <c r="BM34" i="2"/>
  <c r="BG34" i="2"/>
  <c r="BO34" i="2"/>
  <c r="BN34" i="2"/>
  <c r="BL33" i="2"/>
  <c r="BK33" i="2"/>
  <c r="BQ33" i="2"/>
  <c r="BN33" i="2"/>
  <c r="BH33" i="2"/>
  <c r="BJ33" i="2"/>
  <c r="BI33" i="2"/>
  <c r="BP33" i="2"/>
  <c r="BM33" i="2"/>
  <c r="BO33" i="2"/>
  <c r="BP32" i="2"/>
  <c r="BL32" i="2"/>
  <c r="BK32" i="2"/>
  <c r="BQ32" i="2"/>
  <c r="BJ32" i="2"/>
  <c r="BI32" i="2"/>
  <c r="BO32" i="2"/>
  <c r="BN32" i="2"/>
  <c r="BP31" i="2"/>
  <c r="BL31" i="2"/>
  <c r="BK31" i="2"/>
  <c r="BQ31" i="2"/>
  <c r="BJ31" i="2"/>
  <c r="BI31" i="2"/>
  <c r="BN31" i="2"/>
  <c r="BM31" i="2"/>
  <c r="BQ30" i="2"/>
  <c r="BP30" i="2"/>
  <c r="BK30" i="2"/>
  <c r="BL30" i="2"/>
  <c r="BJ30" i="2"/>
  <c r="BI30" i="2"/>
  <c r="BO30" i="2"/>
  <c r="BM30" i="2"/>
  <c r="BL29" i="2"/>
  <c r="BK29" i="2"/>
  <c r="BQ29" i="2"/>
  <c r="BH29" i="2"/>
  <c r="BJ29" i="2"/>
  <c r="BI29" i="2"/>
  <c r="BP29" i="2"/>
  <c r="BM29" i="2"/>
  <c r="BG29" i="2"/>
  <c r="BO29" i="2"/>
  <c r="BN29" i="2"/>
  <c r="BL28" i="2"/>
  <c r="BK28" i="2"/>
  <c r="BQ28" i="2"/>
  <c r="BN28" i="2"/>
  <c r="BH28" i="2"/>
  <c r="BJ28" i="2"/>
  <c r="BI28" i="2"/>
  <c r="BP28" i="2"/>
  <c r="BM28" i="2"/>
  <c r="BO28" i="2"/>
  <c r="BP27" i="2"/>
  <c r="BL27" i="2"/>
  <c r="BK27" i="2"/>
  <c r="BQ27" i="2"/>
  <c r="BJ27" i="2"/>
  <c r="BI27" i="2"/>
  <c r="BO27" i="2"/>
  <c r="BN27" i="2"/>
  <c r="BP26" i="2"/>
  <c r="BK26" i="2"/>
  <c r="BQ26" i="2"/>
  <c r="BL26" i="2"/>
  <c r="BJ26" i="2"/>
  <c r="BI26" i="2"/>
  <c r="BN26" i="2"/>
  <c r="BM26" i="2"/>
  <c r="BQ25" i="2"/>
  <c r="BP25" i="2"/>
  <c r="BK25" i="2"/>
  <c r="BL25" i="2"/>
  <c r="BJ25" i="2"/>
  <c r="BI25" i="2"/>
  <c r="BO25" i="2"/>
  <c r="BM25" i="2"/>
  <c r="BL24" i="2"/>
  <c r="BK24" i="2"/>
  <c r="BQ24" i="2"/>
  <c r="BH24" i="2"/>
  <c r="BJ24" i="2"/>
  <c r="BI24" i="2"/>
  <c r="BP24" i="2"/>
  <c r="BM24" i="2"/>
  <c r="BG24" i="2"/>
  <c r="BO24" i="2"/>
  <c r="BN24" i="2"/>
  <c r="BL23" i="2"/>
  <c r="BK23" i="2"/>
  <c r="BQ23" i="2"/>
  <c r="BN23" i="2"/>
  <c r="BH23" i="2"/>
  <c r="BJ23" i="2"/>
  <c r="BI23" i="2"/>
  <c r="BP23" i="2"/>
  <c r="BM23" i="2"/>
  <c r="BO23" i="2"/>
  <c r="BP22" i="2"/>
  <c r="BL22" i="2"/>
  <c r="BK22" i="2"/>
  <c r="BQ22" i="2"/>
  <c r="BN22" i="2"/>
  <c r="BJ22" i="2"/>
  <c r="BI22" i="2"/>
  <c r="BO22" i="2"/>
  <c r="BP21" i="2"/>
  <c r="BL21" i="2"/>
  <c r="BK21" i="2"/>
  <c r="BQ21" i="2"/>
  <c r="BJ21" i="2"/>
  <c r="BI21" i="2"/>
  <c r="BN21" i="2"/>
  <c r="BM21" i="2"/>
  <c r="BQ20" i="2"/>
  <c r="BP20" i="2"/>
  <c r="BL20" i="2"/>
  <c r="BK20" i="2"/>
  <c r="BJ20" i="2"/>
  <c r="BI20" i="2"/>
  <c r="BO20" i="2"/>
  <c r="BM20" i="2"/>
  <c r="BL19" i="2"/>
  <c r="BK19" i="2"/>
  <c r="BQ19" i="2"/>
  <c r="BH19" i="2"/>
  <c r="BJ19" i="2"/>
  <c r="BI19" i="2"/>
  <c r="BP19" i="2"/>
  <c r="BM19" i="2"/>
  <c r="BG19" i="2"/>
  <c r="BO19" i="2"/>
  <c r="BN19" i="2"/>
  <c r="BL18" i="2"/>
  <c r="BK18" i="2"/>
  <c r="BQ18" i="2"/>
  <c r="BN18" i="2"/>
  <c r="BH18" i="2"/>
  <c r="BJ18" i="2"/>
  <c r="BI18" i="2"/>
  <c r="BP18" i="2"/>
  <c r="BM18" i="2"/>
  <c r="BO18" i="2"/>
  <c r="BP17" i="2"/>
  <c r="BL17" i="2"/>
  <c r="BK17" i="2"/>
  <c r="BQ17" i="2"/>
  <c r="BN17" i="2"/>
  <c r="BJ17" i="2"/>
  <c r="BI17" i="2"/>
  <c r="BO17" i="2"/>
  <c r="BP16" i="2"/>
  <c r="BL16" i="2"/>
  <c r="BK16" i="2"/>
  <c r="BQ16" i="2"/>
  <c r="BJ16" i="2"/>
  <c r="BI16" i="2"/>
  <c r="BN16" i="2"/>
  <c r="BM16" i="2"/>
  <c r="BQ15" i="2"/>
  <c r="BP15" i="2"/>
  <c r="BL15" i="2"/>
  <c r="BK15" i="2"/>
  <c r="BJ15" i="2"/>
  <c r="BI15" i="2"/>
  <c r="BO15" i="2"/>
  <c r="BM15" i="2"/>
  <c r="BL14" i="2"/>
  <c r="BK14" i="2"/>
  <c r="BQ14" i="2"/>
  <c r="BH14" i="2"/>
  <c r="BJ14" i="2"/>
  <c r="BI14" i="2"/>
  <c r="BP14" i="2"/>
  <c r="BM14" i="2"/>
  <c r="BG14" i="2"/>
  <c r="BO14" i="2"/>
  <c r="BN14" i="2"/>
  <c r="BP13" i="2"/>
  <c r="BL13" i="2"/>
  <c r="BK13" i="2"/>
  <c r="BQ13" i="2"/>
  <c r="BN13" i="2"/>
  <c r="BH13" i="2"/>
  <c r="BJ13" i="2"/>
  <c r="BI13" i="2"/>
  <c r="BM13" i="2"/>
  <c r="BO13" i="2"/>
  <c r="BP12" i="2"/>
  <c r="BL12" i="2"/>
  <c r="BK12" i="2"/>
  <c r="BQ12" i="2"/>
  <c r="BN12" i="2"/>
  <c r="BJ12" i="2"/>
  <c r="BI12" i="2"/>
  <c r="BO12" i="2"/>
  <c r="BP11" i="2"/>
  <c r="BL11" i="2"/>
  <c r="BK11" i="2"/>
  <c r="BQ11" i="2"/>
  <c r="BJ11" i="2"/>
  <c r="BI11" i="2"/>
  <c r="BN11" i="2"/>
  <c r="BM11" i="2"/>
  <c r="BP10" i="2"/>
  <c r="BL10" i="2"/>
  <c r="BK10" i="2"/>
  <c r="BJ10" i="2"/>
  <c r="BQ10" i="2"/>
  <c r="BI10" i="2"/>
  <c r="BO10" i="2"/>
  <c r="BM10" i="2"/>
  <c r="BL9" i="2"/>
  <c r="BK9" i="2"/>
  <c r="BQ9" i="2"/>
  <c r="BH9" i="2"/>
  <c r="BJ9" i="2"/>
  <c r="BI9" i="2"/>
  <c r="BP9" i="2"/>
  <c r="BM9" i="2"/>
  <c r="BG9" i="2"/>
  <c r="BO9" i="2"/>
  <c r="BN9" i="2"/>
  <c r="BP8" i="2"/>
  <c r="BL8" i="2"/>
  <c r="BK8" i="2"/>
  <c r="BQ8" i="2"/>
  <c r="BN8" i="2"/>
  <c r="BH8" i="2"/>
  <c r="BJ8" i="2"/>
  <c r="BI8" i="2"/>
  <c r="BM8" i="2"/>
  <c r="BO8" i="2"/>
  <c r="BP7" i="2"/>
  <c r="BL7" i="2"/>
  <c r="BK7" i="2"/>
  <c r="BQ7" i="2"/>
  <c r="BN7" i="2"/>
  <c r="BJ7" i="2"/>
  <c r="BI7" i="2"/>
  <c r="BO7" i="2"/>
  <c r="BP6" i="2"/>
  <c r="BK6" i="2"/>
  <c r="BQ6" i="2"/>
  <c r="BL6" i="2"/>
  <c r="BJ6" i="2"/>
  <c r="BI6" i="2"/>
  <c r="BN6" i="2"/>
  <c r="BM6" i="2"/>
  <c r="BP5" i="2"/>
  <c r="BL5" i="2"/>
  <c r="BK5" i="2"/>
  <c r="BJ5" i="2"/>
  <c r="BQ5" i="2"/>
  <c r="BI5" i="2"/>
  <c r="BN5" i="2"/>
  <c r="BO5" i="2"/>
  <c r="BM5" i="2"/>
  <c r="BL4" i="2"/>
  <c r="BK4" i="2"/>
  <c r="BQ4" i="2"/>
  <c r="BH4" i="2"/>
  <c r="BJ4" i="2"/>
  <c r="BI4" i="2"/>
  <c r="BP4" i="2"/>
  <c r="BM4" i="2"/>
  <c r="BG4" i="2"/>
  <c r="BO4" i="2"/>
  <c r="BN4" i="2"/>
  <c r="BO2265" i="1"/>
  <c r="BU2265" i="1"/>
  <c r="BP2265" i="1"/>
  <c r="BL2265" i="1"/>
  <c r="BN2265" i="1"/>
  <c r="BJ2265" i="1"/>
  <c r="BM2265" i="1"/>
  <c r="BK2265" i="1"/>
  <c r="BT2265" i="1"/>
  <c r="BI2265" i="1"/>
  <c r="BQ2265" i="1"/>
  <c r="BR2265" i="1"/>
  <c r="BU2264" i="1"/>
  <c r="BL2264" i="1"/>
  <c r="BK2264" i="1"/>
  <c r="BJ2264" i="1"/>
  <c r="BO2264" i="1"/>
  <c r="BP2264" i="1"/>
  <c r="BN2264" i="1"/>
  <c r="BI2264" i="1"/>
  <c r="BS2264" i="1"/>
  <c r="BR2264" i="1"/>
  <c r="BR2263" i="1"/>
  <c r="BN2263" i="1"/>
  <c r="BO2263" i="1"/>
  <c r="BU2263" i="1"/>
  <c r="BP2263" i="1"/>
  <c r="BL2263" i="1"/>
  <c r="BM2263" i="1"/>
  <c r="BK2263" i="1"/>
  <c r="BS2263" i="1"/>
  <c r="BQ2263" i="1"/>
  <c r="BN2262" i="1"/>
  <c r="BK2262" i="1"/>
  <c r="BJ2262" i="1"/>
  <c r="BO2262" i="1"/>
  <c r="BU2262" i="1"/>
  <c r="BP2262" i="1"/>
  <c r="BL2262" i="1"/>
  <c r="BM2262" i="1"/>
  <c r="BT2262" i="1"/>
  <c r="BI2262" i="1"/>
  <c r="BQ2262" i="1"/>
  <c r="BR2262" i="1"/>
  <c r="BN2261" i="1"/>
  <c r="BL2261" i="1"/>
  <c r="BJ2261" i="1"/>
  <c r="BO2261" i="1"/>
  <c r="BU2261" i="1"/>
  <c r="BP2261" i="1"/>
  <c r="BM2261" i="1"/>
  <c r="BK2261" i="1"/>
  <c r="BS2261" i="1"/>
  <c r="BT2261" i="1"/>
  <c r="BQ2261" i="1"/>
  <c r="BI2261" i="1"/>
  <c r="BR2261" i="1"/>
  <c r="BT2260" i="1"/>
  <c r="BS2260" i="1"/>
  <c r="BN2260" i="1"/>
  <c r="BI2260" i="1"/>
  <c r="BO2260" i="1"/>
  <c r="BU2260" i="1"/>
  <c r="BP2260" i="1"/>
  <c r="BL2260" i="1"/>
  <c r="BJ2260" i="1"/>
  <c r="BM2260" i="1"/>
  <c r="BK2260" i="1"/>
  <c r="BR2260" i="1"/>
  <c r="BQ2260" i="1"/>
  <c r="BU2259" i="1"/>
  <c r="BT2259" i="1"/>
  <c r="BP2259" i="1"/>
  <c r="BO2259" i="1"/>
  <c r="BL2259" i="1"/>
  <c r="BN2259" i="1"/>
  <c r="BJ2259" i="1"/>
  <c r="BM2259" i="1"/>
  <c r="BK2259" i="1"/>
  <c r="BI2259" i="1"/>
  <c r="BN2258" i="1"/>
  <c r="BL2258" i="1"/>
  <c r="BO2258" i="1"/>
  <c r="BU2258" i="1"/>
  <c r="BP2258" i="1"/>
  <c r="BJ2258" i="1"/>
  <c r="BM2258" i="1"/>
  <c r="BK2258" i="1"/>
  <c r="BS2258" i="1"/>
  <c r="BI2258" i="1"/>
  <c r="BT2257" i="1"/>
  <c r="BP2257" i="1"/>
  <c r="BN2257" i="1"/>
  <c r="BJ2257" i="1"/>
  <c r="BI2257" i="1"/>
  <c r="BO2257" i="1"/>
  <c r="BU2257" i="1"/>
  <c r="BL2257" i="1"/>
  <c r="BK2257" i="1"/>
  <c r="BR2257" i="1"/>
  <c r="BQ2257" i="1"/>
  <c r="BS2257" i="1"/>
  <c r="BU2256" i="1"/>
  <c r="BT2256" i="1"/>
  <c r="BL2256" i="1"/>
  <c r="BK2256" i="1"/>
  <c r="BJ2256" i="1"/>
  <c r="BO2256" i="1"/>
  <c r="BP2256" i="1"/>
  <c r="BN2256" i="1"/>
  <c r="BM2256" i="1"/>
  <c r="BS2256" i="1"/>
  <c r="BI2256" i="1"/>
  <c r="BR2256" i="1"/>
  <c r="BP2255" i="1"/>
  <c r="BN2255" i="1"/>
  <c r="BO2255" i="1"/>
  <c r="BU2255" i="1"/>
  <c r="BL2255" i="1"/>
  <c r="BK2255" i="1"/>
  <c r="BR2255" i="1"/>
  <c r="BS2255" i="1"/>
  <c r="BT2255" i="1"/>
  <c r="BQ2255" i="1"/>
  <c r="BU2254" i="1"/>
  <c r="BT2254" i="1"/>
  <c r="BO2254" i="1"/>
  <c r="BK2254" i="1"/>
  <c r="BJ2254" i="1"/>
  <c r="BI2254" i="1"/>
  <c r="BP2254" i="1"/>
  <c r="BL2254" i="1"/>
  <c r="BN2254" i="1"/>
  <c r="BM2254" i="1"/>
  <c r="BS2254" i="1"/>
  <c r="BR2254" i="1"/>
  <c r="BU2253" i="1"/>
  <c r="BL2253" i="1"/>
  <c r="BO2253" i="1"/>
  <c r="BP2253" i="1"/>
  <c r="BN2253" i="1"/>
  <c r="BM2253" i="1"/>
  <c r="BK2253" i="1"/>
  <c r="BR2253" i="1"/>
  <c r="BS2253" i="1"/>
  <c r="BQ2253" i="1"/>
  <c r="BT2252" i="1"/>
  <c r="BP2252" i="1"/>
  <c r="BN2252" i="1"/>
  <c r="BK2252" i="1"/>
  <c r="BJ2252" i="1"/>
  <c r="BI2252" i="1"/>
  <c r="BO2252" i="1"/>
  <c r="BU2252" i="1"/>
  <c r="BL2252" i="1"/>
  <c r="BM2252" i="1"/>
  <c r="BR2252" i="1"/>
  <c r="BQ2252" i="1"/>
  <c r="BU2251" i="1"/>
  <c r="BP2251" i="1"/>
  <c r="BL2251" i="1"/>
  <c r="BJ2251" i="1"/>
  <c r="BO2251" i="1"/>
  <c r="BN2251" i="1"/>
  <c r="BM2251" i="1"/>
  <c r="BK2251" i="1"/>
  <c r="BT2251" i="1"/>
  <c r="BI2251" i="1"/>
  <c r="BS2251" i="1"/>
  <c r="BS2250" i="1"/>
  <c r="BN2250" i="1"/>
  <c r="BL2250" i="1"/>
  <c r="BI2250" i="1"/>
  <c r="BO2250" i="1"/>
  <c r="BU2250" i="1"/>
  <c r="BP2250" i="1"/>
  <c r="BJ2250" i="1"/>
  <c r="BK2250" i="1"/>
  <c r="BR2250" i="1"/>
  <c r="BQ2250" i="1"/>
  <c r="BU2249" i="1"/>
  <c r="BT2249" i="1"/>
  <c r="BP2249" i="1"/>
  <c r="BK2249" i="1"/>
  <c r="BJ2249" i="1"/>
  <c r="BI2249" i="1"/>
  <c r="BO2249" i="1"/>
  <c r="BL2249" i="1"/>
  <c r="BN2249" i="1"/>
  <c r="BM2249" i="1"/>
  <c r="BR2249" i="1"/>
  <c r="BP2248" i="1"/>
  <c r="BN2248" i="1"/>
  <c r="BM2248" i="1"/>
  <c r="BL2248" i="1"/>
  <c r="BO2248" i="1"/>
  <c r="BU2248" i="1"/>
  <c r="BJ2248" i="1"/>
  <c r="BK2248" i="1"/>
  <c r="BS2248" i="1"/>
  <c r="BI2248" i="1"/>
  <c r="BT2247" i="1"/>
  <c r="BN2247" i="1"/>
  <c r="BK2247" i="1"/>
  <c r="BJ2247" i="1"/>
  <c r="BI2247" i="1"/>
  <c r="BO2247" i="1"/>
  <c r="BU2247" i="1"/>
  <c r="BP2247" i="1"/>
  <c r="BL2247" i="1"/>
  <c r="BR2247" i="1"/>
  <c r="BS2247" i="1"/>
  <c r="BU2246" i="1"/>
  <c r="BT2246" i="1"/>
  <c r="BL2246" i="1"/>
  <c r="BK2246" i="1"/>
  <c r="BJ2246" i="1"/>
  <c r="BO2246" i="1"/>
  <c r="BP2246" i="1"/>
  <c r="BN2246" i="1"/>
  <c r="BM2246" i="1"/>
  <c r="BS2246" i="1"/>
  <c r="BI2246" i="1"/>
  <c r="BR2246" i="1"/>
  <c r="BP2245" i="1"/>
  <c r="BN2245" i="1"/>
  <c r="BO2245" i="1"/>
  <c r="BU2245" i="1"/>
  <c r="BL2245" i="1"/>
  <c r="BK2245" i="1"/>
  <c r="BR2245" i="1"/>
  <c r="BS2245" i="1"/>
  <c r="BT2245" i="1"/>
  <c r="BQ2245" i="1"/>
  <c r="BU2244" i="1"/>
  <c r="BT2244" i="1"/>
  <c r="BO2244" i="1"/>
  <c r="BK2244" i="1"/>
  <c r="BJ2244" i="1"/>
  <c r="BI2244" i="1"/>
  <c r="BP2244" i="1"/>
  <c r="BL2244" i="1"/>
  <c r="BN2244" i="1"/>
  <c r="BM2244" i="1"/>
  <c r="BS2244" i="1"/>
  <c r="BR2244" i="1"/>
  <c r="BU2243" i="1"/>
  <c r="BL2243" i="1"/>
  <c r="BO2243" i="1"/>
  <c r="BP2243" i="1"/>
  <c r="BN2243" i="1"/>
  <c r="BM2243" i="1"/>
  <c r="BK2243" i="1"/>
  <c r="BR2243" i="1"/>
  <c r="BS2243" i="1"/>
  <c r="BQ2243" i="1"/>
  <c r="BT2242" i="1"/>
  <c r="BP2242" i="1"/>
  <c r="BO2242" i="1"/>
  <c r="BN2242" i="1"/>
  <c r="BK2242" i="1"/>
  <c r="BI2242" i="1"/>
  <c r="BU2242" i="1"/>
  <c r="BL2242" i="1"/>
  <c r="BJ2242" i="1"/>
  <c r="BM2242" i="1"/>
  <c r="BR2242" i="1"/>
  <c r="BQ2242" i="1"/>
  <c r="BU2241" i="1"/>
  <c r="BP2241" i="1"/>
  <c r="BL2241" i="1"/>
  <c r="BJ2241" i="1"/>
  <c r="BO2241" i="1"/>
  <c r="BN2241" i="1"/>
  <c r="BM2241" i="1"/>
  <c r="BK2241" i="1"/>
  <c r="BT2241" i="1"/>
  <c r="BI2241" i="1"/>
  <c r="BS2241" i="1"/>
  <c r="BR2241" i="1"/>
  <c r="BS2240" i="1"/>
  <c r="BN2240" i="1"/>
  <c r="BL2240" i="1"/>
  <c r="BI2240" i="1"/>
  <c r="BO2240" i="1"/>
  <c r="BU2240" i="1"/>
  <c r="BP2240" i="1"/>
  <c r="BJ2240" i="1"/>
  <c r="BK2240" i="1"/>
  <c r="BR2240" i="1"/>
  <c r="BQ2240" i="1"/>
  <c r="BU2239" i="1"/>
  <c r="BT2239" i="1"/>
  <c r="BP2239" i="1"/>
  <c r="BK2239" i="1"/>
  <c r="BJ2239" i="1"/>
  <c r="BI2239" i="1"/>
  <c r="BO2239" i="1"/>
  <c r="BL2239" i="1"/>
  <c r="BN2239" i="1"/>
  <c r="BM2239" i="1"/>
  <c r="BP2238" i="1"/>
  <c r="BN2238" i="1"/>
  <c r="BM2238" i="1"/>
  <c r="BL2238" i="1"/>
  <c r="BO2238" i="1"/>
  <c r="BU2238" i="1"/>
  <c r="BJ2238" i="1"/>
  <c r="BK2238" i="1"/>
  <c r="BS2238" i="1"/>
  <c r="BI2238" i="1"/>
  <c r="BQ2238" i="1"/>
  <c r="BR2238" i="1"/>
  <c r="BT2237" i="1"/>
  <c r="BN2237" i="1"/>
  <c r="BJ2237" i="1"/>
  <c r="BI2237" i="1"/>
  <c r="BO2237" i="1"/>
  <c r="BU2237" i="1"/>
  <c r="BP2237" i="1"/>
  <c r="BL2237" i="1"/>
  <c r="BK2237" i="1"/>
  <c r="BR2237" i="1"/>
  <c r="BQ2237" i="1"/>
  <c r="BS2237" i="1"/>
  <c r="BU2236" i="1"/>
  <c r="BT2236" i="1"/>
  <c r="BL2236" i="1"/>
  <c r="BK2236" i="1"/>
  <c r="BJ2236" i="1"/>
  <c r="BO2236" i="1"/>
  <c r="BP2236" i="1"/>
  <c r="BN2236" i="1"/>
  <c r="BM2236" i="1"/>
  <c r="BS2236" i="1"/>
  <c r="BI2236" i="1"/>
  <c r="BQ2236" i="1"/>
  <c r="BR2236" i="1"/>
  <c r="BP2235" i="1"/>
  <c r="BN2235" i="1"/>
  <c r="BL2235" i="1"/>
  <c r="BO2235" i="1"/>
  <c r="BU2235" i="1"/>
  <c r="BK2235" i="1"/>
  <c r="BT2235" i="1"/>
  <c r="BS2235" i="1"/>
  <c r="BR2235" i="1"/>
  <c r="BT2234" i="1"/>
  <c r="BJ2234" i="1"/>
  <c r="BI2234" i="1"/>
  <c r="BO2234" i="1"/>
  <c r="BU2234" i="1"/>
  <c r="BP2234" i="1"/>
  <c r="BL2234" i="1"/>
  <c r="BN2234" i="1"/>
  <c r="BK2234" i="1"/>
  <c r="BS2234" i="1"/>
  <c r="BR2234" i="1"/>
  <c r="BQ2233" i="1"/>
  <c r="BN2233" i="1"/>
  <c r="BL2233" i="1"/>
  <c r="BJ2233" i="1"/>
  <c r="BO2233" i="1"/>
  <c r="BU2233" i="1"/>
  <c r="BP2233" i="1"/>
  <c r="BM2233" i="1"/>
  <c r="BK2233" i="1"/>
  <c r="BR2233" i="1"/>
  <c r="BS2233" i="1"/>
  <c r="BT2233" i="1"/>
  <c r="BI2233" i="1"/>
  <c r="BT2232" i="1"/>
  <c r="BP2232" i="1"/>
  <c r="BO2232" i="1"/>
  <c r="BN2232" i="1"/>
  <c r="BK2232" i="1"/>
  <c r="BU2232" i="1"/>
  <c r="BL2232" i="1"/>
  <c r="BJ2232" i="1"/>
  <c r="BM2232" i="1"/>
  <c r="BQ2232" i="1"/>
  <c r="BR2232" i="1"/>
  <c r="BU2231" i="1"/>
  <c r="BT2231" i="1"/>
  <c r="BO2231" i="1"/>
  <c r="BM2231" i="1"/>
  <c r="BL2231" i="1"/>
  <c r="BP2231" i="1"/>
  <c r="BN2231" i="1"/>
  <c r="BK2231" i="1"/>
  <c r="BQ2231" i="1"/>
  <c r="BR2231" i="1"/>
  <c r="BO2230" i="1"/>
  <c r="BU2230" i="1"/>
  <c r="BP2230" i="1"/>
  <c r="BL2230" i="1"/>
  <c r="BN2230" i="1"/>
  <c r="BJ2230" i="1"/>
  <c r="BK2230" i="1"/>
  <c r="BS2230" i="1"/>
  <c r="BT2230" i="1"/>
  <c r="BQ2230" i="1"/>
  <c r="BI2230" i="1"/>
  <c r="BR2230" i="1"/>
  <c r="BU2229" i="1"/>
  <c r="BT2229" i="1"/>
  <c r="BS2229" i="1"/>
  <c r="BL2229" i="1"/>
  <c r="BK2229" i="1"/>
  <c r="BO2229" i="1"/>
  <c r="BP2229" i="1"/>
  <c r="BN2229" i="1"/>
  <c r="BJ2229" i="1"/>
  <c r="BM2229" i="1"/>
  <c r="BR2229" i="1"/>
  <c r="BI2229" i="1"/>
  <c r="BQ2229" i="1"/>
  <c r="BP2228" i="1"/>
  <c r="BN2228" i="1"/>
  <c r="BL2228" i="1"/>
  <c r="BO2228" i="1"/>
  <c r="BU2228" i="1"/>
  <c r="BJ2228" i="1"/>
  <c r="BM2228" i="1"/>
  <c r="BK2228" i="1"/>
  <c r="BT2228" i="1"/>
  <c r="BI2228" i="1"/>
  <c r="BQ2228" i="1"/>
  <c r="BR2228" i="1"/>
  <c r="BU2227" i="1"/>
  <c r="BK2227" i="1"/>
  <c r="BO2227" i="1"/>
  <c r="BP2227" i="1"/>
  <c r="BL2227" i="1"/>
  <c r="BN2227" i="1"/>
  <c r="BR2227" i="1"/>
  <c r="BI2227" i="1"/>
  <c r="BS2227" i="1"/>
  <c r="BU2226" i="1"/>
  <c r="BT2226" i="1"/>
  <c r="BO2226" i="1"/>
  <c r="BP2226" i="1"/>
  <c r="BL2226" i="1"/>
  <c r="BN2226" i="1"/>
  <c r="BJ2226" i="1"/>
  <c r="BM2226" i="1"/>
  <c r="BK2226" i="1"/>
  <c r="BR2226" i="1"/>
  <c r="BS2226" i="1"/>
  <c r="BI2226" i="1"/>
  <c r="BQ2226" i="1"/>
  <c r="BT2225" i="1"/>
  <c r="BP2225" i="1"/>
  <c r="BN2225" i="1"/>
  <c r="BI2225" i="1"/>
  <c r="BO2225" i="1"/>
  <c r="BU2225" i="1"/>
  <c r="BL2225" i="1"/>
  <c r="BJ2225" i="1"/>
  <c r="BM2225" i="1"/>
  <c r="BK2225" i="1"/>
  <c r="BS2225" i="1"/>
  <c r="BQ2225" i="1"/>
  <c r="BT2224" i="1"/>
  <c r="BN2224" i="1"/>
  <c r="BL2224" i="1"/>
  <c r="BJ2224" i="1"/>
  <c r="BI2224" i="1"/>
  <c r="BO2224" i="1"/>
  <c r="BU2224" i="1"/>
  <c r="BP2224" i="1"/>
  <c r="BM2224" i="1"/>
  <c r="BK2224" i="1"/>
  <c r="BQ2224" i="1"/>
  <c r="BS2224" i="1"/>
  <c r="BR2224" i="1"/>
  <c r="BU2223" i="1"/>
  <c r="BL2223" i="1"/>
  <c r="BK2223" i="1"/>
  <c r="BI2223" i="1"/>
  <c r="BO2223" i="1"/>
  <c r="BP2223" i="1"/>
  <c r="BN2223" i="1"/>
  <c r="BJ2223" i="1"/>
  <c r="BR2223" i="1"/>
  <c r="BS2223" i="1"/>
  <c r="BU2222" i="1"/>
  <c r="BT2222" i="1"/>
  <c r="BP2222" i="1"/>
  <c r="BK2222" i="1"/>
  <c r="BO2222" i="1"/>
  <c r="BR2222" i="1"/>
  <c r="BL2222" i="1"/>
  <c r="BN2222" i="1"/>
  <c r="BJ2222" i="1"/>
  <c r="BM2222" i="1"/>
  <c r="BI2222" i="1"/>
  <c r="BQ2222" i="1"/>
  <c r="BP2221" i="1"/>
  <c r="BN2221" i="1"/>
  <c r="BL2221" i="1"/>
  <c r="BO2221" i="1"/>
  <c r="BU2221" i="1"/>
  <c r="BJ2221" i="1"/>
  <c r="BK2221" i="1"/>
  <c r="BR2221" i="1"/>
  <c r="BS2221" i="1"/>
  <c r="BT2221" i="1"/>
  <c r="BQ2221" i="1"/>
  <c r="BI2221" i="1"/>
  <c r="BT2220" i="1"/>
  <c r="BS2220" i="1"/>
  <c r="BN2220" i="1"/>
  <c r="BJ2220" i="1"/>
  <c r="BI2220" i="1"/>
  <c r="BO2220" i="1"/>
  <c r="BU2220" i="1"/>
  <c r="BP2220" i="1"/>
  <c r="BL2220" i="1"/>
  <c r="BM2220" i="1"/>
  <c r="BK2220" i="1"/>
  <c r="BQ2220" i="1"/>
  <c r="BR2220" i="1"/>
  <c r="BU2219" i="1"/>
  <c r="BT2219" i="1"/>
  <c r="BP2219" i="1"/>
  <c r="BL2219" i="1"/>
  <c r="BI2219" i="1"/>
  <c r="BO2219" i="1"/>
  <c r="BN2219" i="1"/>
  <c r="BJ2219" i="1"/>
  <c r="BM2219" i="1"/>
  <c r="BK2219" i="1"/>
  <c r="BR2219" i="1"/>
  <c r="BP2218" i="1"/>
  <c r="BN2218" i="1"/>
  <c r="BK2218" i="1"/>
  <c r="BI2218" i="1"/>
  <c r="BO2218" i="1"/>
  <c r="BU2218" i="1"/>
  <c r="BL2218" i="1"/>
  <c r="BJ2218" i="1"/>
  <c r="BM2218" i="1"/>
  <c r="BS2218" i="1"/>
  <c r="BT2218" i="1"/>
  <c r="BR2218" i="1"/>
  <c r="BT2217" i="1"/>
  <c r="BK2217" i="1"/>
  <c r="BJ2217" i="1"/>
  <c r="BO2217" i="1"/>
  <c r="BU2217" i="1"/>
  <c r="BP2217" i="1"/>
  <c r="BR2217" i="1"/>
  <c r="BL2217" i="1"/>
  <c r="BN2217" i="1"/>
  <c r="BM2217" i="1"/>
  <c r="BI2217" i="1"/>
  <c r="BS2217" i="1"/>
  <c r="BU2216" i="1"/>
  <c r="BL2216" i="1"/>
  <c r="BK2216" i="1"/>
  <c r="BO2216" i="1"/>
  <c r="BP2216" i="1"/>
  <c r="BN2216" i="1"/>
  <c r="BM2216" i="1"/>
  <c r="BR2216" i="1"/>
  <c r="BS2216" i="1"/>
  <c r="BQ2216" i="1"/>
  <c r="BT2215" i="1"/>
  <c r="BP2215" i="1"/>
  <c r="BO2215" i="1"/>
  <c r="BN2215" i="1"/>
  <c r="BU2215" i="1"/>
  <c r="BL2215" i="1"/>
  <c r="BM2215" i="1"/>
  <c r="BK2215" i="1"/>
  <c r="BS2215" i="1"/>
  <c r="BR2215" i="1"/>
  <c r="BL2214" i="1"/>
  <c r="BK2214" i="1"/>
  <c r="BI2214" i="1"/>
  <c r="BO2214" i="1"/>
  <c r="BU2214" i="1"/>
  <c r="BP2214" i="1"/>
  <c r="BN2214" i="1"/>
  <c r="BJ2214" i="1"/>
  <c r="BM2214" i="1"/>
  <c r="BS2214" i="1"/>
  <c r="BT2214" i="1"/>
  <c r="BQ2214" i="1"/>
  <c r="BR2214" i="1"/>
  <c r="BN2213" i="1"/>
  <c r="BL2213" i="1"/>
  <c r="BO2213" i="1"/>
  <c r="BU2213" i="1"/>
  <c r="BP2213" i="1"/>
  <c r="BJ2213" i="1"/>
  <c r="BM2213" i="1"/>
  <c r="BK2213" i="1"/>
  <c r="BS2213" i="1"/>
  <c r="BT2213" i="1"/>
  <c r="BI2213" i="1"/>
  <c r="BR2213" i="1"/>
  <c r="BU2212" i="1"/>
  <c r="BT2212" i="1"/>
  <c r="BK2212" i="1"/>
  <c r="BO2212" i="1"/>
  <c r="BP2212" i="1"/>
  <c r="BL2212" i="1"/>
  <c r="BN2212" i="1"/>
  <c r="BJ2212" i="1"/>
  <c r="BM2212" i="1"/>
  <c r="BR2212" i="1"/>
  <c r="BU2211" i="1"/>
  <c r="BP2211" i="1"/>
  <c r="BL2211" i="1"/>
  <c r="BO2211" i="1"/>
  <c r="BR2211" i="1"/>
  <c r="BN2211" i="1"/>
  <c r="BM2211" i="1"/>
  <c r="BK2211" i="1"/>
  <c r="BS2211" i="1"/>
  <c r="BS2210" i="1"/>
  <c r="BR2210" i="1"/>
  <c r="BN2210" i="1"/>
  <c r="BI2210" i="1"/>
  <c r="BO2210" i="1"/>
  <c r="BU2210" i="1"/>
  <c r="BP2210" i="1"/>
  <c r="BL2210" i="1"/>
  <c r="BJ2210" i="1"/>
  <c r="BK2210" i="1"/>
  <c r="BT2210" i="1"/>
  <c r="BQ2210" i="1"/>
  <c r="BU2209" i="1"/>
  <c r="BT2209" i="1"/>
  <c r="BP2209" i="1"/>
  <c r="BO2209" i="1"/>
  <c r="BL2209" i="1"/>
  <c r="BK2209" i="1"/>
  <c r="BJ2209" i="1"/>
  <c r="BI2209" i="1"/>
  <c r="BN2209" i="1"/>
  <c r="BM2209" i="1"/>
  <c r="BS2209" i="1"/>
  <c r="BP2208" i="1"/>
  <c r="BN2208" i="1"/>
  <c r="BL2208" i="1"/>
  <c r="BO2208" i="1"/>
  <c r="BU2208" i="1"/>
  <c r="BJ2208" i="1"/>
  <c r="BM2208" i="1"/>
  <c r="BK2208" i="1"/>
  <c r="BS2208" i="1"/>
  <c r="BT2208" i="1"/>
  <c r="BI2208" i="1"/>
  <c r="BQ2208" i="1"/>
  <c r="BR2208" i="1"/>
  <c r="BU2207" i="1"/>
  <c r="BK2207" i="1"/>
  <c r="BJ2207" i="1"/>
  <c r="BI2207" i="1"/>
  <c r="BO2207" i="1"/>
  <c r="BP2207" i="1"/>
  <c r="BR2207" i="1"/>
  <c r="BL2207" i="1"/>
  <c r="BN2207" i="1"/>
  <c r="BM2207" i="1"/>
  <c r="BT2207" i="1"/>
  <c r="BU2206" i="1"/>
  <c r="BR2206" i="1"/>
  <c r="BP2206" i="1"/>
  <c r="BL2206" i="1"/>
  <c r="BK2206" i="1"/>
  <c r="BJ2206" i="1"/>
  <c r="BO2206" i="1"/>
  <c r="BN2206" i="1"/>
  <c r="BM2206" i="1"/>
  <c r="BS2206" i="1"/>
  <c r="BQ2206" i="1"/>
  <c r="BT2205" i="1"/>
  <c r="BP2205" i="1"/>
  <c r="BN2205" i="1"/>
  <c r="BL2205" i="1"/>
  <c r="BJ2205" i="1"/>
  <c r="BI2205" i="1"/>
  <c r="BO2205" i="1"/>
  <c r="BU2205" i="1"/>
  <c r="BM2205" i="1"/>
  <c r="BK2205" i="1"/>
  <c r="BQ2205" i="1"/>
  <c r="BR2205" i="1"/>
  <c r="BP2204" i="1"/>
  <c r="BL2204" i="1"/>
  <c r="BJ2204" i="1"/>
  <c r="BI2204" i="1"/>
  <c r="BO2204" i="1"/>
  <c r="BU2204" i="1"/>
  <c r="BN2204" i="1"/>
  <c r="BM2204" i="1"/>
  <c r="BK2204" i="1"/>
  <c r="BT2204" i="1"/>
  <c r="BS2204" i="1"/>
  <c r="BU2203" i="1"/>
  <c r="BT2203" i="1"/>
  <c r="BL2203" i="1"/>
  <c r="BK2203" i="1"/>
  <c r="BJ2203" i="1"/>
  <c r="BO2203" i="1"/>
  <c r="BP2203" i="1"/>
  <c r="BN2203" i="1"/>
  <c r="BM2203" i="1"/>
  <c r="BS2203" i="1"/>
  <c r="BI2203" i="1"/>
  <c r="BQ2203" i="1"/>
  <c r="BQ2202" i="1"/>
  <c r="BP2202" i="1"/>
  <c r="BM2202" i="1"/>
  <c r="BK2202" i="1"/>
  <c r="BO2202" i="1"/>
  <c r="BU2202" i="1"/>
  <c r="BL2202" i="1"/>
  <c r="BN2202" i="1"/>
  <c r="BJ2202" i="1"/>
  <c r="BT2202" i="1"/>
  <c r="BR2202" i="1"/>
  <c r="BU2201" i="1"/>
  <c r="BT2201" i="1"/>
  <c r="BL2201" i="1"/>
  <c r="BK2201" i="1"/>
  <c r="BO2201" i="1"/>
  <c r="BP2201" i="1"/>
  <c r="BR2201" i="1"/>
  <c r="BN2201" i="1"/>
  <c r="BM2201" i="1"/>
  <c r="BI2201" i="1"/>
  <c r="BQ2201" i="1"/>
  <c r="BU2200" i="1"/>
  <c r="BP2200" i="1"/>
  <c r="BL2200" i="1"/>
  <c r="BO2200" i="1"/>
  <c r="BN2200" i="1"/>
  <c r="BJ2200" i="1"/>
  <c r="BM2200" i="1"/>
  <c r="BK2200" i="1"/>
  <c r="BT2200" i="1"/>
  <c r="BI2200" i="1"/>
  <c r="BS2200" i="1"/>
  <c r="BR2200" i="1"/>
  <c r="BN2199" i="1"/>
  <c r="BL2199" i="1"/>
  <c r="BI2199" i="1"/>
  <c r="BO2199" i="1"/>
  <c r="BU2199" i="1"/>
  <c r="BP2199" i="1"/>
  <c r="BJ2199" i="1"/>
  <c r="BK2199" i="1"/>
  <c r="BR2199" i="1"/>
  <c r="BQ2199" i="1"/>
  <c r="BS2199" i="1"/>
  <c r="BU2198" i="1"/>
  <c r="BT2198" i="1"/>
  <c r="BP2198" i="1"/>
  <c r="BK2198" i="1"/>
  <c r="BJ2198" i="1"/>
  <c r="BI2198" i="1"/>
  <c r="BO2198" i="1"/>
  <c r="BL2198" i="1"/>
  <c r="BN2198" i="1"/>
  <c r="BM2198" i="1"/>
  <c r="BQ2198" i="1"/>
  <c r="BR2198" i="1"/>
  <c r="BP2197" i="1"/>
  <c r="BN2197" i="1"/>
  <c r="BL2197" i="1"/>
  <c r="BO2197" i="1"/>
  <c r="BU2197" i="1"/>
  <c r="BJ2197" i="1"/>
  <c r="BM2197" i="1"/>
  <c r="BK2197" i="1"/>
  <c r="BS2197" i="1"/>
  <c r="BT2197" i="1"/>
  <c r="BI2197" i="1"/>
  <c r="BQ2197" i="1"/>
  <c r="BR2197" i="1"/>
  <c r="BT2196" i="1"/>
  <c r="BS2196" i="1"/>
  <c r="BN2196" i="1"/>
  <c r="BJ2196" i="1"/>
  <c r="BI2196" i="1"/>
  <c r="BO2196" i="1"/>
  <c r="BU2196" i="1"/>
  <c r="BP2196" i="1"/>
  <c r="BL2196" i="1"/>
  <c r="BK2196" i="1"/>
  <c r="BR2196" i="1"/>
  <c r="BU2195" i="1"/>
  <c r="BT2195" i="1"/>
  <c r="BL2195" i="1"/>
  <c r="BK2195" i="1"/>
  <c r="BJ2195" i="1"/>
  <c r="BO2195" i="1"/>
  <c r="BP2195" i="1"/>
  <c r="BN2195" i="1"/>
  <c r="BM2195" i="1"/>
  <c r="BS2195" i="1"/>
  <c r="BI2195" i="1"/>
  <c r="BN2194" i="1"/>
  <c r="BK2194" i="1"/>
  <c r="BO2194" i="1"/>
  <c r="BU2194" i="1"/>
  <c r="BP2194" i="1"/>
  <c r="BL2194" i="1"/>
  <c r="BR2194" i="1"/>
  <c r="BS2194" i="1"/>
  <c r="BT2194" i="1"/>
  <c r="BQ2194" i="1"/>
  <c r="BU2193" i="1"/>
  <c r="BT2193" i="1"/>
  <c r="BO2193" i="1"/>
  <c r="BK2193" i="1"/>
  <c r="BJ2193" i="1"/>
  <c r="BP2193" i="1"/>
  <c r="BL2193" i="1"/>
  <c r="BN2193" i="1"/>
  <c r="BM2193" i="1"/>
  <c r="BI2193" i="1"/>
  <c r="BS2193" i="1"/>
  <c r="BR2193" i="1"/>
  <c r="BU2192" i="1"/>
  <c r="BL2192" i="1"/>
  <c r="BO2192" i="1"/>
  <c r="BP2192" i="1"/>
  <c r="BN2192" i="1"/>
  <c r="BM2192" i="1"/>
  <c r="BK2192" i="1"/>
  <c r="BR2192" i="1"/>
  <c r="BS2192" i="1"/>
  <c r="BQ2192" i="1"/>
  <c r="BT2191" i="1"/>
  <c r="BP2191" i="1"/>
  <c r="BO2191" i="1"/>
  <c r="BN2191" i="1"/>
  <c r="BJ2191" i="1"/>
  <c r="BI2191" i="1"/>
  <c r="BU2191" i="1"/>
  <c r="BL2191" i="1"/>
  <c r="BM2191" i="1"/>
  <c r="BK2191" i="1"/>
  <c r="BR2191" i="1"/>
  <c r="BQ2191" i="1"/>
  <c r="BU2190" i="1"/>
  <c r="BP2190" i="1"/>
  <c r="BL2190" i="1"/>
  <c r="BO2190" i="1"/>
  <c r="BN2190" i="1"/>
  <c r="BJ2190" i="1"/>
  <c r="BM2190" i="1"/>
  <c r="BK2190" i="1"/>
  <c r="BT2190" i="1"/>
  <c r="BQ2190" i="1"/>
  <c r="BI2190" i="1"/>
  <c r="BS2189" i="1"/>
  <c r="BN2189" i="1"/>
  <c r="BL2189" i="1"/>
  <c r="BI2189" i="1"/>
  <c r="BO2189" i="1"/>
  <c r="BU2189" i="1"/>
  <c r="BP2189" i="1"/>
  <c r="BJ2189" i="1"/>
  <c r="BK2189" i="1"/>
  <c r="BR2189" i="1"/>
  <c r="BQ2189" i="1"/>
  <c r="BU2188" i="1"/>
  <c r="BT2188" i="1"/>
  <c r="BP2188" i="1"/>
  <c r="BK2188" i="1"/>
  <c r="BJ2188" i="1"/>
  <c r="BI2188" i="1"/>
  <c r="BO2188" i="1"/>
  <c r="BL2188" i="1"/>
  <c r="BN2188" i="1"/>
  <c r="BM2188" i="1"/>
  <c r="BP2187" i="1"/>
  <c r="BN2187" i="1"/>
  <c r="BL2187" i="1"/>
  <c r="BO2187" i="1"/>
  <c r="BU2187" i="1"/>
  <c r="BJ2187" i="1"/>
  <c r="BM2187" i="1"/>
  <c r="BK2187" i="1"/>
  <c r="BS2187" i="1"/>
  <c r="BI2187" i="1"/>
  <c r="BR2187" i="1"/>
  <c r="BT2186" i="1"/>
  <c r="BN2186" i="1"/>
  <c r="BJ2186" i="1"/>
  <c r="BI2186" i="1"/>
  <c r="BO2186" i="1"/>
  <c r="BU2186" i="1"/>
  <c r="BP2186" i="1"/>
  <c r="BL2186" i="1"/>
  <c r="BK2186" i="1"/>
  <c r="BS2186" i="1"/>
  <c r="BR2186" i="1"/>
  <c r="BU2185" i="1"/>
  <c r="BT2185" i="1"/>
  <c r="BL2185" i="1"/>
  <c r="BK2185" i="1"/>
  <c r="BJ2185" i="1"/>
  <c r="BO2185" i="1"/>
  <c r="BP2185" i="1"/>
  <c r="BN2185" i="1"/>
  <c r="BM2185" i="1"/>
  <c r="BS2185" i="1"/>
  <c r="BI2185" i="1"/>
  <c r="BN2184" i="1"/>
  <c r="BK2184" i="1"/>
  <c r="BO2184" i="1"/>
  <c r="BU2184" i="1"/>
  <c r="BP2184" i="1"/>
  <c r="BL2184" i="1"/>
  <c r="BR2184" i="1"/>
  <c r="BS2184" i="1"/>
  <c r="BT2184" i="1"/>
  <c r="BQ2184" i="1"/>
  <c r="BU2183" i="1"/>
  <c r="BT2183" i="1"/>
  <c r="BO2183" i="1"/>
  <c r="BK2183" i="1"/>
  <c r="BJ2183" i="1"/>
  <c r="BP2183" i="1"/>
  <c r="BL2183" i="1"/>
  <c r="BN2183" i="1"/>
  <c r="BM2183" i="1"/>
  <c r="BI2183" i="1"/>
  <c r="BS2183" i="1"/>
  <c r="BR2183" i="1"/>
  <c r="BU2182" i="1"/>
  <c r="BL2182" i="1"/>
  <c r="BO2182" i="1"/>
  <c r="BP2182" i="1"/>
  <c r="BN2182" i="1"/>
  <c r="BM2182" i="1"/>
  <c r="BK2182" i="1"/>
  <c r="BR2182" i="1"/>
  <c r="BS2182" i="1"/>
  <c r="BQ2182" i="1"/>
  <c r="BT2181" i="1"/>
  <c r="BO2181" i="1"/>
  <c r="BN2181" i="1"/>
  <c r="BI2181" i="1"/>
  <c r="BU2181" i="1"/>
  <c r="BP2181" i="1"/>
  <c r="BL2181" i="1"/>
  <c r="BJ2181" i="1"/>
  <c r="BM2181" i="1"/>
  <c r="BK2181" i="1"/>
  <c r="BR2181" i="1"/>
  <c r="BQ2181" i="1"/>
  <c r="BU2180" i="1"/>
  <c r="BP2180" i="1"/>
  <c r="BL2180" i="1"/>
  <c r="BO2180" i="1"/>
  <c r="BN2180" i="1"/>
  <c r="BJ2180" i="1"/>
  <c r="BM2180" i="1"/>
  <c r="BK2180" i="1"/>
  <c r="BT2180" i="1"/>
  <c r="BQ2180" i="1"/>
  <c r="BI2180" i="1"/>
  <c r="BS2180" i="1"/>
  <c r="BR2179" i="1"/>
  <c r="BN2179" i="1"/>
  <c r="BL2179" i="1"/>
  <c r="BI2179" i="1"/>
  <c r="BO2179" i="1"/>
  <c r="BU2179" i="1"/>
  <c r="BP2179" i="1"/>
  <c r="BJ2179" i="1"/>
  <c r="BK2179" i="1"/>
  <c r="BQ2179" i="1"/>
  <c r="BS2179" i="1"/>
  <c r="BU2178" i="1"/>
  <c r="BQ2178" i="1"/>
  <c r="BP2178" i="1"/>
  <c r="BO2178" i="1"/>
  <c r="BK2178" i="1"/>
  <c r="BI2178" i="1"/>
  <c r="BR2178" i="1"/>
  <c r="BL2178" i="1"/>
  <c r="BN2178" i="1"/>
  <c r="BJ2178" i="1"/>
  <c r="BP2177" i="1"/>
  <c r="BN2177" i="1"/>
  <c r="BO2177" i="1"/>
  <c r="BU2177" i="1"/>
  <c r="BR2177" i="1"/>
  <c r="BL2177" i="1"/>
  <c r="BJ2177" i="1"/>
  <c r="BM2177" i="1"/>
  <c r="BK2177" i="1"/>
  <c r="BT2177" i="1"/>
  <c r="BI2177" i="1"/>
  <c r="BS2177" i="1"/>
  <c r="BL2176" i="1"/>
  <c r="BJ2176" i="1"/>
  <c r="BO2176" i="1"/>
  <c r="BU2176" i="1"/>
  <c r="BP2176" i="1"/>
  <c r="BN2176" i="1"/>
  <c r="BM2176" i="1"/>
  <c r="BK2176" i="1"/>
  <c r="BQ2176" i="1"/>
  <c r="BI2176" i="1"/>
  <c r="BS2176" i="1"/>
  <c r="BT2175" i="1"/>
  <c r="BP2175" i="1"/>
  <c r="BN2175" i="1"/>
  <c r="BL2175" i="1"/>
  <c r="BO2175" i="1"/>
  <c r="BU2175" i="1"/>
  <c r="BJ2175" i="1"/>
  <c r="BM2175" i="1"/>
  <c r="BK2175" i="1"/>
  <c r="BR2175" i="1"/>
  <c r="BS2175" i="1"/>
  <c r="BI2175" i="1"/>
  <c r="BQ2175" i="1"/>
  <c r="BP2174" i="1"/>
  <c r="BN2174" i="1"/>
  <c r="BJ2174" i="1"/>
  <c r="BI2174" i="1"/>
  <c r="BO2174" i="1"/>
  <c r="BU2174" i="1"/>
  <c r="BL2174" i="1"/>
  <c r="BM2174" i="1"/>
  <c r="BK2174" i="1"/>
  <c r="BS2174" i="1"/>
  <c r="BT2174" i="1"/>
  <c r="BQ2174" i="1"/>
  <c r="BR2174" i="1"/>
  <c r="BL2173" i="1"/>
  <c r="BJ2173" i="1"/>
  <c r="BO2173" i="1"/>
  <c r="BU2173" i="1"/>
  <c r="BP2173" i="1"/>
  <c r="BN2173" i="1"/>
  <c r="BM2173" i="1"/>
  <c r="BK2173" i="1"/>
  <c r="BS2173" i="1"/>
  <c r="BT2173" i="1"/>
  <c r="BQ2173" i="1"/>
  <c r="BI2173" i="1"/>
  <c r="BR2173" i="1"/>
  <c r="BU2172" i="1"/>
  <c r="BT2172" i="1"/>
  <c r="BS2172" i="1"/>
  <c r="BK2172" i="1"/>
  <c r="BI2172" i="1"/>
  <c r="BO2172" i="1"/>
  <c r="BP2172" i="1"/>
  <c r="BL2172" i="1"/>
  <c r="BN2172" i="1"/>
  <c r="BJ2172" i="1"/>
  <c r="BM2172" i="1"/>
  <c r="BR2172" i="1"/>
  <c r="BQ2172" i="1"/>
  <c r="BP2171" i="1"/>
  <c r="BN2171" i="1"/>
  <c r="BK2171" i="1"/>
  <c r="BO2171" i="1"/>
  <c r="BU2171" i="1"/>
  <c r="BR2171" i="1"/>
  <c r="BL2171" i="1"/>
  <c r="BJ2171" i="1"/>
  <c r="BM2171" i="1"/>
  <c r="BT2171" i="1"/>
  <c r="BI2171" i="1"/>
  <c r="BS2171" i="1"/>
  <c r="BO2170" i="1"/>
  <c r="BU2170" i="1"/>
  <c r="BP2170" i="1"/>
  <c r="BL2170" i="1"/>
  <c r="BN2170" i="1"/>
  <c r="BJ2170" i="1"/>
  <c r="BK2170" i="1"/>
  <c r="BS2170" i="1"/>
  <c r="BQ2170" i="1"/>
  <c r="BI2170" i="1"/>
  <c r="BR2170" i="1"/>
  <c r="BU2169" i="1"/>
  <c r="BT2169" i="1"/>
  <c r="BL2169" i="1"/>
  <c r="BJ2169" i="1"/>
  <c r="BI2169" i="1"/>
  <c r="BO2169" i="1"/>
  <c r="BP2169" i="1"/>
  <c r="BN2169" i="1"/>
  <c r="BM2169" i="1"/>
  <c r="BK2169" i="1"/>
  <c r="BR2169" i="1"/>
  <c r="BQ2169" i="1"/>
  <c r="BS2169" i="1"/>
  <c r="BP2168" i="1"/>
  <c r="BI2168" i="1"/>
  <c r="BO2168" i="1"/>
  <c r="BU2168" i="1"/>
  <c r="BL2168" i="1"/>
  <c r="BN2168" i="1"/>
  <c r="BJ2168" i="1"/>
  <c r="BM2168" i="1"/>
  <c r="BK2168" i="1"/>
  <c r="BS2168" i="1"/>
  <c r="BT2168" i="1"/>
  <c r="BQ2168" i="1"/>
  <c r="BR2168" i="1"/>
  <c r="BP2167" i="1"/>
  <c r="BN2167" i="1"/>
  <c r="BO2167" i="1"/>
  <c r="BU2167" i="1"/>
  <c r="BR2167" i="1"/>
  <c r="BL2167" i="1"/>
  <c r="BJ2167" i="1"/>
  <c r="BK2167" i="1"/>
  <c r="BT2167" i="1"/>
  <c r="BI2167" i="1"/>
  <c r="BS2167" i="1"/>
  <c r="BU2166" i="1"/>
  <c r="BL2166" i="1"/>
  <c r="BK2166" i="1"/>
  <c r="BJ2166" i="1"/>
  <c r="BI2166" i="1"/>
  <c r="BO2166" i="1"/>
  <c r="BP2166" i="1"/>
  <c r="BN2166" i="1"/>
  <c r="BQ2166" i="1"/>
  <c r="BS2166" i="1"/>
  <c r="BR2166" i="1"/>
  <c r="BT2165" i="1"/>
  <c r="BP2165" i="1"/>
  <c r="BN2165" i="1"/>
  <c r="BL2165" i="1"/>
  <c r="BO2165" i="1"/>
  <c r="BU2165" i="1"/>
  <c r="BJ2165" i="1"/>
  <c r="BM2165" i="1"/>
  <c r="BK2165" i="1"/>
  <c r="BR2165" i="1"/>
  <c r="BS2165" i="1"/>
  <c r="BI2165" i="1"/>
  <c r="BQ2165" i="1"/>
  <c r="BP2164" i="1"/>
  <c r="BN2164" i="1"/>
  <c r="BJ2164" i="1"/>
  <c r="BO2164" i="1"/>
  <c r="BU2164" i="1"/>
  <c r="BL2164" i="1"/>
  <c r="BM2164" i="1"/>
  <c r="BK2164" i="1"/>
  <c r="BS2164" i="1"/>
  <c r="BT2164" i="1"/>
  <c r="BI2164" i="1"/>
  <c r="BQ2164" i="1"/>
  <c r="BR2164" i="1"/>
  <c r="BL2163" i="1"/>
  <c r="BJ2163" i="1"/>
  <c r="BO2163" i="1"/>
  <c r="BU2163" i="1"/>
  <c r="BP2163" i="1"/>
  <c r="BN2163" i="1"/>
  <c r="BM2163" i="1"/>
  <c r="BK2163" i="1"/>
  <c r="BS2163" i="1"/>
  <c r="BT2163" i="1"/>
  <c r="BQ2163" i="1"/>
  <c r="BI2163" i="1"/>
  <c r="BR2163" i="1"/>
  <c r="BU2162" i="1"/>
  <c r="BT2162" i="1"/>
  <c r="BS2162" i="1"/>
  <c r="BK2162" i="1"/>
  <c r="BI2162" i="1"/>
  <c r="BO2162" i="1"/>
  <c r="BP2162" i="1"/>
  <c r="BL2162" i="1"/>
  <c r="BN2162" i="1"/>
  <c r="BJ2162" i="1"/>
  <c r="BM2162" i="1"/>
  <c r="BR2162" i="1"/>
  <c r="BQ2162" i="1"/>
  <c r="BP2161" i="1"/>
  <c r="BN2161" i="1"/>
  <c r="BK2161" i="1"/>
  <c r="BO2161" i="1"/>
  <c r="BU2161" i="1"/>
  <c r="BR2161" i="1"/>
  <c r="BL2161" i="1"/>
  <c r="BJ2161" i="1"/>
  <c r="BM2161" i="1"/>
  <c r="BT2161" i="1"/>
  <c r="BI2161" i="1"/>
  <c r="BS2161" i="1"/>
  <c r="BO2160" i="1"/>
  <c r="BU2160" i="1"/>
  <c r="BP2160" i="1"/>
  <c r="BL2160" i="1"/>
  <c r="BN2160" i="1"/>
  <c r="BJ2160" i="1"/>
  <c r="BK2160" i="1"/>
  <c r="BR2160" i="1"/>
  <c r="BS2160" i="1"/>
  <c r="BQ2160" i="1"/>
  <c r="BI2160" i="1"/>
  <c r="BU2159" i="1"/>
  <c r="BT2159" i="1"/>
  <c r="BL2159" i="1"/>
  <c r="BJ2159" i="1"/>
  <c r="BI2159" i="1"/>
  <c r="BO2159" i="1"/>
  <c r="BP2159" i="1"/>
  <c r="BN2159" i="1"/>
  <c r="BM2159" i="1"/>
  <c r="BK2159" i="1"/>
  <c r="BR2159" i="1"/>
  <c r="BQ2159" i="1"/>
  <c r="BS2159" i="1"/>
  <c r="BP2158" i="1"/>
  <c r="BI2158" i="1"/>
  <c r="BO2158" i="1"/>
  <c r="BU2158" i="1"/>
  <c r="BL2158" i="1"/>
  <c r="BN2158" i="1"/>
  <c r="BJ2158" i="1"/>
  <c r="BM2158" i="1"/>
  <c r="BK2158" i="1"/>
  <c r="BS2158" i="1"/>
  <c r="BT2158" i="1"/>
  <c r="BQ2158" i="1"/>
  <c r="BR2158" i="1"/>
  <c r="BP2157" i="1"/>
  <c r="BN2157" i="1"/>
  <c r="BO2157" i="1"/>
  <c r="BU2157" i="1"/>
  <c r="BR2157" i="1"/>
  <c r="BL2157" i="1"/>
  <c r="BJ2157" i="1"/>
  <c r="BK2157" i="1"/>
  <c r="BT2157" i="1"/>
  <c r="BI2157" i="1"/>
  <c r="BS2157" i="1"/>
  <c r="BU2156" i="1"/>
  <c r="BL2156" i="1"/>
  <c r="BK2156" i="1"/>
  <c r="BJ2156" i="1"/>
  <c r="BI2156" i="1"/>
  <c r="BO2156" i="1"/>
  <c r="BP2156" i="1"/>
  <c r="BN2156" i="1"/>
  <c r="BQ2156" i="1"/>
  <c r="BR2156" i="1"/>
  <c r="BT2155" i="1"/>
  <c r="BP2155" i="1"/>
  <c r="BN2155" i="1"/>
  <c r="BO2155" i="1"/>
  <c r="BU2155" i="1"/>
  <c r="BL2155" i="1"/>
  <c r="BM2155" i="1"/>
  <c r="BK2155" i="1"/>
  <c r="BR2155" i="1"/>
  <c r="BS2155" i="1"/>
  <c r="BQ2155" i="1"/>
  <c r="BP2154" i="1"/>
  <c r="BN2154" i="1"/>
  <c r="BK2154" i="1"/>
  <c r="BJ2154" i="1"/>
  <c r="BO2154" i="1"/>
  <c r="BU2154" i="1"/>
  <c r="BL2154" i="1"/>
  <c r="BM2154" i="1"/>
  <c r="BS2154" i="1"/>
  <c r="BT2154" i="1"/>
  <c r="BI2154" i="1"/>
  <c r="BQ2154" i="1"/>
  <c r="BR2154" i="1"/>
  <c r="BN2153" i="1"/>
  <c r="BL2153" i="1"/>
  <c r="BO2153" i="1"/>
  <c r="BU2153" i="1"/>
  <c r="BP2153" i="1"/>
  <c r="BM2153" i="1"/>
  <c r="BK2153" i="1"/>
  <c r="BR2153" i="1"/>
  <c r="BS2153" i="1"/>
  <c r="BT2153" i="1"/>
  <c r="BQ2153" i="1"/>
  <c r="BU2152" i="1"/>
  <c r="BT2152" i="1"/>
  <c r="BS2152" i="1"/>
  <c r="BO2152" i="1"/>
  <c r="BK2152" i="1"/>
  <c r="BI2152" i="1"/>
  <c r="BP2152" i="1"/>
  <c r="BL2152" i="1"/>
  <c r="BN2152" i="1"/>
  <c r="BJ2152" i="1"/>
  <c r="BM2152" i="1"/>
  <c r="BR2152" i="1"/>
  <c r="BQ2152" i="1"/>
  <c r="BT2151" i="1"/>
  <c r="BP2151" i="1"/>
  <c r="BN2151" i="1"/>
  <c r="BL2151" i="1"/>
  <c r="BO2151" i="1"/>
  <c r="BU2151" i="1"/>
  <c r="BR2151" i="1"/>
  <c r="BJ2151" i="1"/>
  <c r="BM2151" i="1"/>
  <c r="BK2151" i="1"/>
  <c r="BI2151" i="1"/>
  <c r="BS2151" i="1"/>
  <c r="BU2150" i="1"/>
  <c r="BS2150" i="1"/>
  <c r="BI2150" i="1"/>
  <c r="BO2150" i="1"/>
  <c r="BP2150" i="1"/>
  <c r="BL2150" i="1"/>
  <c r="BN2150" i="1"/>
  <c r="BJ2150" i="1"/>
  <c r="BK2150" i="1"/>
  <c r="BR2150" i="1"/>
  <c r="BQ2150" i="1"/>
  <c r="BU2149" i="1"/>
  <c r="BT2149" i="1"/>
  <c r="BP2149" i="1"/>
  <c r="BL2149" i="1"/>
  <c r="BJ2149" i="1"/>
  <c r="BO2149" i="1"/>
  <c r="BR2149" i="1"/>
  <c r="BN2149" i="1"/>
  <c r="BM2149" i="1"/>
  <c r="BK2149" i="1"/>
  <c r="BI2149" i="1"/>
  <c r="BP2148" i="1"/>
  <c r="BM2148" i="1"/>
  <c r="BI2148" i="1"/>
  <c r="BO2148" i="1"/>
  <c r="BU2148" i="1"/>
  <c r="BL2148" i="1"/>
  <c r="BN2148" i="1"/>
  <c r="BJ2148" i="1"/>
  <c r="BK2148" i="1"/>
  <c r="BS2148" i="1"/>
  <c r="BR2148" i="1"/>
  <c r="BT2147" i="1"/>
  <c r="BP2147" i="1"/>
  <c r="BN2147" i="1"/>
  <c r="BL2147" i="1"/>
  <c r="BJ2147" i="1"/>
  <c r="BO2147" i="1"/>
  <c r="BU2147" i="1"/>
  <c r="BR2147" i="1"/>
  <c r="BM2147" i="1"/>
  <c r="BK2147" i="1"/>
  <c r="BI2147" i="1"/>
  <c r="BS2147" i="1"/>
  <c r="BU2146" i="1"/>
  <c r="BL2146" i="1"/>
  <c r="BK2146" i="1"/>
  <c r="BJ2146" i="1"/>
  <c r="BI2146" i="1"/>
  <c r="BO2146" i="1"/>
  <c r="BP2146" i="1"/>
  <c r="BN2146" i="1"/>
  <c r="BM2146" i="1"/>
  <c r="BS2146" i="1"/>
  <c r="BT2145" i="1"/>
  <c r="BP2145" i="1"/>
  <c r="BN2145" i="1"/>
  <c r="BO2145" i="1"/>
  <c r="BU2145" i="1"/>
  <c r="BL2145" i="1"/>
  <c r="BM2145" i="1"/>
  <c r="BK2145" i="1"/>
  <c r="BR2145" i="1"/>
  <c r="BQ2145" i="1"/>
  <c r="BU2144" i="1"/>
  <c r="BO2144" i="1"/>
  <c r="BK2144" i="1"/>
  <c r="BJ2144" i="1"/>
  <c r="BI2144" i="1"/>
  <c r="BP2144" i="1"/>
  <c r="BL2144" i="1"/>
  <c r="BN2144" i="1"/>
  <c r="BM2144" i="1"/>
  <c r="BT2144" i="1"/>
  <c r="BQ2144" i="1"/>
  <c r="BR2144" i="1"/>
  <c r="BT2143" i="1"/>
  <c r="BN2143" i="1"/>
  <c r="BL2143" i="1"/>
  <c r="BK2143" i="1"/>
  <c r="BO2143" i="1"/>
  <c r="BU2143" i="1"/>
  <c r="BP2143" i="1"/>
  <c r="BS2143" i="1"/>
  <c r="BQ2143" i="1"/>
  <c r="BT2142" i="1"/>
  <c r="BK2142" i="1"/>
  <c r="BO2142" i="1"/>
  <c r="BU2142" i="1"/>
  <c r="BP2142" i="1"/>
  <c r="BL2142" i="1"/>
  <c r="BN2142" i="1"/>
  <c r="BM2142" i="1"/>
  <c r="BI2142" i="1"/>
  <c r="BR2142" i="1"/>
  <c r="BN2141" i="1"/>
  <c r="BL2141" i="1"/>
  <c r="BK2141" i="1"/>
  <c r="BO2141" i="1"/>
  <c r="BU2141" i="1"/>
  <c r="BP2141" i="1"/>
  <c r="BJ2141" i="1"/>
  <c r="BM2141" i="1"/>
  <c r="BS2141" i="1"/>
  <c r="BT2141" i="1"/>
  <c r="BI2141" i="1"/>
  <c r="BQ2141" i="1"/>
  <c r="BR2141" i="1"/>
  <c r="BU2140" i="1"/>
  <c r="BK2140" i="1"/>
  <c r="BO2140" i="1"/>
  <c r="BP2140" i="1"/>
  <c r="BR2140" i="1"/>
  <c r="BL2140" i="1"/>
  <c r="BN2140" i="1"/>
  <c r="BJ2140" i="1"/>
  <c r="BM2140" i="1"/>
  <c r="BT2140" i="1"/>
  <c r="BI2140" i="1"/>
  <c r="BQ2140" i="1"/>
  <c r="BU2139" i="1"/>
  <c r="BK2139" i="1"/>
  <c r="BO2139" i="1"/>
  <c r="BP2139" i="1"/>
  <c r="BL2139" i="1"/>
  <c r="BN2139" i="1"/>
  <c r="BM2139" i="1"/>
  <c r="BR2139" i="1"/>
  <c r="BI2139" i="1"/>
  <c r="BS2139" i="1"/>
  <c r="BN2138" i="1"/>
  <c r="BJ2138" i="1"/>
  <c r="BO2138" i="1"/>
  <c r="BU2138" i="1"/>
  <c r="BP2138" i="1"/>
  <c r="BR2138" i="1"/>
  <c r="BL2138" i="1"/>
  <c r="BM2138" i="1"/>
  <c r="BK2138" i="1"/>
  <c r="BI2138" i="1"/>
  <c r="BQ2138" i="1"/>
  <c r="BU2137" i="1"/>
  <c r="BT2137" i="1"/>
  <c r="BL2137" i="1"/>
  <c r="BJ2137" i="1"/>
  <c r="BI2137" i="1"/>
  <c r="BO2137" i="1"/>
  <c r="BP2137" i="1"/>
  <c r="BN2137" i="1"/>
  <c r="BK2137" i="1"/>
  <c r="BS2137" i="1"/>
  <c r="BQ2137" i="1"/>
  <c r="BR2137" i="1"/>
  <c r="BT2136" i="1"/>
  <c r="BN2136" i="1"/>
  <c r="BL2136" i="1"/>
  <c r="BJ2136" i="1"/>
  <c r="BI2136" i="1"/>
  <c r="BO2136" i="1"/>
  <c r="BU2136" i="1"/>
  <c r="BP2136" i="1"/>
  <c r="BM2136" i="1"/>
  <c r="BK2136" i="1"/>
  <c r="BS2136" i="1"/>
  <c r="BR2136" i="1"/>
  <c r="BP2135" i="1"/>
  <c r="BN2135" i="1"/>
  <c r="BK2135" i="1"/>
  <c r="BI2135" i="1"/>
  <c r="BO2135" i="1"/>
  <c r="BU2135" i="1"/>
  <c r="BL2135" i="1"/>
  <c r="BJ2135" i="1"/>
  <c r="BM2135" i="1"/>
  <c r="BT2135" i="1"/>
  <c r="BS2135" i="1"/>
  <c r="BR2135" i="1"/>
  <c r="BU2134" i="1"/>
  <c r="BL2134" i="1"/>
  <c r="BK2134" i="1"/>
  <c r="BO2134" i="1"/>
  <c r="BP2134" i="1"/>
  <c r="BN2134" i="1"/>
  <c r="BJ2134" i="1"/>
  <c r="BR2134" i="1"/>
  <c r="BQ2134" i="1"/>
  <c r="BI2134" i="1"/>
  <c r="BS2134" i="1"/>
  <c r="BU2133" i="1"/>
  <c r="BT2133" i="1"/>
  <c r="BS2133" i="1"/>
  <c r="BK2133" i="1"/>
  <c r="BO2133" i="1"/>
  <c r="BP2133" i="1"/>
  <c r="BL2133" i="1"/>
  <c r="BN2133" i="1"/>
  <c r="BJ2133" i="1"/>
  <c r="BR2133" i="1"/>
  <c r="BI2133" i="1"/>
  <c r="BQ2133" i="1"/>
  <c r="BT2132" i="1"/>
  <c r="BP2132" i="1"/>
  <c r="BN2132" i="1"/>
  <c r="BO2132" i="1"/>
  <c r="BU2132" i="1"/>
  <c r="BL2132" i="1"/>
  <c r="BJ2132" i="1"/>
  <c r="BM2132" i="1"/>
  <c r="BK2132" i="1"/>
  <c r="BS2132" i="1"/>
  <c r="BI2132" i="1"/>
  <c r="BR2132" i="1"/>
  <c r="BS2131" i="1"/>
  <c r="BN2131" i="1"/>
  <c r="BL2131" i="1"/>
  <c r="BI2131" i="1"/>
  <c r="BO2131" i="1"/>
  <c r="BU2131" i="1"/>
  <c r="BP2131" i="1"/>
  <c r="BJ2131" i="1"/>
  <c r="BK2131" i="1"/>
  <c r="BT2131" i="1"/>
  <c r="BQ2131" i="1"/>
  <c r="BR2131" i="1"/>
  <c r="BU2130" i="1"/>
  <c r="BT2130" i="1"/>
  <c r="BL2130" i="1"/>
  <c r="BK2130" i="1"/>
  <c r="BJ2130" i="1"/>
  <c r="BI2130" i="1"/>
  <c r="BO2130" i="1"/>
  <c r="BP2130" i="1"/>
  <c r="BR2130" i="1"/>
  <c r="BN2130" i="1"/>
  <c r="BM2130" i="1"/>
  <c r="BQ2130" i="1"/>
  <c r="BS2130" i="1"/>
  <c r="BU2129" i="1"/>
  <c r="BP2129" i="1"/>
  <c r="BK2129" i="1"/>
  <c r="BO2129" i="1"/>
  <c r="BR2129" i="1"/>
  <c r="BL2129" i="1"/>
  <c r="BN2129" i="1"/>
  <c r="BM2129" i="1"/>
  <c r="BI2129" i="1"/>
  <c r="BS2129" i="1"/>
  <c r="BP2128" i="1"/>
  <c r="BN2128" i="1"/>
  <c r="BJ2128" i="1"/>
  <c r="BO2128" i="1"/>
  <c r="BU2128" i="1"/>
  <c r="BR2128" i="1"/>
  <c r="BL2128" i="1"/>
  <c r="BM2128" i="1"/>
  <c r="BK2128" i="1"/>
  <c r="BI2128" i="1"/>
  <c r="BQ2128" i="1"/>
  <c r="BU2127" i="1"/>
  <c r="BT2127" i="1"/>
  <c r="BL2127" i="1"/>
  <c r="BJ2127" i="1"/>
  <c r="BO2127" i="1"/>
  <c r="BP2127" i="1"/>
  <c r="BN2127" i="1"/>
  <c r="BM2127" i="1"/>
  <c r="BK2127" i="1"/>
  <c r="BI2127" i="1"/>
  <c r="BQ2127" i="1"/>
  <c r="BR2127" i="1"/>
  <c r="BP2126" i="1"/>
  <c r="BN2126" i="1"/>
  <c r="BL2126" i="1"/>
  <c r="BJ2126" i="1"/>
  <c r="BI2126" i="1"/>
  <c r="BO2126" i="1"/>
  <c r="BU2126" i="1"/>
  <c r="BM2126" i="1"/>
  <c r="BK2126" i="1"/>
  <c r="BS2126" i="1"/>
  <c r="BT2126" i="1"/>
  <c r="BT2125" i="1"/>
  <c r="BP2125" i="1"/>
  <c r="BN2125" i="1"/>
  <c r="BK2125" i="1"/>
  <c r="BJ2125" i="1"/>
  <c r="BI2125" i="1"/>
  <c r="BO2125" i="1"/>
  <c r="BU2125" i="1"/>
  <c r="BL2125" i="1"/>
  <c r="BM2125" i="1"/>
  <c r="BS2125" i="1"/>
  <c r="BR2125" i="1"/>
  <c r="BU2124" i="1"/>
  <c r="BL2124" i="1"/>
  <c r="BK2124" i="1"/>
  <c r="BO2124" i="1"/>
  <c r="BP2124" i="1"/>
  <c r="BN2124" i="1"/>
  <c r="BJ2124" i="1"/>
  <c r="BM2124" i="1"/>
  <c r="BS2124" i="1"/>
  <c r="BT2124" i="1"/>
  <c r="BI2124" i="1"/>
  <c r="BQ2124" i="1"/>
  <c r="BT2123" i="1"/>
  <c r="BS2123" i="1"/>
  <c r="BN2123" i="1"/>
  <c r="BK2123" i="1"/>
  <c r="BO2123" i="1"/>
  <c r="BU2123" i="1"/>
  <c r="BP2123" i="1"/>
  <c r="BL2123" i="1"/>
  <c r="BR2123" i="1"/>
  <c r="BQ2123" i="1"/>
  <c r="BU2122" i="1"/>
  <c r="BT2122" i="1"/>
  <c r="BO2122" i="1"/>
  <c r="BK2122" i="1"/>
  <c r="BP2122" i="1"/>
  <c r="BL2122" i="1"/>
  <c r="BN2122" i="1"/>
  <c r="BJ2122" i="1"/>
  <c r="BM2122" i="1"/>
  <c r="BR2122" i="1"/>
  <c r="BS2122" i="1"/>
  <c r="BI2122" i="1"/>
  <c r="BQ2122" i="1"/>
  <c r="BS2121" i="1"/>
  <c r="BN2121" i="1"/>
  <c r="BL2121" i="1"/>
  <c r="BO2121" i="1"/>
  <c r="BU2121" i="1"/>
  <c r="BP2121" i="1"/>
  <c r="BJ2121" i="1"/>
  <c r="BK2121" i="1"/>
  <c r="BR2121" i="1"/>
  <c r="BQ2121" i="1"/>
  <c r="BI2121" i="1"/>
  <c r="BU2120" i="1"/>
  <c r="BT2120" i="1"/>
  <c r="BJ2120" i="1"/>
  <c r="BI2120" i="1"/>
  <c r="BO2120" i="1"/>
  <c r="BP2120" i="1"/>
  <c r="BR2120" i="1"/>
  <c r="BL2120" i="1"/>
  <c r="BN2120" i="1"/>
  <c r="BM2120" i="1"/>
  <c r="BK2120" i="1"/>
  <c r="BQ2120" i="1"/>
  <c r="BS2120" i="1"/>
  <c r="BU2119" i="1"/>
  <c r="BP2119" i="1"/>
  <c r="BL2119" i="1"/>
  <c r="BO2119" i="1"/>
  <c r="BN2119" i="1"/>
  <c r="BK2119" i="1"/>
  <c r="BI2119" i="1"/>
  <c r="BP2118" i="1"/>
  <c r="BN2118" i="1"/>
  <c r="BJ2118" i="1"/>
  <c r="BI2118" i="1"/>
  <c r="BO2118" i="1"/>
  <c r="BU2118" i="1"/>
  <c r="BR2118" i="1"/>
  <c r="BL2118" i="1"/>
  <c r="BK2118" i="1"/>
  <c r="BQ2118" i="1"/>
  <c r="BU2117" i="1"/>
  <c r="BP2117" i="1"/>
  <c r="BM2117" i="1"/>
  <c r="BL2117" i="1"/>
  <c r="BK2117" i="1"/>
  <c r="BJ2117" i="1"/>
  <c r="BO2117" i="1"/>
  <c r="BN2117" i="1"/>
  <c r="BS2117" i="1"/>
  <c r="BI2117" i="1"/>
  <c r="BR2117" i="1"/>
  <c r="BR2116" i="1"/>
  <c r="BQ2116" i="1"/>
  <c r="BN2116" i="1"/>
  <c r="BL2116" i="1"/>
  <c r="BO2116" i="1"/>
  <c r="BU2116" i="1"/>
  <c r="BP2116" i="1"/>
  <c r="BK2116" i="1"/>
  <c r="BS2116" i="1"/>
  <c r="BT2116" i="1"/>
  <c r="BT2115" i="1"/>
  <c r="BK2115" i="1"/>
  <c r="BJ2115" i="1"/>
  <c r="BI2115" i="1"/>
  <c r="BO2115" i="1"/>
  <c r="BU2115" i="1"/>
  <c r="BP2115" i="1"/>
  <c r="BL2115" i="1"/>
  <c r="BN2115" i="1"/>
  <c r="BM2115" i="1"/>
  <c r="BS2115" i="1"/>
  <c r="BR2115" i="1"/>
  <c r="BL2114" i="1"/>
  <c r="BO2114" i="1"/>
  <c r="BU2114" i="1"/>
  <c r="BP2114" i="1"/>
  <c r="BN2114" i="1"/>
  <c r="BK2114" i="1"/>
  <c r="BS2114" i="1"/>
  <c r="BT2114" i="1"/>
  <c r="BQ2114" i="1"/>
  <c r="BU2113" i="1"/>
  <c r="BT2113" i="1"/>
  <c r="BO2113" i="1"/>
  <c r="BK2113" i="1"/>
  <c r="BJ2113" i="1"/>
  <c r="BP2113" i="1"/>
  <c r="BL2113" i="1"/>
  <c r="BN2113" i="1"/>
  <c r="BM2113" i="1"/>
  <c r="BR2113" i="1"/>
  <c r="BU2112" i="1"/>
  <c r="BP2112" i="1"/>
  <c r="BL2112" i="1"/>
  <c r="BK2112" i="1"/>
  <c r="BO2112" i="1"/>
  <c r="BR2112" i="1"/>
  <c r="BN2112" i="1"/>
  <c r="BM2112" i="1"/>
  <c r="BS2112" i="1"/>
  <c r="BQ2112" i="1"/>
  <c r="BN2111" i="1"/>
  <c r="BI2111" i="1"/>
  <c r="BO2111" i="1"/>
  <c r="BU2111" i="1"/>
  <c r="BP2111" i="1"/>
  <c r="BL2111" i="1"/>
  <c r="BJ2111" i="1"/>
  <c r="BK2111" i="1"/>
  <c r="BR2111" i="1"/>
  <c r="BT2111" i="1"/>
  <c r="BS2111" i="1"/>
  <c r="BU2110" i="1"/>
  <c r="BT2110" i="1"/>
  <c r="BL2110" i="1"/>
  <c r="BK2110" i="1"/>
  <c r="BJ2110" i="1"/>
  <c r="BI2110" i="1"/>
  <c r="BO2110" i="1"/>
  <c r="BP2110" i="1"/>
  <c r="BN2110" i="1"/>
  <c r="BM2110" i="1"/>
  <c r="BQ2110" i="1"/>
  <c r="BR2110" i="1"/>
  <c r="BP2109" i="1"/>
  <c r="BN2109" i="1"/>
  <c r="BL2109" i="1"/>
  <c r="BO2109" i="1"/>
  <c r="BU2109" i="1"/>
  <c r="BJ2109" i="1"/>
  <c r="BM2109" i="1"/>
  <c r="BK2109" i="1"/>
  <c r="BR2109" i="1"/>
  <c r="BQ2109" i="1"/>
  <c r="BI2109" i="1"/>
  <c r="BS2109" i="1"/>
  <c r="BP2108" i="1"/>
  <c r="BN2108" i="1"/>
  <c r="BK2108" i="1"/>
  <c r="BJ2108" i="1"/>
  <c r="BI2108" i="1"/>
  <c r="BO2108" i="1"/>
  <c r="BU2108" i="1"/>
  <c r="BL2108" i="1"/>
  <c r="BM2108" i="1"/>
  <c r="BT2108" i="1"/>
  <c r="BU2107" i="1"/>
  <c r="BP2107" i="1"/>
  <c r="BL2107" i="1"/>
  <c r="BO2107" i="1"/>
  <c r="BN2107" i="1"/>
  <c r="BM2107" i="1"/>
  <c r="BK2107" i="1"/>
  <c r="BT2107" i="1"/>
  <c r="BS2107" i="1"/>
  <c r="BR2107" i="1"/>
  <c r="BS2106" i="1"/>
  <c r="BO2106" i="1"/>
  <c r="BK2106" i="1"/>
  <c r="BJ2106" i="1"/>
  <c r="BU2106" i="1"/>
  <c r="BP2106" i="1"/>
  <c r="BL2106" i="1"/>
  <c r="BN2106" i="1"/>
  <c r="BM2106" i="1"/>
  <c r="BT2106" i="1"/>
  <c r="BI2106" i="1"/>
  <c r="BQ2106" i="1"/>
  <c r="BT2105" i="1"/>
  <c r="BP2105" i="1"/>
  <c r="BK2105" i="1"/>
  <c r="BI2105" i="1"/>
  <c r="BO2105" i="1"/>
  <c r="BU2105" i="1"/>
  <c r="BR2105" i="1"/>
  <c r="BL2105" i="1"/>
  <c r="BN2105" i="1"/>
  <c r="BJ2105" i="1"/>
  <c r="BM2105" i="1"/>
  <c r="BS2105" i="1"/>
  <c r="BO2104" i="1"/>
  <c r="BL2104" i="1"/>
  <c r="BK2104" i="1"/>
  <c r="BU2104" i="1"/>
  <c r="BP2104" i="1"/>
  <c r="BN2104" i="1"/>
  <c r="BJ2104" i="1"/>
  <c r="BM2104" i="1"/>
  <c r="BT2104" i="1"/>
  <c r="BI2104" i="1"/>
  <c r="BQ2104" i="1"/>
  <c r="BR2104" i="1"/>
  <c r="BN2103" i="1"/>
  <c r="BK2103" i="1"/>
  <c r="BO2103" i="1"/>
  <c r="BU2103" i="1"/>
  <c r="BP2103" i="1"/>
  <c r="BL2103" i="1"/>
  <c r="BJ2103" i="1"/>
  <c r="BM2103" i="1"/>
  <c r="BS2103" i="1"/>
  <c r="BT2103" i="1"/>
  <c r="BI2103" i="1"/>
  <c r="BQ2103" i="1"/>
  <c r="BR2103" i="1"/>
  <c r="BN2102" i="1"/>
  <c r="BK2102" i="1"/>
  <c r="BJ2102" i="1"/>
  <c r="BO2102" i="1"/>
  <c r="BU2102" i="1"/>
  <c r="BP2102" i="1"/>
  <c r="BL2102" i="1"/>
  <c r="BR2102" i="1"/>
  <c r="BS2102" i="1"/>
  <c r="BT2102" i="1"/>
  <c r="BI2102" i="1"/>
  <c r="BQ2102" i="1"/>
  <c r="BU2101" i="1"/>
  <c r="BT2101" i="1"/>
  <c r="BL2101" i="1"/>
  <c r="BK2101" i="1"/>
  <c r="BJ2101" i="1"/>
  <c r="BO2101" i="1"/>
  <c r="BP2101" i="1"/>
  <c r="BN2101" i="1"/>
  <c r="BM2101" i="1"/>
  <c r="BS2101" i="1"/>
  <c r="BI2101" i="1"/>
  <c r="BQ2101" i="1"/>
  <c r="BP2100" i="1"/>
  <c r="BN2100" i="1"/>
  <c r="BO2100" i="1"/>
  <c r="BU2100" i="1"/>
  <c r="BL2100" i="1"/>
  <c r="BJ2100" i="1"/>
  <c r="BM2100" i="1"/>
  <c r="BK2100" i="1"/>
  <c r="BR2100" i="1"/>
  <c r="BS2100" i="1"/>
  <c r="BT2100" i="1"/>
  <c r="BI2100" i="1"/>
  <c r="BQ2100" i="1"/>
  <c r="BT2099" i="1"/>
  <c r="BN2099" i="1"/>
  <c r="BK2099" i="1"/>
  <c r="BJ2099" i="1"/>
  <c r="BI2099" i="1"/>
  <c r="BO2099" i="1"/>
  <c r="BU2099" i="1"/>
  <c r="BP2099" i="1"/>
  <c r="BL2099" i="1"/>
  <c r="BM2099" i="1"/>
  <c r="BS2099" i="1"/>
  <c r="BR2099" i="1"/>
  <c r="BU2098" i="1"/>
  <c r="BL2098" i="1"/>
  <c r="BO2098" i="1"/>
  <c r="BP2098" i="1"/>
  <c r="BN2098" i="1"/>
  <c r="BJ2098" i="1"/>
  <c r="BM2098" i="1"/>
  <c r="BK2098" i="1"/>
  <c r="BS2098" i="1"/>
  <c r="BQ2098" i="1"/>
  <c r="BI2098" i="1"/>
  <c r="BR2098" i="1"/>
  <c r="BT2097" i="1"/>
  <c r="BP2097" i="1"/>
  <c r="BN2097" i="1"/>
  <c r="BI2097" i="1"/>
  <c r="BO2097" i="1"/>
  <c r="BU2097" i="1"/>
  <c r="BL2097" i="1"/>
  <c r="BJ2097" i="1"/>
  <c r="BM2097" i="1"/>
  <c r="BK2097" i="1"/>
  <c r="BR2097" i="1"/>
  <c r="BQ2097" i="1"/>
  <c r="BU2096" i="1"/>
  <c r="BP2096" i="1"/>
  <c r="BK2096" i="1"/>
  <c r="BJ2096" i="1"/>
  <c r="BO2096" i="1"/>
  <c r="BL2096" i="1"/>
  <c r="BN2096" i="1"/>
  <c r="BM2096" i="1"/>
  <c r="BT2096" i="1"/>
  <c r="BI2096" i="1"/>
  <c r="BS2096" i="1"/>
  <c r="BR2096" i="1"/>
  <c r="BS2095" i="1"/>
  <c r="BN2095" i="1"/>
  <c r="BL2095" i="1"/>
  <c r="BO2095" i="1"/>
  <c r="BU2095" i="1"/>
  <c r="BP2095" i="1"/>
  <c r="BJ2095" i="1"/>
  <c r="BK2095" i="1"/>
  <c r="BR2095" i="1"/>
  <c r="BQ2095" i="1"/>
  <c r="BI2095" i="1"/>
  <c r="BU2094" i="1"/>
  <c r="BT2094" i="1"/>
  <c r="BK2094" i="1"/>
  <c r="BJ2094" i="1"/>
  <c r="BI2094" i="1"/>
  <c r="BO2094" i="1"/>
  <c r="BP2094" i="1"/>
  <c r="BL2094" i="1"/>
  <c r="BN2094" i="1"/>
  <c r="BM2094" i="1"/>
  <c r="BQ2094" i="1"/>
  <c r="BR2094" i="1"/>
  <c r="BP2093" i="1"/>
  <c r="BN2093" i="1"/>
  <c r="BL2093" i="1"/>
  <c r="BO2093" i="1"/>
  <c r="BU2093" i="1"/>
  <c r="BJ2093" i="1"/>
  <c r="BM2093" i="1"/>
  <c r="BK2093" i="1"/>
  <c r="BS2093" i="1"/>
  <c r="BT2093" i="1"/>
  <c r="BI2093" i="1"/>
  <c r="BR2093" i="1"/>
  <c r="BN2092" i="1"/>
  <c r="BK2092" i="1"/>
  <c r="BJ2092" i="1"/>
  <c r="BI2092" i="1"/>
  <c r="BO2092" i="1"/>
  <c r="BU2092" i="1"/>
  <c r="BP2092" i="1"/>
  <c r="BL2092" i="1"/>
  <c r="BR2092" i="1"/>
  <c r="BT2092" i="1"/>
  <c r="BQ2092" i="1"/>
  <c r="BS2092" i="1"/>
  <c r="BU2091" i="1"/>
  <c r="BT2091" i="1"/>
  <c r="BL2091" i="1"/>
  <c r="BK2091" i="1"/>
  <c r="BJ2091" i="1"/>
  <c r="BO2091" i="1"/>
  <c r="BP2091" i="1"/>
  <c r="BN2091" i="1"/>
  <c r="BM2091" i="1"/>
  <c r="BI2091" i="1"/>
  <c r="BR2091" i="1"/>
  <c r="BP2090" i="1"/>
  <c r="BN2090" i="1"/>
  <c r="BO2090" i="1"/>
  <c r="BU2090" i="1"/>
  <c r="BL2090" i="1"/>
  <c r="BK2090" i="1"/>
  <c r="BR2090" i="1"/>
  <c r="BS2090" i="1"/>
  <c r="BQ2090" i="1"/>
  <c r="BT2089" i="1"/>
  <c r="BN2089" i="1"/>
  <c r="BK2089" i="1"/>
  <c r="BJ2089" i="1"/>
  <c r="BI2089" i="1"/>
  <c r="BO2089" i="1"/>
  <c r="BU2089" i="1"/>
  <c r="BP2089" i="1"/>
  <c r="BL2089" i="1"/>
  <c r="BM2089" i="1"/>
  <c r="BS2089" i="1"/>
  <c r="BR2089" i="1"/>
  <c r="BU2088" i="1"/>
  <c r="BL2088" i="1"/>
  <c r="BO2088" i="1"/>
  <c r="BP2088" i="1"/>
  <c r="BN2088" i="1"/>
  <c r="BJ2088" i="1"/>
  <c r="BM2088" i="1"/>
  <c r="BK2088" i="1"/>
  <c r="BS2088" i="1"/>
  <c r="BI2088" i="1"/>
  <c r="BR2088" i="1"/>
  <c r="BT2087" i="1"/>
  <c r="BR2087" i="1"/>
  <c r="BP2087" i="1"/>
  <c r="BN2087" i="1"/>
  <c r="BO2087" i="1"/>
  <c r="BU2087" i="1"/>
  <c r="BL2087" i="1"/>
  <c r="BJ2087" i="1"/>
  <c r="BM2087" i="1"/>
  <c r="BK2087" i="1"/>
  <c r="BQ2087" i="1"/>
  <c r="BU2086" i="1"/>
  <c r="BO2086" i="1"/>
  <c r="BK2086" i="1"/>
  <c r="BJ2086" i="1"/>
  <c r="BP2086" i="1"/>
  <c r="BL2086" i="1"/>
  <c r="BN2086" i="1"/>
  <c r="BM2086" i="1"/>
  <c r="BI2086" i="1"/>
  <c r="BR2086" i="1"/>
  <c r="BS2085" i="1"/>
  <c r="BN2085" i="1"/>
  <c r="BL2085" i="1"/>
  <c r="BO2085" i="1"/>
  <c r="BU2085" i="1"/>
  <c r="BP2085" i="1"/>
  <c r="BK2085" i="1"/>
  <c r="BR2085" i="1"/>
  <c r="BQ2085" i="1"/>
  <c r="BU2084" i="1"/>
  <c r="BT2084" i="1"/>
  <c r="BK2084" i="1"/>
  <c r="BJ2084" i="1"/>
  <c r="BI2084" i="1"/>
  <c r="BO2084" i="1"/>
  <c r="BP2084" i="1"/>
  <c r="BL2084" i="1"/>
  <c r="BN2084" i="1"/>
  <c r="BM2084" i="1"/>
  <c r="BS2084" i="1"/>
  <c r="BR2084" i="1"/>
  <c r="BP2083" i="1"/>
  <c r="BN2083" i="1"/>
  <c r="BL2083" i="1"/>
  <c r="BO2083" i="1"/>
  <c r="BU2083" i="1"/>
  <c r="BJ2083" i="1"/>
  <c r="BK2083" i="1"/>
  <c r="BT2083" i="1"/>
  <c r="BI2083" i="1"/>
  <c r="BS2083" i="1"/>
  <c r="BK2082" i="1"/>
  <c r="BJ2082" i="1"/>
  <c r="BI2082" i="1"/>
  <c r="BO2082" i="1"/>
  <c r="BU2082" i="1"/>
  <c r="BP2082" i="1"/>
  <c r="BR2082" i="1"/>
  <c r="BL2082" i="1"/>
  <c r="BN2082" i="1"/>
  <c r="BT2082" i="1"/>
  <c r="BU2081" i="1"/>
  <c r="BL2081" i="1"/>
  <c r="BK2081" i="1"/>
  <c r="BJ2081" i="1"/>
  <c r="BO2081" i="1"/>
  <c r="BP2081" i="1"/>
  <c r="BN2081" i="1"/>
  <c r="BM2081" i="1"/>
  <c r="BS2081" i="1"/>
  <c r="BR2081" i="1"/>
  <c r="BP2080" i="1"/>
  <c r="BN2080" i="1"/>
  <c r="BO2080" i="1"/>
  <c r="BU2080" i="1"/>
  <c r="BL2080" i="1"/>
  <c r="BM2080" i="1"/>
  <c r="BK2080" i="1"/>
  <c r="BS2080" i="1"/>
  <c r="BT2080" i="1"/>
  <c r="BQ2080" i="1"/>
  <c r="BU2079" i="1"/>
  <c r="BT2079" i="1"/>
  <c r="BO2079" i="1"/>
  <c r="BL2079" i="1"/>
  <c r="BJ2079" i="1"/>
  <c r="BI2079" i="1"/>
  <c r="BP2079" i="1"/>
  <c r="BN2079" i="1"/>
  <c r="BM2079" i="1"/>
  <c r="BK2079" i="1"/>
  <c r="BS2079" i="1"/>
  <c r="BR2079" i="1"/>
  <c r="BS2078" i="1"/>
  <c r="BN2078" i="1"/>
  <c r="BL2078" i="1"/>
  <c r="BK2078" i="1"/>
  <c r="BO2078" i="1"/>
  <c r="BU2078" i="1"/>
  <c r="BP2078" i="1"/>
  <c r="BJ2078" i="1"/>
  <c r="BT2078" i="1"/>
  <c r="BR2078" i="1"/>
  <c r="BT2077" i="1"/>
  <c r="BP2077" i="1"/>
  <c r="BK2077" i="1"/>
  <c r="BJ2077" i="1"/>
  <c r="BO2077" i="1"/>
  <c r="BU2077" i="1"/>
  <c r="BR2077" i="1"/>
  <c r="BL2077" i="1"/>
  <c r="BN2077" i="1"/>
  <c r="BM2077" i="1"/>
  <c r="BU2076" i="1"/>
  <c r="BP2076" i="1"/>
  <c r="BO2076" i="1"/>
  <c r="BL2076" i="1"/>
  <c r="BN2076" i="1"/>
  <c r="BM2076" i="1"/>
  <c r="BK2076" i="1"/>
  <c r="BT2076" i="1"/>
  <c r="BQ2076" i="1"/>
  <c r="BS2076" i="1"/>
  <c r="BR2076" i="1"/>
  <c r="BU2075" i="1"/>
  <c r="BT2075" i="1"/>
  <c r="BM2075" i="1"/>
  <c r="BL2075" i="1"/>
  <c r="BJ2075" i="1"/>
  <c r="BO2075" i="1"/>
  <c r="BP2075" i="1"/>
  <c r="BN2075" i="1"/>
  <c r="BK2075" i="1"/>
  <c r="BR2075" i="1"/>
  <c r="BQ2075" i="1"/>
  <c r="BP2074" i="1"/>
  <c r="BN2074" i="1"/>
  <c r="BJ2074" i="1"/>
  <c r="BI2074" i="1"/>
  <c r="BO2074" i="1"/>
  <c r="BU2074" i="1"/>
  <c r="BL2074" i="1"/>
  <c r="BM2074" i="1"/>
  <c r="BK2074" i="1"/>
  <c r="BT2074" i="1"/>
  <c r="BQ2074" i="1"/>
  <c r="BR2074" i="1"/>
  <c r="BP2073" i="1"/>
  <c r="BN2073" i="1"/>
  <c r="BL2073" i="1"/>
  <c r="BJ2073" i="1"/>
  <c r="BO2073" i="1"/>
  <c r="BU2073" i="1"/>
  <c r="BK2073" i="1"/>
  <c r="BQ2073" i="1"/>
  <c r="BI2073" i="1"/>
  <c r="BS2073" i="1"/>
  <c r="BR2073" i="1"/>
  <c r="BT2072" i="1"/>
  <c r="BL2072" i="1"/>
  <c r="BK2072" i="1"/>
  <c r="BJ2072" i="1"/>
  <c r="BI2072" i="1"/>
  <c r="BO2072" i="1"/>
  <c r="BU2072" i="1"/>
  <c r="BP2072" i="1"/>
  <c r="BN2072" i="1"/>
  <c r="BM2072" i="1"/>
  <c r="BS2072" i="1"/>
  <c r="BQ2072" i="1"/>
  <c r="BT2071" i="1"/>
  <c r="BP2071" i="1"/>
  <c r="BN2071" i="1"/>
  <c r="BK2071" i="1"/>
  <c r="BO2071" i="1"/>
  <c r="BU2071" i="1"/>
  <c r="BL2071" i="1"/>
  <c r="BJ2071" i="1"/>
  <c r="BM2071" i="1"/>
  <c r="BS2071" i="1"/>
  <c r="BI2071" i="1"/>
  <c r="BQ2071" i="1"/>
  <c r="BR2071" i="1"/>
  <c r="BN2070" i="1"/>
  <c r="BK2070" i="1"/>
  <c r="BO2070" i="1"/>
  <c r="BU2070" i="1"/>
  <c r="BP2070" i="1"/>
  <c r="BL2070" i="1"/>
  <c r="BJ2070" i="1"/>
  <c r="BS2070" i="1"/>
  <c r="BT2070" i="1"/>
  <c r="BI2070" i="1"/>
  <c r="BQ2070" i="1"/>
  <c r="BR2070" i="1"/>
  <c r="BT2069" i="1"/>
  <c r="BL2069" i="1"/>
  <c r="BK2069" i="1"/>
  <c r="BO2069" i="1"/>
  <c r="BU2069" i="1"/>
  <c r="BP2069" i="1"/>
  <c r="BN2069" i="1"/>
  <c r="BJ2069" i="1"/>
  <c r="BR2069" i="1"/>
  <c r="BQ2069" i="1"/>
  <c r="BI2069" i="1"/>
  <c r="BS2069" i="1"/>
  <c r="BU2068" i="1"/>
  <c r="BT2068" i="1"/>
  <c r="BK2068" i="1"/>
  <c r="BO2068" i="1"/>
  <c r="BP2068" i="1"/>
  <c r="BL2068" i="1"/>
  <c r="BN2068" i="1"/>
  <c r="BJ2068" i="1"/>
  <c r="BM2068" i="1"/>
  <c r="BS2068" i="1"/>
  <c r="BI2068" i="1"/>
  <c r="BQ2068" i="1"/>
  <c r="BP2067" i="1"/>
  <c r="BN2067" i="1"/>
  <c r="BO2067" i="1"/>
  <c r="BU2067" i="1"/>
  <c r="BL2067" i="1"/>
  <c r="BJ2067" i="1"/>
  <c r="BM2067" i="1"/>
  <c r="BK2067" i="1"/>
  <c r="BR2067" i="1"/>
  <c r="BT2067" i="1"/>
  <c r="BQ2067" i="1"/>
  <c r="BI2067" i="1"/>
  <c r="BS2067" i="1"/>
  <c r="BU2066" i="1"/>
  <c r="BL2066" i="1"/>
  <c r="BJ2066" i="1"/>
  <c r="BI2066" i="1"/>
  <c r="BO2066" i="1"/>
  <c r="BP2066" i="1"/>
  <c r="BN2066" i="1"/>
  <c r="BK2066" i="1"/>
  <c r="BQ2066" i="1"/>
  <c r="BS2066" i="1"/>
  <c r="BR2066" i="1"/>
  <c r="BU2065" i="1"/>
  <c r="BP2065" i="1"/>
  <c r="BL2065" i="1"/>
  <c r="BO2065" i="1"/>
  <c r="BN2065" i="1"/>
  <c r="BJ2065" i="1"/>
  <c r="BM2065" i="1"/>
  <c r="BK2065" i="1"/>
  <c r="BR2065" i="1"/>
  <c r="BI2065" i="1"/>
  <c r="BQ2065" i="1"/>
  <c r="BP2064" i="1"/>
  <c r="BN2064" i="1"/>
  <c r="BJ2064" i="1"/>
  <c r="BI2064" i="1"/>
  <c r="BO2064" i="1"/>
  <c r="BU2064" i="1"/>
  <c r="BL2064" i="1"/>
  <c r="BM2064" i="1"/>
  <c r="BK2064" i="1"/>
  <c r="BT2064" i="1"/>
  <c r="BQ2064" i="1"/>
  <c r="BR2064" i="1"/>
  <c r="BP2063" i="1"/>
  <c r="BN2063" i="1"/>
  <c r="BL2063" i="1"/>
  <c r="BJ2063" i="1"/>
  <c r="BO2063" i="1"/>
  <c r="BU2063" i="1"/>
  <c r="BK2063" i="1"/>
  <c r="BI2063" i="1"/>
  <c r="BS2063" i="1"/>
  <c r="BR2063" i="1"/>
  <c r="BT2062" i="1"/>
  <c r="BL2062" i="1"/>
  <c r="BK2062" i="1"/>
  <c r="BJ2062" i="1"/>
  <c r="BI2062" i="1"/>
  <c r="BO2062" i="1"/>
  <c r="BU2062" i="1"/>
  <c r="BP2062" i="1"/>
  <c r="BN2062" i="1"/>
  <c r="BM2062" i="1"/>
  <c r="BS2062" i="1"/>
  <c r="BQ2062" i="1"/>
  <c r="BT2061" i="1"/>
  <c r="BP2061" i="1"/>
  <c r="BN2061" i="1"/>
  <c r="BK2061" i="1"/>
  <c r="BJ2061" i="1"/>
  <c r="BO2061" i="1"/>
  <c r="BU2061" i="1"/>
  <c r="BL2061" i="1"/>
  <c r="BM2061" i="1"/>
  <c r="BS2061" i="1"/>
  <c r="BI2061" i="1"/>
  <c r="BQ2061" i="1"/>
  <c r="BR2061" i="1"/>
  <c r="BN2060" i="1"/>
  <c r="BK2060" i="1"/>
  <c r="BO2060" i="1"/>
  <c r="BU2060" i="1"/>
  <c r="BP2060" i="1"/>
  <c r="BL2060" i="1"/>
  <c r="BJ2060" i="1"/>
  <c r="BM2060" i="1"/>
  <c r="BS2060" i="1"/>
  <c r="BT2060" i="1"/>
  <c r="BI2060" i="1"/>
  <c r="BQ2060" i="1"/>
  <c r="BR2060" i="1"/>
  <c r="BU2059" i="1"/>
  <c r="BT2059" i="1"/>
  <c r="BL2059" i="1"/>
  <c r="BK2059" i="1"/>
  <c r="BO2059" i="1"/>
  <c r="BP2059" i="1"/>
  <c r="BN2059" i="1"/>
  <c r="BJ2059" i="1"/>
  <c r="BR2059" i="1"/>
  <c r="BQ2059" i="1"/>
  <c r="BI2059" i="1"/>
  <c r="BS2059" i="1"/>
  <c r="BU2058" i="1"/>
  <c r="BT2058" i="1"/>
  <c r="BK2058" i="1"/>
  <c r="BO2058" i="1"/>
  <c r="BP2058" i="1"/>
  <c r="BL2058" i="1"/>
  <c r="BN2058" i="1"/>
  <c r="BJ2058" i="1"/>
  <c r="BM2058" i="1"/>
  <c r="BS2058" i="1"/>
  <c r="BI2058" i="1"/>
  <c r="BQ2058" i="1"/>
  <c r="BP2057" i="1"/>
  <c r="BN2057" i="1"/>
  <c r="BO2057" i="1"/>
  <c r="BU2057" i="1"/>
  <c r="BL2057" i="1"/>
  <c r="BJ2057" i="1"/>
  <c r="BM2057" i="1"/>
  <c r="BK2057" i="1"/>
  <c r="BR2057" i="1"/>
  <c r="BT2057" i="1"/>
  <c r="BQ2057" i="1"/>
  <c r="BI2057" i="1"/>
  <c r="BS2057" i="1"/>
  <c r="BU2056" i="1"/>
  <c r="BL2056" i="1"/>
  <c r="BJ2056" i="1"/>
  <c r="BI2056" i="1"/>
  <c r="BO2056" i="1"/>
  <c r="BP2056" i="1"/>
  <c r="BN2056" i="1"/>
  <c r="BK2056" i="1"/>
  <c r="BQ2056" i="1"/>
  <c r="BS2056" i="1"/>
  <c r="BR2056" i="1"/>
  <c r="BU2055" i="1"/>
  <c r="BP2055" i="1"/>
  <c r="BL2055" i="1"/>
  <c r="BO2055" i="1"/>
  <c r="BN2055" i="1"/>
  <c r="BJ2055" i="1"/>
  <c r="BM2055" i="1"/>
  <c r="BK2055" i="1"/>
  <c r="BR2055" i="1"/>
  <c r="BQ2055" i="1"/>
  <c r="BI2055" i="1"/>
  <c r="BS2055" i="1"/>
  <c r="BP2054" i="1"/>
  <c r="BN2054" i="1"/>
  <c r="BI2054" i="1"/>
  <c r="BO2054" i="1"/>
  <c r="BU2054" i="1"/>
  <c r="BL2054" i="1"/>
  <c r="BJ2054" i="1"/>
  <c r="BM2054" i="1"/>
  <c r="BK2054" i="1"/>
  <c r="BT2054" i="1"/>
  <c r="BQ2054" i="1"/>
  <c r="BR2054" i="1"/>
  <c r="BP2053" i="1"/>
  <c r="BN2053" i="1"/>
  <c r="BL2053" i="1"/>
  <c r="BJ2053" i="1"/>
  <c r="BO2053" i="1"/>
  <c r="BU2053" i="1"/>
  <c r="BK2053" i="1"/>
  <c r="BI2053" i="1"/>
  <c r="BS2053" i="1"/>
  <c r="BR2053" i="1"/>
  <c r="BL2052" i="1"/>
  <c r="BK2052" i="1"/>
  <c r="BJ2052" i="1"/>
  <c r="BI2052" i="1"/>
  <c r="BO2052" i="1"/>
  <c r="BU2052" i="1"/>
  <c r="BP2052" i="1"/>
  <c r="BN2052" i="1"/>
  <c r="BM2052" i="1"/>
  <c r="BS2052" i="1"/>
  <c r="BQ2052" i="1"/>
  <c r="BT2051" i="1"/>
  <c r="BP2051" i="1"/>
  <c r="BN2051" i="1"/>
  <c r="BK2051" i="1"/>
  <c r="BJ2051" i="1"/>
  <c r="BO2051" i="1"/>
  <c r="BU2051" i="1"/>
  <c r="BL2051" i="1"/>
  <c r="BM2051" i="1"/>
  <c r="BI2051" i="1"/>
  <c r="BQ2051" i="1"/>
  <c r="BR2051" i="1"/>
  <c r="BN2050" i="1"/>
  <c r="BK2050" i="1"/>
  <c r="BO2050" i="1"/>
  <c r="BU2050" i="1"/>
  <c r="BP2050" i="1"/>
  <c r="BL2050" i="1"/>
  <c r="BJ2050" i="1"/>
  <c r="BS2050" i="1"/>
  <c r="BI2050" i="1"/>
  <c r="BQ2050" i="1"/>
  <c r="BR2050" i="1"/>
  <c r="BU2049" i="1"/>
  <c r="BT2049" i="1"/>
  <c r="BL2049" i="1"/>
  <c r="BK2049" i="1"/>
  <c r="BJ2049" i="1"/>
  <c r="BO2049" i="1"/>
  <c r="BP2049" i="1"/>
  <c r="BN2049" i="1"/>
  <c r="BR2049" i="1"/>
  <c r="BQ2049" i="1"/>
  <c r="BI2049" i="1"/>
  <c r="BS2049" i="1"/>
  <c r="BU2048" i="1"/>
  <c r="BT2048" i="1"/>
  <c r="BK2048" i="1"/>
  <c r="BO2048" i="1"/>
  <c r="BP2048" i="1"/>
  <c r="BL2048" i="1"/>
  <c r="BN2048" i="1"/>
  <c r="BJ2048" i="1"/>
  <c r="BM2048" i="1"/>
  <c r="BS2048" i="1"/>
  <c r="BI2048" i="1"/>
  <c r="BP2047" i="1"/>
  <c r="BN2047" i="1"/>
  <c r="BO2047" i="1"/>
  <c r="BU2047" i="1"/>
  <c r="BL2047" i="1"/>
  <c r="BJ2047" i="1"/>
  <c r="BM2047" i="1"/>
  <c r="BK2047" i="1"/>
  <c r="BR2047" i="1"/>
  <c r="BT2047" i="1"/>
  <c r="BQ2047" i="1"/>
  <c r="BI2047" i="1"/>
  <c r="BS2047" i="1"/>
  <c r="BU2046" i="1"/>
  <c r="BJ2046" i="1"/>
  <c r="BI2046" i="1"/>
  <c r="BO2046" i="1"/>
  <c r="BP2046" i="1"/>
  <c r="BL2046" i="1"/>
  <c r="BN2046" i="1"/>
  <c r="BK2046" i="1"/>
  <c r="BQ2046" i="1"/>
  <c r="BS2046" i="1"/>
  <c r="BR2046" i="1"/>
  <c r="BU2045" i="1"/>
  <c r="BP2045" i="1"/>
  <c r="BL2045" i="1"/>
  <c r="BO2045" i="1"/>
  <c r="BN2045" i="1"/>
  <c r="BJ2045" i="1"/>
  <c r="BM2045" i="1"/>
  <c r="BK2045" i="1"/>
  <c r="BR2045" i="1"/>
  <c r="BS2045" i="1"/>
  <c r="BP2044" i="1"/>
  <c r="BN2044" i="1"/>
  <c r="BJ2044" i="1"/>
  <c r="BI2044" i="1"/>
  <c r="BO2044" i="1"/>
  <c r="BU2044" i="1"/>
  <c r="BL2044" i="1"/>
  <c r="BM2044" i="1"/>
  <c r="BK2044" i="1"/>
  <c r="BS2044" i="1"/>
  <c r="BP2043" i="1"/>
  <c r="BJ2043" i="1"/>
  <c r="BO2043" i="1"/>
  <c r="BU2043" i="1"/>
  <c r="BL2043" i="1"/>
  <c r="BN2043" i="1"/>
  <c r="BK2043" i="1"/>
  <c r="BT2043" i="1"/>
  <c r="BQ2043" i="1"/>
  <c r="BI2043" i="1"/>
  <c r="BS2043" i="1"/>
  <c r="BR2043" i="1"/>
  <c r="BU2042" i="1"/>
  <c r="BN2042" i="1"/>
  <c r="BL2042" i="1"/>
  <c r="BO2042" i="1"/>
  <c r="BP2042" i="1"/>
  <c r="BJ2042" i="1"/>
  <c r="BM2042" i="1"/>
  <c r="BK2042" i="1"/>
  <c r="BS2042" i="1"/>
  <c r="BT2042" i="1"/>
  <c r="BI2042" i="1"/>
  <c r="BQ2042" i="1"/>
  <c r="BR2042" i="1"/>
  <c r="BN2041" i="1"/>
  <c r="BO2041" i="1"/>
  <c r="BU2041" i="1"/>
  <c r="BP2041" i="1"/>
  <c r="BL2041" i="1"/>
  <c r="BJ2041" i="1"/>
  <c r="BM2041" i="1"/>
  <c r="BK2041" i="1"/>
  <c r="BS2041" i="1"/>
  <c r="BT2041" i="1"/>
  <c r="BI2041" i="1"/>
  <c r="BQ2041" i="1"/>
  <c r="BR2041" i="1"/>
  <c r="BU2040" i="1"/>
  <c r="BT2040" i="1"/>
  <c r="BL2040" i="1"/>
  <c r="BJ2040" i="1"/>
  <c r="BO2040" i="1"/>
  <c r="BP2040" i="1"/>
  <c r="BN2040" i="1"/>
  <c r="BM2040" i="1"/>
  <c r="BK2040" i="1"/>
  <c r="BS2040" i="1"/>
  <c r="BQ2040" i="1"/>
  <c r="BI2040" i="1"/>
  <c r="BR2040" i="1"/>
  <c r="BU2039" i="1"/>
  <c r="BS2039" i="1"/>
  <c r="BK2039" i="1"/>
  <c r="BO2039" i="1"/>
  <c r="BP2039" i="1"/>
  <c r="BL2039" i="1"/>
  <c r="BN2039" i="1"/>
  <c r="BJ2039" i="1"/>
  <c r="BM2039" i="1"/>
  <c r="BR2039" i="1"/>
  <c r="BT2039" i="1"/>
  <c r="BI2039" i="1"/>
  <c r="BQ2039" i="1"/>
  <c r="BP2038" i="1"/>
  <c r="BN2038" i="1"/>
  <c r="BO2038" i="1"/>
  <c r="BU2038" i="1"/>
  <c r="BR2038" i="1"/>
  <c r="BL2038" i="1"/>
  <c r="BM2038" i="1"/>
  <c r="BK2038" i="1"/>
  <c r="BT2038" i="1"/>
  <c r="BI2038" i="1"/>
  <c r="BS2038" i="1"/>
  <c r="BU2037" i="1"/>
  <c r="BL2037" i="1"/>
  <c r="BO2037" i="1"/>
  <c r="BP2037" i="1"/>
  <c r="BN2037" i="1"/>
  <c r="BJ2037" i="1"/>
  <c r="BM2037" i="1"/>
  <c r="BK2037" i="1"/>
  <c r="BS2037" i="1"/>
  <c r="BQ2037" i="1"/>
  <c r="BI2037" i="1"/>
  <c r="BR2037" i="1"/>
  <c r="BT2036" i="1"/>
  <c r="BN2036" i="1"/>
  <c r="BL2036" i="1"/>
  <c r="BJ2036" i="1"/>
  <c r="BI2036" i="1"/>
  <c r="BO2036" i="1"/>
  <c r="BU2036" i="1"/>
  <c r="BP2036" i="1"/>
  <c r="BM2036" i="1"/>
  <c r="BK2036" i="1"/>
  <c r="BR2036" i="1"/>
  <c r="BQ2036" i="1"/>
  <c r="BS2036" i="1"/>
  <c r="BP2035" i="1"/>
  <c r="BI2035" i="1"/>
  <c r="BO2035" i="1"/>
  <c r="BU2035" i="1"/>
  <c r="BL2035" i="1"/>
  <c r="BN2035" i="1"/>
  <c r="BJ2035" i="1"/>
  <c r="BM2035" i="1"/>
  <c r="BK2035" i="1"/>
  <c r="BT2035" i="1"/>
  <c r="BS2035" i="1"/>
  <c r="BR2035" i="1"/>
  <c r="BP2034" i="1"/>
  <c r="BN2034" i="1"/>
  <c r="BL2034" i="1"/>
  <c r="BO2034" i="1"/>
  <c r="BU2034" i="1"/>
  <c r="BJ2034" i="1"/>
  <c r="BK2034" i="1"/>
  <c r="BI2034" i="1"/>
  <c r="BS2034" i="1"/>
  <c r="BR2034" i="1"/>
  <c r="BU2033" i="1"/>
  <c r="BT2033" i="1"/>
  <c r="BK2033" i="1"/>
  <c r="BJ2033" i="1"/>
  <c r="BO2033" i="1"/>
  <c r="BP2033" i="1"/>
  <c r="BL2033" i="1"/>
  <c r="BN2033" i="1"/>
  <c r="BM2033" i="1"/>
  <c r="BI2033" i="1"/>
  <c r="BQ2033" i="1"/>
  <c r="BR2033" i="1"/>
  <c r="BP2032" i="1"/>
  <c r="BO2032" i="1"/>
  <c r="BU2032" i="1"/>
  <c r="BL2032" i="1"/>
  <c r="BN2032" i="1"/>
  <c r="BJ2032" i="1"/>
  <c r="BK2032" i="1"/>
  <c r="BS2032" i="1"/>
  <c r="BT2032" i="1"/>
  <c r="BI2032" i="1"/>
  <c r="BQ2032" i="1"/>
  <c r="BR2032" i="1"/>
  <c r="BT2031" i="1"/>
  <c r="BN2031" i="1"/>
  <c r="BJ2031" i="1"/>
  <c r="BO2031" i="1"/>
  <c r="BU2031" i="1"/>
  <c r="BP2031" i="1"/>
  <c r="BL2031" i="1"/>
  <c r="BM2031" i="1"/>
  <c r="BK2031" i="1"/>
  <c r="BS2031" i="1"/>
  <c r="BI2031" i="1"/>
  <c r="BQ2031" i="1"/>
  <c r="BR2031" i="1"/>
  <c r="BU2030" i="1"/>
  <c r="BT2030" i="1"/>
  <c r="BL2030" i="1"/>
  <c r="BJ2030" i="1"/>
  <c r="BO2030" i="1"/>
  <c r="BP2030" i="1"/>
  <c r="BN2030" i="1"/>
  <c r="BM2030" i="1"/>
  <c r="BK2030" i="1"/>
  <c r="BS2030" i="1"/>
  <c r="BI2030" i="1"/>
  <c r="BQ2030" i="1"/>
  <c r="BS2029" i="1"/>
  <c r="BN2029" i="1"/>
  <c r="BK2029" i="1"/>
  <c r="BO2029" i="1"/>
  <c r="BU2029" i="1"/>
  <c r="BP2029" i="1"/>
  <c r="BL2029" i="1"/>
  <c r="BJ2029" i="1"/>
  <c r="BM2029" i="1"/>
  <c r="BR2029" i="1"/>
  <c r="BT2029" i="1"/>
  <c r="BI2029" i="1"/>
  <c r="BQ2029" i="1"/>
  <c r="BU2028" i="1"/>
  <c r="BK2028" i="1"/>
  <c r="BO2028" i="1"/>
  <c r="BP2028" i="1"/>
  <c r="BR2028" i="1"/>
  <c r="BL2028" i="1"/>
  <c r="BN2028" i="1"/>
  <c r="BM2028" i="1"/>
  <c r="BT2028" i="1"/>
  <c r="BI2028" i="1"/>
  <c r="BS2028" i="1"/>
  <c r="BU2027" i="1"/>
  <c r="BL2027" i="1"/>
  <c r="BO2027" i="1"/>
  <c r="BP2027" i="1"/>
  <c r="BN2027" i="1"/>
  <c r="BJ2027" i="1"/>
  <c r="BM2027" i="1"/>
  <c r="BK2027" i="1"/>
  <c r="BR2027" i="1"/>
  <c r="BS2027" i="1"/>
  <c r="BQ2027" i="1"/>
  <c r="BI2027" i="1"/>
  <c r="BT2026" i="1"/>
  <c r="BS2026" i="1"/>
  <c r="BN2026" i="1"/>
  <c r="BJ2026" i="1"/>
  <c r="BI2026" i="1"/>
  <c r="BO2026" i="1"/>
  <c r="BU2026" i="1"/>
  <c r="BP2026" i="1"/>
  <c r="BL2026" i="1"/>
  <c r="BM2026" i="1"/>
  <c r="BK2026" i="1"/>
  <c r="BR2026" i="1"/>
  <c r="BQ2026" i="1"/>
  <c r="BP2025" i="1"/>
  <c r="BL2025" i="1"/>
  <c r="BI2025" i="1"/>
  <c r="BO2025" i="1"/>
  <c r="BU2025" i="1"/>
  <c r="BN2025" i="1"/>
  <c r="BJ2025" i="1"/>
  <c r="BM2025" i="1"/>
  <c r="BK2025" i="1"/>
  <c r="BT2025" i="1"/>
  <c r="BQ2025" i="1"/>
  <c r="BS2025" i="1"/>
  <c r="BR2025" i="1"/>
  <c r="BP2024" i="1"/>
  <c r="BN2024" i="1"/>
  <c r="BL2024" i="1"/>
  <c r="BI2024" i="1"/>
  <c r="BO2024" i="1"/>
  <c r="BU2024" i="1"/>
  <c r="BJ2024" i="1"/>
  <c r="BK2024" i="1"/>
  <c r="BT2024" i="1"/>
  <c r="BS2024" i="1"/>
  <c r="BR2024" i="1"/>
  <c r="BU2023" i="1"/>
  <c r="BT2023" i="1"/>
  <c r="BP2023" i="1"/>
  <c r="BK2023" i="1"/>
  <c r="BJ2023" i="1"/>
  <c r="BO2023" i="1"/>
  <c r="BL2023" i="1"/>
  <c r="BN2023" i="1"/>
  <c r="BM2023" i="1"/>
  <c r="BI2023" i="1"/>
  <c r="BQ2023" i="1"/>
  <c r="BR2023" i="1"/>
  <c r="BP2022" i="1"/>
  <c r="BO2022" i="1"/>
  <c r="BU2022" i="1"/>
  <c r="BL2022" i="1"/>
  <c r="BN2022" i="1"/>
  <c r="BJ2022" i="1"/>
  <c r="BK2022" i="1"/>
  <c r="BS2022" i="1"/>
  <c r="BT2022" i="1"/>
  <c r="BI2022" i="1"/>
  <c r="BQ2022" i="1"/>
  <c r="BR2022" i="1"/>
  <c r="BT2021" i="1"/>
  <c r="BN2021" i="1"/>
  <c r="BJ2021" i="1"/>
  <c r="BO2021" i="1"/>
  <c r="BU2021" i="1"/>
  <c r="BP2021" i="1"/>
  <c r="BL2021" i="1"/>
  <c r="BM2021" i="1"/>
  <c r="BK2021" i="1"/>
  <c r="BS2021" i="1"/>
  <c r="BI2021" i="1"/>
  <c r="BR2021" i="1"/>
  <c r="BU2020" i="1"/>
  <c r="BT2020" i="1"/>
  <c r="BL2020" i="1"/>
  <c r="BJ2020" i="1"/>
  <c r="BO2020" i="1"/>
  <c r="BP2020" i="1"/>
  <c r="BN2020" i="1"/>
  <c r="BM2020" i="1"/>
  <c r="BK2020" i="1"/>
  <c r="BS2020" i="1"/>
  <c r="BI2020" i="1"/>
  <c r="BQ2020" i="1"/>
  <c r="BS2019" i="1"/>
  <c r="BN2019" i="1"/>
  <c r="BL2019" i="1"/>
  <c r="BK2019" i="1"/>
  <c r="BO2019" i="1"/>
  <c r="BU2019" i="1"/>
  <c r="BP2019" i="1"/>
  <c r="BJ2019" i="1"/>
  <c r="BM2019" i="1"/>
  <c r="BR2019" i="1"/>
  <c r="BT2019" i="1"/>
  <c r="BI2019" i="1"/>
  <c r="BQ2019" i="1"/>
  <c r="BU2018" i="1"/>
  <c r="BK2018" i="1"/>
  <c r="BO2018" i="1"/>
  <c r="BP2018" i="1"/>
  <c r="BR2018" i="1"/>
  <c r="BL2018" i="1"/>
  <c r="BN2018" i="1"/>
  <c r="BM2018" i="1"/>
  <c r="BT2018" i="1"/>
  <c r="BI2018" i="1"/>
  <c r="BS2018" i="1"/>
  <c r="BU2017" i="1"/>
  <c r="BL2017" i="1"/>
  <c r="BO2017" i="1"/>
  <c r="BP2017" i="1"/>
  <c r="BN2017" i="1"/>
  <c r="BJ2017" i="1"/>
  <c r="BM2017" i="1"/>
  <c r="BK2017" i="1"/>
  <c r="BR2017" i="1"/>
  <c r="BQ2017" i="1"/>
  <c r="BI2017" i="1"/>
  <c r="BS2017" i="1"/>
  <c r="BT2016" i="1"/>
  <c r="BS2016" i="1"/>
  <c r="BO2016" i="1"/>
  <c r="BN2016" i="1"/>
  <c r="BJ2016" i="1"/>
  <c r="BI2016" i="1"/>
  <c r="BU2016" i="1"/>
  <c r="BP2016" i="1"/>
  <c r="BL2016" i="1"/>
  <c r="BM2016" i="1"/>
  <c r="BK2016" i="1"/>
  <c r="BR2016" i="1"/>
  <c r="BQ2016" i="1"/>
  <c r="BP2015" i="1"/>
  <c r="BL2015" i="1"/>
  <c r="BJ2015" i="1"/>
  <c r="BI2015" i="1"/>
  <c r="BO2015" i="1"/>
  <c r="BU2015" i="1"/>
  <c r="BN2015" i="1"/>
  <c r="BM2015" i="1"/>
  <c r="BK2015" i="1"/>
  <c r="BS2015" i="1"/>
  <c r="BT2015" i="1"/>
  <c r="BQ2015" i="1"/>
  <c r="BR2015" i="1"/>
  <c r="BP2014" i="1"/>
  <c r="BN2014" i="1"/>
  <c r="BL2014" i="1"/>
  <c r="BI2014" i="1"/>
  <c r="BO2014" i="1"/>
  <c r="BU2014" i="1"/>
  <c r="BJ2014" i="1"/>
  <c r="BK2014" i="1"/>
  <c r="BT2014" i="1"/>
  <c r="BS2014" i="1"/>
  <c r="BR2014" i="1"/>
  <c r="BU2013" i="1"/>
  <c r="BT2013" i="1"/>
  <c r="BP2013" i="1"/>
  <c r="BK2013" i="1"/>
  <c r="BJ2013" i="1"/>
  <c r="BO2013" i="1"/>
  <c r="BL2013" i="1"/>
  <c r="BN2013" i="1"/>
  <c r="BM2013" i="1"/>
  <c r="BI2013" i="1"/>
  <c r="BU2012" i="1"/>
  <c r="BT2012" i="1"/>
  <c r="BM2012" i="1"/>
  <c r="BJ2012" i="1"/>
  <c r="BO2012" i="1"/>
  <c r="BP2012" i="1"/>
  <c r="BL2012" i="1"/>
  <c r="BN2012" i="1"/>
  <c r="BK2012" i="1"/>
  <c r="BQ2012" i="1"/>
  <c r="BI2012" i="1"/>
  <c r="BS2012" i="1"/>
  <c r="BR2012" i="1"/>
  <c r="BP2011" i="1"/>
  <c r="BN2011" i="1"/>
  <c r="BL2011" i="1"/>
  <c r="BI2011" i="1"/>
  <c r="BO2011" i="1"/>
  <c r="BU2011" i="1"/>
  <c r="BJ2011" i="1"/>
  <c r="BK2011" i="1"/>
  <c r="BS2011" i="1"/>
  <c r="BR2011" i="1"/>
  <c r="BU2010" i="1"/>
  <c r="BT2010" i="1"/>
  <c r="BP2010" i="1"/>
  <c r="BK2010" i="1"/>
  <c r="BJ2010" i="1"/>
  <c r="BO2010" i="1"/>
  <c r="BL2010" i="1"/>
  <c r="BN2010" i="1"/>
  <c r="BM2010" i="1"/>
  <c r="BI2010" i="1"/>
  <c r="BL2009" i="1"/>
  <c r="BO2009" i="1"/>
  <c r="BU2009" i="1"/>
  <c r="BP2009" i="1"/>
  <c r="BN2009" i="1"/>
  <c r="BJ2009" i="1"/>
  <c r="BK2009" i="1"/>
  <c r="BS2009" i="1"/>
  <c r="BI2009" i="1"/>
  <c r="BQ2009" i="1"/>
  <c r="BR2009" i="1"/>
  <c r="BT2008" i="1"/>
  <c r="BN2008" i="1"/>
  <c r="BJ2008" i="1"/>
  <c r="BO2008" i="1"/>
  <c r="BU2008" i="1"/>
  <c r="BP2008" i="1"/>
  <c r="BL2008" i="1"/>
  <c r="BM2008" i="1"/>
  <c r="BK2008" i="1"/>
  <c r="BS2008" i="1"/>
  <c r="BI2008" i="1"/>
  <c r="BR2008" i="1"/>
  <c r="BU2007" i="1"/>
  <c r="BT2007" i="1"/>
  <c r="BL2007" i="1"/>
  <c r="BK2007" i="1"/>
  <c r="BJ2007" i="1"/>
  <c r="BO2007" i="1"/>
  <c r="BP2007" i="1"/>
  <c r="BN2007" i="1"/>
  <c r="BM2007" i="1"/>
  <c r="BS2007" i="1"/>
  <c r="BI2007" i="1"/>
  <c r="BS2006" i="1"/>
  <c r="BN2006" i="1"/>
  <c r="BK2006" i="1"/>
  <c r="BO2006" i="1"/>
  <c r="BU2006" i="1"/>
  <c r="BP2006" i="1"/>
  <c r="BL2006" i="1"/>
  <c r="BM2006" i="1"/>
  <c r="BR2006" i="1"/>
  <c r="BT2006" i="1"/>
  <c r="BQ2006" i="1"/>
  <c r="BU2005" i="1"/>
  <c r="BK2005" i="1"/>
  <c r="BO2005" i="1"/>
  <c r="BP2005" i="1"/>
  <c r="BR2005" i="1"/>
  <c r="BL2005" i="1"/>
  <c r="BN2005" i="1"/>
  <c r="BM2005" i="1"/>
  <c r="BT2005" i="1"/>
  <c r="BU2004" i="1"/>
  <c r="BO2004" i="1"/>
  <c r="BM2004" i="1"/>
  <c r="BL2004" i="1"/>
  <c r="BP2004" i="1"/>
  <c r="BN2004" i="1"/>
  <c r="BK2004" i="1"/>
  <c r="BS2004" i="1"/>
  <c r="BR2004" i="1"/>
  <c r="BO2003" i="1"/>
  <c r="BL2003" i="1"/>
  <c r="BU2003" i="1"/>
  <c r="BP2003" i="1"/>
  <c r="BN2003" i="1"/>
  <c r="BJ2003" i="1"/>
  <c r="BM2003" i="1"/>
  <c r="BK2003" i="1"/>
  <c r="BT2003" i="1"/>
  <c r="BI2003" i="1"/>
  <c r="BQ2003" i="1"/>
  <c r="BR2003" i="1"/>
  <c r="BN2002" i="1"/>
  <c r="BK2002" i="1"/>
  <c r="BO2002" i="1"/>
  <c r="BU2002" i="1"/>
  <c r="BP2002" i="1"/>
  <c r="BL2002" i="1"/>
  <c r="BJ2002" i="1"/>
  <c r="BT2002" i="1"/>
  <c r="BI2002" i="1"/>
  <c r="BS2002" i="1"/>
  <c r="BR2002" i="1"/>
  <c r="BL2001" i="1"/>
  <c r="BJ2001" i="1"/>
  <c r="BO2001" i="1"/>
  <c r="BU2001" i="1"/>
  <c r="BP2001" i="1"/>
  <c r="BN2001" i="1"/>
  <c r="BM2001" i="1"/>
  <c r="BK2001" i="1"/>
  <c r="BS2001" i="1"/>
  <c r="BI2001" i="1"/>
  <c r="BQ2001" i="1"/>
  <c r="BT2000" i="1"/>
  <c r="BO2000" i="1"/>
  <c r="BU2000" i="1"/>
  <c r="BP2000" i="1"/>
  <c r="BL2000" i="1"/>
  <c r="BN2000" i="1"/>
  <c r="BJ2000" i="1"/>
  <c r="BM2000" i="1"/>
  <c r="BK2000" i="1"/>
  <c r="BS2000" i="1"/>
  <c r="BI2000" i="1"/>
  <c r="BQ2000" i="1"/>
  <c r="BN1999" i="1"/>
  <c r="BO1999" i="1"/>
  <c r="BU1999" i="1"/>
  <c r="BP1999" i="1"/>
  <c r="BL1999" i="1"/>
  <c r="BJ1999" i="1"/>
  <c r="BM1999" i="1"/>
  <c r="BK1999" i="1"/>
  <c r="BT1999" i="1"/>
  <c r="BI1999" i="1"/>
  <c r="BS1999" i="1"/>
  <c r="BR1999" i="1"/>
  <c r="BL1998" i="1"/>
  <c r="BO1998" i="1"/>
  <c r="BU1998" i="1"/>
  <c r="BP1998" i="1"/>
  <c r="BN1998" i="1"/>
  <c r="BJ1998" i="1"/>
  <c r="BK1998" i="1"/>
  <c r="BR1998" i="1"/>
  <c r="BQ1998" i="1"/>
  <c r="BI1998" i="1"/>
  <c r="BS1998" i="1"/>
  <c r="BU1997" i="1"/>
  <c r="BO1997" i="1"/>
  <c r="BP1997" i="1"/>
  <c r="BL1997" i="1"/>
  <c r="BN1997" i="1"/>
  <c r="BJ1997" i="1"/>
  <c r="BK1997" i="1"/>
  <c r="BR1997" i="1"/>
  <c r="BI1997" i="1"/>
  <c r="BQ1997" i="1"/>
  <c r="BP1996" i="1"/>
  <c r="BN1996" i="1"/>
  <c r="BO1996" i="1"/>
  <c r="BU1996" i="1"/>
  <c r="BL1996" i="1"/>
  <c r="BJ1996" i="1"/>
  <c r="BM1996" i="1"/>
  <c r="BK1996" i="1"/>
  <c r="BT1996" i="1"/>
  <c r="BI1996" i="1"/>
  <c r="BQ1996" i="1"/>
  <c r="BR1996" i="1"/>
  <c r="BP1995" i="1"/>
  <c r="BN1995" i="1"/>
  <c r="BL1995" i="1"/>
  <c r="BJ1995" i="1"/>
  <c r="BI1995" i="1"/>
  <c r="BO1995" i="1"/>
  <c r="BU1995" i="1"/>
  <c r="BK1995" i="1"/>
  <c r="BS1995" i="1"/>
  <c r="BR1995" i="1"/>
  <c r="BL1994" i="1"/>
  <c r="BJ1994" i="1"/>
  <c r="BI1994" i="1"/>
  <c r="BO1994" i="1"/>
  <c r="BU1994" i="1"/>
  <c r="BP1994" i="1"/>
  <c r="BN1994" i="1"/>
  <c r="BM1994" i="1"/>
  <c r="BK1994" i="1"/>
  <c r="BQ1994" i="1"/>
  <c r="BR1994" i="1"/>
  <c r="BN1993" i="1"/>
  <c r="BK1993" i="1"/>
  <c r="BO1993" i="1"/>
  <c r="BU1993" i="1"/>
  <c r="BP1993" i="1"/>
  <c r="BL1993" i="1"/>
  <c r="BJ1993" i="1"/>
  <c r="BM1993" i="1"/>
  <c r="BT1993" i="1"/>
  <c r="BI1993" i="1"/>
  <c r="BQ1993" i="1"/>
  <c r="BR1993" i="1"/>
  <c r="BN1992" i="1"/>
  <c r="BK1992" i="1"/>
  <c r="BO1992" i="1"/>
  <c r="BU1992" i="1"/>
  <c r="BP1992" i="1"/>
  <c r="BL1992" i="1"/>
  <c r="BJ1992" i="1"/>
  <c r="BT1992" i="1"/>
  <c r="BI1992" i="1"/>
  <c r="BS1992" i="1"/>
  <c r="BR1992" i="1"/>
  <c r="BL1991" i="1"/>
  <c r="BJ1991" i="1"/>
  <c r="BO1991" i="1"/>
  <c r="BU1991" i="1"/>
  <c r="BP1991" i="1"/>
  <c r="BN1991" i="1"/>
  <c r="BM1991" i="1"/>
  <c r="BK1991" i="1"/>
  <c r="BS1991" i="1"/>
  <c r="BI1991" i="1"/>
  <c r="BQ1991" i="1"/>
  <c r="BT1990" i="1"/>
  <c r="BN1990" i="1"/>
  <c r="BO1990" i="1"/>
  <c r="BU1990" i="1"/>
  <c r="BP1990" i="1"/>
  <c r="BL1990" i="1"/>
  <c r="BJ1990" i="1"/>
  <c r="BM1990" i="1"/>
  <c r="BK1990" i="1"/>
  <c r="BS1990" i="1"/>
  <c r="BI1990" i="1"/>
  <c r="BQ1990" i="1"/>
  <c r="BN1989" i="1"/>
  <c r="BO1989" i="1"/>
  <c r="BU1989" i="1"/>
  <c r="BP1989" i="1"/>
  <c r="BL1989" i="1"/>
  <c r="BJ1989" i="1"/>
  <c r="BM1989" i="1"/>
  <c r="BK1989" i="1"/>
  <c r="BT1989" i="1"/>
  <c r="BI1989" i="1"/>
  <c r="BS1989" i="1"/>
  <c r="BR1989" i="1"/>
  <c r="BL1988" i="1"/>
  <c r="BO1988" i="1"/>
  <c r="BU1988" i="1"/>
  <c r="BP1988" i="1"/>
  <c r="BN1988" i="1"/>
  <c r="BJ1988" i="1"/>
  <c r="BK1988" i="1"/>
  <c r="BR1988" i="1"/>
  <c r="BQ1988" i="1"/>
  <c r="BI1988" i="1"/>
  <c r="BS1988" i="1"/>
  <c r="BU1987" i="1"/>
  <c r="BO1987" i="1"/>
  <c r="BP1987" i="1"/>
  <c r="BL1987" i="1"/>
  <c r="BN1987" i="1"/>
  <c r="BJ1987" i="1"/>
  <c r="BK1987" i="1"/>
  <c r="BR1987" i="1"/>
  <c r="BI1987" i="1"/>
  <c r="BQ1987" i="1"/>
  <c r="BP1986" i="1"/>
  <c r="BN1986" i="1"/>
  <c r="BO1986" i="1"/>
  <c r="BU1986" i="1"/>
  <c r="BL1986" i="1"/>
  <c r="BJ1986" i="1"/>
  <c r="BM1986" i="1"/>
  <c r="BK1986" i="1"/>
  <c r="BT1986" i="1"/>
  <c r="BI1986" i="1"/>
  <c r="BQ1986" i="1"/>
  <c r="BR1986" i="1"/>
  <c r="BP1985" i="1"/>
  <c r="BN1985" i="1"/>
  <c r="BL1985" i="1"/>
  <c r="BJ1985" i="1"/>
  <c r="BI1985" i="1"/>
  <c r="BO1985" i="1"/>
  <c r="BU1985" i="1"/>
  <c r="BK1985" i="1"/>
  <c r="BQ1985" i="1"/>
  <c r="BS1985" i="1"/>
  <c r="BR1985" i="1"/>
  <c r="BL1984" i="1"/>
  <c r="BJ1984" i="1"/>
  <c r="BI1984" i="1"/>
  <c r="BO1984" i="1"/>
  <c r="BU1984" i="1"/>
  <c r="BP1984" i="1"/>
  <c r="BN1984" i="1"/>
  <c r="BM1984" i="1"/>
  <c r="BK1984" i="1"/>
  <c r="BQ1984" i="1"/>
  <c r="BR1984" i="1"/>
  <c r="BP1983" i="1"/>
  <c r="BN1983" i="1"/>
  <c r="BK1983" i="1"/>
  <c r="BO1983" i="1"/>
  <c r="BU1983" i="1"/>
  <c r="BL1983" i="1"/>
  <c r="BJ1983" i="1"/>
  <c r="BM1983" i="1"/>
  <c r="BT1983" i="1"/>
  <c r="BI1983" i="1"/>
  <c r="BQ1983" i="1"/>
  <c r="BR1983" i="1"/>
  <c r="BN1982" i="1"/>
  <c r="BK1982" i="1"/>
  <c r="BO1982" i="1"/>
  <c r="BU1982" i="1"/>
  <c r="BP1982" i="1"/>
  <c r="BL1982" i="1"/>
  <c r="BJ1982" i="1"/>
  <c r="BT1982" i="1"/>
  <c r="BI1982" i="1"/>
  <c r="BS1982" i="1"/>
  <c r="BR1982" i="1"/>
  <c r="BL1981" i="1"/>
  <c r="BO1981" i="1"/>
  <c r="BU1981" i="1"/>
  <c r="BP1981" i="1"/>
  <c r="BN1981" i="1"/>
  <c r="BJ1981" i="1"/>
  <c r="BM1981" i="1"/>
  <c r="BK1981" i="1"/>
  <c r="BS1981" i="1"/>
  <c r="BI1981" i="1"/>
  <c r="BQ1981" i="1"/>
  <c r="BT1980" i="1"/>
  <c r="BO1980" i="1"/>
  <c r="BU1980" i="1"/>
  <c r="BP1980" i="1"/>
  <c r="BL1980" i="1"/>
  <c r="BN1980" i="1"/>
  <c r="BJ1980" i="1"/>
  <c r="BM1980" i="1"/>
  <c r="BK1980" i="1"/>
  <c r="BS1980" i="1"/>
  <c r="BI1980" i="1"/>
  <c r="BQ1980" i="1"/>
  <c r="BN1979" i="1"/>
  <c r="BO1979" i="1"/>
  <c r="BU1979" i="1"/>
  <c r="BP1979" i="1"/>
  <c r="BL1979" i="1"/>
  <c r="BJ1979" i="1"/>
  <c r="BM1979" i="1"/>
  <c r="BK1979" i="1"/>
  <c r="BT1979" i="1"/>
  <c r="BI1979" i="1"/>
  <c r="BS1979" i="1"/>
  <c r="BR1979" i="1"/>
  <c r="BL1978" i="1"/>
  <c r="BO1978" i="1"/>
  <c r="BU1978" i="1"/>
  <c r="BP1978" i="1"/>
  <c r="BN1978" i="1"/>
  <c r="BJ1978" i="1"/>
  <c r="BK1978" i="1"/>
  <c r="BR1978" i="1"/>
  <c r="BQ1978" i="1"/>
  <c r="BI1978" i="1"/>
  <c r="BS1978" i="1"/>
  <c r="BU1977" i="1"/>
  <c r="BO1977" i="1"/>
  <c r="BP1977" i="1"/>
  <c r="BL1977" i="1"/>
  <c r="BN1977" i="1"/>
  <c r="BJ1977" i="1"/>
  <c r="BK1977" i="1"/>
  <c r="BR1977" i="1"/>
  <c r="BI1977" i="1"/>
  <c r="BQ1977" i="1"/>
  <c r="BP1976" i="1"/>
  <c r="BN1976" i="1"/>
  <c r="BO1976" i="1"/>
  <c r="BU1976" i="1"/>
  <c r="BL1976" i="1"/>
  <c r="BJ1976" i="1"/>
  <c r="BM1976" i="1"/>
  <c r="BK1976" i="1"/>
  <c r="BT1976" i="1"/>
  <c r="BI1976" i="1"/>
  <c r="BQ1976" i="1"/>
  <c r="BR1976" i="1"/>
  <c r="BP1975" i="1"/>
  <c r="BN1975" i="1"/>
  <c r="BL1975" i="1"/>
  <c r="BJ1975" i="1"/>
  <c r="BI1975" i="1"/>
  <c r="BO1975" i="1"/>
  <c r="BU1975" i="1"/>
  <c r="BK1975" i="1"/>
  <c r="BQ1975" i="1"/>
  <c r="BS1975" i="1"/>
  <c r="BR1975" i="1"/>
  <c r="BL1974" i="1"/>
  <c r="BJ1974" i="1"/>
  <c r="BI1974" i="1"/>
  <c r="BO1974" i="1"/>
  <c r="BU1974" i="1"/>
  <c r="BP1974" i="1"/>
  <c r="BN1974" i="1"/>
  <c r="BM1974" i="1"/>
  <c r="BK1974" i="1"/>
  <c r="BQ1974" i="1"/>
  <c r="BR1974" i="1"/>
  <c r="BP1973" i="1"/>
  <c r="BN1973" i="1"/>
  <c r="BK1973" i="1"/>
  <c r="BO1973" i="1"/>
  <c r="BU1973" i="1"/>
  <c r="BL1973" i="1"/>
  <c r="BJ1973" i="1"/>
  <c r="BM1973" i="1"/>
  <c r="BT1973" i="1"/>
  <c r="BI1973" i="1"/>
  <c r="BQ1973" i="1"/>
  <c r="BR1973" i="1"/>
  <c r="BN1972" i="1"/>
  <c r="BK1972" i="1"/>
  <c r="BO1972" i="1"/>
  <c r="BU1972" i="1"/>
  <c r="BP1972" i="1"/>
  <c r="BL1972" i="1"/>
  <c r="BJ1972" i="1"/>
  <c r="BS1972" i="1"/>
  <c r="BI1972" i="1"/>
  <c r="BQ1972" i="1"/>
  <c r="BR1972" i="1"/>
  <c r="BT1971" i="1"/>
  <c r="BL1971" i="1"/>
  <c r="BJ1971" i="1"/>
  <c r="BO1971" i="1"/>
  <c r="BU1971" i="1"/>
  <c r="BP1971" i="1"/>
  <c r="BN1971" i="1"/>
  <c r="BM1971" i="1"/>
  <c r="BK1971" i="1"/>
  <c r="BS1971" i="1"/>
  <c r="BI1971" i="1"/>
  <c r="BQ1971" i="1"/>
  <c r="BT1970" i="1"/>
  <c r="BN1970" i="1"/>
  <c r="BO1970" i="1"/>
  <c r="BU1970" i="1"/>
  <c r="BP1970" i="1"/>
  <c r="BL1970" i="1"/>
  <c r="BJ1970" i="1"/>
  <c r="BM1970" i="1"/>
  <c r="BK1970" i="1"/>
  <c r="BS1970" i="1"/>
  <c r="BI1970" i="1"/>
  <c r="BN1969" i="1"/>
  <c r="BO1969" i="1"/>
  <c r="BU1969" i="1"/>
  <c r="BP1969" i="1"/>
  <c r="BL1969" i="1"/>
  <c r="BJ1969" i="1"/>
  <c r="BM1969" i="1"/>
  <c r="BK1969" i="1"/>
  <c r="BT1969" i="1"/>
  <c r="BI1969" i="1"/>
  <c r="BS1969" i="1"/>
  <c r="BR1969" i="1"/>
  <c r="BU1968" i="1"/>
  <c r="BK1968" i="1"/>
  <c r="BO1968" i="1"/>
  <c r="BP1968" i="1"/>
  <c r="BL1968" i="1"/>
  <c r="BN1968" i="1"/>
  <c r="BJ1968" i="1"/>
  <c r="BR1968" i="1"/>
  <c r="BQ1968" i="1"/>
  <c r="BI1968" i="1"/>
  <c r="BS1968" i="1"/>
  <c r="BU1967" i="1"/>
  <c r="BR1967" i="1"/>
  <c r="BO1967" i="1"/>
  <c r="BP1967" i="1"/>
  <c r="BL1967" i="1"/>
  <c r="BN1967" i="1"/>
  <c r="BM1967" i="1"/>
  <c r="BK1967" i="1"/>
  <c r="BQ1967" i="1"/>
  <c r="BP1966" i="1"/>
  <c r="BO1966" i="1"/>
  <c r="BN1966" i="1"/>
  <c r="BL1966" i="1"/>
  <c r="BJ1966" i="1"/>
  <c r="BU1966" i="1"/>
  <c r="BM1966" i="1"/>
  <c r="BK1966" i="1"/>
  <c r="BI1966" i="1"/>
  <c r="BS1966" i="1"/>
  <c r="BR1966" i="1"/>
  <c r="BP1965" i="1"/>
  <c r="BN1965" i="1"/>
  <c r="BI1965" i="1"/>
  <c r="BO1965" i="1"/>
  <c r="BU1965" i="1"/>
  <c r="BL1965" i="1"/>
  <c r="BJ1965" i="1"/>
  <c r="BM1965" i="1"/>
  <c r="BK1965" i="1"/>
  <c r="BT1965" i="1"/>
  <c r="BQ1965" i="1"/>
  <c r="BR1965" i="1"/>
  <c r="BP1964" i="1"/>
  <c r="BJ1964" i="1"/>
  <c r="BO1964" i="1"/>
  <c r="BU1964" i="1"/>
  <c r="BL1964" i="1"/>
  <c r="BN1964" i="1"/>
  <c r="BM1964" i="1"/>
  <c r="BK1964" i="1"/>
  <c r="BI1964" i="1"/>
  <c r="BS1964" i="1"/>
  <c r="BR1964" i="1"/>
  <c r="BN1963" i="1"/>
  <c r="BL1963" i="1"/>
  <c r="BO1963" i="1"/>
  <c r="BU1963" i="1"/>
  <c r="BP1963" i="1"/>
  <c r="BJ1963" i="1"/>
  <c r="BM1963" i="1"/>
  <c r="BK1963" i="1"/>
  <c r="BI1963" i="1"/>
  <c r="BQ1963" i="1"/>
  <c r="BR1963" i="1"/>
  <c r="BT1962" i="1"/>
  <c r="BK1962" i="1"/>
  <c r="BJ1962" i="1"/>
  <c r="BO1962" i="1"/>
  <c r="BU1962" i="1"/>
  <c r="BP1962" i="1"/>
  <c r="BL1962" i="1"/>
  <c r="BN1962" i="1"/>
  <c r="BM1962" i="1"/>
  <c r="BS1962" i="1"/>
  <c r="BI1962" i="1"/>
  <c r="BQ1962" i="1"/>
  <c r="BR1962" i="1"/>
  <c r="BN1961" i="1"/>
  <c r="BO1961" i="1"/>
  <c r="BU1961" i="1"/>
  <c r="BP1961" i="1"/>
  <c r="BL1961" i="1"/>
  <c r="BJ1961" i="1"/>
  <c r="BM1961" i="1"/>
  <c r="BK1961" i="1"/>
  <c r="BS1961" i="1"/>
  <c r="BT1961" i="1"/>
  <c r="BI1961" i="1"/>
  <c r="BQ1961" i="1"/>
  <c r="BR1961" i="1"/>
  <c r="BN1960" i="1"/>
  <c r="BO1960" i="1"/>
  <c r="BU1960" i="1"/>
  <c r="BP1960" i="1"/>
  <c r="BL1960" i="1"/>
  <c r="BJ1960" i="1"/>
  <c r="BM1960" i="1"/>
  <c r="BK1960" i="1"/>
  <c r="BS1960" i="1"/>
  <c r="BT1960" i="1"/>
  <c r="BI1960" i="1"/>
  <c r="BQ1960" i="1"/>
  <c r="BU1959" i="1"/>
  <c r="BT1959" i="1"/>
  <c r="BK1959" i="1"/>
  <c r="BO1959" i="1"/>
  <c r="BP1959" i="1"/>
  <c r="BL1959" i="1"/>
  <c r="BN1959" i="1"/>
  <c r="BJ1959" i="1"/>
  <c r="BM1959" i="1"/>
  <c r="BI1959" i="1"/>
  <c r="BQ1959" i="1"/>
  <c r="BR1959" i="1"/>
  <c r="BO1958" i="1"/>
  <c r="BU1958" i="1"/>
  <c r="BP1958" i="1"/>
  <c r="BL1958" i="1"/>
  <c r="BN1958" i="1"/>
  <c r="BJ1958" i="1"/>
  <c r="BM1958" i="1"/>
  <c r="BK1958" i="1"/>
  <c r="BR1958" i="1"/>
  <c r="BS1958" i="1"/>
  <c r="BT1958" i="1"/>
  <c r="BI1958" i="1"/>
  <c r="BQ1958" i="1"/>
  <c r="BN1957" i="1"/>
  <c r="BO1957" i="1"/>
  <c r="BU1957" i="1"/>
  <c r="BP1957" i="1"/>
  <c r="BL1957" i="1"/>
  <c r="BJ1957" i="1"/>
  <c r="BK1957" i="1"/>
  <c r="BR1957" i="1"/>
  <c r="BT1957" i="1"/>
  <c r="BQ1957" i="1"/>
  <c r="BI1957" i="1"/>
  <c r="BS1957" i="1"/>
  <c r="BU1956" i="1"/>
  <c r="BL1956" i="1"/>
  <c r="BO1956" i="1"/>
  <c r="BP1956" i="1"/>
  <c r="BN1956" i="1"/>
  <c r="BJ1956" i="1"/>
  <c r="BM1956" i="1"/>
  <c r="BK1956" i="1"/>
  <c r="BS1956" i="1"/>
  <c r="BQ1956" i="1"/>
  <c r="BI1956" i="1"/>
  <c r="BR1956" i="1"/>
  <c r="BP1955" i="1"/>
  <c r="BN1955" i="1"/>
  <c r="BI1955" i="1"/>
  <c r="BO1955" i="1"/>
  <c r="BU1955" i="1"/>
  <c r="BL1955" i="1"/>
  <c r="BJ1955" i="1"/>
  <c r="BM1955" i="1"/>
  <c r="BK1955" i="1"/>
  <c r="BT1955" i="1"/>
  <c r="BQ1955" i="1"/>
  <c r="BR1955" i="1"/>
  <c r="BP1954" i="1"/>
  <c r="BI1954" i="1"/>
  <c r="BO1954" i="1"/>
  <c r="BU1954" i="1"/>
  <c r="BL1954" i="1"/>
  <c r="BN1954" i="1"/>
  <c r="BJ1954" i="1"/>
  <c r="BM1954" i="1"/>
  <c r="BK1954" i="1"/>
  <c r="BS1954" i="1"/>
  <c r="BR1954" i="1"/>
  <c r="BN1953" i="1"/>
  <c r="BL1953" i="1"/>
  <c r="BO1953" i="1"/>
  <c r="BU1953" i="1"/>
  <c r="BP1953" i="1"/>
  <c r="BJ1953" i="1"/>
  <c r="BM1953" i="1"/>
  <c r="BK1953" i="1"/>
  <c r="BQ1953" i="1"/>
  <c r="BI1953" i="1"/>
  <c r="BS1953" i="1"/>
  <c r="BR1953" i="1"/>
  <c r="BT1952" i="1"/>
  <c r="BK1952" i="1"/>
  <c r="BJ1952" i="1"/>
  <c r="BO1952" i="1"/>
  <c r="BU1952" i="1"/>
  <c r="BP1952" i="1"/>
  <c r="BL1952" i="1"/>
  <c r="BN1952" i="1"/>
  <c r="BM1952" i="1"/>
  <c r="BS1952" i="1"/>
  <c r="BI1952" i="1"/>
  <c r="BQ1952" i="1"/>
  <c r="BR1952" i="1"/>
  <c r="BP1951" i="1"/>
  <c r="BN1951" i="1"/>
  <c r="BO1951" i="1"/>
  <c r="BU1951" i="1"/>
  <c r="BL1951" i="1"/>
  <c r="BJ1951" i="1"/>
  <c r="BM1951" i="1"/>
  <c r="BK1951" i="1"/>
  <c r="BS1951" i="1"/>
  <c r="BT1951" i="1"/>
  <c r="BI1951" i="1"/>
  <c r="BQ1951" i="1"/>
  <c r="BR1951" i="1"/>
  <c r="BN1950" i="1"/>
  <c r="BO1950" i="1"/>
  <c r="BU1950" i="1"/>
  <c r="BP1950" i="1"/>
  <c r="BL1950" i="1"/>
  <c r="BJ1950" i="1"/>
  <c r="BM1950" i="1"/>
  <c r="BK1950" i="1"/>
  <c r="BS1950" i="1"/>
  <c r="BT1950" i="1"/>
  <c r="BI1950" i="1"/>
  <c r="BQ1950" i="1"/>
  <c r="BU1949" i="1"/>
  <c r="BT1949" i="1"/>
  <c r="BL1949" i="1"/>
  <c r="BK1949" i="1"/>
  <c r="BO1949" i="1"/>
  <c r="BP1949" i="1"/>
  <c r="BN1949" i="1"/>
  <c r="BJ1949" i="1"/>
  <c r="BM1949" i="1"/>
  <c r="BI1949" i="1"/>
  <c r="BQ1949" i="1"/>
  <c r="BR1949" i="1"/>
  <c r="BO1948" i="1"/>
  <c r="BU1948" i="1"/>
  <c r="BP1948" i="1"/>
  <c r="BL1948" i="1"/>
  <c r="BN1948" i="1"/>
  <c r="BJ1948" i="1"/>
  <c r="BM1948" i="1"/>
  <c r="BK1948" i="1"/>
  <c r="BR1948" i="1"/>
  <c r="BS1948" i="1"/>
  <c r="BT1948" i="1"/>
  <c r="BI1948" i="1"/>
  <c r="BQ1948" i="1"/>
  <c r="BN1947" i="1"/>
  <c r="BO1947" i="1"/>
  <c r="BU1947" i="1"/>
  <c r="BP1947" i="1"/>
  <c r="BL1947" i="1"/>
  <c r="BJ1947" i="1"/>
  <c r="BK1947" i="1"/>
  <c r="BR1947" i="1"/>
  <c r="BT1947" i="1"/>
  <c r="BQ1947" i="1"/>
  <c r="BI1947" i="1"/>
  <c r="BS1947" i="1"/>
  <c r="BU1946" i="1"/>
  <c r="BL1946" i="1"/>
  <c r="BO1946" i="1"/>
  <c r="BP1946" i="1"/>
  <c r="BN1946" i="1"/>
  <c r="BJ1946" i="1"/>
  <c r="BM1946" i="1"/>
  <c r="BK1946" i="1"/>
  <c r="BS1946" i="1"/>
  <c r="BQ1946" i="1"/>
  <c r="BI1946" i="1"/>
  <c r="BR1946" i="1"/>
  <c r="BP1945" i="1"/>
  <c r="BN1945" i="1"/>
  <c r="BL1945" i="1"/>
  <c r="BI1945" i="1"/>
  <c r="BO1945" i="1"/>
  <c r="BU1945" i="1"/>
  <c r="BJ1945" i="1"/>
  <c r="BM1945" i="1"/>
  <c r="BK1945" i="1"/>
  <c r="BT1945" i="1"/>
  <c r="BQ1945" i="1"/>
  <c r="BR1945" i="1"/>
  <c r="BP1944" i="1"/>
  <c r="BJ1944" i="1"/>
  <c r="BI1944" i="1"/>
  <c r="BO1944" i="1"/>
  <c r="BU1944" i="1"/>
  <c r="BL1944" i="1"/>
  <c r="BN1944" i="1"/>
  <c r="BM1944" i="1"/>
  <c r="BK1944" i="1"/>
  <c r="BS1944" i="1"/>
  <c r="BR1944" i="1"/>
  <c r="BN1943" i="1"/>
  <c r="BL1943" i="1"/>
  <c r="BO1943" i="1"/>
  <c r="BU1943" i="1"/>
  <c r="BP1943" i="1"/>
  <c r="BJ1943" i="1"/>
  <c r="BM1943" i="1"/>
  <c r="BK1943" i="1"/>
  <c r="BI1943" i="1"/>
  <c r="BQ1943" i="1"/>
  <c r="BR1943" i="1"/>
  <c r="BT1942" i="1"/>
  <c r="BK1942" i="1"/>
  <c r="BJ1942" i="1"/>
  <c r="BO1942" i="1"/>
  <c r="BU1942" i="1"/>
  <c r="BP1942" i="1"/>
  <c r="BL1942" i="1"/>
  <c r="BN1942" i="1"/>
  <c r="BM1942" i="1"/>
  <c r="BS1942" i="1"/>
  <c r="BI1942" i="1"/>
  <c r="BQ1942" i="1"/>
  <c r="BR1942" i="1"/>
  <c r="BP1941" i="1"/>
  <c r="BN1941" i="1"/>
  <c r="BO1941" i="1"/>
  <c r="BU1941" i="1"/>
  <c r="BL1941" i="1"/>
  <c r="BJ1941" i="1"/>
  <c r="BM1941" i="1"/>
  <c r="BK1941" i="1"/>
  <c r="BS1941" i="1"/>
  <c r="BT1941" i="1"/>
  <c r="BI1941" i="1"/>
  <c r="BQ1941" i="1"/>
  <c r="BR1941" i="1"/>
  <c r="BN1940" i="1"/>
  <c r="BO1940" i="1"/>
  <c r="BU1940" i="1"/>
  <c r="BP1940" i="1"/>
  <c r="BL1940" i="1"/>
  <c r="BJ1940" i="1"/>
  <c r="BM1940" i="1"/>
  <c r="BK1940" i="1"/>
  <c r="BS1940" i="1"/>
  <c r="BT1940" i="1"/>
  <c r="BI1940" i="1"/>
  <c r="BQ1940" i="1"/>
  <c r="BU1939" i="1"/>
  <c r="BT1939" i="1"/>
  <c r="BL1939" i="1"/>
  <c r="BK1939" i="1"/>
  <c r="BO1939" i="1"/>
  <c r="BP1939" i="1"/>
  <c r="BN1939" i="1"/>
  <c r="BJ1939" i="1"/>
  <c r="BM1939" i="1"/>
  <c r="BI1939" i="1"/>
  <c r="BQ1939" i="1"/>
  <c r="BR1939" i="1"/>
  <c r="BK1938" i="1"/>
  <c r="BO1938" i="1"/>
  <c r="BU1938" i="1"/>
  <c r="BP1938" i="1"/>
  <c r="BL1938" i="1"/>
  <c r="BN1938" i="1"/>
  <c r="BJ1938" i="1"/>
  <c r="BM1938" i="1"/>
  <c r="BR1938" i="1"/>
  <c r="BS1938" i="1"/>
  <c r="BT1938" i="1"/>
  <c r="BI1938" i="1"/>
  <c r="BQ1938" i="1"/>
  <c r="BN1937" i="1"/>
  <c r="BO1937" i="1"/>
  <c r="BU1937" i="1"/>
  <c r="BP1937" i="1"/>
  <c r="BL1937" i="1"/>
  <c r="BJ1937" i="1"/>
  <c r="BK1937" i="1"/>
  <c r="BR1937" i="1"/>
  <c r="BT1937" i="1"/>
  <c r="BI1937" i="1"/>
  <c r="BS1937" i="1"/>
  <c r="BU1936" i="1"/>
  <c r="BL1936" i="1"/>
  <c r="BO1936" i="1"/>
  <c r="BP1936" i="1"/>
  <c r="BN1936" i="1"/>
  <c r="BJ1936" i="1"/>
  <c r="BM1936" i="1"/>
  <c r="BK1936" i="1"/>
  <c r="BS1936" i="1"/>
  <c r="BQ1936" i="1"/>
  <c r="BI1936" i="1"/>
  <c r="BR1936" i="1"/>
  <c r="BP1935" i="1"/>
  <c r="BN1935" i="1"/>
  <c r="BL1935" i="1"/>
  <c r="BO1935" i="1"/>
  <c r="BU1935" i="1"/>
  <c r="BJ1935" i="1"/>
  <c r="BM1935" i="1"/>
  <c r="BK1935" i="1"/>
  <c r="BT1935" i="1"/>
  <c r="BI1935" i="1"/>
  <c r="BQ1935" i="1"/>
  <c r="BR1935" i="1"/>
  <c r="BP1934" i="1"/>
  <c r="BJ1934" i="1"/>
  <c r="BI1934" i="1"/>
  <c r="BO1934" i="1"/>
  <c r="BU1934" i="1"/>
  <c r="BL1934" i="1"/>
  <c r="BN1934" i="1"/>
  <c r="BM1934" i="1"/>
  <c r="BK1934" i="1"/>
  <c r="BS1934" i="1"/>
  <c r="BR1934" i="1"/>
  <c r="BN1933" i="1"/>
  <c r="BL1933" i="1"/>
  <c r="BO1933" i="1"/>
  <c r="BU1933" i="1"/>
  <c r="BP1933" i="1"/>
  <c r="BJ1933" i="1"/>
  <c r="BM1933" i="1"/>
  <c r="BK1933" i="1"/>
  <c r="BQ1933" i="1"/>
  <c r="BI1933" i="1"/>
  <c r="BS1933" i="1"/>
  <c r="BR1933" i="1"/>
  <c r="BT1932" i="1"/>
  <c r="BK1932" i="1"/>
  <c r="BJ1932" i="1"/>
  <c r="BO1932" i="1"/>
  <c r="BU1932" i="1"/>
  <c r="BP1932" i="1"/>
  <c r="BL1932" i="1"/>
  <c r="BN1932" i="1"/>
  <c r="BM1932" i="1"/>
  <c r="BS1932" i="1"/>
  <c r="BI1932" i="1"/>
  <c r="BQ1932" i="1"/>
  <c r="BR1932" i="1"/>
  <c r="BP1931" i="1"/>
  <c r="BN1931" i="1"/>
  <c r="BO1931" i="1"/>
  <c r="BU1931" i="1"/>
  <c r="BL1931" i="1"/>
  <c r="BJ1931" i="1"/>
  <c r="BM1931" i="1"/>
  <c r="BK1931" i="1"/>
  <c r="BS1931" i="1"/>
  <c r="BT1931" i="1"/>
  <c r="BI1931" i="1"/>
  <c r="BR1931" i="1"/>
  <c r="BM1930" i="1"/>
  <c r="BK1930" i="1"/>
  <c r="BO1930" i="1"/>
  <c r="BU1930" i="1"/>
  <c r="BP1930" i="1"/>
  <c r="BL1930" i="1"/>
  <c r="BN1930" i="1"/>
  <c r="BJ1930" i="1"/>
  <c r="BS1930" i="1"/>
  <c r="BT1930" i="1"/>
  <c r="BI1930" i="1"/>
  <c r="BQ1930" i="1"/>
  <c r="BT1929" i="1"/>
  <c r="BO1929" i="1"/>
  <c r="BU1929" i="1"/>
  <c r="BP1929" i="1"/>
  <c r="BL1929" i="1"/>
  <c r="BN1929" i="1"/>
  <c r="BJ1929" i="1"/>
  <c r="BM1929" i="1"/>
  <c r="BK1929" i="1"/>
  <c r="BI1929" i="1"/>
  <c r="BS1929" i="1"/>
  <c r="BR1929" i="1"/>
  <c r="BL1928" i="1"/>
  <c r="BO1928" i="1"/>
  <c r="BU1928" i="1"/>
  <c r="BP1928" i="1"/>
  <c r="BN1928" i="1"/>
  <c r="BJ1928" i="1"/>
  <c r="BM1928" i="1"/>
  <c r="BK1928" i="1"/>
  <c r="BR1928" i="1"/>
  <c r="BI1928" i="1"/>
  <c r="BQ1928" i="1"/>
  <c r="BT1927" i="1"/>
  <c r="BN1927" i="1"/>
  <c r="BJ1927" i="1"/>
  <c r="BO1927" i="1"/>
  <c r="BU1927" i="1"/>
  <c r="BP1927" i="1"/>
  <c r="BL1927" i="1"/>
  <c r="BK1927" i="1"/>
  <c r="BI1927" i="1"/>
  <c r="BQ1927" i="1"/>
  <c r="BR1927" i="1"/>
  <c r="BL1926" i="1"/>
  <c r="BJ1926" i="1"/>
  <c r="BO1926" i="1"/>
  <c r="BU1926" i="1"/>
  <c r="BP1926" i="1"/>
  <c r="BN1926" i="1"/>
  <c r="BM1926" i="1"/>
  <c r="BK1926" i="1"/>
  <c r="BS1926" i="1"/>
  <c r="BT1926" i="1"/>
  <c r="BI1926" i="1"/>
  <c r="BR1926" i="1"/>
  <c r="BN1925" i="1"/>
  <c r="BO1925" i="1"/>
  <c r="BU1925" i="1"/>
  <c r="BP1925" i="1"/>
  <c r="BL1925" i="1"/>
  <c r="BJ1925" i="1"/>
  <c r="BM1925" i="1"/>
  <c r="BK1925" i="1"/>
  <c r="BS1925" i="1"/>
  <c r="BT1925" i="1"/>
  <c r="BI1925" i="1"/>
  <c r="BQ1925" i="1"/>
  <c r="BU1924" i="1"/>
  <c r="BK1924" i="1"/>
  <c r="BJ1924" i="1"/>
  <c r="BO1924" i="1"/>
  <c r="BP1924" i="1"/>
  <c r="BL1924" i="1"/>
  <c r="BN1924" i="1"/>
  <c r="BM1924" i="1"/>
  <c r="BT1924" i="1"/>
  <c r="BI1924" i="1"/>
  <c r="BQ1924" i="1"/>
  <c r="BR1924" i="1"/>
  <c r="BL1923" i="1"/>
  <c r="BK1923" i="1"/>
  <c r="BO1923" i="1"/>
  <c r="BU1923" i="1"/>
  <c r="BP1923" i="1"/>
  <c r="BN1923" i="1"/>
  <c r="BJ1923" i="1"/>
  <c r="BR1923" i="1"/>
  <c r="BS1923" i="1"/>
  <c r="BT1923" i="1"/>
  <c r="BI1923" i="1"/>
  <c r="BQ1923" i="1"/>
  <c r="BT1922" i="1"/>
  <c r="BK1922" i="1"/>
  <c r="BO1922" i="1"/>
  <c r="BU1922" i="1"/>
  <c r="BP1922" i="1"/>
  <c r="BL1922" i="1"/>
  <c r="BN1922" i="1"/>
  <c r="BJ1922" i="1"/>
  <c r="BM1922" i="1"/>
  <c r="BR1922" i="1"/>
  <c r="BI1922" i="1"/>
  <c r="BS1922" i="1"/>
  <c r="BL1921" i="1"/>
  <c r="BO1921" i="1"/>
  <c r="BU1921" i="1"/>
  <c r="BP1921" i="1"/>
  <c r="BN1921" i="1"/>
  <c r="BJ1921" i="1"/>
  <c r="BM1921" i="1"/>
  <c r="BK1921" i="1"/>
  <c r="BS1921" i="1"/>
  <c r="BQ1921" i="1"/>
  <c r="BI1921" i="1"/>
  <c r="BR1921" i="1"/>
  <c r="BS1920" i="1"/>
  <c r="BN1920" i="1"/>
  <c r="BL1920" i="1"/>
  <c r="BI1920" i="1"/>
  <c r="BO1920" i="1"/>
  <c r="BU1920" i="1"/>
  <c r="BP1920" i="1"/>
  <c r="BJ1920" i="1"/>
  <c r="BM1920" i="1"/>
  <c r="BK1920" i="1"/>
  <c r="BT1920" i="1"/>
  <c r="BQ1920" i="1"/>
  <c r="BR1920" i="1"/>
  <c r="BU1919" i="1"/>
  <c r="BP1919" i="1"/>
  <c r="BI1919" i="1"/>
  <c r="BO1919" i="1"/>
  <c r="BL1919" i="1"/>
  <c r="BN1919" i="1"/>
  <c r="BJ1919" i="1"/>
  <c r="BM1919" i="1"/>
  <c r="BK1919" i="1"/>
  <c r="BT1919" i="1"/>
  <c r="BS1919" i="1"/>
  <c r="BR1919" i="1"/>
  <c r="BP1918" i="1"/>
  <c r="BL1918" i="1"/>
  <c r="BO1918" i="1"/>
  <c r="BU1918" i="1"/>
  <c r="BN1918" i="1"/>
  <c r="BJ1918" i="1"/>
  <c r="BM1918" i="1"/>
  <c r="BK1918" i="1"/>
  <c r="BI1918" i="1"/>
  <c r="BQ1918" i="1"/>
  <c r="BR1918" i="1"/>
  <c r="BN1917" i="1"/>
  <c r="BJ1917" i="1"/>
  <c r="BO1917" i="1"/>
  <c r="BU1917" i="1"/>
  <c r="BP1917" i="1"/>
  <c r="BL1917" i="1"/>
  <c r="BK1917" i="1"/>
  <c r="BT1917" i="1"/>
  <c r="BI1917" i="1"/>
  <c r="BQ1917" i="1"/>
  <c r="BR1917" i="1"/>
  <c r="BT1916" i="1"/>
  <c r="BL1916" i="1"/>
  <c r="BJ1916" i="1"/>
  <c r="BO1916" i="1"/>
  <c r="BU1916" i="1"/>
  <c r="BP1916" i="1"/>
  <c r="BN1916" i="1"/>
  <c r="BM1916" i="1"/>
  <c r="BK1916" i="1"/>
  <c r="BS1916" i="1"/>
  <c r="BI1916" i="1"/>
  <c r="BR1916" i="1"/>
  <c r="BN1915" i="1"/>
  <c r="BO1915" i="1"/>
  <c r="BU1915" i="1"/>
  <c r="BP1915" i="1"/>
  <c r="BL1915" i="1"/>
  <c r="BJ1915" i="1"/>
  <c r="BM1915" i="1"/>
  <c r="BK1915" i="1"/>
  <c r="BS1915" i="1"/>
  <c r="BT1915" i="1"/>
  <c r="BI1915" i="1"/>
  <c r="BQ1915" i="1"/>
  <c r="BR1915" i="1"/>
  <c r="BK1914" i="1"/>
  <c r="BJ1914" i="1"/>
  <c r="BO1914" i="1"/>
  <c r="BU1914" i="1"/>
  <c r="BP1914" i="1"/>
  <c r="BL1914" i="1"/>
  <c r="BN1914" i="1"/>
  <c r="BM1914" i="1"/>
  <c r="BT1914" i="1"/>
  <c r="BI1914" i="1"/>
  <c r="BQ1914" i="1"/>
  <c r="BR1914" i="1"/>
  <c r="BU1913" i="1"/>
  <c r="BL1913" i="1"/>
  <c r="BK1913" i="1"/>
  <c r="BO1913" i="1"/>
  <c r="BP1913" i="1"/>
  <c r="BN1913" i="1"/>
  <c r="BJ1913" i="1"/>
  <c r="BR1913" i="1"/>
  <c r="BS1913" i="1"/>
  <c r="BT1913" i="1"/>
  <c r="BI1913" i="1"/>
  <c r="BQ1913" i="1"/>
  <c r="BT1912" i="1"/>
  <c r="BN1912" i="1"/>
  <c r="BK1912" i="1"/>
  <c r="BO1912" i="1"/>
  <c r="BU1912" i="1"/>
  <c r="BP1912" i="1"/>
  <c r="BL1912" i="1"/>
  <c r="BJ1912" i="1"/>
  <c r="BM1912" i="1"/>
  <c r="BR1912" i="1"/>
  <c r="BI1912" i="1"/>
  <c r="BS1912" i="1"/>
  <c r="BL1911" i="1"/>
  <c r="BO1911" i="1"/>
  <c r="BU1911" i="1"/>
  <c r="BP1911" i="1"/>
  <c r="BN1911" i="1"/>
  <c r="BJ1911" i="1"/>
  <c r="BM1911" i="1"/>
  <c r="BK1911" i="1"/>
  <c r="BS1911" i="1"/>
  <c r="BQ1911" i="1"/>
  <c r="BI1911" i="1"/>
  <c r="BR1911" i="1"/>
  <c r="BS1910" i="1"/>
  <c r="BN1910" i="1"/>
  <c r="BL1910" i="1"/>
  <c r="BI1910" i="1"/>
  <c r="BO1910" i="1"/>
  <c r="BU1910" i="1"/>
  <c r="BP1910" i="1"/>
  <c r="BJ1910" i="1"/>
  <c r="BM1910" i="1"/>
  <c r="BK1910" i="1"/>
  <c r="BT1910" i="1"/>
  <c r="BQ1910" i="1"/>
  <c r="BR1910" i="1"/>
  <c r="BU1909" i="1"/>
  <c r="BT1909" i="1"/>
  <c r="BP1909" i="1"/>
  <c r="BI1909" i="1"/>
  <c r="BO1909" i="1"/>
  <c r="BL1909" i="1"/>
  <c r="BN1909" i="1"/>
  <c r="BJ1909" i="1"/>
  <c r="BM1909" i="1"/>
  <c r="BK1909" i="1"/>
  <c r="BS1909" i="1"/>
  <c r="BR1909" i="1"/>
  <c r="BP1908" i="1"/>
  <c r="BN1908" i="1"/>
  <c r="BL1908" i="1"/>
  <c r="BO1908" i="1"/>
  <c r="BU1908" i="1"/>
  <c r="BJ1908" i="1"/>
  <c r="BM1908" i="1"/>
  <c r="BK1908" i="1"/>
  <c r="BI1908" i="1"/>
  <c r="BQ1908" i="1"/>
  <c r="BR1908" i="1"/>
  <c r="BJ1907" i="1"/>
  <c r="BO1907" i="1"/>
  <c r="BU1907" i="1"/>
  <c r="BP1907" i="1"/>
  <c r="BL1907" i="1"/>
  <c r="BN1907" i="1"/>
  <c r="BK1907" i="1"/>
  <c r="BT1907" i="1"/>
  <c r="BI1907" i="1"/>
  <c r="BQ1907" i="1"/>
  <c r="BR1907" i="1"/>
  <c r="BU1906" i="1"/>
  <c r="BT1906" i="1"/>
  <c r="BL1906" i="1"/>
  <c r="BJ1906" i="1"/>
  <c r="BO1906" i="1"/>
  <c r="BP1906" i="1"/>
  <c r="BN1906" i="1"/>
  <c r="BM1906" i="1"/>
  <c r="BK1906" i="1"/>
  <c r="BS1906" i="1"/>
  <c r="BI1906" i="1"/>
  <c r="BR1906" i="1"/>
  <c r="BN1905" i="1"/>
  <c r="BO1905" i="1"/>
  <c r="BU1905" i="1"/>
  <c r="BP1905" i="1"/>
  <c r="BL1905" i="1"/>
  <c r="BJ1905" i="1"/>
  <c r="BM1905" i="1"/>
  <c r="BK1905" i="1"/>
  <c r="BS1905" i="1"/>
  <c r="BT1905" i="1"/>
  <c r="BI1905" i="1"/>
  <c r="BQ1905" i="1"/>
  <c r="BR1905" i="1"/>
  <c r="BK1904" i="1"/>
  <c r="BJ1904" i="1"/>
  <c r="BO1904" i="1"/>
  <c r="BU1904" i="1"/>
  <c r="BP1904" i="1"/>
  <c r="BL1904" i="1"/>
  <c r="BN1904" i="1"/>
  <c r="BM1904" i="1"/>
  <c r="BT1904" i="1"/>
  <c r="BI1904" i="1"/>
  <c r="BQ1904" i="1"/>
  <c r="BR1904" i="1"/>
  <c r="BU1903" i="1"/>
  <c r="BL1903" i="1"/>
  <c r="BK1903" i="1"/>
  <c r="BO1903" i="1"/>
  <c r="BP1903" i="1"/>
  <c r="BN1903" i="1"/>
  <c r="BJ1903" i="1"/>
  <c r="BR1903" i="1"/>
  <c r="BS1903" i="1"/>
  <c r="BT1903" i="1"/>
  <c r="BI1903" i="1"/>
  <c r="BQ1903" i="1"/>
  <c r="BT1902" i="1"/>
  <c r="BN1902" i="1"/>
  <c r="BK1902" i="1"/>
  <c r="BO1902" i="1"/>
  <c r="BU1902" i="1"/>
  <c r="BP1902" i="1"/>
  <c r="BL1902" i="1"/>
  <c r="BJ1902" i="1"/>
  <c r="BM1902" i="1"/>
  <c r="BR1902" i="1"/>
  <c r="BI1902" i="1"/>
  <c r="BS1902" i="1"/>
  <c r="BL1901" i="1"/>
  <c r="BO1901" i="1"/>
  <c r="BU1901" i="1"/>
  <c r="BP1901" i="1"/>
  <c r="BN1901" i="1"/>
  <c r="BJ1901" i="1"/>
  <c r="BM1901" i="1"/>
  <c r="BK1901" i="1"/>
  <c r="BS1901" i="1"/>
  <c r="BQ1901" i="1"/>
  <c r="BI1901" i="1"/>
  <c r="BR1901" i="1"/>
  <c r="BS1900" i="1"/>
  <c r="BN1900" i="1"/>
  <c r="BL1900" i="1"/>
  <c r="BI1900" i="1"/>
  <c r="BO1900" i="1"/>
  <c r="BU1900" i="1"/>
  <c r="BP1900" i="1"/>
  <c r="BJ1900" i="1"/>
  <c r="BM1900" i="1"/>
  <c r="BK1900" i="1"/>
  <c r="BT1900" i="1"/>
  <c r="BQ1900" i="1"/>
  <c r="BR1900" i="1"/>
  <c r="BU1899" i="1"/>
  <c r="BP1899" i="1"/>
  <c r="BO1899" i="1"/>
  <c r="BL1899" i="1"/>
  <c r="BN1899" i="1"/>
  <c r="BJ1899" i="1"/>
  <c r="BM1899" i="1"/>
  <c r="BK1899" i="1"/>
  <c r="BT1899" i="1"/>
  <c r="BI1899" i="1"/>
  <c r="BS1899" i="1"/>
  <c r="BR1899" i="1"/>
  <c r="BP1898" i="1"/>
  <c r="BN1898" i="1"/>
  <c r="BO1898" i="1"/>
  <c r="BU1898" i="1"/>
  <c r="BL1898" i="1"/>
  <c r="BJ1898" i="1"/>
  <c r="BM1898" i="1"/>
  <c r="BK1898" i="1"/>
  <c r="BI1898" i="1"/>
  <c r="BQ1898" i="1"/>
  <c r="BR1898" i="1"/>
  <c r="BJ1897" i="1"/>
  <c r="BO1897" i="1"/>
  <c r="BU1897" i="1"/>
  <c r="BP1897" i="1"/>
  <c r="BL1897" i="1"/>
  <c r="BN1897" i="1"/>
  <c r="BK1897" i="1"/>
  <c r="BT1897" i="1"/>
  <c r="BI1897" i="1"/>
  <c r="BQ1897" i="1"/>
  <c r="BR1897" i="1"/>
  <c r="BU1896" i="1"/>
  <c r="BT1896" i="1"/>
  <c r="BL1896" i="1"/>
  <c r="BJ1896" i="1"/>
  <c r="BO1896" i="1"/>
  <c r="BP1896" i="1"/>
  <c r="BN1896" i="1"/>
  <c r="BM1896" i="1"/>
  <c r="BK1896" i="1"/>
  <c r="BS1896" i="1"/>
  <c r="BI1896" i="1"/>
  <c r="BR1896" i="1"/>
  <c r="BN1895" i="1"/>
  <c r="BO1895" i="1"/>
  <c r="BU1895" i="1"/>
  <c r="BP1895" i="1"/>
  <c r="BL1895" i="1"/>
  <c r="BJ1895" i="1"/>
  <c r="BM1895" i="1"/>
  <c r="BK1895" i="1"/>
  <c r="BS1895" i="1"/>
  <c r="BT1895" i="1"/>
  <c r="BI1895" i="1"/>
  <c r="BQ1895" i="1"/>
  <c r="BR1895" i="1"/>
  <c r="BK1894" i="1"/>
  <c r="BJ1894" i="1"/>
  <c r="BO1894" i="1"/>
  <c r="BU1894" i="1"/>
  <c r="BP1894" i="1"/>
  <c r="BL1894" i="1"/>
  <c r="BN1894" i="1"/>
  <c r="BM1894" i="1"/>
  <c r="BT1894" i="1"/>
  <c r="BI1894" i="1"/>
  <c r="BQ1894" i="1"/>
  <c r="BR1894" i="1"/>
  <c r="BL1893" i="1"/>
  <c r="BK1893" i="1"/>
  <c r="BO1893" i="1"/>
  <c r="BU1893" i="1"/>
  <c r="BP1893" i="1"/>
  <c r="BN1893" i="1"/>
  <c r="BJ1893" i="1"/>
  <c r="BR1893" i="1"/>
  <c r="BS1893" i="1"/>
  <c r="BT1893" i="1"/>
  <c r="BI1893" i="1"/>
  <c r="BQ1893" i="1"/>
  <c r="BT1892" i="1"/>
  <c r="BK1892" i="1"/>
  <c r="BO1892" i="1"/>
  <c r="BU1892" i="1"/>
  <c r="BP1892" i="1"/>
  <c r="BL1892" i="1"/>
  <c r="BN1892" i="1"/>
  <c r="BJ1892" i="1"/>
  <c r="BM1892" i="1"/>
  <c r="BR1892" i="1"/>
  <c r="BI1892" i="1"/>
  <c r="BS1892" i="1"/>
  <c r="BL1891" i="1"/>
  <c r="BO1891" i="1"/>
  <c r="BU1891" i="1"/>
  <c r="BP1891" i="1"/>
  <c r="BN1891" i="1"/>
  <c r="BJ1891" i="1"/>
  <c r="BM1891" i="1"/>
  <c r="BK1891" i="1"/>
  <c r="BS1891" i="1"/>
  <c r="BQ1891" i="1"/>
  <c r="BI1891" i="1"/>
  <c r="BR1891" i="1"/>
  <c r="BS1890" i="1"/>
  <c r="BN1890" i="1"/>
  <c r="BL1890" i="1"/>
  <c r="BI1890" i="1"/>
  <c r="BO1890" i="1"/>
  <c r="BU1890" i="1"/>
  <c r="BP1890" i="1"/>
  <c r="BJ1890" i="1"/>
  <c r="BM1890" i="1"/>
  <c r="BK1890" i="1"/>
  <c r="BT1890" i="1"/>
  <c r="BQ1890" i="1"/>
  <c r="BR1890" i="1"/>
  <c r="BU1889" i="1"/>
  <c r="BT1889" i="1"/>
  <c r="BP1889" i="1"/>
  <c r="BO1889" i="1"/>
  <c r="BL1889" i="1"/>
  <c r="BN1889" i="1"/>
  <c r="BJ1889" i="1"/>
  <c r="BM1889" i="1"/>
  <c r="BK1889" i="1"/>
  <c r="BI1889" i="1"/>
  <c r="BS1889" i="1"/>
  <c r="BR1889" i="1"/>
  <c r="BP1888" i="1"/>
  <c r="BN1888" i="1"/>
  <c r="BO1888" i="1"/>
  <c r="BU1888" i="1"/>
  <c r="BL1888" i="1"/>
  <c r="BJ1888" i="1"/>
  <c r="BM1888" i="1"/>
  <c r="BK1888" i="1"/>
  <c r="BI1888" i="1"/>
  <c r="BQ1888" i="1"/>
  <c r="BR1888" i="1"/>
  <c r="BJ1887" i="1"/>
  <c r="BO1887" i="1"/>
  <c r="BU1887" i="1"/>
  <c r="BP1887" i="1"/>
  <c r="BL1887" i="1"/>
  <c r="BN1887" i="1"/>
  <c r="BK1887" i="1"/>
  <c r="BT1887" i="1"/>
  <c r="BI1887" i="1"/>
  <c r="BQ1887" i="1"/>
  <c r="BR1887" i="1"/>
  <c r="BU1886" i="1"/>
  <c r="BL1886" i="1"/>
  <c r="BJ1886" i="1"/>
  <c r="BO1886" i="1"/>
  <c r="BP1886" i="1"/>
  <c r="BN1886" i="1"/>
  <c r="BM1886" i="1"/>
  <c r="BK1886" i="1"/>
  <c r="BS1886" i="1"/>
  <c r="BT1886" i="1"/>
  <c r="BI1886" i="1"/>
  <c r="BR1886" i="1"/>
  <c r="BP1885" i="1"/>
  <c r="BN1885" i="1"/>
  <c r="BO1885" i="1"/>
  <c r="BU1885" i="1"/>
  <c r="BL1885" i="1"/>
  <c r="BJ1885" i="1"/>
  <c r="BM1885" i="1"/>
  <c r="BK1885" i="1"/>
  <c r="BS1885" i="1"/>
  <c r="BT1885" i="1"/>
  <c r="BI1885" i="1"/>
  <c r="BQ1885" i="1"/>
  <c r="BR1885" i="1"/>
  <c r="BL1884" i="1"/>
  <c r="BK1884" i="1"/>
  <c r="BJ1884" i="1"/>
  <c r="BO1884" i="1"/>
  <c r="BU1884" i="1"/>
  <c r="BP1884" i="1"/>
  <c r="BN1884" i="1"/>
  <c r="BM1884" i="1"/>
  <c r="BT1884" i="1"/>
  <c r="BI1884" i="1"/>
  <c r="BQ1884" i="1"/>
  <c r="BR1884" i="1"/>
  <c r="BL1883" i="1"/>
  <c r="BK1883" i="1"/>
  <c r="BO1883" i="1"/>
  <c r="BU1883" i="1"/>
  <c r="BP1883" i="1"/>
  <c r="BN1883" i="1"/>
  <c r="BJ1883" i="1"/>
  <c r="BR1883" i="1"/>
  <c r="BS1883" i="1"/>
  <c r="BT1883" i="1"/>
  <c r="BI1883" i="1"/>
  <c r="BQ1883" i="1"/>
  <c r="BT1882" i="1"/>
  <c r="BN1882" i="1"/>
  <c r="BK1882" i="1"/>
  <c r="BO1882" i="1"/>
  <c r="BU1882" i="1"/>
  <c r="BP1882" i="1"/>
  <c r="BL1882" i="1"/>
  <c r="BJ1882" i="1"/>
  <c r="BM1882" i="1"/>
  <c r="BR1882" i="1"/>
  <c r="BI1882" i="1"/>
  <c r="BS1882" i="1"/>
  <c r="BL1881" i="1"/>
  <c r="BO1881" i="1"/>
  <c r="BU1881" i="1"/>
  <c r="BP1881" i="1"/>
  <c r="BN1881" i="1"/>
  <c r="BJ1881" i="1"/>
  <c r="BM1881" i="1"/>
  <c r="BK1881" i="1"/>
  <c r="BS1881" i="1"/>
  <c r="BQ1881" i="1"/>
  <c r="BI1881" i="1"/>
  <c r="BR1881" i="1"/>
  <c r="BS1880" i="1"/>
  <c r="BN1880" i="1"/>
  <c r="BL1880" i="1"/>
  <c r="BI1880" i="1"/>
  <c r="BO1880" i="1"/>
  <c r="BU1880" i="1"/>
  <c r="BP1880" i="1"/>
  <c r="BJ1880" i="1"/>
  <c r="BM1880" i="1"/>
  <c r="BK1880" i="1"/>
  <c r="BT1880" i="1"/>
  <c r="BQ1880" i="1"/>
  <c r="BR1880" i="1"/>
  <c r="BU1879" i="1"/>
  <c r="BP1879" i="1"/>
  <c r="BI1879" i="1"/>
  <c r="BO1879" i="1"/>
  <c r="BL1879" i="1"/>
  <c r="BN1879" i="1"/>
  <c r="BJ1879" i="1"/>
  <c r="BM1879" i="1"/>
  <c r="BK1879" i="1"/>
  <c r="BT1879" i="1"/>
  <c r="BS1879" i="1"/>
  <c r="BR1879" i="1"/>
  <c r="BP1878" i="1"/>
  <c r="BN1878" i="1"/>
  <c r="BL1878" i="1"/>
  <c r="BO1878" i="1"/>
  <c r="BU1878" i="1"/>
  <c r="BJ1878" i="1"/>
  <c r="BM1878" i="1"/>
  <c r="BK1878" i="1"/>
  <c r="BR1878" i="1"/>
  <c r="BI1878" i="1"/>
  <c r="BQ1878" i="1"/>
  <c r="BJ1877" i="1"/>
  <c r="BO1877" i="1"/>
  <c r="BU1877" i="1"/>
  <c r="BP1877" i="1"/>
  <c r="BL1877" i="1"/>
  <c r="BN1877" i="1"/>
  <c r="BK1877" i="1"/>
  <c r="BT1877" i="1"/>
  <c r="BI1877" i="1"/>
  <c r="BQ1877" i="1"/>
  <c r="BR1877" i="1"/>
  <c r="BT1876" i="1"/>
  <c r="BL1876" i="1"/>
  <c r="BJ1876" i="1"/>
  <c r="BO1876" i="1"/>
  <c r="BU1876" i="1"/>
  <c r="BP1876" i="1"/>
  <c r="BN1876" i="1"/>
  <c r="BM1876" i="1"/>
  <c r="BK1876" i="1"/>
  <c r="BS1876" i="1"/>
  <c r="BI1876" i="1"/>
  <c r="BR1876" i="1"/>
  <c r="BN1875" i="1"/>
  <c r="BO1875" i="1"/>
  <c r="BU1875" i="1"/>
  <c r="BP1875" i="1"/>
  <c r="BL1875" i="1"/>
  <c r="BJ1875" i="1"/>
  <c r="BM1875" i="1"/>
  <c r="BK1875" i="1"/>
  <c r="BS1875" i="1"/>
  <c r="BT1875" i="1"/>
  <c r="BI1875" i="1"/>
  <c r="BQ1875" i="1"/>
  <c r="BR1875" i="1"/>
  <c r="BL1874" i="1"/>
  <c r="BK1874" i="1"/>
  <c r="BJ1874" i="1"/>
  <c r="BO1874" i="1"/>
  <c r="BU1874" i="1"/>
  <c r="BP1874" i="1"/>
  <c r="BN1874" i="1"/>
  <c r="BM1874" i="1"/>
  <c r="BT1874" i="1"/>
  <c r="BI1874" i="1"/>
  <c r="BQ1874" i="1"/>
  <c r="BR1874" i="1"/>
  <c r="BU1873" i="1"/>
  <c r="BL1873" i="1"/>
  <c r="BK1873" i="1"/>
  <c r="BO1873" i="1"/>
  <c r="BP1873" i="1"/>
  <c r="BN1873" i="1"/>
  <c r="BJ1873" i="1"/>
  <c r="BR1873" i="1"/>
  <c r="BS1873" i="1"/>
  <c r="BT1873" i="1"/>
  <c r="BI1873" i="1"/>
  <c r="BQ1873" i="1"/>
  <c r="BT1872" i="1"/>
  <c r="BN1872" i="1"/>
  <c r="BK1872" i="1"/>
  <c r="BO1872" i="1"/>
  <c r="BU1872" i="1"/>
  <c r="BP1872" i="1"/>
  <c r="BL1872" i="1"/>
  <c r="BJ1872" i="1"/>
  <c r="BM1872" i="1"/>
  <c r="BR1872" i="1"/>
  <c r="BI1872" i="1"/>
  <c r="BS1872" i="1"/>
  <c r="BL1871" i="1"/>
  <c r="BO1871" i="1"/>
  <c r="BU1871" i="1"/>
  <c r="BP1871" i="1"/>
  <c r="BN1871" i="1"/>
  <c r="BJ1871" i="1"/>
  <c r="BM1871" i="1"/>
  <c r="BK1871" i="1"/>
  <c r="BS1871" i="1"/>
  <c r="BQ1871" i="1"/>
  <c r="BI1871" i="1"/>
  <c r="BR1871" i="1"/>
  <c r="BS1870" i="1"/>
  <c r="BN1870" i="1"/>
  <c r="BL1870" i="1"/>
  <c r="BI1870" i="1"/>
  <c r="BO1870" i="1"/>
  <c r="BU1870" i="1"/>
  <c r="BP1870" i="1"/>
  <c r="BJ1870" i="1"/>
  <c r="BM1870" i="1"/>
  <c r="BK1870" i="1"/>
  <c r="BT1870" i="1"/>
  <c r="BQ1870" i="1"/>
  <c r="BR1870" i="1"/>
  <c r="BU1869" i="1"/>
  <c r="BP1869" i="1"/>
  <c r="BI1869" i="1"/>
  <c r="BO1869" i="1"/>
  <c r="BL1869" i="1"/>
  <c r="BN1869" i="1"/>
  <c r="BJ1869" i="1"/>
  <c r="BM1869" i="1"/>
  <c r="BK1869" i="1"/>
  <c r="BT1869" i="1"/>
  <c r="BS1869" i="1"/>
  <c r="BR1869" i="1"/>
  <c r="BP1868" i="1"/>
  <c r="BN1868" i="1"/>
  <c r="BL1868" i="1"/>
  <c r="BO1868" i="1"/>
  <c r="BU1868" i="1"/>
  <c r="BR1868" i="1"/>
  <c r="BJ1868" i="1"/>
  <c r="BM1868" i="1"/>
  <c r="BK1868" i="1"/>
  <c r="BI1868" i="1"/>
  <c r="BQ1868" i="1"/>
  <c r="BJ1867" i="1"/>
  <c r="BO1867" i="1"/>
  <c r="BU1867" i="1"/>
  <c r="BP1867" i="1"/>
  <c r="BL1867" i="1"/>
  <c r="BN1867" i="1"/>
  <c r="BK1867" i="1"/>
  <c r="BT1867" i="1"/>
  <c r="BI1867" i="1"/>
  <c r="BQ1867" i="1"/>
  <c r="BR1867" i="1"/>
  <c r="BT1866" i="1"/>
  <c r="BL1866" i="1"/>
  <c r="BJ1866" i="1"/>
  <c r="BO1866" i="1"/>
  <c r="BU1866" i="1"/>
  <c r="BP1866" i="1"/>
  <c r="BN1866" i="1"/>
  <c r="BM1866" i="1"/>
  <c r="BK1866" i="1"/>
  <c r="BS1866" i="1"/>
  <c r="BI1866" i="1"/>
  <c r="BQ1866" i="1"/>
  <c r="BR1866" i="1"/>
  <c r="BN1865" i="1"/>
  <c r="BO1865" i="1"/>
  <c r="BU1865" i="1"/>
  <c r="BP1865" i="1"/>
  <c r="BL1865" i="1"/>
  <c r="BJ1865" i="1"/>
  <c r="BM1865" i="1"/>
  <c r="BK1865" i="1"/>
  <c r="BS1865" i="1"/>
  <c r="BT1865" i="1"/>
  <c r="BI1865" i="1"/>
  <c r="BQ1865" i="1"/>
  <c r="BR1865" i="1"/>
  <c r="BK1864" i="1"/>
  <c r="BJ1864" i="1"/>
  <c r="BO1864" i="1"/>
  <c r="BU1864" i="1"/>
  <c r="BP1864" i="1"/>
  <c r="BL1864" i="1"/>
  <c r="BN1864" i="1"/>
  <c r="BM1864" i="1"/>
  <c r="BT1864" i="1"/>
  <c r="BI1864" i="1"/>
  <c r="BQ1864" i="1"/>
  <c r="BR1864" i="1"/>
  <c r="BU1863" i="1"/>
  <c r="BL1863" i="1"/>
  <c r="BK1863" i="1"/>
  <c r="BO1863" i="1"/>
  <c r="BP1863" i="1"/>
  <c r="BN1863" i="1"/>
  <c r="BJ1863" i="1"/>
  <c r="BM1863" i="1"/>
  <c r="BR1863" i="1"/>
  <c r="BS1863" i="1"/>
  <c r="BT1863" i="1"/>
  <c r="BI1863" i="1"/>
  <c r="BQ1863" i="1"/>
  <c r="BT1862" i="1"/>
  <c r="BN1862" i="1"/>
  <c r="BK1862" i="1"/>
  <c r="BO1862" i="1"/>
  <c r="BU1862" i="1"/>
  <c r="BP1862" i="1"/>
  <c r="BL1862" i="1"/>
  <c r="BJ1862" i="1"/>
  <c r="BM1862" i="1"/>
  <c r="BR1862" i="1"/>
  <c r="BI1862" i="1"/>
  <c r="BS1862" i="1"/>
  <c r="BL1861" i="1"/>
  <c r="BO1861" i="1"/>
  <c r="BU1861" i="1"/>
  <c r="BP1861" i="1"/>
  <c r="BN1861" i="1"/>
  <c r="BJ1861" i="1"/>
  <c r="BM1861" i="1"/>
  <c r="BK1861" i="1"/>
  <c r="BS1861" i="1"/>
  <c r="BQ1861" i="1"/>
  <c r="BI1861" i="1"/>
  <c r="BR1861" i="1"/>
  <c r="BS1860" i="1"/>
  <c r="BN1860" i="1"/>
  <c r="BL1860" i="1"/>
  <c r="BI1860" i="1"/>
  <c r="BO1860" i="1"/>
  <c r="BU1860" i="1"/>
  <c r="BP1860" i="1"/>
  <c r="BJ1860" i="1"/>
  <c r="BM1860" i="1"/>
  <c r="BK1860" i="1"/>
  <c r="BT1860" i="1"/>
  <c r="BQ1860" i="1"/>
  <c r="BR1860" i="1"/>
  <c r="BU1859" i="1"/>
  <c r="BP1859" i="1"/>
  <c r="BI1859" i="1"/>
  <c r="BO1859" i="1"/>
  <c r="BL1859" i="1"/>
  <c r="BN1859" i="1"/>
  <c r="BJ1859" i="1"/>
  <c r="BM1859" i="1"/>
  <c r="BK1859" i="1"/>
  <c r="BT1859" i="1"/>
  <c r="BQ1858" i="1"/>
  <c r="BP1858" i="1"/>
  <c r="BO1858" i="1"/>
  <c r="BU1858" i="1"/>
  <c r="BL1858" i="1"/>
  <c r="BN1858" i="1"/>
  <c r="BJ1858" i="1"/>
  <c r="BK1858" i="1"/>
  <c r="BT1858" i="1"/>
  <c r="BI1858" i="1"/>
  <c r="BS1858" i="1"/>
  <c r="BR1858" i="1"/>
  <c r="BU1857" i="1"/>
  <c r="BL1857" i="1"/>
  <c r="BO1857" i="1"/>
  <c r="BP1857" i="1"/>
  <c r="BN1857" i="1"/>
  <c r="BJ1857" i="1"/>
  <c r="BM1857" i="1"/>
  <c r="BK1857" i="1"/>
  <c r="BQ1857" i="1"/>
  <c r="BI1857" i="1"/>
  <c r="BS1857" i="1"/>
  <c r="BR1857" i="1"/>
  <c r="BP1856" i="1"/>
  <c r="BN1856" i="1"/>
  <c r="BO1856" i="1"/>
  <c r="BU1856" i="1"/>
  <c r="BL1856" i="1"/>
  <c r="BJ1856" i="1"/>
  <c r="BM1856" i="1"/>
  <c r="BK1856" i="1"/>
  <c r="BR1856" i="1"/>
  <c r="BT1856" i="1"/>
  <c r="BI1856" i="1"/>
  <c r="BQ1856" i="1"/>
  <c r="BP1855" i="1"/>
  <c r="BJ1855" i="1"/>
  <c r="BO1855" i="1"/>
  <c r="BU1855" i="1"/>
  <c r="BL1855" i="1"/>
  <c r="BN1855" i="1"/>
  <c r="BM1855" i="1"/>
  <c r="BK1855" i="1"/>
  <c r="BI1855" i="1"/>
  <c r="BS1855" i="1"/>
  <c r="BR1855" i="1"/>
  <c r="BL1854" i="1"/>
  <c r="BO1854" i="1"/>
  <c r="BU1854" i="1"/>
  <c r="BP1854" i="1"/>
  <c r="BN1854" i="1"/>
  <c r="BJ1854" i="1"/>
  <c r="BM1854" i="1"/>
  <c r="BK1854" i="1"/>
  <c r="BS1854" i="1"/>
  <c r="BI1854" i="1"/>
  <c r="BQ1854" i="1"/>
  <c r="BT1853" i="1"/>
  <c r="BN1853" i="1"/>
  <c r="BJ1853" i="1"/>
  <c r="BO1853" i="1"/>
  <c r="BU1853" i="1"/>
  <c r="BP1853" i="1"/>
  <c r="BL1853" i="1"/>
  <c r="BM1853" i="1"/>
  <c r="BK1853" i="1"/>
  <c r="BI1853" i="1"/>
  <c r="BQ1853" i="1"/>
  <c r="BR1853" i="1"/>
  <c r="BN1852" i="1"/>
  <c r="BO1852" i="1"/>
  <c r="BU1852" i="1"/>
  <c r="BP1852" i="1"/>
  <c r="BL1852" i="1"/>
  <c r="BJ1852" i="1"/>
  <c r="BM1852" i="1"/>
  <c r="BK1852" i="1"/>
  <c r="BS1852" i="1"/>
  <c r="BT1852" i="1"/>
  <c r="BI1852" i="1"/>
  <c r="BQ1852" i="1"/>
  <c r="BR1852" i="1"/>
  <c r="BN1851" i="1"/>
  <c r="BJ1851" i="1"/>
  <c r="BO1851" i="1"/>
  <c r="BU1851" i="1"/>
  <c r="BP1851" i="1"/>
  <c r="BL1851" i="1"/>
  <c r="BK1851" i="1"/>
  <c r="BS1851" i="1"/>
  <c r="BT1851" i="1"/>
  <c r="BI1851" i="1"/>
  <c r="BQ1851" i="1"/>
  <c r="BU1850" i="1"/>
  <c r="BT1850" i="1"/>
  <c r="BK1850" i="1"/>
  <c r="BO1850" i="1"/>
  <c r="BP1850" i="1"/>
  <c r="BL1850" i="1"/>
  <c r="BN1850" i="1"/>
  <c r="BJ1850" i="1"/>
  <c r="BM1850" i="1"/>
  <c r="BS1850" i="1"/>
  <c r="BI1850" i="1"/>
  <c r="BQ1850" i="1"/>
  <c r="BR1850" i="1"/>
  <c r="BN1849" i="1"/>
  <c r="BO1849" i="1"/>
  <c r="BU1849" i="1"/>
  <c r="BP1849" i="1"/>
  <c r="BL1849" i="1"/>
  <c r="BJ1849" i="1"/>
  <c r="BM1849" i="1"/>
  <c r="BK1849" i="1"/>
  <c r="BS1849" i="1"/>
  <c r="BT1849" i="1"/>
  <c r="BI1849" i="1"/>
  <c r="BQ1849" i="1"/>
  <c r="BR1849" i="1"/>
  <c r="BN1848" i="1"/>
  <c r="BO1848" i="1"/>
  <c r="BU1848" i="1"/>
  <c r="BP1848" i="1"/>
  <c r="BL1848" i="1"/>
  <c r="BJ1848" i="1"/>
  <c r="BK1848" i="1"/>
  <c r="BT1848" i="1"/>
  <c r="BQ1848" i="1"/>
  <c r="BI1848" i="1"/>
  <c r="BS1848" i="1"/>
  <c r="BR1848" i="1"/>
  <c r="BU1847" i="1"/>
  <c r="BL1847" i="1"/>
  <c r="BO1847" i="1"/>
  <c r="BP1847" i="1"/>
  <c r="BN1847" i="1"/>
  <c r="BJ1847" i="1"/>
  <c r="BM1847" i="1"/>
  <c r="BK1847" i="1"/>
  <c r="BS1847" i="1"/>
  <c r="BQ1847" i="1"/>
  <c r="BI1847" i="1"/>
  <c r="BR1847" i="1"/>
  <c r="BP1846" i="1"/>
  <c r="BN1846" i="1"/>
  <c r="BO1846" i="1"/>
  <c r="BU1846" i="1"/>
  <c r="BL1846" i="1"/>
  <c r="BJ1846" i="1"/>
  <c r="BM1846" i="1"/>
  <c r="BK1846" i="1"/>
  <c r="BT1846" i="1"/>
  <c r="BI1846" i="1"/>
  <c r="BQ1846" i="1"/>
  <c r="BR1846" i="1"/>
  <c r="BP1845" i="1"/>
  <c r="BJ1845" i="1"/>
  <c r="BO1845" i="1"/>
  <c r="BU1845" i="1"/>
  <c r="BL1845" i="1"/>
  <c r="BN1845" i="1"/>
  <c r="BM1845" i="1"/>
  <c r="BK1845" i="1"/>
  <c r="BI1845" i="1"/>
  <c r="BS1845" i="1"/>
  <c r="BR1845" i="1"/>
  <c r="BL1844" i="1"/>
  <c r="BO1844" i="1"/>
  <c r="BU1844" i="1"/>
  <c r="BP1844" i="1"/>
  <c r="BN1844" i="1"/>
  <c r="BJ1844" i="1"/>
  <c r="BM1844" i="1"/>
  <c r="BK1844" i="1"/>
  <c r="BS1844" i="1"/>
  <c r="BI1844" i="1"/>
  <c r="BQ1844" i="1"/>
  <c r="BT1843" i="1"/>
  <c r="BN1843" i="1"/>
  <c r="BJ1843" i="1"/>
  <c r="BO1843" i="1"/>
  <c r="BU1843" i="1"/>
  <c r="BP1843" i="1"/>
  <c r="BL1843" i="1"/>
  <c r="BM1843" i="1"/>
  <c r="BK1843" i="1"/>
  <c r="BI1843" i="1"/>
  <c r="BQ1843" i="1"/>
  <c r="BR1843" i="1"/>
  <c r="BN1842" i="1"/>
  <c r="BO1842" i="1"/>
  <c r="BU1842" i="1"/>
  <c r="BP1842" i="1"/>
  <c r="BL1842" i="1"/>
  <c r="BJ1842" i="1"/>
  <c r="BM1842" i="1"/>
  <c r="BK1842" i="1"/>
  <c r="BS1842" i="1"/>
  <c r="BT1842" i="1"/>
  <c r="BI1842" i="1"/>
  <c r="BQ1842" i="1"/>
  <c r="BR1842" i="1"/>
  <c r="BN1841" i="1"/>
  <c r="BJ1841" i="1"/>
  <c r="BO1841" i="1"/>
  <c r="BU1841" i="1"/>
  <c r="BP1841" i="1"/>
  <c r="BL1841" i="1"/>
  <c r="BK1841" i="1"/>
  <c r="BS1841" i="1"/>
  <c r="BT1841" i="1"/>
  <c r="BI1841" i="1"/>
  <c r="BQ1841" i="1"/>
  <c r="BU1840" i="1"/>
  <c r="BT1840" i="1"/>
  <c r="BK1840" i="1"/>
  <c r="BO1840" i="1"/>
  <c r="BP1840" i="1"/>
  <c r="BL1840" i="1"/>
  <c r="BN1840" i="1"/>
  <c r="BJ1840" i="1"/>
  <c r="BM1840" i="1"/>
  <c r="BS1840" i="1"/>
  <c r="BI1840" i="1"/>
  <c r="BQ1840" i="1"/>
  <c r="BR1840" i="1"/>
  <c r="BN1839" i="1"/>
  <c r="BO1839" i="1"/>
  <c r="BU1839" i="1"/>
  <c r="BP1839" i="1"/>
  <c r="BL1839" i="1"/>
  <c r="BJ1839" i="1"/>
  <c r="BM1839" i="1"/>
  <c r="BK1839" i="1"/>
  <c r="BS1839" i="1"/>
  <c r="BT1839" i="1"/>
  <c r="BI1839" i="1"/>
  <c r="BQ1839" i="1"/>
  <c r="BR1839" i="1"/>
  <c r="BJ1838" i="1"/>
  <c r="BO1838" i="1"/>
  <c r="BU1838" i="1"/>
  <c r="BP1838" i="1"/>
  <c r="BL1838" i="1"/>
  <c r="BN1838" i="1"/>
  <c r="BK1838" i="1"/>
  <c r="BT1838" i="1"/>
  <c r="BQ1838" i="1"/>
  <c r="BI1838" i="1"/>
  <c r="BS1838" i="1"/>
  <c r="BR1838" i="1"/>
  <c r="BU1837" i="1"/>
  <c r="BL1837" i="1"/>
  <c r="BO1837" i="1"/>
  <c r="BP1837" i="1"/>
  <c r="BN1837" i="1"/>
  <c r="BJ1837" i="1"/>
  <c r="BM1837" i="1"/>
  <c r="BK1837" i="1"/>
  <c r="BS1837" i="1"/>
  <c r="BQ1837" i="1"/>
  <c r="BI1837" i="1"/>
  <c r="BR1837" i="1"/>
  <c r="BP1836" i="1"/>
  <c r="BN1836" i="1"/>
  <c r="BO1836" i="1"/>
  <c r="BU1836" i="1"/>
  <c r="BL1836" i="1"/>
  <c r="BJ1836" i="1"/>
  <c r="BM1836" i="1"/>
  <c r="BK1836" i="1"/>
  <c r="BT1836" i="1"/>
  <c r="BI1836" i="1"/>
  <c r="BQ1836" i="1"/>
  <c r="BR1836" i="1"/>
  <c r="BP1835" i="1"/>
  <c r="BJ1835" i="1"/>
  <c r="BO1835" i="1"/>
  <c r="BU1835" i="1"/>
  <c r="BL1835" i="1"/>
  <c r="BN1835" i="1"/>
  <c r="BM1835" i="1"/>
  <c r="BK1835" i="1"/>
  <c r="BI1835" i="1"/>
  <c r="BS1835" i="1"/>
  <c r="BR1835" i="1"/>
  <c r="BL1834" i="1"/>
  <c r="BO1834" i="1"/>
  <c r="BU1834" i="1"/>
  <c r="BP1834" i="1"/>
  <c r="BN1834" i="1"/>
  <c r="BJ1834" i="1"/>
  <c r="BM1834" i="1"/>
  <c r="BK1834" i="1"/>
  <c r="BS1834" i="1"/>
  <c r="BI1834" i="1"/>
  <c r="BQ1834" i="1"/>
  <c r="BT1833" i="1"/>
  <c r="BN1833" i="1"/>
  <c r="BJ1833" i="1"/>
  <c r="BO1833" i="1"/>
  <c r="BU1833" i="1"/>
  <c r="BP1833" i="1"/>
  <c r="BL1833" i="1"/>
  <c r="BM1833" i="1"/>
  <c r="BK1833" i="1"/>
  <c r="BI1833" i="1"/>
  <c r="BQ1833" i="1"/>
  <c r="BR1833" i="1"/>
  <c r="BN1832" i="1"/>
  <c r="BO1832" i="1"/>
  <c r="BU1832" i="1"/>
  <c r="BP1832" i="1"/>
  <c r="BL1832" i="1"/>
  <c r="BJ1832" i="1"/>
  <c r="BM1832" i="1"/>
  <c r="BK1832" i="1"/>
  <c r="BS1832" i="1"/>
  <c r="BT1832" i="1"/>
  <c r="BI1832" i="1"/>
  <c r="BQ1832" i="1"/>
  <c r="BR1832" i="1"/>
  <c r="BN1831" i="1"/>
  <c r="BO1831" i="1"/>
  <c r="BU1831" i="1"/>
  <c r="BP1831" i="1"/>
  <c r="BL1831" i="1"/>
  <c r="BJ1831" i="1"/>
  <c r="BK1831" i="1"/>
  <c r="BS1831" i="1"/>
  <c r="BT1831" i="1"/>
  <c r="BI1831" i="1"/>
  <c r="BQ1831" i="1"/>
  <c r="BU1830" i="1"/>
  <c r="BT1830" i="1"/>
  <c r="BK1830" i="1"/>
  <c r="BO1830" i="1"/>
  <c r="BP1830" i="1"/>
  <c r="BL1830" i="1"/>
  <c r="BN1830" i="1"/>
  <c r="BJ1830" i="1"/>
  <c r="BM1830" i="1"/>
  <c r="BS1830" i="1"/>
  <c r="BI1830" i="1"/>
  <c r="BQ1830" i="1"/>
  <c r="BR1830" i="1"/>
  <c r="BN1829" i="1"/>
  <c r="BO1829" i="1"/>
  <c r="BU1829" i="1"/>
  <c r="BP1829" i="1"/>
  <c r="BL1829" i="1"/>
  <c r="BJ1829" i="1"/>
  <c r="BM1829" i="1"/>
  <c r="BK1829" i="1"/>
  <c r="BS1829" i="1"/>
  <c r="BT1829" i="1"/>
  <c r="BI1829" i="1"/>
  <c r="BQ1829" i="1"/>
  <c r="BR1829" i="1"/>
  <c r="BO1828" i="1"/>
  <c r="BU1828" i="1"/>
  <c r="BP1828" i="1"/>
  <c r="BL1828" i="1"/>
  <c r="BN1828" i="1"/>
  <c r="BJ1828" i="1"/>
  <c r="BK1828" i="1"/>
  <c r="BT1828" i="1"/>
  <c r="BQ1828" i="1"/>
  <c r="BI1828" i="1"/>
  <c r="BS1828" i="1"/>
  <c r="BR1828" i="1"/>
  <c r="BU1827" i="1"/>
  <c r="BL1827" i="1"/>
  <c r="BO1827" i="1"/>
  <c r="BP1827" i="1"/>
  <c r="BN1827" i="1"/>
  <c r="BJ1827" i="1"/>
  <c r="BM1827" i="1"/>
  <c r="BK1827" i="1"/>
  <c r="BS1827" i="1"/>
  <c r="BI1827" i="1"/>
  <c r="BQ1827" i="1"/>
  <c r="BP1826" i="1"/>
  <c r="BN1826" i="1"/>
  <c r="BO1826" i="1"/>
  <c r="BU1826" i="1"/>
  <c r="BL1826" i="1"/>
  <c r="BJ1826" i="1"/>
  <c r="BM1826" i="1"/>
  <c r="BK1826" i="1"/>
  <c r="BT1826" i="1"/>
  <c r="BI1826" i="1"/>
  <c r="BQ1826" i="1"/>
  <c r="BR1826" i="1"/>
  <c r="BJ1825" i="1"/>
  <c r="BO1825" i="1"/>
  <c r="BU1825" i="1"/>
  <c r="BP1825" i="1"/>
  <c r="BL1825" i="1"/>
  <c r="BN1825" i="1"/>
  <c r="BM1825" i="1"/>
  <c r="BK1825" i="1"/>
  <c r="BI1825" i="1"/>
  <c r="BS1825" i="1"/>
  <c r="BR1825" i="1"/>
  <c r="BL1824" i="1"/>
  <c r="BO1824" i="1"/>
  <c r="BU1824" i="1"/>
  <c r="BP1824" i="1"/>
  <c r="BN1824" i="1"/>
  <c r="BJ1824" i="1"/>
  <c r="BM1824" i="1"/>
  <c r="BK1824" i="1"/>
  <c r="BS1824" i="1"/>
  <c r="BI1824" i="1"/>
  <c r="BQ1824" i="1"/>
  <c r="BT1823" i="1"/>
  <c r="BN1823" i="1"/>
  <c r="BK1823" i="1"/>
  <c r="BJ1823" i="1"/>
  <c r="BO1823" i="1"/>
  <c r="BU1823" i="1"/>
  <c r="BP1823" i="1"/>
  <c r="BL1823" i="1"/>
  <c r="BM1823" i="1"/>
  <c r="BI1823" i="1"/>
  <c r="BQ1823" i="1"/>
  <c r="BR1823" i="1"/>
  <c r="BN1822" i="1"/>
  <c r="BO1822" i="1"/>
  <c r="BU1822" i="1"/>
  <c r="BP1822" i="1"/>
  <c r="BL1822" i="1"/>
  <c r="BJ1822" i="1"/>
  <c r="BM1822" i="1"/>
  <c r="BK1822" i="1"/>
  <c r="BS1822" i="1"/>
  <c r="BT1822" i="1"/>
  <c r="BI1822" i="1"/>
  <c r="BQ1822" i="1"/>
  <c r="BR1822" i="1"/>
  <c r="BN1821" i="1"/>
  <c r="BO1821" i="1"/>
  <c r="BU1821" i="1"/>
  <c r="BP1821" i="1"/>
  <c r="BL1821" i="1"/>
  <c r="BJ1821" i="1"/>
  <c r="BK1821" i="1"/>
  <c r="BS1821" i="1"/>
  <c r="BT1821" i="1"/>
  <c r="BI1821" i="1"/>
  <c r="BQ1821" i="1"/>
  <c r="BU1820" i="1"/>
  <c r="BT1820" i="1"/>
  <c r="BK1820" i="1"/>
  <c r="BO1820" i="1"/>
  <c r="BP1820" i="1"/>
  <c r="BL1820" i="1"/>
  <c r="BN1820" i="1"/>
  <c r="BJ1820" i="1"/>
  <c r="BM1820" i="1"/>
  <c r="BS1820" i="1"/>
  <c r="BI1820" i="1"/>
  <c r="BQ1820" i="1"/>
  <c r="BR1820" i="1"/>
  <c r="BN1819" i="1"/>
  <c r="BO1819" i="1"/>
  <c r="BU1819" i="1"/>
  <c r="BP1819" i="1"/>
  <c r="BL1819" i="1"/>
  <c r="BJ1819" i="1"/>
  <c r="BM1819" i="1"/>
  <c r="BK1819" i="1"/>
  <c r="BS1819" i="1"/>
  <c r="BT1819" i="1"/>
  <c r="BI1819" i="1"/>
  <c r="BQ1819" i="1"/>
  <c r="BR1819" i="1"/>
  <c r="BJ1818" i="1"/>
  <c r="BO1818" i="1"/>
  <c r="BU1818" i="1"/>
  <c r="BP1818" i="1"/>
  <c r="BL1818" i="1"/>
  <c r="BN1818" i="1"/>
  <c r="BK1818" i="1"/>
  <c r="BT1818" i="1"/>
  <c r="BQ1818" i="1"/>
  <c r="BI1818" i="1"/>
  <c r="BS1818" i="1"/>
  <c r="BR1818" i="1"/>
  <c r="BU1817" i="1"/>
  <c r="BL1817" i="1"/>
  <c r="BO1817" i="1"/>
  <c r="BP1817" i="1"/>
  <c r="BN1817" i="1"/>
  <c r="BJ1817" i="1"/>
  <c r="BM1817" i="1"/>
  <c r="BK1817" i="1"/>
  <c r="BS1817" i="1"/>
  <c r="BI1817" i="1"/>
  <c r="BQ1817" i="1"/>
  <c r="BP1816" i="1"/>
  <c r="BN1816" i="1"/>
  <c r="BO1816" i="1"/>
  <c r="BU1816" i="1"/>
  <c r="BL1816" i="1"/>
  <c r="BJ1816" i="1"/>
  <c r="BM1816" i="1"/>
  <c r="BK1816" i="1"/>
  <c r="BT1816" i="1"/>
  <c r="BI1816" i="1"/>
  <c r="BQ1816" i="1"/>
  <c r="BR1816" i="1"/>
  <c r="BP1815" i="1"/>
  <c r="BJ1815" i="1"/>
  <c r="BO1815" i="1"/>
  <c r="BU1815" i="1"/>
  <c r="BL1815" i="1"/>
  <c r="BN1815" i="1"/>
  <c r="BM1815" i="1"/>
  <c r="BK1815" i="1"/>
  <c r="BI1815" i="1"/>
  <c r="BS1815" i="1"/>
  <c r="BR1815" i="1"/>
  <c r="BL1814" i="1"/>
  <c r="BO1814" i="1"/>
  <c r="BU1814" i="1"/>
  <c r="BP1814" i="1"/>
  <c r="BN1814" i="1"/>
  <c r="BJ1814" i="1"/>
  <c r="BM1814" i="1"/>
  <c r="BK1814" i="1"/>
  <c r="BS1814" i="1"/>
  <c r="BI1814" i="1"/>
  <c r="BQ1814" i="1"/>
  <c r="BT1813" i="1"/>
  <c r="BP1813" i="1"/>
  <c r="BN1813" i="1"/>
  <c r="BJ1813" i="1"/>
  <c r="BO1813" i="1"/>
  <c r="BU1813" i="1"/>
  <c r="BL1813" i="1"/>
  <c r="BM1813" i="1"/>
  <c r="BK1813" i="1"/>
  <c r="BI1813" i="1"/>
  <c r="BQ1813" i="1"/>
  <c r="BR1813" i="1"/>
  <c r="BN1812" i="1"/>
  <c r="BO1812" i="1"/>
  <c r="BU1812" i="1"/>
  <c r="BP1812" i="1"/>
  <c r="BL1812" i="1"/>
  <c r="BJ1812" i="1"/>
  <c r="BM1812" i="1"/>
  <c r="BK1812" i="1"/>
  <c r="BS1812" i="1"/>
  <c r="BT1812" i="1"/>
  <c r="BI1812" i="1"/>
  <c r="BQ1812" i="1"/>
  <c r="BR1812" i="1"/>
  <c r="BN1811" i="1"/>
  <c r="BK1811" i="1"/>
  <c r="BJ1811" i="1"/>
  <c r="BO1811" i="1"/>
  <c r="BU1811" i="1"/>
  <c r="BP1811" i="1"/>
  <c r="BL1811" i="1"/>
  <c r="BS1811" i="1"/>
  <c r="BT1811" i="1"/>
  <c r="BI1811" i="1"/>
  <c r="BQ1811" i="1"/>
  <c r="BU1810" i="1"/>
  <c r="BT1810" i="1"/>
  <c r="BK1810" i="1"/>
  <c r="BO1810" i="1"/>
  <c r="BP1810" i="1"/>
  <c r="BL1810" i="1"/>
  <c r="BN1810" i="1"/>
  <c r="BJ1810" i="1"/>
  <c r="BM1810" i="1"/>
  <c r="BS1810" i="1"/>
  <c r="BI1810" i="1"/>
  <c r="BQ1810" i="1"/>
  <c r="BR1810" i="1"/>
  <c r="BN1809" i="1"/>
  <c r="BO1809" i="1"/>
  <c r="BU1809" i="1"/>
  <c r="BP1809" i="1"/>
  <c r="BL1809" i="1"/>
  <c r="BJ1809" i="1"/>
  <c r="BM1809" i="1"/>
  <c r="BK1809" i="1"/>
  <c r="BS1809" i="1"/>
  <c r="BT1809" i="1"/>
  <c r="BI1809" i="1"/>
  <c r="BQ1809" i="1"/>
  <c r="BR1809" i="1"/>
  <c r="BO1808" i="1"/>
  <c r="BU1808" i="1"/>
  <c r="BP1808" i="1"/>
  <c r="BL1808" i="1"/>
  <c r="BN1808" i="1"/>
  <c r="BJ1808" i="1"/>
  <c r="BK1808" i="1"/>
  <c r="BT1808" i="1"/>
  <c r="BQ1808" i="1"/>
  <c r="BI1808" i="1"/>
  <c r="BS1808" i="1"/>
  <c r="BR1808" i="1"/>
  <c r="BU1807" i="1"/>
  <c r="BL1807" i="1"/>
  <c r="BO1807" i="1"/>
  <c r="BP1807" i="1"/>
  <c r="BN1807" i="1"/>
  <c r="BJ1807" i="1"/>
  <c r="BM1807" i="1"/>
  <c r="BK1807" i="1"/>
  <c r="BS1807" i="1"/>
  <c r="BQ1807" i="1"/>
  <c r="BI1807" i="1"/>
  <c r="BR1807" i="1"/>
  <c r="BP1806" i="1"/>
  <c r="BN1806" i="1"/>
  <c r="BO1806" i="1"/>
  <c r="BU1806" i="1"/>
  <c r="BL1806" i="1"/>
  <c r="BJ1806" i="1"/>
  <c r="BM1806" i="1"/>
  <c r="BK1806" i="1"/>
  <c r="BT1806" i="1"/>
  <c r="BI1806" i="1"/>
  <c r="BQ1806" i="1"/>
  <c r="BR1806" i="1"/>
  <c r="BP1805" i="1"/>
  <c r="BJ1805" i="1"/>
  <c r="BO1805" i="1"/>
  <c r="BU1805" i="1"/>
  <c r="BL1805" i="1"/>
  <c r="BN1805" i="1"/>
  <c r="BM1805" i="1"/>
  <c r="BK1805" i="1"/>
  <c r="BI1805" i="1"/>
  <c r="BS1805" i="1"/>
  <c r="BR1805" i="1"/>
  <c r="BL1804" i="1"/>
  <c r="BO1804" i="1"/>
  <c r="BU1804" i="1"/>
  <c r="BP1804" i="1"/>
  <c r="BN1804" i="1"/>
  <c r="BJ1804" i="1"/>
  <c r="BM1804" i="1"/>
  <c r="BK1804" i="1"/>
  <c r="BS1804" i="1"/>
  <c r="BI1804" i="1"/>
  <c r="BQ1804" i="1"/>
  <c r="BT1803" i="1"/>
  <c r="BP1803" i="1"/>
  <c r="BN1803" i="1"/>
  <c r="BJ1803" i="1"/>
  <c r="BO1803" i="1"/>
  <c r="BU1803" i="1"/>
  <c r="BL1803" i="1"/>
  <c r="BM1803" i="1"/>
  <c r="BK1803" i="1"/>
  <c r="BI1803" i="1"/>
  <c r="BQ1803" i="1"/>
  <c r="BR1803" i="1"/>
  <c r="BN1802" i="1"/>
  <c r="BO1802" i="1"/>
  <c r="BU1802" i="1"/>
  <c r="BP1802" i="1"/>
  <c r="BL1802" i="1"/>
  <c r="BJ1802" i="1"/>
  <c r="BM1802" i="1"/>
  <c r="BK1802" i="1"/>
  <c r="BS1802" i="1"/>
  <c r="BT1802" i="1"/>
  <c r="BI1802" i="1"/>
  <c r="BQ1802" i="1"/>
  <c r="BR1802" i="1"/>
  <c r="BN1801" i="1"/>
  <c r="BK1801" i="1"/>
  <c r="BJ1801" i="1"/>
  <c r="BO1801" i="1"/>
  <c r="BU1801" i="1"/>
  <c r="BP1801" i="1"/>
  <c r="BL1801" i="1"/>
  <c r="BS1801" i="1"/>
  <c r="BT1801" i="1"/>
  <c r="BI1801" i="1"/>
  <c r="BQ1801" i="1"/>
  <c r="BU1800" i="1"/>
  <c r="BT1800" i="1"/>
  <c r="BK1800" i="1"/>
  <c r="BO1800" i="1"/>
  <c r="BP1800" i="1"/>
  <c r="BL1800" i="1"/>
  <c r="BN1800" i="1"/>
  <c r="BJ1800" i="1"/>
  <c r="BM1800" i="1"/>
  <c r="BS1800" i="1"/>
  <c r="BI1800" i="1"/>
  <c r="BQ1800" i="1"/>
  <c r="BR1800" i="1"/>
  <c r="BN1799" i="1"/>
  <c r="BO1799" i="1"/>
  <c r="BU1799" i="1"/>
  <c r="BP1799" i="1"/>
  <c r="BL1799" i="1"/>
  <c r="BJ1799" i="1"/>
  <c r="BM1799" i="1"/>
  <c r="BK1799" i="1"/>
  <c r="BS1799" i="1"/>
  <c r="BT1799" i="1"/>
  <c r="BI1799" i="1"/>
  <c r="BR1799" i="1"/>
  <c r="BO1798" i="1"/>
  <c r="BU1798" i="1"/>
  <c r="BP1798" i="1"/>
  <c r="BL1798" i="1"/>
  <c r="BN1798" i="1"/>
  <c r="BJ1798" i="1"/>
  <c r="BK1798" i="1"/>
  <c r="BT1798" i="1"/>
  <c r="BQ1798" i="1"/>
  <c r="BI1798" i="1"/>
  <c r="BS1798" i="1"/>
  <c r="BR1798" i="1"/>
  <c r="BU1797" i="1"/>
  <c r="BL1797" i="1"/>
  <c r="BO1797" i="1"/>
  <c r="BP1797" i="1"/>
  <c r="BN1797" i="1"/>
  <c r="BJ1797" i="1"/>
  <c r="BM1797" i="1"/>
  <c r="BK1797" i="1"/>
  <c r="BQ1797" i="1"/>
  <c r="BI1797" i="1"/>
  <c r="BS1797" i="1"/>
  <c r="BR1797" i="1"/>
  <c r="BP1796" i="1"/>
  <c r="BN1796" i="1"/>
  <c r="BO1796" i="1"/>
  <c r="BU1796" i="1"/>
  <c r="BL1796" i="1"/>
  <c r="BJ1796" i="1"/>
  <c r="BM1796" i="1"/>
  <c r="BK1796" i="1"/>
  <c r="BR1796" i="1"/>
  <c r="BT1796" i="1"/>
  <c r="BI1796" i="1"/>
  <c r="BQ1796" i="1"/>
  <c r="BP1795" i="1"/>
  <c r="BJ1795" i="1"/>
  <c r="BO1795" i="1"/>
  <c r="BU1795" i="1"/>
  <c r="BL1795" i="1"/>
  <c r="BN1795" i="1"/>
  <c r="BM1795" i="1"/>
  <c r="BK1795" i="1"/>
  <c r="BI1795" i="1"/>
  <c r="BS1795" i="1"/>
  <c r="BR1795" i="1"/>
  <c r="BL1794" i="1"/>
  <c r="BJ1794" i="1"/>
  <c r="BO1794" i="1"/>
  <c r="BU1794" i="1"/>
  <c r="BP1794" i="1"/>
  <c r="BN1794" i="1"/>
  <c r="BM1794" i="1"/>
  <c r="BK1794" i="1"/>
  <c r="BI1794" i="1"/>
  <c r="BS1794" i="1"/>
  <c r="BQ1794" i="1"/>
  <c r="BT1793" i="1"/>
  <c r="BP1793" i="1"/>
  <c r="BN1793" i="1"/>
  <c r="BJ1793" i="1"/>
  <c r="BO1793" i="1"/>
  <c r="BU1793" i="1"/>
  <c r="BL1793" i="1"/>
  <c r="BM1793" i="1"/>
  <c r="BK1793" i="1"/>
  <c r="BS1793" i="1"/>
  <c r="BI1793" i="1"/>
  <c r="BQ1793" i="1"/>
  <c r="BR1793" i="1"/>
  <c r="BN1792" i="1"/>
  <c r="BO1792" i="1"/>
  <c r="BU1792" i="1"/>
  <c r="BP1792" i="1"/>
  <c r="BL1792" i="1"/>
  <c r="BJ1792" i="1"/>
  <c r="BM1792" i="1"/>
  <c r="BK1792" i="1"/>
  <c r="BS1792" i="1"/>
  <c r="BT1792" i="1"/>
  <c r="BI1792" i="1"/>
  <c r="BR1792" i="1"/>
  <c r="BK1791" i="1"/>
  <c r="BO1791" i="1"/>
  <c r="BU1791" i="1"/>
  <c r="BP1791" i="1"/>
  <c r="BL1791" i="1"/>
  <c r="BN1791" i="1"/>
  <c r="BS1791" i="1"/>
  <c r="BT1791" i="1"/>
  <c r="BR1791" i="1"/>
  <c r="BO1790" i="1"/>
  <c r="BL1790" i="1"/>
  <c r="BU1790" i="1"/>
  <c r="BP1790" i="1"/>
  <c r="BN1790" i="1"/>
  <c r="BJ1790" i="1"/>
  <c r="BM1790" i="1"/>
  <c r="BK1790" i="1"/>
  <c r="BR1790" i="1"/>
  <c r="BI1790" i="1"/>
  <c r="BQ1790" i="1"/>
  <c r="BP1789" i="1"/>
  <c r="BO1789" i="1"/>
  <c r="BU1789" i="1"/>
  <c r="BL1789" i="1"/>
  <c r="BN1789" i="1"/>
  <c r="BJ1789" i="1"/>
  <c r="BM1789" i="1"/>
  <c r="BK1789" i="1"/>
  <c r="BT1789" i="1"/>
  <c r="BI1789" i="1"/>
  <c r="BQ1789" i="1"/>
  <c r="BR1789" i="1"/>
  <c r="BN1788" i="1"/>
  <c r="BL1788" i="1"/>
  <c r="BJ1788" i="1"/>
  <c r="BO1788" i="1"/>
  <c r="BU1788" i="1"/>
  <c r="BP1788" i="1"/>
  <c r="BK1788" i="1"/>
  <c r="BS1788" i="1"/>
  <c r="BT1788" i="1"/>
  <c r="BI1788" i="1"/>
  <c r="BR1788" i="1"/>
  <c r="BT1787" i="1"/>
  <c r="BN1787" i="1"/>
  <c r="BL1787" i="1"/>
  <c r="BJ1787" i="1"/>
  <c r="BI1787" i="1"/>
  <c r="BO1787" i="1"/>
  <c r="BU1787" i="1"/>
  <c r="BP1787" i="1"/>
  <c r="BM1787" i="1"/>
  <c r="BK1787" i="1"/>
  <c r="BS1787" i="1"/>
  <c r="BQ1787" i="1"/>
  <c r="BN1786" i="1"/>
  <c r="BL1786" i="1"/>
  <c r="BO1786" i="1"/>
  <c r="BU1786" i="1"/>
  <c r="BP1786" i="1"/>
  <c r="BJ1786" i="1"/>
  <c r="BM1786" i="1"/>
  <c r="BK1786" i="1"/>
  <c r="BS1786" i="1"/>
  <c r="BT1786" i="1"/>
  <c r="BI1786" i="1"/>
  <c r="BQ1786" i="1"/>
  <c r="BR1786" i="1"/>
  <c r="BN1785" i="1"/>
  <c r="BK1785" i="1"/>
  <c r="BO1785" i="1"/>
  <c r="BU1785" i="1"/>
  <c r="BP1785" i="1"/>
  <c r="BL1785" i="1"/>
  <c r="BJ1785" i="1"/>
  <c r="BR1785" i="1"/>
  <c r="BT1785" i="1"/>
  <c r="BI1785" i="1"/>
  <c r="BS1785" i="1"/>
  <c r="BU1784" i="1"/>
  <c r="BK1784" i="1"/>
  <c r="BO1784" i="1"/>
  <c r="BP1784" i="1"/>
  <c r="BL1784" i="1"/>
  <c r="BN1784" i="1"/>
  <c r="BJ1784" i="1"/>
  <c r="BR1784" i="1"/>
  <c r="BI1784" i="1"/>
  <c r="BS1784" i="1"/>
  <c r="BO1783" i="1"/>
  <c r="BU1783" i="1"/>
  <c r="BP1783" i="1"/>
  <c r="BL1783" i="1"/>
  <c r="BN1783" i="1"/>
  <c r="BJ1783" i="1"/>
  <c r="BM1783" i="1"/>
  <c r="BK1783" i="1"/>
  <c r="BS1783" i="1"/>
  <c r="BI1783" i="1"/>
  <c r="BQ1783" i="1"/>
  <c r="BP1782" i="1"/>
  <c r="BN1782" i="1"/>
  <c r="BO1782" i="1"/>
  <c r="BU1782" i="1"/>
  <c r="BL1782" i="1"/>
  <c r="BJ1782" i="1"/>
  <c r="BM1782" i="1"/>
  <c r="BK1782" i="1"/>
  <c r="BS1782" i="1"/>
  <c r="BT1782" i="1"/>
  <c r="BI1782" i="1"/>
  <c r="BQ1782" i="1"/>
  <c r="BL1781" i="1"/>
  <c r="BI1781" i="1"/>
  <c r="BO1781" i="1"/>
  <c r="BU1781" i="1"/>
  <c r="BP1781" i="1"/>
  <c r="BN1781" i="1"/>
  <c r="BJ1781" i="1"/>
  <c r="BM1781" i="1"/>
  <c r="BK1781" i="1"/>
  <c r="BT1781" i="1"/>
  <c r="BQ1781" i="1"/>
  <c r="BS1781" i="1"/>
  <c r="BR1781" i="1"/>
  <c r="BL1780" i="1"/>
  <c r="BO1780" i="1"/>
  <c r="BU1780" i="1"/>
  <c r="BP1780" i="1"/>
  <c r="BN1780" i="1"/>
  <c r="BJ1780" i="1"/>
  <c r="BM1780" i="1"/>
  <c r="BK1780" i="1"/>
  <c r="BR1780" i="1"/>
  <c r="BI1780" i="1"/>
  <c r="BQ1780" i="1"/>
  <c r="BP1779" i="1"/>
  <c r="BK1779" i="1"/>
  <c r="BO1779" i="1"/>
  <c r="BU1779" i="1"/>
  <c r="BL1779" i="1"/>
  <c r="BN1779" i="1"/>
  <c r="BJ1779" i="1"/>
  <c r="BT1779" i="1"/>
  <c r="BI1779" i="1"/>
  <c r="BQ1779" i="1"/>
  <c r="BR1779" i="1"/>
  <c r="BN1778" i="1"/>
  <c r="BL1778" i="1"/>
  <c r="BJ1778" i="1"/>
  <c r="BO1778" i="1"/>
  <c r="BU1778" i="1"/>
  <c r="BP1778" i="1"/>
  <c r="BK1778" i="1"/>
  <c r="BS1778" i="1"/>
  <c r="BT1778" i="1"/>
  <c r="BI1778" i="1"/>
  <c r="BR1778" i="1"/>
  <c r="BT1777" i="1"/>
  <c r="BN1777" i="1"/>
  <c r="BL1777" i="1"/>
  <c r="BJ1777" i="1"/>
  <c r="BI1777" i="1"/>
  <c r="BO1777" i="1"/>
  <c r="BU1777" i="1"/>
  <c r="BP1777" i="1"/>
  <c r="BM1777" i="1"/>
  <c r="BK1777" i="1"/>
  <c r="BS1777" i="1"/>
  <c r="BQ1777" i="1"/>
  <c r="BN1776" i="1"/>
  <c r="BK1776" i="1"/>
  <c r="BO1776" i="1"/>
  <c r="BU1776" i="1"/>
  <c r="BP1776" i="1"/>
  <c r="BL1776" i="1"/>
  <c r="BJ1776" i="1"/>
  <c r="BM1776" i="1"/>
  <c r="BT1776" i="1"/>
  <c r="BI1776" i="1"/>
  <c r="BQ1776" i="1"/>
  <c r="BR1776" i="1"/>
  <c r="BN1775" i="1"/>
  <c r="BK1775" i="1"/>
  <c r="BO1775" i="1"/>
  <c r="BU1775" i="1"/>
  <c r="BP1775" i="1"/>
  <c r="BL1775" i="1"/>
  <c r="BJ1775" i="1"/>
  <c r="BR1775" i="1"/>
  <c r="BT1775" i="1"/>
  <c r="BI1775" i="1"/>
  <c r="BS1775" i="1"/>
  <c r="BU1774" i="1"/>
  <c r="BK1774" i="1"/>
  <c r="BO1774" i="1"/>
  <c r="BP1774" i="1"/>
  <c r="BL1774" i="1"/>
  <c r="BN1774" i="1"/>
  <c r="BJ1774" i="1"/>
  <c r="BR1774" i="1"/>
  <c r="BI1774" i="1"/>
  <c r="BS1774" i="1"/>
  <c r="BT1773" i="1"/>
  <c r="BO1773" i="1"/>
  <c r="BU1773" i="1"/>
  <c r="BP1773" i="1"/>
  <c r="BL1773" i="1"/>
  <c r="BN1773" i="1"/>
  <c r="BJ1773" i="1"/>
  <c r="BM1773" i="1"/>
  <c r="BK1773" i="1"/>
  <c r="BS1773" i="1"/>
  <c r="BI1773" i="1"/>
  <c r="BQ1773" i="1"/>
  <c r="BN1772" i="1"/>
  <c r="BO1772" i="1"/>
  <c r="BU1772" i="1"/>
  <c r="BP1772" i="1"/>
  <c r="BL1772" i="1"/>
  <c r="BJ1772" i="1"/>
  <c r="BM1772" i="1"/>
  <c r="BK1772" i="1"/>
  <c r="BS1772" i="1"/>
  <c r="BT1772" i="1"/>
  <c r="BI1772" i="1"/>
  <c r="BQ1772" i="1"/>
  <c r="BL1771" i="1"/>
  <c r="BI1771" i="1"/>
  <c r="BO1771" i="1"/>
  <c r="BU1771" i="1"/>
  <c r="BP1771" i="1"/>
  <c r="BN1771" i="1"/>
  <c r="BJ1771" i="1"/>
  <c r="BM1771" i="1"/>
  <c r="BK1771" i="1"/>
  <c r="BT1771" i="1"/>
  <c r="BQ1771" i="1"/>
  <c r="BS1771" i="1"/>
  <c r="BR1771" i="1"/>
  <c r="BU1770" i="1"/>
  <c r="BL1770" i="1"/>
  <c r="BK1770" i="1"/>
  <c r="BO1770" i="1"/>
  <c r="BP1770" i="1"/>
  <c r="BN1770" i="1"/>
  <c r="BJ1770" i="1"/>
  <c r="BM1770" i="1"/>
  <c r="BR1770" i="1"/>
  <c r="BI1770" i="1"/>
  <c r="BQ1770" i="1"/>
  <c r="BP1769" i="1"/>
  <c r="BK1769" i="1"/>
  <c r="BO1769" i="1"/>
  <c r="BU1769" i="1"/>
  <c r="BR1769" i="1"/>
  <c r="BL1769" i="1"/>
  <c r="BN1769" i="1"/>
  <c r="BJ1769" i="1"/>
  <c r="BT1769" i="1"/>
  <c r="BI1769" i="1"/>
  <c r="BQ1769" i="1"/>
  <c r="BN1768" i="1"/>
  <c r="BL1768" i="1"/>
  <c r="BJ1768" i="1"/>
  <c r="BO1768" i="1"/>
  <c r="BU1768" i="1"/>
  <c r="BP1768" i="1"/>
  <c r="BK1768" i="1"/>
  <c r="BS1768" i="1"/>
  <c r="BT1768" i="1"/>
  <c r="BI1768" i="1"/>
  <c r="BR1768" i="1"/>
  <c r="BT1767" i="1"/>
  <c r="BN1767" i="1"/>
  <c r="BL1767" i="1"/>
  <c r="BJ1767" i="1"/>
  <c r="BI1767" i="1"/>
  <c r="BO1767" i="1"/>
  <c r="BU1767" i="1"/>
  <c r="BP1767" i="1"/>
  <c r="BM1767" i="1"/>
  <c r="BK1767" i="1"/>
  <c r="BS1767" i="1"/>
  <c r="BQ1767" i="1"/>
  <c r="BN1766" i="1"/>
  <c r="BK1766" i="1"/>
  <c r="BO1766" i="1"/>
  <c r="BU1766" i="1"/>
  <c r="BP1766" i="1"/>
  <c r="BL1766" i="1"/>
  <c r="BJ1766" i="1"/>
  <c r="BM1766" i="1"/>
  <c r="BS1766" i="1"/>
  <c r="BT1766" i="1"/>
  <c r="BI1766" i="1"/>
  <c r="BQ1766" i="1"/>
  <c r="BR1766" i="1"/>
  <c r="BN1765" i="1"/>
  <c r="BK1765" i="1"/>
  <c r="BO1765" i="1"/>
  <c r="BU1765" i="1"/>
  <c r="BP1765" i="1"/>
  <c r="BL1765" i="1"/>
  <c r="BJ1765" i="1"/>
  <c r="BT1765" i="1"/>
  <c r="BI1765" i="1"/>
  <c r="BS1765" i="1"/>
  <c r="BR1765" i="1"/>
  <c r="BU1764" i="1"/>
  <c r="BK1764" i="1"/>
  <c r="BO1764" i="1"/>
  <c r="BP1764" i="1"/>
  <c r="BL1764" i="1"/>
  <c r="BN1764" i="1"/>
  <c r="BJ1764" i="1"/>
  <c r="BR1764" i="1"/>
  <c r="BI1764" i="1"/>
  <c r="BS1764" i="1"/>
  <c r="BO1763" i="1"/>
  <c r="BU1763" i="1"/>
  <c r="BP1763" i="1"/>
  <c r="BL1763" i="1"/>
  <c r="BN1763" i="1"/>
  <c r="BJ1763" i="1"/>
  <c r="BM1763" i="1"/>
  <c r="BK1763" i="1"/>
  <c r="BS1763" i="1"/>
  <c r="BI1763" i="1"/>
  <c r="BQ1763" i="1"/>
  <c r="BN1762" i="1"/>
  <c r="BO1762" i="1"/>
  <c r="BU1762" i="1"/>
  <c r="BP1762" i="1"/>
  <c r="BL1762" i="1"/>
  <c r="BJ1762" i="1"/>
  <c r="BM1762" i="1"/>
  <c r="BK1762" i="1"/>
  <c r="BS1762" i="1"/>
  <c r="BT1762" i="1"/>
  <c r="BI1762" i="1"/>
  <c r="BQ1762" i="1"/>
  <c r="BL1761" i="1"/>
  <c r="BI1761" i="1"/>
  <c r="BO1761" i="1"/>
  <c r="BU1761" i="1"/>
  <c r="BP1761" i="1"/>
  <c r="BN1761" i="1"/>
  <c r="BJ1761" i="1"/>
  <c r="BM1761" i="1"/>
  <c r="BK1761" i="1"/>
  <c r="BT1761" i="1"/>
  <c r="BQ1761" i="1"/>
  <c r="BS1761" i="1"/>
  <c r="BR1761" i="1"/>
  <c r="BU1760" i="1"/>
  <c r="BL1760" i="1"/>
  <c r="BO1760" i="1"/>
  <c r="BP1760" i="1"/>
  <c r="BN1760" i="1"/>
  <c r="BJ1760" i="1"/>
  <c r="BM1760" i="1"/>
  <c r="BK1760" i="1"/>
  <c r="BR1760" i="1"/>
  <c r="BI1760" i="1"/>
  <c r="BQ1760" i="1"/>
  <c r="BP1759" i="1"/>
  <c r="BN1759" i="1"/>
  <c r="BO1759" i="1"/>
  <c r="BU1759" i="1"/>
  <c r="BR1759" i="1"/>
  <c r="BL1759" i="1"/>
  <c r="BJ1759" i="1"/>
  <c r="BK1759" i="1"/>
  <c r="BT1759" i="1"/>
  <c r="BI1759" i="1"/>
  <c r="BQ1759" i="1"/>
  <c r="BJ1758" i="1"/>
  <c r="BO1758" i="1"/>
  <c r="BU1758" i="1"/>
  <c r="BP1758" i="1"/>
  <c r="BL1758" i="1"/>
  <c r="BN1758" i="1"/>
  <c r="BK1758" i="1"/>
  <c r="BS1758" i="1"/>
  <c r="BT1758" i="1"/>
  <c r="BI1758" i="1"/>
  <c r="BR1758" i="1"/>
  <c r="BT1757" i="1"/>
  <c r="BN1757" i="1"/>
  <c r="BL1757" i="1"/>
  <c r="BJ1757" i="1"/>
  <c r="BO1757" i="1"/>
  <c r="BU1757" i="1"/>
  <c r="BP1757" i="1"/>
  <c r="BM1757" i="1"/>
  <c r="BK1757" i="1"/>
  <c r="BS1757" i="1"/>
  <c r="BI1757" i="1"/>
  <c r="BQ1757" i="1"/>
  <c r="BN1756" i="1"/>
  <c r="BK1756" i="1"/>
  <c r="BO1756" i="1"/>
  <c r="BU1756" i="1"/>
  <c r="BP1756" i="1"/>
  <c r="BL1756" i="1"/>
  <c r="BJ1756" i="1"/>
  <c r="BM1756" i="1"/>
  <c r="BS1756" i="1"/>
  <c r="BT1756" i="1"/>
  <c r="BI1756" i="1"/>
  <c r="BQ1756" i="1"/>
  <c r="BR1756" i="1"/>
  <c r="BK1755" i="1"/>
  <c r="BO1755" i="1"/>
  <c r="BU1755" i="1"/>
  <c r="BP1755" i="1"/>
  <c r="BL1755" i="1"/>
  <c r="BN1755" i="1"/>
  <c r="BJ1755" i="1"/>
  <c r="BT1755" i="1"/>
  <c r="BI1755" i="1"/>
  <c r="BS1755" i="1"/>
  <c r="BR1755" i="1"/>
  <c r="BU1754" i="1"/>
  <c r="BK1754" i="1"/>
  <c r="BO1754" i="1"/>
  <c r="BP1754" i="1"/>
  <c r="BL1754" i="1"/>
  <c r="BN1754" i="1"/>
  <c r="BJ1754" i="1"/>
  <c r="BR1754" i="1"/>
  <c r="BI1754" i="1"/>
  <c r="BS1754" i="1"/>
  <c r="BT1753" i="1"/>
  <c r="BO1753" i="1"/>
  <c r="BU1753" i="1"/>
  <c r="BP1753" i="1"/>
  <c r="BL1753" i="1"/>
  <c r="BN1753" i="1"/>
  <c r="BJ1753" i="1"/>
  <c r="BM1753" i="1"/>
  <c r="BK1753" i="1"/>
  <c r="BS1753" i="1"/>
  <c r="BI1753" i="1"/>
  <c r="BQ1753" i="1"/>
  <c r="BN1752" i="1"/>
  <c r="BO1752" i="1"/>
  <c r="BU1752" i="1"/>
  <c r="BP1752" i="1"/>
  <c r="BL1752" i="1"/>
  <c r="BJ1752" i="1"/>
  <c r="BM1752" i="1"/>
  <c r="BK1752" i="1"/>
  <c r="BS1752" i="1"/>
  <c r="BT1752" i="1"/>
  <c r="BQ1752" i="1"/>
  <c r="BI1752" i="1"/>
  <c r="BR1752" i="1"/>
  <c r="BL1751" i="1"/>
  <c r="BJ1751" i="1"/>
  <c r="BI1751" i="1"/>
  <c r="BO1751" i="1"/>
  <c r="BU1751" i="1"/>
  <c r="BP1751" i="1"/>
  <c r="BN1751" i="1"/>
  <c r="BM1751" i="1"/>
  <c r="BK1751" i="1"/>
  <c r="BT1751" i="1"/>
  <c r="BQ1751" i="1"/>
  <c r="BS1751" i="1"/>
  <c r="BR1751" i="1"/>
  <c r="BP1750" i="1"/>
  <c r="BL1750" i="1"/>
  <c r="BO1750" i="1"/>
  <c r="BU1750" i="1"/>
  <c r="BN1750" i="1"/>
  <c r="BJ1750" i="1"/>
  <c r="BM1750" i="1"/>
  <c r="BK1750" i="1"/>
  <c r="BI1750" i="1"/>
  <c r="BQ1750" i="1"/>
  <c r="BR1750" i="1"/>
  <c r="BP1749" i="1"/>
  <c r="BN1749" i="1"/>
  <c r="BO1749" i="1"/>
  <c r="BU1749" i="1"/>
  <c r="BL1749" i="1"/>
  <c r="BJ1749" i="1"/>
  <c r="BK1749" i="1"/>
  <c r="BT1749" i="1"/>
  <c r="BI1749" i="1"/>
  <c r="BQ1749" i="1"/>
  <c r="BR1749" i="1"/>
  <c r="BJ1748" i="1"/>
  <c r="BO1748" i="1"/>
  <c r="BU1748" i="1"/>
  <c r="BP1748" i="1"/>
  <c r="BL1748" i="1"/>
  <c r="BN1748" i="1"/>
  <c r="BK1748" i="1"/>
  <c r="BS1748" i="1"/>
  <c r="BT1748" i="1"/>
  <c r="BI1748" i="1"/>
  <c r="BR1748" i="1"/>
  <c r="BT1747" i="1"/>
  <c r="BN1747" i="1"/>
  <c r="BL1747" i="1"/>
  <c r="BJ1747" i="1"/>
  <c r="BO1747" i="1"/>
  <c r="BU1747" i="1"/>
  <c r="BP1747" i="1"/>
  <c r="BM1747" i="1"/>
  <c r="BK1747" i="1"/>
  <c r="BS1747" i="1"/>
  <c r="BI1747" i="1"/>
  <c r="BQ1747" i="1"/>
  <c r="BN1746" i="1"/>
  <c r="BK1746" i="1"/>
  <c r="BO1746" i="1"/>
  <c r="BU1746" i="1"/>
  <c r="BP1746" i="1"/>
  <c r="BL1746" i="1"/>
  <c r="BJ1746" i="1"/>
  <c r="BM1746" i="1"/>
  <c r="BS1746" i="1"/>
  <c r="BT1746" i="1"/>
  <c r="BI1746" i="1"/>
  <c r="BQ1746" i="1"/>
  <c r="BR1746" i="1"/>
  <c r="BK1745" i="1"/>
  <c r="BO1745" i="1"/>
  <c r="BU1745" i="1"/>
  <c r="BP1745" i="1"/>
  <c r="BL1745" i="1"/>
  <c r="BN1745" i="1"/>
  <c r="BJ1745" i="1"/>
  <c r="BR1745" i="1"/>
  <c r="BT1745" i="1"/>
  <c r="BI1745" i="1"/>
  <c r="BS1745" i="1"/>
  <c r="BU1744" i="1"/>
  <c r="BK1744" i="1"/>
  <c r="BO1744" i="1"/>
  <c r="BP1744" i="1"/>
  <c r="BL1744" i="1"/>
  <c r="BN1744" i="1"/>
  <c r="BJ1744" i="1"/>
  <c r="BR1744" i="1"/>
  <c r="BI1744" i="1"/>
  <c r="BS1744" i="1"/>
  <c r="BO1743" i="1"/>
  <c r="BU1743" i="1"/>
  <c r="BP1743" i="1"/>
  <c r="BL1743" i="1"/>
  <c r="BN1743" i="1"/>
  <c r="BJ1743" i="1"/>
  <c r="BM1743" i="1"/>
  <c r="BK1743" i="1"/>
  <c r="BS1743" i="1"/>
  <c r="BI1743" i="1"/>
  <c r="BQ1743" i="1"/>
  <c r="BN1742" i="1"/>
  <c r="BO1742" i="1"/>
  <c r="BU1742" i="1"/>
  <c r="BP1742" i="1"/>
  <c r="BL1742" i="1"/>
  <c r="BJ1742" i="1"/>
  <c r="BM1742" i="1"/>
  <c r="BK1742" i="1"/>
  <c r="BS1742" i="1"/>
  <c r="BT1742" i="1"/>
  <c r="BI1742" i="1"/>
  <c r="BQ1742" i="1"/>
  <c r="BL1741" i="1"/>
  <c r="BI1741" i="1"/>
  <c r="BO1741" i="1"/>
  <c r="BU1741" i="1"/>
  <c r="BP1741" i="1"/>
  <c r="BN1741" i="1"/>
  <c r="BJ1741" i="1"/>
  <c r="BM1741" i="1"/>
  <c r="BK1741" i="1"/>
  <c r="BT1741" i="1"/>
  <c r="BQ1741" i="1"/>
  <c r="BS1741" i="1"/>
  <c r="BR1741" i="1"/>
  <c r="BK1740" i="1"/>
  <c r="BO1740" i="1"/>
  <c r="BU1740" i="1"/>
  <c r="BP1740" i="1"/>
  <c r="BL1740" i="1"/>
  <c r="BN1740" i="1"/>
  <c r="BJ1740" i="1"/>
  <c r="BM1740" i="1"/>
  <c r="BI1740" i="1"/>
  <c r="BQ1740" i="1"/>
  <c r="BR1740" i="1"/>
  <c r="BP1739" i="1"/>
  <c r="BN1739" i="1"/>
  <c r="BO1739" i="1"/>
  <c r="BU1739" i="1"/>
  <c r="BL1739" i="1"/>
  <c r="BJ1739" i="1"/>
  <c r="BK1739" i="1"/>
  <c r="BT1739" i="1"/>
  <c r="BI1739" i="1"/>
  <c r="BQ1739" i="1"/>
  <c r="BR1739" i="1"/>
  <c r="BJ1738" i="1"/>
  <c r="BO1738" i="1"/>
  <c r="BU1738" i="1"/>
  <c r="BP1738" i="1"/>
  <c r="BL1738" i="1"/>
  <c r="BN1738" i="1"/>
  <c r="BK1738" i="1"/>
  <c r="BS1738" i="1"/>
  <c r="BT1738" i="1"/>
  <c r="BI1738" i="1"/>
  <c r="BR1738" i="1"/>
  <c r="BT1737" i="1"/>
  <c r="BN1737" i="1"/>
  <c r="BL1737" i="1"/>
  <c r="BJ1737" i="1"/>
  <c r="BO1737" i="1"/>
  <c r="BU1737" i="1"/>
  <c r="BP1737" i="1"/>
  <c r="BM1737" i="1"/>
  <c r="BK1737" i="1"/>
  <c r="BS1737" i="1"/>
  <c r="BI1737" i="1"/>
  <c r="BQ1737" i="1"/>
  <c r="BN1736" i="1"/>
  <c r="BK1736" i="1"/>
  <c r="BO1736" i="1"/>
  <c r="BU1736" i="1"/>
  <c r="BP1736" i="1"/>
  <c r="BL1736" i="1"/>
  <c r="BJ1736" i="1"/>
  <c r="BM1736" i="1"/>
  <c r="BS1736" i="1"/>
  <c r="BT1736" i="1"/>
  <c r="BI1736" i="1"/>
  <c r="BQ1736" i="1"/>
  <c r="BR1736" i="1"/>
  <c r="BN1735" i="1"/>
  <c r="BK1735" i="1"/>
  <c r="BO1735" i="1"/>
  <c r="BU1735" i="1"/>
  <c r="BP1735" i="1"/>
  <c r="BL1735" i="1"/>
  <c r="BJ1735" i="1"/>
  <c r="BR1735" i="1"/>
  <c r="BT1735" i="1"/>
  <c r="BI1735" i="1"/>
  <c r="BS1735" i="1"/>
  <c r="BU1734" i="1"/>
  <c r="BK1734" i="1"/>
  <c r="BO1734" i="1"/>
  <c r="BP1734" i="1"/>
  <c r="BL1734" i="1"/>
  <c r="BN1734" i="1"/>
  <c r="BJ1734" i="1"/>
  <c r="BR1734" i="1"/>
  <c r="BI1734" i="1"/>
  <c r="BS1734" i="1"/>
  <c r="BO1733" i="1"/>
  <c r="BU1733" i="1"/>
  <c r="BP1733" i="1"/>
  <c r="BL1733" i="1"/>
  <c r="BN1733" i="1"/>
  <c r="BJ1733" i="1"/>
  <c r="BM1733" i="1"/>
  <c r="BK1733" i="1"/>
  <c r="BS1733" i="1"/>
  <c r="BI1733" i="1"/>
  <c r="BQ1733" i="1"/>
  <c r="BN1732" i="1"/>
  <c r="BO1732" i="1"/>
  <c r="BU1732" i="1"/>
  <c r="BP1732" i="1"/>
  <c r="BL1732" i="1"/>
  <c r="BJ1732" i="1"/>
  <c r="BM1732" i="1"/>
  <c r="BK1732" i="1"/>
  <c r="BS1732" i="1"/>
  <c r="BT1732" i="1"/>
  <c r="BI1732" i="1"/>
  <c r="BQ1732" i="1"/>
  <c r="BL1731" i="1"/>
  <c r="BJ1731" i="1"/>
  <c r="BI1731" i="1"/>
  <c r="BO1731" i="1"/>
  <c r="BU1731" i="1"/>
  <c r="BP1731" i="1"/>
  <c r="BN1731" i="1"/>
  <c r="BM1731" i="1"/>
  <c r="BK1731" i="1"/>
  <c r="BT1731" i="1"/>
  <c r="BQ1731" i="1"/>
  <c r="BS1731" i="1"/>
  <c r="BR1731" i="1"/>
  <c r="BO1730" i="1"/>
  <c r="BU1730" i="1"/>
  <c r="BP1730" i="1"/>
  <c r="BL1730" i="1"/>
  <c r="BN1730" i="1"/>
  <c r="BJ1730" i="1"/>
  <c r="BM1730" i="1"/>
  <c r="BK1730" i="1"/>
  <c r="BI1730" i="1"/>
  <c r="BQ1730" i="1"/>
  <c r="BR1730" i="1"/>
  <c r="BP1729" i="1"/>
  <c r="BN1729" i="1"/>
  <c r="BO1729" i="1"/>
  <c r="BU1729" i="1"/>
  <c r="BL1729" i="1"/>
  <c r="BJ1729" i="1"/>
  <c r="BK1729" i="1"/>
  <c r="BT1729" i="1"/>
  <c r="BI1729" i="1"/>
  <c r="BQ1729" i="1"/>
  <c r="BR1729" i="1"/>
  <c r="BN1728" i="1"/>
  <c r="BJ1728" i="1"/>
  <c r="BO1728" i="1"/>
  <c r="BU1728" i="1"/>
  <c r="BP1728" i="1"/>
  <c r="BL1728" i="1"/>
  <c r="BK1728" i="1"/>
  <c r="BS1728" i="1"/>
  <c r="BT1728" i="1"/>
  <c r="BI1728" i="1"/>
  <c r="BR1728" i="1"/>
  <c r="BT1727" i="1"/>
  <c r="BN1727" i="1"/>
  <c r="BL1727" i="1"/>
  <c r="BJ1727" i="1"/>
  <c r="BO1727" i="1"/>
  <c r="BU1727" i="1"/>
  <c r="BP1727" i="1"/>
  <c r="BM1727" i="1"/>
  <c r="BK1727" i="1"/>
  <c r="BS1727" i="1"/>
  <c r="BI1727" i="1"/>
  <c r="BQ1727" i="1"/>
  <c r="BN1726" i="1"/>
  <c r="BK1726" i="1"/>
  <c r="BO1726" i="1"/>
  <c r="BU1726" i="1"/>
  <c r="BP1726" i="1"/>
  <c r="BL1726" i="1"/>
  <c r="BJ1726" i="1"/>
  <c r="BM1726" i="1"/>
  <c r="BS1726" i="1"/>
  <c r="BT1726" i="1"/>
  <c r="BI1726" i="1"/>
  <c r="BQ1726" i="1"/>
  <c r="BR1726" i="1"/>
  <c r="BN1725" i="1"/>
  <c r="BK1725" i="1"/>
  <c r="BO1725" i="1"/>
  <c r="BU1725" i="1"/>
  <c r="BP1725" i="1"/>
  <c r="BL1725" i="1"/>
  <c r="BJ1725" i="1"/>
  <c r="BR1725" i="1"/>
  <c r="BT1725" i="1"/>
  <c r="BI1725" i="1"/>
  <c r="BS1725" i="1"/>
  <c r="BU1724" i="1"/>
  <c r="BK1724" i="1"/>
  <c r="BO1724" i="1"/>
  <c r="BP1724" i="1"/>
  <c r="BL1724" i="1"/>
  <c r="BN1724" i="1"/>
  <c r="BJ1724" i="1"/>
  <c r="BR1724" i="1"/>
  <c r="BI1724" i="1"/>
  <c r="BS1724" i="1"/>
  <c r="BO1723" i="1"/>
  <c r="BU1723" i="1"/>
  <c r="BP1723" i="1"/>
  <c r="BL1723" i="1"/>
  <c r="BN1723" i="1"/>
  <c r="BJ1723" i="1"/>
  <c r="BM1723" i="1"/>
  <c r="BK1723" i="1"/>
  <c r="BS1723" i="1"/>
  <c r="BI1723" i="1"/>
  <c r="BQ1723" i="1"/>
  <c r="BN1722" i="1"/>
  <c r="BO1722" i="1"/>
  <c r="BU1722" i="1"/>
  <c r="BP1722" i="1"/>
  <c r="BL1722" i="1"/>
  <c r="BJ1722" i="1"/>
  <c r="BM1722" i="1"/>
  <c r="BK1722" i="1"/>
  <c r="BS1722" i="1"/>
  <c r="BT1722" i="1"/>
  <c r="BQ1722" i="1"/>
  <c r="BI1722" i="1"/>
  <c r="BR1722" i="1"/>
  <c r="BL1721" i="1"/>
  <c r="BI1721" i="1"/>
  <c r="BO1721" i="1"/>
  <c r="BU1721" i="1"/>
  <c r="BP1721" i="1"/>
  <c r="BN1721" i="1"/>
  <c r="BJ1721" i="1"/>
  <c r="BM1721" i="1"/>
  <c r="BK1721" i="1"/>
  <c r="BT1721" i="1"/>
  <c r="BQ1721" i="1"/>
  <c r="BS1721" i="1"/>
  <c r="BR1721" i="1"/>
  <c r="BP1720" i="1"/>
  <c r="BO1720" i="1"/>
  <c r="BU1720" i="1"/>
  <c r="BL1720" i="1"/>
  <c r="BN1720" i="1"/>
  <c r="BJ1720" i="1"/>
  <c r="BK1720" i="1"/>
  <c r="BT1720" i="1"/>
  <c r="BR1720" i="1"/>
  <c r="BP1719" i="1"/>
  <c r="BN1719" i="1"/>
  <c r="BO1719" i="1"/>
  <c r="BU1719" i="1"/>
  <c r="BL1719" i="1"/>
  <c r="BJ1719" i="1"/>
  <c r="BM1719" i="1"/>
  <c r="BK1719" i="1"/>
  <c r="BS1719" i="1"/>
  <c r="BT1719" i="1"/>
  <c r="BI1719" i="1"/>
  <c r="BQ1719" i="1"/>
  <c r="BR1719" i="1"/>
  <c r="BN1718" i="1"/>
  <c r="BJ1718" i="1"/>
  <c r="BO1718" i="1"/>
  <c r="BU1718" i="1"/>
  <c r="BP1718" i="1"/>
  <c r="BL1718" i="1"/>
  <c r="BK1718" i="1"/>
  <c r="BT1718" i="1"/>
  <c r="BI1718" i="1"/>
  <c r="BS1718" i="1"/>
  <c r="BR1718" i="1"/>
  <c r="BU1717" i="1"/>
  <c r="BL1717" i="1"/>
  <c r="BJ1717" i="1"/>
  <c r="BO1717" i="1"/>
  <c r="BP1717" i="1"/>
  <c r="BN1717" i="1"/>
  <c r="BM1717" i="1"/>
  <c r="BK1717" i="1"/>
  <c r="BS1717" i="1"/>
  <c r="BI1717" i="1"/>
  <c r="BQ1717" i="1"/>
  <c r="BT1716" i="1"/>
  <c r="BN1716" i="1"/>
  <c r="BK1716" i="1"/>
  <c r="BO1716" i="1"/>
  <c r="BU1716" i="1"/>
  <c r="BP1716" i="1"/>
  <c r="BL1716" i="1"/>
  <c r="BJ1716" i="1"/>
  <c r="BM1716" i="1"/>
  <c r="BS1716" i="1"/>
  <c r="BI1716" i="1"/>
  <c r="BQ1716" i="1"/>
  <c r="BR1716" i="1"/>
  <c r="BN1715" i="1"/>
  <c r="BO1715" i="1"/>
  <c r="BU1715" i="1"/>
  <c r="BP1715" i="1"/>
  <c r="BL1715" i="1"/>
  <c r="BJ1715" i="1"/>
  <c r="BK1715" i="1"/>
  <c r="BT1715" i="1"/>
  <c r="BI1715" i="1"/>
  <c r="BS1715" i="1"/>
  <c r="BR1715" i="1"/>
  <c r="BL1714" i="1"/>
  <c r="BO1714" i="1"/>
  <c r="BU1714" i="1"/>
  <c r="BP1714" i="1"/>
  <c r="BN1714" i="1"/>
  <c r="BJ1714" i="1"/>
  <c r="BK1714" i="1"/>
  <c r="BR1714" i="1"/>
  <c r="BQ1714" i="1"/>
  <c r="BI1714" i="1"/>
  <c r="BS1714" i="1"/>
  <c r="BU1713" i="1"/>
  <c r="BT1713" i="1"/>
  <c r="BO1713" i="1"/>
  <c r="BP1713" i="1"/>
  <c r="BL1713" i="1"/>
  <c r="BN1713" i="1"/>
  <c r="BJ1713" i="1"/>
  <c r="BM1713" i="1"/>
  <c r="BK1713" i="1"/>
  <c r="BS1713" i="1"/>
  <c r="BI1713" i="1"/>
  <c r="BQ1713" i="1"/>
  <c r="BR1713" i="1"/>
  <c r="BP1712" i="1"/>
  <c r="BN1712" i="1"/>
  <c r="BO1712" i="1"/>
  <c r="BU1712" i="1"/>
  <c r="BL1712" i="1"/>
  <c r="BJ1712" i="1"/>
  <c r="BM1712" i="1"/>
  <c r="BK1712" i="1"/>
  <c r="BT1712" i="1"/>
  <c r="BI1712" i="1"/>
  <c r="BS1712" i="1"/>
  <c r="BR1712" i="1"/>
  <c r="BL1711" i="1"/>
  <c r="BJ1711" i="1"/>
  <c r="BI1711" i="1"/>
  <c r="BO1711" i="1"/>
  <c r="BU1711" i="1"/>
  <c r="BP1711" i="1"/>
  <c r="BN1711" i="1"/>
  <c r="BK1711" i="1"/>
  <c r="BQ1711" i="1"/>
  <c r="BS1711" i="1"/>
  <c r="BR1711" i="1"/>
  <c r="BU1710" i="1"/>
  <c r="BT1710" i="1"/>
  <c r="BL1710" i="1"/>
  <c r="BO1710" i="1"/>
  <c r="BP1710" i="1"/>
  <c r="BN1710" i="1"/>
  <c r="BJ1710" i="1"/>
  <c r="BM1710" i="1"/>
  <c r="BK1710" i="1"/>
  <c r="BI1710" i="1"/>
  <c r="BQ1710" i="1"/>
  <c r="BR1710" i="1"/>
  <c r="BP1709" i="1"/>
  <c r="BN1709" i="1"/>
  <c r="BO1709" i="1"/>
  <c r="BU1709" i="1"/>
  <c r="BL1709" i="1"/>
  <c r="BJ1709" i="1"/>
  <c r="BM1709" i="1"/>
  <c r="BK1709" i="1"/>
  <c r="BT1709" i="1"/>
  <c r="BI1709" i="1"/>
  <c r="BQ1709" i="1"/>
  <c r="BR1709" i="1"/>
  <c r="BN1708" i="1"/>
  <c r="BJ1708" i="1"/>
  <c r="BO1708" i="1"/>
  <c r="BU1708" i="1"/>
  <c r="BP1708" i="1"/>
  <c r="BL1708" i="1"/>
  <c r="BK1708" i="1"/>
  <c r="BI1708" i="1"/>
  <c r="BS1708" i="1"/>
  <c r="BR1708" i="1"/>
  <c r="BU1707" i="1"/>
  <c r="BT1707" i="1"/>
  <c r="BL1707" i="1"/>
  <c r="BJ1707" i="1"/>
  <c r="BO1707" i="1"/>
  <c r="BP1707" i="1"/>
  <c r="BN1707" i="1"/>
  <c r="BM1707" i="1"/>
  <c r="BK1707" i="1"/>
  <c r="BS1707" i="1"/>
  <c r="BI1707" i="1"/>
  <c r="BQ1707" i="1"/>
  <c r="BT1706" i="1"/>
  <c r="BN1706" i="1"/>
  <c r="BK1706" i="1"/>
  <c r="BO1706" i="1"/>
  <c r="BU1706" i="1"/>
  <c r="BP1706" i="1"/>
  <c r="BL1706" i="1"/>
  <c r="BJ1706" i="1"/>
  <c r="BM1706" i="1"/>
  <c r="BS1706" i="1"/>
  <c r="BI1706" i="1"/>
  <c r="BQ1706" i="1"/>
  <c r="BR1706" i="1"/>
  <c r="BN1705" i="1"/>
  <c r="BO1705" i="1"/>
  <c r="BU1705" i="1"/>
  <c r="BP1705" i="1"/>
  <c r="BL1705" i="1"/>
  <c r="BJ1705" i="1"/>
  <c r="BK1705" i="1"/>
  <c r="BT1705" i="1"/>
  <c r="BI1705" i="1"/>
  <c r="BS1705" i="1"/>
  <c r="BR1705" i="1"/>
  <c r="BU1704" i="1"/>
  <c r="BL1704" i="1"/>
  <c r="BO1704" i="1"/>
  <c r="BP1704" i="1"/>
  <c r="BN1704" i="1"/>
  <c r="BJ1704" i="1"/>
  <c r="BK1704" i="1"/>
  <c r="BR1704" i="1"/>
  <c r="BS1704" i="1"/>
  <c r="BQ1704" i="1"/>
  <c r="BI1704" i="1"/>
  <c r="BT1703" i="1"/>
  <c r="BO1703" i="1"/>
  <c r="BU1703" i="1"/>
  <c r="BP1703" i="1"/>
  <c r="BL1703" i="1"/>
  <c r="BN1703" i="1"/>
  <c r="BJ1703" i="1"/>
  <c r="BM1703" i="1"/>
  <c r="BK1703" i="1"/>
  <c r="BS1703" i="1"/>
  <c r="BI1703" i="1"/>
  <c r="BQ1703" i="1"/>
  <c r="BR1703" i="1"/>
  <c r="BP1702" i="1"/>
  <c r="BN1702" i="1"/>
  <c r="BO1702" i="1"/>
  <c r="BU1702" i="1"/>
  <c r="BL1702" i="1"/>
  <c r="BJ1702" i="1"/>
  <c r="BM1702" i="1"/>
  <c r="BK1702" i="1"/>
  <c r="BT1702" i="1"/>
  <c r="BI1702" i="1"/>
  <c r="BS1702" i="1"/>
  <c r="BR1702" i="1"/>
  <c r="BL1701" i="1"/>
  <c r="BJ1701" i="1"/>
  <c r="BI1701" i="1"/>
  <c r="BO1701" i="1"/>
  <c r="BU1701" i="1"/>
  <c r="BP1701" i="1"/>
  <c r="BN1701" i="1"/>
  <c r="BK1701" i="1"/>
  <c r="BQ1701" i="1"/>
  <c r="BS1701" i="1"/>
  <c r="BR1701" i="1"/>
  <c r="BU1700" i="1"/>
  <c r="BT1700" i="1"/>
  <c r="BL1700" i="1"/>
  <c r="BO1700" i="1"/>
  <c r="BP1700" i="1"/>
  <c r="BN1700" i="1"/>
  <c r="BJ1700" i="1"/>
  <c r="BM1700" i="1"/>
  <c r="BK1700" i="1"/>
  <c r="BI1700" i="1"/>
  <c r="BQ1700" i="1"/>
  <c r="BR1700" i="1"/>
  <c r="BP1699" i="1"/>
  <c r="BN1699" i="1"/>
  <c r="BO1699" i="1"/>
  <c r="BU1699" i="1"/>
  <c r="BL1699" i="1"/>
  <c r="BJ1699" i="1"/>
  <c r="BM1699" i="1"/>
  <c r="BK1699" i="1"/>
  <c r="BT1699" i="1"/>
  <c r="BI1699" i="1"/>
  <c r="BQ1699" i="1"/>
  <c r="BR1699" i="1"/>
  <c r="BN1698" i="1"/>
  <c r="BJ1698" i="1"/>
  <c r="BO1698" i="1"/>
  <c r="BU1698" i="1"/>
  <c r="BP1698" i="1"/>
  <c r="BL1698" i="1"/>
  <c r="BK1698" i="1"/>
  <c r="BI1698" i="1"/>
  <c r="BS1698" i="1"/>
  <c r="BR1698" i="1"/>
  <c r="BU1697" i="1"/>
  <c r="BT1697" i="1"/>
  <c r="BL1697" i="1"/>
  <c r="BJ1697" i="1"/>
  <c r="BO1697" i="1"/>
  <c r="BP1697" i="1"/>
  <c r="BN1697" i="1"/>
  <c r="BM1697" i="1"/>
  <c r="BK1697" i="1"/>
  <c r="BS1697" i="1"/>
  <c r="BI1697" i="1"/>
  <c r="BQ1697" i="1"/>
  <c r="BT1696" i="1"/>
  <c r="BN1696" i="1"/>
  <c r="BK1696" i="1"/>
  <c r="BO1696" i="1"/>
  <c r="BU1696" i="1"/>
  <c r="BP1696" i="1"/>
  <c r="BL1696" i="1"/>
  <c r="BJ1696" i="1"/>
  <c r="BM1696" i="1"/>
  <c r="BS1696" i="1"/>
  <c r="BI1696" i="1"/>
  <c r="BQ1696" i="1"/>
  <c r="BR1696" i="1"/>
  <c r="BN1695" i="1"/>
  <c r="BO1695" i="1"/>
  <c r="BU1695" i="1"/>
  <c r="BP1695" i="1"/>
  <c r="BL1695" i="1"/>
  <c r="BJ1695" i="1"/>
  <c r="BK1695" i="1"/>
  <c r="BT1695" i="1"/>
  <c r="BI1695" i="1"/>
  <c r="BS1695" i="1"/>
  <c r="BR1695" i="1"/>
  <c r="BU1694" i="1"/>
  <c r="BL1694" i="1"/>
  <c r="BO1694" i="1"/>
  <c r="BP1694" i="1"/>
  <c r="BN1694" i="1"/>
  <c r="BJ1694" i="1"/>
  <c r="BK1694" i="1"/>
  <c r="BR1694" i="1"/>
  <c r="BS1694" i="1"/>
  <c r="BQ1694" i="1"/>
  <c r="BI1694" i="1"/>
  <c r="BU1693" i="1"/>
  <c r="BT1693" i="1"/>
  <c r="BO1693" i="1"/>
  <c r="BP1693" i="1"/>
  <c r="BL1693" i="1"/>
  <c r="BN1693" i="1"/>
  <c r="BJ1693" i="1"/>
  <c r="BM1693" i="1"/>
  <c r="BK1693" i="1"/>
  <c r="BS1693" i="1"/>
  <c r="BI1693" i="1"/>
  <c r="BQ1693" i="1"/>
  <c r="BR1693" i="1"/>
  <c r="BP1692" i="1"/>
  <c r="BN1692" i="1"/>
  <c r="BO1692" i="1"/>
  <c r="BU1692" i="1"/>
  <c r="BL1692" i="1"/>
  <c r="BJ1692" i="1"/>
  <c r="BM1692" i="1"/>
  <c r="BK1692" i="1"/>
  <c r="BT1692" i="1"/>
  <c r="BI1692" i="1"/>
  <c r="BS1692" i="1"/>
  <c r="BR1692" i="1"/>
  <c r="BN1691" i="1"/>
  <c r="BL1691" i="1"/>
  <c r="BJ1691" i="1"/>
  <c r="BI1691" i="1"/>
  <c r="BO1691" i="1"/>
  <c r="BU1691" i="1"/>
  <c r="BP1691" i="1"/>
  <c r="BK1691" i="1"/>
  <c r="BQ1691" i="1"/>
  <c r="BS1691" i="1"/>
  <c r="BR1691" i="1"/>
  <c r="BU1690" i="1"/>
  <c r="BL1690" i="1"/>
  <c r="BO1690" i="1"/>
  <c r="BP1690" i="1"/>
  <c r="BN1690" i="1"/>
  <c r="BJ1690" i="1"/>
  <c r="BM1690" i="1"/>
  <c r="BK1690" i="1"/>
  <c r="BI1690" i="1"/>
  <c r="BQ1690" i="1"/>
  <c r="BR1690" i="1"/>
  <c r="BP1689" i="1"/>
  <c r="BN1689" i="1"/>
  <c r="BO1689" i="1"/>
  <c r="BU1689" i="1"/>
  <c r="BL1689" i="1"/>
  <c r="BJ1689" i="1"/>
  <c r="BM1689" i="1"/>
  <c r="BK1689" i="1"/>
  <c r="BT1689" i="1"/>
  <c r="BI1689" i="1"/>
  <c r="BQ1689" i="1"/>
  <c r="BR1689" i="1"/>
  <c r="BN1688" i="1"/>
  <c r="BJ1688" i="1"/>
  <c r="BO1688" i="1"/>
  <c r="BU1688" i="1"/>
  <c r="BP1688" i="1"/>
  <c r="BL1688" i="1"/>
  <c r="BK1688" i="1"/>
  <c r="BI1688" i="1"/>
  <c r="BS1688" i="1"/>
  <c r="BR1688" i="1"/>
  <c r="BU1687" i="1"/>
  <c r="BL1687" i="1"/>
  <c r="BJ1687" i="1"/>
  <c r="BO1687" i="1"/>
  <c r="BP1687" i="1"/>
  <c r="BN1687" i="1"/>
  <c r="BM1687" i="1"/>
  <c r="BK1687" i="1"/>
  <c r="BS1687" i="1"/>
  <c r="BI1687" i="1"/>
  <c r="BQ1687" i="1"/>
  <c r="BT1686" i="1"/>
  <c r="BN1686" i="1"/>
  <c r="BK1686" i="1"/>
  <c r="BO1686" i="1"/>
  <c r="BU1686" i="1"/>
  <c r="BP1686" i="1"/>
  <c r="BL1686" i="1"/>
  <c r="BJ1686" i="1"/>
  <c r="BM1686" i="1"/>
  <c r="BS1686" i="1"/>
  <c r="BI1686" i="1"/>
  <c r="BQ1686" i="1"/>
  <c r="BR1686" i="1"/>
  <c r="BN1685" i="1"/>
  <c r="BO1685" i="1"/>
  <c r="BU1685" i="1"/>
  <c r="BP1685" i="1"/>
  <c r="BL1685" i="1"/>
  <c r="BJ1685" i="1"/>
  <c r="BK1685" i="1"/>
  <c r="BT1685" i="1"/>
  <c r="BI1685" i="1"/>
  <c r="BS1685" i="1"/>
  <c r="BR1685" i="1"/>
  <c r="BL1684" i="1"/>
  <c r="BO1684" i="1"/>
  <c r="BU1684" i="1"/>
  <c r="BP1684" i="1"/>
  <c r="BN1684" i="1"/>
  <c r="BJ1684" i="1"/>
  <c r="BK1684" i="1"/>
  <c r="BR1684" i="1"/>
  <c r="BQ1684" i="1"/>
  <c r="BI1684" i="1"/>
  <c r="BS1684" i="1"/>
  <c r="BU1683" i="1"/>
  <c r="BT1683" i="1"/>
  <c r="BO1683" i="1"/>
  <c r="BP1683" i="1"/>
  <c r="BL1683" i="1"/>
  <c r="BN1683" i="1"/>
  <c r="BJ1683" i="1"/>
  <c r="BM1683" i="1"/>
  <c r="BK1683" i="1"/>
  <c r="BS1683" i="1"/>
  <c r="BI1683" i="1"/>
  <c r="BQ1683" i="1"/>
  <c r="BR1683" i="1"/>
  <c r="BP1682" i="1"/>
  <c r="BN1682" i="1"/>
  <c r="BO1682" i="1"/>
  <c r="BU1682" i="1"/>
  <c r="BL1682" i="1"/>
  <c r="BJ1682" i="1"/>
  <c r="BM1682" i="1"/>
  <c r="BK1682" i="1"/>
  <c r="BT1682" i="1"/>
  <c r="BI1682" i="1"/>
  <c r="BS1682" i="1"/>
  <c r="BR1682" i="1"/>
  <c r="BN1681" i="1"/>
  <c r="BL1681" i="1"/>
  <c r="BO1681" i="1"/>
  <c r="BU1681" i="1"/>
  <c r="BP1681" i="1"/>
  <c r="BJ1681" i="1"/>
  <c r="BK1681" i="1"/>
  <c r="BQ1681" i="1"/>
  <c r="BI1681" i="1"/>
  <c r="BS1681" i="1"/>
  <c r="BR1681" i="1"/>
  <c r="BU1680" i="1"/>
  <c r="BT1680" i="1"/>
  <c r="BL1680" i="1"/>
  <c r="BO1680" i="1"/>
  <c r="BP1680" i="1"/>
  <c r="BN1680" i="1"/>
  <c r="BJ1680" i="1"/>
  <c r="BM1680" i="1"/>
  <c r="BK1680" i="1"/>
  <c r="BR1680" i="1"/>
  <c r="BI1680" i="1"/>
  <c r="BQ1680" i="1"/>
  <c r="BP1679" i="1"/>
  <c r="BN1679" i="1"/>
  <c r="BO1679" i="1"/>
  <c r="BU1679" i="1"/>
  <c r="BL1679" i="1"/>
  <c r="BJ1679" i="1"/>
  <c r="BM1679" i="1"/>
  <c r="BK1679" i="1"/>
  <c r="BT1679" i="1"/>
  <c r="BI1679" i="1"/>
  <c r="BQ1679" i="1"/>
  <c r="BR1679" i="1"/>
  <c r="BN1678" i="1"/>
  <c r="BJ1678" i="1"/>
  <c r="BO1678" i="1"/>
  <c r="BU1678" i="1"/>
  <c r="BP1678" i="1"/>
  <c r="BL1678" i="1"/>
  <c r="BK1678" i="1"/>
  <c r="BI1678" i="1"/>
  <c r="BS1678" i="1"/>
  <c r="BR1678" i="1"/>
  <c r="BU1677" i="1"/>
  <c r="BT1677" i="1"/>
  <c r="BL1677" i="1"/>
  <c r="BJ1677" i="1"/>
  <c r="BO1677" i="1"/>
  <c r="BP1677" i="1"/>
  <c r="BN1677" i="1"/>
  <c r="BM1677" i="1"/>
  <c r="BK1677" i="1"/>
  <c r="BS1677" i="1"/>
  <c r="BI1677" i="1"/>
  <c r="BQ1677" i="1"/>
  <c r="BT1676" i="1"/>
  <c r="BN1676" i="1"/>
  <c r="BO1676" i="1"/>
  <c r="BU1676" i="1"/>
  <c r="BP1676" i="1"/>
  <c r="BL1676" i="1"/>
  <c r="BJ1676" i="1"/>
  <c r="BM1676" i="1"/>
  <c r="BK1676" i="1"/>
  <c r="BS1676" i="1"/>
  <c r="BI1676" i="1"/>
  <c r="BQ1676" i="1"/>
  <c r="BR1676" i="1"/>
  <c r="BN1675" i="1"/>
  <c r="BO1675" i="1"/>
  <c r="BU1675" i="1"/>
  <c r="BP1675" i="1"/>
  <c r="BL1675" i="1"/>
  <c r="BJ1675" i="1"/>
  <c r="BK1675" i="1"/>
  <c r="BT1675" i="1"/>
  <c r="BI1675" i="1"/>
  <c r="BS1675" i="1"/>
  <c r="BR1675" i="1"/>
  <c r="BU1674" i="1"/>
  <c r="BL1674" i="1"/>
  <c r="BO1674" i="1"/>
  <c r="BP1674" i="1"/>
  <c r="BN1674" i="1"/>
  <c r="BJ1674" i="1"/>
  <c r="BK1674" i="1"/>
  <c r="BR1674" i="1"/>
  <c r="BQ1674" i="1"/>
  <c r="BI1674" i="1"/>
  <c r="BS1674" i="1"/>
  <c r="BU1673" i="1"/>
  <c r="BT1673" i="1"/>
  <c r="BO1673" i="1"/>
  <c r="BP1673" i="1"/>
  <c r="BL1673" i="1"/>
  <c r="BN1673" i="1"/>
  <c r="BJ1673" i="1"/>
  <c r="BM1673" i="1"/>
  <c r="BK1673" i="1"/>
  <c r="BS1673" i="1"/>
  <c r="BI1673" i="1"/>
  <c r="BQ1673" i="1"/>
  <c r="BR1673" i="1"/>
  <c r="BP1672" i="1"/>
  <c r="BN1672" i="1"/>
  <c r="BO1672" i="1"/>
  <c r="BU1672" i="1"/>
  <c r="BL1672" i="1"/>
  <c r="BJ1672" i="1"/>
  <c r="BM1672" i="1"/>
  <c r="BK1672" i="1"/>
  <c r="BT1672" i="1"/>
  <c r="BI1672" i="1"/>
  <c r="BS1672" i="1"/>
  <c r="BR1672" i="1"/>
  <c r="BN1671" i="1"/>
  <c r="BL1671" i="1"/>
  <c r="BJ1671" i="1"/>
  <c r="BI1671" i="1"/>
  <c r="BO1671" i="1"/>
  <c r="BU1671" i="1"/>
  <c r="BP1671" i="1"/>
  <c r="BK1671" i="1"/>
  <c r="BQ1671" i="1"/>
  <c r="BS1671" i="1"/>
  <c r="BR1671" i="1"/>
  <c r="BU1670" i="1"/>
  <c r="BL1670" i="1"/>
  <c r="BO1670" i="1"/>
  <c r="BP1670" i="1"/>
  <c r="BN1670" i="1"/>
  <c r="BJ1670" i="1"/>
  <c r="BM1670" i="1"/>
  <c r="BK1670" i="1"/>
  <c r="BI1670" i="1"/>
  <c r="BQ1670" i="1"/>
  <c r="BR1670" i="1"/>
  <c r="BP1669" i="1"/>
  <c r="BN1669" i="1"/>
  <c r="BO1669" i="1"/>
  <c r="BU1669" i="1"/>
  <c r="BL1669" i="1"/>
  <c r="BJ1669" i="1"/>
  <c r="BM1669" i="1"/>
  <c r="BK1669" i="1"/>
  <c r="BT1669" i="1"/>
  <c r="BI1669" i="1"/>
  <c r="BQ1669" i="1"/>
  <c r="BR1669" i="1"/>
  <c r="BN1668" i="1"/>
  <c r="BJ1668" i="1"/>
  <c r="BO1668" i="1"/>
  <c r="BU1668" i="1"/>
  <c r="BP1668" i="1"/>
  <c r="BL1668" i="1"/>
  <c r="BK1668" i="1"/>
  <c r="BI1668" i="1"/>
  <c r="BS1668" i="1"/>
  <c r="BR1668" i="1"/>
  <c r="BT1667" i="1"/>
  <c r="BL1667" i="1"/>
  <c r="BJ1667" i="1"/>
  <c r="BO1667" i="1"/>
  <c r="BU1667" i="1"/>
  <c r="BP1667" i="1"/>
  <c r="BN1667" i="1"/>
  <c r="BM1667" i="1"/>
  <c r="BK1667" i="1"/>
  <c r="BS1667" i="1"/>
  <c r="BI1667" i="1"/>
  <c r="BQ1667" i="1"/>
  <c r="BT1666" i="1"/>
  <c r="BN1666" i="1"/>
  <c r="BO1666" i="1"/>
  <c r="BU1666" i="1"/>
  <c r="BP1666" i="1"/>
  <c r="BL1666" i="1"/>
  <c r="BJ1666" i="1"/>
  <c r="BM1666" i="1"/>
  <c r="BK1666" i="1"/>
  <c r="BS1666" i="1"/>
  <c r="BI1666" i="1"/>
  <c r="BQ1666" i="1"/>
  <c r="BR1666" i="1"/>
  <c r="BN1665" i="1"/>
  <c r="BO1665" i="1"/>
  <c r="BU1665" i="1"/>
  <c r="BP1665" i="1"/>
  <c r="BL1665" i="1"/>
  <c r="BJ1665" i="1"/>
  <c r="BK1665" i="1"/>
  <c r="BT1665" i="1"/>
  <c r="BI1665" i="1"/>
  <c r="BS1665" i="1"/>
  <c r="BR1665" i="1"/>
  <c r="BU1664" i="1"/>
  <c r="BL1664" i="1"/>
  <c r="BO1664" i="1"/>
  <c r="BP1664" i="1"/>
  <c r="BN1664" i="1"/>
  <c r="BJ1664" i="1"/>
  <c r="BK1664" i="1"/>
  <c r="BR1664" i="1"/>
  <c r="BQ1664" i="1"/>
  <c r="BI1664" i="1"/>
  <c r="BS1664" i="1"/>
  <c r="BU1663" i="1"/>
  <c r="BT1663" i="1"/>
  <c r="BO1663" i="1"/>
  <c r="BP1663" i="1"/>
  <c r="BL1663" i="1"/>
  <c r="BN1663" i="1"/>
  <c r="BJ1663" i="1"/>
  <c r="BM1663" i="1"/>
  <c r="BK1663" i="1"/>
  <c r="BS1663" i="1"/>
  <c r="BI1663" i="1"/>
  <c r="BQ1663" i="1"/>
  <c r="BR1663" i="1"/>
  <c r="BP1662" i="1"/>
  <c r="BN1662" i="1"/>
  <c r="BO1662" i="1"/>
  <c r="BU1662" i="1"/>
  <c r="BL1662" i="1"/>
  <c r="BJ1662" i="1"/>
  <c r="BM1662" i="1"/>
  <c r="BK1662" i="1"/>
  <c r="BT1662" i="1"/>
  <c r="BI1662" i="1"/>
  <c r="BS1662" i="1"/>
  <c r="BR1662" i="1"/>
  <c r="BN1661" i="1"/>
  <c r="BL1661" i="1"/>
  <c r="BJ1661" i="1"/>
  <c r="BI1661" i="1"/>
  <c r="BO1661" i="1"/>
  <c r="BU1661" i="1"/>
  <c r="BP1661" i="1"/>
  <c r="BK1661" i="1"/>
  <c r="BQ1661" i="1"/>
  <c r="BS1661" i="1"/>
  <c r="BR1661" i="1"/>
  <c r="BU1660" i="1"/>
  <c r="BL1660" i="1"/>
  <c r="BO1660" i="1"/>
  <c r="BP1660" i="1"/>
  <c r="BN1660" i="1"/>
  <c r="BJ1660" i="1"/>
  <c r="BM1660" i="1"/>
  <c r="BK1660" i="1"/>
  <c r="BI1660" i="1"/>
  <c r="BQ1660" i="1"/>
  <c r="BR1660" i="1"/>
  <c r="BP1659" i="1"/>
  <c r="BN1659" i="1"/>
  <c r="BO1659" i="1"/>
  <c r="BU1659" i="1"/>
  <c r="BL1659" i="1"/>
  <c r="BJ1659" i="1"/>
  <c r="BM1659" i="1"/>
  <c r="BK1659" i="1"/>
  <c r="BT1659" i="1"/>
  <c r="BI1659" i="1"/>
  <c r="BQ1659" i="1"/>
  <c r="BR1659" i="1"/>
  <c r="BN1658" i="1"/>
  <c r="BJ1658" i="1"/>
  <c r="BO1658" i="1"/>
  <c r="BU1658" i="1"/>
  <c r="BP1658" i="1"/>
  <c r="BL1658" i="1"/>
  <c r="BK1658" i="1"/>
  <c r="BI1658" i="1"/>
  <c r="BS1658" i="1"/>
  <c r="BR1658" i="1"/>
  <c r="BT1657" i="1"/>
  <c r="BL1657" i="1"/>
  <c r="BJ1657" i="1"/>
  <c r="BO1657" i="1"/>
  <c r="BU1657" i="1"/>
  <c r="BP1657" i="1"/>
  <c r="BN1657" i="1"/>
  <c r="BM1657" i="1"/>
  <c r="BK1657" i="1"/>
  <c r="BS1657" i="1"/>
  <c r="BI1657" i="1"/>
  <c r="BQ1657" i="1"/>
  <c r="BN1656" i="1"/>
  <c r="BO1656" i="1"/>
  <c r="BU1656" i="1"/>
  <c r="BP1656" i="1"/>
  <c r="BL1656" i="1"/>
  <c r="BJ1656" i="1"/>
  <c r="BM1656" i="1"/>
  <c r="BK1656" i="1"/>
  <c r="BS1656" i="1"/>
  <c r="BT1656" i="1"/>
  <c r="BI1656" i="1"/>
  <c r="BQ1656" i="1"/>
  <c r="BR1656" i="1"/>
  <c r="BN1655" i="1"/>
  <c r="BO1655" i="1"/>
  <c r="BU1655" i="1"/>
  <c r="BP1655" i="1"/>
  <c r="BL1655" i="1"/>
  <c r="BJ1655" i="1"/>
  <c r="BM1655" i="1"/>
  <c r="BK1655" i="1"/>
  <c r="BT1655" i="1"/>
  <c r="BI1655" i="1"/>
  <c r="BS1655" i="1"/>
  <c r="BR1655" i="1"/>
  <c r="BU1654" i="1"/>
  <c r="BL1654" i="1"/>
  <c r="BO1654" i="1"/>
  <c r="BP1654" i="1"/>
  <c r="BN1654" i="1"/>
  <c r="BJ1654" i="1"/>
  <c r="BK1654" i="1"/>
  <c r="BR1654" i="1"/>
  <c r="BQ1654" i="1"/>
  <c r="BI1654" i="1"/>
  <c r="BS1654" i="1"/>
  <c r="BU1653" i="1"/>
  <c r="BT1653" i="1"/>
  <c r="BO1653" i="1"/>
  <c r="BP1653" i="1"/>
  <c r="BL1653" i="1"/>
  <c r="BN1653" i="1"/>
  <c r="BJ1653" i="1"/>
  <c r="BM1653" i="1"/>
  <c r="BK1653" i="1"/>
  <c r="BS1653" i="1"/>
  <c r="BI1653" i="1"/>
  <c r="BQ1653" i="1"/>
  <c r="BP1652" i="1"/>
  <c r="BN1652" i="1"/>
  <c r="BO1652" i="1"/>
  <c r="BU1652" i="1"/>
  <c r="BL1652" i="1"/>
  <c r="BJ1652" i="1"/>
  <c r="BM1652" i="1"/>
  <c r="BK1652" i="1"/>
  <c r="BT1652" i="1"/>
  <c r="BI1652" i="1"/>
  <c r="BS1652" i="1"/>
  <c r="BR1652" i="1"/>
  <c r="BN1651" i="1"/>
  <c r="BL1651" i="1"/>
  <c r="BO1651" i="1"/>
  <c r="BU1651" i="1"/>
  <c r="BP1651" i="1"/>
  <c r="BJ1651" i="1"/>
  <c r="BK1651" i="1"/>
  <c r="BQ1651" i="1"/>
  <c r="BI1651" i="1"/>
  <c r="BS1651" i="1"/>
  <c r="BR1651" i="1"/>
  <c r="BU1650" i="1"/>
  <c r="BL1650" i="1"/>
  <c r="BO1650" i="1"/>
  <c r="BP1650" i="1"/>
  <c r="BN1650" i="1"/>
  <c r="BJ1650" i="1"/>
  <c r="BK1650" i="1"/>
  <c r="BI1650" i="1"/>
  <c r="BQ1650" i="1"/>
  <c r="BR1650" i="1"/>
  <c r="BP1649" i="1"/>
  <c r="BN1649" i="1"/>
  <c r="BO1649" i="1"/>
  <c r="BU1649" i="1"/>
  <c r="BR1649" i="1"/>
  <c r="BL1649" i="1"/>
  <c r="BM1649" i="1"/>
  <c r="BK1649" i="1"/>
  <c r="BT1649" i="1"/>
  <c r="BQ1649" i="1"/>
  <c r="BU1648" i="1"/>
  <c r="BT1648" i="1"/>
  <c r="BL1648" i="1"/>
  <c r="BO1648" i="1"/>
  <c r="BP1648" i="1"/>
  <c r="BN1648" i="1"/>
  <c r="BJ1648" i="1"/>
  <c r="BM1648" i="1"/>
  <c r="BK1648" i="1"/>
  <c r="BI1648" i="1"/>
  <c r="BQ1648" i="1"/>
  <c r="BR1648" i="1"/>
  <c r="BP1647" i="1"/>
  <c r="BN1647" i="1"/>
  <c r="BO1647" i="1"/>
  <c r="BU1647" i="1"/>
  <c r="BL1647" i="1"/>
  <c r="BJ1647" i="1"/>
  <c r="BK1647" i="1"/>
  <c r="BT1647" i="1"/>
  <c r="BI1647" i="1"/>
  <c r="BS1647" i="1"/>
  <c r="BR1647" i="1"/>
  <c r="BL1646" i="1"/>
  <c r="BJ1646" i="1"/>
  <c r="BO1646" i="1"/>
  <c r="BU1646" i="1"/>
  <c r="BP1646" i="1"/>
  <c r="BN1646" i="1"/>
  <c r="BK1646" i="1"/>
  <c r="BS1646" i="1"/>
  <c r="BQ1646" i="1"/>
  <c r="BI1646" i="1"/>
  <c r="BR1646" i="1"/>
  <c r="BT1645" i="1"/>
  <c r="BL1645" i="1"/>
  <c r="BJ1645" i="1"/>
  <c r="BO1645" i="1"/>
  <c r="BU1645" i="1"/>
  <c r="BP1645" i="1"/>
  <c r="BN1645" i="1"/>
  <c r="BM1645" i="1"/>
  <c r="BK1645" i="1"/>
  <c r="BS1645" i="1"/>
  <c r="BI1645" i="1"/>
  <c r="BQ1645" i="1"/>
  <c r="BP1644" i="1"/>
  <c r="BN1644" i="1"/>
  <c r="BK1644" i="1"/>
  <c r="BO1644" i="1"/>
  <c r="BU1644" i="1"/>
  <c r="BL1644" i="1"/>
  <c r="BJ1644" i="1"/>
  <c r="BM1644" i="1"/>
  <c r="BS1644" i="1"/>
  <c r="BT1644" i="1"/>
  <c r="BI1644" i="1"/>
  <c r="BQ1644" i="1"/>
  <c r="BR1644" i="1"/>
  <c r="BN1643" i="1"/>
  <c r="BL1643" i="1"/>
  <c r="BK1643" i="1"/>
  <c r="BO1643" i="1"/>
  <c r="BU1643" i="1"/>
  <c r="BP1643" i="1"/>
  <c r="BT1643" i="1"/>
  <c r="BI1643" i="1"/>
  <c r="BS1643" i="1"/>
  <c r="BR1643" i="1"/>
  <c r="BU1642" i="1"/>
  <c r="BS1642" i="1"/>
  <c r="BK1642" i="1"/>
  <c r="BO1642" i="1"/>
  <c r="BP1642" i="1"/>
  <c r="BL1642" i="1"/>
  <c r="BN1642" i="1"/>
  <c r="BJ1642" i="1"/>
  <c r="BM1642" i="1"/>
  <c r="BR1642" i="1"/>
  <c r="BQ1642" i="1"/>
  <c r="BI1642" i="1"/>
  <c r="BT1641" i="1"/>
  <c r="BP1641" i="1"/>
  <c r="BO1641" i="1"/>
  <c r="BU1641" i="1"/>
  <c r="BL1641" i="1"/>
  <c r="BN1641" i="1"/>
  <c r="BJ1641" i="1"/>
  <c r="BM1641" i="1"/>
  <c r="BK1641" i="1"/>
  <c r="BS1641" i="1"/>
  <c r="BI1641" i="1"/>
  <c r="BQ1641" i="1"/>
  <c r="BR1641" i="1"/>
  <c r="BP1640" i="1"/>
  <c r="BN1640" i="1"/>
  <c r="BO1640" i="1"/>
  <c r="BU1640" i="1"/>
  <c r="BL1640" i="1"/>
  <c r="BJ1640" i="1"/>
  <c r="BM1640" i="1"/>
  <c r="BK1640" i="1"/>
  <c r="BS1640" i="1"/>
  <c r="BT1640" i="1"/>
  <c r="BQ1640" i="1"/>
  <c r="BI1640" i="1"/>
  <c r="BR1640" i="1"/>
  <c r="BL1639" i="1"/>
  <c r="BJ1639" i="1"/>
  <c r="BI1639" i="1"/>
  <c r="BO1639" i="1"/>
  <c r="BU1639" i="1"/>
  <c r="BP1639" i="1"/>
  <c r="BR1639" i="1"/>
  <c r="BN1639" i="1"/>
  <c r="BK1639" i="1"/>
  <c r="BT1639" i="1"/>
  <c r="BQ1639" i="1"/>
  <c r="BS1639" i="1"/>
  <c r="BU1638" i="1"/>
  <c r="BP1638" i="1"/>
  <c r="BL1638" i="1"/>
  <c r="BK1638" i="1"/>
  <c r="BO1638" i="1"/>
  <c r="BN1638" i="1"/>
  <c r="BJ1638" i="1"/>
  <c r="BM1638" i="1"/>
  <c r="BI1638" i="1"/>
  <c r="BQ1638" i="1"/>
  <c r="BR1638" i="1"/>
  <c r="BP1637" i="1"/>
  <c r="BN1637" i="1"/>
  <c r="BO1637" i="1"/>
  <c r="BU1637" i="1"/>
  <c r="BL1637" i="1"/>
  <c r="BJ1637" i="1"/>
  <c r="BK1637" i="1"/>
  <c r="BT1637" i="1"/>
  <c r="BI1637" i="1"/>
  <c r="BS1637" i="1"/>
  <c r="BR1637" i="1"/>
  <c r="BL1636" i="1"/>
  <c r="BJ1636" i="1"/>
  <c r="BO1636" i="1"/>
  <c r="BU1636" i="1"/>
  <c r="BP1636" i="1"/>
  <c r="BN1636" i="1"/>
  <c r="BK1636" i="1"/>
  <c r="BS1636" i="1"/>
  <c r="BQ1636" i="1"/>
  <c r="BI1636" i="1"/>
  <c r="BR1636" i="1"/>
  <c r="BT1635" i="1"/>
  <c r="BL1635" i="1"/>
  <c r="BJ1635" i="1"/>
  <c r="BO1635" i="1"/>
  <c r="BU1635" i="1"/>
  <c r="BP1635" i="1"/>
  <c r="BN1635" i="1"/>
  <c r="BM1635" i="1"/>
  <c r="BK1635" i="1"/>
  <c r="BS1635" i="1"/>
  <c r="BI1635" i="1"/>
  <c r="BQ1635" i="1"/>
  <c r="BT1634" i="1"/>
  <c r="BP1634" i="1"/>
  <c r="BN1634" i="1"/>
  <c r="BK1634" i="1"/>
  <c r="BO1634" i="1"/>
  <c r="BU1634" i="1"/>
  <c r="BL1634" i="1"/>
  <c r="BJ1634" i="1"/>
  <c r="BM1634" i="1"/>
  <c r="BS1634" i="1"/>
  <c r="BI1634" i="1"/>
  <c r="BQ1634" i="1"/>
  <c r="BR1634" i="1"/>
  <c r="BN1633" i="1"/>
  <c r="BL1633" i="1"/>
  <c r="BK1633" i="1"/>
  <c r="BO1633" i="1"/>
  <c r="BU1633" i="1"/>
  <c r="BP1633" i="1"/>
  <c r="BT1633" i="1"/>
  <c r="BI1633" i="1"/>
  <c r="BS1633" i="1"/>
  <c r="BR1633" i="1"/>
  <c r="BU1632" i="1"/>
  <c r="BS1632" i="1"/>
  <c r="BL1632" i="1"/>
  <c r="BK1632" i="1"/>
  <c r="BO1632" i="1"/>
  <c r="BP1632" i="1"/>
  <c r="BN1632" i="1"/>
  <c r="BJ1632" i="1"/>
  <c r="BM1632" i="1"/>
  <c r="BR1632" i="1"/>
  <c r="BQ1632" i="1"/>
  <c r="BI1632" i="1"/>
  <c r="BU1631" i="1"/>
  <c r="BT1631" i="1"/>
  <c r="BP1631" i="1"/>
  <c r="BO1631" i="1"/>
  <c r="BL1631" i="1"/>
  <c r="BN1631" i="1"/>
  <c r="BJ1631" i="1"/>
  <c r="BM1631" i="1"/>
  <c r="BK1631" i="1"/>
  <c r="BS1631" i="1"/>
  <c r="BI1631" i="1"/>
  <c r="BQ1631" i="1"/>
  <c r="BR1631" i="1"/>
  <c r="BP1630" i="1"/>
  <c r="BN1630" i="1"/>
  <c r="BO1630" i="1"/>
  <c r="BU1630" i="1"/>
  <c r="BL1630" i="1"/>
  <c r="BJ1630" i="1"/>
  <c r="BM1630" i="1"/>
  <c r="BK1630" i="1"/>
  <c r="BS1630" i="1"/>
  <c r="BT1630" i="1"/>
  <c r="BQ1630" i="1"/>
  <c r="BI1630" i="1"/>
  <c r="BR1630" i="1"/>
  <c r="BL1629" i="1"/>
  <c r="BJ1629" i="1"/>
  <c r="BI1629" i="1"/>
  <c r="BO1629" i="1"/>
  <c r="BU1629" i="1"/>
  <c r="BP1629" i="1"/>
  <c r="BR1629" i="1"/>
  <c r="BN1629" i="1"/>
  <c r="BK1629" i="1"/>
  <c r="BT1629" i="1"/>
  <c r="BQ1629" i="1"/>
  <c r="BS1629" i="1"/>
  <c r="BU1628" i="1"/>
  <c r="BP1628" i="1"/>
  <c r="BL1628" i="1"/>
  <c r="BK1628" i="1"/>
  <c r="BO1628" i="1"/>
  <c r="BN1628" i="1"/>
  <c r="BJ1628" i="1"/>
  <c r="BM1628" i="1"/>
  <c r="BR1628" i="1"/>
  <c r="BI1628" i="1"/>
  <c r="BQ1628" i="1"/>
  <c r="BP1627" i="1"/>
  <c r="BN1627" i="1"/>
  <c r="BO1627" i="1"/>
  <c r="BU1627" i="1"/>
  <c r="BL1627" i="1"/>
  <c r="BJ1627" i="1"/>
  <c r="BK1627" i="1"/>
  <c r="BT1627" i="1"/>
  <c r="BI1627" i="1"/>
  <c r="BS1627" i="1"/>
  <c r="BR1627" i="1"/>
  <c r="BL1626" i="1"/>
  <c r="BJ1626" i="1"/>
  <c r="BO1626" i="1"/>
  <c r="BU1626" i="1"/>
  <c r="BP1626" i="1"/>
  <c r="BN1626" i="1"/>
  <c r="BK1626" i="1"/>
  <c r="BS1626" i="1"/>
  <c r="BQ1626" i="1"/>
  <c r="BI1626" i="1"/>
  <c r="BR1626" i="1"/>
  <c r="BT1625" i="1"/>
  <c r="BN1625" i="1"/>
  <c r="BL1625" i="1"/>
  <c r="BJ1625" i="1"/>
  <c r="BO1625" i="1"/>
  <c r="BU1625" i="1"/>
  <c r="BP1625" i="1"/>
  <c r="BM1625" i="1"/>
  <c r="BK1625" i="1"/>
  <c r="BS1625" i="1"/>
  <c r="BI1625" i="1"/>
  <c r="BQ1625" i="1"/>
  <c r="BP1624" i="1"/>
  <c r="BN1624" i="1"/>
  <c r="BK1624" i="1"/>
  <c r="BO1624" i="1"/>
  <c r="BU1624" i="1"/>
  <c r="BL1624" i="1"/>
  <c r="BJ1624" i="1"/>
  <c r="BM1624" i="1"/>
  <c r="BS1624" i="1"/>
  <c r="BT1624" i="1"/>
  <c r="BI1624" i="1"/>
  <c r="BQ1624" i="1"/>
  <c r="BR1624" i="1"/>
  <c r="BN1623" i="1"/>
  <c r="BL1623" i="1"/>
  <c r="BK1623" i="1"/>
  <c r="BO1623" i="1"/>
  <c r="BU1623" i="1"/>
  <c r="BP1623" i="1"/>
  <c r="BT1623" i="1"/>
  <c r="BI1623" i="1"/>
  <c r="BS1623" i="1"/>
  <c r="BR1623" i="1"/>
  <c r="BU1622" i="1"/>
  <c r="BS1622" i="1"/>
  <c r="BK1622" i="1"/>
  <c r="BO1622" i="1"/>
  <c r="BP1622" i="1"/>
  <c r="BL1622" i="1"/>
  <c r="BN1622" i="1"/>
  <c r="BJ1622" i="1"/>
  <c r="BM1622" i="1"/>
  <c r="BR1622" i="1"/>
  <c r="BQ1622" i="1"/>
  <c r="BI1622" i="1"/>
  <c r="BT1621" i="1"/>
  <c r="BO1621" i="1"/>
  <c r="BU1621" i="1"/>
  <c r="BP1621" i="1"/>
  <c r="BL1621" i="1"/>
  <c r="BN1621" i="1"/>
  <c r="BJ1621" i="1"/>
  <c r="BM1621" i="1"/>
  <c r="BK1621" i="1"/>
  <c r="BS1621" i="1"/>
  <c r="BI1621" i="1"/>
  <c r="BQ1621" i="1"/>
  <c r="BR1621" i="1"/>
  <c r="BP1620" i="1"/>
  <c r="BN1620" i="1"/>
  <c r="BO1620" i="1"/>
  <c r="BU1620" i="1"/>
  <c r="BL1620" i="1"/>
  <c r="BJ1620" i="1"/>
  <c r="BM1620" i="1"/>
  <c r="BK1620" i="1"/>
  <c r="BS1620" i="1"/>
  <c r="BT1620" i="1"/>
  <c r="BI1620" i="1"/>
  <c r="BR1620" i="1"/>
  <c r="BL1619" i="1"/>
  <c r="BJ1619" i="1"/>
  <c r="BI1619" i="1"/>
  <c r="BO1619" i="1"/>
  <c r="BU1619" i="1"/>
  <c r="BP1619" i="1"/>
  <c r="BR1619" i="1"/>
  <c r="BN1619" i="1"/>
  <c r="BK1619" i="1"/>
  <c r="BT1619" i="1"/>
  <c r="BQ1619" i="1"/>
  <c r="BS1619" i="1"/>
  <c r="BU1618" i="1"/>
  <c r="BL1618" i="1"/>
  <c r="BK1618" i="1"/>
  <c r="BO1618" i="1"/>
  <c r="BP1618" i="1"/>
  <c r="BN1618" i="1"/>
  <c r="BJ1618" i="1"/>
  <c r="BM1618" i="1"/>
  <c r="BR1618" i="1"/>
  <c r="BI1618" i="1"/>
  <c r="BQ1618" i="1"/>
  <c r="BP1617" i="1"/>
  <c r="BN1617" i="1"/>
  <c r="BO1617" i="1"/>
  <c r="BU1617" i="1"/>
  <c r="BL1617" i="1"/>
  <c r="BJ1617" i="1"/>
  <c r="BK1617" i="1"/>
  <c r="BT1617" i="1"/>
  <c r="BI1617" i="1"/>
  <c r="BS1617" i="1"/>
  <c r="BR1617" i="1"/>
  <c r="BL1616" i="1"/>
  <c r="BJ1616" i="1"/>
  <c r="BO1616" i="1"/>
  <c r="BU1616" i="1"/>
  <c r="BP1616" i="1"/>
  <c r="BN1616" i="1"/>
  <c r="BK1616" i="1"/>
  <c r="BS1616" i="1"/>
  <c r="BQ1616" i="1"/>
  <c r="BI1616" i="1"/>
  <c r="BR1616" i="1"/>
  <c r="BT1615" i="1"/>
  <c r="BL1615" i="1"/>
  <c r="BJ1615" i="1"/>
  <c r="BO1615" i="1"/>
  <c r="BU1615" i="1"/>
  <c r="BP1615" i="1"/>
  <c r="BN1615" i="1"/>
  <c r="BM1615" i="1"/>
  <c r="BK1615" i="1"/>
  <c r="BS1615" i="1"/>
  <c r="BI1615" i="1"/>
  <c r="BQ1615" i="1"/>
  <c r="BP1614" i="1"/>
  <c r="BN1614" i="1"/>
  <c r="BK1614" i="1"/>
  <c r="BO1614" i="1"/>
  <c r="BU1614" i="1"/>
  <c r="BL1614" i="1"/>
  <c r="BJ1614" i="1"/>
  <c r="BM1614" i="1"/>
  <c r="BS1614" i="1"/>
  <c r="BT1614" i="1"/>
  <c r="BI1614" i="1"/>
  <c r="BQ1614" i="1"/>
  <c r="BR1614" i="1"/>
  <c r="BN1613" i="1"/>
  <c r="BK1613" i="1"/>
  <c r="BO1613" i="1"/>
  <c r="BU1613" i="1"/>
  <c r="BP1613" i="1"/>
  <c r="BL1613" i="1"/>
  <c r="BT1613" i="1"/>
  <c r="BI1613" i="1"/>
  <c r="BS1613" i="1"/>
  <c r="BR1613" i="1"/>
  <c r="BU1612" i="1"/>
  <c r="BS1612" i="1"/>
  <c r="BK1612" i="1"/>
  <c r="BO1612" i="1"/>
  <c r="BP1612" i="1"/>
  <c r="BL1612" i="1"/>
  <c r="BN1612" i="1"/>
  <c r="BJ1612" i="1"/>
  <c r="BM1612" i="1"/>
  <c r="BR1612" i="1"/>
  <c r="BQ1612" i="1"/>
  <c r="BI1612" i="1"/>
  <c r="BT1611" i="1"/>
  <c r="BO1611" i="1"/>
  <c r="BU1611" i="1"/>
  <c r="BP1611" i="1"/>
  <c r="BL1611" i="1"/>
  <c r="BN1611" i="1"/>
  <c r="BJ1611" i="1"/>
  <c r="BM1611" i="1"/>
  <c r="BK1611" i="1"/>
  <c r="BS1611" i="1"/>
  <c r="BI1611" i="1"/>
  <c r="BQ1611" i="1"/>
  <c r="BR1611" i="1"/>
  <c r="BP1610" i="1"/>
  <c r="BN1610" i="1"/>
  <c r="BO1610" i="1"/>
  <c r="BU1610" i="1"/>
  <c r="BL1610" i="1"/>
  <c r="BJ1610" i="1"/>
  <c r="BM1610" i="1"/>
  <c r="BK1610" i="1"/>
  <c r="BS1610" i="1"/>
  <c r="BT1610" i="1"/>
  <c r="BQ1610" i="1"/>
  <c r="BI1610" i="1"/>
  <c r="BR1610" i="1"/>
  <c r="BL1609" i="1"/>
  <c r="BJ1609" i="1"/>
  <c r="BI1609" i="1"/>
  <c r="BO1609" i="1"/>
  <c r="BU1609" i="1"/>
  <c r="BP1609" i="1"/>
  <c r="BR1609" i="1"/>
  <c r="BN1609" i="1"/>
  <c r="BK1609" i="1"/>
  <c r="BT1609" i="1"/>
  <c r="BQ1609" i="1"/>
  <c r="BS1609" i="1"/>
  <c r="BU1608" i="1"/>
  <c r="BP1608" i="1"/>
  <c r="BL1608" i="1"/>
  <c r="BK1608" i="1"/>
  <c r="BO1608" i="1"/>
  <c r="BN1608" i="1"/>
  <c r="BJ1608" i="1"/>
  <c r="BM1608" i="1"/>
  <c r="BR1608" i="1"/>
  <c r="BI1608" i="1"/>
  <c r="BQ1608" i="1"/>
  <c r="BP1607" i="1"/>
  <c r="BN1607" i="1"/>
  <c r="BO1607" i="1"/>
  <c r="BU1607" i="1"/>
  <c r="BL1607" i="1"/>
  <c r="BJ1607" i="1"/>
  <c r="BK1607" i="1"/>
  <c r="BT1607" i="1"/>
  <c r="BI1607" i="1"/>
  <c r="BS1607" i="1"/>
  <c r="BR1607" i="1"/>
  <c r="BL1606" i="1"/>
  <c r="BJ1606" i="1"/>
  <c r="BO1606" i="1"/>
  <c r="BU1606" i="1"/>
  <c r="BP1606" i="1"/>
  <c r="BN1606" i="1"/>
  <c r="BK1606" i="1"/>
  <c r="BS1606" i="1"/>
  <c r="BQ1606" i="1"/>
  <c r="BI1606" i="1"/>
  <c r="BR1606" i="1"/>
  <c r="BT1605" i="1"/>
  <c r="BL1605" i="1"/>
  <c r="BJ1605" i="1"/>
  <c r="BO1605" i="1"/>
  <c r="BU1605" i="1"/>
  <c r="BP1605" i="1"/>
  <c r="BN1605" i="1"/>
  <c r="BM1605" i="1"/>
  <c r="BK1605" i="1"/>
  <c r="BS1605" i="1"/>
  <c r="BI1605" i="1"/>
  <c r="BQ1605" i="1"/>
  <c r="BP1604" i="1"/>
  <c r="BN1604" i="1"/>
  <c r="BK1604" i="1"/>
  <c r="BO1604" i="1"/>
  <c r="BU1604" i="1"/>
  <c r="BL1604" i="1"/>
  <c r="BJ1604" i="1"/>
  <c r="BM1604" i="1"/>
  <c r="BS1604" i="1"/>
  <c r="BT1604" i="1"/>
  <c r="BI1604" i="1"/>
  <c r="BQ1604" i="1"/>
  <c r="BR1604" i="1"/>
  <c r="BN1603" i="1"/>
  <c r="BL1603" i="1"/>
  <c r="BK1603" i="1"/>
  <c r="BO1603" i="1"/>
  <c r="BU1603" i="1"/>
  <c r="BP1603" i="1"/>
  <c r="BT1603" i="1"/>
  <c r="BI1603" i="1"/>
  <c r="BS1603" i="1"/>
  <c r="BR1603" i="1"/>
  <c r="BU1602" i="1"/>
  <c r="BS1602" i="1"/>
  <c r="BK1602" i="1"/>
  <c r="BO1602" i="1"/>
  <c r="BP1602" i="1"/>
  <c r="BL1602" i="1"/>
  <c r="BN1602" i="1"/>
  <c r="BJ1602" i="1"/>
  <c r="BM1602" i="1"/>
  <c r="BR1602" i="1"/>
  <c r="BQ1602" i="1"/>
  <c r="BI1602" i="1"/>
  <c r="BT1601" i="1"/>
  <c r="BO1601" i="1"/>
  <c r="BU1601" i="1"/>
  <c r="BP1601" i="1"/>
  <c r="BL1601" i="1"/>
  <c r="BN1601" i="1"/>
  <c r="BJ1601" i="1"/>
  <c r="BM1601" i="1"/>
  <c r="BK1601" i="1"/>
  <c r="BS1601" i="1"/>
  <c r="BI1601" i="1"/>
  <c r="BQ1601" i="1"/>
  <c r="BR1601" i="1"/>
  <c r="BP1600" i="1"/>
  <c r="BN1600" i="1"/>
  <c r="BO1600" i="1"/>
  <c r="BU1600" i="1"/>
  <c r="BL1600" i="1"/>
  <c r="BJ1600" i="1"/>
  <c r="BM1600" i="1"/>
  <c r="BK1600" i="1"/>
  <c r="BS1600" i="1"/>
  <c r="BT1600" i="1"/>
  <c r="BI1600" i="1"/>
  <c r="BR1600" i="1"/>
  <c r="BL1599" i="1"/>
  <c r="BJ1599" i="1"/>
  <c r="BI1599" i="1"/>
  <c r="BO1599" i="1"/>
  <c r="BU1599" i="1"/>
  <c r="BP1599" i="1"/>
  <c r="BR1599" i="1"/>
  <c r="BN1599" i="1"/>
  <c r="BK1599" i="1"/>
  <c r="BT1599" i="1"/>
  <c r="BQ1599" i="1"/>
  <c r="BS1599" i="1"/>
  <c r="BU1598" i="1"/>
  <c r="BP1598" i="1"/>
  <c r="BL1598" i="1"/>
  <c r="BK1598" i="1"/>
  <c r="BO1598" i="1"/>
  <c r="BN1598" i="1"/>
  <c r="BJ1598" i="1"/>
  <c r="BM1598" i="1"/>
  <c r="BR1598" i="1"/>
  <c r="BI1598" i="1"/>
  <c r="BQ1598" i="1"/>
  <c r="BP1597" i="1"/>
  <c r="BN1597" i="1"/>
  <c r="BO1597" i="1"/>
  <c r="BU1597" i="1"/>
  <c r="BL1597" i="1"/>
  <c r="BJ1597" i="1"/>
  <c r="BK1597" i="1"/>
  <c r="BT1597" i="1"/>
  <c r="BI1597" i="1"/>
  <c r="BS1597" i="1"/>
  <c r="BR1597" i="1"/>
  <c r="BL1596" i="1"/>
  <c r="BJ1596" i="1"/>
  <c r="BO1596" i="1"/>
  <c r="BU1596" i="1"/>
  <c r="BP1596" i="1"/>
  <c r="BN1596" i="1"/>
  <c r="BK1596" i="1"/>
  <c r="BS1596" i="1"/>
  <c r="BQ1596" i="1"/>
  <c r="BI1596" i="1"/>
  <c r="BR1596" i="1"/>
  <c r="BT1595" i="1"/>
  <c r="BL1595" i="1"/>
  <c r="BJ1595" i="1"/>
  <c r="BO1595" i="1"/>
  <c r="BU1595" i="1"/>
  <c r="BP1595" i="1"/>
  <c r="BN1595" i="1"/>
  <c r="BM1595" i="1"/>
  <c r="BK1595" i="1"/>
  <c r="BS1595" i="1"/>
  <c r="BI1595" i="1"/>
  <c r="BQ1595" i="1"/>
  <c r="BP1594" i="1"/>
  <c r="BN1594" i="1"/>
  <c r="BK1594" i="1"/>
  <c r="BO1594" i="1"/>
  <c r="BU1594" i="1"/>
  <c r="BL1594" i="1"/>
  <c r="BJ1594" i="1"/>
  <c r="BM1594" i="1"/>
  <c r="BS1594" i="1"/>
  <c r="BT1594" i="1"/>
  <c r="BI1594" i="1"/>
  <c r="BQ1594" i="1"/>
  <c r="BR1594" i="1"/>
  <c r="BN1593" i="1"/>
  <c r="BK1593" i="1"/>
  <c r="BO1593" i="1"/>
  <c r="BU1593" i="1"/>
  <c r="BP1593" i="1"/>
  <c r="BL1593" i="1"/>
  <c r="BT1593" i="1"/>
  <c r="BI1593" i="1"/>
  <c r="BS1593" i="1"/>
  <c r="BR1593" i="1"/>
  <c r="BU1592" i="1"/>
  <c r="BT1592" i="1"/>
  <c r="BS1592" i="1"/>
  <c r="BK1592" i="1"/>
  <c r="BO1592" i="1"/>
  <c r="BP1592" i="1"/>
  <c r="BL1592" i="1"/>
  <c r="BN1592" i="1"/>
  <c r="BJ1592" i="1"/>
  <c r="BM1592" i="1"/>
  <c r="BR1592" i="1"/>
  <c r="BQ1592" i="1"/>
  <c r="BI1592" i="1"/>
  <c r="BT1591" i="1"/>
  <c r="BO1591" i="1"/>
  <c r="BU1591" i="1"/>
  <c r="BP1591" i="1"/>
  <c r="BL1591" i="1"/>
  <c r="BN1591" i="1"/>
  <c r="BJ1591" i="1"/>
  <c r="BM1591" i="1"/>
  <c r="BK1591" i="1"/>
  <c r="BS1591" i="1"/>
  <c r="BI1591" i="1"/>
  <c r="BQ1591" i="1"/>
  <c r="BR1591" i="1"/>
  <c r="BP1590" i="1"/>
  <c r="BN1590" i="1"/>
  <c r="BO1590" i="1"/>
  <c r="BU1590" i="1"/>
  <c r="BL1590" i="1"/>
  <c r="BJ1590" i="1"/>
  <c r="BM1590" i="1"/>
  <c r="BK1590" i="1"/>
  <c r="BS1590" i="1"/>
  <c r="BT1590" i="1"/>
  <c r="BQ1590" i="1"/>
  <c r="BI1590" i="1"/>
  <c r="BR1590" i="1"/>
  <c r="BU1589" i="1"/>
  <c r="BL1589" i="1"/>
  <c r="BJ1589" i="1"/>
  <c r="BI1589" i="1"/>
  <c r="BO1589" i="1"/>
  <c r="BP1589" i="1"/>
  <c r="BR1589" i="1"/>
  <c r="BN1589" i="1"/>
  <c r="BK1589" i="1"/>
  <c r="BT1589" i="1"/>
  <c r="BQ1589" i="1"/>
  <c r="BS1589" i="1"/>
  <c r="BU1588" i="1"/>
  <c r="BP1588" i="1"/>
  <c r="BL1588" i="1"/>
  <c r="BK1588" i="1"/>
  <c r="BO1588" i="1"/>
  <c r="BN1588" i="1"/>
  <c r="BJ1588" i="1"/>
  <c r="BM1588" i="1"/>
  <c r="BR1588" i="1"/>
  <c r="BI1588" i="1"/>
  <c r="BQ1588" i="1"/>
  <c r="BP1587" i="1"/>
  <c r="BN1587" i="1"/>
  <c r="BO1587" i="1"/>
  <c r="BU1587" i="1"/>
  <c r="BL1587" i="1"/>
  <c r="BJ1587" i="1"/>
  <c r="BK1587" i="1"/>
  <c r="BT1587" i="1"/>
  <c r="BI1587" i="1"/>
  <c r="BS1587" i="1"/>
  <c r="BR1587" i="1"/>
  <c r="BL1586" i="1"/>
  <c r="BJ1586" i="1"/>
  <c r="BO1586" i="1"/>
  <c r="BU1586" i="1"/>
  <c r="BP1586" i="1"/>
  <c r="BN1586" i="1"/>
  <c r="BK1586" i="1"/>
  <c r="BS1586" i="1"/>
  <c r="BQ1586" i="1"/>
  <c r="BI1586" i="1"/>
  <c r="BR1586" i="1"/>
  <c r="BT1585" i="1"/>
  <c r="BL1585" i="1"/>
  <c r="BJ1585" i="1"/>
  <c r="BO1585" i="1"/>
  <c r="BU1585" i="1"/>
  <c r="BP1585" i="1"/>
  <c r="BN1585" i="1"/>
  <c r="BM1585" i="1"/>
  <c r="BK1585" i="1"/>
  <c r="BS1585" i="1"/>
  <c r="BI1585" i="1"/>
  <c r="BQ1585" i="1"/>
  <c r="BP1584" i="1"/>
  <c r="BN1584" i="1"/>
  <c r="BK1584" i="1"/>
  <c r="BO1584" i="1"/>
  <c r="BU1584" i="1"/>
  <c r="BL1584" i="1"/>
  <c r="BJ1584" i="1"/>
  <c r="BM1584" i="1"/>
  <c r="BS1584" i="1"/>
  <c r="BT1584" i="1"/>
  <c r="BI1584" i="1"/>
  <c r="BQ1584" i="1"/>
  <c r="BR1584" i="1"/>
  <c r="BN1583" i="1"/>
  <c r="BK1583" i="1"/>
  <c r="BO1583" i="1"/>
  <c r="BU1583" i="1"/>
  <c r="BP1583" i="1"/>
  <c r="BL1583" i="1"/>
  <c r="BT1583" i="1"/>
  <c r="BI1583" i="1"/>
  <c r="BS1583" i="1"/>
  <c r="BR1583" i="1"/>
  <c r="BU1582" i="1"/>
  <c r="BS1582" i="1"/>
  <c r="BK1582" i="1"/>
  <c r="BO1582" i="1"/>
  <c r="BP1582" i="1"/>
  <c r="BL1582" i="1"/>
  <c r="BN1582" i="1"/>
  <c r="BJ1582" i="1"/>
  <c r="BM1582" i="1"/>
  <c r="BR1582" i="1"/>
  <c r="BQ1582" i="1"/>
  <c r="BI1582" i="1"/>
  <c r="BT1581" i="1"/>
  <c r="BO1581" i="1"/>
  <c r="BU1581" i="1"/>
  <c r="BP1581" i="1"/>
  <c r="BL1581" i="1"/>
  <c r="BN1581" i="1"/>
  <c r="BJ1581" i="1"/>
  <c r="BM1581" i="1"/>
  <c r="BK1581" i="1"/>
  <c r="BS1581" i="1"/>
  <c r="BI1581" i="1"/>
  <c r="BQ1581" i="1"/>
  <c r="BR1581" i="1"/>
  <c r="BP1580" i="1"/>
  <c r="BN1580" i="1"/>
  <c r="BO1580" i="1"/>
  <c r="BU1580" i="1"/>
  <c r="BL1580" i="1"/>
  <c r="BJ1580" i="1"/>
  <c r="BM1580" i="1"/>
  <c r="BK1580" i="1"/>
  <c r="BS1580" i="1"/>
  <c r="BT1580" i="1"/>
  <c r="BI1580" i="1"/>
  <c r="BR1580" i="1"/>
  <c r="BL1579" i="1"/>
  <c r="BJ1579" i="1"/>
  <c r="BI1579" i="1"/>
  <c r="BO1579" i="1"/>
  <c r="BU1579" i="1"/>
  <c r="BP1579" i="1"/>
  <c r="BN1579" i="1"/>
  <c r="BK1579" i="1"/>
  <c r="BT1579" i="1"/>
  <c r="BQ1579" i="1"/>
  <c r="BS1579" i="1"/>
  <c r="BR1579" i="1"/>
  <c r="BU1578" i="1"/>
  <c r="BL1578" i="1"/>
  <c r="BK1578" i="1"/>
  <c r="BO1578" i="1"/>
  <c r="BP1578" i="1"/>
  <c r="BN1578" i="1"/>
  <c r="BJ1578" i="1"/>
  <c r="BM1578" i="1"/>
  <c r="BR1578" i="1"/>
  <c r="BI1578" i="1"/>
  <c r="BQ1578" i="1"/>
  <c r="BP1577" i="1"/>
  <c r="BN1577" i="1"/>
  <c r="BO1577" i="1"/>
  <c r="BU1577" i="1"/>
  <c r="BL1577" i="1"/>
  <c r="BJ1577" i="1"/>
  <c r="BK1577" i="1"/>
  <c r="BT1577" i="1"/>
  <c r="BI1577" i="1"/>
  <c r="BS1577" i="1"/>
  <c r="BR1577" i="1"/>
  <c r="BN1576" i="1"/>
  <c r="BL1576" i="1"/>
  <c r="BJ1576" i="1"/>
  <c r="BO1576" i="1"/>
  <c r="BU1576" i="1"/>
  <c r="BP1576" i="1"/>
  <c r="BK1576" i="1"/>
  <c r="BS1576" i="1"/>
  <c r="BQ1576" i="1"/>
  <c r="BI1576" i="1"/>
  <c r="BR1576" i="1"/>
  <c r="BT1575" i="1"/>
  <c r="BL1575" i="1"/>
  <c r="BJ1575" i="1"/>
  <c r="BI1575" i="1"/>
  <c r="BO1575" i="1"/>
  <c r="BU1575" i="1"/>
  <c r="BP1575" i="1"/>
  <c r="BN1575" i="1"/>
  <c r="BM1575" i="1"/>
  <c r="BK1575" i="1"/>
  <c r="BS1575" i="1"/>
  <c r="BR1575" i="1"/>
  <c r="BU1574" i="1"/>
  <c r="BK1574" i="1"/>
  <c r="BJ1574" i="1"/>
  <c r="BO1574" i="1"/>
  <c r="BP1574" i="1"/>
  <c r="BL1574" i="1"/>
  <c r="BN1574" i="1"/>
  <c r="BM1574" i="1"/>
  <c r="BT1574" i="1"/>
  <c r="BI1574" i="1"/>
  <c r="BR1574" i="1"/>
  <c r="BO1573" i="1"/>
  <c r="BJ1573" i="1"/>
  <c r="BU1573" i="1"/>
  <c r="BP1573" i="1"/>
  <c r="BL1573" i="1"/>
  <c r="BN1573" i="1"/>
  <c r="BK1573" i="1"/>
  <c r="BT1573" i="1"/>
  <c r="BQ1573" i="1"/>
  <c r="BI1573" i="1"/>
  <c r="BS1573" i="1"/>
  <c r="BR1573" i="1"/>
  <c r="BU1572" i="1"/>
  <c r="BL1572" i="1"/>
  <c r="BO1572" i="1"/>
  <c r="BP1572" i="1"/>
  <c r="BN1572" i="1"/>
  <c r="BJ1572" i="1"/>
  <c r="BM1572" i="1"/>
  <c r="BK1572" i="1"/>
  <c r="BI1572" i="1"/>
  <c r="BQ1572" i="1"/>
  <c r="BR1572" i="1"/>
  <c r="BP1571" i="1"/>
  <c r="BN1571" i="1"/>
  <c r="BO1571" i="1"/>
  <c r="BU1571" i="1"/>
  <c r="BL1571" i="1"/>
  <c r="BJ1571" i="1"/>
  <c r="BK1571" i="1"/>
  <c r="BR1571" i="1"/>
  <c r="BT1571" i="1"/>
  <c r="BI1571" i="1"/>
  <c r="BS1571" i="1"/>
  <c r="BU1570" i="1"/>
  <c r="BJ1570" i="1"/>
  <c r="BO1570" i="1"/>
  <c r="BP1570" i="1"/>
  <c r="BL1570" i="1"/>
  <c r="BN1570" i="1"/>
  <c r="BK1570" i="1"/>
  <c r="BQ1570" i="1"/>
  <c r="BI1570" i="1"/>
  <c r="BS1570" i="1"/>
  <c r="BR1570" i="1"/>
  <c r="BL1569" i="1"/>
  <c r="BO1569" i="1"/>
  <c r="BU1569" i="1"/>
  <c r="BP1569" i="1"/>
  <c r="BN1569" i="1"/>
  <c r="BJ1569" i="1"/>
  <c r="BM1569" i="1"/>
  <c r="BK1569" i="1"/>
  <c r="BS1569" i="1"/>
  <c r="BI1569" i="1"/>
  <c r="BQ1569" i="1"/>
  <c r="BT1568" i="1"/>
  <c r="BP1568" i="1"/>
  <c r="BN1568" i="1"/>
  <c r="BK1568" i="1"/>
  <c r="BO1568" i="1"/>
  <c r="BU1568" i="1"/>
  <c r="BL1568" i="1"/>
  <c r="BJ1568" i="1"/>
  <c r="BM1568" i="1"/>
  <c r="BS1568" i="1"/>
  <c r="BI1568" i="1"/>
  <c r="BQ1568" i="1"/>
  <c r="BR1568" i="1"/>
  <c r="BL1567" i="1"/>
  <c r="BO1567" i="1"/>
  <c r="BU1567" i="1"/>
  <c r="BP1567" i="1"/>
  <c r="BN1567" i="1"/>
  <c r="BK1567" i="1"/>
  <c r="BT1567" i="1"/>
  <c r="BI1567" i="1"/>
  <c r="BS1567" i="1"/>
  <c r="BR1567" i="1"/>
  <c r="BU1566" i="1"/>
  <c r="BL1566" i="1"/>
  <c r="BK1566" i="1"/>
  <c r="BO1566" i="1"/>
  <c r="BP1566" i="1"/>
  <c r="BN1566" i="1"/>
  <c r="BJ1566" i="1"/>
  <c r="BM1566" i="1"/>
  <c r="BR1566" i="1"/>
  <c r="BQ1566" i="1"/>
  <c r="BI1566" i="1"/>
  <c r="BS1566" i="1"/>
  <c r="BU1565" i="1"/>
  <c r="BT1565" i="1"/>
  <c r="BK1565" i="1"/>
  <c r="BO1565" i="1"/>
  <c r="BP1565" i="1"/>
  <c r="BL1565" i="1"/>
  <c r="BN1565" i="1"/>
  <c r="BJ1565" i="1"/>
  <c r="BM1565" i="1"/>
  <c r="BI1565" i="1"/>
  <c r="BQ1565" i="1"/>
  <c r="BR1565" i="1"/>
  <c r="BP1564" i="1"/>
  <c r="BN1564" i="1"/>
  <c r="BO1564" i="1"/>
  <c r="BU1564" i="1"/>
  <c r="BL1564" i="1"/>
  <c r="BJ1564" i="1"/>
  <c r="BM1564" i="1"/>
  <c r="BK1564" i="1"/>
  <c r="BS1564" i="1"/>
  <c r="BT1564" i="1"/>
  <c r="BI1564" i="1"/>
  <c r="BR1564" i="1"/>
  <c r="BT1563" i="1"/>
  <c r="BN1563" i="1"/>
  <c r="BL1563" i="1"/>
  <c r="BJ1563" i="1"/>
  <c r="BI1563" i="1"/>
  <c r="BO1563" i="1"/>
  <c r="BU1563" i="1"/>
  <c r="BP1563" i="1"/>
  <c r="BK1563" i="1"/>
  <c r="BQ1563" i="1"/>
  <c r="BS1563" i="1"/>
  <c r="BR1563" i="1"/>
  <c r="BU1562" i="1"/>
  <c r="BL1562" i="1"/>
  <c r="BO1562" i="1"/>
  <c r="BP1562" i="1"/>
  <c r="BN1562" i="1"/>
  <c r="BJ1562" i="1"/>
  <c r="BM1562" i="1"/>
  <c r="BK1562" i="1"/>
  <c r="BI1562" i="1"/>
  <c r="BQ1562" i="1"/>
  <c r="BR1562" i="1"/>
  <c r="BP1561" i="1"/>
  <c r="BN1561" i="1"/>
  <c r="BO1561" i="1"/>
  <c r="BU1561" i="1"/>
  <c r="BL1561" i="1"/>
  <c r="BJ1561" i="1"/>
  <c r="BK1561" i="1"/>
  <c r="BR1561" i="1"/>
  <c r="BT1561" i="1"/>
  <c r="BI1561" i="1"/>
  <c r="BS1561" i="1"/>
  <c r="BU1560" i="1"/>
  <c r="BJ1560" i="1"/>
  <c r="BO1560" i="1"/>
  <c r="BP1560" i="1"/>
  <c r="BL1560" i="1"/>
  <c r="BN1560" i="1"/>
  <c r="BK1560" i="1"/>
  <c r="BQ1560" i="1"/>
  <c r="BI1560" i="1"/>
  <c r="BS1560" i="1"/>
  <c r="BR1560" i="1"/>
  <c r="BL1559" i="1"/>
  <c r="BO1559" i="1"/>
  <c r="BU1559" i="1"/>
  <c r="BP1559" i="1"/>
  <c r="BN1559" i="1"/>
  <c r="BJ1559" i="1"/>
  <c r="BM1559" i="1"/>
  <c r="BK1559" i="1"/>
  <c r="BS1559" i="1"/>
  <c r="BI1559" i="1"/>
  <c r="BQ1559" i="1"/>
  <c r="BT1558" i="1"/>
  <c r="BP1558" i="1"/>
  <c r="BN1558" i="1"/>
  <c r="BK1558" i="1"/>
  <c r="BJ1558" i="1"/>
  <c r="BI1558" i="1"/>
  <c r="BO1558" i="1"/>
  <c r="BU1558" i="1"/>
  <c r="BL1558" i="1"/>
  <c r="BM1558" i="1"/>
  <c r="BS1558" i="1"/>
  <c r="BQ1558" i="1"/>
  <c r="BR1558" i="1"/>
  <c r="BL1557" i="1"/>
  <c r="BO1557" i="1"/>
  <c r="BU1557" i="1"/>
  <c r="BP1557" i="1"/>
  <c r="BN1557" i="1"/>
  <c r="BK1557" i="1"/>
  <c r="BT1557" i="1"/>
  <c r="BI1557" i="1"/>
  <c r="BS1557" i="1"/>
  <c r="BR1557" i="1"/>
  <c r="BL1556" i="1"/>
  <c r="BK1556" i="1"/>
  <c r="BO1556" i="1"/>
  <c r="BU1556" i="1"/>
  <c r="BP1556" i="1"/>
  <c r="BN1556" i="1"/>
  <c r="BJ1556" i="1"/>
  <c r="BM1556" i="1"/>
  <c r="BR1556" i="1"/>
  <c r="BQ1556" i="1"/>
  <c r="BI1556" i="1"/>
  <c r="BS1556" i="1"/>
  <c r="BU1555" i="1"/>
  <c r="BT1555" i="1"/>
  <c r="BK1555" i="1"/>
  <c r="BO1555" i="1"/>
  <c r="BP1555" i="1"/>
  <c r="BL1555" i="1"/>
  <c r="BN1555" i="1"/>
  <c r="BJ1555" i="1"/>
  <c r="BM1555" i="1"/>
  <c r="BS1555" i="1"/>
  <c r="BI1555" i="1"/>
  <c r="BQ1555" i="1"/>
  <c r="BR1555" i="1"/>
  <c r="BP1554" i="1"/>
  <c r="BN1554" i="1"/>
  <c r="BO1554" i="1"/>
  <c r="BU1554" i="1"/>
  <c r="BL1554" i="1"/>
  <c r="BJ1554" i="1"/>
  <c r="BM1554" i="1"/>
  <c r="BK1554" i="1"/>
  <c r="BS1554" i="1"/>
  <c r="BT1554" i="1"/>
  <c r="BI1554" i="1"/>
  <c r="BR1554" i="1"/>
  <c r="BT1553" i="1"/>
  <c r="BN1553" i="1"/>
  <c r="BL1553" i="1"/>
  <c r="BJ1553" i="1"/>
  <c r="BI1553" i="1"/>
  <c r="BO1553" i="1"/>
  <c r="BU1553" i="1"/>
  <c r="BP1553" i="1"/>
  <c r="BK1553" i="1"/>
  <c r="BQ1553" i="1"/>
  <c r="BS1553" i="1"/>
  <c r="BR1553" i="1"/>
  <c r="BU1552" i="1"/>
  <c r="BL1552" i="1"/>
  <c r="BO1552" i="1"/>
  <c r="BP1552" i="1"/>
  <c r="BN1552" i="1"/>
  <c r="BJ1552" i="1"/>
  <c r="BM1552" i="1"/>
  <c r="BK1552" i="1"/>
  <c r="BI1552" i="1"/>
  <c r="BQ1552" i="1"/>
  <c r="BR1552" i="1"/>
  <c r="BP1551" i="1"/>
  <c r="BN1551" i="1"/>
  <c r="BO1551" i="1"/>
  <c r="BU1551" i="1"/>
  <c r="BL1551" i="1"/>
  <c r="BJ1551" i="1"/>
  <c r="BK1551" i="1"/>
  <c r="BR1551" i="1"/>
  <c r="BT1551" i="1"/>
  <c r="BI1551" i="1"/>
  <c r="BS1551" i="1"/>
  <c r="BJ1550" i="1"/>
  <c r="BO1550" i="1"/>
  <c r="BU1550" i="1"/>
  <c r="BP1550" i="1"/>
  <c r="BL1550" i="1"/>
  <c r="BN1550" i="1"/>
  <c r="BK1550" i="1"/>
  <c r="BI1550" i="1"/>
  <c r="BS1550" i="1"/>
  <c r="BR1550" i="1"/>
  <c r="BL1549" i="1"/>
  <c r="BO1549" i="1"/>
  <c r="BU1549" i="1"/>
  <c r="BP1549" i="1"/>
  <c r="BN1549" i="1"/>
  <c r="BJ1549" i="1"/>
  <c r="BM1549" i="1"/>
  <c r="BK1549" i="1"/>
  <c r="BS1549" i="1"/>
  <c r="BI1549" i="1"/>
  <c r="BQ1549" i="1"/>
  <c r="BT1548" i="1"/>
  <c r="BP1548" i="1"/>
  <c r="BN1548" i="1"/>
  <c r="BJ1548" i="1"/>
  <c r="BI1548" i="1"/>
  <c r="BO1548" i="1"/>
  <c r="BU1548" i="1"/>
  <c r="BL1548" i="1"/>
  <c r="BM1548" i="1"/>
  <c r="BK1548" i="1"/>
  <c r="BS1548" i="1"/>
  <c r="BQ1548" i="1"/>
  <c r="BR1548" i="1"/>
  <c r="BL1547" i="1"/>
  <c r="BK1547" i="1"/>
  <c r="BO1547" i="1"/>
  <c r="BU1547" i="1"/>
  <c r="BP1547" i="1"/>
  <c r="BN1547" i="1"/>
  <c r="BM1547" i="1"/>
  <c r="BT1547" i="1"/>
  <c r="BI1547" i="1"/>
  <c r="BS1547" i="1"/>
  <c r="BR1547" i="1"/>
  <c r="BL1546" i="1"/>
  <c r="BK1546" i="1"/>
  <c r="BO1546" i="1"/>
  <c r="BU1546" i="1"/>
  <c r="BP1546" i="1"/>
  <c r="BN1546" i="1"/>
  <c r="BJ1546" i="1"/>
  <c r="BM1546" i="1"/>
  <c r="BR1546" i="1"/>
  <c r="BQ1546" i="1"/>
  <c r="BI1546" i="1"/>
  <c r="BS1546" i="1"/>
  <c r="BU1545" i="1"/>
  <c r="BT1545" i="1"/>
  <c r="BK1545" i="1"/>
  <c r="BO1545" i="1"/>
  <c r="BP1545" i="1"/>
  <c r="BL1545" i="1"/>
  <c r="BN1545" i="1"/>
  <c r="BJ1545" i="1"/>
  <c r="BM1545" i="1"/>
  <c r="BS1545" i="1"/>
  <c r="BI1545" i="1"/>
  <c r="BQ1545" i="1"/>
  <c r="BR1545" i="1"/>
  <c r="BP1544" i="1"/>
  <c r="BN1544" i="1"/>
  <c r="BO1544" i="1"/>
  <c r="BU1544" i="1"/>
  <c r="BL1544" i="1"/>
  <c r="BJ1544" i="1"/>
  <c r="BM1544" i="1"/>
  <c r="BK1544" i="1"/>
  <c r="BS1544" i="1"/>
  <c r="BT1544" i="1"/>
  <c r="BI1544" i="1"/>
  <c r="BR1544" i="1"/>
  <c r="BN1543" i="1"/>
  <c r="BJ1543" i="1"/>
  <c r="BI1543" i="1"/>
  <c r="BO1543" i="1"/>
  <c r="BU1543" i="1"/>
  <c r="BP1543" i="1"/>
  <c r="BL1543" i="1"/>
  <c r="BK1543" i="1"/>
  <c r="BT1543" i="1"/>
  <c r="BQ1543" i="1"/>
  <c r="BS1543" i="1"/>
  <c r="BR1543" i="1"/>
  <c r="BU1542" i="1"/>
  <c r="BL1542" i="1"/>
  <c r="BO1542" i="1"/>
  <c r="BP1542" i="1"/>
  <c r="BN1542" i="1"/>
  <c r="BJ1542" i="1"/>
  <c r="BM1542" i="1"/>
  <c r="BK1542" i="1"/>
  <c r="BI1542" i="1"/>
  <c r="BQ1542" i="1"/>
  <c r="BR1542" i="1"/>
  <c r="BP1541" i="1"/>
  <c r="BN1541" i="1"/>
  <c r="BO1541" i="1"/>
  <c r="BU1541" i="1"/>
  <c r="BL1541" i="1"/>
  <c r="BJ1541" i="1"/>
  <c r="BK1541" i="1"/>
  <c r="BR1541" i="1"/>
  <c r="BT1541" i="1"/>
  <c r="BI1541" i="1"/>
  <c r="BS1541" i="1"/>
  <c r="BJ1540" i="1"/>
  <c r="BO1540" i="1"/>
  <c r="BU1540" i="1"/>
  <c r="BP1540" i="1"/>
  <c r="BL1540" i="1"/>
  <c r="BN1540" i="1"/>
  <c r="BK1540" i="1"/>
  <c r="BI1540" i="1"/>
  <c r="BS1540" i="1"/>
  <c r="BR1540" i="1"/>
  <c r="BL1539" i="1"/>
  <c r="BJ1539" i="1"/>
  <c r="BO1539" i="1"/>
  <c r="BU1539" i="1"/>
  <c r="BP1539" i="1"/>
  <c r="BN1539" i="1"/>
  <c r="BM1539" i="1"/>
  <c r="BK1539" i="1"/>
  <c r="BS1539" i="1"/>
  <c r="BI1539" i="1"/>
  <c r="BQ1539" i="1"/>
  <c r="BT1538" i="1"/>
  <c r="BP1538" i="1"/>
  <c r="BN1538" i="1"/>
  <c r="BJ1538" i="1"/>
  <c r="BI1538" i="1"/>
  <c r="BO1538" i="1"/>
  <c r="BU1538" i="1"/>
  <c r="BL1538" i="1"/>
  <c r="BM1538" i="1"/>
  <c r="BK1538" i="1"/>
  <c r="BS1538" i="1"/>
  <c r="BQ1538" i="1"/>
  <c r="BR1538" i="1"/>
  <c r="BL1537" i="1"/>
  <c r="BO1537" i="1"/>
  <c r="BU1537" i="1"/>
  <c r="BP1537" i="1"/>
  <c r="BN1537" i="1"/>
  <c r="BM1537" i="1"/>
  <c r="BK1537" i="1"/>
  <c r="BT1537" i="1"/>
  <c r="BI1537" i="1"/>
  <c r="BS1537" i="1"/>
  <c r="BR1537" i="1"/>
  <c r="BL1536" i="1"/>
  <c r="BK1536" i="1"/>
  <c r="BO1536" i="1"/>
  <c r="BU1536" i="1"/>
  <c r="BP1536" i="1"/>
  <c r="BN1536" i="1"/>
  <c r="BJ1536" i="1"/>
  <c r="BM1536" i="1"/>
  <c r="BR1536" i="1"/>
  <c r="BQ1536" i="1"/>
  <c r="BI1536" i="1"/>
  <c r="BS1536" i="1"/>
  <c r="BU1535" i="1"/>
  <c r="BT1535" i="1"/>
  <c r="BK1535" i="1"/>
  <c r="BO1535" i="1"/>
  <c r="BP1535" i="1"/>
  <c r="BL1535" i="1"/>
  <c r="BN1535" i="1"/>
  <c r="BJ1535" i="1"/>
  <c r="BM1535" i="1"/>
  <c r="BS1535" i="1"/>
  <c r="BI1535" i="1"/>
  <c r="BQ1535" i="1"/>
  <c r="BR1535" i="1"/>
  <c r="BP1534" i="1"/>
  <c r="BN1534" i="1"/>
  <c r="BO1534" i="1"/>
  <c r="BU1534" i="1"/>
  <c r="BL1534" i="1"/>
  <c r="BJ1534" i="1"/>
  <c r="BM1534" i="1"/>
  <c r="BK1534" i="1"/>
  <c r="BS1534" i="1"/>
  <c r="BT1534" i="1"/>
  <c r="BI1534" i="1"/>
  <c r="BR1534" i="1"/>
  <c r="BN1533" i="1"/>
  <c r="BL1533" i="1"/>
  <c r="BJ1533" i="1"/>
  <c r="BI1533" i="1"/>
  <c r="BO1533" i="1"/>
  <c r="BU1533" i="1"/>
  <c r="BP1533" i="1"/>
  <c r="BK1533" i="1"/>
  <c r="BT1533" i="1"/>
  <c r="BQ1533" i="1"/>
  <c r="BS1533" i="1"/>
  <c r="BR1533" i="1"/>
  <c r="BU1532" i="1"/>
  <c r="BT1532" i="1"/>
  <c r="BL1532" i="1"/>
  <c r="BO1532" i="1"/>
  <c r="BP1532" i="1"/>
  <c r="BN1532" i="1"/>
  <c r="BJ1532" i="1"/>
  <c r="BM1532" i="1"/>
  <c r="BK1532" i="1"/>
  <c r="BI1532" i="1"/>
  <c r="BQ1532" i="1"/>
  <c r="BR1532" i="1"/>
  <c r="BP1531" i="1"/>
  <c r="BN1531" i="1"/>
  <c r="BO1531" i="1"/>
  <c r="BU1531" i="1"/>
  <c r="BL1531" i="1"/>
  <c r="BJ1531" i="1"/>
  <c r="BK1531" i="1"/>
  <c r="BR1531" i="1"/>
  <c r="BT1531" i="1"/>
  <c r="BI1531" i="1"/>
  <c r="BS1531" i="1"/>
  <c r="BJ1530" i="1"/>
  <c r="BO1530" i="1"/>
  <c r="BU1530" i="1"/>
  <c r="BP1530" i="1"/>
  <c r="BL1530" i="1"/>
  <c r="BN1530" i="1"/>
  <c r="BK1530" i="1"/>
  <c r="BI1530" i="1"/>
  <c r="BS1530" i="1"/>
  <c r="BR1530" i="1"/>
  <c r="BU1529" i="1"/>
  <c r="BL1529" i="1"/>
  <c r="BO1529" i="1"/>
  <c r="BP1529" i="1"/>
  <c r="BN1529" i="1"/>
  <c r="BJ1529" i="1"/>
  <c r="BM1529" i="1"/>
  <c r="BK1529" i="1"/>
  <c r="BS1529" i="1"/>
  <c r="BI1529" i="1"/>
  <c r="BQ1529" i="1"/>
  <c r="BT1528" i="1"/>
  <c r="BP1528" i="1"/>
  <c r="BN1528" i="1"/>
  <c r="BJ1528" i="1"/>
  <c r="BO1528" i="1"/>
  <c r="BU1528" i="1"/>
  <c r="BL1528" i="1"/>
  <c r="BM1528" i="1"/>
  <c r="BK1528" i="1"/>
  <c r="BS1528" i="1"/>
  <c r="BI1528" i="1"/>
  <c r="BQ1528" i="1"/>
  <c r="BR1528" i="1"/>
  <c r="BL1527" i="1"/>
  <c r="BO1527" i="1"/>
  <c r="BU1527" i="1"/>
  <c r="BP1527" i="1"/>
  <c r="BN1527" i="1"/>
  <c r="BM1527" i="1"/>
  <c r="BK1527" i="1"/>
  <c r="BT1527" i="1"/>
  <c r="BI1527" i="1"/>
  <c r="BS1527" i="1"/>
  <c r="BR1527" i="1"/>
  <c r="BL1526" i="1"/>
  <c r="BK1526" i="1"/>
  <c r="BO1526" i="1"/>
  <c r="BU1526" i="1"/>
  <c r="BP1526" i="1"/>
  <c r="BN1526" i="1"/>
  <c r="BJ1526" i="1"/>
  <c r="BM1526" i="1"/>
  <c r="BR1526" i="1"/>
  <c r="BQ1526" i="1"/>
  <c r="BI1526" i="1"/>
  <c r="BS1526" i="1"/>
  <c r="BU1525" i="1"/>
  <c r="BT1525" i="1"/>
  <c r="BK1525" i="1"/>
  <c r="BO1525" i="1"/>
  <c r="BP1525" i="1"/>
  <c r="BL1525" i="1"/>
  <c r="BN1525" i="1"/>
  <c r="BJ1525" i="1"/>
  <c r="BM1525" i="1"/>
  <c r="BS1525" i="1"/>
  <c r="BI1525" i="1"/>
  <c r="BQ1525" i="1"/>
  <c r="BR1525" i="1"/>
  <c r="BP1524" i="1"/>
  <c r="BN1524" i="1"/>
  <c r="BL1524" i="1"/>
  <c r="BO1524" i="1"/>
  <c r="BU1524" i="1"/>
  <c r="BJ1524" i="1"/>
  <c r="BM1524" i="1"/>
  <c r="BK1524" i="1"/>
  <c r="BS1524" i="1"/>
  <c r="BT1524" i="1"/>
  <c r="BI1524" i="1"/>
  <c r="BR1524" i="1"/>
  <c r="BN1523" i="1"/>
  <c r="BJ1523" i="1"/>
  <c r="BI1523" i="1"/>
  <c r="BO1523" i="1"/>
  <c r="BU1523" i="1"/>
  <c r="BP1523" i="1"/>
  <c r="BL1523" i="1"/>
  <c r="BK1523" i="1"/>
  <c r="BT1523" i="1"/>
  <c r="BQ1523" i="1"/>
  <c r="BS1523" i="1"/>
  <c r="BR1523" i="1"/>
  <c r="BU1522" i="1"/>
  <c r="BT1522" i="1"/>
  <c r="BL1522" i="1"/>
  <c r="BO1522" i="1"/>
  <c r="BP1522" i="1"/>
  <c r="BN1522" i="1"/>
  <c r="BJ1522" i="1"/>
  <c r="BM1522" i="1"/>
  <c r="BK1522" i="1"/>
  <c r="BI1522" i="1"/>
  <c r="BQ1522" i="1"/>
  <c r="BR1522" i="1"/>
  <c r="BP1521" i="1"/>
  <c r="BN1521" i="1"/>
  <c r="BO1521" i="1"/>
  <c r="BU1521" i="1"/>
  <c r="BL1521" i="1"/>
  <c r="BJ1521" i="1"/>
  <c r="BK1521" i="1"/>
  <c r="BT1521" i="1"/>
  <c r="BI1521" i="1"/>
  <c r="BS1521" i="1"/>
  <c r="BR1521" i="1"/>
  <c r="BT1520" i="1"/>
  <c r="BJ1520" i="1"/>
  <c r="BO1520" i="1"/>
  <c r="BU1520" i="1"/>
  <c r="BP1520" i="1"/>
  <c r="BL1520" i="1"/>
  <c r="BN1520" i="1"/>
  <c r="BK1520" i="1"/>
  <c r="BI1520" i="1"/>
  <c r="BS1520" i="1"/>
  <c r="BR1520" i="1"/>
  <c r="BU1519" i="1"/>
  <c r="BL1519" i="1"/>
  <c r="BO1519" i="1"/>
  <c r="BP1519" i="1"/>
  <c r="BN1519" i="1"/>
  <c r="BJ1519" i="1"/>
  <c r="BM1519" i="1"/>
  <c r="BK1519" i="1"/>
  <c r="BS1519" i="1"/>
  <c r="BI1519" i="1"/>
  <c r="BQ1519" i="1"/>
  <c r="BT1518" i="1"/>
  <c r="BP1518" i="1"/>
  <c r="BN1518" i="1"/>
  <c r="BJ1518" i="1"/>
  <c r="BO1518" i="1"/>
  <c r="BU1518" i="1"/>
  <c r="BL1518" i="1"/>
  <c r="BM1518" i="1"/>
  <c r="BK1518" i="1"/>
  <c r="BI1518" i="1"/>
  <c r="BQ1518" i="1"/>
  <c r="BR1518" i="1"/>
  <c r="BU1517" i="1"/>
  <c r="BL1517" i="1"/>
  <c r="BK1517" i="1"/>
  <c r="BO1517" i="1"/>
  <c r="BP1517" i="1"/>
  <c r="BN1517" i="1"/>
  <c r="BM1517" i="1"/>
  <c r="BI1517" i="1"/>
  <c r="BS1517" i="1"/>
  <c r="BR1517" i="1"/>
  <c r="BL1516" i="1"/>
  <c r="BK1516" i="1"/>
  <c r="BO1516" i="1"/>
  <c r="BU1516" i="1"/>
  <c r="BP1516" i="1"/>
  <c r="BN1516" i="1"/>
  <c r="BJ1516" i="1"/>
  <c r="BM1516" i="1"/>
  <c r="BR1516" i="1"/>
  <c r="BQ1516" i="1"/>
  <c r="BI1516" i="1"/>
  <c r="BS1516" i="1"/>
  <c r="BU1515" i="1"/>
  <c r="BT1515" i="1"/>
  <c r="BK1515" i="1"/>
  <c r="BO1515" i="1"/>
  <c r="BP1515" i="1"/>
  <c r="BL1515" i="1"/>
  <c r="BN1515" i="1"/>
  <c r="BJ1515" i="1"/>
  <c r="BM1515" i="1"/>
  <c r="BS1515" i="1"/>
  <c r="BI1515" i="1"/>
  <c r="BQ1515" i="1"/>
  <c r="BR1515" i="1"/>
  <c r="BP1514" i="1"/>
  <c r="BN1514" i="1"/>
  <c r="BL1514" i="1"/>
  <c r="BO1514" i="1"/>
  <c r="BU1514" i="1"/>
  <c r="BJ1514" i="1"/>
  <c r="BM1514" i="1"/>
  <c r="BK1514" i="1"/>
  <c r="BS1514" i="1"/>
  <c r="BT1514" i="1"/>
  <c r="BI1514" i="1"/>
  <c r="BR1514" i="1"/>
  <c r="BN1513" i="1"/>
  <c r="BJ1513" i="1"/>
  <c r="BI1513" i="1"/>
  <c r="BO1513" i="1"/>
  <c r="BU1513" i="1"/>
  <c r="BP1513" i="1"/>
  <c r="BL1513" i="1"/>
  <c r="BK1513" i="1"/>
  <c r="BT1513" i="1"/>
  <c r="BQ1513" i="1"/>
  <c r="BS1513" i="1"/>
  <c r="BR1513" i="1"/>
  <c r="BU1512" i="1"/>
  <c r="BT1512" i="1"/>
  <c r="BL1512" i="1"/>
  <c r="BO1512" i="1"/>
  <c r="BP1512" i="1"/>
  <c r="BN1512" i="1"/>
  <c r="BJ1512" i="1"/>
  <c r="BM1512" i="1"/>
  <c r="BK1512" i="1"/>
  <c r="BI1512" i="1"/>
  <c r="BQ1512" i="1"/>
  <c r="BR1512" i="1"/>
  <c r="BP1511" i="1"/>
  <c r="BN1511" i="1"/>
  <c r="BO1511" i="1"/>
  <c r="BU1511" i="1"/>
  <c r="BL1511" i="1"/>
  <c r="BJ1511" i="1"/>
  <c r="BK1511" i="1"/>
  <c r="BR1511" i="1"/>
  <c r="BT1511" i="1"/>
  <c r="BI1511" i="1"/>
  <c r="BS1511" i="1"/>
  <c r="BT1510" i="1"/>
  <c r="BJ1510" i="1"/>
  <c r="BO1510" i="1"/>
  <c r="BU1510" i="1"/>
  <c r="BP1510" i="1"/>
  <c r="BL1510" i="1"/>
  <c r="BN1510" i="1"/>
  <c r="BK1510" i="1"/>
  <c r="BQ1510" i="1"/>
  <c r="BI1510" i="1"/>
  <c r="BS1510" i="1"/>
  <c r="BR1510" i="1"/>
  <c r="BU1509" i="1"/>
  <c r="BL1509" i="1"/>
  <c r="BO1509" i="1"/>
  <c r="BP1509" i="1"/>
  <c r="BN1509" i="1"/>
  <c r="BJ1509" i="1"/>
  <c r="BM1509" i="1"/>
  <c r="BK1509" i="1"/>
  <c r="BS1509" i="1"/>
  <c r="BI1509" i="1"/>
  <c r="BQ1509" i="1"/>
  <c r="BT1508" i="1"/>
  <c r="BP1508" i="1"/>
  <c r="BN1508" i="1"/>
  <c r="BJ1508" i="1"/>
  <c r="BO1508" i="1"/>
  <c r="BU1508" i="1"/>
  <c r="BL1508" i="1"/>
  <c r="BM1508" i="1"/>
  <c r="BK1508" i="1"/>
  <c r="BI1508" i="1"/>
  <c r="BQ1508" i="1"/>
  <c r="BR1508" i="1"/>
  <c r="BU1507" i="1"/>
  <c r="BL1507" i="1"/>
  <c r="BK1507" i="1"/>
  <c r="BO1507" i="1"/>
  <c r="BP1507" i="1"/>
  <c r="BN1507" i="1"/>
  <c r="BI1507" i="1"/>
  <c r="BS1507" i="1"/>
  <c r="BR1507" i="1"/>
  <c r="BL1506" i="1"/>
  <c r="BK1506" i="1"/>
  <c r="BO1506" i="1"/>
  <c r="BU1506" i="1"/>
  <c r="BP1506" i="1"/>
  <c r="BN1506" i="1"/>
  <c r="BJ1506" i="1"/>
  <c r="BM1506" i="1"/>
  <c r="BR1506" i="1"/>
  <c r="BQ1506" i="1"/>
  <c r="BI1506" i="1"/>
  <c r="BS1506" i="1"/>
  <c r="BU1505" i="1"/>
  <c r="BT1505" i="1"/>
  <c r="BK1505" i="1"/>
  <c r="BO1505" i="1"/>
  <c r="BP1505" i="1"/>
  <c r="BL1505" i="1"/>
  <c r="BN1505" i="1"/>
  <c r="BJ1505" i="1"/>
  <c r="BM1505" i="1"/>
  <c r="BS1505" i="1"/>
  <c r="BI1505" i="1"/>
  <c r="BQ1505" i="1"/>
  <c r="BR1505" i="1"/>
  <c r="BP1504" i="1"/>
  <c r="BN1504" i="1"/>
  <c r="BL1504" i="1"/>
  <c r="BO1504" i="1"/>
  <c r="BU1504" i="1"/>
  <c r="BJ1504" i="1"/>
  <c r="BM1504" i="1"/>
  <c r="BK1504" i="1"/>
  <c r="BS1504" i="1"/>
  <c r="BT1504" i="1"/>
  <c r="BI1504" i="1"/>
  <c r="BR1504" i="1"/>
  <c r="BN1503" i="1"/>
  <c r="BJ1503" i="1"/>
  <c r="BI1503" i="1"/>
  <c r="BO1503" i="1"/>
  <c r="BU1503" i="1"/>
  <c r="BP1503" i="1"/>
  <c r="BL1503" i="1"/>
  <c r="BK1503" i="1"/>
  <c r="BT1503" i="1"/>
  <c r="BQ1503" i="1"/>
  <c r="BS1503" i="1"/>
  <c r="BR1503" i="1"/>
  <c r="BU1502" i="1"/>
  <c r="BT1502" i="1"/>
  <c r="BL1502" i="1"/>
  <c r="BO1502" i="1"/>
  <c r="BP1502" i="1"/>
  <c r="BN1502" i="1"/>
  <c r="BJ1502" i="1"/>
  <c r="BM1502" i="1"/>
  <c r="BK1502" i="1"/>
  <c r="BI1502" i="1"/>
  <c r="BQ1502" i="1"/>
  <c r="BR1502" i="1"/>
  <c r="BP1501" i="1"/>
  <c r="BN1501" i="1"/>
  <c r="BO1501" i="1"/>
  <c r="BU1501" i="1"/>
  <c r="BL1501" i="1"/>
  <c r="BJ1501" i="1"/>
  <c r="BK1501" i="1"/>
  <c r="BR1501" i="1"/>
  <c r="BT1501" i="1"/>
  <c r="BI1501" i="1"/>
  <c r="BS1501" i="1"/>
  <c r="BT1500" i="1"/>
  <c r="BJ1500" i="1"/>
  <c r="BO1500" i="1"/>
  <c r="BU1500" i="1"/>
  <c r="BP1500" i="1"/>
  <c r="BL1500" i="1"/>
  <c r="BN1500" i="1"/>
  <c r="BK1500" i="1"/>
  <c r="BQ1500" i="1"/>
  <c r="BI1500" i="1"/>
  <c r="BS1500" i="1"/>
  <c r="BR1500" i="1"/>
  <c r="BU1499" i="1"/>
  <c r="BL1499" i="1"/>
  <c r="BO1499" i="1"/>
  <c r="BP1499" i="1"/>
  <c r="BN1499" i="1"/>
  <c r="BJ1499" i="1"/>
  <c r="BM1499" i="1"/>
  <c r="BK1499" i="1"/>
  <c r="BS1499" i="1"/>
  <c r="BI1499" i="1"/>
  <c r="BQ1499" i="1"/>
  <c r="BT1498" i="1"/>
  <c r="BP1498" i="1"/>
  <c r="BN1498" i="1"/>
  <c r="BO1498" i="1"/>
  <c r="BU1498" i="1"/>
  <c r="BL1498" i="1"/>
  <c r="BJ1498" i="1"/>
  <c r="BM1498" i="1"/>
  <c r="BK1498" i="1"/>
  <c r="BI1498" i="1"/>
  <c r="BQ1498" i="1"/>
  <c r="BR1498" i="1"/>
  <c r="BU1497" i="1"/>
  <c r="BL1497" i="1"/>
  <c r="BK1497" i="1"/>
  <c r="BO1497" i="1"/>
  <c r="BP1497" i="1"/>
  <c r="BN1497" i="1"/>
  <c r="BI1497" i="1"/>
  <c r="BS1497" i="1"/>
  <c r="BR1497" i="1"/>
  <c r="BL1496" i="1"/>
  <c r="BK1496" i="1"/>
  <c r="BO1496" i="1"/>
  <c r="BU1496" i="1"/>
  <c r="BP1496" i="1"/>
  <c r="BN1496" i="1"/>
  <c r="BJ1496" i="1"/>
  <c r="BM1496" i="1"/>
  <c r="BR1496" i="1"/>
  <c r="BQ1496" i="1"/>
  <c r="BI1496" i="1"/>
  <c r="BS1496" i="1"/>
  <c r="BU1495" i="1"/>
  <c r="BT1495" i="1"/>
  <c r="BK1495" i="1"/>
  <c r="BO1495" i="1"/>
  <c r="BP1495" i="1"/>
  <c r="BL1495" i="1"/>
  <c r="BN1495" i="1"/>
  <c r="BJ1495" i="1"/>
  <c r="BM1495" i="1"/>
  <c r="BS1495" i="1"/>
  <c r="BI1495" i="1"/>
  <c r="BQ1495" i="1"/>
  <c r="BR1495" i="1"/>
  <c r="BP1494" i="1"/>
  <c r="BN1494" i="1"/>
  <c r="BL1494" i="1"/>
  <c r="BO1494" i="1"/>
  <c r="BU1494" i="1"/>
  <c r="BJ1494" i="1"/>
  <c r="BM1494" i="1"/>
  <c r="BK1494" i="1"/>
  <c r="BS1494" i="1"/>
  <c r="BT1494" i="1"/>
  <c r="BQ1494" i="1"/>
  <c r="BI1494" i="1"/>
  <c r="BR1494" i="1"/>
  <c r="BJ1493" i="1"/>
  <c r="BI1493" i="1"/>
  <c r="BO1493" i="1"/>
  <c r="BU1493" i="1"/>
  <c r="BP1493" i="1"/>
  <c r="BL1493" i="1"/>
  <c r="BN1493" i="1"/>
  <c r="BK1493" i="1"/>
  <c r="BT1493" i="1"/>
  <c r="BQ1493" i="1"/>
  <c r="BS1493" i="1"/>
  <c r="BR1493" i="1"/>
  <c r="BU1492" i="1"/>
  <c r="BP1492" i="1"/>
  <c r="BL1492" i="1"/>
  <c r="BI1492" i="1"/>
  <c r="BO1492" i="1"/>
  <c r="BN1492" i="1"/>
  <c r="BJ1492" i="1"/>
  <c r="BM1492" i="1"/>
  <c r="BK1492" i="1"/>
  <c r="BQ1492" i="1"/>
  <c r="BS1492" i="1"/>
  <c r="BR1492" i="1"/>
  <c r="BU1491" i="1"/>
  <c r="BL1491" i="1"/>
  <c r="BO1491" i="1"/>
  <c r="BP1491" i="1"/>
  <c r="BN1491" i="1"/>
  <c r="BJ1491" i="1"/>
  <c r="BM1491" i="1"/>
  <c r="BK1491" i="1"/>
  <c r="BS1491" i="1"/>
  <c r="BI1491" i="1"/>
  <c r="BQ1491" i="1"/>
  <c r="BP1490" i="1"/>
  <c r="BN1490" i="1"/>
  <c r="BO1490" i="1"/>
  <c r="BU1490" i="1"/>
  <c r="BL1490" i="1"/>
  <c r="BJ1490" i="1"/>
  <c r="BM1490" i="1"/>
  <c r="BK1490" i="1"/>
  <c r="BT1490" i="1"/>
  <c r="BI1490" i="1"/>
  <c r="BQ1490" i="1"/>
  <c r="BR1490" i="1"/>
  <c r="BU1489" i="1"/>
  <c r="BL1489" i="1"/>
  <c r="BO1489" i="1"/>
  <c r="BP1489" i="1"/>
  <c r="BN1489" i="1"/>
  <c r="BK1489" i="1"/>
  <c r="BQ1489" i="1"/>
  <c r="BI1489" i="1"/>
  <c r="BS1489" i="1"/>
  <c r="BR1489" i="1"/>
  <c r="BS1488" i="1"/>
  <c r="BL1488" i="1"/>
  <c r="BO1488" i="1"/>
  <c r="BU1488" i="1"/>
  <c r="BP1488" i="1"/>
  <c r="BN1488" i="1"/>
  <c r="BJ1488" i="1"/>
  <c r="BM1488" i="1"/>
  <c r="BK1488" i="1"/>
  <c r="BR1488" i="1"/>
  <c r="BQ1488" i="1"/>
  <c r="BI1488" i="1"/>
  <c r="BT1487" i="1"/>
  <c r="BP1487" i="1"/>
  <c r="BN1487" i="1"/>
  <c r="BJ1487" i="1"/>
  <c r="BO1487" i="1"/>
  <c r="BU1487" i="1"/>
  <c r="BL1487" i="1"/>
  <c r="BM1487" i="1"/>
  <c r="BK1487" i="1"/>
  <c r="BI1487" i="1"/>
  <c r="BQ1487" i="1"/>
  <c r="BR1487" i="1"/>
  <c r="BP1486" i="1"/>
  <c r="BN1486" i="1"/>
  <c r="BL1486" i="1"/>
  <c r="BO1486" i="1"/>
  <c r="BU1486" i="1"/>
  <c r="BJ1486" i="1"/>
  <c r="BM1486" i="1"/>
  <c r="BK1486" i="1"/>
  <c r="BS1486" i="1"/>
  <c r="BT1486" i="1"/>
  <c r="BI1486" i="1"/>
  <c r="BR1486" i="1"/>
  <c r="BN1485" i="1"/>
  <c r="BL1485" i="1"/>
  <c r="BJ1485" i="1"/>
  <c r="BI1485" i="1"/>
  <c r="BO1485" i="1"/>
  <c r="BU1485" i="1"/>
  <c r="BP1485" i="1"/>
  <c r="BK1485" i="1"/>
  <c r="BR1485" i="1"/>
  <c r="BT1485" i="1"/>
  <c r="BQ1485" i="1"/>
  <c r="BS1485" i="1"/>
  <c r="BU1484" i="1"/>
  <c r="BT1484" i="1"/>
  <c r="BK1484" i="1"/>
  <c r="BO1484" i="1"/>
  <c r="BP1484" i="1"/>
  <c r="BL1484" i="1"/>
  <c r="BN1484" i="1"/>
  <c r="BJ1484" i="1"/>
  <c r="BM1484" i="1"/>
  <c r="BI1484" i="1"/>
  <c r="BQ1484" i="1"/>
  <c r="BR1484" i="1"/>
  <c r="BP1483" i="1"/>
  <c r="BN1483" i="1"/>
  <c r="BO1483" i="1"/>
  <c r="BU1483" i="1"/>
  <c r="BL1483" i="1"/>
  <c r="BJ1483" i="1"/>
  <c r="BK1483" i="1"/>
  <c r="BS1483" i="1"/>
  <c r="BT1483" i="1"/>
  <c r="BI1483" i="1"/>
  <c r="BQ1483" i="1"/>
  <c r="BR1483" i="1"/>
  <c r="BT1482" i="1"/>
  <c r="BJ1482" i="1"/>
  <c r="BO1482" i="1"/>
  <c r="BU1482" i="1"/>
  <c r="BP1482" i="1"/>
  <c r="BL1482" i="1"/>
  <c r="BN1482" i="1"/>
  <c r="BK1482" i="1"/>
  <c r="BQ1482" i="1"/>
  <c r="BI1482" i="1"/>
  <c r="BS1482" i="1"/>
  <c r="BR1482" i="1"/>
  <c r="BU1481" i="1"/>
  <c r="BL1481" i="1"/>
  <c r="BO1481" i="1"/>
  <c r="BP1481" i="1"/>
  <c r="BN1481" i="1"/>
  <c r="BJ1481" i="1"/>
  <c r="BM1481" i="1"/>
  <c r="BK1481" i="1"/>
  <c r="BS1481" i="1"/>
  <c r="BI1481" i="1"/>
  <c r="BQ1481" i="1"/>
  <c r="BP1480" i="1"/>
  <c r="BN1480" i="1"/>
  <c r="BO1480" i="1"/>
  <c r="BU1480" i="1"/>
  <c r="BL1480" i="1"/>
  <c r="BJ1480" i="1"/>
  <c r="BM1480" i="1"/>
  <c r="BK1480" i="1"/>
  <c r="BR1480" i="1"/>
  <c r="BT1480" i="1"/>
  <c r="BI1480" i="1"/>
  <c r="BQ1480" i="1"/>
  <c r="BU1479" i="1"/>
  <c r="BL1479" i="1"/>
  <c r="BJ1479" i="1"/>
  <c r="BO1479" i="1"/>
  <c r="BP1479" i="1"/>
  <c r="BN1479" i="1"/>
  <c r="BM1479" i="1"/>
  <c r="BK1479" i="1"/>
  <c r="BI1479" i="1"/>
  <c r="BS1479" i="1"/>
  <c r="BR1479" i="1"/>
  <c r="BS1478" i="1"/>
  <c r="BL1478" i="1"/>
  <c r="BO1478" i="1"/>
  <c r="BU1478" i="1"/>
  <c r="BP1478" i="1"/>
  <c r="BN1478" i="1"/>
  <c r="BJ1478" i="1"/>
  <c r="BM1478" i="1"/>
  <c r="BK1478" i="1"/>
  <c r="BR1478" i="1"/>
  <c r="BQ1478" i="1"/>
  <c r="BI1478" i="1"/>
  <c r="BT1477" i="1"/>
  <c r="BP1477" i="1"/>
  <c r="BN1477" i="1"/>
  <c r="BJ1477" i="1"/>
  <c r="BO1477" i="1"/>
  <c r="BU1477" i="1"/>
  <c r="BL1477" i="1"/>
  <c r="BM1477" i="1"/>
  <c r="BK1477" i="1"/>
  <c r="BI1477" i="1"/>
  <c r="BQ1477" i="1"/>
  <c r="BR1477" i="1"/>
  <c r="BP1476" i="1"/>
  <c r="BN1476" i="1"/>
  <c r="BL1476" i="1"/>
  <c r="BO1476" i="1"/>
  <c r="BU1476" i="1"/>
  <c r="BJ1476" i="1"/>
  <c r="BM1476" i="1"/>
  <c r="BK1476" i="1"/>
  <c r="BS1476" i="1"/>
  <c r="BT1476" i="1"/>
  <c r="BI1476" i="1"/>
  <c r="BR1476" i="1"/>
  <c r="BN1475" i="1"/>
  <c r="BJ1475" i="1"/>
  <c r="BI1475" i="1"/>
  <c r="BO1475" i="1"/>
  <c r="BU1475" i="1"/>
  <c r="BP1475" i="1"/>
  <c r="BL1475" i="1"/>
  <c r="BK1475" i="1"/>
  <c r="BR1475" i="1"/>
  <c r="BT1475" i="1"/>
  <c r="BQ1475" i="1"/>
  <c r="BS1475" i="1"/>
  <c r="BU1474" i="1"/>
  <c r="BT1474" i="1"/>
  <c r="BK1474" i="1"/>
  <c r="BO1474" i="1"/>
  <c r="BP1474" i="1"/>
  <c r="BL1474" i="1"/>
  <c r="BN1474" i="1"/>
  <c r="BJ1474" i="1"/>
  <c r="BM1474" i="1"/>
  <c r="BI1474" i="1"/>
  <c r="BQ1474" i="1"/>
  <c r="BR1474" i="1"/>
  <c r="BP1473" i="1"/>
  <c r="BN1473" i="1"/>
  <c r="BO1473" i="1"/>
  <c r="BU1473" i="1"/>
  <c r="BL1473" i="1"/>
  <c r="BJ1473" i="1"/>
  <c r="BK1473" i="1"/>
  <c r="BS1473" i="1"/>
  <c r="BT1473" i="1"/>
  <c r="BI1473" i="1"/>
  <c r="BQ1473" i="1"/>
  <c r="BR1473" i="1"/>
  <c r="BT1472" i="1"/>
  <c r="BJ1472" i="1"/>
  <c r="BO1472" i="1"/>
  <c r="BU1472" i="1"/>
  <c r="BP1472" i="1"/>
  <c r="BL1472" i="1"/>
  <c r="BN1472" i="1"/>
  <c r="BK1472" i="1"/>
  <c r="BQ1472" i="1"/>
  <c r="BI1472" i="1"/>
  <c r="BS1472" i="1"/>
  <c r="BR1472" i="1"/>
  <c r="BU1471" i="1"/>
  <c r="BL1471" i="1"/>
  <c r="BO1471" i="1"/>
  <c r="BP1471" i="1"/>
  <c r="BN1471" i="1"/>
  <c r="BJ1471" i="1"/>
  <c r="BM1471" i="1"/>
  <c r="BK1471" i="1"/>
  <c r="BS1471" i="1"/>
  <c r="BI1471" i="1"/>
  <c r="BQ1471" i="1"/>
  <c r="BP1470" i="1"/>
  <c r="BN1470" i="1"/>
  <c r="BO1470" i="1"/>
  <c r="BU1470" i="1"/>
  <c r="BL1470" i="1"/>
  <c r="BJ1470" i="1"/>
  <c r="BM1470" i="1"/>
  <c r="BK1470" i="1"/>
  <c r="BT1470" i="1"/>
  <c r="BI1470" i="1"/>
  <c r="BQ1470" i="1"/>
  <c r="BR1470" i="1"/>
  <c r="BU1469" i="1"/>
  <c r="BL1469" i="1"/>
  <c r="BO1469" i="1"/>
  <c r="BP1469" i="1"/>
  <c r="BN1469" i="1"/>
  <c r="BM1469" i="1"/>
  <c r="BK1469" i="1"/>
  <c r="BQ1469" i="1"/>
  <c r="BI1469" i="1"/>
  <c r="BS1469" i="1"/>
  <c r="BR1469" i="1"/>
  <c r="BS1468" i="1"/>
  <c r="BL1468" i="1"/>
  <c r="BO1468" i="1"/>
  <c r="BU1468" i="1"/>
  <c r="BP1468" i="1"/>
  <c r="BN1468" i="1"/>
  <c r="BJ1468" i="1"/>
  <c r="BM1468" i="1"/>
  <c r="BK1468" i="1"/>
  <c r="BR1468" i="1"/>
  <c r="BQ1468" i="1"/>
  <c r="BI1468" i="1"/>
  <c r="BT1467" i="1"/>
  <c r="BP1467" i="1"/>
  <c r="BN1467" i="1"/>
  <c r="BJ1467" i="1"/>
  <c r="BO1467" i="1"/>
  <c r="BU1467" i="1"/>
  <c r="BL1467" i="1"/>
  <c r="BM1467" i="1"/>
  <c r="BK1467" i="1"/>
  <c r="BI1467" i="1"/>
  <c r="BQ1467" i="1"/>
  <c r="BR1467" i="1"/>
  <c r="BP1466" i="1"/>
  <c r="BN1466" i="1"/>
  <c r="BL1466" i="1"/>
  <c r="BO1466" i="1"/>
  <c r="BU1466" i="1"/>
  <c r="BJ1466" i="1"/>
  <c r="BK1466" i="1"/>
  <c r="BS1466" i="1"/>
  <c r="BT1466" i="1"/>
  <c r="BI1466" i="1"/>
  <c r="BR1466" i="1"/>
  <c r="BN1465" i="1"/>
  <c r="BJ1465" i="1"/>
  <c r="BI1465" i="1"/>
  <c r="BO1465" i="1"/>
  <c r="BU1465" i="1"/>
  <c r="BP1465" i="1"/>
  <c r="BL1465" i="1"/>
  <c r="BK1465" i="1"/>
  <c r="BR1465" i="1"/>
  <c r="BT1465" i="1"/>
  <c r="BQ1465" i="1"/>
  <c r="BS1465" i="1"/>
  <c r="BU1464" i="1"/>
  <c r="BT1464" i="1"/>
  <c r="BK1464" i="1"/>
  <c r="BO1464" i="1"/>
  <c r="BP1464" i="1"/>
  <c r="BL1464" i="1"/>
  <c r="BN1464" i="1"/>
  <c r="BJ1464" i="1"/>
  <c r="BM1464" i="1"/>
  <c r="BI1464" i="1"/>
  <c r="BQ1464" i="1"/>
  <c r="BR1464" i="1"/>
  <c r="BP1463" i="1"/>
  <c r="BN1463" i="1"/>
  <c r="BO1463" i="1"/>
  <c r="BU1463" i="1"/>
  <c r="BL1463" i="1"/>
  <c r="BJ1463" i="1"/>
  <c r="BK1463" i="1"/>
  <c r="BS1463" i="1"/>
  <c r="BT1463" i="1"/>
  <c r="BI1463" i="1"/>
  <c r="BQ1463" i="1"/>
  <c r="BR1463" i="1"/>
  <c r="BT1462" i="1"/>
  <c r="BK1462" i="1"/>
  <c r="BJ1462" i="1"/>
  <c r="BO1462" i="1"/>
  <c r="BU1462" i="1"/>
  <c r="BP1462" i="1"/>
  <c r="BL1462" i="1"/>
  <c r="BN1462" i="1"/>
  <c r="BQ1462" i="1"/>
  <c r="BI1462" i="1"/>
  <c r="BS1462" i="1"/>
  <c r="BR1462" i="1"/>
  <c r="BU1461" i="1"/>
  <c r="BL1461" i="1"/>
  <c r="BO1461" i="1"/>
  <c r="BP1461" i="1"/>
  <c r="BN1461" i="1"/>
  <c r="BJ1461" i="1"/>
  <c r="BM1461" i="1"/>
  <c r="BK1461" i="1"/>
  <c r="BS1461" i="1"/>
  <c r="BI1461" i="1"/>
  <c r="BQ1461" i="1"/>
  <c r="BP1460" i="1"/>
  <c r="BN1460" i="1"/>
  <c r="BO1460" i="1"/>
  <c r="BU1460" i="1"/>
  <c r="BL1460" i="1"/>
  <c r="BJ1460" i="1"/>
  <c r="BM1460" i="1"/>
  <c r="BK1460" i="1"/>
  <c r="BT1460" i="1"/>
  <c r="BI1460" i="1"/>
  <c r="BQ1460" i="1"/>
  <c r="BR1460" i="1"/>
  <c r="BU1459" i="1"/>
  <c r="BL1459" i="1"/>
  <c r="BO1459" i="1"/>
  <c r="BP1459" i="1"/>
  <c r="BN1459" i="1"/>
  <c r="BM1459" i="1"/>
  <c r="BK1459" i="1"/>
  <c r="BI1459" i="1"/>
  <c r="BS1459" i="1"/>
  <c r="BR1459" i="1"/>
  <c r="BS1458" i="1"/>
  <c r="BL1458" i="1"/>
  <c r="BO1458" i="1"/>
  <c r="BU1458" i="1"/>
  <c r="BP1458" i="1"/>
  <c r="BN1458" i="1"/>
  <c r="BJ1458" i="1"/>
  <c r="BM1458" i="1"/>
  <c r="BK1458" i="1"/>
  <c r="BR1458" i="1"/>
  <c r="BQ1458" i="1"/>
  <c r="BI1458" i="1"/>
  <c r="BT1457" i="1"/>
  <c r="BP1457" i="1"/>
  <c r="BN1457" i="1"/>
  <c r="BJ1457" i="1"/>
  <c r="BO1457" i="1"/>
  <c r="BU1457" i="1"/>
  <c r="BL1457" i="1"/>
  <c r="BM1457" i="1"/>
  <c r="BK1457" i="1"/>
  <c r="BI1457" i="1"/>
  <c r="BQ1457" i="1"/>
  <c r="BR1457" i="1"/>
  <c r="BP1456" i="1"/>
  <c r="BN1456" i="1"/>
  <c r="BL1456" i="1"/>
  <c r="BO1456" i="1"/>
  <c r="BU1456" i="1"/>
  <c r="BJ1456" i="1"/>
  <c r="BM1456" i="1"/>
  <c r="BK1456" i="1"/>
  <c r="BS1456" i="1"/>
  <c r="BT1456" i="1"/>
  <c r="BI1456" i="1"/>
  <c r="BR1456" i="1"/>
  <c r="BN1455" i="1"/>
  <c r="BJ1455" i="1"/>
  <c r="BI1455" i="1"/>
  <c r="BO1455" i="1"/>
  <c r="BU1455" i="1"/>
  <c r="BP1455" i="1"/>
  <c r="BL1455" i="1"/>
  <c r="BK1455" i="1"/>
  <c r="BR1455" i="1"/>
  <c r="BT1455" i="1"/>
  <c r="BQ1455" i="1"/>
  <c r="BS1455" i="1"/>
  <c r="BU1454" i="1"/>
  <c r="BT1454" i="1"/>
  <c r="BK1454" i="1"/>
  <c r="BO1454" i="1"/>
  <c r="BP1454" i="1"/>
  <c r="BL1454" i="1"/>
  <c r="BN1454" i="1"/>
  <c r="BJ1454" i="1"/>
  <c r="BM1454" i="1"/>
  <c r="BI1454" i="1"/>
  <c r="BQ1454" i="1"/>
  <c r="BR1454" i="1"/>
  <c r="BP1453" i="1"/>
  <c r="BN1453" i="1"/>
  <c r="BO1453" i="1"/>
  <c r="BU1453" i="1"/>
  <c r="BL1453" i="1"/>
  <c r="BJ1453" i="1"/>
  <c r="BK1453" i="1"/>
  <c r="BS1453" i="1"/>
  <c r="BT1453" i="1"/>
  <c r="BI1453" i="1"/>
  <c r="BQ1453" i="1"/>
  <c r="BR1453" i="1"/>
  <c r="BT1452" i="1"/>
  <c r="BK1452" i="1"/>
  <c r="BJ1452" i="1"/>
  <c r="BO1452" i="1"/>
  <c r="BU1452" i="1"/>
  <c r="BP1452" i="1"/>
  <c r="BL1452" i="1"/>
  <c r="BN1452" i="1"/>
  <c r="BQ1452" i="1"/>
  <c r="BI1452" i="1"/>
  <c r="BS1452" i="1"/>
  <c r="BR1452" i="1"/>
  <c r="BU1451" i="1"/>
  <c r="BL1451" i="1"/>
  <c r="BO1451" i="1"/>
  <c r="BP1451" i="1"/>
  <c r="BN1451" i="1"/>
  <c r="BJ1451" i="1"/>
  <c r="BM1451" i="1"/>
  <c r="BK1451" i="1"/>
  <c r="BS1451" i="1"/>
  <c r="BI1451" i="1"/>
  <c r="BQ1451" i="1"/>
  <c r="BP1450" i="1"/>
  <c r="BN1450" i="1"/>
  <c r="BO1450" i="1"/>
  <c r="BU1450" i="1"/>
  <c r="BL1450" i="1"/>
  <c r="BJ1450" i="1"/>
  <c r="BM1450" i="1"/>
  <c r="BK1450" i="1"/>
  <c r="BT1450" i="1"/>
  <c r="BI1450" i="1"/>
  <c r="BQ1450" i="1"/>
  <c r="BR1450" i="1"/>
  <c r="BU1449" i="1"/>
  <c r="BL1449" i="1"/>
  <c r="BO1449" i="1"/>
  <c r="BP1449" i="1"/>
  <c r="BN1449" i="1"/>
  <c r="BM1449" i="1"/>
  <c r="BK1449" i="1"/>
  <c r="BQ1449" i="1"/>
  <c r="BI1449" i="1"/>
  <c r="BS1449" i="1"/>
  <c r="BR1449" i="1"/>
  <c r="BS1448" i="1"/>
  <c r="BL1448" i="1"/>
  <c r="BO1448" i="1"/>
  <c r="BU1448" i="1"/>
  <c r="BP1448" i="1"/>
  <c r="BN1448" i="1"/>
  <c r="BJ1448" i="1"/>
  <c r="BM1448" i="1"/>
  <c r="BK1448" i="1"/>
  <c r="BR1448" i="1"/>
  <c r="BQ1448" i="1"/>
  <c r="BI1448" i="1"/>
  <c r="BT1447" i="1"/>
  <c r="BP1447" i="1"/>
  <c r="BN1447" i="1"/>
  <c r="BJ1447" i="1"/>
  <c r="BO1447" i="1"/>
  <c r="BU1447" i="1"/>
  <c r="BL1447" i="1"/>
  <c r="BM1447" i="1"/>
  <c r="BK1447" i="1"/>
  <c r="BI1447" i="1"/>
  <c r="BQ1447" i="1"/>
  <c r="BR1447" i="1"/>
  <c r="BP1446" i="1"/>
  <c r="BN1446" i="1"/>
  <c r="BL1446" i="1"/>
  <c r="BO1446" i="1"/>
  <c r="BU1446" i="1"/>
  <c r="BJ1446" i="1"/>
  <c r="BM1446" i="1"/>
  <c r="BK1446" i="1"/>
  <c r="BS1446" i="1"/>
  <c r="BT1446" i="1"/>
  <c r="BI1446" i="1"/>
  <c r="BR1446" i="1"/>
  <c r="BN1445" i="1"/>
  <c r="BJ1445" i="1"/>
  <c r="BI1445" i="1"/>
  <c r="BO1445" i="1"/>
  <c r="BU1445" i="1"/>
  <c r="BP1445" i="1"/>
  <c r="BL1445" i="1"/>
  <c r="BK1445" i="1"/>
  <c r="BR1445" i="1"/>
  <c r="BT1445" i="1"/>
  <c r="BQ1445" i="1"/>
  <c r="BS1445" i="1"/>
  <c r="BU1444" i="1"/>
  <c r="BT1444" i="1"/>
  <c r="BK1444" i="1"/>
  <c r="BO1444" i="1"/>
  <c r="BP1444" i="1"/>
  <c r="BL1444" i="1"/>
  <c r="BN1444" i="1"/>
  <c r="BJ1444" i="1"/>
  <c r="BM1444" i="1"/>
  <c r="BI1444" i="1"/>
  <c r="BQ1444" i="1"/>
  <c r="BR1444" i="1"/>
  <c r="BP1443" i="1"/>
  <c r="BN1443" i="1"/>
  <c r="BO1443" i="1"/>
  <c r="BU1443" i="1"/>
  <c r="BL1443" i="1"/>
  <c r="BJ1443" i="1"/>
  <c r="BK1443" i="1"/>
  <c r="BS1443" i="1"/>
  <c r="BT1443" i="1"/>
  <c r="BI1443" i="1"/>
  <c r="BQ1443" i="1"/>
  <c r="BR1443" i="1"/>
  <c r="BT1442" i="1"/>
  <c r="BJ1442" i="1"/>
  <c r="BI1442" i="1"/>
  <c r="BO1442" i="1"/>
  <c r="BU1442" i="1"/>
  <c r="BP1442" i="1"/>
  <c r="BL1442" i="1"/>
  <c r="BN1442" i="1"/>
  <c r="BK1442" i="1"/>
  <c r="BQ1442" i="1"/>
  <c r="BS1442" i="1"/>
  <c r="BR1442" i="1"/>
  <c r="BU1441" i="1"/>
  <c r="BL1441" i="1"/>
  <c r="BO1441" i="1"/>
  <c r="BP1441" i="1"/>
  <c r="BN1441" i="1"/>
  <c r="BJ1441" i="1"/>
  <c r="BM1441" i="1"/>
  <c r="BK1441" i="1"/>
  <c r="BS1441" i="1"/>
  <c r="BI1441" i="1"/>
  <c r="BQ1441" i="1"/>
  <c r="BP1440" i="1"/>
  <c r="BN1440" i="1"/>
  <c r="BO1440" i="1"/>
  <c r="BU1440" i="1"/>
  <c r="BL1440" i="1"/>
  <c r="BJ1440" i="1"/>
  <c r="BM1440" i="1"/>
  <c r="BK1440" i="1"/>
  <c r="BT1440" i="1"/>
  <c r="BI1440" i="1"/>
  <c r="BQ1440" i="1"/>
  <c r="BR1440" i="1"/>
  <c r="BU1439" i="1"/>
  <c r="BL1439" i="1"/>
  <c r="BO1439" i="1"/>
  <c r="BP1439" i="1"/>
  <c r="BN1439" i="1"/>
  <c r="BM1439" i="1"/>
  <c r="BK1439" i="1"/>
  <c r="BI1439" i="1"/>
  <c r="BS1439" i="1"/>
  <c r="BR1439" i="1"/>
  <c r="BS1438" i="1"/>
  <c r="BL1438" i="1"/>
  <c r="BO1438" i="1"/>
  <c r="BU1438" i="1"/>
  <c r="BP1438" i="1"/>
  <c r="BN1438" i="1"/>
  <c r="BJ1438" i="1"/>
  <c r="BM1438" i="1"/>
  <c r="BK1438" i="1"/>
  <c r="BR1438" i="1"/>
  <c r="BQ1438" i="1"/>
  <c r="BI1438" i="1"/>
  <c r="BT1437" i="1"/>
  <c r="BP1437" i="1"/>
  <c r="BN1437" i="1"/>
  <c r="BJ1437" i="1"/>
  <c r="BO1437" i="1"/>
  <c r="BU1437" i="1"/>
  <c r="BL1437" i="1"/>
  <c r="BM1437" i="1"/>
  <c r="BK1437" i="1"/>
  <c r="BI1437" i="1"/>
  <c r="BQ1437" i="1"/>
  <c r="BR1437" i="1"/>
  <c r="BP1436" i="1"/>
  <c r="BN1436" i="1"/>
  <c r="BL1436" i="1"/>
  <c r="BO1436" i="1"/>
  <c r="BU1436" i="1"/>
  <c r="BJ1436" i="1"/>
  <c r="BM1436" i="1"/>
  <c r="BK1436" i="1"/>
  <c r="BS1436" i="1"/>
  <c r="BT1436" i="1"/>
  <c r="BI1436" i="1"/>
  <c r="BR1436" i="1"/>
  <c r="BN1435" i="1"/>
  <c r="BJ1435" i="1"/>
  <c r="BI1435" i="1"/>
  <c r="BO1435" i="1"/>
  <c r="BU1435" i="1"/>
  <c r="BP1435" i="1"/>
  <c r="BL1435" i="1"/>
  <c r="BK1435" i="1"/>
  <c r="BR1435" i="1"/>
  <c r="BT1435" i="1"/>
  <c r="BQ1435" i="1"/>
  <c r="BS1435" i="1"/>
  <c r="BU1434" i="1"/>
  <c r="BT1434" i="1"/>
  <c r="BK1434" i="1"/>
  <c r="BO1434" i="1"/>
  <c r="BP1434" i="1"/>
  <c r="BL1434" i="1"/>
  <c r="BN1434" i="1"/>
  <c r="BJ1434" i="1"/>
  <c r="BM1434" i="1"/>
  <c r="BI1434" i="1"/>
  <c r="BQ1434" i="1"/>
  <c r="BR1434" i="1"/>
  <c r="BP1433" i="1"/>
  <c r="BN1433" i="1"/>
  <c r="BO1433" i="1"/>
  <c r="BU1433" i="1"/>
  <c r="BL1433" i="1"/>
  <c r="BJ1433" i="1"/>
  <c r="BK1433" i="1"/>
  <c r="BS1433" i="1"/>
  <c r="BT1433" i="1"/>
  <c r="BI1433" i="1"/>
  <c r="BQ1433" i="1"/>
  <c r="BR1433" i="1"/>
  <c r="BT1432" i="1"/>
  <c r="BJ1432" i="1"/>
  <c r="BO1432" i="1"/>
  <c r="BU1432" i="1"/>
  <c r="BP1432" i="1"/>
  <c r="BL1432" i="1"/>
  <c r="BN1432" i="1"/>
  <c r="BK1432" i="1"/>
  <c r="BQ1432" i="1"/>
  <c r="BI1432" i="1"/>
  <c r="BS1432" i="1"/>
  <c r="BR1432" i="1"/>
  <c r="BU1431" i="1"/>
  <c r="BL1431" i="1"/>
  <c r="BO1431" i="1"/>
  <c r="BP1431" i="1"/>
  <c r="BN1431" i="1"/>
  <c r="BJ1431" i="1"/>
  <c r="BM1431" i="1"/>
  <c r="BK1431" i="1"/>
  <c r="BS1431" i="1"/>
  <c r="BI1431" i="1"/>
  <c r="BQ1431" i="1"/>
  <c r="BP1430" i="1"/>
  <c r="BN1430" i="1"/>
  <c r="BK1430" i="1"/>
  <c r="BO1430" i="1"/>
  <c r="BU1430" i="1"/>
  <c r="BL1430" i="1"/>
  <c r="BJ1430" i="1"/>
  <c r="BM1430" i="1"/>
  <c r="BT1430" i="1"/>
  <c r="BI1430" i="1"/>
  <c r="BQ1430" i="1"/>
  <c r="BR1430" i="1"/>
  <c r="BU1429" i="1"/>
  <c r="BL1429" i="1"/>
  <c r="BO1429" i="1"/>
  <c r="BP1429" i="1"/>
  <c r="BN1429" i="1"/>
  <c r="BM1429" i="1"/>
  <c r="BK1429" i="1"/>
  <c r="BI1429" i="1"/>
  <c r="BS1429" i="1"/>
  <c r="BR1429" i="1"/>
  <c r="BS1428" i="1"/>
  <c r="BL1428" i="1"/>
  <c r="BO1428" i="1"/>
  <c r="BU1428" i="1"/>
  <c r="BP1428" i="1"/>
  <c r="BN1428" i="1"/>
  <c r="BJ1428" i="1"/>
  <c r="BM1428" i="1"/>
  <c r="BK1428" i="1"/>
  <c r="BR1428" i="1"/>
  <c r="BI1428" i="1"/>
  <c r="BQ1428" i="1"/>
  <c r="BT1427" i="1"/>
  <c r="BP1427" i="1"/>
  <c r="BN1427" i="1"/>
  <c r="BJ1427" i="1"/>
  <c r="BO1427" i="1"/>
  <c r="BU1427" i="1"/>
  <c r="BL1427" i="1"/>
  <c r="BM1427" i="1"/>
  <c r="BK1427" i="1"/>
  <c r="BI1427" i="1"/>
  <c r="BQ1427" i="1"/>
  <c r="BR1427" i="1"/>
  <c r="BN1426" i="1"/>
  <c r="BL1426" i="1"/>
  <c r="BO1426" i="1"/>
  <c r="BU1426" i="1"/>
  <c r="BP1426" i="1"/>
  <c r="BJ1426" i="1"/>
  <c r="BM1426" i="1"/>
  <c r="BK1426" i="1"/>
  <c r="BS1426" i="1"/>
  <c r="BT1426" i="1"/>
  <c r="BI1426" i="1"/>
  <c r="BR1426" i="1"/>
  <c r="BN1425" i="1"/>
  <c r="BK1425" i="1"/>
  <c r="BJ1425" i="1"/>
  <c r="BI1425" i="1"/>
  <c r="BO1425" i="1"/>
  <c r="BU1425" i="1"/>
  <c r="BP1425" i="1"/>
  <c r="BL1425" i="1"/>
  <c r="BR1425" i="1"/>
  <c r="BT1425" i="1"/>
  <c r="BQ1425" i="1"/>
  <c r="BS1425" i="1"/>
  <c r="BU1424" i="1"/>
  <c r="BT1424" i="1"/>
  <c r="BK1424" i="1"/>
  <c r="BO1424" i="1"/>
  <c r="BP1424" i="1"/>
  <c r="BL1424" i="1"/>
  <c r="BN1424" i="1"/>
  <c r="BJ1424" i="1"/>
  <c r="BM1424" i="1"/>
  <c r="BI1424" i="1"/>
  <c r="BQ1424" i="1"/>
  <c r="BR1424" i="1"/>
  <c r="BP1423" i="1"/>
  <c r="BN1423" i="1"/>
  <c r="BO1423" i="1"/>
  <c r="BU1423" i="1"/>
  <c r="BL1423" i="1"/>
  <c r="BJ1423" i="1"/>
  <c r="BK1423" i="1"/>
  <c r="BS1423" i="1"/>
  <c r="BT1423" i="1"/>
  <c r="BI1423" i="1"/>
  <c r="BQ1423" i="1"/>
  <c r="BR1423" i="1"/>
  <c r="BT1422" i="1"/>
  <c r="BJ1422" i="1"/>
  <c r="BI1422" i="1"/>
  <c r="BO1422" i="1"/>
  <c r="BU1422" i="1"/>
  <c r="BP1422" i="1"/>
  <c r="BL1422" i="1"/>
  <c r="BN1422" i="1"/>
  <c r="BK1422" i="1"/>
  <c r="BQ1422" i="1"/>
  <c r="BS1422" i="1"/>
  <c r="BR1422" i="1"/>
  <c r="BU1421" i="1"/>
  <c r="BL1421" i="1"/>
  <c r="BO1421" i="1"/>
  <c r="BP1421" i="1"/>
  <c r="BN1421" i="1"/>
  <c r="BJ1421" i="1"/>
  <c r="BM1421" i="1"/>
  <c r="BK1421" i="1"/>
  <c r="BS1421" i="1"/>
  <c r="BI1421" i="1"/>
  <c r="BQ1421" i="1"/>
  <c r="BP1420" i="1"/>
  <c r="BN1420" i="1"/>
  <c r="BO1420" i="1"/>
  <c r="BU1420" i="1"/>
  <c r="BL1420" i="1"/>
  <c r="BJ1420" i="1"/>
  <c r="BM1420" i="1"/>
  <c r="BK1420" i="1"/>
  <c r="BT1420" i="1"/>
  <c r="BI1420" i="1"/>
  <c r="BQ1420" i="1"/>
  <c r="BR1420" i="1"/>
  <c r="BU1419" i="1"/>
  <c r="BL1419" i="1"/>
  <c r="BJ1419" i="1"/>
  <c r="BO1419" i="1"/>
  <c r="BP1419" i="1"/>
  <c r="BN1419" i="1"/>
  <c r="BM1419" i="1"/>
  <c r="BK1419" i="1"/>
  <c r="BQ1419" i="1"/>
  <c r="BI1419" i="1"/>
  <c r="BS1419" i="1"/>
  <c r="BR1419" i="1"/>
  <c r="BS1418" i="1"/>
  <c r="BL1418" i="1"/>
  <c r="BO1418" i="1"/>
  <c r="BU1418" i="1"/>
  <c r="BP1418" i="1"/>
  <c r="BN1418" i="1"/>
  <c r="BJ1418" i="1"/>
  <c r="BM1418" i="1"/>
  <c r="BK1418" i="1"/>
  <c r="BR1418" i="1"/>
  <c r="BI1418" i="1"/>
  <c r="BQ1418" i="1"/>
  <c r="BT1417" i="1"/>
  <c r="BP1417" i="1"/>
  <c r="BN1417" i="1"/>
  <c r="BK1417" i="1"/>
  <c r="BJ1417" i="1"/>
  <c r="BO1417" i="1"/>
  <c r="BU1417" i="1"/>
  <c r="BL1417" i="1"/>
  <c r="BM1417" i="1"/>
  <c r="BI1417" i="1"/>
  <c r="BQ1417" i="1"/>
  <c r="BR1417" i="1"/>
  <c r="BN1416" i="1"/>
  <c r="BL1416" i="1"/>
  <c r="BO1416" i="1"/>
  <c r="BU1416" i="1"/>
  <c r="BP1416" i="1"/>
  <c r="BJ1416" i="1"/>
  <c r="BK1416" i="1"/>
  <c r="BS1416" i="1"/>
  <c r="BT1416" i="1"/>
  <c r="BI1416" i="1"/>
  <c r="BR1416" i="1"/>
  <c r="BT1415" i="1"/>
  <c r="BN1415" i="1"/>
  <c r="BJ1415" i="1"/>
  <c r="BI1415" i="1"/>
  <c r="BO1415" i="1"/>
  <c r="BU1415" i="1"/>
  <c r="BP1415" i="1"/>
  <c r="BL1415" i="1"/>
  <c r="BK1415" i="1"/>
  <c r="BR1415" i="1"/>
  <c r="BQ1415" i="1"/>
  <c r="BS1415" i="1"/>
  <c r="BU1414" i="1"/>
  <c r="BT1414" i="1"/>
  <c r="BK1414" i="1"/>
  <c r="BO1414" i="1"/>
  <c r="BP1414" i="1"/>
  <c r="BL1414" i="1"/>
  <c r="BN1414" i="1"/>
  <c r="BJ1414" i="1"/>
  <c r="BM1414" i="1"/>
  <c r="BI1414" i="1"/>
  <c r="BQ1414" i="1"/>
  <c r="BR1414" i="1"/>
  <c r="BP1413" i="1"/>
  <c r="BN1413" i="1"/>
  <c r="BO1413" i="1"/>
  <c r="BU1413" i="1"/>
  <c r="BL1413" i="1"/>
  <c r="BJ1413" i="1"/>
  <c r="BK1413" i="1"/>
  <c r="BS1413" i="1"/>
  <c r="BT1413" i="1"/>
  <c r="BI1413" i="1"/>
  <c r="BQ1413" i="1"/>
  <c r="BR1413" i="1"/>
  <c r="BT1412" i="1"/>
  <c r="BJ1412" i="1"/>
  <c r="BI1412" i="1"/>
  <c r="BO1412" i="1"/>
  <c r="BU1412" i="1"/>
  <c r="BP1412" i="1"/>
  <c r="BL1412" i="1"/>
  <c r="BN1412" i="1"/>
  <c r="BK1412" i="1"/>
  <c r="BQ1412" i="1"/>
  <c r="BS1412" i="1"/>
  <c r="BR1412" i="1"/>
  <c r="BU1411" i="1"/>
  <c r="BL1411" i="1"/>
  <c r="BO1411" i="1"/>
  <c r="BP1411" i="1"/>
  <c r="BN1411" i="1"/>
  <c r="BM1411" i="1"/>
  <c r="BK1411" i="1"/>
  <c r="BS1411" i="1"/>
  <c r="BQ1411" i="1"/>
  <c r="BP1410" i="1"/>
  <c r="BO1410" i="1"/>
  <c r="BN1410" i="1"/>
  <c r="BJ1410" i="1"/>
  <c r="BU1410" i="1"/>
  <c r="BL1410" i="1"/>
  <c r="BM1410" i="1"/>
  <c r="BK1410" i="1"/>
  <c r="BI1410" i="1"/>
  <c r="BR1410" i="1"/>
  <c r="BP1409" i="1"/>
  <c r="BO1409" i="1"/>
  <c r="BN1409" i="1"/>
  <c r="BU1409" i="1"/>
  <c r="BL1409" i="1"/>
  <c r="BJ1409" i="1"/>
  <c r="BM1409" i="1"/>
  <c r="BK1409" i="1"/>
  <c r="BS1409" i="1"/>
  <c r="BT1409" i="1"/>
  <c r="BI1409" i="1"/>
  <c r="BR1409" i="1"/>
  <c r="BL1408" i="1"/>
  <c r="BO1408" i="1"/>
  <c r="BU1408" i="1"/>
  <c r="BP1408" i="1"/>
  <c r="BN1408" i="1"/>
  <c r="BJ1408" i="1"/>
  <c r="BM1408" i="1"/>
  <c r="BK1408" i="1"/>
  <c r="BS1408" i="1"/>
  <c r="BT1408" i="1"/>
  <c r="BI1408" i="1"/>
  <c r="BQ1408" i="1"/>
  <c r="BT1407" i="1"/>
  <c r="BK1407" i="1"/>
  <c r="BO1407" i="1"/>
  <c r="BU1407" i="1"/>
  <c r="BP1407" i="1"/>
  <c r="BL1407" i="1"/>
  <c r="BN1407" i="1"/>
  <c r="BJ1407" i="1"/>
  <c r="BM1407" i="1"/>
  <c r="BI1407" i="1"/>
  <c r="BQ1407" i="1"/>
  <c r="BR1407" i="1"/>
  <c r="BN1406" i="1"/>
  <c r="BO1406" i="1"/>
  <c r="BU1406" i="1"/>
  <c r="BP1406" i="1"/>
  <c r="BL1406" i="1"/>
  <c r="BJ1406" i="1"/>
  <c r="BK1406" i="1"/>
  <c r="BT1406" i="1"/>
  <c r="BI1406" i="1"/>
  <c r="BS1406" i="1"/>
  <c r="BR1406" i="1"/>
  <c r="BL1405" i="1"/>
  <c r="BJ1405" i="1"/>
  <c r="BO1405" i="1"/>
  <c r="BU1405" i="1"/>
  <c r="BP1405" i="1"/>
  <c r="BN1405" i="1"/>
  <c r="BK1405" i="1"/>
  <c r="BR1405" i="1"/>
  <c r="BQ1405" i="1"/>
  <c r="BI1405" i="1"/>
  <c r="BS1405" i="1"/>
  <c r="BU1404" i="1"/>
  <c r="BT1404" i="1"/>
  <c r="BO1404" i="1"/>
  <c r="BP1404" i="1"/>
  <c r="BL1404" i="1"/>
  <c r="BN1404" i="1"/>
  <c r="BJ1404" i="1"/>
  <c r="BM1404" i="1"/>
  <c r="BK1404" i="1"/>
  <c r="BS1404" i="1"/>
  <c r="BI1404" i="1"/>
  <c r="BQ1404" i="1"/>
  <c r="BP1403" i="1"/>
  <c r="BN1403" i="1"/>
  <c r="BO1403" i="1"/>
  <c r="BU1403" i="1"/>
  <c r="BL1403" i="1"/>
  <c r="BJ1403" i="1"/>
  <c r="BM1403" i="1"/>
  <c r="BK1403" i="1"/>
  <c r="BT1403" i="1"/>
  <c r="BI1403" i="1"/>
  <c r="BQ1403" i="1"/>
  <c r="BR1403" i="1"/>
  <c r="BJ1402" i="1"/>
  <c r="BI1402" i="1"/>
  <c r="BO1402" i="1"/>
  <c r="BU1402" i="1"/>
  <c r="BP1402" i="1"/>
  <c r="BL1402" i="1"/>
  <c r="BN1402" i="1"/>
  <c r="BK1402" i="1"/>
  <c r="BS1402" i="1"/>
  <c r="BR1402" i="1"/>
  <c r="BU1401" i="1"/>
  <c r="BL1401" i="1"/>
  <c r="BK1401" i="1"/>
  <c r="BO1401" i="1"/>
  <c r="BP1401" i="1"/>
  <c r="BN1401" i="1"/>
  <c r="BJ1401" i="1"/>
  <c r="BM1401" i="1"/>
  <c r="BR1401" i="1"/>
  <c r="BI1401" i="1"/>
  <c r="BQ1401" i="1"/>
  <c r="BP1400" i="1"/>
  <c r="BN1400" i="1"/>
  <c r="BK1400" i="1"/>
  <c r="BO1400" i="1"/>
  <c r="BU1400" i="1"/>
  <c r="BL1400" i="1"/>
  <c r="BJ1400" i="1"/>
  <c r="BM1400" i="1"/>
  <c r="BS1400" i="1"/>
  <c r="BT1400" i="1"/>
  <c r="BI1400" i="1"/>
  <c r="BQ1400" i="1"/>
  <c r="BR1400" i="1"/>
  <c r="BN1399" i="1"/>
  <c r="BJ1399" i="1"/>
  <c r="BO1399" i="1"/>
  <c r="BU1399" i="1"/>
  <c r="BP1399" i="1"/>
  <c r="BL1399" i="1"/>
  <c r="BM1399" i="1"/>
  <c r="BK1399" i="1"/>
  <c r="BS1399" i="1"/>
  <c r="BT1399" i="1"/>
  <c r="BI1399" i="1"/>
  <c r="BR1399" i="1"/>
  <c r="BL1398" i="1"/>
  <c r="BO1398" i="1"/>
  <c r="BU1398" i="1"/>
  <c r="BP1398" i="1"/>
  <c r="BN1398" i="1"/>
  <c r="BJ1398" i="1"/>
  <c r="BM1398" i="1"/>
  <c r="BK1398" i="1"/>
  <c r="BS1398" i="1"/>
  <c r="BT1398" i="1"/>
  <c r="BI1398" i="1"/>
  <c r="BQ1398" i="1"/>
  <c r="BT1397" i="1"/>
  <c r="BK1397" i="1"/>
  <c r="BO1397" i="1"/>
  <c r="BU1397" i="1"/>
  <c r="BP1397" i="1"/>
  <c r="BL1397" i="1"/>
  <c r="BN1397" i="1"/>
  <c r="BJ1397" i="1"/>
  <c r="BM1397" i="1"/>
  <c r="BI1397" i="1"/>
  <c r="BQ1397" i="1"/>
  <c r="BR1397" i="1"/>
  <c r="BN1396" i="1"/>
  <c r="BO1396" i="1"/>
  <c r="BU1396" i="1"/>
  <c r="BP1396" i="1"/>
  <c r="BL1396" i="1"/>
  <c r="BJ1396" i="1"/>
  <c r="BK1396" i="1"/>
  <c r="BT1396" i="1"/>
  <c r="BI1396" i="1"/>
  <c r="BS1396" i="1"/>
  <c r="BR1396" i="1"/>
  <c r="BL1395" i="1"/>
  <c r="BJ1395" i="1"/>
  <c r="BO1395" i="1"/>
  <c r="BU1395" i="1"/>
  <c r="BP1395" i="1"/>
  <c r="BN1395" i="1"/>
  <c r="BK1395" i="1"/>
  <c r="BR1395" i="1"/>
  <c r="BQ1395" i="1"/>
  <c r="BI1395" i="1"/>
  <c r="BS1395" i="1"/>
  <c r="BU1394" i="1"/>
  <c r="BT1394" i="1"/>
  <c r="BO1394" i="1"/>
  <c r="BP1394" i="1"/>
  <c r="BL1394" i="1"/>
  <c r="BN1394" i="1"/>
  <c r="BJ1394" i="1"/>
  <c r="BM1394" i="1"/>
  <c r="BK1394" i="1"/>
  <c r="BS1394" i="1"/>
  <c r="BI1394" i="1"/>
  <c r="BQ1394" i="1"/>
  <c r="BP1393" i="1"/>
  <c r="BN1393" i="1"/>
  <c r="BO1393" i="1"/>
  <c r="BU1393" i="1"/>
  <c r="BL1393" i="1"/>
  <c r="BJ1393" i="1"/>
  <c r="BM1393" i="1"/>
  <c r="BK1393" i="1"/>
  <c r="BT1393" i="1"/>
  <c r="BI1393" i="1"/>
  <c r="BQ1393" i="1"/>
  <c r="BR1393" i="1"/>
  <c r="BJ1392" i="1"/>
  <c r="BI1392" i="1"/>
  <c r="BO1392" i="1"/>
  <c r="BU1392" i="1"/>
  <c r="BP1392" i="1"/>
  <c r="BL1392" i="1"/>
  <c r="BN1392" i="1"/>
  <c r="BK1392" i="1"/>
  <c r="BS1392" i="1"/>
  <c r="BR1392" i="1"/>
  <c r="BU1391" i="1"/>
  <c r="BL1391" i="1"/>
  <c r="BO1391" i="1"/>
  <c r="BP1391" i="1"/>
  <c r="BN1391" i="1"/>
  <c r="BJ1391" i="1"/>
  <c r="BM1391" i="1"/>
  <c r="BK1391" i="1"/>
  <c r="BR1391" i="1"/>
  <c r="BI1391" i="1"/>
  <c r="BQ1391" i="1"/>
  <c r="BP1390" i="1"/>
  <c r="BN1390" i="1"/>
  <c r="BO1390" i="1"/>
  <c r="BU1390" i="1"/>
  <c r="BL1390" i="1"/>
  <c r="BJ1390" i="1"/>
  <c r="BM1390" i="1"/>
  <c r="BK1390" i="1"/>
  <c r="BS1390" i="1"/>
  <c r="BT1390" i="1"/>
  <c r="BI1390" i="1"/>
  <c r="BQ1390" i="1"/>
  <c r="BR1390" i="1"/>
  <c r="BN1389" i="1"/>
  <c r="BJ1389" i="1"/>
  <c r="BO1389" i="1"/>
  <c r="BU1389" i="1"/>
  <c r="BP1389" i="1"/>
  <c r="BL1389" i="1"/>
  <c r="BM1389" i="1"/>
  <c r="BK1389" i="1"/>
  <c r="BS1389" i="1"/>
  <c r="BT1389" i="1"/>
  <c r="BI1389" i="1"/>
  <c r="BR1389" i="1"/>
  <c r="BL1388" i="1"/>
  <c r="BO1388" i="1"/>
  <c r="BU1388" i="1"/>
  <c r="BP1388" i="1"/>
  <c r="BN1388" i="1"/>
  <c r="BJ1388" i="1"/>
  <c r="BM1388" i="1"/>
  <c r="BK1388" i="1"/>
  <c r="BS1388" i="1"/>
  <c r="BT1388" i="1"/>
  <c r="BI1388" i="1"/>
  <c r="BQ1388" i="1"/>
  <c r="BT1387" i="1"/>
  <c r="BK1387" i="1"/>
  <c r="BO1387" i="1"/>
  <c r="BU1387" i="1"/>
  <c r="BP1387" i="1"/>
  <c r="BL1387" i="1"/>
  <c r="BN1387" i="1"/>
  <c r="BJ1387" i="1"/>
  <c r="BM1387" i="1"/>
  <c r="BI1387" i="1"/>
  <c r="BQ1387" i="1"/>
  <c r="BR1387" i="1"/>
  <c r="BN1386" i="1"/>
  <c r="BO1386" i="1"/>
  <c r="BU1386" i="1"/>
  <c r="BP1386" i="1"/>
  <c r="BL1386" i="1"/>
  <c r="BJ1386" i="1"/>
  <c r="BK1386" i="1"/>
  <c r="BT1386" i="1"/>
  <c r="BI1386" i="1"/>
  <c r="BS1386" i="1"/>
  <c r="BR1386" i="1"/>
  <c r="BL1385" i="1"/>
  <c r="BJ1385" i="1"/>
  <c r="BO1385" i="1"/>
  <c r="BU1385" i="1"/>
  <c r="BP1385" i="1"/>
  <c r="BN1385" i="1"/>
  <c r="BK1385" i="1"/>
  <c r="BR1385" i="1"/>
  <c r="BQ1385" i="1"/>
  <c r="BI1385" i="1"/>
  <c r="BS1385" i="1"/>
  <c r="BU1384" i="1"/>
  <c r="BT1384" i="1"/>
  <c r="BO1384" i="1"/>
  <c r="BP1384" i="1"/>
  <c r="BL1384" i="1"/>
  <c r="BN1384" i="1"/>
  <c r="BJ1384" i="1"/>
  <c r="BM1384" i="1"/>
  <c r="BK1384" i="1"/>
  <c r="BS1384" i="1"/>
  <c r="BI1384" i="1"/>
  <c r="BQ1384" i="1"/>
  <c r="BP1383" i="1"/>
  <c r="BN1383" i="1"/>
  <c r="BO1383" i="1"/>
  <c r="BU1383" i="1"/>
  <c r="BL1383" i="1"/>
  <c r="BJ1383" i="1"/>
  <c r="BM1383" i="1"/>
  <c r="BK1383" i="1"/>
  <c r="BT1383" i="1"/>
  <c r="BI1383" i="1"/>
  <c r="BQ1383" i="1"/>
  <c r="BR1383" i="1"/>
  <c r="BJ1382" i="1"/>
  <c r="BI1382" i="1"/>
  <c r="BO1382" i="1"/>
  <c r="BU1382" i="1"/>
  <c r="BP1382" i="1"/>
  <c r="BL1382" i="1"/>
  <c r="BN1382" i="1"/>
  <c r="BK1382" i="1"/>
  <c r="BS1382" i="1"/>
  <c r="BR1382" i="1"/>
  <c r="BU1381" i="1"/>
  <c r="BT1381" i="1"/>
  <c r="BL1381" i="1"/>
  <c r="BK1381" i="1"/>
  <c r="BO1381" i="1"/>
  <c r="BP1381" i="1"/>
  <c r="BN1381" i="1"/>
  <c r="BJ1381" i="1"/>
  <c r="BM1381" i="1"/>
  <c r="BR1381" i="1"/>
  <c r="BI1381" i="1"/>
  <c r="BQ1381" i="1"/>
  <c r="BN1380" i="1"/>
  <c r="BK1380" i="1"/>
  <c r="BO1380" i="1"/>
  <c r="BU1380" i="1"/>
  <c r="BP1380" i="1"/>
  <c r="BL1380" i="1"/>
  <c r="BJ1380" i="1"/>
  <c r="BM1380" i="1"/>
  <c r="BS1380" i="1"/>
  <c r="BT1380" i="1"/>
  <c r="BI1380" i="1"/>
  <c r="BQ1380" i="1"/>
  <c r="BR1380" i="1"/>
  <c r="BN1379" i="1"/>
  <c r="BJ1379" i="1"/>
  <c r="BO1379" i="1"/>
  <c r="BU1379" i="1"/>
  <c r="BP1379" i="1"/>
  <c r="BL1379" i="1"/>
  <c r="BM1379" i="1"/>
  <c r="BK1379" i="1"/>
  <c r="BS1379" i="1"/>
  <c r="BT1379" i="1"/>
  <c r="BI1379" i="1"/>
  <c r="BR1379" i="1"/>
  <c r="BU1378" i="1"/>
  <c r="BL1378" i="1"/>
  <c r="BO1378" i="1"/>
  <c r="BP1378" i="1"/>
  <c r="BN1378" i="1"/>
  <c r="BJ1378" i="1"/>
  <c r="BM1378" i="1"/>
  <c r="BK1378" i="1"/>
  <c r="BS1378" i="1"/>
  <c r="BT1378" i="1"/>
  <c r="BI1378" i="1"/>
  <c r="BQ1378" i="1"/>
  <c r="BT1377" i="1"/>
  <c r="BK1377" i="1"/>
  <c r="BO1377" i="1"/>
  <c r="BU1377" i="1"/>
  <c r="BP1377" i="1"/>
  <c r="BL1377" i="1"/>
  <c r="BN1377" i="1"/>
  <c r="BJ1377" i="1"/>
  <c r="BM1377" i="1"/>
  <c r="BI1377" i="1"/>
  <c r="BQ1377" i="1"/>
  <c r="BR1377" i="1"/>
  <c r="BN1376" i="1"/>
  <c r="BO1376" i="1"/>
  <c r="BU1376" i="1"/>
  <c r="BP1376" i="1"/>
  <c r="BL1376" i="1"/>
  <c r="BJ1376" i="1"/>
  <c r="BK1376" i="1"/>
  <c r="BT1376" i="1"/>
  <c r="BI1376" i="1"/>
  <c r="BS1376" i="1"/>
  <c r="BR1376" i="1"/>
  <c r="BL1375" i="1"/>
  <c r="BJ1375" i="1"/>
  <c r="BO1375" i="1"/>
  <c r="BU1375" i="1"/>
  <c r="BP1375" i="1"/>
  <c r="BN1375" i="1"/>
  <c r="BK1375" i="1"/>
  <c r="BR1375" i="1"/>
  <c r="BQ1375" i="1"/>
  <c r="BI1375" i="1"/>
  <c r="BS1375" i="1"/>
  <c r="BU1374" i="1"/>
  <c r="BT1374" i="1"/>
  <c r="BO1374" i="1"/>
  <c r="BP1374" i="1"/>
  <c r="BL1374" i="1"/>
  <c r="BN1374" i="1"/>
  <c r="BJ1374" i="1"/>
  <c r="BM1374" i="1"/>
  <c r="BK1374" i="1"/>
  <c r="BS1374" i="1"/>
  <c r="BI1374" i="1"/>
  <c r="BQ1374" i="1"/>
  <c r="BP1373" i="1"/>
  <c r="BN1373" i="1"/>
  <c r="BO1373" i="1"/>
  <c r="BU1373" i="1"/>
  <c r="BL1373" i="1"/>
  <c r="BJ1373" i="1"/>
  <c r="BM1373" i="1"/>
  <c r="BK1373" i="1"/>
  <c r="BT1373" i="1"/>
  <c r="BI1373" i="1"/>
  <c r="BQ1373" i="1"/>
  <c r="BR1373" i="1"/>
  <c r="BL1372" i="1"/>
  <c r="BJ1372" i="1"/>
  <c r="BI1372" i="1"/>
  <c r="BO1372" i="1"/>
  <c r="BU1372" i="1"/>
  <c r="BP1372" i="1"/>
  <c r="BN1372" i="1"/>
  <c r="BK1372" i="1"/>
  <c r="BQ1372" i="1"/>
  <c r="BS1372" i="1"/>
  <c r="BR1372" i="1"/>
  <c r="BU1371" i="1"/>
  <c r="BT1371" i="1"/>
  <c r="BL1371" i="1"/>
  <c r="BK1371" i="1"/>
  <c r="BO1371" i="1"/>
  <c r="BP1371" i="1"/>
  <c r="BN1371" i="1"/>
  <c r="BJ1371" i="1"/>
  <c r="BM1371" i="1"/>
  <c r="BR1371" i="1"/>
  <c r="BI1371" i="1"/>
  <c r="BQ1371" i="1"/>
  <c r="BP1370" i="1"/>
  <c r="BN1370" i="1"/>
  <c r="BO1370" i="1"/>
  <c r="BU1370" i="1"/>
  <c r="BL1370" i="1"/>
  <c r="BJ1370" i="1"/>
  <c r="BM1370" i="1"/>
  <c r="BK1370" i="1"/>
  <c r="BS1370" i="1"/>
  <c r="BT1370" i="1"/>
  <c r="BI1370" i="1"/>
  <c r="BQ1370" i="1"/>
  <c r="BR1370" i="1"/>
  <c r="BN1369" i="1"/>
  <c r="BL1369" i="1"/>
  <c r="BJ1369" i="1"/>
  <c r="BO1369" i="1"/>
  <c r="BU1369" i="1"/>
  <c r="BP1369" i="1"/>
  <c r="BK1369" i="1"/>
  <c r="BS1369" i="1"/>
  <c r="BT1369" i="1"/>
  <c r="BQ1369" i="1"/>
  <c r="BI1369" i="1"/>
  <c r="BR1369" i="1"/>
  <c r="BU1368" i="1"/>
  <c r="BL1368" i="1"/>
  <c r="BO1368" i="1"/>
  <c r="BP1368" i="1"/>
  <c r="BN1368" i="1"/>
  <c r="BJ1368" i="1"/>
  <c r="BM1368" i="1"/>
  <c r="BK1368" i="1"/>
  <c r="BS1368" i="1"/>
  <c r="BT1368" i="1"/>
  <c r="BI1368" i="1"/>
  <c r="BQ1368" i="1"/>
  <c r="BT1367" i="1"/>
  <c r="BP1367" i="1"/>
  <c r="BN1367" i="1"/>
  <c r="BO1367" i="1"/>
  <c r="BU1367" i="1"/>
  <c r="BL1367" i="1"/>
  <c r="BJ1367" i="1"/>
  <c r="BM1367" i="1"/>
  <c r="BK1367" i="1"/>
  <c r="BI1367" i="1"/>
  <c r="BQ1367" i="1"/>
  <c r="BR1367" i="1"/>
  <c r="BN1366" i="1"/>
  <c r="BO1366" i="1"/>
  <c r="BU1366" i="1"/>
  <c r="BP1366" i="1"/>
  <c r="BL1366" i="1"/>
  <c r="BJ1366" i="1"/>
  <c r="BK1366" i="1"/>
  <c r="BT1366" i="1"/>
  <c r="BI1366" i="1"/>
  <c r="BS1366" i="1"/>
  <c r="BR1366" i="1"/>
  <c r="BL1365" i="1"/>
  <c r="BJ1365" i="1"/>
  <c r="BO1365" i="1"/>
  <c r="BU1365" i="1"/>
  <c r="BP1365" i="1"/>
  <c r="BN1365" i="1"/>
  <c r="BK1365" i="1"/>
  <c r="BR1365" i="1"/>
  <c r="BQ1365" i="1"/>
  <c r="BI1365" i="1"/>
  <c r="BS1365" i="1"/>
  <c r="BU1364" i="1"/>
  <c r="BT1364" i="1"/>
  <c r="BO1364" i="1"/>
  <c r="BP1364" i="1"/>
  <c r="BL1364" i="1"/>
  <c r="BN1364" i="1"/>
  <c r="BJ1364" i="1"/>
  <c r="BM1364" i="1"/>
  <c r="BK1364" i="1"/>
  <c r="BS1364" i="1"/>
  <c r="BI1364" i="1"/>
  <c r="BQ1364" i="1"/>
  <c r="BR1364" i="1"/>
  <c r="BP1363" i="1"/>
  <c r="BN1363" i="1"/>
  <c r="BO1363" i="1"/>
  <c r="BU1363" i="1"/>
  <c r="BL1363" i="1"/>
  <c r="BJ1363" i="1"/>
  <c r="BM1363" i="1"/>
  <c r="BK1363" i="1"/>
  <c r="BT1363" i="1"/>
  <c r="BI1363" i="1"/>
  <c r="BQ1363" i="1"/>
  <c r="BR1363" i="1"/>
  <c r="BL1362" i="1"/>
  <c r="BK1362" i="1"/>
  <c r="BJ1362" i="1"/>
  <c r="BI1362" i="1"/>
  <c r="BO1362" i="1"/>
  <c r="BU1362" i="1"/>
  <c r="BP1362" i="1"/>
  <c r="BN1362" i="1"/>
  <c r="BQ1362" i="1"/>
  <c r="BS1362" i="1"/>
  <c r="BR1362" i="1"/>
  <c r="BU1361" i="1"/>
  <c r="BT1361" i="1"/>
  <c r="BL1361" i="1"/>
  <c r="BK1361" i="1"/>
  <c r="BO1361" i="1"/>
  <c r="BP1361" i="1"/>
  <c r="BN1361" i="1"/>
  <c r="BJ1361" i="1"/>
  <c r="BM1361" i="1"/>
  <c r="BR1361" i="1"/>
  <c r="BI1361" i="1"/>
  <c r="BQ1361" i="1"/>
  <c r="BP1360" i="1"/>
  <c r="BN1360" i="1"/>
  <c r="BO1360" i="1"/>
  <c r="BU1360" i="1"/>
  <c r="BL1360" i="1"/>
  <c r="BJ1360" i="1"/>
  <c r="BM1360" i="1"/>
  <c r="BK1360" i="1"/>
  <c r="BS1360" i="1"/>
  <c r="BT1360" i="1"/>
  <c r="BI1360" i="1"/>
  <c r="BQ1360" i="1"/>
  <c r="BR1360" i="1"/>
  <c r="BN1359" i="1"/>
  <c r="BL1359" i="1"/>
  <c r="BJ1359" i="1"/>
  <c r="BO1359" i="1"/>
  <c r="BU1359" i="1"/>
  <c r="BP1359" i="1"/>
  <c r="BK1359" i="1"/>
  <c r="BS1359" i="1"/>
  <c r="BT1359" i="1"/>
  <c r="BQ1359" i="1"/>
  <c r="BI1359" i="1"/>
  <c r="BR1359" i="1"/>
  <c r="BU1358" i="1"/>
  <c r="BL1358" i="1"/>
  <c r="BO1358" i="1"/>
  <c r="BP1358" i="1"/>
  <c r="BN1358" i="1"/>
  <c r="BJ1358" i="1"/>
  <c r="BM1358" i="1"/>
  <c r="BK1358" i="1"/>
  <c r="BS1358" i="1"/>
  <c r="BT1358" i="1"/>
  <c r="BI1358" i="1"/>
  <c r="BQ1358" i="1"/>
  <c r="BP1357" i="1"/>
  <c r="BN1357" i="1"/>
  <c r="BO1357" i="1"/>
  <c r="BU1357" i="1"/>
  <c r="BL1357" i="1"/>
  <c r="BJ1357" i="1"/>
  <c r="BM1357" i="1"/>
  <c r="BK1357" i="1"/>
  <c r="BT1357" i="1"/>
  <c r="BI1357" i="1"/>
  <c r="BQ1357" i="1"/>
  <c r="BR1357" i="1"/>
  <c r="BO1356" i="1"/>
  <c r="BU1356" i="1"/>
  <c r="BP1356" i="1"/>
  <c r="BL1356" i="1"/>
  <c r="BN1356" i="1"/>
  <c r="BJ1356" i="1"/>
  <c r="BK1356" i="1"/>
  <c r="BT1356" i="1"/>
  <c r="BI1356" i="1"/>
  <c r="BS1356" i="1"/>
  <c r="BR1356" i="1"/>
  <c r="BL1355" i="1"/>
  <c r="BO1355" i="1"/>
  <c r="BU1355" i="1"/>
  <c r="BP1355" i="1"/>
  <c r="BN1355" i="1"/>
  <c r="BJ1355" i="1"/>
  <c r="BK1355" i="1"/>
  <c r="BR1355" i="1"/>
  <c r="BQ1355" i="1"/>
  <c r="BI1355" i="1"/>
  <c r="BS1355" i="1"/>
  <c r="BU1354" i="1"/>
  <c r="BT1354" i="1"/>
  <c r="BO1354" i="1"/>
  <c r="BP1354" i="1"/>
  <c r="BL1354" i="1"/>
  <c r="BN1354" i="1"/>
  <c r="BJ1354" i="1"/>
  <c r="BM1354" i="1"/>
  <c r="BK1354" i="1"/>
  <c r="BS1354" i="1"/>
  <c r="BI1354" i="1"/>
  <c r="BQ1354" i="1"/>
  <c r="BR1354" i="1"/>
  <c r="BP1353" i="1"/>
  <c r="BN1353" i="1"/>
  <c r="BO1353" i="1"/>
  <c r="BU1353" i="1"/>
  <c r="BL1353" i="1"/>
  <c r="BJ1353" i="1"/>
  <c r="BM1353" i="1"/>
  <c r="BK1353" i="1"/>
  <c r="BT1353" i="1"/>
  <c r="BI1353" i="1"/>
  <c r="BQ1353" i="1"/>
  <c r="BR1353" i="1"/>
  <c r="BL1352" i="1"/>
  <c r="BJ1352" i="1"/>
  <c r="BI1352" i="1"/>
  <c r="BO1352" i="1"/>
  <c r="BU1352" i="1"/>
  <c r="BP1352" i="1"/>
  <c r="BN1352" i="1"/>
  <c r="BK1352" i="1"/>
  <c r="BQ1352" i="1"/>
  <c r="BS1352" i="1"/>
  <c r="BR1352" i="1"/>
  <c r="BU1351" i="1"/>
  <c r="BT1351" i="1"/>
  <c r="BL1351" i="1"/>
  <c r="BK1351" i="1"/>
  <c r="BO1351" i="1"/>
  <c r="BP1351" i="1"/>
  <c r="BN1351" i="1"/>
  <c r="BJ1351" i="1"/>
  <c r="BM1351" i="1"/>
  <c r="BI1351" i="1"/>
  <c r="BQ1351" i="1"/>
  <c r="BR1351" i="1"/>
  <c r="BP1350" i="1"/>
  <c r="BN1350" i="1"/>
  <c r="BO1350" i="1"/>
  <c r="BU1350" i="1"/>
  <c r="BL1350" i="1"/>
  <c r="BJ1350" i="1"/>
  <c r="BM1350" i="1"/>
  <c r="BK1350" i="1"/>
  <c r="BS1350" i="1"/>
  <c r="BT1350" i="1"/>
  <c r="BI1350" i="1"/>
  <c r="BQ1350" i="1"/>
  <c r="BR1350" i="1"/>
  <c r="BN1349" i="1"/>
  <c r="BL1349" i="1"/>
  <c r="BJ1349" i="1"/>
  <c r="BO1349" i="1"/>
  <c r="BU1349" i="1"/>
  <c r="BP1349" i="1"/>
  <c r="BK1349" i="1"/>
  <c r="BS1349" i="1"/>
  <c r="BT1349" i="1"/>
  <c r="BQ1349" i="1"/>
  <c r="BI1349" i="1"/>
  <c r="BR1349" i="1"/>
  <c r="BU1348" i="1"/>
  <c r="BL1348" i="1"/>
  <c r="BO1348" i="1"/>
  <c r="BP1348" i="1"/>
  <c r="BN1348" i="1"/>
  <c r="BJ1348" i="1"/>
  <c r="BM1348" i="1"/>
  <c r="BK1348" i="1"/>
  <c r="BS1348" i="1"/>
  <c r="BT1348" i="1"/>
  <c r="BI1348" i="1"/>
  <c r="BQ1348" i="1"/>
  <c r="BP1347" i="1"/>
  <c r="BN1347" i="1"/>
  <c r="BO1347" i="1"/>
  <c r="BU1347" i="1"/>
  <c r="BL1347" i="1"/>
  <c r="BJ1347" i="1"/>
  <c r="BM1347" i="1"/>
  <c r="BK1347" i="1"/>
  <c r="BT1347" i="1"/>
  <c r="BI1347" i="1"/>
  <c r="BQ1347" i="1"/>
  <c r="BR1347" i="1"/>
  <c r="BO1346" i="1"/>
  <c r="BU1346" i="1"/>
  <c r="BP1346" i="1"/>
  <c r="BL1346" i="1"/>
  <c r="BN1346" i="1"/>
  <c r="BJ1346" i="1"/>
  <c r="BK1346" i="1"/>
  <c r="BT1346" i="1"/>
  <c r="BI1346" i="1"/>
  <c r="BS1346" i="1"/>
  <c r="BR1346" i="1"/>
  <c r="BL1345" i="1"/>
  <c r="BO1345" i="1"/>
  <c r="BU1345" i="1"/>
  <c r="BP1345" i="1"/>
  <c r="BN1345" i="1"/>
  <c r="BJ1345" i="1"/>
  <c r="BK1345" i="1"/>
  <c r="BR1345" i="1"/>
  <c r="BQ1345" i="1"/>
  <c r="BI1345" i="1"/>
  <c r="BS1345" i="1"/>
  <c r="BT1344" i="1"/>
  <c r="BO1344" i="1"/>
  <c r="BU1344" i="1"/>
  <c r="BP1344" i="1"/>
  <c r="BL1344" i="1"/>
  <c r="BN1344" i="1"/>
  <c r="BJ1344" i="1"/>
  <c r="BM1344" i="1"/>
  <c r="BK1344" i="1"/>
  <c r="BS1344" i="1"/>
  <c r="BI1344" i="1"/>
  <c r="BQ1344" i="1"/>
  <c r="BR1344" i="1"/>
  <c r="BP1343" i="1"/>
  <c r="BN1343" i="1"/>
  <c r="BO1343" i="1"/>
  <c r="BU1343" i="1"/>
  <c r="BL1343" i="1"/>
  <c r="BJ1343" i="1"/>
  <c r="BM1343" i="1"/>
  <c r="BK1343" i="1"/>
  <c r="BT1343" i="1"/>
  <c r="BI1343" i="1"/>
  <c r="BQ1343" i="1"/>
  <c r="BR1343" i="1"/>
  <c r="BL1342" i="1"/>
  <c r="BJ1342" i="1"/>
  <c r="BI1342" i="1"/>
  <c r="BO1342" i="1"/>
  <c r="BU1342" i="1"/>
  <c r="BP1342" i="1"/>
  <c r="BN1342" i="1"/>
  <c r="BK1342" i="1"/>
  <c r="BQ1342" i="1"/>
  <c r="BS1342" i="1"/>
  <c r="BR1342" i="1"/>
  <c r="BU1341" i="1"/>
  <c r="BT1341" i="1"/>
  <c r="BL1341" i="1"/>
  <c r="BO1341" i="1"/>
  <c r="BP1341" i="1"/>
  <c r="BN1341" i="1"/>
  <c r="BJ1341" i="1"/>
  <c r="BM1341" i="1"/>
  <c r="BK1341" i="1"/>
  <c r="BI1341" i="1"/>
  <c r="BQ1341" i="1"/>
  <c r="BR1341" i="1"/>
  <c r="BP1340" i="1"/>
  <c r="BN1340" i="1"/>
  <c r="BO1340" i="1"/>
  <c r="BU1340" i="1"/>
  <c r="BL1340" i="1"/>
  <c r="BJ1340" i="1"/>
  <c r="BM1340" i="1"/>
  <c r="BK1340" i="1"/>
  <c r="BS1340" i="1"/>
  <c r="BT1340" i="1"/>
  <c r="BI1340" i="1"/>
  <c r="BQ1340" i="1"/>
  <c r="BR1340" i="1"/>
  <c r="BN1339" i="1"/>
  <c r="BL1339" i="1"/>
  <c r="BJ1339" i="1"/>
  <c r="BO1339" i="1"/>
  <c r="BU1339" i="1"/>
  <c r="BP1339" i="1"/>
  <c r="BK1339" i="1"/>
  <c r="BS1339" i="1"/>
  <c r="BT1339" i="1"/>
  <c r="BQ1339" i="1"/>
  <c r="BI1339" i="1"/>
  <c r="BR1339" i="1"/>
  <c r="BU1338" i="1"/>
  <c r="BL1338" i="1"/>
  <c r="BO1338" i="1"/>
  <c r="BP1338" i="1"/>
  <c r="BN1338" i="1"/>
  <c r="BJ1338" i="1"/>
  <c r="BM1338" i="1"/>
  <c r="BK1338" i="1"/>
  <c r="BS1338" i="1"/>
  <c r="BT1338" i="1"/>
  <c r="BI1338" i="1"/>
  <c r="BQ1338" i="1"/>
  <c r="BP1337" i="1"/>
  <c r="BN1337" i="1"/>
  <c r="BO1337" i="1"/>
  <c r="BU1337" i="1"/>
  <c r="BL1337" i="1"/>
  <c r="BJ1337" i="1"/>
  <c r="BM1337" i="1"/>
  <c r="BK1337" i="1"/>
  <c r="BT1337" i="1"/>
  <c r="BI1337" i="1"/>
  <c r="BQ1337" i="1"/>
  <c r="BR1337" i="1"/>
  <c r="BO1336" i="1"/>
  <c r="BU1336" i="1"/>
  <c r="BP1336" i="1"/>
  <c r="BL1336" i="1"/>
  <c r="BN1336" i="1"/>
  <c r="BJ1336" i="1"/>
  <c r="BK1336" i="1"/>
  <c r="BT1336" i="1"/>
  <c r="BI1336" i="1"/>
  <c r="BS1336" i="1"/>
  <c r="BR1336" i="1"/>
  <c r="BL1335" i="1"/>
  <c r="BO1335" i="1"/>
  <c r="BU1335" i="1"/>
  <c r="BP1335" i="1"/>
  <c r="BN1335" i="1"/>
  <c r="BJ1335" i="1"/>
  <c r="BK1335" i="1"/>
  <c r="BR1335" i="1"/>
  <c r="BQ1335" i="1"/>
  <c r="BI1335" i="1"/>
  <c r="BS1335" i="1"/>
  <c r="BT1334" i="1"/>
  <c r="BO1334" i="1"/>
  <c r="BU1334" i="1"/>
  <c r="BP1334" i="1"/>
  <c r="BL1334" i="1"/>
  <c r="BN1334" i="1"/>
  <c r="BJ1334" i="1"/>
  <c r="BM1334" i="1"/>
  <c r="BK1334" i="1"/>
  <c r="BS1334" i="1"/>
  <c r="BI1334" i="1"/>
  <c r="BQ1334" i="1"/>
  <c r="BR1334" i="1"/>
  <c r="BP1333" i="1"/>
  <c r="BN1333" i="1"/>
  <c r="BO1333" i="1"/>
  <c r="BU1333" i="1"/>
  <c r="BL1333" i="1"/>
  <c r="BJ1333" i="1"/>
  <c r="BM1333" i="1"/>
  <c r="BK1333" i="1"/>
  <c r="BT1333" i="1"/>
  <c r="BI1333" i="1"/>
  <c r="BQ1333" i="1"/>
  <c r="BR1333" i="1"/>
  <c r="BL1332" i="1"/>
  <c r="BJ1332" i="1"/>
  <c r="BI1332" i="1"/>
  <c r="BO1332" i="1"/>
  <c r="BU1332" i="1"/>
  <c r="BP1332" i="1"/>
  <c r="BN1332" i="1"/>
  <c r="BK1332" i="1"/>
  <c r="BQ1332" i="1"/>
  <c r="BS1332" i="1"/>
  <c r="BR1332" i="1"/>
  <c r="BU1331" i="1"/>
  <c r="BL1331" i="1"/>
  <c r="BK1331" i="1"/>
  <c r="BO1331" i="1"/>
  <c r="BP1331" i="1"/>
  <c r="BN1331" i="1"/>
  <c r="BJ1331" i="1"/>
  <c r="BM1331" i="1"/>
  <c r="BR1331" i="1"/>
  <c r="BI1331" i="1"/>
  <c r="BQ1331" i="1"/>
  <c r="BP1330" i="1"/>
  <c r="BN1330" i="1"/>
  <c r="BK1330" i="1"/>
  <c r="BO1330" i="1"/>
  <c r="BU1330" i="1"/>
  <c r="BL1330" i="1"/>
  <c r="BJ1330" i="1"/>
  <c r="BM1330" i="1"/>
  <c r="BS1330" i="1"/>
  <c r="BT1330" i="1"/>
  <c r="BI1330" i="1"/>
  <c r="BQ1330" i="1"/>
  <c r="BR1330" i="1"/>
  <c r="BP1329" i="1"/>
  <c r="BN1329" i="1"/>
  <c r="BJ1329" i="1"/>
  <c r="BO1329" i="1"/>
  <c r="BU1329" i="1"/>
  <c r="BL1329" i="1"/>
  <c r="BK1329" i="1"/>
  <c r="BT1329" i="1"/>
  <c r="BI1329" i="1"/>
  <c r="BS1329" i="1"/>
  <c r="BR1329" i="1"/>
  <c r="BL1328" i="1"/>
  <c r="BJ1328" i="1"/>
  <c r="BI1328" i="1"/>
  <c r="BO1328" i="1"/>
  <c r="BU1328" i="1"/>
  <c r="BP1328" i="1"/>
  <c r="BN1328" i="1"/>
  <c r="BM1328" i="1"/>
  <c r="BK1328" i="1"/>
  <c r="BS1328" i="1"/>
  <c r="BQ1328" i="1"/>
  <c r="BR1328" i="1"/>
  <c r="BT1327" i="1"/>
  <c r="BK1327" i="1"/>
  <c r="BO1327" i="1"/>
  <c r="BU1327" i="1"/>
  <c r="BP1327" i="1"/>
  <c r="BL1327" i="1"/>
  <c r="BN1327" i="1"/>
  <c r="BJ1327" i="1"/>
  <c r="BM1327" i="1"/>
  <c r="BS1327" i="1"/>
  <c r="BI1327" i="1"/>
  <c r="BQ1327" i="1"/>
  <c r="BR1327" i="1"/>
  <c r="BN1326" i="1"/>
  <c r="BK1326" i="1"/>
  <c r="BO1326" i="1"/>
  <c r="BU1326" i="1"/>
  <c r="BP1326" i="1"/>
  <c r="BL1326" i="1"/>
  <c r="BJ1326" i="1"/>
  <c r="BM1326" i="1"/>
  <c r="BT1326" i="1"/>
  <c r="BI1326" i="1"/>
  <c r="BS1326" i="1"/>
  <c r="BR1326" i="1"/>
  <c r="BL1325" i="1"/>
  <c r="BO1325" i="1"/>
  <c r="BU1325" i="1"/>
  <c r="BP1325" i="1"/>
  <c r="BN1325" i="1"/>
  <c r="BJ1325" i="1"/>
  <c r="BK1325" i="1"/>
  <c r="BR1325" i="1"/>
  <c r="BQ1325" i="1"/>
  <c r="BI1325" i="1"/>
  <c r="BS1325" i="1"/>
  <c r="BU1324" i="1"/>
  <c r="BT1324" i="1"/>
  <c r="BO1324" i="1"/>
  <c r="BP1324" i="1"/>
  <c r="BL1324" i="1"/>
  <c r="BN1324" i="1"/>
  <c r="BJ1324" i="1"/>
  <c r="BM1324" i="1"/>
  <c r="BK1324" i="1"/>
  <c r="BS1324" i="1"/>
  <c r="BI1324" i="1"/>
  <c r="BQ1324" i="1"/>
  <c r="BP1323" i="1"/>
  <c r="BN1323" i="1"/>
  <c r="BO1323" i="1"/>
  <c r="BU1323" i="1"/>
  <c r="BL1323" i="1"/>
  <c r="BJ1323" i="1"/>
  <c r="BM1323" i="1"/>
  <c r="BK1323" i="1"/>
  <c r="BS1323" i="1"/>
  <c r="BT1323" i="1"/>
  <c r="BI1323" i="1"/>
  <c r="BQ1323" i="1"/>
  <c r="BR1323" i="1"/>
  <c r="BN1322" i="1"/>
  <c r="BJ1322" i="1"/>
  <c r="BI1322" i="1"/>
  <c r="BO1322" i="1"/>
  <c r="BU1322" i="1"/>
  <c r="BP1322" i="1"/>
  <c r="BL1322" i="1"/>
  <c r="BK1322" i="1"/>
  <c r="BT1322" i="1"/>
  <c r="BQ1322" i="1"/>
  <c r="BS1322" i="1"/>
  <c r="BR1322" i="1"/>
  <c r="BU1321" i="1"/>
  <c r="BL1321" i="1"/>
  <c r="BO1321" i="1"/>
  <c r="BP1321" i="1"/>
  <c r="BN1321" i="1"/>
  <c r="BJ1321" i="1"/>
  <c r="BM1321" i="1"/>
  <c r="BK1321" i="1"/>
  <c r="BR1321" i="1"/>
  <c r="BQ1321" i="1"/>
  <c r="BI1321" i="1"/>
  <c r="BS1321" i="1"/>
  <c r="BP1320" i="1"/>
  <c r="BN1320" i="1"/>
  <c r="BO1320" i="1"/>
  <c r="BU1320" i="1"/>
  <c r="BL1320" i="1"/>
  <c r="BJ1320" i="1"/>
  <c r="BM1320" i="1"/>
  <c r="BK1320" i="1"/>
  <c r="BS1320" i="1"/>
  <c r="BT1320" i="1"/>
  <c r="BI1320" i="1"/>
  <c r="BQ1320" i="1"/>
  <c r="BR1320" i="1"/>
  <c r="BP1319" i="1"/>
  <c r="BN1319" i="1"/>
  <c r="BJ1319" i="1"/>
  <c r="BO1319" i="1"/>
  <c r="BU1319" i="1"/>
  <c r="BL1319" i="1"/>
  <c r="BK1319" i="1"/>
  <c r="BT1319" i="1"/>
  <c r="BI1319" i="1"/>
  <c r="BS1319" i="1"/>
  <c r="BR1319" i="1"/>
  <c r="BL1318" i="1"/>
  <c r="BJ1318" i="1"/>
  <c r="BO1318" i="1"/>
  <c r="BU1318" i="1"/>
  <c r="BP1318" i="1"/>
  <c r="BN1318" i="1"/>
  <c r="BM1318" i="1"/>
  <c r="BK1318" i="1"/>
  <c r="BS1318" i="1"/>
  <c r="BI1318" i="1"/>
  <c r="BQ1318" i="1"/>
  <c r="BT1317" i="1"/>
  <c r="BN1317" i="1"/>
  <c r="BK1317" i="1"/>
  <c r="BO1317" i="1"/>
  <c r="BU1317" i="1"/>
  <c r="BP1317" i="1"/>
  <c r="BL1317" i="1"/>
  <c r="BJ1317" i="1"/>
  <c r="BM1317" i="1"/>
  <c r="BS1317" i="1"/>
  <c r="BI1317" i="1"/>
  <c r="BQ1317" i="1"/>
  <c r="BR1317" i="1"/>
  <c r="BN1316" i="1"/>
  <c r="BO1316" i="1"/>
  <c r="BU1316" i="1"/>
  <c r="BP1316" i="1"/>
  <c r="BL1316" i="1"/>
  <c r="BJ1316" i="1"/>
  <c r="BM1316" i="1"/>
  <c r="BK1316" i="1"/>
  <c r="BT1316" i="1"/>
  <c r="BI1316" i="1"/>
  <c r="BS1316" i="1"/>
  <c r="BR1316" i="1"/>
  <c r="BL1315" i="1"/>
  <c r="BO1315" i="1"/>
  <c r="BU1315" i="1"/>
  <c r="BP1315" i="1"/>
  <c r="BN1315" i="1"/>
  <c r="BJ1315" i="1"/>
  <c r="BK1315" i="1"/>
  <c r="BR1315" i="1"/>
  <c r="BQ1315" i="1"/>
  <c r="BI1315" i="1"/>
  <c r="BS1315" i="1"/>
  <c r="BU1314" i="1"/>
  <c r="BT1314" i="1"/>
  <c r="BO1314" i="1"/>
  <c r="BP1314" i="1"/>
  <c r="BL1314" i="1"/>
  <c r="BN1314" i="1"/>
  <c r="BJ1314" i="1"/>
  <c r="BM1314" i="1"/>
  <c r="BK1314" i="1"/>
  <c r="BS1314" i="1"/>
  <c r="BI1314" i="1"/>
  <c r="BQ1314" i="1"/>
  <c r="BP1313" i="1"/>
  <c r="BN1313" i="1"/>
  <c r="BO1313" i="1"/>
  <c r="BU1313" i="1"/>
  <c r="BL1313" i="1"/>
  <c r="BJ1313" i="1"/>
  <c r="BM1313" i="1"/>
  <c r="BK1313" i="1"/>
  <c r="BT1313" i="1"/>
  <c r="BI1313" i="1"/>
  <c r="BQ1313" i="1"/>
  <c r="BR1313" i="1"/>
  <c r="BN1312" i="1"/>
  <c r="BJ1312" i="1"/>
  <c r="BI1312" i="1"/>
  <c r="BO1312" i="1"/>
  <c r="BU1312" i="1"/>
  <c r="BP1312" i="1"/>
  <c r="BL1312" i="1"/>
  <c r="BK1312" i="1"/>
  <c r="BQ1312" i="1"/>
  <c r="BS1312" i="1"/>
  <c r="BR1312" i="1"/>
  <c r="BU1311" i="1"/>
  <c r="BL1311" i="1"/>
  <c r="BO1311" i="1"/>
  <c r="BP1311" i="1"/>
  <c r="BN1311" i="1"/>
  <c r="BJ1311" i="1"/>
  <c r="BM1311" i="1"/>
  <c r="BK1311" i="1"/>
  <c r="BI1311" i="1"/>
  <c r="BQ1311" i="1"/>
  <c r="BR1311" i="1"/>
  <c r="BP1310" i="1"/>
  <c r="BN1310" i="1"/>
  <c r="BO1310" i="1"/>
  <c r="BU1310" i="1"/>
  <c r="BL1310" i="1"/>
  <c r="BJ1310" i="1"/>
  <c r="BM1310" i="1"/>
  <c r="BK1310" i="1"/>
  <c r="BS1310" i="1"/>
  <c r="BT1310" i="1"/>
  <c r="BI1310" i="1"/>
  <c r="BQ1310" i="1"/>
  <c r="BR1310" i="1"/>
  <c r="BN1309" i="1"/>
  <c r="BJ1309" i="1"/>
  <c r="BO1309" i="1"/>
  <c r="BU1309" i="1"/>
  <c r="BP1309" i="1"/>
  <c r="BL1309" i="1"/>
  <c r="BK1309" i="1"/>
  <c r="BT1309" i="1"/>
  <c r="BI1309" i="1"/>
  <c r="BS1309" i="1"/>
  <c r="BR1309" i="1"/>
  <c r="BL1308" i="1"/>
  <c r="BJ1308" i="1"/>
  <c r="BO1308" i="1"/>
  <c r="BU1308" i="1"/>
  <c r="BP1308" i="1"/>
  <c r="BN1308" i="1"/>
  <c r="BM1308" i="1"/>
  <c r="BK1308" i="1"/>
  <c r="BS1308" i="1"/>
  <c r="BI1308" i="1"/>
  <c r="BQ1308" i="1"/>
  <c r="BT1307" i="1"/>
  <c r="BN1307" i="1"/>
  <c r="BK1307" i="1"/>
  <c r="BO1307" i="1"/>
  <c r="BU1307" i="1"/>
  <c r="BP1307" i="1"/>
  <c r="BL1307" i="1"/>
  <c r="BJ1307" i="1"/>
  <c r="BM1307" i="1"/>
  <c r="BS1307" i="1"/>
  <c r="BI1307" i="1"/>
  <c r="BQ1307" i="1"/>
  <c r="BR1307" i="1"/>
  <c r="BN1306" i="1"/>
  <c r="BO1306" i="1"/>
  <c r="BU1306" i="1"/>
  <c r="BP1306" i="1"/>
  <c r="BL1306" i="1"/>
  <c r="BJ1306" i="1"/>
  <c r="BM1306" i="1"/>
  <c r="BK1306" i="1"/>
  <c r="BT1306" i="1"/>
  <c r="BI1306" i="1"/>
  <c r="BS1306" i="1"/>
  <c r="BR1306" i="1"/>
  <c r="BL1305" i="1"/>
  <c r="BO1305" i="1"/>
  <c r="BU1305" i="1"/>
  <c r="BP1305" i="1"/>
  <c r="BN1305" i="1"/>
  <c r="BJ1305" i="1"/>
  <c r="BK1305" i="1"/>
  <c r="BR1305" i="1"/>
  <c r="BQ1305" i="1"/>
  <c r="BI1305" i="1"/>
  <c r="BS1305" i="1"/>
  <c r="BU1304" i="1"/>
  <c r="BT1304" i="1"/>
  <c r="BO1304" i="1"/>
  <c r="BP1304" i="1"/>
  <c r="BL1304" i="1"/>
  <c r="BN1304" i="1"/>
  <c r="BJ1304" i="1"/>
  <c r="BM1304" i="1"/>
  <c r="BK1304" i="1"/>
  <c r="BS1304" i="1"/>
  <c r="BI1304" i="1"/>
  <c r="BQ1304" i="1"/>
  <c r="BP1303" i="1"/>
  <c r="BN1303" i="1"/>
  <c r="BO1303" i="1"/>
  <c r="BU1303" i="1"/>
  <c r="BL1303" i="1"/>
  <c r="BJ1303" i="1"/>
  <c r="BM1303" i="1"/>
  <c r="BK1303" i="1"/>
  <c r="BS1303" i="1"/>
  <c r="BT1303" i="1"/>
  <c r="BI1303" i="1"/>
  <c r="BQ1303" i="1"/>
  <c r="BR1303" i="1"/>
  <c r="BN1302" i="1"/>
  <c r="BJ1302" i="1"/>
  <c r="BI1302" i="1"/>
  <c r="BO1302" i="1"/>
  <c r="BU1302" i="1"/>
  <c r="BP1302" i="1"/>
  <c r="BL1302" i="1"/>
  <c r="BK1302" i="1"/>
  <c r="BQ1302" i="1"/>
  <c r="BS1302" i="1"/>
  <c r="BR1302" i="1"/>
  <c r="BU1301" i="1"/>
  <c r="BL1301" i="1"/>
  <c r="BO1301" i="1"/>
  <c r="BP1301" i="1"/>
  <c r="BN1301" i="1"/>
  <c r="BJ1301" i="1"/>
  <c r="BM1301" i="1"/>
  <c r="BK1301" i="1"/>
  <c r="BQ1301" i="1"/>
  <c r="BI1301" i="1"/>
  <c r="BS1301" i="1"/>
  <c r="BR1301" i="1"/>
  <c r="BP1300" i="1"/>
  <c r="BN1300" i="1"/>
  <c r="BO1300" i="1"/>
  <c r="BU1300" i="1"/>
  <c r="BL1300" i="1"/>
  <c r="BJ1300" i="1"/>
  <c r="BM1300" i="1"/>
  <c r="BK1300" i="1"/>
  <c r="BS1300" i="1"/>
  <c r="BT1300" i="1"/>
  <c r="BI1300" i="1"/>
  <c r="BQ1300" i="1"/>
  <c r="BR1300" i="1"/>
  <c r="BP1299" i="1"/>
  <c r="BN1299" i="1"/>
  <c r="BJ1299" i="1"/>
  <c r="BO1299" i="1"/>
  <c r="BU1299" i="1"/>
  <c r="BL1299" i="1"/>
  <c r="BK1299" i="1"/>
  <c r="BT1299" i="1"/>
  <c r="BI1299" i="1"/>
  <c r="BS1299" i="1"/>
  <c r="BR1299" i="1"/>
  <c r="BU1298" i="1"/>
  <c r="BL1298" i="1"/>
  <c r="BJ1298" i="1"/>
  <c r="BO1298" i="1"/>
  <c r="BP1298" i="1"/>
  <c r="BN1298" i="1"/>
  <c r="BM1298" i="1"/>
  <c r="BK1298" i="1"/>
  <c r="BS1298" i="1"/>
  <c r="BI1298" i="1"/>
  <c r="BQ1298" i="1"/>
  <c r="BT1297" i="1"/>
  <c r="BN1297" i="1"/>
  <c r="BK1297" i="1"/>
  <c r="BO1297" i="1"/>
  <c r="BU1297" i="1"/>
  <c r="BP1297" i="1"/>
  <c r="BL1297" i="1"/>
  <c r="BJ1297" i="1"/>
  <c r="BM1297" i="1"/>
  <c r="BS1297" i="1"/>
  <c r="BI1297" i="1"/>
  <c r="BQ1297" i="1"/>
  <c r="BR1297" i="1"/>
  <c r="BN1296" i="1"/>
  <c r="BO1296" i="1"/>
  <c r="BU1296" i="1"/>
  <c r="BP1296" i="1"/>
  <c r="BL1296" i="1"/>
  <c r="BJ1296" i="1"/>
  <c r="BM1296" i="1"/>
  <c r="BK1296" i="1"/>
  <c r="BT1296" i="1"/>
  <c r="BI1296" i="1"/>
  <c r="BS1296" i="1"/>
  <c r="BR1296" i="1"/>
  <c r="BN1295" i="1"/>
  <c r="BL1295" i="1"/>
  <c r="BO1295" i="1"/>
  <c r="BU1295" i="1"/>
  <c r="BP1295" i="1"/>
  <c r="BJ1295" i="1"/>
  <c r="BK1295" i="1"/>
  <c r="BR1295" i="1"/>
  <c r="BQ1295" i="1"/>
  <c r="BI1295" i="1"/>
  <c r="BS1295" i="1"/>
  <c r="BU1294" i="1"/>
  <c r="BT1294" i="1"/>
  <c r="BJ1294" i="1"/>
  <c r="BO1294" i="1"/>
  <c r="BP1294" i="1"/>
  <c r="BL1294" i="1"/>
  <c r="BN1294" i="1"/>
  <c r="BM1294" i="1"/>
  <c r="BK1294" i="1"/>
  <c r="BS1294" i="1"/>
  <c r="BI1294" i="1"/>
  <c r="BQ1294" i="1"/>
  <c r="BP1293" i="1"/>
  <c r="BN1293" i="1"/>
  <c r="BO1293" i="1"/>
  <c r="BU1293" i="1"/>
  <c r="BL1293" i="1"/>
  <c r="BJ1293" i="1"/>
  <c r="BM1293" i="1"/>
  <c r="BK1293" i="1"/>
  <c r="BT1293" i="1"/>
  <c r="BI1293" i="1"/>
  <c r="BQ1293" i="1"/>
  <c r="BR1293" i="1"/>
  <c r="BN1292" i="1"/>
  <c r="BJ1292" i="1"/>
  <c r="BI1292" i="1"/>
  <c r="BO1292" i="1"/>
  <c r="BU1292" i="1"/>
  <c r="BP1292" i="1"/>
  <c r="BL1292" i="1"/>
  <c r="BK1292" i="1"/>
  <c r="BS1292" i="1"/>
  <c r="BR1292" i="1"/>
  <c r="BU1291" i="1"/>
  <c r="BL1291" i="1"/>
  <c r="BJ1291" i="1"/>
  <c r="BO1291" i="1"/>
  <c r="BP1291" i="1"/>
  <c r="BN1291" i="1"/>
  <c r="BM1291" i="1"/>
  <c r="BK1291" i="1"/>
  <c r="BI1291" i="1"/>
  <c r="BQ1291" i="1"/>
  <c r="BR1291" i="1"/>
  <c r="BP1290" i="1"/>
  <c r="BN1290" i="1"/>
  <c r="BK1290" i="1"/>
  <c r="BO1290" i="1"/>
  <c r="BU1290" i="1"/>
  <c r="BL1290" i="1"/>
  <c r="BJ1290" i="1"/>
  <c r="BM1290" i="1"/>
  <c r="BS1290" i="1"/>
  <c r="BT1290" i="1"/>
  <c r="BI1290" i="1"/>
  <c r="BQ1290" i="1"/>
  <c r="BR1290" i="1"/>
  <c r="BN1289" i="1"/>
  <c r="BJ1289" i="1"/>
  <c r="BO1289" i="1"/>
  <c r="BU1289" i="1"/>
  <c r="BP1289" i="1"/>
  <c r="BL1289" i="1"/>
  <c r="BM1289" i="1"/>
  <c r="BK1289" i="1"/>
  <c r="BT1289" i="1"/>
  <c r="BI1289" i="1"/>
  <c r="BS1289" i="1"/>
  <c r="BR1289" i="1"/>
  <c r="BL1288" i="1"/>
  <c r="BJ1288" i="1"/>
  <c r="BO1288" i="1"/>
  <c r="BU1288" i="1"/>
  <c r="BP1288" i="1"/>
  <c r="BN1288" i="1"/>
  <c r="BM1288" i="1"/>
  <c r="BK1288" i="1"/>
  <c r="BS1288" i="1"/>
  <c r="BI1288" i="1"/>
  <c r="BQ1288" i="1"/>
  <c r="BT1287" i="1"/>
  <c r="BK1287" i="1"/>
  <c r="BO1287" i="1"/>
  <c r="BU1287" i="1"/>
  <c r="BP1287" i="1"/>
  <c r="BL1287" i="1"/>
  <c r="BN1287" i="1"/>
  <c r="BJ1287" i="1"/>
  <c r="BM1287" i="1"/>
  <c r="BI1287" i="1"/>
  <c r="BQ1287" i="1"/>
  <c r="BR1287" i="1"/>
  <c r="BO1286" i="1"/>
  <c r="BU1286" i="1"/>
  <c r="BP1286" i="1"/>
  <c r="BL1286" i="1"/>
  <c r="BN1286" i="1"/>
  <c r="BJ1286" i="1"/>
  <c r="BM1286" i="1"/>
  <c r="BK1286" i="1"/>
  <c r="BT1286" i="1"/>
  <c r="BI1286" i="1"/>
  <c r="BS1286" i="1"/>
  <c r="BR1286" i="1"/>
  <c r="BN1285" i="1"/>
  <c r="BL1285" i="1"/>
  <c r="BO1285" i="1"/>
  <c r="BU1285" i="1"/>
  <c r="BP1285" i="1"/>
  <c r="BJ1285" i="1"/>
  <c r="BK1285" i="1"/>
  <c r="BR1285" i="1"/>
  <c r="BQ1285" i="1"/>
  <c r="BI1285" i="1"/>
  <c r="BS1285" i="1"/>
  <c r="BU1284" i="1"/>
  <c r="BT1284" i="1"/>
  <c r="BJ1284" i="1"/>
  <c r="BO1284" i="1"/>
  <c r="BP1284" i="1"/>
  <c r="BL1284" i="1"/>
  <c r="BN1284" i="1"/>
  <c r="BM1284" i="1"/>
  <c r="BK1284" i="1"/>
  <c r="BS1284" i="1"/>
  <c r="BI1284" i="1"/>
  <c r="BQ1284" i="1"/>
  <c r="BP1283" i="1"/>
  <c r="BN1283" i="1"/>
  <c r="BO1283" i="1"/>
  <c r="BU1283" i="1"/>
  <c r="BL1283" i="1"/>
  <c r="BJ1283" i="1"/>
  <c r="BM1283" i="1"/>
  <c r="BK1283" i="1"/>
  <c r="BT1283" i="1"/>
  <c r="BI1283" i="1"/>
  <c r="BQ1283" i="1"/>
  <c r="BR1283" i="1"/>
  <c r="BN1282" i="1"/>
  <c r="BJ1282" i="1"/>
  <c r="BI1282" i="1"/>
  <c r="BO1282" i="1"/>
  <c r="BU1282" i="1"/>
  <c r="BP1282" i="1"/>
  <c r="BL1282" i="1"/>
  <c r="BK1282" i="1"/>
  <c r="BS1282" i="1"/>
  <c r="BR1282" i="1"/>
  <c r="BU1281" i="1"/>
  <c r="BT1281" i="1"/>
  <c r="BL1281" i="1"/>
  <c r="BJ1281" i="1"/>
  <c r="BO1281" i="1"/>
  <c r="BP1281" i="1"/>
  <c r="BN1281" i="1"/>
  <c r="BM1281" i="1"/>
  <c r="BK1281" i="1"/>
  <c r="BI1281" i="1"/>
  <c r="BQ1281" i="1"/>
  <c r="BR1281" i="1"/>
  <c r="BP1280" i="1"/>
  <c r="BN1280" i="1"/>
  <c r="BO1280" i="1"/>
  <c r="BU1280" i="1"/>
  <c r="BL1280" i="1"/>
  <c r="BJ1280" i="1"/>
  <c r="BM1280" i="1"/>
  <c r="BK1280" i="1"/>
  <c r="BS1280" i="1"/>
  <c r="BT1280" i="1"/>
  <c r="BI1280" i="1"/>
  <c r="BQ1280" i="1"/>
  <c r="BR1280" i="1"/>
  <c r="BN1279" i="1"/>
  <c r="BJ1279" i="1"/>
  <c r="BO1279" i="1"/>
  <c r="BU1279" i="1"/>
  <c r="BP1279" i="1"/>
  <c r="BL1279" i="1"/>
  <c r="BM1279" i="1"/>
  <c r="BK1279" i="1"/>
  <c r="BT1279" i="1"/>
  <c r="BI1279" i="1"/>
  <c r="BS1279" i="1"/>
  <c r="BR1279" i="1"/>
  <c r="BU1278" i="1"/>
  <c r="BL1278" i="1"/>
  <c r="BO1278" i="1"/>
  <c r="BP1278" i="1"/>
  <c r="BN1278" i="1"/>
  <c r="BJ1278" i="1"/>
  <c r="BM1278" i="1"/>
  <c r="BK1278" i="1"/>
  <c r="BS1278" i="1"/>
  <c r="BI1278" i="1"/>
  <c r="BQ1278" i="1"/>
  <c r="BT1277" i="1"/>
  <c r="BN1277" i="1"/>
  <c r="BK1277" i="1"/>
  <c r="BO1277" i="1"/>
  <c r="BU1277" i="1"/>
  <c r="BP1277" i="1"/>
  <c r="BL1277" i="1"/>
  <c r="BJ1277" i="1"/>
  <c r="BM1277" i="1"/>
  <c r="BR1277" i="1"/>
  <c r="BI1277" i="1"/>
  <c r="BQ1277" i="1"/>
  <c r="BN1276" i="1"/>
  <c r="BO1276" i="1"/>
  <c r="BU1276" i="1"/>
  <c r="BP1276" i="1"/>
  <c r="BL1276" i="1"/>
  <c r="BJ1276" i="1"/>
  <c r="BM1276" i="1"/>
  <c r="BK1276" i="1"/>
  <c r="BT1276" i="1"/>
  <c r="BI1276" i="1"/>
  <c r="BS1276" i="1"/>
  <c r="BR1276" i="1"/>
  <c r="BN1275" i="1"/>
  <c r="BL1275" i="1"/>
  <c r="BO1275" i="1"/>
  <c r="BU1275" i="1"/>
  <c r="BP1275" i="1"/>
  <c r="BJ1275" i="1"/>
  <c r="BK1275" i="1"/>
  <c r="BR1275" i="1"/>
  <c r="BQ1275" i="1"/>
  <c r="BI1275" i="1"/>
  <c r="BS1275" i="1"/>
  <c r="BU1274" i="1"/>
  <c r="BT1274" i="1"/>
  <c r="BJ1274" i="1"/>
  <c r="BO1274" i="1"/>
  <c r="BP1274" i="1"/>
  <c r="BL1274" i="1"/>
  <c r="BN1274" i="1"/>
  <c r="BM1274" i="1"/>
  <c r="BK1274" i="1"/>
  <c r="BS1274" i="1"/>
  <c r="BI1274" i="1"/>
  <c r="BQ1274" i="1"/>
  <c r="BP1273" i="1"/>
  <c r="BN1273" i="1"/>
  <c r="BO1273" i="1"/>
  <c r="BU1273" i="1"/>
  <c r="BL1273" i="1"/>
  <c r="BJ1273" i="1"/>
  <c r="BM1273" i="1"/>
  <c r="BK1273" i="1"/>
  <c r="BT1273" i="1"/>
  <c r="BI1273" i="1"/>
  <c r="BQ1273" i="1"/>
  <c r="BR1273" i="1"/>
  <c r="BN1272" i="1"/>
  <c r="BJ1272" i="1"/>
  <c r="BI1272" i="1"/>
  <c r="BO1272" i="1"/>
  <c r="BU1272" i="1"/>
  <c r="BP1272" i="1"/>
  <c r="BL1272" i="1"/>
  <c r="BK1272" i="1"/>
  <c r="BS1272" i="1"/>
  <c r="BR1272" i="1"/>
  <c r="BU1271" i="1"/>
  <c r="BT1271" i="1"/>
  <c r="BL1271" i="1"/>
  <c r="BJ1271" i="1"/>
  <c r="BO1271" i="1"/>
  <c r="BP1271" i="1"/>
  <c r="BN1271" i="1"/>
  <c r="BM1271" i="1"/>
  <c r="BK1271" i="1"/>
  <c r="BI1271" i="1"/>
  <c r="BQ1271" i="1"/>
  <c r="BR1271" i="1"/>
  <c r="BP1270" i="1"/>
  <c r="BN1270" i="1"/>
  <c r="BO1270" i="1"/>
  <c r="BU1270" i="1"/>
  <c r="BL1270" i="1"/>
  <c r="BJ1270" i="1"/>
  <c r="BM1270" i="1"/>
  <c r="BK1270" i="1"/>
  <c r="BS1270" i="1"/>
  <c r="BT1270" i="1"/>
  <c r="BI1270" i="1"/>
  <c r="BQ1270" i="1"/>
  <c r="BR1270" i="1"/>
  <c r="BN1269" i="1"/>
  <c r="BJ1269" i="1"/>
  <c r="BO1269" i="1"/>
  <c r="BU1269" i="1"/>
  <c r="BP1269" i="1"/>
  <c r="BL1269" i="1"/>
  <c r="BM1269" i="1"/>
  <c r="BK1269" i="1"/>
  <c r="BT1269" i="1"/>
  <c r="BI1269" i="1"/>
  <c r="BS1269" i="1"/>
  <c r="BR1269" i="1"/>
  <c r="BU1268" i="1"/>
  <c r="BL1268" i="1"/>
  <c r="BO1268" i="1"/>
  <c r="BP1268" i="1"/>
  <c r="BN1268" i="1"/>
  <c r="BJ1268" i="1"/>
  <c r="BM1268" i="1"/>
  <c r="BK1268" i="1"/>
  <c r="BS1268" i="1"/>
  <c r="BI1268" i="1"/>
  <c r="BQ1268" i="1"/>
  <c r="BT1267" i="1"/>
  <c r="BN1267" i="1"/>
  <c r="BK1267" i="1"/>
  <c r="BO1267" i="1"/>
  <c r="BU1267" i="1"/>
  <c r="BP1267" i="1"/>
  <c r="BL1267" i="1"/>
  <c r="BJ1267" i="1"/>
  <c r="BM1267" i="1"/>
  <c r="BR1267" i="1"/>
  <c r="BI1267" i="1"/>
  <c r="BQ1267" i="1"/>
  <c r="BN1266" i="1"/>
  <c r="BO1266" i="1"/>
  <c r="BU1266" i="1"/>
  <c r="BP1266" i="1"/>
  <c r="BL1266" i="1"/>
  <c r="BJ1266" i="1"/>
  <c r="BM1266" i="1"/>
  <c r="BK1266" i="1"/>
  <c r="BT1266" i="1"/>
  <c r="BI1266" i="1"/>
  <c r="BS1266" i="1"/>
  <c r="BR1266" i="1"/>
  <c r="BN1265" i="1"/>
  <c r="BL1265" i="1"/>
  <c r="BO1265" i="1"/>
  <c r="BU1265" i="1"/>
  <c r="BP1265" i="1"/>
  <c r="BJ1265" i="1"/>
  <c r="BK1265" i="1"/>
  <c r="BR1265" i="1"/>
  <c r="BQ1265" i="1"/>
  <c r="BI1265" i="1"/>
  <c r="BS1265" i="1"/>
  <c r="BU1264" i="1"/>
  <c r="BT1264" i="1"/>
  <c r="BO1264" i="1"/>
  <c r="BP1264" i="1"/>
  <c r="BL1264" i="1"/>
  <c r="BN1264" i="1"/>
  <c r="BJ1264" i="1"/>
  <c r="BM1264" i="1"/>
  <c r="BK1264" i="1"/>
  <c r="BS1264" i="1"/>
  <c r="BI1264" i="1"/>
  <c r="BQ1264" i="1"/>
  <c r="BP1263" i="1"/>
  <c r="BN1263" i="1"/>
  <c r="BO1263" i="1"/>
  <c r="BU1263" i="1"/>
  <c r="BL1263" i="1"/>
  <c r="BJ1263" i="1"/>
  <c r="BM1263" i="1"/>
  <c r="BK1263" i="1"/>
  <c r="BT1263" i="1"/>
  <c r="BI1263" i="1"/>
  <c r="BQ1263" i="1"/>
  <c r="BR1263" i="1"/>
  <c r="BN1262" i="1"/>
  <c r="BJ1262" i="1"/>
  <c r="BI1262" i="1"/>
  <c r="BO1262" i="1"/>
  <c r="BU1262" i="1"/>
  <c r="BP1262" i="1"/>
  <c r="BL1262" i="1"/>
  <c r="BK1262" i="1"/>
  <c r="BS1262" i="1"/>
  <c r="BR1262" i="1"/>
  <c r="BU1261" i="1"/>
  <c r="BT1261" i="1"/>
  <c r="BL1261" i="1"/>
  <c r="BJ1261" i="1"/>
  <c r="BO1261" i="1"/>
  <c r="BP1261" i="1"/>
  <c r="BN1261" i="1"/>
  <c r="BM1261" i="1"/>
  <c r="BK1261" i="1"/>
  <c r="BI1261" i="1"/>
  <c r="BQ1261" i="1"/>
  <c r="BR1261" i="1"/>
  <c r="BP1260" i="1"/>
  <c r="BN1260" i="1"/>
  <c r="BO1260" i="1"/>
  <c r="BU1260" i="1"/>
  <c r="BL1260" i="1"/>
  <c r="BJ1260" i="1"/>
  <c r="BM1260" i="1"/>
  <c r="BK1260" i="1"/>
  <c r="BS1260" i="1"/>
  <c r="BT1260" i="1"/>
  <c r="BI1260" i="1"/>
  <c r="BQ1260" i="1"/>
  <c r="BR1260" i="1"/>
  <c r="BN1259" i="1"/>
  <c r="BJ1259" i="1"/>
  <c r="BO1259" i="1"/>
  <c r="BU1259" i="1"/>
  <c r="BP1259" i="1"/>
  <c r="BL1259" i="1"/>
  <c r="BM1259" i="1"/>
  <c r="BK1259" i="1"/>
  <c r="BT1259" i="1"/>
  <c r="BI1259" i="1"/>
  <c r="BS1259" i="1"/>
  <c r="BR1259" i="1"/>
  <c r="BU1258" i="1"/>
  <c r="BL1258" i="1"/>
  <c r="BJ1258" i="1"/>
  <c r="BO1258" i="1"/>
  <c r="BP1258" i="1"/>
  <c r="BN1258" i="1"/>
  <c r="BM1258" i="1"/>
  <c r="BK1258" i="1"/>
  <c r="BS1258" i="1"/>
  <c r="BI1258" i="1"/>
  <c r="BQ1258" i="1"/>
  <c r="BT1257" i="1"/>
  <c r="BK1257" i="1"/>
  <c r="BO1257" i="1"/>
  <c r="BU1257" i="1"/>
  <c r="BP1257" i="1"/>
  <c r="BL1257" i="1"/>
  <c r="BN1257" i="1"/>
  <c r="BJ1257" i="1"/>
  <c r="BM1257" i="1"/>
  <c r="BR1257" i="1"/>
  <c r="BI1257" i="1"/>
  <c r="BQ1257" i="1"/>
  <c r="BO1256" i="1"/>
  <c r="BU1256" i="1"/>
  <c r="BP1256" i="1"/>
  <c r="BL1256" i="1"/>
  <c r="BN1256" i="1"/>
  <c r="BJ1256" i="1"/>
  <c r="BM1256" i="1"/>
  <c r="BK1256" i="1"/>
  <c r="BT1256" i="1"/>
  <c r="BI1256" i="1"/>
  <c r="BS1256" i="1"/>
  <c r="BR1256" i="1"/>
  <c r="BN1255" i="1"/>
  <c r="BL1255" i="1"/>
  <c r="BO1255" i="1"/>
  <c r="BU1255" i="1"/>
  <c r="BP1255" i="1"/>
  <c r="BJ1255" i="1"/>
  <c r="BK1255" i="1"/>
  <c r="BR1255" i="1"/>
  <c r="BQ1255" i="1"/>
  <c r="BI1255" i="1"/>
  <c r="BS1255" i="1"/>
  <c r="BU1254" i="1"/>
  <c r="BT1254" i="1"/>
  <c r="BS1254" i="1"/>
  <c r="BJ1254" i="1"/>
  <c r="BI1254" i="1"/>
  <c r="BO1254" i="1"/>
  <c r="BP1254" i="1"/>
  <c r="BL1254" i="1"/>
  <c r="BN1254" i="1"/>
  <c r="BM1254" i="1"/>
  <c r="BK1254" i="1"/>
  <c r="BQ1254" i="1"/>
  <c r="BP1253" i="1"/>
  <c r="BN1253" i="1"/>
  <c r="BO1253" i="1"/>
  <c r="BU1253" i="1"/>
  <c r="BL1253" i="1"/>
  <c r="BJ1253" i="1"/>
  <c r="BM1253" i="1"/>
  <c r="BK1253" i="1"/>
  <c r="BT1253" i="1"/>
  <c r="BI1253" i="1"/>
  <c r="BQ1253" i="1"/>
  <c r="BR1253" i="1"/>
  <c r="BN1252" i="1"/>
  <c r="BJ1252" i="1"/>
  <c r="BI1252" i="1"/>
  <c r="BO1252" i="1"/>
  <c r="BU1252" i="1"/>
  <c r="BP1252" i="1"/>
  <c r="BL1252" i="1"/>
  <c r="BK1252" i="1"/>
  <c r="BS1252" i="1"/>
  <c r="BR1252" i="1"/>
  <c r="BU1251" i="1"/>
  <c r="BT1251" i="1"/>
  <c r="BL1251" i="1"/>
  <c r="BJ1251" i="1"/>
  <c r="BO1251" i="1"/>
  <c r="BP1251" i="1"/>
  <c r="BN1251" i="1"/>
  <c r="BM1251" i="1"/>
  <c r="BK1251" i="1"/>
  <c r="BQ1251" i="1"/>
  <c r="BI1251" i="1"/>
  <c r="BS1251" i="1"/>
  <c r="BR1251" i="1"/>
  <c r="BP1250" i="1"/>
  <c r="BN1250" i="1"/>
  <c r="BO1250" i="1"/>
  <c r="BU1250" i="1"/>
  <c r="BL1250" i="1"/>
  <c r="BJ1250" i="1"/>
  <c r="BM1250" i="1"/>
  <c r="BK1250" i="1"/>
  <c r="BS1250" i="1"/>
  <c r="BT1250" i="1"/>
  <c r="BI1250" i="1"/>
  <c r="BQ1250" i="1"/>
  <c r="BR1250" i="1"/>
  <c r="BP1249" i="1"/>
  <c r="BN1249" i="1"/>
  <c r="BJ1249" i="1"/>
  <c r="BO1249" i="1"/>
  <c r="BU1249" i="1"/>
  <c r="BL1249" i="1"/>
  <c r="BM1249" i="1"/>
  <c r="BK1249" i="1"/>
  <c r="BT1249" i="1"/>
  <c r="BI1249" i="1"/>
  <c r="BS1249" i="1"/>
  <c r="BR1249" i="1"/>
  <c r="BU1248" i="1"/>
  <c r="BL1248" i="1"/>
  <c r="BK1248" i="1"/>
  <c r="BO1248" i="1"/>
  <c r="BP1248" i="1"/>
  <c r="BN1248" i="1"/>
  <c r="BJ1248" i="1"/>
  <c r="BS1248" i="1"/>
  <c r="BI1248" i="1"/>
  <c r="BQ1248" i="1"/>
  <c r="BU1247" i="1"/>
  <c r="BT1247" i="1"/>
  <c r="BK1247" i="1"/>
  <c r="BO1247" i="1"/>
  <c r="BP1247" i="1"/>
  <c r="BL1247" i="1"/>
  <c r="BN1247" i="1"/>
  <c r="BJ1247" i="1"/>
  <c r="BM1247" i="1"/>
  <c r="BI1247" i="1"/>
  <c r="BR1247" i="1"/>
  <c r="BP1246" i="1"/>
  <c r="BO1246" i="1"/>
  <c r="BU1246" i="1"/>
  <c r="BL1246" i="1"/>
  <c r="BN1246" i="1"/>
  <c r="BK1246" i="1"/>
  <c r="BT1246" i="1"/>
  <c r="BI1246" i="1"/>
  <c r="BS1246" i="1"/>
  <c r="BR1246" i="1"/>
  <c r="BN1245" i="1"/>
  <c r="BJ1245" i="1"/>
  <c r="BO1245" i="1"/>
  <c r="BU1245" i="1"/>
  <c r="BP1245" i="1"/>
  <c r="BL1245" i="1"/>
  <c r="BK1245" i="1"/>
  <c r="BI1245" i="1"/>
  <c r="BS1245" i="1"/>
  <c r="BR1245" i="1"/>
  <c r="BU1244" i="1"/>
  <c r="BT1244" i="1"/>
  <c r="BK1244" i="1"/>
  <c r="BJ1244" i="1"/>
  <c r="BO1244" i="1"/>
  <c r="BP1244" i="1"/>
  <c r="BL1244" i="1"/>
  <c r="BN1244" i="1"/>
  <c r="BM1244" i="1"/>
  <c r="BS1244" i="1"/>
  <c r="BI1244" i="1"/>
  <c r="BQ1244" i="1"/>
  <c r="BR1244" i="1"/>
  <c r="BN1243" i="1"/>
  <c r="BO1243" i="1"/>
  <c r="BU1243" i="1"/>
  <c r="BP1243" i="1"/>
  <c r="BL1243" i="1"/>
  <c r="BJ1243" i="1"/>
  <c r="BM1243" i="1"/>
  <c r="BK1243" i="1"/>
  <c r="BS1243" i="1"/>
  <c r="BT1243" i="1"/>
  <c r="BI1243" i="1"/>
  <c r="BQ1243" i="1"/>
  <c r="BR1243" i="1"/>
  <c r="BN1242" i="1"/>
  <c r="BK1242" i="1"/>
  <c r="BJ1242" i="1"/>
  <c r="BO1242" i="1"/>
  <c r="BU1242" i="1"/>
  <c r="BP1242" i="1"/>
  <c r="BL1242" i="1"/>
  <c r="BM1242" i="1"/>
  <c r="BS1242" i="1"/>
  <c r="BT1242" i="1"/>
  <c r="BI1242" i="1"/>
  <c r="BR1242" i="1"/>
  <c r="BU1241" i="1"/>
  <c r="BL1241" i="1"/>
  <c r="BO1241" i="1"/>
  <c r="BP1241" i="1"/>
  <c r="BN1241" i="1"/>
  <c r="BJ1241" i="1"/>
  <c r="BM1241" i="1"/>
  <c r="BK1241" i="1"/>
  <c r="BS1241" i="1"/>
  <c r="BI1241" i="1"/>
  <c r="BQ1241" i="1"/>
  <c r="BN1240" i="1"/>
  <c r="BO1240" i="1"/>
  <c r="BU1240" i="1"/>
  <c r="BP1240" i="1"/>
  <c r="BL1240" i="1"/>
  <c r="BJ1240" i="1"/>
  <c r="BM1240" i="1"/>
  <c r="BK1240" i="1"/>
  <c r="BR1240" i="1"/>
  <c r="BT1240" i="1"/>
  <c r="BI1240" i="1"/>
  <c r="BQ1240" i="1"/>
  <c r="BO1239" i="1"/>
  <c r="BU1239" i="1"/>
  <c r="BP1239" i="1"/>
  <c r="BL1239" i="1"/>
  <c r="BN1239" i="1"/>
  <c r="BM1239" i="1"/>
  <c r="BK1239" i="1"/>
  <c r="BQ1239" i="1"/>
  <c r="BI1239" i="1"/>
  <c r="BS1239" i="1"/>
  <c r="BR1239" i="1"/>
  <c r="BS1238" i="1"/>
  <c r="BL1238" i="1"/>
  <c r="BO1238" i="1"/>
  <c r="BU1238" i="1"/>
  <c r="BP1238" i="1"/>
  <c r="BN1238" i="1"/>
  <c r="BJ1238" i="1"/>
  <c r="BM1238" i="1"/>
  <c r="BK1238" i="1"/>
  <c r="BQ1238" i="1"/>
  <c r="BI1238" i="1"/>
  <c r="BR1238" i="1"/>
  <c r="BT1237" i="1"/>
  <c r="BP1237" i="1"/>
  <c r="BN1237" i="1"/>
  <c r="BJ1237" i="1"/>
  <c r="BI1237" i="1"/>
  <c r="BO1237" i="1"/>
  <c r="BU1237" i="1"/>
  <c r="BL1237" i="1"/>
  <c r="BM1237" i="1"/>
  <c r="BK1237" i="1"/>
  <c r="BQ1237" i="1"/>
  <c r="BR1237" i="1"/>
  <c r="BP1236" i="1"/>
  <c r="BO1236" i="1"/>
  <c r="BU1236" i="1"/>
  <c r="BL1236" i="1"/>
  <c r="BN1236" i="1"/>
  <c r="BJ1236" i="1"/>
  <c r="BK1236" i="1"/>
  <c r="BT1236" i="1"/>
  <c r="BI1236" i="1"/>
  <c r="BS1236" i="1"/>
  <c r="BR1236" i="1"/>
  <c r="BN1235" i="1"/>
  <c r="BL1235" i="1"/>
  <c r="BJ1235" i="1"/>
  <c r="BO1235" i="1"/>
  <c r="BU1235" i="1"/>
  <c r="BP1235" i="1"/>
  <c r="BK1235" i="1"/>
  <c r="BI1235" i="1"/>
  <c r="BS1235" i="1"/>
  <c r="BQ1235" i="1"/>
  <c r="BU1234" i="1"/>
  <c r="BT1234" i="1"/>
  <c r="BK1234" i="1"/>
  <c r="BJ1234" i="1"/>
  <c r="BO1234" i="1"/>
  <c r="BP1234" i="1"/>
  <c r="BL1234" i="1"/>
  <c r="BN1234" i="1"/>
  <c r="BM1234" i="1"/>
  <c r="BS1234" i="1"/>
  <c r="BI1234" i="1"/>
  <c r="BQ1234" i="1"/>
  <c r="BR1234" i="1"/>
  <c r="BN1233" i="1"/>
  <c r="BO1233" i="1"/>
  <c r="BU1233" i="1"/>
  <c r="BP1233" i="1"/>
  <c r="BL1233" i="1"/>
  <c r="BJ1233" i="1"/>
  <c r="BM1233" i="1"/>
  <c r="BK1233" i="1"/>
  <c r="BS1233" i="1"/>
  <c r="BT1233" i="1"/>
  <c r="BI1233" i="1"/>
  <c r="BQ1233" i="1"/>
  <c r="BR1233" i="1"/>
  <c r="BN1232" i="1"/>
  <c r="BK1232" i="1"/>
  <c r="BJ1232" i="1"/>
  <c r="BO1232" i="1"/>
  <c r="BU1232" i="1"/>
  <c r="BP1232" i="1"/>
  <c r="BL1232" i="1"/>
  <c r="BS1232" i="1"/>
  <c r="BT1232" i="1"/>
  <c r="BI1232" i="1"/>
  <c r="BR1232" i="1"/>
  <c r="BU1231" i="1"/>
  <c r="BL1231" i="1"/>
  <c r="BO1231" i="1"/>
  <c r="BP1231" i="1"/>
  <c r="BN1231" i="1"/>
  <c r="BJ1231" i="1"/>
  <c r="BM1231" i="1"/>
  <c r="BK1231" i="1"/>
  <c r="BR1231" i="1"/>
  <c r="BS1231" i="1"/>
  <c r="BT1231" i="1"/>
  <c r="BI1231" i="1"/>
  <c r="BQ1231" i="1"/>
  <c r="BN1230" i="1"/>
  <c r="BO1230" i="1"/>
  <c r="BU1230" i="1"/>
  <c r="BP1230" i="1"/>
  <c r="BL1230" i="1"/>
  <c r="BJ1230" i="1"/>
  <c r="BM1230" i="1"/>
  <c r="BK1230" i="1"/>
  <c r="BR1230" i="1"/>
  <c r="BT1230" i="1"/>
  <c r="BI1230" i="1"/>
  <c r="BQ1230" i="1"/>
  <c r="BO1229" i="1"/>
  <c r="BU1229" i="1"/>
  <c r="BP1229" i="1"/>
  <c r="BL1229" i="1"/>
  <c r="BN1229" i="1"/>
  <c r="BM1229" i="1"/>
  <c r="BK1229" i="1"/>
  <c r="BQ1229" i="1"/>
  <c r="BI1229" i="1"/>
  <c r="BS1229" i="1"/>
  <c r="BR1229" i="1"/>
  <c r="BS1228" i="1"/>
  <c r="BL1228" i="1"/>
  <c r="BO1228" i="1"/>
  <c r="BU1228" i="1"/>
  <c r="BP1228" i="1"/>
  <c r="BN1228" i="1"/>
  <c r="BJ1228" i="1"/>
  <c r="BM1228" i="1"/>
  <c r="BK1228" i="1"/>
  <c r="BQ1228" i="1"/>
  <c r="BI1228" i="1"/>
  <c r="BR1228" i="1"/>
  <c r="BT1227" i="1"/>
  <c r="BP1227" i="1"/>
  <c r="BN1227" i="1"/>
  <c r="BJ1227" i="1"/>
  <c r="BI1227" i="1"/>
  <c r="BO1227" i="1"/>
  <c r="BU1227" i="1"/>
  <c r="BL1227" i="1"/>
  <c r="BM1227" i="1"/>
  <c r="BK1227" i="1"/>
  <c r="BQ1227" i="1"/>
  <c r="BR1227" i="1"/>
  <c r="BP1226" i="1"/>
  <c r="BN1226" i="1"/>
  <c r="BO1226" i="1"/>
  <c r="BU1226" i="1"/>
  <c r="BL1226" i="1"/>
  <c r="BJ1226" i="1"/>
  <c r="BK1226" i="1"/>
  <c r="BT1226" i="1"/>
  <c r="BI1226" i="1"/>
  <c r="BS1226" i="1"/>
  <c r="BR1226" i="1"/>
  <c r="BN1225" i="1"/>
  <c r="BL1225" i="1"/>
  <c r="BJ1225" i="1"/>
  <c r="BO1225" i="1"/>
  <c r="BU1225" i="1"/>
  <c r="BP1225" i="1"/>
  <c r="BK1225" i="1"/>
  <c r="BI1225" i="1"/>
  <c r="BS1225" i="1"/>
  <c r="BQ1225" i="1"/>
  <c r="BU1224" i="1"/>
  <c r="BT1224" i="1"/>
  <c r="BK1224" i="1"/>
  <c r="BJ1224" i="1"/>
  <c r="BO1224" i="1"/>
  <c r="BP1224" i="1"/>
  <c r="BL1224" i="1"/>
  <c r="BN1224" i="1"/>
  <c r="BM1224" i="1"/>
  <c r="BS1224" i="1"/>
  <c r="BI1224" i="1"/>
  <c r="BQ1224" i="1"/>
  <c r="BR1224" i="1"/>
  <c r="BN1223" i="1"/>
  <c r="BO1223" i="1"/>
  <c r="BU1223" i="1"/>
  <c r="BP1223" i="1"/>
  <c r="BL1223" i="1"/>
  <c r="BJ1223" i="1"/>
  <c r="BM1223" i="1"/>
  <c r="BK1223" i="1"/>
  <c r="BS1223" i="1"/>
  <c r="BT1223" i="1"/>
  <c r="BI1223" i="1"/>
  <c r="BQ1223" i="1"/>
  <c r="BR1223" i="1"/>
  <c r="BN1222" i="1"/>
  <c r="BK1222" i="1"/>
  <c r="BJ1222" i="1"/>
  <c r="BO1222" i="1"/>
  <c r="BU1222" i="1"/>
  <c r="BP1222" i="1"/>
  <c r="BL1222" i="1"/>
  <c r="BS1222" i="1"/>
  <c r="BT1222" i="1"/>
  <c r="BI1222" i="1"/>
  <c r="BR1222" i="1"/>
  <c r="BU1221" i="1"/>
  <c r="BL1221" i="1"/>
  <c r="BO1221" i="1"/>
  <c r="BP1221" i="1"/>
  <c r="BN1221" i="1"/>
  <c r="BJ1221" i="1"/>
  <c r="BM1221" i="1"/>
  <c r="BK1221" i="1"/>
  <c r="BR1221" i="1"/>
  <c r="BS1221" i="1"/>
  <c r="BI1221" i="1"/>
  <c r="BQ1221" i="1"/>
  <c r="BN1220" i="1"/>
  <c r="BO1220" i="1"/>
  <c r="BU1220" i="1"/>
  <c r="BP1220" i="1"/>
  <c r="BL1220" i="1"/>
  <c r="BJ1220" i="1"/>
  <c r="BM1220" i="1"/>
  <c r="BK1220" i="1"/>
  <c r="BR1220" i="1"/>
  <c r="BT1220" i="1"/>
  <c r="BI1220" i="1"/>
  <c r="BQ1220" i="1"/>
  <c r="BN1219" i="1"/>
  <c r="BO1219" i="1"/>
  <c r="BU1219" i="1"/>
  <c r="BP1219" i="1"/>
  <c r="BL1219" i="1"/>
  <c r="BM1219" i="1"/>
  <c r="BK1219" i="1"/>
  <c r="BQ1219" i="1"/>
  <c r="BI1219" i="1"/>
  <c r="BS1219" i="1"/>
  <c r="BR1219" i="1"/>
  <c r="BS1218" i="1"/>
  <c r="BL1218" i="1"/>
  <c r="BO1218" i="1"/>
  <c r="BU1218" i="1"/>
  <c r="BP1218" i="1"/>
  <c r="BN1218" i="1"/>
  <c r="BJ1218" i="1"/>
  <c r="BM1218" i="1"/>
  <c r="BK1218" i="1"/>
  <c r="BQ1218" i="1"/>
  <c r="BI1218" i="1"/>
  <c r="BR1218" i="1"/>
  <c r="BT1217" i="1"/>
  <c r="BP1217" i="1"/>
  <c r="BN1217" i="1"/>
  <c r="BO1217" i="1"/>
  <c r="BU1217" i="1"/>
  <c r="BL1217" i="1"/>
  <c r="BJ1217" i="1"/>
  <c r="BM1217" i="1"/>
  <c r="BK1217" i="1"/>
  <c r="BI1217" i="1"/>
  <c r="BQ1217" i="1"/>
  <c r="BR1217" i="1"/>
  <c r="BP1216" i="1"/>
  <c r="BN1216" i="1"/>
  <c r="BO1216" i="1"/>
  <c r="BU1216" i="1"/>
  <c r="BL1216" i="1"/>
  <c r="BJ1216" i="1"/>
  <c r="BK1216" i="1"/>
  <c r="BT1216" i="1"/>
  <c r="BI1216" i="1"/>
  <c r="BS1216" i="1"/>
  <c r="BR1216" i="1"/>
  <c r="BN1215" i="1"/>
  <c r="BL1215" i="1"/>
  <c r="BJ1215" i="1"/>
  <c r="BO1215" i="1"/>
  <c r="BU1215" i="1"/>
  <c r="BP1215" i="1"/>
  <c r="BK1215" i="1"/>
  <c r="BQ1215" i="1"/>
  <c r="BI1215" i="1"/>
  <c r="BS1215" i="1"/>
  <c r="BR1215" i="1"/>
  <c r="BU1214" i="1"/>
  <c r="BT1214" i="1"/>
  <c r="BK1214" i="1"/>
  <c r="BJ1214" i="1"/>
  <c r="BO1214" i="1"/>
  <c r="BP1214" i="1"/>
  <c r="BL1214" i="1"/>
  <c r="BN1214" i="1"/>
  <c r="BM1214" i="1"/>
  <c r="BS1214" i="1"/>
  <c r="BI1214" i="1"/>
  <c r="BQ1214" i="1"/>
  <c r="BR1214" i="1"/>
  <c r="BP1213" i="1"/>
  <c r="BN1213" i="1"/>
  <c r="BO1213" i="1"/>
  <c r="BU1213" i="1"/>
  <c r="BL1213" i="1"/>
  <c r="BJ1213" i="1"/>
  <c r="BM1213" i="1"/>
  <c r="BK1213" i="1"/>
  <c r="BS1213" i="1"/>
  <c r="BT1213" i="1"/>
  <c r="BI1213" i="1"/>
  <c r="BQ1213" i="1"/>
  <c r="BR1213" i="1"/>
  <c r="BN1212" i="1"/>
  <c r="BJ1212" i="1"/>
  <c r="BO1212" i="1"/>
  <c r="BU1212" i="1"/>
  <c r="BP1212" i="1"/>
  <c r="BL1212" i="1"/>
  <c r="BK1212" i="1"/>
  <c r="BT1212" i="1"/>
  <c r="BQ1212" i="1"/>
  <c r="BI1212" i="1"/>
  <c r="BS1212" i="1"/>
  <c r="BR1212" i="1"/>
  <c r="BU1211" i="1"/>
  <c r="BT1211" i="1"/>
  <c r="BL1211" i="1"/>
  <c r="BO1211" i="1"/>
  <c r="BP1211" i="1"/>
  <c r="BN1211" i="1"/>
  <c r="BJ1211" i="1"/>
  <c r="BM1211" i="1"/>
  <c r="BK1211" i="1"/>
  <c r="BR1211" i="1"/>
  <c r="BI1211" i="1"/>
  <c r="BS1211" i="1"/>
  <c r="BQ1211" i="1"/>
  <c r="BP1210" i="1"/>
  <c r="BN1210" i="1"/>
  <c r="BO1210" i="1"/>
  <c r="BU1210" i="1"/>
  <c r="BL1210" i="1"/>
  <c r="BJ1210" i="1"/>
  <c r="BM1210" i="1"/>
  <c r="BK1210" i="1"/>
  <c r="BS1210" i="1"/>
  <c r="BT1210" i="1"/>
  <c r="BI1210" i="1"/>
  <c r="BQ1210" i="1"/>
  <c r="BR1210" i="1"/>
  <c r="BN1209" i="1"/>
  <c r="BJ1209" i="1"/>
  <c r="BO1209" i="1"/>
  <c r="BU1209" i="1"/>
  <c r="BP1209" i="1"/>
  <c r="BL1209" i="1"/>
  <c r="BK1209" i="1"/>
  <c r="BQ1209" i="1"/>
  <c r="BI1209" i="1"/>
  <c r="BS1209" i="1"/>
  <c r="BR1209" i="1"/>
  <c r="BU1208" i="1"/>
  <c r="BS1208" i="1"/>
  <c r="BL1208" i="1"/>
  <c r="BO1208" i="1"/>
  <c r="BP1208" i="1"/>
  <c r="BN1208" i="1"/>
  <c r="BJ1208" i="1"/>
  <c r="BM1208" i="1"/>
  <c r="BK1208" i="1"/>
  <c r="BQ1208" i="1"/>
  <c r="BI1208" i="1"/>
  <c r="BR1208" i="1"/>
  <c r="BT1207" i="1"/>
  <c r="BP1207" i="1"/>
  <c r="BN1207" i="1"/>
  <c r="BO1207" i="1"/>
  <c r="BU1207" i="1"/>
  <c r="BL1207" i="1"/>
  <c r="BJ1207" i="1"/>
  <c r="BM1207" i="1"/>
  <c r="BK1207" i="1"/>
  <c r="BI1207" i="1"/>
  <c r="BQ1207" i="1"/>
  <c r="BR1207" i="1"/>
  <c r="BP1206" i="1"/>
  <c r="BN1206" i="1"/>
  <c r="BO1206" i="1"/>
  <c r="BU1206" i="1"/>
  <c r="BL1206" i="1"/>
  <c r="BJ1206" i="1"/>
  <c r="BK1206" i="1"/>
  <c r="BT1206" i="1"/>
  <c r="BI1206" i="1"/>
  <c r="BS1206" i="1"/>
  <c r="BR1206" i="1"/>
  <c r="BN1205" i="1"/>
  <c r="BL1205" i="1"/>
  <c r="BJ1205" i="1"/>
  <c r="BO1205" i="1"/>
  <c r="BU1205" i="1"/>
  <c r="BP1205" i="1"/>
  <c r="BK1205" i="1"/>
  <c r="BQ1205" i="1"/>
  <c r="BI1205" i="1"/>
  <c r="BS1205" i="1"/>
  <c r="BR1205" i="1"/>
  <c r="BU1204" i="1"/>
  <c r="BT1204" i="1"/>
  <c r="BK1204" i="1"/>
  <c r="BO1204" i="1"/>
  <c r="BP1204" i="1"/>
  <c r="BL1204" i="1"/>
  <c r="BN1204" i="1"/>
  <c r="BJ1204" i="1"/>
  <c r="BM1204" i="1"/>
  <c r="BS1204" i="1"/>
  <c r="BI1204" i="1"/>
  <c r="BQ1204" i="1"/>
  <c r="BR1204" i="1"/>
  <c r="BP1203" i="1"/>
  <c r="BN1203" i="1"/>
  <c r="BO1203" i="1"/>
  <c r="BU1203" i="1"/>
  <c r="BL1203" i="1"/>
  <c r="BJ1203" i="1"/>
  <c r="BM1203" i="1"/>
  <c r="BK1203" i="1"/>
  <c r="BS1203" i="1"/>
  <c r="BT1203" i="1"/>
  <c r="BI1203" i="1"/>
  <c r="BQ1203" i="1"/>
  <c r="BR1203" i="1"/>
  <c r="BJ1202" i="1"/>
  <c r="BO1202" i="1"/>
  <c r="BU1202" i="1"/>
  <c r="BP1202" i="1"/>
  <c r="BL1202" i="1"/>
  <c r="BN1202" i="1"/>
  <c r="BK1202" i="1"/>
  <c r="BT1202" i="1"/>
  <c r="BQ1202" i="1"/>
  <c r="BI1202" i="1"/>
  <c r="BS1202" i="1"/>
  <c r="BR1202" i="1"/>
  <c r="BU1201" i="1"/>
  <c r="BL1201" i="1"/>
  <c r="BO1201" i="1"/>
  <c r="BP1201" i="1"/>
  <c r="BN1201" i="1"/>
  <c r="BJ1201" i="1"/>
  <c r="BM1201" i="1"/>
  <c r="BK1201" i="1"/>
  <c r="BR1201" i="1"/>
  <c r="BS1201" i="1"/>
  <c r="BI1201" i="1"/>
  <c r="BQ1201" i="1"/>
  <c r="BP1200" i="1"/>
  <c r="BN1200" i="1"/>
  <c r="BO1200" i="1"/>
  <c r="BU1200" i="1"/>
  <c r="BL1200" i="1"/>
  <c r="BJ1200" i="1"/>
  <c r="BM1200" i="1"/>
  <c r="BK1200" i="1"/>
  <c r="BT1200" i="1"/>
  <c r="BI1200" i="1"/>
  <c r="BQ1200" i="1"/>
  <c r="BR1200" i="1"/>
  <c r="BN1199" i="1"/>
  <c r="BO1199" i="1"/>
  <c r="BU1199" i="1"/>
  <c r="BP1199" i="1"/>
  <c r="BL1199" i="1"/>
  <c r="BK1199" i="1"/>
  <c r="BQ1199" i="1"/>
  <c r="BI1199" i="1"/>
  <c r="BS1199" i="1"/>
  <c r="BR1199" i="1"/>
  <c r="BS1198" i="1"/>
  <c r="BL1198" i="1"/>
  <c r="BO1198" i="1"/>
  <c r="BU1198" i="1"/>
  <c r="BP1198" i="1"/>
  <c r="BN1198" i="1"/>
  <c r="BJ1198" i="1"/>
  <c r="BM1198" i="1"/>
  <c r="BK1198" i="1"/>
  <c r="BQ1198" i="1"/>
  <c r="BI1198" i="1"/>
  <c r="BR1198" i="1"/>
  <c r="BT1197" i="1"/>
  <c r="BP1197" i="1"/>
  <c r="BO1197" i="1"/>
  <c r="BU1197" i="1"/>
  <c r="BL1197" i="1"/>
  <c r="BN1197" i="1"/>
  <c r="BJ1197" i="1"/>
  <c r="BM1197" i="1"/>
  <c r="BK1197" i="1"/>
  <c r="BI1197" i="1"/>
  <c r="BQ1197" i="1"/>
  <c r="BR1197" i="1"/>
  <c r="BP1196" i="1"/>
  <c r="BN1196" i="1"/>
  <c r="BO1196" i="1"/>
  <c r="BU1196" i="1"/>
  <c r="BL1196" i="1"/>
  <c r="BJ1196" i="1"/>
  <c r="BK1196" i="1"/>
  <c r="BT1196" i="1"/>
  <c r="BI1196" i="1"/>
  <c r="BS1196" i="1"/>
  <c r="BR1196" i="1"/>
  <c r="BN1195" i="1"/>
  <c r="BL1195" i="1"/>
  <c r="BJ1195" i="1"/>
  <c r="BO1195" i="1"/>
  <c r="BU1195" i="1"/>
  <c r="BP1195" i="1"/>
  <c r="BK1195" i="1"/>
  <c r="BQ1195" i="1"/>
  <c r="BI1195" i="1"/>
  <c r="BS1195" i="1"/>
  <c r="BR1195" i="1"/>
  <c r="BU1194" i="1"/>
  <c r="BT1194" i="1"/>
  <c r="BK1194" i="1"/>
  <c r="BJ1194" i="1"/>
  <c r="BO1194" i="1"/>
  <c r="BP1194" i="1"/>
  <c r="BL1194" i="1"/>
  <c r="BN1194" i="1"/>
  <c r="BM1194" i="1"/>
  <c r="BS1194" i="1"/>
  <c r="BI1194" i="1"/>
  <c r="BQ1194" i="1"/>
  <c r="BR1194" i="1"/>
  <c r="BP1193" i="1"/>
  <c r="BN1193" i="1"/>
  <c r="BO1193" i="1"/>
  <c r="BU1193" i="1"/>
  <c r="BL1193" i="1"/>
  <c r="BJ1193" i="1"/>
  <c r="BM1193" i="1"/>
  <c r="BK1193" i="1"/>
  <c r="BS1193" i="1"/>
  <c r="BT1193" i="1"/>
  <c r="BI1193" i="1"/>
  <c r="BQ1193" i="1"/>
  <c r="BR1193" i="1"/>
  <c r="BK1192" i="1"/>
  <c r="BJ1192" i="1"/>
  <c r="BO1192" i="1"/>
  <c r="BU1192" i="1"/>
  <c r="BP1192" i="1"/>
  <c r="BL1192" i="1"/>
  <c r="BN1192" i="1"/>
  <c r="BT1192" i="1"/>
  <c r="BQ1192" i="1"/>
  <c r="BI1192" i="1"/>
  <c r="BS1192" i="1"/>
  <c r="BR1192" i="1"/>
  <c r="BU1191" i="1"/>
  <c r="BL1191" i="1"/>
  <c r="BO1191" i="1"/>
  <c r="BP1191" i="1"/>
  <c r="BN1191" i="1"/>
  <c r="BJ1191" i="1"/>
  <c r="BM1191" i="1"/>
  <c r="BK1191" i="1"/>
  <c r="BR1191" i="1"/>
  <c r="BS1191" i="1"/>
  <c r="BI1191" i="1"/>
  <c r="BQ1191" i="1"/>
  <c r="BP1190" i="1"/>
  <c r="BN1190" i="1"/>
  <c r="BO1190" i="1"/>
  <c r="BU1190" i="1"/>
  <c r="BL1190" i="1"/>
  <c r="BJ1190" i="1"/>
  <c r="BM1190" i="1"/>
  <c r="BK1190" i="1"/>
  <c r="BT1190" i="1"/>
  <c r="BI1190" i="1"/>
  <c r="BQ1190" i="1"/>
  <c r="BR1190" i="1"/>
  <c r="BN1189" i="1"/>
  <c r="BO1189" i="1"/>
  <c r="BU1189" i="1"/>
  <c r="BP1189" i="1"/>
  <c r="BL1189" i="1"/>
  <c r="BK1189" i="1"/>
  <c r="BI1189" i="1"/>
  <c r="BS1189" i="1"/>
  <c r="BR1189" i="1"/>
  <c r="BP1188" i="1"/>
  <c r="BN1188" i="1"/>
  <c r="BL1188" i="1"/>
  <c r="BJ1188" i="1"/>
  <c r="BI1188" i="1"/>
  <c r="BO1188" i="1"/>
  <c r="BU1188" i="1"/>
  <c r="BM1188" i="1"/>
  <c r="BK1188" i="1"/>
  <c r="BS1188" i="1"/>
  <c r="BQ1188" i="1"/>
  <c r="BR1188" i="1"/>
  <c r="BU1187" i="1"/>
  <c r="BT1187" i="1"/>
  <c r="BS1187" i="1"/>
  <c r="BL1187" i="1"/>
  <c r="BJ1187" i="1"/>
  <c r="BI1187" i="1"/>
  <c r="BO1187" i="1"/>
  <c r="BP1187" i="1"/>
  <c r="BN1187" i="1"/>
  <c r="BM1187" i="1"/>
  <c r="BK1187" i="1"/>
  <c r="BQ1187" i="1"/>
  <c r="BP1186" i="1"/>
  <c r="BN1186" i="1"/>
  <c r="BK1186" i="1"/>
  <c r="BO1186" i="1"/>
  <c r="BU1186" i="1"/>
  <c r="BL1186" i="1"/>
  <c r="BJ1186" i="1"/>
  <c r="BM1186" i="1"/>
  <c r="BT1186" i="1"/>
  <c r="BI1186" i="1"/>
  <c r="BS1186" i="1"/>
  <c r="BR1186" i="1"/>
  <c r="BN1185" i="1"/>
  <c r="BK1185" i="1"/>
  <c r="BO1185" i="1"/>
  <c r="BU1185" i="1"/>
  <c r="BP1185" i="1"/>
  <c r="BL1185" i="1"/>
  <c r="BJ1185" i="1"/>
  <c r="BR1185" i="1"/>
  <c r="BI1185" i="1"/>
  <c r="BS1185" i="1"/>
  <c r="BU1184" i="1"/>
  <c r="BT1184" i="1"/>
  <c r="BL1184" i="1"/>
  <c r="BK1184" i="1"/>
  <c r="BJ1184" i="1"/>
  <c r="BO1184" i="1"/>
  <c r="BP1184" i="1"/>
  <c r="BN1184" i="1"/>
  <c r="BR1184" i="1"/>
  <c r="BS1184" i="1"/>
  <c r="BQ1184" i="1"/>
  <c r="BI1184" i="1"/>
  <c r="BT1183" i="1"/>
  <c r="BN1183" i="1"/>
  <c r="BO1183" i="1"/>
  <c r="BU1183" i="1"/>
  <c r="BP1183" i="1"/>
  <c r="BL1183" i="1"/>
  <c r="BJ1183" i="1"/>
  <c r="BM1183" i="1"/>
  <c r="BK1183" i="1"/>
  <c r="BS1183" i="1"/>
  <c r="BI1183" i="1"/>
  <c r="BR1183" i="1"/>
  <c r="BP1182" i="1"/>
  <c r="BN1182" i="1"/>
  <c r="BI1182" i="1"/>
  <c r="BO1182" i="1"/>
  <c r="BU1182" i="1"/>
  <c r="BL1182" i="1"/>
  <c r="BJ1182" i="1"/>
  <c r="BM1182" i="1"/>
  <c r="BK1182" i="1"/>
  <c r="BT1182" i="1"/>
  <c r="BQ1182" i="1"/>
  <c r="BS1182" i="1"/>
  <c r="BR1182" i="1"/>
  <c r="BU1181" i="1"/>
  <c r="BL1181" i="1"/>
  <c r="BK1181" i="1"/>
  <c r="BI1181" i="1"/>
  <c r="BO1181" i="1"/>
  <c r="BP1181" i="1"/>
  <c r="BR1181" i="1"/>
  <c r="BN1181" i="1"/>
  <c r="BJ1181" i="1"/>
  <c r="BQ1181" i="1"/>
  <c r="BS1181" i="1"/>
  <c r="BU1180" i="1"/>
  <c r="BP1180" i="1"/>
  <c r="BK1180" i="1"/>
  <c r="BO1180" i="1"/>
  <c r="BL1180" i="1"/>
  <c r="BN1180" i="1"/>
  <c r="BJ1180" i="1"/>
  <c r="BM1180" i="1"/>
  <c r="BR1180" i="1"/>
  <c r="BT1180" i="1"/>
  <c r="BI1180" i="1"/>
  <c r="BQ1180" i="1"/>
  <c r="BP1179" i="1"/>
  <c r="BN1179" i="1"/>
  <c r="BO1179" i="1"/>
  <c r="BU1179" i="1"/>
  <c r="BL1179" i="1"/>
  <c r="BM1179" i="1"/>
  <c r="BK1179" i="1"/>
  <c r="BI1179" i="1"/>
  <c r="BS1179" i="1"/>
  <c r="BR1179" i="1"/>
  <c r="BN1178" i="1"/>
  <c r="BL1178" i="1"/>
  <c r="BJ1178" i="1"/>
  <c r="BI1178" i="1"/>
  <c r="BO1178" i="1"/>
  <c r="BU1178" i="1"/>
  <c r="BP1178" i="1"/>
  <c r="BM1178" i="1"/>
  <c r="BK1178" i="1"/>
  <c r="BS1178" i="1"/>
  <c r="BQ1178" i="1"/>
  <c r="BR1178" i="1"/>
  <c r="BT1177" i="1"/>
  <c r="BS1177" i="1"/>
  <c r="BL1177" i="1"/>
  <c r="BJ1177" i="1"/>
  <c r="BI1177" i="1"/>
  <c r="BO1177" i="1"/>
  <c r="BU1177" i="1"/>
  <c r="BP1177" i="1"/>
  <c r="BN1177" i="1"/>
  <c r="BM1177" i="1"/>
  <c r="BK1177" i="1"/>
  <c r="BQ1177" i="1"/>
  <c r="BP1176" i="1"/>
  <c r="BN1176" i="1"/>
  <c r="BK1176" i="1"/>
  <c r="BO1176" i="1"/>
  <c r="BU1176" i="1"/>
  <c r="BL1176" i="1"/>
  <c r="BJ1176" i="1"/>
  <c r="BM1176" i="1"/>
  <c r="BT1176" i="1"/>
  <c r="BI1176" i="1"/>
  <c r="BS1176" i="1"/>
  <c r="BR1176" i="1"/>
  <c r="BN1175" i="1"/>
  <c r="BK1175" i="1"/>
  <c r="BO1175" i="1"/>
  <c r="BU1175" i="1"/>
  <c r="BP1175" i="1"/>
  <c r="BL1175" i="1"/>
  <c r="BJ1175" i="1"/>
  <c r="BR1175" i="1"/>
  <c r="BI1175" i="1"/>
  <c r="BS1175" i="1"/>
  <c r="BU1174" i="1"/>
  <c r="BT1174" i="1"/>
  <c r="BL1174" i="1"/>
  <c r="BK1174" i="1"/>
  <c r="BJ1174" i="1"/>
  <c r="BO1174" i="1"/>
  <c r="BP1174" i="1"/>
  <c r="BN1174" i="1"/>
  <c r="BR1174" i="1"/>
  <c r="BS1174" i="1"/>
  <c r="BQ1174" i="1"/>
  <c r="BI1174" i="1"/>
  <c r="BT1173" i="1"/>
  <c r="BN1173" i="1"/>
  <c r="BO1173" i="1"/>
  <c r="BU1173" i="1"/>
  <c r="BP1173" i="1"/>
  <c r="BL1173" i="1"/>
  <c r="BJ1173" i="1"/>
  <c r="BM1173" i="1"/>
  <c r="BK1173" i="1"/>
  <c r="BS1173" i="1"/>
  <c r="BI1173" i="1"/>
  <c r="BR1173" i="1"/>
  <c r="BP1172" i="1"/>
  <c r="BN1172" i="1"/>
  <c r="BO1172" i="1"/>
  <c r="BU1172" i="1"/>
  <c r="BL1172" i="1"/>
  <c r="BJ1172" i="1"/>
  <c r="BM1172" i="1"/>
  <c r="BK1172" i="1"/>
  <c r="BT1172" i="1"/>
  <c r="BQ1172" i="1"/>
  <c r="BI1172" i="1"/>
  <c r="BS1172" i="1"/>
  <c r="BR1172" i="1"/>
  <c r="BU1171" i="1"/>
  <c r="BL1171" i="1"/>
  <c r="BK1171" i="1"/>
  <c r="BI1171" i="1"/>
  <c r="BO1171" i="1"/>
  <c r="BP1171" i="1"/>
  <c r="BR1171" i="1"/>
  <c r="BN1171" i="1"/>
  <c r="BJ1171" i="1"/>
  <c r="BQ1171" i="1"/>
  <c r="BS1171" i="1"/>
  <c r="BU1170" i="1"/>
  <c r="BT1170" i="1"/>
  <c r="BP1170" i="1"/>
  <c r="BK1170" i="1"/>
  <c r="BO1170" i="1"/>
  <c r="BL1170" i="1"/>
  <c r="BN1170" i="1"/>
  <c r="BJ1170" i="1"/>
  <c r="BM1170" i="1"/>
  <c r="BR1170" i="1"/>
  <c r="BI1170" i="1"/>
  <c r="BQ1170" i="1"/>
  <c r="BP1169" i="1"/>
  <c r="BN1169" i="1"/>
  <c r="BO1169" i="1"/>
  <c r="BU1169" i="1"/>
  <c r="BL1169" i="1"/>
  <c r="BM1169" i="1"/>
  <c r="BK1169" i="1"/>
  <c r="BI1169" i="1"/>
  <c r="BS1169" i="1"/>
  <c r="BR1169" i="1"/>
  <c r="BN1168" i="1"/>
  <c r="BL1168" i="1"/>
  <c r="BJ1168" i="1"/>
  <c r="BI1168" i="1"/>
  <c r="BO1168" i="1"/>
  <c r="BU1168" i="1"/>
  <c r="BP1168" i="1"/>
  <c r="BM1168" i="1"/>
  <c r="BK1168" i="1"/>
  <c r="BS1168" i="1"/>
  <c r="BQ1168" i="1"/>
  <c r="BR1168" i="1"/>
  <c r="BU1167" i="1"/>
  <c r="BT1167" i="1"/>
  <c r="BS1167" i="1"/>
  <c r="BL1167" i="1"/>
  <c r="BJ1167" i="1"/>
  <c r="BI1167" i="1"/>
  <c r="BO1167" i="1"/>
  <c r="BP1167" i="1"/>
  <c r="BN1167" i="1"/>
  <c r="BM1167" i="1"/>
  <c r="BK1167" i="1"/>
  <c r="BQ1167" i="1"/>
  <c r="BP1166" i="1"/>
  <c r="BN1166" i="1"/>
  <c r="BK1166" i="1"/>
  <c r="BO1166" i="1"/>
  <c r="BU1166" i="1"/>
  <c r="BL1166" i="1"/>
  <c r="BJ1166" i="1"/>
  <c r="BM1166" i="1"/>
  <c r="BT1166" i="1"/>
  <c r="BI1166" i="1"/>
  <c r="BS1166" i="1"/>
  <c r="BR1166" i="1"/>
  <c r="BN1165" i="1"/>
  <c r="BK1165" i="1"/>
  <c r="BO1165" i="1"/>
  <c r="BU1165" i="1"/>
  <c r="BP1165" i="1"/>
  <c r="BR1165" i="1"/>
  <c r="BL1165" i="1"/>
  <c r="BJ1165" i="1"/>
  <c r="BI1165" i="1"/>
  <c r="BS1165" i="1"/>
  <c r="BU1164" i="1"/>
  <c r="BT1164" i="1"/>
  <c r="BL1164" i="1"/>
  <c r="BK1164" i="1"/>
  <c r="BJ1164" i="1"/>
  <c r="BO1164" i="1"/>
  <c r="BP1164" i="1"/>
  <c r="BN1164" i="1"/>
  <c r="BR1164" i="1"/>
  <c r="BS1164" i="1"/>
  <c r="BQ1164" i="1"/>
  <c r="BI1164" i="1"/>
  <c r="BT1163" i="1"/>
  <c r="BN1163" i="1"/>
  <c r="BO1163" i="1"/>
  <c r="BU1163" i="1"/>
  <c r="BP1163" i="1"/>
  <c r="BL1163" i="1"/>
  <c r="BJ1163" i="1"/>
  <c r="BM1163" i="1"/>
  <c r="BK1163" i="1"/>
  <c r="BS1163" i="1"/>
  <c r="BI1163" i="1"/>
  <c r="BR1163" i="1"/>
  <c r="BP1162" i="1"/>
  <c r="BN1162" i="1"/>
  <c r="BO1162" i="1"/>
  <c r="BU1162" i="1"/>
  <c r="BL1162" i="1"/>
  <c r="BJ1162" i="1"/>
  <c r="BM1162" i="1"/>
  <c r="BK1162" i="1"/>
  <c r="BT1162" i="1"/>
  <c r="BQ1162" i="1"/>
  <c r="BI1162" i="1"/>
  <c r="BS1162" i="1"/>
  <c r="BR1162" i="1"/>
  <c r="BU1161" i="1"/>
  <c r="BL1161" i="1"/>
  <c r="BK1161" i="1"/>
  <c r="BI1161" i="1"/>
  <c r="BO1161" i="1"/>
  <c r="BP1161" i="1"/>
  <c r="BR1161" i="1"/>
  <c r="BN1161" i="1"/>
  <c r="BJ1161" i="1"/>
  <c r="BQ1161" i="1"/>
  <c r="BS1161" i="1"/>
  <c r="BU1160" i="1"/>
  <c r="BT1160" i="1"/>
  <c r="BP1160" i="1"/>
  <c r="BK1160" i="1"/>
  <c r="BO1160" i="1"/>
  <c r="BL1160" i="1"/>
  <c r="BN1160" i="1"/>
  <c r="BJ1160" i="1"/>
  <c r="BM1160" i="1"/>
  <c r="BR1160" i="1"/>
  <c r="BI1160" i="1"/>
  <c r="BQ1160" i="1"/>
  <c r="BP1159" i="1"/>
  <c r="BN1159" i="1"/>
  <c r="BO1159" i="1"/>
  <c r="BU1159" i="1"/>
  <c r="BL1159" i="1"/>
  <c r="BK1159" i="1"/>
  <c r="BI1159" i="1"/>
  <c r="BS1159" i="1"/>
  <c r="BR1159" i="1"/>
  <c r="BN1158" i="1"/>
  <c r="BL1158" i="1"/>
  <c r="BJ1158" i="1"/>
  <c r="BI1158" i="1"/>
  <c r="BO1158" i="1"/>
  <c r="BU1158" i="1"/>
  <c r="BP1158" i="1"/>
  <c r="BM1158" i="1"/>
  <c r="BK1158" i="1"/>
  <c r="BS1158" i="1"/>
  <c r="BQ1158" i="1"/>
  <c r="BR1158" i="1"/>
  <c r="BU1157" i="1"/>
  <c r="BT1157" i="1"/>
  <c r="BS1157" i="1"/>
  <c r="BL1157" i="1"/>
  <c r="BJ1157" i="1"/>
  <c r="BI1157" i="1"/>
  <c r="BO1157" i="1"/>
  <c r="BP1157" i="1"/>
  <c r="BN1157" i="1"/>
  <c r="BM1157" i="1"/>
  <c r="BK1157" i="1"/>
  <c r="BQ1157" i="1"/>
  <c r="BP1156" i="1"/>
  <c r="BN1156" i="1"/>
  <c r="BK1156" i="1"/>
  <c r="BO1156" i="1"/>
  <c r="BU1156" i="1"/>
  <c r="BL1156" i="1"/>
  <c r="BJ1156" i="1"/>
  <c r="BM1156" i="1"/>
  <c r="BT1156" i="1"/>
  <c r="BI1156" i="1"/>
  <c r="BS1156" i="1"/>
  <c r="BR1156" i="1"/>
  <c r="BN1155" i="1"/>
  <c r="BK1155" i="1"/>
  <c r="BO1155" i="1"/>
  <c r="BU1155" i="1"/>
  <c r="BP1155" i="1"/>
  <c r="BL1155" i="1"/>
  <c r="BJ1155" i="1"/>
  <c r="BR1155" i="1"/>
  <c r="BI1155" i="1"/>
  <c r="BS1155" i="1"/>
  <c r="BU1154" i="1"/>
  <c r="BT1154" i="1"/>
  <c r="BL1154" i="1"/>
  <c r="BK1154" i="1"/>
  <c r="BJ1154" i="1"/>
  <c r="BO1154" i="1"/>
  <c r="BP1154" i="1"/>
  <c r="BN1154" i="1"/>
  <c r="BR1154" i="1"/>
  <c r="BS1154" i="1"/>
  <c r="BQ1154" i="1"/>
  <c r="BI1154" i="1"/>
  <c r="BT1153" i="1"/>
  <c r="BN1153" i="1"/>
  <c r="BO1153" i="1"/>
  <c r="BU1153" i="1"/>
  <c r="BP1153" i="1"/>
  <c r="BL1153" i="1"/>
  <c r="BJ1153" i="1"/>
  <c r="BM1153" i="1"/>
  <c r="BK1153" i="1"/>
  <c r="BS1153" i="1"/>
  <c r="BI1153" i="1"/>
  <c r="BR1153" i="1"/>
  <c r="BP1152" i="1"/>
  <c r="BN1152" i="1"/>
  <c r="BO1152" i="1"/>
  <c r="BU1152" i="1"/>
  <c r="BL1152" i="1"/>
  <c r="BJ1152" i="1"/>
  <c r="BM1152" i="1"/>
  <c r="BK1152" i="1"/>
  <c r="BT1152" i="1"/>
  <c r="BQ1152" i="1"/>
  <c r="BI1152" i="1"/>
  <c r="BS1152" i="1"/>
  <c r="BR1152" i="1"/>
  <c r="BU1151" i="1"/>
  <c r="BL1151" i="1"/>
  <c r="BK1151" i="1"/>
  <c r="BI1151" i="1"/>
  <c r="BO1151" i="1"/>
  <c r="BP1151" i="1"/>
  <c r="BR1151" i="1"/>
  <c r="BN1151" i="1"/>
  <c r="BJ1151" i="1"/>
  <c r="BQ1151" i="1"/>
  <c r="BS1151" i="1"/>
  <c r="BU1150" i="1"/>
  <c r="BT1150" i="1"/>
  <c r="BP1150" i="1"/>
  <c r="BK1150" i="1"/>
  <c r="BO1150" i="1"/>
  <c r="BL1150" i="1"/>
  <c r="BN1150" i="1"/>
  <c r="BJ1150" i="1"/>
  <c r="BM1150" i="1"/>
  <c r="BR1150" i="1"/>
  <c r="BI1150" i="1"/>
  <c r="BQ1150" i="1"/>
  <c r="BP1149" i="1"/>
  <c r="BN1149" i="1"/>
  <c r="BO1149" i="1"/>
  <c r="BU1149" i="1"/>
  <c r="BL1149" i="1"/>
  <c r="BM1149" i="1"/>
  <c r="BK1149" i="1"/>
  <c r="BI1149" i="1"/>
  <c r="BS1149" i="1"/>
  <c r="BR1149" i="1"/>
  <c r="BN1148" i="1"/>
  <c r="BL1148" i="1"/>
  <c r="BJ1148" i="1"/>
  <c r="BI1148" i="1"/>
  <c r="BO1148" i="1"/>
  <c r="BU1148" i="1"/>
  <c r="BP1148" i="1"/>
  <c r="BM1148" i="1"/>
  <c r="BK1148" i="1"/>
  <c r="BS1148" i="1"/>
  <c r="BQ1148" i="1"/>
  <c r="BR1148" i="1"/>
  <c r="BU1147" i="1"/>
  <c r="BT1147" i="1"/>
  <c r="BS1147" i="1"/>
  <c r="BL1147" i="1"/>
  <c r="BJ1147" i="1"/>
  <c r="BI1147" i="1"/>
  <c r="BO1147" i="1"/>
  <c r="BP1147" i="1"/>
  <c r="BN1147" i="1"/>
  <c r="BM1147" i="1"/>
  <c r="BK1147" i="1"/>
  <c r="BQ1147" i="1"/>
  <c r="BP1146" i="1"/>
  <c r="BN1146" i="1"/>
  <c r="BK1146" i="1"/>
  <c r="BO1146" i="1"/>
  <c r="BU1146" i="1"/>
  <c r="BL1146" i="1"/>
  <c r="BJ1146" i="1"/>
  <c r="BM1146" i="1"/>
  <c r="BT1146" i="1"/>
  <c r="BI1146" i="1"/>
  <c r="BR1146" i="1"/>
  <c r="BN1145" i="1"/>
  <c r="BK1145" i="1"/>
  <c r="BO1145" i="1"/>
  <c r="BU1145" i="1"/>
  <c r="BP1145" i="1"/>
  <c r="BL1145" i="1"/>
  <c r="BJ1145" i="1"/>
  <c r="BR1145" i="1"/>
  <c r="BI1145" i="1"/>
  <c r="BS1145" i="1"/>
  <c r="BU1144" i="1"/>
  <c r="BT1144" i="1"/>
  <c r="BL1144" i="1"/>
  <c r="BK1144" i="1"/>
  <c r="BJ1144" i="1"/>
  <c r="BO1144" i="1"/>
  <c r="BP1144" i="1"/>
  <c r="BN1144" i="1"/>
  <c r="BR1144" i="1"/>
  <c r="BS1144" i="1"/>
  <c r="BQ1144" i="1"/>
  <c r="BI1144" i="1"/>
  <c r="BT1143" i="1"/>
  <c r="BN1143" i="1"/>
  <c r="BO1143" i="1"/>
  <c r="BU1143" i="1"/>
  <c r="BP1143" i="1"/>
  <c r="BL1143" i="1"/>
  <c r="BJ1143" i="1"/>
  <c r="BM1143" i="1"/>
  <c r="BK1143" i="1"/>
  <c r="BS1143" i="1"/>
  <c r="BI1143" i="1"/>
  <c r="BP1142" i="1"/>
  <c r="BN1142" i="1"/>
  <c r="BO1142" i="1"/>
  <c r="BU1142" i="1"/>
  <c r="BL1142" i="1"/>
  <c r="BJ1142" i="1"/>
  <c r="BM1142" i="1"/>
  <c r="BK1142" i="1"/>
  <c r="BT1142" i="1"/>
  <c r="BQ1142" i="1"/>
  <c r="BI1142" i="1"/>
  <c r="BS1142" i="1"/>
  <c r="BR1142" i="1"/>
  <c r="BU1141" i="1"/>
  <c r="BL1141" i="1"/>
  <c r="BI1141" i="1"/>
  <c r="BO1141" i="1"/>
  <c r="BP1141" i="1"/>
  <c r="BR1141" i="1"/>
  <c r="BN1141" i="1"/>
  <c r="BJ1141" i="1"/>
  <c r="BK1141" i="1"/>
  <c r="BQ1141" i="1"/>
  <c r="BS1141" i="1"/>
  <c r="BU1140" i="1"/>
  <c r="BT1140" i="1"/>
  <c r="BR1140" i="1"/>
  <c r="BP1140" i="1"/>
  <c r="BK1140" i="1"/>
  <c r="BI1140" i="1"/>
  <c r="BO1140" i="1"/>
  <c r="BL1140" i="1"/>
  <c r="BN1140" i="1"/>
  <c r="BJ1140" i="1"/>
  <c r="BM1140" i="1"/>
  <c r="BP1139" i="1"/>
  <c r="BO1139" i="1"/>
  <c r="BN1139" i="1"/>
  <c r="BM1139" i="1"/>
  <c r="BU1139" i="1"/>
  <c r="BL1139" i="1"/>
  <c r="BK1139" i="1"/>
  <c r="BS1139" i="1"/>
  <c r="BI1139" i="1"/>
  <c r="BR1139" i="1"/>
  <c r="BN1138" i="1"/>
  <c r="BJ1138" i="1"/>
  <c r="BI1138" i="1"/>
  <c r="BO1138" i="1"/>
  <c r="BU1138" i="1"/>
  <c r="BP1138" i="1"/>
  <c r="BL1138" i="1"/>
  <c r="BM1138" i="1"/>
  <c r="BK1138" i="1"/>
  <c r="BS1138" i="1"/>
  <c r="BT1138" i="1"/>
  <c r="BQ1138" i="1"/>
  <c r="BR1138" i="1"/>
  <c r="BT1137" i="1"/>
  <c r="BN1137" i="1"/>
  <c r="BL1137" i="1"/>
  <c r="BO1137" i="1"/>
  <c r="BU1137" i="1"/>
  <c r="BP1137" i="1"/>
  <c r="BJ1137" i="1"/>
  <c r="BM1137" i="1"/>
  <c r="BK1137" i="1"/>
  <c r="BS1137" i="1"/>
  <c r="BI1137" i="1"/>
  <c r="BQ1137" i="1"/>
  <c r="BR1137" i="1"/>
  <c r="BP1136" i="1"/>
  <c r="BN1136" i="1"/>
  <c r="BJ1136" i="1"/>
  <c r="BO1136" i="1"/>
  <c r="BU1136" i="1"/>
  <c r="BL1136" i="1"/>
  <c r="BK1136" i="1"/>
  <c r="BT1136" i="1"/>
  <c r="BI1136" i="1"/>
  <c r="BS1136" i="1"/>
  <c r="BR1136" i="1"/>
  <c r="BU1135" i="1"/>
  <c r="BL1135" i="1"/>
  <c r="BK1135" i="1"/>
  <c r="BJ1135" i="1"/>
  <c r="BO1135" i="1"/>
  <c r="BP1135" i="1"/>
  <c r="BN1135" i="1"/>
  <c r="BM1135" i="1"/>
  <c r="BS1135" i="1"/>
  <c r="BI1135" i="1"/>
  <c r="BQ1135" i="1"/>
  <c r="BT1134" i="1"/>
  <c r="BN1134" i="1"/>
  <c r="BO1134" i="1"/>
  <c r="BU1134" i="1"/>
  <c r="BP1134" i="1"/>
  <c r="BL1134" i="1"/>
  <c r="BJ1134" i="1"/>
  <c r="BM1134" i="1"/>
  <c r="BK1134" i="1"/>
  <c r="BR1134" i="1"/>
  <c r="BS1134" i="1"/>
  <c r="BI1134" i="1"/>
  <c r="BQ1134" i="1"/>
  <c r="BK1133" i="1"/>
  <c r="BO1133" i="1"/>
  <c r="BU1133" i="1"/>
  <c r="BP1133" i="1"/>
  <c r="BL1133" i="1"/>
  <c r="BN1133" i="1"/>
  <c r="BM1133" i="1"/>
  <c r="BS1133" i="1"/>
  <c r="BT1133" i="1"/>
  <c r="BI1133" i="1"/>
  <c r="BQ1133" i="1"/>
  <c r="BR1133" i="1"/>
  <c r="BN1132" i="1"/>
  <c r="BL1132" i="1"/>
  <c r="BO1132" i="1"/>
  <c r="BU1132" i="1"/>
  <c r="BP1132" i="1"/>
  <c r="BJ1132" i="1"/>
  <c r="BM1132" i="1"/>
  <c r="BK1132" i="1"/>
  <c r="BR1132" i="1"/>
  <c r="BT1132" i="1"/>
  <c r="BQ1132" i="1"/>
  <c r="BI1132" i="1"/>
  <c r="BS1132" i="1"/>
  <c r="BU1131" i="1"/>
  <c r="BS1131" i="1"/>
  <c r="BK1131" i="1"/>
  <c r="BI1131" i="1"/>
  <c r="BO1131" i="1"/>
  <c r="BP1131" i="1"/>
  <c r="BL1131" i="1"/>
  <c r="BN1131" i="1"/>
  <c r="BJ1131" i="1"/>
  <c r="BM1131" i="1"/>
  <c r="BT1131" i="1"/>
  <c r="BQ1131" i="1"/>
  <c r="BR1131" i="1"/>
  <c r="BP1130" i="1"/>
  <c r="BN1130" i="1"/>
  <c r="BO1130" i="1"/>
  <c r="BU1130" i="1"/>
  <c r="BR1130" i="1"/>
  <c r="BL1130" i="1"/>
  <c r="BJ1130" i="1"/>
  <c r="BM1130" i="1"/>
  <c r="BK1130" i="1"/>
  <c r="BT1130" i="1"/>
  <c r="BI1130" i="1"/>
  <c r="BS1130" i="1"/>
  <c r="BJ1129" i="1"/>
  <c r="BI1129" i="1"/>
  <c r="BO1129" i="1"/>
  <c r="BU1129" i="1"/>
  <c r="BP1129" i="1"/>
  <c r="BL1129" i="1"/>
  <c r="BN1129" i="1"/>
  <c r="BK1129" i="1"/>
  <c r="BQ1129" i="1"/>
  <c r="BS1129" i="1"/>
  <c r="BR1129" i="1"/>
  <c r="BT1128" i="1"/>
  <c r="BP1128" i="1"/>
  <c r="BL1128" i="1"/>
  <c r="BJ1128" i="1"/>
  <c r="BO1128" i="1"/>
  <c r="BU1128" i="1"/>
  <c r="BN1128" i="1"/>
  <c r="BM1128" i="1"/>
  <c r="BK1128" i="1"/>
  <c r="BI1128" i="1"/>
  <c r="BQ1128" i="1"/>
  <c r="BR1128" i="1"/>
  <c r="BP1127" i="1"/>
  <c r="BN1127" i="1"/>
  <c r="BO1127" i="1"/>
  <c r="BU1127" i="1"/>
  <c r="BL1127" i="1"/>
  <c r="BJ1127" i="1"/>
  <c r="BM1127" i="1"/>
  <c r="BK1127" i="1"/>
  <c r="BS1127" i="1"/>
  <c r="BT1127" i="1"/>
  <c r="BI1127" i="1"/>
  <c r="BQ1127" i="1"/>
  <c r="BR1127" i="1"/>
  <c r="BP1126" i="1"/>
  <c r="BN1126" i="1"/>
  <c r="BJ1126" i="1"/>
  <c r="BO1126" i="1"/>
  <c r="BU1126" i="1"/>
  <c r="BL1126" i="1"/>
  <c r="BK1126" i="1"/>
  <c r="BT1126" i="1"/>
  <c r="BI1126" i="1"/>
  <c r="BS1126" i="1"/>
  <c r="BR1126" i="1"/>
  <c r="BU1125" i="1"/>
  <c r="BL1125" i="1"/>
  <c r="BK1125" i="1"/>
  <c r="BJ1125" i="1"/>
  <c r="BO1125" i="1"/>
  <c r="BP1125" i="1"/>
  <c r="BN1125" i="1"/>
  <c r="BM1125" i="1"/>
  <c r="BS1125" i="1"/>
  <c r="BI1125" i="1"/>
  <c r="BQ1125" i="1"/>
  <c r="BT1124" i="1"/>
  <c r="BN1124" i="1"/>
  <c r="BO1124" i="1"/>
  <c r="BU1124" i="1"/>
  <c r="BP1124" i="1"/>
  <c r="BL1124" i="1"/>
  <c r="BJ1124" i="1"/>
  <c r="BM1124" i="1"/>
  <c r="BK1124" i="1"/>
  <c r="BR1124" i="1"/>
  <c r="BS1124" i="1"/>
  <c r="BI1124" i="1"/>
  <c r="BQ1124" i="1"/>
  <c r="BK1123" i="1"/>
  <c r="BO1123" i="1"/>
  <c r="BU1123" i="1"/>
  <c r="BP1123" i="1"/>
  <c r="BL1123" i="1"/>
  <c r="BN1123" i="1"/>
  <c r="BM1123" i="1"/>
  <c r="BS1123" i="1"/>
  <c r="BT1123" i="1"/>
  <c r="BI1123" i="1"/>
  <c r="BQ1123" i="1"/>
  <c r="BR1123" i="1"/>
  <c r="BN1122" i="1"/>
  <c r="BL1122" i="1"/>
  <c r="BO1122" i="1"/>
  <c r="BU1122" i="1"/>
  <c r="BP1122" i="1"/>
  <c r="BJ1122" i="1"/>
  <c r="BM1122" i="1"/>
  <c r="BK1122" i="1"/>
  <c r="BR1122" i="1"/>
  <c r="BT1122" i="1"/>
  <c r="BQ1122" i="1"/>
  <c r="BI1122" i="1"/>
  <c r="BS1122" i="1"/>
  <c r="BU1121" i="1"/>
  <c r="BS1121" i="1"/>
  <c r="BK1121" i="1"/>
  <c r="BI1121" i="1"/>
  <c r="BO1121" i="1"/>
  <c r="BP1121" i="1"/>
  <c r="BL1121" i="1"/>
  <c r="BN1121" i="1"/>
  <c r="BJ1121" i="1"/>
  <c r="BM1121" i="1"/>
  <c r="BT1121" i="1"/>
  <c r="BQ1121" i="1"/>
  <c r="BR1121" i="1"/>
  <c r="BP1120" i="1"/>
  <c r="BN1120" i="1"/>
  <c r="BO1120" i="1"/>
  <c r="BU1120" i="1"/>
  <c r="BL1120" i="1"/>
  <c r="BJ1120" i="1"/>
  <c r="BM1120" i="1"/>
  <c r="BK1120" i="1"/>
  <c r="BT1120" i="1"/>
  <c r="BI1120" i="1"/>
  <c r="BS1120" i="1"/>
  <c r="BR1120" i="1"/>
  <c r="BJ1119" i="1"/>
  <c r="BI1119" i="1"/>
  <c r="BO1119" i="1"/>
  <c r="BU1119" i="1"/>
  <c r="BP1119" i="1"/>
  <c r="BL1119" i="1"/>
  <c r="BN1119" i="1"/>
  <c r="BK1119" i="1"/>
  <c r="BQ1119" i="1"/>
  <c r="BS1119" i="1"/>
  <c r="BR1119" i="1"/>
  <c r="BT1118" i="1"/>
  <c r="BL1118" i="1"/>
  <c r="BJ1118" i="1"/>
  <c r="BO1118" i="1"/>
  <c r="BU1118" i="1"/>
  <c r="BP1118" i="1"/>
  <c r="BN1118" i="1"/>
  <c r="BM1118" i="1"/>
  <c r="BK1118" i="1"/>
  <c r="BI1118" i="1"/>
  <c r="BQ1118" i="1"/>
  <c r="BR1118" i="1"/>
  <c r="BP1117" i="1"/>
  <c r="BN1117" i="1"/>
  <c r="BO1117" i="1"/>
  <c r="BU1117" i="1"/>
  <c r="BL1117" i="1"/>
  <c r="BJ1117" i="1"/>
  <c r="BM1117" i="1"/>
  <c r="BK1117" i="1"/>
  <c r="BS1117" i="1"/>
  <c r="BT1117" i="1"/>
  <c r="BI1117" i="1"/>
  <c r="BQ1117" i="1"/>
  <c r="BR1117" i="1"/>
  <c r="BP1116" i="1"/>
  <c r="BN1116" i="1"/>
  <c r="BJ1116" i="1"/>
  <c r="BO1116" i="1"/>
  <c r="BU1116" i="1"/>
  <c r="BL1116" i="1"/>
  <c r="BK1116" i="1"/>
  <c r="BT1116" i="1"/>
  <c r="BI1116" i="1"/>
  <c r="BS1116" i="1"/>
  <c r="BR1116" i="1"/>
  <c r="BU1115" i="1"/>
  <c r="BL1115" i="1"/>
  <c r="BK1115" i="1"/>
  <c r="BJ1115" i="1"/>
  <c r="BO1115" i="1"/>
  <c r="BP1115" i="1"/>
  <c r="BN1115" i="1"/>
  <c r="BM1115" i="1"/>
  <c r="BS1115" i="1"/>
  <c r="BI1115" i="1"/>
  <c r="BQ1115" i="1"/>
  <c r="BT1114" i="1"/>
  <c r="BN1114" i="1"/>
  <c r="BO1114" i="1"/>
  <c r="BU1114" i="1"/>
  <c r="BP1114" i="1"/>
  <c r="BL1114" i="1"/>
  <c r="BJ1114" i="1"/>
  <c r="BM1114" i="1"/>
  <c r="BK1114" i="1"/>
  <c r="BR1114" i="1"/>
  <c r="BS1114" i="1"/>
  <c r="BI1114" i="1"/>
  <c r="BQ1114" i="1"/>
  <c r="BK1113" i="1"/>
  <c r="BO1113" i="1"/>
  <c r="BU1113" i="1"/>
  <c r="BP1113" i="1"/>
  <c r="BL1113" i="1"/>
  <c r="BN1113" i="1"/>
  <c r="BM1113" i="1"/>
  <c r="BS1113" i="1"/>
  <c r="BT1113" i="1"/>
  <c r="BI1113" i="1"/>
  <c r="BQ1113" i="1"/>
  <c r="BR1113" i="1"/>
  <c r="BN1112" i="1"/>
  <c r="BL1112" i="1"/>
  <c r="BO1112" i="1"/>
  <c r="BU1112" i="1"/>
  <c r="BP1112" i="1"/>
  <c r="BJ1112" i="1"/>
  <c r="BM1112" i="1"/>
  <c r="BK1112" i="1"/>
  <c r="BR1112" i="1"/>
  <c r="BT1112" i="1"/>
  <c r="BQ1112" i="1"/>
  <c r="BI1112" i="1"/>
  <c r="BS1112" i="1"/>
  <c r="BU1111" i="1"/>
  <c r="BS1111" i="1"/>
  <c r="BK1111" i="1"/>
  <c r="BI1111" i="1"/>
  <c r="BO1111" i="1"/>
  <c r="BP1111" i="1"/>
  <c r="BL1111" i="1"/>
  <c r="BN1111" i="1"/>
  <c r="BJ1111" i="1"/>
  <c r="BM1111" i="1"/>
  <c r="BT1111" i="1"/>
  <c r="BQ1111" i="1"/>
  <c r="BR1111" i="1"/>
  <c r="BP1110" i="1"/>
  <c r="BN1110" i="1"/>
  <c r="BO1110" i="1"/>
  <c r="BU1110" i="1"/>
  <c r="BL1110" i="1"/>
  <c r="BJ1110" i="1"/>
  <c r="BM1110" i="1"/>
  <c r="BK1110" i="1"/>
  <c r="BT1110" i="1"/>
  <c r="BI1110" i="1"/>
  <c r="BS1110" i="1"/>
  <c r="BR1110" i="1"/>
  <c r="BJ1109" i="1"/>
  <c r="BI1109" i="1"/>
  <c r="BO1109" i="1"/>
  <c r="BU1109" i="1"/>
  <c r="BP1109" i="1"/>
  <c r="BL1109" i="1"/>
  <c r="BN1109" i="1"/>
  <c r="BK1109" i="1"/>
  <c r="BQ1109" i="1"/>
  <c r="BS1109" i="1"/>
  <c r="BR1109" i="1"/>
  <c r="BT1108" i="1"/>
  <c r="BL1108" i="1"/>
  <c r="BJ1108" i="1"/>
  <c r="BO1108" i="1"/>
  <c r="BU1108" i="1"/>
  <c r="BP1108" i="1"/>
  <c r="BN1108" i="1"/>
  <c r="BM1108" i="1"/>
  <c r="BK1108" i="1"/>
  <c r="BI1108" i="1"/>
  <c r="BQ1108" i="1"/>
  <c r="BR1108" i="1"/>
  <c r="BP1107" i="1"/>
  <c r="BN1107" i="1"/>
  <c r="BO1107" i="1"/>
  <c r="BU1107" i="1"/>
  <c r="BL1107" i="1"/>
  <c r="BJ1107" i="1"/>
  <c r="BM1107" i="1"/>
  <c r="BK1107" i="1"/>
  <c r="BS1107" i="1"/>
  <c r="BT1107" i="1"/>
  <c r="BI1107" i="1"/>
  <c r="BQ1107" i="1"/>
  <c r="BR1107" i="1"/>
  <c r="BN1106" i="1"/>
  <c r="BJ1106" i="1"/>
  <c r="BO1106" i="1"/>
  <c r="BU1106" i="1"/>
  <c r="BP1106" i="1"/>
  <c r="BL1106" i="1"/>
  <c r="BK1106" i="1"/>
  <c r="BT1106" i="1"/>
  <c r="BI1106" i="1"/>
  <c r="BS1106" i="1"/>
  <c r="BR1106" i="1"/>
  <c r="BU1105" i="1"/>
  <c r="BL1105" i="1"/>
  <c r="BK1105" i="1"/>
  <c r="BO1105" i="1"/>
  <c r="BP1105" i="1"/>
  <c r="BN1105" i="1"/>
  <c r="BJ1105" i="1"/>
  <c r="BM1105" i="1"/>
  <c r="BS1105" i="1"/>
  <c r="BI1105" i="1"/>
  <c r="BQ1105" i="1"/>
  <c r="BT1104" i="1"/>
  <c r="BN1104" i="1"/>
  <c r="BO1104" i="1"/>
  <c r="BU1104" i="1"/>
  <c r="BP1104" i="1"/>
  <c r="BL1104" i="1"/>
  <c r="BJ1104" i="1"/>
  <c r="BM1104" i="1"/>
  <c r="BK1104" i="1"/>
  <c r="BR1104" i="1"/>
  <c r="BS1104" i="1"/>
  <c r="BI1104" i="1"/>
  <c r="BQ1104" i="1"/>
  <c r="BO1103" i="1"/>
  <c r="BU1103" i="1"/>
  <c r="BP1103" i="1"/>
  <c r="BL1103" i="1"/>
  <c r="BN1103" i="1"/>
  <c r="BM1103" i="1"/>
  <c r="BK1103" i="1"/>
  <c r="BS1103" i="1"/>
  <c r="BI1103" i="1"/>
  <c r="BQ1103" i="1"/>
  <c r="BR1103" i="1"/>
  <c r="BL1102" i="1"/>
  <c r="BO1102" i="1"/>
  <c r="BU1102" i="1"/>
  <c r="BP1102" i="1"/>
  <c r="BN1102" i="1"/>
  <c r="BJ1102" i="1"/>
  <c r="BM1102" i="1"/>
  <c r="BK1102" i="1"/>
  <c r="BR1102" i="1"/>
  <c r="BQ1102" i="1"/>
  <c r="BI1102" i="1"/>
  <c r="BS1102" i="1"/>
  <c r="BU1101" i="1"/>
  <c r="BS1101" i="1"/>
  <c r="BI1101" i="1"/>
  <c r="BO1101" i="1"/>
  <c r="BP1101" i="1"/>
  <c r="BL1101" i="1"/>
  <c r="BN1101" i="1"/>
  <c r="BJ1101" i="1"/>
  <c r="BM1101" i="1"/>
  <c r="BK1101" i="1"/>
  <c r="BT1101" i="1"/>
  <c r="BQ1101" i="1"/>
  <c r="BR1101" i="1"/>
  <c r="BP1100" i="1"/>
  <c r="BN1100" i="1"/>
  <c r="BO1100" i="1"/>
  <c r="BU1100" i="1"/>
  <c r="BL1100" i="1"/>
  <c r="BJ1100" i="1"/>
  <c r="BM1100" i="1"/>
  <c r="BK1100" i="1"/>
  <c r="BT1100" i="1"/>
  <c r="BI1100" i="1"/>
  <c r="BS1100" i="1"/>
  <c r="BR1100" i="1"/>
  <c r="BJ1099" i="1"/>
  <c r="BI1099" i="1"/>
  <c r="BO1099" i="1"/>
  <c r="BU1099" i="1"/>
  <c r="BP1099" i="1"/>
  <c r="BL1099" i="1"/>
  <c r="BN1099" i="1"/>
  <c r="BK1099" i="1"/>
  <c r="BQ1099" i="1"/>
  <c r="BS1099" i="1"/>
  <c r="BR1099" i="1"/>
  <c r="BU1098" i="1"/>
  <c r="BT1098" i="1"/>
  <c r="BL1098" i="1"/>
  <c r="BJ1098" i="1"/>
  <c r="BO1098" i="1"/>
  <c r="BP1098" i="1"/>
  <c r="BN1098" i="1"/>
  <c r="BM1098" i="1"/>
  <c r="BK1098" i="1"/>
  <c r="BI1098" i="1"/>
  <c r="BQ1098" i="1"/>
  <c r="BR1098" i="1"/>
  <c r="BP1097" i="1"/>
  <c r="BN1097" i="1"/>
  <c r="BK1097" i="1"/>
  <c r="BO1097" i="1"/>
  <c r="BU1097" i="1"/>
  <c r="BL1097" i="1"/>
  <c r="BJ1097" i="1"/>
  <c r="BM1097" i="1"/>
  <c r="BS1097" i="1"/>
  <c r="BT1097" i="1"/>
  <c r="BI1097" i="1"/>
  <c r="BQ1097" i="1"/>
  <c r="BR1097" i="1"/>
  <c r="BN1096" i="1"/>
  <c r="BJ1096" i="1"/>
  <c r="BO1096" i="1"/>
  <c r="BU1096" i="1"/>
  <c r="BP1096" i="1"/>
  <c r="BL1096" i="1"/>
  <c r="BK1096" i="1"/>
  <c r="BT1096" i="1"/>
  <c r="BI1096" i="1"/>
  <c r="BS1096" i="1"/>
  <c r="BR1096" i="1"/>
  <c r="BU1095" i="1"/>
  <c r="BL1095" i="1"/>
  <c r="BK1095" i="1"/>
  <c r="BO1095" i="1"/>
  <c r="BP1095" i="1"/>
  <c r="BN1095" i="1"/>
  <c r="BJ1095" i="1"/>
  <c r="BM1095" i="1"/>
  <c r="BS1095" i="1"/>
  <c r="BI1095" i="1"/>
  <c r="BQ1095" i="1"/>
  <c r="BT1094" i="1"/>
  <c r="BN1094" i="1"/>
  <c r="BO1094" i="1"/>
  <c r="BU1094" i="1"/>
  <c r="BP1094" i="1"/>
  <c r="BL1094" i="1"/>
  <c r="BJ1094" i="1"/>
  <c r="BM1094" i="1"/>
  <c r="BK1094" i="1"/>
  <c r="BR1094" i="1"/>
  <c r="BS1094" i="1"/>
  <c r="BI1094" i="1"/>
  <c r="BQ1094" i="1"/>
  <c r="BK1093" i="1"/>
  <c r="BO1093" i="1"/>
  <c r="BU1093" i="1"/>
  <c r="BP1093" i="1"/>
  <c r="BL1093" i="1"/>
  <c r="BN1093" i="1"/>
  <c r="BM1093" i="1"/>
  <c r="BT1093" i="1"/>
  <c r="BI1093" i="1"/>
  <c r="BS1093" i="1"/>
  <c r="BR1093" i="1"/>
  <c r="BL1092" i="1"/>
  <c r="BO1092" i="1"/>
  <c r="BU1092" i="1"/>
  <c r="BP1092" i="1"/>
  <c r="BN1092" i="1"/>
  <c r="BJ1092" i="1"/>
  <c r="BM1092" i="1"/>
  <c r="BK1092" i="1"/>
  <c r="BR1092" i="1"/>
  <c r="BQ1092" i="1"/>
  <c r="BI1092" i="1"/>
  <c r="BS1092" i="1"/>
  <c r="BU1091" i="1"/>
  <c r="BT1091" i="1"/>
  <c r="BS1091" i="1"/>
  <c r="BI1091" i="1"/>
  <c r="BO1091" i="1"/>
  <c r="BP1091" i="1"/>
  <c r="BL1091" i="1"/>
  <c r="BN1091" i="1"/>
  <c r="BJ1091" i="1"/>
  <c r="BM1091" i="1"/>
  <c r="BK1091" i="1"/>
  <c r="BQ1091" i="1"/>
  <c r="BR1091" i="1"/>
  <c r="BP1090" i="1"/>
  <c r="BN1090" i="1"/>
  <c r="BO1090" i="1"/>
  <c r="BU1090" i="1"/>
  <c r="BL1090" i="1"/>
  <c r="BJ1090" i="1"/>
  <c r="BM1090" i="1"/>
  <c r="BK1090" i="1"/>
  <c r="BT1090" i="1"/>
  <c r="BI1090" i="1"/>
  <c r="BS1090" i="1"/>
  <c r="BR1090" i="1"/>
  <c r="BN1089" i="1"/>
  <c r="BJ1089" i="1"/>
  <c r="BI1089" i="1"/>
  <c r="BO1089" i="1"/>
  <c r="BU1089" i="1"/>
  <c r="BP1089" i="1"/>
  <c r="BL1089" i="1"/>
  <c r="BK1089" i="1"/>
  <c r="BQ1089" i="1"/>
  <c r="BS1089" i="1"/>
  <c r="BR1089" i="1"/>
  <c r="BU1088" i="1"/>
  <c r="BT1088" i="1"/>
  <c r="BL1088" i="1"/>
  <c r="BJ1088" i="1"/>
  <c r="BO1088" i="1"/>
  <c r="BP1088" i="1"/>
  <c r="BN1088" i="1"/>
  <c r="BM1088" i="1"/>
  <c r="BK1088" i="1"/>
  <c r="BI1088" i="1"/>
  <c r="BQ1088" i="1"/>
  <c r="BR1088" i="1"/>
  <c r="BP1087" i="1"/>
  <c r="BN1087" i="1"/>
  <c r="BK1087" i="1"/>
  <c r="BO1087" i="1"/>
  <c r="BU1087" i="1"/>
  <c r="BL1087" i="1"/>
  <c r="BJ1087" i="1"/>
  <c r="BM1087" i="1"/>
  <c r="BS1087" i="1"/>
  <c r="BT1087" i="1"/>
  <c r="BI1087" i="1"/>
  <c r="BQ1087" i="1"/>
  <c r="BR1087" i="1"/>
  <c r="BN1086" i="1"/>
  <c r="BJ1086" i="1"/>
  <c r="BO1086" i="1"/>
  <c r="BU1086" i="1"/>
  <c r="BP1086" i="1"/>
  <c r="BL1086" i="1"/>
  <c r="BK1086" i="1"/>
  <c r="BT1086" i="1"/>
  <c r="BI1086" i="1"/>
  <c r="BS1086" i="1"/>
  <c r="BR1086" i="1"/>
  <c r="BU1085" i="1"/>
  <c r="BL1085" i="1"/>
  <c r="BK1085" i="1"/>
  <c r="BO1085" i="1"/>
  <c r="BP1085" i="1"/>
  <c r="BN1085" i="1"/>
  <c r="BJ1085" i="1"/>
  <c r="BM1085" i="1"/>
  <c r="BS1085" i="1"/>
  <c r="BI1085" i="1"/>
  <c r="BQ1085" i="1"/>
  <c r="BT1084" i="1"/>
  <c r="BN1084" i="1"/>
  <c r="BO1084" i="1"/>
  <c r="BU1084" i="1"/>
  <c r="BP1084" i="1"/>
  <c r="BL1084" i="1"/>
  <c r="BJ1084" i="1"/>
  <c r="BM1084" i="1"/>
  <c r="BK1084" i="1"/>
  <c r="BR1084" i="1"/>
  <c r="BS1084" i="1"/>
  <c r="BI1084" i="1"/>
  <c r="BQ1084" i="1"/>
  <c r="BK1083" i="1"/>
  <c r="BO1083" i="1"/>
  <c r="BU1083" i="1"/>
  <c r="BP1083" i="1"/>
  <c r="BL1083" i="1"/>
  <c r="BN1083" i="1"/>
  <c r="BM1083" i="1"/>
  <c r="BT1083" i="1"/>
  <c r="BI1083" i="1"/>
  <c r="BS1083" i="1"/>
  <c r="BR1083" i="1"/>
  <c r="BL1082" i="1"/>
  <c r="BO1082" i="1"/>
  <c r="BU1082" i="1"/>
  <c r="BP1082" i="1"/>
  <c r="BN1082" i="1"/>
  <c r="BJ1082" i="1"/>
  <c r="BM1082" i="1"/>
  <c r="BK1082" i="1"/>
  <c r="BR1082" i="1"/>
  <c r="BQ1082" i="1"/>
  <c r="BI1082" i="1"/>
  <c r="BS1082" i="1"/>
  <c r="BU1081" i="1"/>
  <c r="BI1081" i="1"/>
  <c r="BO1081" i="1"/>
  <c r="BP1081" i="1"/>
  <c r="BL1081" i="1"/>
  <c r="BN1081" i="1"/>
  <c r="BJ1081" i="1"/>
  <c r="BM1081" i="1"/>
  <c r="BK1081" i="1"/>
  <c r="BT1081" i="1"/>
  <c r="BQ1081" i="1"/>
  <c r="BR1081" i="1"/>
  <c r="BP1080" i="1"/>
  <c r="BN1080" i="1"/>
  <c r="BO1080" i="1"/>
  <c r="BU1080" i="1"/>
  <c r="BL1080" i="1"/>
  <c r="BJ1080" i="1"/>
  <c r="BM1080" i="1"/>
  <c r="BK1080" i="1"/>
  <c r="BT1080" i="1"/>
  <c r="BI1080" i="1"/>
  <c r="BS1080" i="1"/>
  <c r="BR1080" i="1"/>
  <c r="BN1079" i="1"/>
  <c r="BJ1079" i="1"/>
  <c r="BI1079" i="1"/>
  <c r="BO1079" i="1"/>
  <c r="BU1079" i="1"/>
  <c r="BP1079" i="1"/>
  <c r="BL1079" i="1"/>
  <c r="BK1079" i="1"/>
  <c r="BQ1079" i="1"/>
  <c r="BS1079" i="1"/>
  <c r="BR1079" i="1"/>
  <c r="BU1078" i="1"/>
  <c r="BT1078" i="1"/>
  <c r="BL1078" i="1"/>
  <c r="BJ1078" i="1"/>
  <c r="BO1078" i="1"/>
  <c r="BP1078" i="1"/>
  <c r="BN1078" i="1"/>
  <c r="BM1078" i="1"/>
  <c r="BK1078" i="1"/>
  <c r="BI1078" i="1"/>
  <c r="BQ1078" i="1"/>
  <c r="BR1078" i="1"/>
  <c r="BP1077" i="1"/>
  <c r="BN1077" i="1"/>
  <c r="BK1077" i="1"/>
  <c r="BO1077" i="1"/>
  <c r="BU1077" i="1"/>
  <c r="BL1077" i="1"/>
  <c r="BJ1077" i="1"/>
  <c r="BM1077" i="1"/>
  <c r="BS1077" i="1"/>
  <c r="BT1077" i="1"/>
  <c r="BI1077" i="1"/>
  <c r="BQ1077" i="1"/>
  <c r="BR1077" i="1"/>
  <c r="BN1076" i="1"/>
  <c r="BJ1076" i="1"/>
  <c r="BO1076" i="1"/>
  <c r="BU1076" i="1"/>
  <c r="BP1076" i="1"/>
  <c r="BL1076" i="1"/>
  <c r="BK1076" i="1"/>
  <c r="BT1076" i="1"/>
  <c r="BI1076" i="1"/>
  <c r="BS1076" i="1"/>
  <c r="BR1076" i="1"/>
  <c r="BU1075" i="1"/>
  <c r="BL1075" i="1"/>
  <c r="BK1075" i="1"/>
  <c r="BO1075" i="1"/>
  <c r="BP1075" i="1"/>
  <c r="BN1075" i="1"/>
  <c r="BJ1075" i="1"/>
  <c r="BM1075" i="1"/>
  <c r="BS1075" i="1"/>
  <c r="BI1075" i="1"/>
  <c r="BQ1075" i="1"/>
  <c r="BT1074" i="1"/>
  <c r="BN1074" i="1"/>
  <c r="BO1074" i="1"/>
  <c r="BU1074" i="1"/>
  <c r="BP1074" i="1"/>
  <c r="BL1074" i="1"/>
  <c r="BJ1074" i="1"/>
  <c r="BM1074" i="1"/>
  <c r="BK1074" i="1"/>
  <c r="BR1074" i="1"/>
  <c r="BS1074" i="1"/>
  <c r="BI1074" i="1"/>
  <c r="BQ1074" i="1"/>
  <c r="BO1073" i="1"/>
  <c r="BU1073" i="1"/>
  <c r="BP1073" i="1"/>
  <c r="BL1073" i="1"/>
  <c r="BN1073" i="1"/>
  <c r="BM1073" i="1"/>
  <c r="BK1073" i="1"/>
  <c r="BT1073" i="1"/>
  <c r="BI1073" i="1"/>
  <c r="BS1073" i="1"/>
  <c r="BR1073" i="1"/>
  <c r="BL1072" i="1"/>
  <c r="BO1072" i="1"/>
  <c r="BU1072" i="1"/>
  <c r="BP1072" i="1"/>
  <c r="BN1072" i="1"/>
  <c r="BJ1072" i="1"/>
  <c r="BM1072" i="1"/>
  <c r="BK1072" i="1"/>
  <c r="BR1072" i="1"/>
  <c r="BQ1072" i="1"/>
  <c r="BI1072" i="1"/>
  <c r="BS1072" i="1"/>
  <c r="BU1071" i="1"/>
  <c r="BI1071" i="1"/>
  <c r="BO1071" i="1"/>
  <c r="BP1071" i="1"/>
  <c r="BL1071" i="1"/>
  <c r="BN1071" i="1"/>
  <c r="BJ1071" i="1"/>
  <c r="BM1071" i="1"/>
  <c r="BK1071" i="1"/>
  <c r="BT1071" i="1"/>
  <c r="BQ1071" i="1"/>
  <c r="BR1071" i="1"/>
  <c r="BP1070" i="1"/>
  <c r="BN1070" i="1"/>
  <c r="BO1070" i="1"/>
  <c r="BU1070" i="1"/>
  <c r="BL1070" i="1"/>
  <c r="BJ1070" i="1"/>
  <c r="BM1070" i="1"/>
  <c r="BK1070" i="1"/>
  <c r="BT1070" i="1"/>
  <c r="BI1070" i="1"/>
  <c r="BS1070" i="1"/>
  <c r="BR1070" i="1"/>
  <c r="BN1069" i="1"/>
  <c r="BL1069" i="1"/>
  <c r="BJ1069" i="1"/>
  <c r="BI1069" i="1"/>
  <c r="BO1069" i="1"/>
  <c r="BU1069" i="1"/>
  <c r="BP1069" i="1"/>
  <c r="BK1069" i="1"/>
  <c r="BQ1069" i="1"/>
  <c r="BS1069" i="1"/>
  <c r="BR1069" i="1"/>
  <c r="BT1068" i="1"/>
  <c r="BL1068" i="1"/>
  <c r="BJ1068" i="1"/>
  <c r="BO1068" i="1"/>
  <c r="BU1068" i="1"/>
  <c r="BP1068" i="1"/>
  <c r="BN1068" i="1"/>
  <c r="BM1068" i="1"/>
  <c r="BK1068" i="1"/>
  <c r="BI1068" i="1"/>
  <c r="BQ1068" i="1"/>
  <c r="BR1068" i="1"/>
  <c r="BP1067" i="1"/>
  <c r="BN1067" i="1"/>
  <c r="BK1067" i="1"/>
  <c r="BO1067" i="1"/>
  <c r="BU1067" i="1"/>
  <c r="BL1067" i="1"/>
  <c r="BJ1067" i="1"/>
  <c r="BM1067" i="1"/>
  <c r="BS1067" i="1"/>
  <c r="BT1067" i="1"/>
  <c r="BI1067" i="1"/>
  <c r="BQ1067" i="1"/>
  <c r="BR1067" i="1"/>
  <c r="BN1066" i="1"/>
  <c r="BJ1066" i="1"/>
  <c r="BO1066" i="1"/>
  <c r="BU1066" i="1"/>
  <c r="BP1066" i="1"/>
  <c r="BL1066" i="1"/>
  <c r="BK1066" i="1"/>
  <c r="BT1066" i="1"/>
  <c r="BI1066" i="1"/>
  <c r="BS1066" i="1"/>
  <c r="BR1066" i="1"/>
  <c r="BU1065" i="1"/>
  <c r="BT1065" i="1"/>
  <c r="BL1065" i="1"/>
  <c r="BK1065" i="1"/>
  <c r="BO1065" i="1"/>
  <c r="BP1065" i="1"/>
  <c r="BN1065" i="1"/>
  <c r="BJ1065" i="1"/>
  <c r="BM1065" i="1"/>
  <c r="BS1065" i="1"/>
  <c r="BI1065" i="1"/>
  <c r="BQ1065" i="1"/>
  <c r="BT1064" i="1"/>
  <c r="BN1064" i="1"/>
  <c r="BO1064" i="1"/>
  <c r="BU1064" i="1"/>
  <c r="BP1064" i="1"/>
  <c r="BL1064" i="1"/>
  <c r="BJ1064" i="1"/>
  <c r="BM1064" i="1"/>
  <c r="BK1064" i="1"/>
  <c r="BR1064" i="1"/>
  <c r="BS1064" i="1"/>
  <c r="BI1064" i="1"/>
  <c r="BQ1064" i="1"/>
  <c r="BN1063" i="1"/>
  <c r="BO1063" i="1"/>
  <c r="BU1063" i="1"/>
  <c r="BP1063" i="1"/>
  <c r="BL1063" i="1"/>
  <c r="BM1063" i="1"/>
  <c r="BK1063" i="1"/>
  <c r="BT1063" i="1"/>
  <c r="BI1063" i="1"/>
  <c r="BS1063" i="1"/>
  <c r="BR1063" i="1"/>
  <c r="BU1062" i="1"/>
  <c r="BL1062" i="1"/>
  <c r="BO1062" i="1"/>
  <c r="BP1062" i="1"/>
  <c r="BN1062" i="1"/>
  <c r="BJ1062" i="1"/>
  <c r="BM1062" i="1"/>
  <c r="BK1062" i="1"/>
  <c r="BR1062" i="1"/>
  <c r="BQ1062" i="1"/>
  <c r="BI1062" i="1"/>
  <c r="BS1062" i="1"/>
  <c r="BU1061" i="1"/>
  <c r="BI1061" i="1"/>
  <c r="BO1061" i="1"/>
  <c r="BP1061" i="1"/>
  <c r="BL1061" i="1"/>
  <c r="BN1061" i="1"/>
  <c r="BJ1061" i="1"/>
  <c r="BM1061" i="1"/>
  <c r="BK1061" i="1"/>
  <c r="BT1061" i="1"/>
  <c r="BQ1061" i="1"/>
  <c r="BR1061" i="1"/>
  <c r="BP1060" i="1"/>
  <c r="BN1060" i="1"/>
  <c r="BO1060" i="1"/>
  <c r="BU1060" i="1"/>
  <c r="BL1060" i="1"/>
  <c r="BJ1060" i="1"/>
  <c r="BM1060" i="1"/>
  <c r="BK1060" i="1"/>
  <c r="BT1060" i="1"/>
  <c r="BI1060" i="1"/>
  <c r="BS1060" i="1"/>
  <c r="BR1060" i="1"/>
  <c r="BN1059" i="1"/>
  <c r="BL1059" i="1"/>
  <c r="BJ1059" i="1"/>
  <c r="BI1059" i="1"/>
  <c r="BO1059" i="1"/>
  <c r="BU1059" i="1"/>
  <c r="BP1059" i="1"/>
  <c r="BK1059" i="1"/>
  <c r="BQ1059" i="1"/>
  <c r="BS1059" i="1"/>
  <c r="BR1059" i="1"/>
  <c r="BT1058" i="1"/>
  <c r="BL1058" i="1"/>
  <c r="BJ1058" i="1"/>
  <c r="BO1058" i="1"/>
  <c r="BU1058" i="1"/>
  <c r="BP1058" i="1"/>
  <c r="BN1058" i="1"/>
  <c r="BM1058" i="1"/>
  <c r="BK1058" i="1"/>
  <c r="BI1058" i="1"/>
  <c r="BQ1058" i="1"/>
  <c r="BR1058" i="1"/>
  <c r="BP1057" i="1"/>
  <c r="BN1057" i="1"/>
  <c r="BK1057" i="1"/>
  <c r="BO1057" i="1"/>
  <c r="BU1057" i="1"/>
  <c r="BL1057" i="1"/>
  <c r="BJ1057" i="1"/>
  <c r="BM1057" i="1"/>
  <c r="BS1057" i="1"/>
  <c r="BT1057" i="1"/>
  <c r="BI1057" i="1"/>
  <c r="BQ1057" i="1"/>
  <c r="BR1057" i="1"/>
  <c r="BN1056" i="1"/>
  <c r="BJ1056" i="1"/>
  <c r="BO1056" i="1"/>
  <c r="BU1056" i="1"/>
  <c r="BP1056" i="1"/>
  <c r="BL1056" i="1"/>
  <c r="BK1056" i="1"/>
  <c r="BT1056" i="1"/>
  <c r="BI1056" i="1"/>
  <c r="BS1056" i="1"/>
  <c r="BR1056" i="1"/>
  <c r="BU1055" i="1"/>
  <c r="BL1055" i="1"/>
  <c r="BK1055" i="1"/>
  <c r="BJ1055" i="1"/>
  <c r="BO1055" i="1"/>
  <c r="BP1055" i="1"/>
  <c r="BN1055" i="1"/>
  <c r="BM1055" i="1"/>
  <c r="BS1055" i="1"/>
  <c r="BI1055" i="1"/>
  <c r="BQ1055" i="1"/>
  <c r="BT1054" i="1"/>
  <c r="BN1054" i="1"/>
  <c r="BO1054" i="1"/>
  <c r="BU1054" i="1"/>
  <c r="BP1054" i="1"/>
  <c r="BL1054" i="1"/>
  <c r="BJ1054" i="1"/>
  <c r="BM1054" i="1"/>
  <c r="BK1054" i="1"/>
  <c r="BR1054" i="1"/>
  <c r="BS1054" i="1"/>
  <c r="BI1054" i="1"/>
  <c r="BQ1054" i="1"/>
  <c r="BN1053" i="1"/>
  <c r="BO1053" i="1"/>
  <c r="BU1053" i="1"/>
  <c r="BP1053" i="1"/>
  <c r="BL1053" i="1"/>
  <c r="BM1053" i="1"/>
  <c r="BK1053" i="1"/>
  <c r="BT1053" i="1"/>
  <c r="BI1053" i="1"/>
  <c r="BS1053" i="1"/>
  <c r="BR1053" i="1"/>
  <c r="BL1052" i="1"/>
  <c r="BO1052" i="1"/>
  <c r="BU1052" i="1"/>
  <c r="BP1052" i="1"/>
  <c r="BN1052" i="1"/>
  <c r="BJ1052" i="1"/>
  <c r="BM1052" i="1"/>
  <c r="BK1052" i="1"/>
  <c r="BR1052" i="1"/>
  <c r="BQ1052" i="1"/>
  <c r="BI1052" i="1"/>
  <c r="BS1052" i="1"/>
  <c r="BU1051" i="1"/>
  <c r="BT1051" i="1"/>
  <c r="BI1051" i="1"/>
  <c r="BO1051" i="1"/>
  <c r="BP1051" i="1"/>
  <c r="BL1051" i="1"/>
  <c r="BN1051" i="1"/>
  <c r="BJ1051" i="1"/>
  <c r="BM1051" i="1"/>
  <c r="BK1051" i="1"/>
  <c r="BQ1051" i="1"/>
  <c r="BR1051" i="1"/>
  <c r="BP1050" i="1"/>
  <c r="BN1050" i="1"/>
  <c r="BO1050" i="1"/>
  <c r="BU1050" i="1"/>
  <c r="BL1050" i="1"/>
  <c r="BJ1050" i="1"/>
  <c r="BM1050" i="1"/>
  <c r="BK1050" i="1"/>
  <c r="BT1050" i="1"/>
  <c r="BI1050" i="1"/>
  <c r="BS1050" i="1"/>
  <c r="BR1050" i="1"/>
  <c r="BN1049" i="1"/>
  <c r="BL1049" i="1"/>
  <c r="BJ1049" i="1"/>
  <c r="BI1049" i="1"/>
  <c r="BO1049" i="1"/>
  <c r="BU1049" i="1"/>
  <c r="BP1049" i="1"/>
  <c r="BK1049" i="1"/>
  <c r="BQ1049" i="1"/>
  <c r="BS1049" i="1"/>
  <c r="BR1049" i="1"/>
  <c r="BU1048" i="1"/>
  <c r="BT1048" i="1"/>
  <c r="BL1048" i="1"/>
  <c r="BJ1048" i="1"/>
  <c r="BO1048" i="1"/>
  <c r="BP1048" i="1"/>
  <c r="BN1048" i="1"/>
  <c r="BM1048" i="1"/>
  <c r="BK1048" i="1"/>
  <c r="BI1048" i="1"/>
  <c r="BQ1048" i="1"/>
  <c r="BR1048" i="1"/>
  <c r="BP1047" i="1"/>
  <c r="BN1047" i="1"/>
  <c r="BK1047" i="1"/>
  <c r="BO1047" i="1"/>
  <c r="BU1047" i="1"/>
  <c r="BL1047" i="1"/>
  <c r="BJ1047" i="1"/>
  <c r="BM1047" i="1"/>
  <c r="BS1047" i="1"/>
  <c r="BT1047" i="1"/>
  <c r="BI1047" i="1"/>
  <c r="BQ1047" i="1"/>
  <c r="BR1047" i="1"/>
  <c r="BN1046" i="1"/>
  <c r="BJ1046" i="1"/>
  <c r="BO1046" i="1"/>
  <c r="BU1046" i="1"/>
  <c r="BP1046" i="1"/>
  <c r="BL1046" i="1"/>
  <c r="BK1046" i="1"/>
  <c r="BT1046" i="1"/>
  <c r="BI1046" i="1"/>
  <c r="BS1046" i="1"/>
  <c r="BR1046" i="1"/>
  <c r="BU1045" i="1"/>
  <c r="BL1045" i="1"/>
  <c r="BK1045" i="1"/>
  <c r="BJ1045" i="1"/>
  <c r="BO1045" i="1"/>
  <c r="BP1045" i="1"/>
  <c r="BN1045" i="1"/>
  <c r="BM1045" i="1"/>
  <c r="BS1045" i="1"/>
  <c r="BI1045" i="1"/>
  <c r="BQ1045" i="1"/>
  <c r="BT1044" i="1"/>
  <c r="BN1044" i="1"/>
  <c r="BO1044" i="1"/>
  <c r="BU1044" i="1"/>
  <c r="BP1044" i="1"/>
  <c r="BL1044" i="1"/>
  <c r="BJ1044" i="1"/>
  <c r="BM1044" i="1"/>
  <c r="BK1044" i="1"/>
  <c r="BR1044" i="1"/>
  <c r="BS1044" i="1"/>
  <c r="BI1044" i="1"/>
  <c r="BQ1044" i="1"/>
  <c r="BN1043" i="1"/>
  <c r="BO1043" i="1"/>
  <c r="BU1043" i="1"/>
  <c r="BP1043" i="1"/>
  <c r="BL1043" i="1"/>
  <c r="BM1043" i="1"/>
  <c r="BK1043" i="1"/>
  <c r="BT1043" i="1"/>
  <c r="BI1043" i="1"/>
  <c r="BS1043" i="1"/>
  <c r="BR1043" i="1"/>
  <c r="BL1042" i="1"/>
  <c r="BO1042" i="1"/>
  <c r="BU1042" i="1"/>
  <c r="BP1042" i="1"/>
  <c r="BN1042" i="1"/>
  <c r="BJ1042" i="1"/>
  <c r="BM1042" i="1"/>
  <c r="BK1042" i="1"/>
  <c r="BR1042" i="1"/>
  <c r="BQ1042" i="1"/>
  <c r="BI1042" i="1"/>
  <c r="BS1042" i="1"/>
  <c r="BU1041" i="1"/>
  <c r="BI1041" i="1"/>
  <c r="BO1041" i="1"/>
  <c r="BP1041" i="1"/>
  <c r="BL1041" i="1"/>
  <c r="BN1041" i="1"/>
  <c r="BJ1041" i="1"/>
  <c r="BM1041" i="1"/>
  <c r="BK1041" i="1"/>
  <c r="BR1041" i="1"/>
  <c r="BT1041" i="1"/>
  <c r="BQ1041" i="1"/>
  <c r="BP1040" i="1"/>
  <c r="BN1040" i="1"/>
  <c r="BO1040" i="1"/>
  <c r="BU1040" i="1"/>
  <c r="BL1040" i="1"/>
  <c r="BJ1040" i="1"/>
  <c r="BM1040" i="1"/>
  <c r="BK1040" i="1"/>
  <c r="BT1040" i="1"/>
  <c r="BI1040" i="1"/>
  <c r="BS1040" i="1"/>
  <c r="BR1040" i="1"/>
  <c r="BN1039" i="1"/>
  <c r="BL1039" i="1"/>
  <c r="BJ1039" i="1"/>
  <c r="BI1039" i="1"/>
  <c r="BO1039" i="1"/>
  <c r="BU1039" i="1"/>
  <c r="BP1039" i="1"/>
  <c r="BK1039" i="1"/>
  <c r="BQ1039" i="1"/>
  <c r="BS1039" i="1"/>
  <c r="BR1039" i="1"/>
  <c r="BT1038" i="1"/>
  <c r="BL1038" i="1"/>
  <c r="BJ1038" i="1"/>
  <c r="BO1038" i="1"/>
  <c r="BU1038" i="1"/>
  <c r="BP1038" i="1"/>
  <c r="BN1038" i="1"/>
  <c r="BM1038" i="1"/>
  <c r="BK1038" i="1"/>
  <c r="BI1038" i="1"/>
  <c r="BQ1038" i="1"/>
  <c r="BR1038" i="1"/>
  <c r="BP1037" i="1"/>
  <c r="BN1037" i="1"/>
  <c r="BK1037" i="1"/>
  <c r="BO1037" i="1"/>
  <c r="BU1037" i="1"/>
  <c r="BL1037" i="1"/>
  <c r="BJ1037" i="1"/>
  <c r="BM1037" i="1"/>
  <c r="BS1037" i="1"/>
  <c r="BT1037" i="1"/>
  <c r="BI1037" i="1"/>
  <c r="BQ1037" i="1"/>
  <c r="BR1037" i="1"/>
  <c r="BN1036" i="1"/>
  <c r="BJ1036" i="1"/>
  <c r="BO1036" i="1"/>
  <c r="BU1036" i="1"/>
  <c r="BP1036" i="1"/>
  <c r="BL1036" i="1"/>
  <c r="BK1036" i="1"/>
  <c r="BT1036" i="1"/>
  <c r="BI1036" i="1"/>
  <c r="BS1036" i="1"/>
  <c r="BR1036" i="1"/>
  <c r="BU1035" i="1"/>
  <c r="BL1035" i="1"/>
  <c r="BK1035" i="1"/>
  <c r="BO1035" i="1"/>
  <c r="BP1035" i="1"/>
  <c r="BN1035" i="1"/>
  <c r="BJ1035" i="1"/>
  <c r="BM1035" i="1"/>
  <c r="BS1035" i="1"/>
  <c r="BI1035" i="1"/>
  <c r="BQ1035" i="1"/>
  <c r="BT1034" i="1"/>
  <c r="BN1034" i="1"/>
  <c r="BO1034" i="1"/>
  <c r="BU1034" i="1"/>
  <c r="BP1034" i="1"/>
  <c r="BL1034" i="1"/>
  <c r="BJ1034" i="1"/>
  <c r="BM1034" i="1"/>
  <c r="BK1034" i="1"/>
  <c r="BR1034" i="1"/>
  <c r="BS1034" i="1"/>
  <c r="BI1034" i="1"/>
  <c r="BQ1034" i="1"/>
  <c r="BN1033" i="1"/>
  <c r="BO1033" i="1"/>
  <c r="BU1033" i="1"/>
  <c r="BP1033" i="1"/>
  <c r="BL1033" i="1"/>
  <c r="BM1033" i="1"/>
  <c r="BK1033" i="1"/>
  <c r="BT1033" i="1"/>
  <c r="BI1033" i="1"/>
  <c r="BS1033" i="1"/>
  <c r="BR1033" i="1"/>
  <c r="BL1032" i="1"/>
  <c r="BO1032" i="1"/>
  <c r="BU1032" i="1"/>
  <c r="BP1032" i="1"/>
  <c r="BN1032" i="1"/>
  <c r="BJ1032" i="1"/>
  <c r="BM1032" i="1"/>
  <c r="BK1032" i="1"/>
  <c r="BR1032" i="1"/>
  <c r="BQ1032" i="1"/>
  <c r="BI1032" i="1"/>
  <c r="BS1032" i="1"/>
  <c r="BU1031" i="1"/>
  <c r="BI1031" i="1"/>
  <c r="BO1031" i="1"/>
  <c r="BP1031" i="1"/>
  <c r="BL1031" i="1"/>
  <c r="BN1031" i="1"/>
  <c r="BJ1031" i="1"/>
  <c r="BM1031" i="1"/>
  <c r="BK1031" i="1"/>
  <c r="BR1031" i="1"/>
  <c r="BT1031" i="1"/>
  <c r="BQ1031" i="1"/>
  <c r="BP1030" i="1"/>
  <c r="BN1030" i="1"/>
  <c r="BO1030" i="1"/>
  <c r="BU1030" i="1"/>
  <c r="BL1030" i="1"/>
  <c r="BJ1030" i="1"/>
  <c r="BM1030" i="1"/>
  <c r="BK1030" i="1"/>
  <c r="BT1030" i="1"/>
  <c r="BI1030" i="1"/>
  <c r="BS1030" i="1"/>
  <c r="BR1030" i="1"/>
  <c r="BN1029" i="1"/>
  <c r="BL1029" i="1"/>
  <c r="BJ1029" i="1"/>
  <c r="BI1029" i="1"/>
  <c r="BO1029" i="1"/>
  <c r="BU1029" i="1"/>
  <c r="BP1029" i="1"/>
  <c r="BK1029" i="1"/>
  <c r="BQ1029" i="1"/>
  <c r="BS1029" i="1"/>
  <c r="BR1029" i="1"/>
  <c r="BT1028" i="1"/>
  <c r="BL1028" i="1"/>
  <c r="BJ1028" i="1"/>
  <c r="BO1028" i="1"/>
  <c r="BU1028" i="1"/>
  <c r="BP1028" i="1"/>
  <c r="BN1028" i="1"/>
  <c r="BM1028" i="1"/>
  <c r="BK1028" i="1"/>
  <c r="BI1028" i="1"/>
  <c r="BQ1028" i="1"/>
  <c r="BR1028" i="1"/>
  <c r="BP1027" i="1"/>
  <c r="BN1027" i="1"/>
  <c r="BK1027" i="1"/>
  <c r="BO1027" i="1"/>
  <c r="BU1027" i="1"/>
  <c r="BL1027" i="1"/>
  <c r="BJ1027" i="1"/>
  <c r="BM1027" i="1"/>
  <c r="BS1027" i="1"/>
  <c r="BT1027" i="1"/>
  <c r="BI1027" i="1"/>
  <c r="BQ1027" i="1"/>
  <c r="BR1027" i="1"/>
  <c r="BN1026" i="1"/>
  <c r="BJ1026" i="1"/>
  <c r="BO1026" i="1"/>
  <c r="BU1026" i="1"/>
  <c r="BP1026" i="1"/>
  <c r="BL1026" i="1"/>
  <c r="BK1026" i="1"/>
  <c r="BT1026" i="1"/>
  <c r="BI1026" i="1"/>
  <c r="BS1026" i="1"/>
  <c r="BR1026" i="1"/>
  <c r="BU1025" i="1"/>
  <c r="BL1025" i="1"/>
  <c r="BK1025" i="1"/>
  <c r="BO1025" i="1"/>
  <c r="BP1025" i="1"/>
  <c r="BN1025" i="1"/>
  <c r="BJ1025" i="1"/>
  <c r="BM1025" i="1"/>
  <c r="BS1025" i="1"/>
  <c r="BI1025" i="1"/>
  <c r="BQ1025" i="1"/>
  <c r="BT1024" i="1"/>
  <c r="BN1024" i="1"/>
  <c r="BO1024" i="1"/>
  <c r="BU1024" i="1"/>
  <c r="BP1024" i="1"/>
  <c r="BL1024" i="1"/>
  <c r="BJ1024" i="1"/>
  <c r="BM1024" i="1"/>
  <c r="BK1024" i="1"/>
  <c r="BR1024" i="1"/>
  <c r="BS1024" i="1"/>
  <c r="BI1024" i="1"/>
  <c r="BQ1024" i="1"/>
  <c r="BN1023" i="1"/>
  <c r="BO1023" i="1"/>
  <c r="BU1023" i="1"/>
  <c r="BP1023" i="1"/>
  <c r="BL1023" i="1"/>
  <c r="BM1023" i="1"/>
  <c r="BK1023" i="1"/>
  <c r="BT1023" i="1"/>
  <c r="BI1023" i="1"/>
  <c r="BS1023" i="1"/>
  <c r="BR1023" i="1"/>
  <c r="BU1022" i="1"/>
  <c r="BL1022" i="1"/>
  <c r="BO1022" i="1"/>
  <c r="BP1022" i="1"/>
  <c r="BN1022" i="1"/>
  <c r="BJ1022" i="1"/>
  <c r="BM1022" i="1"/>
  <c r="BK1022" i="1"/>
  <c r="BR1022" i="1"/>
  <c r="BQ1022" i="1"/>
  <c r="BI1022" i="1"/>
  <c r="BS1022" i="1"/>
  <c r="BU1021" i="1"/>
  <c r="BT1021" i="1"/>
  <c r="BI1021" i="1"/>
  <c r="BO1021" i="1"/>
  <c r="BP1021" i="1"/>
  <c r="BL1021" i="1"/>
  <c r="BN1021" i="1"/>
  <c r="BJ1021" i="1"/>
  <c r="BM1021" i="1"/>
  <c r="BK1021" i="1"/>
  <c r="BR1021" i="1"/>
  <c r="BQ1021" i="1"/>
  <c r="BP1020" i="1"/>
  <c r="BN1020" i="1"/>
  <c r="BO1020" i="1"/>
  <c r="BU1020" i="1"/>
  <c r="BL1020" i="1"/>
  <c r="BJ1020" i="1"/>
  <c r="BM1020" i="1"/>
  <c r="BK1020" i="1"/>
  <c r="BT1020" i="1"/>
  <c r="BI1020" i="1"/>
  <c r="BS1020" i="1"/>
  <c r="BR1020" i="1"/>
  <c r="BN1019" i="1"/>
  <c r="BL1019" i="1"/>
  <c r="BJ1019" i="1"/>
  <c r="BI1019" i="1"/>
  <c r="BO1019" i="1"/>
  <c r="BU1019" i="1"/>
  <c r="BP1019" i="1"/>
  <c r="BK1019" i="1"/>
  <c r="BQ1019" i="1"/>
  <c r="BS1019" i="1"/>
  <c r="BR1019" i="1"/>
  <c r="BU1018" i="1"/>
  <c r="BT1018" i="1"/>
  <c r="BL1018" i="1"/>
  <c r="BJ1018" i="1"/>
  <c r="BO1018" i="1"/>
  <c r="BP1018" i="1"/>
  <c r="BN1018" i="1"/>
  <c r="BM1018" i="1"/>
  <c r="BK1018" i="1"/>
  <c r="BI1018" i="1"/>
  <c r="BQ1018" i="1"/>
  <c r="BR1018" i="1"/>
  <c r="BP1017" i="1"/>
  <c r="BN1017" i="1"/>
  <c r="BK1017" i="1"/>
  <c r="BO1017" i="1"/>
  <c r="BU1017" i="1"/>
  <c r="BL1017" i="1"/>
  <c r="BJ1017" i="1"/>
  <c r="BM1017" i="1"/>
  <c r="BS1017" i="1"/>
  <c r="BT1017" i="1"/>
  <c r="BI1017" i="1"/>
  <c r="BQ1017" i="1"/>
  <c r="BR1017" i="1"/>
  <c r="BN1016" i="1"/>
  <c r="BJ1016" i="1"/>
  <c r="BO1016" i="1"/>
  <c r="BU1016" i="1"/>
  <c r="BP1016" i="1"/>
  <c r="BL1016" i="1"/>
  <c r="BK1016" i="1"/>
  <c r="BT1016" i="1"/>
  <c r="BI1016" i="1"/>
  <c r="BS1016" i="1"/>
  <c r="BR1016" i="1"/>
  <c r="BU1015" i="1"/>
  <c r="BL1015" i="1"/>
  <c r="BK1015" i="1"/>
  <c r="BO1015" i="1"/>
  <c r="BP1015" i="1"/>
  <c r="BN1015" i="1"/>
  <c r="BJ1015" i="1"/>
  <c r="BM1015" i="1"/>
  <c r="BS1015" i="1"/>
  <c r="BI1015" i="1"/>
  <c r="BQ1015" i="1"/>
  <c r="BT1014" i="1"/>
  <c r="BN1014" i="1"/>
  <c r="BO1014" i="1"/>
  <c r="BU1014" i="1"/>
  <c r="BP1014" i="1"/>
  <c r="BL1014" i="1"/>
  <c r="BJ1014" i="1"/>
  <c r="BM1014" i="1"/>
  <c r="BK1014" i="1"/>
  <c r="BR1014" i="1"/>
  <c r="BS1014" i="1"/>
  <c r="BI1014" i="1"/>
  <c r="BQ1014" i="1"/>
  <c r="BN1013" i="1"/>
  <c r="BO1013" i="1"/>
  <c r="BU1013" i="1"/>
  <c r="BP1013" i="1"/>
  <c r="BL1013" i="1"/>
  <c r="BM1013" i="1"/>
  <c r="BK1013" i="1"/>
  <c r="BS1013" i="1"/>
  <c r="BT1013" i="1"/>
  <c r="BI1013" i="1"/>
  <c r="BR1013" i="1"/>
  <c r="BL1012" i="1"/>
  <c r="BO1012" i="1"/>
  <c r="BU1012" i="1"/>
  <c r="BP1012" i="1"/>
  <c r="BN1012" i="1"/>
  <c r="BJ1012" i="1"/>
  <c r="BM1012" i="1"/>
  <c r="BK1012" i="1"/>
  <c r="BR1012" i="1"/>
  <c r="BT1012" i="1"/>
  <c r="BQ1012" i="1"/>
  <c r="BI1012" i="1"/>
  <c r="BS1012" i="1"/>
  <c r="BU1011" i="1"/>
  <c r="BI1011" i="1"/>
  <c r="BO1011" i="1"/>
  <c r="BP1011" i="1"/>
  <c r="BL1011" i="1"/>
  <c r="BN1011" i="1"/>
  <c r="BJ1011" i="1"/>
  <c r="BM1011" i="1"/>
  <c r="BK1011" i="1"/>
  <c r="BR1011" i="1"/>
  <c r="BT1011" i="1"/>
  <c r="BQ1011" i="1"/>
  <c r="BP1010" i="1"/>
  <c r="BN1010" i="1"/>
  <c r="BO1010" i="1"/>
  <c r="BU1010" i="1"/>
  <c r="BL1010" i="1"/>
  <c r="BJ1010" i="1"/>
  <c r="BM1010" i="1"/>
  <c r="BK1010" i="1"/>
  <c r="BT1010" i="1"/>
  <c r="BI1010" i="1"/>
  <c r="BS1010" i="1"/>
  <c r="BR1010" i="1"/>
  <c r="BL1009" i="1"/>
  <c r="BJ1009" i="1"/>
  <c r="BI1009" i="1"/>
  <c r="BO1009" i="1"/>
  <c r="BU1009" i="1"/>
  <c r="BP1009" i="1"/>
  <c r="BN1009" i="1"/>
  <c r="BK1009" i="1"/>
  <c r="BQ1009" i="1"/>
  <c r="BS1009" i="1"/>
  <c r="BR1009" i="1"/>
  <c r="BT1008" i="1"/>
  <c r="BP1008" i="1"/>
  <c r="BL1008" i="1"/>
  <c r="BJ1008" i="1"/>
  <c r="BO1008" i="1"/>
  <c r="BU1008" i="1"/>
  <c r="BN1008" i="1"/>
  <c r="BM1008" i="1"/>
  <c r="BK1008" i="1"/>
  <c r="BI1008" i="1"/>
  <c r="BQ1008" i="1"/>
  <c r="BR1008" i="1"/>
  <c r="BP1007" i="1"/>
  <c r="BN1007" i="1"/>
  <c r="BK1007" i="1"/>
  <c r="BO1007" i="1"/>
  <c r="BU1007" i="1"/>
  <c r="BL1007" i="1"/>
  <c r="BJ1007" i="1"/>
  <c r="BM1007" i="1"/>
  <c r="BS1007" i="1"/>
  <c r="BT1007" i="1"/>
  <c r="BI1007" i="1"/>
  <c r="BQ1007" i="1"/>
  <c r="BR1007" i="1"/>
  <c r="BN1006" i="1"/>
  <c r="BJ1006" i="1"/>
  <c r="BO1006" i="1"/>
  <c r="BU1006" i="1"/>
  <c r="BP1006" i="1"/>
  <c r="BL1006" i="1"/>
  <c r="BK1006" i="1"/>
  <c r="BT1006" i="1"/>
  <c r="BI1006" i="1"/>
  <c r="BS1006" i="1"/>
  <c r="BR1006" i="1"/>
  <c r="BU1005" i="1"/>
  <c r="BL1005" i="1"/>
  <c r="BK1005" i="1"/>
  <c r="BO1005" i="1"/>
  <c r="BP1005" i="1"/>
  <c r="BN1005" i="1"/>
  <c r="BJ1005" i="1"/>
  <c r="BM1005" i="1"/>
  <c r="BS1005" i="1"/>
  <c r="BI1005" i="1"/>
  <c r="BQ1005" i="1"/>
  <c r="BT1004" i="1"/>
  <c r="BN1004" i="1"/>
  <c r="BO1004" i="1"/>
  <c r="BU1004" i="1"/>
  <c r="BP1004" i="1"/>
  <c r="BL1004" i="1"/>
  <c r="BJ1004" i="1"/>
  <c r="BM1004" i="1"/>
  <c r="BK1004" i="1"/>
  <c r="BR1004" i="1"/>
  <c r="BS1004" i="1"/>
  <c r="BI1004" i="1"/>
  <c r="BQ1004" i="1"/>
  <c r="BO1003" i="1"/>
  <c r="BU1003" i="1"/>
  <c r="BP1003" i="1"/>
  <c r="BL1003" i="1"/>
  <c r="BN1003" i="1"/>
  <c r="BM1003" i="1"/>
  <c r="BK1003" i="1"/>
  <c r="BS1003" i="1"/>
  <c r="BT1003" i="1"/>
  <c r="BI1003" i="1"/>
  <c r="BR1003" i="1"/>
  <c r="BL1002" i="1"/>
  <c r="BO1002" i="1"/>
  <c r="BU1002" i="1"/>
  <c r="BP1002" i="1"/>
  <c r="BN1002" i="1"/>
  <c r="BJ1002" i="1"/>
  <c r="BM1002" i="1"/>
  <c r="BK1002" i="1"/>
  <c r="BR1002" i="1"/>
  <c r="BT1002" i="1"/>
  <c r="BQ1002" i="1"/>
  <c r="BI1002" i="1"/>
  <c r="BS1002" i="1"/>
  <c r="BU1001" i="1"/>
  <c r="BI1001" i="1"/>
  <c r="BO1001" i="1"/>
  <c r="BP1001" i="1"/>
  <c r="BL1001" i="1"/>
  <c r="BN1001" i="1"/>
  <c r="BJ1001" i="1"/>
  <c r="BM1001" i="1"/>
  <c r="BK1001" i="1"/>
  <c r="BR1001" i="1"/>
  <c r="BT1001" i="1"/>
  <c r="BQ1001" i="1"/>
  <c r="BP1000" i="1"/>
  <c r="BN1000" i="1"/>
  <c r="BO1000" i="1"/>
  <c r="BU1000" i="1"/>
  <c r="BL1000" i="1"/>
  <c r="BJ1000" i="1"/>
  <c r="BM1000" i="1"/>
  <c r="BK1000" i="1"/>
  <c r="BT1000" i="1"/>
  <c r="BI1000" i="1"/>
  <c r="BR1000" i="1"/>
  <c r="BN999" i="1"/>
  <c r="BL999" i="1"/>
  <c r="BJ999" i="1"/>
  <c r="BI999" i="1"/>
  <c r="BO999" i="1"/>
  <c r="BU999" i="1"/>
  <c r="BP999" i="1"/>
  <c r="BK999" i="1"/>
  <c r="BQ999" i="1"/>
  <c r="BS999" i="1"/>
  <c r="BR999" i="1"/>
  <c r="BP998" i="1"/>
  <c r="BL998" i="1"/>
  <c r="BJ998" i="1"/>
  <c r="BO998" i="1"/>
  <c r="BU998" i="1"/>
  <c r="BN998" i="1"/>
  <c r="BK998" i="1"/>
  <c r="BQ998" i="1"/>
  <c r="BI998" i="1"/>
  <c r="BS998" i="1"/>
  <c r="BR998" i="1"/>
  <c r="BP997" i="1"/>
  <c r="BO997" i="1"/>
  <c r="BN997" i="1"/>
  <c r="BK997" i="1"/>
  <c r="BU997" i="1"/>
  <c r="BL997" i="1"/>
  <c r="BJ997" i="1"/>
  <c r="BM997" i="1"/>
  <c r="BT997" i="1"/>
  <c r="BQ997" i="1"/>
  <c r="BR997" i="1"/>
  <c r="BU996" i="1"/>
  <c r="BT996" i="1"/>
  <c r="BL996" i="1"/>
  <c r="BK996" i="1"/>
  <c r="BO996" i="1"/>
  <c r="BP996" i="1"/>
  <c r="BN996" i="1"/>
  <c r="BM996" i="1"/>
  <c r="BQ996" i="1"/>
  <c r="BR996" i="1"/>
  <c r="BL995" i="1"/>
  <c r="BJ995" i="1"/>
  <c r="BO995" i="1"/>
  <c r="BU995" i="1"/>
  <c r="BP995" i="1"/>
  <c r="BN995" i="1"/>
  <c r="BK995" i="1"/>
  <c r="BQ995" i="1"/>
  <c r="BI995" i="1"/>
  <c r="BS995" i="1"/>
  <c r="BR995" i="1"/>
  <c r="BU994" i="1"/>
  <c r="BL994" i="1"/>
  <c r="BO994" i="1"/>
  <c r="BP994" i="1"/>
  <c r="BN994" i="1"/>
  <c r="BJ994" i="1"/>
  <c r="BM994" i="1"/>
  <c r="BK994" i="1"/>
  <c r="BS994" i="1"/>
  <c r="BI994" i="1"/>
  <c r="BQ994" i="1"/>
  <c r="BT993" i="1"/>
  <c r="BP993" i="1"/>
  <c r="BN993" i="1"/>
  <c r="BO993" i="1"/>
  <c r="BU993" i="1"/>
  <c r="BL993" i="1"/>
  <c r="BJ993" i="1"/>
  <c r="BM993" i="1"/>
  <c r="BK993" i="1"/>
  <c r="BI993" i="1"/>
  <c r="BQ993" i="1"/>
  <c r="BR993" i="1"/>
  <c r="BL992" i="1"/>
  <c r="BO992" i="1"/>
  <c r="BU992" i="1"/>
  <c r="BP992" i="1"/>
  <c r="BN992" i="1"/>
  <c r="BK992" i="1"/>
  <c r="BI992" i="1"/>
  <c r="BS992" i="1"/>
  <c r="BR992" i="1"/>
  <c r="BT991" i="1"/>
  <c r="BN991" i="1"/>
  <c r="BL991" i="1"/>
  <c r="BJ991" i="1"/>
  <c r="BO991" i="1"/>
  <c r="BU991" i="1"/>
  <c r="BP991" i="1"/>
  <c r="BM991" i="1"/>
  <c r="BK991" i="1"/>
  <c r="BR991" i="1"/>
  <c r="BQ991" i="1"/>
  <c r="BI991" i="1"/>
  <c r="BS991" i="1"/>
  <c r="BU990" i="1"/>
  <c r="BT990" i="1"/>
  <c r="BK990" i="1"/>
  <c r="BO990" i="1"/>
  <c r="BP990" i="1"/>
  <c r="BL990" i="1"/>
  <c r="BN990" i="1"/>
  <c r="BJ990" i="1"/>
  <c r="BM990" i="1"/>
  <c r="BS990" i="1"/>
  <c r="BI990" i="1"/>
  <c r="BQ990" i="1"/>
  <c r="BR990" i="1"/>
  <c r="BP989" i="1"/>
  <c r="BN989" i="1"/>
  <c r="BL989" i="1"/>
  <c r="BO989" i="1"/>
  <c r="BU989" i="1"/>
  <c r="BJ989" i="1"/>
  <c r="BK989" i="1"/>
  <c r="BT989" i="1"/>
  <c r="BI989" i="1"/>
  <c r="BS989" i="1"/>
  <c r="BR989" i="1"/>
  <c r="BU988" i="1"/>
  <c r="BK988" i="1"/>
  <c r="BJ988" i="1"/>
  <c r="BI988" i="1"/>
  <c r="BO988" i="1"/>
  <c r="BP988" i="1"/>
  <c r="BL988" i="1"/>
  <c r="BN988" i="1"/>
  <c r="BQ988" i="1"/>
  <c r="BS988" i="1"/>
  <c r="BR988" i="1"/>
  <c r="BU987" i="1"/>
  <c r="BT987" i="1"/>
  <c r="BL987" i="1"/>
  <c r="BO987" i="1"/>
  <c r="BP987" i="1"/>
  <c r="BN987" i="1"/>
  <c r="BJ987" i="1"/>
  <c r="BM987" i="1"/>
  <c r="BK987" i="1"/>
  <c r="BS987" i="1"/>
  <c r="BI987" i="1"/>
  <c r="BQ987" i="1"/>
  <c r="BR987" i="1"/>
  <c r="BP986" i="1"/>
  <c r="BN986" i="1"/>
  <c r="BO986" i="1"/>
  <c r="BU986" i="1"/>
  <c r="BL986" i="1"/>
  <c r="BJ986" i="1"/>
  <c r="BK986" i="1"/>
  <c r="BT986" i="1"/>
  <c r="BI986" i="1"/>
  <c r="BS986" i="1"/>
  <c r="BR986" i="1"/>
  <c r="BU985" i="1"/>
  <c r="BL985" i="1"/>
  <c r="BJ985" i="1"/>
  <c r="BO985" i="1"/>
  <c r="BP985" i="1"/>
  <c r="BN985" i="1"/>
  <c r="BK985" i="1"/>
  <c r="BQ985" i="1"/>
  <c r="BI985" i="1"/>
  <c r="BS985" i="1"/>
  <c r="BR985" i="1"/>
  <c r="BU984" i="1"/>
  <c r="BL984" i="1"/>
  <c r="BO984" i="1"/>
  <c r="BP984" i="1"/>
  <c r="BN984" i="1"/>
  <c r="BJ984" i="1"/>
  <c r="BM984" i="1"/>
  <c r="BK984" i="1"/>
  <c r="BS984" i="1"/>
  <c r="BI984" i="1"/>
  <c r="BQ984" i="1"/>
  <c r="BT983" i="1"/>
  <c r="BP983" i="1"/>
  <c r="BN983" i="1"/>
  <c r="BO983" i="1"/>
  <c r="BU983" i="1"/>
  <c r="BL983" i="1"/>
  <c r="BJ983" i="1"/>
  <c r="BM983" i="1"/>
  <c r="BK983" i="1"/>
  <c r="BI983" i="1"/>
  <c r="BQ983" i="1"/>
  <c r="BR983" i="1"/>
  <c r="BL982" i="1"/>
  <c r="BO982" i="1"/>
  <c r="BU982" i="1"/>
  <c r="BP982" i="1"/>
  <c r="BN982" i="1"/>
  <c r="BK982" i="1"/>
  <c r="BS982" i="1"/>
  <c r="BI982" i="1"/>
  <c r="BR982" i="1"/>
  <c r="BT981" i="1"/>
  <c r="BS981" i="1"/>
  <c r="BN981" i="1"/>
  <c r="BL981" i="1"/>
  <c r="BJ981" i="1"/>
  <c r="BO981" i="1"/>
  <c r="BU981" i="1"/>
  <c r="BP981" i="1"/>
  <c r="BM981" i="1"/>
  <c r="BK981" i="1"/>
  <c r="BR981" i="1"/>
  <c r="BQ981" i="1"/>
  <c r="BI981" i="1"/>
  <c r="BU980" i="1"/>
  <c r="BT980" i="1"/>
  <c r="BK980" i="1"/>
  <c r="BO980" i="1"/>
  <c r="BP980" i="1"/>
  <c r="BL980" i="1"/>
  <c r="BN980" i="1"/>
  <c r="BJ980" i="1"/>
  <c r="BM980" i="1"/>
  <c r="BS980" i="1"/>
  <c r="BI980" i="1"/>
  <c r="BQ980" i="1"/>
  <c r="BR980" i="1"/>
  <c r="BP979" i="1"/>
  <c r="BN979" i="1"/>
  <c r="BL979" i="1"/>
  <c r="BO979" i="1"/>
  <c r="BU979" i="1"/>
  <c r="BJ979" i="1"/>
  <c r="BK979" i="1"/>
  <c r="BT979" i="1"/>
  <c r="BI979" i="1"/>
  <c r="BS979" i="1"/>
  <c r="BR979" i="1"/>
  <c r="BU978" i="1"/>
  <c r="BK978" i="1"/>
  <c r="BJ978" i="1"/>
  <c r="BI978" i="1"/>
  <c r="BO978" i="1"/>
  <c r="BP978" i="1"/>
  <c r="BL978" i="1"/>
  <c r="BN978" i="1"/>
  <c r="BQ978" i="1"/>
  <c r="BS978" i="1"/>
  <c r="BR978" i="1"/>
  <c r="BU977" i="1"/>
  <c r="BT977" i="1"/>
  <c r="BL977" i="1"/>
  <c r="BO977" i="1"/>
  <c r="BP977" i="1"/>
  <c r="BN977" i="1"/>
  <c r="BJ977" i="1"/>
  <c r="BM977" i="1"/>
  <c r="BK977" i="1"/>
  <c r="BS977" i="1"/>
  <c r="BI977" i="1"/>
  <c r="BQ977" i="1"/>
  <c r="BP976" i="1"/>
  <c r="BN976" i="1"/>
  <c r="BO976" i="1"/>
  <c r="BU976" i="1"/>
  <c r="BL976" i="1"/>
  <c r="BJ976" i="1"/>
  <c r="BM976" i="1"/>
  <c r="BK976" i="1"/>
  <c r="BT976" i="1"/>
  <c r="BI976" i="1"/>
  <c r="BS976" i="1"/>
  <c r="BR976" i="1"/>
  <c r="BL975" i="1"/>
  <c r="BJ975" i="1"/>
  <c r="BO975" i="1"/>
  <c r="BU975" i="1"/>
  <c r="BP975" i="1"/>
  <c r="BN975" i="1"/>
  <c r="BM975" i="1"/>
  <c r="BK975" i="1"/>
  <c r="BQ975" i="1"/>
  <c r="BI975" i="1"/>
  <c r="BS975" i="1"/>
  <c r="BR975" i="1"/>
  <c r="BU974" i="1"/>
  <c r="BL974" i="1"/>
  <c r="BO974" i="1"/>
  <c r="BP974" i="1"/>
  <c r="BN974" i="1"/>
  <c r="BJ974" i="1"/>
  <c r="BK974" i="1"/>
  <c r="BS974" i="1"/>
  <c r="BI974" i="1"/>
  <c r="BQ974" i="1"/>
  <c r="BT973" i="1"/>
  <c r="BP973" i="1"/>
  <c r="BN973" i="1"/>
  <c r="BO973" i="1"/>
  <c r="BU973" i="1"/>
  <c r="BL973" i="1"/>
  <c r="BJ973" i="1"/>
  <c r="BM973" i="1"/>
  <c r="BK973" i="1"/>
  <c r="BI973" i="1"/>
  <c r="BQ973" i="1"/>
  <c r="BR973" i="1"/>
  <c r="BL972" i="1"/>
  <c r="BO972" i="1"/>
  <c r="BU972" i="1"/>
  <c r="BP972" i="1"/>
  <c r="BN972" i="1"/>
  <c r="BK972" i="1"/>
  <c r="BS972" i="1"/>
  <c r="BI972" i="1"/>
  <c r="BR972" i="1"/>
  <c r="BT971" i="1"/>
  <c r="BN971" i="1"/>
  <c r="BL971" i="1"/>
  <c r="BJ971" i="1"/>
  <c r="BO971" i="1"/>
  <c r="BU971" i="1"/>
  <c r="BP971" i="1"/>
  <c r="BM971" i="1"/>
  <c r="BK971" i="1"/>
  <c r="BR971" i="1"/>
  <c r="BQ971" i="1"/>
  <c r="BI971" i="1"/>
  <c r="BS971" i="1"/>
  <c r="BU970" i="1"/>
  <c r="BT970" i="1"/>
  <c r="BK970" i="1"/>
  <c r="BO970" i="1"/>
  <c r="BP970" i="1"/>
  <c r="BL970" i="1"/>
  <c r="BN970" i="1"/>
  <c r="BJ970" i="1"/>
  <c r="BM970" i="1"/>
  <c r="BS970" i="1"/>
  <c r="BI970" i="1"/>
  <c r="BQ970" i="1"/>
  <c r="BR970" i="1"/>
  <c r="BP969" i="1"/>
  <c r="BN969" i="1"/>
  <c r="BO969" i="1"/>
  <c r="BU969" i="1"/>
  <c r="BL969" i="1"/>
  <c r="BJ969" i="1"/>
  <c r="BK969" i="1"/>
  <c r="BT969" i="1"/>
  <c r="BI969" i="1"/>
  <c r="BS969" i="1"/>
  <c r="BR969" i="1"/>
  <c r="BU968" i="1"/>
  <c r="BT968" i="1"/>
  <c r="BK968" i="1"/>
  <c r="BJ968" i="1"/>
  <c r="BI968" i="1"/>
  <c r="BO968" i="1"/>
  <c r="BP968" i="1"/>
  <c r="BL968" i="1"/>
  <c r="BN968" i="1"/>
  <c r="BQ968" i="1"/>
  <c r="BS968" i="1"/>
  <c r="BR968" i="1"/>
  <c r="BU967" i="1"/>
  <c r="BT967" i="1"/>
  <c r="BL967" i="1"/>
  <c r="BO967" i="1"/>
  <c r="BP967" i="1"/>
  <c r="BN967" i="1"/>
  <c r="BJ967" i="1"/>
  <c r="BM967" i="1"/>
  <c r="BK967" i="1"/>
  <c r="BS967" i="1"/>
  <c r="BI967" i="1"/>
  <c r="BQ967" i="1"/>
  <c r="BR967" i="1"/>
  <c r="BP966" i="1"/>
  <c r="BN966" i="1"/>
  <c r="BO966" i="1"/>
  <c r="BU966" i="1"/>
  <c r="BL966" i="1"/>
  <c r="BJ966" i="1"/>
  <c r="BM966" i="1"/>
  <c r="BK966" i="1"/>
  <c r="BS966" i="1"/>
  <c r="BT966" i="1"/>
  <c r="BI966" i="1"/>
  <c r="BQ966" i="1"/>
  <c r="BR966" i="1"/>
  <c r="BU965" i="1"/>
  <c r="BL965" i="1"/>
  <c r="BJ965" i="1"/>
  <c r="BO965" i="1"/>
  <c r="BP965" i="1"/>
  <c r="BN965" i="1"/>
  <c r="BM965" i="1"/>
  <c r="BK965" i="1"/>
  <c r="BT965" i="1"/>
  <c r="BQ965" i="1"/>
  <c r="BI965" i="1"/>
  <c r="BS965" i="1"/>
  <c r="BR965" i="1"/>
  <c r="BU964" i="1"/>
  <c r="BL964" i="1"/>
  <c r="BO964" i="1"/>
  <c r="BP964" i="1"/>
  <c r="BN964" i="1"/>
  <c r="BJ964" i="1"/>
  <c r="BM964" i="1"/>
  <c r="BK964" i="1"/>
  <c r="BS964" i="1"/>
  <c r="BI964" i="1"/>
  <c r="BQ964" i="1"/>
  <c r="BT963" i="1"/>
  <c r="BP963" i="1"/>
  <c r="BN963" i="1"/>
  <c r="BK963" i="1"/>
  <c r="BO963" i="1"/>
  <c r="BU963" i="1"/>
  <c r="BL963" i="1"/>
  <c r="BJ963" i="1"/>
  <c r="BM963" i="1"/>
  <c r="BI963" i="1"/>
  <c r="BQ963" i="1"/>
  <c r="BR963" i="1"/>
  <c r="BL962" i="1"/>
  <c r="BO962" i="1"/>
  <c r="BU962" i="1"/>
  <c r="BP962" i="1"/>
  <c r="BN962" i="1"/>
  <c r="BK962" i="1"/>
  <c r="BS962" i="1"/>
  <c r="BI962" i="1"/>
  <c r="BR962" i="1"/>
  <c r="BT961" i="1"/>
  <c r="BN961" i="1"/>
  <c r="BL961" i="1"/>
  <c r="BO961" i="1"/>
  <c r="BU961" i="1"/>
  <c r="BP961" i="1"/>
  <c r="BJ961" i="1"/>
  <c r="BM961" i="1"/>
  <c r="BK961" i="1"/>
  <c r="BR961" i="1"/>
  <c r="BQ961" i="1"/>
  <c r="BI961" i="1"/>
  <c r="BS961" i="1"/>
  <c r="BU960" i="1"/>
  <c r="BT960" i="1"/>
  <c r="BK960" i="1"/>
  <c r="BO960" i="1"/>
  <c r="BP960" i="1"/>
  <c r="BL960" i="1"/>
  <c r="BN960" i="1"/>
  <c r="BJ960" i="1"/>
  <c r="BM960" i="1"/>
  <c r="BI960" i="1"/>
  <c r="BQ960" i="1"/>
  <c r="BR960" i="1"/>
  <c r="BP959" i="1"/>
  <c r="BN959" i="1"/>
  <c r="BO959" i="1"/>
  <c r="BU959" i="1"/>
  <c r="BL959" i="1"/>
  <c r="BJ959" i="1"/>
  <c r="BK959" i="1"/>
  <c r="BT959" i="1"/>
  <c r="BI959" i="1"/>
  <c r="BS959" i="1"/>
  <c r="BR959" i="1"/>
  <c r="BU958" i="1"/>
  <c r="BT958" i="1"/>
  <c r="BK958" i="1"/>
  <c r="BJ958" i="1"/>
  <c r="BI958" i="1"/>
  <c r="BO958" i="1"/>
  <c r="BP958" i="1"/>
  <c r="BL958" i="1"/>
  <c r="BN958" i="1"/>
  <c r="BQ958" i="1"/>
  <c r="BS958" i="1"/>
  <c r="BR958" i="1"/>
  <c r="BU957" i="1"/>
  <c r="BT957" i="1"/>
  <c r="BL957" i="1"/>
  <c r="BO957" i="1"/>
  <c r="BP957" i="1"/>
  <c r="BN957" i="1"/>
  <c r="BJ957" i="1"/>
  <c r="BM957" i="1"/>
  <c r="BK957" i="1"/>
  <c r="BS957" i="1"/>
  <c r="BI957" i="1"/>
  <c r="BQ957" i="1"/>
  <c r="BR957" i="1"/>
  <c r="BP956" i="1"/>
  <c r="BN956" i="1"/>
  <c r="BO956" i="1"/>
  <c r="BU956" i="1"/>
  <c r="BL956" i="1"/>
  <c r="BJ956" i="1"/>
  <c r="BK956" i="1"/>
  <c r="BS956" i="1"/>
  <c r="BT956" i="1"/>
  <c r="BI956" i="1"/>
  <c r="BQ956" i="1"/>
  <c r="BR956" i="1"/>
  <c r="BU955" i="1"/>
  <c r="BL955" i="1"/>
  <c r="BJ955" i="1"/>
  <c r="BO955" i="1"/>
  <c r="BP955" i="1"/>
  <c r="BN955" i="1"/>
  <c r="BM955" i="1"/>
  <c r="BK955" i="1"/>
  <c r="BT955" i="1"/>
  <c r="BQ955" i="1"/>
  <c r="BI955" i="1"/>
  <c r="BS955" i="1"/>
  <c r="BR955" i="1"/>
  <c r="BU954" i="1"/>
  <c r="BL954" i="1"/>
  <c r="BO954" i="1"/>
  <c r="BP954" i="1"/>
  <c r="BN954" i="1"/>
  <c r="BJ954" i="1"/>
  <c r="BM954" i="1"/>
  <c r="BK954" i="1"/>
  <c r="BS954" i="1"/>
  <c r="BI954" i="1"/>
  <c r="BQ954" i="1"/>
  <c r="BT953" i="1"/>
  <c r="BP953" i="1"/>
  <c r="BN953" i="1"/>
  <c r="BO953" i="1"/>
  <c r="BU953" i="1"/>
  <c r="BL953" i="1"/>
  <c r="BJ953" i="1"/>
  <c r="BM953" i="1"/>
  <c r="BK953" i="1"/>
  <c r="BI953" i="1"/>
  <c r="BQ953" i="1"/>
  <c r="BR953" i="1"/>
  <c r="BL952" i="1"/>
  <c r="BO952" i="1"/>
  <c r="BU952" i="1"/>
  <c r="BP952" i="1"/>
  <c r="BN952" i="1"/>
  <c r="BM952" i="1"/>
  <c r="BK952" i="1"/>
  <c r="BS952" i="1"/>
  <c r="BI952" i="1"/>
  <c r="BR952" i="1"/>
  <c r="BN951" i="1"/>
  <c r="BL951" i="1"/>
  <c r="BO951" i="1"/>
  <c r="BU951" i="1"/>
  <c r="BP951" i="1"/>
  <c r="BJ951" i="1"/>
  <c r="BM951" i="1"/>
  <c r="BK951" i="1"/>
  <c r="BR951" i="1"/>
  <c r="BT951" i="1"/>
  <c r="BQ951" i="1"/>
  <c r="BI951" i="1"/>
  <c r="BS951" i="1"/>
  <c r="BU950" i="1"/>
  <c r="BT950" i="1"/>
  <c r="BK950" i="1"/>
  <c r="BO950" i="1"/>
  <c r="BP950" i="1"/>
  <c r="BL950" i="1"/>
  <c r="BN950" i="1"/>
  <c r="BJ950" i="1"/>
  <c r="BM950" i="1"/>
  <c r="BI950" i="1"/>
  <c r="BQ950" i="1"/>
  <c r="BR950" i="1"/>
  <c r="BP949" i="1"/>
  <c r="BN949" i="1"/>
  <c r="BO949" i="1"/>
  <c r="BU949" i="1"/>
  <c r="BL949" i="1"/>
  <c r="BJ949" i="1"/>
  <c r="BK949" i="1"/>
  <c r="BT949" i="1"/>
  <c r="BI949" i="1"/>
  <c r="BS949" i="1"/>
  <c r="BR949" i="1"/>
  <c r="BJ948" i="1"/>
  <c r="BI948" i="1"/>
  <c r="BO948" i="1"/>
  <c r="BU948" i="1"/>
  <c r="BP948" i="1"/>
  <c r="BL948" i="1"/>
  <c r="BN948" i="1"/>
  <c r="BK948" i="1"/>
  <c r="BQ948" i="1"/>
  <c r="BS948" i="1"/>
  <c r="BR948" i="1"/>
  <c r="BU947" i="1"/>
  <c r="BT947" i="1"/>
  <c r="BL947" i="1"/>
  <c r="BO947" i="1"/>
  <c r="BP947" i="1"/>
  <c r="BN947" i="1"/>
  <c r="BJ947" i="1"/>
  <c r="BM947" i="1"/>
  <c r="BK947" i="1"/>
  <c r="BS947" i="1"/>
  <c r="BI947" i="1"/>
  <c r="BQ947" i="1"/>
  <c r="BP946" i="1"/>
  <c r="BN946" i="1"/>
  <c r="BO946" i="1"/>
  <c r="BU946" i="1"/>
  <c r="BL946" i="1"/>
  <c r="BJ946" i="1"/>
  <c r="BM946" i="1"/>
  <c r="BK946" i="1"/>
  <c r="BS946" i="1"/>
  <c r="BT946" i="1"/>
  <c r="BI946" i="1"/>
  <c r="BQ946" i="1"/>
  <c r="BR946" i="1"/>
  <c r="BL945" i="1"/>
  <c r="BJ945" i="1"/>
  <c r="BO945" i="1"/>
  <c r="BU945" i="1"/>
  <c r="BP945" i="1"/>
  <c r="BN945" i="1"/>
  <c r="BM945" i="1"/>
  <c r="BK945" i="1"/>
  <c r="BT945" i="1"/>
  <c r="BQ945" i="1"/>
  <c r="BI945" i="1"/>
  <c r="BS945" i="1"/>
  <c r="BR945" i="1"/>
  <c r="BU944" i="1"/>
  <c r="BL944" i="1"/>
  <c r="BO944" i="1"/>
  <c r="BP944" i="1"/>
  <c r="BN944" i="1"/>
  <c r="BJ944" i="1"/>
  <c r="BM944" i="1"/>
  <c r="BK944" i="1"/>
  <c r="BS944" i="1"/>
  <c r="BI944" i="1"/>
  <c r="BQ944" i="1"/>
  <c r="BT943" i="1"/>
  <c r="BP943" i="1"/>
  <c r="BN943" i="1"/>
  <c r="BO943" i="1"/>
  <c r="BU943" i="1"/>
  <c r="BL943" i="1"/>
  <c r="BJ943" i="1"/>
  <c r="BM943" i="1"/>
  <c r="BK943" i="1"/>
  <c r="BI943" i="1"/>
  <c r="BQ943" i="1"/>
  <c r="BR943" i="1"/>
  <c r="BL942" i="1"/>
  <c r="BO942" i="1"/>
  <c r="BU942" i="1"/>
  <c r="BP942" i="1"/>
  <c r="BN942" i="1"/>
  <c r="BK942" i="1"/>
  <c r="BS942" i="1"/>
  <c r="BI942" i="1"/>
  <c r="BR942" i="1"/>
  <c r="BT941" i="1"/>
  <c r="BN941" i="1"/>
  <c r="BL941" i="1"/>
  <c r="BJ941" i="1"/>
  <c r="BO941" i="1"/>
  <c r="BU941" i="1"/>
  <c r="BP941" i="1"/>
  <c r="BM941" i="1"/>
  <c r="BK941" i="1"/>
  <c r="BR941" i="1"/>
  <c r="BQ941" i="1"/>
  <c r="BI941" i="1"/>
  <c r="BS941" i="1"/>
  <c r="BU940" i="1"/>
  <c r="BT940" i="1"/>
  <c r="BK940" i="1"/>
  <c r="BO940" i="1"/>
  <c r="BP940" i="1"/>
  <c r="BL940" i="1"/>
  <c r="BN940" i="1"/>
  <c r="BJ940" i="1"/>
  <c r="BM940" i="1"/>
  <c r="BI940" i="1"/>
  <c r="BQ940" i="1"/>
  <c r="BR940" i="1"/>
  <c r="BP939" i="1"/>
  <c r="BN939" i="1"/>
  <c r="BL939" i="1"/>
  <c r="BO939" i="1"/>
  <c r="BU939" i="1"/>
  <c r="BJ939" i="1"/>
  <c r="BK939" i="1"/>
  <c r="BT939" i="1"/>
  <c r="BI939" i="1"/>
  <c r="BS939" i="1"/>
  <c r="BR939" i="1"/>
  <c r="BU938" i="1"/>
  <c r="BK938" i="1"/>
  <c r="BJ938" i="1"/>
  <c r="BI938" i="1"/>
  <c r="BO938" i="1"/>
  <c r="BP938" i="1"/>
  <c r="BL938" i="1"/>
  <c r="BN938" i="1"/>
  <c r="BQ938" i="1"/>
  <c r="BS938" i="1"/>
  <c r="BR938" i="1"/>
  <c r="BU937" i="1"/>
  <c r="BT937" i="1"/>
  <c r="BL937" i="1"/>
  <c r="BO937" i="1"/>
  <c r="BP937" i="1"/>
  <c r="BN937" i="1"/>
  <c r="BJ937" i="1"/>
  <c r="BM937" i="1"/>
  <c r="BK937" i="1"/>
  <c r="BS937" i="1"/>
  <c r="BI937" i="1"/>
  <c r="BQ937" i="1"/>
  <c r="BP936" i="1"/>
  <c r="BN936" i="1"/>
  <c r="BO936" i="1"/>
  <c r="BU936" i="1"/>
  <c r="BL936" i="1"/>
  <c r="BJ936" i="1"/>
  <c r="BM936" i="1"/>
  <c r="BK936" i="1"/>
  <c r="BS936" i="1"/>
  <c r="BT936" i="1"/>
  <c r="BI936" i="1"/>
  <c r="BQ936" i="1"/>
  <c r="BR936" i="1"/>
  <c r="BU935" i="1"/>
  <c r="BL935" i="1"/>
  <c r="BJ935" i="1"/>
  <c r="BO935" i="1"/>
  <c r="BP935" i="1"/>
  <c r="BN935" i="1"/>
  <c r="BM935" i="1"/>
  <c r="BK935" i="1"/>
  <c r="BT935" i="1"/>
  <c r="BQ935" i="1"/>
  <c r="BI935" i="1"/>
  <c r="BS935" i="1"/>
  <c r="BR935" i="1"/>
  <c r="BU934" i="1"/>
  <c r="BL934" i="1"/>
  <c r="BO934" i="1"/>
  <c r="BP934" i="1"/>
  <c r="BN934" i="1"/>
  <c r="BJ934" i="1"/>
  <c r="BM934" i="1"/>
  <c r="BK934" i="1"/>
  <c r="BS934" i="1"/>
  <c r="BI934" i="1"/>
  <c r="BQ934" i="1"/>
  <c r="BT933" i="1"/>
  <c r="BP933" i="1"/>
  <c r="BN933" i="1"/>
  <c r="BO933" i="1"/>
  <c r="BU933" i="1"/>
  <c r="BL933" i="1"/>
  <c r="BJ933" i="1"/>
  <c r="BM933" i="1"/>
  <c r="BK933" i="1"/>
  <c r="BI933" i="1"/>
  <c r="BQ933" i="1"/>
  <c r="BR933" i="1"/>
  <c r="BL932" i="1"/>
  <c r="BO932" i="1"/>
  <c r="BU932" i="1"/>
  <c r="BP932" i="1"/>
  <c r="BN932" i="1"/>
  <c r="BK932" i="1"/>
  <c r="BS932" i="1"/>
  <c r="BI932" i="1"/>
  <c r="BR932" i="1"/>
  <c r="BT931" i="1"/>
  <c r="BS931" i="1"/>
  <c r="BN931" i="1"/>
  <c r="BL931" i="1"/>
  <c r="BO931" i="1"/>
  <c r="BU931" i="1"/>
  <c r="BP931" i="1"/>
  <c r="BJ931" i="1"/>
  <c r="BM931" i="1"/>
  <c r="BK931" i="1"/>
  <c r="BR931" i="1"/>
  <c r="BQ931" i="1"/>
  <c r="BI931" i="1"/>
  <c r="BU930" i="1"/>
  <c r="BT930" i="1"/>
  <c r="BK930" i="1"/>
  <c r="BO930" i="1"/>
  <c r="BP930" i="1"/>
  <c r="BL930" i="1"/>
  <c r="BN930" i="1"/>
  <c r="BJ930" i="1"/>
  <c r="BM930" i="1"/>
  <c r="BI930" i="1"/>
  <c r="BQ930" i="1"/>
  <c r="BR930" i="1"/>
  <c r="BP929" i="1"/>
  <c r="BN929" i="1"/>
  <c r="BL929" i="1"/>
  <c r="BO929" i="1"/>
  <c r="BU929" i="1"/>
  <c r="BJ929" i="1"/>
  <c r="BK929" i="1"/>
  <c r="BT929" i="1"/>
  <c r="BI929" i="1"/>
  <c r="BS929" i="1"/>
  <c r="BR929" i="1"/>
  <c r="BU928" i="1"/>
  <c r="BK928" i="1"/>
  <c r="BJ928" i="1"/>
  <c r="BI928" i="1"/>
  <c r="BO928" i="1"/>
  <c r="BP928" i="1"/>
  <c r="BL928" i="1"/>
  <c r="BN928" i="1"/>
  <c r="BQ928" i="1"/>
  <c r="BS928" i="1"/>
  <c r="BR928" i="1"/>
  <c r="BU927" i="1"/>
  <c r="BT927" i="1"/>
  <c r="BL927" i="1"/>
  <c r="BO927" i="1"/>
  <c r="BP927" i="1"/>
  <c r="BN927" i="1"/>
  <c r="BJ927" i="1"/>
  <c r="BM927" i="1"/>
  <c r="BK927" i="1"/>
  <c r="BS927" i="1"/>
  <c r="BI927" i="1"/>
  <c r="BQ927" i="1"/>
  <c r="BR927" i="1"/>
  <c r="BP926" i="1"/>
  <c r="BN926" i="1"/>
  <c r="BO926" i="1"/>
  <c r="BU926" i="1"/>
  <c r="BL926" i="1"/>
  <c r="BJ926" i="1"/>
  <c r="BM926" i="1"/>
  <c r="BK926" i="1"/>
  <c r="BS926" i="1"/>
  <c r="BT926" i="1"/>
  <c r="BI926" i="1"/>
  <c r="BQ926" i="1"/>
  <c r="BR926" i="1"/>
  <c r="BT925" i="1"/>
  <c r="BL925" i="1"/>
  <c r="BJ925" i="1"/>
  <c r="BO925" i="1"/>
  <c r="BU925" i="1"/>
  <c r="BP925" i="1"/>
  <c r="BN925" i="1"/>
  <c r="BM925" i="1"/>
  <c r="BK925" i="1"/>
  <c r="BQ925" i="1"/>
  <c r="BI925" i="1"/>
  <c r="BS925" i="1"/>
  <c r="BR925" i="1"/>
  <c r="BU924" i="1"/>
  <c r="BL924" i="1"/>
  <c r="BO924" i="1"/>
  <c r="BP924" i="1"/>
  <c r="BN924" i="1"/>
  <c r="BJ924" i="1"/>
  <c r="BM924" i="1"/>
  <c r="BK924" i="1"/>
  <c r="BS924" i="1"/>
  <c r="BI924" i="1"/>
  <c r="BQ924" i="1"/>
  <c r="BT923" i="1"/>
  <c r="BP923" i="1"/>
  <c r="BN923" i="1"/>
  <c r="BK923" i="1"/>
  <c r="BO923" i="1"/>
  <c r="BU923" i="1"/>
  <c r="BL923" i="1"/>
  <c r="BJ923" i="1"/>
  <c r="BM923" i="1"/>
  <c r="BI923" i="1"/>
  <c r="BQ923" i="1"/>
  <c r="BR923" i="1"/>
  <c r="BU922" i="1"/>
  <c r="BL922" i="1"/>
  <c r="BO922" i="1"/>
  <c r="BP922" i="1"/>
  <c r="BN922" i="1"/>
  <c r="BK922" i="1"/>
  <c r="BS922" i="1"/>
  <c r="BI922" i="1"/>
  <c r="BR922" i="1"/>
  <c r="BT921" i="1"/>
  <c r="BS921" i="1"/>
  <c r="BN921" i="1"/>
  <c r="BL921" i="1"/>
  <c r="BO921" i="1"/>
  <c r="BU921" i="1"/>
  <c r="BP921" i="1"/>
  <c r="BJ921" i="1"/>
  <c r="BM921" i="1"/>
  <c r="BK921" i="1"/>
  <c r="BR921" i="1"/>
  <c r="BQ921" i="1"/>
  <c r="BI921" i="1"/>
  <c r="BU920" i="1"/>
  <c r="BT920" i="1"/>
  <c r="BK920" i="1"/>
  <c r="BO920" i="1"/>
  <c r="BP920" i="1"/>
  <c r="BL920" i="1"/>
  <c r="BN920" i="1"/>
  <c r="BJ920" i="1"/>
  <c r="BM920" i="1"/>
  <c r="BI920" i="1"/>
  <c r="BQ920" i="1"/>
  <c r="BR920" i="1"/>
  <c r="BP919" i="1"/>
  <c r="BN919" i="1"/>
  <c r="BL919" i="1"/>
  <c r="BO919" i="1"/>
  <c r="BU919" i="1"/>
  <c r="BJ919" i="1"/>
  <c r="BK919" i="1"/>
  <c r="BT919" i="1"/>
  <c r="BI919" i="1"/>
  <c r="BS919" i="1"/>
  <c r="BR919" i="1"/>
  <c r="BU918" i="1"/>
  <c r="BK918" i="1"/>
  <c r="BJ918" i="1"/>
  <c r="BI918" i="1"/>
  <c r="BO918" i="1"/>
  <c r="BP918" i="1"/>
  <c r="BL918" i="1"/>
  <c r="BN918" i="1"/>
  <c r="BQ918" i="1"/>
  <c r="BS918" i="1"/>
  <c r="BR918" i="1"/>
  <c r="BU917" i="1"/>
  <c r="BT917" i="1"/>
  <c r="BL917" i="1"/>
  <c r="BO917" i="1"/>
  <c r="BP917" i="1"/>
  <c r="BN917" i="1"/>
  <c r="BJ917" i="1"/>
  <c r="BM917" i="1"/>
  <c r="BK917" i="1"/>
  <c r="BS917" i="1"/>
  <c r="BI917" i="1"/>
  <c r="BQ917" i="1"/>
  <c r="BP916" i="1"/>
  <c r="BN916" i="1"/>
  <c r="BO916" i="1"/>
  <c r="BU916" i="1"/>
  <c r="BL916" i="1"/>
  <c r="BJ916" i="1"/>
  <c r="BM916" i="1"/>
  <c r="BK916" i="1"/>
  <c r="BS916" i="1"/>
  <c r="BT916" i="1"/>
  <c r="BI916" i="1"/>
  <c r="BQ916" i="1"/>
  <c r="BR916" i="1"/>
  <c r="BL915" i="1"/>
  <c r="BJ915" i="1"/>
  <c r="BO915" i="1"/>
  <c r="BU915" i="1"/>
  <c r="BP915" i="1"/>
  <c r="BN915" i="1"/>
  <c r="BM915" i="1"/>
  <c r="BK915" i="1"/>
  <c r="BT915" i="1"/>
  <c r="BQ915" i="1"/>
  <c r="BI915" i="1"/>
  <c r="BS915" i="1"/>
  <c r="BR915" i="1"/>
  <c r="BU914" i="1"/>
  <c r="BL914" i="1"/>
  <c r="BO914" i="1"/>
  <c r="BP914" i="1"/>
  <c r="BN914" i="1"/>
  <c r="BJ914" i="1"/>
  <c r="BM914" i="1"/>
  <c r="BK914" i="1"/>
  <c r="BS914" i="1"/>
  <c r="BI914" i="1"/>
  <c r="BQ914" i="1"/>
  <c r="BT913" i="1"/>
  <c r="BP913" i="1"/>
  <c r="BN913" i="1"/>
  <c r="BO913" i="1"/>
  <c r="BU913" i="1"/>
  <c r="BL913" i="1"/>
  <c r="BJ913" i="1"/>
  <c r="BM913" i="1"/>
  <c r="BK913" i="1"/>
  <c r="BI913" i="1"/>
  <c r="BQ913" i="1"/>
  <c r="BR913" i="1"/>
  <c r="BL912" i="1"/>
  <c r="BO912" i="1"/>
  <c r="BU912" i="1"/>
  <c r="BP912" i="1"/>
  <c r="BN912" i="1"/>
  <c r="BK912" i="1"/>
  <c r="BS912" i="1"/>
  <c r="BI912" i="1"/>
  <c r="BR912" i="1"/>
  <c r="BT911" i="1"/>
  <c r="BN911" i="1"/>
  <c r="BL911" i="1"/>
  <c r="BO911" i="1"/>
  <c r="BU911" i="1"/>
  <c r="BP911" i="1"/>
  <c r="BJ911" i="1"/>
  <c r="BM911" i="1"/>
  <c r="BK911" i="1"/>
  <c r="BR911" i="1"/>
  <c r="BQ911" i="1"/>
  <c r="BI911" i="1"/>
  <c r="BS911" i="1"/>
  <c r="BU910" i="1"/>
  <c r="BT910" i="1"/>
  <c r="BK910" i="1"/>
  <c r="BO910" i="1"/>
  <c r="BP910" i="1"/>
  <c r="BL910" i="1"/>
  <c r="BN910" i="1"/>
  <c r="BJ910" i="1"/>
  <c r="BM910" i="1"/>
  <c r="BI910" i="1"/>
  <c r="BQ910" i="1"/>
  <c r="BR910" i="1"/>
  <c r="BP909" i="1"/>
  <c r="BN909" i="1"/>
  <c r="BL909" i="1"/>
  <c r="BO909" i="1"/>
  <c r="BU909" i="1"/>
  <c r="BJ909" i="1"/>
  <c r="BK909" i="1"/>
  <c r="BT909" i="1"/>
  <c r="BI909" i="1"/>
  <c r="BS909" i="1"/>
  <c r="BR909" i="1"/>
  <c r="BU908" i="1"/>
  <c r="BK908" i="1"/>
  <c r="BJ908" i="1"/>
  <c r="BI908" i="1"/>
  <c r="BO908" i="1"/>
  <c r="BP908" i="1"/>
  <c r="BL908" i="1"/>
  <c r="BN908" i="1"/>
  <c r="BQ908" i="1"/>
  <c r="BS908" i="1"/>
  <c r="BR908" i="1"/>
  <c r="BU907" i="1"/>
  <c r="BT907" i="1"/>
  <c r="BL907" i="1"/>
  <c r="BO907" i="1"/>
  <c r="BP907" i="1"/>
  <c r="BN907" i="1"/>
  <c r="BJ907" i="1"/>
  <c r="BM907" i="1"/>
  <c r="BK907" i="1"/>
  <c r="BS907" i="1"/>
  <c r="BI907" i="1"/>
  <c r="BQ907" i="1"/>
  <c r="BR907" i="1"/>
  <c r="BP906" i="1"/>
  <c r="BN906" i="1"/>
  <c r="BO906" i="1"/>
  <c r="BU906" i="1"/>
  <c r="BL906" i="1"/>
  <c r="BJ906" i="1"/>
  <c r="BM906" i="1"/>
  <c r="BK906" i="1"/>
  <c r="BS906" i="1"/>
  <c r="BT906" i="1"/>
  <c r="BI906" i="1"/>
  <c r="BQ906" i="1"/>
  <c r="BR906" i="1"/>
  <c r="BL905" i="1"/>
  <c r="BJ905" i="1"/>
  <c r="BO905" i="1"/>
  <c r="BU905" i="1"/>
  <c r="BP905" i="1"/>
  <c r="BN905" i="1"/>
  <c r="BM905" i="1"/>
  <c r="BK905" i="1"/>
  <c r="BT905" i="1"/>
  <c r="BQ905" i="1"/>
  <c r="BI905" i="1"/>
  <c r="BS905" i="1"/>
  <c r="BR905" i="1"/>
  <c r="BU904" i="1"/>
  <c r="BL904" i="1"/>
  <c r="BO904" i="1"/>
  <c r="BP904" i="1"/>
  <c r="BN904" i="1"/>
  <c r="BJ904" i="1"/>
  <c r="BM904" i="1"/>
  <c r="BK904" i="1"/>
  <c r="BS904" i="1"/>
  <c r="BI904" i="1"/>
  <c r="BQ904" i="1"/>
  <c r="BT903" i="1"/>
  <c r="BP903" i="1"/>
  <c r="BN903" i="1"/>
  <c r="BO903" i="1"/>
  <c r="BU903" i="1"/>
  <c r="BL903" i="1"/>
  <c r="BJ903" i="1"/>
  <c r="BM903" i="1"/>
  <c r="BK903" i="1"/>
  <c r="BI903" i="1"/>
  <c r="BQ903" i="1"/>
  <c r="BR903" i="1"/>
  <c r="BU902" i="1"/>
  <c r="BL902" i="1"/>
  <c r="BO902" i="1"/>
  <c r="BP902" i="1"/>
  <c r="BN902" i="1"/>
  <c r="BM902" i="1"/>
  <c r="BK902" i="1"/>
  <c r="BS902" i="1"/>
  <c r="BI902" i="1"/>
  <c r="BR902" i="1"/>
  <c r="BN901" i="1"/>
  <c r="BL901" i="1"/>
  <c r="BO901" i="1"/>
  <c r="BU901" i="1"/>
  <c r="BP901" i="1"/>
  <c r="BJ901" i="1"/>
  <c r="BM901" i="1"/>
  <c r="BK901" i="1"/>
  <c r="BR901" i="1"/>
  <c r="BT901" i="1"/>
  <c r="BQ901" i="1"/>
  <c r="BI901" i="1"/>
  <c r="BS901" i="1"/>
  <c r="BU900" i="1"/>
  <c r="BT900" i="1"/>
  <c r="BK900" i="1"/>
  <c r="BO900" i="1"/>
  <c r="BP900" i="1"/>
  <c r="BL900" i="1"/>
  <c r="BN900" i="1"/>
  <c r="BJ900" i="1"/>
  <c r="BM900" i="1"/>
  <c r="BI900" i="1"/>
  <c r="BQ900" i="1"/>
  <c r="BR900" i="1"/>
  <c r="BP899" i="1"/>
  <c r="BN899" i="1"/>
  <c r="BL899" i="1"/>
  <c r="BO899" i="1"/>
  <c r="BU899" i="1"/>
  <c r="BJ899" i="1"/>
  <c r="BK899" i="1"/>
  <c r="BT899" i="1"/>
  <c r="BI899" i="1"/>
  <c r="BS899" i="1"/>
  <c r="BR899" i="1"/>
  <c r="BU898" i="1"/>
  <c r="BK898" i="1"/>
  <c r="BJ898" i="1"/>
  <c r="BI898" i="1"/>
  <c r="BO898" i="1"/>
  <c r="BP898" i="1"/>
  <c r="BL898" i="1"/>
  <c r="BN898" i="1"/>
  <c r="BQ898" i="1"/>
  <c r="BS898" i="1"/>
  <c r="BR898" i="1"/>
  <c r="BU897" i="1"/>
  <c r="BT897" i="1"/>
  <c r="BL897" i="1"/>
  <c r="BO897" i="1"/>
  <c r="BP897" i="1"/>
  <c r="BN897" i="1"/>
  <c r="BJ897" i="1"/>
  <c r="BM897" i="1"/>
  <c r="BK897" i="1"/>
  <c r="BS897" i="1"/>
  <c r="BI897" i="1"/>
  <c r="BQ897" i="1"/>
  <c r="BR897" i="1"/>
  <c r="BP896" i="1"/>
  <c r="BN896" i="1"/>
  <c r="BO896" i="1"/>
  <c r="BU896" i="1"/>
  <c r="BL896" i="1"/>
  <c r="BJ896" i="1"/>
  <c r="BM896" i="1"/>
  <c r="BK896" i="1"/>
  <c r="BS896" i="1"/>
  <c r="BT896" i="1"/>
  <c r="BI896" i="1"/>
  <c r="BQ896" i="1"/>
  <c r="BR896" i="1"/>
  <c r="BL895" i="1"/>
  <c r="BJ895" i="1"/>
  <c r="BO895" i="1"/>
  <c r="BU895" i="1"/>
  <c r="BP895" i="1"/>
  <c r="BN895" i="1"/>
  <c r="BM895" i="1"/>
  <c r="BK895" i="1"/>
  <c r="BT895" i="1"/>
  <c r="BI895" i="1"/>
  <c r="BS895" i="1"/>
  <c r="BR895" i="1"/>
  <c r="BU894" i="1"/>
  <c r="BL894" i="1"/>
  <c r="BO894" i="1"/>
  <c r="BP894" i="1"/>
  <c r="BN894" i="1"/>
  <c r="BJ894" i="1"/>
  <c r="BK894" i="1"/>
  <c r="BS894" i="1"/>
  <c r="BI894" i="1"/>
  <c r="BQ894" i="1"/>
  <c r="BT893" i="1"/>
  <c r="BP893" i="1"/>
  <c r="BN893" i="1"/>
  <c r="BO893" i="1"/>
  <c r="BU893" i="1"/>
  <c r="BL893" i="1"/>
  <c r="BJ893" i="1"/>
  <c r="BM893" i="1"/>
  <c r="BK893" i="1"/>
  <c r="BI893" i="1"/>
  <c r="BQ893" i="1"/>
  <c r="BR893" i="1"/>
  <c r="BL892" i="1"/>
  <c r="BO892" i="1"/>
  <c r="BU892" i="1"/>
  <c r="BP892" i="1"/>
  <c r="BN892" i="1"/>
  <c r="BM892" i="1"/>
  <c r="BK892" i="1"/>
  <c r="BS892" i="1"/>
  <c r="BI892" i="1"/>
  <c r="BR892" i="1"/>
  <c r="BN891" i="1"/>
  <c r="BL891" i="1"/>
  <c r="BO891" i="1"/>
  <c r="BU891" i="1"/>
  <c r="BP891" i="1"/>
  <c r="BJ891" i="1"/>
  <c r="BM891" i="1"/>
  <c r="BK891" i="1"/>
  <c r="BR891" i="1"/>
  <c r="BT891" i="1"/>
  <c r="BQ891" i="1"/>
  <c r="BI891" i="1"/>
  <c r="BS891" i="1"/>
  <c r="BU890" i="1"/>
  <c r="BT890" i="1"/>
  <c r="BK890" i="1"/>
  <c r="BO890" i="1"/>
  <c r="BP890" i="1"/>
  <c r="BL890" i="1"/>
  <c r="BN890" i="1"/>
  <c r="BJ890" i="1"/>
  <c r="BM890" i="1"/>
  <c r="BI890" i="1"/>
  <c r="BQ890" i="1"/>
  <c r="BR890" i="1"/>
  <c r="BP889" i="1"/>
  <c r="BN889" i="1"/>
  <c r="BO889" i="1"/>
  <c r="BU889" i="1"/>
  <c r="BL889" i="1"/>
  <c r="BJ889" i="1"/>
  <c r="BK889" i="1"/>
  <c r="BT889" i="1"/>
  <c r="BI889" i="1"/>
  <c r="BS889" i="1"/>
  <c r="BR889" i="1"/>
  <c r="BJ888" i="1"/>
  <c r="BI888" i="1"/>
  <c r="BO888" i="1"/>
  <c r="BU888" i="1"/>
  <c r="BP888" i="1"/>
  <c r="BL888" i="1"/>
  <c r="BN888" i="1"/>
  <c r="BK888" i="1"/>
  <c r="BQ888" i="1"/>
  <c r="BS888" i="1"/>
  <c r="BR888" i="1"/>
  <c r="BU887" i="1"/>
  <c r="BT887" i="1"/>
  <c r="BL887" i="1"/>
  <c r="BO887" i="1"/>
  <c r="BP887" i="1"/>
  <c r="BN887" i="1"/>
  <c r="BJ887" i="1"/>
  <c r="BM887" i="1"/>
  <c r="BK887" i="1"/>
  <c r="BS887" i="1"/>
  <c r="BI887" i="1"/>
  <c r="BQ887" i="1"/>
  <c r="BP886" i="1"/>
  <c r="BN886" i="1"/>
  <c r="BO886" i="1"/>
  <c r="BU886" i="1"/>
  <c r="BL886" i="1"/>
  <c r="BJ886" i="1"/>
  <c r="BM886" i="1"/>
  <c r="BK886" i="1"/>
  <c r="BS886" i="1"/>
  <c r="BT886" i="1"/>
  <c r="BI886" i="1"/>
  <c r="BQ886" i="1"/>
  <c r="BR886" i="1"/>
  <c r="BL885" i="1"/>
  <c r="BJ885" i="1"/>
  <c r="BO885" i="1"/>
  <c r="BU885" i="1"/>
  <c r="BP885" i="1"/>
  <c r="BN885" i="1"/>
  <c r="BM885" i="1"/>
  <c r="BK885" i="1"/>
  <c r="BT885" i="1"/>
  <c r="BI885" i="1"/>
  <c r="BS885" i="1"/>
  <c r="BR885" i="1"/>
  <c r="BU884" i="1"/>
  <c r="BL884" i="1"/>
  <c r="BO884" i="1"/>
  <c r="BP884" i="1"/>
  <c r="BN884" i="1"/>
  <c r="BJ884" i="1"/>
  <c r="BK884" i="1"/>
  <c r="BS884" i="1"/>
  <c r="BI884" i="1"/>
  <c r="BQ884" i="1"/>
  <c r="BT883" i="1"/>
  <c r="BP883" i="1"/>
  <c r="BN883" i="1"/>
  <c r="BO883" i="1"/>
  <c r="BU883" i="1"/>
  <c r="BL883" i="1"/>
  <c r="BJ883" i="1"/>
  <c r="BM883" i="1"/>
  <c r="BK883" i="1"/>
  <c r="BI883" i="1"/>
  <c r="BQ883" i="1"/>
  <c r="BR883" i="1"/>
  <c r="BL882" i="1"/>
  <c r="BO882" i="1"/>
  <c r="BU882" i="1"/>
  <c r="BP882" i="1"/>
  <c r="BN882" i="1"/>
  <c r="BM882" i="1"/>
  <c r="BK882" i="1"/>
  <c r="BS882" i="1"/>
  <c r="BI882" i="1"/>
  <c r="BR882" i="1"/>
  <c r="BT881" i="1"/>
  <c r="BN881" i="1"/>
  <c r="BL881" i="1"/>
  <c r="BO881" i="1"/>
  <c r="BU881" i="1"/>
  <c r="BP881" i="1"/>
  <c r="BJ881" i="1"/>
  <c r="BM881" i="1"/>
  <c r="BK881" i="1"/>
  <c r="BR881" i="1"/>
  <c r="BQ881" i="1"/>
  <c r="BI881" i="1"/>
  <c r="BS881" i="1"/>
  <c r="BU880" i="1"/>
  <c r="BT880" i="1"/>
  <c r="BK880" i="1"/>
  <c r="BO880" i="1"/>
  <c r="BP880" i="1"/>
  <c r="BL880" i="1"/>
  <c r="BN880" i="1"/>
  <c r="BJ880" i="1"/>
  <c r="BM880" i="1"/>
  <c r="BI880" i="1"/>
  <c r="BQ880" i="1"/>
  <c r="BR880" i="1"/>
  <c r="BP879" i="1"/>
  <c r="BN879" i="1"/>
  <c r="BO879" i="1"/>
  <c r="BU879" i="1"/>
  <c r="BL879" i="1"/>
  <c r="BJ879" i="1"/>
  <c r="BK879" i="1"/>
  <c r="BR879" i="1"/>
  <c r="BT879" i="1"/>
  <c r="BI879" i="1"/>
  <c r="BS879" i="1"/>
  <c r="BU878" i="1"/>
  <c r="BJ878" i="1"/>
  <c r="BI878" i="1"/>
  <c r="BO878" i="1"/>
  <c r="BP878" i="1"/>
  <c r="BL878" i="1"/>
  <c r="BN878" i="1"/>
  <c r="BK878" i="1"/>
  <c r="BQ878" i="1"/>
  <c r="BS878" i="1"/>
  <c r="BR878" i="1"/>
  <c r="BU877" i="1"/>
  <c r="BT877" i="1"/>
  <c r="BL877" i="1"/>
  <c r="BO877" i="1"/>
  <c r="BP877" i="1"/>
  <c r="BN877" i="1"/>
  <c r="BJ877" i="1"/>
  <c r="BM877" i="1"/>
  <c r="BK877" i="1"/>
  <c r="BS877" i="1"/>
  <c r="BI877" i="1"/>
  <c r="BQ877" i="1"/>
  <c r="BP876" i="1"/>
  <c r="BN876" i="1"/>
  <c r="BO876" i="1"/>
  <c r="BU876" i="1"/>
  <c r="BL876" i="1"/>
  <c r="BJ876" i="1"/>
  <c r="BM876" i="1"/>
  <c r="BK876" i="1"/>
  <c r="BS876" i="1"/>
  <c r="BT876" i="1"/>
  <c r="BI876" i="1"/>
  <c r="BQ876" i="1"/>
  <c r="BR876" i="1"/>
  <c r="BL875" i="1"/>
  <c r="BJ875" i="1"/>
  <c r="BO875" i="1"/>
  <c r="BU875" i="1"/>
  <c r="BP875" i="1"/>
  <c r="BN875" i="1"/>
  <c r="BM875" i="1"/>
  <c r="BK875" i="1"/>
  <c r="BT875" i="1"/>
  <c r="BI875" i="1"/>
  <c r="BS875" i="1"/>
  <c r="BR875" i="1"/>
  <c r="BU874" i="1"/>
  <c r="BL874" i="1"/>
  <c r="BO874" i="1"/>
  <c r="BP874" i="1"/>
  <c r="BN874" i="1"/>
  <c r="BJ874" i="1"/>
  <c r="BK874" i="1"/>
  <c r="BS874" i="1"/>
  <c r="BI874" i="1"/>
  <c r="BQ874" i="1"/>
  <c r="BT873" i="1"/>
  <c r="BP873" i="1"/>
  <c r="BN873" i="1"/>
  <c r="BO873" i="1"/>
  <c r="BU873" i="1"/>
  <c r="BL873" i="1"/>
  <c r="BJ873" i="1"/>
  <c r="BM873" i="1"/>
  <c r="BK873" i="1"/>
  <c r="BI873" i="1"/>
  <c r="BQ873" i="1"/>
  <c r="BR873" i="1"/>
  <c r="BL872" i="1"/>
  <c r="BO872" i="1"/>
  <c r="BU872" i="1"/>
  <c r="BP872" i="1"/>
  <c r="BN872" i="1"/>
  <c r="BM872" i="1"/>
  <c r="BK872" i="1"/>
  <c r="BS872" i="1"/>
  <c r="BI872" i="1"/>
  <c r="BR872" i="1"/>
  <c r="BN871" i="1"/>
  <c r="BL871" i="1"/>
  <c r="BO871" i="1"/>
  <c r="BU871" i="1"/>
  <c r="BP871" i="1"/>
  <c r="BJ871" i="1"/>
  <c r="BM871" i="1"/>
  <c r="BK871" i="1"/>
  <c r="BR871" i="1"/>
  <c r="BT871" i="1"/>
  <c r="BQ871" i="1"/>
  <c r="BI871" i="1"/>
  <c r="BS871" i="1"/>
  <c r="BU870" i="1"/>
  <c r="BT870" i="1"/>
  <c r="BK870" i="1"/>
  <c r="BO870" i="1"/>
  <c r="BP870" i="1"/>
  <c r="BL870" i="1"/>
  <c r="BN870" i="1"/>
  <c r="BJ870" i="1"/>
  <c r="BM870" i="1"/>
  <c r="BI870" i="1"/>
  <c r="BQ870" i="1"/>
  <c r="BR870" i="1"/>
  <c r="BP869" i="1"/>
  <c r="BN869" i="1"/>
  <c r="BO869" i="1"/>
  <c r="BU869" i="1"/>
  <c r="BL869" i="1"/>
  <c r="BJ869" i="1"/>
  <c r="BK869" i="1"/>
  <c r="BR869" i="1"/>
  <c r="BT869" i="1"/>
  <c r="BI869" i="1"/>
  <c r="BS869" i="1"/>
  <c r="BT868" i="1"/>
  <c r="BJ868" i="1"/>
  <c r="BI868" i="1"/>
  <c r="BO868" i="1"/>
  <c r="BU868" i="1"/>
  <c r="BP868" i="1"/>
  <c r="BL868" i="1"/>
  <c r="BN868" i="1"/>
  <c r="BK868" i="1"/>
  <c r="BQ868" i="1"/>
  <c r="BS868" i="1"/>
  <c r="BR868" i="1"/>
  <c r="BU867" i="1"/>
  <c r="BT867" i="1"/>
  <c r="BL867" i="1"/>
  <c r="BO867" i="1"/>
  <c r="BP867" i="1"/>
  <c r="BN867" i="1"/>
  <c r="BJ867" i="1"/>
  <c r="BM867" i="1"/>
  <c r="BK867" i="1"/>
  <c r="BS867" i="1"/>
  <c r="BI867" i="1"/>
  <c r="BQ867" i="1"/>
  <c r="BP866" i="1"/>
  <c r="BN866" i="1"/>
  <c r="BO866" i="1"/>
  <c r="BU866" i="1"/>
  <c r="BL866" i="1"/>
  <c r="BJ866" i="1"/>
  <c r="BM866" i="1"/>
  <c r="BK866" i="1"/>
  <c r="BT866" i="1"/>
  <c r="BI866" i="1"/>
  <c r="BS866" i="1"/>
  <c r="BR866" i="1"/>
  <c r="BL865" i="1"/>
  <c r="BJ865" i="1"/>
  <c r="BO865" i="1"/>
  <c r="BU865" i="1"/>
  <c r="BP865" i="1"/>
  <c r="BN865" i="1"/>
  <c r="BM865" i="1"/>
  <c r="BK865" i="1"/>
  <c r="BI865" i="1"/>
  <c r="BS865" i="1"/>
  <c r="BR865" i="1"/>
  <c r="BU864" i="1"/>
  <c r="BL864" i="1"/>
  <c r="BO864" i="1"/>
  <c r="BP864" i="1"/>
  <c r="BN864" i="1"/>
  <c r="BJ864" i="1"/>
  <c r="BK864" i="1"/>
  <c r="BS864" i="1"/>
  <c r="BI864" i="1"/>
  <c r="BQ864" i="1"/>
  <c r="BT863" i="1"/>
  <c r="BP863" i="1"/>
  <c r="BN863" i="1"/>
  <c r="BJ863" i="1"/>
  <c r="BO863" i="1"/>
  <c r="BU863" i="1"/>
  <c r="BL863" i="1"/>
  <c r="BM863" i="1"/>
  <c r="BK863" i="1"/>
  <c r="BI863" i="1"/>
  <c r="BQ863" i="1"/>
  <c r="BR863" i="1"/>
  <c r="BL862" i="1"/>
  <c r="BO862" i="1"/>
  <c r="BU862" i="1"/>
  <c r="BP862" i="1"/>
  <c r="BN862" i="1"/>
  <c r="BM862" i="1"/>
  <c r="BK862" i="1"/>
  <c r="BS862" i="1"/>
  <c r="BI862" i="1"/>
  <c r="BR862" i="1"/>
  <c r="BN861" i="1"/>
  <c r="BL861" i="1"/>
  <c r="BO861" i="1"/>
  <c r="BU861" i="1"/>
  <c r="BP861" i="1"/>
  <c r="BJ861" i="1"/>
  <c r="BM861" i="1"/>
  <c r="BK861" i="1"/>
  <c r="BR861" i="1"/>
  <c r="BT861" i="1"/>
  <c r="BQ861" i="1"/>
  <c r="BI861" i="1"/>
  <c r="BS861" i="1"/>
  <c r="BU860" i="1"/>
  <c r="BT860" i="1"/>
  <c r="BK860" i="1"/>
  <c r="BO860" i="1"/>
  <c r="BP860" i="1"/>
  <c r="BL860" i="1"/>
  <c r="BN860" i="1"/>
  <c r="BJ860" i="1"/>
  <c r="BM860" i="1"/>
  <c r="BI860" i="1"/>
  <c r="BS860" i="1"/>
  <c r="BR860" i="1"/>
  <c r="BP859" i="1"/>
  <c r="BO859" i="1"/>
  <c r="BN859" i="1"/>
  <c r="BL859" i="1"/>
  <c r="BU859" i="1"/>
  <c r="BM859" i="1"/>
  <c r="BK859" i="1"/>
  <c r="BT859" i="1"/>
  <c r="BQ859" i="1"/>
  <c r="BR859" i="1"/>
  <c r="BS858" i="1"/>
  <c r="BJ858" i="1"/>
  <c r="BO858" i="1"/>
  <c r="BU858" i="1"/>
  <c r="BP858" i="1"/>
  <c r="BL858" i="1"/>
  <c r="BN858" i="1"/>
  <c r="BM858" i="1"/>
  <c r="BK858" i="1"/>
  <c r="BT858" i="1"/>
  <c r="BQ858" i="1"/>
  <c r="BI858" i="1"/>
  <c r="BR858" i="1"/>
  <c r="BT857" i="1"/>
  <c r="BP857" i="1"/>
  <c r="BL857" i="1"/>
  <c r="BO857" i="1"/>
  <c r="BU857" i="1"/>
  <c r="BN857" i="1"/>
  <c r="BJ857" i="1"/>
  <c r="BM857" i="1"/>
  <c r="BK857" i="1"/>
  <c r="BI857" i="1"/>
  <c r="BS857" i="1"/>
  <c r="BQ857" i="1"/>
  <c r="BP856" i="1"/>
  <c r="BN856" i="1"/>
  <c r="BI856" i="1"/>
  <c r="BO856" i="1"/>
  <c r="BU856" i="1"/>
  <c r="BL856" i="1"/>
  <c r="BJ856" i="1"/>
  <c r="BM856" i="1"/>
  <c r="BK856" i="1"/>
  <c r="BT856" i="1"/>
  <c r="BQ856" i="1"/>
  <c r="BR856" i="1"/>
  <c r="BL855" i="1"/>
  <c r="BJ855" i="1"/>
  <c r="BO855" i="1"/>
  <c r="BU855" i="1"/>
  <c r="BP855" i="1"/>
  <c r="BR855" i="1"/>
  <c r="BN855" i="1"/>
  <c r="BM855" i="1"/>
  <c r="BK855" i="1"/>
  <c r="BI855" i="1"/>
  <c r="BS855" i="1"/>
  <c r="BU854" i="1"/>
  <c r="BK854" i="1"/>
  <c r="BO854" i="1"/>
  <c r="BP854" i="1"/>
  <c r="BL854" i="1"/>
  <c r="BN854" i="1"/>
  <c r="BJ854" i="1"/>
  <c r="BM854" i="1"/>
  <c r="BS854" i="1"/>
  <c r="BI854" i="1"/>
  <c r="BQ854" i="1"/>
  <c r="BR854" i="1"/>
  <c r="BT853" i="1"/>
  <c r="BP853" i="1"/>
  <c r="BN853" i="1"/>
  <c r="BJ853" i="1"/>
  <c r="BO853" i="1"/>
  <c r="BU853" i="1"/>
  <c r="BL853" i="1"/>
  <c r="BM853" i="1"/>
  <c r="BK853" i="1"/>
  <c r="BS853" i="1"/>
  <c r="BI853" i="1"/>
  <c r="BQ853" i="1"/>
  <c r="BR853" i="1"/>
  <c r="BN852" i="1"/>
  <c r="BJ852" i="1"/>
  <c r="BO852" i="1"/>
  <c r="BU852" i="1"/>
  <c r="BP852" i="1"/>
  <c r="BL852" i="1"/>
  <c r="BM852" i="1"/>
  <c r="BK852" i="1"/>
  <c r="BT852" i="1"/>
  <c r="BI852" i="1"/>
  <c r="BS852" i="1"/>
  <c r="BR852" i="1"/>
  <c r="BU851" i="1"/>
  <c r="BL851" i="1"/>
  <c r="BK851" i="1"/>
  <c r="BO851" i="1"/>
  <c r="BP851" i="1"/>
  <c r="BN851" i="1"/>
  <c r="BJ851" i="1"/>
  <c r="BR851" i="1"/>
  <c r="BS851" i="1"/>
  <c r="BI851" i="1"/>
  <c r="BQ851" i="1"/>
  <c r="BU850" i="1"/>
  <c r="BT850" i="1"/>
  <c r="BK850" i="1"/>
  <c r="BJ850" i="1"/>
  <c r="BO850" i="1"/>
  <c r="BP850" i="1"/>
  <c r="BR850" i="1"/>
  <c r="BL850" i="1"/>
  <c r="BN850" i="1"/>
  <c r="BM850" i="1"/>
  <c r="BI850" i="1"/>
  <c r="BQ850" i="1"/>
  <c r="BN849" i="1"/>
  <c r="BO849" i="1"/>
  <c r="BU849" i="1"/>
  <c r="BP849" i="1"/>
  <c r="BL849" i="1"/>
  <c r="BJ849" i="1"/>
  <c r="BM849" i="1"/>
  <c r="BK849" i="1"/>
  <c r="BS849" i="1"/>
  <c r="BT849" i="1"/>
  <c r="BI849" i="1"/>
  <c r="BR849" i="1"/>
  <c r="BT848" i="1"/>
  <c r="BS848" i="1"/>
  <c r="BN848" i="1"/>
  <c r="BL848" i="1"/>
  <c r="BJ848" i="1"/>
  <c r="BO848" i="1"/>
  <c r="BU848" i="1"/>
  <c r="BP848" i="1"/>
  <c r="BK848" i="1"/>
  <c r="BQ848" i="1"/>
  <c r="BI848" i="1"/>
  <c r="BR848" i="1"/>
  <c r="BU847" i="1"/>
  <c r="BT847" i="1"/>
  <c r="BL847" i="1"/>
  <c r="BK847" i="1"/>
  <c r="BI847" i="1"/>
  <c r="BO847" i="1"/>
  <c r="BP847" i="1"/>
  <c r="BN847" i="1"/>
  <c r="BJ847" i="1"/>
  <c r="BM847" i="1"/>
  <c r="BS847" i="1"/>
  <c r="BQ847" i="1"/>
  <c r="BR847" i="1"/>
  <c r="BP846" i="1"/>
  <c r="BN846" i="1"/>
  <c r="BO846" i="1"/>
  <c r="BU846" i="1"/>
  <c r="BL846" i="1"/>
  <c r="BJ846" i="1"/>
  <c r="BM846" i="1"/>
  <c r="BK846" i="1"/>
  <c r="BR846" i="1"/>
  <c r="BT846" i="1"/>
  <c r="BI846" i="1"/>
  <c r="BQ846" i="1"/>
  <c r="BU845" i="1"/>
  <c r="BK845" i="1"/>
  <c r="BJ845" i="1"/>
  <c r="BO845" i="1"/>
  <c r="BP845" i="1"/>
  <c r="BR845" i="1"/>
  <c r="BL845" i="1"/>
  <c r="BN845" i="1"/>
  <c r="BI845" i="1"/>
  <c r="BS845" i="1"/>
  <c r="BU844" i="1"/>
  <c r="BT844" i="1"/>
  <c r="BL844" i="1"/>
  <c r="BO844" i="1"/>
  <c r="BP844" i="1"/>
  <c r="BN844" i="1"/>
  <c r="BJ844" i="1"/>
  <c r="BM844" i="1"/>
  <c r="BK844" i="1"/>
  <c r="BR844" i="1"/>
  <c r="BS844" i="1"/>
  <c r="BQ844" i="1"/>
  <c r="BI844" i="1"/>
  <c r="BT843" i="1"/>
  <c r="BS843" i="1"/>
  <c r="BP843" i="1"/>
  <c r="BN843" i="1"/>
  <c r="BI843" i="1"/>
  <c r="BO843" i="1"/>
  <c r="BU843" i="1"/>
  <c r="BL843" i="1"/>
  <c r="BJ843" i="1"/>
  <c r="BM843" i="1"/>
  <c r="BK843" i="1"/>
  <c r="BQ843" i="1"/>
  <c r="BR843" i="1"/>
  <c r="BP842" i="1"/>
  <c r="BN842" i="1"/>
  <c r="BL842" i="1"/>
  <c r="BJ842" i="1"/>
  <c r="BI842" i="1"/>
  <c r="BO842" i="1"/>
  <c r="BU842" i="1"/>
  <c r="BM842" i="1"/>
  <c r="BK842" i="1"/>
  <c r="BT842" i="1"/>
  <c r="BS842" i="1"/>
  <c r="BR842" i="1"/>
  <c r="BU841" i="1"/>
  <c r="BS841" i="1"/>
  <c r="BL841" i="1"/>
  <c r="BK841" i="1"/>
  <c r="BI841" i="1"/>
  <c r="BO841" i="1"/>
  <c r="BP841" i="1"/>
  <c r="BN841" i="1"/>
  <c r="BJ841" i="1"/>
  <c r="BR841" i="1"/>
  <c r="BQ841" i="1"/>
  <c r="BU840" i="1"/>
  <c r="BT840" i="1"/>
  <c r="BP840" i="1"/>
  <c r="BK840" i="1"/>
  <c r="BJ840" i="1"/>
  <c r="BO840" i="1"/>
  <c r="BR840" i="1"/>
  <c r="BL840" i="1"/>
  <c r="BN840" i="1"/>
  <c r="BM840" i="1"/>
  <c r="BI840" i="1"/>
  <c r="BQ840" i="1"/>
  <c r="BN839" i="1"/>
  <c r="BO839" i="1"/>
  <c r="BU839" i="1"/>
  <c r="BP839" i="1"/>
  <c r="BL839" i="1"/>
  <c r="BJ839" i="1"/>
  <c r="BM839" i="1"/>
  <c r="BK839" i="1"/>
  <c r="BS839" i="1"/>
  <c r="BT839" i="1"/>
  <c r="BI839" i="1"/>
  <c r="BR839" i="1"/>
  <c r="BT838" i="1"/>
  <c r="BS838" i="1"/>
  <c r="BN838" i="1"/>
  <c r="BL838" i="1"/>
  <c r="BJ838" i="1"/>
  <c r="BI838" i="1"/>
  <c r="BO838" i="1"/>
  <c r="BU838" i="1"/>
  <c r="BP838" i="1"/>
  <c r="BK838" i="1"/>
  <c r="BQ838" i="1"/>
  <c r="BR838" i="1"/>
  <c r="BU837" i="1"/>
  <c r="BT837" i="1"/>
  <c r="BL837" i="1"/>
  <c r="BK837" i="1"/>
  <c r="BI837" i="1"/>
  <c r="BO837" i="1"/>
  <c r="BP837" i="1"/>
  <c r="BN837" i="1"/>
  <c r="BJ837" i="1"/>
  <c r="BM837" i="1"/>
  <c r="BS837" i="1"/>
  <c r="BQ837" i="1"/>
  <c r="BP836" i="1"/>
  <c r="BN836" i="1"/>
  <c r="BO836" i="1"/>
  <c r="BU836" i="1"/>
  <c r="BL836" i="1"/>
  <c r="BJ836" i="1"/>
  <c r="BM836" i="1"/>
  <c r="BK836" i="1"/>
  <c r="BR836" i="1"/>
  <c r="BT836" i="1"/>
  <c r="BI836" i="1"/>
  <c r="BQ836" i="1"/>
  <c r="BU835" i="1"/>
  <c r="BK835" i="1"/>
  <c r="BJ835" i="1"/>
  <c r="BO835" i="1"/>
  <c r="BP835" i="1"/>
  <c r="BR835" i="1"/>
  <c r="BL835" i="1"/>
  <c r="BN835" i="1"/>
  <c r="BI835" i="1"/>
  <c r="BS835" i="1"/>
  <c r="BU834" i="1"/>
  <c r="BT834" i="1"/>
  <c r="BL834" i="1"/>
  <c r="BO834" i="1"/>
  <c r="BP834" i="1"/>
  <c r="BN834" i="1"/>
  <c r="BJ834" i="1"/>
  <c r="BM834" i="1"/>
  <c r="BK834" i="1"/>
  <c r="BR834" i="1"/>
  <c r="BS834" i="1"/>
  <c r="BQ834" i="1"/>
  <c r="BI834" i="1"/>
  <c r="BT833" i="1"/>
  <c r="BS833" i="1"/>
  <c r="BP833" i="1"/>
  <c r="BN833" i="1"/>
  <c r="BJ833" i="1"/>
  <c r="BI833" i="1"/>
  <c r="BO833" i="1"/>
  <c r="BU833" i="1"/>
  <c r="BL833" i="1"/>
  <c r="BM833" i="1"/>
  <c r="BK833" i="1"/>
  <c r="BQ833" i="1"/>
  <c r="BR833" i="1"/>
  <c r="BP832" i="1"/>
  <c r="BN832" i="1"/>
  <c r="BL832" i="1"/>
  <c r="BJ832" i="1"/>
  <c r="BI832" i="1"/>
  <c r="BO832" i="1"/>
  <c r="BU832" i="1"/>
  <c r="BM832" i="1"/>
  <c r="BK832" i="1"/>
  <c r="BT832" i="1"/>
  <c r="BS832" i="1"/>
  <c r="BR832" i="1"/>
  <c r="BU831" i="1"/>
  <c r="BS831" i="1"/>
  <c r="BL831" i="1"/>
  <c r="BK831" i="1"/>
  <c r="BI831" i="1"/>
  <c r="BO831" i="1"/>
  <c r="BP831" i="1"/>
  <c r="BN831" i="1"/>
  <c r="BJ831" i="1"/>
  <c r="BR831" i="1"/>
  <c r="BQ831" i="1"/>
  <c r="BU830" i="1"/>
  <c r="BT830" i="1"/>
  <c r="BP830" i="1"/>
  <c r="BK830" i="1"/>
  <c r="BJ830" i="1"/>
  <c r="BO830" i="1"/>
  <c r="BR830" i="1"/>
  <c r="BL830" i="1"/>
  <c r="BN830" i="1"/>
  <c r="BM830" i="1"/>
  <c r="BI830" i="1"/>
  <c r="BQ830" i="1"/>
  <c r="BO829" i="1"/>
  <c r="BU829" i="1"/>
  <c r="BP829" i="1"/>
  <c r="BL829" i="1"/>
  <c r="BN829" i="1"/>
  <c r="BJ829" i="1"/>
  <c r="BM829" i="1"/>
  <c r="BK829" i="1"/>
  <c r="BS829" i="1"/>
  <c r="BT829" i="1"/>
  <c r="BI829" i="1"/>
  <c r="BR829" i="1"/>
  <c r="BT828" i="1"/>
  <c r="BS828" i="1"/>
  <c r="BN828" i="1"/>
  <c r="BL828" i="1"/>
  <c r="BJ828" i="1"/>
  <c r="BI828" i="1"/>
  <c r="BO828" i="1"/>
  <c r="BU828" i="1"/>
  <c r="BP828" i="1"/>
  <c r="BK828" i="1"/>
  <c r="BQ828" i="1"/>
  <c r="BR828" i="1"/>
  <c r="BU827" i="1"/>
  <c r="BT827" i="1"/>
  <c r="BL827" i="1"/>
  <c r="BK827" i="1"/>
  <c r="BJ827" i="1"/>
  <c r="BI827" i="1"/>
  <c r="BO827" i="1"/>
  <c r="BP827" i="1"/>
  <c r="BN827" i="1"/>
  <c r="BM827" i="1"/>
  <c r="BS827" i="1"/>
  <c r="BQ827" i="1"/>
  <c r="BP826" i="1"/>
  <c r="BN826" i="1"/>
  <c r="BO826" i="1"/>
  <c r="BU826" i="1"/>
  <c r="BL826" i="1"/>
  <c r="BJ826" i="1"/>
  <c r="BM826" i="1"/>
  <c r="BK826" i="1"/>
  <c r="BR826" i="1"/>
  <c r="BT826" i="1"/>
  <c r="BI826" i="1"/>
  <c r="BQ826" i="1"/>
  <c r="BU825" i="1"/>
  <c r="BK825" i="1"/>
  <c r="BJ825" i="1"/>
  <c r="BO825" i="1"/>
  <c r="BP825" i="1"/>
  <c r="BR825" i="1"/>
  <c r="BL825" i="1"/>
  <c r="BN825" i="1"/>
  <c r="BI825" i="1"/>
  <c r="BS825" i="1"/>
  <c r="BU824" i="1"/>
  <c r="BT824" i="1"/>
  <c r="BL824" i="1"/>
  <c r="BO824" i="1"/>
  <c r="BP824" i="1"/>
  <c r="BN824" i="1"/>
  <c r="BJ824" i="1"/>
  <c r="BM824" i="1"/>
  <c r="BK824" i="1"/>
  <c r="BR824" i="1"/>
  <c r="BS824" i="1"/>
  <c r="BQ824" i="1"/>
  <c r="BI824" i="1"/>
  <c r="BT823" i="1"/>
  <c r="BS823" i="1"/>
  <c r="BP823" i="1"/>
  <c r="BN823" i="1"/>
  <c r="BJ823" i="1"/>
  <c r="BI823" i="1"/>
  <c r="BO823" i="1"/>
  <c r="BU823" i="1"/>
  <c r="BL823" i="1"/>
  <c r="BM823" i="1"/>
  <c r="BK823" i="1"/>
  <c r="BQ823" i="1"/>
  <c r="BR823" i="1"/>
  <c r="BP822" i="1"/>
  <c r="BN822" i="1"/>
  <c r="BL822" i="1"/>
  <c r="BJ822" i="1"/>
  <c r="BI822" i="1"/>
  <c r="BO822" i="1"/>
  <c r="BU822" i="1"/>
  <c r="BM822" i="1"/>
  <c r="BK822" i="1"/>
  <c r="BT822" i="1"/>
  <c r="BS822" i="1"/>
  <c r="BR822" i="1"/>
  <c r="BU821" i="1"/>
  <c r="BS821" i="1"/>
  <c r="BL821" i="1"/>
  <c r="BK821" i="1"/>
  <c r="BI821" i="1"/>
  <c r="BO821" i="1"/>
  <c r="BP821" i="1"/>
  <c r="BN821" i="1"/>
  <c r="BJ821" i="1"/>
  <c r="BR821" i="1"/>
  <c r="BQ821" i="1"/>
  <c r="BU820" i="1"/>
  <c r="BT820" i="1"/>
  <c r="BP820" i="1"/>
  <c r="BK820" i="1"/>
  <c r="BJ820" i="1"/>
  <c r="BO820" i="1"/>
  <c r="BR820" i="1"/>
  <c r="BL820" i="1"/>
  <c r="BN820" i="1"/>
  <c r="BM820" i="1"/>
  <c r="BI820" i="1"/>
  <c r="BQ820" i="1"/>
  <c r="BN819" i="1"/>
  <c r="BO819" i="1"/>
  <c r="BU819" i="1"/>
  <c r="BP819" i="1"/>
  <c r="BL819" i="1"/>
  <c r="BJ819" i="1"/>
  <c r="BM819" i="1"/>
  <c r="BK819" i="1"/>
  <c r="BS819" i="1"/>
  <c r="BT819" i="1"/>
  <c r="BI819" i="1"/>
  <c r="BR819" i="1"/>
  <c r="BT818" i="1"/>
  <c r="BS818" i="1"/>
  <c r="BN818" i="1"/>
  <c r="BL818" i="1"/>
  <c r="BJ818" i="1"/>
  <c r="BO818" i="1"/>
  <c r="BU818" i="1"/>
  <c r="BP818" i="1"/>
  <c r="BK818" i="1"/>
  <c r="BQ818" i="1"/>
  <c r="BI818" i="1"/>
  <c r="BR818" i="1"/>
  <c r="BU817" i="1"/>
  <c r="BT817" i="1"/>
  <c r="BL817" i="1"/>
  <c r="BK817" i="1"/>
  <c r="BI817" i="1"/>
  <c r="BO817" i="1"/>
  <c r="BP817" i="1"/>
  <c r="BN817" i="1"/>
  <c r="BJ817" i="1"/>
  <c r="BM817" i="1"/>
  <c r="BS817" i="1"/>
  <c r="BQ817" i="1"/>
  <c r="BP816" i="1"/>
  <c r="BN816" i="1"/>
  <c r="BO816" i="1"/>
  <c r="BU816" i="1"/>
  <c r="BL816" i="1"/>
  <c r="BJ816" i="1"/>
  <c r="BM816" i="1"/>
  <c r="BK816" i="1"/>
  <c r="BR816" i="1"/>
  <c r="BT816" i="1"/>
  <c r="BI816" i="1"/>
  <c r="BQ816" i="1"/>
  <c r="BU815" i="1"/>
  <c r="BK815" i="1"/>
  <c r="BJ815" i="1"/>
  <c r="BO815" i="1"/>
  <c r="BP815" i="1"/>
  <c r="BR815" i="1"/>
  <c r="BL815" i="1"/>
  <c r="BN815" i="1"/>
  <c r="BI815" i="1"/>
  <c r="BS815" i="1"/>
  <c r="BU814" i="1"/>
  <c r="BT814" i="1"/>
  <c r="BL814" i="1"/>
  <c r="BO814" i="1"/>
  <c r="BP814" i="1"/>
  <c r="BN814" i="1"/>
  <c r="BJ814" i="1"/>
  <c r="BM814" i="1"/>
  <c r="BK814" i="1"/>
  <c r="BR814" i="1"/>
  <c r="BS814" i="1"/>
  <c r="BQ814" i="1"/>
  <c r="BI814" i="1"/>
  <c r="BT813" i="1"/>
  <c r="BP813" i="1"/>
  <c r="BN813" i="1"/>
  <c r="BJ813" i="1"/>
  <c r="BI813" i="1"/>
  <c r="BO813" i="1"/>
  <c r="BU813" i="1"/>
  <c r="BL813" i="1"/>
  <c r="BM813" i="1"/>
  <c r="BK813" i="1"/>
  <c r="BS813" i="1"/>
  <c r="BQ813" i="1"/>
  <c r="BR813" i="1"/>
  <c r="BP812" i="1"/>
  <c r="BN812" i="1"/>
  <c r="BL812" i="1"/>
  <c r="BJ812" i="1"/>
  <c r="BI812" i="1"/>
  <c r="BO812" i="1"/>
  <c r="BU812" i="1"/>
  <c r="BM812" i="1"/>
  <c r="BK812" i="1"/>
  <c r="BT812" i="1"/>
  <c r="BS812" i="1"/>
  <c r="BR812" i="1"/>
  <c r="BU811" i="1"/>
  <c r="BS811" i="1"/>
  <c r="BL811" i="1"/>
  <c r="BK811" i="1"/>
  <c r="BI811" i="1"/>
  <c r="BO811" i="1"/>
  <c r="BP811" i="1"/>
  <c r="BN811" i="1"/>
  <c r="BJ811" i="1"/>
  <c r="BR811" i="1"/>
  <c r="BQ811" i="1"/>
  <c r="BU810" i="1"/>
  <c r="BT810" i="1"/>
  <c r="BP810" i="1"/>
  <c r="BK810" i="1"/>
  <c r="BJ810" i="1"/>
  <c r="BO810" i="1"/>
  <c r="BR810" i="1"/>
  <c r="BL810" i="1"/>
  <c r="BN810" i="1"/>
  <c r="BM810" i="1"/>
  <c r="BI810" i="1"/>
  <c r="BQ810" i="1"/>
  <c r="BN809" i="1"/>
  <c r="BO809" i="1"/>
  <c r="BU809" i="1"/>
  <c r="BP809" i="1"/>
  <c r="BL809" i="1"/>
  <c r="BJ809" i="1"/>
  <c r="BM809" i="1"/>
  <c r="BK809" i="1"/>
  <c r="BS809" i="1"/>
  <c r="BT809" i="1"/>
  <c r="BI809" i="1"/>
  <c r="BR809" i="1"/>
  <c r="BT808" i="1"/>
  <c r="BS808" i="1"/>
  <c r="BN808" i="1"/>
  <c r="BL808" i="1"/>
  <c r="BJ808" i="1"/>
  <c r="BO808" i="1"/>
  <c r="BU808" i="1"/>
  <c r="BP808" i="1"/>
  <c r="BK808" i="1"/>
  <c r="BQ808" i="1"/>
  <c r="BI808" i="1"/>
  <c r="BR808" i="1"/>
  <c r="BU807" i="1"/>
  <c r="BT807" i="1"/>
  <c r="BL807" i="1"/>
  <c r="BK807" i="1"/>
  <c r="BI807" i="1"/>
  <c r="BO807" i="1"/>
  <c r="BP807" i="1"/>
  <c r="BN807" i="1"/>
  <c r="BJ807" i="1"/>
  <c r="BM807" i="1"/>
  <c r="BS807" i="1"/>
  <c r="BQ807" i="1"/>
  <c r="BP806" i="1"/>
  <c r="BN806" i="1"/>
  <c r="BO806" i="1"/>
  <c r="BU806" i="1"/>
  <c r="BL806" i="1"/>
  <c r="BJ806" i="1"/>
  <c r="BM806" i="1"/>
  <c r="BK806" i="1"/>
  <c r="BR806" i="1"/>
  <c r="BT806" i="1"/>
  <c r="BI806" i="1"/>
  <c r="BQ806" i="1"/>
  <c r="BU805" i="1"/>
  <c r="BK805" i="1"/>
  <c r="BJ805" i="1"/>
  <c r="BO805" i="1"/>
  <c r="BP805" i="1"/>
  <c r="BR805" i="1"/>
  <c r="BL805" i="1"/>
  <c r="BN805" i="1"/>
  <c r="BI805" i="1"/>
  <c r="BS805" i="1"/>
  <c r="BU804" i="1"/>
  <c r="BT804" i="1"/>
  <c r="BL804" i="1"/>
  <c r="BO804" i="1"/>
  <c r="BP804" i="1"/>
  <c r="BN804" i="1"/>
  <c r="BJ804" i="1"/>
  <c r="BM804" i="1"/>
  <c r="BK804" i="1"/>
  <c r="BR804" i="1"/>
  <c r="BS804" i="1"/>
  <c r="BQ804" i="1"/>
  <c r="BI804" i="1"/>
  <c r="BT803" i="1"/>
  <c r="BS803" i="1"/>
  <c r="BP803" i="1"/>
  <c r="BN803" i="1"/>
  <c r="BJ803" i="1"/>
  <c r="BI803" i="1"/>
  <c r="BO803" i="1"/>
  <c r="BU803" i="1"/>
  <c r="BL803" i="1"/>
  <c r="BM803" i="1"/>
  <c r="BK803" i="1"/>
  <c r="BQ803" i="1"/>
  <c r="BR803" i="1"/>
  <c r="BP802" i="1"/>
  <c r="BN802" i="1"/>
  <c r="BL802" i="1"/>
  <c r="BJ802" i="1"/>
  <c r="BI802" i="1"/>
  <c r="BO802" i="1"/>
  <c r="BU802" i="1"/>
  <c r="BM802" i="1"/>
  <c r="BK802" i="1"/>
  <c r="BT802" i="1"/>
  <c r="BS802" i="1"/>
  <c r="BR802" i="1"/>
  <c r="BU801" i="1"/>
  <c r="BS801" i="1"/>
  <c r="BL801" i="1"/>
  <c r="BK801" i="1"/>
  <c r="BI801" i="1"/>
  <c r="BO801" i="1"/>
  <c r="BP801" i="1"/>
  <c r="BN801" i="1"/>
  <c r="BJ801" i="1"/>
  <c r="BQ801" i="1"/>
  <c r="BU800" i="1"/>
  <c r="BT800" i="1"/>
  <c r="BP800" i="1"/>
  <c r="BK800" i="1"/>
  <c r="BJ800" i="1"/>
  <c r="BO800" i="1"/>
  <c r="BR800" i="1"/>
  <c r="BL800" i="1"/>
  <c r="BN800" i="1"/>
  <c r="BM800" i="1"/>
  <c r="BI800" i="1"/>
  <c r="BQ800" i="1"/>
  <c r="BO799" i="1"/>
  <c r="BU799" i="1"/>
  <c r="BP799" i="1"/>
  <c r="BL799" i="1"/>
  <c r="BN799" i="1"/>
  <c r="BJ799" i="1"/>
  <c r="BM799" i="1"/>
  <c r="BK799" i="1"/>
  <c r="BS799" i="1"/>
  <c r="BT799" i="1"/>
  <c r="BI799" i="1"/>
  <c r="BQ799" i="1"/>
  <c r="BR799" i="1"/>
  <c r="BT798" i="1"/>
  <c r="BS798" i="1"/>
  <c r="BN798" i="1"/>
  <c r="BL798" i="1"/>
  <c r="BJ798" i="1"/>
  <c r="BO798" i="1"/>
  <c r="BU798" i="1"/>
  <c r="BP798" i="1"/>
  <c r="BK798" i="1"/>
  <c r="BQ798" i="1"/>
  <c r="BI798" i="1"/>
  <c r="BR798" i="1"/>
  <c r="BU797" i="1"/>
  <c r="BT797" i="1"/>
  <c r="BL797" i="1"/>
  <c r="BK797" i="1"/>
  <c r="BJ797" i="1"/>
  <c r="BI797" i="1"/>
  <c r="BO797" i="1"/>
  <c r="BP797" i="1"/>
  <c r="BN797" i="1"/>
  <c r="BM797" i="1"/>
  <c r="BS797" i="1"/>
  <c r="BQ797" i="1"/>
  <c r="BP796" i="1"/>
  <c r="BN796" i="1"/>
  <c r="BO796" i="1"/>
  <c r="BU796" i="1"/>
  <c r="BL796" i="1"/>
  <c r="BJ796" i="1"/>
  <c r="BM796" i="1"/>
  <c r="BK796" i="1"/>
  <c r="BR796" i="1"/>
  <c r="BT796" i="1"/>
  <c r="BI796" i="1"/>
  <c r="BQ796" i="1"/>
  <c r="BU795" i="1"/>
  <c r="BK795" i="1"/>
  <c r="BJ795" i="1"/>
  <c r="BO795" i="1"/>
  <c r="BP795" i="1"/>
  <c r="BR795" i="1"/>
  <c r="BL795" i="1"/>
  <c r="BN795" i="1"/>
  <c r="BI795" i="1"/>
  <c r="BS795" i="1"/>
  <c r="BU794" i="1"/>
  <c r="BT794" i="1"/>
  <c r="BL794" i="1"/>
  <c r="BO794" i="1"/>
  <c r="BP794" i="1"/>
  <c r="BN794" i="1"/>
  <c r="BJ794" i="1"/>
  <c r="BM794" i="1"/>
  <c r="BK794" i="1"/>
  <c r="BR794" i="1"/>
  <c r="BS794" i="1"/>
  <c r="BQ794" i="1"/>
  <c r="BI794" i="1"/>
  <c r="BT793" i="1"/>
  <c r="BS793" i="1"/>
  <c r="BP793" i="1"/>
  <c r="BN793" i="1"/>
  <c r="BJ793" i="1"/>
  <c r="BI793" i="1"/>
  <c r="BO793" i="1"/>
  <c r="BU793" i="1"/>
  <c r="BL793" i="1"/>
  <c r="BM793" i="1"/>
  <c r="BK793" i="1"/>
  <c r="BQ793" i="1"/>
  <c r="BR793" i="1"/>
  <c r="BP792" i="1"/>
  <c r="BN792" i="1"/>
  <c r="BL792" i="1"/>
  <c r="BJ792" i="1"/>
  <c r="BI792" i="1"/>
  <c r="BO792" i="1"/>
  <c r="BU792" i="1"/>
  <c r="BM792" i="1"/>
  <c r="BK792" i="1"/>
  <c r="BT792" i="1"/>
  <c r="BS792" i="1"/>
  <c r="BR792" i="1"/>
  <c r="BU791" i="1"/>
  <c r="BS791" i="1"/>
  <c r="BL791" i="1"/>
  <c r="BK791" i="1"/>
  <c r="BI791" i="1"/>
  <c r="BO791" i="1"/>
  <c r="BP791" i="1"/>
  <c r="BN791" i="1"/>
  <c r="BJ791" i="1"/>
  <c r="BR791" i="1"/>
  <c r="BQ791" i="1"/>
  <c r="BU790" i="1"/>
  <c r="BT790" i="1"/>
  <c r="BP790" i="1"/>
  <c r="BK790" i="1"/>
  <c r="BJ790" i="1"/>
  <c r="BO790" i="1"/>
  <c r="BR790" i="1"/>
  <c r="BL790" i="1"/>
  <c r="BN790" i="1"/>
  <c r="BM790" i="1"/>
  <c r="BI790" i="1"/>
  <c r="BQ790" i="1"/>
  <c r="BP789" i="1"/>
  <c r="BN789" i="1"/>
  <c r="BO789" i="1"/>
  <c r="BU789" i="1"/>
  <c r="BL789" i="1"/>
  <c r="BJ789" i="1"/>
  <c r="BM789" i="1"/>
  <c r="BK789" i="1"/>
  <c r="BS789" i="1"/>
  <c r="BT789" i="1"/>
  <c r="BI789" i="1"/>
  <c r="BQ789" i="1"/>
  <c r="BR789" i="1"/>
  <c r="BT788" i="1"/>
  <c r="BS788" i="1"/>
  <c r="BN788" i="1"/>
  <c r="BL788" i="1"/>
  <c r="BJ788" i="1"/>
  <c r="BO788" i="1"/>
  <c r="BU788" i="1"/>
  <c r="BP788" i="1"/>
  <c r="BK788" i="1"/>
  <c r="BQ788" i="1"/>
  <c r="BI788" i="1"/>
  <c r="BR788" i="1"/>
  <c r="BU787" i="1"/>
  <c r="BT787" i="1"/>
  <c r="BL787" i="1"/>
  <c r="BK787" i="1"/>
  <c r="BJ787" i="1"/>
  <c r="BI787" i="1"/>
  <c r="BO787" i="1"/>
  <c r="BP787" i="1"/>
  <c r="BN787" i="1"/>
  <c r="BM787" i="1"/>
  <c r="BS787" i="1"/>
  <c r="BQ787" i="1"/>
  <c r="BP786" i="1"/>
  <c r="BN786" i="1"/>
  <c r="BO786" i="1"/>
  <c r="BU786" i="1"/>
  <c r="BL786" i="1"/>
  <c r="BJ786" i="1"/>
  <c r="BM786" i="1"/>
  <c r="BK786" i="1"/>
  <c r="BR786" i="1"/>
  <c r="BT786" i="1"/>
  <c r="BI786" i="1"/>
  <c r="BQ786" i="1"/>
  <c r="BU785" i="1"/>
  <c r="BK785" i="1"/>
  <c r="BJ785" i="1"/>
  <c r="BO785" i="1"/>
  <c r="BP785" i="1"/>
  <c r="BR785" i="1"/>
  <c r="BL785" i="1"/>
  <c r="BN785" i="1"/>
  <c r="BI785" i="1"/>
  <c r="BS785" i="1"/>
  <c r="BU784" i="1"/>
  <c r="BT784" i="1"/>
  <c r="BL784" i="1"/>
  <c r="BO784" i="1"/>
  <c r="BP784" i="1"/>
  <c r="BN784" i="1"/>
  <c r="BJ784" i="1"/>
  <c r="BM784" i="1"/>
  <c r="BK784" i="1"/>
  <c r="BR784" i="1"/>
  <c r="BS784" i="1"/>
  <c r="BQ784" i="1"/>
  <c r="BI784" i="1"/>
  <c r="BT783" i="1"/>
  <c r="BS783" i="1"/>
  <c r="BP783" i="1"/>
  <c r="BN783" i="1"/>
  <c r="BJ783" i="1"/>
  <c r="BI783" i="1"/>
  <c r="BO783" i="1"/>
  <c r="BU783" i="1"/>
  <c r="BL783" i="1"/>
  <c r="BM783" i="1"/>
  <c r="BK783" i="1"/>
  <c r="BQ783" i="1"/>
  <c r="BR783" i="1"/>
  <c r="BP782" i="1"/>
  <c r="BN782" i="1"/>
  <c r="BL782" i="1"/>
  <c r="BJ782" i="1"/>
  <c r="BI782" i="1"/>
  <c r="BO782" i="1"/>
  <c r="BU782" i="1"/>
  <c r="BM782" i="1"/>
  <c r="BK782" i="1"/>
  <c r="BT782" i="1"/>
  <c r="BS782" i="1"/>
  <c r="BR782" i="1"/>
  <c r="BU781" i="1"/>
  <c r="BS781" i="1"/>
  <c r="BL781" i="1"/>
  <c r="BK781" i="1"/>
  <c r="BI781" i="1"/>
  <c r="BO781" i="1"/>
  <c r="BP781" i="1"/>
  <c r="BN781" i="1"/>
  <c r="BJ781" i="1"/>
  <c r="BR781" i="1"/>
  <c r="BQ781" i="1"/>
  <c r="BU780" i="1"/>
  <c r="BT780" i="1"/>
  <c r="BP780" i="1"/>
  <c r="BK780" i="1"/>
  <c r="BJ780" i="1"/>
  <c r="BO780" i="1"/>
  <c r="BR780" i="1"/>
  <c r="BL780" i="1"/>
  <c r="BN780" i="1"/>
  <c r="BM780" i="1"/>
  <c r="BI780" i="1"/>
  <c r="BQ780" i="1"/>
  <c r="BP779" i="1"/>
  <c r="BN779" i="1"/>
  <c r="BO779" i="1"/>
  <c r="BU779" i="1"/>
  <c r="BL779" i="1"/>
  <c r="BJ779" i="1"/>
  <c r="BM779" i="1"/>
  <c r="BK779" i="1"/>
  <c r="BS779" i="1"/>
  <c r="BT779" i="1"/>
  <c r="BI779" i="1"/>
  <c r="BQ779" i="1"/>
  <c r="BR779" i="1"/>
  <c r="BT778" i="1"/>
  <c r="BS778" i="1"/>
  <c r="BN778" i="1"/>
  <c r="BL778" i="1"/>
  <c r="BJ778" i="1"/>
  <c r="BI778" i="1"/>
  <c r="BO778" i="1"/>
  <c r="BU778" i="1"/>
  <c r="BP778" i="1"/>
  <c r="BK778" i="1"/>
  <c r="BQ778" i="1"/>
  <c r="BR778" i="1"/>
  <c r="BU777" i="1"/>
  <c r="BT777" i="1"/>
  <c r="BL777" i="1"/>
  <c r="BK777" i="1"/>
  <c r="BJ777" i="1"/>
  <c r="BI777" i="1"/>
  <c r="BO777" i="1"/>
  <c r="BP777" i="1"/>
  <c r="BN777" i="1"/>
  <c r="BM777" i="1"/>
  <c r="BS777" i="1"/>
  <c r="BQ777" i="1"/>
  <c r="BP776" i="1"/>
  <c r="BN776" i="1"/>
  <c r="BO776" i="1"/>
  <c r="BU776" i="1"/>
  <c r="BL776" i="1"/>
  <c r="BJ776" i="1"/>
  <c r="BM776" i="1"/>
  <c r="BK776" i="1"/>
  <c r="BR776" i="1"/>
  <c r="BT776" i="1"/>
  <c r="BI776" i="1"/>
  <c r="BQ776" i="1"/>
  <c r="BU775" i="1"/>
  <c r="BK775" i="1"/>
  <c r="BJ775" i="1"/>
  <c r="BO775" i="1"/>
  <c r="BP775" i="1"/>
  <c r="BR775" i="1"/>
  <c r="BL775" i="1"/>
  <c r="BN775" i="1"/>
  <c r="BI775" i="1"/>
  <c r="BS775" i="1"/>
  <c r="BU774" i="1"/>
  <c r="BT774" i="1"/>
  <c r="BL774" i="1"/>
  <c r="BO774" i="1"/>
  <c r="BP774" i="1"/>
  <c r="BN774" i="1"/>
  <c r="BJ774" i="1"/>
  <c r="BM774" i="1"/>
  <c r="BK774" i="1"/>
  <c r="BR774" i="1"/>
  <c r="BS774" i="1"/>
  <c r="BQ774" i="1"/>
  <c r="BI774" i="1"/>
  <c r="BT773" i="1"/>
  <c r="BP773" i="1"/>
  <c r="BN773" i="1"/>
  <c r="BJ773" i="1"/>
  <c r="BI773" i="1"/>
  <c r="BO773" i="1"/>
  <c r="BU773" i="1"/>
  <c r="BL773" i="1"/>
  <c r="BM773" i="1"/>
  <c r="BK773" i="1"/>
  <c r="BS773" i="1"/>
  <c r="BQ773" i="1"/>
  <c r="BR773" i="1"/>
  <c r="BP772" i="1"/>
  <c r="BN772" i="1"/>
  <c r="BL772" i="1"/>
  <c r="BJ772" i="1"/>
  <c r="BI772" i="1"/>
  <c r="BO772" i="1"/>
  <c r="BU772" i="1"/>
  <c r="BM772" i="1"/>
  <c r="BK772" i="1"/>
  <c r="BT772" i="1"/>
  <c r="BS772" i="1"/>
  <c r="BR772" i="1"/>
  <c r="BU771" i="1"/>
  <c r="BS771" i="1"/>
  <c r="BL771" i="1"/>
  <c r="BK771" i="1"/>
  <c r="BI771" i="1"/>
  <c r="BO771" i="1"/>
  <c r="BP771" i="1"/>
  <c r="BN771" i="1"/>
  <c r="BJ771" i="1"/>
  <c r="BR771" i="1"/>
  <c r="BQ771" i="1"/>
  <c r="BU770" i="1"/>
  <c r="BT770" i="1"/>
  <c r="BP770" i="1"/>
  <c r="BK770" i="1"/>
  <c r="BJ770" i="1"/>
  <c r="BO770" i="1"/>
  <c r="BR770" i="1"/>
  <c r="BL770" i="1"/>
  <c r="BN770" i="1"/>
  <c r="BM770" i="1"/>
  <c r="BI770" i="1"/>
  <c r="BQ770" i="1"/>
  <c r="BP769" i="1"/>
  <c r="BN769" i="1"/>
  <c r="BO769" i="1"/>
  <c r="BU769" i="1"/>
  <c r="BL769" i="1"/>
  <c r="BJ769" i="1"/>
  <c r="BM769" i="1"/>
  <c r="BK769" i="1"/>
  <c r="BS769" i="1"/>
  <c r="BT769" i="1"/>
  <c r="BI769" i="1"/>
  <c r="BQ769" i="1"/>
  <c r="BR769" i="1"/>
  <c r="BT768" i="1"/>
  <c r="BS768" i="1"/>
  <c r="BN768" i="1"/>
  <c r="BL768" i="1"/>
  <c r="BJ768" i="1"/>
  <c r="BO768" i="1"/>
  <c r="BU768" i="1"/>
  <c r="BP768" i="1"/>
  <c r="BK768" i="1"/>
  <c r="BQ768" i="1"/>
  <c r="BI768" i="1"/>
  <c r="BR768" i="1"/>
  <c r="BU767" i="1"/>
  <c r="BT767" i="1"/>
  <c r="BL767" i="1"/>
  <c r="BK767" i="1"/>
  <c r="BJ767" i="1"/>
  <c r="BI767" i="1"/>
  <c r="BO767" i="1"/>
  <c r="BP767" i="1"/>
  <c r="BN767" i="1"/>
  <c r="BM767" i="1"/>
  <c r="BS767" i="1"/>
  <c r="BQ767" i="1"/>
  <c r="BP766" i="1"/>
  <c r="BN766" i="1"/>
  <c r="BO766" i="1"/>
  <c r="BU766" i="1"/>
  <c r="BL766" i="1"/>
  <c r="BJ766" i="1"/>
  <c r="BM766" i="1"/>
  <c r="BK766" i="1"/>
  <c r="BR766" i="1"/>
  <c r="BT766" i="1"/>
  <c r="BI766" i="1"/>
  <c r="BQ766" i="1"/>
  <c r="BU765" i="1"/>
  <c r="BK765" i="1"/>
  <c r="BJ765" i="1"/>
  <c r="BO765" i="1"/>
  <c r="BP765" i="1"/>
  <c r="BR765" i="1"/>
  <c r="BL765" i="1"/>
  <c r="BN765" i="1"/>
  <c r="BI765" i="1"/>
  <c r="BS765" i="1"/>
  <c r="BU764" i="1"/>
  <c r="BT764" i="1"/>
  <c r="BL764" i="1"/>
  <c r="BO764" i="1"/>
  <c r="BP764" i="1"/>
  <c r="BN764" i="1"/>
  <c r="BJ764" i="1"/>
  <c r="BM764" i="1"/>
  <c r="BK764" i="1"/>
  <c r="BR764" i="1"/>
  <c r="BS764" i="1"/>
  <c r="BQ764" i="1"/>
  <c r="BI764" i="1"/>
  <c r="BT763" i="1"/>
  <c r="BS763" i="1"/>
  <c r="BP763" i="1"/>
  <c r="BN763" i="1"/>
  <c r="BJ763" i="1"/>
  <c r="BI763" i="1"/>
  <c r="BO763" i="1"/>
  <c r="BU763" i="1"/>
  <c r="BL763" i="1"/>
  <c r="BM763" i="1"/>
  <c r="BK763" i="1"/>
  <c r="BQ763" i="1"/>
  <c r="BR763" i="1"/>
  <c r="BP762" i="1"/>
  <c r="BN762" i="1"/>
  <c r="BL762" i="1"/>
  <c r="BJ762" i="1"/>
  <c r="BI762" i="1"/>
  <c r="BO762" i="1"/>
  <c r="BU762" i="1"/>
  <c r="BM762" i="1"/>
  <c r="BK762" i="1"/>
  <c r="BT762" i="1"/>
  <c r="BS762" i="1"/>
  <c r="BR762" i="1"/>
  <c r="BU761" i="1"/>
  <c r="BS761" i="1"/>
  <c r="BL761" i="1"/>
  <c r="BK761" i="1"/>
  <c r="BI761" i="1"/>
  <c r="BO761" i="1"/>
  <c r="BP761" i="1"/>
  <c r="BN761" i="1"/>
  <c r="BJ761" i="1"/>
  <c r="BR761" i="1"/>
  <c r="BQ761" i="1"/>
  <c r="BU760" i="1"/>
  <c r="BT760" i="1"/>
  <c r="BP760" i="1"/>
  <c r="BK760" i="1"/>
  <c r="BJ760" i="1"/>
  <c r="BO760" i="1"/>
  <c r="BR760" i="1"/>
  <c r="BL760" i="1"/>
  <c r="BN760" i="1"/>
  <c r="BM760" i="1"/>
  <c r="BI760" i="1"/>
  <c r="BQ760" i="1"/>
  <c r="BP759" i="1"/>
  <c r="BN759" i="1"/>
  <c r="BO759" i="1"/>
  <c r="BU759" i="1"/>
  <c r="BL759" i="1"/>
  <c r="BJ759" i="1"/>
  <c r="BM759" i="1"/>
  <c r="BK759" i="1"/>
  <c r="BS759" i="1"/>
  <c r="BT759" i="1"/>
  <c r="BI759" i="1"/>
  <c r="BQ759" i="1"/>
  <c r="BR759" i="1"/>
  <c r="BT758" i="1"/>
  <c r="BS758" i="1"/>
  <c r="BN758" i="1"/>
  <c r="BL758" i="1"/>
  <c r="BJ758" i="1"/>
  <c r="BO758" i="1"/>
  <c r="BU758" i="1"/>
  <c r="BP758" i="1"/>
  <c r="BK758" i="1"/>
  <c r="BQ758" i="1"/>
  <c r="BI758" i="1"/>
  <c r="BR758" i="1"/>
  <c r="BU757" i="1"/>
  <c r="BT757" i="1"/>
  <c r="BL757" i="1"/>
  <c r="BK757" i="1"/>
  <c r="BJ757" i="1"/>
  <c r="BI757" i="1"/>
  <c r="BO757" i="1"/>
  <c r="BP757" i="1"/>
  <c r="BN757" i="1"/>
  <c r="BM757" i="1"/>
  <c r="BS757" i="1"/>
  <c r="BQ757" i="1"/>
  <c r="BP756" i="1"/>
  <c r="BN756" i="1"/>
  <c r="BO756" i="1"/>
  <c r="BU756" i="1"/>
  <c r="BL756" i="1"/>
  <c r="BJ756" i="1"/>
  <c r="BM756" i="1"/>
  <c r="BK756" i="1"/>
  <c r="BR756" i="1"/>
  <c r="BT756" i="1"/>
  <c r="BI756" i="1"/>
  <c r="BQ756" i="1"/>
  <c r="BU755" i="1"/>
  <c r="BK755" i="1"/>
  <c r="BJ755" i="1"/>
  <c r="BO755" i="1"/>
  <c r="BP755" i="1"/>
  <c r="BR755" i="1"/>
  <c r="BL755" i="1"/>
  <c r="BN755" i="1"/>
  <c r="BI755" i="1"/>
  <c r="BS755" i="1"/>
  <c r="BU754" i="1"/>
  <c r="BT754" i="1"/>
  <c r="BL754" i="1"/>
  <c r="BO754" i="1"/>
  <c r="BP754" i="1"/>
  <c r="BN754" i="1"/>
  <c r="BJ754" i="1"/>
  <c r="BM754" i="1"/>
  <c r="BK754" i="1"/>
  <c r="BR754" i="1"/>
  <c r="BS754" i="1"/>
  <c r="BQ754" i="1"/>
  <c r="BI754" i="1"/>
  <c r="BT753" i="1"/>
  <c r="BS753" i="1"/>
  <c r="BP753" i="1"/>
  <c r="BN753" i="1"/>
  <c r="BI753" i="1"/>
  <c r="BO753" i="1"/>
  <c r="BU753" i="1"/>
  <c r="BL753" i="1"/>
  <c r="BJ753" i="1"/>
  <c r="BM753" i="1"/>
  <c r="BK753" i="1"/>
  <c r="BQ753" i="1"/>
  <c r="BR753" i="1"/>
  <c r="BP752" i="1"/>
  <c r="BN752" i="1"/>
  <c r="BL752" i="1"/>
  <c r="BJ752" i="1"/>
  <c r="BI752" i="1"/>
  <c r="BO752" i="1"/>
  <c r="BU752" i="1"/>
  <c r="BM752" i="1"/>
  <c r="BK752" i="1"/>
  <c r="BT752" i="1"/>
  <c r="BS752" i="1"/>
  <c r="BR752" i="1"/>
  <c r="BU751" i="1"/>
  <c r="BS751" i="1"/>
  <c r="BL751" i="1"/>
  <c r="BK751" i="1"/>
  <c r="BI751" i="1"/>
  <c r="BO751" i="1"/>
  <c r="BP751" i="1"/>
  <c r="BN751" i="1"/>
  <c r="BJ751" i="1"/>
  <c r="BQ751" i="1"/>
  <c r="BR751" i="1"/>
  <c r="BU750" i="1"/>
  <c r="BT750" i="1"/>
  <c r="BP750" i="1"/>
  <c r="BK750" i="1"/>
  <c r="BJ750" i="1"/>
  <c r="BO750" i="1"/>
  <c r="BR750" i="1"/>
  <c r="BL750" i="1"/>
  <c r="BN750" i="1"/>
  <c r="BM750" i="1"/>
  <c r="BI750" i="1"/>
  <c r="BQ750" i="1"/>
  <c r="BP749" i="1"/>
  <c r="BN749" i="1"/>
  <c r="BO749" i="1"/>
  <c r="BU749" i="1"/>
  <c r="BL749" i="1"/>
  <c r="BJ749" i="1"/>
  <c r="BM749" i="1"/>
  <c r="BK749" i="1"/>
  <c r="BS749" i="1"/>
  <c r="BT749" i="1"/>
  <c r="BI749" i="1"/>
  <c r="BQ749" i="1"/>
  <c r="BR749" i="1"/>
  <c r="BT748" i="1"/>
  <c r="BS748" i="1"/>
  <c r="BN748" i="1"/>
  <c r="BL748" i="1"/>
  <c r="BJ748" i="1"/>
  <c r="BO748" i="1"/>
  <c r="BU748" i="1"/>
  <c r="BP748" i="1"/>
  <c r="BK748" i="1"/>
  <c r="BQ748" i="1"/>
  <c r="BI748" i="1"/>
  <c r="BR748" i="1"/>
  <c r="BU747" i="1"/>
  <c r="BT747" i="1"/>
  <c r="BL747" i="1"/>
  <c r="BK747" i="1"/>
  <c r="BJ747" i="1"/>
  <c r="BI747" i="1"/>
  <c r="BO747" i="1"/>
  <c r="BP747" i="1"/>
  <c r="BN747" i="1"/>
  <c r="BM747" i="1"/>
  <c r="BS747" i="1"/>
  <c r="BQ747" i="1"/>
  <c r="BP746" i="1"/>
  <c r="BN746" i="1"/>
  <c r="BO746" i="1"/>
  <c r="BU746" i="1"/>
  <c r="BL746" i="1"/>
  <c r="BJ746" i="1"/>
  <c r="BM746" i="1"/>
  <c r="BK746" i="1"/>
  <c r="BR746" i="1"/>
  <c r="BT746" i="1"/>
  <c r="BI746" i="1"/>
  <c r="BQ746" i="1"/>
  <c r="BU745" i="1"/>
  <c r="BK745" i="1"/>
  <c r="BJ745" i="1"/>
  <c r="BO745" i="1"/>
  <c r="BP745" i="1"/>
  <c r="BR745" i="1"/>
  <c r="BL745" i="1"/>
  <c r="BN745" i="1"/>
  <c r="BI745" i="1"/>
  <c r="BS745" i="1"/>
  <c r="BU744" i="1"/>
  <c r="BT744" i="1"/>
  <c r="BL744" i="1"/>
  <c r="BO744" i="1"/>
  <c r="BP744" i="1"/>
  <c r="BN744" i="1"/>
  <c r="BJ744" i="1"/>
  <c r="BM744" i="1"/>
  <c r="BK744" i="1"/>
  <c r="BR744" i="1"/>
  <c r="BS744" i="1"/>
  <c r="BQ744" i="1"/>
  <c r="BI744" i="1"/>
  <c r="BT743" i="1"/>
  <c r="BS743" i="1"/>
  <c r="BP743" i="1"/>
  <c r="BN743" i="1"/>
  <c r="BJ743" i="1"/>
  <c r="BI743" i="1"/>
  <c r="BO743" i="1"/>
  <c r="BU743" i="1"/>
  <c r="BL743" i="1"/>
  <c r="BM743" i="1"/>
  <c r="BK743" i="1"/>
  <c r="BQ743" i="1"/>
  <c r="BR743" i="1"/>
  <c r="BP742" i="1"/>
  <c r="BN742" i="1"/>
  <c r="BL742" i="1"/>
  <c r="BJ742" i="1"/>
  <c r="BI742" i="1"/>
  <c r="BO742" i="1"/>
  <c r="BU742" i="1"/>
  <c r="BM742" i="1"/>
  <c r="BK742" i="1"/>
  <c r="BT742" i="1"/>
  <c r="BS742" i="1"/>
  <c r="BR742" i="1"/>
  <c r="BU741" i="1"/>
  <c r="BS741" i="1"/>
  <c r="BL741" i="1"/>
  <c r="BK741" i="1"/>
  <c r="BI741" i="1"/>
  <c r="BO741" i="1"/>
  <c r="BP741" i="1"/>
  <c r="BN741" i="1"/>
  <c r="BJ741" i="1"/>
  <c r="BQ741" i="1"/>
  <c r="BR741" i="1"/>
  <c r="BU740" i="1"/>
  <c r="BT740" i="1"/>
  <c r="BP740" i="1"/>
  <c r="BK740" i="1"/>
  <c r="BJ740" i="1"/>
  <c r="BO740" i="1"/>
  <c r="BR740" i="1"/>
  <c r="BL740" i="1"/>
  <c r="BN740" i="1"/>
  <c r="BM740" i="1"/>
  <c r="BI740" i="1"/>
  <c r="BQ740" i="1"/>
  <c r="BP739" i="1"/>
  <c r="BN739" i="1"/>
  <c r="BO739" i="1"/>
  <c r="BU739" i="1"/>
  <c r="BL739" i="1"/>
  <c r="BJ739" i="1"/>
  <c r="BM739" i="1"/>
  <c r="BK739" i="1"/>
  <c r="BS739" i="1"/>
  <c r="BT739" i="1"/>
  <c r="BI739" i="1"/>
  <c r="BQ739" i="1"/>
  <c r="BR739" i="1"/>
  <c r="BT738" i="1"/>
  <c r="BS738" i="1"/>
  <c r="BN738" i="1"/>
  <c r="BL738" i="1"/>
  <c r="BJ738" i="1"/>
  <c r="BO738" i="1"/>
  <c r="BU738" i="1"/>
  <c r="BP738" i="1"/>
  <c r="BK738" i="1"/>
  <c r="BQ738" i="1"/>
  <c r="BI738" i="1"/>
  <c r="BR738" i="1"/>
  <c r="BU737" i="1"/>
  <c r="BT737" i="1"/>
  <c r="BL737" i="1"/>
  <c r="BK737" i="1"/>
  <c r="BJ737" i="1"/>
  <c r="BI737" i="1"/>
  <c r="BO737" i="1"/>
  <c r="BP737" i="1"/>
  <c r="BN737" i="1"/>
  <c r="BM737" i="1"/>
  <c r="BS737" i="1"/>
  <c r="BQ737" i="1"/>
  <c r="BR737" i="1"/>
  <c r="BP736" i="1"/>
  <c r="BN736" i="1"/>
  <c r="BO736" i="1"/>
  <c r="BU736" i="1"/>
  <c r="BL736" i="1"/>
  <c r="BJ736" i="1"/>
  <c r="BK736" i="1"/>
  <c r="BR736" i="1"/>
  <c r="BT736" i="1"/>
  <c r="BI736" i="1"/>
  <c r="BQ736" i="1"/>
  <c r="BU735" i="1"/>
  <c r="BT735" i="1"/>
  <c r="BK735" i="1"/>
  <c r="BJ735" i="1"/>
  <c r="BO735" i="1"/>
  <c r="BP735" i="1"/>
  <c r="BR735" i="1"/>
  <c r="BL735" i="1"/>
  <c r="BN735" i="1"/>
  <c r="BI735" i="1"/>
  <c r="BS735" i="1"/>
  <c r="BU734" i="1"/>
  <c r="BT734" i="1"/>
  <c r="BL734" i="1"/>
  <c r="BO734" i="1"/>
  <c r="BP734" i="1"/>
  <c r="BN734" i="1"/>
  <c r="BJ734" i="1"/>
  <c r="BM734" i="1"/>
  <c r="BK734" i="1"/>
  <c r="BS734" i="1"/>
  <c r="BI734" i="1"/>
  <c r="BQ734" i="1"/>
  <c r="BT733" i="1"/>
  <c r="BS733" i="1"/>
  <c r="BP733" i="1"/>
  <c r="BN733" i="1"/>
  <c r="BJ733" i="1"/>
  <c r="BI733" i="1"/>
  <c r="BO733" i="1"/>
  <c r="BU733" i="1"/>
  <c r="BL733" i="1"/>
  <c r="BM733" i="1"/>
  <c r="BK733" i="1"/>
  <c r="BQ733" i="1"/>
  <c r="BR733" i="1"/>
  <c r="BU732" i="1"/>
  <c r="BL732" i="1"/>
  <c r="BJ732" i="1"/>
  <c r="BI732" i="1"/>
  <c r="BO732" i="1"/>
  <c r="BP732" i="1"/>
  <c r="BN732" i="1"/>
  <c r="BM732" i="1"/>
  <c r="BK732" i="1"/>
  <c r="BT732" i="1"/>
  <c r="BS732" i="1"/>
  <c r="BR732" i="1"/>
  <c r="BU731" i="1"/>
  <c r="BS731" i="1"/>
  <c r="BL731" i="1"/>
  <c r="BK731" i="1"/>
  <c r="BO731" i="1"/>
  <c r="BP731" i="1"/>
  <c r="BN731" i="1"/>
  <c r="BJ731" i="1"/>
  <c r="BR731" i="1"/>
  <c r="BQ731" i="1"/>
  <c r="BI731" i="1"/>
  <c r="BU730" i="1"/>
  <c r="BT730" i="1"/>
  <c r="BP730" i="1"/>
  <c r="BK730" i="1"/>
  <c r="BJ730" i="1"/>
  <c r="BO730" i="1"/>
  <c r="BR730" i="1"/>
  <c r="BL730" i="1"/>
  <c r="BN730" i="1"/>
  <c r="BM730" i="1"/>
  <c r="BI730" i="1"/>
  <c r="BQ730" i="1"/>
  <c r="BP729" i="1"/>
  <c r="BN729" i="1"/>
  <c r="BL729" i="1"/>
  <c r="BO729" i="1"/>
  <c r="BU729" i="1"/>
  <c r="BJ729" i="1"/>
  <c r="BM729" i="1"/>
  <c r="BK729" i="1"/>
  <c r="BS729" i="1"/>
  <c r="BT729" i="1"/>
  <c r="BI729" i="1"/>
  <c r="BR729" i="1"/>
  <c r="BT728" i="1"/>
  <c r="BS728" i="1"/>
  <c r="BN728" i="1"/>
  <c r="BL728" i="1"/>
  <c r="BJ728" i="1"/>
  <c r="BI728" i="1"/>
  <c r="BO728" i="1"/>
  <c r="BU728" i="1"/>
  <c r="BP728" i="1"/>
  <c r="BK728" i="1"/>
  <c r="BQ728" i="1"/>
  <c r="BR728" i="1"/>
  <c r="BU727" i="1"/>
  <c r="BT727" i="1"/>
  <c r="BL727" i="1"/>
  <c r="BK727" i="1"/>
  <c r="BJ727" i="1"/>
  <c r="BI727" i="1"/>
  <c r="BO727" i="1"/>
  <c r="BP727" i="1"/>
  <c r="BN727" i="1"/>
  <c r="BM727" i="1"/>
  <c r="BQ727" i="1"/>
  <c r="BR727" i="1"/>
  <c r="BP726" i="1"/>
  <c r="BN726" i="1"/>
  <c r="BO726" i="1"/>
  <c r="BU726" i="1"/>
  <c r="BL726" i="1"/>
  <c r="BJ726" i="1"/>
  <c r="BK726" i="1"/>
  <c r="BR726" i="1"/>
  <c r="BT726" i="1"/>
  <c r="BI726" i="1"/>
  <c r="BQ726" i="1"/>
  <c r="BU725" i="1"/>
  <c r="BT725" i="1"/>
  <c r="BK725" i="1"/>
  <c r="BJ725" i="1"/>
  <c r="BO725" i="1"/>
  <c r="BP725" i="1"/>
  <c r="BR725" i="1"/>
  <c r="BL725" i="1"/>
  <c r="BN725" i="1"/>
  <c r="BI725" i="1"/>
  <c r="BS725" i="1"/>
  <c r="BU724" i="1"/>
  <c r="BT724" i="1"/>
  <c r="BL724" i="1"/>
  <c r="BO724" i="1"/>
  <c r="BP724" i="1"/>
  <c r="BN724" i="1"/>
  <c r="BJ724" i="1"/>
  <c r="BM724" i="1"/>
  <c r="BK724" i="1"/>
  <c r="BS724" i="1"/>
  <c r="BI724" i="1"/>
  <c r="BQ724" i="1"/>
  <c r="BT723" i="1"/>
  <c r="BS723" i="1"/>
  <c r="BP723" i="1"/>
  <c r="BN723" i="1"/>
  <c r="BI723" i="1"/>
  <c r="BO723" i="1"/>
  <c r="BU723" i="1"/>
  <c r="BL723" i="1"/>
  <c r="BJ723" i="1"/>
  <c r="BM723" i="1"/>
  <c r="BK723" i="1"/>
  <c r="BQ723" i="1"/>
  <c r="BR723" i="1"/>
  <c r="BU722" i="1"/>
  <c r="BL722" i="1"/>
  <c r="BJ722" i="1"/>
  <c r="BI722" i="1"/>
  <c r="BO722" i="1"/>
  <c r="BP722" i="1"/>
  <c r="BN722" i="1"/>
  <c r="BM722" i="1"/>
  <c r="BK722" i="1"/>
  <c r="BT722" i="1"/>
  <c r="BS722" i="1"/>
  <c r="BR722" i="1"/>
  <c r="BU721" i="1"/>
  <c r="BS721" i="1"/>
  <c r="BL721" i="1"/>
  <c r="BK721" i="1"/>
  <c r="BO721" i="1"/>
  <c r="BP721" i="1"/>
  <c r="BN721" i="1"/>
  <c r="BR721" i="1"/>
  <c r="BQ721" i="1"/>
  <c r="BU720" i="1"/>
  <c r="BT720" i="1"/>
  <c r="BP720" i="1"/>
  <c r="BK720" i="1"/>
  <c r="BJ720" i="1"/>
  <c r="BO720" i="1"/>
  <c r="BR720" i="1"/>
  <c r="BL720" i="1"/>
  <c r="BN720" i="1"/>
  <c r="BM720" i="1"/>
  <c r="BI720" i="1"/>
  <c r="BP719" i="1"/>
  <c r="BO719" i="1"/>
  <c r="BU719" i="1"/>
  <c r="BL719" i="1"/>
  <c r="BN719" i="1"/>
  <c r="BM719" i="1"/>
  <c r="BK719" i="1"/>
  <c r="BS719" i="1"/>
  <c r="BR719" i="1"/>
  <c r="BS718" i="1"/>
  <c r="BO718" i="1"/>
  <c r="BN718" i="1"/>
  <c r="BJ718" i="1"/>
  <c r="BI718" i="1"/>
  <c r="BU718" i="1"/>
  <c r="BP718" i="1"/>
  <c r="BL718" i="1"/>
  <c r="BK718" i="1"/>
  <c r="BQ718" i="1"/>
  <c r="BR718" i="1"/>
  <c r="BU717" i="1"/>
  <c r="BT717" i="1"/>
  <c r="BQ717" i="1"/>
  <c r="BP717" i="1"/>
  <c r="BJ717" i="1"/>
  <c r="BO717" i="1"/>
  <c r="BL717" i="1"/>
  <c r="BN717" i="1"/>
  <c r="BM717" i="1"/>
  <c r="BK717" i="1"/>
  <c r="BI717" i="1"/>
  <c r="BS717" i="1"/>
  <c r="BR717" i="1"/>
  <c r="BU716" i="1"/>
  <c r="BP716" i="1"/>
  <c r="BN716" i="1"/>
  <c r="BK716" i="1"/>
  <c r="BO716" i="1"/>
  <c r="BR716" i="1"/>
  <c r="BL716" i="1"/>
  <c r="BJ716" i="1"/>
  <c r="BM716" i="1"/>
  <c r="BT716" i="1"/>
  <c r="BI716" i="1"/>
  <c r="BQ716" i="1"/>
  <c r="BN715" i="1"/>
  <c r="BL715" i="1"/>
  <c r="BI715" i="1"/>
  <c r="BO715" i="1"/>
  <c r="BU715" i="1"/>
  <c r="BP715" i="1"/>
  <c r="BJ715" i="1"/>
  <c r="BM715" i="1"/>
  <c r="BK715" i="1"/>
  <c r="BT715" i="1"/>
  <c r="BQ715" i="1"/>
  <c r="BS715" i="1"/>
  <c r="BR715" i="1"/>
  <c r="BU714" i="1"/>
  <c r="BL714" i="1"/>
  <c r="BI714" i="1"/>
  <c r="BO714" i="1"/>
  <c r="BP714" i="1"/>
  <c r="BR714" i="1"/>
  <c r="BN714" i="1"/>
  <c r="BJ714" i="1"/>
  <c r="BM714" i="1"/>
  <c r="BK714" i="1"/>
  <c r="BQ714" i="1"/>
  <c r="BP713" i="1"/>
  <c r="BO713" i="1"/>
  <c r="BU713" i="1"/>
  <c r="BL713" i="1"/>
  <c r="BN713" i="1"/>
  <c r="BJ713" i="1"/>
  <c r="BM713" i="1"/>
  <c r="BK713" i="1"/>
  <c r="BT713" i="1"/>
  <c r="BI713" i="1"/>
  <c r="BQ713" i="1"/>
  <c r="BR713" i="1"/>
  <c r="BP712" i="1"/>
  <c r="BN712" i="1"/>
  <c r="BJ712" i="1"/>
  <c r="BO712" i="1"/>
  <c r="BU712" i="1"/>
  <c r="BL712" i="1"/>
  <c r="BK712" i="1"/>
  <c r="BS712" i="1"/>
  <c r="BT712" i="1"/>
  <c r="BI712" i="1"/>
  <c r="BQ712" i="1"/>
  <c r="BR712" i="1"/>
  <c r="BT711" i="1"/>
  <c r="BN711" i="1"/>
  <c r="BL711" i="1"/>
  <c r="BJ711" i="1"/>
  <c r="BI711" i="1"/>
  <c r="BO711" i="1"/>
  <c r="BU711" i="1"/>
  <c r="BP711" i="1"/>
  <c r="BM711" i="1"/>
  <c r="BK711" i="1"/>
  <c r="BS711" i="1"/>
  <c r="BQ711" i="1"/>
  <c r="BT710" i="1"/>
  <c r="BL710" i="1"/>
  <c r="BK710" i="1"/>
  <c r="BO710" i="1"/>
  <c r="BU710" i="1"/>
  <c r="BP710" i="1"/>
  <c r="BN710" i="1"/>
  <c r="BJ710" i="1"/>
  <c r="BM710" i="1"/>
  <c r="BS710" i="1"/>
  <c r="BI710" i="1"/>
  <c r="BQ710" i="1"/>
  <c r="BR710" i="1"/>
  <c r="BN709" i="1"/>
  <c r="BK709" i="1"/>
  <c r="BO709" i="1"/>
  <c r="BU709" i="1"/>
  <c r="BP709" i="1"/>
  <c r="BL709" i="1"/>
  <c r="BJ709" i="1"/>
  <c r="BM709" i="1"/>
  <c r="BT709" i="1"/>
  <c r="BI709" i="1"/>
  <c r="BS709" i="1"/>
  <c r="BR709" i="1"/>
  <c r="BU708" i="1"/>
  <c r="BK708" i="1"/>
  <c r="BO708" i="1"/>
  <c r="BP708" i="1"/>
  <c r="BL708" i="1"/>
  <c r="BN708" i="1"/>
  <c r="BJ708" i="1"/>
  <c r="BR708" i="1"/>
  <c r="BQ708" i="1"/>
  <c r="BI708" i="1"/>
  <c r="BS708" i="1"/>
  <c r="BU707" i="1"/>
  <c r="BT707" i="1"/>
  <c r="BO707" i="1"/>
  <c r="BP707" i="1"/>
  <c r="BL707" i="1"/>
  <c r="BN707" i="1"/>
  <c r="BJ707" i="1"/>
  <c r="BM707" i="1"/>
  <c r="BK707" i="1"/>
  <c r="BR707" i="1"/>
  <c r="BS707" i="1"/>
  <c r="BI707" i="1"/>
  <c r="BQ707" i="1"/>
  <c r="BP706" i="1"/>
  <c r="BN706" i="1"/>
  <c r="BO706" i="1"/>
  <c r="BU706" i="1"/>
  <c r="BL706" i="1"/>
  <c r="BJ706" i="1"/>
  <c r="BM706" i="1"/>
  <c r="BK706" i="1"/>
  <c r="BS706" i="1"/>
  <c r="BT706" i="1"/>
  <c r="BI706" i="1"/>
  <c r="BQ706" i="1"/>
  <c r="BN705" i="1"/>
  <c r="BL705" i="1"/>
  <c r="BI705" i="1"/>
  <c r="BO705" i="1"/>
  <c r="BU705" i="1"/>
  <c r="BP705" i="1"/>
  <c r="BJ705" i="1"/>
  <c r="BM705" i="1"/>
  <c r="BK705" i="1"/>
  <c r="BT705" i="1"/>
  <c r="BQ705" i="1"/>
  <c r="BS705" i="1"/>
  <c r="BR705" i="1"/>
  <c r="BU704" i="1"/>
  <c r="BL704" i="1"/>
  <c r="BI704" i="1"/>
  <c r="BO704" i="1"/>
  <c r="BP704" i="1"/>
  <c r="BN704" i="1"/>
  <c r="BJ704" i="1"/>
  <c r="BM704" i="1"/>
  <c r="BK704" i="1"/>
  <c r="BR704" i="1"/>
  <c r="BQ704" i="1"/>
  <c r="BP703" i="1"/>
  <c r="BO703" i="1"/>
  <c r="BU703" i="1"/>
  <c r="BL703" i="1"/>
  <c r="BN703" i="1"/>
  <c r="BJ703" i="1"/>
  <c r="BM703" i="1"/>
  <c r="BK703" i="1"/>
  <c r="BT703" i="1"/>
  <c r="BI703" i="1"/>
  <c r="BQ703" i="1"/>
  <c r="BR703" i="1"/>
  <c r="BP702" i="1"/>
  <c r="BN702" i="1"/>
  <c r="BJ702" i="1"/>
  <c r="BO702" i="1"/>
  <c r="BU702" i="1"/>
  <c r="BL702" i="1"/>
  <c r="BK702" i="1"/>
  <c r="BS702" i="1"/>
  <c r="BT702" i="1"/>
  <c r="BI702" i="1"/>
  <c r="BQ702" i="1"/>
  <c r="BR702" i="1"/>
  <c r="BT701" i="1"/>
  <c r="BN701" i="1"/>
  <c r="BL701" i="1"/>
  <c r="BJ701" i="1"/>
  <c r="BI701" i="1"/>
  <c r="BO701" i="1"/>
  <c r="BU701" i="1"/>
  <c r="BP701" i="1"/>
  <c r="BM701" i="1"/>
  <c r="BK701" i="1"/>
  <c r="BS701" i="1"/>
  <c r="BQ701" i="1"/>
  <c r="BT700" i="1"/>
  <c r="BL700" i="1"/>
  <c r="BK700" i="1"/>
  <c r="BO700" i="1"/>
  <c r="BU700" i="1"/>
  <c r="BP700" i="1"/>
  <c r="BN700" i="1"/>
  <c r="BJ700" i="1"/>
  <c r="BM700" i="1"/>
  <c r="BS700" i="1"/>
  <c r="BI700" i="1"/>
  <c r="BQ700" i="1"/>
  <c r="BR700" i="1"/>
  <c r="BN699" i="1"/>
  <c r="BK699" i="1"/>
  <c r="BO699" i="1"/>
  <c r="BU699" i="1"/>
  <c r="BP699" i="1"/>
  <c r="BL699" i="1"/>
  <c r="BJ699" i="1"/>
  <c r="BM699" i="1"/>
  <c r="BT699" i="1"/>
  <c r="BI699" i="1"/>
  <c r="BS699" i="1"/>
  <c r="BR699" i="1"/>
  <c r="BU698" i="1"/>
  <c r="BK698" i="1"/>
  <c r="BO698" i="1"/>
  <c r="BP698" i="1"/>
  <c r="BL698" i="1"/>
  <c r="BN698" i="1"/>
  <c r="BJ698" i="1"/>
  <c r="BR698" i="1"/>
  <c r="BQ698" i="1"/>
  <c r="BI698" i="1"/>
  <c r="BS698" i="1"/>
  <c r="BU697" i="1"/>
  <c r="BT697" i="1"/>
  <c r="BO697" i="1"/>
  <c r="BP697" i="1"/>
  <c r="BL697" i="1"/>
  <c r="BN697" i="1"/>
  <c r="BJ697" i="1"/>
  <c r="BM697" i="1"/>
  <c r="BK697" i="1"/>
  <c r="BR697" i="1"/>
  <c r="BS697" i="1"/>
  <c r="BI697" i="1"/>
  <c r="BQ697" i="1"/>
  <c r="BP696" i="1"/>
  <c r="BN696" i="1"/>
  <c r="BO696" i="1"/>
  <c r="BU696" i="1"/>
  <c r="BL696" i="1"/>
  <c r="BJ696" i="1"/>
  <c r="BM696" i="1"/>
  <c r="BK696" i="1"/>
  <c r="BS696" i="1"/>
  <c r="BT696" i="1"/>
  <c r="BI696" i="1"/>
  <c r="BQ696" i="1"/>
  <c r="BR696" i="1"/>
  <c r="BN695" i="1"/>
  <c r="BL695" i="1"/>
  <c r="BI695" i="1"/>
  <c r="BO695" i="1"/>
  <c r="BU695" i="1"/>
  <c r="BP695" i="1"/>
  <c r="BJ695" i="1"/>
  <c r="BM695" i="1"/>
  <c r="BK695" i="1"/>
  <c r="BT695" i="1"/>
  <c r="BQ695" i="1"/>
  <c r="BS695" i="1"/>
  <c r="BR695" i="1"/>
  <c r="BU694" i="1"/>
  <c r="BL694" i="1"/>
  <c r="BK694" i="1"/>
  <c r="BI694" i="1"/>
  <c r="BO694" i="1"/>
  <c r="BP694" i="1"/>
  <c r="BN694" i="1"/>
  <c r="BJ694" i="1"/>
  <c r="BM694" i="1"/>
  <c r="BR694" i="1"/>
  <c r="BQ694" i="1"/>
  <c r="BP693" i="1"/>
  <c r="BO693" i="1"/>
  <c r="BU693" i="1"/>
  <c r="BR693" i="1"/>
  <c r="BL693" i="1"/>
  <c r="BN693" i="1"/>
  <c r="BJ693" i="1"/>
  <c r="BM693" i="1"/>
  <c r="BK693" i="1"/>
  <c r="BT693" i="1"/>
  <c r="BI693" i="1"/>
  <c r="BQ693" i="1"/>
  <c r="BP692" i="1"/>
  <c r="BN692" i="1"/>
  <c r="BJ692" i="1"/>
  <c r="BO692" i="1"/>
  <c r="BU692" i="1"/>
  <c r="BL692" i="1"/>
  <c r="BK692" i="1"/>
  <c r="BS692" i="1"/>
  <c r="BT692" i="1"/>
  <c r="BI692" i="1"/>
  <c r="BQ692" i="1"/>
  <c r="BR692" i="1"/>
  <c r="BT691" i="1"/>
  <c r="BN691" i="1"/>
  <c r="BL691" i="1"/>
  <c r="BJ691" i="1"/>
  <c r="BI691" i="1"/>
  <c r="BO691" i="1"/>
  <c r="BU691" i="1"/>
  <c r="BP691" i="1"/>
  <c r="BM691" i="1"/>
  <c r="BK691" i="1"/>
  <c r="BS691" i="1"/>
  <c r="BQ691" i="1"/>
  <c r="BT690" i="1"/>
  <c r="BL690" i="1"/>
  <c r="BK690" i="1"/>
  <c r="BO690" i="1"/>
  <c r="BU690" i="1"/>
  <c r="BP690" i="1"/>
  <c r="BN690" i="1"/>
  <c r="BJ690" i="1"/>
  <c r="BM690" i="1"/>
  <c r="BS690" i="1"/>
  <c r="BI690" i="1"/>
  <c r="BQ690" i="1"/>
  <c r="BR690" i="1"/>
  <c r="BN689" i="1"/>
  <c r="BK689" i="1"/>
  <c r="BO689" i="1"/>
  <c r="BU689" i="1"/>
  <c r="BP689" i="1"/>
  <c r="BL689" i="1"/>
  <c r="BJ689" i="1"/>
  <c r="BM689" i="1"/>
  <c r="BT689" i="1"/>
  <c r="BI689" i="1"/>
  <c r="BS689" i="1"/>
  <c r="BR689" i="1"/>
  <c r="BU688" i="1"/>
  <c r="BK688" i="1"/>
  <c r="BO688" i="1"/>
  <c r="BP688" i="1"/>
  <c r="BL688" i="1"/>
  <c r="BN688" i="1"/>
  <c r="BJ688" i="1"/>
  <c r="BR688" i="1"/>
  <c r="BQ688" i="1"/>
  <c r="BI688" i="1"/>
  <c r="BS688" i="1"/>
  <c r="BU687" i="1"/>
  <c r="BT687" i="1"/>
  <c r="BO687" i="1"/>
  <c r="BP687" i="1"/>
  <c r="BL687" i="1"/>
  <c r="BN687" i="1"/>
  <c r="BJ687" i="1"/>
  <c r="BM687" i="1"/>
  <c r="BK687" i="1"/>
  <c r="BR687" i="1"/>
  <c r="BS687" i="1"/>
  <c r="BI687" i="1"/>
  <c r="BQ687" i="1"/>
  <c r="BP686" i="1"/>
  <c r="BN686" i="1"/>
  <c r="BO686" i="1"/>
  <c r="BU686" i="1"/>
  <c r="BL686" i="1"/>
  <c r="BJ686" i="1"/>
  <c r="BM686" i="1"/>
  <c r="BK686" i="1"/>
  <c r="BS686" i="1"/>
  <c r="BT686" i="1"/>
  <c r="BI686" i="1"/>
  <c r="BQ686" i="1"/>
  <c r="BN685" i="1"/>
  <c r="BL685" i="1"/>
  <c r="BI685" i="1"/>
  <c r="BO685" i="1"/>
  <c r="BU685" i="1"/>
  <c r="BP685" i="1"/>
  <c r="BJ685" i="1"/>
  <c r="BM685" i="1"/>
  <c r="BK685" i="1"/>
  <c r="BT685" i="1"/>
  <c r="BQ685" i="1"/>
  <c r="BS685" i="1"/>
  <c r="BR685" i="1"/>
  <c r="BU684" i="1"/>
  <c r="BL684" i="1"/>
  <c r="BK684" i="1"/>
  <c r="BI684" i="1"/>
  <c r="BO684" i="1"/>
  <c r="BP684" i="1"/>
  <c r="BN684" i="1"/>
  <c r="BJ684" i="1"/>
  <c r="BM684" i="1"/>
  <c r="BR684" i="1"/>
  <c r="BQ684" i="1"/>
  <c r="BP683" i="1"/>
  <c r="BO683" i="1"/>
  <c r="BU683" i="1"/>
  <c r="BR683" i="1"/>
  <c r="BL683" i="1"/>
  <c r="BN683" i="1"/>
  <c r="BJ683" i="1"/>
  <c r="BM683" i="1"/>
  <c r="BK683" i="1"/>
  <c r="BT683" i="1"/>
  <c r="BI683" i="1"/>
  <c r="BQ683" i="1"/>
  <c r="BP682" i="1"/>
  <c r="BN682" i="1"/>
  <c r="BJ682" i="1"/>
  <c r="BO682" i="1"/>
  <c r="BU682" i="1"/>
  <c r="BL682" i="1"/>
  <c r="BK682" i="1"/>
  <c r="BS682" i="1"/>
  <c r="BT682" i="1"/>
  <c r="BI682" i="1"/>
  <c r="BQ682" i="1"/>
  <c r="BR682" i="1"/>
  <c r="BT681" i="1"/>
  <c r="BN681" i="1"/>
  <c r="BL681" i="1"/>
  <c r="BJ681" i="1"/>
  <c r="BI681" i="1"/>
  <c r="BO681" i="1"/>
  <c r="BU681" i="1"/>
  <c r="BP681" i="1"/>
  <c r="BM681" i="1"/>
  <c r="BK681" i="1"/>
  <c r="BS681" i="1"/>
  <c r="BQ681" i="1"/>
  <c r="BT680" i="1"/>
  <c r="BL680" i="1"/>
  <c r="BK680" i="1"/>
  <c r="BO680" i="1"/>
  <c r="BU680" i="1"/>
  <c r="BP680" i="1"/>
  <c r="BN680" i="1"/>
  <c r="BJ680" i="1"/>
  <c r="BM680" i="1"/>
  <c r="BS680" i="1"/>
  <c r="BI680" i="1"/>
  <c r="BQ680" i="1"/>
  <c r="BR680" i="1"/>
  <c r="BP679" i="1"/>
  <c r="BN679" i="1"/>
  <c r="BK679" i="1"/>
  <c r="BO679" i="1"/>
  <c r="BU679" i="1"/>
  <c r="BL679" i="1"/>
  <c r="BJ679" i="1"/>
  <c r="BM679" i="1"/>
  <c r="BT679" i="1"/>
  <c r="BI679" i="1"/>
  <c r="BS679" i="1"/>
  <c r="BR679" i="1"/>
  <c r="BU678" i="1"/>
  <c r="BK678" i="1"/>
  <c r="BO678" i="1"/>
  <c r="BP678" i="1"/>
  <c r="BL678" i="1"/>
  <c r="BN678" i="1"/>
  <c r="BJ678" i="1"/>
  <c r="BR678" i="1"/>
  <c r="BQ678" i="1"/>
  <c r="BI678" i="1"/>
  <c r="BS678" i="1"/>
  <c r="BU677" i="1"/>
  <c r="BT677" i="1"/>
  <c r="BL677" i="1"/>
  <c r="BO677" i="1"/>
  <c r="BP677" i="1"/>
  <c r="BN677" i="1"/>
  <c r="BJ677" i="1"/>
  <c r="BM677" i="1"/>
  <c r="BK677" i="1"/>
  <c r="BR677" i="1"/>
  <c r="BS677" i="1"/>
  <c r="BI677" i="1"/>
  <c r="BQ677" i="1"/>
  <c r="BT676" i="1"/>
  <c r="BP676" i="1"/>
  <c r="BN676" i="1"/>
  <c r="BO676" i="1"/>
  <c r="BU676" i="1"/>
  <c r="BL676" i="1"/>
  <c r="BJ676" i="1"/>
  <c r="BM676" i="1"/>
  <c r="BK676" i="1"/>
  <c r="BS676" i="1"/>
  <c r="BI676" i="1"/>
  <c r="BQ676" i="1"/>
  <c r="BR676" i="1"/>
  <c r="BN675" i="1"/>
  <c r="BL675" i="1"/>
  <c r="BI675" i="1"/>
  <c r="BO675" i="1"/>
  <c r="BU675" i="1"/>
  <c r="BP675" i="1"/>
  <c r="BJ675" i="1"/>
  <c r="BM675" i="1"/>
  <c r="BK675" i="1"/>
  <c r="BT675" i="1"/>
  <c r="BQ675" i="1"/>
  <c r="BS675" i="1"/>
  <c r="BR675" i="1"/>
  <c r="BU674" i="1"/>
  <c r="BL674" i="1"/>
  <c r="BK674" i="1"/>
  <c r="BI674" i="1"/>
  <c r="BO674" i="1"/>
  <c r="BP674" i="1"/>
  <c r="BN674" i="1"/>
  <c r="BJ674" i="1"/>
  <c r="BM674" i="1"/>
  <c r="BR674" i="1"/>
  <c r="BQ674" i="1"/>
  <c r="BU673" i="1"/>
  <c r="BP673" i="1"/>
  <c r="BO673" i="1"/>
  <c r="BR673" i="1"/>
  <c r="BL673" i="1"/>
  <c r="BN673" i="1"/>
  <c r="BJ673" i="1"/>
  <c r="BM673" i="1"/>
  <c r="BK673" i="1"/>
  <c r="BT673" i="1"/>
  <c r="BI673" i="1"/>
  <c r="BQ673" i="1"/>
  <c r="BP672" i="1"/>
  <c r="BN672" i="1"/>
  <c r="BJ672" i="1"/>
  <c r="BO672" i="1"/>
  <c r="BU672" i="1"/>
  <c r="BL672" i="1"/>
  <c r="BK672" i="1"/>
  <c r="BS672" i="1"/>
  <c r="BT672" i="1"/>
  <c r="BI672" i="1"/>
  <c r="BQ672" i="1"/>
  <c r="BR672" i="1"/>
  <c r="BT671" i="1"/>
  <c r="BN671" i="1"/>
  <c r="BL671" i="1"/>
  <c r="BJ671" i="1"/>
  <c r="BI671" i="1"/>
  <c r="BO671" i="1"/>
  <c r="BU671" i="1"/>
  <c r="BP671" i="1"/>
  <c r="BM671" i="1"/>
  <c r="BK671" i="1"/>
  <c r="BS671" i="1"/>
  <c r="BQ671" i="1"/>
  <c r="BR671" i="1"/>
  <c r="BT670" i="1"/>
  <c r="BL670" i="1"/>
  <c r="BK670" i="1"/>
  <c r="BI670" i="1"/>
  <c r="BO670" i="1"/>
  <c r="BU670" i="1"/>
  <c r="BP670" i="1"/>
  <c r="BN670" i="1"/>
  <c r="BJ670" i="1"/>
  <c r="BM670" i="1"/>
  <c r="BS670" i="1"/>
  <c r="BQ670" i="1"/>
  <c r="BR670" i="1"/>
  <c r="BP669" i="1"/>
  <c r="BN669" i="1"/>
  <c r="BK669" i="1"/>
  <c r="BO669" i="1"/>
  <c r="BU669" i="1"/>
  <c r="BL669" i="1"/>
  <c r="BJ669" i="1"/>
  <c r="BM669" i="1"/>
  <c r="BT669" i="1"/>
  <c r="BI669" i="1"/>
  <c r="BS669" i="1"/>
  <c r="BR669" i="1"/>
  <c r="BU668" i="1"/>
  <c r="BK668" i="1"/>
  <c r="BO668" i="1"/>
  <c r="BP668" i="1"/>
  <c r="BL668" i="1"/>
  <c r="BN668" i="1"/>
  <c r="BJ668" i="1"/>
  <c r="BR668" i="1"/>
  <c r="BQ668" i="1"/>
  <c r="BI668" i="1"/>
  <c r="BS668" i="1"/>
  <c r="BU667" i="1"/>
  <c r="BT667" i="1"/>
  <c r="BL667" i="1"/>
  <c r="BO667" i="1"/>
  <c r="BP667" i="1"/>
  <c r="BN667" i="1"/>
  <c r="BJ667" i="1"/>
  <c r="BM667" i="1"/>
  <c r="BK667" i="1"/>
  <c r="BR667" i="1"/>
  <c r="BS667" i="1"/>
  <c r="BQ667" i="1"/>
  <c r="BI667" i="1"/>
  <c r="BT666" i="1"/>
  <c r="BP666" i="1"/>
  <c r="BN666" i="1"/>
  <c r="BO666" i="1"/>
  <c r="BU666" i="1"/>
  <c r="BL666" i="1"/>
  <c r="BJ666" i="1"/>
  <c r="BM666" i="1"/>
  <c r="BK666" i="1"/>
  <c r="BS666" i="1"/>
  <c r="BI666" i="1"/>
  <c r="BQ666" i="1"/>
  <c r="BR666" i="1"/>
  <c r="BP665" i="1"/>
  <c r="BN665" i="1"/>
  <c r="BL665" i="1"/>
  <c r="BI665" i="1"/>
  <c r="BO665" i="1"/>
  <c r="BU665" i="1"/>
  <c r="BJ665" i="1"/>
  <c r="BM665" i="1"/>
  <c r="BK665" i="1"/>
  <c r="BT665" i="1"/>
  <c r="BQ665" i="1"/>
  <c r="BS665" i="1"/>
  <c r="BR665" i="1"/>
  <c r="BU664" i="1"/>
  <c r="BL664" i="1"/>
  <c r="BK664" i="1"/>
  <c r="BI664" i="1"/>
  <c r="BO664" i="1"/>
  <c r="BP664" i="1"/>
  <c r="BN664" i="1"/>
  <c r="BJ664" i="1"/>
  <c r="BM664" i="1"/>
  <c r="BR664" i="1"/>
  <c r="BQ664" i="1"/>
  <c r="BU663" i="1"/>
  <c r="BP663" i="1"/>
  <c r="BO663" i="1"/>
  <c r="BR663" i="1"/>
  <c r="BL663" i="1"/>
  <c r="BN663" i="1"/>
  <c r="BJ663" i="1"/>
  <c r="BM663" i="1"/>
  <c r="BK663" i="1"/>
  <c r="BT663" i="1"/>
  <c r="BI663" i="1"/>
  <c r="BQ663" i="1"/>
  <c r="BP662" i="1"/>
  <c r="BN662" i="1"/>
  <c r="BJ662" i="1"/>
  <c r="BO662" i="1"/>
  <c r="BU662" i="1"/>
  <c r="BL662" i="1"/>
  <c r="BK662" i="1"/>
  <c r="BS662" i="1"/>
  <c r="BT662" i="1"/>
  <c r="BI662" i="1"/>
  <c r="BQ662" i="1"/>
  <c r="BR662" i="1"/>
  <c r="BT661" i="1"/>
  <c r="BN661" i="1"/>
  <c r="BL661" i="1"/>
  <c r="BJ661" i="1"/>
  <c r="BI661" i="1"/>
  <c r="BO661" i="1"/>
  <c r="BU661" i="1"/>
  <c r="BP661" i="1"/>
  <c r="BM661" i="1"/>
  <c r="BK661" i="1"/>
  <c r="BS661" i="1"/>
  <c r="BQ661" i="1"/>
  <c r="BR661" i="1"/>
  <c r="BT660" i="1"/>
  <c r="BL660" i="1"/>
  <c r="BK660" i="1"/>
  <c r="BO660" i="1"/>
  <c r="BU660" i="1"/>
  <c r="BP660" i="1"/>
  <c r="BN660" i="1"/>
  <c r="BJ660" i="1"/>
  <c r="BM660" i="1"/>
  <c r="BS660" i="1"/>
  <c r="BI660" i="1"/>
  <c r="BQ660" i="1"/>
  <c r="BR660" i="1"/>
  <c r="BP659" i="1"/>
  <c r="BN659" i="1"/>
  <c r="BK659" i="1"/>
  <c r="BO659" i="1"/>
  <c r="BU659" i="1"/>
  <c r="BR659" i="1"/>
  <c r="BL659" i="1"/>
  <c r="BJ659" i="1"/>
  <c r="BM659" i="1"/>
  <c r="BT659" i="1"/>
  <c r="BI659" i="1"/>
  <c r="BS659" i="1"/>
  <c r="BU658" i="1"/>
  <c r="BK658" i="1"/>
  <c r="BO658" i="1"/>
  <c r="BP658" i="1"/>
  <c r="BL658" i="1"/>
  <c r="BN658" i="1"/>
  <c r="BJ658" i="1"/>
  <c r="BR658" i="1"/>
  <c r="BQ658" i="1"/>
  <c r="BI658" i="1"/>
  <c r="BS658" i="1"/>
  <c r="BU657" i="1"/>
  <c r="BT657" i="1"/>
  <c r="BL657" i="1"/>
  <c r="BO657" i="1"/>
  <c r="BP657" i="1"/>
  <c r="BN657" i="1"/>
  <c r="BJ657" i="1"/>
  <c r="BM657" i="1"/>
  <c r="BK657" i="1"/>
  <c r="BR657" i="1"/>
  <c r="BS657" i="1"/>
  <c r="BI657" i="1"/>
  <c r="BQ657" i="1"/>
  <c r="BT656" i="1"/>
  <c r="BP656" i="1"/>
  <c r="BN656" i="1"/>
  <c r="BO656" i="1"/>
  <c r="BU656" i="1"/>
  <c r="BL656" i="1"/>
  <c r="BJ656" i="1"/>
  <c r="BM656" i="1"/>
  <c r="BK656" i="1"/>
  <c r="BS656" i="1"/>
  <c r="BI656" i="1"/>
  <c r="BQ656" i="1"/>
  <c r="BR656" i="1"/>
  <c r="BP655" i="1"/>
  <c r="BN655" i="1"/>
  <c r="BL655" i="1"/>
  <c r="BI655" i="1"/>
  <c r="BO655" i="1"/>
  <c r="BU655" i="1"/>
  <c r="BJ655" i="1"/>
  <c r="BM655" i="1"/>
  <c r="BK655" i="1"/>
  <c r="BT655" i="1"/>
  <c r="BQ655" i="1"/>
  <c r="BS655" i="1"/>
  <c r="BR655" i="1"/>
  <c r="BU654" i="1"/>
  <c r="BL654" i="1"/>
  <c r="BK654" i="1"/>
  <c r="BJ654" i="1"/>
  <c r="BI654" i="1"/>
  <c r="BO654" i="1"/>
  <c r="BP654" i="1"/>
  <c r="BN654" i="1"/>
  <c r="BM654" i="1"/>
  <c r="BR654" i="1"/>
  <c r="BQ654" i="1"/>
  <c r="BU653" i="1"/>
  <c r="BP653" i="1"/>
  <c r="BO653" i="1"/>
  <c r="BL653" i="1"/>
  <c r="BN653" i="1"/>
  <c r="BJ653" i="1"/>
  <c r="BM653" i="1"/>
  <c r="BK653" i="1"/>
  <c r="BR653" i="1"/>
  <c r="BT653" i="1"/>
  <c r="BI653" i="1"/>
  <c r="BQ653" i="1"/>
  <c r="BP652" i="1"/>
  <c r="BN652" i="1"/>
  <c r="BJ652" i="1"/>
  <c r="BO652" i="1"/>
  <c r="BU652" i="1"/>
  <c r="BL652" i="1"/>
  <c r="BK652" i="1"/>
  <c r="BS652" i="1"/>
  <c r="BT652" i="1"/>
  <c r="BI652" i="1"/>
  <c r="BQ652" i="1"/>
  <c r="BR652" i="1"/>
  <c r="BT651" i="1"/>
  <c r="BN651" i="1"/>
  <c r="BL651" i="1"/>
  <c r="BJ651" i="1"/>
  <c r="BI651" i="1"/>
  <c r="BO651" i="1"/>
  <c r="BU651" i="1"/>
  <c r="BP651" i="1"/>
  <c r="BM651" i="1"/>
  <c r="BK651" i="1"/>
  <c r="BS651" i="1"/>
  <c r="BQ651" i="1"/>
  <c r="BR651" i="1"/>
  <c r="BT650" i="1"/>
  <c r="BL650" i="1"/>
  <c r="BK650" i="1"/>
  <c r="BO650" i="1"/>
  <c r="BU650" i="1"/>
  <c r="BP650" i="1"/>
  <c r="BN650" i="1"/>
  <c r="BJ650" i="1"/>
  <c r="BM650" i="1"/>
  <c r="BS650" i="1"/>
  <c r="BI650" i="1"/>
  <c r="BQ650" i="1"/>
  <c r="BR650" i="1"/>
  <c r="BP649" i="1"/>
  <c r="BN649" i="1"/>
  <c r="BK649" i="1"/>
  <c r="BO649" i="1"/>
  <c r="BU649" i="1"/>
  <c r="BR649" i="1"/>
  <c r="BL649" i="1"/>
  <c r="BJ649" i="1"/>
  <c r="BM649" i="1"/>
  <c r="BT649" i="1"/>
  <c r="BI649" i="1"/>
  <c r="BS649" i="1"/>
  <c r="BU648" i="1"/>
  <c r="BK648" i="1"/>
  <c r="BO648" i="1"/>
  <c r="BP648" i="1"/>
  <c r="BL648" i="1"/>
  <c r="BN648" i="1"/>
  <c r="BJ648" i="1"/>
  <c r="BR648" i="1"/>
  <c r="BQ648" i="1"/>
  <c r="BI648" i="1"/>
  <c r="BS648" i="1"/>
  <c r="BU647" i="1"/>
  <c r="BT647" i="1"/>
  <c r="BL647" i="1"/>
  <c r="BO647" i="1"/>
  <c r="BP647" i="1"/>
  <c r="BN647" i="1"/>
  <c r="BJ647" i="1"/>
  <c r="BM647" i="1"/>
  <c r="BK647" i="1"/>
  <c r="BR647" i="1"/>
  <c r="BS647" i="1"/>
  <c r="BQ647" i="1"/>
  <c r="BI647" i="1"/>
  <c r="BP646" i="1"/>
  <c r="BN646" i="1"/>
  <c r="BI646" i="1"/>
  <c r="BO646" i="1"/>
  <c r="BU646" i="1"/>
  <c r="BL646" i="1"/>
  <c r="BJ646" i="1"/>
  <c r="BM646" i="1"/>
  <c r="BK646" i="1"/>
  <c r="BS646" i="1"/>
  <c r="BT646" i="1"/>
  <c r="BQ646" i="1"/>
  <c r="BR646" i="1"/>
  <c r="BP645" i="1"/>
  <c r="BN645" i="1"/>
  <c r="BL645" i="1"/>
  <c r="BI645" i="1"/>
  <c r="BO645" i="1"/>
  <c r="BU645" i="1"/>
  <c r="BJ645" i="1"/>
  <c r="BM645" i="1"/>
  <c r="BK645" i="1"/>
  <c r="BT645" i="1"/>
  <c r="BQ645" i="1"/>
  <c r="BS645" i="1"/>
  <c r="BR645" i="1"/>
  <c r="BU644" i="1"/>
  <c r="BL644" i="1"/>
  <c r="BK644" i="1"/>
  <c r="BI644" i="1"/>
  <c r="BO644" i="1"/>
  <c r="BP644" i="1"/>
  <c r="BN644" i="1"/>
  <c r="BJ644" i="1"/>
  <c r="BM644" i="1"/>
  <c r="BR644" i="1"/>
  <c r="BQ644" i="1"/>
  <c r="BU643" i="1"/>
  <c r="BP643" i="1"/>
  <c r="BO643" i="1"/>
  <c r="BR643" i="1"/>
  <c r="BL643" i="1"/>
  <c r="BN643" i="1"/>
  <c r="BJ643" i="1"/>
  <c r="BM643" i="1"/>
  <c r="BK643" i="1"/>
  <c r="BT643" i="1"/>
  <c r="BI643" i="1"/>
  <c r="BQ643" i="1"/>
  <c r="BP642" i="1"/>
  <c r="BN642" i="1"/>
  <c r="BJ642" i="1"/>
  <c r="BO642" i="1"/>
  <c r="BU642" i="1"/>
  <c r="BL642" i="1"/>
  <c r="BK642" i="1"/>
  <c r="BS642" i="1"/>
  <c r="BT642" i="1"/>
  <c r="BI642" i="1"/>
  <c r="BR642" i="1"/>
  <c r="BT641" i="1"/>
  <c r="BN641" i="1"/>
  <c r="BL641" i="1"/>
  <c r="BJ641" i="1"/>
  <c r="BI641" i="1"/>
  <c r="BO641" i="1"/>
  <c r="BU641" i="1"/>
  <c r="BP641" i="1"/>
  <c r="BM641" i="1"/>
  <c r="BK641" i="1"/>
  <c r="BS641" i="1"/>
  <c r="BQ641" i="1"/>
  <c r="BR641" i="1"/>
  <c r="BT640" i="1"/>
  <c r="BL640" i="1"/>
  <c r="BK640" i="1"/>
  <c r="BO640" i="1"/>
  <c r="BU640" i="1"/>
  <c r="BP640" i="1"/>
  <c r="BN640" i="1"/>
  <c r="BJ640" i="1"/>
  <c r="BM640" i="1"/>
  <c r="BS640" i="1"/>
  <c r="BI640" i="1"/>
  <c r="BQ640" i="1"/>
  <c r="BR640" i="1"/>
  <c r="BP639" i="1"/>
  <c r="BN639" i="1"/>
  <c r="BK639" i="1"/>
  <c r="BO639" i="1"/>
  <c r="BU639" i="1"/>
  <c r="BR639" i="1"/>
  <c r="BL639" i="1"/>
  <c r="BJ639" i="1"/>
  <c r="BM639" i="1"/>
  <c r="BT639" i="1"/>
  <c r="BI639" i="1"/>
  <c r="BS639" i="1"/>
  <c r="BU638" i="1"/>
  <c r="BK638" i="1"/>
  <c r="BO638" i="1"/>
  <c r="BP638" i="1"/>
  <c r="BL638" i="1"/>
  <c r="BN638" i="1"/>
  <c r="BJ638" i="1"/>
  <c r="BR638" i="1"/>
  <c r="BQ638" i="1"/>
  <c r="BI638" i="1"/>
  <c r="BS638" i="1"/>
  <c r="BU637" i="1"/>
  <c r="BT637" i="1"/>
  <c r="BL637" i="1"/>
  <c r="BO637" i="1"/>
  <c r="BP637" i="1"/>
  <c r="BN637" i="1"/>
  <c r="BJ637" i="1"/>
  <c r="BM637" i="1"/>
  <c r="BK637" i="1"/>
  <c r="BR637" i="1"/>
  <c r="BS637" i="1"/>
  <c r="BI637" i="1"/>
  <c r="BQ637" i="1"/>
  <c r="BP636" i="1"/>
  <c r="BN636" i="1"/>
  <c r="BO636" i="1"/>
  <c r="BU636" i="1"/>
  <c r="BL636" i="1"/>
  <c r="BJ636" i="1"/>
  <c r="BM636" i="1"/>
  <c r="BK636" i="1"/>
  <c r="BS636" i="1"/>
  <c r="BT636" i="1"/>
  <c r="BI636" i="1"/>
  <c r="BQ636" i="1"/>
  <c r="BR636" i="1"/>
  <c r="BN635" i="1"/>
  <c r="BL635" i="1"/>
  <c r="BI635" i="1"/>
  <c r="BO635" i="1"/>
  <c r="BU635" i="1"/>
  <c r="BP635" i="1"/>
  <c r="BJ635" i="1"/>
  <c r="BM635" i="1"/>
  <c r="BK635" i="1"/>
  <c r="BT635" i="1"/>
  <c r="BQ635" i="1"/>
  <c r="BS635" i="1"/>
  <c r="BR635" i="1"/>
  <c r="BU634" i="1"/>
  <c r="BL634" i="1"/>
  <c r="BK634" i="1"/>
  <c r="BI634" i="1"/>
  <c r="BO634" i="1"/>
  <c r="BP634" i="1"/>
  <c r="BN634" i="1"/>
  <c r="BJ634" i="1"/>
  <c r="BM634" i="1"/>
  <c r="BR634" i="1"/>
  <c r="BQ634" i="1"/>
  <c r="BP633" i="1"/>
  <c r="BO633" i="1"/>
  <c r="BU633" i="1"/>
  <c r="BL633" i="1"/>
  <c r="BN633" i="1"/>
  <c r="BJ633" i="1"/>
  <c r="BM633" i="1"/>
  <c r="BK633" i="1"/>
  <c r="BR633" i="1"/>
  <c r="BT633" i="1"/>
  <c r="BI633" i="1"/>
  <c r="BQ633" i="1"/>
  <c r="BP632" i="1"/>
  <c r="BN632" i="1"/>
  <c r="BJ632" i="1"/>
  <c r="BO632" i="1"/>
  <c r="BU632" i="1"/>
  <c r="BL632" i="1"/>
  <c r="BK632" i="1"/>
  <c r="BS632" i="1"/>
  <c r="BT632" i="1"/>
  <c r="BI632" i="1"/>
  <c r="BR632" i="1"/>
  <c r="BT631" i="1"/>
  <c r="BN631" i="1"/>
  <c r="BL631" i="1"/>
  <c r="BJ631" i="1"/>
  <c r="BI631" i="1"/>
  <c r="BO631" i="1"/>
  <c r="BU631" i="1"/>
  <c r="BP631" i="1"/>
  <c r="BM631" i="1"/>
  <c r="BK631" i="1"/>
  <c r="BS631" i="1"/>
  <c r="BQ631" i="1"/>
  <c r="BR631" i="1"/>
  <c r="BT630" i="1"/>
  <c r="BL630" i="1"/>
  <c r="BK630" i="1"/>
  <c r="BO630" i="1"/>
  <c r="BU630" i="1"/>
  <c r="BP630" i="1"/>
  <c r="BN630" i="1"/>
  <c r="BJ630" i="1"/>
  <c r="BM630" i="1"/>
  <c r="BS630" i="1"/>
  <c r="BI630" i="1"/>
  <c r="BQ630" i="1"/>
  <c r="BR630" i="1"/>
  <c r="BP629" i="1"/>
  <c r="BN629" i="1"/>
  <c r="BK629" i="1"/>
  <c r="BO629" i="1"/>
  <c r="BU629" i="1"/>
  <c r="BR629" i="1"/>
  <c r="BL629" i="1"/>
  <c r="BJ629" i="1"/>
  <c r="BM629" i="1"/>
  <c r="BT629" i="1"/>
  <c r="BI629" i="1"/>
  <c r="BS629" i="1"/>
  <c r="BU628" i="1"/>
  <c r="BK628" i="1"/>
  <c r="BO628" i="1"/>
  <c r="BP628" i="1"/>
  <c r="BL628" i="1"/>
  <c r="BN628" i="1"/>
  <c r="BJ628" i="1"/>
  <c r="BR628" i="1"/>
  <c r="BS628" i="1"/>
  <c r="BQ628" i="1"/>
  <c r="BI628" i="1"/>
  <c r="BU627" i="1"/>
  <c r="BT627" i="1"/>
  <c r="BL627" i="1"/>
  <c r="BO627" i="1"/>
  <c r="BP627" i="1"/>
  <c r="BN627" i="1"/>
  <c r="BJ627" i="1"/>
  <c r="BM627" i="1"/>
  <c r="BK627" i="1"/>
  <c r="BR627" i="1"/>
  <c r="BS627" i="1"/>
  <c r="BQ627" i="1"/>
  <c r="BI627" i="1"/>
  <c r="BP626" i="1"/>
  <c r="BN626" i="1"/>
  <c r="BI626" i="1"/>
  <c r="BO626" i="1"/>
  <c r="BU626" i="1"/>
  <c r="BL626" i="1"/>
  <c r="BJ626" i="1"/>
  <c r="BM626" i="1"/>
  <c r="BK626" i="1"/>
  <c r="BS626" i="1"/>
  <c r="BT626" i="1"/>
  <c r="BQ626" i="1"/>
  <c r="BR626" i="1"/>
  <c r="BP625" i="1"/>
  <c r="BN625" i="1"/>
  <c r="BL625" i="1"/>
  <c r="BI625" i="1"/>
  <c r="BO625" i="1"/>
  <c r="BU625" i="1"/>
  <c r="BJ625" i="1"/>
  <c r="BM625" i="1"/>
  <c r="BK625" i="1"/>
  <c r="BT625" i="1"/>
  <c r="BQ625" i="1"/>
  <c r="BS625" i="1"/>
  <c r="BR625" i="1"/>
  <c r="BU624" i="1"/>
  <c r="BL624" i="1"/>
  <c r="BK624" i="1"/>
  <c r="BI624" i="1"/>
  <c r="BO624" i="1"/>
  <c r="BP624" i="1"/>
  <c r="BN624" i="1"/>
  <c r="BJ624" i="1"/>
  <c r="BM624" i="1"/>
  <c r="BR624" i="1"/>
  <c r="BQ624" i="1"/>
  <c r="BP623" i="1"/>
  <c r="BO623" i="1"/>
  <c r="BU623" i="1"/>
  <c r="BL623" i="1"/>
  <c r="BN623" i="1"/>
  <c r="BJ623" i="1"/>
  <c r="BM623" i="1"/>
  <c r="BK623" i="1"/>
  <c r="BR623" i="1"/>
  <c r="BT623" i="1"/>
  <c r="BI623" i="1"/>
  <c r="BQ623" i="1"/>
  <c r="BP622" i="1"/>
  <c r="BN622" i="1"/>
  <c r="BJ622" i="1"/>
  <c r="BO622" i="1"/>
  <c r="BU622" i="1"/>
  <c r="BL622" i="1"/>
  <c r="BK622" i="1"/>
  <c r="BS622" i="1"/>
  <c r="BT622" i="1"/>
  <c r="BI622" i="1"/>
  <c r="BR622" i="1"/>
  <c r="BT621" i="1"/>
  <c r="BN621" i="1"/>
  <c r="BL621" i="1"/>
  <c r="BJ621" i="1"/>
  <c r="BI621" i="1"/>
  <c r="BO621" i="1"/>
  <c r="BU621" i="1"/>
  <c r="BP621" i="1"/>
  <c r="BM621" i="1"/>
  <c r="BK621" i="1"/>
  <c r="BS621" i="1"/>
  <c r="BQ621" i="1"/>
  <c r="BR621" i="1"/>
  <c r="BT620" i="1"/>
  <c r="BL620" i="1"/>
  <c r="BK620" i="1"/>
  <c r="BO620" i="1"/>
  <c r="BU620" i="1"/>
  <c r="BP620" i="1"/>
  <c r="BN620" i="1"/>
  <c r="BJ620" i="1"/>
  <c r="BM620" i="1"/>
  <c r="BS620" i="1"/>
  <c r="BI620" i="1"/>
  <c r="BQ620" i="1"/>
  <c r="BR620" i="1"/>
  <c r="BP619" i="1"/>
  <c r="BN619" i="1"/>
  <c r="BK619" i="1"/>
  <c r="BO619" i="1"/>
  <c r="BU619" i="1"/>
  <c r="BR619" i="1"/>
  <c r="BL619" i="1"/>
  <c r="BJ619" i="1"/>
  <c r="BM619" i="1"/>
  <c r="BT619" i="1"/>
  <c r="BI619" i="1"/>
  <c r="BS619" i="1"/>
  <c r="BU618" i="1"/>
  <c r="BK618" i="1"/>
  <c r="BO618" i="1"/>
  <c r="BP618" i="1"/>
  <c r="BL618" i="1"/>
  <c r="BN618" i="1"/>
  <c r="BJ618" i="1"/>
  <c r="BR618" i="1"/>
  <c r="BS618" i="1"/>
  <c r="BQ618" i="1"/>
  <c r="BI618" i="1"/>
  <c r="BU617" i="1"/>
  <c r="BT617" i="1"/>
  <c r="BL617" i="1"/>
  <c r="BO617" i="1"/>
  <c r="BP617" i="1"/>
  <c r="BN617" i="1"/>
  <c r="BJ617" i="1"/>
  <c r="BM617" i="1"/>
  <c r="BK617" i="1"/>
  <c r="BR617" i="1"/>
  <c r="BS617" i="1"/>
  <c r="BQ617" i="1"/>
  <c r="BI617" i="1"/>
  <c r="BP616" i="1"/>
  <c r="BN616" i="1"/>
  <c r="BI616" i="1"/>
  <c r="BO616" i="1"/>
  <c r="BU616" i="1"/>
  <c r="BL616" i="1"/>
  <c r="BJ616" i="1"/>
  <c r="BM616" i="1"/>
  <c r="BK616" i="1"/>
  <c r="BS616" i="1"/>
  <c r="BT616" i="1"/>
  <c r="BQ616" i="1"/>
  <c r="BR616" i="1"/>
  <c r="BP615" i="1"/>
  <c r="BN615" i="1"/>
  <c r="BL615" i="1"/>
  <c r="BI615" i="1"/>
  <c r="BO615" i="1"/>
  <c r="BU615" i="1"/>
  <c r="BJ615" i="1"/>
  <c r="BM615" i="1"/>
  <c r="BK615" i="1"/>
  <c r="BT615" i="1"/>
  <c r="BQ615" i="1"/>
  <c r="BS615" i="1"/>
  <c r="BR615" i="1"/>
  <c r="BU614" i="1"/>
  <c r="BL614" i="1"/>
  <c r="BK614" i="1"/>
  <c r="BI614" i="1"/>
  <c r="BO614" i="1"/>
  <c r="BP614" i="1"/>
  <c r="BN614" i="1"/>
  <c r="BJ614" i="1"/>
  <c r="BM614" i="1"/>
  <c r="BR614" i="1"/>
  <c r="BQ614" i="1"/>
  <c r="BP613" i="1"/>
  <c r="BO613" i="1"/>
  <c r="BU613" i="1"/>
  <c r="BL613" i="1"/>
  <c r="BN613" i="1"/>
  <c r="BJ613" i="1"/>
  <c r="BM613" i="1"/>
  <c r="BK613" i="1"/>
  <c r="BR613" i="1"/>
  <c r="BT613" i="1"/>
  <c r="BI613" i="1"/>
  <c r="BQ613" i="1"/>
  <c r="BP612" i="1"/>
  <c r="BN612" i="1"/>
  <c r="BJ612" i="1"/>
  <c r="BO612" i="1"/>
  <c r="BU612" i="1"/>
  <c r="BL612" i="1"/>
  <c r="BK612" i="1"/>
  <c r="BS612" i="1"/>
  <c r="BT612" i="1"/>
  <c r="BI612" i="1"/>
  <c r="BR612" i="1"/>
  <c r="BT611" i="1"/>
  <c r="BN611" i="1"/>
  <c r="BL611" i="1"/>
  <c r="BJ611" i="1"/>
  <c r="BI611" i="1"/>
  <c r="BO611" i="1"/>
  <c r="BU611" i="1"/>
  <c r="BP611" i="1"/>
  <c r="BM611" i="1"/>
  <c r="BK611" i="1"/>
  <c r="BS611" i="1"/>
  <c r="BQ611" i="1"/>
  <c r="BR611" i="1"/>
  <c r="BT610" i="1"/>
  <c r="BL610" i="1"/>
  <c r="BK610" i="1"/>
  <c r="BO610" i="1"/>
  <c r="BU610" i="1"/>
  <c r="BP610" i="1"/>
  <c r="BN610" i="1"/>
  <c r="BJ610" i="1"/>
  <c r="BM610" i="1"/>
  <c r="BS610" i="1"/>
  <c r="BI610" i="1"/>
  <c r="BQ610" i="1"/>
  <c r="BR610" i="1"/>
  <c r="BP609" i="1"/>
  <c r="BN609" i="1"/>
  <c r="BK609" i="1"/>
  <c r="BO609" i="1"/>
  <c r="BU609" i="1"/>
  <c r="BL609" i="1"/>
  <c r="BJ609" i="1"/>
  <c r="BM609" i="1"/>
  <c r="BR609" i="1"/>
  <c r="BT609" i="1"/>
  <c r="BI609" i="1"/>
  <c r="BS609" i="1"/>
  <c r="BU608" i="1"/>
  <c r="BK608" i="1"/>
  <c r="BO608" i="1"/>
  <c r="BP608" i="1"/>
  <c r="BL608" i="1"/>
  <c r="BN608" i="1"/>
  <c r="BJ608" i="1"/>
  <c r="BR608" i="1"/>
  <c r="BS608" i="1"/>
  <c r="BQ608" i="1"/>
  <c r="BI608" i="1"/>
  <c r="BU607" i="1"/>
  <c r="BT607" i="1"/>
  <c r="BL607" i="1"/>
  <c r="BO607" i="1"/>
  <c r="BP607" i="1"/>
  <c r="BN607" i="1"/>
  <c r="BJ607" i="1"/>
  <c r="BM607" i="1"/>
  <c r="BK607" i="1"/>
  <c r="BR607" i="1"/>
  <c r="BS607" i="1"/>
  <c r="BQ607" i="1"/>
  <c r="BI607" i="1"/>
  <c r="BP606" i="1"/>
  <c r="BN606" i="1"/>
  <c r="BI606" i="1"/>
  <c r="BO606" i="1"/>
  <c r="BU606" i="1"/>
  <c r="BL606" i="1"/>
  <c r="BJ606" i="1"/>
  <c r="BM606" i="1"/>
  <c r="BK606" i="1"/>
  <c r="BS606" i="1"/>
  <c r="BT606" i="1"/>
  <c r="BQ606" i="1"/>
  <c r="BR606" i="1"/>
  <c r="BP605" i="1"/>
  <c r="BN605" i="1"/>
  <c r="BL605" i="1"/>
  <c r="BI605" i="1"/>
  <c r="BO605" i="1"/>
  <c r="BU605" i="1"/>
  <c r="BJ605" i="1"/>
  <c r="BM605" i="1"/>
  <c r="BK605" i="1"/>
  <c r="BT605" i="1"/>
  <c r="BQ605" i="1"/>
  <c r="BS605" i="1"/>
  <c r="BR605" i="1"/>
  <c r="BU604" i="1"/>
  <c r="BL604" i="1"/>
  <c r="BK604" i="1"/>
  <c r="BI604" i="1"/>
  <c r="BO604" i="1"/>
  <c r="BP604" i="1"/>
  <c r="BR604" i="1"/>
  <c r="BN604" i="1"/>
  <c r="BJ604" i="1"/>
  <c r="BM604" i="1"/>
  <c r="BQ604" i="1"/>
  <c r="BP603" i="1"/>
  <c r="BO603" i="1"/>
  <c r="BU603" i="1"/>
  <c r="BL603" i="1"/>
  <c r="BN603" i="1"/>
  <c r="BJ603" i="1"/>
  <c r="BM603" i="1"/>
  <c r="BK603" i="1"/>
  <c r="BR603" i="1"/>
  <c r="BT603" i="1"/>
  <c r="BI603" i="1"/>
  <c r="BQ603" i="1"/>
  <c r="BP602" i="1"/>
  <c r="BN602" i="1"/>
  <c r="BJ602" i="1"/>
  <c r="BO602" i="1"/>
  <c r="BU602" i="1"/>
  <c r="BL602" i="1"/>
  <c r="BK602" i="1"/>
  <c r="BS602" i="1"/>
  <c r="BT602" i="1"/>
  <c r="BI602" i="1"/>
  <c r="BR602" i="1"/>
  <c r="BT601" i="1"/>
  <c r="BN601" i="1"/>
  <c r="BL601" i="1"/>
  <c r="BJ601" i="1"/>
  <c r="BI601" i="1"/>
  <c r="BO601" i="1"/>
  <c r="BU601" i="1"/>
  <c r="BP601" i="1"/>
  <c r="BM601" i="1"/>
  <c r="BK601" i="1"/>
  <c r="BS601" i="1"/>
  <c r="BQ601" i="1"/>
  <c r="BR601" i="1"/>
  <c r="BU600" i="1"/>
  <c r="BL600" i="1"/>
  <c r="BK600" i="1"/>
  <c r="BO600" i="1"/>
  <c r="BP600" i="1"/>
  <c r="BN600" i="1"/>
  <c r="BJ600" i="1"/>
  <c r="BM600" i="1"/>
  <c r="BS600" i="1"/>
  <c r="BT600" i="1"/>
  <c r="BI600" i="1"/>
  <c r="BQ600" i="1"/>
  <c r="BR600" i="1"/>
  <c r="BP599" i="1"/>
  <c r="BN599" i="1"/>
  <c r="BK599" i="1"/>
  <c r="BO599" i="1"/>
  <c r="BU599" i="1"/>
  <c r="BL599" i="1"/>
  <c r="BJ599" i="1"/>
  <c r="BM599" i="1"/>
  <c r="BR599" i="1"/>
  <c r="BT599" i="1"/>
  <c r="BI599" i="1"/>
  <c r="BS599" i="1"/>
  <c r="BU598" i="1"/>
  <c r="BK598" i="1"/>
  <c r="BO598" i="1"/>
  <c r="BP598" i="1"/>
  <c r="BL598" i="1"/>
  <c r="BN598" i="1"/>
  <c r="BJ598" i="1"/>
  <c r="BR598" i="1"/>
  <c r="BS598" i="1"/>
  <c r="BQ598" i="1"/>
  <c r="BI598" i="1"/>
  <c r="BT597" i="1"/>
  <c r="BL597" i="1"/>
  <c r="BO597" i="1"/>
  <c r="BU597" i="1"/>
  <c r="BP597" i="1"/>
  <c r="BN597" i="1"/>
  <c r="BJ597" i="1"/>
  <c r="BM597" i="1"/>
  <c r="BK597" i="1"/>
  <c r="BR597" i="1"/>
  <c r="BS597" i="1"/>
  <c r="BQ597" i="1"/>
  <c r="BI597" i="1"/>
  <c r="BT596" i="1"/>
  <c r="BP596" i="1"/>
  <c r="BN596" i="1"/>
  <c r="BI596" i="1"/>
  <c r="BO596" i="1"/>
  <c r="BU596" i="1"/>
  <c r="BL596" i="1"/>
  <c r="BJ596" i="1"/>
  <c r="BM596" i="1"/>
  <c r="BK596" i="1"/>
  <c r="BS596" i="1"/>
  <c r="BQ596" i="1"/>
  <c r="BR596" i="1"/>
  <c r="BP595" i="1"/>
  <c r="BN595" i="1"/>
  <c r="BL595" i="1"/>
  <c r="BI595" i="1"/>
  <c r="BO595" i="1"/>
  <c r="BU595" i="1"/>
  <c r="BJ595" i="1"/>
  <c r="BM595" i="1"/>
  <c r="BK595" i="1"/>
  <c r="BT595" i="1"/>
  <c r="BQ595" i="1"/>
  <c r="BS595" i="1"/>
  <c r="BR595" i="1"/>
  <c r="BU594" i="1"/>
  <c r="BL594" i="1"/>
  <c r="BK594" i="1"/>
  <c r="BI594" i="1"/>
  <c r="BO594" i="1"/>
  <c r="BP594" i="1"/>
  <c r="BN594" i="1"/>
  <c r="BJ594" i="1"/>
  <c r="BM594" i="1"/>
  <c r="BR594" i="1"/>
  <c r="BQ594" i="1"/>
  <c r="BT593" i="1"/>
  <c r="BP593" i="1"/>
  <c r="BO593" i="1"/>
  <c r="BU593" i="1"/>
  <c r="BL593" i="1"/>
  <c r="BN593" i="1"/>
  <c r="BJ593" i="1"/>
  <c r="BM593" i="1"/>
  <c r="BK593" i="1"/>
  <c r="BR593" i="1"/>
  <c r="BI593" i="1"/>
  <c r="BQ593" i="1"/>
  <c r="BP592" i="1"/>
  <c r="BN592" i="1"/>
  <c r="BJ592" i="1"/>
  <c r="BO592" i="1"/>
  <c r="BU592" i="1"/>
  <c r="BL592" i="1"/>
  <c r="BK592" i="1"/>
  <c r="BS592" i="1"/>
  <c r="BT592" i="1"/>
  <c r="BI592" i="1"/>
  <c r="BR592" i="1"/>
  <c r="BT591" i="1"/>
  <c r="BN591" i="1"/>
  <c r="BL591" i="1"/>
  <c r="BJ591" i="1"/>
  <c r="BI591" i="1"/>
  <c r="BO591" i="1"/>
  <c r="BU591" i="1"/>
  <c r="BP591" i="1"/>
  <c r="BM591" i="1"/>
  <c r="BK591" i="1"/>
  <c r="BS591" i="1"/>
  <c r="BQ591" i="1"/>
  <c r="BR591" i="1"/>
  <c r="BU590" i="1"/>
  <c r="BT590" i="1"/>
  <c r="BL590" i="1"/>
  <c r="BK590" i="1"/>
  <c r="BI590" i="1"/>
  <c r="BO590" i="1"/>
  <c r="BP590" i="1"/>
  <c r="BN590" i="1"/>
  <c r="BJ590" i="1"/>
  <c r="BM590" i="1"/>
  <c r="BS590" i="1"/>
  <c r="BQ590" i="1"/>
  <c r="BR590" i="1"/>
  <c r="BP589" i="1"/>
  <c r="BN589" i="1"/>
  <c r="BK589" i="1"/>
  <c r="BO589" i="1"/>
  <c r="BU589" i="1"/>
  <c r="BR589" i="1"/>
  <c r="BL589" i="1"/>
  <c r="BJ589" i="1"/>
  <c r="BM589" i="1"/>
  <c r="BT589" i="1"/>
  <c r="BI589" i="1"/>
  <c r="BS589" i="1"/>
  <c r="BU588" i="1"/>
  <c r="BK588" i="1"/>
  <c r="BO588" i="1"/>
  <c r="BP588" i="1"/>
  <c r="BL588" i="1"/>
  <c r="BN588" i="1"/>
  <c r="BJ588" i="1"/>
  <c r="BR588" i="1"/>
  <c r="BS588" i="1"/>
  <c r="BQ588" i="1"/>
  <c r="BI588" i="1"/>
  <c r="BU587" i="1"/>
  <c r="BT587" i="1"/>
  <c r="BL587" i="1"/>
  <c r="BO587" i="1"/>
  <c r="BP587" i="1"/>
  <c r="BN587" i="1"/>
  <c r="BJ587" i="1"/>
  <c r="BM587" i="1"/>
  <c r="BK587" i="1"/>
  <c r="BR587" i="1"/>
  <c r="BS587" i="1"/>
  <c r="BQ587" i="1"/>
  <c r="BI587" i="1"/>
  <c r="BP586" i="1"/>
  <c r="BN586" i="1"/>
  <c r="BI586" i="1"/>
  <c r="BO586" i="1"/>
  <c r="BU586" i="1"/>
  <c r="BL586" i="1"/>
  <c r="BJ586" i="1"/>
  <c r="BM586" i="1"/>
  <c r="BK586" i="1"/>
  <c r="BS586" i="1"/>
  <c r="BT586" i="1"/>
  <c r="BQ586" i="1"/>
  <c r="BR586" i="1"/>
  <c r="BP585" i="1"/>
  <c r="BN585" i="1"/>
  <c r="BL585" i="1"/>
  <c r="BI585" i="1"/>
  <c r="BO585" i="1"/>
  <c r="BU585" i="1"/>
  <c r="BJ585" i="1"/>
  <c r="BM585" i="1"/>
  <c r="BK585" i="1"/>
  <c r="BT585" i="1"/>
  <c r="BQ585" i="1"/>
  <c r="BS585" i="1"/>
  <c r="BR585" i="1"/>
  <c r="BU584" i="1"/>
  <c r="BL584" i="1"/>
  <c r="BK584" i="1"/>
  <c r="BI584" i="1"/>
  <c r="BO584" i="1"/>
  <c r="BP584" i="1"/>
  <c r="BN584" i="1"/>
  <c r="BJ584" i="1"/>
  <c r="BM584" i="1"/>
  <c r="BR584" i="1"/>
  <c r="BQ584" i="1"/>
  <c r="BT583" i="1"/>
  <c r="BP583" i="1"/>
  <c r="BO583" i="1"/>
  <c r="BU583" i="1"/>
  <c r="BL583" i="1"/>
  <c r="BN583" i="1"/>
  <c r="BJ583" i="1"/>
  <c r="BM583" i="1"/>
  <c r="BK583" i="1"/>
  <c r="BR583" i="1"/>
  <c r="BI583" i="1"/>
  <c r="BQ583" i="1"/>
  <c r="BP582" i="1"/>
  <c r="BN582" i="1"/>
  <c r="BJ582" i="1"/>
  <c r="BO582" i="1"/>
  <c r="BU582" i="1"/>
  <c r="BL582" i="1"/>
  <c r="BK582" i="1"/>
  <c r="BS582" i="1"/>
  <c r="BT582" i="1"/>
  <c r="BI582" i="1"/>
  <c r="BR582" i="1"/>
  <c r="BT581" i="1"/>
  <c r="BN581" i="1"/>
  <c r="BL581" i="1"/>
  <c r="BJ581" i="1"/>
  <c r="BI581" i="1"/>
  <c r="BO581" i="1"/>
  <c r="BU581" i="1"/>
  <c r="BP581" i="1"/>
  <c r="BM581" i="1"/>
  <c r="BK581" i="1"/>
  <c r="BS581" i="1"/>
  <c r="BQ581" i="1"/>
  <c r="BR581" i="1"/>
  <c r="BU580" i="1"/>
  <c r="BT580" i="1"/>
  <c r="BL580" i="1"/>
  <c r="BK580" i="1"/>
  <c r="BI580" i="1"/>
  <c r="BO580" i="1"/>
  <c r="BP580" i="1"/>
  <c r="BN580" i="1"/>
  <c r="BJ580" i="1"/>
  <c r="BM580" i="1"/>
  <c r="BS580" i="1"/>
  <c r="BQ580" i="1"/>
  <c r="BR580" i="1"/>
  <c r="BP579" i="1"/>
  <c r="BN579" i="1"/>
  <c r="BK579" i="1"/>
  <c r="BO579" i="1"/>
  <c r="BU579" i="1"/>
  <c r="BR579" i="1"/>
  <c r="BL579" i="1"/>
  <c r="BJ579" i="1"/>
  <c r="BM579" i="1"/>
  <c r="BT579" i="1"/>
  <c r="BI579" i="1"/>
  <c r="BS579" i="1"/>
  <c r="BU578" i="1"/>
  <c r="BK578" i="1"/>
  <c r="BO578" i="1"/>
  <c r="BP578" i="1"/>
  <c r="BL578" i="1"/>
  <c r="BN578" i="1"/>
  <c r="BJ578" i="1"/>
  <c r="BR578" i="1"/>
  <c r="BQ578" i="1"/>
  <c r="BI578" i="1"/>
  <c r="BS578" i="1"/>
  <c r="BU577" i="1"/>
  <c r="BT577" i="1"/>
  <c r="BL577" i="1"/>
  <c r="BO577" i="1"/>
  <c r="BP577" i="1"/>
  <c r="BN577" i="1"/>
  <c r="BJ577" i="1"/>
  <c r="BM577" i="1"/>
  <c r="BK577" i="1"/>
  <c r="BR577" i="1"/>
  <c r="BS577" i="1"/>
  <c r="BQ577" i="1"/>
  <c r="BI577" i="1"/>
  <c r="BP576" i="1"/>
  <c r="BN576" i="1"/>
  <c r="BI576" i="1"/>
  <c r="BO576" i="1"/>
  <c r="BU576" i="1"/>
  <c r="BL576" i="1"/>
  <c r="BJ576" i="1"/>
  <c r="BM576" i="1"/>
  <c r="BK576" i="1"/>
  <c r="BS576" i="1"/>
  <c r="BT576" i="1"/>
  <c r="BQ576" i="1"/>
  <c r="BR576" i="1"/>
  <c r="BP575" i="1"/>
  <c r="BN575" i="1"/>
  <c r="BL575" i="1"/>
  <c r="BI575" i="1"/>
  <c r="BO575" i="1"/>
  <c r="BU575" i="1"/>
  <c r="BJ575" i="1"/>
  <c r="BM575" i="1"/>
  <c r="BK575" i="1"/>
  <c r="BT575" i="1"/>
  <c r="BQ575" i="1"/>
  <c r="BS575" i="1"/>
  <c r="BR575" i="1"/>
  <c r="BU574" i="1"/>
  <c r="BL574" i="1"/>
  <c r="BK574" i="1"/>
  <c r="BI574" i="1"/>
  <c r="BO574" i="1"/>
  <c r="BP574" i="1"/>
  <c r="BN574" i="1"/>
  <c r="BJ574" i="1"/>
  <c r="BM574" i="1"/>
  <c r="BR574" i="1"/>
  <c r="BQ574" i="1"/>
  <c r="BT573" i="1"/>
  <c r="BP573" i="1"/>
  <c r="BO573" i="1"/>
  <c r="BU573" i="1"/>
  <c r="BL573" i="1"/>
  <c r="BN573" i="1"/>
  <c r="BJ573" i="1"/>
  <c r="BM573" i="1"/>
  <c r="BK573" i="1"/>
  <c r="BR573" i="1"/>
  <c r="BI573" i="1"/>
  <c r="BQ573" i="1"/>
  <c r="BP572" i="1"/>
  <c r="BN572" i="1"/>
  <c r="BJ572" i="1"/>
  <c r="BO572" i="1"/>
  <c r="BU572" i="1"/>
  <c r="BL572" i="1"/>
  <c r="BK572" i="1"/>
  <c r="BS572" i="1"/>
  <c r="BT572" i="1"/>
  <c r="BI572" i="1"/>
  <c r="BR572" i="1"/>
  <c r="BT571" i="1"/>
  <c r="BN571" i="1"/>
  <c r="BL571" i="1"/>
  <c r="BJ571" i="1"/>
  <c r="BI571" i="1"/>
  <c r="BO571" i="1"/>
  <c r="BU571" i="1"/>
  <c r="BP571" i="1"/>
  <c r="BM571" i="1"/>
  <c r="BK571" i="1"/>
  <c r="BS571" i="1"/>
  <c r="BQ571" i="1"/>
  <c r="BR571" i="1"/>
  <c r="BT570" i="1"/>
  <c r="BL570" i="1"/>
  <c r="BK570" i="1"/>
  <c r="BI570" i="1"/>
  <c r="BO570" i="1"/>
  <c r="BU570" i="1"/>
  <c r="BP570" i="1"/>
  <c r="BN570" i="1"/>
  <c r="BJ570" i="1"/>
  <c r="BM570" i="1"/>
  <c r="BS570" i="1"/>
  <c r="BQ570" i="1"/>
  <c r="BR570" i="1"/>
  <c r="BP569" i="1"/>
  <c r="BN569" i="1"/>
  <c r="BK569" i="1"/>
  <c r="BO569" i="1"/>
  <c r="BU569" i="1"/>
  <c r="BR569" i="1"/>
  <c r="BL569" i="1"/>
  <c r="BJ569" i="1"/>
  <c r="BM569" i="1"/>
  <c r="BT569" i="1"/>
  <c r="BI569" i="1"/>
  <c r="BS569" i="1"/>
  <c r="BU568" i="1"/>
  <c r="BK568" i="1"/>
  <c r="BO568" i="1"/>
  <c r="BP568" i="1"/>
  <c r="BL568" i="1"/>
  <c r="BN568" i="1"/>
  <c r="BJ568" i="1"/>
  <c r="BR568" i="1"/>
  <c r="BQ568" i="1"/>
  <c r="BI568" i="1"/>
  <c r="BS568" i="1"/>
  <c r="BU567" i="1"/>
  <c r="BT567" i="1"/>
  <c r="BL567" i="1"/>
  <c r="BO567" i="1"/>
  <c r="BP567" i="1"/>
  <c r="BN567" i="1"/>
  <c r="BJ567" i="1"/>
  <c r="BM567" i="1"/>
  <c r="BK567" i="1"/>
  <c r="BR567" i="1"/>
  <c r="BS567" i="1"/>
  <c r="BQ567" i="1"/>
  <c r="BI567" i="1"/>
  <c r="BP566" i="1"/>
  <c r="BN566" i="1"/>
  <c r="BI566" i="1"/>
  <c r="BO566" i="1"/>
  <c r="BU566" i="1"/>
  <c r="BL566" i="1"/>
  <c r="BJ566" i="1"/>
  <c r="BM566" i="1"/>
  <c r="BK566" i="1"/>
  <c r="BS566" i="1"/>
  <c r="BT566" i="1"/>
  <c r="BQ566" i="1"/>
  <c r="BR566" i="1"/>
  <c r="BP565" i="1"/>
  <c r="BN565" i="1"/>
  <c r="BL565" i="1"/>
  <c r="BI565" i="1"/>
  <c r="BO565" i="1"/>
  <c r="BU565" i="1"/>
  <c r="BJ565" i="1"/>
  <c r="BM565" i="1"/>
  <c r="BK565" i="1"/>
  <c r="BT565" i="1"/>
  <c r="BQ565" i="1"/>
  <c r="BS565" i="1"/>
  <c r="BR565" i="1"/>
  <c r="BU564" i="1"/>
  <c r="BL564" i="1"/>
  <c r="BK564" i="1"/>
  <c r="BI564" i="1"/>
  <c r="BO564" i="1"/>
  <c r="BP564" i="1"/>
  <c r="BN564" i="1"/>
  <c r="BJ564" i="1"/>
  <c r="BM564" i="1"/>
  <c r="BR564" i="1"/>
  <c r="BQ564" i="1"/>
  <c r="BP563" i="1"/>
  <c r="BO563" i="1"/>
  <c r="BU563" i="1"/>
  <c r="BR563" i="1"/>
  <c r="BL563" i="1"/>
  <c r="BN563" i="1"/>
  <c r="BJ563" i="1"/>
  <c r="BM563" i="1"/>
  <c r="BK563" i="1"/>
  <c r="BT563" i="1"/>
  <c r="BI563" i="1"/>
  <c r="BQ563" i="1"/>
  <c r="BP562" i="1"/>
  <c r="BN562" i="1"/>
  <c r="BJ562" i="1"/>
  <c r="BO562" i="1"/>
  <c r="BU562" i="1"/>
  <c r="BL562" i="1"/>
  <c r="BK562" i="1"/>
  <c r="BS562" i="1"/>
  <c r="BT562" i="1"/>
  <c r="BI562" i="1"/>
  <c r="BR562" i="1"/>
  <c r="BT561" i="1"/>
  <c r="BN561" i="1"/>
  <c r="BL561" i="1"/>
  <c r="BJ561" i="1"/>
  <c r="BI561" i="1"/>
  <c r="BO561" i="1"/>
  <c r="BU561" i="1"/>
  <c r="BP561" i="1"/>
  <c r="BM561" i="1"/>
  <c r="BK561" i="1"/>
  <c r="BS561" i="1"/>
  <c r="BQ561" i="1"/>
  <c r="BR561" i="1"/>
  <c r="BU560" i="1"/>
  <c r="BT560" i="1"/>
  <c r="BK560" i="1"/>
  <c r="BI560" i="1"/>
  <c r="BO560" i="1"/>
  <c r="BP560" i="1"/>
  <c r="BL560" i="1"/>
  <c r="BN560" i="1"/>
  <c r="BJ560" i="1"/>
  <c r="BM560" i="1"/>
  <c r="BS560" i="1"/>
  <c r="BQ560" i="1"/>
  <c r="BR560" i="1"/>
  <c r="BP559" i="1"/>
  <c r="BN559" i="1"/>
  <c r="BK559" i="1"/>
  <c r="BO559" i="1"/>
  <c r="BU559" i="1"/>
  <c r="BR559" i="1"/>
  <c r="BL559" i="1"/>
  <c r="BJ559" i="1"/>
  <c r="BM559" i="1"/>
  <c r="BT559" i="1"/>
  <c r="BI559" i="1"/>
  <c r="BS559" i="1"/>
  <c r="BU558" i="1"/>
  <c r="BK558" i="1"/>
  <c r="BO558" i="1"/>
  <c r="BP558" i="1"/>
  <c r="BL558" i="1"/>
  <c r="BN558" i="1"/>
  <c r="BJ558" i="1"/>
  <c r="BR558" i="1"/>
  <c r="BQ558" i="1"/>
  <c r="BI558" i="1"/>
  <c r="BS558" i="1"/>
  <c r="BU557" i="1"/>
  <c r="BT557" i="1"/>
  <c r="BL557" i="1"/>
  <c r="BO557" i="1"/>
  <c r="BP557" i="1"/>
  <c r="BN557" i="1"/>
  <c r="BJ557" i="1"/>
  <c r="BM557" i="1"/>
  <c r="BK557" i="1"/>
  <c r="BR557" i="1"/>
  <c r="BS557" i="1"/>
  <c r="BQ557" i="1"/>
  <c r="BI557" i="1"/>
  <c r="BP556" i="1"/>
  <c r="BN556" i="1"/>
  <c r="BI556" i="1"/>
  <c r="BO556" i="1"/>
  <c r="BU556" i="1"/>
  <c r="BL556" i="1"/>
  <c r="BJ556" i="1"/>
  <c r="BM556" i="1"/>
  <c r="BK556" i="1"/>
  <c r="BS556" i="1"/>
  <c r="BT556" i="1"/>
  <c r="BQ556" i="1"/>
  <c r="BR556" i="1"/>
  <c r="BN555" i="1"/>
  <c r="BL555" i="1"/>
  <c r="BI555" i="1"/>
  <c r="BO555" i="1"/>
  <c r="BU555" i="1"/>
  <c r="BP555" i="1"/>
  <c r="BJ555" i="1"/>
  <c r="BM555" i="1"/>
  <c r="BK555" i="1"/>
  <c r="BT555" i="1"/>
  <c r="BQ555" i="1"/>
  <c r="BS555" i="1"/>
  <c r="BR555" i="1"/>
  <c r="BU554" i="1"/>
  <c r="BL554" i="1"/>
  <c r="BK554" i="1"/>
  <c r="BI554" i="1"/>
  <c r="BO554" i="1"/>
  <c r="BP554" i="1"/>
  <c r="BN554" i="1"/>
  <c r="BJ554" i="1"/>
  <c r="BM554" i="1"/>
  <c r="BR554" i="1"/>
  <c r="BQ554" i="1"/>
  <c r="BT553" i="1"/>
  <c r="BP553" i="1"/>
  <c r="BO553" i="1"/>
  <c r="BU553" i="1"/>
  <c r="BL553" i="1"/>
  <c r="BN553" i="1"/>
  <c r="BJ553" i="1"/>
  <c r="BM553" i="1"/>
  <c r="BK553" i="1"/>
  <c r="BR553" i="1"/>
  <c r="BI553" i="1"/>
  <c r="BQ553" i="1"/>
  <c r="BP552" i="1"/>
  <c r="BN552" i="1"/>
  <c r="BJ552" i="1"/>
  <c r="BO552" i="1"/>
  <c r="BU552" i="1"/>
  <c r="BL552" i="1"/>
  <c r="BK552" i="1"/>
  <c r="BS552" i="1"/>
  <c r="BT552" i="1"/>
  <c r="BI552" i="1"/>
  <c r="BR552" i="1"/>
  <c r="BT551" i="1"/>
  <c r="BN551" i="1"/>
  <c r="BL551" i="1"/>
  <c r="BJ551" i="1"/>
  <c r="BI551" i="1"/>
  <c r="BO551" i="1"/>
  <c r="BU551" i="1"/>
  <c r="BP551" i="1"/>
  <c r="BM551" i="1"/>
  <c r="BK551" i="1"/>
  <c r="BS551" i="1"/>
  <c r="BQ551" i="1"/>
  <c r="BR551" i="1"/>
  <c r="BU550" i="1"/>
  <c r="BT550" i="1"/>
  <c r="BK550" i="1"/>
  <c r="BI550" i="1"/>
  <c r="BO550" i="1"/>
  <c r="BP550" i="1"/>
  <c r="BL550" i="1"/>
  <c r="BN550" i="1"/>
  <c r="BJ550" i="1"/>
  <c r="BM550" i="1"/>
  <c r="BS550" i="1"/>
  <c r="BQ550" i="1"/>
  <c r="BR550" i="1"/>
  <c r="BP549" i="1"/>
  <c r="BN549" i="1"/>
  <c r="BK549" i="1"/>
  <c r="BO549" i="1"/>
  <c r="BU549" i="1"/>
  <c r="BR549" i="1"/>
  <c r="BL549" i="1"/>
  <c r="BJ549" i="1"/>
  <c r="BM549" i="1"/>
  <c r="BT549" i="1"/>
  <c r="BI549" i="1"/>
  <c r="BS549" i="1"/>
  <c r="BU548" i="1"/>
  <c r="BK548" i="1"/>
  <c r="BO548" i="1"/>
  <c r="BP548" i="1"/>
  <c r="BL548" i="1"/>
  <c r="BN548" i="1"/>
  <c r="BJ548" i="1"/>
  <c r="BR548" i="1"/>
  <c r="BQ548" i="1"/>
  <c r="BI548" i="1"/>
  <c r="BS548" i="1"/>
  <c r="BU547" i="1"/>
  <c r="BT547" i="1"/>
  <c r="BL547" i="1"/>
  <c r="BO547" i="1"/>
  <c r="BP547" i="1"/>
  <c r="BN547" i="1"/>
  <c r="BM547" i="1"/>
  <c r="BK547" i="1"/>
  <c r="BR547" i="1"/>
  <c r="BS547" i="1"/>
  <c r="BQ547" i="1"/>
  <c r="BP546" i="1"/>
  <c r="BO546" i="1"/>
  <c r="BN546" i="1"/>
  <c r="BI546" i="1"/>
  <c r="BU546" i="1"/>
  <c r="BL546" i="1"/>
  <c r="BJ546" i="1"/>
  <c r="BM546" i="1"/>
  <c r="BK546" i="1"/>
  <c r="BS546" i="1"/>
  <c r="BT546" i="1"/>
  <c r="BR546" i="1"/>
  <c r="BP545" i="1"/>
  <c r="BN545" i="1"/>
  <c r="BL545" i="1"/>
  <c r="BI545" i="1"/>
  <c r="BO545" i="1"/>
  <c r="BU545" i="1"/>
  <c r="BJ545" i="1"/>
  <c r="BM545" i="1"/>
  <c r="BK545" i="1"/>
  <c r="BT545" i="1"/>
  <c r="BQ545" i="1"/>
  <c r="BU544" i="1"/>
  <c r="BT544" i="1"/>
  <c r="BP544" i="1"/>
  <c r="BL544" i="1"/>
  <c r="BO544" i="1"/>
  <c r="BN544" i="1"/>
  <c r="BJ544" i="1"/>
  <c r="BK544" i="1"/>
  <c r="BQ544" i="1"/>
  <c r="BS544" i="1"/>
  <c r="BR544" i="1"/>
  <c r="BU543" i="1"/>
  <c r="BS543" i="1"/>
  <c r="BL543" i="1"/>
  <c r="BK543" i="1"/>
  <c r="BO543" i="1"/>
  <c r="BP543" i="1"/>
  <c r="BN543" i="1"/>
  <c r="BJ543" i="1"/>
  <c r="BM543" i="1"/>
  <c r="BR543" i="1"/>
  <c r="BQ543" i="1"/>
  <c r="BI543" i="1"/>
  <c r="BT542" i="1"/>
  <c r="BP542" i="1"/>
  <c r="BN542" i="1"/>
  <c r="BO542" i="1"/>
  <c r="BU542" i="1"/>
  <c r="BL542" i="1"/>
  <c r="BJ542" i="1"/>
  <c r="BM542" i="1"/>
  <c r="BK542" i="1"/>
  <c r="BI542" i="1"/>
  <c r="BQ542" i="1"/>
  <c r="BR542" i="1"/>
  <c r="BP541" i="1"/>
  <c r="BN541" i="1"/>
  <c r="BI541" i="1"/>
  <c r="BO541" i="1"/>
  <c r="BU541" i="1"/>
  <c r="BL541" i="1"/>
  <c r="BJ541" i="1"/>
  <c r="BM541" i="1"/>
  <c r="BK541" i="1"/>
  <c r="BS541" i="1"/>
  <c r="BT541" i="1"/>
  <c r="BR541" i="1"/>
  <c r="BT540" i="1"/>
  <c r="BN540" i="1"/>
  <c r="BL540" i="1"/>
  <c r="BJ540" i="1"/>
  <c r="BI540" i="1"/>
  <c r="BO540" i="1"/>
  <c r="BU540" i="1"/>
  <c r="BP540" i="1"/>
  <c r="BK540" i="1"/>
  <c r="BR540" i="1"/>
  <c r="BQ540" i="1"/>
  <c r="BS540" i="1"/>
  <c r="BU539" i="1"/>
  <c r="BK539" i="1"/>
  <c r="BO539" i="1"/>
  <c r="BP539" i="1"/>
  <c r="BL539" i="1"/>
  <c r="BN539" i="1"/>
  <c r="BJ539" i="1"/>
  <c r="BM539" i="1"/>
  <c r="BS539" i="1"/>
  <c r="BI539" i="1"/>
  <c r="BQ539" i="1"/>
  <c r="BR539" i="1"/>
  <c r="BP538" i="1"/>
  <c r="BN538" i="1"/>
  <c r="BO538" i="1"/>
  <c r="BU538" i="1"/>
  <c r="BL538" i="1"/>
  <c r="BJ538" i="1"/>
  <c r="BK538" i="1"/>
  <c r="BR538" i="1"/>
  <c r="BT538" i="1"/>
  <c r="BI538" i="1"/>
  <c r="BS538" i="1"/>
  <c r="BU537" i="1"/>
  <c r="BK537" i="1"/>
  <c r="BJ537" i="1"/>
  <c r="BI537" i="1"/>
  <c r="BO537" i="1"/>
  <c r="BP537" i="1"/>
  <c r="BL537" i="1"/>
  <c r="BN537" i="1"/>
  <c r="BS537" i="1"/>
  <c r="BR537" i="1"/>
  <c r="BT536" i="1"/>
  <c r="BL536" i="1"/>
  <c r="BO536" i="1"/>
  <c r="BU536" i="1"/>
  <c r="BP536" i="1"/>
  <c r="BN536" i="1"/>
  <c r="BJ536" i="1"/>
  <c r="BM536" i="1"/>
  <c r="BK536" i="1"/>
  <c r="BS536" i="1"/>
  <c r="BI536" i="1"/>
  <c r="BQ536" i="1"/>
  <c r="BN535" i="1"/>
  <c r="BK535" i="1"/>
  <c r="BO535" i="1"/>
  <c r="BU535" i="1"/>
  <c r="BP535" i="1"/>
  <c r="BL535" i="1"/>
  <c r="BJ535" i="1"/>
  <c r="BM535" i="1"/>
  <c r="BS535" i="1"/>
  <c r="BT535" i="1"/>
  <c r="BI535" i="1"/>
  <c r="BQ535" i="1"/>
  <c r="BR535" i="1"/>
  <c r="BL534" i="1"/>
  <c r="BO534" i="1"/>
  <c r="BU534" i="1"/>
  <c r="BP534" i="1"/>
  <c r="BR534" i="1"/>
  <c r="BN534" i="1"/>
  <c r="BM534" i="1"/>
  <c r="BK534" i="1"/>
  <c r="BT534" i="1"/>
  <c r="BI534" i="1"/>
  <c r="BS534" i="1"/>
  <c r="BU533" i="1"/>
  <c r="BS533" i="1"/>
  <c r="BL533" i="1"/>
  <c r="BO533" i="1"/>
  <c r="BP533" i="1"/>
  <c r="BN533" i="1"/>
  <c r="BJ533" i="1"/>
  <c r="BM533" i="1"/>
  <c r="BK533" i="1"/>
  <c r="BR533" i="1"/>
  <c r="BQ533" i="1"/>
  <c r="BI533" i="1"/>
  <c r="BT532" i="1"/>
  <c r="BP532" i="1"/>
  <c r="BN532" i="1"/>
  <c r="BO532" i="1"/>
  <c r="BU532" i="1"/>
  <c r="BL532" i="1"/>
  <c r="BJ532" i="1"/>
  <c r="BM532" i="1"/>
  <c r="BK532" i="1"/>
  <c r="BI532" i="1"/>
  <c r="BQ532" i="1"/>
  <c r="BR532" i="1"/>
  <c r="BP531" i="1"/>
  <c r="BN531" i="1"/>
  <c r="BI531" i="1"/>
  <c r="BO531" i="1"/>
  <c r="BU531" i="1"/>
  <c r="BL531" i="1"/>
  <c r="BJ531" i="1"/>
  <c r="BM531" i="1"/>
  <c r="BK531" i="1"/>
  <c r="BS531" i="1"/>
  <c r="BT531" i="1"/>
  <c r="BR531" i="1"/>
  <c r="BN530" i="1"/>
  <c r="BL530" i="1"/>
  <c r="BJ530" i="1"/>
  <c r="BI530" i="1"/>
  <c r="BO530" i="1"/>
  <c r="BU530" i="1"/>
  <c r="BP530" i="1"/>
  <c r="BK530" i="1"/>
  <c r="BR530" i="1"/>
  <c r="BT530" i="1"/>
  <c r="BQ530" i="1"/>
  <c r="BS530" i="1"/>
  <c r="BU529" i="1"/>
  <c r="BK529" i="1"/>
  <c r="BO529" i="1"/>
  <c r="BP529" i="1"/>
  <c r="BL529" i="1"/>
  <c r="BN529" i="1"/>
  <c r="BJ529" i="1"/>
  <c r="BM529" i="1"/>
  <c r="BS529" i="1"/>
  <c r="BI529" i="1"/>
  <c r="BQ529" i="1"/>
  <c r="BR529" i="1"/>
  <c r="BP528" i="1"/>
  <c r="BN528" i="1"/>
  <c r="BO528" i="1"/>
  <c r="BU528" i="1"/>
  <c r="BL528" i="1"/>
  <c r="BJ528" i="1"/>
  <c r="BK528" i="1"/>
  <c r="BR528" i="1"/>
  <c r="BT528" i="1"/>
  <c r="BI528" i="1"/>
  <c r="BS528" i="1"/>
  <c r="BU527" i="1"/>
  <c r="BK527" i="1"/>
  <c r="BJ527" i="1"/>
  <c r="BO527" i="1"/>
  <c r="BP527" i="1"/>
  <c r="BL527" i="1"/>
  <c r="BN527" i="1"/>
  <c r="BS527" i="1"/>
  <c r="BI527" i="1"/>
  <c r="BR527" i="1"/>
  <c r="BT526" i="1"/>
  <c r="BL526" i="1"/>
  <c r="BO526" i="1"/>
  <c r="BU526" i="1"/>
  <c r="BP526" i="1"/>
  <c r="BN526" i="1"/>
  <c r="BJ526" i="1"/>
  <c r="BM526" i="1"/>
  <c r="BK526" i="1"/>
  <c r="BS526" i="1"/>
  <c r="BI526" i="1"/>
  <c r="BQ526" i="1"/>
  <c r="BN525" i="1"/>
  <c r="BK525" i="1"/>
  <c r="BO525" i="1"/>
  <c r="BU525" i="1"/>
  <c r="BP525" i="1"/>
  <c r="BL525" i="1"/>
  <c r="BJ525" i="1"/>
  <c r="BM525" i="1"/>
  <c r="BS525" i="1"/>
  <c r="BT525" i="1"/>
  <c r="BI525" i="1"/>
  <c r="BQ525" i="1"/>
  <c r="BR525" i="1"/>
  <c r="BL524" i="1"/>
  <c r="BO524" i="1"/>
  <c r="BU524" i="1"/>
  <c r="BP524" i="1"/>
  <c r="BR524" i="1"/>
  <c r="BN524" i="1"/>
  <c r="BM524" i="1"/>
  <c r="BK524" i="1"/>
  <c r="BT524" i="1"/>
  <c r="BI524" i="1"/>
  <c r="BS524" i="1"/>
  <c r="BU523" i="1"/>
  <c r="BS523" i="1"/>
  <c r="BL523" i="1"/>
  <c r="BO523" i="1"/>
  <c r="BP523" i="1"/>
  <c r="BN523" i="1"/>
  <c r="BJ523" i="1"/>
  <c r="BM523" i="1"/>
  <c r="BK523" i="1"/>
  <c r="BR523" i="1"/>
  <c r="BI523" i="1"/>
  <c r="BQ523" i="1"/>
  <c r="BT522" i="1"/>
  <c r="BP522" i="1"/>
  <c r="BN522" i="1"/>
  <c r="BJ522" i="1"/>
  <c r="BO522" i="1"/>
  <c r="BU522" i="1"/>
  <c r="BL522" i="1"/>
  <c r="BM522" i="1"/>
  <c r="BK522" i="1"/>
  <c r="BI522" i="1"/>
  <c r="BQ522" i="1"/>
  <c r="BR522" i="1"/>
  <c r="BN521" i="1"/>
  <c r="BI521" i="1"/>
  <c r="BO521" i="1"/>
  <c r="BU521" i="1"/>
  <c r="BP521" i="1"/>
  <c r="BL521" i="1"/>
  <c r="BJ521" i="1"/>
  <c r="BM521" i="1"/>
  <c r="BK521" i="1"/>
  <c r="BS521" i="1"/>
  <c r="BT521" i="1"/>
  <c r="BR521" i="1"/>
  <c r="BT520" i="1"/>
  <c r="BN520" i="1"/>
  <c r="BL520" i="1"/>
  <c r="BJ520" i="1"/>
  <c r="BI520" i="1"/>
  <c r="BO520" i="1"/>
  <c r="BU520" i="1"/>
  <c r="BP520" i="1"/>
  <c r="BK520" i="1"/>
  <c r="BR520" i="1"/>
  <c r="BQ520" i="1"/>
  <c r="BS520" i="1"/>
  <c r="BU519" i="1"/>
  <c r="BK519" i="1"/>
  <c r="BO519" i="1"/>
  <c r="BP519" i="1"/>
  <c r="BL519" i="1"/>
  <c r="BN519" i="1"/>
  <c r="BJ519" i="1"/>
  <c r="BM519" i="1"/>
  <c r="BS519" i="1"/>
  <c r="BI519" i="1"/>
  <c r="BQ519" i="1"/>
  <c r="BR519" i="1"/>
  <c r="BP518" i="1"/>
  <c r="BN518" i="1"/>
  <c r="BO518" i="1"/>
  <c r="BU518" i="1"/>
  <c r="BL518" i="1"/>
  <c r="BJ518" i="1"/>
  <c r="BK518" i="1"/>
  <c r="BR518" i="1"/>
  <c r="BT518" i="1"/>
  <c r="BI518" i="1"/>
  <c r="BS518" i="1"/>
  <c r="BU517" i="1"/>
  <c r="BJ517" i="1"/>
  <c r="BO517" i="1"/>
  <c r="BP517" i="1"/>
  <c r="BL517" i="1"/>
  <c r="BN517" i="1"/>
  <c r="BK517" i="1"/>
  <c r="BS517" i="1"/>
  <c r="BI517" i="1"/>
  <c r="BR517" i="1"/>
  <c r="BT516" i="1"/>
  <c r="BL516" i="1"/>
  <c r="BO516" i="1"/>
  <c r="BU516" i="1"/>
  <c r="BP516" i="1"/>
  <c r="BN516" i="1"/>
  <c r="BJ516" i="1"/>
  <c r="BM516" i="1"/>
  <c r="BK516" i="1"/>
  <c r="BS516" i="1"/>
  <c r="BI516" i="1"/>
  <c r="BQ516" i="1"/>
  <c r="BN515" i="1"/>
  <c r="BK515" i="1"/>
  <c r="BO515" i="1"/>
  <c r="BU515" i="1"/>
  <c r="BP515" i="1"/>
  <c r="BL515" i="1"/>
  <c r="BJ515" i="1"/>
  <c r="BM515" i="1"/>
  <c r="BS515" i="1"/>
  <c r="BT515" i="1"/>
  <c r="BI515" i="1"/>
  <c r="BQ515" i="1"/>
  <c r="BR515" i="1"/>
  <c r="BL514" i="1"/>
  <c r="BO514" i="1"/>
  <c r="BU514" i="1"/>
  <c r="BP514" i="1"/>
  <c r="BR514" i="1"/>
  <c r="BN514" i="1"/>
  <c r="BM514" i="1"/>
  <c r="BK514" i="1"/>
  <c r="BT514" i="1"/>
  <c r="BI514" i="1"/>
  <c r="BS514" i="1"/>
  <c r="BU513" i="1"/>
  <c r="BS513" i="1"/>
  <c r="BL513" i="1"/>
  <c r="BK513" i="1"/>
  <c r="BO513" i="1"/>
  <c r="BP513" i="1"/>
  <c r="BN513" i="1"/>
  <c r="BJ513" i="1"/>
  <c r="BM513" i="1"/>
  <c r="BR513" i="1"/>
  <c r="BI513" i="1"/>
  <c r="BQ513" i="1"/>
  <c r="BT512" i="1"/>
  <c r="BP512" i="1"/>
  <c r="BN512" i="1"/>
  <c r="BO512" i="1"/>
  <c r="BU512" i="1"/>
  <c r="BL512" i="1"/>
  <c r="BJ512" i="1"/>
  <c r="BM512" i="1"/>
  <c r="BK512" i="1"/>
  <c r="BI512" i="1"/>
  <c r="BQ512" i="1"/>
  <c r="BR512" i="1"/>
  <c r="BN511" i="1"/>
  <c r="BJ511" i="1"/>
  <c r="BI511" i="1"/>
  <c r="BO511" i="1"/>
  <c r="BU511" i="1"/>
  <c r="BP511" i="1"/>
  <c r="BL511" i="1"/>
  <c r="BM511" i="1"/>
  <c r="BK511" i="1"/>
  <c r="BS511" i="1"/>
  <c r="BT511" i="1"/>
  <c r="BR511" i="1"/>
  <c r="BT510" i="1"/>
  <c r="BN510" i="1"/>
  <c r="BL510" i="1"/>
  <c r="BJ510" i="1"/>
  <c r="BI510" i="1"/>
  <c r="BO510" i="1"/>
  <c r="BU510" i="1"/>
  <c r="BP510" i="1"/>
  <c r="BK510" i="1"/>
  <c r="BQ510" i="1"/>
  <c r="BS510" i="1"/>
  <c r="BR510" i="1"/>
  <c r="BU509" i="1"/>
  <c r="BK509" i="1"/>
  <c r="BO509" i="1"/>
  <c r="BP509" i="1"/>
  <c r="BL509" i="1"/>
  <c r="BN509" i="1"/>
  <c r="BJ509" i="1"/>
  <c r="BM509" i="1"/>
  <c r="BS509" i="1"/>
  <c r="BI509" i="1"/>
  <c r="BQ509" i="1"/>
  <c r="BR509" i="1"/>
  <c r="BP508" i="1"/>
  <c r="BN508" i="1"/>
  <c r="BO508" i="1"/>
  <c r="BU508" i="1"/>
  <c r="BL508" i="1"/>
  <c r="BJ508" i="1"/>
  <c r="BK508" i="1"/>
  <c r="BT508" i="1"/>
  <c r="BI508" i="1"/>
  <c r="BS508" i="1"/>
  <c r="BR508" i="1"/>
  <c r="BU507" i="1"/>
  <c r="BK507" i="1"/>
  <c r="BJ507" i="1"/>
  <c r="BO507" i="1"/>
  <c r="BP507" i="1"/>
  <c r="BL507" i="1"/>
  <c r="BN507" i="1"/>
  <c r="BS507" i="1"/>
  <c r="BI507" i="1"/>
  <c r="BR507" i="1"/>
  <c r="BT506" i="1"/>
  <c r="BL506" i="1"/>
  <c r="BO506" i="1"/>
  <c r="BU506" i="1"/>
  <c r="BP506" i="1"/>
  <c r="BN506" i="1"/>
  <c r="BJ506" i="1"/>
  <c r="BM506" i="1"/>
  <c r="BK506" i="1"/>
  <c r="BS506" i="1"/>
  <c r="BI506" i="1"/>
  <c r="BQ506" i="1"/>
  <c r="BN505" i="1"/>
  <c r="BK505" i="1"/>
  <c r="BO505" i="1"/>
  <c r="BU505" i="1"/>
  <c r="BP505" i="1"/>
  <c r="BL505" i="1"/>
  <c r="BJ505" i="1"/>
  <c r="BM505" i="1"/>
  <c r="BS505" i="1"/>
  <c r="BT505" i="1"/>
  <c r="BI505" i="1"/>
  <c r="BQ505" i="1"/>
  <c r="BR505" i="1"/>
  <c r="BN504" i="1"/>
  <c r="BL504" i="1"/>
  <c r="BO504" i="1"/>
  <c r="BU504" i="1"/>
  <c r="BP504" i="1"/>
  <c r="BR504" i="1"/>
  <c r="BM504" i="1"/>
  <c r="BK504" i="1"/>
  <c r="BT504" i="1"/>
  <c r="BI504" i="1"/>
  <c r="BS504" i="1"/>
  <c r="BU503" i="1"/>
  <c r="BS503" i="1"/>
  <c r="BL503" i="1"/>
  <c r="BK503" i="1"/>
  <c r="BO503" i="1"/>
  <c r="BP503" i="1"/>
  <c r="BN503" i="1"/>
  <c r="BJ503" i="1"/>
  <c r="BM503" i="1"/>
  <c r="BR503" i="1"/>
  <c r="BI503" i="1"/>
  <c r="BQ503" i="1"/>
  <c r="BT502" i="1"/>
  <c r="BP502" i="1"/>
  <c r="BN502" i="1"/>
  <c r="BO502" i="1"/>
  <c r="BU502" i="1"/>
  <c r="BL502" i="1"/>
  <c r="BJ502" i="1"/>
  <c r="BM502" i="1"/>
  <c r="BK502" i="1"/>
  <c r="BI502" i="1"/>
  <c r="BQ502" i="1"/>
  <c r="BR502" i="1"/>
  <c r="BN501" i="1"/>
  <c r="BJ501" i="1"/>
  <c r="BI501" i="1"/>
  <c r="BO501" i="1"/>
  <c r="BU501" i="1"/>
  <c r="BP501" i="1"/>
  <c r="BL501" i="1"/>
  <c r="BM501" i="1"/>
  <c r="BK501" i="1"/>
  <c r="BS501" i="1"/>
  <c r="BT501" i="1"/>
  <c r="BR501" i="1"/>
  <c r="BT500" i="1"/>
  <c r="BN500" i="1"/>
  <c r="BL500" i="1"/>
  <c r="BJ500" i="1"/>
  <c r="BI500" i="1"/>
  <c r="BO500" i="1"/>
  <c r="BU500" i="1"/>
  <c r="BP500" i="1"/>
  <c r="BK500" i="1"/>
  <c r="BQ500" i="1"/>
  <c r="BS500" i="1"/>
  <c r="BR500" i="1"/>
  <c r="BU499" i="1"/>
  <c r="BK499" i="1"/>
  <c r="BO499" i="1"/>
  <c r="BP499" i="1"/>
  <c r="BL499" i="1"/>
  <c r="BN499" i="1"/>
  <c r="BJ499" i="1"/>
  <c r="BM499" i="1"/>
  <c r="BS499" i="1"/>
  <c r="BI499" i="1"/>
  <c r="BQ499" i="1"/>
  <c r="BR499" i="1"/>
  <c r="BP498" i="1"/>
  <c r="BN498" i="1"/>
  <c r="BO498" i="1"/>
  <c r="BU498" i="1"/>
  <c r="BL498" i="1"/>
  <c r="BJ498" i="1"/>
  <c r="BK498" i="1"/>
  <c r="BT498" i="1"/>
  <c r="BI498" i="1"/>
  <c r="BS498" i="1"/>
  <c r="BR498" i="1"/>
  <c r="BU497" i="1"/>
  <c r="BJ497" i="1"/>
  <c r="BO497" i="1"/>
  <c r="BP497" i="1"/>
  <c r="BL497" i="1"/>
  <c r="BN497" i="1"/>
  <c r="BK497" i="1"/>
  <c r="BS497" i="1"/>
  <c r="BI497" i="1"/>
  <c r="BR497" i="1"/>
  <c r="BT496" i="1"/>
  <c r="BL496" i="1"/>
  <c r="BO496" i="1"/>
  <c r="BU496" i="1"/>
  <c r="BP496" i="1"/>
  <c r="BN496" i="1"/>
  <c r="BJ496" i="1"/>
  <c r="BM496" i="1"/>
  <c r="BK496" i="1"/>
  <c r="BS496" i="1"/>
  <c r="BI496" i="1"/>
  <c r="BQ496" i="1"/>
  <c r="BN495" i="1"/>
  <c r="BK495" i="1"/>
  <c r="BO495" i="1"/>
  <c r="BU495" i="1"/>
  <c r="BP495" i="1"/>
  <c r="BL495" i="1"/>
  <c r="BJ495" i="1"/>
  <c r="BM495" i="1"/>
  <c r="BS495" i="1"/>
  <c r="BT495" i="1"/>
  <c r="BI495" i="1"/>
  <c r="BQ495" i="1"/>
  <c r="BR495" i="1"/>
  <c r="BN494" i="1"/>
  <c r="BL494" i="1"/>
  <c r="BO494" i="1"/>
  <c r="BU494" i="1"/>
  <c r="BP494" i="1"/>
  <c r="BR494" i="1"/>
  <c r="BM494" i="1"/>
  <c r="BK494" i="1"/>
  <c r="BT494" i="1"/>
  <c r="BI494" i="1"/>
  <c r="BS494" i="1"/>
  <c r="BU493" i="1"/>
  <c r="BS493" i="1"/>
  <c r="BO493" i="1"/>
  <c r="BP493" i="1"/>
  <c r="BL493" i="1"/>
  <c r="BN493" i="1"/>
  <c r="BJ493" i="1"/>
  <c r="BM493" i="1"/>
  <c r="BK493" i="1"/>
  <c r="BR493" i="1"/>
  <c r="BI493" i="1"/>
  <c r="BQ493" i="1"/>
  <c r="BT492" i="1"/>
  <c r="BP492" i="1"/>
  <c r="BN492" i="1"/>
  <c r="BO492" i="1"/>
  <c r="BU492" i="1"/>
  <c r="BL492" i="1"/>
  <c r="BJ492" i="1"/>
  <c r="BM492" i="1"/>
  <c r="BK492" i="1"/>
  <c r="BI492" i="1"/>
  <c r="BQ492" i="1"/>
  <c r="BR492" i="1"/>
  <c r="BN491" i="1"/>
  <c r="BJ491" i="1"/>
  <c r="BI491" i="1"/>
  <c r="BO491" i="1"/>
  <c r="BU491" i="1"/>
  <c r="BP491" i="1"/>
  <c r="BL491" i="1"/>
  <c r="BM491" i="1"/>
  <c r="BK491" i="1"/>
  <c r="BS491" i="1"/>
  <c r="BT491" i="1"/>
  <c r="BR491" i="1"/>
  <c r="BT490" i="1"/>
  <c r="BN490" i="1"/>
  <c r="BL490" i="1"/>
  <c r="BJ490" i="1"/>
  <c r="BI490" i="1"/>
  <c r="BO490" i="1"/>
  <c r="BU490" i="1"/>
  <c r="BP490" i="1"/>
  <c r="BK490" i="1"/>
  <c r="BR490" i="1"/>
  <c r="BQ490" i="1"/>
  <c r="BS490" i="1"/>
  <c r="BU489" i="1"/>
  <c r="BK489" i="1"/>
  <c r="BO489" i="1"/>
  <c r="BP489" i="1"/>
  <c r="BL489" i="1"/>
  <c r="BN489" i="1"/>
  <c r="BJ489" i="1"/>
  <c r="BM489" i="1"/>
  <c r="BS489" i="1"/>
  <c r="BI489" i="1"/>
  <c r="BQ489" i="1"/>
  <c r="BR489" i="1"/>
  <c r="BP488" i="1"/>
  <c r="BN488" i="1"/>
  <c r="BO488" i="1"/>
  <c r="BU488" i="1"/>
  <c r="BL488" i="1"/>
  <c r="BJ488" i="1"/>
  <c r="BK488" i="1"/>
  <c r="BT488" i="1"/>
  <c r="BI488" i="1"/>
  <c r="BS488" i="1"/>
  <c r="BR488" i="1"/>
  <c r="BU487" i="1"/>
  <c r="BJ487" i="1"/>
  <c r="BO487" i="1"/>
  <c r="BP487" i="1"/>
  <c r="BL487" i="1"/>
  <c r="BN487" i="1"/>
  <c r="BK487" i="1"/>
  <c r="BS487" i="1"/>
  <c r="BI487" i="1"/>
  <c r="BR487" i="1"/>
  <c r="BT486" i="1"/>
  <c r="BL486" i="1"/>
  <c r="BO486" i="1"/>
  <c r="BU486" i="1"/>
  <c r="BP486" i="1"/>
  <c r="BN486" i="1"/>
  <c r="BJ486" i="1"/>
  <c r="BM486" i="1"/>
  <c r="BK486" i="1"/>
  <c r="BS486" i="1"/>
  <c r="BI486" i="1"/>
  <c r="BQ486" i="1"/>
  <c r="BN485" i="1"/>
  <c r="BK485" i="1"/>
  <c r="BO485" i="1"/>
  <c r="BU485" i="1"/>
  <c r="BP485" i="1"/>
  <c r="BL485" i="1"/>
  <c r="BJ485" i="1"/>
  <c r="BM485" i="1"/>
  <c r="BS485" i="1"/>
  <c r="BT485" i="1"/>
  <c r="BI485" i="1"/>
  <c r="BQ485" i="1"/>
  <c r="BR485" i="1"/>
  <c r="BN484" i="1"/>
  <c r="BL484" i="1"/>
  <c r="BO484" i="1"/>
  <c r="BU484" i="1"/>
  <c r="BP484" i="1"/>
  <c r="BR484" i="1"/>
  <c r="BK484" i="1"/>
  <c r="BT484" i="1"/>
  <c r="BI484" i="1"/>
  <c r="BS484" i="1"/>
  <c r="BU483" i="1"/>
  <c r="BS483" i="1"/>
  <c r="BK483" i="1"/>
  <c r="BO483" i="1"/>
  <c r="BP483" i="1"/>
  <c r="BL483" i="1"/>
  <c r="BN483" i="1"/>
  <c r="BJ483" i="1"/>
  <c r="BM483" i="1"/>
  <c r="BR483" i="1"/>
  <c r="BI483" i="1"/>
  <c r="BQ483" i="1"/>
  <c r="BT482" i="1"/>
  <c r="BP482" i="1"/>
  <c r="BN482" i="1"/>
  <c r="BO482" i="1"/>
  <c r="BU482" i="1"/>
  <c r="BL482" i="1"/>
  <c r="BJ482" i="1"/>
  <c r="BM482" i="1"/>
  <c r="BK482" i="1"/>
  <c r="BI482" i="1"/>
  <c r="BQ482" i="1"/>
  <c r="BR482" i="1"/>
  <c r="BN481" i="1"/>
  <c r="BJ481" i="1"/>
  <c r="BI481" i="1"/>
  <c r="BO481" i="1"/>
  <c r="BU481" i="1"/>
  <c r="BP481" i="1"/>
  <c r="BL481" i="1"/>
  <c r="BM481" i="1"/>
  <c r="BK481" i="1"/>
  <c r="BS481" i="1"/>
  <c r="BT481" i="1"/>
  <c r="BR481" i="1"/>
  <c r="BN480" i="1"/>
  <c r="BL480" i="1"/>
  <c r="BJ480" i="1"/>
  <c r="BI480" i="1"/>
  <c r="BO480" i="1"/>
  <c r="BU480" i="1"/>
  <c r="BP480" i="1"/>
  <c r="BK480" i="1"/>
  <c r="BR480" i="1"/>
  <c r="BT480" i="1"/>
  <c r="BQ480" i="1"/>
  <c r="BS480" i="1"/>
  <c r="BU479" i="1"/>
  <c r="BK479" i="1"/>
  <c r="BO479" i="1"/>
  <c r="BP479" i="1"/>
  <c r="BL479" i="1"/>
  <c r="BN479" i="1"/>
  <c r="BJ479" i="1"/>
  <c r="BM479" i="1"/>
  <c r="BI479" i="1"/>
  <c r="BQ479" i="1"/>
  <c r="BR479" i="1"/>
  <c r="BP478" i="1"/>
  <c r="BN478" i="1"/>
  <c r="BO478" i="1"/>
  <c r="BU478" i="1"/>
  <c r="BL478" i="1"/>
  <c r="BJ478" i="1"/>
  <c r="BK478" i="1"/>
  <c r="BT478" i="1"/>
  <c r="BI478" i="1"/>
  <c r="BS478" i="1"/>
  <c r="BR478" i="1"/>
  <c r="BJ477" i="1"/>
  <c r="BO477" i="1"/>
  <c r="BU477" i="1"/>
  <c r="BP477" i="1"/>
  <c r="BL477" i="1"/>
  <c r="BN477" i="1"/>
  <c r="BK477" i="1"/>
  <c r="BS477" i="1"/>
  <c r="BI477" i="1"/>
  <c r="BR477" i="1"/>
  <c r="BT476" i="1"/>
  <c r="BL476" i="1"/>
  <c r="BO476" i="1"/>
  <c r="BU476" i="1"/>
  <c r="BP476" i="1"/>
  <c r="BN476" i="1"/>
  <c r="BJ476" i="1"/>
  <c r="BM476" i="1"/>
  <c r="BK476" i="1"/>
  <c r="BS476" i="1"/>
  <c r="BI476" i="1"/>
  <c r="BQ476" i="1"/>
  <c r="BN475" i="1"/>
  <c r="BK475" i="1"/>
  <c r="BO475" i="1"/>
  <c r="BU475" i="1"/>
  <c r="BP475" i="1"/>
  <c r="BL475" i="1"/>
  <c r="BJ475" i="1"/>
  <c r="BM475" i="1"/>
  <c r="BS475" i="1"/>
  <c r="BT475" i="1"/>
  <c r="BI475" i="1"/>
  <c r="BQ475" i="1"/>
  <c r="BR475" i="1"/>
  <c r="BN474" i="1"/>
  <c r="BO474" i="1"/>
  <c r="BU474" i="1"/>
  <c r="BP474" i="1"/>
  <c r="BR474" i="1"/>
  <c r="BL474" i="1"/>
  <c r="BK474" i="1"/>
  <c r="BT474" i="1"/>
  <c r="BI474" i="1"/>
  <c r="BS474" i="1"/>
  <c r="BU473" i="1"/>
  <c r="BS473" i="1"/>
  <c r="BL473" i="1"/>
  <c r="BK473" i="1"/>
  <c r="BO473" i="1"/>
  <c r="BP473" i="1"/>
  <c r="BN473" i="1"/>
  <c r="BJ473" i="1"/>
  <c r="BM473" i="1"/>
  <c r="BR473" i="1"/>
  <c r="BQ473" i="1"/>
  <c r="BI473" i="1"/>
  <c r="BT472" i="1"/>
  <c r="BP472" i="1"/>
  <c r="BN472" i="1"/>
  <c r="BO472" i="1"/>
  <c r="BU472" i="1"/>
  <c r="BL472" i="1"/>
  <c r="BJ472" i="1"/>
  <c r="BM472" i="1"/>
  <c r="BK472" i="1"/>
  <c r="BI472" i="1"/>
  <c r="BQ472" i="1"/>
  <c r="BR472" i="1"/>
  <c r="BP471" i="1"/>
  <c r="BN471" i="1"/>
  <c r="BJ471" i="1"/>
  <c r="BI471" i="1"/>
  <c r="BO471" i="1"/>
  <c r="BU471" i="1"/>
  <c r="BL471" i="1"/>
  <c r="BM471" i="1"/>
  <c r="BK471" i="1"/>
  <c r="BS471" i="1"/>
  <c r="BT471" i="1"/>
  <c r="BR471" i="1"/>
  <c r="BN470" i="1"/>
  <c r="BL470" i="1"/>
  <c r="BJ470" i="1"/>
  <c r="BI470" i="1"/>
  <c r="BO470" i="1"/>
  <c r="BU470" i="1"/>
  <c r="BP470" i="1"/>
  <c r="BK470" i="1"/>
  <c r="BR470" i="1"/>
  <c r="BT470" i="1"/>
  <c r="BQ470" i="1"/>
  <c r="BS470" i="1"/>
  <c r="BU469" i="1"/>
  <c r="BK469" i="1"/>
  <c r="BO469" i="1"/>
  <c r="BP469" i="1"/>
  <c r="BL469" i="1"/>
  <c r="BN469" i="1"/>
  <c r="BJ469" i="1"/>
  <c r="BM469" i="1"/>
  <c r="BI469" i="1"/>
  <c r="BQ469" i="1"/>
  <c r="BR469" i="1"/>
  <c r="BP468" i="1"/>
  <c r="BN468" i="1"/>
  <c r="BO468" i="1"/>
  <c r="BU468" i="1"/>
  <c r="BL468" i="1"/>
  <c r="BJ468" i="1"/>
  <c r="BK468" i="1"/>
  <c r="BT468" i="1"/>
  <c r="BI468" i="1"/>
  <c r="BS468" i="1"/>
  <c r="BR468" i="1"/>
  <c r="BJ467" i="1"/>
  <c r="BO467" i="1"/>
  <c r="BU467" i="1"/>
  <c r="BP467" i="1"/>
  <c r="BL467" i="1"/>
  <c r="BN467" i="1"/>
  <c r="BK467" i="1"/>
  <c r="BS467" i="1"/>
  <c r="BI467" i="1"/>
  <c r="BR467" i="1"/>
  <c r="BT466" i="1"/>
  <c r="BL466" i="1"/>
  <c r="BJ466" i="1"/>
  <c r="BO466" i="1"/>
  <c r="BU466" i="1"/>
  <c r="BP466" i="1"/>
  <c r="BN466" i="1"/>
  <c r="BM466" i="1"/>
  <c r="BK466" i="1"/>
  <c r="BS466" i="1"/>
  <c r="BI466" i="1"/>
  <c r="BQ466" i="1"/>
  <c r="BN465" i="1"/>
  <c r="BK465" i="1"/>
  <c r="BO465" i="1"/>
  <c r="BU465" i="1"/>
  <c r="BP465" i="1"/>
  <c r="BL465" i="1"/>
  <c r="BJ465" i="1"/>
  <c r="BM465" i="1"/>
  <c r="BS465" i="1"/>
  <c r="BT465" i="1"/>
  <c r="BI465" i="1"/>
  <c r="BQ465" i="1"/>
  <c r="BR465" i="1"/>
  <c r="BN464" i="1"/>
  <c r="BO464" i="1"/>
  <c r="BU464" i="1"/>
  <c r="BP464" i="1"/>
  <c r="BR464" i="1"/>
  <c r="BL464" i="1"/>
  <c r="BK464" i="1"/>
  <c r="BT464" i="1"/>
  <c r="BI464" i="1"/>
  <c r="BS464" i="1"/>
  <c r="BU463" i="1"/>
  <c r="BS463" i="1"/>
  <c r="BL463" i="1"/>
  <c r="BK463" i="1"/>
  <c r="BO463" i="1"/>
  <c r="BP463" i="1"/>
  <c r="BN463" i="1"/>
  <c r="BJ463" i="1"/>
  <c r="BM463" i="1"/>
  <c r="BR463" i="1"/>
  <c r="BQ463" i="1"/>
  <c r="BI463" i="1"/>
  <c r="BT462" i="1"/>
  <c r="BP462" i="1"/>
  <c r="BN462" i="1"/>
  <c r="BO462" i="1"/>
  <c r="BU462" i="1"/>
  <c r="BL462" i="1"/>
  <c r="BJ462" i="1"/>
  <c r="BM462" i="1"/>
  <c r="BK462" i="1"/>
  <c r="BS462" i="1"/>
  <c r="BI462" i="1"/>
  <c r="BQ462" i="1"/>
  <c r="BR462" i="1"/>
  <c r="BP461" i="1"/>
  <c r="BN461" i="1"/>
  <c r="BI461" i="1"/>
  <c r="BO461" i="1"/>
  <c r="BU461" i="1"/>
  <c r="BL461" i="1"/>
  <c r="BJ461" i="1"/>
  <c r="BM461" i="1"/>
  <c r="BK461" i="1"/>
  <c r="BS461" i="1"/>
  <c r="BT461" i="1"/>
  <c r="BR461" i="1"/>
  <c r="BN460" i="1"/>
  <c r="BL460" i="1"/>
  <c r="BJ460" i="1"/>
  <c r="BI460" i="1"/>
  <c r="BO460" i="1"/>
  <c r="BU460" i="1"/>
  <c r="BP460" i="1"/>
  <c r="BK460" i="1"/>
  <c r="BR460" i="1"/>
  <c r="BT460" i="1"/>
  <c r="BQ460" i="1"/>
  <c r="BS460" i="1"/>
  <c r="BU459" i="1"/>
  <c r="BT459" i="1"/>
  <c r="BP459" i="1"/>
  <c r="BN459" i="1"/>
  <c r="BK459" i="1"/>
  <c r="BO459" i="1"/>
  <c r="BL459" i="1"/>
  <c r="BJ459" i="1"/>
  <c r="BM459" i="1"/>
  <c r="BQ459" i="1"/>
  <c r="BR459" i="1"/>
  <c r="BP458" i="1"/>
  <c r="BN458" i="1"/>
  <c r="BI458" i="1"/>
  <c r="BO458" i="1"/>
  <c r="BU458" i="1"/>
  <c r="BL458" i="1"/>
  <c r="BJ458" i="1"/>
  <c r="BK458" i="1"/>
  <c r="BT458" i="1"/>
  <c r="BS458" i="1"/>
  <c r="BR458" i="1"/>
  <c r="BN457" i="1"/>
  <c r="BL457" i="1"/>
  <c r="BJ457" i="1"/>
  <c r="BO457" i="1"/>
  <c r="BU457" i="1"/>
  <c r="BP457" i="1"/>
  <c r="BK457" i="1"/>
  <c r="BQ457" i="1"/>
  <c r="BI457" i="1"/>
  <c r="BS457" i="1"/>
  <c r="BR457" i="1"/>
  <c r="BU456" i="1"/>
  <c r="BT456" i="1"/>
  <c r="BK456" i="1"/>
  <c r="BO456" i="1"/>
  <c r="BP456" i="1"/>
  <c r="BL456" i="1"/>
  <c r="BN456" i="1"/>
  <c r="BJ456" i="1"/>
  <c r="BM456" i="1"/>
  <c r="BS456" i="1"/>
  <c r="BI456" i="1"/>
  <c r="BQ456" i="1"/>
  <c r="BR456" i="1"/>
  <c r="BP455" i="1"/>
  <c r="BN455" i="1"/>
  <c r="BO455" i="1"/>
  <c r="BU455" i="1"/>
  <c r="BL455" i="1"/>
  <c r="BJ455" i="1"/>
  <c r="BM455" i="1"/>
  <c r="BK455" i="1"/>
  <c r="BT455" i="1"/>
  <c r="BI455" i="1"/>
  <c r="BS455" i="1"/>
  <c r="BR455" i="1"/>
  <c r="BJ454" i="1"/>
  <c r="BO454" i="1"/>
  <c r="BU454" i="1"/>
  <c r="BP454" i="1"/>
  <c r="BL454" i="1"/>
  <c r="BN454" i="1"/>
  <c r="BK454" i="1"/>
  <c r="BS454" i="1"/>
  <c r="BI454" i="1"/>
  <c r="BR454" i="1"/>
  <c r="BU453" i="1"/>
  <c r="BT453" i="1"/>
  <c r="BL453" i="1"/>
  <c r="BO453" i="1"/>
  <c r="BP453" i="1"/>
  <c r="BN453" i="1"/>
  <c r="BJ453" i="1"/>
  <c r="BM453" i="1"/>
  <c r="BK453" i="1"/>
  <c r="BS453" i="1"/>
  <c r="BI453" i="1"/>
  <c r="BQ453" i="1"/>
  <c r="BN452" i="1"/>
  <c r="BK452" i="1"/>
  <c r="BO452" i="1"/>
  <c r="BU452" i="1"/>
  <c r="BP452" i="1"/>
  <c r="BL452" i="1"/>
  <c r="BJ452" i="1"/>
  <c r="BM452" i="1"/>
  <c r="BS452" i="1"/>
  <c r="BT452" i="1"/>
  <c r="BI452" i="1"/>
  <c r="BQ452" i="1"/>
  <c r="BR452" i="1"/>
  <c r="BN451" i="1"/>
  <c r="BO451" i="1"/>
  <c r="BU451" i="1"/>
  <c r="BP451" i="1"/>
  <c r="BR451" i="1"/>
  <c r="BL451" i="1"/>
  <c r="BK451" i="1"/>
  <c r="BT451" i="1"/>
  <c r="BQ451" i="1"/>
  <c r="BI451" i="1"/>
  <c r="BS451" i="1"/>
  <c r="BU450" i="1"/>
  <c r="BS450" i="1"/>
  <c r="BL450" i="1"/>
  <c r="BO450" i="1"/>
  <c r="BP450" i="1"/>
  <c r="BN450" i="1"/>
  <c r="BJ450" i="1"/>
  <c r="BM450" i="1"/>
  <c r="BK450" i="1"/>
  <c r="BR450" i="1"/>
  <c r="BQ450" i="1"/>
  <c r="BI450" i="1"/>
  <c r="BT449" i="1"/>
  <c r="BP449" i="1"/>
  <c r="BN449" i="1"/>
  <c r="BO449" i="1"/>
  <c r="BU449" i="1"/>
  <c r="BL449" i="1"/>
  <c r="BJ449" i="1"/>
  <c r="BM449" i="1"/>
  <c r="BK449" i="1"/>
  <c r="BI449" i="1"/>
  <c r="BQ449" i="1"/>
  <c r="BR449" i="1"/>
  <c r="BP448" i="1"/>
  <c r="BN448" i="1"/>
  <c r="BI448" i="1"/>
  <c r="BO448" i="1"/>
  <c r="BU448" i="1"/>
  <c r="BL448" i="1"/>
  <c r="BJ448" i="1"/>
  <c r="BK448" i="1"/>
  <c r="BS448" i="1"/>
  <c r="BT448" i="1"/>
  <c r="BQ448" i="1"/>
  <c r="BR448" i="1"/>
  <c r="BN447" i="1"/>
  <c r="BL447" i="1"/>
  <c r="BJ447" i="1"/>
  <c r="BI447" i="1"/>
  <c r="BO447" i="1"/>
  <c r="BU447" i="1"/>
  <c r="BP447" i="1"/>
  <c r="BK447" i="1"/>
  <c r="BT447" i="1"/>
  <c r="BQ447" i="1"/>
  <c r="BS447" i="1"/>
  <c r="BR447" i="1"/>
  <c r="BU446" i="1"/>
  <c r="BK446" i="1"/>
  <c r="BO446" i="1"/>
  <c r="BP446" i="1"/>
  <c r="BL446" i="1"/>
  <c r="BN446" i="1"/>
  <c r="BJ446" i="1"/>
  <c r="BM446" i="1"/>
  <c r="BS446" i="1"/>
  <c r="BI446" i="1"/>
  <c r="BQ446" i="1"/>
  <c r="BR446" i="1"/>
  <c r="BP445" i="1"/>
  <c r="BN445" i="1"/>
  <c r="BO445" i="1"/>
  <c r="BU445" i="1"/>
  <c r="BL445" i="1"/>
  <c r="BJ445" i="1"/>
  <c r="BM445" i="1"/>
  <c r="BK445" i="1"/>
  <c r="BT445" i="1"/>
  <c r="BI445" i="1"/>
  <c r="BS445" i="1"/>
  <c r="BR445" i="1"/>
  <c r="BU444" i="1"/>
  <c r="BK444" i="1"/>
  <c r="BJ444" i="1"/>
  <c r="BO444" i="1"/>
  <c r="BP444" i="1"/>
  <c r="BL444" i="1"/>
  <c r="BN444" i="1"/>
  <c r="BS444" i="1"/>
  <c r="BI444" i="1"/>
  <c r="BR444" i="1"/>
  <c r="BT443" i="1"/>
  <c r="BL443" i="1"/>
  <c r="BO443" i="1"/>
  <c r="BU443" i="1"/>
  <c r="BP443" i="1"/>
  <c r="BN443" i="1"/>
  <c r="BJ443" i="1"/>
  <c r="BM443" i="1"/>
  <c r="BK443" i="1"/>
  <c r="BR443" i="1"/>
  <c r="BS443" i="1"/>
  <c r="BI443" i="1"/>
  <c r="BQ443" i="1"/>
  <c r="BN442" i="1"/>
  <c r="BK442" i="1"/>
  <c r="BO442" i="1"/>
  <c r="BU442" i="1"/>
  <c r="BP442" i="1"/>
  <c r="BL442" i="1"/>
  <c r="BJ442" i="1"/>
  <c r="BM442" i="1"/>
  <c r="BS442" i="1"/>
  <c r="BT442" i="1"/>
  <c r="BI442" i="1"/>
  <c r="BQ442" i="1"/>
  <c r="BR442" i="1"/>
  <c r="BN441" i="1"/>
  <c r="BL441" i="1"/>
  <c r="BO441" i="1"/>
  <c r="BU441" i="1"/>
  <c r="BP441" i="1"/>
  <c r="BR441" i="1"/>
  <c r="BM441" i="1"/>
  <c r="BK441" i="1"/>
  <c r="BT441" i="1"/>
  <c r="BQ441" i="1"/>
  <c r="BI441" i="1"/>
  <c r="BS441" i="1"/>
  <c r="BU440" i="1"/>
  <c r="BS440" i="1"/>
  <c r="BL440" i="1"/>
  <c r="BO440" i="1"/>
  <c r="BP440" i="1"/>
  <c r="BN440" i="1"/>
  <c r="BJ440" i="1"/>
  <c r="BM440" i="1"/>
  <c r="BK440" i="1"/>
  <c r="BR440" i="1"/>
  <c r="BQ440" i="1"/>
  <c r="BI440" i="1"/>
  <c r="BT439" i="1"/>
  <c r="BP439" i="1"/>
  <c r="BN439" i="1"/>
  <c r="BO439" i="1"/>
  <c r="BU439" i="1"/>
  <c r="BL439" i="1"/>
  <c r="BJ439" i="1"/>
  <c r="BM439" i="1"/>
  <c r="BK439" i="1"/>
  <c r="BI439" i="1"/>
  <c r="BQ439" i="1"/>
  <c r="BR439" i="1"/>
  <c r="BP438" i="1"/>
  <c r="BN438" i="1"/>
  <c r="BI438" i="1"/>
  <c r="BO438" i="1"/>
  <c r="BU438" i="1"/>
  <c r="BL438" i="1"/>
  <c r="BJ438" i="1"/>
  <c r="BK438" i="1"/>
  <c r="BS438" i="1"/>
  <c r="BT438" i="1"/>
  <c r="BQ438" i="1"/>
  <c r="BR438" i="1"/>
  <c r="BT437" i="1"/>
  <c r="BN437" i="1"/>
  <c r="BL437" i="1"/>
  <c r="BJ437" i="1"/>
  <c r="BI437" i="1"/>
  <c r="BO437" i="1"/>
  <c r="BU437" i="1"/>
  <c r="BP437" i="1"/>
  <c r="BK437" i="1"/>
  <c r="BQ437" i="1"/>
  <c r="BS437" i="1"/>
  <c r="BR437" i="1"/>
  <c r="BU436" i="1"/>
  <c r="BT436" i="1"/>
  <c r="BK436" i="1"/>
  <c r="BO436" i="1"/>
  <c r="BP436" i="1"/>
  <c r="BL436" i="1"/>
  <c r="BN436" i="1"/>
  <c r="BJ436" i="1"/>
  <c r="BM436" i="1"/>
  <c r="BS436" i="1"/>
  <c r="BI436" i="1"/>
  <c r="BQ436" i="1"/>
  <c r="BR436" i="1"/>
  <c r="BP435" i="1"/>
  <c r="BN435" i="1"/>
  <c r="BO435" i="1"/>
  <c r="BU435" i="1"/>
  <c r="BL435" i="1"/>
  <c r="BJ435" i="1"/>
  <c r="BM435" i="1"/>
  <c r="BK435" i="1"/>
  <c r="BT435" i="1"/>
  <c r="BI435" i="1"/>
  <c r="BS435" i="1"/>
  <c r="BR435" i="1"/>
  <c r="BU434" i="1"/>
  <c r="BK434" i="1"/>
  <c r="BJ434" i="1"/>
  <c r="BO434" i="1"/>
  <c r="BP434" i="1"/>
  <c r="BL434" i="1"/>
  <c r="BN434" i="1"/>
  <c r="BS434" i="1"/>
  <c r="BQ434" i="1"/>
  <c r="BI434" i="1"/>
  <c r="BR434" i="1"/>
  <c r="BU433" i="1"/>
  <c r="BT433" i="1"/>
  <c r="BL433" i="1"/>
  <c r="BO433" i="1"/>
  <c r="BP433" i="1"/>
  <c r="BN433" i="1"/>
  <c r="BJ433" i="1"/>
  <c r="BM433" i="1"/>
  <c r="BK433" i="1"/>
  <c r="BR433" i="1"/>
  <c r="BS433" i="1"/>
  <c r="BI433" i="1"/>
  <c r="BQ433" i="1"/>
  <c r="BP432" i="1"/>
  <c r="BN432" i="1"/>
  <c r="BK432" i="1"/>
  <c r="BO432" i="1"/>
  <c r="BU432" i="1"/>
  <c r="BL432" i="1"/>
  <c r="BJ432" i="1"/>
  <c r="BM432" i="1"/>
  <c r="BS432" i="1"/>
  <c r="BT432" i="1"/>
  <c r="BI432" i="1"/>
  <c r="BQ432" i="1"/>
  <c r="BR432" i="1"/>
  <c r="BN431" i="1"/>
  <c r="BL431" i="1"/>
  <c r="BO431" i="1"/>
  <c r="BU431" i="1"/>
  <c r="BP431" i="1"/>
  <c r="BR431" i="1"/>
  <c r="BK431" i="1"/>
  <c r="BT431" i="1"/>
  <c r="BQ431" i="1"/>
  <c r="BI431" i="1"/>
  <c r="BS431" i="1"/>
  <c r="BU430" i="1"/>
  <c r="BS430" i="1"/>
  <c r="BL430" i="1"/>
  <c r="BI430" i="1"/>
  <c r="BO430" i="1"/>
  <c r="BP430" i="1"/>
  <c r="BN430" i="1"/>
  <c r="BJ430" i="1"/>
  <c r="BM430" i="1"/>
  <c r="BK430" i="1"/>
  <c r="BR430" i="1"/>
  <c r="BQ430" i="1"/>
  <c r="BT429" i="1"/>
  <c r="BP429" i="1"/>
  <c r="BN429" i="1"/>
  <c r="BO429" i="1"/>
  <c r="BU429" i="1"/>
  <c r="BL429" i="1"/>
  <c r="BJ429" i="1"/>
  <c r="BM429" i="1"/>
  <c r="BK429" i="1"/>
  <c r="BI429" i="1"/>
  <c r="BQ429" i="1"/>
  <c r="BR429" i="1"/>
  <c r="BP428" i="1"/>
  <c r="BN428" i="1"/>
  <c r="BI428" i="1"/>
  <c r="BO428" i="1"/>
  <c r="BU428" i="1"/>
  <c r="BL428" i="1"/>
  <c r="BJ428" i="1"/>
  <c r="BK428" i="1"/>
  <c r="BT428" i="1"/>
  <c r="BS428" i="1"/>
  <c r="BR428" i="1"/>
  <c r="BN427" i="1"/>
  <c r="BL427" i="1"/>
  <c r="BJ427" i="1"/>
  <c r="BO427" i="1"/>
  <c r="BU427" i="1"/>
  <c r="BP427" i="1"/>
  <c r="BK427" i="1"/>
  <c r="BQ427" i="1"/>
  <c r="BI427" i="1"/>
  <c r="BS427" i="1"/>
  <c r="BR427" i="1"/>
  <c r="BU426" i="1"/>
  <c r="BT426" i="1"/>
  <c r="BK426" i="1"/>
  <c r="BO426" i="1"/>
  <c r="BP426" i="1"/>
  <c r="BL426" i="1"/>
  <c r="BN426" i="1"/>
  <c r="BJ426" i="1"/>
  <c r="BM426" i="1"/>
  <c r="BS426" i="1"/>
  <c r="BI426" i="1"/>
  <c r="BQ426" i="1"/>
  <c r="BR426" i="1"/>
  <c r="BP425" i="1"/>
  <c r="BN425" i="1"/>
  <c r="BO425" i="1"/>
  <c r="BU425" i="1"/>
  <c r="BL425" i="1"/>
  <c r="BJ425" i="1"/>
  <c r="BM425" i="1"/>
  <c r="BK425" i="1"/>
  <c r="BT425" i="1"/>
  <c r="BI425" i="1"/>
  <c r="BS425" i="1"/>
  <c r="BR425" i="1"/>
  <c r="BK424" i="1"/>
  <c r="BJ424" i="1"/>
  <c r="BO424" i="1"/>
  <c r="BU424" i="1"/>
  <c r="BP424" i="1"/>
  <c r="BL424" i="1"/>
  <c r="BN424" i="1"/>
  <c r="BS424" i="1"/>
  <c r="BI424" i="1"/>
  <c r="BR424" i="1"/>
  <c r="BU423" i="1"/>
  <c r="BK423" i="1"/>
  <c r="BO423" i="1"/>
  <c r="BP423" i="1"/>
  <c r="BL423" i="1"/>
  <c r="BN423" i="1"/>
  <c r="BJ423" i="1"/>
  <c r="BM423" i="1"/>
  <c r="BS423" i="1"/>
  <c r="BI423" i="1"/>
  <c r="BQ423" i="1"/>
  <c r="BR423" i="1"/>
  <c r="BP422" i="1"/>
  <c r="BN422" i="1"/>
  <c r="BO422" i="1"/>
  <c r="BU422" i="1"/>
  <c r="BL422" i="1"/>
  <c r="BJ422" i="1"/>
  <c r="BM422" i="1"/>
  <c r="BK422" i="1"/>
  <c r="BT422" i="1"/>
  <c r="BI422" i="1"/>
  <c r="BS422" i="1"/>
  <c r="BR422" i="1"/>
  <c r="BK421" i="1"/>
  <c r="BJ421" i="1"/>
  <c r="BO421" i="1"/>
  <c r="BU421" i="1"/>
  <c r="BP421" i="1"/>
  <c r="BL421" i="1"/>
  <c r="BN421" i="1"/>
  <c r="BS421" i="1"/>
  <c r="BI421" i="1"/>
  <c r="BR421" i="1"/>
  <c r="BT420" i="1"/>
  <c r="BL420" i="1"/>
  <c r="BO420" i="1"/>
  <c r="BU420" i="1"/>
  <c r="BP420" i="1"/>
  <c r="BN420" i="1"/>
  <c r="BJ420" i="1"/>
  <c r="BM420" i="1"/>
  <c r="BK420" i="1"/>
  <c r="BS420" i="1"/>
  <c r="BI420" i="1"/>
  <c r="BQ420" i="1"/>
  <c r="BN419" i="1"/>
  <c r="BK419" i="1"/>
  <c r="BO419" i="1"/>
  <c r="BU419" i="1"/>
  <c r="BP419" i="1"/>
  <c r="BL419" i="1"/>
  <c r="BJ419" i="1"/>
  <c r="BM419" i="1"/>
  <c r="BS419" i="1"/>
  <c r="BT419" i="1"/>
  <c r="BI419" i="1"/>
  <c r="BQ419" i="1"/>
  <c r="BR419" i="1"/>
  <c r="BN418" i="1"/>
  <c r="BL418" i="1"/>
  <c r="BO418" i="1"/>
  <c r="BU418" i="1"/>
  <c r="BP418" i="1"/>
  <c r="BR418" i="1"/>
  <c r="BM418" i="1"/>
  <c r="BK418" i="1"/>
  <c r="BT418" i="1"/>
  <c r="BQ418" i="1"/>
  <c r="BI418" i="1"/>
  <c r="BS418" i="1"/>
  <c r="BU417" i="1"/>
  <c r="BL417" i="1"/>
  <c r="BO417" i="1"/>
  <c r="BP417" i="1"/>
  <c r="BN417" i="1"/>
  <c r="BJ417" i="1"/>
  <c r="BM417" i="1"/>
  <c r="BK417" i="1"/>
  <c r="BR417" i="1"/>
  <c r="BQ417" i="1"/>
  <c r="BI417" i="1"/>
  <c r="BS417" i="1"/>
  <c r="BT416" i="1"/>
  <c r="BP416" i="1"/>
  <c r="BN416" i="1"/>
  <c r="BO416" i="1"/>
  <c r="BU416" i="1"/>
  <c r="BL416" i="1"/>
  <c r="BJ416" i="1"/>
  <c r="BM416" i="1"/>
  <c r="BK416" i="1"/>
  <c r="BR416" i="1"/>
  <c r="BI416" i="1"/>
  <c r="BQ416" i="1"/>
  <c r="BP415" i="1"/>
  <c r="BN415" i="1"/>
  <c r="BJ415" i="1"/>
  <c r="BI415" i="1"/>
  <c r="BO415" i="1"/>
  <c r="BU415" i="1"/>
  <c r="BL415" i="1"/>
  <c r="BK415" i="1"/>
  <c r="BS415" i="1"/>
  <c r="BT415" i="1"/>
  <c r="BQ415" i="1"/>
  <c r="BR415" i="1"/>
  <c r="BN414" i="1"/>
  <c r="BL414" i="1"/>
  <c r="BJ414" i="1"/>
  <c r="BI414" i="1"/>
  <c r="BO414" i="1"/>
  <c r="BU414" i="1"/>
  <c r="BP414" i="1"/>
  <c r="BK414" i="1"/>
  <c r="BQ414" i="1"/>
  <c r="BS414" i="1"/>
  <c r="BR414" i="1"/>
  <c r="BU413" i="1"/>
  <c r="BK413" i="1"/>
  <c r="BO413" i="1"/>
  <c r="BP413" i="1"/>
  <c r="BL413" i="1"/>
  <c r="BN413" i="1"/>
  <c r="BJ413" i="1"/>
  <c r="BM413" i="1"/>
  <c r="BS413" i="1"/>
  <c r="BI413" i="1"/>
  <c r="BQ413" i="1"/>
  <c r="BR413" i="1"/>
  <c r="BP412" i="1"/>
  <c r="BN412" i="1"/>
  <c r="BO412" i="1"/>
  <c r="BU412" i="1"/>
  <c r="BL412" i="1"/>
  <c r="BJ412" i="1"/>
  <c r="BM412" i="1"/>
  <c r="BK412" i="1"/>
  <c r="BT412" i="1"/>
  <c r="BI412" i="1"/>
  <c r="BS412" i="1"/>
  <c r="BR412" i="1"/>
  <c r="BK411" i="1"/>
  <c r="BJ411" i="1"/>
  <c r="BO411" i="1"/>
  <c r="BU411" i="1"/>
  <c r="BP411" i="1"/>
  <c r="BL411" i="1"/>
  <c r="BN411" i="1"/>
  <c r="BS411" i="1"/>
  <c r="BI411" i="1"/>
  <c r="BR411" i="1"/>
  <c r="BT410" i="1"/>
  <c r="BL410" i="1"/>
  <c r="BO410" i="1"/>
  <c r="BU410" i="1"/>
  <c r="BP410" i="1"/>
  <c r="BN410" i="1"/>
  <c r="BJ410" i="1"/>
  <c r="BM410" i="1"/>
  <c r="BK410" i="1"/>
  <c r="BS410" i="1"/>
  <c r="BI410" i="1"/>
  <c r="BQ410" i="1"/>
  <c r="BN409" i="1"/>
  <c r="BK409" i="1"/>
  <c r="BO409" i="1"/>
  <c r="BU409" i="1"/>
  <c r="BP409" i="1"/>
  <c r="BL409" i="1"/>
  <c r="BJ409" i="1"/>
  <c r="BM409" i="1"/>
  <c r="BS409" i="1"/>
  <c r="BT409" i="1"/>
  <c r="BI409" i="1"/>
  <c r="BQ409" i="1"/>
  <c r="BR409" i="1"/>
  <c r="BN408" i="1"/>
  <c r="BL408" i="1"/>
  <c r="BO408" i="1"/>
  <c r="BU408" i="1"/>
  <c r="BP408" i="1"/>
  <c r="BR408" i="1"/>
  <c r="BM408" i="1"/>
  <c r="BK408" i="1"/>
  <c r="BT408" i="1"/>
  <c r="BQ408" i="1"/>
  <c r="BI408" i="1"/>
  <c r="BS408" i="1"/>
  <c r="BU407" i="1"/>
  <c r="BL407" i="1"/>
  <c r="BO407" i="1"/>
  <c r="BP407" i="1"/>
  <c r="BN407" i="1"/>
  <c r="BJ407" i="1"/>
  <c r="BM407" i="1"/>
  <c r="BK407" i="1"/>
  <c r="BR407" i="1"/>
  <c r="BQ407" i="1"/>
  <c r="BI407" i="1"/>
  <c r="BS407" i="1"/>
  <c r="BT406" i="1"/>
  <c r="BP406" i="1"/>
  <c r="BN406" i="1"/>
  <c r="BO406" i="1"/>
  <c r="BU406" i="1"/>
  <c r="BL406" i="1"/>
  <c r="BJ406" i="1"/>
  <c r="BM406" i="1"/>
  <c r="BK406" i="1"/>
  <c r="BR406" i="1"/>
  <c r="BI406" i="1"/>
  <c r="BQ406" i="1"/>
  <c r="BP405" i="1"/>
  <c r="BN405" i="1"/>
  <c r="BJ405" i="1"/>
  <c r="BI405" i="1"/>
  <c r="BO405" i="1"/>
  <c r="BU405" i="1"/>
  <c r="BL405" i="1"/>
  <c r="BK405" i="1"/>
  <c r="BT405" i="1"/>
  <c r="BS405" i="1"/>
  <c r="BR405" i="1"/>
  <c r="BN404" i="1"/>
  <c r="BL404" i="1"/>
  <c r="BJ404" i="1"/>
  <c r="BI404" i="1"/>
  <c r="BO404" i="1"/>
  <c r="BU404" i="1"/>
  <c r="BP404" i="1"/>
  <c r="BK404" i="1"/>
  <c r="BQ404" i="1"/>
  <c r="BS404" i="1"/>
  <c r="BR404" i="1"/>
  <c r="BU403" i="1"/>
  <c r="BK403" i="1"/>
  <c r="BI403" i="1"/>
  <c r="BO403" i="1"/>
  <c r="BP403" i="1"/>
  <c r="BL403" i="1"/>
  <c r="BN403" i="1"/>
  <c r="BJ403" i="1"/>
  <c r="BM403" i="1"/>
  <c r="BS403" i="1"/>
  <c r="BQ403" i="1"/>
  <c r="BR403" i="1"/>
  <c r="BP402" i="1"/>
  <c r="BN402" i="1"/>
  <c r="BO402" i="1"/>
  <c r="BU402" i="1"/>
  <c r="BL402" i="1"/>
  <c r="BJ402" i="1"/>
  <c r="BM402" i="1"/>
  <c r="BK402" i="1"/>
  <c r="BT402" i="1"/>
  <c r="BI402" i="1"/>
  <c r="BS402" i="1"/>
  <c r="BR402" i="1"/>
  <c r="BU401" i="1"/>
  <c r="BK401" i="1"/>
  <c r="BJ401" i="1"/>
  <c r="BO401" i="1"/>
  <c r="BP401" i="1"/>
  <c r="BL401" i="1"/>
  <c r="BN401" i="1"/>
  <c r="BS401" i="1"/>
  <c r="BI401" i="1"/>
  <c r="BR401" i="1"/>
  <c r="BT400" i="1"/>
  <c r="BL400" i="1"/>
  <c r="BO400" i="1"/>
  <c r="BU400" i="1"/>
  <c r="BP400" i="1"/>
  <c r="BN400" i="1"/>
  <c r="BM400" i="1"/>
  <c r="BK400" i="1"/>
  <c r="BS400" i="1"/>
  <c r="BQ400" i="1"/>
  <c r="BK399" i="1"/>
  <c r="BO399" i="1"/>
  <c r="BU399" i="1"/>
  <c r="BP399" i="1"/>
  <c r="BL399" i="1"/>
  <c r="BN399" i="1"/>
  <c r="BJ399" i="1"/>
  <c r="BM399" i="1"/>
  <c r="BT399" i="1"/>
  <c r="BR399" i="1"/>
  <c r="BU398" i="1"/>
  <c r="BL398" i="1"/>
  <c r="BK398" i="1"/>
  <c r="BO398" i="1"/>
  <c r="BP398" i="1"/>
  <c r="BR398" i="1"/>
  <c r="BN398" i="1"/>
  <c r="BM398" i="1"/>
  <c r="BT398" i="1"/>
  <c r="BI398" i="1"/>
  <c r="BS398" i="1"/>
  <c r="BU397" i="1"/>
  <c r="BT397" i="1"/>
  <c r="BL397" i="1"/>
  <c r="BI397" i="1"/>
  <c r="BO397" i="1"/>
  <c r="BP397" i="1"/>
  <c r="BN397" i="1"/>
  <c r="BJ397" i="1"/>
  <c r="BM397" i="1"/>
  <c r="BK397" i="1"/>
  <c r="BR397" i="1"/>
  <c r="BQ397" i="1"/>
  <c r="BS397" i="1"/>
  <c r="BT396" i="1"/>
  <c r="BP396" i="1"/>
  <c r="BO396" i="1"/>
  <c r="BU396" i="1"/>
  <c r="BR396" i="1"/>
  <c r="BL396" i="1"/>
  <c r="BN396" i="1"/>
  <c r="BJ396" i="1"/>
  <c r="BM396" i="1"/>
  <c r="BK396" i="1"/>
  <c r="BI396" i="1"/>
  <c r="BQ396" i="1"/>
  <c r="BP395" i="1"/>
  <c r="BN395" i="1"/>
  <c r="BO395" i="1"/>
  <c r="BU395" i="1"/>
  <c r="BL395" i="1"/>
  <c r="BJ395" i="1"/>
  <c r="BK395" i="1"/>
  <c r="BT395" i="1"/>
  <c r="BI395" i="1"/>
  <c r="BS395" i="1"/>
  <c r="BR395" i="1"/>
  <c r="BL394" i="1"/>
  <c r="BJ394" i="1"/>
  <c r="BI394" i="1"/>
  <c r="BO394" i="1"/>
  <c r="BU394" i="1"/>
  <c r="BP394" i="1"/>
  <c r="BN394" i="1"/>
  <c r="BK394" i="1"/>
  <c r="BQ394" i="1"/>
  <c r="BS394" i="1"/>
  <c r="BR394" i="1"/>
  <c r="BU393" i="1"/>
  <c r="BT393" i="1"/>
  <c r="BK393" i="1"/>
  <c r="BJ393" i="1"/>
  <c r="BI393" i="1"/>
  <c r="BO393" i="1"/>
  <c r="BP393" i="1"/>
  <c r="BL393" i="1"/>
  <c r="BN393" i="1"/>
  <c r="BM393" i="1"/>
  <c r="BS393" i="1"/>
  <c r="BQ393" i="1"/>
  <c r="BR393" i="1"/>
  <c r="BP392" i="1"/>
  <c r="BN392" i="1"/>
  <c r="BO392" i="1"/>
  <c r="BU392" i="1"/>
  <c r="BL392" i="1"/>
  <c r="BJ392" i="1"/>
  <c r="BM392" i="1"/>
  <c r="BK392" i="1"/>
  <c r="BS392" i="1"/>
  <c r="BT392" i="1"/>
  <c r="BI392" i="1"/>
  <c r="BQ392" i="1"/>
  <c r="BR392" i="1"/>
  <c r="BK391" i="1"/>
  <c r="BJ391" i="1"/>
  <c r="BO391" i="1"/>
  <c r="BU391" i="1"/>
  <c r="BP391" i="1"/>
  <c r="BL391" i="1"/>
  <c r="BN391" i="1"/>
  <c r="BS391" i="1"/>
  <c r="BT391" i="1"/>
  <c r="BQ391" i="1"/>
  <c r="BI391" i="1"/>
  <c r="BR391" i="1"/>
  <c r="BU390" i="1"/>
  <c r="BT390" i="1"/>
  <c r="BL390" i="1"/>
  <c r="BK390" i="1"/>
  <c r="BO390" i="1"/>
  <c r="BP390" i="1"/>
  <c r="BN390" i="1"/>
  <c r="BJ390" i="1"/>
  <c r="BM390" i="1"/>
  <c r="BR390" i="1"/>
  <c r="BS390" i="1"/>
  <c r="BI390" i="1"/>
  <c r="BQ390" i="1"/>
  <c r="BP389" i="1"/>
  <c r="BN389" i="1"/>
  <c r="BO389" i="1"/>
  <c r="BU389" i="1"/>
  <c r="BL389" i="1"/>
  <c r="BJ389" i="1"/>
  <c r="BM389" i="1"/>
  <c r="BK389" i="1"/>
  <c r="BS389" i="1"/>
  <c r="BT389" i="1"/>
  <c r="BI389" i="1"/>
  <c r="BQ389" i="1"/>
  <c r="BR389" i="1"/>
  <c r="BN388" i="1"/>
  <c r="BO388" i="1"/>
  <c r="BU388" i="1"/>
  <c r="BP388" i="1"/>
  <c r="BL388" i="1"/>
  <c r="BK388" i="1"/>
  <c r="BT388" i="1"/>
  <c r="BQ388" i="1"/>
  <c r="BI388" i="1"/>
  <c r="BS388" i="1"/>
  <c r="BR388" i="1"/>
  <c r="BU387" i="1"/>
  <c r="BL387" i="1"/>
  <c r="BI387" i="1"/>
  <c r="BO387" i="1"/>
  <c r="BP387" i="1"/>
  <c r="BN387" i="1"/>
  <c r="BJ387" i="1"/>
  <c r="BM387" i="1"/>
  <c r="BK387" i="1"/>
  <c r="BR387" i="1"/>
  <c r="BQ387" i="1"/>
  <c r="BS387" i="1"/>
  <c r="BT386" i="1"/>
  <c r="BP386" i="1"/>
  <c r="BO386" i="1"/>
  <c r="BU386" i="1"/>
  <c r="BR386" i="1"/>
  <c r="BL386" i="1"/>
  <c r="BN386" i="1"/>
  <c r="BJ386" i="1"/>
  <c r="BM386" i="1"/>
  <c r="BK386" i="1"/>
  <c r="BI386" i="1"/>
  <c r="BQ386" i="1"/>
  <c r="BP385" i="1"/>
  <c r="BN385" i="1"/>
  <c r="BO385" i="1"/>
  <c r="BU385" i="1"/>
  <c r="BL385" i="1"/>
  <c r="BJ385" i="1"/>
  <c r="BK385" i="1"/>
  <c r="BT385" i="1"/>
  <c r="BI385" i="1"/>
  <c r="BS385" i="1"/>
  <c r="BR385" i="1"/>
  <c r="BN384" i="1"/>
  <c r="BL384" i="1"/>
  <c r="BJ384" i="1"/>
  <c r="BI384" i="1"/>
  <c r="BO384" i="1"/>
  <c r="BU384" i="1"/>
  <c r="BP384" i="1"/>
  <c r="BK384" i="1"/>
  <c r="BQ384" i="1"/>
  <c r="BS384" i="1"/>
  <c r="BR384" i="1"/>
  <c r="BU383" i="1"/>
  <c r="BT383" i="1"/>
  <c r="BK383" i="1"/>
  <c r="BJ383" i="1"/>
  <c r="BI383" i="1"/>
  <c r="BO383" i="1"/>
  <c r="BP383" i="1"/>
  <c r="BL383" i="1"/>
  <c r="BN383" i="1"/>
  <c r="BM383" i="1"/>
  <c r="BS383" i="1"/>
  <c r="BQ383" i="1"/>
  <c r="BR383" i="1"/>
  <c r="BP382" i="1"/>
  <c r="BN382" i="1"/>
  <c r="BO382" i="1"/>
  <c r="BU382" i="1"/>
  <c r="BL382" i="1"/>
  <c r="BJ382" i="1"/>
  <c r="BM382" i="1"/>
  <c r="BK382" i="1"/>
  <c r="BS382" i="1"/>
  <c r="BT382" i="1"/>
  <c r="BI382" i="1"/>
  <c r="BQ382" i="1"/>
  <c r="BR382" i="1"/>
  <c r="BK381" i="1"/>
  <c r="BJ381" i="1"/>
  <c r="BO381" i="1"/>
  <c r="BU381" i="1"/>
  <c r="BP381" i="1"/>
  <c r="BL381" i="1"/>
  <c r="BN381" i="1"/>
  <c r="BS381" i="1"/>
  <c r="BT381" i="1"/>
  <c r="BQ381" i="1"/>
  <c r="BI381" i="1"/>
  <c r="BR381" i="1"/>
  <c r="BU380" i="1"/>
  <c r="BT380" i="1"/>
  <c r="BL380" i="1"/>
  <c r="BK380" i="1"/>
  <c r="BO380" i="1"/>
  <c r="BP380" i="1"/>
  <c r="BN380" i="1"/>
  <c r="BJ380" i="1"/>
  <c r="BM380" i="1"/>
  <c r="BR380" i="1"/>
  <c r="BS380" i="1"/>
  <c r="BI380" i="1"/>
  <c r="BQ380" i="1"/>
  <c r="BP379" i="1"/>
  <c r="BN379" i="1"/>
  <c r="BO379" i="1"/>
  <c r="BU379" i="1"/>
  <c r="BL379" i="1"/>
  <c r="BJ379" i="1"/>
  <c r="BM379" i="1"/>
  <c r="BK379" i="1"/>
  <c r="BS379" i="1"/>
  <c r="BT379" i="1"/>
  <c r="BI379" i="1"/>
  <c r="BQ379" i="1"/>
  <c r="BR379" i="1"/>
  <c r="BN378" i="1"/>
  <c r="BL378" i="1"/>
  <c r="BO378" i="1"/>
  <c r="BU378" i="1"/>
  <c r="BP378" i="1"/>
  <c r="BR378" i="1"/>
  <c r="BK378" i="1"/>
  <c r="BT378" i="1"/>
  <c r="BQ378" i="1"/>
  <c r="BI378" i="1"/>
  <c r="BS378" i="1"/>
  <c r="BU377" i="1"/>
  <c r="BL377" i="1"/>
  <c r="BI377" i="1"/>
  <c r="BO377" i="1"/>
  <c r="BP377" i="1"/>
  <c r="BN377" i="1"/>
  <c r="BJ377" i="1"/>
  <c r="BM377" i="1"/>
  <c r="BK377" i="1"/>
  <c r="BR377" i="1"/>
  <c r="BQ377" i="1"/>
  <c r="BS377" i="1"/>
  <c r="BT376" i="1"/>
  <c r="BP376" i="1"/>
  <c r="BO376" i="1"/>
  <c r="BU376" i="1"/>
  <c r="BR376" i="1"/>
  <c r="BL376" i="1"/>
  <c r="BN376" i="1"/>
  <c r="BJ376" i="1"/>
  <c r="BM376" i="1"/>
  <c r="BK376" i="1"/>
  <c r="BI376" i="1"/>
  <c r="BQ376" i="1"/>
  <c r="BP375" i="1"/>
  <c r="BN375" i="1"/>
  <c r="BO375" i="1"/>
  <c r="BU375" i="1"/>
  <c r="BL375" i="1"/>
  <c r="BJ375" i="1"/>
  <c r="BK375" i="1"/>
  <c r="BT375" i="1"/>
  <c r="BI375" i="1"/>
  <c r="BS375" i="1"/>
  <c r="BR375" i="1"/>
  <c r="BL374" i="1"/>
  <c r="BJ374" i="1"/>
  <c r="BI374" i="1"/>
  <c r="BO374" i="1"/>
  <c r="BU374" i="1"/>
  <c r="BP374" i="1"/>
  <c r="BN374" i="1"/>
  <c r="BK374" i="1"/>
  <c r="BQ374" i="1"/>
  <c r="BS374" i="1"/>
  <c r="BR374" i="1"/>
  <c r="BU373" i="1"/>
  <c r="BT373" i="1"/>
  <c r="BK373" i="1"/>
  <c r="BJ373" i="1"/>
  <c r="BI373" i="1"/>
  <c r="BO373" i="1"/>
  <c r="BP373" i="1"/>
  <c r="BL373" i="1"/>
  <c r="BN373" i="1"/>
  <c r="BM373" i="1"/>
  <c r="BS373" i="1"/>
  <c r="BQ373" i="1"/>
  <c r="BR373" i="1"/>
  <c r="BP372" i="1"/>
  <c r="BN372" i="1"/>
  <c r="BO372" i="1"/>
  <c r="BU372" i="1"/>
  <c r="BL372" i="1"/>
  <c r="BJ372" i="1"/>
  <c r="BM372" i="1"/>
  <c r="BK372" i="1"/>
  <c r="BS372" i="1"/>
  <c r="BT372" i="1"/>
  <c r="BI372" i="1"/>
  <c r="BQ372" i="1"/>
  <c r="BR372" i="1"/>
  <c r="BK371" i="1"/>
  <c r="BJ371" i="1"/>
  <c r="BO371" i="1"/>
  <c r="BU371" i="1"/>
  <c r="BP371" i="1"/>
  <c r="BL371" i="1"/>
  <c r="BN371" i="1"/>
  <c r="BS371" i="1"/>
  <c r="BQ371" i="1"/>
  <c r="BI371" i="1"/>
  <c r="BR371" i="1"/>
  <c r="BU370" i="1"/>
  <c r="BT370" i="1"/>
  <c r="BL370" i="1"/>
  <c r="BK370" i="1"/>
  <c r="BO370" i="1"/>
  <c r="BP370" i="1"/>
  <c r="BN370" i="1"/>
  <c r="BJ370" i="1"/>
  <c r="BM370" i="1"/>
  <c r="BR370" i="1"/>
  <c r="BS370" i="1"/>
  <c r="BI370" i="1"/>
  <c r="BQ370" i="1"/>
  <c r="BP369" i="1"/>
  <c r="BN369" i="1"/>
  <c r="BO369" i="1"/>
  <c r="BU369" i="1"/>
  <c r="BL369" i="1"/>
  <c r="BJ369" i="1"/>
  <c r="BM369" i="1"/>
  <c r="BK369" i="1"/>
  <c r="BS369" i="1"/>
  <c r="BT369" i="1"/>
  <c r="BI369" i="1"/>
  <c r="BQ369" i="1"/>
  <c r="BR369" i="1"/>
  <c r="BN368" i="1"/>
  <c r="BL368" i="1"/>
  <c r="BO368" i="1"/>
  <c r="BU368" i="1"/>
  <c r="BP368" i="1"/>
  <c r="BR368" i="1"/>
  <c r="BK368" i="1"/>
  <c r="BT368" i="1"/>
  <c r="BQ368" i="1"/>
  <c r="BI368" i="1"/>
  <c r="BS368" i="1"/>
  <c r="BU367" i="1"/>
  <c r="BL367" i="1"/>
  <c r="BI367" i="1"/>
  <c r="BO367" i="1"/>
  <c r="BP367" i="1"/>
  <c r="BN367" i="1"/>
  <c r="BJ367" i="1"/>
  <c r="BM367" i="1"/>
  <c r="BK367" i="1"/>
  <c r="BR367" i="1"/>
  <c r="BQ367" i="1"/>
  <c r="BS367" i="1"/>
  <c r="BT366" i="1"/>
  <c r="BP366" i="1"/>
  <c r="BN366" i="1"/>
  <c r="BO366" i="1"/>
  <c r="BU366" i="1"/>
  <c r="BL366" i="1"/>
  <c r="BJ366" i="1"/>
  <c r="BM366" i="1"/>
  <c r="BK366" i="1"/>
  <c r="BR366" i="1"/>
  <c r="BI366" i="1"/>
  <c r="BQ366" i="1"/>
  <c r="BP365" i="1"/>
  <c r="BN365" i="1"/>
  <c r="BJ365" i="1"/>
  <c r="BO365" i="1"/>
  <c r="BU365" i="1"/>
  <c r="BL365" i="1"/>
  <c r="BK365" i="1"/>
  <c r="BT365" i="1"/>
  <c r="BI365" i="1"/>
  <c r="BS365" i="1"/>
  <c r="BR365" i="1"/>
  <c r="BL364" i="1"/>
  <c r="BJ364" i="1"/>
  <c r="BI364" i="1"/>
  <c r="BO364" i="1"/>
  <c r="BU364" i="1"/>
  <c r="BP364" i="1"/>
  <c r="BN364" i="1"/>
  <c r="BK364" i="1"/>
  <c r="BQ364" i="1"/>
  <c r="BS364" i="1"/>
  <c r="BR364" i="1"/>
  <c r="BU363" i="1"/>
  <c r="BT363" i="1"/>
  <c r="BP363" i="1"/>
  <c r="BK363" i="1"/>
  <c r="BJ363" i="1"/>
  <c r="BI363" i="1"/>
  <c r="BO363" i="1"/>
  <c r="BL363" i="1"/>
  <c r="BN363" i="1"/>
  <c r="BM363" i="1"/>
  <c r="BS363" i="1"/>
  <c r="BQ363" i="1"/>
  <c r="BR363" i="1"/>
  <c r="BP362" i="1"/>
  <c r="BN362" i="1"/>
  <c r="BO362" i="1"/>
  <c r="BU362" i="1"/>
  <c r="BL362" i="1"/>
  <c r="BJ362" i="1"/>
  <c r="BM362" i="1"/>
  <c r="BK362" i="1"/>
  <c r="BT362" i="1"/>
  <c r="BI362" i="1"/>
  <c r="BS362" i="1"/>
  <c r="BR362" i="1"/>
  <c r="BL361" i="1"/>
  <c r="BK361" i="1"/>
  <c r="BJ361" i="1"/>
  <c r="BO361" i="1"/>
  <c r="BU361" i="1"/>
  <c r="BP361" i="1"/>
  <c r="BN361" i="1"/>
  <c r="BS361" i="1"/>
  <c r="BQ361" i="1"/>
  <c r="BI361" i="1"/>
  <c r="BR361" i="1"/>
  <c r="BU360" i="1"/>
  <c r="BT360" i="1"/>
  <c r="BL360" i="1"/>
  <c r="BK360" i="1"/>
  <c r="BO360" i="1"/>
  <c r="BP360" i="1"/>
  <c r="BN360" i="1"/>
  <c r="BJ360" i="1"/>
  <c r="BM360" i="1"/>
  <c r="BR360" i="1"/>
  <c r="BS360" i="1"/>
  <c r="BI360" i="1"/>
  <c r="BQ360" i="1"/>
  <c r="BP359" i="1"/>
  <c r="BN359" i="1"/>
  <c r="BO359" i="1"/>
  <c r="BU359" i="1"/>
  <c r="BL359" i="1"/>
  <c r="BJ359" i="1"/>
  <c r="BM359" i="1"/>
  <c r="BK359" i="1"/>
  <c r="BS359" i="1"/>
  <c r="BT359" i="1"/>
  <c r="BI359" i="1"/>
  <c r="BQ359" i="1"/>
  <c r="BR359" i="1"/>
  <c r="BN358" i="1"/>
  <c r="BL358" i="1"/>
  <c r="BO358" i="1"/>
  <c r="BU358" i="1"/>
  <c r="BP358" i="1"/>
  <c r="BR358" i="1"/>
  <c r="BK358" i="1"/>
  <c r="BT358" i="1"/>
  <c r="BQ358" i="1"/>
  <c r="BI358" i="1"/>
  <c r="BS358" i="1"/>
  <c r="BU357" i="1"/>
  <c r="BL357" i="1"/>
  <c r="BI357" i="1"/>
  <c r="BO357" i="1"/>
  <c r="BP357" i="1"/>
  <c r="BN357" i="1"/>
  <c r="BJ357" i="1"/>
  <c r="BM357" i="1"/>
  <c r="BK357" i="1"/>
  <c r="BR357" i="1"/>
  <c r="BQ357" i="1"/>
  <c r="BS357" i="1"/>
  <c r="BT356" i="1"/>
  <c r="BP356" i="1"/>
  <c r="BN356" i="1"/>
  <c r="BO356" i="1"/>
  <c r="BU356" i="1"/>
  <c r="BL356" i="1"/>
  <c r="BJ356" i="1"/>
  <c r="BM356" i="1"/>
  <c r="BK356" i="1"/>
  <c r="BR356" i="1"/>
  <c r="BI356" i="1"/>
  <c r="BQ356" i="1"/>
  <c r="BP355" i="1"/>
  <c r="BN355" i="1"/>
  <c r="BJ355" i="1"/>
  <c r="BI355" i="1"/>
  <c r="BO355" i="1"/>
  <c r="BU355" i="1"/>
  <c r="BL355" i="1"/>
  <c r="BK355" i="1"/>
  <c r="BT355" i="1"/>
  <c r="BS355" i="1"/>
  <c r="BR355" i="1"/>
  <c r="BL354" i="1"/>
  <c r="BJ354" i="1"/>
  <c r="BI354" i="1"/>
  <c r="BO354" i="1"/>
  <c r="BU354" i="1"/>
  <c r="BP354" i="1"/>
  <c r="BN354" i="1"/>
  <c r="BK354" i="1"/>
  <c r="BQ354" i="1"/>
  <c r="BS354" i="1"/>
  <c r="BR354" i="1"/>
  <c r="BU353" i="1"/>
  <c r="BT353" i="1"/>
  <c r="BK353" i="1"/>
  <c r="BJ353" i="1"/>
  <c r="BI353" i="1"/>
  <c r="BO353" i="1"/>
  <c r="BP353" i="1"/>
  <c r="BL353" i="1"/>
  <c r="BN353" i="1"/>
  <c r="BM353" i="1"/>
  <c r="BS353" i="1"/>
  <c r="BQ353" i="1"/>
  <c r="BR353" i="1"/>
  <c r="BP352" i="1"/>
  <c r="BN352" i="1"/>
  <c r="BO352" i="1"/>
  <c r="BU352" i="1"/>
  <c r="BL352" i="1"/>
  <c r="BJ352" i="1"/>
  <c r="BM352" i="1"/>
  <c r="BK352" i="1"/>
  <c r="BT352" i="1"/>
  <c r="BI352" i="1"/>
  <c r="BS352" i="1"/>
  <c r="BR352" i="1"/>
  <c r="BL351" i="1"/>
  <c r="BK351" i="1"/>
  <c r="BJ351" i="1"/>
  <c r="BO351" i="1"/>
  <c r="BU351" i="1"/>
  <c r="BP351" i="1"/>
  <c r="BN351" i="1"/>
  <c r="BS351" i="1"/>
  <c r="BQ351" i="1"/>
  <c r="BI351" i="1"/>
  <c r="BR351" i="1"/>
  <c r="BU350" i="1"/>
  <c r="BT350" i="1"/>
  <c r="BL350" i="1"/>
  <c r="BK350" i="1"/>
  <c r="BO350" i="1"/>
  <c r="BP350" i="1"/>
  <c r="BN350" i="1"/>
  <c r="BJ350" i="1"/>
  <c r="BM350" i="1"/>
  <c r="BR350" i="1"/>
  <c r="BS350" i="1"/>
  <c r="BI350" i="1"/>
  <c r="BQ350" i="1"/>
  <c r="BP349" i="1"/>
  <c r="BN349" i="1"/>
  <c r="BO349" i="1"/>
  <c r="BU349" i="1"/>
  <c r="BL349" i="1"/>
  <c r="BJ349" i="1"/>
  <c r="BM349" i="1"/>
  <c r="BK349" i="1"/>
  <c r="BS349" i="1"/>
  <c r="BT349" i="1"/>
  <c r="BI349" i="1"/>
  <c r="BQ349" i="1"/>
  <c r="BR349" i="1"/>
  <c r="BN348" i="1"/>
  <c r="BL348" i="1"/>
  <c r="BO348" i="1"/>
  <c r="BU348" i="1"/>
  <c r="BP348" i="1"/>
  <c r="BR348" i="1"/>
  <c r="BK348" i="1"/>
  <c r="BT348" i="1"/>
  <c r="BQ348" i="1"/>
  <c r="BI348" i="1"/>
  <c r="BS348" i="1"/>
  <c r="BU347" i="1"/>
  <c r="BT347" i="1"/>
  <c r="BL347" i="1"/>
  <c r="BI347" i="1"/>
  <c r="BO347" i="1"/>
  <c r="BP347" i="1"/>
  <c r="BN347" i="1"/>
  <c r="BJ347" i="1"/>
  <c r="BM347" i="1"/>
  <c r="BK347" i="1"/>
  <c r="BR347" i="1"/>
  <c r="BQ347" i="1"/>
  <c r="BS347" i="1"/>
  <c r="BT346" i="1"/>
  <c r="BP346" i="1"/>
  <c r="BN346" i="1"/>
  <c r="BO346" i="1"/>
  <c r="BU346" i="1"/>
  <c r="BR346" i="1"/>
  <c r="BL346" i="1"/>
  <c r="BJ346" i="1"/>
  <c r="BM346" i="1"/>
  <c r="BK346" i="1"/>
  <c r="BI346" i="1"/>
  <c r="BQ346" i="1"/>
  <c r="BP345" i="1"/>
  <c r="BN345" i="1"/>
  <c r="BJ345" i="1"/>
  <c r="BI345" i="1"/>
  <c r="BO345" i="1"/>
  <c r="BU345" i="1"/>
  <c r="BL345" i="1"/>
  <c r="BK345" i="1"/>
  <c r="BT345" i="1"/>
  <c r="BS345" i="1"/>
  <c r="BR345" i="1"/>
  <c r="BU344" i="1"/>
  <c r="BL344" i="1"/>
  <c r="BJ344" i="1"/>
  <c r="BI344" i="1"/>
  <c r="BO344" i="1"/>
  <c r="BP344" i="1"/>
  <c r="BN344" i="1"/>
  <c r="BK344" i="1"/>
  <c r="BQ344" i="1"/>
  <c r="BS344" i="1"/>
  <c r="BR344" i="1"/>
  <c r="BU343" i="1"/>
  <c r="BT343" i="1"/>
  <c r="BK343" i="1"/>
  <c r="BJ343" i="1"/>
  <c r="BI343" i="1"/>
  <c r="BO343" i="1"/>
  <c r="BP343" i="1"/>
  <c r="BL343" i="1"/>
  <c r="BN343" i="1"/>
  <c r="BM343" i="1"/>
  <c r="BS343" i="1"/>
  <c r="BQ343" i="1"/>
  <c r="BR343" i="1"/>
  <c r="BP342" i="1"/>
  <c r="BN342" i="1"/>
  <c r="BO342" i="1"/>
  <c r="BU342" i="1"/>
  <c r="BL342" i="1"/>
  <c r="BJ342" i="1"/>
  <c r="BM342" i="1"/>
  <c r="BK342" i="1"/>
  <c r="BT342" i="1"/>
  <c r="BI342" i="1"/>
  <c r="BS342" i="1"/>
  <c r="BR342" i="1"/>
  <c r="BL341" i="1"/>
  <c r="BK341" i="1"/>
  <c r="BJ341" i="1"/>
  <c r="BO341" i="1"/>
  <c r="BU341" i="1"/>
  <c r="BP341" i="1"/>
  <c r="BN341" i="1"/>
  <c r="BS341" i="1"/>
  <c r="BQ341" i="1"/>
  <c r="BI341" i="1"/>
  <c r="BR341" i="1"/>
  <c r="BU340" i="1"/>
  <c r="BT340" i="1"/>
  <c r="BL340" i="1"/>
  <c r="BK340" i="1"/>
  <c r="BO340" i="1"/>
  <c r="BP340" i="1"/>
  <c r="BN340" i="1"/>
  <c r="BJ340" i="1"/>
  <c r="BM340" i="1"/>
  <c r="BR340" i="1"/>
  <c r="BS340" i="1"/>
  <c r="BI340" i="1"/>
  <c r="BQ340" i="1"/>
  <c r="BP339" i="1"/>
  <c r="BN339" i="1"/>
  <c r="BO339" i="1"/>
  <c r="BU339" i="1"/>
  <c r="BL339" i="1"/>
  <c r="BJ339" i="1"/>
  <c r="BM339" i="1"/>
  <c r="BK339" i="1"/>
  <c r="BS339" i="1"/>
  <c r="BT339" i="1"/>
  <c r="BI339" i="1"/>
  <c r="BQ339" i="1"/>
  <c r="BR339" i="1"/>
  <c r="BN338" i="1"/>
  <c r="BL338" i="1"/>
  <c r="BO338" i="1"/>
  <c r="BU338" i="1"/>
  <c r="BP338" i="1"/>
  <c r="BR338" i="1"/>
  <c r="BK338" i="1"/>
  <c r="BT338" i="1"/>
  <c r="BQ338" i="1"/>
  <c r="BI338" i="1"/>
  <c r="BS338" i="1"/>
  <c r="BU337" i="1"/>
  <c r="BT337" i="1"/>
  <c r="BL337" i="1"/>
  <c r="BI337" i="1"/>
  <c r="BO337" i="1"/>
  <c r="BP337" i="1"/>
  <c r="BN337" i="1"/>
  <c r="BJ337" i="1"/>
  <c r="BM337" i="1"/>
  <c r="BK337" i="1"/>
  <c r="BR337" i="1"/>
  <c r="BQ337" i="1"/>
  <c r="BS337" i="1"/>
  <c r="BT336" i="1"/>
  <c r="BP336" i="1"/>
  <c r="BN336" i="1"/>
  <c r="BO336" i="1"/>
  <c r="BU336" i="1"/>
  <c r="BL336" i="1"/>
  <c r="BJ336" i="1"/>
  <c r="BM336" i="1"/>
  <c r="BK336" i="1"/>
  <c r="BR336" i="1"/>
  <c r="BI336" i="1"/>
  <c r="BQ336" i="1"/>
  <c r="BP335" i="1"/>
  <c r="BN335" i="1"/>
  <c r="BJ335" i="1"/>
  <c r="BI335" i="1"/>
  <c r="BO335" i="1"/>
  <c r="BU335" i="1"/>
  <c r="BL335" i="1"/>
  <c r="BK335" i="1"/>
  <c r="BT335" i="1"/>
  <c r="BS335" i="1"/>
  <c r="BR335" i="1"/>
  <c r="BL334" i="1"/>
  <c r="BJ334" i="1"/>
  <c r="BI334" i="1"/>
  <c r="BO334" i="1"/>
  <c r="BU334" i="1"/>
  <c r="BP334" i="1"/>
  <c r="BN334" i="1"/>
  <c r="BK334" i="1"/>
  <c r="BQ334" i="1"/>
  <c r="BS334" i="1"/>
  <c r="BR334" i="1"/>
  <c r="BU333" i="1"/>
  <c r="BT333" i="1"/>
  <c r="BP333" i="1"/>
  <c r="BK333" i="1"/>
  <c r="BJ333" i="1"/>
  <c r="BI333" i="1"/>
  <c r="BO333" i="1"/>
  <c r="BL333" i="1"/>
  <c r="BN333" i="1"/>
  <c r="BM333" i="1"/>
  <c r="BS333" i="1"/>
  <c r="BQ333" i="1"/>
  <c r="BR333" i="1"/>
  <c r="BP332" i="1"/>
  <c r="BN332" i="1"/>
  <c r="BK332" i="1"/>
  <c r="BO332" i="1"/>
  <c r="BU332" i="1"/>
  <c r="BL332" i="1"/>
  <c r="BJ332" i="1"/>
  <c r="BM332" i="1"/>
  <c r="BT332" i="1"/>
  <c r="BI332" i="1"/>
  <c r="BS332" i="1"/>
  <c r="BR332" i="1"/>
  <c r="BL331" i="1"/>
  <c r="BK331" i="1"/>
  <c r="BJ331" i="1"/>
  <c r="BO331" i="1"/>
  <c r="BU331" i="1"/>
  <c r="BP331" i="1"/>
  <c r="BN331" i="1"/>
  <c r="BS331" i="1"/>
  <c r="BQ331" i="1"/>
  <c r="BI331" i="1"/>
  <c r="BR331" i="1"/>
  <c r="BU330" i="1"/>
  <c r="BT330" i="1"/>
  <c r="BL330" i="1"/>
  <c r="BK330" i="1"/>
  <c r="BO330" i="1"/>
  <c r="BP330" i="1"/>
  <c r="BN330" i="1"/>
  <c r="BJ330" i="1"/>
  <c r="BM330" i="1"/>
  <c r="BR330" i="1"/>
  <c r="BS330" i="1"/>
  <c r="BI330" i="1"/>
  <c r="BQ330" i="1"/>
  <c r="BP329" i="1"/>
  <c r="BN329" i="1"/>
  <c r="BO329" i="1"/>
  <c r="BU329" i="1"/>
  <c r="BL329" i="1"/>
  <c r="BJ329" i="1"/>
  <c r="BM329" i="1"/>
  <c r="BK329" i="1"/>
  <c r="BS329" i="1"/>
  <c r="BT329" i="1"/>
  <c r="BI329" i="1"/>
  <c r="BQ329" i="1"/>
  <c r="BR329" i="1"/>
  <c r="BN328" i="1"/>
  <c r="BL328" i="1"/>
  <c r="BO328" i="1"/>
  <c r="BU328" i="1"/>
  <c r="BP328" i="1"/>
  <c r="BR328" i="1"/>
  <c r="BK328" i="1"/>
  <c r="BT328" i="1"/>
  <c r="BQ328" i="1"/>
  <c r="BI328" i="1"/>
  <c r="BS328" i="1"/>
  <c r="BU327" i="1"/>
  <c r="BL327" i="1"/>
  <c r="BI327" i="1"/>
  <c r="BO327" i="1"/>
  <c r="BP327" i="1"/>
  <c r="BN327" i="1"/>
  <c r="BJ327" i="1"/>
  <c r="BM327" i="1"/>
  <c r="BK327" i="1"/>
  <c r="BR327" i="1"/>
  <c r="BQ327" i="1"/>
  <c r="BS327" i="1"/>
  <c r="BT326" i="1"/>
  <c r="BP326" i="1"/>
  <c r="BN326" i="1"/>
  <c r="BO326" i="1"/>
  <c r="BU326" i="1"/>
  <c r="BR326" i="1"/>
  <c r="BL326" i="1"/>
  <c r="BJ326" i="1"/>
  <c r="BM326" i="1"/>
  <c r="BK326" i="1"/>
  <c r="BI326" i="1"/>
  <c r="BQ326" i="1"/>
  <c r="BP325" i="1"/>
  <c r="BN325" i="1"/>
  <c r="BJ325" i="1"/>
  <c r="BI325" i="1"/>
  <c r="BO325" i="1"/>
  <c r="BU325" i="1"/>
  <c r="BL325" i="1"/>
  <c r="BK325" i="1"/>
  <c r="BT325" i="1"/>
  <c r="BS325" i="1"/>
  <c r="BR325" i="1"/>
  <c r="BT324" i="1"/>
  <c r="BL324" i="1"/>
  <c r="BJ324" i="1"/>
  <c r="BI324" i="1"/>
  <c r="BO324" i="1"/>
  <c r="BU324" i="1"/>
  <c r="BP324" i="1"/>
  <c r="BN324" i="1"/>
  <c r="BK324" i="1"/>
  <c r="BQ324" i="1"/>
  <c r="BS324" i="1"/>
  <c r="BR324" i="1"/>
  <c r="BU323" i="1"/>
  <c r="BT323" i="1"/>
  <c r="BP323" i="1"/>
  <c r="BK323" i="1"/>
  <c r="BJ323" i="1"/>
  <c r="BI323" i="1"/>
  <c r="BO323" i="1"/>
  <c r="BL323" i="1"/>
  <c r="BN323" i="1"/>
  <c r="BM323" i="1"/>
  <c r="BS323" i="1"/>
  <c r="BQ323" i="1"/>
  <c r="BR323" i="1"/>
  <c r="BP322" i="1"/>
  <c r="BN322" i="1"/>
  <c r="BK322" i="1"/>
  <c r="BO322" i="1"/>
  <c r="BU322" i="1"/>
  <c r="BL322" i="1"/>
  <c r="BJ322" i="1"/>
  <c r="BM322" i="1"/>
  <c r="BT322" i="1"/>
  <c r="BI322" i="1"/>
  <c r="BS322" i="1"/>
  <c r="BR322" i="1"/>
  <c r="BU321" i="1"/>
  <c r="BL321" i="1"/>
  <c r="BK321" i="1"/>
  <c r="BJ321" i="1"/>
  <c r="BO321" i="1"/>
  <c r="BP321" i="1"/>
  <c r="BN321" i="1"/>
  <c r="BS321" i="1"/>
  <c r="BQ321" i="1"/>
  <c r="BI321" i="1"/>
  <c r="BR321" i="1"/>
  <c r="BU320" i="1"/>
  <c r="BT320" i="1"/>
  <c r="BL320" i="1"/>
  <c r="BK320" i="1"/>
  <c r="BO320" i="1"/>
  <c r="BP320" i="1"/>
  <c r="BN320" i="1"/>
  <c r="BJ320" i="1"/>
  <c r="BM320" i="1"/>
  <c r="BR320" i="1"/>
  <c r="BS320" i="1"/>
  <c r="BI320" i="1"/>
  <c r="BQ320" i="1"/>
  <c r="BP319" i="1"/>
  <c r="BN319" i="1"/>
  <c r="BO319" i="1"/>
  <c r="BU319" i="1"/>
  <c r="BL319" i="1"/>
  <c r="BJ319" i="1"/>
  <c r="BM319" i="1"/>
  <c r="BK319" i="1"/>
  <c r="BS319" i="1"/>
  <c r="BT319" i="1"/>
  <c r="BI319" i="1"/>
  <c r="BQ319" i="1"/>
  <c r="BR319" i="1"/>
  <c r="BN318" i="1"/>
  <c r="BL318" i="1"/>
  <c r="BO318" i="1"/>
  <c r="BU318" i="1"/>
  <c r="BP318" i="1"/>
  <c r="BK318" i="1"/>
  <c r="BR318" i="1"/>
  <c r="BT318" i="1"/>
  <c r="BQ318" i="1"/>
  <c r="BI318" i="1"/>
  <c r="BS318" i="1"/>
  <c r="BU317" i="1"/>
  <c r="BL317" i="1"/>
  <c r="BI317" i="1"/>
  <c r="BO317" i="1"/>
  <c r="BP317" i="1"/>
  <c r="BN317" i="1"/>
  <c r="BJ317" i="1"/>
  <c r="BM317" i="1"/>
  <c r="BK317" i="1"/>
  <c r="BR317" i="1"/>
  <c r="BQ317" i="1"/>
  <c r="BS317" i="1"/>
  <c r="BP316" i="1"/>
  <c r="BN316" i="1"/>
  <c r="BO316" i="1"/>
  <c r="BU316" i="1"/>
  <c r="BR316" i="1"/>
  <c r="BL316" i="1"/>
  <c r="BJ316" i="1"/>
  <c r="BM316" i="1"/>
  <c r="BK316" i="1"/>
  <c r="BT316" i="1"/>
  <c r="BI316" i="1"/>
  <c r="BQ316" i="1"/>
  <c r="BP315" i="1"/>
  <c r="BN315" i="1"/>
  <c r="BJ315" i="1"/>
  <c r="BI315" i="1"/>
  <c r="BO315" i="1"/>
  <c r="BU315" i="1"/>
  <c r="BL315" i="1"/>
  <c r="BK315" i="1"/>
  <c r="BT315" i="1"/>
  <c r="BS315" i="1"/>
  <c r="BR315" i="1"/>
  <c r="BT314" i="1"/>
  <c r="BL314" i="1"/>
  <c r="BJ314" i="1"/>
  <c r="BI314" i="1"/>
  <c r="BO314" i="1"/>
  <c r="BU314" i="1"/>
  <c r="BP314" i="1"/>
  <c r="BN314" i="1"/>
  <c r="BK314" i="1"/>
  <c r="BQ314" i="1"/>
  <c r="BS314" i="1"/>
  <c r="BR314" i="1"/>
  <c r="BT313" i="1"/>
  <c r="BP313" i="1"/>
  <c r="BK313" i="1"/>
  <c r="BJ313" i="1"/>
  <c r="BI313" i="1"/>
  <c r="BO313" i="1"/>
  <c r="BU313" i="1"/>
  <c r="BL313" i="1"/>
  <c r="BN313" i="1"/>
  <c r="BM313" i="1"/>
  <c r="BS313" i="1"/>
  <c r="BQ313" i="1"/>
  <c r="BR313" i="1"/>
  <c r="BP312" i="1"/>
  <c r="BN312" i="1"/>
  <c r="BK312" i="1"/>
  <c r="BO312" i="1"/>
  <c r="BU312" i="1"/>
  <c r="BL312" i="1"/>
  <c r="BJ312" i="1"/>
  <c r="BM312" i="1"/>
  <c r="BT312" i="1"/>
  <c r="BI312" i="1"/>
  <c r="BS312" i="1"/>
  <c r="BR312" i="1"/>
  <c r="BU311" i="1"/>
  <c r="BL311" i="1"/>
  <c r="BK311" i="1"/>
  <c r="BJ311" i="1"/>
  <c r="BO311" i="1"/>
  <c r="BP311" i="1"/>
  <c r="BN311" i="1"/>
  <c r="BS311" i="1"/>
  <c r="BQ311" i="1"/>
  <c r="BI311" i="1"/>
  <c r="BR311" i="1"/>
  <c r="BU310" i="1"/>
  <c r="BT310" i="1"/>
  <c r="BL310" i="1"/>
  <c r="BK310" i="1"/>
  <c r="BO310" i="1"/>
  <c r="BP310" i="1"/>
  <c r="BN310" i="1"/>
  <c r="BJ310" i="1"/>
  <c r="BM310" i="1"/>
  <c r="BR310" i="1"/>
  <c r="BS310" i="1"/>
  <c r="BI310" i="1"/>
  <c r="BQ310" i="1"/>
  <c r="BP309" i="1"/>
  <c r="BN309" i="1"/>
  <c r="BO309" i="1"/>
  <c r="BU309" i="1"/>
  <c r="BL309" i="1"/>
  <c r="BJ309" i="1"/>
  <c r="BM309" i="1"/>
  <c r="BK309" i="1"/>
  <c r="BS309" i="1"/>
  <c r="BT309" i="1"/>
  <c r="BI309" i="1"/>
  <c r="BQ309" i="1"/>
  <c r="BR309" i="1"/>
  <c r="BN308" i="1"/>
  <c r="BL308" i="1"/>
  <c r="BO308" i="1"/>
  <c r="BU308" i="1"/>
  <c r="BP308" i="1"/>
  <c r="BK308" i="1"/>
  <c r="BR308" i="1"/>
  <c r="BT308" i="1"/>
  <c r="BQ308" i="1"/>
  <c r="BI308" i="1"/>
  <c r="BS308" i="1"/>
  <c r="BU307" i="1"/>
  <c r="BT307" i="1"/>
  <c r="BL307" i="1"/>
  <c r="BI307" i="1"/>
  <c r="BO307" i="1"/>
  <c r="BP307" i="1"/>
  <c r="BN307" i="1"/>
  <c r="BJ307" i="1"/>
  <c r="BM307" i="1"/>
  <c r="BK307" i="1"/>
  <c r="BR307" i="1"/>
  <c r="BQ307" i="1"/>
  <c r="BS307" i="1"/>
  <c r="BP306" i="1"/>
  <c r="BN306" i="1"/>
  <c r="BO306" i="1"/>
  <c r="BU306" i="1"/>
  <c r="BR306" i="1"/>
  <c r="BL306" i="1"/>
  <c r="BJ306" i="1"/>
  <c r="BM306" i="1"/>
  <c r="BK306" i="1"/>
  <c r="BT306" i="1"/>
  <c r="BI306" i="1"/>
  <c r="BQ306" i="1"/>
  <c r="BP305" i="1"/>
  <c r="BN305" i="1"/>
  <c r="BJ305" i="1"/>
  <c r="BI305" i="1"/>
  <c r="BO305" i="1"/>
  <c r="BU305" i="1"/>
  <c r="BL305" i="1"/>
  <c r="BK305" i="1"/>
  <c r="BT305" i="1"/>
  <c r="BS305" i="1"/>
  <c r="BR305" i="1"/>
  <c r="BU304" i="1"/>
  <c r="BT304" i="1"/>
  <c r="BL304" i="1"/>
  <c r="BJ304" i="1"/>
  <c r="BI304" i="1"/>
  <c r="BO304" i="1"/>
  <c r="BP304" i="1"/>
  <c r="BN304" i="1"/>
  <c r="BK304" i="1"/>
  <c r="BQ304" i="1"/>
  <c r="BS304" i="1"/>
  <c r="BR304" i="1"/>
  <c r="BT303" i="1"/>
  <c r="BP303" i="1"/>
  <c r="BK303" i="1"/>
  <c r="BJ303" i="1"/>
  <c r="BI303" i="1"/>
  <c r="BO303" i="1"/>
  <c r="BU303" i="1"/>
  <c r="BL303" i="1"/>
  <c r="BN303" i="1"/>
  <c r="BM303" i="1"/>
  <c r="BS303" i="1"/>
  <c r="BQ303" i="1"/>
  <c r="BR303" i="1"/>
  <c r="BP302" i="1"/>
  <c r="BN302" i="1"/>
  <c r="BO302" i="1"/>
  <c r="BU302" i="1"/>
  <c r="BL302" i="1"/>
  <c r="BJ302" i="1"/>
  <c r="BM302" i="1"/>
  <c r="BK302" i="1"/>
  <c r="BT302" i="1"/>
  <c r="BI302" i="1"/>
  <c r="BS302" i="1"/>
  <c r="BR302" i="1"/>
  <c r="BL301" i="1"/>
  <c r="BK301" i="1"/>
  <c r="BJ301" i="1"/>
  <c r="BO301" i="1"/>
  <c r="BU301" i="1"/>
  <c r="BP301" i="1"/>
  <c r="BN301" i="1"/>
  <c r="BS301" i="1"/>
  <c r="BQ301" i="1"/>
  <c r="BI301" i="1"/>
  <c r="BR301" i="1"/>
  <c r="BU300" i="1"/>
  <c r="BT300" i="1"/>
  <c r="BL300" i="1"/>
  <c r="BK300" i="1"/>
  <c r="BO300" i="1"/>
  <c r="BP300" i="1"/>
  <c r="BN300" i="1"/>
  <c r="BJ300" i="1"/>
  <c r="BM300" i="1"/>
  <c r="BR300" i="1"/>
  <c r="BS300" i="1"/>
  <c r="BI300" i="1"/>
  <c r="BQ300" i="1"/>
  <c r="BP299" i="1"/>
  <c r="BN299" i="1"/>
  <c r="BO299" i="1"/>
  <c r="BU299" i="1"/>
  <c r="BL299" i="1"/>
  <c r="BJ299" i="1"/>
  <c r="BM299" i="1"/>
  <c r="BK299" i="1"/>
  <c r="BS299" i="1"/>
  <c r="BT299" i="1"/>
  <c r="BI299" i="1"/>
  <c r="BQ299" i="1"/>
  <c r="BR299" i="1"/>
  <c r="BN298" i="1"/>
  <c r="BL298" i="1"/>
  <c r="BO298" i="1"/>
  <c r="BU298" i="1"/>
  <c r="BP298" i="1"/>
  <c r="BK298" i="1"/>
  <c r="BR298" i="1"/>
  <c r="BT298" i="1"/>
  <c r="BQ298" i="1"/>
  <c r="BI298" i="1"/>
  <c r="BS298" i="1"/>
  <c r="BU297" i="1"/>
  <c r="BT297" i="1"/>
  <c r="BL297" i="1"/>
  <c r="BI297" i="1"/>
  <c r="BO297" i="1"/>
  <c r="BP297" i="1"/>
  <c r="BN297" i="1"/>
  <c r="BJ297" i="1"/>
  <c r="BM297" i="1"/>
  <c r="BK297" i="1"/>
  <c r="BR297" i="1"/>
  <c r="BQ297" i="1"/>
  <c r="BS297" i="1"/>
  <c r="BP296" i="1"/>
  <c r="BN296" i="1"/>
  <c r="BO296" i="1"/>
  <c r="BU296" i="1"/>
  <c r="BR296" i="1"/>
  <c r="BL296" i="1"/>
  <c r="BJ296" i="1"/>
  <c r="BM296" i="1"/>
  <c r="BK296" i="1"/>
  <c r="BT296" i="1"/>
  <c r="BI296" i="1"/>
  <c r="BQ296" i="1"/>
  <c r="BP295" i="1"/>
  <c r="BN295" i="1"/>
  <c r="BJ295" i="1"/>
  <c r="BI295" i="1"/>
  <c r="BO295" i="1"/>
  <c r="BU295" i="1"/>
  <c r="BL295" i="1"/>
  <c r="BK295" i="1"/>
  <c r="BT295" i="1"/>
  <c r="BS295" i="1"/>
  <c r="BR295" i="1"/>
  <c r="BU294" i="1"/>
  <c r="BT294" i="1"/>
  <c r="BL294" i="1"/>
  <c r="BJ294" i="1"/>
  <c r="BI294" i="1"/>
  <c r="BO294" i="1"/>
  <c r="BP294" i="1"/>
  <c r="BN294" i="1"/>
  <c r="BK294" i="1"/>
  <c r="BQ294" i="1"/>
  <c r="BS294" i="1"/>
  <c r="BR294" i="1"/>
  <c r="BT293" i="1"/>
  <c r="BP293" i="1"/>
  <c r="BK293" i="1"/>
  <c r="BJ293" i="1"/>
  <c r="BI293" i="1"/>
  <c r="BO293" i="1"/>
  <c r="BU293" i="1"/>
  <c r="BL293" i="1"/>
  <c r="BN293" i="1"/>
  <c r="BM293" i="1"/>
  <c r="BS293" i="1"/>
  <c r="BQ293" i="1"/>
  <c r="BR293" i="1"/>
  <c r="BP292" i="1"/>
  <c r="BN292" i="1"/>
  <c r="BO292" i="1"/>
  <c r="BU292" i="1"/>
  <c r="BL292" i="1"/>
  <c r="BJ292" i="1"/>
  <c r="BM292" i="1"/>
  <c r="BK292" i="1"/>
  <c r="BT292" i="1"/>
  <c r="BI292" i="1"/>
  <c r="BS292" i="1"/>
  <c r="BR292" i="1"/>
  <c r="BU291" i="1"/>
  <c r="BL291" i="1"/>
  <c r="BK291" i="1"/>
  <c r="BJ291" i="1"/>
  <c r="BO291" i="1"/>
  <c r="BP291" i="1"/>
  <c r="BN291" i="1"/>
  <c r="BS291" i="1"/>
  <c r="BQ291" i="1"/>
  <c r="BI291" i="1"/>
  <c r="BR291" i="1"/>
  <c r="BU290" i="1"/>
  <c r="BT290" i="1"/>
  <c r="BL290" i="1"/>
  <c r="BK290" i="1"/>
  <c r="BO290" i="1"/>
  <c r="BP290" i="1"/>
  <c r="BN290" i="1"/>
  <c r="BJ290" i="1"/>
  <c r="BM290" i="1"/>
  <c r="BR290" i="1"/>
  <c r="BS290" i="1"/>
  <c r="BI290" i="1"/>
  <c r="BQ290" i="1"/>
  <c r="BP289" i="1"/>
  <c r="BN289" i="1"/>
  <c r="BO289" i="1"/>
  <c r="BU289" i="1"/>
  <c r="BL289" i="1"/>
  <c r="BJ289" i="1"/>
  <c r="BM289" i="1"/>
  <c r="BK289" i="1"/>
  <c r="BS289" i="1"/>
  <c r="BT289" i="1"/>
  <c r="BI289" i="1"/>
  <c r="BQ289" i="1"/>
  <c r="BR289" i="1"/>
  <c r="BN288" i="1"/>
  <c r="BL288" i="1"/>
  <c r="BO288" i="1"/>
  <c r="BU288" i="1"/>
  <c r="BP288" i="1"/>
  <c r="BK288" i="1"/>
  <c r="BR288" i="1"/>
  <c r="BT288" i="1"/>
  <c r="BQ288" i="1"/>
  <c r="BI288" i="1"/>
  <c r="BS288" i="1"/>
  <c r="BU287" i="1"/>
  <c r="BT287" i="1"/>
  <c r="BL287" i="1"/>
  <c r="BI287" i="1"/>
  <c r="BO287" i="1"/>
  <c r="BP287" i="1"/>
  <c r="BN287" i="1"/>
  <c r="BJ287" i="1"/>
  <c r="BM287" i="1"/>
  <c r="BK287" i="1"/>
  <c r="BR287" i="1"/>
  <c r="BQ287" i="1"/>
  <c r="BS287" i="1"/>
  <c r="BP286" i="1"/>
  <c r="BN286" i="1"/>
  <c r="BO286" i="1"/>
  <c r="BU286" i="1"/>
  <c r="BR286" i="1"/>
  <c r="BL286" i="1"/>
  <c r="BJ286" i="1"/>
  <c r="BM286" i="1"/>
  <c r="BK286" i="1"/>
  <c r="BT286" i="1"/>
  <c r="BI286" i="1"/>
  <c r="BQ286" i="1"/>
  <c r="BP285" i="1"/>
  <c r="BN285" i="1"/>
  <c r="BJ285" i="1"/>
  <c r="BI285" i="1"/>
  <c r="BO285" i="1"/>
  <c r="BU285" i="1"/>
  <c r="BL285" i="1"/>
  <c r="BK285" i="1"/>
  <c r="BT285" i="1"/>
  <c r="BS285" i="1"/>
  <c r="BR285" i="1"/>
  <c r="BU284" i="1"/>
  <c r="BL284" i="1"/>
  <c r="BJ284" i="1"/>
  <c r="BI284" i="1"/>
  <c r="BO284" i="1"/>
  <c r="BP284" i="1"/>
  <c r="BN284" i="1"/>
  <c r="BK284" i="1"/>
  <c r="BQ284" i="1"/>
  <c r="BS284" i="1"/>
  <c r="BR284" i="1"/>
  <c r="BU283" i="1"/>
  <c r="BT283" i="1"/>
  <c r="BP283" i="1"/>
  <c r="BK283" i="1"/>
  <c r="BJ283" i="1"/>
  <c r="BI283" i="1"/>
  <c r="BO283" i="1"/>
  <c r="BL283" i="1"/>
  <c r="BN283" i="1"/>
  <c r="BM283" i="1"/>
  <c r="BS283" i="1"/>
  <c r="BQ283" i="1"/>
  <c r="BR283" i="1"/>
  <c r="BP282" i="1"/>
  <c r="BN282" i="1"/>
  <c r="BO282" i="1"/>
  <c r="BU282" i="1"/>
  <c r="BL282" i="1"/>
  <c r="BJ282" i="1"/>
  <c r="BM282" i="1"/>
  <c r="BK282" i="1"/>
  <c r="BT282" i="1"/>
  <c r="BI282" i="1"/>
  <c r="BS282" i="1"/>
  <c r="BR282" i="1"/>
  <c r="BL281" i="1"/>
  <c r="BK281" i="1"/>
  <c r="BJ281" i="1"/>
  <c r="BO281" i="1"/>
  <c r="BU281" i="1"/>
  <c r="BP281" i="1"/>
  <c r="BN281" i="1"/>
  <c r="BS281" i="1"/>
  <c r="BQ281" i="1"/>
  <c r="BI281" i="1"/>
  <c r="BR281" i="1"/>
  <c r="BU280" i="1"/>
  <c r="BT280" i="1"/>
  <c r="BL280" i="1"/>
  <c r="BK280" i="1"/>
  <c r="BO280" i="1"/>
  <c r="BP280" i="1"/>
  <c r="BN280" i="1"/>
  <c r="BJ280" i="1"/>
  <c r="BM280" i="1"/>
  <c r="BR280" i="1"/>
  <c r="BS280" i="1"/>
  <c r="BI280" i="1"/>
  <c r="BQ280" i="1"/>
  <c r="BP279" i="1"/>
  <c r="BN279" i="1"/>
  <c r="BK279" i="1"/>
  <c r="BO279" i="1"/>
  <c r="BU279" i="1"/>
  <c r="BL279" i="1"/>
  <c r="BJ279" i="1"/>
  <c r="BM279" i="1"/>
  <c r="BS279" i="1"/>
  <c r="BT279" i="1"/>
  <c r="BI279" i="1"/>
  <c r="BQ279" i="1"/>
  <c r="BR279" i="1"/>
  <c r="BN278" i="1"/>
  <c r="BL278" i="1"/>
  <c r="BO278" i="1"/>
  <c r="BU278" i="1"/>
  <c r="BP278" i="1"/>
  <c r="BK278" i="1"/>
  <c r="BR278" i="1"/>
  <c r="BT278" i="1"/>
  <c r="BQ278" i="1"/>
  <c r="BI278" i="1"/>
  <c r="BS278" i="1"/>
  <c r="BU277" i="1"/>
  <c r="BT277" i="1"/>
  <c r="BL277" i="1"/>
  <c r="BI277" i="1"/>
  <c r="BO277" i="1"/>
  <c r="BP277" i="1"/>
  <c r="BN277" i="1"/>
  <c r="BJ277" i="1"/>
  <c r="BM277" i="1"/>
  <c r="BK277" i="1"/>
  <c r="BR277" i="1"/>
  <c r="BQ277" i="1"/>
  <c r="BS277" i="1"/>
  <c r="BT276" i="1"/>
  <c r="BP276" i="1"/>
  <c r="BN276" i="1"/>
  <c r="BO276" i="1"/>
  <c r="BU276" i="1"/>
  <c r="BL276" i="1"/>
  <c r="BJ276" i="1"/>
  <c r="BM276" i="1"/>
  <c r="BK276" i="1"/>
  <c r="BR276" i="1"/>
  <c r="BI276" i="1"/>
  <c r="BQ276" i="1"/>
  <c r="BP275" i="1"/>
  <c r="BN275" i="1"/>
  <c r="BJ275" i="1"/>
  <c r="BI275" i="1"/>
  <c r="BO275" i="1"/>
  <c r="BU275" i="1"/>
  <c r="BL275" i="1"/>
  <c r="BK275" i="1"/>
  <c r="BT275" i="1"/>
  <c r="BS275" i="1"/>
  <c r="BR275" i="1"/>
  <c r="BU274" i="1"/>
  <c r="BT274" i="1"/>
  <c r="BL274" i="1"/>
  <c r="BJ274" i="1"/>
  <c r="BI274" i="1"/>
  <c r="BO274" i="1"/>
  <c r="BP274" i="1"/>
  <c r="BN274" i="1"/>
  <c r="BK274" i="1"/>
  <c r="BQ274" i="1"/>
  <c r="BS274" i="1"/>
  <c r="BR274" i="1"/>
  <c r="BT273" i="1"/>
  <c r="BP273" i="1"/>
  <c r="BK273" i="1"/>
  <c r="BJ273" i="1"/>
  <c r="BI273" i="1"/>
  <c r="BO273" i="1"/>
  <c r="BU273" i="1"/>
  <c r="BL273" i="1"/>
  <c r="BN273" i="1"/>
  <c r="BM273" i="1"/>
  <c r="BS273" i="1"/>
  <c r="BQ273" i="1"/>
  <c r="BR273" i="1"/>
  <c r="BP272" i="1"/>
  <c r="BN272" i="1"/>
  <c r="BO272" i="1"/>
  <c r="BU272" i="1"/>
  <c r="BL272" i="1"/>
  <c r="BJ272" i="1"/>
  <c r="BM272" i="1"/>
  <c r="BK272" i="1"/>
  <c r="BT272" i="1"/>
  <c r="BI272" i="1"/>
  <c r="BS272" i="1"/>
  <c r="BR272" i="1"/>
  <c r="BU271" i="1"/>
  <c r="BL271" i="1"/>
  <c r="BK271" i="1"/>
  <c r="BJ271" i="1"/>
  <c r="BO271" i="1"/>
  <c r="BP271" i="1"/>
  <c r="BN271" i="1"/>
  <c r="BS271" i="1"/>
  <c r="BQ271" i="1"/>
  <c r="BI271" i="1"/>
  <c r="BR271" i="1"/>
  <c r="BU270" i="1"/>
  <c r="BT270" i="1"/>
  <c r="BL270" i="1"/>
  <c r="BK270" i="1"/>
  <c r="BO270" i="1"/>
  <c r="BP270" i="1"/>
  <c r="BN270" i="1"/>
  <c r="BJ270" i="1"/>
  <c r="BM270" i="1"/>
  <c r="BR270" i="1"/>
  <c r="BS270" i="1"/>
  <c r="BI270" i="1"/>
  <c r="BQ270" i="1"/>
  <c r="BP269" i="1"/>
  <c r="BN269" i="1"/>
  <c r="BK269" i="1"/>
  <c r="BO269" i="1"/>
  <c r="BU269" i="1"/>
  <c r="BL269" i="1"/>
  <c r="BJ269" i="1"/>
  <c r="BM269" i="1"/>
  <c r="BS269" i="1"/>
  <c r="BT269" i="1"/>
  <c r="BI269" i="1"/>
  <c r="BQ269" i="1"/>
  <c r="BR269" i="1"/>
  <c r="BN268" i="1"/>
  <c r="BL268" i="1"/>
  <c r="BO268" i="1"/>
  <c r="BU268" i="1"/>
  <c r="BP268" i="1"/>
  <c r="BK268" i="1"/>
  <c r="BR268" i="1"/>
  <c r="BT268" i="1"/>
  <c r="BQ268" i="1"/>
  <c r="BI268" i="1"/>
  <c r="BS268" i="1"/>
  <c r="BU267" i="1"/>
  <c r="BT267" i="1"/>
  <c r="BL267" i="1"/>
  <c r="BI267" i="1"/>
  <c r="BO267" i="1"/>
  <c r="BP267" i="1"/>
  <c r="BN267" i="1"/>
  <c r="BJ267" i="1"/>
  <c r="BM267" i="1"/>
  <c r="BK267" i="1"/>
  <c r="BR267" i="1"/>
  <c r="BQ267" i="1"/>
  <c r="BS267" i="1"/>
  <c r="BP266" i="1"/>
  <c r="BN266" i="1"/>
  <c r="BO266" i="1"/>
  <c r="BU266" i="1"/>
  <c r="BL266" i="1"/>
  <c r="BJ266" i="1"/>
  <c r="BM266" i="1"/>
  <c r="BK266" i="1"/>
  <c r="BR266" i="1"/>
  <c r="BT266" i="1"/>
  <c r="BI266" i="1"/>
  <c r="BQ266" i="1"/>
  <c r="BP265" i="1"/>
  <c r="BN265" i="1"/>
  <c r="BJ265" i="1"/>
  <c r="BI265" i="1"/>
  <c r="BO265" i="1"/>
  <c r="BU265" i="1"/>
  <c r="BL265" i="1"/>
  <c r="BK265" i="1"/>
  <c r="BT265" i="1"/>
  <c r="BS265" i="1"/>
  <c r="BR265" i="1"/>
  <c r="BU264" i="1"/>
  <c r="BT264" i="1"/>
  <c r="BL264" i="1"/>
  <c r="BJ264" i="1"/>
  <c r="BI264" i="1"/>
  <c r="BO264" i="1"/>
  <c r="BP264" i="1"/>
  <c r="BN264" i="1"/>
  <c r="BK264" i="1"/>
  <c r="BQ264" i="1"/>
  <c r="BS264" i="1"/>
  <c r="BR264" i="1"/>
  <c r="BT263" i="1"/>
  <c r="BP263" i="1"/>
  <c r="BK263" i="1"/>
  <c r="BJ263" i="1"/>
  <c r="BI263" i="1"/>
  <c r="BO263" i="1"/>
  <c r="BU263" i="1"/>
  <c r="BL263" i="1"/>
  <c r="BN263" i="1"/>
  <c r="BM263" i="1"/>
  <c r="BS263" i="1"/>
  <c r="BQ263" i="1"/>
  <c r="BR263" i="1"/>
  <c r="BP262" i="1"/>
  <c r="BN262" i="1"/>
  <c r="BO262" i="1"/>
  <c r="BU262" i="1"/>
  <c r="BL262" i="1"/>
  <c r="BJ262" i="1"/>
  <c r="BM262" i="1"/>
  <c r="BK262" i="1"/>
  <c r="BT262" i="1"/>
  <c r="BI262" i="1"/>
  <c r="BS262" i="1"/>
  <c r="BR262" i="1"/>
  <c r="BU261" i="1"/>
  <c r="BL261" i="1"/>
  <c r="BK261" i="1"/>
  <c r="BJ261" i="1"/>
  <c r="BO261" i="1"/>
  <c r="BP261" i="1"/>
  <c r="BN261" i="1"/>
  <c r="BS261" i="1"/>
  <c r="BQ261" i="1"/>
  <c r="BI261" i="1"/>
  <c r="BR261" i="1"/>
  <c r="BU260" i="1"/>
  <c r="BT260" i="1"/>
  <c r="BL260" i="1"/>
  <c r="BK260" i="1"/>
  <c r="BO260" i="1"/>
  <c r="BP260" i="1"/>
  <c r="BN260" i="1"/>
  <c r="BJ260" i="1"/>
  <c r="BM260" i="1"/>
  <c r="BR260" i="1"/>
  <c r="BS260" i="1"/>
  <c r="BI260" i="1"/>
  <c r="BQ260" i="1"/>
  <c r="BP259" i="1"/>
  <c r="BN259" i="1"/>
  <c r="BK259" i="1"/>
  <c r="BO259" i="1"/>
  <c r="BU259" i="1"/>
  <c r="BL259" i="1"/>
  <c r="BJ259" i="1"/>
  <c r="BM259" i="1"/>
  <c r="BS259" i="1"/>
  <c r="BT259" i="1"/>
  <c r="BI259" i="1"/>
  <c r="BQ259" i="1"/>
  <c r="BR259" i="1"/>
  <c r="BN258" i="1"/>
  <c r="BL258" i="1"/>
  <c r="BO258" i="1"/>
  <c r="BU258" i="1"/>
  <c r="BP258" i="1"/>
  <c r="BK258" i="1"/>
  <c r="BR258" i="1"/>
  <c r="BT258" i="1"/>
  <c r="BQ258" i="1"/>
  <c r="BI258" i="1"/>
  <c r="BS258" i="1"/>
  <c r="BU257" i="1"/>
  <c r="BT257" i="1"/>
  <c r="BL257" i="1"/>
  <c r="BI257" i="1"/>
  <c r="BO257" i="1"/>
  <c r="BP257" i="1"/>
  <c r="BN257" i="1"/>
  <c r="BJ257" i="1"/>
  <c r="BM257" i="1"/>
  <c r="BK257" i="1"/>
  <c r="BR257" i="1"/>
  <c r="BQ257" i="1"/>
  <c r="BS257" i="1"/>
  <c r="BP256" i="1"/>
  <c r="BN256" i="1"/>
  <c r="BO256" i="1"/>
  <c r="BU256" i="1"/>
  <c r="BR256" i="1"/>
  <c r="BL256" i="1"/>
  <c r="BJ256" i="1"/>
  <c r="BM256" i="1"/>
  <c r="BK256" i="1"/>
  <c r="BT256" i="1"/>
  <c r="BI256" i="1"/>
  <c r="BQ256" i="1"/>
  <c r="BP255" i="1"/>
  <c r="BN255" i="1"/>
  <c r="BJ255" i="1"/>
  <c r="BI255" i="1"/>
  <c r="BO255" i="1"/>
  <c r="BU255" i="1"/>
  <c r="BL255" i="1"/>
  <c r="BK255" i="1"/>
  <c r="BT255" i="1"/>
  <c r="BS255" i="1"/>
  <c r="BR255" i="1"/>
  <c r="BU254" i="1"/>
  <c r="BT254" i="1"/>
  <c r="BL254" i="1"/>
  <c r="BJ254" i="1"/>
  <c r="BI254" i="1"/>
  <c r="BO254" i="1"/>
  <c r="BP254" i="1"/>
  <c r="BN254" i="1"/>
  <c r="BK254" i="1"/>
  <c r="BQ254" i="1"/>
  <c r="BS254" i="1"/>
  <c r="BR254" i="1"/>
  <c r="BT253" i="1"/>
  <c r="BP253" i="1"/>
  <c r="BK253" i="1"/>
  <c r="BJ253" i="1"/>
  <c r="BI253" i="1"/>
  <c r="BO253" i="1"/>
  <c r="BU253" i="1"/>
  <c r="BL253" i="1"/>
  <c r="BN253" i="1"/>
  <c r="BM253" i="1"/>
  <c r="BS253" i="1"/>
  <c r="BQ253" i="1"/>
  <c r="BR253" i="1"/>
  <c r="BP252" i="1"/>
  <c r="BN252" i="1"/>
  <c r="BO252" i="1"/>
  <c r="BU252" i="1"/>
  <c r="BL252" i="1"/>
  <c r="BJ252" i="1"/>
  <c r="BM252" i="1"/>
  <c r="BK252" i="1"/>
  <c r="BT252" i="1"/>
  <c r="BI252" i="1"/>
  <c r="BS252" i="1"/>
  <c r="BR252" i="1"/>
  <c r="BU251" i="1"/>
  <c r="BL251" i="1"/>
  <c r="BK251" i="1"/>
  <c r="BJ251" i="1"/>
  <c r="BO251" i="1"/>
  <c r="BP251" i="1"/>
  <c r="BN251" i="1"/>
  <c r="BS251" i="1"/>
  <c r="BQ251" i="1"/>
  <c r="BI251" i="1"/>
  <c r="BR251" i="1"/>
  <c r="BU250" i="1"/>
  <c r="BT250" i="1"/>
  <c r="BL250" i="1"/>
  <c r="BK250" i="1"/>
  <c r="BO250" i="1"/>
  <c r="BP250" i="1"/>
  <c r="BN250" i="1"/>
  <c r="BJ250" i="1"/>
  <c r="BM250" i="1"/>
  <c r="BR250" i="1"/>
  <c r="BS250" i="1"/>
  <c r="BI250" i="1"/>
  <c r="BQ250" i="1"/>
  <c r="BP249" i="1"/>
  <c r="BN249" i="1"/>
  <c r="BK249" i="1"/>
  <c r="BO249" i="1"/>
  <c r="BU249" i="1"/>
  <c r="BL249" i="1"/>
  <c r="BJ249" i="1"/>
  <c r="BM249" i="1"/>
  <c r="BS249" i="1"/>
  <c r="BT249" i="1"/>
  <c r="BI249" i="1"/>
  <c r="BQ249" i="1"/>
  <c r="BR249" i="1"/>
  <c r="BN248" i="1"/>
  <c r="BL248" i="1"/>
  <c r="BO248" i="1"/>
  <c r="BU248" i="1"/>
  <c r="BP248" i="1"/>
  <c r="BK248" i="1"/>
  <c r="BR248" i="1"/>
  <c r="BT248" i="1"/>
  <c r="BQ248" i="1"/>
  <c r="BI248" i="1"/>
  <c r="BS248" i="1"/>
  <c r="BU247" i="1"/>
  <c r="BT247" i="1"/>
  <c r="BL247" i="1"/>
  <c r="BI247" i="1"/>
  <c r="BO247" i="1"/>
  <c r="BP247" i="1"/>
  <c r="BN247" i="1"/>
  <c r="BJ247" i="1"/>
  <c r="BM247" i="1"/>
  <c r="BK247" i="1"/>
  <c r="BR247" i="1"/>
  <c r="BQ247" i="1"/>
  <c r="BS247" i="1"/>
  <c r="BP246" i="1"/>
  <c r="BN246" i="1"/>
  <c r="BO246" i="1"/>
  <c r="BU246" i="1"/>
  <c r="BR246" i="1"/>
  <c r="BL246" i="1"/>
  <c r="BJ246" i="1"/>
  <c r="BM246" i="1"/>
  <c r="BK246" i="1"/>
  <c r="BT246" i="1"/>
  <c r="BI246" i="1"/>
  <c r="BQ246" i="1"/>
  <c r="BP245" i="1"/>
  <c r="BN245" i="1"/>
  <c r="BJ245" i="1"/>
  <c r="BI245" i="1"/>
  <c r="BO245" i="1"/>
  <c r="BU245" i="1"/>
  <c r="BL245" i="1"/>
  <c r="BK245" i="1"/>
  <c r="BT245" i="1"/>
  <c r="BS245" i="1"/>
  <c r="BR245" i="1"/>
  <c r="BU244" i="1"/>
  <c r="BT244" i="1"/>
  <c r="BL244" i="1"/>
  <c r="BJ244" i="1"/>
  <c r="BI244" i="1"/>
  <c r="BO244" i="1"/>
  <c r="BP244" i="1"/>
  <c r="BN244" i="1"/>
  <c r="BK244" i="1"/>
  <c r="BQ244" i="1"/>
  <c r="BS244" i="1"/>
  <c r="BR244" i="1"/>
  <c r="BT243" i="1"/>
  <c r="BP243" i="1"/>
  <c r="BK243" i="1"/>
  <c r="BJ243" i="1"/>
  <c r="BI243" i="1"/>
  <c r="BO243" i="1"/>
  <c r="BU243" i="1"/>
  <c r="BL243" i="1"/>
  <c r="BN243" i="1"/>
  <c r="BM243" i="1"/>
  <c r="BS243" i="1"/>
  <c r="BQ243" i="1"/>
  <c r="BR243" i="1"/>
  <c r="BP242" i="1"/>
  <c r="BN242" i="1"/>
  <c r="BO242" i="1"/>
  <c r="BU242" i="1"/>
  <c r="BL242" i="1"/>
  <c r="BJ242" i="1"/>
  <c r="BM242" i="1"/>
  <c r="BK242" i="1"/>
  <c r="BT242" i="1"/>
  <c r="BI242" i="1"/>
  <c r="BS242" i="1"/>
  <c r="BR242" i="1"/>
  <c r="BU241" i="1"/>
  <c r="BL241" i="1"/>
  <c r="BK241" i="1"/>
  <c r="BJ241" i="1"/>
  <c r="BO241" i="1"/>
  <c r="BP241" i="1"/>
  <c r="BN241" i="1"/>
  <c r="BS241" i="1"/>
  <c r="BQ241" i="1"/>
  <c r="BI241" i="1"/>
  <c r="BR241" i="1"/>
  <c r="BU240" i="1"/>
  <c r="BT240" i="1"/>
  <c r="BL240" i="1"/>
  <c r="BK240" i="1"/>
  <c r="BO240" i="1"/>
  <c r="BP240" i="1"/>
  <c r="BN240" i="1"/>
  <c r="BJ240" i="1"/>
  <c r="BM240" i="1"/>
  <c r="BR240" i="1"/>
  <c r="BS240" i="1"/>
  <c r="BI240" i="1"/>
  <c r="BQ240" i="1"/>
  <c r="BP239" i="1"/>
  <c r="BN239" i="1"/>
  <c r="BK239" i="1"/>
  <c r="BO239" i="1"/>
  <c r="BU239" i="1"/>
  <c r="BL239" i="1"/>
  <c r="BJ239" i="1"/>
  <c r="BM239" i="1"/>
  <c r="BS239" i="1"/>
  <c r="BT239" i="1"/>
  <c r="BI239" i="1"/>
  <c r="BQ239" i="1"/>
  <c r="BR239" i="1"/>
  <c r="BN238" i="1"/>
  <c r="BL238" i="1"/>
  <c r="BO238" i="1"/>
  <c r="BU238" i="1"/>
  <c r="BP238" i="1"/>
  <c r="BK238" i="1"/>
  <c r="BR238" i="1"/>
  <c r="BT238" i="1"/>
  <c r="BQ238" i="1"/>
  <c r="BI238" i="1"/>
  <c r="BS238" i="1"/>
  <c r="BU237" i="1"/>
  <c r="BT237" i="1"/>
  <c r="BL237" i="1"/>
  <c r="BI237" i="1"/>
  <c r="BO237" i="1"/>
  <c r="BP237" i="1"/>
  <c r="BN237" i="1"/>
  <c r="BJ237" i="1"/>
  <c r="BM237" i="1"/>
  <c r="BK237" i="1"/>
  <c r="BR237" i="1"/>
  <c r="BQ237" i="1"/>
  <c r="BS237" i="1"/>
  <c r="BP236" i="1"/>
  <c r="BN236" i="1"/>
  <c r="BO236" i="1"/>
  <c r="BU236" i="1"/>
  <c r="BR236" i="1"/>
  <c r="BL236" i="1"/>
  <c r="BJ236" i="1"/>
  <c r="BM236" i="1"/>
  <c r="BK236" i="1"/>
  <c r="BT236" i="1"/>
  <c r="BI236" i="1"/>
  <c r="BQ236" i="1"/>
  <c r="BP235" i="1"/>
  <c r="BN235" i="1"/>
  <c r="BJ235" i="1"/>
  <c r="BI235" i="1"/>
  <c r="BO235" i="1"/>
  <c r="BU235" i="1"/>
  <c r="BL235" i="1"/>
  <c r="BK235" i="1"/>
  <c r="BS235" i="1"/>
  <c r="BR235" i="1"/>
  <c r="BU234" i="1"/>
  <c r="BT234" i="1"/>
  <c r="BL234" i="1"/>
  <c r="BJ234" i="1"/>
  <c r="BI234" i="1"/>
  <c r="BO234" i="1"/>
  <c r="BP234" i="1"/>
  <c r="BN234" i="1"/>
  <c r="BK234" i="1"/>
  <c r="BQ234" i="1"/>
  <c r="BS234" i="1"/>
  <c r="BR234" i="1"/>
  <c r="BT233" i="1"/>
  <c r="BQ233" i="1"/>
  <c r="BP233" i="1"/>
  <c r="BK233" i="1"/>
  <c r="BJ233" i="1"/>
  <c r="BI233" i="1"/>
  <c r="BO233" i="1"/>
  <c r="BU233" i="1"/>
  <c r="BL233" i="1"/>
  <c r="BN233" i="1"/>
  <c r="BM233" i="1"/>
  <c r="BR233" i="1"/>
  <c r="BP232" i="1"/>
  <c r="BO232" i="1"/>
  <c r="BN232" i="1"/>
  <c r="BU232" i="1"/>
  <c r="BL232" i="1"/>
  <c r="BJ232" i="1"/>
  <c r="BM232" i="1"/>
  <c r="BK232" i="1"/>
  <c r="BT232" i="1"/>
  <c r="BI232" i="1"/>
  <c r="BS232" i="1"/>
  <c r="BR232" i="1"/>
  <c r="BU231" i="1"/>
  <c r="BN231" i="1"/>
  <c r="BO231" i="1"/>
  <c r="BP231" i="1"/>
  <c r="BL231" i="1"/>
  <c r="BM231" i="1"/>
  <c r="BK231" i="1"/>
  <c r="BS231" i="1"/>
  <c r="BR231" i="1"/>
  <c r="BU230" i="1"/>
  <c r="BT230" i="1"/>
  <c r="BK230" i="1"/>
  <c r="BO230" i="1"/>
  <c r="BP230" i="1"/>
  <c r="BL230" i="1"/>
  <c r="BN230" i="1"/>
  <c r="BJ230" i="1"/>
  <c r="BM230" i="1"/>
  <c r="BS230" i="1"/>
  <c r="BI230" i="1"/>
  <c r="BQ230" i="1"/>
  <c r="BR230" i="1"/>
  <c r="BP229" i="1"/>
  <c r="BN229" i="1"/>
  <c r="BO229" i="1"/>
  <c r="BU229" i="1"/>
  <c r="BL229" i="1"/>
  <c r="BJ229" i="1"/>
  <c r="BM229" i="1"/>
  <c r="BK229" i="1"/>
  <c r="BS229" i="1"/>
  <c r="BT229" i="1"/>
  <c r="BI229" i="1"/>
  <c r="BQ229" i="1"/>
  <c r="BR229" i="1"/>
  <c r="BU228" i="1"/>
  <c r="BK228" i="1"/>
  <c r="BO228" i="1"/>
  <c r="BP228" i="1"/>
  <c r="BL228" i="1"/>
  <c r="BN228" i="1"/>
  <c r="BJ228" i="1"/>
  <c r="BR228" i="1"/>
  <c r="BT228" i="1"/>
  <c r="BQ228" i="1"/>
  <c r="BI228" i="1"/>
  <c r="BS228" i="1"/>
  <c r="BU227" i="1"/>
  <c r="BT227" i="1"/>
  <c r="BL227" i="1"/>
  <c r="BO227" i="1"/>
  <c r="BP227" i="1"/>
  <c r="BN227" i="1"/>
  <c r="BJ227" i="1"/>
  <c r="BM227" i="1"/>
  <c r="BK227" i="1"/>
  <c r="BR227" i="1"/>
  <c r="BQ227" i="1"/>
  <c r="BI227" i="1"/>
  <c r="BS227" i="1"/>
  <c r="BP226" i="1"/>
  <c r="BN226" i="1"/>
  <c r="BO226" i="1"/>
  <c r="BU226" i="1"/>
  <c r="BL226" i="1"/>
  <c r="BJ226" i="1"/>
  <c r="BM226" i="1"/>
  <c r="BK226" i="1"/>
  <c r="BT226" i="1"/>
  <c r="BI226" i="1"/>
  <c r="BQ226" i="1"/>
  <c r="BR226" i="1"/>
  <c r="BP225" i="1"/>
  <c r="BN225" i="1"/>
  <c r="BL225" i="1"/>
  <c r="BJ225" i="1"/>
  <c r="BO225" i="1"/>
  <c r="BU225" i="1"/>
  <c r="BK225" i="1"/>
  <c r="BT225" i="1"/>
  <c r="BQ225" i="1"/>
  <c r="BI225" i="1"/>
  <c r="BS225" i="1"/>
  <c r="BR225" i="1"/>
  <c r="BU224" i="1"/>
  <c r="BS224" i="1"/>
  <c r="BL224" i="1"/>
  <c r="BJ224" i="1"/>
  <c r="BI224" i="1"/>
  <c r="BO224" i="1"/>
  <c r="BP224" i="1"/>
  <c r="BN224" i="1"/>
  <c r="BK224" i="1"/>
  <c r="BQ224" i="1"/>
  <c r="BR224" i="1"/>
  <c r="BT223" i="1"/>
  <c r="BP223" i="1"/>
  <c r="BN223" i="1"/>
  <c r="BK223" i="1"/>
  <c r="BO223" i="1"/>
  <c r="BU223" i="1"/>
  <c r="BL223" i="1"/>
  <c r="BJ223" i="1"/>
  <c r="BM223" i="1"/>
  <c r="BI223" i="1"/>
  <c r="BQ223" i="1"/>
  <c r="BR223" i="1"/>
  <c r="BP222" i="1"/>
  <c r="BN222" i="1"/>
  <c r="BO222" i="1"/>
  <c r="BU222" i="1"/>
  <c r="BL222" i="1"/>
  <c r="BJ222" i="1"/>
  <c r="BK222" i="1"/>
  <c r="BT222" i="1"/>
  <c r="BI222" i="1"/>
  <c r="BS222" i="1"/>
  <c r="BR222" i="1"/>
  <c r="BL221" i="1"/>
  <c r="BK221" i="1"/>
  <c r="BJ221" i="1"/>
  <c r="BO221" i="1"/>
  <c r="BU221" i="1"/>
  <c r="BP221" i="1"/>
  <c r="BN221" i="1"/>
  <c r="BS221" i="1"/>
  <c r="BI221" i="1"/>
  <c r="BR221" i="1"/>
  <c r="BU220" i="1"/>
  <c r="BT220" i="1"/>
  <c r="BK220" i="1"/>
  <c r="BO220" i="1"/>
  <c r="BP220" i="1"/>
  <c r="BL220" i="1"/>
  <c r="BN220" i="1"/>
  <c r="BJ220" i="1"/>
  <c r="BM220" i="1"/>
  <c r="BS220" i="1"/>
  <c r="BI220" i="1"/>
  <c r="BQ220" i="1"/>
  <c r="BR220" i="1"/>
  <c r="BN219" i="1"/>
  <c r="BO219" i="1"/>
  <c r="BU219" i="1"/>
  <c r="BP219" i="1"/>
  <c r="BL219" i="1"/>
  <c r="BJ219" i="1"/>
  <c r="BM219" i="1"/>
  <c r="BK219" i="1"/>
  <c r="BS219" i="1"/>
  <c r="BT219" i="1"/>
  <c r="BI219" i="1"/>
  <c r="BQ219" i="1"/>
  <c r="BR219" i="1"/>
  <c r="BK218" i="1"/>
  <c r="BO218" i="1"/>
  <c r="BU218" i="1"/>
  <c r="BP218" i="1"/>
  <c r="BL218" i="1"/>
  <c r="BN218" i="1"/>
  <c r="BR218" i="1"/>
  <c r="BT218" i="1"/>
  <c r="BQ218" i="1"/>
  <c r="BI218" i="1"/>
  <c r="BS218" i="1"/>
  <c r="BU217" i="1"/>
  <c r="BT217" i="1"/>
  <c r="BL217" i="1"/>
  <c r="BO217" i="1"/>
  <c r="BP217" i="1"/>
  <c r="BN217" i="1"/>
  <c r="BJ217" i="1"/>
  <c r="BM217" i="1"/>
  <c r="BK217" i="1"/>
  <c r="BR217" i="1"/>
  <c r="BQ217" i="1"/>
  <c r="BI217" i="1"/>
  <c r="BS217" i="1"/>
  <c r="BP216" i="1"/>
  <c r="BN216" i="1"/>
  <c r="BO216" i="1"/>
  <c r="BU216" i="1"/>
  <c r="BL216" i="1"/>
  <c r="BJ216" i="1"/>
  <c r="BM216" i="1"/>
  <c r="BK216" i="1"/>
  <c r="BR216" i="1"/>
  <c r="BT216" i="1"/>
  <c r="BI216" i="1"/>
  <c r="BQ216" i="1"/>
  <c r="BP215" i="1"/>
  <c r="BN215" i="1"/>
  <c r="BL215" i="1"/>
  <c r="BJ215" i="1"/>
  <c r="BO215" i="1"/>
  <c r="BU215" i="1"/>
  <c r="BK215" i="1"/>
  <c r="BT215" i="1"/>
  <c r="BQ215" i="1"/>
  <c r="BI215" i="1"/>
  <c r="BS215" i="1"/>
  <c r="BR215" i="1"/>
  <c r="BU214" i="1"/>
  <c r="BS214" i="1"/>
  <c r="BL214" i="1"/>
  <c r="BJ214" i="1"/>
  <c r="BI214" i="1"/>
  <c r="BO214" i="1"/>
  <c r="BP214" i="1"/>
  <c r="BN214" i="1"/>
  <c r="BK214" i="1"/>
  <c r="BQ214" i="1"/>
  <c r="BR214" i="1"/>
  <c r="BT213" i="1"/>
  <c r="BP213" i="1"/>
  <c r="BN213" i="1"/>
  <c r="BK213" i="1"/>
  <c r="BO213" i="1"/>
  <c r="BU213" i="1"/>
  <c r="BL213" i="1"/>
  <c r="BJ213" i="1"/>
  <c r="BM213" i="1"/>
  <c r="BI213" i="1"/>
  <c r="BQ213" i="1"/>
  <c r="BR213" i="1"/>
  <c r="BP212" i="1"/>
  <c r="BN212" i="1"/>
  <c r="BO212" i="1"/>
  <c r="BU212" i="1"/>
  <c r="BL212" i="1"/>
  <c r="BJ212" i="1"/>
  <c r="BK212" i="1"/>
  <c r="BT212" i="1"/>
  <c r="BI212" i="1"/>
  <c r="BS212" i="1"/>
  <c r="BR212" i="1"/>
  <c r="BL211" i="1"/>
  <c r="BJ211" i="1"/>
  <c r="BO211" i="1"/>
  <c r="BU211" i="1"/>
  <c r="BP211" i="1"/>
  <c r="BN211" i="1"/>
  <c r="BK211" i="1"/>
  <c r="BS211" i="1"/>
  <c r="BQ211" i="1"/>
  <c r="BI211" i="1"/>
  <c r="BR211" i="1"/>
  <c r="BU210" i="1"/>
  <c r="BT210" i="1"/>
  <c r="BK210" i="1"/>
  <c r="BO210" i="1"/>
  <c r="BP210" i="1"/>
  <c r="BL210" i="1"/>
  <c r="BN210" i="1"/>
  <c r="BJ210" i="1"/>
  <c r="BM210" i="1"/>
  <c r="BS210" i="1"/>
  <c r="BI210" i="1"/>
  <c r="BQ210" i="1"/>
  <c r="BP209" i="1"/>
  <c r="BN209" i="1"/>
  <c r="BO209" i="1"/>
  <c r="BU209" i="1"/>
  <c r="BL209" i="1"/>
  <c r="BJ209" i="1"/>
  <c r="BM209" i="1"/>
  <c r="BK209" i="1"/>
  <c r="BS209" i="1"/>
  <c r="BT209" i="1"/>
  <c r="BI209" i="1"/>
  <c r="BQ209" i="1"/>
  <c r="BR209" i="1"/>
  <c r="BK208" i="1"/>
  <c r="BO208" i="1"/>
  <c r="BU208" i="1"/>
  <c r="BP208" i="1"/>
  <c r="BL208" i="1"/>
  <c r="BN208" i="1"/>
  <c r="BT208" i="1"/>
  <c r="BQ208" i="1"/>
  <c r="BI208" i="1"/>
  <c r="BS208" i="1"/>
  <c r="BR208" i="1"/>
  <c r="BU207" i="1"/>
  <c r="BT207" i="1"/>
  <c r="BL207" i="1"/>
  <c r="BO207" i="1"/>
  <c r="BP207" i="1"/>
  <c r="BN207" i="1"/>
  <c r="BJ207" i="1"/>
  <c r="BM207" i="1"/>
  <c r="BK207" i="1"/>
  <c r="BR207" i="1"/>
  <c r="BQ207" i="1"/>
  <c r="BI207" i="1"/>
  <c r="BS207" i="1"/>
  <c r="BP206" i="1"/>
  <c r="BN206" i="1"/>
  <c r="BO206" i="1"/>
  <c r="BU206" i="1"/>
  <c r="BL206" i="1"/>
  <c r="BJ206" i="1"/>
  <c r="BM206" i="1"/>
  <c r="BK206" i="1"/>
  <c r="BR206" i="1"/>
  <c r="BT206" i="1"/>
  <c r="BI206" i="1"/>
  <c r="BQ206" i="1"/>
  <c r="BP205" i="1"/>
  <c r="BN205" i="1"/>
  <c r="BL205" i="1"/>
  <c r="BJ205" i="1"/>
  <c r="BO205" i="1"/>
  <c r="BU205" i="1"/>
  <c r="BK205" i="1"/>
  <c r="BT205" i="1"/>
  <c r="BQ205" i="1"/>
  <c r="BI205" i="1"/>
  <c r="BS205" i="1"/>
  <c r="BR205" i="1"/>
  <c r="BU204" i="1"/>
  <c r="BS204" i="1"/>
  <c r="BL204" i="1"/>
  <c r="BJ204" i="1"/>
  <c r="BI204" i="1"/>
  <c r="BO204" i="1"/>
  <c r="BP204" i="1"/>
  <c r="BN204" i="1"/>
  <c r="BK204" i="1"/>
  <c r="BQ204" i="1"/>
  <c r="BR204" i="1"/>
  <c r="BT203" i="1"/>
  <c r="BP203" i="1"/>
  <c r="BN203" i="1"/>
  <c r="BO203" i="1"/>
  <c r="BU203" i="1"/>
  <c r="BL203" i="1"/>
  <c r="BJ203" i="1"/>
  <c r="BM203" i="1"/>
  <c r="BK203" i="1"/>
  <c r="BI203" i="1"/>
  <c r="BQ203" i="1"/>
  <c r="BR203" i="1"/>
  <c r="BP202" i="1"/>
  <c r="BN202" i="1"/>
  <c r="BK202" i="1"/>
  <c r="BO202" i="1"/>
  <c r="BU202" i="1"/>
  <c r="BL202" i="1"/>
  <c r="BJ202" i="1"/>
  <c r="BT202" i="1"/>
  <c r="BI202" i="1"/>
  <c r="BS202" i="1"/>
  <c r="BR202" i="1"/>
  <c r="BL201" i="1"/>
  <c r="BK201" i="1"/>
  <c r="BJ201" i="1"/>
  <c r="BO201" i="1"/>
  <c r="BU201" i="1"/>
  <c r="BP201" i="1"/>
  <c r="BN201" i="1"/>
  <c r="BS201" i="1"/>
  <c r="BQ201" i="1"/>
  <c r="BI201" i="1"/>
  <c r="BR201" i="1"/>
  <c r="BU200" i="1"/>
  <c r="BT200" i="1"/>
  <c r="BK200" i="1"/>
  <c r="BO200" i="1"/>
  <c r="BP200" i="1"/>
  <c r="BL200" i="1"/>
  <c r="BN200" i="1"/>
  <c r="BJ200" i="1"/>
  <c r="BM200" i="1"/>
  <c r="BS200" i="1"/>
  <c r="BI200" i="1"/>
  <c r="BQ200" i="1"/>
  <c r="BP199" i="1"/>
  <c r="BN199" i="1"/>
  <c r="BO199" i="1"/>
  <c r="BU199" i="1"/>
  <c r="BL199" i="1"/>
  <c r="BJ199" i="1"/>
  <c r="BM199" i="1"/>
  <c r="BK199" i="1"/>
  <c r="BS199" i="1"/>
  <c r="BT199" i="1"/>
  <c r="BI199" i="1"/>
  <c r="BQ199" i="1"/>
  <c r="BR199" i="1"/>
  <c r="BK198" i="1"/>
  <c r="BO198" i="1"/>
  <c r="BU198" i="1"/>
  <c r="BP198" i="1"/>
  <c r="BL198" i="1"/>
  <c r="BN198" i="1"/>
  <c r="BJ198" i="1"/>
  <c r="BT198" i="1"/>
  <c r="BQ198" i="1"/>
  <c r="BI198" i="1"/>
  <c r="BS198" i="1"/>
  <c r="BR198" i="1"/>
  <c r="BU197" i="1"/>
  <c r="BT197" i="1"/>
  <c r="BL197" i="1"/>
  <c r="BO197" i="1"/>
  <c r="BP197" i="1"/>
  <c r="BN197" i="1"/>
  <c r="BJ197" i="1"/>
  <c r="BM197" i="1"/>
  <c r="BK197" i="1"/>
  <c r="BR197" i="1"/>
  <c r="BQ197" i="1"/>
  <c r="BI197" i="1"/>
  <c r="BS197" i="1"/>
  <c r="BP196" i="1"/>
  <c r="BN196" i="1"/>
  <c r="BO196" i="1"/>
  <c r="BU196" i="1"/>
  <c r="BL196" i="1"/>
  <c r="BJ196" i="1"/>
  <c r="BM196" i="1"/>
  <c r="BK196" i="1"/>
  <c r="BR196" i="1"/>
  <c r="BT196" i="1"/>
  <c r="BI196" i="1"/>
  <c r="BQ196" i="1"/>
  <c r="BP195" i="1"/>
  <c r="BN195" i="1"/>
  <c r="BJ195" i="1"/>
  <c r="BO195" i="1"/>
  <c r="BU195" i="1"/>
  <c r="BL195" i="1"/>
  <c r="BK195" i="1"/>
  <c r="BT195" i="1"/>
  <c r="BQ195" i="1"/>
  <c r="BI195" i="1"/>
  <c r="BS195" i="1"/>
  <c r="BR195" i="1"/>
  <c r="BU194" i="1"/>
  <c r="BS194" i="1"/>
  <c r="BL194" i="1"/>
  <c r="BJ194" i="1"/>
  <c r="BI194" i="1"/>
  <c r="BO194" i="1"/>
  <c r="BP194" i="1"/>
  <c r="BN194" i="1"/>
  <c r="BK194" i="1"/>
  <c r="BQ194" i="1"/>
  <c r="BR194" i="1"/>
  <c r="BT193" i="1"/>
  <c r="BP193" i="1"/>
  <c r="BN193" i="1"/>
  <c r="BI193" i="1"/>
  <c r="BO193" i="1"/>
  <c r="BU193" i="1"/>
  <c r="BL193" i="1"/>
  <c r="BJ193" i="1"/>
  <c r="BM193" i="1"/>
  <c r="BK193" i="1"/>
  <c r="BQ193" i="1"/>
  <c r="BR193" i="1"/>
  <c r="BP192" i="1"/>
  <c r="BN192" i="1"/>
  <c r="BO192" i="1"/>
  <c r="BU192" i="1"/>
  <c r="BL192" i="1"/>
  <c r="BJ192" i="1"/>
  <c r="BK192" i="1"/>
  <c r="BT192" i="1"/>
  <c r="BI192" i="1"/>
  <c r="BS192" i="1"/>
  <c r="BR192" i="1"/>
  <c r="BL191" i="1"/>
  <c r="BK191" i="1"/>
  <c r="BJ191" i="1"/>
  <c r="BO191" i="1"/>
  <c r="BU191" i="1"/>
  <c r="BP191" i="1"/>
  <c r="BN191" i="1"/>
  <c r="BS191" i="1"/>
  <c r="BQ191" i="1"/>
  <c r="BI191" i="1"/>
  <c r="BR191" i="1"/>
  <c r="BU190" i="1"/>
  <c r="BT190" i="1"/>
  <c r="BK190" i="1"/>
  <c r="BO190" i="1"/>
  <c r="BP190" i="1"/>
  <c r="BL190" i="1"/>
  <c r="BN190" i="1"/>
  <c r="BJ190" i="1"/>
  <c r="BM190" i="1"/>
  <c r="BS190" i="1"/>
  <c r="BI190" i="1"/>
  <c r="BQ190" i="1"/>
  <c r="BR190" i="1"/>
  <c r="BP189" i="1"/>
  <c r="BN189" i="1"/>
  <c r="BO189" i="1"/>
  <c r="BU189" i="1"/>
  <c r="BL189" i="1"/>
  <c r="BJ189" i="1"/>
  <c r="BM189" i="1"/>
  <c r="BK189" i="1"/>
  <c r="BS189" i="1"/>
  <c r="BT189" i="1"/>
  <c r="BI189" i="1"/>
  <c r="BQ189" i="1"/>
  <c r="BR189" i="1"/>
  <c r="BL188" i="1"/>
  <c r="BK188" i="1"/>
  <c r="BO188" i="1"/>
  <c r="BU188" i="1"/>
  <c r="BP188" i="1"/>
  <c r="BN188" i="1"/>
  <c r="BT188" i="1"/>
  <c r="BQ188" i="1"/>
  <c r="BI188" i="1"/>
  <c r="BS188" i="1"/>
  <c r="BR188" i="1"/>
  <c r="BU187" i="1"/>
  <c r="BT187" i="1"/>
  <c r="BL187" i="1"/>
  <c r="BO187" i="1"/>
  <c r="BP187" i="1"/>
  <c r="BN187" i="1"/>
  <c r="BJ187" i="1"/>
  <c r="BM187" i="1"/>
  <c r="BK187" i="1"/>
  <c r="BR187" i="1"/>
  <c r="BQ187" i="1"/>
  <c r="BI187" i="1"/>
  <c r="BS187" i="1"/>
  <c r="BP186" i="1"/>
  <c r="BN186" i="1"/>
  <c r="BO186" i="1"/>
  <c r="BU186" i="1"/>
  <c r="BL186" i="1"/>
  <c r="BJ186" i="1"/>
  <c r="BM186" i="1"/>
  <c r="BK186" i="1"/>
  <c r="BR186" i="1"/>
  <c r="BT186" i="1"/>
  <c r="BI186" i="1"/>
  <c r="BQ186" i="1"/>
  <c r="BP185" i="1"/>
  <c r="BN185" i="1"/>
  <c r="BL185" i="1"/>
  <c r="BJ185" i="1"/>
  <c r="BO185" i="1"/>
  <c r="BU185" i="1"/>
  <c r="BK185" i="1"/>
  <c r="BT185" i="1"/>
  <c r="BQ185" i="1"/>
  <c r="BI185" i="1"/>
  <c r="BS185" i="1"/>
  <c r="BR185" i="1"/>
  <c r="BU184" i="1"/>
  <c r="BS184" i="1"/>
  <c r="BL184" i="1"/>
  <c r="BJ184" i="1"/>
  <c r="BI184" i="1"/>
  <c r="BO184" i="1"/>
  <c r="BP184" i="1"/>
  <c r="BN184" i="1"/>
  <c r="BK184" i="1"/>
  <c r="BQ184" i="1"/>
  <c r="BR184" i="1"/>
  <c r="BT183" i="1"/>
  <c r="BP183" i="1"/>
  <c r="BN183" i="1"/>
  <c r="BO183" i="1"/>
  <c r="BU183" i="1"/>
  <c r="BL183" i="1"/>
  <c r="BJ183" i="1"/>
  <c r="BM183" i="1"/>
  <c r="BK183" i="1"/>
  <c r="BI183" i="1"/>
  <c r="BQ183" i="1"/>
  <c r="BR183" i="1"/>
  <c r="BP182" i="1"/>
  <c r="BN182" i="1"/>
  <c r="BO182" i="1"/>
  <c r="BU182" i="1"/>
  <c r="BL182" i="1"/>
  <c r="BJ182" i="1"/>
  <c r="BK182" i="1"/>
  <c r="BT182" i="1"/>
  <c r="BI182" i="1"/>
  <c r="BS182" i="1"/>
  <c r="BR182" i="1"/>
  <c r="BL181" i="1"/>
  <c r="BK181" i="1"/>
  <c r="BJ181" i="1"/>
  <c r="BO181" i="1"/>
  <c r="BU181" i="1"/>
  <c r="BP181" i="1"/>
  <c r="BN181" i="1"/>
  <c r="BS181" i="1"/>
  <c r="BQ181" i="1"/>
  <c r="BI181" i="1"/>
  <c r="BR181" i="1"/>
  <c r="BU180" i="1"/>
  <c r="BT180" i="1"/>
  <c r="BK180" i="1"/>
  <c r="BO180" i="1"/>
  <c r="BP180" i="1"/>
  <c r="BL180" i="1"/>
  <c r="BN180" i="1"/>
  <c r="BJ180" i="1"/>
  <c r="BM180" i="1"/>
  <c r="BS180" i="1"/>
  <c r="BI180" i="1"/>
  <c r="BQ180" i="1"/>
  <c r="BR180" i="1"/>
  <c r="BP179" i="1"/>
  <c r="BN179" i="1"/>
  <c r="BO179" i="1"/>
  <c r="BU179" i="1"/>
  <c r="BL179" i="1"/>
  <c r="BJ179" i="1"/>
  <c r="BM179" i="1"/>
  <c r="BK179" i="1"/>
  <c r="BS179" i="1"/>
  <c r="BT179" i="1"/>
  <c r="BI179" i="1"/>
  <c r="BQ179" i="1"/>
  <c r="BR179" i="1"/>
  <c r="BL178" i="1"/>
  <c r="BK178" i="1"/>
  <c r="BO178" i="1"/>
  <c r="BU178" i="1"/>
  <c r="BP178" i="1"/>
  <c r="BN178" i="1"/>
  <c r="BT178" i="1"/>
  <c r="BQ178" i="1"/>
  <c r="BI178" i="1"/>
  <c r="BS178" i="1"/>
  <c r="BR178" i="1"/>
  <c r="BU177" i="1"/>
  <c r="BT177" i="1"/>
  <c r="BL177" i="1"/>
  <c r="BK177" i="1"/>
  <c r="BO177" i="1"/>
  <c r="BP177" i="1"/>
  <c r="BN177" i="1"/>
  <c r="BJ177" i="1"/>
  <c r="BM177" i="1"/>
  <c r="BR177" i="1"/>
  <c r="BQ177" i="1"/>
  <c r="BI177" i="1"/>
  <c r="BS177" i="1"/>
  <c r="BP176" i="1"/>
  <c r="BN176" i="1"/>
  <c r="BO176" i="1"/>
  <c r="BU176" i="1"/>
  <c r="BL176" i="1"/>
  <c r="BJ176" i="1"/>
  <c r="BM176" i="1"/>
  <c r="BK176" i="1"/>
  <c r="BR176" i="1"/>
  <c r="BT176" i="1"/>
  <c r="BI176" i="1"/>
  <c r="BQ176" i="1"/>
  <c r="BP175" i="1"/>
  <c r="BN175" i="1"/>
  <c r="BL175" i="1"/>
  <c r="BJ175" i="1"/>
  <c r="BO175" i="1"/>
  <c r="BU175" i="1"/>
  <c r="BK175" i="1"/>
  <c r="BT175" i="1"/>
  <c r="BQ175" i="1"/>
  <c r="BI175" i="1"/>
  <c r="BS175" i="1"/>
  <c r="BR175" i="1"/>
  <c r="BU174" i="1"/>
  <c r="BS174" i="1"/>
  <c r="BL174" i="1"/>
  <c r="BJ174" i="1"/>
  <c r="BI174" i="1"/>
  <c r="BO174" i="1"/>
  <c r="BP174" i="1"/>
  <c r="BN174" i="1"/>
  <c r="BK174" i="1"/>
  <c r="BQ174" i="1"/>
  <c r="BR174" i="1"/>
  <c r="BT173" i="1"/>
  <c r="BP173" i="1"/>
  <c r="BN173" i="1"/>
  <c r="BO173" i="1"/>
  <c r="BU173" i="1"/>
  <c r="BL173" i="1"/>
  <c r="BJ173" i="1"/>
  <c r="BM173" i="1"/>
  <c r="BK173" i="1"/>
  <c r="BI173" i="1"/>
  <c r="BQ173" i="1"/>
  <c r="BR173" i="1"/>
  <c r="BP172" i="1"/>
  <c r="BN172" i="1"/>
  <c r="BO172" i="1"/>
  <c r="BU172" i="1"/>
  <c r="BL172" i="1"/>
  <c r="BJ172" i="1"/>
  <c r="BK172" i="1"/>
  <c r="BT172" i="1"/>
  <c r="BI172" i="1"/>
  <c r="BS172" i="1"/>
  <c r="BR172" i="1"/>
  <c r="BL171" i="1"/>
  <c r="BK171" i="1"/>
  <c r="BJ171" i="1"/>
  <c r="BO171" i="1"/>
  <c r="BU171" i="1"/>
  <c r="BP171" i="1"/>
  <c r="BN171" i="1"/>
  <c r="BS171" i="1"/>
  <c r="BQ171" i="1"/>
  <c r="BI171" i="1"/>
  <c r="BR171" i="1"/>
  <c r="BU170" i="1"/>
  <c r="BT170" i="1"/>
  <c r="BK170" i="1"/>
  <c r="BO170" i="1"/>
  <c r="BP170" i="1"/>
  <c r="BL170" i="1"/>
  <c r="BN170" i="1"/>
  <c r="BJ170" i="1"/>
  <c r="BM170" i="1"/>
  <c r="BS170" i="1"/>
  <c r="BI170" i="1"/>
  <c r="BQ170" i="1"/>
  <c r="BP169" i="1"/>
  <c r="BN169" i="1"/>
  <c r="BO169" i="1"/>
  <c r="BU169" i="1"/>
  <c r="BL169" i="1"/>
  <c r="BJ169" i="1"/>
  <c r="BM169" i="1"/>
  <c r="BK169" i="1"/>
  <c r="BS169" i="1"/>
  <c r="BT169" i="1"/>
  <c r="BI169" i="1"/>
  <c r="BQ169" i="1"/>
  <c r="BR169" i="1"/>
  <c r="BL168" i="1"/>
  <c r="BO168" i="1"/>
  <c r="BU168" i="1"/>
  <c r="BP168" i="1"/>
  <c r="BN168" i="1"/>
  <c r="BK168" i="1"/>
  <c r="BT168" i="1"/>
  <c r="BQ168" i="1"/>
  <c r="BI168" i="1"/>
  <c r="BS168" i="1"/>
  <c r="BR168" i="1"/>
  <c r="BU167" i="1"/>
  <c r="BT167" i="1"/>
  <c r="BL167" i="1"/>
  <c r="BO167" i="1"/>
  <c r="BP167" i="1"/>
  <c r="BN167" i="1"/>
  <c r="BJ167" i="1"/>
  <c r="BM167" i="1"/>
  <c r="BK167" i="1"/>
  <c r="BR167" i="1"/>
  <c r="BQ167" i="1"/>
  <c r="BI167" i="1"/>
  <c r="BS167" i="1"/>
  <c r="BP166" i="1"/>
  <c r="BN166" i="1"/>
  <c r="BO166" i="1"/>
  <c r="BU166" i="1"/>
  <c r="BL166" i="1"/>
  <c r="BJ166" i="1"/>
  <c r="BM166" i="1"/>
  <c r="BK166" i="1"/>
  <c r="BR166" i="1"/>
  <c r="BT166" i="1"/>
  <c r="BI166" i="1"/>
  <c r="BQ166" i="1"/>
  <c r="BP165" i="1"/>
  <c r="BN165" i="1"/>
  <c r="BL165" i="1"/>
  <c r="BJ165" i="1"/>
  <c r="BO165" i="1"/>
  <c r="BU165" i="1"/>
  <c r="BK165" i="1"/>
  <c r="BT165" i="1"/>
  <c r="BQ165" i="1"/>
  <c r="BI165" i="1"/>
  <c r="BS165" i="1"/>
  <c r="BR165" i="1"/>
  <c r="BU164" i="1"/>
  <c r="BT164" i="1"/>
  <c r="BS164" i="1"/>
  <c r="BL164" i="1"/>
  <c r="BJ164" i="1"/>
  <c r="BI164" i="1"/>
  <c r="BO164" i="1"/>
  <c r="BP164" i="1"/>
  <c r="BN164" i="1"/>
  <c r="BK164" i="1"/>
  <c r="BQ164" i="1"/>
  <c r="BR164" i="1"/>
  <c r="BT163" i="1"/>
  <c r="BP163" i="1"/>
  <c r="BN163" i="1"/>
  <c r="BO163" i="1"/>
  <c r="BU163" i="1"/>
  <c r="BL163" i="1"/>
  <c r="BJ163" i="1"/>
  <c r="BM163" i="1"/>
  <c r="BK163" i="1"/>
  <c r="BI163" i="1"/>
  <c r="BQ163" i="1"/>
  <c r="BR163" i="1"/>
  <c r="BP162" i="1"/>
  <c r="BN162" i="1"/>
  <c r="BK162" i="1"/>
  <c r="BO162" i="1"/>
  <c r="BU162" i="1"/>
  <c r="BL162" i="1"/>
  <c r="BJ162" i="1"/>
  <c r="BT162" i="1"/>
  <c r="BI162" i="1"/>
  <c r="BS162" i="1"/>
  <c r="BR162" i="1"/>
  <c r="BU161" i="1"/>
  <c r="BT161" i="1"/>
  <c r="BL161" i="1"/>
  <c r="BK161" i="1"/>
  <c r="BJ161" i="1"/>
  <c r="BO161" i="1"/>
  <c r="BP161" i="1"/>
  <c r="BN161" i="1"/>
  <c r="BS161" i="1"/>
  <c r="BQ161" i="1"/>
  <c r="BI161" i="1"/>
  <c r="BR161" i="1"/>
  <c r="BU160" i="1"/>
  <c r="BT160" i="1"/>
  <c r="BK160" i="1"/>
  <c r="BO160" i="1"/>
  <c r="BP160" i="1"/>
  <c r="BL160" i="1"/>
  <c r="BN160" i="1"/>
  <c r="BJ160" i="1"/>
  <c r="BM160" i="1"/>
  <c r="BS160" i="1"/>
  <c r="BI160" i="1"/>
  <c r="BQ160" i="1"/>
  <c r="BR160" i="1"/>
  <c r="BP159" i="1"/>
  <c r="BN159" i="1"/>
  <c r="BO159" i="1"/>
  <c r="BU159" i="1"/>
  <c r="BL159" i="1"/>
  <c r="BJ159" i="1"/>
  <c r="BM159" i="1"/>
  <c r="BK159" i="1"/>
  <c r="BS159" i="1"/>
  <c r="BT159" i="1"/>
  <c r="BI159" i="1"/>
  <c r="BQ159" i="1"/>
  <c r="BR159" i="1"/>
  <c r="BU158" i="1"/>
  <c r="BL158" i="1"/>
  <c r="BO158" i="1"/>
  <c r="BP158" i="1"/>
  <c r="BN158" i="1"/>
  <c r="BJ158" i="1"/>
  <c r="BK158" i="1"/>
  <c r="BT158" i="1"/>
  <c r="BQ158" i="1"/>
  <c r="BI158" i="1"/>
  <c r="BS158" i="1"/>
  <c r="BR158" i="1"/>
  <c r="BU157" i="1"/>
  <c r="BT157" i="1"/>
  <c r="BL157" i="1"/>
  <c r="BO157" i="1"/>
  <c r="BP157" i="1"/>
  <c r="BN157" i="1"/>
  <c r="BJ157" i="1"/>
  <c r="BM157" i="1"/>
  <c r="BK157" i="1"/>
  <c r="BR157" i="1"/>
  <c r="BQ157" i="1"/>
  <c r="BI157" i="1"/>
  <c r="BS157" i="1"/>
  <c r="BP156" i="1"/>
  <c r="BN156" i="1"/>
  <c r="BO156" i="1"/>
  <c r="BU156" i="1"/>
  <c r="BL156" i="1"/>
  <c r="BJ156" i="1"/>
  <c r="BM156" i="1"/>
  <c r="BK156" i="1"/>
  <c r="BR156" i="1"/>
  <c r="BT156" i="1"/>
  <c r="BI156" i="1"/>
  <c r="BQ156" i="1"/>
  <c r="BP155" i="1"/>
  <c r="BN155" i="1"/>
  <c r="BL155" i="1"/>
  <c r="BJ155" i="1"/>
  <c r="BO155" i="1"/>
  <c r="BU155" i="1"/>
  <c r="BK155" i="1"/>
  <c r="BT155" i="1"/>
  <c r="BQ155" i="1"/>
  <c r="BI155" i="1"/>
  <c r="BS155" i="1"/>
  <c r="BR155" i="1"/>
  <c r="BU154" i="1"/>
  <c r="BT154" i="1"/>
  <c r="BS154" i="1"/>
  <c r="BL154" i="1"/>
  <c r="BJ154" i="1"/>
  <c r="BI154" i="1"/>
  <c r="BO154" i="1"/>
  <c r="BP154" i="1"/>
  <c r="BN154" i="1"/>
  <c r="BK154" i="1"/>
  <c r="BQ154" i="1"/>
  <c r="BR154" i="1"/>
  <c r="BT153" i="1"/>
  <c r="BP153" i="1"/>
  <c r="BN153" i="1"/>
  <c r="BI153" i="1"/>
  <c r="BO153" i="1"/>
  <c r="BU153" i="1"/>
  <c r="BL153" i="1"/>
  <c r="BJ153" i="1"/>
  <c r="BM153" i="1"/>
  <c r="BK153" i="1"/>
  <c r="BQ153" i="1"/>
  <c r="BR153" i="1"/>
  <c r="BP152" i="1"/>
  <c r="BN152" i="1"/>
  <c r="BO152" i="1"/>
  <c r="BU152" i="1"/>
  <c r="BL152" i="1"/>
  <c r="BJ152" i="1"/>
  <c r="BK152" i="1"/>
  <c r="BT152" i="1"/>
  <c r="BI152" i="1"/>
  <c r="BS152" i="1"/>
  <c r="BR152" i="1"/>
  <c r="BU151" i="1"/>
  <c r="BL151" i="1"/>
  <c r="BK151" i="1"/>
  <c r="BJ151" i="1"/>
  <c r="BO151" i="1"/>
  <c r="BP151" i="1"/>
  <c r="BN151" i="1"/>
  <c r="BS151" i="1"/>
  <c r="BQ151" i="1"/>
  <c r="BI151" i="1"/>
  <c r="BR151" i="1"/>
  <c r="BU150" i="1"/>
  <c r="BT150" i="1"/>
  <c r="BK150" i="1"/>
  <c r="BO150" i="1"/>
  <c r="BP150" i="1"/>
  <c r="BL150" i="1"/>
  <c r="BN150" i="1"/>
  <c r="BJ150" i="1"/>
  <c r="BM150" i="1"/>
  <c r="BS150" i="1"/>
  <c r="BI150" i="1"/>
  <c r="BQ150" i="1"/>
  <c r="BR150" i="1"/>
  <c r="BP149" i="1"/>
  <c r="BN149" i="1"/>
  <c r="BO149" i="1"/>
  <c r="BU149" i="1"/>
  <c r="BL149" i="1"/>
  <c r="BJ149" i="1"/>
  <c r="BM149" i="1"/>
  <c r="BK149" i="1"/>
  <c r="BS149" i="1"/>
  <c r="BT149" i="1"/>
  <c r="BI149" i="1"/>
  <c r="BQ149" i="1"/>
  <c r="BR149" i="1"/>
  <c r="BL148" i="1"/>
  <c r="BO148" i="1"/>
  <c r="BU148" i="1"/>
  <c r="BP148" i="1"/>
  <c r="BN148" i="1"/>
  <c r="BJ148" i="1"/>
  <c r="BK148" i="1"/>
  <c r="BT148" i="1"/>
  <c r="BQ148" i="1"/>
  <c r="BI148" i="1"/>
  <c r="BS148" i="1"/>
  <c r="BR148" i="1"/>
  <c r="BU147" i="1"/>
  <c r="BT147" i="1"/>
  <c r="BL147" i="1"/>
  <c r="BK147" i="1"/>
  <c r="BO147" i="1"/>
  <c r="BP147" i="1"/>
  <c r="BN147" i="1"/>
  <c r="BJ147" i="1"/>
  <c r="BM147" i="1"/>
  <c r="BR147" i="1"/>
  <c r="BQ147" i="1"/>
  <c r="BI147" i="1"/>
  <c r="BS147" i="1"/>
  <c r="BP146" i="1"/>
  <c r="BN146" i="1"/>
  <c r="BO146" i="1"/>
  <c r="BU146" i="1"/>
  <c r="BL146" i="1"/>
  <c r="BJ146" i="1"/>
  <c r="BM146" i="1"/>
  <c r="BK146" i="1"/>
  <c r="BR146" i="1"/>
  <c r="BT146" i="1"/>
  <c r="BI146" i="1"/>
  <c r="BQ146" i="1"/>
  <c r="BP145" i="1"/>
  <c r="BN145" i="1"/>
  <c r="BL145" i="1"/>
  <c r="BJ145" i="1"/>
  <c r="BO145" i="1"/>
  <c r="BU145" i="1"/>
  <c r="BK145" i="1"/>
  <c r="BT145" i="1"/>
  <c r="BQ145" i="1"/>
  <c r="BI145" i="1"/>
  <c r="BS145" i="1"/>
  <c r="BR145" i="1"/>
  <c r="BU144" i="1"/>
  <c r="BS144" i="1"/>
  <c r="BL144" i="1"/>
  <c r="BJ144" i="1"/>
  <c r="BI144" i="1"/>
  <c r="BO144" i="1"/>
  <c r="BP144" i="1"/>
  <c r="BN144" i="1"/>
  <c r="BK144" i="1"/>
  <c r="BQ144" i="1"/>
  <c r="BR144" i="1"/>
  <c r="BT143" i="1"/>
  <c r="BP143" i="1"/>
  <c r="BN143" i="1"/>
  <c r="BI143" i="1"/>
  <c r="BO143" i="1"/>
  <c r="BU143" i="1"/>
  <c r="BL143" i="1"/>
  <c r="BJ143" i="1"/>
  <c r="BM143" i="1"/>
  <c r="BK143" i="1"/>
  <c r="BQ143" i="1"/>
  <c r="BR143" i="1"/>
  <c r="BP142" i="1"/>
  <c r="BN142" i="1"/>
  <c r="BO142" i="1"/>
  <c r="BU142" i="1"/>
  <c r="BL142" i="1"/>
  <c r="BJ142" i="1"/>
  <c r="BK142" i="1"/>
  <c r="BT142" i="1"/>
  <c r="BI142" i="1"/>
  <c r="BS142" i="1"/>
  <c r="BR142" i="1"/>
  <c r="BL141" i="1"/>
  <c r="BK141" i="1"/>
  <c r="BJ141" i="1"/>
  <c r="BO141" i="1"/>
  <c r="BU141" i="1"/>
  <c r="BP141" i="1"/>
  <c r="BN141" i="1"/>
  <c r="BR141" i="1"/>
  <c r="BS141" i="1"/>
  <c r="BQ141" i="1"/>
  <c r="BI141" i="1"/>
  <c r="BU140" i="1"/>
  <c r="BT140" i="1"/>
  <c r="BK140" i="1"/>
  <c r="BO140" i="1"/>
  <c r="BP140" i="1"/>
  <c r="BL140" i="1"/>
  <c r="BN140" i="1"/>
  <c r="BJ140" i="1"/>
  <c r="BM140" i="1"/>
  <c r="BS140" i="1"/>
  <c r="BI140" i="1"/>
  <c r="BQ140" i="1"/>
  <c r="BR140" i="1"/>
  <c r="BP139" i="1"/>
  <c r="BN139" i="1"/>
  <c r="BO139" i="1"/>
  <c r="BU139" i="1"/>
  <c r="BL139" i="1"/>
  <c r="BJ139" i="1"/>
  <c r="BM139" i="1"/>
  <c r="BK139" i="1"/>
  <c r="BS139" i="1"/>
  <c r="BT139" i="1"/>
  <c r="BI139" i="1"/>
  <c r="BQ139" i="1"/>
  <c r="BR139" i="1"/>
  <c r="BL138" i="1"/>
  <c r="BI138" i="1"/>
  <c r="BO138" i="1"/>
  <c r="BU138" i="1"/>
  <c r="BP138" i="1"/>
  <c r="BN138" i="1"/>
  <c r="BJ138" i="1"/>
  <c r="BK138" i="1"/>
  <c r="BT138" i="1"/>
  <c r="BQ138" i="1"/>
  <c r="BS138" i="1"/>
  <c r="BR138" i="1"/>
  <c r="BU137" i="1"/>
  <c r="BT137" i="1"/>
  <c r="BL137" i="1"/>
  <c r="BK137" i="1"/>
  <c r="BO137" i="1"/>
  <c r="BP137" i="1"/>
  <c r="BN137" i="1"/>
  <c r="BJ137" i="1"/>
  <c r="BM137" i="1"/>
  <c r="BR137" i="1"/>
  <c r="BQ137" i="1"/>
  <c r="BI137" i="1"/>
  <c r="BS137" i="1"/>
  <c r="BP136" i="1"/>
  <c r="BN136" i="1"/>
  <c r="BO136" i="1"/>
  <c r="BU136" i="1"/>
  <c r="BL136" i="1"/>
  <c r="BJ136" i="1"/>
  <c r="BM136" i="1"/>
  <c r="BK136" i="1"/>
  <c r="BR136" i="1"/>
  <c r="BT136" i="1"/>
  <c r="BI136" i="1"/>
  <c r="BQ136" i="1"/>
  <c r="BP135" i="1"/>
  <c r="BN135" i="1"/>
  <c r="BJ135" i="1"/>
  <c r="BO135" i="1"/>
  <c r="BU135" i="1"/>
  <c r="BL135" i="1"/>
  <c r="BK135" i="1"/>
  <c r="BT135" i="1"/>
  <c r="BQ135" i="1"/>
  <c r="BI135" i="1"/>
  <c r="BS135" i="1"/>
  <c r="BR135" i="1"/>
  <c r="BU134" i="1"/>
  <c r="BS134" i="1"/>
  <c r="BL134" i="1"/>
  <c r="BJ134" i="1"/>
  <c r="BI134" i="1"/>
  <c r="BO134" i="1"/>
  <c r="BP134" i="1"/>
  <c r="BN134" i="1"/>
  <c r="BK134" i="1"/>
  <c r="BQ134" i="1"/>
  <c r="BR134" i="1"/>
  <c r="BT133" i="1"/>
  <c r="BP133" i="1"/>
  <c r="BN133" i="1"/>
  <c r="BI133" i="1"/>
  <c r="BO133" i="1"/>
  <c r="BU133" i="1"/>
  <c r="BL133" i="1"/>
  <c r="BJ133" i="1"/>
  <c r="BM133" i="1"/>
  <c r="BK133" i="1"/>
  <c r="BQ133" i="1"/>
  <c r="BR133" i="1"/>
  <c r="BP132" i="1"/>
  <c r="BN132" i="1"/>
  <c r="BK132" i="1"/>
  <c r="BO132" i="1"/>
  <c r="BU132" i="1"/>
  <c r="BL132" i="1"/>
  <c r="BJ132" i="1"/>
  <c r="BT132" i="1"/>
  <c r="BI132" i="1"/>
  <c r="BS132" i="1"/>
  <c r="BR132" i="1"/>
  <c r="BL131" i="1"/>
  <c r="BK131" i="1"/>
  <c r="BJ131" i="1"/>
  <c r="BO131" i="1"/>
  <c r="BU131" i="1"/>
  <c r="BP131" i="1"/>
  <c r="BN131" i="1"/>
  <c r="BR131" i="1"/>
  <c r="BQ131" i="1"/>
  <c r="BI131" i="1"/>
  <c r="BS131" i="1"/>
  <c r="BU130" i="1"/>
  <c r="BT130" i="1"/>
  <c r="BK130" i="1"/>
  <c r="BO130" i="1"/>
  <c r="BP130" i="1"/>
  <c r="BL130" i="1"/>
  <c r="BN130" i="1"/>
  <c r="BJ130" i="1"/>
  <c r="BM130" i="1"/>
  <c r="BS130" i="1"/>
  <c r="BI130" i="1"/>
  <c r="BQ130" i="1"/>
  <c r="BR130" i="1"/>
  <c r="BP129" i="1"/>
  <c r="BN129" i="1"/>
  <c r="BO129" i="1"/>
  <c r="BU129" i="1"/>
  <c r="BL129" i="1"/>
  <c r="BJ129" i="1"/>
  <c r="BM129" i="1"/>
  <c r="BK129" i="1"/>
  <c r="BS129" i="1"/>
  <c r="BT129" i="1"/>
  <c r="BI129" i="1"/>
  <c r="BQ129" i="1"/>
  <c r="BR129" i="1"/>
  <c r="BL128" i="1"/>
  <c r="BJ128" i="1"/>
  <c r="BI128" i="1"/>
  <c r="BO128" i="1"/>
  <c r="BU128" i="1"/>
  <c r="BP128" i="1"/>
  <c r="BN128" i="1"/>
  <c r="BK128" i="1"/>
  <c r="BT128" i="1"/>
  <c r="BQ128" i="1"/>
  <c r="BS128" i="1"/>
  <c r="BR128" i="1"/>
  <c r="BU127" i="1"/>
  <c r="BT127" i="1"/>
  <c r="BL127" i="1"/>
  <c r="BK127" i="1"/>
  <c r="BO127" i="1"/>
  <c r="BP127" i="1"/>
  <c r="BN127" i="1"/>
  <c r="BJ127" i="1"/>
  <c r="BM127" i="1"/>
  <c r="BR127" i="1"/>
  <c r="BQ127" i="1"/>
  <c r="BI127" i="1"/>
  <c r="BS127" i="1"/>
  <c r="BP126" i="1"/>
  <c r="BN126" i="1"/>
  <c r="BO126" i="1"/>
  <c r="BU126" i="1"/>
  <c r="BL126" i="1"/>
  <c r="BJ126" i="1"/>
  <c r="BM126" i="1"/>
  <c r="BK126" i="1"/>
  <c r="BR126" i="1"/>
  <c r="BT126" i="1"/>
  <c r="BI126" i="1"/>
  <c r="BQ126" i="1"/>
  <c r="BP125" i="1"/>
  <c r="BN125" i="1"/>
  <c r="BJ125" i="1"/>
  <c r="BO125" i="1"/>
  <c r="BU125" i="1"/>
  <c r="BL125" i="1"/>
  <c r="BK125" i="1"/>
  <c r="BT125" i="1"/>
  <c r="BQ125" i="1"/>
  <c r="BI125" i="1"/>
  <c r="BS125" i="1"/>
  <c r="BR125" i="1"/>
  <c r="BU124" i="1"/>
  <c r="BS124" i="1"/>
  <c r="BL124" i="1"/>
  <c r="BJ124" i="1"/>
  <c r="BI124" i="1"/>
  <c r="BO124" i="1"/>
  <c r="BP124" i="1"/>
  <c r="BN124" i="1"/>
  <c r="BK124" i="1"/>
  <c r="BQ124" i="1"/>
  <c r="BR124" i="1"/>
  <c r="BT123" i="1"/>
  <c r="BP123" i="1"/>
  <c r="BN123" i="1"/>
  <c r="BJ123" i="1"/>
  <c r="BI123" i="1"/>
  <c r="BO123" i="1"/>
  <c r="BU123" i="1"/>
  <c r="BL123" i="1"/>
  <c r="BM123" i="1"/>
  <c r="BK123" i="1"/>
  <c r="BQ123" i="1"/>
  <c r="BR123" i="1"/>
  <c r="BP122" i="1"/>
  <c r="BN122" i="1"/>
  <c r="BK122" i="1"/>
  <c r="BO122" i="1"/>
  <c r="BU122" i="1"/>
  <c r="BL122" i="1"/>
  <c r="BJ122" i="1"/>
  <c r="BT122" i="1"/>
  <c r="BI122" i="1"/>
  <c r="BS122" i="1"/>
  <c r="BR122" i="1"/>
  <c r="BL121" i="1"/>
  <c r="BK121" i="1"/>
  <c r="BJ121" i="1"/>
  <c r="BO121" i="1"/>
  <c r="BU121" i="1"/>
  <c r="BP121" i="1"/>
  <c r="BN121" i="1"/>
  <c r="BR121" i="1"/>
  <c r="BQ121" i="1"/>
  <c r="BI121" i="1"/>
  <c r="BS121" i="1"/>
  <c r="BU120" i="1"/>
  <c r="BT120" i="1"/>
  <c r="BK120" i="1"/>
  <c r="BO120" i="1"/>
  <c r="BP120" i="1"/>
  <c r="BL120" i="1"/>
  <c r="BN120" i="1"/>
  <c r="BJ120" i="1"/>
  <c r="BM120" i="1"/>
  <c r="BS120" i="1"/>
  <c r="BI120" i="1"/>
  <c r="BQ120" i="1"/>
  <c r="BR120" i="1"/>
  <c r="BP119" i="1"/>
  <c r="BN119" i="1"/>
  <c r="BO119" i="1"/>
  <c r="BU119" i="1"/>
  <c r="BL119" i="1"/>
  <c r="BJ119" i="1"/>
  <c r="BM119" i="1"/>
  <c r="BK119" i="1"/>
  <c r="BS119" i="1"/>
  <c r="BT119" i="1"/>
  <c r="BI119" i="1"/>
  <c r="BQ119" i="1"/>
  <c r="BR119" i="1"/>
  <c r="BL118" i="1"/>
  <c r="BJ118" i="1"/>
  <c r="BI118" i="1"/>
  <c r="BO118" i="1"/>
  <c r="BU118" i="1"/>
  <c r="BP118" i="1"/>
  <c r="BN118" i="1"/>
  <c r="BK118" i="1"/>
  <c r="BT118" i="1"/>
  <c r="BQ118" i="1"/>
  <c r="BS118" i="1"/>
  <c r="BR118" i="1"/>
  <c r="BU117" i="1"/>
  <c r="BT117" i="1"/>
  <c r="BL117" i="1"/>
  <c r="BK117" i="1"/>
  <c r="BO117" i="1"/>
  <c r="BP117" i="1"/>
  <c r="BN117" i="1"/>
  <c r="BJ117" i="1"/>
  <c r="BM117" i="1"/>
  <c r="BR117" i="1"/>
  <c r="BQ117" i="1"/>
  <c r="BI117" i="1"/>
  <c r="BS117" i="1"/>
  <c r="BP116" i="1"/>
  <c r="BN116" i="1"/>
  <c r="BO116" i="1"/>
  <c r="BU116" i="1"/>
  <c r="BL116" i="1"/>
  <c r="BJ116" i="1"/>
  <c r="BM116" i="1"/>
  <c r="BK116" i="1"/>
  <c r="BR116" i="1"/>
  <c r="BT116" i="1"/>
  <c r="BI116" i="1"/>
  <c r="BQ116" i="1"/>
  <c r="BP115" i="1"/>
  <c r="BN115" i="1"/>
  <c r="BJ115" i="1"/>
  <c r="BO115" i="1"/>
  <c r="BU115" i="1"/>
  <c r="BL115" i="1"/>
  <c r="BK115" i="1"/>
  <c r="BT115" i="1"/>
  <c r="BQ115" i="1"/>
  <c r="BI115" i="1"/>
  <c r="BS115" i="1"/>
  <c r="BR115" i="1"/>
  <c r="BU114" i="1"/>
  <c r="BS114" i="1"/>
  <c r="BL114" i="1"/>
  <c r="BJ114" i="1"/>
  <c r="BI114" i="1"/>
  <c r="BO114" i="1"/>
  <c r="BP114" i="1"/>
  <c r="BN114" i="1"/>
  <c r="BK114" i="1"/>
  <c r="BQ114" i="1"/>
  <c r="BR114" i="1"/>
  <c r="BT113" i="1"/>
  <c r="BP113" i="1"/>
  <c r="BN113" i="1"/>
  <c r="BJ113" i="1"/>
  <c r="BI113" i="1"/>
  <c r="BO113" i="1"/>
  <c r="BU113" i="1"/>
  <c r="BL113" i="1"/>
  <c r="BM113" i="1"/>
  <c r="BK113" i="1"/>
  <c r="BQ113" i="1"/>
  <c r="BR113" i="1"/>
  <c r="BP112" i="1"/>
  <c r="BN112" i="1"/>
  <c r="BO112" i="1"/>
  <c r="BU112" i="1"/>
  <c r="BL112" i="1"/>
  <c r="BJ112" i="1"/>
  <c r="BK112" i="1"/>
  <c r="BT112" i="1"/>
  <c r="BI112" i="1"/>
  <c r="BS112" i="1"/>
  <c r="BR112" i="1"/>
  <c r="BL111" i="1"/>
  <c r="BK111" i="1"/>
  <c r="BJ111" i="1"/>
  <c r="BO111" i="1"/>
  <c r="BU111" i="1"/>
  <c r="BP111" i="1"/>
  <c r="BN111" i="1"/>
  <c r="BR111" i="1"/>
  <c r="BQ111" i="1"/>
  <c r="BI111" i="1"/>
  <c r="BS111" i="1"/>
  <c r="BU110" i="1"/>
  <c r="BT110" i="1"/>
  <c r="BK110" i="1"/>
  <c r="BO110" i="1"/>
  <c r="BP110" i="1"/>
  <c r="BL110" i="1"/>
  <c r="BN110" i="1"/>
  <c r="BJ110" i="1"/>
  <c r="BM110" i="1"/>
  <c r="BS110" i="1"/>
  <c r="BI110" i="1"/>
  <c r="BQ110" i="1"/>
  <c r="BR110" i="1"/>
  <c r="BP109" i="1"/>
  <c r="BN109" i="1"/>
  <c r="BO109" i="1"/>
  <c r="BU109" i="1"/>
  <c r="BL109" i="1"/>
  <c r="BJ109" i="1"/>
  <c r="BM109" i="1"/>
  <c r="BK109" i="1"/>
  <c r="BS109" i="1"/>
  <c r="BT109" i="1"/>
  <c r="BI109" i="1"/>
  <c r="BQ109" i="1"/>
  <c r="BR109" i="1"/>
  <c r="BL108" i="1"/>
  <c r="BJ108" i="1"/>
  <c r="BI108" i="1"/>
  <c r="BO108" i="1"/>
  <c r="BU108" i="1"/>
  <c r="BP108" i="1"/>
  <c r="BN108" i="1"/>
  <c r="BK108" i="1"/>
  <c r="BT108" i="1"/>
  <c r="BQ108" i="1"/>
  <c r="BS108" i="1"/>
  <c r="BR108" i="1"/>
  <c r="BU107" i="1"/>
  <c r="BT107" i="1"/>
  <c r="BL107" i="1"/>
  <c r="BK107" i="1"/>
  <c r="BO107" i="1"/>
  <c r="BP107" i="1"/>
  <c r="BN107" i="1"/>
  <c r="BJ107" i="1"/>
  <c r="BM107" i="1"/>
  <c r="BR107" i="1"/>
  <c r="BQ107" i="1"/>
  <c r="BI107" i="1"/>
  <c r="BS107" i="1"/>
  <c r="BP106" i="1"/>
  <c r="BN106" i="1"/>
  <c r="BO106" i="1"/>
  <c r="BU106" i="1"/>
  <c r="BL106" i="1"/>
  <c r="BJ106" i="1"/>
  <c r="BM106" i="1"/>
  <c r="BK106" i="1"/>
  <c r="BR106" i="1"/>
  <c r="BT106" i="1"/>
  <c r="BI106" i="1"/>
  <c r="BQ106" i="1"/>
  <c r="BP105" i="1"/>
  <c r="BN105" i="1"/>
  <c r="BJ105" i="1"/>
  <c r="BO105" i="1"/>
  <c r="BU105" i="1"/>
  <c r="BL105" i="1"/>
  <c r="BK105" i="1"/>
  <c r="BT105" i="1"/>
  <c r="BQ105" i="1"/>
  <c r="BI105" i="1"/>
  <c r="BS105" i="1"/>
  <c r="BR105" i="1"/>
  <c r="BU104" i="1"/>
  <c r="BS104" i="1"/>
  <c r="BL104" i="1"/>
  <c r="BJ104" i="1"/>
  <c r="BI104" i="1"/>
  <c r="BO104" i="1"/>
  <c r="BP104" i="1"/>
  <c r="BN104" i="1"/>
  <c r="BK104" i="1"/>
  <c r="BQ104" i="1"/>
  <c r="BR104" i="1"/>
  <c r="BT103" i="1"/>
  <c r="BP103" i="1"/>
  <c r="BN103" i="1"/>
  <c r="BJ103" i="1"/>
  <c r="BI103" i="1"/>
  <c r="BO103" i="1"/>
  <c r="BU103" i="1"/>
  <c r="BL103" i="1"/>
  <c r="BM103" i="1"/>
  <c r="BK103" i="1"/>
  <c r="BQ103" i="1"/>
  <c r="BR103" i="1"/>
  <c r="BP102" i="1"/>
  <c r="BN102" i="1"/>
  <c r="BO102" i="1"/>
  <c r="BU102" i="1"/>
  <c r="BL102" i="1"/>
  <c r="BJ102" i="1"/>
  <c r="BK102" i="1"/>
  <c r="BT102" i="1"/>
  <c r="BI102" i="1"/>
  <c r="BS102" i="1"/>
  <c r="BR102" i="1"/>
  <c r="BL101" i="1"/>
  <c r="BK101" i="1"/>
  <c r="BJ101" i="1"/>
  <c r="BO101" i="1"/>
  <c r="BU101" i="1"/>
  <c r="BP101" i="1"/>
  <c r="BN101" i="1"/>
  <c r="BR101" i="1"/>
  <c r="BS101" i="1"/>
  <c r="BQ101" i="1"/>
  <c r="BI101" i="1"/>
  <c r="BU100" i="1"/>
  <c r="BT100" i="1"/>
  <c r="BK100" i="1"/>
  <c r="BO100" i="1"/>
  <c r="BP100" i="1"/>
  <c r="BL100" i="1"/>
  <c r="BN100" i="1"/>
  <c r="BJ100" i="1"/>
  <c r="BM100" i="1"/>
  <c r="BS100" i="1"/>
  <c r="BI100" i="1"/>
  <c r="BQ100" i="1"/>
  <c r="BR100" i="1"/>
  <c r="BP99" i="1"/>
  <c r="BN99" i="1"/>
  <c r="BO99" i="1"/>
  <c r="BU99" i="1"/>
  <c r="BL99" i="1"/>
  <c r="BJ99" i="1"/>
  <c r="BM99" i="1"/>
  <c r="BK99" i="1"/>
  <c r="BS99" i="1"/>
  <c r="BT99" i="1"/>
  <c r="BI99" i="1"/>
  <c r="BQ99" i="1"/>
  <c r="BR99" i="1"/>
  <c r="BL98" i="1"/>
  <c r="BJ98" i="1"/>
  <c r="BI98" i="1"/>
  <c r="BO98" i="1"/>
  <c r="BU98" i="1"/>
  <c r="BP98" i="1"/>
  <c r="BN98" i="1"/>
  <c r="BK98" i="1"/>
  <c r="BT98" i="1"/>
  <c r="BQ98" i="1"/>
  <c r="BS98" i="1"/>
  <c r="BR98" i="1"/>
  <c r="BU97" i="1"/>
  <c r="BT97" i="1"/>
  <c r="BL97" i="1"/>
  <c r="BK97" i="1"/>
  <c r="BO97" i="1"/>
  <c r="BP97" i="1"/>
  <c r="BN97" i="1"/>
  <c r="BJ97" i="1"/>
  <c r="BM97" i="1"/>
  <c r="BR97" i="1"/>
  <c r="BQ97" i="1"/>
  <c r="BI97" i="1"/>
  <c r="BS97" i="1"/>
  <c r="BP96" i="1"/>
  <c r="BN96" i="1"/>
  <c r="BO96" i="1"/>
  <c r="BU96" i="1"/>
  <c r="BL96" i="1"/>
  <c r="BJ96" i="1"/>
  <c r="BM96" i="1"/>
  <c r="BK96" i="1"/>
  <c r="BR96" i="1"/>
  <c r="BT96" i="1"/>
  <c r="BI96" i="1"/>
  <c r="BQ96" i="1"/>
  <c r="BP95" i="1"/>
  <c r="BN95" i="1"/>
  <c r="BJ95" i="1"/>
  <c r="BO95" i="1"/>
  <c r="BU95" i="1"/>
  <c r="BL95" i="1"/>
  <c r="BK95" i="1"/>
  <c r="BT95" i="1"/>
  <c r="BQ95" i="1"/>
  <c r="BI95" i="1"/>
  <c r="BS95" i="1"/>
  <c r="BR95" i="1"/>
  <c r="BU94" i="1"/>
  <c r="BS94" i="1"/>
  <c r="BL94" i="1"/>
  <c r="BJ94" i="1"/>
  <c r="BI94" i="1"/>
  <c r="BO94" i="1"/>
  <c r="BP94" i="1"/>
  <c r="BN94" i="1"/>
  <c r="BK94" i="1"/>
  <c r="BQ94" i="1"/>
  <c r="BR94" i="1"/>
  <c r="BT93" i="1"/>
  <c r="BP93" i="1"/>
  <c r="BN93" i="1"/>
  <c r="BK93" i="1"/>
  <c r="BJ93" i="1"/>
  <c r="BI93" i="1"/>
  <c r="BO93" i="1"/>
  <c r="BU93" i="1"/>
  <c r="BL93" i="1"/>
  <c r="BM93" i="1"/>
  <c r="BQ93" i="1"/>
  <c r="BR93" i="1"/>
  <c r="BP92" i="1"/>
  <c r="BN92" i="1"/>
  <c r="BO92" i="1"/>
  <c r="BU92" i="1"/>
  <c r="BL92" i="1"/>
  <c r="BJ92" i="1"/>
  <c r="BK92" i="1"/>
  <c r="BT92" i="1"/>
  <c r="BI92" i="1"/>
  <c r="BS92" i="1"/>
  <c r="BR92" i="1"/>
  <c r="BL91" i="1"/>
  <c r="BK91" i="1"/>
  <c r="BJ91" i="1"/>
  <c r="BO91" i="1"/>
  <c r="BU91" i="1"/>
  <c r="BP91" i="1"/>
  <c r="BN91" i="1"/>
  <c r="BR91" i="1"/>
  <c r="BQ91" i="1"/>
  <c r="BI91" i="1"/>
  <c r="BS91" i="1"/>
  <c r="BU90" i="1"/>
  <c r="BT90" i="1"/>
  <c r="BK90" i="1"/>
  <c r="BO90" i="1"/>
  <c r="BP90" i="1"/>
  <c r="BL90" i="1"/>
  <c r="BN90" i="1"/>
  <c r="BJ90" i="1"/>
  <c r="BM90" i="1"/>
  <c r="BS90" i="1"/>
  <c r="BI90" i="1"/>
  <c r="BQ90" i="1"/>
  <c r="BR90" i="1"/>
  <c r="BP89" i="1"/>
  <c r="BN89" i="1"/>
  <c r="BO89" i="1"/>
  <c r="BU89" i="1"/>
  <c r="BL89" i="1"/>
  <c r="BJ89" i="1"/>
  <c r="BM89" i="1"/>
  <c r="BK89" i="1"/>
  <c r="BS89" i="1"/>
  <c r="BT89" i="1"/>
  <c r="BI89" i="1"/>
  <c r="BQ89" i="1"/>
  <c r="BR89" i="1"/>
  <c r="BK88" i="1"/>
  <c r="BJ88" i="1"/>
  <c r="BI88" i="1"/>
  <c r="BO88" i="1"/>
  <c r="BU88" i="1"/>
  <c r="BP88" i="1"/>
  <c r="BL88" i="1"/>
  <c r="BN88" i="1"/>
  <c r="BT88" i="1"/>
  <c r="BQ88" i="1"/>
  <c r="BS88" i="1"/>
  <c r="BR88" i="1"/>
  <c r="BU87" i="1"/>
  <c r="BT87" i="1"/>
  <c r="BL87" i="1"/>
  <c r="BK87" i="1"/>
  <c r="BO87" i="1"/>
  <c r="BP87" i="1"/>
  <c r="BN87" i="1"/>
  <c r="BJ87" i="1"/>
  <c r="BM87" i="1"/>
  <c r="BR87" i="1"/>
  <c r="BQ87" i="1"/>
  <c r="BI87" i="1"/>
  <c r="BS87" i="1"/>
  <c r="BP86" i="1"/>
  <c r="BN86" i="1"/>
  <c r="BJ86" i="1"/>
  <c r="BO86" i="1"/>
  <c r="BU86" i="1"/>
  <c r="BL86" i="1"/>
  <c r="BK86" i="1"/>
  <c r="BT86" i="1"/>
  <c r="BQ86" i="1"/>
  <c r="BI86" i="1"/>
  <c r="BS86" i="1"/>
  <c r="BR86" i="1"/>
  <c r="BU85" i="1"/>
  <c r="BS85" i="1"/>
  <c r="BL85" i="1"/>
  <c r="BJ85" i="1"/>
  <c r="BI85" i="1"/>
  <c r="BO85" i="1"/>
  <c r="BP85" i="1"/>
  <c r="BN85" i="1"/>
  <c r="BK85" i="1"/>
  <c r="BQ85" i="1"/>
  <c r="BR85" i="1"/>
  <c r="BT84" i="1"/>
  <c r="BP84" i="1"/>
  <c r="BN84" i="1"/>
  <c r="BI84" i="1"/>
  <c r="BO84" i="1"/>
  <c r="BU84" i="1"/>
  <c r="BL84" i="1"/>
  <c r="BJ84" i="1"/>
  <c r="BM84" i="1"/>
  <c r="BK84" i="1"/>
  <c r="BQ84" i="1"/>
  <c r="BR84" i="1"/>
  <c r="BP83" i="1"/>
  <c r="BN83" i="1"/>
  <c r="BO83" i="1"/>
  <c r="BU83" i="1"/>
  <c r="BL83" i="1"/>
  <c r="BJ83" i="1"/>
  <c r="BK83" i="1"/>
  <c r="BT83" i="1"/>
  <c r="BI83" i="1"/>
  <c r="BS83" i="1"/>
  <c r="BR83" i="1"/>
  <c r="BL82" i="1"/>
  <c r="BK82" i="1"/>
  <c r="BJ82" i="1"/>
  <c r="BO82" i="1"/>
  <c r="BU82" i="1"/>
  <c r="BP82" i="1"/>
  <c r="BN82" i="1"/>
  <c r="BR82" i="1"/>
  <c r="BQ82" i="1"/>
  <c r="BI82" i="1"/>
  <c r="BS82" i="1"/>
  <c r="BU81" i="1"/>
  <c r="BT81" i="1"/>
  <c r="BK81" i="1"/>
  <c r="BJ81" i="1"/>
  <c r="BO81" i="1"/>
  <c r="BP81" i="1"/>
  <c r="BL81" i="1"/>
  <c r="BN81" i="1"/>
  <c r="BM81" i="1"/>
  <c r="BS81" i="1"/>
  <c r="BI81" i="1"/>
  <c r="BQ81" i="1"/>
  <c r="BR81" i="1"/>
  <c r="BP80" i="1"/>
  <c r="BN80" i="1"/>
  <c r="BO80" i="1"/>
  <c r="BU80" i="1"/>
  <c r="BL80" i="1"/>
  <c r="BJ80" i="1"/>
  <c r="BM80" i="1"/>
  <c r="BK80" i="1"/>
  <c r="BS80" i="1"/>
  <c r="BT80" i="1"/>
  <c r="BI80" i="1"/>
  <c r="BQ80" i="1"/>
  <c r="BR80" i="1"/>
  <c r="BL79" i="1"/>
  <c r="BK79" i="1"/>
  <c r="BJ79" i="1"/>
  <c r="BO79" i="1"/>
  <c r="BU79" i="1"/>
  <c r="BP79" i="1"/>
  <c r="BN79" i="1"/>
  <c r="BT79" i="1"/>
  <c r="BQ79" i="1"/>
  <c r="BI79" i="1"/>
  <c r="BS79" i="1"/>
  <c r="BR79" i="1"/>
  <c r="BU78" i="1"/>
  <c r="BT78" i="1"/>
  <c r="BL78" i="1"/>
  <c r="BK78" i="1"/>
  <c r="BO78" i="1"/>
  <c r="BP78" i="1"/>
  <c r="BN78" i="1"/>
  <c r="BJ78" i="1"/>
  <c r="BM78" i="1"/>
  <c r="BR78" i="1"/>
  <c r="BQ78" i="1"/>
  <c r="BI78" i="1"/>
  <c r="BS78" i="1"/>
  <c r="BP77" i="1"/>
  <c r="BN77" i="1"/>
  <c r="BO77" i="1"/>
  <c r="BU77" i="1"/>
  <c r="BL77" i="1"/>
  <c r="BJ77" i="1"/>
  <c r="BM77" i="1"/>
  <c r="BK77" i="1"/>
  <c r="BR77" i="1"/>
  <c r="BT77" i="1"/>
  <c r="BI77" i="1"/>
  <c r="BQ77" i="1"/>
  <c r="BP76" i="1"/>
  <c r="BN76" i="1"/>
  <c r="BJ76" i="1"/>
  <c r="BO76" i="1"/>
  <c r="BU76" i="1"/>
  <c r="BL76" i="1"/>
  <c r="BK76" i="1"/>
  <c r="BT76" i="1"/>
  <c r="BQ76" i="1"/>
  <c r="BI76" i="1"/>
  <c r="BS76" i="1"/>
  <c r="BR76" i="1"/>
  <c r="BU75" i="1"/>
  <c r="BS75" i="1"/>
  <c r="BL75" i="1"/>
  <c r="BJ75" i="1"/>
  <c r="BI75" i="1"/>
  <c r="BO75" i="1"/>
  <c r="BP75" i="1"/>
  <c r="BN75" i="1"/>
  <c r="BK75" i="1"/>
  <c r="BQ75" i="1"/>
  <c r="BR75" i="1"/>
  <c r="BT74" i="1"/>
  <c r="BP74" i="1"/>
  <c r="BN74" i="1"/>
  <c r="BI74" i="1"/>
  <c r="BO74" i="1"/>
  <c r="BU74" i="1"/>
  <c r="BL74" i="1"/>
  <c r="BJ74" i="1"/>
  <c r="BM74" i="1"/>
  <c r="BK74" i="1"/>
  <c r="BQ74" i="1"/>
  <c r="BR74" i="1"/>
  <c r="BP73" i="1"/>
  <c r="BN73" i="1"/>
  <c r="BO73" i="1"/>
  <c r="BU73" i="1"/>
  <c r="BL73" i="1"/>
  <c r="BJ73" i="1"/>
  <c r="BK73" i="1"/>
  <c r="BT73" i="1"/>
  <c r="BI73" i="1"/>
  <c r="BS73" i="1"/>
  <c r="BR73" i="1"/>
  <c r="BL72" i="1"/>
  <c r="BK72" i="1"/>
  <c r="BJ72" i="1"/>
  <c r="BO72" i="1"/>
  <c r="BU72" i="1"/>
  <c r="BP72" i="1"/>
  <c r="BN72" i="1"/>
  <c r="BR72" i="1"/>
  <c r="BQ72" i="1"/>
  <c r="BI72" i="1"/>
  <c r="BS72" i="1"/>
  <c r="BU71" i="1"/>
  <c r="BT71" i="1"/>
  <c r="BK71" i="1"/>
  <c r="BJ71" i="1"/>
  <c r="BO71" i="1"/>
  <c r="BP71" i="1"/>
  <c r="BL71" i="1"/>
  <c r="BN71" i="1"/>
  <c r="BM71" i="1"/>
  <c r="BS71" i="1"/>
  <c r="BI71" i="1"/>
  <c r="BQ71" i="1"/>
  <c r="BR71" i="1"/>
  <c r="BP70" i="1"/>
  <c r="BN70" i="1"/>
  <c r="BO70" i="1"/>
  <c r="BU70" i="1"/>
  <c r="BL70" i="1"/>
  <c r="BJ70" i="1"/>
  <c r="BM70" i="1"/>
  <c r="BK70" i="1"/>
  <c r="BS70" i="1"/>
  <c r="BT70" i="1"/>
  <c r="BI70" i="1"/>
  <c r="BQ70" i="1"/>
  <c r="BR70" i="1"/>
  <c r="BL69" i="1"/>
  <c r="BK69" i="1"/>
  <c r="BO69" i="1"/>
  <c r="BU69" i="1"/>
  <c r="BP69" i="1"/>
  <c r="BN69" i="1"/>
  <c r="BJ69" i="1"/>
  <c r="BT69" i="1"/>
  <c r="BQ69" i="1"/>
  <c r="BI69" i="1"/>
  <c r="BS69" i="1"/>
  <c r="BR69" i="1"/>
  <c r="BU68" i="1"/>
  <c r="BT68" i="1"/>
  <c r="BL68" i="1"/>
  <c r="BK68" i="1"/>
  <c r="BO68" i="1"/>
  <c r="BP68" i="1"/>
  <c r="BN68" i="1"/>
  <c r="BJ68" i="1"/>
  <c r="BM68" i="1"/>
  <c r="BR68" i="1"/>
  <c r="BQ68" i="1"/>
  <c r="BI68" i="1"/>
  <c r="BS68" i="1"/>
  <c r="BP67" i="1"/>
  <c r="BN67" i="1"/>
  <c r="BO67" i="1"/>
  <c r="BU67" i="1"/>
  <c r="BL67" i="1"/>
  <c r="BJ67" i="1"/>
  <c r="BM67" i="1"/>
  <c r="BK67" i="1"/>
  <c r="BR67" i="1"/>
  <c r="BT67" i="1"/>
  <c r="BI67" i="1"/>
  <c r="BQ67" i="1"/>
  <c r="BP66" i="1"/>
  <c r="BN66" i="1"/>
  <c r="BJ66" i="1"/>
  <c r="BO66" i="1"/>
  <c r="BU66" i="1"/>
  <c r="BL66" i="1"/>
  <c r="BK66" i="1"/>
  <c r="BT66" i="1"/>
  <c r="BQ66" i="1"/>
  <c r="BI66" i="1"/>
  <c r="BS66" i="1"/>
  <c r="BR66" i="1"/>
  <c r="BU65" i="1"/>
  <c r="BT65" i="1"/>
  <c r="BS65" i="1"/>
  <c r="BL65" i="1"/>
  <c r="BJ65" i="1"/>
  <c r="BI65" i="1"/>
  <c r="BO65" i="1"/>
  <c r="BP65" i="1"/>
  <c r="BN65" i="1"/>
  <c r="BK65" i="1"/>
  <c r="BQ65" i="1"/>
  <c r="BR65" i="1"/>
  <c r="BT64" i="1"/>
  <c r="BP64" i="1"/>
  <c r="BN64" i="1"/>
  <c r="BI64" i="1"/>
  <c r="BO64" i="1"/>
  <c r="BU64" i="1"/>
  <c r="BL64" i="1"/>
  <c r="BJ64" i="1"/>
  <c r="BM64" i="1"/>
  <c r="BK64" i="1"/>
  <c r="BQ64" i="1"/>
  <c r="BR64" i="1"/>
  <c r="BP63" i="1"/>
  <c r="BN63" i="1"/>
  <c r="BO63" i="1"/>
  <c r="BU63" i="1"/>
  <c r="BL63" i="1"/>
  <c r="BJ63" i="1"/>
  <c r="BK63" i="1"/>
  <c r="BT63" i="1"/>
  <c r="BI63" i="1"/>
  <c r="BS63" i="1"/>
  <c r="BR63" i="1"/>
  <c r="BU62" i="1"/>
  <c r="BL62" i="1"/>
  <c r="BK62" i="1"/>
  <c r="BJ62" i="1"/>
  <c r="BO62" i="1"/>
  <c r="BP62" i="1"/>
  <c r="BN62" i="1"/>
  <c r="BR62" i="1"/>
  <c r="BQ62" i="1"/>
  <c r="BI62" i="1"/>
  <c r="BS62" i="1"/>
  <c r="BU61" i="1"/>
  <c r="BT61" i="1"/>
  <c r="BK61" i="1"/>
  <c r="BJ61" i="1"/>
  <c r="BO61" i="1"/>
  <c r="BP61" i="1"/>
  <c r="BL61" i="1"/>
  <c r="BN61" i="1"/>
  <c r="BM61" i="1"/>
  <c r="BS61" i="1"/>
  <c r="BI61" i="1"/>
  <c r="BQ61" i="1"/>
  <c r="BR61" i="1"/>
  <c r="BP60" i="1"/>
  <c r="BN60" i="1"/>
  <c r="BO60" i="1"/>
  <c r="BU60" i="1"/>
  <c r="BL60" i="1"/>
  <c r="BJ60" i="1"/>
  <c r="BM60" i="1"/>
  <c r="BK60" i="1"/>
  <c r="BS60" i="1"/>
  <c r="BT60" i="1"/>
  <c r="BI60" i="1"/>
  <c r="BQ60" i="1"/>
  <c r="BR60" i="1"/>
  <c r="BN59" i="1"/>
  <c r="BL59" i="1"/>
  <c r="BK59" i="1"/>
  <c r="BJ59" i="1"/>
  <c r="BO59" i="1"/>
  <c r="BU59" i="1"/>
  <c r="BP59" i="1"/>
  <c r="BT59" i="1"/>
  <c r="BQ59" i="1"/>
  <c r="BI59" i="1"/>
  <c r="BS59" i="1"/>
  <c r="BR59" i="1"/>
  <c r="BU58" i="1"/>
  <c r="BT58" i="1"/>
  <c r="BL58" i="1"/>
  <c r="BK58" i="1"/>
  <c r="BO58" i="1"/>
  <c r="BP58" i="1"/>
  <c r="BN58" i="1"/>
  <c r="BJ58" i="1"/>
  <c r="BM58" i="1"/>
  <c r="BR58" i="1"/>
  <c r="BQ58" i="1"/>
  <c r="BI58" i="1"/>
  <c r="BS58" i="1"/>
  <c r="BP57" i="1"/>
  <c r="BN57" i="1"/>
  <c r="BO57" i="1"/>
  <c r="BU57" i="1"/>
  <c r="BL57" i="1"/>
  <c r="BJ57" i="1"/>
  <c r="BM57" i="1"/>
  <c r="BK57" i="1"/>
  <c r="BR57" i="1"/>
  <c r="BT57" i="1"/>
  <c r="BI57" i="1"/>
  <c r="BQ57" i="1"/>
  <c r="BP56" i="1"/>
  <c r="BN56" i="1"/>
  <c r="BJ56" i="1"/>
  <c r="BO56" i="1"/>
  <c r="BU56" i="1"/>
  <c r="BL56" i="1"/>
  <c r="BK56" i="1"/>
  <c r="BT56" i="1"/>
  <c r="BQ56" i="1"/>
  <c r="BI56" i="1"/>
  <c r="BS56" i="1"/>
  <c r="BR56" i="1"/>
  <c r="BU55" i="1"/>
  <c r="BS55" i="1"/>
  <c r="BL55" i="1"/>
  <c r="BJ55" i="1"/>
  <c r="BI55" i="1"/>
  <c r="BO55" i="1"/>
  <c r="BP55" i="1"/>
  <c r="BN55" i="1"/>
  <c r="BK55" i="1"/>
  <c r="BQ55" i="1"/>
  <c r="BR55" i="1"/>
  <c r="BT54" i="1"/>
  <c r="BP54" i="1"/>
  <c r="BN54" i="1"/>
  <c r="BI54" i="1"/>
  <c r="BO54" i="1"/>
  <c r="BU54" i="1"/>
  <c r="BL54" i="1"/>
  <c r="BJ54" i="1"/>
  <c r="BM54" i="1"/>
  <c r="BK54" i="1"/>
  <c r="BQ54" i="1"/>
  <c r="BR54" i="1"/>
  <c r="BP53" i="1"/>
  <c r="BN53" i="1"/>
  <c r="BO53" i="1"/>
  <c r="BU53" i="1"/>
  <c r="BL53" i="1"/>
  <c r="BJ53" i="1"/>
  <c r="BK53" i="1"/>
  <c r="BT53" i="1"/>
  <c r="BI53" i="1"/>
  <c r="BS53" i="1"/>
  <c r="BR53" i="1"/>
  <c r="BL52" i="1"/>
  <c r="BJ52" i="1"/>
  <c r="BO52" i="1"/>
  <c r="BU52" i="1"/>
  <c r="BP52" i="1"/>
  <c r="BN52" i="1"/>
  <c r="BK52" i="1"/>
  <c r="BR52" i="1"/>
  <c r="BQ52" i="1"/>
  <c r="BI52" i="1"/>
  <c r="BS52" i="1"/>
  <c r="BU51" i="1"/>
  <c r="BT51" i="1"/>
  <c r="BK51" i="1"/>
  <c r="BJ51" i="1"/>
  <c r="BO51" i="1"/>
  <c r="BP51" i="1"/>
  <c r="BL51" i="1"/>
  <c r="BN51" i="1"/>
  <c r="BM51" i="1"/>
  <c r="BS51" i="1"/>
  <c r="BI51" i="1"/>
  <c r="BQ51" i="1"/>
  <c r="BR51" i="1"/>
  <c r="BP50" i="1"/>
  <c r="BN50" i="1"/>
  <c r="BO50" i="1"/>
  <c r="BU50" i="1"/>
  <c r="BL50" i="1"/>
  <c r="BJ50" i="1"/>
  <c r="BM50" i="1"/>
  <c r="BK50" i="1"/>
  <c r="BS50" i="1"/>
  <c r="BT50" i="1"/>
  <c r="BI50" i="1"/>
  <c r="BQ50" i="1"/>
  <c r="BR50" i="1"/>
  <c r="BL49" i="1"/>
  <c r="BK49" i="1"/>
  <c r="BJ49" i="1"/>
  <c r="BO49" i="1"/>
  <c r="BU49" i="1"/>
  <c r="BP49" i="1"/>
  <c r="BN49" i="1"/>
  <c r="BT49" i="1"/>
  <c r="BQ49" i="1"/>
  <c r="BI49" i="1"/>
  <c r="BS49" i="1"/>
  <c r="BR49" i="1"/>
  <c r="BU48" i="1"/>
  <c r="BT48" i="1"/>
  <c r="BL48" i="1"/>
  <c r="BK48" i="1"/>
  <c r="BO48" i="1"/>
  <c r="BP48" i="1"/>
  <c r="BN48" i="1"/>
  <c r="BJ48" i="1"/>
  <c r="BM48" i="1"/>
  <c r="BR48" i="1"/>
  <c r="BQ48" i="1"/>
  <c r="BI48" i="1"/>
  <c r="BS48" i="1"/>
  <c r="BP47" i="1"/>
  <c r="BN47" i="1"/>
  <c r="BO47" i="1"/>
  <c r="BU47" i="1"/>
  <c r="BL47" i="1"/>
  <c r="BJ47" i="1"/>
  <c r="BM47" i="1"/>
  <c r="BK47" i="1"/>
  <c r="BR47" i="1"/>
  <c r="BT47" i="1"/>
  <c r="BI47" i="1"/>
  <c r="BQ47" i="1"/>
  <c r="BP46" i="1"/>
  <c r="BN46" i="1"/>
  <c r="BJ46" i="1"/>
  <c r="BO46" i="1"/>
  <c r="BU46" i="1"/>
  <c r="BL46" i="1"/>
  <c r="BK46" i="1"/>
  <c r="BT46" i="1"/>
  <c r="BQ46" i="1"/>
  <c r="BI46" i="1"/>
  <c r="BS46" i="1"/>
  <c r="BR46" i="1"/>
  <c r="BU45" i="1"/>
  <c r="BS45" i="1"/>
  <c r="BL45" i="1"/>
  <c r="BJ45" i="1"/>
  <c r="BI45" i="1"/>
  <c r="BO45" i="1"/>
  <c r="BP45" i="1"/>
  <c r="BN45" i="1"/>
  <c r="BK45" i="1"/>
  <c r="BQ45" i="1"/>
  <c r="BR45" i="1"/>
  <c r="BT44" i="1"/>
  <c r="BP44" i="1"/>
  <c r="BN44" i="1"/>
  <c r="BI44" i="1"/>
  <c r="BO44" i="1"/>
  <c r="BU44" i="1"/>
  <c r="BL44" i="1"/>
  <c r="BJ44" i="1"/>
  <c r="BM44" i="1"/>
  <c r="BK44" i="1"/>
  <c r="BR44" i="1"/>
  <c r="BP43" i="1"/>
  <c r="BN43" i="1"/>
  <c r="BO43" i="1"/>
  <c r="BU43" i="1"/>
  <c r="BS43" i="1"/>
  <c r="BL43" i="1"/>
  <c r="BJ43" i="1"/>
  <c r="BM43" i="1"/>
  <c r="BK43" i="1"/>
  <c r="BT43" i="1"/>
  <c r="BI43" i="1"/>
  <c r="BQ43" i="1"/>
  <c r="BT42" i="1"/>
  <c r="BL42" i="1"/>
  <c r="BJ42" i="1"/>
  <c r="BO42" i="1"/>
  <c r="BU42" i="1"/>
  <c r="BP42" i="1"/>
  <c r="BN42" i="1"/>
  <c r="BK42" i="1"/>
  <c r="BR42" i="1"/>
  <c r="BQ42" i="1"/>
  <c r="BS42" i="1"/>
  <c r="BN41" i="1"/>
  <c r="BO41" i="1"/>
  <c r="BU41" i="1"/>
  <c r="BP41" i="1"/>
  <c r="BL41" i="1"/>
  <c r="BJ41" i="1"/>
  <c r="BK41" i="1"/>
  <c r="BT41" i="1"/>
  <c r="BI41" i="1"/>
  <c r="BS41" i="1"/>
  <c r="BR41" i="1"/>
  <c r="BU40" i="1"/>
  <c r="BL40" i="1"/>
  <c r="BJ40" i="1"/>
  <c r="BO40" i="1"/>
  <c r="BP40" i="1"/>
  <c r="BN40" i="1"/>
  <c r="BK40" i="1"/>
  <c r="BQ40" i="1"/>
  <c r="BI40" i="1"/>
  <c r="BS40" i="1"/>
  <c r="BR40" i="1"/>
  <c r="BU39" i="1"/>
  <c r="BT39" i="1"/>
  <c r="BL39" i="1"/>
  <c r="BO39" i="1"/>
  <c r="BP39" i="1"/>
  <c r="BN39" i="1"/>
  <c r="BJ39" i="1"/>
  <c r="BM39" i="1"/>
  <c r="BK39" i="1"/>
  <c r="BS39" i="1"/>
  <c r="BI39" i="1"/>
  <c r="BQ39" i="1"/>
  <c r="BR39" i="1"/>
  <c r="BP38" i="1"/>
  <c r="BN38" i="1"/>
  <c r="BO38" i="1"/>
  <c r="BU38" i="1"/>
  <c r="BL38" i="1"/>
  <c r="BJ38" i="1"/>
  <c r="BM38" i="1"/>
  <c r="BK38" i="1"/>
  <c r="BT38" i="1"/>
  <c r="BI38" i="1"/>
  <c r="BS38" i="1"/>
  <c r="BR38" i="1"/>
  <c r="BL37" i="1"/>
  <c r="BK37" i="1"/>
  <c r="BJ37" i="1"/>
  <c r="BO37" i="1"/>
  <c r="BU37" i="1"/>
  <c r="BP37" i="1"/>
  <c r="BN37" i="1"/>
  <c r="BQ37" i="1"/>
  <c r="BI37" i="1"/>
  <c r="BS37" i="1"/>
  <c r="BR37" i="1"/>
  <c r="BU36" i="1"/>
  <c r="BT36" i="1"/>
  <c r="BL36" i="1"/>
  <c r="BK36" i="1"/>
  <c r="BO36" i="1"/>
  <c r="BP36" i="1"/>
  <c r="BN36" i="1"/>
  <c r="BJ36" i="1"/>
  <c r="BM36" i="1"/>
  <c r="BR36" i="1"/>
  <c r="BS36" i="1"/>
  <c r="BI36" i="1"/>
  <c r="BQ36" i="1"/>
  <c r="BT35" i="1"/>
  <c r="BP35" i="1"/>
  <c r="BN35" i="1"/>
  <c r="BO35" i="1"/>
  <c r="BU35" i="1"/>
  <c r="BL35" i="1"/>
  <c r="BJ35" i="1"/>
  <c r="BM35" i="1"/>
  <c r="BK35" i="1"/>
  <c r="BS35" i="1"/>
  <c r="BI35" i="1"/>
  <c r="BQ35" i="1"/>
  <c r="BR35" i="1"/>
  <c r="BN34" i="1"/>
  <c r="BL34" i="1"/>
  <c r="BO34" i="1"/>
  <c r="BU34" i="1"/>
  <c r="BP34" i="1"/>
  <c r="BK34" i="1"/>
  <c r="BT34" i="1"/>
  <c r="BQ34" i="1"/>
  <c r="BI34" i="1"/>
  <c r="BS34" i="1"/>
  <c r="BR34" i="1"/>
  <c r="BU33" i="1"/>
  <c r="BT33" i="1"/>
  <c r="BL33" i="1"/>
  <c r="BJ33" i="1"/>
  <c r="BI33" i="1"/>
  <c r="BO33" i="1"/>
  <c r="BP33" i="1"/>
  <c r="BN33" i="1"/>
  <c r="BM33" i="1"/>
  <c r="BK33" i="1"/>
  <c r="BR33" i="1"/>
  <c r="BQ33" i="1"/>
  <c r="BS33" i="1"/>
  <c r="BU32" i="1"/>
  <c r="BT32" i="1"/>
  <c r="BP32" i="1"/>
  <c r="BK32" i="1"/>
  <c r="BO32" i="1"/>
  <c r="BL32" i="1"/>
  <c r="BN32" i="1"/>
  <c r="BJ32" i="1"/>
  <c r="BM32" i="1"/>
  <c r="BI32" i="1"/>
  <c r="BQ32" i="1"/>
  <c r="BR32" i="1"/>
  <c r="BP31" i="1"/>
  <c r="BN31" i="1"/>
  <c r="BO31" i="1"/>
  <c r="BU31" i="1"/>
  <c r="BL31" i="1"/>
  <c r="BJ31" i="1"/>
  <c r="BK31" i="1"/>
  <c r="BT31" i="1"/>
  <c r="BI31" i="1"/>
  <c r="BS31" i="1"/>
  <c r="BR31" i="1"/>
  <c r="BU30" i="1"/>
  <c r="BL30" i="1"/>
  <c r="BJ30" i="1"/>
  <c r="BO30" i="1"/>
  <c r="BP30" i="1"/>
  <c r="BN30" i="1"/>
  <c r="BK30" i="1"/>
  <c r="BQ30" i="1"/>
  <c r="BI30" i="1"/>
  <c r="BS30" i="1"/>
  <c r="BR30" i="1"/>
  <c r="BU29" i="1"/>
  <c r="BT29" i="1"/>
  <c r="BL29" i="1"/>
  <c r="BO29" i="1"/>
  <c r="BP29" i="1"/>
  <c r="BN29" i="1"/>
  <c r="BJ29" i="1"/>
  <c r="BM29" i="1"/>
  <c r="BK29" i="1"/>
  <c r="BS29" i="1"/>
  <c r="BI29" i="1"/>
  <c r="BQ29" i="1"/>
  <c r="BR29" i="1"/>
  <c r="BP28" i="1"/>
  <c r="BN28" i="1"/>
  <c r="BO28" i="1"/>
  <c r="BU28" i="1"/>
  <c r="BL28" i="1"/>
  <c r="BJ28" i="1"/>
  <c r="BM28" i="1"/>
  <c r="BK28" i="1"/>
  <c r="BT28" i="1"/>
  <c r="BI28" i="1"/>
  <c r="BS28" i="1"/>
  <c r="BR28" i="1"/>
  <c r="BL27" i="1"/>
  <c r="BJ27" i="1"/>
  <c r="BO27" i="1"/>
  <c r="BU27" i="1"/>
  <c r="BP27" i="1"/>
  <c r="BN27" i="1"/>
  <c r="BK27" i="1"/>
  <c r="BQ27" i="1"/>
  <c r="BI27" i="1"/>
  <c r="BS27" i="1"/>
  <c r="BR27" i="1"/>
  <c r="BU26" i="1"/>
  <c r="BT26" i="1"/>
  <c r="BL26" i="1"/>
  <c r="BK26" i="1"/>
  <c r="BO26" i="1"/>
  <c r="BP26" i="1"/>
  <c r="BN26" i="1"/>
  <c r="BJ26" i="1"/>
  <c r="BM26" i="1"/>
  <c r="BR26" i="1"/>
  <c r="BS26" i="1"/>
  <c r="BI26" i="1"/>
  <c r="BQ26" i="1"/>
  <c r="BT25" i="1"/>
  <c r="BP25" i="1"/>
  <c r="BN25" i="1"/>
  <c r="BO25" i="1"/>
  <c r="BU25" i="1"/>
  <c r="BL25" i="1"/>
  <c r="BJ25" i="1"/>
  <c r="BM25" i="1"/>
  <c r="BK25" i="1"/>
  <c r="BS25" i="1"/>
  <c r="BI25" i="1"/>
  <c r="BQ25" i="1"/>
  <c r="BR25" i="1"/>
  <c r="BN24" i="1"/>
  <c r="BL24" i="1"/>
  <c r="BO24" i="1"/>
  <c r="BU24" i="1"/>
  <c r="BP24" i="1"/>
  <c r="BK24" i="1"/>
  <c r="BT24" i="1"/>
  <c r="BQ24" i="1"/>
  <c r="BI24" i="1"/>
  <c r="BS24" i="1"/>
  <c r="BR24" i="1"/>
  <c r="BU23" i="1"/>
  <c r="BL23" i="1"/>
  <c r="BJ23" i="1"/>
  <c r="BI23" i="1"/>
  <c r="BO23" i="1"/>
  <c r="BP23" i="1"/>
  <c r="BN23" i="1"/>
  <c r="BM23" i="1"/>
  <c r="BK23" i="1"/>
  <c r="BR23" i="1"/>
  <c r="BQ23" i="1"/>
  <c r="BS23" i="1"/>
  <c r="BU22" i="1"/>
  <c r="BT22" i="1"/>
  <c r="BP22" i="1"/>
  <c r="BO22" i="1"/>
  <c r="BL22" i="1"/>
  <c r="BN22" i="1"/>
  <c r="BJ22" i="1"/>
  <c r="BM22" i="1"/>
  <c r="BK22" i="1"/>
  <c r="BI22" i="1"/>
  <c r="BQ22" i="1"/>
  <c r="BR22" i="1"/>
  <c r="BP21" i="1"/>
  <c r="BN21" i="1"/>
  <c r="BO21" i="1"/>
  <c r="BU21" i="1"/>
  <c r="BL21" i="1"/>
  <c r="BJ21" i="1"/>
  <c r="BK21" i="1"/>
  <c r="BT21" i="1"/>
  <c r="BI21" i="1"/>
  <c r="BS21" i="1"/>
  <c r="BR21" i="1"/>
  <c r="BU20" i="1"/>
  <c r="BL20" i="1"/>
  <c r="BJ20" i="1"/>
  <c r="BO20" i="1"/>
  <c r="BP20" i="1"/>
  <c r="BN20" i="1"/>
  <c r="BK20" i="1"/>
  <c r="BQ20" i="1"/>
  <c r="BI20" i="1"/>
  <c r="BS20" i="1"/>
  <c r="BR20" i="1"/>
  <c r="BU19" i="1"/>
  <c r="BT19" i="1"/>
  <c r="BL19" i="1"/>
  <c r="BO19" i="1"/>
  <c r="BP19" i="1"/>
  <c r="BN19" i="1"/>
  <c r="BJ19" i="1"/>
  <c r="BM19" i="1"/>
  <c r="BK19" i="1"/>
  <c r="BS19" i="1"/>
  <c r="BI19" i="1"/>
  <c r="BQ19" i="1"/>
  <c r="BR19" i="1"/>
  <c r="BL18" i="1"/>
  <c r="BJ18" i="1"/>
  <c r="BO18" i="1"/>
  <c r="BU18" i="1"/>
  <c r="BP18" i="1"/>
  <c r="BN18" i="1"/>
  <c r="BK18" i="1"/>
  <c r="BQ18" i="1"/>
  <c r="BI18" i="1"/>
  <c r="BS18" i="1"/>
  <c r="BR18" i="1"/>
  <c r="BU17" i="1"/>
  <c r="BT17" i="1"/>
  <c r="BL17" i="1"/>
  <c r="BK17" i="1"/>
  <c r="BO17" i="1"/>
  <c r="BP17" i="1"/>
  <c r="BN17" i="1"/>
  <c r="BJ17" i="1"/>
  <c r="BM17" i="1"/>
  <c r="BR17" i="1"/>
  <c r="BS17" i="1"/>
  <c r="BI17" i="1"/>
  <c r="BQ17" i="1"/>
  <c r="BP16" i="1"/>
  <c r="BN16" i="1"/>
  <c r="BO16" i="1"/>
  <c r="BU16" i="1"/>
  <c r="BL16" i="1"/>
  <c r="BJ16" i="1"/>
  <c r="BM16" i="1"/>
  <c r="BK16" i="1"/>
  <c r="BS16" i="1"/>
  <c r="BT16" i="1"/>
  <c r="BI16" i="1"/>
  <c r="BQ16" i="1"/>
  <c r="BR16" i="1"/>
  <c r="BN15" i="1"/>
  <c r="BL15" i="1"/>
  <c r="BO15" i="1"/>
  <c r="BU15" i="1"/>
  <c r="BP15" i="1"/>
  <c r="BK15" i="1"/>
  <c r="BT15" i="1"/>
  <c r="BQ15" i="1"/>
  <c r="BI15" i="1"/>
  <c r="BS15" i="1"/>
  <c r="BR15" i="1"/>
  <c r="BU14" i="1"/>
  <c r="BT14" i="1"/>
  <c r="BL14" i="1"/>
  <c r="BJ14" i="1"/>
  <c r="BI14" i="1"/>
  <c r="BO14" i="1"/>
  <c r="BP14" i="1"/>
  <c r="BN14" i="1"/>
  <c r="BM14" i="1"/>
  <c r="BK14" i="1"/>
  <c r="BR14" i="1"/>
  <c r="BQ14" i="1"/>
  <c r="BS14" i="1"/>
  <c r="BU13" i="1"/>
  <c r="BT13" i="1"/>
  <c r="BP13" i="1"/>
  <c r="BO13" i="1"/>
  <c r="BL13" i="1"/>
  <c r="BN13" i="1"/>
  <c r="BJ13" i="1"/>
  <c r="BM13" i="1"/>
  <c r="BK13" i="1"/>
  <c r="BI13" i="1"/>
  <c r="BQ13" i="1"/>
  <c r="BR13" i="1"/>
  <c r="BP12" i="1"/>
  <c r="BN12" i="1"/>
  <c r="BO12" i="1"/>
  <c r="BU12" i="1"/>
  <c r="BL12" i="1"/>
  <c r="BJ12" i="1"/>
  <c r="BK12" i="1"/>
  <c r="BT12" i="1"/>
  <c r="BI12" i="1"/>
  <c r="BS12" i="1"/>
  <c r="BR12" i="1"/>
  <c r="BU11" i="1"/>
  <c r="BT11" i="1"/>
  <c r="BL11" i="1"/>
  <c r="BJ11" i="1"/>
  <c r="BO11" i="1"/>
  <c r="BP11" i="1"/>
  <c r="BN11" i="1"/>
  <c r="BK11" i="1"/>
  <c r="BQ11" i="1"/>
  <c r="BI11" i="1"/>
  <c r="BS11" i="1"/>
  <c r="BR11" i="1"/>
  <c r="BU10" i="1"/>
  <c r="BT10" i="1"/>
  <c r="BL10" i="1"/>
  <c r="BO10" i="1"/>
  <c r="BP10" i="1"/>
  <c r="BN10" i="1"/>
  <c r="BJ10" i="1"/>
  <c r="BM10" i="1"/>
  <c r="BK10" i="1"/>
  <c r="BS10" i="1"/>
  <c r="BI10" i="1"/>
  <c r="BQ10" i="1"/>
  <c r="BR10" i="1"/>
  <c r="BP9" i="1"/>
  <c r="BN9" i="1"/>
  <c r="BO9" i="1"/>
  <c r="BU9" i="1"/>
  <c r="BL9" i="1"/>
  <c r="BJ9" i="1"/>
  <c r="BM9" i="1"/>
  <c r="BK9" i="1"/>
  <c r="BT9" i="1"/>
  <c r="BI9" i="1"/>
  <c r="BS9" i="1"/>
  <c r="BR9" i="1"/>
  <c r="BU8" i="1"/>
  <c r="BL8" i="1"/>
  <c r="BJ8" i="1"/>
  <c r="BO8" i="1"/>
  <c r="BP8" i="1"/>
  <c r="BN8" i="1"/>
  <c r="BK8" i="1"/>
  <c r="BQ8" i="1"/>
  <c r="BI8" i="1"/>
  <c r="BS8" i="1"/>
  <c r="BR8" i="1"/>
  <c r="BU7" i="1"/>
  <c r="BT7" i="1"/>
  <c r="BS7" i="1"/>
  <c r="BL7" i="1"/>
  <c r="BO7" i="1"/>
  <c r="BP7" i="1"/>
  <c r="BN7" i="1"/>
  <c r="BJ7" i="1"/>
  <c r="BM7" i="1"/>
  <c r="BK7" i="1"/>
  <c r="BR7" i="1"/>
  <c r="BI7" i="1"/>
  <c r="BQ7" i="1"/>
  <c r="BP6" i="1"/>
  <c r="BN6" i="1"/>
  <c r="BO6" i="1"/>
  <c r="BU6" i="1"/>
  <c r="BL6" i="1"/>
  <c r="BJ6" i="1"/>
  <c r="BM6" i="1"/>
  <c r="BK6" i="1"/>
  <c r="BS6" i="1"/>
  <c r="BT6" i="1"/>
  <c r="BI6" i="1"/>
  <c r="BQ6" i="1"/>
  <c r="BR6" i="1"/>
  <c r="BN5" i="1"/>
  <c r="BL5" i="1"/>
  <c r="BO5" i="1"/>
  <c r="BU5" i="1"/>
  <c r="BP5" i="1"/>
  <c r="BK5" i="1"/>
  <c r="BT5" i="1"/>
  <c r="BQ5" i="1"/>
  <c r="BI5" i="1"/>
  <c r="BS5" i="1"/>
  <c r="BR5" i="1"/>
  <c r="BU4" i="1"/>
  <c r="BT4" i="1"/>
  <c r="BL4" i="1"/>
  <c r="BJ4" i="1"/>
  <c r="BI4" i="1"/>
  <c r="BO4" i="1"/>
  <c r="BP4" i="1"/>
  <c r="BN4" i="1"/>
  <c r="BM4" i="1"/>
  <c r="BK4" i="1"/>
  <c r="BR4" i="1"/>
  <c r="BQ4" i="1"/>
  <c r="BS4" i="1"/>
  <c r="BV1334" i="1" l="1"/>
  <c r="BV1290" i="1"/>
  <c r="BV773" i="1"/>
  <c r="BV1138" i="1"/>
  <c r="BV360" i="1"/>
  <c r="BV436" i="1"/>
  <c r="BV965" i="1"/>
  <c r="BV2015" i="1"/>
  <c r="BV2040" i="1"/>
  <c r="BV2226" i="1"/>
  <c r="BV1793" i="1"/>
  <c r="BR1342" i="2"/>
  <c r="BR58" i="2"/>
  <c r="BR456" i="2"/>
  <c r="BR1402" i="2"/>
  <c r="BR1744" i="2"/>
  <c r="BR459" i="2"/>
  <c r="BR434" i="2"/>
  <c r="BR908" i="2"/>
  <c r="BR34" i="2"/>
  <c r="BR53" i="2"/>
  <c r="BR1347" i="2"/>
  <c r="BR114" i="2"/>
  <c r="BR822" i="2"/>
  <c r="BR496" i="2"/>
  <c r="BR1111" i="2"/>
  <c r="BR1357" i="2"/>
  <c r="BR44" i="2"/>
  <c r="BR129" i="2"/>
  <c r="BR134" i="2"/>
  <c r="BR139" i="2"/>
  <c r="BR144" i="2"/>
  <c r="BR39" i="2"/>
  <c r="BR48" i="2"/>
  <c r="BR49" i="2"/>
  <c r="BR54" i="2"/>
  <c r="BR59" i="2"/>
  <c r="BR109" i="2"/>
  <c r="BR29" i="2"/>
  <c r="BR64" i="2"/>
  <c r="BR69" i="2"/>
  <c r="BR73" i="2"/>
  <c r="BR74" i="2"/>
  <c r="BR78" i="2"/>
  <c r="BR79" i="2"/>
  <c r="BR104" i="2"/>
  <c r="BR84" i="2"/>
  <c r="BR89" i="2"/>
  <c r="BR94" i="2"/>
  <c r="BR99" i="2"/>
  <c r="BR119" i="2"/>
  <c r="BR4" i="2"/>
  <c r="BR9" i="2"/>
  <c r="BR19" i="2"/>
  <c r="BR24" i="2"/>
  <c r="BR14" i="2"/>
  <c r="BR124" i="2"/>
  <c r="BM7" i="2"/>
  <c r="BM12" i="2"/>
  <c r="BM17" i="2"/>
  <c r="BM22" i="2"/>
  <c r="BM27" i="2"/>
  <c r="BM32" i="2"/>
  <c r="BM37" i="2"/>
  <c r="BM42" i="2"/>
  <c r="BM47" i="2"/>
  <c r="BM52" i="2"/>
  <c r="BM57" i="2"/>
  <c r="BM62" i="2"/>
  <c r="BM67" i="2"/>
  <c r="BM72" i="2"/>
  <c r="BM77" i="2"/>
  <c r="BM82" i="2"/>
  <c r="BM87" i="2"/>
  <c r="BM92" i="2"/>
  <c r="BM97" i="2"/>
  <c r="BM102" i="2"/>
  <c r="BM107" i="2"/>
  <c r="BM112" i="2"/>
  <c r="BM117" i="2"/>
  <c r="BM122" i="2"/>
  <c r="BM127" i="2"/>
  <c r="BM132" i="2"/>
  <c r="BM137" i="2"/>
  <c r="BP140" i="2"/>
  <c r="BM142" i="2"/>
  <c r="BM147" i="2"/>
  <c r="BM150" i="2"/>
  <c r="BR150" i="2" s="1"/>
  <c r="BN152" i="2"/>
  <c r="BH154" i="2"/>
  <c r="BG5" i="2"/>
  <c r="BG10" i="2"/>
  <c r="BG15" i="2"/>
  <c r="BG20" i="2"/>
  <c r="BG25" i="2"/>
  <c r="BG30" i="2"/>
  <c r="BG35" i="2"/>
  <c r="BG40" i="2"/>
  <c r="BG45" i="2"/>
  <c r="BG50" i="2"/>
  <c r="BG55" i="2"/>
  <c r="BG60" i="2"/>
  <c r="BG65" i="2"/>
  <c r="BG70" i="2"/>
  <c r="BG75" i="2"/>
  <c r="BG80" i="2"/>
  <c r="BG85" i="2"/>
  <c r="BG90" i="2"/>
  <c r="BG95" i="2"/>
  <c r="BG100" i="2"/>
  <c r="BG105" i="2"/>
  <c r="BG110" i="2"/>
  <c r="BG115" i="2"/>
  <c r="BG120" i="2"/>
  <c r="BG125" i="2"/>
  <c r="BG130" i="2"/>
  <c r="BG135" i="2"/>
  <c r="BG140" i="2"/>
  <c r="BG145" i="2"/>
  <c r="BG151" i="2"/>
  <c r="BH5" i="2"/>
  <c r="BN10" i="2"/>
  <c r="BH10" i="2"/>
  <c r="BN15" i="2"/>
  <c r="BH15" i="2"/>
  <c r="BN20" i="2"/>
  <c r="BH20" i="2"/>
  <c r="BN25" i="2"/>
  <c r="BH25" i="2"/>
  <c r="BN30" i="2"/>
  <c r="BH30" i="2"/>
  <c r="BN35" i="2"/>
  <c r="BH35" i="2"/>
  <c r="BN40" i="2"/>
  <c r="BH40" i="2"/>
  <c r="BN45" i="2"/>
  <c r="BH45" i="2"/>
  <c r="BN50" i="2"/>
  <c r="BH50" i="2"/>
  <c r="BN55" i="2"/>
  <c r="BH55" i="2"/>
  <c r="BN60" i="2"/>
  <c r="BH60" i="2"/>
  <c r="BN65" i="2"/>
  <c r="BH65" i="2"/>
  <c r="BN70" i="2"/>
  <c r="BH70" i="2"/>
  <c r="BN75" i="2"/>
  <c r="BH75" i="2"/>
  <c r="BN80" i="2"/>
  <c r="BH80" i="2"/>
  <c r="BN85" i="2"/>
  <c r="BH85" i="2"/>
  <c r="BN90" i="2"/>
  <c r="BH90" i="2"/>
  <c r="BN95" i="2"/>
  <c r="BH95" i="2"/>
  <c r="BN100" i="2"/>
  <c r="BH100" i="2"/>
  <c r="BN105" i="2"/>
  <c r="BH105" i="2"/>
  <c r="BN110" i="2"/>
  <c r="BH110" i="2"/>
  <c r="BN115" i="2"/>
  <c r="BH115" i="2"/>
  <c r="BN120" i="2"/>
  <c r="BH120" i="2"/>
  <c r="BN125" i="2"/>
  <c r="BH125" i="2"/>
  <c r="BN130" i="2"/>
  <c r="BH130" i="2"/>
  <c r="BN135" i="2"/>
  <c r="BH135" i="2"/>
  <c r="BN140" i="2"/>
  <c r="BH140" i="2"/>
  <c r="BN145" i="2"/>
  <c r="BH145" i="2"/>
  <c r="BP149" i="2"/>
  <c r="BO6" i="2"/>
  <c r="BG6" i="2"/>
  <c r="BO11" i="2"/>
  <c r="BG11" i="2"/>
  <c r="BO16" i="2"/>
  <c r="BG16" i="2"/>
  <c r="BO21" i="2"/>
  <c r="BG21" i="2"/>
  <c r="BO26" i="2"/>
  <c r="BG26" i="2"/>
  <c r="BO31" i="2"/>
  <c r="BG31" i="2"/>
  <c r="BO36" i="2"/>
  <c r="BG36" i="2"/>
  <c r="BO41" i="2"/>
  <c r="BG41" i="2"/>
  <c r="BO46" i="2"/>
  <c r="BG46" i="2"/>
  <c r="BO51" i="2"/>
  <c r="BG51" i="2"/>
  <c r="BO56" i="2"/>
  <c r="BG56" i="2"/>
  <c r="BO61" i="2"/>
  <c r="BG61" i="2"/>
  <c r="BO66" i="2"/>
  <c r="BG66" i="2"/>
  <c r="BO71" i="2"/>
  <c r="BG71" i="2"/>
  <c r="BO76" i="2"/>
  <c r="BG76" i="2"/>
  <c r="BO81" i="2"/>
  <c r="BG81" i="2"/>
  <c r="BO86" i="2"/>
  <c r="BG86" i="2"/>
  <c r="BO91" i="2"/>
  <c r="BG91" i="2"/>
  <c r="BO96" i="2"/>
  <c r="BG96" i="2"/>
  <c r="BO101" i="2"/>
  <c r="BG101" i="2"/>
  <c r="BO106" i="2"/>
  <c r="BG106" i="2"/>
  <c r="BO111" i="2"/>
  <c r="BG111" i="2"/>
  <c r="BO116" i="2"/>
  <c r="BG116" i="2"/>
  <c r="BO121" i="2"/>
  <c r="BG121" i="2"/>
  <c r="BO126" i="2"/>
  <c r="BG126" i="2"/>
  <c r="BO131" i="2"/>
  <c r="BG131" i="2"/>
  <c r="BO136" i="2"/>
  <c r="BG136" i="2"/>
  <c r="BO141" i="2"/>
  <c r="BG141" i="2"/>
  <c r="BO146" i="2"/>
  <c r="BG146" i="2"/>
  <c r="BG154" i="2"/>
  <c r="BH6" i="2"/>
  <c r="BH11" i="2"/>
  <c r="BH16" i="2"/>
  <c r="BH21" i="2"/>
  <c r="BH26" i="2"/>
  <c r="BH31" i="2"/>
  <c r="BH36" i="2"/>
  <c r="BH41" i="2"/>
  <c r="BH46" i="2"/>
  <c r="BH51" i="2"/>
  <c r="BH56" i="2"/>
  <c r="BH61" i="2"/>
  <c r="BH66" i="2"/>
  <c r="BH71" i="2"/>
  <c r="BH76" i="2"/>
  <c r="BH81" i="2"/>
  <c r="BH86" i="2"/>
  <c r="BH91" i="2"/>
  <c r="BH96" i="2"/>
  <c r="BH101" i="2"/>
  <c r="BH106" i="2"/>
  <c r="BH111" i="2"/>
  <c r="BH116" i="2"/>
  <c r="BH121" i="2"/>
  <c r="BH126" i="2"/>
  <c r="BH131" i="2"/>
  <c r="BH136" i="2"/>
  <c r="BH141" i="2"/>
  <c r="BH146" i="2"/>
  <c r="BG7" i="2"/>
  <c r="BG12" i="2"/>
  <c r="BG17" i="2"/>
  <c r="BG22" i="2"/>
  <c r="BG27" i="2"/>
  <c r="BG32" i="2"/>
  <c r="BG37" i="2"/>
  <c r="BG42" i="2"/>
  <c r="BG47" i="2"/>
  <c r="BG52" i="2"/>
  <c r="BG57" i="2"/>
  <c r="BG62" i="2"/>
  <c r="BG67" i="2"/>
  <c r="BG72" i="2"/>
  <c r="BG77" i="2"/>
  <c r="BG82" i="2"/>
  <c r="BG87" i="2"/>
  <c r="BG92" i="2"/>
  <c r="BG97" i="2"/>
  <c r="BG102" i="2"/>
  <c r="BG107" i="2"/>
  <c r="BG112" i="2"/>
  <c r="BG117" i="2"/>
  <c r="BG122" i="2"/>
  <c r="BG127" i="2"/>
  <c r="BG132" i="2"/>
  <c r="BG137" i="2"/>
  <c r="BG142" i="2"/>
  <c r="BG147" i="2"/>
  <c r="BJ149" i="2"/>
  <c r="BH7" i="2"/>
  <c r="BH12" i="2"/>
  <c r="BH17" i="2"/>
  <c r="BH22" i="2"/>
  <c r="BH27" i="2"/>
  <c r="BH32" i="2"/>
  <c r="BH37" i="2"/>
  <c r="BH42" i="2"/>
  <c r="BH47" i="2"/>
  <c r="BH52" i="2"/>
  <c r="BH57" i="2"/>
  <c r="BH62" i="2"/>
  <c r="BJ63" i="2"/>
  <c r="BR63" i="2" s="1"/>
  <c r="BH67" i="2"/>
  <c r="BJ68" i="2"/>
  <c r="BR68" i="2" s="1"/>
  <c r="BH72" i="2"/>
  <c r="BH77" i="2"/>
  <c r="BH82" i="2"/>
  <c r="BJ83" i="2"/>
  <c r="BR83" i="2" s="1"/>
  <c r="BH87" i="2"/>
  <c r="BJ88" i="2"/>
  <c r="BR88" i="2" s="1"/>
  <c r="BH92" i="2"/>
  <c r="BJ93" i="2"/>
  <c r="BR93" i="2" s="1"/>
  <c r="BH97" i="2"/>
  <c r="BJ98" i="2"/>
  <c r="BR98" i="2" s="1"/>
  <c r="BH102" i="2"/>
  <c r="BJ103" i="2"/>
  <c r="BR103" i="2" s="1"/>
  <c r="BH107" i="2"/>
  <c r="BJ108" i="2"/>
  <c r="BR108" i="2" s="1"/>
  <c r="BH112" i="2"/>
  <c r="BJ113" i="2"/>
  <c r="BR113" i="2" s="1"/>
  <c r="BH117" i="2"/>
  <c r="BJ118" i="2"/>
  <c r="BR118" i="2" s="1"/>
  <c r="BH122" i="2"/>
  <c r="BJ123" i="2"/>
  <c r="BR123" i="2" s="1"/>
  <c r="BH127" i="2"/>
  <c r="BJ128" i="2"/>
  <c r="BR128" i="2" s="1"/>
  <c r="BH132" i="2"/>
  <c r="BJ133" i="2"/>
  <c r="BR133" i="2" s="1"/>
  <c r="BH137" i="2"/>
  <c r="BJ138" i="2"/>
  <c r="BR138" i="2" s="1"/>
  <c r="BH142" i="2"/>
  <c r="BJ143" i="2"/>
  <c r="BR143" i="2" s="1"/>
  <c r="BH147" i="2"/>
  <c r="BJ148" i="2"/>
  <c r="BR148" i="2" s="1"/>
  <c r="BG8" i="2"/>
  <c r="BR8" i="2" s="1"/>
  <c r="BG13" i="2"/>
  <c r="BR13" i="2" s="1"/>
  <c r="BG18" i="2"/>
  <c r="BR18" i="2" s="1"/>
  <c r="BG23" i="2"/>
  <c r="BR23" i="2" s="1"/>
  <c r="BG28" i="2"/>
  <c r="BR28" i="2" s="1"/>
  <c r="BG33" i="2"/>
  <c r="BR33" i="2" s="1"/>
  <c r="BG38" i="2"/>
  <c r="BR38" i="2" s="1"/>
  <c r="BG43" i="2"/>
  <c r="BR43" i="2" s="1"/>
  <c r="BR153" i="2"/>
  <c r="BM151" i="2"/>
  <c r="BO151" i="2"/>
  <c r="BO152" i="2"/>
  <c r="BG159" i="2"/>
  <c r="BG164" i="2"/>
  <c r="BG169" i="2"/>
  <c r="BG174" i="2"/>
  <c r="BG179" i="2"/>
  <c r="BG184" i="2"/>
  <c r="BG189" i="2"/>
  <c r="BG194" i="2"/>
  <c r="BG199" i="2"/>
  <c r="BG204" i="2"/>
  <c r="BG209" i="2"/>
  <c r="BG214" i="2"/>
  <c r="BG219" i="2"/>
  <c r="BG224" i="2"/>
  <c r="BG229" i="2"/>
  <c r="BG234" i="2"/>
  <c r="BG239" i="2"/>
  <c r="BG244" i="2"/>
  <c r="BG249" i="2"/>
  <c r="BG254" i="2"/>
  <c r="BG259" i="2"/>
  <c r="BG264" i="2"/>
  <c r="BG269" i="2"/>
  <c r="BG274" i="2"/>
  <c r="BG279" i="2"/>
  <c r="BG284" i="2"/>
  <c r="BG289" i="2"/>
  <c r="BG294" i="2"/>
  <c r="BR399" i="2"/>
  <c r="BH159" i="2"/>
  <c r="BH164" i="2"/>
  <c r="BH169" i="2"/>
  <c r="BH174" i="2"/>
  <c r="BH179" i="2"/>
  <c r="BH184" i="2"/>
  <c r="BH189" i="2"/>
  <c r="BH194" i="2"/>
  <c r="BH199" i="2"/>
  <c r="BH204" i="2"/>
  <c r="BH209" i="2"/>
  <c r="BH214" i="2"/>
  <c r="BH219" i="2"/>
  <c r="BH224" i="2"/>
  <c r="BH229" i="2"/>
  <c r="BH234" i="2"/>
  <c r="BH239" i="2"/>
  <c r="BH244" i="2"/>
  <c r="BH249" i="2"/>
  <c r="BH254" i="2"/>
  <c r="BM257" i="2"/>
  <c r="BH259" i="2"/>
  <c r="BM262" i="2"/>
  <c r="BH264" i="2"/>
  <c r="BM267" i="2"/>
  <c r="BH269" i="2"/>
  <c r="BM272" i="2"/>
  <c r="BH274" i="2"/>
  <c r="BH279" i="2"/>
  <c r="BM282" i="2"/>
  <c r="BH284" i="2"/>
  <c r="BM287" i="2"/>
  <c r="BH289" i="2"/>
  <c r="BM292" i="2"/>
  <c r="BH294" i="2"/>
  <c r="BO155" i="2"/>
  <c r="BG155" i="2"/>
  <c r="BO160" i="2"/>
  <c r="BG160" i="2"/>
  <c r="BO165" i="2"/>
  <c r="BG165" i="2"/>
  <c r="BO170" i="2"/>
  <c r="BG170" i="2"/>
  <c r="BO175" i="2"/>
  <c r="BG175" i="2"/>
  <c r="BO180" i="2"/>
  <c r="BG180" i="2"/>
  <c r="BO185" i="2"/>
  <c r="BG185" i="2"/>
  <c r="BO190" i="2"/>
  <c r="BG190" i="2"/>
  <c r="BO195" i="2"/>
  <c r="BG195" i="2"/>
  <c r="BO200" i="2"/>
  <c r="BG200" i="2"/>
  <c r="BO205" i="2"/>
  <c r="BG205" i="2"/>
  <c r="BO210" i="2"/>
  <c r="BG210" i="2"/>
  <c r="BO215" i="2"/>
  <c r="BG215" i="2"/>
  <c r="BO220" i="2"/>
  <c r="BG220" i="2"/>
  <c r="BO225" i="2"/>
  <c r="BG225" i="2"/>
  <c r="BO230" i="2"/>
  <c r="BG230" i="2"/>
  <c r="BO235" i="2"/>
  <c r="BG235" i="2"/>
  <c r="BO240" i="2"/>
  <c r="BG240" i="2"/>
  <c r="BO245" i="2"/>
  <c r="BG245" i="2"/>
  <c r="BO250" i="2"/>
  <c r="BG250" i="2"/>
  <c r="BO255" i="2"/>
  <c r="BG255" i="2"/>
  <c r="BO260" i="2"/>
  <c r="BG260" i="2"/>
  <c r="BO265" i="2"/>
  <c r="BG265" i="2"/>
  <c r="BO270" i="2"/>
  <c r="BG270" i="2"/>
  <c r="BO275" i="2"/>
  <c r="BG275" i="2"/>
  <c r="BO280" i="2"/>
  <c r="BG280" i="2"/>
  <c r="BO285" i="2"/>
  <c r="BG285" i="2"/>
  <c r="BO290" i="2"/>
  <c r="BG290" i="2"/>
  <c r="BO295" i="2"/>
  <c r="BG295" i="2"/>
  <c r="BM296" i="2"/>
  <c r="BO296" i="2"/>
  <c r="BH296" i="2"/>
  <c r="BR404" i="2"/>
  <c r="BR439" i="2"/>
  <c r="BR446" i="2"/>
  <c r="BR449" i="2"/>
  <c r="BR450" i="2"/>
  <c r="BH155" i="2"/>
  <c r="BH160" i="2"/>
  <c r="BH165" i="2"/>
  <c r="BH170" i="2"/>
  <c r="BH175" i="2"/>
  <c r="BH180" i="2"/>
  <c r="BH185" i="2"/>
  <c r="BH190" i="2"/>
  <c r="BH195" i="2"/>
  <c r="BH200" i="2"/>
  <c r="BH205" i="2"/>
  <c r="BH210" i="2"/>
  <c r="BH215" i="2"/>
  <c r="BH220" i="2"/>
  <c r="BH225" i="2"/>
  <c r="BH230" i="2"/>
  <c r="BH235" i="2"/>
  <c r="BH240" i="2"/>
  <c r="BH245" i="2"/>
  <c r="BH250" i="2"/>
  <c r="BH255" i="2"/>
  <c r="BH260" i="2"/>
  <c r="BH265" i="2"/>
  <c r="BH270" i="2"/>
  <c r="BH275" i="2"/>
  <c r="BH280" i="2"/>
  <c r="BH285" i="2"/>
  <c r="BH290" i="2"/>
  <c r="BH295" i="2"/>
  <c r="BR409" i="2"/>
  <c r="BO156" i="2"/>
  <c r="BG156" i="2"/>
  <c r="BO161" i="2"/>
  <c r="BG161" i="2"/>
  <c r="BO166" i="2"/>
  <c r="BG166" i="2"/>
  <c r="BO171" i="2"/>
  <c r="BG171" i="2"/>
  <c r="BO176" i="2"/>
  <c r="BG176" i="2"/>
  <c r="BO181" i="2"/>
  <c r="BG181" i="2"/>
  <c r="BO186" i="2"/>
  <c r="BG186" i="2"/>
  <c r="BO191" i="2"/>
  <c r="BG191" i="2"/>
  <c r="BO196" i="2"/>
  <c r="BG196" i="2"/>
  <c r="BO201" i="2"/>
  <c r="BG201" i="2"/>
  <c r="BO206" i="2"/>
  <c r="BG206" i="2"/>
  <c r="BO211" i="2"/>
  <c r="BG211" i="2"/>
  <c r="BO216" i="2"/>
  <c r="BG216" i="2"/>
  <c r="BO221" i="2"/>
  <c r="BG221" i="2"/>
  <c r="BO226" i="2"/>
  <c r="BG226" i="2"/>
  <c r="BO231" i="2"/>
  <c r="BG231" i="2"/>
  <c r="BO236" i="2"/>
  <c r="BG236" i="2"/>
  <c r="BO241" i="2"/>
  <c r="BG241" i="2"/>
  <c r="BO246" i="2"/>
  <c r="BG246" i="2"/>
  <c r="BO251" i="2"/>
  <c r="BG251" i="2"/>
  <c r="BO256" i="2"/>
  <c r="BG256" i="2"/>
  <c r="BO261" i="2"/>
  <c r="BG261" i="2"/>
  <c r="BO266" i="2"/>
  <c r="BG266" i="2"/>
  <c r="BO271" i="2"/>
  <c r="BG271" i="2"/>
  <c r="BO276" i="2"/>
  <c r="BG276" i="2"/>
  <c r="BO281" i="2"/>
  <c r="BG281" i="2"/>
  <c r="BO286" i="2"/>
  <c r="BG286" i="2"/>
  <c r="BO291" i="2"/>
  <c r="BG291" i="2"/>
  <c r="BR414" i="2"/>
  <c r="BH156" i="2"/>
  <c r="BH161" i="2"/>
  <c r="BH166" i="2"/>
  <c r="BH171" i="2"/>
  <c r="BH176" i="2"/>
  <c r="BH181" i="2"/>
  <c r="BH186" i="2"/>
  <c r="BH191" i="2"/>
  <c r="BH196" i="2"/>
  <c r="BH201" i="2"/>
  <c r="BH206" i="2"/>
  <c r="BH211" i="2"/>
  <c r="BH216" i="2"/>
  <c r="BH221" i="2"/>
  <c r="BH226" i="2"/>
  <c r="BH231" i="2"/>
  <c r="BH236" i="2"/>
  <c r="BH241" i="2"/>
  <c r="BH246" i="2"/>
  <c r="BH251" i="2"/>
  <c r="BH256" i="2"/>
  <c r="BH261" i="2"/>
  <c r="BH266" i="2"/>
  <c r="BH271" i="2"/>
  <c r="BH276" i="2"/>
  <c r="BH281" i="2"/>
  <c r="BH286" i="2"/>
  <c r="BH291" i="2"/>
  <c r="BR384" i="2"/>
  <c r="BG152" i="2"/>
  <c r="BG157" i="2"/>
  <c r="BG162" i="2"/>
  <c r="BG167" i="2"/>
  <c r="BG172" i="2"/>
  <c r="BG177" i="2"/>
  <c r="BG182" i="2"/>
  <c r="BG187" i="2"/>
  <c r="BG192" i="2"/>
  <c r="BG197" i="2"/>
  <c r="BG202" i="2"/>
  <c r="BJ297" i="2"/>
  <c r="BR389" i="2"/>
  <c r="BR419" i="2"/>
  <c r="BR441" i="2"/>
  <c r="BR444" i="2"/>
  <c r="BR445" i="2"/>
  <c r="BH152" i="2"/>
  <c r="BH157" i="2"/>
  <c r="BJ158" i="2"/>
  <c r="BR158" i="2" s="1"/>
  <c r="BH162" i="2"/>
  <c r="BJ163" i="2"/>
  <c r="BR163" i="2" s="1"/>
  <c r="BH167" i="2"/>
  <c r="BJ168" i="2"/>
  <c r="BR168" i="2" s="1"/>
  <c r="BH172" i="2"/>
  <c r="BJ173" i="2"/>
  <c r="BR173" i="2" s="1"/>
  <c r="BH177" i="2"/>
  <c r="BJ178" i="2"/>
  <c r="BR178" i="2" s="1"/>
  <c r="BH182" i="2"/>
  <c r="BJ183" i="2"/>
  <c r="BR183" i="2" s="1"/>
  <c r="BH187" i="2"/>
  <c r="BJ188" i="2"/>
  <c r="BR188" i="2" s="1"/>
  <c r="BH192" i="2"/>
  <c r="BJ193" i="2"/>
  <c r="BR193" i="2" s="1"/>
  <c r="BH197" i="2"/>
  <c r="BJ198" i="2"/>
  <c r="BR198" i="2" s="1"/>
  <c r="BH202" i="2"/>
  <c r="BJ203" i="2"/>
  <c r="BR203" i="2" s="1"/>
  <c r="BH207" i="2"/>
  <c r="BR207" i="2" s="1"/>
  <c r="BJ208" i="2"/>
  <c r="BR208" i="2" s="1"/>
  <c r="BH212" i="2"/>
  <c r="BR212" i="2" s="1"/>
  <c r="BJ213" i="2"/>
  <c r="BR213" i="2" s="1"/>
  <c r="BH217" i="2"/>
  <c r="BR217" i="2" s="1"/>
  <c r="BJ218" i="2"/>
  <c r="BR218" i="2" s="1"/>
  <c r="BH222" i="2"/>
  <c r="BR222" i="2" s="1"/>
  <c r="BJ223" i="2"/>
  <c r="BR223" i="2" s="1"/>
  <c r="BH227" i="2"/>
  <c r="BR227" i="2" s="1"/>
  <c r="BJ228" i="2"/>
  <c r="BR228" i="2" s="1"/>
  <c r="BH232" i="2"/>
  <c r="BR232" i="2" s="1"/>
  <c r="BJ233" i="2"/>
  <c r="BR233" i="2" s="1"/>
  <c r="BH237" i="2"/>
  <c r="BR237" i="2" s="1"/>
  <c r="BJ238" i="2"/>
  <c r="BR238" i="2" s="1"/>
  <c r="BH242" i="2"/>
  <c r="BR242" i="2" s="1"/>
  <c r="BJ243" i="2"/>
  <c r="BR243" i="2" s="1"/>
  <c r="BH247" i="2"/>
  <c r="BR247" i="2" s="1"/>
  <c r="BJ248" i="2"/>
  <c r="BR248" i="2" s="1"/>
  <c r="BH252" i="2"/>
  <c r="BR252" i="2" s="1"/>
  <c r="BJ253" i="2"/>
  <c r="BR253" i="2" s="1"/>
  <c r="BH257" i="2"/>
  <c r="BJ258" i="2"/>
  <c r="BR258" i="2" s="1"/>
  <c r="BH262" i="2"/>
  <c r="BR262" i="2" s="1"/>
  <c r="BJ263" i="2"/>
  <c r="BR263" i="2" s="1"/>
  <c r="BH267" i="2"/>
  <c r="BJ268" i="2"/>
  <c r="BR268" i="2" s="1"/>
  <c r="BH272" i="2"/>
  <c r="BJ273" i="2"/>
  <c r="BR273" i="2" s="1"/>
  <c r="BH277" i="2"/>
  <c r="BR277" i="2" s="1"/>
  <c r="BJ278" i="2"/>
  <c r="BR278" i="2" s="1"/>
  <c r="BH282" i="2"/>
  <c r="BJ283" i="2"/>
  <c r="BR283" i="2" s="1"/>
  <c r="BH287" i="2"/>
  <c r="BR287" i="2" s="1"/>
  <c r="BJ288" i="2"/>
  <c r="BR288" i="2" s="1"/>
  <c r="BH292" i="2"/>
  <c r="BJ293" i="2"/>
  <c r="BR293" i="2" s="1"/>
  <c r="BR454" i="2"/>
  <c r="BR394" i="2"/>
  <c r="BR424" i="2"/>
  <c r="BR451" i="2"/>
  <c r="BP297" i="2"/>
  <c r="BR429" i="2"/>
  <c r="BG299" i="2"/>
  <c r="BG304" i="2"/>
  <c r="BG309" i="2"/>
  <c r="BG314" i="2"/>
  <c r="BG319" i="2"/>
  <c r="BG324" i="2"/>
  <c r="BG329" i="2"/>
  <c r="BG334" i="2"/>
  <c r="BG339" i="2"/>
  <c r="BG344" i="2"/>
  <c r="BG349" i="2"/>
  <c r="BG354" i="2"/>
  <c r="BG359" i="2"/>
  <c r="BG364" i="2"/>
  <c r="BG369" i="2"/>
  <c r="BG374" i="2"/>
  <c r="BR374" i="2" s="1"/>
  <c r="BG379" i="2"/>
  <c r="BR379" i="2" s="1"/>
  <c r="BP460" i="2"/>
  <c r="BR460" i="2" s="1"/>
  <c r="BR486" i="2"/>
  <c r="BH299" i="2"/>
  <c r="BM302" i="2"/>
  <c r="BH304" i="2"/>
  <c r="BM307" i="2"/>
  <c r="BH309" i="2"/>
  <c r="BM312" i="2"/>
  <c r="BH314" i="2"/>
  <c r="BM317" i="2"/>
  <c r="BH319" i="2"/>
  <c r="BM322" i="2"/>
  <c r="BH324" i="2"/>
  <c r="BM327" i="2"/>
  <c r="BH329" i="2"/>
  <c r="BM332" i="2"/>
  <c r="BH334" i="2"/>
  <c r="BM337" i="2"/>
  <c r="BH339" i="2"/>
  <c r="BM342" i="2"/>
  <c r="BH344" i="2"/>
  <c r="BM347" i="2"/>
  <c r="BH349" i="2"/>
  <c r="BM352" i="2"/>
  <c r="BH354" i="2"/>
  <c r="BM357" i="2"/>
  <c r="BH359" i="2"/>
  <c r="BM362" i="2"/>
  <c r="BH364" i="2"/>
  <c r="BM367" i="2"/>
  <c r="BH369" i="2"/>
  <c r="BM372" i="2"/>
  <c r="BM377" i="2"/>
  <c r="BM382" i="2"/>
  <c r="BM387" i="2"/>
  <c r="BM392" i="2"/>
  <c r="BM397" i="2"/>
  <c r="BM402" i="2"/>
  <c r="BM407" i="2"/>
  <c r="BM412" i="2"/>
  <c r="BM417" i="2"/>
  <c r="BM422" i="2"/>
  <c r="BM427" i="2"/>
  <c r="BM432" i="2"/>
  <c r="BM437" i="2"/>
  <c r="BM442" i="2"/>
  <c r="BR442" i="2" s="1"/>
  <c r="BM447" i="2"/>
  <c r="BR447" i="2" s="1"/>
  <c r="BM452" i="2"/>
  <c r="BP455" i="2"/>
  <c r="BR455" i="2" s="1"/>
  <c r="BR471" i="2"/>
  <c r="BO300" i="2"/>
  <c r="BO305" i="2"/>
  <c r="BO310" i="2"/>
  <c r="BO315" i="2"/>
  <c r="BO320" i="2"/>
  <c r="BO325" i="2"/>
  <c r="BO330" i="2"/>
  <c r="BO335" i="2"/>
  <c r="BO340" i="2"/>
  <c r="BO345" i="2"/>
  <c r="BO350" i="2"/>
  <c r="BO355" i="2"/>
  <c r="BO360" i="2"/>
  <c r="BO365" i="2"/>
  <c r="BR365" i="2" s="1"/>
  <c r="BO370" i="2"/>
  <c r="BO375" i="2"/>
  <c r="BR375" i="2" s="1"/>
  <c r="BO380" i="2"/>
  <c r="BR380" i="2" s="1"/>
  <c r="BO385" i="2"/>
  <c r="BO390" i="2"/>
  <c r="BR390" i="2" s="1"/>
  <c r="BO395" i="2"/>
  <c r="BR395" i="2" s="1"/>
  <c r="BO400" i="2"/>
  <c r="BR400" i="2" s="1"/>
  <c r="BO405" i="2"/>
  <c r="BR405" i="2" s="1"/>
  <c r="BO410" i="2"/>
  <c r="BR410" i="2" s="1"/>
  <c r="BO415" i="2"/>
  <c r="BR415" i="2" s="1"/>
  <c r="BO420" i="2"/>
  <c r="BR420" i="2" s="1"/>
  <c r="BO425" i="2"/>
  <c r="BR425" i="2" s="1"/>
  <c r="BO430" i="2"/>
  <c r="BR430" i="2" s="1"/>
  <c r="BO435" i="2"/>
  <c r="BR435" i="2" s="1"/>
  <c r="BO440" i="2"/>
  <c r="BR440" i="2" s="1"/>
  <c r="BM463" i="2"/>
  <c r="BO463" i="2"/>
  <c r="BM298" i="2"/>
  <c r="BR298" i="2" s="1"/>
  <c r="BH300" i="2"/>
  <c r="BM303" i="2"/>
  <c r="BR303" i="2" s="1"/>
  <c r="BH305" i="2"/>
  <c r="BM308" i="2"/>
  <c r="BR308" i="2" s="1"/>
  <c r="BH310" i="2"/>
  <c r="BM313" i="2"/>
  <c r="BR313" i="2" s="1"/>
  <c r="BH315" i="2"/>
  <c r="BM318" i="2"/>
  <c r="BR318" i="2" s="1"/>
  <c r="BH320" i="2"/>
  <c r="BM323" i="2"/>
  <c r="BR323" i="2" s="1"/>
  <c r="BH325" i="2"/>
  <c r="BM328" i="2"/>
  <c r="BR328" i="2" s="1"/>
  <c r="BH330" i="2"/>
  <c r="BM333" i="2"/>
  <c r="BR333" i="2" s="1"/>
  <c r="BH335" i="2"/>
  <c r="BM338" i="2"/>
  <c r="BR338" i="2" s="1"/>
  <c r="BH340" i="2"/>
  <c r="BR340" i="2" s="1"/>
  <c r="BM343" i="2"/>
  <c r="BR343" i="2" s="1"/>
  <c r="BH345" i="2"/>
  <c r="BM348" i="2"/>
  <c r="BR348" i="2" s="1"/>
  <c r="BH350" i="2"/>
  <c r="BM353" i="2"/>
  <c r="BR353" i="2" s="1"/>
  <c r="BH355" i="2"/>
  <c r="BM358" i="2"/>
  <c r="BR358" i="2" s="1"/>
  <c r="BH360" i="2"/>
  <c r="BM363" i="2"/>
  <c r="BR363" i="2" s="1"/>
  <c r="BM368" i="2"/>
  <c r="BR368" i="2" s="1"/>
  <c r="BH370" i="2"/>
  <c r="BM373" i="2"/>
  <c r="BR373" i="2" s="1"/>
  <c r="BM378" i="2"/>
  <c r="BR378" i="2" s="1"/>
  <c r="BM383" i="2"/>
  <c r="BR383" i="2" s="1"/>
  <c r="BH385" i="2"/>
  <c r="BM388" i="2"/>
  <c r="BR388" i="2" s="1"/>
  <c r="BM393" i="2"/>
  <c r="BR393" i="2" s="1"/>
  <c r="BM398" i="2"/>
  <c r="BR398" i="2" s="1"/>
  <c r="BM403" i="2"/>
  <c r="BR403" i="2" s="1"/>
  <c r="BM408" i="2"/>
  <c r="BR408" i="2" s="1"/>
  <c r="BM413" i="2"/>
  <c r="BR413" i="2" s="1"/>
  <c r="BM418" i="2"/>
  <c r="BR418" i="2" s="1"/>
  <c r="BM423" i="2"/>
  <c r="BR423" i="2" s="1"/>
  <c r="BM428" i="2"/>
  <c r="BR428" i="2" s="1"/>
  <c r="BM433" i="2"/>
  <c r="BR433" i="2" s="1"/>
  <c r="BM438" i="2"/>
  <c r="BR438" i="2" s="1"/>
  <c r="BM443" i="2"/>
  <c r="BM448" i="2"/>
  <c r="BR448" i="2" s="1"/>
  <c r="BM453" i="2"/>
  <c r="BR453" i="2" s="1"/>
  <c r="BM458" i="2"/>
  <c r="BR458" i="2" s="1"/>
  <c r="BN461" i="2"/>
  <c r="BR481" i="2"/>
  <c r="BO301" i="2"/>
  <c r="BG301" i="2"/>
  <c r="BO306" i="2"/>
  <c r="BG306" i="2"/>
  <c r="BO311" i="2"/>
  <c r="BG311" i="2"/>
  <c r="BO316" i="2"/>
  <c r="BG316" i="2"/>
  <c r="BO321" i="2"/>
  <c r="BG321" i="2"/>
  <c r="BO326" i="2"/>
  <c r="BG326" i="2"/>
  <c r="BO331" i="2"/>
  <c r="BG331" i="2"/>
  <c r="BO336" i="2"/>
  <c r="BG336" i="2"/>
  <c r="BO341" i="2"/>
  <c r="BG341" i="2"/>
  <c r="BO346" i="2"/>
  <c r="BG346" i="2"/>
  <c r="BO351" i="2"/>
  <c r="BG351" i="2"/>
  <c r="BO356" i="2"/>
  <c r="BG356" i="2"/>
  <c r="BO361" i="2"/>
  <c r="BG361" i="2"/>
  <c r="BO366" i="2"/>
  <c r="BG366" i="2"/>
  <c r="BO371" i="2"/>
  <c r="BG371" i="2"/>
  <c r="BO376" i="2"/>
  <c r="BG376" i="2"/>
  <c r="BO381" i="2"/>
  <c r="BG381" i="2"/>
  <c r="BO386" i="2"/>
  <c r="BG386" i="2"/>
  <c r="BO391" i="2"/>
  <c r="BG391" i="2"/>
  <c r="BO396" i="2"/>
  <c r="BG396" i="2"/>
  <c r="BO401" i="2"/>
  <c r="BG401" i="2"/>
  <c r="BO406" i="2"/>
  <c r="BG406" i="2"/>
  <c r="BO411" i="2"/>
  <c r="BG411" i="2"/>
  <c r="BO416" i="2"/>
  <c r="BG416" i="2"/>
  <c r="BG421" i="2"/>
  <c r="BR421" i="2" s="1"/>
  <c r="BG426" i="2"/>
  <c r="BR426" i="2" s="1"/>
  <c r="BG431" i="2"/>
  <c r="BR431" i="2" s="1"/>
  <c r="BG436" i="2"/>
  <c r="BR436" i="2" s="1"/>
  <c r="BR466" i="2"/>
  <c r="BH301" i="2"/>
  <c r="BH306" i="2"/>
  <c r="BH311" i="2"/>
  <c r="BH316" i="2"/>
  <c r="BH321" i="2"/>
  <c r="BH326" i="2"/>
  <c r="BH331" i="2"/>
  <c r="BH336" i="2"/>
  <c r="BH341" i="2"/>
  <c r="BH346" i="2"/>
  <c r="BH351" i="2"/>
  <c r="BH356" i="2"/>
  <c r="BH361" i="2"/>
  <c r="BH366" i="2"/>
  <c r="BH371" i="2"/>
  <c r="BH376" i="2"/>
  <c r="BH406" i="2"/>
  <c r="BH411" i="2"/>
  <c r="BR506" i="2"/>
  <c r="BG462" i="2"/>
  <c r="BR491" i="2"/>
  <c r="BH297" i="2"/>
  <c r="BH302" i="2"/>
  <c r="BH307" i="2"/>
  <c r="BH312" i="2"/>
  <c r="BH317" i="2"/>
  <c r="BR317" i="2" s="1"/>
  <c r="BH322" i="2"/>
  <c r="BH327" i="2"/>
  <c r="BH332" i="2"/>
  <c r="BH337" i="2"/>
  <c r="BH342" i="2"/>
  <c r="BH347" i="2"/>
  <c r="BH352" i="2"/>
  <c r="BH357" i="2"/>
  <c r="BR357" i="2" s="1"/>
  <c r="BH362" i="2"/>
  <c r="BR362" i="2" s="1"/>
  <c r="BH367" i="2"/>
  <c r="BR367" i="2" s="1"/>
  <c r="BH372" i="2"/>
  <c r="BH377" i="2"/>
  <c r="BH382" i="2"/>
  <c r="BH387" i="2"/>
  <c r="BH392" i="2"/>
  <c r="BH397" i="2"/>
  <c r="BH402" i="2"/>
  <c r="BH407" i="2"/>
  <c r="BH412" i="2"/>
  <c r="BH417" i="2"/>
  <c r="BH422" i="2"/>
  <c r="BH427" i="2"/>
  <c r="BH432" i="2"/>
  <c r="BH437" i="2"/>
  <c r="BJ443" i="2"/>
  <c r="BH452" i="2"/>
  <c r="BH457" i="2"/>
  <c r="BR457" i="2" s="1"/>
  <c r="BM461" i="2"/>
  <c r="BR476" i="2"/>
  <c r="BR501" i="2"/>
  <c r="BJ461" i="2"/>
  <c r="BJ462" i="2"/>
  <c r="BH462" i="2"/>
  <c r="BG467" i="2"/>
  <c r="BG472" i="2"/>
  <c r="BG477" i="2"/>
  <c r="BG482" i="2"/>
  <c r="BG487" i="2"/>
  <c r="BG492" i="2"/>
  <c r="BG497" i="2"/>
  <c r="BG502" i="2"/>
  <c r="BG507" i="2"/>
  <c r="BG512" i="2"/>
  <c r="BG517" i="2"/>
  <c r="BG522" i="2"/>
  <c r="BG527" i="2"/>
  <c r="BG532" i="2"/>
  <c r="BG537" i="2"/>
  <c r="BG542" i="2"/>
  <c r="BG547" i="2"/>
  <c r="BG552" i="2"/>
  <c r="BG557" i="2"/>
  <c r="BG562" i="2"/>
  <c r="BG567" i="2"/>
  <c r="BG572" i="2"/>
  <c r="BG577" i="2"/>
  <c r="BG582" i="2"/>
  <c r="BG587" i="2"/>
  <c r="BG592" i="2"/>
  <c r="BG597" i="2"/>
  <c r="BG602" i="2"/>
  <c r="BG607" i="2"/>
  <c r="BG612" i="2"/>
  <c r="BG617" i="2"/>
  <c r="BM465" i="2"/>
  <c r="BH467" i="2"/>
  <c r="BM470" i="2"/>
  <c r="BH472" i="2"/>
  <c r="BM475" i="2"/>
  <c r="BH477" i="2"/>
  <c r="BM480" i="2"/>
  <c r="BH482" i="2"/>
  <c r="BM485" i="2"/>
  <c r="BH487" i="2"/>
  <c r="BM490" i="2"/>
  <c r="BH492" i="2"/>
  <c r="BM495" i="2"/>
  <c r="BH497" i="2"/>
  <c r="BM500" i="2"/>
  <c r="BH502" i="2"/>
  <c r="BM505" i="2"/>
  <c r="BH507" i="2"/>
  <c r="BM510" i="2"/>
  <c r="BH512" i="2"/>
  <c r="BM515" i="2"/>
  <c r="BH517" i="2"/>
  <c r="BM520" i="2"/>
  <c r="BH522" i="2"/>
  <c r="BM525" i="2"/>
  <c r="BH527" i="2"/>
  <c r="BM530" i="2"/>
  <c r="BH532" i="2"/>
  <c r="BM535" i="2"/>
  <c r="BH537" i="2"/>
  <c r="BM540" i="2"/>
  <c r="BH542" i="2"/>
  <c r="BM545" i="2"/>
  <c r="BH547" i="2"/>
  <c r="BM550" i="2"/>
  <c r="BH552" i="2"/>
  <c r="BM555" i="2"/>
  <c r="BH557" i="2"/>
  <c r="BM560" i="2"/>
  <c r="BH562" i="2"/>
  <c r="BM565" i="2"/>
  <c r="BH567" i="2"/>
  <c r="BM570" i="2"/>
  <c r="BH572" i="2"/>
  <c r="BM575" i="2"/>
  <c r="BH577" i="2"/>
  <c r="BM580" i="2"/>
  <c r="BH582" i="2"/>
  <c r="BM585" i="2"/>
  <c r="BH587" i="2"/>
  <c r="BM590" i="2"/>
  <c r="BH592" i="2"/>
  <c r="BM595" i="2"/>
  <c r="BH597" i="2"/>
  <c r="BM600" i="2"/>
  <c r="BH602" i="2"/>
  <c r="BM605" i="2"/>
  <c r="BH607" i="2"/>
  <c r="BM610" i="2"/>
  <c r="BH612" i="2"/>
  <c r="BM615" i="2"/>
  <c r="BH617" i="2"/>
  <c r="BG463" i="2"/>
  <c r="BO468" i="2"/>
  <c r="BG468" i="2"/>
  <c r="BO473" i="2"/>
  <c r="BG473" i="2"/>
  <c r="BO478" i="2"/>
  <c r="BG478" i="2"/>
  <c r="BO483" i="2"/>
  <c r="BG483" i="2"/>
  <c r="BO488" i="2"/>
  <c r="BG488" i="2"/>
  <c r="BO493" i="2"/>
  <c r="BG493" i="2"/>
  <c r="BO498" i="2"/>
  <c r="BG498" i="2"/>
  <c r="BO503" i="2"/>
  <c r="BG503" i="2"/>
  <c r="BO508" i="2"/>
  <c r="BG508" i="2"/>
  <c r="BO513" i="2"/>
  <c r="BG513" i="2"/>
  <c r="BO518" i="2"/>
  <c r="BG518" i="2"/>
  <c r="BO523" i="2"/>
  <c r="BG523" i="2"/>
  <c r="BO528" i="2"/>
  <c r="BG528" i="2"/>
  <c r="BO533" i="2"/>
  <c r="BG533" i="2"/>
  <c r="BO538" i="2"/>
  <c r="BG538" i="2"/>
  <c r="BO543" i="2"/>
  <c r="BG543" i="2"/>
  <c r="BO548" i="2"/>
  <c r="BG548" i="2"/>
  <c r="BO553" i="2"/>
  <c r="BG553" i="2"/>
  <c r="BO558" i="2"/>
  <c r="BG558" i="2"/>
  <c r="BO563" i="2"/>
  <c r="BG563" i="2"/>
  <c r="BO568" i="2"/>
  <c r="BG568" i="2"/>
  <c r="BO573" i="2"/>
  <c r="BG573" i="2"/>
  <c r="BO578" i="2"/>
  <c r="BG578" i="2"/>
  <c r="BO583" i="2"/>
  <c r="BG583" i="2"/>
  <c r="BO588" i="2"/>
  <c r="BG588" i="2"/>
  <c r="BO593" i="2"/>
  <c r="BG593" i="2"/>
  <c r="BO598" i="2"/>
  <c r="BG598" i="2"/>
  <c r="BO603" i="2"/>
  <c r="BG603" i="2"/>
  <c r="BO608" i="2"/>
  <c r="BG608" i="2"/>
  <c r="BO613" i="2"/>
  <c r="BG613" i="2"/>
  <c r="BO618" i="2"/>
  <c r="BG618" i="2"/>
  <c r="BO620" i="2"/>
  <c r="BO621" i="2"/>
  <c r="BH463" i="2"/>
  <c r="BH468" i="2"/>
  <c r="BH473" i="2"/>
  <c r="BH478" i="2"/>
  <c r="BH483" i="2"/>
  <c r="BH488" i="2"/>
  <c r="BH493" i="2"/>
  <c r="BH498" i="2"/>
  <c r="BH503" i="2"/>
  <c r="BH508" i="2"/>
  <c r="BH513" i="2"/>
  <c r="BH518" i="2"/>
  <c r="BH523" i="2"/>
  <c r="BH528" i="2"/>
  <c r="BH533" i="2"/>
  <c r="BH538" i="2"/>
  <c r="BH543" i="2"/>
  <c r="BH548" i="2"/>
  <c r="BH553" i="2"/>
  <c r="BH558" i="2"/>
  <c r="BH563" i="2"/>
  <c r="BH568" i="2"/>
  <c r="BH573" i="2"/>
  <c r="BH578" i="2"/>
  <c r="BH583" i="2"/>
  <c r="BH588" i="2"/>
  <c r="BH593" i="2"/>
  <c r="BH598" i="2"/>
  <c r="BH603" i="2"/>
  <c r="BH608" i="2"/>
  <c r="BH613" i="2"/>
  <c r="BH618" i="2"/>
  <c r="BG619" i="2"/>
  <c r="BO464" i="2"/>
  <c r="BG464" i="2"/>
  <c r="BO469" i="2"/>
  <c r="BG469" i="2"/>
  <c r="BO474" i="2"/>
  <c r="BG474" i="2"/>
  <c r="BO479" i="2"/>
  <c r="BG479" i="2"/>
  <c r="BO484" i="2"/>
  <c r="BG484" i="2"/>
  <c r="BO489" i="2"/>
  <c r="BG489" i="2"/>
  <c r="BO494" i="2"/>
  <c r="BG494" i="2"/>
  <c r="BO499" i="2"/>
  <c r="BG499" i="2"/>
  <c r="BO504" i="2"/>
  <c r="BG504" i="2"/>
  <c r="BO509" i="2"/>
  <c r="BG509" i="2"/>
  <c r="BO514" i="2"/>
  <c r="BG514" i="2"/>
  <c r="BO519" i="2"/>
  <c r="BG519" i="2"/>
  <c r="BO524" i="2"/>
  <c r="BG524" i="2"/>
  <c r="BO529" i="2"/>
  <c r="BG529" i="2"/>
  <c r="BO534" i="2"/>
  <c r="BG534" i="2"/>
  <c r="BO539" i="2"/>
  <c r="BG539" i="2"/>
  <c r="BO544" i="2"/>
  <c r="BG544" i="2"/>
  <c r="BO549" i="2"/>
  <c r="BG549" i="2"/>
  <c r="BO554" i="2"/>
  <c r="BG554" i="2"/>
  <c r="BO559" i="2"/>
  <c r="BG559" i="2"/>
  <c r="BO564" i="2"/>
  <c r="BG564" i="2"/>
  <c r="BO569" i="2"/>
  <c r="BG569" i="2"/>
  <c r="BO574" i="2"/>
  <c r="BG574" i="2"/>
  <c r="BO579" i="2"/>
  <c r="BG579" i="2"/>
  <c r="BO584" i="2"/>
  <c r="BG584" i="2"/>
  <c r="BO589" i="2"/>
  <c r="BG589" i="2"/>
  <c r="BO594" i="2"/>
  <c r="BG594" i="2"/>
  <c r="BO599" i="2"/>
  <c r="BG599" i="2"/>
  <c r="BO604" i="2"/>
  <c r="BG604" i="2"/>
  <c r="BO609" i="2"/>
  <c r="BG609" i="2"/>
  <c r="BO614" i="2"/>
  <c r="BG614" i="2"/>
  <c r="BO619" i="2"/>
  <c r="BH619" i="2"/>
  <c r="BR682" i="2"/>
  <c r="BH464" i="2"/>
  <c r="BH469" i="2"/>
  <c r="BH474" i="2"/>
  <c r="BH479" i="2"/>
  <c r="BH484" i="2"/>
  <c r="BH489" i="2"/>
  <c r="BH494" i="2"/>
  <c r="BH499" i="2"/>
  <c r="BH504" i="2"/>
  <c r="BH509" i="2"/>
  <c r="BH514" i="2"/>
  <c r="BH519" i="2"/>
  <c r="BH524" i="2"/>
  <c r="BH529" i="2"/>
  <c r="BH534" i="2"/>
  <c r="BH539" i="2"/>
  <c r="BH544" i="2"/>
  <c r="BH549" i="2"/>
  <c r="BH554" i="2"/>
  <c r="BH559" i="2"/>
  <c r="BH564" i="2"/>
  <c r="BH569" i="2"/>
  <c r="BH574" i="2"/>
  <c r="BH579" i="2"/>
  <c r="BH584" i="2"/>
  <c r="BH589" i="2"/>
  <c r="BH594" i="2"/>
  <c r="BH599" i="2"/>
  <c r="BH604" i="2"/>
  <c r="BH609" i="2"/>
  <c r="BH614" i="2"/>
  <c r="BG465" i="2"/>
  <c r="BG470" i="2"/>
  <c r="BG475" i="2"/>
  <c r="BG480" i="2"/>
  <c r="BG485" i="2"/>
  <c r="BG490" i="2"/>
  <c r="BG495" i="2"/>
  <c r="BG500" i="2"/>
  <c r="BG505" i="2"/>
  <c r="BG510" i="2"/>
  <c r="BG515" i="2"/>
  <c r="BG520" i="2"/>
  <c r="BG525" i="2"/>
  <c r="BG530" i="2"/>
  <c r="BG535" i="2"/>
  <c r="BG540" i="2"/>
  <c r="BG545" i="2"/>
  <c r="BG550" i="2"/>
  <c r="BH465" i="2"/>
  <c r="BH470" i="2"/>
  <c r="BH475" i="2"/>
  <c r="BH480" i="2"/>
  <c r="BH485" i="2"/>
  <c r="BH490" i="2"/>
  <c r="BH495" i="2"/>
  <c r="BH500" i="2"/>
  <c r="BH505" i="2"/>
  <c r="BH510" i="2"/>
  <c r="BJ511" i="2"/>
  <c r="BR511" i="2" s="1"/>
  <c r="BH515" i="2"/>
  <c r="BJ516" i="2"/>
  <c r="BR516" i="2" s="1"/>
  <c r="BH520" i="2"/>
  <c r="BJ521" i="2"/>
  <c r="BR521" i="2" s="1"/>
  <c r="BH525" i="2"/>
  <c r="BJ526" i="2"/>
  <c r="BR526" i="2" s="1"/>
  <c r="BH530" i="2"/>
  <c r="BJ531" i="2"/>
  <c r="BR531" i="2" s="1"/>
  <c r="BH535" i="2"/>
  <c r="BJ536" i="2"/>
  <c r="BR536" i="2" s="1"/>
  <c r="BH540" i="2"/>
  <c r="BJ541" i="2"/>
  <c r="BR541" i="2" s="1"/>
  <c r="BH545" i="2"/>
  <c r="BJ546" i="2"/>
  <c r="BR546" i="2" s="1"/>
  <c r="BH550" i="2"/>
  <c r="BJ551" i="2"/>
  <c r="BR551" i="2" s="1"/>
  <c r="BH555" i="2"/>
  <c r="BJ556" i="2"/>
  <c r="BR556" i="2" s="1"/>
  <c r="BH560" i="2"/>
  <c r="BJ561" i="2"/>
  <c r="BR561" i="2" s="1"/>
  <c r="BH565" i="2"/>
  <c r="BJ566" i="2"/>
  <c r="BR566" i="2" s="1"/>
  <c r="BH570" i="2"/>
  <c r="BJ571" i="2"/>
  <c r="BR571" i="2" s="1"/>
  <c r="BH575" i="2"/>
  <c r="BJ576" i="2"/>
  <c r="BR576" i="2" s="1"/>
  <c r="BH580" i="2"/>
  <c r="BJ581" i="2"/>
  <c r="BR581" i="2" s="1"/>
  <c r="BH585" i="2"/>
  <c r="BJ586" i="2"/>
  <c r="BR586" i="2" s="1"/>
  <c r="BH590" i="2"/>
  <c r="BJ591" i="2"/>
  <c r="BR591" i="2" s="1"/>
  <c r="BH595" i="2"/>
  <c r="BJ596" i="2"/>
  <c r="BR596" i="2" s="1"/>
  <c r="BH600" i="2"/>
  <c r="BJ601" i="2"/>
  <c r="BR601" i="2" s="1"/>
  <c r="BH605" i="2"/>
  <c r="BJ606" i="2"/>
  <c r="BR606" i="2" s="1"/>
  <c r="BH610" i="2"/>
  <c r="BJ611" i="2"/>
  <c r="BR611" i="2" s="1"/>
  <c r="BH615" i="2"/>
  <c r="BJ616" i="2"/>
  <c r="BR616" i="2" s="1"/>
  <c r="BM620" i="2"/>
  <c r="BR687" i="2"/>
  <c r="BJ620" i="2"/>
  <c r="BG622" i="2"/>
  <c r="BG627" i="2"/>
  <c r="BG632" i="2"/>
  <c r="BG637" i="2"/>
  <c r="BG642" i="2"/>
  <c r="BG647" i="2"/>
  <c r="BG652" i="2"/>
  <c r="BG657" i="2"/>
  <c r="BG662" i="2"/>
  <c r="BG667" i="2"/>
  <c r="BG672" i="2"/>
  <c r="BR672" i="2" s="1"/>
  <c r="BG677" i="2"/>
  <c r="BR677" i="2" s="1"/>
  <c r="BG692" i="2"/>
  <c r="BR692" i="2" s="1"/>
  <c r="BG697" i="2"/>
  <c r="BR697" i="2" s="1"/>
  <c r="BG702" i="2"/>
  <c r="BR702" i="2" s="1"/>
  <c r="BG707" i="2"/>
  <c r="BR707" i="2" s="1"/>
  <c r="BG712" i="2"/>
  <c r="BR712" i="2" s="1"/>
  <c r="BM716" i="2"/>
  <c r="BR716" i="2" s="1"/>
  <c r="BR791" i="2"/>
  <c r="BR811" i="2"/>
  <c r="BH622" i="2"/>
  <c r="BM625" i="2"/>
  <c r="BH627" i="2"/>
  <c r="BM630" i="2"/>
  <c r="BH632" i="2"/>
  <c r="BM635" i="2"/>
  <c r="BH637" i="2"/>
  <c r="BM640" i="2"/>
  <c r="BH642" i="2"/>
  <c r="BM645" i="2"/>
  <c r="BH647" i="2"/>
  <c r="BM650" i="2"/>
  <c r="BH652" i="2"/>
  <c r="BM655" i="2"/>
  <c r="BH657" i="2"/>
  <c r="BM660" i="2"/>
  <c r="BH662" i="2"/>
  <c r="BM665" i="2"/>
  <c r="BH667" i="2"/>
  <c r="BM670" i="2"/>
  <c r="BM675" i="2"/>
  <c r="BM680" i="2"/>
  <c r="BM685" i="2"/>
  <c r="BM690" i="2"/>
  <c r="BM695" i="2"/>
  <c r="BM700" i="2"/>
  <c r="BM705" i="2"/>
  <c r="BM710" i="2"/>
  <c r="BM715" i="2"/>
  <c r="BO623" i="2"/>
  <c r="BG623" i="2"/>
  <c r="BO628" i="2"/>
  <c r="BG628" i="2"/>
  <c r="BO633" i="2"/>
  <c r="BG633" i="2"/>
  <c r="BO638" i="2"/>
  <c r="BG638" i="2"/>
  <c r="BO643" i="2"/>
  <c r="BG643" i="2"/>
  <c r="BO648" i="2"/>
  <c r="BG648" i="2"/>
  <c r="BO653" i="2"/>
  <c r="BG653" i="2"/>
  <c r="BO658" i="2"/>
  <c r="BG658" i="2"/>
  <c r="BO663" i="2"/>
  <c r="BG663" i="2"/>
  <c r="BO668" i="2"/>
  <c r="BG668" i="2"/>
  <c r="BO673" i="2"/>
  <c r="BG673" i="2"/>
  <c r="BO678" i="2"/>
  <c r="BG678" i="2"/>
  <c r="BO683" i="2"/>
  <c r="BG683" i="2"/>
  <c r="BO688" i="2"/>
  <c r="BG688" i="2"/>
  <c r="BO693" i="2"/>
  <c r="BG693" i="2"/>
  <c r="BO698" i="2"/>
  <c r="BG698" i="2"/>
  <c r="BO703" i="2"/>
  <c r="BG703" i="2"/>
  <c r="BO708" i="2"/>
  <c r="BG708" i="2"/>
  <c r="BO713" i="2"/>
  <c r="BG713" i="2"/>
  <c r="BR766" i="2"/>
  <c r="BR796" i="2"/>
  <c r="BR806" i="2"/>
  <c r="BH623" i="2"/>
  <c r="BH628" i="2"/>
  <c r="BH633" i="2"/>
  <c r="BH638" i="2"/>
  <c r="BH643" i="2"/>
  <c r="BH648" i="2"/>
  <c r="BH653" i="2"/>
  <c r="BH658" i="2"/>
  <c r="BH663" i="2"/>
  <c r="BH668" i="2"/>
  <c r="BH673" i="2"/>
  <c r="BH678" i="2"/>
  <c r="BH683" i="2"/>
  <c r="BH688" i="2"/>
  <c r="BH693" i="2"/>
  <c r="BH698" i="2"/>
  <c r="BH703" i="2"/>
  <c r="BH708" i="2"/>
  <c r="BH713" i="2"/>
  <c r="BR771" i="2"/>
  <c r="BR801" i="2"/>
  <c r="BO624" i="2"/>
  <c r="BG624" i="2"/>
  <c r="BO629" i="2"/>
  <c r="BG629" i="2"/>
  <c r="BO634" i="2"/>
  <c r="BG634" i="2"/>
  <c r="BO639" i="2"/>
  <c r="BG639" i="2"/>
  <c r="BO644" i="2"/>
  <c r="BG644" i="2"/>
  <c r="BO649" i="2"/>
  <c r="BG649" i="2"/>
  <c r="BO654" i="2"/>
  <c r="BG654" i="2"/>
  <c r="BO659" i="2"/>
  <c r="BG659" i="2"/>
  <c r="BO664" i="2"/>
  <c r="BG664" i="2"/>
  <c r="BO669" i="2"/>
  <c r="BO674" i="2"/>
  <c r="BO679" i="2"/>
  <c r="BG679" i="2"/>
  <c r="BO684" i="2"/>
  <c r="BO689" i="2"/>
  <c r="BO694" i="2"/>
  <c r="BG694" i="2"/>
  <c r="BO699" i="2"/>
  <c r="BG699" i="2"/>
  <c r="BO704" i="2"/>
  <c r="BG704" i="2"/>
  <c r="BO709" i="2"/>
  <c r="BG709" i="2"/>
  <c r="BO714" i="2"/>
  <c r="BG714" i="2"/>
  <c r="BH624" i="2"/>
  <c r="BH629" i="2"/>
  <c r="BH634" i="2"/>
  <c r="BH639" i="2"/>
  <c r="BH644" i="2"/>
  <c r="BH649" i="2"/>
  <c r="BH654" i="2"/>
  <c r="BH659" i="2"/>
  <c r="BH664" i="2"/>
  <c r="BH669" i="2"/>
  <c r="BH674" i="2"/>
  <c r="BH679" i="2"/>
  <c r="BH684" i="2"/>
  <c r="BH689" i="2"/>
  <c r="BH694" i="2"/>
  <c r="BH699" i="2"/>
  <c r="BH704" i="2"/>
  <c r="BH709" i="2"/>
  <c r="BH714" i="2"/>
  <c r="BG718" i="2"/>
  <c r="BR776" i="2"/>
  <c r="BG620" i="2"/>
  <c r="BG625" i="2"/>
  <c r="BG630" i="2"/>
  <c r="BG635" i="2"/>
  <c r="BG640" i="2"/>
  <c r="BG645" i="2"/>
  <c r="BG650" i="2"/>
  <c r="BG655" i="2"/>
  <c r="BG660" i="2"/>
  <c r="BG665" i="2"/>
  <c r="BR781" i="2"/>
  <c r="BH620" i="2"/>
  <c r="BJ621" i="2"/>
  <c r="BH625" i="2"/>
  <c r="BJ626" i="2"/>
  <c r="BR626" i="2" s="1"/>
  <c r="BH630" i="2"/>
  <c r="BJ631" i="2"/>
  <c r="BR631" i="2" s="1"/>
  <c r="BH635" i="2"/>
  <c r="BJ636" i="2"/>
  <c r="BR636" i="2" s="1"/>
  <c r="BH640" i="2"/>
  <c r="BJ641" i="2"/>
  <c r="BR641" i="2" s="1"/>
  <c r="BH645" i="2"/>
  <c r="BJ646" i="2"/>
  <c r="BR646" i="2" s="1"/>
  <c r="BH650" i="2"/>
  <c r="BJ651" i="2"/>
  <c r="BR651" i="2" s="1"/>
  <c r="BH655" i="2"/>
  <c r="BJ656" i="2"/>
  <c r="BR656" i="2" s="1"/>
  <c r="BH660" i="2"/>
  <c r="BJ661" i="2"/>
  <c r="BR661" i="2" s="1"/>
  <c r="BH665" i="2"/>
  <c r="BJ666" i="2"/>
  <c r="BR666" i="2" s="1"/>
  <c r="BH670" i="2"/>
  <c r="BJ671" i="2"/>
  <c r="BR671" i="2" s="1"/>
  <c r="BH675" i="2"/>
  <c r="BJ676" i="2"/>
  <c r="BR676" i="2" s="1"/>
  <c r="BH680" i="2"/>
  <c r="BJ681" i="2"/>
  <c r="BR681" i="2" s="1"/>
  <c r="BH685" i="2"/>
  <c r="BR685" i="2" s="1"/>
  <c r="BJ686" i="2"/>
  <c r="BR686" i="2" s="1"/>
  <c r="BH690" i="2"/>
  <c r="BJ691" i="2"/>
  <c r="BR691" i="2" s="1"/>
  <c r="BH695" i="2"/>
  <c r="BJ696" i="2"/>
  <c r="BR696" i="2" s="1"/>
  <c r="BH700" i="2"/>
  <c r="BJ701" i="2"/>
  <c r="BR701" i="2" s="1"/>
  <c r="BH705" i="2"/>
  <c r="BJ706" i="2"/>
  <c r="BR706" i="2" s="1"/>
  <c r="BH710" i="2"/>
  <c r="BJ711" i="2"/>
  <c r="BR711" i="2" s="1"/>
  <c r="BH715" i="2"/>
  <c r="BH718" i="2"/>
  <c r="BR721" i="2"/>
  <c r="BR726" i="2"/>
  <c r="BR731" i="2"/>
  <c r="BR751" i="2"/>
  <c r="BR736" i="2"/>
  <c r="BR746" i="2"/>
  <c r="BR756" i="2"/>
  <c r="BR786" i="2"/>
  <c r="BM719" i="2"/>
  <c r="BO719" i="2"/>
  <c r="BR741" i="2"/>
  <c r="BR761" i="2"/>
  <c r="BG723" i="2"/>
  <c r="BG728" i="2"/>
  <c r="BG733" i="2"/>
  <c r="BG738" i="2"/>
  <c r="BG743" i="2"/>
  <c r="BG748" i="2"/>
  <c r="BG753" i="2"/>
  <c r="BG758" i="2"/>
  <c r="BG763" i="2"/>
  <c r="BG768" i="2"/>
  <c r="BG773" i="2"/>
  <c r="BG778" i="2"/>
  <c r="BG783" i="2"/>
  <c r="BG788" i="2"/>
  <c r="BG793" i="2"/>
  <c r="BG798" i="2"/>
  <c r="BG803" i="2"/>
  <c r="BG808" i="2"/>
  <c r="BG813" i="2"/>
  <c r="BR913" i="2"/>
  <c r="BH723" i="2"/>
  <c r="BH728" i="2"/>
  <c r="BH733" i="2"/>
  <c r="BH738" i="2"/>
  <c r="BH743" i="2"/>
  <c r="BH748" i="2"/>
  <c r="BH753" i="2"/>
  <c r="BH758" i="2"/>
  <c r="BH763" i="2"/>
  <c r="BH768" i="2"/>
  <c r="BH773" i="2"/>
  <c r="BH778" i="2"/>
  <c r="BH783" i="2"/>
  <c r="BH788" i="2"/>
  <c r="BH793" i="2"/>
  <c r="BH798" i="2"/>
  <c r="BH803" i="2"/>
  <c r="BH808" i="2"/>
  <c r="BH813" i="2"/>
  <c r="BG719" i="2"/>
  <c r="BO724" i="2"/>
  <c r="BG724" i="2"/>
  <c r="BO729" i="2"/>
  <c r="BG729" i="2"/>
  <c r="BO734" i="2"/>
  <c r="BG734" i="2"/>
  <c r="BO739" i="2"/>
  <c r="BG739" i="2"/>
  <c r="BO744" i="2"/>
  <c r="BG744" i="2"/>
  <c r="BO749" i="2"/>
  <c r="BG749" i="2"/>
  <c r="BO754" i="2"/>
  <c r="BG754" i="2"/>
  <c r="BO759" i="2"/>
  <c r="BG759" i="2"/>
  <c r="BO764" i="2"/>
  <c r="BG764" i="2"/>
  <c r="BO769" i="2"/>
  <c r="BG769" i="2"/>
  <c r="BO774" i="2"/>
  <c r="BG774" i="2"/>
  <c r="BO779" i="2"/>
  <c r="BG779" i="2"/>
  <c r="BO784" i="2"/>
  <c r="BG784" i="2"/>
  <c r="BO789" i="2"/>
  <c r="BG789" i="2"/>
  <c r="BO794" i="2"/>
  <c r="BG794" i="2"/>
  <c r="BO799" i="2"/>
  <c r="BG799" i="2"/>
  <c r="BO804" i="2"/>
  <c r="BG804" i="2"/>
  <c r="BO809" i="2"/>
  <c r="BG809" i="2"/>
  <c r="BO814" i="2"/>
  <c r="BG814" i="2"/>
  <c r="BG815" i="2"/>
  <c r="BR903" i="2"/>
  <c r="BH719" i="2"/>
  <c r="BH724" i="2"/>
  <c r="BH729" i="2"/>
  <c r="BH734" i="2"/>
  <c r="BH739" i="2"/>
  <c r="BH744" i="2"/>
  <c r="BH749" i="2"/>
  <c r="BH754" i="2"/>
  <c r="BH759" i="2"/>
  <c r="BH764" i="2"/>
  <c r="BH769" i="2"/>
  <c r="BH774" i="2"/>
  <c r="BH779" i="2"/>
  <c r="BH784" i="2"/>
  <c r="BH789" i="2"/>
  <c r="BH794" i="2"/>
  <c r="BH799" i="2"/>
  <c r="BH804" i="2"/>
  <c r="BH809" i="2"/>
  <c r="BH814" i="2"/>
  <c r="BO815" i="2"/>
  <c r="BO720" i="2"/>
  <c r="BG720" i="2"/>
  <c r="BO725" i="2"/>
  <c r="BG725" i="2"/>
  <c r="BO730" i="2"/>
  <c r="BG730" i="2"/>
  <c r="BO735" i="2"/>
  <c r="BG735" i="2"/>
  <c r="BO740" i="2"/>
  <c r="BG740" i="2"/>
  <c r="BO745" i="2"/>
  <c r="BG745" i="2"/>
  <c r="BO750" i="2"/>
  <c r="BG750" i="2"/>
  <c r="BO755" i="2"/>
  <c r="BG755" i="2"/>
  <c r="BO760" i="2"/>
  <c r="BG760" i="2"/>
  <c r="BO765" i="2"/>
  <c r="BG765" i="2"/>
  <c r="BO770" i="2"/>
  <c r="BG770" i="2"/>
  <c r="BO775" i="2"/>
  <c r="BG775" i="2"/>
  <c r="BO780" i="2"/>
  <c r="BG780" i="2"/>
  <c r="BO785" i="2"/>
  <c r="BG785" i="2"/>
  <c r="BO790" i="2"/>
  <c r="BG790" i="2"/>
  <c r="BO795" i="2"/>
  <c r="BG795" i="2"/>
  <c r="BO800" i="2"/>
  <c r="BG800" i="2"/>
  <c r="BO805" i="2"/>
  <c r="BG805" i="2"/>
  <c r="BO810" i="2"/>
  <c r="BG810" i="2"/>
  <c r="BR933" i="2"/>
  <c r="BH720" i="2"/>
  <c r="BH725" i="2"/>
  <c r="BH730" i="2"/>
  <c r="BH735" i="2"/>
  <c r="BH740" i="2"/>
  <c r="BH745" i="2"/>
  <c r="BH750" i="2"/>
  <c r="BH755" i="2"/>
  <c r="BH760" i="2"/>
  <c r="BH765" i="2"/>
  <c r="BH770" i="2"/>
  <c r="BH775" i="2"/>
  <c r="BH780" i="2"/>
  <c r="BH785" i="2"/>
  <c r="BH790" i="2"/>
  <c r="BH795" i="2"/>
  <c r="BH800" i="2"/>
  <c r="BH805" i="2"/>
  <c r="BH810" i="2"/>
  <c r="BM816" i="2"/>
  <c r="BR827" i="2"/>
  <c r="BR893" i="2"/>
  <c r="BR898" i="2"/>
  <c r="BR928" i="2"/>
  <c r="BR923" i="2"/>
  <c r="BJ717" i="2"/>
  <c r="BR717" i="2" s="1"/>
  <c r="BJ722" i="2"/>
  <c r="BR722" i="2" s="1"/>
  <c r="BJ727" i="2"/>
  <c r="BR727" i="2" s="1"/>
  <c r="BJ732" i="2"/>
  <c r="BR732" i="2" s="1"/>
  <c r="BJ737" i="2"/>
  <c r="BR737" i="2" s="1"/>
  <c r="BJ742" i="2"/>
  <c r="BR742" i="2" s="1"/>
  <c r="BJ747" i="2"/>
  <c r="BR747" i="2" s="1"/>
  <c r="BJ752" i="2"/>
  <c r="BR752" i="2" s="1"/>
  <c r="BJ757" i="2"/>
  <c r="BR757" i="2" s="1"/>
  <c r="BJ762" i="2"/>
  <c r="BR762" i="2" s="1"/>
  <c r="BJ767" i="2"/>
  <c r="BR767" i="2" s="1"/>
  <c r="BJ772" i="2"/>
  <c r="BR772" i="2" s="1"/>
  <c r="BJ777" i="2"/>
  <c r="BR777" i="2" s="1"/>
  <c r="BJ782" i="2"/>
  <c r="BR782" i="2" s="1"/>
  <c r="BJ787" i="2"/>
  <c r="BR787" i="2" s="1"/>
  <c r="BJ792" i="2"/>
  <c r="BR792" i="2" s="1"/>
  <c r="BJ797" i="2"/>
  <c r="BR797" i="2" s="1"/>
  <c r="BJ802" i="2"/>
  <c r="BR802" i="2" s="1"/>
  <c r="BJ807" i="2"/>
  <c r="BR807" i="2" s="1"/>
  <c r="BJ812" i="2"/>
  <c r="BR812" i="2" s="1"/>
  <c r="BJ816" i="2"/>
  <c r="BR888" i="2"/>
  <c r="BR918" i="2"/>
  <c r="BG818" i="2"/>
  <c r="BG823" i="2"/>
  <c r="BG828" i="2"/>
  <c r="BG833" i="2"/>
  <c r="BG838" i="2"/>
  <c r="BG843" i="2"/>
  <c r="BG848" i="2"/>
  <c r="BG853" i="2"/>
  <c r="BR853" i="2" s="1"/>
  <c r="BG858" i="2"/>
  <c r="BR858" i="2" s="1"/>
  <c r="BG863" i="2"/>
  <c r="BR863" i="2" s="1"/>
  <c r="BG868" i="2"/>
  <c r="BR868" i="2" s="1"/>
  <c r="BG873" i="2"/>
  <c r="BR873" i="2" s="1"/>
  <c r="BG878" i="2"/>
  <c r="BR878" i="2" s="1"/>
  <c r="BG883" i="2"/>
  <c r="BR883" i="2" s="1"/>
  <c r="BH818" i="2"/>
  <c r="BM821" i="2"/>
  <c r="BH823" i="2"/>
  <c r="BM826" i="2"/>
  <c r="BH828" i="2"/>
  <c r="BM831" i="2"/>
  <c r="BH833" i="2"/>
  <c r="BM836" i="2"/>
  <c r="BH838" i="2"/>
  <c r="BM841" i="2"/>
  <c r="BH843" i="2"/>
  <c r="BM846" i="2"/>
  <c r="BH848" i="2"/>
  <c r="BM851" i="2"/>
  <c r="BM856" i="2"/>
  <c r="BM861" i="2"/>
  <c r="BM866" i="2"/>
  <c r="BM871" i="2"/>
  <c r="BM876" i="2"/>
  <c r="BM881" i="2"/>
  <c r="BM886" i="2"/>
  <c r="BM891" i="2"/>
  <c r="BP894" i="2"/>
  <c r="BM896" i="2"/>
  <c r="BR896" i="2" s="1"/>
  <c r="BP899" i="2"/>
  <c r="BM901" i="2"/>
  <c r="BR901" i="2" s="1"/>
  <c r="BM906" i="2"/>
  <c r="BR906" i="2" s="1"/>
  <c r="BM911" i="2"/>
  <c r="BR911" i="2" s="1"/>
  <c r="BM916" i="2"/>
  <c r="BR916" i="2" s="1"/>
  <c r="BM921" i="2"/>
  <c r="BR921" i="2" s="1"/>
  <c r="BM926" i="2"/>
  <c r="BR926" i="2" s="1"/>
  <c r="BP929" i="2"/>
  <c r="BM931" i="2"/>
  <c r="BR931" i="2" s="1"/>
  <c r="BP934" i="2"/>
  <c r="BR934" i="2" s="1"/>
  <c r="BM936" i="2"/>
  <c r="BR936" i="2" s="1"/>
  <c r="BO819" i="2"/>
  <c r="BG819" i="2"/>
  <c r="BO824" i="2"/>
  <c r="BG824" i="2"/>
  <c r="BO829" i="2"/>
  <c r="BG829" i="2"/>
  <c r="BO834" i="2"/>
  <c r="BG834" i="2"/>
  <c r="BO839" i="2"/>
  <c r="BG839" i="2"/>
  <c r="BO844" i="2"/>
  <c r="BG844" i="2"/>
  <c r="BO849" i="2"/>
  <c r="BG849" i="2"/>
  <c r="BO854" i="2"/>
  <c r="BG854" i="2"/>
  <c r="BO859" i="2"/>
  <c r="BG859" i="2"/>
  <c r="BO864" i="2"/>
  <c r="BG864" i="2"/>
  <c r="BO869" i="2"/>
  <c r="BG869" i="2"/>
  <c r="BO874" i="2"/>
  <c r="BG874" i="2"/>
  <c r="BO879" i="2"/>
  <c r="BG879" i="2"/>
  <c r="BO884" i="2"/>
  <c r="BO889" i="2"/>
  <c r="BG889" i="2"/>
  <c r="BO894" i="2"/>
  <c r="BO899" i="2"/>
  <c r="BO904" i="2"/>
  <c r="BR904" i="2" s="1"/>
  <c r="BO909" i="2"/>
  <c r="BR909" i="2" s="1"/>
  <c r="BO914" i="2"/>
  <c r="BR914" i="2" s="1"/>
  <c r="BO919" i="2"/>
  <c r="BO924" i="2"/>
  <c r="BO929" i="2"/>
  <c r="BR929" i="2" s="1"/>
  <c r="BM939" i="2"/>
  <c r="BM817" i="2"/>
  <c r="BR817" i="2" s="1"/>
  <c r="BH819" i="2"/>
  <c r="BH824" i="2"/>
  <c r="BH829" i="2"/>
  <c r="BM832" i="2"/>
  <c r="BR832" i="2" s="1"/>
  <c r="BH834" i="2"/>
  <c r="BM837" i="2"/>
  <c r="BR837" i="2" s="1"/>
  <c r="BH839" i="2"/>
  <c r="BM842" i="2"/>
  <c r="BR842" i="2" s="1"/>
  <c r="BH844" i="2"/>
  <c r="BM847" i="2"/>
  <c r="BR847" i="2" s="1"/>
  <c r="BH849" i="2"/>
  <c r="BM852" i="2"/>
  <c r="BR852" i="2" s="1"/>
  <c r="BH854" i="2"/>
  <c r="BM857" i="2"/>
  <c r="BR857" i="2" s="1"/>
  <c r="BH859" i="2"/>
  <c r="BM862" i="2"/>
  <c r="BR862" i="2" s="1"/>
  <c r="BH864" i="2"/>
  <c r="BM867" i="2"/>
  <c r="BR867" i="2" s="1"/>
  <c r="BH869" i="2"/>
  <c r="BM872" i="2"/>
  <c r="BR872" i="2" s="1"/>
  <c r="BH874" i="2"/>
  <c r="BM877" i="2"/>
  <c r="BR877" i="2" s="1"/>
  <c r="BH879" i="2"/>
  <c r="BM882" i="2"/>
  <c r="BR882" i="2" s="1"/>
  <c r="BH884" i="2"/>
  <c r="BM887" i="2"/>
  <c r="BR887" i="2" s="1"/>
  <c r="BH889" i="2"/>
  <c r="BM892" i="2"/>
  <c r="BR892" i="2" s="1"/>
  <c r="BH894" i="2"/>
  <c r="BM897" i="2"/>
  <c r="BR897" i="2" s="1"/>
  <c r="BH899" i="2"/>
  <c r="BM902" i="2"/>
  <c r="BR902" i="2" s="1"/>
  <c r="BM907" i="2"/>
  <c r="BR907" i="2" s="1"/>
  <c r="BM912" i="2"/>
  <c r="BR912" i="2" s="1"/>
  <c r="BM917" i="2"/>
  <c r="BR917" i="2" s="1"/>
  <c r="BH919" i="2"/>
  <c r="BR919" i="2" s="1"/>
  <c r="BM922" i="2"/>
  <c r="BR922" i="2" s="1"/>
  <c r="BH924" i="2"/>
  <c r="BM927" i="2"/>
  <c r="BR927" i="2" s="1"/>
  <c r="BM932" i="2"/>
  <c r="BR932" i="2" s="1"/>
  <c r="BM937" i="2"/>
  <c r="BO820" i="2"/>
  <c r="BG820" i="2"/>
  <c r="BO825" i="2"/>
  <c r="BG825" i="2"/>
  <c r="BO830" i="2"/>
  <c r="BG830" i="2"/>
  <c r="BO835" i="2"/>
  <c r="BG835" i="2"/>
  <c r="BO840" i="2"/>
  <c r="BG840" i="2"/>
  <c r="BO845" i="2"/>
  <c r="BG845" i="2"/>
  <c r="BO850" i="2"/>
  <c r="BG850" i="2"/>
  <c r="BO855" i="2"/>
  <c r="BG855" i="2"/>
  <c r="BO860" i="2"/>
  <c r="BG860" i="2"/>
  <c r="BO865" i="2"/>
  <c r="BG865" i="2"/>
  <c r="BO870" i="2"/>
  <c r="BG870" i="2"/>
  <c r="BO875" i="2"/>
  <c r="BG875" i="2"/>
  <c r="BO880" i="2"/>
  <c r="BG880" i="2"/>
  <c r="BO885" i="2"/>
  <c r="BG885" i="2"/>
  <c r="BO890" i="2"/>
  <c r="BG890" i="2"/>
  <c r="BO895" i="2"/>
  <c r="BG895" i="2"/>
  <c r="BO900" i="2"/>
  <c r="BG900" i="2"/>
  <c r="BO905" i="2"/>
  <c r="BG905" i="2"/>
  <c r="BO910" i="2"/>
  <c r="BG910" i="2"/>
  <c r="BO915" i="2"/>
  <c r="BG915" i="2"/>
  <c r="BO920" i="2"/>
  <c r="BG920" i="2"/>
  <c r="BO925" i="2"/>
  <c r="BG925" i="2"/>
  <c r="BO930" i="2"/>
  <c r="BG930" i="2"/>
  <c r="BO935" i="2"/>
  <c r="BG935" i="2"/>
  <c r="BM938" i="2"/>
  <c r="BH820" i="2"/>
  <c r="BH825" i="2"/>
  <c r="BH830" i="2"/>
  <c r="BH835" i="2"/>
  <c r="BH840" i="2"/>
  <c r="BH845" i="2"/>
  <c r="BH850" i="2"/>
  <c r="BH855" i="2"/>
  <c r="BH860" i="2"/>
  <c r="BH865" i="2"/>
  <c r="BH870" i="2"/>
  <c r="BH875" i="2"/>
  <c r="BH880" i="2"/>
  <c r="BH885" i="2"/>
  <c r="BH890" i="2"/>
  <c r="BG816" i="2"/>
  <c r="BG821" i="2"/>
  <c r="BG826" i="2"/>
  <c r="BG831" i="2"/>
  <c r="BG836" i="2"/>
  <c r="BG841" i="2"/>
  <c r="BG866" i="2"/>
  <c r="BH816" i="2"/>
  <c r="BH821" i="2"/>
  <c r="BH826" i="2"/>
  <c r="BH831" i="2"/>
  <c r="BH836" i="2"/>
  <c r="BH841" i="2"/>
  <c r="BH846" i="2"/>
  <c r="BH851" i="2"/>
  <c r="BH856" i="2"/>
  <c r="BR856" i="2" s="1"/>
  <c r="BH861" i="2"/>
  <c r="BR861" i="2" s="1"/>
  <c r="BH866" i="2"/>
  <c r="BH871" i="2"/>
  <c r="BH876" i="2"/>
  <c r="BR876" i="2" s="1"/>
  <c r="BH881" i="2"/>
  <c r="BH886" i="2"/>
  <c r="BH891" i="2"/>
  <c r="BJ937" i="2"/>
  <c r="BJ938" i="2"/>
  <c r="BH938" i="2"/>
  <c r="BH939" i="2"/>
  <c r="BM941" i="2"/>
  <c r="BM946" i="2"/>
  <c r="BM951" i="2"/>
  <c r="BM956" i="2"/>
  <c r="BM961" i="2"/>
  <c r="BM966" i="2"/>
  <c r="BM971" i="2"/>
  <c r="BM976" i="2"/>
  <c r="BP979" i="2"/>
  <c r="BM981" i="2"/>
  <c r="BP984" i="2"/>
  <c r="BM986" i="2"/>
  <c r="BP989" i="2"/>
  <c r="BM991" i="2"/>
  <c r="BP994" i="2"/>
  <c r="BM996" i="2"/>
  <c r="BP999" i="2"/>
  <c r="BM1001" i="2"/>
  <c r="BP1004" i="2"/>
  <c r="BM1006" i="2"/>
  <c r="BP1009" i="2"/>
  <c r="BM1011" i="2"/>
  <c r="BP1014" i="2"/>
  <c r="BM1016" i="2"/>
  <c r="BP1019" i="2"/>
  <c r="BM1021" i="2"/>
  <c r="BP1024" i="2"/>
  <c r="BM1026" i="2"/>
  <c r="BO1029" i="2"/>
  <c r="BP1030" i="2"/>
  <c r="BG944" i="2"/>
  <c r="BG949" i="2"/>
  <c r="BR949" i="2" s="1"/>
  <c r="BG954" i="2"/>
  <c r="BR954" i="2" s="1"/>
  <c r="BG959" i="2"/>
  <c r="BR959" i="2" s="1"/>
  <c r="BG964" i="2"/>
  <c r="BR964" i="2" s="1"/>
  <c r="BG969" i="2"/>
  <c r="BR969" i="2" s="1"/>
  <c r="BG974" i="2"/>
  <c r="BR974" i="2" s="1"/>
  <c r="BG979" i="2"/>
  <c r="BG984" i="2"/>
  <c r="BG989" i="2"/>
  <c r="BG994" i="2"/>
  <c r="BG999" i="2"/>
  <c r="BG1004" i="2"/>
  <c r="BG1009" i="2"/>
  <c r="BG1014" i="2"/>
  <c r="BG1019" i="2"/>
  <c r="BG1024" i="2"/>
  <c r="BM942" i="2"/>
  <c r="BH944" i="2"/>
  <c r="BM947" i="2"/>
  <c r="BM952" i="2"/>
  <c r="BM957" i="2"/>
  <c r="BM962" i="2"/>
  <c r="BM967" i="2"/>
  <c r="BM972" i="2"/>
  <c r="BM977" i="2"/>
  <c r="BM982" i="2"/>
  <c r="BM987" i="2"/>
  <c r="BH989" i="2"/>
  <c r="BM992" i="2"/>
  <c r="BH994" i="2"/>
  <c r="BM997" i="2"/>
  <c r="BH999" i="2"/>
  <c r="BM1002" i="2"/>
  <c r="BH1004" i="2"/>
  <c r="BM1007" i="2"/>
  <c r="BM1012" i="2"/>
  <c r="BM1017" i="2"/>
  <c r="BM1022" i="2"/>
  <c r="BM1027" i="2"/>
  <c r="BO940" i="2"/>
  <c r="BG940" i="2"/>
  <c r="BO945" i="2"/>
  <c r="BG945" i="2"/>
  <c r="BO950" i="2"/>
  <c r="BG950" i="2"/>
  <c r="BO955" i="2"/>
  <c r="BG955" i="2"/>
  <c r="BO960" i="2"/>
  <c r="BG960" i="2"/>
  <c r="BO965" i="2"/>
  <c r="BG965" i="2"/>
  <c r="BO970" i="2"/>
  <c r="BG970" i="2"/>
  <c r="BO975" i="2"/>
  <c r="BG975" i="2"/>
  <c r="BO980" i="2"/>
  <c r="BG980" i="2"/>
  <c r="BO985" i="2"/>
  <c r="BG985" i="2"/>
  <c r="BO990" i="2"/>
  <c r="BG990" i="2"/>
  <c r="BO995" i="2"/>
  <c r="BG995" i="2"/>
  <c r="BO1000" i="2"/>
  <c r="BG1000" i="2"/>
  <c r="BR1000" i="2" s="1"/>
  <c r="BO1005" i="2"/>
  <c r="BG1005" i="2"/>
  <c r="BO1010" i="2"/>
  <c r="BG1010" i="2"/>
  <c r="BO1015" i="2"/>
  <c r="BG1015" i="2"/>
  <c r="BO1020" i="2"/>
  <c r="BG1020" i="2"/>
  <c r="BO1025" i="2"/>
  <c r="BG1025" i="2"/>
  <c r="BH940" i="2"/>
  <c r="BH945" i="2"/>
  <c r="BH950" i="2"/>
  <c r="BH955" i="2"/>
  <c r="BH960" i="2"/>
  <c r="BH965" i="2"/>
  <c r="BH970" i="2"/>
  <c r="BH975" i="2"/>
  <c r="BH1010" i="2"/>
  <c r="BG941" i="2"/>
  <c r="BG946" i="2"/>
  <c r="BG951" i="2"/>
  <c r="BG956" i="2"/>
  <c r="BG961" i="2"/>
  <c r="BG966" i="2"/>
  <c r="BG971" i="2"/>
  <c r="BG976" i="2"/>
  <c r="BG981" i="2"/>
  <c r="BG986" i="2"/>
  <c r="BG991" i="2"/>
  <c r="BG996" i="2"/>
  <c r="BG1001" i="2"/>
  <c r="BG1006" i="2"/>
  <c r="BG1011" i="2"/>
  <c r="BG1016" i="2"/>
  <c r="BG1021" i="2"/>
  <c r="BG1026" i="2"/>
  <c r="BH941" i="2"/>
  <c r="BH946" i="2"/>
  <c r="BH951" i="2"/>
  <c r="BH956" i="2"/>
  <c r="BH961" i="2"/>
  <c r="BH966" i="2"/>
  <c r="BH971" i="2"/>
  <c r="BH976" i="2"/>
  <c r="BH981" i="2"/>
  <c r="BH986" i="2"/>
  <c r="BH991" i="2"/>
  <c r="BH996" i="2"/>
  <c r="BH1001" i="2"/>
  <c r="BH1006" i="2"/>
  <c r="BH1011" i="2"/>
  <c r="BH1016" i="2"/>
  <c r="BH1021" i="2"/>
  <c r="BH1026" i="2"/>
  <c r="BG942" i="2"/>
  <c r="BG947" i="2"/>
  <c r="BG952" i="2"/>
  <c r="BG957" i="2"/>
  <c r="BG962" i="2"/>
  <c r="BG967" i="2"/>
  <c r="BG972" i="2"/>
  <c r="BG977" i="2"/>
  <c r="BG982" i="2"/>
  <c r="BG987" i="2"/>
  <c r="BG992" i="2"/>
  <c r="BG997" i="2"/>
  <c r="BG1002" i="2"/>
  <c r="BG1007" i="2"/>
  <c r="BJ1030" i="2"/>
  <c r="BH942" i="2"/>
  <c r="BJ943" i="2"/>
  <c r="BR943" i="2" s="1"/>
  <c r="BH947" i="2"/>
  <c r="BJ948" i="2"/>
  <c r="BR948" i="2" s="1"/>
  <c r="BH952" i="2"/>
  <c r="BJ953" i="2"/>
  <c r="BR953" i="2" s="1"/>
  <c r="BH957" i="2"/>
  <c r="BJ958" i="2"/>
  <c r="BR958" i="2" s="1"/>
  <c r="BH962" i="2"/>
  <c r="BJ963" i="2"/>
  <c r="BR963" i="2" s="1"/>
  <c r="BH967" i="2"/>
  <c r="BJ968" i="2"/>
  <c r="BR968" i="2" s="1"/>
  <c r="BH972" i="2"/>
  <c r="BJ973" i="2"/>
  <c r="BR973" i="2" s="1"/>
  <c r="BH977" i="2"/>
  <c r="BJ978" i="2"/>
  <c r="BR978" i="2" s="1"/>
  <c r="BH982" i="2"/>
  <c r="BJ983" i="2"/>
  <c r="BR983" i="2" s="1"/>
  <c r="BH987" i="2"/>
  <c r="BJ988" i="2"/>
  <c r="BR988" i="2" s="1"/>
  <c r="BH992" i="2"/>
  <c r="BJ993" i="2"/>
  <c r="BR993" i="2" s="1"/>
  <c r="BH997" i="2"/>
  <c r="BJ998" i="2"/>
  <c r="BR998" i="2" s="1"/>
  <c r="BH1002" i="2"/>
  <c r="BJ1003" i="2"/>
  <c r="BR1003" i="2" s="1"/>
  <c r="BH1007" i="2"/>
  <c r="BJ1008" i="2"/>
  <c r="BR1008" i="2" s="1"/>
  <c r="BH1012" i="2"/>
  <c r="BJ1013" i="2"/>
  <c r="BR1013" i="2" s="1"/>
  <c r="BH1017" i="2"/>
  <c r="BJ1018" i="2"/>
  <c r="BR1018" i="2" s="1"/>
  <c r="BH1022" i="2"/>
  <c r="BJ1023" i="2"/>
  <c r="BR1023" i="2" s="1"/>
  <c r="BH1027" i="2"/>
  <c r="BJ1028" i="2"/>
  <c r="BR1028" i="2" s="1"/>
  <c r="BJ1029" i="2"/>
  <c r="BM1038" i="2"/>
  <c r="BM1058" i="2"/>
  <c r="BM1063" i="2"/>
  <c r="BM1068" i="2"/>
  <c r="BM1073" i="2"/>
  <c r="BM1078" i="2"/>
  <c r="BM1083" i="2"/>
  <c r="BM1088" i="2"/>
  <c r="BM1093" i="2"/>
  <c r="BM1098" i="2"/>
  <c r="BN1100" i="2"/>
  <c r="BM1103" i="2"/>
  <c r="BM1108" i="2"/>
  <c r="BM1112" i="2"/>
  <c r="BO1112" i="2"/>
  <c r="BG1031" i="2"/>
  <c r="BG1036" i="2"/>
  <c r="BG1041" i="2"/>
  <c r="BG1046" i="2"/>
  <c r="BG1051" i="2"/>
  <c r="BR1051" i="2" s="1"/>
  <c r="BG1056" i="2"/>
  <c r="BR1056" i="2" s="1"/>
  <c r="BG1061" i="2"/>
  <c r="BR1061" i="2" s="1"/>
  <c r="BG1066" i="2"/>
  <c r="BR1066" i="2" s="1"/>
  <c r="BG1071" i="2"/>
  <c r="BR1071" i="2" s="1"/>
  <c r="BG1076" i="2"/>
  <c r="BR1076" i="2" s="1"/>
  <c r="BG1081" i="2"/>
  <c r="BR1081" i="2" s="1"/>
  <c r="BG1086" i="2"/>
  <c r="BR1086" i="2" s="1"/>
  <c r="BG1091" i="2"/>
  <c r="BR1091" i="2" s="1"/>
  <c r="BG1096" i="2"/>
  <c r="BR1096" i="2" s="1"/>
  <c r="BG1101" i="2"/>
  <c r="BR1101" i="2" s="1"/>
  <c r="BG1106" i="2"/>
  <c r="BR1106" i="2" s="1"/>
  <c r="BR1129" i="2"/>
  <c r="BH1031" i="2"/>
  <c r="BH1036" i="2"/>
  <c r="BH1041" i="2"/>
  <c r="BH1046" i="2"/>
  <c r="BR1119" i="2"/>
  <c r="BO1032" i="2"/>
  <c r="BR1032" i="2" s="1"/>
  <c r="BO1037" i="2"/>
  <c r="BR1037" i="2" s="1"/>
  <c r="BO1042" i="2"/>
  <c r="BR1042" i="2" s="1"/>
  <c r="BO1047" i="2"/>
  <c r="BR1047" i="2" s="1"/>
  <c r="BO1052" i="2"/>
  <c r="BR1052" i="2" s="1"/>
  <c r="BO1057" i="2"/>
  <c r="BR1057" i="2" s="1"/>
  <c r="BO1062" i="2"/>
  <c r="BR1062" i="2" s="1"/>
  <c r="BO1067" i="2"/>
  <c r="BR1067" i="2" s="1"/>
  <c r="BO1072" i="2"/>
  <c r="BR1072" i="2" s="1"/>
  <c r="BO1077" i="2"/>
  <c r="BR1077" i="2" s="1"/>
  <c r="BO1082" i="2"/>
  <c r="BR1082" i="2" s="1"/>
  <c r="BO1087" i="2"/>
  <c r="BR1087" i="2" s="1"/>
  <c r="BO1092" i="2"/>
  <c r="BR1092" i="2" s="1"/>
  <c r="BO1097" i="2"/>
  <c r="BR1097" i="2" s="1"/>
  <c r="BO1102" i="2"/>
  <c r="BR1102" i="2" s="1"/>
  <c r="BO1107" i="2"/>
  <c r="BR1107" i="2" s="1"/>
  <c r="BM1030" i="2"/>
  <c r="BM1035" i="2"/>
  <c r="BM1040" i="2"/>
  <c r="BM1045" i="2"/>
  <c r="BM1050" i="2"/>
  <c r="BM1055" i="2"/>
  <c r="BM1060" i="2"/>
  <c r="BM1065" i="2"/>
  <c r="BM1070" i="2"/>
  <c r="BM1075" i="2"/>
  <c r="BM1080" i="2"/>
  <c r="BM1085" i="2"/>
  <c r="BM1090" i="2"/>
  <c r="BM1095" i="2"/>
  <c r="BR1174" i="2"/>
  <c r="BM1113" i="2"/>
  <c r="BO1113" i="2"/>
  <c r="BH1033" i="2"/>
  <c r="BR1033" i="2" s="1"/>
  <c r="BJ1034" i="2"/>
  <c r="BH1038" i="2"/>
  <c r="BJ1039" i="2"/>
  <c r="BH1043" i="2"/>
  <c r="BR1043" i="2" s="1"/>
  <c r="BJ1044" i="2"/>
  <c r="BH1048" i="2"/>
  <c r="BR1048" i="2" s="1"/>
  <c r="BJ1049" i="2"/>
  <c r="BH1053" i="2"/>
  <c r="BR1053" i="2" s="1"/>
  <c r="BJ1054" i="2"/>
  <c r="BH1058" i="2"/>
  <c r="BJ1059" i="2"/>
  <c r="BH1063" i="2"/>
  <c r="BJ1064" i="2"/>
  <c r="BH1068" i="2"/>
  <c r="BJ1069" i="2"/>
  <c r="BH1073" i="2"/>
  <c r="BJ1074" i="2"/>
  <c r="BH1078" i="2"/>
  <c r="BJ1079" i="2"/>
  <c r="BH1083" i="2"/>
  <c r="BJ1084" i="2"/>
  <c r="BH1088" i="2"/>
  <c r="BJ1089" i="2"/>
  <c r="BH1093" i="2"/>
  <c r="BJ1094" i="2"/>
  <c r="BH1098" i="2"/>
  <c r="BJ1099" i="2"/>
  <c r="BH1103" i="2"/>
  <c r="BJ1104" i="2"/>
  <c r="BH1108" i="2"/>
  <c r="BJ1109" i="2"/>
  <c r="BR1114" i="2"/>
  <c r="BR1184" i="2"/>
  <c r="BG1034" i="2"/>
  <c r="BG1039" i="2"/>
  <c r="BG1044" i="2"/>
  <c r="BG1049" i="2"/>
  <c r="BG1054" i="2"/>
  <c r="BG1059" i="2"/>
  <c r="BG1064" i="2"/>
  <c r="BG1069" i="2"/>
  <c r="BG1074" i="2"/>
  <c r="BG1079" i="2"/>
  <c r="BG1084" i="2"/>
  <c r="BG1089" i="2"/>
  <c r="BG1094" i="2"/>
  <c r="BG1099" i="2"/>
  <c r="BG1104" i="2"/>
  <c r="BR1104" i="2" s="1"/>
  <c r="BG1109" i="2"/>
  <c r="BH1034" i="2"/>
  <c r="BJ1035" i="2"/>
  <c r="BH1039" i="2"/>
  <c r="BJ1040" i="2"/>
  <c r="BH1044" i="2"/>
  <c r="BJ1045" i="2"/>
  <c r="BH1049" i="2"/>
  <c r="BJ1050" i="2"/>
  <c r="BR1050" i="2" s="1"/>
  <c r="BH1054" i="2"/>
  <c r="BJ1055" i="2"/>
  <c r="BH1059" i="2"/>
  <c r="BJ1060" i="2"/>
  <c r="BH1064" i="2"/>
  <c r="BJ1065" i="2"/>
  <c r="BH1069" i="2"/>
  <c r="BJ1070" i="2"/>
  <c r="BH1074" i="2"/>
  <c r="BJ1075" i="2"/>
  <c r="BH1079" i="2"/>
  <c r="BJ1080" i="2"/>
  <c r="BH1084" i="2"/>
  <c r="BJ1085" i="2"/>
  <c r="BH1089" i="2"/>
  <c r="BJ1090" i="2"/>
  <c r="BJ1095" i="2"/>
  <c r="BR1095" i="2" s="1"/>
  <c r="BJ1100" i="2"/>
  <c r="BJ1105" i="2"/>
  <c r="BR1105" i="2" s="1"/>
  <c r="BJ1110" i="2"/>
  <c r="BR1110" i="2" s="1"/>
  <c r="BO1116" i="2"/>
  <c r="BG1116" i="2"/>
  <c r="BO1121" i="2"/>
  <c r="BG1121" i="2"/>
  <c r="BO1126" i="2"/>
  <c r="BG1126" i="2"/>
  <c r="BO1131" i="2"/>
  <c r="BG1131" i="2"/>
  <c r="BO1136" i="2"/>
  <c r="BG1136" i="2"/>
  <c r="BO1141" i="2"/>
  <c r="BG1141" i="2"/>
  <c r="BO1146" i="2"/>
  <c r="BG1146" i="2"/>
  <c r="BO1151" i="2"/>
  <c r="BG1151" i="2"/>
  <c r="BO1156" i="2"/>
  <c r="BG1156" i="2"/>
  <c r="BO1161" i="2"/>
  <c r="BG1161" i="2"/>
  <c r="BO1166" i="2"/>
  <c r="BG1166" i="2"/>
  <c r="BO1171" i="2"/>
  <c r="BG1171" i="2"/>
  <c r="BO1176" i="2"/>
  <c r="BG1176" i="2"/>
  <c r="BO1181" i="2"/>
  <c r="BG1181" i="2"/>
  <c r="BO1186" i="2"/>
  <c r="BM1189" i="2"/>
  <c r="BH1116" i="2"/>
  <c r="BH1121" i="2"/>
  <c r="BH1126" i="2"/>
  <c r="BH1131" i="2"/>
  <c r="BH1136" i="2"/>
  <c r="BH1141" i="2"/>
  <c r="BH1146" i="2"/>
  <c r="BH1151" i="2"/>
  <c r="BH1156" i="2"/>
  <c r="BH1161" i="2"/>
  <c r="BH1166" i="2"/>
  <c r="BH1171" i="2"/>
  <c r="BH1176" i="2"/>
  <c r="BH1181" i="2"/>
  <c r="BO1117" i="2"/>
  <c r="BG1117" i="2"/>
  <c r="BO1122" i="2"/>
  <c r="BG1122" i="2"/>
  <c r="BO1127" i="2"/>
  <c r="BG1127" i="2"/>
  <c r="BO1132" i="2"/>
  <c r="BG1132" i="2"/>
  <c r="BO1137" i="2"/>
  <c r="BG1137" i="2"/>
  <c r="BO1142" i="2"/>
  <c r="BG1142" i="2"/>
  <c r="BO1147" i="2"/>
  <c r="BG1147" i="2"/>
  <c r="BO1152" i="2"/>
  <c r="BG1152" i="2"/>
  <c r="BO1157" i="2"/>
  <c r="BG1157" i="2"/>
  <c r="BO1162" i="2"/>
  <c r="BG1162" i="2"/>
  <c r="BO1167" i="2"/>
  <c r="BO1172" i="2"/>
  <c r="BR1172" i="2" s="1"/>
  <c r="BO1177" i="2"/>
  <c r="BR1177" i="2" s="1"/>
  <c r="BO1182" i="2"/>
  <c r="BG1182" i="2"/>
  <c r="BJ1187" i="2"/>
  <c r="BH1117" i="2"/>
  <c r="BH1122" i="2"/>
  <c r="BH1127" i="2"/>
  <c r="BH1132" i="2"/>
  <c r="BH1137" i="2"/>
  <c r="BH1142" i="2"/>
  <c r="BH1147" i="2"/>
  <c r="BH1152" i="2"/>
  <c r="BH1157" i="2"/>
  <c r="BH1162" i="2"/>
  <c r="BH1167" i="2"/>
  <c r="BR1167" i="2" s="1"/>
  <c r="BO1118" i="2"/>
  <c r="BR1118" i="2" s="1"/>
  <c r="BO1123" i="2"/>
  <c r="BR1123" i="2" s="1"/>
  <c r="BO1128" i="2"/>
  <c r="BR1128" i="2" s="1"/>
  <c r="BO1133" i="2"/>
  <c r="BR1133" i="2" s="1"/>
  <c r="BO1138" i="2"/>
  <c r="BR1138" i="2" s="1"/>
  <c r="BO1143" i="2"/>
  <c r="BR1143" i="2" s="1"/>
  <c r="BO1148" i="2"/>
  <c r="BR1148" i="2" s="1"/>
  <c r="BO1153" i="2"/>
  <c r="BR1153" i="2" s="1"/>
  <c r="BO1158" i="2"/>
  <c r="BR1158" i="2" s="1"/>
  <c r="BO1163" i="2"/>
  <c r="BR1163" i="2" s="1"/>
  <c r="BO1168" i="2"/>
  <c r="BR1168" i="2" s="1"/>
  <c r="BO1173" i="2"/>
  <c r="BR1173" i="2" s="1"/>
  <c r="BO1178" i="2"/>
  <c r="BR1178" i="2" s="1"/>
  <c r="BO1183" i="2"/>
  <c r="BR1183" i="2" s="1"/>
  <c r="BJ1124" i="2"/>
  <c r="BR1124" i="2" s="1"/>
  <c r="BP1186" i="2"/>
  <c r="BR1188" i="2"/>
  <c r="BJ1115" i="2"/>
  <c r="BR1115" i="2" s="1"/>
  <c r="BJ1120" i="2"/>
  <c r="BR1120" i="2" s="1"/>
  <c r="BJ1125" i="2"/>
  <c r="BR1125" i="2" s="1"/>
  <c r="BJ1130" i="2"/>
  <c r="BR1130" i="2" s="1"/>
  <c r="BH1134" i="2"/>
  <c r="BR1134" i="2" s="1"/>
  <c r="BJ1135" i="2"/>
  <c r="BR1135" i="2" s="1"/>
  <c r="BH1139" i="2"/>
  <c r="BR1139" i="2" s="1"/>
  <c r="BJ1140" i="2"/>
  <c r="BR1140" i="2" s="1"/>
  <c r="BH1144" i="2"/>
  <c r="BR1144" i="2" s="1"/>
  <c r="BJ1145" i="2"/>
  <c r="BR1145" i="2" s="1"/>
  <c r="BH1149" i="2"/>
  <c r="BR1149" i="2" s="1"/>
  <c r="BJ1150" i="2"/>
  <c r="BR1150" i="2" s="1"/>
  <c r="BH1154" i="2"/>
  <c r="BR1154" i="2" s="1"/>
  <c r="BJ1155" i="2"/>
  <c r="BR1155" i="2" s="1"/>
  <c r="BH1159" i="2"/>
  <c r="BR1159" i="2" s="1"/>
  <c r="BJ1160" i="2"/>
  <c r="BR1160" i="2" s="1"/>
  <c r="BH1164" i="2"/>
  <c r="BR1164" i="2" s="1"/>
  <c r="BJ1165" i="2"/>
  <c r="BR1165" i="2" s="1"/>
  <c r="BH1169" i="2"/>
  <c r="BR1169" i="2" s="1"/>
  <c r="BJ1170" i="2"/>
  <c r="BR1170" i="2" s="1"/>
  <c r="BJ1175" i="2"/>
  <c r="BR1175" i="2" s="1"/>
  <c r="BH1179" i="2"/>
  <c r="BR1179" i="2" s="1"/>
  <c r="BJ1180" i="2"/>
  <c r="BR1180" i="2" s="1"/>
  <c r="BJ1185" i="2"/>
  <c r="BR1185" i="2" s="1"/>
  <c r="BO1187" i="2"/>
  <c r="BN1187" i="2"/>
  <c r="BJ1186" i="2"/>
  <c r="BM1190" i="2"/>
  <c r="BM1195" i="2"/>
  <c r="BM1200" i="2"/>
  <c r="BM1205" i="2"/>
  <c r="BM1210" i="2"/>
  <c r="BM1215" i="2"/>
  <c r="BM1220" i="2"/>
  <c r="BM1225" i="2"/>
  <c r="BM1230" i="2"/>
  <c r="BM1235" i="2"/>
  <c r="BM1240" i="2"/>
  <c r="BM1245" i="2"/>
  <c r="BM1250" i="2"/>
  <c r="BM1255" i="2"/>
  <c r="BP1258" i="2"/>
  <c r="BM1260" i="2"/>
  <c r="BM1262" i="2"/>
  <c r="BR1318" i="2"/>
  <c r="BO1263" i="2"/>
  <c r="BR1333" i="2"/>
  <c r="BM1191" i="2"/>
  <c r="BN1193" i="2"/>
  <c r="BR1193" i="2" s="1"/>
  <c r="BM1196" i="2"/>
  <c r="BN1198" i="2"/>
  <c r="BR1198" i="2" s="1"/>
  <c r="BM1201" i="2"/>
  <c r="BN1203" i="2"/>
  <c r="BR1203" i="2" s="1"/>
  <c r="BM1206" i="2"/>
  <c r="BN1208" i="2"/>
  <c r="BR1208" i="2" s="1"/>
  <c r="BM1211" i="2"/>
  <c r="BN1213" i="2"/>
  <c r="BR1213" i="2" s="1"/>
  <c r="BM1216" i="2"/>
  <c r="BN1218" i="2"/>
  <c r="BR1218" i="2" s="1"/>
  <c r="BM1221" i="2"/>
  <c r="BN1223" i="2"/>
  <c r="BR1223" i="2" s="1"/>
  <c r="BM1226" i="2"/>
  <c r="BN1228" i="2"/>
  <c r="BR1228" i="2" s="1"/>
  <c r="BM1231" i="2"/>
  <c r="BN1233" i="2"/>
  <c r="BR1233" i="2" s="1"/>
  <c r="BM1236" i="2"/>
  <c r="BN1238" i="2"/>
  <c r="BR1238" i="2" s="1"/>
  <c r="BM1241" i="2"/>
  <c r="BN1243" i="2"/>
  <c r="BR1243" i="2" s="1"/>
  <c r="BM1246" i="2"/>
  <c r="BN1248" i="2"/>
  <c r="BR1248" i="2" s="1"/>
  <c r="BM1251" i="2"/>
  <c r="BN1253" i="2"/>
  <c r="BR1253" i="2" s="1"/>
  <c r="BM1256" i="2"/>
  <c r="BN1258" i="2"/>
  <c r="BM1261" i="2"/>
  <c r="BN1263" i="2"/>
  <c r="BG1189" i="2"/>
  <c r="BG1194" i="2"/>
  <c r="BP1261" i="2"/>
  <c r="BH1189" i="2"/>
  <c r="BH1194" i="2"/>
  <c r="BH1199" i="2"/>
  <c r="BR1199" i="2" s="1"/>
  <c r="BH1204" i="2"/>
  <c r="BR1204" i="2" s="1"/>
  <c r="BH1209" i="2"/>
  <c r="BR1209" i="2" s="1"/>
  <c r="BJ1210" i="2"/>
  <c r="BH1214" i="2"/>
  <c r="BR1214" i="2" s="1"/>
  <c r="BH1219" i="2"/>
  <c r="BR1219" i="2" s="1"/>
  <c r="BH1224" i="2"/>
  <c r="BR1224" i="2" s="1"/>
  <c r="BH1229" i="2"/>
  <c r="BR1229" i="2" s="1"/>
  <c r="BH1234" i="2"/>
  <c r="BR1234" i="2" s="1"/>
  <c r="BH1239" i="2"/>
  <c r="BR1239" i="2" s="1"/>
  <c r="BH1244" i="2"/>
  <c r="BR1244" i="2" s="1"/>
  <c r="BH1249" i="2"/>
  <c r="BR1249" i="2" s="1"/>
  <c r="BH1254" i="2"/>
  <c r="BR1254" i="2" s="1"/>
  <c r="BJ1255" i="2"/>
  <c r="BH1259" i="2"/>
  <c r="BR1259" i="2" s="1"/>
  <c r="BJ1260" i="2"/>
  <c r="BJ1262" i="2"/>
  <c r="BG1190" i="2"/>
  <c r="BG1195" i="2"/>
  <c r="BG1200" i="2"/>
  <c r="BG1205" i="2"/>
  <c r="BG1210" i="2"/>
  <c r="BG1215" i="2"/>
  <c r="BG1220" i="2"/>
  <c r="BG1225" i="2"/>
  <c r="BG1230" i="2"/>
  <c r="BG1235" i="2"/>
  <c r="BG1240" i="2"/>
  <c r="BG1245" i="2"/>
  <c r="BG1250" i="2"/>
  <c r="BG1255" i="2"/>
  <c r="BG1260" i="2"/>
  <c r="BH1262" i="2"/>
  <c r="BH1190" i="2"/>
  <c r="BJ1191" i="2"/>
  <c r="BH1195" i="2"/>
  <c r="BJ1196" i="2"/>
  <c r="BH1200" i="2"/>
  <c r="BJ1201" i="2"/>
  <c r="BH1205" i="2"/>
  <c r="BJ1206" i="2"/>
  <c r="BH1210" i="2"/>
  <c r="BJ1211" i="2"/>
  <c r="BH1215" i="2"/>
  <c r="BJ1216" i="2"/>
  <c r="BH1220" i="2"/>
  <c r="BJ1221" i="2"/>
  <c r="BH1225" i="2"/>
  <c r="BJ1226" i="2"/>
  <c r="BH1230" i="2"/>
  <c r="BJ1231" i="2"/>
  <c r="BH1235" i="2"/>
  <c r="BJ1236" i="2"/>
  <c r="BH1240" i="2"/>
  <c r="BJ1241" i="2"/>
  <c r="BH1245" i="2"/>
  <c r="BJ1246" i="2"/>
  <c r="BH1250" i="2"/>
  <c r="BJ1251" i="2"/>
  <c r="BH1255" i="2"/>
  <c r="BJ1256" i="2"/>
  <c r="BR1256" i="2" s="1"/>
  <c r="BH1260" i="2"/>
  <c r="BJ1261" i="2"/>
  <c r="BM1263" i="2"/>
  <c r="BG1191" i="2"/>
  <c r="BG1196" i="2"/>
  <c r="BG1201" i="2"/>
  <c r="BG1206" i="2"/>
  <c r="BG1211" i="2"/>
  <c r="BG1216" i="2"/>
  <c r="BG1221" i="2"/>
  <c r="BG1226" i="2"/>
  <c r="BG1231" i="2"/>
  <c r="BG1236" i="2"/>
  <c r="BG1241" i="2"/>
  <c r="BH1191" i="2"/>
  <c r="BJ1192" i="2"/>
  <c r="BR1192" i="2" s="1"/>
  <c r="BH1196" i="2"/>
  <c r="BJ1197" i="2"/>
  <c r="BR1197" i="2" s="1"/>
  <c r="BH1201" i="2"/>
  <c r="BJ1202" i="2"/>
  <c r="BR1202" i="2" s="1"/>
  <c r="BJ1207" i="2"/>
  <c r="BR1207" i="2" s="1"/>
  <c r="BJ1212" i="2"/>
  <c r="BR1212" i="2" s="1"/>
  <c r="BJ1217" i="2"/>
  <c r="BR1217" i="2" s="1"/>
  <c r="BJ1222" i="2"/>
  <c r="BR1222" i="2" s="1"/>
  <c r="BJ1227" i="2"/>
  <c r="BR1227" i="2" s="1"/>
  <c r="BJ1232" i="2"/>
  <c r="BR1232" i="2" s="1"/>
  <c r="BJ1237" i="2"/>
  <c r="BR1237" i="2" s="1"/>
  <c r="BJ1242" i="2"/>
  <c r="BR1242" i="2" s="1"/>
  <c r="BJ1247" i="2"/>
  <c r="BR1247" i="2" s="1"/>
  <c r="BJ1252" i="2"/>
  <c r="BR1252" i="2" s="1"/>
  <c r="BJ1257" i="2"/>
  <c r="BR1257" i="2" s="1"/>
  <c r="BR1323" i="2"/>
  <c r="BR1328" i="2"/>
  <c r="BM1267" i="2"/>
  <c r="BM1272" i="2"/>
  <c r="BM1277" i="2"/>
  <c r="BM1282" i="2"/>
  <c r="BM1287" i="2"/>
  <c r="BM1292" i="2"/>
  <c r="BM1297" i="2"/>
  <c r="BM1302" i="2"/>
  <c r="BM1307" i="2"/>
  <c r="BM1312" i="2"/>
  <c r="BM1317" i="2"/>
  <c r="BM1322" i="2"/>
  <c r="BM1327" i="2"/>
  <c r="BM1332" i="2"/>
  <c r="BM1337" i="2"/>
  <c r="BR1407" i="2"/>
  <c r="BG1265" i="2"/>
  <c r="BG1270" i="2"/>
  <c r="BG1275" i="2"/>
  <c r="BG1280" i="2"/>
  <c r="BG1285" i="2"/>
  <c r="BG1290" i="2"/>
  <c r="BG1295" i="2"/>
  <c r="BG1300" i="2"/>
  <c r="BG1305" i="2"/>
  <c r="BG1310" i="2"/>
  <c r="BG1315" i="2"/>
  <c r="BG1320" i="2"/>
  <c r="BG1325" i="2"/>
  <c r="BG1330" i="2"/>
  <c r="BG1335" i="2"/>
  <c r="BO1338" i="2"/>
  <c r="BR1338" i="2" s="1"/>
  <c r="BO1340" i="2"/>
  <c r="BM1340" i="2"/>
  <c r="BR1403" i="2"/>
  <c r="BN1265" i="2"/>
  <c r="BH1265" i="2"/>
  <c r="BN1270" i="2"/>
  <c r="BH1270" i="2"/>
  <c r="BN1275" i="2"/>
  <c r="BH1275" i="2"/>
  <c r="BM1278" i="2"/>
  <c r="BN1280" i="2"/>
  <c r="BH1280" i="2"/>
  <c r="BH1285" i="2"/>
  <c r="BN1290" i="2"/>
  <c r="BH1290" i="2"/>
  <c r="BM1293" i="2"/>
  <c r="BN1295" i="2"/>
  <c r="BH1295" i="2"/>
  <c r="BM1298" i="2"/>
  <c r="BN1300" i="2"/>
  <c r="BH1300" i="2"/>
  <c r="BN1305" i="2"/>
  <c r="BH1305" i="2"/>
  <c r="BH1310" i="2"/>
  <c r="BH1315" i="2"/>
  <c r="BH1320" i="2"/>
  <c r="BH1325" i="2"/>
  <c r="BH1330" i="2"/>
  <c r="BH1335" i="2"/>
  <c r="BR1352" i="2"/>
  <c r="BO1266" i="2"/>
  <c r="BG1266" i="2"/>
  <c r="BO1271" i="2"/>
  <c r="BG1271" i="2"/>
  <c r="BO1276" i="2"/>
  <c r="BG1276" i="2"/>
  <c r="BO1281" i="2"/>
  <c r="BG1281" i="2"/>
  <c r="BO1286" i="2"/>
  <c r="BG1286" i="2"/>
  <c r="BO1291" i="2"/>
  <c r="BG1291" i="2"/>
  <c r="BO1296" i="2"/>
  <c r="BG1296" i="2"/>
  <c r="BO1301" i="2"/>
  <c r="BG1301" i="2"/>
  <c r="BO1306" i="2"/>
  <c r="BG1306" i="2"/>
  <c r="BO1311" i="2"/>
  <c r="BG1311" i="2"/>
  <c r="BO1316" i="2"/>
  <c r="BG1316" i="2"/>
  <c r="BO1321" i="2"/>
  <c r="BG1321" i="2"/>
  <c r="BO1326" i="2"/>
  <c r="BG1326" i="2"/>
  <c r="BO1331" i="2"/>
  <c r="BG1331" i="2"/>
  <c r="BO1336" i="2"/>
  <c r="BG1336" i="2"/>
  <c r="BH1337" i="2"/>
  <c r="BH1266" i="2"/>
  <c r="BH1271" i="2"/>
  <c r="BH1276" i="2"/>
  <c r="BH1281" i="2"/>
  <c r="BH1286" i="2"/>
  <c r="BH1291" i="2"/>
  <c r="BH1296" i="2"/>
  <c r="BH1301" i="2"/>
  <c r="BH1306" i="2"/>
  <c r="BH1311" i="2"/>
  <c r="BH1316" i="2"/>
  <c r="BH1321" i="2"/>
  <c r="BH1326" i="2"/>
  <c r="BH1331" i="2"/>
  <c r="BH1336" i="2"/>
  <c r="BR1362" i="2"/>
  <c r="BR1367" i="2"/>
  <c r="BR1372" i="2"/>
  <c r="BG1267" i="2"/>
  <c r="BG1272" i="2"/>
  <c r="BG1277" i="2"/>
  <c r="BG1282" i="2"/>
  <c r="BG1287" i="2"/>
  <c r="BG1292" i="2"/>
  <c r="BG1297" i="2"/>
  <c r="BG1302" i="2"/>
  <c r="BG1307" i="2"/>
  <c r="BG1312" i="2"/>
  <c r="BG1317" i="2"/>
  <c r="BG1322" i="2"/>
  <c r="BG1327" i="2"/>
  <c r="BG1332" i="2"/>
  <c r="BR1377" i="2"/>
  <c r="BH1267" i="2"/>
  <c r="BH1272" i="2"/>
  <c r="BH1277" i="2"/>
  <c r="BH1282" i="2"/>
  <c r="BH1287" i="2"/>
  <c r="BH1292" i="2"/>
  <c r="BH1297" i="2"/>
  <c r="BH1302" i="2"/>
  <c r="BH1307" i="2"/>
  <c r="BH1312" i="2"/>
  <c r="BH1317" i="2"/>
  <c r="BH1322" i="2"/>
  <c r="BH1327" i="2"/>
  <c r="BH1332" i="2"/>
  <c r="BR1382" i="2"/>
  <c r="BG1263" i="2"/>
  <c r="BG1268" i="2"/>
  <c r="BG1273" i="2"/>
  <c r="BG1278" i="2"/>
  <c r="BG1283" i="2"/>
  <c r="BG1288" i="2"/>
  <c r="BG1293" i="2"/>
  <c r="BG1298" i="2"/>
  <c r="BG1303" i="2"/>
  <c r="BG1308" i="2"/>
  <c r="BR1308" i="2" s="1"/>
  <c r="BG1313" i="2"/>
  <c r="BR1313" i="2" s="1"/>
  <c r="BG1339" i="2"/>
  <c r="BR1387" i="2"/>
  <c r="BH1263" i="2"/>
  <c r="BJ1264" i="2"/>
  <c r="BR1264" i="2" s="1"/>
  <c r="BH1268" i="2"/>
  <c r="BJ1269" i="2"/>
  <c r="BR1269" i="2" s="1"/>
  <c r="BH1273" i="2"/>
  <c r="BJ1274" i="2"/>
  <c r="BR1274" i="2" s="1"/>
  <c r="BH1278" i="2"/>
  <c r="BJ1279" i="2"/>
  <c r="BR1279" i="2" s="1"/>
  <c r="BH1283" i="2"/>
  <c r="BJ1284" i="2"/>
  <c r="BR1284" i="2" s="1"/>
  <c r="BH1288" i="2"/>
  <c r="BJ1289" i="2"/>
  <c r="BR1289" i="2" s="1"/>
  <c r="BH1293" i="2"/>
  <c r="BJ1294" i="2"/>
  <c r="BR1294" i="2" s="1"/>
  <c r="BH1298" i="2"/>
  <c r="BJ1299" i="2"/>
  <c r="BR1299" i="2" s="1"/>
  <c r="BH1303" i="2"/>
  <c r="BJ1304" i="2"/>
  <c r="BR1304" i="2" s="1"/>
  <c r="BJ1309" i="2"/>
  <c r="BR1309" i="2" s="1"/>
  <c r="BJ1314" i="2"/>
  <c r="BR1314" i="2" s="1"/>
  <c r="BJ1319" i="2"/>
  <c r="BR1319" i="2" s="1"/>
  <c r="BJ1324" i="2"/>
  <c r="BR1324" i="2" s="1"/>
  <c r="BJ1329" i="2"/>
  <c r="BR1329" i="2" s="1"/>
  <c r="BJ1334" i="2"/>
  <c r="BR1334" i="2" s="1"/>
  <c r="BH1339" i="2"/>
  <c r="BR1392" i="2"/>
  <c r="BR1397" i="2"/>
  <c r="BR1408" i="2"/>
  <c r="BM1413" i="2"/>
  <c r="BM1345" i="2"/>
  <c r="BM1350" i="2"/>
  <c r="BM1355" i="2"/>
  <c r="BM1360" i="2"/>
  <c r="BM1365" i="2"/>
  <c r="BM1370" i="2"/>
  <c r="BM1375" i="2"/>
  <c r="BM1380" i="2"/>
  <c r="BM1385" i="2"/>
  <c r="BM1390" i="2"/>
  <c r="BM1395" i="2"/>
  <c r="BM1400" i="2"/>
  <c r="BM1405" i="2"/>
  <c r="BM1410" i="2"/>
  <c r="BG1413" i="2"/>
  <c r="BM1341" i="2"/>
  <c r="BH1343" i="2"/>
  <c r="BR1343" i="2" s="1"/>
  <c r="BM1346" i="2"/>
  <c r="BH1348" i="2"/>
  <c r="BR1348" i="2" s="1"/>
  <c r="BM1351" i="2"/>
  <c r="BH1353" i="2"/>
  <c r="BR1353" i="2" s="1"/>
  <c r="BH1358" i="2"/>
  <c r="BR1358" i="2" s="1"/>
  <c r="BM1361" i="2"/>
  <c r="BH1363" i="2"/>
  <c r="BR1363" i="2" s="1"/>
  <c r="BM1366" i="2"/>
  <c r="BR1366" i="2" s="1"/>
  <c r="BH1368" i="2"/>
  <c r="BR1368" i="2" s="1"/>
  <c r="BH1373" i="2"/>
  <c r="BR1373" i="2" s="1"/>
  <c r="BH1378" i="2"/>
  <c r="BR1378" i="2" s="1"/>
  <c r="BH1383" i="2"/>
  <c r="BR1383" i="2" s="1"/>
  <c r="BH1388" i="2"/>
  <c r="BR1388" i="2" s="1"/>
  <c r="BH1393" i="2"/>
  <c r="BR1393" i="2" s="1"/>
  <c r="BH1398" i="2"/>
  <c r="BR1398" i="2" s="1"/>
  <c r="BO1339" i="2"/>
  <c r="BO1344" i="2"/>
  <c r="BG1344" i="2"/>
  <c r="BO1349" i="2"/>
  <c r="BG1349" i="2"/>
  <c r="BO1354" i="2"/>
  <c r="BG1354" i="2"/>
  <c r="BO1359" i="2"/>
  <c r="BG1359" i="2"/>
  <c r="BO1364" i="2"/>
  <c r="BG1364" i="2"/>
  <c r="BO1369" i="2"/>
  <c r="BG1369" i="2"/>
  <c r="BO1374" i="2"/>
  <c r="BG1374" i="2"/>
  <c r="BO1379" i="2"/>
  <c r="BG1379" i="2"/>
  <c r="BO1384" i="2"/>
  <c r="BG1384" i="2"/>
  <c r="BO1389" i="2"/>
  <c r="BG1389" i="2"/>
  <c r="BO1394" i="2"/>
  <c r="BG1394" i="2"/>
  <c r="BO1399" i="2"/>
  <c r="BG1399" i="2"/>
  <c r="BO1404" i="2"/>
  <c r="BG1404" i="2"/>
  <c r="BO1409" i="2"/>
  <c r="BG1409" i="2"/>
  <c r="BH1412" i="2"/>
  <c r="BH1344" i="2"/>
  <c r="BH1349" i="2"/>
  <c r="BH1354" i="2"/>
  <c r="BH1359" i="2"/>
  <c r="BH1364" i="2"/>
  <c r="BH1369" i="2"/>
  <c r="BH1374" i="2"/>
  <c r="BH1379" i="2"/>
  <c r="BJ1380" i="2"/>
  <c r="BH1384" i="2"/>
  <c r="BJ1385" i="2"/>
  <c r="BH1389" i="2"/>
  <c r="BJ1390" i="2"/>
  <c r="BH1394" i="2"/>
  <c r="BJ1395" i="2"/>
  <c r="BH1399" i="2"/>
  <c r="BJ1400" i="2"/>
  <c r="BH1404" i="2"/>
  <c r="BJ1405" i="2"/>
  <c r="BH1409" i="2"/>
  <c r="BJ1410" i="2"/>
  <c r="BM1412" i="2"/>
  <c r="BG1340" i="2"/>
  <c r="BG1345" i="2"/>
  <c r="BG1350" i="2"/>
  <c r="BG1355" i="2"/>
  <c r="BG1360" i="2"/>
  <c r="BG1365" i="2"/>
  <c r="BG1370" i="2"/>
  <c r="BH1340" i="2"/>
  <c r="BJ1341" i="2"/>
  <c r="BH1345" i="2"/>
  <c r="BJ1346" i="2"/>
  <c r="BR1346" i="2" s="1"/>
  <c r="BH1350" i="2"/>
  <c r="BJ1351" i="2"/>
  <c r="BH1355" i="2"/>
  <c r="BJ1356" i="2"/>
  <c r="BR1356" i="2" s="1"/>
  <c r="BH1360" i="2"/>
  <c r="BJ1361" i="2"/>
  <c r="BH1365" i="2"/>
  <c r="BH1370" i="2"/>
  <c r="BJ1371" i="2"/>
  <c r="BR1371" i="2" s="1"/>
  <c r="BH1375" i="2"/>
  <c r="BR1375" i="2" s="1"/>
  <c r="BJ1376" i="2"/>
  <c r="BR1376" i="2" s="1"/>
  <c r="BH1380" i="2"/>
  <c r="BJ1381" i="2"/>
  <c r="BR1381" i="2" s="1"/>
  <c r="BH1385" i="2"/>
  <c r="BJ1386" i="2"/>
  <c r="BR1386" i="2" s="1"/>
  <c r="BH1390" i="2"/>
  <c r="BJ1391" i="2"/>
  <c r="BR1391" i="2" s="1"/>
  <c r="BH1395" i="2"/>
  <c r="BJ1396" i="2"/>
  <c r="BR1396" i="2" s="1"/>
  <c r="BH1400" i="2"/>
  <c r="BJ1401" i="2"/>
  <c r="BR1401" i="2" s="1"/>
  <c r="BH1405" i="2"/>
  <c r="BJ1406" i="2"/>
  <c r="BR1406" i="2" s="1"/>
  <c r="BH1410" i="2"/>
  <c r="BJ1411" i="2"/>
  <c r="BR1411" i="2" s="1"/>
  <c r="BO1413" i="2"/>
  <c r="BH1415" i="2"/>
  <c r="BJ1416" i="2"/>
  <c r="BP1416" i="2"/>
  <c r="BM1418" i="2"/>
  <c r="BH1420" i="2"/>
  <c r="BJ1421" i="2"/>
  <c r="BP1421" i="2"/>
  <c r="BM1423" i="2"/>
  <c r="BH1425" i="2"/>
  <c r="BJ1426" i="2"/>
  <c r="BP1426" i="2"/>
  <c r="BM1428" i="2"/>
  <c r="BH1430" i="2"/>
  <c r="BJ1431" i="2"/>
  <c r="BP1431" i="2"/>
  <c r="BM1433" i="2"/>
  <c r="BH1435" i="2"/>
  <c r="BJ1436" i="2"/>
  <c r="BP1436" i="2"/>
  <c r="BM1438" i="2"/>
  <c r="BH1440" i="2"/>
  <c r="BJ1441" i="2"/>
  <c r="BP1441" i="2"/>
  <c r="BM1443" i="2"/>
  <c r="BH1445" i="2"/>
  <c r="BJ1446" i="2"/>
  <c r="BP1446" i="2"/>
  <c r="BM1448" i="2"/>
  <c r="BH1450" i="2"/>
  <c r="BJ1451" i="2"/>
  <c r="BP1451" i="2"/>
  <c r="BM1453" i="2"/>
  <c r="BH1455" i="2"/>
  <c r="BJ1456" i="2"/>
  <c r="BP1456" i="2"/>
  <c r="BM1458" i="2"/>
  <c r="BH1460" i="2"/>
  <c r="BJ1461" i="2"/>
  <c r="BP1461" i="2"/>
  <c r="BM1463" i="2"/>
  <c r="BH1465" i="2"/>
  <c r="BJ1466" i="2"/>
  <c r="BP1466" i="2"/>
  <c r="BM1468" i="2"/>
  <c r="BH1470" i="2"/>
  <c r="BJ1471" i="2"/>
  <c r="BP1471" i="2"/>
  <c r="BM1473" i="2"/>
  <c r="BH1475" i="2"/>
  <c r="BJ1476" i="2"/>
  <c r="BP1476" i="2"/>
  <c r="BM1478" i="2"/>
  <c r="BH1480" i="2"/>
  <c r="BJ1481" i="2"/>
  <c r="BP1481" i="2"/>
  <c r="BM1483" i="2"/>
  <c r="BH1485" i="2"/>
  <c r="BJ1486" i="2"/>
  <c r="BP1486" i="2"/>
  <c r="BG1416" i="2"/>
  <c r="BG1421" i="2"/>
  <c r="BG1426" i="2"/>
  <c r="BG1431" i="2"/>
  <c r="BG1436" i="2"/>
  <c r="BG1441" i="2"/>
  <c r="BG1446" i="2"/>
  <c r="BG1451" i="2"/>
  <c r="BG1456" i="2"/>
  <c r="BG1461" i="2"/>
  <c r="BG1466" i="2"/>
  <c r="BG1471" i="2"/>
  <c r="BG1476" i="2"/>
  <c r="BG1481" i="2"/>
  <c r="BG1486" i="2"/>
  <c r="BM1414" i="2"/>
  <c r="BH1416" i="2"/>
  <c r="BM1419" i="2"/>
  <c r="BH1421" i="2"/>
  <c r="BM1424" i="2"/>
  <c r="BH1426" i="2"/>
  <c r="BM1429" i="2"/>
  <c r="BH1431" i="2"/>
  <c r="BM1434" i="2"/>
  <c r="BH1436" i="2"/>
  <c r="BM1439" i="2"/>
  <c r="BH1441" i="2"/>
  <c r="BM1444" i="2"/>
  <c r="BH1446" i="2"/>
  <c r="BM1449" i="2"/>
  <c r="BM1454" i="2"/>
  <c r="BH1456" i="2"/>
  <c r="BM1459" i="2"/>
  <c r="BH1461" i="2"/>
  <c r="BM1464" i="2"/>
  <c r="BH1466" i="2"/>
  <c r="BM1469" i="2"/>
  <c r="BH1471" i="2"/>
  <c r="BM1474" i="2"/>
  <c r="BH1476" i="2"/>
  <c r="BM1479" i="2"/>
  <c r="BM1484" i="2"/>
  <c r="BO1417" i="2"/>
  <c r="BR1417" i="2" s="1"/>
  <c r="BO1422" i="2"/>
  <c r="BR1422" i="2" s="1"/>
  <c r="BO1427" i="2"/>
  <c r="BR1427" i="2" s="1"/>
  <c r="BO1432" i="2"/>
  <c r="BR1432" i="2" s="1"/>
  <c r="BO1437" i="2"/>
  <c r="BR1437" i="2" s="1"/>
  <c r="BO1442" i="2"/>
  <c r="BR1442" i="2" s="1"/>
  <c r="BO1447" i="2"/>
  <c r="BR1447" i="2" s="1"/>
  <c r="BO1452" i="2"/>
  <c r="BR1452" i="2" s="1"/>
  <c r="BO1457" i="2"/>
  <c r="BR1457" i="2" s="1"/>
  <c r="BO1462" i="2"/>
  <c r="BR1462" i="2" s="1"/>
  <c r="BO1467" i="2"/>
  <c r="BR1467" i="2" s="1"/>
  <c r="BO1472" i="2"/>
  <c r="BR1472" i="2" s="1"/>
  <c r="BO1477" i="2"/>
  <c r="BR1477" i="2" s="1"/>
  <c r="BO1482" i="2"/>
  <c r="BR1482" i="2" s="1"/>
  <c r="BO1487" i="2"/>
  <c r="BR1487" i="2" s="1"/>
  <c r="BG1488" i="2"/>
  <c r="BM1445" i="2"/>
  <c r="BM1455" i="2"/>
  <c r="BM1465" i="2"/>
  <c r="BM1470" i="2"/>
  <c r="BM1475" i="2"/>
  <c r="BM1480" i="2"/>
  <c r="BO1488" i="2"/>
  <c r="BG1418" i="2"/>
  <c r="BG1423" i="2"/>
  <c r="BG1428" i="2"/>
  <c r="BG1433" i="2"/>
  <c r="BG1438" i="2"/>
  <c r="BG1443" i="2"/>
  <c r="BG1448" i="2"/>
  <c r="BG1453" i="2"/>
  <c r="BG1458" i="2"/>
  <c r="BG1463" i="2"/>
  <c r="BG1468" i="2"/>
  <c r="BG1473" i="2"/>
  <c r="BG1478" i="2"/>
  <c r="BG1483" i="2"/>
  <c r="BH1418" i="2"/>
  <c r="BH1423" i="2"/>
  <c r="BH1428" i="2"/>
  <c r="BH1433" i="2"/>
  <c r="BH1438" i="2"/>
  <c r="BH1443" i="2"/>
  <c r="BH1448" i="2"/>
  <c r="BH1453" i="2"/>
  <c r="BH1458" i="2"/>
  <c r="BH1463" i="2"/>
  <c r="BH1468" i="2"/>
  <c r="BH1473" i="2"/>
  <c r="BH1478" i="2"/>
  <c r="BH1483" i="2"/>
  <c r="BG1414" i="2"/>
  <c r="BG1419" i="2"/>
  <c r="BG1424" i="2"/>
  <c r="BG1429" i="2"/>
  <c r="BG1434" i="2"/>
  <c r="BG1439" i="2"/>
  <c r="BG1444" i="2"/>
  <c r="BG1449" i="2"/>
  <c r="BG1454" i="2"/>
  <c r="BG1459" i="2"/>
  <c r="BG1464" i="2"/>
  <c r="BG1469" i="2"/>
  <c r="BG1474" i="2"/>
  <c r="BG1479" i="2"/>
  <c r="BG1484" i="2"/>
  <c r="BH1414" i="2"/>
  <c r="BJ1415" i="2"/>
  <c r="BH1419" i="2"/>
  <c r="BJ1420" i="2"/>
  <c r="BH1424" i="2"/>
  <c r="BJ1425" i="2"/>
  <c r="BH1429" i="2"/>
  <c r="BJ1430" i="2"/>
  <c r="BH1434" i="2"/>
  <c r="BJ1435" i="2"/>
  <c r="BH1439" i="2"/>
  <c r="BJ1440" i="2"/>
  <c r="BH1444" i="2"/>
  <c r="BJ1445" i="2"/>
  <c r="BH1449" i="2"/>
  <c r="BJ1450" i="2"/>
  <c r="BH1454" i="2"/>
  <c r="BJ1455" i="2"/>
  <c r="BH1459" i="2"/>
  <c r="BJ1460" i="2"/>
  <c r="BH1464" i="2"/>
  <c r="BJ1465" i="2"/>
  <c r="BH1469" i="2"/>
  <c r="BJ1470" i="2"/>
  <c r="BH1474" i="2"/>
  <c r="BJ1475" i="2"/>
  <c r="BH1479" i="2"/>
  <c r="BJ1480" i="2"/>
  <c r="BJ1485" i="2"/>
  <c r="BM1489" i="2"/>
  <c r="BR1489" i="2" s="1"/>
  <c r="BO1492" i="2"/>
  <c r="BG1492" i="2"/>
  <c r="BO1497" i="2"/>
  <c r="BG1497" i="2"/>
  <c r="BG1502" i="2"/>
  <c r="BR1502" i="2" s="1"/>
  <c r="BG1507" i="2"/>
  <c r="BR1507" i="2" s="1"/>
  <c r="BG1512" i="2"/>
  <c r="BR1512" i="2" s="1"/>
  <c r="BG1517" i="2"/>
  <c r="BR1517" i="2" s="1"/>
  <c r="BG1522" i="2"/>
  <c r="BR1522" i="2" s="1"/>
  <c r="BG1527" i="2"/>
  <c r="BR1527" i="2" s="1"/>
  <c r="BM1490" i="2"/>
  <c r="BH1492" i="2"/>
  <c r="BM1495" i="2"/>
  <c r="BH1497" i="2"/>
  <c r="BM1500" i="2"/>
  <c r="BM1505" i="2"/>
  <c r="BM1510" i="2"/>
  <c r="BM1515" i="2"/>
  <c r="BM1520" i="2"/>
  <c r="BM1525" i="2"/>
  <c r="BM1530" i="2"/>
  <c r="BG1533" i="2"/>
  <c r="BO1493" i="2"/>
  <c r="BR1493" i="2" s="1"/>
  <c r="BO1498" i="2"/>
  <c r="BR1498" i="2" s="1"/>
  <c r="BO1503" i="2"/>
  <c r="BR1503" i="2" s="1"/>
  <c r="BO1508" i="2"/>
  <c r="BR1508" i="2" s="1"/>
  <c r="BO1513" i="2"/>
  <c r="BR1513" i="2" s="1"/>
  <c r="BO1518" i="2"/>
  <c r="BR1518" i="2" s="1"/>
  <c r="BO1523" i="2"/>
  <c r="BR1523" i="2" s="1"/>
  <c r="BO1528" i="2"/>
  <c r="BR1528" i="2" s="1"/>
  <c r="BM1491" i="2"/>
  <c r="BM1496" i="2"/>
  <c r="BM1501" i="2"/>
  <c r="BM1506" i="2"/>
  <c r="BM1511" i="2"/>
  <c r="BM1516" i="2"/>
  <c r="BM1521" i="2"/>
  <c r="BM1526" i="2"/>
  <c r="BM1531" i="2"/>
  <c r="BO1494" i="2"/>
  <c r="BR1494" i="2" s="1"/>
  <c r="BO1499" i="2"/>
  <c r="BR1499" i="2" s="1"/>
  <c r="BO1504" i="2"/>
  <c r="BR1504" i="2" s="1"/>
  <c r="BO1509" i="2"/>
  <c r="BR1509" i="2" s="1"/>
  <c r="BO1514" i="2"/>
  <c r="BR1514" i="2" s="1"/>
  <c r="BO1519" i="2"/>
  <c r="BR1519" i="2" s="1"/>
  <c r="BO1524" i="2"/>
  <c r="BR1524" i="2" s="1"/>
  <c r="BO1529" i="2"/>
  <c r="BR1529" i="2" s="1"/>
  <c r="BR1537" i="2"/>
  <c r="BG1490" i="2"/>
  <c r="BG1495" i="2"/>
  <c r="BG1500" i="2"/>
  <c r="BG1505" i="2"/>
  <c r="BG1510" i="2"/>
  <c r="BG1515" i="2"/>
  <c r="BG1520" i="2"/>
  <c r="BG1525" i="2"/>
  <c r="BG1530" i="2"/>
  <c r="BJ1532" i="2"/>
  <c r="BH1533" i="2"/>
  <c r="BH1490" i="2"/>
  <c r="BJ1491" i="2"/>
  <c r="BR1491" i="2" s="1"/>
  <c r="BH1495" i="2"/>
  <c r="BJ1496" i="2"/>
  <c r="BH1500" i="2"/>
  <c r="BJ1501" i="2"/>
  <c r="BH1505" i="2"/>
  <c r="BJ1506" i="2"/>
  <c r="BH1510" i="2"/>
  <c r="BJ1511" i="2"/>
  <c r="BH1515" i="2"/>
  <c r="BJ1516" i="2"/>
  <c r="BH1520" i="2"/>
  <c r="BJ1521" i="2"/>
  <c r="BH1525" i="2"/>
  <c r="BJ1526" i="2"/>
  <c r="BH1530" i="2"/>
  <c r="BJ1531" i="2"/>
  <c r="BR1531" i="2" s="1"/>
  <c r="BN1532" i="2"/>
  <c r="BJ1533" i="2"/>
  <c r="BP1533" i="2"/>
  <c r="BM1535" i="2"/>
  <c r="BR1535" i="2" s="1"/>
  <c r="BJ1538" i="2"/>
  <c r="BP1538" i="2"/>
  <c r="BM1540" i="2"/>
  <c r="BR1540" i="2" s="1"/>
  <c r="BJ1543" i="2"/>
  <c r="BP1543" i="2"/>
  <c r="BM1545" i="2"/>
  <c r="BR1545" i="2" s="1"/>
  <c r="BJ1548" i="2"/>
  <c r="BP1548" i="2"/>
  <c r="BM1550" i="2"/>
  <c r="BR1550" i="2" s="1"/>
  <c r="BJ1553" i="2"/>
  <c r="BP1553" i="2"/>
  <c r="BM1555" i="2"/>
  <c r="BR1555" i="2" s="1"/>
  <c r="BJ1558" i="2"/>
  <c r="BP1558" i="2"/>
  <c r="BM1560" i="2"/>
  <c r="BR1560" i="2" s="1"/>
  <c r="BJ1563" i="2"/>
  <c r="BP1563" i="2"/>
  <c r="BM1565" i="2"/>
  <c r="BR1565" i="2" s="1"/>
  <c r="BM1579" i="2"/>
  <c r="BO1579" i="2"/>
  <c r="BG1538" i="2"/>
  <c r="BG1543" i="2"/>
  <c r="BG1548" i="2"/>
  <c r="BG1553" i="2"/>
  <c r="BG1558" i="2"/>
  <c r="BG1563" i="2"/>
  <c r="BJ1568" i="2"/>
  <c r="BH1568" i="2"/>
  <c r="BH1573" i="2"/>
  <c r="BM1536" i="2"/>
  <c r="BH1538" i="2"/>
  <c r="BM1541" i="2"/>
  <c r="BH1543" i="2"/>
  <c r="BM1546" i="2"/>
  <c r="BH1548" i="2"/>
  <c r="BM1551" i="2"/>
  <c r="BH1553" i="2"/>
  <c r="BM1556" i="2"/>
  <c r="BH1558" i="2"/>
  <c r="BM1561" i="2"/>
  <c r="BH1563" i="2"/>
  <c r="BM1566" i="2"/>
  <c r="BM1574" i="2"/>
  <c r="BO1574" i="2"/>
  <c r="BO1534" i="2"/>
  <c r="BG1534" i="2"/>
  <c r="BO1539" i="2"/>
  <c r="BG1539" i="2"/>
  <c r="BO1544" i="2"/>
  <c r="BG1544" i="2"/>
  <c r="BO1549" i="2"/>
  <c r="BG1549" i="2"/>
  <c r="BO1554" i="2"/>
  <c r="BG1554" i="2"/>
  <c r="BO1559" i="2"/>
  <c r="BG1559" i="2"/>
  <c r="BO1564" i="2"/>
  <c r="BG1564" i="2"/>
  <c r="BH1534" i="2"/>
  <c r="BH1539" i="2"/>
  <c r="BH1544" i="2"/>
  <c r="BH1549" i="2"/>
  <c r="BH1554" i="2"/>
  <c r="BH1559" i="2"/>
  <c r="BH1564" i="2"/>
  <c r="BN1568" i="2"/>
  <c r="BG1536" i="2"/>
  <c r="BG1541" i="2"/>
  <c r="BG1578" i="2"/>
  <c r="BH1536" i="2"/>
  <c r="BH1541" i="2"/>
  <c r="BJ1542" i="2"/>
  <c r="BR1542" i="2" s="1"/>
  <c r="BH1546" i="2"/>
  <c r="BJ1547" i="2"/>
  <c r="BR1547" i="2" s="1"/>
  <c r="BH1551" i="2"/>
  <c r="BJ1552" i="2"/>
  <c r="BR1552" i="2" s="1"/>
  <c r="BH1556" i="2"/>
  <c r="BJ1557" i="2"/>
  <c r="BR1557" i="2" s="1"/>
  <c r="BH1561" i="2"/>
  <c r="BJ1562" i="2"/>
  <c r="BR1562" i="2" s="1"/>
  <c r="BH1566" i="2"/>
  <c r="BO1567" i="2"/>
  <c r="BM1567" i="2"/>
  <c r="BM1569" i="2"/>
  <c r="BR1569" i="2" s="1"/>
  <c r="BG1573" i="2"/>
  <c r="BN1567" i="2"/>
  <c r="BG1568" i="2"/>
  <c r="BH1578" i="2"/>
  <c r="BG1583" i="2"/>
  <c r="BG1588" i="2"/>
  <c r="BG1593" i="2"/>
  <c r="BG1598" i="2"/>
  <c r="BH1583" i="2"/>
  <c r="BH1588" i="2"/>
  <c r="BH1593" i="2"/>
  <c r="BH1598" i="2"/>
  <c r="BM1601" i="2"/>
  <c r="BN1603" i="2"/>
  <c r="BR1603" i="2" s="1"/>
  <c r="BP1604" i="2"/>
  <c r="BM1606" i="2"/>
  <c r="BH1610" i="2"/>
  <c r="BO1584" i="2"/>
  <c r="BR1584" i="2" s="1"/>
  <c r="BO1589" i="2"/>
  <c r="BR1589" i="2" s="1"/>
  <c r="BO1594" i="2"/>
  <c r="BR1594" i="2" s="1"/>
  <c r="BO1599" i="2"/>
  <c r="BR1599" i="2" s="1"/>
  <c r="BN1610" i="2"/>
  <c r="BR1639" i="2"/>
  <c r="BM1572" i="2"/>
  <c r="BR1572" i="2" s="1"/>
  <c r="BM1577" i="2"/>
  <c r="BR1577" i="2" s="1"/>
  <c r="BM1582" i="2"/>
  <c r="BR1582" i="2" s="1"/>
  <c r="BM1587" i="2"/>
  <c r="BR1587" i="2" s="1"/>
  <c r="BM1592" i="2"/>
  <c r="BR1592" i="2" s="1"/>
  <c r="BM1597" i="2"/>
  <c r="BR1597" i="2" s="1"/>
  <c r="BM1602" i="2"/>
  <c r="BR1602" i="2" s="1"/>
  <c r="BN1604" i="2"/>
  <c r="BR1604" i="2" s="1"/>
  <c r="BR1648" i="2"/>
  <c r="BG1570" i="2"/>
  <c r="BG1575" i="2"/>
  <c r="BG1580" i="2"/>
  <c r="BR1580" i="2" s="1"/>
  <c r="BO1585" i="2"/>
  <c r="BG1585" i="2"/>
  <c r="BO1590" i="2"/>
  <c r="BG1590" i="2"/>
  <c r="BO1595" i="2"/>
  <c r="BG1595" i="2"/>
  <c r="BO1600" i="2"/>
  <c r="BG1600" i="2"/>
  <c r="BO1605" i="2"/>
  <c r="BG1605" i="2"/>
  <c r="BH1570" i="2"/>
  <c r="BH1575" i="2"/>
  <c r="BJ1601" i="2"/>
  <c r="BJ1606" i="2"/>
  <c r="BJ1607" i="2"/>
  <c r="BG1610" i="2"/>
  <c r="BR1634" i="2"/>
  <c r="BG1571" i="2"/>
  <c r="BG1576" i="2"/>
  <c r="BG1581" i="2"/>
  <c r="BG1586" i="2"/>
  <c r="BG1591" i="2"/>
  <c r="BG1596" i="2"/>
  <c r="BG1601" i="2"/>
  <c r="BG1606" i="2"/>
  <c r="BM1607" i="2"/>
  <c r="BO1607" i="2"/>
  <c r="BH1571" i="2"/>
  <c r="BH1576" i="2"/>
  <c r="BH1581" i="2"/>
  <c r="BH1586" i="2"/>
  <c r="BH1591" i="2"/>
  <c r="BH1596" i="2"/>
  <c r="BH1601" i="2"/>
  <c r="BH1606" i="2"/>
  <c r="BM1608" i="2"/>
  <c r="BR1608" i="2" s="1"/>
  <c r="BR1629" i="2"/>
  <c r="BR1644" i="2"/>
  <c r="BP1613" i="2"/>
  <c r="BM1615" i="2"/>
  <c r="BP1618" i="2"/>
  <c r="BM1620" i="2"/>
  <c r="BP1623" i="2"/>
  <c r="BM1625" i="2"/>
  <c r="BP1628" i="2"/>
  <c r="BR1628" i="2" s="1"/>
  <c r="BM1630" i="2"/>
  <c r="BR1630" i="2" s="1"/>
  <c r="BP1633" i="2"/>
  <c r="BR1633" i="2" s="1"/>
  <c r="BM1635" i="2"/>
  <c r="BR1635" i="2" s="1"/>
  <c r="BP1638" i="2"/>
  <c r="BR1638" i="2" s="1"/>
  <c r="BM1640" i="2"/>
  <c r="BR1640" i="2" s="1"/>
  <c r="BP1643" i="2"/>
  <c r="BR1643" i="2" s="1"/>
  <c r="BM1645" i="2"/>
  <c r="BR1645" i="2" s="1"/>
  <c r="BH1650" i="2"/>
  <c r="BM1651" i="2"/>
  <c r="BG1652" i="2"/>
  <c r="BO1654" i="2"/>
  <c r="BM1654" i="2"/>
  <c r="BO1655" i="2"/>
  <c r="BG1658" i="2"/>
  <c r="BG1653" i="2"/>
  <c r="BR1653" i="2" s="1"/>
  <c r="BG1657" i="2"/>
  <c r="BJ1609" i="2"/>
  <c r="BR1609" i="2" s="1"/>
  <c r="BM1611" i="2"/>
  <c r="BR1611" i="2" s="1"/>
  <c r="BN1613" i="2"/>
  <c r="BJ1614" i="2"/>
  <c r="BR1614" i="2" s="1"/>
  <c r="BM1616" i="2"/>
  <c r="BR1616" i="2" s="1"/>
  <c r="BN1618" i="2"/>
  <c r="BJ1619" i="2"/>
  <c r="BM1621" i="2"/>
  <c r="BR1621" i="2" s="1"/>
  <c r="BN1623" i="2"/>
  <c r="BJ1624" i="2"/>
  <c r="BM1626" i="2"/>
  <c r="BG1649" i="2"/>
  <c r="BH1651" i="2"/>
  <c r="BG1654" i="2"/>
  <c r="BG1655" i="2"/>
  <c r="BO1660" i="2"/>
  <c r="BR1660" i="2" s="1"/>
  <c r="BN1619" i="2"/>
  <c r="BN1624" i="2"/>
  <c r="BM1627" i="2"/>
  <c r="BM1632" i="2"/>
  <c r="BM1637" i="2"/>
  <c r="BM1642" i="2"/>
  <c r="BM1647" i="2"/>
  <c r="BO1650" i="2"/>
  <c r="BH1657" i="2"/>
  <c r="BG1615" i="2"/>
  <c r="BG1620" i="2"/>
  <c r="BM1656" i="2"/>
  <c r="BH1615" i="2"/>
  <c r="BH1620" i="2"/>
  <c r="BH1625" i="2"/>
  <c r="BJ1631" i="2"/>
  <c r="BJ1636" i="2"/>
  <c r="BJ1641" i="2"/>
  <c r="BJ1646" i="2"/>
  <c r="BG1650" i="2"/>
  <c r="BG1626" i="2"/>
  <c r="BG1631" i="2"/>
  <c r="BG1636" i="2"/>
  <c r="BG1641" i="2"/>
  <c r="BG1646" i="2"/>
  <c r="BG1651" i="2"/>
  <c r="BO1659" i="2"/>
  <c r="BM1659" i="2"/>
  <c r="BJ1612" i="2"/>
  <c r="BR1612" i="2" s="1"/>
  <c r="BJ1617" i="2"/>
  <c r="BR1617" i="2" s="1"/>
  <c r="BJ1622" i="2"/>
  <c r="BR1622" i="2" s="1"/>
  <c r="BH1626" i="2"/>
  <c r="BJ1627" i="2"/>
  <c r="BH1631" i="2"/>
  <c r="BJ1632" i="2"/>
  <c r="BH1636" i="2"/>
  <c r="BJ1637" i="2"/>
  <c r="BR1637" i="2" s="1"/>
  <c r="BH1641" i="2"/>
  <c r="BJ1642" i="2"/>
  <c r="BH1646" i="2"/>
  <c r="BJ1647" i="2"/>
  <c r="BJ1649" i="2"/>
  <c r="BO1652" i="2"/>
  <c r="BM1658" i="2"/>
  <c r="BO1658" i="2"/>
  <c r="BG1656" i="2"/>
  <c r="BG1661" i="2"/>
  <c r="BO1666" i="2"/>
  <c r="BG1666" i="2"/>
  <c r="BO1671" i="2"/>
  <c r="BG1671" i="2"/>
  <c r="BO1676" i="2"/>
  <c r="BG1676" i="2"/>
  <c r="BO1681" i="2"/>
  <c r="BG1681" i="2"/>
  <c r="BG1684" i="2"/>
  <c r="BR1684" i="2" s="1"/>
  <c r="BO1687" i="2"/>
  <c r="BH1695" i="2"/>
  <c r="BH1656" i="2"/>
  <c r="BH1661" i="2"/>
  <c r="BM1664" i="2"/>
  <c r="BH1666" i="2"/>
  <c r="BH1671" i="2"/>
  <c r="BH1676" i="2"/>
  <c r="BH1681" i="2"/>
  <c r="BO1683" i="2"/>
  <c r="BR1683" i="2" s="1"/>
  <c r="BO1685" i="2"/>
  <c r="BM1689" i="2"/>
  <c r="BO1689" i="2"/>
  <c r="BG1690" i="2"/>
  <c r="BM1693" i="2"/>
  <c r="BO1697" i="2"/>
  <c r="BO1657" i="2"/>
  <c r="BO1662" i="2"/>
  <c r="BG1662" i="2"/>
  <c r="BO1667" i="2"/>
  <c r="BG1667" i="2"/>
  <c r="BO1672" i="2"/>
  <c r="BG1672" i="2"/>
  <c r="BO1677" i="2"/>
  <c r="BG1677" i="2"/>
  <c r="BO1682" i="2"/>
  <c r="BG1682" i="2"/>
  <c r="BO1686" i="2"/>
  <c r="BG1687" i="2"/>
  <c r="BM1699" i="2"/>
  <c r="BO1699" i="2"/>
  <c r="BH1662" i="2"/>
  <c r="BM1665" i="2"/>
  <c r="BR1665" i="2" s="1"/>
  <c r="BH1667" i="2"/>
  <c r="BM1670" i="2"/>
  <c r="BR1670" i="2" s="1"/>
  <c r="BH1672" i="2"/>
  <c r="BM1675" i="2"/>
  <c r="BR1675" i="2" s="1"/>
  <c r="BH1677" i="2"/>
  <c r="BM1680" i="2"/>
  <c r="BR1680" i="2" s="1"/>
  <c r="BH1682" i="2"/>
  <c r="BG1685" i="2"/>
  <c r="BG1688" i="2"/>
  <c r="BM1691" i="2"/>
  <c r="BG1697" i="2"/>
  <c r="BO1663" i="2"/>
  <c r="BG1663" i="2"/>
  <c r="BO1668" i="2"/>
  <c r="BO1673" i="2"/>
  <c r="BO1678" i="2"/>
  <c r="BG1698" i="2"/>
  <c r="BH1663" i="2"/>
  <c r="BH1668" i="2"/>
  <c r="BJ1669" i="2"/>
  <c r="BH1673" i="2"/>
  <c r="BJ1674" i="2"/>
  <c r="BH1678" i="2"/>
  <c r="BJ1679" i="2"/>
  <c r="BH1687" i="2"/>
  <c r="BO1692" i="2"/>
  <c r="BG1659" i="2"/>
  <c r="BG1664" i="2"/>
  <c r="BG1669" i="2"/>
  <c r="BG1674" i="2"/>
  <c r="BG1679" i="2"/>
  <c r="BM1685" i="2"/>
  <c r="BM1688" i="2"/>
  <c r="BM1694" i="2"/>
  <c r="BO1694" i="2"/>
  <c r="BH1659" i="2"/>
  <c r="BH1664" i="2"/>
  <c r="BH1669" i="2"/>
  <c r="BH1674" i="2"/>
  <c r="BH1679" i="2"/>
  <c r="BM1686" i="2"/>
  <c r="BG1692" i="2"/>
  <c r="BG1695" i="2"/>
  <c r="BM1698" i="2"/>
  <c r="BH1688" i="2"/>
  <c r="BG1693" i="2"/>
  <c r="BO1690" i="2"/>
  <c r="BM1696" i="2"/>
  <c r="BH1698" i="2"/>
  <c r="BM1700" i="2"/>
  <c r="BH1702" i="2"/>
  <c r="BR1702" i="2" s="1"/>
  <c r="BM1705" i="2"/>
  <c r="BH1707" i="2"/>
  <c r="BR1707" i="2" s="1"/>
  <c r="BH1712" i="2"/>
  <c r="BM1719" i="2"/>
  <c r="BN1720" i="2"/>
  <c r="BR1720" i="2" s="1"/>
  <c r="BP1722" i="2"/>
  <c r="BO1723" i="2"/>
  <c r="BO1703" i="2"/>
  <c r="BG1703" i="2"/>
  <c r="BO1708" i="2"/>
  <c r="BG1708" i="2"/>
  <c r="BO1713" i="2"/>
  <c r="BG1713" i="2"/>
  <c r="BG1717" i="2"/>
  <c r="BM1725" i="2"/>
  <c r="BN1725" i="2"/>
  <c r="BG1726" i="2"/>
  <c r="BH1703" i="2"/>
  <c r="BH1708" i="2"/>
  <c r="BH1713" i="2"/>
  <c r="BH1716" i="2"/>
  <c r="BO1718" i="2"/>
  <c r="BM1718" i="2"/>
  <c r="BR1718" i="2" s="1"/>
  <c r="BO1722" i="2"/>
  <c r="BM1722" i="2"/>
  <c r="BG1689" i="2"/>
  <c r="BG1694" i="2"/>
  <c r="BG1699" i="2"/>
  <c r="BO1704" i="2"/>
  <c r="BG1704" i="2"/>
  <c r="BO1709" i="2"/>
  <c r="BG1709" i="2"/>
  <c r="BO1714" i="2"/>
  <c r="BG1714" i="2"/>
  <c r="BR1715" i="2"/>
  <c r="BN1716" i="2"/>
  <c r="BR1729" i="2"/>
  <c r="BH1689" i="2"/>
  <c r="BH1694" i="2"/>
  <c r="BH1699" i="2"/>
  <c r="BH1704" i="2"/>
  <c r="BH1709" i="2"/>
  <c r="BM1712" i="2"/>
  <c r="BR1712" i="2" s="1"/>
  <c r="BH1714" i="2"/>
  <c r="BG1721" i="2"/>
  <c r="BH1731" i="2"/>
  <c r="BR1739" i="2"/>
  <c r="BG1700" i="2"/>
  <c r="BG1705" i="2"/>
  <c r="BG1710" i="2"/>
  <c r="BN1719" i="2"/>
  <c r="BH1700" i="2"/>
  <c r="BH1705" i="2"/>
  <c r="BH1710" i="2"/>
  <c r="BJ1717" i="2"/>
  <c r="BR1724" i="2"/>
  <c r="BP1727" i="2"/>
  <c r="BO1728" i="2"/>
  <c r="BG1686" i="2"/>
  <c r="BG1691" i="2"/>
  <c r="BG1696" i="2"/>
  <c r="BG1701" i="2"/>
  <c r="BG1706" i="2"/>
  <c r="BG1711" i="2"/>
  <c r="BJ1721" i="2"/>
  <c r="BJ1732" i="2"/>
  <c r="BM1735" i="2"/>
  <c r="BN1735" i="2"/>
  <c r="BH1686" i="2"/>
  <c r="BH1691" i="2"/>
  <c r="BH1696" i="2"/>
  <c r="BH1701" i="2"/>
  <c r="BH1706" i="2"/>
  <c r="BH1711" i="2"/>
  <c r="BP1721" i="2"/>
  <c r="BM1730" i="2"/>
  <c r="BN1730" i="2"/>
  <c r="BG1731" i="2"/>
  <c r="BR1734" i="2"/>
  <c r="BO1727" i="2"/>
  <c r="BM1727" i="2"/>
  <c r="BP1732" i="2"/>
  <c r="BR1751" i="2"/>
  <c r="BM1732" i="2"/>
  <c r="BM1737" i="2"/>
  <c r="BM1742" i="2"/>
  <c r="BM1747" i="2"/>
  <c r="BP1754" i="2"/>
  <c r="BM1753" i="2"/>
  <c r="BN1753" i="2"/>
  <c r="BJ1759" i="2"/>
  <c r="BP1760" i="2"/>
  <c r="BP1762" i="2"/>
  <c r="BM1723" i="2"/>
  <c r="BJ1726" i="2"/>
  <c r="BM1728" i="2"/>
  <c r="BJ1731" i="2"/>
  <c r="BM1733" i="2"/>
  <c r="BR1733" i="2" s="1"/>
  <c r="BM1738" i="2"/>
  <c r="BN1740" i="2"/>
  <c r="BR1740" i="2" s="1"/>
  <c r="BM1743" i="2"/>
  <c r="BN1745" i="2"/>
  <c r="BR1745" i="2" s="1"/>
  <c r="BM1748" i="2"/>
  <c r="BJ1756" i="2"/>
  <c r="BP1759" i="2"/>
  <c r="BH1759" i="2"/>
  <c r="BO1763" i="2"/>
  <c r="BP1765" i="2"/>
  <c r="BJ1765" i="2"/>
  <c r="BG1736" i="2"/>
  <c r="BG1741" i="2"/>
  <c r="BG1746" i="2"/>
  <c r="BO1764" i="2"/>
  <c r="BH1736" i="2"/>
  <c r="BH1741" i="2"/>
  <c r="BH1746" i="2"/>
  <c r="BG1756" i="2"/>
  <c r="BG1722" i="2"/>
  <c r="BG1727" i="2"/>
  <c r="BG1732" i="2"/>
  <c r="BG1737" i="2"/>
  <c r="BG1742" i="2"/>
  <c r="BG1747" i="2"/>
  <c r="BJ1753" i="2"/>
  <c r="BO1755" i="2"/>
  <c r="BM1755" i="2"/>
  <c r="BP1755" i="2"/>
  <c r="BH1756" i="2"/>
  <c r="BM1758" i="2"/>
  <c r="BN1758" i="2"/>
  <c r="BN1764" i="2"/>
  <c r="BJ1772" i="2"/>
  <c r="BH1722" i="2"/>
  <c r="BH1727" i="2"/>
  <c r="BH1732" i="2"/>
  <c r="BH1737" i="2"/>
  <c r="BH1742" i="2"/>
  <c r="BH1747" i="2"/>
  <c r="BN1752" i="2"/>
  <c r="BR1752" i="2" s="1"/>
  <c r="BG1754" i="2"/>
  <c r="BM1757" i="2"/>
  <c r="BR1757" i="2" s="1"/>
  <c r="BO1760" i="2"/>
  <c r="BM1760" i="2"/>
  <c r="BN1762" i="2"/>
  <c r="BO1762" i="2"/>
  <c r="BO1765" i="2"/>
  <c r="BM1765" i="2"/>
  <c r="BG1738" i="2"/>
  <c r="BG1743" i="2"/>
  <c r="BG1748" i="2"/>
  <c r="BJ1750" i="2"/>
  <c r="BH1750" i="2"/>
  <c r="BN1756" i="2"/>
  <c r="BH1738" i="2"/>
  <c r="BH1743" i="2"/>
  <c r="BH1748" i="2"/>
  <c r="BO1750" i="2"/>
  <c r="BJ1758" i="2"/>
  <c r="BG1759" i="2"/>
  <c r="BP1772" i="2"/>
  <c r="BR1775" i="2"/>
  <c r="BH1749" i="2"/>
  <c r="BR1749" i="2" s="1"/>
  <c r="BJ1754" i="2"/>
  <c r="BP1763" i="2"/>
  <c r="BP1773" i="2"/>
  <c r="BP1778" i="2"/>
  <c r="BO1780" i="2"/>
  <c r="BR1780" i="2" s="1"/>
  <c r="BP1783" i="2"/>
  <c r="BJ1787" i="2"/>
  <c r="BO1786" i="2"/>
  <c r="BM1786" i="2"/>
  <c r="BP1799" i="2"/>
  <c r="BM1768" i="2"/>
  <c r="BM1770" i="2"/>
  <c r="BR1770" i="2" s="1"/>
  <c r="BM1774" i="2"/>
  <c r="BO1774" i="2"/>
  <c r="BM1779" i="2"/>
  <c r="BO1779" i="2"/>
  <c r="BM1784" i="2"/>
  <c r="BO1784" i="2"/>
  <c r="BM1785" i="2"/>
  <c r="BO1791" i="2"/>
  <c r="BM1791" i="2"/>
  <c r="BJ1795" i="2"/>
  <c r="BN1805" i="2"/>
  <c r="BR1805" i="2" s="1"/>
  <c r="BO1773" i="2"/>
  <c r="BO1778" i="2"/>
  <c r="BR1778" i="2" s="1"/>
  <c r="BO1783" i="2"/>
  <c r="BR1783" i="2" s="1"/>
  <c r="BP1785" i="2"/>
  <c r="BJ1794" i="2"/>
  <c r="BN1818" i="2"/>
  <c r="BM1818" i="2"/>
  <c r="BP1768" i="2"/>
  <c r="BM1776" i="2"/>
  <c r="BR1776" i="2" s="1"/>
  <c r="BM1781" i="2"/>
  <c r="BR1781" i="2" s="1"/>
  <c r="BG1785" i="2"/>
  <c r="BM1789" i="2"/>
  <c r="BR1789" i="2" s="1"/>
  <c r="BP1790" i="2"/>
  <c r="BR1790" i="2" s="1"/>
  <c r="BR1793" i="2"/>
  <c r="BP1795" i="2"/>
  <c r="BM1797" i="2"/>
  <c r="BR1797" i="2" s="1"/>
  <c r="BH1785" i="2"/>
  <c r="BN1787" i="2"/>
  <c r="BP1794" i="2"/>
  <c r="BM1798" i="2"/>
  <c r="BN1798" i="2"/>
  <c r="BR1815" i="2"/>
  <c r="BO1769" i="2"/>
  <c r="BR1769" i="2" s="1"/>
  <c r="BN1772" i="2"/>
  <c r="BN1777" i="2"/>
  <c r="BR1777" i="2" s="1"/>
  <c r="BN1782" i="2"/>
  <c r="BR1782" i="2" s="1"/>
  <c r="BG1803" i="2"/>
  <c r="BR1803" i="2" s="1"/>
  <c r="BG1808" i="2"/>
  <c r="BR1808" i="2" s="1"/>
  <c r="BR1766" i="2"/>
  <c r="BO1767" i="2"/>
  <c r="BR1767" i="2" s="1"/>
  <c r="BR1771" i="2"/>
  <c r="BJ1786" i="2"/>
  <c r="BN1761" i="2"/>
  <c r="BR1761" i="2" s="1"/>
  <c r="BR1788" i="2"/>
  <c r="BJ1791" i="2"/>
  <c r="BJ1792" i="2"/>
  <c r="BR1792" i="2" s="1"/>
  <c r="BM1802" i="2"/>
  <c r="BN1802" i="2"/>
  <c r="BO1806" i="2"/>
  <c r="BM1806" i="2"/>
  <c r="BJ1799" i="2"/>
  <c r="BM1795" i="2"/>
  <c r="BM1828" i="2"/>
  <c r="BO1828" i="2"/>
  <c r="BN1834" i="2"/>
  <c r="BG1837" i="2"/>
  <c r="BM1807" i="2"/>
  <c r="BM1809" i="2"/>
  <c r="BO1809" i="2"/>
  <c r="BJ1810" i="2"/>
  <c r="BR1835" i="2"/>
  <c r="BM1796" i="2"/>
  <c r="BR1796" i="2" s="1"/>
  <c r="BM1801" i="2"/>
  <c r="BR1801" i="2" s="1"/>
  <c r="BH1812" i="2"/>
  <c r="BM1814" i="2"/>
  <c r="BO1814" i="2"/>
  <c r="BH1817" i="2"/>
  <c r="BO1821" i="2"/>
  <c r="BM1821" i="2"/>
  <c r="BM1822" i="2"/>
  <c r="BM1813" i="2"/>
  <c r="BN1814" i="2"/>
  <c r="BJ1819" i="2"/>
  <c r="BG1827" i="2"/>
  <c r="BR1827" i="2" s="1"/>
  <c r="BM1833" i="2"/>
  <c r="BO1833" i="2"/>
  <c r="BJ1800" i="2"/>
  <c r="BH1810" i="2"/>
  <c r="BN1839" i="2"/>
  <c r="BG1795" i="2"/>
  <c r="BG1800" i="2"/>
  <c r="BJ1802" i="2"/>
  <c r="BO1804" i="2"/>
  <c r="BG1813" i="2"/>
  <c r="BP1820" i="2"/>
  <c r="BR1820" i="2" s="1"/>
  <c r="BM1823" i="2"/>
  <c r="BO1823" i="2"/>
  <c r="BM1838" i="2"/>
  <c r="BO1838" i="2"/>
  <c r="BH1795" i="2"/>
  <c r="BH1800" i="2"/>
  <c r="BH1804" i="2"/>
  <c r="BM1811" i="2"/>
  <c r="BR1811" i="2" s="1"/>
  <c r="BG1832" i="2"/>
  <c r="BR1832" i="2" s="1"/>
  <c r="BJ1807" i="2"/>
  <c r="BM1816" i="2"/>
  <c r="BR1816" i="2" s="1"/>
  <c r="BJ1809" i="2"/>
  <c r="BJ1812" i="2"/>
  <c r="BJ1817" i="2"/>
  <c r="BJ1822" i="2"/>
  <c r="BR1841" i="2"/>
  <c r="BO1837" i="2"/>
  <c r="BG1833" i="2"/>
  <c r="BG1838" i="2"/>
  <c r="BH1818" i="2"/>
  <c r="BH1823" i="2"/>
  <c r="BJ1824" i="2"/>
  <c r="BM1826" i="2"/>
  <c r="BR1826" i="2" s="1"/>
  <c r="BH1828" i="2"/>
  <c r="BJ1829" i="2"/>
  <c r="BR1829" i="2" s="1"/>
  <c r="BM1831" i="2"/>
  <c r="BR1831" i="2" s="1"/>
  <c r="BH1833" i="2"/>
  <c r="BH1838" i="2"/>
  <c r="BO1819" i="2"/>
  <c r="BO1824" i="2"/>
  <c r="BO1834" i="2"/>
  <c r="BO1839" i="2"/>
  <c r="BJ1840" i="2"/>
  <c r="BR1840" i="2" s="1"/>
  <c r="BG1825" i="2"/>
  <c r="BG1830" i="2"/>
  <c r="BH1825" i="2"/>
  <c r="BH1830" i="2"/>
  <c r="BJ1836" i="2"/>
  <c r="BR1836" i="2" s="1"/>
  <c r="BV577" i="1"/>
  <c r="BV625" i="1"/>
  <c r="BV717" i="1"/>
  <c r="BV1142" i="1"/>
  <c r="BV1210" i="1"/>
  <c r="BV1340" i="1"/>
  <c r="BV1545" i="1"/>
  <c r="BV926" i="1"/>
  <c r="BV970" i="1"/>
  <c r="BV1601" i="1"/>
  <c r="BV1820" i="1"/>
  <c r="BV1280" i="1"/>
  <c r="BV1390" i="1"/>
  <c r="BV1641" i="1"/>
  <c r="BV1716" i="1"/>
  <c r="BV2031" i="1"/>
  <c r="BV1211" i="1"/>
  <c r="BV1251" i="1"/>
  <c r="BV189" i="1"/>
  <c r="BV159" i="1"/>
  <c r="BV373" i="1"/>
  <c r="BV26" i="1"/>
  <c r="BV100" i="1"/>
  <c r="BV130" i="1"/>
  <c r="BV240" i="1"/>
  <c r="BV561" i="1"/>
  <c r="BV744" i="1"/>
  <c r="BV833" i="1"/>
  <c r="BV1034" i="1"/>
  <c r="BV1244" i="1"/>
  <c r="BV1756" i="1"/>
  <c r="BV39" i="1"/>
  <c r="BV99" i="1"/>
  <c r="BV35" i="1"/>
  <c r="BV239" i="1"/>
  <c r="BV442" i="1"/>
  <c r="BV190" i="1"/>
  <c r="BV905" i="1"/>
  <c r="BV107" i="1"/>
  <c r="BV250" i="1"/>
  <c r="BV392" i="1"/>
  <c r="BV687" i="1"/>
  <c r="BV876" i="1"/>
  <c r="BV967" i="1"/>
  <c r="BV1084" i="1"/>
  <c r="BV1505" i="1"/>
  <c r="BV1663" i="1"/>
  <c r="BV2016" i="1"/>
  <c r="BV2173" i="1"/>
  <c r="BV219" i="1"/>
  <c r="BV279" i="1"/>
  <c r="BV289" i="1"/>
  <c r="BV987" i="1"/>
  <c r="BV1317" i="1"/>
  <c r="BV1761" i="1"/>
  <c r="BV299" i="1"/>
  <c r="BV389" i="1"/>
  <c r="BV1370" i="1"/>
  <c r="BV1839" i="1"/>
  <c r="BV2152" i="1"/>
  <c r="BV2261" i="1"/>
  <c r="BV129" i="1"/>
  <c r="BV25" i="1"/>
  <c r="BV803" i="1"/>
  <c r="BV813" i="1"/>
  <c r="BV871" i="1"/>
  <c r="BV565" i="1"/>
  <c r="BV671" i="1"/>
  <c r="BV733" i="1"/>
  <c r="BV743" i="1"/>
  <c r="BV793" i="1"/>
  <c r="BV1064" i="1"/>
  <c r="BV1260" i="1"/>
  <c r="BV1683" i="1"/>
  <c r="BV2165" i="1"/>
  <c r="BV16" i="1"/>
  <c r="BV10" i="1"/>
  <c r="BV19" i="1"/>
  <c r="BV17" i="1"/>
  <c r="BV36" i="1"/>
  <c r="BV7" i="1"/>
  <c r="BV6" i="1"/>
  <c r="BV4" i="1"/>
  <c r="BV14" i="1"/>
  <c r="BV29" i="1"/>
  <c r="BV33" i="1"/>
  <c r="BJ5" i="1"/>
  <c r="BQ9" i="1"/>
  <c r="BV9" i="1" s="1"/>
  <c r="BJ15" i="1"/>
  <c r="BJ24" i="1"/>
  <c r="BQ28" i="1"/>
  <c r="BV28" i="1" s="1"/>
  <c r="BJ34" i="1"/>
  <c r="BQ38" i="1"/>
  <c r="BV38" i="1" s="1"/>
  <c r="BV137" i="1"/>
  <c r="BV197" i="1"/>
  <c r="BV199" i="1"/>
  <c r="BT8" i="1"/>
  <c r="BQ12" i="1"/>
  <c r="BT18" i="1"/>
  <c r="BQ21" i="1"/>
  <c r="BT27" i="1"/>
  <c r="BQ31" i="1"/>
  <c r="BT37" i="1"/>
  <c r="BQ41" i="1"/>
  <c r="BV147" i="1"/>
  <c r="BV160" i="1"/>
  <c r="BV167" i="1"/>
  <c r="BV220" i="1"/>
  <c r="BT20" i="1"/>
  <c r="BT30" i="1"/>
  <c r="BT40" i="1"/>
  <c r="BS13" i="1"/>
  <c r="BV13" i="1" s="1"/>
  <c r="BS22" i="1"/>
  <c r="BV22" i="1" s="1"/>
  <c r="BT23" i="1"/>
  <c r="BV23" i="1" s="1"/>
  <c r="BS32" i="1"/>
  <c r="BV32" i="1" s="1"/>
  <c r="BI42" i="1"/>
  <c r="BV48" i="1"/>
  <c r="BV58" i="1"/>
  <c r="BV139" i="1"/>
  <c r="BV140" i="1"/>
  <c r="BV149" i="1"/>
  <c r="BV150" i="1"/>
  <c r="BV157" i="1"/>
  <c r="BV187" i="1"/>
  <c r="BV217" i="1"/>
  <c r="BV117" i="1"/>
  <c r="BM12" i="1"/>
  <c r="BM21" i="1"/>
  <c r="BM31" i="1"/>
  <c r="BM41" i="1"/>
  <c r="BV50" i="1"/>
  <c r="BV51" i="1"/>
  <c r="BV177" i="1"/>
  <c r="BV179" i="1"/>
  <c r="BV180" i="1"/>
  <c r="BM5" i="1"/>
  <c r="BM15" i="1"/>
  <c r="BM24" i="1"/>
  <c r="BM34" i="1"/>
  <c r="BM42" i="1"/>
  <c r="BV60" i="1"/>
  <c r="BV61" i="1"/>
  <c r="BV109" i="1"/>
  <c r="BV110" i="1"/>
  <c r="BV209" i="1"/>
  <c r="BM8" i="1"/>
  <c r="BM18" i="1"/>
  <c r="BM27" i="1"/>
  <c r="BM37" i="1"/>
  <c r="BV68" i="1"/>
  <c r="BV78" i="1"/>
  <c r="BV87" i="1"/>
  <c r="BV227" i="1"/>
  <c r="BV229" i="1"/>
  <c r="BV230" i="1"/>
  <c r="BM11" i="1"/>
  <c r="BV11" i="1" s="1"/>
  <c r="BM20" i="1"/>
  <c r="BM30" i="1"/>
  <c r="BM40" i="1"/>
  <c r="BR43" i="1"/>
  <c r="BV43" i="1" s="1"/>
  <c r="BV70" i="1"/>
  <c r="BV71" i="1"/>
  <c r="BV119" i="1"/>
  <c r="BV120" i="1"/>
  <c r="BV127" i="1"/>
  <c r="BV169" i="1"/>
  <c r="BV207" i="1"/>
  <c r="BQ44" i="1"/>
  <c r="BS44" i="1"/>
  <c r="BV80" i="1"/>
  <c r="BV81" i="1"/>
  <c r="BV89" i="1"/>
  <c r="BV90" i="1"/>
  <c r="BV97" i="1"/>
  <c r="BQ53" i="1"/>
  <c r="BQ63" i="1"/>
  <c r="BQ73" i="1"/>
  <c r="BQ83" i="1"/>
  <c r="BQ92" i="1"/>
  <c r="BQ102" i="1"/>
  <c r="BQ112" i="1"/>
  <c r="BQ122" i="1"/>
  <c r="BQ132" i="1"/>
  <c r="BQ142" i="1"/>
  <c r="BQ152" i="1"/>
  <c r="BQ162" i="1"/>
  <c r="BJ168" i="1"/>
  <c r="BQ172" i="1"/>
  <c r="BJ178" i="1"/>
  <c r="BQ182" i="1"/>
  <c r="BJ188" i="1"/>
  <c r="BQ192" i="1"/>
  <c r="BQ202" i="1"/>
  <c r="BJ208" i="1"/>
  <c r="BQ212" i="1"/>
  <c r="BJ218" i="1"/>
  <c r="BQ222" i="1"/>
  <c r="BQ231" i="1"/>
  <c r="BV237" i="1"/>
  <c r="BV270" i="1"/>
  <c r="BV277" i="1"/>
  <c r="BV283" i="1"/>
  <c r="BV287" i="1"/>
  <c r="BV293" i="1"/>
  <c r="BV297" i="1"/>
  <c r="BV310" i="1"/>
  <c r="BV333" i="1"/>
  <c r="BV337" i="1"/>
  <c r="BV349" i="1"/>
  <c r="BV363" i="1"/>
  <c r="BV372" i="1"/>
  <c r="BV380" i="1"/>
  <c r="BV393" i="1"/>
  <c r="BT52" i="1"/>
  <c r="BT62" i="1"/>
  <c r="BT72" i="1"/>
  <c r="BT82" i="1"/>
  <c r="BT91" i="1"/>
  <c r="BT101" i="1"/>
  <c r="BT111" i="1"/>
  <c r="BT121" i="1"/>
  <c r="BT131" i="1"/>
  <c r="BT141" i="1"/>
  <c r="BT151" i="1"/>
  <c r="BT171" i="1"/>
  <c r="BT181" i="1"/>
  <c r="BT191" i="1"/>
  <c r="BT201" i="1"/>
  <c r="BT211" i="1"/>
  <c r="BT221" i="1"/>
  <c r="BT231" i="1"/>
  <c r="BT235" i="1"/>
  <c r="BV269" i="1"/>
  <c r="BV340" i="1"/>
  <c r="BV369" i="1"/>
  <c r="BT45" i="1"/>
  <c r="BS54" i="1"/>
  <c r="BV54" i="1" s="1"/>
  <c r="BT55" i="1"/>
  <c r="BS64" i="1"/>
  <c r="BV64" i="1" s="1"/>
  <c r="BS74" i="1"/>
  <c r="BV74" i="1" s="1"/>
  <c r="BT75" i="1"/>
  <c r="BS84" i="1"/>
  <c r="BV84" i="1" s="1"/>
  <c r="BT85" i="1"/>
  <c r="BS93" i="1"/>
  <c r="BV93" i="1" s="1"/>
  <c r="BT94" i="1"/>
  <c r="BS103" i="1"/>
  <c r="BV103" i="1" s="1"/>
  <c r="BT104" i="1"/>
  <c r="BS113" i="1"/>
  <c r="BV113" i="1" s="1"/>
  <c r="BT114" i="1"/>
  <c r="BS123" i="1"/>
  <c r="BV123" i="1" s="1"/>
  <c r="BT124" i="1"/>
  <c r="BS133" i="1"/>
  <c r="BV133" i="1" s="1"/>
  <c r="BT134" i="1"/>
  <c r="BS143" i="1"/>
  <c r="BV143" i="1" s="1"/>
  <c r="BT144" i="1"/>
  <c r="BS153" i="1"/>
  <c r="BV153" i="1" s="1"/>
  <c r="BS163" i="1"/>
  <c r="BV163" i="1" s="1"/>
  <c r="BR170" i="1"/>
  <c r="BV170" i="1" s="1"/>
  <c r="BS173" i="1"/>
  <c r="BV173" i="1" s="1"/>
  <c r="BT174" i="1"/>
  <c r="BS183" i="1"/>
  <c r="BV183" i="1" s="1"/>
  <c r="BT184" i="1"/>
  <c r="BS193" i="1"/>
  <c r="BV193" i="1" s="1"/>
  <c r="BT194" i="1"/>
  <c r="BR200" i="1"/>
  <c r="BV200" i="1" s="1"/>
  <c r="BS203" i="1"/>
  <c r="BV203" i="1" s="1"/>
  <c r="BT204" i="1"/>
  <c r="BR210" i="1"/>
  <c r="BV210" i="1" s="1"/>
  <c r="BS213" i="1"/>
  <c r="BV213" i="1" s="1"/>
  <c r="BT214" i="1"/>
  <c r="BS223" i="1"/>
  <c r="BV223" i="1" s="1"/>
  <c r="BT224" i="1"/>
  <c r="BV243" i="1"/>
  <c r="BV247" i="1"/>
  <c r="BV290" i="1"/>
  <c r="BV300" i="1"/>
  <c r="BV309" i="1"/>
  <c r="BV379" i="1"/>
  <c r="BV382" i="1"/>
  <c r="BS47" i="1"/>
  <c r="BV47" i="1" s="1"/>
  <c r="BS57" i="1"/>
  <c r="BV57" i="1" s="1"/>
  <c r="BS67" i="1"/>
  <c r="BV67" i="1" s="1"/>
  <c r="BS77" i="1"/>
  <c r="BV77" i="1" s="1"/>
  <c r="BS96" i="1"/>
  <c r="BV96" i="1" s="1"/>
  <c r="BS106" i="1"/>
  <c r="BV106" i="1" s="1"/>
  <c r="BS116" i="1"/>
  <c r="BV116" i="1" s="1"/>
  <c r="BS126" i="1"/>
  <c r="BV126" i="1" s="1"/>
  <c r="BS136" i="1"/>
  <c r="BV136" i="1" s="1"/>
  <c r="BS146" i="1"/>
  <c r="BV146" i="1" s="1"/>
  <c r="BS156" i="1"/>
  <c r="BV156" i="1" s="1"/>
  <c r="BS166" i="1"/>
  <c r="BV166" i="1" s="1"/>
  <c r="BS176" i="1"/>
  <c r="BV176" i="1" s="1"/>
  <c r="BS186" i="1"/>
  <c r="BV186" i="1" s="1"/>
  <c r="BS196" i="1"/>
  <c r="BV196" i="1" s="1"/>
  <c r="BS206" i="1"/>
  <c r="BV206" i="1" s="1"/>
  <c r="BS216" i="1"/>
  <c r="BV216" i="1" s="1"/>
  <c r="BQ221" i="1"/>
  <c r="BS226" i="1"/>
  <c r="BV226" i="1" s="1"/>
  <c r="BV253" i="1"/>
  <c r="BV257" i="1"/>
  <c r="BV280" i="1"/>
  <c r="BV339" i="1"/>
  <c r="BV390" i="1"/>
  <c r="BM53" i="1"/>
  <c r="BV53" i="1" s="1"/>
  <c r="BM63" i="1"/>
  <c r="BM73" i="1"/>
  <c r="BM83" i="1"/>
  <c r="BM92" i="1"/>
  <c r="BM102" i="1"/>
  <c r="BM112" i="1"/>
  <c r="BM122" i="1"/>
  <c r="BM132" i="1"/>
  <c r="BM142" i="1"/>
  <c r="BV142" i="1" s="1"/>
  <c r="BM152" i="1"/>
  <c r="BM162" i="1"/>
  <c r="BV162" i="1" s="1"/>
  <c r="BM172" i="1"/>
  <c r="BV172" i="1" s="1"/>
  <c r="BM182" i="1"/>
  <c r="BM192" i="1"/>
  <c r="BM202" i="1"/>
  <c r="BM212" i="1"/>
  <c r="BM222" i="1"/>
  <c r="BQ232" i="1"/>
  <c r="BV232" i="1" s="1"/>
  <c r="BV323" i="1"/>
  <c r="BV330" i="1"/>
  <c r="BV353" i="1"/>
  <c r="BM46" i="1"/>
  <c r="BV46" i="1" s="1"/>
  <c r="BM56" i="1"/>
  <c r="BV56" i="1" s="1"/>
  <c r="BM66" i="1"/>
  <c r="BV66" i="1" s="1"/>
  <c r="BM76" i="1"/>
  <c r="BV76" i="1" s="1"/>
  <c r="BM86" i="1"/>
  <c r="BV86" i="1" s="1"/>
  <c r="BM95" i="1"/>
  <c r="BV95" i="1" s="1"/>
  <c r="BM105" i="1"/>
  <c r="BV105" i="1" s="1"/>
  <c r="BM115" i="1"/>
  <c r="BV115" i="1" s="1"/>
  <c r="BM125" i="1"/>
  <c r="BV125" i="1" s="1"/>
  <c r="BM135" i="1"/>
  <c r="BV135" i="1" s="1"/>
  <c r="BM145" i="1"/>
  <c r="BV145" i="1" s="1"/>
  <c r="BM155" i="1"/>
  <c r="BV155" i="1" s="1"/>
  <c r="BM165" i="1"/>
  <c r="BV165" i="1" s="1"/>
  <c r="BM175" i="1"/>
  <c r="BV175" i="1" s="1"/>
  <c r="BM185" i="1"/>
  <c r="BV185" i="1" s="1"/>
  <c r="BM195" i="1"/>
  <c r="BV195" i="1" s="1"/>
  <c r="BM205" i="1"/>
  <c r="BV205" i="1" s="1"/>
  <c r="BM215" i="1"/>
  <c r="BV215" i="1" s="1"/>
  <c r="BM225" i="1"/>
  <c r="BV225" i="1" s="1"/>
  <c r="BJ231" i="1"/>
  <c r="BV263" i="1"/>
  <c r="BM49" i="1"/>
  <c r="BV49" i="1" s="1"/>
  <c r="BM59" i="1"/>
  <c r="BV59" i="1" s="1"/>
  <c r="BM69" i="1"/>
  <c r="BV69" i="1" s="1"/>
  <c r="BM79" i="1"/>
  <c r="BV79" i="1" s="1"/>
  <c r="BM88" i="1"/>
  <c r="BV88" i="1" s="1"/>
  <c r="BM98" i="1"/>
  <c r="BV98" i="1" s="1"/>
  <c r="BM108" i="1"/>
  <c r="BV108" i="1" s="1"/>
  <c r="BM118" i="1"/>
  <c r="BV118" i="1" s="1"/>
  <c r="BM128" i="1"/>
  <c r="BV128" i="1" s="1"/>
  <c r="BM138" i="1"/>
  <c r="BV138" i="1" s="1"/>
  <c r="BM148" i="1"/>
  <c r="BV148" i="1" s="1"/>
  <c r="BM158" i="1"/>
  <c r="BV158" i="1" s="1"/>
  <c r="BM168" i="1"/>
  <c r="BM178" i="1"/>
  <c r="BM188" i="1"/>
  <c r="BM198" i="1"/>
  <c r="BV198" i="1" s="1"/>
  <c r="BM208" i="1"/>
  <c r="BM218" i="1"/>
  <c r="BM228" i="1"/>
  <c r="BV228" i="1" s="1"/>
  <c r="BV249" i="1"/>
  <c r="BV267" i="1"/>
  <c r="BV320" i="1"/>
  <c r="BV329" i="1"/>
  <c r="BV359" i="1"/>
  <c r="BV397" i="1"/>
  <c r="BM52" i="1"/>
  <c r="BM62" i="1"/>
  <c r="BM72" i="1"/>
  <c r="BM82" i="1"/>
  <c r="BM91" i="1"/>
  <c r="BM101" i="1"/>
  <c r="BM111" i="1"/>
  <c r="BM121" i="1"/>
  <c r="BM131" i="1"/>
  <c r="BM141" i="1"/>
  <c r="BM151" i="1"/>
  <c r="BM161" i="1"/>
  <c r="BV161" i="1" s="1"/>
  <c r="BM171" i="1"/>
  <c r="BM181" i="1"/>
  <c r="BM191" i="1"/>
  <c r="BM201" i="1"/>
  <c r="BM211" i="1"/>
  <c r="BM221" i="1"/>
  <c r="BI231" i="1"/>
  <c r="BS233" i="1"/>
  <c r="BV233" i="1" s="1"/>
  <c r="BM234" i="1"/>
  <c r="BV234" i="1" s="1"/>
  <c r="BV260" i="1"/>
  <c r="BV343" i="1"/>
  <c r="BV347" i="1"/>
  <c r="BV383" i="1"/>
  <c r="BM45" i="1"/>
  <c r="BM55" i="1"/>
  <c r="BM65" i="1"/>
  <c r="BV65" i="1" s="1"/>
  <c r="BM75" i="1"/>
  <c r="BM85" i="1"/>
  <c r="BM94" i="1"/>
  <c r="BM104" i="1"/>
  <c r="BM114" i="1"/>
  <c r="BM124" i="1"/>
  <c r="BM134" i="1"/>
  <c r="BM144" i="1"/>
  <c r="BM154" i="1"/>
  <c r="BV154" i="1" s="1"/>
  <c r="BM164" i="1"/>
  <c r="BV164" i="1" s="1"/>
  <c r="BM174" i="1"/>
  <c r="BM184" i="1"/>
  <c r="BM194" i="1"/>
  <c r="BV194" i="1" s="1"/>
  <c r="BM204" i="1"/>
  <c r="BV204" i="1" s="1"/>
  <c r="BM214" i="1"/>
  <c r="BM224" i="1"/>
  <c r="BM235" i="1"/>
  <c r="BV259" i="1"/>
  <c r="BV273" i="1"/>
  <c r="BV307" i="1"/>
  <c r="BV313" i="1"/>
  <c r="BV319" i="1"/>
  <c r="BV350" i="1"/>
  <c r="BV303" i="1"/>
  <c r="BV370" i="1"/>
  <c r="BJ238" i="1"/>
  <c r="BQ242" i="1"/>
  <c r="BV242" i="1" s="1"/>
  <c r="BJ248" i="1"/>
  <c r="BQ252" i="1"/>
  <c r="BV252" i="1" s="1"/>
  <c r="BJ258" i="1"/>
  <c r="BQ262" i="1"/>
  <c r="BV262" i="1" s="1"/>
  <c r="BJ268" i="1"/>
  <c r="BQ272" i="1"/>
  <c r="BV272" i="1" s="1"/>
  <c r="BJ278" i="1"/>
  <c r="BQ282" i="1"/>
  <c r="BV282" i="1" s="1"/>
  <c r="BJ288" i="1"/>
  <c r="BQ292" i="1"/>
  <c r="BV292" i="1" s="1"/>
  <c r="BJ298" i="1"/>
  <c r="BQ302" i="1"/>
  <c r="BV302" i="1" s="1"/>
  <c r="BJ308" i="1"/>
  <c r="BQ312" i="1"/>
  <c r="BV312" i="1" s="1"/>
  <c r="BJ318" i="1"/>
  <c r="BQ322" i="1"/>
  <c r="BV322" i="1" s="1"/>
  <c r="BJ328" i="1"/>
  <c r="BQ332" i="1"/>
  <c r="BV332" i="1" s="1"/>
  <c r="BJ338" i="1"/>
  <c r="BQ342" i="1"/>
  <c r="BV342" i="1" s="1"/>
  <c r="BJ348" i="1"/>
  <c r="BQ352" i="1"/>
  <c r="BV352" i="1" s="1"/>
  <c r="BJ358" i="1"/>
  <c r="BQ362" i="1"/>
  <c r="BV362" i="1" s="1"/>
  <c r="BJ368" i="1"/>
  <c r="BJ378" i="1"/>
  <c r="BJ388" i="1"/>
  <c r="BV409" i="1"/>
  <c r="BV419" i="1"/>
  <c r="BV443" i="1"/>
  <c r="BV462" i="1"/>
  <c r="BQ235" i="1"/>
  <c r="BT241" i="1"/>
  <c r="BQ245" i="1"/>
  <c r="BT251" i="1"/>
  <c r="BQ255" i="1"/>
  <c r="BT261" i="1"/>
  <c r="BQ265" i="1"/>
  <c r="BT271" i="1"/>
  <c r="BQ275" i="1"/>
  <c r="BT281" i="1"/>
  <c r="BQ285" i="1"/>
  <c r="BT291" i="1"/>
  <c r="BQ295" i="1"/>
  <c r="BT301" i="1"/>
  <c r="BQ305" i="1"/>
  <c r="BT311" i="1"/>
  <c r="BQ315" i="1"/>
  <c r="BT321" i="1"/>
  <c r="BQ325" i="1"/>
  <c r="BT331" i="1"/>
  <c r="BQ335" i="1"/>
  <c r="BT341" i="1"/>
  <c r="BQ345" i="1"/>
  <c r="BT351" i="1"/>
  <c r="BQ355" i="1"/>
  <c r="BT361" i="1"/>
  <c r="BQ365" i="1"/>
  <c r="BT371" i="1"/>
  <c r="BQ375" i="1"/>
  <c r="BQ385" i="1"/>
  <c r="BQ395" i="1"/>
  <c r="BQ398" i="1"/>
  <c r="BV515" i="1"/>
  <c r="BT284" i="1"/>
  <c r="BT334" i="1"/>
  <c r="BT344" i="1"/>
  <c r="BT354" i="1"/>
  <c r="BT364" i="1"/>
  <c r="BT374" i="1"/>
  <c r="BT384" i="1"/>
  <c r="BT394" i="1"/>
  <c r="BJ400" i="1"/>
  <c r="BS236" i="1"/>
  <c r="BV236" i="1" s="1"/>
  <c r="BS246" i="1"/>
  <c r="BV246" i="1" s="1"/>
  <c r="BS256" i="1"/>
  <c r="BV256" i="1" s="1"/>
  <c r="BS266" i="1"/>
  <c r="BV266" i="1" s="1"/>
  <c r="BS276" i="1"/>
  <c r="BV276" i="1" s="1"/>
  <c r="BS286" i="1"/>
  <c r="BV286" i="1" s="1"/>
  <c r="BS296" i="1"/>
  <c r="BV296" i="1" s="1"/>
  <c r="BS306" i="1"/>
  <c r="BV306" i="1" s="1"/>
  <c r="BS316" i="1"/>
  <c r="BV316" i="1" s="1"/>
  <c r="BT317" i="1"/>
  <c r="BV317" i="1" s="1"/>
  <c r="BS326" i="1"/>
  <c r="BV326" i="1" s="1"/>
  <c r="BT327" i="1"/>
  <c r="BV327" i="1" s="1"/>
  <c r="BS336" i="1"/>
  <c r="BV336" i="1" s="1"/>
  <c r="BS346" i="1"/>
  <c r="BV346" i="1" s="1"/>
  <c r="BS356" i="1"/>
  <c r="BV356" i="1" s="1"/>
  <c r="BT357" i="1"/>
  <c r="BV357" i="1" s="1"/>
  <c r="BS366" i="1"/>
  <c r="BV366" i="1" s="1"/>
  <c r="BT367" i="1"/>
  <c r="BV367" i="1" s="1"/>
  <c r="BS376" i="1"/>
  <c r="BV376" i="1" s="1"/>
  <c r="BT377" i="1"/>
  <c r="BV377" i="1" s="1"/>
  <c r="BS386" i="1"/>
  <c r="BV386" i="1" s="1"/>
  <c r="BT387" i="1"/>
  <c r="BV387" i="1" s="1"/>
  <c r="BS396" i="1"/>
  <c r="BV396" i="1" s="1"/>
  <c r="BR400" i="1"/>
  <c r="BV433" i="1"/>
  <c r="BV525" i="1"/>
  <c r="BQ399" i="1"/>
  <c r="BS399" i="1"/>
  <c r="BV432" i="1"/>
  <c r="BV485" i="1"/>
  <c r="BM245" i="1"/>
  <c r="BM255" i="1"/>
  <c r="BM265" i="1"/>
  <c r="BM275" i="1"/>
  <c r="BM285" i="1"/>
  <c r="BM295" i="1"/>
  <c r="BM305" i="1"/>
  <c r="BM315" i="1"/>
  <c r="BM325" i="1"/>
  <c r="BM335" i="1"/>
  <c r="BM345" i="1"/>
  <c r="BM355" i="1"/>
  <c r="BM365" i="1"/>
  <c r="BM375" i="1"/>
  <c r="BM385" i="1"/>
  <c r="BM395" i="1"/>
  <c r="BJ398" i="1"/>
  <c r="BI400" i="1"/>
  <c r="BV452" i="1"/>
  <c r="BV495" i="1"/>
  <c r="BV535" i="1"/>
  <c r="BM238" i="1"/>
  <c r="BM248" i="1"/>
  <c r="BM258" i="1"/>
  <c r="BM268" i="1"/>
  <c r="BM278" i="1"/>
  <c r="BM288" i="1"/>
  <c r="BM298" i="1"/>
  <c r="BM308" i="1"/>
  <c r="BM318" i="1"/>
  <c r="BM328" i="1"/>
  <c r="BM338" i="1"/>
  <c r="BM348" i="1"/>
  <c r="BM358" i="1"/>
  <c r="BM368" i="1"/>
  <c r="BM378" i="1"/>
  <c r="BM388" i="1"/>
  <c r="BI399" i="1"/>
  <c r="BM241" i="1"/>
  <c r="BM251" i="1"/>
  <c r="BM261" i="1"/>
  <c r="BM271" i="1"/>
  <c r="BM281" i="1"/>
  <c r="BM291" i="1"/>
  <c r="BM301" i="1"/>
  <c r="BM311" i="1"/>
  <c r="BM321" i="1"/>
  <c r="BM331" i="1"/>
  <c r="BM341" i="1"/>
  <c r="BM351" i="1"/>
  <c r="BM361" i="1"/>
  <c r="BM371" i="1"/>
  <c r="BV371" i="1" s="1"/>
  <c r="BM381" i="1"/>
  <c r="BV381" i="1" s="1"/>
  <c r="BM391" i="1"/>
  <c r="BV391" i="1" s="1"/>
  <c r="BV465" i="1"/>
  <c r="BM244" i="1"/>
  <c r="BV244" i="1" s="1"/>
  <c r="BM254" i="1"/>
  <c r="BV254" i="1" s="1"/>
  <c r="BM264" i="1"/>
  <c r="BV264" i="1" s="1"/>
  <c r="BM274" i="1"/>
  <c r="BV274" i="1" s="1"/>
  <c r="BM284" i="1"/>
  <c r="BM294" i="1"/>
  <c r="BV294" i="1" s="1"/>
  <c r="BM304" i="1"/>
  <c r="BV304" i="1" s="1"/>
  <c r="BM314" i="1"/>
  <c r="BV314" i="1" s="1"/>
  <c r="BM324" i="1"/>
  <c r="BV324" i="1" s="1"/>
  <c r="BM334" i="1"/>
  <c r="BM344" i="1"/>
  <c r="BM354" i="1"/>
  <c r="BM364" i="1"/>
  <c r="BM374" i="1"/>
  <c r="BM384" i="1"/>
  <c r="BM394" i="1"/>
  <c r="BV475" i="1"/>
  <c r="BV505" i="1"/>
  <c r="BV426" i="1"/>
  <c r="BV456" i="1"/>
  <c r="BQ402" i="1"/>
  <c r="BV402" i="1" s="1"/>
  <c r="BJ408" i="1"/>
  <c r="BV408" i="1" s="1"/>
  <c r="BQ412" i="1"/>
  <c r="BV412" i="1" s="1"/>
  <c r="BJ418" i="1"/>
  <c r="BV418" i="1" s="1"/>
  <c r="BQ422" i="1"/>
  <c r="BV422" i="1" s="1"/>
  <c r="BQ425" i="1"/>
  <c r="BV425" i="1" s="1"/>
  <c r="BJ431" i="1"/>
  <c r="BQ435" i="1"/>
  <c r="BV435" i="1" s="1"/>
  <c r="BJ441" i="1"/>
  <c r="BV441" i="1" s="1"/>
  <c r="BQ445" i="1"/>
  <c r="BV445" i="1" s="1"/>
  <c r="BJ451" i="1"/>
  <c r="BQ455" i="1"/>
  <c r="BV455" i="1" s="1"/>
  <c r="BJ464" i="1"/>
  <c r="BQ468" i="1"/>
  <c r="BJ474" i="1"/>
  <c r="BQ478" i="1"/>
  <c r="BJ484" i="1"/>
  <c r="BQ488" i="1"/>
  <c r="BJ494" i="1"/>
  <c r="BQ498" i="1"/>
  <c r="BJ504" i="1"/>
  <c r="BQ508" i="1"/>
  <c r="BJ514" i="1"/>
  <c r="BQ518" i="1"/>
  <c r="BJ524" i="1"/>
  <c r="BQ528" i="1"/>
  <c r="BJ534" i="1"/>
  <c r="BQ538" i="1"/>
  <c r="BV551" i="1"/>
  <c r="BV556" i="1"/>
  <c r="BV601" i="1"/>
  <c r="BV610" i="1"/>
  <c r="BV611" i="1"/>
  <c r="BV616" i="1"/>
  <c r="BV636" i="1"/>
  <c r="BV665" i="1"/>
  <c r="BV685" i="1"/>
  <c r="BV700" i="1"/>
  <c r="BT401" i="1"/>
  <c r="BQ405" i="1"/>
  <c r="BT411" i="1"/>
  <c r="BT421" i="1"/>
  <c r="BT424" i="1"/>
  <c r="BQ428" i="1"/>
  <c r="BT434" i="1"/>
  <c r="BT444" i="1"/>
  <c r="BT454" i="1"/>
  <c r="BQ458" i="1"/>
  <c r="BQ461" i="1"/>
  <c r="BV461" i="1" s="1"/>
  <c r="BT467" i="1"/>
  <c r="BQ471" i="1"/>
  <c r="BV471" i="1" s="1"/>
  <c r="BT477" i="1"/>
  <c r="BQ481" i="1"/>
  <c r="BV481" i="1" s="1"/>
  <c r="BT487" i="1"/>
  <c r="BQ491" i="1"/>
  <c r="BV491" i="1" s="1"/>
  <c r="BT497" i="1"/>
  <c r="BQ501" i="1"/>
  <c r="BV501" i="1" s="1"/>
  <c r="BT507" i="1"/>
  <c r="BQ511" i="1"/>
  <c r="BV511" i="1" s="1"/>
  <c r="BT517" i="1"/>
  <c r="BQ521" i="1"/>
  <c r="BV521" i="1" s="1"/>
  <c r="BT527" i="1"/>
  <c r="BQ531" i="1"/>
  <c r="BV531" i="1" s="1"/>
  <c r="BT537" i="1"/>
  <c r="BQ541" i="1"/>
  <c r="BV541" i="1" s="1"/>
  <c r="BI547" i="1"/>
  <c r="BV560" i="1"/>
  <c r="BV581" i="1"/>
  <c r="BV585" i="1"/>
  <c r="BV596" i="1"/>
  <c r="BV607" i="1"/>
  <c r="BV647" i="1"/>
  <c r="BV660" i="1"/>
  <c r="BV661" i="1"/>
  <c r="BV670" i="1"/>
  <c r="BT404" i="1"/>
  <c r="BR410" i="1"/>
  <c r="BV410" i="1" s="1"/>
  <c r="BT414" i="1"/>
  <c r="BR420" i="1"/>
  <c r="BV420" i="1" s="1"/>
  <c r="BT427" i="1"/>
  <c r="BR453" i="1"/>
  <c r="BV453" i="1" s="1"/>
  <c r="BT457" i="1"/>
  <c r="BQ464" i="1"/>
  <c r="BR466" i="1"/>
  <c r="BV466" i="1" s="1"/>
  <c r="BS469" i="1"/>
  <c r="BQ474" i="1"/>
  <c r="BR476" i="1"/>
  <c r="BV476" i="1" s="1"/>
  <c r="BS479" i="1"/>
  <c r="BQ484" i="1"/>
  <c r="BR486" i="1"/>
  <c r="BV486" i="1" s="1"/>
  <c r="BQ494" i="1"/>
  <c r="BR496" i="1"/>
  <c r="BV496" i="1" s="1"/>
  <c r="BQ504" i="1"/>
  <c r="BR506" i="1"/>
  <c r="BV506" i="1" s="1"/>
  <c r="BQ514" i="1"/>
  <c r="BR516" i="1"/>
  <c r="BV516" i="1" s="1"/>
  <c r="BQ524" i="1"/>
  <c r="BR526" i="1"/>
  <c r="BV526" i="1" s="1"/>
  <c r="BQ534" i="1"/>
  <c r="BR536" i="1"/>
  <c r="BV536" i="1" s="1"/>
  <c r="BQ401" i="1"/>
  <c r="BS406" i="1"/>
  <c r="BV406" i="1" s="1"/>
  <c r="BT407" i="1"/>
  <c r="BV407" i="1" s="1"/>
  <c r="BQ411" i="1"/>
  <c r="BS416" i="1"/>
  <c r="BV416" i="1" s="1"/>
  <c r="BT417" i="1"/>
  <c r="BV417" i="1" s="1"/>
  <c r="BQ421" i="1"/>
  <c r="BQ424" i="1"/>
  <c r="BS429" i="1"/>
  <c r="BV429" i="1" s="1"/>
  <c r="BT430" i="1"/>
  <c r="BV430" i="1" s="1"/>
  <c r="BS439" i="1"/>
  <c r="BV439" i="1" s="1"/>
  <c r="BT440" i="1"/>
  <c r="BV440" i="1" s="1"/>
  <c r="BQ444" i="1"/>
  <c r="BS449" i="1"/>
  <c r="BV449" i="1" s="1"/>
  <c r="BT450" i="1"/>
  <c r="BV450" i="1" s="1"/>
  <c r="BQ454" i="1"/>
  <c r="BS459" i="1"/>
  <c r="BT463" i="1"/>
  <c r="BV463" i="1" s="1"/>
  <c r="BQ467" i="1"/>
  <c r="BS472" i="1"/>
  <c r="BV472" i="1" s="1"/>
  <c r="BT473" i="1"/>
  <c r="BV473" i="1" s="1"/>
  <c r="BQ477" i="1"/>
  <c r="BS482" i="1"/>
  <c r="BV482" i="1" s="1"/>
  <c r="BT483" i="1"/>
  <c r="BV483" i="1" s="1"/>
  <c r="BQ487" i="1"/>
  <c r="BS492" i="1"/>
  <c r="BV492" i="1" s="1"/>
  <c r="BT493" i="1"/>
  <c r="BV493" i="1" s="1"/>
  <c r="BQ497" i="1"/>
  <c r="BS502" i="1"/>
  <c r="BV502" i="1" s="1"/>
  <c r="BT503" i="1"/>
  <c r="BV503" i="1" s="1"/>
  <c r="BQ507" i="1"/>
  <c r="BS512" i="1"/>
  <c r="BV512" i="1" s="1"/>
  <c r="BT513" i="1"/>
  <c r="BV513" i="1" s="1"/>
  <c r="BQ517" i="1"/>
  <c r="BS522" i="1"/>
  <c r="BV522" i="1" s="1"/>
  <c r="BT523" i="1"/>
  <c r="BV523" i="1" s="1"/>
  <c r="BQ527" i="1"/>
  <c r="BS532" i="1"/>
  <c r="BV532" i="1" s="1"/>
  <c r="BT533" i="1"/>
  <c r="BV533" i="1" s="1"/>
  <c r="BQ537" i="1"/>
  <c r="BS542" i="1"/>
  <c r="BV542" i="1" s="1"/>
  <c r="BT543" i="1"/>
  <c r="BV543" i="1" s="1"/>
  <c r="BV566" i="1"/>
  <c r="BV570" i="1"/>
  <c r="BV586" i="1"/>
  <c r="BV591" i="1"/>
  <c r="BV605" i="1"/>
  <c r="BV620" i="1"/>
  <c r="BV621" i="1"/>
  <c r="BV626" i="1"/>
  <c r="BV675" i="1"/>
  <c r="BV695" i="1"/>
  <c r="BV710" i="1"/>
  <c r="BI459" i="1"/>
  <c r="BM468" i="1"/>
  <c r="BM478" i="1"/>
  <c r="BM488" i="1"/>
  <c r="BM498" i="1"/>
  <c r="BM508" i="1"/>
  <c r="BM518" i="1"/>
  <c r="BM528" i="1"/>
  <c r="BM538" i="1"/>
  <c r="BV590" i="1"/>
  <c r="BV645" i="1"/>
  <c r="BV680" i="1"/>
  <c r="BT403" i="1"/>
  <c r="BV403" i="1" s="1"/>
  <c r="BM405" i="1"/>
  <c r="BT413" i="1"/>
  <c r="BV413" i="1" s="1"/>
  <c r="BM415" i="1"/>
  <c r="BV415" i="1" s="1"/>
  <c r="BT423" i="1"/>
  <c r="BV423" i="1" s="1"/>
  <c r="BM428" i="1"/>
  <c r="BM438" i="1"/>
  <c r="BV438" i="1" s="1"/>
  <c r="BT446" i="1"/>
  <c r="BV446" i="1" s="1"/>
  <c r="BM448" i="1"/>
  <c r="BV448" i="1" s="1"/>
  <c r="BM458" i="1"/>
  <c r="BT469" i="1"/>
  <c r="BT479" i="1"/>
  <c r="BT489" i="1"/>
  <c r="BV489" i="1" s="1"/>
  <c r="BT499" i="1"/>
  <c r="BV499" i="1" s="1"/>
  <c r="BT509" i="1"/>
  <c r="BV509" i="1" s="1"/>
  <c r="BT519" i="1"/>
  <c r="BV519" i="1" s="1"/>
  <c r="BT529" i="1"/>
  <c r="BV529" i="1" s="1"/>
  <c r="BT539" i="1"/>
  <c r="BV539" i="1" s="1"/>
  <c r="BM544" i="1"/>
  <c r="BQ546" i="1"/>
  <c r="BV546" i="1" s="1"/>
  <c r="BV557" i="1"/>
  <c r="BV600" i="1"/>
  <c r="BV617" i="1"/>
  <c r="BV635" i="1"/>
  <c r="BV640" i="1"/>
  <c r="BV641" i="1"/>
  <c r="BV656" i="1"/>
  <c r="BV657" i="1"/>
  <c r="BV697" i="1"/>
  <c r="BM431" i="1"/>
  <c r="BM451" i="1"/>
  <c r="BM464" i="1"/>
  <c r="BM474" i="1"/>
  <c r="BM484" i="1"/>
  <c r="BV571" i="1"/>
  <c r="BV575" i="1"/>
  <c r="BV606" i="1"/>
  <c r="BV630" i="1"/>
  <c r="BV631" i="1"/>
  <c r="BV646" i="1"/>
  <c r="BV666" i="1"/>
  <c r="BV667" i="1"/>
  <c r="BV705" i="1"/>
  <c r="BM401" i="1"/>
  <c r="BM411" i="1"/>
  <c r="BM421" i="1"/>
  <c r="BM424" i="1"/>
  <c r="BM434" i="1"/>
  <c r="BM444" i="1"/>
  <c r="BM454" i="1"/>
  <c r="BM467" i="1"/>
  <c r="BM477" i="1"/>
  <c r="BM487" i="1"/>
  <c r="BM497" i="1"/>
  <c r="BM507" i="1"/>
  <c r="BM517" i="1"/>
  <c r="BM527" i="1"/>
  <c r="BM537" i="1"/>
  <c r="BI544" i="1"/>
  <c r="BJ547" i="1"/>
  <c r="BV550" i="1"/>
  <c r="BV576" i="1"/>
  <c r="BV580" i="1"/>
  <c r="BV597" i="1"/>
  <c r="BV677" i="1"/>
  <c r="BV690" i="1"/>
  <c r="BV715" i="1"/>
  <c r="BM404" i="1"/>
  <c r="BM414" i="1"/>
  <c r="BM427" i="1"/>
  <c r="BM437" i="1"/>
  <c r="BV437" i="1" s="1"/>
  <c r="BM447" i="1"/>
  <c r="BV447" i="1" s="1"/>
  <c r="BM457" i="1"/>
  <c r="BM460" i="1"/>
  <c r="BV460" i="1" s="1"/>
  <c r="BM470" i="1"/>
  <c r="BV470" i="1" s="1"/>
  <c r="BM480" i="1"/>
  <c r="BV480" i="1" s="1"/>
  <c r="BM490" i="1"/>
  <c r="BV490" i="1" s="1"/>
  <c r="BM500" i="1"/>
  <c r="BV500" i="1" s="1"/>
  <c r="BM510" i="1"/>
  <c r="BV510" i="1" s="1"/>
  <c r="BM520" i="1"/>
  <c r="BV520" i="1" s="1"/>
  <c r="BM530" i="1"/>
  <c r="BV530" i="1" s="1"/>
  <c r="BM540" i="1"/>
  <c r="BV540" i="1" s="1"/>
  <c r="BS545" i="1"/>
  <c r="BV567" i="1"/>
  <c r="BV587" i="1"/>
  <c r="BV595" i="1"/>
  <c r="BV627" i="1"/>
  <c r="BV650" i="1"/>
  <c r="BV651" i="1"/>
  <c r="BV676" i="1"/>
  <c r="BV696" i="1"/>
  <c r="BV707" i="1"/>
  <c r="BR545" i="1"/>
  <c r="BV555" i="1"/>
  <c r="BV615" i="1"/>
  <c r="BV637" i="1"/>
  <c r="BV655" i="1"/>
  <c r="BQ549" i="1"/>
  <c r="BV549" i="1" s="1"/>
  <c r="BS554" i="1"/>
  <c r="BQ559" i="1"/>
  <c r="BV559" i="1" s="1"/>
  <c r="BS564" i="1"/>
  <c r="BQ569" i="1"/>
  <c r="BV569" i="1" s="1"/>
  <c r="BS574" i="1"/>
  <c r="BQ579" i="1"/>
  <c r="BV579" i="1" s="1"/>
  <c r="BS584" i="1"/>
  <c r="BQ589" i="1"/>
  <c r="BV589" i="1" s="1"/>
  <c r="BS594" i="1"/>
  <c r="BQ599" i="1"/>
  <c r="BV599" i="1" s="1"/>
  <c r="BS604" i="1"/>
  <c r="BQ609" i="1"/>
  <c r="BV609" i="1" s="1"/>
  <c r="BS614" i="1"/>
  <c r="BQ619" i="1"/>
  <c r="BV619" i="1" s="1"/>
  <c r="BS624" i="1"/>
  <c r="BQ629" i="1"/>
  <c r="BV629" i="1" s="1"/>
  <c r="BS634" i="1"/>
  <c r="BQ639" i="1"/>
  <c r="BV639" i="1" s="1"/>
  <c r="BS644" i="1"/>
  <c r="BQ649" i="1"/>
  <c r="BV649" i="1" s="1"/>
  <c r="BS654" i="1"/>
  <c r="BQ659" i="1"/>
  <c r="BV659" i="1" s="1"/>
  <c r="BS664" i="1"/>
  <c r="BQ669" i="1"/>
  <c r="BV669" i="1" s="1"/>
  <c r="BS674" i="1"/>
  <c r="BQ679" i="1"/>
  <c r="BV679" i="1" s="1"/>
  <c r="BR681" i="1"/>
  <c r="BV681" i="1" s="1"/>
  <c r="BS684" i="1"/>
  <c r="BQ689" i="1"/>
  <c r="BV689" i="1" s="1"/>
  <c r="BR691" i="1"/>
  <c r="BV691" i="1" s="1"/>
  <c r="BS694" i="1"/>
  <c r="BQ699" i="1"/>
  <c r="BV699" i="1" s="1"/>
  <c r="BR701" i="1"/>
  <c r="BV701" i="1" s="1"/>
  <c r="BS704" i="1"/>
  <c r="BQ709" i="1"/>
  <c r="BV709" i="1" s="1"/>
  <c r="BR711" i="1"/>
  <c r="BV711" i="1" s="1"/>
  <c r="BS714" i="1"/>
  <c r="BI719" i="1"/>
  <c r="BT721" i="1"/>
  <c r="BV763" i="1"/>
  <c r="BV794" i="1"/>
  <c r="BV804" i="1"/>
  <c r="BV834" i="1"/>
  <c r="BV844" i="1"/>
  <c r="BT548" i="1"/>
  <c r="BQ552" i="1"/>
  <c r="BT558" i="1"/>
  <c r="BQ562" i="1"/>
  <c r="BT568" i="1"/>
  <c r="BQ572" i="1"/>
  <c r="BT578" i="1"/>
  <c r="BQ582" i="1"/>
  <c r="BT588" i="1"/>
  <c r="BQ592" i="1"/>
  <c r="BT598" i="1"/>
  <c r="BQ602" i="1"/>
  <c r="BT608" i="1"/>
  <c r="BQ612" i="1"/>
  <c r="BT618" i="1"/>
  <c r="BQ622" i="1"/>
  <c r="BT628" i="1"/>
  <c r="BQ632" i="1"/>
  <c r="BT638" i="1"/>
  <c r="BQ642" i="1"/>
  <c r="BT648" i="1"/>
  <c r="BT658" i="1"/>
  <c r="BT668" i="1"/>
  <c r="BT678" i="1"/>
  <c r="BT688" i="1"/>
  <c r="BT698" i="1"/>
  <c r="BT708" i="1"/>
  <c r="BV774" i="1"/>
  <c r="BV789" i="1"/>
  <c r="BV823" i="1"/>
  <c r="BQ720" i="1"/>
  <c r="BS720" i="1"/>
  <c r="BJ721" i="1"/>
  <c r="BS553" i="1"/>
  <c r="BV553" i="1" s="1"/>
  <c r="BT554" i="1"/>
  <c r="BS563" i="1"/>
  <c r="BV563" i="1" s="1"/>
  <c r="BT564" i="1"/>
  <c r="BS573" i="1"/>
  <c r="BV573" i="1" s="1"/>
  <c r="BT574" i="1"/>
  <c r="BS583" i="1"/>
  <c r="BV583" i="1" s="1"/>
  <c r="BT584" i="1"/>
  <c r="BS593" i="1"/>
  <c r="BV593" i="1" s="1"/>
  <c r="BT594" i="1"/>
  <c r="BS603" i="1"/>
  <c r="BV603" i="1" s="1"/>
  <c r="BT604" i="1"/>
  <c r="BS613" i="1"/>
  <c r="BV613" i="1" s="1"/>
  <c r="BT614" i="1"/>
  <c r="BS623" i="1"/>
  <c r="BV623" i="1" s="1"/>
  <c r="BT624" i="1"/>
  <c r="BS633" i="1"/>
  <c r="BV633" i="1" s="1"/>
  <c r="BT634" i="1"/>
  <c r="BS643" i="1"/>
  <c r="BV643" i="1" s="1"/>
  <c r="BT644" i="1"/>
  <c r="BS653" i="1"/>
  <c r="BV653" i="1" s="1"/>
  <c r="BT654" i="1"/>
  <c r="BS663" i="1"/>
  <c r="BV663" i="1" s="1"/>
  <c r="BT664" i="1"/>
  <c r="BS673" i="1"/>
  <c r="BV673" i="1" s="1"/>
  <c r="BT674" i="1"/>
  <c r="BS683" i="1"/>
  <c r="BV683" i="1" s="1"/>
  <c r="BT684" i="1"/>
  <c r="BS693" i="1"/>
  <c r="BV693" i="1" s="1"/>
  <c r="BT694" i="1"/>
  <c r="BS703" i="1"/>
  <c r="BV703" i="1" s="1"/>
  <c r="BT704" i="1"/>
  <c r="BS713" i="1"/>
  <c r="BV713" i="1" s="1"/>
  <c r="BT714" i="1"/>
  <c r="BS716" i="1"/>
  <c r="BV716" i="1" s="1"/>
  <c r="BQ719" i="1"/>
  <c r="BV737" i="1"/>
  <c r="BV769" i="1"/>
  <c r="BV843" i="1"/>
  <c r="BT719" i="1"/>
  <c r="BV739" i="1"/>
  <c r="BV754" i="1"/>
  <c r="BV847" i="1"/>
  <c r="BM552" i="1"/>
  <c r="BM562" i="1"/>
  <c r="BM572" i="1"/>
  <c r="BM582" i="1"/>
  <c r="BM592" i="1"/>
  <c r="BM602" i="1"/>
  <c r="BM612" i="1"/>
  <c r="BM622" i="1"/>
  <c r="BM632" i="1"/>
  <c r="BM642" i="1"/>
  <c r="BM652" i="1"/>
  <c r="BV652" i="1" s="1"/>
  <c r="BM662" i="1"/>
  <c r="BV662" i="1" s="1"/>
  <c r="BM672" i="1"/>
  <c r="BV672" i="1" s="1"/>
  <c r="BM682" i="1"/>
  <c r="BV682" i="1" s="1"/>
  <c r="BR686" i="1"/>
  <c r="BV686" i="1" s="1"/>
  <c r="BM692" i="1"/>
  <c r="BV692" i="1" s="1"/>
  <c r="BM702" i="1"/>
  <c r="BV702" i="1" s="1"/>
  <c r="BR706" i="1"/>
  <c r="BV706" i="1" s="1"/>
  <c r="BM712" i="1"/>
  <c r="BV712" i="1" s="1"/>
  <c r="BM718" i="1"/>
  <c r="BV723" i="1"/>
  <c r="BV799" i="1"/>
  <c r="BV858" i="1"/>
  <c r="BT718" i="1"/>
  <c r="BI721" i="1"/>
  <c r="BV784" i="1"/>
  <c r="BM548" i="1"/>
  <c r="BM558" i="1"/>
  <c r="BM568" i="1"/>
  <c r="BM578" i="1"/>
  <c r="BM588" i="1"/>
  <c r="BM598" i="1"/>
  <c r="BM608" i="1"/>
  <c r="BV608" i="1" s="1"/>
  <c r="BM618" i="1"/>
  <c r="BM628" i="1"/>
  <c r="BM638" i="1"/>
  <c r="BM648" i="1"/>
  <c r="BM658" i="1"/>
  <c r="BM668" i="1"/>
  <c r="BM678" i="1"/>
  <c r="BM688" i="1"/>
  <c r="BM698" i="1"/>
  <c r="BM708" i="1"/>
  <c r="BJ719" i="1"/>
  <c r="BV749" i="1"/>
  <c r="BV753" i="1"/>
  <c r="BV779" i="1"/>
  <c r="BV764" i="1"/>
  <c r="BV783" i="1"/>
  <c r="BM721" i="1"/>
  <c r="BV759" i="1"/>
  <c r="BV814" i="1"/>
  <c r="BV824" i="1"/>
  <c r="BV853" i="1"/>
  <c r="BQ729" i="1"/>
  <c r="BV729" i="1" s="1"/>
  <c r="BT745" i="1"/>
  <c r="BT755" i="1"/>
  <c r="BT765" i="1"/>
  <c r="BT775" i="1"/>
  <c r="BT785" i="1"/>
  <c r="BT795" i="1"/>
  <c r="BR801" i="1"/>
  <c r="BT805" i="1"/>
  <c r="BQ809" i="1"/>
  <c r="BV809" i="1" s="1"/>
  <c r="BT815" i="1"/>
  <c r="BQ819" i="1"/>
  <c r="BV819" i="1" s="1"/>
  <c r="BT825" i="1"/>
  <c r="BQ829" i="1"/>
  <c r="BV829" i="1" s="1"/>
  <c r="BT835" i="1"/>
  <c r="BQ839" i="1"/>
  <c r="BV839" i="1" s="1"/>
  <c r="BT845" i="1"/>
  <c r="BQ849" i="1"/>
  <c r="BV849" i="1" s="1"/>
  <c r="BT855" i="1"/>
  <c r="BS859" i="1"/>
  <c r="BV906" i="1"/>
  <c r="BV990" i="1"/>
  <c r="BV991" i="1"/>
  <c r="BQ722" i="1"/>
  <c r="BV722" i="1" s="1"/>
  <c r="BR724" i="1"/>
  <c r="BV724" i="1" s="1"/>
  <c r="BS727" i="1"/>
  <c r="BV727" i="1" s="1"/>
  <c r="BQ732" i="1"/>
  <c r="BV732" i="1" s="1"/>
  <c r="BR734" i="1"/>
  <c r="BV734" i="1" s="1"/>
  <c r="BQ742" i="1"/>
  <c r="BV742" i="1" s="1"/>
  <c r="BQ752" i="1"/>
  <c r="BV752" i="1" s="1"/>
  <c r="BQ762" i="1"/>
  <c r="BV762" i="1" s="1"/>
  <c r="BQ772" i="1"/>
  <c r="BV772" i="1" s="1"/>
  <c r="BQ782" i="1"/>
  <c r="BV782" i="1" s="1"/>
  <c r="BQ792" i="1"/>
  <c r="BV792" i="1" s="1"/>
  <c r="BQ802" i="1"/>
  <c r="BV802" i="1" s="1"/>
  <c r="BQ812" i="1"/>
  <c r="BV812" i="1" s="1"/>
  <c r="BQ822" i="1"/>
  <c r="BV822" i="1" s="1"/>
  <c r="BQ832" i="1"/>
  <c r="BV832" i="1" s="1"/>
  <c r="BQ842" i="1"/>
  <c r="BV842" i="1" s="1"/>
  <c r="BQ852" i="1"/>
  <c r="BV852" i="1" s="1"/>
  <c r="BJ859" i="1"/>
  <c r="BV881" i="1"/>
  <c r="BV921" i="1"/>
  <c r="BV931" i="1"/>
  <c r="BV941" i="1"/>
  <c r="BV971" i="1"/>
  <c r="BQ725" i="1"/>
  <c r="BS730" i="1"/>
  <c r="BV730" i="1" s="1"/>
  <c r="BT731" i="1"/>
  <c r="BQ735" i="1"/>
  <c r="BS740" i="1"/>
  <c r="BV740" i="1" s="1"/>
  <c r="BT741" i="1"/>
  <c r="BQ745" i="1"/>
  <c r="BR747" i="1"/>
  <c r="BV747" i="1" s="1"/>
  <c r="BS750" i="1"/>
  <c r="BV750" i="1" s="1"/>
  <c r="BT751" i="1"/>
  <c r="BQ755" i="1"/>
  <c r="BR757" i="1"/>
  <c r="BV757" i="1" s="1"/>
  <c r="BS760" i="1"/>
  <c r="BV760" i="1" s="1"/>
  <c r="BT761" i="1"/>
  <c r="BQ765" i="1"/>
  <c r="BR767" i="1"/>
  <c r="BV767" i="1" s="1"/>
  <c r="BS770" i="1"/>
  <c r="BV770" i="1" s="1"/>
  <c r="BT771" i="1"/>
  <c r="BQ775" i="1"/>
  <c r="BR777" i="1"/>
  <c r="BV777" i="1" s="1"/>
  <c r="BS780" i="1"/>
  <c r="BV780" i="1" s="1"/>
  <c r="BT781" i="1"/>
  <c r="BQ785" i="1"/>
  <c r="BR787" i="1"/>
  <c r="BV787" i="1" s="1"/>
  <c r="BS790" i="1"/>
  <c r="BV790" i="1" s="1"/>
  <c r="BT791" i="1"/>
  <c r="BQ795" i="1"/>
  <c r="BR797" i="1"/>
  <c r="BV797" i="1" s="1"/>
  <c r="BS800" i="1"/>
  <c r="BV800" i="1" s="1"/>
  <c r="BT801" i="1"/>
  <c r="BQ805" i="1"/>
  <c r="BR807" i="1"/>
  <c r="BV807" i="1" s="1"/>
  <c r="BS810" i="1"/>
  <c r="BV810" i="1" s="1"/>
  <c r="BT811" i="1"/>
  <c r="BQ815" i="1"/>
  <c r="BR817" i="1"/>
  <c r="BV817" i="1" s="1"/>
  <c r="BS820" i="1"/>
  <c r="BV820" i="1" s="1"/>
  <c r="BT821" i="1"/>
  <c r="BQ825" i="1"/>
  <c r="BR827" i="1"/>
  <c r="BV827" i="1" s="1"/>
  <c r="BS830" i="1"/>
  <c r="BV830" i="1" s="1"/>
  <c r="BT831" i="1"/>
  <c r="BQ835" i="1"/>
  <c r="BR837" i="1"/>
  <c r="BV837" i="1" s="1"/>
  <c r="BS840" i="1"/>
  <c r="BV840" i="1" s="1"/>
  <c r="BT841" i="1"/>
  <c r="BQ845" i="1"/>
  <c r="BS850" i="1"/>
  <c r="BV850" i="1" s="1"/>
  <c r="BT851" i="1"/>
  <c r="BQ855" i="1"/>
  <c r="BR857" i="1"/>
  <c r="BV857" i="1" s="1"/>
  <c r="BI859" i="1"/>
  <c r="BV861" i="1"/>
  <c r="BV886" i="1"/>
  <c r="BV961" i="1"/>
  <c r="BM726" i="1"/>
  <c r="BM736" i="1"/>
  <c r="BT854" i="1"/>
  <c r="BV854" i="1" s="1"/>
  <c r="BS726" i="1"/>
  <c r="BS736" i="1"/>
  <c r="BS746" i="1"/>
  <c r="BV746" i="1" s="1"/>
  <c r="BS756" i="1"/>
  <c r="BV756" i="1" s="1"/>
  <c r="BS766" i="1"/>
  <c r="BV766" i="1" s="1"/>
  <c r="BS776" i="1"/>
  <c r="BV776" i="1" s="1"/>
  <c r="BS786" i="1"/>
  <c r="BV786" i="1" s="1"/>
  <c r="BS796" i="1"/>
  <c r="BV796" i="1" s="1"/>
  <c r="BS806" i="1"/>
  <c r="BV806" i="1" s="1"/>
  <c r="BS816" i="1"/>
  <c r="BV816" i="1" s="1"/>
  <c r="BS826" i="1"/>
  <c r="BV826" i="1" s="1"/>
  <c r="BS836" i="1"/>
  <c r="BV836" i="1" s="1"/>
  <c r="BS846" i="1"/>
  <c r="BV846" i="1" s="1"/>
  <c r="BS856" i="1"/>
  <c r="BV856" i="1" s="1"/>
  <c r="BV896" i="1"/>
  <c r="BV897" i="1"/>
  <c r="BV927" i="1"/>
  <c r="BV946" i="1"/>
  <c r="BV966" i="1"/>
  <c r="BV891" i="1"/>
  <c r="BV911" i="1"/>
  <c r="BV916" i="1"/>
  <c r="BV936" i="1"/>
  <c r="BV951" i="1"/>
  <c r="BV957" i="1"/>
  <c r="BM725" i="1"/>
  <c r="BM735" i="1"/>
  <c r="BM745" i="1"/>
  <c r="BM755" i="1"/>
  <c r="BM765" i="1"/>
  <c r="BM775" i="1"/>
  <c r="BM785" i="1"/>
  <c r="BM795" i="1"/>
  <c r="BM805" i="1"/>
  <c r="BM815" i="1"/>
  <c r="BM825" i="1"/>
  <c r="BM835" i="1"/>
  <c r="BM845" i="1"/>
  <c r="BV945" i="1"/>
  <c r="BM728" i="1"/>
  <c r="BV728" i="1" s="1"/>
  <c r="BM738" i="1"/>
  <c r="BV738" i="1" s="1"/>
  <c r="BM748" i="1"/>
  <c r="BV748" i="1" s="1"/>
  <c r="BM758" i="1"/>
  <c r="BV758" i="1" s="1"/>
  <c r="BM768" i="1"/>
  <c r="BV768" i="1" s="1"/>
  <c r="BM778" i="1"/>
  <c r="BV778" i="1" s="1"/>
  <c r="BM788" i="1"/>
  <c r="BV788" i="1" s="1"/>
  <c r="BM798" i="1"/>
  <c r="BV798" i="1" s="1"/>
  <c r="BM808" i="1"/>
  <c r="BV808" i="1" s="1"/>
  <c r="BM818" i="1"/>
  <c r="BV818" i="1" s="1"/>
  <c r="BM828" i="1"/>
  <c r="BV828" i="1" s="1"/>
  <c r="BM838" i="1"/>
  <c r="BV838" i="1" s="1"/>
  <c r="BM848" i="1"/>
  <c r="BV848" i="1" s="1"/>
  <c r="BV935" i="1"/>
  <c r="BM731" i="1"/>
  <c r="BM741" i="1"/>
  <c r="BM751" i="1"/>
  <c r="BM761" i="1"/>
  <c r="BM771" i="1"/>
  <c r="BM781" i="1"/>
  <c r="BM791" i="1"/>
  <c r="BM801" i="1"/>
  <c r="BM811" i="1"/>
  <c r="BM821" i="1"/>
  <c r="BM831" i="1"/>
  <c r="BM841" i="1"/>
  <c r="BM851" i="1"/>
  <c r="BV907" i="1"/>
  <c r="BV915" i="1"/>
  <c r="BV925" i="1"/>
  <c r="BQ860" i="1"/>
  <c r="BV860" i="1" s="1"/>
  <c r="BV901" i="1"/>
  <c r="BV955" i="1"/>
  <c r="BV980" i="1"/>
  <c r="BV981" i="1"/>
  <c r="BJ862" i="1"/>
  <c r="BT862" i="1"/>
  <c r="BM864" i="1"/>
  <c r="BQ866" i="1"/>
  <c r="BV866" i="1" s="1"/>
  <c r="BJ872" i="1"/>
  <c r="BT872" i="1"/>
  <c r="BM874" i="1"/>
  <c r="BJ882" i="1"/>
  <c r="BT882" i="1"/>
  <c r="BM884" i="1"/>
  <c r="BJ892" i="1"/>
  <c r="BT892" i="1"/>
  <c r="BM894" i="1"/>
  <c r="BJ902" i="1"/>
  <c r="BT902" i="1"/>
  <c r="BJ912" i="1"/>
  <c r="BT912" i="1"/>
  <c r="BJ922" i="1"/>
  <c r="BT922" i="1"/>
  <c r="BJ932" i="1"/>
  <c r="BT932" i="1"/>
  <c r="BJ942" i="1"/>
  <c r="BT942" i="1"/>
  <c r="BJ952" i="1"/>
  <c r="BT952" i="1"/>
  <c r="BJ962" i="1"/>
  <c r="BT962" i="1"/>
  <c r="BJ972" i="1"/>
  <c r="BT972" i="1"/>
  <c r="BM974" i="1"/>
  <c r="BQ976" i="1"/>
  <c r="BV976" i="1" s="1"/>
  <c r="BJ982" i="1"/>
  <c r="BT982" i="1"/>
  <c r="BQ986" i="1"/>
  <c r="BJ992" i="1"/>
  <c r="BT992" i="1"/>
  <c r="BT995" i="1"/>
  <c r="BM999" i="1"/>
  <c r="BV1004" i="1"/>
  <c r="BV1037" i="1"/>
  <c r="BV1087" i="1"/>
  <c r="BV1101" i="1"/>
  <c r="BV1124" i="1"/>
  <c r="BV1127" i="1"/>
  <c r="BT865" i="1"/>
  <c r="BQ869" i="1"/>
  <c r="BQ879" i="1"/>
  <c r="BQ889" i="1"/>
  <c r="BQ899" i="1"/>
  <c r="BQ909" i="1"/>
  <c r="BQ919" i="1"/>
  <c r="BQ929" i="1"/>
  <c r="BQ939" i="1"/>
  <c r="BQ949" i="1"/>
  <c r="BQ959" i="1"/>
  <c r="BQ969" i="1"/>
  <c r="BT975" i="1"/>
  <c r="BV975" i="1" s="1"/>
  <c r="BQ979" i="1"/>
  <c r="BT985" i="1"/>
  <c r="BQ989" i="1"/>
  <c r="BV1067" i="1"/>
  <c r="BV1094" i="1"/>
  <c r="BQ862" i="1"/>
  <c r="BR864" i="1"/>
  <c r="BQ872" i="1"/>
  <c r="BR874" i="1"/>
  <c r="BT878" i="1"/>
  <c r="BQ882" i="1"/>
  <c r="BR884" i="1"/>
  <c r="BT888" i="1"/>
  <c r="BQ892" i="1"/>
  <c r="BR894" i="1"/>
  <c r="BT898" i="1"/>
  <c r="BQ902" i="1"/>
  <c r="BR904" i="1"/>
  <c r="BT908" i="1"/>
  <c r="BQ912" i="1"/>
  <c r="BR914" i="1"/>
  <c r="BT918" i="1"/>
  <c r="BQ922" i="1"/>
  <c r="BR924" i="1"/>
  <c r="BT928" i="1"/>
  <c r="BQ932" i="1"/>
  <c r="BR934" i="1"/>
  <c r="BT938" i="1"/>
  <c r="BQ942" i="1"/>
  <c r="BR944" i="1"/>
  <c r="BT948" i="1"/>
  <c r="BQ952" i="1"/>
  <c r="BR954" i="1"/>
  <c r="BQ962" i="1"/>
  <c r="BR964" i="1"/>
  <c r="BQ972" i="1"/>
  <c r="BR974" i="1"/>
  <c r="BT978" i="1"/>
  <c r="BQ982" i="1"/>
  <c r="BR984" i="1"/>
  <c r="BT988" i="1"/>
  <c r="BQ992" i="1"/>
  <c r="BR994" i="1"/>
  <c r="BV1091" i="1"/>
  <c r="BV1112" i="1"/>
  <c r="BV1131" i="1"/>
  <c r="BQ865" i="1"/>
  <c r="BR867" i="1"/>
  <c r="BV867" i="1" s="1"/>
  <c r="BS870" i="1"/>
  <c r="BV870" i="1" s="1"/>
  <c r="BQ875" i="1"/>
  <c r="BV875" i="1" s="1"/>
  <c r="BR877" i="1"/>
  <c r="BV877" i="1" s="1"/>
  <c r="BS880" i="1"/>
  <c r="BV880" i="1" s="1"/>
  <c r="BQ885" i="1"/>
  <c r="BV885" i="1" s="1"/>
  <c r="BR887" i="1"/>
  <c r="BV887" i="1" s="1"/>
  <c r="BS890" i="1"/>
  <c r="BV890" i="1" s="1"/>
  <c r="BQ895" i="1"/>
  <c r="BV895" i="1" s="1"/>
  <c r="BS900" i="1"/>
  <c r="BV900" i="1" s="1"/>
  <c r="BS910" i="1"/>
  <c r="BV910" i="1" s="1"/>
  <c r="BR917" i="1"/>
  <c r="BV917" i="1" s="1"/>
  <c r="BS920" i="1"/>
  <c r="BV920" i="1" s="1"/>
  <c r="BS930" i="1"/>
  <c r="BV930" i="1" s="1"/>
  <c r="BR937" i="1"/>
  <c r="BV937" i="1" s="1"/>
  <c r="BS940" i="1"/>
  <c r="BV940" i="1" s="1"/>
  <c r="BR947" i="1"/>
  <c r="BV947" i="1" s="1"/>
  <c r="BS950" i="1"/>
  <c r="BV950" i="1" s="1"/>
  <c r="BS960" i="1"/>
  <c r="BV960" i="1" s="1"/>
  <c r="BR977" i="1"/>
  <c r="BV977" i="1" s="1"/>
  <c r="BS996" i="1"/>
  <c r="BT999" i="1"/>
  <c r="BS863" i="1"/>
  <c r="BV863" i="1" s="1"/>
  <c r="BT864" i="1"/>
  <c r="BS873" i="1"/>
  <c r="BV873" i="1" s="1"/>
  <c r="BT874" i="1"/>
  <c r="BS883" i="1"/>
  <c r="BV883" i="1" s="1"/>
  <c r="BT884" i="1"/>
  <c r="BS893" i="1"/>
  <c r="BV893" i="1" s="1"/>
  <c r="BT894" i="1"/>
  <c r="BS903" i="1"/>
  <c r="BV903" i="1" s="1"/>
  <c r="BT904" i="1"/>
  <c r="BS913" i="1"/>
  <c r="BV913" i="1" s="1"/>
  <c r="BT914" i="1"/>
  <c r="BS923" i="1"/>
  <c r="BV923" i="1" s="1"/>
  <c r="BT924" i="1"/>
  <c r="BS933" i="1"/>
  <c r="BV933" i="1" s="1"/>
  <c r="BT934" i="1"/>
  <c r="BS943" i="1"/>
  <c r="BV943" i="1" s="1"/>
  <c r="BT944" i="1"/>
  <c r="BS953" i="1"/>
  <c r="BV953" i="1" s="1"/>
  <c r="BT954" i="1"/>
  <c r="BM956" i="1"/>
  <c r="BV956" i="1" s="1"/>
  <c r="BS963" i="1"/>
  <c r="BV963" i="1" s="1"/>
  <c r="BT964" i="1"/>
  <c r="BS973" i="1"/>
  <c r="BV973" i="1" s="1"/>
  <c r="BT974" i="1"/>
  <c r="BS983" i="1"/>
  <c r="BV983" i="1" s="1"/>
  <c r="BT984" i="1"/>
  <c r="BM986" i="1"/>
  <c r="BS993" i="1"/>
  <c r="BV993" i="1" s="1"/>
  <c r="BT994" i="1"/>
  <c r="BJ996" i="1"/>
  <c r="BV1012" i="1"/>
  <c r="BV1027" i="1"/>
  <c r="BV1122" i="1"/>
  <c r="BV1134" i="1"/>
  <c r="BV1137" i="1"/>
  <c r="BM869" i="1"/>
  <c r="BM879" i="1"/>
  <c r="BM889" i="1"/>
  <c r="BM899" i="1"/>
  <c r="BM909" i="1"/>
  <c r="BM919" i="1"/>
  <c r="BM929" i="1"/>
  <c r="BM939" i="1"/>
  <c r="BM949" i="1"/>
  <c r="BV949" i="1" s="1"/>
  <c r="BM959" i="1"/>
  <c r="BM969" i="1"/>
  <c r="BM979" i="1"/>
  <c r="BM989" i="1"/>
  <c r="BI996" i="1"/>
  <c r="BT998" i="1"/>
  <c r="BV1057" i="1"/>
  <c r="BV1077" i="1"/>
  <c r="BM912" i="1"/>
  <c r="BM922" i="1"/>
  <c r="BM932" i="1"/>
  <c r="BM942" i="1"/>
  <c r="BM962" i="1"/>
  <c r="BM972" i="1"/>
  <c r="BM982" i="1"/>
  <c r="BM992" i="1"/>
  <c r="BS997" i="1"/>
  <c r="BV1017" i="1"/>
  <c r="BV1054" i="1"/>
  <c r="BV1107" i="1"/>
  <c r="BV1111" i="1"/>
  <c r="BM985" i="1"/>
  <c r="BM995" i="1"/>
  <c r="BV1002" i="1"/>
  <c r="BV1024" i="1"/>
  <c r="BV1047" i="1"/>
  <c r="BV1074" i="1"/>
  <c r="BM868" i="1"/>
  <c r="BV868" i="1" s="1"/>
  <c r="BM878" i="1"/>
  <c r="BM888" i="1"/>
  <c r="BM898" i="1"/>
  <c r="BM908" i="1"/>
  <c r="BM918" i="1"/>
  <c r="BM928" i="1"/>
  <c r="BM938" i="1"/>
  <c r="BM948" i="1"/>
  <c r="BM958" i="1"/>
  <c r="BV958" i="1" s="1"/>
  <c r="BM968" i="1"/>
  <c r="BV968" i="1" s="1"/>
  <c r="BM978" i="1"/>
  <c r="BM988" i="1"/>
  <c r="BI997" i="1"/>
  <c r="BM998" i="1"/>
  <c r="BS1000" i="1"/>
  <c r="BQ1000" i="1"/>
  <c r="BV1007" i="1"/>
  <c r="BV1044" i="1"/>
  <c r="BV1104" i="1"/>
  <c r="BV1114" i="1"/>
  <c r="BV1117" i="1"/>
  <c r="BV1121" i="1"/>
  <c r="BV1132" i="1"/>
  <c r="BV1014" i="1"/>
  <c r="BV1097" i="1"/>
  <c r="BJ1003" i="1"/>
  <c r="BJ1013" i="1"/>
  <c r="BJ1023" i="1"/>
  <c r="BJ1033" i="1"/>
  <c r="BJ1043" i="1"/>
  <c r="BJ1053" i="1"/>
  <c r="BJ1063" i="1"/>
  <c r="BJ1073" i="1"/>
  <c r="BJ1083" i="1"/>
  <c r="BJ1093" i="1"/>
  <c r="BJ1103" i="1"/>
  <c r="BT1103" i="1"/>
  <c r="BJ1113" i="1"/>
  <c r="BV1113" i="1" s="1"/>
  <c r="BJ1123" i="1"/>
  <c r="BV1123" i="1" s="1"/>
  <c r="BJ1133" i="1"/>
  <c r="BV1133" i="1" s="1"/>
  <c r="BT1145" i="1"/>
  <c r="BV1162" i="1"/>
  <c r="BV1233" i="1"/>
  <c r="BQ1010" i="1"/>
  <c r="BV1010" i="1" s="1"/>
  <c r="BQ1020" i="1"/>
  <c r="BV1020" i="1" s="1"/>
  <c r="BQ1030" i="1"/>
  <c r="BV1030" i="1" s="1"/>
  <c r="BQ1040" i="1"/>
  <c r="BV1040" i="1" s="1"/>
  <c r="BQ1050" i="1"/>
  <c r="BV1050" i="1" s="1"/>
  <c r="BQ1060" i="1"/>
  <c r="BV1060" i="1" s="1"/>
  <c r="BQ1070" i="1"/>
  <c r="BV1070" i="1" s="1"/>
  <c r="BQ1080" i="1"/>
  <c r="BV1080" i="1" s="1"/>
  <c r="BQ1090" i="1"/>
  <c r="BV1090" i="1" s="1"/>
  <c r="BQ1100" i="1"/>
  <c r="BV1100" i="1" s="1"/>
  <c r="BQ1110" i="1"/>
  <c r="BV1110" i="1" s="1"/>
  <c r="BQ1120" i="1"/>
  <c r="BV1120" i="1" s="1"/>
  <c r="BQ1130" i="1"/>
  <c r="BV1130" i="1" s="1"/>
  <c r="BT1139" i="1"/>
  <c r="BV1172" i="1"/>
  <c r="BV1224" i="1"/>
  <c r="BV1231" i="1"/>
  <c r="BQ1003" i="1"/>
  <c r="BR1005" i="1"/>
  <c r="BS1008" i="1"/>
  <c r="BV1008" i="1" s="1"/>
  <c r="BT1009" i="1"/>
  <c r="BQ1013" i="1"/>
  <c r="BR1015" i="1"/>
  <c r="BS1018" i="1"/>
  <c r="BV1018" i="1" s="1"/>
  <c r="BT1019" i="1"/>
  <c r="BQ1023" i="1"/>
  <c r="BR1025" i="1"/>
  <c r="BS1028" i="1"/>
  <c r="BV1028" i="1" s="1"/>
  <c r="BT1029" i="1"/>
  <c r="BQ1033" i="1"/>
  <c r="BR1035" i="1"/>
  <c r="BS1038" i="1"/>
  <c r="BV1038" i="1" s="1"/>
  <c r="BT1039" i="1"/>
  <c r="BQ1043" i="1"/>
  <c r="BR1045" i="1"/>
  <c r="BS1048" i="1"/>
  <c r="BV1048" i="1" s="1"/>
  <c r="BT1049" i="1"/>
  <c r="BQ1053" i="1"/>
  <c r="BR1055" i="1"/>
  <c r="BS1058" i="1"/>
  <c r="BV1058" i="1" s="1"/>
  <c r="BT1059" i="1"/>
  <c r="BQ1063" i="1"/>
  <c r="BR1065" i="1"/>
  <c r="BV1065" i="1" s="1"/>
  <c r="BS1068" i="1"/>
  <c r="BV1068" i="1" s="1"/>
  <c r="BT1069" i="1"/>
  <c r="BQ1073" i="1"/>
  <c r="BR1075" i="1"/>
  <c r="BS1078" i="1"/>
  <c r="BV1078" i="1" s="1"/>
  <c r="BT1079" i="1"/>
  <c r="BQ1083" i="1"/>
  <c r="BR1085" i="1"/>
  <c r="BS1088" i="1"/>
  <c r="BV1088" i="1" s="1"/>
  <c r="BT1089" i="1"/>
  <c r="BQ1093" i="1"/>
  <c r="BR1095" i="1"/>
  <c r="BS1098" i="1"/>
  <c r="BV1098" i="1" s="1"/>
  <c r="BT1099" i="1"/>
  <c r="BR1105" i="1"/>
  <c r="BS1108" i="1"/>
  <c r="BV1108" i="1" s="1"/>
  <c r="BT1109" i="1"/>
  <c r="BR1115" i="1"/>
  <c r="BS1118" i="1"/>
  <c r="BV1118" i="1" s="1"/>
  <c r="BT1119" i="1"/>
  <c r="BR1125" i="1"/>
  <c r="BS1128" i="1"/>
  <c r="BV1128" i="1" s="1"/>
  <c r="BT1129" i="1"/>
  <c r="BR1135" i="1"/>
  <c r="BV1203" i="1"/>
  <c r="BV1204" i="1"/>
  <c r="BV1213" i="1"/>
  <c r="BV1214" i="1"/>
  <c r="BV1223" i="1"/>
  <c r="BS1001" i="1"/>
  <c r="BV1001" i="1" s="1"/>
  <c r="BQ1006" i="1"/>
  <c r="BS1011" i="1"/>
  <c r="BV1011" i="1" s="1"/>
  <c r="BQ1016" i="1"/>
  <c r="BS1021" i="1"/>
  <c r="BV1021" i="1" s="1"/>
  <c r="BT1022" i="1"/>
  <c r="BV1022" i="1" s="1"/>
  <c r="BQ1026" i="1"/>
  <c r="BS1031" i="1"/>
  <c r="BV1031" i="1" s="1"/>
  <c r="BT1032" i="1"/>
  <c r="BV1032" i="1" s="1"/>
  <c r="BQ1036" i="1"/>
  <c r="BS1041" i="1"/>
  <c r="BV1041" i="1" s="1"/>
  <c r="BT1042" i="1"/>
  <c r="BV1042" i="1" s="1"/>
  <c r="BQ1046" i="1"/>
  <c r="BS1051" i="1"/>
  <c r="BV1051" i="1" s="1"/>
  <c r="BT1052" i="1"/>
  <c r="BV1052" i="1" s="1"/>
  <c r="BQ1056" i="1"/>
  <c r="BS1061" i="1"/>
  <c r="BV1061" i="1" s="1"/>
  <c r="BT1062" i="1"/>
  <c r="BV1062" i="1" s="1"/>
  <c r="BQ1066" i="1"/>
  <c r="BS1071" i="1"/>
  <c r="BV1071" i="1" s="1"/>
  <c r="BT1072" i="1"/>
  <c r="BV1072" i="1" s="1"/>
  <c r="BQ1076" i="1"/>
  <c r="BS1081" i="1"/>
  <c r="BV1081" i="1" s="1"/>
  <c r="BT1082" i="1"/>
  <c r="BV1082" i="1" s="1"/>
  <c r="BQ1086" i="1"/>
  <c r="BT1092" i="1"/>
  <c r="BV1092" i="1" s="1"/>
  <c r="BQ1096" i="1"/>
  <c r="BT1102" i="1"/>
  <c r="BV1102" i="1" s="1"/>
  <c r="BQ1106" i="1"/>
  <c r="BQ1116" i="1"/>
  <c r="BQ1126" i="1"/>
  <c r="BQ1136" i="1"/>
  <c r="BS1146" i="1"/>
  <c r="BQ1146" i="1"/>
  <c r="BT1005" i="1"/>
  <c r="BT1015" i="1"/>
  <c r="BT1025" i="1"/>
  <c r="BT1035" i="1"/>
  <c r="BT1045" i="1"/>
  <c r="BT1055" i="1"/>
  <c r="BT1075" i="1"/>
  <c r="BT1085" i="1"/>
  <c r="BT1095" i="1"/>
  <c r="BT1105" i="1"/>
  <c r="BT1115" i="1"/>
  <c r="BT1125" i="1"/>
  <c r="BT1135" i="1"/>
  <c r="BV1243" i="1"/>
  <c r="BR1143" i="1"/>
  <c r="BQ1143" i="1"/>
  <c r="BQ1139" i="1"/>
  <c r="BM1006" i="1"/>
  <c r="BM1016" i="1"/>
  <c r="BM1026" i="1"/>
  <c r="BM1036" i="1"/>
  <c r="BM1046" i="1"/>
  <c r="BM1056" i="1"/>
  <c r="BM1066" i="1"/>
  <c r="BM1076" i="1"/>
  <c r="BM1086" i="1"/>
  <c r="BM1096" i="1"/>
  <c r="BM1106" i="1"/>
  <c r="BM1116" i="1"/>
  <c r="BM1126" i="1"/>
  <c r="BM1136" i="1"/>
  <c r="BQ1140" i="1"/>
  <c r="BS1140" i="1"/>
  <c r="BV1182" i="1"/>
  <c r="BV1193" i="1"/>
  <c r="BV1194" i="1"/>
  <c r="BM1009" i="1"/>
  <c r="BM1019" i="1"/>
  <c r="BM1029" i="1"/>
  <c r="BM1039" i="1"/>
  <c r="BM1049" i="1"/>
  <c r="BM1059" i="1"/>
  <c r="BM1069" i="1"/>
  <c r="BM1079" i="1"/>
  <c r="BM1089" i="1"/>
  <c r="BM1099" i="1"/>
  <c r="BM1109" i="1"/>
  <c r="BM1119" i="1"/>
  <c r="BM1129" i="1"/>
  <c r="BM1145" i="1"/>
  <c r="BV1152" i="1"/>
  <c r="BV1234" i="1"/>
  <c r="BJ1139" i="1"/>
  <c r="BM1141" i="1"/>
  <c r="BJ1149" i="1"/>
  <c r="BT1149" i="1"/>
  <c r="BM1151" i="1"/>
  <c r="BQ1153" i="1"/>
  <c r="BV1153" i="1" s="1"/>
  <c r="BJ1159" i="1"/>
  <c r="BT1159" i="1"/>
  <c r="BM1161" i="1"/>
  <c r="BQ1163" i="1"/>
  <c r="BV1163" i="1" s="1"/>
  <c r="BJ1169" i="1"/>
  <c r="BT1169" i="1"/>
  <c r="BM1171" i="1"/>
  <c r="BQ1173" i="1"/>
  <c r="BV1173" i="1" s="1"/>
  <c r="BJ1179" i="1"/>
  <c r="BT1179" i="1"/>
  <c r="BM1181" i="1"/>
  <c r="BQ1183" i="1"/>
  <c r="BV1183" i="1" s="1"/>
  <c r="BJ1189" i="1"/>
  <c r="BT1189" i="1"/>
  <c r="BJ1199" i="1"/>
  <c r="BT1199" i="1"/>
  <c r="BT1209" i="1"/>
  <c r="BJ1219" i="1"/>
  <c r="BT1219" i="1"/>
  <c r="BR1225" i="1"/>
  <c r="BJ1229" i="1"/>
  <c r="BT1229" i="1"/>
  <c r="BR1235" i="1"/>
  <c r="BJ1239" i="1"/>
  <c r="BT1239" i="1"/>
  <c r="BV1303" i="1"/>
  <c r="BM1144" i="1"/>
  <c r="BV1144" i="1" s="1"/>
  <c r="BM1154" i="1"/>
  <c r="BV1154" i="1" s="1"/>
  <c r="BQ1156" i="1"/>
  <c r="BV1156" i="1" s="1"/>
  <c r="BM1164" i="1"/>
  <c r="BV1164" i="1" s="1"/>
  <c r="BQ1166" i="1"/>
  <c r="BV1166" i="1" s="1"/>
  <c r="BM1174" i="1"/>
  <c r="BV1174" i="1" s="1"/>
  <c r="BQ1176" i="1"/>
  <c r="BV1176" i="1" s="1"/>
  <c r="BM1184" i="1"/>
  <c r="BV1184" i="1" s="1"/>
  <c r="BQ1186" i="1"/>
  <c r="BV1186" i="1" s="1"/>
  <c r="BQ1196" i="1"/>
  <c r="BQ1206" i="1"/>
  <c r="BQ1216" i="1"/>
  <c r="BQ1226" i="1"/>
  <c r="BQ1236" i="1"/>
  <c r="BQ1246" i="1"/>
  <c r="BV1307" i="1"/>
  <c r="BQ1149" i="1"/>
  <c r="BT1155" i="1"/>
  <c r="BQ1159" i="1"/>
  <c r="BT1165" i="1"/>
  <c r="BQ1169" i="1"/>
  <c r="BT1175" i="1"/>
  <c r="BQ1179" i="1"/>
  <c r="BT1185" i="1"/>
  <c r="BQ1189" i="1"/>
  <c r="BT1195" i="1"/>
  <c r="BT1205" i="1"/>
  <c r="BT1215" i="1"/>
  <c r="BT1225" i="1"/>
  <c r="BT1235" i="1"/>
  <c r="BR1241" i="1"/>
  <c r="BT1245" i="1"/>
  <c r="BT1148" i="1"/>
  <c r="BV1148" i="1" s="1"/>
  <c r="BT1158" i="1"/>
  <c r="BV1158" i="1" s="1"/>
  <c r="BT1168" i="1"/>
  <c r="BV1168" i="1" s="1"/>
  <c r="BT1178" i="1"/>
  <c r="BV1178" i="1" s="1"/>
  <c r="BT1188" i="1"/>
  <c r="BV1188" i="1" s="1"/>
  <c r="BS1197" i="1"/>
  <c r="BV1197" i="1" s="1"/>
  <c r="BT1198" i="1"/>
  <c r="BV1198" i="1" s="1"/>
  <c r="BS1207" i="1"/>
  <c r="BV1207" i="1" s="1"/>
  <c r="BT1208" i="1"/>
  <c r="BV1208" i="1" s="1"/>
  <c r="BS1217" i="1"/>
  <c r="BV1217" i="1" s="1"/>
  <c r="BT1218" i="1"/>
  <c r="BV1218" i="1" s="1"/>
  <c r="BQ1222" i="1"/>
  <c r="BS1227" i="1"/>
  <c r="BV1227" i="1" s="1"/>
  <c r="BT1228" i="1"/>
  <c r="BV1228" i="1" s="1"/>
  <c r="BQ1232" i="1"/>
  <c r="BS1237" i="1"/>
  <c r="BV1237" i="1" s="1"/>
  <c r="BT1238" i="1"/>
  <c r="BV1238" i="1" s="1"/>
  <c r="BQ1242" i="1"/>
  <c r="BV1242" i="1" s="1"/>
  <c r="BV1300" i="1"/>
  <c r="BT1141" i="1"/>
  <c r="BQ1145" i="1"/>
  <c r="BR1147" i="1"/>
  <c r="BV1147" i="1" s="1"/>
  <c r="BS1150" i="1"/>
  <c r="BV1150" i="1" s="1"/>
  <c r="BT1151" i="1"/>
  <c r="BQ1155" i="1"/>
  <c r="BR1157" i="1"/>
  <c r="BV1157" i="1" s="1"/>
  <c r="BS1160" i="1"/>
  <c r="BV1160" i="1" s="1"/>
  <c r="BT1161" i="1"/>
  <c r="BQ1165" i="1"/>
  <c r="BR1167" i="1"/>
  <c r="BV1167" i="1" s="1"/>
  <c r="BS1170" i="1"/>
  <c r="BV1170" i="1" s="1"/>
  <c r="BT1171" i="1"/>
  <c r="BQ1175" i="1"/>
  <c r="BR1177" i="1"/>
  <c r="BV1177" i="1" s="1"/>
  <c r="BS1180" i="1"/>
  <c r="BV1180" i="1" s="1"/>
  <c r="BT1181" i="1"/>
  <c r="BQ1185" i="1"/>
  <c r="BR1187" i="1"/>
  <c r="BV1187" i="1" s="1"/>
  <c r="BS1190" i="1"/>
  <c r="BV1190" i="1" s="1"/>
  <c r="BT1191" i="1"/>
  <c r="BV1191" i="1" s="1"/>
  <c r="BS1200" i="1"/>
  <c r="BV1200" i="1" s="1"/>
  <c r="BT1201" i="1"/>
  <c r="BV1201" i="1" s="1"/>
  <c r="BS1220" i="1"/>
  <c r="BV1220" i="1" s="1"/>
  <c r="BT1221" i="1"/>
  <c r="BV1221" i="1" s="1"/>
  <c r="BS1230" i="1"/>
  <c r="BV1230" i="1" s="1"/>
  <c r="BS1240" i="1"/>
  <c r="BV1240" i="1" s="1"/>
  <c r="BT1241" i="1"/>
  <c r="BQ1245" i="1"/>
  <c r="BV1250" i="1"/>
  <c r="BM1196" i="1"/>
  <c r="BM1206" i="1"/>
  <c r="BM1216" i="1"/>
  <c r="BM1226" i="1"/>
  <c r="BM1236" i="1"/>
  <c r="BM1246" i="1"/>
  <c r="BV1297" i="1"/>
  <c r="BM1159" i="1"/>
  <c r="BV1159" i="1" s="1"/>
  <c r="BM1189" i="1"/>
  <c r="BM1199" i="1"/>
  <c r="BM1209" i="1"/>
  <c r="BM1192" i="1"/>
  <c r="BV1192" i="1" s="1"/>
  <c r="BM1202" i="1"/>
  <c r="BV1202" i="1" s="1"/>
  <c r="BM1212" i="1"/>
  <c r="BV1212" i="1" s="1"/>
  <c r="BM1222" i="1"/>
  <c r="BM1232" i="1"/>
  <c r="BJ1246" i="1"/>
  <c r="BQ1247" i="1"/>
  <c r="BS1247" i="1"/>
  <c r="BV1270" i="1"/>
  <c r="BV1310" i="1"/>
  <c r="BV1330" i="1"/>
  <c r="BM1155" i="1"/>
  <c r="BM1165" i="1"/>
  <c r="BM1175" i="1"/>
  <c r="BM1185" i="1"/>
  <c r="BM1195" i="1"/>
  <c r="BM1205" i="1"/>
  <c r="BM1215" i="1"/>
  <c r="BM1225" i="1"/>
  <c r="BM1235" i="1"/>
  <c r="BM1245" i="1"/>
  <c r="BV1323" i="1"/>
  <c r="BV1320" i="1"/>
  <c r="BV1327" i="1"/>
  <c r="BR1248" i="1"/>
  <c r="BT1252" i="1"/>
  <c r="BQ1256" i="1"/>
  <c r="BV1256" i="1" s="1"/>
  <c r="BR1258" i="1"/>
  <c r="BS1261" i="1"/>
  <c r="BV1261" i="1" s="1"/>
  <c r="BT1262" i="1"/>
  <c r="BQ1266" i="1"/>
  <c r="BV1266" i="1" s="1"/>
  <c r="BR1268" i="1"/>
  <c r="BS1271" i="1"/>
  <c r="BV1271" i="1" s="1"/>
  <c r="BT1272" i="1"/>
  <c r="BQ1276" i="1"/>
  <c r="BV1276" i="1" s="1"/>
  <c r="BR1278" i="1"/>
  <c r="BS1281" i="1"/>
  <c r="BV1281" i="1" s="1"/>
  <c r="BT1282" i="1"/>
  <c r="BQ1286" i="1"/>
  <c r="BV1286" i="1" s="1"/>
  <c r="BR1288" i="1"/>
  <c r="BS1291" i="1"/>
  <c r="BT1292" i="1"/>
  <c r="BQ1296" i="1"/>
  <c r="BV1296" i="1" s="1"/>
  <c r="BR1298" i="1"/>
  <c r="BT1302" i="1"/>
  <c r="BQ1306" i="1"/>
  <c r="BV1306" i="1" s="1"/>
  <c r="BR1308" i="1"/>
  <c r="BS1311" i="1"/>
  <c r="BT1312" i="1"/>
  <c r="BQ1316" i="1"/>
  <c r="BV1316" i="1" s="1"/>
  <c r="BR1318" i="1"/>
  <c r="BQ1326" i="1"/>
  <c r="BV1326" i="1" s="1"/>
  <c r="BS1331" i="1"/>
  <c r="BT1331" i="1"/>
  <c r="BQ1249" i="1"/>
  <c r="BV1249" i="1" s="1"/>
  <c r="BT1255" i="1"/>
  <c r="BQ1259" i="1"/>
  <c r="BV1259" i="1" s="1"/>
  <c r="BT1265" i="1"/>
  <c r="BQ1269" i="1"/>
  <c r="BV1269" i="1" s="1"/>
  <c r="BT1275" i="1"/>
  <c r="BQ1279" i="1"/>
  <c r="BV1279" i="1" s="1"/>
  <c r="BT1285" i="1"/>
  <c r="BQ1289" i="1"/>
  <c r="BV1289" i="1" s="1"/>
  <c r="BT1295" i="1"/>
  <c r="BQ1299" i="1"/>
  <c r="BT1305" i="1"/>
  <c r="BQ1309" i="1"/>
  <c r="BT1315" i="1"/>
  <c r="BQ1319" i="1"/>
  <c r="BT1325" i="1"/>
  <c r="BQ1329" i="1"/>
  <c r="BV1380" i="1"/>
  <c r="BT1248" i="1"/>
  <c r="BQ1252" i="1"/>
  <c r="BR1254" i="1"/>
  <c r="BV1254" i="1" s="1"/>
  <c r="BS1257" i="1"/>
  <c r="BV1257" i="1" s="1"/>
  <c r="BT1258" i="1"/>
  <c r="BQ1262" i="1"/>
  <c r="BR1264" i="1"/>
  <c r="BV1264" i="1" s="1"/>
  <c r="BS1267" i="1"/>
  <c r="BV1267" i="1" s="1"/>
  <c r="BT1268" i="1"/>
  <c r="BQ1272" i="1"/>
  <c r="BR1274" i="1"/>
  <c r="BV1274" i="1" s="1"/>
  <c r="BS1277" i="1"/>
  <c r="BV1277" i="1" s="1"/>
  <c r="BT1278" i="1"/>
  <c r="BQ1282" i="1"/>
  <c r="BR1284" i="1"/>
  <c r="BV1284" i="1" s="1"/>
  <c r="BS1287" i="1"/>
  <c r="BV1287" i="1" s="1"/>
  <c r="BT1288" i="1"/>
  <c r="BQ1292" i="1"/>
  <c r="BR1294" i="1"/>
  <c r="BV1294" i="1" s="1"/>
  <c r="BT1298" i="1"/>
  <c r="BR1304" i="1"/>
  <c r="BV1304" i="1" s="1"/>
  <c r="BT1308" i="1"/>
  <c r="BR1314" i="1"/>
  <c r="BV1314" i="1" s="1"/>
  <c r="BT1318" i="1"/>
  <c r="BR1324" i="1"/>
  <c r="BV1324" i="1" s="1"/>
  <c r="BT1328" i="1"/>
  <c r="BV1328" i="1" s="1"/>
  <c r="BV1360" i="1"/>
  <c r="BT1291" i="1"/>
  <c r="BT1301" i="1"/>
  <c r="BV1301" i="1" s="1"/>
  <c r="BT1311" i="1"/>
  <c r="BT1321" i="1"/>
  <c r="BV1321" i="1" s="1"/>
  <c r="BS1253" i="1"/>
  <c r="BV1253" i="1" s="1"/>
  <c r="BS1263" i="1"/>
  <c r="BV1263" i="1" s="1"/>
  <c r="BS1273" i="1"/>
  <c r="BV1273" i="1" s="1"/>
  <c r="BS1283" i="1"/>
  <c r="BV1283" i="1" s="1"/>
  <c r="BS1293" i="1"/>
  <c r="BV1293" i="1" s="1"/>
  <c r="BS1313" i="1"/>
  <c r="BV1313" i="1" s="1"/>
  <c r="BV1333" i="1"/>
  <c r="BV1354" i="1"/>
  <c r="BM1299" i="1"/>
  <c r="BM1309" i="1"/>
  <c r="BM1319" i="1"/>
  <c r="BM1329" i="1"/>
  <c r="BV1400" i="1"/>
  <c r="BM1252" i="1"/>
  <c r="BM1262" i="1"/>
  <c r="BM1272" i="1"/>
  <c r="BM1282" i="1"/>
  <c r="BM1292" i="1"/>
  <c r="BM1302" i="1"/>
  <c r="BM1312" i="1"/>
  <c r="BM1322" i="1"/>
  <c r="BV1322" i="1" s="1"/>
  <c r="BM1332" i="1"/>
  <c r="BM1255" i="1"/>
  <c r="BM1265" i="1"/>
  <c r="BM1275" i="1"/>
  <c r="BM1285" i="1"/>
  <c r="BM1295" i="1"/>
  <c r="BM1305" i="1"/>
  <c r="BM1315" i="1"/>
  <c r="BM1325" i="1"/>
  <c r="BM1248" i="1"/>
  <c r="BV1344" i="1"/>
  <c r="BV1350" i="1"/>
  <c r="BT1332" i="1"/>
  <c r="BV1364" i="1"/>
  <c r="BQ1336" i="1"/>
  <c r="BR1338" i="1"/>
  <c r="BV1338" i="1" s="1"/>
  <c r="BS1341" i="1"/>
  <c r="BV1341" i="1" s="1"/>
  <c r="BT1342" i="1"/>
  <c r="BQ1346" i="1"/>
  <c r="BR1348" i="1"/>
  <c r="BV1348" i="1" s="1"/>
  <c r="BS1351" i="1"/>
  <c r="BV1351" i="1" s="1"/>
  <c r="BT1352" i="1"/>
  <c r="BQ1356" i="1"/>
  <c r="BR1358" i="1"/>
  <c r="BV1358" i="1" s="1"/>
  <c r="BS1361" i="1"/>
  <c r="BV1361" i="1" s="1"/>
  <c r="BT1362" i="1"/>
  <c r="BQ1366" i="1"/>
  <c r="BR1368" i="1"/>
  <c r="BV1368" i="1" s="1"/>
  <c r="BS1371" i="1"/>
  <c r="BV1371" i="1" s="1"/>
  <c r="BT1372" i="1"/>
  <c r="BQ1376" i="1"/>
  <c r="BR1378" i="1"/>
  <c r="BV1378" i="1" s="1"/>
  <c r="BS1381" i="1"/>
  <c r="BV1381" i="1" s="1"/>
  <c r="BT1382" i="1"/>
  <c r="BQ1386" i="1"/>
  <c r="BR1388" i="1"/>
  <c r="BV1388" i="1" s="1"/>
  <c r="BS1391" i="1"/>
  <c r="BT1392" i="1"/>
  <c r="BQ1396" i="1"/>
  <c r="BR1398" i="1"/>
  <c r="BV1398" i="1" s="1"/>
  <c r="BS1401" i="1"/>
  <c r="BT1402" i="1"/>
  <c r="BQ1406" i="1"/>
  <c r="BR1408" i="1"/>
  <c r="BV1408" i="1" s="1"/>
  <c r="BQ1410" i="1"/>
  <c r="BS1410" i="1"/>
  <c r="BT1335" i="1"/>
  <c r="BT1345" i="1"/>
  <c r="BT1355" i="1"/>
  <c r="BT1365" i="1"/>
  <c r="BT1375" i="1"/>
  <c r="BQ1379" i="1"/>
  <c r="BV1379" i="1" s="1"/>
  <c r="BT1385" i="1"/>
  <c r="BQ1389" i="1"/>
  <c r="BV1389" i="1" s="1"/>
  <c r="BT1395" i="1"/>
  <c r="BQ1399" i="1"/>
  <c r="BV1399" i="1" s="1"/>
  <c r="BT1405" i="1"/>
  <c r="BQ1409" i="1"/>
  <c r="BV1409" i="1" s="1"/>
  <c r="BT1410" i="1"/>
  <c r="BJ1411" i="1"/>
  <c r="BS1337" i="1"/>
  <c r="BV1337" i="1" s="1"/>
  <c r="BS1347" i="1"/>
  <c r="BV1347" i="1" s="1"/>
  <c r="BS1357" i="1"/>
  <c r="BV1357" i="1" s="1"/>
  <c r="BS1367" i="1"/>
  <c r="BV1367" i="1" s="1"/>
  <c r="BR1374" i="1"/>
  <c r="BV1374" i="1" s="1"/>
  <c r="BS1377" i="1"/>
  <c r="BV1377" i="1" s="1"/>
  <c r="BQ1382" i="1"/>
  <c r="BR1384" i="1"/>
  <c r="BV1384" i="1" s="1"/>
  <c r="BS1387" i="1"/>
  <c r="BV1387" i="1" s="1"/>
  <c r="BQ1392" i="1"/>
  <c r="BR1394" i="1"/>
  <c r="BV1394" i="1" s="1"/>
  <c r="BS1397" i="1"/>
  <c r="BV1397" i="1" s="1"/>
  <c r="BQ1402" i="1"/>
  <c r="BR1404" i="1"/>
  <c r="BV1404" i="1" s="1"/>
  <c r="BS1407" i="1"/>
  <c r="BV1407" i="1" s="1"/>
  <c r="BR1411" i="1"/>
  <c r="BT1391" i="1"/>
  <c r="BT1401" i="1"/>
  <c r="BS1333" i="1"/>
  <c r="BM1336" i="1"/>
  <c r="BS1343" i="1"/>
  <c r="BV1343" i="1" s="1"/>
  <c r="BM1346" i="1"/>
  <c r="BS1353" i="1"/>
  <c r="BV1353" i="1" s="1"/>
  <c r="BM1356" i="1"/>
  <c r="BS1363" i="1"/>
  <c r="BV1363" i="1" s="1"/>
  <c r="BM1366" i="1"/>
  <c r="BS1373" i="1"/>
  <c r="BV1373" i="1" s="1"/>
  <c r="BM1376" i="1"/>
  <c r="BS1383" i="1"/>
  <c r="BV1383" i="1" s="1"/>
  <c r="BM1386" i="1"/>
  <c r="BS1393" i="1"/>
  <c r="BV1393" i="1" s="1"/>
  <c r="BM1396" i="1"/>
  <c r="BS1403" i="1"/>
  <c r="BV1403" i="1" s="1"/>
  <c r="BM1406" i="1"/>
  <c r="BI1411" i="1"/>
  <c r="BM1339" i="1"/>
  <c r="BV1339" i="1" s="1"/>
  <c r="BM1349" i="1"/>
  <c r="BV1349" i="1" s="1"/>
  <c r="BM1359" i="1"/>
  <c r="BV1359" i="1" s="1"/>
  <c r="BM1369" i="1"/>
  <c r="BV1369" i="1" s="1"/>
  <c r="BM1342" i="1"/>
  <c r="BM1352" i="1"/>
  <c r="BM1362" i="1"/>
  <c r="BM1372" i="1"/>
  <c r="BM1382" i="1"/>
  <c r="BM1392" i="1"/>
  <c r="BM1402" i="1"/>
  <c r="BM1335" i="1"/>
  <c r="BM1345" i="1"/>
  <c r="BM1355" i="1"/>
  <c r="BM1365" i="1"/>
  <c r="BM1375" i="1"/>
  <c r="BM1385" i="1"/>
  <c r="BM1395" i="1"/>
  <c r="BM1405" i="1"/>
  <c r="BT1419" i="1"/>
  <c r="BV1419" i="1" s="1"/>
  <c r="BJ1429" i="1"/>
  <c r="BT1429" i="1"/>
  <c r="BJ1439" i="1"/>
  <c r="BT1439" i="1"/>
  <c r="BJ1449" i="1"/>
  <c r="BT1449" i="1"/>
  <c r="BJ1459" i="1"/>
  <c r="BT1459" i="1"/>
  <c r="BJ1469" i="1"/>
  <c r="BT1469" i="1"/>
  <c r="BT1479" i="1"/>
  <c r="BJ1489" i="1"/>
  <c r="BT1489" i="1"/>
  <c r="BV1515" i="1"/>
  <c r="BQ1416" i="1"/>
  <c r="BQ1426" i="1"/>
  <c r="BV1426" i="1" s="1"/>
  <c r="BQ1436" i="1"/>
  <c r="BV1436" i="1" s="1"/>
  <c r="BQ1446" i="1"/>
  <c r="BV1446" i="1" s="1"/>
  <c r="BQ1456" i="1"/>
  <c r="BV1456" i="1" s="1"/>
  <c r="BQ1466" i="1"/>
  <c r="BQ1476" i="1"/>
  <c r="BV1476" i="1" s="1"/>
  <c r="BQ1486" i="1"/>
  <c r="BV1486" i="1" s="1"/>
  <c r="BS1414" i="1"/>
  <c r="BV1414" i="1" s="1"/>
  <c r="BR1421" i="1"/>
  <c r="BS1424" i="1"/>
  <c r="BV1424" i="1" s="1"/>
  <c r="BQ1429" i="1"/>
  <c r="BR1431" i="1"/>
  <c r="BS1434" i="1"/>
  <c r="BV1434" i="1" s="1"/>
  <c r="BQ1439" i="1"/>
  <c r="BR1441" i="1"/>
  <c r="BS1444" i="1"/>
  <c r="BV1444" i="1" s="1"/>
  <c r="BR1451" i="1"/>
  <c r="BS1454" i="1"/>
  <c r="BV1454" i="1" s="1"/>
  <c r="BQ1459" i="1"/>
  <c r="BR1461" i="1"/>
  <c r="BS1464" i="1"/>
  <c r="BV1464" i="1" s="1"/>
  <c r="BR1471" i="1"/>
  <c r="BS1474" i="1"/>
  <c r="BV1474" i="1" s="1"/>
  <c r="BQ1479" i="1"/>
  <c r="BR1481" i="1"/>
  <c r="BS1484" i="1"/>
  <c r="BV1484" i="1" s="1"/>
  <c r="BR1491" i="1"/>
  <c r="BV1528" i="1"/>
  <c r="BS1417" i="1"/>
  <c r="BV1417" i="1" s="1"/>
  <c r="BT1418" i="1"/>
  <c r="BV1418" i="1" s="1"/>
  <c r="BS1427" i="1"/>
  <c r="BV1427" i="1" s="1"/>
  <c r="BT1428" i="1"/>
  <c r="BV1428" i="1" s="1"/>
  <c r="BS1437" i="1"/>
  <c r="BV1437" i="1" s="1"/>
  <c r="BT1438" i="1"/>
  <c r="BV1438" i="1" s="1"/>
  <c r="BS1447" i="1"/>
  <c r="BV1447" i="1" s="1"/>
  <c r="BT1448" i="1"/>
  <c r="BV1448" i="1" s="1"/>
  <c r="BS1457" i="1"/>
  <c r="BV1457" i="1" s="1"/>
  <c r="BT1458" i="1"/>
  <c r="BV1458" i="1" s="1"/>
  <c r="BS1467" i="1"/>
  <c r="BV1467" i="1" s="1"/>
  <c r="BT1468" i="1"/>
  <c r="BV1468" i="1" s="1"/>
  <c r="BS1477" i="1"/>
  <c r="BV1477" i="1" s="1"/>
  <c r="BT1478" i="1"/>
  <c r="BV1478" i="1" s="1"/>
  <c r="BS1487" i="1"/>
  <c r="BV1487" i="1" s="1"/>
  <c r="BT1488" i="1"/>
  <c r="BV1488" i="1" s="1"/>
  <c r="BT1411" i="1"/>
  <c r="BM1413" i="1"/>
  <c r="BV1413" i="1" s="1"/>
  <c r="BS1420" i="1"/>
  <c r="BV1420" i="1" s="1"/>
  <c r="BT1421" i="1"/>
  <c r="BM1423" i="1"/>
  <c r="BV1423" i="1" s="1"/>
  <c r="BS1430" i="1"/>
  <c r="BV1430" i="1" s="1"/>
  <c r="BT1431" i="1"/>
  <c r="BM1433" i="1"/>
  <c r="BV1433" i="1" s="1"/>
  <c r="BS1440" i="1"/>
  <c r="BV1440" i="1" s="1"/>
  <c r="BT1441" i="1"/>
  <c r="BM1443" i="1"/>
  <c r="BV1443" i="1" s="1"/>
  <c r="BS1450" i="1"/>
  <c r="BV1450" i="1" s="1"/>
  <c r="BT1451" i="1"/>
  <c r="BM1453" i="1"/>
  <c r="BV1453" i="1" s="1"/>
  <c r="BS1460" i="1"/>
  <c r="BV1460" i="1" s="1"/>
  <c r="BT1461" i="1"/>
  <c r="BM1463" i="1"/>
  <c r="BV1463" i="1" s="1"/>
  <c r="BS1470" i="1"/>
  <c r="BV1470" i="1" s="1"/>
  <c r="BT1471" i="1"/>
  <c r="BM1473" i="1"/>
  <c r="BV1473" i="1" s="1"/>
  <c r="BS1480" i="1"/>
  <c r="BV1480" i="1" s="1"/>
  <c r="BT1481" i="1"/>
  <c r="BM1483" i="1"/>
  <c r="BV1483" i="1" s="1"/>
  <c r="BS1490" i="1"/>
  <c r="BV1490" i="1" s="1"/>
  <c r="BT1491" i="1"/>
  <c r="BV1494" i="1"/>
  <c r="BV1495" i="1"/>
  <c r="BM1416" i="1"/>
  <c r="BM1466" i="1"/>
  <c r="BV1535" i="1"/>
  <c r="BV1548" i="1"/>
  <c r="BM1489" i="1"/>
  <c r="BM1412" i="1"/>
  <c r="BV1412" i="1" s="1"/>
  <c r="BM1422" i="1"/>
  <c r="BV1422" i="1" s="1"/>
  <c r="BM1432" i="1"/>
  <c r="BV1432" i="1" s="1"/>
  <c r="BM1442" i="1"/>
  <c r="BV1442" i="1" s="1"/>
  <c r="BM1452" i="1"/>
  <c r="BV1452" i="1" s="1"/>
  <c r="BM1462" i="1"/>
  <c r="BV1462" i="1" s="1"/>
  <c r="BM1472" i="1"/>
  <c r="BV1472" i="1" s="1"/>
  <c r="BM1482" i="1"/>
  <c r="BV1482" i="1" s="1"/>
  <c r="BV1525" i="1"/>
  <c r="BV1538" i="1"/>
  <c r="BM1415" i="1"/>
  <c r="BV1415" i="1" s="1"/>
  <c r="BM1425" i="1"/>
  <c r="BV1425" i="1" s="1"/>
  <c r="BM1435" i="1"/>
  <c r="BV1435" i="1" s="1"/>
  <c r="BM1445" i="1"/>
  <c r="BV1445" i="1" s="1"/>
  <c r="BM1455" i="1"/>
  <c r="BV1455" i="1" s="1"/>
  <c r="BM1465" i="1"/>
  <c r="BV1465" i="1" s="1"/>
  <c r="BM1475" i="1"/>
  <c r="BV1475" i="1" s="1"/>
  <c r="BM1485" i="1"/>
  <c r="BV1485" i="1" s="1"/>
  <c r="BV1555" i="1"/>
  <c r="BV1558" i="1"/>
  <c r="BV1568" i="1"/>
  <c r="BJ1497" i="1"/>
  <c r="BT1497" i="1"/>
  <c r="BQ1501" i="1"/>
  <c r="BJ1507" i="1"/>
  <c r="BT1507" i="1"/>
  <c r="BQ1511" i="1"/>
  <c r="BJ1517" i="1"/>
  <c r="BT1517" i="1"/>
  <c r="BQ1521" i="1"/>
  <c r="BJ1527" i="1"/>
  <c r="BQ1531" i="1"/>
  <c r="BJ1537" i="1"/>
  <c r="BQ1541" i="1"/>
  <c r="BJ1547" i="1"/>
  <c r="BQ1551" i="1"/>
  <c r="BJ1557" i="1"/>
  <c r="BQ1561" i="1"/>
  <c r="BJ1567" i="1"/>
  <c r="BQ1571" i="1"/>
  <c r="BV1591" i="1"/>
  <c r="BQ1504" i="1"/>
  <c r="BV1504" i="1" s="1"/>
  <c r="BQ1514" i="1"/>
  <c r="BV1514" i="1" s="1"/>
  <c r="BQ1524" i="1"/>
  <c r="BV1524" i="1" s="1"/>
  <c r="BT1530" i="1"/>
  <c r="BQ1534" i="1"/>
  <c r="BV1534" i="1" s="1"/>
  <c r="BT1540" i="1"/>
  <c r="BQ1544" i="1"/>
  <c r="BV1544" i="1" s="1"/>
  <c r="BT1550" i="1"/>
  <c r="BQ1554" i="1"/>
  <c r="BV1554" i="1" s="1"/>
  <c r="BT1560" i="1"/>
  <c r="BQ1564" i="1"/>
  <c r="BV1564" i="1" s="1"/>
  <c r="BT1570" i="1"/>
  <c r="BQ1575" i="1"/>
  <c r="BV1575" i="1" s="1"/>
  <c r="BQ1497" i="1"/>
  <c r="BR1499" i="1"/>
  <c r="BS1502" i="1"/>
  <c r="BV1502" i="1" s="1"/>
  <c r="BQ1507" i="1"/>
  <c r="BR1509" i="1"/>
  <c r="BS1512" i="1"/>
  <c r="BV1512" i="1" s="1"/>
  <c r="BQ1517" i="1"/>
  <c r="BR1519" i="1"/>
  <c r="BS1522" i="1"/>
  <c r="BV1522" i="1" s="1"/>
  <c r="BQ1527" i="1"/>
  <c r="BR1529" i="1"/>
  <c r="BS1532" i="1"/>
  <c r="BV1532" i="1" s="1"/>
  <c r="BQ1537" i="1"/>
  <c r="BR1539" i="1"/>
  <c r="BS1542" i="1"/>
  <c r="BQ1547" i="1"/>
  <c r="BR1549" i="1"/>
  <c r="BS1552" i="1"/>
  <c r="BQ1557" i="1"/>
  <c r="BR1559" i="1"/>
  <c r="BS1562" i="1"/>
  <c r="BQ1567" i="1"/>
  <c r="BR1569" i="1"/>
  <c r="BS1572" i="1"/>
  <c r="BV1590" i="1"/>
  <c r="BV1621" i="1"/>
  <c r="BT1496" i="1"/>
  <c r="BV1496" i="1" s="1"/>
  <c r="BT1506" i="1"/>
  <c r="BV1506" i="1" s="1"/>
  <c r="BT1516" i="1"/>
  <c r="BV1516" i="1" s="1"/>
  <c r="BQ1520" i="1"/>
  <c r="BT1526" i="1"/>
  <c r="BV1526" i="1" s="1"/>
  <c r="BQ1530" i="1"/>
  <c r="BT1536" i="1"/>
  <c r="BV1536" i="1" s="1"/>
  <c r="BQ1540" i="1"/>
  <c r="BT1546" i="1"/>
  <c r="BV1546" i="1" s="1"/>
  <c r="BQ1550" i="1"/>
  <c r="BT1556" i="1"/>
  <c r="BV1556" i="1" s="1"/>
  <c r="BS1565" i="1"/>
  <c r="BV1565" i="1" s="1"/>
  <c r="BT1566" i="1"/>
  <c r="BV1566" i="1" s="1"/>
  <c r="BQ1574" i="1"/>
  <c r="BS1574" i="1"/>
  <c r="BV1584" i="1"/>
  <c r="BV1611" i="1"/>
  <c r="BV1640" i="1"/>
  <c r="BS1498" i="1"/>
  <c r="BV1498" i="1" s="1"/>
  <c r="BT1499" i="1"/>
  <c r="BM1501" i="1"/>
  <c r="BS1508" i="1"/>
  <c r="BV1508" i="1" s="1"/>
  <c r="BT1509" i="1"/>
  <c r="BM1511" i="1"/>
  <c r="BS1518" i="1"/>
  <c r="BV1518" i="1" s="1"/>
  <c r="BT1519" i="1"/>
  <c r="BM1521" i="1"/>
  <c r="BT1529" i="1"/>
  <c r="BM1531" i="1"/>
  <c r="BT1539" i="1"/>
  <c r="BM1541" i="1"/>
  <c r="BT1549" i="1"/>
  <c r="BM1551" i="1"/>
  <c r="BT1559" i="1"/>
  <c r="BM1561" i="1"/>
  <c r="BT1569" i="1"/>
  <c r="BM1571" i="1"/>
  <c r="BV1634" i="1"/>
  <c r="BT1492" i="1"/>
  <c r="BV1492" i="1" s="1"/>
  <c r="BT1542" i="1"/>
  <c r="BT1552" i="1"/>
  <c r="BT1562" i="1"/>
  <c r="BT1572" i="1"/>
  <c r="BV1610" i="1"/>
  <c r="BV1631" i="1"/>
  <c r="BM1497" i="1"/>
  <c r="BM1507" i="1"/>
  <c r="BM1557" i="1"/>
  <c r="BM1567" i="1"/>
  <c r="BV1594" i="1"/>
  <c r="BM1500" i="1"/>
  <c r="BV1500" i="1" s="1"/>
  <c r="BM1510" i="1"/>
  <c r="BV1510" i="1" s="1"/>
  <c r="BM1520" i="1"/>
  <c r="BM1530" i="1"/>
  <c r="BM1540" i="1"/>
  <c r="BM1550" i="1"/>
  <c r="BM1560" i="1"/>
  <c r="BM1570" i="1"/>
  <c r="BM1576" i="1"/>
  <c r="BV1592" i="1"/>
  <c r="BV1604" i="1"/>
  <c r="BV1630" i="1"/>
  <c r="BM1493" i="1"/>
  <c r="BV1493" i="1" s="1"/>
  <c r="BM1503" i="1"/>
  <c r="BV1503" i="1" s="1"/>
  <c r="BM1513" i="1"/>
  <c r="BV1513" i="1" s="1"/>
  <c r="BM1523" i="1"/>
  <c r="BV1523" i="1" s="1"/>
  <c r="BM1533" i="1"/>
  <c r="BV1533" i="1" s="1"/>
  <c r="BM1543" i="1"/>
  <c r="BV1543" i="1" s="1"/>
  <c r="BM1553" i="1"/>
  <c r="BV1553" i="1" s="1"/>
  <c r="BM1563" i="1"/>
  <c r="BV1563" i="1" s="1"/>
  <c r="BM1573" i="1"/>
  <c r="BV1573" i="1" s="1"/>
  <c r="BV1581" i="1"/>
  <c r="BV1614" i="1"/>
  <c r="BV1624" i="1"/>
  <c r="BV1644" i="1"/>
  <c r="BT1576" i="1"/>
  <c r="BQ1577" i="1"/>
  <c r="BJ1583" i="1"/>
  <c r="BQ1587" i="1"/>
  <c r="BJ1593" i="1"/>
  <c r="BQ1597" i="1"/>
  <c r="BJ1603" i="1"/>
  <c r="BQ1607" i="1"/>
  <c r="BJ1613" i="1"/>
  <c r="BQ1617" i="1"/>
  <c r="BJ1623" i="1"/>
  <c r="BQ1627" i="1"/>
  <c r="BJ1633" i="1"/>
  <c r="BQ1637" i="1"/>
  <c r="BJ1643" i="1"/>
  <c r="BQ1647" i="1"/>
  <c r="BQ1580" i="1"/>
  <c r="BV1580" i="1" s="1"/>
  <c r="BT1586" i="1"/>
  <c r="BT1596" i="1"/>
  <c r="BQ1600" i="1"/>
  <c r="BV1600" i="1" s="1"/>
  <c r="BT1606" i="1"/>
  <c r="BT1616" i="1"/>
  <c r="BQ1620" i="1"/>
  <c r="BV1620" i="1" s="1"/>
  <c r="BT1626" i="1"/>
  <c r="BT1636" i="1"/>
  <c r="BT1646" i="1"/>
  <c r="BV1676" i="1"/>
  <c r="BV1706" i="1"/>
  <c r="BS1578" i="1"/>
  <c r="BQ1583" i="1"/>
  <c r="BR1585" i="1"/>
  <c r="BV1585" i="1" s="1"/>
  <c r="BS1588" i="1"/>
  <c r="BQ1593" i="1"/>
  <c r="BR1595" i="1"/>
  <c r="BV1595" i="1" s="1"/>
  <c r="BS1598" i="1"/>
  <c r="BQ1603" i="1"/>
  <c r="BR1605" i="1"/>
  <c r="BV1605" i="1" s="1"/>
  <c r="BS1608" i="1"/>
  <c r="BQ1613" i="1"/>
  <c r="BR1615" i="1"/>
  <c r="BV1615" i="1" s="1"/>
  <c r="BS1618" i="1"/>
  <c r="BQ1623" i="1"/>
  <c r="BR1625" i="1"/>
  <c r="BV1625" i="1" s="1"/>
  <c r="BS1628" i="1"/>
  <c r="BQ1633" i="1"/>
  <c r="BR1635" i="1"/>
  <c r="BV1635" i="1" s="1"/>
  <c r="BS1638" i="1"/>
  <c r="BQ1643" i="1"/>
  <c r="BR1645" i="1"/>
  <c r="BV1645" i="1" s="1"/>
  <c r="BS1648" i="1"/>
  <c r="BV1648" i="1" s="1"/>
  <c r="BV1713" i="1"/>
  <c r="BV1719" i="1"/>
  <c r="BT1582" i="1"/>
  <c r="BV1582" i="1" s="1"/>
  <c r="BT1602" i="1"/>
  <c r="BV1602" i="1" s="1"/>
  <c r="BT1612" i="1"/>
  <c r="BV1612" i="1" s="1"/>
  <c r="BT1622" i="1"/>
  <c r="BV1622" i="1" s="1"/>
  <c r="BT1632" i="1"/>
  <c r="BV1632" i="1" s="1"/>
  <c r="BT1642" i="1"/>
  <c r="BV1642" i="1" s="1"/>
  <c r="BV1686" i="1"/>
  <c r="BV1693" i="1"/>
  <c r="BM1577" i="1"/>
  <c r="BM1587" i="1"/>
  <c r="BM1597" i="1"/>
  <c r="BM1607" i="1"/>
  <c r="BM1617" i="1"/>
  <c r="BM1627" i="1"/>
  <c r="BM1637" i="1"/>
  <c r="BM1647" i="1"/>
  <c r="BT1578" i="1"/>
  <c r="BT1588" i="1"/>
  <c r="BT1598" i="1"/>
  <c r="BT1608" i="1"/>
  <c r="BT1618" i="1"/>
  <c r="BT1628" i="1"/>
  <c r="BT1638" i="1"/>
  <c r="BS1649" i="1"/>
  <c r="BM1583" i="1"/>
  <c r="BM1593" i="1"/>
  <c r="BM1603" i="1"/>
  <c r="BM1613" i="1"/>
  <c r="BM1623" i="1"/>
  <c r="BM1633" i="1"/>
  <c r="BM1643" i="1"/>
  <c r="BJ1649" i="1"/>
  <c r="BM1586" i="1"/>
  <c r="BM1596" i="1"/>
  <c r="BM1606" i="1"/>
  <c r="BM1616" i="1"/>
  <c r="BM1626" i="1"/>
  <c r="BM1636" i="1"/>
  <c r="BV1636" i="1" s="1"/>
  <c r="BM1646" i="1"/>
  <c r="BV1656" i="1"/>
  <c r="BV1673" i="1"/>
  <c r="BM1579" i="1"/>
  <c r="BV1579" i="1" s="1"/>
  <c r="BM1589" i="1"/>
  <c r="BV1589" i="1" s="1"/>
  <c r="BM1599" i="1"/>
  <c r="BV1599" i="1" s="1"/>
  <c r="BM1609" i="1"/>
  <c r="BV1609" i="1" s="1"/>
  <c r="BM1619" i="1"/>
  <c r="BV1619" i="1" s="1"/>
  <c r="BM1629" i="1"/>
  <c r="BV1629" i="1" s="1"/>
  <c r="BM1639" i="1"/>
  <c r="BV1639" i="1" s="1"/>
  <c r="BI1649" i="1"/>
  <c r="BV1666" i="1"/>
  <c r="BV1696" i="1"/>
  <c r="BV1703" i="1"/>
  <c r="BM1650" i="1"/>
  <c r="BQ1652" i="1"/>
  <c r="BV1652" i="1" s="1"/>
  <c r="BT1658" i="1"/>
  <c r="BQ1662" i="1"/>
  <c r="BV1662" i="1" s="1"/>
  <c r="BT1668" i="1"/>
  <c r="BQ1672" i="1"/>
  <c r="BV1672" i="1" s="1"/>
  <c r="BT1678" i="1"/>
  <c r="BQ1682" i="1"/>
  <c r="BV1682" i="1" s="1"/>
  <c r="BT1688" i="1"/>
  <c r="BQ1692" i="1"/>
  <c r="BV1692" i="1" s="1"/>
  <c r="BT1698" i="1"/>
  <c r="BQ1702" i="1"/>
  <c r="BV1702" i="1" s="1"/>
  <c r="BT1708" i="1"/>
  <c r="BQ1712" i="1"/>
  <c r="BV1712" i="1" s="1"/>
  <c r="BQ1720" i="1"/>
  <c r="BS1720" i="1"/>
  <c r="BI1720" i="1"/>
  <c r="BV1736" i="1"/>
  <c r="BS1650" i="1"/>
  <c r="BT1651" i="1"/>
  <c r="BQ1655" i="1"/>
  <c r="BV1655" i="1" s="1"/>
  <c r="BR1657" i="1"/>
  <c r="BV1657" i="1" s="1"/>
  <c r="BS1660" i="1"/>
  <c r="BT1661" i="1"/>
  <c r="BQ1665" i="1"/>
  <c r="BR1667" i="1"/>
  <c r="BV1667" i="1" s="1"/>
  <c r="BS1670" i="1"/>
  <c r="BT1671" i="1"/>
  <c r="BQ1675" i="1"/>
  <c r="BR1677" i="1"/>
  <c r="BV1677" i="1" s="1"/>
  <c r="BS1680" i="1"/>
  <c r="BV1680" i="1" s="1"/>
  <c r="BT1681" i="1"/>
  <c r="BQ1685" i="1"/>
  <c r="BR1687" i="1"/>
  <c r="BS1690" i="1"/>
  <c r="BT1691" i="1"/>
  <c r="BQ1695" i="1"/>
  <c r="BR1697" i="1"/>
  <c r="BV1697" i="1" s="1"/>
  <c r="BS1700" i="1"/>
  <c r="BV1700" i="1" s="1"/>
  <c r="BT1701" i="1"/>
  <c r="BQ1705" i="1"/>
  <c r="BR1707" i="1"/>
  <c r="BV1707" i="1" s="1"/>
  <c r="BS1710" i="1"/>
  <c r="BV1710" i="1" s="1"/>
  <c r="BT1711" i="1"/>
  <c r="BQ1715" i="1"/>
  <c r="BR1717" i="1"/>
  <c r="BV1731" i="1"/>
  <c r="BV1746" i="1"/>
  <c r="BV1771" i="1"/>
  <c r="BV1786" i="1"/>
  <c r="BT1654" i="1"/>
  <c r="BQ1658" i="1"/>
  <c r="BT1664" i="1"/>
  <c r="BQ1668" i="1"/>
  <c r="BT1674" i="1"/>
  <c r="BQ1678" i="1"/>
  <c r="BT1684" i="1"/>
  <c r="BQ1688" i="1"/>
  <c r="BT1694" i="1"/>
  <c r="BQ1698" i="1"/>
  <c r="BT1704" i="1"/>
  <c r="BQ1708" i="1"/>
  <c r="BT1714" i="1"/>
  <c r="BQ1718" i="1"/>
  <c r="BR1653" i="1"/>
  <c r="BV1653" i="1" s="1"/>
  <c r="BT1687" i="1"/>
  <c r="BT1717" i="1"/>
  <c r="BV1721" i="1"/>
  <c r="BT1650" i="1"/>
  <c r="BS1659" i="1"/>
  <c r="BV1659" i="1" s="1"/>
  <c r="BT1660" i="1"/>
  <c r="BS1669" i="1"/>
  <c r="BV1669" i="1" s="1"/>
  <c r="BT1670" i="1"/>
  <c r="BS1679" i="1"/>
  <c r="BV1679" i="1" s="1"/>
  <c r="BS1689" i="1"/>
  <c r="BV1689" i="1" s="1"/>
  <c r="BT1690" i="1"/>
  <c r="BS1699" i="1"/>
  <c r="BV1699" i="1" s="1"/>
  <c r="BS1709" i="1"/>
  <c r="BV1709" i="1" s="1"/>
  <c r="BM1665" i="1"/>
  <c r="BM1675" i="1"/>
  <c r="BM1685" i="1"/>
  <c r="BM1695" i="1"/>
  <c r="BM1705" i="1"/>
  <c r="BM1715" i="1"/>
  <c r="BV1751" i="1"/>
  <c r="BV1752" i="1"/>
  <c r="BM1658" i="1"/>
  <c r="BM1668" i="1"/>
  <c r="BM1678" i="1"/>
  <c r="BM1688" i="1"/>
  <c r="BM1698" i="1"/>
  <c r="BM1708" i="1"/>
  <c r="BM1718" i="1"/>
  <c r="BV1766" i="1"/>
  <c r="BM1651" i="1"/>
  <c r="BM1661" i="1"/>
  <c r="BM1671" i="1"/>
  <c r="BV1671" i="1" s="1"/>
  <c r="BM1681" i="1"/>
  <c r="BM1691" i="1"/>
  <c r="BM1701" i="1"/>
  <c r="BM1711" i="1"/>
  <c r="BV1722" i="1"/>
  <c r="BV1726" i="1"/>
  <c r="BV1781" i="1"/>
  <c r="BM1654" i="1"/>
  <c r="BM1664" i="1"/>
  <c r="BM1674" i="1"/>
  <c r="BM1684" i="1"/>
  <c r="BM1694" i="1"/>
  <c r="BM1704" i="1"/>
  <c r="BM1714" i="1"/>
  <c r="BM1720" i="1"/>
  <c r="BV1741" i="1"/>
  <c r="BQ1725" i="1"/>
  <c r="BR1727" i="1"/>
  <c r="BV1727" i="1" s="1"/>
  <c r="BS1730" i="1"/>
  <c r="BQ1735" i="1"/>
  <c r="BR1737" i="1"/>
  <c r="BV1737" i="1" s="1"/>
  <c r="BS1740" i="1"/>
  <c r="BQ1745" i="1"/>
  <c r="BR1747" i="1"/>
  <c r="BV1747" i="1" s="1"/>
  <c r="BS1750" i="1"/>
  <c r="BQ1755" i="1"/>
  <c r="BR1757" i="1"/>
  <c r="BV1757" i="1" s="1"/>
  <c r="BS1760" i="1"/>
  <c r="BQ1765" i="1"/>
  <c r="BR1767" i="1"/>
  <c r="BV1767" i="1" s="1"/>
  <c r="BS1770" i="1"/>
  <c r="BQ1775" i="1"/>
  <c r="BR1777" i="1"/>
  <c r="BV1777" i="1" s="1"/>
  <c r="BS1780" i="1"/>
  <c r="BQ1785" i="1"/>
  <c r="BR1787" i="1"/>
  <c r="BV1787" i="1" s="1"/>
  <c r="BS1790" i="1"/>
  <c r="BQ1791" i="1"/>
  <c r="BV1810" i="1"/>
  <c r="BV1812" i="1"/>
  <c r="BV1830" i="1"/>
  <c r="BV1850" i="1"/>
  <c r="BT1724" i="1"/>
  <c r="BQ1728" i="1"/>
  <c r="BT1734" i="1"/>
  <c r="BQ1738" i="1"/>
  <c r="BT1744" i="1"/>
  <c r="BQ1748" i="1"/>
  <c r="BT1754" i="1"/>
  <c r="BQ1758" i="1"/>
  <c r="BT1764" i="1"/>
  <c r="BQ1768" i="1"/>
  <c r="BT1774" i="1"/>
  <c r="BQ1778" i="1"/>
  <c r="BT1784" i="1"/>
  <c r="BQ1788" i="1"/>
  <c r="BM1791" i="1"/>
  <c r="BQ1792" i="1"/>
  <c r="BV1792" i="1" s="1"/>
  <c r="BR1723" i="1"/>
  <c r="BM1729" i="1"/>
  <c r="BR1733" i="1"/>
  <c r="BM1739" i="1"/>
  <c r="BR1743" i="1"/>
  <c r="BM1749" i="1"/>
  <c r="BR1753" i="1"/>
  <c r="BV1753" i="1" s="1"/>
  <c r="BM1759" i="1"/>
  <c r="BR1763" i="1"/>
  <c r="BM1769" i="1"/>
  <c r="BR1773" i="1"/>
  <c r="BV1773" i="1" s="1"/>
  <c r="BS1776" i="1"/>
  <c r="BV1776" i="1" s="1"/>
  <c r="BM1779" i="1"/>
  <c r="BR1783" i="1"/>
  <c r="BT1790" i="1"/>
  <c r="BV1829" i="1"/>
  <c r="BV1849" i="1"/>
  <c r="BQ1724" i="1"/>
  <c r="BS1729" i="1"/>
  <c r="BT1730" i="1"/>
  <c r="BQ1734" i="1"/>
  <c r="BS1739" i="1"/>
  <c r="BT1740" i="1"/>
  <c r="BQ1744" i="1"/>
  <c r="BS1749" i="1"/>
  <c r="BT1750" i="1"/>
  <c r="BQ1754" i="1"/>
  <c r="BS1759" i="1"/>
  <c r="BT1760" i="1"/>
  <c r="BQ1764" i="1"/>
  <c r="BS1769" i="1"/>
  <c r="BT1770" i="1"/>
  <c r="BQ1774" i="1"/>
  <c r="BS1779" i="1"/>
  <c r="BT1780" i="1"/>
  <c r="BQ1784" i="1"/>
  <c r="BS1789" i="1"/>
  <c r="BV1789" i="1" s="1"/>
  <c r="BV1809" i="1"/>
  <c r="BT1723" i="1"/>
  <c r="BM1725" i="1"/>
  <c r="BT1733" i="1"/>
  <c r="BM1735" i="1"/>
  <c r="BV1735" i="1" s="1"/>
  <c r="BT1743" i="1"/>
  <c r="BM1745" i="1"/>
  <c r="BM1755" i="1"/>
  <c r="BT1763" i="1"/>
  <c r="BM1765" i="1"/>
  <c r="BM1775" i="1"/>
  <c r="BT1783" i="1"/>
  <c r="BM1785" i="1"/>
  <c r="BV1819" i="1"/>
  <c r="BM1728" i="1"/>
  <c r="BR1732" i="1"/>
  <c r="BV1732" i="1" s="1"/>
  <c r="BM1738" i="1"/>
  <c r="BR1742" i="1"/>
  <c r="BV1742" i="1" s="1"/>
  <c r="BM1748" i="1"/>
  <c r="BM1758" i="1"/>
  <c r="BR1762" i="1"/>
  <c r="BV1762" i="1" s="1"/>
  <c r="BM1768" i="1"/>
  <c r="BR1772" i="1"/>
  <c r="BV1772" i="1" s="1"/>
  <c r="BM1778" i="1"/>
  <c r="BR1782" i="1"/>
  <c r="BV1782" i="1" s="1"/>
  <c r="BM1788" i="1"/>
  <c r="BJ1791" i="1"/>
  <c r="BM1724" i="1"/>
  <c r="BM1734" i="1"/>
  <c r="BM1744" i="1"/>
  <c r="BM1754" i="1"/>
  <c r="BM1764" i="1"/>
  <c r="BM1774" i="1"/>
  <c r="BM1784" i="1"/>
  <c r="BI1791" i="1"/>
  <c r="BV1832" i="1"/>
  <c r="BV1842" i="1"/>
  <c r="BV1800" i="1"/>
  <c r="BV1802" i="1"/>
  <c r="BV1822" i="1"/>
  <c r="BV1840" i="1"/>
  <c r="BV1852" i="1"/>
  <c r="BT1795" i="1"/>
  <c r="BQ1799" i="1"/>
  <c r="BV1799" i="1" s="1"/>
  <c r="BR1801" i="1"/>
  <c r="BT1805" i="1"/>
  <c r="BR1811" i="1"/>
  <c r="BT1815" i="1"/>
  <c r="BR1821" i="1"/>
  <c r="BT1825" i="1"/>
  <c r="BR1831" i="1"/>
  <c r="BT1835" i="1"/>
  <c r="BR1841" i="1"/>
  <c r="BT1845" i="1"/>
  <c r="BR1851" i="1"/>
  <c r="BT1855" i="1"/>
  <c r="BQ1859" i="1"/>
  <c r="BV1895" i="1"/>
  <c r="BR1794" i="1"/>
  <c r="BR1804" i="1"/>
  <c r="BR1814" i="1"/>
  <c r="BR1824" i="1"/>
  <c r="BR1834" i="1"/>
  <c r="BR1844" i="1"/>
  <c r="BR1854" i="1"/>
  <c r="BR1859" i="1"/>
  <c r="BV1870" i="1"/>
  <c r="BQ1795" i="1"/>
  <c r="BQ1805" i="1"/>
  <c r="BQ1815" i="1"/>
  <c r="BR1817" i="1"/>
  <c r="BQ1825" i="1"/>
  <c r="BR1827" i="1"/>
  <c r="BQ1835" i="1"/>
  <c r="BQ1845" i="1"/>
  <c r="BQ1855" i="1"/>
  <c r="BV1860" i="1"/>
  <c r="BV1875" i="1"/>
  <c r="BV1890" i="1"/>
  <c r="BT1794" i="1"/>
  <c r="BS1803" i="1"/>
  <c r="BV1803" i="1" s="1"/>
  <c r="BT1804" i="1"/>
  <c r="BS1813" i="1"/>
  <c r="BV1813" i="1" s="1"/>
  <c r="BT1814" i="1"/>
  <c r="BS1823" i="1"/>
  <c r="BV1823" i="1" s="1"/>
  <c r="BT1824" i="1"/>
  <c r="BS1833" i="1"/>
  <c r="BV1833" i="1" s="1"/>
  <c r="BT1834" i="1"/>
  <c r="BS1843" i="1"/>
  <c r="BV1843" i="1" s="1"/>
  <c r="BT1844" i="1"/>
  <c r="BS1853" i="1"/>
  <c r="BV1853" i="1" s="1"/>
  <c r="BT1854" i="1"/>
  <c r="BV1865" i="1"/>
  <c r="BV1866" i="1"/>
  <c r="BV1880" i="1"/>
  <c r="BV1885" i="1"/>
  <c r="BS1796" i="1"/>
  <c r="BV1796" i="1" s="1"/>
  <c r="BT1797" i="1"/>
  <c r="BV1797" i="1" s="1"/>
  <c r="BS1806" i="1"/>
  <c r="BV1806" i="1" s="1"/>
  <c r="BT1807" i="1"/>
  <c r="BV1807" i="1" s="1"/>
  <c r="BS1816" i="1"/>
  <c r="BV1816" i="1" s="1"/>
  <c r="BT1817" i="1"/>
  <c r="BS1826" i="1"/>
  <c r="BV1826" i="1" s="1"/>
  <c r="BT1827" i="1"/>
  <c r="BS1836" i="1"/>
  <c r="BV1836" i="1" s="1"/>
  <c r="BT1837" i="1"/>
  <c r="BV1837" i="1" s="1"/>
  <c r="BS1846" i="1"/>
  <c r="BV1846" i="1" s="1"/>
  <c r="BT1847" i="1"/>
  <c r="BV1847" i="1" s="1"/>
  <c r="BS1856" i="1"/>
  <c r="BV1856" i="1" s="1"/>
  <c r="BT1857" i="1"/>
  <c r="BV1857" i="1" s="1"/>
  <c r="BV1863" i="1"/>
  <c r="BV1920" i="1"/>
  <c r="BM1798" i="1"/>
  <c r="BV1798" i="1" s="1"/>
  <c r="BM1808" i="1"/>
  <c r="BV1808" i="1" s="1"/>
  <c r="BM1818" i="1"/>
  <c r="BV1818" i="1" s="1"/>
  <c r="BM1828" i="1"/>
  <c r="BV1828" i="1" s="1"/>
  <c r="BM1838" i="1"/>
  <c r="BV1838" i="1" s="1"/>
  <c r="BM1848" i="1"/>
  <c r="BV1848" i="1" s="1"/>
  <c r="BM1858" i="1"/>
  <c r="BV1858" i="1" s="1"/>
  <c r="BM1801" i="1"/>
  <c r="BM1811" i="1"/>
  <c r="BM1821" i="1"/>
  <c r="BM1831" i="1"/>
  <c r="BM1841" i="1"/>
  <c r="BM1851" i="1"/>
  <c r="BV1900" i="1"/>
  <c r="BV1905" i="1"/>
  <c r="BV1910" i="1"/>
  <c r="BV1915" i="1"/>
  <c r="BS1859" i="1"/>
  <c r="BS1868" i="1"/>
  <c r="BS1878" i="1"/>
  <c r="BS1888" i="1"/>
  <c r="BS1898" i="1"/>
  <c r="BS1908" i="1"/>
  <c r="BS1918" i="1"/>
  <c r="BR1925" i="1"/>
  <c r="BV1925" i="1" s="1"/>
  <c r="BS1928" i="1"/>
  <c r="BQ1931" i="1"/>
  <c r="BV1931" i="1" s="1"/>
  <c r="BV1962" i="1"/>
  <c r="BQ1876" i="1"/>
  <c r="BV1876" i="1" s="1"/>
  <c r="BQ1886" i="1"/>
  <c r="BV1886" i="1" s="1"/>
  <c r="BQ1896" i="1"/>
  <c r="BV1896" i="1" s="1"/>
  <c r="BQ1906" i="1"/>
  <c r="BV1906" i="1" s="1"/>
  <c r="BQ1916" i="1"/>
  <c r="BV1916" i="1" s="1"/>
  <c r="BQ1926" i="1"/>
  <c r="BV1926" i="1" s="1"/>
  <c r="BV1961" i="1"/>
  <c r="BS1864" i="1"/>
  <c r="BV1864" i="1" s="1"/>
  <c r="BM1867" i="1"/>
  <c r="BQ1869" i="1"/>
  <c r="BV1869" i="1" s="1"/>
  <c r="BS1874" i="1"/>
  <c r="BV1874" i="1" s="1"/>
  <c r="BM1877" i="1"/>
  <c r="BQ1879" i="1"/>
  <c r="BV1879" i="1" s="1"/>
  <c r="BS1884" i="1"/>
  <c r="BV1884" i="1" s="1"/>
  <c r="BM1887" i="1"/>
  <c r="BQ1889" i="1"/>
  <c r="BV1889" i="1" s="1"/>
  <c r="BS1894" i="1"/>
  <c r="BV1894" i="1" s="1"/>
  <c r="BM1897" i="1"/>
  <c r="BQ1899" i="1"/>
  <c r="BV1899" i="1" s="1"/>
  <c r="BS1904" i="1"/>
  <c r="BV1904" i="1" s="1"/>
  <c r="BM1907" i="1"/>
  <c r="BQ1909" i="1"/>
  <c r="BV1909" i="1" s="1"/>
  <c r="BS1914" i="1"/>
  <c r="BV1914" i="1" s="1"/>
  <c r="BM1917" i="1"/>
  <c r="BQ1919" i="1"/>
  <c r="BV1919" i="1" s="1"/>
  <c r="BS1924" i="1"/>
  <c r="BV1924" i="1" s="1"/>
  <c r="BM1927" i="1"/>
  <c r="BQ1929" i="1"/>
  <c r="BV1929" i="1" s="1"/>
  <c r="BQ1862" i="1"/>
  <c r="BV1862" i="1" s="1"/>
  <c r="BS1867" i="1"/>
  <c r="BT1868" i="1"/>
  <c r="BQ1872" i="1"/>
  <c r="BV1872" i="1" s="1"/>
  <c r="BS1877" i="1"/>
  <c r="BT1878" i="1"/>
  <c r="BQ1882" i="1"/>
  <c r="BV1882" i="1" s="1"/>
  <c r="BS1887" i="1"/>
  <c r="BT1888" i="1"/>
  <c r="BQ1892" i="1"/>
  <c r="BV1892" i="1" s="1"/>
  <c r="BS1897" i="1"/>
  <c r="BT1898" i="1"/>
  <c r="BQ1902" i="1"/>
  <c r="BV1902" i="1" s="1"/>
  <c r="BS1907" i="1"/>
  <c r="BT1908" i="1"/>
  <c r="BQ1912" i="1"/>
  <c r="BV1912" i="1" s="1"/>
  <c r="BS1917" i="1"/>
  <c r="BT1918" i="1"/>
  <c r="BQ1922" i="1"/>
  <c r="BV1922" i="1" s="1"/>
  <c r="BS1927" i="1"/>
  <c r="BT1928" i="1"/>
  <c r="BV1932" i="1"/>
  <c r="BT1861" i="1"/>
  <c r="BV1861" i="1" s="1"/>
  <c r="BT1871" i="1"/>
  <c r="BV1871" i="1" s="1"/>
  <c r="BM1873" i="1"/>
  <c r="BV1873" i="1" s="1"/>
  <c r="BT1881" i="1"/>
  <c r="BV1881" i="1" s="1"/>
  <c r="BM1883" i="1"/>
  <c r="BV1883" i="1" s="1"/>
  <c r="BT1891" i="1"/>
  <c r="BV1891" i="1" s="1"/>
  <c r="BM1893" i="1"/>
  <c r="BV1893" i="1" s="1"/>
  <c r="BT1901" i="1"/>
  <c r="BV1901" i="1" s="1"/>
  <c r="BM1903" i="1"/>
  <c r="BV1903" i="1" s="1"/>
  <c r="BT1911" i="1"/>
  <c r="BV1911" i="1" s="1"/>
  <c r="BM1913" i="1"/>
  <c r="BV1913" i="1" s="1"/>
  <c r="BT1921" i="1"/>
  <c r="BV1921" i="1" s="1"/>
  <c r="BM1923" i="1"/>
  <c r="BV1923" i="1" s="1"/>
  <c r="BR1930" i="1"/>
  <c r="BV1930" i="1" s="1"/>
  <c r="BV1941" i="1"/>
  <c r="BV1942" i="1"/>
  <c r="BV1938" i="1"/>
  <c r="BV1951" i="1"/>
  <c r="BV1952" i="1"/>
  <c r="BV1958" i="1"/>
  <c r="BV1948" i="1"/>
  <c r="BT1934" i="1"/>
  <c r="BR1940" i="1"/>
  <c r="BV1940" i="1" s="1"/>
  <c r="BS1943" i="1"/>
  <c r="BT1944" i="1"/>
  <c r="BR1950" i="1"/>
  <c r="BV1950" i="1" s="1"/>
  <c r="BT1954" i="1"/>
  <c r="BR1960" i="1"/>
  <c r="BV1960" i="1" s="1"/>
  <c r="BS1963" i="1"/>
  <c r="BT1964" i="1"/>
  <c r="BQ1934" i="1"/>
  <c r="BS1939" i="1"/>
  <c r="BV1939" i="1" s="1"/>
  <c r="BQ1944" i="1"/>
  <c r="BS1949" i="1"/>
  <c r="BV1949" i="1" s="1"/>
  <c r="BQ1954" i="1"/>
  <c r="BS1959" i="1"/>
  <c r="BV1959" i="1" s="1"/>
  <c r="BQ1964" i="1"/>
  <c r="BI1967" i="1"/>
  <c r="BT1933" i="1"/>
  <c r="BV1933" i="1" s="1"/>
  <c r="BQ1937" i="1"/>
  <c r="BT1943" i="1"/>
  <c r="BT1953" i="1"/>
  <c r="BV1953" i="1" s="1"/>
  <c r="BT1963" i="1"/>
  <c r="BQ1966" i="1"/>
  <c r="BS1935" i="1"/>
  <c r="BV1935" i="1" s="1"/>
  <c r="BT1936" i="1"/>
  <c r="BV1936" i="1" s="1"/>
  <c r="BS1945" i="1"/>
  <c r="BV1945" i="1" s="1"/>
  <c r="BT1946" i="1"/>
  <c r="BV1946" i="1" s="1"/>
  <c r="BS1955" i="1"/>
  <c r="BV1955" i="1" s="1"/>
  <c r="BT1956" i="1"/>
  <c r="BV1956" i="1" s="1"/>
  <c r="BS1965" i="1"/>
  <c r="BV1965" i="1" s="1"/>
  <c r="BQ1970" i="1"/>
  <c r="BR1970" i="1"/>
  <c r="BM1937" i="1"/>
  <c r="BM1947" i="1"/>
  <c r="BV1947" i="1" s="1"/>
  <c r="BM1957" i="1"/>
  <c r="BV1957" i="1" s="1"/>
  <c r="BJ1967" i="1"/>
  <c r="BM1972" i="1"/>
  <c r="BT1966" i="1"/>
  <c r="BT1972" i="1"/>
  <c r="BQ1969" i="1"/>
  <c r="BV1969" i="1" s="1"/>
  <c r="BR1971" i="1"/>
  <c r="BV1971" i="1" s="1"/>
  <c r="BS1974" i="1"/>
  <c r="BT1975" i="1"/>
  <c r="BM1977" i="1"/>
  <c r="BQ1979" i="1"/>
  <c r="BV1979" i="1" s="1"/>
  <c r="BR1981" i="1"/>
  <c r="BS1984" i="1"/>
  <c r="BT1985" i="1"/>
  <c r="BM1987" i="1"/>
  <c r="BQ1989" i="1"/>
  <c r="BV1989" i="1" s="1"/>
  <c r="BR1991" i="1"/>
  <c r="BS1994" i="1"/>
  <c r="BT1995" i="1"/>
  <c r="BM1997" i="1"/>
  <c r="BQ1999" i="1"/>
  <c r="BV1999" i="1" s="1"/>
  <c r="BR2001" i="1"/>
  <c r="BS2005" i="1"/>
  <c r="BQ2005" i="1"/>
  <c r="BJ2006" i="1"/>
  <c r="BM2009" i="1"/>
  <c r="BV2039" i="1"/>
  <c r="BV2042" i="1"/>
  <c r="BS1967" i="1"/>
  <c r="BT1968" i="1"/>
  <c r="BS1977" i="1"/>
  <c r="BT1978" i="1"/>
  <c r="BQ1982" i="1"/>
  <c r="BS1987" i="1"/>
  <c r="BT1988" i="1"/>
  <c r="BQ1992" i="1"/>
  <c r="BS1997" i="1"/>
  <c r="BT1998" i="1"/>
  <c r="BQ2002" i="1"/>
  <c r="BQ2004" i="1"/>
  <c r="BT1981" i="1"/>
  <c r="BT1991" i="1"/>
  <c r="BQ1995" i="1"/>
  <c r="BT2001" i="1"/>
  <c r="BT2004" i="1"/>
  <c r="BI2005" i="1"/>
  <c r="BT2009" i="1"/>
  <c r="BS1973" i="1"/>
  <c r="BV1973" i="1" s="1"/>
  <c r="BT1974" i="1"/>
  <c r="BR1980" i="1"/>
  <c r="BV1980" i="1" s="1"/>
  <c r="BS1983" i="1"/>
  <c r="BV1983" i="1" s="1"/>
  <c r="BT1984" i="1"/>
  <c r="BR1990" i="1"/>
  <c r="BV1990" i="1" s="1"/>
  <c r="BS1993" i="1"/>
  <c r="BV1993" i="1" s="1"/>
  <c r="BT1994" i="1"/>
  <c r="BR2000" i="1"/>
  <c r="BV2000" i="1" s="1"/>
  <c r="BS2003" i="1"/>
  <c r="BV2003" i="1" s="1"/>
  <c r="BI2006" i="1"/>
  <c r="BV2006" i="1" s="1"/>
  <c r="BV2041" i="1"/>
  <c r="BT1967" i="1"/>
  <c r="BS1976" i="1"/>
  <c r="BV1976" i="1" s="1"/>
  <c r="BT1977" i="1"/>
  <c r="BS1986" i="1"/>
  <c r="BV1986" i="1" s="1"/>
  <c r="BT1987" i="1"/>
  <c r="BS1996" i="1"/>
  <c r="BV1996" i="1" s="1"/>
  <c r="BT1997" i="1"/>
  <c r="BQ2010" i="1"/>
  <c r="BS2010" i="1"/>
  <c r="BV2025" i="1"/>
  <c r="BV2026" i="1"/>
  <c r="BM1982" i="1"/>
  <c r="BM1992" i="1"/>
  <c r="BM2002" i="1"/>
  <c r="BJ2004" i="1"/>
  <c r="BQ2007" i="1"/>
  <c r="BR2007" i="1"/>
  <c r="BR2010" i="1"/>
  <c r="BM1975" i="1"/>
  <c r="BM1985" i="1"/>
  <c r="BM1995" i="1"/>
  <c r="BV2019" i="1"/>
  <c r="BM1968" i="1"/>
  <c r="BM1978" i="1"/>
  <c r="BM1988" i="1"/>
  <c r="BM1998" i="1"/>
  <c r="BJ2005" i="1"/>
  <c r="BV2012" i="1"/>
  <c r="BQ2013" i="1"/>
  <c r="BS2013" i="1"/>
  <c r="BV2036" i="1"/>
  <c r="BI2004" i="1"/>
  <c r="BR2013" i="1"/>
  <c r="BV2029" i="1"/>
  <c r="BJ2018" i="1"/>
  <c r="BJ2028" i="1"/>
  <c r="BJ2038" i="1"/>
  <c r="BR2044" i="1"/>
  <c r="BQ2035" i="1"/>
  <c r="BV2035" i="1" s="1"/>
  <c r="BT2011" i="1"/>
  <c r="BQ2018" i="1"/>
  <c r="BR2020" i="1"/>
  <c r="BV2020" i="1" s="1"/>
  <c r="BS2023" i="1"/>
  <c r="BV2023" i="1" s="1"/>
  <c r="BQ2028" i="1"/>
  <c r="BR2030" i="1"/>
  <c r="BV2030" i="1" s="1"/>
  <c r="BS2033" i="1"/>
  <c r="BV2033" i="1" s="1"/>
  <c r="BT2034" i="1"/>
  <c r="BQ2038" i="1"/>
  <c r="BQ2045" i="1"/>
  <c r="BM2050" i="1"/>
  <c r="BV2057" i="1"/>
  <c r="BQ2008" i="1"/>
  <c r="BV2008" i="1" s="1"/>
  <c r="BT2017" i="1"/>
  <c r="BV2017" i="1" s="1"/>
  <c r="BQ2021" i="1"/>
  <c r="BV2021" i="1" s="1"/>
  <c r="BT2027" i="1"/>
  <c r="BV2027" i="1" s="1"/>
  <c r="BT2037" i="1"/>
  <c r="BV2037" i="1" s="1"/>
  <c r="BV2060" i="1"/>
  <c r="BV2061" i="1"/>
  <c r="BQ2011" i="1"/>
  <c r="BQ2014" i="1"/>
  <c r="BM2022" i="1"/>
  <c r="BV2022" i="1" s="1"/>
  <c r="BQ2024" i="1"/>
  <c r="BM2032" i="1"/>
  <c r="BV2032" i="1" s="1"/>
  <c r="BQ2034" i="1"/>
  <c r="BT2050" i="1"/>
  <c r="BT2044" i="1"/>
  <c r="BI2045" i="1"/>
  <c r="BQ2048" i="1"/>
  <c r="BR2048" i="1"/>
  <c r="BV2047" i="1"/>
  <c r="BV2071" i="1"/>
  <c r="BM2011" i="1"/>
  <c r="BM2014" i="1"/>
  <c r="BM2024" i="1"/>
  <c r="BM2034" i="1"/>
  <c r="BM2043" i="1"/>
  <c r="BV2043" i="1" s="1"/>
  <c r="BV2067" i="1"/>
  <c r="BQ2044" i="1"/>
  <c r="BT2053" i="1"/>
  <c r="BT2063" i="1"/>
  <c r="BT2073" i="1"/>
  <c r="BT2086" i="1"/>
  <c r="BJ2090" i="1"/>
  <c r="BT2046" i="1"/>
  <c r="BR2052" i="1"/>
  <c r="BT2056" i="1"/>
  <c r="BR2062" i="1"/>
  <c r="BV2062" i="1" s="1"/>
  <c r="BS2065" i="1"/>
  <c r="BT2066" i="1"/>
  <c r="BR2072" i="1"/>
  <c r="BV2072" i="1" s="1"/>
  <c r="BS2075" i="1"/>
  <c r="BQ2078" i="1"/>
  <c r="BQ2079" i="1"/>
  <c r="BV2079" i="1" s="1"/>
  <c r="BQ2083" i="1"/>
  <c r="BQ2053" i="1"/>
  <c r="BQ2063" i="1"/>
  <c r="BI2075" i="1"/>
  <c r="BM2078" i="1"/>
  <c r="BQ2081" i="1"/>
  <c r="BQ2084" i="1"/>
  <c r="BV2084" i="1" s="1"/>
  <c r="BI2085" i="1"/>
  <c r="BS2051" i="1"/>
  <c r="BV2051" i="1" s="1"/>
  <c r="BT2052" i="1"/>
  <c r="BR2058" i="1"/>
  <c r="BV2058" i="1" s="1"/>
  <c r="BR2068" i="1"/>
  <c r="BV2068" i="1" s="1"/>
  <c r="BT2085" i="1"/>
  <c r="BQ2091" i="1"/>
  <c r="BS2091" i="1"/>
  <c r="BT2045" i="1"/>
  <c r="BS2054" i="1"/>
  <c r="BV2054" i="1" s="1"/>
  <c r="BT2055" i="1"/>
  <c r="BV2055" i="1" s="1"/>
  <c r="BS2064" i="1"/>
  <c r="BV2064" i="1" s="1"/>
  <c r="BT2065" i="1"/>
  <c r="BS2074" i="1"/>
  <c r="BV2074" i="1" s="1"/>
  <c r="BJ2080" i="1"/>
  <c r="BI2081" i="1"/>
  <c r="BM2083" i="1"/>
  <c r="BV2100" i="1"/>
  <c r="BM2070" i="1"/>
  <c r="BV2070" i="1" s="1"/>
  <c r="BQ2077" i="1"/>
  <c r="BS2077" i="1"/>
  <c r="BI2077" i="1"/>
  <c r="BR2080" i="1"/>
  <c r="BM2085" i="1"/>
  <c r="BS2086" i="1"/>
  <c r="BQ2086" i="1"/>
  <c r="BI2087" i="1"/>
  <c r="BI2090" i="1"/>
  <c r="BM2095" i="1"/>
  <c r="BV2103" i="1"/>
  <c r="BM2053" i="1"/>
  <c r="BM2063" i="1"/>
  <c r="BM2073" i="1"/>
  <c r="BJ2076" i="1"/>
  <c r="BM2082" i="1"/>
  <c r="BQ2088" i="1"/>
  <c r="BT2095" i="1"/>
  <c r="BM2046" i="1"/>
  <c r="BM2056" i="1"/>
  <c r="BM2066" i="1"/>
  <c r="BI2076" i="1"/>
  <c r="BI2078" i="1"/>
  <c r="BI2080" i="1"/>
  <c r="BT2081" i="1"/>
  <c r="BR2083" i="1"/>
  <c r="BJ2085" i="1"/>
  <c r="BM2090" i="1"/>
  <c r="BM2049" i="1"/>
  <c r="BV2049" i="1" s="1"/>
  <c r="BM2059" i="1"/>
  <c r="BV2059" i="1" s="1"/>
  <c r="BM2069" i="1"/>
  <c r="BV2069" i="1" s="1"/>
  <c r="BT2090" i="1"/>
  <c r="BQ2093" i="1"/>
  <c r="BV2093" i="1" s="1"/>
  <c r="BS2082" i="1"/>
  <c r="BQ2082" i="1"/>
  <c r="BQ2107" i="1"/>
  <c r="BI2116" i="1"/>
  <c r="BI2123" i="1"/>
  <c r="BQ2096" i="1"/>
  <c r="BV2096" i="1" s="1"/>
  <c r="BT2109" i="1"/>
  <c r="BV2109" i="1" s="1"/>
  <c r="BQ2111" i="1"/>
  <c r="BQ2115" i="1"/>
  <c r="BV2115" i="1" s="1"/>
  <c r="BT2118" i="1"/>
  <c r="BV2120" i="1"/>
  <c r="BQ2089" i="1"/>
  <c r="BV2089" i="1" s="1"/>
  <c r="BS2094" i="1"/>
  <c r="BV2094" i="1" s="1"/>
  <c r="BQ2099" i="1"/>
  <c r="BV2099" i="1" s="1"/>
  <c r="BR2101" i="1"/>
  <c r="BV2101" i="1" s="1"/>
  <c r="BS2104" i="1"/>
  <c r="BV2104" i="1" s="1"/>
  <c r="BQ2105" i="1"/>
  <c r="BV2105" i="1" s="1"/>
  <c r="BT2112" i="1"/>
  <c r="BM2118" i="1"/>
  <c r="BS2119" i="1"/>
  <c r="BV2141" i="1"/>
  <c r="BS2087" i="1"/>
  <c r="BT2088" i="1"/>
  <c r="BS2097" i="1"/>
  <c r="BV2097" i="1" s="1"/>
  <c r="BT2098" i="1"/>
  <c r="BV2098" i="1" s="1"/>
  <c r="BS2110" i="1"/>
  <c r="BV2110" i="1" s="1"/>
  <c r="BJ2114" i="1"/>
  <c r="BM2116" i="1"/>
  <c r="BR2119" i="1"/>
  <c r="BV2130" i="1"/>
  <c r="BR2106" i="1"/>
  <c r="BV2106" i="1" s="1"/>
  <c r="BM2111" i="1"/>
  <c r="BS2113" i="1"/>
  <c r="BQ2113" i="1"/>
  <c r="BI2113" i="1"/>
  <c r="BR2114" i="1"/>
  <c r="BQ2117" i="1"/>
  <c r="BI2114" i="1"/>
  <c r="BJ2107" i="1"/>
  <c r="BJ2112" i="1"/>
  <c r="BJ2123" i="1"/>
  <c r="BR2126" i="1"/>
  <c r="BQ2126" i="1"/>
  <c r="BM2092" i="1"/>
  <c r="BV2092" i="1" s="1"/>
  <c r="BM2102" i="1"/>
  <c r="BV2102" i="1" s="1"/>
  <c r="BI2107" i="1"/>
  <c r="BQ2108" i="1"/>
  <c r="BS2108" i="1"/>
  <c r="BJ2116" i="1"/>
  <c r="BT2117" i="1"/>
  <c r="BQ2119" i="1"/>
  <c r="BR2108" i="1"/>
  <c r="BI2112" i="1"/>
  <c r="BT2119" i="1"/>
  <c r="BM2119" i="1"/>
  <c r="BM2114" i="1"/>
  <c r="BV2122" i="1"/>
  <c r="BS2118" i="1"/>
  <c r="BJ2119" i="1"/>
  <c r="BM2121" i="1"/>
  <c r="BS2128" i="1"/>
  <c r="BJ2129" i="1"/>
  <c r="BT2129" i="1"/>
  <c r="BM2131" i="1"/>
  <c r="BV2131" i="1" s="1"/>
  <c r="BS2138" i="1"/>
  <c r="BJ2139" i="1"/>
  <c r="BT2139" i="1"/>
  <c r="BJ2142" i="1"/>
  <c r="BS2144" i="1"/>
  <c r="BV2144" i="1" s="1"/>
  <c r="BI2145" i="1"/>
  <c r="BV2154" i="1"/>
  <c r="BM2134" i="1"/>
  <c r="BQ2136" i="1"/>
  <c r="BV2136" i="1" s="1"/>
  <c r="BJ2143" i="1"/>
  <c r="BI2155" i="1"/>
  <c r="BQ2129" i="1"/>
  <c r="BM2137" i="1"/>
  <c r="BV2137" i="1" s="1"/>
  <c r="BQ2139" i="1"/>
  <c r="BR2143" i="1"/>
  <c r="BT2148" i="1"/>
  <c r="BR2124" i="1"/>
  <c r="BV2124" i="1" s="1"/>
  <c r="BS2127" i="1"/>
  <c r="BV2127" i="1" s="1"/>
  <c r="BT2128" i="1"/>
  <c r="BQ2132" i="1"/>
  <c r="BV2132" i="1" s="1"/>
  <c r="BT2138" i="1"/>
  <c r="BV2138" i="1" s="1"/>
  <c r="BI2143" i="1"/>
  <c r="BT2121" i="1"/>
  <c r="BM2123" i="1"/>
  <c r="BQ2125" i="1"/>
  <c r="BV2125" i="1" s="1"/>
  <c r="BM2133" i="1"/>
  <c r="BV2133" i="1" s="1"/>
  <c r="BQ2135" i="1"/>
  <c r="BV2135" i="1" s="1"/>
  <c r="BS2140" i="1"/>
  <c r="BV2140" i="1" s="1"/>
  <c r="BQ2146" i="1"/>
  <c r="BR2146" i="1"/>
  <c r="BM2150" i="1"/>
  <c r="BV2164" i="1"/>
  <c r="BV2175" i="1"/>
  <c r="BT2134" i="1"/>
  <c r="BT2150" i="1"/>
  <c r="BV2163" i="1"/>
  <c r="BQ2148" i="1"/>
  <c r="BQ2151" i="1"/>
  <c r="BV2151" i="1" s="1"/>
  <c r="BJ2153" i="1"/>
  <c r="BQ2142" i="1"/>
  <c r="BS2142" i="1"/>
  <c r="BM2143" i="1"/>
  <c r="BS2145" i="1"/>
  <c r="BJ2155" i="1"/>
  <c r="BV2159" i="1"/>
  <c r="BJ2145" i="1"/>
  <c r="BT2146" i="1"/>
  <c r="BQ2149" i="1"/>
  <c r="BS2149" i="1"/>
  <c r="BV2158" i="1"/>
  <c r="BV2162" i="1"/>
  <c r="BV2169" i="1"/>
  <c r="BV2172" i="1"/>
  <c r="BV2174" i="1"/>
  <c r="BI2153" i="1"/>
  <c r="BV2168" i="1"/>
  <c r="BM2156" i="1"/>
  <c r="BM2166" i="1"/>
  <c r="BR2180" i="1"/>
  <c r="BV2180" i="1" s="1"/>
  <c r="BI2184" i="1"/>
  <c r="BM2189" i="1"/>
  <c r="BS2156" i="1"/>
  <c r="BQ2161" i="1"/>
  <c r="BV2161" i="1" s="1"/>
  <c r="BQ2171" i="1"/>
  <c r="BV2171" i="1" s="1"/>
  <c r="BR2176" i="1"/>
  <c r="BQ2177" i="1"/>
  <c r="BV2177" i="1" s="1"/>
  <c r="BQ2185" i="1"/>
  <c r="BR2185" i="1"/>
  <c r="BM2194" i="1"/>
  <c r="BT2160" i="1"/>
  <c r="BT2170" i="1"/>
  <c r="BT2176" i="1"/>
  <c r="BT2189" i="1"/>
  <c r="BV2208" i="1"/>
  <c r="BQ2147" i="1"/>
  <c r="BV2147" i="1" s="1"/>
  <c r="BQ2157" i="1"/>
  <c r="BQ2167" i="1"/>
  <c r="BM2184" i="1"/>
  <c r="BQ2187" i="1"/>
  <c r="BJ2192" i="1"/>
  <c r="BT2156" i="1"/>
  <c r="BT2166" i="1"/>
  <c r="BQ2188" i="1"/>
  <c r="BS2188" i="1"/>
  <c r="BV2214" i="1"/>
  <c r="BJ2182" i="1"/>
  <c r="BR2188" i="1"/>
  <c r="BJ2194" i="1"/>
  <c r="BV2197" i="1"/>
  <c r="BM2179" i="1"/>
  <c r="BM2157" i="1"/>
  <c r="BM2167" i="1"/>
  <c r="BT2179" i="1"/>
  <c r="BJ2184" i="1"/>
  <c r="BI2192" i="1"/>
  <c r="BM2160" i="1"/>
  <c r="BM2170" i="1"/>
  <c r="BM2178" i="1"/>
  <c r="BT2178" i="1"/>
  <c r="BT2187" i="1"/>
  <c r="BS2190" i="1"/>
  <c r="BI2194" i="1"/>
  <c r="BS2178" i="1"/>
  <c r="BI2182" i="1"/>
  <c r="BR2190" i="1"/>
  <c r="BQ2195" i="1"/>
  <c r="BR2195" i="1"/>
  <c r="BI2211" i="1"/>
  <c r="BQ2200" i="1"/>
  <c r="BV2200" i="1" s="1"/>
  <c r="BQ2213" i="1"/>
  <c r="BV2213" i="1" s="1"/>
  <c r="BI2216" i="1"/>
  <c r="BQ2183" i="1"/>
  <c r="BV2183" i="1" s="1"/>
  <c r="BQ2193" i="1"/>
  <c r="BV2193" i="1" s="1"/>
  <c r="BS2198" i="1"/>
  <c r="BV2198" i="1" s="1"/>
  <c r="BT2199" i="1"/>
  <c r="BR2203" i="1"/>
  <c r="BV2203" i="1" s="1"/>
  <c r="BQ2204" i="1"/>
  <c r="BS2205" i="1"/>
  <c r="BV2205" i="1" s="1"/>
  <c r="BT2206" i="1"/>
  <c r="BQ2209" i="1"/>
  <c r="BQ2218" i="1"/>
  <c r="BV2218" i="1"/>
  <c r="BS2181" i="1"/>
  <c r="BV2181" i="1" s="1"/>
  <c r="BT2182" i="1"/>
  <c r="BQ2186" i="1"/>
  <c r="BS2191" i="1"/>
  <c r="BV2191" i="1" s="1"/>
  <c r="BT2192" i="1"/>
  <c r="BQ2196" i="1"/>
  <c r="BS2201" i="1"/>
  <c r="BQ2211" i="1"/>
  <c r="BJ2215" i="1"/>
  <c r="BJ2201" i="1"/>
  <c r="BM2210" i="1"/>
  <c r="BV2210" i="1" s="1"/>
  <c r="BT2211" i="1"/>
  <c r="BQ2215" i="1"/>
  <c r="BT2216" i="1"/>
  <c r="BS2207" i="1"/>
  <c r="BQ2207" i="1"/>
  <c r="BV2229" i="1"/>
  <c r="BS2202" i="1"/>
  <c r="BQ2212" i="1"/>
  <c r="BS2212" i="1"/>
  <c r="BI2212" i="1"/>
  <c r="BI2215" i="1"/>
  <c r="BM2186" i="1"/>
  <c r="BM2196" i="1"/>
  <c r="BR2204" i="1"/>
  <c r="BR2209" i="1"/>
  <c r="BJ2216" i="1"/>
  <c r="BQ2219" i="1"/>
  <c r="BS2219" i="1"/>
  <c r="BV2219" i="1" s="1"/>
  <c r="BV2224" i="1"/>
  <c r="BM2199" i="1"/>
  <c r="BI2202" i="1"/>
  <c r="BI2206" i="1"/>
  <c r="BJ2211" i="1"/>
  <c r="BV2220" i="1"/>
  <c r="BV2233" i="1"/>
  <c r="BJ2227" i="1"/>
  <c r="BT2227" i="1"/>
  <c r="BS2231" i="1"/>
  <c r="BI2235" i="1"/>
  <c r="BJ2245" i="1"/>
  <c r="BQ2251" i="1"/>
  <c r="BJ2231" i="1"/>
  <c r="BT2238" i="1"/>
  <c r="BV2238" i="1" s="1"/>
  <c r="BI2243" i="1"/>
  <c r="BQ2217" i="1"/>
  <c r="BV2217" i="1" s="1"/>
  <c r="BS2222" i="1"/>
  <c r="BV2222" i="1" s="1"/>
  <c r="BT2223" i="1"/>
  <c r="BQ2227" i="1"/>
  <c r="BM2230" i="1"/>
  <c r="BV2230" i="1" s="1"/>
  <c r="BI2231" i="1"/>
  <c r="BJ2253" i="1"/>
  <c r="BV2260" i="1"/>
  <c r="BS2232" i="1"/>
  <c r="BM2235" i="1"/>
  <c r="BV2236" i="1"/>
  <c r="BQ2246" i="1"/>
  <c r="BV2246" i="1" s="1"/>
  <c r="BT2248" i="1"/>
  <c r="BQ2259" i="1"/>
  <c r="BS2259" i="1"/>
  <c r="BM2221" i="1"/>
  <c r="BV2221" i="1" s="1"/>
  <c r="BQ2223" i="1"/>
  <c r="BR2225" i="1"/>
  <c r="BV2225" i="1" s="1"/>
  <c r="BS2228" i="1"/>
  <c r="BV2228" i="1" s="1"/>
  <c r="BI2245" i="1"/>
  <c r="BJ2255" i="1"/>
  <c r="BR2258" i="1"/>
  <c r="BQ2258" i="1"/>
  <c r="BR2259" i="1"/>
  <c r="BJ2263" i="1"/>
  <c r="BI2232" i="1"/>
  <c r="BM2234" i="1"/>
  <c r="BM2240" i="1"/>
  <c r="BI2253" i="1"/>
  <c r="BM2227" i="1"/>
  <c r="BQ2234" i="1"/>
  <c r="BT2240" i="1"/>
  <c r="BR2251" i="1"/>
  <c r="BJ2235" i="1"/>
  <c r="BQ2239" i="1"/>
  <c r="BS2239" i="1"/>
  <c r="BM2250" i="1"/>
  <c r="BQ2256" i="1"/>
  <c r="BV2256" i="1" s="1"/>
  <c r="BM2223" i="1"/>
  <c r="BQ2235" i="1"/>
  <c r="BR2239" i="1"/>
  <c r="BQ2241" i="1"/>
  <c r="BV2241" i="1" s="1"/>
  <c r="BJ2243" i="1"/>
  <c r="BT2250" i="1"/>
  <c r="BI2255" i="1"/>
  <c r="BT2258" i="1"/>
  <c r="BR2248" i="1"/>
  <c r="BQ2248" i="1"/>
  <c r="BQ2249" i="1"/>
  <c r="BS2249" i="1"/>
  <c r="BI2263" i="1"/>
  <c r="BT2264" i="1"/>
  <c r="BQ2244" i="1"/>
  <c r="BV2244" i="1" s="1"/>
  <c r="BQ2254" i="1"/>
  <c r="BV2254" i="1" s="1"/>
  <c r="BQ2264" i="1"/>
  <c r="BS2242" i="1"/>
  <c r="BV2242" i="1" s="1"/>
  <c r="BT2243" i="1"/>
  <c r="BM2245" i="1"/>
  <c r="BQ2247" i="1"/>
  <c r="BS2252" i="1"/>
  <c r="BV2252" i="1" s="1"/>
  <c r="BT2253" i="1"/>
  <c r="BM2255" i="1"/>
  <c r="BS2262" i="1"/>
  <c r="BV2262" i="1" s="1"/>
  <c r="BT2263" i="1"/>
  <c r="BS2265" i="1"/>
  <c r="BV2265" i="1" s="1"/>
  <c r="BM2264" i="1"/>
  <c r="BM2237" i="1"/>
  <c r="BV2237" i="1" s="1"/>
  <c r="BM2247" i="1"/>
  <c r="BM2257" i="1"/>
  <c r="BV2257" i="1" s="1"/>
  <c r="BV2091" i="1" l="1"/>
  <c r="BV1232" i="1"/>
  <c r="BV1139" i="1"/>
  <c r="BV265" i="1"/>
  <c r="BV83" i="1"/>
  <c r="BV1295" i="1"/>
  <c r="BV44" i="1"/>
  <c r="BV82" i="1"/>
  <c r="BV52" i="1"/>
  <c r="BV1927" i="1"/>
  <c r="BV1597" i="1"/>
  <c r="BV104" i="1"/>
  <c r="BV62" i="1"/>
  <c r="BV1607" i="1"/>
  <c r="BV354" i="1"/>
  <c r="BV1790" i="1"/>
  <c r="BV1560" i="1"/>
  <c r="BV1372" i="1"/>
  <c r="BV1016" i="1"/>
  <c r="BV948" i="1"/>
  <c r="BV73" i="1"/>
  <c r="BV1586" i="1"/>
  <c r="BV1531" i="1"/>
  <c r="BV938" i="1"/>
  <c r="BV338" i="1"/>
  <c r="BV2028" i="1"/>
  <c r="BV1715" i="1"/>
  <c r="BV1129" i="1"/>
  <c r="BV969" i="1"/>
  <c r="BV741" i="1"/>
  <c r="BV751" i="1"/>
  <c r="BV2206" i="1"/>
  <c r="BV1530" i="1"/>
  <c r="BV1195" i="1"/>
  <c r="BV959" i="1"/>
  <c r="BV582" i="1"/>
  <c r="BV405" i="1"/>
  <c r="BV94" i="1"/>
  <c r="BV181" i="1"/>
  <c r="BV1099" i="1"/>
  <c r="BV151" i="1"/>
  <c r="BV1739" i="1"/>
  <c r="BV1665" i="1"/>
  <c r="BV1714" i="1"/>
  <c r="BV1559" i="1"/>
  <c r="BV851" i="1"/>
  <c r="BV508" i="1"/>
  <c r="BV271" i="1"/>
  <c r="BV131" i="1"/>
  <c r="BR1103" i="2"/>
  <c r="BV121" i="1"/>
  <c r="BV1745" i="1"/>
  <c r="BV365" i="1"/>
  <c r="BV841" i="1"/>
  <c r="BV1718" i="1"/>
  <c r="BV1365" i="1"/>
  <c r="BR1573" i="2"/>
  <c r="BR1412" i="2"/>
  <c r="BV638" i="1"/>
  <c r="BR1697" i="2"/>
  <c r="BV1561" i="1"/>
  <c r="BV281" i="1"/>
  <c r="BV1375" i="1"/>
  <c r="BV498" i="1"/>
  <c r="BV1855" i="1"/>
  <c r="BV1541" i="1"/>
  <c r="BV775" i="1"/>
  <c r="BV584" i="1"/>
  <c r="BV478" i="1"/>
  <c r="BV394" i="1"/>
  <c r="BV720" i="1"/>
  <c r="BV1977" i="1"/>
  <c r="BV684" i="1"/>
  <c r="BV2046" i="1"/>
  <c r="BV427" i="1"/>
  <c r="BV468" i="1"/>
  <c r="BR1025" i="2"/>
  <c r="BR881" i="2"/>
  <c r="BR402" i="2"/>
  <c r="BV368" i="1"/>
  <c r="BV545" i="1"/>
  <c r="BV2186" i="1"/>
  <c r="BV1918" i="1"/>
  <c r="BV1750" i="1"/>
  <c r="BV1056" i="1"/>
  <c r="BV869" i="1"/>
  <c r="BR1806" i="2"/>
  <c r="BR397" i="2"/>
  <c r="BV1749" i="1"/>
  <c r="BV1395" i="1"/>
  <c r="BV334" i="1"/>
  <c r="BV2065" i="1"/>
  <c r="BV1978" i="1"/>
  <c r="BV1954" i="1"/>
  <c r="BV1859" i="1"/>
  <c r="BV1654" i="1"/>
  <c r="BV1416" i="1"/>
  <c r="BV1262" i="1"/>
  <c r="BV364" i="1"/>
  <c r="BV275" i="1"/>
  <c r="BR312" i="2"/>
  <c r="BR307" i="2"/>
  <c r="BR330" i="2"/>
  <c r="BR851" i="2"/>
  <c r="BR452" i="2"/>
  <c r="BR1073" i="2"/>
  <c r="BR1399" i="2"/>
  <c r="BV1000" i="1"/>
  <c r="BV694" i="1"/>
  <c r="BV1576" i="1"/>
  <c r="BV1733" i="1"/>
  <c r="BV1770" i="1"/>
  <c r="BV1618" i="1"/>
  <c r="BV1115" i="1"/>
  <c r="BV2199" i="1"/>
  <c r="BV2108" i="1"/>
  <c r="BV1247" i="1"/>
  <c r="BV1827" i="1"/>
  <c r="BV1994" i="1"/>
  <c r="BV2149" i="1"/>
  <c r="BV2126" i="1"/>
  <c r="BV2052" i="1"/>
  <c r="BV1987" i="1"/>
  <c r="BV1319" i="1"/>
  <c r="BV1229" i="1"/>
  <c r="BV882" i="1"/>
  <c r="BV578" i="1"/>
  <c r="BV537" i="1"/>
  <c r="BV434" i="1"/>
  <c r="BV400" i="1"/>
  <c r="BV315" i="1"/>
  <c r="BV40" i="1"/>
  <c r="BV31" i="1"/>
  <c r="BV1765" i="1"/>
  <c r="BV1695" i="1"/>
  <c r="BV1606" i="1"/>
  <c r="BV1029" i="1"/>
  <c r="BV1023" i="1"/>
  <c r="BV944" i="1"/>
  <c r="BV995" i="1"/>
  <c r="BV632" i="1"/>
  <c r="BV527" i="1"/>
  <c r="BV424" i="1"/>
  <c r="BV538" i="1"/>
  <c r="BV192" i="1"/>
  <c r="BV2170" i="1"/>
  <c r="BV1968" i="1"/>
  <c r="BV1376" i="1"/>
  <c r="BV1302" i="1"/>
  <c r="BV1085" i="1"/>
  <c r="BV1043" i="1"/>
  <c r="BV517" i="1"/>
  <c r="BV421" i="1"/>
  <c r="BV311" i="1"/>
  <c r="BV278" i="1"/>
  <c r="BV134" i="1"/>
  <c r="BV182" i="1"/>
  <c r="BV1975" i="1"/>
  <c r="BV1542" i="1"/>
  <c r="BV1779" i="1"/>
  <c r="BV2009" i="1"/>
  <c r="BV1587" i="1"/>
  <c r="BV1366" i="1"/>
  <c r="BV928" i="1"/>
  <c r="BV972" i="1"/>
  <c r="BV2083" i="1"/>
  <c r="BV1991" i="1"/>
  <c r="BV1878" i="1"/>
  <c r="BV1898" i="1"/>
  <c r="BV1841" i="1"/>
  <c r="BV1769" i="1"/>
  <c r="BV1723" i="1"/>
  <c r="BV1577" i="1"/>
  <c r="BV1537" i="1"/>
  <c r="BV1479" i="1"/>
  <c r="BV1469" i="1"/>
  <c r="BV1392" i="1"/>
  <c r="BV1143" i="1"/>
  <c r="BV865" i="1"/>
  <c r="BV771" i="1"/>
  <c r="BV726" i="1"/>
  <c r="BV714" i="1"/>
  <c r="BV224" i="1"/>
  <c r="BV124" i="1"/>
  <c r="BV1499" i="1"/>
  <c r="BV1405" i="1"/>
  <c r="BV1245" i="1"/>
  <c r="BV572" i="1"/>
  <c r="BV534" i="1"/>
  <c r="BV484" i="1"/>
  <c r="BV2240" i="1"/>
  <c r="BV2207" i="1"/>
  <c r="BV1768" i="1"/>
  <c r="BV2234" i="1"/>
  <c r="BV2251" i="1"/>
  <c r="BV2202" i="1"/>
  <c r="BV2014" i="1"/>
  <c r="BV1984" i="1"/>
  <c r="BV1972" i="1"/>
  <c r="BV1937" i="1"/>
  <c r="BV1801" i="1"/>
  <c r="BV1744" i="1"/>
  <c r="BV1758" i="1"/>
  <c r="BV1754" i="1"/>
  <c r="BV1461" i="1"/>
  <c r="BV1352" i="1"/>
  <c r="BV1332" i="1"/>
  <c r="BV1329" i="1"/>
  <c r="BV1185" i="1"/>
  <c r="BV1046" i="1"/>
  <c r="BV994" i="1"/>
  <c r="BV954" i="1"/>
  <c r="BV805" i="1"/>
  <c r="BV698" i="1"/>
  <c r="BV562" i="1"/>
  <c r="BV361" i="1"/>
  <c r="BV261" i="1"/>
  <c r="BV184" i="1"/>
  <c r="BV85" i="1"/>
  <c r="BV20" i="1"/>
  <c r="BV21" i="1"/>
  <c r="BV1651" i="1"/>
  <c r="BV2196" i="1"/>
  <c r="BV2166" i="1"/>
  <c r="BV1988" i="1"/>
  <c r="BV2195" i="1"/>
  <c r="BV1934" i="1"/>
  <c r="BV1069" i="1"/>
  <c r="BV2212" i="1"/>
  <c r="BV2077" i="1"/>
  <c r="BV1982" i="1"/>
  <c r="BV1794" i="1"/>
  <c r="BV1778" i="1"/>
  <c r="BV1780" i="1"/>
  <c r="BV1596" i="1"/>
  <c r="BV1342" i="1"/>
  <c r="BV1308" i="1"/>
  <c r="BV1222" i="1"/>
  <c r="BV929" i="1"/>
  <c r="BV821" i="1"/>
  <c r="BV795" i="1"/>
  <c r="BV688" i="1"/>
  <c r="BV552" i="1"/>
  <c r="BV458" i="1"/>
  <c r="BV514" i="1"/>
  <c r="BV384" i="1"/>
  <c r="BV284" i="1"/>
  <c r="BV351" i="1"/>
  <c r="BV251" i="1"/>
  <c r="BV1764" i="1"/>
  <c r="BV1578" i="1"/>
  <c r="BV2156" i="1"/>
  <c r="BV1775" i="1"/>
  <c r="BV1574" i="1"/>
  <c r="BV2111" i="1"/>
  <c r="BV1795" i="1"/>
  <c r="BV1617" i="1"/>
  <c r="BV1325" i="1"/>
  <c r="BV919" i="1"/>
  <c r="BV979" i="1"/>
  <c r="BV999" i="1"/>
  <c r="BV678" i="1"/>
  <c r="BV642" i="1"/>
  <c r="BV414" i="1"/>
  <c r="BV444" i="1"/>
  <c r="BV459" i="1"/>
  <c r="BV374" i="1"/>
  <c r="BV2250" i="1"/>
  <c r="BV2148" i="1"/>
  <c r="BV2249" i="1"/>
  <c r="BV2157" i="1"/>
  <c r="BV1974" i="1"/>
  <c r="BV2001" i="1"/>
  <c r="BV1917" i="1"/>
  <c r="BV1598" i="1"/>
  <c r="BV1572" i="1"/>
  <c r="BV1539" i="1"/>
  <c r="BV1282" i="1"/>
  <c r="BV1311" i="1"/>
  <c r="BV1258" i="1"/>
  <c r="BV1215" i="1"/>
  <c r="BV1109" i="1"/>
  <c r="BV1009" i="1"/>
  <c r="BV1106" i="1"/>
  <c r="BV1006" i="1"/>
  <c r="BV1073" i="1"/>
  <c r="BV888" i="1"/>
  <c r="BV862" i="1"/>
  <c r="BV761" i="1"/>
  <c r="BV488" i="1"/>
  <c r="BV494" i="1"/>
  <c r="BV291" i="1"/>
  <c r="BV344" i="1"/>
  <c r="BV388" i="1"/>
  <c r="BV214" i="1"/>
  <c r="BV114" i="1"/>
  <c r="BV191" i="1"/>
  <c r="BV91" i="1"/>
  <c r="BV12" i="1"/>
  <c r="BV1998" i="1"/>
  <c r="BV1908" i="1"/>
  <c r="BV1730" i="1"/>
  <c r="BV1149" i="1"/>
  <c r="BV815" i="1"/>
  <c r="BV2142" i="1"/>
  <c r="BV2034" i="1"/>
  <c r="BV1997" i="1"/>
  <c r="BV1278" i="1"/>
  <c r="BV892" i="1"/>
  <c r="BV1725" i="1"/>
  <c r="BV1449" i="1"/>
  <c r="BV1391" i="1"/>
  <c r="BV1103" i="1"/>
  <c r="BV855" i="1"/>
  <c r="BV345" i="1"/>
  <c r="BV245" i="1"/>
  <c r="BV2007" i="1"/>
  <c r="BV1964" i="1"/>
  <c r="BV1649" i="1"/>
  <c r="BV1093" i="1"/>
  <c r="BV428" i="1"/>
  <c r="BV524" i="1"/>
  <c r="BV308" i="1"/>
  <c r="BV2264" i="1"/>
  <c r="BV1734" i="1"/>
  <c r="BV1717" i="1"/>
  <c r="BV1583" i="1"/>
  <c r="BV1292" i="1"/>
  <c r="BV634" i="1"/>
  <c r="BV1552" i="1"/>
  <c r="BV1489" i="1"/>
  <c r="BV1175" i="1"/>
  <c r="BV1140" i="1"/>
  <c r="BV878" i="1"/>
  <c r="BV718" i="1"/>
  <c r="BV2128" i="1"/>
  <c r="BV1626" i="1"/>
  <c r="BV2176" i="1"/>
  <c r="BV2086" i="1"/>
  <c r="BV1970" i="1"/>
  <c r="BV1867" i="1"/>
  <c r="BV1811" i="1"/>
  <c r="BV1854" i="1"/>
  <c r="BV1687" i="1"/>
  <c r="BV1616" i="1"/>
  <c r="BV1647" i="1"/>
  <c r="BV1471" i="1"/>
  <c r="BV1385" i="1"/>
  <c r="BV1285" i="1"/>
  <c r="BV1171" i="1"/>
  <c r="BV1039" i="1"/>
  <c r="BV1005" i="1"/>
  <c r="BV1063" i="1"/>
  <c r="BV918" i="1"/>
  <c r="BV668" i="1"/>
  <c r="BV568" i="1"/>
  <c r="BV674" i="1"/>
  <c r="BV624" i="1"/>
  <c r="BV574" i="1"/>
  <c r="BV507" i="1"/>
  <c r="BV518" i="1"/>
  <c r="BV398" i="1"/>
  <c r="BV305" i="1"/>
  <c r="BV144" i="1"/>
  <c r="BV45" i="1"/>
  <c r="BV221" i="1"/>
  <c r="BV37" i="1"/>
  <c r="BV41" i="1"/>
  <c r="BV2185" i="1"/>
  <c r="BV1831" i="1"/>
  <c r="BV1755" i="1"/>
  <c r="BV1570" i="1"/>
  <c r="BV2179" i="1"/>
  <c r="BV2117" i="1"/>
  <c r="BV2056" i="1"/>
  <c r="BV2044" i="1"/>
  <c r="BV2050" i="1"/>
  <c r="BV1944" i="1"/>
  <c r="BV1888" i="1"/>
  <c r="BV1835" i="1"/>
  <c r="BV1844" i="1"/>
  <c r="BV1851" i="1"/>
  <c r="BV1637" i="1"/>
  <c r="BV1638" i="1"/>
  <c r="BV1527" i="1"/>
  <c r="BV1345" i="1"/>
  <c r="BV1386" i="1"/>
  <c r="BV1209" i="1"/>
  <c r="BV1206" i="1"/>
  <c r="BV1126" i="1"/>
  <c r="BV1105" i="1"/>
  <c r="BV998" i="1"/>
  <c r="BV978" i="1"/>
  <c r="BV904" i="1"/>
  <c r="BV781" i="1"/>
  <c r="BV765" i="1"/>
  <c r="BV658" i="1"/>
  <c r="BV558" i="1"/>
  <c r="BV457" i="1"/>
  <c r="BV497" i="1"/>
  <c r="BV401" i="1"/>
  <c r="BV467" i="1"/>
  <c r="BV395" i="1"/>
  <c r="BV295" i="1"/>
  <c r="BV238" i="1"/>
  <c r="BV211" i="1"/>
  <c r="BV111" i="1"/>
  <c r="BV222" i="1"/>
  <c r="BV34" i="1"/>
  <c r="BV2239" i="1"/>
  <c r="BV2129" i="1"/>
  <c r="BV2145" i="1"/>
  <c r="BV1821" i="1"/>
  <c r="BV1724" i="1"/>
  <c r="BV2167" i="1"/>
  <c r="BV2189" i="1"/>
  <c r="BV2073" i="1"/>
  <c r="BV1817" i="1"/>
  <c r="BV1834" i="1"/>
  <c r="BV1691" i="1"/>
  <c r="BV1688" i="1"/>
  <c r="BV1603" i="1"/>
  <c r="BV1571" i="1"/>
  <c r="BV1521" i="1"/>
  <c r="BV1335" i="1"/>
  <c r="BV1265" i="1"/>
  <c r="BV1312" i="1"/>
  <c r="BV1225" i="1"/>
  <c r="BV1196" i="1"/>
  <c r="BV1179" i="1"/>
  <c r="BV1146" i="1"/>
  <c r="BV1135" i="1"/>
  <c r="BV952" i="1"/>
  <c r="BV755" i="1"/>
  <c r="BV648" i="1"/>
  <c r="BV548" i="1"/>
  <c r="BV612" i="1"/>
  <c r="BV664" i="1"/>
  <c r="BV614" i="1"/>
  <c r="BV285" i="1"/>
  <c r="BV201" i="1"/>
  <c r="BV101" i="1"/>
  <c r="BV168" i="1"/>
  <c r="BV212" i="1"/>
  <c r="BV15" i="1"/>
  <c r="BR422" i="2"/>
  <c r="BR372" i="2"/>
  <c r="BR322" i="2"/>
  <c r="BR149" i="2"/>
  <c r="BR1017" i="2"/>
  <c r="BR1506" i="2"/>
  <c r="BR1400" i="2"/>
  <c r="BR1226" i="2"/>
  <c r="BR1080" i="2"/>
  <c r="BR1029" i="2"/>
  <c r="BR342" i="2"/>
  <c r="BR355" i="2"/>
  <c r="BR305" i="2"/>
  <c r="BR1078" i="2"/>
  <c r="BR1822" i="2"/>
  <c r="BR1590" i="2"/>
  <c r="BR1546" i="2"/>
  <c r="BR1574" i="2"/>
  <c r="BR1723" i="2"/>
  <c r="BR1566" i="2"/>
  <c r="BR1246" i="2"/>
  <c r="BR899" i="2"/>
  <c r="BR417" i="2"/>
  <c r="BR718" i="2"/>
  <c r="BR1747" i="2"/>
  <c r="BR1823" i="2"/>
  <c r="BR1742" i="2"/>
  <c r="BR710" i="2"/>
  <c r="BR272" i="2"/>
  <c r="BR1085" i="2"/>
  <c r="BR679" i="2"/>
  <c r="BR624" i="2"/>
  <c r="BR1261" i="2"/>
  <c r="BR1083" i="2"/>
  <c r="BR705" i="2"/>
  <c r="BR347" i="2"/>
  <c r="BR297" i="2"/>
  <c r="BR267" i="2"/>
  <c r="BR1753" i="2"/>
  <c r="BR1719" i="2"/>
  <c r="BR1713" i="2"/>
  <c r="BR1516" i="2"/>
  <c r="BR669" i="2"/>
  <c r="BR1030" i="2"/>
  <c r="BR1539" i="2"/>
  <c r="BR986" i="2"/>
  <c r="BR1014" i="2"/>
  <c r="BR490" i="2"/>
  <c r="BR1020" i="2"/>
  <c r="BR995" i="2"/>
  <c r="BR799" i="2"/>
  <c r="BR1786" i="2"/>
  <c r="BR1667" i="2"/>
  <c r="BR1654" i="2"/>
  <c r="BR1075" i="2"/>
  <c r="BR432" i="2"/>
  <c r="BR325" i="2"/>
  <c r="BR1728" i="2"/>
  <c r="BR920" i="2"/>
  <c r="BR1774" i="2"/>
  <c r="BR1725" i="2"/>
  <c r="BR1693" i="2"/>
  <c r="BR1361" i="2"/>
  <c r="BR345" i="2"/>
  <c r="BR1824" i="2"/>
  <c r="BR1394" i="2"/>
  <c r="BR1344" i="2"/>
  <c r="BR1768" i="2"/>
  <c r="BR649" i="2"/>
  <c r="BR1113" i="2"/>
  <c r="BR1784" i="2"/>
  <c r="BR1505" i="2"/>
  <c r="BR1268" i="2"/>
  <c r="BR1337" i="2"/>
  <c r="BR1098" i="2"/>
  <c r="BR675" i="2"/>
  <c r="BR667" i="2"/>
  <c r="BR337" i="2"/>
  <c r="BR315" i="2"/>
  <c r="BR1787" i="2"/>
  <c r="BR1263" i="2"/>
  <c r="BR202" i="2"/>
  <c r="BR1798" i="2"/>
  <c r="BR1579" i="2"/>
  <c r="BR695" i="2"/>
  <c r="BR595" i="2"/>
  <c r="BR570" i="2"/>
  <c r="BR427" i="2"/>
  <c r="BR377" i="2"/>
  <c r="BR1828" i="2"/>
  <c r="BR1758" i="2"/>
  <c r="BR1564" i="2"/>
  <c r="BR1511" i="2"/>
  <c r="BR1405" i="2"/>
  <c r="BR320" i="2"/>
  <c r="BR282" i="2"/>
  <c r="BR257" i="2"/>
  <c r="BR1839" i="2"/>
  <c r="BR1821" i="2"/>
  <c r="BR1735" i="2"/>
  <c r="BR1551" i="2"/>
  <c r="BR1468" i="2"/>
  <c r="BR1005" i="2"/>
  <c r="BR980" i="2"/>
  <c r="BR590" i="2"/>
  <c r="BR370" i="2"/>
  <c r="BR1700" i="2"/>
  <c r="BR1672" i="2"/>
  <c r="BR1642" i="2"/>
  <c r="BR1618" i="2"/>
  <c r="BR1600" i="2"/>
  <c r="BR1521" i="2"/>
  <c r="BR1496" i="2"/>
  <c r="BR1510" i="2"/>
  <c r="BR1501" i="2"/>
  <c r="BR1332" i="2"/>
  <c r="BR1088" i="2"/>
  <c r="BR1063" i="2"/>
  <c r="BR1038" i="2"/>
  <c r="BR984" i="2"/>
  <c r="BR841" i="2"/>
  <c r="BR937" i="2"/>
  <c r="BR1544" i="2"/>
  <c r="BR1595" i="2"/>
  <c r="BR1295" i="2"/>
  <c r="BR962" i="2"/>
  <c r="BR798" i="2"/>
  <c r="BR748" i="2"/>
  <c r="BR1819" i="2"/>
  <c r="BR1485" i="2"/>
  <c r="BR1460" i="2"/>
  <c r="BR975" i="2"/>
  <c r="BR884" i="2"/>
  <c r="BR891" i="2"/>
  <c r="BR382" i="2"/>
  <c r="BR349" i="2"/>
  <c r="BR299" i="2"/>
  <c r="BR1374" i="2"/>
  <c r="BR1054" i="2"/>
  <c r="BR981" i="2"/>
  <c r="BR738" i="2"/>
  <c r="BR42" i="2"/>
  <c r="BR1764" i="2"/>
  <c r="BR1182" i="2"/>
  <c r="BR1055" i="2"/>
  <c r="BR266" i="2"/>
  <c r="BR216" i="2"/>
  <c r="BR166" i="2"/>
  <c r="BR1678" i="2"/>
  <c r="BR1220" i="2"/>
  <c r="BR613" i="2"/>
  <c r="BR563" i="2"/>
  <c r="BR582" i="2"/>
  <c r="BR532" i="2"/>
  <c r="BR482" i="2"/>
  <c r="BR192" i="2"/>
  <c r="BR1779" i="2"/>
  <c r="BR1716" i="2"/>
  <c r="BR1631" i="2"/>
  <c r="BR1627" i="2"/>
  <c r="BR1586" i="2"/>
  <c r="BR1475" i="2"/>
  <c r="BR1425" i="2"/>
  <c r="BR1480" i="2"/>
  <c r="BR1430" i="2"/>
  <c r="BR1262" i="2"/>
  <c r="BR1186" i="2"/>
  <c r="BR1100" i="2"/>
  <c r="BR999" i="2"/>
  <c r="BR700" i="2"/>
  <c r="BR605" i="2"/>
  <c r="BR580" i="2"/>
  <c r="BR555" i="2"/>
  <c r="BR614" i="2"/>
  <c r="BR589" i="2"/>
  <c r="BR564" i="2"/>
  <c r="BR539" i="2"/>
  <c r="BR514" i="2"/>
  <c r="BR577" i="2"/>
  <c r="BR527" i="2"/>
  <c r="BR477" i="2"/>
  <c r="BR187" i="2"/>
  <c r="BR1810" i="2"/>
  <c r="BR1765" i="2"/>
  <c r="BR1647" i="2"/>
  <c r="BR1620" i="2"/>
  <c r="BR1658" i="2"/>
  <c r="BR1221" i="2"/>
  <c r="BR818" i="2"/>
  <c r="BR621" i="2"/>
  <c r="BR630" i="2"/>
  <c r="BR699" i="2"/>
  <c r="BR535" i="2"/>
  <c r="BR324" i="2"/>
  <c r="BR274" i="2"/>
  <c r="BR1763" i="2"/>
  <c r="BR1705" i="2"/>
  <c r="BR1690" i="2"/>
  <c r="BR1471" i="2"/>
  <c r="BR1421" i="2"/>
  <c r="BR1415" i="2"/>
  <c r="BR1216" i="2"/>
  <c r="BR1187" i="2"/>
  <c r="BR1126" i="2"/>
  <c r="BR1090" i="2"/>
  <c r="BR1065" i="2"/>
  <c r="BR1040" i="2"/>
  <c r="BR1079" i="2"/>
  <c r="BR1022" i="2"/>
  <c r="BR985" i="2"/>
  <c r="BR600" i="2"/>
  <c r="BR575" i="2"/>
  <c r="BR443" i="2"/>
  <c r="BR392" i="2"/>
  <c r="BR335" i="2"/>
  <c r="BR1455" i="2"/>
  <c r="BR489" i="2"/>
  <c r="BR1596" i="2"/>
  <c r="BR1474" i="2"/>
  <c r="BR1424" i="2"/>
  <c r="BR1070" i="2"/>
  <c r="BR1045" i="2"/>
  <c r="BR1010" i="2"/>
  <c r="BR944" i="2"/>
  <c r="BR925" i="2"/>
  <c r="BR900" i="2"/>
  <c r="BR854" i="2"/>
  <c r="BR843" i="2"/>
  <c r="BR770" i="2"/>
  <c r="BR743" i="2"/>
  <c r="BR1830" i="2"/>
  <c r="BR1804" i="2"/>
  <c r="BR1814" i="2"/>
  <c r="BR1760" i="2"/>
  <c r="BR1731" i="2"/>
  <c r="BR1615" i="2"/>
  <c r="BR1619" i="2"/>
  <c r="BR1591" i="2"/>
  <c r="BR1500" i="2"/>
  <c r="BR1440" i="2"/>
  <c r="BR1258" i="2"/>
  <c r="BR1060" i="2"/>
  <c r="BR650" i="2"/>
  <c r="BR280" i="2"/>
  <c r="BR255" i="2"/>
  <c r="BR230" i="2"/>
  <c r="BR205" i="2"/>
  <c r="BR180" i="2"/>
  <c r="BR289" i="2"/>
  <c r="BR140" i="2"/>
  <c r="BR90" i="2"/>
  <c r="BR1802" i="2"/>
  <c r="BR1791" i="2"/>
  <c r="BR1772" i="2"/>
  <c r="BR1211" i="2"/>
  <c r="BR946" i="2"/>
  <c r="BR783" i="2"/>
  <c r="BR733" i="2"/>
  <c r="BR645" i="2"/>
  <c r="BR350" i="2"/>
  <c r="BR300" i="2"/>
  <c r="BR359" i="2"/>
  <c r="BR309" i="2"/>
  <c r="BR296" i="2"/>
  <c r="BR52" i="2"/>
  <c r="BR1825" i="2"/>
  <c r="BR1817" i="2"/>
  <c r="BR1750" i="2"/>
  <c r="BR1466" i="2"/>
  <c r="BR1395" i="2"/>
  <c r="BR1812" i="2"/>
  <c r="BR1800" i="2"/>
  <c r="BR1754" i="2"/>
  <c r="BR1730" i="2"/>
  <c r="BR1655" i="2"/>
  <c r="BR1581" i="2"/>
  <c r="BR1605" i="2"/>
  <c r="BR1593" i="2"/>
  <c r="BR1567" i="2"/>
  <c r="BR1534" i="2"/>
  <c r="BR1463" i="2"/>
  <c r="BR1450" i="2"/>
  <c r="BR1341" i="2"/>
  <c r="BR1206" i="2"/>
  <c r="BR1251" i="2"/>
  <c r="BR1152" i="2"/>
  <c r="BR1127" i="2"/>
  <c r="BR1141" i="2"/>
  <c r="BR1093" i="2"/>
  <c r="BR1068" i="2"/>
  <c r="BR1012" i="2"/>
  <c r="BR1007" i="2"/>
  <c r="BR957" i="2"/>
  <c r="BR991" i="2"/>
  <c r="BR941" i="2"/>
  <c r="BR979" i="2"/>
  <c r="BR866" i="2"/>
  <c r="BR640" i="2"/>
  <c r="BR704" i="2"/>
  <c r="BR674" i="2"/>
  <c r="BR647" i="2"/>
  <c r="BR604" i="2"/>
  <c r="BR554" i="2"/>
  <c r="BR504" i="2"/>
  <c r="BR615" i="2"/>
  <c r="BR565" i="2"/>
  <c r="BR352" i="2"/>
  <c r="BR302" i="2"/>
  <c r="BR354" i="2"/>
  <c r="BR304" i="2"/>
  <c r="BR275" i="2"/>
  <c r="BR225" i="2"/>
  <c r="BR175" i="2"/>
  <c r="BR229" i="2"/>
  <c r="BR179" i="2"/>
  <c r="BR47" i="2"/>
  <c r="BR146" i="2"/>
  <c r="BR121" i="2"/>
  <c r="BR96" i="2"/>
  <c r="BR46" i="2"/>
  <c r="BR1773" i="2"/>
  <c r="BR1695" i="2"/>
  <c r="BR1662" i="2"/>
  <c r="BR1576" i="2"/>
  <c r="BR1575" i="2"/>
  <c r="BR1532" i="2"/>
  <c r="BR1390" i="2"/>
  <c r="BR1369" i="2"/>
  <c r="BR938" i="2"/>
  <c r="BR871" i="2"/>
  <c r="BR224" i="2"/>
  <c r="BR125" i="2"/>
  <c r="BR1306" i="2"/>
  <c r="BR689" i="2"/>
  <c r="BR573" i="2"/>
  <c r="BR523" i="2"/>
  <c r="BR473" i="2"/>
  <c r="BR182" i="2"/>
  <c r="BR295" i="2"/>
  <c r="BR245" i="2"/>
  <c r="BR195" i="2"/>
  <c r="BR169" i="2"/>
  <c r="BR137" i="2"/>
  <c r="BR87" i="2"/>
  <c r="BR37" i="2"/>
  <c r="BR141" i="2"/>
  <c r="BR91" i="2"/>
  <c r="BR41" i="2"/>
  <c r="BR70" i="2"/>
  <c r="BR20" i="2"/>
  <c r="BR1570" i="2"/>
  <c r="BR1558" i="2"/>
  <c r="BR1453" i="2"/>
  <c r="BR1818" i="2"/>
  <c r="BR1807" i="2"/>
  <c r="BR1711" i="2"/>
  <c r="BR1694" i="2"/>
  <c r="BR1673" i="2"/>
  <c r="BR1646" i="2"/>
  <c r="BR1625" i="2"/>
  <c r="BR1623" i="2"/>
  <c r="BR1561" i="2"/>
  <c r="BR1435" i="2"/>
  <c r="BR1444" i="2"/>
  <c r="BR1448" i="2"/>
  <c r="BR1446" i="2"/>
  <c r="BR1385" i="2"/>
  <c r="BR1370" i="2"/>
  <c r="BR1410" i="2"/>
  <c r="BR1035" i="2"/>
  <c r="BR1031" i="2"/>
  <c r="BR992" i="2"/>
  <c r="BR942" i="2"/>
  <c r="BR846" i="2"/>
  <c r="BR894" i="2"/>
  <c r="BR839" i="2"/>
  <c r="BR670" i="2"/>
  <c r="BR684" i="2"/>
  <c r="BR610" i="2"/>
  <c r="BR585" i="2"/>
  <c r="BR560" i="2"/>
  <c r="BR607" i="2"/>
  <c r="BR557" i="2"/>
  <c r="BR507" i="2"/>
  <c r="BR437" i="2"/>
  <c r="BR387" i="2"/>
  <c r="BR412" i="2"/>
  <c r="BR286" i="2"/>
  <c r="BR261" i="2"/>
  <c r="BR236" i="2"/>
  <c r="BR211" i="2"/>
  <c r="BR186" i="2"/>
  <c r="BR161" i="2"/>
  <c r="BR264" i="2"/>
  <c r="BR214" i="2"/>
  <c r="BR164" i="2"/>
  <c r="BR132" i="2"/>
  <c r="BR82" i="2"/>
  <c r="BR65" i="2"/>
  <c r="BR15" i="2"/>
  <c r="BR1613" i="2"/>
  <c r="BR1794" i="2"/>
  <c r="BR1756" i="2"/>
  <c r="BR1706" i="2"/>
  <c r="BR1548" i="2"/>
  <c r="BR1526" i="2"/>
  <c r="BR1520" i="2"/>
  <c r="BR1470" i="2"/>
  <c r="BR1445" i="2"/>
  <c r="BR1420" i="2"/>
  <c r="BR1326" i="2"/>
  <c r="BR1301" i="2"/>
  <c r="BR1320" i="2"/>
  <c r="BR1270" i="2"/>
  <c r="BR1156" i="2"/>
  <c r="BR1108" i="2"/>
  <c r="BR1058" i="2"/>
  <c r="BR1027" i="2"/>
  <c r="BR1009" i="2"/>
  <c r="BR924" i="2"/>
  <c r="BR680" i="2"/>
  <c r="BR550" i="2"/>
  <c r="BR594" i="2"/>
  <c r="BR544" i="2"/>
  <c r="BR494" i="2"/>
  <c r="BR618" i="2"/>
  <c r="BR568" i="2"/>
  <c r="BR518" i="2"/>
  <c r="BR468" i="2"/>
  <c r="BR602" i="2"/>
  <c r="BR552" i="2"/>
  <c r="BR502" i="2"/>
  <c r="BR332" i="2"/>
  <c r="BR385" i="2"/>
  <c r="BR407" i="2"/>
  <c r="BR334" i="2"/>
  <c r="BR292" i="2"/>
  <c r="BR77" i="2"/>
  <c r="BR27" i="2"/>
  <c r="BR136" i="2"/>
  <c r="BR111" i="2"/>
  <c r="BR86" i="2"/>
  <c r="BR36" i="2"/>
  <c r="BR1834" i="2"/>
  <c r="BR1799" i="2"/>
  <c r="BR1736" i="2"/>
  <c r="BR1449" i="2"/>
  <c r="BR1833" i="2"/>
  <c r="BR1809" i="2"/>
  <c r="BR1755" i="2"/>
  <c r="BR1668" i="2"/>
  <c r="BR1671" i="2"/>
  <c r="BR1636" i="2"/>
  <c r="BR1632" i="2"/>
  <c r="BR1624" i="2"/>
  <c r="BR1607" i="2"/>
  <c r="BR1556" i="2"/>
  <c r="BR1515" i="2"/>
  <c r="BR1484" i="2"/>
  <c r="BR1434" i="2"/>
  <c r="BR1465" i="2"/>
  <c r="BR1486" i="2"/>
  <c r="BR1380" i="2"/>
  <c r="BR1351" i="2"/>
  <c r="BR1409" i="2"/>
  <c r="BR1384" i="2"/>
  <c r="BR1315" i="2"/>
  <c r="BR1225" i="2"/>
  <c r="BR1189" i="2"/>
  <c r="BR1112" i="2"/>
  <c r="BR1016" i="2"/>
  <c r="BR966" i="2"/>
  <c r="BR1004" i="2"/>
  <c r="BR886" i="2"/>
  <c r="BR930" i="2"/>
  <c r="BR905" i="2"/>
  <c r="BR855" i="2"/>
  <c r="BR834" i="2"/>
  <c r="BR775" i="2"/>
  <c r="BR725" i="2"/>
  <c r="BR715" i="2"/>
  <c r="BR690" i="2"/>
  <c r="BR622" i="2"/>
  <c r="BR545" i="2"/>
  <c r="BR495" i="2"/>
  <c r="BR461" i="2"/>
  <c r="BR327" i="2"/>
  <c r="BR386" i="2"/>
  <c r="BR361" i="2"/>
  <c r="BR311" i="2"/>
  <c r="BR360" i="2"/>
  <c r="BR310" i="2"/>
  <c r="BR329" i="2"/>
  <c r="BR256" i="2"/>
  <c r="BR206" i="2"/>
  <c r="BR156" i="2"/>
  <c r="BR254" i="2"/>
  <c r="BR1708" i="2"/>
  <c r="BR1701" i="2"/>
  <c r="BR1583" i="2"/>
  <c r="BR1559" i="2"/>
  <c r="BR1389" i="2"/>
  <c r="BR1312" i="2"/>
  <c r="BR1813" i="2"/>
  <c r="BR1722" i="2"/>
  <c r="BR1741" i="2"/>
  <c r="BR1717" i="2"/>
  <c r="BR1669" i="2"/>
  <c r="BR1663" i="2"/>
  <c r="BR1685" i="2"/>
  <c r="BR1677" i="2"/>
  <c r="BR1651" i="2"/>
  <c r="BR1610" i="2"/>
  <c r="BR1585" i="2"/>
  <c r="BR1598" i="2"/>
  <c r="BR1549" i="2"/>
  <c r="BR1530" i="2"/>
  <c r="BR1492" i="2"/>
  <c r="BR1454" i="2"/>
  <c r="BR1473" i="2"/>
  <c r="BR1423" i="2"/>
  <c r="BR1476" i="2"/>
  <c r="BR1451" i="2"/>
  <c r="BR1426" i="2"/>
  <c r="BR1340" i="2"/>
  <c r="BR1404" i="2"/>
  <c r="BR1379" i="2"/>
  <c r="BR1354" i="2"/>
  <c r="BR1413" i="2"/>
  <c r="BR1283" i="2"/>
  <c r="BR1292" i="2"/>
  <c r="BR1316" i="2"/>
  <c r="BR1291" i="2"/>
  <c r="BR1266" i="2"/>
  <c r="BR1325" i="2"/>
  <c r="BR1275" i="2"/>
  <c r="BR1231" i="2"/>
  <c r="BR1240" i="2"/>
  <c r="BR1190" i="2"/>
  <c r="BR1194" i="2"/>
  <c r="BR1157" i="2"/>
  <c r="BR1132" i="2"/>
  <c r="BR1166" i="2"/>
  <c r="BR1084" i="2"/>
  <c r="BR1034" i="2"/>
  <c r="BR1041" i="2"/>
  <c r="BR972" i="2"/>
  <c r="BR996" i="2"/>
  <c r="BR1015" i="2"/>
  <c r="BR990" i="2"/>
  <c r="BR965" i="2"/>
  <c r="BR940" i="2"/>
  <c r="BR869" i="2"/>
  <c r="BR844" i="2"/>
  <c r="BR819" i="2"/>
  <c r="BR833" i="2"/>
  <c r="BR758" i="2"/>
  <c r="BR660" i="2"/>
  <c r="BR714" i="2"/>
  <c r="BR654" i="2"/>
  <c r="BR629" i="2"/>
  <c r="BR657" i="2"/>
  <c r="BR515" i="2"/>
  <c r="BR465" i="2"/>
  <c r="BR599" i="2"/>
  <c r="BR574" i="2"/>
  <c r="BR549" i="2"/>
  <c r="BR524" i="2"/>
  <c r="BR499" i="2"/>
  <c r="BR474" i="2"/>
  <c r="BR608" i="2"/>
  <c r="BR583" i="2"/>
  <c r="BR558" i="2"/>
  <c r="BR533" i="2"/>
  <c r="BR508" i="2"/>
  <c r="BR483" i="2"/>
  <c r="BR612" i="2"/>
  <c r="BR587" i="2"/>
  <c r="BR562" i="2"/>
  <c r="BR537" i="2"/>
  <c r="BR512" i="2"/>
  <c r="BR487" i="2"/>
  <c r="BR401" i="2"/>
  <c r="BR376" i="2"/>
  <c r="BR351" i="2"/>
  <c r="BR326" i="2"/>
  <c r="BR301" i="2"/>
  <c r="BR157" i="2"/>
  <c r="BR189" i="2"/>
  <c r="BR102" i="2"/>
  <c r="BR40" i="2"/>
  <c r="BR1838" i="2"/>
  <c r="BR1710" i="2"/>
  <c r="BR1699" i="2"/>
  <c r="BR1664" i="2"/>
  <c r="BR1681" i="2"/>
  <c r="BR1563" i="2"/>
  <c r="BR1525" i="2"/>
  <c r="BR1418" i="2"/>
  <c r="BR1339" i="2"/>
  <c r="BR1278" i="2"/>
  <c r="BR1287" i="2"/>
  <c r="BR1235" i="2"/>
  <c r="BR1181" i="2"/>
  <c r="BR1131" i="2"/>
  <c r="BR1036" i="2"/>
  <c r="BR967" i="2"/>
  <c r="BR935" i="2"/>
  <c r="BR910" i="2"/>
  <c r="BR885" i="2"/>
  <c r="BR860" i="2"/>
  <c r="BR835" i="2"/>
  <c r="BR800" i="2"/>
  <c r="BR750" i="2"/>
  <c r="BR809" i="2"/>
  <c r="BR784" i="2"/>
  <c r="BR759" i="2"/>
  <c r="BR734" i="2"/>
  <c r="BR808" i="2"/>
  <c r="BR753" i="2"/>
  <c r="BR655" i="2"/>
  <c r="BR703" i="2"/>
  <c r="BR678" i="2"/>
  <c r="BR653" i="2"/>
  <c r="BR628" i="2"/>
  <c r="BR510" i="2"/>
  <c r="BR152" i="2"/>
  <c r="BR291" i="2"/>
  <c r="BR241" i="2"/>
  <c r="BR191" i="2"/>
  <c r="BR155" i="2"/>
  <c r="BR279" i="2"/>
  <c r="BR204" i="2"/>
  <c r="BR147" i="2"/>
  <c r="BR97" i="2"/>
  <c r="BR71" i="2"/>
  <c r="BR21" i="2"/>
  <c r="BR135" i="2"/>
  <c r="BR85" i="2"/>
  <c r="BR35" i="2"/>
  <c r="BR1748" i="2"/>
  <c r="BR1659" i="2"/>
  <c r="BR1533" i="2"/>
  <c r="BR1349" i="2"/>
  <c r="BR1273" i="2"/>
  <c r="BR1282" i="2"/>
  <c r="BR1336" i="2"/>
  <c r="BR1311" i="2"/>
  <c r="BR1286" i="2"/>
  <c r="BR1265" i="2"/>
  <c r="BR1230" i="2"/>
  <c r="BR1146" i="2"/>
  <c r="BR1074" i="2"/>
  <c r="BR960" i="2"/>
  <c r="BR864" i="2"/>
  <c r="BR828" i="2"/>
  <c r="BR709" i="2"/>
  <c r="BR637" i="2"/>
  <c r="BR505" i="2"/>
  <c r="BR569" i="2"/>
  <c r="BR519" i="2"/>
  <c r="BR469" i="2"/>
  <c r="BR603" i="2"/>
  <c r="BR578" i="2"/>
  <c r="BR553" i="2"/>
  <c r="BR528" i="2"/>
  <c r="BR503" i="2"/>
  <c r="BR478" i="2"/>
  <c r="BR396" i="2"/>
  <c r="BR371" i="2"/>
  <c r="BR346" i="2"/>
  <c r="BR321" i="2"/>
  <c r="BR197" i="2"/>
  <c r="BR142" i="2"/>
  <c r="BR92" i="2"/>
  <c r="BR130" i="2"/>
  <c r="BR80" i="2"/>
  <c r="BR30" i="2"/>
  <c r="BR1785" i="2"/>
  <c r="BR1743" i="2"/>
  <c r="BR1689" i="2"/>
  <c r="BR1676" i="2"/>
  <c r="BR1661" i="2"/>
  <c r="BR1641" i="2"/>
  <c r="BR1568" i="2"/>
  <c r="BR1553" i="2"/>
  <c r="BR1439" i="2"/>
  <c r="BR1458" i="2"/>
  <c r="BR1327" i="2"/>
  <c r="BR1277" i="2"/>
  <c r="BR1310" i="2"/>
  <c r="BR1161" i="2"/>
  <c r="BR1116" i="2"/>
  <c r="BR1069" i="2"/>
  <c r="BR994" i="2"/>
  <c r="BR880" i="2"/>
  <c r="BR830" i="2"/>
  <c r="BR889" i="2"/>
  <c r="BR795" i="2"/>
  <c r="BR745" i="2"/>
  <c r="BR720" i="2"/>
  <c r="BR804" i="2"/>
  <c r="BR779" i="2"/>
  <c r="BR754" i="2"/>
  <c r="BR729" i="2"/>
  <c r="BR803" i="2"/>
  <c r="BR778" i="2"/>
  <c r="BR698" i="2"/>
  <c r="BR673" i="2"/>
  <c r="BR648" i="2"/>
  <c r="BR623" i="2"/>
  <c r="BR652" i="2"/>
  <c r="BR500" i="2"/>
  <c r="BR250" i="2"/>
  <c r="BR200" i="2"/>
  <c r="BR239" i="2"/>
  <c r="BR184" i="2"/>
  <c r="BR116" i="2"/>
  <c r="BR66" i="2"/>
  <c r="BR16" i="2"/>
  <c r="BR75" i="2"/>
  <c r="BR25" i="2"/>
  <c r="BR1738" i="2"/>
  <c r="BR1588" i="2"/>
  <c r="BR1441" i="2"/>
  <c r="BR1416" i="2"/>
  <c r="BR1322" i="2"/>
  <c r="BR1272" i="2"/>
  <c r="BR1331" i="2"/>
  <c r="BR1281" i="2"/>
  <c r="BR1305" i="2"/>
  <c r="BR1147" i="2"/>
  <c r="BR1122" i="2"/>
  <c r="BR1176" i="2"/>
  <c r="BR1064" i="2"/>
  <c r="BR1002" i="2"/>
  <c r="BR952" i="2"/>
  <c r="BR1026" i="2"/>
  <c r="BR976" i="2"/>
  <c r="BR955" i="2"/>
  <c r="BR989" i="2"/>
  <c r="BR859" i="2"/>
  <c r="BR848" i="2"/>
  <c r="BR823" i="2"/>
  <c r="BR644" i="2"/>
  <c r="BR464" i="2"/>
  <c r="BR598" i="2"/>
  <c r="BR548" i="2"/>
  <c r="BR498" i="2"/>
  <c r="BR416" i="2"/>
  <c r="BR391" i="2"/>
  <c r="BR366" i="2"/>
  <c r="BR341" i="2"/>
  <c r="BR316" i="2"/>
  <c r="BR199" i="2"/>
  <c r="BR32" i="2"/>
  <c r="BR120" i="2"/>
  <c r="BR1571" i="2"/>
  <c r="BR1543" i="2"/>
  <c r="BR1497" i="2"/>
  <c r="BR1479" i="2"/>
  <c r="BR1429" i="2"/>
  <c r="BR1365" i="2"/>
  <c r="BR1317" i="2"/>
  <c r="BR1267" i="2"/>
  <c r="BR1300" i="2"/>
  <c r="BR1215" i="2"/>
  <c r="BR1109" i="2"/>
  <c r="BR1059" i="2"/>
  <c r="BR997" i="2"/>
  <c r="BR947" i="2"/>
  <c r="BR1021" i="2"/>
  <c r="BR971" i="2"/>
  <c r="BR836" i="2"/>
  <c r="BR875" i="2"/>
  <c r="BR850" i="2"/>
  <c r="BR825" i="2"/>
  <c r="BR790" i="2"/>
  <c r="BR765" i="2"/>
  <c r="BR740" i="2"/>
  <c r="BR774" i="2"/>
  <c r="BR749" i="2"/>
  <c r="BR724" i="2"/>
  <c r="BR773" i="2"/>
  <c r="BR635" i="2"/>
  <c r="BR693" i="2"/>
  <c r="BR668" i="2"/>
  <c r="BR643" i="2"/>
  <c r="BR632" i="2"/>
  <c r="BR540" i="2"/>
  <c r="BR281" i="2"/>
  <c r="BR231" i="2"/>
  <c r="BR181" i="2"/>
  <c r="BR270" i="2"/>
  <c r="BR220" i="2"/>
  <c r="BR170" i="2"/>
  <c r="BR249" i="2"/>
  <c r="BR127" i="2"/>
  <c r="BR61" i="2"/>
  <c r="BR11" i="2"/>
  <c r="BR115" i="2"/>
  <c r="BR1303" i="2"/>
  <c r="BR1276" i="2"/>
  <c r="BR1201" i="2"/>
  <c r="BR1260" i="2"/>
  <c r="BR1210" i="2"/>
  <c r="BR1142" i="2"/>
  <c r="BR1117" i="2"/>
  <c r="BR950" i="2"/>
  <c r="BR831" i="2"/>
  <c r="BR879" i="2"/>
  <c r="BR829" i="2"/>
  <c r="BR664" i="2"/>
  <c r="BR639" i="2"/>
  <c r="BR485" i="2"/>
  <c r="BR609" i="2"/>
  <c r="BR584" i="2"/>
  <c r="BR559" i="2"/>
  <c r="BR534" i="2"/>
  <c r="BR509" i="2"/>
  <c r="BR484" i="2"/>
  <c r="BR593" i="2"/>
  <c r="BR543" i="2"/>
  <c r="BR493" i="2"/>
  <c r="BR597" i="2"/>
  <c r="BR572" i="2"/>
  <c r="BR547" i="2"/>
  <c r="BR522" i="2"/>
  <c r="BR497" i="2"/>
  <c r="BR472" i="2"/>
  <c r="BR411" i="2"/>
  <c r="BR336" i="2"/>
  <c r="BR177" i="2"/>
  <c r="BR122" i="2"/>
  <c r="BR72" i="2"/>
  <c r="BR22" i="2"/>
  <c r="BR110" i="2"/>
  <c r="BR60" i="2"/>
  <c r="BR10" i="2"/>
  <c r="BR1714" i="2"/>
  <c r="BR1759" i="2"/>
  <c r="BR1692" i="2"/>
  <c r="BR1687" i="2"/>
  <c r="BR1626" i="2"/>
  <c r="BR1360" i="2"/>
  <c r="BR1737" i="2"/>
  <c r="BR1696" i="2"/>
  <c r="BR1709" i="2"/>
  <c r="BR1649" i="2"/>
  <c r="BR1538" i="2"/>
  <c r="BR1495" i="2"/>
  <c r="BR1469" i="2"/>
  <c r="BR1419" i="2"/>
  <c r="BR1438" i="2"/>
  <c r="BR1355" i="2"/>
  <c r="BR1298" i="2"/>
  <c r="BR1307" i="2"/>
  <c r="BR1290" i="2"/>
  <c r="BR1196" i="2"/>
  <c r="BR1255" i="2"/>
  <c r="BR1205" i="2"/>
  <c r="BR1171" i="2"/>
  <c r="BR1099" i="2"/>
  <c r="BR1049" i="2"/>
  <c r="BR987" i="2"/>
  <c r="BR1011" i="2"/>
  <c r="BR961" i="2"/>
  <c r="BR1024" i="2"/>
  <c r="BR939" i="2"/>
  <c r="BR826" i="2"/>
  <c r="BR895" i="2"/>
  <c r="BR870" i="2"/>
  <c r="BR845" i="2"/>
  <c r="BR820" i="2"/>
  <c r="BR810" i="2"/>
  <c r="BR785" i="2"/>
  <c r="BR760" i="2"/>
  <c r="BR735" i="2"/>
  <c r="BR794" i="2"/>
  <c r="BR769" i="2"/>
  <c r="BR744" i="2"/>
  <c r="BR719" i="2"/>
  <c r="BR793" i="2"/>
  <c r="BR768" i="2"/>
  <c r="BR728" i="2"/>
  <c r="BR625" i="2"/>
  <c r="BR713" i="2"/>
  <c r="BR688" i="2"/>
  <c r="BR663" i="2"/>
  <c r="BR638" i="2"/>
  <c r="BR662" i="2"/>
  <c r="BR530" i="2"/>
  <c r="BR480" i="2"/>
  <c r="BR619" i="2"/>
  <c r="BR369" i="2"/>
  <c r="BR344" i="2"/>
  <c r="BR319" i="2"/>
  <c r="BR172" i="2"/>
  <c r="BR276" i="2"/>
  <c r="BR251" i="2"/>
  <c r="BR226" i="2"/>
  <c r="BR201" i="2"/>
  <c r="BR176" i="2"/>
  <c r="BR290" i="2"/>
  <c r="BR265" i="2"/>
  <c r="BR240" i="2"/>
  <c r="BR215" i="2"/>
  <c r="BR190" i="2"/>
  <c r="BR165" i="2"/>
  <c r="BR284" i="2"/>
  <c r="BR259" i="2"/>
  <c r="BR234" i="2"/>
  <c r="BR209" i="2"/>
  <c r="BR194" i="2"/>
  <c r="BR117" i="2"/>
  <c r="BR67" i="2"/>
  <c r="BR17" i="2"/>
  <c r="BR131" i="2"/>
  <c r="BR106" i="2"/>
  <c r="BR81" i="2"/>
  <c r="BR56" i="2"/>
  <c r="BR31" i="2"/>
  <c r="BR6" i="2"/>
  <c r="BR151" i="2"/>
  <c r="BR105" i="2"/>
  <c r="BR55" i="2"/>
  <c r="BR5" i="2"/>
  <c r="BR1795" i="2"/>
  <c r="BR1726" i="2"/>
  <c r="BR1656" i="2"/>
  <c r="BR1461" i="2"/>
  <c r="BR1837" i="2"/>
  <c r="BR1732" i="2"/>
  <c r="BR1691" i="2"/>
  <c r="BR1703" i="2"/>
  <c r="BR1679" i="2"/>
  <c r="BR1688" i="2"/>
  <c r="BR1682" i="2"/>
  <c r="BR1650" i="2"/>
  <c r="BR1652" i="2"/>
  <c r="BR1606" i="2"/>
  <c r="BR1541" i="2"/>
  <c r="BR1554" i="2"/>
  <c r="BR1490" i="2"/>
  <c r="BR1464" i="2"/>
  <c r="BR1414" i="2"/>
  <c r="BR1483" i="2"/>
  <c r="BR1433" i="2"/>
  <c r="BR1488" i="2"/>
  <c r="BR1481" i="2"/>
  <c r="BR1456" i="2"/>
  <c r="BR1431" i="2"/>
  <c r="BR1350" i="2"/>
  <c r="BR1359" i="2"/>
  <c r="BR1293" i="2"/>
  <c r="BR1302" i="2"/>
  <c r="BR1321" i="2"/>
  <c r="BR1296" i="2"/>
  <c r="BR1271" i="2"/>
  <c r="BR1335" i="2"/>
  <c r="BR1285" i="2"/>
  <c r="BR1241" i="2"/>
  <c r="BR1191" i="2"/>
  <c r="BR1250" i="2"/>
  <c r="BR1200" i="2"/>
  <c r="BR1162" i="2"/>
  <c r="BR1137" i="2"/>
  <c r="BR1136" i="2"/>
  <c r="BR1094" i="2"/>
  <c r="BR1044" i="2"/>
  <c r="BR982" i="2"/>
  <c r="BR1006" i="2"/>
  <c r="BR956" i="2"/>
  <c r="BR970" i="2"/>
  <c r="BR945" i="2"/>
  <c r="BR1019" i="2"/>
  <c r="BR821" i="2"/>
  <c r="BR874" i="2"/>
  <c r="BR849" i="2"/>
  <c r="BR824" i="2"/>
  <c r="BR838" i="2"/>
  <c r="BR815" i="2"/>
  <c r="BR620" i="2"/>
  <c r="BR694" i="2"/>
  <c r="BR659" i="2"/>
  <c r="BR634" i="2"/>
  <c r="BR627" i="2"/>
  <c r="BR525" i="2"/>
  <c r="BR475" i="2"/>
  <c r="BR579" i="2"/>
  <c r="BR529" i="2"/>
  <c r="BR479" i="2"/>
  <c r="BR588" i="2"/>
  <c r="BR538" i="2"/>
  <c r="BR513" i="2"/>
  <c r="BR488" i="2"/>
  <c r="BR463" i="2"/>
  <c r="BR617" i="2"/>
  <c r="BR592" i="2"/>
  <c r="BR567" i="2"/>
  <c r="BR542" i="2"/>
  <c r="BR517" i="2"/>
  <c r="BR492" i="2"/>
  <c r="BR467" i="2"/>
  <c r="BR406" i="2"/>
  <c r="BR381" i="2"/>
  <c r="BR356" i="2"/>
  <c r="BR331" i="2"/>
  <c r="BR306" i="2"/>
  <c r="BR167" i="2"/>
  <c r="BR159" i="2"/>
  <c r="BR112" i="2"/>
  <c r="BR62" i="2"/>
  <c r="BR12" i="2"/>
  <c r="BR100" i="2"/>
  <c r="BR50" i="2"/>
  <c r="BR1698" i="2"/>
  <c r="BR1578" i="2"/>
  <c r="BR1443" i="2"/>
  <c r="BR1436" i="2"/>
  <c r="BR1364" i="2"/>
  <c r="BR1762" i="2"/>
  <c r="BR1727" i="2"/>
  <c r="BR1746" i="2"/>
  <c r="BR1686" i="2"/>
  <c r="BR1721" i="2"/>
  <c r="BR1704" i="2"/>
  <c r="BR1674" i="2"/>
  <c r="BR1666" i="2"/>
  <c r="BR1657" i="2"/>
  <c r="BR1601" i="2"/>
  <c r="BR1536" i="2"/>
  <c r="BR1459" i="2"/>
  <c r="BR1478" i="2"/>
  <c r="BR1428" i="2"/>
  <c r="BR1345" i="2"/>
  <c r="BR1288" i="2"/>
  <c r="BR1297" i="2"/>
  <c r="BR1330" i="2"/>
  <c r="BR1280" i="2"/>
  <c r="BR1236" i="2"/>
  <c r="BR1245" i="2"/>
  <c r="BR1195" i="2"/>
  <c r="BR1151" i="2"/>
  <c r="BR1121" i="2"/>
  <c r="BR1089" i="2"/>
  <c r="BR1039" i="2"/>
  <c r="BR1046" i="2"/>
  <c r="BR977" i="2"/>
  <c r="BR1001" i="2"/>
  <c r="BR951" i="2"/>
  <c r="BR816" i="2"/>
  <c r="BR915" i="2"/>
  <c r="BR890" i="2"/>
  <c r="BR865" i="2"/>
  <c r="BR840" i="2"/>
  <c r="BR805" i="2"/>
  <c r="BR780" i="2"/>
  <c r="BR755" i="2"/>
  <c r="BR730" i="2"/>
  <c r="BR814" i="2"/>
  <c r="BR789" i="2"/>
  <c r="BR764" i="2"/>
  <c r="BR739" i="2"/>
  <c r="BR813" i="2"/>
  <c r="BR788" i="2"/>
  <c r="BR763" i="2"/>
  <c r="BR723" i="2"/>
  <c r="BR665" i="2"/>
  <c r="BR708" i="2"/>
  <c r="BR683" i="2"/>
  <c r="BR658" i="2"/>
  <c r="BR633" i="2"/>
  <c r="BR642" i="2"/>
  <c r="BR520" i="2"/>
  <c r="BR470" i="2"/>
  <c r="BR462" i="2"/>
  <c r="BR364" i="2"/>
  <c r="BR339" i="2"/>
  <c r="BR314" i="2"/>
  <c r="BR162" i="2"/>
  <c r="BR271" i="2"/>
  <c r="BR246" i="2"/>
  <c r="BR221" i="2"/>
  <c r="BR196" i="2"/>
  <c r="BR171" i="2"/>
  <c r="BR285" i="2"/>
  <c r="BR260" i="2"/>
  <c r="BR235" i="2"/>
  <c r="BR210" i="2"/>
  <c r="BR185" i="2"/>
  <c r="BR160" i="2"/>
  <c r="BR294" i="2"/>
  <c r="BR269" i="2"/>
  <c r="BR244" i="2"/>
  <c r="BR219" i="2"/>
  <c r="BR174" i="2"/>
  <c r="BR107" i="2"/>
  <c r="BR57" i="2"/>
  <c r="BR7" i="2"/>
  <c r="BR154" i="2"/>
  <c r="BR126" i="2"/>
  <c r="BR101" i="2"/>
  <c r="BR76" i="2"/>
  <c r="BR51" i="2"/>
  <c r="BR26" i="2"/>
  <c r="BR145" i="2"/>
  <c r="BR95" i="2"/>
  <c r="BR45" i="2"/>
  <c r="BV1897" i="1"/>
  <c r="BV1763" i="1"/>
  <c r="BV1650" i="1"/>
  <c r="BV1613" i="1"/>
  <c r="BV1540" i="1"/>
  <c r="BV1216" i="1"/>
  <c r="BV1136" i="1"/>
  <c r="BV2113" i="1"/>
  <c r="BV2082" i="1"/>
  <c r="BV1759" i="1"/>
  <c r="BV2010" i="1"/>
  <c r="BV1928" i="1"/>
  <c r="BV1628" i="1"/>
  <c r="BV1145" i="1"/>
  <c r="BV1784" i="1"/>
  <c r="BV1481" i="1"/>
  <c r="BV1441" i="1"/>
  <c r="BV1439" i="1"/>
  <c r="BV1036" i="1"/>
  <c r="BV2076" i="1"/>
  <c r="BV1963" i="1"/>
  <c r="BV1567" i="1"/>
  <c r="BV2188" i="1"/>
  <c r="BV2259" i="1"/>
  <c r="BV2231" i="1"/>
  <c r="BV2209" i="1"/>
  <c r="BV2119" i="1"/>
  <c r="BV2063" i="1"/>
  <c r="BV2258" i="1"/>
  <c r="BV2215" i="1"/>
  <c r="BV2146" i="1"/>
  <c r="BV2066" i="1"/>
  <c r="BV2053" i="1"/>
  <c r="BV2048" i="1"/>
  <c r="BV2011" i="1"/>
  <c r="BV1887" i="1"/>
  <c r="BV1701" i="1"/>
  <c r="BV1646" i="1"/>
  <c r="BV1569" i="1"/>
  <c r="BV1429" i="1"/>
  <c r="BV1382" i="1"/>
  <c r="BV1309" i="1"/>
  <c r="BV1248" i="1"/>
  <c r="BV1219" i="1"/>
  <c r="BV1116" i="1"/>
  <c r="BV2178" i="1"/>
  <c r="BV1825" i="1"/>
  <c r="BV1633" i="1"/>
  <c r="BV1431" i="1"/>
  <c r="BV1315" i="1"/>
  <c r="BV1299" i="1"/>
  <c r="BV1298" i="1"/>
  <c r="BV1055" i="1"/>
  <c r="BV2081" i="1"/>
  <c r="BV2004" i="1"/>
  <c r="BV2247" i="1"/>
  <c r="BV2248" i="1"/>
  <c r="BV2223" i="1"/>
  <c r="BV2227" i="1"/>
  <c r="BV2204" i="1"/>
  <c r="BV2187" i="1"/>
  <c r="BV2139" i="1"/>
  <c r="BV2114" i="1"/>
  <c r="BV1668" i="1"/>
  <c r="BV1627" i="1"/>
  <c r="BV1557" i="1"/>
  <c r="BV1562" i="1"/>
  <c r="BV1529" i="1"/>
  <c r="BV1410" i="1"/>
  <c r="BV1336" i="1"/>
  <c r="BV1305" i="1"/>
  <c r="BV1141" i="1"/>
  <c r="BV1995" i="1"/>
  <c r="BV2150" i="1"/>
  <c r="BV2013" i="1"/>
  <c r="BV1785" i="1"/>
  <c r="BV1660" i="1"/>
  <c r="BV1608" i="1"/>
  <c r="BV1623" i="1"/>
  <c r="BV1507" i="1"/>
  <c r="BV1511" i="1"/>
  <c r="BV1151" i="1"/>
  <c r="BV1205" i="1"/>
  <c r="BV1199" i="1"/>
  <c r="BV1169" i="1"/>
  <c r="BV2121" i="1"/>
  <c r="BV2002" i="1"/>
  <c r="BV2190" i="1"/>
  <c r="BV2160" i="1"/>
  <c r="BV2184" i="1"/>
  <c r="BV2134" i="1"/>
  <c r="BV2095" i="1"/>
  <c r="BV1966" i="1"/>
  <c r="BV1943" i="1"/>
  <c r="BV1748" i="1"/>
  <c r="BV1760" i="1"/>
  <c r="BV1664" i="1"/>
  <c r="BV1661" i="1"/>
  <c r="BV1658" i="1"/>
  <c r="BV1708" i="1"/>
  <c r="BV1402" i="1"/>
  <c r="BV1272" i="1"/>
  <c r="BV1226" i="1"/>
  <c r="BV2118" i="1"/>
  <c r="BV2088" i="1"/>
  <c r="BV1907" i="1"/>
  <c r="BV1868" i="1"/>
  <c r="BV1824" i="1"/>
  <c r="BV1729" i="1"/>
  <c r="BV1684" i="1"/>
  <c r="BV1681" i="1"/>
  <c r="BV1678" i="1"/>
  <c r="BV1675" i="1"/>
  <c r="BV1674" i="1"/>
  <c r="BV1690" i="1"/>
  <c r="BV1550" i="1"/>
  <c r="BV1497" i="1"/>
  <c r="BV1466" i="1"/>
  <c r="BV1451" i="1"/>
  <c r="BV1355" i="1"/>
  <c r="BV1396" i="1"/>
  <c r="BV1346" i="1"/>
  <c r="BV1288" i="1"/>
  <c r="BV1236" i="1"/>
  <c r="BV1181" i="1"/>
  <c r="BV1049" i="1"/>
  <c r="BV1066" i="1"/>
  <c r="BV1013" i="1"/>
  <c r="BV879" i="1"/>
  <c r="BV986" i="1"/>
  <c r="BV894" i="1"/>
  <c r="BV801" i="1"/>
  <c r="BV845" i="1"/>
  <c r="BV598" i="1"/>
  <c r="BV592" i="1"/>
  <c r="BV564" i="1"/>
  <c r="BV644" i="1"/>
  <c r="BV594" i="1"/>
  <c r="BV404" i="1"/>
  <c r="BV454" i="1"/>
  <c r="BV411" i="1"/>
  <c r="BV504" i="1"/>
  <c r="BV451" i="1"/>
  <c r="BV325" i="1"/>
  <c r="BV301" i="1"/>
  <c r="BV141" i="1"/>
  <c r="BV202" i="1"/>
  <c r="BV102" i="1"/>
  <c r="BV152" i="1"/>
  <c r="BV18" i="1"/>
  <c r="BV1035" i="1"/>
  <c r="BV1003" i="1"/>
  <c r="BV914" i="1"/>
  <c r="BV982" i="1"/>
  <c r="BV942" i="1"/>
  <c r="BV791" i="1"/>
  <c r="BV544" i="1"/>
  <c r="BV328" i="1"/>
  <c r="BV235" i="1"/>
  <c r="BV208" i="1"/>
  <c r="BV984" i="1"/>
  <c r="BV469" i="1"/>
  <c r="BV341" i="1"/>
  <c r="BV241" i="1"/>
  <c r="BV378" i="1"/>
  <c r="BV1083" i="1"/>
  <c r="BV974" i="1"/>
  <c r="BV932" i="1"/>
  <c r="BV884" i="1"/>
  <c r="BV268" i="1"/>
  <c r="BV588" i="1"/>
  <c r="BV431" i="1"/>
  <c r="BV385" i="1"/>
  <c r="BV188" i="1"/>
  <c r="BV8" i="1"/>
  <c r="BV24" i="1"/>
  <c r="BV1075" i="1"/>
  <c r="BV934" i="1"/>
  <c r="BV864" i="1"/>
  <c r="BV704" i="1"/>
  <c r="BV528" i="1"/>
  <c r="BV375" i="1"/>
  <c r="BV358" i="1"/>
  <c r="BV258" i="1"/>
  <c r="BV1053" i="1"/>
  <c r="BV874" i="1"/>
  <c r="BV474" i="1"/>
  <c r="BV178" i="1"/>
  <c r="BV92" i="1"/>
  <c r="BV2038" i="1"/>
  <c r="BV1985" i="1"/>
  <c r="BV1992" i="1"/>
  <c r="BV1877" i="1"/>
  <c r="BV1815" i="1"/>
  <c r="BV1814" i="1"/>
  <c r="BV1845" i="1"/>
  <c r="BV1738" i="1"/>
  <c r="BV1743" i="1"/>
  <c r="BV1711" i="1"/>
  <c r="BV1705" i="1"/>
  <c r="BV1551" i="1"/>
  <c r="BV1509" i="1"/>
  <c r="BV1547" i="1"/>
  <c r="BV1362" i="1"/>
  <c r="BV1401" i="1"/>
  <c r="BV1275" i="1"/>
  <c r="BV1331" i="1"/>
  <c r="BV1239" i="1"/>
  <c r="BV1079" i="1"/>
  <c r="BV1096" i="1"/>
  <c r="BV1025" i="1"/>
  <c r="BV1095" i="1"/>
  <c r="BV1045" i="1"/>
  <c r="BV1019" i="1"/>
  <c r="BV908" i="1"/>
  <c r="BV909" i="1"/>
  <c r="BV964" i="1"/>
  <c r="BV962" i="1"/>
  <c r="BV912" i="1"/>
  <c r="BV831" i="1"/>
  <c r="BV731" i="1"/>
  <c r="BV745" i="1"/>
  <c r="BV736" i="1"/>
  <c r="BV628" i="1"/>
  <c r="BV622" i="1"/>
  <c r="BV487" i="1"/>
  <c r="BV331" i="1"/>
  <c r="BV318" i="1"/>
  <c r="BV355" i="1"/>
  <c r="BV255" i="1"/>
  <c r="BV348" i="1"/>
  <c r="BV298" i="1"/>
  <c r="BV248" i="1"/>
  <c r="BV174" i="1"/>
  <c r="BV75" i="1"/>
  <c r="BV132" i="1"/>
  <c r="BV1981" i="1"/>
  <c r="BV1805" i="1"/>
  <c r="BV1804" i="1"/>
  <c r="BV1788" i="1"/>
  <c r="BV1783" i="1"/>
  <c r="BV1740" i="1"/>
  <c r="BV1704" i="1"/>
  <c r="BV1698" i="1"/>
  <c r="BV1670" i="1"/>
  <c r="BV1588" i="1"/>
  <c r="BV1520" i="1"/>
  <c r="BV1519" i="1"/>
  <c r="BV1501" i="1"/>
  <c r="BV1491" i="1"/>
  <c r="BV1406" i="1"/>
  <c r="BV1356" i="1"/>
  <c r="BV1268" i="1"/>
  <c r="BV1165" i="1"/>
  <c r="BV1235" i="1"/>
  <c r="BV1189" i="1"/>
  <c r="BV1161" i="1"/>
  <c r="BV1086" i="1"/>
  <c r="BV1125" i="1"/>
  <c r="BV1033" i="1"/>
  <c r="BV997" i="1"/>
  <c r="BV898" i="1"/>
  <c r="BV985" i="1"/>
  <c r="BV996" i="1"/>
  <c r="BV899" i="1"/>
  <c r="BV924" i="1"/>
  <c r="BV939" i="1"/>
  <c r="BV992" i="1"/>
  <c r="BV872" i="1"/>
  <c r="BV835" i="1"/>
  <c r="BV735" i="1"/>
  <c r="BV785" i="1"/>
  <c r="BV618" i="1"/>
  <c r="BV654" i="1"/>
  <c r="BV604" i="1"/>
  <c r="BV554" i="1"/>
  <c r="BV477" i="1"/>
  <c r="BV464" i="1"/>
  <c r="BV321" i="1"/>
  <c r="BV122" i="1"/>
  <c r="BV72" i="1"/>
  <c r="BV30" i="1"/>
  <c r="BV5" i="1"/>
  <c r="BV2024" i="1"/>
  <c r="BV2018" i="1"/>
  <c r="BV1728" i="1"/>
  <c r="BV1774" i="1"/>
  <c r="BV1694" i="1"/>
  <c r="BV1685" i="1"/>
  <c r="BV1643" i="1"/>
  <c r="BV1593" i="1"/>
  <c r="BV1549" i="1"/>
  <c r="BV1517" i="1"/>
  <c r="BV1421" i="1"/>
  <c r="BV1459" i="1"/>
  <c r="BV1255" i="1"/>
  <c r="BV1252" i="1"/>
  <c r="BV1318" i="1"/>
  <c r="BV1291" i="1"/>
  <c r="BV1155" i="1"/>
  <c r="BV1241" i="1"/>
  <c r="BV1059" i="1"/>
  <c r="BV1076" i="1"/>
  <c r="BV1026" i="1"/>
  <c r="BV1119" i="1"/>
  <c r="BV1089" i="1"/>
  <c r="BV1015" i="1"/>
  <c r="BV988" i="1"/>
  <c r="BV989" i="1"/>
  <c r="BV889" i="1"/>
  <c r="BV922" i="1"/>
  <c r="BV902" i="1"/>
  <c r="BV811" i="1"/>
  <c r="BV825" i="1"/>
  <c r="BV725" i="1"/>
  <c r="BV708" i="1"/>
  <c r="BV602" i="1"/>
  <c r="BV479" i="1"/>
  <c r="BV335" i="1"/>
  <c r="BV288" i="1"/>
  <c r="BV55" i="1"/>
  <c r="BV112" i="1"/>
  <c r="BV171" i="1"/>
  <c r="BV218" i="1"/>
  <c r="BV63" i="1"/>
  <c r="BV27" i="1"/>
  <c r="BV2263" i="1"/>
  <c r="BV1967" i="1"/>
  <c r="BV2255" i="1"/>
  <c r="BV2192" i="1"/>
  <c r="BV2143" i="1"/>
  <c r="BV2087" i="1"/>
  <c r="BV1246" i="1"/>
  <c r="BV231" i="1"/>
  <c r="BV2085" i="1"/>
  <c r="BV719" i="1"/>
  <c r="BV721" i="1"/>
  <c r="BV1791" i="1"/>
  <c r="BV2211" i="1"/>
  <c r="BV2045" i="1"/>
  <c r="BV2243" i="1"/>
  <c r="BV2123" i="1"/>
  <c r="BV2075" i="1"/>
  <c r="BV2232" i="1"/>
  <c r="BV2080" i="1"/>
  <c r="BV2005" i="1"/>
  <c r="BV859" i="1"/>
  <c r="BV42" i="1"/>
  <c r="BV2182" i="1"/>
  <c r="BV2253" i="1"/>
  <c r="BV2245" i="1"/>
  <c r="BV2194" i="1"/>
  <c r="BV2107" i="1"/>
  <c r="BV2116" i="1"/>
  <c r="BV2078" i="1"/>
  <c r="BV1411" i="1"/>
  <c r="BV2155" i="1"/>
  <c r="BV2201" i="1"/>
  <c r="BV2112" i="1"/>
  <c r="BV2153" i="1"/>
  <c r="BV2235" i="1"/>
  <c r="BV2216" i="1"/>
  <c r="BV2090" i="1"/>
  <c r="BV1720" i="1"/>
  <c r="BV547" i="1"/>
  <c r="BV399" i="1"/>
</calcChain>
</file>

<file path=xl/sharedStrings.xml><?xml version="1.0" encoding="utf-8"?>
<sst xmlns="http://schemas.openxmlformats.org/spreadsheetml/2006/main" count="28853" uniqueCount="5037">
  <si>
    <t>Suburb Area (SA2) Metrics Estimates</t>
  </si>
  <si>
    <t>ABS Data 2021</t>
  </si>
  <si>
    <t>Investor Score</t>
  </si>
  <si>
    <t>SA2</t>
  </si>
  <si>
    <t>SA2 Id</t>
  </si>
  <si>
    <t>SA3</t>
  </si>
  <si>
    <t>SA4</t>
  </si>
  <si>
    <t>SUA</t>
  </si>
  <si>
    <t>State</t>
  </si>
  <si>
    <t>Property
Type</t>
  </si>
  <si>
    <t>List
Price
Median
Now</t>
  </si>
  <si>
    <t>List
Price
Median
3m Ago</t>
  </si>
  <si>
    <t>List
Price
Median
12m Ago</t>
  </si>
  <si>
    <t>Sale
Median
Now</t>
  </si>
  <si>
    <t>Sale
Median
3m Ago</t>
  </si>
  <si>
    <t>Sale
Median
12m Ago</t>
  </si>
  <si>
    <t>Sale
DoM
Median
Now</t>
  </si>
  <si>
    <t>Sale
DoM
Median
3m Ago</t>
  </si>
  <si>
    <t>Sale
DoM
Median
12m Ago</t>
  </si>
  <si>
    <t>Lease
Median
Now</t>
  </si>
  <si>
    <t>Lease
Median
12M Ago</t>
  </si>
  <si>
    <t>Sales Turnover
Now (%)</t>
  </si>
  <si>
    <t>Sales Turnover 3M Change (%)</t>
  </si>
  <si>
    <t>Sales Turnover
3M Ago (%)</t>
  </si>
  <si>
    <t>Sales Turnover
12M Ago (%)</t>
  </si>
  <si>
    <t>Yield</t>
  </si>
  <si>
    <t>Rental Turnover Now (%)</t>
  </si>
  <si>
    <t>Rent Turnover 3M Change (%)</t>
  </si>
  <si>
    <t>Rent Turnover
3M Ago (%)</t>
  </si>
  <si>
    <t>Rent Turnover
12M Ago</t>
  </si>
  <si>
    <t>Rent Affordability (% of Income)</t>
  </si>
  <si>
    <t>Buy Affordability (Years)</t>
  </si>
  <si>
    <t>For Sale Av Listings Now (SA3)</t>
  </si>
  <si>
    <t>For Sale
Av
Listings
3m Ago (SA3)</t>
  </si>
  <si>
    <t>For Sale
Av
Listings
12m Ago (SA3)</t>
  </si>
  <si>
    <t>Inventory Now (SA3)</t>
  </si>
  <si>
    <t>House Median
Now (SA3)</t>
  </si>
  <si>
    <t>House Median
12M Ago (SA3)</t>
  </si>
  <si>
    <t>House Median
24M Ago (SA3)</t>
  </si>
  <si>
    <t>12m Growth (%)</t>
  </si>
  <si>
    <t>24m Growth (%)</t>
  </si>
  <si>
    <t>Current Sa3 Turnover (%)</t>
  </si>
  <si>
    <t>3M Change Turnover</t>
  </si>
  <si>
    <t>Sa3 Turnover 12M Ago</t>
  </si>
  <si>
    <t>10 Year Annual Growth (%)</t>
  </si>
  <si>
    <t>House Median
Rent Now (SA3)</t>
  </si>
  <si>
    <t>House Median
Rent 12M Ago (SA3)</t>
  </si>
  <si>
    <t>12m Area Rent Change (%)</t>
  </si>
  <si>
    <t>Growth Gap</t>
  </si>
  <si>
    <t>Average Household Weekly Income</t>
  </si>
  <si>
    <t>Family 
Household (%)</t>
  </si>
  <si>
    <t>Non-Family Household (%)</t>
  </si>
  <si>
    <t>Property Type: Detached House (%)</t>
  </si>
  <si>
    <t>Property Type: Townhouse / Villa %</t>
  </si>
  <si>
    <t>Tenure: 
Fully Owned (%)</t>
  </si>
  <si>
    <t>Tenure: 
Being Purchased (%)</t>
  </si>
  <si>
    <t>Tenure: 
Rented (%)</t>
  </si>
  <si>
    <t>Socio-economic Ranking</t>
  </si>
  <si>
    <t>CBD Distance</t>
  </si>
  <si>
    <t>Census</t>
  </si>
  <si>
    <t>Long</t>
  </si>
  <si>
    <t>Lat</t>
  </si>
  <si>
    <t>Sales Turnover Score (SA2)</t>
  </si>
  <si>
    <t>Sales Turnover Score (SA3)</t>
  </si>
  <si>
    <t>Inventory Score (SA3)</t>
  </si>
  <si>
    <t>Growth Gap Index (SA3)</t>
  </si>
  <si>
    <t>1 Year Growth (SA3)</t>
  </si>
  <si>
    <t>10 Year Growth (SA3)</t>
  </si>
  <si>
    <t>Remoteness (SA2)</t>
  </si>
  <si>
    <t>Fully Owned Score (SA2)</t>
  </si>
  <si>
    <t>Yield Score (SA2)</t>
  </si>
  <si>
    <t>Buy Affordability Score (SA2)</t>
  </si>
  <si>
    <t>Rent Affordability Score (SA2)</t>
  </si>
  <si>
    <t>Rental Turnover Score (SA2)</t>
  </si>
  <si>
    <t>Socio economics</t>
  </si>
  <si>
    <t>Investor Score (Out Of 100)</t>
  </si>
  <si>
    <t>Riverina</t>
  </si>
  <si>
    <t>NSW</t>
  </si>
  <si>
    <t>House</t>
  </si>
  <si>
    <t>Loxton Surrounds</t>
  </si>
  <si>
    <t>Murray and Mallee</t>
  </si>
  <si>
    <t>South Australia - South East</t>
  </si>
  <si>
    <t>SA</t>
  </si>
  <si>
    <t>Belgrave - Selby</t>
  </si>
  <si>
    <t>Yarra Ranges</t>
  </si>
  <si>
    <t>Melbourne - Outer East</t>
  </si>
  <si>
    <t>VIC</t>
  </si>
  <si>
    <t>Taylors Lakes</t>
  </si>
  <si>
    <t>Brimbank</t>
  </si>
  <si>
    <t>Melbourne - West</t>
  </si>
  <si>
    <t>Dowerin</t>
  </si>
  <si>
    <t>Wheat Belt - North</t>
  </si>
  <si>
    <t>Western Australia - Wheat Belt</t>
  </si>
  <si>
    <t>WA</t>
  </si>
  <si>
    <t>Millmerran</t>
  </si>
  <si>
    <t>Darling Downs - East</t>
  </si>
  <si>
    <t>Darling Downs - Maranoa</t>
  </si>
  <si>
    <t>QLD</t>
  </si>
  <si>
    <t>Parkes Surrounds</t>
  </si>
  <si>
    <t>Lachlan Valley</t>
  </si>
  <si>
    <t>Central West</t>
  </si>
  <si>
    <t>Wattle Glen - Diamond Creek</t>
  </si>
  <si>
    <t>Nillumbik - Kinglake</t>
  </si>
  <si>
    <t>Melbourne - North East</t>
  </si>
  <si>
    <t>Mukinbudin</t>
  </si>
  <si>
    <t>Chapman</t>
  </si>
  <si>
    <t>Weston Creek</t>
  </si>
  <si>
    <t>Australian Capital Territory</t>
  </si>
  <si>
    <t>ACT</t>
  </si>
  <si>
    <t>The Basin</t>
  </si>
  <si>
    <t>Knox</t>
  </si>
  <si>
    <t>Lyndoch</t>
  </si>
  <si>
    <t>Barossa</t>
  </si>
  <si>
    <t>Barossa - Yorke - Mid North</t>
  </si>
  <si>
    <t>Upwey - Tecoma</t>
  </si>
  <si>
    <t>Buloke</t>
  </si>
  <si>
    <t>Murray River - Swan Hill</t>
  </si>
  <si>
    <t>North West</t>
  </si>
  <si>
    <t>Ararat Surrounds</t>
  </si>
  <si>
    <t>Grampians</t>
  </si>
  <si>
    <t>Clifton - Greenmount</t>
  </si>
  <si>
    <t>Granite Belt</t>
  </si>
  <si>
    <t>Eltham</t>
  </si>
  <si>
    <t>Rowville - South</t>
  </si>
  <si>
    <t>The Coorong</t>
  </si>
  <si>
    <t>Derrimut</t>
  </si>
  <si>
    <t>Cunderdin</t>
  </si>
  <si>
    <t>Cambridge</t>
  </si>
  <si>
    <t>Hobart - North East</t>
  </si>
  <si>
    <t>Hobart</t>
  </si>
  <si>
    <t>TAS</t>
  </si>
  <si>
    <t>Gnowangerup</t>
  </si>
  <si>
    <t>Albany</t>
  </si>
  <si>
    <t>Naracoorte Surrounds</t>
  </si>
  <si>
    <t>Limestone Coast</t>
  </si>
  <si>
    <t>Perth (West) - Northbridge</t>
  </si>
  <si>
    <t>Perth City</t>
  </si>
  <si>
    <t>Perth - Inner</t>
  </si>
  <si>
    <t>Kingaroy Surrounds - South</t>
  </si>
  <si>
    <t>Burnett</t>
  </si>
  <si>
    <t>Wide Bay</t>
  </si>
  <si>
    <t>Wandin - Seville</t>
  </si>
  <si>
    <t>Coonabarabran</t>
  </si>
  <si>
    <t>Dubbo</t>
  </si>
  <si>
    <t>Far West and Orana</t>
  </si>
  <si>
    <t>Keilor</t>
  </si>
  <si>
    <t>Melbourne - North West</t>
  </si>
  <si>
    <t>Southern Downs - East</t>
  </si>
  <si>
    <t>Light</t>
  </si>
  <si>
    <t>Fadden</t>
  </si>
  <si>
    <t>Tuggeranong</t>
  </si>
  <si>
    <t>Montrose</t>
  </si>
  <si>
    <t>Cairnlea</t>
  </si>
  <si>
    <t>Hurstbridge</t>
  </si>
  <si>
    <t>Research - North Warrandyte</t>
  </si>
  <si>
    <t>Dingley Village</t>
  </si>
  <si>
    <t>Dandenong</t>
  </si>
  <si>
    <t>Melbourne - South East</t>
  </si>
  <si>
    <t>Barmera</t>
  </si>
  <si>
    <t>Taroona - Bonnet Hill</t>
  </si>
  <si>
    <t>Hobart - South and West</t>
  </si>
  <si>
    <t>Hillside</t>
  </si>
  <si>
    <t>Melton - Bacchus Marsh</t>
  </si>
  <si>
    <t>Corangamite - South</t>
  </si>
  <si>
    <t>Colac - Corangamite</t>
  </si>
  <si>
    <t>Warrnambool and South West</t>
  </si>
  <si>
    <t>Merredin</t>
  </si>
  <si>
    <t>Lenah Valley - Mount Stuart</t>
  </si>
  <si>
    <t>Hobart Inner</t>
  </si>
  <si>
    <t>Buninyong</t>
  </si>
  <si>
    <t>Ballarat</t>
  </si>
  <si>
    <t>Tatiara</t>
  </si>
  <si>
    <t>South Arm</t>
  </si>
  <si>
    <t>Mount Dandenong - Olinda</t>
  </si>
  <si>
    <t>Mildura Surrounds</t>
  </si>
  <si>
    <t>Mildura</t>
  </si>
  <si>
    <t>Corangamite - North</t>
  </si>
  <si>
    <t>Chelsea Heights</t>
  </si>
  <si>
    <t>Kingston</t>
  </si>
  <si>
    <t>Melbourne - Inner South</t>
  </si>
  <si>
    <t>Aranda</t>
  </si>
  <si>
    <t>Belconnen</t>
  </si>
  <si>
    <t>Plenty - Yarrambat</t>
  </si>
  <si>
    <t>Renmark Surrounds</t>
  </si>
  <si>
    <t>Blackwood</t>
  </si>
  <si>
    <t>Mitcham</t>
  </si>
  <si>
    <t>Adelaide - South</t>
  </si>
  <si>
    <t>Waikerie</t>
  </si>
  <si>
    <t>Weetangera</t>
  </si>
  <si>
    <t>Colac Surrounds</t>
  </si>
  <si>
    <t>Belair</t>
  </si>
  <si>
    <t>Spence</t>
  </si>
  <si>
    <t>Blaxland - Warrimoo - Lapstone</t>
  </si>
  <si>
    <t>Blue Mountains</t>
  </si>
  <si>
    <t>Sydney - Outer West and Blue Mountains</t>
  </si>
  <si>
    <t>Mount Evelyn</t>
  </si>
  <si>
    <t>Jamestown</t>
  </si>
  <si>
    <t>Mid North</t>
  </si>
  <si>
    <t>South Hobart - Fern Tree</t>
  </si>
  <si>
    <t>Fraser</t>
  </si>
  <si>
    <t>McKellar</t>
  </si>
  <si>
    <t>Melba</t>
  </si>
  <si>
    <t>Greenway</t>
  </si>
  <si>
    <t>Jilliby - Yarramalong</t>
  </si>
  <si>
    <t>Wyong</t>
  </si>
  <si>
    <t>Central Coast</t>
  </si>
  <si>
    <t>Springwood - Winmalee</t>
  </si>
  <si>
    <t>Winchelsea</t>
  </si>
  <si>
    <t>Barwon - West</t>
  </si>
  <si>
    <t>Geelong</t>
  </si>
  <si>
    <t>Yorke Peninsula - North</t>
  </si>
  <si>
    <t>Yorke Peninsula</t>
  </si>
  <si>
    <t>Rowville - North</t>
  </si>
  <si>
    <t>Flynn (ACT)</t>
  </si>
  <si>
    <t>Greensborough</t>
  </si>
  <si>
    <t>Banyule</t>
  </si>
  <si>
    <t>Coromandel Valley</t>
  </si>
  <si>
    <t>Onkaparinga</t>
  </si>
  <si>
    <t>Mallala</t>
  </si>
  <si>
    <t>Mulgoa - Luddenham - Orchard Hills</t>
  </si>
  <si>
    <t>Penrith</t>
  </si>
  <si>
    <t>Croydon Hills - Warranwood</t>
  </si>
  <si>
    <t>Maroondah</t>
  </si>
  <si>
    <t>Gannawarra</t>
  </si>
  <si>
    <t>Kerang</t>
  </si>
  <si>
    <t>Moyne - East</t>
  </si>
  <si>
    <t>Warrnambool</t>
  </si>
  <si>
    <t>Eagle Farm - Pinkenba</t>
  </si>
  <si>
    <t>Nundah</t>
  </si>
  <si>
    <t>Brisbane - North</t>
  </si>
  <si>
    <t>Loxton</t>
  </si>
  <si>
    <t>Margate - Snug</t>
  </si>
  <si>
    <t>Macarthur</t>
  </si>
  <si>
    <t>Grenfell</t>
  </si>
  <si>
    <t>Woronora Heights</t>
  </si>
  <si>
    <t>Sutherland - Menai - Heathcote</t>
  </si>
  <si>
    <t>Sydney - Sutherland</t>
  </si>
  <si>
    <t>Aspendale Gardens - Waterways</t>
  </si>
  <si>
    <t>Ferntree Gully (South) - Upper Ferntree Gully</t>
  </si>
  <si>
    <t>Ringwood North</t>
  </si>
  <si>
    <t>Monbulk - Silvan</t>
  </si>
  <si>
    <t>Woodvale</t>
  </si>
  <si>
    <t>Joondalup</t>
  </si>
  <si>
    <t>Perth - North West</t>
  </si>
  <si>
    <t>Scone Surrounds</t>
  </si>
  <si>
    <t>Upper Hunter</t>
  </si>
  <si>
    <t>Hunter Valley exc Newcastle</t>
  </si>
  <si>
    <t>Tumut Surrounds</t>
  </si>
  <si>
    <t>Tumut - Tumbarumba</t>
  </si>
  <si>
    <t>Bendigo Surrounds - South</t>
  </si>
  <si>
    <t>Heathcote - Castlemaine - Kyneton</t>
  </si>
  <si>
    <t>Bendigo</t>
  </si>
  <si>
    <t>Chirnside Park</t>
  </si>
  <si>
    <t>Irymple</t>
  </si>
  <si>
    <t>York - Beverley</t>
  </si>
  <si>
    <t>Giralang</t>
  </si>
  <si>
    <t>Fisher</t>
  </si>
  <si>
    <t>Wakefield - Barunga West</t>
  </si>
  <si>
    <t>Lower North</t>
  </si>
  <si>
    <t>Benalla Surrounds</t>
  </si>
  <si>
    <t>Wangaratta - Benalla</t>
  </si>
  <si>
    <t>Hume</t>
  </si>
  <si>
    <t>Bundoora - East</t>
  </si>
  <si>
    <t>Goyder</t>
  </si>
  <si>
    <t>Watsonia</t>
  </si>
  <si>
    <t>Keilor East</t>
  </si>
  <si>
    <t>Pittsworth</t>
  </si>
  <si>
    <t>Monash</t>
  </si>
  <si>
    <t>Macedon</t>
  </si>
  <si>
    <t>Macedon Ranges</t>
  </si>
  <si>
    <t>Romsey</t>
  </si>
  <si>
    <t>Lysterfield</t>
  </si>
  <si>
    <t>Clarinda - Oakleigh South</t>
  </si>
  <si>
    <t>Keilor Downs</t>
  </si>
  <si>
    <t>Horsham Surrounds</t>
  </si>
  <si>
    <t>Swan Hill Surrounds</t>
  </si>
  <si>
    <t>Southern Grampians</t>
  </si>
  <si>
    <t>Glenelg - Southern Grampians</t>
  </si>
  <si>
    <t>Monto - Eidsvold</t>
  </si>
  <si>
    <t>Mundijong</t>
  </si>
  <si>
    <t>Serpentine - Jarrahdale</t>
  </si>
  <si>
    <t>Perth - South East</t>
  </si>
  <si>
    <t>Coogee</t>
  </si>
  <si>
    <t>Cockburn</t>
  </si>
  <si>
    <t>Perth - South West</t>
  </si>
  <si>
    <t>Calwell</t>
  </si>
  <si>
    <t>Newtown (Vic.)</t>
  </si>
  <si>
    <t>Pascoe Vale South</t>
  </si>
  <si>
    <t>Brunswick - Coburg</t>
  </si>
  <si>
    <t>Melbourne - Inner</t>
  </si>
  <si>
    <t>Oak Park</t>
  </si>
  <si>
    <t>Moreland - North</t>
  </si>
  <si>
    <t>Sydenham</t>
  </si>
  <si>
    <t>Kaleen</t>
  </si>
  <si>
    <t>Murray Bridge Surrounds</t>
  </si>
  <si>
    <t>Montmorency - Briar Hill</t>
  </si>
  <si>
    <t>West Wimmera</t>
  </si>
  <si>
    <t>Clare</t>
  </si>
  <si>
    <t>Nicholls</t>
  </si>
  <si>
    <t>Gungahlin</t>
  </si>
  <si>
    <t>Gilmore</t>
  </si>
  <si>
    <t>Calga - Kulnura</t>
  </si>
  <si>
    <t>Gosford</t>
  </si>
  <si>
    <t>Walgett - Lightning Ridge</t>
  </si>
  <si>
    <t>Bourke - Cobar - Coonamble</t>
  </si>
  <si>
    <t>Panton Hill - St Andrews</t>
  </si>
  <si>
    <t>Seventeen Mile Rocks - Sinnamon Park</t>
  </si>
  <si>
    <t>Centenary</t>
  </si>
  <si>
    <t>Brisbane - West</t>
  </si>
  <si>
    <t>Morawa</t>
  </si>
  <si>
    <t>Mid West</t>
  </si>
  <si>
    <t>Western Australia - Outback (South)</t>
  </si>
  <si>
    <t>Conder</t>
  </si>
  <si>
    <t>Duffy</t>
  </si>
  <si>
    <t>Cooma Surrounds</t>
  </si>
  <si>
    <t>Snowy Mountains</t>
  </si>
  <si>
    <t>Capital Region</t>
  </si>
  <si>
    <t>Goulburn Surrounds</t>
  </si>
  <si>
    <t>Goulburn - Mulwaree</t>
  </si>
  <si>
    <t>Mooroolbark</t>
  </si>
  <si>
    <t>Geilston Bay - Risdon</t>
  </si>
  <si>
    <t>Bridgeman Downs</t>
  </si>
  <si>
    <t>Bald Hills - Everton Park</t>
  </si>
  <si>
    <t>Eatons Hill</t>
  </si>
  <si>
    <t>The Hills District</t>
  </si>
  <si>
    <t>Moreton Bay - South</t>
  </si>
  <si>
    <t>Kojonup</t>
  </si>
  <si>
    <t>West Hobart</t>
  </si>
  <si>
    <t>Valentine - Eleebana</t>
  </si>
  <si>
    <t>Lake Macquarie - East</t>
  </si>
  <si>
    <t>Newcastle and Lake Macquarie</t>
  </si>
  <si>
    <t>Holder</t>
  </si>
  <si>
    <t>Greenvale - Bulla</t>
  </si>
  <si>
    <t>Tullamarine - Broadmeadows</t>
  </si>
  <si>
    <t>Rivett</t>
  </si>
  <si>
    <t>Brisbane City</t>
  </si>
  <si>
    <t>Brisbane Inner</t>
  </si>
  <si>
    <t>Brisbane Inner City</t>
  </si>
  <si>
    <t>Gilbert Valley</t>
  </si>
  <si>
    <t>Barossa - Angaston</t>
  </si>
  <si>
    <t>Port Pirie Surrounds</t>
  </si>
  <si>
    <t>Athelstone</t>
  </si>
  <si>
    <t>Campbelltown (SA)</t>
  </si>
  <si>
    <t>Adelaide - Central and Hills</t>
  </si>
  <si>
    <t>Jandakot</t>
  </si>
  <si>
    <t>Erskine Park</t>
  </si>
  <si>
    <t>St Marys</t>
  </si>
  <si>
    <t>Viewbank - Yallambie</t>
  </si>
  <si>
    <t>Lobethal - Woodside</t>
  </si>
  <si>
    <t>Adelaide Hills</t>
  </si>
  <si>
    <t>Wanniassa</t>
  </si>
  <si>
    <t>Condobolin</t>
  </si>
  <si>
    <t>Hay</t>
  </si>
  <si>
    <t>Lower Murray</t>
  </si>
  <si>
    <t>Murray</t>
  </si>
  <si>
    <t>Mill Park - North</t>
  </si>
  <si>
    <t>Whittlesea - Wallan</t>
  </si>
  <si>
    <t>Lilydale - Coldstream</t>
  </si>
  <si>
    <t>Keysborough - South</t>
  </si>
  <si>
    <t>Roleystone</t>
  </si>
  <si>
    <t>Armadale</t>
  </si>
  <si>
    <t>Howrah - Tranmere</t>
  </si>
  <si>
    <t>Kambah</t>
  </si>
  <si>
    <t>Gisborne</t>
  </si>
  <si>
    <t>Seabrook</t>
  </si>
  <si>
    <t>Hobsons Bay</t>
  </si>
  <si>
    <t>Pinjarra Hills - Pullenvale</t>
  </si>
  <si>
    <t>Kenmore - Brookfield - Moggill</t>
  </si>
  <si>
    <t>Central Highlands - West</t>
  </si>
  <si>
    <t>Central Highlands (Qld)</t>
  </si>
  <si>
    <t>Central Queensland</t>
  </si>
  <si>
    <t>Rockhampton Surrounds - West</t>
  </si>
  <si>
    <t>Rockhampton</t>
  </si>
  <si>
    <t>Karoonda - Lameroo</t>
  </si>
  <si>
    <t>Gilgandra</t>
  </si>
  <si>
    <t>Melbourne Airport</t>
  </si>
  <si>
    <t>Gowrie (ACT)</t>
  </si>
  <si>
    <t>Bombala</t>
  </si>
  <si>
    <t>Unanderra - Mount Kembla</t>
  </si>
  <si>
    <t>Dapto - Port Kembla</t>
  </si>
  <si>
    <t>Illawarra</t>
  </si>
  <si>
    <t>Lawson - Hazelbrook - Linden</t>
  </si>
  <si>
    <t>Moorabbin - Heatherton</t>
  </si>
  <si>
    <t>Kinglake</t>
  </si>
  <si>
    <t>Wambo</t>
  </si>
  <si>
    <t>Glenlee - Rockyview</t>
  </si>
  <si>
    <t>Mount Nelson - Dynnyrne</t>
  </si>
  <si>
    <t>Evatt</t>
  </si>
  <si>
    <t>Edithvale - Aspendale</t>
  </si>
  <si>
    <t>Warrandyte - Wonga Park</t>
  </si>
  <si>
    <t>Manningham - East</t>
  </si>
  <si>
    <t>Ringwood East</t>
  </si>
  <si>
    <t>Camperdown</t>
  </si>
  <si>
    <t>Dardanup</t>
  </si>
  <si>
    <t>Bunbury</t>
  </si>
  <si>
    <t>Duncraig</t>
  </si>
  <si>
    <t>Deakin</t>
  </si>
  <si>
    <t>South Canberra</t>
  </si>
  <si>
    <t>Riddells Creek</t>
  </si>
  <si>
    <t>Sunbury</t>
  </si>
  <si>
    <t>McDowall</t>
  </si>
  <si>
    <t>Cook</t>
  </si>
  <si>
    <t>Bannockburn</t>
  </si>
  <si>
    <t>Croydon South</t>
  </si>
  <si>
    <t>Roma Surrounds</t>
  </si>
  <si>
    <t>Darling Downs (West) - Maranoa</t>
  </si>
  <si>
    <t>Stirling</t>
  </si>
  <si>
    <t>Lara</t>
  </si>
  <si>
    <t>Tumbarumba</t>
  </si>
  <si>
    <t>Fortitude Valley</t>
  </si>
  <si>
    <t>Loddon</t>
  </si>
  <si>
    <t>Loddon - Elmore</t>
  </si>
  <si>
    <t>Kadina</t>
  </si>
  <si>
    <t>Strathmore</t>
  </si>
  <si>
    <t>Delahey</t>
  </si>
  <si>
    <t>Mount Barker Surrounds</t>
  </si>
  <si>
    <t>Uraidla - Summertown</t>
  </si>
  <si>
    <t>Penola</t>
  </si>
  <si>
    <t>One Tree Hill</t>
  </si>
  <si>
    <t>Playford</t>
  </si>
  <si>
    <t>Adelaide - North</t>
  </si>
  <si>
    <t>Dubbo Surrounds</t>
  </si>
  <si>
    <t>Loftus - Yarrawarrah</t>
  </si>
  <si>
    <t>Towong</t>
  </si>
  <si>
    <t>Wodonga - Alpine</t>
  </si>
  <si>
    <t>Airport West</t>
  </si>
  <si>
    <t>Rowville - Central</t>
  </si>
  <si>
    <t>Westlake</t>
  </si>
  <si>
    <t>Jondaryan</t>
  </si>
  <si>
    <t>Samford Valley</t>
  </si>
  <si>
    <t>Peterborough - Mount Remarkable</t>
  </si>
  <si>
    <t>Lesmurdie - Bickley - Carmel</t>
  </si>
  <si>
    <t>Kalamunda</t>
  </si>
  <si>
    <t>Dunlop</t>
  </si>
  <si>
    <t>Muswellbrook Surrounds</t>
  </si>
  <si>
    <t>Coburg North</t>
  </si>
  <si>
    <t>Gowanbrae</t>
  </si>
  <si>
    <t>Yarriambiack</t>
  </si>
  <si>
    <t>Gayndah - Mundubbera</t>
  </si>
  <si>
    <t>Flagstaff Hill</t>
  </si>
  <si>
    <t>Isaacs</t>
  </si>
  <si>
    <t>Woden Valley</t>
  </si>
  <si>
    <t>South Morang - South</t>
  </si>
  <si>
    <t>Niddrie - Essendon West</t>
  </si>
  <si>
    <t>Yarra Valley</t>
  </si>
  <si>
    <t>Keysborough - North</t>
  </si>
  <si>
    <t>Jindalee - Mount Ommaney</t>
  </si>
  <si>
    <t>Albany Creek</t>
  </si>
  <si>
    <t>Highfields</t>
  </si>
  <si>
    <t>Toowoomba</t>
  </si>
  <si>
    <t>Le Hunte - Elliston</t>
  </si>
  <si>
    <t>Eyre Peninsula and South West</t>
  </si>
  <si>
    <t>South Australia - Outback</t>
  </si>
  <si>
    <t>Kingston Beach - Blackmans Bay</t>
  </si>
  <si>
    <t>Florey</t>
  </si>
  <si>
    <t>Phillip</t>
  </si>
  <si>
    <t>Leopold</t>
  </si>
  <si>
    <t>Taylors Hill</t>
  </si>
  <si>
    <t>Belmont - Gumdale</t>
  </si>
  <si>
    <t>Capalaba</t>
  </si>
  <si>
    <t>Brisbane - East</t>
  </si>
  <si>
    <t>Tamworth Surrounds</t>
  </si>
  <si>
    <t>Tamworth - Gunnedah</t>
  </si>
  <si>
    <t>New England and North West</t>
  </si>
  <si>
    <t>Ivanhoe East - Eaglemont</t>
  </si>
  <si>
    <t>Highbury - Dernancourt</t>
  </si>
  <si>
    <t>Tea Tree Gully</t>
  </si>
  <si>
    <t>Willunga</t>
  </si>
  <si>
    <t>Leeming</t>
  </si>
  <si>
    <t>Melville</t>
  </si>
  <si>
    <t>Higgins</t>
  </si>
  <si>
    <t>Gunnedah Surrounds</t>
  </si>
  <si>
    <t>Emu Plains - Leonay</t>
  </si>
  <si>
    <t>Cranebrook - Castlereagh</t>
  </si>
  <si>
    <t>Menai - Lucas Heights - Woronora</t>
  </si>
  <si>
    <t>Trafalgar (Vic.)</t>
  </si>
  <si>
    <t>Baw Baw</t>
  </si>
  <si>
    <t>Latrobe - Gippsland</t>
  </si>
  <si>
    <t>Canning Vale - West</t>
  </si>
  <si>
    <t>Canning</t>
  </si>
  <si>
    <t>Austins Ferry - Granton</t>
  </si>
  <si>
    <t>Hobart - North West</t>
  </si>
  <si>
    <t>Latham</t>
  </si>
  <si>
    <t>Heathcote - Waterfall</t>
  </si>
  <si>
    <t>Smythes Creek</t>
  </si>
  <si>
    <t>Langwarrin</t>
  </si>
  <si>
    <t>Frankston</t>
  </si>
  <si>
    <t>Mornington Peninsula</t>
  </si>
  <si>
    <t>Sheidow Park - Trott Park</t>
  </si>
  <si>
    <t>Marion</t>
  </si>
  <si>
    <t>Glen Forrest - Darlington</t>
  </si>
  <si>
    <t>Mundaring</t>
  </si>
  <si>
    <t>Perth - North East</t>
  </si>
  <si>
    <t>Helena Valley - Koongamia</t>
  </si>
  <si>
    <t>Iluka - Burns Beach</t>
  </si>
  <si>
    <t>Bateman</t>
  </si>
  <si>
    <t>Yarralumla</t>
  </si>
  <si>
    <t>South Morang - North</t>
  </si>
  <si>
    <t>Healesville - Yarra Glen</t>
  </si>
  <si>
    <t>Banjup</t>
  </si>
  <si>
    <t>Katanning</t>
  </si>
  <si>
    <t>Ocean Grove</t>
  </si>
  <si>
    <t>Surf Coast - Bellarine Peninsula</t>
  </si>
  <si>
    <t>Helensburgh</t>
  </si>
  <si>
    <t>Wollongong</t>
  </si>
  <si>
    <t>Amaroo</t>
  </si>
  <si>
    <t>Floreat</t>
  </si>
  <si>
    <t>Cottesloe - Claremont</t>
  </si>
  <si>
    <t>Torrens</t>
  </si>
  <si>
    <t>Forde</t>
  </si>
  <si>
    <t>Aldgate - Stirling</t>
  </si>
  <si>
    <t>Wagin</t>
  </si>
  <si>
    <t>Wheat Belt - South</t>
  </si>
  <si>
    <t>Seaham - Woodville</t>
  </si>
  <si>
    <t>Port Stephens</t>
  </si>
  <si>
    <t>Wangaratta Surrounds</t>
  </si>
  <si>
    <t>Brookfield - Kenmore Hills</t>
  </si>
  <si>
    <t>Crows Nest - Rosalie</t>
  </si>
  <si>
    <t>Gordon (Vic.)</t>
  </si>
  <si>
    <t>Creswick - Daylesford - Ballan</t>
  </si>
  <si>
    <t>Heidelberg - Rosanna</t>
  </si>
  <si>
    <t>Avondale Heights</t>
  </si>
  <si>
    <t>Ferntree Gully - North</t>
  </si>
  <si>
    <t>Springvale South</t>
  </si>
  <si>
    <t>Altona Meadows</t>
  </si>
  <si>
    <t>Bellevue Heights</t>
  </si>
  <si>
    <t>Cessnock Surrounds</t>
  </si>
  <si>
    <t>Lower Hunter</t>
  </si>
  <si>
    <t>Bacchus Marsh Surrounds</t>
  </si>
  <si>
    <t>Korumburra</t>
  </si>
  <si>
    <t>Gippsland - South West</t>
  </si>
  <si>
    <t>Knoxfield - Scoresby</t>
  </si>
  <si>
    <t>Boronia</t>
  </si>
  <si>
    <t>Noble Park North</t>
  </si>
  <si>
    <t>Dayboro</t>
  </si>
  <si>
    <t>Clarendon</t>
  </si>
  <si>
    <t>McLaren Vale</t>
  </si>
  <si>
    <t>Madeley - Darch</t>
  </si>
  <si>
    <t>Wanneroo</t>
  </si>
  <si>
    <t>Highton</t>
  </si>
  <si>
    <t>Coburg - West</t>
  </si>
  <si>
    <t>Chelsea - Bonbeach</t>
  </si>
  <si>
    <t>Pascoe Vale</t>
  </si>
  <si>
    <t>Sunshine West</t>
  </si>
  <si>
    <t>Melton West</t>
  </si>
  <si>
    <t>Skye - Sandhurst</t>
  </si>
  <si>
    <t>Old Beach - Otago</t>
  </si>
  <si>
    <t>Brighton</t>
  </si>
  <si>
    <t>Gelorup - Stratham</t>
  </si>
  <si>
    <t>Stanthorpe Surrounds</t>
  </si>
  <si>
    <t>Cowra Surrounds</t>
  </si>
  <si>
    <t>Mannum</t>
  </si>
  <si>
    <t>Banks</t>
  </si>
  <si>
    <t>Oyster Bay - Como - Jannali</t>
  </si>
  <si>
    <t>Gladstone Park - Westmeadows</t>
  </si>
  <si>
    <t>Bayswater North</t>
  </si>
  <si>
    <t>Clayton South</t>
  </si>
  <si>
    <t>Newport</t>
  </si>
  <si>
    <t>Somerville</t>
  </si>
  <si>
    <t>Karana Downs</t>
  </si>
  <si>
    <t>Ipswich Inner</t>
  </si>
  <si>
    <t>Ipswich</t>
  </si>
  <si>
    <t>Colonel Light Gardens</t>
  </si>
  <si>
    <t>Gidgegannup</t>
  </si>
  <si>
    <t>Swan</t>
  </si>
  <si>
    <t>Chittering</t>
  </si>
  <si>
    <t>Hawker</t>
  </si>
  <si>
    <t>Gordon (ACT)</t>
  </si>
  <si>
    <t>Kilsyth</t>
  </si>
  <si>
    <t>Chapel Hill</t>
  </si>
  <si>
    <t>Red Hill (ACT)</t>
  </si>
  <si>
    <t>Oxley (ACT)</t>
  </si>
  <si>
    <t>Holsworthy - Wattle Grove</t>
  </si>
  <si>
    <t>Liverpool</t>
  </si>
  <si>
    <t>Sydney - South West</t>
  </si>
  <si>
    <t>Coburg - East</t>
  </si>
  <si>
    <t>Doreen - North</t>
  </si>
  <si>
    <t>Narre Warren South - East</t>
  </si>
  <si>
    <t>Casey - South</t>
  </si>
  <si>
    <t>Cambooya - Wyreema</t>
  </si>
  <si>
    <t>Bruce</t>
  </si>
  <si>
    <t>Denman Prospect</t>
  </si>
  <si>
    <t>Molonglo</t>
  </si>
  <si>
    <t>Golden Plains - South</t>
  </si>
  <si>
    <t>Waramanga</t>
  </si>
  <si>
    <t>Harrington Park</t>
  </si>
  <si>
    <t>Camden</t>
  </si>
  <si>
    <t>Sydney - Outer South West</t>
  </si>
  <si>
    <t>Palmerston</t>
  </si>
  <si>
    <t>Bellerive - Rosny</t>
  </si>
  <si>
    <t>Pearce</t>
  </si>
  <si>
    <t>Coombs</t>
  </si>
  <si>
    <t>Maiden Gully</t>
  </si>
  <si>
    <t>Throsby</t>
  </si>
  <si>
    <t>Narre Warren North</t>
  </si>
  <si>
    <t>Casey - North</t>
  </si>
  <si>
    <t>Endeavour Hills - South</t>
  </si>
  <si>
    <t>Endeavour Hills - North</t>
  </si>
  <si>
    <t>Narrabri Surrounds</t>
  </si>
  <si>
    <t>Moree - Narrabri</t>
  </si>
  <si>
    <t>Brookton</t>
  </si>
  <si>
    <t>Bendigo Surrounds - North</t>
  </si>
  <si>
    <t>West Footscray - Tottenham</t>
  </si>
  <si>
    <t>Maribyrnong</t>
  </si>
  <si>
    <t>Illawong - Alfords Point</t>
  </si>
  <si>
    <t>Seymour Surrounds</t>
  </si>
  <si>
    <t>Upper Goulburn Valley</t>
  </si>
  <si>
    <t>Mount Baw Baw Region</t>
  </si>
  <si>
    <t>Southern Downs - West</t>
  </si>
  <si>
    <t>Cornubia - Carbrook</t>
  </si>
  <si>
    <t>Loganlea - Carbrook</t>
  </si>
  <si>
    <t>Logan - Beaudesert</t>
  </si>
  <si>
    <t>Chisholm</t>
  </si>
  <si>
    <t>Bathurst Surrounds</t>
  </si>
  <si>
    <t>Bathurst</t>
  </si>
  <si>
    <t>Longford - Loch Sport</t>
  </si>
  <si>
    <t>Wellington</t>
  </si>
  <si>
    <t>Ivanhoe</t>
  </si>
  <si>
    <t>Bunyip - Garfield</t>
  </si>
  <si>
    <t>Cardinia</t>
  </si>
  <si>
    <t>Nhill Region</t>
  </si>
  <si>
    <t>Chelmer - Graceville</t>
  </si>
  <si>
    <t>Sherwood - Indooroopilly</t>
  </si>
  <si>
    <t>Boonah</t>
  </si>
  <si>
    <t>Ipswich Hinterland</t>
  </si>
  <si>
    <t>Karalee - Barellan Point</t>
  </si>
  <si>
    <t>Upper Caboolture</t>
  </si>
  <si>
    <t>Narangba - Burpengary</t>
  </si>
  <si>
    <t>Moreton Bay - North</t>
  </si>
  <si>
    <t>Hahndorf - Echunga</t>
  </si>
  <si>
    <t>Greenwith</t>
  </si>
  <si>
    <t>Strathalbyn Surrounds</t>
  </si>
  <si>
    <t>Fleurieu - Kangaroo Island</t>
  </si>
  <si>
    <t>Mount Nasura - Mount Richon - Bedfordale</t>
  </si>
  <si>
    <t>Isabella Plains</t>
  </si>
  <si>
    <t>West Wyalong</t>
  </si>
  <si>
    <t>Armidale Surrounds - South</t>
  </si>
  <si>
    <t>Armidale</t>
  </si>
  <si>
    <t>Leongatha</t>
  </si>
  <si>
    <t>Mitcham (Vic.)</t>
  </si>
  <si>
    <t>Whitehorse - East</t>
  </si>
  <si>
    <t>Noble Park - West</t>
  </si>
  <si>
    <t>Kings Park (Vic.)</t>
  </si>
  <si>
    <t>Hallett Cove</t>
  </si>
  <si>
    <t>Aberfoyle Park</t>
  </si>
  <si>
    <t>Tapping - Ashby - Sinagra</t>
  </si>
  <si>
    <t>Hocking - Pearsall</t>
  </si>
  <si>
    <t>Northam</t>
  </si>
  <si>
    <t>Jordan Springs - Llandilo</t>
  </si>
  <si>
    <t>Kensington (Vic.)</t>
  </si>
  <si>
    <t>Melbourne City</t>
  </si>
  <si>
    <t>Epping - East</t>
  </si>
  <si>
    <t>Pearcedale - Tooradin</t>
  </si>
  <si>
    <t>Tara</t>
  </si>
  <si>
    <t>Kimba - Cleve - Franklin Harbour</t>
  </si>
  <si>
    <t>Mount Hawthorn - Leederville</t>
  </si>
  <si>
    <t>Sandy Bay</t>
  </si>
  <si>
    <t>Hadspen - Carrick</t>
  </si>
  <si>
    <t>Meander Valley - West Tamar</t>
  </si>
  <si>
    <t>Launceston and North East</t>
  </si>
  <si>
    <t>Central Highlands</t>
  </si>
  <si>
    <t>Central Highlands (Tas.)</t>
  </si>
  <si>
    <t>South East</t>
  </si>
  <si>
    <t>Gawler - North</t>
  </si>
  <si>
    <t>Gawler - Two Wells</t>
  </si>
  <si>
    <t>Curtin</t>
  </si>
  <si>
    <t>Blackheath - Megalong Valley</t>
  </si>
  <si>
    <t>Prestons</t>
  </si>
  <si>
    <t>Woodend</t>
  </si>
  <si>
    <t>Rutherglen</t>
  </si>
  <si>
    <t>Chiltern - Indigo Valley</t>
  </si>
  <si>
    <t>Yackandandah</t>
  </si>
  <si>
    <t>Mordialloc - Parkdale</t>
  </si>
  <si>
    <t>Sunshine North</t>
  </si>
  <si>
    <t>Williamstown</t>
  </si>
  <si>
    <t>Middle Park - Jamboree Heights</t>
  </si>
  <si>
    <t>Logan Village</t>
  </si>
  <si>
    <t>Jimboomba</t>
  </si>
  <si>
    <t>Mitcham (SA)</t>
  </si>
  <si>
    <t>Kangaroo Island</t>
  </si>
  <si>
    <t>Renmark</t>
  </si>
  <si>
    <t>Harvey</t>
  </si>
  <si>
    <t>Kingsley</t>
  </si>
  <si>
    <t>Holt</t>
  </si>
  <si>
    <t>Horsley - Kembla Grange</t>
  </si>
  <si>
    <t>Mount Annan</t>
  </si>
  <si>
    <t>Glenmore Park - Regentville</t>
  </si>
  <si>
    <t>Engadine</t>
  </si>
  <si>
    <t>Highett (East) - Cheltenham</t>
  </si>
  <si>
    <t>Melbourne</t>
  </si>
  <si>
    <t>Roxburgh Park (South) - Somerton</t>
  </si>
  <si>
    <t>Sunshine</t>
  </si>
  <si>
    <t>Hoppers Crossing - North</t>
  </si>
  <si>
    <t>Wyndham</t>
  </si>
  <si>
    <t>Frankston South</t>
  </si>
  <si>
    <t>Marino - Seaview Downs</t>
  </si>
  <si>
    <t>Hazelmere - Guildford</t>
  </si>
  <si>
    <t>Greenwood - Warwick</t>
  </si>
  <si>
    <t>Hillarys</t>
  </si>
  <si>
    <t>Karrinyup - Gwelup - Carine</t>
  </si>
  <si>
    <t>Dianella - North</t>
  </si>
  <si>
    <t>Lindisfarne - Rose Bay</t>
  </si>
  <si>
    <t>Charnwood</t>
  </si>
  <si>
    <t>Epping (Vic.) - West</t>
  </si>
  <si>
    <t>Doreen - South</t>
  </si>
  <si>
    <t>Carrum Downs</t>
  </si>
  <si>
    <t>Bellbowrie - Moggill</t>
  </si>
  <si>
    <t>Plantagenet</t>
  </si>
  <si>
    <t>Macgregor (ACT)</t>
  </si>
  <si>
    <t>Bundoora - North</t>
  </si>
  <si>
    <t>Walkerston - Eton</t>
  </si>
  <si>
    <t>Mackay</t>
  </si>
  <si>
    <t>Mackay - Isaac - Whitsunday</t>
  </si>
  <si>
    <t>Corinda</t>
  </si>
  <si>
    <t>Berri</t>
  </si>
  <si>
    <t>Wright</t>
  </si>
  <si>
    <t>Strathfieldsaye</t>
  </si>
  <si>
    <t>Hackett</t>
  </si>
  <si>
    <t>North Canberra</t>
  </si>
  <si>
    <t>Wakerley</t>
  </si>
  <si>
    <t>Wynnum - Manly</t>
  </si>
  <si>
    <t>Watson</t>
  </si>
  <si>
    <t>Berwick - North</t>
  </si>
  <si>
    <t>Tanunda</t>
  </si>
  <si>
    <t>Wattle Range</t>
  </si>
  <si>
    <t>Grant</t>
  </si>
  <si>
    <t>Kingston - Robe</t>
  </si>
  <si>
    <t>Naracoorte</t>
  </si>
  <si>
    <t>Narromine</t>
  </si>
  <si>
    <t>Carole Park</t>
  </si>
  <si>
    <t>Springfield - Redbank</t>
  </si>
  <si>
    <t>Deniliquin Surrounds</t>
  </si>
  <si>
    <t>Upper Murray exc. Albury</t>
  </si>
  <si>
    <t>Rosedale</t>
  </si>
  <si>
    <t>Mill Park - South</t>
  </si>
  <si>
    <t>Glenroy - West</t>
  </si>
  <si>
    <t>Nunawading</t>
  </si>
  <si>
    <t>Vermont</t>
  </si>
  <si>
    <t>Dandenong North</t>
  </si>
  <si>
    <t>Altona</t>
  </si>
  <si>
    <t>Northgate - Northfield</t>
  </si>
  <si>
    <t>Port Adelaide - East</t>
  </si>
  <si>
    <t>Modbury Heights</t>
  </si>
  <si>
    <t>Redwood Park</t>
  </si>
  <si>
    <t>Scullin</t>
  </si>
  <si>
    <t>Karabar</t>
  </si>
  <si>
    <t>Queanbeyan</t>
  </si>
  <si>
    <t>The Oaks - Oakdale</t>
  </si>
  <si>
    <t>Wollondilly</t>
  </si>
  <si>
    <t>Creswick - Clunes</t>
  </si>
  <si>
    <t>Charlemont</t>
  </si>
  <si>
    <t>Fraser Rise - Plumpton</t>
  </si>
  <si>
    <t>Sheldon - Mount Cotton</t>
  </si>
  <si>
    <t>Cleveland - Stradbroke</t>
  </si>
  <si>
    <t>Riverhills</t>
  </si>
  <si>
    <t>Lockyer Valley - West</t>
  </si>
  <si>
    <t>Nanango</t>
  </si>
  <si>
    <t>Middle Swan - Herne Hill</t>
  </si>
  <si>
    <t>Sorrento - Marmion</t>
  </si>
  <si>
    <t>Landsdale</t>
  </si>
  <si>
    <t>Bonython</t>
  </si>
  <si>
    <t>Singleton</t>
  </si>
  <si>
    <t>Wentworth-Balranald Region</t>
  </si>
  <si>
    <t>Terrey Hills - Duffys Forest</t>
  </si>
  <si>
    <t>Warringah</t>
  </si>
  <si>
    <t>Sydney - Northern Beaches</t>
  </si>
  <si>
    <t>Mentone</t>
  </si>
  <si>
    <t>Wantirna</t>
  </si>
  <si>
    <t>Gowrie (Qld)</t>
  </si>
  <si>
    <t>Lewiston - Two Wells</t>
  </si>
  <si>
    <t>Capel</t>
  </si>
  <si>
    <t>Toodyay</t>
  </si>
  <si>
    <t>Townsville - South</t>
  </si>
  <si>
    <t>Townsville</t>
  </si>
  <si>
    <t>Northcote - West</t>
  </si>
  <si>
    <t>Darebin - South</t>
  </si>
  <si>
    <t>Yass Surrounds</t>
  </si>
  <si>
    <t>Young - Yass</t>
  </si>
  <si>
    <t>Wentworth Falls</t>
  </si>
  <si>
    <t>Esperance Surrounds</t>
  </si>
  <si>
    <t>Esperance</t>
  </si>
  <si>
    <t>Kurrajong Heights - Ebenezer</t>
  </si>
  <si>
    <t>Hawkesbury</t>
  </si>
  <si>
    <t>Sydney - Baulkham Hills and Hawkesbury</t>
  </si>
  <si>
    <t>Merbein</t>
  </si>
  <si>
    <t>Yorke Peninsula - South</t>
  </si>
  <si>
    <t>Macquarie</t>
  </si>
  <si>
    <t>Wentworth - Buronga</t>
  </si>
  <si>
    <t>Walcha</t>
  </si>
  <si>
    <t>Winston Hills</t>
  </si>
  <si>
    <t>Parramatta</t>
  </si>
  <si>
    <t>Sydney - Parramatta</t>
  </si>
  <si>
    <t>Barwon Heads - Armstrong Creek</t>
  </si>
  <si>
    <t>Kingsbury</t>
  </si>
  <si>
    <t>Darebin - North</t>
  </si>
  <si>
    <t>Hadfield</t>
  </si>
  <si>
    <t>Stawell</t>
  </si>
  <si>
    <t>Red Cliffs</t>
  </si>
  <si>
    <t>Inglewood - Waggamba</t>
  </si>
  <si>
    <t>Ipswich - North</t>
  </si>
  <si>
    <t>Golden Grove</t>
  </si>
  <si>
    <t>Collie</t>
  </si>
  <si>
    <t>Kalamunda - Maida Vale - Gooseberry Hill</t>
  </si>
  <si>
    <t>Bruny Island - Kettering</t>
  </si>
  <si>
    <t>Huon - Bruny Island</t>
  </si>
  <si>
    <t>Richardson</t>
  </si>
  <si>
    <t>Theodore</t>
  </si>
  <si>
    <t>Queanbeyan Surrounds</t>
  </si>
  <si>
    <t>Kariong</t>
  </si>
  <si>
    <t>Blayney</t>
  </si>
  <si>
    <t>Orange</t>
  </si>
  <si>
    <t>Wagga Wagga Surrounds</t>
  </si>
  <si>
    <t>Wagga Wagga</t>
  </si>
  <si>
    <t>Berowra - Brooklyn - Cowan</t>
  </si>
  <si>
    <t>Hornsby</t>
  </si>
  <si>
    <t>Sydney - North Sydney and Hornsby</t>
  </si>
  <si>
    <t>North Geelong - Bell Park</t>
  </si>
  <si>
    <t>Carrum - Patterson Lakes</t>
  </si>
  <si>
    <t>Croydon - West</t>
  </si>
  <si>
    <t>Deer Park</t>
  </si>
  <si>
    <t>Mount Eliza</t>
  </si>
  <si>
    <t>Geebung</t>
  </si>
  <si>
    <t>Chermside</t>
  </si>
  <si>
    <t>Fig Tree Pocket</t>
  </si>
  <si>
    <t>Miles - Wandoan</t>
  </si>
  <si>
    <t>Quorn - Lake Gilles</t>
  </si>
  <si>
    <t>Outback - North and East</t>
  </si>
  <si>
    <t>Currambine - Kinross</t>
  </si>
  <si>
    <t>Canning Vale - East</t>
  </si>
  <si>
    <t>Gosnells</t>
  </si>
  <si>
    <t>Montrose - Rosetta</t>
  </si>
  <si>
    <t>Page</t>
  </si>
  <si>
    <t>Orange Surrounds</t>
  </si>
  <si>
    <t>Clifton Springs</t>
  </si>
  <si>
    <t>Torquay</t>
  </si>
  <si>
    <t>Sunbury - West</t>
  </si>
  <si>
    <t>Shepparton Surrounds - West</t>
  </si>
  <si>
    <t>Shepparton</t>
  </si>
  <si>
    <t>Colac</t>
  </si>
  <si>
    <t>Grange</t>
  </si>
  <si>
    <t>Brisbane Inner - North</t>
  </si>
  <si>
    <t>Kialla</t>
  </si>
  <si>
    <t>Garran</t>
  </si>
  <si>
    <t>Bilpin - Colo - St Albans</t>
  </si>
  <si>
    <t>Cobar</t>
  </si>
  <si>
    <t>Scone</t>
  </si>
  <si>
    <t>Craigieburn - Central</t>
  </si>
  <si>
    <t>Gingin - Dandaragan</t>
  </si>
  <si>
    <t>Ngunnawal</t>
  </si>
  <si>
    <t>The Vines</t>
  </si>
  <si>
    <t>Bonner</t>
  </si>
  <si>
    <t>Albany Surrounds</t>
  </si>
  <si>
    <t>Ainslie</t>
  </si>
  <si>
    <t>Rhodes</t>
  </si>
  <si>
    <t>Canada Bay</t>
  </si>
  <si>
    <t>Sydney - Inner West</t>
  </si>
  <si>
    <t>Kulin</t>
  </si>
  <si>
    <t>Lithgow Surrounds</t>
  </si>
  <si>
    <t>Lithgow - Mudgee</t>
  </si>
  <si>
    <t>Blackburn</t>
  </si>
  <si>
    <t>Whitehorse - West</t>
  </si>
  <si>
    <t>Melbourne - Inner East</t>
  </si>
  <si>
    <t>East Perth</t>
  </si>
  <si>
    <t>Middle Ridge</t>
  </si>
  <si>
    <t>Temora</t>
  </si>
  <si>
    <t>Armidale Surrounds - North</t>
  </si>
  <si>
    <t>Beaufort</t>
  </si>
  <si>
    <t>Maryborough - Pyrenees</t>
  </si>
  <si>
    <t>Bayswater</t>
  </si>
  <si>
    <t>Braybrook</t>
  </si>
  <si>
    <t>Seddon - Kingsville</t>
  </si>
  <si>
    <t>Rockbank - Mount Cottrell</t>
  </si>
  <si>
    <t>Glenelg (Vic.)</t>
  </si>
  <si>
    <t>Outback</t>
  </si>
  <si>
    <t>Burnie - Ulverstone Surrounds</t>
  </si>
  <si>
    <t>Burnie - Ulverstone</t>
  </si>
  <si>
    <t>West and North West</t>
  </si>
  <si>
    <t>Heidelberg West</t>
  </si>
  <si>
    <t>Reservoir - South West</t>
  </si>
  <si>
    <t>Tarragindi</t>
  </si>
  <si>
    <t>Nathan</t>
  </si>
  <si>
    <t>Brisbane - South</t>
  </si>
  <si>
    <t>Mitchelton</t>
  </si>
  <si>
    <t>The Gap - Enoggera</t>
  </si>
  <si>
    <t>Banana</t>
  </si>
  <si>
    <t>Biloela</t>
  </si>
  <si>
    <t>Oxley (Qld)</t>
  </si>
  <si>
    <t>Forest Lake - Oxley</t>
  </si>
  <si>
    <t>Beeliar - Wattleup</t>
  </si>
  <si>
    <t>Winthrop</t>
  </si>
  <si>
    <t>Derwent Valley</t>
  </si>
  <si>
    <t>Farrer</t>
  </si>
  <si>
    <t>Newcomb - Moolap</t>
  </si>
  <si>
    <t>Epping - South</t>
  </si>
  <si>
    <t>Ardeer - Albion</t>
  </si>
  <si>
    <t>St Albans - South</t>
  </si>
  <si>
    <t>Ashgrove</t>
  </si>
  <si>
    <t>Brisbane Inner - West</t>
  </si>
  <si>
    <t>Kilcoy</t>
  </si>
  <si>
    <t>Caboolture Hinterland</t>
  </si>
  <si>
    <t>Padbury</t>
  </si>
  <si>
    <t>Mindarie - Quinns Rocks - Jindalee</t>
  </si>
  <si>
    <t>Hughes</t>
  </si>
  <si>
    <t>Donvale - Park Orchards</t>
  </si>
  <si>
    <t>Bald Hills</t>
  </si>
  <si>
    <t>Manning - Waterford</t>
  </si>
  <si>
    <t>South Perth</t>
  </si>
  <si>
    <t>Wilston</t>
  </si>
  <si>
    <t>Young Surrounds</t>
  </si>
  <si>
    <t>Kilkivan</t>
  </si>
  <si>
    <t>Gympie - Cooloola</t>
  </si>
  <si>
    <t>Dandenong - South</t>
  </si>
  <si>
    <t>Quirindi</t>
  </si>
  <si>
    <t>Cootamundra</t>
  </si>
  <si>
    <t>Hassall Grove - Plumpton</t>
  </si>
  <si>
    <t>Mount Druitt</t>
  </si>
  <si>
    <t>Sydney - Blacktown</t>
  </si>
  <si>
    <t>Rooty Hill - Minchinbury</t>
  </si>
  <si>
    <t>Castlemaine Surrounds</t>
  </si>
  <si>
    <t>Nagambie</t>
  </si>
  <si>
    <t>Maffra</t>
  </si>
  <si>
    <t>Wantirna South</t>
  </si>
  <si>
    <t>Port Pirie</t>
  </si>
  <si>
    <t>Chidlow</t>
  </si>
  <si>
    <t>Ballajura</t>
  </si>
  <si>
    <t>Queanbeyan West - Jerrabomberra</t>
  </si>
  <si>
    <t>Ourimbah - Fountaindale</t>
  </si>
  <si>
    <t>Oberon</t>
  </si>
  <si>
    <t>Junee</t>
  </si>
  <si>
    <t>St Clair</t>
  </si>
  <si>
    <t>Kyneton</t>
  </si>
  <si>
    <t>Preston - West</t>
  </si>
  <si>
    <t>Tullamarine</t>
  </si>
  <si>
    <t>Seaford (Vic.)</t>
  </si>
  <si>
    <t>Horsham</t>
  </si>
  <si>
    <t>Shepparton Surrounds - East</t>
  </si>
  <si>
    <t>Bardon</t>
  </si>
  <si>
    <t>Bouldercombe</t>
  </si>
  <si>
    <t>Ocean Reef</t>
  </si>
  <si>
    <t>Brighton - Pontville</t>
  </si>
  <si>
    <t>Ballarat North - Invermay</t>
  </si>
  <si>
    <t>Brunswick - South</t>
  </si>
  <si>
    <t>Bacchus Marsh</t>
  </si>
  <si>
    <t>Caroline Springs</t>
  </si>
  <si>
    <t>Wellington Point</t>
  </si>
  <si>
    <t>Chermside West</t>
  </si>
  <si>
    <t>Goondiwindi</t>
  </si>
  <si>
    <t>Walkerville</t>
  </si>
  <si>
    <t>Prospect - Walkerville</t>
  </si>
  <si>
    <t>Kingston - Huntingfield</t>
  </si>
  <si>
    <t>Nudgee - Banyo</t>
  </si>
  <si>
    <t>Success - Hammond Park</t>
  </si>
  <si>
    <t>Lilli Pilli - Port Hacking - Dolans Bay</t>
  </si>
  <si>
    <t>Cronulla - Miranda - Caringbah</t>
  </si>
  <si>
    <t>Grovedale - Mount Duneed</t>
  </si>
  <si>
    <t>Parkes (NSW)</t>
  </si>
  <si>
    <t>Kenmore</t>
  </si>
  <si>
    <t>West Melbourne - Residential</t>
  </si>
  <si>
    <t>Tingalpa</t>
  </si>
  <si>
    <t>Campbell</t>
  </si>
  <si>
    <t>Lyneham</t>
  </si>
  <si>
    <t>Robinvale</t>
  </si>
  <si>
    <t>Narre Warren - North East</t>
  </si>
  <si>
    <t>Inverell Surrounds - West</t>
  </si>
  <si>
    <t>Inverell - Tenterfield</t>
  </si>
  <si>
    <t>Altona North</t>
  </si>
  <si>
    <t>Horsley Park - Kemps Creek</t>
  </si>
  <si>
    <t>Fairfield</t>
  </si>
  <si>
    <t>Golden Plains - North</t>
  </si>
  <si>
    <t>Bentleigh East - South</t>
  </si>
  <si>
    <t>Glen Eira</t>
  </si>
  <si>
    <t>Reservoir - North West</t>
  </si>
  <si>
    <t>Fawkner</t>
  </si>
  <si>
    <t>Mulgrave</t>
  </si>
  <si>
    <t>Burnside</t>
  </si>
  <si>
    <t>Waroona</t>
  </si>
  <si>
    <t>Manjimup</t>
  </si>
  <si>
    <t>Waverley - St Leonards</t>
  </si>
  <si>
    <t>Launceston</t>
  </si>
  <si>
    <t>Narrabundah</t>
  </si>
  <si>
    <t>Preston - East</t>
  </si>
  <si>
    <t>Campbellfield - Coolaroo</t>
  </si>
  <si>
    <t>Rosewood</t>
  </si>
  <si>
    <t>Kingaroy Surrounds - North</t>
  </si>
  <si>
    <t>Panorama</t>
  </si>
  <si>
    <t>Woodcroft</t>
  </si>
  <si>
    <t>Eyre Peninsula</t>
  </si>
  <si>
    <t>Noranda</t>
  </si>
  <si>
    <t>Bayswater - Bassendean</t>
  </si>
  <si>
    <t>Moonah</t>
  </si>
  <si>
    <t>Dodges Ferry - Lewisham</t>
  </si>
  <si>
    <t>Sorell - Dodges Ferry</t>
  </si>
  <si>
    <t>Kingston (ACT)</t>
  </si>
  <si>
    <t>Chifley</t>
  </si>
  <si>
    <t>Corio - Lovely Banks</t>
  </si>
  <si>
    <t>Highett (West) - Cheltenham</t>
  </si>
  <si>
    <t>Bayside</t>
  </si>
  <si>
    <t>Lynbrook - Lyndhurst</t>
  </si>
  <si>
    <t>Yarraville</t>
  </si>
  <si>
    <t>Swan Hill</t>
  </si>
  <si>
    <t>Forest Lake - Ellen Grove</t>
  </si>
  <si>
    <t>Beverley</t>
  </si>
  <si>
    <t>Charles Sturt</t>
  </si>
  <si>
    <t>Adelaide - West</t>
  </si>
  <si>
    <t>Yangebup</t>
  </si>
  <si>
    <t>Seaforth - Calen</t>
  </si>
  <si>
    <t>Mullaloo - Kallaroo</t>
  </si>
  <si>
    <t>Thornbury</t>
  </si>
  <si>
    <t>Northcote - East</t>
  </si>
  <si>
    <t>Niagara Park - Lisarow</t>
  </si>
  <si>
    <t>Kiama Downs - Minnamurra</t>
  </si>
  <si>
    <t>Kiama - Shellharbour</t>
  </si>
  <si>
    <t>Baulkham Hills (West) - Bella Vista</t>
  </si>
  <si>
    <t>Baulkham Hills</t>
  </si>
  <si>
    <t>Euroa</t>
  </si>
  <si>
    <t>Yea</t>
  </si>
  <si>
    <t>Hughesdale</t>
  </si>
  <si>
    <t>Prospect</t>
  </si>
  <si>
    <t>Forbes</t>
  </si>
  <si>
    <t>Dubbo - East</t>
  </si>
  <si>
    <t>Dapto - Avondale</t>
  </si>
  <si>
    <t>Albury Surrounds</t>
  </si>
  <si>
    <t>Albury</t>
  </si>
  <si>
    <t>Kellyville - East</t>
  </si>
  <si>
    <t>Point Lonsdale - Queenscliff</t>
  </si>
  <si>
    <t>Clifton Hill - Alphington</t>
  </si>
  <si>
    <t>Yarra</t>
  </si>
  <si>
    <t>Lalor - West</t>
  </si>
  <si>
    <t>Wyndham Vale - South</t>
  </si>
  <si>
    <t>Alexandra Hills</t>
  </si>
  <si>
    <t>Dalrymple</t>
  </si>
  <si>
    <t>Charters Towers - Ayr - Ingham</t>
  </si>
  <si>
    <t>Australind - Leschenault</t>
  </si>
  <si>
    <t>South Bunbury - Bunbury</t>
  </si>
  <si>
    <t>Bullsbrook</t>
  </si>
  <si>
    <t>Legana</t>
  </si>
  <si>
    <t>Forrest</t>
  </si>
  <si>
    <t>Maitland - North</t>
  </si>
  <si>
    <t>Maitland</t>
  </si>
  <si>
    <t>Figtree - Keiraville</t>
  </si>
  <si>
    <t>Brunswick - North</t>
  </si>
  <si>
    <t>Craigieburn - South</t>
  </si>
  <si>
    <t>Noble Park - East</t>
  </si>
  <si>
    <t>Point Cook - North East</t>
  </si>
  <si>
    <t>Boondall</t>
  </si>
  <si>
    <t>Bicton - Palmyra</t>
  </si>
  <si>
    <t>Glendale - Cardiff - Hillsborough</t>
  </si>
  <si>
    <t>Clyde North - North</t>
  </si>
  <si>
    <t>Pioneer Valley</t>
  </si>
  <si>
    <t>Kingaroy</t>
  </si>
  <si>
    <t>Central Highlands - East</t>
  </si>
  <si>
    <t>Alphington - Fairfield</t>
  </si>
  <si>
    <t>Castle Hill - West</t>
  </si>
  <si>
    <t>Bracken Ridge</t>
  </si>
  <si>
    <t>Sandgate</t>
  </si>
  <si>
    <t>Murdoch - Kardinya</t>
  </si>
  <si>
    <t>West Wallsend - Barnsley - Killingworth</t>
  </si>
  <si>
    <t>Lake Macquarie - West</t>
  </si>
  <si>
    <t>Camden - Ellis Lane</t>
  </si>
  <si>
    <t>North Rocks</t>
  </si>
  <si>
    <t>Kurunjang - Toolern Vale</t>
  </si>
  <si>
    <t>Edgeworth - Cameron Park</t>
  </si>
  <si>
    <t>Gundagai</t>
  </si>
  <si>
    <t>Crace</t>
  </si>
  <si>
    <t>Harrison</t>
  </si>
  <si>
    <t>Sydenham - Tempe - St Peters</t>
  </si>
  <si>
    <t>Marrickville - Sydenham - Petersham</t>
  </si>
  <si>
    <t>Sydney - City and Inner South</t>
  </si>
  <si>
    <t>Casey</t>
  </si>
  <si>
    <t>Reid</t>
  </si>
  <si>
    <t>Braddon</t>
  </si>
  <si>
    <t>Jacka</t>
  </si>
  <si>
    <t>St Arnaud</t>
  </si>
  <si>
    <t>Lowood</t>
  </si>
  <si>
    <t>Largs Bay - Semaphore</t>
  </si>
  <si>
    <t>Port Adelaide - West</t>
  </si>
  <si>
    <t>Fulham</t>
  </si>
  <si>
    <t>West Torrens</t>
  </si>
  <si>
    <t>Millicent</t>
  </si>
  <si>
    <t>North Perth</t>
  </si>
  <si>
    <t>Cecil Hills</t>
  </si>
  <si>
    <t>Bringelly - Green Valley</t>
  </si>
  <si>
    <t>Moonee Ponds</t>
  </si>
  <si>
    <t>Essendon</t>
  </si>
  <si>
    <t>Inverell Surrounds - East</t>
  </si>
  <si>
    <t>Denham Court - Bardia</t>
  </si>
  <si>
    <t>Campbelltown (NSW)</t>
  </si>
  <si>
    <t>Munruben - Park Ridge South</t>
  </si>
  <si>
    <t>Browns Plains</t>
  </si>
  <si>
    <t>Goodwood - Millswood</t>
  </si>
  <si>
    <t>Unley</t>
  </si>
  <si>
    <t>Moonta</t>
  </si>
  <si>
    <t>Chullora</t>
  </si>
  <si>
    <t>Bankstown</t>
  </si>
  <si>
    <t>Sydney - Inner South West</t>
  </si>
  <si>
    <t>Alexandra</t>
  </si>
  <si>
    <t>Mansfield (Vic.)</t>
  </si>
  <si>
    <t>Templestowe Lower</t>
  </si>
  <si>
    <t>Manningham - West</t>
  </si>
  <si>
    <t>Whittlesea</t>
  </si>
  <si>
    <t>Craigieburn - North</t>
  </si>
  <si>
    <t>Tarneit (West) - Mount Cottrell</t>
  </si>
  <si>
    <t>Moyne - West</t>
  </si>
  <si>
    <t>Nuriootpa</t>
  </si>
  <si>
    <t>Barton</t>
  </si>
  <si>
    <t>Braidwood</t>
  </si>
  <si>
    <t>Bulahdelah - Stroud</t>
  </si>
  <si>
    <t>Great Lakes</t>
  </si>
  <si>
    <t>Mid North Coast</t>
  </si>
  <si>
    <t>Hill Top - Colo Vale</t>
  </si>
  <si>
    <t>Southern Highlands</t>
  </si>
  <si>
    <t>Southern Highlands and Shoalhaven</t>
  </si>
  <si>
    <t>Bayview - Elanora Heights</t>
  </si>
  <si>
    <t>Pittwater</t>
  </si>
  <si>
    <t>Warragamba - Silverdale</t>
  </si>
  <si>
    <t>Caulfield - South</t>
  </si>
  <si>
    <t>Bentleigh East - North</t>
  </si>
  <si>
    <t>Glenroy - East</t>
  </si>
  <si>
    <t>Springvale</t>
  </si>
  <si>
    <t>St Albans - North</t>
  </si>
  <si>
    <t>Cobblebank - Strathtulloh</t>
  </si>
  <si>
    <t>Rushworth</t>
  </si>
  <si>
    <t>Campaspe</t>
  </si>
  <si>
    <t>Upper Kedron - Ferny Grove</t>
  </si>
  <si>
    <t>Nailsworth - Broadview</t>
  </si>
  <si>
    <t>Mawson Lakes - Globe Derby Park</t>
  </si>
  <si>
    <t>Salisbury</t>
  </si>
  <si>
    <t>Happy Valley</t>
  </si>
  <si>
    <t>Margaret River</t>
  </si>
  <si>
    <t>Augusta - Margaret River - Busselton</t>
  </si>
  <si>
    <t>East Fremantle</t>
  </si>
  <si>
    <t>Fremantle</t>
  </si>
  <si>
    <t>West Moonah</t>
  </si>
  <si>
    <t>Williamtown - Medowie - Karuah</t>
  </si>
  <si>
    <t>Adamstown - Kotara</t>
  </si>
  <si>
    <t>Newcastle</t>
  </si>
  <si>
    <t>Hoxton Park - Carnes Hill - Horningsea Park</t>
  </si>
  <si>
    <t>Essendon - East</t>
  </si>
  <si>
    <t>Blackburn South</t>
  </si>
  <si>
    <t>Werribee - South</t>
  </si>
  <si>
    <t>Jacobs Well - Alberton</t>
  </si>
  <si>
    <t>Ormeau - Oxenford</t>
  </si>
  <si>
    <t>Gold Coast</t>
  </si>
  <si>
    <t>Mount Lawley - Inglewood</t>
  </si>
  <si>
    <t>Balcatta - Hamersley</t>
  </si>
  <si>
    <t>Carramar</t>
  </si>
  <si>
    <t>Derwent Park - Lutana</t>
  </si>
  <si>
    <t>Norwood (Tas.)</t>
  </si>
  <si>
    <t>Burnside Heights</t>
  </si>
  <si>
    <t>Gladstone Hinterland</t>
  </si>
  <si>
    <t>Gladstone</t>
  </si>
  <si>
    <t>Cashmere</t>
  </si>
  <si>
    <t>West Pennant Hills</t>
  </si>
  <si>
    <t>Yass</t>
  </si>
  <si>
    <t>Cowra</t>
  </si>
  <si>
    <t>Botany</t>
  </si>
  <si>
    <t>Yarram</t>
  </si>
  <si>
    <t>Roxburgh Park - North</t>
  </si>
  <si>
    <t>Truganina - North</t>
  </si>
  <si>
    <t>Berriedale - Chigwell</t>
  </si>
  <si>
    <t>Perth - Evandale</t>
  </si>
  <si>
    <t>North East</t>
  </si>
  <si>
    <t>Frenchs Forest - Oxford Falls</t>
  </si>
  <si>
    <t>Claymore - Eagle Vale - Raby</t>
  </si>
  <si>
    <t>West Wodonga</t>
  </si>
  <si>
    <t>Warragul</t>
  </si>
  <si>
    <t>Foster</t>
  </si>
  <si>
    <t>Croydon - East</t>
  </si>
  <si>
    <t>Hamilton (Vic.)</t>
  </si>
  <si>
    <t>Rochedale South - Priestdale</t>
  </si>
  <si>
    <t>Springwood - Kingston</t>
  </si>
  <si>
    <t>Ceduna</t>
  </si>
  <si>
    <t>Murray Bridge</t>
  </si>
  <si>
    <t>Heathridge - Connolly</t>
  </si>
  <si>
    <t>Huonville - Franklin</t>
  </si>
  <si>
    <t>Pagewood - Hillsdale - Daceyville</t>
  </si>
  <si>
    <t>Wendouree - Miners Rest</t>
  </si>
  <si>
    <t>Abbotsford</t>
  </si>
  <si>
    <t>Richmond (South) - Cremorne</t>
  </si>
  <si>
    <t>Mernda - North</t>
  </si>
  <si>
    <t>Narre Warren South - West</t>
  </si>
  <si>
    <t>Carseldine</t>
  </si>
  <si>
    <t>Shailer Park</t>
  </si>
  <si>
    <t>Sarina</t>
  </si>
  <si>
    <t>Bassendean - Eden Hill - Ashfield</t>
  </si>
  <si>
    <t>Bayswater - Embleton - Bedford</t>
  </si>
  <si>
    <t>Joondalup - Edgewater</t>
  </si>
  <si>
    <t>Huntingdale - Southern River</t>
  </si>
  <si>
    <t>New Town</t>
  </si>
  <si>
    <t>Parklands - Camdale</t>
  </si>
  <si>
    <t>Belmont</t>
  </si>
  <si>
    <t>Geelong West - Hamlyn Heights</t>
  </si>
  <si>
    <t>Wavell Heights</t>
  </si>
  <si>
    <t>Annandale (Qld)</t>
  </si>
  <si>
    <t>Belrose</t>
  </si>
  <si>
    <t>Franklin</t>
  </si>
  <si>
    <t>Erina - Green Point</t>
  </si>
  <si>
    <t>Beresfield - Hexham</t>
  </si>
  <si>
    <t>Windsor - Bligh Park</t>
  </si>
  <si>
    <t>Richmond - Windsor</t>
  </si>
  <si>
    <t>East Melbourne</t>
  </si>
  <si>
    <t>Wamberal - Forresters Beach</t>
  </si>
  <si>
    <t>Canadian - Mount Clear</t>
  </si>
  <si>
    <t>Robertson - Fitzroy Falls</t>
  </si>
  <si>
    <t>Baranduda - Leneva</t>
  </si>
  <si>
    <t>Murarrie</t>
  </si>
  <si>
    <t>Manly - Lota</t>
  </si>
  <si>
    <t>Dickson</t>
  </si>
  <si>
    <t>Downer</t>
  </si>
  <si>
    <t>Hallam</t>
  </si>
  <si>
    <t>Donnybrook - Balingup</t>
  </si>
  <si>
    <t>South Yarra - West</t>
  </si>
  <si>
    <t>Esk</t>
  </si>
  <si>
    <t>Kyabram</t>
  </si>
  <si>
    <t>Ingham Surrounds</t>
  </si>
  <si>
    <t>Beaumaris</t>
  </si>
  <si>
    <t>Griffith (ACT)</t>
  </si>
  <si>
    <t>Casino Surrounds</t>
  </si>
  <si>
    <t>Richmond Valley - Hinterland</t>
  </si>
  <si>
    <t>Richmond - Tweed</t>
  </si>
  <si>
    <t>Mount Waverley - South</t>
  </si>
  <si>
    <t>Numurkah</t>
  </si>
  <si>
    <t>Moira</t>
  </si>
  <si>
    <t>Barcaldine - Blackall</t>
  </si>
  <si>
    <t>Outback - South</t>
  </si>
  <si>
    <t>Queensland - Outback</t>
  </si>
  <si>
    <t>Longreach</t>
  </si>
  <si>
    <t>Avoca</t>
  </si>
  <si>
    <t>Heathcote</t>
  </si>
  <si>
    <t>Bulleen</t>
  </si>
  <si>
    <t>Reservoir - North East</t>
  </si>
  <si>
    <t>Wheelers Hill</t>
  </si>
  <si>
    <t>Werribee - West</t>
  </si>
  <si>
    <t>Hastings - Somers</t>
  </si>
  <si>
    <t>Beaumont - Glen Osmond</t>
  </si>
  <si>
    <t>Salisbury East</t>
  </si>
  <si>
    <t>St Agnes - Ridgehaven</t>
  </si>
  <si>
    <t>Seaford Rise - Moana</t>
  </si>
  <si>
    <t>Stratton - Jane Brook</t>
  </si>
  <si>
    <t>Mudgee Surrounds - West</t>
  </si>
  <si>
    <t>Minto - St Andrews</t>
  </si>
  <si>
    <t>Brunswick East</t>
  </si>
  <si>
    <t>Collingwood</t>
  </si>
  <si>
    <t>Ringwood</t>
  </si>
  <si>
    <t>Holland Park West</t>
  </si>
  <si>
    <t>Holland Park - Yeronga</t>
  </si>
  <si>
    <t>Nairne</t>
  </si>
  <si>
    <t>City Beach</t>
  </si>
  <si>
    <t>Sorell - Richmond</t>
  </si>
  <si>
    <t>Romaine - Havenview</t>
  </si>
  <si>
    <t>Albion Park - Macquarie Pass</t>
  </si>
  <si>
    <t>Eynesbury - Exford</t>
  </si>
  <si>
    <t>Gin Gin</t>
  </si>
  <si>
    <t>Tinana</t>
  </si>
  <si>
    <t>Maryborough</t>
  </si>
  <si>
    <t>Woodville - Cheltenham</t>
  </si>
  <si>
    <t>Trigg - North Beach - Watermans Bay</t>
  </si>
  <si>
    <t>Sunbury - South</t>
  </si>
  <si>
    <t>Petrie</t>
  </si>
  <si>
    <t>Strathpine</t>
  </si>
  <si>
    <t>Swan View - Greenmount - Midvale</t>
  </si>
  <si>
    <t>Enoggera</t>
  </si>
  <si>
    <t>Hendra</t>
  </si>
  <si>
    <t>Toowoomba - West</t>
  </si>
  <si>
    <t>Narara</t>
  </si>
  <si>
    <t>New Norfolk</t>
  </si>
  <si>
    <t>Jamisontown - South Penrith</t>
  </si>
  <si>
    <t>Delacombe</t>
  </si>
  <si>
    <t>Lorne - Anglesea</t>
  </si>
  <si>
    <t>Kilmore - Broadford</t>
  </si>
  <si>
    <t>Meadow Heights</t>
  </si>
  <si>
    <t>Mickleham - Yuroke</t>
  </si>
  <si>
    <t>Emerald - Cockatoo</t>
  </si>
  <si>
    <t>Point Cook - East</t>
  </si>
  <si>
    <t>Tarneit - North</t>
  </si>
  <si>
    <t>Brighton (Qld)</t>
  </si>
  <si>
    <t>Churchill - Yamanto</t>
  </si>
  <si>
    <t>Elimbah</t>
  </si>
  <si>
    <t>Caboolture</t>
  </si>
  <si>
    <t>Wamuran</t>
  </si>
  <si>
    <t>Bull Creek</t>
  </si>
  <si>
    <t>Cygnet</t>
  </si>
  <si>
    <t>Geeveston - Dover</t>
  </si>
  <si>
    <t>Quoiba - Spreyton</t>
  </si>
  <si>
    <t>Devonport</t>
  </si>
  <si>
    <t>Point Clare - Koolewong</t>
  </si>
  <si>
    <t>Dungog</t>
  </si>
  <si>
    <t>Deniliquin</t>
  </si>
  <si>
    <t>Seven Hills - Prospect</t>
  </si>
  <si>
    <t>Blacktown</t>
  </si>
  <si>
    <t>Leumeah - Minto Heights</t>
  </si>
  <si>
    <t>Ingleburn</t>
  </si>
  <si>
    <t>Bargo</t>
  </si>
  <si>
    <t>Cambridge Park</t>
  </si>
  <si>
    <t>Yarramundi - Londonderry</t>
  </si>
  <si>
    <t>Pennant Hills - Cheltenham</t>
  </si>
  <si>
    <t>Pennant Hills - Epping</t>
  </si>
  <si>
    <t>Sydney - Ryde</t>
  </si>
  <si>
    <t>Myrtleford</t>
  </si>
  <si>
    <t>Brunswick West</t>
  </si>
  <si>
    <t>Mernda - South</t>
  </si>
  <si>
    <t>Ararat</t>
  </si>
  <si>
    <t>Carindale</t>
  </si>
  <si>
    <t>Balonne</t>
  </si>
  <si>
    <t>Warwick</t>
  </si>
  <si>
    <t>Rockhampton Surrounds - North</t>
  </si>
  <si>
    <t>Jimboomba - Glenlogan</t>
  </si>
  <si>
    <t>Daisy Hill</t>
  </si>
  <si>
    <t>St Peters - Marden</t>
  </si>
  <si>
    <t>Norwood - Payneham - St Peters</t>
  </si>
  <si>
    <t>Dalyellup</t>
  </si>
  <si>
    <t>Wanneroo - Sinagra</t>
  </si>
  <si>
    <t>High Wycombe</t>
  </si>
  <si>
    <t>Applecross - Ardross</t>
  </si>
  <si>
    <t>Mornington - Warrane</t>
  </si>
  <si>
    <t>Riverside</t>
  </si>
  <si>
    <t>Trevallyn</t>
  </si>
  <si>
    <t>Turners Beach - Forth</t>
  </si>
  <si>
    <t>Maryland - Fletcher - Minmi</t>
  </si>
  <si>
    <t>Asquith - Mount Colah</t>
  </si>
  <si>
    <t>Highland Park</t>
  </si>
  <si>
    <t>Nerang</t>
  </si>
  <si>
    <t>Eaton - Pelican Point</t>
  </si>
  <si>
    <t>Booragoon</t>
  </si>
  <si>
    <t>Wickham - Carrington - Tighes Hill</t>
  </si>
  <si>
    <t>Frankston North</t>
  </si>
  <si>
    <t>Mount Pleasant - Glenella</t>
  </si>
  <si>
    <t>Toronto - Awaba</t>
  </si>
  <si>
    <t>Lambton - New Lambton</t>
  </si>
  <si>
    <t>Ultimo</t>
  </si>
  <si>
    <t>Sydney Inner City</t>
  </si>
  <si>
    <t>Spring Farm</t>
  </si>
  <si>
    <t>Drouin</t>
  </si>
  <si>
    <t>Tuggerah - Kangy Angy</t>
  </si>
  <si>
    <t>Dubbo - West</t>
  </si>
  <si>
    <t>Manly West</t>
  </si>
  <si>
    <t>Narre Warren - South West</t>
  </si>
  <si>
    <t>Templestowe</t>
  </si>
  <si>
    <t>Galston - Laughtondale</t>
  </si>
  <si>
    <t>Dural - Wisemans Ferry</t>
  </si>
  <si>
    <t>Southern Midlands</t>
  </si>
  <si>
    <t>Parkville</t>
  </si>
  <si>
    <t>Lockington - Gunbower</t>
  </si>
  <si>
    <t>Lawson</t>
  </si>
  <si>
    <t>South Lake - Cockburn Central</t>
  </si>
  <si>
    <t>Norman Park</t>
  </si>
  <si>
    <t>Brisbane Inner - East</t>
  </si>
  <si>
    <t>Babinda</t>
  </si>
  <si>
    <t>Innisfail - Cassowary Coast</t>
  </si>
  <si>
    <t>Cairns</t>
  </si>
  <si>
    <t>Edmondson Park</t>
  </si>
  <si>
    <t>Pemberton</t>
  </si>
  <si>
    <t>Grindelwald - Lanena</t>
  </si>
  <si>
    <t>Coramba - Nana Glen - Bucca</t>
  </si>
  <si>
    <t>Coffs Harbour</t>
  </si>
  <si>
    <t>Coffs Harbour - Grafton</t>
  </si>
  <si>
    <t>Toongabbie - West</t>
  </si>
  <si>
    <t>Leppington - Catherine Field</t>
  </si>
  <si>
    <t>Murrumbeena</t>
  </si>
  <si>
    <t>Wollert</t>
  </si>
  <si>
    <t>South Brisbane</t>
  </si>
  <si>
    <t>West Beach</t>
  </si>
  <si>
    <t>Yankalilla</t>
  </si>
  <si>
    <t>Northampton - Mullewa - Greenough</t>
  </si>
  <si>
    <t>Penguin - Sulphur Creek</t>
  </si>
  <si>
    <t>Pitt Town - McGraths Hill</t>
  </si>
  <si>
    <t>Rouse Hill - McGraths Hill</t>
  </si>
  <si>
    <t>Normanhurst - Thornleigh - Westleigh</t>
  </si>
  <si>
    <t>Bonnyrigg Heights - Bonnyrigg</t>
  </si>
  <si>
    <t>Alfredton</t>
  </si>
  <si>
    <t>Castlemaine</t>
  </si>
  <si>
    <t>Churchill</t>
  </si>
  <si>
    <t>Latrobe Valley</t>
  </si>
  <si>
    <t>Essendon (West) - Aberfeldie</t>
  </si>
  <si>
    <t>Bentleigh - McKinnon</t>
  </si>
  <si>
    <t>Bundoora - West</t>
  </si>
  <si>
    <t>Vermont South</t>
  </si>
  <si>
    <t>Flinders</t>
  </si>
  <si>
    <t>Rochester</t>
  </si>
  <si>
    <t>Warrnambool - South</t>
  </si>
  <si>
    <t>Strathalbyn</t>
  </si>
  <si>
    <t>Marangaroo</t>
  </si>
  <si>
    <t>Riverton - Shelley - Rossmoyne</t>
  </si>
  <si>
    <t>Westbury</t>
  </si>
  <si>
    <t>Forestier - Tasman</t>
  </si>
  <si>
    <t>South East Coast</t>
  </si>
  <si>
    <t>Miandetta - Don</t>
  </si>
  <si>
    <t>Humpty Doo</t>
  </si>
  <si>
    <t>Litchfield</t>
  </si>
  <si>
    <t>Darwin</t>
  </si>
  <si>
    <t>NT</t>
  </si>
  <si>
    <t>Camp Hill</t>
  </si>
  <si>
    <t>Alderley</t>
  </si>
  <si>
    <t>Guanaba - Springbrook</t>
  </si>
  <si>
    <t>Gold Coast Hinterland</t>
  </si>
  <si>
    <t>Ormeau (West) - Yatala</t>
  </si>
  <si>
    <t>Camira - Gailes</t>
  </si>
  <si>
    <t>Woodford - D'Aguilar</t>
  </si>
  <si>
    <t>Hindmarsh - Brompton</t>
  </si>
  <si>
    <t>Port Augusta</t>
  </si>
  <si>
    <t>Wembley Downs - Churchlands - Woodlands</t>
  </si>
  <si>
    <t>Dianella - South</t>
  </si>
  <si>
    <t>Piara Waters - Forrestdale</t>
  </si>
  <si>
    <t>Northgate - Virginia</t>
  </si>
  <si>
    <t>Narrogin</t>
  </si>
  <si>
    <t>Darra - Sumner</t>
  </si>
  <si>
    <t>Burnside - Wattle Park</t>
  </si>
  <si>
    <t>Northern Midlands</t>
  </si>
  <si>
    <t>Katoomba - Leura</t>
  </si>
  <si>
    <t>Cranbourne South</t>
  </si>
  <si>
    <t>Loganholme - Tanah Merah</t>
  </si>
  <si>
    <t>Claremont (Tas.)</t>
  </si>
  <si>
    <t>Avoca Beach - Copacabana</t>
  </si>
  <si>
    <t>Bathurst - East</t>
  </si>
  <si>
    <t>Bathurst - West</t>
  </si>
  <si>
    <t>Gloucester</t>
  </si>
  <si>
    <t>Taree - Gloucester</t>
  </si>
  <si>
    <t>Castle Hill - North</t>
  </si>
  <si>
    <t>Glendenning - Dean Park</t>
  </si>
  <si>
    <t>Mascot</t>
  </si>
  <si>
    <t>West Hoxton - Middleton Grange</t>
  </si>
  <si>
    <t>Chipping Norton - Moorebank</t>
  </si>
  <si>
    <t>Gymea - Grays Point</t>
  </si>
  <si>
    <t>Sylvania - Taren Point</t>
  </si>
  <si>
    <t>Daylesford</t>
  </si>
  <si>
    <t>Broadmeadows</t>
  </si>
  <si>
    <t>Cranbourne West</t>
  </si>
  <si>
    <t>Point Cook - North West</t>
  </si>
  <si>
    <t>Mount Morgan</t>
  </si>
  <si>
    <t>Springwood</t>
  </si>
  <si>
    <t>Swanbourne - Mount Claremont</t>
  </si>
  <si>
    <t>Forrestfield - Wattle Grove</t>
  </si>
  <si>
    <t>Singleton - Golden Bay - Secret Harbour</t>
  </si>
  <si>
    <t>Rockingham</t>
  </si>
  <si>
    <t>Belmont - Bennetts Green</t>
  </si>
  <si>
    <t>Ashburton (Vic.)</t>
  </si>
  <si>
    <t>Boroondara</t>
  </si>
  <si>
    <t>Glen Iris - East</t>
  </si>
  <si>
    <t>Hampton Park - East</t>
  </si>
  <si>
    <t>Hoppers Crossing - South</t>
  </si>
  <si>
    <t>Birkdale</t>
  </si>
  <si>
    <t>Albion</t>
  </si>
  <si>
    <t>Mount Barker</t>
  </si>
  <si>
    <t>Harrisdale</t>
  </si>
  <si>
    <t>Thornlie</t>
  </si>
  <si>
    <t>Ballarat East - Warrenheip</t>
  </si>
  <si>
    <t>Cranbourne North - East</t>
  </si>
  <si>
    <t>Cranbourne North - West</t>
  </si>
  <si>
    <t>Gawler - South</t>
  </si>
  <si>
    <t>Bayonet Head - Lower King</t>
  </si>
  <si>
    <t>Elderslie - Narellan</t>
  </si>
  <si>
    <t>Moncrieff</t>
  </si>
  <si>
    <t>Tumut</t>
  </si>
  <si>
    <t>Forestville - Killarney Heights</t>
  </si>
  <si>
    <t>Little Grove - Elleker</t>
  </si>
  <si>
    <t>Flora Hill - Spring Gully</t>
  </si>
  <si>
    <t>Claremont (WA)</t>
  </si>
  <si>
    <t>Berwick - South East</t>
  </si>
  <si>
    <t>Narrabri</t>
  </si>
  <si>
    <t>Flagstone (West) - New Beith</t>
  </si>
  <si>
    <t>Lockleys</t>
  </si>
  <si>
    <t>Richmond (SA)</t>
  </si>
  <si>
    <t>Carabooda - Pinjar</t>
  </si>
  <si>
    <t>Risdon Vale</t>
  </si>
  <si>
    <t>Northern Highlands</t>
  </si>
  <si>
    <t>Outback - North</t>
  </si>
  <si>
    <t>Fremantle - South</t>
  </si>
  <si>
    <t>North Melbourne</t>
  </si>
  <si>
    <t>Newmarket</t>
  </si>
  <si>
    <t>King Island</t>
  </si>
  <si>
    <t>West Coast</t>
  </si>
  <si>
    <t>Wooloowin - Lutwyche</t>
  </si>
  <si>
    <t>Moree</t>
  </si>
  <si>
    <t>Glenhaven</t>
  </si>
  <si>
    <t>Greenwich - Riverview</t>
  </si>
  <si>
    <t>Chatswood - Lane Cove</t>
  </si>
  <si>
    <t>Surrey Hills (East) - Mont Albert</t>
  </si>
  <si>
    <t>Unley - Parkside</t>
  </si>
  <si>
    <t>Sheffield - Railton</t>
  </si>
  <si>
    <t>Port Macquarie Surrounds</t>
  </si>
  <si>
    <t>Port Macquarie</t>
  </si>
  <si>
    <t>Mona Vale - Warriewood (North)</t>
  </si>
  <si>
    <t>North Narrabeen - Warriewood (South)</t>
  </si>
  <si>
    <t>Wallan</t>
  </si>
  <si>
    <t>Forest Hill</t>
  </si>
  <si>
    <t>Ashwood - Chadstone</t>
  </si>
  <si>
    <t>Oakleigh - Huntingdale</t>
  </si>
  <si>
    <t>Manor Lakes - Quandong</t>
  </si>
  <si>
    <t>Wyndham Vale - North</t>
  </si>
  <si>
    <t>Greenbank - North Maclean</t>
  </si>
  <si>
    <t>Craigmore - Blakeview</t>
  </si>
  <si>
    <t>Valley View - Gilles Plains</t>
  </si>
  <si>
    <t>Paralowie</t>
  </si>
  <si>
    <t>West Coast (SA)</t>
  </si>
  <si>
    <t>Busselton - West</t>
  </si>
  <si>
    <t>Bridgetown - Boyup Brook</t>
  </si>
  <si>
    <t>Shellharbour - Oak Flats</t>
  </si>
  <si>
    <t>Thirroul - Austinmer - Coalcliff</t>
  </si>
  <si>
    <t>Doonside - Woodcroft</t>
  </si>
  <si>
    <t>Narrabeen - Wheeler Heights</t>
  </si>
  <si>
    <t>Thomastown</t>
  </si>
  <si>
    <t>Lalor - East</t>
  </si>
  <si>
    <t>Dandenong - North</t>
  </si>
  <si>
    <t>Clayton - Central</t>
  </si>
  <si>
    <t>Point Cook - South</t>
  </si>
  <si>
    <t>Fairfield - Dutton Park</t>
  </si>
  <si>
    <t>Yeronga</t>
  </si>
  <si>
    <t>Rockhampton Surrounds - East</t>
  </si>
  <si>
    <t>Maryborough Surrounds - South</t>
  </si>
  <si>
    <t>North Haven</t>
  </si>
  <si>
    <t>Port Adelaide</t>
  </si>
  <si>
    <t>Plympton</t>
  </si>
  <si>
    <t>Pinjarra</t>
  </si>
  <si>
    <t>Mandurah</t>
  </si>
  <si>
    <t>Willetton</t>
  </si>
  <si>
    <t>Youngtown - Relbia</t>
  </si>
  <si>
    <t>Kellyville - West</t>
  </si>
  <si>
    <t>North Kellyville</t>
  </si>
  <si>
    <t>Kew East</t>
  </si>
  <si>
    <t>Aspley</t>
  </si>
  <si>
    <t>Rochedale - Burbank</t>
  </si>
  <si>
    <t>Mt Gravatt</t>
  </si>
  <si>
    <t>Bray Park</t>
  </si>
  <si>
    <t>Wynyard</t>
  </si>
  <si>
    <t>Richmond - North</t>
  </si>
  <si>
    <t>Redland Bay</t>
  </si>
  <si>
    <t>Holland Park</t>
  </si>
  <si>
    <t>Chinchilla</t>
  </si>
  <si>
    <t>Rangeville</t>
  </si>
  <si>
    <t>Flinders Park</t>
  </si>
  <si>
    <t>Windsor</t>
  </si>
  <si>
    <t>Burdekin</t>
  </si>
  <si>
    <t>Young</t>
  </si>
  <si>
    <t>Maryborough Surrounds</t>
  </si>
  <si>
    <t>Tomerong - Wandandian - Woollamia</t>
  </si>
  <si>
    <t>Shoalhaven</t>
  </si>
  <si>
    <t>Castle Hill - East</t>
  </si>
  <si>
    <t>Benalla</t>
  </si>
  <si>
    <t>Beechworth</t>
  </si>
  <si>
    <t>Box Head - MacMasters Beach</t>
  </si>
  <si>
    <t>Saratoga - Davistown</t>
  </si>
  <si>
    <t>Singleton Surrounds</t>
  </si>
  <si>
    <t>Wangi Wangi - Rathmines</t>
  </si>
  <si>
    <t>North Nowra - Bomaderry</t>
  </si>
  <si>
    <t>Cherrybrook</t>
  </si>
  <si>
    <t>Lalor Park - Kings Langley</t>
  </si>
  <si>
    <t>Oatley - Hurstville Grove</t>
  </si>
  <si>
    <t>Hurstville</t>
  </si>
  <si>
    <t>Hinchinbrook</t>
  </si>
  <si>
    <t>Bright - Mount Beauty</t>
  </si>
  <si>
    <t>Koo Wee Rup</t>
  </si>
  <si>
    <t>Clyde North - South</t>
  </si>
  <si>
    <t>Laverton</t>
  </si>
  <si>
    <t>Truganina - South West</t>
  </si>
  <si>
    <t>Otway</t>
  </si>
  <si>
    <t>Deagon</t>
  </si>
  <si>
    <t>Parkwood - Ferndale - Lynwood</t>
  </si>
  <si>
    <t>Tamworth - North</t>
  </si>
  <si>
    <t>Douglas Park - Appin</t>
  </si>
  <si>
    <t>Seymour</t>
  </si>
  <si>
    <t>Cranbourne East - South</t>
  </si>
  <si>
    <t>Greenslopes</t>
  </si>
  <si>
    <t>Parkinson - Drewvale</t>
  </si>
  <si>
    <t>Rocklea - Acacia Ridge</t>
  </si>
  <si>
    <t>Stanthorpe</t>
  </si>
  <si>
    <t>Lockyer Valley - East</t>
  </si>
  <si>
    <t>Regents Park - Heritage Park</t>
  </si>
  <si>
    <t>Northern Beaches</t>
  </si>
  <si>
    <t>Seaford - Seaford Meadows</t>
  </si>
  <si>
    <t>Craigie - Beldon</t>
  </si>
  <si>
    <t>Lyons (ACT)</t>
  </si>
  <si>
    <t>Charlestown - Dudley</t>
  </si>
  <si>
    <t>Marrickville - North</t>
  </si>
  <si>
    <t>Caringbah South</t>
  </si>
  <si>
    <t>West End</t>
  </si>
  <si>
    <t>The Range - Allenstown</t>
  </si>
  <si>
    <t>Henley Beach</t>
  </si>
  <si>
    <t>Hamilton Hill</t>
  </si>
  <si>
    <t>Casuarina - Wandi</t>
  </si>
  <si>
    <t>Kwinana</t>
  </si>
  <si>
    <t>Port Kennedy</t>
  </si>
  <si>
    <t>Mawson</t>
  </si>
  <si>
    <t>Goulburn</t>
  </si>
  <si>
    <t>East Bendigo - Kennington</t>
  </si>
  <si>
    <t>Ooralea - Bakers Creek</t>
  </si>
  <si>
    <t>Aveley</t>
  </si>
  <si>
    <t>Berkeley - Lake Heights - Cringila</t>
  </si>
  <si>
    <t>North Sydney - Lavender Bay</t>
  </si>
  <si>
    <t>North Sydney - Mosman</t>
  </si>
  <si>
    <t>Currans Hill</t>
  </si>
  <si>
    <t>Lockridge - Kiara</t>
  </si>
  <si>
    <t>Ayr</t>
  </si>
  <si>
    <t>White Hills - Ascot</t>
  </si>
  <si>
    <t>Denmark</t>
  </si>
  <si>
    <t>Mosman - North</t>
  </si>
  <si>
    <t>North Coogee</t>
  </si>
  <si>
    <t>Wynnum</t>
  </si>
  <si>
    <t>Mount Waverley - North</t>
  </si>
  <si>
    <t>The Parks</t>
  </si>
  <si>
    <t>Yallourn North - Glengarry</t>
  </si>
  <si>
    <t>Doncaster East - North</t>
  </si>
  <si>
    <t>Burpengary - East</t>
  </si>
  <si>
    <t>Pooraka - Cavan</t>
  </si>
  <si>
    <t>Carlton</t>
  </si>
  <si>
    <t>Weddell</t>
  </si>
  <si>
    <t>Bruthen - Omeo</t>
  </si>
  <si>
    <t>Gippsland - East</t>
  </si>
  <si>
    <t>Far South West</t>
  </si>
  <si>
    <t>Para Hills</t>
  </si>
  <si>
    <t>Wallaroo</t>
  </si>
  <si>
    <t>Tocumwal - Finley - Jerilderie</t>
  </si>
  <si>
    <t>Reservoir - South East</t>
  </si>
  <si>
    <t>Tarneit - South</t>
  </si>
  <si>
    <t>Truganina - South East</t>
  </si>
  <si>
    <t>Rostrevor - Magill</t>
  </si>
  <si>
    <t>Parafield Gardens</t>
  </si>
  <si>
    <t>Queanbeyan - East</t>
  </si>
  <si>
    <t>Wauchope</t>
  </si>
  <si>
    <t>Newport - Bilgola</t>
  </si>
  <si>
    <t>Carlton North - Princes Hill</t>
  </si>
  <si>
    <t>Mount Martha</t>
  </si>
  <si>
    <t>Granville</t>
  </si>
  <si>
    <t>Morphettville</t>
  </si>
  <si>
    <t>Hackham - Onkaparinga Hills</t>
  </si>
  <si>
    <t>Subiaco - Shenton Park</t>
  </si>
  <si>
    <t>Alexander Heights - Koondoola</t>
  </si>
  <si>
    <t>Waikiki</t>
  </si>
  <si>
    <t>Prospect Vale - Blackstone</t>
  </si>
  <si>
    <t>Somerset</t>
  </si>
  <si>
    <t>Avalon - Palm Beach</t>
  </si>
  <si>
    <t>Rosemeadow - Glen Alpine</t>
  </si>
  <si>
    <t>Phillip Island</t>
  </si>
  <si>
    <t>Brighton East</t>
  </si>
  <si>
    <t>Eight Mile Plains</t>
  </si>
  <si>
    <t>Warradale</t>
  </si>
  <si>
    <t>West Lakes</t>
  </si>
  <si>
    <t>East Bunbury - Glen Iris</t>
  </si>
  <si>
    <t>Coolbellup</t>
  </si>
  <si>
    <t>Howard Springs</t>
  </si>
  <si>
    <t>Parramatta - South</t>
  </si>
  <si>
    <t>Fitzroy North</t>
  </si>
  <si>
    <t>Cranbourne East - North</t>
  </si>
  <si>
    <t>Everton Park</t>
  </si>
  <si>
    <t>Coorparoo</t>
  </si>
  <si>
    <t>Auchenflower</t>
  </si>
  <si>
    <t>Innaloo - Doubleview</t>
  </si>
  <si>
    <t>Scarborough</t>
  </si>
  <si>
    <t>George Town</t>
  </si>
  <si>
    <t>Toowoomba - East</t>
  </si>
  <si>
    <t>Woolner - Bayview - Winnellie</t>
  </si>
  <si>
    <t>Darwin City</t>
  </si>
  <si>
    <t>Cooma</t>
  </si>
  <si>
    <t>Sutherland - Kirrawee</t>
  </si>
  <si>
    <t>Sale</t>
  </si>
  <si>
    <t>Box Hill North</t>
  </si>
  <si>
    <t>Tarneit - Central</t>
  </si>
  <si>
    <t>Rosebud - McCrae</t>
  </si>
  <si>
    <t>Mornington - East</t>
  </si>
  <si>
    <t>Sherwood</t>
  </si>
  <si>
    <t>Hillcrest</t>
  </si>
  <si>
    <t>Midland - Guildford</t>
  </si>
  <si>
    <t>Shellharbour - Flinders</t>
  </si>
  <si>
    <t>Gunnedah</t>
  </si>
  <si>
    <t>Tamworth - West</t>
  </si>
  <si>
    <t>Wagga Wagga - East</t>
  </si>
  <si>
    <t>Baulkham Hills - East</t>
  </si>
  <si>
    <t>Panania (North) - Milperra</t>
  </si>
  <si>
    <t>Cromer</t>
  </si>
  <si>
    <t>Manly Vale - Allambie Heights</t>
  </si>
  <si>
    <t>Wangaratta</t>
  </si>
  <si>
    <t>Brookfield</t>
  </si>
  <si>
    <t>Stafford Heights</t>
  </si>
  <si>
    <t>Mount Gravatt</t>
  </si>
  <si>
    <t>Salisbury - Nathan</t>
  </si>
  <si>
    <t>Victor Harbor</t>
  </si>
  <si>
    <t>Stirling - Osborne Park</t>
  </si>
  <si>
    <t>Yokine - Coolbinia - Menora</t>
  </si>
  <si>
    <t>Triabunna - Bicheno</t>
  </si>
  <si>
    <t>Burnie - Wivenhoe</t>
  </si>
  <si>
    <t>Muswellbrook</t>
  </si>
  <si>
    <t>Bonnells Bay - Silverwater</t>
  </si>
  <si>
    <t>Eastlakes</t>
  </si>
  <si>
    <t>Collaroy - Collaroy Plateau</t>
  </si>
  <si>
    <t>Richmond - Clarendon</t>
  </si>
  <si>
    <t>Woolooware - Burraneer</t>
  </si>
  <si>
    <t>Traralgon - West</t>
  </si>
  <si>
    <t>Underwood</t>
  </si>
  <si>
    <t>Narangba</t>
  </si>
  <si>
    <t>Royal Park - Hendon - Albert Park</t>
  </si>
  <si>
    <t>Whyalla</t>
  </si>
  <si>
    <t>Morley</t>
  </si>
  <si>
    <t>McKail - Willyung</t>
  </si>
  <si>
    <t>North Lakes</t>
  </si>
  <si>
    <t>Double Bay - Darling Point</t>
  </si>
  <si>
    <t>Eastern Suburbs - North</t>
  </si>
  <si>
    <t>Sydney - Eastern Suburbs</t>
  </si>
  <si>
    <t>Bohle Plains</t>
  </si>
  <si>
    <t>Craigieburn - North West</t>
  </si>
  <si>
    <t>Malabar - La Perouse</t>
  </si>
  <si>
    <t>Eastern Suburbs - South</t>
  </si>
  <si>
    <t>Matraville - Chifley</t>
  </si>
  <si>
    <t>Craigieburn - West</t>
  </si>
  <si>
    <t>Sandgate - Shorncliffe</t>
  </si>
  <si>
    <t>Chittaway Bay - Tumbi Umbi</t>
  </si>
  <si>
    <t>Dee Why (South) - North Curl Curl</t>
  </si>
  <si>
    <t>Portarlington</t>
  </si>
  <si>
    <t>Warnervale - Wadalba</t>
  </si>
  <si>
    <t>Wagga Wagga - North</t>
  </si>
  <si>
    <t>Swansea - Caves Beach</t>
  </si>
  <si>
    <t>Katherine</t>
  </si>
  <si>
    <t>Northern Territory - Outback</t>
  </si>
  <si>
    <t>Wynnum West - Hemmant</t>
  </si>
  <si>
    <t>Moree Surrounds</t>
  </si>
  <si>
    <t>Berwick - South West</t>
  </si>
  <si>
    <t>Doveton</t>
  </si>
  <si>
    <t>Johnstone</t>
  </si>
  <si>
    <t>West Coast (Tas.)</t>
  </si>
  <si>
    <t>Morayfield</t>
  </si>
  <si>
    <t>Port Melbourne Industrial</t>
  </si>
  <si>
    <t>Port Phillip</t>
  </si>
  <si>
    <t>Diggers Rest</t>
  </si>
  <si>
    <t>Dilston - Lilydale</t>
  </si>
  <si>
    <t>Corowa Surrounds</t>
  </si>
  <si>
    <t>Dural - Kenthurst - Wisemans Ferry</t>
  </si>
  <si>
    <t>Malanda - Yungaburra</t>
  </si>
  <si>
    <t>Tablelands (East) - Kuranda</t>
  </si>
  <si>
    <t>Carnarvon</t>
  </si>
  <si>
    <t>Gascoyne</t>
  </si>
  <si>
    <t>Box Hill - Nelson</t>
  </si>
  <si>
    <t>Pemulwuy - Greystanes (North)</t>
  </si>
  <si>
    <t>Merrylands - Guildford</t>
  </si>
  <si>
    <t>Austral - Greendale</t>
  </si>
  <si>
    <t>St Johns Park - Wakeley</t>
  </si>
  <si>
    <t>Burwood East</t>
  </si>
  <si>
    <t>Caulfield - North</t>
  </si>
  <si>
    <t>Elsternwick</t>
  </si>
  <si>
    <t>Ormond - Glen Huntly</t>
  </si>
  <si>
    <t>Pallara - Willawong</t>
  </si>
  <si>
    <t>Eumundi - Yandina</t>
  </si>
  <si>
    <t>Nambour</t>
  </si>
  <si>
    <t>Sunshine Coast</t>
  </si>
  <si>
    <t>Virginia - Waterloo Corner</t>
  </si>
  <si>
    <t>Reynella</t>
  </si>
  <si>
    <t>Glenorchy</t>
  </si>
  <si>
    <t>Deloraine</t>
  </si>
  <si>
    <t>Ulverstone</t>
  </si>
  <si>
    <t>Windang - Primbee</t>
  </si>
  <si>
    <t>Freshwater - Brookvale</t>
  </si>
  <si>
    <t>Glenfield</t>
  </si>
  <si>
    <t>Ascot Vale</t>
  </si>
  <si>
    <t>Sandringham - Black Rock</t>
  </si>
  <si>
    <t>Warrnambool - North</t>
  </si>
  <si>
    <t>Kuraby</t>
  </si>
  <si>
    <t>Sunnybank</t>
  </si>
  <si>
    <t>Gatton</t>
  </si>
  <si>
    <t>Windsor Gardens</t>
  </si>
  <si>
    <t>Brighton (SA)</t>
  </si>
  <si>
    <t>Holdfast Bay</t>
  </si>
  <si>
    <t>Busselton Surrounds</t>
  </si>
  <si>
    <t>Perth (North) - Highgate</t>
  </si>
  <si>
    <t>Beechboro</t>
  </si>
  <si>
    <t>Lithgow</t>
  </si>
  <si>
    <t>Woonona - Bulli - Russell Vale</t>
  </si>
  <si>
    <t>Pendle Hill - Girraween</t>
  </si>
  <si>
    <t>Cobbitty - Bringelly</t>
  </si>
  <si>
    <t>Surrey Hills (West) - Canterbury</t>
  </si>
  <si>
    <t>Footscray</t>
  </si>
  <si>
    <t>Werribee - East</t>
  </si>
  <si>
    <t>Runcorn</t>
  </si>
  <si>
    <t>Booral - River Heads</t>
  </si>
  <si>
    <t>Hervey Bay</t>
  </si>
  <si>
    <t>Cottesloe</t>
  </si>
  <si>
    <t>South Perth - Kensington</t>
  </si>
  <si>
    <t>Port Melbourne</t>
  </si>
  <si>
    <t>Port Lincoln</t>
  </si>
  <si>
    <t>Byford</t>
  </si>
  <si>
    <t>Lismore Surrounds</t>
  </si>
  <si>
    <t>Castle Cove - Northbridge</t>
  </si>
  <si>
    <t>Busselton - East</t>
  </si>
  <si>
    <t>Bega-Eden Hinterland</t>
  </si>
  <si>
    <t>South Coast</t>
  </si>
  <si>
    <t>Branxton - Greta - Pokolbin</t>
  </si>
  <si>
    <t>Anna Bay</t>
  </si>
  <si>
    <t>Kiama Hinterland - Gerringong</t>
  </si>
  <si>
    <t>Berry - Kangaroo Valley</t>
  </si>
  <si>
    <t>Randwick - South</t>
  </si>
  <si>
    <t>Northmead</t>
  </si>
  <si>
    <t>Edensor Park</t>
  </si>
  <si>
    <t>Kedron - Gordon Park</t>
  </si>
  <si>
    <t>Ingle Farm</t>
  </si>
  <si>
    <t>Morphett Vale - East</t>
  </si>
  <si>
    <t>Augusta</t>
  </si>
  <si>
    <t>Mandurah - East</t>
  </si>
  <si>
    <t>Safety Bay - Shoalwater</t>
  </si>
  <si>
    <t>Scottsdale - Bridport</t>
  </si>
  <si>
    <t>Broken Hill</t>
  </si>
  <si>
    <t>Broken Hill and Far West</t>
  </si>
  <si>
    <t>Dubbo - South</t>
  </si>
  <si>
    <t>Albion Park Rail</t>
  </si>
  <si>
    <t>Kiama</t>
  </si>
  <si>
    <t>Castle Hill - South</t>
  </si>
  <si>
    <t>Blacktown - South</t>
  </si>
  <si>
    <t>Chippendale</t>
  </si>
  <si>
    <t>Pyrmont</t>
  </si>
  <si>
    <t>Panania (South) - Picnic Point</t>
  </si>
  <si>
    <t>Mortdale - Oatley</t>
  </si>
  <si>
    <t>Beacon Hill - Narraweena</t>
  </si>
  <si>
    <t>Toongabbie - Constitution Hill</t>
  </si>
  <si>
    <t>Caringbah</t>
  </si>
  <si>
    <t>Malvern East</t>
  </si>
  <si>
    <t>Stonnington - East</t>
  </si>
  <si>
    <t>Mornington - West</t>
  </si>
  <si>
    <t>Mildura - North</t>
  </si>
  <si>
    <t>Cannon Hill</t>
  </si>
  <si>
    <t>Carina</t>
  </si>
  <si>
    <t>Earlville - Bayview Heights</t>
  </si>
  <si>
    <t>Cairns - South</t>
  </si>
  <si>
    <t>Mount Sheridan</t>
  </si>
  <si>
    <t>Burpengary</t>
  </si>
  <si>
    <t>Mitchell Park</t>
  </si>
  <si>
    <t>Summerhill - Prospect</t>
  </si>
  <si>
    <t>Orange - North</t>
  </si>
  <si>
    <t>Tamworth - East</t>
  </si>
  <si>
    <t>Kellyville Ridge - The Ponds</t>
  </si>
  <si>
    <t>Blacktown - North</t>
  </si>
  <si>
    <t>Hampton Park - West</t>
  </si>
  <si>
    <t>Thornlands</t>
  </si>
  <si>
    <t>Pacific Pines - Gaven</t>
  </si>
  <si>
    <t>Doolandella</t>
  </si>
  <si>
    <t>Ingham</t>
  </si>
  <si>
    <t>Stanhope Gardens - Parklea</t>
  </si>
  <si>
    <t>Highgate Hill</t>
  </si>
  <si>
    <t>Brinsmead</t>
  </si>
  <si>
    <t>Cairns - North</t>
  </si>
  <si>
    <t>Tablelands</t>
  </si>
  <si>
    <t>Far North</t>
  </si>
  <si>
    <t>Wingham</t>
  </si>
  <si>
    <t>Maroubra - North</t>
  </si>
  <si>
    <t>Terrigal - North Avoca</t>
  </si>
  <si>
    <t>Denistone</t>
  </si>
  <si>
    <t>Ryde - Hunters Hill</t>
  </si>
  <si>
    <t>Gosford - Springfield</t>
  </si>
  <si>
    <t>Warners Bay - Boolaroo</t>
  </si>
  <si>
    <t>Springfield</t>
  </si>
  <si>
    <t>Norwood (SA)</t>
  </si>
  <si>
    <t>East Victoria Park - Carlisle</t>
  </si>
  <si>
    <t>Belmont - Victoria Park</t>
  </si>
  <si>
    <t>Kangaroo Flat - Golden Square</t>
  </si>
  <si>
    <t>Shepparton - North</t>
  </si>
  <si>
    <t>Redlynch</t>
  </si>
  <si>
    <t>Beckenham - Kenwick - Langford</t>
  </si>
  <si>
    <t>Roma</t>
  </si>
  <si>
    <t>Oonoonba</t>
  </si>
  <si>
    <t>Mosman - South</t>
  </si>
  <si>
    <t>North Adelaide</t>
  </si>
  <si>
    <t>Adelaide City</t>
  </si>
  <si>
    <t>Wacol</t>
  </si>
  <si>
    <t>Gympie Surrounds</t>
  </si>
  <si>
    <t>Kingsgrove (South) - Bardwell Park</t>
  </si>
  <si>
    <t>Kogarah - Rockdale</t>
  </si>
  <si>
    <t>Spearwood</t>
  </si>
  <si>
    <t>West Launceston</t>
  </si>
  <si>
    <t>Blacktown (North) - Marayong</t>
  </si>
  <si>
    <t>Brabham - Henley Brook</t>
  </si>
  <si>
    <t>Mudgee Surrounds - East</t>
  </si>
  <si>
    <t>Waterloo</t>
  </si>
  <si>
    <t>Peakhurst - Lugarno</t>
  </si>
  <si>
    <t>Maryborough (Vic.)</t>
  </si>
  <si>
    <t>Wembley - West Leederville - Glendalough</t>
  </si>
  <si>
    <t>Grafton Surrounds</t>
  </si>
  <si>
    <t>Clarence Valley</t>
  </si>
  <si>
    <t>Tea Gardens - Hawks Nest</t>
  </si>
  <si>
    <t>Kyogle</t>
  </si>
  <si>
    <t>Camperdown - Darlington</t>
  </si>
  <si>
    <t>Turramurra</t>
  </si>
  <si>
    <t>Ku-ring-gai</t>
  </si>
  <si>
    <t>Greystanes - South</t>
  </si>
  <si>
    <t>Hunters Hill - Woolwich</t>
  </si>
  <si>
    <t>Coopers Plains</t>
  </si>
  <si>
    <t>Upper Coomera (South) - Wongawallan</t>
  </si>
  <si>
    <t>Durack</t>
  </si>
  <si>
    <t>Ripley</t>
  </si>
  <si>
    <t>Toorak Gardens</t>
  </si>
  <si>
    <t>Enfield - Blair Athol</t>
  </si>
  <si>
    <t>Salisbury North</t>
  </si>
  <si>
    <t>Edwardstown</t>
  </si>
  <si>
    <t>Seaton - Grange</t>
  </si>
  <si>
    <t>Mount Gambier - East</t>
  </si>
  <si>
    <t>Cannington - Queens Park</t>
  </si>
  <si>
    <t>Rokeby</t>
  </si>
  <si>
    <t>Raymond Terrace</t>
  </si>
  <si>
    <t>Port Kembla - Warrawong</t>
  </si>
  <si>
    <t>Rouse Hill - Beaumont Hills</t>
  </si>
  <si>
    <t>Acacia Gardens</t>
  </si>
  <si>
    <t>Lilyfield - Rozelle</t>
  </si>
  <si>
    <t>Leichhardt</t>
  </si>
  <si>
    <t>Stafford</t>
  </si>
  <si>
    <t>Mansfield (Qld)</t>
  </si>
  <si>
    <t>Newstead - Bowen Hills</t>
  </si>
  <si>
    <t>Christies Beach</t>
  </si>
  <si>
    <t>Victoria Park - Lathlain - Burswood</t>
  </si>
  <si>
    <t>Newstead</t>
  </si>
  <si>
    <t>West Ulverstone</t>
  </si>
  <si>
    <t>Virginia</t>
  </si>
  <si>
    <t>Brighton (Vic.)</t>
  </si>
  <si>
    <t>Melton</t>
  </si>
  <si>
    <t>Wishart</t>
  </si>
  <si>
    <t>Keperra</t>
  </si>
  <si>
    <t>Spring Hill</t>
  </si>
  <si>
    <t>Wanguri</t>
  </si>
  <si>
    <t>Darwin Suburbs</t>
  </si>
  <si>
    <t>Marsden Park - Shanes Park</t>
  </si>
  <si>
    <t>Glen Waverley - West</t>
  </si>
  <si>
    <t>Kanimbla - Mooroobool</t>
  </si>
  <si>
    <t>Bundaberg East - Kalkie</t>
  </si>
  <si>
    <t>Bundaberg</t>
  </si>
  <si>
    <t>Glen Innes</t>
  </si>
  <si>
    <t>Erskineville - Alexandria</t>
  </si>
  <si>
    <t>Potts Point - Woolloomooloo</t>
  </si>
  <si>
    <t>South Hurstville - Blakehurst</t>
  </si>
  <si>
    <t>Campbelltown - Woodbine</t>
  </si>
  <si>
    <t>Epping (East) - North Epping</t>
  </si>
  <si>
    <t>Wonthaggi - Inverloch</t>
  </si>
  <si>
    <t>Glen Waverley - East</t>
  </si>
  <si>
    <t>Point Nepean</t>
  </si>
  <si>
    <t>Gordonvale - Trinity</t>
  </si>
  <si>
    <t>Springfield Lakes</t>
  </si>
  <si>
    <t>Goolwa - Port Elliot</t>
  </si>
  <si>
    <t>Longford</t>
  </si>
  <si>
    <t>Grafton</t>
  </si>
  <si>
    <t>Bolton Point - Teralba</t>
  </si>
  <si>
    <t>Stockton - Fullerton Cove</t>
  </si>
  <si>
    <t>Wallsend - Elermore Vale</t>
  </si>
  <si>
    <t>Huskisson - Vincentia</t>
  </si>
  <si>
    <t>Marrickville - South</t>
  </si>
  <si>
    <t>Rosebery - Beaconsfield</t>
  </si>
  <si>
    <t>Casula</t>
  </si>
  <si>
    <t>Mildura - South</t>
  </si>
  <si>
    <t>Portland</t>
  </si>
  <si>
    <t>Nerang - Mount Nathan</t>
  </si>
  <si>
    <t>Palmwoods</t>
  </si>
  <si>
    <t>Sunshine Coast Hinterland</t>
  </si>
  <si>
    <t>Charters Towers</t>
  </si>
  <si>
    <t>Aldinga</t>
  </si>
  <si>
    <t>Willagee</t>
  </si>
  <si>
    <t>Wollongong - West</t>
  </si>
  <si>
    <t>Waratah - North Lambton</t>
  </si>
  <si>
    <t>Hornsby - West</t>
  </si>
  <si>
    <t>Miranda - Yowie Bay</t>
  </si>
  <si>
    <t>Sebastopol - Redan</t>
  </si>
  <si>
    <t>Carrara</t>
  </si>
  <si>
    <t>Raceview</t>
  </si>
  <si>
    <t>Glass House Mountains</t>
  </si>
  <si>
    <t>Wulguru - Roseneath</t>
  </si>
  <si>
    <t>Geraldton - East</t>
  </si>
  <si>
    <t>Petersham - Stanmore</t>
  </si>
  <si>
    <t>Balmain</t>
  </si>
  <si>
    <t>Norman Gardens</t>
  </si>
  <si>
    <t>Ellenbrook</t>
  </si>
  <si>
    <t>South Launceston</t>
  </si>
  <si>
    <t>Hamilton (Qld)</t>
  </si>
  <si>
    <t>Coogee - Clovelly</t>
  </si>
  <si>
    <t>Lake Munmorah - Mannering Park</t>
  </si>
  <si>
    <t>Albury - East</t>
  </si>
  <si>
    <t>California Gully - Eaglehawk</t>
  </si>
  <si>
    <t>Parkhurst - Kawana</t>
  </si>
  <si>
    <t>Smithton</t>
  </si>
  <si>
    <t>Googong</t>
  </si>
  <si>
    <t>Branyan - Kensington</t>
  </si>
  <si>
    <t>Mount Gambier - West</t>
  </si>
  <si>
    <t>Flemington</t>
  </si>
  <si>
    <t>Jingili</t>
  </si>
  <si>
    <t>Benowa</t>
  </si>
  <si>
    <t>Surfers Paradise</t>
  </si>
  <si>
    <t>Upper Yarra Valley</t>
  </si>
  <si>
    <t>St Leonards - Naremburn</t>
  </si>
  <si>
    <t>Oran Park</t>
  </si>
  <si>
    <t>Carnegie</t>
  </si>
  <si>
    <t>Cobram</t>
  </si>
  <si>
    <t>Clear Island Waters</t>
  </si>
  <si>
    <t>Robina</t>
  </si>
  <si>
    <t>Wolffdene - Bahrs Scrub</t>
  </si>
  <si>
    <t>Beenleigh</t>
  </si>
  <si>
    <t>Paradise - Newton</t>
  </si>
  <si>
    <t>Hope Valley - Modbury</t>
  </si>
  <si>
    <t>Karnup</t>
  </si>
  <si>
    <t>Sans Souci - Ramsgate</t>
  </si>
  <si>
    <t>Lane Cove</t>
  </si>
  <si>
    <t>Bairnsdale</t>
  </si>
  <si>
    <t>Melton South - Weir Views</t>
  </si>
  <si>
    <t>Woolloongabba</t>
  </si>
  <si>
    <t>Moorooka</t>
  </si>
  <si>
    <t>Algester</t>
  </si>
  <si>
    <t>Calamvale - Stretton</t>
  </si>
  <si>
    <t>North Ipswich - Tivoli</t>
  </si>
  <si>
    <t>Caloundra West - Baringa</t>
  </si>
  <si>
    <t>Caloundra</t>
  </si>
  <si>
    <t>Bentley - Wilson - St James</t>
  </si>
  <si>
    <t>Beauty Point - Beaconsfield</t>
  </si>
  <si>
    <t>Glenwood</t>
  </si>
  <si>
    <t>Kogarah Bay - Carlton - Allawah</t>
  </si>
  <si>
    <t>Balwyn North</t>
  </si>
  <si>
    <t>Camberwell</t>
  </si>
  <si>
    <t>Kew - South</t>
  </si>
  <si>
    <t>Sunnybank Hills</t>
  </si>
  <si>
    <t>Kangaroo Point</t>
  </si>
  <si>
    <t>Concord West - North Strathfield</t>
  </si>
  <si>
    <t>Hawthorn - North</t>
  </si>
  <si>
    <t>Drayton - Harristown</t>
  </si>
  <si>
    <t>Bourke - Brewarrina</t>
  </si>
  <si>
    <t>Blacktown - West</t>
  </si>
  <si>
    <t>Bellingen</t>
  </si>
  <si>
    <t>Bossley Park - Abbotsbury</t>
  </si>
  <si>
    <t>Ipswich - Central</t>
  </si>
  <si>
    <t>Bega - Tathra</t>
  </si>
  <si>
    <t>Moruya - Tuross Head</t>
  </si>
  <si>
    <t>Dorrigo</t>
  </si>
  <si>
    <t>Wollongong - East</t>
  </si>
  <si>
    <t>Blacktown (East) - Kings Park</t>
  </si>
  <si>
    <t>Kingsford</t>
  </si>
  <si>
    <t>Earlwood</t>
  </si>
  <si>
    <t>Canterbury</t>
  </si>
  <si>
    <t>Willoughby</t>
  </si>
  <si>
    <t>Macquarie Fields</t>
  </si>
  <si>
    <t>Green Valley</t>
  </si>
  <si>
    <t>Cronulla - Kurnell - Bundeena</t>
  </si>
  <si>
    <t>Augustine Heights - Brookwater</t>
  </si>
  <si>
    <t>Kincumber - Picketts Valley</t>
  </si>
  <si>
    <t>Warilla</t>
  </si>
  <si>
    <t>Corrimal - Tarrawanna - Bellambi</t>
  </si>
  <si>
    <t>Inverell</t>
  </si>
  <si>
    <t>Hamilton - Broadmeadow</t>
  </si>
  <si>
    <t>Castle Hill - Central</t>
  </si>
  <si>
    <t>Surry Hills</t>
  </si>
  <si>
    <t>Kogarah</t>
  </si>
  <si>
    <t>Concord - Mortlake - Cabarita</t>
  </si>
  <si>
    <t>Drummoyne - Rodd Point</t>
  </si>
  <si>
    <t>Canterbury (North) - Ashbury</t>
  </si>
  <si>
    <t>Strathfield - Burwood - Ashfield</t>
  </si>
  <si>
    <t>Wahroonga (East) - Warrawee</t>
  </si>
  <si>
    <t>Manly - Fairlight</t>
  </si>
  <si>
    <t>Manly</t>
  </si>
  <si>
    <t>Silverwater - Newington</t>
  </si>
  <si>
    <t>Auburn</t>
  </si>
  <si>
    <t>Greenfield Park - Prairiewood</t>
  </si>
  <si>
    <t>Paynesville</t>
  </si>
  <si>
    <t>South Melbourne</t>
  </si>
  <si>
    <t>Pakenham - South West</t>
  </si>
  <si>
    <t>Balmoral</t>
  </si>
  <si>
    <t>Morningside - Seven Hills</t>
  </si>
  <si>
    <t>Currumbin Valley - Tallebudgera</t>
  </si>
  <si>
    <t>Mudgeeraba - Tallebudgera</t>
  </si>
  <si>
    <t>Oxenford - Maudsland</t>
  </si>
  <si>
    <t>Bundamba</t>
  </si>
  <si>
    <t>Mango Hill</t>
  </si>
  <si>
    <t>Bli Bli</t>
  </si>
  <si>
    <t>Dawesville - Bouvard</t>
  </si>
  <si>
    <t>Baldivis - South</t>
  </si>
  <si>
    <t>Roebourne</t>
  </si>
  <si>
    <t>West Pilbara</t>
  </si>
  <si>
    <t>Western Australia - Outback (North)</t>
  </si>
  <si>
    <t>Ludmilla - The Narrows</t>
  </si>
  <si>
    <t>Anula</t>
  </si>
  <si>
    <t>Jindabyne - Berridale</t>
  </si>
  <si>
    <t>Bateau Bay - Killarney Vale</t>
  </si>
  <si>
    <t>Port Macquarie - South</t>
  </si>
  <si>
    <t>Morisset - Cooranbong</t>
  </si>
  <si>
    <t>Lidcombe</t>
  </si>
  <si>
    <t>Putney</t>
  </si>
  <si>
    <t>Hampton</t>
  </si>
  <si>
    <t>Carina Heights</t>
  </si>
  <si>
    <t>Paddington - Milton</t>
  </si>
  <si>
    <t>Bentley Park</t>
  </si>
  <si>
    <t>Ormeau (East) - Stapylton</t>
  </si>
  <si>
    <t>Aitkenvale</t>
  </si>
  <si>
    <t>Mosman Park - Peppermint Grove</t>
  </si>
  <si>
    <t>Tuart Hill - Joondanna</t>
  </si>
  <si>
    <t>Maddington - Orange Grove - Martin</t>
  </si>
  <si>
    <t>Geraldton - South</t>
  </si>
  <si>
    <t>Bridgewater - Gagebrook</t>
  </si>
  <si>
    <t>Leanyer</t>
  </si>
  <si>
    <t>Redhead</t>
  </si>
  <si>
    <t>Collinsville</t>
  </si>
  <si>
    <t>Bowen Basin - North</t>
  </si>
  <si>
    <t>West Mackay</t>
  </si>
  <si>
    <t>Maroubra - West</t>
  </si>
  <si>
    <t>Beaudesert</t>
  </si>
  <si>
    <t>Landsborough</t>
  </si>
  <si>
    <t>Wyoming</t>
  </si>
  <si>
    <t>Kempsey Surrounds</t>
  </si>
  <si>
    <t>Kempsey - Nambucca</t>
  </si>
  <si>
    <t>Kensington (NSW)</t>
  </si>
  <si>
    <t>Cremorne - Cammeray</t>
  </si>
  <si>
    <t>Albury - South</t>
  </si>
  <si>
    <t>Mundingburra</t>
  </si>
  <si>
    <t>Frenchville - Mount Archer</t>
  </si>
  <si>
    <t>Mount Louisa</t>
  </si>
  <si>
    <t>Kirwan - West</t>
  </si>
  <si>
    <t>Crows Nest - Waverton</t>
  </si>
  <si>
    <t>South Coogee</t>
  </si>
  <si>
    <t>Waratah</t>
  </si>
  <si>
    <t>Bundaberg Surrounds - North</t>
  </si>
  <si>
    <t>Kewdale</t>
  </si>
  <si>
    <t>Echuca</t>
  </si>
  <si>
    <t>Chambers Flat - Logan Reserve</t>
  </si>
  <si>
    <t>Eurobodalla Hinterland</t>
  </si>
  <si>
    <t>Forster-Tuncurry Surrounds</t>
  </si>
  <si>
    <t>Kingsgrove - North</t>
  </si>
  <si>
    <t>Gledswood Hills - Gregory Hills</t>
  </si>
  <si>
    <t>Orbost</t>
  </si>
  <si>
    <t>Bundaberg Surrounds - South</t>
  </si>
  <si>
    <t>Urunga</t>
  </si>
  <si>
    <t>Corowa</t>
  </si>
  <si>
    <t>Newcastle - Cooks Hill</t>
  </si>
  <si>
    <t>Darlinghurst</t>
  </si>
  <si>
    <t>Dromana</t>
  </si>
  <si>
    <t>Indooroopilly</t>
  </si>
  <si>
    <t>Maroochy Hinterland</t>
  </si>
  <si>
    <t>Christie Downs</t>
  </si>
  <si>
    <t>Invermay</t>
  </si>
  <si>
    <t>Kings Meadows - Punchbowl</t>
  </si>
  <si>
    <t>Latrobe</t>
  </si>
  <si>
    <t>Laurieton - Bonny Hills</t>
  </si>
  <si>
    <t>Carlingford - East</t>
  </si>
  <si>
    <t>Carlingford</t>
  </si>
  <si>
    <t>Carlingford - West</t>
  </si>
  <si>
    <t>Norlane</t>
  </si>
  <si>
    <t>Toowong</t>
  </si>
  <si>
    <t>Strathpine - Brendale</t>
  </si>
  <si>
    <t>Maryborough (Qld)</t>
  </si>
  <si>
    <t>Moil</t>
  </si>
  <si>
    <t>Mount Hutton - Windale</t>
  </si>
  <si>
    <t>Annerley</t>
  </si>
  <si>
    <t>Girrawheen</t>
  </si>
  <si>
    <t>Schofields (West) - Colebee</t>
  </si>
  <si>
    <t>Hurstville - Central</t>
  </si>
  <si>
    <t>Kingswood - Werrington</t>
  </si>
  <si>
    <t>Colyton - Oxley Park</t>
  </si>
  <si>
    <t>Balgownie - Fairy Meadow</t>
  </si>
  <si>
    <t>Taree Surrounds</t>
  </si>
  <si>
    <t>Buderim - North</t>
  </si>
  <si>
    <t>Buderim</t>
  </si>
  <si>
    <t>Thornton - Millers Forest</t>
  </si>
  <si>
    <t>Maroubra - South</t>
  </si>
  <si>
    <t>Randwick - North</t>
  </si>
  <si>
    <t>Bass Hill - Georges Hall</t>
  </si>
  <si>
    <t>Condell Park</t>
  </si>
  <si>
    <t>Haberfield - Summer Hill</t>
  </si>
  <si>
    <t>Croydon</t>
  </si>
  <si>
    <t>Dee Why - North</t>
  </si>
  <si>
    <t>Bradbury - Wedderburn</t>
  </si>
  <si>
    <t>Wodonga</t>
  </si>
  <si>
    <t>Beaconsfield - Officer</t>
  </si>
  <si>
    <t>Southern Moreton Bay Islands</t>
  </si>
  <si>
    <t>Red Hill (Qld)</t>
  </si>
  <si>
    <t>Worongary - Tallai</t>
  </si>
  <si>
    <t>Parkwood</t>
  </si>
  <si>
    <t>Southport</t>
  </si>
  <si>
    <t>Inala - Richlands</t>
  </si>
  <si>
    <t>Mount Warren Park</t>
  </si>
  <si>
    <t>Nedlands - Dalkeith - Crawley</t>
  </si>
  <si>
    <t>Blue Haven - San Remo</t>
  </si>
  <si>
    <t>Budgewoi - Buff Point - Halekulani</t>
  </si>
  <si>
    <t>Nelson Bay Peninsula</t>
  </si>
  <si>
    <t>Taree</t>
  </si>
  <si>
    <t>Belmont South - Blacksmiths</t>
  </si>
  <si>
    <t>Mayfield - Warabrook</t>
  </si>
  <si>
    <t>Wagga Wagga - South</t>
  </si>
  <si>
    <t>Moss Vale - Berrima</t>
  </si>
  <si>
    <t>Mount Druitt - Whalan</t>
  </si>
  <si>
    <t>Five Dock - Abbotsford</t>
  </si>
  <si>
    <t>Rockhampton City</t>
  </si>
  <si>
    <t>Lawnton</t>
  </si>
  <si>
    <t>Beerwah</t>
  </si>
  <si>
    <t>Toowoomba - Central</t>
  </si>
  <si>
    <t>Wellard (West) - Bertram</t>
  </si>
  <si>
    <t>Kambalda - Coolgardie - Norseman</t>
  </si>
  <si>
    <t>Goldfields</t>
  </si>
  <si>
    <t>Wilsonton</t>
  </si>
  <si>
    <t>Douglas</t>
  </si>
  <si>
    <t>South Townsville - Railway Estate</t>
  </si>
  <si>
    <t>Townsville City - North Ward</t>
  </si>
  <si>
    <t>Falcon - Wannanup</t>
  </si>
  <si>
    <t>Condon - Rasmussen</t>
  </si>
  <si>
    <t>Mittagong</t>
  </si>
  <si>
    <t>Lethbridge Park - Tregear</t>
  </si>
  <si>
    <t>Neutral Bay - Kirribilli</t>
  </si>
  <si>
    <t>Freshwater - Stratford</t>
  </si>
  <si>
    <t>Gracemere</t>
  </si>
  <si>
    <t>Geraldton - North</t>
  </si>
  <si>
    <t>Herberton</t>
  </si>
  <si>
    <t>Brinkin - Nakara</t>
  </si>
  <si>
    <t>Fitzroy</t>
  </si>
  <si>
    <t>Proserpine</t>
  </si>
  <si>
    <t>Whitsunday</t>
  </si>
  <si>
    <t>Two Rocks</t>
  </si>
  <si>
    <t>Lemon Tree Passage - Tanilba Bay</t>
  </si>
  <si>
    <t>Diddillibah - Rosemount</t>
  </si>
  <si>
    <t>Baldivis - North</t>
  </si>
  <si>
    <t>Leinster - Leonora</t>
  </si>
  <si>
    <t>Port Sorell</t>
  </si>
  <si>
    <t>Broulee - Tomakin</t>
  </si>
  <si>
    <t>Woolgoolga - Arrawarra</t>
  </si>
  <si>
    <t>Monterey - Brighton-le-Sands - Kyeemagh</t>
  </si>
  <si>
    <t>Arncliffe - Bardwell Valley</t>
  </si>
  <si>
    <t>Bexley - South</t>
  </si>
  <si>
    <t>Hawthorn East</t>
  </si>
  <si>
    <t>Doncaster East - South</t>
  </si>
  <si>
    <t>Buderim - South</t>
  </si>
  <si>
    <t>Aroona - Currimundi</t>
  </si>
  <si>
    <t>Caloundra Hinterland</t>
  </si>
  <si>
    <t>Bundaberg North - Gooburrum</t>
  </si>
  <si>
    <t>Irwin</t>
  </si>
  <si>
    <t>Meekatharra</t>
  </si>
  <si>
    <t>Newnham - Mayfield</t>
  </si>
  <si>
    <t>East Devonport</t>
  </si>
  <si>
    <t>Rose Bay - Vaucluse - Watsons Bay</t>
  </si>
  <si>
    <t>Victoria Point</t>
  </si>
  <si>
    <t>Tamborine - Canungra</t>
  </si>
  <si>
    <t>Molendinar</t>
  </si>
  <si>
    <t>Beachmere - Sandstone Point</t>
  </si>
  <si>
    <t>Bribie - Beachmere</t>
  </si>
  <si>
    <t>Payneham - Felixstow</t>
  </si>
  <si>
    <t>Withers - Usher</t>
  </si>
  <si>
    <t>Wulagi</t>
  </si>
  <si>
    <t>Ormiston</t>
  </si>
  <si>
    <t>Macgregor (Qld)</t>
  </si>
  <si>
    <t>Kelmscott</t>
  </si>
  <si>
    <t>Seville Grove</t>
  </si>
  <si>
    <t>Newtown (NSW)</t>
  </si>
  <si>
    <t>Kununurra</t>
  </si>
  <si>
    <t>Kimberley</t>
  </si>
  <si>
    <t>Merewether - The Junction</t>
  </si>
  <si>
    <t>Ulladulla Surrounds</t>
  </si>
  <si>
    <t>Roselands</t>
  </si>
  <si>
    <t>Chatswood (West) - Lane Cove North</t>
  </si>
  <si>
    <t>Chatswood - East</t>
  </si>
  <si>
    <t>Berala</t>
  </si>
  <si>
    <t>Malvern - Glen Iris</t>
  </si>
  <si>
    <t>Hackham West - Huntfield Heights</t>
  </si>
  <si>
    <t>Belmont - Ascot - Redcliffe</t>
  </si>
  <si>
    <t>Wiley Park</t>
  </si>
  <si>
    <t>Bexley - North</t>
  </si>
  <si>
    <t>Pymble</t>
  </si>
  <si>
    <t>St Ives</t>
  </si>
  <si>
    <t>Balgowlah - Clontarf - Seaforth</t>
  </si>
  <si>
    <t>Picton - Tahmoor - Buxton</t>
  </si>
  <si>
    <t>Gladesville - Huntleys Point</t>
  </si>
  <si>
    <t>Thorneside</t>
  </si>
  <si>
    <t>Hawthorne</t>
  </si>
  <si>
    <t>Coombabah</t>
  </si>
  <si>
    <t>Gold Coast - North</t>
  </si>
  <si>
    <t>Burrum - Fraser</t>
  </si>
  <si>
    <t>Morphett Vale - West</t>
  </si>
  <si>
    <t>Balga - Mirrabooka</t>
  </si>
  <si>
    <t>Rivervale</t>
  </si>
  <si>
    <t>Toukley - Norah Head</t>
  </si>
  <si>
    <t>Korora - Emerald Beach</t>
  </si>
  <si>
    <t>Bidwill - Hebersham - Emerton</t>
  </si>
  <si>
    <t>Cranbourne</t>
  </si>
  <si>
    <t>Yarrawonga</t>
  </si>
  <si>
    <t>Clermont</t>
  </si>
  <si>
    <t>Nollamara - Westminster</t>
  </si>
  <si>
    <t>Clarkson</t>
  </si>
  <si>
    <t>Cloverdale</t>
  </si>
  <si>
    <t>Geraldton</t>
  </si>
  <si>
    <t>Tenambit - East Maitland</t>
  </si>
  <si>
    <t>Annandale (NSW)</t>
  </si>
  <si>
    <t>Deception Bay</t>
  </si>
  <si>
    <t>Darling Heights</t>
  </si>
  <si>
    <t>Belgian Gardens - Pallarenda</t>
  </si>
  <si>
    <t>Como</t>
  </si>
  <si>
    <t>Elanora</t>
  </si>
  <si>
    <t>Coolangatta</t>
  </si>
  <si>
    <t>Hyde Park - Pimlico</t>
  </si>
  <si>
    <t>Deeragun - Jensen</t>
  </si>
  <si>
    <t>Kempsey</t>
  </si>
  <si>
    <t>Wentworthville - Westmead</t>
  </si>
  <si>
    <t>Summerland Point - Gwandalan</t>
  </si>
  <si>
    <t>Albury - North</t>
  </si>
  <si>
    <t>Burleigh Heads</t>
  </si>
  <si>
    <t>Broadbeach - Burleigh</t>
  </si>
  <si>
    <t>Kallangur</t>
  </si>
  <si>
    <t>Emerald</t>
  </si>
  <si>
    <t>Doncaster</t>
  </si>
  <si>
    <t>Kuranda</t>
  </si>
  <si>
    <t>Burwood (Vic.)</t>
  </si>
  <si>
    <t>New Farm</t>
  </si>
  <si>
    <t>Charleville</t>
  </si>
  <si>
    <t>North Stradbroke Island</t>
  </si>
  <si>
    <t>Exmouth</t>
  </si>
  <si>
    <t>Tennant Creek</t>
  </si>
  <si>
    <t>Barkly</t>
  </si>
  <si>
    <t>Tenterfield</t>
  </si>
  <si>
    <t>Strathfield - West</t>
  </si>
  <si>
    <t>Box Hill</t>
  </si>
  <si>
    <t>Bulimba</t>
  </si>
  <si>
    <t>Pimpama - North</t>
  </si>
  <si>
    <t>Willow Vale - Pimpama (West)</t>
  </si>
  <si>
    <t>Elizabeth East</t>
  </si>
  <si>
    <t>Mandurah - North</t>
  </si>
  <si>
    <t>Ballina Surrounds</t>
  </si>
  <si>
    <t>Richmond Valley - Coastal</t>
  </si>
  <si>
    <t>Lismore</t>
  </si>
  <si>
    <t>Traralgon - East</t>
  </si>
  <si>
    <t>Clayfield</t>
  </si>
  <si>
    <t>Westcourt - Bungalow</t>
  </si>
  <si>
    <t>Craignish - Dundowran Beach</t>
  </si>
  <si>
    <t>Yanchep</t>
  </si>
  <si>
    <t>Alawa</t>
  </si>
  <si>
    <t>East Maitland - Metford</t>
  </si>
  <si>
    <t>Glebe - Forest Lodge</t>
  </si>
  <si>
    <t>Revesby</t>
  </si>
  <si>
    <t>Moe - Newborough</t>
  </si>
  <si>
    <t>St Kilda - West</t>
  </si>
  <si>
    <t>East Brisbane</t>
  </si>
  <si>
    <t>Mudgeeraba - Bonogin</t>
  </si>
  <si>
    <t>Murrumba Downs - Griffin</t>
  </si>
  <si>
    <t>Halls Head - Erskine</t>
  </si>
  <si>
    <t>Charles</t>
  </si>
  <si>
    <t>Alice Springs</t>
  </si>
  <si>
    <t>Bellevue Hill</t>
  </si>
  <si>
    <t>Rockhampton - West</t>
  </si>
  <si>
    <t>Meridan Plains - Little Mountain (North)</t>
  </si>
  <si>
    <t>Currumbin Waters</t>
  </si>
  <si>
    <t>Penshurst</t>
  </si>
  <si>
    <t>St Helens - Scamander</t>
  </si>
  <si>
    <t>Callala Bay - Currarong</t>
  </si>
  <si>
    <t>Hurstville - North</t>
  </si>
  <si>
    <t>Cabramatta West - Mount Pritchard</t>
  </si>
  <si>
    <t>Fairfield - West</t>
  </si>
  <si>
    <t>Derby - West Kimberley</t>
  </si>
  <si>
    <t>Merimbula - Tura Beach</t>
  </si>
  <si>
    <t>Rutherford (North) - Aberglasslyn</t>
  </si>
  <si>
    <t>Ulladulla</t>
  </si>
  <si>
    <t>Croydon Park - Enfield</t>
  </si>
  <si>
    <t>Dulwich Hill - Lewisham</t>
  </si>
  <si>
    <t>Gordon - Killara</t>
  </si>
  <si>
    <t>Guildford West - Merrylands West</t>
  </si>
  <si>
    <t>Edmonton</t>
  </si>
  <si>
    <t>Main Beach</t>
  </si>
  <si>
    <t>Ipswich - East</t>
  </si>
  <si>
    <t>Warnbro</t>
  </si>
  <si>
    <t>Berrimah</t>
  </si>
  <si>
    <t>East Side</t>
  </si>
  <si>
    <t>Port Macquarie - East</t>
  </si>
  <si>
    <t>Nowra</t>
  </si>
  <si>
    <t>Bowral</t>
  </si>
  <si>
    <t>Padstow</t>
  </si>
  <si>
    <t>Greenacre - North</t>
  </si>
  <si>
    <t>Hawthorn - South</t>
  </si>
  <si>
    <t>Lakes Creek</t>
  </si>
  <si>
    <t>Yeppoon</t>
  </si>
  <si>
    <t>Paradise Point - Hollywell</t>
  </si>
  <si>
    <t>Slade Point</t>
  </si>
  <si>
    <t>Bribie Island</t>
  </si>
  <si>
    <t>Dakabin</t>
  </si>
  <si>
    <t>College Grove - Carey Park</t>
  </si>
  <si>
    <t>Mandurah - South</t>
  </si>
  <si>
    <t>Maylands</t>
  </si>
  <si>
    <t>Larrakeyah</t>
  </si>
  <si>
    <t>Kurri Kurri - Abermain</t>
  </si>
  <si>
    <t>Mooroopna</t>
  </si>
  <si>
    <t>Helensvale</t>
  </si>
  <si>
    <t>Mowbray</t>
  </si>
  <si>
    <t>East Mackay</t>
  </si>
  <si>
    <t>Gulliver - Currajong - Vincent</t>
  </si>
  <si>
    <t>Heatley</t>
  </si>
  <si>
    <t>Shoal Point - Bucasia</t>
  </si>
  <si>
    <t>Punchbowl</t>
  </si>
  <si>
    <t>Sawtell - Boambee</t>
  </si>
  <si>
    <t>Tuncurry</t>
  </si>
  <si>
    <t>Macksville - Scotts Head</t>
  </si>
  <si>
    <t>Greenacre - South</t>
  </si>
  <si>
    <t>Taigum - Fitzgibbon</t>
  </si>
  <si>
    <t>Cooloongup</t>
  </si>
  <si>
    <t>Cranbrook</t>
  </si>
  <si>
    <t>North Mackay</t>
  </si>
  <si>
    <t>Kelso</t>
  </si>
  <si>
    <t>Adelaide</t>
  </si>
  <si>
    <t>Munno Para West - Angle Vale</t>
  </si>
  <si>
    <t>Kelvin Grove - Herston</t>
  </si>
  <si>
    <t>Robina - East</t>
  </si>
  <si>
    <t>Zetland</t>
  </si>
  <si>
    <t>Atherton</t>
  </si>
  <si>
    <t>Smithfield - Wetherill Park</t>
  </si>
  <si>
    <t>Bundall</t>
  </si>
  <si>
    <t>Collingwood Park - Redbank</t>
  </si>
  <si>
    <t>Alkimos - Eglinton</t>
  </si>
  <si>
    <t>Casino</t>
  </si>
  <si>
    <t>Goonellabah</t>
  </si>
  <si>
    <t>Belmore - Belfield</t>
  </si>
  <si>
    <t>Rosehill - Harris Park</t>
  </si>
  <si>
    <t>Cabramatta - Lansvale</t>
  </si>
  <si>
    <t>Lakes Entrance</t>
  </si>
  <si>
    <t>Ashmore</t>
  </si>
  <si>
    <t>Edens Landing - Holmview</t>
  </si>
  <si>
    <t>Maroochydore - Kuluin</t>
  </si>
  <si>
    <t>Maroochy</t>
  </si>
  <si>
    <t>Liverpool - East</t>
  </si>
  <si>
    <t>St Kilda East</t>
  </si>
  <si>
    <t>Toorak</t>
  </si>
  <si>
    <t>Stonnington - West</t>
  </si>
  <si>
    <t>Agnes Water - Miriam Vale</t>
  </si>
  <si>
    <t>Noosa Hinterland</t>
  </si>
  <si>
    <t>Butler - Merriwa - Ridgewood</t>
  </si>
  <si>
    <t>Acton - Upper Burnie</t>
  </si>
  <si>
    <t>Lyons (NT)</t>
  </si>
  <si>
    <t>Upper Mount Gravatt</t>
  </si>
  <si>
    <t>Riverview</t>
  </si>
  <si>
    <t>Gympie - North</t>
  </si>
  <si>
    <t>South Mackay</t>
  </si>
  <si>
    <t>Riverstone</t>
  </si>
  <si>
    <t>Eden</t>
  </si>
  <si>
    <t>Narooma - Bermagui</t>
  </si>
  <si>
    <t>Nambucca Heads Surrounds</t>
  </si>
  <si>
    <t>Murwillumbah Surrounds</t>
  </si>
  <si>
    <t>Tweed Valley</t>
  </si>
  <si>
    <t>North Parramatta</t>
  </si>
  <si>
    <t>Canley Vale - Canley Heights</t>
  </si>
  <si>
    <t>Ravenswood</t>
  </si>
  <si>
    <t>Woy Woy - Blackwall</t>
  </si>
  <si>
    <t>Coffs Harbour - North</t>
  </si>
  <si>
    <t>South West Rocks</t>
  </si>
  <si>
    <t>Sussex Inlet - Berrara</t>
  </si>
  <si>
    <t>Bankstown - South</t>
  </si>
  <si>
    <t>Ashfield - South</t>
  </si>
  <si>
    <t>Regents Park</t>
  </si>
  <si>
    <t>Granville - Clyde</t>
  </si>
  <si>
    <t>Epping (NSW) - West</t>
  </si>
  <si>
    <t>Pakenham - North East</t>
  </si>
  <si>
    <t>Cairns City</t>
  </si>
  <si>
    <t>Reedy Creek - Andrews</t>
  </si>
  <si>
    <t>Robina - West</t>
  </si>
  <si>
    <t>Bethania - Waterford</t>
  </si>
  <si>
    <t>Rapid Creek</t>
  </si>
  <si>
    <t>Coffs Harbour - South</t>
  </si>
  <si>
    <t>Bondi Junction - Waverly</t>
  </si>
  <si>
    <t>Yagoona - Birrong</t>
  </si>
  <si>
    <t>West Ryde - Meadowbank</t>
  </si>
  <si>
    <t>Balwyn</t>
  </si>
  <si>
    <t>Shepparton - South East</t>
  </si>
  <si>
    <t>Cleveland</t>
  </si>
  <si>
    <t>Ascot</t>
  </si>
  <si>
    <t>Whitfield - Edge Hill</t>
  </si>
  <si>
    <t>Park Avenue</t>
  </si>
  <si>
    <t>Upper Coomera - North</t>
  </si>
  <si>
    <t>Rothwell - Kippa-Ring</t>
  </si>
  <si>
    <t>Redcliffe</t>
  </si>
  <si>
    <t>Mountain Creek</t>
  </si>
  <si>
    <t>North Toowoomba - Harlaxton</t>
  </si>
  <si>
    <t>Kalgoorlie</t>
  </si>
  <si>
    <t>Noosa Heads</t>
  </si>
  <si>
    <t>Noosa</t>
  </si>
  <si>
    <t>Stuart Park</t>
  </si>
  <si>
    <t>Flynn (NT)</t>
  </si>
  <si>
    <t>Boyne Island - Tannum Sands</t>
  </si>
  <si>
    <t>Culburra Beach</t>
  </si>
  <si>
    <t>Mount Johns</t>
  </si>
  <si>
    <t>The Entrance</t>
  </si>
  <si>
    <t>Millner</t>
  </si>
  <si>
    <t>Gorokan - Kanwal - Charmhaven</t>
  </si>
  <si>
    <t>Lavington</t>
  </si>
  <si>
    <t>Goodna</t>
  </si>
  <si>
    <t>Wagga Wagga - West</t>
  </si>
  <si>
    <t>Burdell - Mount Low</t>
  </si>
  <si>
    <t>Broadsound - Nebo</t>
  </si>
  <si>
    <t>Arundel</t>
  </si>
  <si>
    <t>Strathfield South</t>
  </si>
  <si>
    <t>Runaway Bay</t>
  </si>
  <si>
    <t>Mareeba</t>
  </si>
  <si>
    <t>Glenelg (SA)</t>
  </si>
  <si>
    <t>Kew - West</t>
  </si>
  <si>
    <t>Karama</t>
  </si>
  <si>
    <t>Malak - Marrara</t>
  </si>
  <si>
    <t>St Marys - North St Marys</t>
  </si>
  <si>
    <t>Innisfail</t>
  </si>
  <si>
    <t>Boronia Heights - Park Ridge</t>
  </si>
  <si>
    <t>Chester Hill - Sefton</t>
  </si>
  <si>
    <t>Brassall</t>
  </si>
  <si>
    <t>Ashfield - North</t>
  </si>
  <si>
    <t>Lindfield - Roseville</t>
  </si>
  <si>
    <t>Waterford West</t>
  </si>
  <si>
    <t>Walkervale - Avenell Heights</t>
  </si>
  <si>
    <t>Greenfields</t>
  </si>
  <si>
    <t>Ross</t>
  </si>
  <si>
    <t>Moama</t>
  </si>
  <si>
    <t>Elwood</t>
  </si>
  <si>
    <t>Noosaville</t>
  </si>
  <si>
    <t>Magnetic Island</t>
  </si>
  <si>
    <t>Gympie - South</t>
  </si>
  <si>
    <t>St Kilda - Central</t>
  </si>
  <si>
    <t>Caloundra - Kings Beach</t>
  </si>
  <si>
    <t>Ashfield - Kepnock</t>
  </si>
  <si>
    <t>Shortland - Jesmond</t>
  </si>
  <si>
    <t>Fairfield - East</t>
  </si>
  <si>
    <t>Bellbird Park</t>
  </si>
  <si>
    <t>Kingscliff - Fingal Head</t>
  </si>
  <si>
    <t>Dover Heights</t>
  </si>
  <si>
    <t>Strathfield - East</t>
  </si>
  <si>
    <t>North Ryde - East Ryde</t>
  </si>
  <si>
    <t>Warwick Farm</t>
  </si>
  <si>
    <t>Pakenham - South East</t>
  </si>
  <si>
    <t>Slacks Creek</t>
  </si>
  <si>
    <t>Clontarf</t>
  </si>
  <si>
    <t>Svensson Heights - Norville</t>
  </si>
  <si>
    <t>Hornsby - East</t>
  </si>
  <si>
    <t>Lurnea - Cartwright</t>
  </si>
  <si>
    <t>Prahran - Windsor</t>
  </si>
  <si>
    <t>Manunda</t>
  </si>
  <si>
    <t>Urangan - Wondunna</t>
  </si>
  <si>
    <t>Tiwi</t>
  </si>
  <si>
    <t>Larapinta</t>
  </si>
  <si>
    <t>Auburn - South</t>
  </si>
  <si>
    <t>Garbutt - West End</t>
  </si>
  <si>
    <t>Andergrove - Beaconsfield</t>
  </si>
  <si>
    <t>South Wentworthville</t>
  </si>
  <si>
    <t>Old Bar - Manning Point - Red Head</t>
  </si>
  <si>
    <t>Eastwood</t>
  </si>
  <si>
    <t>Sippy Downs</t>
  </si>
  <si>
    <t>Maclean - Yamba - Iluka</t>
  </si>
  <si>
    <t>Robertson</t>
  </si>
  <si>
    <t>Clifton Beach - Kewarra Beach</t>
  </si>
  <si>
    <t>Homebush</t>
  </si>
  <si>
    <t>Kalgoorlie - North</t>
  </si>
  <si>
    <t>Palmerston - North</t>
  </si>
  <si>
    <t>Tully</t>
  </si>
  <si>
    <t>Mudgee</t>
  </si>
  <si>
    <t>Merrimac</t>
  </si>
  <si>
    <t>Terranora - North Tumbulgum</t>
  </si>
  <si>
    <t>Campsie - South</t>
  </si>
  <si>
    <t>White Rock</t>
  </si>
  <si>
    <t>Elizabeth</t>
  </si>
  <si>
    <t>Roxby Downs</t>
  </si>
  <si>
    <t>Tweed Heads South</t>
  </si>
  <si>
    <t>Canterbury - South</t>
  </si>
  <si>
    <t>Rockdale - Banksia</t>
  </si>
  <si>
    <t>Albert Park</t>
  </si>
  <si>
    <t>Coolum Beach</t>
  </si>
  <si>
    <t>Millbank - Avoca</t>
  </si>
  <si>
    <t>Smithfield - Elizabeth North</t>
  </si>
  <si>
    <t>Ermington - Rydalmere</t>
  </si>
  <si>
    <t>Emu Park</t>
  </si>
  <si>
    <t>Hope Island</t>
  </si>
  <si>
    <t>Varsity Lakes</t>
  </si>
  <si>
    <t>Parrearra - Warana</t>
  </si>
  <si>
    <t>Bargara - Burnett Heads</t>
  </si>
  <si>
    <t>Pakenham - North West</t>
  </si>
  <si>
    <t>Murwillumbah</t>
  </si>
  <si>
    <t>Narwee - Beverly Hills</t>
  </si>
  <si>
    <t>Auburn - North</t>
  </si>
  <si>
    <t>Taringa</t>
  </si>
  <si>
    <t>Daintree</t>
  </si>
  <si>
    <t>Port Douglas - Daintree</t>
  </si>
  <si>
    <t>Crestmead</t>
  </si>
  <si>
    <t>Batemans Bay - South</t>
  </si>
  <si>
    <t>Forster</t>
  </si>
  <si>
    <t>Tweed Heads</t>
  </si>
  <si>
    <t>Quakers Hill</t>
  </si>
  <si>
    <t>Bankstown - North</t>
  </si>
  <si>
    <t>Campsie - North</t>
  </si>
  <si>
    <t>Auburn - Central</t>
  </si>
  <si>
    <t>Guildford - South Granville</t>
  </si>
  <si>
    <t>Macquarie Park - Marsfield</t>
  </si>
  <si>
    <t>St Lucia</t>
  </si>
  <si>
    <t>Point Vernon</t>
  </si>
  <si>
    <t>Boulder</t>
  </si>
  <si>
    <t>Ballina</t>
  </si>
  <si>
    <t>Oatlands - Dundas Valley</t>
  </si>
  <si>
    <t>Liverpool - West</t>
  </si>
  <si>
    <t>Morwell</t>
  </si>
  <si>
    <t>Buddina - Minyama</t>
  </si>
  <si>
    <t>Moffat Beach - Battery Hill</t>
  </si>
  <si>
    <t>Newtown (Qld)</t>
  </si>
  <si>
    <t>Cape York</t>
  </si>
  <si>
    <t>Parap</t>
  </si>
  <si>
    <t>Palm Beach</t>
  </si>
  <si>
    <t>Broome</t>
  </si>
  <si>
    <t>St Georges Basin - Erowal Bay</t>
  </si>
  <si>
    <t>Woollahra</t>
  </si>
  <si>
    <t>Biggera Waters</t>
  </si>
  <si>
    <t>Eimeo - Rural View</t>
  </si>
  <si>
    <t>Margate - Woody Point</t>
  </si>
  <si>
    <t>Bakewell</t>
  </si>
  <si>
    <t>Durack - Marlow Lagoon</t>
  </si>
  <si>
    <t>Cooloola</t>
  </si>
  <si>
    <t>Marcoola - Mudjimba</t>
  </si>
  <si>
    <t>Wagaman</t>
  </si>
  <si>
    <t>Artarmon</t>
  </si>
  <si>
    <t>Coomera</t>
  </si>
  <si>
    <t>Evans Head</t>
  </si>
  <si>
    <t>Lakemba</t>
  </si>
  <si>
    <t>Wahroonga (West) - Waitara</t>
  </si>
  <si>
    <t>Ryde - South</t>
  </si>
  <si>
    <t>Manoora</t>
  </si>
  <si>
    <t>Sunshine Beach</t>
  </si>
  <si>
    <t>Camillo - Champion Lakes</t>
  </si>
  <si>
    <t>Palmerston - South</t>
  </si>
  <si>
    <t>Currumbin - Tugun</t>
  </si>
  <si>
    <t>Labrador</t>
  </si>
  <si>
    <t>Batemans Bay</t>
  </si>
  <si>
    <t>Bathurst - South</t>
  </si>
  <si>
    <t>Woree</t>
  </si>
  <si>
    <t>Kingston (Qld)</t>
  </si>
  <si>
    <t>Mullumbimby</t>
  </si>
  <si>
    <t>Riverwood</t>
  </si>
  <si>
    <t>Zillmere</t>
  </si>
  <si>
    <t>Logan Central</t>
  </si>
  <si>
    <t>Woodridge</t>
  </si>
  <si>
    <t>Mooloolaba - Alexandra Headland</t>
  </si>
  <si>
    <t>Bondi - Tamarama - Bronte</t>
  </si>
  <si>
    <t>Bondi Beach - North Bondi</t>
  </si>
  <si>
    <t>Eagleby</t>
  </si>
  <si>
    <t>Pialba - Eli Waters</t>
  </si>
  <si>
    <t>Torquay - Scarness - Kawungan</t>
  </si>
  <si>
    <t>Calista</t>
  </si>
  <si>
    <t>Driver</t>
  </si>
  <si>
    <t>Ryde - North</t>
  </si>
  <si>
    <t>Umina - Booker Bay - Patonga</t>
  </si>
  <si>
    <t>Trinity Beach - Smithfield</t>
  </si>
  <si>
    <t>Ashburton (WA)</t>
  </si>
  <si>
    <t>Fannie Bay - The Gardens</t>
  </si>
  <si>
    <t>Merrylands - Holroyd</t>
  </si>
  <si>
    <t>Davoren Park</t>
  </si>
  <si>
    <t>Banora Point</t>
  </si>
  <si>
    <t>Caboolture - West</t>
  </si>
  <si>
    <t>South Yarra - South</t>
  </si>
  <si>
    <t>Schofields - East</t>
  </si>
  <si>
    <t>Loganlea</t>
  </si>
  <si>
    <t>Lennox Head - Skennars Head</t>
  </si>
  <si>
    <t>Burwood (NSW)</t>
  </si>
  <si>
    <t>Morayfield - East</t>
  </si>
  <si>
    <t>Tewantin</t>
  </si>
  <si>
    <t>Parmelia - Orelia</t>
  </si>
  <si>
    <t>Cessnock</t>
  </si>
  <si>
    <t>Port Macquarie - West</t>
  </si>
  <si>
    <t>Burleigh Waters</t>
  </si>
  <si>
    <t>Mermaid Waters</t>
  </si>
  <si>
    <t>Berserker</t>
  </si>
  <si>
    <t>Telina - Toolooa</t>
  </si>
  <si>
    <t>Hermit Park - Rosslea</t>
  </si>
  <si>
    <t>Southport - North</t>
  </si>
  <si>
    <t>Clayton (North) - Notting Hill</t>
  </si>
  <si>
    <t>Rutherford (South) - Telarah</t>
  </si>
  <si>
    <t>Nambucca Heads</t>
  </si>
  <si>
    <t>Yarrabilba</t>
  </si>
  <si>
    <t>Pottsville</t>
  </si>
  <si>
    <t>Peregian Beach - Marcus Beach</t>
  </si>
  <si>
    <t>Marsden</t>
  </si>
  <si>
    <t>Yorkeys Knob - Machans Beach</t>
  </si>
  <si>
    <t>Pimpama - South</t>
  </si>
  <si>
    <t>Southport - South</t>
  </si>
  <si>
    <t>Caboolture - East</t>
  </si>
  <si>
    <t>Scarborough - Newport</t>
  </si>
  <si>
    <t>Bangalow</t>
  </si>
  <si>
    <t>Brunswick Heads - Ocean Shores</t>
  </si>
  <si>
    <t>Golden Beach - Pelican Waters</t>
  </si>
  <si>
    <t>Karratha</t>
  </si>
  <si>
    <t>Kirwan - East</t>
  </si>
  <si>
    <t>Broadbeach Waters</t>
  </si>
  <si>
    <t>Woodroffe</t>
  </si>
  <si>
    <t>Moulden</t>
  </si>
  <si>
    <t>Surfers Paradise - North</t>
  </si>
  <si>
    <t>Leichhardt - One Mile</t>
  </si>
  <si>
    <t>Redbank Plains</t>
  </si>
  <si>
    <t>Redfern</t>
  </si>
  <si>
    <t>Nightcliff</t>
  </si>
  <si>
    <t>Armadale - Wungong - Brookdale</t>
  </si>
  <si>
    <t>Kin Kora - Sun Valley</t>
  </si>
  <si>
    <t>Mermaid Beach - Broadbeach</t>
  </si>
  <si>
    <t>Rosebery - Bellamack</t>
  </si>
  <si>
    <t>Peregian Springs</t>
  </si>
  <si>
    <t>Coconut Grove</t>
  </si>
  <si>
    <t>Ashcroft - Busby - Miller</t>
  </si>
  <si>
    <t>Airlie - Whitsundays</t>
  </si>
  <si>
    <t>Wurtulla - Birtinya</t>
  </si>
  <si>
    <t>Paddington - Moore Park</t>
  </si>
  <si>
    <t>Clinton - New Auckland</t>
  </si>
  <si>
    <t>Surfers Paradise - South</t>
  </si>
  <si>
    <t>Miami</t>
  </si>
  <si>
    <t>Caboolture - South</t>
  </si>
  <si>
    <t>Byron Bay</t>
  </si>
  <si>
    <t>Gray</t>
  </si>
  <si>
    <t>Port Hedland</t>
  </si>
  <si>
    <t>East Pilbara</t>
  </si>
  <si>
    <t>West Gladstone</t>
  </si>
  <si>
    <t>Bowen</t>
  </si>
  <si>
    <t>Newman</t>
  </si>
  <si>
    <t>Port Douglas</t>
  </si>
  <si>
    <t>Moranbah</t>
  </si>
  <si>
    <t>South Hedland</t>
  </si>
  <si>
    <t>Not in any Significant Urban Area (NSW)</t>
  </si>
  <si>
    <t>Not in any Significant Urban Area (SA)</t>
  </si>
  <si>
    <t>https://www.abs.gov.au/census/find-census-data/quickstats/2021/407031163</t>
  </si>
  <si>
    <t>https://www.abs.gov.au/census/find-census-data/quickstats/2021/211051274</t>
  </si>
  <si>
    <t>https://www.abs.gov.au/census/find-census-data/quickstats/2021/213011340</t>
  </si>
  <si>
    <t>Not in any Significant Urban Area (WA)</t>
  </si>
  <si>
    <t>https://www.abs.gov.au/census/find-census-data/quickstats/2021/509021238</t>
  </si>
  <si>
    <t>Not in any Significant Urban Area (Qld)</t>
  </si>
  <si>
    <t>https://www.abs.gov.au/census/find-census-data/quickstats/2021/307021181</t>
  </si>
  <si>
    <t>https://www.abs.gov.au/census/find-census-data/quickstats/2021/103021068</t>
  </si>
  <si>
    <t>https://www.abs.gov.au/census/find-census-data/quickstats/2021/209031215</t>
  </si>
  <si>
    <t>https://www.abs.gov.au/census/find-census-data/quickstats/2021/509021242</t>
  </si>
  <si>
    <t>Canberra - Queanbeyan</t>
  </si>
  <si>
    <t>https://www.abs.gov.au/census/find-census-data/quickstats/2021/801081091</t>
  </si>
  <si>
    <t>https://www.abs.gov.au/census/find-census-data/quickstats/2021/211011449</t>
  </si>
  <si>
    <t>https://www.abs.gov.au/census/find-census-data/quickstats/2021/405011112</t>
  </si>
  <si>
    <t>https://www.abs.gov.au/census/find-census-data/quickstats/2021/211051284</t>
  </si>
  <si>
    <t>Not in any Significant Urban Area (Vic.)</t>
  </si>
  <si>
    <t>https://www.abs.gov.au/census/find-census-data/quickstats/2021/215031400</t>
  </si>
  <si>
    <t>https://www.abs.gov.au/census/find-census-data/quickstats/2021/215011387</t>
  </si>
  <si>
    <t>https://www.abs.gov.au/census/find-census-data/quickstats/2021/307031184</t>
  </si>
  <si>
    <t>https://www.abs.gov.au/census/find-census-data/quickstats/2021/209031209</t>
  </si>
  <si>
    <t>https://www.abs.gov.au/census/find-census-data/quickstats/2021/211011258</t>
  </si>
  <si>
    <t>https://www.abs.gov.au/census/find-census-data/quickstats/2021/407031169</t>
  </si>
  <si>
    <t>https://www.abs.gov.au/census/find-census-data/quickstats/2021/213011570</t>
  </si>
  <si>
    <t>https://www.abs.gov.au/census/find-census-data/quickstats/2021/509021237</t>
  </si>
  <si>
    <t>https://www.abs.gov.au/census/find-census-data/quickstats/2021/601021005</t>
  </si>
  <si>
    <t>https://www.abs.gov.au/census/find-census-data/quickstats/2021/509011229</t>
  </si>
  <si>
    <t>https://www.abs.gov.au/census/find-census-data/quickstats/2021/407021155</t>
  </si>
  <si>
    <t>Perth</t>
  </si>
  <si>
    <t>https://www.abs.gov.au/census/find-census-data/quickstats/2021/503021297</t>
  </si>
  <si>
    <t>https://www.abs.gov.au/census/find-census-data/quickstats/2021/319021507</t>
  </si>
  <si>
    <t>https://www.abs.gov.au/census/find-census-data/quickstats/2021/211051285</t>
  </si>
  <si>
    <t>https://www.abs.gov.au/census/find-census-data/quickstats/2021/105031099</t>
  </si>
  <si>
    <t>https://www.abs.gov.au/census/find-census-data/quickstats/2021/210011228</t>
  </si>
  <si>
    <t>https://www.abs.gov.au/census/find-census-data/quickstats/2021/307031185</t>
  </si>
  <si>
    <t>https://www.abs.gov.au/census/find-census-data/quickstats/2021/405011111</t>
  </si>
  <si>
    <t>https://www.abs.gov.au/census/find-census-data/quickstats/2021/801071076</t>
  </si>
  <si>
    <t>https://www.abs.gov.au/census/find-census-data/quickstats/2021/211051280</t>
  </si>
  <si>
    <t>https://www.abs.gov.au/census/find-census-data/quickstats/2021/213011329</t>
  </si>
  <si>
    <t>https://www.abs.gov.au/census/find-census-data/quickstats/2021/209031210</t>
  </si>
  <si>
    <t>https://www.abs.gov.au/census/find-census-data/quickstats/2021/209031214</t>
  </si>
  <si>
    <t>https://www.abs.gov.au/census/find-census-data/quickstats/2021/212041313</t>
  </si>
  <si>
    <t>https://www.abs.gov.au/census/find-census-data/quickstats/2021/407031159</t>
  </si>
  <si>
    <t>https://www.abs.gov.au/census/find-census-data/quickstats/2021/601041026</t>
  </si>
  <si>
    <t>https://www.abs.gov.au/census/find-census-data/quickstats/2021/213041575</t>
  </si>
  <si>
    <t>https://www.abs.gov.au/census/find-census-data/quickstats/2021/217031475</t>
  </si>
  <si>
    <t>https://www.abs.gov.au/census/find-census-data/quickstats/2021/509021240</t>
  </si>
  <si>
    <t>https://www.abs.gov.au/census/find-census-data/quickstats/2021/601051028</t>
  </si>
  <si>
    <t>https://www.abs.gov.au/census/find-census-data/quickstats/2021/201011005</t>
  </si>
  <si>
    <t>https://www.abs.gov.au/census/find-census-data/quickstats/2021/407021157</t>
  </si>
  <si>
    <t>Not in any Significant Urban Area (Tas.)</t>
  </si>
  <si>
    <t>https://www.abs.gov.au/census/find-census-data/quickstats/2021/601021012</t>
  </si>
  <si>
    <t>https://www.abs.gov.au/census/find-census-data/quickstats/2021/211051282</t>
  </si>
  <si>
    <t>https://www.abs.gov.au/census/find-census-data/quickstats/2021/215021398</t>
  </si>
  <si>
    <t>https://www.abs.gov.au/census/find-census-data/quickstats/2021/217031474</t>
  </si>
  <si>
    <t>https://www.abs.gov.au/census/find-census-data/quickstats/2021/208031187</t>
  </si>
  <si>
    <t>https://www.abs.gov.au/census/find-census-data/quickstats/2021/801011001</t>
  </si>
  <si>
    <t>https://www.abs.gov.au/census/find-census-data/quickstats/2021/209031213</t>
  </si>
  <si>
    <t>https://www.abs.gov.au/census/find-census-data/quickstats/2021/407031168</t>
  </si>
  <si>
    <t>https://www.abs.gov.au/census/find-census-data/quickstats/2021/403031067</t>
  </si>
  <si>
    <t>https://www.abs.gov.au/census/find-census-data/quickstats/2021/407031170</t>
  </si>
  <si>
    <t>https://www.abs.gov.au/census/find-census-data/quickstats/2021/801011026</t>
  </si>
  <si>
    <t>https://www.abs.gov.au/census/find-census-data/quickstats/2021/217031473</t>
  </si>
  <si>
    <t>https://www.abs.gov.au/census/find-census-data/quickstats/2021/403031065</t>
  </si>
  <si>
    <t>https://www.abs.gov.au/census/find-census-data/quickstats/2021/801011025</t>
  </si>
  <si>
    <t>Sydney</t>
  </si>
  <si>
    <t>https://www.abs.gov.au/census/find-census-data/quickstats/2021/124011450</t>
  </si>
  <si>
    <t>https://www.abs.gov.au/census/find-census-data/quickstats/2021/211051283</t>
  </si>
  <si>
    <t>https://www.abs.gov.au/census/find-census-data/quickstats/2021/405031120</t>
  </si>
  <si>
    <t>https://www.abs.gov.au/census/find-census-data/quickstats/2021/601051032</t>
  </si>
  <si>
    <t>https://www.abs.gov.au/census/find-census-data/quickstats/2021/801011010</t>
  </si>
  <si>
    <t>https://www.abs.gov.au/census/find-census-data/quickstats/2021/801011021</t>
  </si>
  <si>
    <t>https://www.abs.gov.au/census/find-census-data/quickstats/2021/801011022</t>
  </si>
  <si>
    <t>https://www.abs.gov.au/census/find-census-data/quickstats/2021/801071080</t>
  </si>
  <si>
    <t>https://www.abs.gov.au/census/find-census-data/quickstats/2021/102021049</t>
  </si>
  <si>
    <t>https://www.abs.gov.au/census/find-census-data/quickstats/2021/124011454</t>
  </si>
  <si>
    <t>https://www.abs.gov.au/census/find-census-data/quickstats/2021/203011036</t>
  </si>
  <si>
    <t>https://www.abs.gov.au/census/find-census-data/quickstats/2021/405041127</t>
  </si>
  <si>
    <t>https://www.abs.gov.au/census/find-census-data/quickstats/2021/211011257</t>
  </si>
  <si>
    <t>https://www.abs.gov.au/census/find-census-data/quickstats/2021/801011009</t>
  </si>
  <si>
    <t>https://www.abs.gov.au/census/find-census-data/quickstats/2021/209011197</t>
  </si>
  <si>
    <t>https://www.abs.gov.au/census/find-census-data/quickstats/2021/403041076</t>
  </si>
  <si>
    <t>https://www.abs.gov.au/census/find-census-data/quickstats/2021/405011113</t>
  </si>
  <si>
    <t>https://www.abs.gov.au/census/find-census-data/quickstats/2021/124031463</t>
  </si>
  <si>
    <t>https://www.abs.gov.au/census/find-census-data/quickstats/2021/211031265</t>
  </si>
  <si>
    <t>https://www.abs.gov.au/census/find-census-data/quickstats/2021/215031401</t>
  </si>
  <si>
    <t>https://www.abs.gov.au/census/find-census-data/quickstats/2021/215031402</t>
  </si>
  <si>
    <t>https://www.abs.gov.au/census/find-census-data/quickstats/2021/217041477</t>
  </si>
  <si>
    <t>Brisbane</t>
  </si>
  <si>
    <t>https://www.abs.gov.au/census/find-census-data/quickstats/2021/302031037</t>
  </si>
  <si>
    <t>https://www.abs.gov.au/census/find-census-data/quickstats/2021/407031162</t>
  </si>
  <si>
    <t>https://www.abs.gov.au/census/find-census-data/quickstats/2021/601041024</t>
  </si>
  <si>
    <t>https://www.abs.gov.au/census/find-census-data/quickstats/2021/801071083</t>
  </si>
  <si>
    <t>https://www.abs.gov.au/census/find-census-data/quickstats/2021/103021066</t>
  </si>
  <si>
    <t>https://www.abs.gov.au/census/find-census-data/quickstats/2021/128021609</t>
  </si>
  <si>
    <t>https://www.abs.gov.au/census/find-census-data/quickstats/2021/208031183</t>
  </si>
  <si>
    <t>https://www.abs.gov.au/census/find-census-data/quickstats/2021/211011448</t>
  </si>
  <si>
    <t>https://www.abs.gov.au/census/find-census-data/quickstats/2021/211031268</t>
  </si>
  <si>
    <t>https://www.abs.gov.au/census/find-census-data/quickstats/2021/211051279</t>
  </si>
  <si>
    <t>https://www.abs.gov.au/census/find-census-data/quickstats/2021/505011083</t>
  </si>
  <si>
    <t>https://www.abs.gov.au/census/find-census-data/quickstats/2021/106041129</t>
  </si>
  <si>
    <t>https://www.abs.gov.au/census/find-census-data/quickstats/2021/113021262</t>
  </si>
  <si>
    <t>https://www.abs.gov.au/census/find-census-data/quickstats/2021/202021026</t>
  </si>
  <si>
    <t>https://www.abs.gov.au/census/find-census-data/quickstats/2021/211051275</t>
  </si>
  <si>
    <t>Mildura - Buronga</t>
  </si>
  <si>
    <t>https://www.abs.gov.au/census/find-census-data/quickstats/2021/215021395</t>
  </si>
  <si>
    <t>https://www.abs.gov.au/census/find-census-data/quickstats/2021/509021245</t>
  </si>
  <si>
    <t>https://www.abs.gov.au/census/find-census-data/quickstats/2021/801011011</t>
  </si>
  <si>
    <t>https://www.abs.gov.au/census/find-census-data/quickstats/2021/801081093</t>
  </si>
  <si>
    <t>https://www.abs.gov.au/census/find-census-data/quickstats/2021/405021119</t>
  </si>
  <si>
    <t>https://www.abs.gov.au/census/find-census-data/quickstats/2021/204021064</t>
  </si>
  <si>
    <t>https://www.abs.gov.au/census/find-census-data/quickstats/2021/209011196</t>
  </si>
  <si>
    <t>https://www.abs.gov.au/census/find-census-data/quickstats/2021/405021118</t>
  </si>
  <si>
    <t>https://www.abs.gov.au/census/find-census-data/quickstats/2021/209011204</t>
  </si>
  <si>
    <t>https://www.abs.gov.au/census/find-census-data/quickstats/2021/210011534</t>
  </si>
  <si>
    <t>https://www.abs.gov.au/census/find-census-data/quickstats/2021/307021182</t>
  </si>
  <si>
    <t>https://www.abs.gov.au/census/find-census-data/quickstats/2021/801071084</t>
  </si>
  <si>
    <t>https://www.abs.gov.au/census/find-census-data/quickstats/2021/210021233</t>
  </si>
  <si>
    <t>https://www.abs.gov.au/census/find-census-data/quickstats/2021/210021235</t>
  </si>
  <si>
    <t>https://www.abs.gov.au/census/find-census-data/quickstats/2021/211011255</t>
  </si>
  <si>
    <t>https://www.abs.gov.au/census/find-census-data/quickstats/2021/212041309</t>
  </si>
  <si>
    <t>https://www.abs.gov.au/census/find-census-data/quickstats/2021/213011332</t>
  </si>
  <si>
    <t>https://www.abs.gov.au/census/find-census-data/quickstats/2021/215011389</t>
  </si>
  <si>
    <t>https://www.abs.gov.au/census/find-census-data/quickstats/2021/215031405</t>
  </si>
  <si>
    <t>https://www.abs.gov.au/census/find-census-data/quickstats/2021/217011423</t>
  </si>
  <si>
    <t>https://www.abs.gov.au/census/find-census-data/quickstats/2021/319021508</t>
  </si>
  <si>
    <t>https://www.abs.gov.au/census/find-census-data/quickstats/2021/506061143</t>
  </si>
  <si>
    <t>https://www.abs.gov.au/census/find-census-data/quickstats/2021/507011152</t>
  </si>
  <si>
    <t>https://www.abs.gov.au/census/find-census-data/quickstats/2021/801071073</t>
  </si>
  <si>
    <t>https://www.abs.gov.au/census/find-census-data/quickstats/2021/203021046</t>
  </si>
  <si>
    <t>https://www.abs.gov.au/census/find-census-data/quickstats/2021/206011109</t>
  </si>
  <si>
    <t>https://www.abs.gov.au/census/find-census-data/quickstats/2021/210031537</t>
  </si>
  <si>
    <t>https://www.abs.gov.au/census/find-census-data/quickstats/2021/213011339</t>
  </si>
  <si>
    <t>https://www.abs.gov.au/census/find-census-data/quickstats/2021/801011016</t>
  </si>
  <si>
    <t>https://www.abs.gov.au/census/find-census-data/quickstats/2021/407031166</t>
  </si>
  <si>
    <t>https://www.abs.gov.au/census/find-census-data/quickstats/2021/209011202</t>
  </si>
  <si>
    <t>https://www.abs.gov.au/census/find-census-data/quickstats/2021/215011393</t>
  </si>
  <si>
    <t>https://www.abs.gov.au/census/find-census-data/quickstats/2021/405021116</t>
  </si>
  <si>
    <t>https://www.abs.gov.au/census/find-census-data/quickstats/2021/801041047</t>
  </si>
  <si>
    <t>https://www.abs.gov.au/census/find-census-data/quickstats/2021/801071077</t>
  </si>
  <si>
    <t>https://www.abs.gov.au/census/find-census-data/quickstats/2021/102011030</t>
  </si>
  <si>
    <t>https://www.abs.gov.au/census/find-census-data/quickstats/2021/105011096</t>
  </si>
  <si>
    <t>https://www.abs.gov.au/census/find-census-data/quickstats/2021/209031212</t>
  </si>
  <si>
    <t>https://www.abs.gov.au/census/find-census-data/quickstats/2021/304011084</t>
  </si>
  <si>
    <t>https://www.abs.gov.au/census/find-census-data/quickstats/2021/511041291</t>
  </si>
  <si>
    <t>https://www.abs.gov.au/census/find-census-data/quickstats/2021/801071075</t>
  </si>
  <si>
    <t>https://www.abs.gov.au/census/find-census-data/quickstats/2021/801081092</t>
  </si>
  <si>
    <t>https://www.abs.gov.au/census/find-census-data/quickstats/2021/101031015</t>
  </si>
  <si>
    <t>https://www.abs.gov.au/census/find-census-data/quickstats/2021/101051540</t>
  </si>
  <si>
    <t>https://www.abs.gov.au/census/find-census-data/quickstats/2021/211051281</t>
  </si>
  <si>
    <t>https://www.abs.gov.au/census/find-census-data/quickstats/2021/601021006</t>
  </si>
  <si>
    <t>https://www.abs.gov.au/census/find-census-data/quickstats/2021/302011023</t>
  </si>
  <si>
    <t>https://www.abs.gov.au/census/find-census-data/quickstats/2021/314011385</t>
  </si>
  <si>
    <t>https://www.abs.gov.au/census/find-census-data/quickstats/2021/509011231</t>
  </si>
  <si>
    <t>https://www.abs.gov.au/census/find-census-data/quickstats/2021/601051033</t>
  </si>
  <si>
    <t>Newcastle - Maitland</t>
  </si>
  <si>
    <t>https://www.abs.gov.au/census/find-census-data/quickstats/2021/111011213</t>
  </si>
  <si>
    <t>https://www.abs.gov.au/census/find-census-data/quickstats/2021/801081094</t>
  </si>
  <si>
    <t>https://www.abs.gov.au/census/find-census-data/quickstats/2021/210051246</t>
  </si>
  <si>
    <t>https://www.abs.gov.au/census/find-census-data/quickstats/2021/801081095</t>
  </si>
  <si>
    <t>https://www.abs.gov.au/census/find-census-data/quickstats/2021/305011105</t>
  </si>
  <si>
    <t>https://www.abs.gov.au/census/find-census-data/quickstats/2021/405021117</t>
  </si>
  <si>
    <t>https://www.abs.gov.au/census/find-census-data/quickstats/2021/405011110</t>
  </si>
  <si>
    <t>https://www.abs.gov.au/census/find-census-data/quickstats/2021/405031123</t>
  </si>
  <si>
    <t>https://www.abs.gov.au/census/find-census-data/quickstats/2021/401041014</t>
  </si>
  <si>
    <t>https://www.abs.gov.au/census/find-census-data/quickstats/2021/507011260</t>
  </si>
  <si>
    <t>https://www.abs.gov.au/census/find-census-data/quickstats/2021/124051469</t>
  </si>
  <si>
    <t>https://www.abs.gov.au/census/find-census-data/quickstats/2021/209011203</t>
  </si>
  <si>
    <t>https://www.abs.gov.au/census/find-census-data/quickstats/2021/401021006</t>
  </si>
  <si>
    <t>https://www.abs.gov.au/census/find-census-data/quickstats/2021/801071090</t>
  </si>
  <si>
    <t>https://www.abs.gov.au/census/find-census-data/quickstats/2021/103021062</t>
  </si>
  <si>
    <t>https://www.abs.gov.au/census/find-census-data/quickstats/2021/109021177</t>
  </si>
  <si>
    <t>https://www.abs.gov.au/census/find-census-data/quickstats/2021/209041220</t>
  </si>
  <si>
    <t>https://www.abs.gov.au/census/find-census-data/quickstats/2021/211051278</t>
  </si>
  <si>
    <t>https://www.abs.gov.au/census/find-census-data/quickstats/2021/212041566</t>
  </si>
  <si>
    <t>https://www.abs.gov.au/census/find-census-data/quickstats/2021/506011116</t>
  </si>
  <si>
    <t>https://www.abs.gov.au/census/find-census-data/quickstats/2021/601021007</t>
  </si>
  <si>
    <t>https://www.abs.gov.au/census/find-census-data/quickstats/2021/801071082</t>
  </si>
  <si>
    <t>https://www.abs.gov.au/census/find-census-data/quickstats/2021/210021232</t>
  </si>
  <si>
    <t>https://www.abs.gov.au/census/find-census-data/quickstats/2021/213021345</t>
  </si>
  <si>
    <t>https://www.abs.gov.au/census/find-census-data/quickstats/2021/304021091</t>
  </si>
  <si>
    <t>https://www.abs.gov.au/census/find-census-data/quickstats/2021/308011191</t>
  </si>
  <si>
    <t>https://www.abs.gov.au/census/find-census-data/quickstats/2021/308031220</t>
  </si>
  <si>
    <t>https://www.abs.gov.au/census/find-census-data/quickstats/2021/407031161</t>
  </si>
  <si>
    <t>https://www.abs.gov.au/census/find-census-data/quickstats/2021/105031104</t>
  </si>
  <si>
    <t>https://www.abs.gov.au/census/find-census-data/quickstats/2021/210051248</t>
  </si>
  <si>
    <t>https://www.abs.gov.au/census/find-census-data/quickstats/2021/801071079</t>
  </si>
  <si>
    <t>https://www.abs.gov.au/census/find-census-data/quickstats/2021/101031013</t>
  </si>
  <si>
    <t>https://www.abs.gov.au/census/find-census-data/quickstats/2021/107011134</t>
  </si>
  <si>
    <t>https://www.abs.gov.au/census/find-census-data/quickstats/2021/124011453</t>
  </si>
  <si>
    <t>https://www.abs.gov.au/census/find-census-data/quickstats/2021/208031191</t>
  </si>
  <si>
    <t>https://www.abs.gov.au/census/find-census-data/quickstats/2021/209031211</t>
  </si>
  <si>
    <t>https://www.abs.gov.au/census/find-census-data/quickstats/2021/307021183</t>
  </si>
  <si>
    <t>https://www.abs.gov.au/census/find-census-data/quickstats/2021/308031209</t>
  </si>
  <si>
    <t>https://www.abs.gov.au/census/find-census-data/quickstats/2021/601051029</t>
  </si>
  <si>
    <t>https://www.abs.gov.au/census/find-census-data/quickstats/2021/801011007</t>
  </si>
  <si>
    <t>https://www.abs.gov.au/census/find-census-data/quickstats/2021/208031189</t>
  </si>
  <si>
    <t>https://www.abs.gov.au/census/find-census-data/quickstats/2021/211021262</t>
  </si>
  <si>
    <t>https://www.abs.gov.au/census/find-census-data/quickstats/2021/211031267</t>
  </si>
  <si>
    <t>https://www.abs.gov.au/census/find-census-data/quickstats/2021/217031471</t>
  </si>
  <si>
    <t>https://www.abs.gov.au/census/find-census-data/quickstats/2021/501021010</t>
  </si>
  <si>
    <t>https://www.abs.gov.au/census/find-census-data/quickstats/2021/505011072</t>
  </si>
  <si>
    <t>https://www.abs.gov.au/census/find-census-data/quickstats/2021/801061062</t>
  </si>
  <si>
    <t>https://www.abs.gov.au/census/find-census-data/quickstats/2021/203021039</t>
  </si>
  <si>
    <t>https://www.abs.gov.au/census/find-census-data/quickstats/2021/210021234</t>
  </si>
  <si>
    <t>https://www.abs.gov.au/census/find-census-data/quickstats/2021/210041240</t>
  </si>
  <si>
    <t>https://www.abs.gov.au/census/find-census-data/quickstats/2021/302011026</t>
  </si>
  <si>
    <t>https://www.abs.gov.au/census/find-census-data/quickstats/2021/801011005</t>
  </si>
  <si>
    <t>https://www.abs.gov.au/census/find-census-data/quickstats/2021/203011034</t>
  </si>
  <si>
    <t>https://www.abs.gov.au/census/find-census-data/quickstats/2021/211031452</t>
  </si>
  <si>
    <t>https://www.abs.gov.au/census/find-census-data/quickstats/2021/307011177</t>
  </si>
  <si>
    <t>https://www.abs.gov.au/census/find-census-data/quickstats/2021/801011002</t>
  </si>
  <si>
    <t>https://www.abs.gov.au/census/find-census-data/quickstats/2021/801081096</t>
  </si>
  <si>
    <t>https://www.abs.gov.au/census/find-census-data/quickstats/2021/203021043</t>
  </si>
  <si>
    <t>https://www.abs.gov.au/census/find-census-data/quickstats/2021/113021260</t>
  </si>
  <si>
    <t>https://www.abs.gov.au/census/find-census-data/quickstats/2021/305011106</t>
  </si>
  <si>
    <t>https://www.abs.gov.au/census/find-census-data/quickstats/2021/202031033</t>
  </si>
  <si>
    <t>https://www.abs.gov.au/census/find-census-data/quickstats/2021/405041124</t>
  </si>
  <si>
    <t>https://www.abs.gov.au/census/find-census-data/quickstats/2021/401021003</t>
  </si>
  <si>
    <t>https://www.abs.gov.au/census/find-census-data/quickstats/2021/210011231</t>
  </si>
  <si>
    <t>https://www.abs.gov.au/census/find-census-data/quickstats/2021/213011331</t>
  </si>
  <si>
    <t>https://www.abs.gov.au/census/find-census-data/quickstats/2021/401021008</t>
  </si>
  <si>
    <t>https://www.abs.gov.au/census/find-census-data/quickstats/2021/401021010</t>
  </si>
  <si>
    <t>https://www.abs.gov.au/census/find-census-data/quickstats/2021/407021156</t>
  </si>
  <si>
    <t>https://www.abs.gov.au/census/find-census-data/quickstats/2021/402021033</t>
  </si>
  <si>
    <t>https://www.abs.gov.au/census/find-census-data/quickstats/2021/105031103</t>
  </si>
  <si>
    <t>https://www.abs.gov.au/census/find-census-data/quickstats/2021/128021608</t>
  </si>
  <si>
    <t>https://www.abs.gov.au/census/find-census-data/quickstats/2021/204031072</t>
  </si>
  <si>
    <t>https://www.abs.gov.au/census/find-census-data/quickstats/2021/210011226</t>
  </si>
  <si>
    <t>https://www.abs.gov.au/census/find-census-data/quickstats/2021/211011256</t>
  </si>
  <si>
    <t>https://www.abs.gov.au/census/find-census-data/quickstats/2021/304011085</t>
  </si>
  <si>
    <t>https://www.abs.gov.au/census/find-census-data/quickstats/2021/307021180</t>
  </si>
  <si>
    <t>https://www.abs.gov.au/census/find-census-data/quickstats/2021/314011387</t>
  </si>
  <si>
    <t>https://www.abs.gov.au/census/find-census-data/quickstats/2021/405031121</t>
  </si>
  <si>
    <t>https://www.abs.gov.au/census/find-census-data/quickstats/2021/506051141</t>
  </si>
  <si>
    <t>https://www.abs.gov.au/census/find-census-data/quickstats/2021/801011006</t>
  </si>
  <si>
    <t>https://www.abs.gov.au/census/find-census-data/quickstats/2021/106041127</t>
  </si>
  <si>
    <t>https://www.abs.gov.au/census/find-census-data/quickstats/2021/210031236</t>
  </si>
  <si>
    <t>https://www.abs.gov.au/census/find-census-data/quickstats/2021/210031439</t>
  </si>
  <si>
    <t>https://www.abs.gov.au/census/find-census-data/quickstats/2021/215011394</t>
  </si>
  <si>
    <t>https://www.abs.gov.au/census/find-census-data/quickstats/2021/319021503</t>
  </si>
  <si>
    <t>https://www.abs.gov.au/census/find-census-data/quickstats/2021/403041077</t>
  </si>
  <si>
    <t>https://www.abs.gov.au/census/find-census-data/quickstats/2021/801091104</t>
  </si>
  <si>
    <t>https://www.abs.gov.au/census/find-census-data/quickstats/2021/209041436</t>
  </si>
  <si>
    <t>https://www.abs.gov.au/census/find-census-data/quickstats/2021/210011230</t>
  </si>
  <si>
    <t>https://www.abs.gov.au/census/find-census-data/quickstats/2021/211051286</t>
  </si>
  <si>
    <t>https://www.abs.gov.au/census/find-census-data/quickstats/2021/212041565</t>
  </si>
  <si>
    <t>https://www.abs.gov.au/census/find-census-data/quickstats/2021/304011081</t>
  </si>
  <si>
    <t>https://www.abs.gov.au/census/find-census-data/quickstats/2021/314011382</t>
  </si>
  <si>
    <t>https://www.abs.gov.au/census/find-census-data/quickstats/2021/317011450</t>
  </si>
  <si>
    <t>https://www.abs.gov.au/census/find-census-data/quickstats/2021/406011132</t>
  </si>
  <si>
    <t>https://www.abs.gov.au/census/find-census-data/quickstats/2021/601041023</t>
  </si>
  <si>
    <t>https://www.abs.gov.au/census/find-census-data/quickstats/2021/801011008</t>
  </si>
  <si>
    <t>https://www.abs.gov.au/census/find-census-data/quickstats/2021/801091109</t>
  </si>
  <si>
    <t>https://www.abs.gov.au/census/find-census-data/quickstats/2021/203021044</t>
  </si>
  <si>
    <t>https://www.abs.gov.au/census/find-census-data/quickstats/2021/213041360</t>
  </si>
  <si>
    <t>https://www.abs.gov.au/census/find-census-data/quickstats/2021/301011002</t>
  </si>
  <si>
    <t>https://www.abs.gov.au/census/find-census-data/quickstats/2021/110041205</t>
  </si>
  <si>
    <t>https://www.abs.gov.au/census/find-census-data/quickstats/2021/209011201</t>
  </si>
  <si>
    <t>https://www.abs.gov.au/census/find-census-data/quickstats/2021/402051051</t>
  </si>
  <si>
    <t>https://www.abs.gov.au/census/find-census-data/quickstats/2021/403041088</t>
  </si>
  <si>
    <t>https://www.abs.gov.au/census/find-census-data/quickstats/2021/507041180</t>
  </si>
  <si>
    <t>https://www.abs.gov.au/census/find-census-data/quickstats/2021/801011014</t>
  </si>
  <si>
    <t>https://www.abs.gov.au/census/find-census-data/quickstats/2021/110041200</t>
  </si>
  <si>
    <t>https://www.abs.gov.au/census/find-census-data/quickstats/2021/124031459</t>
  </si>
  <si>
    <t>https://www.abs.gov.au/census/find-census-data/quickstats/2021/124031707</t>
  </si>
  <si>
    <t>https://www.abs.gov.au/census/find-census-data/quickstats/2021/128021535</t>
  </si>
  <si>
    <t>https://www.abs.gov.au/census/find-census-data/quickstats/2021/205011078</t>
  </si>
  <si>
    <t>https://www.abs.gov.au/census/find-census-data/quickstats/2021/506031125</t>
  </si>
  <si>
    <t>https://www.abs.gov.au/census/find-census-data/quickstats/2021/601031013</t>
  </si>
  <si>
    <t>https://www.abs.gov.au/census/find-census-data/quickstats/2021/801011017</t>
  </si>
  <si>
    <t>https://www.abs.gov.au/census/find-census-data/quickstats/2021/128021533</t>
  </si>
  <si>
    <t>https://www.abs.gov.au/census/find-census-data/quickstats/2021/201011007</t>
  </si>
  <si>
    <t>https://www.abs.gov.au/census/find-census-data/quickstats/2021/214011374</t>
  </si>
  <si>
    <t>https://www.abs.gov.au/census/find-census-data/quickstats/2021/403021063</t>
  </si>
  <si>
    <t>https://www.abs.gov.au/census/find-census-data/quickstats/2021/504021050</t>
  </si>
  <si>
    <t>https://www.abs.gov.au/census/find-census-data/quickstats/2021/504021051</t>
  </si>
  <si>
    <t>https://www.abs.gov.au/census/find-census-data/quickstats/2021/505011076</t>
  </si>
  <si>
    <t>https://www.abs.gov.au/census/find-census-data/quickstats/2021/507041176</t>
  </si>
  <si>
    <t>https://www.abs.gov.au/census/find-census-data/quickstats/2021/801061070</t>
  </si>
  <si>
    <t>https://www.abs.gov.au/census/find-census-data/quickstats/2021/209041435</t>
  </si>
  <si>
    <t>https://www.abs.gov.au/census/find-census-data/quickstats/2021/211051276</t>
  </si>
  <si>
    <t>https://www.abs.gov.au/census/find-census-data/quickstats/2021/507011148</t>
  </si>
  <si>
    <t>https://www.abs.gov.au/census/find-census-data/quickstats/2021/509011230</t>
  </si>
  <si>
    <t>https://www.abs.gov.au/census/find-census-data/quickstats/2021/203031490</t>
  </si>
  <si>
    <t>https://www.abs.gov.au/census/find-census-data/quickstats/2021/107041147</t>
  </si>
  <si>
    <t>https://www.abs.gov.au/census/find-census-data/quickstats/2021/801041034</t>
  </si>
  <si>
    <t>https://www.abs.gov.au/census/find-census-data/quickstats/2021/503011033</t>
  </si>
  <si>
    <t>https://www.abs.gov.au/census/find-census-data/quickstats/2021/801091110</t>
  </si>
  <si>
    <t>https://www.abs.gov.au/census/find-census-data/quickstats/2021/801041038</t>
  </si>
  <si>
    <t>https://www.abs.gov.au/census/find-census-data/quickstats/2021/401021004</t>
  </si>
  <si>
    <t>https://www.abs.gov.au/census/find-census-data/quickstats/2021/509031250</t>
  </si>
  <si>
    <t>https://www.abs.gov.au/census/find-census-data/quickstats/2021/106031123</t>
  </si>
  <si>
    <t>https://www.abs.gov.au/census/find-census-data/quickstats/2021/204021067</t>
  </si>
  <si>
    <t>https://www.abs.gov.au/census/find-census-data/quickstats/2021/304021087</t>
  </si>
  <si>
    <t>https://www.abs.gov.au/census/find-census-data/quickstats/2021/307021179</t>
  </si>
  <si>
    <t>https://www.abs.gov.au/census/find-census-data/quickstats/2021/201021012</t>
  </si>
  <si>
    <t>https://www.abs.gov.au/census/find-census-data/quickstats/2021/209011198</t>
  </si>
  <si>
    <t>https://www.abs.gov.au/census/find-census-data/quickstats/2021/210011533</t>
  </si>
  <si>
    <t>https://www.abs.gov.au/census/find-census-data/quickstats/2021/211011447</t>
  </si>
  <si>
    <t>https://www.abs.gov.au/census/find-census-data/quickstats/2021/212041318</t>
  </si>
  <si>
    <t>https://www.abs.gov.au/census/find-census-data/quickstats/2021/213021342</t>
  </si>
  <si>
    <t>https://www.abs.gov.au/census/find-census-data/quickstats/2021/403031066</t>
  </si>
  <si>
    <t>https://www.abs.gov.au/census/find-census-data/quickstats/2021/106011109</t>
  </si>
  <si>
    <t>https://www.abs.gov.au/census/find-census-data/quickstats/2021/201021009</t>
  </si>
  <si>
    <t>https://www.abs.gov.au/census/find-census-data/quickstats/2021/205031089</t>
  </si>
  <si>
    <t>https://www.abs.gov.au/census/find-census-data/quickstats/2021/211011254</t>
  </si>
  <si>
    <t>https://www.abs.gov.au/census/find-census-data/quickstats/2021/211011446</t>
  </si>
  <si>
    <t>https://www.abs.gov.au/census/find-census-data/quickstats/2021/212041316</t>
  </si>
  <si>
    <t>https://www.abs.gov.au/census/find-census-data/quickstats/2021/314011384</t>
  </si>
  <si>
    <t>https://www.abs.gov.au/census/find-census-data/quickstats/2021/403041075</t>
  </si>
  <si>
    <t>https://www.abs.gov.au/census/find-census-data/quickstats/2021/403041083</t>
  </si>
  <si>
    <t>https://www.abs.gov.au/census/find-census-data/quickstats/2021/505031305</t>
  </si>
  <si>
    <t>https://www.abs.gov.au/census/find-census-data/quickstats/2021/203021042</t>
  </si>
  <si>
    <t>https://www.abs.gov.au/census/find-census-data/quickstats/2021/206011498</t>
  </si>
  <si>
    <t>https://www.abs.gov.au/census/find-census-data/quickstats/2021/208031186</t>
  </si>
  <si>
    <t>https://www.abs.gov.au/census/find-census-data/quickstats/2021/210031538</t>
  </si>
  <si>
    <t>https://www.abs.gov.au/census/find-census-data/quickstats/2021/213011338</t>
  </si>
  <si>
    <t>https://www.abs.gov.au/census/find-census-data/quickstats/2021/213041358</t>
  </si>
  <si>
    <t>https://www.abs.gov.au/census/find-census-data/quickstats/2021/214011376</t>
  </si>
  <si>
    <t>https://www.abs.gov.au/census/find-census-data/quickstats/2021/601011003</t>
  </si>
  <si>
    <t>https://www.abs.gov.au/census/find-census-data/quickstats/2021/314011386</t>
  </si>
  <si>
    <t>https://www.abs.gov.au/census/find-census-data/quickstats/2021/501021252</t>
  </si>
  <si>
    <t>https://www.abs.gov.au/census/find-census-data/quickstats/2021/307031188</t>
  </si>
  <si>
    <t>https://www.abs.gov.au/census/find-census-data/quickstats/2021/103021064</t>
  </si>
  <si>
    <t>https://www.abs.gov.au/census/find-census-data/quickstats/2021/407031164</t>
  </si>
  <si>
    <t>https://www.abs.gov.au/census/find-census-data/quickstats/2021/801071071</t>
  </si>
  <si>
    <t>https://www.abs.gov.au/census/find-census-data/quickstats/2021/128021536</t>
  </si>
  <si>
    <t>https://www.abs.gov.au/census/find-census-data/quickstats/2021/210051245</t>
  </si>
  <si>
    <t>https://www.abs.gov.au/census/find-census-data/quickstats/2021/211031263</t>
  </si>
  <si>
    <t>https://www.abs.gov.au/census/find-census-data/quickstats/2021/212041310</t>
  </si>
  <si>
    <t>https://www.abs.gov.au/census/find-census-data/quickstats/2021/213021344</t>
  </si>
  <si>
    <t>https://www.abs.gov.au/census/find-census-data/quickstats/2021/214021385</t>
  </si>
  <si>
    <t>https://www.abs.gov.au/census/find-census-data/quickstats/2021/310031290</t>
  </si>
  <si>
    <t>https://www.abs.gov.au/census/find-census-data/quickstats/2021/403031068</t>
  </si>
  <si>
    <t>https://www.abs.gov.au/census/find-census-data/quickstats/2021/504031060</t>
  </si>
  <si>
    <t>https://www.abs.gov.au/census/find-census-data/quickstats/2021/509021236</t>
  </si>
  <si>
    <t>https://www.abs.gov.au/census/find-census-data/quickstats/2021/801011013</t>
  </si>
  <si>
    <t>https://www.abs.gov.au/census/find-census-data/quickstats/2021/801071078</t>
  </si>
  <si>
    <t>https://www.abs.gov.au/census/find-census-data/quickstats/2021/211051277</t>
  </si>
  <si>
    <t>https://www.abs.gov.au/census/find-census-data/quickstats/2021/304021088</t>
  </si>
  <si>
    <t>https://www.abs.gov.au/census/find-census-data/quickstats/2021/601051027</t>
  </si>
  <si>
    <t>https://www.abs.gov.au/census/find-census-data/quickstats/2021/801061069</t>
  </si>
  <si>
    <t>https://www.abs.gov.au/census/find-census-data/quickstats/2021/801071086</t>
  </si>
  <si>
    <t>https://www.abs.gov.au/census/find-census-data/quickstats/2021/127031524</t>
  </si>
  <si>
    <t>https://www.abs.gov.au/census/find-census-data/quickstats/2021/206011497</t>
  </si>
  <si>
    <t>https://www.abs.gov.au/census/find-census-data/quickstats/2021/209041527</t>
  </si>
  <si>
    <t>https://www.abs.gov.au/census/find-census-data/quickstats/2021/212031457</t>
  </si>
  <si>
    <t>https://www.abs.gov.au/census/find-census-data/quickstats/2021/317011445</t>
  </si>
  <si>
    <t>https://www.abs.gov.au/census/find-census-data/quickstats/2021/801011003</t>
  </si>
  <si>
    <t>https://www.abs.gov.au/census/find-census-data/quickstats/2021/801101136</t>
  </si>
  <si>
    <t>https://www.abs.gov.au/census/find-census-data/quickstats/2021/203011035</t>
  </si>
  <si>
    <t>https://www.abs.gov.au/census/find-census-data/quickstats/2021/801081097</t>
  </si>
  <si>
    <t>https://www.abs.gov.au/census/find-census-data/quickstats/2021/123011700</t>
  </si>
  <si>
    <t>https://www.abs.gov.au/census/find-census-data/quickstats/2021/801041048</t>
  </si>
  <si>
    <t>https://www.abs.gov.au/census/find-census-data/quickstats/2021/601021004</t>
  </si>
  <si>
    <t>https://www.abs.gov.au/census/find-census-data/quickstats/2021/801091108</t>
  </si>
  <si>
    <t>https://www.abs.gov.au/census/find-census-data/quickstats/2021/801101135</t>
  </si>
  <si>
    <t>https://www.abs.gov.au/census/find-census-data/quickstats/2021/202011023</t>
  </si>
  <si>
    <t>https://www.abs.gov.au/census/find-census-data/quickstats/2021/801041122</t>
  </si>
  <si>
    <t>https://www.abs.gov.au/census/find-census-data/quickstats/2021/212021299</t>
  </si>
  <si>
    <t>https://www.abs.gov.au/census/find-census-data/quickstats/2021/212021454</t>
  </si>
  <si>
    <t>https://www.abs.gov.au/census/find-census-data/quickstats/2021/212021453</t>
  </si>
  <si>
    <t>https://www.abs.gov.au/census/find-census-data/quickstats/2021/110031198</t>
  </si>
  <si>
    <t>https://www.abs.gov.au/census/find-census-data/quickstats/2021/509031246</t>
  </si>
  <si>
    <t>https://www.abs.gov.au/census/find-census-data/quickstats/2021/202031032</t>
  </si>
  <si>
    <t>https://www.abs.gov.au/census/find-census-data/quickstats/2021/213031351</t>
  </si>
  <si>
    <t>https://www.abs.gov.au/census/find-census-data/quickstats/2021/128021534</t>
  </si>
  <si>
    <t>https://www.abs.gov.au/census/find-census-data/quickstats/2021/204011060</t>
  </si>
  <si>
    <t>https://www.abs.gov.au/census/find-census-data/quickstats/2021/205011077</t>
  </si>
  <si>
    <t>https://www.abs.gov.au/census/find-census-data/quickstats/2021/307031186</t>
  </si>
  <si>
    <t>https://www.abs.gov.au/census/find-census-data/quickstats/2021/311051324</t>
  </si>
  <si>
    <t>https://www.abs.gov.au/census/find-census-data/quickstats/2021/801071074</t>
  </si>
  <si>
    <t>https://www.abs.gov.au/census/find-census-data/quickstats/2021/103011060</t>
  </si>
  <si>
    <t>https://www.abs.gov.au/census/find-census-data/quickstats/2021/205051100</t>
  </si>
  <si>
    <t>https://www.abs.gov.au/census/find-census-data/quickstats/2021/209011200</t>
  </si>
  <si>
    <t>https://www.abs.gov.au/census/find-census-data/quickstats/2021/212011547</t>
  </si>
  <si>
    <t>https://www.abs.gov.au/census/find-census-data/quickstats/2021/215011390</t>
  </si>
  <si>
    <t>https://www.abs.gov.au/census/find-census-data/quickstats/2021/304031092</t>
  </si>
  <si>
    <t>https://www.abs.gov.au/census/find-census-data/quickstats/2021/310021277</t>
  </si>
  <si>
    <t>https://www.abs.gov.au/census/find-census-data/quickstats/2021/310031289</t>
  </si>
  <si>
    <t>https://www.abs.gov.au/census/find-census-data/quickstats/2021/313041376</t>
  </si>
  <si>
    <t>https://www.abs.gov.au/census/find-census-data/quickstats/2021/401021005</t>
  </si>
  <si>
    <t>https://www.abs.gov.au/census/find-census-data/quickstats/2021/402051050</t>
  </si>
  <si>
    <t>https://www.abs.gov.au/census/find-census-data/quickstats/2021/407011147</t>
  </si>
  <si>
    <t>https://www.abs.gov.au/census/find-census-data/quickstats/2021/506011115</t>
  </si>
  <si>
    <t>https://www.abs.gov.au/census/find-census-data/quickstats/2021/801071081</t>
  </si>
  <si>
    <t>https://www.abs.gov.au/census/find-census-data/quickstats/2021/103021069</t>
  </si>
  <si>
    <t>https://www.abs.gov.au/census/find-census-data/quickstats/2021/110011188</t>
  </si>
  <si>
    <t>https://www.abs.gov.au/census/find-census-data/quickstats/2021/205031090</t>
  </si>
  <si>
    <t>https://www.abs.gov.au/census/find-census-data/quickstats/2021/211041270</t>
  </si>
  <si>
    <t>https://www.abs.gov.au/census/find-census-data/quickstats/2021/212041460</t>
  </si>
  <si>
    <t>https://www.abs.gov.au/census/find-census-data/quickstats/2021/213011333</t>
  </si>
  <si>
    <t>https://www.abs.gov.au/census/find-census-data/quickstats/2021/403021059</t>
  </si>
  <si>
    <t>https://www.abs.gov.au/census/find-census-data/quickstats/2021/403041071</t>
  </si>
  <si>
    <t>https://www.abs.gov.au/census/find-census-data/quickstats/2021/505031107</t>
  </si>
  <si>
    <t>https://www.abs.gov.au/census/find-census-data/quickstats/2021/505031303</t>
  </si>
  <si>
    <t>https://www.abs.gov.au/census/find-census-data/quickstats/2021/509021243</t>
  </si>
  <si>
    <t>https://www.abs.gov.au/census/find-census-data/quickstats/2021/124031708</t>
  </si>
  <si>
    <t>https://www.abs.gov.au/census/find-census-data/quickstats/2021/206041121</t>
  </si>
  <si>
    <t>https://www.abs.gov.au/census/find-census-data/quickstats/2021/209041431</t>
  </si>
  <si>
    <t>https://www.abs.gov.au/census/find-census-data/quickstats/2021/212031308</t>
  </si>
  <si>
    <t>https://www.abs.gov.au/census/find-census-data/quickstats/2021/307011178</t>
  </si>
  <si>
    <t>https://www.abs.gov.au/census/find-census-data/quickstats/2021/406011131</t>
  </si>
  <si>
    <t>https://www.abs.gov.au/census/find-census-data/quickstats/2021/503021038</t>
  </si>
  <si>
    <t>https://www.abs.gov.au/census/find-census-data/quickstats/2021/601051031</t>
  </si>
  <si>
    <t>https://www.abs.gov.au/census/find-census-data/quickstats/2021/602021056</t>
  </si>
  <si>
    <t>https://www.abs.gov.au/census/find-census-data/quickstats/2021/603011065</t>
  </si>
  <si>
    <t>https://www.abs.gov.au/census/find-census-data/quickstats/2021/402011025</t>
  </si>
  <si>
    <t>https://www.abs.gov.au/census/find-census-data/quickstats/2021/801091100</t>
  </si>
  <si>
    <t>https://www.abs.gov.au/census/find-census-data/quickstats/2021/124011449</t>
  </si>
  <si>
    <t>https://www.abs.gov.au/census/find-census-data/quickstats/2021/127031733</t>
  </si>
  <si>
    <t>https://www.abs.gov.au/census/find-census-data/quickstats/2021/202021031</t>
  </si>
  <si>
    <t>https://www.abs.gov.au/census/find-census-data/quickstats/2021/204021065</t>
  </si>
  <si>
    <t>https://www.abs.gov.au/census/find-census-data/quickstats/2021/204031070</t>
  </si>
  <si>
    <t>https://www.abs.gov.au/census/find-census-data/quickstats/2021/204031075</t>
  </si>
  <si>
    <t>https://www.abs.gov.au/census/find-census-data/quickstats/2021/208031193</t>
  </si>
  <si>
    <t>https://www.abs.gov.au/census/find-census-data/quickstats/2021/213011337</t>
  </si>
  <si>
    <t>https://www.abs.gov.au/census/find-census-data/quickstats/2021/213021346</t>
  </si>
  <si>
    <t>https://www.abs.gov.au/census/find-census-data/quickstats/2021/304011082</t>
  </si>
  <si>
    <t>https://www.abs.gov.au/census/find-census-data/quickstats/2021/311041322</t>
  </si>
  <si>
    <t>https://www.abs.gov.au/census/find-census-data/quickstats/2021/403031069</t>
  </si>
  <si>
    <t>https://www.abs.gov.au/census/find-census-data/quickstats/2021/407011145</t>
  </si>
  <si>
    <t>https://www.abs.gov.au/census/find-census-data/quickstats/2021/407031167</t>
  </si>
  <si>
    <t>https://www.abs.gov.au/census/find-census-data/quickstats/2021/501021014</t>
  </si>
  <si>
    <t>https://www.abs.gov.au/census/find-census-data/quickstats/2021/505011078</t>
  </si>
  <si>
    <t>https://www.abs.gov.au/census/find-census-data/quickstats/2021/801011015</t>
  </si>
  <si>
    <t>https://www.abs.gov.au/census/find-census-data/quickstats/2021/107011132</t>
  </si>
  <si>
    <t>https://www.abs.gov.au/census/find-census-data/quickstats/2021/123011701</t>
  </si>
  <si>
    <t>https://www.abs.gov.au/census/find-census-data/quickstats/2021/124031460</t>
  </si>
  <si>
    <t>https://www.abs.gov.au/census/find-census-data/quickstats/2021/128021607</t>
  </si>
  <si>
    <t>https://www.abs.gov.au/census/find-census-data/quickstats/2021/208031188</t>
  </si>
  <si>
    <t>https://www.abs.gov.au/census/find-census-data/quickstats/2021/210051544</t>
  </si>
  <si>
    <t>https://www.abs.gov.au/census/find-census-data/quickstats/2021/213011336</t>
  </si>
  <si>
    <t>https://www.abs.gov.au/census/find-census-data/quickstats/2021/213051361</t>
  </si>
  <si>
    <t>https://www.abs.gov.au/census/find-census-data/quickstats/2021/214011373</t>
  </si>
  <si>
    <t>https://www.abs.gov.au/census/find-census-data/quickstats/2021/403021060</t>
  </si>
  <si>
    <t>https://www.abs.gov.au/census/find-census-data/quickstats/2021/504031061</t>
  </si>
  <si>
    <t>https://www.abs.gov.au/census/find-census-data/quickstats/2021/505011073</t>
  </si>
  <si>
    <t>https://www.abs.gov.au/census/find-census-data/quickstats/2021/505011075</t>
  </si>
  <si>
    <t>https://www.abs.gov.au/census/find-census-data/quickstats/2021/505021089</t>
  </si>
  <si>
    <t>https://www.abs.gov.au/census/find-census-data/quickstats/2021/505021301</t>
  </si>
  <si>
    <t>https://www.abs.gov.au/census/find-census-data/quickstats/2021/601021008</t>
  </si>
  <si>
    <t>https://www.abs.gov.au/census/find-census-data/quickstats/2021/801011004</t>
  </si>
  <si>
    <t>https://www.abs.gov.au/census/find-census-data/quickstats/2021/209041433</t>
  </si>
  <si>
    <t>https://www.abs.gov.au/census/find-census-data/quickstats/2021/209041528</t>
  </si>
  <si>
    <t>https://www.abs.gov.au/census/find-census-data/quickstats/2021/214011370</t>
  </si>
  <si>
    <t>https://www.abs.gov.au/census/find-census-data/quickstats/2021/304021086</t>
  </si>
  <si>
    <t>https://www.abs.gov.au/census/find-census-data/quickstats/2021/509011234</t>
  </si>
  <si>
    <t>https://www.abs.gov.au/census/find-census-data/quickstats/2021/801011019</t>
  </si>
  <si>
    <t>https://www.abs.gov.au/census/find-census-data/quickstats/2021/209041216</t>
  </si>
  <si>
    <t>https://www.abs.gov.au/census/find-census-data/quickstats/2021/312021357</t>
  </si>
  <si>
    <t>https://www.abs.gov.au/census/find-census-data/quickstats/2021/304031093</t>
  </si>
  <si>
    <t>https://www.abs.gov.au/census/find-census-data/quickstats/2021/407031160</t>
  </si>
  <si>
    <t>https://www.abs.gov.au/census/find-census-data/quickstats/2021/801101139</t>
  </si>
  <si>
    <t>https://www.abs.gov.au/census/find-census-data/quickstats/2021/202011024</t>
  </si>
  <si>
    <t>https://www.abs.gov.au/census/find-census-data/quickstats/2021/801051056</t>
  </si>
  <si>
    <t>https://www.abs.gov.au/census/find-census-data/quickstats/2021/301031019</t>
  </si>
  <si>
    <t>https://www.abs.gov.au/census/find-census-data/quickstats/2021/801051061</t>
  </si>
  <si>
    <t>https://www.abs.gov.au/census/find-census-data/quickstats/2021/212021293</t>
  </si>
  <si>
    <t>https://www.abs.gov.au/census/find-census-data/quickstats/2021/405011115</t>
  </si>
  <si>
    <t>https://www.abs.gov.au/census/find-census-data/quickstats/2021/407021158</t>
  </si>
  <si>
    <t>https://www.abs.gov.au/census/find-census-data/quickstats/2021/407021150</t>
  </si>
  <si>
    <t>https://www.abs.gov.au/census/find-census-data/quickstats/2021/407021151</t>
  </si>
  <si>
    <t>https://www.abs.gov.au/census/find-census-data/quickstats/2021/407021154</t>
  </si>
  <si>
    <t>https://www.abs.gov.au/census/find-census-data/quickstats/2021/105031105</t>
  </si>
  <si>
    <t>https://www.abs.gov.au/census/find-census-data/quickstats/2021/310041298</t>
  </si>
  <si>
    <t>https://www.abs.gov.au/census/find-census-data/quickstats/2021/109031183</t>
  </si>
  <si>
    <t>https://www.abs.gov.au/census/find-census-data/quickstats/2021/205051102</t>
  </si>
  <si>
    <t>https://www.abs.gov.au/census/find-census-data/quickstats/2021/209041221</t>
  </si>
  <si>
    <t>https://www.abs.gov.au/census/find-census-data/quickstats/2021/210031536</t>
  </si>
  <si>
    <t>https://www.abs.gov.au/census/find-census-data/quickstats/2021/211041271</t>
  </si>
  <si>
    <t>https://www.abs.gov.au/census/find-census-data/quickstats/2021/211041272</t>
  </si>
  <si>
    <t>https://www.abs.gov.au/census/find-census-data/quickstats/2021/212041312</t>
  </si>
  <si>
    <t>https://www.abs.gov.au/census/find-census-data/quickstats/2021/213021341</t>
  </si>
  <si>
    <t>https://www.abs.gov.au/census/find-census-data/quickstats/2021/402031175</t>
  </si>
  <si>
    <t>https://www.abs.gov.au/census/find-census-data/quickstats/2021/402051053</t>
  </si>
  <si>
    <t>https://www.abs.gov.au/census/find-census-data/quickstats/2021/402051054</t>
  </si>
  <si>
    <t>https://www.abs.gov.au/census/find-census-data/quickstats/2021/801011024</t>
  </si>
  <si>
    <t>https://www.abs.gov.au/census/find-census-data/quickstats/2021/101021008</t>
  </si>
  <si>
    <t>https://www.abs.gov.au/census/find-census-data/quickstats/2021/123031448</t>
  </si>
  <si>
    <t>https://www.abs.gov.au/census/find-census-data/quickstats/2021/201021010</t>
  </si>
  <si>
    <t>https://www.abs.gov.au/census/find-census-data/quickstats/2021/203021485</t>
  </si>
  <si>
    <t>https://www.abs.gov.au/census/find-census-data/quickstats/2021/213041574</t>
  </si>
  <si>
    <t>https://www.abs.gov.au/census/find-census-data/quickstats/2021/301021011</t>
  </si>
  <si>
    <t>https://www.abs.gov.au/census/find-census-data/quickstats/2021/304011083</t>
  </si>
  <si>
    <t>https://www.abs.gov.au/census/find-census-data/quickstats/2021/317011451</t>
  </si>
  <si>
    <t>https://www.abs.gov.au/census/find-census-data/quickstats/2021/319021509</t>
  </si>
  <si>
    <t>https://www.abs.gov.au/census/find-census-data/quickstats/2021/504031065</t>
  </si>
  <si>
    <t>https://www.abs.gov.au/census/find-census-data/quickstats/2021/505011082</t>
  </si>
  <si>
    <t>https://www.abs.gov.au/census/find-census-data/quickstats/2021/505031304</t>
  </si>
  <si>
    <t>https://www.abs.gov.au/census/find-census-data/quickstats/2021/801071072</t>
  </si>
  <si>
    <t>https://www.abs.gov.au/census/find-census-data/quickstats/2021/106011112</t>
  </si>
  <si>
    <t>https://www.abs.gov.au/census/find-census-data/quickstats/2021/109021179</t>
  </si>
  <si>
    <t>https://www.abs.gov.au/census/find-census-data/quickstats/2021/122031432</t>
  </si>
  <si>
    <t>https://www.abs.gov.au/census/find-census-data/quickstats/2021/208031190</t>
  </si>
  <si>
    <t>https://www.abs.gov.au/census/find-census-data/quickstats/2021/211011259</t>
  </si>
  <si>
    <t>https://www.abs.gov.au/census/find-census-data/quickstats/2021/317011449</t>
  </si>
  <si>
    <t>https://www.abs.gov.au/census/find-census-data/quickstats/2021/402011027</t>
  </si>
  <si>
    <t>https://www.abs.gov.au/census/find-census-data/quickstats/2021/501021007</t>
  </si>
  <si>
    <t>https://www.abs.gov.au/census/find-census-data/quickstats/2021/509021244</t>
  </si>
  <si>
    <t>https://www.abs.gov.au/census/find-census-data/quickstats/2021/318021489</t>
  </si>
  <si>
    <t>https://www.abs.gov.au/census/find-census-data/quickstats/2021/206021500</t>
  </si>
  <si>
    <t>https://www.abs.gov.au/census/find-census-data/quickstats/2021/101061542</t>
  </si>
  <si>
    <t>https://www.abs.gov.au/census/find-census-data/quickstats/2021/124011455</t>
  </si>
  <si>
    <t>https://www.abs.gov.au/census/find-census-data/quickstats/2021/511011275</t>
  </si>
  <si>
    <t>https://www.abs.gov.au/census/find-census-data/quickstats/2021/115031300</t>
  </si>
  <si>
    <t>https://www.abs.gov.au/census/find-census-data/quickstats/2021/215021396</t>
  </si>
  <si>
    <t>https://www.abs.gov.au/census/find-census-data/quickstats/2021/405041128</t>
  </si>
  <si>
    <t>https://www.abs.gov.au/census/find-census-data/quickstats/2021/801011020</t>
  </si>
  <si>
    <t>https://www.abs.gov.au/census/find-census-data/quickstats/2021/109021178</t>
  </si>
  <si>
    <t>https://www.abs.gov.au/census/find-census-data/quickstats/2021/110011189</t>
  </si>
  <si>
    <t>https://www.abs.gov.au/census/find-census-data/quickstats/2021/125041494</t>
  </si>
  <si>
    <t>https://www.abs.gov.au/census/find-census-data/quickstats/2021/203031489</t>
  </si>
  <si>
    <t>https://www.abs.gov.au/census/find-census-data/quickstats/2021/209021205</t>
  </si>
  <si>
    <t>https://www.abs.gov.au/census/find-census-data/quickstats/2021/210031440</t>
  </si>
  <si>
    <t>https://www.abs.gov.au/census/find-census-data/quickstats/2021/215011392</t>
  </si>
  <si>
    <t>https://www.abs.gov.au/census/find-census-data/quickstats/2021/215021399</t>
  </si>
  <si>
    <t>https://www.abs.gov.au/census/find-census-data/quickstats/2021/307011174</t>
  </si>
  <si>
    <t>https://www.abs.gov.au/census/find-census-data/quickstats/2021/310031288</t>
  </si>
  <si>
    <t>https://www.abs.gov.au/census/find-census-data/quickstats/2021/402051049</t>
  </si>
  <si>
    <t>https://www.abs.gov.au/census/find-census-data/quickstats/2021/501021009</t>
  </si>
  <si>
    <t>https://www.abs.gov.au/census/find-census-data/quickstats/2021/506051140</t>
  </si>
  <si>
    <t>https://www.abs.gov.au/census/find-census-data/quickstats/2021/603021069</t>
  </si>
  <si>
    <t>https://www.abs.gov.au/census/find-census-data/quickstats/2021/801071087</t>
  </si>
  <si>
    <t>https://www.abs.gov.au/census/find-census-data/quickstats/2021/801071088</t>
  </si>
  <si>
    <t>https://www.abs.gov.au/census/find-census-data/quickstats/2021/101021611</t>
  </si>
  <si>
    <t>https://www.abs.gov.au/census/find-census-data/quickstats/2021/102011033</t>
  </si>
  <si>
    <t>https://www.abs.gov.au/census/find-census-data/quickstats/2021/103041076</t>
  </si>
  <si>
    <t>https://www.abs.gov.au/census/find-census-data/quickstats/2021/113031271</t>
  </si>
  <si>
    <t>https://www.abs.gov.au/census/find-census-data/quickstats/2021/121021404</t>
  </si>
  <si>
    <t>https://www.abs.gov.au/census/find-census-data/quickstats/2021/203021047</t>
  </si>
  <si>
    <t>https://www.abs.gov.au/census/find-census-data/quickstats/2021/208031185</t>
  </si>
  <si>
    <t>https://www.abs.gov.au/census/find-census-data/quickstats/2021/211031451</t>
  </si>
  <si>
    <t>https://www.abs.gov.au/census/find-census-data/quickstats/2021/213011569</t>
  </si>
  <si>
    <t>https://www.abs.gov.au/census/find-census-data/quickstats/2021/214021381</t>
  </si>
  <si>
    <t>https://www.abs.gov.au/census/find-census-data/quickstats/2021/302021030</t>
  </si>
  <si>
    <t>https://www.abs.gov.au/census/find-census-data/quickstats/2021/304021089</t>
  </si>
  <si>
    <t>https://www.abs.gov.au/census/find-census-data/quickstats/2021/307011175</t>
  </si>
  <si>
    <t>https://www.abs.gov.au/census/find-census-data/quickstats/2021/406021140</t>
  </si>
  <si>
    <t>https://www.abs.gov.au/census/find-census-data/quickstats/2021/505011071</t>
  </si>
  <si>
    <t>https://www.abs.gov.au/census/find-census-data/quickstats/2021/506041133</t>
  </si>
  <si>
    <t>https://www.abs.gov.au/census/find-census-data/quickstats/2021/601031018</t>
  </si>
  <si>
    <t>https://www.abs.gov.au/census/find-census-data/quickstats/2021/801011023</t>
  </si>
  <si>
    <t>https://www.abs.gov.au/census/find-census-data/quickstats/2021/103041079</t>
  </si>
  <si>
    <t>https://www.abs.gov.au/census/find-census-data/quickstats/2021/203031048</t>
  </si>
  <si>
    <t>https://www.abs.gov.au/census/find-census-data/quickstats/2021/203031053</t>
  </si>
  <si>
    <t>https://www.abs.gov.au/census/find-census-data/quickstats/2021/210041541</t>
  </si>
  <si>
    <t>https://www.abs.gov.au/census/find-census-data/quickstats/2021/216031419</t>
  </si>
  <si>
    <t>https://www.abs.gov.au/census/find-census-data/quickstats/2021/217031472</t>
  </si>
  <si>
    <t>https://www.abs.gov.au/census/find-census-data/quickstats/2021/305031123</t>
  </si>
  <si>
    <t>https://www.abs.gov.au/census/find-census-data/quickstats/2021/201011002</t>
  </si>
  <si>
    <t>Shepparton - Mooroopna</t>
  </si>
  <si>
    <t>https://www.abs.gov.au/census/find-census-data/quickstats/2021/216031593</t>
  </si>
  <si>
    <t>https://www.abs.gov.au/census/find-census-data/quickstats/2021/801091102</t>
  </si>
  <si>
    <t>https://www.abs.gov.au/census/find-census-data/quickstats/2021/115031299</t>
  </si>
  <si>
    <t>https://www.abs.gov.au/census/find-census-data/quickstats/2021/105011093</t>
  </si>
  <si>
    <t>https://www.abs.gov.au/census/find-census-data/quickstats/2021/106041128</t>
  </si>
  <si>
    <t>https://www.abs.gov.au/census/find-census-data/quickstats/2021/210051441</t>
  </si>
  <si>
    <t>https://www.abs.gov.au/census/find-census-data/quickstats/2021/509021239</t>
  </si>
  <si>
    <t>https://www.abs.gov.au/census/find-census-data/quickstats/2021/801041046</t>
  </si>
  <si>
    <t>https://www.abs.gov.au/census/find-census-data/quickstats/2021/504031068</t>
  </si>
  <si>
    <t>https://www.abs.gov.au/census/find-census-data/quickstats/2021/801041035</t>
  </si>
  <si>
    <t>https://www.abs.gov.au/census/find-census-data/quickstats/2021/509011226</t>
  </si>
  <si>
    <t>https://www.abs.gov.au/census/find-census-data/quickstats/2021/801051050</t>
  </si>
  <si>
    <t>https://www.abs.gov.au/census/find-census-data/quickstats/2021/120011673</t>
  </si>
  <si>
    <t>https://www.abs.gov.au/census/find-census-data/quickstats/2021/509031247</t>
  </si>
  <si>
    <t>https://www.abs.gov.au/census/find-census-data/quickstats/2021/103031071</t>
  </si>
  <si>
    <t>https://www.abs.gov.au/census/find-census-data/quickstats/2021/207031161</t>
  </si>
  <si>
    <t>https://www.abs.gov.au/census/find-census-data/quickstats/2021/503021295</t>
  </si>
  <si>
    <t>https://www.abs.gov.au/census/find-census-data/quickstats/2021/317011452</t>
  </si>
  <si>
    <t>https://www.abs.gov.au/census/find-census-data/quickstats/2021/113031266</t>
  </si>
  <si>
    <t>https://www.abs.gov.au/census/find-census-data/quickstats/2021/110011187</t>
  </si>
  <si>
    <t>https://www.abs.gov.au/census/find-census-data/quickstats/2021/201031014</t>
  </si>
  <si>
    <t>https://www.abs.gov.au/census/find-census-data/quickstats/2021/211011251</t>
  </si>
  <si>
    <t>https://www.abs.gov.au/census/find-census-data/quickstats/2021/213031347</t>
  </si>
  <si>
    <t>https://www.abs.gov.au/census/find-census-data/quickstats/2021/213031350</t>
  </si>
  <si>
    <t>https://www.abs.gov.au/census/find-census-data/quickstats/2021/213041359</t>
  </si>
  <si>
    <t>https://www.abs.gov.au/census/find-census-data/quickstats/2021/217011420</t>
  </si>
  <si>
    <t>https://www.abs.gov.au/census/find-census-data/quickstats/2021/406021141</t>
  </si>
  <si>
    <t>https://www.abs.gov.au/census/find-census-data/quickstats/2021/604011076</t>
  </si>
  <si>
    <t>https://www.abs.gov.au/census/find-census-data/quickstats/2021/209011199</t>
  </si>
  <si>
    <t>https://www.abs.gov.au/census/find-census-data/quickstats/2021/209021526</t>
  </si>
  <si>
    <t>https://www.abs.gov.au/census/find-census-data/quickstats/2021/303041071</t>
  </si>
  <si>
    <t>https://www.abs.gov.au/census/find-census-data/quickstats/2021/304041101</t>
  </si>
  <si>
    <t>https://www.abs.gov.au/census/find-census-data/quickstats/2021/308041528</t>
  </si>
  <si>
    <t>https://www.abs.gov.au/census/find-census-data/quickstats/2021/310011275</t>
  </si>
  <si>
    <t>https://www.abs.gov.au/census/find-census-data/quickstats/2021/507011259</t>
  </si>
  <si>
    <t>https://www.abs.gov.au/census/find-census-data/quickstats/2021/507041184</t>
  </si>
  <si>
    <t>https://www.abs.gov.au/census/find-census-data/quickstats/2021/603011066</t>
  </si>
  <si>
    <t>https://www.abs.gov.au/census/find-census-data/quickstats/2021/801091101</t>
  </si>
  <si>
    <t>https://www.abs.gov.au/census/find-census-data/quickstats/2021/203021045</t>
  </si>
  <si>
    <t>https://www.abs.gov.au/census/find-census-data/quickstats/2021/209041432</t>
  </si>
  <si>
    <t>https://www.abs.gov.au/census/find-census-data/quickstats/2021/213011328</t>
  </si>
  <si>
    <t>https://www.abs.gov.au/census/find-census-data/quickstats/2021/213011335</t>
  </si>
  <si>
    <t>https://www.abs.gov.au/census/find-census-data/quickstats/2021/305041132</t>
  </si>
  <si>
    <t>https://www.abs.gov.au/census/find-census-data/quickstats/2021/313031370</t>
  </si>
  <si>
    <t>https://www.abs.gov.au/census/find-census-data/quickstats/2021/505011081</t>
  </si>
  <si>
    <t>https://www.abs.gov.au/census/find-census-data/quickstats/2021/505031105</t>
  </si>
  <si>
    <t>https://www.abs.gov.au/census/find-census-data/quickstats/2021/801091103</t>
  </si>
  <si>
    <t>https://www.abs.gov.au/census/find-census-data/quickstats/2021/211021261</t>
  </si>
  <si>
    <t>https://www.abs.gov.au/census/find-census-data/quickstats/2021/302011022</t>
  </si>
  <si>
    <t>https://www.abs.gov.au/census/find-census-data/quickstats/2021/506071146</t>
  </si>
  <si>
    <t>https://www.abs.gov.au/census/find-census-data/quickstats/2021/305031129</t>
  </si>
  <si>
    <t>https://www.abs.gov.au/census/find-census-data/quickstats/2021/101061544</t>
  </si>
  <si>
    <t>https://www.abs.gov.au/census/find-census-data/quickstats/2021/319031515</t>
  </si>
  <si>
    <t>https://www.abs.gov.au/census/find-census-data/quickstats/2021/212041564</t>
  </si>
  <si>
    <t>https://www.abs.gov.au/census/find-census-data/quickstats/2021/110041201</t>
  </si>
  <si>
    <t>https://www.abs.gov.au/census/find-census-data/quickstats/2021/113031263</t>
  </si>
  <si>
    <t>https://www.abs.gov.au/census/find-census-data/quickstats/2021/116031315</t>
  </si>
  <si>
    <t>https://www.abs.gov.au/census/find-census-data/quickstats/2021/116031319</t>
  </si>
  <si>
    <t>https://www.abs.gov.au/census/find-census-data/quickstats/2021/202021028</t>
  </si>
  <si>
    <t>https://www.abs.gov.au/census/find-census-data/quickstats/2021/204011058</t>
  </si>
  <si>
    <t>https://www.abs.gov.au/census/find-census-data/quickstats/2021/205051101</t>
  </si>
  <si>
    <t>https://www.abs.gov.au/census/find-census-data/quickstats/2021/211011260</t>
  </si>
  <si>
    <t>https://www.abs.gov.au/census/find-census-data/quickstats/2021/405031122</t>
  </si>
  <si>
    <t>https://www.abs.gov.au/census/find-census-data/quickstats/2021/504021049</t>
  </si>
  <si>
    <t>https://www.abs.gov.au/census/find-census-data/quickstats/2021/504031056</t>
  </si>
  <si>
    <t>https://www.abs.gov.au/census/find-census-data/quickstats/2021/507041181</t>
  </si>
  <si>
    <t>https://www.abs.gov.au/census/find-census-data/quickstats/2021/101021012</t>
  </si>
  <si>
    <t>https://www.abs.gov.au/census/find-census-data/quickstats/2021/102021051</t>
  </si>
  <si>
    <t>https://www.abs.gov.au/census/find-census-data/quickstats/2021/103011061</t>
  </si>
  <si>
    <t>https://www.abs.gov.au/census/find-census-data/quickstats/2021/113031265</t>
  </si>
  <si>
    <t>https://www.abs.gov.au/census/find-census-data/quickstats/2021/124051470</t>
  </si>
  <si>
    <t>https://www.abs.gov.au/census/find-census-data/quickstats/2021/202021030</t>
  </si>
  <si>
    <t>https://www.abs.gov.au/census/find-census-data/quickstats/2021/209021429</t>
  </si>
  <si>
    <t>https://www.abs.gov.au/census/find-census-data/quickstats/2021/210051250</t>
  </si>
  <si>
    <t>https://www.abs.gov.au/census/find-census-data/quickstats/2021/214011375</t>
  </si>
  <si>
    <t>https://www.abs.gov.au/census/find-census-data/quickstats/2021/215011388</t>
  </si>
  <si>
    <t>https://www.abs.gov.au/census/find-census-data/quickstats/2021/216031418</t>
  </si>
  <si>
    <t>https://www.abs.gov.au/census/find-census-data/quickstats/2021/305041134</t>
  </si>
  <si>
    <t>https://www.abs.gov.au/census/find-census-data/quickstats/2021/308031206</t>
  </si>
  <si>
    <t>https://www.abs.gov.au/census/find-census-data/quickstats/2021/505011080</t>
  </si>
  <si>
    <t>https://www.abs.gov.au/census/find-census-data/quickstats/2021/601011002</t>
  </si>
  <si>
    <t>https://www.abs.gov.au/census/find-census-data/quickstats/2021/201011482</t>
  </si>
  <si>
    <t>https://www.abs.gov.au/census/find-census-data/quickstats/2021/206011496</t>
  </si>
  <si>
    <t>https://www.abs.gov.au/census/find-census-data/quickstats/2021/213041353</t>
  </si>
  <si>
    <t>https://www.abs.gov.au/census/find-census-data/quickstats/2021/213041463</t>
  </si>
  <si>
    <t>https://www.abs.gov.au/census/find-census-data/quickstats/2021/301011006</t>
  </si>
  <si>
    <t>https://www.abs.gov.au/census/find-census-data/quickstats/2021/302021029</t>
  </si>
  <si>
    <t>https://www.abs.gov.au/census/find-census-data/quickstats/2021/307011173</t>
  </si>
  <si>
    <t>https://www.abs.gov.au/census/find-census-data/quickstats/2021/401061022</t>
  </si>
  <si>
    <t>https://www.abs.gov.au/census/find-census-data/quickstats/2021/601041022</t>
  </si>
  <si>
    <t>https://www.abs.gov.au/census/find-census-data/quickstats/2021/302031039</t>
  </si>
  <si>
    <t>https://www.abs.gov.au/census/find-census-data/quickstats/2021/507011161</t>
  </si>
  <si>
    <t>https://www.abs.gov.au/census/find-census-data/quickstats/2021/128011605</t>
  </si>
  <si>
    <t>https://www.abs.gov.au/census/find-census-data/quickstats/2021/203021487</t>
  </si>
  <si>
    <t>https://www.abs.gov.au/census/find-census-data/quickstats/2021/103021067</t>
  </si>
  <si>
    <t>https://www.abs.gov.au/census/find-census-data/quickstats/2021/304021090</t>
  </si>
  <si>
    <t>https://www.abs.gov.au/census/find-census-data/quickstats/2021/206041510</t>
  </si>
  <si>
    <t>https://www.abs.gov.au/census/find-census-data/quickstats/2021/301031018</t>
  </si>
  <si>
    <t>https://www.abs.gov.au/census/find-census-data/quickstats/2021/801051124</t>
  </si>
  <si>
    <t>https://www.abs.gov.au/census/find-census-data/quickstats/2021/801051057</t>
  </si>
  <si>
    <t>https://www.abs.gov.au/census/find-census-data/quickstats/2021/215031403</t>
  </si>
  <si>
    <t>https://www.abs.gov.au/census/find-census-data/quickstats/2021/212021455</t>
  </si>
  <si>
    <t>https://www.abs.gov.au/census/find-census-data/quickstats/2021/110021193</t>
  </si>
  <si>
    <t>https://www.abs.gov.au/census/find-census-data/quickstats/2021/213021343</t>
  </si>
  <si>
    <t>https://www.abs.gov.au/census/find-census-data/quickstats/2021/127021518</t>
  </si>
  <si>
    <t>https://www.abs.gov.au/census/find-census-data/quickstats/2021/201031015</t>
  </si>
  <si>
    <t>https://www.abs.gov.au/census/find-census-data/quickstats/2021/208021427</t>
  </si>
  <si>
    <t>https://www.abs.gov.au/census/find-census-data/quickstats/2021/209021524</t>
  </si>
  <si>
    <t>https://www.abs.gov.au/census/find-census-data/quickstats/2021/210031237</t>
  </si>
  <si>
    <t>https://www.abs.gov.au/census/find-census-data/quickstats/2021/212051325</t>
  </si>
  <si>
    <t>https://www.abs.gov.au/census/find-census-data/quickstats/2021/213041461</t>
  </si>
  <si>
    <t>https://www.abs.gov.au/census/find-census-data/quickstats/2021/501021016</t>
  </si>
  <si>
    <t>https://www.abs.gov.au/census/find-census-data/quickstats/2021/501031019</t>
  </si>
  <si>
    <t>https://www.abs.gov.au/census/find-census-data/quickstats/2021/602011050</t>
  </si>
  <si>
    <t>https://www.abs.gov.au/census/find-census-data/quickstats/2021/801061067</t>
  </si>
  <si>
    <t>https://www.abs.gov.au/census/find-census-data/quickstats/2021/209021428</t>
  </si>
  <si>
    <t>https://www.abs.gov.au/census/find-census-data/quickstats/2021/210051243</t>
  </si>
  <si>
    <t>https://www.abs.gov.au/census/find-census-data/quickstats/2021/213031349</t>
  </si>
  <si>
    <t>https://www.abs.gov.au/census/find-census-data/quickstats/2021/310021282</t>
  </si>
  <si>
    <t>https://www.abs.gov.au/census/find-census-data/quickstats/2021/319021506</t>
  </si>
  <si>
    <t>https://www.abs.gov.au/census/find-census-data/quickstats/2021/403031070</t>
  </si>
  <si>
    <t>https://www.abs.gov.au/census/find-census-data/quickstats/2021/403041089</t>
  </si>
  <si>
    <t>https://www.abs.gov.au/census/find-census-data/quickstats/2021/406011130</t>
  </si>
  <si>
    <t>https://www.abs.gov.au/census/find-census-data/quickstats/2021/504011048</t>
  </si>
  <si>
    <t>https://www.abs.gov.au/census/find-census-data/quickstats/2021/504021053</t>
  </si>
  <si>
    <t>https://www.abs.gov.au/census/find-census-data/quickstats/2021/601031019</t>
  </si>
  <si>
    <t>https://www.abs.gov.au/census/find-census-data/quickstats/2021/601061034</t>
  </si>
  <si>
    <t>https://www.abs.gov.au/census/find-census-data/quickstats/2021/801061131</t>
  </si>
  <si>
    <t>https://www.abs.gov.au/census/find-census-data/quickstats/2021/801091099</t>
  </si>
  <si>
    <t>https://www.abs.gov.au/census/find-census-data/quickstats/2021/203021486</t>
  </si>
  <si>
    <t>https://www.abs.gov.au/census/find-census-data/quickstats/2021/208011171</t>
  </si>
  <si>
    <t>https://www.abs.gov.au/census/find-census-data/quickstats/2021/212031306</t>
  </si>
  <si>
    <t>https://www.abs.gov.au/census/find-census-data/quickstats/2021/213031352</t>
  </si>
  <si>
    <t>https://www.abs.gov.au/census/find-census-data/quickstats/2021/215031404</t>
  </si>
  <si>
    <t>https://www.abs.gov.au/census/find-census-data/quickstats/2021/310011564</t>
  </si>
  <si>
    <t>https://www.abs.gov.au/census/find-census-data/quickstats/2021/404011090</t>
  </si>
  <si>
    <t>https://www.abs.gov.au/census/find-census-data/quickstats/2021/507011163</t>
  </si>
  <si>
    <t>https://www.abs.gov.au/census/find-census-data/quickstats/2021/509031248</t>
  </si>
  <si>
    <t>https://www.abs.gov.au/census/find-census-data/quickstats/2021/312021353</t>
  </si>
  <si>
    <t>https://www.abs.gov.au/census/find-census-data/quickstats/2021/505011079</t>
  </si>
  <si>
    <t>https://www.abs.gov.au/census/find-census-data/quickstats/2021/206021112</t>
  </si>
  <si>
    <t>https://www.abs.gov.au/census/find-census-data/quickstats/2021/206021499</t>
  </si>
  <si>
    <t>https://www.abs.gov.au/census/find-census-data/quickstats/2021/102011036</t>
  </si>
  <si>
    <t>https://www.abs.gov.au/census/find-census-data/quickstats/2021/107031139</t>
  </si>
  <si>
    <t>https://www.abs.gov.au/census/find-census-data/quickstats/2021/115011291</t>
  </si>
  <si>
    <t>https://www.abs.gov.au/census/find-census-data/quickstats/2021/204011055</t>
  </si>
  <si>
    <t>https://www.abs.gov.au/census/find-census-data/quickstats/2021/204011062</t>
  </si>
  <si>
    <t>https://www.abs.gov.au/census/find-census-data/quickstats/2021/208021180</t>
  </si>
  <si>
    <t>https://www.abs.gov.au/census/find-census-data/quickstats/2021/401061021</t>
  </si>
  <si>
    <t>https://www.abs.gov.au/census/find-census-data/quickstats/2021/103021065</t>
  </si>
  <si>
    <t>https://www.abs.gov.au/census/find-census-data/quickstats/2021/105031100</t>
  </si>
  <si>
    <t>https://www.abs.gov.au/census/find-census-data/quickstats/2021/107011131</t>
  </si>
  <si>
    <t>https://www.abs.gov.au/census/find-census-data/quickstats/2021/109011175</t>
  </si>
  <si>
    <t>https://www.abs.gov.au/census/find-census-data/quickstats/2021/115011621</t>
  </si>
  <si>
    <t>https://www.abs.gov.au/census/find-census-data/quickstats/2021/203031052</t>
  </si>
  <si>
    <t>https://www.abs.gov.au/census/find-census-data/quickstats/2021/206071145</t>
  </si>
  <si>
    <t>https://www.abs.gov.au/census/find-census-data/quickstats/2021/209041530</t>
  </si>
  <si>
    <t>https://www.abs.gov.au/census/find-census-data/quickstats/2021/213051590</t>
  </si>
  <si>
    <t>https://www.abs.gov.au/census/find-census-data/quickstats/2021/301011001</t>
  </si>
  <si>
    <t>https://www.abs.gov.au/census/find-census-data/quickstats/2021/318011463</t>
  </si>
  <si>
    <t>https://www.abs.gov.au/census/find-census-data/quickstats/2021/501021005</t>
  </si>
  <si>
    <t>https://www.abs.gov.au/census/find-census-data/quickstats/2021/501021253</t>
  </si>
  <si>
    <t>https://www.abs.gov.au/census/find-census-data/quickstats/2021/504031058</t>
  </si>
  <si>
    <t>https://www.abs.gov.au/census/find-census-data/quickstats/2021/602011039</t>
  </si>
  <si>
    <t>https://www.abs.gov.au/census/find-census-data/quickstats/2021/801061063</t>
  </si>
  <si>
    <t>https://www.abs.gov.au/census/find-census-data/quickstats/2021/106021116</t>
  </si>
  <si>
    <t>https://www.abs.gov.au/census/find-census-data/quickstats/2021/107041146</t>
  </si>
  <si>
    <t>https://www.abs.gov.au/census/find-census-data/quickstats/2021/206011495</t>
  </si>
  <si>
    <t>https://www.abs.gov.au/census/find-census-data/quickstats/2021/210051443</t>
  </si>
  <si>
    <t>https://www.abs.gov.au/census/find-census-data/quickstats/2021/212041459</t>
  </si>
  <si>
    <t>https://www.abs.gov.au/census/find-census-data/quickstats/2021/213051580</t>
  </si>
  <si>
    <t>https://www.abs.gov.au/census/find-census-data/quickstats/2021/302031035</t>
  </si>
  <si>
    <t>https://www.abs.gov.au/census/find-census-data/quickstats/2021/507041177</t>
  </si>
  <si>
    <t>https://www.abs.gov.au/census/find-census-data/quickstats/2021/111011209</t>
  </si>
  <si>
    <t>https://www.abs.gov.au/census/find-census-data/quickstats/2021/212031555</t>
  </si>
  <si>
    <t>https://www.abs.gov.au/census/find-census-data/quickstats/2021/312021351</t>
  </si>
  <si>
    <t>https://www.abs.gov.au/census/find-census-data/quickstats/2021/319021505</t>
  </si>
  <si>
    <t>https://www.abs.gov.au/census/find-census-data/quickstats/2021/308011190</t>
  </si>
  <si>
    <t>https://www.abs.gov.au/census/find-census-data/quickstats/2021/206021110</t>
  </si>
  <si>
    <t>https://www.abs.gov.au/census/find-census-data/quickstats/2021/105031106</t>
  </si>
  <si>
    <t>https://www.abs.gov.au/census/find-census-data/quickstats/2021/115011557</t>
  </si>
  <si>
    <t>https://www.abs.gov.au/census/find-census-data/quickstats/2021/302041041</t>
  </si>
  <si>
    <t>https://www.abs.gov.au/census/find-census-data/quickstats/2021/507041182</t>
  </si>
  <si>
    <t>https://www.abs.gov.au/census/find-census-data/quickstats/2021/111021221</t>
  </si>
  <si>
    <t>https://www.abs.gov.au/census/find-census-data/quickstats/2021/123011433</t>
  </si>
  <si>
    <t>https://www.abs.gov.au/census/find-census-data/quickstats/2021/125041490</t>
  </si>
  <si>
    <t>https://www.abs.gov.au/census/find-census-data/quickstats/2021/213041576</t>
  </si>
  <si>
    <t>https://www.abs.gov.au/census/find-census-data/quickstats/2021/111021217</t>
  </si>
  <si>
    <t>https://www.abs.gov.au/census/find-census-data/quickstats/2021/113031264</t>
  </si>
  <si>
    <t>https://www.abs.gov.au/census/find-census-data/quickstats/2021/801041037</t>
  </si>
  <si>
    <t>https://www.abs.gov.au/census/find-census-data/quickstats/2021/801041044</t>
  </si>
  <si>
    <t>https://www.abs.gov.au/census/find-census-data/quickstats/2021/117021328</t>
  </si>
  <si>
    <t>https://www.abs.gov.au/census/find-census-data/quickstats/2021/801041036</t>
  </si>
  <si>
    <t>https://www.abs.gov.au/census/find-census-data/quickstats/2021/801051127</t>
  </si>
  <si>
    <t>https://www.abs.gov.au/census/find-census-data/quickstats/2021/801051051</t>
  </si>
  <si>
    <t>https://www.abs.gov.au/census/find-census-data/quickstats/2021/801041118</t>
  </si>
  <si>
    <t>https://www.abs.gov.au/census/find-census-data/quickstats/2021/215011391</t>
  </si>
  <si>
    <t>https://www.abs.gov.au/census/find-census-data/quickstats/2021/310021281</t>
  </si>
  <si>
    <t>https://www.abs.gov.au/census/find-census-data/quickstats/2021/404021099</t>
  </si>
  <si>
    <t>https://www.abs.gov.au/census/find-census-data/quickstats/2021/404031105</t>
  </si>
  <si>
    <t>https://www.abs.gov.au/census/find-census-data/quickstats/2021/407021152</t>
  </si>
  <si>
    <t>https://www.abs.gov.au/census/find-census-data/quickstats/2021/503021040</t>
  </si>
  <si>
    <t>https://www.abs.gov.au/census/find-census-data/quickstats/2021/506061144</t>
  </si>
  <si>
    <t>https://www.abs.gov.au/census/find-census-data/quickstats/2021/127011593</t>
  </si>
  <si>
    <t>https://www.abs.gov.au/census/find-census-data/quickstats/2021/206031116</t>
  </si>
  <si>
    <t>https://www.abs.gov.au/census/find-census-data/quickstats/2021/110021192</t>
  </si>
  <si>
    <t>https://www.abs.gov.au/census/find-census-data/quickstats/2021/123021703</t>
  </si>
  <si>
    <t>https://www.abs.gov.au/census/find-census-data/quickstats/2021/311031318</t>
  </si>
  <si>
    <t>https://www.abs.gov.au/census/find-census-data/quickstats/2021/401071023</t>
  </si>
  <si>
    <t>https://www.abs.gov.au/census/find-census-data/quickstats/2021/405041125</t>
  </si>
  <si>
    <t>https://www.abs.gov.au/census/find-census-data/quickstats/2021/119011355</t>
  </si>
  <si>
    <t>https://www.abs.gov.au/census/find-census-data/quickstats/2021/204011054</t>
  </si>
  <si>
    <t>https://www.abs.gov.au/census/find-census-data/quickstats/2021/204011057</t>
  </si>
  <si>
    <t>https://www.abs.gov.au/census/find-census-data/quickstats/2021/207021160</t>
  </si>
  <si>
    <t>https://www.abs.gov.au/census/find-census-data/quickstats/2021/209041225</t>
  </si>
  <si>
    <t>https://www.abs.gov.au/census/find-census-data/quickstats/2021/210051442</t>
  </si>
  <si>
    <t>https://www.abs.gov.au/census/find-census-data/quickstats/2021/213051582</t>
  </si>
  <si>
    <t>https://www.abs.gov.au/census/find-census-data/quickstats/2021/217041478</t>
  </si>
  <si>
    <t>https://www.abs.gov.au/census/find-census-data/quickstats/2021/405011114</t>
  </si>
  <si>
    <t>https://www.abs.gov.au/census/find-census-data/quickstats/2021/801061129</t>
  </si>
  <si>
    <t>https://www.abs.gov.au/census/find-census-data/quickstats/2021/101021007</t>
  </si>
  <si>
    <t>https://www.abs.gov.au/census/find-census-data/quickstats/2021/108011151</t>
  </si>
  <si>
    <t>Bowral - Mittagong</t>
  </si>
  <si>
    <t>https://www.abs.gov.au/census/find-census-data/quickstats/2021/114021285</t>
  </si>
  <si>
    <t>https://www.abs.gov.au/census/find-census-data/quickstats/2021/122021421</t>
  </si>
  <si>
    <t>https://www.abs.gov.au/census/find-census-data/quickstats/2021/124031465</t>
  </si>
  <si>
    <t>https://www.abs.gov.au/census/find-census-data/quickstats/2021/208021178</t>
  </si>
  <si>
    <t>https://www.abs.gov.au/census/find-census-data/quickstats/2021/208021426</t>
  </si>
  <si>
    <t>https://www.abs.gov.au/census/find-census-data/quickstats/2021/210031535</t>
  </si>
  <si>
    <t>https://www.abs.gov.au/census/find-census-data/quickstats/2021/212041317</t>
  </si>
  <si>
    <t>https://www.abs.gov.au/census/find-census-data/quickstats/2021/213011334</t>
  </si>
  <si>
    <t>https://www.abs.gov.au/census/find-census-data/quickstats/2021/213041572</t>
  </si>
  <si>
    <t>https://www.abs.gov.au/census/find-census-data/quickstats/2021/216011410</t>
  </si>
  <si>
    <t>https://www.abs.gov.au/census/find-census-data/quickstats/2021/304041104</t>
  </si>
  <si>
    <t>https://www.abs.gov.au/census/find-census-data/quickstats/2021/401061020</t>
  </si>
  <si>
    <t>https://www.abs.gov.au/census/find-census-data/quickstats/2021/402041171</t>
  </si>
  <si>
    <t>https://www.abs.gov.au/census/find-census-data/quickstats/2021/403041080</t>
  </si>
  <si>
    <t>https://www.abs.gov.au/census/find-census-data/quickstats/2021/501011004</t>
  </si>
  <si>
    <t>https://www.abs.gov.au/census/find-census-data/quickstats/2021/507021164</t>
  </si>
  <si>
    <t>https://www.abs.gov.au/census/find-census-data/quickstats/2021/601031021</t>
  </si>
  <si>
    <t>Medowie</t>
  </si>
  <si>
    <t>https://www.abs.gov.au/census/find-census-data/quickstats/2021/106031125</t>
  </si>
  <si>
    <t>https://www.abs.gov.au/census/find-census-data/quickstats/2021/111031222</t>
  </si>
  <si>
    <t>https://www.abs.gov.au/census/find-census-data/quickstats/2021/127011596</t>
  </si>
  <si>
    <t>https://www.abs.gov.au/census/find-census-data/quickstats/2021/206031502</t>
  </si>
  <si>
    <t>https://www.abs.gov.au/census/find-census-data/quickstats/2021/207031162</t>
  </si>
  <si>
    <t>https://www.abs.gov.au/census/find-census-data/quickstats/2021/213051368</t>
  </si>
  <si>
    <t>https://www.abs.gov.au/census/find-census-data/quickstats/2021/309071254</t>
  </si>
  <si>
    <t>https://www.abs.gov.au/census/find-census-data/quickstats/2021/503021039</t>
  </si>
  <si>
    <t>https://www.abs.gov.au/census/find-census-data/quickstats/2021/505021084</t>
  </si>
  <si>
    <t>https://www.abs.gov.au/census/find-census-data/quickstats/2021/505031100</t>
  </si>
  <si>
    <t>https://www.abs.gov.au/census/find-census-data/quickstats/2021/601031016</t>
  </si>
  <si>
    <t>https://www.abs.gov.au/census/find-census-data/quickstats/2021/602011043</t>
  </si>
  <si>
    <t>https://www.abs.gov.au/census/find-census-data/quickstats/2021/213041462</t>
  </si>
  <si>
    <t>https://www.abs.gov.au/census/find-census-data/quickstats/2021/308051535</t>
  </si>
  <si>
    <t>https://www.abs.gov.au/census/find-census-data/quickstats/2021/314011383</t>
  </si>
  <si>
    <t>https://www.abs.gov.au/census/find-census-data/quickstats/2021/115011296</t>
  </si>
  <si>
    <t>https://www.abs.gov.au/census/find-census-data/quickstats/2021/101061541</t>
  </si>
  <si>
    <t>https://www.abs.gov.au/census/find-census-data/quickstats/2021/103021063</t>
  </si>
  <si>
    <t>https://www.abs.gov.au/census/find-census-data/quickstats/2021/117011321</t>
  </si>
  <si>
    <t>https://www.abs.gov.au/census/find-census-data/quickstats/2021/205051104</t>
  </si>
  <si>
    <t>https://www.abs.gov.au/census/find-census-data/quickstats/2021/210051545</t>
  </si>
  <si>
    <t>https://www.abs.gov.au/census/find-census-data/quickstats/2021/213051586</t>
  </si>
  <si>
    <t>https://www.abs.gov.au/census/find-census-data/quickstats/2021/601031014</t>
  </si>
  <si>
    <t>https://www.abs.gov.au/census/find-census-data/quickstats/2021/602031062</t>
  </si>
  <si>
    <t>https://www.abs.gov.au/census/find-census-data/quickstats/2021/122031696</t>
  </si>
  <si>
    <t>https://www.abs.gov.au/census/find-census-data/quickstats/2021/123021438</t>
  </si>
  <si>
    <t>Albury - Wodonga</t>
  </si>
  <si>
    <t>https://www.abs.gov.au/census/find-census-data/quickstats/2021/204031073</t>
  </si>
  <si>
    <t>Warragul - Drouin</t>
  </si>
  <si>
    <t>https://www.abs.gov.au/census/find-census-data/quickstats/2021/205011079</t>
  </si>
  <si>
    <t>https://www.abs.gov.au/census/find-census-data/quickstats/2021/205031087</t>
  </si>
  <si>
    <t>https://www.abs.gov.au/census/find-census-data/quickstats/2021/211031450</t>
  </si>
  <si>
    <t>https://www.abs.gov.au/census/find-census-data/quickstats/2021/217011421</t>
  </si>
  <si>
    <t>https://www.abs.gov.au/census/find-census-data/quickstats/2021/311061332</t>
  </si>
  <si>
    <t>https://www.abs.gov.au/census/find-census-data/quickstats/2021/406011129</t>
  </si>
  <si>
    <t>https://www.abs.gov.au/census/find-census-data/quickstats/2021/407031165</t>
  </si>
  <si>
    <t>https://www.abs.gov.au/census/find-census-data/quickstats/2021/505011074</t>
  </si>
  <si>
    <t>https://www.abs.gov.au/census/find-census-data/quickstats/2021/603021072</t>
  </si>
  <si>
    <t>https://www.abs.gov.au/census/find-census-data/quickstats/2021/117011323</t>
  </si>
  <si>
    <t>https://www.abs.gov.au/census/find-census-data/quickstats/2021/201011008</t>
  </si>
  <si>
    <t>https://www.abs.gov.au/census/find-census-data/quickstats/2021/206071139</t>
  </si>
  <si>
    <t>https://www.abs.gov.au/census/find-census-data/quickstats/2021/206071517</t>
  </si>
  <si>
    <t>https://www.abs.gov.au/census/find-census-data/quickstats/2021/209041531</t>
  </si>
  <si>
    <t>https://www.abs.gov.au/census/find-census-data/quickstats/2021/212031458</t>
  </si>
  <si>
    <t>https://www.abs.gov.au/census/find-census-data/quickstats/2021/302011024</t>
  </si>
  <si>
    <t>https://www.abs.gov.au/census/find-census-data/quickstats/2021/311051327</t>
  </si>
  <si>
    <t>https://www.abs.gov.au/census/find-census-data/quickstats/2021/312021352</t>
  </si>
  <si>
    <t>https://www.abs.gov.au/census/find-census-data/quickstats/2021/504011044</t>
  </si>
  <si>
    <t>https://www.abs.gov.au/census/find-census-data/quickstats/2021/504011045</t>
  </si>
  <si>
    <t>https://www.abs.gov.au/census/find-census-data/quickstats/2021/505011077</t>
  </si>
  <si>
    <t>https://www.abs.gov.au/census/find-census-data/quickstats/2021/506041135</t>
  </si>
  <si>
    <t>https://www.abs.gov.au/census/find-census-data/quickstats/2021/601051030</t>
  </si>
  <si>
    <t>Burnie - Somerset</t>
  </si>
  <si>
    <t>https://www.abs.gov.au/census/find-census-data/quickstats/2021/604011078</t>
  </si>
  <si>
    <t>https://www.abs.gov.au/census/find-census-data/quickstats/2021/203021037</t>
  </si>
  <si>
    <t>https://www.abs.gov.au/census/find-census-data/quickstats/2021/203021040</t>
  </si>
  <si>
    <t>https://www.abs.gov.au/census/find-census-data/quickstats/2021/302021034</t>
  </si>
  <si>
    <t>https://www.abs.gov.au/census/find-census-data/quickstats/2021/318021468</t>
  </si>
  <si>
    <t>https://www.abs.gov.au/census/find-census-data/quickstats/2021/122031692</t>
  </si>
  <si>
    <t>https://www.abs.gov.au/census/find-census-data/quickstats/2021/801041039</t>
  </si>
  <si>
    <t>https://www.abs.gov.au/census/find-census-data/quickstats/2021/102011031</t>
  </si>
  <si>
    <t>https://www.abs.gov.au/census/find-census-data/quickstats/2021/111031223</t>
  </si>
  <si>
    <t>https://www.abs.gov.au/census/find-census-data/quickstats/2021/124041467</t>
  </si>
  <si>
    <t>https://www.abs.gov.au/census/find-census-data/quickstats/2021/206041119</t>
  </si>
  <si>
    <t>https://www.abs.gov.au/census/find-census-data/quickstats/2021/102011041</t>
  </si>
  <si>
    <t>https://www.abs.gov.au/census/find-census-data/quickstats/2021/201011483</t>
  </si>
  <si>
    <t>https://www.abs.gov.au/census/find-census-data/quickstats/2021/114021288</t>
  </si>
  <si>
    <t>https://www.abs.gov.au/census/find-census-data/quickstats/2021/204031491</t>
  </si>
  <si>
    <t>https://www.abs.gov.au/census/find-census-data/quickstats/2021/301031017</t>
  </si>
  <si>
    <t>https://www.abs.gov.au/census/find-census-data/quickstats/2021/801041040</t>
  </si>
  <si>
    <t>https://www.abs.gov.au/census/find-census-data/quickstats/2021/301031015</t>
  </si>
  <si>
    <t>https://www.abs.gov.au/census/find-census-data/quickstats/2021/801051054</t>
  </si>
  <si>
    <t>https://www.abs.gov.au/census/find-census-data/quickstats/2021/801051055</t>
  </si>
  <si>
    <t>https://www.abs.gov.au/census/find-census-data/quickstats/2021/212021297</t>
  </si>
  <si>
    <t>https://www.abs.gov.au/census/find-census-data/quickstats/2021/501031018</t>
  </si>
  <si>
    <t>https://www.abs.gov.au/census/find-census-data/quickstats/2021/206041125</t>
  </si>
  <si>
    <t>https://www.abs.gov.au/census/find-census-data/quickstats/2021/310021278</t>
  </si>
  <si>
    <t>https://www.abs.gov.au/census/find-census-data/quickstats/2021/507021165</t>
  </si>
  <si>
    <t>https://www.abs.gov.au/census/find-census-data/quickstats/2021/216011407</t>
  </si>
  <si>
    <t>https://www.abs.gov.au/census/find-census-data/quickstats/2021/318011465</t>
  </si>
  <si>
    <t>https://www.abs.gov.au/census/find-census-data/quickstats/2021/208011168</t>
  </si>
  <si>
    <t>https://www.abs.gov.au/census/find-census-data/quickstats/2021/801061064</t>
  </si>
  <si>
    <t>https://www.abs.gov.au/census/find-census-data/quickstats/2021/112021245</t>
  </si>
  <si>
    <t>https://www.abs.gov.au/census/find-census-data/quickstats/2021/212051324</t>
  </si>
  <si>
    <t>https://www.abs.gov.au/census/find-census-data/quickstats/2021/216021413</t>
  </si>
  <si>
    <t>https://www.abs.gov.au/census/find-census-data/quickstats/2021/315031408</t>
  </si>
  <si>
    <t>https://www.abs.gov.au/census/find-census-data/quickstats/2021/315031412</t>
  </si>
  <si>
    <t>https://www.abs.gov.au/census/find-census-data/quickstats/2021/201031013</t>
  </si>
  <si>
    <t>https://www.abs.gov.au/census/find-census-data/quickstats/2021/202021029</t>
  </si>
  <si>
    <t>https://www.abs.gov.au/census/find-census-data/quickstats/2021/207021156</t>
  </si>
  <si>
    <t>https://www.abs.gov.au/census/find-census-data/quickstats/2021/209021523</t>
  </si>
  <si>
    <t>https://www.abs.gov.au/census/find-census-data/quickstats/2021/212051327</t>
  </si>
  <si>
    <t>https://www.abs.gov.au/census/find-census-data/quickstats/2021/213051468</t>
  </si>
  <si>
    <t>https://www.abs.gov.au/census/find-census-data/quickstats/2021/214021379</t>
  </si>
  <si>
    <t>https://www.abs.gov.au/census/find-census-data/quickstats/2021/401031012</t>
  </si>
  <si>
    <t>https://www.abs.gov.au/census/find-census-data/quickstats/2021/402041047</t>
  </si>
  <si>
    <t>https://www.abs.gov.au/census/find-census-data/quickstats/2021/402051055</t>
  </si>
  <si>
    <t>https://www.abs.gov.au/census/find-census-data/quickstats/2021/403041178</t>
  </si>
  <si>
    <t>https://www.abs.gov.au/census/find-census-data/quickstats/2021/504031067</t>
  </si>
  <si>
    <t>https://www.abs.gov.au/census/find-census-data/quickstats/2021/103031074</t>
  </si>
  <si>
    <t>https://www.abs.gov.au/census/find-census-data/quickstats/2021/123021443</t>
  </si>
  <si>
    <t>https://www.abs.gov.au/census/find-census-data/quickstats/2021/206011106</t>
  </si>
  <si>
    <t>https://www.abs.gov.au/census/find-census-data/quickstats/2021/206071141</t>
  </si>
  <si>
    <t>https://www.abs.gov.au/census/find-census-data/quickstats/2021/211031266</t>
  </si>
  <si>
    <t>https://www.abs.gov.au/census/find-census-data/quickstats/2021/303021057</t>
  </si>
  <si>
    <t>https://www.abs.gov.au/census/find-census-data/quickstats/2021/401021009</t>
  </si>
  <si>
    <t>https://www.abs.gov.au/census/find-census-data/quickstats/2021/503011030</t>
  </si>
  <si>
    <t>https://www.abs.gov.au/census/find-census-data/quickstats/2021/601061035</t>
  </si>
  <si>
    <t>https://www.abs.gov.au/census/find-census-data/quickstats/2021/604011080</t>
  </si>
  <si>
    <t>https://www.abs.gov.au/census/find-census-data/quickstats/2021/107031136</t>
  </si>
  <si>
    <t>https://www.abs.gov.au/census/find-census-data/quickstats/2021/213041573</t>
  </si>
  <si>
    <t>https://www.abs.gov.au/census/find-census-data/quickstats/2021/319021504</t>
  </si>
  <si>
    <t>https://www.abs.gov.au/census/find-census-data/quickstats/2021/319051526</t>
  </si>
  <si>
    <t>https://www.abs.gov.au/census/find-census-data/quickstats/2021/404011097</t>
  </si>
  <si>
    <t>https://www.abs.gov.au/census/find-census-data/quickstats/2021/505021094</t>
  </si>
  <si>
    <t>https://www.abs.gov.au/census/find-census-data/quickstats/2021/210041540</t>
  </si>
  <si>
    <t>https://www.abs.gov.au/census/find-census-data/quickstats/2021/314031393</t>
  </si>
  <si>
    <t>https://www.abs.gov.au/census/find-census-data/quickstats/2021/504021054</t>
  </si>
  <si>
    <t>https://www.abs.gov.au/census/find-census-data/quickstats/2021/304041098</t>
  </si>
  <si>
    <t>https://www.abs.gov.au/census/find-census-data/quickstats/2021/305031125</t>
  </si>
  <si>
    <t>https://www.abs.gov.au/census/find-census-data/quickstats/2021/317011458</t>
  </si>
  <si>
    <t>https://www.abs.gov.au/census/find-census-data/quickstats/2021/102011035</t>
  </si>
  <si>
    <t>https://www.abs.gov.au/census/find-census-data/quickstats/2021/601031020</t>
  </si>
  <si>
    <t>https://www.abs.gov.au/census/find-census-data/quickstats/2021/124031461</t>
  </si>
  <si>
    <t>https://www.abs.gov.au/census/find-census-data/quickstats/2021/201011006</t>
  </si>
  <si>
    <t>https://www.abs.gov.au/census/find-census-data/quickstats/2021/203031049</t>
  </si>
  <si>
    <t>https://www.abs.gov.au/census/find-census-data/quickstats/2021/204011056</t>
  </si>
  <si>
    <t>https://www.abs.gov.au/census/find-census-data/quickstats/2021/210051247</t>
  </si>
  <si>
    <t>https://www.abs.gov.au/census/find-census-data/quickstats/2021/210051445</t>
  </si>
  <si>
    <t>https://www.abs.gov.au/census/find-census-data/quickstats/2021/212011289</t>
  </si>
  <si>
    <t>https://www.abs.gov.au/census/find-census-data/quickstats/2021/213051464</t>
  </si>
  <si>
    <t>https://www.abs.gov.au/census/find-census-data/quickstats/2021/213051584</t>
  </si>
  <si>
    <t>https://www.abs.gov.au/census/find-census-data/quickstats/2021/302041042</t>
  </si>
  <si>
    <t>https://www.abs.gov.au/census/find-census-data/quickstats/2021/310031285</t>
  </si>
  <si>
    <t>https://www.abs.gov.au/census/find-census-data/quickstats/2021/313021367</t>
  </si>
  <si>
    <t>https://www.abs.gov.au/census/find-census-data/quickstats/2021/313021369</t>
  </si>
  <si>
    <t>https://www.abs.gov.au/census/find-census-data/quickstats/2021/507041179</t>
  </si>
  <si>
    <t>https://www.abs.gov.au/census/find-census-data/quickstats/2021/603021070</t>
  </si>
  <si>
    <t>https://www.abs.gov.au/census/find-census-data/quickstats/2021/603021071</t>
  </si>
  <si>
    <t>https://www.abs.gov.au/census/find-census-data/quickstats/2021/604021090</t>
  </si>
  <si>
    <t>https://www.abs.gov.au/census/find-census-data/quickstats/2021/102011037</t>
  </si>
  <si>
    <t>https://www.abs.gov.au/census/find-census-data/quickstats/2021/106011110</t>
  </si>
  <si>
    <t>https://www.abs.gov.au/census/find-census-data/quickstats/2021/109031182</t>
  </si>
  <si>
    <t>https://www.abs.gov.au/census/find-census-data/quickstats/2021/116011626</t>
  </si>
  <si>
    <t>https://www.abs.gov.au/census/find-census-data/quickstats/2021/123021441</t>
  </si>
  <si>
    <t>https://www.abs.gov.au/census/find-census-data/quickstats/2021/123021705</t>
  </si>
  <si>
    <t>https://www.abs.gov.au/census/find-census-data/quickstats/2021/123031445</t>
  </si>
  <si>
    <t>https://www.abs.gov.au/census/find-census-data/quickstats/2021/124031457</t>
  </si>
  <si>
    <t>https://www.abs.gov.au/census/find-census-data/quickstats/2021/124041468</t>
  </si>
  <si>
    <t>https://www.abs.gov.au/census/find-census-data/quickstats/2021/126011496</t>
  </si>
  <si>
    <t>https://www.abs.gov.au/census/find-census-data/quickstats/2021/204031071</t>
  </si>
  <si>
    <t>https://www.abs.gov.au/census/find-census-data/quickstats/2021/206011107</t>
  </si>
  <si>
    <t>https://www.abs.gov.au/census/find-census-data/quickstats/2021/209041532</t>
  </si>
  <si>
    <t>https://www.abs.gov.au/census/find-census-data/quickstats/2021/215011386</t>
  </si>
  <si>
    <t>https://www.abs.gov.au/census/find-census-data/quickstats/2021/303011051</t>
  </si>
  <si>
    <t>https://www.abs.gov.au/census/find-census-data/quickstats/2021/307011171</t>
  </si>
  <si>
    <t>https://www.abs.gov.au/census/find-census-data/quickstats/2021/307031189</t>
  </si>
  <si>
    <t>https://www.abs.gov.au/census/find-census-data/quickstats/2021/308031219</t>
  </si>
  <si>
    <t>https://www.abs.gov.au/census/find-census-data/quickstats/2021/311041570</t>
  </si>
  <si>
    <t>https://www.abs.gov.au/census/find-census-data/quickstats/2021/311061329</t>
  </si>
  <si>
    <t>https://www.abs.gov.au/census/find-census-data/quickstats/2021/401051019</t>
  </si>
  <si>
    <t>https://www.abs.gov.au/census/find-census-data/quickstats/2021/501021251</t>
  </si>
  <si>
    <t>https://www.abs.gov.au/census/find-census-data/quickstats/2021/505031306</t>
  </si>
  <si>
    <t>https://www.abs.gov.au/census/find-census-data/quickstats/2021/506051139</t>
  </si>
  <si>
    <t>https://www.abs.gov.au/census/find-census-data/quickstats/2021/507041175</t>
  </si>
  <si>
    <t>https://www.abs.gov.au/census/find-census-data/quickstats/2021/601021009</t>
  </si>
  <si>
    <t>https://www.abs.gov.au/census/find-census-data/quickstats/2021/602011046</t>
  </si>
  <si>
    <t>https://www.abs.gov.au/census/find-census-data/quickstats/2021/602011049</t>
  </si>
  <si>
    <t>https://www.abs.gov.au/census/find-census-data/quickstats/2021/604021092</t>
  </si>
  <si>
    <t>https://www.abs.gov.au/census/find-census-data/quickstats/2021/111031226</t>
  </si>
  <si>
    <t>https://www.abs.gov.au/census/find-census-data/quickstats/2021/121021403</t>
  </si>
  <si>
    <t>Gold Coast - Tweed Heads</t>
  </si>
  <si>
    <t>https://www.abs.gov.au/census/find-census-data/quickstats/2021/309061247</t>
  </si>
  <si>
    <t>https://www.abs.gov.au/census/find-census-data/quickstats/2021/501021012</t>
  </si>
  <si>
    <t>https://www.abs.gov.au/census/find-census-data/quickstats/2021/507041178</t>
  </si>
  <si>
    <t>https://www.abs.gov.au/census/find-census-data/quickstats/2021/111031235</t>
  </si>
  <si>
    <t>https://www.abs.gov.au/census/find-census-data/quickstats/2021/214011372</t>
  </si>
  <si>
    <t>https://www.abs.gov.au/census/find-census-data/quickstats/2021/312021348</t>
  </si>
  <si>
    <t>https://www.abs.gov.au/census/find-census-data/quickstats/2021/111021219</t>
  </si>
  <si>
    <t>https://www.abs.gov.au/census/find-census-data/quickstats/2021/111031225</t>
  </si>
  <si>
    <t>https://www.abs.gov.au/census/find-census-data/quickstats/2021/117031646</t>
  </si>
  <si>
    <t>https://www.abs.gov.au/census/find-census-data/quickstats/2021/123011702</t>
  </si>
  <si>
    <t>https://www.abs.gov.au/census/find-census-data/quickstats/2021/205011076</t>
  </si>
  <si>
    <t>https://www.abs.gov.au/census/find-census-data/quickstats/2021/102021055</t>
  </si>
  <si>
    <t>https://www.abs.gov.au/census/find-census-data/quickstats/2021/105031102</t>
  </si>
  <si>
    <t>https://www.abs.gov.au/census/find-census-data/quickstats/2021/301031016</t>
  </si>
  <si>
    <t>https://www.abs.gov.au/census/find-census-data/quickstats/2021/212021456</t>
  </si>
  <si>
    <t>https://www.abs.gov.au/census/find-census-data/quickstats/2021/207021159</t>
  </si>
  <si>
    <t>https://www.abs.gov.au/census/find-census-data/quickstats/2021/115021298</t>
  </si>
  <si>
    <t>https://www.abs.gov.au/census/find-census-data/quickstats/2021/603011067</t>
  </si>
  <si>
    <t>https://www.abs.gov.au/census/find-census-data/quickstats/2021/206041124</t>
  </si>
  <si>
    <t>https://www.abs.gov.au/census/find-census-data/quickstats/2021/216011408</t>
  </si>
  <si>
    <t>https://www.abs.gov.au/census/find-census-data/quickstats/2021/801011018</t>
  </si>
  <si>
    <t>https://www.abs.gov.au/census/find-census-data/quickstats/2021/507011159</t>
  </si>
  <si>
    <t>https://www.abs.gov.au/census/find-census-data/quickstats/2021/305021118</t>
  </si>
  <si>
    <t>https://www.abs.gov.au/census/find-census-data/quickstats/2021/306031158</t>
  </si>
  <si>
    <t>https://www.abs.gov.au/census/find-census-data/quickstats/2021/127031730</t>
  </si>
  <si>
    <t>https://www.abs.gov.au/census/find-census-data/quickstats/2021/501031020</t>
  </si>
  <si>
    <t>https://www.abs.gov.au/census/find-census-data/quickstats/2021/602021055</t>
  </si>
  <si>
    <t>https://www.abs.gov.au/census/find-census-data/quickstats/2021/104021086</t>
  </si>
  <si>
    <t>https://www.abs.gov.au/census/find-census-data/quickstats/2021/116011627</t>
  </si>
  <si>
    <t>https://www.abs.gov.au/census/find-census-data/quickstats/2021/127011728</t>
  </si>
  <si>
    <t>https://www.abs.gov.au/census/find-census-data/quickstats/2021/208021181</t>
  </si>
  <si>
    <t>https://www.abs.gov.au/census/find-census-data/quickstats/2021/209041437</t>
  </si>
  <si>
    <t>https://www.abs.gov.au/census/find-census-data/quickstats/2021/305011110</t>
  </si>
  <si>
    <t>https://www.abs.gov.au/census/find-census-data/quickstats/2021/404031109</t>
  </si>
  <si>
    <t>https://www.abs.gov.au/census/find-census-data/quickstats/2021/407011149</t>
  </si>
  <si>
    <t>https://www.abs.gov.au/census/find-census-data/quickstats/2021/511041292</t>
  </si>
  <si>
    <t>https://www.abs.gov.au/census/find-census-data/quickstats/2021/604011079</t>
  </si>
  <si>
    <t>https://www.abs.gov.au/census/find-census-data/quickstats/2021/114021289</t>
  </si>
  <si>
    <t>https://www.abs.gov.au/census/find-census-data/quickstats/2021/115041301</t>
  </si>
  <si>
    <t>https://www.abs.gov.au/census/find-census-data/quickstats/2021/121021406</t>
  </si>
  <si>
    <t>https://www.abs.gov.au/census/find-census-data/quickstats/2021/127021509</t>
  </si>
  <si>
    <t>https://www.abs.gov.au/census/find-census-data/quickstats/2021/201011001</t>
  </si>
  <si>
    <t>https://www.abs.gov.au/census/find-census-data/quickstats/2021/202021027</t>
  </si>
  <si>
    <t>https://www.abs.gov.au/census/find-census-data/quickstats/2021/205041094</t>
  </si>
  <si>
    <t>https://www.abs.gov.au/census/find-census-data/quickstats/2021/206031501</t>
  </si>
  <si>
    <t>https://www.abs.gov.au/census/find-census-data/quickstats/2021/208021174</t>
  </si>
  <si>
    <t>https://www.abs.gov.au/census/find-census-data/quickstats/2021/209041217</t>
  </si>
  <si>
    <t>https://www.abs.gov.au/census/find-census-data/quickstats/2021/211041273</t>
  </si>
  <si>
    <t>https://www.abs.gov.au/census/find-census-data/quickstats/2021/214021378</t>
  </si>
  <si>
    <t>https://www.abs.gov.au/census/find-census-data/quickstats/2021/216011409</t>
  </si>
  <si>
    <t>https://www.abs.gov.au/census/find-census-data/quickstats/2021/217041480</t>
  </si>
  <si>
    <t>https://www.abs.gov.au/census/find-census-data/quickstats/2021/407011146</t>
  </si>
  <si>
    <t>https://www.abs.gov.au/census/find-census-data/quickstats/2021/505031104</t>
  </si>
  <si>
    <t>https://www.abs.gov.au/census/find-census-data/quickstats/2021/506031129</t>
  </si>
  <si>
    <t>https://www.abs.gov.au/census/find-census-data/quickstats/2021/602021057</t>
  </si>
  <si>
    <t>https://www.abs.gov.au/census/find-census-data/quickstats/2021/603031073</t>
  </si>
  <si>
    <t>https://www.abs.gov.au/census/find-census-data/quickstats/2021/604021088</t>
  </si>
  <si>
    <t>Not in any Significant Urban Area (NT)</t>
  </si>
  <si>
    <t>https://www.abs.gov.au/census/find-census-data/quickstats/2021/701031032</t>
  </si>
  <si>
    <t>https://www.abs.gov.au/census/find-census-data/quickstats/2021/303011047</t>
  </si>
  <si>
    <t>https://www.abs.gov.au/census/find-census-data/quickstats/2021/305031120</t>
  </si>
  <si>
    <t>https://www.abs.gov.au/census/find-census-data/quickstats/2021/309041241</t>
  </si>
  <si>
    <t>https://www.abs.gov.au/census/find-census-data/quickstats/2021/309071553</t>
  </si>
  <si>
    <t>https://www.abs.gov.au/census/find-census-data/quickstats/2021/310041297</t>
  </si>
  <si>
    <t>https://www.abs.gov.au/census/find-census-data/quickstats/2021/313031371</t>
  </si>
  <si>
    <t>https://www.abs.gov.au/census/find-census-data/quickstats/2021/404011093</t>
  </si>
  <si>
    <t>https://www.abs.gov.au/census/find-census-data/quickstats/2021/406021142</t>
  </si>
  <si>
    <t>https://www.abs.gov.au/census/find-census-data/quickstats/2021/505021096</t>
  </si>
  <si>
    <t>https://www.abs.gov.au/census/find-census-data/quickstats/2021/505021302</t>
  </si>
  <si>
    <t>https://www.abs.gov.au/census/find-census-data/quickstats/2021/506011308</t>
  </si>
  <si>
    <t>https://www.abs.gov.au/census/find-census-data/quickstats/2021/302031038</t>
  </si>
  <si>
    <t>https://www.abs.gov.au/census/find-census-data/quickstats/2021/509031249</t>
  </si>
  <si>
    <t>https://www.abs.gov.au/census/find-census-data/quickstats/2021/310011271</t>
  </si>
  <si>
    <t>https://www.abs.gov.au/census/find-census-data/quickstats/2021/401031011</t>
  </si>
  <si>
    <t>https://www.abs.gov.au/census/find-census-data/quickstats/2021/602031061</t>
  </si>
  <si>
    <t>https://www.abs.gov.au/census/find-census-data/quickstats/2021/124011452</t>
  </si>
  <si>
    <t>https://www.abs.gov.au/census/find-census-data/quickstats/2021/212031303</t>
  </si>
  <si>
    <t>https://www.abs.gov.au/census/find-census-data/quickstats/2021/311051325</t>
  </si>
  <si>
    <t>https://www.abs.gov.au/census/find-census-data/quickstats/2021/601031015</t>
  </si>
  <si>
    <t>https://www.abs.gov.au/census/find-census-data/quickstats/2021/102011028</t>
  </si>
  <si>
    <t>https://www.abs.gov.au/census/find-census-data/quickstats/2021/103011059</t>
  </si>
  <si>
    <t>https://www.abs.gov.au/census/find-census-data/quickstats/2021/103011613</t>
  </si>
  <si>
    <t>https://www.abs.gov.au/census/find-census-data/quickstats/2021/108051167</t>
  </si>
  <si>
    <t>https://www.abs.gov.au/census/find-census-data/quickstats/2021/115011555</t>
  </si>
  <si>
    <t>https://www.abs.gov.au/census/find-census-data/quickstats/2021/116031314</t>
  </si>
  <si>
    <t>https://www.abs.gov.au/census/find-census-data/quickstats/2021/117011635</t>
  </si>
  <si>
    <t>https://www.abs.gov.au/census/find-census-data/quickstats/2021/127011597</t>
  </si>
  <si>
    <t>https://www.abs.gov.au/census/find-census-data/quickstats/2021/127031523</t>
  </si>
  <si>
    <t>https://www.abs.gov.au/census/find-census-data/quickstats/2021/128011529</t>
  </si>
  <si>
    <t>https://www.abs.gov.au/census/find-census-data/quickstats/2021/128011531</t>
  </si>
  <si>
    <t>https://www.abs.gov.au/census/find-census-data/quickstats/2021/201021011</t>
  </si>
  <si>
    <t>https://www.abs.gov.au/census/find-census-data/quickstats/2021/210051242</t>
  </si>
  <si>
    <t>https://www.abs.gov.au/census/find-census-data/quickstats/2021/212031304</t>
  </si>
  <si>
    <t>https://www.abs.gov.au/census/find-census-data/quickstats/2021/213051581</t>
  </si>
  <si>
    <t>https://www.abs.gov.au/census/find-census-data/quickstats/2021/308031212</t>
  </si>
  <si>
    <t>https://www.abs.gov.au/census/find-census-data/quickstats/2021/311061334</t>
  </si>
  <si>
    <t>https://www.abs.gov.au/census/find-census-data/quickstats/2021/503011036</t>
  </si>
  <si>
    <t>https://www.abs.gov.au/census/find-census-data/quickstats/2021/506051138</t>
  </si>
  <si>
    <t>https://www.abs.gov.au/census/find-census-data/quickstats/2021/507051191</t>
  </si>
  <si>
    <t>https://www.abs.gov.au/census/find-census-data/quickstats/2021/111011206</t>
  </si>
  <si>
    <t>https://www.abs.gov.au/census/find-census-data/quickstats/2021/207011146</t>
  </si>
  <si>
    <t>https://www.abs.gov.au/census/find-census-data/quickstats/2021/207011150</t>
  </si>
  <si>
    <t>https://www.abs.gov.au/census/find-census-data/quickstats/2021/212031561</t>
  </si>
  <si>
    <t>https://www.abs.gov.au/census/find-census-data/quickstats/2021/213051362</t>
  </si>
  <si>
    <t>https://www.abs.gov.au/census/find-census-data/quickstats/2021/301011003</t>
  </si>
  <si>
    <t>https://www.abs.gov.au/census/find-census-data/quickstats/2021/305031119</t>
  </si>
  <si>
    <t>https://www.abs.gov.au/census/find-census-data/quickstats/2021/401021007</t>
  </si>
  <si>
    <t>https://www.abs.gov.au/census/find-census-data/quickstats/2021/506011307</t>
  </si>
  <si>
    <t>https://www.abs.gov.au/census/find-census-data/quickstats/2021/506041137</t>
  </si>
  <si>
    <t>https://www.abs.gov.au/census/find-census-data/quickstats/2021/201011481</t>
  </si>
  <si>
    <t>https://www.abs.gov.au/census/find-census-data/quickstats/2021/212031559</t>
  </si>
  <si>
    <t>https://www.abs.gov.au/census/find-census-data/quickstats/2021/212031560</t>
  </si>
  <si>
    <t>https://www.abs.gov.au/census/find-census-data/quickstats/2021/402011026</t>
  </si>
  <si>
    <t>https://www.abs.gov.au/census/find-census-data/quickstats/2021/509011227</t>
  </si>
  <si>
    <t>https://www.abs.gov.au/census/find-census-data/quickstats/2021/123011699</t>
  </si>
  <si>
    <t>https://www.abs.gov.au/census/find-census-data/quickstats/2021/801041120</t>
  </si>
  <si>
    <t>https://www.abs.gov.au/census/find-census-data/quickstats/2021/113021261</t>
  </si>
  <si>
    <t>https://www.abs.gov.au/census/find-census-data/quickstats/2021/122031427</t>
  </si>
  <si>
    <t>https://www.abs.gov.au/census/find-census-data/quickstats/2021/301011004</t>
  </si>
  <si>
    <t>https://www.abs.gov.au/census/find-census-data/quickstats/2021/509011232</t>
  </si>
  <si>
    <t>https://www.abs.gov.au/census/find-census-data/quickstats/2021/202011021</t>
  </si>
  <si>
    <t>https://www.abs.gov.au/census/find-census-data/quickstats/2021/503011031</t>
  </si>
  <si>
    <t>https://www.abs.gov.au/census/find-census-data/quickstats/2021/212021553</t>
  </si>
  <si>
    <t>https://www.abs.gov.au/census/find-census-data/quickstats/2021/110031197</t>
  </si>
  <si>
    <t>https://www.abs.gov.au/census/find-census-data/quickstats/2021/311041568</t>
  </si>
  <si>
    <t>https://www.abs.gov.au/census/find-census-data/quickstats/2021/404031106</t>
  </si>
  <si>
    <t>https://www.abs.gov.au/census/find-census-data/quickstats/2021/404031108</t>
  </si>
  <si>
    <t>https://www.abs.gov.au/census/find-census-data/quickstats/2021/505031256</t>
  </si>
  <si>
    <t>https://www.abs.gov.au/census/find-census-data/quickstats/2021/601021010</t>
  </si>
  <si>
    <t>https://www.abs.gov.au/census/find-census-data/quickstats/2021/315021407</t>
  </si>
  <si>
    <t>https://www.abs.gov.au/census/find-census-data/quickstats/2021/507021166</t>
  </si>
  <si>
    <t>https://www.abs.gov.au/census/find-census-data/quickstats/2021/206041506</t>
  </si>
  <si>
    <t>https://www.abs.gov.au/census/find-census-data/quickstats/2021/305031127</t>
  </si>
  <si>
    <t>https://www.abs.gov.au/census/find-census-data/quickstats/2021/604031093</t>
  </si>
  <si>
    <t>https://www.abs.gov.au/census/find-census-data/quickstats/2021/305031131</t>
  </si>
  <si>
    <t>https://www.abs.gov.au/census/find-census-data/quickstats/2021/110031195</t>
  </si>
  <si>
    <t>https://www.abs.gov.au/census/find-census-data/quickstats/2021/115011294</t>
  </si>
  <si>
    <t>https://www.abs.gov.au/census/find-census-data/quickstats/2021/121011685</t>
  </si>
  <si>
    <t>https://www.abs.gov.au/census/find-census-data/quickstats/2021/207031167</t>
  </si>
  <si>
    <t>https://www.abs.gov.au/census/find-census-data/quickstats/2021/401071024</t>
  </si>
  <si>
    <t>https://www.abs.gov.au/census/find-census-data/quickstats/2021/604021091</t>
  </si>
  <si>
    <t>https://www.abs.gov.au/census/find-census-data/quickstats/2021/108041165</t>
  </si>
  <si>
    <t>https://www.abs.gov.au/census/find-census-data/quickstats/2021/122021690</t>
  </si>
  <si>
    <t>https://www.abs.gov.au/census/find-census-data/quickstats/2021/122021691</t>
  </si>
  <si>
    <t>https://www.abs.gov.au/census/find-census-data/quickstats/2021/209041224</t>
  </si>
  <si>
    <t>https://www.abs.gov.au/census/find-census-data/quickstats/2021/211041269</t>
  </si>
  <si>
    <t>https://www.abs.gov.au/census/find-census-data/quickstats/2021/212051319</t>
  </si>
  <si>
    <t>https://www.abs.gov.au/census/find-census-data/quickstats/2021/212051326</t>
  </si>
  <si>
    <t>https://www.abs.gov.au/census/find-census-data/quickstats/2021/213051579</t>
  </si>
  <si>
    <t>https://www.abs.gov.au/census/find-census-data/quickstats/2021/213051589</t>
  </si>
  <si>
    <t>https://www.abs.gov.au/census/find-census-data/quickstats/2021/311041569</t>
  </si>
  <si>
    <t>https://www.abs.gov.au/census/find-census-data/quickstats/2021/402021028</t>
  </si>
  <si>
    <t>https://www.abs.gov.au/census/find-census-data/quickstats/2021/402031176</t>
  </si>
  <si>
    <t>https://www.abs.gov.au/census/find-census-data/quickstats/2021/402041044</t>
  </si>
  <si>
    <t>https://www.abs.gov.au/census/find-census-data/quickstats/2021/406011134</t>
  </si>
  <si>
    <t>Busselton</t>
  </si>
  <si>
    <t>https://www.abs.gov.au/census/find-census-data/quickstats/2021/501011294</t>
  </si>
  <si>
    <t>https://www.abs.gov.au/census/find-census-data/quickstats/2021/501031017</t>
  </si>
  <si>
    <t>https://www.abs.gov.au/census/find-census-data/quickstats/2021/107031142</t>
  </si>
  <si>
    <t>https://www.abs.gov.au/census/find-census-data/quickstats/2021/107041148</t>
  </si>
  <si>
    <t>https://www.abs.gov.au/census/find-census-data/quickstats/2021/116011306</t>
  </si>
  <si>
    <t>https://www.abs.gov.au/census/find-census-data/quickstats/2021/122031697</t>
  </si>
  <si>
    <t>https://www.abs.gov.au/census/find-census-data/quickstats/2021/209041223</t>
  </si>
  <si>
    <t>https://www.abs.gov.au/census/find-census-data/quickstats/2021/209041529</t>
  </si>
  <si>
    <t>https://www.abs.gov.au/census/find-census-data/quickstats/2021/212041563</t>
  </si>
  <si>
    <t>https://www.abs.gov.au/census/find-census-data/quickstats/2021/212051568</t>
  </si>
  <si>
    <t>https://www.abs.gov.au/census/find-census-data/quickstats/2021/213051466</t>
  </si>
  <si>
    <t>https://www.abs.gov.au/census/find-census-data/quickstats/2021/303021054</t>
  </si>
  <si>
    <t>https://www.abs.gov.au/census/find-census-data/quickstats/2021/303021059</t>
  </si>
  <si>
    <t>https://www.abs.gov.au/census/find-census-data/quickstats/2021/308031218</t>
  </si>
  <si>
    <t>https://www.abs.gov.au/census/find-census-data/quickstats/2021/319051525</t>
  </si>
  <si>
    <t>https://www.abs.gov.au/census/find-census-data/quickstats/2021/404021100</t>
  </si>
  <si>
    <t>https://www.abs.gov.au/census/find-census-data/quickstats/2021/404021101</t>
  </si>
  <si>
    <t>https://www.abs.gov.au/census/find-census-data/quickstats/2021/404031107</t>
  </si>
  <si>
    <t>https://www.abs.gov.au/census/find-census-data/quickstats/2021/502011029</t>
  </si>
  <si>
    <t>https://www.abs.gov.au/census/find-census-data/quickstats/2021/506031131</t>
  </si>
  <si>
    <t>https://www.abs.gov.au/census/find-census-data/quickstats/2021/602011052</t>
  </si>
  <si>
    <t>https://www.abs.gov.au/census/find-census-data/quickstats/2021/115011622</t>
  </si>
  <si>
    <t>https://www.abs.gov.au/census/find-census-data/quickstats/2021/115041624</t>
  </si>
  <si>
    <t>https://www.abs.gov.au/census/find-census-data/quickstats/2021/207011154</t>
  </si>
  <si>
    <t>https://www.abs.gov.au/census/find-census-data/quickstats/2021/302021027</t>
  </si>
  <si>
    <t>https://www.abs.gov.au/census/find-census-data/quickstats/2021/303031064</t>
  </si>
  <si>
    <t>https://www.abs.gov.au/census/find-census-data/quickstats/2021/314031391</t>
  </si>
  <si>
    <t>https://www.abs.gov.au/census/find-census-data/quickstats/2021/602011038</t>
  </si>
  <si>
    <t>https://www.abs.gov.au/census/find-census-data/quickstats/2021/604011084</t>
  </si>
  <si>
    <t>https://www.abs.gov.au/census/find-census-data/quickstats/2021/206071518</t>
  </si>
  <si>
    <t>https://www.abs.gov.au/census/find-census-data/quickstats/2021/301021009</t>
  </si>
  <si>
    <t>https://www.abs.gov.au/census/find-census-data/quickstats/2021/303021056</t>
  </si>
  <si>
    <t>https://www.abs.gov.au/census/find-census-data/quickstats/2021/307011172</t>
  </si>
  <si>
    <t>https://www.abs.gov.au/census/find-census-data/quickstats/2021/317011455</t>
  </si>
  <si>
    <t>https://www.abs.gov.au/census/find-census-data/quickstats/2021/404011091</t>
  </si>
  <si>
    <t>https://www.abs.gov.au/census/find-census-data/quickstats/2021/305031130</t>
  </si>
  <si>
    <t>https://www.abs.gov.au/census/find-census-data/quickstats/2021/318011461</t>
  </si>
  <si>
    <t>https://www.abs.gov.au/census/find-census-data/quickstats/2021/101061543</t>
  </si>
  <si>
    <t>https://www.abs.gov.au/census/find-census-data/quickstats/2021/201031017</t>
  </si>
  <si>
    <t>https://www.abs.gov.au/census/find-census-data/quickstats/2021/114011281</t>
  </si>
  <si>
    <t>https://www.abs.gov.au/census/find-census-data/quickstats/2021/115011554</t>
  </si>
  <si>
    <t>https://www.abs.gov.au/census/find-census-data/quickstats/2021/204021063</t>
  </si>
  <si>
    <t>https://www.abs.gov.au/census/find-census-data/quickstats/2021/204031068</t>
  </si>
  <si>
    <t>https://www.abs.gov.au/census/find-census-data/quickstats/2021/102011029</t>
  </si>
  <si>
    <t>https://www.abs.gov.au/census/find-census-data/quickstats/2021/102011038</t>
  </si>
  <si>
    <t>https://www.abs.gov.au/census/find-census-data/quickstats/2021/106011113</t>
  </si>
  <si>
    <t>https://www.abs.gov.au/census/find-census-data/quickstats/2021/111021220</t>
  </si>
  <si>
    <t>Nowra - Bomaderry</t>
  </si>
  <si>
    <t>https://www.abs.gov.au/census/find-census-data/quickstats/2021/114011277</t>
  </si>
  <si>
    <t>https://www.abs.gov.au/census/find-census-data/quickstats/2021/115011558</t>
  </si>
  <si>
    <t>https://www.abs.gov.au/census/find-census-data/quickstats/2021/116011307</t>
  </si>
  <si>
    <t>https://www.abs.gov.au/census/find-census-data/quickstats/2021/119031371</t>
  </si>
  <si>
    <t>https://www.abs.gov.au/census/find-census-data/quickstats/2021/127011595</t>
  </si>
  <si>
    <t>https://www.abs.gov.au/census/find-census-data/quickstats/2021/204031069</t>
  </si>
  <si>
    <t>https://www.abs.gov.au/census/find-census-data/quickstats/2021/212011548</t>
  </si>
  <si>
    <t>https://www.abs.gov.au/census/find-census-data/quickstats/2021/212031556</t>
  </si>
  <si>
    <t>https://www.abs.gov.au/census/find-census-data/quickstats/2021/213051363</t>
  </si>
  <si>
    <t>https://www.abs.gov.au/census/find-census-data/quickstats/2021/213051588</t>
  </si>
  <si>
    <t>https://www.abs.gov.au/census/find-census-data/quickstats/2021/217031476</t>
  </si>
  <si>
    <t>https://www.abs.gov.au/census/find-census-data/quickstats/2021/302041043</t>
  </si>
  <si>
    <t>https://www.abs.gov.au/census/find-census-data/quickstats/2021/506031128</t>
  </si>
  <si>
    <t>Tamworth</t>
  </si>
  <si>
    <t>https://www.abs.gov.au/census/find-census-data/quickstats/2021/110041203</t>
  </si>
  <si>
    <t>https://www.abs.gov.au/census/find-census-data/quickstats/2021/123031446</t>
  </si>
  <si>
    <t>https://www.abs.gov.au/census/find-census-data/quickstats/2021/204011059</t>
  </si>
  <si>
    <t>https://www.abs.gov.au/census/find-census-data/quickstats/2021/212031558</t>
  </si>
  <si>
    <t>https://www.abs.gov.au/census/find-census-data/quickstats/2021/303021055</t>
  </si>
  <si>
    <t>https://www.abs.gov.au/census/find-census-data/quickstats/2021/303051075</t>
  </si>
  <si>
    <t>https://www.abs.gov.au/census/find-census-data/quickstats/2021/307031187</t>
  </si>
  <si>
    <t>https://www.abs.gov.au/census/find-census-data/quickstats/2021/310021280</t>
  </si>
  <si>
    <t>https://www.abs.gov.au/census/find-census-data/quickstats/2021/311031319</t>
  </si>
  <si>
    <t>https://www.abs.gov.au/census/find-census-data/quickstats/2021/318021486</t>
  </si>
  <si>
    <t>https://www.abs.gov.au/census/find-census-data/quickstats/2021/403041177</t>
  </si>
  <si>
    <t>https://www.abs.gov.au/census/find-census-data/quickstats/2021/505011070</t>
  </si>
  <si>
    <t>https://www.abs.gov.au/census/find-census-data/quickstats/2021/801091105</t>
  </si>
  <si>
    <t>https://www.abs.gov.au/census/find-census-data/quickstats/2021/111011208</t>
  </si>
  <si>
    <t>https://www.abs.gov.au/census/find-census-data/quickstats/2021/117021636</t>
  </si>
  <si>
    <t>https://www.abs.gov.au/census/find-census-data/quickstats/2021/128011603</t>
  </si>
  <si>
    <t>https://www.abs.gov.au/census/find-census-data/quickstats/2021/214011371</t>
  </si>
  <si>
    <t>https://www.abs.gov.au/census/find-census-data/quickstats/2021/305011112</t>
  </si>
  <si>
    <t>https://www.abs.gov.au/census/find-census-data/quickstats/2021/308031222</t>
  </si>
  <si>
    <t>https://www.abs.gov.au/census/find-census-data/quickstats/2021/404011092</t>
  </si>
  <si>
    <t>https://www.abs.gov.au/census/find-census-data/quickstats/2021/507011154</t>
  </si>
  <si>
    <t>https://www.abs.gov.au/census/find-census-data/quickstats/2021/507031261</t>
  </si>
  <si>
    <t>https://www.abs.gov.au/census/find-census-data/quickstats/2021/507051187</t>
  </si>
  <si>
    <t>https://www.abs.gov.au/census/find-census-data/quickstats/2021/801091106</t>
  </si>
  <si>
    <t>https://www.abs.gov.au/census/find-census-data/quickstats/2021/101051539</t>
  </si>
  <si>
    <t>https://www.abs.gov.au/census/find-census-data/quickstats/2021/202011020</t>
  </si>
  <si>
    <t>https://www.abs.gov.au/census/find-census-data/quickstats/2021/312021350</t>
  </si>
  <si>
    <t>https://www.abs.gov.au/census/find-census-data/quickstats/2021/504031298</t>
  </si>
  <si>
    <t>https://www.abs.gov.au/census/find-census-data/quickstats/2021/107011545</t>
  </si>
  <si>
    <t>https://www.abs.gov.au/census/find-census-data/quickstats/2021/121041417</t>
  </si>
  <si>
    <t>https://www.abs.gov.au/census/find-census-data/quickstats/2021/123011698</t>
  </si>
  <si>
    <t>https://www.abs.gov.au/census/find-census-data/quickstats/2021/504031062</t>
  </si>
  <si>
    <t>https://www.abs.gov.au/census/find-census-data/quickstats/2021/318011460</t>
  </si>
  <si>
    <t>https://www.abs.gov.au/census/find-census-data/quickstats/2021/202011025</t>
  </si>
  <si>
    <t>https://www.abs.gov.au/census/find-census-data/quickstats/2021/509011228</t>
  </si>
  <si>
    <t>https://www.abs.gov.au/census/find-census-data/quickstats/2021/121041688</t>
  </si>
  <si>
    <t>https://www.abs.gov.au/census/find-census-data/quickstats/2021/507011158</t>
  </si>
  <si>
    <t>https://www.abs.gov.au/census/find-census-data/quickstats/2021/301031020</t>
  </si>
  <si>
    <t>https://www.abs.gov.au/census/find-census-data/quickstats/2021/212051323</t>
  </si>
  <si>
    <t>https://www.abs.gov.au/census/find-census-data/quickstats/2021/404021102</t>
  </si>
  <si>
    <t>https://www.abs.gov.au/census/find-census-data/quickstats/2021/205041098</t>
  </si>
  <si>
    <t>https://www.abs.gov.au/census/find-census-data/quickstats/2021/207021424</t>
  </si>
  <si>
    <t>https://www.abs.gov.au/census/find-census-data/quickstats/2021/313021364</t>
  </si>
  <si>
    <t>https://www.abs.gov.au/census/find-census-data/quickstats/2021/402041172</t>
  </si>
  <si>
    <t>https://www.abs.gov.au/census/find-census-data/quickstats/2021/206041117</t>
  </si>
  <si>
    <t>https://www.abs.gov.au/census/find-census-data/quickstats/2021/308041529</t>
  </si>
  <si>
    <t>https://www.abs.gov.au/census/find-census-data/quickstats/2021/701031035</t>
  </si>
  <si>
    <t>https://www.abs.gov.au/census/find-census-data/quickstats/2021/205021082</t>
  </si>
  <si>
    <t>https://www.abs.gov.au/census/find-census-data/quickstats/2021/315031411</t>
  </si>
  <si>
    <t>https://www.abs.gov.au/census/find-census-data/quickstats/2021/402041041</t>
  </si>
  <si>
    <t>https://www.abs.gov.au/census/find-census-data/quickstats/2021/405041126</t>
  </si>
  <si>
    <t>https://www.abs.gov.au/census/find-census-data/quickstats/2021/109031185</t>
  </si>
  <si>
    <t>https://www.abs.gov.au/census/find-census-data/quickstats/2021/209021525</t>
  </si>
  <si>
    <t>https://www.abs.gov.au/census/find-census-data/quickstats/2021/213051585</t>
  </si>
  <si>
    <t>https://www.abs.gov.au/census/find-census-data/quickstats/2021/213051587</t>
  </si>
  <si>
    <t>https://www.abs.gov.au/census/find-census-data/quickstats/2021/216021412</t>
  </si>
  <si>
    <t>https://www.abs.gov.au/census/find-census-data/quickstats/2021/401041016</t>
  </si>
  <si>
    <t>https://www.abs.gov.au/census/find-census-data/quickstats/2021/402041043</t>
  </si>
  <si>
    <t>https://www.abs.gov.au/census/find-census-data/quickstats/2021/101021010</t>
  </si>
  <si>
    <t>https://www.abs.gov.au/census/find-census-data/quickstats/2021/108041166</t>
  </si>
  <si>
    <t>https://www.abs.gov.au/census/find-census-data/quickstats/2021/122021422</t>
  </si>
  <si>
    <t>https://www.abs.gov.au/census/find-census-data/quickstats/2021/206071140</t>
  </si>
  <si>
    <t>https://www.abs.gov.au/census/find-census-data/quickstats/2021/214021382</t>
  </si>
  <si>
    <t>https://www.abs.gov.au/census/find-census-data/quickstats/2021/319051523</t>
  </si>
  <si>
    <t>https://www.abs.gov.au/census/find-census-data/quickstats/2021/403021062</t>
  </si>
  <si>
    <t>https://www.abs.gov.au/census/find-census-data/quickstats/2021/403041078</t>
  </si>
  <si>
    <t>https://www.abs.gov.au/census/find-census-data/quickstats/2021/503021042</t>
  </si>
  <si>
    <t>https://www.abs.gov.au/census/find-census-data/quickstats/2021/505031098</t>
  </si>
  <si>
    <t>https://www.abs.gov.au/census/find-census-data/quickstats/2021/507051192</t>
  </si>
  <si>
    <t>https://www.abs.gov.au/census/find-census-data/quickstats/2021/602011044</t>
  </si>
  <si>
    <t>https://www.abs.gov.au/census/find-census-data/quickstats/2021/604011081</t>
  </si>
  <si>
    <t>https://www.abs.gov.au/census/find-census-data/quickstats/2021/122021420</t>
  </si>
  <si>
    <t>https://www.abs.gov.au/census/find-census-data/quickstats/2021/123021444</t>
  </si>
  <si>
    <t>https://www.abs.gov.au/census/find-census-data/quickstats/2021/205031091</t>
  </si>
  <si>
    <t>https://www.abs.gov.au/census/find-census-data/quickstats/2021/208011170</t>
  </si>
  <si>
    <t>https://www.abs.gov.au/census/find-census-data/quickstats/2021/303031060</t>
  </si>
  <si>
    <t>https://www.abs.gov.au/census/find-census-data/quickstats/2021/403021064</t>
  </si>
  <si>
    <t>https://www.abs.gov.au/census/find-census-data/quickstats/2021/404011096</t>
  </si>
  <si>
    <t>https://www.abs.gov.au/census/find-census-data/quickstats/2021/501021015</t>
  </si>
  <si>
    <t>https://www.abs.gov.au/census/find-census-data/quickstats/2021/507011153</t>
  </si>
  <si>
    <t>https://www.abs.gov.au/census/find-census-data/quickstats/2021/701031031</t>
  </si>
  <si>
    <t>https://www.abs.gov.au/census/find-census-data/quickstats/2021/125041718</t>
  </si>
  <si>
    <t>https://www.abs.gov.au/census/find-census-data/quickstats/2021/206071143</t>
  </si>
  <si>
    <t>https://www.abs.gov.au/census/find-census-data/quickstats/2021/212031557</t>
  </si>
  <si>
    <t>https://www.abs.gov.au/census/find-census-data/quickstats/2021/302011025</t>
  </si>
  <si>
    <t>https://www.abs.gov.au/census/find-census-data/quickstats/2021/303021053</t>
  </si>
  <si>
    <t>https://www.abs.gov.au/census/find-census-data/quickstats/2021/305041133</t>
  </si>
  <si>
    <t>https://www.abs.gov.au/census/find-census-data/quickstats/2021/505021088</t>
  </si>
  <si>
    <t>https://www.abs.gov.au/census/find-census-data/quickstats/2021/505021092</t>
  </si>
  <si>
    <t>https://www.abs.gov.au/census/find-census-data/quickstats/2021/602031059</t>
  </si>
  <si>
    <t>https://www.abs.gov.au/census/find-census-data/quickstats/2021/317011457</t>
  </si>
  <si>
    <t>https://www.abs.gov.au/census/find-census-data/quickstats/2021/701011009</t>
  </si>
  <si>
    <t>https://www.abs.gov.au/census/find-census-data/quickstats/2021/511011274</t>
  </si>
  <si>
    <t>https://www.abs.gov.au/census/find-census-data/quickstats/2021/101031014</t>
  </si>
  <si>
    <t>https://www.abs.gov.au/census/find-census-data/quickstats/2021/128021538</t>
  </si>
  <si>
    <t>https://www.abs.gov.au/census/find-census-data/quickstats/2021/205051103</t>
  </si>
  <si>
    <t>https://www.abs.gov.au/census/find-census-data/quickstats/2021/207031164</t>
  </si>
  <si>
    <t>https://www.abs.gov.au/census/find-census-data/quickstats/2021/213051583</t>
  </si>
  <si>
    <t>https://www.abs.gov.au/census/find-census-data/quickstats/2021/214021384</t>
  </si>
  <si>
    <t>https://www.abs.gov.au/census/find-census-data/quickstats/2021/214021591</t>
  </si>
  <si>
    <t>https://www.abs.gov.au/census/find-census-data/quickstats/2021/304031095</t>
  </si>
  <si>
    <t>https://www.abs.gov.au/census/find-census-data/quickstats/2021/311031316</t>
  </si>
  <si>
    <t>https://www.abs.gov.au/census/find-census-data/quickstats/2021/504031066</t>
  </si>
  <si>
    <t>https://www.abs.gov.au/census/find-census-data/quickstats/2021/107031141</t>
  </si>
  <si>
    <t>https://www.abs.gov.au/census/find-census-data/quickstats/2021/110041199</t>
  </si>
  <si>
    <t>https://www.abs.gov.au/census/find-census-data/quickstats/2021/110041204</t>
  </si>
  <si>
    <t>https://www.abs.gov.au/census/find-census-data/quickstats/2021/113031267</t>
  </si>
  <si>
    <t>https://www.abs.gov.au/census/find-census-data/quickstats/2021/115011290</t>
  </si>
  <si>
    <t>https://www.abs.gov.au/census/find-census-data/quickstats/2021/119011657</t>
  </si>
  <si>
    <t>https://www.abs.gov.au/census/find-census-data/quickstats/2021/122031425</t>
  </si>
  <si>
    <t>https://www.abs.gov.au/census/find-census-data/quickstats/2021/122031430</t>
  </si>
  <si>
    <t>https://www.abs.gov.au/census/find-census-data/quickstats/2021/204021066</t>
  </si>
  <si>
    <t>https://www.abs.gov.au/census/find-census-data/quickstats/2021/213041571</t>
  </si>
  <si>
    <t>https://www.abs.gov.au/census/find-census-data/quickstats/2021/302021033</t>
  </si>
  <si>
    <t>https://www.abs.gov.au/census/find-census-data/quickstats/2021/303031063</t>
  </si>
  <si>
    <t>https://www.abs.gov.au/census/find-census-data/quickstats/2021/303041070</t>
  </si>
  <si>
    <t>Victor Harbor - Goolwa</t>
  </si>
  <si>
    <t>https://www.abs.gov.au/census/find-census-data/quickstats/2021/407011148</t>
  </si>
  <si>
    <t>https://www.abs.gov.au/census/find-census-data/quickstats/2021/505021093</t>
  </si>
  <si>
    <t>https://www.abs.gov.au/census/find-census-data/quickstats/2021/505021097</t>
  </si>
  <si>
    <t>https://www.abs.gov.au/census/find-census-data/quickstats/2021/603031074</t>
  </si>
  <si>
    <t>https://www.abs.gov.au/census/find-census-data/quickstats/2021/604011077</t>
  </si>
  <si>
    <t>https://www.abs.gov.au/census/find-census-data/quickstats/2021/106041126</t>
  </si>
  <si>
    <t>https://www.abs.gov.au/census/find-census-data/quickstats/2021/111021216</t>
  </si>
  <si>
    <t>https://www.abs.gov.au/census/find-census-data/quickstats/2021/117011634</t>
  </si>
  <si>
    <t>https://www.abs.gov.au/census/find-census-data/quickstats/2021/122031693</t>
  </si>
  <si>
    <t>https://www.abs.gov.au/census/find-census-data/quickstats/2021/124041466</t>
  </si>
  <si>
    <t>https://www.abs.gov.au/census/find-census-data/quickstats/2021/128011606</t>
  </si>
  <si>
    <t>Traralgon - Morwell</t>
  </si>
  <si>
    <t>https://www.abs.gov.au/census/find-census-data/quickstats/2021/205041494</t>
  </si>
  <si>
    <t>https://www.abs.gov.au/census/find-census-data/quickstats/2021/311061335</t>
  </si>
  <si>
    <t>https://www.abs.gov.au/census/find-census-data/quickstats/2021/313041375</t>
  </si>
  <si>
    <t>https://www.abs.gov.au/census/find-census-data/quickstats/2021/404011094</t>
  </si>
  <si>
    <t>https://www.abs.gov.au/census/find-census-data/quickstats/2021/406011136</t>
  </si>
  <si>
    <t>https://www.abs.gov.au/census/find-census-data/quickstats/2021/504011047</t>
  </si>
  <si>
    <t>https://www.abs.gov.au/census/find-census-data/quickstats/2021/509011233</t>
  </si>
  <si>
    <t>https://www.abs.gov.au/census/find-census-data/quickstats/2021/302031040</t>
  </si>
  <si>
    <t>https://www.abs.gov.au/census/find-census-data/quickstats/2021/314021579</t>
  </si>
  <si>
    <t>https://www.abs.gov.au/census/find-census-data/quickstats/2021/118011650</t>
  </si>
  <si>
    <t>https://www.abs.gov.au/census/find-census-data/quickstats/2021/318021470</t>
  </si>
  <si>
    <t>https://www.abs.gov.au/census/find-census-data/quickstats/2021/210051542</t>
  </si>
  <si>
    <t>https://www.abs.gov.au/census/find-census-data/quickstats/2021/118021652</t>
  </si>
  <si>
    <t>https://www.abs.gov.au/census/find-census-data/quickstats/2021/118021653</t>
  </si>
  <si>
    <t>https://www.abs.gov.au/census/find-census-data/quickstats/2021/210051543</t>
  </si>
  <si>
    <t>https://www.abs.gov.au/census/find-census-data/quickstats/2021/302041044</t>
  </si>
  <si>
    <t>https://www.abs.gov.au/census/find-census-data/quickstats/2021/102021047</t>
  </si>
  <si>
    <t>https://www.abs.gov.au/census/find-census-data/quickstats/2021/122031694</t>
  </si>
  <si>
    <t>https://www.abs.gov.au/census/find-census-data/quickstats/2021/202011018</t>
  </si>
  <si>
    <t>https://www.abs.gov.au/census/find-census-data/quickstats/2021/203031051</t>
  </si>
  <si>
    <t>https://www.abs.gov.au/census/find-census-data/quickstats/2021/102021056</t>
  </si>
  <si>
    <t>https://www.abs.gov.au/census/find-census-data/quickstats/2021/113031268</t>
  </si>
  <si>
    <t>https://www.abs.gov.au/census/find-census-data/quickstats/2021/111011212</t>
  </si>
  <si>
    <t>https://www.abs.gov.au/census/find-census-data/quickstats/2021/702051067</t>
  </si>
  <si>
    <t>https://www.abs.gov.au/census/find-census-data/quickstats/2021/301031021</t>
  </si>
  <si>
    <t>https://www.abs.gov.au/census/find-census-data/quickstats/2021/110031196</t>
  </si>
  <si>
    <t>https://www.abs.gov.au/census/find-census-data/quickstats/2021/212021554</t>
  </si>
  <si>
    <t>https://www.abs.gov.au/census/find-census-data/quickstats/2021/212021295</t>
  </si>
  <si>
    <t>https://www.abs.gov.au/census/find-census-data/quickstats/2021/604031094</t>
  </si>
  <si>
    <t>https://www.abs.gov.au/census/find-census-data/quickstats/2021/306031160</t>
  </si>
  <si>
    <t>https://www.abs.gov.au/census/find-census-data/quickstats/2021/604031097</t>
  </si>
  <si>
    <t>https://www.abs.gov.au/census/find-census-data/quickstats/2021/313041374</t>
  </si>
  <si>
    <t>https://www.abs.gov.au/census/find-census-data/quickstats/2021/206051511</t>
  </si>
  <si>
    <t>https://www.abs.gov.au/census/find-census-data/quickstats/2021/210041539</t>
  </si>
  <si>
    <t>https://www.abs.gov.au/census/find-census-data/quickstats/2021/602031058</t>
  </si>
  <si>
    <t>https://www.abs.gov.au/census/find-census-data/quickstats/2021/109031181</t>
  </si>
  <si>
    <t>https://www.abs.gov.au/census/find-census-data/quickstats/2021/115021297</t>
  </si>
  <si>
    <t>https://www.abs.gov.au/census/find-census-data/quickstats/2021/306051169</t>
  </si>
  <si>
    <t>https://www.abs.gov.au/census/find-census-data/quickstats/2021/511021276</t>
  </si>
  <si>
    <t>https://www.abs.gov.au/census/find-census-data/quickstats/2021/115041623</t>
  </si>
  <si>
    <t>https://www.abs.gov.au/census/find-census-data/quickstats/2021/125031715</t>
  </si>
  <si>
    <t>https://www.abs.gov.au/census/find-census-data/quickstats/2021/127011505</t>
  </si>
  <si>
    <t>https://www.abs.gov.au/census/find-census-data/quickstats/2021/127021520</t>
  </si>
  <si>
    <t>https://www.abs.gov.au/census/find-census-data/quickstats/2021/207031166</t>
  </si>
  <si>
    <t>https://www.abs.gov.au/census/find-census-data/quickstats/2021/208021177</t>
  </si>
  <si>
    <t>https://www.abs.gov.au/census/find-census-data/quickstats/2021/208021179</t>
  </si>
  <si>
    <t>https://www.abs.gov.au/census/find-census-data/quickstats/2021/208021182</t>
  </si>
  <si>
    <t>https://www.abs.gov.au/census/find-census-data/quickstats/2021/303051074</t>
  </si>
  <si>
    <t>https://www.abs.gov.au/census/find-census-data/quickstats/2021/316071547</t>
  </si>
  <si>
    <t>https://www.abs.gov.au/census/find-census-data/quickstats/2021/402021035</t>
  </si>
  <si>
    <t>https://www.abs.gov.au/census/find-census-data/quickstats/2021/403041086</t>
  </si>
  <si>
    <t>https://www.abs.gov.au/census/find-census-data/quickstats/2021/601031017</t>
  </si>
  <si>
    <t>https://www.abs.gov.au/census/find-census-data/quickstats/2021/602021054</t>
  </si>
  <si>
    <t>https://www.abs.gov.au/census/find-census-data/quickstats/2021/604011082</t>
  </si>
  <si>
    <t>https://www.abs.gov.au/census/find-census-data/quickstats/2021/107011547</t>
  </si>
  <si>
    <t>https://www.abs.gov.au/census/find-census-data/quickstats/2021/122031429</t>
  </si>
  <si>
    <t>https://www.abs.gov.au/census/find-census-data/quickstats/2021/123021704</t>
  </si>
  <si>
    <t>https://www.abs.gov.au/census/find-census-data/quickstats/2021/206031113</t>
  </si>
  <si>
    <t>https://www.abs.gov.au/census/find-census-data/quickstats/2021/208011173</t>
  </si>
  <si>
    <t>https://www.abs.gov.au/census/find-census-data/quickstats/2021/217041479</t>
  </si>
  <si>
    <t>https://www.abs.gov.au/census/find-census-data/quickstats/2021/303061077</t>
  </si>
  <si>
    <t>https://www.abs.gov.au/census/find-census-data/quickstats/2021/317011448</t>
  </si>
  <si>
    <t>https://www.abs.gov.au/census/find-census-data/quickstats/2021/402031038</t>
  </si>
  <si>
    <t>https://www.abs.gov.au/census/find-census-data/quickstats/2021/403011056</t>
  </si>
  <si>
    <t>https://www.abs.gov.au/census/find-census-data/quickstats/2021/501011003</t>
  </si>
  <si>
    <t>https://www.abs.gov.au/census/find-census-data/quickstats/2021/503021296</t>
  </si>
  <si>
    <t>https://www.abs.gov.au/census/find-census-data/quickstats/2021/504031057</t>
  </si>
  <si>
    <t>https://www.abs.gov.au/census/find-census-data/quickstats/2021/103031070</t>
  </si>
  <si>
    <t>https://www.abs.gov.au/census/find-census-data/quickstats/2021/107041150</t>
  </si>
  <si>
    <t>https://www.abs.gov.au/census/find-census-data/quickstats/2021/125041588</t>
  </si>
  <si>
    <t>https://www.abs.gov.au/census/find-census-data/quickstats/2021/127011726</t>
  </si>
  <si>
    <t>https://www.abs.gov.au/census/find-census-data/quickstats/2021/207011155</t>
  </si>
  <si>
    <t>https://www.abs.gov.au/census/find-census-data/quickstats/2021/213031348</t>
  </si>
  <si>
    <t>https://www.abs.gov.au/census/find-census-data/quickstats/2021/213051467</t>
  </si>
  <si>
    <t>https://www.abs.gov.au/census/find-census-data/quickstats/2021/303061078</t>
  </si>
  <si>
    <t>https://www.abs.gov.au/census/find-census-data/quickstats/2021/319041516</t>
  </si>
  <si>
    <t>https://www.abs.gov.au/census/find-census-data/quickstats/2021/503011032</t>
  </si>
  <si>
    <t>https://www.abs.gov.au/census/find-census-data/quickstats/2021/506071147</t>
  </si>
  <si>
    <t>https://www.abs.gov.au/census/find-census-data/quickstats/2021/206051130</t>
  </si>
  <si>
    <t>https://www.abs.gov.au/census/find-census-data/quickstats/2021/406011133</t>
  </si>
  <si>
    <t>https://www.abs.gov.au/census/find-census-data/quickstats/2021/506061142</t>
  </si>
  <si>
    <t>https://www.abs.gov.au/census/find-census-data/quickstats/2021/112021249</t>
  </si>
  <si>
    <t>https://www.abs.gov.au/census/find-census-data/quickstats/2021/121011683</t>
  </si>
  <si>
    <t>https://www.abs.gov.au/census/find-census-data/quickstats/2021/501011293</t>
  </si>
  <si>
    <t>https://www.abs.gov.au/census/find-census-data/quickstats/2021/101041020</t>
  </si>
  <si>
    <t>https://www.abs.gov.au/census/find-census-data/quickstats/2021/106011107</t>
  </si>
  <si>
    <t>Nelson Bay</t>
  </si>
  <si>
    <t>https://www.abs.gov.au/census/find-census-data/quickstats/2021/106031119</t>
  </si>
  <si>
    <t>https://www.abs.gov.au/census/find-census-data/quickstats/2021/107031140</t>
  </si>
  <si>
    <t>https://www.abs.gov.au/census/find-census-data/quickstats/2021/114011272</t>
  </si>
  <si>
    <t>https://www.abs.gov.au/census/find-census-data/quickstats/2021/118021570</t>
  </si>
  <si>
    <t>https://www.abs.gov.au/census/find-census-data/quickstats/2021/125041491</t>
  </si>
  <si>
    <t>https://www.abs.gov.au/census/find-census-data/quickstats/2021/127021514</t>
  </si>
  <si>
    <t>https://www.abs.gov.au/census/find-census-data/quickstats/2021/302021031</t>
  </si>
  <si>
    <t>https://www.abs.gov.au/census/find-census-data/quickstats/2021/402041040</t>
  </si>
  <si>
    <t>https://www.abs.gov.au/census/find-census-data/quickstats/2021/403041084</t>
  </si>
  <si>
    <t>https://www.abs.gov.au/census/find-census-data/quickstats/2021/501011001</t>
  </si>
  <si>
    <t>https://www.abs.gov.au/census/find-census-data/quickstats/2021/502011026</t>
  </si>
  <si>
    <t>https://www.abs.gov.au/census/find-census-data/quickstats/2021/507051190</t>
  </si>
  <si>
    <t>https://www.abs.gov.au/census/find-census-data/quickstats/2021/602031100</t>
  </si>
  <si>
    <t>https://www.abs.gov.au/census/find-census-data/quickstats/2021/105021097</t>
  </si>
  <si>
    <t>https://www.abs.gov.au/census/find-census-data/quickstats/2021/105031101</t>
  </si>
  <si>
    <t>https://www.abs.gov.au/census/find-census-data/quickstats/2021/107031137</t>
  </si>
  <si>
    <t>https://www.abs.gov.au/census/find-census-data/quickstats/2021/107031138</t>
  </si>
  <si>
    <t>https://www.abs.gov.au/census/find-census-data/quickstats/2021/115011556</t>
  </si>
  <si>
    <t>https://www.abs.gov.au/census/find-census-data/quickstats/2021/116011560</t>
  </si>
  <si>
    <t>https://www.abs.gov.au/census/find-census-data/quickstats/2021/117031639</t>
  </si>
  <si>
    <t>https://www.abs.gov.au/census/find-census-data/quickstats/2021/117031641</t>
  </si>
  <si>
    <t>https://www.abs.gov.au/census/find-census-data/quickstats/2021/119011658</t>
  </si>
  <si>
    <t>https://www.abs.gov.au/census/find-census-data/quickstats/2021/119031666</t>
  </si>
  <si>
    <t>https://www.abs.gov.au/census/find-census-data/quickstats/2021/122031424</t>
  </si>
  <si>
    <t>https://www.abs.gov.au/census/find-census-data/quickstats/2021/125041493</t>
  </si>
  <si>
    <t>https://www.abs.gov.au/census/find-census-data/quickstats/2021/128011602</t>
  </si>
  <si>
    <t>https://www.abs.gov.au/census/find-census-data/quickstats/2021/208041195</t>
  </si>
  <si>
    <t>https://www.abs.gov.au/census/find-census-data/quickstats/2021/214021592</t>
  </si>
  <si>
    <t>https://www.abs.gov.au/census/find-census-data/quickstats/2021/215021469</t>
  </si>
  <si>
    <t>https://www.abs.gov.au/census/find-census-data/quickstats/2021/303011048</t>
  </si>
  <si>
    <t>https://www.abs.gov.au/census/find-census-data/quickstats/2021/303011049</t>
  </si>
  <si>
    <t>https://www.abs.gov.au/census/find-census-data/quickstats/2021/306021146</t>
  </si>
  <si>
    <t>https://www.abs.gov.au/census/find-census-data/quickstats/2021/306021153</t>
  </si>
  <si>
    <t>https://www.abs.gov.au/census/find-census-data/quickstats/2021/313041372</t>
  </si>
  <si>
    <t>https://www.abs.gov.au/census/find-census-data/quickstats/2021/403021061</t>
  </si>
  <si>
    <t>https://www.abs.gov.au/census/find-census-data/quickstats/2021/602011048</t>
  </si>
  <si>
    <t>https://www.abs.gov.au/census/find-census-data/quickstats/2021/103041078</t>
  </si>
  <si>
    <t>https://www.abs.gov.au/census/find-census-data/quickstats/2021/110041202</t>
  </si>
  <si>
    <t>https://www.abs.gov.au/census/find-census-data/quickstats/2021/116021628</t>
  </si>
  <si>
    <t>https://www.abs.gov.au/census/find-census-data/quickstats/2021/212031562</t>
  </si>
  <si>
    <t>https://www.abs.gov.au/census/find-census-data/quickstats/2021/301021012</t>
  </si>
  <si>
    <t>https://www.abs.gov.au/census/find-census-data/quickstats/2021/309061249</t>
  </si>
  <si>
    <t>https://www.abs.gov.au/census/find-census-data/quickstats/2021/310011563</t>
  </si>
  <si>
    <t>https://www.abs.gov.au/census/find-census-data/quickstats/2021/318011464</t>
  </si>
  <si>
    <t>https://www.abs.gov.au/census/find-census-data/quickstats/2021/116021633</t>
  </si>
  <si>
    <t>https://www.abs.gov.au/census/find-census-data/quickstats/2021/305011107</t>
  </si>
  <si>
    <t>https://www.abs.gov.au/census/find-census-data/quickstats/2021/306011138</t>
  </si>
  <si>
    <t>https://www.abs.gov.au/census/find-census-data/quickstats/2021/315011400</t>
  </si>
  <si>
    <t>https://www.abs.gov.au/census/find-census-data/quickstats/2021/108051171</t>
  </si>
  <si>
    <t>https://www.abs.gov.au/census/find-census-data/quickstats/2021/118021566</t>
  </si>
  <si>
    <t>https://www.abs.gov.au/census/find-census-data/quickstats/2021/102011039</t>
  </si>
  <si>
    <t>https://www.abs.gov.au/census/find-census-data/quickstats/2021/126021722</t>
  </si>
  <si>
    <t>https://www.abs.gov.au/census/find-census-data/quickstats/2021/102011032</t>
  </si>
  <si>
    <t>https://www.abs.gov.au/census/find-census-data/quickstats/2021/111011214</t>
  </si>
  <si>
    <t>https://www.abs.gov.au/census/find-census-data/quickstats/2021/310041303</t>
  </si>
  <si>
    <t>https://www.abs.gov.au/census/find-census-data/quickstats/2021/401051017</t>
  </si>
  <si>
    <t>https://www.abs.gov.au/census/find-census-data/quickstats/2021/506021119</t>
  </si>
  <si>
    <t>https://www.abs.gov.au/census/find-census-data/quickstats/2021/202011022</t>
  </si>
  <si>
    <t>https://www.abs.gov.au/census/find-census-data/quickstats/2021/216031416</t>
  </si>
  <si>
    <t>https://www.abs.gov.au/census/find-census-data/quickstats/2021/306011141</t>
  </si>
  <si>
    <t>https://www.abs.gov.au/census/find-census-data/quickstats/2021/506041132</t>
  </si>
  <si>
    <t>https://www.abs.gov.au/census/find-census-data/quickstats/2021/307011176</t>
  </si>
  <si>
    <t>https://www.abs.gov.au/census/find-census-data/quickstats/2021/318021487</t>
  </si>
  <si>
    <t>https://www.abs.gov.au/census/find-census-data/quickstats/2021/121041689</t>
  </si>
  <si>
    <t>https://www.abs.gov.au/census/find-census-data/quickstats/2021/401011002</t>
  </si>
  <si>
    <t>https://www.abs.gov.au/census/find-census-data/quickstats/2021/310011276</t>
  </si>
  <si>
    <t>https://www.abs.gov.au/census/find-census-data/quickstats/2021/319031514</t>
  </si>
  <si>
    <t>https://www.abs.gov.au/census/find-census-data/quickstats/2021/119041377</t>
  </si>
  <si>
    <t>https://www.abs.gov.au/census/find-census-data/quickstats/2021/507011160</t>
  </si>
  <si>
    <t>https://www.abs.gov.au/census/find-census-data/quickstats/2021/602011051</t>
  </si>
  <si>
    <t>https://www.abs.gov.au/census/find-census-data/quickstats/2021/116011304</t>
  </si>
  <si>
    <t>https://www.abs.gov.au/census/find-census-data/quickstats/2021/504031299</t>
  </si>
  <si>
    <t>https://www.abs.gov.au/census/find-census-data/quickstats/2021/103031073</t>
  </si>
  <si>
    <t>https://www.abs.gov.au/census/find-census-data/quickstats/2021/117031647</t>
  </si>
  <si>
    <t>https://www.abs.gov.au/census/find-census-data/quickstats/2021/119031372</t>
  </si>
  <si>
    <t>https://www.abs.gov.au/census/find-census-data/quickstats/2021/201031016</t>
  </si>
  <si>
    <t>https://www.abs.gov.au/census/find-census-data/quickstats/2021/503021043</t>
  </si>
  <si>
    <t>https://www.abs.gov.au/census/find-census-data/quickstats/2021/104011081</t>
  </si>
  <si>
    <t>https://www.abs.gov.au/census/find-census-data/quickstats/2021/106031124</t>
  </si>
  <si>
    <t>https://www.abs.gov.au/census/find-census-data/quickstats/2021/112021247</t>
  </si>
  <si>
    <t>https://www.abs.gov.au/census/find-census-data/quickstats/2021/117031638</t>
  </si>
  <si>
    <t>https://www.abs.gov.au/census/find-census-data/quickstats/2021/121031411</t>
  </si>
  <si>
    <t>https://www.abs.gov.au/census/find-census-data/quickstats/2021/125031713</t>
  </si>
  <si>
    <t>https://www.abs.gov.au/census/find-census-data/quickstats/2021/126021499</t>
  </si>
  <si>
    <t>https://www.abs.gov.au/census/find-census-data/quickstats/2021/303041067</t>
  </si>
  <si>
    <t>https://www.abs.gov.au/census/find-census-data/quickstats/2021/309071556</t>
  </si>
  <si>
    <t>https://www.abs.gov.au/census/find-census-data/quickstats/2021/310011272</t>
  </si>
  <si>
    <t>https://www.abs.gov.au/census/find-census-data/quickstats/2021/310031294</t>
  </si>
  <si>
    <t>https://www.abs.gov.au/census/find-census-data/quickstats/2021/401031013</t>
  </si>
  <si>
    <t>https://www.abs.gov.au/census/find-census-data/quickstats/2021/402031036</t>
  </si>
  <si>
    <t>https://www.abs.gov.au/census/find-census-data/quickstats/2021/402041046</t>
  </si>
  <si>
    <t>https://www.abs.gov.au/census/find-census-data/quickstats/2021/402041048</t>
  </si>
  <si>
    <t>https://www.abs.gov.au/census/find-census-data/quickstats/2021/403021058</t>
  </si>
  <si>
    <t>https://www.abs.gov.au/census/find-census-data/quickstats/2021/404011095</t>
  </si>
  <si>
    <t>Mount Gambier</t>
  </si>
  <si>
    <t>https://www.abs.gov.au/census/find-census-data/quickstats/2021/407021173</t>
  </si>
  <si>
    <t>https://www.abs.gov.au/census/find-census-data/quickstats/2021/506031127</t>
  </si>
  <si>
    <t>https://www.abs.gov.au/census/find-census-data/quickstats/2021/601021011</t>
  </si>
  <si>
    <t>https://www.abs.gov.au/census/find-census-data/quickstats/2021/106031122</t>
  </si>
  <si>
    <t>https://www.abs.gov.au/census/find-census-data/quickstats/2021/107011546</t>
  </si>
  <si>
    <t>https://www.abs.gov.au/census/find-census-data/quickstats/2021/115041625</t>
  </si>
  <si>
    <t>https://www.abs.gov.au/census/find-census-data/quickstats/2021/116021562</t>
  </si>
  <si>
    <t>https://www.abs.gov.au/census/find-census-data/quickstats/2021/120021389</t>
  </si>
  <si>
    <t>https://www.abs.gov.au/census/find-census-data/quickstats/2021/302021032</t>
  </si>
  <si>
    <t>https://www.abs.gov.au/census/find-census-data/quickstats/2021/303031062</t>
  </si>
  <si>
    <t>https://www.abs.gov.au/census/find-census-data/quickstats/2021/305031128</t>
  </si>
  <si>
    <t>https://www.abs.gov.au/census/find-census-data/quickstats/2021/403041074</t>
  </si>
  <si>
    <t>https://www.abs.gov.au/census/find-census-data/quickstats/2021/506021123</t>
  </si>
  <si>
    <t>https://www.abs.gov.au/census/find-census-data/quickstats/2021/602011042</t>
  </si>
  <si>
    <t>https://www.abs.gov.au/census/find-census-data/quickstats/2021/604011083</t>
  </si>
  <si>
    <t>https://www.abs.gov.au/census/find-census-data/quickstats/2021/701031034</t>
  </si>
  <si>
    <t>https://www.abs.gov.au/census/find-census-data/quickstats/2021/208011169</t>
  </si>
  <si>
    <t>https://www.abs.gov.au/census/find-census-data/quickstats/2021/213041577</t>
  </si>
  <si>
    <t>https://www.abs.gov.au/census/find-census-data/quickstats/2021/303031066</t>
  </si>
  <si>
    <t>https://www.abs.gov.au/census/find-census-data/quickstats/2021/304041100</t>
  </si>
  <si>
    <t>https://www.abs.gov.au/census/find-census-data/quickstats/2021/305011111</t>
  </si>
  <si>
    <t>https://www.abs.gov.au/census/find-census-data/quickstats/2021/701021029</t>
  </si>
  <si>
    <t>https://www.abs.gov.au/census/find-census-data/quickstats/2021/116021629</t>
  </si>
  <si>
    <t>https://www.abs.gov.au/census/find-census-data/quickstats/2021/212051322</t>
  </si>
  <si>
    <t>https://www.abs.gov.au/census/find-census-data/quickstats/2021/306021149</t>
  </si>
  <si>
    <t>https://www.abs.gov.au/census/find-census-data/quickstats/2021/319011496</t>
  </si>
  <si>
    <t>https://www.abs.gov.au/census/find-census-data/quickstats/2021/110021190</t>
  </si>
  <si>
    <t>https://www.abs.gov.au/census/find-census-data/quickstats/2021/117031330</t>
  </si>
  <si>
    <t>https://www.abs.gov.au/census/find-census-data/quickstats/2021/117031333</t>
  </si>
  <si>
    <t>https://www.abs.gov.au/census/find-census-data/quickstats/2021/119031374</t>
  </si>
  <si>
    <t>https://www.abs.gov.au/census/find-census-data/quickstats/2021/123021437</t>
  </si>
  <si>
    <t>https://www.abs.gov.au/census/find-census-data/quickstats/2021/126011720</t>
  </si>
  <si>
    <t>https://www.abs.gov.au/census/find-census-data/quickstats/2021/205031093</t>
  </si>
  <si>
    <t>https://www.abs.gov.au/census/find-census-data/quickstats/2021/212051321</t>
  </si>
  <si>
    <t>https://www.abs.gov.au/census/find-census-data/quickstats/2021/214021383</t>
  </si>
  <si>
    <t>https://www.abs.gov.au/census/find-census-data/quickstats/2021/306021148</t>
  </si>
  <si>
    <t>https://www.abs.gov.au/census/find-census-data/quickstats/2021/310041304</t>
  </si>
  <si>
    <t>https://www.abs.gov.au/census/find-census-data/quickstats/2021/407011144</t>
  </si>
  <si>
    <t>https://www.abs.gov.au/census/find-census-data/quickstats/2021/602031060</t>
  </si>
  <si>
    <t>https://www.abs.gov.au/census/find-census-data/quickstats/2021/104011080</t>
  </si>
  <si>
    <t>https://www.abs.gov.au/census/find-census-data/quickstats/2021/111021215</t>
  </si>
  <si>
    <t>https://www.abs.gov.au/census/find-census-data/quickstats/2021/111031232</t>
  </si>
  <si>
    <t>https://www.abs.gov.au/census/find-census-data/quickstats/2021/111031233</t>
  </si>
  <si>
    <t>St Georges Basin - Sanctuary Point</t>
  </si>
  <si>
    <t>https://www.abs.gov.au/census/find-census-data/quickstats/2021/114011276</t>
  </si>
  <si>
    <t>https://www.abs.gov.au/census/find-census-data/quickstats/2021/117021637</t>
  </si>
  <si>
    <t>https://www.abs.gov.au/census/find-census-data/quickstats/2021/117031643</t>
  </si>
  <si>
    <t>https://www.abs.gov.au/census/find-census-data/quickstats/2021/127031522</t>
  </si>
  <si>
    <t>https://www.abs.gov.au/census/find-census-data/quickstats/2021/215021470</t>
  </si>
  <si>
    <t>https://www.abs.gov.au/census/find-census-data/quickstats/2021/217011422</t>
  </si>
  <si>
    <t>https://www.abs.gov.au/census/find-census-data/quickstats/2021/309061248</t>
  </si>
  <si>
    <t>https://www.abs.gov.au/census/find-census-data/quickstats/2021/316061444</t>
  </si>
  <si>
    <t>https://www.abs.gov.au/census/find-census-data/quickstats/2021/318011462</t>
  </si>
  <si>
    <t>https://www.abs.gov.au/census/find-census-data/quickstats/2021/403041072</t>
  </si>
  <si>
    <t>https://www.abs.gov.au/census/find-census-data/quickstats/2021/507041183</t>
  </si>
  <si>
    <t>https://www.abs.gov.au/census/find-census-data/quickstats/2021/509011225</t>
  </si>
  <si>
    <t>https://www.abs.gov.au/census/find-census-data/quickstats/2021/107041549</t>
  </si>
  <si>
    <t>https://www.abs.gov.au/census/find-census-data/quickstats/2021/111031234</t>
  </si>
  <si>
    <t>https://www.abs.gov.au/census/find-census-data/quickstats/2021/121021578</t>
  </si>
  <si>
    <t>https://www.abs.gov.au/census/find-census-data/quickstats/2021/128011530</t>
  </si>
  <si>
    <t>https://www.abs.gov.au/census/find-census-data/quickstats/2021/201011484</t>
  </si>
  <si>
    <t>https://www.abs.gov.au/census/find-census-data/quickstats/2021/309061246</t>
  </si>
  <si>
    <t>https://www.abs.gov.au/census/find-census-data/quickstats/2021/310031293</t>
  </si>
  <si>
    <t>https://www.abs.gov.au/census/find-census-data/quickstats/2021/316061441</t>
  </si>
  <si>
    <t>https://www.abs.gov.au/census/find-census-data/quickstats/2021/318021491</t>
  </si>
  <si>
    <t>https://www.abs.gov.au/census/find-census-data/quickstats/2021/511041286</t>
  </si>
  <si>
    <t>https://www.abs.gov.au/census/find-census-data/quickstats/2021/117021327</t>
  </si>
  <si>
    <t>https://www.abs.gov.au/census/find-census-data/quickstats/2021/120021387</t>
  </si>
  <si>
    <t>https://www.abs.gov.au/census/find-census-data/quickstats/2021/308031213</t>
  </si>
  <si>
    <t>https://www.abs.gov.au/census/find-census-data/quickstats/2021/504031300</t>
  </si>
  <si>
    <t>https://www.abs.gov.au/census/find-census-data/quickstats/2021/602011047</t>
  </si>
  <si>
    <t>https://www.abs.gov.au/census/find-census-data/quickstats/2021/305031124</t>
  </si>
  <si>
    <t>https://www.abs.gov.au/census/find-census-data/quickstats/2021/118021651</t>
  </si>
  <si>
    <t>https://www.abs.gov.au/census/find-census-data/quickstats/2021/102021050</t>
  </si>
  <si>
    <t>https://www.abs.gov.au/census/find-census-data/quickstats/2021/109011172</t>
  </si>
  <si>
    <t>https://www.abs.gov.au/census/find-census-data/quickstats/2021/202011019</t>
  </si>
  <si>
    <t>https://www.abs.gov.au/census/find-census-data/quickstats/2021/308031215</t>
  </si>
  <si>
    <t>https://www.abs.gov.au/census/find-census-data/quickstats/2021/604031095</t>
  </si>
  <si>
    <t>https://www.abs.gov.au/census/find-census-data/quickstats/2021/101021610</t>
  </si>
  <si>
    <t>https://www.abs.gov.au/census/find-census-data/quickstats/2021/319011494</t>
  </si>
  <si>
    <t>https://www.abs.gov.au/census/find-census-data/quickstats/2021/407021174</t>
  </si>
  <si>
    <t>https://www.abs.gov.au/census/find-census-data/quickstats/2021/206031115</t>
  </si>
  <si>
    <t>https://www.abs.gov.au/census/find-census-data/quickstats/2021/701021018</t>
  </si>
  <si>
    <t>https://www.abs.gov.au/census/find-census-data/quickstats/2021/309101267</t>
  </si>
  <si>
    <t>https://www.abs.gov.au/census/find-census-data/quickstats/2021/204011061</t>
  </si>
  <si>
    <t>https://www.abs.gov.au/census/find-census-data/quickstats/2021/121011401</t>
  </si>
  <si>
    <t>https://www.abs.gov.au/census/find-census-data/quickstats/2021/127011729</t>
  </si>
  <si>
    <t>https://www.abs.gov.au/census/find-census-data/quickstats/2021/208021176</t>
  </si>
  <si>
    <t>https://www.abs.gov.au/census/find-census-data/quickstats/2021/216021411</t>
  </si>
  <si>
    <t>https://www.abs.gov.au/census/find-census-data/quickstats/2021/309081259</t>
  </si>
  <si>
    <t>https://www.abs.gov.au/census/find-census-data/quickstats/2021/311021310</t>
  </si>
  <si>
    <t>https://www.abs.gov.au/census/find-census-data/quickstats/2021/401041015</t>
  </si>
  <si>
    <t>https://www.abs.gov.au/census/find-census-data/quickstats/2021/402051052</t>
  </si>
  <si>
    <t>https://www.abs.gov.au/census/find-census-data/quickstats/2021/507051314</t>
  </si>
  <si>
    <t>https://www.abs.gov.au/census/find-census-data/quickstats/2021/119041382</t>
  </si>
  <si>
    <t>https://www.abs.gov.au/census/find-census-data/quickstats/2021/121011686</t>
  </si>
  <si>
    <t>https://www.abs.gov.au/census/find-census-data/quickstats/2021/205021081</t>
  </si>
  <si>
    <t>https://www.abs.gov.au/census/find-census-data/quickstats/2021/213041578</t>
  </si>
  <si>
    <t>https://www.abs.gov.au/census/find-census-data/quickstats/2021/303021058</t>
  </si>
  <si>
    <t>https://www.abs.gov.au/census/find-census-data/quickstats/2021/303041068</t>
  </si>
  <si>
    <t>https://www.abs.gov.au/census/find-census-data/quickstats/2021/303051072</t>
  </si>
  <si>
    <t>https://www.abs.gov.au/census/find-census-data/quickstats/2021/303051073</t>
  </si>
  <si>
    <t>https://www.abs.gov.au/census/find-census-data/quickstats/2021/310031292</t>
  </si>
  <si>
    <t>https://www.abs.gov.au/census/find-census-data/quickstats/2021/316021580</t>
  </si>
  <si>
    <t>https://www.abs.gov.au/census/find-census-data/quickstats/2021/506031124</t>
  </si>
  <si>
    <t>https://www.abs.gov.au/census/find-census-data/quickstats/2021/602021053</t>
  </si>
  <si>
    <t>https://www.abs.gov.au/census/find-census-data/quickstats/2021/101021009</t>
  </si>
  <si>
    <t>https://www.abs.gov.au/census/find-census-data/quickstats/2021/116021309</t>
  </si>
  <si>
    <t>https://www.abs.gov.au/census/find-census-data/quickstats/2021/119041379</t>
  </si>
  <si>
    <t>https://www.abs.gov.au/census/find-census-data/quickstats/2021/207011148</t>
  </si>
  <si>
    <t>https://www.abs.gov.au/census/find-census-data/quickstats/2021/207011149</t>
  </si>
  <si>
    <t>https://www.abs.gov.au/census/find-census-data/quickstats/2021/207011521</t>
  </si>
  <si>
    <t>https://www.abs.gov.au/census/find-census-data/quickstats/2021/303061080</t>
  </si>
  <si>
    <t>https://www.abs.gov.au/census/find-census-data/quickstats/2021/305011108</t>
  </si>
  <si>
    <t>https://www.abs.gov.au/census/find-census-data/quickstats/2021/120011672</t>
  </si>
  <si>
    <t>https://www.abs.gov.au/census/find-census-data/quickstats/2021/207011519</t>
  </si>
  <si>
    <t>https://www.abs.gov.au/census/find-census-data/quickstats/2021/317011447</t>
  </si>
  <si>
    <t>https://www.abs.gov.au/census/find-census-data/quickstats/2021/105011092</t>
  </si>
  <si>
    <t>https://www.abs.gov.au/census/find-census-data/quickstats/2021/116011561</t>
  </si>
  <si>
    <t>https://www.abs.gov.au/census/find-census-data/quickstats/2021/104021083</t>
  </si>
  <si>
    <t>https://www.abs.gov.au/census/find-census-data/quickstats/2021/127021510</t>
  </si>
  <si>
    <t>https://www.abs.gov.au/census/find-census-data/quickstats/2021/310031286</t>
  </si>
  <si>
    <t>https://www.abs.gov.au/census/find-census-data/quickstats/2021/101041019</t>
  </si>
  <si>
    <t>https://www.abs.gov.au/census/find-census-data/quickstats/2021/101041026</t>
  </si>
  <si>
    <t>https://www.abs.gov.au/census/find-census-data/quickstats/2021/104021087</t>
  </si>
  <si>
    <t>https://www.abs.gov.au/census/find-census-data/quickstats/2021/107041548</t>
  </si>
  <si>
    <t>https://www.abs.gov.au/census/find-census-data/quickstats/2021/116011303</t>
  </si>
  <si>
    <t>https://www.abs.gov.au/census/find-census-data/quickstats/2021/118021565</t>
  </si>
  <si>
    <t>https://www.abs.gov.au/census/find-census-data/quickstats/2021/119021662</t>
  </si>
  <si>
    <t>https://www.abs.gov.au/census/find-census-data/quickstats/2021/121011687</t>
  </si>
  <si>
    <t>https://www.abs.gov.au/census/find-census-data/quickstats/2021/123021706</t>
  </si>
  <si>
    <t>https://www.abs.gov.au/census/find-census-data/quickstats/2021/127011594</t>
  </si>
  <si>
    <t>https://www.abs.gov.au/census/find-census-data/quickstats/2021/128011604</t>
  </si>
  <si>
    <t>https://www.abs.gov.au/census/find-census-data/quickstats/2021/310041565</t>
  </si>
  <si>
    <t>https://www.abs.gov.au/census/find-census-data/quickstats/2021/102011034</t>
  </si>
  <si>
    <t>https://www.abs.gov.au/census/find-census-data/quickstats/2021/107031143</t>
  </si>
  <si>
    <t>https://www.abs.gov.au/census/find-census-data/quickstats/2021/107041145</t>
  </si>
  <si>
    <t>https://www.abs.gov.au/census/find-census-data/quickstats/2021/110021191</t>
  </si>
  <si>
    <t>https://www.abs.gov.au/census/find-census-data/quickstats/2021/111031224</t>
  </si>
  <si>
    <t>https://www.abs.gov.au/census/find-census-data/quickstats/2021/115011553</t>
  </si>
  <si>
    <t>https://www.abs.gov.au/census/find-census-data/quickstats/2021/117031336</t>
  </si>
  <si>
    <t>https://www.abs.gov.au/census/find-census-data/quickstats/2021/119041378</t>
  </si>
  <si>
    <t>https://www.abs.gov.au/census/find-census-data/quickstats/2021/120011383</t>
  </si>
  <si>
    <t>https://www.abs.gov.au/census/find-census-data/quickstats/2021/120011385</t>
  </si>
  <si>
    <t>https://www.abs.gov.au/census/find-census-data/quickstats/2021/120021675</t>
  </si>
  <si>
    <t>https://www.abs.gov.au/census/find-census-data/quickstats/2021/120031392</t>
  </si>
  <si>
    <t>https://www.abs.gov.au/census/find-census-data/quickstats/2021/121031412</t>
  </si>
  <si>
    <t>https://www.abs.gov.au/census/find-census-data/quickstats/2021/122011419</t>
  </si>
  <si>
    <t>https://www.abs.gov.au/census/find-census-data/quickstats/2021/125011709</t>
  </si>
  <si>
    <t>https://www.abs.gov.au/census/find-census-data/quickstats/2021/127021517</t>
  </si>
  <si>
    <t>https://www.abs.gov.au/census/find-census-data/quickstats/2021/205021086</t>
  </si>
  <si>
    <t>https://www.abs.gov.au/census/find-census-data/quickstats/2021/206051512</t>
  </si>
  <si>
    <t>https://www.abs.gov.au/census/find-census-data/quickstats/2021/212011552</t>
  </si>
  <si>
    <t>https://www.abs.gov.au/census/find-census-data/quickstats/2021/305021113</t>
  </si>
  <si>
    <t>https://www.abs.gov.au/census/find-census-data/quickstats/2021/305021117</t>
  </si>
  <si>
    <t>https://www.abs.gov.au/census/find-census-data/quickstats/2021/309051243</t>
  </si>
  <si>
    <t>https://www.abs.gov.au/census/find-census-data/quickstats/2021/309071256</t>
  </si>
  <si>
    <t>https://www.abs.gov.au/census/find-census-data/quickstats/2021/310031284</t>
  </si>
  <si>
    <t>https://www.abs.gov.au/census/find-census-data/quickstats/2021/314021578</t>
  </si>
  <si>
    <t>https://www.abs.gov.au/census/find-census-data/quickstats/2021/316071545</t>
  </si>
  <si>
    <t>https://www.abs.gov.au/census/find-census-data/quickstats/2021/502011021</t>
  </si>
  <si>
    <t>https://www.abs.gov.au/census/find-census-data/quickstats/2021/507051313</t>
  </si>
  <si>
    <t>https://www.abs.gov.au/census/find-census-data/quickstats/2021/510031273</t>
  </si>
  <si>
    <t>https://www.abs.gov.au/census/find-census-data/quickstats/2021/701011006</t>
  </si>
  <si>
    <t>https://www.abs.gov.au/census/find-census-data/quickstats/2021/701021011</t>
  </si>
  <si>
    <t>https://www.abs.gov.au/census/find-census-data/quickstats/2021/101031016</t>
  </si>
  <si>
    <t>https://www.abs.gov.au/census/find-census-data/quickstats/2021/102021044</t>
  </si>
  <si>
    <t>https://www.abs.gov.au/census/find-census-data/quickstats/2021/108041620</t>
  </si>
  <si>
    <t>https://www.abs.gov.au/census/find-census-data/quickstats/2021/111021218</t>
  </si>
  <si>
    <t>https://www.abs.gov.au/census/find-census-data/quickstats/2021/125011586</t>
  </si>
  <si>
    <t>https://www.abs.gov.au/census/find-census-data/quickstats/2021/126021590</t>
  </si>
  <si>
    <t>https://www.abs.gov.au/census/find-census-data/quickstats/2021/208011172</t>
  </si>
  <si>
    <t>https://www.abs.gov.au/census/find-census-data/quickstats/2021/303011050</t>
  </si>
  <si>
    <t>https://www.abs.gov.au/census/find-census-data/quickstats/2021/305041135</t>
  </si>
  <si>
    <t>https://www.abs.gov.au/census/find-census-data/quickstats/2021/306021144</t>
  </si>
  <si>
    <t>https://www.abs.gov.au/census/find-census-data/quickstats/2021/309071552</t>
  </si>
  <si>
    <t>https://www.abs.gov.au/census/find-census-data/quickstats/2021/318021467</t>
  </si>
  <si>
    <t>https://www.abs.gov.au/census/find-census-data/quickstats/2021/503011034</t>
  </si>
  <si>
    <t>https://www.abs.gov.au/census/find-census-data/quickstats/2021/505021095</t>
  </si>
  <si>
    <t>https://www.abs.gov.au/census/find-census-data/quickstats/2021/506041136</t>
  </si>
  <si>
    <t>https://www.abs.gov.au/census/find-census-data/quickstats/2021/511041288</t>
  </si>
  <si>
    <t>https://www.abs.gov.au/census/find-census-data/quickstats/2021/601011001</t>
  </si>
  <si>
    <t>https://www.abs.gov.au/census/find-census-data/quickstats/2021/701021020</t>
  </si>
  <si>
    <t>https://www.abs.gov.au/census/find-census-data/quickstats/2021/111011211</t>
  </si>
  <si>
    <t>https://www.abs.gov.au/census/find-census-data/quickstats/2021/312011340</t>
  </si>
  <si>
    <t>https://www.abs.gov.au/census/find-census-data/quickstats/2021/312021358</t>
  </si>
  <si>
    <t>https://www.abs.gov.au/census/find-census-data/quickstats/2021/118021568</t>
  </si>
  <si>
    <t>https://www.abs.gov.au/census/find-census-data/quickstats/2021/311011305</t>
  </si>
  <si>
    <t>https://www.abs.gov.au/census/find-census-data/quickstats/2021/316061442</t>
  </si>
  <si>
    <t>https://www.abs.gov.au/census/find-census-data/quickstats/2021/102011043</t>
  </si>
  <si>
    <t>https://www.abs.gov.au/census/find-census-data/quickstats/2021/108021156</t>
  </si>
  <si>
    <t>https://www.abs.gov.au/census/find-census-data/quickstats/2021/118021564</t>
  </si>
  <si>
    <t>https://www.abs.gov.au/census/find-census-data/quickstats/2021/121041413</t>
  </si>
  <si>
    <t>https://www.abs.gov.au/census/find-census-data/quickstats/2021/109011174</t>
  </si>
  <si>
    <t>https://www.abs.gov.au/census/find-census-data/quickstats/2021/318021485</t>
  </si>
  <si>
    <t>https://www.abs.gov.au/census/find-census-data/quickstats/2021/308031208</t>
  </si>
  <si>
    <t>https://www.abs.gov.au/census/find-census-data/quickstats/2021/318021484</t>
  </si>
  <si>
    <t>https://www.abs.gov.au/census/find-census-data/quickstats/2021/318021482</t>
  </si>
  <si>
    <t>https://www.abs.gov.au/census/find-census-data/quickstats/2021/121041414</t>
  </si>
  <si>
    <t>https://www.abs.gov.au/census/find-census-data/quickstats/2021/118021654</t>
  </si>
  <si>
    <t>https://www.abs.gov.au/census/find-census-data/quickstats/2021/604031096</t>
  </si>
  <si>
    <t>https://www.abs.gov.au/census/find-census-data/quickstats/2021/319011498</t>
  </si>
  <si>
    <t>https://www.abs.gov.au/census/find-census-data/quickstats/2021/506021310</t>
  </si>
  <si>
    <t>Echuca - Moama</t>
  </si>
  <si>
    <t>https://www.abs.gov.au/census/find-census-data/quickstats/2021/216011406</t>
  </si>
  <si>
    <t>https://www.abs.gov.au/census/find-census-data/quickstats/2021/311031313</t>
  </si>
  <si>
    <t>https://www.abs.gov.au/census/find-census-data/quickstats/2021/101041024</t>
  </si>
  <si>
    <t>https://www.abs.gov.au/census/find-census-data/quickstats/2021/108011153</t>
  </si>
  <si>
    <t>https://www.abs.gov.au/census/find-census-data/quickstats/2021/119021663</t>
  </si>
  <si>
    <t>https://www.abs.gov.au/census/find-census-data/quickstats/2021/127011727</t>
  </si>
  <si>
    <t>https://www.abs.gov.au/census/find-census-data/quickstats/2021/205021085</t>
  </si>
  <si>
    <t>https://www.abs.gov.au/census/find-census-data/quickstats/2021/319011499</t>
  </si>
  <si>
    <t>https://www.abs.gov.au/census/find-census-data/quickstats/2021/104021090</t>
  </si>
  <si>
    <t>https://www.abs.gov.au/census/find-census-data/quickstats/2021/109031180</t>
  </si>
  <si>
    <t>https://www.abs.gov.au/census/find-census-data/quickstats/2021/111031229</t>
  </si>
  <si>
    <t>https://www.abs.gov.au/census/find-census-data/quickstats/2021/117031329</t>
  </si>
  <si>
    <t>https://www.abs.gov.au/census/find-census-data/quickstats/2021/214021377</t>
  </si>
  <si>
    <t>https://www.abs.gov.au/census/find-census-data/quickstats/2021/304031094</t>
  </si>
  <si>
    <t>https://www.abs.gov.au/census/find-census-data/quickstats/2021/316061443</t>
  </si>
  <si>
    <t>https://www.abs.gov.au/census/find-census-data/quickstats/2021/403041073</t>
  </si>
  <si>
    <t>https://www.abs.gov.au/census/find-census-data/quickstats/2021/602011036</t>
  </si>
  <si>
    <t>https://www.abs.gov.au/census/find-census-data/quickstats/2021/602011037</t>
  </si>
  <si>
    <t>https://www.abs.gov.au/census/find-census-data/quickstats/2021/604021085</t>
  </si>
  <si>
    <t>https://www.abs.gov.au/census/find-census-data/quickstats/2021/604021087</t>
  </si>
  <si>
    <t>Camden Haven</t>
  </si>
  <si>
    <t>https://www.abs.gov.au/census/find-census-data/quickstats/2021/108041162</t>
  </si>
  <si>
    <t>https://www.abs.gov.au/census/find-census-data/quickstats/2021/125021711</t>
  </si>
  <si>
    <t>https://www.abs.gov.au/census/find-census-data/quickstats/2021/125021712</t>
  </si>
  <si>
    <t>https://www.abs.gov.au/census/find-census-data/quickstats/2021/203021488</t>
  </si>
  <si>
    <t>https://www.abs.gov.au/census/find-census-data/quickstats/2021/305041137</t>
  </si>
  <si>
    <t>https://www.abs.gov.au/census/find-census-data/quickstats/2021/314031394</t>
  </si>
  <si>
    <t>https://www.abs.gov.au/census/find-census-data/quickstats/2021/319051524</t>
  </si>
  <si>
    <t>https://www.abs.gov.au/census/find-census-data/quickstats/2021/701021024</t>
  </si>
  <si>
    <t>https://www.abs.gov.au/census/find-census-data/quickstats/2021/111011210</t>
  </si>
  <si>
    <t>https://www.abs.gov.au/census/find-census-data/quickstats/2021/303021052</t>
  </si>
  <si>
    <t>https://www.abs.gov.au/census/find-census-data/quickstats/2021/505031102</t>
  </si>
  <si>
    <t>https://www.abs.gov.au/census/find-census-data/quickstats/2021/116021631</t>
  </si>
  <si>
    <t>https://www.abs.gov.au/census/find-census-data/quickstats/2021/119031664</t>
  </si>
  <si>
    <t>https://www.abs.gov.au/census/find-census-data/quickstats/2021/124031462</t>
  </si>
  <si>
    <t>https://www.abs.gov.au/census/find-census-data/quickstats/2021/124051580</t>
  </si>
  <si>
    <t>https://www.abs.gov.au/census/find-census-data/quickstats/2021/107041144</t>
  </si>
  <si>
    <t>https://www.abs.gov.au/census/find-census-data/quickstats/2021/108051170</t>
  </si>
  <si>
    <t>https://www.abs.gov.au/census/find-census-data/quickstats/2021/316011413</t>
  </si>
  <si>
    <t>https://www.abs.gov.au/census/find-census-data/quickstats/2021/106021618</t>
  </si>
  <si>
    <t>https://www.abs.gov.au/census/find-census-data/quickstats/2021/118021567</t>
  </si>
  <si>
    <t>https://www.abs.gov.au/census/find-census-data/quickstats/2021/118021569</t>
  </si>
  <si>
    <t>https://www.abs.gov.au/census/find-census-data/quickstats/2021/119011354</t>
  </si>
  <si>
    <t>https://www.abs.gov.au/census/find-census-data/quickstats/2021/119011356</t>
  </si>
  <si>
    <t>https://www.abs.gov.au/census/find-census-data/quickstats/2021/120031395</t>
  </si>
  <si>
    <t>https://www.abs.gov.au/census/find-census-data/quickstats/2021/120031679</t>
  </si>
  <si>
    <t>https://www.abs.gov.au/census/find-census-data/quickstats/2021/122031695</t>
  </si>
  <si>
    <t>https://www.abs.gov.au/census/find-census-data/quickstats/2021/123021436</t>
  </si>
  <si>
    <t>https://www.abs.gov.au/census/find-census-data/quickstats/2021/204031492</t>
  </si>
  <si>
    <t>https://www.abs.gov.au/census/find-census-data/quickstats/2021/212011546</t>
  </si>
  <si>
    <t>https://www.abs.gov.au/census/find-census-data/quickstats/2021/301021551</t>
  </si>
  <si>
    <t>https://www.abs.gov.au/census/find-census-data/quickstats/2021/305041136</t>
  </si>
  <si>
    <t>https://www.abs.gov.au/census/find-census-data/quickstats/2021/309061250</t>
  </si>
  <si>
    <t>https://www.abs.gov.au/census/find-census-data/quickstats/2021/309091265</t>
  </si>
  <si>
    <t>https://www.abs.gov.au/census/find-census-data/quickstats/2021/310011274</t>
  </si>
  <si>
    <t>https://www.abs.gov.au/census/find-census-data/quickstats/2021/311021309</t>
  </si>
  <si>
    <t>https://www.abs.gov.au/census/find-census-data/quickstats/2021/503011035</t>
  </si>
  <si>
    <t>https://www.abs.gov.au/census/find-census-data/quickstats/2021/102021045</t>
  </si>
  <si>
    <t>https://www.abs.gov.au/census/find-census-data/quickstats/2021/102021046</t>
  </si>
  <si>
    <t>https://www.abs.gov.au/census/find-census-data/quickstats/2021/106031121</t>
  </si>
  <si>
    <t>https://www.abs.gov.au/census/find-census-data/quickstats/2021/108051169</t>
  </si>
  <si>
    <t>https://www.abs.gov.au/census/find-census-data/quickstats/2021/111011207</t>
  </si>
  <si>
    <t>https://www.abs.gov.au/census/find-census-data/quickstats/2021/111031227</t>
  </si>
  <si>
    <t>https://www.abs.gov.au/census/find-census-data/quickstats/2021/113031269</t>
  </si>
  <si>
    <t>https://www.abs.gov.au/census/find-census-data/quickstats/2021/114021287</t>
  </si>
  <si>
    <t>https://www.abs.gov.au/census/find-census-data/quickstats/2021/116031317</t>
  </si>
  <si>
    <t>https://www.abs.gov.au/census/find-census-data/quickstats/2021/120011386</t>
  </si>
  <si>
    <t>https://www.abs.gov.au/census/find-census-data/quickstats/2021/308031217</t>
  </si>
  <si>
    <t>https://www.abs.gov.au/census/find-census-data/quickstats/2021/314031392</t>
  </si>
  <si>
    <t>https://www.abs.gov.au/census/find-census-data/quickstats/2021/316061439</t>
  </si>
  <si>
    <t>https://www.abs.gov.au/census/find-census-data/quickstats/2021/317011456</t>
  </si>
  <si>
    <t>https://www.abs.gov.au/census/find-census-data/quickstats/2021/507031169</t>
  </si>
  <si>
    <t>https://www.abs.gov.au/census/find-census-data/quickstats/2021/511031282</t>
  </si>
  <si>
    <t>https://www.abs.gov.au/census/find-census-data/quickstats/2021/317011459</t>
  </si>
  <si>
    <t>https://www.abs.gov.au/census/find-census-data/quickstats/2021/318021474</t>
  </si>
  <si>
    <t>https://www.abs.gov.au/census/find-census-data/quickstats/2021/318021488</t>
  </si>
  <si>
    <t>https://www.abs.gov.au/census/find-census-data/quickstats/2021/318021490</t>
  </si>
  <si>
    <t>https://www.abs.gov.au/census/find-census-data/quickstats/2021/502011022</t>
  </si>
  <si>
    <t>https://www.abs.gov.au/census/find-census-data/quickstats/2021/318021471</t>
  </si>
  <si>
    <t>https://www.abs.gov.au/census/find-census-data/quickstats/2021/114021286</t>
  </si>
  <si>
    <t>https://www.abs.gov.au/census/find-census-data/quickstats/2021/116031316</t>
  </si>
  <si>
    <t>https://www.abs.gov.au/census/find-census-data/quickstats/2021/121041416</t>
  </si>
  <si>
    <t>https://www.abs.gov.au/census/find-census-data/quickstats/2021/306011140</t>
  </si>
  <si>
    <t>https://www.abs.gov.au/census/find-census-data/quickstats/2021/308031210</t>
  </si>
  <si>
    <t>https://www.abs.gov.au/census/find-census-data/quickstats/2021/511041287</t>
  </si>
  <si>
    <t>https://www.abs.gov.au/census/find-census-data/quickstats/2021/306051167</t>
  </si>
  <si>
    <t>https://www.abs.gov.au/census/find-census-data/quickstats/2021/701021013</t>
  </si>
  <si>
    <t>https://www.abs.gov.au/census/find-census-data/quickstats/2021/206071142</t>
  </si>
  <si>
    <t>https://www.abs.gov.au/census/find-census-data/quickstats/2021/312031361</t>
  </si>
  <si>
    <t>https://www.abs.gov.au/census/find-census-data/quickstats/2021/505031257</t>
  </si>
  <si>
    <t>https://www.abs.gov.au/census/find-census-data/quickstats/2021/106031120</t>
  </si>
  <si>
    <t>https://www.abs.gov.au/census/find-census-data/quickstats/2021/316071546</t>
  </si>
  <si>
    <t>https://www.abs.gov.au/census/find-census-data/quickstats/2021/507051312</t>
  </si>
  <si>
    <t>https://www.abs.gov.au/census/find-census-data/quickstats/2021/511031283</t>
  </si>
  <si>
    <t>https://www.abs.gov.au/census/find-census-data/quickstats/2021/604021089</t>
  </si>
  <si>
    <t>https://www.abs.gov.au/census/find-census-data/quickstats/2021/101041021</t>
  </si>
  <si>
    <t>https://www.abs.gov.au/census/find-census-data/quickstats/2021/104021091</t>
  </si>
  <si>
    <t>https://www.abs.gov.au/census/find-census-data/quickstats/2021/119041380</t>
  </si>
  <si>
    <t>https://www.abs.gov.au/census/find-census-data/quickstats/2021/119041668</t>
  </si>
  <si>
    <t>https://www.abs.gov.au/census/find-census-data/quickstats/2021/119041670</t>
  </si>
  <si>
    <t>https://www.abs.gov.au/census/find-census-data/quickstats/2021/207011152</t>
  </si>
  <si>
    <t>https://www.abs.gov.au/census/find-census-data/quickstats/2021/207021425</t>
  </si>
  <si>
    <t>https://www.abs.gov.au/census/find-census-data/quickstats/2021/316011414</t>
  </si>
  <si>
    <t>https://www.abs.gov.au/census/find-census-data/quickstats/2021/316021417</t>
  </si>
  <si>
    <t>https://www.abs.gov.au/census/find-census-data/quickstats/2021/316061440</t>
  </si>
  <si>
    <t>https://www.abs.gov.au/census/find-census-data/quickstats/2021/319011497</t>
  </si>
  <si>
    <t>https://www.abs.gov.au/census/find-census-data/quickstats/2021/511041289</t>
  </si>
  <si>
    <t>https://www.abs.gov.au/census/find-census-data/quickstats/2021/511041290</t>
  </si>
  <si>
    <t>https://www.abs.gov.au/census/find-census-data/quickstats/2021/602011041</t>
  </si>
  <si>
    <t>https://www.abs.gov.au/census/find-census-data/quickstats/2021/604021086</t>
  </si>
  <si>
    <t>https://www.abs.gov.au/census/find-census-data/quickstats/2021/118011346</t>
  </si>
  <si>
    <t>https://www.abs.gov.au/census/find-census-data/quickstats/2021/301021013</t>
  </si>
  <si>
    <t>https://www.abs.gov.au/census/find-census-data/quickstats/2021/309041242</t>
  </si>
  <si>
    <t>https://www.abs.gov.au/census/find-census-data/quickstats/2021/309091264</t>
  </si>
  <si>
    <t>https://www.abs.gov.au/census/find-census-data/quickstats/2021/313011362</t>
  </si>
  <si>
    <t>https://www.abs.gov.au/census/find-census-data/quickstats/2021/401051018</t>
  </si>
  <si>
    <t>https://www.abs.gov.au/census/find-census-data/quickstats/2021/501021254</t>
  </si>
  <si>
    <t>https://www.abs.gov.au/census/find-census-data/quickstats/2021/701021030</t>
  </si>
  <si>
    <t>https://www.abs.gov.au/census/find-census-data/quickstats/2021/301021008</t>
  </si>
  <si>
    <t>https://www.abs.gov.au/census/find-census-data/quickstats/2021/303031061</t>
  </si>
  <si>
    <t>https://www.abs.gov.au/census/find-census-data/quickstats/2021/506011114</t>
  </si>
  <si>
    <t>https://www.abs.gov.au/census/find-census-data/quickstats/2021/506011117</t>
  </si>
  <si>
    <t>https://www.abs.gov.au/census/find-census-data/quickstats/2021/117031640</t>
  </si>
  <si>
    <t>https://www.abs.gov.au/census/find-census-data/quickstats/2021/510011265</t>
  </si>
  <si>
    <t>https://www.abs.gov.au/census/find-census-data/quickstats/2021/111031228</t>
  </si>
  <si>
    <t>https://www.abs.gov.au/census/find-census-data/quickstats/2021/114011283</t>
  </si>
  <si>
    <t>https://www.abs.gov.au/census/find-census-data/quickstats/2021/119021367</t>
  </si>
  <si>
    <t>https://www.abs.gov.au/census/find-census-data/quickstats/2021/121011399</t>
  </si>
  <si>
    <t>https://www.abs.gov.au/census/find-census-data/quickstats/2021/121011684</t>
  </si>
  <si>
    <t>https://www.abs.gov.au/census/find-census-data/quickstats/2021/125011585</t>
  </si>
  <si>
    <t>https://www.abs.gov.au/census/find-census-data/quickstats/2021/208041194</t>
  </si>
  <si>
    <t>https://www.abs.gov.au/census/find-census-data/quickstats/2021/403041079</t>
  </si>
  <si>
    <t>https://www.abs.gov.au/census/find-census-data/quickstats/2021/506021118</t>
  </si>
  <si>
    <t>https://www.abs.gov.au/census/find-census-data/quickstats/2021/119021574</t>
  </si>
  <si>
    <t>https://www.abs.gov.au/census/find-census-data/quickstats/2021/119041669</t>
  </si>
  <si>
    <t>https://www.abs.gov.au/census/find-census-data/quickstats/2021/121031409</t>
  </si>
  <si>
    <t>https://www.abs.gov.au/census/find-census-data/quickstats/2021/121031410</t>
  </si>
  <si>
    <t>https://www.abs.gov.au/census/find-census-data/quickstats/2021/122011418</t>
  </si>
  <si>
    <t>https://www.abs.gov.au/census/find-census-data/quickstats/2021/123031447</t>
  </si>
  <si>
    <t>https://www.abs.gov.au/census/find-census-data/quickstats/2021/126021498</t>
  </si>
  <si>
    <t>https://www.abs.gov.au/census/find-census-data/quickstats/2021/301011005</t>
  </si>
  <si>
    <t>https://www.abs.gov.au/census/find-census-data/quickstats/2021/305021116</t>
  </si>
  <si>
    <t>https://www.abs.gov.au/census/find-census-data/quickstats/2021/309031237</t>
  </si>
  <si>
    <t>https://www.abs.gov.au/census/find-census-data/quickstats/2021/316071548</t>
  </si>
  <si>
    <t>https://www.abs.gov.au/census/find-census-data/quickstats/2021/319051522</t>
  </si>
  <si>
    <t>https://www.abs.gov.au/census/find-census-data/quickstats/2021/403041085</t>
  </si>
  <si>
    <t>https://www.abs.gov.au/census/find-census-data/quickstats/2021/505021085</t>
  </si>
  <si>
    <t>https://www.abs.gov.au/census/find-census-data/quickstats/2021/506021311</t>
  </si>
  <si>
    <t>https://www.abs.gov.au/census/find-census-data/quickstats/2021/102021054</t>
  </si>
  <si>
    <t>https://www.abs.gov.au/census/find-census-data/quickstats/2021/104021088</t>
  </si>
  <si>
    <t>https://www.abs.gov.au/census/find-census-data/quickstats/2021/106021114</t>
  </si>
  <si>
    <t>https://www.abs.gov.au/census/find-census-data/quickstats/2021/116031313</t>
  </si>
  <si>
    <t>https://www.abs.gov.au/census/find-census-data/quickstats/2021/212031300</t>
  </si>
  <si>
    <t>https://www.abs.gov.au/census/find-census-data/quickstats/2021/216021414</t>
  </si>
  <si>
    <t>https://www.abs.gov.au/census/find-census-data/quickstats/2021/312011339</t>
  </si>
  <si>
    <t>https://www.abs.gov.au/census/find-census-data/quickstats/2021/505021090</t>
  </si>
  <si>
    <t>https://www.abs.gov.au/census/find-census-data/quickstats/2021/505031101</t>
  </si>
  <si>
    <t>https://www.abs.gov.au/census/find-census-data/quickstats/2021/506021309</t>
  </si>
  <si>
    <t>https://www.abs.gov.au/census/find-census-data/quickstats/2021/511041285</t>
  </si>
  <si>
    <t>https://www.abs.gov.au/census/find-census-data/quickstats/2021/106021617</t>
  </si>
  <si>
    <t>https://www.abs.gov.au/census/find-census-data/quickstats/2021/110011186</t>
  </si>
  <si>
    <t>https://www.abs.gov.au/census/find-census-data/quickstats/2021/120021674</t>
  </si>
  <si>
    <t>https://www.abs.gov.au/census/find-census-data/quickstats/2021/313041373</t>
  </si>
  <si>
    <t>https://www.abs.gov.au/census/find-census-data/quickstats/2021/317011446</t>
  </si>
  <si>
    <t>https://www.abs.gov.au/census/find-census-data/quickstats/2021/318021469</t>
  </si>
  <si>
    <t>https://www.abs.gov.au/census/find-census-data/quickstats/2021/506071145</t>
  </si>
  <si>
    <t>https://www.abs.gov.au/census/find-census-data/quickstats/2021/309021233</t>
  </si>
  <si>
    <t>https://www.abs.gov.au/census/find-census-data/quickstats/2021/318021479</t>
  </si>
  <si>
    <t>https://www.abs.gov.au/census/find-census-data/quickstats/2021/318021583</t>
  </si>
  <si>
    <t>https://www.abs.gov.au/census/find-census-data/quickstats/2021/108021155</t>
  </si>
  <si>
    <t>https://www.abs.gov.au/census/find-census-data/quickstats/2021/125041589</t>
  </si>
  <si>
    <t>https://www.abs.gov.au/census/find-census-data/quickstats/2021/102021052</t>
  </si>
  <si>
    <t>https://www.abs.gov.au/census/find-census-data/quickstats/2021/109011173</t>
  </si>
  <si>
    <t>https://www.abs.gov.au/census/find-census-data/quickstats/2021/309011225</t>
  </si>
  <si>
    <t>https://www.abs.gov.au/census/find-census-data/quickstats/2021/314021577</t>
  </si>
  <si>
    <t>https://www.abs.gov.au/census/find-census-data/quickstats/2021/308011192</t>
  </si>
  <si>
    <t>https://www.abs.gov.au/census/find-census-data/quickstats/2021/207021157</t>
  </si>
  <si>
    <t>https://www.abs.gov.au/census/find-census-data/quickstats/2021/306051168</t>
  </si>
  <si>
    <t>https://www.abs.gov.au/census/find-census-data/quickstats/2021/207031165</t>
  </si>
  <si>
    <t>https://www.abs.gov.au/census/find-census-data/quickstats/2021/305011109</t>
  </si>
  <si>
    <t>https://www.abs.gov.au/census/find-census-data/quickstats/2021/315031409</t>
  </si>
  <si>
    <t>https://www.abs.gov.au/census/find-census-data/quickstats/2021/301021550</t>
  </si>
  <si>
    <t>https://www.abs.gov.au/census/find-census-data/quickstats/2021/511021277</t>
  </si>
  <si>
    <t>https://www.abs.gov.au/census/find-census-data/quickstats/2021/702021056</t>
  </si>
  <si>
    <t>https://www.abs.gov.au/census/find-census-data/quickstats/2021/110021194</t>
  </si>
  <si>
    <t>https://www.abs.gov.au/census/find-census-data/quickstats/2021/120031681</t>
  </si>
  <si>
    <t>https://www.abs.gov.au/census/find-census-data/quickstats/2021/207031163</t>
  </si>
  <si>
    <t>https://www.abs.gov.au/census/find-census-data/quickstats/2021/305021114</t>
  </si>
  <si>
    <t>https://www.abs.gov.au/census/find-census-data/quickstats/2021/309071554</t>
  </si>
  <si>
    <t>https://www.abs.gov.au/census/find-census-data/quickstats/2021/309071558</t>
  </si>
  <si>
    <t>https://www.abs.gov.au/census/find-census-data/quickstats/2021/402021031</t>
  </si>
  <si>
    <t>https://www.abs.gov.au/census/find-census-data/quickstats/2021/502011027</t>
  </si>
  <si>
    <t>https://www.abs.gov.au/census/find-census-data/quickstats/2021/112011237</t>
  </si>
  <si>
    <t>https://www.abs.gov.au/census/find-census-data/quickstats/2021/112021248</t>
  </si>
  <si>
    <t>https://www.abs.gov.au/census/find-census-data/quickstats/2021/205041493</t>
  </si>
  <si>
    <t>https://www.abs.gov.au/census/find-census-data/quickstats/2021/305031122</t>
  </si>
  <si>
    <t>https://www.abs.gov.au/census/find-census-data/quickstats/2021/306021154</t>
  </si>
  <si>
    <t>https://www.abs.gov.au/census/find-census-data/quickstats/2021/319041517</t>
  </si>
  <si>
    <t>https://www.abs.gov.au/census/find-census-data/quickstats/2021/505031258</t>
  </si>
  <si>
    <t>https://www.abs.gov.au/census/find-census-data/quickstats/2021/701021010</t>
  </si>
  <si>
    <t>https://www.abs.gov.au/census/find-census-data/quickstats/2021/106021614</t>
  </si>
  <si>
    <t>https://www.abs.gov.au/census/find-census-data/quickstats/2021/117031331</t>
  </si>
  <si>
    <t>https://www.abs.gov.au/census/find-census-data/quickstats/2021/119011360</t>
  </si>
  <si>
    <t>https://www.abs.gov.au/census/find-census-data/quickstats/2021/205041095</t>
  </si>
  <si>
    <t>https://www.abs.gov.au/census/find-census-data/quickstats/2021/206051514</t>
  </si>
  <si>
    <t>https://www.abs.gov.au/census/find-census-data/quickstats/2021/305021115</t>
  </si>
  <si>
    <t>https://www.abs.gov.au/census/find-census-data/quickstats/2021/309051244</t>
  </si>
  <si>
    <t>https://www.abs.gov.au/census/find-census-data/quickstats/2021/314021389</t>
  </si>
  <si>
    <t>https://www.abs.gov.au/census/find-census-data/quickstats/2021/502011024</t>
  </si>
  <si>
    <t>https://www.abs.gov.au/census/find-census-data/quickstats/2021/702011045</t>
  </si>
  <si>
    <t>https://www.abs.gov.au/census/find-census-data/quickstats/2021/118011649</t>
  </si>
  <si>
    <t>https://www.abs.gov.au/census/find-census-data/quickstats/2021/302021028</t>
  </si>
  <si>
    <t>https://www.abs.gov.au/census/find-census-data/quickstats/2021/308031216</t>
  </si>
  <si>
    <t>https://www.abs.gov.au/census/find-census-data/quickstats/2021/316021581</t>
  </si>
  <si>
    <t>https://www.abs.gov.au/census/find-census-data/quickstats/2021/309021232</t>
  </si>
  <si>
    <t>https://www.abs.gov.au/census/find-census-data/quickstats/2021/119031667</t>
  </si>
  <si>
    <t>https://www.abs.gov.au/census/find-census-data/quickstats/2021/602031064</t>
  </si>
  <si>
    <t>https://www.abs.gov.au/census/find-census-data/quickstats/2021/114011273</t>
  </si>
  <si>
    <t>https://www.abs.gov.au/census/find-census-data/quickstats/2021/119031665</t>
  </si>
  <si>
    <t>https://www.abs.gov.au/census/find-census-data/quickstats/2021/127021512</t>
  </si>
  <si>
    <t>https://www.abs.gov.au/census/find-census-data/quickstats/2021/127021516</t>
  </si>
  <si>
    <t>https://www.abs.gov.au/census/find-census-data/quickstats/2021/510011263</t>
  </si>
  <si>
    <t>https://www.abs.gov.au/census/find-census-data/quickstats/2021/101041025</t>
  </si>
  <si>
    <t>https://www.abs.gov.au/census/find-census-data/quickstats/2021/106021615</t>
  </si>
  <si>
    <t>https://www.abs.gov.au/census/find-census-data/quickstats/2021/114011282</t>
  </si>
  <si>
    <t>https://www.abs.gov.au/census/find-census-data/quickstats/2021/120031393</t>
  </si>
  <si>
    <t>https://www.abs.gov.au/census/find-census-data/quickstats/2021/120031394</t>
  </si>
  <si>
    <t>https://www.abs.gov.au/census/find-census-data/quickstats/2021/121031407</t>
  </si>
  <si>
    <t>https://www.abs.gov.au/census/find-census-data/quickstats/2021/125031484</t>
  </si>
  <si>
    <t>https://www.abs.gov.au/census/find-census-data/quickstats/2021/306021147</t>
  </si>
  <si>
    <t>https://www.abs.gov.au/census/find-census-data/quickstats/2021/309101269</t>
  </si>
  <si>
    <t>https://www.abs.gov.au/census/find-census-data/quickstats/2021/310031287</t>
  </si>
  <si>
    <t>https://www.abs.gov.au/census/find-census-data/quickstats/2021/507051193</t>
  </si>
  <si>
    <t>https://www.abs.gov.au/census/find-census-data/quickstats/2021/701021012</t>
  </si>
  <si>
    <t>https://www.abs.gov.au/census/find-census-data/quickstats/2021/702011046</t>
  </si>
  <si>
    <t>https://www.abs.gov.au/census/find-census-data/quickstats/2021/108041619</t>
  </si>
  <si>
    <t>https://www.abs.gov.au/census/find-census-data/quickstats/2021/114011278</t>
  </si>
  <si>
    <t>https://www.abs.gov.au/census/find-census-data/quickstats/2021/114021284</t>
  </si>
  <si>
    <t>https://www.abs.gov.au/census/find-census-data/quickstats/2021/119011358</t>
  </si>
  <si>
    <t>https://www.abs.gov.au/census/find-census-data/quickstats/2021/119011655</t>
  </si>
  <si>
    <t>https://www.abs.gov.au/census/find-census-data/quickstats/2021/207011520</t>
  </si>
  <si>
    <t>https://www.abs.gov.au/census/find-census-data/quickstats/2021/308031211</t>
  </si>
  <si>
    <t>https://www.abs.gov.au/census/find-census-data/quickstats/2021/308031223</t>
  </si>
  <si>
    <t>https://www.abs.gov.au/census/find-census-data/quickstats/2021/309031239</t>
  </si>
  <si>
    <t>https://www.abs.gov.au/census/find-census-data/quickstats/2021/312021355</t>
  </si>
  <si>
    <t>https://www.abs.gov.au/census/find-census-data/quickstats/2021/313011363</t>
  </si>
  <si>
    <t>https://www.abs.gov.au/census/find-census-data/quickstats/2021/314021576</t>
  </si>
  <si>
    <t>https://www.abs.gov.au/census/find-census-data/quickstats/2021/501021008</t>
  </si>
  <si>
    <t>https://www.abs.gov.au/census/find-census-data/quickstats/2021/502011028</t>
  </si>
  <si>
    <t>https://www.abs.gov.au/census/find-census-data/quickstats/2021/504011046</t>
  </si>
  <si>
    <t>https://www.abs.gov.au/census/find-census-data/quickstats/2021/701011005</t>
  </si>
  <si>
    <t>https://www.abs.gov.au/census/find-census-data/quickstats/2021/106011111</t>
  </si>
  <si>
    <t>https://www.abs.gov.au/census/find-census-data/quickstats/2021/216031415</t>
  </si>
  <si>
    <t>https://www.abs.gov.au/census/find-census-data/quickstats/2021/309021230</t>
  </si>
  <si>
    <t>https://www.abs.gov.au/census/find-census-data/quickstats/2021/309071252</t>
  </si>
  <si>
    <t>https://www.abs.gov.au/census/find-census-data/quickstats/2021/506041134</t>
  </si>
  <si>
    <t>https://www.abs.gov.au/census/find-census-data/quickstats/2021/602011040</t>
  </si>
  <si>
    <t>https://www.abs.gov.au/census/find-census-data/quickstats/2021/312021343</t>
  </si>
  <si>
    <t>https://www.abs.gov.au/census/find-census-data/quickstats/2021/318021476</t>
  </si>
  <si>
    <t>https://www.abs.gov.au/census/find-census-data/quickstats/2021/318021477</t>
  </si>
  <si>
    <t>https://www.abs.gov.au/census/find-census-data/quickstats/2021/312021354</t>
  </si>
  <si>
    <t>https://www.abs.gov.au/census/find-census-data/quickstats/2021/119021366</t>
  </si>
  <si>
    <t>https://www.abs.gov.au/census/find-census-data/quickstats/2021/104021089</t>
  </si>
  <si>
    <t>Forster - Tuncurry</t>
  </si>
  <si>
    <t>https://www.abs.gov.au/census/find-census-data/quickstats/2021/108011154</t>
  </si>
  <si>
    <t>https://www.abs.gov.au/census/find-census-data/quickstats/2021/108021157</t>
  </si>
  <si>
    <t>https://www.abs.gov.au/census/find-census-data/quickstats/2021/119011656</t>
  </si>
  <si>
    <t>https://www.abs.gov.au/census/find-census-data/quickstats/2021/302041045</t>
  </si>
  <si>
    <t>https://www.abs.gov.au/census/find-census-data/quickstats/2021/507051186</t>
  </si>
  <si>
    <t>https://www.abs.gov.au/census/find-census-data/quickstats/2021/507051188</t>
  </si>
  <si>
    <t>https://www.abs.gov.au/census/find-census-data/quickstats/2021/318021472</t>
  </si>
  <si>
    <t>https://www.abs.gov.au/census/find-census-data/quickstats/2021/312021349</t>
  </si>
  <si>
    <t>https://www.abs.gov.au/census/find-census-data/quickstats/2021/318021480</t>
  </si>
  <si>
    <t>https://www.abs.gov.au/census/find-census-data/quickstats/2021/401011001</t>
  </si>
  <si>
    <t>https://www.abs.gov.au/census/find-census-data/quickstats/2021/402021032</t>
  </si>
  <si>
    <t>https://www.abs.gov.au/census/find-census-data/quickstats/2021/305031126</t>
  </si>
  <si>
    <t>https://www.abs.gov.au/census/find-census-data/quickstats/2021/309081559</t>
  </si>
  <si>
    <t>https://www.abs.gov.au/census/find-census-data/quickstats/2021/117031648</t>
  </si>
  <si>
    <t>https://www.abs.gov.au/census/find-census-data/quickstats/2021/306051166</t>
  </si>
  <si>
    <t>https://www.abs.gov.au/census/find-census-data/quickstats/2021/127021519</t>
  </si>
  <si>
    <t>https://www.abs.gov.au/census/find-census-data/quickstats/2021/303051076</t>
  </si>
  <si>
    <t>https://www.abs.gov.au/census/find-census-data/quickstats/2021/309101268</t>
  </si>
  <si>
    <t>https://www.abs.gov.au/census/find-census-data/quickstats/2021/310041299</t>
  </si>
  <si>
    <t>https://www.abs.gov.au/census/find-census-data/quickstats/2021/505031255</t>
  </si>
  <si>
    <t>https://www.abs.gov.au/census/find-census-data/quickstats/2021/112021244</t>
  </si>
  <si>
    <t>https://www.abs.gov.au/census/find-census-data/quickstats/2021/112021246</t>
  </si>
  <si>
    <t>https://www.abs.gov.au/census/find-census-data/quickstats/2021/119021362</t>
  </si>
  <si>
    <t>https://www.abs.gov.au/census/find-census-data/quickstats/2021/125041719</t>
  </si>
  <si>
    <t>https://www.abs.gov.au/census/find-census-data/quickstats/2021/127021511</t>
  </si>
  <si>
    <t>https://www.abs.gov.au/census/find-census-data/quickstats/2021/205021084</t>
  </si>
  <si>
    <t>https://www.abs.gov.au/census/find-census-data/quickstats/2021/309091263</t>
  </si>
  <si>
    <t>https://www.abs.gov.au/census/find-census-data/quickstats/2021/311021308</t>
  </si>
  <si>
    <t>https://www.abs.gov.au/census/find-census-data/quickstats/2021/316031427</t>
  </si>
  <si>
    <t>https://www.abs.gov.au/census/find-census-data/quickstats/2021/127031731</t>
  </si>
  <si>
    <t>https://www.abs.gov.au/census/find-census-data/quickstats/2021/206051134</t>
  </si>
  <si>
    <t>https://www.abs.gov.au/census/find-census-data/quickstats/2021/206061138</t>
  </si>
  <si>
    <t>https://www.abs.gov.au/census/find-census-data/quickstats/2021/308051530</t>
  </si>
  <si>
    <t>https://www.abs.gov.au/census/find-census-data/quickstats/2021/316081549</t>
  </si>
  <si>
    <t>https://www.abs.gov.au/census/find-census-data/quickstats/2021/505031099</t>
  </si>
  <si>
    <t>https://www.abs.gov.au/census/find-census-data/quickstats/2021/604011075</t>
  </si>
  <si>
    <t>https://www.abs.gov.au/census/find-census-data/quickstats/2021/701021021</t>
  </si>
  <si>
    <t>https://www.abs.gov.au/census/find-census-data/quickstats/2021/303031065</t>
  </si>
  <si>
    <t>https://www.abs.gov.au/census/find-census-data/quickstats/2021/310031295</t>
  </si>
  <si>
    <t>Gympie</t>
  </si>
  <si>
    <t>https://www.abs.gov.au/census/find-census-data/quickstats/2021/319031512</t>
  </si>
  <si>
    <t>https://www.abs.gov.au/census/find-census-data/quickstats/2021/312021356</t>
  </si>
  <si>
    <t>https://www.abs.gov.au/census/find-census-data/quickstats/2021/116021630</t>
  </si>
  <si>
    <t>https://www.abs.gov.au/census/find-census-data/quickstats/2021/101041023</t>
  </si>
  <si>
    <t>https://www.abs.gov.au/census/find-census-data/quickstats/2021/101041027</t>
  </si>
  <si>
    <t>https://www.abs.gov.au/census/find-census-data/quickstats/2021/108021159</t>
  </si>
  <si>
    <t>https://www.abs.gov.au/census/find-census-data/quickstats/2021/112031252</t>
  </si>
  <si>
    <t>https://www.abs.gov.au/census/find-census-data/quickstats/2021/125041489</t>
  </si>
  <si>
    <t>https://www.abs.gov.au/census/find-census-data/quickstats/2021/127021513</t>
  </si>
  <si>
    <t>https://www.abs.gov.au/census/find-census-data/quickstats/2021/602011045</t>
  </si>
  <si>
    <t>https://www.abs.gov.au/census/find-census-data/quickstats/2021/102011042</t>
  </si>
  <si>
    <t>https://www.abs.gov.au/census/find-census-data/quickstats/2021/104021084</t>
  </si>
  <si>
    <t>https://www.abs.gov.au/census/find-census-data/quickstats/2021/108021160</t>
  </si>
  <si>
    <t>https://www.abs.gov.au/census/find-census-data/quickstats/2021/114011280</t>
  </si>
  <si>
    <t>https://www.abs.gov.au/census/find-census-data/quickstats/2021/119011572</t>
  </si>
  <si>
    <t>https://www.abs.gov.au/census/find-census-data/quickstats/2021/120031677</t>
  </si>
  <si>
    <t>https://www.abs.gov.au/census/find-census-data/quickstats/2021/125011587</t>
  </si>
  <si>
    <t>https://www.abs.gov.au/census/find-census-data/quickstats/2021/125031481</t>
  </si>
  <si>
    <t>https://www.abs.gov.au/census/find-census-data/quickstats/2021/126011721</t>
  </si>
  <si>
    <t>https://www.abs.gov.au/census/find-census-data/quickstats/2021/212011549</t>
  </si>
  <si>
    <t>https://www.abs.gov.au/census/find-census-data/quickstats/2021/306021145</t>
  </si>
  <si>
    <t>https://www.abs.gov.au/census/find-census-data/quickstats/2021/309051245</t>
  </si>
  <si>
    <t>https://www.abs.gov.au/census/find-census-data/quickstats/2021/309081560</t>
  </si>
  <si>
    <t>https://www.abs.gov.au/census/find-census-data/quickstats/2021/311051323</t>
  </si>
  <si>
    <t>https://www.abs.gov.au/census/find-census-data/quickstats/2021/701021026</t>
  </si>
  <si>
    <t>https://www.abs.gov.au/census/find-census-data/quickstats/2021/102021057</t>
  </si>
  <si>
    <t>https://www.abs.gov.au/census/find-census-data/quickstats/2021/103041077</t>
  </si>
  <si>
    <t>https://www.abs.gov.au/census/find-census-data/quickstats/2021/104021085</t>
  </si>
  <si>
    <t>https://www.abs.gov.au/census/find-census-data/quickstats/2021/118011341</t>
  </si>
  <si>
    <t>https://www.abs.gov.au/census/find-census-data/quickstats/2021/119011361</t>
  </si>
  <si>
    <t>https://www.abs.gov.au/census/find-census-data/quickstats/2021/126021503</t>
  </si>
  <si>
    <t>https://www.abs.gov.au/census/find-census-data/quickstats/2021/206061135</t>
  </si>
  <si>
    <t>https://www.abs.gov.au/census/find-census-data/quickstats/2021/207011147</t>
  </si>
  <si>
    <t>https://www.abs.gov.au/census/find-census-data/quickstats/2021/216031594</t>
  </si>
  <si>
    <t>https://www.abs.gov.au/census/find-census-data/quickstats/2021/301021007</t>
  </si>
  <si>
    <t>https://www.abs.gov.au/census/find-census-data/quickstats/2021/305031121</t>
  </si>
  <si>
    <t>https://www.abs.gov.au/census/find-census-data/quickstats/2021/306021156</t>
  </si>
  <si>
    <t>https://www.abs.gov.au/census/find-census-data/quickstats/2021/308031214</t>
  </si>
  <si>
    <t>https://www.abs.gov.au/census/find-census-data/quickstats/2021/309071557</t>
  </si>
  <si>
    <t>https://www.abs.gov.au/census/find-census-data/quickstats/2021/313051380</t>
  </si>
  <si>
    <t>https://www.abs.gov.au/census/find-census-data/quickstats/2021/316011415</t>
  </si>
  <si>
    <t>https://www.abs.gov.au/census/find-census-data/quickstats/2021/317011454</t>
  </si>
  <si>
    <t>Kalgoorlie - Boulder</t>
  </si>
  <si>
    <t>https://www.abs.gov.au/census/find-census-data/quickstats/2021/511031279</t>
  </si>
  <si>
    <t>https://www.abs.gov.au/census/find-census-data/quickstats/2021/316051434</t>
  </si>
  <si>
    <t>https://www.abs.gov.au/census/find-census-data/quickstats/2021/701011008</t>
  </si>
  <si>
    <t>https://www.abs.gov.au/census/find-census-data/quickstats/2021/702011047</t>
  </si>
  <si>
    <t>https://www.abs.gov.au/census/find-census-data/quickstats/2021/308051531</t>
  </si>
  <si>
    <t>https://www.abs.gov.au/census/find-census-data/quickstats/2021/114011274</t>
  </si>
  <si>
    <t>https://www.abs.gov.au/census/find-census-data/quickstats/2021/124031464</t>
  </si>
  <si>
    <t>https://www.abs.gov.au/census/find-census-data/quickstats/2021/702011049</t>
  </si>
  <si>
    <t>https://www.abs.gov.au/census/find-census-data/quickstats/2021/102021053</t>
  </si>
  <si>
    <t>https://www.abs.gov.au/census/find-census-data/quickstats/2021/701021023</t>
  </si>
  <si>
    <t>https://www.abs.gov.au/census/find-census-data/quickstats/2021/102021048</t>
  </si>
  <si>
    <t>https://www.abs.gov.au/census/find-census-data/quickstats/2021/109011176</t>
  </si>
  <si>
    <t>https://www.abs.gov.au/census/find-census-data/quickstats/2021/310041300</t>
  </si>
  <si>
    <t>https://www.abs.gov.au/census/find-census-data/quickstats/2021/113031270</t>
  </si>
  <si>
    <t>https://www.abs.gov.au/census/find-census-data/quickstats/2021/318021582</t>
  </si>
  <si>
    <t>https://www.abs.gov.au/census/find-census-data/quickstats/2021/312011338</t>
  </si>
  <si>
    <t>https://www.abs.gov.au/census/find-census-data/quickstats/2021/309031235</t>
  </si>
  <si>
    <t>https://www.abs.gov.au/census/find-census-data/quickstats/2021/120031576</t>
  </si>
  <si>
    <t>https://www.abs.gov.au/census/find-census-data/quickstats/2021/309031240</t>
  </si>
  <si>
    <t>https://www.abs.gov.au/census/find-census-data/quickstats/2021/306051170</t>
  </si>
  <si>
    <t>https://www.abs.gov.au/census/find-census-data/quickstats/2021/403011057</t>
  </si>
  <si>
    <t>https://www.abs.gov.au/census/find-census-data/quickstats/2021/207011522</t>
  </si>
  <si>
    <t>https://www.abs.gov.au/census/find-census-data/quickstats/2021/701021019</t>
  </si>
  <si>
    <t>https://www.abs.gov.au/census/find-census-data/quickstats/2021/701021022</t>
  </si>
  <si>
    <t>https://www.abs.gov.au/census/find-census-data/quickstats/2021/124051581</t>
  </si>
  <si>
    <t>https://www.abs.gov.au/census/find-census-data/quickstats/2021/306031159</t>
  </si>
  <si>
    <t>https://www.abs.gov.au/census/find-census-data/quickstats/2021/311031311</t>
  </si>
  <si>
    <t>https://www.abs.gov.au/census/find-census-data/quickstats/2021/125031479</t>
  </si>
  <si>
    <t>https://www.abs.gov.au/census/find-census-data/quickstats/2021/310031283</t>
  </si>
  <si>
    <t>https://www.abs.gov.au/census/find-census-data/quickstats/2021/120031676</t>
  </si>
  <si>
    <t>https://www.abs.gov.au/census/find-census-data/quickstats/2021/121031408</t>
  </si>
  <si>
    <t>https://www.abs.gov.au/census/find-census-data/quickstats/2021/311051328</t>
  </si>
  <si>
    <t>https://www.abs.gov.au/census/find-census-data/quickstats/2021/319011502</t>
  </si>
  <si>
    <t>https://www.abs.gov.au/census/find-census-data/quickstats/2021/502011023</t>
  </si>
  <si>
    <t>https://www.abs.gov.au/census/find-census-data/quickstats/2021/702011051</t>
  </si>
  <si>
    <t>https://www.abs.gov.au/census/find-census-data/quickstats/2021/109031184</t>
  </si>
  <si>
    <t>https://www.abs.gov.au/census/find-census-data/quickstats/2021/206051129</t>
  </si>
  <si>
    <t>https://www.abs.gov.au/census/find-census-data/quickstats/2021/316051435</t>
  </si>
  <si>
    <t>https://www.abs.gov.au/census/find-census-data/quickstats/2021/318021483</t>
  </si>
  <si>
    <t>https://www.abs.gov.au/census/find-census-data/quickstats/2021/319031513</t>
  </si>
  <si>
    <t>https://www.abs.gov.au/census/find-census-data/quickstats/2021/206051513</t>
  </si>
  <si>
    <t>https://www.abs.gov.au/census/find-census-data/quickstats/2021/316021419</t>
  </si>
  <si>
    <t>https://www.abs.gov.au/census/find-census-data/quickstats/2021/319011492</t>
  </si>
  <si>
    <t>https://www.abs.gov.au/census/find-census-data/quickstats/2021/111031231</t>
  </si>
  <si>
    <t>https://www.abs.gov.au/census/find-census-data/quickstats/2021/125031480</t>
  </si>
  <si>
    <t>https://www.abs.gov.au/census/find-census-data/quickstats/2021/310041566</t>
  </si>
  <si>
    <t>https://www.abs.gov.au/census/find-census-data/quickstats/2021/112031250</t>
  </si>
  <si>
    <t>https://www.abs.gov.au/census/find-census-data/quickstats/2021/118011344</t>
  </si>
  <si>
    <t>https://www.abs.gov.au/census/find-census-data/quickstats/2021/120031680</t>
  </si>
  <si>
    <t>https://www.abs.gov.au/census/find-census-data/quickstats/2021/126021501</t>
  </si>
  <si>
    <t>https://www.abs.gov.au/census/find-census-data/quickstats/2021/127031601</t>
  </si>
  <si>
    <t>https://www.abs.gov.au/census/find-census-data/quickstats/2021/212011551</t>
  </si>
  <si>
    <t>https://www.abs.gov.au/census/find-census-data/quickstats/2021/311061333</t>
  </si>
  <si>
    <t>https://www.abs.gov.au/census/find-census-data/quickstats/2021/313051377</t>
  </si>
  <si>
    <t>https://www.abs.gov.au/census/find-census-data/quickstats/2021/319011501</t>
  </si>
  <si>
    <t>https://www.abs.gov.au/census/find-census-data/quickstats/2021/121021577</t>
  </si>
  <si>
    <t>https://www.abs.gov.au/census/find-census-data/quickstats/2021/127031599</t>
  </si>
  <si>
    <t>https://www.abs.gov.au/census/find-census-data/quickstats/2021/206061136</t>
  </si>
  <si>
    <t>https://www.abs.gov.au/census/find-census-data/quickstats/2021/306021152</t>
  </si>
  <si>
    <t>https://www.abs.gov.au/census/find-census-data/quickstats/2021/319041521</t>
  </si>
  <si>
    <t>https://www.abs.gov.au/census/find-census-data/quickstats/2021/701021027</t>
  </si>
  <si>
    <t>https://www.abs.gov.au/census/find-census-data/quickstats/2021/702011048</t>
  </si>
  <si>
    <t>https://www.abs.gov.au/census/find-census-data/quickstats/2021/125011584</t>
  </si>
  <si>
    <t>https://www.abs.gov.au/census/find-census-data/quickstats/2021/318021475</t>
  </si>
  <si>
    <t>https://www.abs.gov.au/census/find-census-data/quickstats/2021/312021342</t>
  </si>
  <si>
    <t>https://www.abs.gov.au/census/find-census-data/quickstats/2021/125031716</t>
  </si>
  <si>
    <t>https://www.abs.gov.au/census/find-census-data/quickstats/2021/108051168</t>
  </si>
  <si>
    <t>https://www.abs.gov.au/census/find-census-data/quickstats/2021/126021723</t>
  </si>
  <si>
    <t>https://www.abs.gov.au/census/find-census-data/quickstats/2021/316011416</t>
  </si>
  <si>
    <t>https://www.abs.gov.au/census/find-census-data/quickstats/2021/104011082</t>
  </si>
  <si>
    <t>https://www.abs.gov.au/census/find-census-data/quickstats/2021/303041069</t>
  </si>
  <si>
    <t>https://www.abs.gov.au/census/find-census-data/quickstats/2021/306011139</t>
  </si>
  <si>
    <t>https://www.abs.gov.au/census/find-census-data/quickstats/2021/120031396</t>
  </si>
  <si>
    <t>https://www.abs.gov.au/census/find-census-data/quickstats/2021/511031280</t>
  </si>
  <si>
    <t>https://www.abs.gov.au/census/find-census-data/quickstats/2021/701041041</t>
  </si>
  <si>
    <t>https://www.abs.gov.au/census/find-census-data/quickstats/2021/312021346</t>
  </si>
  <si>
    <t>https://www.abs.gov.au/census/find-census-data/quickstats/2021/306031161</t>
  </si>
  <si>
    <t>https://www.abs.gov.au/census/find-census-data/quickstats/2021/103031072</t>
  </si>
  <si>
    <t>https://www.abs.gov.au/census/find-census-data/quickstats/2021/309081260</t>
  </si>
  <si>
    <t>https://www.abs.gov.au/census/find-census-data/quickstats/2021/112031551</t>
  </si>
  <si>
    <t>https://www.abs.gov.au/census/find-census-data/quickstats/2021/119021660</t>
  </si>
  <si>
    <t>https://www.abs.gov.au/census/find-census-data/quickstats/2021/306021155</t>
  </si>
  <si>
    <t>https://www.abs.gov.au/census/find-census-data/quickstats/2021/402021030</t>
  </si>
  <si>
    <t>https://www.abs.gov.au/census/find-census-data/quickstats/2021/406021143</t>
  </si>
  <si>
    <t>https://www.abs.gov.au/census/find-census-data/quickstats/2021/112031552</t>
  </si>
  <si>
    <t>https://www.abs.gov.au/census/find-census-data/quickstats/2021/119021661</t>
  </si>
  <si>
    <t>https://www.abs.gov.au/census/find-census-data/quickstats/2021/119041381</t>
  </si>
  <si>
    <t>https://www.abs.gov.au/census/find-census-data/quickstats/2021/206051128</t>
  </si>
  <si>
    <t>https://www.abs.gov.au/census/find-census-data/quickstats/2021/316031425</t>
  </si>
  <si>
    <t>https://www.abs.gov.au/census/find-census-data/quickstats/2021/319011500</t>
  </si>
  <si>
    <t>https://www.abs.gov.au/census/find-census-data/quickstats/2021/402021034</t>
  </si>
  <si>
    <t>https://www.abs.gov.au/census/find-census-data/quickstats/2021/125021477</t>
  </si>
  <si>
    <t>https://www.abs.gov.au/census/find-census-data/quickstats/2021/308031207</t>
  </si>
  <si>
    <t>https://www.abs.gov.au/census/find-census-data/quickstats/2021/309071253</t>
  </si>
  <si>
    <t>https://www.abs.gov.au/census/find-census-data/quickstats/2021/309081262</t>
  </si>
  <si>
    <t>https://www.abs.gov.au/census/find-census-data/quickstats/2021/316021423</t>
  </si>
  <si>
    <t>https://www.abs.gov.au/census/find-census-data/quickstats/2021/319011493</t>
  </si>
  <si>
    <t>https://www.abs.gov.au/census/find-census-data/quickstats/2021/212011550</t>
  </si>
  <si>
    <t>https://www.abs.gov.au/census/find-census-data/quickstats/2021/112031251</t>
  </si>
  <si>
    <t>https://www.abs.gov.au/census/find-census-data/quickstats/2021/119031370</t>
  </si>
  <si>
    <t>https://www.abs.gov.au/census/find-census-data/quickstats/2021/125011583</t>
  </si>
  <si>
    <t>https://www.abs.gov.au/census/find-census-data/quickstats/2021/127021515</t>
  </si>
  <si>
    <t>https://www.abs.gov.au/census/find-census-data/quickstats/2021/304031097</t>
  </si>
  <si>
    <t>https://www.abs.gov.au/census/find-census-data/quickstats/2021/306041164</t>
  </si>
  <si>
    <t>https://www.abs.gov.au/census/find-census-data/quickstats/2021/311031314</t>
  </si>
  <si>
    <t>https://www.abs.gov.au/census/find-census-data/quickstats/2021/101041018</t>
  </si>
  <si>
    <t>https://www.abs.gov.au/census/find-census-data/quickstats/2021/108011152</t>
  </si>
  <si>
    <t>https://www.abs.gov.au/census/find-census-data/quickstats/2021/112031254</t>
  </si>
  <si>
    <t>https://www.abs.gov.au/census/find-census-data/quickstats/2021/116021563</t>
  </si>
  <si>
    <t>https://www.abs.gov.au/census/find-census-data/quickstats/2021/119011571</t>
  </si>
  <si>
    <t>https://www.abs.gov.au/census/find-census-data/quickstats/2021/119021659</t>
  </si>
  <si>
    <t>https://www.abs.gov.au/census/find-census-data/quickstats/2021/125011582</t>
  </si>
  <si>
    <t>https://www.abs.gov.au/census/find-census-data/quickstats/2021/125031483</t>
  </si>
  <si>
    <t>https://www.abs.gov.au/census/find-census-data/quickstats/2021/126021500</t>
  </si>
  <si>
    <t>https://www.abs.gov.au/census/find-census-data/quickstats/2021/303061079</t>
  </si>
  <si>
    <t>https://www.abs.gov.au/census/find-census-data/quickstats/2021/304031096</t>
  </si>
  <si>
    <t>https://www.abs.gov.au/census/find-census-data/quickstats/2021/319041519</t>
  </si>
  <si>
    <t>https://www.abs.gov.au/census/find-census-data/quickstats/2021/511031278</t>
  </si>
  <si>
    <t>https://www.abs.gov.au/census/find-census-data/quickstats/2021/112011236</t>
  </si>
  <si>
    <t>https://www.abs.gov.au/census/find-census-data/quickstats/2021/125021478</t>
  </si>
  <si>
    <t>https://www.abs.gov.au/census/find-census-data/quickstats/2021/127031732</t>
  </si>
  <si>
    <t>https://www.abs.gov.au/census/find-census-data/quickstats/2021/205041096</t>
  </si>
  <si>
    <t>https://www.abs.gov.au/census/find-census-data/quickstats/2021/316021418</t>
  </si>
  <si>
    <t>https://www.abs.gov.au/census/find-census-data/quickstats/2021/316021422</t>
  </si>
  <si>
    <t>https://www.abs.gov.au/census/find-census-data/quickstats/2021/502011025</t>
  </si>
  <si>
    <t>https://www.abs.gov.au/census/find-census-data/quickstats/2021/317011453</t>
  </si>
  <si>
    <t>https://www.abs.gov.au/census/find-census-data/quickstats/2021/315011396</t>
  </si>
  <si>
    <t>https://www.abs.gov.au/census/find-census-data/quickstats/2021/701011007</t>
  </si>
  <si>
    <t>https://www.abs.gov.au/census/find-census-data/quickstats/2021/309021234</t>
  </si>
  <si>
    <t>https://www.abs.gov.au/census/find-census-data/quickstats/2021/510011262</t>
  </si>
  <si>
    <t>https://www.abs.gov.au/census/find-census-data/quickstats/2021/114011279</t>
  </si>
  <si>
    <t>https://www.abs.gov.au/census/find-census-data/quickstats/2021/118011347</t>
  </si>
  <si>
    <t>https://www.abs.gov.au/census/find-census-data/quickstats/2021/309031236</t>
  </si>
  <si>
    <t>https://www.abs.gov.au/census/find-census-data/quickstats/2021/312021344</t>
  </si>
  <si>
    <t>https://www.abs.gov.au/census/find-census-data/quickstats/2021/313051378</t>
  </si>
  <si>
    <t>https://www.abs.gov.au/census/find-census-data/quickstats/2021/701041036</t>
  </si>
  <si>
    <t>https://www.abs.gov.au/census/find-census-data/quickstats/2021/701041038</t>
  </si>
  <si>
    <t>https://www.abs.gov.au/census/find-census-data/quickstats/2021/319031511</t>
  </si>
  <si>
    <t>https://www.abs.gov.au/census/find-census-data/quickstats/2021/316031426</t>
  </si>
  <si>
    <t>https://www.abs.gov.au/census/find-census-data/quickstats/2021/701021028</t>
  </si>
  <si>
    <t>https://www.abs.gov.au/census/find-census-data/quickstats/2021/121011682</t>
  </si>
  <si>
    <t>https://www.abs.gov.au/census/find-census-data/quickstats/2021/309071251</t>
  </si>
  <si>
    <t>https://www.abs.gov.au/census/find-census-data/quickstats/2021/112011241</t>
  </si>
  <si>
    <t>https://www.abs.gov.au/census/find-census-data/quickstats/2021/119021573</t>
  </si>
  <si>
    <t>https://www.abs.gov.au/census/find-census-data/quickstats/2021/121021579</t>
  </si>
  <si>
    <t>https://www.abs.gov.au/census/find-census-data/quickstats/2021/126021725</t>
  </si>
  <si>
    <t>https://www.abs.gov.au/census/find-census-data/quickstats/2021/306021151</t>
  </si>
  <si>
    <t>https://www.abs.gov.au/census/find-census-data/quickstats/2021/311021306</t>
  </si>
  <si>
    <t>https://www.abs.gov.au/census/find-census-data/quickstats/2021/316051437</t>
  </si>
  <si>
    <t>https://www.abs.gov.au/census/find-census-data/quickstats/2021/506011112</t>
  </si>
  <si>
    <t>https://www.abs.gov.au/census/find-census-data/quickstats/2021/701041042</t>
  </si>
  <si>
    <t>https://www.abs.gov.au/census/find-census-data/quickstats/2021/309021231</t>
  </si>
  <si>
    <t>https://www.abs.gov.au/census/find-census-data/quickstats/2021/309031238</t>
  </si>
  <si>
    <t>https://www.abs.gov.au/census/find-census-data/quickstats/2021/311031312</t>
  </si>
  <si>
    <t>https://www.abs.gov.au/census/find-census-data/quickstats/2021/101041017</t>
  </si>
  <si>
    <t>https://www.abs.gov.au/census/find-census-data/quickstats/2021/103011612</t>
  </si>
  <si>
    <t>https://www.abs.gov.au/census/find-census-data/quickstats/2021/306021157</t>
  </si>
  <si>
    <t>https://www.abs.gov.au/census/find-census-data/quickstats/2021/311061330</t>
  </si>
  <si>
    <t>https://www.abs.gov.au/census/find-census-data/quickstats/2021/112011243</t>
  </si>
  <si>
    <t>https://www.abs.gov.au/census/find-census-data/quickstats/2021/119031373</t>
  </si>
  <si>
    <t>https://www.abs.gov.au/census/find-census-data/quickstats/2021/302041046</t>
  </si>
  <si>
    <t>https://www.abs.gov.au/census/find-census-data/quickstats/2021/311061331</t>
  </si>
  <si>
    <t>https://www.abs.gov.au/census/find-census-data/quickstats/2021/311061336</t>
  </si>
  <si>
    <t>https://www.abs.gov.au/census/find-census-data/quickstats/2021/316031428</t>
  </si>
  <si>
    <t>https://www.abs.gov.au/census/find-census-data/quickstats/2021/118011339</t>
  </si>
  <si>
    <t>https://www.abs.gov.au/census/find-census-data/quickstats/2021/118011340</t>
  </si>
  <si>
    <t>https://www.abs.gov.au/census/find-census-data/quickstats/2021/311021307</t>
  </si>
  <si>
    <t>https://www.abs.gov.au/census/find-census-data/quickstats/2021/319041518</t>
  </si>
  <si>
    <t>https://www.abs.gov.au/census/find-census-data/quickstats/2021/319041520</t>
  </si>
  <si>
    <t>https://www.abs.gov.au/census/find-census-data/quickstats/2021/507031170</t>
  </si>
  <si>
    <t>https://www.abs.gov.au/census/find-census-data/quickstats/2021/701041037</t>
  </si>
  <si>
    <t>https://www.abs.gov.au/census/find-census-data/quickstats/2021/126021724</t>
  </si>
  <si>
    <t>https://www.abs.gov.au/census/find-census-data/quickstats/2021/102011040</t>
  </si>
  <si>
    <t>https://www.abs.gov.au/census/find-census-data/quickstats/2021/306011142</t>
  </si>
  <si>
    <t>https://www.abs.gov.au/census/find-census-data/quickstats/2021/313051379</t>
  </si>
  <si>
    <t>https://www.abs.gov.au/census/find-census-data/quickstats/2021/510031271</t>
  </si>
  <si>
    <t>https://www.abs.gov.au/census/find-census-data/quickstats/2021/701011004</t>
  </si>
  <si>
    <t>https://www.abs.gov.au/census/find-census-data/quickstats/2021/319011495</t>
  </si>
  <si>
    <t>https://www.abs.gov.au/census/find-census-data/quickstats/2021/125031714</t>
  </si>
  <si>
    <t>https://www.abs.gov.au/census/find-census-data/quickstats/2021/402021029</t>
  </si>
  <si>
    <t>https://www.abs.gov.au/census/find-census-data/quickstats/2021/112031550</t>
  </si>
  <si>
    <t>https://www.abs.gov.au/census/find-census-data/quickstats/2021/313021573</t>
  </si>
  <si>
    <t>https://www.abs.gov.au/census/find-census-data/quickstats/2021/206061516</t>
  </si>
  <si>
    <t>https://www.abs.gov.au/census/find-census-data/quickstats/2021/116021632</t>
  </si>
  <si>
    <t>https://www.abs.gov.au/census/find-census-data/quickstats/2021/311051326</t>
  </si>
  <si>
    <t>https://www.abs.gov.au/census/find-census-data/quickstats/2021/112011242</t>
  </si>
  <si>
    <t>https://www.abs.gov.au/census/find-census-data/quickstats/2021/120031678</t>
  </si>
  <si>
    <t>https://www.abs.gov.au/census/find-census-data/quickstats/2021/313021368</t>
  </si>
  <si>
    <t>https://www.abs.gov.au/census/find-census-data/quickstats/2021/316051438</t>
  </si>
  <si>
    <t>https://www.abs.gov.au/census/find-census-data/quickstats/2021/507031174</t>
  </si>
  <si>
    <t>https://www.abs.gov.au/census/find-census-data/quickstats/2021/106011108</t>
  </si>
  <si>
    <t>https://www.abs.gov.au/census/find-census-data/quickstats/2021/108041164</t>
  </si>
  <si>
    <t>https://www.abs.gov.au/census/find-census-data/quickstats/2021/309011226</t>
  </si>
  <si>
    <t>https://www.abs.gov.au/census/find-census-data/quickstats/2021/309011228</t>
  </si>
  <si>
    <t>https://www.abs.gov.au/census/find-census-data/quickstats/2021/308031205</t>
  </si>
  <si>
    <t>https://www.abs.gov.au/census/find-census-data/quickstats/2021/308051538</t>
  </si>
  <si>
    <t>https://www.abs.gov.au/census/find-census-data/quickstats/2021/318021478</t>
  </si>
  <si>
    <t>https://www.abs.gov.au/census/find-census-data/quickstats/2021/309091540</t>
  </si>
  <si>
    <t>https://www.abs.gov.au/census/find-census-data/quickstats/2021/212051567</t>
  </si>
  <si>
    <t>https://www.abs.gov.au/census/find-census-data/quickstats/2021/106021616</t>
  </si>
  <si>
    <t>https://www.abs.gov.au/census/find-census-data/quickstats/2021/108021158</t>
  </si>
  <si>
    <t>https://www.abs.gov.au/census/find-census-data/quickstats/2021/311041571</t>
  </si>
  <si>
    <t>https://www.abs.gov.au/census/find-census-data/quickstats/2021/112031253</t>
  </si>
  <si>
    <t>https://www.abs.gov.au/census/find-census-data/quickstats/2021/316051543</t>
  </si>
  <si>
    <t>https://www.abs.gov.au/census/find-census-data/quickstats/2021/311031317</t>
  </si>
  <si>
    <t>https://www.abs.gov.au/census/find-census-data/quickstats/2021/306011143</t>
  </si>
  <si>
    <t>https://www.abs.gov.au/census/find-census-data/quickstats/2021/309071555</t>
  </si>
  <si>
    <t>https://www.abs.gov.au/census/find-census-data/quickstats/2021/309091541</t>
  </si>
  <si>
    <t>https://www.abs.gov.au/census/find-census-data/quickstats/2021/313021572</t>
  </si>
  <si>
    <t>https://www.abs.gov.au/census/find-census-data/quickstats/2021/313051575</t>
  </si>
  <si>
    <t>https://www.abs.gov.au/census/find-census-data/quickstats/2021/112011238</t>
  </si>
  <si>
    <t>https://www.abs.gov.au/census/find-census-data/quickstats/2021/112011239</t>
  </si>
  <si>
    <t>https://www.abs.gov.au/census/find-census-data/quickstats/2021/316021421</t>
  </si>
  <si>
    <t>https://www.abs.gov.au/census/find-census-data/quickstats/2021/510031272</t>
  </si>
  <si>
    <t>https://www.abs.gov.au/census/find-census-data/quickstats/2021/318021481</t>
  </si>
  <si>
    <t>https://www.abs.gov.au/census/find-census-data/quickstats/2021/309011224</t>
  </si>
  <si>
    <t>https://www.abs.gov.au/census/find-census-data/quickstats/2021/701041044</t>
  </si>
  <si>
    <t>https://www.abs.gov.au/census/find-census-data/quickstats/2021/701041040</t>
  </si>
  <si>
    <t>https://www.abs.gov.au/census/find-census-data/quickstats/2021/309101561</t>
  </si>
  <si>
    <t>https://www.abs.gov.au/census/find-census-data/quickstats/2021/310031291</t>
  </si>
  <si>
    <t>https://www.abs.gov.au/census/find-census-data/quickstats/2021/310041302</t>
  </si>
  <si>
    <t>https://www.abs.gov.au/census/find-census-data/quickstats/2021/117031642</t>
  </si>
  <si>
    <t>https://www.abs.gov.au/census/find-census-data/quickstats/2021/701021025</t>
  </si>
  <si>
    <t>https://www.abs.gov.au/census/find-census-data/quickstats/2021/506011110</t>
  </si>
  <si>
    <t>https://www.abs.gov.au/census/find-census-data/quickstats/2021/308051536</t>
  </si>
  <si>
    <t>https://www.abs.gov.au/census/find-census-data/quickstats/2021/309011227</t>
  </si>
  <si>
    <t>https://www.abs.gov.au/census/find-census-data/quickstats/2021/308051534</t>
  </si>
  <si>
    <t>https://www.abs.gov.au/census/find-census-data/quickstats/2021/701041043</t>
  </si>
  <si>
    <t>https://www.abs.gov.au/census/find-census-data/quickstats/2021/316051544</t>
  </si>
  <si>
    <t>https://www.abs.gov.au/census/find-census-data/quickstats/2021/701021016</t>
  </si>
  <si>
    <t>https://www.abs.gov.au/census/find-census-data/quickstats/2021/127011504</t>
  </si>
  <si>
    <t>Airlie Beach - Cannonvale</t>
  </si>
  <si>
    <t>https://www.abs.gov.au/census/find-census-data/quickstats/2021/312031359</t>
  </si>
  <si>
    <t>https://www.abs.gov.au/census/find-census-data/quickstats/2021/316021424</t>
  </si>
  <si>
    <t>https://www.abs.gov.au/census/find-census-data/quickstats/2021/118011345</t>
  </si>
  <si>
    <t>https://www.abs.gov.au/census/find-census-data/quickstats/2021/308051533</t>
  </si>
  <si>
    <t>https://www.abs.gov.au/census/find-census-data/quickstats/2021/309101562</t>
  </si>
  <si>
    <t>https://www.abs.gov.au/census/find-census-data/quickstats/2021/309011229</t>
  </si>
  <si>
    <t>https://www.abs.gov.au/census/find-census-data/quickstats/2021/313021366</t>
  </si>
  <si>
    <t>https://www.abs.gov.au/census/find-census-data/quickstats/2021/112011240</t>
  </si>
  <si>
    <t>https://www.abs.gov.au/census/find-census-data/quickstats/2021/701041039</t>
  </si>
  <si>
    <t>https://www.abs.gov.au/census/find-census-data/quickstats/2021/510021269</t>
  </si>
  <si>
    <t>https://www.abs.gov.au/census/find-census-data/quickstats/2021/308051539</t>
  </si>
  <si>
    <t>https://www.abs.gov.au/census/find-census-data/quickstats/2021/312011337</t>
  </si>
  <si>
    <t>https://www.abs.gov.au/census/find-census-data/quickstats/2021/510021268</t>
  </si>
  <si>
    <t>https://www.abs.gov.au/census/find-census-data/quickstats/2021/306041165</t>
  </si>
  <si>
    <t>https://www.abs.gov.au/census/find-census-data/quickstats/2021/312011341</t>
  </si>
  <si>
    <t>https://www.abs.gov.au/census/find-census-data/quickstats/2021/510021267</t>
  </si>
  <si>
    <t>https://www.abs.gov.au/census/find-census-data/quickstats/2021/510021270</t>
  </si>
  <si>
    <t>For Sale
Av Listings
3m Ago (SA3)</t>
  </si>
  <si>
    <t>For Sale
Av Listings
12m Ago (SA3)</t>
  </si>
  <si>
    <t>Unit Median
Now (SA3)</t>
  </si>
  <si>
    <t>Unit Median
12M Ago (SA3)</t>
  </si>
  <si>
    <t>Unit Median
24M Ago (SA3)</t>
  </si>
  <si>
    <t>Unit Median
Rent Now (SA3)</t>
  </si>
  <si>
    <t>Unit Median
Rent 12M Ago (SA3)</t>
  </si>
  <si>
    <t>Cenus</t>
  </si>
  <si>
    <t>Unit</t>
  </si>
  <si>
    <t>O'Connor (ACT)</t>
  </si>
  <si>
    <t>Mackay Harbour</t>
  </si>
  <si>
    <t>Southbank (West) - South Wharf</t>
  </si>
  <si>
    <t>Parramatta - North</t>
  </si>
  <si>
    <t>Docklands</t>
  </si>
  <si>
    <t>South Yarra - North</t>
  </si>
  <si>
    <t>Civic</t>
  </si>
  <si>
    <t>Wolli Creek</t>
  </si>
  <si>
    <t>Turner</t>
  </si>
  <si>
    <t>Flemington Racecourse</t>
  </si>
  <si>
    <t>Southbank - East</t>
  </si>
  <si>
    <t>Melbourne CBD - East</t>
  </si>
  <si>
    <t>Melbourne CBD - North</t>
  </si>
  <si>
    <t>Melbourne CBD - West</t>
  </si>
  <si>
    <t>Sydney (North) - Millers Point</t>
  </si>
  <si>
    <t>Wentworth Point - Sydney Olympic Park</t>
  </si>
  <si>
    <t>Sydney (South) - Haymarket</t>
  </si>
  <si>
    <t>https://www.abs.gov.au/census/find-census-data/quickstats/2021/801051058</t>
  </si>
  <si>
    <t>https://www.abs.gov.au/census/find-census-data/quickstats/2021/312021347</t>
  </si>
  <si>
    <t>https://www.abs.gov.au/census/find-census-data/quickstats/2021/206041508</t>
  </si>
  <si>
    <t>https://www.abs.gov.au/census/find-census-data/quickstats/2021/125041717</t>
  </si>
  <si>
    <t>https://www.abs.gov.au/census/find-census-data/quickstats/2021/206041118</t>
  </si>
  <si>
    <t>https://www.abs.gov.au/census/find-census-data/quickstats/2021/206061515</t>
  </si>
  <si>
    <t>https://www.abs.gov.au/census/find-census-data/quickstats/2021/801051053</t>
  </si>
  <si>
    <t>https://www.abs.gov.au/census/find-census-data/quickstats/2021/119041671</t>
  </si>
  <si>
    <t>https://www.abs.gov.au/census/find-census-data/quickstats/2021/801051060</t>
  </si>
  <si>
    <t>https://www.abs.gov.au/census/find-census-data/quickstats/2021/206041120</t>
  </si>
  <si>
    <t>https://www.abs.gov.au/census/find-census-data/quickstats/2021/206041509</t>
  </si>
  <si>
    <t>https://www.abs.gov.au/census/find-census-data/quickstats/2021/701011002</t>
  </si>
  <si>
    <t>https://www.abs.gov.au/census/find-census-data/quickstats/2021/206041503</t>
  </si>
  <si>
    <t>https://www.abs.gov.au/census/find-census-data/quickstats/2021/206041504</t>
  </si>
  <si>
    <t>https://www.abs.gov.au/census/find-census-data/quickstats/2021/206041505</t>
  </si>
  <si>
    <t>https://www.abs.gov.au/census/find-census-data/quickstats/2021/117031644</t>
  </si>
  <si>
    <t>https://www.abs.gov.au/census/find-census-data/quickstats/2021/125011710</t>
  </si>
  <si>
    <t>https://www.abs.gov.au/census/find-census-data/quickstats/2021/117031645</t>
  </si>
  <si>
    <t>Disclaimer for Suburbtrends Pty Ltd</t>
  </si>
  <si>
    <t>© 2025 Suburbtrends Pty Ltd. All rights reserved. No part of the Suburbtrends data and publications may be reproduced, distributed, transmitted, stored in a retrieval system, or translated into any language or computer language, in any form or by any means, without the prior written permission of Suburbtrends Pty Ltd. This includes, but is not limited to, electronic, mechanical, photocopying, recording, or otherwise.</t>
  </si>
  <si>
    <t>The data provided by Suburbtrends Pty Ltd is intended for personal and internal business use only. It is designed to assist individuals and organisations in making informed decisions regarding real estate and property markets. While Suburbtrends Pty Ltd endeavours to ensure the accuracy and completeness of the information provided, the data is reliant upon information sourced from third parties. Suburbtrends Pty Ltd does not guarantee the accuracy, completeness, or currency of the information and provides no warranty, express or implied, regarding the data.</t>
  </si>
  <si>
    <t>To the fullest extent permitted by law, Suburbtrends Pty Ltd excludes all liability for any loss or damage, direct or indirect, arising from the use of, or reliance on, the data provided. This includes, but is not limited to, any errors or omissions in the data, or any decisions made based on the information provided by Suburbtrends Pty Ltd. Liability of Suburbtrends Pty Ltd, if any, for the provision of inaccurate data is limited to the amount paid by the customer for access to the said data.</t>
  </si>
  <si>
    <t>Users of Suburbtrends data acknowledge and agree that the information provided is subject to change and may be updated by Suburbtrends Pty Ltd without notice. Users are encouraged to verify the currency and accuracy of the data with independent sources.</t>
  </si>
  <si>
    <t>This disclaimer does not exclude any rights or remedies in respect of goods or services under the Australian Consumer Law that cannot be excluded, restricted, or modified. However, beyond these guarantees, Suburbtrends Pty Ltd disclaims all warranties.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</si>
</sst>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quot;$&quot;* #,##0.00_);_(&quot;$&quot;* \(#,##0.00\);_(&quot;$&quot;* &quot;-&quot;??_);_(@_)"/>
    <numFmt numFmtId="165" formatCode="_(* #,##0.00_);_(* \(#,##0.00\);_(* &quot;-&quot;??_);_(@_)"/>
    <numFmt numFmtId="166" formatCode="_(&quot;$&quot;* #,##0_);_(&quot;$&quot;* \(#,##0\);_(&quot;$&quot;* &quot;-&quot;??_);_(@_)"/>
    <numFmt numFmtId="167" formatCode="0.0"/>
    <numFmt numFmtId="168" formatCode="&quot;$&quot;#,##0"/>
    <numFmt numFmtId="169" formatCode="0.0%"/>
    <numFmt numFmtId="170" formatCode="0.000000"/>
  </numFmts>
  <fonts count="10" x14ac:knownFonts="1">
    <font>
      <sz val="12"/>
      <color theme="1"/>
      <name val="Aptos Narrow"/>
      <family val="2"/>
      <scheme val="minor"/>
    </font>
    <font>
      <sz val="12"/>
      <color theme="1"/>
      <name val="Aptos Narrow"/>
      <family val="2"/>
      <scheme val="minor"/>
    </font>
    <font>
      <b/>
      <sz val="9"/>
      <color theme="1"/>
      <name val="Aptos Light"/>
    </font>
    <font>
      <sz val="9"/>
      <color theme="1"/>
      <name val="Aptos Light"/>
    </font>
    <font>
      <u/>
      <sz val="12"/>
      <color theme="10"/>
      <name val="Aptos Narrow"/>
      <family val="2"/>
      <scheme val="minor"/>
    </font>
    <font>
      <u/>
      <sz val="9"/>
      <color theme="10"/>
      <name val="Aptos Light"/>
    </font>
    <font>
      <b/>
      <sz val="14"/>
      <color rgb="FF0D0D0D"/>
      <name val="Aptos Light"/>
    </font>
    <font>
      <sz val="10"/>
      <color theme="1"/>
      <name val="Aptos Light"/>
    </font>
    <font>
      <sz val="11"/>
      <color rgb="FF0D0D0D"/>
      <name val="Aptos Light"/>
    </font>
    <font>
      <sz val="11"/>
      <color theme="1"/>
      <name val="Aptos Light"/>
    </font>
  </fonts>
  <fills count="7">
    <fill>
      <patternFill patternType="none"/>
    </fill>
    <fill>
      <patternFill patternType="gray125"/>
    </fill>
    <fill>
      <patternFill patternType="solid">
        <fgColor rgb="FFF2F2F2"/>
        <bgColor rgb="FFF2F2F2"/>
      </patternFill>
    </fill>
    <fill>
      <patternFill patternType="solid">
        <fgColor theme="2"/>
        <bgColor indexed="64"/>
      </patternFill>
    </fill>
    <fill>
      <patternFill patternType="solid">
        <fgColor theme="9" tint="0.79998168889431442"/>
        <bgColor indexed="64"/>
      </patternFill>
    </fill>
    <fill>
      <patternFill patternType="solid">
        <fgColor rgb="FF92D050"/>
        <bgColor indexed="64"/>
      </patternFill>
    </fill>
    <fill>
      <patternFill patternType="solid">
        <fgColor theme="0"/>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5">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48">
    <xf numFmtId="0" fontId="0" fillId="0" borderId="0" xfId="0"/>
    <xf numFmtId="0" fontId="2" fillId="0" borderId="1" xfId="0" applyFont="1" applyBorder="1" applyAlignment="1">
      <alignment horizontal="center"/>
    </xf>
    <xf numFmtId="2" fontId="2" fillId="0" borderId="1" xfId="0" applyNumberFormat="1" applyFont="1" applyBorder="1" applyAlignment="1">
      <alignment horizontal="center"/>
    </xf>
    <xf numFmtId="3" fontId="2" fillId="0" borderId="1" xfId="0" applyNumberFormat="1" applyFont="1" applyBorder="1" applyAlignment="1">
      <alignment horizontal="center"/>
    </xf>
    <xf numFmtId="2" fontId="2" fillId="0" borderId="1" xfId="1" applyNumberFormat="1" applyFont="1" applyFill="1" applyBorder="1" applyAlignment="1">
      <alignment horizontal="center"/>
    </xf>
    <xf numFmtId="0" fontId="3" fillId="0" borderId="1" xfId="0" applyFont="1" applyBorder="1" applyAlignment="1">
      <alignment horizontal="center"/>
    </xf>
    <xf numFmtId="0" fontId="3" fillId="0" borderId="0" xfId="0" applyFont="1" applyAlignment="1">
      <alignment horizontal="center"/>
    </xf>
    <xf numFmtId="0" fontId="2" fillId="0" borderId="1" xfId="0" applyFont="1" applyBorder="1" applyAlignment="1">
      <alignment horizontal="center"/>
      <extLst>
        <ext xmlns:xfpb="http://schemas.microsoft.com/office/spreadsheetml/2022/featurepropertybag" uri="{C7286773-470A-42A8-94C5-96B5CB345126}">
          <xfpb:xfComplement i="0"/>
        </ext>
      </extLst>
    </xf>
    <xf numFmtId="0" fontId="2" fillId="2" borderId="2" xfId="0" applyFont="1" applyFill="1" applyBorder="1" applyAlignment="1">
      <alignment horizontal="center" wrapText="1"/>
    </xf>
    <xf numFmtId="0" fontId="2" fillId="3" borderId="2" xfId="0" applyFont="1" applyFill="1" applyBorder="1" applyAlignment="1">
      <alignment horizontal="center" wrapText="1"/>
    </xf>
    <xf numFmtId="166" fontId="2" fillId="3" borderId="2" xfId="2" applyNumberFormat="1" applyFont="1" applyFill="1" applyBorder="1" applyAlignment="1">
      <alignment horizontal="center" wrapText="1"/>
    </xf>
    <xf numFmtId="1" fontId="2" fillId="3" borderId="2" xfId="0" applyNumberFormat="1" applyFont="1" applyFill="1" applyBorder="1" applyAlignment="1">
      <alignment horizontal="center" wrapText="1"/>
    </xf>
    <xf numFmtId="2" fontId="2" fillId="3" borderId="2" xfId="0" applyNumberFormat="1" applyFont="1" applyFill="1" applyBorder="1" applyAlignment="1">
      <alignment horizontal="center" wrapText="1"/>
    </xf>
    <xf numFmtId="2" fontId="2" fillId="3" borderId="2" xfId="3" applyNumberFormat="1" applyFont="1" applyFill="1" applyBorder="1" applyAlignment="1">
      <alignment horizontal="center" wrapText="1"/>
    </xf>
    <xf numFmtId="0" fontId="2" fillId="4" borderId="2" xfId="0" applyFont="1" applyFill="1" applyBorder="1" applyAlignment="1">
      <alignment horizontal="center" wrapText="1"/>
    </xf>
    <xf numFmtId="2" fontId="2" fillId="4" borderId="2" xfId="0" applyNumberFormat="1" applyFont="1" applyFill="1" applyBorder="1" applyAlignment="1">
      <alignment horizontal="center" wrapText="1"/>
    </xf>
    <xf numFmtId="2" fontId="2" fillId="4" borderId="2" xfId="3" applyNumberFormat="1" applyFont="1" applyFill="1" applyBorder="1" applyAlignment="1">
      <alignment horizontal="center" wrapText="1"/>
    </xf>
    <xf numFmtId="3" fontId="2" fillId="4" borderId="2" xfId="0" applyNumberFormat="1" applyFont="1" applyFill="1" applyBorder="1" applyAlignment="1">
      <alignment horizontal="center" wrapText="1"/>
    </xf>
    <xf numFmtId="0" fontId="2" fillId="3" borderId="2" xfId="0" applyFont="1" applyFill="1" applyBorder="1" applyAlignment="1">
      <alignment horizontal="center"/>
    </xf>
    <xf numFmtId="0" fontId="2" fillId="5" borderId="1" xfId="0" applyFont="1" applyFill="1" applyBorder="1" applyAlignment="1">
      <alignment horizontal="center" wrapText="1"/>
    </xf>
    <xf numFmtId="167" fontId="2" fillId="5" borderId="1" xfId="0" applyNumberFormat="1" applyFont="1" applyFill="1" applyBorder="1" applyAlignment="1">
      <alignment horizontal="center" wrapText="1"/>
    </xf>
    <xf numFmtId="0" fontId="2" fillId="0" borderId="0" xfId="0" applyFont="1" applyAlignment="1">
      <alignment horizontal="center"/>
    </xf>
    <xf numFmtId="168" fontId="3" fillId="0" borderId="0" xfId="2" applyNumberFormat="1" applyFont="1" applyFill="1" applyAlignment="1">
      <alignment horizontal="center"/>
    </xf>
    <xf numFmtId="1" fontId="3" fillId="0" borderId="0" xfId="2" applyNumberFormat="1" applyFont="1" applyFill="1" applyAlignment="1">
      <alignment horizontal="center"/>
    </xf>
    <xf numFmtId="2" fontId="3" fillId="0" borderId="0" xfId="2" applyNumberFormat="1" applyFont="1" applyFill="1" applyAlignment="1">
      <alignment horizontal="center"/>
    </xf>
    <xf numFmtId="169" fontId="3" fillId="0" borderId="0" xfId="3" applyNumberFormat="1" applyFont="1" applyFill="1" applyAlignment="1">
      <alignment horizontal="center"/>
    </xf>
    <xf numFmtId="9" fontId="3" fillId="0" borderId="0" xfId="3" applyFont="1" applyFill="1" applyAlignment="1">
      <alignment horizontal="center"/>
    </xf>
    <xf numFmtId="167" fontId="3" fillId="0" borderId="0" xfId="0" applyNumberFormat="1" applyFont="1" applyAlignment="1">
      <alignment horizontal="center"/>
    </xf>
    <xf numFmtId="168" fontId="3" fillId="0" borderId="0" xfId="2" applyNumberFormat="1" applyFont="1" applyAlignment="1">
      <alignment horizontal="center"/>
    </xf>
    <xf numFmtId="169" fontId="3" fillId="0" borderId="0" xfId="3" applyNumberFormat="1" applyFont="1" applyAlignment="1">
      <alignment horizontal="center"/>
    </xf>
    <xf numFmtId="166" fontId="3" fillId="0" borderId="0" xfId="2" applyNumberFormat="1" applyFont="1" applyFill="1" applyAlignment="1">
      <alignment horizontal="center"/>
    </xf>
    <xf numFmtId="167" fontId="3" fillId="0" borderId="0" xfId="2" applyNumberFormat="1" applyFont="1" applyFill="1" applyAlignment="1">
      <alignment horizontal="center"/>
    </xf>
    <xf numFmtId="0" fontId="5" fillId="0" borderId="0" xfId="4" applyFont="1" applyAlignment="1" applyProtection="1"/>
    <xf numFmtId="170" fontId="3" fillId="0" borderId="0" xfId="2" applyNumberFormat="1" applyFont="1" applyFill="1" applyAlignment="1">
      <alignment horizontal="center"/>
    </xf>
    <xf numFmtId="0" fontId="3" fillId="0" borderId="0" xfId="0" applyFont="1" applyAlignment="1">
      <alignment horizontal="center" wrapText="1"/>
    </xf>
    <xf numFmtId="1" fontId="3" fillId="0" borderId="0" xfId="0" applyNumberFormat="1" applyFont="1" applyAlignment="1">
      <alignment horizontal="center"/>
    </xf>
    <xf numFmtId="2" fontId="3" fillId="0" borderId="0" xfId="0" applyNumberFormat="1" applyFont="1" applyAlignment="1">
      <alignment horizontal="center"/>
    </xf>
    <xf numFmtId="2" fontId="3" fillId="0" borderId="0" xfId="3" applyNumberFormat="1" applyFont="1" applyFill="1" applyAlignment="1">
      <alignment horizontal="center"/>
    </xf>
    <xf numFmtId="3" fontId="3" fillId="0" borderId="0" xfId="0" applyNumberFormat="1" applyFont="1" applyAlignment="1">
      <alignment horizontal="center"/>
    </xf>
    <xf numFmtId="2" fontId="3" fillId="0" borderId="0" xfId="3" applyNumberFormat="1" applyFont="1" applyAlignment="1">
      <alignment horizontal="center"/>
    </xf>
    <xf numFmtId="0" fontId="6" fillId="6" borderId="0" xfId="0" applyFont="1" applyFill="1" applyAlignment="1">
      <alignment wrapText="1"/>
    </xf>
    <xf numFmtId="0" fontId="7" fillId="6" borderId="0" xfId="0" applyFont="1" applyFill="1"/>
    <xf numFmtId="0" fontId="8" fillId="6" borderId="0" xfId="0" applyFont="1" applyFill="1" applyAlignment="1">
      <alignment wrapText="1"/>
    </xf>
    <xf numFmtId="0" fontId="9" fillId="6" borderId="0" xfId="0" applyFont="1" applyFill="1"/>
    <xf numFmtId="0" fontId="9" fillId="6" borderId="0" xfId="0" applyFont="1" applyFill="1" applyAlignment="1">
      <alignment wrapText="1"/>
    </xf>
    <xf numFmtId="0" fontId="7" fillId="6" borderId="0" xfId="0" applyFont="1" applyFill="1" applyAlignment="1">
      <alignment wrapText="1"/>
    </xf>
    <xf numFmtId="0" fontId="2" fillId="0" borderId="1" xfId="0" applyFont="1" applyBorder="1" applyAlignment="1">
      <alignment horizontal="center"/>
    </xf>
    <xf numFmtId="0" fontId="2" fillId="0" borderId="2" xfId="0" applyFont="1" applyBorder="1" applyAlignment="1">
      <alignment horizontal="center"/>
    </xf>
  </cellXfs>
  <cellStyles count="5">
    <cellStyle name="Comma" xfId="1" builtinId="3"/>
    <cellStyle name="Currency" xfId="2" builtinId="4"/>
    <cellStyle name="Hyperlink" xfId="4" builtinId="8"/>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1/relationships/FeaturePropertyBag" Target="featurePropertyBag/featurePropertyBag.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427CC-147B-2644-9B38-9F3F1FC27043}">
  <dimension ref="B2:B11"/>
  <sheetViews>
    <sheetView workbookViewId="0">
      <selection activeCell="B28" sqref="B28"/>
    </sheetView>
  </sheetViews>
  <sheetFormatPr defaultColWidth="10.83203125" defaultRowHeight="13" x14ac:dyDescent="0.3"/>
  <cols>
    <col min="1" max="1" width="4.83203125" style="41" customWidth="1"/>
    <col min="2" max="2" width="145.5" style="45" customWidth="1"/>
    <col min="3" max="16384" width="10.83203125" style="41"/>
  </cols>
  <sheetData>
    <row r="2" spans="2:2" ht="18.5" x14ac:dyDescent="0.45">
      <c r="B2" s="40" t="s">
        <v>5031</v>
      </c>
    </row>
    <row r="3" spans="2:2" s="43" customFormat="1" ht="43.5" x14ac:dyDescent="0.35">
      <c r="B3" s="42" t="s">
        <v>5032</v>
      </c>
    </row>
    <row r="4" spans="2:2" s="43" customFormat="1" ht="14.5" x14ac:dyDescent="0.35">
      <c r="B4" s="44"/>
    </row>
    <row r="5" spans="2:2" s="43" customFormat="1" ht="58" x14ac:dyDescent="0.35">
      <c r="B5" s="42" t="s">
        <v>5033</v>
      </c>
    </row>
    <row r="6" spans="2:2" s="43" customFormat="1" ht="14.5" x14ac:dyDescent="0.35">
      <c r="B6" s="44"/>
    </row>
    <row r="7" spans="2:2" s="43" customFormat="1" ht="43.5" x14ac:dyDescent="0.35">
      <c r="B7" s="42" t="s">
        <v>5034</v>
      </c>
    </row>
    <row r="8" spans="2:2" s="43" customFormat="1" ht="14.5" x14ac:dyDescent="0.35">
      <c r="B8" s="44"/>
    </row>
    <row r="9" spans="2:2" s="43" customFormat="1" ht="29" x14ac:dyDescent="0.35">
      <c r="B9" s="42" t="s">
        <v>5035</v>
      </c>
    </row>
    <row r="10" spans="2:2" s="43" customFormat="1" ht="14.5" x14ac:dyDescent="0.35">
      <c r="B10" s="44"/>
    </row>
    <row r="11" spans="2:2" s="43" customFormat="1" ht="29" x14ac:dyDescent="0.35">
      <c r="B11" s="42" t="s">
        <v>5036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7675-C2FF-3747-98DA-0068D95CD8D7}">
  <sheetPr filterMode="1"/>
  <dimension ref="B1:BV2274"/>
  <sheetViews>
    <sheetView tabSelected="1" topLeftCell="BN1" workbookViewId="0">
      <selection activeCell="BR2" sqref="BR1:BR1048576"/>
    </sheetView>
  </sheetViews>
  <sheetFormatPr defaultColWidth="5.83203125" defaultRowHeight="12" x14ac:dyDescent="0.3"/>
  <cols>
    <col min="1" max="1" width="3.1640625" style="6" customWidth="1"/>
    <col min="2" max="2" width="47.33203125" style="6" bestFit="1" customWidth="1"/>
    <col min="3" max="3" width="10.33203125" style="6" bestFit="1" customWidth="1"/>
    <col min="4" max="4" width="24.83203125" style="6" bestFit="1" customWidth="1"/>
    <col min="5" max="5" width="28.1640625" style="6" bestFit="1" customWidth="1"/>
    <col min="6" max="6" width="28.1640625" style="6" customWidth="1"/>
    <col min="7" max="7" width="9.5" style="6" bestFit="1" customWidth="1"/>
    <col min="8" max="8" width="14.5" style="6" bestFit="1" customWidth="1"/>
    <col min="9" max="10" width="14.33203125" style="30" bestFit="1" customWidth="1"/>
    <col min="11" max="11" width="13.5" style="30" bestFit="1" customWidth="1"/>
    <col min="12" max="13" width="13.33203125" style="30" bestFit="1" customWidth="1"/>
    <col min="14" max="14" width="14.33203125" style="30" bestFit="1" customWidth="1"/>
    <col min="15" max="16" width="12.5" style="35" bestFit="1" customWidth="1"/>
    <col min="17" max="17" width="13.5" style="35" bestFit="1" customWidth="1"/>
    <col min="18" max="18" width="12.5" style="30" bestFit="1" customWidth="1"/>
    <col min="19" max="19" width="13.5" style="30" bestFit="1" customWidth="1"/>
    <col min="20" max="24" width="15.83203125" style="36" customWidth="1"/>
    <col min="25" max="25" width="15.83203125" style="6" customWidth="1"/>
    <col min="26" max="30" width="15.83203125" style="37" customWidth="1"/>
    <col min="31" max="31" width="14.1640625" style="6" bestFit="1" customWidth="1"/>
    <col min="32" max="32" width="14.5" style="6" customWidth="1"/>
    <col min="33" max="33" width="14.5" style="6" bestFit="1" customWidth="1"/>
    <col min="34" max="37" width="14.5" style="6" customWidth="1"/>
    <col min="38" max="39" width="17.1640625" style="36" bestFit="1" customWidth="1"/>
    <col min="40" max="40" width="17.5" style="6" bestFit="1" customWidth="1"/>
    <col min="41" max="42" width="15.5" style="39" bestFit="1" customWidth="1"/>
    <col min="43" max="43" width="20.6640625" style="36" bestFit="1" customWidth="1"/>
    <col min="44" max="45" width="20.6640625" style="36" customWidth="1"/>
    <col min="46" max="46" width="17.5" style="36" bestFit="1" customWidth="1"/>
    <col min="47" max="47" width="16.5" style="38" bestFit="1" customWidth="1"/>
    <col min="48" max="48" width="15" style="30" bestFit="1" customWidth="1"/>
    <col min="49" max="49" width="12.83203125" style="36" bestFit="1" customWidth="1"/>
    <col min="50" max="51" width="15" style="6" bestFit="1" customWidth="1"/>
    <col min="52" max="52" width="15" style="26" bestFit="1" customWidth="1"/>
    <col min="53" max="53" width="12.83203125" style="6" bestFit="1" customWidth="1"/>
    <col min="54" max="54" width="15" style="6" bestFit="1" customWidth="1"/>
    <col min="55" max="55" width="10.6640625" style="6" bestFit="1" customWidth="1"/>
    <col min="56" max="56" width="12.83203125" style="6" bestFit="1" customWidth="1"/>
    <col min="57" max="57" width="15.1640625" style="36" bestFit="1" customWidth="1"/>
    <col min="58" max="58" width="53.83203125" style="36" bestFit="1" customWidth="1"/>
    <col min="59" max="59" width="13.33203125" style="6" bestFit="1" customWidth="1"/>
    <col min="60" max="60" width="12.33203125" style="6" bestFit="1" customWidth="1"/>
    <col min="61" max="64" width="15.83203125" style="34" customWidth="1"/>
    <col min="65" max="65" width="32.25" style="34" customWidth="1"/>
    <col min="66" max="71" width="15.83203125" style="34" customWidth="1"/>
    <col min="72" max="74" width="15.83203125" style="6" customWidth="1"/>
    <col min="75" max="75" width="17.33203125" style="6" customWidth="1"/>
    <col min="76" max="16384" width="5.83203125" style="6"/>
  </cols>
  <sheetData>
    <row r="1" spans="2:74" x14ac:dyDescent="0.3">
      <c r="B1" s="46"/>
      <c r="C1" s="46"/>
      <c r="D1" s="46"/>
      <c r="E1" s="46"/>
      <c r="F1" s="1"/>
      <c r="G1" s="1"/>
      <c r="H1" s="46" t="s">
        <v>0</v>
      </c>
      <c r="I1" s="46"/>
      <c r="J1" s="46"/>
      <c r="K1" s="46"/>
      <c r="L1" s="46"/>
      <c r="M1" s="46"/>
      <c r="N1" s="46"/>
      <c r="O1" s="46"/>
      <c r="P1" s="46"/>
      <c r="Q1" s="46"/>
      <c r="R1" s="46"/>
      <c r="S1" s="46"/>
      <c r="T1" s="46"/>
      <c r="U1" s="46"/>
      <c r="V1" s="46"/>
      <c r="W1" s="46"/>
      <c r="X1" s="46"/>
      <c r="Y1" s="46"/>
      <c r="Z1" s="46"/>
      <c r="AA1" s="46"/>
      <c r="AB1" s="1"/>
      <c r="AC1" s="2"/>
      <c r="AD1" s="2"/>
      <c r="AE1" s="2"/>
      <c r="AF1" s="2"/>
      <c r="AG1" s="2"/>
      <c r="AH1" s="2"/>
      <c r="AI1" s="2"/>
      <c r="AJ1" s="2"/>
      <c r="AK1" s="2"/>
      <c r="AL1" s="46"/>
      <c r="AM1" s="46"/>
      <c r="AN1" s="46"/>
      <c r="AO1" s="46"/>
      <c r="AP1" s="46"/>
      <c r="AQ1" s="46"/>
      <c r="AR1" s="46"/>
      <c r="AS1" s="46"/>
      <c r="AT1" s="46"/>
      <c r="AU1" s="3"/>
      <c r="AV1" s="46" t="s">
        <v>1</v>
      </c>
      <c r="AW1" s="46"/>
      <c r="AX1" s="46"/>
      <c r="AY1" s="46"/>
      <c r="AZ1" s="46"/>
      <c r="BA1" s="46"/>
      <c r="BB1" s="46"/>
      <c r="BC1" s="46"/>
      <c r="BD1" s="1"/>
      <c r="BE1" s="4"/>
      <c r="BF1" s="4"/>
      <c r="BG1" s="5"/>
      <c r="BH1" s="5"/>
      <c r="BI1" s="47" t="s">
        <v>2</v>
      </c>
      <c r="BJ1" s="47"/>
      <c r="BK1" s="47"/>
      <c r="BL1" s="47"/>
      <c r="BM1" s="47"/>
      <c r="BN1" s="47"/>
      <c r="BO1" s="47"/>
      <c r="BP1" s="47"/>
      <c r="BQ1" s="47"/>
      <c r="BR1" s="47"/>
      <c r="BS1" s="47"/>
      <c r="BT1" s="47"/>
      <c r="BU1" s="47"/>
      <c r="BV1" s="47"/>
    </row>
    <row r="2" spans="2:74" x14ac:dyDescent="0.3">
      <c r="B2" s="1"/>
      <c r="C2" s="1"/>
      <c r="D2" s="1"/>
      <c r="E2" s="1"/>
      <c r="F2" s="1"/>
      <c r="G2" s="1"/>
      <c r="H2" s="1"/>
      <c r="I2" s="1"/>
      <c r="J2" s="1"/>
      <c r="K2" s="1"/>
      <c r="L2" s="1"/>
      <c r="M2" s="1"/>
      <c r="N2" s="1"/>
      <c r="O2" s="1"/>
      <c r="P2" s="1"/>
      <c r="Q2" s="1"/>
      <c r="R2" s="1"/>
      <c r="S2" s="1"/>
      <c r="T2" s="1"/>
      <c r="U2" s="1"/>
      <c r="V2" s="1"/>
      <c r="W2" s="1"/>
      <c r="X2" s="1"/>
      <c r="Y2" s="1"/>
      <c r="Z2" s="1"/>
      <c r="AA2" s="1"/>
      <c r="AB2" s="1"/>
      <c r="AC2" s="2"/>
      <c r="AD2" s="2"/>
      <c r="AE2" s="2"/>
      <c r="AF2" s="2"/>
      <c r="AG2" s="2"/>
      <c r="AH2" s="2"/>
      <c r="AI2" s="2"/>
      <c r="AJ2" s="2"/>
      <c r="AK2" s="2"/>
      <c r="AL2" s="1"/>
      <c r="AM2" s="1"/>
      <c r="AN2" s="1"/>
      <c r="AO2" s="1"/>
      <c r="AP2" s="1"/>
      <c r="AQ2" s="1"/>
      <c r="AR2" s="1"/>
      <c r="AS2" s="1"/>
      <c r="AT2" s="1"/>
      <c r="AU2" s="3"/>
      <c r="AV2" s="1"/>
      <c r="AW2" s="1"/>
      <c r="AX2" s="1"/>
      <c r="AY2" s="1"/>
      <c r="AZ2" s="1"/>
      <c r="BA2" s="1"/>
      <c r="BB2" s="1"/>
      <c r="BC2" s="1"/>
      <c r="BD2" s="1"/>
      <c r="BE2" s="4"/>
      <c r="BF2" s="4"/>
      <c r="BG2" s="5"/>
      <c r="BH2" s="5"/>
      <c r="BI2" s="7" t="b">
        <v>1</v>
      </c>
      <c r="BJ2" s="7" t="b">
        <v>1</v>
      </c>
      <c r="BK2" s="7" t="b">
        <v>1</v>
      </c>
      <c r="BL2" s="7" t="b">
        <v>1</v>
      </c>
      <c r="BM2" s="7" t="b">
        <v>1</v>
      </c>
      <c r="BN2" s="7" t="b">
        <v>1</v>
      </c>
      <c r="BO2" s="7" t="b">
        <v>1</v>
      </c>
      <c r="BP2" s="7" t="b">
        <v>1</v>
      </c>
      <c r="BQ2" s="7" t="b">
        <v>1</v>
      </c>
      <c r="BR2" s="7" t="b">
        <v>1</v>
      </c>
      <c r="BS2" s="7" t="b">
        <v>1</v>
      </c>
      <c r="BT2" s="7" t="b">
        <v>1</v>
      </c>
      <c r="BU2" s="7" t="b">
        <v>1</v>
      </c>
      <c r="BV2" s="1"/>
    </row>
    <row r="3" spans="2:74" s="21" customFormat="1" ht="48" x14ac:dyDescent="0.3">
      <c r="B3" s="8" t="s">
        <v>3</v>
      </c>
      <c r="C3" s="8" t="s">
        <v>4</v>
      </c>
      <c r="D3" s="8" t="s">
        <v>5</v>
      </c>
      <c r="E3" s="8" t="s">
        <v>6</v>
      </c>
      <c r="F3" s="8" t="s">
        <v>7</v>
      </c>
      <c r="G3" s="8" t="s">
        <v>8</v>
      </c>
      <c r="H3" s="9" t="s">
        <v>9</v>
      </c>
      <c r="I3" s="10" t="s">
        <v>10</v>
      </c>
      <c r="J3" s="10" t="s">
        <v>11</v>
      </c>
      <c r="K3" s="10" t="s">
        <v>12</v>
      </c>
      <c r="L3" s="10" t="s">
        <v>13</v>
      </c>
      <c r="M3" s="10" t="s">
        <v>14</v>
      </c>
      <c r="N3" s="10" t="s">
        <v>15</v>
      </c>
      <c r="O3" s="11" t="s">
        <v>16</v>
      </c>
      <c r="P3" s="11" t="s">
        <v>17</v>
      </c>
      <c r="Q3" s="11" t="s">
        <v>18</v>
      </c>
      <c r="R3" s="10" t="s">
        <v>19</v>
      </c>
      <c r="S3" s="10" t="s">
        <v>20</v>
      </c>
      <c r="T3" s="12" t="s">
        <v>21</v>
      </c>
      <c r="U3" s="12" t="s">
        <v>22</v>
      </c>
      <c r="V3" s="12" t="s">
        <v>23</v>
      </c>
      <c r="W3" s="12" t="s">
        <v>24</v>
      </c>
      <c r="X3" s="12" t="s">
        <v>25</v>
      </c>
      <c r="Y3" s="9" t="s">
        <v>26</v>
      </c>
      <c r="Z3" s="12" t="s">
        <v>27</v>
      </c>
      <c r="AA3" s="12" t="s">
        <v>28</v>
      </c>
      <c r="AB3" s="12" t="s">
        <v>29</v>
      </c>
      <c r="AC3" s="12" t="s">
        <v>30</v>
      </c>
      <c r="AD3" s="13" t="s">
        <v>31</v>
      </c>
      <c r="AE3" s="14" t="s">
        <v>32</v>
      </c>
      <c r="AF3" s="14" t="s">
        <v>33</v>
      </c>
      <c r="AG3" s="14" t="s">
        <v>34</v>
      </c>
      <c r="AH3" s="14" t="s">
        <v>35</v>
      </c>
      <c r="AI3" s="14" t="s">
        <v>36</v>
      </c>
      <c r="AJ3" s="14" t="s">
        <v>37</v>
      </c>
      <c r="AK3" s="14" t="s">
        <v>38</v>
      </c>
      <c r="AL3" s="15" t="s">
        <v>39</v>
      </c>
      <c r="AM3" s="15" t="s">
        <v>40</v>
      </c>
      <c r="AN3" s="14" t="s">
        <v>41</v>
      </c>
      <c r="AO3" s="16" t="s">
        <v>42</v>
      </c>
      <c r="AP3" s="14" t="s">
        <v>43</v>
      </c>
      <c r="AQ3" s="15" t="s">
        <v>44</v>
      </c>
      <c r="AR3" s="14" t="s">
        <v>45</v>
      </c>
      <c r="AS3" s="14" t="s">
        <v>46</v>
      </c>
      <c r="AT3" s="15" t="s">
        <v>47</v>
      </c>
      <c r="AU3" s="17" t="s">
        <v>48</v>
      </c>
      <c r="AV3" s="9" t="s">
        <v>49</v>
      </c>
      <c r="AW3" s="12" t="s">
        <v>50</v>
      </c>
      <c r="AX3" s="9" t="s">
        <v>51</v>
      </c>
      <c r="AY3" s="9" t="s">
        <v>52</v>
      </c>
      <c r="AZ3" s="9" t="s">
        <v>53</v>
      </c>
      <c r="BA3" s="9" t="s">
        <v>54</v>
      </c>
      <c r="BB3" s="9" t="s">
        <v>55</v>
      </c>
      <c r="BC3" s="9" t="s">
        <v>56</v>
      </c>
      <c r="BD3" s="9" t="s">
        <v>57</v>
      </c>
      <c r="BE3" s="12" t="s">
        <v>58</v>
      </c>
      <c r="BF3" s="12" t="s">
        <v>59</v>
      </c>
      <c r="BG3" s="18" t="s">
        <v>60</v>
      </c>
      <c r="BH3" s="18" t="s">
        <v>61</v>
      </c>
      <c r="BI3" s="19" t="s">
        <v>62</v>
      </c>
      <c r="BJ3" s="19" t="s">
        <v>63</v>
      </c>
      <c r="BK3" s="19" t="s">
        <v>64</v>
      </c>
      <c r="BL3" s="19" t="s">
        <v>65</v>
      </c>
      <c r="BM3" s="19" t="s">
        <v>66</v>
      </c>
      <c r="BN3" s="19" t="s">
        <v>67</v>
      </c>
      <c r="BO3" s="19" t="s">
        <v>68</v>
      </c>
      <c r="BP3" s="19" t="s">
        <v>69</v>
      </c>
      <c r="BQ3" s="19" t="s">
        <v>70</v>
      </c>
      <c r="BR3" s="19" t="s">
        <v>71</v>
      </c>
      <c r="BS3" s="19" t="s">
        <v>72</v>
      </c>
      <c r="BT3" s="19" t="s">
        <v>73</v>
      </c>
      <c r="BU3" s="19" t="s">
        <v>74</v>
      </c>
      <c r="BV3" s="20" t="s">
        <v>75</v>
      </c>
    </row>
    <row r="4" spans="2:74" hidden="1" x14ac:dyDescent="0.3">
      <c r="B4" s="6" t="s">
        <v>79</v>
      </c>
      <c r="C4" s="6">
        <v>407031163</v>
      </c>
      <c r="D4" s="6" t="s">
        <v>80</v>
      </c>
      <c r="E4" s="6" t="s">
        <v>81</v>
      </c>
      <c r="F4" s="6" t="s">
        <v>2692</v>
      </c>
      <c r="G4" s="6" t="s">
        <v>82</v>
      </c>
      <c r="H4" s="6" t="s">
        <v>78</v>
      </c>
      <c r="I4" s="22">
        <v>295000</v>
      </c>
      <c r="J4" s="22">
        <v>480000</v>
      </c>
      <c r="K4" s="22">
        <v>385000</v>
      </c>
      <c r="L4" s="22">
        <v>200000</v>
      </c>
      <c r="M4" s="22">
        <v>210000</v>
      </c>
      <c r="N4" s="22">
        <v>308000</v>
      </c>
      <c r="O4" s="23">
        <v>83</v>
      </c>
      <c r="P4" s="23">
        <v>83</v>
      </c>
      <c r="Q4" s="23">
        <v>42</v>
      </c>
      <c r="R4" s="22">
        <v>265</v>
      </c>
      <c r="S4" s="22">
        <v>280</v>
      </c>
      <c r="T4" s="24">
        <v>0.2</v>
      </c>
      <c r="U4" s="24">
        <v>0</v>
      </c>
      <c r="V4" s="24">
        <v>0.2</v>
      </c>
      <c r="W4" s="24">
        <v>0.4</v>
      </c>
      <c r="X4" s="25">
        <v>4.6711864406779664E-2</v>
      </c>
      <c r="Y4" s="24">
        <v>0.3</v>
      </c>
      <c r="Z4" s="24">
        <v>-0.10000000000000003</v>
      </c>
      <c r="AA4" s="24">
        <v>0.4</v>
      </c>
      <c r="AB4" s="24">
        <v>0.5</v>
      </c>
      <c r="AC4" s="26">
        <v>0.18200549450549447</v>
      </c>
      <c r="AD4" s="24">
        <v>3.8963440405748089</v>
      </c>
      <c r="AE4" s="6">
        <v>317</v>
      </c>
      <c r="AF4" s="6">
        <v>309</v>
      </c>
      <c r="AG4" s="6">
        <v>304</v>
      </c>
      <c r="AH4" s="27">
        <v>5.09375</v>
      </c>
      <c r="AI4" s="28">
        <v>425000</v>
      </c>
      <c r="AJ4" s="28">
        <v>370000</v>
      </c>
      <c r="AK4" s="28">
        <v>335000</v>
      </c>
      <c r="AL4" s="29">
        <v>0.14864864864864866</v>
      </c>
      <c r="AM4" s="29">
        <v>0.26865671641791045</v>
      </c>
      <c r="AN4" s="6">
        <v>1.3</v>
      </c>
      <c r="AO4" s="27">
        <v>-0.19999999999999996</v>
      </c>
      <c r="AP4" s="6">
        <v>1.5</v>
      </c>
      <c r="AQ4" s="26">
        <v>8.478260869565217E-2</v>
      </c>
      <c r="AR4" s="28">
        <v>440</v>
      </c>
      <c r="AS4" s="28">
        <v>395</v>
      </c>
      <c r="AT4" s="25">
        <v>0.11392405063291139</v>
      </c>
      <c r="AU4" s="26">
        <v>0.24998892584445409</v>
      </c>
      <c r="AV4" s="30">
        <v>1456.0000000000002</v>
      </c>
      <c r="AW4" s="24">
        <v>0.71430000000000005</v>
      </c>
      <c r="AX4" s="24">
        <v>0.28570000000000001</v>
      </c>
      <c r="AY4" s="24">
        <v>0.97709999999999997</v>
      </c>
      <c r="AZ4" s="24">
        <v>0</v>
      </c>
      <c r="BA4" s="24">
        <v>0.47789999999999999</v>
      </c>
      <c r="BB4" s="24">
        <v>0.29160000000000003</v>
      </c>
      <c r="BC4" s="24">
        <v>0.1588</v>
      </c>
      <c r="BD4" s="31">
        <v>5</v>
      </c>
      <c r="BE4" s="23">
        <v>184</v>
      </c>
      <c r="BF4" s="32" t="s">
        <v>2693</v>
      </c>
      <c r="BG4" s="33">
        <v>140.57639848346199</v>
      </c>
      <c r="BH4" s="33">
        <v>-34.601517322593203</v>
      </c>
      <c r="BI4" s="34">
        <f t="shared" ref="BI4:BI67" si="0">IF(T4&lt;=1, 100, IF(T4&gt;=7, 1, ROUND(100 - ((T4-1)/6)*99, 0)))</f>
        <v>100</v>
      </c>
      <c r="BJ4" s="34">
        <f t="shared" ref="BJ4:BJ67" si="1">IF(AN4&lt;=1, 100, IF(AN4&gt;=7, 1, ROUND(100 - ((AN4-1)/6)*99, 0)))</f>
        <v>95</v>
      </c>
      <c r="BK4" s="34">
        <f t="shared" ref="BK4:BK67" si="2">IF(AH4&lt;=2, 100, IF(AH4&gt;=10, 1, ROUND(100 - ((AH4-2)/8)*99, 0)))</f>
        <v>62</v>
      </c>
      <c r="BL4" s="34">
        <f t="shared" ref="BL4:BL67" si="3">IF(OR(ISBLANK(AU4), AU4=""), "", IF(AU4&lt;=0, 100, IF(AU4&gt;=0.3, 1, ROUND(100 - (AU4/0.3)*99, 0))))</f>
        <v>18</v>
      </c>
      <c r="BM4" s="34">
        <f t="shared" ref="BM4:BM67" si="4">IF(AL4&lt;=0, 1, IF(AL4&gt;=0.2, 100, ROUND(1 + (AL4/0.2)*99, 0)))</f>
        <v>75</v>
      </c>
      <c r="BN4" s="34">
        <f t="shared" ref="BN4:BN67" si="5">IF(AQ4&lt;=0.01, 1, IF(AQ4&gt;=0.075, 100, ROUND(1 + ((AQ4-0.01)/0.065)*99, 0)))</f>
        <v>100</v>
      </c>
      <c r="BO4" s="34">
        <f t="shared" ref="BO4:BO67" si="6">IF(BE4&gt;=750, 1, IF(BE4&lt;=50, 100, ROUND(100 - 99 * (((BE4 - 50)/700)^0.75), 0)))</f>
        <v>71</v>
      </c>
      <c r="BP4" s="34">
        <f t="shared" ref="BP4:BP67" si="7">IF(BA4&gt;=0.5, 100, IF(BA4&lt;=0.05, 1, ROUND(1 + ((BA4-0.05)/0.45)*99, 0)))</f>
        <v>95</v>
      </c>
      <c r="BQ4" s="35">
        <f t="shared" ref="BQ4:BQ67" si="8">IF(X4&gt;=0.045, 100, IF(X4&lt;=0.015, 1, ROUND(1 + ((X4-0.015)/0.03)*99, 0)))</f>
        <v>100</v>
      </c>
      <c r="BR4" s="34">
        <f t="shared" ref="BR4:BR67" si="9">IF(AD4&lt;=5, 100, IF(AD4&gt;=15, 1, ROUND(100 - ((AD4-5)/10)*99, 0)))</f>
        <v>100</v>
      </c>
      <c r="BS4" s="35">
        <f t="shared" ref="BS4:BS67" si="10">IF(AC4&lt;=0.25, 100, IF(AC4&gt;=0.4, 1, ROUND(100 - ((AC4-0.25)/0.15)*99, 0)))</f>
        <v>100</v>
      </c>
      <c r="BT4" s="35">
        <f t="shared" ref="BT4:BT67" si="11">IF(Y4&lt;=1, 100, IF(Y4&gt;=7, 1, ROUND(100 - ((Y4-1)/6)*99, 0)))</f>
        <v>100</v>
      </c>
      <c r="BU4" s="35">
        <f t="shared" ref="BU4:BU67" si="12">BD4*10</f>
        <v>50</v>
      </c>
      <c r="BV4" s="35">
        <f t="shared" ref="BV4:BV67" si="13">IF(
  (
    IF($BI$2,0.1,0) + IF($BJ$2,0.1,0) + IF($BK$2,0.05,0) + IF($BL$2,0.07,0) + IF($BM$2,0.05,0) + IF($BN$2,0.1,0) +
    IF($BO$2,0.07,0) + IF($BP$2,0.08,0) + IF($BQ$2,0.08,0) + IF($BR$2,0.07,0) + IF($BS$2,0.07,0) + IF($BT$2,0.08,0) +
    IF($BU$2,0.08,0)
  ) = 0,
  "",
  ROUND(
    (
      IF($BI$2, BI4*0.1, 0) + IF($BJ$2, BJ4*0.1, 0) + IF($BK$2, BK4*0.05, 0) + IF($BL$2, BL4*0.07, 0) +
      IF($BM$2, BM4*0.05, 0) + IF($BN$2, BN4*0.1, 0) + IF($BO$2, BO4*0.07, 0) + IF($BP$2, BP4*0.08, 0) +
      IF($BQ$2, BQ4*0.08, 0) + IF($BR$2, BR4*0.07, 0) + IF($BS$2, BS4*0.07, 0) + IF($BT$2, BT4*0.08, 0) +
      IF($BU$2, BU4*0.08, 0)
    ) /
    (
      IF($BI$2,0.1,0) + IF($BJ$2,0.1,0) + IF($BK$2,0.05,0) + IF($BL$2,0.07,0) + IF($BM$2,0.05,0) +
      IF($BN$2,0.1,0) + IF($BO$2,0.07,0) + IF($BP$2,0.08,0) + IF($BQ$2,0.08,0) + IF($BR$2,0.07,0) +
      IF($BS$2,0.07,0) + IF($BT$2,0.08,0) + IF($BU$2,0.08,0)
    ),
  0)
)</f>
        <v>84</v>
      </c>
    </row>
    <row r="5" spans="2:74" hidden="1" x14ac:dyDescent="0.3">
      <c r="B5" s="6" t="s">
        <v>83</v>
      </c>
      <c r="C5" s="6">
        <v>211051274</v>
      </c>
      <c r="D5" s="6" t="s">
        <v>84</v>
      </c>
      <c r="E5" s="6" t="s">
        <v>85</v>
      </c>
      <c r="F5" s="6" t="s">
        <v>689</v>
      </c>
      <c r="G5" s="6" t="s">
        <v>86</v>
      </c>
      <c r="H5" s="6" t="s">
        <v>78</v>
      </c>
      <c r="I5" s="22">
        <v>850000</v>
      </c>
      <c r="J5" s="22">
        <v>870000</v>
      </c>
      <c r="K5" s="22">
        <v>880000</v>
      </c>
      <c r="L5" s="22">
        <v>871500</v>
      </c>
      <c r="M5" s="22">
        <v>900000</v>
      </c>
      <c r="N5" s="22">
        <v>867000</v>
      </c>
      <c r="O5" s="23">
        <v>22</v>
      </c>
      <c r="P5" s="23">
        <v>24</v>
      </c>
      <c r="Q5" s="23">
        <v>25</v>
      </c>
      <c r="R5" s="22">
        <v>650</v>
      </c>
      <c r="S5" s="22">
        <v>650</v>
      </c>
      <c r="T5" s="24">
        <v>2</v>
      </c>
      <c r="U5" s="24">
        <v>-0.5</v>
      </c>
      <c r="V5" s="24">
        <v>2.5</v>
      </c>
      <c r="W5" s="24">
        <v>2.6</v>
      </c>
      <c r="X5" s="25">
        <v>3.9764705882352938E-2</v>
      </c>
      <c r="Y5" s="24">
        <v>0.4</v>
      </c>
      <c r="Z5" s="24">
        <v>-0.19999999999999996</v>
      </c>
      <c r="AA5" s="24">
        <v>0.6</v>
      </c>
      <c r="AB5" s="24">
        <v>0.9</v>
      </c>
      <c r="AC5" s="26">
        <v>0.25759305053579351</v>
      </c>
      <c r="AD5" s="24">
        <v>6.4779317442433291</v>
      </c>
      <c r="AE5" s="6">
        <v>450</v>
      </c>
      <c r="AF5" s="6">
        <v>575</v>
      </c>
      <c r="AG5" s="6">
        <v>464</v>
      </c>
      <c r="AH5" s="27">
        <v>4.0632411067193672</v>
      </c>
      <c r="AI5" s="28">
        <v>850000</v>
      </c>
      <c r="AJ5" s="28">
        <v>840000</v>
      </c>
      <c r="AK5" s="28">
        <v>820000</v>
      </c>
      <c r="AL5" s="29">
        <v>1.1904761904761904E-2</v>
      </c>
      <c r="AM5" s="29">
        <v>3.6585365853658534E-2</v>
      </c>
      <c r="AN5" s="6">
        <v>2.4</v>
      </c>
      <c r="AO5" s="27">
        <v>-0.5</v>
      </c>
      <c r="AP5" s="6">
        <v>2.9</v>
      </c>
      <c r="AQ5" s="26">
        <v>7.7083333333333337E-2</v>
      </c>
      <c r="AR5" s="28">
        <v>620</v>
      </c>
      <c r="AS5" s="28">
        <v>560</v>
      </c>
      <c r="AT5" s="25">
        <v>0.10714285714285714</v>
      </c>
      <c r="AU5" s="26">
        <v>-8.7244382988110214E-2</v>
      </c>
      <c r="AV5" s="30">
        <v>2523.36</v>
      </c>
      <c r="AW5" s="24">
        <v>0.81469999999999998</v>
      </c>
      <c r="AX5" s="24">
        <v>0.18529999999999999</v>
      </c>
      <c r="AY5" s="24">
        <v>0.99060000000000004</v>
      </c>
      <c r="AZ5" s="24">
        <v>4.4000000000000003E-3</v>
      </c>
      <c r="BA5" s="24">
        <v>0.35049999999999998</v>
      </c>
      <c r="BB5" s="24">
        <v>0.55649999999999999</v>
      </c>
      <c r="BC5" s="24">
        <v>7.3999999999999996E-2</v>
      </c>
      <c r="BD5" s="31">
        <v>7</v>
      </c>
      <c r="BE5" s="23">
        <v>37</v>
      </c>
      <c r="BF5" s="32" t="s">
        <v>2694</v>
      </c>
      <c r="BG5" s="33">
        <v>145.353509080132</v>
      </c>
      <c r="BH5" s="33">
        <v>-37.934644660083897</v>
      </c>
      <c r="BI5" s="34">
        <f t="shared" si="0"/>
        <v>84</v>
      </c>
      <c r="BJ5" s="34">
        <f t="shared" si="1"/>
        <v>77</v>
      </c>
      <c r="BK5" s="34">
        <f t="shared" si="2"/>
        <v>74</v>
      </c>
      <c r="BL5" s="34">
        <f t="shared" si="3"/>
        <v>100</v>
      </c>
      <c r="BM5" s="34">
        <f t="shared" si="4"/>
        <v>7</v>
      </c>
      <c r="BN5" s="34">
        <f t="shared" si="5"/>
        <v>100</v>
      </c>
      <c r="BO5" s="34">
        <f t="shared" si="6"/>
        <v>100</v>
      </c>
      <c r="BP5" s="34">
        <f t="shared" si="7"/>
        <v>67</v>
      </c>
      <c r="BQ5" s="35">
        <f t="shared" si="8"/>
        <v>83</v>
      </c>
      <c r="BR5" s="34">
        <f t="shared" si="9"/>
        <v>85</v>
      </c>
      <c r="BS5" s="35">
        <f t="shared" si="10"/>
        <v>95</v>
      </c>
      <c r="BT5" s="35">
        <f t="shared" si="11"/>
        <v>100</v>
      </c>
      <c r="BU5" s="35">
        <f t="shared" si="12"/>
        <v>70</v>
      </c>
      <c r="BV5" s="35">
        <f t="shared" si="13"/>
        <v>82</v>
      </c>
    </row>
    <row r="6" spans="2:74" hidden="1" x14ac:dyDescent="0.3">
      <c r="B6" s="6" t="s">
        <v>87</v>
      </c>
      <c r="C6" s="6">
        <v>213011340</v>
      </c>
      <c r="D6" s="6" t="s">
        <v>88</v>
      </c>
      <c r="E6" s="6" t="s">
        <v>89</v>
      </c>
      <c r="F6" s="6" t="s">
        <v>689</v>
      </c>
      <c r="G6" s="6" t="s">
        <v>86</v>
      </c>
      <c r="H6" s="6" t="s">
        <v>78</v>
      </c>
      <c r="I6" s="22">
        <v>900000</v>
      </c>
      <c r="J6" s="22">
        <v>900000</v>
      </c>
      <c r="K6" s="22">
        <v>960000</v>
      </c>
      <c r="L6" s="22">
        <v>962000</v>
      </c>
      <c r="M6" s="22">
        <v>978000</v>
      </c>
      <c r="N6" s="22">
        <v>947500</v>
      </c>
      <c r="O6" s="23">
        <v>28</v>
      </c>
      <c r="P6" s="23">
        <v>28</v>
      </c>
      <c r="Q6" s="23">
        <v>28</v>
      </c>
      <c r="R6" s="22">
        <v>600</v>
      </c>
      <c r="S6" s="22">
        <v>550</v>
      </c>
      <c r="T6" s="24">
        <v>2.2999999999999998</v>
      </c>
      <c r="U6" s="24">
        <v>0</v>
      </c>
      <c r="V6" s="24">
        <v>2.2999999999999998</v>
      </c>
      <c r="W6" s="24">
        <v>2.1</v>
      </c>
      <c r="X6" s="25">
        <v>3.4666666666666665E-2</v>
      </c>
      <c r="Y6" s="24">
        <v>1.3</v>
      </c>
      <c r="Z6" s="24">
        <v>-0.5</v>
      </c>
      <c r="AA6" s="24">
        <v>1.8</v>
      </c>
      <c r="AB6" s="24">
        <v>1.7</v>
      </c>
      <c r="AC6" s="26">
        <v>0.24721471421979033</v>
      </c>
      <c r="AD6" s="24">
        <v>7.131193679417029</v>
      </c>
      <c r="AE6" s="6">
        <v>269</v>
      </c>
      <c r="AF6" s="6">
        <v>308</v>
      </c>
      <c r="AG6" s="6">
        <v>500</v>
      </c>
      <c r="AH6" s="27">
        <v>1.9194139194139195</v>
      </c>
      <c r="AI6" s="28">
        <v>710000</v>
      </c>
      <c r="AJ6" s="28">
        <v>710000</v>
      </c>
      <c r="AK6" s="28">
        <v>705000</v>
      </c>
      <c r="AL6" s="29">
        <v>0</v>
      </c>
      <c r="AM6" s="29">
        <v>7.0921985815602835E-3</v>
      </c>
      <c r="AN6" s="6">
        <v>2.5</v>
      </c>
      <c r="AO6" s="27">
        <v>0.20000000000000018</v>
      </c>
      <c r="AP6" s="6">
        <v>2.2999999999999998</v>
      </c>
      <c r="AQ6" s="26">
        <v>7.7499999999999999E-2</v>
      </c>
      <c r="AR6" s="28">
        <v>500</v>
      </c>
      <c r="AS6" s="28">
        <v>460</v>
      </c>
      <c r="AT6" s="25">
        <v>8.6956521739130432E-2</v>
      </c>
      <c r="AU6" s="26">
        <v>-0.19100826288097816</v>
      </c>
      <c r="AV6" s="30">
        <v>2427.0400000000004</v>
      </c>
      <c r="AW6" s="24">
        <v>0.85529999999999995</v>
      </c>
      <c r="AX6" s="24">
        <v>0.1447</v>
      </c>
      <c r="AY6" s="24">
        <v>0.90359999999999996</v>
      </c>
      <c r="AZ6" s="24">
        <v>9.01E-2</v>
      </c>
      <c r="BA6" s="24">
        <v>0.50239999999999996</v>
      </c>
      <c r="BB6" s="24">
        <v>0.35880000000000001</v>
      </c>
      <c r="BC6" s="24">
        <v>0.1003</v>
      </c>
      <c r="BD6" s="31">
        <v>5.5</v>
      </c>
      <c r="BE6" s="23">
        <v>20</v>
      </c>
      <c r="BF6" s="32" t="s">
        <v>2695</v>
      </c>
      <c r="BG6" s="33">
        <v>144.79252015713399</v>
      </c>
      <c r="BH6" s="33">
        <v>-37.690041341872998</v>
      </c>
      <c r="BI6" s="34">
        <f t="shared" si="0"/>
        <v>79</v>
      </c>
      <c r="BJ6" s="34">
        <f t="shared" si="1"/>
        <v>75</v>
      </c>
      <c r="BK6" s="34">
        <f t="shared" si="2"/>
        <v>100</v>
      </c>
      <c r="BL6" s="34">
        <f t="shared" si="3"/>
        <v>100</v>
      </c>
      <c r="BM6" s="34">
        <f t="shared" si="4"/>
        <v>1</v>
      </c>
      <c r="BN6" s="34">
        <f t="shared" si="5"/>
        <v>100</v>
      </c>
      <c r="BO6" s="34">
        <f t="shared" si="6"/>
        <v>100</v>
      </c>
      <c r="BP6" s="34">
        <f t="shared" si="7"/>
        <v>100</v>
      </c>
      <c r="BQ6" s="35">
        <f t="shared" si="8"/>
        <v>66</v>
      </c>
      <c r="BR6" s="34">
        <f t="shared" si="9"/>
        <v>79</v>
      </c>
      <c r="BS6" s="35">
        <f t="shared" si="10"/>
        <v>100</v>
      </c>
      <c r="BT6" s="35">
        <f t="shared" si="11"/>
        <v>95</v>
      </c>
      <c r="BU6" s="35">
        <f t="shared" si="12"/>
        <v>55</v>
      </c>
      <c r="BV6" s="35">
        <f t="shared" si="13"/>
        <v>82</v>
      </c>
    </row>
    <row r="7" spans="2:74" hidden="1" x14ac:dyDescent="0.3">
      <c r="B7" s="6" t="s">
        <v>90</v>
      </c>
      <c r="C7" s="6">
        <v>509021238</v>
      </c>
      <c r="D7" s="6" t="s">
        <v>91</v>
      </c>
      <c r="E7" s="6" t="s">
        <v>92</v>
      </c>
      <c r="F7" s="6" t="s">
        <v>2696</v>
      </c>
      <c r="G7" s="6" t="s">
        <v>93</v>
      </c>
      <c r="H7" s="6" t="s">
        <v>78</v>
      </c>
      <c r="I7" s="22">
        <v>259000</v>
      </c>
      <c r="J7" s="22">
        <v>245000</v>
      </c>
      <c r="K7" s="22">
        <v>220000</v>
      </c>
      <c r="L7" s="22">
        <v>275000</v>
      </c>
      <c r="M7" s="22">
        <v>241000</v>
      </c>
      <c r="N7" s="22">
        <v>283000</v>
      </c>
      <c r="O7" s="23">
        <v>63</v>
      </c>
      <c r="P7" s="23">
        <v>63</v>
      </c>
      <c r="Q7" s="23">
        <v>93</v>
      </c>
      <c r="R7" s="22">
        <v>325</v>
      </c>
      <c r="S7" s="22">
        <v>340</v>
      </c>
      <c r="T7" s="24">
        <v>1</v>
      </c>
      <c r="U7" s="24">
        <v>-0.19999999999999996</v>
      </c>
      <c r="V7" s="24">
        <v>1.2</v>
      </c>
      <c r="W7" s="24">
        <v>1.1000000000000001</v>
      </c>
      <c r="X7" s="25">
        <v>6.5250965250965257E-2</v>
      </c>
      <c r="Y7" s="24">
        <v>0.1</v>
      </c>
      <c r="Z7" s="24">
        <v>0</v>
      </c>
      <c r="AA7" s="24">
        <v>0.1</v>
      </c>
      <c r="AB7" s="24">
        <v>0.3</v>
      </c>
      <c r="AC7" s="26">
        <v>0.24141312098882811</v>
      </c>
      <c r="AD7" s="24">
        <v>3.6997632151542295</v>
      </c>
      <c r="AE7" s="6">
        <v>299</v>
      </c>
      <c r="AF7" s="6">
        <v>328</v>
      </c>
      <c r="AG7" s="6">
        <v>357</v>
      </c>
      <c r="AH7" s="27">
        <v>4.3824884792626735</v>
      </c>
      <c r="AI7" s="28">
        <v>550000</v>
      </c>
      <c r="AJ7" s="28">
        <v>470000</v>
      </c>
      <c r="AK7" s="28">
        <v>410000</v>
      </c>
      <c r="AL7" s="29">
        <v>0.1702127659574468</v>
      </c>
      <c r="AM7" s="29">
        <v>0.34146341463414637</v>
      </c>
      <c r="AN7" s="6">
        <v>1.9</v>
      </c>
      <c r="AO7" s="27">
        <v>-0.20000000000000018</v>
      </c>
      <c r="AP7" s="6">
        <v>2.1</v>
      </c>
      <c r="AQ7" s="26">
        <v>7.1874999999999994E-2</v>
      </c>
      <c r="AR7" s="28">
        <v>450</v>
      </c>
      <c r="AS7" s="28">
        <v>390</v>
      </c>
      <c r="AT7" s="25">
        <v>0.15384615384615385</v>
      </c>
      <c r="AU7" s="26">
        <v>0.48452848534253989</v>
      </c>
      <c r="AV7" s="30">
        <v>1346.2400000000002</v>
      </c>
      <c r="AW7" s="24">
        <v>0.61670000000000003</v>
      </c>
      <c r="AX7" s="24">
        <v>0.38329999999999997</v>
      </c>
      <c r="AY7" s="24">
        <v>0.9486</v>
      </c>
      <c r="AZ7" s="24">
        <v>3.3399999999999999E-2</v>
      </c>
      <c r="BA7" s="24">
        <v>0.47660000000000002</v>
      </c>
      <c r="BB7" s="24">
        <v>0.2087</v>
      </c>
      <c r="BC7" s="24">
        <v>0.2261</v>
      </c>
      <c r="BD7" s="31">
        <v>4</v>
      </c>
      <c r="BE7" s="23">
        <v>165</v>
      </c>
      <c r="BF7" s="32" t="s">
        <v>2697</v>
      </c>
      <c r="BG7" s="33">
        <v>117.02420275480701</v>
      </c>
      <c r="BH7" s="33">
        <v>-30.859289430296101</v>
      </c>
      <c r="BI7" s="34">
        <f t="shared" si="0"/>
        <v>100</v>
      </c>
      <c r="BJ7" s="34">
        <f t="shared" si="1"/>
        <v>85</v>
      </c>
      <c r="BK7" s="34">
        <f t="shared" si="2"/>
        <v>71</v>
      </c>
      <c r="BL7" s="34">
        <f t="shared" si="3"/>
        <v>1</v>
      </c>
      <c r="BM7" s="34">
        <f t="shared" si="4"/>
        <v>85</v>
      </c>
      <c r="BN7" s="34">
        <f t="shared" si="5"/>
        <v>95</v>
      </c>
      <c r="BO7" s="34">
        <f t="shared" si="6"/>
        <v>74</v>
      </c>
      <c r="BP7" s="34">
        <f t="shared" si="7"/>
        <v>95</v>
      </c>
      <c r="BQ7" s="35">
        <f t="shared" si="8"/>
        <v>100</v>
      </c>
      <c r="BR7" s="34">
        <f t="shared" si="9"/>
        <v>100</v>
      </c>
      <c r="BS7" s="35">
        <f t="shared" si="10"/>
        <v>100</v>
      </c>
      <c r="BT7" s="35">
        <f t="shared" si="11"/>
        <v>100</v>
      </c>
      <c r="BU7" s="35">
        <f t="shared" si="12"/>
        <v>40</v>
      </c>
      <c r="BV7" s="35">
        <f t="shared" si="13"/>
        <v>82</v>
      </c>
    </row>
    <row r="8" spans="2:74" hidden="1" x14ac:dyDescent="0.3">
      <c r="B8" s="6" t="s">
        <v>94</v>
      </c>
      <c r="C8" s="6">
        <v>307021181</v>
      </c>
      <c r="D8" s="6" t="s">
        <v>95</v>
      </c>
      <c r="E8" s="6" t="s">
        <v>96</v>
      </c>
      <c r="F8" s="6" t="s">
        <v>2698</v>
      </c>
      <c r="G8" s="6" t="s">
        <v>97</v>
      </c>
      <c r="H8" s="6" t="s">
        <v>78</v>
      </c>
      <c r="I8" s="22">
        <v>395000</v>
      </c>
      <c r="J8" s="22">
        <v>375000</v>
      </c>
      <c r="K8" s="22">
        <v>320000</v>
      </c>
      <c r="L8" s="22">
        <v>358000</v>
      </c>
      <c r="M8" s="22">
        <v>388500</v>
      </c>
      <c r="N8" s="22">
        <v>225000</v>
      </c>
      <c r="O8" s="23">
        <v>27</v>
      </c>
      <c r="P8" s="23">
        <v>27</v>
      </c>
      <c r="Q8" s="23">
        <v>32</v>
      </c>
      <c r="R8" s="22">
        <v>350</v>
      </c>
      <c r="S8" s="22">
        <v>330</v>
      </c>
      <c r="T8" s="24">
        <v>0.9</v>
      </c>
      <c r="U8" s="24">
        <v>-9.9999999999999978E-2</v>
      </c>
      <c r="V8" s="24">
        <v>1</v>
      </c>
      <c r="W8" s="24">
        <v>1</v>
      </c>
      <c r="X8" s="25">
        <v>4.6075949367088608E-2</v>
      </c>
      <c r="Y8" s="24">
        <v>0.2</v>
      </c>
      <c r="Z8" s="24">
        <v>0</v>
      </c>
      <c r="AA8" s="24">
        <v>0.2</v>
      </c>
      <c r="AB8" s="24">
        <v>0.4</v>
      </c>
      <c r="AC8" s="26">
        <v>0.26041666666666663</v>
      </c>
      <c r="AD8" s="24">
        <v>5.6519001831501816</v>
      </c>
      <c r="AE8" s="6">
        <v>157</v>
      </c>
      <c r="AF8" s="6">
        <v>188</v>
      </c>
      <c r="AG8" s="6">
        <v>149</v>
      </c>
      <c r="AH8" s="27">
        <v>4.0245398773006134</v>
      </c>
      <c r="AI8" s="28">
        <v>472000</v>
      </c>
      <c r="AJ8" s="28">
        <v>405000</v>
      </c>
      <c r="AK8" s="28">
        <v>350000</v>
      </c>
      <c r="AL8" s="29">
        <v>0.16543209876543211</v>
      </c>
      <c r="AM8" s="29">
        <v>0.34857142857142859</v>
      </c>
      <c r="AN8" s="6">
        <v>1.7</v>
      </c>
      <c r="AO8" s="27">
        <v>-0.40000000000000013</v>
      </c>
      <c r="AP8" s="6">
        <v>2.1</v>
      </c>
      <c r="AQ8" s="26">
        <v>7.6448598130841122E-2</v>
      </c>
      <c r="AR8" s="28">
        <v>450</v>
      </c>
      <c r="AS8" s="28">
        <v>440</v>
      </c>
      <c r="AT8" s="25">
        <v>2.2727272727272728E-2</v>
      </c>
      <c r="AU8" s="26">
        <v>0.44336264022990302</v>
      </c>
      <c r="AV8" s="30">
        <v>1344.0000000000002</v>
      </c>
      <c r="AW8" s="24">
        <v>0.67879999999999996</v>
      </c>
      <c r="AX8" s="24">
        <v>0.32119999999999999</v>
      </c>
      <c r="AY8" s="24">
        <v>0.94079999999999997</v>
      </c>
      <c r="AZ8" s="24">
        <v>1.9400000000000001E-2</v>
      </c>
      <c r="BA8" s="24">
        <v>0.43530000000000002</v>
      </c>
      <c r="BB8" s="24">
        <v>0.21390000000000001</v>
      </c>
      <c r="BC8" s="24">
        <v>0.25530000000000003</v>
      </c>
      <c r="BD8" s="31">
        <v>4</v>
      </c>
      <c r="BE8" s="23">
        <v>192</v>
      </c>
      <c r="BF8" s="32" t="s">
        <v>2699</v>
      </c>
      <c r="BG8" s="33">
        <v>151.122623375026</v>
      </c>
      <c r="BH8" s="33">
        <v>-27.838409797612499</v>
      </c>
      <c r="BI8" s="34">
        <f t="shared" si="0"/>
        <v>100</v>
      </c>
      <c r="BJ8" s="34">
        <f t="shared" si="1"/>
        <v>88</v>
      </c>
      <c r="BK8" s="34">
        <f t="shared" si="2"/>
        <v>75</v>
      </c>
      <c r="BL8" s="34">
        <f t="shared" si="3"/>
        <v>1</v>
      </c>
      <c r="BM8" s="34">
        <f t="shared" si="4"/>
        <v>83</v>
      </c>
      <c r="BN8" s="34">
        <f t="shared" si="5"/>
        <v>100</v>
      </c>
      <c r="BO8" s="34">
        <f t="shared" si="6"/>
        <v>70</v>
      </c>
      <c r="BP8" s="34">
        <f t="shared" si="7"/>
        <v>86</v>
      </c>
      <c r="BQ8" s="35">
        <f t="shared" si="8"/>
        <v>100</v>
      </c>
      <c r="BR8" s="34">
        <f t="shared" si="9"/>
        <v>94</v>
      </c>
      <c r="BS8" s="35">
        <f t="shared" si="10"/>
        <v>93</v>
      </c>
      <c r="BT8" s="35">
        <f t="shared" si="11"/>
        <v>100</v>
      </c>
      <c r="BU8" s="35">
        <f t="shared" si="12"/>
        <v>40</v>
      </c>
      <c r="BV8" s="35">
        <f t="shared" si="13"/>
        <v>81</v>
      </c>
    </row>
    <row r="9" spans="2:74" hidden="1" x14ac:dyDescent="0.3">
      <c r="B9" s="6" t="s">
        <v>98</v>
      </c>
      <c r="C9" s="6">
        <v>103021068</v>
      </c>
      <c r="D9" s="6" t="s">
        <v>99</v>
      </c>
      <c r="E9" s="6" t="s">
        <v>100</v>
      </c>
      <c r="F9" s="6" t="s">
        <v>2691</v>
      </c>
      <c r="G9" s="6" t="s">
        <v>77</v>
      </c>
      <c r="H9" s="6" t="s">
        <v>78</v>
      </c>
      <c r="I9" s="22">
        <v>300000</v>
      </c>
      <c r="J9" s="22">
        <v>295000</v>
      </c>
      <c r="K9" s="22">
        <v>250000</v>
      </c>
      <c r="L9" s="22">
        <v>295000</v>
      </c>
      <c r="M9" s="22">
        <v>240000</v>
      </c>
      <c r="N9" s="22">
        <v>180000</v>
      </c>
      <c r="O9" s="23">
        <v>74</v>
      </c>
      <c r="P9" s="23">
        <v>72</v>
      </c>
      <c r="Q9" s="23">
        <v>92</v>
      </c>
      <c r="R9" s="22">
        <v>330</v>
      </c>
      <c r="S9" s="22">
        <v>300</v>
      </c>
      <c r="T9" s="24">
        <v>1</v>
      </c>
      <c r="U9" s="24">
        <v>-0.30000000000000004</v>
      </c>
      <c r="V9" s="24">
        <v>1.3</v>
      </c>
      <c r="W9" s="24">
        <v>1.6</v>
      </c>
      <c r="X9" s="25">
        <v>5.7200000000000001E-2</v>
      </c>
      <c r="Y9" s="24">
        <v>0.7</v>
      </c>
      <c r="Z9" s="24">
        <v>-0.10000000000000009</v>
      </c>
      <c r="AA9" s="24">
        <v>0.8</v>
      </c>
      <c r="AB9" s="24">
        <v>1.4</v>
      </c>
      <c r="AC9" s="26">
        <v>0.24451689389448722</v>
      </c>
      <c r="AD9" s="24">
        <v>4.2747708722812447</v>
      </c>
      <c r="AE9" s="6">
        <v>306</v>
      </c>
      <c r="AF9" s="6">
        <v>340</v>
      </c>
      <c r="AG9" s="6">
        <v>322</v>
      </c>
      <c r="AH9" s="27">
        <v>7.7756286266924564</v>
      </c>
      <c r="AI9" s="28">
        <v>439000</v>
      </c>
      <c r="AJ9" s="28">
        <v>385500</v>
      </c>
      <c r="AK9" s="28">
        <v>395000</v>
      </c>
      <c r="AL9" s="29">
        <v>0.13878080415045396</v>
      </c>
      <c r="AM9" s="29">
        <v>0.11139240506329114</v>
      </c>
      <c r="AN9" s="6">
        <v>1.5</v>
      </c>
      <c r="AO9" s="27">
        <v>-0.19999999999999996</v>
      </c>
      <c r="AP9" s="6">
        <v>1.7</v>
      </c>
      <c r="AQ9" s="26">
        <v>9.4462901439645627E-2</v>
      </c>
      <c r="AR9" s="28">
        <v>410</v>
      </c>
      <c r="AS9" s="28">
        <v>400</v>
      </c>
      <c r="AT9" s="25">
        <v>2.5000000000000001E-2</v>
      </c>
      <c r="AU9" s="26">
        <v>0.2846446058387726</v>
      </c>
      <c r="AV9" s="30">
        <v>1349.6000000000001</v>
      </c>
      <c r="AW9" s="24">
        <v>0.66720000000000002</v>
      </c>
      <c r="AX9" s="24">
        <v>0.33279999999999998</v>
      </c>
      <c r="AY9" s="24">
        <v>0.95730000000000004</v>
      </c>
      <c r="AZ9" s="24">
        <v>2.0899999999999998E-2</v>
      </c>
      <c r="BA9" s="24">
        <v>0.46729999999999999</v>
      </c>
      <c r="BB9" s="24">
        <v>0.24790000000000001</v>
      </c>
      <c r="BC9" s="24">
        <v>0.20269999999999999</v>
      </c>
      <c r="BD9" s="31">
        <v>7</v>
      </c>
      <c r="BE9" s="23">
        <v>318</v>
      </c>
      <c r="BF9" s="32" t="s">
        <v>2700</v>
      </c>
      <c r="BG9" s="33">
        <v>147.97955977529401</v>
      </c>
      <c r="BH9" s="33">
        <v>-32.903632199647298</v>
      </c>
      <c r="BI9" s="34">
        <f t="shared" si="0"/>
        <v>100</v>
      </c>
      <c r="BJ9" s="34">
        <f t="shared" si="1"/>
        <v>92</v>
      </c>
      <c r="BK9" s="34">
        <f t="shared" si="2"/>
        <v>29</v>
      </c>
      <c r="BL9" s="34">
        <f t="shared" si="3"/>
        <v>6</v>
      </c>
      <c r="BM9" s="34">
        <f t="shared" si="4"/>
        <v>70</v>
      </c>
      <c r="BN9" s="34">
        <f t="shared" si="5"/>
        <v>100</v>
      </c>
      <c r="BO9" s="34">
        <f t="shared" si="6"/>
        <v>52</v>
      </c>
      <c r="BP9" s="34">
        <f t="shared" si="7"/>
        <v>93</v>
      </c>
      <c r="BQ9" s="35">
        <f t="shared" si="8"/>
        <v>100</v>
      </c>
      <c r="BR9" s="34">
        <f t="shared" si="9"/>
        <v>100</v>
      </c>
      <c r="BS9" s="35">
        <f t="shared" si="10"/>
        <v>100</v>
      </c>
      <c r="BT9" s="35">
        <f t="shared" si="11"/>
        <v>100</v>
      </c>
      <c r="BU9" s="35">
        <f t="shared" si="12"/>
        <v>70</v>
      </c>
      <c r="BV9" s="35">
        <f t="shared" si="13"/>
        <v>81</v>
      </c>
    </row>
    <row r="10" spans="2:74" hidden="1" x14ac:dyDescent="0.3">
      <c r="B10" s="6" t="s">
        <v>101</v>
      </c>
      <c r="C10" s="6">
        <v>209031215</v>
      </c>
      <c r="D10" s="6" t="s">
        <v>102</v>
      </c>
      <c r="E10" s="6" t="s">
        <v>103</v>
      </c>
      <c r="F10" s="6" t="s">
        <v>689</v>
      </c>
      <c r="G10" s="6" t="s">
        <v>86</v>
      </c>
      <c r="H10" s="6" t="s">
        <v>78</v>
      </c>
      <c r="I10" s="22">
        <v>990000</v>
      </c>
      <c r="J10" s="22">
        <v>1000000</v>
      </c>
      <c r="K10" s="22">
        <v>1000000</v>
      </c>
      <c r="L10" s="22">
        <v>1040000</v>
      </c>
      <c r="M10" s="22">
        <v>1070000</v>
      </c>
      <c r="N10" s="22">
        <v>1020000</v>
      </c>
      <c r="O10" s="23">
        <v>24</v>
      </c>
      <c r="P10" s="23">
        <v>24</v>
      </c>
      <c r="Q10" s="23">
        <v>24</v>
      </c>
      <c r="R10" s="22">
        <v>640</v>
      </c>
      <c r="S10" s="22">
        <v>600</v>
      </c>
      <c r="T10" s="24">
        <v>2.6</v>
      </c>
      <c r="U10" s="24">
        <v>-0.10000000000000009</v>
      </c>
      <c r="V10" s="24">
        <v>2.7</v>
      </c>
      <c r="W10" s="24">
        <v>3</v>
      </c>
      <c r="X10" s="25">
        <v>3.3616161616161613E-2</v>
      </c>
      <c r="Y10" s="24">
        <v>0.9</v>
      </c>
      <c r="Z10" s="24">
        <v>-0.4</v>
      </c>
      <c r="AA10" s="24">
        <v>1.3</v>
      </c>
      <c r="AB10" s="24">
        <v>1.4</v>
      </c>
      <c r="AC10" s="26">
        <v>0.2289377289377289</v>
      </c>
      <c r="AD10" s="24">
        <v>6.8103471048182573</v>
      </c>
      <c r="AE10" s="6">
        <v>179</v>
      </c>
      <c r="AF10" s="6">
        <v>194</v>
      </c>
      <c r="AG10" s="6">
        <v>162</v>
      </c>
      <c r="AH10" s="27">
        <v>4</v>
      </c>
      <c r="AI10" s="28">
        <v>1135000</v>
      </c>
      <c r="AJ10" s="28">
        <v>1130000</v>
      </c>
      <c r="AK10" s="28">
        <v>1103000</v>
      </c>
      <c r="AL10" s="29">
        <v>4.4247787610619468E-3</v>
      </c>
      <c r="AM10" s="29">
        <v>2.9011786038077969E-2</v>
      </c>
      <c r="AN10" s="6">
        <v>2.4</v>
      </c>
      <c r="AO10" s="27">
        <v>-0.30000000000000027</v>
      </c>
      <c r="AP10" s="6">
        <v>2.7</v>
      </c>
      <c r="AQ10" s="26">
        <v>8.3064516129032262E-2</v>
      </c>
      <c r="AR10" s="28">
        <v>680</v>
      </c>
      <c r="AS10" s="28">
        <v>650</v>
      </c>
      <c r="AT10" s="25">
        <v>4.6153846153846156E-2</v>
      </c>
      <c r="AU10" s="26">
        <v>3.6966191861216413E-2</v>
      </c>
      <c r="AV10" s="30">
        <v>2795.5200000000004</v>
      </c>
      <c r="AW10" s="24">
        <v>0.84760000000000002</v>
      </c>
      <c r="AX10" s="24">
        <v>0.15240000000000001</v>
      </c>
      <c r="AY10" s="24">
        <v>0.95089999999999997</v>
      </c>
      <c r="AZ10" s="24">
        <v>4.7699999999999999E-2</v>
      </c>
      <c r="BA10" s="24">
        <v>0.36130000000000001</v>
      </c>
      <c r="BB10" s="24">
        <v>0.52800000000000002</v>
      </c>
      <c r="BC10" s="24">
        <v>9.2399999999999996E-2</v>
      </c>
      <c r="BD10" s="31">
        <v>9</v>
      </c>
      <c r="BE10" s="23">
        <v>25</v>
      </c>
      <c r="BF10" s="32" t="s">
        <v>2701</v>
      </c>
      <c r="BG10" s="33">
        <v>145.17363154989101</v>
      </c>
      <c r="BH10" s="33">
        <v>-37.660153856071901</v>
      </c>
      <c r="BI10" s="34">
        <f t="shared" si="0"/>
        <v>74</v>
      </c>
      <c r="BJ10" s="34">
        <f t="shared" si="1"/>
        <v>77</v>
      </c>
      <c r="BK10" s="34">
        <f t="shared" si="2"/>
        <v>75</v>
      </c>
      <c r="BL10" s="34">
        <f t="shared" si="3"/>
        <v>88</v>
      </c>
      <c r="BM10" s="34">
        <f t="shared" si="4"/>
        <v>3</v>
      </c>
      <c r="BN10" s="34">
        <f t="shared" si="5"/>
        <v>100</v>
      </c>
      <c r="BO10" s="34">
        <f t="shared" si="6"/>
        <v>100</v>
      </c>
      <c r="BP10" s="34">
        <f t="shared" si="7"/>
        <v>69</v>
      </c>
      <c r="BQ10" s="35">
        <f t="shared" si="8"/>
        <v>62</v>
      </c>
      <c r="BR10" s="34">
        <f t="shared" si="9"/>
        <v>82</v>
      </c>
      <c r="BS10" s="35">
        <f t="shared" si="10"/>
        <v>100</v>
      </c>
      <c r="BT10" s="35">
        <f t="shared" si="11"/>
        <v>100</v>
      </c>
      <c r="BU10" s="35">
        <f t="shared" si="12"/>
        <v>90</v>
      </c>
      <c r="BV10" s="35">
        <f t="shared" si="13"/>
        <v>81</v>
      </c>
    </row>
    <row r="11" spans="2:74" hidden="1" x14ac:dyDescent="0.3">
      <c r="B11" s="6" t="s">
        <v>104</v>
      </c>
      <c r="C11" s="6">
        <v>509021242</v>
      </c>
      <c r="D11" s="6" t="s">
        <v>91</v>
      </c>
      <c r="E11" s="6" t="s">
        <v>92</v>
      </c>
      <c r="F11" s="6" t="s">
        <v>2696</v>
      </c>
      <c r="G11" s="6" t="s">
        <v>93</v>
      </c>
      <c r="H11" s="6" t="s">
        <v>78</v>
      </c>
      <c r="I11" s="22">
        <v>165000</v>
      </c>
      <c r="J11" s="22">
        <v>165000</v>
      </c>
      <c r="K11" s="22">
        <v>150000</v>
      </c>
      <c r="L11" s="22">
        <v>120000</v>
      </c>
      <c r="M11" s="22">
        <v>100000</v>
      </c>
      <c r="N11" s="22">
        <v>115000</v>
      </c>
      <c r="O11" s="23">
        <v>147</v>
      </c>
      <c r="P11" s="23">
        <v>147</v>
      </c>
      <c r="Q11" s="23">
        <v>77</v>
      </c>
      <c r="R11" s="22">
        <v>350</v>
      </c>
      <c r="S11" s="22">
        <v>300</v>
      </c>
      <c r="T11" s="24">
        <v>0.4</v>
      </c>
      <c r="U11" s="24">
        <v>-9.9999999999999978E-2</v>
      </c>
      <c r="V11" s="24">
        <v>0.5</v>
      </c>
      <c r="W11" s="24">
        <v>0.6</v>
      </c>
      <c r="X11" s="25">
        <v>0.11030303030303031</v>
      </c>
      <c r="Y11" s="24">
        <v>0.3</v>
      </c>
      <c r="Z11" s="24">
        <v>-0.10000000000000003</v>
      </c>
      <c r="AA11" s="24">
        <v>0.4</v>
      </c>
      <c r="AB11" s="24">
        <v>0.4</v>
      </c>
      <c r="AC11" s="26">
        <v>0.24300155520995331</v>
      </c>
      <c r="AD11" s="24">
        <v>2.2030360774528734</v>
      </c>
      <c r="AE11" s="6">
        <v>299</v>
      </c>
      <c r="AF11" s="6">
        <v>328</v>
      </c>
      <c r="AG11" s="6">
        <v>357</v>
      </c>
      <c r="AH11" s="27">
        <v>4.3824884792626735</v>
      </c>
      <c r="AI11" s="28">
        <v>550000</v>
      </c>
      <c r="AJ11" s="28">
        <v>470000</v>
      </c>
      <c r="AK11" s="28">
        <v>410000</v>
      </c>
      <c r="AL11" s="29">
        <v>0.1702127659574468</v>
      </c>
      <c r="AM11" s="29">
        <v>0.34146341463414637</v>
      </c>
      <c r="AN11" s="6">
        <v>1.9</v>
      </c>
      <c r="AO11" s="27">
        <v>-0.20000000000000018</v>
      </c>
      <c r="AP11" s="6">
        <v>2.1</v>
      </c>
      <c r="AQ11" s="26">
        <v>7.1874999999999994E-2</v>
      </c>
      <c r="AR11" s="28">
        <v>450</v>
      </c>
      <c r="AS11" s="28">
        <v>390</v>
      </c>
      <c r="AT11" s="25">
        <v>0.15384615384615385</v>
      </c>
      <c r="AU11" s="26">
        <v>0.48452848534253989</v>
      </c>
      <c r="AV11" s="30">
        <v>1440.3200000000002</v>
      </c>
      <c r="AW11" s="24">
        <v>0.61880000000000002</v>
      </c>
      <c r="AX11" s="24">
        <v>0.38119999999999998</v>
      </c>
      <c r="AY11" s="24">
        <v>0.95150000000000001</v>
      </c>
      <c r="AZ11" s="24">
        <v>3.1099999999999999E-2</v>
      </c>
      <c r="BA11" s="24">
        <v>0.48259999999999997</v>
      </c>
      <c r="BB11" s="24">
        <v>0.15570000000000001</v>
      </c>
      <c r="BC11" s="24">
        <v>0.2326</v>
      </c>
      <c r="BD11" s="31">
        <v>4</v>
      </c>
      <c r="BE11" s="23">
        <v>303</v>
      </c>
      <c r="BF11" s="32" t="s">
        <v>2702</v>
      </c>
      <c r="BG11" s="33">
        <v>118.797427659373</v>
      </c>
      <c r="BH11" s="33">
        <v>-30.910732072709099</v>
      </c>
      <c r="BI11" s="34">
        <f t="shared" si="0"/>
        <v>100</v>
      </c>
      <c r="BJ11" s="34">
        <f t="shared" si="1"/>
        <v>85</v>
      </c>
      <c r="BK11" s="34">
        <f t="shared" si="2"/>
        <v>71</v>
      </c>
      <c r="BL11" s="34">
        <f t="shared" si="3"/>
        <v>1</v>
      </c>
      <c r="BM11" s="34">
        <f t="shared" si="4"/>
        <v>85</v>
      </c>
      <c r="BN11" s="34">
        <f t="shared" si="5"/>
        <v>95</v>
      </c>
      <c r="BO11" s="34">
        <f t="shared" si="6"/>
        <v>54</v>
      </c>
      <c r="BP11" s="34">
        <f t="shared" si="7"/>
        <v>96</v>
      </c>
      <c r="BQ11" s="35">
        <f t="shared" si="8"/>
        <v>100</v>
      </c>
      <c r="BR11" s="34">
        <f t="shared" si="9"/>
        <v>100</v>
      </c>
      <c r="BS11" s="35">
        <f t="shared" si="10"/>
        <v>100</v>
      </c>
      <c r="BT11" s="35">
        <f t="shared" si="11"/>
        <v>100</v>
      </c>
      <c r="BU11" s="35">
        <f t="shared" si="12"/>
        <v>40</v>
      </c>
      <c r="BV11" s="35">
        <f t="shared" si="13"/>
        <v>81</v>
      </c>
    </row>
    <row r="12" spans="2:74" hidden="1" x14ac:dyDescent="0.3">
      <c r="B12" s="6" t="s">
        <v>105</v>
      </c>
      <c r="C12" s="6">
        <v>801081091</v>
      </c>
      <c r="D12" s="6" t="s">
        <v>106</v>
      </c>
      <c r="E12" s="6" t="s">
        <v>107</v>
      </c>
      <c r="F12" s="6" t="s">
        <v>2703</v>
      </c>
      <c r="G12" s="6" t="s">
        <v>108</v>
      </c>
      <c r="H12" s="6" t="s">
        <v>78</v>
      </c>
      <c r="I12" s="22">
        <v>1150000</v>
      </c>
      <c r="J12" s="22">
        <v>1323100</v>
      </c>
      <c r="K12" s="22">
        <v>1300000</v>
      </c>
      <c r="L12" s="22">
        <v>1105000</v>
      </c>
      <c r="M12" s="22">
        <v>1175000</v>
      </c>
      <c r="N12" s="22">
        <v>1215000</v>
      </c>
      <c r="O12" s="23">
        <v>40</v>
      </c>
      <c r="P12" s="23">
        <v>38</v>
      </c>
      <c r="Q12" s="23">
        <v>24</v>
      </c>
      <c r="R12" s="22">
        <v>780</v>
      </c>
      <c r="S12" s="22">
        <v>795</v>
      </c>
      <c r="T12" s="24">
        <v>3.1</v>
      </c>
      <c r="U12" s="24">
        <v>-0.39999999999999991</v>
      </c>
      <c r="V12" s="24">
        <v>3.5</v>
      </c>
      <c r="W12" s="24">
        <v>2.7</v>
      </c>
      <c r="X12" s="25">
        <v>3.5269565217391302E-2</v>
      </c>
      <c r="Y12" s="24">
        <v>1.5</v>
      </c>
      <c r="Z12" s="24">
        <v>-0.60000000000000009</v>
      </c>
      <c r="AA12" s="24">
        <v>2.1</v>
      </c>
      <c r="AB12" s="24">
        <v>2.1</v>
      </c>
      <c r="AC12" s="26">
        <v>0.22386003581760572</v>
      </c>
      <c r="AD12" s="24">
        <v>6.3471164001540084</v>
      </c>
      <c r="AE12" s="6">
        <v>22</v>
      </c>
      <c r="AF12" s="6">
        <v>38</v>
      </c>
      <c r="AG12" s="6">
        <v>52</v>
      </c>
      <c r="AH12" s="27">
        <v>1.0517928286852589</v>
      </c>
      <c r="AI12" s="28">
        <v>950000</v>
      </c>
      <c r="AJ12" s="28">
        <v>930000</v>
      </c>
      <c r="AK12" s="28">
        <v>1017800</v>
      </c>
      <c r="AL12" s="29">
        <v>2.1505376344086023E-2</v>
      </c>
      <c r="AM12" s="29">
        <v>-6.6614266064059735E-2</v>
      </c>
      <c r="AN12" s="6">
        <v>2.8</v>
      </c>
      <c r="AO12" s="27">
        <v>0</v>
      </c>
      <c r="AP12" s="6">
        <v>2.8</v>
      </c>
      <c r="AQ12" s="26">
        <v>6.8141592920353974E-2</v>
      </c>
      <c r="AR12" s="28">
        <v>720</v>
      </c>
      <c r="AS12" s="28">
        <v>655</v>
      </c>
      <c r="AT12" s="25">
        <v>9.9236641221374045E-2</v>
      </c>
      <c r="AU12" s="26">
        <v>8.7873338026878578E-2</v>
      </c>
      <c r="AV12" s="30">
        <v>3484.32</v>
      </c>
      <c r="AW12" s="24">
        <v>0.81399999999999995</v>
      </c>
      <c r="AX12" s="24">
        <v>0.186</v>
      </c>
      <c r="AY12" s="24">
        <v>0.89929999999999999</v>
      </c>
      <c r="AZ12" s="24">
        <v>7.9200000000000007E-2</v>
      </c>
      <c r="BA12" s="24">
        <v>0.48680000000000001</v>
      </c>
      <c r="BB12" s="24">
        <v>0.39589999999999997</v>
      </c>
      <c r="BC12" s="24">
        <v>0.1105</v>
      </c>
      <c r="BD12" s="31">
        <v>10</v>
      </c>
      <c r="BE12" s="23">
        <v>68</v>
      </c>
      <c r="BF12" s="32" t="s">
        <v>2704</v>
      </c>
      <c r="BG12" s="33">
        <v>149.03624023877001</v>
      </c>
      <c r="BH12" s="33">
        <v>-35.354344758345803</v>
      </c>
      <c r="BI12" s="34">
        <f t="shared" si="0"/>
        <v>65</v>
      </c>
      <c r="BJ12" s="34">
        <f t="shared" si="1"/>
        <v>70</v>
      </c>
      <c r="BK12" s="34">
        <f t="shared" si="2"/>
        <v>100</v>
      </c>
      <c r="BL12" s="34">
        <f t="shared" si="3"/>
        <v>71</v>
      </c>
      <c r="BM12" s="34">
        <f t="shared" si="4"/>
        <v>12</v>
      </c>
      <c r="BN12" s="34">
        <f t="shared" si="5"/>
        <v>90</v>
      </c>
      <c r="BO12" s="34">
        <f t="shared" si="6"/>
        <v>94</v>
      </c>
      <c r="BP12" s="34">
        <f t="shared" si="7"/>
        <v>97</v>
      </c>
      <c r="BQ12" s="35">
        <f t="shared" si="8"/>
        <v>68</v>
      </c>
      <c r="BR12" s="34">
        <f t="shared" si="9"/>
        <v>87</v>
      </c>
      <c r="BS12" s="35">
        <f t="shared" si="10"/>
        <v>100</v>
      </c>
      <c r="BT12" s="35">
        <f t="shared" si="11"/>
        <v>92</v>
      </c>
      <c r="BU12" s="35">
        <f t="shared" si="12"/>
        <v>100</v>
      </c>
      <c r="BV12" s="35">
        <f t="shared" si="13"/>
        <v>81</v>
      </c>
    </row>
    <row r="13" spans="2:74" hidden="1" x14ac:dyDescent="0.3">
      <c r="B13" s="6" t="s">
        <v>109</v>
      </c>
      <c r="C13" s="6">
        <v>211011449</v>
      </c>
      <c r="D13" s="6" t="s">
        <v>110</v>
      </c>
      <c r="E13" s="6" t="s">
        <v>85</v>
      </c>
      <c r="F13" s="6" t="s">
        <v>689</v>
      </c>
      <c r="G13" s="6" t="s">
        <v>86</v>
      </c>
      <c r="H13" s="6" t="s">
        <v>78</v>
      </c>
      <c r="I13" s="22">
        <v>790000</v>
      </c>
      <c r="J13" s="22">
        <v>820000</v>
      </c>
      <c r="K13" s="22">
        <v>866700</v>
      </c>
      <c r="L13" s="22">
        <v>850000</v>
      </c>
      <c r="M13" s="22">
        <v>865000</v>
      </c>
      <c r="N13" s="22">
        <v>855000</v>
      </c>
      <c r="O13" s="23">
        <v>23</v>
      </c>
      <c r="P13" s="23">
        <v>23</v>
      </c>
      <c r="Q13" s="23">
        <v>25</v>
      </c>
      <c r="R13" s="22">
        <v>600</v>
      </c>
      <c r="S13" s="22">
        <v>530</v>
      </c>
      <c r="T13" s="24">
        <v>2.5</v>
      </c>
      <c r="U13" s="24">
        <v>-0.39999999999999991</v>
      </c>
      <c r="V13" s="24">
        <v>2.9</v>
      </c>
      <c r="W13" s="24">
        <v>3.2</v>
      </c>
      <c r="X13" s="25">
        <v>3.949367088607595E-2</v>
      </c>
      <c r="Y13" s="24">
        <v>0.9</v>
      </c>
      <c r="Z13" s="24">
        <v>-0.20000000000000007</v>
      </c>
      <c r="AA13" s="24">
        <v>1.1000000000000001</v>
      </c>
      <c r="AB13" s="24">
        <v>0.8</v>
      </c>
      <c r="AC13" s="26">
        <v>0.26145157916753814</v>
      </c>
      <c r="AD13" s="24">
        <v>6.6200880622549727</v>
      </c>
      <c r="AE13" s="6">
        <v>208</v>
      </c>
      <c r="AF13" s="6">
        <v>285</v>
      </c>
      <c r="AG13" s="6">
        <v>250</v>
      </c>
      <c r="AH13" s="27">
        <v>1.7493188010899183</v>
      </c>
      <c r="AI13" s="28">
        <v>1000000</v>
      </c>
      <c r="AJ13" s="28">
        <v>998000</v>
      </c>
      <c r="AK13" s="28">
        <v>952000</v>
      </c>
      <c r="AL13" s="29">
        <v>2.004008016032064E-3</v>
      </c>
      <c r="AM13" s="29">
        <v>5.0420168067226892E-2</v>
      </c>
      <c r="AN13" s="6">
        <v>2.7</v>
      </c>
      <c r="AO13" s="27">
        <v>-9.9999999999999645E-2</v>
      </c>
      <c r="AP13" s="6">
        <v>2.8</v>
      </c>
      <c r="AQ13" s="26">
        <v>7.0068027210884357E-2</v>
      </c>
      <c r="AR13" s="28">
        <v>620</v>
      </c>
      <c r="AS13" s="28">
        <v>575</v>
      </c>
      <c r="AT13" s="25">
        <v>7.8260869565217397E-2</v>
      </c>
      <c r="AU13" s="26">
        <v>-2.5472626688022748E-2</v>
      </c>
      <c r="AV13" s="30">
        <v>2294.88</v>
      </c>
      <c r="AW13" s="24">
        <v>0.7964</v>
      </c>
      <c r="AX13" s="24">
        <v>0.2036</v>
      </c>
      <c r="AY13" s="24">
        <v>0.96430000000000005</v>
      </c>
      <c r="AZ13" s="24">
        <v>3.1099999999999999E-2</v>
      </c>
      <c r="BA13" s="24">
        <v>0.3644</v>
      </c>
      <c r="BB13" s="24">
        <v>0.52710000000000001</v>
      </c>
      <c r="BC13" s="24">
        <v>9.6600000000000005E-2</v>
      </c>
      <c r="BD13" s="31">
        <v>6</v>
      </c>
      <c r="BE13" s="23">
        <v>32</v>
      </c>
      <c r="BF13" s="32" t="s">
        <v>2705</v>
      </c>
      <c r="BG13" s="33">
        <v>145.32161517369099</v>
      </c>
      <c r="BH13" s="33">
        <v>-37.854967713643603</v>
      </c>
      <c r="BI13" s="34">
        <f t="shared" si="0"/>
        <v>75</v>
      </c>
      <c r="BJ13" s="34">
        <f t="shared" si="1"/>
        <v>72</v>
      </c>
      <c r="BK13" s="34">
        <f t="shared" si="2"/>
        <v>100</v>
      </c>
      <c r="BL13" s="34">
        <f t="shared" si="3"/>
        <v>100</v>
      </c>
      <c r="BM13" s="34">
        <f t="shared" si="4"/>
        <v>2</v>
      </c>
      <c r="BN13" s="34">
        <f t="shared" si="5"/>
        <v>92</v>
      </c>
      <c r="BO13" s="34">
        <f t="shared" si="6"/>
        <v>100</v>
      </c>
      <c r="BP13" s="34">
        <f t="shared" si="7"/>
        <v>70</v>
      </c>
      <c r="BQ13" s="35">
        <f t="shared" si="8"/>
        <v>82</v>
      </c>
      <c r="BR13" s="34">
        <f t="shared" si="9"/>
        <v>84</v>
      </c>
      <c r="BS13" s="35">
        <f t="shared" si="10"/>
        <v>92</v>
      </c>
      <c r="BT13" s="35">
        <f t="shared" si="11"/>
        <v>100</v>
      </c>
      <c r="BU13" s="35">
        <f t="shared" si="12"/>
        <v>60</v>
      </c>
      <c r="BV13" s="35">
        <f t="shared" si="13"/>
        <v>80</v>
      </c>
    </row>
    <row r="14" spans="2:74" hidden="1" x14ac:dyDescent="0.3">
      <c r="B14" s="6" t="s">
        <v>111</v>
      </c>
      <c r="C14" s="6">
        <v>405011112</v>
      </c>
      <c r="D14" s="6" t="s">
        <v>112</v>
      </c>
      <c r="E14" s="6" t="s">
        <v>113</v>
      </c>
      <c r="F14" s="6" t="s">
        <v>2692</v>
      </c>
      <c r="G14" s="6" t="s">
        <v>82</v>
      </c>
      <c r="H14" s="6" t="s">
        <v>78</v>
      </c>
      <c r="I14" s="22">
        <v>665000</v>
      </c>
      <c r="J14" s="22">
        <v>664200</v>
      </c>
      <c r="K14" s="22">
        <v>630000</v>
      </c>
      <c r="L14" s="22">
        <v>685000</v>
      </c>
      <c r="M14" s="22">
        <v>680500</v>
      </c>
      <c r="N14" s="22">
        <v>650000</v>
      </c>
      <c r="O14" s="23">
        <v>23</v>
      </c>
      <c r="P14" s="23">
        <v>24</v>
      </c>
      <c r="Q14" s="23">
        <v>29</v>
      </c>
      <c r="R14" s="22">
        <v>510</v>
      </c>
      <c r="S14" s="22">
        <v>500</v>
      </c>
      <c r="T14" s="24">
        <v>1.7</v>
      </c>
      <c r="U14" s="24">
        <v>-0.10000000000000009</v>
      </c>
      <c r="V14" s="24">
        <v>1.8</v>
      </c>
      <c r="W14" s="24">
        <v>2.7</v>
      </c>
      <c r="X14" s="25">
        <v>3.98796992481203E-2</v>
      </c>
      <c r="Y14" s="24">
        <v>0.5</v>
      </c>
      <c r="Z14" s="24">
        <v>-0.30000000000000004</v>
      </c>
      <c r="AA14" s="24">
        <v>0.8</v>
      </c>
      <c r="AB14" s="24">
        <v>1.5</v>
      </c>
      <c r="AC14" s="26">
        <v>0.2492376260849167</v>
      </c>
      <c r="AD14" s="24">
        <v>6.2497368531851283</v>
      </c>
      <c r="AE14" s="6">
        <v>147</v>
      </c>
      <c r="AF14" s="6">
        <v>161</v>
      </c>
      <c r="AG14" s="6">
        <v>112</v>
      </c>
      <c r="AH14" s="27">
        <v>3.7908496732026142</v>
      </c>
      <c r="AI14" s="28">
        <v>646000</v>
      </c>
      <c r="AJ14" s="28">
        <v>565000</v>
      </c>
      <c r="AK14" s="28">
        <v>480000</v>
      </c>
      <c r="AL14" s="29">
        <v>0.14336283185840709</v>
      </c>
      <c r="AM14" s="29">
        <v>0.34583333333333333</v>
      </c>
      <c r="AN14" s="6">
        <v>1.9</v>
      </c>
      <c r="AO14" s="27">
        <v>-0.20000000000000018</v>
      </c>
      <c r="AP14" s="6">
        <v>2.1</v>
      </c>
      <c r="AQ14" s="26">
        <v>0.10187500000000001</v>
      </c>
      <c r="AR14" s="28">
        <v>510</v>
      </c>
      <c r="AS14" s="28">
        <v>460</v>
      </c>
      <c r="AT14" s="25">
        <v>0.10869565217391304</v>
      </c>
      <c r="AU14" s="26">
        <v>0.39713021249873626</v>
      </c>
      <c r="AV14" s="30">
        <v>2046.2400000000002</v>
      </c>
      <c r="AW14" s="24">
        <v>0.80549999999999999</v>
      </c>
      <c r="AX14" s="24">
        <v>0.19450000000000001</v>
      </c>
      <c r="AY14" s="24">
        <v>0.97340000000000004</v>
      </c>
      <c r="AZ14" s="24">
        <v>1.46E-2</v>
      </c>
      <c r="BA14" s="24">
        <v>0.34620000000000001</v>
      </c>
      <c r="BB14" s="24">
        <v>0.5111</v>
      </c>
      <c r="BC14" s="24">
        <v>0.1101</v>
      </c>
      <c r="BD14" s="31">
        <v>6</v>
      </c>
      <c r="BE14" s="23">
        <v>40</v>
      </c>
      <c r="BF14" s="32" t="s">
        <v>2706</v>
      </c>
      <c r="BG14" s="33">
        <v>138.87410905387199</v>
      </c>
      <c r="BH14" s="33">
        <v>-34.636284985991701</v>
      </c>
      <c r="BI14" s="34">
        <f t="shared" si="0"/>
        <v>88</v>
      </c>
      <c r="BJ14" s="34">
        <f t="shared" si="1"/>
        <v>85</v>
      </c>
      <c r="BK14" s="34">
        <f t="shared" si="2"/>
        <v>78</v>
      </c>
      <c r="BL14" s="34">
        <f t="shared" si="3"/>
        <v>1</v>
      </c>
      <c r="BM14" s="34">
        <f t="shared" si="4"/>
        <v>72</v>
      </c>
      <c r="BN14" s="34">
        <f t="shared" si="5"/>
        <v>100</v>
      </c>
      <c r="BO14" s="34">
        <f t="shared" si="6"/>
        <v>100</v>
      </c>
      <c r="BP14" s="34">
        <f t="shared" si="7"/>
        <v>66</v>
      </c>
      <c r="BQ14" s="35">
        <f t="shared" si="8"/>
        <v>83</v>
      </c>
      <c r="BR14" s="34">
        <f t="shared" si="9"/>
        <v>88</v>
      </c>
      <c r="BS14" s="35">
        <f t="shared" si="10"/>
        <v>100</v>
      </c>
      <c r="BT14" s="35">
        <f t="shared" si="11"/>
        <v>100</v>
      </c>
      <c r="BU14" s="35">
        <f t="shared" si="12"/>
        <v>60</v>
      </c>
      <c r="BV14" s="35">
        <f t="shared" si="13"/>
        <v>80</v>
      </c>
    </row>
    <row r="15" spans="2:74" hidden="1" x14ac:dyDescent="0.3">
      <c r="B15" s="6" t="s">
        <v>114</v>
      </c>
      <c r="C15" s="6">
        <v>211051284</v>
      </c>
      <c r="D15" s="6" t="s">
        <v>84</v>
      </c>
      <c r="E15" s="6" t="s">
        <v>85</v>
      </c>
      <c r="F15" s="6" t="s">
        <v>689</v>
      </c>
      <c r="G15" s="6" t="s">
        <v>86</v>
      </c>
      <c r="H15" s="6" t="s">
        <v>78</v>
      </c>
      <c r="I15" s="22">
        <v>840000</v>
      </c>
      <c r="J15" s="22">
        <v>826800</v>
      </c>
      <c r="K15" s="22">
        <v>850000</v>
      </c>
      <c r="L15" s="22">
        <v>890000</v>
      </c>
      <c r="M15" s="22">
        <v>862500</v>
      </c>
      <c r="N15" s="22">
        <v>900000</v>
      </c>
      <c r="O15" s="23">
        <v>18</v>
      </c>
      <c r="P15" s="23">
        <v>19</v>
      </c>
      <c r="Q15" s="23">
        <v>21</v>
      </c>
      <c r="R15" s="22">
        <v>650</v>
      </c>
      <c r="S15" s="22">
        <v>580</v>
      </c>
      <c r="T15" s="24">
        <v>2.4</v>
      </c>
      <c r="U15" s="24">
        <v>-0.5</v>
      </c>
      <c r="V15" s="24">
        <v>2.9</v>
      </c>
      <c r="W15" s="24">
        <v>3</v>
      </c>
      <c r="X15" s="25">
        <v>4.0238095238095239E-2</v>
      </c>
      <c r="Y15" s="24">
        <v>1</v>
      </c>
      <c r="Z15" s="24">
        <v>-0.39999999999999991</v>
      </c>
      <c r="AA15" s="24">
        <v>1.4</v>
      </c>
      <c r="AB15" s="24">
        <v>1.2</v>
      </c>
      <c r="AC15" s="26">
        <v>0.2701848895982974</v>
      </c>
      <c r="AD15" s="24">
        <v>6.7146540610227747</v>
      </c>
      <c r="AE15" s="6">
        <v>450</v>
      </c>
      <c r="AF15" s="6">
        <v>575</v>
      </c>
      <c r="AG15" s="6">
        <v>464</v>
      </c>
      <c r="AH15" s="27">
        <v>4.0632411067193672</v>
      </c>
      <c r="AI15" s="28">
        <v>850000</v>
      </c>
      <c r="AJ15" s="28">
        <v>840000</v>
      </c>
      <c r="AK15" s="28">
        <v>820000</v>
      </c>
      <c r="AL15" s="29">
        <v>1.1904761904761904E-2</v>
      </c>
      <c r="AM15" s="29">
        <v>3.6585365853658534E-2</v>
      </c>
      <c r="AN15" s="6">
        <v>2.4</v>
      </c>
      <c r="AO15" s="27">
        <v>-0.5</v>
      </c>
      <c r="AP15" s="6">
        <v>2.9</v>
      </c>
      <c r="AQ15" s="26">
        <v>7.7083333333333337E-2</v>
      </c>
      <c r="AR15" s="28">
        <v>620</v>
      </c>
      <c r="AS15" s="28">
        <v>560</v>
      </c>
      <c r="AT15" s="25">
        <v>0.10714285714285714</v>
      </c>
      <c r="AU15" s="26">
        <v>-8.7244382988110214E-2</v>
      </c>
      <c r="AV15" s="30">
        <v>2405.7600000000002</v>
      </c>
      <c r="AW15" s="24">
        <v>0.78700000000000003</v>
      </c>
      <c r="AX15" s="24">
        <v>0.21299999999999999</v>
      </c>
      <c r="AY15" s="24">
        <v>0.97699999999999998</v>
      </c>
      <c r="AZ15" s="24">
        <v>1.5299999999999999E-2</v>
      </c>
      <c r="BA15" s="24">
        <v>0.3402</v>
      </c>
      <c r="BB15" s="24">
        <v>0.53500000000000003</v>
      </c>
      <c r="BC15" s="24">
        <v>0.1077</v>
      </c>
      <c r="BD15" s="31">
        <v>6</v>
      </c>
      <c r="BE15" s="23">
        <v>34</v>
      </c>
      <c r="BF15" s="32" t="s">
        <v>2707</v>
      </c>
      <c r="BG15" s="33">
        <v>145.328823721204</v>
      </c>
      <c r="BH15" s="33">
        <v>-37.903832058212799</v>
      </c>
      <c r="BI15" s="34">
        <f t="shared" si="0"/>
        <v>77</v>
      </c>
      <c r="BJ15" s="34">
        <f t="shared" si="1"/>
        <v>77</v>
      </c>
      <c r="BK15" s="34">
        <f t="shared" si="2"/>
        <v>74</v>
      </c>
      <c r="BL15" s="34">
        <f t="shared" si="3"/>
        <v>100</v>
      </c>
      <c r="BM15" s="34">
        <f t="shared" si="4"/>
        <v>7</v>
      </c>
      <c r="BN15" s="34">
        <f t="shared" si="5"/>
        <v>100</v>
      </c>
      <c r="BO15" s="34">
        <f t="shared" si="6"/>
        <v>100</v>
      </c>
      <c r="BP15" s="34">
        <f t="shared" si="7"/>
        <v>65</v>
      </c>
      <c r="BQ15" s="35">
        <f t="shared" si="8"/>
        <v>84</v>
      </c>
      <c r="BR15" s="34">
        <f t="shared" si="9"/>
        <v>83</v>
      </c>
      <c r="BS15" s="35">
        <f t="shared" si="10"/>
        <v>87</v>
      </c>
      <c r="BT15" s="35">
        <f t="shared" si="11"/>
        <v>100</v>
      </c>
      <c r="BU15" s="35">
        <f t="shared" si="12"/>
        <v>60</v>
      </c>
      <c r="BV15" s="35">
        <f t="shared" si="13"/>
        <v>80</v>
      </c>
    </row>
    <row r="16" spans="2:74" hidden="1" x14ac:dyDescent="0.3">
      <c r="B16" s="6" t="s">
        <v>115</v>
      </c>
      <c r="C16" s="6">
        <v>215031400</v>
      </c>
      <c r="D16" s="6" t="s">
        <v>116</v>
      </c>
      <c r="E16" s="6" t="s">
        <v>117</v>
      </c>
      <c r="F16" s="6" t="s">
        <v>2708</v>
      </c>
      <c r="G16" s="6" t="s">
        <v>86</v>
      </c>
      <c r="H16" s="6" t="s">
        <v>78</v>
      </c>
      <c r="I16" s="22">
        <v>295000</v>
      </c>
      <c r="J16" s="22">
        <v>289500</v>
      </c>
      <c r="K16" s="22">
        <v>275000</v>
      </c>
      <c r="L16" s="22">
        <v>260000</v>
      </c>
      <c r="M16" s="22">
        <v>230000</v>
      </c>
      <c r="N16" s="22">
        <v>226000</v>
      </c>
      <c r="O16" s="23">
        <v>83</v>
      </c>
      <c r="P16" s="23">
        <v>71</v>
      </c>
      <c r="Q16" s="23">
        <v>74</v>
      </c>
      <c r="R16" s="22">
        <v>330</v>
      </c>
      <c r="S16" s="22">
        <v>320</v>
      </c>
      <c r="T16" s="24">
        <v>1.4</v>
      </c>
      <c r="U16" s="24">
        <v>-0.20000000000000018</v>
      </c>
      <c r="V16" s="24">
        <v>1.6</v>
      </c>
      <c r="W16" s="24">
        <v>2.1</v>
      </c>
      <c r="X16" s="25">
        <v>5.8169491525423729E-2</v>
      </c>
      <c r="Y16" s="24">
        <v>0.2</v>
      </c>
      <c r="Z16" s="24">
        <v>-0.2</v>
      </c>
      <c r="AA16" s="24">
        <v>0.4</v>
      </c>
      <c r="AB16" s="24">
        <v>0.5</v>
      </c>
      <c r="AC16" s="26">
        <v>0.27056277056277056</v>
      </c>
      <c r="AD16" s="24">
        <v>4.6512830603739692</v>
      </c>
      <c r="AE16" s="6">
        <v>246</v>
      </c>
      <c r="AF16" s="6">
        <v>259</v>
      </c>
      <c r="AG16" s="6">
        <v>198</v>
      </c>
      <c r="AH16" s="27">
        <v>7.5612244897959187</v>
      </c>
      <c r="AI16" s="28">
        <v>429000</v>
      </c>
      <c r="AJ16" s="28">
        <v>355000</v>
      </c>
      <c r="AK16" s="28">
        <v>346000</v>
      </c>
      <c r="AL16" s="29">
        <v>0.20845070422535211</v>
      </c>
      <c r="AM16" s="29">
        <v>0.23988439306358381</v>
      </c>
      <c r="AN16" s="6">
        <v>1.9</v>
      </c>
      <c r="AO16" s="27">
        <v>-0.20000000000000018</v>
      </c>
      <c r="AP16" s="6">
        <v>2.1</v>
      </c>
      <c r="AQ16" s="26">
        <v>0.12578947368421051</v>
      </c>
      <c r="AR16" s="28">
        <v>400</v>
      </c>
      <c r="AS16" s="28">
        <v>380</v>
      </c>
      <c r="AT16" s="25">
        <v>5.2631578947368418E-2</v>
      </c>
      <c r="AU16" s="26">
        <v>0.41913722548829546</v>
      </c>
      <c r="AV16" s="30">
        <v>1219.68</v>
      </c>
      <c r="AW16" s="24">
        <v>0.62760000000000005</v>
      </c>
      <c r="AX16" s="24">
        <v>0.37240000000000001</v>
      </c>
      <c r="AY16" s="24">
        <v>0.93899999999999995</v>
      </c>
      <c r="AZ16" s="24">
        <v>3.1300000000000001E-2</v>
      </c>
      <c r="BA16" s="24">
        <v>0.56259999999999999</v>
      </c>
      <c r="BB16" s="24">
        <v>0.214</v>
      </c>
      <c r="BC16" s="24">
        <v>0.15179999999999999</v>
      </c>
      <c r="BD16" s="31">
        <v>6</v>
      </c>
      <c r="BE16" s="23">
        <v>280</v>
      </c>
      <c r="BF16" s="32" t="s">
        <v>2709</v>
      </c>
      <c r="BG16" s="33">
        <v>143.00688851448101</v>
      </c>
      <c r="BH16" s="33">
        <v>-35.846933879621297</v>
      </c>
      <c r="BI16" s="34">
        <f t="shared" si="0"/>
        <v>93</v>
      </c>
      <c r="BJ16" s="34">
        <f t="shared" si="1"/>
        <v>85</v>
      </c>
      <c r="BK16" s="34">
        <f t="shared" si="2"/>
        <v>31</v>
      </c>
      <c r="BL16" s="34">
        <f t="shared" si="3"/>
        <v>1</v>
      </c>
      <c r="BM16" s="34">
        <f t="shared" si="4"/>
        <v>100</v>
      </c>
      <c r="BN16" s="34">
        <f t="shared" si="5"/>
        <v>100</v>
      </c>
      <c r="BO16" s="34">
        <f t="shared" si="6"/>
        <v>57</v>
      </c>
      <c r="BP16" s="34">
        <f t="shared" si="7"/>
        <v>100</v>
      </c>
      <c r="BQ16" s="35">
        <f t="shared" si="8"/>
        <v>100</v>
      </c>
      <c r="BR16" s="34">
        <f t="shared" si="9"/>
        <v>100</v>
      </c>
      <c r="BS16" s="35">
        <f t="shared" si="10"/>
        <v>86</v>
      </c>
      <c r="BT16" s="35">
        <f t="shared" si="11"/>
        <v>100</v>
      </c>
      <c r="BU16" s="35">
        <f t="shared" si="12"/>
        <v>60</v>
      </c>
      <c r="BV16" s="35">
        <f t="shared" si="13"/>
        <v>80</v>
      </c>
    </row>
    <row r="17" spans="2:74" hidden="1" x14ac:dyDescent="0.3">
      <c r="B17" s="6" t="s">
        <v>118</v>
      </c>
      <c r="C17" s="6">
        <v>215011387</v>
      </c>
      <c r="D17" s="6" t="s">
        <v>119</v>
      </c>
      <c r="E17" s="6" t="s">
        <v>117</v>
      </c>
      <c r="F17" s="6" t="s">
        <v>2708</v>
      </c>
      <c r="G17" s="6" t="s">
        <v>86</v>
      </c>
      <c r="H17" s="6" t="s">
        <v>78</v>
      </c>
      <c r="I17" s="22">
        <v>350000</v>
      </c>
      <c r="J17" s="22">
        <v>370000</v>
      </c>
      <c r="K17" s="22">
        <v>450000</v>
      </c>
      <c r="L17" s="22">
        <v>358000</v>
      </c>
      <c r="M17" s="22">
        <v>410000</v>
      </c>
      <c r="N17" s="22">
        <v>430000</v>
      </c>
      <c r="O17" s="23">
        <v>111</v>
      </c>
      <c r="P17" s="23">
        <v>128</v>
      </c>
      <c r="Q17" s="23">
        <v>91</v>
      </c>
      <c r="R17" s="22">
        <v>390</v>
      </c>
      <c r="S17" s="22">
        <v>350</v>
      </c>
      <c r="T17" s="24">
        <v>1.5</v>
      </c>
      <c r="U17" s="24">
        <v>-0.10000000000000009</v>
      </c>
      <c r="V17" s="24">
        <v>1.6</v>
      </c>
      <c r="W17" s="24">
        <v>1.4</v>
      </c>
      <c r="X17" s="25">
        <v>5.7942857142857143E-2</v>
      </c>
      <c r="Y17" s="24">
        <v>0.5</v>
      </c>
      <c r="Z17" s="24">
        <v>0</v>
      </c>
      <c r="AA17" s="24">
        <v>0.5</v>
      </c>
      <c r="AB17" s="24">
        <v>0.4</v>
      </c>
      <c r="AC17" s="26">
        <v>0.25159991742361681</v>
      </c>
      <c r="AD17" s="24">
        <v>4.3422076478434857</v>
      </c>
      <c r="AE17" s="6">
        <v>381</v>
      </c>
      <c r="AF17" s="6">
        <v>413</v>
      </c>
      <c r="AG17" s="6">
        <v>407</v>
      </c>
      <c r="AH17" s="27">
        <v>5.3195876288659791</v>
      </c>
      <c r="AI17" s="28">
        <v>360000</v>
      </c>
      <c r="AJ17" s="28">
        <v>347000</v>
      </c>
      <c r="AK17" s="28">
        <v>355000</v>
      </c>
      <c r="AL17" s="29">
        <v>3.7463976945244955E-2</v>
      </c>
      <c r="AM17" s="29">
        <v>1.4084507042253521E-2</v>
      </c>
      <c r="AN17" s="6">
        <v>2.6</v>
      </c>
      <c r="AO17" s="27">
        <v>0.10000000000000009</v>
      </c>
      <c r="AP17" s="6">
        <v>2.5</v>
      </c>
      <c r="AQ17" s="26">
        <v>7.7558569667077679E-2</v>
      </c>
      <c r="AR17" s="28">
        <v>380</v>
      </c>
      <c r="AS17" s="28">
        <v>360</v>
      </c>
      <c r="AT17" s="25">
        <v>5.5555555555555552E-2</v>
      </c>
      <c r="AU17" s="26">
        <v>0.29349772911318517</v>
      </c>
      <c r="AV17" s="30">
        <v>1550.0800000000002</v>
      </c>
      <c r="AW17" s="24">
        <v>0.71150000000000002</v>
      </c>
      <c r="AX17" s="24">
        <v>0.28849999999999998</v>
      </c>
      <c r="AY17" s="24">
        <v>0.99029999999999996</v>
      </c>
      <c r="AZ17" s="24">
        <v>2.3999999999999998E-3</v>
      </c>
      <c r="BA17" s="24">
        <v>0.53320000000000001</v>
      </c>
      <c r="BB17" s="24">
        <v>0.27550000000000002</v>
      </c>
      <c r="BC17" s="24">
        <v>0.1037</v>
      </c>
      <c r="BD17" s="31">
        <v>8</v>
      </c>
      <c r="BE17" s="23">
        <v>194</v>
      </c>
      <c r="BF17" s="32" t="s">
        <v>2710</v>
      </c>
      <c r="BG17" s="33">
        <v>142.795885585826</v>
      </c>
      <c r="BH17" s="33">
        <v>-37.4899730840513</v>
      </c>
      <c r="BI17" s="34">
        <f t="shared" si="0"/>
        <v>92</v>
      </c>
      <c r="BJ17" s="34">
        <f t="shared" si="1"/>
        <v>74</v>
      </c>
      <c r="BK17" s="34">
        <f t="shared" si="2"/>
        <v>59</v>
      </c>
      <c r="BL17" s="34">
        <f t="shared" si="3"/>
        <v>3</v>
      </c>
      <c r="BM17" s="34">
        <f t="shared" si="4"/>
        <v>20</v>
      </c>
      <c r="BN17" s="34">
        <f t="shared" si="5"/>
        <v>100</v>
      </c>
      <c r="BO17" s="34">
        <f t="shared" si="6"/>
        <v>70</v>
      </c>
      <c r="BP17" s="34">
        <f t="shared" si="7"/>
        <v>100</v>
      </c>
      <c r="BQ17" s="35">
        <f t="shared" si="8"/>
        <v>100</v>
      </c>
      <c r="BR17" s="34">
        <f t="shared" si="9"/>
        <v>100</v>
      </c>
      <c r="BS17" s="35">
        <f t="shared" si="10"/>
        <v>99</v>
      </c>
      <c r="BT17" s="35">
        <f t="shared" si="11"/>
        <v>100</v>
      </c>
      <c r="BU17" s="35">
        <f t="shared" si="12"/>
        <v>80</v>
      </c>
      <c r="BV17" s="35">
        <f t="shared" si="13"/>
        <v>80</v>
      </c>
    </row>
    <row r="18" spans="2:74" hidden="1" x14ac:dyDescent="0.3">
      <c r="B18" s="6" t="s">
        <v>120</v>
      </c>
      <c r="C18" s="6">
        <v>307031184</v>
      </c>
      <c r="D18" s="6" t="s">
        <v>121</v>
      </c>
      <c r="E18" s="6" t="s">
        <v>96</v>
      </c>
      <c r="F18" s="6" t="s">
        <v>2698</v>
      </c>
      <c r="G18" s="6" t="s">
        <v>97</v>
      </c>
      <c r="H18" s="6" t="s">
        <v>78</v>
      </c>
      <c r="I18" s="22">
        <v>420000</v>
      </c>
      <c r="J18" s="22">
        <v>420000</v>
      </c>
      <c r="K18" s="22">
        <v>399000</v>
      </c>
      <c r="L18" s="22">
        <v>455000</v>
      </c>
      <c r="M18" s="22">
        <v>422000</v>
      </c>
      <c r="N18" s="22">
        <v>385000</v>
      </c>
      <c r="O18" s="23">
        <v>42</v>
      </c>
      <c r="P18" s="23">
        <v>42</v>
      </c>
      <c r="Q18" s="23">
        <v>42</v>
      </c>
      <c r="R18" s="22">
        <v>400</v>
      </c>
      <c r="S18" s="22">
        <v>385</v>
      </c>
      <c r="T18" s="24">
        <v>1</v>
      </c>
      <c r="U18" s="24">
        <v>-0.10000000000000009</v>
      </c>
      <c r="V18" s="24">
        <v>1.1000000000000001</v>
      </c>
      <c r="W18" s="24">
        <v>1.2</v>
      </c>
      <c r="X18" s="25">
        <v>4.9523809523809526E-2</v>
      </c>
      <c r="Y18" s="24">
        <v>0.2</v>
      </c>
      <c r="Z18" s="24">
        <v>-0.2</v>
      </c>
      <c r="AA18" s="24">
        <v>0.4</v>
      </c>
      <c r="AB18" s="24">
        <v>0.4</v>
      </c>
      <c r="AC18" s="26">
        <v>0.27325390753087764</v>
      </c>
      <c r="AD18" s="24">
        <v>5.5176269789888757</v>
      </c>
      <c r="AE18" s="6">
        <v>216</v>
      </c>
      <c r="AF18" s="6">
        <v>232</v>
      </c>
      <c r="AG18" s="6">
        <v>142</v>
      </c>
      <c r="AH18" s="27">
        <v>6.2550335570469802</v>
      </c>
      <c r="AI18" s="28">
        <v>525000</v>
      </c>
      <c r="AJ18" s="28">
        <v>435000</v>
      </c>
      <c r="AK18" s="28">
        <v>385000</v>
      </c>
      <c r="AL18" s="29">
        <v>0.20689655172413793</v>
      </c>
      <c r="AM18" s="29">
        <v>0.36363636363636365</v>
      </c>
      <c r="AN18" s="6">
        <v>1.6</v>
      </c>
      <c r="AO18" s="27">
        <v>-0.39999999999999991</v>
      </c>
      <c r="AP18" s="6">
        <v>2</v>
      </c>
      <c r="AQ18" s="26">
        <v>0.10192307692307692</v>
      </c>
      <c r="AR18" s="28">
        <v>450</v>
      </c>
      <c r="AS18" s="28">
        <v>450</v>
      </c>
      <c r="AT18" s="25">
        <v>0</v>
      </c>
      <c r="AU18" s="26">
        <v>0.39948994510292035</v>
      </c>
      <c r="AV18" s="30">
        <v>1463.8400000000001</v>
      </c>
      <c r="AW18" s="24">
        <v>0.73629999999999995</v>
      </c>
      <c r="AX18" s="24">
        <v>0.26369999999999999</v>
      </c>
      <c r="AY18" s="24">
        <v>0.96189999999999998</v>
      </c>
      <c r="AZ18" s="24">
        <v>1.9599999999999999E-2</v>
      </c>
      <c r="BA18" s="24">
        <v>0.41370000000000001</v>
      </c>
      <c r="BB18" s="24">
        <v>0.35859999999999997</v>
      </c>
      <c r="BC18" s="24">
        <v>0.16739999999999999</v>
      </c>
      <c r="BD18" s="31">
        <v>3</v>
      </c>
      <c r="BE18" s="23">
        <v>116</v>
      </c>
      <c r="BF18" s="32" t="s">
        <v>2711</v>
      </c>
      <c r="BG18" s="33">
        <v>151.927676061938</v>
      </c>
      <c r="BH18" s="33">
        <v>-27.845203821387699</v>
      </c>
      <c r="BI18" s="34">
        <f t="shared" si="0"/>
        <v>100</v>
      </c>
      <c r="BJ18" s="34">
        <f t="shared" si="1"/>
        <v>90</v>
      </c>
      <c r="BK18" s="34">
        <f t="shared" si="2"/>
        <v>47</v>
      </c>
      <c r="BL18" s="34">
        <f t="shared" si="3"/>
        <v>1</v>
      </c>
      <c r="BM18" s="34">
        <f t="shared" si="4"/>
        <v>100</v>
      </c>
      <c r="BN18" s="34">
        <f t="shared" si="5"/>
        <v>100</v>
      </c>
      <c r="BO18" s="34">
        <f t="shared" si="6"/>
        <v>83</v>
      </c>
      <c r="BP18" s="34">
        <f t="shared" si="7"/>
        <v>81</v>
      </c>
      <c r="BQ18" s="35">
        <f t="shared" si="8"/>
        <v>100</v>
      </c>
      <c r="BR18" s="34">
        <f t="shared" si="9"/>
        <v>95</v>
      </c>
      <c r="BS18" s="35">
        <f t="shared" si="10"/>
        <v>85</v>
      </c>
      <c r="BT18" s="35">
        <f t="shared" si="11"/>
        <v>100</v>
      </c>
      <c r="BU18" s="35">
        <f t="shared" si="12"/>
        <v>30</v>
      </c>
      <c r="BV18" s="35">
        <f t="shared" si="13"/>
        <v>80</v>
      </c>
    </row>
    <row r="19" spans="2:74" hidden="1" x14ac:dyDescent="0.3">
      <c r="B19" s="6" t="s">
        <v>122</v>
      </c>
      <c r="C19" s="6">
        <v>209031209</v>
      </c>
      <c r="D19" s="6" t="s">
        <v>102</v>
      </c>
      <c r="E19" s="6" t="s">
        <v>103</v>
      </c>
      <c r="F19" s="6" t="s">
        <v>689</v>
      </c>
      <c r="G19" s="6" t="s">
        <v>86</v>
      </c>
      <c r="H19" s="6" t="s">
        <v>78</v>
      </c>
      <c r="I19" s="22">
        <v>1200000</v>
      </c>
      <c r="J19" s="22">
        <v>1200000</v>
      </c>
      <c r="K19" s="22">
        <v>1240200</v>
      </c>
      <c r="L19" s="22">
        <v>1222000</v>
      </c>
      <c r="M19" s="22">
        <v>1220000</v>
      </c>
      <c r="N19" s="22">
        <v>1250000</v>
      </c>
      <c r="O19" s="23">
        <v>28</v>
      </c>
      <c r="P19" s="23">
        <v>30</v>
      </c>
      <c r="Q19" s="23">
        <v>28</v>
      </c>
      <c r="R19" s="22">
        <v>660</v>
      </c>
      <c r="S19" s="22">
        <v>690</v>
      </c>
      <c r="T19" s="24">
        <v>2.7</v>
      </c>
      <c r="U19" s="24">
        <v>-0.19999999999999973</v>
      </c>
      <c r="V19" s="24">
        <v>2.9</v>
      </c>
      <c r="W19" s="24">
        <v>2.9</v>
      </c>
      <c r="X19" s="25">
        <v>2.86E-2</v>
      </c>
      <c r="Y19" s="24">
        <v>1</v>
      </c>
      <c r="Z19" s="24">
        <v>-0.30000000000000004</v>
      </c>
      <c r="AA19" s="24">
        <v>1.3</v>
      </c>
      <c r="AB19" s="24">
        <v>1.4</v>
      </c>
      <c r="AC19" s="26">
        <v>0.23915816326530609</v>
      </c>
      <c r="AD19" s="24">
        <v>8.3621735407449691</v>
      </c>
      <c r="AE19" s="6">
        <v>179</v>
      </c>
      <c r="AF19" s="6">
        <v>194</v>
      </c>
      <c r="AG19" s="6">
        <v>162</v>
      </c>
      <c r="AH19" s="27">
        <v>4</v>
      </c>
      <c r="AI19" s="28">
        <v>1135000</v>
      </c>
      <c r="AJ19" s="28">
        <v>1130000</v>
      </c>
      <c r="AK19" s="28">
        <v>1103000</v>
      </c>
      <c r="AL19" s="29">
        <v>4.4247787610619468E-3</v>
      </c>
      <c r="AM19" s="29">
        <v>2.9011786038077969E-2</v>
      </c>
      <c r="AN19" s="6">
        <v>2.4</v>
      </c>
      <c r="AO19" s="27">
        <v>-0.30000000000000027</v>
      </c>
      <c r="AP19" s="6">
        <v>2.7</v>
      </c>
      <c r="AQ19" s="26">
        <v>8.3064516129032262E-2</v>
      </c>
      <c r="AR19" s="28">
        <v>680</v>
      </c>
      <c r="AS19" s="28">
        <v>650</v>
      </c>
      <c r="AT19" s="25">
        <v>4.6153846153846156E-2</v>
      </c>
      <c r="AU19" s="26">
        <v>3.6966191861216413E-2</v>
      </c>
      <c r="AV19" s="30">
        <v>2759.6800000000003</v>
      </c>
      <c r="AW19" s="24">
        <v>0.82950000000000002</v>
      </c>
      <c r="AX19" s="24">
        <v>0.17050000000000001</v>
      </c>
      <c r="AY19" s="24">
        <v>0.88370000000000004</v>
      </c>
      <c r="AZ19" s="24">
        <v>4.7300000000000002E-2</v>
      </c>
      <c r="BA19" s="24">
        <v>0.42349999999999999</v>
      </c>
      <c r="BB19" s="24">
        <v>0.45240000000000002</v>
      </c>
      <c r="BC19" s="24">
        <v>0.1065</v>
      </c>
      <c r="BD19" s="31">
        <v>10</v>
      </c>
      <c r="BE19" s="23">
        <v>20</v>
      </c>
      <c r="BF19" s="32" t="s">
        <v>2712</v>
      </c>
      <c r="BG19" s="33">
        <v>145.15503051359201</v>
      </c>
      <c r="BH19" s="33">
        <v>-37.7156354586592</v>
      </c>
      <c r="BI19" s="34">
        <f t="shared" si="0"/>
        <v>72</v>
      </c>
      <c r="BJ19" s="34">
        <f t="shared" si="1"/>
        <v>77</v>
      </c>
      <c r="BK19" s="34">
        <f t="shared" si="2"/>
        <v>75</v>
      </c>
      <c r="BL19" s="34">
        <f t="shared" si="3"/>
        <v>88</v>
      </c>
      <c r="BM19" s="34">
        <f t="shared" si="4"/>
        <v>3</v>
      </c>
      <c r="BN19" s="34">
        <f t="shared" si="5"/>
        <v>100</v>
      </c>
      <c r="BO19" s="34">
        <f t="shared" si="6"/>
        <v>100</v>
      </c>
      <c r="BP19" s="34">
        <f t="shared" si="7"/>
        <v>83</v>
      </c>
      <c r="BQ19" s="35">
        <f t="shared" si="8"/>
        <v>46</v>
      </c>
      <c r="BR19" s="34">
        <f t="shared" si="9"/>
        <v>67</v>
      </c>
      <c r="BS19" s="35">
        <f t="shared" si="10"/>
        <v>100</v>
      </c>
      <c r="BT19" s="35">
        <f t="shared" si="11"/>
        <v>100</v>
      </c>
      <c r="BU19" s="35">
        <f t="shared" si="12"/>
        <v>100</v>
      </c>
      <c r="BV19" s="35">
        <f t="shared" si="13"/>
        <v>80</v>
      </c>
    </row>
    <row r="20" spans="2:74" hidden="1" x14ac:dyDescent="0.3">
      <c r="B20" s="6" t="s">
        <v>123</v>
      </c>
      <c r="C20" s="6">
        <v>211011258</v>
      </c>
      <c r="D20" s="6" t="s">
        <v>110</v>
      </c>
      <c r="E20" s="6" t="s">
        <v>85</v>
      </c>
      <c r="F20" s="6" t="s">
        <v>689</v>
      </c>
      <c r="G20" s="6" t="s">
        <v>86</v>
      </c>
      <c r="H20" s="6" t="s">
        <v>78</v>
      </c>
      <c r="I20" s="22">
        <v>1000000</v>
      </c>
      <c r="J20" s="22">
        <v>1000000</v>
      </c>
      <c r="K20" s="22">
        <v>1100000</v>
      </c>
      <c r="L20" s="22">
        <v>1110500</v>
      </c>
      <c r="M20" s="22">
        <v>1130000</v>
      </c>
      <c r="N20" s="22">
        <v>1200000</v>
      </c>
      <c r="O20" s="23">
        <v>25</v>
      </c>
      <c r="P20" s="23">
        <v>26</v>
      </c>
      <c r="Q20" s="23">
        <v>24</v>
      </c>
      <c r="R20" s="22">
        <v>700</v>
      </c>
      <c r="S20" s="22">
        <v>680</v>
      </c>
      <c r="T20" s="24">
        <v>2.9</v>
      </c>
      <c r="U20" s="24">
        <v>0</v>
      </c>
      <c r="V20" s="24">
        <v>2.9</v>
      </c>
      <c r="W20" s="24">
        <v>2.5</v>
      </c>
      <c r="X20" s="25">
        <v>3.6400000000000002E-2</v>
      </c>
      <c r="Y20" s="24">
        <v>1.1000000000000001</v>
      </c>
      <c r="Z20" s="24">
        <v>-0.7</v>
      </c>
      <c r="AA20" s="24">
        <v>1.8</v>
      </c>
      <c r="AB20" s="24">
        <v>2</v>
      </c>
      <c r="AC20" s="26">
        <v>0.26449428692340243</v>
      </c>
      <c r="AD20" s="24">
        <v>7.2663265638297361</v>
      </c>
      <c r="AE20" s="6">
        <v>208</v>
      </c>
      <c r="AF20" s="6">
        <v>285</v>
      </c>
      <c r="AG20" s="6">
        <v>250</v>
      </c>
      <c r="AH20" s="27">
        <v>1.7493188010899183</v>
      </c>
      <c r="AI20" s="28">
        <v>1000000</v>
      </c>
      <c r="AJ20" s="28">
        <v>998000</v>
      </c>
      <c r="AK20" s="28">
        <v>952000</v>
      </c>
      <c r="AL20" s="29">
        <v>2.004008016032064E-3</v>
      </c>
      <c r="AM20" s="29">
        <v>5.0420168067226892E-2</v>
      </c>
      <c r="AN20" s="6">
        <v>2.7</v>
      </c>
      <c r="AO20" s="27">
        <v>-9.9999999999999645E-2</v>
      </c>
      <c r="AP20" s="6">
        <v>2.8</v>
      </c>
      <c r="AQ20" s="26">
        <v>7.0068027210884357E-2</v>
      </c>
      <c r="AR20" s="28">
        <v>620</v>
      </c>
      <c r="AS20" s="28">
        <v>575</v>
      </c>
      <c r="AT20" s="25">
        <v>7.8260869565217397E-2</v>
      </c>
      <c r="AU20" s="26">
        <v>-2.5472626688022748E-2</v>
      </c>
      <c r="AV20" s="30">
        <v>2646.5600000000004</v>
      </c>
      <c r="AW20" s="24">
        <v>0.86040000000000005</v>
      </c>
      <c r="AX20" s="24">
        <v>0.1396</v>
      </c>
      <c r="AY20" s="24">
        <v>0.94810000000000005</v>
      </c>
      <c r="AZ20" s="24">
        <v>4.87E-2</v>
      </c>
      <c r="BA20" s="24">
        <v>0.37790000000000001</v>
      </c>
      <c r="BB20" s="24">
        <v>0.4738</v>
      </c>
      <c r="BC20" s="24">
        <v>0.1123</v>
      </c>
      <c r="BD20" s="31">
        <v>8</v>
      </c>
      <c r="BE20" s="23">
        <v>28</v>
      </c>
      <c r="BF20" s="32" t="s">
        <v>2713</v>
      </c>
      <c r="BG20" s="33">
        <v>145.24293497249201</v>
      </c>
      <c r="BH20" s="33">
        <v>-37.938434855788103</v>
      </c>
      <c r="BI20" s="34">
        <f t="shared" si="0"/>
        <v>69</v>
      </c>
      <c r="BJ20" s="34">
        <f t="shared" si="1"/>
        <v>72</v>
      </c>
      <c r="BK20" s="34">
        <f t="shared" si="2"/>
        <v>100</v>
      </c>
      <c r="BL20" s="34">
        <f t="shared" si="3"/>
        <v>100</v>
      </c>
      <c r="BM20" s="34">
        <f t="shared" si="4"/>
        <v>2</v>
      </c>
      <c r="BN20" s="34">
        <f t="shared" si="5"/>
        <v>92</v>
      </c>
      <c r="BO20" s="34">
        <f t="shared" si="6"/>
        <v>100</v>
      </c>
      <c r="BP20" s="34">
        <f t="shared" si="7"/>
        <v>73</v>
      </c>
      <c r="BQ20" s="35">
        <f t="shared" si="8"/>
        <v>72</v>
      </c>
      <c r="BR20" s="34">
        <f t="shared" si="9"/>
        <v>78</v>
      </c>
      <c r="BS20" s="35">
        <f t="shared" si="10"/>
        <v>90</v>
      </c>
      <c r="BT20" s="35">
        <f t="shared" si="11"/>
        <v>98</v>
      </c>
      <c r="BU20" s="35">
        <f t="shared" si="12"/>
        <v>80</v>
      </c>
      <c r="BV20" s="35">
        <f t="shared" si="13"/>
        <v>80</v>
      </c>
    </row>
    <row r="21" spans="2:74" hidden="1" x14ac:dyDescent="0.3">
      <c r="B21" s="6" t="s">
        <v>124</v>
      </c>
      <c r="C21" s="6">
        <v>407031169</v>
      </c>
      <c r="D21" s="6" t="s">
        <v>80</v>
      </c>
      <c r="E21" s="6" t="s">
        <v>81</v>
      </c>
      <c r="F21" s="6" t="s">
        <v>2692</v>
      </c>
      <c r="G21" s="6" t="s">
        <v>82</v>
      </c>
      <c r="H21" s="6" t="s">
        <v>78</v>
      </c>
      <c r="I21" s="22">
        <v>420000</v>
      </c>
      <c r="J21" s="22">
        <v>410000</v>
      </c>
      <c r="K21" s="22">
        <v>360000</v>
      </c>
      <c r="L21" s="22">
        <v>328000</v>
      </c>
      <c r="M21" s="22">
        <v>328000</v>
      </c>
      <c r="N21" s="22">
        <v>350000</v>
      </c>
      <c r="O21" s="23">
        <v>63</v>
      </c>
      <c r="P21" s="23">
        <v>62</v>
      </c>
      <c r="Q21" s="23">
        <v>54</v>
      </c>
      <c r="R21" s="22">
        <v>380</v>
      </c>
      <c r="S21" s="22">
        <v>330</v>
      </c>
      <c r="T21" s="24">
        <v>1.1000000000000001</v>
      </c>
      <c r="U21" s="24">
        <v>0</v>
      </c>
      <c r="V21" s="24">
        <v>1.1000000000000001</v>
      </c>
      <c r="W21" s="24">
        <v>1</v>
      </c>
      <c r="X21" s="25">
        <v>4.7047619047619046E-2</v>
      </c>
      <c r="Y21" s="24">
        <v>0.4</v>
      </c>
      <c r="Z21" s="24">
        <v>0</v>
      </c>
      <c r="AA21" s="24">
        <v>0.4</v>
      </c>
      <c r="AB21" s="24">
        <v>0.4</v>
      </c>
      <c r="AC21" s="26">
        <v>0.31270572745227121</v>
      </c>
      <c r="AD21" s="24">
        <v>6.6465792272243887</v>
      </c>
      <c r="AE21" s="6">
        <v>317</v>
      </c>
      <c r="AF21" s="6">
        <v>309</v>
      </c>
      <c r="AG21" s="6">
        <v>304</v>
      </c>
      <c r="AH21" s="27">
        <v>5.09375</v>
      </c>
      <c r="AI21" s="28">
        <v>425000</v>
      </c>
      <c r="AJ21" s="28">
        <v>370000</v>
      </c>
      <c r="AK21" s="28">
        <v>335000</v>
      </c>
      <c r="AL21" s="29">
        <v>0.14864864864864866</v>
      </c>
      <c r="AM21" s="29">
        <v>0.26865671641791045</v>
      </c>
      <c r="AN21" s="6">
        <v>1.3</v>
      </c>
      <c r="AO21" s="27">
        <v>-0.19999999999999996</v>
      </c>
      <c r="AP21" s="6">
        <v>1.5</v>
      </c>
      <c r="AQ21" s="26">
        <v>8.478260869565217E-2</v>
      </c>
      <c r="AR21" s="28">
        <v>440</v>
      </c>
      <c r="AS21" s="28">
        <v>395</v>
      </c>
      <c r="AT21" s="25">
        <v>0.11392405063291139</v>
      </c>
      <c r="AU21" s="26">
        <v>0.24998892584445409</v>
      </c>
      <c r="AV21" s="30">
        <v>1215.2</v>
      </c>
      <c r="AW21" s="24">
        <v>0.63600000000000001</v>
      </c>
      <c r="AX21" s="24">
        <v>0.36399999999999999</v>
      </c>
      <c r="AY21" s="24">
        <v>0.9617</v>
      </c>
      <c r="AZ21" s="24">
        <v>2.4199999999999999E-2</v>
      </c>
      <c r="BA21" s="24">
        <v>0.4325</v>
      </c>
      <c r="BB21" s="24">
        <v>0.24979999999999999</v>
      </c>
      <c r="BC21" s="24">
        <v>0.22470000000000001</v>
      </c>
      <c r="BD21" s="31">
        <v>5.5</v>
      </c>
      <c r="BE21" s="23">
        <v>133</v>
      </c>
      <c r="BF21" s="32" t="s">
        <v>2714</v>
      </c>
      <c r="BG21" s="33">
        <v>139.698972969794</v>
      </c>
      <c r="BH21" s="33">
        <v>-35.7077696819346</v>
      </c>
      <c r="BI21" s="34">
        <f t="shared" si="0"/>
        <v>98</v>
      </c>
      <c r="BJ21" s="34">
        <f t="shared" si="1"/>
        <v>95</v>
      </c>
      <c r="BK21" s="34">
        <f t="shared" si="2"/>
        <v>62</v>
      </c>
      <c r="BL21" s="34">
        <f t="shared" si="3"/>
        <v>18</v>
      </c>
      <c r="BM21" s="34">
        <f t="shared" si="4"/>
        <v>75</v>
      </c>
      <c r="BN21" s="34">
        <f t="shared" si="5"/>
        <v>100</v>
      </c>
      <c r="BO21" s="34">
        <f t="shared" si="6"/>
        <v>80</v>
      </c>
      <c r="BP21" s="34">
        <f t="shared" si="7"/>
        <v>85</v>
      </c>
      <c r="BQ21" s="35">
        <f t="shared" si="8"/>
        <v>100</v>
      </c>
      <c r="BR21" s="34">
        <f t="shared" si="9"/>
        <v>84</v>
      </c>
      <c r="BS21" s="35">
        <f t="shared" si="10"/>
        <v>59</v>
      </c>
      <c r="BT21" s="35">
        <f t="shared" si="11"/>
        <v>100</v>
      </c>
      <c r="BU21" s="35">
        <f t="shared" si="12"/>
        <v>55</v>
      </c>
      <c r="BV21" s="35">
        <f t="shared" si="13"/>
        <v>80</v>
      </c>
    </row>
    <row r="22" spans="2:74" hidden="1" x14ac:dyDescent="0.3">
      <c r="B22" s="6" t="s">
        <v>125</v>
      </c>
      <c r="C22" s="6">
        <v>213011570</v>
      </c>
      <c r="D22" s="6" t="s">
        <v>88</v>
      </c>
      <c r="E22" s="6" t="s">
        <v>89</v>
      </c>
      <c r="F22" s="6" t="s">
        <v>689</v>
      </c>
      <c r="G22" s="6" t="s">
        <v>86</v>
      </c>
      <c r="H22" s="6" t="s">
        <v>78</v>
      </c>
      <c r="I22" s="22">
        <v>740000</v>
      </c>
      <c r="J22" s="22">
        <v>774360</v>
      </c>
      <c r="K22" s="22">
        <v>745680</v>
      </c>
      <c r="L22" s="22">
        <v>855000</v>
      </c>
      <c r="M22" s="22">
        <v>780000</v>
      </c>
      <c r="N22" s="22">
        <v>738000</v>
      </c>
      <c r="O22" s="23">
        <v>32</v>
      </c>
      <c r="P22" s="23">
        <v>31</v>
      </c>
      <c r="Q22" s="23">
        <v>33</v>
      </c>
      <c r="R22" s="22">
        <v>580</v>
      </c>
      <c r="S22" s="22">
        <v>550</v>
      </c>
      <c r="T22" s="24">
        <v>0.2</v>
      </c>
      <c r="U22" s="24">
        <v>0</v>
      </c>
      <c r="V22" s="24">
        <v>0.2</v>
      </c>
      <c r="W22" s="24">
        <v>0.1</v>
      </c>
      <c r="X22" s="25">
        <v>4.075675675675676E-2</v>
      </c>
      <c r="Y22" s="24">
        <v>2.5</v>
      </c>
      <c r="Z22" s="24">
        <v>-0.60000000000000009</v>
      </c>
      <c r="AA22" s="24">
        <v>3.1</v>
      </c>
      <c r="AB22" s="24">
        <v>2.7</v>
      </c>
      <c r="AC22" s="26">
        <v>0.22803044599609987</v>
      </c>
      <c r="AD22" s="24">
        <v>5.5949114733791072</v>
      </c>
      <c r="AE22" s="6">
        <v>269</v>
      </c>
      <c r="AF22" s="6">
        <v>308</v>
      </c>
      <c r="AG22" s="6">
        <v>500</v>
      </c>
      <c r="AH22" s="27">
        <v>1.9194139194139195</v>
      </c>
      <c r="AI22" s="28">
        <v>710000</v>
      </c>
      <c r="AJ22" s="28">
        <v>710000</v>
      </c>
      <c r="AK22" s="28">
        <v>705000</v>
      </c>
      <c r="AL22" s="29">
        <v>0</v>
      </c>
      <c r="AM22" s="29">
        <v>7.0921985815602835E-3</v>
      </c>
      <c r="AN22" s="6">
        <v>2.5</v>
      </c>
      <c r="AO22" s="27">
        <v>0.20000000000000018</v>
      </c>
      <c r="AP22" s="6">
        <v>2.2999999999999998</v>
      </c>
      <c r="AQ22" s="26">
        <v>7.7499999999999999E-2</v>
      </c>
      <c r="AR22" s="28">
        <v>500</v>
      </c>
      <c r="AS22" s="28">
        <v>460</v>
      </c>
      <c r="AT22" s="25">
        <v>8.6956521739130432E-2</v>
      </c>
      <c r="AU22" s="26">
        <v>-0.19100826288097816</v>
      </c>
      <c r="AV22" s="30">
        <v>2543.5200000000004</v>
      </c>
      <c r="AW22" s="24">
        <v>0.88400000000000001</v>
      </c>
      <c r="AX22" s="24">
        <v>0.11600000000000001</v>
      </c>
      <c r="AY22" s="24">
        <v>0.96850000000000003</v>
      </c>
      <c r="AZ22" s="24">
        <v>2.8899999999999999E-2</v>
      </c>
      <c r="BA22" s="24">
        <v>0.1613</v>
      </c>
      <c r="BB22" s="24">
        <v>0.59789999999999999</v>
      </c>
      <c r="BC22" s="24">
        <v>0.21740000000000001</v>
      </c>
      <c r="BD22" s="31">
        <v>6</v>
      </c>
      <c r="BE22" s="23">
        <v>17</v>
      </c>
      <c r="BF22" s="32" t="s">
        <v>2715</v>
      </c>
      <c r="BG22" s="33">
        <v>144.77103819622101</v>
      </c>
      <c r="BH22" s="33">
        <v>-37.7980411105071</v>
      </c>
      <c r="BI22" s="34">
        <f t="shared" si="0"/>
        <v>100</v>
      </c>
      <c r="BJ22" s="34">
        <f t="shared" si="1"/>
        <v>75</v>
      </c>
      <c r="BK22" s="34">
        <f t="shared" si="2"/>
        <v>100</v>
      </c>
      <c r="BL22" s="34">
        <f t="shared" si="3"/>
        <v>100</v>
      </c>
      <c r="BM22" s="34">
        <f t="shared" si="4"/>
        <v>1</v>
      </c>
      <c r="BN22" s="34">
        <f t="shared" si="5"/>
        <v>100</v>
      </c>
      <c r="BO22" s="34">
        <f t="shared" si="6"/>
        <v>100</v>
      </c>
      <c r="BP22" s="34">
        <f t="shared" si="7"/>
        <v>25</v>
      </c>
      <c r="BQ22" s="35">
        <f t="shared" si="8"/>
        <v>86</v>
      </c>
      <c r="BR22" s="34">
        <f t="shared" si="9"/>
        <v>94</v>
      </c>
      <c r="BS22" s="35">
        <f t="shared" si="10"/>
        <v>100</v>
      </c>
      <c r="BT22" s="35">
        <f t="shared" si="11"/>
        <v>75</v>
      </c>
      <c r="BU22" s="35">
        <f t="shared" si="12"/>
        <v>60</v>
      </c>
      <c r="BV22" s="35">
        <f t="shared" si="13"/>
        <v>80</v>
      </c>
    </row>
    <row r="23" spans="2:74" hidden="1" x14ac:dyDescent="0.3">
      <c r="B23" s="6" t="s">
        <v>126</v>
      </c>
      <c r="C23" s="6">
        <v>509021237</v>
      </c>
      <c r="D23" s="6" t="s">
        <v>91</v>
      </c>
      <c r="E23" s="6" t="s">
        <v>92</v>
      </c>
      <c r="F23" s="6" t="s">
        <v>2696</v>
      </c>
      <c r="G23" s="6" t="s">
        <v>93</v>
      </c>
      <c r="H23" s="6" t="s">
        <v>78</v>
      </c>
      <c r="I23" s="22">
        <v>279000</v>
      </c>
      <c r="J23" s="22">
        <v>260000</v>
      </c>
      <c r="K23" s="22">
        <v>235000</v>
      </c>
      <c r="L23" s="22">
        <v>270000</v>
      </c>
      <c r="M23" s="22">
        <v>260000</v>
      </c>
      <c r="N23" s="22">
        <v>180000</v>
      </c>
      <c r="O23" s="23">
        <v>54</v>
      </c>
      <c r="P23" s="23">
        <v>54</v>
      </c>
      <c r="Q23" s="23">
        <v>72</v>
      </c>
      <c r="R23" s="22">
        <v>450</v>
      </c>
      <c r="S23" s="22">
        <v>300</v>
      </c>
      <c r="T23" s="24">
        <v>1.4</v>
      </c>
      <c r="U23" s="24">
        <v>-0.10000000000000009</v>
      </c>
      <c r="V23" s="24">
        <v>1.5</v>
      </c>
      <c r="W23" s="24">
        <v>1.1000000000000001</v>
      </c>
      <c r="X23" s="25">
        <v>8.387096774193549E-2</v>
      </c>
      <c r="Y23" s="24">
        <v>0.1</v>
      </c>
      <c r="Z23" s="24">
        <v>0</v>
      </c>
      <c r="AA23" s="24">
        <v>0.1</v>
      </c>
      <c r="AB23" s="24">
        <v>0.1</v>
      </c>
      <c r="AC23" s="26">
        <v>0.32194368131868129</v>
      </c>
      <c r="AD23" s="24">
        <v>3.8385592772611994</v>
      </c>
      <c r="AE23" s="6">
        <v>299</v>
      </c>
      <c r="AF23" s="6">
        <v>328</v>
      </c>
      <c r="AG23" s="6">
        <v>357</v>
      </c>
      <c r="AH23" s="27">
        <v>4.3824884792626735</v>
      </c>
      <c r="AI23" s="28">
        <v>550000</v>
      </c>
      <c r="AJ23" s="28">
        <v>470000</v>
      </c>
      <c r="AK23" s="28">
        <v>410000</v>
      </c>
      <c r="AL23" s="29">
        <v>0.1702127659574468</v>
      </c>
      <c r="AM23" s="29">
        <v>0.34146341463414637</v>
      </c>
      <c r="AN23" s="6">
        <v>1.9</v>
      </c>
      <c r="AO23" s="27">
        <v>-0.20000000000000018</v>
      </c>
      <c r="AP23" s="6">
        <v>2.1</v>
      </c>
      <c r="AQ23" s="26">
        <v>7.1874999999999994E-2</v>
      </c>
      <c r="AR23" s="28">
        <v>450</v>
      </c>
      <c r="AS23" s="28">
        <v>390</v>
      </c>
      <c r="AT23" s="25">
        <v>0.15384615384615385</v>
      </c>
      <c r="AU23" s="26">
        <v>0.48452848534253989</v>
      </c>
      <c r="AV23" s="30">
        <v>1397.7600000000002</v>
      </c>
      <c r="AW23" s="24">
        <v>0.6532</v>
      </c>
      <c r="AX23" s="24">
        <v>0.3468</v>
      </c>
      <c r="AY23" s="24">
        <v>0.9476</v>
      </c>
      <c r="AZ23" s="24">
        <v>1.95E-2</v>
      </c>
      <c r="BA23" s="24">
        <v>0.4667</v>
      </c>
      <c r="BB23" s="24">
        <v>0.22700000000000001</v>
      </c>
      <c r="BC23" s="24">
        <v>0.21199999999999999</v>
      </c>
      <c r="BD23" s="31">
        <v>7</v>
      </c>
      <c r="BE23" s="23">
        <v>160</v>
      </c>
      <c r="BF23" s="32" t="s">
        <v>2716</v>
      </c>
      <c r="BG23" s="33">
        <v>117.527453171405</v>
      </c>
      <c r="BH23" s="33">
        <v>-31.776825338480499</v>
      </c>
      <c r="BI23" s="34">
        <f t="shared" si="0"/>
        <v>93</v>
      </c>
      <c r="BJ23" s="34">
        <f t="shared" si="1"/>
        <v>85</v>
      </c>
      <c r="BK23" s="34">
        <f t="shared" si="2"/>
        <v>71</v>
      </c>
      <c r="BL23" s="34">
        <f t="shared" si="3"/>
        <v>1</v>
      </c>
      <c r="BM23" s="34">
        <f t="shared" si="4"/>
        <v>85</v>
      </c>
      <c r="BN23" s="34">
        <f t="shared" si="5"/>
        <v>95</v>
      </c>
      <c r="BO23" s="34">
        <f t="shared" si="6"/>
        <v>75</v>
      </c>
      <c r="BP23" s="34">
        <f t="shared" si="7"/>
        <v>93</v>
      </c>
      <c r="BQ23" s="35">
        <f t="shared" si="8"/>
        <v>100</v>
      </c>
      <c r="BR23" s="34">
        <f t="shared" si="9"/>
        <v>100</v>
      </c>
      <c r="BS23" s="35">
        <f t="shared" si="10"/>
        <v>53</v>
      </c>
      <c r="BT23" s="35">
        <f t="shared" si="11"/>
        <v>100</v>
      </c>
      <c r="BU23" s="35">
        <f t="shared" si="12"/>
        <v>70</v>
      </c>
      <c r="BV23" s="35">
        <f t="shared" si="13"/>
        <v>80</v>
      </c>
    </row>
    <row r="24" spans="2:74" hidden="1" x14ac:dyDescent="0.3">
      <c r="B24" s="6" t="s">
        <v>127</v>
      </c>
      <c r="C24" s="6">
        <v>601021005</v>
      </c>
      <c r="D24" s="6" t="s">
        <v>128</v>
      </c>
      <c r="E24" s="6" t="s">
        <v>129</v>
      </c>
      <c r="F24" s="6" t="s">
        <v>129</v>
      </c>
      <c r="G24" s="6" t="s">
        <v>130</v>
      </c>
      <c r="H24" s="6" t="s">
        <v>78</v>
      </c>
      <c r="I24" s="22">
        <v>900000</v>
      </c>
      <c r="J24" s="22">
        <v>900000</v>
      </c>
      <c r="K24" s="22">
        <v>925000</v>
      </c>
      <c r="L24" s="22">
        <v>870000</v>
      </c>
      <c r="M24" s="22">
        <v>875000</v>
      </c>
      <c r="N24" s="22">
        <v>1000000</v>
      </c>
      <c r="O24" s="23">
        <v>23</v>
      </c>
      <c r="P24" s="23">
        <v>28</v>
      </c>
      <c r="Q24" s="23">
        <v>43</v>
      </c>
      <c r="R24" s="22">
        <v>610</v>
      </c>
      <c r="S24" s="22">
        <v>595</v>
      </c>
      <c r="T24" s="24">
        <v>2.7</v>
      </c>
      <c r="U24" s="24">
        <v>0.10000000000000009</v>
      </c>
      <c r="V24" s="24">
        <v>2.6</v>
      </c>
      <c r="W24" s="24">
        <v>2</v>
      </c>
      <c r="X24" s="25">
        <v>3.5244444444444446E-2</v>
      </c>
      <c r="Y24" s="24">
        <v>1</v>
      </c>
      <c r="Z24" s="24">
        <v>-0.19999999999999996</v>
      </c>
      <c r="AA24" s="24">
        <v>1.2</v>
      </c>
      <c r="AB24" s="24">
        <v>1.3</v>
      </c>
      <c r="AC24" s="26">
        <v>0.24858186085935971</v>
      </c>
      <c r="AD24" s="24">
        <v>7.0530792803727538</v>
      </c>
      <c r="AE24" s="6">
        <v>208</v>
      </c>
      <c r="AF24" s="6">
        <v>258</v>
      </c>
      <c r="AG24" s="6">
        <v>228</v>
      </c>
      <c r="AH24" s="27">
        <v>4.0286944045911044</v>
      </c>
      <c r="AI24" s="28">
        <v>705000</v>
      </c>
      <c r="AJ24" s="28">
        <v>725008</v>
      </c>
      <c r="AK24" s="28">
        <v>750000</v>
      </c>
      <c r="AL24" s="29">
        <v>-2.7596936861386357E-2</v>
      </c>
      <c r="AM24" s="29">
        <v>-0.06</v>
      </c>
      <c r="AN24" s="6">
        <v>2.9</v>
      </c>
      <c r="AO24" s="27">
        <v>0.19999999999999973</v>
      </c>
      <c r="AP24" s="6">
        <v>2.7</v>
      </c>
      <c r="AQ24" s="26">
        <v>9.3150684931506841E-2</v>
      </c>
      <c r="AR24" s="28">
        <v>570</v>
      </c>
      <c r="AS24" s="28">
        <v>550</v>
      </c>
      <c r="AT24" s="25">
        <v>3.6363636363636362E-2</v>
      </c>
      <c r="AU24" s="26">
        <v>-6.2372194787680968E-3</v>
      </c>
      <c r="AV24" s="30">
        <v>2453.92</v>
      </c>
      <c r="AW24" s="24">
        <v>0.8125</v>
      </c>
      <c r="AX24" s="24">
        <v>0.1875</v>
      </c>
      <c r="AY24" s="24">
        <v>0.96330000000000005</v>
      </c>
      <c r="AZ24" s="24">
        <v>2.0199999999999999E-2</v>
      </c>
      <c r="BA24" s="24">
        <v>0.40710000000000002</v>
      </c>
      <c r="BB24" s="24">
        <v>0.47799999999999998</v>
      </c>
      <c r="BC24" s="24">
        <v>7.6100000000000001E-2</v>
      </c>
      <c r="BD24" s="31">
        <v>6.5</v>
      </c>
      <c r="BE24" s="23">
        <v>11</v>
      </c>
      <c r="BF24" s="32" t="s">
        <v>2717</v>
      </c>
      <c r="BG24" s="33">
        <v>147.46558784550501</v>
      </c>
      <c r="BH24" s="33">
        <v>-42.850270186209499</v>
      </c>
      <c r="BI24" s="34">
        <f t="shared" si="0"/>
        <v>72</v>
      </c>
      <c r="BJ24" s="34">
        <f t="shared" si="1"/>
        <v>69</v>
      </c>
      <c r="BK24" s="34">
        <f t="shared" si="2"/>
        <v>75</v>
      </c>
      <c r="BL24" s="34">
        <f t="shared" si="3"/>
        <v>100</v>
      </c>
      <c r="BM24" s="34">
        <f t="shared" si="4"/>
        <v>1</v>
      </c>
      <c r="BN24" s="34">
        <f t="shared" si="5"/>
        <v>100</v>
      </c>
      <c r="BO24" s="34">
        <f t="shared" si="6"/>
        <v>100</v>
      </c>
      <c r="BP24" s="34">
        <f t="shared" si="7"/>
        <v>80</v>
      </c>
      <c r="BQ24" s="35">
        <f t="shared" si="8"/>
        <v>68</v>
      </c>
      <c r="BR24" s="34">
        <f t="shared" si="9"/>
        <v>80</v>
      </c>
      <c r="BS24" s="35">
        <f t="shared" si="10"/>
        <v>100</v>
      </c>
      <c r="BT24" s="35">
        <f t="shared" si="11"/>
        <v>100</v>
      </c>
      <c r="BU24" s="35">
        <f t="shared" si="12"/>
        <v>65</v>
      </c>
      <c r="BV24" s="35">
        <f t="shared" si="13"/>
        <v>80</v>
      </c>
    </row>
    <row r="25" spans="2:74" hidden="1" x14ac:dyDescent="0.3">
      <c r="B25" s="6" t="s">
        <v>131</v>
      </c>
      <c r="C25" s="6">
        <v>509011229</v>
      </c>
      <c r="D25" s="6" t="s">
        <v>132</v>
      </c>
      <c r="E25" s="6" t="s">
        <v>92</v>
      </c>
      <c r="F25" s="6" t="s">
        <v>2696</v>
      </c>
      <c r="G25" s="6" t="s">
        <v>93</v>
      </c>
      <c r="H25" s="6" t="s">
        <v>78</v>
      </c>
      <c r="I25" s="22">
        <v>279000</v>
      </c>
      <c r="J25" s="22">
        <v>300000</v>
      </c>
      <c r="K25" s="22">
        <v>340000</v>
      </c>
      <c r="L25" s="22">
        <v>260000</v>
      </c>
      <c r="M25" s="22">
        <v>260000</v>
      </c>
      <c r="N25" s="22">
        <v>285000</v>
      </c>
      <c r="O25" s="23">
        <v>39</v>
      </c>
      <c r="P25" s="23">
        <v>53</v>
      </c>
      <c r="Q25" s="23">
        <v>82</v>
      </c>
      <c r="R25" s="22">
        <v>300</v>
      </c>
      <c r="S25" s="22">
        <v>280</v>
      </c>
      <c r="T25" s="24">
        <v>1.2</v>
      </c>
      <c r="U25" s="24">
        <v>-0.19999999999999996</v>
      </c>
      <c r="V25" s="24">
        <v>1.4</v>
      </c>
      <c r="W25" s="24">
        <v>1.2</v>
      </c>
      <c r="X25" s="25">
        <v>5.5913978494623658E-2</v>
      </c>
      <c r="Y25" s="24">
        <v>0</v>
      </c>
      <c r="Z25" s="24">
        <v>-0.1</v>
      </c>
      <c r="AA25" s="24">
        <v>0.1</v>
      </c>
      <c r="AB25" s="24">
        <v>0.1</v>
      </c>
      <c r="AC25" s="26">
        <v>0.18049672699268385</v>
      </c>
      <c r="AD25" s="24">
        <v>3.2281145404460765</v>
      </c>
      <c r="AE25" s="6">
        <v>267</v>
      </c>
      <c r="AF25" s="6">
        <v>301</v>
      </c>
      <c r="AG25" s="6">
        <v>272</v>
      </c>
      <c r="AH25" s="27">
        <v>3.9619952494061756</v>
      </c>
      <c r="AI25" s="28">
        <v>582500</v>
      </c>
      <c r="AJ25" s="28">
        <v>505000</v>
      </c>
      <c r="AK25" s="28">
        <v>470000</v>
      </c>
      <c r="AL25" s="29">
        <v>0.15346534653465346</v>
      </c>
      <c r="AM25" s="29">
        <v>0.23936170212765959</v>
      </c>
      <c r="AN25" s="6">
        <v>2.2000000000000002</v>
      </c>
      <c r="AO25" s="27">
        <v>-0.19999999999999973</v>
      </c>
      <c r="AP25" s="6">
        <v>2.4</v>
      </c>
      <c r="AQ25" s="26">
        <v>6.6905444126074493E-2</v>
      </c>
      <c r="AR25" s="28">
        <v>520</v>
      </c>
      <c r="AS25" s="28">
        <v>470</v>
      </c>
      <c r="AT25" s="25">
        <v>0.10638297872340426</v>
      </c>
      <c r="AU25" s="26">
        <v>0.32130719557338361</v>
      </c>
      <c r="AV25" s="30">
        <v>1662.0800000000002</v>
      </c>
      <c r="AW25" s="24">
        <v>0.68869999999999998</v>
      </c>
      <c r="AX25" s="24">
        <v>0.31130000000000002</v>
      </c>
      <c r="AY25" s="24">
        <v>0.9526</v>
      </c>
      <c r="AZ25" s="24">
        <v>1.6500000000000001E-2</v>
      </c>
      <c r="BA25" s="24">
        <v>0.41049999999999998</v>
      </c>
      <c r="BB25" s="24">
        <v>0.20619999999999999</v>
      </c>
      <c r="BC25" s="24">
        <v>0.23430000000000001</v>
      </c>
      <c r="BD25" s="31">
        <v>7</v>
      </c>
      <c r="BE25" s="23">
        <v>336</v>
      </c>
      <c r="BF25" s="32" t="s">
        <v>2718</v>
      </c>
      <c r="BG25" s="33">
        <v>118.59294455503399</v>
      </c>
      <c r="BH25" s="33">
        <v>-33.913278481483097</v>
      </c>
      <c r="BI25" s="34">
        <f t="shared" si="0"/>
        <v>97</v>
      </c>
      <c r="BJ25" s="34">
        <f t="shared" si="1"/>
        <v>80</v>
      </c>
      <c r="BK25" s="34">
        <f t="shared" si="2"/>
        <v>76</v>
      </c>
      <c r="BL25" s="34">
        <f t="shared" si="3"/>
        <v>1</v>
      </c>
      <c r="BM25" s="34">
        <f t="shared" si="4"/>
        <v>77</v>
      </c>
      <c r="BN25" s="34">
        <f t="shared" si="5"/>
        <v>88</v>
      </c>
      <c r="BO25" s="34">
        <f t="shared" si="6"/>
        <v>49</v>
      </c>
      <c r="BP25" s="34">
        <f t="shared" si="7"/>
        <v>80</v>
      </c>
      <c r="BQ25" s="35">
        <f t="shared" si="8"/>
        <v>100</v>
      </c>
      <c r="BR25" s="34">
        <f t="shared" si="9"/>
        <v>100</v>
      </c>
      <c r="BS25" s="35">
        <f t="shared" si="10"/>
        <v>100</v>
      </c>
      <c r="BT25" s="35">
        <f t="shared" si="11"/>
        <v>100</v>
      </c>
      <c r="BU25" s="35">
        <f t="shared" si="12"/>
        <v>70</v>
      </c>
      <c r="BV25" s="35">
        <f t="shared" si="13"/>
        <v>80</v>
      </c>
    </row>
    <row r="26" spans="2:74" hidden="1" x14ac:dyDescent="0.3">
      <c r="B26" s="6" t="s">
        <v>133</v>
      </c>
      <c r="C26" s="6">
        <v>407021155</v>
      </c>
      <c r="D26" s="6" t="s">
        <v>134</v>
      </c>
      <c r="E26" s="6" t="s">
        <v>81</v>
      </c>
      <c r="F26" s="6" t="s">
        <v>2692</v>
      </c>
      <c r="G26" s="6" t="s">
        <v>82</v>
      </c>
      <c r="H26" s="6" t="s">
        <v>78</v>
      </c>
      <c r="I26" s="22">
        <v>289000</v>
      </c>
      <c r="J26" s="22">
        <v>289000</v>
      </c>
      <c r="K26" s="22">
        <v>295000</v>
      </c>
      <c r="L26" s="22">
        <v>305000</v>
      </c>
      <c r="M26" s="22">
        <v>289000</v>
      </c>
      <c r="N26" s="22">
        <v>232500</v>
      </c>
      <c r="O26" s="23">
        <v>43</v>
      </c>
      <c r="P26" s="23">
        <v>46</v>
      </c>
      <c r="Q26" s="23">
        <v>46</v>
      </c>
      <c r="R26" s="22">
        <v>320</v>
      </c>
      <c r="S26" s="22">
        <v>315</v>
      </c>
      <c r="T26" s="24">
        <v>0.4</v>
      </c>
      <c r="U26" s="24">
        <v>0.10000000000000003</v>
      </c>
      <c r="V26" s="24">
        <v>0.3</v>
      </c>
      <c r="W26" s="24">
        <v>0.2</v>
      </c>
      <c r="X26" s="25">
        <v>5.7577854671280279E-2</v>
      </c>
      <c r="Y26" s="24">
        <v>0.2</v>
      </c>
      <c r="Z26" s="24">
        <v>0</v>
      </c>
      <c r="AA26" s="24">
        <v>0.2</v>
      </c>
      <c r="AB26" s="24">
        <v>0.2</v>
      </c>
      <c r="AC26" s="26">
        <v>0.17507002801120447</v>
      </c>
      <c r="AD26" s="24">
        <v>3.0405792124542121</v>
      </c>
      <c r="AE26" s="6">
        <v>300</v>
      </c>
      <c r="AF26" s="6">
        <v>368</v>
      </c>
      <c r="AG26" s="6">
        <v>294</v>
      </c>
      <c r="AH26" s="27">
        <v>4.2787456445993035</v>
      </c>
      <c r="AI26" s="28">
        <v>385000</v>
      </c>
      <c r="AJ26" s="28">
        <v>390000</v>
      </c>
      <c r="AK26" s="28">
        <v>380000</v>
      </c>
      <c r="AL26" s="29">
        <v>-1.282051282051282E-2</v>
      </c>
      <c r="AM26" s="29">
        <v>1.3157894736842105E-2</v>
      </c>
      <c r="AN26" s="6">
        <v>1.8</v>
      </c>
      <c r="AO26" s="27">
        <v>-9.9999999999999867E-2</v>
      </c>
      <c r="AP26" s="6">
        <v>1.9</v>
      </c>
      <c r="AQ26" s="26">
        <v>6.210526315789474E-2</v>
      </c>
      <c r="AR26" s="28">
        <v>430</v>
      </c>
      <c r="AS26" s="28">
        <v>390</v>
      </c>
      <c r="AT26" s="25">
        <v>0.10256410256410256</v>
      </c>
      <c r="AU26" s="26">
        <v>0.22355454933756602</v>
      </c>
      <c r="AV26" s="30">
        <v>1827.8400000000001</v>
      </c>
      <c r="AW26" s="24">
        <v>0.75980000000000003</v>
      </c>
      <c r="AX26" s="24">
        <v>0.2402</v>
      </c>
      <c r="AY26" s="24">
        <v>0.9758</v>
      </c>
      <c r="AZ26" s="24">
        <v>1.04E-2</v>
      </c>
      <c r="BA26" s="24">
        <v>0.49130000000000001</v>
      </c>
      <c r="BB26" s="24">
        <v>0.22489999999999999</v>
      </c>
      <c r="BC26" s="24">
        <v>0.16719999999999999</v>
      </c>
      <c r="BD26" s="31">
        <v>6.5</v>
      </c>
      <c r="BE26" s="23">
        <v>283</v>
      </c>
      <c r="BF26" s="32" t="s">
        <v>2719</v>
      </c>
      <c r="BG26" s="33">
        <v>140.406577296649</v>
      </c>
      <c r="BH26" s="33">
        <v>-36.995596075739797</v>
      </c>
      <c r="BI26" s="34">
        <f t="shared" si="0"/>
        <v>100</v>
      </c>
      <c r="BJ26" s="34">
        <f t="shared" si="1"/>
        <v>87</v>
      </c>
      <c r="BK26" s="34">
        <f t="shared" si="2"/>
        <v>72</v>
      </c>
      <c r="BL26" s="34">
        <f t="shared" si="3"/>
        <v>26</v>
      </c>
      <c r="BM26" s="34">
        <f t="shared" si="4"/>
        <v>1</v>
      </c>
      <c r="BN26" s="34">
        <f t="shared" si="5"/>
        <v>80</v>
      </c>
      <c r="BO26" s="34">
        <f t="shared" si="6"/>
        <v>57</v>
      </c>
      <c r="BP26" s="34">
        <f t="shared" si="7"/>
        <v>98</v>
      </c>
      <c r="BQ26" s="35">
        <f t="shared" si="8"/>
        <v>100</v>
      </c>
      <c r="BR26" s="34">
        <f t="shared" si="9"/>
        <v>100</v>
      </c>
      <c r="BS26" s="35">
        <f t="shared" si="10"/>
        <v>100</v>
      </c>
      <c r="BT26" s="35">
        <f t="shared" si="11"/>
        <v>100</v>
      </c>
      <c r="BU26" s="35">
        <f t="shared" si="12"/>
        <v>65</v>
      </c>
      <c r="BV26" s="35">
        <f t="shared" si="13"/>
        <v>79</v>
      </c>
    </row>
    <row r="27" spans="2:74" hidden="1" x14ac:dyDescent="0.3">
      <c r="B27" s="6" t="s">
        <v>135</v>
      </c>
      <c r="C27" s="6">
        <v>503021297</v>
      </c>
      <c r="D27" s="6" t="s">
        <v>136</v>
      </c>
      <c r="E27" s="6" t="s">
        <v>137</v>
      </c>
      <c r="F27" s="6" t="s">
        <v>2720</v>
      </c>
      <c r="G27" s="6" t="s">
        <v>93</v>
      </c>
      <c r="H27" s="6" t="s">
        <v>78</v>
      </c>
      <c r="I27" s="22">
        <v>470000</v>
      </c>
      <c r="J27" s="22">
        <v>470000</v>
      </c>
      <c r="K27" s="22">
        <v>511020</v>
      </c>
      <c r="L27" s="22">
        <v>842000</v>
      </c>
      <c r="M27" s="22">
        <v>842000</v>
      </c>
      <c r="N27" s="22">
        <v>600000</v>
      </c>
      <c r="O27" s="23">
        <v>30</v>
      </c>
      <c r="P27" s="23">
        <v>34</v>
      </c>
      <c r="Q27" s="23">
        <v>57</v>
      </c>
      <c r="R27" s="22">
        <v>680</v>
      </c>
      <c r="S27" s="22">
        <v>650</v>
      </c>
      <c r="T27" s="24">
        <v>0.1</v>
      </c>
      <c r="U27" s="24">
        <v>0</v>
      </c>
      <c r="V27" s="24">
        <v>0.1</v>
      </c>
      <c r="W27" s="24">
        <v>0</v>
      </c>
      <c r="X27" s="25">
        <v>7.5234042553191494E-2</v>
      </c>
      <c r="Y27" s="24">
        <v>1.2</v>
      </c>
      <c r="Z27" s="24">
        <v>-0.40000000000000013</v>
      </c>
      <c r="AA27" s="24">
        <v>1.6</v>
      </c>
      <c r="AB27" s="24">
        <v>1.9</v>
      </c>
      <c r="AC27" s="26">
        <v>0.30882139223950006</v>
      </c>
      <c r="AD27" s="24">
        <v>4.1048092294277447</v>
      </c>
      <c r="AE27" s="6">
        <v>183</v>
      </c>
      <c r="AF27" s="6">
        <v>247</v>
      </c>
      <c r="AG27" s="6">
        <v>182</v>
      </c>
      <c r="AH27" s="27">
        <v>4.3139717425431705</v>
      </c>
      <c r="AI27" s="28">
        <v>1610000</v>
      </c>
      <c r="AJ27" s="28">
        <v>1390000</v>
      </c>
      <c r="AK27" s="28">
        <v>1225000</v>
      </c>
      <c r="AL27" s="29">
        <v>0.15827338129496402</v>
      </c>
      <c r="AM27" s="29">
        <v>0.31428571428571428</v>
      </c>
      <c r="AN27" s="6">
        <v>2</v>
      </c>
      <c r="AO27" s="27">
        <v>-0.10000000000000009</v>
      </c>
      <c r="AP27" s="6">
        <v>2.1</v>
      </c>
      <c r="AQ27" s="26">
        <v>7.8284701843751719E-2</v>
      </c>
      <c r="AR27" s="28">
        <v>800</v>
      </c>
      <c r="AS27" s="28">
        <v>750</v>
      </c>
      <c r="AT27" s="25">
        <v>6.6666666666666666E-2</v>
      </c>
      <c r="AU27" s="26">
        <v>0.50582811402475447</v>
      </c>
      <c r="AV27" s="30">
        <v>2201.92</v>
      </c>
      <c r="AW27" s="24">
        <v>0.43159999999999998</v>
      </c>
      <c r="AX27" s="24">
        <v>0.56840000000000002</v>
      </c>
      <c r="AY27" s="24">
        <v>5.0000000000000001E-3</v>
      </c>
      <c r="AZ27" s="24">
        <v>1.5299999999999999E-2</v>
      </c>
      <c r="BA27" s="24">
        <v>0.1178</v>
      </c>
      <c r="BB27" s="24">
        <v>0.1678</v>
      </c>
      <c r="BC27" s="24">
        <v>0.69230000000000003</v>
      </c>
      <c r="BD27" s="31">
        <v>9.5</v>
      </c>
      <c r="BE27" s="23">
        <v>0</v>
      </c>
      <c r="BF27" s="32" t="s">
        <v>2721</v>
      </c>
      <c r="BG27" s="33">
        <v>115.853441990382</v>
      </c>
      <c r="BH27" s="33">
        <v>-31.9522618430058</v>
      </c>
      <c r="BI27" s="34">
        <f t="shared" si="0"/>
        <v>100</v>
      </c>
      <c r="BJ27" s="34">
        <f t="shared" si="1"/>
        <v>84</v>
      </c>
      <c r="BK27" s="34">
        <f t="shared" si="2"/>
        <v>71</v>
      </c>
      <c r="BL27" s="34">
        <f t="shared" si="3"/>
        <v>1</v>
      </c>
      <c r="BM27" s="34">
        <f t="shared" si="4"/>
        <v>79</v>
      </c>
      <c r="BN27" s="34">
        <f t="shared" si="5"/>
        <v>100</v>
      </c>
      <c r="BO27" s="34">
        <f t="shared" si="6"/>
        <v>100</v>
      </c>
      <c r="BP27" s="34">
        <f t="shared" si="7"/>
        <v>16</v>
      </c>
      <c r="BQ27" s="35">
        <f t="shared" si="8"/>
        <v>100</v>
      </c>
      <c r="BR27" s="34">
        <f t="shared" si="9"/>
        <v>100</v>
      </c>
      <c r="BS27" s="35">
        <f t="shared" si="10"/>
        <v>61</v>
      </c>
      <c r="BT27" s="35">
        <f t="shared" si="11"/>
        <v>97</v>
      </c>
      <c r="BU27" s="35">
        <f t="shared" si="12"/>
        <v>95</v>
      </c>
      <c r="BV27" s="35">
        <f t="shared" si="13"/>
        <v>79</v>
      </c>
    </row>
    <row r="28" spans="2:74" hidden="1" x14ac:dyDescent="0.3">
      <c r="B28" s="6" t="s">
        <v>138</v>
      </c>
      <c r="C28" s="6">
        <v>319021507</v>
      </c>
      <c r="D28" s="6" t="s">
        <v>139</v>
      </c>
      <c r="E28" s="6" t="s">
        <v>140</v>
      </c>
      <c r="F28" s="6" t="s">
        <v>2698</v>
      </c>
      <c r="G28" s="6" t="s">
        <v>97</v>
      </c>
      <c r="H28" s="6" t="s">
        <v>78</v>
      </c>
      <c r="I28" s="22">
        <v>500000</v>
      </c>
      <c r="J28" s="22">
        <v>495000</v>
      </c>
      <c r="K28" s="22">
        <v>345000</v>
      </c>
      <c r="L28" s="22">
        <v>420000</v>
      </c>
      <c r="M28" s="22">
        <v>335000</v>
      </c>
      <c r="N28" s="22">
        <v>310000</v>
      </c>
      <c r="O28" s="23">
        <v>85</v>
      </c>
      <c r="P28" s="23">
        <v>85</v>
      </c>
      <c r="Q28" s="23">
        <v>70</v>
      </c>
      <c r="R28" s="22">
        <v>450</v>
      </c>
      <c r="S28" s="22">
        <v>435</v>
      </c>
      <c r="T28" s="24">
        <v>0.8</v>
      </c>
      <c r="U28" s="24">
        <v>0</v>
      </c>
      <c r="V28" s="24">
        <v>0.8</v>
      </c>
      <c r="W28" s="24">
        <v>0.9</v>
      </c>
      <c r="X28" s="25">
        <v>4.6800000000000001E-2</v>
      </c>
      <c r="Y28" s="24">
        <v>0.6</v>
      </c>
      <c r="Z28" s="24">
        <v>-0.30000000000000004</v>
      </c>
      <c r="AA28" s="24">
        <v>0.9</v>
      </c>
      <c r="AB28" s="24">
        <v>1</v>
      </c>
      <c r="AC28" s="26">
        <v>0.29521360344284664</v>
      </c>
      <c r="AD28" s="24">
        <v>6.3079829795480045</v>
      </c>
      <c r="AE28" s="6">
        <v>331</v>
      </c>
      <c r="AF28" s="6">
        <v>325</v>
      </c>
      <c r="AG28" s="6">
        <v>259</v>
      </c>
      <c r="AH28" s="27">
        <v>6.6782608695652179</v>
      </c>
      <c r="AI28" s="28">
        <v>410000</v>
      </c>
      <c r="AJ28" s="28">
        <v>360000</v>
      </c>
      <c r="AK28" s="28">
        <v>315500</v>
      </c>
      <c r="AL28" s="29">
        <v>0.1388888888888889</v>
      </c>
      <c r="AM28" s="29">
        <v>0.29952456418383516</v>
      </c>
      <c r="AN28" s="6">
        <v>1.3</v>
      </c>
      <c r="AO28" s="27">
        <v>-0.19999999999999996</v>
      </c>
      <c r="AP28" s="6">
        <v>1.5</v>
      </c>
      <c r="AQ28" s="26">
        <v>8.6363636363636365E-2</v>
      </c>
      <c r="AR28" s="28">
        <v>450</v>
      </c>
      <c r="AS28" s="28">
        <v>450</v>
      </c>
      <c r="AT28" s="25">
        <v>0</v>
      </c>
      <c r="AU28" s="26">
        <v>0.414670396728823</v>
      </c>
      <c r="AV28" s="30">
        <v>1524.3200000000002</v>
      </c>
      <c r="AW28" s="24">
        <v>0.75790000000000002</v>
      </c>
      <c r="AX28" s="24">
        <v>0.24210000000000001</v>
      </c>
      <c r="AY28" s="24">
        <v>0.9899</v>
      </c>
      <c r="AZ28" s="24">
        <v>0</v>
      </c>
      <c r="BA28" s="24">
        <v>0.45900000000000002</v>
      </c>
      <c r="BB28" s="24">
        <v>0.32440000000000002</v>
      </c>
      <c r="BC28" s="24">
        <v>0.16289999999999999</v>
      </c>
      <c r="BD28" s="31">
        <v>6</v>
      </c>
      <c r="BE28" s="23">
        <v>165</v>
      </c>
      <c r="BF28" s="32" t="s">
        <v>2722</v>
      </c>
      <c r="BG28" s="33">
        <v>151.673636958348</v>
      </c>
      <c r="BH28" s="33">
        <v>-26.6088701212248</v>
      </c>
      <c r="BI28" s="34">
        <f t="shared" si="0"/>
        <v>100</v>
      </c>
      <c r="BJ28" s="34">
        <f t="shared" si="1"/>
        <v>95</v>
      </c>
      <c r="BK28" s="34">
        <f t="shared" si="2"/>
        <v>42</v>
      </c>
      <c r="BL28" s="34">
        <f t="shared" si="3"/>
        <v>1</v>
      </c>
      <c r="BM28" s="34">
        <f t="shared" si="4"/>
        <v>70</v>
      </c>
      <c r="BN28" s="34">
        <f t="shared" si="5"/>
        <v>100</v>
      </c>
      <c r="BO28" s="34">
        <f t="shared" si="6"/>
        <v>74</v>
      </c>
      <c r="BP28" s="34">
        <f t="shared" si="7"/>
        <v>91</v>
      </c>
      <c r="BQ28" s="35">
        <f t="shared" si="8"/>
        <v>100</v>
      </c>
      <c r="BR28" s="34">
        <f t="shared" si="9"/>
        <v>87</v>
      </c>
      <c r="BS28" s="35">
        <f t="shared" si="10"/>
        <v>70</v>
      </c>
      <c r="BT28" s="35">
        <f t="shared" si="11"/>
        <v>100</v>
      </c>
      <c r="BU28" s="35">
        <f t="shared" si="12"/>
        <v>60</v>
      </c>
      <c r="BV28" s="35">
        <f t="shared" si="13"/>
        <v>79</v>
      </c>
    </row>
    <row r="29" spans="2:74" hidden="1" x14ac:dyDescent="0.3">
      <c r="B29" s="6" t="s">
        <v>141</v>
      </c>
      <c r="C29" s="6">
        <v>211051285</v>
      </c>
      <c r="D29" s="6" t="s">
        <v>84</v>
      </c>
      <c r="E29" s="6" t="s">
        <v>85</v>
      </c>
      <c r="F29" s="6" t="s">
        <v>689</v>
      </c>
      <c r="G29" s="6" t="s">
        <v>86</v>
      </c>
      <c r="H29" s="6" t="s">
        <v>78</v>
      </c>
      <c r="I29" s="22">
        <v>980000</v>
      </c>
      <c r="J29" s="22">
        <v>950000</v>
      </c>
      <c r="K29" s="22">
        <v>880000</v>
      </c>
      <c r="L29" s="22">
        <v>960000</v>
      </c>
      <c r="M29" s="22">
        <v>960000</v>
      </c>
      <c r="N29" s="22">
        <v>855000</v>
      </c>
      <c r="O29" s="23">
        <v>36</v>
      </c>
      <c r="P29" s="23">
        <v>34</v>
      </c>
      <c r="Q29" s="23">
        <v>29</v>
      </c>
      <c r="R29" s="22">
        <v>630</v>
      </c>
      <c r="S29" s="22">
        <v>580</v>
      </c>
      <c r="T29" s="24">
        <v>2.2000000000000002</v>
      </c>
      <c r="U29" s="24">
        <v>-0.19999999999999973</v>
      </c>
      <c r="V29" s="24">
        <v>2.4</v>
      </c>
      <c r="W29" s="24">
        <v>2.4</v>
      </c>
      <c r="X29" s="25">
        <v>3.3428571428571426E-2</v>
      </c>
      <c r="Y29" s="24">
        <v>0.6</v>
      </c>
      <c r="Z29" s="24">
        <v>-0.20000000000000007</v>
      </c>
      <c r="AA29" s="24">
        <v>0.8</v>
      </c>
      <c r="AB29" s="24">
        <v>0.7</v>
      </c>
      <c r="AC29" s="26">
        <v>0.27226524685382381</v>
      </c>
      <c r="AD29" s="24">
        <v>8.1446868716955851</v>
      </c>
      <c r="AE29" s="6">
        <v>450</v>
      </c>
      <c r="AF29" s="6">
        <v>575</v>
      </c>
      <c r="AG29" s="6">
        <v>464</v>
      </c>
      <c r="AH29" s="27">
        <v>4.0632411067193672</v>
      </c>
      <c r="AI29" s="28">
        <v>850000</v>
      </c>
      <c r="AJ29" s="28">
        <v>840000</v>
      </c>
      <c r="AK29" s="28">
        <v>820000</v>
      </c>
      <c r="AL29" s="29">
        <v>1.1904761904761904E-2</v>
      </c>
      <c r="AM29" s="29">
        <v>3.6585365853658534E-2</v>
      </c>
      <c r="AN29" s="6">
        <v>2.4</v>
      </c>
      <c r="AO29" s="27">
        <v>-0.5</v>
      </c>
      <c r="AP29" s="6">
        <v>2.9</v>
      </c>
      <c r="AQ29" s="26">
        <v>7.7083333333333337E-2</v>
      </c>
      <c r="AR29" s="28">
        <v>620</v>
      </c>
      <c r="AS29" s="28">
        <v>560</v>
      </c>
      <c r="AT29" s="25">
        <v>0.10714285714285714</v>
      </c>
      <c r="AU29" s="26">
        <v>-8.7244382988110214E-2</v>
      </c>
      <c r="AV29" s="30">
        <v>2313.92</v>
      </c>
      <c r="AW29" s="24">
        <v>0.8276</v>
      </c>
      <c r="AX29" s="24">
        <v>0.1724</v>
      </c>
      <c r="AY29" s="24">
        <v>0.99250000000000005</v>
      </c>
      <c r="AZ29" s="24">
        <v>1.5E-3</v>
      </c>
      <c r="BA29" s="24">
        <v>0.34129999999999999</v>
      </c>
      <c r="BB29" s="24">
        <v>0.52910000000000001</v>
      </c>
      <c r="BC29" s="24">
        <v>9.8799999999999999E-2</v>
      </c>
      <c r="BD29" s="31">
        <v>7.5</v>
      </c>
      <c r="BE29" s="23">
        <v>44</v>
      </c>
      <c r="BF29" s="32" t="s">
        <v>2723</v>
      </c>
      <c r="BG29" s="33">
        <v>145.46048007918299</v>
      </c>
      <c r="BH29" s="33">
        <v>-37.761875925212003</v>
      </c>
      <c r="BI29" s="34">
        <f t="shared" si="0"/>
        <v>80</v>
      </c>
      <c r="BJ29" s="34">
        <f t="shared" si="1"/>
        <v>77</v>
      </c>
      <c r="BK29" s="34">
        <f t="shared" si="2"/>
        <v>74</v>
      </c>
      <c r="BL29" s="34">
        <f t="shared" si="3"/>
        <v>100</v>
      </c>
      <c r="BM29" s="34">
        <f t="shared" si="4"/>
        <v>7</v>
      </c>
      <c r="BN29" s="34">
        <f t="shared" si="5"/>
        <v>100</v>
      </c>
      <c r="BO29" s="34">
        <f t="shared" si="6"/>
        <v>100</v>
      </c>
      <c r="BP29" s="34">
        <f t="shared" si="7"/>
        <v>65</v>
      </c>
      <c r="BQ29" s="35">
        <f t="shared" si="8"/>
        <v>62</v>
      </c>
      <c r="BR29" s="34">
        <f t="shared" si="9"/>
        <v>69</v>
      </c>
      <c r="BS29" s="35">
        <f t="shared" si="10"/>
        <v>85</v>
      </c>
      <c r="BT29" s="35">
        <f t="shared" si="11"/>
        <v>100</v>
      </c>
      <c r="BU29" s="35">
        <f t="shared" si="12"/>
        <v>75</v>
      </c>
      <c r="BV29" s="35">
        <f t="shared" si="13"/>
        <v>79</v>
      </c>
    </row>
    <row r="30" spans="2:74" hidden="1" x14ac:dyDescent="0.3">
      <c r="B30" s="6" t="s">
        <v>142</v>
      </c>
      <c r="C30" s="6">
        <v>105031099</v>
      </c>
      <c r="D30" s="6" t="s">
        <v>143</v>
      </c>
      <c r="E30" s="6" t="s">
        <v>144</v>
      </c>
      <c r="F30" s="6" t="s">
        <v>2691</v>
      </c>
      <c r="G30" s="6" t="s">
        <v>77</v>
      </c>
      <c r="H30" s="6" t="s">
        <v>78</v>
      </c>
      <c r="I30" s="22">
        <v>290000</v>
      </c>
      <c r="J30" s="22">
        <v>295000</v>
      </c>
      <c r="K30" s="22">
        <v>280000</v>
      </c>
      <c r="L30" s="22">
        <v>280000</v>
      </c>
      <c r="M30" s="22">
        <v>280000</v>
      </c>
      <c r="N30" s="22">
        <v>280000</v>
      </c>
      <c r="O30" s="23">
        <v>95</v>
      </c>
      <c r="P30" s="23">
        <v>98</v>
      </c>
      <c r="Q30" s="23">
        <v>92</v>
      </c>
      <c r="R30" s="22">
        <v>350</v>
      </c>
      <c r="S30" s="22">
        <v>360</v>
      </c>
      <c r="T30" s="24">
        <v>0.7</v>
      </c>
      <c r="U30" s="24">
        <v>-0.10000000000000009</v>
      </c>
      <c r="V30" s="24">
        <v>0.8</v>
      </c>
      <c r="W30" s="24">
        <v>0.8</v>
      </c>
      <c r="X30" s="25">
        <v>6.2758620689655167E-2</v>
      </c>
      <c r="Y30" s="24">
        <v>0.2</v>
      </c>
      <c r="Z30" s="24">
        <v>-9.9999999999999978E-2</v>
      </c>
      <c r="AA30" s="24">
        <v>0.3</v>
      </c>
      <c r="AB30" s="24">
        <v>0.5</v>
      </c>
      <c r="AC30" s="26">
        <v>0.2896200185356812</v>
      </c>
      <c r="AD30" s="24">
        <v>4.614824471172942</v>
      </c>
      <c r="AE30" s="6">
        <v>295</v>
      </c>
      <c r="AF30" s="6">
        <v>335</v>
      </c>
      <c r="AG30" s="6">
        <v>315</v>
      </c>
      <c r="AH30" s="27">
        <v>4.8666666666666663</v>
      </c>
      <c r="AI30" s="28">
        <v>530000</v>
      </c>
      <c r="AJ30" s="28">
        <v>505000</v>
      </c>
      <c r="AK30" s="28">
        <v>472000</v>
      </c>
      <c r="AL30" s="29">
        <v>4.9504950495049507E-2</v>
      </c>
      <c r="AM30" s="29">
        <v>0.1228813559322034</v>
      </c>
      <c r="AN30" s="6">
        <v>1.8</v>
      </c>
      <c r="AO30" s="27">
        <v>0.10000000000000009</v>
      </c>
      <c r="AP30" s="6">
        <v>1.7</v>
      </c>
      <c r="AQ30" s="26">
        <v>7.6666666666666675E-2</v>
      </c>
      <c r="AR30" s="28">
        <v>500</v>
      </c>
      <c r="AS30" s="28">
        <v>470</v>
      </c>
      <c r="AT30" s="25">
        <v>6.3829787234042548E-2</v>
      </c>
      <c r="AU30" s="26">
        <v>0.26351229979901314</v>
      </c>
      <c r="AV30" s="30">
        <v>1208.48</v>
      </c>
      <c r="AW30" s="24">
        <v>0.6502</v>
      </c>
      <c r="AX30" s="24">
        <v>0.3498</v>
      </c>
      <c r="AY30" s="24">
        <v>0.9486</v>
      </c>
      <c r="AZ30" s="24">
        <v>1.0800000000000001E-2</v>
      </c>
      <c r="BA30" s="24">
        <v>0.49030000000000001</v>
      </c>
      <c r="BB30" s="24">
        <v>0.2356</v>
      </c>
      <c r="BC30" s="24">
        <v>0.20219999999999999</v>
      </c>
      <c r="BD30" s="31">
        <v>7</v>
      </c>
      <c r="BE30" s="23">
        <v>330</v>
      </c>
      <c r="BF30" s="32" t="s">
        <v>2724</v>
      </c>
      <c r="BG30" s="33">
        <v>149.41678285151701</v>
      </c>
      <c r="BH30" s="33">
        <v>-31.310904442791099</v>
      </c>
      <c r="BI30" s="34">
        <f t="shared" si="0"/>
        <v>100</v>
      </c>
      <c r="BJ30" s="34">
        <f t="shared" si="1"/>
        <v>87</v>
      </c>
      <c r="BK30" s="34">
        <f t="shared" si="2"/>
        <v>65</v>
      </c>
      <c r="BL30" s="34">
        <f t="shared" si="3"/>
        <v>13</v>
      </c>
      <c r="BM30" s="34">
        <f t="shared" si="4"/>
        <v>26</v>
      </c>
      <c r="BN30" s="34">
        <f t="shared" si="5"/>
        <v>100</v>
      </c>
      <c r="BO30" s="34">
        <f t="shared" si="6"/>
        <v>50</v>
      </c>
      <c r="BP30" s="34">
        <f t="shared" si="7"/>
        <v>98</v>
      </c>
      <c r="BQ30" s="35">
        <f t="shared" si="8"/>
        <v>100</v>
      </c>
      <c r="BR30" s="34">
        <f t="shared" si="9"/>
        <v>100</v>
      </c>
      <c r="BS30" s="35">
        <f t="shared" si="10"/>
        <v>74</v>
      </c>
      <c r="BT30" s="35">
        <f t="shared" si="11"/>
        <v>100</v>
      </c>
      <c r="BU30" s="35">
        <f t="shared" si="12"/>
        <v>70</v>
      </c>
      <c r="BV30" s="35">
        <f t="shared" si="13"/>
        <v>79</v>
      </c>
    </row>
    <row r="31" spans="2:74" hidden="1" x14ac:dyDescent="0.3">
      <c r="B31" s="6" t="s">
        <v>145</v>
      </c>
      <c r="C31" s="6">
        <v>210011228</v>
      </c>
      <c r="D31" s="6" t="s">
        <v>145</v>
      </c>
      <c r="E31" s="6" t="s">
        <v>146</v>
      </c>
      <c r="F31" s="6" t="s">
        <v>689</v>
      </c>
      <c r="G31" s="6" t="s">
        <v>86</v>
      </c>
      <c r="H31" s="6" t="s">
        <v>78</v>
      </c>
      <c r="I31" s="22">
        <v>950000</v>
      </c>
      <c r="J31" s="22">
        <v>1050000</v>
      </c>
      <c r="K31" s="22">
        <v>1100000</v>
      </c>
      <c r="L31" s="22">
        <v>955000</v>
      </c>
      <c r="M31" s="22">
        <v>960000</v>
      </c>
      <c r="N31" s="22">
        <v>1040000</v>
      </c>
      <c r="O31" s="23">
        <v>25</v>
      </c>
      <c r="P31" s="23">
        <v>27</v>
      </c>
      <c r="Q31" s="23">
        <v>30</v>
      </c>
      <c r="R31" s="22">
        <v>620</v>
      </c>
      <c r="S31" s="22">
        <v>550</v>
      </c>
      <c r="T31" s="24">
        <v>2.2000000000000002</v>
      </c>
      <c r="U31" s="24">
        <v>-0.19999999999999973</v>
      </c>
      <c r="V31" s="24">
        <v>2.4</v>
      </c>
      <c r="W31" s="24">
        <v>2.4</v>
      </c>
      <c r="X31" s="25">
        <v>3.3936842105263161E-2</v>
      </c>
      <c r="Y31" s="24">
        <v>0.8</v>
      </c>
      <c r="Z31" s="24">
        <v>-0.30000000000000004</v>
      </c>
      <c r="AA31" s="24">
        <v>1.1000000000000001</v>
      </c>
      <c r="AB31" s="24">
        <v>1.5</v>
      </c>
      <c r="AC31" s="26">
        <v>0.30416012558869698</v>
      </c>
      <c r="AD31" s="24">
        <v>8.9625347180292234</v>
      </c>
      <c r="AE31" s="6">
        <v>99</v>
      </c>
      <c r="AF31" s="6">
        <v>130</v>
      </c>
      <c r="AG31" s="6">
        <v>131</v>
      </c>
      <c r="AH31" s="27">
        <v>1.9178885630498532</v>
      </c>
      <c r="AI31" s="28">
        <v>1042500</v>
      </c>
      <c r="AJ31" s="28">
        <v>1045000</v>
      </c>
      <c r="AK31" s="28">
        <v>980000</v>
      </c>
      <c r="AL31" s="29">
        <v>-2.3923444976076554E-3</v>
      </c>
      <c r="AM31" s="29">
        <v>6.3775510204081634E-2</v>
      </c>
      <c r="AN31" s="6">
        <v>2.8</v>
      </c>
      <c r="AO31" s="27">
        <v>0</v>
      </c>
      <c r="AP31" s="6">
        <v>2.8</v>
      </c>
      <c r="AQ31" s="26">
        <v>7.2314049586776868E-2</v>
      </c>
      <c r="AR31" s="28">
        <v>600</v>
      </c>
      <c r="AS31" s="28">
        <v>590</v>
      </c>
      <c r="AT31" s="25">
        <v>1.6949152542372881E-2</v>
      </c>
      <c r="AU31" s="26">
        <v>-9.5375918041956664E-2</v>
      </c>
      <c r="AV31" s="30">
        <v>2038.4</v>
      </c>
      <c r="AW31" s="24">
        <v>0.77500000000000002</v>
      </c>
      <c r="AX31" s="24">
        <v>0.22500000000000001</v>
      </c>
      <c r="AY31" s="24">
        <v>0.87260000000000004</v>
      </c>
      <c r="AZ31" s="24">
        <v>0.12520000000000001</v>
      </c>
      <c r="BA31" s="24">
        <v>0.4824</v>
      </c>
      <c r="BB31" s="24">
        <v>0.3448</v>
      </c>
      <c r="BC31" s="24">
        <v>0.1192</v>
      </c>
      <c r="BD31" s="31">
        <v>7.5</v>
      </c>
      <c r="BE31" s="23">
        <v>14</v>
      </c>
      <c r="BF31" s="32" t="s">
        <v>2725</v>
      </c>
      <c r="BG31" s="33">
        <v>144.84631554304801</v>
      </c>
      <c r="BH31" s="33">
        <v>-37.722584302313798</v>
      </c>
      <c r="BI31" s="34">
        <f t="shared" si="0"/>
        <v>80</v>
      </c>
      <c r="BJ31" s="34">
        <f t="shared" si="1"/>
        <v>70</v>
      </c>
      <c r="BK31" s="34">
        <f t="shared" si="2"/>
        <v>100</v>
      </c>
      <c r="BL31" s="34">
        <f t="shared" si="3"/>
        <v>100</v>
      </c>
      <c r="BM31" s="34">
        <f t="shared" si="4"/>
        <v>1</v>
      </c>
      <c r="BN31" s="34">
        <f t="shared" si="5"/>
        <v>96</v>
      </c>
      <c r="BO31" s="34">
        <f t="shared" si="6"/>
        <v>100</v>
      </c>
      <c r="BP31" s="34">
        <f t="shared" si="7"/>
        <v>96</v>
      </c>
      <c r="BQ31" s="35">
        <f t="shared" si="8"/>
        <v>63</v>
      </c>
      <c r="BR31" s="34">
        <f t="shared" si="9"/>
        <v>61</v>
      </c>
      <c r="BS31" s="35">
        <f t="shared" si="10"/>
        <v>64</v>
      </c>
      <c r="BT31" s="35">
        <f t="shared" si="11"/>
        <v>100</v>
      </c>
      <c r="BU31" s="35">
        <f t="shared" si="12"/>
        <v>75</v>
      </c>
      <c r="BV31" s="35">
        <f t="shared" si="13"/>
        <v>79</v>
      </c>
    </row>
    <row r="32" spans="2:74" hidden="1" x14ac:dyDescent="0.3">
      <c r="B32" s="6" t="s">
        <v>147</v>
      </c>
      <c r="C32" s="6">
        <v>307031185</v>
      </c>
      <c r="D32" s="6" t="s">
        <v>121</v>
      </c>
      <c r="E32" s="6" t="s">
        <v>96</v>
      </c>
      <c r="F32" s="6" t="s">
        <v>2698</v>
      </c>
      <c r="G32" s="6" t="s">
        <v>97</v>
      </c>
      <c r="H32" s="6" t="s">
        <v>78</v>
      </c>
      <c r="I32" s="22">
        <v>469000</v>
      </c>
      <c r="J32" s="22">
        <v>469000</v>
      </c>
      <c r="K32" s="22">
        <v>449000</v>
      </c>
      <c r="L32" s="22">
        <v>620000</v>
      </c>
      <c r="M32" s="22">
        <v>610000</v>
      </c>
      <c r="N32" s="22">
        <v>425000</v>
      </c>
      <c r="O32" s="23">
        <v>63</v>
      </c>
      <c r="P32" s="23">
        <v>61</v>
      </c>
      <c r="Q32" s="23">
        <v>74</v>
      </c>
      <c r="R32" s="22">
        <v>380</v>
      </c>
      <c r="S32" s="22">
        <v>380</v>
      </c>
      <c r="T32" s="24">
        <v>1.1000000000000001</v>
      </c>
      <c r="U32" s="24">
        <v>-9.9999999999999867E-2</v>
      </c>
      <c r="V32" s="24">
        <v>1.2</v>
      </c>
      <c r="W32" s="24">
        <v>1</v>
      </c>
      <c r="X32" s="25">
        <v>4.2132196162046907E-2</v>
      </c>
      <c r="Y32" s="24">
        <v>0.2</v>
      </c>
      <c r="Z32" s="24">
        <v>-9.9999999999999978E-2</v>
      </c>
      <c r="AA32" s="24">
        <v>0.3</v>
      </c>
      <c r="AB32" s="24">
        <v>0.3</v>
      </c>
      <c r="AC32" s="26">
        <v>0.27273771244832334</v>
      </c>
      <c r="AD32" s="24">
        <v>6.4733799159040304</v>
      </c>
      <c r="AE32" s="6">
        <v>216</v>
      </c>
      <c r="AF32" s="6">
        <v>232</v>
      </c>
      <c r="AG32" s="6">
        <v>142</v>
      </c>
      <c r="AH32" s="27">
        <v>6.2550335570469802</v>
      </c>
      <c r="AI32" s="28">
        <v>525000</v>
      </c>
      <c r="AJ32" s="28">
        <v>435000</v>
      </c>
      <c r="AK32" s="28">
        <v>385000</v>
      </c>
      <c r="AL32" s="29">
        <v>0.20689655172413793</v>
      </c>
      <c r="AM32" s="29">
        <v>0.36363636363636365</v>
      </c>
      <c r="AN32" s="6">
        <v>1.6</v>
      </c>
      <c r="AO32" s="27">
        <v>-0.39999999999999991</v>
      </c>
      <c r="AP32" s="6">
        <v>2</v>
      </c>
      <c r="AQ32" s="26">
        <v>0.10192307692307692</v>
      </c>
      <c r="AR32" s="28">
        <v>450</v>
      </c>
      <c r="AS32" s="28">
        <v>450</v>
      </c>
      <c r="AT32" s="25">
        <v>0</v>
      </c>
      <c r="AU32" s="26">
        <v>0.39948994510292035</v>
      </c>
      <c r="AV32" s="30">
        <v>1393.2800000000002</v>
      </c>
      <c r="AW32" s="24">
        <v>0.74319999999999997</v>
      </c>
      <c r="AX32" s="24">
        <v>0.25679999999999997</v>
      </c>
      <c r="AY32" s="24">
        <v>0.98270000000000002</v>
      </c>
      <c r="AZ32" s="24">
        <v>6.1999999999999998E-3</v>
      </c>
      <c r="BA32" s="24">
        <v>0.4824</v>
      </c>
      <c r="BB32" s="24">
        <v>0.32119999999999999</v>
      </c>
      <c r="BC32" s="24">
        <v>0.1482</v>
      </c>
      <c r="BD32" s="31">
        <v>2</v>
      </c>
      <c r="BE32" s="23">
        <v>112</v>
      </c>
      <c r="BF32" s="32" t="s">
        <v>2726</v>
      </c>
      <c r="BG32" s="33">
        <v>152.28455667257501</v>
      </c>
      <c r="BH32" s="33">
        <v>-28.2340977269916</v>
      </c>
      <c r="BI32" s="34">
        <f t="shared" si="0"/>
        <v>98</v>
      </c>
      <c r="BJ32" s="34">
        <f t="shared" si="1"/>
        <v>90</v>
      </c>
      <c r="BK32" s="34">
        <f t="shared" si="2"/>
        <v>47</v>
      </c>
      <c r="BL32" s="34">
        <f t="shared" si="3"/>
        <v>1</v>
      </c>
      <c r="BM32" s="34">
        <f t="shared" si="4"/>
        <v>100</v>
      </c>
      <c r="BN32" s="34">
        <f t="shared" si="5"/>
        <v>100</v>
      </c>
      <c r="BO32" s="34">
        <f t="shared" si="6"/>
        <v>84</v>
      </c>
      <c r="BP32" s="34">
        <f t="shared" si="7"/>
        <v>96</v>
      </c>
      <c r="BQ32" s="35">
        <f t="shared" si="8"/>
        <v>91</v>
      </c>
      <c r="BR32" s="34">
        <f t="shared" si="9"/>
        <v>85</v>
      </c>
      <c r="BS32" s="35">
        <f t="shared" si="10"/>
        <v>85</v>
      </c>
      <c r="BT32" s="35">
        <f t="shared" si="11"/>
        <v>100</v>
      </c>
      <c r="BU32" s="35">
        <f t="shared" si="12"/>
        <v>20</v>
      </c>
      <c r="BV32" s="35">
        <f t="shared" si="13"/>
        <v>79</v>
      </c>
    </row>
    <row r="33" spans="2:74" hidden="1" x14ac:dyDescent="0.3">
      <c r="B33" s="6" t="s">
        <v>148</v>
      </c>
      <c r="C33" s="6">
        <v>405011111</v>
      </c>
      <c r="D33" s="6" t="s">
        <v>112</v>
      </c>
      <c r="E33" s="6" t="s">
        <v>113</v>
      </c>
      <c r="F33" s="6" t="s">
        <v>2692</v>
      </c>
      <c r="G33" s="6" t="s">
        <v>82</v>
      </c>
      <c r="H33" s="6" t="s">
        <v>78</v>
      </c>
      <c r="I33" s="22">
        <v>650000</v>
      </c>
      <c r="J33" s="22">
        <v>649000</v>
      </c>
      <c r="K33" s="22">
        <v>534216</v>
      </c>
      <c r="L33" s="22">
        <v>626000</v>
      </c>
      <c r="M33" s="22">
        <v>635000</v>
      </c>
      <c r="N33" s="22">
        <v>525000</v>
      </c>
      <c r="O33" s="23">
        <v>25</v>
      </c>
      <c r="P33" s="23">
        <v>25</v>
      </c>
      <c r="Q33" s="23">
        <v>36</v>
      </c>
      <c r="R33" s="22">
        <v>500</v>
      </c>
      <c r="S33" s="22">
        <v>480</v>
      </c>
      <c r="T33" s="24">
        <v>1.6</v>
      </c>
      <c r="U33" s="24">
        <v>-9.9999999999999867E-2</v>
      </c>
      <c r="V33" s="24">
        <v>1.7</v>
      </c>
      <c r="W33" s="24">
        <v>1.7</v>
      </c>
      <c r="X33" s="25">
        <v>0.04</v>
      </c>
      <c r="Y33" s="24">
        <v>0.7</v>
      </c>
      <c r="Z33" s="24">
        <v>-0.20000000000000007</v>
      </c>
      <c r="AA33" s="24">
        <v>0.9</v>
      </c>
      <c r="AB33" s="24">
        <v>0.6</v>
      </c>
      <c r="AC33" s="26">
        <v>0.28913767579570687</v>
      </c>
      <c r="AD33" s="24">
        <v>7.2284418948926712</v>
      </c>
      <c r="AE33" s="6">
        <v>147</v>
      </c>
      <c r="AF33" s="6">
        <v>161</v>
      </c>
      <c r="AG33" s="6">
        <v>112</v>
      </c>
      <c r="AH33" s="27">
        <v>3.7908496732026142</v>
      </c>
      <c r="AI33" s="28">
        <v>646000</v>
      </c>
      <c r="AJ33" s="28">
        <v>565000</v>
      </c>
      <c r="AK33" s="28">
        <v>480000</v>
      </c>
      <c r="AL33" s="29">
        <v>0.14336283185840709</v>
      </c>
      <c r="AM33" s="29">
        <v>0.34583333333333333</v>
      </c>
      <c r="AN33" s="6">
        <v>1.9</v>
      </c>
      <c r="AO33" s="27">
        <v>-0.20000000000000018</v>
      </c>
      <c r="AP33" s="6">
        <v>2.1</v>
      </c>
      <c r="AQ33" s="26">
        <v>0.10187500000000001</v>
      </c>
      <c r="AR33" s="28">
        <v>510</v>
      </c>
      <c r="AS33" s="28">
        <v>460</v>
      </c>
      <c r="AT33" s="25">
        <v>0.10869565217391304</v>
      </c>
      <c r="AU33" s="26">
        <v>0.39713021249873626</v>
      </c>
      <c r="AV33" s="30">
        <v>1729.2800000000002</v>
      </c>
      <c r="AW33" s="24">
        <v>0.75349999999999995</v>
      </c>
      <c r="AX33" s="24">
        <v>0.2465</v>
      </c>
      <c r="AY33" s="24">
        <v>0.97130000000000005</v>
      </c>
      <c r="AZ33" s="24">
        <v>2.06E-2</v>
      </c>
      <c r="BA33" s="24">
        <v>0.35589999999999999</v>
      </c>
      <c r="BB33" s="24">
        <v>0.47349999999999998</v>
      </c>
      <c r="BC33" s="24">
        <v>0.13769999999999999</v>
      </c>
      <c r="BD33" s="31">
        <v>8</v>
      </c>
      <c r="BE33" s="23">
        <v>64</v>
      </c>
      <c r="BF33" s="32" t="s">
        <v>2727</v>
      </c>
      <c r="BG33" s="33">
        <v>138.86452782553201</v>
      </c>
      <c r="BH33" s="33">
        <v>-34.387195301185002</v>
      </c>
      <c r="BI33" s="34">
        <f t="shared" si="0"/>
        <v>90</v>
      </c>
      <c r="BJ33" s="34">
        <f t="shared" si="1"/>
        <v>85</v>
      </c>
      <c r="BK33" s="34">
        <f t="shared" si="2"/>
        <v>78</v>
      </c>
      <c r="BL33" s="34">
        <f t="shared" si="3"/>
        <v>1</v>
      </c>
      <c r="BM33" s="34">
        <f t="shared" si="4"/>
        <v>72</v>
      </c>
      <c r="BN33" s="34">
        <f t="shared" si="5"/>
        <v>100</v>
      </c>
      <c r="BO33" s="34">
        <f t="shared" si="6"/>
        <v>95</v>
      </c>
      <c r="BP33" s="34">
        <f t="shared" si="7"/>
        <v>68</v>
      </c>
      <c r="BQ33" s="35">
        <f t="shared" si="8"/>
        <v>84</v>
      </c>
      <c r="BR33" s="34">
        <f t="shared" si="9"/>
        <v>78</v>
      </c>
      <c r="BS33" s="35">
        <f t="shared" si="10"/>
        <v>74</v>
      </c>
      <c r="BT33" s="35">
        <f t="shared" si="11"/>
        <v>100</v>
      </c>
      <c r="BU33" s="35">
        <f t="shared" si="12"/>
        <v>80</v>
      </c>
      <c r="BV33" s="35">
        <f t="shared" si="13"/>
        <v>79</v>
      </c>
    </row>
    <row r="34" spans="2:74" hidden="1" x14ac:dyDescent="0.3">
      <c r="B34" s="6" t="s">
        <v>149</v>
      </c>
      <c r="C34" s="6">
        <v>801071076</v>
      </c>
      <c r="D34" s="6" t="s">
        <v>150</v>
      </c>
      <c r="E34" s="6" t="s">
        <v>107</v>
      </c>
      <c r="F34" s="6" t="s">
        <v>2703</v>
      </c>
      <c r="G34" s="6" t="s">
        <v>108</v>
      </c>
      <c r="H34" s="6" t="s">
        <v>78</v>
      </c>
      <c r="I34" s="22">
        <v>1110000</v>
      </c>
      <c r="J34" s="22">
        <v>1100000</v>
      </c>
      <c r="K34" s="22">
        <v>1100000</v>
      </c>
      <c r="L34" s="22">
        <v>990000</v>
      </c>
      <c r="M34" s="22">
        <v>1100000</v>
      </c>
      <c r="N34" s="22">
        <v>1100000</v>
      </c>
      <c r="O34" s="23">
        <v>25</v>
      </c>
      <c r="P34" s="23">
        <v>28</v>
      </c>
      <c r="Q34" s="23">
        <v>41</v>
      </c>
      <c r="R34" s="22">
        <v>800</v>
      </c>
      <c r="S34" s="22">
        <v>800</v>
      </c>
      <c r="T34" s="24">
        <v>3.2</v>
      </c>
      <c r="U34" s="24">
        <v>-0.5</v>
      </c>
      <c r="V34" s="24">
        <v>3.7</v>
      </c>
      <c r="W34" s="24">
        <v>3.2</v>
      </c>
      <c r="X34" s="25">
        <v>3.7477477477477476E-2</v>
      </c>
      <c r="Y34" s="24">
        <v>1.2</v>
      </c>
      <c r="Z34" s="24">
        <v>-0.10000000000000009</v>
      </c>
      <c r="AA34" s="24">
        <v>1.3</v>
      </c>
      <c r="AB34" s="24">
        <v>1.4</v>
      </c>
      <c r="AC34" s="26">
        <v>0.21631911395690923</v>
      </c>
      <c r="AD34" s="24">
        <v>5.7719763579848378</v>
      </c>
      <c r="AE34" s="6">
        <v>77</v>
      </c>
      <c r="AF34" s="6">
        <v>147</v>
      </c>
      <c r="AG34" s="6">
        <v>118</v>
      </c>
      <c r="AH34" s="27">
        <v>1.2691099476439791</v>
      </c>
      <c r="AI34" s="28">
        <v>870000</v>
      </c>
      <c r="AJ34" s="28">
        <v>855300</v>
      </c>
      <c r="AK34" s="28">
        <v>862000</v>
      </c>
      <c r="AL34" s="29">
        <v>1.7186951946685375E-2</v>
      </c>
      <c r="AM34" s="29">
        <v>9.2807424593967514E-3</v>
      </c>
      <c r="AN34" s="6">
        <v>3.2</v>
      </c>
      <c r="AO34" s="27">
        <v>0.30000000000000027</v>
      </c>
      <c r="AP34" s="6">
        <v>2.9</v>
      </c>
      <c r="AQ34" s="26">
        <v>7.2106824925816021E-2</v>
      </c>
      <c r="AR34" s="28">
        <v>660</v>
      </c>
      <c r="AS34" s="28">
        <v>650</v>
      </c>
      <c r="AT34" s="25">
        <v>1.5384615384615385E-2</v>
      </c>
      <c r="AU34" s="26">
        <v>0.20473093258716812</v>
      </c>
      <c r="AV34" s="30">
        <v>3698.2400000000002</v>
      </c>
      <c r="AW34" s="24">
        <v>0.86040000000000005</v>
      </c>
      <c r="AX34" s="24">
        <v>0.1396</v>
      </c>
      <c r="AY34" s="24">
        <v>0.96730000000000005</v>
      </c>
      <c r="AZ34" s="24">
        <v>1.83E-2</v>
      </c>
      <c r="BA34" s="24">
        <v>0.44950000000000001</v>
      </c>
      <c r="BB34" s="24">
        <v>0.47739999999999999</v>
      </c>
      <c r="BC34" s="24">
        <v>6.6400000000000001E-2</v>
      </c>
      <c r="BD34" s="31">
        <v>10</v>
      </c>
      <c r="BE34" s="23">
        <v>60</v>
      </c>
      <c r="BF34" s="32" t="s">
        <v>2728</v>
      </c>
      <c r="BG34" s="33">
        <v>149.11674873655099</v>
      </c>
      <c r="BH34" s="33">
        <v>-35.403398400588301</v>
      </c>
      <c r="BI34" s="34">
        <f t="shared" si="0"/>
        <v>64</v>
      </c>
      <c r="BJ34" s="34">
        <f t="shared" si="1"/>
        <v>64</v>
      </c>
      <c r="BK34" s="34">
        <f t="shared" si="2"/>
        <v>100</v>
      </c>
      <c r="BL34" s="34">
        <f t="shared" si="3"/>
        <v>32</v>
      </c>
      <c r="BM34" s="34">
        <f t="shared" si="4"/>
        <v>10</v>
      </c>
      <c r="BN34" s="34">
        <f t="shared" si="5"/>
        <v>96</v>
      </c>
      <c r="BO34" s="34">
        <f t="shared" si="6"/>
        <v>96</v>
      </c>
      <c r="BP34" s="34">
        <f t="shared" si="7"/>
        <v>89</v>
      </c>
      <c r="BQ34" s="35">
        <f t="shared" si="8"/>
        <v>75</v>
      </c>
      <c r="BR34" s="34">
        <f t="shared" si="9"/>
        <v>92</v>
      </c>
      <c r="BS34" s="35">
        <f t="shared" si="10"/>
        <v>100</v>
      </c>
      <c r="BT34" s="35">
        <f t="shared" si="11"/>
        <v>97</v>
      </c>
      <c r="BU34" s="35">
        <f t="shared" si="12"/>
        <v>100</v>
      </c>
      <c r="BV34" s="35">
        <f t="shared" si="13"/>
        <v>79</v>
      </c>
    </row>
    <row r="35" spans="2:74" hidden="1" x14ac:dyDescent="0.3">
      <c r="B35" s="6" t="s">
        <v>151</v>
      </c>
      <c r="C35" s="6">
        <v>211051280</v>
      </c>
      <c r="D35" s="6" t="s">
        <v>84</v>
      </c>
      <c r="E35" s="6" t="s">
        <v>85</v>
      </c>
      <c r="F35" s="6" t="s">
        <v>689</v>
      </c>
      <c r="G35" s="6" t="s">
        <v>86</v>
      </c>
      <c r="H35" s="6" t="s">
        <v>78</v>
      </c>
      <c r="I35" s="22">
        <v>900000</v>
      </c>
      <c r="J35" s="22">
        <v>930000</v>
      </c>
      <c r="K35" s="22">
        <v>890000</v>
      </c>
      <c r="L35" s="22">
        <v>950000</v>
      </c>
      <c r="M35" s="22">
        <v>925000</v>
      </c>
      <c r="N35" s="22">
        <v>880000</v>
      </c>
      <c r="O35" s="23">
        <v>18</v>
      </c>
      <c r="P35" s="23">
        <v>28</v>
      </c>
      <c r="Q35" s="23">
        <v>22</v>
      </c>
      <c r="R35" s="22">
        <v>720</v>
      </c>
      <c r="S35" s="22">
        <v>600</v>
      </c>
      <c r="T35" s="24">
        <v>2</v>
      </c>
      <c r="U35" s="24">
        <v>-0.5</v>
      </c>
      <c r="V35" s="24">
        <v>2.5</v>
      </c>
      <c r="W35" s="24">
        <v>3.2</v>
      </c>
      <c r="X35" s="25">
        <v>4.1599999999999998E-2</v>
      </c>
      <c r="Y35" s="24">
        <v>0.5</v>
      </c>
      <c r="Z35" s="24">
        <v>-0.30000000000000004</v>
      </c>
      <c r="AA35" s="24">
        <v>0.8</v>
      </c>
      <c r="AB35" s="24">
        <v>0.9</v>
      </c>
      <c r="AC35" s="26">
        <v>0.30699959066721244</v>
      </c>
      <c r="AD35" s="24">
        <v>7.3797978525772212</v>
      </c>
      <c r="AE35" s="6">
        <v>450</v>
      </c>
      <c r="AF35" s="6">
        <v>575</v>
      </c>
      <c r="AG35" s="6">
        <v>464</v>
      </c>
      <c r="AH35" s="27">
        <v>4.0632411067193672</v>
      </c>
      <c r="AI35" s="28">
        <v>850000</v>
      </c>
      <c r="AJ35" s="28">
        <v>840000</v>
      </c>
      <c r="AK35" s="28">
        <v>820000</v>
      </c>
      <c r="AL35" s="29">
        <v>1.1904761904761904E-2</v>
      </c>
      <c r="AM35" s="29">
        <v>3.6585365853658534E-2</v>
      </c>
      <c r="AN35" s="6">
        <v>2.4</v>
      </c>
      <c r="AO35" s="27">
        <v>-0.5</v>
      </c>
      <c r="AP35" s="6">
        <v>2.9</v>
      </c>
      <c r="AQ35" s="26">
        <v>7.7083333333333337E-2</v>
      </c>
      <c r="AR35" s="28">
        <v>620</v>
      </c>
      <c r="AS35" s="28">
        <v>560</v>
      </c>
      <c r="AT35" s="25">
        <v>0.10714285714285714</v>
      </c>
      <c r="AU35" s="26">
        <v>-8.7244382988110214E-2</v>
      </c>
      <c r="AV35" s="30">
        <v>2345.2800000000002</v>
      </c>
      <c r="AW35" s="24">
        <v>0.79320000000000002</v>
      </c>
      <c r="AX35" s="24">
        <v>0.20680000000000001</v>
      </c>
      <c r="AY35" s="24">
        <v>0.91949999999999998</v>
      </c>
      <c r="AZ35" s="24">
        <v>3.9399999999999998E-2</v>
      </c>
      <c r="BA35" s="24">
        <v>0.36320000000000002</v>
      </c>
      <c r="BB35" s="24">
        <v>0.51519999999999999</v>
      </c>
      <c r="BC35" s="24">
        <v>8.4400000000000003E-2</v>
      </c>
      <c r="BD35" s="31">
        <v>6</v>
      </c>
      <c r="BE35" s="23">
        <v>34</v>
      </c>
      <c r="BF35" s="32" t="s">
        <v>2729</v>
      </c>
      <c r="BG35" s="33">
        <v>145.35190734033199</v>
      </c>
      <c r="BH35" s="33">
        <v>-37.809880199251403</v>
      </c>
      <c r="BI35" s="34">
        <f t="shared" si="0"/>
        <v>84</v>
      </c>
      <c r="BJ35" s="34">
        <f t="shared" si="1"/>
        <v>77</v>
      </c>
      <c r="BK35" s="34">
        <f t="shared" si="2"/>
        <v>74</v>
      </c>
      <c r="BL35" s="34">
        <f t="shared" si="3"/>
        <v>100</v>
      </c>
      <c r="BM35" s="34">
        <f t="shared" si="4"/>
        <v>7</v>
      </c>
      <c r="BN35" s="34">
        <f t="shared" si="5"/>
        <v>100</v>
      </c>
      <c r="BO35" s="34">
        <f t="shared" si="6"/>
        <v>100</v>
      </c>
      <c r="BP35" s="34">
        <f t="shared" si="7"/>
        <v>70</v>
      </c>
      <c r="BQ35" s="35">
        <f t="shared" si="8"/>
        <v>89</v>
      </c>
      <c r="BR35" s="34">
        <f t="shared" si="9"/>
        <v>76</v>
      </c>
      <c r="BS35" s="35">
        <f t="shared" si="10"/>
        <v>62</v>
      </c>
      <c r="BT35" s="35">
        <f t="shared" si="11"/>
        <v>100</v>
      </c>
      <c r="BU35" s="35">
        <f t="shared" si="12"/>
        <v>60</v>
      </c>
      <c r="BV35" s="35">
        <f t="shared" si="13"/>
        <v>79</v>
      </c>
    </row>
    <row r="36" spans="2:74" hidden="1" x14ac:dyDescent="0.3">
      <c r="B36" s="6" t="s">
        <v>152</v>
      </c>
      <c r="C36" s="6">
        <v>213011329</v>
      </c>
      <c r="D36" s="6" t="s">
        <v>88</v>
      </c>
      <c r="E36" s="6" t="s">
        <v>89</v>
      </c>
      <c r="F36" s="6" t="s">
        <v>689</v>
      </c>
      <c r="G36" s="6" t="s">
        <v>86</v>
      </c>
      <c r="H36" s="6" t="s">
        <v>78</v>
      </c>
      <c r="I36" s="22">
        <v>875680</v>
      </c>
      <c r="J36" s="22">
        <v>890000</v>
      </c>
      <c r="K36" s="22">
        <v>988800</v>
      </c>
      <c r="L36" s="22">
        <v>850000</v>
      </c>
      <c r="M36" s="22">
        <v>920000</v>
      </c>
      <c r="N36" s="22">
        <v>960000</v>
      </c>
      <c r="O36" s="23">
        <v>38</v>
      </c>
      <c r="P36" s="23">
        <v>37</v>
      </c>
      <c r="Q36" s="23">
        <v>41</v>
      </c>
      <c r="R36" s="22">
        <v>600</v>
      </c>
      <c r="S36" s="22">
        <v>580</v>
      </c>
      <c r="T36" s="24">
        <v>1.8</v>
      </c>
      <c r="U36" s="24">
        <v>-9.9999999999999867E-2</v>
      </c>
      <c r="V36" s="24">
        <v>1.9</v>
      </c>
      <c r="W36" s="24">
        <v>2.1</v>
      </c>
      <c r="X36" s="25">
        <v>3.5629453681710214E-2</v>
      </c>
      <c r="Y36" s="24">
        <v>1</v>
      </c>
      <c r="Z36" s="24">
        <v>-0.39999999999999991</v>
      </c>
      <c r="AA36" s="24">
        <v>1.4</v>
      </c>
      <c r="AB36" s="24">
        <v>1.5</v>
      </c>
      <c r="AC36" s="26">
        <v>0.25980324234446445</v>
      </c>
      <c r="AD36" s="24">
        <v>7.2918110018013023</v>
      </c>
      <c r="AE36" s="6">
        <v>269</v>
      </c>
      <c r="AF36" s="6">
        <v>308</v>
      </c>
      <c r="AG36" s="6">
        <v>500</v>
      </c>
      <c r="AH36" s="27">
        <v>1.9194139194139195</v>
      </c>
      <c r="AI36" s="28">
        <v>710000</v>
      </c>
      <c r="AJ36" s="28">
        <v>710000</v>
      </c>
      <c r="AK36" s="28">
        <v>705000</v>
      </c>
      <c r="AL36" s="29">
        <v>0</v>
      </c>
      <c r="AM36" s="29">
        <v>7.0921985815602835E-3</v>
      </c>
      <c r="AN36" s="6">
        <v>2.5</v>
      </c>
      <c r="AO36" s="27">
        <v>0.20000000000000018</v>
      </c>
      <c r="AP36" s="6">
        <v>2.2999999999999998</v>
      </c>
      <c r="AQ36" s="26">
        <v>7.7499999999999999E-2</v>
      </c>
      <c r="AR36" s="28">
        <v>500</v>
      </c>
      <c r="AS36" s="28">
        <v>460</v>
      </c>
      <c r="AT36" s="25">
        <v>8.6956521739130432E-2</v>
      </c>
      <c r="AU36" s="26">
        <v>-0.19100826288097816</v>
      </c>
      <c r="AV36" s="30">
        <v>2309.44</v>
      </c>
      <c r="AW36" s="24">
        <v>0.87080000000000002</v>
      </c>
      <c r="AX36" s="24">
        <v>0.12920000000000001</v>
      </c>
      <c r="AY36" s="24">
        <v>0.88319999999999999</v>
      </c>
      <c r="AZ36" s="24">
        <v>7.5499999999999998E-2</v>
      </c>
      <c r="BA36" s="24">
        <v>0.3276</v>
      </c>
      <c r="BB36" s="24">
        <v>0.49180000000000001</v>
      </c>
      <c r="BC36" s="24">
        <v>0.14960000000000001</v>
      </c>
      <c r="BD36" s="31">
        <v>4</v>
      </c>
      <c r="BE36" s="23">
        <v>17</v>
      </c>
      <c r="BF36" s="32" t="s">
        <v>2730</v>
      </c>
      <c r="BG36" s="33">
        <v>144.78714284974399</v>
      </c>
      <c r="BH36" s="33">
        <v>-37.758025745805803</v>
      </c>
      <c r="BI36" s="34">
        <f t="shared" si="0"/>
        <v>87</v>
      </c>
      <c r="BJ36" s="34">
        <f t="shared" si="1"/>
        <v>75</v>
      </c>
      <c r="BK36" s="34">
        <f t="shared" si="2"/>
        <v>100</v>
      </c>
      <c r="BL36" s="34">
        <f t="shared" si="3"/>
        <v>100</v>
      </c>
      <c r="BM36" s="34">
        <f t="shared" si="4"/>
        <v>1</v>
      </c>
      <c r="BN36" s="34">
        <f t="shared" si="5"/>
        <v>100</v>
      </c>
      <c r="BO36" s="34">
        <f t="shared" si="6"/>
        <v>100</v>
      </c>
      <c r="BP36" s="34">
        <f t="shared" si="7"/>
        <v>62</v>
      </c>
      <c r="BQ36" s="35">
        <f t="shared" si="8"/>
        <v>69</v>
      </c>
      <c r="BR36" s="34">
        <f t="shared" si="9"/>
        <v>77</v>
      </c>
      <c r="BS36" s="35">
        <f t="shared" si="10"/>
        <v>94</v>
      </c>
      <c r="BT36" s="35">
        <f t="shared" si="11"/>
        <v>100</v>
      </c>
      <c r="BU36" s="35">
        <f t="shared" si="12"/>
        <v>40</v>
      </c>
      <c r="BV36" s="35">
        <f t="shared" si="13"/>
        <v>79</v>
      </c>
    </row>
    <row r="37" spans="2:74" hidden="1" x14ac:dyDescent="0.3">
      <c r="B37" s="6" t="s">
        <v>153</v>
      </c>
      <c r="C37" s="6">
        <v>209031210</v>
      </c>
      <c r="D37" s="6" t="s">
        <v>102</v>
      </c>
      <c r="E37" s="6" t="s">
        <v>103</v>
      </c>
      <c r="F37" s="6" t="s">
        <v>689</v>
      </c>
      <c r="G37" s="6" t="s">
        <v>86</v>
      </c>
      <c r="H37" s="6" t="s">
        <v>78</v>
      </c>
      <c r="I37" s="22">
        <v>960000</v>
      </c>
      <c r="J37" s="22">
        <v>950000</v>
      </c>
      <c r="K37" s="22">
        <v>890000</v>
      </c>
      <c r="L37" s="22">
        <v>1092500</v>
      </c>
      <c r="M37" s="22">
        <v>1011000</v>
      </c>
      <c r="N37" s="22">
        <v>960000</v>
      </c>
      <c r="O37" s="23">
        <v>20</v>
      </c>
      <c r="P37" s="23">
        <v>23</v>
      </c>
      <c r="Q37" s="23">
        <v>25</v>
      </c>
      <c r="R37" s="22">
        <v>540</v>
      </c>
      <c r="S37" s="22">
        <v>550</v>
      </c>
      <c r="T37" s="24">
        <v>1.9</v>
      </c>
      <c r="U37" s="24">
        <v>-0.70000000000000018</v>
      </c>
      <c r="V37" s="24">
        <v>2.6</v>
      </c>
      <c r="W37" s="24">
        <v>3</v>
      </c>
      <c r="X37" s="25">
        <v>2.9250000000000002E-2</v>
      </c>
      <c r="Y37" s="24">
        <v>0.8</v>
      </c>
      <c r="Z37" s="24">
        <v>-0.30000000000000004</v>
      </c>
      <c r="AA37" s="24">
        <v>1.1000000000000001</v>
      </c>
      <c r="AB37" s="24">
        <v>1.2</v>
      </c>
      <c r="AC37" s="26">
        <v>0.22239061676331046</v>
      </c>
      <c r="AD37" s="24">
        <v>7.6030980090020668</v>
      </c>
      <c r="AE37" s="6">
        <v>179</v>
      </c>
      <c r="AF37" s="6">
        <v>194</v>
      </c>
      <c r="AG37" s="6">
        <v>162</v>
      </c>
      <c r="AH37" s="27">
        <v>4</v>
      </c>
      <c r="AI37" s="28">
        <v>1135000</v>
      </c>
      <c r="AJ37" s="28">
        <v>1130000</v>
      </c>
      <c r="AK37" s="28">
        <v>1103000</v>
      </c>
      <c r="AL37" s="29">
        <v>4.4247787610619468E-3</v>
      </c>
      <c r="AM37" s="29">
        <v>2.9011786038077969E-2</v>
      </c>
      <c r="AN37" s="6">
        <v>2.4</v>
      </c>
      <c r="AO37" s="27">
        <v>-0.30000000000000027</v>
      </c>
      <c r="AP37" s="6">
        <v>2.7</v>
      </c>
      <c r="AQ37" s="26">
        <v>8.3064516129032262E-2</v>
      </c>
      <c r="AR37" s="28">
        <v>680</v>
      </c>
      <c r="AS37" s="28">
        <v>650</v>
      </c>
      <c r="AT37" s="25">
        <v>4.6153846153846156E-2</v>
      </c>
      <c r="AU37" s="26">
        <v>3.6966191861216413E-2</v>
      </c>
      <c r="AV37" s="30">
        <v>2428.1600000000003</v>
      </c>
      <c r="AW37" s="24">
        <v>0.81799999999999995</v>
      </c>
      <c r="AX37" s="24">
        <v>0.182</v>
      </c>
      <c r="AY37" s="24">
        <v>0.96899999999999997</v>
      </c>
      <c r="AZ37" s="24">
        <v>2.4500000000000001E-2</v>
      </c>
      <c r="BA37" s="24">
        <v>0.35699999999999998</v>
      </c>
      <c r="BB37" s="24">
        <v>0.52449999999999997</v>
      </c>
      <c r="BC37" s="24">
        <v>0.1046</v>
      </c>
      <c r="BD37" s="31">
        <v>7.5</v>
      </c>
      <c r="BE37" s="23">
        <v>28</v>
      </c>
      <c r="BF37" s="32" t="s">
        <v>2731</v>
      </c>
      <c r="BG37" s="33">
        <v>145.19303331110501</v>
      </c>
      <c r="BH37" s="33">
        <v>-37.637139347135097</v>
      </c>
      <c r="BI37" s="34">
        <f t="shared" si="0"/>
        <v>85</v>
      </c>
      <c r="BJ37" s="34">
        <f t="shared" si="1"/>
        <v>77</v>
      </c>
      <c r="BK37" s="34">
        <f t="shared" si="2"/>
        <v>75</v>
      </c>
      <c r="BL37" s="34">
        <f t="shared" si="3"/>
        <v>88</v>
      </c>
      <c r="BM37" s="34">
        <f t="shared" si="4"/>
        <v>3</v>
      </c>
      <c r="BN37" s="34">
        <f t="shared" si="5"/>
        <v>100</v>
      </c>
      <c r="BO37" s="34">
        <f t="shared" si="6"/>
        <v>100</v>
      </c>
      <c r="BP37" s="34">
        <f t="shared" si="7"/>
        <v>69</v>
      </c>
      <c r="BQ37" s="35">
        <f t="shared" si="8"/>
        <v>48</v>
      </c>
      <c r="BR37" s="34">
        <f t="shared" si="9"/>
        <v>74</v>
      </c>
      <c r="BS37" s="35">
        <f t="shared" si="10"/>
        <v>100</v>
      </c>
      <c r="BT37" s="35">
        <f t="shared" si="11"/>
        <v>100</v>
      </c>
      <c r="BU37" s="35">
        <f t="shared" si="12"/>
        <v>75</v>
      </c>
      <c r="BV37" s="35">
        <f t="shared" si="13"/>
        <v>79</v>
      </c>
    </row>
    <row r="38" spans="2:74" hidden="1" x14ac:dyDescent="0.3">
      <c r="B38" s="6" t="s">
        <v>154</v>
      </c>
      <c r="C38" s="6">
        <v>209031214</v>
      </c>
      <c r="D38" s="6" t="s">
        <v>102</v>
      </c>
      <c r="E38" s="6" t="s">
        <v>103</v>
      </c>
      <c r="F38" s="6" t="s">
        <v>689</v>
      </c>
      <c r="G38" s="6" t="s">
        <v>86</v>
      </c>
      <c r="H38" s="6" t="s">
        <v>78</v>
      </c>
      <c r="I38" s="22">
        <v>1500000</v>
      </c>
      <c r="J38" s="22">
        <v>1500000</v>
      </c>
      <c r="K38" s="22">
        <v>1495000</v>
      </c>
      <c r="L38" s="22">
        <v>1500000</v>
      </c>
      <c r="M38" s="22">
        <v>1535000</v>
      </c>
      <c r="N38" s="22">
        <v>1400000</v>
      </c>
      <c r="O38" s="23">
        <v>34</v>
      </c>
      <c r="P38" s="23">
        <v>37</v>
      </c>
      <c r="Q38" s="23">
        <v>34</v>
      </c>
      <c r="R38" s="22">
        <v>740</v>
      </c>
      <c r="S38" s="22">
        <v>690</v>
      </c>
      <c r="T38" s="24">
        <v>2</v>
      </c>
      <c r="U38" s="24">
        <v>-0.10000000000000009</v>
      </c>
      <c r="V38" s="24">
        <v>2.1</v>
      </c>
      <c r="W38" s="24">
        <v>2.2000000000000002</v>
      </c>
      <c r="X38" s="25">
        <v>2.5653333333333334E-2</v>
      </c>
      <c r="Y38" s="24">
        <v>0.6</v>
      </c>
      <c r="Z38" s="24">
        <v>-0.20000000000000007</v>
      </c>
      <c r="AA38" s="24">
        <v>0.8</v>
      </c>
      <c r="AB38" s="24">
        <v>0.8</v>
      </c>
      <c r="AC38" s="26">
        <v>0.23338547711560778</v>
      </c>
      <c r="AD38" s="24">
        <v>9.0976667274795151</v>
      </c>
      <c r="AE38" s="6">
        <v>179</v>
      </c>
      <c r="AF38" s="6">
        <v>194</v>
      </c>
      <c r="AG38" s="6">
        <v>162</v>
      </c>
      <c r="AH38" s="27">
        <v>4</v>
      </c>
      <c r="AI38" s="28">
        <v>1135000</v>
      </c>
      <c r="AJ38" s="28">
        <v>1130000</v>
      </c>
      <c r="AK38" s="28">
        <v>1103000</v>
      </c>
      <c r="AL38" s="29">
        <v>4.4247787610619468E-3</v>
      </c>
      <c r="AM38" s="29">
        <v>2.9011786038077969E-2</v>
      </c>
      <c r="AN38" s="6">
        <v>2.4</v>
      </c>
      <c r="AO38" s="27">
        <v>-0.30000000000000027</v>
      </c>
      <c r="AP38" s="6">
        <v>2.7</v>
      </c>
      <c r="AQ38" s="26">
        <v>8.3064516129032262E-2</v>
      </c>
      <c r="AR38" s="28">
        <v>680</v>
      </c>
      <c r="AS38" s="28">
        <v>650</v>
      </c>
      <c r="AT38" s="25">
        <v>4.6153846153846156E-2</v>
      </c>
      <c r="AU38" s="26">
        <v>3.6966191861216413E-2</v>
      </c>
      <c r="AV38" s="30">
        <v>3170.7200000000003</v>
      </c>
      <c r="AW38" s="24">
        <v>0.86060000000000003</v>
      </c>
      <c r="AX38" s="24">
        <v>0.1394</v>
      </c>
      <c r="AY38" s="24">
        <v>0.99039999999999995</v>
      </c>
      <c r="AZ38" s="24">
        <v>7.3000000000000001E-3</v>
      </c>
      <c r="BA38" s="24">
        <v>0.41899999999999998</v>
      </c>
      <c r="BB38" s="24">
        <v>0.50139999999999996</v>
      </c>
      <c r="BC38" s="24">
        <v>6.2700000000000006E-2</v>
      </c>
      <c r="BD38" s="31">
        <v>9</v>
      </c>
      <c r="BE38" s="23">
        <v>26</v>
      </c>
      <c r="BF38" s="32" t="s">
        <v>2732</v>
      </c>
      <c r="BG38" s="33">
        <v>145.221583760638</v>
      </c>
      <c r="BH38" s="33">
        <v>-37.700901102626403</v>
      </c>
      <c r="BI38" s="34">
        <f t="shared" si="0"/>
        <v>84</v>
      </c>
      <c r="BJ38" s="34">
        <f t="shared" si="1"/>
        <v>77</v>
      </c>
      <c r="BK38" s="34">
        <f t="shared" si="2"/>
        <v>75</v>
      </c>
      <c r="BL38" s="34">
        <f t="shared" si="3"/>
        <v>88</v>
      </c>
      <c r="BM38" s="34">
        <f t="shared" si="4"/>
        <v>3</v>
      </c>
      <c r="BN38" s="34">
        <f t="shared" si="5"/>
        <v>100</v>
      </c>
      <c r="BO38" s="34">
        <f t="shared" si="6"/>
        <v>100</v>
      </c>
      <c r="BP38" s="34">
        <f t="shared" si="7"/>
        <v>82</v>
      </c>
      <c r="BQ38" s="35">
        <f t="shared" si="8"/>
        <v>36</v>
      </c>
      <c r="BR38" s="34">
        <f t="shared" si="9"/>
        <v>59</v>
      </c>
      <c r="BS38" s="35">
        <f t="shared" si="10"/>
        <v>100</v>
      </c>
      <c r="BT38" s="35">
        <f t="shared" si="11"/>
        <v>100</v>
      </c>
      <c r="BU38" s="35">
        <f t="shared" si="12"/>
        <v>90</v>
      </c>
      <c r="BV38" s="35">
        <f t="shared" si="13"/>
        <v>79</v>
      </c>
    </row>
    <row r="39" spans="2:74" hidden="1" x14ac:dyDescent="0.3">
      <c r="B39" s="6" t="s">
        <v>155</v>
      </c>
      <c r="C39" s="6">
        <v>212041313</v>
      </c>
      <c r="D39" s="6" t="s">
        <v>156</v>
      </c>
      <c r="E39" s="6" t="s">
        <v>157</v>
      </c>
      <c r="F39" s="6" t="s">
        <v>689</v>
      </c>
      <c r="G39" s="6" t="s">
        <v>86</v>
      </c>
      <c r="H39" s="6" t="s">
        <v>78</v>
      </c>
      <c r="I39" s="22">
        <v>1000000</v>
      </c>
      <c r="J39" s="22">
        <v>1020000</v>
      </c>
      <c r="K39" s="22">
        <v>1090000</v>
      </c>
      <c r="L39" s="22">
        <v>1150000</v>
      </c>
      <c r="M39" s="22">
        <v>1120000</v>
      </c>
      <c r="N39" s="22">
        <v>1082500</v>
      </c>
      <c r="O39" s="23">
        <v>26</v>
      </c>
      <c r="P39" s="23">
        <v>26</v>
      </c>
      <c r="Q39" s="23">
        <v>26</v>
      </c>
      <c r="R39" s="22">
        <v>650</v>
      </c>
      <c r="S39" s="22">
        <v>650</v>
      </c>
      <c r="T39" s="24">
        <v>2.9</v>
      </c>
      <c r="U39" s="24">
        <v>0</v>
      </c>
      <c r="V39" s="24">
        <v>2.9</v>
      </c>
      <c r="W39" s="24">
        <v>2.8</v>
      </c>
      <c r="X39" s="25">
        <v>3.3799999999999997E-2</v>
      </c>
      <c r="Y39" s="24">
        <v>1.3</v>
      </c>
      <c r="Z39" s="24">
        <v>-0.39999999999999991</v>
      </c>
      <c r="AA39" s="24">
        <v>1.7</v>
      </c>
      <c r="AB39" s="24">
        <v>1.2</v>
      </c>
      <c r="AC39" s="26">
        <v>0.29296170765125834</v>
      </c>
      <c r="AD39" s="24">
        <v>8.6675061435283531</v>
      </c>
      <c r="AE39" s="6">
        <v>292</v>
      </c>
      <c r="AF39" s="6">
        <v>341</v>
      </c>
      <c r="AG39" s="6">
        <v>334</v>
      </c>
      <c r="AH39" s="27">
        <v>2.703448275862069</v>
      </c>
      <c r="AI39" s="28">
        <v>880000</v>
      </c>
      <c r="AJ39" s="28">
        <v>850000</v>
      </c>
      <c r="AK39" s="28">
        <v>832000</v>
      </c>
      <c r="AL39" s="29">
        <v>3.5294117647058823E-2</v>
      </c>
      <c r="AM39" s="29">
        <v>5.7692307692307696E-2</v>
      </c>
      <c r="AN39" s="6">
        <v>2.2000000000000002</v>
      </c>
      <c r="AO39" s="27">
        <v>0.10000000000000009</v>
      </c>
      <c r="AP39" s="6">
        <v>2.1</v>
      </c>
      <c r="AQ39" s="26">
        <v>7.2549019607843129E-2</v>
      </c>
      <c r="AR39" s="28">
        <v>580</v>
      </c>
      <c r="AS39" s="28">
        <v>550</v>
      </c>
      <c r="AT39" s="25">
        <v>5.4545454545454543E-2</v>
      </c>
      <c r="AU39" s="26">
        <v>-0.14374680931853812</v>
      </c>
      <c r="AV39" s="30">
        <v>2218.7200000000003</v>
      </c>
      <c r="AW39" s="24">
        <v>0.78349999999999997</v>
      </c>
      <c r="AX39" s="24">
        <v>0.2165</v>
      </c>
      <c r="AY39" s="24">
        <v>0.80589999999999995</v>
      </c>
      <c r="AZ39" s="24">
        <v>0.1862</v>
      </c>
      <c r="BA39" s="24">
        <v>0.4572</v>
      </c>
      <c r="BB39" s="24">
        <v>0.4113</v>
      </c>
      <c r="BC39" s="24">
        <v>0.1053</v>
      </c>
      <c r="BD39" s="31">
        <v>7.5</v>
      </c>
      <c r="BE39" s="23">
        <v>23</v>
      </c>
      <c r="BF39" s="32" t="s">
        <v>2733</v>
      </c>
      <c r="BG39" s="33">
        <v>145.12613689296501</v>
      </c>
      <c r="BH39" s="33">
        <v>-37.973330958759597</v>
      </c>
      <c r="BI39" s="34">
        <f t="shared" si="0"/>
        <v>69</v>
      </c>
      <c r="BJ39" s="34">
        <f t="shared" si="1"/>
        <v>80</v>
      </c>
      <c r="BK39" s="34">
        <f t="shared" si="2"/>
        <v>91</v>
      </c>
      <c r="BL39" s="34">
        <f t="shared" si="3"/>
        <v>100</v>
      </c>
      <c r="BM39" s="34">
        <f t="shared" si="4"/>
        <v>18</v>
      </c>
      <c r="BN39" s="34">
        <f t="shared" si="5"/>
        <v>96</v>
      </c>
      <c r="BO39" s="34">
        <f t="shared" si="6"/>
        <v>100</v>
      </c>
      <c r="BP39" s="34">
        <f t="shared" si="7"/>
        <v>91</v>
      </c>
      <c r="BQ39" s="35">
        <f t="shared" si="8"/>
        <v>63</v>
      </c>
      <c r="BR39" s="34">
        <f t="shared" si="9"/>
        <v>64</v>
      </c>
      <c r="BS39" s="35">
        <f t="shared" si="10"/>
        <v>72</v>
      </c>
      <c r="BT39" s="35">
        <f t="shared" si="11"/>
        <v>95</v>
      </c>
      <c r="BU39" s="35">
        <f t="shared" si="12"/>
        <v>75</v>
      </c>
      <c r="BV39" s="35">
        <f t="shared" si="13"/>
        <v>79</v>
      </c>
    </row>
    <row r="40" spans="2:74" hidden="1" x14ac:dyDescent="0.3">
      <c r="B40" s="6" t="s">
        <v>158</v>
      </c>
      <c r="C40" s="6">
        <v>407031159</v>
      </c>
      <c r="D40" s="6" t="s">
        <v>80</v>
      </c>
      <c r="E40" s="6" t="s">
        <v>81</v>
      </c>
      <c r="F40" s="6" t="s">
        <v>2692</v>
      </c>
      <c r="G40" s="6" t="s">
        <v>82</v>
      </c>
      <c r="H40" s="6" t="s">
        <v>78</v>
      </c>
      <c r="I40" s="22">
        <v>399000</v>
      </c>
      <c r="J40" s="22">
        <v>398000</v>
      </c>
      <c r="K40" s="22">
        <v>353727</v>
      </c>
      <c r="L40" s="22">
        <v>400000</v>
      </c>
      <c r="M40" s="22">
        <v>380000</v>
      </c>
      <c r="N40" s="22">
        <v>320000</v>
      </c>
      <c r="O40" s="23">
        <v>36</v>
      </c>
      <c r="P40" s="23">
        <v>42</v>
      </c>
      <c r="Q40" s="23">
        <v>51</v>
      </c>
      <c r="R40" s="22">
        <v>360</v>
      </c>
      <c r="S40" s="22">
        <v>350</v>
      </c>
      <c r="T40" s="24">
        <v>1.5</v>
      </c>
      <c r="U40" s="24">
        <v>-0.10000000000000009</v>
      </c>
      <c r="V40" s="24">
        <v>1.6</v>
      </c>
      <c r="W40" s="24">
        <v>1.6</v>
      </c>
      <c r="X40" s="25">
        <v>4.6917293233082705E-2</v>
      </c>
      <c r="Y40" s="24">
        <v>0.7</v>
      </c>
      <c r="Z40" s="24">
        <v>-0.30000000000000004</v>
      </c>
      <c r="AA40" s="24">
        <v>1</v>
      </c>
      <c r="AB40" s="24">
        <v>1.1000000000000001</v>
      </c>
      <c r="AC40" s="26">
        <v>0.25817555938037862</v>
      </c>
      <c r="AD40" s="24">
        <v>5.5027803521779424</v>
      </c>
      <c r="AE40" s="6">
        <v>317</v>
      </c>
      <c r="AF40" s="6">
        <v>309</v>
      </c>
      <c r="AG40" s="6">
        <v>304</v>
      </c>
      <c r="AH40" s="27">
        <v>5.09375</v>
      </c>
      <c r="AI40" s="28">
        <v>425000</v>
      </c>
      <c r="AJ40" s="28">
        <v>370000</v>
      </c>
      <c r="AK40" s="28">
        <v>335000</v>
      </c>
      <c r="AL40" s="29">
        <v>0.14864864864864866</v>
      </c>
      <c r="AM40" s="29">
        <v>0.26865671641791045</v>
      </c>
      <c r="AN40" s="6">
        <v>1.3</v>
      </c>
      <c r="AO40" s="27">
        <v>-0.19999999999999996</v>
      </c>
      <c r="AP40" s="6">
        <v>1.5</v>
      </c>
      <c r="AQ40" s="26">
        <v>8.478260869565217E-2</v>
      </c>
      <c r="AR40" s="28">
        <v>440</v>
      </c>
      <c r="AS40" s="28">
        <v>395</v>
      </c>
      <c r="AT40" s="25">
        <v>0.11392405063291139</v>
      </c>
      <c r="AU40" s="26">
        <v>0.24998892584445409</v>
      </c>
      <c r="AV40" s="30">
        <v>1394.4</v>
      </c>
      <c r="AW40" s="24">
        <v>0.68600000000000005</v>
      </c>
      <c r="AX40" s="24">
        <v>0.314</v>
      </c>
      <c r="AY40" s="24">
        <v>0.91069999999999995</v>
      </c>
      <c r="AZ40" s="24">
        <v>7.0999999999999994E-2</v>
      </c>
      <c r="BA40" s="24">
        <v>0.38279999999999997</v>
      </c>
      <c r="BB40" s="24">
        <v>0.34799999999999998</v>
      </c>
      <c r="BC40" s="24">
        <v>0.21190000000000001</v>
      </c>
      <c r="BD40" s="31">
        <v>3</v>
      </c>
      <c r="BE40" s="23">
        <v>190</v>
      </c>
      <c r="BF40" s="32" t="s">
        <v>2734</v>
      </c>
      <c r="BG40" s="33">
        <v>140.50926815567999</v>
      </c>
      <c r="BH40" s="33">
        <v>-34.255363301146502</v>
      </c>
      <c r="BI40" s="34">
        <f t="shared" si="0"/>
        <v>92</v>
      </c>
      <c r="BJ40" s="34">
        <f t="shared" si="1"/>
        <v>95</v>
      </c>
      <c r="BK40" s="34">
        <f t="shared" si="2"/>
        <v>62</v>
      </c>
      <c r="BL40" s="34">
        <f t="shared" si="3"/>
        <v>18</v>
      </c>
      <c r="BM40" s="34">
        <f t="shared" si="4"/>
        <v>75</v>
      </c>
      <c r="BN40" s="34">
        <f t="shared" si="5"/>
        <v>100</v>
      </c>
      <c r="BO40" s="34">
        <f t="shared" si="6"/>
        <v>70</v>
      </c>
      <c r="BP40" s="34">
        <f t="shared" si="7"/>
        <v>74</v>
      </c>
      <c r="BQ40" s="35">
        <f t="shared" si="8"/>
        <v>100</v>
      </c>
      <c r="BR40" s="34">
        <f t="shared" si="9"/>
        <v>95</v>
      </c>
      <c r="BS40" s="35">
        <f t="shared" si="10"/>
        <v>95</v>
      </c>
      <c r="BT40" s="35">
        <f t="shared" si="11"/>
        <v>100</v>
      </c>
      <c r="BU40" s="35">
        <f t="shared" si="12"/>
        <v>30</v>
      </c>
      <c r="BV40" s="35">
        <f t="shared" si="13"/>
        <v>79</v>
      </c>
    </row>
    <row r="41" spans="2:74" hidden="1" x14ac:dyDescent="0.3">
      <c r="B41" s="6" t="s">
        <v>159</v>
      </c>
      <c r="C41" s="6">
        <v>601041026</v>
      </c>
      <c r="D41" s="6" t="s">
        <v>160</v>
      </c>
      <c r="E41" s="6" t="s">
        <v>129</v>
      </c>
      <c r="F41" s="6" t="s">
        <v>129</v>
      </c>
      <c r="G41" s="6" t="s">
        <v>130</v>
      </c>
      <c r="H41" s="6" t="s">
        <v>78</v>
      </c>
      <c r="I41" s="22">
        <v>945000</v>
      </c>
      <c r="J41" s="22">
        <v>895000</v>
      </c>
      <c r="K41" s="22">
        <v>895000</v>
      </c>
      <c r="L41" s="22">
        <v>940500</v>
      </c>
      <c r="M41" s="22">
        <v>895000</v>
      </c>
      <c r="N41" s="22">
        <v>895000</v>
      </c>
      <c r="O41" s="23">
        <v>32</v>
      </c>
      <c r="P41" s="23">
        <v>43</v>
      </c>
      <c r="Q41" s="23">
        <v>33</v>
      </c>
      <c r="R41" s="22">
        <v>645</v>
      </c>
      <c r="S41" s="22">
        <v>580</v>
      </c>
      <c r="T41" s="24">
        <v>2.7</v>
      </c>
      <c r="U41" s="24">
        <v>-9.9999999999999645E-2</v>
      </c>
      <c r="V41" s="24">
        <v>2.8</v>
      </c>
      <c r="W41" s="24">
        <v>2.1</v>
      </c>
      <c r="X41" s="25">
        <v>3.5492063492063491E-2</v>
      </c>
      <c r="Y41" s="24">
        <v>1.6</v>
      </c>
      <c r="Z41" s="24">
        <v>-0.5</v>
      </c>
      <c r="AA41" s="24">
        <v>2.1</v>
      </c>
      <c r="AB41" s="24">
        <v>2.6</v>
      </c>
      <c r="AC41" s="26">
        <v>0.3015145848915482</v>
      </c>
      <c r="AD41" s="24">
        <v>8.4952678211840507</v>
      </c>
      <c r="AE41" s="6">
        <v>99</v>
      </c>
      <c r="AF41" s="6">
        <v>152</v>
      </c>
      <c r="AG41" s="6">
        <v>129</v>
      </c>
      <c r="AH41" s="27">
        <v>3.7653061224489797</v>
      </c>
      <c r="AI41" s="28">
        <v>800000</v>
      </c>
      <c r="AJ41" s="28">
        <v>810000</v>
      </c>
      <c r="AK41" s="28">
        <v>830000</v>
      </c>
      <c r="AL41" s="29">
        <v>-1.2345679012345678E-2</v>
      </c>
      <c r="AM41" s="29">
        <v>-3.614457831325301E-2</v>
      </c>
      <c r="AN41" s="6">
        <v>2.8</v>
      </c>
      <c r="AO41" s="27">
        <v>0.29999999999999982</v>
      </c>
      <c r="AP41" s="6">
        <v>2.5</v>
      </c>
      <c r="AQ41" s="26">
        <v>8.3066361556064075E-2</v>
      </c>
      <c r="AR41" s="28">
        <v>595</v>
      </c>
      <c r="AS41" s="28">
        <v>570</v>
      </c>
      <c r="AT41" s="25">
        <v>4.3859649122807015E-2</v>
      </c>
      <c r="AU41" s="26">
        <v>-1.9743371932110509E-3</v>
      </c>
      <c r="AV41" s="30">
        <v>2139.2000000000003</v>
      </c>
      <c r="AW41" s="24">
        <v>0.7319</v>
      </c>
      <c r="AX41" s="24">
        <v>0.2681</v>
      </c>
      <c r="AY41" s="24">
        <v>0.97519999999999996</v>
      </c>
      <c r="AZ41" s="24">
        <v>2.1899999999999999E-2</v>
      </c>
      <c r="BA41" s="24">
        <v>0.4945</v>
      </c>
      <c r="BB41" s="24">
        <v>0.32940000000000003</v>
      </c>
      <c r="BC41" s="24">
        <v>0.1381</v>
      </c>
      <c r="BD41" s="31">
        <v>9</v>
      </c>
      <c r="BE41" s="23">
        <v>8</v>
      </c>
      <c r="BF41" s="32" t="s">
        <v>2735</v>
      </c>
      <c r="BG41" s="33">
        <v>147.33751470504899</v>
      </c>
      <c r="BH41" s="33">
        <v>-42.955322301315398</v>
      </c>
      <c r="BI41" s="34">
        <f t="shared" si="0"/>
        <v>72</v>
      </c>
      <c r="BJ41" s="34">
        <f t="shared" si="1"/>
        <v>70</v>
      </c>
      <c r="BK41" s="34">
        <f t="shared" si="2"/>
        <v>78</v>
      </c>
      <c r="BL41" s="34">
        <f t="shared" si="3"/>
        <v>100</v>
      </c>
      <c r="BM41" s="34">
        <f t="shared" si="4"/>
        <v>1</v>
      </c>
      <c r="BN41" s="34">
        <f t="shared" si="5"/>
        <v>100</v>
      </c>
      <c r="BO41" s="34">
        <f t="shared" si="6"/>
        <v>100</v>
      </c>
      <c r="BP41" s="34">
        <f t="shared" si="7"/>
        <v>99</v>
      </c>
      <c r="BQ41" s="35">
        <f t="shared" si="8"/>
        <v>69</v>
      </c>
      <c r="BR41" s="34">
        <f t="shared" si="9"/>
        <v>65</v>
      </c>
      <c r="BS41" s="35">
        <f t="shared" si="10"/>
        <v>66</v>
      </c>
      <c r="BT41" s="35">
        <f t="shared" si="11"/>
        <v>90</v>
      </c>
      <c r="BU41" s="35">
        <f t="shared" si="12"/>
        <v>90</v>
      </c>
      <c r="BV41" s="35">
        <f t="shared" si="13"/>
        <v>79</v>
      </c>
    </row>
    <row r="42" spans="2:74" hidden="1" x14ac:dyDescent="0.3">
      <c r="B42" s="6" t="s">
        <v>161</v>
      </c>
      <c r="C42" s="6">
        <v>213041575</v>
      </c>
      <c r="D42" s="6" t="s">
        <v>162</v>
      </c>
      <c r="E42" s="6" t="s">
        <v>89</v>
      </c>
      <c r="F42" s="6" t="s">
        <v>689</v>
      </c>
      <c r="G42" s="6" t="s">
        <v>86</v>
      </c>
      <c r="H42" s="6" t="s">
        <v>78</v>
      </c>
      <c r="I42" s="22">
        <v>764840</v>
      </c>
      <c r="J42" s="22">
        <v>780000</v>
      </c>
      <c r="K42" s="22">
        <v>780000</v>
      </c>
      <c r="L42" s="22">
        <v>715000</v>
      </c>
      <c r="M42" s="22">
        <v>750000</v>
      </c>
      <c r="N42" s="22">
        <v>785000</v>
      </c>
      <c r="O42" s="23">
        <v>27</v>
      </c>
      <c r="P42" s="23">
        <v>27</v>
      </c>
      <c r="Q42" s="23">
        <v>27</v>
      </c>
      <c r="R42" s="22">
        <v>550</v>
      </c>
      <c r="S42" s="22">
        <v>490</v>
      </c>
      <c r="T42" s="24">
        <v>0.1</v>
      </c>
      <c r="U42" s="24">
        <v>0</v>
      </c>
      <c r="V42" s="24">
        <v>0.1</v>
      </c>
      <c r="W42" s="24">
        <v>0.1</v>
      </c>
      <c r="X42" s="25">
        <v>3.7393441765598036E-2</v>
      </c>
      <c r="Y42" s="24">
        <v>1.5</v>
      </c>
      <c r="Z42" s="24">
        <v>-0.70000000000000018</v>
      </c>
      <c r="AA42" s="24">
        <v>2.2000000000000002</v>
      </c>
      <c r="AB42" s="24">
        <v>2.7</v>
      </c>
      <c r="AC42" s="26">
        <v>0.22200335830534745</v>
      </c>
      <c r="AD42" s="24">
        <v>5.9369597400790886</v>
      </c>
      <c r="AE42" s="6">
        <v>743</v>
      </c>
      <c r="AF42" s="6">
        <v>827</v>
      </c>
      <c r="AG42" s="6">
        <v>1712</v>
      </c>
      <c r="AH42" s="27">
        <v>5.3151981076286221</v>
      </c>
      <c r="AI42" s="28">
        <v>600000</v>
      </c>
      <c r="AJ42" s="28">
        <v>610000</v>
      </c>
      <c r="AK42" s="28">
        <v>610000</v>
      </c>
      <c r="AL42" s="29">
        <v>-1.6393442622950821E-2</v>
      </c>
      <c r="AM42" s="29">
        <v>-1.6393442622950821E-2</v>
      </c>
      <c r="AN42" s="6">
        <v>2.1</v>
      </c>
      <c r="AO42" s="27">
        <v>-0.10000000000000009</v>
      </c>
      <c r="AP42" s="6">
        <v>2.2000000000000002</v>
      </c>
      <c r="AQ42" s="26">
        <v>5.7894736842105263E-2</v>
      </c>
      <c r="AR42" s="28">
        <v>490</v>
      </c>
      <c r="AS42" s="28">
        <v>470</v>
      </c>
      <c r="AT42" s="25">
        <v>4.2553191489361701E-2</v>
      </c>
      <c r="AU42" s="26">
        <v>-0.11756321707907258</v>
      </c>
      <c r="AV42" s="30">
        <v>2477.44</v>
      </c>
      <c r="AW42" s="24">
        <v>0.86550000000000005</v>
      </c>
      <c r="AX42" s="24">
        <v>0.13450000000000001</v>
      </c>
      <c r="AY42" s="24">
        <v>0.88880000000000003</v>
      </c>
      <c r="AZ42" s="24">
        <v>9.2499999999999999E-2</v>
      </c>
      <c r="BA42" s="24">
        <v>0.31309999999999999</v>
      </c>
      <c r="BB42" s="24">
        <v>0.52980000000000005</v>
      </c>
      <c r="BC42" s="24">
        <v>0.13880000000000001</v>
      </c>
      <c r="BD42" s="31">
        <v>6</v>
      </c>
      <c r="BE42" s="23">
        <v>24</v>
      </c>
      <c r="BF42" s="32" t="s">
        <v>2736</v>
      </c>
      <c r="BG42" s="33">
        <v>144.74131690618</v>
      </c>
      <c r="BH42" s="33">
        <v>-37.691541310557199</v>
      </c>
      <c r="BI42" s="34">
        <f t="shared" si="0"/>
        <v>100</v>
      </c>
      <c r="BJ42" s="34">
        <f t="shared" si="1"/>
        <v>82</v>
      </c>
      <c r="BK42" s="34">
        <f t="shared" si="2"/>
        <v>59</v>
      </c>
      <c r="BL42" s="34">
        <f t="shared" si="3"/>
        <v>100</v>
      </c>
      <c r="BM42" s="34">
        <f t="shared" si="4"/>
        <v>1</v>
      </c>
      <c r="BN42" s="34">
        <f t="shared" si="5"/>
        <v>74</v>
      </c>
      <c r="BO42" s="34">
        <f t="shared" si="6"/>
        <v>100</v>
      </c>
      <c r="BP42" s="34">
        <f t="shared" si="7"/>
        <v>59</v>
      </c>
      <c r="BQ42" s="35">
        <f t="shared" si="8"/>
        <v>75</v>
      </c>
      <c r="BR42" s="34">
        <f t="shared" si="9"/>
        <v>91</v>
      </c>
      <c r="BS42" s="35">
        <f t="shared" si="10"/>
        <v>100</v>
      </c>
      <c r="BT42" s="35">
        <f t="shared" si="11"/>
        <v>92</v>
      </c>
      <c r="BU42" s="35">
        <f t="shared" si="12"/>
        <v>60</v>
      </c>
      <c r="BV42" s="35">
        <f t="shared" si="13"/>
        <v>79</v>
      </c>
    </row>
    <row r="43" spans="2:74" hidden="1" x14ac:dyDescent="0.3">
      <c r="B43" s="6" t="s">
        <v>163</v>
      </c>
      <c r="C43" s="6">
        <v>217031475</v>
      </c>
      <c r="D43" s="6" t="s">
        <v>164</v>
      </c>
      <c r="E43" s="6" t="s">
        <v>165</v>
      </c>
      <c r="F43" s="6" t="s">
        <v>2708</v>
      </c>
      <c r="G43" s="6" t="s">
        <v>86</v>
      </c>
      <c r="H43" s="6" t="s">
        <v>78</v>
      </c>
      <c r="I43" s="22">
        <v>495000</v>
      </c>
      <c r="J43" s="22">
        <v>500000</v>
      </c>
      <c r="K43" s="22">
        <v>480000</v>
      </c>
      <c r="L43" s="22">
        <v>355000</v>
      </c>
      <c r="M43" s="22">
        <v>355000</v>
      </c>
      <c r="N43" s="22">
        <v>405000</v>
      </c>
      <c r="O43" s="23">
        <v>47</v>
      </c>
      <c r="P43" s="23">
        <v>49</v>
      </c>
      <c r="Q43" s="23">
        <v>63</v>
      </c>
      <c r="R43" s="22">
        <v>400</v>
      </c>
      <c r="S43" s="22">
        <v>400</v>
      </c>
      <c r="T43" s="24">
        <v>1.4</v>
      </c>
      <c r="U43" s="24">
        <v>-0.20000000000000018</v>
      </c>
      <c r="V43" s="24">
        <v>1.6</v>
      </c>
      <c r="W43" s="24">
        <v>1.8</v>
      </c>
      <c r="X43" s="25">
        <v>4.202020202020202E-2</v>
      </c>
      <c r="Y43" s="24">
        <v>0.7</v>
      </c>
      <c r="Z43" s="24">
        <v>-0.20000000000000007</v>
      </c>
      <c r="AA43" s="24">
        <v>0.9</v>
      </c>
      <c r="AB43" s="24">
        <v>0.7</v>
      </c>
      <c r="AC43" s="26">
        <v>0.25401341190814869</v>
      </c>
      <c r="AD43" s="24">
        <v>6.0450307160833461</v>
      </c>
      <c r="AE43" s="6">
        <v>345</v>
      </c>
      <c r="AF43" s="6">
        <v>314</v>
      </c>
      <c r="AG43" s="6">
        <v>319</v>
      </c>
      <c r="AH43" s="27">
        <v>8.2899786780383788</v>
      </c>
      <c r="AI43" s="28">
        <v>520000</v>
      </c>
      <c r="AJ43" s="28">
        <v>485000</v>
      </c>
      <c r="AK43" s="28">
        <v>545000</v>
      </c>
      <c r="AL43" s="29">
        <v>7.2164948453608241E-2</v>
      </c>
      <c r="AM43" s="29">
        <v>-4.5871559633027525E-2</v>
      </c>
      <c r="AN43" s="6">
        <v>1.9</v>
      </c>
      <c r="AO43" s="27">
        <v>0</v>
      </c>
      <c r="AP43" s="6">
        <v>1.9</v>
      </c>
      <c r="AQ43" s="26">
        <v>8.5714285714285715E-2</v>
      </c>
      <c r="AR43" s="28">
        <v>440</v>
      </c>
      <c r="AS43" s="28">
        <v>420</v>
      </c>
      <c r="AT43" s="25">
        <v>4.7619047619047616E-2</v>
      </c>
      <c r="AU43" s="26">
        <v>5.6623990517926659E-2</v>
      </c>
      <c r="AV43" s="30">
        <v>1574.7200000000003</v>
      </c>
      <c r="AW43" s="24">
        <v>0.72209999999999996</v>
      </c>
      <c r="AX43" s="24">
        <v>0.27789999999999998</v>
      </c>
      <c r="AY43" s="24">
        <v>0.96589999999999998</v>
      </c>
      <c r="AZ43" s="24">
        <v>2.8500000000000001E-2</v>
      </c>
      <c r="BA43" s="24">
        <v>0.44219999999999998</v>
      </c>
      <c r="BB43" s="24">
        <v>0.29780000000000001</v>
      </c>
      <c r="BC43" s="24">
        <v>0.1714</v>
      </c>
      <c r="BD43" s="31">
        <v>2.5</v>
      </c>
      <c r="BE43" s="23">
        <v>182</v>
      </c>
      <c r="BF43" s="32" t="s">
        <v>2737</v>
      </c>
      <c r="BG43" s="33">
        <v>143.08570071297299</v>
      </c>
      <c r="BH43" s="33">
        <v>-38.518806497177899</v>
      </c>
      <c r="BI43" s="34">
        <f t="shared" si="0"/>
        <v>93</v>
      </c>
      <c r="BJ43" s="34">
        <f t="shared" si="1"/>
        <v>85</v>
      </c>
      <c r="BK43" s="34">
        <f t="shared" si="2"/>
        <v>22</v>
      </c>
      <c r="BL43" s="34">
        <f t="shared" si="3"/>
        <v>81</v>
      </c>
      <c r="BM43" s="34">
        <f t="shared" si="4"/>
        <v>37</v>
      </c>
      <c r="BN43" s="34">
        <f t="shared" si="5"/>
        <v>100</v>
      </c>
      <c r="BO43" s="34">
        <f t="shared" si="6"/>
        <v>72</v>
      </c>
      <c r="BP43" s="34">
        <f t="shared" si="7"/>
        <v>87</v>
      </c>
      <c r="BQ43" s="35">
        <f t="shared" si="8"/>
        <v>90</v>
      </c>
      <c r="BR43" s="34">
        <f t="shared" si="9"/>
        <v>90</v>
      </c>
      <c r="BS43" s="35">
        <f t="shared" si="10"/>
        <v>97</v>
      </c>
      <c r="BT43" s="35">
        <f t="shared" si="11"/>
        <v>100</v>
      </c>
      <c r="BU43" s="35">
        <f t="shared" si="12"/>
        <v>25</v>
      </c>
      <c r="BV43" s="35">
        <f t="shared" si="13"/>
        <v>79</v>
      </c>
    </row>
    <row r="44" spans="2:74" hidden="1" x14ac:dyDescent="0.3">
      <c r="B44" s="6" t="s">
        <v>166</v>
      </c>
      <c r="C44" s="6">
        <v>509021240</v>
      </c>
      <c r="D44" s="6" t="s">
        <v>91</v>
      </c>
      <c r="E44" s="6" t="s">
        <v>92</v>
      </c>
      <c r="F44" s="6" t="s">
        <v>2696</v>
      </c>
      <c r="G44" s="6" t="s">
        <v>93</v>
      </c>
      <c r="H44" s="6" t="s">
        <v>78</v>
      </c>
      <c r="I44" s="22">
        <v>249000</v>
      </c>
      <c r="J44" s="22">
        <v>240000</v>
      </c>
      <c r="K44" s="22">
        <v>207000</v>
      </c>
      <c r="L44" s="22">
        <v>158000</v>
      </c>
      <c r="M44" s="22">
        <v>185000</v>
      </c>
      <c r="N44" s="22">
        <v>185000</v>
      </c>
      <c r="O44" s="23">
        <v>50</v>
      </c>
      <c r="P44" s="23">
        <v>59</v>
      </c>
      <c r="Q44" s="23">
        <v>76</v>
      </c>
      <c r="R44" s="22">
        <v>375</v>
      </c>
      <c r="S44" s="22">
        <v>350</v>
      </c>
      <c r="T44" s="24">
        <v>1.5</v>
      </c>
      <c r="U44" s="24">
        <v>-0.10000000000000009</v>
      </c>
      <c r="V44" s="24">
        <v>1.6</v>
      </c>
      <c r="W44" s="24">
        <v>1.3</v>
      </c>
      <c r="X44" s="25">
        <v>7.8313253012048195E-2</v>
      </c>
      <c r="Y44" s="24">
        <v>0.2</v>
      </c>
      <c r="Z44" s="24">
        <v>-9.9999999999999978E-2</v>
      </c>
      <c r="AA44" s="24">
        <v>0.3</v>
      </c>
      <c r="AB44" s="24">
        <v>0.3</v>
      </c>
      <c r="AC44" s="26">
        <v>0.24139973220723041</v>
      </c>
      <c r="AD44" s="24">
        <v>3.0824888881846344</v>
      </c>
      <c r="AE44" s="6">
        <v>299</v>
      </c>
      <c r="AF44" s="6">
        <v>328</v>
      </c>
      <c r="AG44" s="6">
        <v>357</v>
      </c>
      <c r="AH44" s="27">
        <v>4.3824884792626735</v>
      </c>
      <c r="AI44" s="28">
        <v>550000</v>
      </c>
      <c r="AJ44" s="28">
        <v>470000</v>
      </c>
      <c r="AK44" s="28">
        <v>410000</v>
      </c>
      <c r="AL44" s="29">
        <v>0.1702127659574468</v>
      </c>
      <c r="AM44" s="29">
        <v>0.34146341463414637</v>
      </c>
      <c r="AN44" s="6">
        <v>1.9</v>
      </c>
      <c r="AO44" s="27">
        <v>-0.20000000000000018</v>
      </c>
      <c r="AP44" s="6">
        <v>2.1</v>
      </c>
      <c r="AQ44" s="26">
        <v>7.1874999999999994E-2</v>
      </c>
      <c r="AR44" s="28">
        <v>450</v>
      </c>
      <c r="AS44" s="28">
        <v>390</v>
      </c>
      <c r="AT44" s="25">
        <v>0.15384615384615385</v>
      </c>
      <c r="AU44" s="26">
        <v>0.48452848534253989</v>
      </c>
      <c r="AV44" s="30">
        <v>1553.44</v>
      </c>
      <c r="AW44" s="24">
        <v>0.6724</v>
      </c>
      <c r="AX44" s="24">
        <v>0.3276</v>
      </c>
      <c r="AY44" s="24">
        <v>0.9284</v>
      </c>
      <c r="AZ44" s="24">
        <v>4.58E-2</v>
      </c>
      <c r="BA44" s="24">
        <v>0.41270000000000001</v>
      </c>
      <c r="BB44" s="24">
        <v>0.26040000000000002</v>
      </c>
      <c r="BC44" s="24">
        <v>0.25990000000000002</v>
      </c>
      <c r="BD44" s="31">
        <v>4</v>
      </c>
      <c r="BE44" s="23">
        <v>241</v>
      </c>
      <c r="BF44" s="32" t="s">
        <v>2738</v>
      </c>
      <c r="BG44" s="33">
        <v>118.38770304776401</v>
      </c>
      <c r="BH44" s="33">
        <v>-31.749613254562899</v>
      </c>
      <c r="BI44" s="34">
        <f t="shared" si="0"/>
        <v>92</v>
      </c>
      <c r="BJ44" s="34">
        <f t="shared" si="1"/>
        <v>85</v>
      </c>
      <c r="BK44" s="34">
        <f t="shared" si="2"/>
        <v>71</v>
      </c>
      <c r="BL44" s="34">
        <f t="shared" si="3"/>
        <v>1</v>
      </c>
      <c r="BM44" s="34">
        <f t="shared" si="4"/>
        <v>85</v>
      </c>
      <c r="BN44" s="34">
        <f t="shared" si="5"/>
        <v>95</v>
      </c>
      <c r="BO44" s="34">
        <f t="shared" si="6"/>
        <v>63</v>
      </c>
      <c r="BP44" s="34">
        <f t="shared" si="7"/>
        <v>81</v>
      </c>
      <c r="BQ44" s="35">
        <f t="shared" si="8"/>
        <v>100</v>
      </c>
      <c r="BR44" s="34">
        <f t="shared" si="9"/>
        <v>100</v>
      </c>
      <c r="BS44" s="35">
        <f t="shared" si="10"/>
        <v>100</v>
      </c>
      <c r="BT44" s="35">
        <f t="shared" si="11"/>
        <v>100</v>
      </c>
      <c r="BU44" s="35">
        <f t="shared" si="12"/>
        <v>40</v>
      </c>
      <c r="BV44" s="35">
        <f t="shared" si="13"/>
        <v>79</v>
      </c>
    </row>
    <row r="45" spans="2:74" hidden="1" x14ac:dyDescent="0.3">
      <c r="B45" s="6" t="s">
        <v>167</v>
      </c>
      <c r="C45" s="6">
        <v>601051028</v>
      </c>
      <c r="D45" s="6" t="s">
        <v>168</v>
      </c>
      <c r="E45" s="6" t="s">
        <v>129</v>
      </c>
      <c r="F45" s="6" t="s">
        <v>129</v>
      </c>
      <c r="G45" s="6" t="s">
        <v>130</v>
      </c>
      <c r="H45" s="6" t="s">
        <v>78</v>
      </c>
      <c r="I45" s="22">
        <v>790000</v>
      </c>
      <c r="J45" s="22">
        <v>770000</v>
      </c>
      <c r="K45" s="22">
        <v>800000</v>
      </c>
      <c r="L45" s="22">
        <v>798000</v>
      </c>
      <c r="M45" s="22">
        <v>790000</v>
      </c>
      <c r="N45" s="22">
        <v>800000</v>
      </c>
      <c r="O45" s="23">
        <v>33</v>
      </c>
      <c r="P45" s="23">
        <v>40</v>
      </c>
      <c r="Q45" s="23">
        <v>46</v>
      </c>
      <c r="R45" s="22">
        <v>600</v>
      </c>
      <c r="S45" s="22">
        <v>595</v>
      </c>
      <c r="T45" s="24">
        <v>2.1</v>
      </c>
      <c r="U45" s="24">
        <v>-0.19999999999999973</v>
      </c>
      <c r="V45" s="24">
        <v>2.2999999999999998</v>
      </c>
      <c r="W45" s="24">
        <v>2.4</v>
      </c>
      <c r="X45" s="25">
        <v>3.949367088607595E-2</v>
      </c>
      <c r="Y45" s="24">
        <v>2.6</v>
      </c>
      <c r="Z45" s="24">
        <v>-0.79999999999999982</v>
      </c>
      <c r="AA45" s="24">
        <v>3.4</v>
      </c>
      <c r="AB45" s="24">
        <v>4</v>
      </c>
      <c r="AC45" s="26">
        <v>0.27960035788845811</v>
      </c>
      <c r="AD45" s="24">
        <v>7.0796244465346767</v>
      </c>
      <c r="AE45" s="6">
        <v>122</v>
      </c>
      <c r="AF45" s="6">
        <v>148</v>
      </c>
      <c r="AG45" s="6">
        <v>157</v>
      </c>
      <c r="AH45" s="27">
        <v>3.3571428571428572</v>
      </c>
      <c r="AI45" s="28">
        <v>945000</v>
      </c>
      <c r="AJ45" s="28">
        <v>917000</v>
      </c>
      <c r="AK45" s="28">
        <v>940000</v>
      </c>
      <c r="AL45" s="29">
        <v>3.0534351145038167E-2</v>
      </c>
      <c r="AM45" s="29">
        <v>5.3191489361702126E-3</v>
      </c>
      <c r="AN45" s="6">
        <v>2.2999999999999998</v>
      </c>
      <c r="AO45" s="27">
        <v>0.19999999999999973</v>
      </c>
      <c r="AP45" s="6">
        <v>2.1</v>
      </c>
      <c r="AQ45" s="26">
        <v>9.2073170731707316E-2</v>
      </c>
      <c r="AR45" s="28">
        <v>600</v>
      </c>
      <c r="AS45" s="28">
        <v>595</v>
      </c>
      <c r="AT45" s="25">
        <v>8.4033613445378148E-3</v>
      </c>
      <c r="AU45" s="26">
        <v>-2.4065190899422051E-2</v>
      </c>
      <c r="AV45" s="30">
        <v>2145.92</v>
      </c>
      <c r="AW45" s="24">
        <v>0.67800000000000005</v>
      </c>
      <c r="AX45" s="24">
        <v>0.32200000000000001</v>
      </c>
      <c r="AY45" s="24">
        <v>0.85860000000000003</v>
      </c>
      <c r="AZ45" s="24">
        <v>3.8100000000000002E-2</v>
      </c>
      <c r="BA45" s="24">
        <v>0.36480000000000001</v>
      </c>
      <c r="BB45" s="24">
        <v>0.35720000000000002</v>
      </c>
      <c r="BC45" s="24">
        <v>0.26150000000000001</v>
      </c>
      <c r="BD45" s="31">
        <v>6</v>
      </c>
      <c r="BE45" s="23">
        <v>5</v>
      </c>
      <c r="BF45" s="32" t="s">
        <v>2739</v>
      </c>
      <c r="BG45" s="33">
        <v>147.27962342470701</v>
      </c>
      <c r="BH45" s="33">
        <v>-42.871249293934603</v>
      </c>
      <c r="BI45" s="34">
        <f t="shared" si="0"/>
        <v>82</v>
      </c>
      <c r="BJ45" s="34">
        <f t="shared" si="1"/>
        <v>79</v>
      </c>
      <c r="BK45" s="34">
        <f t="shared" si="2"/>
        <v>83</v>
      </c>
      <c r="BL45" s="34">
        <f t="shared" si="3"/>
        <v>100</v>
      </c>
      <c r="BM45" s="34">
        <f t="shared" si="4"/>
        <v>16</v>
      </c>
      <c r="BN45" s="34">
        <f t="shared" si="5"/>
        <v>100</v>
      </c>
      <c r="BO45" s="34">
        <f t="shared" si="6"/>
        <v>100</v>
      </c>
      <c r="BP45" s="34">
        <f t="shared" si="7"/>
        <v>70</v>
      </c>
      <c r="BQ45" s="35">
        <f t="shared" si="8"/>
        <v>82</v>
      </c>
      <c r="BR45" s="34">
        <f t="shared" si="9"/>
        <v>79</v>
      </c>
      <c r="BS45" s="35">
        <f t="shared" si="10"/>
        <v>80</v>
      </c>
      <c r="BT45" s="35">
        <f t="shared" si="11"/>
        <v>74</v>
      </c>
      <c r="BU45" s="35">
        <f t="shared" si="12"/>
        <v>60</v>
      </c>
      <c r="BV45" s="35">
        <f t="shared" si="13"/>
        <v>79</v>
      </c>
    </row>
    <row r="46" spans="2:74" hidden="1" x14ac:dyDescent="0.3">
      <c r="B46" s="6" t="s">
        <v>169</v>
      </c>
      <c r="C46" s="6">
        <v>201011005</v>
      </c>
      <c r="D46" s="6" t="s">
        <v>170</v>
      </c>
      <c r="E46" s="6" t="s">
        <v>170</v>
      </c>
      <c r="F46" s="6" t="s">
        <v>170</v>
      </c>
      <c r="G46" s="6" t="s">
        <v>86</v>
      </c>
      <c r="H46" s="6" t="s">
        <v>78</v>
      </c>
      <c r="I46" s="22">
        <v>770000</v>
      </c>
      <c r="J46" s="22">
        <v>750000</v>
      </c>
      <c r="K46" s="22">
        <v>699000</v>
      </c>
      <c r="L46" s="22">
        <v>645000</v>
      </c>
      <c r="M46" s="22">
        <v>652500</v>
      </c>
      <c r="N46" s="22">
        <v>668000</v>
      </c>
      <c r="O46" s="23">
        <v>50</v>
      </c>
      <c r="P46" s="23">
        <v>56</v>
      </c>
      <c r="Q46" s="23">
        <v>68</v>
      </c>
      <c r="R46" s="22">
        <v>490</v>
      </c>
      <c r="S46" s="22">
        <v>440</v>
      </c>
      <c r="T46" s="24">
        <v>2.2000000000000002</v>
      </c>
      <c r="U46" s="24">
        <v>-0.39999999999999991</v>
      </c>
      <c r="V46" s="24">
        <v>2.6</v>
      </c>
      <c r="W46" s="24">
        <v>3.4</v>
      </c>
      <c r="X46" s="25">
        <v>3.3090909090909087E-2</v>
      </c>
      <c r="Y46" s="24">
        <v>1.3</v>
      </c>
      <c r="Z46" s="24">
        <v>-0.39999999999999991</v>
      </c>
      <c r="AA46" s="24">
        <v>1.7</v>
      </c>
      <c r="AB46" s="24">
        <v>2</v>
      </c>
      <c r="AC46" s="26">
        <v>0.22703684483653344</v>
      </c>
      <c r="AD46" s="24">
        <v>6.8610035527523845</v>
      </c>
      <c r="AE46" s="6">
        <v>657</v>
      </c>
      <c r="AF46" s="6">
        <v>832</v>
      </c>
      <c r="AG46" s="6">
        <v>1145</v>
      </c>
      <c r="AH46" s="27">
        <v>5.3084112149532707</v>
      </c>
      <c r="AI46" s="28">
        <v>515000</v>
      </c>
      <c r="AJ46" s="28">
        <v>535000</v>
      </c>
      <c r="AK46" s="28">
        <v>560000</v>
      </c>
      <c r="AL46" s="29">
        <v>-3.7383177570093455E-2</v>
      </c>
      <c r="AM46" s="29">
        <v>-8.0357142857142863E-2</v>
      </c>
      <c r="AN46" s="6">
        <v>3.2</v>
      </c>
      <c r="AO46" s="27">
        <v>-9.9999999999999645E-2</v>
      </c>
      <c r="AP46" s="6">
        <v>3.3</v>
      </c>
      <c r="AQ46" s="26">
        <v>6.8852459016393447E-2</v>
      </c>
      <c r="AR46" s="28">
        <v>435</v>
      </c>
      <c r="AS46" s="28">
        <v>430</v>
      </c>
      <c r="AT46" s="25">
        <v>1.1627906976744186E-2</v>
      </c>
      <c r="AU46" s="26">
        <v>2.5724910386112354E-3</v>
      </c>
      <c r="AV46" s="30">
        <v>2158.2400000000002</v>
      </c>
      <c r="AW46" s="24">
        <v>0.7883</v>
      </c>
      <c r="AX46" s="24">
        <v>0.2117</v>
      </c>
      <c r="AY46" s="24">
        <v>0.95440000000000003</v>
      </c>
      <c r="AZ46" s="24">
        <v>2.3800000000000002E-2</v>
      </c>
      <c r="BA46" s="24">
        <v>0.437</v>
      </c>
      <c r="BB46" s="24">
        <v>0.40089999999999998</v>
      </c>
      <c r="BC46" s="24">
        <v>0.14269999999999999</v>
      </c>
      <c r="BD46" s="31">
        <v>9</v>
      </c>
      <c r="BE46" s="23">
        <v>97</v>
      </c>
      <c r="BF46" s="32" t="s">
        <v>2740</v>
      </c>
      <c r="BG46" s="33">
        <v>143.88635435916299</v>
      </c>
      <c r="BH46" s="33">
        <v>-37.645756920112802</v>
      </c>
      <c r="BI46" s="34">
        <f t="shared" si="0"/>
        <v>80</v>
      </c>
      <c r="BJ46" s="34">
        <f t="shared" si="1"/>
        <v>64</v>
      </c>
      <c r="BK46" s="34">
        <f t="shared" si="2"/>
        <v>59</v>
      </c>
      <c r="BL46" s="34">
        <f t="shared" si="3"/>
        <v>99</v>
      </c>
      <c r="BM46" s="34">
        <f t="shared" si="4"/>
        <v>1</v>
      </c>
      <c r="BN46" s="34">
        <f t="shared" si="5"/>
        <v>91</v>
      </c>
      <c r="BO46" s="34">
        <f t="shared" si="6"/>
        <v>87</v>
      </c>
      <c r="BP46" s="34">
        <f t="shared" si="7"/>
        <v>86</v>
      </c>
      <c r="BQ46" s="35">
        <f t="shared" si="8"/>
        <v>61</v>
      </c>
      <c r="BR46" s="34">
        <f t="shared" si="9"/>
        <v>82</v>
      </c>
      <c r="BS46" s="35">
        <f t="shared" si="10"/>
        <v>100</v>
      </c>
      <c r="BT46" s="35">
        <f t="shared" si="11"/>
        <v>95</v>
      </c>
      <c r="BU46" s="35">
        <f t="shared" si="12"/>
        <v>90</v>
      </c>
      <c r="BV46" s="35">
        <f t="shared" si="13"/>
        <v>79</v>
      </c>
    </row>
    <row r="47" spans="2:74" hidden="1" x14ac:dyDescent="0.3">
      <c r="B47" s="6" t="s">
        <v>171</v>
      </c>
      <c r="C47" s="6">
        <v>407021157</v>
      </c>
      <c r="D47" s="6" t="s">
        <v>134</v>
      </c>
      <c r="E47" s="6" t="s">
        <v>81</v>
      </c>
      <c r="F47" s="6" t="s">
        <v>2692</v>
      </c>
      <c r="G47" s="6" t="s">
        <v>82</v>
      </c>
      <c r="H47" s="6" t="s">
        <v>78</v>
      </c>
      <c r="I47" s="22">
        <v>297440</v>
      </c>
      <c r="J47" s="22">
        <v>290000</v>
      </c>
      <c r="K47" s="22">
        <v>280000</v>
      </c>
      <c r="L47" s="22">
        <v>265000</v>
      </c>
      <c r="M47" s="22">
        <v>265000</v>
      </c>
      <c r="N47" s="22">
        <v>255000</v>
      </c>
      <c r="O47" s="23">
        <v>30</v>
      </c>
      <c r="P47" s="23">
        <v>29</v>
      </c>
      <c r="Q47" s="23">
        <v>36</v>
      </c>
      <c r="R47" s="22">
        <v>350</v>
      </c>
      <c r="S47" s="22">
        <v>340</v>
      </c>
      <c r="T47" s="24">
        <v>1.2</v>
      </c>
      <c r="U47" s="24">
        <v>-0.10000000000000009</v>
      </c>
      <c r="V47" s="24">
        <v>1.3</v>
      </c>
      <c r="W47" s="24">
        <v>1.2</v>
      </c>
      <c r="X47" s="25">
        <v>6.1188811188811192E-2</v>
      </c>
      <c r="Y47" s="24">
        <v>0.4</v>
      </c>
      <c r="Z47" s="24">
        <v>-9.9999999999999978E-2</v>
      </c>
      <c r="AA47" s="24">
        <v>0.5</v>
      </c>
      <c r="AB47" s="24">
        <v>0.5</v>
      </c>
      <c r="AC47" s="26">
        <v>0.21258503401360543</v>
      </c>
      <c r="AD47" s="24">
        <v>3.4742468415937804</v>
      </c>
      <c r="AE47" s="6">
        <v>300</v>
      </c>
      <c r="AF47" s="6">
        <v>368</v>
      </c>
      <c r="AG47" s="6">
        <v>294</v>
      </c>
      <c r="AH47" s="27">
        <v>4.2787456445993035</v>
      </c>
      <c r="AI47" s="28">
        <v>385000</v>
      </c>
      <c r="AJ47" s="28">
        <v>390000</v>
      </c>
      <c r="AK47" s="28">
        <v>380000</v>
      </c>
      <c r="AL47" s="29">
        <v>-1.282051282051282E-2</v>
      </c>
      <c r="AM47" s="29">
        <v>1.3157894736842105E-2</v>
      </c>
      <c r="AN47" s="6">
        <v>1.8</v>
      </c>
      <c r="AO47" s="27">
        <v>-9.9999999999999867E-2</v>
      </c>
      <c r="AP47" s="6">
        <v>1.9</v>
      </c>
      <c r="AQ47" s="26">
        <v>6.210526315789474E-2</v>
      </c>
      <c r="AR47" s="28">
        <v>430</v>
      </c>
      <c r="AS47" s="28">
        <v>390</v>
      </c>
      <c r="AT47" s="25">
        <v>0.10256410256410256</v>
      </c>
      <c r="AU47" s="26">
        <v>0.22355454933756602</v>
      </c>
      <c r="AV47" s="30">
        <v>1646.4</v>
      </c>
      <c r="AW47" s="24">
        <v>0.6925</v>
      </c>
      <c r="AX47" s="24">
        <v>0.3075</v>
      </c>
      <c r="AY47" s="24">
        <v>0.95840000000000003</v>
      </c>
      <c r="AZ47" s="24">
        <v>3.0599999999999999E-2</v>
      </c>
      <c r="BA47" s="24">
        <v>0.37669999999999998</v>
      </c>
      <c r="BB47" s="24">
        <v>0.32479999999999998</v>
      </c>
      <c r="BC47" s="24">
        <v>0.21759999999999999</v>
      </c>
      <c r="BD47" s="31">
        <v>7</v>
      </c>
      <c r="BE47" s="23">
        <v>224</v>
      </c>
      <c r="BF47" s="32" t="s">
        <v>2741</v>
      </c>
      <c r="BG47" s="33">
        <v>140.50627087424999</v>
      </c>
      <c r="BH47" s="33">
        <v>-36.204186709371797</v>
      </c>
      <c r="BI47" s="34">
        <f t="shared" si="0"/>
        <v>97</v>
      </c>
      <c r="BJ47" s="34">
        <f t="shared" si="1"/>
        <v>87</v>
      </c>
      <c r="BK47" s="34">
        <f t="shared" si="2"/>
        <v>72</v>
      </c>
      <c r="BL47" s="34">
        <f t="shared" si="3"/>
        <v>26</v>
      </c>
      <c r="BM47" s="34">
        <f t="shared" si="4"/>
        <v>1</v>
      </c>
      <c r="BN47" s="34">
        <f t="shared" si="5"/>
        <v>80</v>
      </c>
      <c r="BO47" s="34">
        <f t="shared" si="6"/>
        <v>65</v>
      </c>
      <c r="BP47" s="34">
        <f t="shared" si="7"/>
        <v>73</v>
      </c>
      <c r="BQ47" s="35">
        <f t="shared" si="8"/>
        <v>100</v>
      </c>
      <c r="BR47" s="34">
        <f t="shared" si="9"/>
        <v>100</v>
      </c>
      <c r="BS47" s="35">
        <f t="shared" si="10"/>
        <v>100</v>
      </c>
      <c r="BT47" s="35">
        <f t="shared" si="11"/>
        <v>100</v>
      </c>
      <c r="BU47" s="35">
        <f t="shared" si="12"/>
        <v>70</v>
      </c>
      <c r="BV47" s="35">
        <f t="shared" si="13"/>
        <v>78</v>
      </c>
    </row>
    <row r="48" spans="2:74" hidden="1" x14ac:dyDescent="0.3">
      <c r="B48" s="6" t="s">
        <v>172</v>
      </c>
      <c r="C48" s="6">
        <v>601021012</v>
      </c>
      <c r="D48" s="6" t="s">
        <v>128</v>
      </c>
      <c r="E48" s="6" t="s">
        <v>129</v>
      </c>
      <c r="F48" s="6" t="s">
        <v>2742</v>
      </c>
      <c r="G48" s="6" t="s">
        <v>130</v>
      </c>
      <c r="H48" s="6" t="s">
        <v>78</v>
      </c>
      <c r="I48" s="22">
        <v>995000</v>
      </c>
      <c r="J48" s="22">
        <v>979000</v>
      </c>
      <c r="K48" s="22">
        <v>895000</v>
      </c>
      <c r="L48" s="22">
        <v>915000</v>
      </c>
      <c r="M48" s="22">
        <v>900000</v>
      </c>
      <c r="N48" s="22">
        <v>890000</v>
      </c>
      <c r="O48" s="23">
        <v>38</v>
      </c>
      <c r="P48" s="23">
        <v>53</v>
      </c>
      <c r="Q48" s="23">
        <v>46</v>
      </c>
      <c r="R48" s="22">
        <v>560</v>
      </c>
      <c r="S48" s="22">
        <v>550</v>
      </c>
      <c r="T48" s="24">
        <v>2.6</v>
      </c>
      <c r="U48" s="24">
        <v>0.10000000000000009</v>
      </c>
      <c r="V48" s="24">
        <v>2.5</v>
      </c>
      <c r="W48" s="24">
        <v>2.2000000000000002</v>
      </c>
      <c r="X48" s="25">
        <v>2.9266331658291456E-2</v>
      </c>
      <c r="Y48" s="24">
        <v>0.9</v>
      </c>
      <c r="Z48" s="24">
        <v>-0.70000000000000007</v>
      </c>
      <c r="AA48" s="24">
        <v>1.6</v>
      </c>
      <c r="AB48" s="24">
        <v>1.7</v>
      </c>
      <c r="AC48" s="26">
        <v>0.25853154084798341</v>
      </c>
      <c r="AD48" s="24">
        <v>8.833752855210971</v>
      </c>
      <c r="AE48" s="6">
        <v>208</v>
      </c>
      <c r="AF48" s="6">
        <v>258</v>
      </c>
      <c r="AG48" s="6">
        <v>228</v>
      </c>
      <c r="AH48" s="27">
        <v>4.0286944045911044</v>
      </c>
      <c r="AI48" s="28">
        <v>705000</v>
      </c>
      <c r="AJ48" s="28">
        <v>725008</v>
      </c>
      <c r="AK48" s="28">
        <v>750000</v>
      </c>
      <c r="AL48" s="29">
        <v>-2.7596936861386357E-2</v>
      </c>
      <c r="AM48" s="29">
        <v>-0.06</v>
      </c>
      <c r="AN48" s="6">
        <v>2.9</v>
      </c>
      <c r="AO48" s="27">
        <v>0.19999999999999973</v>
      </c>
      <c r="AP48" s="6">
        <v>2.7</v>
      </c>
      <c r="AQ48" s="26">
        <v>9.3150684931506841E-2</v>
      </c>
      <c r="AR48" s="28">
        <v>570</v>
      </c>
      <c r="AS48" s="28">
        <v>550</v>
      </c>
      <c r="AT48" s="25">
        <v>3.6363636363636362E-2</v>
      </c>
      <c r="AU48" s="26">
        <v>-6.2372194787680968E-3</v>
      </c>
      <c r="AV48" s="30">
        <v>2166.0800000000004</v>
      </c>
      <c r="AW48" s="24">
        <v>0.79079999999999995</v>
      </c>
      <c r="AX48" s="24">
        <v>0.2092</v>
      </c>
      <c r="AY48" s="24">
        <v>0.99880000000000002</v>
      </c>
      <c r="AZ48" s="24">
        <v>1.8E-3</v>
      </c>
      <c r="BA48" s="24">
        <v>0.42920000000000003</v>
      </c>
      <c r="BB48" s="24">
        <v>0.46579999999999999</v>
      </c>
      <c r="BC48" s="24">
        <v>8.9399999999999993E-2</v>
      </c>
      <c r="BD48" s="31">
        <v>8</v>
      </c>
      <c r="BE48" s="23">
        <v>18</v>
      </c>
      <c r="BF48" s="32" t="s">
        <v>2743</v>
      </c>
      <c r="BG48" s="33">
        <v>147.50017933831299</v>
      </c>
      <c r="BH48" s="33">
        <v>-42.983496246803803</v>
      </c>
      <c r="BI48" s="34">
        <f t="shared" si="0"/>
        <v>74</v>
      </c>
      <c r="BJ48" s="34">
        <f t="shared" si="1"/>
        <v>69</v>
      </c>
      <c r="BK48" s="34">
        <f t="shared" si="2"/>
        <v>75</v>
      </c>
      <c r="BL48" s="34">
        <f t="shared" si="3"/>
        <v>100</v>
      </c>
      <c r="BM48" s="34">
        <f t="shared" si="4"/>
        <v>1</v>
      </c>
      <c r="BN48" s="34">
        <f t="shared" si="5"/>
        <v>100</v>
      </c>
      <c r="BO48" s="34">
        <f t="shared" si="6"/>
        <v>100</v>
      </c>
      <c r="BP48" s="34">
        <f t="shared" si="7"/>
        <v>84</v>
      </c>
      <c r="BQ48" s="35">
        <f t="shared" si="8"/>
        <v>48</v>
      </c>
      <c r="BR48" s="34">
        <f t="shared" si="9"/>
        <v>62</v>
      </c>
      <c r="BS48" s="35">
        <f t="shared" si="10"/>
        <v>94</v>
      </c>
      <c r="BT48" s="35">
        <f t="shared" si="11"/>
        <v>100</v>
      </c>
      <c r="BU48" s="35">
        <f t="shared" si="12"/>
        <v>80</v>
      </c>
      <c r="BV48" s="35">
        <f t="shared" si="13"/>
        <v>78</v>
      </c>
    </row>
    <row r="49" spans="2:74" hidden="1" x14ac:dyDescent="0.3">
      <c r="B49" s="6" t="s">
        <v>173</v>
      </c>
      <c r="C49" s="6">
        <v>211051282</v>
      </c>
      <c r="D49" s="6" t="s">
        <v>84</v>
      </c>
      <c r="E49" s="6" t="s">
        <v>85</v>
      </c>
      <c r="F49" s="6" t="s">
        <v>689</v>
      </c>
      <c r="G49" s="6" t="s">
        <v>86</v>
      </c>
      <c r="H49" s="6" t="s">
        <v>78</v>
      </c>
      <c r="I49" s="22">
        <v>1050000</v>
      </c>
      <c r="J49" s="22">
        <v>1050000</v>
      </c>
      <c r="K49" s="22">
        <v>995000</v>
      </c>
      <c r="L49" s="22">
        <v>980000</v>
      </c>
      <c r="M49" s="22">
        <v>950000</v>
      </c>
      <c r="N49" s="22">
        <v>895000</v>
      </c>
      <c r="O49" s="23">
        <v>30</v>
      </c>
      <c r="P49" s="23">
        <v>32</v>
      </c>
      <c r="Q49" s="23">
        <v>27</v>
      </c>
      <c r="R49" s="22">
        <v>780</v>
      </c>
      <c r="S49" s="22">
        <v>650</v>
      </c>
      <c r="T49" s="24">
        <v>1.9</v>
      </c>
      <c r="U49" s="24">
        <v>-0.5</v>
      </c>
      <c r="V49" s="24">
        <v>2.4</v>
      </c>
      <c r="W49" s="24">
        <v>2.9</v>
      </c>
      <c r="X49" s="25">
        <v>3.8628571428571429E-2</v>
      </c>
      <c r="Y49" s="24">
        <v>0.9</v>
      </c>
      <c r="Z49" s="24">
        <v>-0.4</v>
      </c>
      <c r="AA49" s="24">
        <v>1.3</v>
      </c>
      <c r="AB49" s="24">
        <v>1.2</v>
      </c>
      <c r="AC49" s="26">
        <v>0.33131711295364957</v>
      </c>
      <c r="AD49" s="24">
        <v>8.5769962672912232</v>
      </c>
      <c r="AE49" s="6">
        <v>450</v>
      </c>
      <c r="AF49" s="6">
        <v>575</v>
      </c>
      <c r="AG49" s="6">
        <v>464</v>
      </c>
      <c r="AH49" s="27">
        <v>4.0632411067193672</v>
      </c>
      <c r="AI49" s="28">
        <v>850000</v>
      </c>
      <c r="AJ49" s="28">
        <v>840000</v>
      </c>
      <c r="AK49" s="28">
        <v>820000</v>
      </c>
      <c r="AL49" s="29">
        <v>1.1904761904761904E-2</v>
      </c>
      <c r="AM49" s="29">
        <v>3.6585365853658534E-2</v>
      </c>
      <c r="AN49" s="6">
        <v>2.4</v>
      </c>
      <c r="AO49" s="27">
        <v>-0.5</v>
      </c>
      <c r="AP49" s="6">
        <v>2.9</v>
      </c>
      <c r="AQ49" s="26">
        <v>7.7083333333333337E-2</v>
      </c>
      <c r="AR49" s="28">
        <v>620</v>
      </c>
      <c r="AS49" s="28">
        <v>560</v>
      </c>
      <c r="AT49" s="25">
        <v>0.10714285714285714</v>
      </c>
      <c r="AU49" s="26">
        <v>-8.7244382988110214E-2</v>
      </c>
      <c r="AV49" s="30">
        <v>2354.2400000000002</v>
      </c>
      <c r="AW49" s="24">
        <v>0.77910000000000001</v>
      </c>
      <c r="AX49" s="24">
        <v>0.22090000000000001</v>
      </c>
      <c r="AY49" s="24">
        <v>0.99150000000000005</v>
      </c>
      <c r="AZ49" s="24">
        <v>6.7999999999999996E-3</v>
      </c>
      <c r="BA49" s="24">
        <v>0.39140000000000003</v>
      </c>
      <c r="BB49" s="24">
        <v>0.50719999999999998</v>
      </c>
      <c r="BC49" s="24">
        <v>8.1600000000000006E-2</v>
      </c>
      <c r="BD49" s="31">
        <v>7.5</v>
      </c>
      <c r="BE49" s="23">
        <v>37</v>
      </c>
      <c r="BF49" s="32" t="s">
        <v>2744</v>
      </c>
      <c r="BG49" s="33">
        <v>145.37978372313501</v>
      </c>
      <c r="BH49" s="33">
        <v>-37.859963518813601</v>
      </c>
      <c r="BI49" s="34">
        <f t="shared" si="0"/>
        <v>85</v>
      </c>
      <c r="BJ49" s="34">
        <f t="shared" si="1"/>
        <v>77</v>
      </c>
      <c r="BK49" s="34">
        <f t="shared" si="2"/>
        <v>74</v>
      </c>
      <c r="BL49" s="34">
        <f t="shared" si="3"/>
        <v>100</v>
      </c>
      <c r="BM49" s="34">
        <f t="shared" si="4"/>
        <v>7</v>
      </c>
      <c r="BN49" s="34">
        <f t="shared" si="5"/>
        <v>100</v>
      </c>
      <c r="BO49" s="34">
        <f t="shared" si="6"/>
        <v>100</v>
      </c>
      <c r="BP49" s="34">
        <f t="shared" si="7"/>
        <v>76</v>
      </c>
      <c r="BQ49" s="35">
        <f t="shared" si="8"/>
        <v>79</v>
      </c>
      <c r="BR49" s="34">
        <f t="shared" si="9"/>
        <v>65</v>
      </c>
      <c r="BS49" s="35">
        <f t="shared" si="10"/>
        <v>46</v>
      </c>
      <c r="BT49" s="35">
        <f t="shared" si="11"/>
        <v>100</v>
      </c>
      <c r="BU49" s="35">
        <f t="shared" si="12"/>
        <v>75</v>
      </c>
      <c r="BV49" s="35">
        <f t="shared" si="13"/>
        <v>78</v>
      </c>
    </row>
    <row r="50" spans="2:74" hidden="1" x14ac:dyDescent="0.3">
      <c r="B50" s="6" t="s">
        <v>174</v>
      </c>
      <c r="C50" s="6">
        <v>215021398</v>
      </c>
      <c r="D50" s="6" t="s">
        <v>175</v>
      </c>
      <c r="E50" s="6" t="s">
        <v>117</v>
      </c>
      <c r="F50" s="6" t="s">
        <v>2708</v>
      </c>
      <c r="G50" s="6" t="s">
        <v>86</v>
      </c>
      <c r="H50" s="6" t="s">
        <v>78</v>
      </c>
      <c r="I50" s="22">
        <v>270000</v>
      </c>
      <c r="J50" s="22">
        <v>220000</v>
      </c>
      <c r="K50" s="22">
        <v>199000</v>
      </c>
      <c r="L50" s="22">
        <v>212500</v>
      </c>
      <c r="M50" s="22">
        <v>210000</v>
      </c>
      <c r="N50" s="22">
        <v>226000</v>
      </c>
      <c r="O50" s="23">
        <v>36</v>
      </c>
      <c r="P50" s="23">
        <v>42</v>
      </c>
      <c r="Q50" s="23">
        <v>49</v>
      </c>
      <c r="R50" s="22">
        <v>315</v>
      </c>
      <c r="S50" s="22">
        <v>315</v>
      </c>
      <c r="T50" s="24">
        <v>1.7</v>
      </c>
      <c r="U50" s="24">
        <v>-0.10000000000000009</v>
      </c>
      <c r="V50" s="24">
        <v>1.8</v>
      </c>
      <c r="W50" s="24">
        <v>1.8</v>
      </c>
      <c r="X50" s="25">
        <v>6.0666666666666667E-2</v>
      </c>
      <c r="Y50" s="24">
        <v>0.8</v>
      </c>
      <c r="Z50" s="24">
        <v>-0.59999999999999987</v>
      </c>
      <c r="AA50" s="24">
        <v>1.4</v>
      </c>
      <c r="AB50" s="24">
        <v>1.3</v>
      </c>
      <c r="AC50" s="26">
        <v>0.22699757869249393</v>
      </c>
      <c r="AD50" s="24">
        <v>3.7417183300960541</v>
      </c>
      <c r="AE50" s="6">
        <v>215</v>
      </c>
      <c r="AF50" s="6">
        <v>231</v>
      </c>
      <c r="AG50" s="6">
        <v>234</v>
      </c>
      <c r="AH50" s="27">
        <v>3.2336217552533992</v>
      </c>
      <c r="AI50" s="28">
        <v>465000</v>
      </c>
      <c r="AJ50" s="28">
        <v>427500</v>
      </c>
      <c r="AK50" s="28">
        <v>412500</v>
      </c>
      <c r="AL50" s="29">
        <v>8.771929824561403E-2</v>
      </c>
      <c r="AM50" s="29">
        <v>0.12727272727272726</v>
      </c>
      <c r="AN50" s="6">
        <v>3</v>
      </c>
      <c r="AO50" s="27">
        <v>0.10000000000000009</v>
      </c>
      <c r="AP50" s="6">
        <v>2.9</v>
      </c>
      <c r="AQ50" s="26">
        <v>8.5702875399361028E-2</v>
      </c>
      <c r="AR50" s="28">
        <v>475</v>
      </c>
      <c r="AS50" s="28">
        <v>420</v>
      </c>
      <c r="AT50" s="25">
        <v>0.13095238095238096</v>
      </c>
      <c r="AU50" s="26">
        <v>0.14802067643760997</v>
      </c>
      <c r="AV50" s="30">
        <v>1387.68</v>
      </c>
      <c r="AW50" s="24">
        <v>0.6452</v>
      </c>
      <c r="AX50" s="24">
        <v>0.3548</v>
      </c>
      <c r="AY50" s="24">
        <v>0.9264</v>
      </c>
      <c r="AZ50" s="24">
        <v>1.89E-2</v>
      </c>
      <c r="BA50" s="24">
        <v>0.49890000000000001</v>
      </c>
      <c r="BB50" s="24">
        <v>0.22850000000000001</v>
      </c>
      <c r="BC50" s="24">
        <v>0.19270000000000001</v>
      </c>
      <c r="BD50" s="31">
        <v>2.5</v>
      </c>
      <c r="BE50" s="23">
        <v>433</v>
      </c>
      <c r="BF50" s="32" t="s">
        <v>2745</v>
      </c>
      <c r="BG50" s="33">
        <v>141.800608633742</v>
      </c>
      <c r="BH50" s="33">
        <v>-34.865358670850398</v>
      </c>
      <c r="BI50" s="34">
        <f t="shared" si="0"/>
        <v>88</v>
      </c>
      <c r="BJ50" s="34">
        <f t="shared" si="1"/>
        <v>67</v>
      </c>
      <c r="BK50" s="34">
        <f t="shared" si="2"/>
        <v>85</v>
      </c>
      <c r="BL50" s="34">
        <f t="shared" si="3"/>
        <v>51</v>
      </c>
      <c r="BM50" s="34">
        <f t="shared" si="4"/>
        <v>44</v>
      </c>
      <c r="BN50" s="34">
        <f t="shared" si="5"/>
        <v>100</v>
      </c>
      <c r="BO50" s="34">
        <f t="shared" si="6"/>
        <v>37</v>
      </c>
      <c r="BP50" s="34">
        <f t="shared" si="7"/>
        <v>100</v>
      </c>
      <c r="BQ50" s="35">
        <f t="shared" si="8"/>
        <v>100</v>
      </c>
      <c r="BR50" s="34">
        <f t="shared" si="9"/>
        <v>100</v>
      </c>
      <c r="BS50" s="35">
        <f t="shared" si="10"/>
        <v>100</v>
      </c>
      <c r="BT50" s="35">
        <f t="shared" si="11"/>
        <v>100</v>
      </c>
      <c r="BU50" s="35">
        <f t="shared" si="12"/>
        <v>25</v>
      </c>
      <c r="BV50" s="35">
        <f t="shared" si="13"/>
        <v>78</v>
      </c>
    </row>
    <row r="51" spans="2:74" hidden="1" x14ac:dyDescent="0.3">
      <c r="B51" s="6" t="s">
        <v>176</v>
      </c>
      <c r="C51" s="6">
        <v>217031474</v>
      </c>
      <c r="D51" s="6" t="s">
        <v>164</v>
      </c>
      <c r="E51" s="6" t="s">
        <v>165</v>
      </c>
      <c r="F51" s="6" t="s">
        <v>2708</v>
      </c>
      <c r="G51" s="6" t="s">
        <v>86</v>
      </c>
      <c r="H51" s="6" t="s">
        <v>78</v>
      </c>
      <c r="I51" s="22">
        <v>359000</v>
      </c>
      <c r="J51" s="22">
        <v>370000</v>
      </c>
      <c r="K51" s="22">
        <v>359000</v>
      </c>
      <c r="L51" s="22">
        <v>355000</v>
      </c>
      <c r="M51" s="22">
        <v>332000</v>
      </c>
      <c r="N51" s="22">
        <v>290000</v>
      </c>
      <c r="O51" s="23">
        <v>53</v>
      </c>
      <c r="P51" s="23">
        <v>54</v>
      </c>
      <c r="Q51" s="23">
        <v>69</v>
      </c>
      <c r="R51" s="22">
        <v>410</v>
      </c>
      <c r="S51" s="22">
        <v>360</v>
      </c>
      <c r="T51" s="24">
        <v>1.4</v>
      </c>
      <c r="U51" s="24">
        <v>-0.30000000000000004</v>
      </c>
      <c r="V51" s="24">
        <v>1.7</v>
      </c>
      <c r="W51" s="24">
        <v>2</v>
      </c>
      <c r="X51" s="25">
        <v>5.938718662952646E-2</v>
      </c>
      <c r="Y51" s="24">
        <v>0.6</v>
      </c>
      <c r="Z51" s="24">
        <v>-0.20000000000000007</v>
      </c>
      <c r="AA51" s="24">
        <v>0.8</v>
      </c>
      <c r="AB51" s="24">
        <v>0.8</v>
      </c>
      <c r="AC51" s="26">
        <v>0.30944330394879843</v>
      </c>
      <c r="AD51" s="24">
        <v>5.2106072287813623</v>
      </c>
      <c r="AE51" s="6">
        <v>345</v>
      </c>
      <c r="AF51" s="6">
        <v>314</v>
      </c>
      <c r="AG51" s="6">
        <v>319</v>
      </c>
      <c r="AH51" s="27">
        <v>8.2899786780383788</v>
      </c>
      <c r="AI51" s="28">
        <v>520000</v>
      </c>
      <c r="AJ51" s="28">
        <v>485000</v>
      </c>
      <c r="AK51" s="28">
        <v>545000</v>
      </c>
      <c r="AL51" s="29">
        <v>7.2164948453608241E-2</v>
      </c>
      <c r="AM51" s="29">
        <v>-4.5871559633027525E-2</v>
      </c>
      <c r="AN51" s="6">
        <v>1.9</v>
      </c>
      <c r="AO51" s="27">
        <v>0</v>
      </c>
      <c r="AP51" s="6">
        <v>1.9</v>
      </c>
      <c r="AQ51" s="26">
        <v>8.5714285714285715E-2</v>
      </c>
      <c r="AR51" s="28">
        <v>440</v>
      </c>
      <c r="AS51" s="28">
        <v>420</v>
      </c>
      <c r="AT51" s="25">
        <v>4.7619047619047616E-2</v>
      </c>
      <c r="AU51" s="26">
        <v>5.6623990517926659E-2</v>
      </c>
      <c r="AV51" s="30">
        <v>1324.96</v>
      </c>
      <c r="AW51" s="24">
        <v>0.63959999999999995</v>
      </c>
      <c r="AX51" s="24">
        <v>0.3604</v>
      </c>
      <c r="AY51" s="24">
        <v>0.95309999999999995</v>
      </c>
      <c r="AZ51" s="24">
        <v>3.5499999999999997E-2</v>
      </c>
      <c r="BA51" s="24">
        <v>0.46679999999999999</v>
      </c>
      <c r="BB51" s="24">
        <v>0.28510000000000002</v>
      </c>
      <c r="BC51" s="24">
        <v>0.1726</v>
      </c>
      <c r="BD51" s="31">
        <v>2.5</v>
      </c>
      <c r="BE51" s="23">
        <v>144</v>
      </c>
      <c r="BF51" s="32" t="s">
        <v>2746</v>
      </c>
      <c r="BG51" s="33">
        <v>143.33494703656001</v>
      </c>
      <c r="BH51" s="33">
        <v>-37.976851632791004</v>
      </c>
      <c r="BI51" s="34">
        <f t="shared" si="0"/>
        <v>93</v>
      </c>
      <c r="BJ51" s="34">
        <f t="shared" si="1"/>
        <v>85</v>
      </c>
      <c r="BK51" s="34">
        <f t="shared" si="2"/>
        <v>22</v>
      </c>
      <c r="BL51" s="34">
        <f t="shared" si="3"/>
        <v>81</v>
      </c>
      <c r="BM51" s="34">
        <f t="shared" si="4"/>
        <v>37</v>
      </c>
      <c r="BN51" s="34">
        <f t="shared" si="5"/>
        <v>100</v>
      </c>
      <c r="BO51" s="34">
        <f t="shared" si="6"/>
        <v>78</v>
      </c>
      <c r="BP51" s="34">
        <f t="shared" si="7"/>
        <v>93</v>
      </c>
      <c r="BQ51" s="35">
        <f t="shared" si="8"/>
        <v>100</v>
      </c>
      <c r="BR51" s="34">
        <f t="shared" si="9"/>
        <v>98</v>
      </c>
      <c r="BS51" s="35">
        <f t="shared" si="10"/>
        <v>61</v>
      </c>
      <c r="BT51" s="35">
        <f t="shared" si="11"/>
        <v>100</v>
      </c>
      <c r="BU51" s="35">
        <f t="shared" si="12"/>
        <v>25</v>
      </c>
      <c r="BV51" s="35">
        <f t="shared" si="13"/>
        <v>78</v>
      </c>
    </row>
    <row r="52" spans="2:74" hidden="1" x14ac:dyDescent="0.3">
      <c r="B52" s="6" t="s">
        <v>177</v>
      </c>
      <c r="C52" s="6">
        <v>208031187</v>
      </c>
      <c r="D52" s="6" t="s">
        <v>178</v>
      </c>
      <c r="E52" s="6" t="s">
        <v>179</v>
      </c>
      <c r="F52" s="6" t="s">
        <v>689</v>
      </c>
      <c r="G52" s="6" t="s">
        <v>86</v>
      </c>
      <c r="H52" s="6" t="s">
        <v>78</v>
      </c>
      <c r="I52" s="22">
        <v>880000</v>
      </c>
      <c r="J52" s="22">
        <v>895000</v>
      </c>
      <c r="K52" s="22">
        <v>950000</v>
      </c>
      <c r="L52" s="22">
        <v>950000</v>
      </c>
      <c r="M52" s="22">
        <v>940000</v>
      </c>
      <c r="N52" s="22">
        <v>950000</v>
      </c>
      <c r="O52" s="23">
        <v>27</v>
      </c>
      <c r="P52" s="23">
        <v>27</v>
      </c>
      <c r="Q52" s="23">
        <v>25</v>
      </c>
      <c r="R52" s="22">
        <v>675</v>
      </c>
      <c r="S52" s="22">
        <v>600</v>
      </c>
      <c r="T52" s="24">
        <v>2.2000000000000002</v>
      </c>
      <c r="U52" s="24">
        <v>0</v>
      </c>
      <c r="V52" s="24">
        <v>2.2000000000000002</v>
      </c>
      <c r="W52" s="24">
        <v>2.9</v>
      </c>
      <c r="X52" s="25">
        <v>3.9886363636363636E-2</v>
      </c>
      <c r="Y52" s="24">
        <v>1.6</v>
      </c>
      <c r="Z52" s="24">
        <v>-0.5</v>
      </c>
      <c r="AA52" s="24">
        <v>2.1</v>
      </c>
      <c r="AB52" s="24">
        <v>2.6</v>
      </c>
      <c r="AC52" s="26">
        <v>0.32280587650164505</v>
      </c>
      <c r="AD52" s="24">
        <v>8.0931387840868272</v>
      </c>
      <c r="AE52" s="6">
        <v>106</v>
      </c>
      <c r="AF52" s="6">
        <v>164</v>
      </c>
      <c r="AG52" s="6">
        <v>173</v>
      </c>
      <c r="AH52" s="27">
        <v>1.8520084566596196</v>
      </c>
      <c r="AI52" s="28">
        <v>1215000</v>
      </c>
      <c r="AJ52" s="28">
        <v>1235000</v>
      </c>
      <c r="AK52" s="28">
        <v>1200000</v>
      </c>
      <c r="AL52" s="29">
        <v>-1.6194331983805668E-2</v>
      </c>
      <c r="AM52" s="29">
        <v>1.2500000000000001E-2</v>
      </c>
      <c r="AN52" s="6">
        <v>2.2999999999999998</v>
      </c>
      <c r="AO52" s="27">
        <v>-0.30000000000000027</v>
      </c>
      <c r="AP52" s="6">
        <v>2.6</v>
      </c>
      <c r="AQ52" s="26">
        <v>7.1962108892351717E-2</v>
      </c>
      <c r="AR52" s="28">
        <v>720</v>
      </c>
      <c r="AS52" s="28">
        <v>680</v>
      </c>
      <c r="AT52" s="25">
        <v>5.8823529411764705E-2</v>
      </c>
      <c r="AU52" s="26">
        <v>-6.7055457086394377E-2</v>
      </c>
      <c r="AV52" s="30">
        <v>2091.0400000000004</v>
      </c>
      <c r="AW52" s="24">
        <v>0.74909999999999999</v>
      </c>
      <c r="AX52" s="24">
        <v>0.25090000000000001</v>
      </c>
      <c r="AY52" s="24">
        <v>0.78859999999999997</v>
      </c>
      <c r="AZ52" s="24">
        <v>0.13139999999999999</v>
      </c>
      <c r="BA52" s="24">
        <v>0.39360000000000001</v>
      </c>
      <c r="BB52" s="24">
        <v>0.45140000000000002</v>
      </c>
      <c r="BC52" s="24">
        <v>0.1288</v>
      </c>
      <c r="BD52" s="31">
        <v>6</v>
      </c>
      <c r="BE52" s="23">
        <v>30</v>
      </c>
      <c r="BF52" s="32" t="s">
        <v>2747</v>
      </c>
      <c r="BG52" s="33">
        <v>145.135905203889</v>
      </c>
      <c r="BH52" s="33">
        <v>-38.045323965678897</v>
      </c>
      <c r="BI52" s="34">
        <f t="shared" si="0"/>
        <v>80</v>
      </c>
      <c r="BJ52" s="34">
        <f t="shared" si="1"/>
        <v>79</v>
      </c>
      <c r="BK52" s="34">
        <f t="shared" si="2"/>
        <v>100</v>
      </c>
      <c r="BL52" s="34">
        <f t="shared" si="3"/>
        <v>100</v>
      </c>
      <c r="BM52" s="34">
        <f t="shared" si="4"/>
        <v>1</v>
      </c>
      <c r="BN52" s="34">
        <f t="shared" si="5"/>
        <v>95</v>
      </c>
      <c r="BO52" s="34">
        <f t="shared" si="6"/>
        <v>100</v>
      </c>
      <c r="BP52" s="34">
        <f t="shared" si="7"/>
        <v>77</v>
      </c>
      <c r="BQ52" s="35">
        <f t="shared" si="8"/>
        <v>83</v>
      </c>
      <c r="BR52" s="34">
        <f t="shared" si="9"/>
        <v>69</v>
      </c>
      <c r="BS52" s="35">
        <f t="shared" si="10"/>
        <v>52</v>
      </c>
      <c r="BT52" s="35">
        <f t="shared" si="11"/>
        <v>90</v>
      </c>
      <c r="BU52" s="35">
        <f t="shared" si="12"/>
        <v>60</v>
      </c>
      <c r="BV52" s="35">
        <f t="shared" si="13"/>
        <v>78</v>
      </c>
    </row>
    <row r="53" spans="2:74" hidden="1" x14ac:dyDescent="0.3">
      <c r="B53" s="6" t="s">
        <v>180</v>
      </c>
      <c r="C53" s="6">
        <v>801011001</v>
      </c>
      <c r="D53" s="6" t="s">
        <v>181</v>
      </c>
      <c r="E53" s="6" t="s">
        <v>107</v>
      </c>
      <c r="F53" s="6" t="s">
        <v>2703</v>
      </c>
      <c r="G53" s="6" t="s">
        <v>108</v>
      </c>
      <c r="H53" s="6" t="s">
        <v>78</v>
      </c>
      <c r="I53" s="22">
        <v>1252350</v>
      </c>
      <c r="J53" s="22">
        <v>1265000</v>
      </c>
      <c r="K53" s="22">
        <v>1410000</v>
      </c>
      <c r="L53" s="22">
        <v>1300000</v>
      </c>
      <c r="M53" s="22">
        <v>1350000</v>
      </c>
      <c r="N53" s="22">
        <v>1426000</v>
      </c>
      <c r="O53" s="23">
        <v>24</v>
      </c>
      <c r="P53" s="23">
        <v>24</v>
      </c>
      <c r="Q53" s="23">
        <v>23</v>
      </c>
      <c r="R53" s="22">
        <v>880</v>
      </c>
      <c r="S53" s="22">
        <v>850</v>
      </c>
      <c r="T53" s="24">
        <v>3.5</v>
      </c>
      <c r="U53" s="24">
        <v>0.29999999999999982</v>
      </c>
      <c r="V53" s="24">
        <v>3.2</v>
      </c>
      <c r="W53" s="24">
        <v>2.9</v>
      </c>
      <c r="X53" s="25">
        <v>3.6539306104523495E-2</v>
      </c>
      <c r="Y53" s="24">
        <v>1.7</v>
      </c>
      <c r="Z53" s="24">
        <v>-0.7</v>
      </c>
      <c r="AA53" s="24">
        <v>2.4</v>
      </c>
      <c r="AB53" s="24">
        <v>2.2999999999999998</v>
      </c>
      <c r="AC53" s="26">
        <v>0.24856510145975505</v>
      </c>
      <c r="AD53" s="24">
        <v>6.802677115671421</v>
      </c>
      <c r="AE53" s="6">
        <v>107</v>
      </c>
      <c r="AF53" s="6">
        <v>149</v>
      </c>
      <c r="AG53" s="6">
        <v>129</v>
      </c>
      <c r="AH53" s="27">
        <v>1.5607675906183367</v>
      </c>
      <c r="AI53" s="28">
        <v>870500</v>
      </c>
      <c r="AJ53" s="28">
        <v>870000</v>
      </c>
      <c r="AK53" s="28">
        <v>845000</v>
      </c>
      <c r="AL53" s="29">
        <v>5.7471264367816091E-4</v>
      </c>
      <c r="AM53" s="29">
        <v>3.0177514792899408E-2</v>
      </c>
      <c r="AN53" s="6">
        <v>2.9</v>
      </c>
      <c r="AO53" s="27">
        <v>-0.30000000000000027</v>
      </c>
      <c r="AP53" s="6">
        <v>3.2</v>
      </c>
      <c r="AQ53" s="26">
        <v>7.8381147540983603E-2</v>
      </c>
      <c r="AR53" s="28">
        <v>650</v>
      </c>
      <c r="AS53" s="28">
        <v>645</v>
      </c>
      <c r="AT53" s="25">
        <v>7.7519379844961239E-3</v>
      </c>
      <c r="AU53" s="26">
        <v>0.13846716299924922</v>
      </c>
      <c r="AV53" s="30">
        <v>3540.32</v>
      </c>
      <c r="AW53" s="24">
        <v>0.78790000000000004</v>
      </c>
      <c r="AX53" s="24">
        <v>0.21210000000000001</v>
      </c>
      <c r="AY53" s="24">
        <v>0.87509999999999999</v>
      </c>
      <c r="AZ53" s="24">
        <v>0.1014</v>
      </c>
      <c r="BA53" s="24">
        <v>0.43030000000000002</v>
      </c>
      <c r="BB53" s="24">
        <v>0.38129999999999997</v>
      </c>
      <c r="BC53" s="24">
        <v>0.15609999999999999</v>
      </c>
      <c r="BD53" s="31">
        <v>9.5</v>
      </c>
      <c r="BE53" s="23">
        <v>68</v>
      </c>
      <c r="BF53" s="32" t="s">
        <v>2748</v>
      </c>
      <c r="BG53" s="33">
        <v>149.08137893044901</v>
      </c>
      <c r="BH53" s="33">
        <v>-35.2579062022389</v>
      </c>
      <c r="BI53" s="34">
        <f t="shared" si="0"/>
        <v>59</v>
      </c>
      <c r="BJ53" s="34">
        <f t="shared" si="1"/>
        <v>69</v>
      </c>
      <c r="BK53" s="34">
        <f t="shared" si="2"/>
        <v>100</v>
      </c>
      <c r="BL53" s="34">
        <f t="shared" si="3"/>
        <v>54</v>
      </c>
      <c r="BM53" s="34">
        <f t="shared" si="4"/>
        <v>1</v>
      </c>
      <c r="BN53" s="34">
        <f t="shared" si="5"/>
        <v>100</v>
      </c>
      <c r="BO53" s="34">
        <f t="shared" si="6"/>
        <v>94</v>
      </c>
      <c r="BP53" s="34">
        <f t="shared" si="7"/>
        <v>85</v>
      </c>
      <c r="BQ53" s="35">
        <f t="shared" si="8"/>
        <v>72</v>
      </c>
      <c r="BR53" s="34">
        <f t="shared" si="9"/>
        <v>82</v>
      </c>
      <c r="BS53" s="35">
        <f t="shared" si="10"/>
        <v>100</v>
      </c>
      <c r="BT53" s="35">
        <f t="shared" si="11"/>
        <v>88</v>
      </c>
      <c r="BU53" s="35">
        <f t="shared" si="12"/>
        <v>95</v>
      </c>
      <c r="BV53" s="35">
        <f t="shared" si="13"/>
        <v>78</v>
      </c>
    </row>
    <row r="54" spans="2:74" hidden="1" x14ac:dyDescent="0.3">
      <c r="B54" s="6" t="s">
        <v>182</v>
      </c>
      <c r="C54" s="6">
        <v>209031213</v>
      </c>
      <c r="D54" s="6" t="s">
        <v>102</v>
      </c>
      <c r="E54" s="6" t="s">
        <v>103</v>
      </c>
      <c r="F54" s="6" t="s">
        <v>689</v>
      </c>
      <c r="G54" s="6" t="s">
        <v>86</v>
      </c>
      <c r="H54" s="6" t="s">
        <v>78</v>
      </c>
      <c r="I54" s="22">
        <v>1395000</v>
      </c>
      <c r="J54" s="22">
        <v>1350000</v>
      </c>
      <c r="K54" s="22">
        <v>1300000</v>
      </c>
      <c r="L54" s="22">
        <v>1080000</v>
      </c>
      <c r="M54" s="22">
        <v>1100000</v>
      </c>
      <c r="N54" s="22">
        <v>1166000</v>
      </c>
      <c r="O54" s="23">
        <v>27</v>
      </c>
      <c r="P54" s="23">
        <v>33</v>
      </c>
      <c r="Q54" s="23">
        <v>32</v>
      </c>
      <c r="R54" s="22">
        <v>800</v>
      </c>
      <c r="S54" s="22">
        <v>650</v>
      </c>
      <c r="T54" s="24">
        <v>2.1</v>
      </c>
      <c r="U54" s="24">
        <v>-0.19999999999999973</v>
      </c>
      <c r="V54" s="24">
        <v>2.2999999999999998</v>
      </c>
      <c r="W54" s="24">
        <v>2.6</v>
      </c>
      <c r="X54" s="25">
        <v>2.982078853046595E-2</v>
      </c>
      <c r="Y54" s="24">
        <v>0.7</v>
      </c>
      <c r="Z54" s="24">
        <v>-0.20000000000000007</v>
      </c>
      <c r="AA54" s="24">
        <v>0.9</v>
      </c>
      <c r="AB54" s="24">
        <v>0.8</v>
      </c>
      <c r="AC54" s="26">
        <v>0.27967334153708462</v>
      </c>
      <c r="AD54" s="24">
        <v>9.3784690251017562</v>
      </c>
      <c r="AE54" s="6">
        <v>179</v>
      </c>
      <c r="AF54" s="6">
        <v>194</v>
      </c>
      <c r="AG54" s="6">
        <v>162</v>
      </c>
      <c r="AH54" s="27">
        <v>4</v>
      </c>
      <c r="AI54" s="28">
        <v>1135000</v>
      </c>
      <c r="AJ54" s="28">
        <v>1130000</v>
      </c>
      <c r="AK54" s="28">
        <v>1103000</v>
      </c>
      <c r="AL54" s="29">
        <v>4.4247787610619468E-3</v>
      </c>
      <c r="AM54" s="29">
        <v>2.9011786038077969E-2</v>
      </c>
      <c r="AN54" s="6">
        <v>2.4</v>
      </c>
      <c r="AO54" s="27">
        <v>-0.30000000000000027</v>
      </c>
      <c r="AP54" s="6">
        <v>2.7</v>
      </c>
      <c r="AQ54" s="26">
        <v>8.3064516129032262E-2</v>
      </c>
      <c r="AR54" s="28">
        <v>680</v>
      </c>
      <c r="AS54" s="28">
        <v>650</v>
      </c>
      <c r="AT54" s="25">
        <v>4.6153846153846156E-2</v>
      </c>
      <c r="AU54" s="26">
        <v>3.6966191861216413E-2</v>
      </c>
      <c r="AV54" s="30">
        <v>2860.4800000000005</v>
      </c>
      <c r="AW54" s="24">
        <v>0.86339999999999995</v>
      </c>
      <c r="AX54" s="24">
        <v>0.1366</v>
      </c>
      <c r="AY54" s="24">
        <v>0.95699999999999996</v>
      </c>
      <c r="AZ54" s="24">
        <v>2.5100000000000001E-2</v>
      </c>
      <c r="BA54" s="24">
        <v>0.42580000000000001</v>
      </c>
      <c r="BB54" s="24">
        <v>0.48230000000000001</v>
      </c>
      <c r="BC54" s="24">
        <v>6.4100000000000004E-2</v>
      </c>
      <c r="BD54" s="31">
        <v>8</v>
      </c>
      <c r="BE54" s="23">
        <v>22</v>
      </c>
      <c r="BF54" s="32" t="s">
        <v>2749</v>
      </c>
      <c r="BG54" s="33">
        <v>145.12267591950101</v>
      </c>
      <c r="BH54" s="33">
        <v>-37.656827018646503</v>
      </c>
      <c r="BI54" s="34">
        <f t="shared" si="0"/>
        <v>82</v>
      </c>
      <c r="BJ54" s="34">
        <f t="shared" si="1"/>
        <v>77</v>
      </c>
      <c r="BK54" s="34">
        <f t="shared" si="2"/>
        <v>75</v>
      </c>
      <c r="BL54" s="34">
        <f t="shared" si="3"/>
        <v>88</v>
      </c>
      <c r="BM54" s="34">
        <f t="shared" si="4"/>
        <v>3</v>
      </c>
      <c r="BN54" s="34">
        <f t="shared" si="5"/>
        <v>100</v>
      </c>
      <c r="BO54" s="34">
        <f t="shared" si="6"/>
        <v>100</v>
      </c>
      <c r="BP54" s="34">
        <f t="shared" si="7"/>
        <v>84</v>
      </c>
      <c r="BQ54" s="35">
        <f t="shared" si="8"/>
        <v>50</v>
      </c>
      <c r="BR54" s="34">
        <f t="shared" si="9"/>
        <v>57</v>
      </c>
      <c r="BS54" s="35">
        <f t="shared" si="10"/>
        <v>80</v>
      </c>
      <c r="BT54" s="35">
        <f t="shared" si="11"/>
        <v>100</v>
      </c>
      <c r="BU54" s="35">
        <f t="shared" si="12"/>
        <v>80</v>
      </c>
      <c r="BV54" s="35">
        <f t="shared" si="13"/>
        <v>78</v>
      </c>
    </row>
    <row r="55" spans="2:74" hidden="1" x14ac:dyDescent="0.3">
      <c r="B55" s="6" t="s">
        <v>183</v>
      </c>
      <c r="C55" s="6">
        <v>407031168</v>
      </c>
      <c r="D55" s="6" t="s">
        <v>80</v>
      </c>
      <c r="E55" s="6" t="s">
        <v>81</v>
      </c>
      <c r="F55" s="6" t="s">
        <v>2692</v>
      </c>
      <c r="G55" s="6" t="s">
        <v>82</v>
      </c>
      <c r="H55" s="6" t="s">
        <v>78</v>
      </c>
      <c r="I55" s="22">
        <v>539000</v>
      </c>
      <c r="J55" s="22">
        <v>480000</v>
      </c>
      <c r="K55" s="22">
        <v>430000</v>
      </c>
      <c r="L55" s="22">
        <v>430000</v>
      </c>
      <c r="M55" s="22">
        <v>342000</v>
      </c>
      <c r="N55" s="22">
        <v>370000</v>
      </c>
      <c r="O55" s="23">
        <v>44</v>
      </c>
      <c r="P55" s="23">
        <v>44</v>
      </c>
      <c r="Q55" s="23">
        <v>40</v>
      </c>
      <c r="R55" s="22">
        <v>460</v>
      </c>
      <c r="S55" s="22">
        <v>350</v>
      </c>
      <c r="T55" s="24">
        <v>0.7</v>
      </c>
      <c r="U55" s="24">
        <v>-0.10000000000000009</v>
      </c>
      <c r="V55" s="24">
        <v>0.8</v>
      </c>
      <c r="W55" s="24">
        <v>0.6</v>
      </c>
      <c r="X55" s="25">
        <v>4.437847866419295E-2</v>
      </c>
      <c r="Y55" s="24">
        <v>0.4</v>
      </c>
      <c r="Z55" s="24">
        <v>-0.19999999999999996</v>
      </c>
      <c r="AA55" s="24">
        <v>0.6</v>
      </c>
      <c r="AB55" s="24">
        <v>0.7</v>
      </c>
      <c r="AC55" s="26">
        <v>0.28150396553412316</v>
      </c>
      <c r="AD55" s="24">
        <v>6.3432540728633944</v>
      </c>
      <c r="AE55" s="6">
        <v>317</v>
      </c>
      <c r="AF55" s="6">
        <v>309</v>
      </c>
      <c r="AG55" s="6">
        <v>304</v>
      </c>
      <c r="AH55" s="27">
        <v>5.09375</v>
      </c>
      <c r="AI55" s="28">
        <v>425000</v>
      </c>
      <c r="AJ55" s="28">
        <v>370000</v>
      </c>
      <c r="AK55" s="28">
        <v>335000</v>
      </c>
      <c r="AL55" s="29">
        <v>0.14864864864864866</v>
      </c>
      <c r="AM55" s="29">
        <v>0.26865671641791045</v>
      </c>
      <c r="AN55" s="6">
        <v>1.3</v>
      </c>
      <c r="AO55" s="27">
        <v>-0.19999999999999996</v>
      </c>
      <c r="AP55" s="6">
        <v>1.5</v>
      </c>
      <c r="AQ55" s="26">
        <v>8.478260869565217E-2</v>
      </c>
      <c r="AR55" s="28">
        <v>440</v>
      </c>
      <c r="AS55" s="28">
        <v>395</v>
      </c>
      <c r="AT55" s="25">
        <v>0.11392405063291139</v>
      </c>
      <c r="AU55" s="26">
        <v>0.24998892584445409</v>
      </c>
      <c r="AV55" s="30">
        <v>1634.0800000000002</v>
      </c>
      <c r="AW55" s="24">
        <v>0.74839999999999995</v>
      </c>
      <c r="AX55" s="24">
        <v>0.25159999999999999</v>
      </c>
      <c r="AY55" s="24">
        <v>0.92200000000000004</v>
      </c>
      <c r="AZ55" s="24">
        <v>5.6300000000000003E-2</v>
      </c>
      <c r="BA55" s="24">
        <v>0.41010000000000002</v>
      </c>
      <c r="BB55" s="24">
        <v>0.3911</v>
      </c>
      <c r="BC55" s="24">
        <v>0.15659999999999999</v>
      </c>
      <c r="BD55" s="31">
        <v>2.5</v>
      </c>
      <c r="BE55" s="23">
        <v>225</v>
      </c>
      <c r="BF55" s="32" t="s">
        <v>2750</v>
      </c>
      <c r="BG55" s="33">
        <v>140.872107939611</v>
      </c>
      <c r="BH55" s="33">
        <v>-34.143447802459796</v>
      </c>
      <c r="BI55" s="34">
        <f t="shared" si="0"/>
        <v>100</v>
      </c>
      <c r="BJ55" s="34">
        <f t="shared" si="1"/>
        <v>95</v>
      </c>
      <c r="BK55" s="34">
        <f t="shared" si="2"/>
        <v>62</v>
      </c>
      <c r="BL55" s="34">
        <f t="shared" si="3"/>
        <v>18</v>
      </c>
      <c r="BM55" s="34">
        <f t="shared" si="4"/>
        <v>75</v>
      </c>
      <c r="BN55" s="34">
        <f t="shared" si="5"/>
        <v>100</v>
      </c>
      <c r="BO55" s="34">
        <f t="shared" si="6"/>
        <v>65</v>
      </c>
      <c r="BP55" s="34">
        <f t="shared" si="7"/>
        <v>80</v>
      </c>
      <c r="BQ55" s="35">
        <f t="shared" si="8"/>
        <v>98</v>
      </c>
      <c r="BR55" s="34">
        <f t="shared" si="9"/>
        <v>87</v>
      </c>
      <c r="BS55" s="35">
        <f t="shared" si="10"/>
        <v>79</v>
      </c>
      <c r="BT55" s="35">
        <f t="shared" si="11"/>
        <v>100</v>
      </c>
      <c r="BU55" s="35">
        <f t="shared" si="12"/>
        <v>25</v>
      </c>
      <c r="BV55" s="35">
        <f t="shared" si="13"/>
        <v>78</v>
      </c>
    </row>
    <row r="56" spans="2:74" hidden="1" x14ac:dyDescent="0.3">
      <c r="B56" s="6" t="s">
        <v>184</v>
      </c>
      <c r="C56" s="6">
        <v>403031067</v>
      </c>
      <c r="D56" s="6" t="s">
        <v>185</v>
      </c>
      <c r="E56" s="6" t="s">
        <v>186</v>
      </c>
      <c r="F56" s="6" t="s">
        <v>2379</v>
      </c>
      <c r="G56" s="6" t="s">
        <v>82</v>
      </c>
      <c r="H56" s="6" t="s">
        <v>78</v>
      </c>
      <c r="I56" s="22">
        <v>1021530</v>
      </c>
      <c r="J56" s="22">
        <v>1014550</v>
      </c>
      <c r="K56" s="22">
        <v>950250</v>
      </c>
      <c r="L56" s="22">
        <v>1060000</v>
      </c>
      <c r="M56" s="22">
        <v>1026000</v>
      </c>
      <c r="N56" s="22">
        <v>930000</v>
      </c>
      <c r="O56" s="23">
        <v>19</v>
      </c>
      <c r="P56" s="23">
        <v>19</v>
      </c>
      <c r="Q56" s="23">
        <v>23</v>
      </c>
      <c r="R56" s="22">
        <v>680</v>
      </c>
      <c r="S56" s="22">
        <v>650</v>
      </c>
      <c r="T56" s="24">
        <v>2.5</v>
      </c>
      <c r="U56" s="24">
        <v>-0.20000000000000018</v>
      </c>
      <c r="V56" s="24">
        <v>2.7</v>
      </c>
      <c r="W56" s="24">
        <v>3</v>
      </c>
      <c r="X56" s="25">
        <v>3.4614744549841904E-2</v>
      </c>
      <c r="Y56" s="24">
        <v>0.8</v>
      </c>
      <c r="Z56" s="24">
        <v>-0.39999999999999991</v>
      </c>
      <c r="AA56" s="24">
        <v>1.2</v>
      </c>
      <c r="AB56" s="24">
        <v>1.1000000000000001</v>
      </c>
      <c r="AC56" s="26">
        <v>0.28720097310447357</v>
      </c>
      <c r="AD56" s="24">
        <v>8.2970704201191428</v>
      </c>
      <c r="AE56" s="6">
        <v>99</v>
      </c>
      <c r="AF56" s="6">
        <v>101</v>
      </c>
      <c r="AG56" s="6">
        <v>84</v>
      </c>
      <c r="AH56" s="27">
        <v>1.7913043478260871</v>
      </c>
      <c r="AI56" s="28">
        <v>1200000</v>
      </c>
      <c r="AJ56" s="28">
        <v>1020000</v>
      </c>
      <c r="AK56" s="28">
        <v>930000</v>
      </c>
      <c r="AL56" s="29">
        <v>0.17647058823529413</v>
      </c>
      <c r="AM56" s="29">
        <v>0.29032258064516131</v>
      </c>
      <c r="AN56" s="6">
        <v>2.7</v>
      </c>
      <c r="AO56" s="27">
        <v>-9.9999999999999645E-2</v>
      </c>
      <c r="AP56" s="6">
        <v>2.8</v>
      </c>
      <c r="AQ56" s="26">
        <v>0.11052631578947369</v>
      </c>
      <c r="AR56" s="28">
        <v>670</v>
      </c>
      <c r="AS56" s="28">
        <v>630</v>
      </c>
      <c r="AT56" s="25">
        <v>6.3492063492063489E-2</v>
      </c>
      <c r="AU56" s="26">
        <v>0.34809231132015261</v>
      </c>
      <c r="AV56" s="30">
        <v>2367.6800000000003</v>
      </c>
      <c r="AW56" s="24">
        <v>0.78029999999999999</v>
      </c>
      <c r="AX56" s="24">
        <v>0.21970000000000001</v>
      </c>
      <c r="AY56" s="24">
        <v>0.91</v>
      </c>
      <c r="AZ56" s="24">
        <v>3.09E-2</v>
      </c>
      <c r="BA56" s="24">
        <v>0.40100000000000002</v>
      </c>
      <c r="BB56" s="24">
        <v>0.48139999999999999</v>
      </c>
      <c r="BC56" s="24">
        <v>0.1003</v>
      </c>
      <c r="BD56" s="31">
        <v>9</v>
      </c>
      <c r="BE56" s="23">
        <v>13</v>
      </c>
      <c r="BF56" s="32" t="s">
        <v>2751</v>
      </c>
      <c r="BG56" s="33">
        <v>138.64087646058701</v>
      </c>
      <c r="BH56" s="33">
        <v>-35.027470469668202</v>
      </c>
      <c r="BI56" s="34">
        <f t="shared" si="0"/>
        <v>75</v>
      </c>
      <c r="BJ56" s="34">
        <f t="shared" si="1"/>
        <v>72</v>
      </c>
      <c r="BK56" s="34">
        <f t="shared" si="2"/>
        <v>100</v>
      </c>
      <c r="BL56" s="34">
        <f t="shared" si="3"/>
        <v>1</v>
      </c>
      <c r="BM56" s="34">
        <f t="shared" si="4"/>
        <v>88</v>
      </c>
      <c r="BN56" s="34">
        <f t="shared" si="5"/>
        <v>100</v>
      </c>
      <c r="BO56" s="34">
        <f t="shared" si="6"/>
        <v>100</v>
      </c>
      <c r="BP56" s="34">
        <f t="shared" si="7"/>
        <v>78</v>
      </c>
      <c r="BQ56" s="35">
        <f t="shared" si="8"/>
        <v>66</v>
      </c>
      <c r="BR56" s="34">
        <f t="shared" si="9"/>
        <v>67</v>
      </c>
      <c r="BS56" s="35">
        <f t="shared" si="10"/>
        <v>75</v>
      </c>
      <c r="BT56" s="35">
        <f t="shared" si="11"/>
        <v>100</v>
      </c>
      <c r="BU56" s="35">
        <f t="shared" si="12"/>
        <v>90</v>
      </c>
      <c r="BV56" s="35">
        <f t="shared" si="13"/>
        <v>78</v>
      </c>
    </row>
    <row r="57" spans="2:74" hidden="1" x14ac:dyDescent="0.3">
      <c r="B57" s="6" t="s">
        <v>187</v>
      </c>
      <c r="C57" s="6">
        <v>407031170</v>
      </c>
      <c r="D57" s="6" t="s">
        <v>80</v>
      </c>
      <c r="E57" s="6" t="s">
        <v>81</v>
      </c>
      <c r="F57" s="6" t="s">
        <v>2692</v>
      </c>
      <c r="G57" s="6" t="s">
        <v>82</v>
      </c>
      <c r="H57" s="6" t="s">
        <v>78</v>
      </c>
      <c r="I57" s="22">
        <v>375000</v>
      </c>
      <c r="J57" s="22">
        <v>375000</v>
      </c>
      <c r="K57" s="22">
        <v>340000</v>
      </c>
      <c r="L57" s="22">
        <v>352000</v>
      </c>
      <c r="M57" s="22">
        <v>345000</v>
      </c>
      <c r="N57" s="22">
        <v>300000</v>
      </c>
      <c r="O57" s="23">
        <v>64</v>
      </c>
      <c r="P57" s="23">
        <v>69</v>
      </c>
      <c r="Q57" s="23">
        <v>54</v>
      </c>
      <c r="R57" s="22">
        <v>340</v>
      </c>
      <c r="S57" s="22">
        <v>320</v>
      </c>
      <c r="T57" s="24">
        <v>1.2</v>
      </c>
      <c r="U57" s="24">
        <v>0</v>
      </c>
      <c r="V57" s="24">
        <v>1.2</v>
      </c>
      <c r="W57" s="24">
        <v>1</v>
      </c>
      <c r="X57" s="25">
        <v>4.714666666666667E-2</v>
      </c>
      <c r="Y57" s="24">
        <v>0.3</v>
      </c>
      <c r="Z57" s="24">
        <v>-0.10000000000000003</v>
      </c>
      <c r="AA57" s="24">
        <v>0.4</v>
      </c>
      <c r="AB57" s="24">
        <v>0.3</v>
      </c>
      <c r="AC57" s="26">
        <v>0.29559048546390321</v>
      </c>
      <c r="AD57" s="24">
        <v>6.2695945729051861</v>
      </c>
      <c r="AE57" s="6">
        <v>317</v>
      </c>
      <c r="AF57" s="6">
        <v>309</v>
      </c>
      <c r="AG57" s="6">
        <v>304</v>
      </c>
      <c r="AH57" s="27">
        <v>5.09375</v>
      </c>
      <c r="AI57" s="28">
        <v>425000</v>
      </c>
      <c r="AJ57" s="28">
        <v>370000</v>
      </c>
      <c r="AK57" s="28">
        <v>335000</v>
      </c>
      <c r="AL57" s="29">
        <v>0.14864864864864866</v>
      </c>
      <c r="AM57" s="29">
        <v>0.26865671641791045</v>
      </c>
      <c r="AN57" s="6">
        <v>1.3</v>
      </c>
      <c r="AO57" s="27">
        <v>-0.19999999999999996</v>
      </c>
      <c r="AP57" s="6">
        <v>1.5</v>
      </c>
      <c r="AQ57" s="26">
        <v>8.478260869565217E-2</v>
      </c>
      <c r="AR57" s="28">
        <v>440</v>
      </c>
      <c r="AS57" s="28">
        <v>395</v>
      </c>
      <c r="AT57" s="25">
        <v>0.11392405063291139</v>
      </c>
      <c r="AU57" s="26">
        <v>0.24998892584445409</v>
      </c>
      <c r="AV57" s="30">
        <v>1150.24</v>
      </c>
      <c r="AW57" s="24">
        <v>0.64629999999999999</v>
      </c>
      <c r="AX57" s="24">
        <v>0.35370000000000001</v>
      </c>
      <c r="AY57" s="24">
        <v>0.91369999999999996</v>
      </c>
      <c r="AZ57" s="24">
        <v>6.08E-2</v>
      </c>
      <c r="BA57" s="24">
        <v>0.43219999999999997</v>
      </c>
      <c r="BB57" s="24">
        <v>0.28050000000000003</v>
      </c>
      <c r="BC57" s="24">
        <v>0.21060000000000001</v>
      </c>
      <c r="BD57" s="31">
        <v>2</v>
      </c>
      <c r="BE57" s="23">
        <v>132</v>
      </c>
      <c r="BF57" s="32" t="s">
        <v>2752</v>
      </c>
      <c r="BG57" s="33">
        <v>139.74069509194399</v>
      </c>
      <c r="BH57" s="33">
        <v>-34.1839910328193</v>
      </c>
      <c r="BI57" s="34">
        <f t="shared" si="0"/>
        <v>97</v>
      </c>
      <c r="BJ57" s="34">
        <f t="shared" si="1"/>
        <v>95</v>
      </c>
      <c r="BK57" s="34">
        <f t="shared" si="2"/>
        <v>62</v>
      </c>
      <c r="BL57" s="34">
        <f t="shared" si="3"/>
        <v>18</v>
      </c>
      <c r="BM57" s="34">
        <f t="shared" si="4"/>
        <v>75</v>
      </c>
      <c r="BN57" s="34">
        <f t="shared" si="5"/>
        <v>100</v>
      </c>
      <c r="BO57" s="34">
        <f t="shared" si="6"/>
        <v>80</v>
      </c>
      <c r="BP57" s="34">
        <f t="shared" si="7"/>
        <v>85</v>
      </c>
      <c r="BQ57" s="35">
        <f t="shared" si="8"/>
        <v>100</v>
      </c>
      <c r="BR57" s="34">
        <f t="shared" si="9"/>
        <v>87</v>
      </c>
      <c r="BS57" s="35">
        <f t="shared" si="10"/>
        <v>70</v>
      </c>
      <c r="BT57" s="35">
        <f t="shared" si="11"/>
        <v>100</v>
      </c>
      <c r="BU57" s="35">
        <f t="shared" si="12"/>
        <v>20</v>
      </c>
      <c r="BV57" s="35">
        <f t="shared" si="13"/>
        <v>78</v>
      </c>
    </row>
    <row r="58" spans="2:74" hidden="1" x14ac:dyDescent="0.3">
      <c r="B58" s="6" t="s">
        <v>188</v>
      </c>
      <c r="C58" s="6">
        <v>801011026</v>
      </c>
      <c r="D58" s="6" t="s">
        <v>181</v>
      </c>
      <c r="E58" s="6" t="s">
        <v>107</v>
      </c>
      <c r="F58" s="6" t="s">
        <v>2703</v>
      </c>
      <c r="G58" s="6" t="s">
        <v>108</v>
      </c>
      <c r="H58" s="6" t="s">
        <v>78</v>
      </c>
      <c r="I58" s="22">
        <v>1300000</v>
      </c>
      <c r="J58" s="22">
        <v>1300000</v>
      </c>
      <c r="K58" s="22">
        <v>1261000</v>
      </c>
      <c r="L58" s="22">
        <v>1260000</v>
      </c>
      <c r="M58" s="22">
        <v>1310000</v>
      </c>
      <c r="N58" s="22">
        <v>1310000</v>
      </c>
      <c r="O58" s="23">
        <v>41</v>
      </c>
      <c r="P58" s="23">
        <v>35</v>
      </c>
      <c r="Q58" s="23">
        <v>23</v>
      </c>
      <c r="R58" s="22">
        <v>750</v>
      </c>
      <c r="S58" s="22">
        <v>700</v>
      </c>
      <c r="T58" s="24">
        <v>3.5</v>
      </c>
      <c r="U58" s="24">
        <v>0.29999999999999982</v>
      </c>
      <c r="V58" s="24">
        <v>3.2</v>
      </c>
      <c r="W58" s="24">
        <v>3.2</v>
      </c>
      <c r="X58" s="25">
        <v>0.03</v>
      </c>
      <c r="Y58" s="24">
        <v>1.7</v>
      </c>
      <c r="Z58" s="24">
        <v>-0.30000000000000004</v>
      </c>
      <c r="AA58" s="24">
        <v>2</v>
      </c>
      <c r="AB58" s="24">
        <v>1.9</v>
      </c>
      <c r="AC58" s="26">
        <v>0.1999530776777716</v>
      </c>
      <c r="AD58" s="24">
        <v>6.6651025892590523</v>
      </c>
      <c r="AE58" s="6">
        <v>107</v>
      </c>
      <c r="AF58" s="6">
        <v>149</v>
      </c>
      <c r="AG58" s="6">
        <v>129</v>
      </c>
      <c r="AH58" s="27">
        <v>1.5607675906183367</v>
      </c>
      <c r="AI58" s="28">
        <v>870500</v>
      </c>
      <c r="AJ58" s="28">
        <v>870000</v>
      </c>
      <c r="AK58" s="28">
        <v>845000</v>
      </c>
      <c r="AL58" s="29">
        <v>5.7471264367816091E-4</v>
      </c>
      <c r="AM58" s="29">
        <v>3.0177514792899408E-2</v>
      </c>
      <c r="AN58" s="6">
        <v>2.9</v>
      </c>
      <c r="AO58" s="27">
        <v>-0.30000000000000027</v>
      </c>
      <c r="AP58" s="6">
        <v>3.2</v>
      </c>
      <c r="AQ58" s="26">
        <v>7.8381147540983603E-2</v>
      </c>
      <c r="AR58" s="28">
        <v>650</v>
      </c>
      <c r="AS58" s="28">
        <v>645</v>
      </c>
      <c r="AT58" s="25">
        <v>7.7519379844961239E-3</v>
      </c>
      <c r="AU58" s="26">
        <v>0.13846716299924922</v>
      </c>
      <c r="AV58" s="30">
        <v>3750.8800000000006</v>
      </c>
      <c r="AW58" s="24">
        <v>0.80559999999999998</v>
      </c>
      <c r="AX58" s="24">
        <v>0.19439999999999999</v>
      </c>
      <c r="AY58" s="24">
        <v>0.91510000000000002</v>
      </c>
      <c r="AZ58" s="24">
        <v>5.91E-2</v>
      </c>
      <c r="BA58" s="24">
        <v>0.46560000000000001</v>
      </c>
      <c r="BB58" s="24">
        <v>0.37630000000000002</v>
      </c>
      <c r="BC58" s="24">
        <v>0.1462</v>
      </c>
      <c r="BD58" s="31">
        <v>10</v>
      </c>
      <c r="BE58" s="23">
        <v>71</v>
      </c>
      <c r="BF58" s="32" t="s">
        <v>2753</v>
      </c>
      <c r="BG58" s="33">
        <v>149.04943654623301</v>
      </c>
      <c r="BH58" s="33">
        <v>-35.249852208401499</v>
      </c>
      <c r="BI58" s="34">
        <f t="shared" si="0"/>
        <v>59</v>
      </c>
      <c r="BJ58" s="34">
        <f t="shared" si="1"/>
        <v>69</v>
      </c>
      <c r="BK58" s="34">
        <f t="shared" si="2"/>
        <v>100</v>
      </c>
      <c r="BL58" s="34">
        <f t="shared" si="3"/>
        <v>54</v>
      </c>
      <c r="BM58" s="34">
        <f t="shared" si="4"/>
        <v>1</v>
      </c>
      <c r="BN58" s="34">
        <f t="shared" si="5"/>
        <v>100</v>
      </c>
      <c r="BO58" s="34">
        <f t="shared" si="6"/>
        <v>93</v>
      </c>
      <c r="BP58" s="34">
        <f t="shared" si="7"/>
        <v>92</v>
      </c>
      <c r="BQ58" s="35">
        <f t="shared" si="8"/>
        <v>51</v>
      </c>
      <c r="BR58" s="34">
        <f t="shared" si="9"/>
        <v>84</v>
      </c>
      <c r="BS58" s="35">
        <f t="shared" si="10"/>
        <v>100</v>
      </c>
      <c r="BT58" s="35">
        <f t="shared" si="11"/>
        <v>88</v>
      </c>
      <c r="BU58" s="35">
        <f t="shared" si="12"/>
        <v>100</v>
      </c>
      <c r="BV58" s="35">
        <f t="shared" si="13"/>
        <v>78</v>
      </c>
    </row>
    <row r="59" spans="2:74" hidden="1" x14ac:dyDescent="0.3">
      <c r="B59" s="6" t="s">
        <v>189</v>
      </c>
      <c r="C59" s="6">
        <v>217031473</v>
      </c>
      <c r="D59" s="6" t="s">
        <v>164</v>
      </c>
      <c r="E59" s="6" t="s">
        <v>165</v>
      </c>
      <c r="F59" s="6" t="s">
        <v>2708</v>
      </c>
      <c r="G59" s="6" t="s">
        <v>86</v>
      </c>
      <c r="H59" s="6" t="s">
        <v>78</v>
      </c>
      <c r="I59" s="22">
        <v>595000</v>
      </c>
      <c r="J59" s="22">
        <v>595000</v>
      </c>
      <c r="K59" s="22">
        <v>650000</v>
      </c>
      <c r="L59" s="22">
        <v>585000</v>
      </c>
      <c r="M59" s="22">
        <v>639000</v>
      </c>
      <c r="N59" s="22">
        <v>700000</v>
      </c>
      <c r="O59" s="23">
        <v>66</v>
      </c>
      <c r="P59" s="23">
        <v>69</v>
      </c>
      <c r="Q59" s="23">
        <v>62</v>
      </c>
      <c r="R59" s="22">
        <v>410</v>
      </c>
      <c r="S59" s="22">
        <v>450</v>
      </c>
      <c r="T59" s="24">
        <v>1.5</v>
      </c>
      <c r="U59" s="24">
        <v>-0.10000000000000009</v>
      </c>
      <c r="V59" s="24">
        <v>1.6</v>
      </c>
      <c r="W59" s="24">
        <v>1.4</v>
      </c>
      <c r="X59" s="25">
        <v>3.5831932773109247E-2</v>
      </c>
      <c r="Y59" s="24">
        <v>0.7</v>
      </c>
      <c r="Z59" s="24">
        <v>-0.20000000000000007</v>
      </c>
      <c r="AA59" s="24">
        <v>0.9</v>
      </c>
      <c r="AB59" s="24">
        <v>0.7</v>
      </c>
      <c r="AC59" s="26">
        <v>0.25403985327649448</v>
      </c>
      <c r="AD59" s="24">
        <v>7.0897613836545137</v>
      </c>
      <c r="AE59" s="6">
        <v>345</v>
      </c>
      <c r="AF59" s="6">
        <v>314</v>
      </c>
      <c r="AG59" s="6">
        <v>319</v>
      </c>
      <c r="AH59" s="27">
        <v>8.2899786780383788</v>
      </c>
      <c r="AI59" s="28">
        <v>520000</v>
      </c>
      <c r="AJ59" s="28">
        <v>485000</v>
      </c>
      <c r="AK59" s="28">
        <v>545000</v>
      </c>
      <c r="AL59" s="29">
        <v>7.2164948453608241E-2</v>
      </c>
      <c r="AM59" s="29">
        <v>-4.5871559633027525E-2</v>
      </c>
      <c r="AN59" s="6">
        <v>1.9</v>
      </c>
      <c r="AO59" s="27">
        <v>0</v>
      </c>
      <c r="AP59" s="6">
        <v>1.9</v>
      </c>
      <c r="AQ59" s="26">
        <v>8.5714285714285715E-2</v>
      </c>
      <c r="AR59" s="28">
        <v>440</v>
      </c>
      <c r="AS59" s="28">
        <v>420</v>
      </c>
      <c r="AT59" s="25">
        <v>4.7619047619047616E-2</v>
      </c>
      <c r="AU59" s="26">
        <v>5.6623990517926659E-2</v>
      </c>
      <c r="AV59" s="30">
        <v>1613.92</v>
      </c>
      <c r="AW59" s="24">
        <v>0.72240000000000004</v>
      </c>
      <c r="AX59" s="24">
        <v>0.27760000000000001</v>
      </c>
      <c r="AY59" s="24">
        <v>0.9929</v>
      </c>
      <c r="AZ59" s="24">
        <v>2.3999999999999998E-3</v>
      </c>
      <c r="BA59" s="24">
        <v>0.46189999999999998</v>
      </c>
      <c r="BB59" s="24">
        <v>0.36299999999999999</v>
      </c>
      <c r="BC59" s="24">
        <v>0.1215</v>
      </c>
      <c r="BD59" s="31">
        <v>4</v>
      </c>
      <c r="BE59" s="23">
        <v>126</v>
      </c>
      <c r="BF59" s="32" t="s">
        <v>2754</v>
      </c>
      <c r="BG59" s="33">
        <v>143.66542522281</v>
      </c>
      <c r="BH59" s="33">
        <v>-38.296465816990903</v>
      </c>
      <c r="BI59" s="34">
        <f t="shared" si="0"/>
        <v>92</v>
      </c>
      <c r="BJ59" s="34">
        <f t="shared" si="1"/>
        <v>85</v>
      </c>
      <c r="BK59" s="34">
        <f t="shared" si="2"/>
        <v>22</v>
      </c>
      <c r="BL59" s="34">
        <f t="shared" si="3"/>
        <v>81</v>
      </c>
      <c r="BM59" s="34">
        <f t="shared" si="4"/>
        <v>37</v>
      </c>
      <c r="BN59" s="34">
        <f t="shared" si="5"/>
        <v>100</v>
      </c>
      <c r="BO59" s="34">
        <f t="shared" si="6"/>
        <v>81</v>
      </c>
      <c r="BP59" s="34">
        <f t="shared" si="7"/>
        <v>92</v>
      </c>
      <c r="BQ59" s="35">
        <f t="shared" si="8"/>
        <v>70</v>
      </c>
      <c r="BR59" s="34">
        <f t="shared" si="9"/>
        <v>79</v>
      </c>
      <c r="BS59" s="35">
        <f t="shared" si="10"/>
        <v>97</v>
      </c>
      <c r="BT59" s="35">
        <f t="shared" si="11"/>
        <v>100</v>
      </c>
      <c r="BU59" s="35">
        <f t="shared" si="12"/>
        <v>40</v>
      </c>
      <c r="BV59" s="35">
        <f t="shared" si="13"/>
        <v>78</v>
      </c>
    </row>
    <row r="60" spans="2:74" hidden="1" x14ac:dyDescent="0.3">
      <c r="B60" s="6" t="s">
        <v>190</v>
      </c>
      <c r="C60" s="6">
        <v>403031065</v>
      </c>
      <c r="D60" s="6" t="s">
        <v>185</v>
      </c>
      <c r="E60" s="6" t="s">
        <v>186</v>
      </c>
      <c r="F60" s="6" t="s">
        <v>2379</v>
      </c>
      <c r="G60" s="6" t="s">
        <v>82</v>
      </c>
      <c r="H60" s="6" t="s">
        <v>78</v>
      </c>
      <c r="I60" s="22">
        <v>1150000</v>
      </c>
      <c r="J60" s="22">
        <v>1200000</v>
      </c>
      <c r="K60" s="22">
        <v>1066050</v>
      </c>
      <c r="L60" s="22">
        <v>1300000</v>
      </c>
      <c r="M60" s="22">
        <v>1231000</v>
      </c>
      <c r="N60" s="22">
        <v>960000</v>
      </c>
      <c r="O60" s="23">
        <v>20</v>
      </c>
      <c r="P60" s="23">
        <v>20</v>
      </c>
      <c r="Q60" s="23">
        <v>23</v>
      </c>
      <c r="R60" s="22">
        <v>650</v>
      </c>
      <c r="S60" s="22">
        <v>670</v>
      </c>
      <c r="T60" s="24">
        <v>2.7</v>
      </c>
      <c r="U60" s="24">
        <v>-0.29999999999999982</v>
      </c>
      <c r="V60" s="24">
        <v>3</v>
      </c>
      <c r="W60" s="24">
        <v>2.8</v>
      </c>
      <c r="X60" s="25">
        <v>2.9391304347826087E-2</v>
      </c>
      <c r="Y60" s="24">
        <v>0.9</v>
      </c>
      <c r="Z60" s="24">
        <v>-0.4</v>
      </c>
      <c r="AA60" s="24">
        <v>1.3</v>
      </c>
      <c r="AB60" s="24">
        <v>1.3</v>
      </c>
      <c r="AC60" s="26">
        <v>0.25532650367670162</v>
      </c>
      <c r="AD60" s="24">
        <v>8.6871443558641079</v>
      </c>
      <c r="AE60" s="6">
        <v>99</v>
      </c>
      <c r="AF60" s="6">
        <v>101</v>
      </c>
      <c r="AG60" s="6">
        <v>84</v>
      </c>
      <c r="AH60" s="27">
        <v>1.7913043478260871</v>
      </c>
      <c r="AI60" s="28">
        <v>1200000</v>
      </c>
      <c r="AJ60" s="28">
        <v>1020000</v>
      </c>
      <c r="AK60" s="28">
        <v>930000</v>
      </c>
      <c r="AL60" s="29">
        <v>0.17647058823529413</v>
      </c>
      <c r="AM60" s="29">
        <v>0.29032258064516131</v>
      </c>
      <c r="AN60" s="6">
        <v>2.7</v>
      </c>
      <c r="AO60" s="27">
        <v>-9.9999999999999645E-2</v>
      </c>
      <c r="AP60" s="6">
        <v>2.8</v>
      </c>
      <c r="AQ60" s="26">
        <v>0.11052631578947369</v>
      </c>
      <c r="AR60" s="28">
        <v>670</v>
      </c>
      <c r="AS60" s="28">
        <v>630</v>
      </c>
      <c r="AT60" s="25">
        <v>6.3492063492063489E-2</v>
      </c>
      <c r="AU60" s="26">
        <v>0.34809231132015261</v>
      </c>
      <c r="AV60" s="30">
        <v>2545.7600000000002</v>
      </c>
      <c r="AW60" s="24">
        <v>0.78820000000000001</v>
      </c>
      <c r="AX60" s="24">
        <v>0.21179999999999999</v>
      </c>
      <c r="AY60" s="24">
        <v>0.89319999999999999</v>
      </c>
      <c r="AZ60" s="24">
        <v>9.1999999999999998E-2</v>
      </c>
      <c r="BA60" s="24">
        <v>0.41310000000000002</v>
      </c>
      <c r="BB60" s="24">
        <v>0.43070000000000003</v>
      </c>
      <c r="BC60" s="24">
        <v>7.7799999999999994E-2</v>
      </c>
      <c r="BD60" s="31">
        <v>9</v>
      </c>
      <c r="BE60" s="23">
        <v>10</v>
      </c>
      <c r="BF60" s="32" t="s">
        <v>2755</v>
      </c>
      <c r="BG60" s="33">
        <v>138.64500178661899</v>
      </c>
      <c r="BH60" s="33">
        <v>-34.995301269672098</v>
      </c>
      <c r="BI60" s="34">
        <f t="shared" si="0"/>
        <v>72</v>
      </c>
      <c r="BJ60" s="34">
        <f t="shared" si="1"/>
        <v>72</v>
      </c>
      <c r="BK60" s="34">
        <f t="shared" si="2"/>
        <v>100</v>
      </c>
      <c r="BL60" s="34">
        <f t="shared" si="3"/>
        <v>1</v>
      </c>
      <c r="BM60" s="34">
        <f t="shared" si="4"/>
        <v>88</v>
      </c>
      <c r="BN60" s="34">
        <f t="shared" si="5"/>
        <v>100</v>
      </c>
      <c r="BO60" s="34">
        <f t="shared" si="6"/>
        <v>100</v>
      </c>
      <c r="BP60" s="34">
        <f t="shared" si="7"/>
        <v>81</v>
      </c>
      <c r="BQ60" s="35">
        <f t="shared" si="8"/>
        <v>48</v>
      </c>
      <c r="BR60" s="34">
        <f t="shared" si="9"/>
        <v>63</v>
      </c>
      <c r="BS60" s="35">
        <f t="shared" si="10"/>
        <v>96</v>
      </c>
      <c r="BT60" s="35">
        <f t="shared" si="11"/>
        <v>100</v>
      </c>
      <c r="BU60" s="35">
        <f t="shared" si="12"/>
        <v>90</v>
      </c>
      <c r="BV60" s="35">
        <f t="shared" si="13"/>
        <v>78</v>
      </c>
    </row>
    <row r="61" spans="2:74" hidden="1" x14ac:dyDescent="0.3">
      <c r="B61" s="6" t="s">
        <v>191</v>
      </c>
      <c r="C61" s="6">
        <v>801011025</v>
      </c>
      <c r="D61" s="6" t="s">
        <v>181</v>
      </c>
      <c r="E61" s="6" t="s">
        <v>107</v>
      </c>
      <c r="F61" s="6" t="s">
        <v>2703</v>
      </c>
      <c r="G61" s="6" t="s">
        <v>108</v>
      </c>
      <c r="H61" s="6" t="s">
        <v>78</v>
      </c>
      <c r="I61" s="22">
        <v>840000</v>
      </c>
      <c r="J61" s="22">
        <v>843350</v>
      </c>
      <c r="K61" s="22">
        <v>850000</v>
      </c>
      <c r="L61" s="22">
        <v>850000</v>
      </c>
      <c r="M61" s="22">
        <v>840000</v>
      </c>
      <c r="N61" s="22">
        <v>835000</v>
      </c>
      <c r="O61" s="23">
        <v>43</v>
      </c>
      <c r="P61" s="23">
        <v>34</v>
      </c>
      <c r="Q61" s="23">
        <v>23</v>
      </c>
      <c r="R61" s="22">
        <v>575</v>
      </c>
      <c r="S61" s="22">
        <v>580</v>
      </c>
      <c r="T61" s="24">
        <v>2</v>
      </c>
      <c r="U61" s="24">
        <v>-0.60000000000000009</v>
      </c>
      <c r="V61" s="24">
        <v>2.6</v>
      </c>
      <c r="W61" s="24">
        <v>3.4</v>
      </c>
      <c r="X61" s="25">
        <v>3.5595238095238096E-2</v>
      </c>
      <c r="Y61" s="24">
        <v>1</v>
      </c>
      <c r="Z61" s="24">
        <v>-0.19999999999999996</v>
      </c>
      <c r="AA61" s="24">
        <v>1.2</v>
      </c>
      <c r="AB61" s="24">
        <v>2.4</v>
      </c>
      <c r="AC61" s="26">
        <v>0.21772385799103355</v>
      </c>
      <c r="AD61" s="24">
        <v>6.1166568800156584</v>
      </c>
      <c r="AE61" s="6">
        <v>107</v>
      </c>
      <c r="AF61" s="6">
        <v>149</v>
      </c>
      <c r="AG61" s="6">
        <v>129</v>
      </c>
      <c r="AH61" s="27">
        <v>1.5607675906183367</v>
      </c>
      <c r="AI61" s="28">
        <v>870500</v>
      </c>
      <c r="AJ61" s="28">
        <v>870000</v>
      </c>
      <c r="AK61" s="28">
        <v>845000</v>
      </c>
      <c r="AL61" s="29">
        <v>5.7471264367816091E-4</v>
      </c>
      <c r="AM61" s="29">
        <v>3.0177514792899408E-2</v>
      </c>
      <c r="AN61" s="6">
        <v>2.9</v>
      </c>
      <c r="AO61" s="27">
        <v>-0.30000000000000027</v>
      </c>
      <c r="AP61" s="6">
        <v>3.2</v>
      </c>
      <c r="AQ61" s="26">
        <v>7.8381147540983603E-2</v>
      </c>
      <c r="AR61" s="28">
        <v>650</v>
      </c>
      <c r="AS61" s="28">
        <v>645</v>
      </c>
      <c r="AT61" s="25">
        <v>7.7519379844961239E-3</v>
      </c>
      <c r="AU61" s="26">
        <v>0.13846716299924922</v>
      </c>
      <c r="AV61" s="30">
        <v>2640.96</v>
      </c>
      <c r="AW61" s="24">
        <v>0.75760000000000005</v>
      </c>
      <c r="AX61" s="24">
        <v>0.2424</v>
      </c>
      <c r="AY61" s="24">
        <v>0.92869999999999997</v>
      </c>
      <c r="AZ61" s="24">
        <v>7.5600000000000001E-2</v>
      </c>
      <c r="BA61" s="24">
        <v>0.32829999999999998</v>
      </c>
      <c r="BB61" s="24">
        <v>0.45250000000000001</v>
      </c>
      <c r="BC61" s="24">
        <v>0.19869999999999999</v>
      </c>
      <c r="BD61" s="31">
        <v>6.5</v>
      </c>
      <c r="BE61" s="23">
        <v>72</v>
      </c>
      <c r="BF61" s="32" t="s">
        <v>2756</v>
      </c>
      <c r="BG61" s="33">
        <v>149.065116539006</v>
      </c>
      <c r="BH61" s="33">
        <v>-35.198445974901297</v>
      </c>
      <c r="BI61" s="34">
        <f t="shared" si="0"/>
        <v>84</v>
      </c>
      <c r="BJ61" s="34">
        <f t="shared" si="1"/>
        <v>69</v>
      </c>
      <c r="BK61" s="34">
        <f t="shared" si="2"/>
        <v>100</v>
      </c>
      <c r="BL61" s="34">
        <f t="shared" si="3"/>
        <v>54</v>
      </c>
      <c r="BM61" s="34">
        <f t="shared" si="4"/>
        <v>1</v>
      </c>
      <c r="BN61" s="34">
        <f t="shared" si="5"/>
        <v>100</v>
      </c>
      <c r="BO61" s="34">
        <f t="shared" si="6"/>
        <v>93</v>
      </c>
      <c r="BP61" s="34">
        <f t="shared" si="7"/>
        <v>62</v>
      </c>
      <c r="BQ61" s="35">
        <f t="shared" si="8"/>
        <v>69</v>
      </c>
      <c r="BR61" s="34">
        <f t="shared" si="9"/>
        <v>89</v>
      </c>
      <c r="BS61" s="35">
        <f t="shared" si="10"/>
        <v>100</v>
      </c>
      <c r="BT61" s="35">
        <f t="shared" si="11"/>
        <v>100</v>
      </c>
      <c r="BU61" s="35">
        <f t="shared" si="12"/>
        <v>65</v>
      </c>
      <c r="BV61" s="35">
        <f t="shared" si="13"/>
        <v>78</v>
      </c>
    </row>
    <row r="62" spans="2:74" hidden="1" x14ac:dyDescent="0.3">
      <c r="B62" s="6" t="s">
        <v>192</v>
      </c>
      <c r="C62" s="6">
        <v>124011450</v>
      </c>
      <c r="D62" s="6" t="s">
        <v>193</v>
      </c>
      <c r="E62" s="6" t="s">
        <v>194</v>
      </c>
      <c r="F62" s="6" t="s">
        <v>2757</v>
      </c>
      <c r="G62" s="6" t="s">
        <v>77</v>
      </c>
      <c r="H62" s="6" t="s">
        <v>78</v>
      </c>
      <c r="I62" s="22">
        <v>1150000</v>
      </c>
      <c r="J62" s="22">
        <v>1150000</v>
      </c>
      <c r="K62" s="22">
        <v>1120000</v>
      </c>
      <c r="L62" s="22">
        <v>1160000</v>
      </c>
      <c r="M62" s="22">
        <v>1160000</v>
      </c>
      <c r="N62" s="22">
        <v>1126000</v>
      </c>
      <c r="O62" s="23">
        <v>25</v>
      </c>
      <c r="P62" s="23">
        <v>27</v>
      </c>
      <c r="Q62" s="23">
        <v>24</v>
      </c>
      <c r="R62" s="22">
        <v>720</v>
      </c>
      <c r="S62" s="22">
        <v>660</v>
      </c>
      <c r="T62" s="24">
        <v>2.5</v>
      </c>
      <c r="U62" s="24">
        <v>-0.29999999999999982</v>
      </c>
      <c r="V62" s="24">
        <v>2.8</v>
      </c>
      <c r="W62" s="24">
        <v>3.1</v>
      </c>
      <c r="X62" s="25">
        <v>3.2556521739130435E-2</v>
      </c>
      <c r="Y62" s="24">
        <v>1.5</v>
      </c>
      <c r="Z62" s="24">
        <v>-0.60000000000000009</v>
      </c>
      <c r="AA62" s="24">
        <v>2.1</v>
      </c>
      <c r="AB62" s="24">
        <v>2.4</v>
      </c>
      <c r="AC62" s="26">
        <v>0.2802341512018931</v>
      </c>
      <c r="AD62" s="24">
        <v>8.6076194947162694</v>
      </c>
      <c r="AE62" s="6">
        <v>266</v>
      </c>
      <c r="AF62" s="6">
        <v>340</v>
      </c>
      <c r="AG62" s="6">
        <v>284</v>
      </c>
      <c r="AH62" s="27">
        <v>3.5037313432835822</v>
      </c>
      <c r="AI62" s="28">
        <v>947500</v>
      </c>
      <c r="AJ62" s="28">
        <v>899000</v>
      </c>
      <c r="AK62" s="28">
        <v>880000</v>
      </c>
      <c r="AL62" s="29">
        <v>5.3948832035595105E-2</v>
      </c>
      <c r="AM62" s="29">
        <v>7.6704545454545456E-2</v>
      </c>
      <c r="AN62" s="6">
        <v>2.7</v>
      </c>
      <c r="AO62" s="27">
        <v>-0.19999999999999973</v>
      </c>
      <c r="AP62" s="6">
        <v>2.9</v>
      </c>
      <c r="AQ62" s="26">
        <v>9.2190669371196757E-2</v>
      </c>
      <c r="AR62" s="28">
        <v>650</v>
      </c>
      <c r="AS62" s="28">
        <v>595</v>
      </c>
      <c r="AT62" s="25">
        <v>9.2436974789915971E-2</v>
      </c>
      <c r="AU62" s="26">
        <v>1.657846204012392E-2</v>
      </c>
      <c r="AV62" s="30">
        <v>2569.2800000000002</v>
      </c>
      <c r="AW62" s="24">
        <v>0.80120000000000002</v>
      </c>
      <c r="AX62" s="24">
        <v>0.1988</v>
      </c>
      <c r="AY62" s="24">
        <v>0.94799999999999995</v>
      </c>
      <c r="AZ62" s="24">
        <v>4.53E-2</v>
      </c>
      <c r="BA62" s="24">
        <v>0.4173</v>
      </c>
      <c r="BB62" s="24">
        <v>0.42170000000000002</v>
      </c>
      <c r="BC62" s="24">
        <v>0.1464</v>
      </c>
      <c r="BD62" s="31">
        <v>7.5</v>
      </c>
      <c r="BE62" s="23">
        <v>56</v>
      </c>
      <c r="BF62" s="32" t="s">
        <v>2758</v>
      </c>
      <c r="BG62" s="33">
        <v>150.61821742393201</v>
      </c>
      <c r="BH62" s="33">
        <v>-33.741062103653803</v>
      </c>
      <c r="BI62" s="34">
        <f t="shared" si="0"/>
        <v>75</v>
      </c>
      <c r="BJ62" s="34">
        <f t="shared" si="1"/>
        <v>72</v>
      </c>
      <c r="BK62" s="34">
        <f t="shared" si="2"/>
        <v>81</v>
      </c>
      <c r="BL62" s="34">
        <f t="shared" si="3"/>
        <v>95</v>
      </c>
      <c r="BM62" s="34">
        <f t="shared" si="4"/>
        <v>28</v>
      </c>
      <c r="BN62" s="34">
        <f t="shared" si="5"/>
        <v>100</v>
      </c>
      <c r="BO62" s="34">
        <f t="shared" si="6"/>
        <v>97</v>
      </c>
      <c r="BP62" s="34">
        <f t="shared" si="7"/>
        <v>82</v>
      </c>
      <c r="BQ62" s="35">
        <f t="shared" si="8"/>
        <v>59</v>
      </c>
      <c r="BR62" s="34">
        <f t="shared" si="9"/>
        <v>64</v>
      </c>
      <c r="BS62" s="35">
        <f t="shared" si="10"/>
        <v>80</v>
      </c>
      <c r="BT62" s="35">
        <f t="shared" si="11"/>
        <v>92</v>
      </c>
      <c r="BU62" s="35">
        <f t="shared" si="12"/>
        <v>75</v>
      </c>
      <c r="BV62" s="35">
        <f t="shared" si="13"/>
        <v>78</v>
      </c>
    </row>
    <row r="63" spans="2:74" hidden="1" x14ac:dyDescent="0.3">
      <c r="B63" s="6" t="s">
        <v>195</v>
      </c>
      <c r="C63" s="6">
        <v>211051283</v>
      </c>
      <c r="D63" s="6" t="s">
        <v>84</v>
      </c>
      <c r="E63" s="6" t="s">
        <v>85</v>
      </c>
      <c r="F63" s="6" t="s">
        <v>689</v>
      </c>
      <c r="G63" s="6" t="s">
        <v>86</v>
      </c>
      <c r="H63" s="6" t="s">
        <v>78</v>
      </c>
      <c r="I63" s="22">
        <v>830000</v>
      </c>
      <c r="J63" s="22">
        <v>820000</v>
      </c>
      <c r="K63" s="22">
        <v>810000</v>
      </c>
      <c r="L63" s="22">
        <v>838000</v>
      </c>
      <c r="M63" s="22">
        <v>856000</v>
      </c>
      <c r="N63" s="22">
        <v>870000</v>
      </c>
      <c r="O63" s="23">
        <v>26</v>
      </c>
      <c r="P63" s="23">
        <v>28</v>
      </c>
      <c r="Q63" s="23">
        <v>25</v>
      </c>
      <c r="R63" s="22">
        <v>550</v>
      </c>
      <c r="S63" s="22">
        <v>550</v>
      </c>
      <c r="T63" s="24">
        <v>3</v>
      </c>
      <c r="U63" s="24">
        <v>-0.5</v>
      </c>
      <c r="V63" s="24">
        <v>3.5</v>
      </c>
      <c r="W63" s="24">
        <v>3.4</v>
      </c>
      <c r="X63" s="25">
        <v>3.4457831325301204E-2</v>
      </c>
      <c r="Y63" s="24">
        <v>0.4</v>
      </c>
      <c r="Z63" s="24">
        <v>-0.19999999999999996</v>
      </c>
      <c r="AA63" s="24">
        <v>0.6</v>
      </c>
      <c r="AB63" s="24">
        <v>1</v>
      </c>
      <c r="AC63" s="26">
        <v>0.24013272790778903</v>
      </c>
      <c r="AD63" s="24">
        <v>6.9688868588624091</v>
      </c>
      <c r="AE63" s="6">
        <v>450</v>
      </c>
      <c r="AF63" s="6">
        <v>575</v>
      </c>
      <c r="AG63" s="6">
        <v>464</v>
      </c>
      <c r="AH63" s="27">
        <v>4.0632411067193672</v>
      </c>
      <c r="AI63" s="28">
        <v>850000</v>
      </c>
      <c r="AJ63" s="28">
        <v>840000</v>
      </c>
      <c r="AK63" s="28">
        <v>820000</v>
      </c>
      <c r="AL63" s="29">
        <v>1.1904761904761904E-2</v>
      </c>
      <c r="AM63" s="29">
        <v>3.6585365853658534E-2</v>
      </c>
      <c r="AN63" s="6">
        <v>2.4</v>
      </c>
      <c r="AO63" s="27">
        <v>-0.5</v>
      </c>
      <c r="AP63" s="6">
        <v>2.9</v>
      </c>
      <c r="AQ63" s="26">
        <v>7.7083333333333337E-2</v>
      </c>
      <c r="AR63" s="28">
        <v>620</v>
      </c>
      <c r="AS63" s="28">
        <v>560</v>
      </c>
      <c r="AT63" s="25">
        <v>0.10714285714285714</v>
      </c>
      <c r="AU63" s="26">
        <v>-8.7244382988110214E-2</v>
      </c>
      <c r="AV63" s="30">
        <v>2290.4</v>
      </c>
      <c r="AW63" s="24">
        <v>0.79990000000000006</v>
      </c>
      <c r="AX63" s="24">
        <v>0.2001</v>
      </c>
      <c r="AY63" s="24">
        <v>0.9778</v>
      </c>
      <c r="AZ63" s="24">
        <v>1.95E-2</v>
      </c>
      <c r="BA63" s="24">
        <v>0.31559999999999999</v>
      </c>
      <c r="BB63" s="24">
        <v>0.55479999999999996</v>
      </c>
      <c r="BC63" s="24">
        <v>9.1200000000000003E-2</v>
      </c>
      <c r="BD63" s="31">
        <v>6</v>
      </c>
      <c r="BE63" s="23">
        <v>37</v>
      </c>
      <c r="BF63" s="32" t="s">
        <v>2759</v>
      </c>
      <c r="BG63" s="33">
        <v>145.38567168198699</v>
      </c>
      <c r="BH63" s="33">
        <v>-37.787742436542402</v>
      </c>
      <c r="BI63" s="34">
        <f t="shared" si="0"/>
        <v>67</v>
      </c>
      <c r="BJ63" s="34">
        <f t="shared" si="1"/>
        <v>77</v>
      </c>
      <c r="BK63" s="34">
        <f t="shared" si="2"/>
        <v>74</v>
      </c>
      <c r="BL63" s="34">
        <f t="shared" si="3"/>
        <v>100</v>
      </c>
      <c r="BM63" s="34">
        <f t="shared" si="4"/>
        <v>7</v>
      </c>
      <c r="BN63" s="34">
        <f t="shared" si="5"/>
        <v>100</v>
      </c>
      <c r="BO63" s="34">
        <f t="shared" si="6"/>
        <v>100</v>
      </c>
      <c r="BP63" s="34">
        <f t="shared" si="7"/>
        <v>59</v>
      </c>
      <c r="BQ63" s="35">
        <f t="shared" si="8"/>
        <v>65</v>
      </c>
      <c r="BR63" s="34">
        <f t="shared" si="9"/>
        <v>81</v>
      </c>
      <c r="BS63" s="35">
        <f t="shared" si="10"/>
        <v>100</v>
      </c>
      <c r="BT63" s="35">
        <f t="shared" si="11"/>
        <v>100</v>
      </c>
      <c r="BU63" s="35">
        <f t="shared" si="12"/>
        <v>60</v>
      </c>
      <c r="BV63" s="35">
        <f t="shared" si="13"/>
        <v>78</v>
      </c>
    </row>
    <row r="64" spans="2:74" hidden="1" x14ac:dyDescent="0.3">
      <c r="B64" s="6" t="s">
        <v>196</v>
      </c>
      <c r="C64" s="6">
        <v>405031120</v>
      </c>
      <c r="D64" s="6" t="s">
        <v>197</v>
      </c>
      <c r="E64" s="6" t="s">
        <v>113</v>
      </c>
      <c r="F64" s="6" t="s">
        <v>2692</v>
      </c>
      <c r="G64" s="6" t="s">
        <v>82</v>
      </c>
      <c r="H64" s="6" t="s">
        <v>78</v>
      </c>
      <c r="I64" s="22">
        <v>275000</v>
      </c>
      <c r="J64" s="22">
        <v>275000</v>
      </c>
      <c r="K64" s="22">
        <v>259000</v>
      </c>
      <c r="L64" s="22">
        <v>275000</v>
      </c>
      <c r="M64" s="22">
        <v>260000</v>
      </c>
      <c r="N64" s="22">
        <v>245000</v>
      </c>
      <c r="O64" s="23">
        <v>81</v>
      </c>
      <c r="P64" s="23">
        <v>77</v>
      </c>
      <c r="Q64" s="23">
        <v>75</v>
      </c>
      <c r="R64" s="22">
        <v>260</v>
      </c>
      <c r="S64" s="22">
        <v>350</v>
      </c>
      <c r="T64" s="24">
        <v>0.9</v>
      </c>
      <c r="U64" s="24">
        <v>0</v>
      </c>
      <c r="V64" s="24">
        <v>0.9</v>
      </c>
      <c r="W64" s="24">
        <v>1.3</v>
      </c>
      <c r="X64" s="25">
        <v>4.9163636363636361E-2</v>
      </c>
      <c r="Y64" s="24">
        <v>0.1</v>
      </c>
      <c r="Z64" s="24">
        <v>-0.1</v>
      </c>
      <c r="AA64" s="24">
        <v>0.2</v>
      </c>
      <c r="AB64" s="24">
        <v>0.3</v>
      </c>
      <c r="AC64" s="26">
        <v>0.20274485339987522</v>
      </c>
      <c r="AD64" s="24">
        <v>4.1238783051010124</v>
      </c>
      <c r="AE64" s="6">
        <v>159</v>
      </c>
      <c r="AF64" s="6">
        <v>157</v>
      </c>
      <c r="AG64" s="6">
        <v>162</v>
      </c>
      <c r="AH64" s="27">
        <v>8.9032258064516139</v>
      </c>
      <c r="AI64" s="28">
        <v>259000</v>
      </c>
      <c r="AJ64" s="28">
        <v>210000</v>
      </c>
      <c r="AK64" s="28">
        <v>162000</v>
      </c>
      <c r="AL64" s="29">
        <v>0.23333333333333334</v>
      </c>
      <c r="AM64" s="29">
        <v>0.59876543209876543</v>
      </c>
      <c r="AN64" s="6">
        <v>0.8</v>
      </c>
      <c r="AO64" s="27">
        <v>-9.9999999999999978E-2</v>
      </c>
      <c r="AP64" s="6">
        <v>0.9</v>
      </c>
      <c r="AQ64" s="26">
        <v>4.230769230769231E-2</v>
      </c>
      <c r="AR64" s="28">
        <v>350</v>
      </c>
      <c r="AS64" s="28">
        <v>310</v>
      </c>
      <c r="AT64" s="25">
        <v>0.12903225806451613</v>
      </c>
      <c r="AU64" s="26">
        <v>0.26</v>
      </c>
      <c r="AV64" s="30">
        <v>1282.4000000000001</v>
      </c>
      <c r="AW64" s="24">
        <v>0.64259999999999995</v>
      </c>
      <c r="AX64" s="24">
        <v>0.3574</v>
      </c>
      <c r="AY64" s="24">
        <v>0.96789999999999998</v>
      </c>
      <c r="AZ64" s="24">
        <v>2.69E-2</v>
      </c>
      <c r="BA64" s="24">
        <v>0.49159999999999998</v>
      </c>
      <c r="BB64" s="24">
        <v>0.2777</v>
      </c>
      <c r="BC64" s="24">
        <v>0.17180000000000001</v>
      </c>
      <c r="BD64" s="31">
        <v>4</v>
      </c>
      <c r="BE64" s="23">
        <v>183</v>
      </c>
      <c r="BF64" s="32" t="s">
        <v>2760</v>
      </c>
      <c r="BG64" s="33">
        <v>138.500565561906</v>
      </c>
      <c r="BH64" s="33">
        <v>-33.272123747532902</v>
      </c>
      <c r="BI64" s="34">
        <f t="shared" si="0"/>
        <v>100</v>
      </c>
      <c r="BJ64" s="34">
        <f t="shared" si="1"/>
        <v>100</v>
      </c>
      <c r="BK64" s="34">
        <f t="shared" si="2"/>
        <v>15</v>
      </c>
      <c r="BL64" s="34">
        <f t="shared" si="3"/>
        <v>14</v>
      </c>
      <c r="BM64" s="34">
        <f t="shared" si="4"/>
        <v>100</v>
      </c>
      <c r="BN64" s="34">
        <f t="shared" si="5"/>
        <v>50</v>
      </c>
      <c r="BO64" s="34">
        <f t="shared" si="6"/>
        <v>72</v>
      </c>
      <c r="BP64" s="34">
        <f t="shared" si="7"/>
        <v>98</v>
      </c>
      <c r="BQ64" s="35">
        <f t="shared" si="8"/>
        <v>100</v>
      </c>
      <c r="BR64" s="34">
        <f t="shared" si="9"/>
        <v>100</v>
      </c>
      <c r="BS64" s="35">
        <f t="shared" si="10"/>
        <v>100</v>
      </c>
      <c r="BT64" s="35">
        <f t="shared" si="11"/>
        <v>100</v>
      </c>
      <c r="BU64" s="35">
        <f t="shared" si="12"/>
        <v>40</v>
      </c>
      <c r="BV64" s="35">
        <f t="shared" si="13"/>
        <v>78</v>
      </c>
    </row>
    <row r="65" spans="2:74" hidden="1" x14ac:dyDescent="0.3">
      <c r="B65" s="6" t="s">
        <v>198</v>
      </c>
      <c r="C65" s="6">
        <v>601051032</v>
      </c>
      <c r="D65" s="6" t="s">
        <v>168</v>
      </c>
      <c r="E65" s="6" t="s">
        <v>129</v>
      </c>
      <c r="F65" s="6" t="s">
        <v>129</v>
      </c>
      <c r="G65" s="6" t="s">
        <v>130</v>
      </c>
      <c r="H65" s="6" t="s">
        <v>78</v>
      </c>
      <c r="I65" s="22">
        <v>895000</v>
      </c>
      <c r="J65" s="22">
        <v>878000</v>
      </c>
      <c r="K65" s="22">
        <v>850000</v>
      </c>
      <c r="L65" s="22">
        <v>790000</v>
      </c>
      <c r="M65" s="22">
        <v>800000</v>
      </c>
      <c r="N65" s="22">
        <v>886000</v>
      </c>
      <c r="O65" s="23">
        <v>30</v>
      </c>
      <c r="P65" s="23">
        <v>29</v>
      </c>
      <c r="Q65" s="23">
        <v>26</v>
      </c>
      <c r="R65" s="22">
        <v>580</v>
      </c>
      <c r="S65" s="22">
        <v>580</v>
      </c>
      <c r="T65" s="24">
        <v>2.1</v>
      </c>
      <c r="U65" s="24">
        <v>-0.10000000000000009</v>
      </c>
      <c r="V65" s="24">
        <v>2.2000000000000002</v>
      </c>
      <c r="W65" s="24">
        <v>1.7</v>
      </c>
      <c r="X65" s="25">
        <v>3.369832402234637E-2</v>
      </c>
      <c r="Y65" s="24">
        <v>2.4</v>
      </c>
      <c r="Z65" s="24">
        <v>-0.89999999999999991</v>
      </c>
      <c r="AA65" s="24">
        <v>3.3</v>
      </c>
      <c r="AB65" s="24">
        <v>3.9</v>
      </c>
      <c r="AC65" s="26">
        <v>0.28344671201814053</v>
      </c>
      <c r="AD65" s="24">
        <v>8.411299975339384</v>
      </c>
      <c r="AE65" s="6">
        <v>122</v>
      </c>
      <c r="AF65" s="6">
        <v>148</v>
      </c>
      <c r="AG65" s="6">
        <v>157</v>
      </c>
      <c r="AH65" s="27">
        <v>3.3571428571428572</v>
      </c>
      <c r="AI65" s="28">
        <v>945000</v>
      </c>
      <c r="AJ65" s="28">
        <v>917000</v>
      </c>
      <c r="AK65" s="28">
        <v>940000</v>
      </c>
      <c r="AL65" s="29">
        <v>3.0534351145038167E-2</v>
      </c>
      <c r="AM65" s="29">
        <v>5.3191489361702126E-3</v>
      </c>
      <c r="AN65" s="6">
        <v>2.2999999999999998</v>
      </c>
      <c r="AO65" s="27">
        <v>0.19999999999999973</v>
      </c>
      <c r="AP65" s="6">
        <v>2.1</v>
      </c>
      <c r="AQ65" s="26">
        <v>9.2073170731707316E-2</v>
      </c>
      <c r="AR65" s="28">
        <v>600</v>
      </c>
      <c r="AS65" s="28">
        <v>595</v>
      </c>
      <c r="AT65" s="25">
        <v>8.4033613445378148E-3</v>
      </c>
      <c r="AU65" s="26">
        <v>-2.4065190899422051E-2</v>
      </c>
      <c r="AV65" s="30">
        <v>2046.2400000000002</v>
      </c>
      <c r="AW65" s="24">
        <v>0.64100000000000001</v>
      </c>
      <c r="AX65" s="24">
        <v>0.35899999999999999</v>
      </c>
      <c r="AY65" s="24">
        <v>0.75109999999999999</v>
      </c>
      <c r="AZ65" s="24">
        <v>0.13200000000000001</v>
      </c>
      <c r="BA65" s="24">
        <v>0.35549999999999998</v>
      </c>
      <c r="BB65" s="24">
        <v>0.32169999999999999</v>
      </c>
      <c r="BC65" s="24">
        <v>0.28199999999999997</v>
      </c>
      <c r="BD65" s="31">
        <v>8</v>
      </c>
      <c r="BE65" s="23">
        <v>6</v>
      </c>
      <c r="BF65" s="32" t="s">
        <v>2761</v>
      </c>
      <c r="BG65" s="33">
        <v>147.28453603866501</v>
      </c>
      <c r="BH65" s="33">
        <v>-42.919080926372203</v>
      </c>
      <c r="BI65" s="34">
        <f t="shared" si="0"/>
        <v>82</v>
      </c>
      <c r="BJ65" s="34">
        <f t="shared" si="1"/>
        <v>79</v>
      </c>
      <c r="BK65" s="34">
        <f t="shared" si="2"/>
        <v>83</v>
      </c>
      <c r="BL65" s="34">
        <f t="shared" si="3"/>
        <v>100</v>
      </c>
      <c r="BM65" s="34">
        <f t="shared" si="4"/>
        <v>16</v>
      </c>
      <c r="BN65" s="34">
        <f t="shared" si="5"/>
        <v>100</v>
      </c>
      <c r="BO65" s="34">
        <f t="shared" si="6"/>
        <v>100</v>
      </c>
      <c r="BP65" s="34">
        <f t="shared" si="7"/>
        <v>68</v>
      </c>
      <c r="BQ65" s="35">
        <f t="shared" si="8"/>
        <v>63</v>
      </c>
      <c r="BR65" s="34">
        <f t="shared" si="9"/>
        <v>66</v>
      </c>
      <c r="BS65" s="35">
        <f t="shared" si="10"/>
        <v>78</v>
      </c>
      <c r="BT65" s="35">
        <f t="shared" si="11"/>
        <v>77</v>
      </c>
      <c r="BU65" s="35">
        <f t="shared" si="12"/>
        <v>80</v>
      </c>
      <c r="BV65" s="35">
        <f t="shared" si="13"/>
        <v>78</v>
      </c>
    </row>
    <row r="66" spans="2:74" hidden="1" x14ac:dyDescent="0.3">
      <c r="B66" s="6" t="s">
        <v>199</v>
      </c>
      <c r="C66" s="6">
        <v>801011010</v>
      </c>
      <c r="D66" s="6" t="s">
        <v>181</v>
      </c>
      <c r="E66" s="6" t="s">
        <v>107</v>
      </c>
      <c r="F66" s="6" t="s">
        <v>2703</v>
      </c>
      <c r="G66" s="6" t="s">
        <v>108</v>
      </c>
      <c r="H66" s="6" t="s">
        <v>78</v>
      </c>
      <c r="I66" s="22">
        <v>950000</v>
      </c>
      <c r="J66" s="22">
        <v>950000</v>
      </c>
      <c r="K66" s="22">
        <v>950000</v>
      </c>
      <c r="L66" s="22">
        <v>940000</v>
      </c>
      <c r="M66" s="22">
        <v>950000</v>
      </c>
      <c r="N66" s="22">
        <v>960000</v>
      </c>
      <c r="O66" s="23">
        <v>35</v>
      </c>
      <c r="P66" s="23">
        <v>29</v>
      </c>
      <c r="Q66" s="23">
        <v>26</v>
      </c>
      <c r="R66" s="22">
        <v>660</v>
      </c>
      <c r="S66" s="22">
        <v>650</v>
      </c>
      <c r="T66" s="24">
        <v>3.2</v>
      </c>
      <c r="U66" s="24">
        <v>-0.59999999999999964</v>
      </c>
      <c r="V66" s="24">
        <v>3.8</v>
      </c>
      <c r="W66" s="24">
        <v>4.2</v>
      </c>
      <c r="X66" s="25">
        <v>3.6126315789473687E-2</v>
      </c>
      <c r="Y66" s="24">
        <v>1.3</v>
      </c>
      <c r="Z66" s="24">
        <v>-0.30000000000000004</v>
      </c>
      <c r="AA66" s="24">
        <v>1.6</v>
      </c>
      <c r="AB66" s="24">
        <v>1.5</v>
      </c>
      <c r="AC66" s="26">
        <v>0.22509003601440575</v>
      </c>
      <c r="AD66" s="24">
        <v>6.2306391087903688</v>
      </c>
      <c r="AE66" s="6">
        <v>107</v>
      </c>
      <c r="AF66" s="6">
        <v>149</v>
      </c>
      <c r="AG66" s="6">
        <v>129</v>
      </c>
      <c r="AH66" s="27">
        <v>1.5607675906183367</v>
      </c>
      <c r="AI66" s="28">
        <v>870500</v>
      </c>
      <c r="AJ66" s="28">
        <v>870000</v>
      </c>
      <c r="AK66" s="28">
        <v>845000</v>
      </c>
      <c r="AL66" s="29">
        <v>5.7471264367816091E-4</v>
      </c>
      <c r="AM66" s="29">
        <v>3.0177514792899408E-2</v>
      </c>
      <c r="AN66" s="6">
        <v>2.9</v>
      </c>
      <c r="AO66" s="27">
        <v>-0.30000000000000027</v>
      </c>
      <c r="AP66" s="6">
        <v>3.2</v>
      </c>
      <c r="AQ66" s="26">
        <v>7.8381147540983603E-2</v>
      </c>
      <c r="AR66" s="28">
        <v>650</v>
      </c>
      <c r="AS66" s="28">
        <v>645</v>
      </c>
      <c r="AT66" s="25">
        <v>7.7519379844961239E-3</v>
      </c>
      <c r="AU66" s="26">
        <v>0.13846716299924922</v>
      </c>
      <c r="AV66" s="30">
        <v>2932.1600000000003</v>
      </c>
      <c r="AW66" s="24">
        <v>0.82830000000000004</v>
      </c>
      <c r="AX66" s="24">
        <v>0.17169999999999999</v>
      </c>
      <c r="AY66" s="24">
        <v>0.95889999999999997</v>
      </c>
      <c r="AZ66" s="24">
        <v>3.6999999999999998E-2</v>
      </c>
      <c r="BA66" s="24">
        <v>0.40679999999999999</v>
      </c>
      <c r="BB66" s="24">
        <v>0.48220000000000002</v>
      </c>
      <c r="BC66" s="24">
        <v>0.1041</v>
      </c>
      <c r="BD66" s="31">
        <v>8</v>
      </c>
      <c r="BE66" s="23">
        <v>74</v>
      </c>
      <c r="BF66" s="32" t="s">
        <v>2762</v>
      </c>
      <c r="BG66" s="33">
        <v>149.04516566431101</v>
      </c>
      <c r="BH66" s="33">
        <v>-35.191787633442502</v>
      </c>
      <c r="BI66" s="34">
        <f t="shared" si="0"/>
        <v>64</v>
      </c>
      <c r="BJ66" s="34">
        <f t="shared" si="1"/>
        <v>69</v>
      </c>
      <c r="BK66" s="34">
        <f t="shared" si="2"/>
        <v>100</v>
      </c>
      <c r="BL66" s="34">
        <f t="shared" si="3"/>
        <v>54</v>
      </c>
      <c r="BM66" s="34">
        <f t="shared" si="4"/>
        <v>1</v>
      </c>
      <c r="BN66" s="34">
        <f t="shared" si="5"/>
        <v>100</v>
      </c>
      <c r="BO66" s="34">
        <f t="shared" si="6"/>
        <v>92</v>
      </c>
      <c r="BP66" s="34">
        <f t="shared" si="7"/>
        <v>79</v>
      </c>
      <c r="BQ66" s="35">
        <f t="shared" si="8"/>
        <v>71</v>
      </c>
      <c r="BR66" s="34">
        <f t="shared" si="9"/>
        <v>88</v>
      </c>
      <c r="BS66" s="35">
        <f t="shared" si="10"/>
        <v>100</v>
      </c>
      <c r="BT66" s="35">
        <f t="shared" si="11"/>
        <v>95</v>
      </c>
      <c r="BU66" s="35">
        <f t="shared" si="12"/>
        <v>80</v>
      </c>
      <c r="BV66" s="35">
        <f t="shared" si="13"/>
        <v>78</v>
      </c>
    </row>
    <row r="67" spans="2:74" hidden="1" x14ac:dyDescent="0.3">
      <c r="B67" s="6" t="s">
        <v>200</v>
      </c>
      <c r="C67" s="6">
        <v>801011021</v>
      </c>
      <c r="D67" s="6" t="s">
        <v>181</v>
      </c>
      <c r="E67" s="6" t="s">
        <v>107</v>
      </c>
      <c r="F67" s="6" t="s">
        <v>2703</v>
      </c>
      <c r="G67" s="6" t="s">
        <v>108</v>
      </c>
      <c r="H67" s="6" t="s">
        <v>78</v>
      </c>
      <c r="I67" s="22">
        <v>1122290</v>
      </c>
      <c r="J67" s="22">
        <v>1099000</v>
      </c>
      <c r="K67" s="22">
        <v>1090000</v>
      </c>
      <c r="L67" s="22">
        <v>1106879</v>
      </c>
      <c r="M67" s="22">
        <v>1100000</v>
      </c>
      <c r="N67" s="22">
        <v>1010000</v>
      </c>
      <c r="O67" s="23">
        <v>24</v>
      </c>
      <c r="P67" s="23">
        <v>28</v>
      </c>
      <c r="Q67" s="23">
        <v>23</v>
      </c>
      <c r="R67" s="22">
        <v>800</v>
      </c>
      <c r="S67" s="22">
        <v>675</v>
      </c>
      <c r="T67" s="24">
        <v>2.1</v>
      </c>
      <c r="U67" s="24">
        <v>-0.5</v>
      </c>
      <c r="V67" s="24">
        <v>2.6</v>
      </c>
      <c r="W67" s="24">
        <v>2.7</v>
      </c>
      <c r="X67" s="25">
        <v>3.7067068226572457E-2</v>
      </c>
      <c r="Y67" s="24">
        <v>2</v>
      </c>
      <c r="Z67" s="24">
        <v>-0.60000000000000009</v>
      </c>
      <c r="AA67" s="24">
        <v>2.6</v>
      </c>
      <c r="AB67" s="24">
        <v>2.5</v>
      </c>
      <c r="AC67" s="26">
        <v>0.26583018767611244</v>
      </c>
      <c r="AD67" s="24">
        <v>7.1716000318996214</v>
      </c>
      <c r="AE67" s="6">
        <v>107</v>
      </c>
      <c r="AF67" s="6">
        <v>149</v>
      </c>
      <c r="AG67" s="6">
        <v>129</v>
      </c>
      <c r="AH67" s="27">
        <v>1.5607675906183367</v>
      </c>
      <c r="AI67" s="28">
        <v>870500</v>
      </c>
      <c r="AJ67" s="28">
        <v>870000</v>
      </c>
      <c r="AK67" s="28">
        <v>845000</v>
      </c>
      <c r="AL67" s="29">
        <v>5.7471264367816091E-4</v>
      </c>
      <c r="AM67" s="29">
        <v>3.0177514792899408E-2</v>
      </c>
      <c r="AN67" s="6">
        <v>2.9</v>
      </c>
      <c r="AO67" s="27">
        <v>-0.30000000000000027</v>
      </c>
      <c r="AP67" s="6">
        <v>3.2</v>
      </c>
      <c r="AQ67" s="26">
        <v>7.8381147540983603E-2</v>
      </c>
      <c r="AR67" s="28">
        <v>650</v>
      </c>
      <c r="AS67" s="28">
        <v>645</v>
      </c>
      <c r="AT67" s="25">
        <v>7.7519379844961239E-3</v>
      </c>
      <c r="AU67" s="26">
        <v>0.13846716299924922</v>
      </c>
      <c r="AV67" s="30">
        <v>3009.4400000000005</v>
      </c>
      <c r="AW67" s="24">
        <v>0.79190000000000005</v>
      </c>
      <c r="AX67" s="24">
        <v>0.20810000000000001</v>
      </c>
      <c r="AY67" s="24">
        <v>0.93979999999999997</v>
      </c>
      <c r="AZ67" s="24">
        <v>6.0199999999999997E-2</v>
      </c>
      <c r="BA67" s="24">
        <v>0.42259999999999998</v>
      </c>
      <c r="BB67" s="24">
        <v>0.37490000000000001</v>
      </c>
      <c r="BC67" s="24">
        <v>0.188</v>
      </c>
      <c r="BD67" s="31">
        <v>8</v>
      </c>
      <c r="BE67" s="23">
        <v>70</v>
      </c>
      <c r="BF67" s="32" t="s">
        <v>2763</v>
      </c>
      <c r="BG67" s="33">
        <v>149.075947615627</v>
      </c>
      <c r="BH67" s="33">
        <v>-35.218138535825901</v>
      </c>
      <c r="BI67" s="34">
        <f t="shared" si="0"/>
        <v>82</v>
      </c>
      <c r="BJ67" s="34">
        <f t="shared" si="1"/>
        <v>69</v>
      </c>
      <c r="BK67" s="34">
        <f t="shared" si="2"/>
        <v>100</v>
      </c>
      <c r="BL67" s="34">
        <f t="shared" si="3"/>
        <v>54</v>
      </c>
      <c r="BM67" s="34">
        <f t="shared" si="4"/>
        <v>1</v>
      </c>
      <c r="BN67" s="34">
        <f t="shared" si="5"/>
        <v>100</v>
      </c>
      <c r="BO67" s="34">
        <f t="shared" si="6"/>
        <v>93</v>
      </c>
      <c r="BP67" s="34">
        <f t="shared" si="7"/>
        <v>83</v>
      </c>
      <c r="BQ67" s="35">
        <f t="shared" si="8"/>
        <v>74</v>
      </c>
      <c r="BR67" s="34">
        <f t="shared" si="9"/>
        <v>79</v>
      </c>
      <c r="BS67" s="35">
        <f t="shared" si="10"/>
        <v>90</v>
      </c>
      <c r="BT67" s="35">
        <f t="shared" si="11"/>
        <v>84</v>
      </c>
      <c r="BU67" s="35">
        <f t="shared" si="12"/>
        <v>80</v>
      </c>
      <c r="BV67" s="35">
        <f t="shared" si="13"/>
        <v>78</v>
      </c>
    </row>
    <row r="68" spans="2:74" hidden="1" x14ac:dyDescent="0.3">
      <c r="B68" s="6" t="s">
        <v>201</v>
      </c>
      <c r="C68" s="6">
        <v>801011022</v>
      </c>
      <c r="D68" s="6" t="s">
        <v>181</v>
      </c>
      <c r="E68" s="6" t="s">
        <v>107</v>
      </c>
      <c r="F68" s="6" t="s">
        <v>2703</v>
      </c>
      <c r="G68" s="6" t="s">
        <v>108</v>
      </c>
      <c r="H68" s="6" t="s">
        <v>78</v>
      </c>
      <c r="I68" s="22">
        <v>875000</v>
      </c>
      <c r="J68" s="22">
        <v>900000</v>
      </c>
      <c r="K68" s="22">
        <v>899000</v>
      </c>
      <c r="L68" s="22">
        <v>815000</v>
      </c>
      <c r="M68" s="22">
        <v>871000</v>
      </c>
      <c r="N68" s="22">
        <v>915000</v>
      </c>
      <c r="O68" s="23">
        <v>26</v>
      </c>
      <c r="P68" s="23">
        <v>26</v>
      </c>
      <c r="Q68" s="23">
        <v>24</v>
      </c>
      <c r="R68" s="22">
        <v>650</v>
      </c>
      <c r="S68" s="22">
        <v>680</v>
      </c>
      <c r="T68" s="24">
        <v>2.6</v>
      </c>
      <c r="U68" s="24">
        <v>-0.29999999999999982</v>
      </c>
      <c r="V68" s="24">
        <v>2.9</v>
      </c>
      <c r="W68" s="24">
        <v>2.9</v>
      </c>
      <c r="X68" s="25">
        <v>3.8628571428571429E-2</v>
      </c>
      <c r="Y68" s="24">
        <v>1.3</v>
      </c>
      <c r="Z68" s="24">
        <v>-0.39999999999999991</v>
      </c>
      <c r="AA68" s="24">
        <v>1.7</v>
      </c>
      <c r="AB68" s="24">
        <v>2.2999999999999998</v>
      </c>
      <c r="AC68" s="26">
        <v>0.24950865986979484</v>
      </c>
      <c r="AD68" s="24">
        <v>6.4591738871618487</v>
      </c>
      <c r="AE68" s="6">
        <v>107</v>
      </c>
      <c r="AF68" s="6">
        <v>149</v>
      </c>
      <c r="AG68" s="6">
        <v>129</v>
      </c>
      <c r="AH68" s="27">
        <v>1.5607675906183367</v>
      </c>
      <c r="AI68" s="28">
        <v>870500</v>
      </c>
      <c r="AJ68" s="28">
        <v>870000</v>
      </c>
      <c r="AK68" s="28">
        <v>845000</v>
      </c>
      <c r="AL68" s="29">
        <v>5.7471264367816091E-4</v>
      </c>
      <c r="AM68" s="29">
        <v>3.0177514792899408E-2</v>
      </c>
      <c r="AN68" s="6">
        <v>2.9</v>
      </c>
      <c r="AO68" s="27">
        <v>-0.30000000000000027</v>
      </c>
      <c r="AP68" s="6">
        <v>3.2</v>
      </c>
      <c r="AQ68" s="26">
        <v>7.8381147540983603E-2</v>
      </c>
      <c r="AR68" s="28">
        <v>650</v>
      </c>
      <c r="AS68" s="28">
        <v>645</v>
      </c>
      <c r="AT68" s="25">
        <v>7.7519379844961239E-3</v>
      </c>
      <c r="AU68" s="26">
        <v>0.13846716299924922</v>
      </c>
      <c r="AV68" s="30">
        <v>2605.1200000000003</v>
      </c>
      <c r="AW68" s="24">
        <v>0.76519999999999999</v>
      </c>
      <c r="AX68" s="24">
        <v>0.23480000000000001</v>
      </c>
      <c r="AY68" s="24">
        <v>0.80220000000000002</v>
      </c>
      <c r="AZ68" s="24">
        <v>0.17530000000000001</v>
      </c>
      <c r="BA68" s="24">
        <v>0.34639999999999999</v>
      </c>
      <c r="BB68" s="24">
        <v>0.43409999999999999</v>
      </c>
      <c r="BC68" s="24">
        <v>0.20619999999999999</v>
      </c>
      <c r="BD68" s="31">
        <v>7.5</v>
      </c>
      <c r="BE68" s="23">
        <v>72</v>
      </c>
      <c r="BF68" s="32" t="s">
        <v>2764</v>
      </c>
      <c r="BG68" s="33">
        <v>149.05449091057099</v>
      </c>
      <c r="BH68" s="33">
        <v>-35.210576594065202</v>
      </c>
      <c r="BI68" s="34">
        <f t="shared" ref="BI68:BI131" si="14">IF(T68&lt;=1, 100, IF(T68&gt;=7, 1, ROUND(100 - ((T68-1)/6)*99, 0)))</f>
        <v>74</v>
      </c>
      <c r="BJ68" s="34">
        <f t="shared" ref="BJ68:BJ131" si="15">IF(AN68&lt;=1, 100, IF(AN68&gt;=7, 1, ROUND(100 - ((AN68-1)/6)*99, 0)))</f>
        <v>69</v>
      </c>
      <c r="BK68" s="34">
        <f t="shared" ref="BK68:BK131" si="16">IF(AH68&lt;=2, 100, IF(AH68&gt;=10, 1, ROUND(100 - ((AH68-2)/8)*99, 0)))</f>
        <v>100</v>
      </c>
      <c r="BL68" s="34">
        <f t="shared" ref="BL68:BL131" si="17">IF(OR(ISBLANK(AU68), AU68=""), "", IF(AU68&lt;=0, 100, IF(AU68&gt;=0.3, 1, ROUND(100 - (AU68/0.3)*99, 0))))</f>
        <v>54</v>
      </c>
      <c r="BM68" s="34">
        <f t="shared" ref="BM68:BM131" si="18">IF(AL68&lt;=0, 1, IF(AL68&gt;=0.2, 100, ROUND(1 + (AL68/0.2)*99, 0)))</f>
        <v>1</v>
      </c>
      <c r="BN68" s="34">
        <f t="shared" ref="BN68:BN131" si="19">IF(AQ68&lt;=0.01, 1, IF(AQ68&gt;=0.075, 100, ROUND(1 + ((AQ68-0.01)/0.065)*99, 0)))</f>
        <v>100</v>
      </c>
      <c r="BO68" s="34">
        <f t="shared" ref="BO68:BO131" si="20">IF(BE68&gt;=750, 1, IF(BE68&lt;=50, 100, ROUND(100 - 99 * (((BE68 - 50)/700)^0.75), 0)))</f>
        <v>93</v>
      </c>
      <c r="BP68" s="34">
        <f t="shared" ref="BP68:BP131" si="21">IF(BA68&gt;=0.5, 100, IF(BA68&lt;=0.05, 1, ROUND(1 + ((BA68-0.05)/0.45)*99, 0)))</f>
        <v>66</v>
      </c>
      <c r="BQ68" s="35">
        <f t="shared" ref="BQ68:BQ131" si="22">IF(X68&gt;=0.045, 100, IF(X68&lt;=0.015, 1, ROUND(1 + ((X68-0.015)/0.03)*99, 0)))</f>
        <v>79</v>
      </c>
      <c r="BR68" s="34">
        <f t="shared" ref="BR68:BR131" si="23">IF(AD68&lt;=5, 100, IF(AD68&gt;=15, 1, ROUND(100 - ((AD68-5)/10)*99, 0)))</f>
        <v>86</v>
      </c>
      <c r="BS68" s="35">
        <f t="shared" ref="BS68:BS131" si="24">IF(AC68&lt;=0.25, 100, IF(AC68&gt;=0.4, 1, ROUND(100 - ((AC68-0.25)/0.15)*99, 0)))</f>
        <v>100</v>
      </c>
      <c r="BT68" s="35">
        <f t="shared" ref="BT68:BT131" si="25">IF(Y68&lt;=1, 100, IF(Y68&gt;=7, 1, ROUND(100 - ((Y68-1)/6)*99, 0)))</f>
        <v>95</v>
      </c>
      <c r="BU68" s="35">
        <f t="shared" ref="BU68:BU131" si="26">BD68*10</f>
        <v>75</v>
      </c>
      <c r="BV68" s="35">
        <f t="shared" ref="BV68:BV131" si="27">IF(
  (
    IF($BI$2,0.1,0) + IF($BJ$2,0.1,0) + IF($BK$2,0.05,0) + IF($BL$2,0.07,0) + IF($BM$2,0.05,0) + IF($BN$2,0.1,0) +
    IF($BO$2,0.07,0) + IF($BP$2,0.08,0) + IF($BQ$2,0.08,0) + IF($BR$2,0.07,0) + IF($BS$2,0.07,0) + IF($BT$2,0.08,0) +
    IF($BU$2,0.08,0)
  ) = 0,
  "",
  ROUND(
    (
      IF($BI$2, BI68*0.1, 0) + IF($BJ$2, BJ68*0.1, 0) + IF($BK$2, BK68*0.05, 0) + IF($BL$2, BL68*0.07, 0) +
      IF($BM$2, BM68*0.05, 0) + IF($BN$2, BN68*0.1, 0) + IF($BO$2, BO68*0.07, 0) + IF($BP$2, BP68*0.08, 0) +
      IF($BQ$2, BQ68*0.08, 0) + IF($BR$2, BR68*0.07, 0) + IF($BS$2, BS68*0.07, 0) + IF($BT$2, BT68*0.08, 0) +
      IF($BU$2, BU68*0.08, 0)
    ) /
    (
      IF($BI$2,0.1,0) + IF($BJ$2,0.1,0) + IF($BK$2,0.05,0) + IF($BL$2,0.07,0) + IF($BM$2,0.05,0) +
      IF($BN$2,0.1,0) + IF($BO$2,0.07,0) + IF($BP$2,0.08,0) + IF($BQ$2,0.08,0) + IF($BR$2,0.07,0) +
      IF($BS$2,0.07,0) + IF($BT$2,0.08,0) + IF($BU$2,0.08,0)
    ),
  0)
)</f>
        <v>78</v>
      </c>
    </row>
    <row r="69" spans="2:74" hidden="1" x14ac:dyDescent="0.3">
      <c r="B69" s="6" t="s">
        <v>202</v>
      </c>
      <c r="C69" s="6">
        <v>801071080</v>
      </c>
      <c r="D69" s="6" t="s">
        <v>150</v>
      </c>
      <c r="E69" s="6" t="s">
        <v>107</v>
      </c>
      <c r="F69" s="6" t="s">
        <v>2703</v>
      </c>
      <c r="G69" s="6" t="s">
        <v>108</v>
      </c>
      <c r="H69" s="6" t="s">
        <v>78</v>
      </c>
      <c r="I69" s="22">
        <v>650000</v>
      </c>
      <c r="J69" s="22">
        <v>649000</v>
      </c>
      <c r="K69" s="22">
        <v>559000</v>
      </c>
      <c r="L69" s="22">
        <v>0</v>
      </c>
      <c r="M69" s="22">
        <v>0</v>
      </c>
      <c r="N69" s="22">
        <v>860000</v>
      </c>
      <c r="O69" s="23">
        <v>25</v>
      </c>
      <c r="P69" s="23">
        <v>63</v>
      </c>
      <c r="Q69" s="23">
        <v>63</v>
      </c>
      <c r="R69" s="22">
        <v>580</v>
      </c>
      <c r="S69" s="22">
        <v>665</v>
      </c>
      <c r="T69" s="24">
        <v>0.4</v>
      </c>
      <c r="U69" s="24">
        <v>0.2</v>
      </c>
      <c r="V69" s="24">
        <v>0.2</v>
      </c>
      <c r="W69" s="24">
        <v>0.6</v>
      </c>
      <c r="X69" s="25">
        <v>4.6399999999999997E-2</v>
      </c>
      <c r="Y69" s="24">
        <v>1.6</v>
      </c>
      <c r="Z69" s="24">
        <v>-0.29999999999999982</v>
      </c>
      <c r="AA69" s="24">
        <v>1.9</v>
      </c>
      <c r="AB69" s="24">
        <v>2.7</v>
      </c>
      <c r="AC69" s="26">
        <v>0.27886760520039999</v>
      </c>
      <c r="AD69" s="24">
        <v>6.0100776982844826</v>
      </c>
      <c r="AE69" s="6">
        <v>77</v>
      </c>
      <c r="AF69" s="6">
        <v>147</v>
      </c>
      <c r="AG69" s="6">
        <v>118</v>
      </c>
      <c r="AH69" s="27">
        <v>1.2691099476439791</v>
      </c>
      <c r="AI69" s="28">
        <v>870000</v>
      </c>
      <c r="AJ69" s="28">
        <v>855300</v>
      </c>
      <c r="AK69" s="28">
        <v>862000</v>
      </c>
      <c r="AL69" s="29">
        <v>1.7186951946685375E-2</v>
      </c>
      <c r="AM69" s="29">
        <v>9.2807424593967514E-3</v>
      </c>
      <c r="AN69" s="6">
        <v>3.2</v>
      </c>
      <c r="AO69" s="27">
        <v>0.30000000000000027</v>
      </c>
      <c r="AP69" s="6">
        <v>2.9</v>
      </c>
      <c r="AQ69" s="26">
        <v>7.2106824925816021E-2</v>
      </c>
      <c r="AR69" s="28">
        <v>660</v>
      </c>
      <c r="AS69" s="28">
        <v>650</v>
      </c>
      <c r="AT69" s="25">
        <v>1.5384615384615385E-2</v>
      </c>
      <c r="AU69" s="26">
        <v>0.20473093258716812</v>
      </c>
      <c r="AV69" s="30">
        <v>2079.84</v>
      </c>
      <c r="AW69" s="24">
        <v>0.52649999999999997</v>
      </c>
      <c r="AX69" s="24">
        <v>0.47349999999999998</v>
      </c>
      <c r="AY69" s="24">
        <v>2.5899999999999999E-2</v>
      </c>
      <c r="AZ69" s="24">
        <v>0.33960000000000001</v>
      </c>
      <c r="BA69" s="24">
        <v>0.22700000000000001</v>
      </c>
      <c r="BB69" s="24">
        <v>0.34289999999999998</v>
      </c>
      <c r="BC69" s="24">
        <v>0.38790000000000002</v>
      </c>
      <c r="BD69" s="31">
        <v>8.5</v>
      </c>
      <c r="BE69" s="23">
        <v>64</v>
      </c>
      <c r="BF69" s="32" t="s">
        <v>2765</v>
      </c>
      <c r="BG69" s="33">
        <v>149.064351460643</v>
      </c>
      <c r="BH69" s="33">
        <v>-35.414607851260001</v>
      </c>
      <c r="BI69" s="34">
        <f t="shared" si="14"/>
        <v>100</v>
      </c>
      <c r="BJ69" s="34">
        <f t="shared" si="15"/>
        <v>64</v>
      </c>
      <c r="BK69" s="34">
        <f t="shared" si="16"/>
        <v>100</v>
      </c>
      <c r="BL69" s="34">
        <f t="shared" si="17"/>
        <v>32</v>
      </c>
      <c r="BM69" s="34">
        <f t="shared" si="18"/>
        <v>10</v>
      </c>
      <c r="BN69" s="34">
        <f t="shared" si="19"/>
        <v>96</v>
      </c>
      <c r="BO69" s="34">
        <f t="shared" si="20"/>
        <v>95</v>
      </c>
      <c r="BP69" s="34">
        <f t="shared" si="21"/>
        <v>40</v>
      </c>
      <c r="BQ69" s="35">
        <f t="shared" si="22"/>
        <v>100</v>
      </c>
      <c r="BR69" s="34">
        <f t="shared" si="23"/>
        <v>90</v>
      </c>
      <c r="BS69" s="35">
        <f t="shared" si="24"/>
        <v>81</v>
      </c>
      <c r="BT69" s="35">
        <f t="shared" si="25"/>
        <v>90</v>
      </c>
      <c r="BU69" s="35">
        <f t="shared" si="26"/>
        <v>85</v>
      </c>
      <c r="BV69" s="35">
        <f t="shared" si="27"/>
        <v>78</v>
      </c>
    </row>
    <row r="70" spans="2:74" hidden="1" x14ac:dyDescent="0.3">
      <c r="B70" s="6" t="s">
        <v>203</v>
      </c>
      <c r="C70" s="6">
        <v>102021049</v>
      </c>
      <c r="D70" s="6" t="s">
        <v>204</v>
      </c>
      <c r="E70" s="6" t="s">
        <v>205</v>
      </c>
      <c r="F70" s="6" t="s">
        <v>2691</v>
      </c>
      <c r="G70" s="6" t="s">
        <v>77</v>
      </c>
      <c r="H70" s="6" t="s">
        <v>78</v>
      </c>
      <c r="I70" s="22">
        <v>1000000</v>
      </c>
      <c r="J70" s="22">
        <v>1100888</v>
      </c>
      <c r="K70" s="22">
        <v>1100888</v>
      </c>
      <c r="L70" s="22">
        <v>1750000</v>
      </c>
      <c r="M70" s="22">
        <v>1760000</v>
      </c>
      <c r="N70" s="22">
        <v>1600000</v>
      </c>
      <c r="O70" s="23">
        <v>50</v>
      </c>
      <c r="P70" s="23">
        <v>57</v>
      </c>
      <c r="Q70" s="23">
        <v>88</v>
      </c>
      <c r="R70" s="22">
        <v>770</v>
      </c>
      <c r="S70" s="22">
        <v>680</v>
      </c>
      <c r="T70" s="24">
        <v>2.8</v>
      </c>
      <c r="U70" s="24">
        <v>0.19999999999999973</v>
      </c>
      <c r="V70" s="24">
        <v>2.6</v>
      </c>
      <c r="W70" s="24">
        <v>2.2000000000000002</v>
      </c>
      <c r="X70" s="25">
        <v>4.0039999999999999E-2</v>
      </c>
      <c r="Y70" s="24">
        <v>1.1000000000000001</v>
      </c>
      <c r="Z70" s="24">
        <v>-0.19999999999999996</v>
      </c>
      <c r="AA70" s="24">
        <v>1.3</v>
      </c>
      <c r="AB70" s="24">
        <v>1.1000000000000001</v>
      </c>
      <c r="AC70" s="26">
        <v>0.26699029126213586</v>
      </c>
      <c r="AD70" s="24">
        <v>6.6680891923610357</v>
      </c>
      <c r="AE70" s="6">
        <v>690</v>
      </c>
      <c r="AF70" s="6">
        <v>813</v>
      </c>
      <c r="AG70" s="6">
        <v>585</v>
      </c>
      <c r="AH70" s="27">
        <v>3.7775735294117645</v>
      </c>
      <c r="AI70" s="28">
        <v>875000</v>
      </c>
      <c r="AJ70" s="28">
        <v>830000</v>
      </c>
      <c r="AK70" s="28">
        <v>800000</v>
      </c>
      <c r="AL70" s="29">
        <v>5.4216867469879519E-2</v>
      </c>
      <c r="AM70" s="29">
        <v>9.375E-2</v>
      </c>
      <c r="AN70" s="6">
        <v>3.2</v>
      </c>
      <c r="AO70" s="27">
        <v>-0.19999999999999973</v>
      </c>
      <c r="AP70" s="6">
        <v>3.4</v>
      </c>
      <c r="AQ70" s="26">
        <v>0.10933014354066986</v>
      </c>
      <c r="AR70" s="28">
        <v>600</v>
      </c>
      <c r="AS70" s="28">
        <v>550</v>
      </c>
      <c r="AT70" s="25">
        <v>9.0909090909090912E-2</v>
      </c>
      <c r="AU70" s="26">
        <v>0.14328286788269706</v>
      </c>
      <c r="AV70" s="30">
        <v>2884.0000000000005</v>
      </c>
      <c r="AW70" s="24">
        <v>0.86639999999999995</v>
      </c>
      <c r="AX70" s="24">
        <v>0.1336</v>
      </c>
      <c r="AY70" s="24">
        <v>0.98750000000000004</v>
      </c>
      <c r="AZ70" s="24">
        <v>5.7999999999999996E-3</v>
      </c>
      <c r="BA70" s="24">
        <v>0.40539999999999998</v>
      </c>
      <c r="BB70" s="24">
        <v>0.46810000000000002</v>
      </c>
      <c r="BC70" s="24">
        <v>8.8800000000000004E-2</v>
      </c>
      <c r="BD70" s="31">
        <v>8</v>
      </c>
      <c r="BE70" s="23">
        <v>78</v>
      </c>
      <c r="BF70" s="32" t="s">
        <v>2766</v>
      </c>
      <c r="BG70" s="33">
        <v>151.30980457296801</v>
      </c>
      <c r="BH70" s="33">
        <v>-33.172382531288903</v>
      </c>
      <c r="BI70" s="34">
        <f t="shared" si="14"/>
        <v>70</v>
      </c>
      <c r="BJ70" s="34">
        <f t="shared" si="15"/>
        <v>64</v>
      </c>
      <c r="BK70" s="34">
        <f t="shared" si="16"/>
        <v>78</v>
      </c>
      <c r="BL70" s="34">
        <f t="shared" si="17"/>
        <v>53</v>
      </c>
      <c r="BM70" s="34">
        <f t="shared" si="18"/>
        <v>28</v>
      </c>
      <c r="BN70" s="34">
        <f t="shared" si="19"/>
        <v>100</v>
      </c>
      <c r="BO70" s="34">
        <f t="shared" si="20"/>
        <v>91</v>
      </c>
      <c r="BP70" s="34">
        <f t="shared" si="21"/>
        <v>79</v>
      </c>
      <c r="BQ70" s="35">
        <f t="shared" si="22"/>
        <v>84</v>
      </c>
      <c r="BR70" s="34">
        <f t="shared" si="23"/>
        <v>83</v>
      </c>
      <c r="BS70" s="35">
        <f t="shared" si="24"/>
        <v>89</v>
      </c>
      <c r="BT70" s="35">
        <f t="shared" si="25"/>
        <v>98</v>
      </c>
      <c r="BU70" s="35">
        <f t="shared" si="26"/>
        <v>80</v>
      </c>
      <c r="BV70" s="35">
        <f t="shared" si="27"/>
        <v>78</v>
      </c>
    </row>
    <row r="71" spans="2:74" hidden="1" x14ac:dyDescent="0.3">
      <c r="B71" s="6" t="s">
        <v>206</v>
      </c>
      <c r="C71" s="6">
        <v>124011454</v>
      </c>
      <c r="D71" s="6" t="s">
        <v>193</v>
      </c>
      <c r="E71" s="6" t="s">
        <v>194</v>
      </c>
      <c r="F71" s="6" t="s">
        <v>2757</v>
      </c>
      <c r="G71" s="6" t="s">
        <v>77</v>
      </c>
      <c r="H71" s="6" t="s">
        <v>78</v>
      </c>
      <c r="I71" s="22">
        <v>980000</v>
      </c>
      <c r="J71" s="22">
        <v>970000</v>
      </c>
      <c r="K71" s="22">
        <v>950000</v>
      </c>
      <c r="L71" s="22">
        <v>995800</v>
      </c>
      <c r="M71" s="22">
        <v>975000</v>
      </c>
      <c r="N71" s="22">
        <v>955000</v>
      </c>
      <c r="O71" s="23">
        <v>23</v>
      </c>
      <c r="P71" s="23">
        <v>23</v>
      </c>
      <c r="Q71" s="23">
        <v>27</v>
      </c>
      <c r="R71" s="22">
        <v>680</v>
      </c>
      <c r="S71" s="22">
        <v>600</v>
      </c>
      <c r="T71" s="24">
        <v>2.7</v>
      </c>
      <c r="U71" s="24">
        <v>-0.39999999999999991</v>
      </c>
      <c r="V71" s="24">
        <v>3.1</v>
      </c>
      <c r="W71" s="24">
        <v>3.3</v>
      </c>
      <c r="X71" s="25">
        <v>3.6081632653061226E-2</v>
      </c>
      <c r="Y71" s="24">
        <v>1.3</v>
      </c>
      <c r="Z71" s="24">
        <v>-0.59999999999999987</v>
      </c>
      <c r="AA71" s="24">
        <v>1.9</v>
      </c>
      <c r="AB71" s="24">
        <v>2</v>
      </c>
      <c r="AC71" s="26">
        <v>0.2971820152436892</v>
      </c>
      <c r="AD71" s="24">
        <v>8.2363793817538298</v>
      </c>
      <c r="AE71" s="6">
        <v>266</v>
      </c>
      <c r="AF71" s="6">
        <v>340</v>
      </c>
      <c r="AG71" s="6">
        <v>284</v>
      </c>
      <c r="AH71" s="27">
        <v>3.5037313432835822</v>
      </c>
      <c r="AI71" s="28">
        <v>947500</v>
      </c>
      <c r="AJ71" s="28">
        <v>899000</v>
      </c>
      <c r="AK71" s="28">
        <v>880000</v>
      </c>
      <c r="AL71" s="29">
        <v>5.3948832035595105E-2</v>
      </c>
      <c r="AM71" s="29">
        <v>7.6704545454545456E-2</v>
      </c>
      <c r="AN71" s="6">
        <v>2.7</v>
      </c>
      <c r="AO71" s="27">
        <v>-0.19999999999999973</v>
      </c>
      <c r="AP71" s="6">
        <v>2.9</v>
      </c>
      <c r="AQ71" s="26">
        <v>9.2190669371196757E-2</v>
      </c>
      <c r="AR71" s="28">
        <v>650</v>
      </c>
      <c r="AS71" s="28">
        <v>595</v>
      </c>
      <c r="AT71" s="25">
        <v>9.2436974789915971E-2</v>
      </c>
      <c r="AU71" s="26">
        <v>1.657846204012392E-2</v>
      </c>
      <c r="AV71" s="30">
        <v>2288.1600000000003</v>
      </c>
      <c r="AW71" s="24">
        <v>0.76519999999999999</v>
      </c>
      <c r="AX71" s="24">
        <v>0.23480000000000001</v>
      </c>
      <c r="AY71" s="24">
        <v>0.91469999999999996</v>
      </c>
      <c r="AZ71" s="24">
        <v>5.67E-2</v>
      </c>
      <c r="BA71" s="24">
        <v>0.38979999999999998</v>
      </c>
      <c r="BB71" s="24">
        <v>0.44059999999999999</v>
      </c>
      <c r="BC71" s="24">
        <v>0.1376</v>
      </c>
      <c r="BD71" s="31">
        <v>7</v>
      </c>
      <c r="BE71" s="23">
        <v>60</v>
      </c>
      <c r="BF71" s="32" t="s">
        <v>2767</v>
      </c>
      <c r="BG71" s="33">
        <v>150.59314439838801</v>
      </c>
      <c r="BH71" s="33">
        <v>-33.689176149842801</v>
      </c>
      <c r="BI71" s="34">
        <f t="shared" si="14"/>
        <v>72</v>
      </c>
      <c r="BJ71" s="34">
        <f t="shared" si="15"/>
        <v>72</v>
      </c>
      <c r="BK71" s="34">
        <f t="shared" si="16"/>
        <v>81</v>
      </c>
      <c r="BL71" s="34">
        <f t="shared" si="17"/>
        <v>95</v>
      </c>
      <c r="BM71" s="34">
        <f t="shared" si="18"/>
        <v>28</v>
      </c>
      <c r="BN71" s="34">
        <f t="shared" si="19"/>
        <v>100</v>
      </c>
      <c r="BO71" s="34">
        <f t="shared" si="20"/>
        <v>96</v>
      </c>
      <c r="BP71" s="34">
        <f t="shared" si="21"/>
        <v>76</v>
      </c>
      <c r="BQ71" s="35">
        <f t="shared" si="22"/>
        <v>71</v>
      </c>
      <c r="BR71" s="34">
        <f t="shared" si="23"/>
        <v>68</v>
      </c>
      <c r="BS71" s="35">
        <f t="shared" si="24"/>
        <v>69</v>
      </c>
      <c r="BT71" s="35">
        <f t="shared" si="25"/>
        <v>95</v>
      </c>
      <c r="BU71" s="35">
        <f t="shared" si="26"/>
        <v>70</v>
      </c>
      <c r="BV71" s="35">
        <f t="shared" si="27"/>
        <v>78</v>
      </c>
    </row>
    <row r="72" spans="2:74" hidden="1" x14ac:dyDescent="0.3">
      <c r="B72" s="6" t="s">
        <v>207</v>
      </c>
      <c r="C72" s="6">
        <v>203011036</v>
      </c>
      <c r="D72" s="6" t="s">
        <v>208</v>
      </c>
      <c r="E72" s="6" t="s">
        <v>209</v>
      </c>
      <c r="F72" s="6" t="s">
        <v>2708</v>
      </c>
      <c r="G72" s="6" t="s">
        <v>86</v>
      </c>
      <c r="H72" s="6" t="s">
        <v>78</v>
      </c>
      <c r="I72" s="22">
        <v>721968</v>
      </c>
      <c r="J72" s="22">
        <v>739685</v>
      </c>
      <c r="K72" s="22">
        <v>782485</v>
      </c>
      <c r="L72" s="22">
        <v>730000</v>
      </c>
      <c r="M72" s="22">
        <v>770000</v>
      </c>
      <c r="N72" s="22">
        <v>720000</v>
      </c>
      <c r="O72" s="23">
        <v>44</v>
      </c>
      <c r="P72" s="23">
        <v>45</v>
      </c>
      <c r="Q72" s="23">
        <v>57</v>
      </c>
      <c r="R72" s="22">
        <v>480</v>
      </c>
      <c r="S72" s="22">
        <v>480</v>
      </c>
      <c r="T72" s="24">
        <v>1.8</v>
      </c>
      <c r="U72" s="24">
        <v>-0.30000000000000004</v>
      </c>
      <c r="V72" s="24">
        <v>2.1</v>
      </c>
      <c r="W72" s="24">
        <v>2.1</v>
      </c>
      <c r="X72" s="25">
        <v>3.4572169403630081E-2</v>
      </c>
      <c r="Y72" s="24">
        <v>1.5</v>
      </c>
      <c r="Z72" s="24">
        <v>-0.30000000000000004</v>
      </c>
      <c r="AA72" s="24">
        <v>1.8</v>
      </c>
      <c r="AB72" s="24">
        <v>1.4</v>
      </c>
      <c r="AC72" s="26">
        <v>0.23228803716608593</v>
      </c>
      <c r="AD72" s="24">
        <v>6.7189314750290361</v>
      </c>
      <c r="AE72" s="6">
        <v>184</v>
      </c>
      <c r="AF72" s="6">
        <v>201</v>
      </c>
      <c r="AG72" s="6">
        <v>133</v>
      </c>
      <c r="AH72" s="27">
        <v>10.139999999999999</v>
      </c>
      <c r="AI72" s="28">
        <v>750000</v>
      </c>
      <c r="AJ72" s="28">
        <v>770000</v>
      </c>
      <c r="AK72" s="28">
        <v>800000</v>
      </c>
      <c r="AL72" s="29">
        <v>-2.5974025974025976E-2</v>
      </c>
      <c r="AM72" s="29">
        <v>-6.25E-2</v>
      </c>
      <c r="AN72" s="6">
        <v>2.1</v>
      </c>
      <c r="AO72" s="27">
        <v>-0.39999999999999991</v>
      </c>
      <c r="AP72" s="6">
        <v>2.5</v>
      </c>
      <c r="AQ72" s="26">
        <v>7.0068027210884357E-2</v>
      </c>
      <c r="AR72" s="28">
        <v>550</v>
      </c>
      <c r="AS72" s="28">
        <v>520</v>
      </c>
      <c r="AT72" s="25">
        <v>5.7692307692307696E-2</v>
      </c>
      <c r="AU72" s="26">
        <v>-0.1472286205360962</v>
      </c>
      <c r="AV72" s="30">
        <v>2066.4</v>
      </c>
      <c r="AW72" s="24">
        <v>0.77990000000000004</v>
      </c>
      <c r="AX72" s="24">
        <v>0.22009999999999999</v>
      </c>
      <c r="AY72" s="24">
        <v>0.97519999999999996</v>
      </c>
      <c r="AZ72" s="24">
        <v>2.1399999999999999E-2</v>
      </c>
      <c r="BA72" s="24">
        <v>0.40960000000000002</v>
      </c>
      <c r="BB72" s="24">
        <v>0.42109999999999997</v>
      </c>
      <c r="BC72" s="24">
        <v>0.1321</v>
      </c>
      <c r="BD72" s="31">
        <v>8</v>
      </c>
      <c r="BE72" s="23">
        <v>93</v>
      </c>
      <c r="BF72" s="32" t="s">
        <v>2768</v>
      </c>
      <c r="BG72" s="33">
        <v>144.08302966526301</v>
      </c>
      <c r="BH72" s="33">
        <v>-38.283408236285901</v>
      </c>
      <c r="BI72" s="34">
        <f t="shared" si="14"/>
        <v>87</v>
      </c>
      <c r="BJ72" s="34">
        <f t="shared" si="15"/>
        <v>82</v>
      </c>
      <c r="BK72" s="34">
        <f t="shared" si="16"/>
        <v>1</v>
      </c>
      <c r="BL72" s="34">
        <f t="shared" si="17"/>
        <v>100</v>
      </c>
      <c r="BM72" s="34">
        <f t="shared" si="18"/>
        <v>1</v>
      </c>
      <c r="BN72" s="34">
        <f t="shared" si="19"/>
        <v>92</v>
      </c>
      <c r="BO72" s="34">
        <f t="shared" si="20"/>
        <v>88</v>
      </c>
      <c r="BP72" s="34">
        <f t="shared" si="21"/>
        <v>80</v>
      </c>
      <c r="BQ72" s="35">
        <f t="shared" si="22"/>
        <v>66</v>
      </c>
      <c r="BR72" s="34">
        <f t="shared" si="23"/>
        <v>83</v>
      </c>
      <c r="BS72" s="35">
        <f t="shared" si="24"/>
        <v>100</v>
      </c>
      <c r="BT72" s="35">
        <f t="shared" si="25"/>
        <v>92</v>
      </c>
      <c r="BU72" s="35">
        <f t="shared" si="26"/>
        <v>80</v>
      </c>
      <c r="BV72" s="35">
        <f t="shared" si="27"/>
        <v>78</v>
      </c>
    </row>
    <row r="73" spans="2:74" hidden="1" x14ac:dyDescent="0.3">
      <c r="B73" s="6" t="s">
        <v>210</v>
      </c>
      <c r="C73" s="6">
        <v>405041127</v>
      </c>
      <c r="D73" s="6" t="s">
        <v>211</v>
      </c>
      <c r="E73" s="6" t="s">
        <v>113</v>
      </c>
      <c r="F73" s="6" t="s">
        <v>2692</v>
      </c>
      <c r="G73" s="6" t="s">
        <v>82</v>
      </c>
      <c r="H73" s="6" t="s">
        <v>78</v>
      </c>
      <c r="I73" s="22">
        <v>479000</v>
      </c>
      <c r="J73" s="22">
        <v>470000</v>
      </c>
      <c r="K73" s="22">
        <v>419000</v>
      </c>
      <c r="L73" s="22">
        <v>400000</v>
      </c>
      <c r="M73" s="22">
        <v>370000</v>
      </c>
      <c r="N73" s="22">
        <v>350000</v>
      </c>
      <c r="O73" s="23">
        <v>42</v>
      </c>
      <c r="P73" s="23">
        <v>44</v>
      </c>
      <c r="Q73" s="23">
        <v>36</v>
      </c>
      <c r="R73" s="22">
        <v>350</v>
      </c>
      <c r="S73" s="22">
        <v>360</v>
      </c>
      <c r="T73" s="24">
        <v>1.4</v>
      </c>
      <c r="U73" s="24">
        <v>-0.10000000000000009</v>
      </c>
      <c r="V73" s="24">
        <v>1.5</v>
      </c>
      <c r="W73" s="24">
        <v>1.5</v>
      </c>
      <c r="X73" s="25">
        <v>3.7995824634655534E-2</v>
      </c>
      <c r="Y73" s="24">
        <v>0.2</v>
      </c>
      <c r="Z73" s="24">
        <v>-9.9999999999999978E-2</v>
      </c>
      <c r="AA73" s="24">
        <v>0.3</v>
      </c>
      <c r="AB73" s="24">
        <v>0.4</v>
      </c>
      <c r="AC73" s="26">
        <v>0.31156530408773675</v>
      </c>
      <c r="AD73" s="24">
        <v>8.1999879482431819</v>
      </c>
      <c r="AE73" s="6">
        <v>170</v>
      </c>
      <c r="AF73" s="6">
        <v>165</v>
      </c>
      <c r="AG73" s="6">
        <v>144</v>
      </c>
      <c r="AH73" s="27">
        <v>3.3096446700507616</v>
      </c>
      <c r="AI73" s="28">
        <v>451000</v>
      </c>
      <c r="AJ73" s="28">
        <v>389000</v>
      </c>
      <c r="AK73" s="28">
        <v>360000</v>
      </c>
      <c r="AL73" s="29">
        <v>0.15938303341902313</v>
      </c>
      <c r="AM73" s="29">
        <v>0.25277777777777777</v>
      </c>
      <c r="AN73" s="6">
        <v>2</v>
      </c>
      <c r="AO73" s="27">
        <v>0</v>
      </c>
      <c r="AP73" s="6">
        <v>2</v>
      </c>
      <c r="AQ73" s="26">
        <v>6.5808823529411767E-2</v>
      </c>
      <c r="AR73" s="28">
        <v>400</v>
      </c>
      <c r="AS73" s="28">
        <v>380</v>
      </c>
      <c r="AT73" s="25">
        <v>5.2631578947368418E-2</v>
      </c>
      <c r="AU73" s="26">
        <v>0.43005657459630409</v>
      </c>
      <c r="AV73" s="30">
        <v>1123.3600000000001</v>
      </c>
      <c r="AW73" s="24">
        <v>0.64929999999999999</v>
      </c>
      <c r="AX73" s="24">
        <v>0.35070000000000001</v>
      </c>
      <c r="AY73" s="24">
        <v>0.9304</v>
      </c>
      <c r="AZ73" s="24">
        <v>3.2099999999999997E-2</v>
      </c>
      <c r="BA73" s="24">
        <v>0.54430000000000001</v>
      </c>
      <c r="BB73" s="24">
        <v>0.21479999999999999</v>
      </c>
      <c r="BC73" s="24">
        <v>0.1779</v>
      </c>
      <c r="BD73" s="31">
        <v>7</v>
      </c>
      <c r="BE73" s="23">
        <v>96</v>
      </c>
      <c r="BF73" s="32" t="s">
        <v>2769</v>
      </c>
      <c r="BG73" s="33">
        <v>137.69077772932201</v>
      </c>
      <c r="BH73" s="33">
        <v>-34.491272432695098</v>
      </c>
      <c r="BI73" s="34">
        <f t="shared" si="14"/>
        <v>93</v>
      </c>
      <c r="BJ73" s="34">
        <f t="shared" si="15"/>
        <v>84</v>
      </c>
      <c r="BK73" s="34">
        <f t="shared" si="16"/>
        <v>84</v>
      </c>
      <c r="BL73" s="34">
        <f t="shared" si="17"/>
        <v>1</v>
      </c>
      <c r="BM73" s="34">
        <f t="shared" si="18"/>
        <v>80</v>
      </c>
      <c r="BN73" s="34">
        <f t="shared" si="19"/>
        <v>86</v>
      </c>
      <c r="BO73" s="34">
        <f t="shared" si="20"/>
        <v>87</v>
      </c>
      <c r="BP73" s="34">
        <f t="shared" si="21"/>
        <v>100</v>
      </c>
      <c r="BQ73" s="35">
        <f t="shared" si="22"/>
        <v>77</v>
      </c>
      <c r="BR73" s="34">
        <f t="shared" si="23"/>
        <v>68</v>
      </c>
      <c r="BS73" s="35">
        <f t="shared" si="24"/>
        <v>59</v>
      </c>
      <c r="BT73" s="35">
        <f t="shared" si="25"/>
        <v>100</v>
      </c>
      <c r="BU73" s="35">
        <f t="shared" si="26"/>
        <v>70</v>
      </c>
      <c r="BV73" s="35">
        <f t="shared" si="27"/>
        <v>77</v>
      </c>
    </row>
    <row r="74" spans="2:74" hidden="1" x14ac:dyDescent="0.3">
      <c r="B74" s="6" t="s">
        <v>212</v>
      </c>
      <c r="C74" s="6">
        <v>211011257</v>
      </c>
      <c r="D74" s="6" t="s">
        <v>110</v>
      </c>
      <c r="E74" s="6" t="s">
        <v>85</v>
      </c>
      <c r="F74" s="6" t="s">
        <v>689</v>
      </c>
      <c r="G74" s="6" t="s">
        <v>86</v>
      </c>
      <c r="H74" s="6" t="s">
        <v>78</v>
      </c>
      <c r="I74" s="22">
        <v>1000000</v>
      </c>
      <c r="J74" s="22">
        <v>1000000</v>
      </c>
      <c r="K74" s="22">
        <v>1050000</v>
      </c>
      <c r="L74" s="22">
        <v>1110000</v>
      </c>
      <c r="M74" s="22">
        <v>1080000</v>
      </c>
      <c r="N74" s="22">
        <v>1170000</v>
      </c>
      <c r="O74" s="23">
        <v>26</v>
      </c>
      <c r="P74" s="23">
        <v>25</v>
      </c>
      <c r="Q74" s="23">
        <v>23</v>
      </c>
      <c r="R74" s="22">
        <v>660</v>
      </c>
      <c r="S74" s="22">
        <v>620</v>
      </c>
      <c r="T74" s="24">
        <v>3</v>
      </c>
      <c r="U74" s="24">
        <v>0.10000000000000009</v>
      </c>
      <c r="V74" s="24">
        <v>2.9</v>
      </c>
      <c r="W74" s="24">
        <v>2.7</v>
      </c>
      <c r="X74" s="25">
        <v>3.4320000000000003E-2</v>
      </c>
      <c r="Y74" s="24">
        <v>1.5</v>
      </c>
      <c r="Z74" s="24">
        <v>-0.39999999999999991</v>
      </c>
      <c r="AA74" s="24">
        <v>1.9</v>
      </c>
      <c r="AB74" s="24">
        <v>2.1</v>
      </c>
      <c r="AC74" s="26">
        <v>0.25789309159112223</v>
      </c>
      <c r="AD74" s="24">
        <v>7.5143674706037933</v>
      </c>
      <c r="AE74" s="6">
        <v>208</v>
      </c>
      <c r="AF74" s="6">
        <v>285</v>
      </c>
      <c r="AG74" s="6">
        <v>250</v>
      </c>
      <c r="AH74" s="27">
        <v>1.7493188010899183</v>
      </c>
      <c r="AI74" s="28">
        <v>1000000</v>
      </c>
      <c r="AJ74" s="28">
        <v>998000</v>
      </c>
      <c r="AK74" s="28">
        <v>952000</v>
      </c>
      <c r="AL74" s="29">
        <v>2.004008016032064E-3</v>
      </c>
      <c r="AM74" s="29">
        <v>5.0420168067226892E-2</v>
      </c>
      <c r="AN74" s="6">
        <v>2.7</v>
      </c>
      <c r="AO74" s="27">
        <v>-9.9999999999999645E-2</v>
      </c>
      <c r="AP74" s="6">
        <v>2.8</v>
      </c>
      <c r="AQ74" s="26">
        <v>7.0068027210884357E-2</v>
      </c>
      <c r="AR74" s="28">
        <v>620</v>
      </c>
      <c r="AS74" s="28">
        <v>575</v>
      </c>
      <c r="AT74" s="25">
        <v>7.8260869565217397E-2</v>
      </c>
      <c r="AU74" s="26">
        <v>-2.5472626688022748E-2</v>
      </c>
      <c r="AV74" s="30">
        <v>2559.2000000000003</v>
      </c>
      <c r="AW74" s="24">
        <v>0.83889999999999998</v>
      </c>
      <c r="AX74" s="24">
        <v>0.16109999999999999</v>
      </c>
      <c r="AY74" s="24">
        <v>0.88790000000000002</v>
      </c>
      <c r="AZ74" s="24">
        <v>0.1106</v>
      </c>
      <c r="BA74" s="24">
        <v>0.31869999999999998</v>
      </c>
      <c r="BB74" s="24">
        <v>0.4899</v>
      </c>
      <c r="BC74" s="24">
        <v>0.12620000000000001</v>
      </c>
      <c r="BD74" s="31">
        <v>7.5</v>
      </c>
      <c r="BE74" s="23">
        <v>28</v>
      </c>
      <c r="BF74" s="32" t="s">
        <v>2770</v>
      </c>
      <c r="BG74" s="33">
        <v>145.25773771357299</v>
      </c>
      <c r="BH74" s="33">
        <v>-37.907777782327699</v>
      </c>
      <c r="BI74" s="34">
        <f t="shared" si="14"/>
        <v>67</v>
      </c>
      <c r="BJ74" s="34">
        <f t="shared" si="15"/>
        <v>72</v>
      </c>
      <c r="BK74" s="34">
        <f t="shared" si="16"/>
        <v>100</v>
      </c>
      <c r="BL74" s="34">
        <f t="shared" si="17"/>
        <v>100</v>
      </c>
      <c r="BM74" s="34">
        <f t="shared" si="18"/>
        <v>2</v>
      </c>
      <c r="BN74" s="34">
        <f t="shared" si="19"/>
        <v>92</v>
      </c>
      <c r="BO74" s="34">
        <f t="shared" si="20"/>
        <v>100</v>
      </c>
      <c r="BP74" s="34">
        <f t="shared" si="21"/>
        <v>60</v>
      </c>
      <c r="BQ74" s="35">
        <f t="shared" si="22"/>
        <v>65</v>
      </c>
      <c r="BR74" s="34">
        <f t="shared" si="23"/>
        <v>75</v>
      </c>
      <c r="BS74" s="35">
        <f t="shared" si="24"/>
        <v>95</v>
      </c>
      <c r="BT74" s="35">
        <f t="shared" si="25"/>
        <v>92</v>
      </c>
      <c r="BU74" s="35">
        <f t="shared" si="26"/>
        <v>75</v>
      </c>
      <c r="BV74" s="35">
        <f t="shared" si="27"/>
        <v>77</v>
      </c>
    </row>
    <row r="75" spans="2:74" hidden="1" x14ac:dyDescent="0.3">
      <c r="B75" s="6" t="s">
        <v>213</v>
      </c>
      <c r="C75" s="6">
        <v>801011009</v>
      </c>
      <c r="D75" s="6" t="s">
        <v>181</v>
      </c>
      <c r="E75" s="6" t="s">
        <v>107</v>
      </c>
      <c r="F75" s="6" t="s">
        <v>2703</v>
      </c>
      <c r="G75" s="6" t="s">
        <v>108</v>
      </c>
      <c r="H75" s="6" t="s">
        <v>78</v>
      </c>
      <c r="I75" s="22">
        <v>899000</v>
      </c>
      <c r="J75" s="22">
        <v>895000</v>
      </c>
      <c r="K75" s="22">
        <v>907800</v>
      </c>
      <c r="L75" s="22">
        <v>920000</v>
      </c>
      <c r="M75" s="22">
        <v>880000</v>
      </c>
      <c r="N75" s="22">
        <v>850000</v>
      </c>
      <c r="O75" s="23">
        <v>28</v>
      </c>
      <c r="P75" s="23">
        <v>26</v>
      </c>
      <c r="Q75" s="23">
        <v>23</v>
      </c>
      <c r="R75" s="22">
        <v>650</v>
      </c>
      <c r="S75" s="22">
        <v>650</v>
      </c>
      <c r="T75" s="24">
        <v>3.4</v>
      </c>
      <c r="U75" s="24">
        <v>0.10000000000000009</v>
      </c>
      <c r="V75" s="24">
        <v>3.3</v>
      </c>
      <c r="W75" s="24">
        <v>3.4</v>
      </c>
      <c r="X75" s="25">
        <v>3.7597330367074529E-2</v>
      </c>
      <c r="Y75" s="24">
        <v>1.6</v>
      </c>
      <c r="Z75" s="24">
        <v>-0.29999999999999982</v>
      </c>
      <c r="AA75" s="24">
        <v>1.9</v>
      </c>
      <c r="AB75" s="24">
        <v>1.8</v>
      </c>
      <c r="AC75" s="26">
        <v>0.21274088814411393</v>
      </c>
      <c r="AD75" s="24">
        <v>5.6584040959040962</v>
      </c>
      <c r="AE75" s="6">
        <v>107</v>
      </c>
      <c r="AF75" s="6">
        <v>149</v>
      </c>
      <c r="AG75" s="6">
        <v>129</v>
      </c>
      <c r="AH75" s="27">
        <v>1.5607675906183367</v>
      </c>
      <c r="AI75" s="28">
        <v>870500</v>
      </c>
      <c r="AJ75" s="28">
        <v>870000</v>
      </c>
      <c r="AK75" s="28">
        <v>845000</v>
      </c>
      <c r="AL75" s="29">
        <v>5.7471264367816091E-4</v>
      </c>
      <c r="AM75" s="29">
        <v>3.0177514792899408E-2</v>
      </c>
      <c r="AN75" s="6">
        <v>2.9</v>
      </c>
      <c r="AO75" s="27">
        <v>-0.30000000000000027</v>
      </c>
      <c r="AP75" s="6">
        <v>3.2</v>
      </c>
      <c r="AQ75" s="26">
        <v>7.8381147540983603E-2</v>
      </c>
      <c r="AR75" s="28">
        <v>650</v>
      </c>
      <c r="AS75" s="28">
        <v>645</v>
      </c>
      <c r="AT75" s="25">
        <v>7.7519379844961239E-3</v>
      </c>
      <c r="AU75" s="26">
        <v>0.13846716299924922</v>
      </c>
      <c r="AV75" s="30">
        <v>3055.36</v>
      </c>
      <c r="AW75" s="24">
        <v>0.81120000000000003</v>
      </c>
      <c r="AX75" s="24">
        <v>0.1888</v>
      </c>
      <c r="AY75" s="24">
        <v>0.96709999999999996</v>
      </c>
      <c r="AZ75" s="24">
        <v>3.4599999999999999E-2</v>
      </c>
      <c r="BA75" s="24">
        <v>0.34100000000000003</v>
      </c>
      <c r="BB75" s="24">
        <v>0.49009999999999998</v>
      </c>
      <c r="BC75" s="24">
        <v>0.1565</v>
      </c>
      <c r="BD75" s="31">
        <v>9</v>
      </c>
      <c r="BE75" s="23">
        <v>74</v>
      </c>
      <c r="BF75" s="32" t="s">
        <v>2771</v>
      </c>
      <c r="BG75" s="33">
        <v>149.04162860401101</v>
      </c>
      <c r="BH75" s="33">
        <v>-35.206445212916897</v>
      </c>
      <c r="BI75" s="34">
        <f t="shared" si="14"/>
        <v>60</v>
      </c>
      <c r="BJ75" s="34">
        <f t="shared" si="15"/>
        <v>69</v>
      </c>
      <c r="BK75" s="34">
        <f t="shared" si="16"/>
        <v>100</v>
      </c>
      <c r="BL75" s="34">
        <f t="shared" si="17"/>
        <v>54</v>
      </c>
      <c r="BM75" s="34">
        <f t="shared" si="18"/>
        <v>1</v>
      </c>
      <c r="BN75" s="34">
        <f t="shared" si="19"/>
        <v>100</v>
      </c>
      <c r="BO75" s="34">
        <f t="shared" si="20"/>
        <v>92</v>
      </c>
      <c r="BP75" s="34">
        <f t="shared" si="21"/>
        <v>65</v>
      </c>
      <c r="BQ75" s="35">
        <f t="shared" si="22"/>
        <v>76</v>
      </c>
      <c r="BR75" s="34">
        <f t="shared" si="23"/>
        <v>93</v>
      </c>
      <c r="BS75" s="35">
        <f t="shared" si="24"/>
        <v>100</v>
      </c>
      <c r="BT75" s="35">
        <f t="shared" si="25"/>
        <v>90</v>
      </c>
      <c r="BU75" s="35">
        <f t="shared" si="26"/>
        <v>90</v>
      </c>
      <c r="BV75" s="35">
        <f t="shared" si="27"/>
        <v>77</v>
      </c>
    </row>
    <row r="76" spans="2:74" hidden="1" x14ac:dyDescent="0.3">
      <c r="B76" s="6" t="s">
        <v>214</v>
      </c>
      <c r="C76" s="6">
        <v>209011197</v>
      </c>
      <c r="D76" s="6" t="s">
        <v>215</v>
      </c>
      <c r="E76" s="6" t="s">
        <v>103</v>
      </c>
      <c r="F76" s="6" t="s">
        <v>689</v>
      </c>
      <c r="G76" s="6" t="s">
        <v>86</v>
      </c>
      <c r="H76" s="6" t="s">
        <v>78</v>
      </c>
      <c r="I76" s="22">
        <v>1000000</v>
      </c>
      <c r="J76" s="22">
        <v>1000000</v>
      </c>
      <c r="K76" s="22">
        <v>975000</v>
      </c>
      <c r="L76" s="22">
        <v>1060000</v>
      </c>
      <c r="M76" s="22">
        <v>1090000</v>
      </c>
      <c r="N76" s="22">
        <v>1065000</v>
      </c>
      <c r="O76" s="23">
        <v>25</v>
      </c>
      <c r="P76" s="23">
        <v>25</v>
      </c>
      <c r="Q76" s="23">
        <v>24</v>
      </c>
      <c r="R76" s="22">
        <v>650</v>
      </c>
      <c r="S76" s="22">
        <v>575</v>
      </c>
      <c r="T76" s="24">
        <v>2.4</v>
      </c>
      <c r="U76" s="24">
        <v>-0.20000000000000018</v>
      </c>
      <c r="V76" s="24">
        <v>2.6</v>
      </c>
      <c r="W76" s="24">
        <v>2.9</v>
      </c>
      <c r="X76" s="25">
        <v>3.3799999999999997E-2</v>
      </c>
      <c r="Y76" s="24">
        <v>1.5</v>
      </c>
      <c r="Z76" s="24">
        <v>-0.5</v>
      </c>
      <c r="AA76" s="24">
        <v>2</v>
      </c>
      <c r="AB76" s="24">
        <v>2.1</v>
      </c>
      <c r="AC76" s="26">
        <v>0.27928640175993397</v>
      </c>
      <c r="AD76" s="24">
        <v>8.2629112946726035</v>
      </c>
      <c r="AE76" s="6">
        <v>183</v>
      </c>
      <c r="AF76" s="6">
        <v>253</v>
      </c>
      <c r="AG76" s="6">
        <v>201</v>
      </c>
      <c r="AH76" s="27">
        <v>2.1213171577123049</v>
      </c>
      <c r="AI76" s="28">
        <v>1055000</v>
      </c>
      <c r="AJ76" s="28">
        <v>1065000</v>
      </c>
      <c r="AK76" s="28">
        <v>1000000</v>
      </c>
      <c r="AL76" s="29">
        <v>-9.3896713615023476E-3</v>
      </c>
      <c r="AM76" s="29">
        <v>5.5E-2</v>
      </c>
      <c r="AN76" s="6">
        <v>2.6</v>
      </c>
      <c r="AO76" s="27">
        <v>-0.19999999999999973</v>
      </c>
      <c r="AP76" s="6">
        <v>2.8</v>
      </c>
      <c r="AQ76" s="26">
        <v>6.2307692307692307E-2</v>
      </c>
      <c r="AR76" s="28">
        <v>620</v>
      </c>
      <c r="AS76" s="28">
        <v>580</v>
      </c>
      <c r="AT76" s="25">
        <v>6.8965517241379309E-2</v>
      </c>
      <c r="AU76" s="26">
        <v>-5.342093513604107E-2</v>
      </c>
      <c r="AV76" s="30">
        <v>2327.36</v>
      </c>
      <c r="AW76" s="24">
        <v>0.76659999999999995</v>
      </c>
      <c r="AX76" s="24">
        <v>0.2334</v>
      </c>
      <c r="AY76" s="24">
        <v>0.83689999999999998</v>
      </c>
      <c r="AZ76" s="24">
        <v>0.1389</v>
      </c>
      <c r="BA76" s="24">
        <v>0.3881</v>
      </c>
      <c r="BB76" s="24">
        <v>0.4088</v>
      </c>
      <c r="BC76" s="24">
        <v>0.18079999999999999</v>
      </c>
      <c r="BD76" s="31">
        <v>7</v>
      </c>
      <c r="BE76" s="23">
        <v>17</v>
      </c>
      <c r="BF76" s="32" t="s">
        <v>2772</v>
      </c>
      <c r="BG76" s="33">
        <v>145.10272513231399</v>
      </c>
      <c r="BH76" s="33">
        <v>-37.7017696134684</v>
      </c>
      <c r="BI76" s="34">
        <f t="shared" si="14"/>
        <v>77</v>
      </c>
      <c r="BJ76" s="34">
        <f t="shared" si="15"/>
        <v>74</v>
      </c>
      <c r="BK76" s="34">
        <f t="shared" si="16"/>
        <v>98</v>
      </c>
      <c r="BL76" s="34">
        <f t="shared" si="17"/>
        <v>100</v>
      </c>
      <c r="BM76" s="34">
        <f t="shared" si="18"/>
        <v>1</v>
      </c>
      <c r="BN76" s="34">
        <f t="shared" si="19"/>
        <v>81</v>
      </c>
      <c r="BO76" s="34">
        <f t="shared" si="20"/>
        <v>100</v>
      </c>
      <c r="BP76" s="34">
        <f t="shared" si="21"/>
        <v>75</v>
      </c>
      <c r="BQ76" s="35">
        <f t="shared" si="22"/>
        <v>63</v>
      </c>
      <c r="BR76" s="34">
        <f t="shared" si="23"/>
        <v>68</v>
      </c>
      <c r="BS76" s="35">
        <f t="shared" si="24"/>
        <v>81</v>
      </c>
      <c r="BT76" s="35">
        <f t="shared" si="25"/>
        <v>92</v>
      </c>
      <c r="BU76" s="35">
        <f t="shared" si="26"/>
        <v>70</v>
      </c>
      <c r="BV76" s="35">
        <f t="shared" si="27"/>
        <v>77</v>
      </c>
    </row>
    <row r="77" spans="2:74" hidden="1" x14ac:dyDescent="0.3">
      <c r="B77" s="6" t="s">
        <v>216</v>
      </c>
      <c r="C77" s="6">
        <v>403041076</v>
      </c>
      <c r="D77" s="6" t="s">
        <v>217</v>
      </c>
      <c r="E77" s="6" t="s">
        <v>186</v>
      </c>
      <c r="F77" s="6" t="s">
        <v>2379</v>
      </c>
      <c r="G77" s="6" t="s">
        <v>82</v>
      </c>
      <c r="H77" s="6" t="s">
        <v>78</v>
      </c>
      <c r="I77" s="22">
        <v>950000</v>
      </c>
      <c r="J77" s="22">
        <v>930000</v>
      </c>
      <c r="K77" s="22">
        <v>915200</v>
      </c>
      <c r="L77" s="22">
        <v>950000</v>
      </c>
      <c r="M77" s="22">
        <v>935000</v>
      </c>
      <c r="N77" s="22">
        <v>890000</v>
      </c>
      <c r="O77" s="23">
        <v>24</v>
      </c>
      <c r="P77" s="23">
        <v>27</v>
      </c>
      <c r="Q77" s="23">
        <v>22</v>
      </c>
      <c r="R77" s="22">
        <v>700</v>
      </c>
      <c r="S77" s="22">
        <v>600</v>
      </c>
      <c r="T77" s="24">
        <v>2.5</v>
      </c>
      <c r="U77" s="24">
        <v>-0.29999999999999982</v>
      </c>
      <c r="V77" s="24">
        <v>2.8</v>
      </c>
      <c r="W77" s="24">
        <v>2.8</v>
      </c>
      <c r="X77" s="25">
        <v>3.8315789473684213E-2</v>
      </c>
      <c r="Y77" s="24">
        <v>0.5</v>
      </c>
      <c r="Z77" s="24">
        <v>-0.30000000000000004</v>
      </c>
      <c r="AA77" s="24">
        <v>0.8</v>
      </c>
      <c r="AB77" s="24">
        <v>1.2</v>
      </c>
      <c r="AC77" s="26">
        <v>0.27989252127183162</v>
      </c>
      <c r="AD77" s="24">
        <v>7.3048872309956057</v>
      </c>
      <c r="AE77" s="6">
        <v>338</v>
      </c>
      <c r="AF77" s="6">
        <v>438</v>
      </c>
      <c r="AG77" s="6">
        <v>307</v>
      </c>
      <c r="AH77" s="27">
        <v>1.9322033898305084</v>
      </c>
      <c r="AI77" s="28">
        <v>760000</v>
      </c>
      <c r="AJ77" s="28">
        <v>680000</v>
      </c>
      <c r="AK77" s="28">
        <v>605000</v>
      </c>
      <c r="AL77" s="29">
        <v>0.11764705882352941</v>
      </c>
      <c r="AM77" s="29">
        <v>0.256198347107438</v>
      </c>
      <c r="AN77" s="6">
        <v>2.7</v>
      </c>
      <c r="AO77" s="27">
        <v>-0.19999999999999973</v>
      </c>
      <c r="AP77" s="6">
        <v>2.9</v>
      </c>
      <c r="AQ77" s="26">
        <v>0.12028985507246377</v>
      </c>
      <c r="AR77" s="28">
        <v>570</v>
      </c>
      <c r="AS77" s="28">
        <v>540</v>
      </c>
      <c r="AT77" s="25">
        <v>5.5555555555555552E-2</v>
      </c>
      <c r="AU77" s="26">
        <v>0.45115388008571766</v>
      </c>
      <c r="AV77" s="30">
        <v>2500.96</v>
      </c>
      <c r="AW77" s="24">
        <v>0.83989999999999998</v>
      </c>
      <c r="AX77" s="24">
        <v>0.16009999999999999</v>
      </c>
      <c r="AY77" s="24">
        <v>0.98509999999999998</v>
      </c>
      <c r="AZ77" s="24">
        <v>1.03E-2</v>
      </c>
      <c r="BA77" s="24">
        <v>0.33939999999999998</v>
      </c>
      <c r="BB77" s="24">
        <v>0.57979999999999998</v>
      </c>
      <c r="BC77" s="24">
        <v>7.4300000000000005E-2</v>
      </c>
      <c r="BD77" s="31">
        <v>9</v>
      </c>
      <c r="BE77" s="23">
        <v>15</v>
      </c>
      <c r="BF77" s="32" t="s">
        <v>2773</v>
      </c>
      <c r="BG77" s="33">
        <v>138.62468869352901</v>
      </c>
      <c r="BH77" s="33">
        <v>-35.045708645817598</v>
      </c>
      <c r="BI77" s="34">
        <f t="shared" si="14"/>
        <v>75</v>
      </c>
      <c r="BJ77" s="34">
        <f t="shared" si="15"/>
        <v>72</v>
      </c>
      <c r="BK77" s="34">
        <f t="shared" si="16"/>
        <v>100</v>
      </c>
      <c r="BL77" s="34">
        <f t="shared" si="17"/>
        <v>1</v>
      </c>
      <c r="BM77" s="34">
        <f t="shared" si="18"/>
        <v>59</v>
      </c>
      <c r="BN77" s="34">
        <f t="shared" si="19"/>
        <v>100</v>
      </c>
      <c r="BO77" s="34">
        <f t="shared" si="20"/>
        <v>100</v>
      </c>
      <c r="BP77" s="34">
        <f t="shared" si="21"/>
        <v>65</v>
      </c>
      <c r="BQ77" s="35">
        <f t="shared" si="22"/>
        <v>78</v>
      </c>
      <c r="BR77" s="34">
        <f t="shared" si="23"/>
        <v>77</v>
      </c>
      <c r="BS77" s="35">
        <f t="shared" si="24"/>
        <v>80</v>
      </c>
      <c r="BT77" s="35">
        <f t="shared" si="25"/>
        <v>100</v>
      </c>
      <c r="BU77" s="35">
        <f t="shared" si="26"/>
        <v>90</v>
      </c>
      <c r="BV77" s="35">
        <f t="shared" si="27"/>
        <v>77</v>
      </c>
    </row>
    <row r="78" spans="2:74" hidden="1" x14ac:dyDescent="0.3">
      <c r="B78" s="6" t="s">
        <v>218</v>
      </c>
      <c r="C78" s="6">
        <v>405011113</v>
      </c>
      <c r="D78" s="6" t="s">
        <v>112</v>
      </c>
      <c r="E78" s="6" t="s">
        <v>113</v>
      </c>
      <c r="F78" s="6" t="s">
        <v>2692</v>
      </c>
      <c r="G78" s="6" t="s">
        <v>82</v>
      </c>
      <c r="H78" s="6" t="s">
        <v>78</v>
      </c>
      <c r="I78" s="22">
        <v>525200</v>
      </c>
      <c r="J78" s="22">
        <v>515000</v>
      </c>
      <c r="K78" s="22">
        <v>490000</v>
      </c>
      <c r="L78" s="22">
        <v>480000</v>
      </c>
      <c r="M78" s="22">
        <v>470000</v>
      </c>
      <c r="N78" s="22">
        <v>310000</v>
      </c>
      <c r="O78" s="23">
        <v>41</v>
      </c>
      <c r="P78" s="23">
        <v>41</v>
      </c>
      <c r="Q78" s="23">
        <v>39</v>
      </c>
      <c r="R78" s="22">
        <v>450</v>
      </c>
      <c r="S78" s="22">
        <v>450</v>
      </c>
      <c r="T78" s="24">
        <v>1.9</v>
      </c>
      <c r="U78" s="24">
        <v>-0.20000000000000018</v>
      </c>
      <c r="V78" s="24">
        <v>2.1</v>
      </c>
      <c r="W78" s="24">
        <v>2</v>
      </c>
      <c r="X78" s="25">
        <v>4.4554455445544552E-2</v>
      </c>
      <c r="Y78" s="24">
        <v>0.6</v>
      </c>
      <c r="Z78" s="24">
        <v>-0.20000000000000007</v>
      </c>
      <c r="AA78" s="24">
        <v>0.8</v>
      </c>
      <c r="AB78" s="24">
        <v>0.6</v>
      </c>
      <c r="AC78" s="26">
        <v>0.29348846916414478</v>
      </c>
      <c r="AD78" s="24">
        <v>6.5871856412396941</v>
      </c>
      <c r="AE78" s="6">
        <v>147</v>
      </c>
      <c r="AF78" s="6">
        <v>161</v>
      </c>
      <c r="AG78" s="6">
        <v>112</v>
      </c>
      <c r="AH78" s="27">
        <v>3.7908496732026142</v>
      </c>
      <c r="AI78" s="28">
        <v>646000</v>
      </c>
      <c r="AJ78" s="28">
        <v>565000</v>
      </c>
      <c r="AK78" s="28">
        <v>480000</v>
      </c>
      <c r="AL78" s="29">
        <v>0.14336283185840709</v>
      </c>
      <c r="AM78" s="29">
        <v>0.34583333333333333</v>
      </c>
      <c r="AN78" s="6">
        <v>1.9</v>
      </c>
      <c r="AO78" s="27">
        <v>-0.20000000000000018</v>
      </c>
      <c r="AP78" s="6">
        <v>2.1</v>
      </c>
      <c r="AQ78" s="26">
        <v>0.10187500000000001</v>
      </c>
      <c r="AR78" s="28">
        <v>510</v>
      </c>
      <c r="AS78" s="28">
        <v>460</v>
      </c>
      <c r="AT78" s="25">
        <v>0.10869565217391304</v>
      </c>
      <c r="AU78" s="26">
        <v>0.39713021249873626</v>
      </c>
      <c r="AV78" s="30">
        <v>1533.2800000000002</v>
      </c>
      <c r="AW78" s="24">
        <v>0.67800000000000005</v>
      </c>
      <c r="AX78" s="24">
        <v>0.32200000000000001</v>
      </c>
      <c r="AY78" s="24">
        <v>0.95420000000000005</v>
      </c>
      <c r="AZ78" s="24">
        <v>9.1999999999999998E-3</v>
      </c>
      <c r="BA78" s="24">
        <v>0.378</v>
      </c>
      <c r="BB78" s="24">
        <v>0.42209999999999998</v>
      </c>
      <c r="BC78" s="24">
        <v>0.1474</v>
      </c>
      <c r="BD78" s="31">
        <v>3</v>
      </c>
      <c r="BE78" s="23">
        <v>47</v>
      </c>
      <c r="BF78" s="32" t="s">
        <v>2774</v>
      </c>
      <c r="BG78" s="33">
        <v>138.46967378968401</v>
      </c>
      <c r="BH78" s="33">
        <v>-34.5087420041014</v>
      </c>
      <c r="BI78" s="34">
        <f t="shared" si="14"/>
        <v>85</v>
      </c>
      <c r="BJ78" s="34">
        <f t="shared" si="15"/>
        <v>85</v>
      </c>
      <c r="BK78" s="34">
        <f t="shared" si="16"/>
        <v>78</v>
      </c>
      <c r="BL78" s="34">
        <f t="shared" si="17"/>
        <v>1</v>
      </c>
      <c r="BM78" s="34">
        <f t="shared" si="18"/>
        <v>72</v>
      </c>
      <c r="BN78" s="34">
        <f t="shared" si="19"/>
        <v>100</v>
      </c>
      <c r="BO78" s="34">
        <f t="shared" si="20"/>
        <v>100</v>
      </c>
      <c r="BP78" s="34">
        <f t="shared" si="21"/>
        <v>73</v>
      </c>
      <c r="BQ78" s="35">
        <f t="shared" si="22"/>
        <v>99</v>
      </c>
      <c r="BR78" s="34">
        <f t="shared" si="23"/>
        <v>84</v>
      </c>
      <c r="BS78" s="35">
        <f t="shared" si="24"/>
        <v>71</v>
      </c>
      <c r="BT78" s="35">
        <f t="shared" si="25"/>
        <v>100</v>
      </c>
      <c r="BU78" s="35">
        <f t="shared" si="26"/>
        <v>30</v>
      </c>
      <c r="BV78" s="35">
        <f t="shared" si="27"/>
        <v>77</v>
      </c>
    </row>
    <row r="79" spans="2:74" hidden="1" x14ac:dyDescent="0.3">
      <c r="B79" s="6" t="s">
        <v>219</v>
      </c>
      <c r="C79" s="6">
        <v>124031463</v>
      </c>
      <c r="D79" s="6" t="s">
        <v>220</v>
      </c>
      <c r="E79" s="6" t="s">
        <v>194</v>
      </c>
      <c r="F79" s="6" t="s">
        <v>2757</v>
      </c>
      <c r="G79" s="6" t="s">
        <v>77</v>
      </c>
      <c r="H79" s="6" t="s">
        <v>78</v>
      </c>
      <c r="I79" s="22">
        <v>1300000</v>
      </c>
      <c r="J79" s="22">
        <v>1301900</v>
      </c>
      <c r="K79" s="22">
        <v>1250000</v>
      </c>
      <c r="L79" s="22">
        <v>1257000</v>
      </c>
      <c r="M79" s="22">
        <v>1275000</v>
      </c>
      <c r="N79" s="22">
        <v>1220000</v>
      </c>
      <c r="O79" s="23">
        <v>32</v>
      </c>
      <c r="P79" s="23">
        <v>32</v>
      </c>
      <c r="Q79" s="23">
        <v>31</v>
      </c>
      <c r="R79" s="22">
        <v>800</v>
      </c>
      <c r="S79" s="22">
        <v>750</v>
      </c>
      <c r="T79" s="24">
        <v>1.7</v>
      </c>
      <c r="U79" s="24">
        <v>-0.10000000000000009</v>
      </c>
      <c r="V79" s="24">
        <v>1.8</v>
      </c>
      <c r="W79" s="24">
        <v>1.8</v>
      </c>
      <c r="X79" s="25">
        <v>3.2000000000000001E-2</v>
      </c>
      <c r="Y79" s="24">
        <v>2.2999999999999998</v>
      </c>
      <c r="Z79" s="24">
        <v>-0.90000000000000036</v>
      </c>
      <c r="AA79" s="24">
        <v>3.2</v>
      </c>
      <c r="AB79" s="24">
        <v>3.4</v>
      </c>
      <c r="AC79" s="26">
        <v>0.26464828243264699</v>
      </c>
      <c r="AD79" s="24">
        <v>8.2702588260202194</v>
      </c>
      <c r="AE79" s="6">
        <v>459</v>
      </c>
      <c r="AF79" s="6">
        <v>483</v>
      </c>
      <c r="AG79" s="6">
        <v>295</v>
      </c>
      <c r="AH79" s="27">
        <v>4.3350785340314131</v>
      </c>
      <c r="AI79" s="28">
        <v>1012000</v>
      </c>
      <c r="AJ79" s="28">
        <v>949000</v>
      </c>
      <c r="AK79" s="28">
        <v>880000</v>
      </c>
      <c r="AL79" s="29">
        <v>6.6385669125395147E-2</v>
      </c>
      <c r="AM79" s="29">
        <v>0.15</v>
      </c>
      <c r="AN79" s="6">
        <v>2.4</v>
      </c>
      <c r="AO79" s="27">
        <v>-0.20000000000000018</v>
      </c>
      <c r="AP79" s="6">
        <v>2.6</v>
      </c>
      <c r="AQ79" s="26">
        <v>8.2342342342342348E-2</v>
      </c>
      <c r="AR79" s="28">
        <v>670</v>
      </c>
      <c r="AS79" s="28">
        <v>620</v>
      </c>
      <c r="AT79" s="25">
        <v>8.0645161290322578E-2</v>
      </c>
      <c r="AU79" s="26">
        <v>9.9241522577816155E-2</v>
      </c>
      <c r="AV79" s="30">
        <v>3022.88</v>
      </c>
      <c r="AW79" s="24">
        <v>0.8609</v>
      </c>
      <c r="AX79" s="24">
        <v>0.1391</v>
      </c>
      <c r="AY79" s="24">
        <v>0.92879999999999996</v>
      </c>
      <c r="AZ79" s="24">
        <v>2.5000000000000001E-2</v>
      </c>
      <c r="BA79" s="24">
        <v>0.30819999999999997</v>
      </c>
      <c r="BB79" s="24">
        <v>0.48209999999999997</v>
      </c>
      <c r="BC79" s="24">
        <v>0.18890000000000001</v>
      </c>
      <c r="BD79" s="31">
        <v>9</v>
      </c>
      <c r="BE79" s="23">
        <v>49</v>
      </c>
      <c r="BF79" s="32" t="s">
        <v>2775</v>
      </c>
      <c r="BG79" s="33">
        <v>150.67943221107899</v>
      </c>
      <c r="BH79" s="33">
        <v>-33.838648280891803</v>
      </c>
      <c r="BI79" s="34">
        <f t="shared" si="14"/>
        <v>88</v>
      </c>
      <c r="BJ79" s="34">
        <f t="shared" si="15"/>
        <v>77</v>
      </c>
      <c r="BK79" s="34">
        <f t="shared" si="16"/>
        <v>71</v>
      </c>
      <c r="BL79" s="34">
        <f t="shared" si="17"/>
        <v>67</v>
      </c>
      <c r="BM79" s="34">
        <f t="shared" si="18"/>
        <v>34</v>
      </c>
      <c r="BN79" s="34">
        <f t="shared" si="19"/>
        <v>100</v>
      </c>
      <c r="BO79" s="34">
        <f t="shared" si="20"/>
        <v>100</v>
      </c>
      <c r="BP79" s="34">
        <f t="shared" si="21"/>
        <v>58</v>
      </c>
      <c r="BQ79" s="35">
        <f t="shared" si="22"/>
        <v>57</v>
      </c>
      <c r="BR79" s="34">
        <f t="shared" si="23"/>
        <v>68</v>
      </c>
      <c r="BS79" s="35">
        <f t="shared" si="24"/>
        <v>90</v>
      </c>
      <c r="BT79" s="35">
        <f t="shared" si="25"/>
        <v>79</v>
      </c>
      <c r="BU79" s="35">
        <f t="shared" si="26"/>
        <v>90</v>
      </c>
      <c r="BV79" s="35">
        <f t="shared" si="27"/>
        <v>77</v>
      </c>
    </row>
    <row r="80" spans="2:74" hidden="1" x14ac:dyDescent="0.3">
      <c r="B80" s="6" t="s">
        <v>221</v>
      </c>
      <c r="C80" s="6">
        <v>211031265</v>
      </c>
      <c r="D80" s="6" t="s">
        <v>222</v>
      </c>
      <c r="E80" s="6" t="s">
        <v>85</v>
      </c>
      <c r="F80" s="6" t="s">
        <v>689</v>
      </c>
      <c r="G80" s="6" t="s">
        <v>86</v>
      </c>
      <c r="H80" s="6" t="s">
        <v>78</v>
      </c>
      <c r="I80" s="22">
        <v>1100000</v>
      </c>
      <c r="J80" s="22">
        <v>1150000</v>
      </c>
      <c r="K80" s="22">
        <v>1150000</v>
      </c>
      <c r="L80" s="22">
        <v>1100000</v>
      </c>
      <c r="M80" s="22">
        <v>1131200</v>
      </c>
      <c r="N80" s="22">
        <v>1220000</v>
      </c>
      <c r="O80" s="23">
        <v>26</v>
      </c>
      <c r="P80" s="23">
        <v>24</v>
      </c>
      <c r="Q80" s="23">
        <v>24</v>
      </c>
      <c r="R80" s="22">
        <v>680</v>
      </c>
      <c r="S80" s="22">
        <v>670</v>
      </c>
      <c r="T80" s="24">
        <v>3</v>
      </c>
      <c r="U80" s="24">
        <v>-0.29999999999999982</v>
      </c>
      <c r="V80" s="24">
        <v>3.3</v>
      </c>
      <c r="W80" s="24">
        <v>3.5</v>
      </c>
      <c r="X80" s="25">
        <v>3.2145454545454547E-2</v>
      </c>
      <c r="Y80" s="24">
        <v>1.4</v>
      </c>
      <c r="Z80" s="24">
        <v>-0.5</v>
      </c>
      <c r="AA80" s="24">
        <v>1.9</v>
      </c>
      <c r="AB80" s="24">
        <v>1.6</v>
      </c>
      <c r="AC80" s="26">
        <v>0.25542400384638497</v>
      </c>
      <c r="AD80" s="24">
        <v>7.9458824725968178</v>
      </c>
      <c r="AE80" s="6">
        <v>142</v>
      </c>
      <c r="AF80" s="6">
        <v>203</v>
      </c>
      <c r="AG80" s="6">
        <v>190</v>
      </c>
      <c r="AH80" s="27">
        <v>1.8812074001947421</v>
      </c>
      <c r="AI80" s="28">
        <v>1012000</v>
      </c>
      <c r="AJ80" s="28">
        <v>1046000</v>
      </c>
      <c r="AK80" s="28">
        <v>967500</v>
      </c>
      <c r="AL80" s="29">
        <v>-3.2504780114722756E-2</v>
      </c>
      <c r="AM80" s="29">
        <v>4.5994832041343671E-2</v>
      </c>
      <c r="AN80" s="6">
        <v>2.7</v>
      </c>
      <c r="AO80" s="27">
        <v>-0.29999999999999982</v>
      </c>
      <c r="AP80" s="6">
        <v>3</v>
      </c>
      <c r="AQ80" s="26">
        <v>5.987361769352291E-2</v>
      </c>
      <c r="AR80" s="28">
        <v>620</v>
      </c>
      <c r="AS80" s="28">
        <v>580</v>
      </c>
      <c r="AT80" s="25">
        <v>6.8965517241379309E-2</v>
      </c>
      <c r="AU80" s="26">
        <v>-7.3616815949754777E-2</v>
      </c>
      <c r="AV80" s="30">
        <v>2662.2400000000002</v>
      </c>
      <c r="AW80" s="24">
        <v>0.83930000000000005</v>
      </c>
      <c r="AX80" s="24">
        <v>0.16070000000000001</v>
      </c>
      <c r="AY80" s="24">
        <v>0.96960000000000002</v>
      </c>
      <c r="AZ80" s="24">
        <v>2.81E-2</v>
      </c>
      <c r="BA80" s="24">
        <v>0.371</v>
      </c>
      <c r="BB80" s="24">
        <v>0.48430000000000001</v>
      </c>
      <c r="BC80" s="24">
        <v>0.1331</v>
      </c>
      <c r="BD80" s="31">
        <v>9</v>
      </c>
      <c r="BE80" s="23">
        <v>27</v>
      </c>
      <c r="BF80" s="32" t="s">
        <v>2776</v>
      </c>
      <c r="BG80" s="33">
        <v>145.26599637382401</v>
      </c>
      <c r="BH80" s="33">
        <v>-37.773965503059799</v>
      </c>
      <c r="BI80" s="34">
        <f t="shared" si="14"/>
        <v>67</v>
      </c>
      <c r="BJ80" s="34">
        <f t="shared" si="15"/>
        <v>72</v>
      </c>
      <c r="BK80" s="34">
        <f t="shared" si="16"/>
        <v>100</v>
      </c>
      <c r="BL80" s="34">
        <f t="shared" si="17"/>
        <v>100</v>
      </c>
      <c r="BM80" s="34">
        <f t="shared" si="18"/>
        <v>1</v>
      </c>
      <c r="BN80" s="34">
        <f t="shared" si="19"/>
        <v>77</v>
      </c>
      <c r="BO80" s="34">
        <f t="shared" si="20"/>
        <v>100</v>
      </c>
      <c r="BP80" s="34">
        <f t="shared" si="21"/>
        <v>72</v>
      </c>
      <c r="BQ80" s="35">
        <f t="shared" si="22"/>
        <v>58</v>
      </c>
      <c r="BR80" s="34">
        <f t="shared" si="23"/>
        <v>71</v>
      </c>
      <c r="BS80" s="35">
        <f t="shared" si="24"/>
        <v>96</v>
      </c>
      <c r="BT80" s="35">
        <f t="shared" si="25"/>
        <v>93</v>
      </c>
      <c r="BU80" s="35">
        <f t="shared" si="26"/>
        <v>90</v>
      </c>
      <c r="BV80" s="35">
        <f t="shared" si="27"/>
        <v>77</v>
      </c>
    </row>
    <row r="81" spans="2:74" hidden="1" x14ac:dyDescent="0.3">
      <c r="B81" s="6" t="s">
        <v>223</v>
      </c>
      <c r="C81" s="6">
        <v>215031401</v>
      </c>
      <c r="D81" s="6" t="s">
        <v>116</v>
      </c>
      <c r="E81" s="6" t="s">
        <v>117</v>
      </c>
      <c r="F81" s="6" t="s">
        <v>2708</v>
      </c>
      <c r="G81" s="6" t="s">
        <v>86</v>
      </c>
      <c r="H81" s="6" t="s">
        <v>78</v>
      </c>
      <c r="I81" s="22">
        <v>460000</v>
      </c>
      <c r="J81" s="22">
        <v>425000</v>
      </c>
      <c r="K81" s="22">
        <v>375000</v>
      </c>
      <c r="L81" s="22">
        <v>830000</v>
      </c>
      <c r="M81" s="22">
        <v>350000</v>
      </c>
      <c r="N81" s="22">
        <v>372000</v>
      </c>
      <c r="O81" s="23">
        <v>96</v>
      </c>
      <c r="P81" s="23">
        <v>95</v>
      </c>
      <c r="Q81" s="23">
        <v>59</v>
      </c>
      <c r="R81" s="22">
        <v>340</v>
      </c>
      <c r="S81" s="22">
        <v>380</v>
      </c>
      <c r="T81" s="24">
        <v>1.3</v>
      </c>
      <c r="U81" s="24">
        <v>-0.30000000000000004</v>
      </c>
      <c r="V81" s="24">
        <v>1.6</v>
      </c>
      <c r="W81" s="24">
        <v>1.6</v>
      </c>
      <c r="X81" s="25">
        <v>3.843478260869565E-2</v>
      </c>
      <c r="Y81" s="24">
        <v>0.3</v>
      </c>
      <c r="Z81" s="24">
        <v>0</v>
      </c>
      <c r="AA81" s="24">
        <v>0.3</v>
      </c>
      <c r="AB81" s="24">
        <v>0.7</v>
      </c>
      <c r="AC81" s="26">
        <v>0.27250577071043858</v>
      </c>
      <c r="AD81" s="24">
        <v>7.0900822696154835</v>
      </c>
      <c r="AE81" s="6">
        <v>246</v>
      </c>
      <c r="AF81" s="6">
        <v>259</v>
      </c>
      <c r="AG81" s="6">
        <v>198</v>
      </c>
      <c r="AH81" s="27">
        <v>7.5612244897959187</v>
      </c>
      <c r="AI81" s="28">
        <v>429000</v>
      </c>
      <c r="AJ81" s="28">
        <v>355000</v>
      </c>
      <c r="AK81" s="28">
        <v>346000</v>
      </c>
      <c r="AL81" s="29">
        <v>0.20845070422535211</v>
      </c>
      <c r="AM81" s="29">
        <v>0.23988439306358381</v>
      </c>
      <c r="AN81" s="6">
        <v>1.9</v>
      </c>
      <c r="AO81" s="27">
        <v>-0.20000000000000018</v>
      </c>
      <c r="AP81" s="6">
        <v>2.1</v>
      </c>
      <c r="AQ81" s="26">
        <v>0.12578947368421051</v>
      </c>
      <c r="AR81" s="28">
        <v>400</v>
      </c>
      <c r="AS81" s="28">
        <v>380</v>
      </c>
      <c r="AT81" s="25">
        <v>5.2631578947368418E-2</v>
      </c>
      <c r="AU81" s="26">
        <v>0.41913722548829546</v>
      </c>
      <c r="AV81" s="30">
        <v>1247.68</v>
      </c>
      <c r="AW81" s="24">
        <v>0.67830000000000001</v>
      </c>
      <c r="AX81" s="24">
        <v>0.32169999999999999</v>
      </c>
      <c r="AY81" s="24">
        <v>0.96330000000000005</v>
      </c>
      <c r="AZ81" s="24">
        <v>2.3400000000000001E-2</v>
      </c>
      <c r="BA81" s="24">
        <v>0.54149999999999998</v>
      </c>
      <c r="BB81" s="24">
        <v>0.2455</v>
      </c>
      <c r="BC81" s="24">
        <v>0.15359999999999999</v>
      </c>
      <c r="BD81" s="31">
        <v>5</v>
      </c>
      <c r="BE81" s="23">
        <v>261</v>
      </c>
      <c r="BF81" s="32" t="s">
        <v>2777</v>
      </c>
      <c r="BG81" s="33">
        <v>143.61205362494701</v>
      </c>
      <c r="BH81" s="33">
        <v>-35.731398449908902</v>
      </c>
      <c r="BI81" s="34">
        <f t="shared" si="14"/>
        <v>95</v>
      </c>
      <c r="BJ81" s="34">
        <f t="shared" si="15"/>
        <v>85</v>
      </c>
      <c r="BK81" s="34">
        <f t="shared" si="16"/>
        <v>31</v>
      </c>
      <c r="BL81" s="34">
        <f t="shared" si="17"/>
        <v>1</v>
      </c>
      <c r="BM81" s="34">
        <f t="shared" si="18"/>
        <v>100</v>
      </c>
      <c r="BN81" s="34">
        <f t="shared" si="19"/>
        <v>100</v>
      </c>
      <c r="BO81" s="34">
        <f t="shared" si="20"/>
        <v>60</v>
      </c>
      <c r="BP81" s="34">
        <f t="shared" si="21"/>
        <v>100</v>
      </c>
      <c r="BQ81" s="35">
        <f t="shared" si="22"/>
        <v>78</v>
      </c>
      <c r="BR81" s="34">
        <f t="shared" si="23"/>
        <v>79</v>
      </c>
      <c r="BS81" s="35">
        <f t="shared" si="24"/>
        <v>85</v>
      </c>
      <c r="BT81" s="35">
        <f t="shared" si="25"/>
        <v>100</v>
      </c>
      <c r="BU81" s="35">
        <f t="shared" si="26"/>
        <v>50</v>
      </c>
      <c r="BV81" s="35">
        <f t="shared" si="27"/>
        <v>77</v>
      </c>
    </row>
    <row r="82" spans="2:74" hidden="1" x14ac:dyDescent="0.3">
      <c r="B82" s="6" t="s">
        <v>224</v>
      </c>
      <c r="C82" s="6">
        <v>215031402</v>
      </c>
      <c r="D82" s="6" t="s">
        <v>116</v>
      </c>
      <c r="E82" s="6" t="s">
        <v>117</v>
      </c>
      <c r="F82" s="6" t="s">
        <v>2708</v>
      </c>
      <c r="G82" s="6" t="s">
        <v>86</v>
      </c>
      <c r="H82" s="6" t="s">
        <v>78</v>
      </c>
      <c r="I82" s="22">
        <v>345000</v>
      </c>
      <c r="J82" s="22">
        <v>350000</v>
      </c>
      <c r="K82" s="22">
        <v>320000</v>
      </c>
      <c r="L82" s="22">
        <v>275000</v>
      </c>
      <c r="M82" s="22">
        <v>285000</v>
      </c>
      <c r="N82" s="22">
        <v>275000</v>
      </c>
      <c r="O82" s="23">
        <v>74</v>
      </c>
      <c r="P82" s="23">
        <v>74</v>
      </c>
      <c r="Q82" s="23">
        <v>76</v>
      </c>
      <c r="R82" s="22">
        <v>310</v>
      </c>
      <c r="S82" s="22">
        <v>280</v>
      </c>
      <c r="T82" s="24">
        <v>2.2000000000000002</v>
      </c>
      <c r="U82" s="24">
        <v>0.40000000000000013</v>
      </c>
      <c r="V82" s="24">
        <v>1.8</v>
      </c>
      <c r="W82" s="24">
        <v>2.7</v>
      </c>
      <c r="X82" s="25">
        <v>4.672463768115942E-2</v>
      </c>
      <c r="Y82" s="24">
        <v>0.9</v>
      </c>
      <c r="Z82" s="24">
        <v>-0.20000000000000007</v>
      </c>
      <c r="AA82" s="24">
        <v>1.1000000000000001</v>
      </c>
      <c r="AB82" s="24">
        <v>1.1000000000000001</v>
      </c>
      <c r="AC82" s="26">
        <v>0.27513490485657482</v>
      </c>
      <c r="AD82" s="24">
        <v>5.888433137439101</v>
      </c>
      <c r="AE82" s="6">
        <v>246</v>
      </c>
      <c r="AF82" s="6">
        <v>259</v>
      </c>
      <c r="AG82" s="6">
        <v>198</v>
      </c>
      <c r="AH82" s="27">
        <v>7.5612244897959187</v>
      </c>
      <c r="AI82" s="28">
        <v>429000</v>
      </c>
      <c r="AJ82" s="28">
        <v>355000</v>
      </c>
      <c r="AK82" s="28">
        <v>346000</v>
      </c>
      <c r="AL82" s="29">
        <v>0.20845070422535211</v>
      </c>
      <c r="AM82" s="29">
        <v>0.23988439306358381</v>
      </c>
      <c r="AN82" s="6">
        <v>1.9</v>
      </c>
      <c r="AO82" s="27">
        <v>-0.20000000000000018</v>
      </c>
      <c r="AP82" s="6">
        <v>2.1</v>
      </c>
      <c r="AQ82" s="26">
        <v>0.12578947368421051</v>
      </c>
      <c r="AR82" s="28">
        <v>400</v>
      </c>
      <c r="AS82" s="28">
        <v>380</v>
      </c>
      <c r="AT82" s="25">
        <v>5.2631578947368418E-2</v>
      </c>
      <c r="AU82" s="26">
        <v>0.41913722548829546</v>
      </c>
      <c r="AV82" s="30">
        <v>1126.72</v>
      </c>
      <c r="AW82" s="24">
        <v>0.58689999999999998</v>
      </c>
      <c r="AX82" s="24">
        <v>0.41310000000000002</v>
      </c>
      <c r="AY82" s="24">
        <v>0.89180000000000004</v>
      </c>
      <c r="AZ82" s="24">
        <v>8.1199999999999994E-2</v>
      </c>
      <c r="BA82" s="24">
        <v>0.46300000000000002</v>
      </c>
      <c r="BB82" s="24">
        <v>0.25619999999999998</v>
      </c>
      <c r="BC82" s="24">
        <v>0.22550000000000001</v>
      </c>
      <c r="BD82" s="31">
        <v>5</v>
      </c>
      <c r="BE82" s="23">
        <v>250</v>
      </c>
      <c r="BF82" s="32" t="s">
        <v>2778</v>
      </c>
      <c r="BG82" s="33">
        <v>143.93732238167601</v>
      </c>
      <c r="BH82" s="33">
        <v>-35.719712736741599</v>
      </c>
      <c r="BI82" s="34">
        <f t="shared" si="14"/>
        <v>80</v>
      </c>
      <c r="BJ82" s="34">
        <f t="shared" si="15"/>
        <v>85</v>
      </c>
      <c r="BK82" s="34">
        <f t="shared" si="16"/>
        <v>31</v>
      </c>
      <c r="BL82" s="34">
        <f t="shared" si="17"/>
        <v>1</v>
      </c>
      <c r="BM82" s="34">
        <f t="shared" si="18"/>
        <v>100</v>
      </c>
      <c r="BN82" s="34">
        <f t="shared" si="19"/>
        <v>100</v>
      </c>
      <c r="BO82" s="34">
        <f t="shared" si="20"/>
        <v>61</v>
      </c>
      <c r="BP82" s="34">
        <f t="shared" si="21"/>
        <v>92</v>
      </c>
      <c r="BQ82" s="35">
        <f t="shared" si="22"/>
        <v>100</v>
      </c>
      <c r="BR82" s="34">
        <f t="shared" si="23"/>
        <v>91</v>
      </c>
      <c r="BS82" s="35">
        <f t="shared" si="24"/>
        <v>83</v>
      </c>
      <c r="BT82" s="35">
        <f t="shared" si="25"/>
        <v>100</v>
      </c>
      <c r="BU82" s="35">
        <f t="shared" si="26"/>
        <v>50</v>
      </c>
      <c r="BV82" s="35">
        <f t="shared" si="27"/>
        <v>77</v>
      </c>
    </row>
    <row r="83" spans="2:74" hidden="1" x14ac:dyDescent="0.3">
      <c r="B83" s="6" t="s">
        <v>225</v>
      </c>
      <c r="C83" s="6">
        <v>217041477</v>
      </c>
      <c r="D83" s="6" t="s">
        <v>226</v>
      </c>
      <c r="E83" s="6" t="s">
        <v>165</v>
      </c>
      <c r="F83" s="6" t="s">
        <v>2708</v>
      </c>
      <c r="G83" s="6" t="s">
        <v>86</v>
      </c>
      <c r="H83" s="6" t="s">
        <v>78</v>
      </c>
      <c r="I83" s="22">
        <v>465000</v>
      </c>
      <c r="J83" s="22">
        <v>440000</v>
      </c>
      <c r="K83" s="22">
        <v>475000</v>
      </c>
      <c r="L83" s="22">
        <v>420000</v>
      </c>
      <c r="M83" s="22">
        <v>420000</v>
      </c>
      <c r="N83" s="22">
        <v>485000</v>
      </c>
      <c r="O83" s="23">
        <v>48</v>
      </c>
      <c r="P83" s="23">
        <v>43</v>
      </c>
      <c r="Q83" s="23">
        <v>63</v>
      </c>
      <c r="R83" s="22">
        <v>425</v>
      </c>
      <c r="S83" s="22">
        <v>400</v>
      </c>
      <c r="T83" s="24">
        <v>1.6</v>
      </c>
      <c r="U83" s="24">
        <v>-0.29999999999999982</v>
      </c>
      <c r="V83" s="24">
        <v>1.9</v>
      </c>
      <c r="W83" s="24">
        <v>1.7</v>
      </c>
      <c r="X83" s="25">
        <v>4.7526881720430104E-2</v>
      </c>
      <c r="Y83" s="24">
        <v>0.8</v>
      </c>
      <c r="Z83" s="24">
        <v>-0.39999999999999991</v>
      </c>
      <c r="AA83" s="24">
        <v>1.2</v>
      </c>
      <c r="AB83" s="24">
        <v>1.3</v>
      </c>
      <c r="AC83" s="26">
        <v>0.25080256821829855</v>
      </c>
      <c r="AD83" s="24">
        <v>5.2770676118329778</v>
      </c>
      <c r="AE83" s="6">
        <v>285</v>
      </c>
      <c r="AF83" s="6">
        <v>336</v>
      </c>
      <c r="AG83" s="6">
        <v>276</v>
      </c>
      <c r="AH83" s="27">
        <v>6.8507462686567164</v>
      </c>
      <c r="AI83" s="28">
        <v>590000</v>
      </c>
      <c r="AJ83" s="28">
        <v>570000</v>
      </c>
      <c r="AK83" s="28">
        <v>645000</v>
      </c>
      <c r="AL83" s="29">
        <v>3.5087719298245612E-2</v>
      </c>
      <c r="AM83" s="29">
        <v>-8.5271317829457363E-2</v>
      </c>
      <c r="AN83" s="6">
        <v>2.1</v>
      </c>
      <c r="AO83" s="27">
        <v>0</v>
      </c>
      <c r="AP83" s="6">
        <v>2.1</v>
      </c>
      <c r="AQ83" s="26">
        <v>7.6119402985074622E-2</v>
      </c>
      <c r="AR83" s="28">
        <v>540</v>
      </c>
      <c r="AS83" s="28">
        <v>500</v>
      </c>
      <c r="AT83" s="25">
        <v>0.08</v>
      </c>
      <c r="AU83" s="26">
        <v>0.30561576083434516</v>
      </c>
      <c r="AV83" s="30">
        <v>1694.5600000000002</v>
      </c>
      <c r="AW83" s="24">
        <v>0.72440000000000004</v>
      </c>
      <c r="AX83" s="24">
        <v>0.27560000000000001</v>
      </c>
      <c r="AY83" s="24">
        <v>0.98939999999999995</v>
      </c>
      <c r="AZ83" s="24">
        <v>6.7000000000000002E-3</v>
      </c>
      <c r="BA83" s="24">
        <v>0.43159999999999998</v>
      </c>
      <c r="BB83" s="24">
        <v>0.32590000000000002</v>
      </c>
      <c r="BC83" s="24">
        <v>0.15840000000000001</v>
      </c>
      <c r="BD83" s="31">
        <v>7</v>
      </c>
      <c r="BE83" s="23">
        <v>208</v>
      </c>
      <c r="BF83" s="32" t="s">
        <v>2779</v>
      </c>
      <c r="BG83" s="33">
        <v>142.631334999187</v>
      </c>
      <c r="BH83" s="33">
        <v>-38.186983975785303</v>
      </c>
      <c r="BI83" s="34">
        <f t="shared" si="14"/>
        <v>90</v>
      </c>
      <c r="BJ83" s="34">
        <f t="shared" si="15"/>
        <v>82</v>
      </c>
      <c r="BK83" s="34">
        <f t="shared" si="16"/>
        <v>40</v>
      </c>
      <c r="BL83" s="34">
        <f t="shared" si="17"/>
        <v>1</v>
      </c>
      <c r="BM83" s="34">
        <f t="shared" si="18"/>
        <v>18</v>
      </c>
      <c r="BN83" s="34">
        <f t="shared" si="19"/>
        <v>100</v>
      </c>
      <c r="BO83" s="34">
        <f t="shared" si="20"/>
        <v>68</v>
      </c>
      <c r="BP83" s="34">
        <f t="shared" si="21"/>
        <v>85</v>
      </c>
      <c r="BQ83" s="35">
        <f t="shared" si="22"/>
        <v>100</v>
      </c>
      <c r="BR83" s="34">
        <f t="shared" si="23"/>
        <v>97</v>
      </c>
      <c r="BS83" s="35">
        <f t="shared" si="24"/>
        <v>99</v>
      </c>
      <c r="BT83" s="35">
        <f t="shared" si="25"/>
        <v>100</v>
      </c>
      <c r="BU83" s="35">
        <f t="shared" si="26"/>
        <v>70</v>
      </c>
      <c r="BV83" s="35">
        <f t="shared" si="27"/>
        <v>77</v>
      </c>
    </row>
    <row r="84" spans="2:74" hidden="1" x14ac:dyDescent="0.3">
      <c r="B84" s="6" t="s">
        <v>227</v>
      </c>
      <c r="C84" s="6">
        <v>302031037</v>
      </c>
      <c r="D84" s="6" t="s">
        <v>228</v>
      </c>
      <c r="E84" s="6" t="s">
        <v>229</v>
      </c>
      <c r="F84" s="6" t="s">
        <v>2780</v>
      </c>
      <c r="G84" s="6" t="s">
        <v>97</v>
      </c>
      <c r="H84" s="6" t="s">
        <v>78</v>
      </c>
      <c r="I84" s="22">
        <v>765000</v>
      </c>
      <c r="J84" s="22">
        <v>754500</v>
      </c>
      <c r="K84" s="22">
        <v>812500</v>
      </c>
      <c r="L84" s="22">
        <v>754500</v>
      </c>
      <c r="M84" s="22">
        <v>754500</v>
      </c>
      <c r="N84" s="22">
        <v>715000</v>
      </c>
      <c r="O84" s="23">
        <v>41</v>
      </c>
      <c r="P84" s="23">
        <v>25</v>
      </c>
      <c r="Q84" s="23">
        <v>41</v>
      </c>
      <c r="R84" s="22">
        <v>850</v>
      </c>
      <c r="S84" s="22">
        <v>850</v>
      </c>
      <c r="T84" s="24">
        <v>0.9</v>
      </c>
      <c r="U84" s="24">
        <v>0</v>
      </c>
      <c r="V84" s="24">
        <v>0.9</v>
      </c>
      <c r="W84" s="24">
        <v>0.7</v>
      </c>
      <c r="X84" s="25">
        <v>5.7777777777777775E-2</v>
      </c>
      <c r="Y84" s="24">
        <v>1.1000000000000001</v>
      </c>
      <c r="Z84" s="24">
        <v>-0.19999999999999996</v>
      </c>
      <c r="AA84" s="24">
        <v>1.3</v>
      </c>
      <c r="AB84" s="24">
        <v>1.7</v>
      </c>
      <c r="AC84" s="26">
        <v>0.36841192787794724</v>
      </c>
      <c r="AD84" s="24">
        <v>6.3763602901952412</v>
      </c>
      <c r="AE84" s="6">
        <v>66</v>
      </c>
      <c r="AF84" s="6">
        <v>77</v>
      </c>
      <c r="AG84" s="6">
        <v>71</v>
      </c>
      <c r="AH84" s="27">
        <v>2.295918367346939</v>
      </c>
      <c r="AI84" s="28">
        <v>1100000</v>
      </c>
      <c r="AJ84" s="28">
        <v>940000</v>
      </c>
      <c r="AK84" s="28">
        <v>845000</v>
      </c>
      <c r="AL84" s="29">
        <v>0.1702127659574468</v>
      </c>
      <c r="AM84" s="29">
        <v>0.30177514792899407</v>
      </c>
      <c r="AN84" s="6">
        <v>2.4</v>
      </c>
      <c r="AO84" s="27">
        <v>-0.39999999999999991</v>
      </c>
      <c r="AP84" s="6">
        <v>2.8</v>
      </c>
      <c r="AQ84" s="26">
        <v>0.12222222222222223</v>
      </c>
      <c r="AR84" s="28">
        <v>700</v>
      </c>
      <c r="AS84" s="28">
        <v>650</v>
      </c>
      <c r="AT84" s="25">
        <v>7.6923076923076927E-2</v>
      </c>
      <c r="AU84" s="26">
        <v>0.36632785495833442</v>
      </c>
      <c r="AV84" s="30">
        <v>2307.2000000000003</v>
      </c>
      <c r="AW84" s="24">
        <v>0.54210000000000003</v>
      </c>
      <c r="AX84" s="24">
        <v>0.45789999999999997</v>
      </c>
      <c r="AY84" s="24">
        <v>0.12</v>
      </c>
      <c r="AZ84" s="24">
        <v>4.4400000000000002E-2</v>
      </c>
      <c r="BA84" s="24">
        <v>0.1777</v>
      </c>
      <c r="BB84" s="24">
        <v>0.21929999999999999</v>
      </c>
      <c r="BC84" s="24">
        <v>0.58130000000000004</v>
      </c>
      <c r="BD84" s="31">
        <v>9</v>
      </c>
      <c r="BE84" s="23">
        <v>9</v>
      </c>
      <c r="BF84" s="32" t="s">
        <v>2781</v>
      </c>
      <c r="BG84" s="33">
        <v>153.09955454528199</v>
      </c>
      <c r="BH84" s="33">
        <v>-27.4306262052737</v>
      </c>
      <c r="BI84" s="34">
        <f t="shared" si="14"/>
        <v>100</v>
      </c>
      <c r="BJ84" s="34">
        <f t="shared" si="15"/>
        <v>77</v>
      </c>
      <c r="BK84" s="34">
        <f t="shared" si="16"/>
        <v>96</v>
      </c>
      <c r="BL84" s="34">
        <f t="shared" si="17"/>
        <v>1</v>
      </c>
      <c r="BM84" s="34">
        <f t="shared" si="18"/>
        <v>85</v>
      </c>
      <c r="BN84" s="34">
        <f t="shared" si="19"/>
        <v>100</v>
      </c>
      <c r="BO84" s="34">
        <f t="shared" si="20"/>
        <v>100</v>
      </c>
      <c r="BP84" s="34">
        <f t="shared" si="21"/>
        <v>29</v>
      </c>
      <c r="BQ84" s="35">
        <f t="shared" si="22"/>
        <v>100</v>
      </c>
      <c r="BR84" s="34">
        <f t="shared" si="23"/>
        <v>86</v>
      </c>
      <c r="BS84" s="35">
        <f t="shared" si="24"/>
        <v>22</v>
      </c>
      <c r="BT84" s="35">
        <f t="shared" si="25"/>
        <v>98</v>
      </c>
      <c r="BU84" s="35">
        <f t="shared" si="26"/>
        <v>90</v>
      </c>
      <c r="BV84" s="35">
        <f t="shared" si="27"/>
        <v>77</v>
      </c>
    </row>
    <row r="85" spans="2:74" hidden="1" x14ac:dyDescent="0.3">
      <c r="B85" s="6" t="s">
        <v>230</v>
      </c>
      <c r="C85" s="6">
        <v>407031162</v>
      </c>
      <c r="D85" s="6" t="s">
        <v>80</v>
      </c>
      <c r="E85" s="6" t="s">
        <v>81</v>
      </c>
      <c r="F85" s="6" t="s">
        <v>2692</v>
      </c>
      <c r="G85" s="6" t="s">
        <v>82</v>
      </c>
      <c r="H85" s="6" t="s">
        <v>78</v>
      </c>
      <c r="I85" s="22">
        <v>427000</v>
      </c>
      <c r="J85" s="22">
        <v>410000</v>
      </c>
      <c r="K85" s="22">
        <v>380000</v>
      </c>
      <c r="L85" s="22">
        <v>385000</v>
      </c>
      <c r="M85" s="22">
        <v>370000</v>
      </c>
      <c r="N85" s="22">
        <v>345000</v>
      </c>
      <c r="O85" s="23">
        <v>67</v>
      </c>
      <c r="P85" s="23">
        <v>67</v>
      </c>
      <c r="Q85" s="23">
        <v>56</v>
      </c>
      <c r="R85" s="22">
        <v>390</v>
      </c>
      <c r="S85" s="22">
        <v>375</v>
      </c>
      <c r="T85" s="24">
        <v>1.4</v>
      </c>
      <c r="U85" s="24">
        <v>-0.10000000000000009</v>
      </c>
      <c r="V85" s="24">
        <v>1.5</v>
      </c>
      <c r="W85" s="24">
        <v>1.5</v>
      </c>
      <c r="X85" s="25">
        <v>4.7494145199063233E-2</v>
      </c>
      <c r="Y85" s="24">
        <v>0.9</v>
      </c>
      <c r="Z85" s="24">
        <v>-0.29999999999999993</v>
      </c>
      <c r="AA85" s="24">
        <v>1.2</v>
      </c>
      <c r="AB85" s="24">
        <v>1.9</v>
      </c>
      <c r="AC85" s="26">
        <v>0.2882568590350047</v>
      </c>
      <c r="AD85" s="24">
        <v>6.0693135506877232</v>
      </c>
      <c r="AE85" s="6">
        <v>317</v>
      </c>
      <c r="AF85" s="6">
        <v>309</v>
      </c>
      <c r="AG85" s="6">
        <v>304</v>
      </c>
      <c r="AH85" s="27">
        <v>5.09375</v>
      </c>
      <c r="AI85" s="28">
        <v>425000</v>
      </c>
      <c r="AJ85" s="28">
        <v>370000</v>
      </c>
      <c r="AK85" s="28">
        <v>335000</v>
      </c>
      <c r="AL85" s="29">
        <v>0.14864864864864866</v>
      </c>
      <c r="AM85" s="29">
        <v>0.26865671641791045</v>
      </c>
      <c r="AN85" s="6">
        <v>1.3</v>
      </c>
      <c r="AO85" s="27">
        <v>-0.19999999999999996</v>
      </c>
      <c r="AP85" s="6">
        <v>1.5</v>
      </c>
      <c r="AQ85" s="26">
        <v>8.478260869565217E-2</v>
      </c>
      <c r="AR85" s="28">
        <v>440</v>
      </c>
      <c r="AS85" s="28">
        <v>395</v>
      </c>
      <c r="AT85" s="25">
        <v>0.11392405063291139</v>
      </c>
      <c r="AU85" s="26">
        <v>0.24998892584445409</v>
      </c>
      <c r="AV85" s="30">
        <v>1352.96</v>
      </c>
      <c r="AW85" s="24">
        <v>0.67069999999999996</v>
      </c>
      <c r="AX85" s="24">
        <v>0.32929999999999998</v>
      </c>
      <c r="AY85" s="24">
        <v>0.86750000000000005</v>
      </c>
      <c r="AZ85" s="24">
        <v>0.10290000000000001</v>
      </c>
      <c r="BA85" s="24">
        <v>0.37109999999999999</v>
      </c>
      <c r="BB85" s="24">
        <v>0.32569999999999999</v>
      </c>
      <c r="BC85" s="24">
        <v>0.2412</v>
      </c>
      <c r="BD85" s="31">
        <v>3</v>
      </c>
      <c r="BE85" s="23">
        <v>190</v>
      </c>
      <c r="BF85" s="32" t="s">
        <v>2782</v>
      </c>
      <c r="BG85" s="33">
        <v>140.60305891943801</v>
      </c>
      <c r="BH85" s="33">
        <v>-34.454218749252597</v>
      </c>
      <c r="BI85" s="34">
        <f t="shared" si="14"/>
        <v>93</v>
      </c>
      <c r="BJ85" s="34">
        <f t="shared" si="15"/>
        <v>95</v>
      </c>
      <c r="BK85" s="34">
        <f t="shared" si="16"/>
        <v>62</v>
      </c>
      <c r="BL85" s="34">
        <f t="shared" si="17"/>
        <v>18</v>
      </c>
      <c r="BM85" s="34">
        <f t="shared" si="18"/>
        <v>75</v>
      </c>
      <c r="BN85" s="34">
        <f t="shared" si="19"/>
        <v>100</v>
      </c>
      <c r="BO85" s="34">
        <f t="shared" si="20"/>
        <v>70</v>
      </c>
      <c r="BP85" s="34">
        <f t="shared" si="21"/>
        <v>72</v>
      </c>
      <c r="BQ85" s="35">
        <f t="shared" si="22"/>
        <v>100</v>
      </c>
      <c r="BR85" s="34">
        <f t="shared" si="23"/>
        <v>89</v>
      </c>
      <c r="BS85" s="35">
        <f t="shared" si="24"/>
        <v>75</v>
      </c>
      <c r="BT85" s="35">
        <f t="shared" si="25"/>
        <v>100</v>
      </c>
      <c r="BU85" s="35">
        <f t="shared" si="26"/>
        <v>30</v>
      </c>
      <c r="BV85" s="35">
        <f t="shared" si="27"/>
        <v>77</v>
      </c>
    </row>
    <row r="86" spans="2:74" hidden="1" x14ac:dyDescent="0.3">
      <c r="B86" s="6" t="s">
        <v>231</v>
      </c>
      <c r="C86" s="6">
        <v>601041024</v>
      </c>
      <c r="D86" s="6" t="s">
        <v>160</v>
      </c>
      <c r="E86" s="6" t="s">
        <v>129</v>
      </c>
      <c r="F86" s="6" t="s">
        <v>129</v>
      </c>
      <c r="G86" s="6" t="s">
        <v>130</v>
      </c>
      <c r="H86" s="6" t="s">
        <v>78</v>
      </c>
      <c r="I86" s="22">
        <v>850000</v>
      </c>
      <c r="J86" s="22">
        <v>830000</v>
      </c>
      <c r="K86" s="22">
        <v>785000</v>
      </c>
      <c r="L86" s="22">
        <v>775000</v>
      </c>
      <c r="M86" s="22">
        <v>795000</v>
      </c>
      <c r="N86" s="22">
        <v>755000</v>
      </c>
      <c r="O86" s="23">
        <v>52</v>
      </c>
      <c r="P86" s="23">
        <v>55</v>
      </c>
      <c r="Q86" s="23">
        <v>58</v>
      </c>
      <c r="R86" s="22">
        <v>550</v>
      </c>
      <c r="S86" s="22">
        <v>550</v>
      </c>
      <c r="T86" s="24">
        <v>2.7</v>
      </c>
      <c r="U86" s="24">
        <v>0.30000000000000027</v>
      </c>
      <c r="V86" s="24">
        <v>2.4</v>
      </c>
      <c r="W86" s="24">
        <v>2.1</v>
      </c>
      <c r="X86" s="25">
        <v>3.3647058823529412E-2</v>
      </c>
      <c r="Y86" s="24">
        <v>1.1000000000000001</v>
      </c>
      <c r="Z86" s="24">
        <v>-0.5</v>
      </c>
      <c r="AA86" s="24">
        <v>1.6</v>
      </c>
      <c r="AB86" s="24">
        <v>2.1</v>
      </c>
      <c r="AC86" s="26">
        <v>0.26501426258576821</v>
      </c>
      <c r="AD86" s="24">
        <v>7.8762980139126926</v>
      </c>
      <c r="AE86" s="6">
        <v>99</v>
      </c>
      <c r="AF86" s="6">
        <v>152</v>
      </c>
      <c r="AG86" s="6">
        <v>129</v>
      </c>
      <c r="AH86" s="27">
        <v>3.7653061224489797</v>
      </c>
      <c r="AI86" s="28">
        <v>800000</v>
      </c>
      <c r="AJ86" s="28">
        <v>810000</v>
      </c>
      <c r="AK86" s="28">
        <v>830000</v>
      </c>
      <c r="AL86" s="29">
        <v>-1.2345679012345678E-2</v>
      </c>
      <c r="AM86" s="29">
        <v>-3.614457831325301E-2</v>
      </c>
      <c r="AN86" s="6">
        <v>2.8</v>
      </c>
      <c r="AO86" s="27">
        <v>0.29999999999999982</v>
      </c>
      <c r="AP86" s="6">
        <v>2.5</v>
      </c>
      <c r="AQ86" s="26">
        <v>8.3066361556064075E-2</v>
      </c>
      <c r="AR86" s="28">
        <v>595</v>
      </c>
      <c r="AS86" s="28">
        <v>570</v>
      </c>
      <c r="AT86" s="25">
        <v>4.3859649122807015E-2</v>
      </c>
      <c r="AU86" s="26">
        <v>-1.9743371932110509E-3</v>
      </c>
      <c r="AV86" s="30">
        <v>2075.36</v>
      </c>
      <c r="AW86" s="24">
        <v>0.79330000000000001</v>
      </c>
      <c r="AX86" s="24">
        <v>0.20669999999999999</v>
      </c>
      <c r="AY86" s="24">
        <v>0.96940000000000004</v>
      </c>
      <c r="AZ86" s="24">
        <v>1.3299999999999999E-2</v>
      </c>
      <c r="BA86" s="24">
        <v>0.37040000000000001</v>
      </c>
      <c r="BB86" s="24">
        <v>0.4551</v>
      </c>
      <c r="BC86" s="24">
        <v>0.1439</v>
      </c>
      <c r="BD86" s="31">
        <v>6.5</v>
      </c>
      <c r="BE86" s="23">
        <v>19</v>
      </c>
      <c r="BF86" s="32" t="s">
        <v>2783</v>
      </c>
      <c r="BG86" s="33">
        <v>147.211083980599</v>
      </c>
      <c r="BH86" s="33">
        <v>-43.030345396968002</v>
      </c>
      <c r="BI86" s="34">
        <f t="shared" si="14"/>
        <v>72</v>
      </c>
      <c r="BJ86" s="34">
        <f t="shared" si="15"/>
        <v>70</v>
      </c>
      <c r="BK86" s="34">
        <f t="shared" si="16"/>
        <v>78</v>
      </c>
      <c r="BL86" s="34">
        <f t="shared" si="17"/>
        <v>100</v>
      </c>
      <c r="BM86" s="34">
        <f t="shared" si="18"/>
        <v>1</v>
      </c>
      <c r="BN86" s="34">
        <f t="shared" si="19"/>
        <v>100</v>
      </c>
      <c r="BO86" s="34">
        <f t="shared" si="20"/>
        <v>100</v>
      </c>
      <c r="BP86" s="34">
        <f t="shared" si="21"/>
        <v>71</v>
      </c>
      <c r="BQ86" s="35">
        <f t="shared" si="22"/>
        <v>63</v>
      </c>
      <c r="BR86" s="34">
        <f t="shared" si="23"/>
        <v>72</v>
      </c>
      <c r="BS86" s="35">
        <f t="shared" si="24"/>
        <v>90</v>
      </c>
      <c r="BT86" s="35">
        <f t="shared" si="25"/>
        <v>98</v>
      </c>
      <c r="BU86" s="35">
        <f t="shared" si="26"/>
        <v>65</v>
      </c>
      <c r="BV86" s="35">
        <f t="shared" si="27"/>
        <v>77</v>
      </c>
    </row>
    <row r="87" spans="2:74" hidden="1" x14ac:dyDescent="0.3">
      <c r="B87" s="6" t="s">
        <v>232</v>
      </c>
      <c r="C87" s="6">
        <v>801071083</v>
      </c>
      <c r="D87" s="6" t="s">
        <v>150</v>
      </c>
      <c r="E87" s="6" t="s">
        <v>107</v>
      </c>
      <c r="F87" s="6" t="s">
        <v>2703</v>
      </c>
      <c r="G87" s="6" t="s">
        <v>108</v>
      </c>
      <c r="H87" s="6" t="s">
        <v>78</v>
      </c>
      <c r="I87" s="22">
        <v>888000</v>
      </c>
      <c r="J87" s="22">
        <v>911800</v>
      </c>
      <c r="K87" s="22">
        <v>979000</v>
      </c>
      <c r="L87" s="22">
        <v>925000</v>
      </c>
      <c r="M87" s="22">
        <v>925000</v>
      </c>
      <c r="N87" s="22">
        <v>1090000</v>
      </c>
      <c r="O87" s="23">
        <v>23</v>
      </c>
      <c r="P87" s="23">
        <v>23</v>
      </c>
      <c r="Q87" s="23">
        <v>24</v>
      </c>
      <c r="R87" s="22">
        <v>620</v>
      </c>
      <c r="S87" s="22">
        <v>680</v>
      </c>
      <c r="T87" s="24">
        <v>3.9</v>
      </c>
      <c r="U87" s="24">
        <v>-0.19999999999999973</v>
      </c>
      <c r="V87" s="24">
        <v>4.0999999999999996</v>
      </c>
      <c r="W87" s="24">
        <v>4.0999999999999996</v>
      </c>
      <c r="X87" s="25">
        <v>3.6306306306306303E-2</v>
      </c>
      <c r="Y87" s="24">
        <v>0.8</v>
      </c>
      <c r="Z87" s="24">
        <v>-0.19999999999999996</v>
      </c>
      <c r="AA87" s="24">
        <v>1</v>
      </c>
      <c r="AB87" s="24">
        <v>1</v>
      </c>
      <c r="AC87" s="26">
        <v>0.18227574203866595</v>
      </c>
      <c r="AD87" s="24">
        <v>5.020498105779633</v>
      </c>
      <c r="AE87" s="6">
        <v>77</v>
      </c>
      <c r="AF87" s="6">
        <v>147</v>
      </c>
      <c r="AG87" s="6">
        <v>118</v>
      </c>
      <c r="AH87" s="27">
        <v>1.2691099476439791</v>
      </c>
      <c r="AI87" s="28">
        <v>870000</v>
      </c>
      <c r="AJ87" s="28">
        <v>855300</v>
      </c>
      <c r="AK87" s="28">
        <v>862000</v>
      </c>
      <c r="AL87" s="29">
        <v>1.7186951946685375E-2</v>
      </c>
      <c r="AM87" s="29">
        <v>9.2807424593967514E-3</v>
      </c>
      <c r="AN87" s="6">
        <v>3.2</v>
      </c>
      <c r="AO87" s="27">
        <v>0.30000000000000027</v>
      </c>
      <c r="AP87" s="6">
        <v>2.9</v>
      </c>
      <c r="AQ87" s="26">
        <v>7.2106824925816021E-2</v>
      </c>
      <c r="AR87" s="28">
        <v>660</v>
      </c>
      <c r="AS87" s="28">
        <v>650</v>
      </c>
      <c r="AT87" s="25">
        <v>1.5384615384615385E-2</v>
      </c>
      <c r="AU87" s="26">
        <v>0.20473093258716812</v>
      </c>
      <c r="AV87" s="30">
        <v>3401.4400000000005</v>
      </c>
      <c r="AW87" s="24">
        <v>0.85450000000000004</v>
      </c>
      <c r="AX87" s="24">
        <v>0.14549999999999999</v>
      </c>
      <c r="AY87" s="24">
        <v>0.97340000000000004</v>
      </c>
      <c r="AZ87" s="24">
        <v>2.87E-2</v>
      </c>
      <c r="BA87" s="24">
        <v>0.42420000000000002</v>
      </c>
      <c r="BB87" s="24">
        <v>0.4652</v>
      </c>
      <c r="BC87" s="24">
        <v>9.8400000000000001E-2</v>
      </c>
      <c r="BD87" s="31">
        <v>9</v>
      </c>
      <c r="BE87" s="23">
        <v>59</v>
      </c>
      <c r="BF87" s="32" t="s">
        <v>2784</v>
      </c>
      <c r="BG87" s="33">
        <v>149.13349245638699</v>
      </c>
      <c r="BH87" s="33">
        <v>-35.404736332111902</v>
      </c>
      <c r="BI87" s="34">
        <f t="shared" si="14"/>
        <v>52</v>
      </c>
      <c r="BJ87" s="34">
        <f t="shared" si="15"/>
        <v>64</v>
      </c>
      <c r="BK87" s="34">
        <f t="shared" si="16"/>
        <v>100</v>
      </c>
      <c r="BL87" s="34">
        <f t="shared" si="17"/>
        <v>32</v>
      </c>
      <c r="BM87" s="34">
        <f t="shared" si="18"/>
        <v>10</v>
      </c>
      <c r="BN87" s="34">
        <f t="shared" si="19"/>
        <v>96</v>
      </c>
      <c r="BO87" s="34">
        <f t="shared" si="20"/>
        <v>96</v>
      </c>
      <c r="BP87" s="34">
        <f t="shared" si="21"/>
        <v>83</v>
      </c>
      <c r="BQ87" s="35">
        <f t="shared" si="22"/>
        <v>71</v>
      </c>
      <c r="BR87" s="34">
        <f t="shared" si="23"/>
        <v>100</v>
      </c>
      <c r="BS87" s="35">
        <f t="shared" si="24"/>
        <v>100</v>
      </c>
      <c r="BT87" s="35">
        <f t="shared" si="25"/>
        <v>100</v>
      </c>
      <c r="BU87" s="35">
        <f t="shared" si="26"/>
        <v>90</v>
      </c>
      <c r="BV87" s="35">
        <f t="shared" si="27"/>
        <v>77</v>
      </c>
    </row>
    <row r="88" spans="2:74" hidden="1" x14ac:dyDescent="0.3">
      <c r="B88" s="6" t="s">
        <v>233</v>
      </c>
      <c r="C88" s="6">
        <v>103021066</v>
      </c>
      <c r="D88" s="6" t="s">
        <v>99</v>
      </c>
      <c r="E88" s="6" t="s">
        <v>100</v>
      </c>
      <c r="F88" s="6" t="s">
        <v>2691</v>
      </c>
      <c r="G88" s="6" t="s">
        <v>77</v>
      </c>
      <c r="H88" s="6" t="s">
        <v>78</v>
      </c>
      <c r="I88" s="22">
        <v>300000</v>
      </c>
      <c r="J88" s="22">
        <v>310000</v>
      </c>
      <c r="K88" s="22">
        <v>310000</v>
      </c>
      <c r="L88" s="22">
        <v>160000</v>
      </c>
      <c r="M88" s="22">
        <v>85000</v>
      </c>
      <c r="N88" s="22">
        <v>250000</v>
      </c>
      <c r="O88" s="23">
        <v>46</v>
      </c>
      <c r="P88" s="23">
        <v>46</v>
      </c>
      <c r="Q88" s="23">
        <v>33</v>
      </c>
      <c r="R88" s="22">
        <v>320</v>
      </c>
      <c r="S88" s="22">
        <v>300</v>
      </c>
      <c r="T88" s="24">
        <v>0.8</v>
      </c>
      <c r="U88" s="24">
        <v>-9.9999999999999978E-2</v>
      </c>
      <c r="V88" s="24">
        <v>0.9</v>
      </c>
      <c r="W88" s="24">
        <v>1.1000000000000001</v>
      </c>
      <c r="X88" s="25">
        <v>5.5466666666666664E-2</v>
      </c>
      <c r="Y88" s="24">
        <v>0.1</v>
      </c>
      <c r="Z88" s="24">
        <v>0</v>
      </c>
      <c r="AA88" s="24">
        <v>0.1</v>
      </c>
      <c r="AB88" s="24">
        <v>0.3</v>
      </c>
      <c r="AC88" s="26">
        <v>0.27393507738665934</v>
      </c>
      <c r="AD88" s="24">
        <v>4.938733366346022</v>
      </c>
      <c r="AE88" s="6">
        <v>306</v>
      </c>
      <c r="AF88" s="6">
        <v>340</v>
      </c>
      <c r="AG88" s="6">
        <v>322</v>
      </c>
      <c r="AH88" s="27">
        <v>7.7756286266924564</v>
      </c>
      <c r="AI88" s="28">
        <v>439000</v>
      </c>
      <c r="AJ88" s="28">
        <v>385500</v>
      </c>
      <c r="AK88" s="28">
        <v>395000</v>
      </c>
      <c r="AL88" s="29">
        <v>0.13878080415045396</v>
      </c>
      <c r="AM88" s="29">
        <v>0.11139240506329114</v>
      </c>
      <c r="AN88" s="6">
        <v>1.5</v>
      </c>
      <c r="AO88" s="27">
        <v>-0.19999999999999996</v>
      </c>
      <c r="AP88" s="6">
        <v>1.7</v>
      </c>
      <c r="AQ88" s="26">
        <v>9.4462901439645627E-2</v>
      </c>
      <c r="AR88" s="28">
        <v>410</v>
      </c>
      <c r="AS88" s="28">
        <v>400</v>
      </c>
      <c r="AT88" s="25">
        <v>2.5000000000000001E-2</v>
      </c>
      <c r="AU88" s="26">
        <v>0.2846446058387726</v>
      </c>
      <c r="AV88" s="30">
        <v>1168.1600000000001</v>
      </c>
      <c r="AW88" s="24">
        <v>0.64029999999999998</v>
      </c>
      <c r="AX88" s="24">
        <v>0.35970000000000002</v>
      </c>
      <c r="AY88" s="24">
        <v>0.93789999999999996</v>
      </c>
      <c r="AZ88" s="24">
        <v>2.2700000000000001E-2</v>
      </c>
      <c r="BA88" s="24">
        <v>0.51570000000000005</v>
      </c>
      <c r="BB88" s="24">
        <v>0.2465</v>
      </c>
      <c r="BC88" s="24">
        <v>0.183</v>
      </c>
      <c r="BD88" s="31">
        <v>2</v>
      </c>
      <c r="BE88" s="23">
        <v>294</v>
      </c>
      <c r="BF88" s="32" t="s">
        <v>2785</v>
      </c>
      <c r="BG88" s="33">
        <v>148.021920114061</v>
      </c>
      <c r="BH88" s="33">
        <v>-33.888626039959</v>
      </c>
      <c r="BI88" s="34">
        <f t="shared" si="14"/>
        <v>100</v>
      </c>
      <c r="BJ88" s="34">
        <f t="shared" si="15"/>
        <v>92</v>
      </c>
      <c r="BK88" s="34">
        <f t="shared" si="16"/>
        <v>29</v>
      </c>
      <c r="BL88" s="34">
        <f t="shared" si="17"/>
        <v>6</v>
      </c>
      <c r="BM88" s="34">
        <f t="shared" si="18"/>
        <v>70</v>
      </c>
      <c r="BN88" s="34">
        <f t="shared" si="19"/>
        <v>100</v>
      </c>
      <c r="BO88" s="34">
        <f t="shared" si="20"/>
        <v>55</v>
      </c>
      <c r="BP88" s="34">
        <f t="shared" si="21"/>
        <v>100</v>
      </c>
      <c r="BQ88" s="35">
        <f t="shared" si="22"/>
        <v>100</v>
      </c>
      <c r="BR88" s="34">
        <f t="shared" si="23"/>
        <v>100</v>
      </c>
      <c r="BS88" s="35">
        <f t="shared" si="24"/>
        <v>84</v>
      </c>
      <c r="BT88" s="35">
        <f t="shared" si="25"/>
        <v>100</v>
      </c>
      <c r="BU88" s="35">
        <f t="shared" si="26"/>
        <v>20</v>
      </c>
      <c r="BV88" s="35">
        <f t="shared" si="27"/>
        <v>77</v>
      </c>
    </row>
    <row r="89" spans="2:74" hidden="1" x14ac:dyDescent="0.3">
      <c r="B89" s="6" t="s">
        <v>234</v>
      </c>
      <c r="C89" s="6">
        <v>128021609</v>
      </c>
      <c r="D89" s="6" t="s">
        <v>235</v>
      </c>
      <c r="E89" s="6" t="s">
        <v>236</v>
      </c>
      <c r="F89" s="6" t="s">
        <v>2757</v>
      </c>
      <c r="G89" s="6" t="s">
        <v>77</v>
      </c>
      <c r="H89" s="6" t="s">
        <v>78</v>
      </c>
      <c r="I89" s="22">
        <v>1800000</v>
      </c>
      <c r="J89" s="22">
        <v>1768000</v>
      </c>
      <c r="K89" s="22">
        <v>1617100</v>
      </c>
      <c r="L89" s="22">
        <v>1725000</v>
      </c>
      <c r="M89" s="22">
        <v>1727000</v>
      </c>
      <c r="N89" s="22">
        <v>1615000</v>
      </c>
      <c r="O89" s="23">
        <v>24</v>
      </c>
      <c r="P89" s="23">
        <v>25</v>
      </c>
      <c r="Q89" s="23">
        <v>25</v>
      </c>
      <c r="R89" s="22">
        <v>950</v>
      </c>
      <c r="S89" s="22">
        <v>1100</v>
      </c>
      <c r="T89" s="24">
        <v>2.1</v>
      </c>
      <c r="U89" s="24">
        <v>-0.29999999999999982</v>
      </c>
      <c r="V89" s="24">
        <v>2.4</v>
      </c>
      <c r="W89" s="24">
        <v>3</v>
      </c>
      <c r="X89" s="25">
        <v>2.7444444444444445E-2</v>
      </c>
      <c r="Y89" s="24">
        <v>0.3</v>
      </c>
      <c r="Z89" s="24">
        <v>-0.39999999999999997</v>
      </c>
      <c r="AA89" s="24">
        <v>0.7</v>
      </c>
      <c r="AB89" s="24">
        <v>1.4</v>
      </c>
      <c r="AC89" s="26">
        <v>0.26893287435456109</v>
      </c>
      <c r="AD89" s="24">
        <v>9.7991735594779339</v>
      </c>
      <c r="AE89" s="6">
        <v>99</v>
      </c>
      <c r="AF89" s="6">
        <v>145</v>
      </c>
      <c r="AG89" s="6">
        <v>106</v>
      </c>
      <c r="AH89" s="27">
        <v>1.8472385428907168</v>
      </c>
      <c r="AI89" s="28">
        <v>1600000</v>
      </c>
      <c r="AJ89" s="28">
        <v>1510000</v>
      </c>
      <c r="AK89" s="28">
        <v>1345000</v>
      </c>
      <c r="AL89" s="29">
        <v>5.9602649006622516E-2</v>
      </c>
      <c r="AM89" s="29">
        <v>0.1895910780669145</v>
      </c>
      <c r="AN89" s="6">
        <v>2.5</v>
      </c>
      <c r="AO89" s="27">
        <v>-0.39999999999999991</v>
      </c>
      <c r="AP89" s="6">
        <v>2.9</v>
      </c>
      <c r="AQ89" s="26">
        <v>8.3908045977011486E-2</v>
      </c>
      <c r="AR89" s="28">
        <v>925</v>
      </c>
      <c r="AS89" s="28">
        <v>900</v>
      </c>
      <c r="AT89" s="25">
        <v>2.7777777777777776E-2</v>
      </c>
      <c r="AU89" s="26">
        <v>0.17550293083416157</v>
      </c>
      <c r="AV89" s="30">
        <v>3532.4800000000005</v>
      </c>
      <c r="AW89" s="24">
        <v>0.91520000000000001</v>
      </c>
      <c r="AX89" s="24">
        <v>8.48E-2</v>
      </c>
      <c r="AY89" s="24">
        <v>0.97640000000000005</v>
      </c>
      <c r="AZ89" s="24">
        <v>1.8100000000000002E-2</v>
      </c>
      <c r="BA89" s="24">
        <v>0.4103</v>
      </c>
      <c r="BB89" s="24">
        <v>0.52170000000000005</v>
      </c>
      <c r="BC89" s="24">
        <v>5.4300000000000001E-2</v>
      </c>
      <c r="BD89" s="31">
        <v>9</v>
      </c>
      <c r="BE89" s="23">
        <v>25</v>
      </c>
      <c r="BF89" s="32" t="s">
        <v>2786</v>
      </c>
      <c r="BG89" s="33">
        <v>151.03060034036301</v>
      </c>
      <c r="BH89" s="33">
        <v>-34.034019806365798</v>
      </c>
      <c r="BI89" s="34">
        <f t="shared" si="14"/>
        <v>82</v>
      </c>
      <c r="BJ89" s="34">
        <f t="shared" si="15"/>
        <v>75</v>
      </c>
      <c r="BK89" s="34">
        <f t="shared" si="16"/>
        <v>100</v>
      </c>
      <c r="BL89" s="34">
        <f t="shared" si="17"/>
        <v>42</v>
      </c>
      <c r="BM89" s="34">
        <f t="shared" si="18"/>
        <v>31</v>
      </c>
      <c r="BN89" s="34">
        <f t="shared" si="19"/>
        <v>100</v>
      </c>
      <c r="BO89" s="34">
        <f t="shared" si="20"/>
        <v>100</v>
      </c>
      <c r="BP89" s="34">
        <f t="shared" si="21"/>
        <v>80</v>
      </c>
      <c r="BQ89" s="35">
        <f t="shared" si="22"/>
        <v>42</v>
      </c>
      <c r="BR89" s="34">
        <f t="shared" si="23"/>
        <v>52</v>
      </c>
      <c r="BS89" s="35">
        <f t="shared" si="24"/>
        <v>88</v>
      </c>
      <c r="BT89" s="35">
        <f t="shared" si="25"/>
        <v>100</v>
      </c>
      <c r="BU89" s="35">
        <f t="shared" si="26"/>
        <v>90</v>
      </c>
      <c r="BV89" s="35">
        <f t="shared" si="27"/>
        <v>77</v>
      </c>
    </row>
    <row r="90" spans="2:74" hidden="1" x14ac:dyDescent="0.3">
      <c r="B90" s="6" t="s">
        <v>237</v>
      </c>
      <c r="C90" s="6">
        <v>208031183</v>
      </c>
      <c r="D90" s="6" t="s">
        <v>178</v>
      </c>
      <c r="E90" s="6" t="s">
        <v>179</v>
      </c>
      <c r="F90" s="6" t="s">
        <v>689</v>
      </c>
      <c r="G90" s="6" t="s">
        <v>86</v>
      </c>
      <c r="H90" s="6" t="s">
        <v>78</v>
      </c>
      <c r="I90" s="22">
        <v>1150000</v>
      </c>
      <c r="J90" s="22">
        <v>1180000</v>
      </c>
      <c r="K90" s="22">
        <v>1186920</v>
      </c>
      <c r="L90" s="22">
        <v>1250000</v>
      </c>
      <c r="M90" s="22">
        <v>1220000</v>
      </c>
      <c r="N90" s="22">
        <v>1153000</v>
      </c>
      <c r="O90" s="23">
        <v>25</v>
      </c>
      <c r="P90" s="23">
        <v>25</v>
      </c>
      <c r="Q90" s="23">
        <v>24</v>
      </c>
      <c r="R90" s="22">
        <v>820</v>
      </c>
      <c r="S90" s="22">
        <v>740</v>
      </c>
      <c r="T90" s="24">
        <v>2.8</v>
      </c>
      <c r="U90" s="24">
        <v>-0.10000000000000009</v>
      </c>
      <c r="V90" s="24">
        <v>2.9</v>
      </c>
      <c r="W90" s="24">
        <v>2.7</v>
      </c>
      <c r="X90" s="25">
        <v>3.707826086956522E-2</v>
      </c>
      <c r="Y90" s="24">
        <v>1.6</v>
      </c>
      <c r="Z90" s="24">
        <v>-0.5</v>
      </c>
      <c r="AA90" s="24">
        <v>2.1</v>
      </c>
      <c r="AB90" s="24">
        <v>1.7</v>
      </c>
      <c r="AC90" s="26">
        <v>0.31181552689218783</v>
      </c>
      <c r="AD90" s="24">
        <v>8.4096589100848025</v>
      </c>
      <c r="AE90" s="6">
        <v>106</v>
      </c>
      <c r="AF90" s="6">
        <v>164</v>
      </c>
      <c r="AG90" s="6">
        <v>173</v>
      </c>
      <c r="AH90" s="27">
        <v>1.8520084566596196</v>
      </c>
      <c r="AI90" s="28">
        <v>1215000</v>
      </c>
      <c r="AJ90" s="28">
        <v>1235000</v>
      </c>
      <c r="AK90" s="28">
        <v>1200000</v>
      </c>
      <c r="AL90" s="29">
        <v>-1.6194331983805668E-2</v>
      </c>
      <c r="AM90" s="29">
        <v>1.2500000000000001E-2</v>
      </c>
      <c r="AN90" s="6">
        <v>2.2999999999999998</v>
      </c>
      <c r="AO90" s="27">
        <v>-0.30000000000000027</v>
      </c>
      <c r="AP90" s="6">
        <v>2.6</v>
      </c>
      <c r="AQ90" s="26">
        <v>7.1962108892351717E-2</v>
      </c>
      <c r="AR90" s="28">
        <v>720</v>
      </c>
      <c r="AS90" s="28">
        <v>680</v>
      </c>
      <c r="AT90" s="25">
        <v>5.8823529411764705E-2</v>
      </c>
      <c r="AU90" s="26">
        <v>-6.7055457086394377E-2</v>
      </c>
      <c r="AV90" s="30">
        <v>2629.76</v>
      </c>
      <c r="AW90" s="24">
        <v>0.85470000000000002</v>
      </c>
      <c r="AX90" s="24">
        <v>0.14530000000000001</v>
      </c>
      <c r="AY90" s="24">
        <v>0.85260000000000002</v>
      </c>
      <c r="AZ90" s="24">
        <v>4.6100000000000002E-2</v>
      </c>
      <c r="BA90" s="24">
        <v>0.37019999999999997</v>
      </c>
      <c r="BB90" s="24">
        <v>0.47960000000000003</v>
      </c>
      <c r="BC90" s="24">
        <v>0.1065</v>
      </c>
      <c r="BD90" s="31">
        <v>7</v>
      </c>
      <c r="BE90" s="23">
        <v>27</v>
      </c>
      <c r="BF90" s="32" t="s">
        <v>2787</v>
      </c>
      <c r="BG90" s="33">
        <v>145.12325087809299</v>
      </c>
      <c r="BH90" s="33">
        <v>-38.022068145606902</v>
      </c>
      <c r="BI90" s="34">
        <f t="shared" si="14"/>
        <v>70</v>
      </c>
      <c r="BJ90" s="34">
        <f t="shared" si="15"/>
        <v>79</v>
      </c>
      <c r="BK90" s="34">
        <f t="shared" si="16"/>
        <v>100</v>
      </c>
      <c r="BL90" s="34">
        <f t="shared" si="17"/>
        <v>100</v>
      </c>
      <c r="BM90" s="34">
        <f t="shared" si="18"/>
        <v>1</v>
      </c>
      <c r="BN90" s="34">
        <f t="shared" si="19"/>
        <v>95</v>
      </c>
      <c r="BO90" s="34">
        <f t="shared" si="20"/>
        <v>100</v>
      </c>
      <c r="BP90" s="34">
        <f t="shared" si="21"/>
        <v>71</v>
      </c>
      <c r="BQ90" s="35">
        <f t="shared" si="22"/>
        <v>74</v>
      </c>
      <c r="BR90" s="34">
        <f t="shared" si="23"/>
        <v>66</v>
      </c>
      <c r="BS90" s="35">
        <f t="shared" si="24"/>
        <v>59</v>
      </c>
      <c r="BT90" s="35">
        <f t="shared" si="25"/>
        <v>90</v>
      </c>
      <c r="BU90" s="35">
        <f t="shared" si="26"/>
        <v>70</v>
      </c>
      <c r="BV90" s="35">
        <f t="shared" si="27"/>
        <v>77</v>
      </c>
    </row>
    <row r="91" spans="2:74" hidden="1" x14ac:dyDescent="0.3">
      <c r="B91" s="6" t="s">
        <v>238</v>
      </c>
      <c r="C91" s="6">
        <v>211011448</v>
      </c>
      <c r="D91" s="6" t="s">
        <v>110</v>
      </c>
      <c r="E91" s="6" t="s">
        <v>85</v>
      </c>
      <c r="F91" s="6" t="s">
        <v>689</v>
      </c>
      <c r="G91" s="6" t="s">
        <v>86</v>
      </c>
      <c r="H91" s="6" t="s">
        <v>78</v>
      </c>
      <c r="I91" s="22">
        <v>860000</v>
      </c>
      <c r="J91" s="22">
        <v>865000</v>
      </c>
      <c r="K91" s="22">
        <v>850000</v>
      </c>
      <c r="L91" s="22">
        <v>947000</v>
      </c>
      <c r="M91" s="22">
        <v>939000</v>
      </c>
      <c r="N91" s="22">
        <v>935000</v>
      </c>
      <c r="O91" s="23">
        <v>24</v>
      </c>
      <c r="P91" s="23">
        <v>24</v>
      </c>
      <c r="Q91" s="23">
        <v>24</v>
      </c>
      <c r="R91" s="22">
        <v>610</v>
      </c>
      <c r="S91" s="22">
        <v>580</v>
      </c>
      <c r="T91" s="24">
        <v>3</v>
      </c>
      <c r="U91" s="24">
        <v>0</v>
      </c>
      <c r="V91" s="24">
        <v>3</v>
      </c>
      <c r="W91" s="24">
        <v>3</v>
      </c>
      <c r="X91" s="25">
        <v>3.6883720930232559E-2</v>
      </c>
      <c r="Y91" s="24">
        <v>1.7</v>
      </c>
      <c r="Z91" s="24">
        <v>-0.50000000000000022</v>
      </c>
      <c r="AA91" s="24">
        <v>2.2000000000000002</v>
      </c>
      <c r="AB91" s="24">
        <v>2.1</v>
      </c>
      <c r="AC91" s="26">
        <v>0.27787900874635563</v>
      </c>
      <c r="AD91" s="24">
        <v>7.5339201614711815</v>
      </c>
      <c r="AE91" s="6">
        <v>208</v>
      </c>
      <c r="AF91" s="6">
        <v>285</v>
      </c>
      <c r="AG91" s="6">
        <v>250</v>
      </c>
      <c r="AH91" s="27">
        <v>1.7493188010899183</v>
      </c>
      <c r="AI91" s="28">
        <v>1000000</v>
      </c>
      <c r="AJ91" s="28">
        <v>998000</v>
      </c>
      <c r="AK91" s="28">
        <v>952000</v>
      </c>
      <c r="AL91" s="29">
        <v>2.004008016032064E-3</v>
      </c>
      <c r="AM91" s="29">
        <v>5.0420168067226892E-2</v>
      </c>
      <c r="AN91" s="6">
        <v>2.7</v>
      </c>
      <c r="AO91" s="27">
        <v>-9.9999999999999645E-2</v>
      </c>
      <c r="AP91" s="6">
        <v>2.8</v>
      </c>
      <c r="AQ91" s="26">
        <v>7.0068027210884357E-2</v>
      </c>
      <c r="AR91" s="28">
        <v>620</v>
      </c>
      <c r="AS91" s="28">
        <v>575</v>
      </c>
      <c r="AT91" s="25">
        <v>7.8260869565217397E-2</v>
      </c>
      <c r="AU91" s="26">
        <v>-2.5472626688022748E-2</v>
      </c>
      <c r="AV91" s="30">
        <v>2195.2000000000003</v>
      </c>
      <c r="AW91" s="24">
        <v>0.77810000000000001</v>
      </c>
      <c r="AX91" s="24">
        <v>0.22189999999999999</v>
      </c>
      <c r="AY91" s="24">
        <v>0.9234</v>
      </c>
      <c r="AZ91" s="24">
        <v>6.2199999999999998E-2</v>
      </c>
      <c r="BA91" s="24">
        <v>0.34670000000000001</v>
      </c>
      <c r="BB91" s="24">
        <v>0.4572</v>
      </c>
      <c r="BC91" s="24">
        <v>0.1797</v>
      </c>
      <c r="BD91" s="31">
        <v>6.5</v>
      </c>
      <c r="BE91" s="23">
        <v>29</v>
      </c>
      <c r="BF91" s="32" t="s">
        <v>2788</v>
      </c>
      <c r="BG91" s="33">
        <v>145.27949310595201</v>
      </c>
      <c r="BH91" s="33">
        <v>-37.890357681612002</v>
      </c>
      <c r="BI91" s="34">
        <f t="shared" si="14"/>
        <v>67</v>
      </c>
      <c r="BJ91" s="34">
        <f t="shared" si="15"/>
        <v>72</v>
      </c>
      <c r="BK91" s="34">
        <f t="shared" si="16"/>
        <v>100</v>
      </c>
      <c r="BL91" s="34">
        <f t="shared" si="17"/>
        <v>100</v>
      </c>
      <c r="BM91" s="34">
        <f t="shared" si="18"/>
        <v>2</v>
      </c>
      <c r="BN91" s="34">
        <f t="shared" si="19"/>
        <v>92</v>
      </c>
      <c r="BO91" s="34">
        <f t="shared" si="20"/>
        <v>100</v>
      </c>
      <c r="BP91" s="34">
        <f t="shared" si="21"/>
        <v>66</v>
      </c>
      <c r="BQ91" s="35">
        <f t="shared" si="22"/>
        <v>73</v>
      </c>
      <c r="BR91" s="34">
        <f t="shared" si="23"/>
        <v>75</v>
      </c>
      <c r="BS91" s="35">
        <f t="shared" si="24"/>
        <v>82</v>
      </c>
      <c r="BT91" s="35">
        <f t="shared" si="25"/>
        <v>88</v>
      </c>
      <c r="BU91" s="35">
        <f t="shared" si="26"/>
        <v>65</v>
      </c>
      <c r="BV91" s="35">
        <f t="shared" si="27"/>
        <v>77</v>
      </c>
    </row>
    <row r="92" spans="2:74" hidden="1" x14ac:dyDescent="0.3">
      <c r="B92" s="6" t="s">
        <v>239</v>
      </c>
      <c r="C92" s="6">
        <v>211031268</v>
      </c>
      <c r="D92" s="6" t="s">
        <v>222</v>
      </c>
      <c r="E92" s="6" t="s">
        <v>85</v>
      </c>
      <c r="F92" s="6" t="s">
        <v>689</v>
      </c>
      <c r="G92" s="6" t="s">
        <v>86</v>
      </c>
      <c r="H92" s="6" t="s">
        <v>78</v>
      </c>
      <c r="I92" s="22">
        <v>1130000</v>
      </c>
      <c r="J92" s="22">
        <v>1150000</v>
      </c>
      <c r="K92" s="22">
        <v>1200000</v>
      </c>
      <c r="L92" s="22">
        <v>1150000</v>
      </c>
      <c r="M92" s="22">
        <v>1201500</v>
      </c>
      <c r="N92" s="22">
        <v>1280000</v>
      </c>
      <c r="O92" s="23">
        <v>24</v>
      </c>
      <c r="P92" s="23">
        <v>25</v>
      </c>
      <c r="Q92" s="23">
        <v>25</v>
      </c>
      <c r="R92" s="22">
        <v>675</v>
      </c>
      <c r="S92" s="22">
        <v>625</v>
      </c>
      <c r="T92" s="24">
        <v>3.3</v>
      </c>
      <c r="U92" s="24">
        <v>0</v>
      </c>
      <c r="V92" s="24">
        <v>3.3</v>
      </c>
      <c r="W92" s="24">
        <v>3.3</v>
      </c>
      <c r="X92" s="25">
        <v>3.1061946902654868E-2</v>
      </c>
      <c r="Y92" s="24">
        <v>1.6</v>
      </c>
      <c r="Z92" s="24">
        <v>-0.39999999999999991</v>
      </c>
      <c r="AA92" s="24">
        <v>2</v>
      </c>
      <c r="AB92" s="24">
        <v>1.9</v>
      </c>
      <c r="AC92" s="26">
        <v>0.25866033108522374</v>
      </c>
      <c r="AD92" s="24">
        <v>8.3272414280997964</v>
      </c>
      <c r="AE92" s="6">
        <v>142</v>
      </c>
      <c r="AF92" s="6">
        <v>203</v>
      </c>
      <c r="AG92" s="6">
        <v>190</v>
      </c>
      <c r="AH92" s="27">
        <v>1.8812074001947421</v>
      </c>
      <c r="AI92" s="28">
        <v>1012000</v>
      </c>
      <c r="AJ92" s="28">
        <v>1046000</v>
      </c>
      <c r="AK92" s="28">
        <v>967500</v>
      </c>
      <c r="AL92" s="29">
        <v>-3.2504780114722756E-2</v>
      </c>
      <c r="AM92" s="29">
        <v>4.5994832041343671E-2</v>
      </c>
      <c r="AN92" s="6">
        <v>2.7</v>
      </c>
      <c r="AO92" s="27">
        <v>-0.29999999999999982</v>
      </c>
      <c r="AP92" s="6">
        <v>3</v>
      </c>
      <c r="AQ92" s="26">
        <v>5.987361769352291E-2</v>
      </c>
      <c r="AR92" s="28">
        <v>620</v>
      </c>
      <c r="AS92" s="28">
        <v>580</v>
      </c>
      <c r="AT92" s="25">
        <v>6.8965517241379309E-2</v>
      </c>
      <c r="AU92" s="26">
        <v>-7.3616815949754777E-2</v>
      </c>
      <c r="AV92" s="30">
        <v>2609.6000000000004</v>
      </c>
      <c r="AW92" s="24">
        <v>0.82769999999999999</v>
      </c>
      <c r="AX92" s="24">
        <v>0.17230000000000001</v>
      </c>
      <c r="AY92" s="24">
        <v>0.98080000000000001</v>
      </c>
      <c r="AZ92" s="24">
        <v>8.9999999999999993E-3</v>
      </c>
      <c r="BA92" s="24">
        <v>0.4249</v>
      </c>
      <c r="BB92" s="24">
        <v>0.43690000000000001</v>
      </c>
      <c r="BC92" s="24">
        <v>0.121</v>
      </c>
      <c r="BD92" s="31">
        <v>9</v>
      </c>
      <c r="BE92" s="23">
        <v>23</v>
      </c>
      <c r="BF92" s="32" t="s">
        <v>2789</v>
      </c>
      <c r="BG92" s="33">
        <v>145.22894528257899</v>
      </c>
      <c r="BH92" s="33">
        <v>-37.794456185690997</v>
      </c>
      <c r="BI92" s="34">
        <f t="shared" si="14"/>
        <v>62</v>
      </c>
      <c r="BJ92" s="34">
        <f t="shared" si="15"/>
        <v>72</v>
      </c>
      <c r="BK92" s="34">
        <f t="shared" si="16"/>
        <v>100</v>
      </c>
      <c r="BL92" s="34">
        <f t="shared" si="17"/>
        <v>100</v>
      </c>
      <c r="BM92" s="34">
        <f t="shared" si="18"/>
        <v>1</v>
      </c>
      <c r="BN92" s="34">
        <f t="shared" si="19"/>
        <v>77</v>
      </c>
      <c r="BO92" s="34">
        <f t="shared" si="20"/>
        <v>100</v>
      </c>
      <c r="BP92" s="34">
        <f t="shared" si="21"/>
        <v>83</v>
      </c>
      <c r="BQ92" s="35">
        <f t="shared" si="22"/>
        <v>54</v>
      </c>
      <c r="BR92" s="34">
        <f t="shared" si="23"/>
        <v>67</v>
      </c>
      <c r="BS92" s="35">
        <f t="shared" si="24"/>
        <v>94</v>
      </c>
      <c r="BT92" s="35">
        <f t="shared" si="25"/>
        <v>90</v>
      </c>
      <c r="BU92" s="35">
        <f t="shared" si="26"/>
        <v>90</v>
      </c>
      <c r="BV92" s="35">
        <f t="shared" si="27"/>
        <v>77</v>
      </c>
    </row>
    <row r="93" spans="2:74" hidden="1" x14ac:dyDescent="0.3">
      <c r="B93" s="6" t="s">
        <v>240</v>
      </c>
      <c r="C93" s="6">
        <v>211051279</v>
      </c>
      <c r="D93" s="6" t="s">
        <v>84</v>
      </c>
      <c r="E93" s="6" t="s">
        <v>85</v>
      </c>
      <c r="F93" s="6" t="s">
        <v>689</v>
      </c>
      <c r="G93" s="6" t="s">
        <v>86</v>
      </c>
      <c r="H93" s="6" t="s">
        <v>78</v>
      </c>
      <c r="I93" s="22">
        <v>960000</v>
      </c>
      <c r="J93" s="22">
        <v>1008000</v>
      </c>
      <c r="K93" s="22">
        <v>920000</v>
      </c>
      <c r="L93" s="22">
        <v>805000</v>
      </c>
      <c r="M93" s="22">
        <v>861500</v>
      </c>
      <c r="N93" s="22">
        <v>1050000</v>
      </c>
      <c r="O93" s="23">
        <v>25</v>
      </c>
      <c r="P93" s="23">
        <v>28</v>
      </c>
      <c r="Q93" s="23">
        <v>36</v>
      </c>
      <c r="R93" s="22">
        <v>730</v>
      </c>
      <c r="S93" s="22">
        <v>650</v>
      </c>
      <c r="T93" s="24">
        <v>1.5</v>
      </c>
      <c r="U93" s="24">
        <v>-0.39999999999999991</v>
      </c>
      <c r="V93" s="24">
        <v>1.9</v>
      </c>
      <c r="W93" s="24">
        <v>2.1</v>
      </c>
      <c r="X93" s="25">
        <v>3.9541666666666669E-2</v>
      </c>
      <c r="Y93" s="24">
        <v>0.7</v>
      </c>
      <c r="Z93" s="24">
        <v>-0.10000000000000009</v>
      </c>
      <c r="AA93" s="24">
        <v>0.8</v>
      </c>
      <c r="AB93" s="24">
        <v>0.4</v>
      </c>
      <c r="AC93" s="26">
        <v>0.34817612942612935</v>
      </c>
      <c r="AD93" s="24">
        <v>8.8052972668357281</v>
      </c>
      <c r="AE93" s="6">
        <v>450</v>
      </c>
      <c r="AF93" s="6">
        <v>575</v>
      </c>
      <c r="AG93" s="6">
        <v>464</v>
      </c>
      <c r="AH93" s="27">
        <v>4.0632411067193672</v>
      </c>
      <c r="AI93" s="28">
        <v>850000</v>
      </c>
      <c r="AJ93" s="28">
        <v>840000</v>
      </c>
      <c r="AK93" s="28">
        <v>820000</v>
      </c>
      <c r="AL93" s="29">
        <v>1.1904761904761904E-2</v>
      </c>
      <c r="AM93" s="29">
        <v>3.6585365853658534E-2</v>
      </c>
      <c r="AN93" s="6">
        <v>2.4</v>
      </c>
      <c r="AO93" s="27">
        <v>-0.5</v>
      </c>
      <c r="AP93" s="6">
        <v>2.9</v>
      </c>
      <c r="AQ93" s="26">
        <v>7.7083333333333337E-2</v>
      </c>
      <c r="AR93" s="28">
        <v>620</v>
      </c>
      <c r="AS93" s="28">
        <v>560</v>
      </c>
      <c r="AT93" s="25">
        <v>0.10714285714285714</v>
      </c>
      <c r="AU93" s="26">
        <v>-8.7244382988110214E-2</v>
      </c>
      <c r="AV93" s="30">
        <v>2096.6400000000003</v>
      </c>
      <c r="AW93" s="24">
        <v>0.78339999999999999</v>
      </c>
      <c r="AX93" s="24">
        <v>0.21659999999999999</v>
      </c>
      <c r="AY93" s="24">
        <v>0.97160000000000002</v>
      </c>
      <c r="AZ93" s="24">
        <v>2.0899999999999998E-2</v>
      </c>
      <c r="BA93" s="24">
        <v>0.40200000000000002</v>
      </c>
      <c r="BB93" s="24">
        <v>0.44090000000000001</v>
      </c>
      <c r="BC93" s="24">
        <v>0.1232</v>
      </c>
      <c r="BD93" s="31">
        <v>6</v>
      </c>
      <c r="BE93" s="23">
        <v>43</v>
      </c>
      <c r="BF93" s="32" t="s">
        <v>2790</v>
      </c>
      <c r="BG93" s="33">
        <v>145.448977936429</v>
      </c>
      <c r="BH93" s="33">
        <v>-37.855507882295299</v>
      </c>
      <c r="BI93" s="34">
        <f t="shared" si="14"/>
        <v>92</v>
      </c>
      <c r="BJ93" s="34">
        <f t="shared" si="15"/>
        <v>77</v>
      </c>
      <c r="BK93" s="34">
        <f t="shared" si="16"/>
        <v>74</v>
      </c>
      <c r="BL93" s="34">
        <f t="shared" si="17"/>
        <v>100</v>
      </c>
      <c r="BM93" s="34">
        <f t="shared" si="18"/>
        <v>7</v>
      </c>
      <c r="BN93" s="34">
        <f t="shared" si="19"/>
        <v>100</v>
      </c>
      <c r="BO93" s="34">
        <f t="shared" si="20"/>
        <v>100</v>
      </c>
      <c r="BP93" s="34">
        <f t="shared" si="21"/>
        <v>78</v>
      </c>
      <c r="BQ93" s="35">
        <f t="shared" si="22"/>
        <v>82</v>
      </c>
      <c r="BR93" s="34">
        <f t="shared" si="23"/>
        <v>62</v>
      </c>
      <c r="BS93" s="35">
        <f t="shared" si="24"/>
        <v>35</v>
      </c>
      <c r="BT93" s="35">
        <f t="shared" si="25"/>
        <v>100</v>
      </c>
      <c r="BU93" s="35">
        <f t="shared" si="26"/>
        <v>60</v>
      </c>
      <c r="BV93" s="35">
        <f t="shared" si="27"/>
        <v>77</v>
      </c>
    </row>
    <row r="94" spans="2:74" hidden="1" x14ac:dyDescent="0.3">
      <c r="B94" s="6" t="s">
        <v>241</v>
      </c>
      <c r="C94" s="6">
        <v>505011083</v>
      </c>
      <c r="D94" s="6" t="s">
        <v>242</v>
      </c>
      <c r="E94" s="6" t="s">
        <v>243</v>
      </c>
      <c r="F94" s="6" t="s">
        <v>2720</v>
      </c>
      <c r="G94" s="6" t="s">
        <v>93</v>
      </c>
      <c r="H94" s="6" t="s">
        <v>78</v>
      </c>
      <c r="I94" s="22">
        <v>1020001</v>
      </c>
      <c r="J94" s="22">
        <v>971040</v>
      </c>
      <c r="K94" s="22">
        <v>849000</v>
      </c>
      <c r="L94" s="22">
        <v>1110000</v>
      </c>
      <c r="M94" s="22">
        <v>1070000</v>
      </c>
      <c r="N94" s="22">
        <v>890000</v>
      </c>
      <c r="O94" s="23">
        <v>23</v>
      </c>
      <c r="P94" s="23">
        <v>21</v>
      </c>
      <c r="Q94" s="23">
        <v>28</v>
      </c>
      <c r="R94" s="22">
        <v>770</v>
      </c>
      <c r="S94" s="22">
        <v>700</v>
      </c>
      <c r="T94" s="24">
        <v>2.2999999999999998</v>
      </c>
      <c r="U94" s="24">
        <v>-0.10000000000000009</v>
      </c>
      <c r="V94" s="24">
        <v>2.4</v>
      </c>
      <c r="W94" s="24">
        <v>2.2000000000000002</v>
      </c>
      <c r="X94" s="25">
        <v>3.9254863475624041E-2</v>
      </c>
      <c r="Y94" s="24">
        <v>1.4</v>
      </c>
      <c r="Z94" s="24">
        <v>-0.60000000000000009</v>
      </c>
      <c r="AA94" s="24">
        <v>2</v>
      </c>
      <c r="AB94" s="24">
        <v>1.9</v>
      </c>
      <c r="AC94" s="26">
        <v>0.29392902949978622</v>
      </c>
      <c r="AD94" s="24">
        <v>7.4877098905797057</v>
      </c>
      <c r="AE94" s="6">
        <v>359</v>
      </c>
      <c r="AF94" s="6">
        <v>478</v>
      </c>
      <c r="AG94" s="6">
        <v>320</v>
      </c>
      <c r="AH94" s="27">
        <v>3.121771217712177</v>
      </c>
      <c r="AI94" s="28">
        <v>1025000</v>
      </c>
      <c r="AJ94" s="28">
        <v>875000</v>
      </c>
      <c r="AK94" s="28">
        <v>770000</v>
      </c>
      <c r="AL94" s="29">
        <v>0.17142857142857143</v>
      </c>
      <c r="AM94" s="29">
        <v>0.33116883116883117</v>
      </c>
      <c r="AN94" s="6">
        <v>2.9</v>
      </c>
      <c r="AO94" s="27">
        <v>-0.20000000000000018</v>
      </c>
      <c r="AP94" s="6">
        <v>3.1</v>
      </c>
      <c r="AQ94" s="26">
        <v>6.7210440456769979E-2</v>
      </c>
      <c r="AR94" s="28">
        <v>750</v>
      </c>
      <c r="AS94" s="28">
        <v>680</v>
      </c>
      <c r="AT94" s="25">
        <v>0.10294117647058823</v>
      </c>
      <c r="AU94" s="26">
        <v>0.48244246020166626</v>
      </c>
      <c r="AV94" s="30">
        <v>2619.6800000000003</v>
      </c>
      <c r="AW94" s="24">
        <v>0.83960000000000001</v>
      </c>
      <c r="AX94" s="24">
        <v>0.16039999999999999</v>
      </c>
      <c r="AY94" s="24">
        <v>0.92559999999999998</v>
      </c>
      <c r="AZ94" s="24">
        <v>7.2400000000000006E-2</v>
      </c>
      <c r="BA94" s="24">
        <v>0.42709999999999998</v>
      </c>
      <c r="BB94" s="24">
        <v>0.4637</v>
      </c>
      <c r="BC94" s="24">
        <v>9.5699999999999993E-2</v>
      </c>
      <c r="BD94" s="31">
        <v>8</v>
      </c>
      <c r="BE94" s="23">
        <v>18</v>
      </c>
      <c r="BF94" s="32" t="s">
        <v>2791</v>
      </c>
      <c r="BG94" s="33">
        <v>115.79745966634</v>
      </c>
      <c r="BH94" s="33">
        <v>-31.791033424634801</v>
      </c>
      <c r="BI94" s="34">
        <f t="shared" si="14"/>
        <v>79</v>
      </c>
      <c r="BJ94" s="34">
        <f t="shared" si="15"/>
        <v>69</v>
      </c>
      <c r="BK94" s="34">
        <f t="shared" si="16"/>
        <v>86</v>
      </c>
      <c r="BL94" s="34">
        <f t="shared" si="17"/>
        <v>1</v>
      </c>
      <c r="BM94" s="34">
        <f t="shared" si="18"/>
        <v>86</v>
      </c>
      <c r="BN94" s="34">
        <f t="shared" si="19"/>
        <v>88</v>
      </c>
      <c r="BO94" s="34">
        <f t="shared" si="20"/>
        <v>100</v>
      </c>
      <c r="BP94" s="34">
        <f t="shared" si="21"/>
        <v>84</v>
      </c>
      <c r="BQ94" s="35">
        <f t="shared" si="22"/>
        <v>81</v>
      </c>
      <c r="BR94" s="34">
        <f t="shared" si="23"/>
        <v>75</v>
      </c>
      <c r="BS94" s="35">
        <f t="shared" si="24"/>
        <v>71</v>
      </c>
      <c r="BT94" s="35">
        <f t="shared" si="25"/>
        <v>93</v>
      </c>
      <c r="BU94" s="35">
        <f t="shared" si="26"/>
        <v>80</v>
      </c>
      <c r="BV94" s="35">
        <f t="shared" si="27"/>
        <v>77</v>
      </c>
    </row>
    <row r="95" spans="2:74" hidden="1" x14ac:dyDescent="0.3">
      <c r="B95" s="6" t="s">
        <v>244</v>
      </c>
      <c r="C95" s="6">
        <v>106041129</v>
      </c>
      <c r="D95" s="6" t="s">
        <v>245</v>
      </c>
      <c r="E95" s="6" t="s">
        <v>246</v>
      </c>
      <c r="F95" s="6" t="s">
        <v>2691</v>
      </c>
      <c r="G95" s="6" t="s">
        <v>77</v>
      </c>
      <c r="H95" s="6" t="s">
        <v>78</v>
      </c>
      <c r="I95" s="22">
        <v>450000</v>
      </c>
      <c r="J95" s="22">
        <v>459000</v>
      </c>
      <c r="K95" s="22">
        <v>460000</v>
      </c>
      <c r="L95" s="22">
        <v>420000</v>
      </c>
      <c r="M95" s="22">
        <v>425000</v>
      </c>
      <c r="N95" s="22">
        <v>445000</v>
      </c>
      <c r="O95" s="23">
        <v>49</v>
      </c>
      <c r="P95" s="23">
        <v>52</v>
      </c>
      <c r="Q95" s="23">
        <v>52</v>
      </c>
      <c r="R95" s="22">
        <v>430</v>
      </c>
      <c r="S95" s="22">
        <v>430</v>
      </c>
      <c r="T95" s="24">
        <v>1.6</v>
      </c>
      <c r="U95" s="24">
        <v>-0.19999999999999996</v>
      </c>
      <c r="V95" s="24">
        <v>1.8</v>
      </c>
      <c r="W95" s="24">
        <v>1.8</v>
      </c>
      <c r="X95" s="25">
        <v>4.9688888888888887E-2</v>
      </c>
      <c r="Y95" s="24">
        <v>0.8</v>
      </c>
      <c r="Z95" s="24">
        <v>-0.5</v>
      </c>
      <c r="AA95" s="24">
        <v>1.3</v>
      </c>
      <c r="AB95" s="24">
        <v>1.5</v>
      </c>
      <c r="AC95" s="26">
        <v>0.2818858821061464</v>
      </c>
      <c r="AD95" s="24">
        <v>5.673016410901873</v>
      </c>
      <c r="AE95" s="6">
        <v>133</v>
      </c>
      <c r="AF95" s="6">
        <v>149</v>
      </c>
      <c r="AG95" s="6">
        <v>97</v>
      </c>
      <c r="AH95" s="27">
        <v>3.9379157427937912</v>
      </c>
      <c r="AI95" s="28">
        <v>555000</v>
      </c>
      <c r="AJ95" s="28">
        <v>490000</v>
      </c>
      <c r="AK95" s="28">
        <v>465000</v>
      </c>
      <c r="AL95" s="29">
        <v>0.1326530612244898</v>
      </c>
      <c r="AM95" s="29">
        <v>0.19354838709677419</v>
      </c>
      <c r="AN95" s="6">
        <v>2.7</v>
      </c>
      <c r="AO95" s="27">
        <v>-0.19999999999999973</v>
      </c>
      <c r="AP95" s="6">
        <v>2.9</v>
      </c>
      <c r="AQ95" s="26">
        <v>7.3437500000000003E-2</v>
      </c>
      <c r="AR95" s="28">
        <v>525</v>
      </c>
      <c r="AS95" s="28">
        <v>500</v>
      </c>
      <c r="AT95" s="25">
        <v>0.05</v>
      </c>
      <c r="AU95" s="26">
        <v>0.42750968169773829</v>
      </c>
      <c r="AV95" s="30">
        <v>1525.44</v>
      </c>
      <c r="AW95" s="24">
        <v>0.6885</v>
      </c>
      <c r="AX95" s="24">
        <v>0.3115</v>
      </c>
      <c r="AY95" s="24">
        <v>0.95140000000000002</v>
      </c>
      <c r="AZ95" s="24">
        <v>2.41E-2</v>
      </c>
      <c r="BA95" s="24">
        <v>0.40260000000000001</v>
      </c>
      <c r="BB95" s="24">
        <v>0.30409999999999998</v>
      </c>
      <c r="BC95" s="24">
        <v>0.19919999999999999</v>
      </c>
      <c r="BD95" s="31">
        <v>6</v>
      </c>
      <c r="BE95" s="23">
        <v>216</v>
      </c>
      <c r="BF95" s="32" t="s">
        <v>2792</v>
      </c>
      <c r="BG95" s="33">
        <v>150.646952759247</v>
      </c>
      <c r="BH95" s="33">
        <v>-31.981790052828199</v>
      </c>
      <c r="BI95" s="34">
        <f t="shared" si="14"/>
        <v>90</v>
      </c>
      <c r="BJ95" s="34">
        <f t="shared" si="15"/>
        <v>72</v>
      </c>
      <c r="BK95" s="34">
        <f t="shared" si="16"/>
        <v>76</v>
      </c>
      <c r="BL95" s="34">
        <f t="shared" si="17"/>
        <v>1</v>
      </c>
      <c r="BM95" s="34">
        <f t="shared" si="18"/>
        <v>67</v>
      </c>
      <c r="BN95" s="34">
        <f t="shared" si="19"/>
        <v>98</v>
      </c>
      <c r="BO95" s="34">
        <f t="shared" si="20"/>
        <v>66</v>
      </c>
      <c r="BP95" s="34">
        <f t="shared" si="21"/>
        <v>79</v>
      </c>
      <c r="BQ95" s="35">
        <f t="shared" si="22"/>
        <v>100</v>
      </c>
      <c r="BR95" s="34">
        <f t="shared" si="23"/>
        <v>93</v>
      </c>
      <c r="BS95" s="35">
        <f t="shared" si="24"/>
        <v>79</v>
      </c>
      <c r="BT95" s="35">
        <f t="shared" si="25"/>
        <v>100</v>
      </c>
      <c r="BU95" s="35">
        <f t="shared" si="26"/>
        <v>60</v>
      </c>
      <c r="BV95" s="35">
        <f t="shared" si="27"/>
        <v>77</v>
      </c>
    </row>
    <row r="96" spans="2:74" hidden="1" x14ac:dyDescent="0.3">
      <c r="B96" s="6" t="s">
        <v>247</v>
      </c>
      <c r="C96" s="6">
        <v>113021262</v>
      </c>
      <c r="D96" s="6" t="s">
        <v>248</v>
      </c>
      <c r="E96" s="6" t="s">
        <v>76</v>
      </c>
      <c r="F96" s="6" t="s">
        <v>2691</v>
      </c>
      <c r="G96" s="6" t="s">
        <v>77</v>
      </c>
      <c r="H96" s="6" t="s">
        <v>78</v>
      </c>
      <c r="I96" s="22">
        <v>499000</v>
      </c>
      <c r="J96" s="22">
        <v>495000</v>
      </c>
      <c r="K96" s="22">
        <v>465000</v>
      </c>
      <c r="L96" s="22">
        <v>365000</v>
      </c>
      <c r="M96" s="22">
        <v>365000</v>
      </c>
      <c r="N96" s="22">
        <v>387000</v>
      </c>
      <c r="O96" s="23">
        <v>60</v>
      </c>
      <c r="P96" s="23">
        <v>63</v>
      </c>
      <c r="Q96" s="23">
        <v>70</v>
      </c>
      <c r="R96" s="22">
        <v>360</v>
      </c>
      <c r="S96" s="22">
        <v>350</v>
      </c>
      <c r="T96" s="24">
        <v>0.9</v>
      </c>
      <c r="U96" s="24">
        <v>-9.9999999999999978E-2</v>
      </c>
      <c r="V96" s="24">
        <v>1</v>
      </c>
      <c r="W96" s="24">
        <v>1</v>
      </c>
      <c r="X96" s="25">
        <v>3.751503006012024E-2</v>
      </c>
      <c r="Y96" s="24">
        <v>0.2</v>
      </c>
      <c r="Z96" s="24">
        <v>-0.2</v>
      </c>
      <c r="AA96" s="24">
        <v>0.4</v>
      </c>
      <c r="AB96" s="24">
        <v>0.9</v>
      </c>
      <c r="AC96" s="26">
        <v>0.23124357656731756</v>
      </c>
      <c r="AD96" s="24">
        <v>6.1640248240967663</v>
      </c>
      <c r="AE96" s="6">
        <v>146</v>
      </c>
      <c r="AF96" s="6">
        <v>153</v>
      </c>
      <c r="AG96" s="6">
        <v>109</v>
      </c>
      <c r="AH96" s="27">
        <v>15.894736842105264</v>
      </c>
      <c r="AI96" s="28">
        <v>520000</v>
      </c>
      <c r="AJ96" s="28">
        <v>450000</v>
      </c>
      <c r="AK96" s="28">
        <v>400000</v>
      </c>
      <c r="AL96" s="29">
        <v>0.15555555555555556</v>
      </c>
      <c r="AM96" s="29">
        <v>0.3</v>
      </c>
      <c r="AN96" s="6">
        <v>1.3</v>
      </c>
      <c r="AO96" s="27">
        <v>-9.9999999999999867E-2</v>
      </c>
      <c r="AP96" s="6">
        <v>1.4</v>
      </c>
      <c r="AQ96" s="26">
        <v>0.14186046511627909</v>
      </c>
      <c r="AR96" s="28">
        <v>410</v>
      </c>
      <c r="AS96" s="28">
        <v>380</v>
      </c>
      <c r="AT96" s="25">
        <v>7.8947368421052627E-2</v>
      </c>
      <c r="AU96" s="26">
        <v>0.34583746444130226</v>
      </c>
      <c r="AV96" s="30">
        <v>1556.8000000000002</v>
      </c>
      <c r="AW96" s="24">
        <v>0.71120000000000005</v>
      </c>
      <c r="AX96" s="24">
        <v>0.2888</v>
      </c>
      <c r="AY96" s="24">
        <v>0.96560000000000001</v>
      </c>
      <c r="AZ96" s="24">
        <v>1.52E-2</v>
      </c>
      <c r="BA96" s="24">
        <v>0.49380000000000002</v>
      </c>
      <c r="BB96" s="24">
        <v>0.30020000000000002</v>
      </c>
      <c r="BC96" s="24">
        <v>0.15179999999999999</v>
      </c>
      <c r="BD96" s="31">
        <v>6.5</v>
      </c>
      <c r="BE96" s="23">
        <v>321</v>
      </c>
      <c r="BF96" s="32" t="s">
        <v>2793</v>
      </c>
      <c r="BG96" s="33">
        <v>148.34216641728099</v>
      </c>
      <c r="BH96" s="33">
        <v>-35.540373042135499</v>
      </c>
      <c r="BI96" s="34">
        <f t="shared" si="14"/>
        <v>100</v>
      </c>
      <c r="BJ96" s="34">
        <f t="shared" si="15"/>
        <v>95</v>
      </c>
      <c r="BK96" s="34">
        <f t="shared" si="16"/>
        <v>1</v>
      </c>
      <c r="BL96" s="34">
        <f t="shared" si="17"/>
        <v>1</v>
      </c>
      <c r="BM96" s="34">
        <f t="shared" si="18"/>
        <v>78</v>
      </c>
      <c r="BN96" s="34">
        <f t="shared" si="19"/>
        <v>100</v>
      </c>
      <c r="BO96" s="34">
        <f t="shared" si="20"/>
        <v>51</v>
      </c>
      <c r="BP96" s="34">
        <f t="shared" si="21"/>
        <v>99</v>
      </c>
      <c r="BQ96" s="35">
        <f t="shared" si="22"/>
        <v>75</v>
      </c>
      <c r="BR96" s="34">
        <f t="shared" si="23"/>
        <v>88</v>
      </c>
      <c r="BS96" s="35">
        <f t="shared" si="24"/>
        <v>100</v>
      </c>
      <c r="BT96" s="35">
        <f t="shared" si="25"/>
        <v>100</v>
      </c>
      <c r="BU96" s="35">
        <f t="shared" si="26"/>
        <v>65</v>
      </c>
      <c r="BV96" s="35">
        <f t="shared" si="27"/>
        <v>77</v>
      </c>
    </row>
    <row r="97" spans="2:74" hidden="1" x14ac:dyDescent="0.3">
      <c r="B97" s="6" t="s">
        <v>249</v>
      </c>
      <c r="C97" s="6">
        <v>202021026</v>
      </c>
      <c r="D97" s="6" t="s">
        <v>250</v>
      </c>
      <c r="E97" s="6" t="s">
        <v>251</v>
      </c>
      <c r="F97" s="6" t="s">
        <v>2708</v>
      </c>
      <c r="G97" s="6" t="s">
        <v>86</v>
      </c>
      <c r="H97" s="6" t="s">
        <v>78</v>
      </c>
      <c r="I97" s="22">
        <v>661980</v>
      </c>
      <c r="J97" s="22">
        <v>666551</v>
      </c>
      <c r="K97" s="22">
        <v>655900</v>
      </c>
      <c r="L97" s="22">
        <v>690000</v>
      </c>
      <c r="M97" s="22">
        <v>775000</v>
      </c>
      <c r="N97" s="22">
        <v>790000</v>
      </c>
      <c r="O97" s="23">
        <v>59</v>
      </c>
      <c r="P97" s="23">
        <v>58</v>
      </c>
      <c r="Q97" s="23">
        <v>61</v>
      </c>
      <c r="R97" s="22">
        <v>550</v>
      </c>
      <c r="S97" s="22">
        <v>500</v>
      </c>
      <c r="T97" s="24">
        <v>1.7</v>
      </c>
      <c r="U97" s="24">
        <v>-0.40000000000000013</v>
      </c>
      <c r="V97" s="24">
        <v>2.1</v>
      </c>
      <c r="W97" s="24">
        <v>2.5</v>
      </c>
      <c r="X97" s="25">
        <v>4.3203722166832832E-2</v>
      </c>
      <c r="Y97" s="24">
        <v>0.6</v>
      </c>
      <c r="Z97" s="24">
        <v>-9.9999999999999978E-2</v>
      </c>
      <c r="AA97" s="24">
        <v>0.7</v>
      </c>
      <c r="AB97" s="24">
        <v>0.7</v>
      </c>
      <c r="AC97" s="26">
        <v>0.24072128851540614</v>
      </c>
      <c r="AD97" s="24">
        <v>5.5717719780219781</v>
      </c>
      <c r="AE97" s="6">
        <v>630</v>
      </c>
      <c r="AF97" s="6">
        <v>635</v>
      </c>
      <c r="AG97" s="6">
        <v>499</v>
      </c>
      <c r="AH97" s="27">
        <v>13.414211438474869</v>
      </c>
      <c r="AI97" s="28">
        <v>745000</v>
      </c>
      <c r="AJ97" s="28">
        <v>770000</v>
      </c>
      <c r="AK97" s="28">
        <v>790000</v>
      </c>
      <c r="AL97" s="29">
        <v>-3.2467532467532464E-2</v>
      </c>
      <c r="AM97" s="29">
        <v>-5.6962025316455694E-2</v>
      </c>
      <c r="AN97" s="6">
        <v>2.1</v>
      </c>
      <c r="AO97" s="27">
        <v>-0.29999999999999982</v>
      </c>
      <c r="AP97" s="6">
        <v>2.4</v>
      </c>
      <c r="AQ97" s="26">
        <v>0.10080862533692722</v>
      </c>
      <c r="AR97" s="28">
        <v>540</v>
      </c>
      <c r="AS97" s="28">
        <v>500</v>
      </c>
      <c r="AT97" s="25">
        <v>0.08</v>
      </c>
      <c r="AU97" s="26">
        <v>8.0456501773261913E-2</v>
      </c>
      <c r="AV97" s="30">
        <v>2284.8000000000002</v>
      </c>
      <c r="AW97" s="24">
        <v>0.84460000000000002</v>
      </c>
      <c r="AX97" s="24">
        <v>0.15540000000000001</v>
      </c>
      <c r="AY97" s="24">
        <v>0.98939999999999995</v>
      </c>
      <c r="AZ97" s="24">
        <v>2.2000000000000001E-3</v>
      </c>
      <c r="BA97" s="24">
        <v>0.37969999999999998</v>
      </c>
      <c r="BB97" s="24">
        <v>0.53320000000000001</v>
      </c>
      <c r="BC97" s="24">
        <v>5.9799999999999999E-2</v>
      </c>
      <c r="BD97" s="31">
        <v>5</v>
      </c>
      <c r="BE97" s="23">
        <v>134</v>
      </c>
      <c r="BF97" s="32" t="s">
        <v>2794</v>
      </c>
      <c r="BG97" s="33">
        <v>144.12454012109001</v>
      </c>
      <c r="BH97" s="33">
        <v>-36.809366797526501</v>
      </c>
      <c r="BI97" s="34">
        <f t="shared" si="14"/>
        <v>88</v>
      </c>
      <c r="BJ97" s="34">
        <f t="shared" si="15"/>
        <v>82</v>
      </c>
      <c r="BK97" s="34">
        <f t="shared" si="16"/>
        <v>1</v>
      </c>
      <c r="BL97" s="34">
        <f t="shared" si="17"/>
        <v>73</v>
      </c>
      <c r="BM97" s="34">
        <f t="shared" si="18"/>
        <v>1</v>
      </c>
      <c r="BN97" s="34">
        <f t="shared" si="19"/>
        <v>100</v>
      </c>
      <c r="BO97" s="34">
        <f t="shared" si="20"/>
        <v>80</v>
      </c>
      <c r="BP97" s="34">
        <f t="shared" si="21"/>
        <v>74</v>
      </c>
      <c r="BQ97" s="35">
        <f t="shared" si="22"/>
        <v>94</v>
      </c>
      <c r="BR97" s="34">
        <f t="shared" si="23"/>
        <v>94</v>
      </c>
      <c r="BS97" s="35">
        <f t="shared" si="24"/>
        <v>100</v>
      </c>
      <c r="BT97" s="35">
        <f t="shared" si="25"/>
        <v>100</v>
      </c>
      <c r="BU97" s="35">
        <f t="shared" si="26"/>
        <v>50</v>
      </c>
      <c r="BV97" s="35">
        <f t="shared" si="27"/>
        <v>77</v>
      </c>
    </row>
    <row r="98" spans="2:74" hidden="1" x14ac:dyDescent="0.3">
      <c r="B98" s="6" t="s">
        <v>252</v>
      </c>
      <c r="C98" s="6">
        <v>211051275</v>
      </c>
      <c r="D98" s="6" t="s">
        <v>84</v>
      </c>
      <c r="E98" s="6" t="s">
        <v>85</v>
      </c>
      <c r="F98" s="6" t="s">
        <v>689</v>
      </c>
      <c r="G98" s="6" t="s">
        <v>86</v>
      </c>
      <c r="H98" s="6" t="s">
        <v>78</v>
      </c>
      <c r="I98" s="22">
        <v>900000</v>
      </c>
      <c r="J98" s="22">
        <v>880000</v>
      </c>
      <c r="K98" s="22">
        <v>875000</v>
      </c>
      <c r="L98" s="22">
        <v>892500</v>
      </c>
      <c r="M98" s="22">
        <v>881000</v>
      </c>
      <c r="N98" s="22">
        <v>900000</v>
      </c>
      <c r="O98" s="23">
        <v>26</v>
      </c>
      <c r="P98" s="23">
        <v>26</v>
      </c>
      <c r="Q98" s="23">
        <v>29</v>
      </c>
      <c r="R98" s="22">
        <v>660</v>
      </c>
      <c r="S98" s="22">
        <v>590</v>
      </c>
      <c r="T98" s="24">
        <v>3.5</v>
      </c>
      <c r="U98" s="24">
        <v>-0.20000000000000018</v>
      </c>
      <c r="V98" s="24">
        <v>3.7</v>
      </c>
      <c r="W98" s="24">
        <v>3.3</v>
      </c>
      <c r="X98" s="25">
        <v>3.8133333333333332E-2</v>
      </c>
      <c r="Y98" s="24">
        <v>1.3</v>
      </c>
      <c r="Z98" s="24">
        <v>-0.5</v>
      </c>
      <c r="AA98" s="24">
        <v>1.8</v>
      </c>
      <c r="AB98" s="24">
        <v>1.8</v>
      </c>
      <c r="AC98" s="26">
        <v>0.28276665752673424</v>
      </c>
      <c r="AD98" s="24">
        <v>7.4152095505262476</v>
      </c>
      <c r="AE98" s="6">
        <v>450</v>
      </c>
      <c r="AF98" s="6">
        <v>575</v>
      </c>
      <c r="AG98" s="6">
        <v>464</v>
      </c>
      <c r="AH98" s="27">
        <v>4.0632411067193672</v>
      </c>
      <c r="AI98" s="28">
        <v>850000</v>
      </c>
      <c r="AJ98" s="28">
        <v>840000</v>
      </c>
      <c r="AK98" s="28">
        <v>820000</v>
      </c>
      <c r="AL98" s="29">
        <v>1.1904761904761904E-2</v>
      </c>
      <c r="AM98" s="29">
        <v>3.6585365853658534E-2</v>
      </c>
      <c r="AN98" s="6">
        <v>2.4</v>
      </c>
      <c r="AO98" s="27">
        <v>-0.5</v>
      </c>
      <c r="AP98" s="6">
        <v>2.9</v>
      </c>
      <c r="AQ98" s="26">
        <v>7.7083333333333337E-2</v>
      </c>
      <c r="AR98" s="28">
        <v>620</v>
      </c>
      <c r="AS98" s="28">
        <v>560</v>
      </c>
      <c r="AT98" s="25">
        <v>0.10714285714285714</v>
      </c>
      <c r="AU98" s="26">
        <v>-8.7244382988110214E-2</v>
      </c>
      <c r="AV98" s="30">
        <v>2334.0800000000004</v>
      </c>
      <c r="AW98" s="24">
        <v>0.80779999999999996</v>
      </c>
      <c r="AX98" s="24">
        <v>0.19220000000000001</v>
      </c>
      <c r="AY98" s="24">
        <v>0.97940000000000005</v>
      </c>
      <c r="AZ98" s="24">
        <v>1.6E-2</v>
      </c>
      <c r="BA98" s="24">
        <v>0.36499999999999999</v>
      </c>
      <c r="BB98" s="24">
        <v>0.46939999999999998</v>
      </c>
      <c r="BC98" s="24">
        <v>0.14860000000000001</v>
      </c>
      <c r="BD98" s="31">
        <v>6</v>
      </c>
      <c r="BE98" s="23">
        <v>32</v>
      </c>
      <c r="BF98" s="32" t="s">
        <v>2795</v>
      </c>
      <c r="BG98" s="33">
        <v>145.31359190520499</v>
      </c>
      <c r="BH98" s="33">
        <v>-37.743577354504801</v>
      </c>
      <c r="BI98" s="34">
        <f t="shared" si="14"/>
        <v>59</v>
      </c>
      <c r="BJ98" s="34">
        <f t="shared" si="15"/>
        <v>77</v>
      </c>
      <c r="BK98" s="34">
        <f t="shared" si="16"/>
        <v>74</v>
      </c>
      <c r="BL98" s="34">
        <f t="shared" si="17"/>
        <v>100</v>
      </c>
      <c r="BM98" s="34">
        <f t="shared" si="18"/>
        <v>7</v>
      </c>
      <c r="BN98" s="34">
        <f t="shared" si="19"/>
        <v>100</v>
      </c>
      <c r="BO98" s="34">
        <f t="shared" si="20"/>
        <v>100</v>
      </c>
      <c r="BP98" s="34">
        <f t="shared" si="21"/>
        <v>70</v>
      </c>
      <c r="BQ98" s="35">
        <f t="shared" si="22"/>
        <v>77</v>
      </c>
      <c r="BR98" s="34">
        <f t="shared" si="23"/>
        <v>76</v>
      </c>
      <c r="BS98" s="35">
        <f t="shared" si="24"/>
        <v>78</v>
      </c>
      <c r="BT98" s="35">
        <f t="shared" si="25"/>
        <v>95</v>
      </c>
      <c r="BU98" s="35">
        <f t="shared" si="26"/>
        <v>60</v>
      </c>
      <c r="BV98" s="35">
        <f t="shared" si="27"/>
        <v>77</v>
      </c>
    </row>
    <row r="99" spans="2:74" hidden="1" x14ac:dyDescent="0.3">
      <c r="B99" s="6" t="s">
        <v>253</v>
      </c>
      <c r="C99" s="6">
        <v>215021395</v>
      </c>
      <c r="D99" s="6" t="s">
        <v>175</v>
      </c>
      <c r="E99" s="6" t="s">
        <v>117</v>
      </c>
      <c r="F99" s="6" t="s">
        <v>2796</v>
      </c>
      <c r="G99" s="6" t="s">
        <v>86</v>
      </c>
      <c r="H99" s="6" t="s">
        <v>78</v>
      </c>
      <c r="I99" s="22">
        <v>591370</v>
      </c>
      <c r="J99" s="22">
        <v>590000</v>
      </c>
      <c r="K99" s="22">
        <v>580000</v>
      </c>
      <c r="L99" s="22">
        <v>545000</v>
      </c>
      <c r="M99" s="22">
        <v>550000</v>
      </c>
      <c r="N99" s="22">
        <v>520000</v>
      </c>
      <c r="O99" s="23">
        <v>47</v>
      </c>
      <c r="P99" s="23">
        <v>44</v>
      </c>
      <c r="Q99" s="23">
        <v>49</v>
      </c>
      <c r="R99" s="22">
        <v>520</v>
      </c>
      <c r="S99" s="22">
        <v>490</v>
      </c>
      <c r="T99" s="24">
        <v>2</v>
      </c>
      <c r="U99" s="24">
        <v>0</v>
      </c>
      <c r="V99" s="24">
        <v>2</v>
      </c>
      <c r="W99" s="24">
        <v>2.2999999999999998</v>
      </c>
      <c r="X99" s="25">
        <v>4.5724335018685426E-2</v>
      </c>
      <c r="Y99" s="24">
        <v>1.3</v>
      </c>
      <c r="Z99" s="24">
        <v>-0.30000000000000004</v>
      </c>
      <c r="AA99" s="24">
        <v>1.6</v>
      </c>
      <c r="AB99" s="24">
        <v>1.4</v>
      </c>
      <c r="AC99" s="26">
        <v>0.27056277056277056</v>
      </c>
      <c r="AD99" s="24">
        <v>5.9172598235098235</v>
      </c>
      <c r="AE99" s="6">
        <v>215</v>
      </c>
      <c r="AF99" s="6">
        <v>231</v>
      </c>
      <c r="AG99" s="6">
        <v>234</v>
      </c>
      <c r="AH99" s="27">
        <v>3.2336217552533992</v>
      </c>
      <c r="AI99" s="28">
        <v>465000</v>
      </c>
      <c r="AJ99" s="28">
        <v>427500</v>
      </c>
      <c r="AK99" s="28">
        <v>412500</v>
      </c>
      <c r="AL99" s="29">
        <v>8.771929824561403E-2</v>
      </c>
      <c r="AM99" s="29">
        <v>0.12727272727272726</v>
      </c>
      <c r="AN99" s="6">
        <v>3</v>
      </c>
      <c r="AO99" s="27">
        <v>0.10000000000000009</v>
      </c>
      <c r="AP99" s="6">
        <v>2.9</v>
      </c>
      <c r="AQ99" s="26">
        <v>8.5702875399361028E-2</v>
      </c>
      <c r="AR99" s="28">
        <v>475</v>
      </c>
      <c r="AS99" s="28">
        <v>420</v>
      </c>
      <c r="AT99" s="25">
        <v>0.13095238095238096</v>
      </c>
      <c r="AU99" s="26">
        <v>0.14802067643760997</v>
      </c>
      <c r="AV99" s="30">
        <v>1921.92</v>
      </c>
      <c r="AW99" s="24">
        <v>0.76870000000000005</v>
      </c>
      <c r="AX99" s="24">
        <v>0.23130000000000001</v>
      </c>
      <c r="AY99" s="24">
        <v>0.93730000000000002</v>
      </c>
      <c r="AZ99" s="24">
        <v>3.8E-3</v>
      </c>
      <c r="BA99" s="24">
        <v>0.373</v>
      </c>
      <c r="BB99" s="24">
        <v>0.42809999999999998</v>
      </c>
      <c r="BC99" s="24">
        <v>0.1578</v>
      </c>
      <c r="BD99" s="31">
        <v>7</v>
      </c>
      <c r="BE99" s="23">
        <v>469</v>
      </c>
      <c r="BF99" s="32" t="s">
        <v>2797</v>
      </c>
      <c r="BG99" s="33">
        <v>142.193441350884</v>
      </c>
      <c r="BH99" s="33">
        <v>-34.234425315842302</v>
      </c>
      <c r="BI99" s="34">
        <f t="shared" si="14"/>
        <v>84</v>
      </c>
      <c r="BJ99" s="34">
        <f t="shared" si="15"/>
        <v>67</v>
      </c>
      <c r="BK99" s="34">
        <f t="shared" si="16"/>
        <v>85</v>
      </c>
      <c r="BL99" s="34">
        <f t="shared" si="17"/>
        <v>51</v>
      </c>
      <c r="BM99" s="34">
        <f t="shared" si="18"/>
        <v>44</v>
      </c>
      <c r="BN99" s="34">
        <f t="shared" si="19"/>
        <v>100</v>
      </c>
      <c r="BO99" s="34">
        <f t="shared" si="20"/>
        <v>33</v>
      </c>
      <c r="BP99" s="34">
        <f t="shared" si="21"/>
        <v>72</v>
      </c>
      <c r="BQ99" s="35">
        <f t="shared" si="22"/>
        <v>100</v>
      </c>
      <c r="BR99" s="34">
        <f t="shared" si="23"/>
        <v>91</v>
      </c>
      <c r="BS99" s="35">
        <f t="shared" si="24"/>
        <v>86</v>
      </c>
      <c r="BT99" s="35">
        <f t="shared" si="25"/>
        <v>95</v>
      </c>
      <c r="BU99" s="35">
        <f t="shared" si="26"/>
        <v>70</v>
      </c>
      <c r="BV99" s="35">
        <f t="shared" si="27"/>
        <v>77</v>
      </c>
    </row>
    <row r="100" spans="2:74" hidden="1" x14ac:dyDescent="0.3">
      <c r="B100" s="6" t="s">
        <v>254</v>
      </c>
      <c r="C100" s="6">
        <v>509021245</v>
      </c>
      <c r="D100" s="6" t="s">
        <v>91</v>
      </c>
      <c r="E100" s="6" t="s">
        <v>92</v>
      </c>
      <c r="F100" s="6" t="s">
        <v>2696</v>
      </c>
      <c r="G100" s="6" t="s">
        <v>93</v>
      </c>
      <c r="H100" s="6" t="s">
        <v>78</v>
      </c>
      <c r="I100" s="22">
        <v>480000</v>
      </c>
      <c r="J100" s="22">
        <v>480000</v>
      </c>
      <c r="K100" s="22">
        <v>399000</v>
      </c>
      <c r="L100" s="22">
        <v>422000</v>
      </c>
      <c r="M100" s="22">
        <v>430000</v>
      </c>
      <c r="N100" s="22">
        <v>360000</v>
      </c>
      <c r="O100" s="23">
        <v>51</v>
      </c>
      <c r="P100" s="23">
        <v>56</v>
      </c>
      <c r="Q100" s="23">
        <v>62</v>
      </c>
      <c r="R100" s="22">
        <v>365</v>
      </c>
      <c r="S100" s="22">
        <v>380</v>
      </c>
      <c r="T100" s="24">
        <v>1.6</v>
      </c>
      <c r="U100" s="24">
        <v>-0.29999999999999982</v>
      </c>
      <c r="V100" s="24">
        <v>1.9</v>
      </c>
      <c r="W100" s="24">
        <v>2.1</v>
      </c>
      <c r="X100" s="25">
        <v>3.9541666666666669E-2</v>
      </c>
      <c r="Y100" s="24">
        <v>0.2</v>
      </c>
      <c r="Z100" s="24">
        <v>-9.9999999999999978E-2</v>
      </c>
      <c r="AA100" s="24">
        <v>0.3</v>
      </c>
      <c r="AB100" s="24">
        <v>0.3</v>
      </c>
      <c r="AC100" s="26">
        <v>0.29572854550168526</v>
      </c>
      <c r="AD100" s="24">
        <v>7.4789094752797105</v>
      </c>
      <c r="AE100" s="6">
        <v>299</v>
      </c>
      <c r="AF100" s="6">
        <v>328</v>
      </c>
      <c r="AG100" s="6">
        <v>357</v>
      </c>
      <c r="AH100" s="27">
        <v>4.3824884792626735</v>
      </c>
      <c r="AI100" s="28">
        <v>550000</v>
      </c>
      <c r="AJ100" s="28">
        <v>470000</v>
      </c>
      <c r="AK100" s="28">
        <v>410000</v>
      </c>
      <c r="AL100" s="29">
        <v>0.1702127659574468</v>
      </c>
      <c r="AM100" s="29">
        <v>0.34146341463414637</v>
      </c>
      <c r="AN100" s="6">
        <v>1.9</v>
      </c>
      <c r="AO100" s="27">
        <v>-0.20000000000000018</v>
      </c>
      <c r="AP100" s="6">
        <v>2.1</v>
      </c>
      <c r="AQ100" s="26">
        <v>7.1874999999999994E-2</v>
      </c>
      <c r="AR100" s="28">
        <v>450</v>
      </c>
      <c r="AS100" s="28">
        <v>390</v>
      </c>
      <c r="AT100" s="25">
        <v>0.15384615384615385</v>
      </c>
      <c r="AU100" s="26">
        <v>0.48452848534253989</v>
      </c>
      <c r="AV100" s="30">
        <v>1234.24</v>
      </c>
      <c r="AW100" s="24">
        <v>0.65659999999999996</v>
      </c>
      <c r="AX100" s="24">
        <v>0.34339999999999998</v>
      </c>
      <c r="AY100" s="24">
        <v>0.94989999999999997</v>
      </c>
      <c r="AZ100" s="24">
        <v>2.3900000000000001E-2</v>
      </c>
      <c r="BA100" s="24">
        <v>0.50139999999999996</v>
      </c>
      <c r="BB100" s="24">
        <v>0.28610000000000002</v>
      </c>
      <c r="BC100" s="24">
        <v>0.14849999999999999</v>
      </c>
      <c r="BD100" s="31">
        <v>4</v>
      </c>
      <c r="BE100" s="23">
        <v>87</v>
      </c>
      <c r="BF100" s="32" t="s">
        <v>2798</v>
      </c>
      <c r="BG100" s="33">
        <v>116.76832887901</v>
      </c>
      <c r="BH100" s="33">
        <v>-32.025893651305701</v>
      </c>
      <c r="BI100" s="34">
        <f t="shared" si="14"/>
        <v>90</v>
      </c>
      <c r="BJ100" s="34">
        <f t="shared" si="15"/>
        <v>85</v>
      </c>
      <c r="BK100" s="34">
        <f t="shared" si="16"/>
        <v>71</v>
      </c>
      <c r="BL100" s="34">
        <f t="shared" si="17"/>
        <v>1</v>
      </c>
      <c r="BM100" s="34">
        <f t="shared" si="18"/>
        <v>85</v>
      </c>
      <c r="BN100" s="34">
        <f t="shared" si="19"/>
        <v>95</v>
      </c>
      <c r="BO100" s="34">
        <f t="shared" si="20"/>
        <v>89</v>
      </c>
      <c r="BP100" s="34">
        <f t="shared" si="21"/>
        <v>100</v>
      </c>
      <c r="BQ100" s="35">
        <f t="shared" si="22"/>
        <v>82</v>
      </c>
      <c r="BR100" s="34">
        <f t="shared" si="23"/>
        <v>75</v>
      </c>
      <c r="BS100" s="35">
        <f t="shared" si="24"/>
        <v>70</v>
      </c>
      <c r="BT100" s="35">
        <f t="shared" si="25"/>
        <v>100</v>
      </c>
      <c r="BU100" s="35">
        <f t="shared" si="26"/>
        <v>40</v>
      </c>
      <c r="BV100" s="35">
        <f t="shared" si="27"/>
        <v>77</v>
      </c>
    </row>
    <row r="101" spans="2:74" hidden="1" x14ac:dyDescent="0.3">
      <c r="B101" s="6" t="s">
        <v>255</v>
      </c>
      <c r="C101" s="6">
        <v>801011011</v>
      </c>
      <c r="D101" s="6" t="s">
        <v>181</v>
      </c>
      <c r="E101" s="6" t="s">
        <v>107</v>
      </c>
      <c r="F101" s="6" t="s">
        <v>2703</v>
      </c>
      <c r="G101" s="6" t="s">
        <v>108</v>
      </c>
      <c r="H101" s="6" t="s">
        <v>78</v>
      </c>
      <c r="I101" s="22">
        <v>945000</v>
      </c>
      <c r="J101" s="22">
        <v>950000</v>
      </c>
      <c r="K101" s="22">
        <v>923000</v>
      </c>
      <c r="L101" s="22">
        <v>887000</v>
      </c>
      <c r="M101" s="22">
        <v>927000</v>
      </c>
      <c r="N101" s="22">
        <v>911000</v>
      </c>
      <c r="O101" s="23">
        <v>31</v>
      </c>
      <c r="P101" s="23">
        <v>32</v>
      </c>
      <c r="Q101" s="23">
        <v>26</v>
      </c>
      <c r="R101" s="22">
        <v>675</v>
      </c>
      <c r="S101" s="22">
        <v>660</v>
      </c>
      <c r="T101" s="24">
        <v>2.5</v>
      </c>
      <c r="U101" s="24">
        <v>-0.39999999999999991</v>
      </c>
      <c r="V101" s="24">
        <v>2.9</v>
      </c>
      <c r="W101" s="24">
        <v>3.3</v>
      </c>
      <c r="X101" s="25">
        <v>3.7142857142857144E-2</v>
      </c>
      <c r="Y101" s="24">
        <v>1.8</v>
      </c>
      <c r="Z101" s="24">
        <v>-0.7</v>
      </c>
      <c r="AA101" s="24">
        <v>2.5</v>
      </c>
      <c r="AB101" s="24">
        <v>2.9</v>
      </c>
      <c r="AC101" s="26">
        <v>0.24629283670967361</v>
      </c>
      <c r="AD101" s="24">
        <v>6.6309609883373666</v>
      </c>
      <c r="AE101" s="6">
        <v>107</v>
      </c>
      <c r="AF101" s="6">
        <v>149</v>
      </c>
      <c r="AG101" s="6">
        <v>129</v>
      </c>
      <c r="AH101" s="27">
        <v>1.5607675906183367</v>
      </c>
      <c r="AI101" s="28">
        <v>870500</v>
      </c>
      <c r="AJ101" s="28">
        <v>870000</v>
      </c>
      <c r="AK101" s="28">
        <v>845000</v>
      </c>
      <c r="AL101" s="29">
        <v>5.7471264367816091E-4</v>
      </c>
      <c r="AM101" s="29">
        <v>3.0177514792899408E-2</v>
      </c>
      <c r="AN101" s="6">
        <v>2.9</v>
      </c>
      <c r="AO101" s="27">
        <v>-0.30000000000000027</v>
      </c>
      <c r="AP101" s="6">
        <v>3.2</v>
      </c>
      <c r="AQ101" s="26">
        <v>7.8381147540983603E-2</v>
      </c>
      <c r="AR101" s="28">
        <v>650</v>
      </c>
      <c r="AS101" s="28">
        <v>645</v>
      </c>
      <c r="AT101" s="25">
        <v>7.7519379844961239E-3</v>
      </c>
      <c r="AU101" s="26">
        <v>0.13846716299924922</v>
      </c>
      <c r="AV101" s="30">
        <v>2740.6400000000003</v>
      </c>
      <c r="AW101" s="24">
        <v>0.78059999999999996</v>
      </c>
      <c r="AX101" s="24">
        <v>0.21940000000000001</v>
      </c>
      <c r="AY101" s="24">
        <v>0.93230000000000002</v>
      </c>
      <c r="AZ101" s="24">
        <v>5.2699999999999997E-2</v>
      </c>
      <c r="BA101" s="24">
        <v>0.37459999999999999</v>
      </c>
      <c r="BB101" s="24">
        <v>0.4022</v>
      </c>
      <c r="BC101" s="24">
        <v>0.19309999999999999</v>
      </c>
      <c r="BD101" s="31">
        <v>7</v>
      </c>
      <c r="BE101" s="23">
        <v>69</v>
      </c>
      <c r="BF101" s="32" t="s">
        <v>2799</v>
      </c>
      <c r="BG101" s="33">
        <v>149.09722688577099</v>
      </c>
      <c r="BH101" s="33">
        <v>-35.211483632733902</v>
      </c>
      <c r="BI101" s="34">
        <f t="shared" si="14"/>
        <v>75</v>
      </c>
      <c r="BJ101" s="34">
        <f t="shared" si="15"/>
        <v>69</v>
      </c>
      <c r="BK101" s="34">
        <f t="shared" si="16"/>
        <v>100</v>
      </c>
      <c r="BL101" s="34">
        <f t="shared" si="17"/>
        <v>54</v>
      </c>
      <c r="BM101" s="34">
        <f t="shared" si="18"/>
        <v>1</v>
      </c>
      <c r="BN101" s="34">
        <f t="shared" si="19"/>
        <v>100</v>
      </c>
      <c r="BO101" s="34">
        <f t="shared" si="20"/>
        <v>93</v>
      </c>
      <c r="BP101" s="34">
        <f t="shared" si="21"/>
        <v>72</v>
      </c>
      <c r="BQ101" s="35">
        <f t="shared" si="22"/>
        <v>74</v>
      </c>
      <c r="BR101" s="34">
        <f t="shared" si="23"/>
        <v>84</v>
      </c>
      <c r="BS101" s="35">
        <f t="shared" si="24"/>
        <v>100</v>
      </c>
      <c r="BT101" s="35">
        <f t="shared" si="25"/>
        <v>87</v>
      </c>
      <c r="BU101" s="35">
        <f t="shared" si="26"/>
        <v>70</v>
      </c>
      <c r="BV101" s="35">
        <f t="shared" si="27"/>
        <v>77</v>
      </c>
    </row>
    <row r="102" spans="2:74" hidden="1" x14ac:dyDescent="0.3">
      <c r="B102" s="6" t="s">
        <v>256</v>
      </c>
      <c r="C102" s="6">
        <v>801081093</v>
      </c>
      <c r="D102" s="6" t="s">
        <v>106</v>
      </c>
      <c r="E102" s="6" t="s">
        <v>107</v>
      </c>
      <c r="F102" s="6" t="s">
        <v>2703</v>
      </c>
      <c r="G102" s="6" t="s">
        <v>108</v>
      </c>
      <c r="H102" s="6" t="s">
        <v>78</v>
      </c>
      <c r="I102" s="22">
        <v>950000</v>
      </c>
      <c r="J102" s="22">
        <v>964550</v>
      </c>
      <c r="K102" s="22">
        <v>950000</v>
      </c>
      <c r="L102" s="22">
        <v>920000</v>
      </c>
      <c r="M102" s="22">
        <v>910000</v>
      </c>
      <c r="N102" s="22">
        <v>925000</v>
      </c>
      <c r="O102" s="23">
        <v>33</v>
      </c>
      <c r="P102" s="23">
        <v>33</v>
      </c>
      <c r="Q102" s="23">
        <v>23</v>
      </c>
      <c r="R102" s="22">
        <v>650</v>
      </c>
      <c r="S102" s="22">
        <v>630</v>
      </c>
      <c r="T102" s="24">
        <v>2.9</v>
      </c>
      <c r="U102" s="24">
        <v>-0.60000000000000009</v>
      </c>
      <c r="V102" s="24">
        <v>3.5</v>
      </c>
      <c r="W102" s="24">
        <v>3.5</v>
      </c>
      <c r="X102" s="25">
        <v>3.557894736842105E-2</v>
      </c>
      <c r="Y102" s="24">
        <v>2.4</v>
      </c>
      <c r="Z102" s="24">
        <v>-0.70000000000000018</v>
      </c>
      <c r="AA102" s="24">
        <v>3.1</v>
      </c>
      <c r="AB102" s="24">
        <v>3.7</v>
      </c>
      <c r="AC102" s="26">
        <v>0.25510204081632648</v>
      </c>
      <c r="AD102" s="24">
        <v>7.1700277744233771</v>
      </c>
      <c r="AE102" s="6">
        <v>22</v>
      </c>
      <c r="AF102" s="6">
        <v>38</v>
      </c>
      <c r="AG102" s="6">
        <v>52</v>
      </c>
      <c r="AH102" s="27">
        <v>1.0517928286852589</v>
      </c>
      <c r="AI102" s="28">
        <v>950000</v>
      </c>
      <c r="AJ102" s="28">
        <v>930000</v>
      </c>
      <c r="AK102" s="28">
        <v>1017800</v>
      </c>
      <c r="AL102" s="29">
        <v>2.1505376344086023E-2</v>
      </c>
      <c r="AM102" s="29">
        <v>-6.6614266064059735E-2</v>
      </c>
      <c r="AN102" s="6">
        <v>2.8</v>
      </c>
      <c r="AO102" s="27">
        <v>0</v>
      </c>
      <c r="AP102" s="6">
        <v>2.8</v>
      </c>
      <c r="AQ102" s="26">
        <v>6.8141592920353974E-2</v>
      </c>
      <c r="AR102" s="28">
        <v>720</v>
      </c>
      <c r="AS102" s="28">
        <v>655</v>
      </c>
      <c r="AT102" s="25">
        <v>9.9236641221374045E-2</v>
      </c>
      <c r="AU102" s="26">
        <v>8.7873338026878578E-2</v>
      </c>
      <c r="AV102" s="30">
        <v>2548.0000000000005</v>
      </c>
      <c r="AW102" s="24">
        <v>0.70369999999999999</v>
      </c>
      <c r="AX102" s="24">
        <v>0.29630000000000001</v>
      </c>
      <c r="AY102" s="24">
        <v>0.82609999999999995</v>
      </c>
      <c r="AZ102" s="24">
        <v>5.6899999999999999E-2</v>
      </c>
      <c r="BA102" s="24">
        <v>0.39079999999999998</v>
      </c>
      <c r="BB102" s="24">
        <v>0.39410000000000001</v>
      </c>
      <c r="BC102" s="24">
        <v>0.1913</v>
      </c>
      <c r="BD102" s="31">
        <v>9</v>
      </c>
      <c r="BE102" s="23">
        <v>66</v>
      </c>
      <c r="BF102" s="32" t="s">
        <v>2800</v>
      </c>
      <c r="BG102" s="33">
        <v>149.058178446353</v>
      </c>
      <c r="BH102" s="33">
        <v>-35.360127665387402</v>
      </c>
      <c r="BI102" s="34">
        <f t="shared" si="14"/>
        <v>69</v>
      </c>
      <c r="BJ102" s="34">
        <f t="shared" si="15"/>
        <v>70</v>
      </c>
      <c r="BK102" s="34">
        <f t="shared" si="16"/>
        <v>100</v>
      </c>
      <c r="BL102" s="34">
        <f t="shared" si="17"/>
        <v>71</v>
      </c>
      <c r="BM102" s="34">
        <f t="shared" si="18"/>
        <v>12</v>
      </c>
      <c r="BN102" s="34">
        <f t="shared" si="19"/>
        <v>90</v>
      </c>
      <c r="BO102" s="34">
        <f t="shared" si="20"/>
        <v>94</v>
      </c>
      <c r="BP102" s="34">
        <f t="shared" si="21"/>
        <v>76</v>
      </c>
      <c r="BQ102" s="35">
        <f t="shared" si="22"/>
        <v>69</v>
      </c>
      <c r="BR102" s="34">
        <f t="shared" si="23"/>
        <v>79</v>
      </c>
      <c r="BS102" s="35">
        <f t="shared" si="24"/>
        <v>97</v>
      </c>
      <c r="BT102" s="35">
        <f t="shared" si="25"/>
        <v>77</v>
      </c>
      <c r="BU102" s="35">
        <f t="shared" si="26"/>
        <v>90</v>
      </c>
      <c r="BV102" s="35">
        <f t="shared" si="27"/>
        <v>77</v>
      </c>
    </row>
    <row r="103" spans="2:74" hidden="1" x14ac:dyDescent="0.3">
      <c r="B103" s="6" t="s">
        <v>257</v>
      </c>
      <c r="C103" s="6">
        <v>405021119</v>
      </c>
      <c r="D103" s="6" t="s">
        <v>258</v>
      </c>
      <c r="E103" s="6" t="s">
        <v>113</v>
      </c>
      <c r="F103" s="6" t="s">
        <v>2692</v>
      </c>
      <c r="G103" s="6" t="s">
        <v>82</v>
      </c>
      <c r="H103" s="6" t="s">
        <v>78</v>
      </c>
      <c r="I103" s="22">
        <v>415000</v>
      </c>
      <c r="J103" s="22">
        <v>409900</v>
      </c>
      <c r="K103" s="22">
        <v>346500</v>
      </c>
      <c r="L103" s="22">
        <v>390000</v>
      </c>
      <c r="M103" s="22">
        <v>390000</v>
      </c>
      <c r="N103" s="22">
        <v>375000</v>
      </c>
      <c r="O103" s="23">
        <v>36</v>
      </c>
      <c r="P103" s="23">
        <v>37</v>
      </c>
      <c r="Q103" s="23">
        <v>52</v>
      </c>
      <c r="R103" s="22">
        <v>430</v>
      </c>
      <c r="S103" s="22">
        <v>340</v>
      </c>
      <c r="T103" s="24">
        <v>1.2</v>
      </c>
      <c r="U103" s="24">
        <v>0</v>
      </c>
      <c r="V103" s="24">
        <v>1.2</v>
      </c>
      <c r="W103" s="24">
        <v>1.3</v>
      </c>
      <c r="X103" s="25">
        <v>5.3879518072289155E-2</v>
      </c>
      <c r="Y103" s="24">
        <v>0.3</v>
      </c>
      <c r="Z103" s="24">
        <v>-0.10000000000000003</v>
      </c>
      <c r="AA103" s="24">
        <v>0.4</v>
      </c>
      <c r="AB103" s="24">
        <v>0.5</v>
      </c>
      <c r="AC103" s="26">
        <v>0.3515829408686551</v>
      </c>
      <c r="AD103" s="24">
        <v>6.525354224530048</v>
      </c>
      <c r="AE103" s="6">
        <v>109</v>
      </c>
      <c r="AF103" s="6">
        <v>111</v>
      </c>
      <c r="AG103" s="6">
        <v>84</v>
      </c>
      <c r="AH103" s="27">
        <v>4.8872727272727268</v>
      </c>
      <c r="AI103" s="28">
        <v>381000</v>
      </c>
      <c r="AJ103" s="28">
        <v>365000</v>
      </c>
      <c r="AK103" s="28">
        <v>300000</v>
      </c>
      <c r="AL103" s="29">
        <v>4.3835616438356165E-2</v>
      </c>
      <c r="AM103" s="29">
        <v>0.27</v>
      </c>
      <c r="AN103" s="6">
        <v>1.1000000000000001</v>
      </c>
      <c r="AO103" s="27">
        <v>-0.19999999999999996</v>
      </c>
      <c r="AP103" s="6">
        <v>1.3</v>
      </c>
      <c r="AQ103" s="26">
        <v>7.3221186633325747E-2</v>
      </c>
      <c r="AR103" s="28">
        <v>425</v>
      </c>
      <c r="AS103" s="28">
        <v>345</v>
      </c>
      <c r="AT103" s="25">
        <v>0.2318840579710145</v>
      </c>
      <c r="AU103" s="26">
        <v>0.16613167592575417</v>
      </c>
      <c r="AV103" s="30">
        <v>1223.0400000000002</v>
      </c>
      <c r="AW103" s="24">
        <v>0.6573</v>
      </c>
      <c r="AX103" s="24">
        <v>0.3427</v>
      </c>
      <c r="AY103" s="24">
        <v>0.92879999999999996</v>
      </c>
      <c r="AZ103" s="24">
        <v>5.45E-2</v>
      </c>
      <c r="BA103" s="24">
        <v>0.44379999999999997</v>
      </c>
      <c r="BB103" s="24">
        <v>0.2838</v>
      </c>
      <c r="BC103" s="24">
        <v>0.2019</v>
      </c>
      <c r="BD103" s="31">
        <v>3</v>
      </c>
      <c r="BE103" s="23">
        <v>116</v>
      </c>
      <c r="BF103" s="32" t="s">
        <v>2801</v>
      </c>
      <c r="BG103" s="33">
        <v>138.21812901909101</v>
      </c>
      <c r="BH103" s="33">
        <v>-33.925646976335599</v>
      </c>
      <c r="BI103" s="34">
        <f t="shared" si="14"/>
        <v>97</v>
      </c>
      <c r="BJ103" s="34">
        <f t="shared" si="15"/>
        <v>98</v>
      </c>
      <c r="BK103" s="34">
        <f t="shared" si="16"/>
        <v>64</v>
      </c>
      <c r="BL103" s="34">
        <f t="shared" si="17"/>
        <v>45</v>
      </c>
      <c r="BM103" s="34">
        <f t="shared" si="18"/>
        <v>23</v>
      </c>
      <c r="BN103" s="34">
        <f t="shared" si="19"/>
        <v>97</v>
      </c>
      <c r="BO103" s="34">
        <f t="shared" si="20"/>
        <v>83</v>
      </c>
      <c r="BP103" s="34">
        <f t="shared" si="21"/>
        <v>88</v>
      </c>
      <c r="BQ103" s="35">
        <f t="shared" si="22"/>
        <v>100</v>
      </c>
      <c r="BR103" s="34">
        <f t="shared" si="23"/>
        <v>85</v>
      </c>
      <c r="BS103" s="35">
        <f t="shared" si="24"/>
        <v>33</v>
      </c>
      <c r="BT103" s="35">
        <f t="shared" si="25"/>
        <v>100</v>
      </c>
      <c r="BU103" s="35">
        <f t="shared" si="26"/>
        <v>30</v>
      </c>
      <c r="BV103" s="35">
        <f t="shared" si="27"/>
        <v>76</v>
      </c>
    </row>
    <row r="104" spans="2:74" hidden="1" x14ac:dyDescent="0.3">
      <c r="B104" s="6" t="s">
        <v>259</v>
      </c>
      <c r="C104" s="6">
        <v>204021064</v>
      </c>
      <c r="D104" s="6" t="s">
        <v>260</v>
      </c>
      <c r="E104" s="6" t="s">
        <v>261</v>
      </c>
      <c r="F104" s="6" t="s">
        <v>2708</v>
      </c>
      <c r="G104" s="6" t="s">
        <v>86</v>
      </c>
      <c r="H104" s="6" t="s">
        <v>78</v>
      </c>
      <c r="I104" s="22">
        <v>590000</v>
      </c>
      <c r="J104" s="22">
        <v>560000</v>
      </c>
      <c r="K104" s="22">
        <v>439500</v>
      </c>
      <c r="L104" s="22">
        <v>510000</v>
      </c>
      <c r="M104" s="22">
        <v>510000</v>
      </c>
      <c r="N104" s="22">
        <v>695000</v>
      </c>
      <c r="O104" s="23">
        <v>53</v>
      </c>
      <c r="P104" s="23">
        <v>48</v>
      </c>
      <c r="Q104" s="23">
        <v>48</v>
      </c>
      <c r="R104" s="22">
        <v>460</v>
      </c>
      <c r="S104" s="22">
        <v>450</v>
      </c>
      <c r="T104" s="24">
        <v>1.1000000000000001</v>
      </c>
      <c r="U104" s="24">
        <v>0</v>
      </c>
      <c r="V104" s="24">
        <v>1.1000000000000001</v>
      </c>
      <c r="W104" s="24">
        <v>1.4</v>
      </c>
      <c r="X104" s="25">
        <v>4.0542372881355933E-2</v>
      </c>
      <c r="Y104" s="24">
        <v>0.7</v>
      </c>
      <c r="Z104" s="24">
        <v>-0.5</v>
      </c>
      <c r="AA104" s="24">
        <v>1.2</v>
      </c>
      <c r="AB104" s="24">
        <v>1.1000000000000001</v>
      </c>
      <c r="AC104" s="26">
        <v>0.30133109736924846</v>
      </c>
      <c r="AD104" s="24">
        <v>7.4324978030040381</v>
      </c>
      <c r="AE104" s="6">
        <v>307</v>
      </c>
      <c r="AF104" s="6">
        <v>349</v>
      </c>
      <c r="AG104" s="6">
        <v>269</v>
      </c>
      <c r="AH104" s="27">
        <v>6.6857142857142859</v>
      </c>
      <c r="AI104" s="28">
        <v>491111</v>
      </c>
      <c r="AJ104" s="28">
        <v>480000</v>
      </c>
      <c r="AK104" s="28">
        <v>488000</v>
      </c>
      <c r="AL104" s="29">
        <v>2.3147916666666667E-2</v>
      </c>
      <c r="AM104" s="29">
        <v>6.3749999999999996E-3</v>
      </c>
      <c r="AN104" s="6">
        <v>2.4</v>
      </c>
      <c r="AO104" s="27">
        <v>-0.10000000000000009</v>
      </c>
      <c r="AP104" s="6">
        <v>2.5</v>
      </c>
      <c r="AQ104" s="26">
        <v>8.5324905660377356E-2</v>
      </c>
      <c r="AR104" s="28">
        <v>460</v>
      </c>
      <c r="AS104" s="28">
        <v>450</v>
      </c>
      <c r="AT104" s="25">
        <v>2.2222222222222223E-2</v>
      </c>
      <c r="AU104" s="26">
        <v>0.18021705406015154</v>
      </c>
      <c r="AV104" s="30">
        <v>1526.5600000000002</v>
      </c>
      <c r="AW104" s="24">
        <v>0.74299999999999999</v>
      </c>
      <c r="AX104" s="24">
        <v>0.25700000000000001</v>
      </c>
      <c r="AY104" s="24">
        <v>0.98909999999999998</v>
      </c>
      <c r="AZ104" s="24">
        <v>0</v>
      </c>
      <c r="BA104" s="24">
        <v>0.49590000000000001</v>
      </c>
      <c r="BB104" s="24">
        <v>0.35499999999999998</v>
      </c>
      <c r="BC104" s="24">
        <v>8.7599999999999997E-2</v>
      </c>
      <c r="BD104" s="31">
        <v>6</v>
      </c>
      <c r="BE104" s="23">
        <v>171</v>
      </c>
      <c r="BF104" s="32" t="s">
        <v>2802</v>
      </c>
      <c r="BG104" s="33">
        <v>146.139721223826</v>
      </c>
      <c r="BH104" s="33">
        <v>-36.5974237533161</v>
      </c>
      <c r="BI104" s="34">
        <f t="shared" si="14"/>
        <v>98</v>
      </c>
      <c r="BJ104" s="34">
        <f t="shared" si="15"/>
        <v>77</v>
      </c>
      <c r="BK104" s="34">
        <f t="shared" si="16"/>
        <v>42</v>
      </c>
      <c r="BL104" s="34">
        <f t="shared" si="17"/>
        <v>41</v>
      </c>
      <c r="BM104" s="34">
        <f t="shared" si="18"/>
        <v>12</v>
      </c>
      <c r="BN104" s="34">
        <f t="shared" si="19"/>
        <v>100</v>
      </c>
      <c r="BO104" s="34">
        <f t="shared" si="20"/>
        <v>73</v>
      </c>
      <c r="BP104" s="34">
        <f t="shared" si="21"/>
        <v>99</v>
      </c>
      <c r="BQ104" s="35">
        <f t="shared" si="22"/>
        <v>85</v>
      </c>
      <c r="BR104" s="34">
        <f t="shared" si="23"/>
        <v>76</v>
      </c>
      <c r="BS104" s="35">
        <f t="shared" si="24"/>
        <v>66</v>
      </c>
      <c r="BT104" s="35">
        <f t="shared" si="25"/>
        <v>100</v>
      </c>
      <c r="BU104" s="35">
        <f t="shared" si="26"/>
        <v>60</v>
      </c>
      <c r="BV104" s="35">
        <f t="shared" si="27"/>
        <v>76</v>
      </c>
    </row>
    <row r="105" spans="2:74" hidden="1" x14ac:dyDescent="0.3">
      <c r="B105" s="6" t="s">
        <v>262</v>
      </c>
      <c r="C105" s="6">
        <v>209011196</v>
      </c>
      <c r="D105" s="6" t="s">
        <v>215</v>
      </c>
      <c r="E105" s="6" t="s">
        <v>103</v>
      </c>
      <c r="F105" s="6" t="s">
        <v>689</v>
      </c>
      <c r="G105" s="6" t="s">
        <v>86</v>
      </c>
      <c r="H105" s="6" t="s">
        <v>78</v>
      </c>
      <c r="I105" s="22">
        <v>760000</v>
      </c>
      <c r="J105" s="22">
        <v>780000</v>
      </c>
      <c r="K105" s="22">
        <v>770000</v>
      </c>
      <c r="L105" s="22">
        <v>870000</v>
      </c>
      <c r="M105" s="22">
        <v>874000</v>
      </c>
      <c r="N105" s="22">
        <v>865000</v>
      </c>
      <c r="O105" s="23">
        <v>24</v>
      </c>
      <c r="P105" s="23">
        <v>25</v>
      </c>
      <c r="Q105" s="23">
        <v>26</v>
      </c>
      <c r="R105" s="22">
        <v>540</v>
      </c>
      <c r="S105" s="22">
        <v>500</v>
      </c>
      <c r="T105" s="24">
        <v>2.8</v>
      </c>
      <c r="U105" s="24">
        <v>9.9999999999999645E-2</v>
      </c>
      <c r="V105" s="24">
        <v>2.7</v>
      </c>
      <c r="W105" s="24">
        <v>2.8</v>
      </c>
      <c r="X105" s="25">
        <v>3.6947368421052632E-2</v>
      </c>
      <c r="Y105" s="24">
        <v>1.9</v>
      </c>
      <c r="Z105" s="24">
        <v>-0.60000000000000009</v>
      </c>
      <c r="AA105" s="24">
        <v>2.5</v>
      </c>
      <c r="AB105" s="24">
        <v>3.2</v>
      </c>
      <c r="AC105" s="26">
        <v>0.28278173439463761</v>
      </c>
      <c r="AD105" s="24">
        <v>7.6536366858947495</v>
      </c>
      <c r="AE105" s="6">
        <v>183</v>
      </c>
      <c r="AF105" s="6">
        <v>253</v>
      </c>
      <c r="AG105" s="6">
        <v>201</v>
      </c>
      <c r="AH105" s="27">
        <v>2.1213171577123049</v>
      </c>
      <c r="AI105" s="28">
        <v>1055000</v>
      </c>
      <c r="AJ105" s="28">
        <v>1065000</v>
      </c>
      <c r="AK105" s="28">
        <v>1000000</v>
      </c>
      <c r="AL105" s="29">
        <v>-9.3896713615023476E-3</v>
      </c>
      <c r="AM105" s="29">
        <v>5.5E-2</v>
      </c>
      <c r="AN105" s="6">
        <v>2.6</v>
      </c>
      <c r="AO105" s="27">
        <v>-0.19999999999999973</v>
      </c>
      <c r="AP105" s="6">
        <v>2.8</v>
      </c>
      <c r="AQ105" s="26">
        <v>6.2307692307692307E-2</v>
      </c>
      <c r="AR105" s="28">
        <v>620</v>
      </c>
      <c r="AS105" s="28">
        <v>580</v>
      </c>
      <c r="AT105" s="25">
        <v>6.8965517241379309E-2</v>
      </c>
      <c r="AU105" s="26">
        <v>-5.342093513604107E-2</v>
      </c>
      <c r="AV105" s="30">
        <v>1909.6000000000001</v>
      </c>
      <c r="AW105" s="24">
        <v>0.74439999999999995</v>
      </c>
      <c r="AX105" s="24">
        <v>0.25559999999999999</v>
      </c>
      <c r="AY105" s="24">
        <v>0.92989999999999995</v>
      </c>
      <c r="AZ105" s="24">
        <v>5.8200000000000002E-2</v>
      </c>
      <c r="BA105" s="24">
        <v>0.42709999999999998</v>
      </c>
      <c r="BB105" s="24">
        <v>0.32419999999999999</v>
      </c>
      <c r="BC105" s="24">
        <v>0.22639999999999999</v>
      </c>
      <c r="BD105" s="31">
        <v>6</v>
      </c>
      <c r="BE105" s="23">
        <v>16</v>
      </c>
      <c r="BF105" s="32" t="s">
        <v>2803</v>
      </c>
      <c r="BG105" s="33">
        <v>145.06965013667801</v>
      </c>
      <c r="BH105" s="33">
        <v>-37.697581698266497</v>
      </c>
      <c r="BI105" s="34">
        <f t="shared" si="14"/>
        <v>70</v>
      </c>
      <c r="BJ105" s="34">
        <f t="shared" si="15"/>
        <v>74</v>
      </c>
      <c r="BK105" s="34">
        <f t="shared" si="16"/>
        <v>98</v>
      </c>
      <c r="BL105" s="34">
        <f t="shared" si="17"/>
        <v>100</v>
      </c>
      <c r="BM105" s="34">
        <f t="shared" si="18"/>
        <v>1</v>
      </c>
      <c r="BN105" s="34">
        <f t="shared" si="19"/>
        <v>81</v>
      </c>
      <c r="BO105" s="34">
        <f t="shared" si="20"/>
        <v>100</v>
      </c>
      <c r="BP105" s="34">
        <f t="shared" si="21"/>
        <v>84</v>
      </c>
      <c r="BQ105" s="35">
        <f t="shared" si="22"/>
        <v>73</v>
      </c>
      <c r="BR105" s="34">
        <f t="shared" si="23"/>
        <v>74</v>
      </c>
      <c r="BS105" s="35">
        <f t="shared" si="24"/>
        <v>78</v>
      </c>
      <c r="BT105" s="35">
        <f t="shared" si="25"/>
        <v>85</v>
      </c>
      <c r="BU105" s="35">
        <f t="shared" si="26"/>
        <v>60</v>
      </c>
      <c r="BV105" s="35">
        <f t="shared" si="27"/>
        <v>76</v>
      </c>
    </row>
    <row r="106" spans="2:74" hidden="1" x14ac:dyDescent="0.3">
      <c r="B106" s="6" t="s">
        <v>263</v>
      </c>
      <c r="C106" s="6">
        <v>405021118</v>
      </c>
      <c r="D106" s="6" t="s">
        <v>258</v>
      </c>
      <c r="E106" s="6" t="s">
        <v>113</v>
      </c>
      <c r="F106" s="6" t="s">
        <v>2692</v>
      </c>
      <c r="G106" s="6" t="s">
        <v>82</v>
      </c>
      <c r="H106" s="6" t="s">
        <v>78</v>
      </c>
      <c r="I106" s="22">
        <v>385000</v>
      </c>
      <c r="J106" s="22">
        <v>380000</v>
      </c>
      <c r="K106" s="22">
        <v>330886</v>
      </c>
      <c r="L106" s="22">
        <v>359000</v>
      </c>
      <c r="M106" s="22">
        <v>340000</v>
      </c>
      <c r="N106" s="22">
        <v>340000</v>
      </c>
      <c r="O106" s="23">
        <v>62</v>
      </c>
      <c r="P106" s="23">
        <v>62</v>
      </c>
      <c r="Q106" s="23">
        <v>63</v>
      </c>
      <c r="R106" s="22">
        <v>400</v>
      </c>
      <c r="S106" s="22">
        <v>340</v>
      </c>
      <c r="T106" s="24">
        <v>1.1000000000000001</v>
      </c>
      <c r="U106" s="24">
        <v>0</v>
      </c>
      <c r="V106" s="24">
        <v>1.1000000000000001</v>
      </c>
      <c r="W106" s="24">
        <v>1.3</v>
      </c>
      <c r="X106" s="25">
        <v>5.4025974025974026E-2</v>
      </c>
      <c r="Y106" s="24">
        <v>0.4</v>
      </c>
      <c r="Z106" s="24">
        <v>0</v>
      </c>
      <c r="AA106" s="24">
        <v>0.4</v>
      </c>
      <c r="AB106" s="24">
        <v>0.4</v>
      </c>
      <c r="AC106" s="26">
        <v>0.38946876460507862</v>
      </c>
      <c r="AD106" s="24">
        <v>7.2089170371613109</v>
      </c>
      <c r="AE106" s="6">
        <v>109</v>
      </c>
      <c r="AF106" s="6">
        <v>111</v>
      </c>
      <c r="AG106" s="6">
        <v>84</v>
      </c>
      <c r="AH106" s="27">
        <v>4.8872727272727268</v>
      </c>
      <c r="AI106" s="28">
        <v>381000</v>
      </c>
      <c r="AJ106" s="28">
        <v>365000</v>
      </c>
      <c r="AK106" s="28">
        <v>300000</v>
      </c>
      <c r="AL106" s="29">
        <v>4.3835616438356165E-2</v>
      </c>
      <c r="AM106" s="29">
        <v>0.27</v>
      </c>
      <c r="AN106" s="6">
        <v>1.1000000000000001</v>
      </c>
      <c r="AO106" s="27">
        <v>-0.19999999999999996</v>
      </c>
      <c r="AP106" s="6">
        <v>1.3</v>
      </c>
      <c r="AQ106" s="26">
        <v>7.3221186633325747E-2</v>
      </c>
      <c r="AR106" s="28">
        <v>425</v>
      </c>
      <c r="AS106" s="28">
        <v>345</v>
      </c>
      <c r="AT106" s="25">
        <v>0.2318840579710145</v>
      </c>
      <c r="AU106" s="26">
        <v>0.16613167592575417</v>
      </c>
      <c r="AV106" s="30">
        <v>1027.0400000000002</v>
      </c>
      <c r="AW106" s="24">
        <v>0.63839999999999997</v>
      </c>
      <c r="AX106" s="24">
        <v>0.36159999999999998</v>
      </c>
      <c r="AY106" s="24">
        <v>0.95820000000000005</v>
      </c>
      <c r="AZ106" s="24">
        <v>3.7100000000000001E-2</v>
      </c>
      <c r="BA106" s="24">
        <v>0.49370000000000003</v>
      </c>
      <c r="BB106" s="24">
        <v>0.26719999999999999</v>
      </c>
      <c r="BC106" s="24">
        <v>0.18110000000000001</v>
      </c>
      <c r="BD106" s="31">
        <v>5</v>
      </c>
      <c r="BE106" s="23">
        <v>139</v>
      </c>
      <c r="BF106" s="32" t="s">
        <v>2804</v>
      </c>
      <c r="BG106" s="33">
        <v>139.036910206931</v>
      </c>
      <c r="BH106" s="33">
        <v>-33.716863674745802</v>
      </c>
      <c r="BI106" s="34">
        <f t="shared" si="14"/>
        <v>98</v>
      </c>
      <c r="BJ106" s="34">
        <f t="shared" si="15"/>
        <v>98</v>
      </c>
      <c r="BK106" s="34">
        <f t="shared" si="16"/>
        <v>64</v>
      </c>
      <c r="BL106" s="34">
        <f t="shared" si="17"/>
        <v>45</v>
      </c>
      <c r="BM106" s="34">
        <f t="shared" si="18"/>
        <v>23</v>
      </c>
      <c r="BN106" s="34">
        <f t="shared" si="19"/>
        <v>97</v>
      </c>
      <c r="BO106" s="34">
        <f t="shared" si="20"/>
        <v>79</v>
      </c>
      <c r="BP106" s="34">
        <f t="shared" si="21"/>
        <v>99</v>
      </c>
      <c r="BQ106" s="35">
        <f t="shared" si="22"/>
        <v>100</v>
      </c>
      <c r="BR106" s="34">
        <f t="shared" si="23"/>
        <v>78</v>
      </c>
      <c r="BS106" s="35">
        <f t="shared" si="24"/>
        <v>8</v>
      </c>
      <c r="BT106" s="35">
        <f t="shared" si="25"/>
        <v>100</v>
      </c>
      <c r="BU106" s="35">
        <f t="shared" si="26"/>
        <v>50</v>
      </c>
      <c r="BV106" s="35">
        <f t="shared" si="27"/>
        <v>76</v>
      </c>
    </row>
    <row r="107" spans="2:74" hidden="1" x14ac:dyDescent="0.3">
      <c r="B107" s="6" t="s">
        <v>264</v>
      </c>
      <c r="C107" s="6">
        <v>209011204</v>
      </c>
      <c r="D107" s="6" t="s">
        <v>215</v>
      </c>
      <c r="E107" s="6" t="s">
        <v>103</v>
      </c>
      <c r="F107" s="6" t="s">
        <v>689</v>
      </c>
      <c r="G107" s="6" t="s">
        <v>86</v>
      </c>
      <c r="H107" s="6" t="s">
        <v>78</v>
      </c>
      <c r="I107" s="22">
        <v>860000</v>
      </c>
      <c r="J107" s="22">
        <v>840000</v>
      </c>
      <c r="K107" s="22">
        <v>820000</v>
      </c>
      <c r="L107" s="22">
        <v>940000</v>
      </c>
      <c r="M107" s="22">
        <v>921000</v>
      </c>
      <c r="N107" s="22">
        <v>910500</v>
      </c>
      <c r="O107" s="23">
        <v>24</v>
      </c>
      <c r="P107" s="23">
        <v>24</v>
      </c>
      <c r="Q107" s="23">
        <v>24</v>
      </c>
      <c r="R107" s="22">
        <v>570</v>
      </c>
      <c r="S107" s="22">
        <v>540</v>
      </c>
      <c r="T107" s="24">
        <v>2.6</v>
      </c>
      <c r="U107" s="24">
        <v>-0.10000000000000009</v>
      </c>
      <c r="V107" s="24">
        <v>2.7</v>
      </c>
      <c r="W107" s="24">
        <v>3</v>
      </c>
      <c r="X107" s="25">
        <v>3.4465116279069764E-2</v>
      </c>
      <c r="Y107" s="24">
        <v>2.4</v>
      </c>
      <c r="Z107" s="24">
        <v>-1</v>
      </c>
      <c r="AA107" s="24">
        <v>3.4</v>
      </c>
      <c r="AB107" s="24">
        <v>3.4</v>
      </c>
      <c r="AC107" s="26">
        <v>0.25952502367596703</v>
      </c>
      <c r="AD107" s="24">
        <v>7.5300782847952652</v>
      </c>
      <c r="AE107" s="6">
        <v>183</v>
      </c>
      <c r="AF107" s="6">
        <v>253</v>
      </c>
      <c r="AG107" s="6">
        <v>201</v>
      </c>
      <c r="AH107" s="27">
        <v>2.1213171577123049</v>
      </c>
      <c r="AI107" s="28">
        <v>1055000</v>
      </c>
      <c r="AJ107" s="28">
        <v>1065000</v>
      </c>
      <c r="AK107" s="28">
        <v>1000000</v>
      </c>
      <c r="AL107" s="29">
        <v>-9.3896713615023476E-3</v>
      </c>
      <c r="AM107" s="29">
        <v>5.5E-2</v>
      </c>
      <c r="AN107" s="6">
        <v>2.6</v>
      </c>
      <c r="AO107" s="27">
        <v>-0.19999999999999973</v>
      </c>
      <c r="AP107" s="6">
        <v>2.8</v>
      </c>
      <c r="AQ107" s="26">
        <v>6.2307692307692307E-2</v>
      </c>
      <c r="AR107" s="28">
        <v>620</v>
      </c>
      <c r="AS107" s="28">
        <v>580</v>
      </c>
      <c r="AT107" s="25">
        <v>6.8965517241379309E-2</v>
      </c>
      <c r="AU107" s="26">
        <v>-5.342093513604107E-2</v>
      </c>
      <c r="AV107" s="30">
        <v>2196.3200000000002</v>
      </c>
      <c r="AW107" s="24">
        <v>0.73809999999999998</v>
      </c>
      <c r="AX107" s="24">
        <v>0.26190000000000002</v>
      </c>
      <c r="AY107" s="24">
        <v>0.91020000000000001</v>
      </c>
      <c r="AZ107" s="24">
        <v>8.3900000000000002E-2</v>
      </c>
      <c r="BA107" s="24">
        <v>0.37759999999999999</v>
      </c>
      <c r="BB107" s="24">
        <v>0.3765</v>
      </c>
      <c r="BC107" s="24">
        <v>0.22789999999999999</v>
      </c>
      <c r="BD107" s="31">
        <v>6</v>
      </c>
      <c r="BE107" s="23">
        <v>16</v>
      </c>
      <c r="BF107" s="32" t="s">
        <v>2805</v>
      </c>
      <c r="BG107" s="33">
        <v>145.082685494793</v>
      </c>
      <c r="BH107" s="33">
        <v>-37.703888285027098</v>
      </c>
      <c r="BI107" s="34">
        <f t="shared" si="14"/>
        <v>74</v>
      </c>
      <c r="BJ107" s="34">
        <f t="shared" si="15"/>
        <v>74</v>
      </c>
      <c r="BK107" s="34">
        <f t="shared" si="16"/>
        <v>98</v>
      </c>
      <c r="BL107" s="34">
        <f t="shared" si="17"/>
        <v>100</v>
      </c>
      <c r="BM107" s="34">
        <f t="shared" si="18"/>
        <v>1</v>
      </c>
      <c r="BN107" s="34">
        <f t="shared" si="19"/>
        <v>81</v>
      </c>
      <c r="BO107" s="34">
        <f t="shared" si="20"/>
        <v>100</v>
      </c>
      <c r="BP107" s="34">
        <f t="shared" si="21"/>
        <v>73</v>
      </c>
      <c r="BQ107" s="35">
        <f t="shared" si="22"/>
        <v>65</v>
      </c>
      <c r="BR107" s="34">
        <f t="shared" si="23"/>
        <v>75</v>
      </c>
      <c r="BS107" s="35">
        <f t="shared" si="24"/>
        <v>94</v>
      </c>
      <c r="BT107" s="35">
        <f t="shared" si="25"/>
        <v>77</v>
      </c>
      <c r="BU107" s="35">
        <f t="shared" si="26"/>
        <v>60</v>
      </c>
      <c r="BV107" s="35">
        <f t="shared" si="27"/>
        <v>76</v>
      </c>
    </row>
    <row r="108" spans="2:74" hidden="1" x14ac:dyDescent="0.3">
      <c r="B108" s="6" t="s">
        <v>265</v>
      </c>
      <c r="C108" s="6">
        <v>210011534</v>
      </c>
      <c r="D108" s="6" t="s">
        <v>145</v>
      </c>
      <c r="E108" s="6" t="s">
        <v>146</v>
      </c>
      <c r="F108" s="6" t="s">
        <v>689</v>
      </c>
      <c r="G108" s="6" t="s">
        <v>86</v>
      </c>
      <c r="H108" s="6" t="s">
        <v>78</v>
      </c>
      <c r="I108" s="22">
        <v>1050000</v>
      </c>
      <c r="J108" s="22">
        <v>1050000</v>
      </c>
      <c r="K108" s="22">
        <v>1010000</v>
      </c>
      <c r="L108" s="22">
        <v>1020000</v>
      </c>
      <c r="M108" s="22">
        <v>1042500</v>
      </c>
      <c r="N108" s="22">
        <v>1045000</v>
      </c>
      <c r="O108" s="23">
        <v>29</v>
      </c>
      <c r="P108" s="23">
        <v>27</v>
      </c>
      <c r="Q108" s="23">
        <v>25</v>
      </c>
      <c r="R108" s="22">
        <v>590</v>
      </c>
      <c r="S108" s="22">
        <v>575</v>
      </c>
      <c r="T108" s="24">
        <v>2.8</v>
      </c>
      <c r="U108" s="24">
        <v>0</v>
      </c>
      <c r="V108" s="24">
        <v>2.8</v>
      </c>
      <c r="W108" s="24">
        <v>2.7</v>
      </c>
      <c r="X108" s="25">
        <v>2.921904761904762E-2</v>
      </c>
      <c r="Y108" s="24">
        <v>2.2000000000000002</v>
      </c>
      <c r="Z108" s="24">
        <v>-0.5</v>
      </c>
      <c r="AA108" s="24">
        <v>2.7</v>
      </c>
      <c r="AB108" s="24">
        <v>2.6</v>
      </c>
      <c r="AC108" s="26">
        <v>0.2753715181838548</v>
      </c>
      <c r="AD108" s="24">
        <v>9.4243837709598282</v>
      </c>
      <c r="AE108" s="6">
        <v>99</v>
      </c>
      <c r="AF108" s="6">
        <v>130</v>
      </c>
      <c r="AG108" s="6">
        <v>131</v>
      </c>
      <c r="AH108" s="27">
        <v>1.9178885630498532</v>
      </c>
      <c r="AI108" s="28">
        <v>1042500</v>
      </c>
      <c r="AJ108" s="28">
        <v>1045000</v>
      </c>
      <c r="AK108" s="28">
        <v>980000</v>
      </c>
      <c r="AL108" s="29">
        <v>-2.3923444976076554E-3</v>
      </c>
      <c r="AM108" s="29">
        <v>6.3775510204081634E-2</v>
      </c>
      <c r="AN108" s="6">
        <v>2.8</v>
      </c>
      <c r="AO108" s="27">
        <v>0</v>
      </c>
      <c r="AP108" s="6">
        <v>2.8</v>
      </c>
      <c r="AQ108" s="26">
        <v>7.2314049586776868E-2</v>
      </c>
      <c r="AR108" s="28">
        <v>600</v>
      </c>
      <c r="AS108" s="28">
        <v>590</v>
      </c>
      <c r="AT108" s="25">
        <v>1.6949152542372881E-2</v>
      </c>
      <c r="AU108" s="26">
        <v>-9.5375918041956664E-2</v>
      </c>
      <c r="AV108" s="30">
        <v>2142.5600000000004</v>
      </c>
      <c r="AW108" s="24">
        <v>0.77680000000000005</v>
      </c>
      <c r="AX108" s="24">
        <v>0.22320000000000001</v>
      </c>
      <c r="AY108" s="24">
        <v>0.80449999999999999</v>
      </c>
      <c r="AZ108" s="24">
        <v>0.18410000000000001</v>
      </c>
      <c r="BA108" s="24">
        <v>0.45989999999999998</v>
      </c>
      <c r="BB108" s="24">
        <v>0.32479999999999998</v>
      </c>
      <c r="BC108" s="24">
        <v>0.18690000000000001</v>
      </c>
      <c r="BD108" s="31">
        <v>7.5</v>
      </c>
      <c r="BE108" s="23">
        <v>12</v>
      </c>
      <c r="BF108" s="32" t="s">
        <v>2806</v>
      </c>
      <c r="BG108" s="33">
        <v>144.86673222999499</v>
      </c>
      <c r="BH108" s="33">
        <v>-37.740510116358401</v>
      </c>
      <c r="BI108" s="34">
        <f t="shared" si="14"/>
        <v>70</v>
      </c>
      <c r="BJ108" s="34">
        <f t="shared" si="15"/>
        <v>70</v>
      </c>
      <c r="BK108" s="34">
        <f t="shared" si="16"/>
        <v>100</v>
      </c>
      <c r="BL108" s="34">
        <f t="shared" si="17"/>
        <v>100</v>
      </c>
      <c r="BM108" s="34">
        <f t="shared" si="18"/>
        <v>1</v>
      </c>
      <c r="BN108" s="34">
        <f t="shared" si="19"/>
        <v>96</v>
      </c>
      <c r="BO108" s="34">
        <f t="shared" si="20"/>
        <v>100</v>
      </c>
      <c r="BP108" s="34">
        <f t="shared" si="21"/>
        <v>91</v>
      </c>
      <c r="BQ108" s="35">
        <f t="shared" si="22"/>
        <v>48</v>
      </c>
      <c r="BR108" s="34">
        <f t="shared" si="23"/>
        <v>56</v>
      </c>
      <c r="BS108" s="35">
        <f t="shared" si="24"/>
        <v>83</v>
      </c>
      <c r="BT108" s="35">
        <f t="shared" si="25"/>
        <v>80</v>
      </c>
      <c r="BU108" s="35">
        <f t="shared" si="26"/>
        <v>75</v>
      </c>
      <c r="BV108" s="35">
        <f t="shared" si="27"/>
        <v>76</v>
      </c>
    </row>
    <row r="109" spans="2:74" hidden="1" x14ac:dyDescent="0.3">
      <c r="B109" s="6" t="s">
        <v>266</v>
      </c>
      <c r="C109" s="6">
        <v>307021182</v>
      </c>
      <c r="D109" s="6" t="s">
        <v>95</v>
      </c>
      <c r="E109" s="6" t="s">
        <v>96</v>
      </c>
      <c r="F109" s="6" t="s">
        <v>2698</v>
      </c>
      <c r="G109" s="6" t="s">
        <v>97</v>
      </c>
      <c r="H109" s="6" t="s">
        <v>78</v>
      </c>
      <c r="I109" s="22">
        <v>549000</v>
      </c>
      <c r="J109" s="22">
        <v>555500</v>
      </c>
      <c r="K109" s="22">
        <v>490000</v>
      </c>
      <c r="L109" s="22">
        <v>565000</v>
      </c>
      <c r="M109" s="22">
        <v>550000</v>
      </c>
      <c r="N109" s="22">
        <v>439000</v>
      </c>
      <c r="O109" s="23">
        <v>36</v>
      </c>
      <c r="P109" s="23">
        <v>36</v>
      </c>
      <c r="Q109" s="23">
        <v>38</v>
      </c>
      <c r="R109" s="22">
        <v>450</v>
      </c>
      <c r="S109" s="22">
        <v>450</v>
      </c>
      <c r="T109" s="24">
        <v>1.7</v>
      </c>
      <c r="U109" s="24">
        <v>-0.50000000000000022</v>
      </c>
      <c r="V109" s="24">
        <v>2.2000000000000002</v>
      </c>
      <c r="W109" s="24">
        <v>1.4</v>
      </c>
      <c r="X109" s="25">
        <v>4.2622950819672129E-2</v>
      </c>
      <c r="Y109" s="24">
        <v>0.3</v>
      </c>
      <c r="Z109" s="24">
        <v>-0.10000000000000003</v>
      </c>
      <c r="AA109" s="24">
        <v>0.4</v>
      </c>
      <c r="AB109" s="24">
        <v>0.5</v>
      </c>
      <c r="AC109" s="26">
        <v>0.28576508839666731</v>
      </c>
      <c r="AD109" s="24">
        <v>6.704488612383348</v>
      </c>
      <c r="AE109" s="6">
        <v>157</v>
      </c>
      <c r="AF109" s="6">
        <v>188</v>
      </c>
      <c r="AG109" s="6">
        <v>149</v>
      </c>
      <c r="AH109" s="27">
        <v>4.0245398773006134</v>
      </c>
      <c r="AI109" s="28">
        <v>472000</v>
      </c>
      <c r="AJ109" s="28">
        <v>405000</v>
      </c>
      <c r="AK109" s="28">
        <v>350000</v>
      </c>
      <c r="AL109" s="29">
        <v>0.16543209876543211</v>
      </c>
      <c r="AM109" s="29">
        <v>0.34857142857142859</v>
      </c>
      <c r="AN109" s="6">
        <v>1.7</v>
      </c>
      <c r="AO109" s="27">
        <v>-0.40000000000000013</v>
      </c>
      <c r="AP109" s="6">
        <v>2.1</v>
      </c>
      <c r="AQ109" s="26">
        <v>7.6448598130841122E-2</v>
      </c>
      <c r="AR109" s="28">
        <v>450</v>
      </c>
      <c r="AS109" s="28">
        <v>440</v>
      </c>
      <c r="AT109" s="25">
        <v>2.2727272727272728E-2</v>
      </c>
      <c r="AU109" s="26">
        <v>0.44336264022990302</v>
      </c>
      <c r="AV109" s="30">
        <v>1574.7200000000003</v>
      </c>
      <c r="AW109" s="24">
        <v>0.74819999999999998</v>
      </c>
      <c r="AX109" s="24">
        <v>0.25180000000000002</v>
      </c>
      <c r="AY109" s="24">
        <v>0.94779999999999998</v>
      </c>
      <c r="AZ109" s="24">
        <v>3.7699999999999997E-2</v>
      </c>
      <c r="BA109" s="24">
        <v>0.37269999999999998</v>
      </c>
      <c r="BB109" s="24">
        <v>0.33050000000000002</v>
      </c>
      <c r="BC109" s="24">
        <v>0.24160000000000001</v>
      </c>
      <c r="BD109" s="31">
        <v>4</v>
      </c>
      <c r="BE109" s="23">
        <v>146</v>
      </c>
      <c r="BF109" s="32" t="s">
        <v>2807</v>
      </c>
      <c r="BG109" s="33">
        <v>151.57706568869401</v>
      </c>
      <c r="BH109" s="33">
        <v>-27.734327785874701</v>
      </c>
      <c r="BI109" s="34">
        <f t="shared" si="14"/>
        <v>88</v>
      </c>
      <c r="BJ109" s="34">
        <f t="shared" si="15"/>
        <v>88</v>
      </c>
      <c r="BK109" s="34">
        <f t="shared" si="16"/>
        <v>75</v>
      </c>
      <c r="BL109" s="34">
        <f t="shared" si="17"/>
        <v>1</v>
      </c>
      <c r="BM109" s="34">
        <f t="shared" si="18"/>
        <v>83</v>
      </c>
      <c r="BN109" s="34">
        <f t="shared" si="19"/>
        <v>100</v>
      </c>
      <c r="BO109" s="34">
        <f t="shared" si="20"/>
        <v>78</v>
      </c>
      <c r="BP109" s="34">
        <f t="shared" si="21"/>
        <v>72</v>
      </c>
      <c r="BQ109" s="35">
        <f t="shared" si="22"/>
        <v>92</v>
      </c>
      <c r="BR109" s="34">
        <f t="shared" si="23"/>
        <v>83</v>
      </c>
      <c r="BS109" s="35">
        <f t="shared" si="24"/>
        <v>76</v>
      </c>
      <c r="BT109" s="35">
        <f t="shared" si="25"/>
        <v>100</v>
      </c>
      <c r="BU109" s="35">
        <f t="shared" si="26"/>
        <v>40</v>
      </c>
      <c r="BV109" s="35">
        <f t="shared" si="27"/>
        <v>76</v>
      </c>
    </row>
    <row r="110" spans="2:74" hidden="1" x14ac:dyDescent="0.3">
      <c r="B110" s="6" t="s">
        <v>267</v>
      </c>
      <c r="C110" s="6">
        <v>801071084</v>
      </c>
      <c r="D110" s="6" t="s">
        <v>150</v>
      </c>
      <c r="E110" s="6" t="s">
        <v>107</v>
      </c>
      <c r="F110" s="6" t="s">
        <v>2703</v>
      </c>
      <c r="G110" s="6" t="s">
        <v>108</v>
      </c>
      <c r="H110" s="6" t="s">
        <v>78</v>
      </c>
      <c r="I110" s="22">
        <v>899000</v>
      </c>
      <c r="J110" s="22">
        <v>899000</v>
      </c>
      <c r="K110" s="22">
        <v>890000</v>
      </c>
      <c r="L110" s="22">
        <v>925000</v>
      </c>
      <c r="M110" s="22">
        <v>915000</v>
      </c>
      <c r="N110" s="22">
        <v>920000</v>
      </c>
      <c r="O110" s="23">
        <v>24</v>
      </c>
      <c r="P110" s="23">
        <v>24</v>
      </c>
      <c r="Q110" s="23">
        <v>29</v>
      </c>
      <c r="R110" s="22">
        <v>650</v>
      </c>
      <c r="S110" s="22">
        <v>650</v>
      </c>
      <c r="T110" s="24">
        <v>2.9</v>
      </c>
      <c r="U110" s="24">
        <v>-0.10000000000000009</v>
      </c>
      <c r="V110" s="24">
        <v>3</v>
      </c>
      <c r="W110" s="24">
        <v>2.7</v>
      </c>
      <c r="X110" s="25">
        <v>3.7597330367074529E-2</v>
      </c>
      <c r="Y110" s="24">
        <v>1</v>
      </c>
      <c r="Z110" s="24">
        <v>-0.39999999999999991</v>
      </c>
      <c r="AA110" s="24">
        <v>1.4</v>
      </c>
      <c r="AB110" s="24">
        <v>2.9</v>
      </c>
      <c r="AC110" s="26">
        <v>0.26818721943490886</v>
      </c>
      <c r="AD110" s="24">
        <v>7.133145274319026</v>
      </c>
      <c r="AE110" s="6">
        <v>77</v>
      </c>
      <c r="AF110" s="6">
        <v>147</v>
      </c>
      <c r="AG110" s="6">
        <v>118</v>
      </c>
      <c r="AH110" s="27">
        <v>1.2691099476439791</v>
      </c>
      <c r="AI110" s="28">
        <v>870000</v>
      </c>
      <c r="AJ110" s="28">
        <v>855300</v>
      </c>
      <c r="AK110" s="28">
        <v>862000</v>
      </c>
      <c r="AL110" s="29">
        <v>1.7186951946685375E-2</v>
      </c>
      <c r="AM110" s="29">
        <v>9.2807424593967514E-3</v>
      </c>
      <c r="AN110" s="6">
        <v>3.2</v>
      </c>
      <c r="AO110" s="27">
        <v>0.30000000000000027</v>
      </c>
      <c r="AP110" s="6">
        <v>2.9</v>
      </c>
      <c r="AQ110" s="26">
        <v>7.2106824925816021E-2</v>
      </c>
      <c r="AR110" s="28">
        <v>660</v>
      </c>
      <c r="AS110" s="28">
        <v>650</v>
      </c>
      <c r="AT110" s="25">
        <v>1.5384615384615385E-2</v>
      </c>
      <c r="AU110" s="26">
        <v>0.20473093258716812</v>
      </c>
      <c r="AV110" s="30">
        <v>2423.6800000000003</v>
      </c>
      <c r="AW110" s="24">
        <v>0.72109999999999996</v>
      </c>
      <c r="AX110" s="24">
        <v>0.27889999999999998</v>
      </c>
      <c r="AY110" s="24">
        <v>0.86050000000000004</v>
      </c>
      <c r="AZ110" s="24">
        <v>0.1221</v>
      </c>
      <c r="BA110" s="24">
        <v>0.36099999999999999</v>
      </c>
      <c r="BB110" s="24">
        <v>0.37790000000000001</v>
      </c>
      <c r="BC110" s="24">
        <v>0.1923</v>
      </c>
      <c r="BD110" s="31">
        <v>9.5</v>
      </c>
      <c r="BE110" s="23">
        <v>62</v>
      </c>
      <c r="BF110" s="32" t="s">
        <v>2808</v>
      </c>
      <c r="BG110" s="33">
        <v>149.09083124775799</v>
      </c>
      <c r="BH110" s="33">
        <v>-35.414025707530797</v>
      </c>
      <c r="BI110" s="34">
        <f t="shared" si="14"/>
        <v>69</v>
      </c>
      <c r="BJ110" s="34">
        <f t="shared" si="15"/>
        <v>64</v>
      </c>
      <c r="BK110" s="34">
        <f t="shared" si="16"/>
        <v>100</v>
      </c>
      <c r="BL110" s="34">
        <f t="shared" si="17"/>
        <v>32</v>
      </c>
      <c r="BM110" s="34">
        <f t="shared" si="18"/>
        <v>10</v>
      </c>
      <c r="BN110" s="34">
        <f t="shared" si="19"/>
        <v>96</v>
      </c>
      <c r="BO110" s="34">
        <f t="shared" si="20"/>
        <v>95</v>
      </c>
      <c r="BP110" s="34">
        <f t="shared" si="21"/>
        <v>69</v>
      </c>
      <c r="BQ110" s="35">
        <f t="shared" si="22"/>
        <v>76</v>
      </c>
      <c r="BR110" s="34">
        <f t="shared" si="23"/>
        <v>79</v>
      </c>
      <c r="BS110" s="35">
        <f t="shared" si="24"/>
        <v>88</v>
      </c>
      <c r="BT110" s="35">
        <f t="shared" si="25"/>
        <v>100</v>
      </c>
      <c r="BU110" s="35">
        <f t="shared" si="26"/>
        <v>95</v>
      </c>
      <c r="BV110" s="35">
        <f t="shared" si="27"/>
        <v>76</v>
      </c>
    </row>
    <row r="111" spans="2:74" hidden="1" x14ac:dyDescent="0.3">
      <c r="B111" s="6" t="s">
        <v>268</v>
      </c>
      <c r="C111" s="6">
        <v>210021233</v>
      </c>
      <c r="D111" s="6" t="s">
        <v>269</v>
      </c>
      <c r="E111" s="6" t="s">
        <v>146</v>
      </c>
      <c r="F111" s="6" t="s">
        <v>363</v>
      </c>
      <c r="G111" s="6" t="s">
        <v>86</v>
      </c>
      <c r="H111" s="6" t="s">
        <v>78</v>
      </c>
      <c r="I111" s="22">
        <v>1375000</v>
      </c>
      <c r="J111" s="22">
        <v>1295000</v>
      </c>
      <c r="K111" s="22">
        <v>1250000</v>
      </c>
      <c r="L111" s="22">
        <v>1165000</v>
      </c>
      <c r="M111" s="22">
        <v>1160000</v>
      </c>
      <c r="N111" s="22">
        <v>1010000</v>
      </c>
      <c r="O111" s="23">
        <v>66</v>
      </c>
      <c r="P111" s="23">
        <v>95</v>
      </c>
      <c r="Q111" s="23">
        <v>64</v>
      </c>
      <c r="R111" s="22">
        <v>850</v>
      </c>
      <c r="S111" s="22">
        <v>650</v>
      </c>
      <c r="T111" s="24">
        <v>1.5</v>
      </c>
      <c r="U111" s="24">
        <v>-0.19999999999999996</v>
      </c>
      <c r="V111" s="24">
        <v>1.7</v>
      </c>
      <c r="W111" s="24">
        <v>1.7</v>
      </c>
      <c r="X111" s="25">
        <v>3.2145454545454547E-2</v>
      </c>
      <c r="Y111" s="24">
        <v>0.8</v>
      </c>
      <c r="Z111" s="24">
        <v>-0.59999999999999987</v>
      </c>
      <c r="AA111" s="24">
        <v>1.4</v>
      </c>
      <c r="AB111" s="24">
        <v>1.6</v>
      </c>
      <c r="AC111" s="26">
        <v>0.30888423745566601</v>
      </c>
      <c r="AD111" s="24">
        <v>9.6089553507135932</v>
      </c>
      <c r="AE111" s="6">
        <v>252</v>
      </c>
      <c r="AF111" s="6">
        <v>319</v>
      </c>
      <c r="AG111" s="6">
        <v>238</v>
      </c>
      <c r="AH111" s="27">
        <v>11.64</v>
      </c>
      <c r="AI111" s="28">
        <v>875000</v>
      </c>
      <c r="AJ111" s="28">
        <v>930000</v>
      </c>
      <c r="AK111" s="28">
        <v>949900</v>
      </c>
      <c r="AL111" s="29">
        <v>-5.9139784946236562E-2</v>
      </c>
      <c r="AM111" s="29">
        <v>-7.8850405305821672E-2</v>
      </c>
      <c r="AN111" s="6">
        <v>2.1</v>
      </c>
      <c r="AO111" s="27">
        <v>-0.19999999999999973</v>
      </c>
      <c r="AP111" s="6">
        <v>2.2999999999999998</v>
      </c>
      <c r="AQ111" s="26">
        <v>7.4999999999999997E-2</v>
      </c>
      <c r="AR111" s="28">
        <v>630</v>
      </c>
      <c r="AS111" s="28">
        <v>570</v>
      </c>
      <c r="AT111" s="25">
        <v>0.10526315789473684</v>
      </c>
      <c r="AU111" s="26">
        <v>-8.7204831423042917E-2</v>
      </c>
      <c r="AV111" s="30">
        <v>2751.84</v>
      </c>
      <c r="AW111" s="24">
        <v>0.81230000000000002</v>
      </c>
      <c r="AX111" s="24">
        <v>0.18770000000000001</v>
      </c>
      <c r="AY111" s="24">
        <v>0.97689999999999999</v>
      </c>
      <c r="AZ111" s="24">
        <v>4.1000000000000003E-3</v>
      </c>
      <c r="BA111" s="24">
        <v>0.436</v>
      </c>
      <c r="BB111" s="24">
        <v>0.44919999999999999</v>
      </c>
      <c r="BC111" s="24">
        <v>8.3400000000000002E-2</v>
      </c>
      <c r="BD111" s="31">
        <v>8.5</v>
      </c>
      <c r="BE111" s="23">
        <v>56</v>
      </c>
      <c r="BF111" s="32" t="s">
        <v>2809</v>
      </c>
      <c r="BG111" s="33">
        <v>144.57417877910501</v>
      </c>
      <c r="BH111" s="33">
        <v>-37.410447428669002</v>
      </c>
      <c r="BI111" s="34">
        <f t="shared" si="14"/>
        <v>92</v>
      </c>
      <c r="BJ111" s="34">
        <f t="shared" si="15"/>
        <v>82</v>
      </c>
      <c r="BK111" s="34">
        <f t="shared" si="16"/>
        <v>1</v>
      </c>
      <c r="BL111" s="34">
        <f t="shared" si="17"/>
        <v>100</v>
      </c>
      <c r="BM111" s="34">
        <f t="shared" si="18"/>
        <v>1</v>
      </c>
      <c r="BN111" s="34">
        <f t="shared" si="19"/>
        <v>100</v>
      </c>
      <c r="BO111" s="34">
        <f t="shared" si="20"/>
        <v>97</v>
      </c>
      <c r="BP111" s="34">
        <f t="shared" si="21"/>
        <v>86</v>
      </c>
      <c r="BQ111" s="35">
        <f t="shared" si="22"/>
        <v>58</v>
      </c>
      <c r="BR111" s="34">
        <f t="shared" si="23"/>
        <v>54</v>
      </c>
      <c r="BS111" s="35">
        <f t="shared" si="24"/>
        <v>61</v>
      </c>
      <c r="BT111" s="35">
        <f t="shared" si="25"/>
        <v>100</v>
      </c>
      <c r="BU111" s="35">
        <f t="shared" si="26"/>
        <v>85</v>
      </c>
      <c r="BV111" s="35">
        <f t="shared" si="27"/>
        <v>76</v>
      </c>
    </row>
    <row r="112" spans="2:74" hidden="1" x14ac:dyDescent="0.3">
      <c r="B112" s="6" t="s">
        <v>270</v>
      </c>
      <c r="C112" s="6">
        <v>210021235</v>
      </c>
      <c r="D112" s="6" t="s">
        <v>269</v>
      </c>
      <c r="E112" s="6" t="s">
        <v>146</v>
      </c>
      <c r="F112" s="6" t="s">
        <v>2708</v>
      </c>
      <c r="G112" s="6" t="s">
        <v>86</v>
      </c>
      <c r="H112" s="6" t="s">
        <v>78</v>
      </c>
      <c r="I112" s="22">
        <v>800000</v>
      </c>
      <c r="J112" s="22">
        <v>795000</v>
      </c>
      <c r="K112" s="22">
        <v>790000</v>
      </c>
      <c r="L112" s="22">
        <v>750000</v>
      </c>
      <c r="M112" s="22">
        <v>745000</v>
      </c>
      <c r="N112" s="22">
        <v>750000</v>
      </c>
      <c r="O112" s="23">
        <v>65</v>
      </c>
      <c r="P112" s="23">
        <v>71</v>
      </c>
      <c r="Q112" s="23">
        <v>67</v>
      </c>
      <c r="R112" s="22">
        <v>575</v>
      </c>
      <c r="S112" s="22">
        <v>500</v>
      </c>
      <c r="T112" s="24">
        <v>2</v>
      </c>
      <c r="U112" s="24">
        <v>0</v>
      </c>
      <c r="V112" s="24">
        <v>2</v>
      </c>
      <c r="W112" s="24">
        <v>2.2000000000000002</v>
      </c>
      <c r="X112" s="25">
        <v>3.7374999999999999E-2</v>
      </c>
      <c r="Y112" s="24">
        <v>1</v>
      </c>
      <c r="Z112" s="24">
        <v>-0.5</v>
      </c>
      <c r="AA112" s="24">
        <v>1.5</v>
      </c>
      <c r="AB112" s="24">
        <v>1.7</v>
      </c>
      <c r="AC112" s="26">
        <v>0.2561840604505275</v>
      </c>
      <c r="AD112" s="24">
        <v>6.8544230220876923</v>
      </c>
      <c r="AE112" s="6">
        <v>252</v>
      </c>
      <c r="AF112" s="6">
        <v>319</v>
      </c>
      <c r="AG112" s="6">
        <v>238</v>
      </c>
      <c r="AH112" s="27">
        <v>11.64</v>
      </c>
      <c r="AI112" s="28">
        <v>875000</v>
      </c>
      <c r="AJ112" s="28">
        <v>930000</v>
      </c>
      <c r="AK112" s="28">
        <v>949900</v>
      </c>
      <c r="AL112" s="29">
        <v>-5.9139784946236562E-2</v>
      </c>
      <c r="AM112" s="29">
        <v>-7.8850405305821672E-2</v>
      </c>
      <c r="AN112" s="6">
        <v>2.1</v>
      </c>
      <c r="AO112" s="27">
        <v>-0.19999999999999973</v>
      </c>
      <c r="AP112" s="6">
        <v>2.2999999999999998</v>
      </c>
      <c r="AQ112" s="26">
        <v>7.4999999999999997E-2</v>
      </c>
      <c r="AR112" s="28">
        <v>630</v>
      </c>
      <c r="AS112" s="28">
        <v>570</v>
      </c>
      <c r="AT112" s="25">
        <v>0.10526315789473684</v>
      </c>
      <c r="AU112" s="26">
        <v>-8.7204831423042917E-2</v>
      </c>
      <c r="AV112" s="30">
        <v>2244.48</v>
      </c>
      <c r="AW112" s="24">
        <v>0.79890000000000005</v>
      </c>
      <c r="AX112" s="24">
        <v>0.2011</v>
      </c>
      <c r="AY112" s="24">
        <v>0.98099999999999998</v>
      </c>
      <c r="AZ112" s="24">
        <v>1.3899999999999999E-2</v>
      </c>
      <c r="BA112" s="24">
        <v>0.34839999999999999</v>
      </c>
      <c r="BB112" s="24">
        <v>0.51229999999999998</v>
      </c>
      <c r="BC112" s="24">
        <v>0.104</v>
      </c>
      <c r="BD112" s="31">
        <v>4.5</v>
      </c>
      <c r="BE112" s="23">
        <v>55</v>
      </c>
      <c r="BF112" s="32" t="s">
        <v>2810</v>
      </c>
      <c r="BG112" s="33">
        <v>144.753742749417</v>
      </c>
      <c r="BH112" s="33">
        <v>-37.346573820532498</v>
      </c>
      <c r="BI112" s="34">
        <f t="shared" si="14"/>
        <v>84</v>
      </c>
      <c r="BJ112" s="34">
        <f t="shared" si="15"/>
        <v>82</v>
      </c>
      <c r="BK112" s="34">
        <f t="shared" si="16"/>
        <v>1</v>
      </c>
      <c r="BL112" s="34">
        <f t="shared" si="17"/>
        <v>100</v>
      </c>
      <c r="BM112" s="34">
        <f t="shared" si="18"/>
        <v>1</v>
      </c>
      <c r="BN112" s="34">
        <f t="shared" si="19"/>
        <v>100</v>
      </c>
      <c r="BO112" s="34">
        <f t="shared" si="20"/>
        <v>98</v>
      </c>
      <c r="BP112" s="34">
        <f t="shared" si="21"/>
        <v>67</v>
      </c>
      <c r="BQ112" s="35">
        <f t="shared" si="22"/>
        <v>75</v>
      </c>
      <c r="BR112" s="34">
        <f t="shared" si="23"/>
        <v>82</v>
      </c>
      <c r="BS112" s="35">
        <f t="shared" si="24"/>
        <v>96</v>
      </c>
      <c r="BT112" s="35">
        <f t="shared" si="25"/>
        <v>100</v>
      </c>
      <c r="BU112" s="35">
        <f t="shared" si="26"/>
        <v>45</v>
      </c>
      <c r="BV112" s="35">
        <f t="shared" si="27"/>
        <v>76</v>
      </c>
    </row>
    <row r="113" spans="2:74" hidden="1" x14ac:dyDescent="0.3">
      <c r="B113" s="6" t="s">
        <v>271</v>
      </c>
      <c r="C113" s="6">
        <v>211011255</v>
      </c>
      <c r="D113" s="6" t="s">
        <v>110</v>
      </c>
      <c r="E113" s="6" t="s">
        <v>85</v>
      </c>
      <c r="F113" s="6" t="s">
        <v>689</v>
      </c>
      <c r="G113" s="6" t="s">
        <v>86</v>
      </c>
      <c r="H113" s="6" t="s">
        <v>78</v>
      </c>
      <c r="I113" s="22">
        <v>1500000</v>
      </c>
      <c r="J113" s="22">
        <v>1514900</v>
      </c>
      <c r="K113" s="22">
        <v>1514900</v>
      </c>
      <c r="L113" s="22">
        <v>1300000</v>
      </c>
      <c r="M113" s="22">
        <v>1300000</v>
      </c>
      <c r="N113" s="22">
        <v>1310000</v>
      </c>
      <c r="O113" s="23">
        <v>29</v>
      </c>
      <c r="P113" s="23">
        <v>31</v>
      </c>
      <c r="Q113" s="23">
        <v>27</v>
      </c>
      <c r="R113" s="22">
        <v>620</v>
      </c>
      <c r="S113" s="22">
        <v>650</v>
      </c>
      <c r="T113" s="24">
        <v>3</v>
      </c>
      <c r="U113" s="24">
        <v>-0.5</v>
      </c>
      <c r="V113" s="24">
        <v>3.5</v>
      </c>
      <c r="W113" s="24">
        <v>3.8</v>
      </c>
      <c r="X113" s="25">
        <v>2.1493333333333333E-2</v>
      </c>
      <c r="Y113" s="24">
        <v>0.8</v>
      </c>
      <c r="Z113" s="24">
        <v>-0.30000000000000004</v>
      </c>
      <c r="AA113" s="24">
        <v>1.1000000000000001</v>
      </c>
      <c r="AB113" s="24">
        <v>1.1000000000000001</v>
      </c>
      <c r="AC113" s="26">
        <v>0.20086046029442253</v>
      </c>
      <c r="AD113" s="24">
        <v>9.345244740745466</v>
      </c>
      <c r="AE113" s="6">
        <v>208</v>
      </c>
      <c r="AF113" s="6">
        <v>285</v>
      </c>
      <c r="AG113" s="6">
        <v>250</v>
      </c>
      <c r="AH113" s="27">
        <v>1.7493188010899183</v>
      </c>
      <c r="AI113" s="28">
        <v>1000000</v>
      </c>
      <c r="AJ113" s="28">
        <v>998000</v>
      </c>
      <c r="AK113" s="28">
        <v>952000</v>
      </c>
      <c r="AL113" s="29">
        <v>2.004008016032064E-3</v>
      </c>
      <c r="AM113" s="29">
        <v>5.0420168067226892E-2</v>
      </c>
      <c r="AN113" s="6">
        <v>2.7</v>
      </c>
      <c r="AO113" s="27">
        <v>-9.9999999999999645E-2</v>
      </c>
      <c r="AP113" s="6">
        <v>2.8</v>
      </c>
      <c r="AQ113" s="26">
        <v>7.0068027210884357E-2</v>
      </c>
      <c r="AR113" s="28">
        <v>620</v>
      </c>
      <c r="AS113" s="28">
        <v>575</v>
      </c>
      <c r="AT113" s="25">
        <v>7.8260869565217397E-2</v>
      </c>
      <c r="AU113" s="26">
        <v>-2.5472626688022748E-2</v>
      </c>
      <c r="AV113" s="30">
        <v>3086.7200000000003</v>
      </c>
      <c r="AW113" s="24">
        <v>0.88780000000000003</v>
      </c>
      <c r="AX113" s="24">
        <v>0.11219999999999999</v>
      </c>
      <c r="AY113" s="24">
        <v>0.99660000000000004</v>
      </c>
      <c r="AZ113" s="24">
        <v>0</v>
      </c>
      <c r="BA113" s="24">
        <v>0.37719999999999998</v>
      </c>
      <c r="BB113" s="24">
        <v>0.53</v>
      </c>
      <c r="BC113" s="24">
        <v>7.4200000000000002E-2</v>
      </c>
      <c r="BD113" s="31">
        <v>9</v>
      </c>
      <c r="BE113" s="23">
        <v>31</v>
      </c>
      <c r="BF113" s="32" t="s">
        <v>2811</v>
      </c>
      <c r="BG113" s="33">
        <v>145.28274713733799</v>
      </c>
      <c r="BH113" s="33">
        <v>-37.938800330752997</v>
      </c>
      <c r="BI113" s="34">
        <f t="shared" si="14"/>
        <v>67</v>
      </c>
      <c r="BJ113" s="34">
        <f t="shared" si="15"/>
        <v>72</v>
      </c>
      <c r="BK113" s="34">
        <f t="shared" si="16"/>
        <v>100</v>
      </c>
      <c r="BL113" s="34">
        <f t="shared" si="17"/>
        <v>100</v>
      </c>
      <c r="BM113" s="34">
        <f t="shared" si="18"/>
        <v>2</v>
      </c>
      <c r="BN113" s="34">
        <f t="shared" si="19"/>
        <v>92</v>
      </c>
      <c r="BO113" s="34">
        <f t="shared" si="20"/>
        <v>100</v>
      </c>
      <c r="BP113" s="34">
        <f t="shared" si="21"/>
        <v>73</v>
      </c>
      <c r="BQ113" s="35">
        <f t="shared" si="22"/>
        <v>22</v>
      </c>
      <c r="BR113" s="34">
        <f t="shared" si="23"/>
        <v>57</v>
      </c>
      <c r="BS113" s="35">
        <f t="shared" si="24"/>
        <v>100</v>
      </c>
      <c r="BT113" s="35">
        <f t="shared" si="25"/>
        <v>100</v>
      </c>
      <c r="BU113" s="35">
        <f t="shared" si="26"/>
        <v>90</v>
      </c>
      <c r="BV113" s="35">
        <f t="shared" si="27"/>
        <v>76</v>
      </c>
    </row>
    <row r="114" spans="2:74" hidden="1" x14ac:dyDescent="0.3">
      <c r="B114" s="6" t="s">
        <v>272</v>
      </c>
      <c r="C114" s="6">
        <v>212041309</v>
      </c>
      <c r="D114" s="6" t="s">
        <v>156</v>
      </c>
      <c r="E114" s="6" t="s">
        <v>157</v>
      </c>
      <c r="F114" s="6" t="s">
        <v>689</v>
      </c>
      <c r="G114" s="6" t="s">
        <v>86</v>
      </c>
      <c r="H114" s="6" t="s">
        <v>78</v>
      </c>
      <c r="I114" s="22">
        <v>950000</v>
      </c>
      <c r="J114" s="22">
        <v>1000000</v>
      </c>
      <c r="K114" s="22">
        <v>1118700</v>
      </c>
      <c r="L114" s="22">
        <v>1120000</v>
      </c>
      <c r="M114" s="22">
        <v>1081111</v>
      </c>
      <c r="N114" s="22">
        <v>1117000</v>
      </c>
      <c r="O114" s="23">
        <v>24</v>
      </c>
      <c r="P114" s="23">
        <v>25</v>
      </c>
      <c r="Q114" s="23">
        <v>26</v>
      </c>
      <c r="R114" s="22">
        <v>650</v>
      </c>
      <c r="S114" s="22">
        <v>595</v>
      </c>
      <c r="T114" s="24">
        <v>2.1</v>
      </c>
      <c r="U114" s="24">
        <v>0</v>
      </c>
      <c r="V114" s="24">
        <v>2.1</v>
      </c>
      <c r="W114" s="24">
        <v>1.9</v>
      </c>
      <c r="X114" s="25">
        <v>3.557894736842105E-2</v>
      </c>
      <c r="Y114" s="24">
        <v>1.3</v>
      </c>
      <c r="Z114" s="24">
        <v>-0.5</v>
      </c>
      <c r="AA114" s="24">
        <v>1.8</v>
      </c>
      <c r="AB114" s="24">
        <v>2.2999999999999998</v>
      </c>
      <c r="AC114" s="26">
        <v>0.34982347369327477</v>
      </c>
      <c r="AD114" s="24">
        <v>9.832316568302101</v>
      </c>
      <c r="AE114" s="6">
        <v>292</v>
      </c>
      <c r="AF114" s="6">
        <v>341</v>
      </c>
      <c r="AG114" s="6">
        <v>334</v>
      </c>
      <c r="AH114" s="27">
        <v>2.703448275862069</v>
      </c>
      <c r="AI114" s="28">
        <v>880000</v>
      </c>
      <c r="AJ114" s="28">
        <v>850000</v>
      </c>
      <c r="AK114" s="28">
        <v>832000</v>
      </c>
      <c r="AL114" s="29">
        <v>3.5294117647058823E-2</v>
      </c>
      <c r="AM114" s="29">
        <v>5.7692307692307696E-2</v>
      </c>
      <c r="AN114" s="6">
        <v>2.2000000000000002</v>
      </c>
      <c r="AO114" s="27">
        <v>0.10000000000000009</v>
      </c>
      <c r="AP114" s="6">
        <v>2.1</v>
      </c>
      <c r="AQ114" s="26">
        <v>7.2549019607843129E-2</v>
      </c>
      <c r="AR114" s="28">
        <v>580</v>
      </c>
      <c r="AS114" s="28">
        <v>550</v>
      </c>
      <c r="AT114" s="25">
        <v>5.4545454545454543E-2</v>
      </c>
      <c r="AU114" s="26">
        <v>-0.14374680931853812</v>
      </c>
      <c r="AV114" s="30">
        <v>1858.0800000000002</v>
      </c>
      <c r="AW114" s="24">
        <v>0.77539999999999998</v>
      </c>
      <c r="AX114" s="24">
        <v>0.22459999999999999</v>
      </c>
      <c r="AY114" s="24">
        <v>0.90139999999999998</v>
      </c>
      <c r="AZ114" s="24">
        <v>9.0700000000000003E-2</v>
      </c>
      <c r="BA114" s="24">
        <v>0.44769999999999999</v>
      </c>
      <c r="BB114" s="24">
        <v>0.31480000000000002</v>
      </c>
      <c r="BC114" s="24">
        <v>0.20480000000000001</v>
      </c>
      <c r="BD114" s="31">
        <v>6</v>
      </c>
      <c r="BE114" s="23">
        <v>18</v>
      </c>
      <c r="BF114" s="32" t="s">
        <v>2812</v>
      </c>
      <c r="BG114" s="33">
        <v>145.09879347015001</v>
      </c>
      <c r="BH114" s="33">
        <v>-37.940714447393702</v>
      </c>
      <c r="BI114" s="34">
        <f t="shared" si="14"/>
        <v>82</v>
      </c>
      <c r="BJ114" s="34">
        <f t="shared" si="15"/>
        <v>80</v>
      </c>
      <c r="BK114" s="34">
        <f t="shared" si="16"/>
        <v>91</v>
      </c>
      <c r="BL114" s="34">
        <f t="shared" si="17"/>
        <v>100</v>
      </c>
      <c r="BM114" s="34">
        <f t="shared" si="18"/>
        <v>18</v>
      </c>
      <c r="BN114" s="34">
        <f t="shared" si="19"/>
        <v>96</v>
      </c>
      <c r="BO114" s="34">
        <f t="shared" si="20"/>
        <v>100</v>
      </c>
      <c r="BP114" s="34">
        <f t="shared" si="21"/>
        <v>88</v>
      </c>
      <c r="BQ114" s="35">
        <f t="shared" si="22"/>
        <v>69</v>
      </c>
      <c r="BR114" s="34">
        <f t="shared" si="23"/>
        <v>52</v>
      </c>
      <c r="BS114" s="35">
        <f t="shared" si="24"/>
        <v>34</v>
      </c>
      <c r="BT114" s="35">
        <f t="shared" si="25"/>
        <v>95</v>
      </c>
      <c r="BU114" s="35">
        <f t="shared" si="26"/>
        <v>60</v>
      </c>
      <c r="BV114" s="35">
        <f t="shared" si="27"/>
        <v>76</v>
      </c>
    </row>
    <row r="115" spans="2:74" hidden="1" x14ac:dyDescent="0.3">
      <c r="B115" s="6" t="s">
        <v>273</v>
      </c>
      <c r="C115" s="6">
        <v>213011332</v>
      </c>
      <c r="D115" s="6" t="s">
        <v>88</v>
      </c>
      <c r="E115" s="6" t="s">
        <v>89</v>
      </c>
      <c r="F115" s="6" t="s">
        <v>689</v>
      </c>
      <c r="G115" s="6" t="s">
        <v>86</v>
      </c>
      <c r="H115" s="6" t="s">
        <v>78</v>
      </c>
      <c r="I115" s="22">
        <v>710000</v>
      </c>
      <c r="J115" s="22">
        <v>720000</v>
      </c>
      <c r="K115" s="22">
        <v>733020</v>
      </c>
      <c r="L115" s="22">
        <v>800000</v>
      </c>
      <c r="M115" s="22">
        <v>768000</v>
      </c>
      <c r="N115" s="22">
        <v>740000</v>
      </c>
      <c r="O115" s="23">
        <v>27</v>
      </c>
      <c r="P115" s="23">
        <v>27</v>
      </c>
      <c r="Q115" s="23">
        <v>28</v>
      </c>
      <c r="R115" s="22">
        <v>550</v>
      </c>
      <c r="S115" s="22">
        <v>500</v>
      </c>
      <c r="T115" s="24">
        <v>2.6</v>
      </c>
      <c r="U115" s="24">
        <v>0</v>
      </c>
      <c r="V115" s="24">
        <v>2.6</v>
      </c>
      <c r="W115" s="24">
        <v>2.8</v>
      </c>
      <c r="X115" s="25">
        <v>4.0281690140845074E-2</v>
      </c>
      <c r="Y115" s="24">
        <v>1.9</v>
      </c>
      <c r="Z115" s="24">
        <v>-0.70000000000000018</v>
      </c>
      <c r="AA115" s="24">
        <v>2.6</v>
      </c>
      <c r="AB115" s="24">
        <v>2.2000000000000002</v>
      </c>
      <c r="AC115" s="26">
        <v>0.3162082605096127</v>
      </c>
      <c r="AD115" s="24">
        <v>7.8499253483155611</v>
      </c>
      <c r="AE115" s="6">
        <v>269</v>
      </c>
      <c r="AF115" s="6">
        <v>308</v>
      </c>
      <c r="AG115" s="6">
        <v>500</v>
      </c>
      <c r="AH115" s="27">
        <v>1.9194139194139195</v>
      </c>
      <c r="AI115" s="28">
        <v>710000</v>
      </c>
      <c r="AJ115" s="28">
        <v>710000</v>
      </c>
      <c r="AK115" s="28">
        <v>705000</v>
      </c>
      <c r="AL115" s="29">
        <v>0</v>
      </c>
      <c r="AM115" s="29">
        <v>7.0921985815602835E-3</v>
      </c>
      <c r="AN115" s="6">
        <v>2.5</v>
      </c>
      <c r="AO115" s="27">
        <v>0.20000000000000018</v>
      </c>
      <c r="AP115" s="6">
        <v>2.2999999999999998</v>
      </c>
      <c r="AQ115" s="26">
        <v>7.7499999999999999E-2</v>
      </c>
      <c r="AR115" s="28">
        <v>500</v>
      </c>
      <c r="AS115" s="28">
        <v>460</v>
      </c>
      <c r="AT115" s="25">
        <v>8.6956521739130432E-2</v>
      </c>
      <c r="AU115" s="26">
        <v>-0.19100826288097816</v>
      </c>
      <c r="AV115" s="30">
        <v>1739.3600000000001</v>
      </c>
      <c r="AW115" s="24">
        <v>0.79149999999999998</v>
      </c>
      <c r="AX115" s="24">
        <v>0.20849999999999999</v>
      </c>
      <c r="AY115" s="24">
        <v>0.87190000000000001</v>
      </c>
      <c r="AZ115" s="24">
        <v>0.1173</v>
      </c>
      <c r="BA115" s="24">
        <v>0.46189999999999998</v>
      </c>
      <c r="BB115" s="24">
        <v>0.32719999999999999</v>
      </c>
      <c r="BC115" s="24">
        <v>0.18140000000000001</v>
      </c>
      <c r="BD115" s="31">
        <v>3</v>
      </c>
      <c r="BE115" s="23">
        <v>15</v>
      </c>
      <c r="BF115" s="32" t="s">
        <v>2813</v>
      </c>
      <c r="BG115" s="33">
        <v>144.823099405314</v>
      </c>
      <c r="BH115" s="33">
        <v>-37.731030387326797</v>
      </c>
      <c r="BI115" s="34">
        <f t="shared" si="14"/>
        <v>74</v>
      </c>
      <c r="BJ115" s="34">
        <f t="shared" si="15"/>
        <v>75</v>
      </c>
      <c r="BK115" s="34">
        <f t="shared" si="16"/>
        <v>100</v>
      </c>
      <c r="BL115" s="34">
        <f t="shared" si="17"/>
        <v>100</v>
      </c>
      <c r="BM115" s="34">
        <f t="shared" si="18"/>
        <v>1</v>
      </c>
      <c r="BN115" s="34">
        <f t="shared" si="19"/>
        <v>100</v>
      </c>
      <c r="BO115" s="34">
        <f t="shared" si="20"/>
        <v>100</v>
      </c>
      <c r="BP115" s="34">
        <f t="shared" si="21"/>
        <v>92</v>
      </c>
      <c r="BQ115" s="35">
        <f t="shared" si="22"/>
        <v>84</v>
      </c>
      <c r="BR115" s="34">
        <f t="shared" si="23"/>
        <v>72</v>
      </c>
      <c r="BS115" s="35">
        <f t="shared" si="24"/>
        <v>56</v>
      </c>
      <c r="BT115" s="35">
        <f t="shared" si="25"/>
        <v>85</v>
      </c>
      <c r="BU115" s="35">
        <f t="shared" si="26"/>
        <v>30</v>
      </c>
      <c r="BV115" s="35">
        <f t="shared" si="27"/>
        <v>76</v>
      </c>
    </row>
    <row r="116" spans="2:74" hidden="1" x14ac:dyDescent="0.3">
      <c r="B116" s="6" t="s">
        <v>274</v>
      </c>
      <c r="C116" s="6">
        <v>215011389</v>
      </c>
      <c r="D116" s="6" t="s">
        <v>119</v>
      </c>
      <c r="E116" s="6" t="s">
        <v>117</v>
      </c>
      <c r="F116" s="6" t="s">
        <v>2708</v>
      </c>
      <c r="G116" s="6" t="s">
        <v>86</v>
      </c>
      <c r="H116" s="6" t="s">
        <v>78</v>
      </c>
      <c r="I116" s="22">
        <v>489000</v>
      </c>
      <c r="J116" s="22">
        <v>535000</v>
      </c>
      <c r="K116" s="22">
        <v>499000</v>
      </c>
      <c r="L116" s="22">
        <v>460000</v>
      </c>
      <c r="M116" s="22">
        <v>495000</v>
      </c>
      <c r="N116" s="22">
        <v>621000</v>
      </c>
      <c r="O116" s="23">
        <v>71</v>
      </c>
      <c r="P116" s="23">
        <v>73</v>
      </c>
      <c r="Q116" s="23">
        <v>75</v>
      </c>
      <c r="R116" s="22">
        <v>390</v>
      </c>
      <c r="S116" s="22">
        <v>330</v>
      </c>
      <c r="T116" s="24">
        <v>1.5</v>
      </c>
      <c r="U116" s="24">
        <v>-0.19999999999999996</v>
      </c>
      <c r="V116" s="24">
        <v>1.7</v>
      </c>
      <c r="W116" s="24">
        <v>1.3</v>
      </c>
      <c r="X116" s="25">
        <v>4.1472392638036808E-2</v>
      </c>
      <c r="Y116" s="24">
        <v>0.1</v>
      </c>
      <c r="Z116" s="24">
        <v>-0.1</v>
      </c>
      <c r="AA116" s="24">
        <v>0.2</v>
      </c>
      <c r="AB116" s="24">
        <v>0.3</v>
      </c>
      <c r="AC116" s="26">
        <v>0.22221715744370496</v>
      </c>
      <c r="AD116" s="24">
        <v>5.3581947726810508</v>
      </c>
      <c r="AE116" s="6">
        <v>381</v>
      </c>
      <c r="AF116" s="6">
        <v>413</v>
      </c>
      <c r="AG116" s="6">
        <v>407</v>
      </c>
      <c r="AH116" s="27">
        <v>5.3195876288659791</v>
      </c>
      <c r="AI116" s="28">
        <v>360000</v>
      </c>
      <c r="AJ116" s="28">
        <v>347000</v>
      </c>
      <c r="AK116" s="28">
        <v>355000</v>
      </c>
      <c r="AL116" s="29">
        <v>3.7463976945244955E-2</v>
      </c>
      <c r="AM116" s="29">
        <v>1.4084507042253521E-2</v>
      </c>
      <c r="AN116" s="6">
        <v>2.6</v>
      </c>
      <c r="AO116" s="27">
        <v>0.10000000000000009</v>
      </c>
      <c r="AP116" s="6">
        <v>2.5</v>
      </c>
      <c r="AQ116" s="26">
        <v>7.7558569667077679E-2</v>
      </c>
      <c r="AR116" s="28">
        <v>380</v>
      </c>
      <c r="AS116" s="28">
        <v>360</v>
      </c>
      <c r="AT116" s="25">
        <v>5.5555555555555552E-2</v>
      </c>
      <c r="AU116" s="26">
        <v>0.29349772911318517</v>
      </c>
      <c r="AV116" s="30">
        <v>1755.0400000000002</v>
      </c>
      <c r="AW116" s="24">
        <v>0.73609999999999998</v>
      </c>
      <c r="AX116" s="24">
        <v>0.26390000000000002</v>
      </c>
      <c r="AY116" s="24">
        <v>0.9819</v>
      </c>
      <c r="AZ116" s="24">
        <v>5.4999999999999997E-3</v>
      </c>
      <c r="BA116" s="24">
        <v>0.53620000000000001</v>
      </c>
      <c r="BB116" s="24">
        <v>0.30740000000000001</v>
      </c>
      <c r="BC116" s="24">
        <v>9.2799999999999994E-2</v>
      </c>
      <c r="BD116" s="31">
        <v>5.5</v>
      </c>
      <c r="BE116" s="23">
        <v>277</v>
      </c>
      <c r="BF116" s="32" t="s">
        <v>2814</v>
      </c>
      <c r="BG116" s="33">
        <v>142.101553266618</v>
      </c>
      <c r="BH116" s="33">
        <v>-36.806582475446703</v>
      </c>
      <c r="BI116" s="34">
        <f t="shared" si="14"/>
        <v>92</v>
      </c>
      <c r="BJ116" s="34">
        <f t="shared" si="15"/>
        <v>74</v>
      </c>
      <c r="BK116" s="34">
        <f t="shared" si="16"/>
        <v>59</v>
      </c>
      <c r="BL116" s="34">
        <f t="shared" si="17"/>
        <v>3</v>
      </c>
      <c r="BM116" s="34">
        <f t="shared" si="18"/>
        <v>20</v>
      </c>
      <c r="BN116" s="34">
        <f t="shared" si="19"/>
        <v>100</v>
      </c>
      <c r="BO116" s="34">
        <f t="shared" si="20"/>
        <v>57</v>
      </c>
      <c r="BP116" s="34">
        <f t="shared" si="21"/>
        <v>100</v>
      </c>
      <c r="BQ116" s="35">
        <f t="shared" si="22"/>
        <v>88</v>
      </c>
      <c r="BR116" s="34">
        <f t="shared" si="23"/>
        <v>96</v>
      </c>
      <c r="BS116" s="35">
        <f t="shared" si="24"/>
        <v>100</v>
      </c>
      <c r="BT116" s="35">
        <f t="shared" si="25"/>
        <v>100</v>
      </c>
      <c r="BU116" s="35">
        <f t="shared" si="26"/>
        <v>55</v>
      </c>
      <c r="BV116" s="35">
        <f t="shared" si="27"/>
        <v>76</v>
      </c>
    </row>
    <row r="117" spans="2:74" hidden="1" x14ac:dyDescent="0.3">
      <c r="B117" s="6" t="s">
        <v>275</v>
      </c>
      <c r="C117" s="6">
        <v>215031405</v>
      </c>
      <c r="D117" s="6" t="s">
        <v>116</v>
      </c>
      <c r="E117" s="6" t="s">
        <v>117</v>
      </c>
      <c r="F117" s="6" t="s">
        <v>2708</v>
      </c>
      <c r="G117" s="6" t="s">
        <v>86</v>
      </c>
      <c r="H117" s="6" t="s">
        <v>78</v>
      </c>
      <c r="I117" s="22">
        <v>310000</v>
      </c>
      <c r="J117" s="22">
        <v>310000</v>
      </c>
      <c r="K117" s="22">
        <v>330000</v>
      </c>
      <c r="L117" s="22">
        <v>367000</v>
      </c>
      <c r="M117" s="22">
        <v>340000</v>
      </c>
      <c r="N117" s="22">
        <v>330000</v>
      </c>
      <c r="O117" s="23">
        <v>48</v>
      </c>
      <c r="P117" s="23">
        <v>46</v>
      </c>
      <c r="Q117" s="23">
        <v>46</v>
      </c>
      <c r="R117" s="22">
        <v>390</v>
      </c>
      <c r="S117" s="22">
        <v>320</v>
      </c>
      <c r="T117" s="24">
        <v>1.7</v>
      </c>
      <c r="U117" s="24">
        <v>0</v>
      </c>
      <c r="V117" s="24">
        <v>1.7</v>
      </c>
      <c r="W117" s="24">
        <v>1.3</v>
      </c>
      <c r="X117" s="25">
        <v>6.5419354838709684E-2</v>
      </c>
      <c r="Y117" s="24">
        <v>0.4</v>
      </c>
      <c r="Z117" s="24">
        <v>-0.29999999999999993</v>
      </c>
      <c r="AA117" s="24">
        <v>0.7</v>
      </c>
      <c r="AB117" s="24">
        <v>0.6</v>
      </c>
      <c r="AC117" s="26">
        <v>0.25361564873582348</v>
      </c>
      <c r="AD117" s="24">
        <v>3.8767678061195898</v>
      </c>
      <c r="AE117" s="6">
        <v>246</v>
      </c>
      <c r="AF117" s="6">
        <v>259</v>
      </c>
      <c r="AG117" s="6">
        <v>198</v>
      </c>
      <c r="AH117" s="27">
        <v>7.5612244897959187</v>
      </c>
      <c r="AI117" s="28">
        <v>429000</v>
      </c>
      <c r="AJ117" s="28">
        <v>355000</v>
      </c>
      <c r="AK117" s="28">
        <v>346000</v>
      </c>
      <c r="AL117" s="29">
        <v>0.20845070422535211</v>
      </c>
      <c r="AM117" s="29">
        <v>0.23988439306358381</v>
      </c>
      <c r="AN117" s="6">
        <v>1.9</v>
      </c>
      <c r="AO117" s="27">
        <v>-0.20000000000000018</v>
      </c>
      <c r="AP117" s="6">
        <v>2.1</v>
      </c>
      <c r="AQ117" s="26">
        <v>0.12578947368421051</v>
      </c>
      <c r="AR117" s="28">
        <v>400</v>
      </c>
      <c r="AS117" s="28">
        <v>380</v>
      </c>
      <c r="AT117" s="25">
        <v>5.2631578947368418E-2</v>
      </c>
      <c r="AU117" s="26">
        <v>0.41913722548829546</v>
      </c>
      <c r="AV117" s="30">
        <v>1537.7600000000002</v>
      </c>
      <c r="AW117" s="24">
        <v>0.7056</v>
      </c>
      <c r="AX117" s="24">
        <v>0.2944</v>
      </c>
      <c r="AY117" s="24">
        <v>0.94699999999999995</v>
      </c>
      <c r="AZ117" s="24">
        <v>3.5000000000000001E-3</v>
      </c>
      <c r="BA117" s="24">
        <v>0.43859999999999999</v>
      </c>
      <c r="BB117" s="24">
        <v>0.31480000000000002</v>
      </c>
      <c r="BC117" s="24">
        <v>0.17330000000000001</v>
      </c>
      <c r="BD117" s="31">
        <v>2</v>
      </c>
      <c r="BE117" s="23">
        <v>341</v>
      </c>
      <c r="BF117" s="32" t="s">
        <v>2815</v>
      </c>
      <c r="BG117" s="33">
        <v>143.06092464337399</v>
      </c>
      <c r="BH117" s="33">
        <v>-35.152644967871304</v>
      </c>
      <c r="BI117" s="34">
        <f t="shared" si="14"/>
        <v>88</v>
      </c>
      <c r="BJ117" s="34">
        <f t="shared" si="15"/>
        <v>85</v>
      </c>
      <c r="BK117" s="34">
        <f t="shared" si="16"/>
        <v>31</v>
      </c>
      <c r="BL117" s="34">
        <f t="shared" si="17"/>
        <v>1</v>
      </c>
      <c r="BM117" s="34">
        <f t="shared" si="18"/>
        <v>100</v>
      </c>
      <c r="BN117" s="34">
        <f t="shared" si="19"/>
        <v>100</v>
      </c>
      <c r="BO117" s="34">
        <f t="shared" si="20"/>
        <v>49</v>
      </c>
      <c r="BP117" s="34">
        <f t="shared" si="21"/>
        <v>86</v>
      </c>
      <c r="BQ117" s="35">
        <f t="shared" si="22"/>
        <v>100</v>
      </c>
      <c r="BR117" s="34">
        <f t="shared" si="23"/>
        <v>100</v>
      </c>
      <c r="BS117" s="35">
        <f t="shared" si="24"/>
        <v>98</v>
      </c>
      <c r="BT117" s="35">
        <f t="shared" si="25"/>
        <v>100</v>
      </c>
      <c r="BU117" s="35">
        <f t="shared" si="26"/>
        <v>20</v>
      </c>
      <c r="BV117" s="35">
        <f t="shared" si="27"/>
        <v>76</v>
      </c>
    </row>
    <row r="118" spans="2:74" hidden="1" x14ac:dyDescent="0.3">
      <c r="B118" s="6" t="s">
        <v>276</v>
      </c>
      <c r="C118" s="6">
        <v>217011423</v>
      </c>
      <c r="D118" s="6" t="s">
        <v>277</v>
      </c>
      <c r="E118" s="6" t="s">
        <v>165</v>
      </c>
      <c r="F118" s="6" t="s">
        <v>2708</v>
      </c>
      <c r="G118" s="6" t="s">
        <v>86</v>
      </c>
      <c r="H118" s="6" t="s">
        <v>78</v>
      </c>
      <c r="I118" s="22">
        <v>385000</v>
      </c>
      <c r="J118" s="22">
        <v>370000</v>
      </c>
      <c r="K118" s="22">
        <v>359000</v>
      </c>
      <c r="L118" s="22">
        <v>295000</v>
      </c>
      <c r="M118" s="22">
        <v>280000</v>
      </c>
      <c r="N118" s="22">
        <v>280000</v>
      </c>
      <c r="O118" s="23">
        <v>74</v>
      </c>
      <c r="P118" s="23">
        <v>74</v>
      </c>
      <c r="Q118" s="23">
        <v>67</v>
      </c>
      <c r="R118" s="22">
        <v>340</v>
      </c>
      <c r="S118" s="22">
        <v>320</v>
      </c>
      <c r="T118" s="24">
        <v>1.1000000000000001</v>
      </c>
      <c r="U118" s="24">
        <v>-9.9999999999999867E-2</v>
      </c>
      <c r="V118" s="24">
        <v>1.2</v>
      </c>
      <c r="W118" s="24">
        <v>1.5</v>
      </c>
      <c r="X118" s="25">
        <v>4.592207792207792E-2</v>
      </c>
      <c r="Y118" s="24">
        <v>0.5</v>
      </c>
      <c r="Z118" s="24">
        <v>-0.19999999999999996</v>
      </c>
      <c r="AA118" s="24">
        <v>0.7</v>
      </c>
      <c r="AB118" s="24">
        <v>0.5</v>
      </c>
      <c r="AC118" s="26">
        <v>0.23550925412833867</v>
      </c>
      <c r="AD118" s="24">
        <v>5.1284537805096377</v>
      </c>
      <c r="AE118" s="6">
        <v>341</v>
      </c>
      <c r="AF118" s="6">
        <v>403</v>
      </c>
      <c r="AG118" s="6">
        <v>354</v>
      </c>
      <c r="AH118" s="27">
        <v>9.6585365853658534</v>
      </c>
      <c r="AI118" s="28">
        <v>395253</v>
      </c>
      <c r="AJ118" s="28">
        <v>380000</v>
      </c>
      <c r="AK118" s="28">
        <v>395000</v>
      </c>
      <c r="AL118" s="29">
        <v>4.0139473684210523E-2</v>
      </c>
      <c r="AM118" s="29">
        <v>6.4050632911392404E-4</v>
      </c>
      <c r="AN118" s="6">
        <v>2.1</v>
      </c>
      <c r="AO118" s="27">
        <v>-0.29999999999999982</v>
      </c>
      <c r="AP118" s="6">
        <v>2.4</v>
      </c>
      <c r="AQ118" s="26">
        <v>9.7626500000000005E-2</v>
      </c>
      <c r="AR118" s="28">
        <v>420</v>
      </c>
      <c r="AS118" s="28">
        <v>400</v>
      </c>
      <c r="AT118" s="25">
        <v>0.05</v>
      </c>
      <c r="AU118" s="26">
        <v>0.37508075241485817</v>
      </c>
      <c r="AV118" s="30">
        <v>1443.68</v>
      </c>
      <c r="AW118" s="24">
        <v>0.67059999999999997</v>
      </c>
      <c r="AX118" s="24">
        <v>0.32940000000000003</v>
      </c>
      <c r="AY118" s="24">
        <v>0.97670000000000001</v>
      </c>
      <c r="AZ118" s="24">
        <v>1.6199999999999999E-2</v>
      </c>
      <c r="BA118" s="24">
        <v>0.53320000000000001</v>
      </c>
      <c r="BB118" s="24">
        <v>0.24759999999999999</v>
      </c>
      <c r="BC118" s="24">
        <v>0.1341</v>
      </c>
      <c r="BD118" s="31">
        <v>5.5</v>
      </c>
      <c r="BE118" s="23">
        <v>269</v>
      </c>
      <c r="BF118" s="32" t="s">
        <v>2816</v>
      </c>
      <c r="BG118" s="33">
        <v>141.92556692914599</v>
      </c>
      <c r="BH118" s="33">
        <v>-37.543014122529598</v>
      </c>
      <c r="BI118" s="34">
        <f t="shared" si="14"/>
        <v>98</v>
      </c>
      <c r="BJ118" s="34">
        <f t="shared" si="15"/>
        <v>82</v>
      </c>
      <c r="BK118" s="34">
        <f t="shared" si="16"/>
        <v>5</v>
      </c>
      <c r="BL118" s="34">
        <f t="shared" si="17"/>
        <v>1</v>
      </c>
      <c r="BM118" s="34">
        <f t="shared" si="18"/>
        <v>21</v>
      </c>
      <c r="BN118" s="34">
        <f t="shared" si="19"/>
        <v>100</v>
      </c>
      <c r="BO118" s="34">
        <f t="shared" si="20"/>
        <v>59</v>
      </c>
      <c r="BP118" s="34">
        <f t="shared" si="21"/>
        <v>100</v>
      </c>
      <c r="BQ118" s="35">
        <f t="shared" si="22"/>
        <v>100</v>
      </c>
      <c r="BR118" s="34">
        <f t="shared" si="23"/>
        <v>99</v>
      </c>
      <c r="BS118" s="35">
        <f t="shared" si="24"/>
        <v>100</v>
      </c>
      <c r="BT118" s="35">
        <f t="shared" si="25"/>
        <v>100</v>
      </c>
      <c r="BU118" s="35">
        <f t="shared" si="26"/>
        <v>55</v>
      </c>
      <c r="BV118" s="35">
        <f t="shared" si="27"/>
        <v>76</v>
      </c>
    </row>
    <row r="119" spans="2:74" hidden="1" x14ac:dyDescent="0.3">
      <c r="B119" s="6" t="s">
        <v>278</v>
      </c>
      <c r="C119" s="6">
        <v>319021508</v>
      </c>
      <c r="D119" s="6" t="s">
        <v>139</v>
      </c>
      <c r="E119" s="6" t="s">
        <v>140</v>
      </c>
      <c r="F119" s="6" t="s">
        <v>2698</v>
      </c>
      <c r="G119" s="6" t="s">
        <v>97</v>
      </c>
      <c r="H119" s="6" t="s">
        <v>78</v>
      </c>
      <c r="I119" s="22">
        <v>310000</v>
      </c>
      <c r="J119" s="22">
        <v>300000</v>
      </c>
      <c r="K119" s="22">
        <v>268000</v>
      </c>
      <c r="L119" s="22">
        <v>270000</v>
      </c>
      <c r="M119" s="22">
        <v>260000</v>
      </c>
      <c r="N119" s="22">
        <v>210000</v>
      </c>
      <c r="O119" s="23">
        <v>93</v>
      </c>
      <c r="P119" s="23">
        <v>86</v>
      </c>
      <c r="Q119" s="23">
        <v>120</v>
      </c>
      <c r="R119" s="22">
        <v>350</v>
      </c>
      <c r="S119" s="22">
        <v>350</v>
      </c>
      <c r="T119" s="24">
        <v>0.8</v>
      </c>
      <c r="U119" s="24">
        <v>-0.19999999999999996</v>
      </c>
      <c r="V119" s="24">
        <v>1</v>
      </c>
      <c r="W119" s="24">
        <v>1</v>
      </c>
      <c r="X119" s="25">
        <v>5.8709677419354837E-2</v>
      </c>
      <c r="Y119" s="24">
        <v>0</v>
      </c>
      <c r="Z119" s="24">
        <v>-0.1</v>
      </c>
      <c r="AA119" s="24">
        <v>0.1</v>
      </c>
      <c r="AB119" s="24">
        <v>0.3</v>
      </c>
      <c r="AC119" s="26">
        <v>0.31855249745157999</v>
      </c>
      <c r="AD119" s="24">
        <v>5.4258941873620774</v>
      </c>
      <c r="AE119" s="6">
        <v>331</v>
      </c>
      <c r="AF119" s="6">
        <v>325</v>
      </c>
      <c r="AG119" s="6">
        <v>259</v>
      </c>
      <c r="AH119" s="27">
        <v>6.6782608695652179</v>
      </c>
      <c r="AI119" s="28">
        <v>410000</v>
      </c>
      <c r="AJ119" s="28">
        <v>360000</v>
      </c>
      <c r="AK119" s="28">
        <v>315500</v>
      </c>
      <c r="AL119" s="29">
        <v>0.1388888888888889</v>
      </c>
      <c r="AM119" s="29">
        <v>0.29952456418383516</v>
      </c>
      <c r="AN119" s="6">
        <v>1.3</v>
      </c>
      <c r="AO119" s="27">
        <v>-0.19999999999999996</v>
      </c>
      <c r="AP119" s="6">
        <v>1.5</v>
      </c>
      <c r="AQ119" s="26">
        <v>8.6363636363636365E-2</v>
      </c>
      <c r="AR119" s="28">
        <v>450</v>
      </c>
      <c r="AS119" s="28">
        <v>450</v>
      </c>
      <c r="AT119" s="25">
        <v>0</v>
      </c>
      <c r="AU119" s="26">
        <v>0.414670396728823</v>
      </c>
      <c r="AV119" s="30">
        <v>1098.72</v>
      </c>
      <c r="AW119" s="24">
        <v>0.65200000000000002</v>
      </c>
      <c r="AX119" s="24">
        <v>0.34799999999999998</v>
      </c>
      <c r="AY119" s="24">
        <v>0.95120000000000005</v>
      </c>
      <c r="AZ119" s="24">
        <v>1.17E-2</v>
      </c>
      <c r="BA119" s="24">
        <v>0.47149999999999997</v>
      </c>
      <c r="BB119" s="24">
        <v>0.2268</v>
      </c>
      <c r="BC119" s="24">
        <v>0.21240000000000001</v>
      </c>
      <c r="BD119" s="31">
        <v>4</v>
      </c>
      <c r="BE119" s="23">
        <v>332</v>
      </c>
      <c r="BF119" s="32" t="s">
        <v>2817</v>
      </c>
      <c r="BG119" s="33">
        <v>151.05414097491899</v>
      </c>
      <c r="BH119" s="33">
        <v>-25.065227357624</v>
      </c>
      <c r="BI119" s="34">
        <f t="shared" si="14"/>
        <v>100</v>
      </c>
      <c r="BJ119" s="34">
        <f t="shared" si="15"/>
        <v>95</v>
      </c>
      <c r="BK119" s="34">
        <f t="shared" si="16"/>
        <v>42</v>
      </c>
      <c r="BL119" s="34">
        <f t="shared" si="17"/>
        <v>1</v>
      </c>
      <c r="BM119" s="34">
        <f t="shared" si="18"/>
        <v>70</v>
      </c>
      <c r="BN119" s="34">
        <f t="shared" si="19"/>
        <v>100</v>
      </c>
      <c r="BO119" s="34">
        <f t="shared" si="20"/>
        <v>50</v>
      </c>
      <c r="BP119" s="34">
        <f t="shared" si="21"/>
        <v>94</v>
      </c>
      <c r="BQ119" s="35">
        <f t="shared" si="22"/>
        <v>100</v>
      </c>
      <c r="BR119" s="34">
        <f t="shared" si="23"/>
        <v>96</v>
      </c>
      <c r="BS119" s="35">
        <f t="shared" si="24"/>
        <v>55</v>
      </c>
      <c r="BT119" s="35">
        <f t="shared" si="25"/>
        <v>100</v>
      </c>
      <c r="BU119" s="35">
        <f t="shared" si="26"/>
        <v>40</v>
      </c>
      <c r="BV119" s="35">
        <f t="shared" si="27"/>
        <v>76</v>
      </c>
    </row>
    <row r="120" spans="2:74" hidden="1" x14ac:dyDescent="0.3">
      <c r="B120" s="6" t="s">
        <v>279</v>
      </c>
      <c r="C120" s="6">
        <v>506061143</v>
      </c>
      <c r="D120" s="6" t="s">
        <v>280</v>
      </c>
      <c r="E120" s="6" t="s">
        <v>281</v>
      </c>
      <c r="F120" s="6" t="s">
        <v>2720</v>
      </c>
      <c r="G120" s="6" t="s">
        <v>93</v>
      </c>
      <c r="H120" s="6" t="s">
        <v>78</v>
      </c>
      <c r="I120" s="22">
        <v>699000</v>
      </c>
      <c r="J120" s="22">
        <v>676000</v>
      </c>
      <c r="K120" s="22">
        <v>659000</v>
      </c>
      <c r="L120" s="22">
        <v>985000</v>
      </c>
      <c r="M120" s="22">
        <v>985000</v>
      </c>
      <c r="N120" s="22">
        <v>770000</v>
      </c>
      <c r="O120" s="23">
        <v>40</v>
      </c>
      <c r="P120" s="23">
        <v>40</v>
      </c>
      <c r="Q120" s="23">
        <v>37</v>
      </c>
      <c r="R120" s="22">
        <v>680</v>
      </c>
      <c r="S120" s="22">
        <v>700</v>
      </c>
      <c r="T120" s="24">
        <v>2.1</v>
      </c>
      <c r="U120" s="24">
        <v>-0.5</v>
      </c>
      <c r="V120" s="24">
        <v>2.6</v>
      </c>
      <c r="W120" s="24">
        <v>2.9</v>
      </c>
      <c r="X120" s="25">
        <v>5.0586552217453506E-2</v>
      </c>
      <c r="Y120" s="24">
        <v>0.8</v>
      </c>
      <c r="Z120" s="24">
        <v>-0.39999999999999991</v>
      </c>
      <c r="AA120" s="24">
        <v>1.2</v>
      </c>
      <c r="AB120" s="24">
        <v>1</v>
      </c>
      <c r="AC120" s="26">
        <v>0.27373438103825837</v>
      </c>
      <c r="AD120" s="24">
        <v>5.4112084939406841</v>
      </c>
      <c r="AE120" s="6">
        <v>273</v>
      </c>
      <c r="AF120" s="6">
        <v>249</v>
      </c>
      <c r="AG120" s="6">
        <v>109</v>
      </c>
      <c r="AH120" s="27">
        <v>7.6253164556962032</v>
      </c>
      <c r="AI120" s="28">
        <v>721000</v>
      </c>
      <c r="AJ120" s="28">
        <v>641000</v>
      </c>
      <c r="AK120" s="28">
        <v>495000</v>
      </c>
      <c r="AL120" s="29">
        <v>0.12480499219968799</v>
      </c>
      <c r="AM120" s="29">
        <v>0.45656565656565656</v>
      </c>
      <c r="AN120" s="6">
        <v>3.2</v>
      </c>
      <c r="AO120" s="27">
        <v>-1.0999999999999996</v>
      </c>
      <c r="AP120" s="6">
        <v>4.3</v>
      </c>
      <c r="AQ120" s="26">
        <v>7.8024691358024686E-2</v>
      </c>
      <c r="AR120" s="28">
        <v>650</v>
      </c>
      <c r="AS120" s="28">
        <v>649</v>
      </c>
      <c r="AT120" s="25">
        <v>1.5408320493066256E-3</v>
      </c>
      <c r="AU120" s="26">
        <v>0.59501794421776788</v>
      </c>
      <c r="AV120" s="30">
        <v>2484.1600000000003</v>
      </c>
      <c r="AW120" s="24">
        <v>0.85329999999999995</v>
      </c>
      <c r="AX120" s="24">
        <v>0.1467</v>
      </c>
      <c r="AY120" s="24">
        <v>0.98860000000000003</v>
      </c>
      <c r="AZ120" s="24">
        <v>2.2000000000000001E-3</v>
      </c>
      <c r="BA120" s="24">
        <v>0.29730000000000001</v>
      </c>
      <c r="BB120" s="24">
        <v>0.58089999999999997</v>
      </c>
      <c r="BC120" s="24">
        <v>8.7499999999999994E-2</v>
      </c>
      <c r="BD120" s="31">
        <v>8</v>
      </c>
      <c r="BE120" s="23">
        <v>38</v>
      </c>
      <c r="BF120" s="32" t="s">
        <v>2818</v>
      </c>
      <c r="BG120" s="33">
        <v>115.998083566009</v>
      </c>
      <c r="BH120" s="33">
        <v>-32.266525646922503</v>
      </c>
      <c r="BI120" s="34">
        <f t="shared" si="14"/>
        <v>82</v>
      </c>
      <c r="BJ120" s="34">
        <f t="shared" si="15"/>
        <v>64</v>
      </c>
      <c r="BK120" s="34">
        <f t="shared" si="16"/>
        <v>30</v>
      </c>
      <c r="BL120" s="34">
        <f t="shared" si="17"/>
        <v>1</v>
      </c>
      <c r="BM120" s="34">
        <f t="shared" si="18"/>
        <v>63</v>
      </c>
      <c r="BN120" s="34">
        <f t="shared" si="19"/>
        <v>100</v>
      </c>
      <c r="BO120" s="34">
        <f t="shared" si="20"/>
        <v>100</v>
      </c>
      <c r="BP120" s="34">
        <f t="shared" si="21"/>
        <v>55</v>
      </c>
      <c r="BQ120" s="35">
        <f t="shared" si="22"/>
        <v>100</v>
      </c>
      <c r="BR120" s="34">
        <f t="shared" si="23"/>
        <v>96</v>
      </c>
      <c r="BS120" s="35">
        <f t="shared" si="24"/>
        <v>84</v>
      </c>
      <c r="BT120" s="35">
        <f t="shared" si="25"/>
        <v>100</v>
      </c>
      <c r="BU120" s="35">
        <f t="shared" si="26"/>
        <v>80</v>
      </c>
      <c r="BV120" s="35">
        <f t="shared" si="27"/>
        <v>76</v>
      </c>
    </row>
    <row r="121" spans="2:74" hidden="1" x14ac:dyDescent="0.3">
      <c r="B121" s="6" t="s">
        <v>282</v>
      </c>
      <c r="C121" s="6">
        <v>507011152</v>
      </c>
      <c r="D121" s="6" t="s">
        <v>283</v>
      </c>
      <c r="E121" s="6" t="s">
        <v>284</v>
      </c>
      <c r="F121" s="6" t="s">
        <v>2720</v>
      </c>
      <c r="G121" s="6" t="s">
        <v>93</v>
      </c>
      <c r="H121" s="6" t="s">
        <v>78</v>
      </c>
      <c r="I121" s="22">
        <v>997880</v>
      </c>
      <c r="J121" s="22">
        <v>999000</v>
      </c>
      <c r="K121" s="22">
        <v>890000</v>
      </c>
      <c r="L121" s="22">
        <v>1200000</v>
      </c>
      <c r="M121" s="22">
        <v>1200000</v>
      </c>
      <c r="N121" s="22">
        <v>980000</v>
      </c>
      <c r="O121" s="23">
        <v>37</v>
      </c>
      <c r="P121" s="23">
        <v>35</v>
      </c>
      <c r="Q121" s="23">
        <v>35</v>
      </c>
      <c r="R121" s="22">
        <v>790</v>
      </c>
      <c r="S121" s="22">
        <v>750</v>
      </c>
      <c r="T121" s="24">
        <v>1.1000000000000001</v>
      </c>
      <c r="U121" s="24">
        <v>-0.19999999999999996</v>
      </c>
      <c r="V121" s="24">
        <v>1.3</v>
      </c>
      <c r="W121" s="24">
        <v>1.6</v>
      </c>
      <c r="X121" s="25">
        <v>4.116727462219906E-2</v>
      </c>
      <c r="Y121" s="24">
        <v>2.2000000000000002</v>
      </c>
      <c r="Z121" s="24">
        <v>-0.59999999999999964</v>
      </c>
      <c r="AA121" s="24">
        <v>2.8</v>
      </c>
      <c r="AB121" s="24">
        <v>2.4</v>
      </c>
      <c r="AC121" s="26">
        <v>0.32991447280502467</v>
      </c>
      <c r="AD121" s="24">
        <v>8.0139983963650927</v>
      </c>
      <c r="AE121" s="6">
        <v>388</v>
      </c>
      <c r="AF121" s="6">
        <v>441</v>
      </c>
      <c r="AG121" s="6">
        <v>283</v>
      </c>
      <c r="AH121" s="27">
        <v>4.5586592178770946</v>
      </c>
      <c r="AI121" s="28">
        <v>871000</v>
      </c>
      <c r="AJ121" s="28">
        <v>735000</v>
      </c>
      <c r="AK121" s="28">
        <v>620000</v>
      </c>
      <c r="AL121" s="29">
        <v>0.18503401360544217</v>
      </c>
      <c r="AM121" s="29">
        <v>0.40483870967741936</v>
      </c>
      <c r="AN121" s="6">
        <v>2.5</v>
      </c>
      <c r="AO121" s="27">
        <v>-0.5</v>
      </c>
      <c r="AP121" s="6">
        <v>3</v>
      </c>
      <c r="AQ121" s="26">
        <v>6.8146718146718147E-2</v>
      </c>
      <c r="AR121" s="28">
        <v>700</v>
      </c>
      <c r="AS121" s="28">
        <v>650</v>
      </c>
      <c r="AT121" s="25">
        <v>7.6923076923076927E-2</v>
      </c>
      <c r="AU121" s="26">
        <v>0.45978298612388624</v>
      </c>
      <c r="AV121" s="30">
        <v>2394.5600000000004</v>
      </c>
      <c r="AW121" s="24">
        <v>0.78200000000000003</v>
      </c>
      <c r="AX121" s="24">
        <v>0.218</v>
      </c>
      <c r="AY121" s="24">
        <v>0.89239999999999997</v>
      </c>
      <c r="AZ121" s="24">
        <v>4.1000000000000002E-2</v>
      </c>
      <c r="BA121" s="24">
        <v>0.40589999999999998</v>
      </c>
      <c r="BB121" s="24">
        <v>0.43809999999999999</v>
      </c>
      <c r="BC121" s="24">
        <v>0.13669999999999999</v>
      </c>
      <c r="BD121" s="31">
        <v>8.5</v>
      </c>
      <c r="BE121" s="23">
        <v>21</v>
      </c>
      <c r="BF121" s="32" t="s">
        <v>2819</v>
      </c>
      <c r="BG121" s="33">
        <v>115.773675793495</v>
      </c>
      <c r="BH121" s="33">
        <v>-32.125638436518599</v>
      </c>
      <c r="BI121" s="34">
        <f t="shared" si="14"/>
        <v>98</v>
      </c>
      <c r="BJ121" s="34">
        <f t="shared" si="15"/>
        <v>75</v>
      </c>
      <c r="BK121" s="34">
        <f t="shared" si="16"/>
        <v>68</v>
      </c>
      <c r="BL121" s="34">
        <f t="shared" si="17"/>
        <v>1</v>
      </c>
      <c r="BM121" s="34">
        <f t="shared" si="18"/>
        <v>93</v>
      </c>
      <c r="BN121" s="34">
        <f t="shared" si="19"/>
        <v>90</v>
      </c>
      <c r="BO121" s="34">
        <f t="shared" si="20"/>
        <v>100</v>
      </c>
      <c r="BP121" s="34">
        <f t="shared" si="21"/>
        <v>79</v>
      </c>
      <c r="BQ121" s="35">
        <f t="shared" si="22"/>
        <v>87</v>
      </c>
      <c r="BR121" s="34">
        <f t="shared" si="23"/>
        <v>70</v>
      </c>
      <c r="BS121" s="35">
        <f t="shared" si="24"/>
        <v>47</v>
      </c>
      <c r="BT121" s="35">
        <f t="shared" si="25"/>
        <v>80</v>
      </c>
      <c r="BU121" s="35">
        <f t="shared" si="26"/>
        <v>85</v>
      </c>
      <c r="BV121" s="35">
        <f t="shared" si="27"/>
        <v>76</v>
      </c>
    </row>
    <row r="122" spans="2:74" hidden="1" x14ac:dyDescent="0.3">
      <c r="B122" s="6" t="s">
        <v>285</v>
      </c>
      <c r="C122" s="6">
        <v>801071073</v>
      </c>
      <c r="D122" s="6" t="s">
        <v>150</v>
      </c>
      <c r="E122" s="6" t="s">
        <v>107</v>
      </c>
      <c r="F122" s="6" t="s">
        <v>2703</v>
      </c>
      <c r="G122" s="6" t="s">
        <v>108</v>
      </c>
      <c r="H122" s="6" t="s">
        <v>78</v>
      </c>
      <c r="I122" s="22">
        <v>885000</v>
      </c>
      <c r="J122" s="22">
        <v>885000</v>
      </c>
      <c r="K122" s="22">
        <v>840000</v>
      </c>
      <c r="L122" s="22">
        <v>830000</v>
      </c>
      <c r="M122" s="22">
        <v>830000</v>
      </c>
      <c r="N122" s="22">
        <v>806000</v>
      </c>
      <c r="O122" s="23">
        <v>34</v>
      </c>
      <c r="P122" s="23">
        <v>30</v>
      </c>
      <c r="Q122" s="23">
        <v>24</v>
      </c>
      <c r="R122" s="22">
        <v>695</v>
      </c>
      <c r="S122" s="22">
        <v>650</v>
      </c>
      <c r="T122" s="24">
        <v>3.2</v>
      </c>
      <c r="U122" s="24">
        <v>-0.19999999999999973</v>
      </c>
      <c r="V122" s="24">
        <v>3.4</v>
      </c>
      <c r="W122" s="24">
        <v>3.2</v>
      </c>
      <c r="X122" s="25">
        <v>4.0836158192090397E-2</v>
      </c>
      <c r="Y122" s="24">
        <v>1.5</v>
      </c>
      <c r="Z122" s="24">
        <v>-0.30000000000000004</v>
      </c>
      <c r="AA122" s="24">
        <v>1.8</v>
      </c>
      <c r="AB122" s="24">
        <v>1.6</v>
      </c>
      <c r="AC122" s="26">
        <v>0.25225029036004643</v>
      </c>
      <c r="AD122" s="24">
        <v>6.177130796033234</v>
      </c>
      <c r="AE122" s="6">
        <v>77</v>
      </c>
      <c r="AF122" s="6">
        <v>147</v>
      </c>
      <c r="AG122" s="6">
        <v>118</v>
      </c>
      <c r="AH122" s="27">
        <v>1.2691099476439791</v>
      </c>
      <c r="AI122" s="28">
        <v>870000</v>
      </c>
      <c r="AJ122" s="28">
        <v>855300</v>
      </c>
      <c r="AK122" s="28">
        <v>862000</v>
      </c>
      <c r="AL122" s="29">
        <v>1.7186951946685375E-2</v>
      </c>
      <c r="AM122" s="29">
        <v>9.2807424593967514E-3</v>
      </c>
      <c r="AN122" s="6">
        <v>3.2</v>
      </c>
      <c r="AO122" s="27">
        <v>0.30000000000000027</v>
      </c>
      <c r="AP122" s="6">
        <v>2.9</v>
      </c>
      <c r="AQ122" s="26">
        <v>7.2106824925816021E-2</v>
      </c>
      <c r="AR122" s="28">
        <v>660</v>
      </c>
      <c r="AS122" s="28">
        <v>650</v>
      </c>
      <c r="AT122" s="25">
        <v>1.5384615384615385E-2</v>
      </c>
      <c r="AU122" s="26">
        <v>0.20473093258716812</v>
      </c>
      <c r="AV122" s="30">
        <v>2755.2000000000003</v>
      </c>
      <c r="AW122" s="24">
        <v>0.78149999999999997</v>
      </c>
      <c r="AX122" s="24">
        <v>0.2185</v>
      </c>
      <c r="AY122" s="24">
        <v>0.86770000000000003</v>
      </c>
      <c r="AZ122" s="24">
        <v>0.1056</v>
      </c>
      <c r="BA122" s="24">
        <v>0.29730000000000001</v>
      </c>
      <c r="BB122" s="24">
        <v>0.53769999999999996</v>
      </c>
      <c r="BC122" s="24">
        <v>0.1492</v>
      </c>
      <c r="BD122" s="31">
        <v>9</v>
      </c>
      <c r="BE122" s="23">
        <v>60</v>
      </c>
      <c r="BF122" s="32" t="s">
        <v>2820</v>
      </c>
      <c r="BG122" s="33">
        <v>149.106416359158</v>
      </c>
      <c r="BH122" s="33">
        <v>-35.442618390082004</v>
      </c>
      <c r="BI122" s="34">
        <f t="shared" si="14"/>
        <v>64</v>
      </c>
      <c r="BJ122" s="34">
        <f t="shared" si="15"/>
        <v>64</v>
      </c>
      <c r="BK122" s="34">
        <f t="shared" si="16"/>
        <v>100</v>
      </c>
      <c r="BL122" s="34">
        <f t="shared" si="17"/>
        <v>32</v>
      </c>
      <c r="BM122" s="34">
        <f t="shared" si="18"/>
        <v>10</v>
      </c>
      <c r="BN122" s="34">
        <f t="shared" si="19"/>
        <v>96</v>
      </c>
      <c r="BO122" s="34">
        <f t="shared" si="20"/>
        <v>96</v>
      </c>
      <c r="BP122" s="34">
        <f t="shared" si="21"/>
        <v>55</v>
      </c>
      <c r="BQ122" s="35">
        <f t="shared" si="22"/>
        <v>86</v>
      </c>
      <c r="BR122" s="34">
        <f t="shared" si="23"/>
        <v>88</v>
      </c>
      <c r="BS122" s="35">
        <f t="shared" si="24"/>
        <v>99</v>
      </c>
      <c r="BT122" s="35">
        <f t="shared" si="25"/>
        <v>92</v>
      </c>
      <c r="BU122" s="35">
        <f t="shared" si="26"/>
        <v>90</v>
      </c>
      <c r="BV122" s="35">
        <f t="shared" si="27"/>
        <v>76</v>
      </c>
    </row>
    <row r="123" spans="2:74" hidden="1" x14ac:dyDescent="0.3">
      <c r="B123" s="6" t="s">
        <v>286</v>
      </c>
      <c r="C123" s="6">
        <v>203021046</v>
      </c>
      <c r="D123" s="6" t="s">
        <v>209</v>
      </c>
      <c r="E123" s="6" t="s">
        <v>209</v>
      </c>
      <c r="F123" s="6" t="s">
        <v>209</v>
      </c>
      <c r="G123" s="6" t="s">
        <v>86</v>
      </c>
      <c r="H123" s="6" t="s">
        <v>78</v>
      </c>
      <c r="I123" s="22">
        <v>1100000</v>
      </c>
      <c r="J123" s="22">
        <v>1050000</v>
      </c>
      <c r="K123" s="22">
        <v>1045000</v>
      </c>
      <c r="L123" s="22">
        <v>0</v>
      </c>
      <c r="M123" s="22">
        <v>0</v>
      </c>
      <c r="N123" s="22">
        <v>1740000</v>
      </c>
      <c r="O123" s="23">
        <v>50</v>
      </c>
      <c r="P123" s="23">
        <v>52</v>
      </c>
      <c r="Q123" s="23">
        <v>40</v>
      </c>
      <c r="R123" s="22">
        <v>565</v>
      </c>
      <c r="S123" s="22">
        <v>510</v>
      </c>
      <c r="T123" s="24">
        <v>0</v>
      </c>
      <c r="U123" s="24">
        <v>0</v>
      </c>
      <c r="V123" s="24">
        <v>0</v>
      </c>
      <c r="W123" s="24">
        <v>0.1</v>
      </c>
      <c r="X123" s="25">
        <v>2.6709090909090908E-2</v>
      </c>
      <c r="Y123" s="24">
        <v>2.6</v>
      </c>
      <c r="Z123" s="24">
        <v>-1</v>
      </c>
      <c r="AA123" s="24">
        <v>3.6</v>
      </c>
      <c r="AB123" s="24">
        <v>4.0999999999999996</v>
      </c>
      <c r="AC123" s="26">
        <v>0.24113971592461073</v>
      </c>
      <c r="AD123" s="24">
        <v>9.0283760216838598</v>
      </c>
      <c r="AE123" s="6">
        <v>1026</v>
      </c>
      <c r="AF123" s="6">
        <v>1233</v>
      </c>
      <c r="AG123" s="6">
        <v>1115</v>
      </c>
      <c r="AH123" s="27">
        <v>6.0643957069528698</v>
      </c>
      <c r="AI123" s="28">
        <v>645000</v>
      </c>
      <c r="AJ123" s="28">
        <v>675000</v>
      </c>
      <c r="AK123" s="28">
        <v>680000</v>
      </c>
      <c r="AL123" s="29">
        <v>-4.4444444444444446E-2</v>
      </c>
      <c r="AM123" s="29">
        <v>-5.1470588235294115E-2</v>
      </c>
      <c r="AN123" s="6">
        <v>2.4</v>
      </c>
      <c r="AO123" s="27">
        <v>-0.30000000000000027</v>
      </c>
      <c r="AP123" s="6">
        <v>2.7</v>
      </c>
      <c r="AQ123" s="26">
        <v>7.4324324324324315E-2</v>
      </c>
      <c r="AR123" s="28">
        <v>500</v>
      </c>
      <c r="AS123" s="28">
        <v>490</v>
      </c>
      <c r="AT123" s="25">
        <v>2.0408163265306121E-2</v>
      </c>
      <c r="AU123" s="26">
        <v>-7.6724645041547301E-2</v>
      </c>
      <c r="AV123" s="30">
        <v>2343.0400000000004</v>
      </c>
      <c r="AW123" s="24">
        <v>0.6804</v>
      </c>
      <c r="AX123" s="24">
        <v>0.3196</v>
      </c>
      <c r="AY123" s="24">
        <v>0.76959999999999995</v>
      </c>
      <c r="AZ123" s="24">
        <v>0.20549999999999999</v>
      </c>
      <c r="BA123" s="24">
        <v>0.37559999999999999</v>
      </c>
      <c r="BB123" s="24">
        <v>0.31630000000000003</v>
      </c>
      <c r="BC123" s="24">
        <v>0.29270000000000002</v>
      </c>
      <c r="BD123" s="31">
        <v>8</v>
      </c>
      <c r="BE123" s="23">
        <v>67</v>
      </c>
      <c r="BF123" s="32" t="s">
        <v>2821</v>
      </c>
      <c r="BG123" s="33">
        <v>144.33702406887801</v>
      </c>
      <c r="BH123" s="33">
        <v>-38.152103801524603</v>
      </c>
      <c r="BI123" s="34">
        <f t="shared" si="14"/>
        <v>100</v>
      </c>
      <c r="BJ123" s="34">
        <f t="shared" si="15"/>
        <v>77</v>
      </c>
      <c r="BK123" s="34">
        <f t="shared" si="16"/>
        <v>50</v>
      </c>
      <c r="BL123" s="34">
        <f t="shared" si="17"/>
        <v>100</v>
      </c>
      <c r="BM123" s="34">
        <f t="shared" si="18"/>
        <v>1</v>
      </c>
      <c r="BN123" s="34">
        <f t="shared" si="19"/>
        <v>99</v>
      </c>
      <c r="BO123" s="34">
        <f t="shared" si="20"/>
        <v>94</v>
      </c>
      <c r="BP123" s="34">
        <f t="shared" si="21"/>
        <v>73</v>
      </c>
      <c r="BQ123" s="35">
        <f t="shared" si="22"/>
        <v>40</v>
      </c>
      <c r="BR123" s="34">
        <f t="shared" si="23"/>
        <v>60</v>
      </c>
      <c r="BS123" s="35">
        <f t="shared" si="24"/>
        <v>100</v>
      </c>
      <c r="BT123" s="35">
        <f t="shared" si="25"/>
        <v>74</v>
      </c>
      <c r="BU123" s="35">
        <f t="shared" si="26"/>
        <v>80</v>
      </c>
      <c r="BV123" s="35">
        <f t="shared" si="27"/>
        <v>76</v>
      </c>
    </row>
    <row r="124" spans="2:74" hidden="1" x14ac:dyDescent="0.3">
      <c r="B124" s="6" t="s">
        <v>287</v>
      </c>
      <c r="C124" s="6">
        <v>206011109</v>
      </c>
      <c r="D124" s="6" t="s">
        <v>288</v>
      </c>
      <c r="E124" s="6" t="s">
        <v>289</v>
      </c>
      <c r="F124" s="6" t="s">
        <v>689</v>
      </c>
      <c r="G124" s="6" t="s">
        <v>86</v>
      </c>
      <c r="H124" s="6" t="s">
        <v>78</v>
      </c>
      <c r="I124" s="22">
        <v>1150000</v>
      </c>
      <c r="J124" s="22">
        <v>1150000</v>
      </c>
      <c r="K124" s="22">
        <v>1150000</v>
      </c>
      <c r="L124" s="22">
        <v>1250000</v>
      </c>
      <c r="M124" s="22">
        <v>1220000</v>
      </c>
      <c r="N124" s="22">
        <v>1265000</v>
      </c>
      <c r="O124" s="23">
        <v>26</v>
      </c>
      <c r="P124" s="23">
        <v>26</v>
      </c>
      <c r="Q124" s="23">
        <v>25</v>
      </c>
      <c r="R124" s="22">
        <v>670</v>
      </c>
      <c r="S124" s="22">
        <v>650</v>
      </c>
      <c r="T124" s="24">
        <v>2.8</v>
      </c>
      <c r="U124" s="24">
        <v>9.9999999999999645E-2</v>
      </c>
      <c r="V124" s="24">
        <v>2.7</v>
      </c>
      <c r="W124" s="24">
        <v>2.8</v>
      </c>
      <c r="X124" s="25">
        <v>3.0295652173913043E-2</v>
      </c>
      <c r="Y124" s="24">
        <v>2</v>
      </c>
      <c r="Z124" s="24">
        <v>-0.89999999999999991</v>
      </c>
      <c r="AA124" s="24">
        <v>2.9</v>
      </c>
      <c r="AB124" s="24">
        <v>3.7</v>
      </c>
      <c r="AC124" s="26">
        <v>0.26646516067451481</v>
      </c>
      <c r="AD124" s="24">
        <v>8.7954918133091855</v>
      </c>
      <c r="AE124" s="6">
        <v>121</v>
      </c>
      <c r="AF124" s="6">
        <v>132</v>
      </c>
      <c r="AG124" s="6">
        <v>116</v>
      </c>
      <c r="AH124" s="27">
        <v>1.7374233128834355</v>
      </c>
      <c r="AI124" s="28">
        <v>1250000</v>
      </c>
      <c r="AJ124" s="28">
        <v>1261000</v>
      </c>
      <c r="AK124" s="28">
        <v>1205000</v>
      </c>
      <c r="AL124" s="29">
        <v>-8.7232355273592389E-3</v>
      </c>
      <c r="AM124" s="29">
        <v>3.7344398340248962E-2</v>
      </c>
      <c r="AN124" s="6">
        <v>2.8</v>
      </c>
      <c r="AO124" s="27">
        <v>0.19999999999999973</v>
      </c>
      <c r="AP124" s="6">
        <v>2.6</v>
      </c>
      <c r="AQ124" s="26">
        <v>7.0648464163822519E-2</v>
      </c>
      <c r="AR124" s="28">
        <v>700</v>
      </c>
      <c r="AS124" s="28">
        <v>700</v>
      </c>
      <c r="AT124" s="25">
        <v>0</v>
      </c>
      <c r="AU124" s="26">
        <v>-7.1377571508974391E-2</v>
      </c>
      <c r="AV124" s="30">
        <v>2514.4</v>
      </c>
      <c r="AW124" s="24">
        <v>0.74280000000000002</v>
      </c>
      <c r="AX124" s="24">
        <v>0.25719999999999998</v>
      </c>
      <c r="AY124" s="24">
        <v>0.80259999999999998</v>
      </c>
      <c r="AZ124" s="24">
        <v>0.10929999999999999</v>
      </c>
      <c r="BA124" s="24">
        <v>0.36930000000000002</v>
      </c>
      <c r="BB124" s="24">
        <v>0.372</v>
      </c>
      <c r="BC124" s="24">
        <v>0.2384</v>
      </c>
      <c r="BD124" s="31">
        <v>8</v>
      </c>
      <c r="BE124" s="23">
        <v>8</v>
      </c>
      <c r="BF124" s="32" t="s">
        <v>2822</v>
      </c>
      <c r="BG124" s="33">
        <v>144.93974498823599</v>
      </c>
      <c r="BH124" s="33">
        <v>-37.742006315445103</v>
      </c>
      <c r="BI124" s="34">
        <f t="shared" si="14"/>
        <v>70</v>
      </c>
      <c r="BJ124" s="34">
        <f t="shared" si="15"/>
        <v>70</v>
      </c>
      <c r="BK124" s="34">
        <f t="shared" si="16"/>
        <v>100</v>
      </c>
      <c r="BL124" s="34">
        <f t="shared" si="17"/>
        <v>100</v>
      </c>
      <c r="BM124" s="34">
        <f t="shared" si="18"/>
        <v>1</v>
      </c>
      <c r="BN124" s="34">
        <f t="shared" si="19"/>
        <v>93</v>
      </c>
      <c r="BO124" s="34">
        <f t="shared" si="20"/>
        <v>100</v>
      </c>
      <c r="BP124" s="34">
        <f t="shared" si="21"/>
        <v>71</v>
      </c>
      <c r="BQ124" s="35">
        <f t="shared" si="22"/>
        <v>51</v>
      </c>
      <c r="BR124" s="34">
        <f t="shared" si="23"/>
        <v>62</v>
      </c>
      <c r="BS124" s="35">
        <f t="shared" si="24"/>
        <v>89</v>
      </c>
      <c r="BT124" s="35">
        <f t="shared" si="25"/>
        <v>84</v>
      </c>
      <c r="BU124" s="35">
        <f t="shared" si="26"/>
        <v>80</v>
      </c>
      <c r="BV124" s="35">
        <f t="shared" si="27"/>
        <v>76</v>
      </c>
    </row>
    <row r="125" spans="2:74" hidden="1" x14ac:dyDescent="0.3">
      <c r="B125" s="6" t="s">
        <v>290</v>
      </c>
      <c r="C125" s="6">
        <v>210031537</v>
      </c>
      <c r="D125" s="6" t="s">
        <v>291</v>
      </c>
      <c r="E125" s="6" t="s">
        <v>146</v>
      </c>
      <c r="F125" s="6" t="s">
        <v>689</v>
      </c>
      <c r="G125" s="6" t="s">
        <v>86</v>
      </c>
      <c r="H125" s="6" t="s">
        <v>78</v>
      </c>
      <c r="I125" s="22">
        <v>1086650</v>
      </c>
      <c r="J125" s="22">
        <v>1086650</v>
      </c>
      <c r="K125" s="22">
        <v>1110900</v>
      </c>
      <c r="L125" s="22">
        <v>1125000</v>
      </c>
      <c r="M125" s="22">
        <v>1095000</v>
      </c>
      <c r="N125" s="22">
        <v>1170000</v>
      </c>
      <c r="O125" s="23">
        <v>26</v>
      </c>
      <c r="P125" s="23">
        <v>27</v>
      </c>
      <c r="Q125" s="23">
        <v>30</v>
      </c>
      <c r="R125" s="22">
        <v>650</v>
      </c>
      <c r="S125" s="22">
        <v>590</v>
      </c>
      <c r="T125" s="24">
        <v>1.9</v>
      </c>
      <c r="U125" s="24">
        <v>9.9999999999999867E-2</v>
      </c>
      <c r="V125" s="24">
        <v>1.8</v>
      </c>
      <c r="W125" s="24">
        <v>2.2000000000000002</v>
      </c>
      <c r="X125" s="25">
        <v>3.1104771545575852E-2</v>
      </c>
      <c r="Y125" s="24">
        <v>2.8</v>
      </c>
      <c r="Z125" s="24">
        <v>-0.80000000000000027</v>
      </c>
      <c r="AA125" s="24">
        <v>3.6</v>
      </c>
      <c r="AB125" s="24">
        <v>3.7</v>
      </c>
      <c r="AC125" s="26">
        <v>0.26331993777547319</v>
      </c>
      <c r="AD125" s="24">
        <v>8.4655801888673938</v>
      </c>
      <c r="AE125" s="6">
        <v>134</v>
      </c>
      <c r="AF125" s="6">
        <v>154</v>
      </c>
      <c r="AG125" s="6">
        <v>142</v>
      </c>
      <c r="AH125" s="27">
        <v>2.0732984293193719</v>
      </c>
      <c r="AI125" s="28">
        <v>872500</v>
      </c>
      <c r="AJ125" s="28">
        <v>870000</v>
      </c>
      <c r="AK125" s="28">
        <v>860000</v>
      </c>
      <c r="AL125" s="29">
        <v>2.8735632183908046E-3</v>
      </c>
      <c r="AM125" s="29">
        <v>1.4534883720930232E-2</v>
      </c>
      <c r="AN125" s="6">
        <v>3</v>
      </c>
      <c r="AO125" s="27">
        <v>0.20000000000000018</v>
      </c>
      <c r="AP125" s="6">
        <v>2.8</v>
      </c>
      <c r="AQ125" s="26">
        <v>7.2772277227722768E-2</v>
      </c>
      <c r="AR125" s="28">
        <v>570</v>
      </c>
      <c r="AS125" s="28">
        <v>550</v>
      </c>
      <c r="AT125" s="25">
        <v>3.6363636363636362E-2</v>
      </c>
      <c r="AU125" s="26">
        <v>-0.16693750641960081</v>
      </c>
      <c r="AV125" s="30">
        <v>2468.48</v>
      </c>
      <c r="AW125" s="24">
        <v>0.70079999999999998</v>
      </c>
      <c r="AX125" s="24">
        <v>0.29920000000000002</v>
      </c>
      <c r="AY125" s="24">
        <v>0.53110000000000002</v>
      </c>
      <c r="AZ125" s="24">
        <v>0.41299999999999998</v>
      </c>
      <c r="BA125" s="24">
        <v>0.28639999999999999</v>
      </c>
      <c r="BB125" s="24">
        <v>0.36870000000000003</v>
      </c>
      <c r="BC125" s="24">
        <v>0.32569999999999999</v>
      </c>
      <c r="BD125" s="31">
        <v>8</v>
      </c>
      <c r="BE125" s="23">
        <v>11</v>
      </c>
      <c r="BF125" s="32" t="s">
        <v>2823</v>
      </c>
      <c r="BG125" s="33">
        <v>144.918712733999</v>
      </c>
      <c r="BH125" s="33">
        <v>-37.722590378817202</v>
      </c>
      <c r="BI125" s="34">
        <f t="shared" si="14"/>
        <v>85</v>
      </c>
      <c r="BJ125" s="34">
        <f t="shared" si="15"/>
        <v>67</v>
      </c>
      <c r="BK125" s="34">
        <f t="shared" si="16"/>
        <v>99</v>
      </c>
      <c r="BL125" s="34">
        <f t="shared" si="17"/>
        <v>100</v>
      </c>
      <c r="BM125" s="34">
        <f t="shared" si="18"/>
        <v>2</v>
      </c>
      <c r="BN125" s="34">
        <f t="shared" si="19"/>
        <v>97</v>
      </c>
      <c r="BO125" s="34">
        <f t="shared" si="20"/>
        <v>100</v>
      </c>
      <c r="BP125" s="34">
        <f t="shared" si="21"/>
        <v>53</v>
      </c>
      <c r="BQ125" s="35">
        <f t="shared" si="22"/>
        <v>54</v>
      </c>
      <c r="BR125" s="34">
        <f t="shared" si="23"/>
        <v>66</v>
      </c>
      <c r="BS125" s="35">
        <f t="shared" si="24"/>
        <v>91</v>
      </c>
      <c r="BT125" s="35">
        <f t="shared" si="25"/>
        <v>70</v>
      </c>
      <c r="BU125" s="35">
        <f t="shared" si="26"/>
        <v>80</v>
      </c>
      <c r="BV125" s="35">
        <f t="shared" si="27"/>
        <v>76</v>
      </c>
    </row>
    <row r="126" spans="2:74" hidden="1" x14ac:dyDescent="0.3">
      <c r="B126" s="6" t="s">
        <v>292</v>
      </c>
      <c r="C126" s="6">
        <v>213011339</v>
      </c>
      <c r="D126" s="6" t="s">
        <v>88</v>
      </c>
      <c r="E126" s="6" t="s">
        <v>89</v>
      </c>
      <c r="F126" s="6" t="s">
        <v>689</v>
      </c>
      <c r="G126" s="6" t="s">
        <v>86</v>
      </c>
      <c r="H126" s="6" t="s">
        <v>78</v>
      </c>
      <c r="I126" s="22">
        <v>650000</v>
      </c>
      <c r="J126" s="22">
        <v>650000</v>
      </c>
      <c r="K126" s="22">
        <v>650000</v>
      </c>
      <c r="L126" s="22">
        <v>715000</v>
      </c>
      <c r="M126" s="22">
        <v>709500</v>
      </c>
      <c r="N126" s="22">
        <v>750000</v>
      </c>
      <c r="O126" s="23">
        <v>29</v>
      </c>
      <c r="P126" s="23">
        <v>28</v>
      </c>
      <c r="Q126" s="23">
        <v>27</v>
      </c>
      <c r="R126" s="22">
        <v>500</v>
      </c>
      <c r="S126" s="22">
        <v>460</v>
      </c>
      <c r="T126" s="24">
        <v>2.6</v>
      </c>
      <c r="U126" s="24">
        <v>0</v>
      </c>
      <c r="V126" s="24">
        <v>2.6</v>
      </c>
      <c r="W126" s="24">
        <v>2.2999999999999998</v>
      </c>
      <c r="X126" s="25">
        <v>0.04</v>
      </c>
      <c r="Y126" s="24">
        <v>2.9</v>
      </c>
      <c r="Z126" s="24">
        <v>-1</v>
      </c>
      <c r="AA126" s="24">
        <v>3.9</v>
      </c>
      <c r="AB126" s="24">
        <v>3.9</v>
      </c>
      <c r="AC126" s="26">
        <v>0.24529042386185243</v>
      </c>
      <c r="AD126" s="24">
        <v>6.1322605965463106</v>
      </c>
      <c r="AE126" s="6">
        <v>269</v>
      </c>
      <c r="AF126" s="6">
        <v>308</v>
      </c>
      <c r="AG126" s="6">
        <v>500</v>
      </c>
      <c r="AH126" s="27">
        <v>1.9194139194139195</v>
      </c>
      <c r="AI126" s="28">
        <v>710000</v>
      </c>
      <c r="AJ126" s="28">
        <v>710000</v>
      </c>
      <c r="AK126" s="28">
        <v>705000</v>
      </c>
      <c r="AL126" s="29">
        <v>0</v>
      </c>
      <c r="AM126" s="29">
        <v>7.0921985815602835E-3</v>
      </c>
      <c r="AN126" s="6">
        <v>2.5</v>
      </c>
      <c r="AO126" s="27">
        <v>0.20000000000000018</v>
      </c>
      <c r="AP126" s="6">
        <v>2.2999999999999998</v>
      </c>
      <c r="AQ126" s="26">
        <v>7.7499999999999999E-2</v>
      </c>
      <c r="AR126" s="28">
        <v>500</v>
      </c>
      <c r="AS126" s="28">
        <v>460</v>
      </c>
      <c r="AT126" s="25">
        <v>8.6956521739130432E-2</v>
      </c>
      <c r="AU126" s="26">
        <v>-0.19100826288097816</v>
      </c>
      <c r="AV126" s="30">
        <v>2038.4</v>
      </c>
      <c r="AW126" s="24">
        <v>0.77439999999999998</v>
      </c>
      <c r="AX126" s="24">
        <v>0.22559999999999999</v>
      </c>
      <c r="AY126" s="24">
        <v>0.66190000000000004</v>
      </c>
      <c r="AZ126" s="24">
        <v>0.31340000000000001</v>
      </c>
      <c r="BA126" s="24">
        <v>0.28220000000000001</v>
      </c>
      <c r="BB126" s="24">
        <v>0.38829999999999998</v>
      </c>
      <c r="BC126" s="24">
        <v>0.30719999999999997</v>
      </c>
      <c r="BD126" s="31">
        <v>3</v>
      </c>
      <c r="BE126" s="23">
        <v>22</v>
      </c>
      <c r="BF126" s="32" t="s">
        <v>2824</v>
      </c>
      <c r="BG126" s="33">
        <v>144.762974599437</v>
      </c>
      <c r="BH126" s="33">
        <v>-37.699520267512902</v>
      </c>
      <c r="BI126" s="34">
        <f t="shared" si="14"/>
        <v>74</v>
      </c>
      <c r="BJ126" s="34">
        <f t="shared" si="15"/>
        <v>75</v>
      </c>
      <c r="BK126" s="34">
        <f t="shared" si="16"/>
        <v>100</v>
      </c>
      <c r="BL126" s="34">
        <f t="shared" si="17"/>
        <v>100</v>
      </c>
      <c r="BM126" s="34">
        <f t="shared" si="18"/>
        <v>1</v>
      </c>
      <c r="BN126" s="34">
        <f t="shared" si="19"/>
        <v>100</v>
      </c>
      <c r="BO126" s="34">
        <f t="shared" si="20"/>
        <v>100</v>
      </c>
      <c r="BP126" s="34">
        <f t="shared" si="21"/>
        <v>52</v>
      </c>
      <c r="BQ126" s="35">
        <f t="shared" si="22"/>
        <v>84</v>
      </c>
      <c r="BR126" s="34">
        <f t="shared" si="23"/>
        <v>89</v>
      </c>
      <c r="BS126" s="35">
        <f t="shared" si="24"/>
        <v>100</v>
      </c>
      <c r="BT126" s="35">
        <f t="shared" si="25"/>
        <v>69</v>
      </c>
      <c r="BU126" s="35">
        <f t="shared" si="26"/>
        <v>30</v>
      </c>
      <c r="BV126" s="35">
        <f t="shared" si="27"/>
        <v>76</v>
      </c>
    </row>
    <row r="127" spans="2:74" hidden="1" x14ac:dyDescent="0.3">
      <c r="B127" s="6" t="s">
        <v>293</v>
      </c>
      <c r="C127" s="6">
        <v>801011016</v>
      </c>
      <c r="D127" s="6" t="s">
        <v>181</v>
      </c>
      <c r="E127" s="6" t="s">
        <v>107</v>
      </c>
      <c r="F127" s="6" t="s">
        <v>2703</v>
      </c>
      <c r="G127" s="6" t="s">
        <v>108</v>
      </c>
      <c r="H127" s="6" t="s">
        <v>78</v>
      </c>
      <c r="I127" s="22">
        <v>1004950</v>
      </c>
      <c r="J127" s="22">
        <v>985000</v>
      </c>
      <c r="K127" s="22">
        <v>999000</v>
      </c>
      <c r="L127" s="22">
        <v>1026000</v>
      </c>
      <c r="M127" s="22">
        <v>965000</v>
      </c>
      <c r="N127" s="22">
        <v>965000</v>
      </c>
      <c r="O127" s="23">
        <v>27</v>
      </c>
      <c r="P127" s="23">
        <v>28</v>
      </c>
      <c r="Q127" s="23">
        <v>27</v>
      </c>
      <c r="R127" s="22">
        <v>700</v>
      </c>
      <c r="S127" s="22">
        <v>650</v>
      </c>
      <c r="T127" s="24">
        <v>1.8</v>
      </c>
      <c r="U127" s="24">
        <v>-0.49999999999999978</v>
      </c>
      <c r="V127" s="24">
        <v>2.2999999999999998</v>
      </c>
      <c r="W127" s="24">
        <v>3.3</v>
      </c>
      <c r="X127" s="25">
        <v>3.6220707497885467E-2</v>
      </c>
      <c r="Y127" s="24">
        <v>2.8</v>
      </c>
      <c r="Z127" s="24">
        <v>-1</v>
      </c>
      <c r="AA127" s="24">
        <v>3.8</v>
      </c>
      <c r="AB127" s="24">
        <v>3.8</v>
      </c>
      <c r="AC127" s="26">
        <v>0.2675513698630137</v>
      </c>
      <c r="AD127" s="24">
        <v>7.3866964050504285</v>
      </c>
      <c r="AE127" s="6">
        <v>107</v>
      </c>
      <c r="AF127" s="6">
        <v>149</v>
      </c>
      <c r="AG127" s="6">
        <v>129</v>
      </c>
      <c r="AH127" s="27">
        <v>1.5607675906183367</v>
      </c>
      <c r="AI127" s="28">
        <v>870500</v>
      </c>
      <c r="AJ127" s="28">
        <v>870000</v>
      </c>
      <c r="AK127" s="28">
        <v>845000</v>
      </c>
      <c r="AL127" s="29">
        <v>5.7471264367816091E-4</v>
      </c>
      <c r="AM127" s="29">
        <v>3.0177514792899408E-2</v>
      </c>
      <c r="AN127" s="6">
        <v>2.9</v>
      </c>
      <c r="AO127" s="27">
        <v>-0.30000000000000027</v>
      </c>
      <c r="AP127" s="6">
        <v>3.2</v>
      </c>
      <c r="AQ127" s="26">
        <v>7.8381147540983603E-2</v>
      </c>
      <c r="AR127" s="28">
        <v>650</v>
      </c>
      <c r="AS127" s="28">
        <v>645</v>
      </c>
      <c r="AT127" s="25">
        <v>7.7519379844961239E-3</v>
      </c>
      <c r="AU127" s="26">
        <v>0.13846716299924922</v>
      </c>
      <c r="AV127" s="30">
        <v>2616.3200000000002</v>
      </c>
      <c r="AW127" s="24">
        <v>0.75880000000000003</v>
      </c>
      <c r="AX127" s="24">
        <v>0.2412</v>
      </c>
      <c r="AY127" s="24">
        <v>0.91220000000000001</v>
      </c>
      <c r="AZ127" s="24">
        <v>5.7500000000000002E-2</v>
      </c>
      <c r="BA127" s="24">
        <v>0.39479999999999998</v>
      </c>
      <c r="BB127" s="24">
        <v>0.33839999999999998</v>
      </c>
      <c r="BC127" s="24">
        <v>0.24540000000000001</v>
      </c>
      <c r="BD127" s="31">
        <v>8</v>
      </c>
      <c r="BE127" s="23">
        <v>67</v>
      </c>
      <c r="BF127" s="32" t="s">
        <v>2825</v>
      </c>
      <c r="BG127" s="33">
        <v>149.11061822439501</v>
      </c>
      <c r="BH127" s="33">
        <v>-35.225158112950297</v>
      </c>
      <c r="BI127" s="34">
        <f t="shared" si="14"/>
        <v>87</v>
      </c>
      <c r="BJ127" s="34">
        <f t="shared" si="15"/>
        <v>69</v>
      </c>
      <c r="BK127" s="34">
        <f t="shared" si="16"/>
        <v>100</v>
      </c>
      <c r="BL127" s="34">
        <f t="shared" si="17"/>
        <v>54</v>
      </c>
      <c r="BM127" s="34">
        <f t="shared" si="18"/>
        <v>1</v>
      </c>
      <c r="BN127" s="34">
        <f t="shared" si="19"/>
        <v>100</v>
      </c>
      <c r="BO127" s="34">
        <f t="shared" si="20"/>
        <v>94</v>
      </c>
      <c r="BP127" s="34">
        <f t="shared" si="21"/>
        <v>77</v>
      </c>
      <c r="BQ127" s="35">
        <f t="shared" si="22"/>
        <v>71</v>
      </c>
      <c r="BR127" s="34">
        <f t="shared" si="23"/>
        <v>76</v>
      </c>
      <c r="BS127" s="35">
        <f t="shared" si="24"/>
        <v>88</v>
      </c>
      <c r="BT127" s="35">
        <f t="shared" si="25"/>
        <v>70</v>
      </c>
      <c r="BU127" s="35">
        <f t="shared" si="26"/>
        <v>80</v>
      </c>
      <c r="BV127" s="35">
        <f t="shared" si="27"/>
        <v>76</v>
      </c>
    </row>
    <row r="128" spans="2:74" hidden="1" x14ac:dyDescent="0.3">
      <c r="B128" s="6" t="s">
        <v>294</v>
      </c>
      <c r="C128" s="6">
        <v>407031166</v>
      </c>
      <c r="D128" s="6" t="s">
        <v>80</v>
      </c>
      <c r="E128" s="6" t="s">
        <v>81</v>
      </c>
      <c r="F128" s="6" t="s">
        <v>2692</v>
      </c>
      <c r="G128" s="6" t="s">
        <v>82</v>
      </c>
      <c r="H128" s="6" t="s">
        <v>78</v>
      </c>
      <c r="I128" s="22">
        <v>650000</v>
      </c>
      <c r="J128" s="22">
        <v>610000</v>
      </c>
      <c r="K128" s="22">
        <v>510000</v>
      </c>
      <c r="L128" s="22">
        <v>690000</v>
      </c>
      <c r="M128" s="22">
        <v>690000</v>
      </c>
      <c r="N128" s="22">
        <v>497500</v>
      </c>
      <c r="O128" s="23">
        <v>56</v>
      </c>
      <c r="P128" s="23">
        <v>56</v>
      </c>
      <c r="Q128" s="23">
        <v>31</v>
      </c>
      <c r="R128" s="22">
        <v>450</v>
      </c>
      <c r="S128" s="22">
        <v>390</v>
      </c>
      <c r="T128" s="24">
        <v>1</v>
      </c>
      <c r="U128" s="24">
        <v>-0.10000000000000009</v>
      </c>
      <c r="V128" s="24">
        <v>1.1000000000000001</v>
      </c>
      <c r="W128" s="24">
        <v>1</v>
      </c>
      <c r="X128" s="25">
        <v>3.5999999999999997E-2</v>
      </c>
      <c r="Y128" s="24">
        <v>0.3</v>
      </c>
      <c r="Z128" s="24">
        <v>-0.10000000000000003</v>
      </c>
      <c r="AA128" s="24">
        <v>0.4</v>
      </c>
      <c r="AB128" s="24">
        <v>0.2</v>
      </c>
      <c r="AC128" s="26">
        <v>0.31049900640317946</v>
      </c>
      <c r="AD128" s="24">
        <v>8.6249724000883177</v>
      </c>
      <c r="AE128" s="6">
        <v>317</v>
      </c>
      <c r="AF128" s="6">
        <v>309</v>
      </c>
      <c r="AG128" s="6">
        <v>304</v>
      </c>
      <c r="AH128" s="27">
        <v>5.09375</v>
      </c>
      <c r="AI128" s="28">
        <v>425000</v>
      </c>
      <c r="AJ128" s="28">
        <v>370000</v>
      </c>
      <c r="AK128" s="28">
        <v>335000</v>
      </c>
      <c r="AL128" s="29">
        <v>0.14864864864864866</v>
      </c>
      <c r="AM128" s="29">
        <v>0.26865671641791045</v>
      </c>
      <c r="AN128" s="6">
        <v>1.3</v>
      </c>
      <c r="AO128" s="27">
        <v>-0.19999999999999996</v>
      </c>
      <c r="AP128" s="6">
        <v>1.5</v>
      </c>
      <c r="AQ128" s="26">
        <v>8.478260869565217E-2</v>
      </c>
      <c r="AR128" s="28">
        <v>440</v>
      </c>
      <c r="AS128" s="28">
        <v>395</v>
      </c>
      <c r="AT128" s="25">
        <v>0.11392405063291139</v>
      </c>
      <c r="AU128" s="26">
        <v>0.24998892584445409</v>
      </c>
      <c r="AV128" s="30">
        <v>1449.2800000000002</v>
      </c>
      <c r="AW128" s="24">
        <v>0.73640000000000005</v>
      </c>
      <c r="AX128" s="24">
        <v>0.2636</v>
      </c>
      <c r="AY128" s="24">
        <v>0.96279999999999999</v>
      </c>
      <c r="AZ128" s="24">
        <v>0</v>
      </c>
      <c r="BA128" s="24">
        <v>0.41909999999999997</v>
      </c>
      <c r="BB128" s="24">
        <v>0.39539999999999997</v>
      </c>
      <c r="BC128" s="24">
        <v>0.13109999999999999</v>
      </c>
      <c r="BD128" s="31">
        <v>3.5</v>
      </c>
      <c r="BE128" s="23">
        <v>64</v>
      </c>
      <c r="BF128" s="32" t="s">
        <v>2826</v>
      </c>
      <c r="BG128" s="33">
        <v>139.21628717065499</v>
      </c>
      <c r="BH128" s="33">
        <v>-35.1992699736007</v>
      </c>
      <c r="BI128" s="34">
        <f t="shared" si="14"/>
        <v>100</v>
      </c>
      <c r="BJ128" s="34">
        <f t="shared" si="15"/>
        <v>95</v>
      </c>
      <c r="BK128" s="34">
        <f t="shared" si="16"/>
        <v>62</v>
      </c>
      <c r="BL128" s="34">
        <f t="shared" si="17"/>
        <v>18</v>
      </c>
      <c r="BM128" s="34">
        <f t="shared" si="18"/>
        <v>75</v>
      </c>
      <c r="BN128" s="34">
        <f t="shared" si="19"/>
        <v>100</v>
      </c>
      <c r="BO128" s="34">
        <f t="shared" si="20"/>
        <v>95</v>
      </c>
      <c r="BP128" s="34">
        <f t="shared" si="21"/>
        <v>82</v>
      </c>
      <c r="BQ128" s="35">
        <f t="shared" si="22"/>
        <v>70</v>
      </c>
      <c r="BR128" s="34">
        <f t="shared" si="23"/>
        <v>64</v>
      </c>
      <c r="BS128" s="35">
        <f t="shared" si="24"/>
        <v>60</v>
      </c>
      <c r="BT128" s="35">
        <f t="shared" si="25"/>
        <v>100</v>
      </c>
      <c r="BU128" s="35">
        <f t="shared" si="26"/>
        <v>35</v>
      </c>
      <c r="BV128" s="35">
        <f t="shared" si="27"/>
        <v>76</v>
      </c>
    </row>
    <row r="129" spans="2:74" hidden="1" x14ac:dyDescent="0.3">
      <c r="B129" s="6" t="s">
        <v>295</v>
      </c>
      <c r="C129" s="6">
        <v>209011202</v>
      </c>
      <c r="D129" s="6" t="s">
        <v>215</v>
      </c>
      <c r="E129" s="6" t="s">
        <v>103</v>
      </c>
      <c r="F129" s="6" t="s">
        <v>689</v>
      </c>
      <c r="G129" s="6" t="s">
        <v>86</v>
      </c>
      <c r="H129" s="6" t="s">
        <v>78</v>
      </c>
      <c r="I129" s="22">
        <v>1150000</v>
      </c>
      <c r="J129" s="22">
        <v>1150000</v>
      </c>
      <c r="K129" s="22">
        <v>1096200</v>
      </c>
      <c r="L129" s="22">
        <v>1120000</v>
      </c>
      <c r="M129" s="22">
        <v>1120000</v>
      </c>
      <c r="N129" s="22">
        <v>1120000</v>
      </c>
      <c r="O129" s="23">
        <v>27</v>
      </c>
      <c r="P129" s="23">
        <v>27</v>
      </c>
      <c r="Q129" s="23">
        <v>26</v>
      </c>
      <c r="R129" s="22">
        <v>650</v>
      </c>
      <c r="S129" s="22">
        <v>600</v>
      </c>
      <c r="T129" s="24">
        <v>2.7</v>
      </c>
      <c r="U129" s="24">
        <v>-0.39999999999999991</v>
      </c>
      <c r="V129" s="24">
        <v>3.1</v>
      </c>
      <c r="W129" s="24">
        <v>3</v>
      </c>
      <c r="X129" s="25">
        <v>2.9391304347826087E-2</v>
      </c>
      <c r="Y129" s="24">
        <v>1.1000000000000001</v>
      </c>
      <c r="Z129" s="24">
        <v>-0.59999999999999987</v>
      </c>
      <c r="AA129" s="24">
        <v>1.7</v>
      </c>
      <c r="AB129" s="24">
        <v>2.1</v>
      </c>
      <c r="AC129" s="26">
        <v>0.28063691627521409</v>
      </c>
      <c r="AD129" s="24">
        <v>9.5482974472336153</v>
      </c>
      <c r="AE129" s="6">
        <v>183</v>
      </c>
      <c r="AF129" s="6">
        <v>253</v>
      </c>
      <c r="AG129" s="6">
        <v>201</v>
      </c>
      <c r="AH129" s="27">
        <v>2.1213171577123049</v>
      </c>
      <c r="AI129" s="28">
        <v>1055000</v>
      </c>
      <c r="AJ129" s="28">
        <v>1065000</v>
      </c>
      <c r="AK129" s="28">
        <v>1000000</v>
      </c>
      <c r="AL129" s="29">
        <v>-9.3896713615023476E-3</v>
      </c>
      <c r="AM129" s="29">
        <v>5.5E-2</v>
      </c>
      <c r="AN129" s="6">
        <v>2.6</v>
      </c>
      <c r="AO129" s="27">
        <v>-0.19999999999999973</v>
      </c>
      <c r="AP129" s="6">
        <v>2.8</v>
      </c>
      <c r="AQ129" s="26">
        <v>6.2307692307692307E-2</v>
      </c>
      <c r="AR129" s="28">
        <v>620</v>
      </c>
      <c r="AS129" s="28">
        <v>580</v>
      </c>
      <c r="AT129" s="25">
        <v>6.8965517241379309E-2</v>
      </c>
      <c r="AU129" s="26">
        <v>-5.342093513604107E-2</v>
      </c>
      <c r="AV129" s="30">
        <v>2316.1600000000003</v>
      </c>
      <c r="AW129" s="24">
        <v>0.74229999999999996</v>
      </c>
      <c r="AX129" s="24">
        <v>0.25769999999999998</v>
      </c>
      <c r="AY129" s="24">
        <v>0.84150000000000003</v>
      </c>
      <c r="AZ129" s="24">
        <v>0.14360000000000001</v>
      </c>
      <c r="BA129" s="24">
        <v>0.40339999999999998</v>
      </c>
      <c r="BB129" s="24">
        <v>0.40660000000000002</v>
      </c>
      <c r="BC129" s="24">
        <v>0.17269999999999999</v>
      </c>
      <c r="BD129" s="31">
        <v>8</v>
      </c>
      <c r="BE129" s="23">
        <v>17</v>
      </c>
      <c r="BF129" s="32" t="s">
        <v>2827</v>
      </c>
      <c r="BG129" s="33">
        <v>145.12100833172599</v>
      </c>
      <c r="BH129" s="33">
        <v>-37.729874861738402</v>
      </c>
      <c r="BI129" s="34">
        <f t="shared" si="14"/>
        <v>72</v>
      </c>
      <c r="BJ129" s="34">
        <f t="shared" si="15"/>
        <v>74</v>
      </c>
      <c r="BK129" s="34">
        <f t="shared" si="16"/>
        <v>98</v>
      </c>
      <c r="BL129" s="34">
        <f t="shared" si="17"/>
        <v>100</v>
      </c>
      <c r="BM129" s="34">
        <f t="shared" si="18"/>
        <v>1</v>
      </c>
      <c r="BN129" s="34">
        <f t="shared" si="19"/>
        <v>81</v>
      </c>
      <c r="BO129" s="34">
        <f t="shared" si="20"/>
        <v>100</v>
      </c>
      <c r="BP129" s="34">
        <f t="shared" si="21"/>
        <v>79</v>
      </c>
      <c r="BQ129" s="35">
        <f t="shared" si="22"/>
        <v>48</v>
      </c>
      <c r="BR129" s="34">
        <f t="shared" si="23"/>
        <v>55</v>
      </c>
      <c r="BS129" s="35">
        <f t="shared" si="24"/>
        <v>80</v>
      </c>
      <c r="BT129" s="35">
        <f t="shared" si="25"/>
        <v>98</v>
      </c>
      <c r="BU129" s="35">
        <f t="shared" si="26"/>
        <v>80</v>
      </c>
      <c r="BV129" s="35">
        <f t="shared" si="27"/>
        <v>76</v>
      </c>
    </row>
    <row r="130" spans="2:74" hidden="1" x14ac:dyDescent="0.3">
      <c r="B130" s="6" t="s">
        <v>296</v>
      </c>
      <c r="C130" s="6">
        <v>215011393</v>
      </c>
      <c r="D130" s="6" t="s">
        <v>119</v>
      </c>
      <c r="E130" s="6" t="s">
        <v>117</v>
      </c>
      <c r="F130" s="6" t="s">
        <v>2708</v>
      </c>
      <c r="G130" s="6" t="s">
        <v>86</v>
      </c>
      <c r="H130" s="6" t="s">
        <v>78</v>
      </c>
      <c r="I130" s="22">
        <v>265000</v>
      </c>
      <c r="J130" s="22">
        <v>260000</v>
      </c>
      <c r="K130" s="22">
        <v>260000</v>
      </c>
      <c r="L130" s="22">
        <v>240000</v>
      </c>
      <c r="M130" s="22">
        <v>264000</v>
      </c>
      <c r="N130" s="22">
        <v>260000</v>
      </c>
      <c r="O130" s="23">
        <v>46</v>
      </c>
      <c r="P130" s="23">
        <v>44</v>
      </c>
      <c r="Q130" s="23">
        <v>65</v>
      </c>
      <c r="R130" s="22">
        <v>315</v>
      </c>
      <c r="S130" s="22">
        <v>315</v>
      </c>
      <c r="T130" s="24">
        <v>1.8</v>
      </c>
      <c r="U130" s="24">
        <v>0</v>
      </c>
      <c r="V130" s="24">
        <v>1.8</v>
      </c>
      <c r="W130" s="24">
        <v>1.1000000000000001</v>
      </c>
      <c r="X130" s="25">
        <v>6.1811320754716979E-2</v>
      </c>
      <c r="Y130" s="24">
        <v>0.7</v>
      </c>
      <c r="Z130" s="24">
        <v>-0.20000000000000007</v>
      </c>
      <c r="AA130" s="24">
        <v>0.9</v>
      </c>
      <c r="AB130" s="24">
        <v>0.7</v>
      </c>
      <c r="AC130" s="26">
        <v>0.23915816326530609</v>
      </c>
      <c r="AD130" s="24">
        <v>3.8691644240113625</v>
      </c>
      <c r="AE130" s="6">
        <v>381</v>
      </c>
      <c r="AF130" s="6">
        <v>413</v>
      </c>
      <c r="AG130" s="6">
        <v>407</v>
      </c>
      <c r="AH130" s="27">
        <v>5.3195876288659791</v>
      </c>
      <c r="AI130" s="28">
        <v>360000</v>
      </c>
      <c r="AJ130" s="28">
        <v>347000</v>
      </c>
      <c r="AK130" s="28">
        <v>355000</v>
      </c>
      <c r="AL130" s="29">
        <v>3.7463976945244955E-2</v>
      </c>
      <c r="AM130" s="29">
        <v>1.4084507042253521E-2</v>
      </c>
      <c r="AN130" s="6">
        <v>2.6</v>
      </c>
      <c r="AO130" s="27">
        <v>0.10000000000000009</v>
      </c>
      <c r="AP130" s="6">
        <v>2.5</v>
      </c>
      <c r="AQ130" s="26">
        <v>7.7558569667077679E-2</v>
      </c>
      <c r="AR130" s="28">
        <v>380</v>
      </c>
      <c r="AS130" s="28">
        <v>360</v>
      </c>
      <c r="AT130" s="25">
        <v>5.5555555555555552E-2</v>
      </c>
      <c r="AU130" s="26">
        <v>0.29349772911318517</v>
      </c>
      <c r="AV130" s="30">
        <v>1317.1200000000001</v>
      </c>
      <c r="AW130" s="24">
        <v>0.6079</v>
      </c>
      <c r="AX130" s="24">
        <v>0.3921</v>
      </c>
      <c r="AY130" s="24">
        <v>0.95860000000000001</v>
      </c>
      <c r="AZ130" s="24">
        <v>1.4999999999999999E-2</v>
      </c>
      <c r="BA130" s="24">
        <v>0.53620000000000001</v>
      </c>
      <c r="BB130" s="24">
        <v>0.21690000000000001</v>
      </c>
      <c r="BC130" s="24">
        <v>0.1464</v>
      </c>
      <c r="BD130" s="31">
        <v>5</v>
      </c>
      <c r="BE130" s="23">
        <v>330</v>
      </c>
      <c r="BF130" s="32" t="s">
        <v>2828</v>
      </c>
      <c r="BG130" s="33">
        <v>141.374082483183</v>
      </c>
      <c r="BH130" s="33">
        <v>-36.974575440411698</v>
      </c>
      <c r="BI130" s="34">
        <f t="shared" si="14"/>
        <v>87</v>
      </c>
      <c r="BJ130" s="34">
        <f t="shared" si="15"/>
        <v>74</v>
      </c>
      <c r="BK130" s="34">
        <f t="shared" si="16"/>
        <v>59</v>
      </c>
      <c r="BL130" s="34">
        <f t="shared" si="17"/>
        <v>3</v>
      </c>
      <c r="BM130" s="34">
        <f t="shared" si="18"/>
        <v>20</v>
      </c>
      <c r="BN130" s="34">
        <f t="shared" si="19"/>
        <v>100</v>
      </c>
      <c r="BO130" s="34">
        <f t="shared" si="20"/>
        <v>50</v>
      </c>
      <c r="BP130" s="34">
        <f t="shared" si="21"/>
        <v>100</v>
      </c>
      <c r="BQ130" s="35">
        <f t="shared" si="22"/>
        <v>100</v>
      </c>
      <c r="BR130" s="34">
        <f t="shared" si="23"/>
        <v>100</v>
      </c>
      <c r="BS130" s="35">
        <f t="shared" si="24"/>
        <v>100</v>
      </c>
      <c r="BT130" s="35">
        <f t="shared" si="25"/>
        <v>100</v>
      </c>
      <c r="BU130" s="35">
        <f t="shared" si="26"/>
        <v>50</v>
      </c>
      <c r="BV130" s="35">
        <f t="shared" si="27"/>
        <v>76</v>
      </c>
    </row>
    <row r="131" spans="2:74" hidden="1" x14ac:dyDescent="0.3">
      <c r="B131" s="6" t="s">
        <v>297</v>
      </c>
      <c r="C131" s="6">
        <v>405021116</v>
      </c>
      <c r="D131" s="6" t="s">
        <v>258</v>
      </c>
      <c r="E131" s="6" t="s">
        <v>113</v>
      </c>
      <c r="F131" s="6" t="s">
        <v>2692</v>
      </c>
      <c r="G131" s="6" t="s">
        <v>82</v>
      </c>
      <c r="H131" s="6" t="s">
        <v>78</v>
      </c>
      <c r="I131" s="22">
        <v>575000</v>
      </c>
      <c r="J131" s="22">
        <v>595000</v>
      </c>
      <c r="K131" s="22">
        <v>499000</v>
      </c>
      <c r="L131" s="22">
        <v>415000</v>
      </c>
      <c r="M131" s="22">
        <v>670000</v>
      </c>
      <c r="N131" s="22">
        <v>415000</v>
      </c>
      <c r="O131" s="23">
        <v>36</v>
      </c>
      <c r="P131" s="23">
        <v>36</v>
      </c>
      <c r="Q131" s="23">
        <v>56</v>
      </c>
      <c r="R131" s="22">
        <v>500</v>
      </c>
      <c r="S131" s="22">
        <v>390</v>
      </c>
      <c r="T131" s="24">
        <v>1.3</v>
      </c>
      <c r="U131" s="24">
        <v>-9.9999999999999867E-2</v>
      </c>
      <c r="V131" s="24">
        <v>1.4</v>
      </c>
      <c r="W131" s="24">
        <v>1.7</v>
      </c>
      <c r="X131" s="25">
        <v>4.5217391304347827E-2</v>
      </c>
      <c r="Y131" s="24">
        <v>0.6</v>
      </c>
      <c r="Z131" s="24">
        <v>0</v>
      </c>
      <c r="AA131" s="24">
        <v>0.6</v>
      </c>
      <c r="AB131" s="24">
        <v>0.2</v>
      </c>
      <c r="AC131" s="26">
        <v>0.32633667502088554</v>
      </c>
      <c r="AD131" s="24">
        <v>7.2170610821926608</v>
      </c>
      <c r="AE131" s="6">
        <v>109</v>
      </c>
      <c r="AF131" s="6">
        <v>111</v>
      </c>
      <c r="AG131" s="6">
        <v>84</v>
      </c>
      <c r="AH131" s="27">
        <v>4.8872727272727268</v>
      </c>
      <c r="AI131" s="28">
        <v>381000</v>
      </c>
      <c r="AJ131" s="28">
        <v>365000</v>
      </c>
      <c r="AK131" s="28">
        <v>300000</v>
      </c>
      <c r="AL131" s="29">
        <v>4.3835616438356165E-2</v>
      </c>
      <c r="AM131" s="29">
        <v>0.27</v>
      </c>
      <c r="AN131" s="6">
        <v>1.1000000000000001</v>
      </c>
      <c r="AO131" s="27">
        <v>-0.19999999999999996</v>
      </c>
      <c r="AP131" s="6">
        <v>1.3</v>
      </c>
      <c r="AQ131" s="26">
        <v>7.3221186633325747E-2</v>
      </c>
      <c r="AR131" s="28">
        <v>425</v>
      </c>
      <c r="AS131" s="28">
        <v>345</v>
      </c>
      <c r="AT131" s="25">
        <v>0.2318840579710145</v>
      </c>
      <c r="AU131" s="26">
        <v>0.16613167592575417</v>
      </c>
      <c r="AV131" s="30">
        <v>1532.16</v>
      </c>
      <c r="AW131" s="24">
        <v>0.6603</v>
      </c>
      <c r="AX131" s="24">
        <v>0.3397</v>
      </c>
      <c r="AY131" s="24">
        <v>0.92310000000000003</v>
      </c>
      <c r="AZ131" s="24">
        <v>6.3299999999999995E-2</v>
      </c>
      <c r="BA131" s="24">
        <v>0.37990000000000002</v>
      </c>
      <c r="BB131" s="24">
        <v>0.33079999999999998</v>
      </c>
      <c r="BC131" s="24">
        <v>0.25090000000000001</v>
      </c>
      <c r="BD131" s="31">
        <v>3</v>
      </c>
      <c r="BE131" s="23">
        <v>122</v>
      </c>
      <c r="BF131" s="32" t="s">
        <v>2829</v>
      </c>
      <c r="BG131" s="33">
        <v>138.599854309097</v>
      </c>
      <c r="BH131" s="33">
        <v>-33.821096458449297</v>
      </c>
      <c r="BI131" s="34">
        <f t="shared" si="14"/>
        <v>95</v>
      </c>
      <c r="BJ131" s="34">
        <f t="shared" si="15"/>
        <v>98</v>
      </c>
      <c r="BK131" s="34">
        <f t="shared" si="16"/>
        <v>64</v>
      </c>
      <c r="BL131" s="34">
        <f t="shared" si="17"/>
        <v>45</v>
      </c>
      <c r="BM131" s="34">
        <f t="shared" si="18"/>
        <v>23</v>
      </c>
      <c r="BN131" s="34">
        <f t="shared" si="19"/>
        <v>97</v>
      </c>
      <c r="BO131" s="34">
        <f t="shared" si="20"/>
        <v>82</v>
      </c>
      <c r="BP131" s="34">
        <f t="shared" si="21"/>
        <v>74</v>
      </c>
      <c r="BQ131" s="35">
        <f t="shared" si="22"/>
        <v>100</v>
      </c>
      <c r="BR131" s="34">
        <f t="shared" si="23"/>
        <v>78</v>
      </c>
      <c r="BS131" s="35">
        <f t="shared" si="24"/>
        <v>50</v>
      </c>
      <c r="BT131" s="35">
        <f t="shared" si="25"/>
        <v>100</v>
      </c>
      <c r="BU131" s="35">
        <f t="shared" si="26"/>
        <v>30</v>
      </c>
      <c r="BV131" s="35">
        <f t="shared" si="27"/>
        <v>76</v>
      </c>
    </row>
    <row r="132" spans="2:74" hidden="1" x14ac:dyDescent="0.3">
      <c r="B132" s="6" t="s">
        <v>298</v>
      </c>
      <c r="C132" s="6">
        <v>801041047</v>
      </c>
      <c r="D132" s="6" t="s">
        <v>299</v>
      </c>
      <c r="E132" s="6" t="s">
        <v>107</v>
      </c>
      <c r="F132" s="6" t="s">
        <v>2703</v>
      </c>
      <c r="G132" s="6" t="s">
        <v>108</v>
      </c>
      <c r="H132" s="6" t="s">
        <v>78</v>
      </c>
      <c r="I132" s="22">
        <v>1295000</v>
      </c>
      <c r="J132" s="22">
        <v>1225000</v>
      </c>
      <c r="K132" s="22">
        <v>1220000</v>
      </c>
      <c r="L132" s="22">
        <v>1225000</v>
      </c>
      <c r="M132" s="22">
        <v>1270000</v>
      </c>
      <c r="N132" s="22">
        <v>1100000</v>
      </c>
      <c r="O132" s="23">
        <v>24</v>
      </c>
      <c r="P132" s="23">
        <v>29</v>
      </c>
      <c r="Q132" s="23">
        <v>33</v>
      </c>
      <c r="R132" s="22">
        <v>750</v>
      </c>
      <c r="S132" s="22">
        <v>750</v>
      </c>
      <c r="T132" s="24">
        <v>2.8</v>
      </c>
      <c r="U132" s="24">
        <v>-0.20000000000000018</v>
      </c>
      <c r="V132" s="24">
        <v>3</v>
      </c>
      <c r="W132" s="24">
        <v>2.8</v>
      </c>
      <c r="X132" s="25">
        <v>3.0115830115830116E-2</v>
      </c>
      <c r="Y132" s="24">
        <v>1.6</v>
      </c>
      <c r="Z132" s="24">
        <v>-0.69999999999999973</v>
      </c>
      <c r="AA132" s="24">
        <v>2.2999999999999998</v>
      </c>
      <c r="AB132" s="24">
        <v>1.9</v>
      </c>
      <c r="AC132" s="26">
        <v>0.21367034369587015</v>
      </c>
      <c r="AD132" s="24">
        <v>7.094951156055175</v>
      </c>
      <c r="AE132" s="6">
        <v>140</v>
      </c>
      <c r="AF132" s="6">
        <v>192</v>
      </c>
      <c r="AG132" s="6">
        <v>179</v>
      </c>
      <c r="AH132" s="27">
        <v>2.0323624595469254</v>
      </c>
      <c r="AI132" s="28">
        <v>963000</v>
      </c>
      <c r="AJ132" s="28">
        <v>922500</v>
      </c>
      <c r="AK132" s="28">
        <v>975000</v>
      </c>
      <c r="AL132" s="29">
        <v>4.3902439024390241E-2</v>
      </c>
      <c r="AM132" s="29">
        <v>-1.2307692307692308E-2</v>
      </c>
      <c r="AN132" s="6">
        <v>3.4</v>
      </c>
      <c r="AO132" s="27">
        <v>0</v>
      </c>
      <c r="AP132" s="6">
        <v>3.4</v>
      </c>
      <c r="AQ132" s="26">
        <v>7.5091227438595337E-2</v>
      </c>
      <c r="AR132" s="28">
        <v>710</v>
      </c>
      <c r="AS132" s="28">
        <v>700</v>
      </c>
      <c r="AT132" s="25">
        <v>1.4285714285714285E-2</v>
      </c>
      <c r="AU132" s="26">
        <v>0.12501902709174995</v>
      </c>
      <c r="AV132" s="30">
        <v>3510.0800000000004</v>
      </c>
      <c r="AW132" s="24">
        <v>0.84450000000000003</v>
      </c>
      <c r="AX132" s="24">
        <v>0.1555</v>
      </c>
      <c r="AY132" s="24">
        <v>0.89319999999999999</v>
      </c>
      <c r="AZ132" s="24">
        <v>0.1041</v>
      </c>
      <c r="BA132" s="24">
        <v>0.40989999999999999</v>
      </c>
      <c r="BB132" s="24">
        <v>0.43099999999999999</v>
      </c>
      <c r="BC132" s="24">
        <v>0.14630000000000001</v>
      </c>
      <c r="BD132" s="31">
        <v>8</v>
      </c>
      <c r="BE132" s="23">
        <v>70</v>
      </c>
      <c r="BF132" s="32" t="s">
        <v>2830</v>
      </c>
      <c r="BG132" s="33">
        <v>149.097908118655</v>
      </c>
      <c r="BH132" s="33">
        <v>-35.187373657696199</v>
      </c>
      <c r="BI132" s="34">
        <f t="shared" ref="BI132:BI195" si="28">IF(T132&lt;=1, 100, IF(T132&gt;=7, 1, ROUND(100 - ((T132-1)/6)*99, 0)))</f>
        <v>70</v>
      </c>
      <c r="BJ132" s="34">
        <f t="shared" ref="BJ132:BJ195" si="29">IF(AN132&lt;=1, 100, IF(AN132&gt;=7, 1, ROUND(100 - ((AN132-1)/6)*99, 0)))</f>
        <v>60</v>
      </c>
      <c r="BK132" s="34">
        <f t="shared" ref="BK132:BK195" si="30">IF(AH132&lt;=2, 100, IF(AH132&gt;=10, 1, ROUND(100 - ((AH132-2)/8)*99, 0)))</f>
        <v>100</v>
      </c>
      <c r="BL132" s="34">
        <f t="shared" ref="BL132:BL195" si="31">IF(OR(ISBLANK(AU132), AU132=""), "", IF(AU132&lt;=0, 100, IF(AU132&gt;=0.3, 1, ROUND(100 - (AU132/0.3)*99, 0))))</f>
        <v>59</v>
      </c>
      <c r="BM132" s="34">
        <f t="shared" ref="BM132:BM195" si="32">IF(AL132&lt;=0, 1, IF(AL132&gt;=0.2, 100, ROUND(1 + (AL132/0.2)*99, 0)))</f>
        <v>23</v>
      </c>
      <c r="BN132" s="34">
        <f t="shared" ref="BN132:BN195" si="33">IF(AQ132&lt;=0.01, 1, IF(AQ132&gt;=0.075, 100, ROUND(1 + ((AQ132-0.01)/0.065)*99, 0)))</f>
        <v>100</v>
      </c>
      <c r="BO132" s="34">
        <f t="shared" ref="BO132:BO195" si="34">IF(BE132&gt;=750, 1, IF(BE132&lt;=50, 100, ROUND(100 - 99 * (((BE132 - 50)/700)^0.75), 0)))</f>
        <v>93</v>
      </c>
      <c r="BP132" s="34">
        <f t="shared" ref="BP132:BP195" si="35">IF(BA132&gt;=0.5, 100, IF(BA132&lt;=0.05, 1, ROUND(1 + ((BA132-0.05)/0.45)*99, 0)))</f>
        <v>80</v>
      </c>
      <c r="BQ132" s="35">
        <f t="shared" ref="BQ132:BQ195" si="36">IF(X132&gt;=0.045, 100, IF(X132&lt;=0.015, 1, ROUND(1 + ((X132-0.015)/0.03)*99, 0)))</f>
        <v>51</v>
      </c>
      <c r="BR132" s="34">
        <f t="shared" ref="BR132:BR195" si="37">IF(AD132&lt;=5, 100, IF(AD132&gt;=15, 1, ROUND(100 - ((AD132-5)/10)*99, 0)))</f>
        <v>79</v>
      </c>
      <c r="BS132" s="35">
        <f t="shared" ref="BS132:BS195" si="38">IF(AC132&lt;=0.25, 100, IF(AC132&gt;=0.4, 1, ROUND(100 - ((AC132-0.25)/0.15)*99, 0)))</f>
        <v>100</v>
      </c>
      <c r="BT132" s="35">
        <f t="shared" ref="BT132:BT195" si="39">IF(Y132&lt;=1, 100, IF(Y132&gt;=7, 1, ROUND(100 - ((Y132-1)/6)*99, 0)))</f>
        <v>90</v>
      </c>
      <c r="BU132" s="35">
        <f t="shared" ref="BU132:BU195" si="40">BD132*10</f>
        <v>80</v>
      </c>
      <c r="BV132" s="35">
        <f t="shared" ref="BV132:BV195" si="41">IF(
  (
    IF($BI$2,0.1,0) + IF($BJ$2,0.1,0) + IF($BK$2,0.05,0) + IF($BL$2,0.07,0) + IF($BM$2,0.05,0) + IF($BN$2,0.1,0) +
    IF($BO$2,0.07,0) + IF($BP$2,0.08,0) + IF($BQ$2,0.08,0) + IF($BR$2,0.07,0) + IF($BS$2,0.07,0) + IF($BT$2,0.08,0) +
    IF($BU$2,0.08,0)
  ) = 0,
  "",
  ROUND(
    (
      IF($BI$2, BI132*0.1, 0) + IF($BJ$2, BJ132*0.1, 0) + IF($BK$2, BK132*0.05, 0) + IF($BL$2, BL132*0.07, 0) +
      IF($BM$2, BM132*0.05, 0) + IF($BN$2, BN132*0.1, 0) + IF($BO$2, BO132*0.07, 0) + IF($BP$2, BP132*0.08, 0) +
      IF($BQ$2, BQ132*0.08, 0) + IF($BR$2, BR132*0.07, 0) + IF($BS$2, BS132*0.07, 0) + IF($BT$2, BT132*0.08, 0) +
      IF($BU$2, BU132*0.08, 0)
    ) /
    (
      IF($BI$2,0.1,0) + IF($BJ$2,0.1,0) + IF($BK$2,0.05,0) + IF($BL$2,0.07,0) + IF($BM$2,0.05,0) +
      IF($BN$2,0.1,0) + IF($BO$2,0.07,0) + IF($BP$2,0.08,0) + IF($BQ$2,0.08,0) + IF($BR$2,0.07,0) +
      IF($BS$2,0.07,0) + IF($BT$2,0.08,0) + IF($BU$2,0.08,0)
    ),
  0)
)</f>
        <v>76</v>
      </c>
    </row>
    <row r="133" spans="2:74" hidden="1" x14ac:dyDescent="0.3">
      <c r="B133" s="6" t="s">
        <v>300</v>
      </c>
      <c r="C133" s="6">
        <v>801071077</v>
      </c>
      <c r="D133" s="6" t="s">
        <v>150</v>
      </c>
      <c r="E133" s="6" t="s">
        <v>107</v>
      </c>
      <c r="F133" s="6" t="s">
        <v>2703</v>
      </c>
      <c r="G133" s="6" t="s">
        <v>108</v>
      </c>
      <c r="H133" s="6" t="s">
        <v>78</v>
      </c>
      <c r="I133" s="22">
        <v>895000</v>
      </c>
      <c r="J133" s="22">
        <v>855000</v>
      </c>
      <c r="K133" s="22">
        <v>843350</v>
      </c>
      <c r="L133" s="22">
        <v>880000</v>
      </c>
      <c r="M133" s="22">
        <v>835000</v>
      </c>
      <c r="N133" s="22">
        <v>832500</v>
      </c>
      <c r="O133" s="23">
        <v>22</v>
      </c>
      <c r="P133" s="23">
        <v>22</v>
      </c>
      <c r="Q133" s="23">
        <v>27</v>
      </c>
      <c r="R133" s="22">
        <v>680</v>
      </c>
      <c r="S133" s="22">
        <v>690</v>
      </c>
      <c r="T133" s="24">
        <v>2.8</v>
      </c>
      <c r="U133" s="24">
        <v>-0.10000000000000009</v>
      </c>
      <c r="V133" s="24">
        <v>2.9</v>
      </c>
      <c r="W133" s="24">
        <v>2</v>
      </c>
      <c r="X133" s="25">
        <v>3.9508379888268157E-2</v>
      </c>
      <c r="Y133" s="24">
        <v>1.1000000000000001</v>
      </c>
      <c r="Z133" s="24">
        <v>-0.7</v>
      </c>
      <c r="AA133" s="24">
        <v>1.8</v>
      </c>
      <c r="AB133" s="24">
        <v>2.4</v>
      </c>
      <c r="AC133" s="26">
        <v>0.2513008514664144</v>
      </c>
      <c r="AD133" s="24">
        <v>6.3606974565169931</v>
      </c>
      <c r="AE133" s="6">
        <v>77</v>
      </c>
      <c r="AF133" s="6">
        <v>147</v>
      </c>
      <c r="AG133" s="6">
        <v>118</v>
      </c>
      <c r="AH133" s="27">
        <v>1.2691099476439791</v>
      </c>
      <c r="AI133" s="28">
        <v>870000</v>
      </c>
      <c r="AJ133" s="28">
        <v>855300</v>
      </c>
      <c r="AK133" s="28">
        <v>862000</v>
      </c>
      <c r="AL133" s="29">
        <v>1.7186951946685375E-2</v>
      </c>
      <c r="AM133" s="29">
        <v>9.2807424593967514E-3</v>
      </c>
      <c r="AN133" s="6">
        <v>3.2</v>
      </c>
      <c r="AO133" s="27">
        <v>0.30000000000000027</v>
      </c>
      <c r="AP133" s="6">
        <v>2.9</v>
      </c>
      <c r="AQ133" s="26">
        <v>7.2106824925816021E-2</v>
      </c>
      <c r="AR133" s="28">
        <v>660</v>
      </c>
      <c r="AS133" s="28">
        <v>650</v>
      </c>
      <c r="AT133" s="25">
        <v>1.5384615384615385E-2</v>
      </c>
      <c r="AU133" s="26">
        <v>0.20473093258716812</v>
      </c>
      <c r="AV133" s="30">
        <v>2705.92</v>
      </c>
      <c r="AW133" s="24">
        <v>0.80020000000000002</v>
      </c>
      <c r="AX133" s="24">
        <v>0.19980000000000001</v>
      </c>
      <c r="AY133" s="24">
        <v>0.92620000000000002</v>
      </c>
      <c r="AZ133" s="24">
        <v>7.17E-2</v>
      </c>
      <c r="BA133" s="24">
        <v>0.29849999999999999</v>
      </c>
      <c r="BB133" s="24">
        <v>0.44940000000000002</v>
      </c>
      <c r="BC133" s="24">
        <v>0.22570000000000001</v>
      </c>
      <c r="BD133" s="31">
        <v>8</v>
      </c>
      <c r="BE133" s="23">
        <v>58</v>
      </c>
      <c r="BF133" s="32" t="s">
        <v>2831</v>
      </c>
      <c r="BG133" s="33">
        <v>149.13727608662899</v>
      </c>
      <c r="BH133" s="33">
        <v>-35.413720237454001</v>
      </c>
      <c r="BI133" s="34">
        <f t="shared" si="28"/>
        <v>70</v>
      </c>
      <c r="BJ133" s="34">
        <f t="shared" si="29"/>
        <v>64</v>
      </c>
      <c r="BK133" s="34">
        <f t="shared" si="30"/>
        <v>100</v>
      </c>
      <c r="BL133" s="34">
        <f t="shared" si="31"/>
        <v>32</v>
      </c>
      <c r="BM133" s="34">
        <f t="shared" si="32"/>
        <v>10</v>
      </c>
      <c r="BN133" s="34">
        <f t="shared" si="33"/>
        <v>96</v>
      </c>
      <c r="BO133" s="34">
        <f t="shared" si="34"/>
        <v>97</v>
      </c>
      <c r="BP133" s="34">
        <f t="shared" si="35"/>
        <v>56</v>
      </c>
      <c r="BQ133" s="35">
        <f t="shared" si="36"/>
        <v>82</v>
      </c>
      <c r="BR133" s="34">
        <f t="shared" si="37"/>
        <v>87</v>
      </c>
      <c r="BS133" s="35">
        <f t="shared" si="38"/>
        <v>99</v>
      </c>
      <c r="BT133" s="35">
        <f t="shared" si="39"/>
        <v>98</v>
      </c>
      <c r="BU133" s="35">
        <f t="shared" si="40"/>
        <v>80</v>
      </c>
      <c r="BV133" s="35">
        <f t="shared" si="41"/>
        <v>76</v>
      </c>
    </row>
    <row r="134" spans="2:74" hidden="1" x14ac:dyDescent="0.3">
      <c r="B134" s="6" t="s">
        <v>301</v>
      </c>
      <c r="C134" s="6">
        <v>102011030</v>
      </c>
      <c r="D134" s="6" t="s">
        <v>302</v>
      </c>
      <c r="E134" s="6" t="s">
        <v>205</v>
      </c>
      <c r="F134" s="6" t="s">
        <v>205</v>
      </c>
      <c r="G134" s="6" t="s">
        <v>77</v>
      </c>
      <c r="H134" s="6" t="s">
        <v>78</v>
      </c>
      <c r="I134" s="22">
        <v>865000</v>
      </c>
      <c r="J134" s="22">
        <v>839050</v>
      </c>
      <c r="K134" s="22">
        <v>800000</v>
      </c>
      <c r="L134" s="22">
        <v>1385000</v>
      </c>
      <c r="M134" s="22">
        <v>1575000</v>
      </c>
      <c r="N134" s="22">
        <v>1210000</v>
      </c>
      <c r="O134" s="23">
        <v>71</v>
      </c>
      <c r="P134" s="23">
        <v>71</v>
      </c>
      <c r="Q134" s="23">
        <v>94</v>
      </c>
      <c r="R134" s="22">
        <v>580</v>
      </c>
      <c r="S134" s="22">
        <v>595</v>
      </c>
      <c r="T134" s="24">
        <v>1.5</v>
      </c>
      <c r="U134" s="24">
        <v>-0.19999999999999996</v>
      </c>
      <c r="V134" s="24">
        <v>1.7</v>
      </c>
      <c r="W134" s="24">
        <v>1.5</v>
      </c>
      <c r="X134" s="25">
        <v>3.4867052023121389E-2</v>
      </c>
      <c r="Y134" s="24">
        <v>1.3</v>
      </c>
      <c r="Z134" s="24">
        <v>-0.59999999999999987</v>
      </c>
      <c r="AA134" s="24">
        <v>1.9</v>
      </c>
      <c r="AB134" s="24">
        <v>2</v>
      </c>
      <c r="AC134" s="26">
        <v>0.29142214004341183</v>
      </c>
      <c r="AD134" s="24">
        <v>8.3580951968684101</v>
      </c>
      <c r="AE134" s="6">
        <v>529</v>
      </c>
      <c r="AF134" s="6">
        <v>713</v>
      </c>
      <c r="AG134" s="6">
        <v>532</v>
      </c>
      <c r="AH134" s="27">
        <v>3.7338792221084951</v>
      </c>
      <c r="AI134" s="28">
        <v>1170000</v>
      </c>
      <c r="AJ134" s="28">
        <v>1150000</v>
      </c>
      <c r="AK134" s="28">
        <v>1050000</v>
      </c>
      <c r="AL134" s="29">
        <v>1.7391304347826087E-2</v>
      </c>
      <c r="AM134" s="29">
        <v>0.11428571428571428</v>
      </c>
      <c r="AN134" s="6">
        <v>2.8</v>
      </c>
      <c r="AO134" s="27">
        <v>-0.20000000000000018</v>
      </c>
      <c r="AP134" s="6">
        <v>3</v>
      </c>
      <c r="AQ134" s="26">
        <v>0.10809248554913295</v>
      </c>
      <c r="AR134" s="28">
        <v>700</v>
      </c>
      <c r="AS134" s="28">
        <v>650</v>
      </c>
      <c r="AT134" s="25">
        <v>7.6923076923076927E-2</v>
      </c>
      <c r="AU134" s="26">
        <v>0.10671695299666117</v>
      </c>
      <c r="AV134" s="30">
        <v>1990.2400000000002</v>
      </c>
      <c r="AW134" s="24">
        <v>0.71889999999999998</v>
      </c>
      <c r="AX134" s="24">
        <v>0.28110000000000002</v>
      </c>
      <c r="AY134" s="24">
        <v>0.9506</v>
      </c>
      <c r="AZ134" s="24">
        <v>3.0000000000000001E-3</v>
      </c>
      <c r="BA134" s="24">
        <v>0.40339999999999998</v>
      </c>
      <c r="BB134" s="24">
        <v>0.32300000000000001</v>
      </c>
      <c r="BC134" s="24">
        <v>0.20599999999999999</v>
      </c>
      <c r="BD134" s="31">
        <v>6</v>
      </c>
      <c r="BE134" s="23">
        <v>59</v>
      </c>
      <c r="BF134" s="32" t="s">
        <v>2832</v>
      </c>
      <c r="BG134" s="33">
        <v>151.17971173716501</v>
      </c>
      <c r="BH134" s="33">
        <v>-33.340044945744097</v>
      </c>
      <c r="BI134" s="34">
        <f t="shared" si="28"/>
        <v>92</v>
      </c>
      <c r="BJ134" s="34">
        <f t="shared" si="29"/>
        <v>70</v>
      </c>
      <c r="BK134" s="34">
        <f t="shared" si="30"/>
        <v>79</v>
      </c>
      <c r="BL134" s="34">
        <f t="shared" si="31"/>
        <v>65</v>
      </c>
      <c r="BM134" s="34">
        <f t="shared" si="32"/>
        <v>10</v>
      </c>
      <c r="BN134" s="34">
        <f t="shared" si="33"/>
        <v>100</v>
      </c>
      <c r="BO134" s="34">
        <f t="shared" si="34"/>
        <v>96</v>
      </c>
      <c r="BP134" s="34">
        <f t="shared" si="35"/>
        <v>79</v>
      </c>
      <c r="BQ134" s="35">
        <f t="shared" si="36"/>
        <v>67</v>
      </c>
      <c r="BR134" s="34">
        <f t="shared" si="37"/>
        <v>67</v>
      </c>
      <c r="BS134" s="35">
        <f t="shared" si="38"/>
        <v>73</v>
      </c>
      <c r="BT134" s="35">
        <f t="shared" si="39"/>
        <v>95</v>
      </c>
      <c r="BU134" s="35">
        <f t="shared" si="40"/>
        <v>60</v>
      </c>
      <c r="BV134" s="35">
        <f t="shared" si="41"/>
        <v>76</v>
      </c>
    </row>
    <row r="135" spans="2:74" hidden="1" x14ac:dyDescent="0.3">
      <c r="B135" s="6" t="s">
        <v>303</v>
      </c>
      <c r="C135" s="6">
        <v>105011096</v>
      </c>
      <c r="D135" s="6" t="s">
        <v>304</v>
      </c>
      <c r="E135" s="6" t="s">
        <v>144</v>
      </c>
      <c r="F135" s="6" t="s">
        <v>2691</v>
      </c>
      <c r="G135" s="6" t="s">
        <v>77</v>
      </c>
      <c r="H135" s="6" t="s">
        <v>78</v>
      </c>
      <c r="I135" s="22">
        <v>280000</v>
      </c>
      <c r="J135" s="22">
        <v>270000</v>
      </c>
      <c r="K135" s="22">
        <v>260000</v>
      </c>
      <c r="L135" s="22">
        <v>0</v>
      </c>
      <c r="M135" s="22">
        <v>335000</v>
      </c>
      <c r="N135" s="22">
        <v>115000</v>
      </c>
      <c r="O135" s="23">
        <v>66</v>
      </c>
      <c r="P135" s="23">
        <v>95</v>
      </c>
      <c r="Q135" s="23">
        <v>148</v>
      </c>
      <c r="R135" s="22">
        <v>300</v>
      </c>
      <c r="S135" s="22">
        <v>300</v>
      </c>
      <c r="T135" s="24">
        <v>0.6</v>
      </c>
      <c r="U135" s="24">
        <v>-9.9999999999999978E-2</v>
      </c>
      <c r="V135" s="24">
        <v>0.7</v>
      </c>
      <c r="W135" s="24">
        <v>0.4</v>
      </c>
      <c r="X135" s="25">
        <v>5.5714285714285716E-2</v>
      </c>
      <c r="Y135" s="24">
        <v>0.1</v>
      </c>
      <c r="Z135" s="24">
        <v>-0.1</v>
      </c>
      <c r="AA135" s="24">
        <v>0.2</v>
      </c>
      <c r="AB135" s="24">
        <v>0.4</v>
      </c>
      <c r="AC135" s="26">
        <v>0.27028975061265675</v>
      </c>
      <c r="AD135" s="24">
        <v>4.8513544981758905</v>
      </c>
      <c r="AE135" s="6">
        <v>106</v>
      </c>
      <c r="AF135" s="6">
        <v>104</v>
      </c>
      <c r="AG135" s="6">
        <v>83</v>
      </c>
      <c r="AH135" s="27">
        <v>12.36</v>
      </c>
      <c r="AI135" s="28">
        <v>285000</v>
      </c>
      <c r="AJ135" s="28">
        <v>215000</v>
      </c>
      <c r="AK135" s="28">
        <v>230000</v>
      </c>
      <c r="AL135" s="29">
        <v>0.32558139534883723</v>
      </c>
      <c r="AM135" s="29">
        <v>0.2391304347826087</v>
      </c>
      <c r="AN135" s="6">
        <v>0.6</v>
      </c>
      <c r="AO135" s="27">
        <v>-9.9999999999999978E-2</v>
      </c>
      <c r="AP135" s="6">
        <v>0.7</v>
      </c>
      <c r="AQ135" s="26">
        <v>5.2406417112299465E-2</v>
      </c>
      <c r="AR135" s="28">
        <v>330</v>
      </c>
      <c r="AS135" s="28">
        <v>300</v>
      </c>
      <c r="AT135" s="25">
        <v>0.1</v>
      </c>
      <c r="AU135" s="26">
        <v>0.28689505984301189</v>
      </c>
      <c r="AV135" s="30">
        <v>1109.92</v>
      </c>
      <c r="AW135" s="24">
        <v>0.58879999999999999</v>
      </c>
      <c r="AX135" s="24">
        <v>0.41120000000000001</v>
      </c>
      <c r="AY135" s="24">
        <v>0.76490000000000002</v>
      </c>
      <c r="AZ135" s="24">
        <v>3.2899999999999999E-2</v>
      </c>
      <c r="BA135" s="24">
        <v>0.40789999999999998</v>
      </c>
      <c r="BB135" s="24">
        <v>0.1467</v>
      </c>
      <c r="BC135" s="24">
        <v>0.31440000000000001</v>
      </c>
      <c r="BD135" s="31">
        <v>8</v>
      </c>
      <c r="BE135" s="23">
        <v>529</v>
      </c>
      <c r="BF135" s="32" t="s">
        <v>2833</v>
      </c>
      <c r="BG135" s="33">
        <v>148.24452065053401</v>
      </c>
      <c r="BH135" s="33">
        <v>-29.828649072529501</v>
      </c>
      <c r="BI135" s="34">
        <f t="shared" si="28"/>
        <v>100</v>
      </c>
      <c r="BJ135" s="34">
        <f t="shared" si="29"/>
        <v>100</v>
      </c>
      <c r="BK135" s="34">
        <f t="shared" si="30"/>
        <v>1</v>
      </c>
      <c r="BL135" s="34">
        <f t="shared" si="31"/>
        <v>5</v>
      </c>
      <c r="BM135" s="34">
        <f t="shared" si="32"/>
        <v>100</v>
      </c>
      <c r="BN135" s="34">
        <f t="shared" si="33"/>
        <v>66</v>
      </c>
      <c r="BO135" s="34">
        <f t="shared" si="34"/>
        <v>26</v>
      </c>
      <c r="BP135" s="34">
        <f t="shared" si="35"/>
        <v>80</v>
      </c>
      <c r="BQ135" s="35">
        <f t="shared" si="36"/>
        <v>100</v>
      </c>
      <c r="BR135" s="34">
        <f t="shared" si="37"/>
        <v>100</v>
      </c>
      <c r="BS135" s="35">
        <f t="shared" si="38"/>
        <v>87</v>
      </c>
      <c r="BT135" s="35">
        <f t="shared" si="39"/>
        <v>100</v>
      </c>
      <c r="BU135" s="35">
        <f t="shared" si="40"/>
        <v>80</v>
      </c>
      <c r="BV135" s="35">
        <f t="shared" si="41"/>
        <v>76</v>
      </c>
    </row>
    <row r="136" spans="2:74" hidden="1" x14ac:dyDescent="0.3">
      <c r="B136" s="6" t="s">
        <v>305</v>
      </c>
      <c r="C136" s="6">
        <v>209031212</v>
      </c>
      <c r="D136" s="6" t="s">
        <v>102</v>
      </c>
      <c r="E136" s="6" t="s">
        <v>103</v>
      </c>
      <c r="F136" s="6" t="s">
        <v>2708</v>
      </c>
      <c r="G136" s="6" t="s">
        <v>86</v>
      </c>
      <c r="H136" s="6" t="s">
        <v>78</v>
      </c>
      <c r="I136" s="22">
        <v>1450000</v>
      </c>
      <c r="J136" s="22">
        <v>1450000</v>
      </c>
      <c r="K136" s="22">
        <v>1450000</v>
      </c>
      <c r="L136" s="22">
        <v>1325000</v>
      </c>
      <c r="M136" s="22">
        <v>1325000</v>
      </c>
      <c r="N136" s="22">
        <v>1250000</v>
      </c>
      <c r="O136" s="23">
        <v>28</v>
      </c>
      <c r="P136" s="23">
        <v>39</v>
      </c>
      <c r="Q136" s="23">
        <v>56</v>
      </c>
      <c r="R136" s="22">
        <v>850</v>
      </c>
      <c r="S136" s="22">
        <v>980</v>
      </c>
      <c r="T136" s="24">
        <v>1.9</v>
      </c>
      <c r="U136" s="24">
        <v>-0.10000000000000009</v>
      </c>
      <c r="V136" s="24">
        <v>2</v>
      </c>
      <c r="W136" s="24">
        <v>1.9</v>
      </c>
      <c r="X136" s="25">
        <v>3.0482758620689655E-2</v>
      </c>
      <c r="Y136" s="24">
        <v>0.5</v>
      </c>
      <c r="Z136" s="24">
        <v>-9.9999999999999978E-2</v>
      </c>
      <c r="AA136" s="24">
        <v>0.6</v>
      </c>
      <c r="AB136" s="24">
        <v>0.6</v>
      </c>
      <c r="AC136" s="26">
        <v>0.33670300418303967</v>
      </c>
      <c r="AD136" s="24">
        <v>11.045686788810126</v>
      </c>
      <c r="AE136" s="6">
        <v>179</v>
      </c>
      <c r="AF136" s="6">
        <v>194</v>
      </c>
      <c r="AG136" s="6">
        <v>162</v>
      </c>
      <c r="AH136" s="27">
        <v>4</v>
      </c>
      <c r="AI136" s="28">
        <v>1135000</v>
      </c>
      <c r="AJ136" s="28">
        <v>1130000</v>
      </c>
      <c r="AK136" s="28">
        <v>1103000</v>
      </c>
      <c r="AL136" s="29">
        <v>4.4247787610619468E-3</v>
      </c>
      <c r="AM136" s="29">
        <v>2.9011786038077969E-2</v>
      </c>
      <c r="AN136" s="6">
        <v>2.4</v>
      </c>
      <c r="AO136" s="27">
        <v>-0.30000000000000027</v>
      </c>
      <c r="AP136" s="6">
        <v>2.7</v>
      </c>
      <c r="AQ136" s="26">
        <v>8.3064516129032262E-2</v>
      </c>
      <c r="AR136" s="28">
        <v>680</v>
      </c>
      <c r="AS136" s="28">
        <v>650</v>
      </c>
      <c r="AT136" s="25">
        <v>4.6153846153846156E-2</v>
      </c>
      <c r="AU136" s="26">
        <v>3.6966191861216413E-2</v>
      </c>
      <c r="AV136" s="30">
        <v>2524.48</v>
      </c>
      <c r="AW136" s="24">
        <v>0.8377</v>
      </c>
      <c r="AX136" s="24">
        <v>0.1623</v>
      </c>
      <c r="AY136" s="24">
        <v>0.997</v>
      </c>
      <c r="AZ136" s="24">
        <v>0</v>
      </c>
      <c r="BA136" s="24">
        <v>0.46879999999999999</v>
      </c>
      <c r="BB136" s="24">
        <v>0.43619999999999998</v>
      </c>
      <c r="BC136" s="24">
        <v>6.4699999999999994E-2</v>
      </c>
      <c r="BD136" s="31">
        <v>9</v>
      </c>
      <c r="BE136" s="23">
        <v>34</v>
      </c>
      <c r="BF136" s="32" t="s">
        <v>2834</v>
      </c>
      <c r="BG136" s="33">
        <v>145.24710221309201</v>
      </c>
      <c r="BH136" s="33">
        <v>-37.601026693205903</v>
      </c>
      <c r="BI136" s="34">
        <f t="shared" si="28"/>
        <v>85</v>
      </c>
      <c r="BJ136" s="34">
        <f t="shared" si="29"/>
        <v>77</v>
      </c>
      <c r="BK136" s="34">
        <f t="shared" si="30"/>
        <v>75</v>
      </c>
      <c r="BL136" s="34">
        <f t="shared" si="31"/>
        <v>88</v>
      </c>
      <c r="BM136" s="34">
        <f t="shared" si="32"/>
        <v>3</v>
      </c>
      <c r="BN136" s="34">
        <f t="shared" si="33"/>
        <v>100</v>
      </c>
      <c r="BO136" s="34">
        <f t="shared" si="34"/>
        <v>100</v>
      </c>
      <c r="BP136" s="34">
        <f t="shared" si="35"/>
        <v>93</v>
      </c>
      <c r="BQ136" s="35">
        <f t="shared" si="36"/>
        <v>52</v>
      </c>
      <c r="BR136" s="34">
        <f t="shared" si="37"/>
        <v>40</v>
      </c>
      <c r="BS136" s="35">
        <f t="shared" si="38"/>
        <v>43</v>
      </c>
      <c r="BT136" s="35">
        <f t="shared" si="39"/>
        <v>100</v>
      </c>
      <c r="BU136" s="35">
        <f t="shared" si="40"/>
        <v>90</v>
      </c>
      <c r="BV136" s="35">
        <f t="shared" si="41"/>
        <v>76</v>
      </c>
    </row>
    <row r="137" spans="2:74" hidden="1" x14ac:dyDescent="0.3">
      <c r="B137" s="6" t="s">
        <v>306</v>
      </c>
      <c r="C137" s="6">
        <v>304011084</v>
      </c>
      <c r="D137" s="6" t="s">
        <v>307</v>
      </c>
      <c r="E137" s="6" t="s">
        <v>308</v>
      </c>
      <c r="F137" s="6" t="s">
        <v>2780</v>
      </c>
      <c r="G137" s="6" t="s">
        <v>97</v>
      </c>
      <c r="H137" s="6" t="s">
        <v>78</v>
      </c>
      <c r="I137" s="22">
        <v>1299000</v>
      </c>
      <c r="J137" s="22">
        <v>1250000</v>
      </c>
      <c r="K137" s="22">
        <v>1165000</v>
      </c>
      <c r="L137" s="22">
        <v>1330000</v>
      </c>
      <c r="M137" s="22">
        <v>1250000</v>
      </c>
      <c r="N137" s="22">
        <v>1175000</v>
      </c>
      <c r="O137" s="23">
        <v>26</v>
      </c>
      <c r="P137" s="23">
        <v>24</v>
      </c>
      <c r="Q137" s="23">
        <v>24</v>
      </c>
      <c r="R137" s="22">
        <v>780</v>
      </c>
      <c r="S137" s="22">
        <v>730</v>
      </c>
      <c r="T137" s="24">
        <v>1.6</v>
      </c>
      <c r="U137" s="24">
        <v>-0.29999999999999982</v>
      </c>
      <c r="V137" s="24">
        <v>1.9</v>
      </c>
      <c r="W137" s="24">
        <v>2.1</v>
      </c>
      <c r="X137" s="25">
        <v>3.1224018475750577E-2</v>
      </c>
      <c r="Y137" s="24">
        <v>2.1</v>
      </c>
      <c r="Z137" s="24">
        <v>-0.89999999999999991</v>
      </c>
      <c r="AA137" s="24">
        <v>3</v>
      </c>
      <c r="AB137" s="24">
        <v>3.3</v>
      </c>
      <c r="AC137" s="26">
        <v>0.27668993699982969</v>
      </c>
      <c r="AD137" s="24">
        <v>8.8614454675241312</v>
      </c>
      <c r="AE137" s="6">
        <v>98</v>
      </c>
      <c r="AF137" s="6">
        <v>114</v>
      </c>
      <c r="AG137" s="6">
        <v>76</v>
      </c>
      <c r="AH137" s="27">
        <v>3.6890459363957597</v>
      </c>
      <c r="AI137" s="28">
        <v>1125000</v>
      </c>
      <c r="AJ137" s="28">
        <v>1000000</v>
      </c>
      <c r="AK137" s="28">
        <v>882000</v>
      </c>
      <c r="AL137" s="29">
        <v>0.125</v>
      </c>
      <c r="AM137" s="29">
        <v>0.27551020408163263</v>
      </c>
      <c r="AN137" s="6">
        <v>2.1</v>
      </c>
      <c r="AO137" s="27">
        <v>-0.79999999999999982</v>
      </c>
      <c r="AP137" s="6">
        <v>2.9</v>
      </c>
      <c r="AQ137" s="26">
        <v>0.11634615384615385</v>
      </c>
      <c r="AR137" s="28">
        <v>750</v>
      </c>
      <c r="AS137" s="28">
        <v>700</v>
      </c>
      <c r="AT137" s="25">
        <v>7.1428571428571425E-2</v>
      </c>
      <c r="AU137" s="26">
        <v>0.36847332311727687</v>
      </c>
      <c r="AV137" s="30">
        <v>2819.0400000000004</v>
      </c>
      <c r="AW137" s="24">
        <v>0.82410000000000005</v>
      </c>
      <c r="AX137" s="24">
        <v>0.1759</v>
      </c>
      <c r="AY137" s="24">
        <v>0.86129999999999995</v>
      </c>
      <c r="AZ137" s="24">
        <v>0.1041</v>
      </c>
      <c r="BA137" s="24">
        <v>0.36130000000000001</v>
      </c>
      <c r="BB137" s="24">
        <v>0.43509999999999999</v>
      </c>
      <c r="BC137" s="24">
        <v>0.1714</v>
      </c>
      <c r="BD137" s="31">
        <v>9.5</v>
      </c>
      <c r="BE137" s="23">
        <v>11</v>
      </c>
      <c r="BF137" s="32" t="s">
        <v>2835</v>
      </c>
      <c r="BG137" s="33">
        <v>152.95330338658499</v>
      </c>
      <c r="BH137" s="33">
        <v>-27.543811478331499</v>
      </c>
      <c r="BI137" s="34">
        <f t="shared" si="28"/>
        <v>90</v>
      </c>
      <c r="BJ137" s="34">
        <f t="shared" si="29"/>
        <v>82</v>
      </c>
      <c r="BK137" s="34">
        <f t="shared" si="30"/>
        <v>79</v>
      </c>
      <c r="BL137" s="34">
        <f t="shared" si="31"/>
        <v>1</v>
      </c>
      <c r="BM137" s="34">
        <f t="shared" si="32"/>
        <v>63</v>
      </c>
      <c r="BN137" s="34">
        <f t="shared" si="33"/>
        <v>100</v>
      </c>
      <c r="BO137" s="34">
        <f t="shared" si="34"/>
        <v>100</v>
      </c>
      <c r="BP137" s="34">
        <f t="shared" si="35"/>
        <v>69</v>
      </c>
      <c r="BQ137" s="35">
        <f t="shared" si="36"/>
        <v>55</v>
      </c>
      <c r="BR137" s="34">
        <f t="shared" si="37"/>
        <v>62</v>
      </c>
      <c r="BS137" s="35">
        <f t="shared" si="38"/>
        <v>82</v>
      </c>
      <c r="BT137" s="35">
        <f t="shared" si="39"/>
        <v>82</v>
      </c>
      <c r="BU137" s="35">
        <f t="shared" si="40"/>
        <v>95</v>
      </c>
      <c r="BV137" s="35">
        <f t="shared" si="41"/>
        <v>76</v>
      </c>
    </row>
    <row r="138" spans="2:74" hidden="1" x14ac:dyDescent="0.3">
      <c r="B138" s="6" t="s">
        <v>309</v>
      </c>
      <c r="C138" s="6">
        <v>511041291</v>
      </c>
      <c r="D138" s="6" t="s">
        <v>310</v>
      </c>
      <c r="E138" s="6" t="s">
        <v>311</v>
      </c>
      <c r="F138" s="6" t="s">
        <v>2696</v>
      </c>
      <c r="G138" s="6" t="s">
        <v>93</v>
      </c>
      <c r="H138" s="6" t="s">
        <v>78</v>
      </c>
      <c r="I138" s="22">
        <v>265000</v>
      </c>
      <c r="J138" s="22">
        <v>289000</v>
      </c>
      <c r="K138" s="22">
        <v>299000</v>
      </c>
      <c r="L138" s="22">
        <v>320000</v>
      </c>
      <c r="M138" s="22">
        <v>265000</v>
      </c>
      <c r="N138" s="22">
        <v>320000</v>
      </c>
      <c r="O138" s="23">
        <v>96</v>
      </c>
      <c r="P138" s="23">
        <v>108</v>
      </c>
      <c r="Q138" s="23">
        <v>89</v>
      </c>
      <c r="R138" s="22">
        <v>400</v>
      </c>
      <c r="S138" s="22">
        <v>380</v>
      </c>
      <c r="T138" s="24">
        <v>1.7</v>
      </c>
      <c r="U138" s="24">
        <v>-0.10000000000000009</v>
      </c>
      <c r="V138" s="24">
        <v>1.8</v>
      </c>
      <c r="W138" s="24">
        <v>1.6</v>
      </c>
      <c r="X138" s="25">
        <v>7.8490566037735854E-2</v>
      </c>
      <c r="Y138" s="24">
        <v>0.2</v>
      </c>
      <c r="Z138" s="24">
        <v>-9.9999999999999978E-2</v>
      </c>
      <c r="AA138" s="24">
        <v>0.3</v>
      </c>
      <c r="AB138" s="24">
        <v>0.4</v>
      </c>
      <c r="AC138" s="26">
        <v>0.27262813522355506</v>
      </c>
      <c r="AD138" s="24">
        <v>3.4733872997231772</v>
      </c>
      <c r="AE138" s="6">
        <v>285</v>
      </c>
      <c r="AF138" s="6">
        <v>339</v>
      </c>
      <c r="AG138" s="6">
        <v>350</v>
      </c>
      <c r="AH138" s="27">
        <v>3.1662531017369728</v>
      </c>
      <c r="AI138" s="28">
        <v>460000</v>
      </c>
      <c r="AJ138" s="28">
        <v>385000</v>
      </c>
      <c r="AK138" s="28">
        <v>368000</v>
      </c>
      <c r="AL138" s="29">
        <v>0.19480519480519481</v>
      </c>
      <c r="AM138" s="29">
        <v>0.25</v>
      </c>
      <c r="AN138" s="6">
        <v>3.5</v>
      </c>
      <c r="AO138" s="27">
        <v>-0.20000000000000018</v>
      </c>
      <c r="AP138" s="6">
        <v>3.7</v>
      </c>
      <c r="AQ138" s="26">
        <v>4.2635658914728682E-2</v>
      </c>
      <c r="AR138" s="28">
        <v>500</v>
      </c>
      <c r="AS138" s="28">
        <v>460</v>
      </c>
      <c r="AT138" s="25">
        <v>8.6956521739130432E-2</v>
      </c>
      <c r="AU138" s="26">
        <v>0.47948243767478305</v>
      </c>
      <c r="AV138" s="30">
        <v>1467.2</v>
      </c>
      <c r="AW138" s="24">
        <v>0.65349999999999997</v>
      </c>
      <c r="AX138" s="24">
        <v>0.34649999999999997</v>
      </c>
      <c r="AY138" s="24">
        <v>0.93579999999999997</v>
      </c>
      <c r="AZ138" s="24">
        <v>2.76E-2</v>
      </c>
      <c r="BA138" s="24">
        <v>0.48470000000000002</v>
      </c>
      <c r="BB138" s="24">
        <v>0.19040000000000001</v>
      </c>
      <c r="BC138" s="24">
        <v>0.2084</v>
      </c>
      <c r="BD138" s="31">
        <v>7.5</v>
      </c>
      <c r="BE138" s="23">
        <v>276</v>
      </c>
      <c r="BF138" s="32" t="s">
        <v>2836</v>
      </c>
      <c r="BG138" s="33">
        <v>116.17701904613401</v>
      </c>
      <c r="BH138" s="33">
        <v>-29.480188814922901</v>
      </c>
      <c r="BI138" s="34">
        <f t="shared" si="28"/>
        <v>88</v>
      </c>
      <c r="BJ138" s="34">
        <f t="shared" si="29"/>
        <v>59</v>
      </c>
      <c r="BK138" s="34">
        <f t="shared" si="30"/>
        <v>86</v>
      </c>
      <c r="BL138" s="34">
        <f t="shared" si="31"/>
        <v>1</v>
      </c>
      <c r="BM138" s="34">
        <f t="shared" si="32"/>
        <v>97</v>
      </c>
      <c r="BN138" s="34">
        <f t="shared" si="33"/>
        <v>51</v>
      </c>
      <c r="BO138" s="34">
        <f t="shared" si="34"/>
        <v>58</v>
      </c>
      <c r="BP138" s="34">
        <f t="shared" si="35"/>
        <v>97</v>
      </c>
      <c r="BQ138" s="35">
        <f t="shared" si="36"/>
        <v>100</v>
      </c>
      <c r="BR138" s="34">
        <f t="shared" si="37"/>
        <v>100</v>
      </c>
      <c r="BS138" s="35">
        <f t="shared" si="38"/>
        <v>85</v>
      </c>
      <c r="BT138" s="35">
        <f t="shared" si="39"/>
        <v>100</v>
      </c>
      <c r="BU138" s="35">
        <f t="shared" si="40"/>
        <v>75</v>
      </c>
      <c r="BV138" s="35">
        <f t="shared" si="41"/>
        <v>76</v>
      </c>
    </row>
    <row r="139" spans="2:74" hidden="1" x14ac:dyDescent="0.3">
      <c r="B139" s="6" t="s">
        <v>312</v>
      </c>
      <c r="C139" s="6">
        <v>801071075</v>
      </c>
      <c r="D139" s="6" t="s">
        <v>150</v>
      </c>
      <c r="E139" s="6" t="s">
        <v>107</v>
      </c>
      <c r="F139" s="6" t="s">
        <v>2703</v>
      </c>
      <c r="G139" s="6" t="s">
        <v>108</v>
      </c>
      <c r="H139" s="6" t="s">
        <v>78</v>
      </c>
      <c r="I139" s="22">
        <v>930000</v>
      </c>
      <c r="J139" s="22">
        <v>919000</v>
      </c>
      <c r="K139" s="22">
        <v>900000</v>
      </c>
      <c r="L139" s="22">
        <v>967000</v>
      </c>
      <c r="M139" s="22">
        <v>967000</v>
      </c>
      <c r="N139" s="22">
        <v>905000</v>
      </c>
      <c r="O139" s="23">
        <v>24</v>
      </c>
      <c r="P139" s="23">
        <v>24</v>
      </c>
      <c r="Q139" s="23">
        <v>24</v>
      </c>
      <c r="R139" s="22">
        <v>650</v>
      </c>
      <c r="S139" s="22">
        <v>630</v>
      </c>
      <c r="T139" s="24">
        <v>2.6</v>
      </c>
      <c r="U139" s="24">
        <v>-0.39999999999999991</v>
      </c>
      <c r="V139" s="24">
        <v>3</v>
      </c>
      <c r="W139" s="24">
        <v>3.1</v>
      </c>
      <c r="X139" s="25">
        <v>3.6344086021505378E-2</v>
      </c>
      <c r="Y139" s="24">
        <v>0.9</v>
      </c>
      <c r="Z139" s="24">
        <v>-0.20000000000000007</v>
      </c>
      <c r="AA139" s="24">
        <v>1.1000000000000001</v>
      </c>
      <c r="AB139" s="24">
        <v>1</v>
      </c>
      <c r="AC139" s="26">
        <v>0.22546897546897546</v>
      </c>
      <c r="AD139" s="24">
        <v>6.2037321652706261</v>
      </c>
      <c r="AE139" s="6">
        <v>77</v>
      </c>
      <c r="AF139" s="6">
        <v>147</v>
      </c>
      <c r="AG139" s="6">
        <v>118</v>
      </c>
      <c r="AH139" s="27">
        <v>1.2691099476439791</v>
      </c>
      <c r="AI139" s="28">
        <v>870000</v>
      </c>
      <c r="AJ139" s="28">
        <v>855300</v>
      </c>
      <c r="AK139" s="28">
        <v>862000</v>
      </c>
      <c r="AL139" s="29">
        <v>1.7186951946685375E-2</v>
      </c>
      <c r="AM139" s="29">
        <v>9.2807424593967514E-3</v>
      </c>
      <c r="AN139" s="6">
        <v>3.2</v>
      </c>
      <c r="AO139" s="27">
        <v>0.30000000000000027</v>
      </c>
      <c r="AP139" s="6">
        <v>2.9</v>
      </c>
      <c r="AQ139" s="26">
        <v>7.2106824925816021E-2</v>
      </c>
      <c r="AR139" s="28">
        <v>660</v>
      </c>
      <c r="AS139" s="28">
        <v>650</v>
      </c>
      <c r="AT139" s="25">
        <v>1.5384615384615385E-2</v>
      </c>
      <c r="AU139" s="26">
        <v>0.20473093258716812</v>
      </c>
      <c r="AV139" s="30">
        <v>2882.88</v>
      </c>
      <c r="AW139" s="24">
        <v>0.80630000000000002</v>
      </c>
      <c r="AX139" s="24">
        <v>0.19370000000000001</v>
      </c>
      <c r="AY139" s="24">
        <v>0.80720000000000003</v>
      </c>
      <c r="AZ139" s="24">
        <v>0.1055</v>
      </c>
      <c r="BA139" s="24">
        <v>0.25669999999999998</v>
      </c>
      <c r="BB139" s="24">
        <v>0.54820000000000002</v>
      </c>
      <c r="BC139" s="24">
        <v>0.17680000000000001</v>
      </c>
      <c r="BD139" s="31">
        <v>9</v>
      </c>
      <c r="BE139" s="23">
        <v>61</v>
      </c>
      <c r="BF139" s="32" t="s">
        <v>2837</v>
      </c>
      <c r="BG139" s="33">
        <v>149.101914119583</v>
      </c>
      <c r="BH139" s="33">
        <v>-35.458994860674103</v>
      </c>
      <c r="BI139" s="34">
        <f t="shared" si="28"/>
        <v>74</v>
      </c>
      <c r="BJ139" s="34">
        <f t="shared" si="29"/>
        <v>64</v>
      </c>
      <c r="BK139" s="34">
        <f t="shared" si="30"/>
        <v>100</v>
      </c>
      <c r="BL139" s="34">
        <f t="shared" si="31"/>
        <v>32</v>
      </c>
      <c r="BM139" s="34">
        <f t="shared" si="32"/>
        <v>10</v>
      </c>
      <c r="BN139" s="34">
        <f t="shared" si="33"/>
        <v>96</v>
      </c>
      <c r="BO139" s="34">
        <f t="shared" si="34"/>
        <v>96</v>
      </c>
      <c r="BP139" s="34">
        <f t="shared" si="35"/>
        <v>46</v>
      </c>
      <c r="BQ139" s="35">
        <f t="shared" si="36"/>
        <v>71</v>
      </c>
      <c r="BR139" s="34">
        <f t="shared" si="37"/>
        <v>88</v>
      </c>
      <c r="BS139" s="35">
        <f t="shared" si="38"/>
        <v>100</v>
      </c>
      <c r="BT139" s="35">
        <f t="shared" si="39"/>
        <v>100</v>
      </c>
      <c r="BU139" s="35">
        <f t="shared" si="40"/>
        <v>90</v>
      </c>
      <c r="BV139" s="35">
        <f t="shared" si="41"/>
        <v>76</v>
      </c>
    </row>
    <row r="140" spans="2:74" hidden="1" x14ac:dyDescent="0.3">
      <c r="B140" s="6" t="s">
        <v>313</v>
      </c>
      <c r="C140" s="6">
        <v>801081092</v>
      </c>
      <c r="D140" s="6" t="s">
        <v>106</v>
      </c>
      <c r="E140" s="6" t="s">
        <v>107</v>
      </c>
      <c r="F140" s="6" t="s">
        <v>2703</v>
      </c>
      <c r="G140" s="6" t="s">
        <v>108</v>
      </c>
      <c r="H140" s="6" t="s">
        <v>78</v>
      </c>
      <c r="I140" s="22">
        <v>1034550</v>
      </c>
      <c r="J140" s="22">
        <v>1049000</v>
      </c>
      <c r="K140" s="22">
        <v>979200</v>
      </c>
      <c r="L140" s="22">
        <v>995000</v>
      </c>
      <c r="M140" s="22">
        <v>990000</v>
      </c>
      <c r="N140" s="22">
        <v>960000</v>
      </c>
      <c r="O140" s="23">
        <v>23</v>
      </c>
      <c r="P140" s="23">
        <v>23</v>
      </c>
      <c r="Q140" s="23">
        <v>23</v>
      </c>
      <c r="R140" s="22">
        <v>800</v>
      </c>
      <c r="S140" s="22">
        <v>720</v>
      </c>
      <c r="T140" s="24">
        <v>3.7</v>
      </c>
      <c r="U140" s="24">
        <v>0.10000000000000009</v>
      </c>
      <c r="V140" s="24">
        <v>3.6</v>
      </c>
      <c r="W140" s="24">
        <v>2.9</v>
      </c>
      <c r="X140" s="25">
        <v>4.0210719636556959E-2</v>
      </c>
      <c r="Y140" s="24">
        <v>1.9</v>
      </c>
      <c r="Z140" s="24">
        <v>-0.89999999999999991</v>
      </c>
      <c r="AA140" s="24">
        <v>2.8</v>
      </c>
      <c r="AB140" s="24">
        <v>2.6</v>
      </c>
      <c r="AC140" s="26">
        <v>0.27546691642333754</v>
      </c>
      <c r="AD140" s="24">
        <v>6.8505840958116311</v>
      </c>
      <c r="AE140" s="6">
        <v>22</v>
      </c>
      <c r="AF140" s="6">
        <v>38</v>
      </c>
      <c r="AG140" s="6">
        <v>52</v>
      </c>
      <c r="AH140" s="27">
        <v>1.0517928286852589</v>
      </c>
      <c r="AI140" s="28">
        <v>950000</v>
      </c>
      <c r="AJ140" s="28">
        <v>930000</v>
      </c>
      <c r="AK140" s="28">
        <v>1017800</v>
      </c>
      <c r="AL140" s="29">
        <v>2.1505376344086023E-2</v>
      </c>
      <c r="AM140" s="29">
        <v>-6.6614266064059735E-2</v>
      </c>
      <c r="AN140" s="6">
        <v>2.8</v>
      </c>
      <c r="AO140" s="27">
        <v>0</v>
      </c>
      <c r="AP140" s="6">
        <v>2.8</v>
      </c>
      <c r="AQ140" s="26">
        <v>6.8141592920353974E-2</v>
      </c>
      <c r="AR140" s="28">
        <v>720</v>
      </c>
      <c r="AS140" s="28">
        <v>655</v>
      </c>
      <c r="AT140" s="25">
        <v>9.9236641221374045E-2</v>
      </c>
      <c r="AU140" s="26">
        <v>8.7873338026878578E-2</v>
      </c>
      <c r="AV140" s="30">
        <v>2904.1600000000003</v>
      </c>
      <c r="AW140" s="24">
        <v>0.77</v>
      </c>
      <c r="AX140" s="24">
        <v>0.23</v>
      </c>
      <c r="AY140" s="24">
        <v>0.87409999999999999</v>
      </c>
      <c r="AZ140" s="24">
        <v>7.8799999999999995E-2</v>
      </c>
      <c r="BA140" s="24">
        <v>0.36470000000000002</v>
      </c>
      <c r="BB140" s="24">
        <v>0.42320000000000002</v>
      </c>
      <c r="BC140" s="24">
        <v>0.18679999999999999</v>
      </c>
      <c r="BD140" s="31">
        <v>9</v>
      </c>
      <c r="BE140" s="23">
        <v>69</v>
      </c>
      <c r="BF140" s="32" t="s">
        <v>2838</v>
      </c>
      <c r="BG140" s="33">
        <v>149.03035023534699</v>
      </c>
      <c r="BH140" s="33">
        <v>-35.335943312823701</v>
      </c>
      <c r="BI140" s="34">
        <f t="shared" si="28"/>
        <v>55</v>
      </c>
      <c r="BJ140" s="34">
        <f t="shared" si="29"/>
        <v>70</v>
      </c>
      <c r="BK140" s="34">
        <f t="shared" si="30"/>
        <v>100</v>
      </c>
      <c r="BL140" s="34">
        <f t="shared" si="31"/>
        <v>71</v>
      </c>
      <c r="BM140" s="34">
        <f t="shared" si="32"/>
        <v>12</v>
      </c>
      <c r="BN140" s="34">
        <f t="shared" si="33"/>
        <v>90</v>
      </c>
      <c r="BO140" s="34">
        <f t="shared" si="34"/>
        <v>93</v>
      </c>
      <c r="BP140" s="34">
        <f t="shared" si="35"/>
        <v>70</v>
      </c>
      <c r="BQ140" s="35">
        <f t="shared" si="36"/>
        <v>84</v>
      </c>
      <c r="BR140" s="34">
        <f t="shared" si="37"/>
        <v>82</v>
      </c>
      <c r="BS140" s="35">
        <f t="shared" si="38"/>
        <v>83</v>
      </c>
      <c r="BT140" s="35">
        <f t="shared" si="39"/>
        <v>85</v>
      </c>
      <c r="BU140" s="35">
        <f t="shared" si="40"/>
        <v>90</v>
      </c>
      <c r="BV140" s="35">
        <f t="shared" si="41"/>
        <v>76</v>
      </c>
    </row>
    <row r="141" spans="2:74" hidden="1" x14ac:dyDescent="0.3">
      <c r="B141" s="6" t="s">
        <v>314</v>
      </c>
      <c r="C141" s="6">
        <v>101031015</v>
      </c>
      <c r="D141" s="6" t="s">
        <v>315</v>
      </c>
      <c r="E141" s="6" t="s">
        <v>316</v>
      </c>
      <c r="F141" s="6" t="s">
        <v>2691</v>
      </c>
      <c r="G141" s="6" t="s">
        <v>77</v>
      </c>
      <c r="H141" s="6" t="s">
        <v>78</v>
      </c>
      <c r="I141" s="22">
        <v>520000</v>
      </c>
      <c r="J141" s="22">
        <v>530000</v>
      </c>
      <c r="K141" s="22">
        <v>550000</v>
      </c>
      <c r="L141" s="22">
        <v>480000</v>
      </c>
      <c r="M141" s="22">
        <v>480000</v>
      </c>
      <c r="N141" s="22">
        <v>600000</v>
      </c>
      <c r="O141" s="23">
        <v>95</v>
      </c>
      <c r="P141" s="23">
        <v>95</v>
      </c>
      <c r="Q141" s="23">
        <v>115</v>
      </c>
      <c r="R141" s="22">
        <v>490</v>
      </c>
      <c r="S141" s="22">
        <v>500</v>
      </c>
      <c r="T141" s="24">
        <v>1.2</v>
      </c>
      <c r="U141" s="24">
        <v>-0.10000000000000009</v>
      </c>
      <c r="V141" s="24">
        <v>1.3</v>
      </c>
      <c r="W141" s="24">
        <v>1.4</v>
      </c>
      <c r="X141" s="25">
        <v>4.9000000000000002E-2</v>
      </c>
      <c r="Y141" s="24">
        <v>1.1000000000000001</v>
      </c>
      <c r="Z141" s="24">
        <v>-0.19999999999999996</v>
      </c>
      <c r="AA141" s="24">
        <v>1.3</v>
      </c>
      <c r="AB141" s="24">
        <v>1.1000000000000001</v>
      </c>
      <c r="AC141" s="26">
        <v>0.27412280701754382</v>
      </c>
      <c r="AD141" s="24">
        <v>5.5943430003580374</v>
      </c>
      <c r="AE141" s="6">
        <v>158</v>
      </c>
      <c r="AF141" s="6">
        <v>170</v>
      </c>
      <c r="AG141" s="6">
        <v>137</v>
      </c>
      <c r="AH141" s="27">
        <v>8.6315789473684212</v>
      </c>
      <c r="AI141" s="28">
        <v>555000</v>
      </c>
      <c r="AJ141" s="28">
        <v>545000</v>
      </c>
      <c r="AK141" s="28">
        <v>640000</v>
      </c>
      <c r="AL141" s="29">
        <v>1.834862385321101E-2</v>
      </c>
      <c r="AM141" s="29">
        <v>-0.1328125</v>
      </c>
      <c r="AN141" s="6">
        <v>1.6</v>
      </c>
      <c r="AO141" s="27">
        <v>-9.9999999999999867E-2</v>
      </c>
      <c r="AP141" s="6">
        <v>1.7</v>
      </c>
      <c r="AQ141" s="26">
        <v>0.10555555555555556</v>
      </c>
      <c r="AR141" s="28">
        <v>550</v>
      </c>
      <c r="AS141" s="28">
        <v>550</v>
      </c>
      <c r="AT141" s="25">
        <v>0</v>
      </c>
      <c r="AU141" s="26">
        <v>0.24810624849883411</v>
      </c>
      <c r="AV141" s="30">
        <v>1787.5200000000002</v>
      </c>
      <c r="AW141" s="24">
        <v>0.72289999999999999</v>
      </c>
      <c r="AX141" s="24">
        <v>0.27710000000000001</v>
      </c>
      <c r="AY141" s="24">
        <v>0.98280000000000001</v>
      </c>
      <c r="AZ141" s="24">
        <v>2.3E-3</v>
      </c>
      <c r="BA141" s="24">
        <v>0.5121</v>
      </c>
      <c r="BB141" s="24">
        <v>0.34689999999999999</v>
      </c>
      <c r="BC141" s="24">
        <v>9.2399999999999996E-2</v>
      </c>
      <c r="BD141" s="31">
        <v>5.5</v>
      </c>
      <c r="BE141" s="23">
        <v>315</v>
      </c>
      <c r="BF141" s="32" t="s">
        <v>2839</v>
      </c>
      <c r="BG141" s="33">
        <v>149.161018748944</v>
      </c>
      <c r="BH141" s="33">
        <v>-36.146893113930801</v>
      </c>
      <c r="BI141" s="34">
        <f t="shared" si="28"/>
        <v>97</v>
      </c>
      <c r="BJ141" s="34">
        <f t="shared" si="29"/>
        <v>90</v>
      </c>
      <c r="BK141" s="34">
        <f t="shared" si="30"/>
        <v>18</v>
      </c>
      <c r="BL141" s="34">
        <f t="shared" si="31"/>
        <v>18</v>
      </c>
      <c r="BM141" s="34">
        <f t="shared" si="32"/>
        <v>10</v>
      </c>
      <c r="BN141" s="34">
        <f t="shared" si="33"/>
        <v>100</v>
      </c>
      <c r="BO141" s="34">
        <f t="shared" si="34"/>
        <v>52</v>
      </c>
      <c r="BP141" s="34">
        <f t="shared" si="35"/>
        <v>100</v>
      </c>
      <c r="BQ141" s="35">
        <f t="shared" si="36"/>
        <v>100</v>
      </c>
      <c r="BR141" s="34">
        <f t="shared" si="37"/>
        <v>94</v>
      </c>
      <c r="BS141" s="35">
        <f t="shared" si="38"/>
        <v>84</v>
      </c>
      <c r="BT141" s="35">
        <f t="shared" si="39"/>
        <v>98</v>
      </c>
      <c r="BU141" s="35">
        <f t="shared" si="40"/>
        <v>55</v>
      </c>
      <c r="BV141" s="35">
        <f t="shared" si="41"/>
        <v>76</v>
      </c>
    </row>
    <row r="142" spans="2:74" x14ac:dyDescent="0.3">
      <c r="B142" s="6" t="s">
        <v>317</v>
      </c>
      <c r="C142" s="6">
        <v>101051540</v>
      </c>
      <c r="D142" s="6" t="s">
        <v>318</v>
      </c>
      <c r="E142" s="6" t="s">
        <v>316</v>
      </c>
      <c r="F142" s="6" t="s">
        <v>2691</v>
      </c>
      <c r="G142" s="6" t="s">
        <v>77</v>
      </c>
      <c r="H142" s="6" t="s">
        <v>78</v>
      </c>
      <c r="I142" s="22">
        <v>789000</v>
      </c>
      <c r="J142" s="22">
        <v>775000</v>
      </c>
      <c r="K142" s="22">
        <v>790000</v>
      </c>
      <c r="L142" s="22">
        <v>700000</v>
      </c>
      <c r="M142" s="22">
        <v>720000</v>
      </c>
      <c r="N142" s="22">
        <v>705000</v>
      </c>
      <c r="O142" s="23">
        <v>69</v>
      </c>
      <c r="P142" s="23">
        <v>78</v>
      </c>
      <c r="Q142" s="23">
        <v>78</v>
      </c>
      <c r="R142" s="22">
        <v>520</v>
      </c>
      <c r="S142" s="22">
        <v>500</v>
      </c>
      <c r="T142" s="24">
        <v>1.2</v>
      </c>
      <c r="U142" s="24">
        <v>-0.10000000000000009</v>
      </c>
      <c r="V142" s="24">
        <v>1.3</v>
      </c>
      <c r="W142" s="24">
        <v>1.4</v>
      </c>
      <c r="X142" s="25">
        <v>3.4271229404309253E-2</v>
      </c>
      <c r="Y142" s="24">
        <v>1.2</v>
      </c>
      <c r="Z142" s="24">
        <v>-0.5</v>
      </c>
      <c r="AA142" s="24">
        <v>1.7</v>
      </c>
      <c r="AB142" s="24">
        <v>1.3</v>
      </c>
      <c r="AC142" s="26">
        <v>0.30625706747078779</v>
      </c>
      <c r="AD142" s="24">
        <v>8.9362731595581195</v>
      </c>
      <c r="AE142" s="6">
        <v>223</v>
      </c>
      <c r="AF142" s="6">
        <v>259</v>
      </c>
      <c r="AG142" s="6">
        <v>216</v>
      </c>
      <c r="AH142" s="27">
        <v>6.0618556701030935</v>
      </c>
      <c r="AI142" s="28">
        <v>635000</v>
      </c>
      <c r="AJ142" s="28">
        <v>600000</v>
      </c>
      <c r="AK142" s="28">
        <v>590000</v>
      </c>
      <c r="AL142" s="29">
        <v>5.8333333333333334E-2</v>
      </c>
      <c r="AM142" s="29">
        <v>7.6271186440677971E-2</v>
      </c>
      <c r="AN142" s="6">
        <v>2.2000000000000002</v>
      </c>
      <c r="AO142" s="27">
        <v>-0.19999999999999973</v>
      </c>
      <c r="AP142" s="6">
        <v>2.4</v>
      </c>
      <c r="AQ142" s="26">
        <v>8.1428571428571433E-2</v>
      </c>
      <c r="AR142" s="28">
        <v>500</v>
      </c>
      <c r="AS142" s="28">
        <v>480</v>
      </c>
      <c r="AT142" s="25">
        <v>4.1666666666666664E-2</v>
      </c>
      <c r="AU142" s="26">
        <v>0.11029967126537188</v>
      </c>
      <c r="AV142" s="30">
        <v>1697.92</v>
      </c>
      <c r="AW142" s="24">
        <v>0.72970000000000002</v>
      </c>
      <c r="AX142" s="24">
        <v>0.27029999999999998</v>
      </c>
      <c r="AY142" s="24">
        <v>0.97799999999999998</v>
      </c>
      <c r="AZ142" s="24">
        <v>1.21E-2</v>
      </c>
      <c r="BA142" s="24">
        <v>0.48459999999999998</v>
      </c>
      <c r="BB142" s="24">
        <v>0.33339999999999997</v>
      </c>
      <c r="BC142" s="24">
        <v>0.126</v>
      </c>
      <c r="BD142" s="31">
        <v>6</v>
      </c>
      <c r="BE142" s="23">
        <v>163</v>
      </c>
      <c r="BF142" s="32" t="s">
        <v>2840</v>
      </c>
      <c r="BG142" s="33">
        <v>149.613317025008</v>
      </c>
      <c r="BH142" s="33">
        <v>-34.498668172736799</v>
      </c>
      <c r="BI142" s="34">
        <f t="shared" si="28"/>
        <v>97</v>
      </c>
      <c r="BJ142" s="34">
        <f t="shared" si="29"/>
        <v>80</v>
      </c>
      <c r="BK142" s="34">
        <f t="shared" si="30"/>
        <v>50</v>
      </c>
      <c r="BL142" s="34">
        <f t="shared" si="31"/>
        <v>64</v>
      </c>
      <c r="BM142" s="34">
        <f t="shared" si="32"/>
        <v>30</v>
      </c>
      <c r="BN142" s="34">
        <f t="shared" si="33"/>
        <v>100</v>
      </c>
      <c r="BO142" s="34">
        <f t="shared" si="34"/>
        <v>75</v>
      </c>
      <c r="BP142" s="34">
        <f t="shared" si="35"/>
        <v>97</v>
      </c>
      <c r="BQ142" s="35">
        <f t="shared" si="36"/>
        <v>65</v>
      </c>
      <c r="BR142" s="34">
        <f t="shared" si="37"/>
        <v>61</v>
      </c>
      <c r="BS142" s="35">
        <f t="shared" si="38"/>
        <v>63</v>
      </c>
      <c r="BT142" s="35">
        <f t="shared" si="39"/>
        <v>97</v>
      </c>
      <c r="BU142" s="35">
        <f t="shared" si="40"/>
        <v>60</v>
      </c>
      <c r="BV142" s="35">
        <f t="shared" si="41"/>
        <v>76</v>
      </c>
    </row>
    <row r="143" spans="2:74" hidden="1" x14ac:dyDescent="0.3">
      <c r="B143" s="6" t="s">
        <v>319</v>
      </c>
      <c r="C143" s="6">
        <v>211051281</v>
      </c>
      <c r="D143" s="6" t="s">
        <v>84</v>
      </c>
      <c r="E143" s="6" t="s">
        <v>85</v>
      </c>
      <c r="F143" s="6" t="s">
        <v>689</v>
      </c>
      <c r="G143" s="6" t="s">
        <v>86</v>
      </c>
      <c r="H143" s="6" t="s">
        <v>78</v>
      </c>
      <c r="I143" s="22">
        <v>800000</v>
      </c>
      <c r="J143" s="22">
        <v>820000</v>
      </c>
      <c r="K143" s="22">
        <v>800000</v>
      </c>
      <c r="L143" s="22">
        <v>850000</v>
      </c>
      <c r="M143" s="22">
        <v>860000</v>
      </c>
      <c r="N143" s="22">
        <v>840000</v>
      </c>
      <c r="O143" s="23">
        <v>29</v>
      </c>
      <c r="P143" s="23">
        <v>30</v>
      </c>
      <c r="Q143" s="23">
        <v>28</v>
      </c>
      <c r="R143" s="22">
        <v>610</v>
      </c>
      <c r="S143" s="22">
        <v>560</v>
      </c>
      <c r="T143" s="24">
        <v>3.1</v>
      </c>
      <c r="U143" s="24">
        <v>-0.19999999999999973</v>
      </c>
      <c r="V143" s="24">
        <v>3.3</v>
      </c>
      <c r="W143" s="24">
        <v>3.4</v>
      </c>
      <c r="X143" s="25">
        <v>3.9649999999999998E-2</v>
      </c>
      <c r="Y143" s="24">
        <v>1.6</v>
      </c>
      <c r="Z143" s="24">
        <v>-0.69999999999999973</v>
      </c>
      <c r="AA143" s="24">
        <v>2.2999999999999998</v>
      </c>
      <c r="AB143" s="24">
        <v>2.6</v>
      </c>
      <c r="AC143" s="26">
        <v>0.27341508892713706</v>
      </c>
      <c r="AD143" s="24">
        <v>6.8957147270400272</v>
      </c>
      <c r="AE143" s="6">
        <v>450</v>
      </c>
      <c r="AF143" s="6">
        <v>575</v>
      </c>
      <c r="AG143" s="6">
        <v>464</v>
      </c>
      <c r="AH143" s="27">
        <v>4.0632411067193672</v>
      </c>
      <c r="AI143" s="28">
        <v>850000</v>
      </c>
      <c r="AJ143" s="28">
        <v>840000</v>
      </c>
      <c r="AK143" s="28">
        <v>820000</v>
      </c>
      <c r="AL143" s="29">
        <v>1.1904761904761904E-2</v>
      </c>
      <c r="AM143" s="29">
        <v>3.6585365853658534E-2</v>
      </c>
      <c r="AN143" s="6">
        <v>2.4</v>
      </c>
      <c r="AO143" s="27">
        <v>-0.5</v>
      </c>
      <c r="AP143" s="6">
        <v>2.9</v>
      </c>
      <c r="AQ143" s="26">
        <v>7.7083333333333337E-2</v>
      </c>
      <c r="AR143" s="28">
        <v>620</v>
      </c>
      <c r="AS143" s="28">
        <v>560</v>
      </c>
      <c r="AT143" s="25">
        <v>0.10714285714285714</v>
      </c>
      <c r="AU143" s="26">
        <v>-8.7244382988110214E-2</v>
      </c>
      <c r="AV143" s="30">
        <v>2231.0400000000004</v>
      </c>
      <c r="AW143" s="24">
        <v>0.78559999999999997</v>
      </c>
      <c r="AX143" s="24">
        <v>0.21440000000000001</v>
      </c>
      <c r="AY143" s="24">
        <v>0.9536</v>
      </c>
      <c r="AZ143" s="24">
        <v>4.3099999999999999E-2</v>
      </c>
      <c r="BA143" s="24">
        <v>0.31680000000000003</v>
      </c>
      <c r="BB143" s="24">
        <v>0.46289999999999998</v>
      </c>
      <c r="BC143" s="24">
        <v>0.20319999999999999</v>
      </c>
      <c r="BD143" s="31">
        <v>4</v>
      </c>
      <c r="BE143" s="23">
        <v>32</v>
      </c>
      <c r="BF143" s="32" t="s">
        <v>2841</v>
      </c>
      <c r="BG143" s="33">
        <v>145.32526502561899</v>
      </c>
      <c r="BH143" s="33">
        <v>-37.7787166072197</v>
      </c>
      <c r="BI143" s="34">
        <f t="shared" si="28"/>
        <v>65</v>
      </c>
      <c r="BJ143" s="34">
        <f t="shared" si="29"/>
        <v>77</v>
      </c>
      <c r="BK143" s="34">
        <f t="shared" si="30"/>
        <v>74</v>
      </c>
      <c r="BL143" s="34">
        <f t="shared" si="31"/>
        <v>100</v>
      </c>
      <c r="BM143" s="34">
        <f t="shared" si="32"/>
        <v>7</v>
      </c>
      <c r="BN143" s="34">
        <f t="shared" si="33"/>
        <v>100</v>
      </c>
      <c r="BO143" s="34">
        <f t="shared" si="34"/>
        <v>100</v>
      </c>
      <c r="BP143" s="34">
        <f t="shared" si="35"/>
        <v>60</v>
      </c>
      <c r="BQ143" s="35">
        <f t="shared" si="36"/>
        <v>82</v>
      </c>
      <c r="BR143" s="34">
        <f t="shared" si="37"/>
        <v>81</v>
      </c>
      <c r="BS143" s="35">
        <f t="shared" si="38"/>
        <v>85</v>
      </c>
      <c r="BT143" s="35">
        <f t="shared" si="39"/>
        <v>90</v>
      </c>
      <c r="BU143" s="35">
        <f t="shared" si="40"/>
        <v>40</v>
      </c>
      <c r="BV143" s="35">
        <f t="shared" si="41"/>
        <v>76</v>
      </c>
    </row>
    <row r="144" spans="2:74" hidden="1" x14ac:dyDescent="0.3">
      <c r="B144" s="6" t="s">
        <v>320</v>
      </c>
      <c r="C144" s="6">
        <v>601021006</v>
      </c>
      <c r="D144" s="6" t="s">
        <v>128</v>
      </c>
      <c r="E144" s="6" t="s">
        <v>129</v>
      </c>
      <c r="F144" s="6" t="s">
        <v>129</v>
      </c>
      <c r="G144" s="6" t="s">
        <v>130</v>
      </c>
      <c r="H144" s="6" t="s">
        <v>78</v>
      </c>
      <c r="I144" s="22">
        <v>695000</v>
      </c>
      <c r="J144" s="22">
        <v>710000</v>
      </c>
      <c r="K144" s="22">
        <v>700000</v>
      </c>
      <c r="L144" s="22">
        <v>690000</v>
      </c>
      <c r="M144" s="22">
        <v>725000</v>
      </c>
      <c r="N144" s="22">
        <v>755000</v>
      </c>
      <c r="O144" s="23">
        <v>24</v>
      </c>
      <c r="P144" s="23">
        <v>27</v>
      </c>
      <c r="Q144" s="23">
        <v>58</v>
      </c>
      <c r="R144" s="22">
        <v>600</v>
      </c>
      <c r="S144" s="22">
        <v>560</v>
      </c>
      <c r="T144" s="24">
        <v>3.5</v>
      </c>
      <c r="U144" s="24">
        <v>0.29999999999999982</v>
      </c>
      <c r="V144" s="24">
        <v>3.2</v>
      </c>
      <c r="W144" s="24">
        <v>3.3</v>
      </c>
      <c r="X144" s="25">
        <v>4.4892086330935249E-2</v>
      </c>
      <c r="Y144" s="24">
        <v>2.5</v>
      </c>
      <c r="Z144" s="24">
        <v>-1.2999999999999998</v>
      </c>
      <c r="AA144" s="24">
        <v>3.8</v>
      </c>
      <c r="AB144" s="24">
        <v>4.4000000000000004</v>
      </c>
      <c r="AC144" s="26">
        <v>0.30752829260291942</v>
      </c>
      <c r="AD144" s="24">
        <v>6.8503898512509291</v>
      </c>
      <c r="AE144" s="6">
        <v>208</v>
      </c>
      <c r="AF144" s="6">
        <v>258</v>
      </c>
      <c r="AG144" s="6">
        <v>228</v>
      </c>
      <c r="AH144" s="27">
        <v>4.0286944045911044</v>
      </c>
      <c r="AI144" s="28">
        <v>705000</v>
      </c>
      <c r="AJ144" s="28">
        <v>725008</v>
      </c>
      <c r="AK144" s="28">
        <v>750000</v>
      </c>
      <c r="AL144" s="29">
        <v>-2.7596936861386357E-2</v>
      </c>
      <c r="AM144" s="29">
        <v>-0.06</v>
      </c>
      <c r="AN144" s="6">
        <v>2.9</v>
      </c>
      <c r="AO144" s="27">
        <v>0.19999999999999973</v>
      </c>
      <c r="AP144" s="6">
        <v>2.7</v>
      </c>
      <c r="AQ144" s="26">
        <v>9.3150684931506841E-2</v>
      </c>
      <c r="AR144" s="28">
        <v>570</v>
      </c>
      <c r="AS144" s="28">
        <v>550</v>
      </c>
      <c r="AT144" s="25">
        <v>3.6363636363636362E-2</v>
      </c>
      <c r="AU144" s="26">
        <v>-6.2372194787680968E-3</v>
      </c>
      <c r="AV144" s="30">
        <v>1951.0400000000002</v>
      </c>
      <c r="AW144" s="24">
        <v>0.7056</v>
      </c>
      <c r="AX144" s="24">
        <v>0.2944</v>
      </c>
      <c r="AY144" s="24">
        <v>0.97</v>
      </c>
      <c r="AZ144" s="24">
        <v>1.6400000000000001E-2</v>
      </c>
      <c r="BA144" s="24">
        <v>0.37380000000000002</v>
      </c>
      <c r="BB144" s="24">
        <v>0.43509999999999999</v>
      </c>
      <c r="BC144" s="24">
        <v>0.1726</v>
      </c>
      <c r="BD144" s="31">
        <v>7</v>
      </c>
      <c r="BE144" s="23">
        <v>6</v>
      </c>
      <c r="BF144" s="32" t="s">
        <v>2842</v>
      </c>
      <c r="BG144" s="33">
        <v>147.347691836102</v>
      </c>
      <c r="BH144" s="33">
        <v>-42.827735659403899</v>
      </c>
      <c r="BI144" s="34">
        <f t="shared" si="28"/>
        <v>59</v>
      </c>
      <c r="BJ144" s="34">
        <f t="shared" si="29"/>
        <v>69</v>
      </c>
      <c r="BK144" s="34">
        <f t="shared" si="30"/>
        <v>75</v>
      </c>
      <c r="BL144" s="34">
        <f t="shared" si="31"/>
        <v>100</v>
      </c>
      <c r="BM144" s="34">
        <f t="shared" si="32"/>
        <v>1</v>
      </c>
      <c r="BN144" s="34">
        <f t="shared" si="33"/>
        <v>100</v>
      </c>
      <c r="BO144" s="34">
        <f t="shared" si="34"/>
        <v>100</v>
      </c>
      <c r="BP144" s="34">
        <f t="shared" si="35"/>
        <v>72</v>
      </c>
      <c r="BQ144" s="35">
        <f t="shared" si="36"/>
        <v>100</v>
      </c>
      <c r="BR144" s="34">
        <f t="shared" si="37"/>
        <v>82</v>
      </c>
      <c r="BS144" s="35">
        <f t="shared" si="38"/>
        <v>62</v>
      </c>
      <c r="BT144" s="35">
        <f t="shared" si="39"/>
        <v>75</v>
      </c>
      <c r="BU144" s="35">
        <f t="shared" si="40"/>
        <v>70</v>
      </c>
      <c r="BV144" s="35">
        <f t="shared" si="41"/>
        <v>76</v>
      </c>
    </row>
    <row r="145" spans="2:74" hidden="1" x14ac:dyDescent="0.3">
      <c r="B145" s="6" t="s">
        <v>321</v>
      </c>
      <c r="C145" s="6">
        <v>302011023</v>
      </c>
      <c r="D145" s="6" t="s">
        <v>322</v>
      </c>
      <c r="E145" s="6" t="s">
        <v>229</v>
      </c>
      <c r="F145" s="6" t="s">
        <v>2780</v>
      </c>
      <c r="G145" s="6" t="s">
        <v>97</v>
      </c>
      <c r="H145" s="6" t="s">
        <v>78</v>
      </c>
      <c r="I145" s="22">
        <v>1297000</v>
      </c>
      <c r="J145" s="22">
        <v>1300000</v>
      </c>
      <c r="K145" s="22">
        <v>1240000</v>
      </c>
      <c r="L145" s="22">
        <v>1385000</v>
      </c>
      <c r="M145" s="22">
        <v>1392888</v>
      </c>
      <c r="N145" s="22">
        <v>1270000</v>
      </c>
      <c r="O145" s="23">
        <v>24</v>
      </c>
      <c r="P145" s="23">
        <v>24</v>
      </c>
      <c r="Q145" s="23">
        <v>22</v>
      </c>
      <c r="R145" s="22">
        <v>875</v>
      </c>
      <c r="S145" s="22">
        <v>850</v>
      </c>
      <c r="T145" s="24">
        <v>1.6</v>
      </c>
      <c r="U145" s="24">
        <v>-0.29999999999999982</v>
      </c>
      <c r="V145" s="24">
        <v>1.9</v>
      </c>
      <c r="W145" s="24">
        <v>2.9</v>
      </c>
      <c r="X145" s="25">
        <v>3.5080956052428683E-2</v>
      </c>
      <c r="Y145" s="24">
        <v>3</v>
      </c>
      <c r="Z145" s="24">
        <v>-1</v>
      </c>
      <c r="AA145" s="24">
        <v>4</v>
      </c>
      <c r="AB145" s="24">
        <v>4.5</v>
      </c>
      <c r="AC145" s="26">
        <v>0.27450808151791983</v>
      </c>
      <c r="AD145" s="24">
        <v>7.8249886094229018</v>
      </c>
      <c r="AE145" s="6">
        <v>132</v>
      </c>
      <c r="AF145" s="6">
        <v>133</v>
      </c>
      <c r="AG145" s="6">
        <v>129</v>
      </c>
      <c r="AH145" s="27">
        <v>4.1883656509695291</v>
      </c>
      <c r="AI145" s="28">
        <v>1140000</v>
      </c>
      <c r="AJ145" s="28">
        <v>1013000</v>
      </c>
      <c r="AK145" s="28">
        <v>911000</v>
      </c>
      <c r="AL145" s="29">
        <v>0.12537018756169793</v>
      </c>
      <c r="AM145" s="29">
        <v>0.2513721185510428</v>
      </c>
      <c r="AN145" s="6">
        <v>2.1</v>
      </c>
      <c r="AO145" s="27">
        <v>-0.79999999999999982</v>
      </c>
      <c r="AP145" s="6">
        <v>2.9</v>
      </c>
      <c r="AQ145" s="26">
        <v>0.10727272727272727</v>
      </c>
      <c r="AR145" s="28">
        <v>750</v>
      </c>
      <c r="AS145" s="28">
        <v>710</v>
      </c>
      <c r="AT145" s="25">
        <v>5.6338028169014086E-2</v>
      </c>
      <c r="AU145" s="26">
        <v>0.33948428150305665</v>
      </c>
      <c r="AV145" s="30">
        <v>3187.5200000000004</v>
      </c>
      <c r="AW145" s="24">
        <v>0.86539999999999995</v>
      </c>
      <c r="AX145" s="24">
        <v>0.1346</v>
      </c>
      <c r="AY145" s="24">
        <v>0.87880000000000003</v>
      </c>
      <c r="AZ145" s="24">
        <v>0.1157</v>
      </c>
      <c r="BA145" s="24">
        <v>0.38429999999999997</v>
      </c>
      <c r="BB145" s="24">
        <v>0.443</v>
      </c>
      <c r="BC145" s="24">
        <v>0.15040000000000001</v>
      </c>
      <c r="BD145" s="31">
        <v>9</v>
      </c>
      <c r="BE145" s="23">
        <v>14</v>
      </c>
      <c r="BF145" s="32" t="s">
        <v>2843</v>
      </c>
      <c r="BG145" s="33">
        <v>152.99266399115501</v>
      </c>
      <c r="BH145" s="33">
        <v>-27.3514994395921</v>
      </c>
      <c r="BI145" s="34">
        <f t="shared" si="28"/>
        <v>90</v>
      </c>
      <c r="BJ145" s="34">
        <f t="shared" si="29"/>
        <v>82</v>
      </c>
      <c r="BK145" s="34">
        <f t="shared" si="30"/>
        <v>73</v>
      </c>
      <c r="BL145" s="34">
        <f t="shared" si="31"/>
        <v>1</v>
      </c>
      <c r="BM145" s="34">
        <f t="shared" si="32"/>
        <v>63</v>
      </c>
      <c r="BN145" s="34">
        <f t="shared" si="33"/>
        <v>100</v>
      </c>
      <c r="BO145" s="34">
        <f t="shared" si="34"/>
        <v>100</v>
      </c>
      <c r="BP145" s="34">
        <f t="shared" si="35"/>
        <v>75</v>
      </c>
      <c r="BQ145" s="35">
        <f t="shared" si="36"/>
        <v>67</v>
      </c>
      <c r="BR145" s="34">
        <f t="shared" si="37"/>
        <v>72</v>
      </c>
      <c r="BS145" s="35">
        <f t="shared" si="38"/>
        <v>84</v>
      </c>
      <c r="BT145" s="35">
        <f t="shared" si="39"/>
        <v>67</v>
      </c>
      <c r="BU145" s="35">
        <f t="shared" si="40"/>
        <v>90</v>
      </c>
      <c r="BV145" s="35">
        <f t="shared" si="41"/>
        <v>76</v>
      </c>
    </row>
    <row r="146" spans="2:74" hidden="1" x14ac:dyDescent="0.3">
      <c r="B146" s="6" t="s">
        <v>323</v>
      </c>
      <c r="C146" s="6">
        <v>314011385</v>
      </c>
      <c r="D146" s="6" t="s">
        <v>324</v>
      </c>
      <c r="E146" s="6" t="s">
        <v>325</v>
      </c>
      <c r="F146" s="6" t="s">
        <v>2780</v>
      </c>
      <c r="G146" s="6" t="s">
        <v>97</v>
      </c>
      <c r="H146" s="6" t="s">
        <v>78</v>
      </c>
      <c r="I146" s="22">
        <v>1144000</v>
      </c>
      <c r="J146" s="22">
        <v>1102400</v>
      </c>
      <c r="K146" s="22">
        <v>989000</v>
      </c>
      <c r="L146" s="22">
        <v>1110000</v>
      </c>
      <c r="M146" s="22">
        <v>1100000</v>
      </c>
      <c r="N146" s="22">
        <v>975000</v>
      </c>
      <c r="O146" s="23">
        <v>18</v>
      </c>
      <c r="P146" s="23">
        <v>18</v>
      </c>
      <c r="Q146" s="23">
        <v>22</v>
      </c>
      <c r="R146" s="22">
        <v>830</v>
      </c>
      <c r="S146" s="22">
        <v>700</v>
      </c>
      <c r="T146" s="24">
        <v>2.9</v>
      </c>
      <c r="U146" s="24">
        <v>-0.39999999999999991</v>
      </c>
      <c r="V146" s="24">
        <v>3.3</v>
      </c>
      <c r="W146" s="24">
        <v>4.0999999999999996</v>
      </c>
      <c r="X146" s="25">
        <v>3.7727272727272727E-2</v>
      </c>
      <c r="Y146" s="24">
        <v>1.3</v>
      </c>
      <c r="Z146" s="24">
        <v>-0.39999999999999991</v>
      </c>
      <c r="AA146" s="24">
        <v>1.7</v>
      </c>
      <c r="AB146" s="24">
        <v>1.9</v>
      </c>
      <c r="AC146" s="26">
        <v>0.26743826364901785</v>
      </c>
      <c r="AD146" s="24">
        <v>7.0887250605763761</v>
      </c>
      <c r="AE146" s="6">
        <v>266</v>
      </c>
      <c r="AF146" s="6">
        <v>379</v>
      </c>
      <c r="AG146" s="6">
        <v>210</v>
      </c>
      <c r="AH146" s="27">
        <v>3.9667063020214033</v>
      </c>
      <c r="AI146" s="28">
        <v>1100000</v>
      </c>
      <c r="AJ146" s="28">
        <v>962000</v>
      </c>
      <c r="AK146" s="28">
        <v>876000</v>
      </c>
      <c r="AL146" s="29">
        <v>0.14345114345114346</v>
      </c>
      <c r="AM146" s="29">
        <v>0.25570776255707761</v>
      </c>
      <c r="AN146" s="6">
        <v>2.5</v>
      </c>
      <c r="AO146" s="27">
        <v>-0.60000000000000009</v>
      </c>
      <c r="AP146" s="6">
        <v>3.1</v>
      </c>
      <c r="AQ146" s="26">
        <v>0.10560747663551402</v>
      </c>
      <c r="AR146" s="28">
        <v>695</v>
      </c>
      <c r="AS146" s="28">
        <v>670</v>
      </c>
      <c r="AT146" s="25">
        <v>3.7313432835820892E-2</v>
      </c>
      <c r="AU146" s="26">
        <v>0.37937131543196778</v>
      </c>
      <c r="AV146" s="30">
        <v>3103.5200000000004</v>
      </c>
      <c r="AW146" s="24">
        <v>0.90710000000000002</v>
      </c>
      <c r="AX146" s="24">
        <v>9.2899999999999996E-2</v>
      </c>
      <c r="AY146" s="24">
        <v>0.99229999999999996</v>
      </c>
      <c r="AZ146" s="24">
        <v>6.4999999999999997E-3</v>
      </c>
      <c r="BA146" s="24">
        <v>0.2833</v>
      </c>
      <c r="BB146" s="24">
        <v>0.60289999999999999</v>
      </c>
      <c r="BC146" s="24">
        <v>0.1017</v>
      </c>
      <c r="BD146" s="31">
        <v>9</v>
      </c>
      <c r="BE146" s="23">
        <v>17</v>
      </c>
      <c r="BF146" s="32" t="s">
        <v>2844</v>
      </c>
      <c r="BG146" s="33">
        <v>152.93719547343301</v>
      </c>
      <c r="BH146" s="33">
        <v>-27.340233400167801</v>
      </c>
      <c r="BI146" s="34">
        <f t="shared" si="28"/>
        <v>69</v>
      </c>
      <c r="BJ146" s="34">
        <f t="shared" si="29"/>
        <v>75</v>
      </c>
      <c r="BK146" s="34">
        <f t="shared" si="30"/>
        <v>76</v>
      </c>
      <c r="BL146" s="34">
        <f t="shared" si="31"/>
        <v>1</v>
      </c>
      <c r="BM146" s="34">
        <f t="shared" si="32"/>
        <v>72</v>
      </c>
      <c r="BN146" s="34">
        <f t="shared" si="33"/>
        <v>100</v>
      </c>
      <c r="BO146" s="34">
        <f t="shared" si="34"/>
        <v>100</v>
      </c>
      <c r="BP146" s="34">
        <f t="shared" si="35"/>
        <v>52</v>
      </c>
      <c r="BQ146" s="35">
        <f t="shared" si="36"/>
        <v>76</v>
      </c>
      <c r="BR146" s="34">
        <f t="shared" si="37"/>
        <v>79</v>
      </c>
      <c r="BS146" s="35">
        <f t="shared" si="38"/>
        <v>88</v>
      </c>
      <c r="BT146" s="35">
        <f t="shared" si="39"/>
        <v>95</v>
      </c>
      <c r="BU146" s="35">
        <f t="shared" si="40"/>
        <v>90</v>
      </c>
      <c r="BV146" s="35">
        <f t="shared" si="41"/>
        <v>76</v>
      </c>
    </row>
    <row r="147" spans="2:74" hidden="1" x14ac:dyDescent="0.3">
      <c r="B147" s="6" t="s">
        <v>326</v>
      </c>
      <c r="C147" s="6">
        <v>509011231</v>
      </c>
      <c r="D147" s="6" t="s">
        <v>132</v>
      </c>
      <c r="E147" s="6" t="s">
        <v>92</v>
      </c>
      <c r="F147" s="6" t="s">
        <v>2696</v>
      </c>
      <c r="G147" s="6" t="s">
        <v>93</v>
      </c>
      <c r="H147" s="6" t="s">
        <v>78</v>
      </c>
      <c r="I147" s="22">
        <v>280000</v>
      </c>
      <c r="J147" s="22">
        <v>283200</v>
      </c>
      <c r="K147" s="22">
        <v>280000</v>
      </c>
      <c r="L147" s="22">
        <v>291000</v>
      </c>
      <c r="M147" s="22">
        <v>260000</v>
      </c>
      <c r="N147" s="22">
        <v>310000</v>
      </c>
      <c r="O147" s="23">
        <v>56</v>
      </c>
      <c r="P147" s="23">
        <v>76</v>
      </c>
      <c r="Q147" s="23">
        <v>74</v>
      </c>
      <c r="R147" s="22">
        <v>495</v>
      </c>
      <c r="S147" s="22">
        <v>330</v>
      </c>
      <c r="T147" s="24">
        <v>0.9</v>
      </c>
      <c r="U147" s="24">
        <v>-9.9999999999999978E-2</v>
      </c>
      <c r="V147" s="24">
        <v>1</v>
      </c>
      <c r="W147" s="24">
        <v>0.9</v>
      </c>
      <c r="X147" s="25">
        <v>9.1928571428571429E-2</v>
      </c>
      <c r="Y147" s="24">
        <v>0.2</v>
      </c>
      <c r="Z147" s="24">
        <v>0</v>
      </c>
      <c r="AA147" s="24">
        <v>0.2</v>
      </c>
      <c r="AB147" s="24">
        <v>0.2</v>
      </c>
      <c r="AC147" s="26">
        <v>0.31910778751933988</v>
      </c>
      <c r="AD147" s="24">
        <v>3.4712579838933624</v>
      </c>
      <c r="AE147" s="6">
        <v>267</v>
      </c>
      <c r="AF147" s="6">
        <v>301</v>
      </c>
      <c r="AG147" s="6">
        <v>272</v>
      </c>
      <c r="AH147" s="27">
        <v>3.9619952494061756</v>
      </c>
      <c r="AI147" s="28">
        <v>582500</v>
      </c>
      <c r="AJ147" s="28">
        <v>505000</v>
      </c>
      <c r="AK147" s="28">
        <v>470000</v>
      </c>
      <c r="AL147" s="29">
        <v>0.15346534653465346</v>
      </c>
      <c r="AM147" s="29">
        <v>0.23936170212765959</v>
      </c>
      <c r="AN147" s="6">
        <v>2.2000000000000002</v>
      </c>
      <c r="AO147" s="27">
        <v>-0.19999999999999973</v>
      </c>
      <c r="AP147" s="6">
        <v>2.4</v>
      </c>
      <c r="AQ147" s="26">
        <v>6.6905444126074493E-2</v>
      </c>
      <c r="AR147" s="28">
        <v>520</v>
      </c>
      <c r="AS147" s="28">
        <v>470</v>
      </c>
      <c r="AT147" s="25">
        <v>0.10638297872340426</v>
      </c>
      <c r="AU147" s="26">
        <v>0.32130719557338361</v>
      </c>
      <c r="AV147" s="30">
        <v>1551.2</v>
      </c>
      <c r="AW147" s="24">
        <v>0.66749999999999998</v>
      </c>
      <c r="AX147" s="24">
        <v>0.33250000000000002</v>
      </c>
      <c r="AY147" s="24">
        <v>0.95789999999999997</v>
      </c>
      <c r="AZ147" s="24">
        <v>2.1100000000000001E-2</v>
      </c>
      <c r="BA147" s="24">
        <v>0.45069999999999999</v>
      </c>
      <c r="BB147" s="24">
        <v>0.19470000000000001</v>
      </c>
      <c r="BC147" s="24">
        <v>0.2296</v>
      </c>
      <c r="BD147" s="31">
        <v>5</v>
      </c>
      <c r="BE147" s="23">
        <v>278</v>
      </c>
      <c r="BF147" s="32" t="s">
        <v>2845</v>
      </c>
      <c r="BG147" s="33">
        <v>117.384107502867</v>
      </c>
      <c r="BH147" s="33">
        <v>-34.097943782964499</v>
      </c>
      <c r="BI147" s="34">
        <f t="shared" si="28"/>
        <v>100</v>
      </c>
      <c r="BJ147" s="34">
        <f t="shared" si="29"/>
        <v>80</v>
      </c>
      <c r="BK147" s="34">
        <f t="shared" si="30"/>
        <v>76</v>
      </c>
      <c r="BL147" s="34">
        <f t="shared" si="31"/>
        <v>1</v>
      </c>
      <c r="BM147" s="34">
        <f t="shared" si="32"/>
        <v>77</v>
      </c>
      <c r="BN147" s="34">
        <f t="shared" si="33"/>
        <v>88</v>
      </c>
      <c r="BO147" s="34">
        <f t="shared" si="34"/>
        <v>57</v>
      </c>
      <c r="BP147" s="34">
        <f t="shared" si="35"/>
        <v>89</v>
      </c>
      <c r="BQ147" s="35">
        <f t="shared" si="36"/>
        <v>100</v>
      </c>
      <c r="BR147" s="34">
        <f t="shared" si="37"/>
        <v>100</v>
      </c>
      <c r="BS147" s="35">
        <f t="shared" si="38"/>
        <v>54</v>
      </c>
      <c r="BT147" s="35">
        <f t="shared" si="39"/>
        <v>100</v>
      </c>
      <c r="BU147" s="35">
        <f t="shared" si="40"/>
        <v>50</v>
      </c>
      <c r="BV147" s="35">
        <f t="shared" si="41"/>
        <v>76</v>
      </c>
    </row>
    <row r="148" spans="2:74" hidden="1" x14ac:dyDescent="0.3">
      <c r="B148" s="6" t="s">
        <v>327</v>
      </c>
      <c r="C148" s="6">
        <v>601051033</v>
      </c>
      <c r="D148" s="6" t="s">
        <v>168</v>
      </c>
      <c r="E148" s="6" t="s">
        <v>129</v>
      </c>
      <c r="F148" s="6" t="s">
        <v>129</v>
      </c>
      <c r="G148" s="6" t="s">
        <v>130</v>
      </c>
      <c r="H148" s="6" t="s">
        <v>78</v>
      </c>
      <c r="I148" s="22">
        <v>975000</v>
      </c>
      <c r="J148" s="22">
        <v>950000</v>
      </c>
      <c r="K148" s="22">
        <v>925000</v>
      </c>
      <c r="L148" s="22">
        <v>870000</v>
      </c>
      <c r="M148" s="22">
        <v>900000</v>
      </c>
      <c r="N148" s="22">
        <v>880000</v>
      </c>
      <c r="O148" s="23">
        <v>43</v>
      </c>
      <c r="P148" s="23">
        <v>50</v>
      </c>
      <c r="Q148" s="23">
        <v>42</v>
      </c>
      <c r="R148" s="22">
        <v>595</v>
      </c>
      <c r="S148" s="22">
        <v>595</v>
      </c>
      <c r="T148" s="24">
        <v>2.4</v>
      </c>
      <c r="U148" s="24">
        <v>0.29999999999999982</v>
      </c>
      <c r="V148" s="24">
        <v>2.1</v>
      </c>
      <c r="W148" s="24">
        <v>2.9</v>
      </c>
      <c r="X148" s="25">
        <v>3.1733333333333336E-2</v>
      </c>
      <c r="Y148" s="24">
        <v>4</v>
      </c>
      <c r="Z148" s="24">
        <v>-1.5999999999999996</v>
      </c>
      <c r="AA148" s="24">
        <v>5.6</v>
      </c>
      <c r="AB148" s="24">
        <v>5.8</v>
      </c>
      <c r="AC148" s="26">
        <v>0.26642427281845532</v>
      </c>
      <c r="AD148" s="24">
        <v>8.3957228829345176</v>
      </c>
      <c r="AE148" s="6">
        <v>122</v>
      </c>
      <c r="AF148" s="6">
        <v>148</v>
      </c>
      <c r="AG148" s="6">
        <v>157</v>
      </c>
      <c r="AH148" s="27">
        <v>3.3571428571428572</v>
      </c>
      <c r="AI148" s="28">
        <v>945000</v>
      </c>
      <c r="AJ148" s="28">
        <v>917000</v>
      </c>
      <c r="AK148" s="28">
        <v>940000</v>
      </c>
      <c r="AL148" s="29">
        <v>3.0534351145038167E-2</v>
      </c>
      <c r="AM148" s="29">
        <v>5.3191489361702126E-3</v>
      </c>
      <c r="AN148" s="6">
        <v>2.2999999999999998</v>
      </c>
      <c r="AO148" s="27">
        <v>0.19999999999999973</v>
      </c>
      <c r="AP148" s="6">
        <v>2.1</v>
      </c>
      <c r="AQ148" s="26">
        <v>9.2073170731707316E-2</v>
      </c>
      <c r="AR148" s="28">
        <v>600</v>
      </c>
      <c r="AS148" s="28">
        <v>595</v>
      </c>
      <c r="AT148" s="25">
        <v>8.4033613445378148E-3</v>
      </c>
      <c r="AU148" s="26">
        <v>-2.4065190899422051E-2</v>
      </c>
      <c r="AV148" s="30">
        <v>2233.2800000000002</v>
      </c>
      <c r="AW148" s="24">
        <v>0.61880000000000002</v>
      </c>
      <c r="AX148" s="24">
        <v>0.38119999999999998</v>
      </c>
      <c r="AY148" s="24">
        <v>0.75839999999999996</v>
      </c>
      <c r="AZ148" s="24">
        <v>6.4199999999999993E-2</v>
      </c>
      <c r="BA148" s="24">
        <v>0.3402</v>
      </c>
      <c r="BB148" s="24">
        <v>0.29089999999999999</v>
      </c>
      <c r="BC148" s="24">
        <v>0.34560000000000002</v>
      </c>
      <c r="BD148" s="31">
        <v>8</v>
      </c>
      <c r="BE148" s="23">
        <v>2</v>
      </c>
      <c r="BF148" s="32" t="s">
        <v>2846</v>
      </c>
      <c r="BG148" s="33">
        <v>147.30271873851501</v>
      </c>
      <c r="BH148" s="33">
        <v>-42.883822653173098</v>
      </c>
      <c r="BI148" s="34">
        <f t="shared" si="28"/>
        <v>77</v>
      </c>
      <c r="BJ148" s="34">
        <f t="shared" si="29"/>
        <v>79</v>
      </c>
      <c r="BK148" s="34">
        <f t="shared" si="30"/>
        <v>83</v>
      </c>
      <c r="BL148" s="34">
        <f t="shared" si="31"/>
        <v>100</v>
      </c>
      <c r="BM148" s="34">
        <f t="shared" si="32"/>
        <v>16</v>
      </c>
      <c r="BN148" s="34">
        <f t="shared" si="33"/>
        <v>100</v>
      </c>
      <c r="BO148" s="34">
        <f t="shared" si="34"/>
        <v>100</v>
      </c>
      <c r="BP148" s="34">
        <f t="shared" si="35"/>
        <v>65</v>
      </c>
      <c r="BQ148" s="35">
        <f t="shared" si="36"/>
        <v>56</v>
      </c>
      <c r="BR148" s="34">
        <f t="shared" si="37"/>
        <v>66</v>
      </c>
      <c r="BS148" s="35">
        <f t="shared" si="38"/>
        <v>89</v>
      </c>
      <c r="BT148" s="35">
        <f t="shared" si="39"/>
        <v>51</v>
      </c>
      <c r="BU148" s="35">
        <f t="shared" si="40"/>
        <v>80</v>
      </c>
      <c r="BV148" s="35">
        <f t="shared" si="41"/>
        <v>76</v>
      </c>
    </row>
    <row r="149" spans="2:74" hidden="1" x14ac:dyDescent="0.3">
      <c r="B149" s="6" t="s">
        <v>328</v>
      </c>
      <c r="C149" s="6">
        <v>111011213</v>
      </c>
      <c r="D149" s="6" t="s">
        <v>329</v>
      </c>
      <c r="E149" s="6" t="s">
        <v>330</v>
      </c>
      <c r="F149" s="6" t="s">
        <v>2847</v>
      </c>
      <c r="G149" s="6" t="s">
        <v>77</v>
      </c>
      <c r="H149" s="6" t="s">
        <v>78</v>
      </c>
      <c r="I149" s="22">
        <v>1150000</v>
      </c>
      <c r="J149" s="22">
        <v>1160000</v>
      </c>
      <c r="K149" s="22">
        <v>1220940</v>
      </c>
      <c r="L149" s="22">
        <v>1155000</v>
      </c>
      <c r="M149" s="22">
        <v>1132500</v>
      </c>
      <c r="N149" s="22">
        <v>1200000</v>
      </c>
      <c r="O149" s="23">
        <v>28</v>
      </c>
      <c r="P149" s="23">
        <v>33</v>
      </c>
      <c r="Q149" s="23">
        <v>36</v>
      </c>
      <c r="R149" s="22">
        <v>750</v>
      </c>
      <c r="S149" s="22">
        <v>699</v>
      </c>
      <c r="T149" s="24">
        <v>2.8</v>
      </c>
      <c r="U149" s="24">
        <v>-0.20000000000000018</v>
      </c>
      <c r="V149" s="24">
        <v>3</v>
      </c>
      <c r="W149" s="24">
        <v>3.3</v>
      </c>
      <c r="X149" s="25">
        <v>3.3913043478260872E-2</v>
      </c>
      <c r="Y149" s="24">
        <v>1.3</v>
      </c>
      <c r="Z149" s="24">
        <v>-0.5</v>
      </c>
      <c r="AA149" s="24">
        <v>1.8</v>
      </c>
      <c r="AB149" s="24">
        <v>2.5</v>
      </c>
      <c r="AC149" s="26">
        <v>0.304244823781398</v>
      </c>
      <c r="AD149" s="24">
        <v>8.9713217268873766</v>
      </c>
      <c r="AE149" s="6">
        <v>294</v>
      </c>
      <c r="AF149" s="6">
        <v>353</v>
      </c>
      <c r="AG149" s="6">
        <v>337</v>
      </c>
      <c r="AH149" s="27">
        <v>2.7065693430656932</v>
      </c>
      <c r="AI149" s="28">
        <v>970000</v>
      </c>
      <c r="AJ149" s="28">
        <v>911000</v>
      </c>
      <c r="AK149" s="28">
        <v>900000</v>
      </c>
      <c r="AL149" s="29">
        <v>6.4763995609220637E-2</v>
      </c>
      <c r="AM149" s="29">
        <v>7.7777777777777779E-2</v>
      </c>
      <c r="AN149" s="6">
        <v>2.8</v>
      </c>
      <c r="AO149" s="27">
        <v>-0.40000000000000036</v>
      </c>
      <c r="AP149" s="6">
        <v>3.2</v>
      </c>
      <c r="AQ149" s="26">
        <v>0.10208333333333333</v>
      </c>
      <c r="AR149" s="28">
        <v>670</v>
      </c>
      <c r="AS149" s="28">
        <v>620</v>
      </c>
      <c r="AT149" s="25">
        <v>8.0645161290322578E-2</v>
      </c>
      <c r="AU149" s="26">
        <v>0.15776999289142302</v>
      </c>
      <c r="AV149" s="30">
        <v>2465.1200000000003</v>
      </c>
      <c r="AW149" s="24">
        <v>0.81140000000000001</v>
      </c>
      <c r="AX149" s="24">
        <v>0.18859999999999999</v>
      </c>
      <c r="AY149" s="24">
        <v>0.90569999999999995</v>
      </c>
      <c r="AZ149" s="24">
        <v>8.8400000000000006E-2</v>
      </c>
      <c r="BA149" s="24">
        <v>0.48480000000000001</v>
      </c>
      <c r="BB149" s="24">
        <v>0.39429999999999998</v>
      </c>
      <c r="BC149" s="24">
        <v>0.1082</v>
      </c>
      <c r="BD149" s="31">
        <v>8.5</v>
      </c>
      <c r="BE149" s="23">
        <v>104</v>
      </c>
      <c r="BF149" s="32" t="s">
        <v>2848</v>
      </c>
      <c r="BG149" s="33">
        <v>151.64884556361901</v>
      </c>
      <c r="BH149" s="33">
        <v>-33.006149861078001</v>
      </c>
      <c r="BI149" s="34">
        <f t="shared" si="28"/>
        <v>70</v>
      </c>
      <c r="BJ149" s="34">
        <f t="shared" si="29"/>
        <v>70</v>
      </c>
      <c r="BK149" s="34">
        <f t="shared" si="30"/>
        <v>91</v>
      </c>
      <c r="BL149" s="34">
        <f t="shared" si="31"/>
        <v>48</v>
      </c>
      <c r="BM149" s="34">
        <f t="shared" si="32"/>
        <v>33</v>
      </c>
      <c r="BN149" s="34">
        <f t="shared" si="33"/>
        <v>100</v>
      </c>
      <c r="BO149" s="34">
        <f t="shared" si="34"/>
        <v>86</v>
      </c>
      <c r="BP149" s="34">
        <f t="shared" si="35"/>
        <v>97</v>
      </c>
      <c r="BQ149" s="35">
        <f t="shared" si="36"/>
        <v>63</v>
      </c>
      <c r="BR149" s="34">
        <f t="shared" si="37"/>
        <v>61</v>
      </c>
      <c r="BS149" s="35">
        <f t="shared" si="38"/>
        <v>64</v>
      </c>
      <c r="BT149" s="35">
        <f t="shared" si="39"/>
        <v>95</v>
      </c>
      <c r="BU149" s="35">
        <f t="shared" si="40"/>
        <v>85</v>
      </c>
      <c r="BV149" s="35">
        <f t="shared" si="41"/>
        <v>76</v>
      </c>
    </row>
    <row r="150" spans="2:74" hidden="1" x14ac:dyDescent="0.3">
      <c r="B150" s="6" t="s">
        <v>331</v>
      </c>
      <c r="C150" s="6">
        <v>801081094</v>
      </c>
      <c r="D150" s="6" t="s">
        <v>106</v>
      </c>
      <c r="E150" s="6" t="s">
        <v>107</v>
      </c>
      <c r="F150" s="6" t="s">
        <v>2703</v>
      </c>
      <c r="G150" s="6" t="s">
        <v>108</v>
      </c>
      <c r="H150" s="6" t="s">
        <v>78</v>
      </c>
      <c r="I150" s="22">
        <v>932500</v>
      </c>
      <c r="J150" s="22">
        <v>932500</v>
      </c>
      <c r="K150" s="22">
        <v>931000</v>
      </c>
      <c r="L150" s="22">
        <v>978000</v>
      </c>
      <c r="M150" s="22">
        <v>945000</v>
      </c>
      <c r="N150" s="22">
        <v>975000</v>
      </c>
      <c r="O150" s="23">
        <v>24</v>
      </c>
      <c r="P150" s="23">
        <v>24</v>
      </c>
      <c r="Q150" s="23">
        <v>27</v>
      </c>
      <c r="R150" s="22">
        <v>700</v>
      </c>
      <c r="S150" s="22">
        <v>725</v>
      </c>
      <c r="T150" s="24">
        <v>4.8</v>
      </c>
      <c r="U150" s="24">
        <v>0.29999999999999982</v>
      </c>
      <c r="V150" s="24">
        <v>4.5</v>
      </c>
      <c r="W150" s="24">
        <v>3.3</v>
      </c>
      <c r="X150" s="25">
        <v>3.9034852546916889E-2</v>
      </c>
      <c r="Y150" s="24">
        <v>1.6</v>
      </c>
      <c r="Z150" s="24">
        <v>-0.5</v>
      </c>
      <c r="AA150" s="24">
        <v>2.1</v>
      </c>
      <c r="AB150" s="24">
        <v>2.2999999999999998</v>
      </c>
      <c r="AC150" s="26">
        <v>0.26732249786141998</v>
      </c>
      <c r="AD150" s="24">
        <v>6.8483030015322557</v>
      </c>
      <c r="AE150" s="6">
        <v>22</v>
      </c>
      <c r="AF150" s="6">
        <v>38</v>
      </c>
      <c r="AG150" s="6">
        <v>52</v>
      </c>
      <c r="AH150" s="27">
        <v>1.0517928286852589</v>
      </c>
      <c r="AI150" s="28">
        <v>950000</v>
      </c>
      <c r="AJ150" s="28">
        <v>930000</v>
      </c>
      <c r="AK150" s="28">
        <v>1017800</v>
      </c>
      <c r="AL150" s="29">
        <v>2.1505376344086023E-2</v>
      </c>
      <c r="AM150" s="29">
        <v>-6.6614266064059735E-2</v>
      </c>
      <c r="AN150" s="6">
        <v>2.8</v>
      </c>
      <c r="AO150" s="27">
        <v>0</v>
      </c>
      <c r="AP150" s="6">
        <v>2.8</v>
      </c>
      <c r="AQ150" s="26">
        <v>6.8141592920353974E-2</v>
      </c>
      <c r="AR150" s="28">
        <v>720</v>
      </c>
      <c r="AS150" s="28">
        <v>655</v>
      </c>
      <c r="AT150" s="25">
        <v>9.9236641221374045E-2</v>
      </c>
      <c r="AU150" s="26">
        <v>8.7873338026878578E-2</v>
      </c>
      <c r="AV150" s="30">
        <v>2618.5600000000004</v>
      </c>
      <c r="AW150" s="24">
        <v>0.72650000000000003</v>
      </c>
      <c r="AX150" s="24">
        <v>0.27350000000000002</v>
      </c>
      <c r="AY150" s="24">
        <v>0.74629999999999996</v>
      </c>
      <c r="AZ150" s="24">
        <v>0.19409999999999999</v>
      </c>
      <c r="BA150" s="24">
        <v>0.38190000000000002</v>
      </c>
      <c r="BB150" s="24">
        <v>0.42220000000000002</v>
      </c>
      <c r="BC150" s="24">
        <v>0.18590000000000001</v>
      </c>
      <c r="BD150" s="31">
        <v>9.5</v>
      </c>
      <c r="BE150" s="23">
        <v>68</v>
      </c>
      <c r="BF150" s="32" t="s">
        <v>2849</v>
      </c>
      <c r="BG150" s="33">
        <v>149.04577035926201</v>
      </c>
      <c r="BH150" s="33">
        <v>-35.334068684130102</v>
      </c>
      <c r="BI150" s="34">
        <f t="shared" si="28"/>
        <v>37</v>
      </c>
      <c r="BJ150" s="34">
        <f t="shared" si="29"/>
        <v>70</v>
      </c>
      <c r="BK150" s="34">
        <f t="shared" si="30"/>
        <v>100</v>
      </c>
      <c r="BL150" s="34">
        <f t="shared" si="31"/>
        <v>71</v>
      </c>
      <c r="BM150" s="34">
        <f t="shared" si="32"/>
        <v>12</v>
      </c>
      <c r="BN150" s="34">
        <f t="shared" si="33"/>
        <v>90</v>
      </c>
      <c r="BO150" s="34">
        <f t="shared" si="34"/>
        <v>94</v>
      </c>
      <c r="BP150" s="34">
        <f t="shared" si="35"/>
        <v>74</v>
      </c>
      <c r="BQ150" s="35">
        <f t="shared" si="36"/>
        <v>80</v>
      </c>
      <c r="BR150" s="34">
        <f t="shared" si="37"/>
        <v>82</v>
      </c>
      <c r="BS150" s="35">
        <f t="shared" si="38"/>
        <v>89</v>
      </c>
      <c r="BT150" s="35">
        <f t="shared" si="39"/>
        <v>90</v>
      </c>
      <c r="BU150" s="35">
        <f t="shared" si="40"/>
        <v>95</v>
      </c>
      <c r="BV150" s="35">
        <f t="shared" si="41"/>
        <v>76</v>
      </c>
    </row>
    <row r="151" spans="2:74" hidden="1" x14ac:dyDescent="0.3">
      <c r="B151" s="6" t="s">
        <v>332</v>
      </c>
      <c r="C151" s="6">
        <v>210051246</v>
      </c>
      <c r="D151" s="6" t="s">
        <v>333</v>
      </c>
      <c r="E151" s="6" t="s">
        <v>146</v>
      </c>
      <c r="F151" s="6" t="s">
        <v>689</v>
      </c>
      <c r="G151" s="6" t="s">
        <v>86</v>
      </c>
      <c r="H151" s="6" t="s">
        <v>78</v>
      </c>
      <c r="I151" s="22">
        <v>865000</v>
      </c>
      <c r="J151" s="22">
        <v>880000</v>
      </c>
      <c r="K151" s="22">
        <v>852800</v>
      </c>
      <c r="L151" s="22">
        <v>900000</v>
      </c>
      <c r="M151" s="22">
        <v>900000</v>
      </c>
      <c r="N151" s="22">
        <v>872500</v>
      </c>
      <c r="O151" s="23">
        <v>29</v>
      </c>
      <c r="P151" s="23">
        <v>29</v>
      </c>
      <c r="Q151" s="23">
        <v>29</v>
      </c>
      <c r="R151" s="22">
        <v>670</v>
      </c>
      <c r="S151" s="22">
        <v>600</v>
      </c>
      <c r="T151" s="24">
        <v>3.1</v>
      </c>
      <c r="U151" s="24">
        <v>-0.10000000000000009</v>
      </c>
      <c r="V151" s="24">
        <v>3.2</v>
      </c>
      <c r="W151" s="24">
        <v>3.1</v>
      </c>
      <c r="X151" s="25">
        <v>4.0277456647398846E-2</v>
      </c>
      <c r="Y151" s="24">
        <v>3.1</v>
      </c>
      <c r="Z151" s="24">
        <v>-0.89999999999999991</v>
      </c>
      <c r="AA151" s="24">
        <v>4</v>
      </c>
      <c r="AB151" s="24">
        <v>4.8</v>
      </c>
      <c r="AC151" s="26">
        <v>0.26587301587301582</v>
      </c>
      <c r="AD151" s="24">
        <v>6.6010378510378498</v>
      </c>
      <c r="AE151" s="6">
        <v>922</v>
      </c>
      <c r="AF151" s="6">
        <v>985</v>
      </c>
      <c r="AG151" s="6">
        <v>822</v>
      </c>
      <c r="AH151" s="27">
        <v>5.5802717664821335</v>
      </c>
      <c r="AI151" s="28">
        <v>678000</v>
      </c>
      <c r="AJ151" s="28">
        <v>660000</v>
      </c>
      <c r="AK151" s="28">
        <v>655000</v>
      </c>
      <c r="AL151" s="29">
        <v>2.7272727272727271E-2</v>
      </c>
      <c r="AM151" s="29">
        <v>3.5114503816793895E-2</v>
      </c>
      <c r="AN151" s="6">
        <v>2.9</v>
      </c>
      <c r="AO151" s="27">
        <v>0.10000000000000009</v>
      </c>
      <c r="AP151" s="6">
        <v>2.8</v>
      </c>
      <c r="AQ151" s="26">
        <v>7.6103896103896104E-2</v>
      </c>
      <c r="AR151" s="28">
        <v>550</v>
      </c>
      <c r="AS151" s="28">
        <v>510</v>
      </c>
      <c r="AT151" s="25">
        <v>7.8431372549019607E-2</v>
      </c>
      <c r="AU151" s="26">
        <v>-0.10911456360138638</v>
      </c>
      <c r="AV151" s="30">
        <v>2520.0000000000005</v>
      </c>
      <c r="AW151" s="24">
        <v>0.89639999999999997</v>
      </c>
      <c r="AX151" s="24">
        <v>0.1036</v>
      </c>
      <c r="AY151" s="24">
        <v>0.96819999999999995</v>
      </c>
      <c r="AZ151" s="24">
        <v>2.9000000000000001E-2</v>
      </c>
      <c r="BA151" s="24">
        <v>0.32250000000000001</v>
      </c>
      <c r="BB151" s="24">
        <v>0.53249999999999997</v>
      </c>
      <c r="BC151" s="24">
        <v>0.1215</v>
      </c>
      <c r="BD151" s="31">
        <v>7</v>
      </c>
      <c r="BE151" s="23">
        <v>25</v>
      </c>
      <c r="BF151" s="32" t="s">
        <v>2850</v>
      </c>
      <c r="BG151" s="33">
        <v>144.84602291398201</v>
      </c>
      <c r="BH151" s="33">
        <v>-37.613433819429702</v>
      </c>
      <c r="BI151" s="34">
        <f t="shared" si="28"/>
        <v>65</v>
      </c>
      <c r="BJ151" s="34">
        <f t="shared" si="29"/>
        <v>69</v>
      </c>
      <c r="BK151" s="34">
        <f t="shared" si="30"/>
        <v>56</v>
      </c>
      <c r="BL151" s="34">
        <f t="shared" si="31"/>
        <v>100</v>
      </c>
      <c r="BM151" s="34">
        <f t="shared" si="32"/>
        <v>15</v>
      </c>
      <c r="BN151" s="34">
        <f t="shared" si="33"/>
        <v>100</v>
      </c>
      <c r="BO151" s="34">
        <f t="shared" si="34"/>
        <v>100</v>
      </c>
      <c r="BP151" s="34">
        <f t="shared" si="35"/>
        <v>61</v>
      </c>
      <c r="BQ151" s="35">
        <f t="shared" si="36"/>
        <v>84</v>
      </c>
      <c r="BR151" s="34">
        <f t="shared" si="37"/>
        <v>84</v>
      </c>
      <c r="BS151" s="35">
        <f t="shared" si="38"/>
        <v>90</v>
      </c>
      <c r="BT151" s="35">
        <f t="shared" si="39"/>
        <v>65</v>
      </c>
      <c r="BU151" s="35">
        <f t="shared" si="40"/>
        <v>70</v>
      </c>
      <c r="BV151" s="35">
        <f t="shared" si="41"/>
        <v>76</v>
      </c>
    </row>
    <row r="152" spans="2:74" hidden="1" x14ac:dyDescent="0.3">
      <c r="B152" s="6" t="s">
        <v>334</v>
      </c>
      <c r="C152" s="6">
        <v>801081095</v>
      </c>
      <c r="D152" s="6" t="s">
        <v>106</v>
      </c>
      <c r="E152" s="6" t="s">
        <v>107</v>
      </c>
      <c r="F152" s="6" t="s">
        <v>2703</v>
      </c>
      <c r="G152" s="6" t="s">
        <v>108</v>
      </c>
      <c r="H152" s="6" t="s">
        <v>78</v>
      </c>
      <c r="I152" s="22">
        <v>850000</v>
      </c>
      <c r="J152" s="22">
        <v>885000</v>
      </c>
      <c r="K152" s="22">
        <v>949000</v>
      </c>
      <c r="L152" s="22">
        <v>845000</v>
      </c>
      <c r="M152" s="22">
        <v>880000</v>
      </c>
      <c r="N152" s="22">
        <v>870000</v>
      </c>
      <c r="O152" s="23">
        <v>23</v>
      </c>
      <c r="P152" s="23">
        <v>23</v>
      </c>
      <c r="Q152" s="23">
        <v>23</v>
      </c>
      <c r="R152" s="22">
        <v>720</v>
      </c>
      <c r="S152" s="22">
        <v>590</v>
      </c>
      <c r="T152" s="24">
        <v>3.6</v>
      </c>
      <c r="U152" s="24">
        <v>-0.19999999999999973</v>
      </c>
      <c r="V152" s="24">
        <v>3.8</v>
      </c>
      <c r="W152" s="24">
        <v>4.7</v>
      </c>
      <c r="X152" s="25">
        <v>4.4047058823529411E-2</v>
      </c>
      <c r="Y152" s="24">
        <v>1.3</v>
      </c>
      <c r="Z152" s="24">
        <v>-0.99999999999999978</v>
      </c>
      <c r="AA152" s="24">
        <v>2.2999999999999998</v>
      </c>
      <c r="AB152" s="24">
        <v>3.3</v>
      </c>
      <c r="AC152" s="26">
        <v>0.29128098906078059</v>
      </c>
      <c r="AD152" s="24">
        <v>6.6129498050657993</v>
      </c>
      <c r="AE152" s="6">
        <v>22</v>
      </c>
      <c r="AF152" s="6">
        <v>38</v>
      </c>
      <c r="AG152" s="6">
        <v>52</v>
      </c>
      <c r="AH152" s="27">
        <v>1.0517928286852589</v>
      </c>
      <c r="AI152" s="28">
        <v>950000</v>
      </c>
      <c r="AJ152" s="28">
        <v>930000</v>
      </c>
      <c r="AK152" s="28">
        <v>1017800</v>
      </c>
      <c r="AL152" s="29">
        <v>2.1505376344086023E-2</v>
      </c>
      <c r="AM152" s="29">
        <v>-6.6614266064059735E-2</v>
      </c>
      <c r="AN152" s="6">
        <v>2.8</v>
      </c>
      <c r="AO152" s="27">
        <v>0</v>
      </c>
      <c r="AP152" s="6">
        <v>2.8</v>
      </c>
      <c r="AQ152" s="26">
        <v>6.8141592920353974E-2</v>
      </c>
      <c r="AR152" s="28">
        <v>720</v>
      </c>
      <c r="AS152" s="28">
        <v>655</v>
      </c>
      <c r="AT152" s="25">
        <v>9.9236641221374045E-2</v>
      </c>
      <c r="AU152" s="26">
        <v>8.7873338026878578E-2</v>
      </c>
      <c r="AV152" s="30">
        <v>2471.84</v>
      </c>
      <c r="AW152" s="24">
        <v>0.72240000000000004</v>
      </c>
      <c r="AX152" s="24">
        <v>0.27760000000000001</v>
      </c>
      <c r="AY152" s="24">
        <v>0.86929999999999996</v>
      </c>
      <c r="AZ152" s="24">
        <v>0.12989999999999999</v>
      </c>
      <c r="BA152" s="24">
        <v>0.31919999999999998</v>
      </c>
      <c r="BB152" s="24">
        <v>0.41160000000000002</v>
      </c>
      <c r="BC152" s="24">
        <v>0.24729999999999999</v>
      </c>
      <c r="BD152" s="31">
        <v>8</v>
      </c>
      <c r="BE152" s="23">
        <v>68</v>
      </c>
      <c r="BF152" s="32" t="s">
        <v>2851</v>
      </c>
      <c r="BG152" s="33">
        <v>149.037201005632</v>
      </c>
      <c r="BH152" s="33">
        <v>-35.346550302802697</v>
      </c>
      <c r="BI152" s="34">
        <f t="shared" si="28"/>
        <v>57</v>
      </c>
      <c r="BJ152" s="34">
        <f t="shared" si="29"/>
        <v>70</v>
      </c>
      <c r="BK152" s="34">
        <f t="shared" si="30"/>
        <v>100</v>
      </c>
      <c r="BL152" s="34">
        <f t="shared" si="31"/>
        <v>71</v>
      </c>
      <c r="BM152" s="34">
        <f t="shared" si="32"/>
        <v>12</v>
      </c>
      <c r="BN152" s="34">
        <f t="shared" si="33"/>
        <v>90</v>
      </c>
      <c r="BO152" s="34">
        <f t="shared" si="34"/>
        <v>94</v>
      </c>
      <c r="BP152" s="34">
        <f t="shared" si="35"/>
        <v>60</v>
      </c>
      <c r="BQ152" s="35">
        <f t="shared" si="36"/>
        <v>97</v>
      </c>
      <c r="BR152" s="34">
        <f t="shared" si="37"/>
        <v>84</v>
      </c>
      <c r="BS152" s="35">
        <f t="shared" si="38"/>
        <v>73</v>
      </c>
      <c r="BT152" s="35">
        <f t="shared" si="39"/>
        <v>95</v>
      </c>
      <c r="BU152" s="35">
        <f t="shared" si="40"/>
        <v>80</v>
      </c>
      <c r="BV152" s="35">
        <f t="shared" si="41"/>
        <v>76</v>
      </c>
    </row>
    <row r="153" spans="2:74" hidden="1" x14ac:dyDescent="0.3">
      <c r="B153" s="6" t="s">
        <v>335</v>
      </c>
      <c r="C153" s="6">
        <v>305011105</v>
      </c>
      <c r="D153" s="6" t="s">
        <v>336</v>
      </c>
      <c r="E153" s="6" t="s">
        <v>337</v>
      </c>
      <c r="F153" s="6" t="s">
        <v>2780</v>
      </c>
      <c r="G153" s="6" t="s">
        <v>97</v>
      </c>
      <c r="H153" s="6" t="s">
        <v>78</v>
      </c>
      <c r="I153" s="22">
        <v>714070</v>
      </c>
      <c r="J153" s="22">
        <v>1343300</v>
      </c>
      <c r="K153" s="22">
        <v>1295000</v>
      </c>
      <c r="L153" s="22">
        <v>1390000</v>
      </c>
      <c r="M153" s="22">
        <v>810000</v>
      </c>
      <c r="N153" s="22">
        <v>1165000</v>
      </c>
      <c r="O153" s="23">
        <v>42</v>
      </c>
      <c r="P153" s="23">
        <v>31</v>
      </c>
      <c r="Q153" s="23">
        <v>28</v>
      </c>
      <c r="R153" s="22">
        <v>760</v>
      </c>
      <c r="S153" s="22">
        <v>740</v>
      </c>
      <c r="T153" s="24">
        <v>0.2</v>
      </c>
      <c r="U153" s="24">
        <v>-9.9999999999999978E-2</v>
      </c>
      <c r="V153" s="24">
        <v>0.3</v>
      </c>
      <c r="W153" s="24">
        <v>0.4</v>
      </c>
      <c r="X153" s="25">
        <v>5.5344714103659307E-2</v>
      </c>
      <c r="Y153" s="24">
        <v>1.1000000000000001</v>
      </c>
      <c r="Z153" s="24">
        <v>-0.59999999999999987</v>
      </c>
      <c r="AA153" s="24">
        <v>1.7</v>
      </c>
      <c r="AB153" s="24">
        <v>2.2999999999999998</v>
      </c>
      <c r="AC153" s="26">
        <v>0.36541272405569658</v>
      </c>
      <c r="AD153" s="24">
        <v>6.6024864338676936</v>
      </c>
      <c r="AE153" s="6">
        <v>60</v>
      </c>
      <c r="AF153" s="6">
        <v>64</v>
      </c>
      <c r="AG153" s="6">
        <v>64</v>
      </c>
      <c r="AH153" s="27">
        <v>4.2857142857142856</v>
      </c>
      <c r="AI153" s="28">
        <v>1900000</v>
      </c>
      <c r="AJ153" s="28">
        <v>1711000</v>
      </c>
      <c r="AK153" s="28">
        <v>1670000</v>
      </c>
      <c r="AL153" s="29">
        <v>0.11046171829339567</v>
      </c>
      <c r="AM153" s="29">
        <v>0.1377245508982036</v>
      </c>
      <c r="AN153" s="6">
        <v>0.9</v>
      </c>
      <c r="AO153" s="27">
        <v>-0.29999999999999993</v>
      </c>
      <c r="AP153" s="6">
        <v>1.2</v>
      </c>
      <c r="AQ153" s="26">
        <v>0.12686567164179105</v>
      </c>
      <c r="AR153" s="28">
        <v>775</v>
      </c>
      <c r="AS153" s="28">
        <v>750</v>
      </c>
      <c r="AT153" s="25">
        <v>3.3333333333333333E-2</v>
      </c>
      <c r="AU153" s="26">
        <v>0.44662347114971745</v>
      </c>
      <c r="AV153" s="30">
        <v>2079.84</v>
      </c>
      <c r="AW153" s="24">
        <v>0.4501</v>
      </c>
      <c r="AX153" s="24">
        <v>0.54990000000000006</v>
      </c>
      <c r="AY153" s="24">
        <v>6.1199999999999997E-2</v>
      </c>
      <c r="AZ153" s="24">
        <v>3.8999999999999998E-3</v>
      </c>
      <c r="BA153" s="24">
        <v>0.15959999999999999</v>
      </c>
      <c r="BB153" s="24">
        <v>0.1603</v>
      </c>
      <c r="BC153" s="24">
        <v>0.65190000000000003</v>
      </c>
      <c r="BD153" s="31">
        <v>8</v>
      </c>
      <c r="BE153" s="23">
        <v>1</v>
      </c>
      <c r="BF153" s="32" t="s">
        <v>2852</v>
      </c>
      <c r="BG153" s="33">
        <v>153.025496624939</v>
      </c>
      <c r="BH153" s="33">
        <v>-27.469695444045399</v>
      </c>
      <c r="BI153" s="34">
        <f t="shared" si="28"/>
        <v>100</v>
      </c>
      <c r="BJ153" s="34">
        <f t="shared" si="29"/>
        <v>100</v>
      </c>
      <c r="BK153" s="34">
        <f t="shared" si="30"/>
        <v>72</v>
      </c>
      <c r="BL153" s="34">
        <f t="shared" si="31"/>
        <v>1</v>
      </c>
      <c r="BM153" s="34">
        <f t="shared" si="32"/>
        <v>56</v>
      </c>
      <c r="BN153" s="34">
        <f t="shared" si="33"/>
        <v>100</v>
      </c>
      <c r="BO153" s="34">
        <f t="shared" si="34"/>
        <v>100</v>
      </c>
      <c r="BP153" s="34">
        <f t="shared" si="35"/>
        <v>25</v>
      </c>
      <c r="BQ153" s="35">
        <f t="shared" si="36"/>
        <v>100</v>
      </c>
      <c r="BR153" s="34">
        <f t="shared" si="37"/>
        <v>84</v>
      </c>
      <c r="BS153" s="35">
        <f t="shared" si="38"/>
        <v>24</v>
      </c>
      <c r="BT153" s="35">
        <f t="shared" si="39"/>
        <v>98</v>
      </c>
      <c r="BU153" s="35">
        <f t="shared" si="40"/>
        <v>80</v>
      </c>
      <c r="BV153" s="35">
        <f t="shared" si="41"/>
        <v>75</v>
      </c>
    </row>
    <row r="154" spans="2:74" hidden="1" x14ac:dyDescent="0.3">
      <c r="B154" s="6" t="s">
        <v>338</v>
      </c>
      <c r="C154" s="6">
        <v>405021117</v>
      </c>
      <c r="D154" s="6" t="s">
        <v>258</v>
      </c>
      <c r="E154" s="6" t="s">
        <v>113</v>
      </c>
      <c r="F154" s="6" t="s">
        <v>2692</v>
      </c>
      <c r="G154" s="6" t="s">
        <v>82</v>
      </c>
      <c r="H154" s="6" t="s">
        <v>78</v>
      </c>
      <c r="I154" s="22">
        <v>649000</v>
      </c>
      <c r="J154" s="22">
        <v>600000</v>
      </c>
      <c r="K154" s="22">
        <v>450000</v>
      </c>
      <c r="L154" s="22">
        <v>425000</v>
      </c>
      <c r="M154" s="22">
        <v>380000</v>
      </c>
      <c r="N154" s="22">
        <v>350000</v>
      </c>
      <c r="O154" s="23">
        <v>41</v>
      </c>
      <c r="P154" s="23">
        <v>41</v>
      </c>
      <c r="Q154" s="23">
        <v>49</v>
      </c>
      <c r="R154" s="22">
        <v>420</v>
      </c>
      <c r="S154" s="22">
        <v>340</v>
      </c>
      <c r="T154" s="24">
        <v>0.9</v>
      </c>
      <c r="U154" s="24">
        <v>0</v>
      </c>
      <c r="V154" s="24">
        <v>0.9</v>
      </c>
      <c r="W154" s="24">
        <v>1</v>
      </c>
      <c r="X154" s="25">
        <v>3.3651771956856702E-2</v>
      </c>
      <c r="Y154" s="24">
        <v>0.3</v>
      </c>
      <c r="Z154" s="24">
        <v>-0.10000000000000003</v>
      </c>
      <c r="AA154" s="24">
        <v>0.4</v>
      </c>
      <c r="AB154" s="24">
        <v>0.4</v>
      </c>
      <c r="AC154" s="26">
        <v>0.29832935560859186</v>
      </c>
      <c r="AD154" s="24">
        <v>8.8651901002736313</v>
      </c>
      <c r="AE154" s="6">
        <v>109</v>
      </c>
      <c r="AF154" s="6">
        <v>111</v>
      </c>
      <c r="AG154" s="6">
        <v>84</v>
      </c>
      <c r="AH154" s="27">
        <v>4.8872727272727268</v>
      </c>
      <c r="AI154" s="28">
        <v>381000</v>
      </c>
      <c r="AJ154" s="28">
        <v>365000</v>
      </c>
      <c r="AK154" s="28">
        <v>300000</v>
      </c>
      <c r="AL154" s="29">
        <v>4.3835616438356165E-2</v>
      </c>
      <c r="AM154" s="29">
        <v>0.27</v>
      </c>
      <c r="AN154" s="6">
        <v>1.1000000000000001</v>
      </c>
      <c r="AO154" s="27">
        <v>-0.19999999999999996</v>
      </c>
      <c r="AP154" s="6">
        <v>1.3</v>
      </c>
      <c r="AQ154" s="26">
        <v>7.3221186633325747E-2</v>
      </c>
      <c r="AR154" s="28">
        <v>425</v>
      </c>
      <c r="AS154" s="28">
        <v>345</v>
      </c>
      <c r="AT154" s="25">
        <v>0.2318840579710145</v>
      </c>
      <c r="AU154" s="26">
        <v>0.16613167592575417</v>
      </c>
      <c r="AV154" s="30">
        <v>1407.8400000000001</v>
      </c>
      <c r="AW154" s="24">
        <v>0.68779999999999997</v>
      </c>
      <c r="AX154" s="24">
        <v>0.31219999999999998</v>
      </c>
      <c r="AY154" s="24">
        <v>0.95650000000000002</v>
      </c>
      <c r="AZ154" s="24">
        <v>3.2500000000000001E-2</v>
      </c>
      <c r="BA154" s="24">
        <v>0.45250000000000001</v>
      </c>
      <c r="BB154" s="24">
        <v>0.34100000000000003</v>
      </c>
      <c r="BC154" s="24">
        <v>0.161</v>
      </c>
      <c r="BD154" s="31">
        <v>3.5</v>
      </c>
      <c r="BE154" s="23">
        <v>102</v>
      </c>
      <c r="BF154" s="32" t="s">
        <v>2853</v>
      </c>
      <c r="BG154" s="33">
        <v>138.78204664764999</v>
      </c>
      <c r="BH154" s="33">
        <v>-34.012492453344002</v>
      </c>
      <c r="BI154" s="34">
        <f t="shared" si="28"/>
        <v>100</v>
      </c>
      <c r="BJ154" s="34">
        <f t="shared" si="29"/>
        <v>98</v>
      </c>
      <c r="BK154" s="34">
        <f t="shared" si="30"/>
        <v>64</v>
      </c>
      <c r="BL154" s="34">
        <f t="shared" si="31"/>
        <v>45</v>
      </c>
      <c r="BM154" s="34">
        <f t="shared" si="32"/>
        <v>23</v>
      </c>
      <c r="BN154" s="34">
        <f t="shared" si="33"/>
        <v>97</v>
      </c>
      <c r="BO154" s="34">
        <f t="shared" si="34"/>
        <v>86</v>
      </c>
      <c r="BP154" s="34">
        <f t="shared" si="35"/>
        <v>90</v>
      </c>
      <c r="BQ154" s="35">
        <f t="shared" si="36"/>
        <v>63</v>
      </c>
      <c r="BR154" s="34">
        <f t="shared" si="37"/>
        <v>62</v>
      </c>
      <c r="BS154" s="35">
        <f t="shared" si="38"/>
        <v>68</v>
      </c>
      <c r="BT154" s="35">
        <f t="shared" si="39"/>
        <v>100</v>
      </c>
      <c r="BU154" s="35">
        <f t="shared" si="40"/>
        <v>35</v>
      </c>
      <c r="BV154" s="35">
        <f t="shared" si="41"/>
        <v>75</v>
      </c>
    </row>
    <row r="155" spans="2:74" hidden="1" x14ac:dyDescent="0.3">
      <c r="B155" s="6" t="s">
        <v>339</v>
      </c>
      <c r="C155" s="6">
        <v>405011110</v>
      </c>
      <c r="D155" s="6" t="s">
        <v>112</v>
      </c>
      <c r="E155" s="6" t="s">
        <v>113</v>
      </c>
      <c r="F155" s="6" t="s">
        <v>2692</v>
      </c>
      <c r="G155" s="6" t="s">
        <v>82</v>
      </c>
      <c r="H155" s="6" t="s">
        <v>78</v>
      </c>
      <c r="I155" s="22">
        <v>687785</v>
      </c>
      <c r="J155" s="22">
        <v>677200</v>
      </c>
      <c r="K155" s="22">
        <v>645000</v>
      </c>
      <c r="L155" s="22">
        <v>620000</v>
      </c>
      <c r="M155" s="22">
        <v>570000</v>
      </c>
      <c r="N155" s="22">
        <v>570000</v>
      </c>
      <c r="O155" s="23">
        <v>23</v>
      </c>
      <c r="P155" s="23">
        <v>23</v>
      </c>
      <c r="Q155" s="23">
        <v>35</v>
      </c>
      <c r="R155" s="22">
        <v>440</v>
      </c>
      <c r="S155" s="22">
        <v>400</v>
      </c>
      <c r="T155" s="24">
        <v>1.6</v>
      </c>
      <c r="U155" s="24">
        <v>-9.9999999999999867E-2</v>
      </c>
      <c r="V155" s="24">
        <v>1.7</v>
      </c>
      <c r="W155" s="24">
        <v>1.6</v>
      </c>
      <c r="X155" s="25">
        <v>3.326620964400212E-2</v>
      </c>
      <c r="Y155" s="24">
        <v>0.6</v>
      </c>
      <c r="Z155" s="24">
        <v>-0.20000000000000007</v>
      </c>
      <c r="AA155" s="24">
        <v>0.8</v>
      </c>
      <c r="AB155" s="24">
        <v>1.1000000000000001</v>
      </c>
      <c r="AC155" s="26">
        <v>0.27262813522355506</v>
      </c>
      <c r="AD155" s="24">
        <v>8.1953471147173449</v>
      </c>
      <c r="AE155" s="6">
        <v>147</v>
      </c>
      <c r="AF155" s="6">
        <v>161</v>
      </c>
      <c r="AG155" s="6">
        <v>112</v>
      </c>
      <c r="AH155" s="27">
        <v>3.7908496732026142</v>
      </c>
      <c r="AI155" s="28">
        <v>646000</v>
      </c>
      <c r="AJ155" s="28">
        <v>565000</v>
      </c>
      <c r="AK155" s="28">
        <v>480000</v>
      </c>
      <c r="AL155" s="29">
        <v>0.14336283185840709</v>
      </c>
      <c r="AM155" s="29">
        <v>0.34583333333333333</v>
      </c>
      <c r="AN155" s="6">
        <v>1.9</v>
      </c>
      <c r="AO155" s="27">
        <v>-0.20000000000000018</v>
      </c>
      <c r="AP155" s="6">
        <v>2.1</v>
      </c>
      <c r="AQ155" s="26">
        <v>0.10187500000000001</v>
      </c>
      <c r="AR155" s="28">
        <v>510</v>
      </c>
      <c r="AS155" s="28">
        <v>460</v>
      </c>
      <c r="AT155" s="25">
        <v>0.10869565217391304</v>
      </c>
      <c r="AU155" s="26">
        <v>0.39713021249873626</v>
      </c>
      <c r="AV155" s="30">
        <v>1613.92</v>
      </c>
      <c r="AW155" s="24">
        <v>0.72619999999999996</v>
      </c>
      <c r="AX155" s="24">
        <v>0.27379999999999999</v>
      </c>
      <c r="AY155" s="24">
        <v>0.9123</v>
      </c>
      <c r="AZ155" s="24">
        <v>5.1400000000000001E-2</v>
      </c>
      <c r="BA155" s="24">
        <v>0.4007</v>
      </c>
      <c r="BB155" s="24">
        <v>0.41210000000000002</v>
      </c>
      <c r="BC155" s="24">
        <v>0.152</v>
      </c>
      <c r="BD155" s="31">
        <v>4</v>
      </c>
      <c r="BE155" s="23">
        <v>51</v>
      </c>
      <c r="BF155" s="32" t="s">
        <v>2854</v>
      </c>
      <c r="BG155" s="33">
        <v>139.01639001873301</v>
      </c>
      <c r="BH155" s="33">
        <v>-34.6131895744454</v>
      </c>
      <c r="BI155" s="34">
        <f t="shared" si="28"/>
        <v>90</v>
      </c>
      <c r="BJ155" s="34">
        <f t="shared" si="29"/>
        <v>85</v>
      </c>
      <c r="BK155" s="34">
        <f t="shared" si="30"/>
        <v>78</v>
      </c>
      <c r="BL155" s="34">
        <f t="shared" si="31"/>
        <v>1</v>
      </c>
      <c r="BM155" s="34">
        <f t="shared" si="32"/>
        <v>72</v>
      </c>
      <c r="BN155" s="34">
        <f t="shared" si="33"/>
        <v>100</v>
      </c>
      <c r="BO155" s="34">
        <f t="shared" si="34"/>
        <v>99</v>
      </c>
      <c r="BP155" s="34">
        <f t="shared" si="35"/>
        <v>78</v>
      </c>
      <c r="BQ155" s="35">
        <f t="shared" si="36"/>
        <v>61</v>
      </c>
      <c r="BR155" s="34">
        <f t="shared" si="37"/>
        <v>68</v>
      </c>
      <c r="BS155" s="35">
        <f t="shared" si="38"/>
        <v>85</v>
      </c>
      <c r="BT155" s="35">
        <f t="shared" si="39"/>
        <v>100</v>
      </c>
      <c r="BU155" s="35">
        <f t="shared" si="40"/>
        <v>40</v>
      </c>
      <c r="BV155" s="35">
        <f t="shared" si="41"/>
        <v>75</v>
      </c>
    </row>
    <row r="156" spans="2:74" hidden="1" x14ac:dyDescent="0.3">
      <c r="B156" s="6" t="s">
        <v>340</v>
      </c>
      <c r="C156" s="6">
        <v>405031123</v>
      </c>
      <c r="D156" s="6" t="s">
        <v>197</v>
      </c>
      <c r="E156" s="6" t="s">
        <v>113</v>
      </c>
      <c r="F156" s="6" t="s">
        <v>2692</v>
      </c>
      <c r="G156" s="6" t="s">
        <v>82</v>
      </c>
      <c r="H156" s="6" t="s">
        <v>78</v>
      </c>
      <c r="I156" s="22">
        <v>352000</v>
      </c>
      <c r="J156" s="22">
        <v>325000</v>
      </c>
      <c r="K156" s="22">
        <v>275000</v>
      </c>
      <c r="L156" s="22">
        <v>329000</v>
      </c>
      <c r="M156" s="22">
        <v>295000</v>
      </c>
      <c r="N156" s="22">
        <v>255000</v>
      </c>
      <c r="O156" s="23">
        <v>70</v>
      </c>
      <c r="P156" s="23">
        <v>63</v>
      </c>
      <c r="Q156" s="23">
        <v>62</v>
      </c>
      <c r="R156" s="22">
        <v>390</v>
      </c>
      <c r="S156" s="22">
        <v>300</v>
      </c>
      <c r="T156" s="24">
        <v>1.5</v>
      </c>
      <c r="U156" s="24">
        <v>-0.19999999999999996</v>
      </c>
      <c r="V156" s="24">
        <v>1.7</v>
      </c>
      <c r="W156" s="24">
        <v>1.5</v>
      </c>
      <c r="X156" s="25">
        <v>5.7613636363636367E-2</v>
      </c>
      <c r="Y156" s="24">
        <v>0.2</v>
      </c>
      <c r="Z156" s="24">
        <v>-9.9999999999999978E-2</v>
      </c>
      <c r="AA156" s="24">
        <v>0.3</v>
      </c>
      <c r="AB156" s="24">
        <v>0.5</v>
      </c>
      <c r="AC156" s="26">
        <v>0.30411728009981281</v>
      </c>
      <c r="AD156" s="24">
        <v>5.2785642305292955</v>
      </c>
      <c r="AE156" s="6">
        <v>159</v>
      </c>
      <c r="AF156" s="6">
        <v>157</v>
      </c>
      <c r="AG156" s="6">
        <v>162</v>
      </c>
      <c r="AH156" s="27">
        <v>8.9032258064516139</v>
      </c>
      <c r="AI156" s="28">
        <v>259000</v>
      </c>
      <c r="AJ156" s="28">
        <v>210000</v>
      </c>
      <c r="AK156" s="28">
        <v>162000</v>
      </c>
      <c r="AL156" s="29">
        <v>0.23333333333333334</v>
      </c>
      <c r="AM156" s="29">
        <v>0.59876543209876543</v>
      </c>
      <c r="AN156" s="6">
        <v>0.8</v>
      </c>
      <c r="AO156" s="27">
        <v>-9.9999999999999978E-2</v>
      </c>
      <c r="AP156" s="6">
        <v>0.9</v>
      </c>
      <c r="AQ156" s="26">
        <v>4.230769230769231E-2</v>
      </c>
      <c r="AR156" s="28">
        <v>350</v>
      </c>
      <c r="AS156" s="28">
        <v>310</v>
      </c>
      <c r="AT156" s="25">
        <v>0.12903225806451613</v>
      </c>
      <c r="AU156" s="26">
        <v>0.26</v>
      </c>
      <c r="AV156" s="30">
        <v>1282.4000000000001</v>
      </c>
      <c r="AW156" s="24">
        <v>0.69679999999999997</v>
      </c>
      <c r="AX156" s="24">
        <v>0.30320000000000003</v>
      </c>
      <c r="AY156" s="24">
        <v>0.9425</v>
      </c>
      <c r="AZ156" s="24">
        <v>4.2799999999999998E-2</v>
      </c>
      <c r="BA156" s="24">
        <v>0.46970000000000001</v>
      </c>
      <c r="BB156" s="24">
        <v>0.33829999999999999</v>
      </c>
      <c r="BC156" s="24">
        <v>0.1462</v>
      </c>
      <c r="BD156" s="31">
        <v>6</v>
      </c>
      <c r="BE156" s="23">
        <v>179</v>
      </c>
      <c r="BF156" s="32" t="s">
        <v>2855</v>
      </c>
      <c r="BG156" s="33">
        <v>138.06646959788699</v>
      </c>
      <c r="BH156" s="33">
        <v>-33.371087959617597</v>
      </c>
      <c r="BI156" s="34">
        <f t="shared" si="28"/>
        <v>92</v>
      </c>
      <c r="BJ156" s="34">
        <f t="shared" si="29"/>
        <v>100</v>
      </c>
      <c r="BK156" s="34">
        <f t="shared" si="30"/>
        <v>15</v>
      </c>
      <c r="BL156" s="34">
        <f t="shared" si="31"/>
        <v>14</v>
      </c>
      <c r="BM156" s="34">
        <f t="shared" si="32"/>
        <v>100</v>
      </c>
      <c r="BN156" s="34">
        <f t="shared" si="33"/>
        <v>50</v>
      </c>
      <c r="BO156" s="34">
        <f t="shared" si="34"/>
        <v>72</v>
      </c>
      <c r="BP156" s="34">
        <f t="shared" si="35"/>
        <v>93</v>
      </c>
      <c r="BQ156" s="35">
        <f t="shared" si="36"/>
        <v>100</v>
      </c>
      <c r="BR156" s="34">
        <f t="shared" si="37"/>
        <v>97</v>
      </c>
      <c r="BS156" s="35">
        <f t="shared" si="38"/>
        <v>64</v>
      </c>
      <c r="BT156" s="35">
        <f t="shared" si="39"/>
        <v>100</v>
      </c>
      <c r="BU156" s="35">
        <f t="shared" si="40"/>
        <v>60</v>
      </c>
      <c r="BV156" s="35">
        <f t="shared" si="41"/>
        <v>75</v>
      </c>
    </row>
    <row r="157" spans="2:74" hidden="1" x14ac:dyDescent="0.3">
      <c r="B157" s="6" t="s">
        <v>341</v>
      </c>
      <c r="C157" s="6">
        <v>401041014</v>
      </c>
      <c r="D157" s="6" t="s">
        <v>342</v>
      </c>
      <c r="E157" s="6" t="s">
        <v>343</v>
      </c>
      <c r="F157" s="6" t="s">
        <v>2379</v>
      </c>
      <c r="G157" s="6" t="s">
        <v>82</v>
      </c>
      <c r="H157" s="6" t="s">
        <v>78</v>
      </c>
      <c r="I157" s="22">
        <v>975200</v>
      </c>
      <c r="J157" s="22">
        <v>932880</v>
      </c>
      <c r="K157" s="22">
        <v>853300</v>
      </c>
      <c r="L157" s="22">
        <v>930000</v>
      </c>
      <c r="M157" s="22">
        <v>935000</v>
      </c>
      <c r="N157" s="22">
        <v>810000</v>
      </c>
      <c r="O157" s="23">
        <v>18</v>
      </c>
      <c r="P157" s="23">
        <v>18</v>
      </c>
      <c r="Q157" s="23">
        <v>18</v>
      </c>
      <c r="R157" s="22">
        <v>600</v>
      </c>
      <c r="S157" s="22">
        <v>590</v>
      </c>
      <c r="T157" s="24">
        <v>2.6</v>
      </c>
      <c r="U157" s="24">
        <v>0</v>
      </c>
      <c r="V157" s="24">
        <v>2.6</v>
      </c>
      <c r="W157" s="24">
        <v>2.2999999999999998</v>
      </c>
      <c r="X157" s="25">
        <v>3.1993437243642328E-2</v>
      </c>
      <c r="Y157" s="24">
        <v>1.9</v>
      </c>
      <c r="Z157" s="24">
        <v>-0.39999999999999991</v>
      </c>
      <c r="AA157" s="24">
        <v>2.2999999999999998</v>
      </c>
      <c r="AB157" s="24">
        <v>1.9</v>
      </c>
      <c r="AC157" s="26">
        <v>0.27599911680282624</v>
      </c>
      <c r="AD157" s="24">
        <v>8.6267416251960309</v>
      </c>
      <c r="AE157" s="6">
        <v>113</v>
      </c>
      <c r="AF157" s="6">
        <v>136</v>
      </c>
      <c r="AG157" s="6">
        <v>107</v>
      </c>
      <c r="AH157" s="27">
        <v>2.9890109890109891</v>
      </c>
      <c r="AI157" s="28">
        <v>1000000</v>
      </c>
      <c r="AJ157" s="28">
        <v>885000</v>
      </c>
      <c r="AK157" s="28">
        <v>820000</v>
      </c>
      <c r="AL157" s="29">
        <v>0.12994350282485875</v>
      </c>
      <c r="AM157" s="29">
        <v>0.21951219512195122</v>
      </c>
      <c r="AN157" s="6">
        <v>2.4</v>
      </c>
      <c r="AO157" s="27">
        <v>-0.10000000000000009</v>
      </c>
      <c r="AP157" s="6">
        <v>2.5</v>
      </c>
      <c r="AQ157" s="26">
        <v>0.10470829068577277</v>
      </c>
      <c r="AR157" s="28">
        <v>650</v>
      </c>
      <c r="AS157" s="28">
        <v>600</v>
      </c>
      <c r="AT157" s="25">
        <v>8.3333333333333329E-2</v>
      </c>
      <c r="AU157" s="26">
        <v>0.32492911028279015</v>
      </c>
      <c r="AV157" s="30">
        <v>2173.92</v>
      </c>
      <c r="AW157" s="24">
        <v>0.79649999999999999</v>
      </c>
      <c r="AX157" s="24">
        <v>0.20349999999999999</v>
      </c>
      <c r="AY157" s="24">
        <v>0.84530000000000005</v>
      </c>
      <c r="AZ157" s="24">
        <v>0.13020000000000001</v>
      </c>
      <c r="BA157" s="24">
        <v>0.43990000000000001</v>
      </c>
      <c r="BB157" s="24">
        <v>0.41110000000000002</v>
      </c>
      <c r="BC157" s="24">
        <v>0.12790000000000001</v>
      </c>
      <c r="BD157" s="31">
        <v>8</v>
      </c>
      <c r="BE157" s="23">
        <v>11</v>
      </c>
      <c r="BF157" s="32" t="s">
        <v>2856</v>
      </c>
      <c r="BG157" s="33">
        <v>138.70712632495301</v>
      </c>
      <c r="BH157" s="33">
        <v>-34.872036953347099</v>
      </c>
      <c r="BI157" s="34">
        <f t="shared" si="28"/>
        <v>74</v>
      </c>
      <c r="BJ157" s="34">
        <f t="shared" si="29"/>
        <v>77</v>
      </c>
      <c r="BK157" s="34">
        <f t="shared" si="30"/>
        <v>88</v>
      </c>
      <c r="BL157" s="34">
        <f t="shared" si="31"/>
        <v>1</v>
      </c>
      <c r="BM157" s="34">
        <f t="shared" si="32"/>
        <v>65</v>
      </c>
      <c r="BN157" s="34">
        <f t="shared" si="33"/>
        <v>100</v>
      </c>
      <c r="BO157" s="34">
        <f t="shared" si="34"/>
        <v>100</v>
      </c>
      <c r="BP157" s="34">
        <f t="shared" si="35"/>
        <v>87</v>
      </c>
      <c r="BQ157" s="35">
        <f t="shared" si="36"/>
        <v>57</v>
      </c>
      <c r="BR157" s="34">
        <f t="shared" si="37"/>
        <v>64</v>
      </c>
      <c r="BS157" s="35">
        <f t="shared" si="38"/>
        <v>83</v>
      </c>
      <c r="BT157" s="35">
        <f t="shared" si="39"/>
        <v>85</v>
      </c>
      <c r="BU157" s="35">
        <f t="shared" si="40"/>
        <v>80</v>
      </c>
      <c r="BV157" s="35">
        <f t="shared" si="41"/>
        <v>75</v>
      </c>
    </row>
    <row r="158" spans="2:74" hidden="1" x14ac:dyDescent="0.3">
      <c r="B158" s="6" t="s">
        <v>344</v>
      </c>
      <c r="C158" s="6">
        <v>507011260</v>
      </c>
      <c r="D158" s="6" t="s">
        <v>283</v>
      </c>
      <c r="E158" s="6" t="s">
        <v>284</v>
      </c>
      <c r="F158" s="6" t="s">
        <v>2720</v>
      </c>
      <c r="G158" s="6" t="s">
        <v>93</v>
      </c>
      <c r="H158" s="6" t="s">
        <v>78</v>
      </c>
      <c r="I158" s="22">
        <v>1190000</v>
      </c>
      <c r="J158" s="22">
        <v>1085750</v>
      </c>
      <c r="K158" s="22">
        <v>936000</v>
      </c>
      <c r="L158" s="22">
        <v>928000</v>
      </c>
      <c r="M158" s="22">
        <v>1085000</v>
      </c>
      <c r="N158" s="22">
        <v>820000</v>
      </c>
      <c r="O158" s="23">
        <v>48</v>
      </c>
      <c r="P158" s="23">
        <v>41</v>
      </c>
      <c r="Q158" s="23">
        <v>35</v>
      </c>
      <c r="R158" s="22">
        <v>850</v>
      </c>
      <c r="S158" s="22">
        <v>700</v>
      </c>
      <c r="T158" s="24">
        <v>2</v>
      </c>
      <c r="U158" s="24">
        <v>-0.10000000000000009</v>
      </c>
      <c r="V158" s="24">
        <v>2.1</v>
      </c>
      <c r="W158" s="24">
        <v>2.7</v>
      </c>
      <c r="X158" s="25">
        <v>3.7142857142857144E-2</v>
      </c>
      <c r="Y158" s="24">
        <v>1.2</v>
      </c>
      <c r="Z158" s="24">
        <v>-0.19999999999999996</v>
      </c>
      <c r="AA158" s="24">
        <v>1.4</v>
      </c>
      <c r="AB158" s="24">
        <v>0.8</v>
      </c>
      <c r="AC158" s="26">
        <v>0.32670192485087013</v>
      </c>
      <c r="AD158" s="24">
        <v>8.7958210536772725</v>
      </c>
      <c r="AE158" s="6">
        <v>388</v>
      </c>
      <c r="AF158" s="6">
        <v>441</v>
      </c>
      <c r="AG158" s="6">
        <v>283</v>
      </c>
      <c r="AH158" s="27">
        <v>4.5586592178770946</v>
      </c>
      <c r="AI158" s="28">
        <v>871000</v>
      </c>
      <c r="AJ158" s="28">
        <v>735000</v>
      </c>
      <c r="AK158" s="28">
        <v>620000</v>
      </c>
      <c r="AL158" s="29">
        <v>0.18503401360544217</v>
      </c>
      <c r="AM158" s="29">
        <v>0.40483870967741936</v>
      </c>
      <c r="AN158" s="6">
        <v>2.5</v>
      </c>
      <c r="AO158" s="27">
        <v>-0.5</v>
      </c>
      <c r="AP158" s="6">
        <v>3</v>
      </c>
      <c r="AQ158" s="26">
        <v>6.8146718146718147E-2</v>
      </c>
      <c r="AR158" s="28">
        <v>700</v>
      </c>
      <c r="AS158" s="28">
        <v>650</v>
      </c>
      <c r="AT158" s="25">
        <v>7.6923076923076927E-2</v>
      </c>
      <c r="AU158" s="26">
        <v>0.45978298612388624</v>
      </c>
      <c r="AV158" s="30">
        <v>2601.7600000000002</v>
      </c>
      <c r="AW158" s="24">
        <v>0.8468</v>
      </c>
      <c r="AX158" s="24">
        <v>0.1532</v>
      </c>
      <c r="AY158" s="24">
        <v>0.98699999999999999</v>
      </c>
      <c r="AZ158" s="24">
        <v>1.06E-2</v>
      </c>
      <c r="BA158" s="24">
        <v>0.40050000000000002</v>
      </c>
      <c r="BB158" s="24">
        <v>0.45579999999999998</v>
      </c>
      <c r="BC158" s="24">
        <v>0.1201</v>
      </c>
      <c r="BD158" s="31">
        <v>9</v>
      </c>
      <c r="BE158" s="23">
        <v>17</v>
      </c>
      <c r="BF158" s="32" t="s">
        <v>2857</v>
      </c>
      <c r="BG158" s="33">
        <v>115.868033357523</v>
      </c>
      <c r="BH158" s="33">
        <v>-32.101193982095097</v>
      </c>
      <c r="BI158" s="34">
        <f t="shared" si="28"/>
        <v>84</v>
      </c>
      <c r="BJ158" s="34">
        <f t="shared" si="29"/>
        <v>75</v>
      </c>
      <c r="BK158" s="34">
        <f t="shared" si="30"/>
        <v>68</v>
      </c>
      <c r="BL158" s="34">
        <f t="shared" si="31"/>
        <v>1</v>
      </c>
      <c r="BM158" s="34">
        <f t="shared" si="32"/>
        <v>93</v>
      </c>
      <c r="BN158" s="34">
        <f t="shared" si="33"/>
        <v>90</v>
      </c>
      <c r="BO158" s="34">
        <f t="shared" si="34"/>
        <v>100</v>
      </c>
      <c r="BP158" s="34">
        <f t="shared" si="35"/>
        <v>78</v>
      </c>
      <c r="BQ158" s="35">
        <f t="shared" si="36"/>
        <v>74</v>
      </c>
      <c r="BR158" s="34">
        <f t="shared" si="37"/>
        <v>62</v>
      </c>
      <c r="BS158" s="35">
        <f t="shared" si="38"/>
        <v>49</v>
      </c>
      <c r="BT158" s="35">
        <f t="shared" si="39"/>
        <v>97</v>
      </c>
      <c r="BU158" s="35">
        <f t="shared" si="40"/>
        <v>90</v>
      </c>
      <c r="BV158" s="35">
        <f t="shared" si="41"/>
        <v>75</v>
      </c>
    </row>
    <row r="159" spans="2:74" hidden="1" x14ac:dyDescent="0.3">
      <c r="B159" s="6" t="s">
        <v>345</v>
      </c>
      <c r="C159" s="6">
        <v>124051469</v>
      </c>
      <c r="D159" s="6" t="s">
        <v>346</v>
      </c>
      <c r="E159" s="6" t="s">
        <v>194</v>
      </c>
      <c r="F159" s="6" t="s">
        <v>2757</v>
      </c>
      <c r="G159" s="6" t="s">
        <v>77</v>
      </c>
      <c r="H159" s="6" t="s">
        <v>78</v>
      </c>
      <c r="I159" s="22">
        <v>1146000</v>
      </c>
      <c r="J159" s="22">
        <v>1150000</v>
      </c>
      <c r="K159" s="22">
        <v>1105950</v>
      </c>
      <c r="L159" s="22">
        <v>1146000</v>
      </c>
      <c r="M159" s="22">
        <v>1146000</v>
      </c>
      <c r="N159" s="22">
        <v>1094000</v>
      </c>
      <c r="O159" s="23">
        <v>28</v>
      </c>
      <c r="P159" s="23">
        <v>30</v>
      </c>
      <c r="Q159" s="23">
        <v>31</v>
      </c>
      <c r="R159" s="22">
        <v>650</v>
      </c>
      <c r="S159" s="22">
        <v>620</v>
      </c>
      <c r="T159" s="24">
        <v>2.4</v>
      </c>
      <c r="U159" s="24">
        <v>0.10000000000000009</v>
      </c>
      <c r="V159" s="24">
        <v>2.2999999999999998</v>
      </c>
      <c r="W159" s="24">
        <v>2.4</v>
      </c>
      <c r="X159" s="25">
        <v>2.949389179755672E-2</v>
      </c>
      <c r="Y159" s="24">
        <v>2.8</v>
      </c>
      <c r="Z159" s="24">
        <v>-1.1000000000000001</v>
      </c>
      <c r="AA159" s="24">
        <v>3.9</v>
      </c>
      <c r="AB159" s="24">
        <v>4.5999999999999996</v>
      </c>
      <c r="AC159" s="26">
        <v>0.24706562062883902</v>
      </c>
      <c r="AD159" s="24">
        <v>8.3768402733919967</v>
      </c>
      <c r="AE159" s="6">
        <v>74</v>
      </c>
      <c r="AF159" s="6">
        <v>70</v>
      </c>
      <c r="AG159" s="6">
        <v>58</v>
      </c>
      <c r="AH159" s="27">
        <v>1.9051546391752578</v>
      </c>
      <c r="AI159" s="28">
        <v>1015000</v>
      </c>
      <c r="AJ159" s="28">
        <v>923000</v>
      </c>
      <c r="AK159" s="28">
        <v>840000</v>
      </c>
      <c r="AL159" s="29">
        <v>9.9674972914409535E-2</v>
      </c>
      <c r="AM159" s="29">
        <v>0.20833333333333334</v>
      </c>
      <c r="AN159" s="6">
        <v>2.6</v>
      </c>
      <c r="AO159" s="27">
        <v>-0.19999999999999973</v>
      </c>
      <c r="AP159" s="6">
        <v>2.8</v>
      </c>
      <c r="AQ159" s="26">
        <v>9.9019607843137264E-2</v>
      </c>
      <c r="AR159" s="28">
        <v>590</v>
      </c>
      <c r="AS159" s="28">
        <v>550</v>
      </c>
      <c r="AT159" s="25">
        <v>7.2727272727272724E-2</v>
      </c>
      <c r="AU159" s="26">
        <v>0.13840849467995253</v>
      </c>
      <c r="AV159" s="30">
        <v>2630.88</v>
      </c>
      <c r="AW159" s="24">
        <v>0.87</v>
      </c>
      <c r="AX159" s="24">
        <v>0.13</v>
      </c>
      <c r="AY159" s="24">
        <v>0.98129999999999995</v>
      </c>
      <c r="AZ159" s="24">
        <v>1.2699999999999999E-2</v>
      </c>
      <c r="BA159" s="24">
        <v>0.30620000000000003</v>
      </c>
      <c r="BB159" s="24">
        <v>0.48430000000000001</v>
      </c>
      <c r="BC159" s="24">
        <v>0.1943</v>
      </c>
      <c r="BD159" s="31">
        <v>7</v>
      </c>
      <c r="BE159" s="23">
        <v>38</v>
      </c>
      <c r="BF159" s="32" t="s">
        <v>2858</v>
      </c>
      <c r="BG159" s="33">
        <v>150.80210695681899</v>
      </c>
      <c r="BH159" s="33">
        <v>-33.807213813829399</v>
      </c>
      <c r="BI159" s="34">
        <f t="shared" si="28"/>
        <v>77</v>
      </c>
      <c r="BJ159" s="34">
        <f t="shared" si="29"/>
        <v>74</v>
      </c>
      <c r="BK159" s="34">
        <f t="shared" si="30"/>
        <v>100</v>
      </c>
      <c r="BL159" s="34">
        <f t="shared" si="31"/>
        <v>54</v>
      </c>
      <c r="BM159" s="34">
        <f t="shared" si="32"/>
        <v>50</v>
      </c>
      <c r="BN159" s="34">
        <f t="shared" si="33"/>
        <v>100</v>
      </c>
      <c r="BO159" s="34">
        <f t="shared" si="34"/>
        <v>100</v>
      </c>
      <c r="BP159" s="34">
        <f t="shared" si="35"/>
        <v>57</v>
      </c>
      <c r="BQ159" s="35">
        <f t="shared" si="36"/>
        <v>49</v>
      </c>
      <c r="BR159" s="34">
        <f t="shared" si="37"/>
        <v>67</v>
      </c>
      <c r="BS159" s="35">
        <f t="shared" si="38"/>
        <v>100</v>
      </c>
      <c r="BT159" s="35">
        <f t="shared" si="39"/>
        <v>70</v>
      </c>
      <c r="BU159" s="35">
        <f t="shared" si="40"/>
        <v>70</v>
      </c>
      <c r="BV159" s="35">
        <f t="shared" si="41"/>
        <v>75</v>
      </c>
    </row>
    <row r="160" spans="2:74" hidden="1" x14ac:dyDescent="0.3">
      <c r="B160" s="6" t="s">
        <v>347</v>
      </c>
      <c r="C160" s="6">
        <v>209011203</v>
      </c>
      <c r="D160" s="6" t="s">
        <v>215</v>
      </c>
      <c r="E160" s="6" t="s">
        <v>103</v>
      </c>
      <c r="F160" s="6" t="s">
        <v>689</v>
      </c>
      <c r="G160" s="6" t="s">
        <v>86</v>
      </c>
      <c r="H160" s="6" t="s">
        <v>78</v>
      </c>
      <c r="I160" s="22">
        <v>1070000</v>
      </c>
      <c r="J160" s="22">
        <v>1080000</v>
      </c>
      <c r="K160" s="22">
        <v>1012610</v>
      </c>
      <c r="L160" s="22">
        <v>1110000</v>
      </c>
      <c r="M160" s="22">
        <v>1137000</v>
      </c>
      <c r="N160" s="22">
        <v>1125000</v>
      </c>
      <c r="O160" s="23">
        <v>25</v>
      </c>
      <c r="P160" s="23">
        <v>25</v>
      </c>
      <c r="Q160" s="23">
        <v>24</v>
      </c>
      <c r="R160" s="22">
        <v>630</v>
      </c>
      <c r="S160" s="22">
        <v>600</v>
      </c>
      <c r="T160" s="24">
        <v>2.7</v>
      </c>
      <c r="U160" s="24">
        <v>0</v>
      </c>
      <c r="V160" s="24">
        <v>2.7</v>
      </c>
      <c r="W160" s="24">
        <v>2.7</v>
      </c>
      <c r="X160" s="25">
        <v>3.0616822429906543E-2</v>
      </c>
      <c r="Y160" s="24">
        <v>1.9</v>
      </c>
      <c r="Z160" s="24">
        <v>-0.60000000000000009</v>
      </c>
      <c r="AA160" s="24">
        <v>2.5</v>
      </c>
      <c r="AB160" s="24">
        <v>2.6</v>
      </c>
      <c r="AC160" s="26">
        <v>0.27777777777777779</v>
      </c>
      <c r="AD160" s="24">
        <v>9.0727174060507387</v>
      </c>
      <c r="AE160" s="6">
        <v>183</v>
      </c>
      <c r="AF160" s="6">
        <v>253</v>
      </c>
      <c r="AG160" s="6">
        <v>201</v>
      </c>
      <c r="AH160" s="27">
        <v>2.1213171577123049</v>
      </c>
      <c r="AI160" s="28">
        <v>1055000</v>
      </c>
      <c r="AJ160" s="28">
        <v>1065000</v>
      </c>
      <c r="AK160" s="28">
        <v>1000000</v>
      </c>
      <c r="AL160" s="29">
        <v>-9.3896713615023476E-3</v>
      </c>
      <c r="AM160" s="29">
        <v>5.5E-2</v>
      </c>
      <c r="AN160" s="6">
        <v>2.6</v>
      </c>
      <c r="AO160" s="27">
        <v>-0.19999999999999973</v>
      </c>
      <c r="AP160" s="6">
        <v>2.8</v>
      </c>
      <c r="AQ160" s="26">
        <v>6.2307692307692307E-2</v>
      </c>
      <c r="AR160" s="28">
        <v>620</v>
      </c>
      <c r="AS160" s="28">
        <v>580</v>
      </c>
      <c r="AT160" s="25">
        <v>6.8965517241379309E-2</v>
      </c>
      <c r="AU160" s="26">
        <v>-5.342093513604107E-2</v>
      </c>
      <c r="AV160" s="30">
        <v>2268</v>
      </c>
      <c r="AW160" s="24">
        <v>0.75390000000000001</v>
      </c>
      <c r="AX160" s="24">
        <v>0.24610000000000001</v>
      </c>
      <c r="AY160" s="24">
        <v>0.84699999999999998</v>
      </c>
      <c r="AZ160" s="24">
        <v>0.14410000000000001</v>
      </c>
      <c r="BA160" s="24">
        <v>0.39589999999999997</v>
      </c>
      <c r="BB160" s="24">
        <v>0.3695</v>
      </c>
      <c r="BC160" s="24">
        <v>0.2034</v>
      </c>
      <c r="BD160" s="31">
        <v>8</v>
      </c>
      <c r="BE160" s="23">
        <v>14</v>
      </c>
      <c r="BF160" s="32" t="s">
        <v>2859</v>
      </c>
      <c r="BG160" s="33">
        <v>145.092662021389</v>
      </c>
      <c r="BH160" s="33">
        <v>-37.735828560849498</v>
      </c>
      <c r="BI160" s="34">
        <f t="shared" si="28"/>
        <v>72</v>
      </c>
      <c r="BJ160" s="34">
        <f t="shared" si="29"/>
        <v>74</v>
      </c>
      <c r="BK160" s="34">
        <f t="shared" si="30"/>
        <v>98</v>
      </c>
      <c r="BL160" s="34">
        <f t="shared" si="31"/>
        <v>100</v>
      </c>
      <c r="BM160" s="34">
        <f t="shared" si="32"/>
        <v>1</v>
      </c>
      <c r="BN160" s="34">
        <f t="shared" si="33"/>
        <v>81</v>
      </c>
      <c r="BO160" s="34">
        <f t="shared" si="34"/>
        <v>100</v>
      </c>
      <c r="BP160" s="34">
        <f t="shared" si="35"/>
        <v>77</v>
      </c>
      <c r="BQ160" s="35">
        <f t="shared" si="36"/>
        <v>53</v>
      </c>
      <c r="BR160" s="34">
        <f t="shared" si="37"/>
        <v>60</v>
      </c>
      <c r="BS160" s="35">
        <f t="shared" si="38"/>
        <v>82</v>
      </c>
      <c r="BT160" s="35">
        <f t="shared" si="39"/>
        <v>85</v>
      </c>
      <c r="BU160" s="35">
        <f t="shared" si="40"/>
        <v>80</v>
      </c>
      <c r="BV160" s="35">
        <f t="shared" si="41"/>
        <v>75</v>
      </c>
    </row>
    <row r="161" spans="2:74" hidden="1" x14ac:dyDescent="0.3">
      <c r="B161" s="6" t="s">
        <v>348</v>
      </c>
      <c r="C161" s="6">
        <v>401021006</v>
      </c>
      <c r="D161" s="6" t="s">
        <v>349</v>
      </c>
      <c r="E161" s="6" t="s">
        <v>343</v>
      </c>
      <c r="F161" s="6" t="s">
        <v>2379</v>
      </c>
      <c r="G161" s="6" t="s">
        <v>82</v>
      </c>
      <c r="H161" s="6" t="s">
        <v>78</v>
      </c>
      <c r="I161" s="22">
        <v>800000</v>
      </c>
      <c r="J161" s="22">
        <v>798250</v>
      </c>
      <c r="K161" s="22">
        <v>764400</v>
      </c>
      <c r="L161" s="22">
        <v>830000</v>
      </c>
      <c r="M161" s="22">
        <v>827500</v>
      </c>
      <c r="N161" s="22">
        <v>800000</v>
      </c>
      <c r="O161" s="23">
        <v>30</v>
      </c>
      <c r="P161" s="23">
        <v>30</v>
      </c>
      <c r="Q161" s="23">
        <v>25</v>
      </c>
      <c r="R161" s="22">
        <v>600</v>
      </c>
      <c r="S161" s="22">
        <v>495</v>
      </c>
      <c r="T161" s="24">
        <v>2</v>
      </c>
      <c r="U161" s="24">
        <v>0</v>
      </c>
      <c r="V161" s="24">
        <v>2</v>
      </c>
      <c r="W161" s="24">
        <v>1.9</v>
      </c>
      <c r="X161" s="25">
        <v>3.9E-2</v>
      </c>
      <c r="Y161" s="24">
        <v>0.8</v>
      </c>
      <c r="Z161" s="24">
        <v>-0.30000000000000004</v>
      </c>
      <c r="AA161" s="24">
        <v>1.1000000000000001</v>
      </c>
      <c r="AB161" s="24">
        <v>1.1000000000000001</v>
      </c>
      <c r="AC161" s="26">
        <v>0.3168032440652192</v>
      </c>
      <c r="AD161" s="24">
        <v>8.1231601042363906</v>
      </c>
      <c r="AE161" s="6">
        <v>347</v>
      </c>
      <c r="AF161" s="6">
        <v>329</v>
      </c>
      <c r="AG161" s="6">
        <v>199</v>
      </c>
      <c r="AH161" s="27">
        <v>4.430196483971045</v>
      </c>
      <c r="AI161" s="28">
        <v>830000</v>
      </c>
      <c r="AJ161" s="28">
        <v>775000</v>
      </c>
      <c r="AK161" s="28">
        <v>725000</v>
      </c>
      <c r="AL161" s="29">
        <v>7.0967741935483872E-2</v>
      </c>
      <c r="AM161" s="29">
        <v>0.14482758620689656</v>
      </c>
      <c r="AN161" s="6">
        <v>2.6</v>
      </c>
      <c r="AO161" s="27">
        <v>0.10000000000000009</v>
      </c>
      <c r="AP161" s="6">
        <v>2.5</v>
      </c>
      <c r="AQ161" s="26">
        <v>8.4444444444444447E-2</v>
      </c>
      <c r="AR161" s="28">
        <v>595</v>
      </c>
      <c r="AS161" s="28">
        <v>550</v>
      </c>
      <c r="AT161" s="25">
        <v>8.1818181818181818E-2</v>
      </c>
      <c r="AU161" s="26">
        <v>0.26254896572295239</v>
      </c>
      <c r="AV161" s="30">
        <v>1893.92</v>
      </c>
      <c r="AW161" s="24">
        <v>0.7571</v>
      </c>
      <c r="AX161" s="24">
        <v>0.2429</v>
      </c>
      <c r="AY161" s="24">
        <v>0.93140000000000001</v>
      </c>
      <c r="AZ161" s="24">
        <v>5.6000000000000001E-2</v>
      </c>
      <c r="BA161" s="24">
        <v>0.36909999999999998</v>
      </c>
      <c r="BB161" s="24">
        <v>0.43619999999999998</v>
      </c>
      <c r="BC161" s="24">
        <v>0.15260000000000001</v>
      </c>
      <c r="BD161" s="31">
        <v>9</v>
      </c>
      <c r="BE161" s="23">
        <v>25</v>
      </c>
      <c r="BF161" s="32" t="s">
        <v>2860</v>
      </c>
      <c r="BG161" s="33">
        <v>138.873548722142</v>
      </c>
      <c r="BH161" s="33">
        <v>-34.949227670469497</v>
      </c>
      <c r="BI161" s="34">
        <f t="shared" si="28"/>
        <v>84</v>
      </c>
      <c r="BJ161" s="34">
        <f t="shared" si="29"/>
        <v>74</v>
      </c>
      <c r="BK161" s="34">
        <f t="shared" si="30"/>
        <v>70</v>
      </c>
      <c r="BL161" s="34">
        <f t="shared" si="31"/>
        <v>13</v>
      </c>
      <c r="BM161" s="34">
        <f t="shared" si="32"/>
        <v>36</v>
      </c>
      <c r="BN161" s="34">
        <f t="shared" si="33"/>
        <v>100</v>
      </c>
      <c r="BO161" s="34">
        <f t="shared" si="34"/>
        <v>100</v>
      </c>
      <c r="BP161" s="34">
        <f t="shared" si="35"/>
        <v>71</v>
      </c>
      <c r="BQ161" s="35">
        <f t="shared" si="36"/>
        <v>80</v>
      </c>
      <c r="BR161" s="34">
        <f t="shared" si="37"/>
        <v>69</v>
      </c>
      <c r="BS161" s="35">
        <f t="shared" si="38"/>
        <v>56</v>
      </c>
      <c r="BT161" s="35">
        <f t="shared" si="39"/>
        <v>100</v>
      </c>
      <c r="BU161" s="35">
        <f t="shared" si="40"/>
        <v>90</v>
      </c>
      <c r="BV161" s="35">
        <f t="shared" si="41"/>
        <v>75</v>
      </c>
    </row>
    <row r="162" spans="2:74" hidden="1" x14ac:dyDescent="0.3">
      <c r="B162" s="6" t="s">
        <v>350</v>
      </c>
      <c r="C162" s="6">
        <v>801071090</v>
      </c>
      <c r="D162" s="6" t="s">
        <v>150</v>
      </c>
      <c r="E162" s="6" t="s">
        <v>107</v>
      </c>
      <c r="F162" s="6" t="s">
        <v>2703</v>
      </c>
      <c r="G162" s="6" t="s">
        <v>108</v>
      </c>
      <c r="H162" s="6" t="s">
        <v>78</v>
      </c>
      <c r="I162" s="22">
        <v>860000</v>
      </c>
      <c r="J162" s="22">
        <v>860000</v>
      </c>
      <c r="K162" s="22">
        <v>858500</v>
      </c>
      <c r="L162" s="22">
        <v>851000</v>
      </c>
      <c r="M162" s="22">
        <v>850000</v>
      </c>
      <c r="N162" s="22">
        <v>860000</v>
      </c>
      <c r="O162" s="23">
        <v>27</v>
      </c>
      <c r="P162" s="23">
        <v>26</v>
      </c>
      <c r="Q162" s="23">
        <v>24</v>
      </c>
      <c r="R162" s="22">
        <v>680</v>
      </c>
      <c r="S162" s="22">
        <v>640</v>
      </c>
      <c r="T162" s="24">
        <v>3.4</v>
      </c>
      <c r="U162" s="24">
        <v>0.29999999999999982</v>
      </c>
      <c r="V162" s="24">
        <v>3.1</v>
      </c>
      <c r="W162" s="24">
        <v>2.8</v>
      </c>
      <c r="X162" s="25">
        <v>4.111627906976744E-2</v>
      </c>
      <c r="Y162" s="24">
        <v>1.5</v>
      </c>
      <c r="Z162" s="24">
        <v>-0.70000000000000018</v>
      </c>
      <c r="AA162" s="24">
        <v>2.2000000000000002</v>
      </c>
      <c r="AB162" s="24">
        <v>2.2999999999999998</v>
      </c>
      <c r="AC162" s="26">
        <v>0.26455026455026454</v>
      </c>
      <c r="AD162" s="24">
        <v>6.434197610668198</v>
      </c>
      <c r="AE162" s="6">
        <v>77</v>
      </c>
      <c r="AF162" s="6">
        <v>147</v>
      </c>
      <c r="AG162" s="6">
        <v>118</v>
      </c>
      <c r="AH162" s="27">
        <v>1.2691099476439791</v>
      </c>
      <c r="AI162" s="28">
        <v>870000</v>
      </c>
      <c r="AJ162" s="28">
        <v>855300</v>
      </c>
      <c r="AK162" s="28">
        <v>862000</v>
      </c>
      <c r="AL162" s="29">
        <v>1.7186951946685375E-2</v>
      </c>
      <c r="AM162" s="29">
        <v>9.2807424593967514E-3</v>
      </c>
      <c r="AN162" s="6">
        <v>3.2</v>
      </c>
      <c r="AO162" s="27">
        <v>0.30000000000000027</v>
      </c>
      <c r="AP162" s="6">
        <v>2.9</v>
      </c>
      <c r="AQ162" s="26">
        <v>7.2106824925816021E-2</v>
      </c>
      <c r="AR162" s="28">
        <v>660</v>
      </c>
      <c r="AS162" s="28">
        <v>650</v>
      </c>
      <c r="AT162" s="25">
        <v>1.5384615384615385E-2</v>
      </c>
      <c r="AU162" s="26">
        <v>0.20473093258716812</v>
      </c>
      <c r="AV162" s="30">
        <v>2570.4</v>
      </c>
      <c r="AW162" s="24">
        <v>0.75219999999999998</v>
      </c>
      <c r="AX162" s="24">
        <v>0.24779999999999999</v>
      </c>
      <c r="AY162" s="24">
        <v>0.89749999999999996</v>
      </c>
      <c r="AZ162" s="24">
        <v>9.4600000000000004E-2</v>
      </c>
      <c r="BA162" s="24">
        <v>0.35970000000000002</v>
      </c>
      <c r="BB162" s="24">
        <v>0.41349999999999998</v>
      </c>
      <c r="BC162" s="24">
        <v>0.2092</v>
      </c>
      <c r="BD162" s="31">
        <v>8.5</v>
      </c>
      <c r="BE162" s="23">
        <v>63</v>
      </c>
      <c r="BF162" s="32" t="s">
        <v>2861</v>
      </c>
      <c r="BG162" s="33">
        <v>149.089821366829</v>
      </c>
      <c r="BH162" s="33">
        <v>-35.399631456935701</v>
      </c>
      <c r="BI162" s="34">
        <f t="shared" si="28"/>
        <v>60</v>
      </c>
      <c r="BJ162" s="34">
        <f t="shared" si="29"/>
        <v>64</v>
      </c>
      <c r="BK162" s="34">
        <f t="shared" si="30"/>
        <v>100</v>
      </c>
      <c r="BL162" s="34">
        <f t="shared" si="31"/>
        <v>32</v>
      </c>
      <c r="BM162" s="34">
        <f t="shared" si="32"/>
        <v>10</v>
      </c>
      <c r="BN162" s="34">
        <f t="shared" si="33"/>
        <v>96</v>
      </c>
      <c r="BO162" s="34">
        <f t="shared" si="34"/>
        <v>95</v>
      </c>
      <c r="BP162" s="34">
        <f t="shared" si="35"/>
        <v>69</v>
      </c>
      <c r="BQ162" s="35">
        <f t="shared" si="36"/>
        <v>87</v>
      </c>
      <c r="BR162" s="34">
        <f t="shared" si="37"/>
        <v>86</v>
      </c>
      <c r="BS162" s="35">
        <f t="shared" si="38"/>
        <v>90</v>
      </c>
      <c r="BT162" s="35">
        <f t="shared" si="39"/>
        <v>92</v>
      </c>
      <c r="BU162" s="35">
        <f t="shared" si="40"/>
        <v>85</v>
      </c>
      <c r="BV162" s="35">
        <f t="shared" si="41"/>
        <v>75</v>
      </c>
    </row>
    <row r="163" spans="2:74" hidden="1" x14ac:dyDescent="0.3">
      <c r="B163" s="6" t="s">
        <v>351</v>
      </c>
      <c r="C163" s="6">
        <v>103021062</v>
      </c>
      <c r="D163" s="6" t="s">
        <v>99</v>
      </c>
      <c r="E163" s="6" t="s">
        <v>100</v>
      </c>
      <c r="F163" s="6" t="s">
        <v>2691</v>
      </c>
      <c r="G163" s="6" t="s">
        <v>77</v>
      </c>
      <c r="H163" s="6" t="s">
        <v>78</v>
      </c>
      <c r="I163" s="22">
        <v>285000</v>
      </c>
      <c r="J163" s="22">
        <v>258000</v>
      </c>
      <c r="K163" s="22">
        <v>265000</v>
      </c>
      <c r="L163" s="22">
        <v>65000</v>
      </c>
      <c r="M163" s="22">
        <v>180000</v>
      </c>
      <c r="N163" s="22">
        <v>200000</v>
      </c>
      <c r="O163" s="23">
        <v>44</v>
      </c>
      <c r="P163" s="23">
        <v>57</v>
      </c>
      <c r="Q163" s="23">
        <v>92</v>
      </c>
      <c r="R163" s="22">
        <v>300</v>
      </c>
      <c r="S163" s="22">
        <v>290</v>
      </c>
      <c r="T163" s="24">
        <v>0.4</v>
      </c>
      <c r="U163" s="24">
        <v>-9.9999999999999978E-2</v>
      </c>
      <c r="V163" s="24">
        <v>0.5</v>
      </c>
      <c r="W163" s="24">
        <v>0.7</v>
      </c>
      <c r="X163" s="25">
        <v>5.473684210526316E-2</v>
      </c>
      <c r="Y163" s="24">
        <v>0.4</v>
      </c>
      <c r="Z163" s="24">
        <v>-9.9999999999999978E-2</v>
      </c>
      <c r="AA163" s="24">
        <v>0.5</v>
      </c>
      <c r="AB163" s="24">
        <v>0.5</v>
      </c>
      <c r="AC163" s="26">
        <v>0.2217360454115421</v>
      </c>
      <c r="AD163" s="24">
        <v>4.0509469834800962</v>
      </c>
      <c r="AE163" s="6">
        <v>306</v>
      </c>
      <c r="AF163" s="6">
        <v>340</v>
      </c>
      <c r="AG163" s="6">
        <v>322</v>
      </c>
      <c r="AH163" s="27">
        <v>7.7756286266924564</v>
      </c>
      <c r="AI163" s="28">
        <v>439000</v>
      </c>
      <c r="AJ163" s="28">
        <v>385500</v>
      </c>
      <c r="AK163" s="28">
        <v>395000</v>
      </c>
      <c r="AL163" s="29">
        <v>0.13878080415045396</v>
      </c>
      <c r="AM163" s="29">
        <v>0.11139240506329114</v>
      </c>
      <c r="AN163" s="6">
        <v>1.5</v>
      </c>
      <c r="AO163" s="27">
        <v>-0.19999999999999996</v>
      </c>
      <c r="AP163" s="6">
        <v>1.7</v>
      </c>
      <c r="AQ163" s="26">
        <v>9.4462901439645627E-2</v>
      </c>
      <c r="AR163" s="28">
        <v>410</v>
      </c>
      <c r="AS163" s="28">
        <v>400</v>
      </c>
      <c r="AT163" s="25">
        <v>2.5000000000000001E-2</v>
      </c>
      <c r="AU163" s="26">
        <v>0.2846446058387726</v>
      </c>
      <c r="AV163" s="30">
        <v>1352.96</v>
      </c>
      <c r="AW163" s="24">
        <v>0.66900000000000004</v>
      </c>
      <c r="AX163" s="24">
        <v>0.33100000000000002</v>
      </c>
      <c r="AY163" s="24">
        <v>0.94410000000000005</v>
      </c>
      <c r="AZ163" s="24">
        <v>2.0500000000000001E-2</v>
      </c>
      <c r="BA163" s="24">
        <v>0.43130000000000002</v>
      </c>
      <c r="BB163" s="24">
        <v>0.23880000000000001</v>
      </c>
      <c r="BC163" s="24">
        <v>0.25800000000000001</v>
      </c>
      <c r="BD163" s="31">
        <v>1.5</v>
      </c>
      <c r="BE163" s="23">
        <v>399</v>
      </c>
      <c r="BF163" s="32" t="s">
        <v>2862</v>
      </c>
      <c r="BG163" s="33">
        <v>147.119834243837</v>
      </c>
      <c r="BH163" s="33">
        <v>-32.782688498269401</v>
      </c>
      <c r="BI163" s="34">
        <f t="shared" si="28"/>
        <v>100</v>
      </c>
      <c r="BJ163" s="34">
        <f t="shared" si="29"/>
        <v>92</v>
      </c>
      <c r="BK163" s="34">
        <f t="shared" si="30"/>
        <v>29</v>
      </c>
      <c r="BL163" s="34">
        <f t="shared" si="31"/>
        <v>6</v>
      </c>
      <c r="BM163" s="34">
        <f t="shared" si="32"/>
        <v>70</v>
      </c>
      <c r="BN163" s="34">
        <f t="shared" si="33"/>
        <v>100</v>
      </c>
      <c r="BO163" s="34">
        <f t="shared" si="34"/>
        <v>41</v>
      </c>
      <c r="BP163" s="34">
        <f t="shared" si="35"/>
        <v>85</v>
      </c>
      <c r="BQ163" s="35">
        <f t="shared" si="36"/>
        <v>100</v>
      </c>
      <c r="BR163" s="34">
        <f t="shared" si="37"/>
        <v>100</v>
      </c>
      <c r="BS163" s="35">
        <f t="shared" si="38"/>
        <v>100</v>
      </c>
      <c r="BT163" s="35">
        <f t="shared" si="39"/>
        <v>100</v>
      </c>
      <c r="BU163" s="35">
        <f t="shared" si="40"/>
        <v>15</v>
      </c>
      <c r="BV163" s="35">
        <f t="shared" si="41"/>
        <v>75</v>
      </c>
    </row>
    <row r="164" spans="2:74" hidden="1" x14ac:dyDescent="0.3">
      <c r="B164" s="6" t="s">
        <v>352</v>
      </c>
      <c r="C164" s="6">
        <v>109021177</v>
      </c>
      <c r="D164" s="6" t="s">
        <v>353</v>
      </c>
      <c r="E164" s="6" t="s">
        <v>354</v>
      </c>
      <c r="F164" s="6" t="s">
        <v>2691</v>
      </c>
      <c r="G164" s="6" t="s">
        <v>77</v>
      </c>
      <c r="H164" s="6" t="s">
        <v>78</v>
      </c>
      <c r="I164" s="22">
        <v>299000</v>
      </c>
      <c r="J164" s="22">
        <v>299000</v>
      </c>
      <c r="K164" s="22">
        <v>299000</v>
      </c>
      <c r="L164" s="22">
        <v>182000</v>
      </c>
      <c r="M164" s="22">
        <v>182000</v>
      </c>
      <c r="N164" s="22">
        <v>450000</v>
      </c>
      <c r="O164" s="23">
        <v>89</v>
      </c>
      <c r="P164" s="23">
        <v>89</v>
      </c>
      <c r="Q164" s="23">
        <v>64</v>
      </c>
      <c r="R164" s="22">
        <v>290</v>
      </c>
      <c r="S164" s="22">
        <v>280</v>
      </c>
      <c r="T164" s="24">
        <v>0.2</v>
      </c>
      <c r="U164" s="24">
        <v>-9.9999999999999978E-2</v>
      </c>
      <c r="V164" s="24">
        <v>0.3</v>
      </c>
      <c r="W164" s="24">
        <v>0.4</v>
      </c>
      <c r="X164" s="25">
        <v>5.0434782608695654E-2</v>
      </c>
      <c r="Y164" s="24">
        <v>0.2</v>
      </c>
      <c r="Z164" s="24">
        <v>0</v>
      </c>
      <c r="AA164" s="24">
        <v>0.2</v>
      </c>
      <c r="AB164" s="24">
        <v>0.4</v>
      </c>
      <c r="AC164" s="26">
        <v>0.20948913546000922</v>
      </c>
      <c r="AD164" s="24">
        <v>4.1536638927415614</v>
      </c>
      <c r="AE164" s="6">
        <v>53</v>
      </c>
      <c r="AF164" s="6">
        <v>67</v>
      </c>
      <c r="AG164" s="6">
        <v>66</v>
      </c>
      <c r="AH164" s="27">
        <v>7.333333333333333</v>
      </c>
      <c r="AI164" s="28">
        <v>400000</v>
      </c>
      <c r="AJ164" s="28">
        <v>350000</v>
      </c>
      <c r="AK164" s="28">
        <v>320000</v>
      </c>
      <c r="AL164" s="29">
        <v>0.14285714285714285</v>
      </c>
      <c r="AM164" s="29">
        <v>0.25</v>
      </c>
      <c r="AN164" s="6">
        <v>1.2</v>
      </c>
      <c r="AO164" s="27">
        <v>9.9999999999999867E-2</v>
      </c>
      <c r="AP164" s="6">
        <v>1.1000000000000001</v>
      </c>
      <c r="AQ164" s="26">
        <v>0.1</v>
      </c>
      <c r="AR164" s="28">
        <v>390</v>
      </c>
      <c r="AS164" s="28">
        <v>360</v>
      </c>
      <c r="AT164" s="25">
        <v>8.3333333333333329E-2</v>
      </c>
      <c r="AU164" s="26">
        <v>0.2618442229277117</v>
      </c>
      <c r="AV164" s="30">
        <v>1384.3200000000002</v>
      </c>
      <c r="AW164" s="24">
        <v>0.64529999999999998</v>
      </c>
      <c r="AX164" s="24">
        <v>0.35470000000000002</v>
      </c>
      <c r="AY164" s="24">
        <v>0.91200000000000003</v>
      </c>
      <c r="AZ164" s="24">
        <v>7.0400000000000004E-2</v>
      </c>
      <c r="BA164" s="24">
        <v>0.4269</v>
      </c>
      <c r="BB164" s="24">
        <v>0.2165</v>
      </c>
      <c r="BC164" s="24">
        <v>0.26319999999999999</v>
      </c>
      <c r="BD164" s="31">
        <v>1.5</v>
      </c>
      <c r="BE164" s="23">
        <v>591</v>
      </c>
      <c r="BF164" s="32" t="s">
        <v>2863</v>
      </c>
      <c r="BG164" s="33">
        <v>144.80374557470299</v>
      </c>
      <c r="BH164" s="33">
        <v>-33.944484786188198</v>
      </c>
      <c r="BI164" s="34">
        <f t="shared" si="28"/>
        <v>100</v>
      </c>
      <c r="BJ164" s="34">
        <f t="shared" si="29"/>
        <v>97</v>
      </c>
      <c r="BK164" s="34">
        <f t="shared" si="30"/>
        <v>34</v>
      </c>
      <c r="BL164" s="34">
        <f t="shared" si="31"/>
        <v>14</v>
      </c>
      <c r="BM164" s="34">
        <f t="shared" si="32"/>
        <v>72</v>
      </c>
      <c r="BN164" s="34">
        <f t="shared" si="33"/>
        <v>100</v>
      </c>
      <c r="BO164" s="34">
        <f t="shared" si="34"/>
        <v>18</v>
      </c>
      <c r="BP164" s="34">
        <f t="shared" si="35"/>
        <v>84</v>
      </c>
      <c r="BQ164" s="35">
        <f t="shared" si="36"/>
        <v>100</v>
      </c>
      <c r="BR164" s="34">
        <f t="shared" si="37"/>
        <v>100</v>
      </c>
      <c r="BS164" s="35">
        <f t="shared" si="38"/>
        <v>100</v>
      </c>
      <c r="BT164" s="35">
        <f t="shared" si="39"/>
        <v>100</v>
      </c>
      <c r="BU164" s="35">
        <f t="shared" si="40"/>
        <v>15</v>
      </c>
      <c r="BV164" s="35">
        <f t="shared" si="41"/>
        <v>75</v>
      </c>
    </row>
    <row r="165" spans="2:74" hidden="1" x14ac:dyDescent="0.3">
      <c r="B165" s="6" t="s">
        <v>355</v>
      </c>
      <c r="C165" s="6">
        <v>209041220</v>
      </c>
      <c r="D165" s="6" t="s">
        <v>356</v>
      </c>
      <c r="E165" s="6" t="s">
        <v>103</v>
      </c>
      <c r="F165" s="6" t="s">
        <v>689</v>
      </c>
      <c r="G165" s="6" t="s">
        <v>86</v>
      </c>
      <c r="H165" s="6" t="s">
        <v>78</v>
      </c>
      <c r="I165" s="22">
        <v>745000</v>
      </c>
      <c r="J165" s="22">
        <v>745000</v>
      </c>
      <c r="K165" s="22">
        <v>795000</v>
      </c>
      <c r="L165" s="22">
        <v>830000</v>
      </c>
      <c r="M165" s="22">
        <v>790000</v>
      </c>
      <c r="N165" s="22">
        <v>790000</v>
      </c>
      <c r="O165" s="23">
        <v>26</v>
      </c>
      <c r="P165" s="23">
        <v>26</v>
      </c>
      <c r="Q165" s="23">
        <v>24</v>
      </c>
      <c r="R165" s="22">
        <v>550</v>
      </c>
      <c r="S165" s="22">
        <v>500</v>
      </c>
      <c r="T165" s="24">
        <v>2.8</v>
      </c>
      <c r="U165" s="24">
        <v>-0.10000000000000009</v>
      </c>
      <c r="V165" s="24">
        <v>2.9</v>
      </c>
      <c r="W165" s="24">
        <v>2.7</v>
      </c>
      <c r="X165" s="25">
        <v>3.8389261744966444E-2</v>
      </c>
      <c r="Y165" s="24">
        <v>2.1</v>
      </c>
      <c r="Z165" s="24">
        <v>-0.79999999999999982</v>
      </c>
      <c r="AA165" s="24">
        <v>2.9</v>
      </c>
      <c r="AB165" s="24">
        <v>2.9</v>
      </c>
      <c r="AC165" s="26">
        <v>0.273120928015255</v>
      </c>
      <c r="AD165" s="24">
        <v>7.1145136843134607</v>
      </c>
      <c r="AE165" s="6">
        <v>1237</v>
      </c>
      <c r="AF165" s="6">
        <v>1373</v>
      </c>
      <c r="AG165" s="6">
        <v>1227</v>
      </c>
      <c r="AH165" s="27">
        <v>5.5820224719101121</v>
      </c>
      <c r="AI165" s="28">
        <v>740000</v>
      </c>
      <c r="AJ165" s="28">
        <v>730000</v>
      </c>
      <c r="AK165" s="28">
        <v>705000</v>
      </c>
      <c r="AL165" s="29">
        <v>1.3698630136986301E-2</v>
      </c>
      <c r="AM165" s="29">
        <v>4.9645390070921988E-2</v>
      </c>
      <c r="AN165" s="6">
        <v>3</v>
      </c>
      <c r="AO165" s="27">
        <v>0</v>
      </c>
      <c r="AP165" s="6">
        <v>3</v>
      </c>
      <c r="AQ165" s="26">
        <v>8.2266009852216743E-2</v>
      </c>
      <c r="AR165" s="28">
        <v>550</v>
      </c>
      <c r="AS165" s="28">
        <v>500</v>
      </c>
      <c r="AT165" s="25">
        <v>0.1</v>
      </c>
      <c r="AU165" s="26">
        <v>-8.2693471239107863E-2</v>
      </c>
      <c r="AV165" s="30">
        <v>2013.7600000000002</v>
      </c>
      <c r="AW165" s="24">
        <v>0.78859999999999997</v>
      </c>
      <c r="AX165" s="24">
        <v>0.2114</v>
      </c>
      <c r="AY165" s="24">
        <v>0.86260000000000003</v>
      </c>
      <c r="AZ165" s="24">
        <v>9.7900000000000001E-2</v>
      </c>
      <c r="BA165" s="24">
        <v>0.38740000000000002</v>
      </c>
      <c r="BB165" s="24">
        <v>0.36849999999999999</v>
      </c>
      <c r="BC165" s="24">
        <v>0.22239999999999999</v>
      </c>
      <c r="BD165" s="31">
        <v>5</v>
      </c>
      <c r="BE165" s="23">
        <v>19</v>
      </c>
      <c r="BF165" s="32" t="s">
        <v>2864</v>
      </c>
      <c r="BG165" s="33">
        <v>145.06393377216401</v>
      </c>
      <c r="BH165" s="33">
        <v>-37.658748633155703</v>
      </c>
      <c r="BI165" s="34">
        <f t="shared" si="28"/>
        <v>70</v>
      </c>
      <c r="BJ165" s="34">
        <f t="shared" si="29"/>
        <v>67</v>
      </c>
      <c r="BK165" s="34">
        <f t="shared" si="30"/>
        <v>56</v>
      </c>
      <c r="BL165" s="34">
        <f t="shared" si="31"/>
        <v>100</v>
      </c>
      <c r="BM165" s="34">
        <f t="shared" si="32"/>
        <v>8</v>
      </c>
      <c r="BN165" s="34">
        <f t="shared" si="33"/>
        <v>100</v>
      </c>
      <c r="BO165" s="34">
        <f t="shared" si="34"/>
        <v>100</v>
      </c>
      <c r="BP165" s="34">
        <f t="shared" si="35"/>
        <v>75</v>
      </c>
      <c r="BQ165" s="35">
        <f t="shared" si="36"/>
        <v>78</v>
      </c>
      <c r="BR165" s="34">
        <f t="shared" si="37"/>
        <v>79</v>
      </c>
      <c r="BS165" s="35">
        <f t="shared" si="38"/>
        <v>85</v>
      </c>
      <c r="BT165" s="35">
        <f t="shared" si="39"/>
        <v>82</v>
      </c>
      <c r="BU165" s="35">
        <f t="shared" si="40"/>
        <v>50</v>
      </c>
      <c r="BV165" s="35">
        <f t="shared" si="41"/>
        <v>75</v>
      </c>
    </row>
    <row r="166" spans="2:74" hidden="1" x14ac:dyDescent="0.3">
      <c r="B166" s="6" t="s">
        <v>357</v>
      </c>
      <c r="C166" s="6">
        <v>211051278</v>
      </c>
      <c r="D166" s="6" t="s">
        <v>84</v>
      </c>
      <c r="E166" s="6" t="s">
        <v>85</v>
      </c>
      <c r="F166" s="6" t="s">
        <v>689</v>
      </c>
      <c r="G166" s="6" t="s">
        <v>86</v>
      </c>
      <c r="H166" s="6" t="s">
        <v>78</v>
      </c>
      <c r="I166" s="22">
        <v>850000</v>
      </c>
      <c r="J166" s="22">
        <v>860000</v>
      </c>
      <c r="K166" s="22">
        <v>870000</v>
      </c>
      <c r="L166" s="22">
        <v>888000</v>
      </c>
      <c r="M166" s="22">
        <v>880000</v>
      </c>
      <c r="N166" s="22">
        <v>905000</v>
      </c>
      <c r="O166" s="23">
        <v>30</v>
      </c>
      <c r="P166" s="23">
        <v>29</v>
      </c>
      <c r="Q166" s="23">
        <v>24</v>
      </c>
      <c r="R166" s="22">
        <v>620</v>
      </c>
      <c r="S166" s="22">
        <v>550</v>
      </c>
      <c r="T166" s="24">
        <v>2.1</v>
      </c>
      <c r="U166" s="24">
        <v>-0.10000000000000009</v>
      </c>
      <c r="V166" s="24">
        <v>2.2000000000000002</v>
      </c>
      <c r="W166" s="24">
        <v>2.6</v>
      </c>
      <c r="X166" s="25">
        <v>3.7929411764705885E-2</v>
      </c>
      <c r="Y166" s="24">
        <v>1.1000000000000001</v>
      </c>
      <c r="Z166" s="24">
        <v>-0.29999999999999982</v>
      </c>
      <c r="AA166" s="24">
        <v>1.4</v>
      </c>
      <c r="AB166" s="24">
        <v>1.6</v>
      </c>
      <c r="AC166" s="26">
        <v>0.31029788597053171</v>
      </c>
      <c r="AD166" s="24">
        <v>8.1809306164687321</v>
      </c>
      <c r="AE166" s="6">
        <v>450</v>
      </c>
      <c r="AF166" s="6">
        <v>575</v>
      </c>
      <c r="AG166" s="6">
        <v>464</v>
      </c>
      <c r="AH166" s="27">
        <v>4.0632411067193672</v>
      </c>
      <c r="AI166" s="28">
        <v>850000</v>
      </c>
      <c r="AJ166" s="28">
        <v>840000</v>
      </c>
      <c r="AK166" s="28">
        <v>820000</v>
      </c>
      <c r="AL166" s="29">
        <v>1.1904761904761904E-2</v>
      </c>
      <c r="AM166" s="29">
        <v>3.6585365853658534E-2</v>
      </c>
      <c r="AN166" s="6">
        <v>2.4</v>
      </c>
      <c r="AO166" s="27">
        <v>-0.5</v>
      </c>
      <c r="AP166" s="6">
        <v>2.9</v>
      </c>
      <c r="AQ166" s="26">
        <v>7.7083333333333337E-2</v>
      </c>
      <c r="AR166" s="28">
        <v>620</v>
      </c>
      <c r="AS166" s="28">
        <v>560</v>
      </c>
      <c r="AT166" s="25">
        <v>0.10714285714285714</v>
      </c>
      <c r="AU166" s="26">
        <v>-8.7244382988110214E-2</v>
      </c>
      <c r="AV166" s="30">
        <v>1998.0800000000002</v>
      </c>
      <c r="AW166" s="24">
        <v>0.73819999999999997</v>
      </c>
      <c r="AX166" s="24">
        <v>0.26179999999999998</v>
      </c>
      <c r="AY166" s="24">
        <v>0.81699999999999995</v>
      </c>
      <c r="AZ166" s="24">
        <v>0.16980000000000001</v>
      </c>
      <c r="BA166" s="24">
        <v>0.33279999999999998</v>
      </c>
      <c r="BB166" s="24">
        <v>0.44940000000000002</v>
      </c>
      <c r="BC166" s="24">
        <v>0.1835</v>
      </c>
      <c r="BD166" s="31">
        <v>4</v>
      </c>
      <c r="BE166" s="23">
        <v>38</v>
      </c>
      <c r="BF166" s="32" t="s">
        <v>2865</v>
      </c>
      <c r="BG166" s="33">
        <v>145.38430141248801</v>
      </c>
      <c r="BH166" s="33">
        <v>-37.725506379047701</v>
      </c>
      <c r="BI166" s="34">
        <f t="shared" si="28"/>
        <v>82</v>
      </c>
      <c r="BJ166" s="34">
        <f t="shared" si="29"/>
        <v>77</v>
      </c>
      <c r="BK166" s="34">
        <f t="shared" si="30"/>
        <v>74</v>
      </c>
      <c r="BL166" s="34">
        <f t="shared" si="31"/>
        <v>100</v>
      </c>
      <c r="BM166" s="34">
        <f t="shared" si="32"/>
        <v>7</v>
      </c>
      <c r="BN166" s="34">
        <f t="shared" si="33"/>
        <v>100</v>
      </c>
      <c r="BO166" s="34">
        <f t="shared" si="34"/>
        <v>100</v>
      </c>
      <c r="BP166" s="34">
        <f t="shared" si="35"/>
        <v>63</v>
      </c>
      <c r="BQ166" s="35">
        <f t="shared" si="36"/>
        <v>77</v>
      </c>
      <c r="BR166" s="34">
        <f t="shared" si="37"/>
        <v>69</v>
      </c>
      <c r="BS166" s="35">
        <f t="shared" si="38"/>
        <v>60</v>
      </c>
      <c r="BT166" s="35">
        <f t="shared" si="39"/>
        <v>98</v>
      </c>
      <c r="BU166" s="35">
        <f t="shared" si="40"/>
        <v>40</v>
      </c>
      <c r="BV166" s="35">
        <f t="shared" si="41"/>
        <v>75</v>
      </c>
    </row>
    <row r="167" spans="2:74" hidden="1" x14ac:dyDescent="0.3">
      <c r="B167" s="6" t="s">
        <v>358</v>
      </c>
      <c r="C167" s="6">
        <v>212041566</v>
      </c>
      <c r="D167" s="6" t="s">
        <v>156</v>
      </c>
      <c r="E167" s="6" t="s">
        <v>157</v>
      </c>
      <c r="F167" s="6" t="s">
        <v>689</v>
      </c>
      <c r="G167" s="6" t="s">
        <v>86</v>
      </c>
      <c r="H167" s="6" t="s">
        <v>78</v>
      </c>
      <c r="I167" s="22">
        <v>1189000</v>
      </c>
      <c r="J167" s="22">
        <v>1160000</v>
      </c>
      <c r="K167" s="22">
        <v>1160000</v>
      </c>
      <c r="L167" s="22">
        <v>1300000</v>
      </c>
      <c r="M167" s="22">
        <v>1276000</v>
      </c>
      <c r="N167" s="22">
        <v>1235000</v>
      </c>
      <c r="O167" s="23">
        <v>26</v>
      </c>
      <c r="P167" s="23">
        <v>25</v>
      </c>
      <c r="Q167" s="23">
        <v>25</v>
      </c>
      <c r="R167" s="22">
        <v>780</v>
      </c>
      <c r="S167" s="22">
        <v>795</v>
      </c>
      <c r="T167" s="24">
        <v>2.8</v>
      </c>
      <c r="U167" s="24">
        <v>0.29999999999999982</v>
      </c>
      <c r="V167" s="24">
        <v>2.5</v>
      </c>
      <c r="W167" s="24">
        <v>2.5</v>
      </c>
      <c r="X167" s="25">
        <v>3.4112699747687131E-2</v>
      </c>
      <c r="Y167" s="24">
        <v>2.4</v>
      </c>
      <c r="Z167" s="24">
        <v>-0.89999999999999991</v>
      </c>
      <c r="AA167" s="24">
        <v>3.3</v>
      </c>
      <c r="AB167" s="24">
        <v>3.2</v>
      </c>
      <c r="AC167" s="26">
        <v>0.27935361870379916</v>
      </c>
      <c r="AD167" s="24">
        <v>8.1891383786690639</v>
      </c>
      <c r="AE167" s="6">
        <v>292</v>
      </c>
      <c r="AF167" s="6">
        <v>341</v>
      </c>
      <c r="AG167" s="6">
        <v>334</v>
      </c>
      <c r="AH167" s="27">
        <v>2.703448275862069</v>
      </c>
      <c r="AI167" s="28">
        <v>880000</v>
      </c>
      <c r="AJ167" s="28">
        <v>850000</v>
      </c>
      <c r="AK167" s="28">
        <v>832000</v>
      </c>
      <c r="AL167" s="29">
        <v>3.5294117647058823E-2</v>
      </c>
      <c r="AM167" s="29">
        <v>5.7692307692307696E-2</v>
      </c>
      <c r="AN167" s="6">
        <v>2.2000000000000002</v>
      </c>
      <c r="AO167" s="27">
        <v>0.10000000000000009</v>
      </c>
      <c r="AP167" s="6">
        <v>2.1</v>
      </c>
      <c r="AQ167" s="26">
        <v>7.2549019607843129E-2</v>
      </c>
      <c r="AR167" s="28">
        <v>580</v>
      </c>
      <c r="AS167" s="28">
        <v>550</v>
      </c>
      <c r="AT167" s="25">
        <v>5.4545454545454543E-2</v>
      </c>
      <c r="AU167" s="26">
        <v>-0.14374680931853812</v>
      </c>
      <c r="AV167" s="30">
        <v>2792.1600000000003</v>
      </c>
      <c r="AW167" s="24">
        <v>0.90269999999999995</v>
      </c>
      <c r="AX167" s="24">
        <v>9.7299999999999998E-2</v>
      </c>
      <c r="AY167" s="24">
        <v>0.8921</v>
      </c>
      <c r="AZ167" s="24">
        <v>9.5699999999999993E-2</v>
      </c>
      <c r="BA167" s="24">
        <v>0.20399999999999999</v>
      </c>
      <c r="BB167" s="24">
        <v>0.61480000000000001</v>
      </c>
      <c r="BC167" s="24">
        <v>0.16500000000000001</v>
      </c>
      <c r="BD167" s="31">
        <v>8.5</v>
      </c>
      <c r="BE167" s="23">
        <v>29</v>
      </c>
      <c r="BF167" s="32" t="s">
        <v>2866</v>
      </c>
      <c r="BG167" s="33">
        <v>145.16181274602599</v>
      </c>
      <c r="BH167" s="33">
        <v>-38.022068145606902</v>
      </c>
      <c r="BI167" s="34">
        <f t="shared" si="28"/>
        <v>70</v>
      </c>
      <c r="BJ167" s="34">
        <f t="shared" si="29"/>
        <v>80</v>
      </c>
      <c r="BK167" s="34">
        <f t="shared" si="30"/>
        <v>91</v>
      </c>
      <c r="BL167" s="34">
        <f t="shared" si="31"/>
        <v>100</v>
      </c>
      <c r="BM167" s="34">
        <f t="shared" si="32"/>
        <v>18</v>
      </c>
      <c r="BN167" s="34">
        <f t="shared" si="33"/>
        <v>96</v>
      </c>
      <c r="BO167" s="34">
        <f t="shared" si="34"/>
        <v>100</v>
      </c>
      <c r="BP167" s="34">
        <f t="shared" si="35"/>
        <v>35</v>
      </c>
      <c r="BQ167" s="35">
        <f t="shared" si="36"/>
        <v>64</v>
      </c>
      <c r="BR167" s="34">
        <f t="shared" si="37"/>
        <v>68</v>
      </c>
      <c r="BS167" s="35">
        <f t="shared" si="38"/>
        <v>81</v>
      </c>
      <c r="BT167" s="35">
        <f t="shared" si="39"/>
        <v>77</v>
      </c>
      <c r="BU167" s="35">
        <f t="shared" si="40"/>
        <v>85</v>
      </c>
      <c r="BV167" s="35">
        <f t="shared" si="41"/>
        <v>75</v>
      </c>
    </row>
    <row r="168" spans="2:74" hidden="1" x14ac:dyDescent="0.3">
      <c r="B168" s="6" t="s">
        <v>359</v>
      </c>
      <c r="C168" s="6">
        <v>506011116</v>
      </c>
      <c r="D168" s="6" t="s">
        <v>360</v>
      </c>
      <c r="E168" s="6" t="s">
        <v>281</v>
      </c>
      <c r="F168" s="6" t="s">
        <v>2720</v>
      </c>
      <c r="G168" s="6" t="s">
        <v>93</v>
      </c>
      <c r="H168" s="6" t="s">
        <v>78</v>
      </c>
      <c r="I168" s="22">
        <v>899000</v>
      </c>
      <c r="J168" s="22">
        <v>879000</v>
      </c>
      <c r="K168" s="22">
        <v>780000</v>
      </c>
      <c r="L168" s="22">
        <v>926000</v>
      </c>
      <c r="M168" s="22">
        <v>940000</v>
      </c>
      <c r="N168" s="22">
        <v>820000</v>
      </c>
      <c r="O168" s="23">
        <v>47</v>
      </c>
      <c r="P168" s="23">
        <v>47</v>
      </c>
      <c r="Q168" s="23">
        <v>39</v>
      </c>
      <c r="R168" s="22">
        <v>680</v>
      </c>
      <c r="S168" s="22">
        <v>700</v>
      </c>
      <c r="T168" s="24">
        <v>2.9</v>
      </c>
      <c r="U168" s="24">
        <v>-0.30000000000000027</v>
      </c>
      <c r="V168" s="24">
        <v>3.2</v>
      </c>
      <c r="W168" s="24">
        <v>3.2</v>
      </c>
      <c r="X168" s="25">
        <v>3.9332591768631811E-2</v>
      </c>
      <c r="Y168" s="24">
        <v>0.7</v>
      </c>
      <c r="Z168" s="24">
        <v>-0.30000000000000004</v>
      </c>
      <c r="AA168" s="24">
        <v>1</v>
      </c>
      <c r="AB168" s="24">
        <v>0.7</v>
      </c>
      <c r="AC168" s="26">
        <v>0.27786858450474006</v>
      </c>
      <c r="AD168" s="24">
        <v>7.0645887293484542</v>
      </c>
      <c r="AE168" s="6">
        <v>615</v>
      </c>
      <c r="AF168" s="6">
        <v>604</v>
      </c>
      <c r="AG168" s="6">
        <v>331</v>
      </c>
      <c r="AH168" s="27">
        <v>5.4238875878220139</v>
      </c>
      <c r="AI168" s="28">
        <v>685000</v>
      </c>
      <c r="AJ168" s="28">
        <v>585000</v>
      </c>
      <c r="AK168" s="28">
        <v>450000</v>
      </c>
      <c r="AL168" s="29">
        <v>0.17094017094017094</v>
      </c>
      <c r="AM168" s="29">
        <v>0.52222222222222225</v>
      </c>
      <c r="AN168" s="6">
        <v>3.9</v>
      </c>
      <c r="AO168" s="27">
        <v>-0.60000000000000009</v>
      </c>
      <c r="AP168" s="6">
        <v>4.5</v>
      </c>
      <c r="AQ168" s="26">
        <v>0.1</v>
      </c>
      <c r="AR168" s="28">
        <v>650</v>
      </c>
      <c r="AS168" s="28">
        <v>600</v>
      </c>
      <c r="AT168" s="25">
        <v>8.3333333333333329E-2</v>
      </c>
      <c r="AU168" s="26">
        <v>0.43267372481222355</v>
      </c>
      <c r="AV168" s="30">
        <v>2447.2000000000003</v>
      </c>
      <c r="AW168" s="24">
        <v>0.82509999999999994</v>
      </c>
      <c r="AX168" s="24">
        <v>0.1749</v>
      </c>
      <c r="AY168" s="24">
        <v>0.98219999999999996</v>
      </c>
      <c r="AZ168" s="24">
        <v>1.5100000000000001E-2</v>
      </c>
      <c r="BA168" s="24">
        <v>0.38140000000000002</v>
      </c>
      <c r="BB168" s="24">
        <v>0.53149999999999997</v>
      </c>
      <c r="BC168" s="24">
        <v>6.8900000000000003E-2</v>
      </c>
      <c r="BD168" s="31">
        <v>8.5</v>
      </c>
      <c r="BE168" s="23">
        <v>30</v>
      </c>
      <c r="BF168" s="32" t="s">
        <v>2867</v>
      </c>
      <c r="BG168" s="33">
        <v>116.097537114121</v>
      </c>
      <c r="BH168" s="33">
        <v>-32.114218389586398</v>
      </c>
      <c r="BI168" s="34">
        <f t="shared" si="28"/>
        <v>69</v>
      </c>
      <c r="BJ168" s="34">
        <f t="shared" si="29"/>
        <v>52</v>
      </c>
      <c r="BK168" s="34">
        <f t="shared" si="30"/>
        <v>58</v>
      </c>
      <c r="BL168" s="34">
        <f t="shared" si="31"/>
        <v>1</v>
      </c>
      <c r="BM168" s="34">
        <f t="shared" si="32"/>
        <v>86</v>
      </c>
      <c r="BN168" s="34">
        <f t="shared" si="33"/>
        <v>100</v>
      </c>
      <c r="BO168" s="34">
        <f t="shared" si="34"/>
        <v>100</v>
      </c>
      <c r="BP168" s="34">
        <f t="shared" si="35"/>
        <v>74</v>
      </c>
      <c r="BQ168" s="35">
        <f t="shared" si="36"/>
        <v>81</v>
      </c>
      <c r="BR168" s="34">
        <f t="shared" si="37"/>
        <v>80</v>
      </c>
      <c r="BS168" s="35">
        <f t="shared" si="38"/>
        <v>82</v>
      </c>
      <c r="BT168" s="35">
        <f t="shared" si="39"/>
        <v>100</v>
      </c>
      <c r="BU168" s="35">
        <f t="shared" si="40"/>
        <v>85</v>
      </c>
      <c r="BV168" s="35">
        <f t="shared" si="41"/>
        <v>75</v>
      </c>
    </row>
    <row r="169" spans="2:74" hidden="1" x14ac:dyDescent="0.3">
      <c r="B169" s="6" t="s">
        <v>361</v>
      </c>
      <c r="C169" s="6">
        <v>601021007</v>
      </c>
      <c r="D169" s="6" t="s">
        <v>128</v>
      </c>
      <c r="E169" s="6" t="s">
        <v>129</v>
      </c>
      <c r="F169" s="6" t="s">
        <v>129</v>
      </c>
      <c r="G169" s="6" t="s">
        <v>130</v>
      </c>
      <c r="H169" s="6" t="s">
        <v>78</v>
      </c>
      <c r="I169" s="22">
        <v>785000</v>
      </c>
      <c r="J169" s="22">
        <v>775000</v>
      </c>
      <c r="K169" s="22">
        <v>790000</v>
      </c>
      <c r="L169" s="22">
        <v>745000</v>
      </c>
      <c r="M169" s="22">
        <v>716000</v>
      </c>
      <c r="N169" s="22">
        <v>756000</v>
      </c>
      <c r="O169" s="23">
        <v>30</v>
      </c>
      <c r="P169" s="23">
        <v>32</v>
      </c>
      <c r="Q169" s="23">
        <v>36</v>
      </c>
      <c r="R169" s="22">
        <v>590</v>
      </c>
      <c r="S169" s="22">
        <v>590</v>
      </c>
      <c r="T169" s="24">
        <v>3.3</v>
      </c>
      <c r="U169" s="24">
        <v>0.19999999999999973</v>
      </c>
      <c r="V169" s="24">
        <v>3.1</v>
      </c>
      <c r="W169" s="24">
        <v>3.1</v>
      </c>
      <c r="X169" s="25">
        <v>3.9082802547770704E-2</v>
      </c>
      <c r="Y169" s="24">
        <v>2.4</v>
      </c>
      <c r="Z169" s="24">
        <v>-0.70000000000000018</v>
      </c>
      <c r="AA169" s="24">
        <v>3.1</v>
      </c>
      <c r="AB169" s="24">
        <v>3.5</v>
      </c>
      <c r="AC169" s="26">
        <v>0.29478775281797104</v>
      </c>
      <c r="AD169" s="24">
        <v>7.5426462178001055</v>
      </c>
      <c r="AE169" s="6">
        <v>208</v>
      </c>
      <c r="AF169" s="6">
        <v>258</v>
      </c>
      <c r="AG169" s="6">
        <v>228</v>
      </c>
      <c r="AH169" s="27">
        <v>4.0286944045911044</v>
      </c>
      <c r="AI169" s="28">
        <v>705000</v>
      </c>
      <c r="AJ169" s="28">
        <v>725008</v>
      </c>
      <c r="AK169" s="28">
        <v>750000</v>
      </c>
      <c r="AL169" s="29">
        <v>-2.7596936861386357E-2</v>
      </c>
      <c r="AM169" s="29">
        <v>-0.06</v>
      </c>
      <c r="AN169" s="6">
        <v>2.9</v>
      </c>
      <c r="AO169" s="27">
        <v>0.19999999999999973</v>
      </c>
      <c r="AP169" s="6">
        <v>2.7</v>
      </c>
      <c r="AQ169" s="26">
        <v>9.3150684931506841E-2</v>
      </c>
      <c r="AR169" s="28">
        <v>570</v>
      </c>
      <c r="AS169" s="28">
        <v>550</v>
      </c>
      <c r="AT169" s="25">
        <v>3.6363636363636362E-2</v>
      </c>
      <c r="AU169" s="26">
        <v>-6.2372194787680968E-3</v>
      </c>
      <c r="AV169" s="30">
        <v>2001.4400000000003</v>
      </c>
      <c r="AW169" s="24">
        <v>0.73170000000000002</v>
      </c>
      <c r="AX169" s="24">
        <v>0.26829999999999998</v>
      </c>
      <c r="AY169" s="24">
        <v>0.95499999999999996</v>
      </c>
      <c r="AZ169" s="24">
        <v>4.1099999999999998E-2</v>
      </c>
      <c r="BA169" s="24">
        <v>0.43909999999999999</v>
      </c>
      <c r="BB169" s="24">
        <v>0.37409999999999999</v>
      </c>
      <c r="BC169" s="24">
        <v>0.1716</v>
      </c>
      <c r="BD169" s="31">
        <v>5.5</v>
      </c>
      <c r="BE169" s="23">
        <v>7</v>
      </c>
      <c r="BF169" s="32" t="s">
        <v>2868</v>
      </c>
      <c r="BG169" s="33">
        <v>147.41855348311199</v>
      </c>
      <c r="BH169" s="33">
        <v>-42.902359027272901</v>
      </c>
      <c r="BI169" s="34">
        <f t="shared" si="28"/>
        <v>62</v>
      </c>
      <c r="BJ169" s="34">
        <f t="shared" si="29"/>
        <v>69</v>
      </c>
      <c r="BK169" s="34">
        <f t="shared" si="30"/>
        <v>75</v>
      </c>
      <c r="BL169" s="34">
        <f t="shared" si="31"/>
        <v>100</v>
      </c>
      <c r="BM169" s="34">
        <f t="shared" si="32"/>
        <v>1</v>
      </c>
      <c r="BN169" s="34">
        <f t="shared" si="33"/>
        <v>100</v>
      </c>
      <c r="BO169" s="34">
        <f t="shared" si="34"/>
        <v>100</v>
      </c>
      <c r="BP169" s="34">
        <f t="shared" si="35"/>
        <v>87</v>
      </c>
      <c r="BQ169" s="35">
        <f t="shared" si="36"/>
        <v>80</v>
      </c>
      <c r="BR169" s="34">
        <f t="shared" si="37"/>
        <v>75</v>
      </c>
      <c r="BS169" s="35">
        <f t="shared" si="38"/>
        <v>70</v>
      </c>
      <c r="BT169" s="35">
        <f t="shared" si="39"/>
        <v>77</v>
      </c>
      <c r="BU169" s="35">
        <f t="shared" si="40"/>
        <v>55</v>
      </c>
      <c r="BV169" s="35">
        <f t="shared" si="41"/>
        <v>75</v>
      </c>
    </row>
    <row r="170" spans="2:74" hidden="1" x14ac:dyDescent="0.3">
      <c r="B170" s="6" t="s">
        <v>362</v>
      </c>
      <c r="C170" s="6">
        <v>801071082</v>
      </c>
      <c r="D170" s="6" t="s">
        <v>150</v>
      </c>
      <c r="E170" s="6" t="s">
        <v>107</v>
      </c>
      <c r="F170" s="6" t="s">
        <v>2703</v>
      </c>
      <c r="G170" s="6" t="s">
        <v>108</v>
      </c>
      <c r="H170" s="6" t="s">
        <v>78</v>
      </c>
      <c r="I170" s="22">
        <v>849000</v>
      </c>
      <c r="J170" s="22">
        <v>849000</v>
      </c>
      <c r="K170" s="22">
        <v>860000</v>
      </c>
      <c r="L170" s="22">
        <v>868000</v>
      </c>
      <c r="M170" s="22">
        <v>863000</v>
      </c>
      <c r="N170" s="22">
        <v>840000</v>
      </c>
      <c r="O170" s="23">
        <v>24</v>
      </c>
      <c r="P170" s="23">
        <v>25</v>
      </c>
      <c r="Q170" s="23">
        <v>24</v>
      </c>
      <c r="R170" s="22">
        <v>650</v>
      </c>
      <c r="S170" s="22">
        <v>650</v>
      </c>
      <c r="T170" s="24">
        <v>3.1</v>
      </c>
      <c r="U170" s="24">
        <v>-0.19999999999999973</v>
      </c>
      <c r="V170" s="24">
        <v>3.3</v>
      </c>
      <c r="W170" s="24">
        <v>3.2</v>
      </c>
      <c r="X170" s="25">
        <v>3.9811542991755003E-2</v>
      </c>
      <c r="Y170" s="24">
        <v>1.2</v>
      </c>
      <c r="Z170" s="24">
        <v>-0.60000000000000009</v>
      </c>
      <c r="AA170" s="24">
        <v>1.8</v>
      </c>
      <c r="AB170" s="24">
        <v>1.8</v>
      </c>
      <c r="AC170" s="26">
        <v>0.26296200401320474</v>
      </c>
      <c r="AD170" s="24">
        <v>6.6051698641186629</v>
      </c>
      <c r="AE170" s="6">
        <v>77</v>
      </c>
      <c r="AF170" s="6">
        <v>147</v>
      </c>
      <c r="AG170" s="6">
        <v>118</v>
      </c>
      <c r="AH170" s="27">
        <v>1.2691099476439791</v>
      </c>
      <c r="AI170" s="28">
        <v>870000</v>
      </c>
      <c r="AJ170" s="28">
        <v>855300</v>
      </c>
      <c r="AK170" s="28">
        <v>862000</v>
      </c>
      <c r="AL170" s="29">
        <v>1.7186951946685375E-2</v>
      </c>
      <c r="AM170" s="29">
        <v>9.2807424593967514E-3</v>
      </c>
      <c r="AN170" s="6">
        <v>3.2</v>
      </c>
      <c r="AO170" s="27">
        <v>0.30000000000000027</v>
      </c>
      <c r="AP170" s="6">
        <v>2.9</v>
      </c>
      <c r="AQ170" s="26">
        <v>7.2106824925816021E-2</v>
      </c>
      <c r="AR170" s="28">
        <v>660</v>
      </c>
      <c r="AS170" s="28">
        <v>650</v>
      </c>
      <c r="AT170" s="25">
        <v>1.5384615384615385E-2</v>
      </c>
      <c r="AU170" s="26">
        <v>0.20473093258716812</v>
      </c>
      <c r="AV170" s="30">
        <v>2471.84</v>
      </c>
      <c r="AW170" s="24">
        <v>0.73799999999999999</v>
      </c>
      <c r="AX170" s="24">
        <v>0.26200000000000001</v>
      </c>
      <c r="AY170" s="24">
        <v>0.84640000000000004</v>
      </c>
      <c r="AZ170" s="24">
        <v>0.1328</v>
      </c>
      <c r="BA170" s="24">
        <v>0.35630000000000001</v>
      </c>
      <c r="BB170" s="24">
        <v>0.40789999999999998</v>
      </c>
      <c r="BC170" s="24">
        <v>0.2109</v>
      </c>
      <c r="BD170" s="31">
        <v>8</v>
      </c>
      <c r="BE170" s="23">
        <v>65</v>
      </c>
      <c r="BF170" s="32" t="s">
        <v>2869</v>
      </c>
      <c r="BG170" s="33">
        <v>149.062914019055</v>
      </c>
      <c r="BH170" s="33">
        <v>-35.3864261383086</v>
      </c>
      <c r="BI170" s="34">
        <f t="shared" si="28"/>
        <v>65</v>
      </c>
      <c r="BJ170" s="34">
        <f t="shared" si="29"/>
        <v>64</v>
      </c>
      <c r="BK170" s="34">
        <f t="shared" si="30"/>
        <v>100</v>
      </c>
      <c r="BL170" s="34">
        <f t="shared" si="31"/>
        <v>32</v>
      </c>
      <c r="BM170" s="34">
        <f t="shared" si="32"/>
        <v>10</v>
      </c>
      <c r="BN170" s="34">
        <f t="shared" si="33"/>
        <v>96</v>
      </c>
      <c r="BO170" s="34">
        <f t="shared" si="34"/>
        <v>94</v>
      </c>
      <c r="BP170" s="34">
        <f t="shared" si="35"/>
        <v>68</v>
      </c>
      <c r="BQ170" s="35">
        <f t="shared" si="36"/>
        <v>83</v>
      </c>
      <c r="BR170" s="34">
        <f t="shared" si="37"/>
        <v>84</v>
      </c>
      <c r="BS170" s="35">
        <f t="shared" si="38"/>
        <v>91</v>
      </c>
      <c r="BT170" s="35">
        <f t="shared" si="39"/>
        <v>97</v>
      </c>
      <c r="BU170" s="35">
        <f t="shared" si="40"/>
        <v>80</v>
      </c>
      <c r="BV170" s="35">
        <f t="shared" si="41"/>
        <v>75</v>
      </c>
    </row>
    <row r="171" spans="2:74" hidden="1" x14ac:dyDescent="0.3">
      <c r="B171" s="6" t="s">
        <v>363</v>
      </c>
      <c r="C171" s="6">
        <v>210021232</v>
      </c>
      <c r="D171" s="6" t="s">
        <v>269</v>
      </c>
      <c r="E171" s="6" t="s">
        <v>146</v>
      </c>
      <c r="F171" s="6" t="s">
        <v>363</v>
      </c>
      <c r="G171" s="6" t="s">
        <v>86</v>
      </c>
      <c r="H171" s="6" t="s">
        <v>78</v>
      </c>
      <c r="I171" s="22">
        <v>1000000</v>
      </c>
      <c r="J171" s="22">
        <v>995000</v>
      </c>
      <c r="K171" s="22">
        <v>1000000</v>
      </c>
      <c r="L171" s="22">
        <v>1000000</v>
      </c>
      <c r="M171" s="22">
        <v>980000</v>
      </c>
      <c r="N171" s="22">
        <v>1000000</v>
      </c>
      <c r="O171" s="23">
        <v>62</v>
      </c>
      <c r="P171" s="23">
        <v>69</v>
      </c>
      <c r="Q171" s="23">
        <v>75</v>
      </c>
      <c r="R171" s="22">
        <v>640</v>
      </c>
      <c r="S171" s="22">
        <v>620</v>
      </c>
      <c r="T171" s="24">
        <v>2.2999999999999998</v>
      </c>
      <c r="U171" s="24">
        <v>-0.40000000000000036</v>
      </c>
      <c r="V171" s="24">
        <v>2.7</v>
      </c>
      <c r="W171" s="24">
        <v>2.5</v>
      </c>
      <c r="X171" s="25">
        <v>3.3279999999999997E-2</v>
      </c>
      <c r="Y171" s="24">
        <v>2.8</v>
      </c>
      <c r="Z171" s="24">
        <v>-0.80000000000000027</v>
      </c>
      <c r="AA171" s="24">
        <v>3.6</v>
      </c>
      <c r="AB171" s="24">
        <v>3</v>
      </c>
      <c r="AC171" s="26">
        <v>0.2472646349755826</v>
      </c>
      <c r="AD171" s="24">
        <v>7.4298267721028424</v>
      </c>
      <c r="AE171" s="6">
        <v>252</v>
      </c>
      <c r="AF171" s="6">
        <v>319</v>
      </c>
      <c r="AG171" s="6">
        <v>238</v>
      </c>
      <c r="AH171" s="27">
        <v>11.64</v>
      </c>
      <c r="AI171" s="28">
        <v>875000</v>
      </c>
      <c r="AJ171" s="28">
        <v>930000</v>
      </c>
      <c r="AK171" s="28">
        <v>949900</v>
      </c>
      <c r="AL171" s="29">
        <v>-5.9139784946236562E-2</v>
      </c>
      <c r="AM171" s="29">
        <v>-7.8850405305821672E-2</v>
      </c>
      <c r="AN171" s="6">
        <v>2.1</v>
      </c>
      <c r="AO171" s="27">
        <v>-0.19999999999999973</v>
      </c>
      <c r="AP171" s="6">
        <v>2.2999999999999998</v>
      </c>
      <c r="AQ171" s="26">
        <v>7.4999999999999997E-2</v>
      </c>
      <c r="AR171" s="28">
        <v>630</v>
      </c>
      <c r="AS171" s="28">
        <v>570</v>
      </c>
      <c r="AT171" s="25">
        <v>0.10526315789473684</v>
      </c>
      <c r="AU171" s="26">
        <v>-8.7204831423042917E-2</v>
      </c>
      <c r="AV171" s="30">
        <v>2588.3200000000002</v>
      </c>
      <c r="AW171" s="24">
        <v>0.81469999999999998</v>
      </c>
      <c r="AX171" s="24">
        <v>0.18529999999999999</v>
      </c>
      <c r="AY171" s="24">
        <v>0.91239999999999999</v>
      </c>
      <c r="AZ171" s="24">
        <v>8.0299999999999996E-2</v>
      </c>
      <c r="BA171" s="24">
        <v>0.36280000000000001</v>
      </c>
      <c r="BB171" s="24">
        <v>0.4763</v>
      </c>
      <c r="BC171" s="24">
        <v>0.1399</v>
      </c>
      <c r="BD171" s="31">
        <v>8.5</v>
      </c>
      <c r="BE171" s="23">
        <v>51</v>
      </c>
      <c r="BF171" s="32" t="s">
        <v>2870</v>
      </c>
      <c r="BG171" s="33">
        <v>144.555890950361</v>
      </c>
      <c r="BH171" s="33">
        <v>-37.490970089297399</v>
      </c>
      <c r="BI171" s="34">
        <f t="shared" si="28"/>
        <v>79</v>
      </c>
      <c r="BJ171" s="34">
        <f t="shared" si="29"/>
        <v>82</v>
      </c>
      <c r="BK171" s="34">
        <f t="shared" si="30"/>
        <v>1</v>
      </c>
      <c r="BL171" s="34">
        <f t="shared" si="31"/>
        <v>100</v>
      </c>
      <c r="BM171" s="34">
        <f t="shared" si="32"/>
        <v>1</v>
      </c>
      <c r="BN171" s="34">
        <f t="shared" si="33"/>
        <v>100</v>
      </c>
      <c r="BO171" s="34">
        <f t="shared" si="34"/>
        <v>99</v>
      </c>
      <c r="BP171" s="34">
        <f t="shared" si="35"/>
        <v>70</v>
      </c>
      <c r="BQ171" s="35">
        <f t="shared" si="36"/>
        <v>61</v>
      </c>
      <c r="BR171" s="34">
        <f t="shared" si="37"/>
        <v>76</v>
      </c>
      <c r="BS171" s="35">
        <f t="shared" si="38"/>
        <v>100</v>
      </c>
      <c r="BT171" s="35">
        <f t="shared" si="39"/>
        <v>70</v>
      </c>
      <c r="BU171" s="35">
        <f t="shared" si="40"/>
        <v>85</v>
      </c>
      <c r="BV171" s="35">
        <f t="shared" si="41"/>
        <v>75</v>
      </c>
    </row>
    <row r="172" spans="2:74" hidden="1" x14ac:dyDescent="0.3">
      <c r="B172" s="6" t="s">
        <v>364</v>
      </c>
      <c r="C172" s="6">
        <v>213021345</v>
      </c>
      <c r="D172" s="6" t="s">
        <v>365</v>
      </c>
      <c r="E172" s="6" t="s">
        <v>89</v>
      </c>
      <c r="F172" s="6" t="s">
        <v>689</v>
      </c>
      <c r="G172" s="6" t="s">
        <v>86</v>
      </c>
      <c r="H172" s="6" t="s">
        <v>78</v>
      </c>
      <c r="I172" s="22">
        <v>740000</v>
      </c>
      <c r="J172" s="22">
        <v>740000</v>
      </c>
      <c r="K172" s="22">
        <v>740000</v>
      </c>
      <c r="L172" s="22">
        <v>752500</v>
      </c>
      <c r="M172" s="22">
        <v>770000</v>
      </c>
      <c r="N172" s="22">
        <v>764888</v>
      </c>
      <c r="O172" s="23">
        <v>46</v>
      </c>
      <c r="P172" s="23">
        <v>46</v>
      </c>
      <c r="Q172" s="23">
        <v>41</v>
      </c>
      <c r="R172" s="22">
        <v>530</v>
      </c>
      <c r="S172" s="22">
        <v>490</v>
      </c>
      <c r="T172" s="24">
        <v>3.3</v>
      </c>
      <c r="U172" s="24">
        <v>9.9999999999999645E-2</v>
      </c>
      <c r="V172" s="24">
        <v>3.2</v>
      </c>
      <c r="W172" s="24">
        <v>3.4</v>
      </c>
      <c r="X172" s="25">
        <v>3.724324324324324E-2</v>
      </c>
      <c r="Y172" s="24">
        <v>4.0999999999999996</v>
      </c>
      <c r="Z172" s="24">
        <v>-1.6000000000000005</v>
      </c>
      <c r="AA172" s="24">
        <v>5.7</v>
      </c>
      <c r="AB172" s="24">
        <v>6.3</v>
      </c>
      <c r="AC172" s="26">
        <v>0.23174059045753459</v>
      </c>
      <c r="AD172" s="24">
        <v>6.2223525739686361</v>
      </c>
      <c r="AE172" s="6">
        <v>231</v>
      </c>
      <c r="AF172" s="6">
        <v>283</v>
      </c>
      <c r="AG172" s="6">
        <v>237</v>
      </c>
      <c r="AH172" s="27">
        <v>2.8752475247524751</v>
      </c>
      <c r="AI172" s="28">
        <v>1000000</v>
      </c>
      <c r="AJ172" s="28">
        <v>995000</v>
      </c>
      <c r="AK172" s="28">
        <v>980000</v>
      </c>
      <c r="AL172" s="29">
        <v>5.0251256281407036E-3</v>
      </c>
      <c r="AM172" s="29">
        <v>2.0408163265306121E-2</v>
      </c>
      <c r="AN172" s="6">
        <v>3</v>
      </c>
      <c r="AO172" s="27">
        <v>0.39999999999999991</v>
      </c>
      <c r="AP172" s="6">
        <v>2.6</v>
      </c>
      <c r="AQ172" s="26">
        <v>7.0940170940170938E-2</v>
      </c>
      <c r="AR172" s="28">
        <v>600</v>
      </c>
      <c r="AS172" s="28">
        <v>580</v>
      </c>
      <c r="AT172" s="25">
        <v>3.4482758620689655E-2</v>
      </c>
      <c r="AU172" s="26">
        <v>-9.5988771663789718E-2</v>
      </c>
      <c r="AV172" s="30">
        <v>2287.0400000000004</v>
      </c>
      <c r="AW172" s="24">
        <v>0.82199999999999995</v>
      </c>
      <c r="AX172" s="24">
        <v>0.17799999999999999</v>
      </c>
      <c r="AY172" s="24">
        <v>0.96379999999999999</v>
      </c>
      <c r="AZ172" s="24">
        <v>2.5999999999999999E-2</v>
      </c>
      <c r="BA172" s="24">
        <v>0.35</v>
      </c>
      <c r="BB172" s="24">
        <v>0.43630000000000002</v>
      </c>
      <c r="BC172" s="24">
        <v>0.19670000000000001</v>
      </c>
      <c r="BD172" s="31">
        <v>7</v>
      </c>
      <c r="BE172" s="23">
        <v>19</v>
      </c>
      <c r="BF172" s="32" t="s">
        <v>2871</v>
      </c>
      <c r="BG172" s="33">
        <v>144.758473788858</v>
      </c>
      <c r="BH172" s="33">
        <v>-37.881572873902599</v>
      </c>
      <c r="BI172" s="34">
        <f t="shared" si="28"/>
        <v>62</v>
      </c>
      <c r="BJ172" s="34">
        <f t="shared" si="29"/>
        <v>67</v>
      </c>
      <c r="BK172" s="34">
        <f t="shared" si="30"/>
        <v>89</v>
      </c>
      <c r="BL172" s="34">
        <f t="shared" si="31"/>
        <v>100</v>
      </c>
      <c r="BM172" s="34">
        <f t="shared" si="32"/>
        <v>3</v>
      </c>
      <c r="BN172" s="34">
        <f t="shared" si="33"/>
        <v>94</v>
      </c>
      <c r="BO172" s="34">
        <f t="shared" si="34"/>
        <v>100</v>
      </c>
      <c r="BP172" s="34">
        <f t="shared" si="35"/>
        <v>67</v>
      </c>
      <c r="BQ172" s="35">
        <f t="shared" si="36"/>
        <v>74</v>
      </c>
      <c r="BR172" s="34">
        <f t="shared" si="37"/>
        <v>88</v>
      </c>
      <c r="BS172" s="35">
        <f t="shared" si="38"/>
        <v>100</v>
      </c>
      <c r="BT172" s="35">
        <f t="shared" si="39"/>
        <v>49</v>
      </c>
      <c r="BU172" s="35">
        <f t="shared" si="40"/>
        <v>70</v>
      </c>
      <c r="BV172" s="35">
        <f t="shared" si="41"/>
        <v>75</v>
      </c>
    </row>
    <row r="173" spans="2:74" hidden="1" x14ac:dyDescent="0.3">
      <c r="B173" s="6" t="s">
        <v>366</v>
      </c>
      <c r="C173" s="6">
        <v>304021091</v>
      </c>
      <c r="D173" s="6" t="s">
        <v>367</v>
      </c>
      <c r="E173" s="6" t="s">
        <v>308</v>
      </c>
      <c r="F173" s="6" t="s">
        <v>2780</v>
      </c>
      <c r="G173" s="6" t="s">
        <v>97</v>
      </c>
      <c r="H173" s="6" t="s">
        <v>78</v>
      </c>
      <c r="I173" s="22">
        <v>1850000</v>
      </c>
      <c r="J173" s="22">
        <v>1850000</v>
      </c>
      <c r="K173" s="22">
        <v>1660000</v>
      </c>
      <c r="L173" s="22">
        <v>2025000</v>
      </c>
      <c r="M173" s="22">
        <v>2025000</v>
      </c>
      <c r="N173" s="22">
        <v>1720000</v>
      </c>
      <c r="O173" s="23">
        <v>15</v>
      </c>
      <c r="P173" s="23">
        <v>20</v>
      </c>
      <c r="Q173" s="23">
        <v>21</v>
      </c>
      <c r="R173" s="22">
        <v>850</v>
      </c>
      <c r="S173" s="22">
        <v>850</v>
      </c>
      <c r="T173" s="24">
        <v>1.6</v>
      </c>
      <c r="U173" s="24">
        <v>-0.39999999999999991</v>
      </c>
      <c r="V173" s="24">
        <v>2</v>
      </c>
      <c r="W173" s="24">
        <v>2.4</v>
      </c>
      <c r="X173" s="25">
        <v>2.3891891891891892E-2</v>
      </c>
      <c r="Y173" s="24">
        <v>1.3</v>
      </c>
      <c r="Z173" s="24">
        <v>-0.7</v>
      </c>
      <c r="AA173" s="24">
        <v>2</v>
      </c>
      <c r="AB173" s="24">
        <v>1.8</v>
      </c>
      <c r="AC173" s="26">
        <v>0.22400489121268341</v>
      </c>
      <c r="AD173" s="24">
        <v>9.3757703335625404</v>
      </c>
      <c r="AE173" s="6">
        <v>172</v>
      </c>
      <c r="AF173" s="6">
        <v>180</v>
      </c>
      <c r="AG173" s="6">
        <v>120</v>
      </c>
      <c r="AH173" s="27">
        <v>5.0571428571428569</v>
      </c>
      <c r="AI173" s="28">
        <v>1450000</v>
      </c>
      <c r="AJ173" s="28">
        <v>1295000</v>
      </c>
      <c r="AK173" s="28">
        <v>1175000</v>
      </c>
      <c r="AL173" s="29">
        <v>0.11969111969111969</v>
      </c>
      <c r="AM173" s="29">
        <v>0.23404255319148937</v>
      </c>
      <c r="AN173" s="6">
        <v>2.1</v>
      </c>
      <c r="AO173" s="27">
        <v>-1.1000000000000001</v>
      </c>
      <c r="AP173" s="6">
        <v>3.2</v>
      </c>
      <c r="AQ173" s="26">
        <v>0.12970297029702971</v>
      </c>
      <c r="AR173" s="28">
        <v>825</v>
      </c>
      <c r="AS173" s="28">
        <v>780</v>
      </c>
      <c r="AT173" s="25">
        <v>5.7692307692307696E-2</v>
      </c>
      <c r="AU173" s="26">
        <v>0.36008024959459506</v>
      </c>
      <c r="AV173" s="30">
        <v>3794.5600000000004</v>
      </c>
      <c r="AW173" s="24">
        <v>0.87670000000000003</v>
      </c>
      <c r="AX173" s="24">
        <v>0.12330000000000001</v>
      </c>
      <c r="AY173" s="24">
        <v>0.95699999999999996</v>
      </c>
      <c r="AZ173" s="24">
        <v>3.7699999999999997E-2</v>
      </c>
      <c r="BA173" s="24">
        <v>0.38440000000000002</v>
      </c>
      <c r="BB173" s="24">
        <v>0.51100000000000001</v>
      </c>
      <c r="BC173" s="24">
        <v>6.3299999999999995E-2</v>
      </c>
      <c r="BD173" s="31">
        <v>10</v>
      </c>
      <c r="BE173" s="23">
        <v>15</v>
      </c>
      <c r="BF173" s="32" t="s">
        <v>2872</v>
      </c>
      <c r="BG173" s="33">
        <v>152.88715630404499</v>
      </c>
      <c r="BH173" s="33">
        <v>-27.526987612662001</v>
      </c>
      <c r="BI173" s="34">
        <f t="shared" si="28"/>
        <v>90</v>
      </c>
      <c r="BJ173" s="34">
        <f t="shared" si="29"/>
        <v>82</v>
      </c>
      <c r="BK173" s="34">
        <f t="shared" si="30"/>
        <v>62</v>
      </c>
      <c r="BL173" s="34">
        <f t="shared" si="31"/>
        <v>1</v>
      </c>
      <c r="BM173" s="34">
        <f t="shared" si="32"/>
        <v>60</v>
      </c>
      <c r="BN173" s="34">
        <f t="shared" si="33"/>
        <v>100</v>
      </c>
      <c r="BO173" s="34">
        <f t="shared" si="34"/>
        <v>100</v>
      </c>
      <c r="BP173" s="34">
        <f t="shared" si="35"/>
        <v>75</v>
      </c>
      <c r="BQ173" s="35">
        <f t="shared" si="36"/>
        <v>30</v>
      </c>
      <c r="BR173" s="34">
        <f t="shared" si="37"/>
        <v>57</v>
      </c>
      <c r="BS173" s="35">
        <f t="shared" si="38"/>
        <v>100</v>
      </c>
      <c r="BT173" s="35">
        <f t="shared" si="39"/>
        <v>95</v>
      </c>
      <c r="BU173" s="35">
        <f t="shared" si="40"/>
        <v>100</v>
      </c>
      <c r="BV173" s="35">
        <f t="shared" si="41"/>
        <v>75</v>
      </c>
    </row>
    <row r="174" spans="2:74" hidden="1" x14ac:dyDescent="0.3">
      <c r="B174" s="6" t="s">
        <v>368</v>
      </c>
      <c r="C174" s="6">
        <v>308011191</v>
      </c>
      <c r="D174" s="6" t="s">
        <v>369</v>
      </c>
      <c r="E174" s="6" t="s">
        <v>370</v>
      </c>
      <c r="F174" s="6" t="s">
        <v>2698</v>
      </c>
      <c r="G174" s="6" t="s">
        <v>97</v>
      </c>
      <c r="H174" s="6" t="s">
        <v>78</v>
      </c>
      <c r="I174" s="22">
        <v>299000</v>
      </c>
      <c r="J174" s="22">
        <v>299000</v>
      </c>
      <c r="K174" s="22">
        <v>250000</v>
      </c>
      <c r="L174" s="22">
        <v>300000</v>
      </c>
      <c r="M174" s="22">
        <v>300000</v>
      </c>
      <c r="N174" s="22">
        <v>250000</v>
      </c>
      <c r="O174" s="23">
        <v>105</v>
      </c>
      <c r="P174" s="23">
        <v>112</v>
      </c>
      <c r="Q174" s="23">
        <v>106</v>
      </c>
      <c r="R174" s="22">
        <v>430</v>
      </c>
      <c r="S174" s="22">
        <v>400</v>
      </c>
      <c r="T174" s="24">
        <v>0.4</v>
      </c>
      <c r="U174" s="24">
        <v>-9.9999999999999978E-2</v>
      </c>
      <c r="V174" s="24">
        <v>0.5</v>
      </c>
      <c r="W174" s="24">
        <v>0.5</v>
      </c>
      <c r="X174" s="25">
        <v>7.4782608695652175E-2</v>
      </c>
      <c r="Y174" s="24">
        <v>0.4</v>
      </c>
      <c r="Z174" s="24">
        <v>-0.19999999999999996</v>
      </c>
      <c r="AA174" s="24">
        <v>0.6</v>
      </c>
      <c r="AB174" s="24">
        <v>0.5</v>
      </c>
      <c r="AC174" s="26">
        <v>0.23699294532627865</v>
      </c>
      <c r="AD174" s="24">
        <v>3.1690917107583774</v>
      </c>
      <c r="AE174" s="6">
        <v>116</v>
      </c>
      <c r="AF174" s="6">
        <v>143</v>
      </c>
      <c r="AG174" s="6">
        <v>184</v>
      </c>
      <c r="AH174" s="27">
        <v>3.5944700460829497</v>
      </c>
      <c r="AI174" s="28">
        <v>429000</v>
      </c>
      <c r="AJ174" s="28">
        <v>352000</v>
      </c>
      <c r="AK174" s="28">
        <v>330000</v>
      </c>
      <c r="AL174" s="29">
        <v>0.21875</v>
      </c>
      <c r="AM174" s="29">
        <v>0.3</v>
      </c>
      <c r="AN174" s="6">
        <v>2.5</v>
      </c>
      <c r="AO174" s="27">
        <v>-0.39999999999999991</v>
      </c>
      <c r="AP174" s="6">
        <v>2.9</v>
      </c>
      <c r="AQ174" s="26">
        <v>4.9217391304347824E-2</v>
      </c>
      <c r="AR174" s="28">
        <v>500</v>
      </c>
      <c r="AS174" s="28">
        <v>450</v>
      </c>
      <c r="AT174" s="25">
        <v>0.1111111111111111</v>
      </c>
      <c r="AU174" s="26">
        <v>0.52921570760045855</v>
      </c>
      <c r="AV174" s="30">
        <v>1814.4</v>
      </c>
      <c r="AW174" s="24">
        <v>0.68600000000000005</v>
      </c>
      <c r="AX174" s="24">
        <v>0.314</v>
      </c>
      <c r="AY174" s="24">
        <v>0.91049999999999998</v>
      </c>
      <c r="AZ174" s="24">
        <v>1.3299999999999999E-2</v>
      </c>
      <c r="BA174" s="24">
        <v>0.38219999999999998</v>
      </c>
      <c r="BB174" s="24">
        <v>0.20319999999999999</v>
      </c>
      <c r="BC174" s="24">
        <v>0.25440000000000002</v>
      </c>
      <c r="BD174" s="31">
        <v>7</v>
      </c>
      <c r="BE174" s="23">
        <v>617</v>
      </c>
      <c r="BF174" s="32" t="s">
        <v>2873</v>
      </c>
      <c r="BG174" s="33">
        <v>148.166646788729</v>
      </c>
      <c r="BH174" s="33">
        <v>-24.0623127242587</v>
      </c>
      <c r="BI174" s="34">
        <f t="shared" si="28"/>
        <v>100</v>
      </c>
      <c r="BJ174" s="34">
        <f t="shared" si="29"/>
        <v>75</v>
      </c>
      <c r="BK174" s="34">
        <f t="shared" si="30"/>
        <v>80</v>
      </c>
      <c r="BL174" s="34">
        <f t="shared" si="31"/>
        <v>1</v>
      </c>
      <c r="BM174" s="34">
        <f t="shared" si="32"/>
        <v>100</v>
      </c>
      <c r="BN174" s="34">
        <f t="shared" si="33"/>
        <v>61</v>
      </c>
      <c r="BO174" s="34">
        <f t="shared" si="34"/>
        <v>15</v>
      </c>
      <c r="BP174" s="34">
        <f t="shared" si="35"/>
        <v>74</v>
      </c>
      <c r="BQ174" s="35">
        <f t="shared" si="36"/>
        <v>100</v>
      </c>
      <c r="BR174" s="34">
        <f t="shared" si="37"/>
        <v>100</v>
      </c>
      <c r="BS174" s="35">
        <f t="shared" si="38"/>
        <v>100</v>
      </c>
      <c r="BT174" s="35">
        <f t="shared" si="39"/>
        <v>100</v>
      </c>
      <c r="BU174" s="35">
        <f t="shared" si="40"/>
        <v>70</v>
      </c>
      <c r="BV174" s="35">
        <f t="shared" si="41"/>
        <v>75</v>
      </c>
    </row>
    <row r="175" spans="2:74" hidden="1" x14ac:dyDescent="0.3">
      <c r="B175" s="6" t="s">
        <v>371</v>
      </c>
      <c r="C175" s="6">
        <v>308031220</v>
      </c>
      <c r="D175" s="6" t="s">
        <v>372</v>
      </c>
      <c r="E175" s="6" t="s">
        <v>370</v>
      </c>
      <c r="F175" s="6" t="s">
        <v>2698</v>
      </c>
      <c r="G175" s="6" t="s">
        <v>97</v>
      </c>
      <c r="H175" s="6" t="s">
        <v>78</v>
      </c>
      <c r="I175" s="22">
        <v>320000</v>
      </c>
      <c r="J175" s="22">
        <v>399000</v>
      </c>
      <c r="K175" s="22">
        <v>675000</v>
      </c>
      <c r="L175" s="22">
        <v>743000</v>
      </c>
      <c r="M175" s="22">
        <v>743000</v>
      </c>
      <c r="N175" s="22">
        <v>600000</v>
      </c>
      <c r="O175" s="23">
        <v>24</v>
      </c>
      <c r="P175" s="23">
        <v>55</v>
      </c>
      <c r="Q175" s="23">
        <v>55</v>
      </c>
      <c r="R175" s="22">
        <v>430</v>
      </c>
      <c r="S175" s="22">
        <v>650</v>
      </c>
      <c r="T175" s="24">
        <v>0.7</v>
      </c>
      <c r="U175" s="24">
        <v>-0.20000000000000007</v>
      </c>
      <c r="V175" s="24">
        <v>0.9</v>
      </c>
      <c r="W175" s="24">
        <v>1.4</v>
      </c>
      <c r="X175" s="25">
        <v>6.9875000000000007E-2</v>
      </c>
      <c r="Y175" s="24">
        <v>0.2</v>
      </c>
      <c r="Z175" s="24">
        <v>-9.9999999999999978E-2</v>
      </c>
      <c r="AA175" s="24">
        <v>0.3</v>
      </c>
      <c r="AB175" s="24">
        <v>0.2</v>
      </c>
      <c r="AC175" s="26">
        <v>0.2074168403179748</v>
      </c>
      <c r="AD175" s="24">
        <v>2.9683984303109097</v>
      </c>
      <c r="AE175" s="6">
        <v>526</v>
      </c>
      <c r="AF175" s="6">
        <v>536</v>
      </c>
      <c r="AG175" s="6">
        <v>437</v>
      </c>
      <c r="AH175" s="27">
        <v>3.2511700468018723</v>
      </c>
      <c r="AI175" s="28">
        <v>550000</v>
      </c>
      <c r="AJ175" s="28">
        <v>470000</v>
      </c>
      <c r="AK175" s="28">
        <v>395000</v>
      </c>
      <c r="AL175" s="29">
        <v>0.1702127659574468</v>
      </c>
      <c r="AM175" s="29">
        <v>0.39240506329113922</v>
      </c>
      <c r="AN175" s="6">
        <v>3.3</v>
      </c>
      <c r="AO175" s="27">
        <v>-0.60000000000000009</v>
      </c>
      <c r="AP175" s="6">
        <v>3.9</v>
      </c>
      <c r="AQ175" s="26">
        <v>6.6666666666666666E-2</v>
      </c>
      <c r="AR175" s="28">
        <v>520</v>
      </c>
      <c r="AS175" s="28">
        <v>490</v>
      </c>
      <c r="AT175" s="25">
        <v>6.1224489795918366E-2</v>
      </c>
      <c r="AU175" s="26">
        <v>0.42999881663965067</v>
      </c>
      <c r="AV175" s="30">
        <v>2073.1200000000003</v>
      </c>
      <c r="AW175" s="24">
        <v>0.78259999999999996</v>
      </c>
      <c r="AX175" s="24">
        <v>0.21740000000000001</v>
      </c>
      <c r="AY175" s="24">
        <v>0.98460000000000003</v>
      </c>
      <c r="AZ175" s="24">
        <v>3.0999999999999999E-3</v>
      </c>
      <c r="BA175" s="24">
        <v>0.41289999999999999</v>
      </c>
      <c r="BB175" s="24">
        <v>0.41599999999999998</v>
      </c>
      <c r="BC175" s="24">
        <v>9.2200000000000004E-2</v>
      </c>
      <c r="BD175" s="31">
        <v>4</v>
      </c>
      <c r="BE175" s="23">
        <v>542</v>
      </c>
      <c r="BF175" s="32" t="s">
        <v>2874</v>
      </c>
      <c r="BG175" s="33">
        <v>150.120083310175</v>
      </c>
      <c r="BH175" s="33">
        <v>-23.368566637424198</v>
      </c>
      <c r="BI175" s="34">
        <f t="shared" si="28"/>
        <v>100</v>
      </c>
      <c r="BJ175" s="34">
        <f t="shared" si="29"/>
        <v>62</v>
      </c>
      <c r="BK175" s="34">
        <f t="shared" si="30"/>
        <v>85</v>
      </c>
      <c r="BL175" s="34">
        <f t="shared" si="31"/>
        <v>1</v>
      </c>
      <c r="BM175" s="34">
        <f t="shared" si="32"/>
        <v>85</v>
      </c>
      <c r="BN175" s="34">
        <f t="shared" si="33"/>
        <v>87</v>
      </c>
      <c r="BO175" s="34">
        <f t="shared" si="34"/>
        <v>24</v>
      </c>
      <c r="BP175" s="34">
        <f t="shared" si="35"/>
        <v>81</v>
      </c>
      <c r="BQ175" s="35">
        <f t="shared" si="36"/>
        <v>100</v>
      </c>
      <c r="BR175" s="34">
        <f t="shared" si="37"/>
        <v>100</v>
      </c>
      <c r="BS175" s="35">
        <f t="shared" si="38"/>
        <v>100</v>
      </c>
      <c r="BT175" s="35">
        <f t="shared" si="39"/>
        <v>100</v>
      </c>
      <c r="BU175" s="35">
        <f t="shared" si="40"/>
        <v>40</v>
      </c>
      <c r="BV175" s="35">
        <f t="shared" si="41"/>
        <v>75</v>
      </c>
    </row>
    <row r="176" spans="2:74" hidden="1" x14ac:dyDescent="0.3">
      <c r="B176" s="6" t="s">
        <v>373</v>
      </c>
      <c r="C176" s="6">
        <v>407031161</v>
      </c>
      <c r="D176" s="6" t="s">
        <v>80</v>
      </c>
      <c r="E176" s="6" t="s">
        <v>81</v>
      </c>
      <c r="F176" s="6" t="s">
        <v>2692</v>
      </c>
      <c r="G176" s="6" t="s">
        <v>82</v>
      </c>
      <c r="H176" s="6" t="s">
        <v>78</v>
      </c>
      <c r="I176" s="22">
        <v>220000</v>
      </c>
      <c r="J176" s="22">
        <v>225000</v>
      </c>
      <c r="K176" s="22">
        <v>220000</v>
      </c>
      <c r="L176" s="22">
        <v>170000</v>
      </c>
      <c r="M176" s="22">
        <v>170000</v>
      </c>
      <c r="N176" s="22">
        <v>175000</v>
      </c>
      <c r="O176" s="23">
        <v>39</v>
      </c>
      <c r="P176" s="23">
        <v>73</v>
      </c>
      <c r="Q176" s="23">
        <v>73</v>
      </c>
      <c r="R176" s="22">
        <v>550</v>
      </c>
      <c r="S176" s="22">
        <v>225</v>
      </c>
      <c r="T176" s="24">
        <v>0.6</v>
      </c>
      <c r="U176" s="24">
        <v>-9.9999999999999978E-2</v>
      </c>
      <c r="V176" s="24">
        <v>0.7</v>
      </c>
      <c r="W176" s="24">
        <v>0.8</v>
      </c>
      <c r="X176" s="25">
        <v>0.13</v>
      </c>
      <c r="Y176" s="24">
        <v>0</v>
      </c>
      <c r="Z176" s="24">
        <v>0</v>
      </c>
      <c r="AA176" s="24">
        <v>0</v>
      </c>
      <c r="AB176" s="24">
        <v>0.1</v>
      </c>
      <c r="AC176" s="26">
        <v>0.41301213504745882</v>
      </c>
      <c r="AD176" s="24">
        <v>3.1770164234419913</v>
      </c>
      <c r="AE176" s="6">
        <v>317</v>
      </c>
      <c r="AF176" s="6">
        <v>309</v>
      </c>
      <c r="AG176" s="6">
        <v>304</v>
      </c>
      <c r="AH176" s="27">
        <v>5.09375</v>
      </c>
      <c r="AI176" s="28">
        <v>425000</v>
      </c>
      <c r="AJ176" s="28">
        <v>370000</v>
      </c>
      <c r="AK176" s="28">
        <v>335000</v>
      </c>
      <c r="AL176" s="29">
        <v>0.14864864864864866</v>
      </c>
      <c r="AM176" s="29">
        <v>0.26865671641791045</v>
      </c>
      <c r="AN176" s="6">
        <v>1.3</v>
      </c>
      <c r="AO176" s="27">
        <v>-0.19999999999999996</v>
      </c>
      <c r="AP176" s="6">
        <v>1.5</v>
      </c>
      <c r="AQ176" s="26">
        <v>8.478260869565217E-2</v>
      </c>
      <c r="AR176" s="28">
        <v>440</v>
      </c>
      <c r="AS176" s="28">
        <v>395</v>
      </c>
      <c r="AT176" s="25">
        <v>0.11392405063291139</v>
      </c>
      <c r="AU176" s="26">
        <v>0.24998892584445409</v>
      </c>
      <c r="AV176" s="30">
        <v>1331.68</v>
      </c>
      <c r="AW176" s="24">
        <v>0.63260000000000005</v>
      </c>
      <c r="AX176" s="24">
        <v>0.3674</v>
      </c>
      <c r="AY176" s="24">
        <v>0.96579999999999999</v>
      </c>
      <c r="AZ176" s="24">
        <v>2.5999999999999999E-3</v>
      </c>
      <c r="BA176" s="24">
        <v>0.48970000000000002</v>
      </c>
      <c r="BB176" s="24">
        <v>0.2397</v>
      </c>
      <c r="BC176" s="24">
        <v>0.16520000000000001</v>
      </c>
      <c r="BD176" s="31">
        <v>2</v>
      </c>
      <c r="BE176" s="23">
        <v>170</v>
      </c>
      <c r="BF176" s="32" t="s">
        <v>2875</v>
      </c>
      <c r="BG176" s="33">
        <v>140.43008489853599</v>
      </c>
      <c r="BH176" s="33">
        <v>-35.2282150018303</v>
      </c>
      <c r="BI176" s="34">
        <f t="shared" si="28"/>
        <v>100</v>
      </c>
      <c r="BJ176" s="34">
        <f t="shared" si="29"/>
        <v>95</v>
      </c>
      <c r="BK176" s="34">
        <f t="shared" si="30"/>
        <v>62</v>
      </c>
      <c r="BL176" s="34">
        <f t="shared" si="31"/>
        <v>18</v>
      </c>
      <c r="BM176" s="34">
        <f t="shared" si="32"/>
        <v>75</v>
      </c>
      <c r="BN176" s="34">
        <f t="shared" si="33"/>
        <v>100</v>
      </c>
      <c r="BO176" s="34">
        <f t="shared" si="34"/>
        <v>74</v>
      </c>
      <c r="BP176" s="34">
        <f t="shared" si="35"/>
        <v>98</v>
      </c>
      <c r="BQ176" s="35">
        <f t="shared" si="36"/>
        <v>100</v>
      </c>
      <c r="BR176" s="34">
        <f t="shared" si="37"/>
        <v>100</v>
      </c>
      <c r="BS176" s="35">
        <f t="shared" si="38"/>
        <v>1</v>
      </c>
      <c r="BT176" s="35">
        <f t="shared" si="39"/>
        <v>100</v>
      </c>
      <c r="BU176" s="35">
        <f t="shared" si="40"/>
        <v>20</v>
      </c>
      <c r="BV176" s="35">
        <f t="shared" si="41"/>
        <v>75</v>
      </c>
    </row>
    <row r="177" spans="2:74" hidden="1" x14ac:dyDescent="0.3">
      <c r="B177" s="6" t="s">
        <v>374</v>
      </c>
      <c r="C177" s="6">
        <v>105031104</v>
      </c>
      <c r="D177" s="6" t="s">
        <v>143</v>
      </c>
      <c r="E177" s="6" t="s">
        <v>144</v>
      </c>
      <c r="F177" s="6" t="s">
        <v>2691</v>
      </c>
      <c r="G177" s="6" t="s">
        <v>77</v>
      </c>
      <c r="H177" s="6" t="s">
        <v>78</v>
      </c>
      <c r="I177" s="22">
        <v>330000</v>
      </c>
      <c r="J177" s="22">
        <v>310000</v>
      </c>
      <c r="K177" s="22">
        <v>280000</v>
      </c>
      <c r="L177" s="22">
        <v>270000</v>
      </c>
      <c r="M177" s="22">
        <v>260000</v>
      </c>
      <c r="N177" s="22">
        <v>240000</v>
      </c>
      <c r="O177" s="23">
        <v>67</v>
      </c>
      <c r="P177" s="23">
        <v>67</v>
      </c>
      <c r="Q177" s="23">
        <v>81</v>
      </c>
      <c r="R177" s="22">
        <v>450</v>
      </c>
      <c r="S177" s="22">
        <v>350</v>
      </c>
      <c r="T177" s="24">
        <v>0.7</v>
      </c>
      <c r="U177" s="24">
        <v>-0.10000000000000009</v>
      </c>
      <c r="V177" s="24">
        <v>0.8</v>
      </c>
      <c r="W177" s="24">
        <v>0.9</v>
      </c>
      <c r="X177" s="25">
        <v>7.0909090909090908E-2</v>
      </c>
      <c r="Y177" s="24">
        <v>0.1</v>
      </c>
      <c r="Z177" s="24">
        <v>0</v>
      </c>
      <c r="AA177" s="24">
        <v>0.1</v>
      </c>
      <c r="AB177" s="24">
        <v>0.1</v>
      </c>
      <c r="AC177" s="26">
        <v>0.34907533821521652</v>
      </c>
      <c r="AD177" s="24">
        <v>4.9228573338043358</v>
      </c>
      <c r="AE177" s="6">
        <v>295</v>
      </c>
      <c r="AF177" s="6">
        <v>335</v>
      </c>
      <c r="AG177" s="6">
        <v>315</v>
      </c>
      <c r="AH177" s="27">
        <v>4.8666666666666663</v>
      </c>
      <c r="AI177" s="28">
        <v>530000</v>
      </c>
      <c r="AJ177" s="28">
        <v>505000</v>
      </c>
      <c r="AK177" s="28">
        <v>472000</v>
      </c>
      <c r="AL177" s="29">
        <v>4.9504950495049507E-2</v>
      </c>
      <c r="AM177" s="29">
        <v>0.1228813559322034</v>
      </c>
      <c r="AN177" s="6">
        <v>1.8</v>
      </c>
      <c r="AO177" s="27">
        <v>0.10000000000000009</v>
      </c>
      <c r="AP177" s="6">
        <v>1.7</v>
      </c>
      <c r="AQ177" s="26">
        <v>7.6666666666666675E-2</v>
      </c>
      <c r="AR177" s="28">
        <v>500</v>
      </c>
      <c r="AS177" s="28">
        <v>470</v>
      </c>
      <c r="AT177" s="25">
        <v>6.3829787234042548E-2</v>
      </c>
      <c r="AU177" s="26">
        <v>0.26351229979901314</v>
      </c>
      <c r="AV177" s="30">
        <v>1289.1200000000001</v>
      </c>
      <c r="AW177" s="24">
        <v>0.68179999999999996</v>
      </c>
      <c r="AX177" s="24">
        <v>0.31819999999999998</v>
      </c>
      <c r="AY177" s="24">
        <v>0.92879999999999996</v>
      </c>
      <c r="AZ177" s="24">
        <v>2.58E-2</v>
      </c>
      <c r="BA177" s="24">
        <v>0.41249999999999998</v>
      </c>
      <c r="BB177" s="24">
        <v>0.24979999999999999</v>
      </c>
      <c r="BC177" s="24">
        <v>0.23449999999999999</v>
      </c>
      <c r="BD177" s="31">
        <v>7</v>
      </c>
      <c r="BE177" s="23">
        <v>349</v>
      </c>
      <c r="BF177" s="32" t="s">
        <v>2876</v>
      </c>
      <c r="BG177" s="33">
        <v>148.589401670401</v>
      </c>
      <c r="BH177" s="33">
        <v>-31.6342346173459</v>
      </c>
      <c r="BI177" s="34">
        <f t="shared" si="28"/>
        <v>100</v>
      </c>
      <c r="BJ177" s="34">
        <f t="shared" si="29"/>
        <v>87</v>
      </c>
      <c r="BK177" s="34">
        <f t="shared" si="30"/>
        <v>65</v>
      </c>
      <c r="BL177" s="34">
        <f t="shared" si="31"/>
        <v>13</v>
      </c>
      <c r="BM177" s="34">
        <f t="shared" si="32"/>
        <v>26</v>
      </c>
      <c r="BN177" s="34">
        <f t="shared" si="33"/>
        <v>100</v>
      </c>
      <c r="BO177" s="34">
        <f t="shared" si="34"/>
        <v>48</v>
      </c>
      <c r="BP177" s="34">
        <f t="shared" si="35"/>
        <v>81</v>
      </c>
      <c r="BQ177" s="35">
        <f t="shared" si="36"/>
        <v>100</v>
      </c>
      <c r="BR177" s="34">
        <f t="shared" si="37"/>
        <v>100</v>
      </c>
      <c r="BS177" s="35">
        <f t="shared" si="38"/>
        <v>35</v>
      </c>
      <c r="BT177" s="35">
        <f t="shared" si="39"/>
        <v>100</v>
      </c>
      <c r="BU177" s="35">
        <f t="shared" si="40"/>
        <v>70</v>
      </c>
      <c r="BV177" s="35">
        <f t="shared" si="41"/>
        <v>75</v>
      </c>
    </row>
    <row r="178" spans="2:74" hidden="1" x14ac:dyDescent="0.3">
      <c r="B178" s="6" t="s">
        <v>375</v>
      </c>
      <c r="C178" s="6">
        <v>210051248</v>
      </c>
      <c r="D178" s="6" t="s">
        <v>333</v>
      </c>
      <c r="E178" s="6" t="s">
        <v>146</v>
      </c>
      <c r="F178" s="6" t="s">
        <v>689</v>
      </c>
      <c r="G178" s="6" t="s">
        <v>86</v>
      </c>
      <c r="H178" s="6" t="s">
        <v>78</v>
      </c>
      <c r="I178" s="22">
        <v>990000</v>
      </c>
      <c r="J178" s="22">
        <v>990000</v>
      </c>
      <c r="K178" s="22">
        <v>802000</v>
      </c>
      <c r="L178" s="22">
        <v>890000</v>
      </c>
      <c r="M178" s="22">
        <v>890000</v>
      </c>
      <c r="N178" s="22">
        <v>802000</v>
      </c>
      <c r="O178" s="23">
        <v>32</v>
      </c>
      <c r="P178" s="23">
        <v>32</v>
      </c>
      <c r="Q178" s="23">
        <v>28</v>
      </c>
      <c r="R178" s="22">
        <v>800</v>
      </c>
      <c r="S178" s="22">
        <v>2730</v>
      </c>
      <c r="T178" s="24">
        <v>0.4</v>
      </c>
      <c r="U178" s="24">
        <v>0</v>
      </c>
      <c r="V178" s="24">
        <v>0.4</v>
      </c>
      <c r="W178" s="24">
        <v>0.2</v>
      </c>
      <c r="X178" s="25">
        <v>4.202020202020202E-2</v>
      </c>
      <c r="Y178" s="24">
        <v>0.2</v>
      </c>
      <c r="Z178" s="24">
        <v>-0.2</v>
      </c>
      <c r="AA178" s="24">
        <v>0.4</v>
      </c>
      <c r="AB178" s="24">
        <v>0.2</v>
      </c>
      <c r="AC178" s="26">
        <v>0.49706730291281437</v>
      </c>
      <c r="AD178" s="24">
        <v>11.829245910665534</v>
      </c>
      <c r="AE178" s="6">
        <v>922</v>
      </c>
      <c r="AF178" s="6">
        <v>985</v>
      </c>
      <c r="AG178" s="6">
        <v>822</v>
      </c>
      <c r="AH178" s="27">
        <v>5.5802717664821335</v>
      </c>
      <c r="AI178" s="28">
        <v>678000</v>
      </c>
      <c r="AJ178" s="28">
        <v>660000</v>
      </c>
      <c r="AK178" s="28">
        <v>655000</v>
      </c>
      <c r="AL178" s="29">
        <v>2.7272727272727271E-2</v>
      </c>
      <c r="AM178" s="29">
        <v>3.5114503816793895E-2</v>
      </c>
      <c r="AN178" s="6">
        <v>2.9</v>
      </c>
      <c r="AO178" s="27">
        <v>0.10000000000000009</v>
      </c>
      <c r="AP178" s="6">
        <v>2.8</v>
      </c>
      <c r="AQ178" s="26">
        <v>7.6103896103896104E-2</v>
      </c>
      <c r="AR178" s="28">
        <v>550</v>
      </c>
      <c r="AS178" s="28">
        <v>510</v>
      </c>
      <c r="AT178" s="25">
        <v>7.8431372549019607E-2</v>
      </c>
      <c r="AU178" s="26">
        <v>-0.10911456360138638</v>
      </c>
      <c r="AV178" s="30">
        <v>1609.44</v>
      </c>
      <c r="AW178" s="24">
        <v>0.52170000000000005</v>
      </c>
      <c r="AX178" s="24">
        <v>0.4783</v>
      </c>
      <c r="AY178" s="24">
        <v>1.0435000000000001</v>
      </c>
      <c r="AZ178" s="24">
        <v>0</v>
      </c>
      <c r="BA178" s="24">
        <v>0.4783</v>
      </c>
      <c r="BB178" s="24">
        <v>0.39129999999999998</v>
      </c>
      <c r="BC178" s="24">
        <v>0</v>
      </c>
      <c r="BD178" s="31">
        <v>7</v>
      </c>
      <c r="BE178" s="23">
        <v>19</v>
      </c>
      <c r="BF178" s="32" t="s">
        <v>2877</v>
      </c>
      <c r="BG178" s="33">
        <v>144.835270329287</v>
      </c>
      <c r="BH178" s="33">
        <v>-37.6765813428283</v>
      </c>
      <c r="BI178" s="34">
        <f t="shared" si="28"/>
        <v>100</v>
      </c>
      <c r="BJ178" s="34">
        <f t="shared" si="29"/>
        <v>69</v>
      </c>
      <c r="BK178" s="34">
        <f t="shared" si="30"/>
        <v>56</v>
      </c>
      <c r="BL178" s="34">
        <f t="shared" si="31"/>
        <v>100</v>
      </c>
      <c r="BM178" s="34">
        <f t="shared" si="32"/>
        <v>15</v>
      </c>
      <c r="BN178" s="34">
        <f t="shared" si="33"/>
        <v>100</v>
      </c>
      <c r="BO178" s="34">
        <f t="shared" si="34"/>
        <v>100</v>
      </c>
      <c r="BP178" s="34">
        <f t="shared" si="35"/>
        <v>95</v>
      </c>
      <c r="BQ178" s="35">
        <f t="shared" si="36"/>
        <v>90</v>
      </c>
      <c r="BR178" s="34">
        <f t="shared" si="37"/>
        <v>32</v>
      </c>
      <c r="BS178" s="35">
        <f t="shared" si="38"/>
        <v>1</v>
      </c>
      <c r="BT178" s="35">
        <f t="shared" si="39"/>
        <v>100</v>
      </c>
      <c r="BU178" s="35">
        <f t="shared" si="40"/>
        <v>70</v>
      </c>
      <c r="BV178" s="35">
        <f t="shared" si="41"/>
        <v>75</v>
      </c>
    </row>
    <row r="179" spans="2:74" hidden="1" x14ac:dyDescent="0.3">
      <c r="B179" s="6" t="s">
        <v>376</v>
      </c>
      <c r="C179" s="6">
        <v>801071079</v>
      </c>
      <c r="D179" s="6" t="s">
        <v>150</v>
      </c>
      <c r="E179" s="6" t="s">
        <v>107</v>
      </c>
      <c r="F179" s="6" t="s">
        <v>2703</v>
      </c>
      <c r="G179" s="6" t="s">
        <v>108</v>
      </c>
      <c r="H179" s="6" t="s">
        <v>78</v>
      </c>
      <c r="I179" s="22">
        <v>885000</v>
      </c>
      <c r="J179" s="22">
        <v>919100</v>
      </c>
      <c r="K179" s="22">
        <v>882300</v>
      </c>
      <c r="L179" s="22">
        <v>905000</v>
      </c>
      <c r="M179" s="22">
        <v>905000</v>
      </c>
      <c r="N179" s="22">
        <v>891000</v>
      </c>
      <c r="O179" s="23">
        <v>28</v>
      </c>
      <c r="P179" s="23">
        <v>28</v>
      </c>
      <c r="Q179" s="23">
        <v>30</v>
      </c>
      <c r="R179" s="22">
        <v>750</v>
      </c>
      <c r="S179" s="22">
        <v>700</v>
      </c>
      <c r="T179" s="24">
        <v>4</v>
      </c>
      <c r="U179" s="24">
        <v>0.20000000000000018</v>
      </c>
      <c r="V179" s="24">
        <v>3.8</v>
      </c>
      <c r="W179" s="24">
        <v>2.9</v>
      </c>
      <c r="X179" s="25">
        <v>4.4067796610169491E-2</v>
      </c>
      <c r="Y179" s="24">
        <v>1.4</v>
      </c>
      <c r="Z179" s="24">
        <v>-0.40000000000000013</v>
      </c>
      <c r="AA179" s="24">
        <v>1.8</v>
      </c>
      <c r="AB179" s="24">
        <v>2</v>
      </c>
      <c r="AC179" s="26">
        <v>0.25042739608932579</v>
      </c>
      <c r="AD179" s="24">
        <v>5.6827755266423923</v>
      </c>
      <c r="AE179" s="6">
        <v>77</v>
      </c>
      <c r="AF179" s="6">
        <v>147</v>
      </c>
      <c r="AG179" s="6">
        <v>118</v>
      </c>
      <c r="AH179" s="27">
        <v>1.2691099476439791</v>
      </c>
      <c r="AI179" s="28">
        <v>870000</v>
      </c>
      <c r="AJ179" s="28">
        <v>855300</v>
      </c>
      <c r="AK179" s="28">
        <v>862000</v>
      </c>
      <c r="AL179" s="29">
        <v>1.7186951946685375E-2</v>
      </c>
      <c r="AM179" s="29">
        <v>9.2807424593967514E-3</v>
      </c>
      <c r="AN179" s="6">
        <v>3.2</v>
      </c>
      <c r="AO179" s="27">
        <v>0.30000000000000027</v>
      </c>
      <c r="AP179" s="6">
        <v>2.9</v>
      </c>
      <c r="AQ179" s="26">
        <v>7.2106824925816021E-2</v>
      </c>
      <c r="AR179" s="28">
        <v>660</v>
      </c>
      <c r="AS179" s="28">
        <v>650</v>
      </c>
      <c r="AT179" s="25">
        <v>1.5384615384615385E-2</v>
      </c>
      <c r="AU179" s="26">
        <v>0.20473093258716812</v>
      </c>
      <c r="AV179" s="30">
        <v>2994.88</v>
      </c>
      <c r="AW179" s="24">
        <v>0.82669999999999999</v>
      </c>
      <c r="AX179" s="24">
        <v>0.17330000000000001</v>
      </c>
      <c r="AY179" s="24">
        <v>0.98729999999999996</v>
      </c>
      <c r="AZ179" s="24">
        <v>7.1999999999999998E-3</v>
      </c>
      <c r="BA179" s="24">
        <v>0.34720000000000001</v>
      </c>
      <c r="BB179" s="24">
        <v>0.48280000000000001</v>
      </c>
      <c r="BC179" s="24">
        <v>0.1555</v>
      </c>
      <c r="BD179" s="31">
        <v>7</v>
      </c>
      <c r="BE179" s="23">
        <v>61</v>
      </c>
      <c r="BF179" s="32" t="s">
        <v>2878</v>
      </c>
      <c r="BG179" s="33">
        <v>149.10927977750899</v>
      </c>
      <c r="BH179" s="33">
        <v>-35.412160950123301</v>
      </c>
      <c r="BI179" s="34">
        <f t="shared" si="28"/>
        <v>51</v>
      </c>
      <c r="BJ179" s="34">
        <f t="shared" si="29"/>
        <v>64</v>
      </c>
      <c r="BK179" s="34">
        <f t="shared" si="30"/>
        <v>100</v>
      </c>
      <c r="BL179" s="34">
        <f t="shared" si="31"/>
        <v>32</v>
      </c>
      <c r="BM179" s="34">
        <f t="shared" si="32"/>
        <v>10</v>
      </c>
      <c r="BN179" s="34">
        <f t="shared" si="33"/>
        <v>96</v>
      </c>
      <c r="BO179" s="34">
        <f t="shared" si="34"/>
        <v>96</v>
      </c>
      <c r="BP179" s="34">
        <f t="shared" si="35"/>
        <v>66</v>
      </c>
      <c r="BQ179" s="35">
        <f t="shared" si="36"/>
        <v>97</v>
      </c>
      <c r="BR179" s="34">
        <f t="shared" si="37"/>
        <v>93</v>
      </c>
      <c r="BS179" s="35">
        <f t="shared" si="38"/>
        <v>100</v>
      </c>
      <c r="BT179" s="35">
        <f t="shared" si="39"/>
        <v>93</v>
      </c>
      <c r="BU179" s="35">
        <f t="shared" si="40"/>
        <v>70</v>
      </c>
      <c r="BV179" s="35">
        <f t="shared" si="41"/>
        <v>75</v>
      </c>
    </row>
    <row r="180" spans="2:74" hidden="1" x14ac:dyDescent="0.3">
      <c r="B180" s="6" t="s">
        <v>377</v>
      </c>
      <c r="C180" s="6">
        <v>101031013</v>
      </c>
      <c r="D180" s="6" t="s">
        <v>315</v>
      </c>
      <c r="E180" s="6" t="s">
        <v>316</v>
      </c>
      <c r="F180" s="6" t="s">
        <v>2691</v>
      </c>
      <c r="G180" s="6" t="s">
        <v>77</v>
      </c>
      <c r="H180" s="6" t="s">
        <v>78</v>
      </c>
      <c r="I180" s="22">
        <v>410000</v>
      </c>
      <c r="J180" s="22">
        <v>410000</v>
      </c>
      <c r="K180" s="22">
        <v>380000</v>
      </c>
      <c r="L180" s="22">
        <v>380000</v>
      </c>
      <c r="M180" s="22">
        <v>380000</v>
      </c>
      <c r="N180" s="22">
        <v>325000</v>
      </c>
      <c r="O180" s="23">
        <v>249</v>
      </c>
      <c r="P180" s="23">
        <v>117</v>
      </c>
      <c r="Q180" s="23">
        <v>144</v>
      </c>
      <c r="R180" s="22">
        <v>370</v>
      </c>
      <c r="S180" s="22">
        <v>350</v>
      </c>
      <c r="T180" s="24">
        <v>0.4</v>
      </c>
      <c r="U180" s="24">
        <v>-9.9999999999999978E-2</v>
      </c>
      <c r="V180" s="24">
        <v>0.5</v>
      </c>
      <c r="W180" s="24">
        <v>0.7</v>
      </c>
      <c r="X180" s="25">
        <v>4.6926829268292683E-2</v>
      </c>
      <c r="Y180" s="24">
        <v>0.4</v>
      </c>
      <c r="Z180" s="24">
        <v>-0.19999999999999996</v>
      </c>
      <c r="AA180" s="24">
        <v>0.6</v>
      </c>
      <c r="AB180" s="24">
        <v>0.5</v>
      </c>
      <c r="AC180" s="26">
        <v>0.26365294721240451</v>
      </c>
      <c r="AD180" s="24">
        <v>5.6183840102435472</v>
      </c>
      <c r="AE180" s="6">
        <v>158</v>
      </c>
      <c r="AF180" s="6">
        <v>170</v>
      </c>
      <c r="AG180" s="6">
        <v>137</v>
      </c>
      <c r="AH180" s="27">
        <v>8.6315789473684212</v>
      </c>
      <c r="AI180" s="28">
        <v>555000</v>
      </c>
      <c r="AJ180" s="28">
        <v>545000</v>
      </c>
      <c r="AK180" s="28">
        <v>640000</v>
      </c>
      <c r="AL180" s="29">
        <v>1.834862385321101E-2</v>
      </c>
      <c r="AM180" s="29">
        <v>-0.1328125</v>
      </c>
      <c r="AN180" s="6">
        <v>1.6</v>
      </c>
      <c r="AO180" s="27">
        <v>-9.9999999999999867E-2</v>
      </c>
      <c r="AP180" s="6">
        <v>1.7</v>
      </c>
      <c r="AQ180" s="26">
        <v>0.10555555555555556</v>
      </c>
      <c r="AR180" s="28">
        <v>550</v>
      </c>
      <c r="AS180" s="28">
        <v>550</v>
      </c>
      <c r="AT180" s="25">
        <v>0</v>
      </c>
      <c r="AU180" s="26">
        <v>0.24810624849883411</v>
      </c>
      <c r="AV180" s="30">
        <v>1403.3600000000001</v>
      </c>
      <c r="AW180" s="24">
        <v>0.62819999999999998</v>
      </c>
      <c r="AX180" s="24">
        <v>0.37180000000000002</v>
      </c>
      <c r="AY180" s="24">
        <v>0.95720000000000005</v>
      </c>
      <c r="AZ180" s="24">
        <v>1.5299999999999999E-2</v>
      </c>
      <c r="BA180" s="24">
        <v>0.49640000000000001</v>
      </c>
      <c r="BB180" s="24">
        <v>0.25080000000000002</v>
      </c>
      <c r="BC180" s="24">
        <v>0.1825</v>
      </c>
      <c r="BD180" s="31">
        <v>4</v>
      </c>
      <c r="BE180" s="23">
        <v>394</v>
      </c>
      <c r="BF180" s="32" t="s">
        <v>2879</v>
      </c>
      <c r="BG180" s="33">
        <v>148.97023042135899</v>
      </c>
      <c r="BH180" s="33">
        <v>-36.910586675460998</v>
      </c>
      <c r="BI180" s="34">
        <f t="shared" si="28"/>
        <v>100</v>
      </c>
      <c r="BJ180" s="34">
        <f t="shared" si="29"/>
        <v>90</v>
      </c>
      <c r="BK180" s="34">
        <f t="shared" si="30"/>
        <v>18</v>
      </c>
      <c r="BL180" s="34">
        <f t="shared" si="31"/>
        <v>18</v>
      </c>
      <c r="BM180" s="34">
        <f t="shared" si="32"/>
        <v>10</v>
      </c>
      <c r="BN180" s="34">
        <f t="shared" si="33"/>
        <v>100</v>
      </c>
      <c r="BO180" s="34">
        <f t="shared" si="34"/>
        <v>42</v>
      </c>
      <c r="BP180" s="34">
        <f t="shared" si="35"/>
        <v>99</v>
      </c>
      <c r="BQ180" s="35">
        <f t="shared" si="36"/>
        <v>100</v>
      </c>
      <c r="BR180" s="34">
        <f t="shared" si="37"/>
        <v>94</v>
      </c>
      <c r="BS180" s="35">
        <f t="shared" si="38"/>
        <v>91</v>
      </c>
      <c r="BT180" s="35">
        <f t="shared" si="39"/>
        <v>100</v>
      </c>
      <c r="BU180" s="35">
        <f t="shared" si="40"/>
        <v>40</v>
      </c>
      <c r="BV180" s="35">
        <f t="shared" si="41"/>
        <v>75</v>
      </c>
    </row>
    <row r="181" spans="2:74" hidden="1" x14ac:dyDescent="0.3">
      <c r="B181" s="6" t="s">
        <v>378</v>
      </c>
      <c r="C181" s="6">
        <v>107011134</v>
      </c>
      <c r="D181" s="6" t="s">
        <v>379</v>
      </c>
      <c r="E181" s="6" t="s">
        <v>380</v>
      </c>
      <c r="F181" s="6" t="s">
        <v>504</v>
      </c>
      <c r="G181" s="6" t="s">
        <v>77</v>
      </c>
      <c r="H181" s="6" t="s">
        <v>78</v>
      </c>
      <c r="I181" s="22">
        <v>990000</v>
      </c>
      <c r="J181" s="22">
        <v>980000</v>
      </c>
      <c r="K181" s="22">
        <v>942450</v>
      </c>
      <c r="L181" s="22">
        <v>995000</v>
      </c>
      <c r="M181" s="22">
        <v>981000</v>
      </c>
      <c r="N181" s="22">
        <v>960000</v>
      </c>
      <c r="O181" s="23">
        <v>31</v>
      </c>
      <c r="P181" s="23">
        <v>30</v>
      </c>
      <c r="Q181" s="23">
        <v>23</v>
      </c>
      <c r="R181" s="22">
        <v>700</v>
      </c>
      <c r="S181" s="22">
        <v>670</v>
      </c>
      <c r="T181" s="24">
        <v>2.2000000000000002</v>
      </c>
      <c r="U181" s="24">
        <v>-0.19999999999999973</v>
      </c>
      <c r="V181" s="24">
        <v>2.4</v>
      </c>
      <c r="W181" s="24">
        <v>2</v>
      </c>
      <c r="X181" s="25">
        <v>3.6767676767676769E-2</v>
      </c>
      <c r="Y181" s="24">
        <v>2</v>
      </c>
      <c r="Z181" s="24">
        <v>-0.70000000000000018</v>
      </c>
      <c r="AA181" s="24">
        <v>2.7</v>
      </c>
      <c r="AB181" s="24">
        <v>2.5</v>
      </c>
      <c r="AC181" s="26">
        <v>0.32552083333333331</v>
      </c>
      <c r="AD181" s="24">
        <v>8.8534512362637354</v>
      </c>
      <c r="AE181" s="6">
        <v>173</v>
      </c>
      <c r="AF181" s="6">
        <v>218</v>
      </c>
      <c r="AG181" s="6">
        <v>183</v>
      </c>
      <c r="AH181" s="27">
        <v>3.1261872455902306</v>
      </c>
      <c r="AI181" s="28">
        <v>865000</v>
      </c>
      <c r="AJ181" s="28">
        <v>820000</v>
      </c>
      <c r="AK181" s="28">
        <v>790000</v>
      </c>
      <c r="AL181" s="29">
        <v>5.4878048780487805E-2</v>
      </c>
      <c r="AM181" s="29">
        <v>9.49367088607595E-2</v>
      </c>
      <c r="AN181" s="6">
        <v>2.5</v>
      </c>
      <c r="AO181" s="27">
        <v>-0.20000000000000018</v>
      </c>
      <c r="AP181" s="6">
        <v>2.7</v>
      </c>
      <c r="AQ181" s="26">
        <v>0.10595238095238095</v>
      </c>
      <c r="AR181" s="28">
        <v>650</v>
      </c>
      <c r="AS181" s="28">
        <v>620</v>
      </c>
      <c r="AT181" s="25">
        <v>4.8387096774193547E-2</v>
      </c>
      <c r="AU181" s="26">
        <v>7.4539706342983458E-2</v>
      </c>
      <c r="AV181" s="30">
        <v>2150.4</v>
      </c>
      <c r="AW181" s="24">
        <v>0.77659999999999996</v>
      </c>
      <c r="AX181" s="24">
        <v>0.22339999999999999</v>
      </c>
      <c r="AY181" s="24">
        <v>0.89270000000000005</v>
      </c>
      <c r="AZ181" s="24">
        <v>5.2400000000000002E-2</v>
      </c>
      <c r="BA181" s="24">
        <v>0.36609999999999998</v>
      </c>
      <c r="BB181" s="24">
        <v>0.36890000000000001</v>
      </c>
      <c r="BC181" s="24">
        <v>0.2346</v>
      </c>
      <c r="BD181" s="31">
        <v>7</v>
      </c>
      <c r="BE181" s="23">
        <v>73</v>
      </c>
      <c r="BF181" s="32" t="s">
        <v>2880</v>
      </c>
      <c r="BG181" s="33">
        <v>150.81364527965101</v>
      </c>
      <c r="BH181" s="33">
        <v>-34.440489289093797</v>
      </c>
      <c r="BI181" s="34">
        <f t="shared" si="28"/>
        <v>80</v>
      </c>
      <c r="BJ181" s="34">
        <f t="shared" si="29"/>
        <v>75</v>
      </c>
      <c r="BK181" s="34">
        <f t="shared" si="30"/>
        <v>86</v>
      </c>
      <c r="BL181" s="34">
        <f t="shared" si="31"/>
        <v>75</v>
      </c>
      <c r="BM181" s="34">
        <f t="shared" si="32"/>
        <v>28</v>
      </c>
      <c r="BN181" s="34">
        <f t="shared" si="33"/>
        <v>100</v>
      </c>
      <c r="BO181" s="34">
        <f t="shared" si="34"/>
        <v>92</v>
      </c>
      <c r="BP181" s="34">
        <f t="shared" si="35"/>
        <v>71</v>
      </c>
      <c r="BQ181" s="35">
        <f t="shared" si="36"/>
        <v>73</v>
      </c>
      <c r="BR181" s="34">
        <f t="shared" si="37"/>
        <v>62</v>
      </c>
      <c r="BS181" s="35">
        <f t="shared" si="38"/>
        <v>50</v>
      </c>
      <c r="BT181" s="35">
        <f t="shared" si="39"/>
        <v>84</v>
      </c>
      <c r="BU181" s="35">
        <f t="shared" si="40"/>
        <v>70</v>
      </c>
      <c r="BV181" s="35">
        <f t="shared" si="41"/>
        <v>75</v>
      </c>
    </row>
    <row r="182" spans="2:74" hidden="1" x14ac:dyDescent="0.3">
      <c r="B182" s="6" t="s">
        <v>381</v>
      </c>
      <c r="C182" s="6">
        <v>124011453</v>
      </c>
      <c r="D182" s="6" t="s">
        <v>193</v>
      </c>
      <c r="E182" s="6" t="s">
        <v>194</v>
      </c>
      <c r="F182" s="6" t="s">
        <v>2757</v>
      </c>
      <c r="G182" s="6" t="s">
        <v>77</v>
      </c>
      <c r="H182" s="6" t="s">
        <v>78</v>
      </c>
      <c r="I182" s="22">
        <v>870000</v>
      </c>
      <c r="J182" s="22">
        <v>860000</v>
      </c>
      <c r="K182" s="22">
        <v>850000</v>
      </c>
      <c r="L182" s="22">
        <v>850000</v>
      </c>
      <c r="M182" s="22">
        <v>840000</v>
      </c>
      <c r="N182" s="22">
        <v>817000</v>
      </c>
      <c r="O182" s="23">
        <v>24</v>
      </c>
      <c r="P182" s="23">
        <v>29</v>
      </c>
      <c r="Q182" s="23">
        <v>43</v>
      </c>
      <c r="R182" s="22">
        <v>600</v>
      </c>
      <c r="S182" s="22">
        <v>580</v>
      </c>
      <c r="T182" s="24">
        <v>2.8</v>
      </c>
      <c r="U182" s="24">
        <v>-0.20000000000000018</v>
      </c>
      <c r="V182" s="24">
        <v>3</v>
      </c>
      <c r="W182" s="24">
        <v>2.6</v>
      </c>
      <c r="X182" s="25">
        <v>3.5862068965517239E-2</v>
      </c>
      <c r="Y182" s="24">
        <v>1.4</v>
      </c>
      <c r="Z182" s="24">
        <v>-0.5</v>
      </c>
      <c r="AA182" s="24">
        <v>1.9</v>
      </c>
      <c r="AB182" s="24">
        <v>2.2999999999999998</v>
      </c>
      <c r="AC182" s="26">
        <v>0.30525030525030522</v>
      </c>
      <c r="AD182" s="24">
        <v>8.5117873579412038</v>
      </c>
      <c r="AE182" s="6">
        <v>266</v>
      </c>
      <c r="AF182" s="6">
        <v>340</v>
      </c>
      <c r="AG182" s="6">
        <v>284</v>
      </c>
      <c r="AH182" s="27">
        <v>3.5037313432835822</v>
      </c>
      <c r="AI182" s="28">
        <v>947500</v>
      </c>
      <c r="AJ182" s="28">
        <v>899000</v>
      </c>
      <c r="AK182" s="28">
        <v>880000</v>
      </c>
      <c r="AL182" s="29">
        <v>5.3948832035595105E-2</v>
      </c>
      <c r="AM182" s="29">
        <v>7.6704545454545456E-2</v>
      </c>
      <c r="AN182" s="6">
        <v>2.7</v>
      </c>
      <c r="AO182" s="27">
        <v>-0.19999999999999973</v>
      </c>
      <c r="AP182" s="6">
        <v>2.9</v>
      </c>
      <c r="AQ182" s="26">
        <v>9.2190669371196757E-2</v>
      </c>
      <c r="AR182" s="28">
        <v>650</v>
      </c>
      <c r="AS182" s="28">
        <v>595</v>
      </c>
      <c r="AT182" s="25">
        <v>9.2436974789915971E-2</v>
      </c>
      <c r="AU182" s="26">
        <v>1.657846204012392E-2</v>
      </c>
      <c r="AV182" s="30">
        <v>1965.6000000000001</v>
      </c>
      <c r="AW182" s="24">
        <v>0.72330000000000005</v>
      </c>
      <c r="AX182" s="24">
        <v>0.2767</v>
      </c>
      <c r="AY182" s="24">
        <v>0.96479999999999999</v>
      </c>
      <c r="AZ182" s="24">
        <v>1.7600000000000001E-2</v>
      </c>
      <c r="BA182" s="24">
        <v>0.37259999999999999</v>
      </c>
      <c r="BB182" s="24">
        <v>0.46429999999999999</v>
      </c>
      <c r="BC182" s="24">
        <v>0.14480000000000001</v>
      </c>
      <c r="BD182" s="31">
        <v>6</v>
      </c>
      <c r="BE182" s="23">
        <v>72</v>
      </c>
      <c r="BF182" s="32" t="s">
        <v>2881</v>
      </c>
      <c r="BG182" s="33">
        <v>150.450026059289</v>
      </c>
      <c r="BH182" s="33">
        <v>-33.723859750670002</v>
      </c>
      <c r="BI182" s="34">
        <f t="shared" si="28"/>
        <v>70</v>
      </c>
      <c r="BJ182" s="34">
        <f t="shared" si="29"/>
        <v>72</v>
      </c>
      <c r="BK182" s="34">
        <f t="shared" si="30"/>
        <v>81</v>
      </c>
      <c r="BL182" s="34">
        <f t="shared" si="31"/>
        <v>95</v>
      </c>
      <c r="BM182" s="34">
        <f t="shared" si="32"/>
        <v>28</v>
      </c>
      <c r="BN182" s="34">
        <f t="shared" si="33"/>
        <v>100</v>
      </c>
      <c r="BO182" s="34">
        <f t="shared" si="34"/>
        <v>93</v>
      </c>
      <c r="BP182" s="34">
        <f t="shared" si="35"/>
        <v>72</v>
      </c>
      <c r="BQ182" s="35">
        <f t="shared" si="36"/>
        <v>70</v>
      </c>
      <c r="BR182" s="34">
        <f t="shared" si="37"/>
        <v>65</v>
      </c>
      <c r="BS182" s="35">
        <f t="shared" si="38"/>
        <v>64</v>
      </c>
      <c r="BT182" s="35">
        <f t="shared" si="39"/>
        <v>93</v>
      </c>
      <c r="BU182" s="35">
        <f t="shared" si="40"/>
        <v>60</v>
      </c>
      <c r="BV182" s="35">
        <f t="shared" si="41"/>
        <v>75</v>
      </c>
    </row>
    <row r="183" spans="2:74" hidden="1" x14ac:dyDescent="0.3">
      <c r="B183" s="6" t="s">
        <v>382</v>
      </c>
      <c r="C183" s="6">
        <v>208031191</v>
      </c>
      <c r="D183" s="6" t="s">
        <v>178</v>
      </c>
      <c r="E183" s="6" t="s">
        <v>179</v>
      </c>
      <c r="F183" s="6" t="s">
        <v>689</v>
      </c>
      <c r="G183" s="6" t="s">
        <v>86</v>
      </c>
      <c r="H183" s="6" t="s">
        <v>78</v>
      </c>
      <c r="I183" s="22">
        <v>1250000</v>
      </c>
      <c r="J183" s="22">
        <v>1250000</v>
      </c>
      <c r="K183" s="22">
        <v>1248000</v>
      </c>
      <c r="L183" s="22">
        <v>1225000</v>
      </c>
      <c r="M183" s="22">
        <v>1255000</v>
      </c>
      <c r="N183" s="22">
        <v>1260000</v>
      </c>
      <c r="O183" s="23">
        <v>24</v>
      </c>
      <c r="P183" s="23">
        <v>25</v>
      </c>
      <c r="Q183" s="23">
        <v>25</v>
      </c>
      <c r="R183" s="22">
        <v>720</v>
      </c>
      <c r="S183" s="22">
        <v>695</v>
      </c>
      <c r="T183" s="24">
        <v>1.8</v>
      </c>
      <c r="U183" s="24">
        <v>-9.9999999999999867E-2</v>
      </c>
      <c r="V183" s="24">
        <v>1.9</v>
      </c>
      <c r="W183" s="24">
        <v>2.4</v>
      </c>
      <c r="X183" s="25">
        <v>2.9951999999999999E-2</v>
      </c>
      <c r="Y183" s="24">
        <v>1.7</v>
      </c>
      <c r="Z183" s="24">
        <v>-0.40000000000000013</v>
      </c>
      <c r="AA183" s="24">
        <v>2.1</v>
      </c>
      <c r="AB183" s="24">
        <v>2.1</v>
      </c>
      <c r="AC183" s="26">
        <v>0.31420192710515288</v>
      </c>
      <c r="AD183" s="24">
        <v>10.490181861149601</v>
      </c>
      <c r="AE183" s="6">
        <v>106</v>
      </c>
      <c r="AF183" s="6">
        <v>164</v>
      </c>
      <c r="AG183" s="6">
        <v>173</v>
      </c>
      <c r="AH183" s="27">
        <v>1.8520084566596196</v>
      </c>
      <c r="AI183" s="28">
        <v>1215000</v>
      </c>
      <c r="AJ183" s="28">
        <v>1235000</v>
      </c>
      <c r="AK183" s="28">
        <v>1200000</v>
      </c>
      <c r="AL183" s="29">
        <v>-1.6194331983805668E-2</v>
      </c>
      <c r="AM183" s="29">
        <v>1.2500000000000001E-2</v>
      </c>
      <c r="AN183" s="6">
        <v>2.2999999999999998</v>
      </c>
      <c r="AO183" s="27">
        <v>-0.30000000000000027</v>
      </c>
      <c r="AP183" s="6">
        <v>2.6</v>
      </c>
      <c r="AQ183" s="26">
        <v>7.1962108892351717E-2</v>
      </c>
      <c r="AR183" s="28">
        <v>720</v>
      </c>
      <c r="AS183" s="28">
        <v>680</v>
      </c>
      <c r="AT183" s="25">
        <v>5.8823529411764705E-2</v>
      </c>
      <c r="AU183" s="26">
        <v>-6.7055457086394377E-2</v>
      </c>
      <c r="AV183" s="30">
        <v>2291.5200000000004</v>
      </c>
      <c r="AW183" s="24">
        <v>0.72319999999999995</v>
      </c>
      <c r="AX183" s="24">
        <v>0.27679999999999999</v>
      </c>
      <c r="AY183" s="24">
        <v>0.77929999999999999</v>
      </c>
      <c r="AZ183" s="24">
        <v>9.2499999999999999E-2</v>
      </c>
      <c r="BA183" s="24">
        <v>0.29570000000000002</v>
      </c>
      <c r="BB183" s="24">
        <v>0.3926</v>
      </c>
      <c r="BC183" s="24">
        <v>0.28179999999999999</v>
      </c>
      <c r="BD183" s="31">
        <v>9</v>
      </c>
      <c r="BE183" s="23">
        <v>19</v>
      </c>
      <c r="BF183" s="32" t="s">
        <v>2882</v>
      </c>
      <c r="BG183" s="33">
        <v>145.089302283329</v>
      </c>
      <c r="BH183" s="33">
        <v>-37.953076176997101</v>
      </c>
      <c r="BI183" s="34">
        <f t="shared" si="28"/>
        <v>87</v>
      </c>
      <c r="BJ183" s="34">
        <f t="shared" si="29"/>
        <v>79</v>
      </c>
      <c r="BK183" s="34">
        <f t="shared" si="30"/>
        <v>100</v>
      </c>
      <c r="BL183" s="34">
        <f t="shared" si="31"/>
        <v>100</v>
      </c>
      <c r="BM183" s="34">
        <f t="shared" si="32"/>
        <v>1</v>
      </c>
      <c r="BN183" s="34">
        <f t="shared" si="33"/>
        <v>95</v>
      </c>
      <c r="BO183" s="34">
        <f t="shared" si="34"/>
        <v>100</v>
      </c>
      <c r="BP183" s="34">
        <f t="shared" si="35"/>
        <v>55</v>
      </c>
      <c r="BQ183" s="35">
        <f t="shared" si="36"/>
        <v>50</v>
      </c>
      <c r="BR183" s="34">
        <f t="shared" si="37"/>
        <v>46</v>
      </c>
      <c r="BS183" s="35">
        <f t="shared" si="38"/>
        <v>58</v>
      </c>
      <c r="BT183" s="35">
        <f t="shared" si="39"/>
        <v>88</v>
      </c>
      <c r="BU183" s="35">
        <f t="shared" si="40"/>
        <v>90</v>
      </c>
      <c r="BV183" s="35">
        <f t="shared" si="41"/>
        <v>75</v>
      </c>
    </row>
    <row r="184" spans="2:74" hidden="1" x14ac:dyDescent="0.3">
      <c r="B184" s="6" t="s">
        <v>383</v>
      </c>
      <c r="C184" s="6">
        <v>209031211</v>
      </c>
      <c r="D184" s="6" t="s">
        <v>102</v>
      </c>
      <c r="E184" s="6" t="s">
        <v>103</v>
      </c>
      <c r="F184" s="6" t="s">
        <v>2708</v>
      </c>
      <c r="G184" s="6" t="s">
        <v>86</v>
      </c>
      <c r="H184" s="6" t="s">
        <v>78</v>
      </c>
      <c r="I184" s="22">
        <v>890000</v>
      </c>
      <c r="J184" s="22">
        <v>930000</v>
      </c>
      <c r="K184" s="22">
        <v>940000</v>
      </c>
      <c r="L184" s="22">
        <v>850000</v>
      </c>
      <c r="M184" s="22">
        <v>850000</v>
      </c>
      <c r="N184" s="22">
        <v>910000</v>
      </c>
      <c r="O184" s="23">
        <v>53</v>
      </c>
      <c r="P184" s="23">
        <v>53</v>
      </c>
      <c r="Q184" s="23">
        <v>48</v>
      </c>
      <c r="R184" s="22">
        <v>450</v>
      </c>
      <c r="S184" s="22">
        <v>485</v>
      </c>
      <c r="T184" s="24">
        <v>2.4</v>
      </c>
      <c r="U184" s="24">
        <v>-0.20000000000000018</v>
      </c>
      <c r="V184" s="24">
        <v>2.6</v>
      </c>
      <c r="W184" s="24">
        <v>2.4</v>
      </c>
      <c r="X184" s="25">
        <v>2.6292134831460673E-2</v>
      </c>
      <c r="Y184" s="24">
        <v>0.2</v>
      </c>
      <c r="Z184" s="24">
        <v>-9.9999999999999978E-2</v>
      </c>
      <c r="AA184" s="24">
        <v>0.3</v>
      </c>
      <c r="AB184" s="24">
        <v>0.7</v>
      </c>
      <c r="AC184" s="26">
        <v>0.22210376687988626</v>
      </c>
      <c r="AD184" s="24">
        <v>8.4475364326110594</v>
      </c>
      <c r="AE184" s="6">
        <v>179</v>
      </c>
      <c r="AF184" s="6">
        <v>194</v>
      </c>
      <c r="AG184" s="6">
        <v>162</v>
      </c>
      <c r="AH184" s="27">
        <v>4</v>
      </c>
      <c r="AI184" s="28">
        <v>1135000</v>
      </c>
      <c r="AJ184" s="28">
        <v>1130000</v>
      </c>
      <c r="AK184" s="28">
        <v>1103000</v>
      </c>
      <c r="AL184" s="29">
        <v>4.4247787610619468E-3</v>
      </c>
      <c r="AM184" s="29">
        <v>2.9011786038077969E-2</v>
      </c>
      <c r="AN184" s="6">
        <v>2.4</v>
      </c>
      <c r="AO184" s="27">
        <v>-0.30000000000000027</v>
      </c>
      <c r="AP184" s="6">
        <v>2.7</v>
      </c>
      <c r="AQ184" s="26">
        <v>8.3064516129032262E-2</v>
      </c>
      <c r="AR184" s="28">
        <v>680</v>
      </c>
      <c r="AS184" s="28">
        <v>650</v>
      </c>
      <c r="AT184" s="25">
        <v>4.6153846153846156E-2</v>
      </c>
      <c r="AU184" s="26">
        <v>3.6966191861216413E-2</v>
      </c>
      <c r="AV184" s="30">
        <v>2026.0800000000002</v>
      </c>
      <c r="AW184" s="24">
        <v>0.78149999999999997</v>
      </c>
      <c r="AX184" s="24">
        <v>0.2185</v>
      </c>
      <c r="AY184" s="24">
        <v>0.98729999999999996</v>
      </c>
      <c r="AZ184" s="24">
        <v>4.1999999999999997E-3</v>
      </c>
      <c r="BA184" s="24">
        <v>0.35749999999999998</v>
      </c>
      <c r="BB184" s="24">
        <v>0.55100000000000005</v>
      </c>
      <c r="BC184" s="24">
        <v>5.21E-2</v>
      </c>
      <c r="BD184" s="31">
        <v>5.5</v>
      </c>
      <c r="BE184" s="23">
        <v>54</v>
      </c>
      <c r="BF184" s="32" t="s">
        <v>2883</v>
      </c>
      <c r="BG184" s="33">
        <v>145.42799375888501</v>
      </c>
      <c r="BH184" s="33">
        <v>-37.501364826621099</v>
      </c>
      <c r="BI184" s="34">
        <f t="shared" si="28"/>
        <v>77</v>
      </c>
      <c r="BJ184" s="34">
        <f t="shared" si="29"/>
        <v>77</v>
      </c>
      <c r="BK184" s="34">
        <f t="shared" si="30"/>
        <v>75</v>
      </c>
      <c r="BL184" s="34">
        <f t="shared" si="31"/>
        <v>88</v>
      </c>
      <c r="BM184" s="34">
        <f t="shared" si="32"/>
        <v>3</v>
      </c>
      <c r="BN184" s="34">
        <f t="shared" si="33"/>
        <v>100</v>
      </c>
      <c r="BO184" s="34">
        <f t="shared" si="34"/>
        <v>98</v>
      </c>
      <c r="BP184" s="34">
        <f t="shared" si="35"/>
        <v>69</v>
      </c>
      <c r="BQ184" s="35">
        <f t="shared" si="36"/>
        <v>38</v>
      </c>
      <c r="BR184" s="34">
        <f t="shared" si="37"/>
        <v>66</v>
      </c>
      <c r="BS184" s="35">
        <f t="shared" si="38"/>
        <v>100</v>
      </c>
      <c r="BT184" s="35">
        <f t="shared" si="39"/>
        <v>100</v>
      </c>
      <c r="BU184" s="35">
        <f t="shared" si="40"/>
        <v>55</v>
      </c>
      <c r="BV184" s="35">
        <f t="shared" si="41"/>
        <v>75</v>
      </c>
    </row>
    <row r="185" spans="2:74" hidden="1" x14ac:dyDescent="0.3">
      <c r="B185" s="6" t="s">
        <v>384</v>
      </c>
      <c r="C185" s="6">
        <v>307021183</v>
      </c>
      <c r="D185" s="6" t="s">
        <v>95</v>
      </c>
      <c r="E185" s="6" t="s">
        <v>96</v>
      </c>
      <c r="F185" s="6" t="s">
        <v>2698</v>
      </c>
      <c r="G185" s="6" t="s">
        <v>97</v>
      </c>
      <c r="H185" s="6" t="s">
        <v>78</v>
      </c>
      <c r="I185" s="22">
        <v>440000</v>
      </c>
      <c r="J185" s="22">
        <v>430000</v>
      </c>
      <c r="K185" s="22">
        <v>370000</v>
      </c>
      <c r="L185" s="22">
        <v>407000</v>
      </c>
      <c r="M185" s="22">
        <v>410500</v>
      </c>
      <c r="N185" s="22">
        <v>340000</v>
      </c>
      <c r="O185" s="23">
        <v>31</v>
      </c>
      <c r="P185" s="23">
        <v>35</v>
      </c>
      <c r="Q185" s="23">
        <v>46</v>
      </c>
      <c r="R185" s="22">
        <v>440</v>
      </c>
      <c r="S185" s="22">
        <v>450</v>
      </c>
      <c r="T185" s="24">
        <v>1.7</v>
      </c>
      <c r="U185" s="24">
        <v>-0.40000000000000013</v>
      </c>
      <c r="V185" s="24">
        <v>2.1</v>
      </c>
      <c r="W185" s="24">
        <v>2.5</v>
      </c>
      <c r="X185" s="25">
        <v>5.1999999999999998E-2</v>
      </c>
      <c r="Y185" s="24">
        <v>0.6</v>
      </c>
      <c r="Z185" s="24">
        <v>-0.30000000000000004</v>
      </c>
      <c r="AA185" s="24">
        <v>0.9</v>
      </c>
      <c r="AB185" s="24">
        <v>1.1000000000000001</v>
      </c>
      <c r="AC185" s="26">
        <v>0.2786220871327254</v>
      </c>
      <c r="AD185" s="24">
        <v>5.3581170602447195</v>
      </c>
      <c r="AE185" s="6">
        <v>157</v>
      </c>
      <c r="AF185" s="6">
        <v>188</v>
      </c>
      <c r="AG185" s="6">
        <v>149</v>
      </c>
      <c r="AH185" s="27">
        <v>4.0245398773006134</v>
      </c>
      <c r="AI185" s="28">
        <v>472000</v>
      </c>
      <c r="AJ185" s="28">
        <v>405000</v>
      </c>
      <c r="AK185" s="28">
        <v>350000</v>
      </c>
      <c r="AL185" s="29">
        <v>0.16543209876543211</v>
      </c>
      <c r="AM185" s="29">
        <v>0.34857142857142859</v>
      </c>
      <c r="AN185" s="6">
        <v>1.7</v>
      </c>
      <c r="AO185" s="27">
        <v>-0.40000000000000013</v>
      </c>
      <c r="AP185" s="6">
        <v>2.1</v>
      </c>
      <c r="AQ185" s="26">
        <v>7.6448598130841122E-2</v>
      </c>
      <c r="AR185" s="28">
        <v>450</v>
      </c>
      <c r="AS185" s="28">
        <v>440</v>
      </c>
      <c r="AT185" s="25">
        <v>2.2727272727272728E-2</v>
      </c>
      <c r="AU185" s="26">
        <v>0.44336264022990302</v>
      </c>
      <c r="AV185" s="30">
        <v>1579.2</v>
      </c>
      <c r="AW185" s="24">
        <v>0.71730000000000005</v>
      </c>
      <c r="AX185" s="24">
        <v>0.28270000000000001</v>
      </c>
      <c r="AY185" s="24">
        <v>0.92410000000000003</v>
      </c>
      <c r="AZ185" s="24">
        <v>6.13E-2</v>
      </c>
      <c r="BA185" s="24">
        <v>0.32069999999999999</v>
      </c>
      <c r="BB185" s="24">
        <v>0.31859999999999999</v>
      </c>
      <c r="BC185" s="24">
        <v>0.31280000000000002</v>
      </c>
      <c r="BD185" s="31">
        <v>1</v>
      </c>
      <c r="BE185" s="23">
        <v>183</v>
      </c>
      <c r="BF185" s="32" t="s">
        <v>2884</v>
      </c>
      <c r="BG185" s="33">
        <v>151.234576010783</v>
      </c>
      <c r="BH185" s="33">
        <v>-27.0544552727604</v>
      </c>
      <c r="BI185" s="34">
        <f t="shared" si="28"/>
        <v>88</v>
      </c>
      <c r="BJ185" s="34">
        <f t="shared" si="29"/>
        <v>88</v>
      </c>
      <c r="BK185" s="34">
        <f t="shared" si="30"/>
        <v>75</v>
      </c>
      <c r="BL185" s="34">
        <f t="shared" si="31"/>
        <v>1</v>
      </c>
      <c r="BM185" s="34">
        <f t="shared" si="32"/>
        <v>83</v>
      </c>
      <c r="BN185" s="34">
        <f t="shared" si="33"/>
        <v>100</v>
      </c>
      <c r="BO185" s="34">
        <f t="shared" si="34"/>
        <v>72</v>
      </c>
      <c r="BP185" s="34">
        <f t="shared" si="35"/>
        <v>61</v>
      </c>
      <c r="BQ185" s="35">
        <f t="shared" si="36"/>
        <v>100</v>
      </c>
      <c r="BR185" s="34">
        <f t="shared" si="37"/>
        <v>96</v>
      </c>
      <c r="BS185" s="35">
        <f t="shared" si="38"/>
        <v>81</v>
      </c>
      <c r="BT185" s="35">
        <f t="shared" si="39"/>
        <v>100</v>
      </c>
      <c r="BU185" s="35">
        <f t="shared" si="40"/>
        <v>10</v>
      </c>
      <c r="BV185" s="35">
        <f t="shared" si="41"/>
        <v>75</v>
      </c>
    </row>
    <row r="186" spans="2:74" hidden="1" x14ac:dyDescent="0.3">
      <c r="B186" s="6" t="s">
        <v>385</v>
      </c>
      <c r="C186" s="6">
        <v>308031209</v>
      </c>
      <c r="D186" s="6" t="s">
        <v>372</v>
      </c>
      <c r="E186" s="6" t="s">
        <v>370</v>
      </c>
      <c r="F186" s="6" t="s">
        <v>372</v>
      </c>
      <c r="G186" s="6" t="s">
        <v>97</v>
      </c>
      <c r="H186" s="6" t="s">
        <v>78</v>
      </c>
      <c r="I186" s="22">
        <v>845000</v>
      </c>
      <c r="J186" s="22">
        <v>839000</v>
      </c>
      <c r="K186" s="22">
        <v>799000</v>
      </c>
      <c r="L186" s="22">
        <v>820000</v>
      </c>
      <c r="M186" s="22">
        <v>816500</v>
      </c>
      <c r="N186" s="22">
        <v>750000</v>
      </c>
      <c r="O186" s="23">
        <v>27</v>
      </c>
      <c r="P186" s="23">
        <v>33</v>
      </c>
      <c r="Q186" s="23">
        <v>37</v>
      </c>
      <c r="R186" s="22">
        <v>690</v>
      </c>
      <c r="S186" s="22">
        <v>670</v>
      </c>
      <c r="T186" s="24">
        <v>1.6</v>
      </c>
      <c r="U186" s="24">
        <v>-0.5</v>
      </c>
      <c r="V186" s="24">
        <v>2.1</v>
      </c>
      <c r="W186" s="24">
        <v>1.3</v>
      </c>
      <c r="X186" s="25">
        <v>4.246153846153846E-2</v>
      </c>
      <c r="Y186" s="24">
        <v>0.4</v>
      </c>
      <c r="Z186" s="24">
        <v>-9.9999999999999978E-2</v>
      </c>
      <c r="AA186" s="24">
        <v>0.5</v>
      </c>
      <c r="AB186" s="24">
        <v>0.5</v>
      </c>
      <c r="AC186" s="26">
        <v>0.25331884398496241</v>
      </c>
      <c r="AD186" s="24">
        <v>5.9658423402255645</v>
      </c>
      <c r="AE186" s="6">
        <v>526</v>
      </c>
      <c r="AF186" s="6">
        <v>536</v>
      </c>
      <c r="AG186" s="6">
        <v>437</v>
      </c>
      <c r="AH186" s="27">
        <v>3.2511700468018723</v>
      </c>
      <c r="AI186" s="28">
        <v>550000</v>
      </c>
      <c r="AJ186" s="28">
        <v>470000</v>
      </c>
      <c r="AK186" s="28">
        <v>395000</v>
      </c>
      <c r="AL186" s="29">
        <v>0.1702127659574468</v>
      </c>
      <c r="AM186" s="29">
        <v>0.39240506329113922</v>
      </c>
      <c r="AN186" s="6">
        <v>3.3</v>
      </c>
      <c r="AO186" s="27">
        <v>-0.60000000000000009</v>
      </c>
      <c r="AP186" s="6">
        <v>3.9</v>
      </c>
      <c r="AQ186" s="26">
        <v>6.6666666666666666E-2</v>
      </c>
      <c r="AR186" s="28">
        <v>520</v>
      </c>
      <c r="AS186" s="28">
        <v>490</v>
      </c>
      <c r="AT186" s="25">
        <v>6.1224489795918366E-2</v>
      </c>
      <c r="AU186" s="26">
        <v>0.42999881663965067</v>
      </c>
      <c r="AV186" s="30">
        <v>2723.84</v>
      </c>
      <c r="AW186" s="24">
        <v>0.89200000000000002</v>
      </c>
      <c r="AX186" s="24">
        <v>0.108</v>
      </c>
      <c r="AY186" s="24">
        <v>0.995</v>
      </c>
      <c r="AZ186" s="24">
        <v>0</v>
      </c>
      <c r="BA186" s="24">
        <v>0.36930000000000002</v>
      </c>
      <c r="BB186" s="24">
        <v>0.56069999999999998</v>
      </c>
      <c r="BC186" s="24">
        <v>5.4300000000000001E-2</v>
      </c>
      <c r="BD186" s="31">
        <v>8</v>
      </c>
      <c r="BE186" s="23">
        <v>535</v>
      </c>
      <c r="BF186" s="32" t="s">
        <v>2885</v>
      </c>
      <c r="BG186" s="33">
        <v>150.47958385863799</v>
      </c>
      <c r="BH186" s="33">
        <v>-23.244225294307402</v>
      </c>
      <c r="BI186" s="34">
        <f t="shared" si="28"/>
        <v>90</v>
      </c>
      <c r="BJ186" s="34">
        <f t="shared" si="29"/>
        <v>62</v>
      </c>
      <c r="BK186" s="34">
        <f t="shared" si="30"/>
        <v>85</v>
      </c>
      <c r="BL186" s="34">
        <f t="shared" si="31"/>
        <v>1</v>
      </c>
      <c r="BM186" s="34">
        <f t="shared" si="32"/>
        <v>85</v>
      </c>
      <c r="BN186" s="34">
        <f t="shared" si="33"/>
        <v>87</v>
      </c>
      <c r="BO186" s="34">
        <f t="shared" si="34"/>
        <v>25</v>
      </c>
      <c r="BP186" s="34">
        <f t="shared" si="35"/>
        <v>71</v>
      </c>
      <c r="BQ186" s="35">
        <f t="shared" si="36"/>
        <v>92</v>
      </c>
      <c r="BR186" s="34">
        <f t="shared" si="37"/>
        <v>90</v>
      </c>
      <c r="BS186" s="35">
        <f t="shared" si="38"/>
        <v>98</v>
      </c>
      <c r="BT186" s="35">
        <f t="shared" si="39"/>
        <v>100</v>
      </c>
      <c r="BU186" s="35">
        <f t="shared" si="40"/>
        <v>80</v>
      </c>
      <c r="BV186" s="35">
        <f t="shared" si="41"/>
        <v>75</v>
      </c>
    </row>
    <row r="187" spans="2:74" hidden="1" x14ac:dyDescent="0.3">
      <c r="B187" s="6" t="s">
        <v>386</v>
      </c>
      <c r="C187" s="6">
        <v>601051029</v>
      </c>
      <c r="D187" s="6" t="s">
        <v>168</v>
      </c>
      <c r="E187" s="6" t="s">
        <v>129</v>
      </c>
      <c r="F187" s="6" t="s">
        <v>129</v>
      </c>
      <c r="G187" s="6" t="s">
        <v>130</v>
      </c>
      <c r="H187" s="6" t="s">
        <v>78</v>
      </c>
      <c r="I187" s="22">
        <v>990000</v>
      </c>
      <c r="J187" s="22">
        <v>950000</v>
      </c>
      <c r="K187" s="22">
        <v>945000</v>
      </c>
      <c r="L187" s="22">
        <v>945000</v>
      </c>
      <c r="M187" s="22">
        <v>950000</v>
      </c>
      <c r="N187" s="22">
        <v>895000</v>
      </c>
      <c r="O187" s="23">
        <v>22</v>
      </c>
      <c r="P187" s="23">
        <v>30</v>
      </c>
      <c r="Q187" s="23">
        <v>31</v>
      </c>
      <c r="R187" s="22">
        <v>595</v>
      </c>
      <c r="S187" s="22">
        <v>560</v>
      </c>
      <c r="T187" s="24">
        <v>2.9</v>
      </c>
      <c r="U187" s="24">
        <v>-0.20000000000000018</v>
      </c>
      <c r="V187" s="24">
        <v>3.1</v>
      </c>
      <c r="W187" s="24">
        <v>2.5</v>
      </c>
      <c r="X187" s="25">
        <v>3.1252525252525254E-2</v>
      </c>
      <c r="Y187" s="24">
        <v>2.2000000000000002</v>
      </c>
      <c r="Z187" s="24">
        <v>-0.69999999999999973</v>
      </c>
      <c r="AA187" s="24">
        <v>2.9</v>
      </c>
      <c r="AB187" s="24">
        <v>3.9</v>
      </c>
      <c r="AC187" s="26">
        <v>0.2836358782701548</v>
      </c>
      <c r="AD187" s="24">
        <v>9.0756147216371446</v>
      </c>
      <c r="AE187" s="6">
        <v>122</v>
      </c>
      <c r="AF187" s="6">
        <v>148</v>
      </c>
      <c r="AG187" s="6">
        <v>157</v>
      </c>
      <c r="AH187" s="27">
        <v>3.3571428571428572</v>
      </c>
      <c r="AI187" s="28">
        <v>945000</v>
      </c>
      <c r="AJ187" s="28">
        <v>917000</v>
      </c>
      <c r="AK187" s="28">
        <v>940000</v>
      </c>
      <c r="AL187" s="29">
        <v>3.0534351145038167E-2</v>
      </c>
      <c r="AM187" s="29">
        <v>5.3191489361702126E-3</v>
      </c>
      <c r="AN187" s="6">
        <v>2.2999999999999998</v>
      </c>
      <c r="AO187" s="27">
        <v>0.19999999999999973</v>
      </c>
      <c r="AP187" s="6">
        <v>2.1</v>
      </c>
      <c r="AQ187" s="26">
        <v>9.2073170731707316E-2</v>
      </c>
      <c r="AR187" s="28">
        <v>600</v>
      </c>
      <c r="AS187" s="28">
        <v>595</v>
      </c>
      <c r="AT187" s="25">
        <v>8.4033613445378148E-3</v>
      </c>
      <c r="AU187" s="26">
        <v>-2.4065190899422051E-2</v>
      </c>
      <c r="AV187" s="30">
        <v>2097.7600000000002</v>
      </c>
      <c r="AW187" s="24">
        <v>0.6875</v>
      </c>
      <c r="AX187" s="24">
        <v>0.3125</v>
      </c>
      <c r="AY187" s="24">
        <v>0.81299999999999994</v>
      </c>
      <c r="AZ187" s="24">
        <v>0.1142</v>
      </c>
      <c r="BA187" s="24">
        <v>0.374</v>
      </c>
      <c r="BB187" s="24">
        <v>0.3276</v>
      </c>
      <c r="BC187" s="24">
        <v>0.27800000000000002</v>
      </c>
      <c r="BD187" s="31">
        <v>6</v>
      </c>
      <c r="BE187" s="23">
        <v>4</v>
      </c>
      <c r="BF187" s="32" t="s">
        <v>2886</v>
      </c>
      <c r="BG187" s="33">
        <v>147.31488492145101</v>
      </c>
      <c r="BH187" s="33">
        <v>-42.913073910510803</v>
      </c>
      <c r="BI187" s="34">
        <f t="shared" si="28"/>
        <v>69</v>
      </c>
      <c r="BJ187" s="34">
        <f t="shared" si="29"/>
        <v>79</v>
      </c>
      <c r="BK187" s="34">
        <f t="shared" si="30"/>
        <v>83</v>
      </c>
      <c r="BL187" s="34">
        <f t="shared" si="31"/>
        <v>100</v>
      </c>
      <c r="BM187" s="34">
        <f t="shared" si="32"/>
        <v>16</v>
      </c>
      <c r="BN187" s="34">
        <f t="shared" si="33"/>
        <v>100</v>
      </c>
      <c r="BO187" s="34">
        <f t="shared" si="34"/>
        <v>100</v>
      </c>
      <c r="BP187" s="34">
        <f t="shared" si="35"/>
        <v>72</v>
      </c>
      <c r="BQ187" s="35">
        <f t="shared" si="36"/>
        <v>55</v>
      </c>
      <c r="BR187" s="34">
        <f t="shared" si="37"/>
        <v>60</v>
      </c>
      <c r="BS187" s="35">
        <f t="shared" si="38"/>
        <v>78</v>
      </c>
      <c r="BT187" s="35">
        <f t="shared" si="39"/>
        <v>80</v>
      </c>
      <c r="BU187" s="35">
        <f t="shared" si="40"/>
        <v>60</v>
      </c>
      <c r="BV187" s="35">
        <f t="shared" si="41"/>
        <v>75</v>
      </c>
    </row>
    <row r="188" spans="2:74" hidden="1" x14ac:dyDescent="0.3">
      <c r="B188" s="6" t="s">
        <v>387</v>
      </c>
      <c r="C188" s="6">
        <v>801011007</v>
      </c>
      <c r="D188" s="6" t="s">
        <v>181</v>
      </c>
      <c r="E188" s="6" t="s">
        <v>107</v>
      </c>
      <c r="F188" s="6" t="s">
        <v>2703</v>
      </c>
      <c r="G188" s="6" t="s">
        <v>108</v>
      </c>
      <c r="H188" s="6" t="s">
        <v>78</v>
      </c>
      <c r="I188" s="22">
        <v>903950</v>
      </c>
      <c r="J188" s="22">
        <v>903950</v>
      </c>
      <c r="K188" s="22">
        <v>875000</v>
      </c>
      <c r="L188" s="22">
        <v>855000</v>
      </c>
      <c r="M188" s="22">
        <v>870000</v>
      </c>
      <c r="N188" s="22">
        <v>875000</v>
      </c>
      <c r="O188" s="23">
        <v>22</v>
      </c>
      <c r="P188" s="23">
        <v>23</v>
      </c>
      <c r="Q188" s="23">
        <v>24</v>
      </c>
      <c r="R188" s="22">
        <v>630</v>
      </c>
      <c r="S188" s="22">
        <v>625</v>
      </c>
      <c r="T188" s="24">
        <v>3.4</v>
      </c>
      <c r="U188" s="24">
        <v>0.39999999999999991</v>
      </c>
      <c r="V188" s="24">
        <v>3</v>
      </c>
      <c r="W188" s="24">
        <v>3.7</v>
      </c>
      <c r="X188" s="25">
        <v>3.6240942530007189E-2</v>
      </c>
      <c r="Y188" s="24">
        <v>2.6</v>
      </c>
      <c r="Z188" s="24">
        <v>-0.89999999999999991</v>
      </c>
      <c r="AA188" s="24">
        <v>3.5</v>
      </c>
      <c r="AB188" s="24">
        <v>2.7</v>
      </c>
      <c r="AC188" s="26">
        <v>0.23167215815485995</v>
      </c>
      <c r="AD188" s="24">
        <v>6.3925533383420534</v>
      </c>
      <c r="AE188" s="6">
        <v>107</v>
      </c>
      <c r="AF188" s="6">
        <v>149</v>
      </c>
      <c r="AG188" s="6">
        <v>129</v>
      </c>
      <c r="AH188" s="27">
        <v>1.5607675906183367</v>
      </c>
      <c r="AI188" s="28">
        <v>870500</v>
      </c>
      <c r="AJ188" s="28">
        <v>870000</v>
      </c>
      <c r="AK188" s="28">
        <v>845000</v>
      </c>
      <c r="AL188" s="29">
        <v>5.7471264367816091E-4</v>
      </c>
      <c r="AM188" s="29">
        <v>3.0177514792899408E-2</v>
      </c>
      <c r="AN188" s="6">
        <v>2.9</v>
      </c>
      <c r="AO188" s="27">
        <v>-0.30000000000000027</v>
      </c>
      <c r="AP188" s="6">
        <v>3.2</v>
      </c>
      <c r="AQ188" s="26">
        <v>7.8381147540983603E-2</v>
      </c>
      <c r="AR188" s="28">
        <v>650</v>
      </c>
      <c r="AS188" s="28">
        <v>645</v>
      </c>
      <c r="AT188" s="25">
        <v>7.7519379844961239E-3</v>
      </c>
      <c r="AU188" s="26">
        <v>0.13846716299924922</v>
      </c>
      <c r="AV188" s="30">
        <v>2719.36</v>
      </c>
      <c r="AW188" s="24">
        <v>0.79330000000000001</v>
      </c>
      <c r="AX188" s="24">
        <v>0.20669999999999999</v>
      </c>
      <c r="AY188" s="24">
        <v>0.96689999999999998</v>
      </c>
      <c r="AZ188" s="24">
        <v>2.0899999999999998E-2</v>
      </c>
      <c r="BA188" s="24">
        <v>0.32940000000000003</v>
      </c>
      <c r="BB188" s="24">
        <v>0.43530000000000002</v>
      </c>
      <c r="BC188" s="24">
        <v>0.21840000000000001</v>
      </c>
      <c r="BD188" s="31">
        <v>8.5</v>
      </c>
      <c r="BE188" s="23">
        <v>71</v>
      </c>
      <c r="BF188" s="32" t="s">
        <v>2887</v>
      </c>
      <c r="BG188" s="33">
        <v>149.071484004517</v>
      </c>
      <c r="BH188" s="33">
        <v>-35.2108573013521</v>
      </c>
      <c r="BI188" s="34">
        <f t="shared" si="28"/>
        <v>60</v>
      </c>
      <c r="BJ188" s="34">
        <f t="shared" si="29"/>
        <v>69</v>
      </c>
      <c r="BK188" s="34">
        <f t="shared" si="30"/>
        <v>100</v>
      </c>
      <c r="BL188" s="34">
        <f t="shared" si="31"/>
        <v>54</v>
      </c>
      <c r="BM188" s="34">
        <f t="shared" si="32"/>
        <v>1</v>
      </c>
      <c r="BN188" s="34">
        <f t="shared" si="33"/>
        <v>100</v>
      </c>
      <c r="BO188" s="34">
        <f t="shared" si="34"/>
        <v>93</v>
      </c>
      <c r="BP188" s="34">
        <f t="shared" si="35"/>
        <v>62</v>
      </c>
      <c r="BQ188" s="35">
        <f t="shared" si="36"/>
        <v>71</v>
      </c>
      <c r="BR188" s="34">
        <f t="shared" si="37"/>
        <v>86</v>
      </c>
      <c r="BS188" s="35">
        <f t="shared" si="38"/>
        <v>100</v>
      </c>
      <c r="BT188" s="35">
        <f t="shared" si="39"/>
        <v>74</v>
      </c>
      <c r="BU188" s="35">
        <f t="shared" si="40"/>
        <v>85</v>
      </c>
      <c r="BV188" s="35">
        <f t="shared" si="41"/>
        <v>75</v>
      </c>
    </row>
    <row r="189" spans="2:74" hidden="1" x14ac:dyDescent="0.3">
      <c r="B189" s="6" t="s">
        <v>388</v>
      </c>
      <c r="C189" s="6">
        <v>208031189</v>
      </c>
      <c r="D189" s="6" t="s">
        <v>178</v>
      </c>
      <c r="E189" s="6" t="s">
        <v>179</v>
      </c>
      <c r="F189" s="6" t="s">
        <v>689</v>
      </c>
      <c r="G189" s="6" t="s">
        <v>86</v>
      </c>
      <c r="H189" s="6" t="s">
        <v>78</v>
      </c>
      <c r="I189" s="22">
        <v>1225000</v>
      </c>
      <c r="J189" s="22">
        <v>1250000</v>
      </c>
      <c r="K189" s="22">
        <v>1299000</v>
      </c>
      <c r="L189" s="22">
        <v>1253500</v>
      </c>
      <c r="M189" s="22">
        <v>1260000</v>
      </c>
      <c r="N189" s="22">
        <v>1310000</v>
      </c>
      <c r="O189" s="23">
        <v>26</v>
      </c>
      <c r="P189" s="23">
        <v>26</v>
      </c>
      <c r="Q189" s="23">
        <v>25</v>
      </c>
      <c r="R189" s="22">
        <v>750</v>
      </c>
      <c r="S189" s="22">
        <v>695</v>
      </c>
      <c r="T189" s="24">
        <v>2.7</v>
      </c>
      <c r="U189" s="24">
        <v>-0.19999999999999973</v>
      </c>
      <c r="V189" s="24">
        <v>2.9</v>
      </c>
      <c r="W189" s="24">
        <v>2.6</v>
      </c>
      <c r="X189" s="25">
        <v>3.1836734693877551E-2</v>
      </c>
      <c r="Y189" s="24">
        <v>1.4</v>
      </c>
      <c r="Z189" s="24">
        <v>-0.60000000000000009</v>
      </c>
      <c r="AA189" s="24">
        <v>2</v>
      </c>
      <c r="AB189" s="24">
        <v>2.6</v>
      </c>
      <c r="AC189" s="26">
        <v>0.30123385386543278</v>
      </c>
      <c r="AD189" s="24">
        <v>9.4618325893629525</v>
      </c>
      <c r="AE189" s="6">
        <v>106</v>
      </c>
      <c r="AF189" s="6">
        <v>164</v>
      </c>
      <c r="AG189" s="6">
        <v>173</v>
      </c>
      <c r="AH189" s="27">
        <v>1.8520084566596196</v>
      </c>
      <c r="AI189" s="28">
        <v>1215000</v>
      </c>
      <c r="AJ189" s="28">
        <v>1235000</v>
      </c>
      <c r="AK189" s="28">
        <v>1200000</v>
      </c>
      <c r="AL189" s="29">
        <v>-1.6194331983805668E-2</v>
      </c>
      <c r="AM189" s="29">
        <v>1.2500000000000001E-2</v>
      </c>
      <c r="AN189" s="6">
        <v>2.2999999999999998</v>
      </c>
      <c r="AO189" s="27">
        <v>-0.30000000000000027</v>
      </c>
      <c r="AP189" s="6">
        <v>2.6</v>
      </c>
      <c r="AQ189" s="26">
        <v>7.1962108892351717E-2</v>
      </c>
      <c r="AR189" s="28">
        <v>720</v>
      </c>
      <c r="AS189" s="28">
        <v>680</v>
      </c>
      <c r="AT189" s="25">
        <v>5.8823529411764705E-2</v>
      </c>
      <c r="AU189" s="26">
        <v>-6.7055457086394377E-2</v>
      </c>
      <c r="AV189" s="30">
        <v>2489.7600000000002</v>
      </c>
      <c r="AW189" s="24">
        <v>0.73809999999999998</v>
      </c>
      <c r="AX189" s="24">
        <v>0.26190000000000002</v>
      </c>
      <c r="AY189" s="24">
        <v>0.60089999999999999</v>
      </c>
      <c r="AZ189" s="24">
        <v>0.1411</v>
      </c>
      <c r="BA189" s="24">
        <v>0.35549999999999998</v>
      </c>
      <c r="BB189" s="24">
        <v>0.4158</v>
      </c>
      <c r="BC189" s="24">
        <v>0.21210000000000001</v>
      </c>
      <c r="BD189" s="31">
        <v>7</v>
      </c>
      <c r="BE189" s="23">
        <v>27</v>
      </c>
      <c r="BF189" s="32" t="s">
        <v>2888</v>
      </c>
      <c r="BG189" s="33">
        <v>145.106484029082</v>
      </c>
      <c r="BH189" s="33">
        <v>-38.025803958029599</v>
      </c>
      <c r="BI189" s="34">
        <f t="shared" si="28"/>
        <v>72</v>
      </c>
      <c r="BJ189" s="34">
        <f t="shared" si="29"/>
        <v>79</v>
      </c>
      <c r="BK189" s="34">
        <f t="shared" si="30"/>
        <v>100</v>
      </c>
      <c r="BL189" s="34">
        <f t="shared" si="31"/>
        <v>100</v>
      </c>
      <c r="BM189" s="34">
        <f t="shared" si="32"/>
        <v>1</v>
      </c>
      <c r="BN189" s="34">
        <f t="shared" si="33"/>
        <v>95</v>
      </c>
      <c r="BO189" s="34">
        <f t="shared" si="34"/>
        <v>100</v>
      </c>
      <c r="BP189" s="34">
        <f t="shared" si="35"/>
        <v>68</v>
      </c>
      <c r="BQ189" s="35">
        <f t="shared" si="36"/>
        <v>57</v>
      </c>
      <c r="BR189" s="34">
        <f t="shared" si="37"/>
        <v>56</v>
      </c>
      <c r="BS189" s="35">
        <f t="shared" si="38"/>
        <v>66</v>
      </c>
      <c r="BT189" s="35">
        <f t="shared" si="39"/>
        <v>93</v>
      </c>
      <c r="BU189" s="35">
        <f t="shared" si="40"/>
        <v>70</v>
      </c>
      <c r="BV189" s="35">
        <f t="shared" si="41"/>
        <v>75</v>
      </c>
    </row>
    <row r="190" spans="2:74" hidden="1" x14ac:dyDescent="0.3">
      <c r="B190" s="6" t="s">
        <v>389</v>
      </c>
      <c r="C190" s="6">
        <v>211021262</v>
      </c>
      <c r="D190" s="6" t="s">
        <v>390</v>
      </c>
      <c r="E190" s="6" t="s">
        <v>85</v>
      </c>
      <c r="F190" s="6" t="s">
        <v>689</v>
      </c>
      <c r="G190" s="6" t="s">
        <v>86</v>
      </c>
      <c r="H190" s="6" t="s">
        <v>78</v>
      </c>
      <c r="I190" s="22">
        <v>1470000</v>
      </c>
      <c r="J190" s="22">
        <v>1500000</v>
      </c>
      <c r="K190" s="22">
        <v>1700000</v>
      </c>
      <c r="L190" s="22">
        <v>1430000</v>
      </c>
      <c r="M190" s="22">
        <v>1390000</v>
      </c>
      <c r="N190" s="22">
        <v>1400000</v>
      </c>
      <c r="O190" s="23">
        <v>40</v>
      </c>
      <c r="P190" s="23">
        <v>41</v>
      </c>
      <c r="Q190" s="23">
        <v>43</v>
      </c>
      <c r="R190" s="22">
        <v>900</v>
      </c>
      <c r="S190" s="22">
        <v>840</v>
      </c>
      <c r="T190" s="24">
        <v>3</v>
      </c>
      <c r="U190" s="24">
        <v>0</v>
      </c>
      <c r="V190" s="24">
        <v>3</v>
      </c>
      <c r="W190" s="24">
        <v>2.8</v>
      </c>
      <c r="X190" s="25">
        <v>3.1836734693877551E-2</v>
      </c>
      <c r="Y190" s="24">
        <v>0.5</v>
      </c>
      <c r="Z190" s="24">
        <v>-0.30000000000000004</v>
      </c>
      <c r="AA190" s="24">
        <v>0.8</v>
      </c>
      <c r="AB190" s="24">
        <v>0.8</v>
      </c>
      <c r="AC190" s="26">
        <v>0.28915848455251114</v>
      </c>
      <c r="AD190" s="24">
        <v>9.0825421429955426</v>
      </c>
      <c r="AE190" s="6">
        <v>70</v>
      </c>
      <c r="AF190" s="6">
        <v>86</v>
      </c>
      <c r="AG190" s="6">
        <v>74</v>
      </c>
      <c r="AH190" s="27">
        <v>3.2888888888888888</v>
      </c>
      <c r="AI190" s="28">
        <v>1585000</v>
      </c>
      <c r="AJ190" s="28">
        <v>1650000</v>
      </c>
      <c r="AK190" s="28">
        <v>1600000</v>
      </c>
      <c r="AL190" s="29">
        <v>-3.9393939393939391E-2</v>
      </c>
      <c r="AM190" s="29">
        <v>-9.3749999999999997E-3</v>
      </c>
      <c r="AN190" s="6">
        <v>2.7</v>
      </c>
      <c r="AO190" s="27">
        <v>-9.9999999999999645E-2</v>
      </c>
      <c r="AP190" s="6">
        <v>2.8</v>
      </c>
      <c r="AQ190" s="26">
        <v>7.5671931282903851E-2</v>
      </c>
      <c r="AR190" s="28">
        <v>850</v>
      </c>
      <c r="AS190" s="28">
        <v>780</v>
      </c>
      <c r="AT190" s="25">
        <v>8.9743589743589744E-2</v>
      </c>
      <c r="AU190" s="26">
        <v>0.15288273995565682</v>
      </c>
      <c r="AV190" s="30">
        <v>3112.4800000000005</v>
      </c>
      <c r="AW190" s="24">
        <v>0.86170000000000002</v>
      </c>
      <c r="AX190" s="24">
        <v>0.13830000000000001</v>
      </c>
      <c r="AY190" s="24">
        <v>0.99160000000000004</v>
      </c>
      <c r="AZ190" s="24">
        <v>5.3E-3</v>
      </c>
      <c r="BA190" s="24">
        <v>0.4486</v>
      </c>
      <c r="BB190" s="24">
        <v>0.46360000000000001</v>
      </c>
      <c r="BC190" s="24">
        <v>6.6199999999999995E-2</v>
      </c>
      <c r="BD190" s="31">
        <v>9.5</v>
      </c>
      <c r="BE190" s="23">
        <v>27</v>
      </c>
      <c r="BF190" s="32" t="s">
        <v>2889</v>
      </c>
      <c r="BG190" s="33">
        <v>145.25168759814599</v>
      </c>
      <c r="BH190" s="33">
        <v>-37.739225763890303</v>
      </c>
      <c r="BI190" s="34">
        <f t="shared" si="28"/>
        <v>67</v>
      </c>
      <c r="BJ190" s="34">
        <f t="shared" si="29"/>
        <v>72</v>
      </c>
      <c r="BK190" s="34">
        <f t="shared" si="30"/>
        <v>84</v>
      </c>
      <c r="BL190" s="34">
        <f t="shared" si="31"/>
        <v>50</v>
      </c>
      <c r="BM190" s="34">
        <f t="shared" si="32"/>
        <v>1</v>
      </c>
      <c r="BN190" s="34">
        <f t="shared" si="33"/>
        <v>100</v>
      </c>
      <c r="BO190" s="34">
        <f t="shared" si="34"/>
        <v>100</v>
      </c>
      <c r="BP190" s="34">
        <f t="shared" si="35"/>
        <v>89</v>
      </c>
      <c r="BQ190" s="35">
        <f t="shared" si="36"/>
        <v>57</v>
      </c>
      <c r="BR190" s="34">
        <f t="shared" si="37"/>
        <v>60</v>
      </c>
      <c r="BS190" s="35">
        <f t="shared" si="38"/>
        <v>74</v>
      </c>
      <c r="BT190" s="35">
        <f t="shared" si="39"/>
        <v>100</v>
      </c>
      <c r="BU190" s="35">
        <f t="shared" si="40"/>
        <v>95</v>
      </c>
      <c r="BV190" s="35">
        <f t="shared" si="41"/>
        <v>75</v>
      </c>
    </row>
    <row r="191" spans="2:74" hidden="1" x14ac:dyDescent="0.3">
      <c r="B191" s="6" t="s">
        <v>391</v>
      </c>
      <c r="C191" s="6">
        <v>211031267</v>
      </c>
      <c r="D191" s="6" t="s">
        <v>222</v>
      </c>
      <c r="E191" s="6" t="s">
        <v>85</v>
      </c>
      <c r="F191" s="6" t="s">
        <v>689</v>
      </c>
      <c r="G191" s="6" t="s">
        <v>86</v>
      </c>
      <c r="H191" s="6" t="s">
        <v>78</v>
      </c>
      <c r="I191" s="22">
        <v>950000</v>
      </c>
      <c r="J191" s="22">
        <v>950000</v>
      </c>
      <c r="K191" s="22">
        <v>1000000</v>
      </c>
      <c r="L191" s="22">
        <v>1065000</v>
      </c>
      <c r="M191" s="22">
        <v>1045000</v>
      </c>
      <c r="N191" s="22">
        <v>1080000</v>
      </c>
      <c r="O191" s="23">
        <v>24</v>
      </c>
      <c r="P191" s="23">
        <v>25</v>
      </c>
      <c r="Q191" s="23">
        <v>24</v>
      </c>
      <c r="R191" s="22">
        <v>590</v>
      </c>
      <c r="S191" s="22">
        <v>560</v>
      </c>
      <c r="T191" s="24">
        <v>2.6</v>
      </c>
      <c r="U191" s="24">
        <v>-0.19999999999999973</v>
      </c>
      <c r="V191" s="24">
        <v>2.8</v>
      </c>
      <c r="W191" s="24">
        <v>3</v>
      </c>
      <c r="X191" s="25">
        <v>3.2294736842105265E-2</v>
      </c>
      <c r="Y191" s="24">
        <v>1.7</v>
      </c>
      <c r="Z191" s="24">
        <v>-0.50000000000000022</v>
      </c>
      <c r="AA191" s="24">
        <v>2.2000000000000002</v>
      </c>
      <c r="AB191" s="24">
        <v>2.6</v>
      </c>
      <c r="AC191" s="26">
        <v>0.27084098420859343</v>
      </c>
      <c r="AD191" s="24">
        <v>8.3865363428345425</v>
      </c>
      <c r="AE191" s="6">
        <v>142</v>
      </c>
      <c r="AF191" s="6">
        <v>203</v>
      </c>
      <c r="AG191" s="6">
        <v>190</v>
      </c>
      <c r="AH191" s="27">
        <v>1.8812074001947421</v>
      </c>
      <c r="AI191" s="28">
        <v>1012000</v>
      </c>
      <c r="AJ191" s="28">
        <v>1046000</v>
      </c>
      <c r="AK191" s="28">
        <v>967500</v>
      </c>
      <c r="AL191" s="29">
        <v>-3.2504780114722756E-2</v>
      </c>
      <c r="AM191" s="29">
        <v>4.5994832041343671E-2</v>
      </c>
      <c r="AN191" s="6">
        <v>2.7</v>
      </c>
      <c r="AO191" s="27">
        <v>-0.29999999999999982</v>
      </c>
      <c r="AP191" s="6">
        <v>3</v>
      </c>
      <c r="AQ191" s="26">
        <v>5.987361769352291E-2</v>
      </c>
      <c r="AR191" s="28">
        <v>620</v>
      </c>
      <c r="AS191" s="28">
        <v>580</v>
      </c>
      <c r="AT191" s="25">
        <v>6.8965517241379309E-2</v>
      </c>
      <c r="AU191" s="26">
        <v>-7.3616815949754777E-2</v>
      </c>
      <c r="AV191" s="30">
        <v>2178.4</v>
      </c>
      <c r="AW191" s="24">
        <v>0.71850000000000003</v>
      </c>
      <c r="AX191" s="24">
        <v>0.28149999999999997</v>
      </c>
      <c r="AY191" s="24">
        <v>0.92069999999999996</v>
      </c>
      <c r="AZ191" s="24">
        <v>6.3399999999999998E-2</v>
      </c>
      <c r="BA191" s="24">
        <v>0.34379999999999999</v>
      </c>
      <c r="BB191" s="24">
        <v>0.39100000000000001</v>
      </c>
      <c r="BC191" s="24">
        <v>0.249</v>
      </c>
      <c r="BD191" s="31">
        <v>7</v>
      </c>
      <c r="BE191" s="23">
        <v>26</v>
      </c>
      <c r="BF191" s="32" t="s">
        <v>2890</v>
      </c>
      <c r="BG191" s="33">
        <v>145.253601707483</v>
      </c>
      <c r="BH191" s="33">
        <v>-37.819161573343301</v>
      </c>
      <c r="BI191" s="34">
        <f t="shared" si="28"/>
        <v>74</v>
      </c>
      <c r="BJ191" s="34">
        <f t="shared" si="29"/>
        <v>72</v>
      </c>
      <c r="BK191" s="34">
        <f t="shared" si="30"/>
        <v>100</v>
      </c>
      <c r="BL191" s="34">
        <f t="shared" si="31"/>
        <v>100</v>
      </c>
      <c r="BM191" s="34">
        <f t="shared" si="32"/>
        <v>1</v>
      </c>
      <c r="BN191" s="34">
        <f t="shared" si="33"/>
        <v>77</v>
      </c>
      <c r="BO191" s="34">
        <f t="shared" si="34"/>
        <v>100</v>
      </c>
      <c r="BP191" s="34">
        <f t="shared" si="35"/>
        <v>66</v>
      </c>
      <c r="BQ191" s="35">
        <f t="shared" si="36"/>
        <v>58</v>
      </c>
      <c r="BR191" s="34">
        <f t="shared" si="37"/>
        <v>66</v>
      </c>
      <c r="BS191" s="35">
        <f t="shared" si="38"/>
        <v>86</v>
      </c>
      <c r="BT191" s="35">
        <f t="shared" si="39"/>
        <v>88</v>
      </c>
      <c r="BU191" s="35">
        <f t="shared" si="40"/>
        <v>70</v>
      </c>
      <c r="BV191" s="35">
        <f t="shared" si="41"/>
        <v>75</v>
      </c>
    </row>
    <row r="192" spans="2:74" hidden="1" x14ac:dyDescent="0.3">
      <c r="B192" s="6" t="s">
        <v>392</v>
      </c>
      <c r="C192" s="6">
        <v>217031471</v>
      </c>
      <c r="D192" s="6" t="s">
        <v>164</v>
      </c>
      <c r="E192" s="6" t="s">
        <v>165</v>
      </c>
      <c r="F192" s="6" t="s">
        <v>2708</v>
      </c>
      <c r="G192" s="6" t="s">
        <v>86</v>
      </c>
      <c r="H192" s="6" t="s">
        <v>78</v>
      </c>
      <c r="I192" s="22">
        <v>500000</v>
      </c>
      <c r="J192" s="22">
        <v>500000</v>
      </c>
      <c r="K192" s="22">
        <v>485000</v>
      </c>
      <c r="L192" s="22">
        <v>420000</v>
      </c>
      <c r="M192" s="22">
        <v>376000</v>
      </c>
      <c r="N192" s="22">
        <v>420000</v>
      </c>
      <c r="O192" s="23">
        <v>34</v>
      </c>
      <c r="P192" s="23">
        <v>36</v>
      </c>
      <c r="Q192" s="23">
        <v>54</v>
      </c>
      <c r="R192" s="22">
        <v>370</v>
      </c>
      <c r="S192" s="22">
        <v>420</v>
      </c>
      <c r="T192" s="24">
        <v>2.4</v>
      </c>
      <c r="U192" s="24">
        <v>0</v>
      </c>
      <c r="V192" s="24">
        <v>2.4</v>
      </c>
      <c r="W192" s="24">
        <v>2.9</v>
      </c>
      <c r="X192" s="25">
        <v>3.848E-2</v>
      </c>
      <c r="Y192" s="24">
        <v>0.5</v>
      </c>
      <c r="Z192" s="24">
        <v>-0.5</v>
      </c>
      <c r="AA192" s="24">
        <v>1</v>
      </c>
      <c r="AB192" s="24">
        <v>1.7</v>
      </c>
      <c r="AC192" s="26">
        <v>0.29261040111350117</v>
      </c>
      <c r="AD192" s="24">
        <v>7.6042204031575151</v>
      </c>
      <c r="AE192" s="6">
        <v>345</v>
      </c>
      <c r="AF192" s="6">
        <v>314</v>
      </c>
      <c r="AG192" s="6">
        <v>319</v>
      </c>
      <c r="AH192" s="27">
        <v>8.2899786780383788</v>
      </c>
      <c r="AI192" s="28">
        <v>520000</v>
      </c>
      <c r="AJ192" s="28">
        <v>485000</v>
      </c>
      <c r="AK192" s="28">
        <v>545000</v>
      </c>
      <c r="AL192" s="29">
        <v>7.2164948453608241E-2</v>
      </c>
      <c r="AM192" s="29">
        <v>-4.5871559633027525E-2</v>
      </c>
      <c r="AN192" s="6">
        <v>1.9</v>
      </c>
      <c r="AO192" s="27">
        <v>0</v>
      </c>
      <c r="AP192" s="6">
        <v>1.9</v>
      </c>
      <c r="AQ192" s="26">
        <v>8.5714285714285715E-2</v>
      </c>
      <c r="AR192" s="28">
        <v>440</v>
      </c>
      <c r="AS192" s="28">
        <v>420</v>
      </c>
      <c r="AT192" s="25">
        <v>4.7619047619047616E-2</v>
      </c>
      <c r="AU192" s="26">
        <v>5.6623990517926659E-2</v>
      </c>
      <c r="AV192" s="30">
        <v>1264.48</v>
      </c>
      <c r="AW192" s="24">
        <v>0.61890000000000001</v>
      </c>
      <c r="AX192" s="24">
        <v>0.38109999999999999</v>
      </c>
      <c r="AY192" s="24">
        <v>0.93569999999999998</v>
      </c>
      <c r="AZ192" s="24">
        <v>6.2199999999999998E-2</v>
      </c>
      <c r="BA192" s="24">
        <v>0.48559999999999998</v>
      </c>
      <c r="BB192" s="24">
        <v>0.28589999999999999</v>
      </c>
      <c r="BC192" s="24">
        <v>0.2011</v>
      </c>
      <c r="BD192" s="31">
        <v>3</v>
      </c>
      <c r="BE192" s="23">
        <v>164</v>
      </c>
      <c r="BF192" s="32" t="s">
        <v>2891</v>
      </c>
      <c r="BG192" s="33">
        <v>143.16402357694599</v>
      </c>
      <c r="BH192" s="33">
        <v>-38.218451373557997</v>
      </c>
      <c r="BI192" s="34">
        <f t="shared" si="28"/>
        <v>77</v>
      </c>
      <c r="BJ192" s="34">
        <f t="shared" si="29"/>
        <v>85</v>
      </c>
      <c r="BK192" s="34">
        <f t="shared" si="30"/>
        <v>22</v>
      </c>
      <c r="BL192" s="34">
        <f t="shared" si="31"/>
        <v>81</v>
      </c>
      <c r="BM192" s="34">
        <f t="shared" si="32"/>
        <v>37</v>
      </c>
      <c r="BN192" s="34">
        <f t="shared" si="33"/>
        <v>100</v>
      </c>
      <c r="BO192" s="34">
        <f t="shared" si="34"/>
        <v>75</v>
      </c>
      <c r="BP192" s="34">
        <f t="shared" si="35"/>
        <v>97</v>
      </c>
      <c r="BQ192" s="35">
        <f t="shared" si="36"/>
        <v>78</v>
      </c>
      <c r="BR192" s="34">
        <f t="shared" si="37"/>
        <v>74</v>
      </c>
      <c r="BS192" s="35">
        <f t="shared" si="38"/>
        <v>72</v>
      </c>
      <c r="BT192" s="35">
        <f t="shared" si="39"/>
        <v>100</v>
      </c>
      <c r="BU192" s="35">
        <f t="shared" si="40"/>
        <v>30</v>
      </c>
      <c r="BV192" s="35">
        <f t="shared" si="41"/>
        <v>75</v>
      </c>
    </row>
    <row r="193" spans="2:74" hidden="1" x14ac:dyDescent="0.3">
      <c r="B193" s="6" t="s">
        <v>393</v>
      </c>
      <c r="C193" s="6">
        <v>501021010</v>
      </c>
      <c r="D193" s="6" t="s">
        <v>394</v>
      </c>
      <c r="E193" s="6" t="s">
        <v>394</v>
      </c>
      <c r="F193" s="6" t="s">
        <v>2696</v>
      </c>
      <c r="G193" s="6" t="s">
        <v>93</v>
      </c>
      <c r="H193" s="6" t="s">
        <v>78</v>
      </c>
      <c r="I193" s="22">
        <v>740000</v>
      </c>
      <c r="J193" s="22">
        <v>855590</v>
      </c>
      <c r="K193" s="22">
        <v>750000</v>
      </c>
      <c r="L193" s="22">
        <v>840000</v>
      </c>
      <c r="M193" s="22">
        <v>840000</v>
      </c>
      <c r="N193" s="22">
        <v>630000</v>
      </c>
      <c r="O193" s="23">
        <v>25</v>
      </c>
      <c r="P193" s="23">
        <v>33</v>
      </c>
      <c r="Q193" s="23">
        <v>57</v>
      </c>
      <c r="R193" s="22">
        <v>680</v>
      </c>
      <c r="S193" s="22">
        <v>550</v>
      </c>
      <c r="T193" s="24">
        <v>1.7</v>
      </c>
      <c r="U193" s="24">
        <v>0</v>
      </c>
      <c r="V193" s="24">
        <v>1.7</v>
      </c>
      <c r="W193" s="24">
        <v>2.1</v>
      </c>
      <c r="X193" s="25">
        <v>4.7783783783783784E-2</v>
      </c>
      <c r="Y193" s="24">
        <v>0.2</v>
      </c>
      <c r="Z193" s="24">
        <v>-0.39999999999999997</v>
      </c>
      <c r="AA193" s="24">
        <v>0.6</v>
      </c>
      <c r="AB193" s="24">
        <v>0.7</v>
      </c>
      <c r="AC193" s="26">
        <v>0.32243380623624912</v>
      </c>
      <c r="AD193" s="24">
        <v>6.7477663069803269</v>
      </c>
      <c r="AE193" s="6">
        <v>392</v>
      </c>
      <c r="AF193" s="6">
        <v>462</v>
      </c>
      <c r="AG193" s="6">
        <v>376</v>
      </c>
      <c r="AH193" s="27">
        <v>3.6565096952908589</v>
      </c>
      <c r="AI193" s="28">
        <v>634500</v>
      </c>
      <c r="AJ193" s="28">
        <v>505000</v>
      </c>
      <c r="AK193" s="28">
        <v>437000</v>
      </c>
      <c r="AL193" s="29">
        <v>0.25643564356435644</v>
      </c>
      <c r="AM193" s="29">
        <v>0.45194508009153317</v>
      </c>
      <c r="AN193" s="6">
        <v>3</v>
      </c>
      <c r="AO193" s="27">
        <v>-0.5</v>
      </c>
      <c r="AP193" s="6">
        <v>3.5</v>
      </c>
      <c r="AQ193" s="26">
        <v>0.08</v>
      </c>
      <c r="AR193" s="28">
        <v>600</v>
      </c>
      <c r="AS193" s="28">
        <v>570</v>
      </c>
      <c r="AT193" s="25">
        <v>5.2631578947368418E-2</v>
      </c>
      <c r="AU193" s="26">
        <v>0.43291666881736857</v>
      </c>
      <c r="AV193" s="30">
        <v>2108.96</v>
      </c>
      <c r="AW193" s="24">
        <v>0.77569999999999995</v>
      </c>
      <c r="AX193" s="24">
        <v>0.2243</v>
      </c>
      <c r="AY193" s="24">
        <v>0.94379999999999997</v>
      </c>
      <c r="AZ193" s="24">
        <v>5.0000000000000001E-3</v>
      </c>
      <c r="BA193" s="24">
        <v>0.39510000000000001</v>
      </c>
      <c r="BB193" s="24">
        <v>0.42530000000000001</v>
      </c>
      <c r="BC193" s="24">
        <v>0.13589999999999999</v>
      </c>
      <c r="BD193" s="31">
        <v>4</v>
      </c>
      <c r="BE193" s="23">
        <v>163</v>
      </c>
      <c r="BF193" s="32" t="s">
        <v>2892</v>
      </c>
      <c r="BG193" s="33">
        <v>115.85567599450501</v>
      </c>
      <c r="BH193" s="33">
        <v>-33.4197872784287</v>
      </c>
      <c r="BI193" s="34">
        <f t="shared" si="28"/>
        <v>88</v>
      </c>
      <c r="BJ193" s="34">
        <f t="shared" si="29"/>
        <v>67</v>
      </c>
      <c r="BK193" s="34">
        <f t="shared" si="30"/>
        <v>80</v>
      </c>
      <c r="BL193" s="34">
        <f t="shared" si="31"/>
        <v>1</v>
      </c>
      <c r="BM193" s="34">
        <f t="shared" si="32"/>
        <v>100</v>
      </c>
      <c r="BN193" s="34">
        <f t="shared" si="33"/>
        <v>100</v>
      </c>
      <c r="BO193" s="34">
        <f t="shared" si="34"/>
        <v>75</v>
      </c>
      <c r="BP193" s="34">
        <f t="shared" si="35"/>
        <v>77</v>
      </c>
      <c r="BQ193" s="35">
        <f t="shared" si="36"/>
        <v>100</v>
      </c>
      <c r="BR193" s="34">
        <f t="shared" si="37"/>
        <v>83</v>
      </c>
      <c r="BS193" s="35">
        <f t="shared" si="38"/>
        <v>52</v>
      </c>
      <c r="BT193" s="35">
        <f t="shared" si="39"/>
        <v>100</v>
      </c>
      <c r="BU193" s="35">
        <f t="shared" si="40"/>
        <v>40</v>
      </c>
      <c r="BV193" s="35">
        <f t="shared" si="41"/>
        <v>75</v>
      </c>
    </row>
    <row r="194" spans="2:74" hidden="1" x14ac:dyDescent="0.3">
      <c r="B194" s="6" t="s">
        <v>395</v>
      </c>
      <c r="C194" s="6">
        <v>505011072</v>
      </c>
      <c r="D194" s="6" t="s">
        <v>242</v>
      </c>
      <c r="E194" s="6" t="s">
        <v>243</v>
      </c>
      <c r="F194" s="6" t="s">
        <v>2720</v>
      </c>
      <c r="G194" s="6" t="s">
        <v>93</v>
      </c>
      <c r="H194" s="6" t="s">
        <v>78</v>
      </c>
      <c r="I194" s="22">
        <v>1186750</v>
      </c>
      <c r="J194" s="22">
        <v>1186750</v>
      </c>
      <c r="K194" s="22">
        <v>1014000</v>
      </c>
      <c r="L194" s="22">
        <v>1255000</v>
      </c>
      <c r="M194" s="22">
        <v>1239000</v>
      </c>
      <c r="N194" s="22">
        <v>1071000</v>
      </c>
      <c r="O194" s="23">
        <v>34</v>
      </c>
      <c r="P194" s="23">
        <v>35</v>
      </c>
      <c r="Q194" s="23">
        <v>35</v>
      </c>
      <c r="R194" s="22">
        <v>800</v>
      </c>
      <c r="S194" s="22">
        <v>750</v>
      </c>
      <c r="T194" s="24">
        <v>2.5</v>
      </c>
      <c r="U194" s="24">
        <v>-0.10000000000000009</v>
      </c>
      <c r="V194" s="24">
        <v>2.6</v>
      </c>
      <c r="W194" s="24">
        <v>2.5</v>
      </c>
      <c r="X194" s="25">
        <v>3.5053718137771223E-2</v>
      </c>
      <c r="Y194" s="24">
        <v>1.5</v>
      </c>
      <c r="Z194" s="24">
        <v>-0.60000000000000009</v>
      </c>
      <c r="AA194" s="24">
        <v>2.1</v>
      </c>
      <c r="AB194" s="24">
        <v>2.2000000000000002</v>
      </c>
      <c r="AC194" s="26">
        <v>0.29836496001909535</v>
      </c>
      <c r="AD194" s="24">
        <v>8.5116494303524384</v>
      </c>
      <c r="AE194" s="6">
        <v>359</v>
      </c>
      <c r="AF194" s="6">
        <v>478</v>
      </c>
      <c r="AG194" s="6">
        <v>320</v>
      </c>
      <c r="AH194" s="27">
        <v>3.121771217712177</v>
      </c>
      <c r="AI194" s="28">
        <v>1025000</v>
      </c>
      <c r="AJ194" s="28">
        <v>875000</v>
      </c>
      <c r="AK194" s="28">
        <v>770000</v>
      </c>
      <c r="AL194" s="29">
        <v>0.17142857142857143</v>
      </c>
      <c r="AM194" s="29">
        <v>0.33116883116883117</v>
      </c>
      <c r="AN194" s="6">
        <v>2.9</v>
      </c>
      <c r="AO194" s="27">
        <v>-0.20000000000000018</v>
      </c>
      <c r="AP194" s="6">
        <v>3.1</v>
      </c>
      <c r="AQ194" s="26">
        <v>6.7210440456769979E-2</v>
      </c>
      <c r="AR194" s="28">
        <v>750</v>
      </c>
      <c r="AS194" s="28">
        <v>680</v>
      </c>
      <c r="AT194" s="25">
        <v>0.10294117647058823</v>
      </c>
      <c r="AU194" s="26">
        <v>0.48244246020166626</v>
      </c>
      <c r="AV194" s="30">
        <v>2681.28</v>
      </c>
      <c r="AW194" s="24">
        <v>0.81830000000000003</v>
      </c>
      <c r="AX194" s="24">
        <v>0.1817</v>
      </c>
      <c r="AY194" s="24">
        <v>0.91769999999999996</v>
      </c>
      <c r="AZ194" s="24">
        <v>6.3E-2</v>
      </c>
      <c r="BA194" s="24">
        <v>0.41210000000000002</v>
      </c>
      <c r="BB194" s="24">
        <v>0.4425</v>
      </c>
      <c r="BC194" s="24">
        <v>0.11849999999999999</v>
      </c>
      <c r="BD194" s="31">
        <v>9</v>
      </c>
      <c r="BE194" s="23">
        <v>15</v>
      </c>
      <c r="BF194" s="32" t="s">
        <v>2893</v>
      </c>
      <c r="BG194" s="33">
        <v>115.77465096793399</v>
      </c>
      <c r="BH194" s="33">
        <v>-31.828898116682101</v>
      </c>
      <c r="BI194" s="34">
        <f t="shared" si="28"/>
        <v>75</v>
      </c>
      <c r="BJ194" s="34">
        <f t="shared" si="29"/>
        <v>69</v>
      </c>
      <c r="BK194" s="34">
        <f t="shared" si="30"/>
        <v>86</v>
      </c>
      <c r="BL194" s="34">
        <f t="shared" si="31"/>
        <v>1</v>
      </c>
      <c r="BM194" s="34">
        <f t="shared" si="32"/>
        <v>86</v>
      </c>
      <c r="BN194" s="34">
        <f t="shared" si="33"/>
        <v>88</v>
      </c>
      <c r="BO194" s="34">
        <f t="shared" si="34"/>
        <v>100</v>
      </c>
      <c r="BP194" s="34">
        <f t="shared" si="35"/>
        <v>81</v>
      </c>
      <c r="BQ194" s="35">
        <f t="shared" si="36"/>
        <v>67</v>
      </c>
      <c r="BR194" s="34">
        <f t="shared" si="37"/>
        <v>65</v>
      </c>
      <c r="BS194" s="35">
        <f t="shared" si="38"/>
        <v>68</v>
      </c>
      <c r="BT194" s="35">
        <f t="shared" si="39"/>
        <v>92</v>
      </c>
      <c r="BU194" s="35">
        <f t="shared" si="40"/>
        <v>90</v>
      </c>
      <c r="BV194" s="35">
        <f t="shared" si="41"/>
        <v>75</v>
      </c>
    </row>
    <row r="195" spans="2:74" hidden="1" x14ac:dyDescent="0.3">
      <c r="B195" s="6" t="s">
        <v>396</v>
      </c>
      <c r="C195" s="6">
        <v>801061062</v>
      </c>
      <c r="D195" s="6" t="s">
        <v>397</v>
      </c>
      <c r="E195" s="6" t="s">
        <v>107</v>
      </c>
      <c r="F195" s="6" t="s">
        <v>2703</v>
      </c>
      <c r="G195" s="6" t="s">
        <v>108</v>
      </c>
      <c r="H195" s="6" t="s">
        <v>78</v>
      </c>
      <c r="I195" s="22">
        <v>1850000</v>
      </c>
      <c r="J195" s="22">
        <v>2099000</v>
      </c>
      <c r="K195" s="22">
        <v>1975000</v>
      </c>
      <c r="L195" s="22">
        <v>1700000</v>
      </c>
      <c r="M195" s="22">
        <v>1700000</v>
      </c>
      <c r="N195" s="22">
        <v>1701000</v>
      </c>
      <c r="O195" s="23">
        <v>23</v>
      </c>
      <c r="P195" s="23">
        <v>39</v>
      </c>
      <c r="Q195" s="23">
        <v>24</v>
      </c>
      <c r="R195" s="22">
        <v>900</v>
      </c>
      <c r="S195" s="22">
        <v>840</v>
      </c>
      <c r="T195" s="24">
        <v>2.9</v>
      </c>
      <c r="U195" s="24">
        <v>-0.10000000000000009</v>
      </c>
      <c r="V195" s="24">
        <v>3</v>
      </c>
      <c r="W195" s="24">
        <v>2.2999999999999998</v>
      </c>
      <c r="X195" s="25">
        <v>2.5297297297297298E-2</v>
      </c>
      <c r="Y195" s="24">
        <v>2.2000000000000002</v>
      </c>
      <c r="Z195" s="24">
        <v>-0.29999999999999982</v>
      </c>
      <c r="AA195" s="24">
        <v>2.5</v>
      </c>
      <c r="AB195" s="24">
        <v>3.1</v>
      </c>
      <c r="AC195" s="26">
        <v>0.25780283239378521</v>
      </c>
      <c r="AD195" s="24">
        <v>10.19092393009621</v>
      </c>
      <c r="AE195" s="6">
        <v>53</v>
      </c>
      <c r="AF195" s="6">
        <v>72</v>
      </c>
      <c r="AG195" s="6">
        <v>66</v>
      </c>
      <c r="AH195" s="27">
        <v>3.5362318840579712</v>
      </c>
      <c r="AI195" s="28">
        <v>1682000</v>
      </c>
      <c r="AJ195" s="28">
        <v>1775000</v>
      </c>
      <c r="AK195" s="28">
        <v>1805000</v>
      </c>
      <c r="AL195" s="29">
        <v>-5.2394366197183101E-2</v>
      </c>
      <c r="AM195" s="29">
        <v>-6.8144044321329644E-2</v>
      </c>
      <c r="AN195" s="6">
        <v>2.2999999999999998</v>
      </c>
      <c r="AO195" s="27">
        <v>-0.10000000000000009</v>
      </c>
      <c r="AP195" s="6">
        <v>2.4</v>
      </c>
      <c r="AQ195" s="26">
        <v>6.8200000000000011E-2</v>
      </c>
      <c r="AR195" s="28">
        <v>830</v>
      </c>
      <c r="AS195" s="28">
        <v>795</v>
      </c>
      <c r="AT195" s="25">
        <v>4.40251572327044E-2</v>
      </c>
      <c r="AU195" s="26">
        <v>5.137107614466685E-2</v>
      </c>
      <c r="AV195" s="30">
        <v>3491.0400000000004</v>
      </c>
      <c r="AW195" s="24">
        <v>0.68259999999999998</v>
      </c>
      <c r="AX195" s="24">
        <v>0.31740000000000002</v>
      </c>
      <c r="AY195" s="24">
        <v>0.67910000000000004</v>
      </c>
      <c r="AZ195" s="24">
        <v>0.18029999999999999</v>
      </c>
      <c r="BA195" s="24">
        <v>0.44169999999999998</v>
      </c>
      <c r="BB195" s="24">
        <v>0.2878</v>
      </c>
      <c r="BC195" s="24">
        <v>0.20680000000000001</v>
      </c>
      <c r="BD195" s="31">
        <v>10</v>
      </c>
      <c r="BE195" s="23">
        <v>64</v>
      </c>
      <c r="BF195" s="32" t="s">
        <v>2894</v>
      </c>
      <c r="BG195" s="33">
        <v>149.10146726908201</v>
      </c>
      <c r="BH195" s="33">
        <v>-35.3197269697759</v>
      </c>
      <c r="BI195" s="34">
        <f t="shared" si="28"/>
        <v>69</v>
      </c>
      <c r="BJ195" s="34">
        <f t="shared" si="29"/>
        <v>79</v>
      </c>
      <c r="BK195" s="34">
        <f t="shared" si="30"/>
        <v>81</v>
      </c>
      <c r="BL195" s="34">
        <f t="shared" si="31"/>
        <v>83</v>
      </c>
      <c r="BM195" s="34">
        <f t="shared" si="32"/>
        <v>1</v>
      </c>
      <c r="BN195" s="34">
        <f t="shared" si="33"/>
        <v>90</v>
      </c>
      <c r="BO195" s="34">
        <f t="shared" si="34"/>
        <v>95</v>
      </c>
      <c r="BP195" s="34">
        <f t="shared" si="35"/>
        <v>87</v>
      </c>
      <c r="BQ195" s="35">
        <f t="shared" si="36"/>
        <v>35</v>
      </c>
      <c r="BR195" s="34">
        <f t="shared" si="37"/>
        <v>49</v>
      </c>
      <c r="BS195" s="35">
        <f t="shared" si="38"/>
        <v>95</v>
      </c>
      <c r="BT195" s="35">
        <f t="shared" si="39"/>
        <v>80</v>
      </c>
      <c r="BU195" s="35">
        <f t="shared" si="40"/>
        <v>100</v>
      </c>
      <c r="BV195" s="35">
        <f t="shared" si="41"/>
        <v>75</v>
      </c>
    </row>
    <row r="196" spans="2:74" hidden="1" x14ac:dyDescent="0.3">
      <c r="B196" s="6" t="s">
        <v>209</v>
      </c>
      <c r="C196" s="6">
        <v>203021039</v>
      </c>
      <c r="D196" s="6" t="s">
        <v>209</v>
      </c>
      <c r="E196" s="6" t="s">
        <v>209</v>
      </c>
      <c r="F196" s="6" t="s">
        <v>209</v>
      </c>
      <c r="G196" s="6" t="s">
        <v>86</v>
      </c>
      <c r="H196" s="6" t="s">
        <v>78</v>
      </c>
      <c r="I196" s="22">
        <v>745000</v>
      </c>
      <c r="J196" s="22">
        <v>749000</v>
      </c>
      <c r="K196" s="22">
        <v>759000</v>
      </c>
      <c r="L196" s="22">
        <v>750000</v>
      </c>
      <c r="M196" s="22">
        <v>755000</v>
      </c>
      <c r="N196" s="22">
        <v>799000</v>
      </c>
      <c r="O196" s="23">
        <v>40</v>
      </c>
      <c r="P196" s="23">
        <v>37</v>
      </c>
      <c r="Q196" s="23">
        <v>29</v>
      </c>
      <c r="R196" s="22">
        <v>500</v>
      </c>
      <c r="S196" s="22">
        <v>490</v>
      </c>
      <c r="T196" s="24">
        <v>1.4</v>
      </c>
      <c r="U196" s="24">
        <v>-0.20000000000000018</v>
      </c>
      <c r="V196" s="24">
        <v>1.6</v>
      </c>
      <c r="W196" s="24">
        <v>1.8</v>
      </c>
      <c r="X196" s="25">
        <v>3.4899328859060399E-2</v>
      </c>
      <c r="Y196" s="24">
        <v>2.9</v>
      </c>
      <c r="Z196" s="24">
        <v>-1</v>
      </c>
      <c r="AA196" s="24">
        <v>3.9</v>
      </c>
      <c r="AB196" s="24">
        <v>4.0999999999999996</v>
      </c>
      <c r="AC196" s="26">
        <v>0.28951269223642762</v>
      </c>
      <c r="AD196" s="24">
        <v>8.2956521429284056</v>
      </c>
      <c r="AE196" s="6">
        <v>1026</v>
      </c>
      <c r="AF196" s="6">
        <v>1233</v>
      </c>
      <c r="AG196" s="6">
        <v>1115</v>
      </c>
      <c r="AH196" s="27">
        <v>6.0643957069528698</v>
      </c>
      <c r="AI196" s="28">
        <v>645000</v>
      </c>
      <c r="AJ196" s="28">
        <v>675000</v>
      </c>
      <c r="AK196" s="28">
        <v>680000</v>
      </c>
      <c r="AL196" s="29">
        <v>-4.4444444444444446E-2</v>
      </c>
      <c r="AM196" s="29">
        <v>-5.1470588235294115E-2</v>
      </c>
      <c r="AN196" s="6">
        <v>2.4</v>
      </c>
      <c r="AO196" s="27">
        <v>-0.30000000000000027</v>
      </c>
      <c r="AP196" s="6">
        <v>2.7</v>
      </c>
      <c r="AQ196" s="26">
        <v>7.4324324324324315E-2</v>
      </c>
      <c r="AR196" s="28">
        <v>500</v>
      </c>
      <c r="AS196" s="28">
        <v>490</v>
      </c>
      <c r="AT196" s="25">
        <v>2.0408163265306121E-2</v>
      </c>
      <c r="AU196" s="26">
        <v>-7.6724645041547301E-2</v>
      </c>
      <c r="AV196" s="30">
        <v>1727.0400000000002</v>
      </c>
      <c r="AW196" s="24">
        <v>0.56110000000000004</v>
      </c>
      <c r="AX196" s="24">
        <v>0.43890000000000001</v>
      </c>
      <c r="AY196" s="24">
        <v>0.66910000000000003</v>
      </c>
      <c r="AZ196" s="24">
        <v>0.1996</v>
      </c>
      <c r="BA196" s="24">
        <v>0.30859999999999999</v>
      </c>
      <c r="BB196" s="24">
        <v>0.26619999999999999</v>
      </c>
      <c r="BC196" s="24">
        <v>0.40160000000000001</v>
      </c>
      <c r="BD196" s="31">
        <v>8</v>
      </c>
      <c r="BE196" s="23">
        <v>65</v>
      </c>
      <c r="BF196" s="32" t="s">
        <v>2895</v>
      </c>
      <c r="BG196" s="33">
        <v>144.367966768374</v>
      </c>
      <c r="BH196" s="33">
        <v>-38.162632533436202</v>
      </c>
      <c r="BI196" s="34">
        <f t="shared" ref="BI196:BI259" si="42">IF(T196&lt;=1, 100, IF(T196&gt;=7, 1, ROUND(100 - ((T196-1)/6)*99, 0)))</f>
        <v>93</v>
      </c>
      <c r="BJ196" s="34">
        <f t="shared" ref="BJ196:BJ259" si="43">IF(AN196&lt;=1, 100, IF(AN196&gt;=7, 1, ROUND(100 - ((AN196-1)/6)*99, 0)))</f>
        <v>77</v>
      </c>
      <c r="BK196" s="34">
        <f t="shared" ref="BK196:BK259" si="44">IF(AH196&lt;=2, 100, IF(AH196&gt;=10, 1, ROUND(100 - ((AH196-2)/8)*99, 0)))</f>
        <v>50</v>
      </c>
      <c r="BL196" s="34">
        <f t="shared" ref="BL196:BL259" si="45">IF(OR(ISBLANK(AU196), AU196=""), "", IF(AU196&lt;=0, 100, IF(AU196&gt;=0.3, 1, ROUND(100 - (AU196/0.3)*99, 0))))</f>
        <v>100</v>
      </c>
      <c r="BM196" s="34">
        <f t="shared" ref="BM196:BM259" si="46">IF(AL196&lt;=0, 1, IF(AL196&gt;=0.2, 100, ROUND(1 + (AL196/0.2)*99, 0)))</f>
        <v>1</v>
      </c>
      <c r="BN196" s="34">
        <f t="shared" ref="BN196:BN259" si="47">IF(AQ196&lt;=0.01, 1, IF(AQ196&gt;=0.075, 100, ROUND(1 + ((AQ196-0.01)/0.065)*99, 0)))</f>
        <v>99</v>
      </c>
      <c r="BO196" s="34">
        <f t="shared" ref="BO196:BO259" si="48">IF(BE196&gt;=750, 1, IF(BE196&lt;=50, 100, ROUND(100 - 99 * (((BE196 - 50)/700)^0.75), 0)))</f>
        <v>94</v>
      </c>
      <c r="BP196" s="34">
        <f t="shared" ref="BP196:BP259" si="49">IF(BA196&gt;=0.5, 100, IF(BA196&lt;=0.05, 1, ROUND(1 + ((BA196-0.05)/0.45)*99, 0)))</f>
        <v>58</v>
      </c>
      <c r="BQ196" s="35">
        <f t="shared" ref="BQ196:BQ259" si="50">IF(X196&gt;=0.045, 100, IF(X196&lt;=0.015, 1, ROUND(1 + ((X196-0.015)/0.03)*99, 0)))</f>
        <v>67</v>
      </c>
      <c r="BR196" s="34">
        <f t="shared" ref="BR196:BR259" si="51">IF(AD196&lt;=5, 100, IF(AD196&gt;=15, 1, ROUND(100 - ((AD196-5)/10)*99, 0)))</f>
        <v>67</v>
      </c>
      <c r="BS196" s="35">
        <f t="shared" ref="BS196:BS259" si="52">IF(AC196&lt;=0.25, 100, IF(AC196&gt;=0.4, 1, ROUND(100 - ((AC196-0.25)/0.15)*99, 0)))</f>
        <v>74</v>
      </c>
      <c r="BT196" s="35">
        <f t="shared" ref="BT196:BT259" si="53">IF(Y196&lt;=1, 100, IF(Y196&gt;=7, 1, ROUND(100 - ((Y196-1)/6)*99, 0)))</f>
        <v>69</v>
      </c>
      <c r="BU196" s="35">
        <f t="shared" ref="BU196:BU259" si="54">BD196*10</f>
        <v>80</v>
      </c>
      <c r="BV196" s="35">
        <f t="shared" ref="BV196:BV259" si="55">IF(
  (
    IF($BI$2,0.1,0) + IF($BJ$2,0.1,0) + IF($BK$2,0.05,0) + IF($BL$2,0.07,0) + IF($BM$2,0.05,0) + IF($BN$2,0.1,0) +
    IF($BO$2,0.07,0) + IF($BP$2,0.08,0) + IF($BQ$2,0.08,0) + IF($BR$2,0.07,0) + IF($BS$2,0.07,0) + IF($BT$2,0.08,0) +
    IF($BU$2,0.08,0)
  ) = 0,
  "",
  ROUND(
    (
      IF($BI$2, BI196*0.1, 0) + IF($BJ$2, BJ196*0.1, 0) + IF($BK$2, BK196*0.05, 0) + IF($BL$2, BL196*0.07, 0) +
      IF($BM$2, BM196*0.05, 0) + IF($BN$2, BN196*0.1, 0) + IF($BO$2, BO196*0.07, 0) + IF($BP$2, BP196*0.08, 0) +
      IF($BQ$2, BQ196*0.08, 0) + IF($BR$2, BR196*0.07, 0) + IF($BS$2, BS196*0.07, 0) + IF($BT$2, BT196*0.08, 0) +
      IF($BU$2, BU196*0.08, 0)
    ) /
    (
      IF($BI$2,0.1,0) + IF($BJ$2,0.1,0) + IF($BK$2,0.05,0) + IF($BL$2,0.07,0) + IF($BM$2,0.05,0) +
      IF($BN$2,0.1,0) + IF($BO$2,0.07,0) + IF($BP$2,0.08,0) + IF($BQ$2,0.08,0) + IF($BR$2,0.07,0) +
      IF($BS$2,0.07,0) + IF($BT$2,0.08,0) + IF($BU$2,0.08,0)
    ),
  0)
)</f>
        <v>75</v>
      </c>
    </row>
    <row r="197" spans="2:74" hidden="1" x14ac:dyDescent="0.3">
      <c r="B197" s="6" t="s">
        <v>398</v>
      </c>
      <c r="C197" s="6">
        <v>210021234</v>
      </c>
      <c r="D197" s="6" t="s">
        <v>269</v>
      </c>
      <c r="E197" s="6" t="s">
        <v>146</v>
      </c>
      <c r="F197" s="6" t="s">
        <v>363</v>
      </c>
      <c r="G197" s="6" t="s">
        <v>86</v>
      </c>
      <c r="H197" s="6" t="s">
        <v>78</v>
      </c>
      <c r="I197" s="22">
        <v>1000000</v>
      </c>
      <c r="J197" s="22">
        <v>995000</v>
      </c>
      <c r="K197" s="22">
        <v>1055000</v>
      </c>
      <c r="L197" s="22">
        <v>840000</v>
      </c>
      <c r="M197" s="22">
        <v>870000</v>
      </c>
      <c r="N197" s="22">
        <v>1010000</v>
      </c>
      <c r="O197" s="23">
        <v>50</v>
      </c>
      <c r="P197" s="23">
        <v>65</v>
      </c>
      <c r="Q197" s="23">
        <v>65</v>
      </c>
      <c r="R197" s="22">
        <v>585</v>
      </c>
      <c r="S197" s="22">
        <v>550</v>
      </c>
      <c r="T197" s="24">
        <v>2.7</v>
      </c>
      <c r="U197" s="24">
        <v>-0.19999999999999973</v>
      </c>
      <c r="V197" s="24">
        <v>2.9</v>
      </c>
      <c r="W197" s="24">
        <v>2.8</v>
      </c>
      <c r="X197" s="25">
        <v>3.0419999999999999E-2</v>
      </c>
      <c r="Y197" s="24">
        <v>1.7</v>
      </c>
      <c r="Z197" s="24">
        <v>-0.8</v>
      </c>
      <c r="AA197" s="24">
        <v>2.5</v>
      </c>
      <c r="AB197" s="24">
        <v>2.1</v>
      </c>
      <c r="AC197" s="26">
        <v>0.24226411343758281</v>
      </c>
      <c r="AD197" s="24">
        <v>7.9639748007094937</v>
      </c>
      <c r="AE197" s="6">
        <v>252</v>
      </c>
      <c r="AF197" s="6">
        <v>319</v>
      </c>
      <c r="AG197" s="6">
        <v>238</v>
      </c>
      <c r="AH197" s="27">
        <v>11.64</v>
      </c>
      <c r="AI197" s="28">
        <v>875000</v>
      </c>
      <c r="AJ197" s="28">
        <v>930000</v>
      </c>
      <c r="AK197" s="28">
        <v>949900</v>
      </c>
      <c r="AL197" s="29">
        <v>-5.9139784946236562E-2</v>
      </c>
      <c r="AM197" s="29">
        <v>-7.8850405305821672E-2</v>
      </c>
      <c r="AN197" s="6">
        <v>2.1</v>
      </c>
      <c r="AO197" s="27">
        <v>-0.19999999999999973</v>
      </c>
      <c r="AP197" s="6">
        <v>2.2999999999999998</v>
      </c>
      <c r="AQ197" s="26">
        <v>7.4999999999999997E-2</v>
      </c>
      <c r="AR197" s="28">
        <v>630</v>
      </c>
      <c r="AS197" s="28">
        <v>570</v>
      </c>
      <c r="AT197" s="25">
        <v>0.10526315789473684</v>
      </c>
      <c r="AU197" s="26">
        <v>-8.7204831423042917E-2</v>
      </c>
      <c r="AV197" s="30">
        <v>2414.7200000000003</v>
      </c>
      <c r="AW197" s="24">
        <v>0.82169999999999999</v>
      </c>
      <c r="AX197" s="24">
        <v>0.17829999999999999</v>
      </c>
      <c r="AY197" s="24">
        <v>0.94299999999999995</v>
      </c>
      <c r="AZ197" s="24">
        <v>5.2400000000000002E-2</v>
      </c>
      <c r="BA197" s="24">
        <v>0.37880000000000003</v>
      </c>
      <c r="BB197" s="24">
        <v>0.48230000000000001</v>
      </c>
      <c r="BC197" s="24">
        <v>0.11269999999999999</v>
      </c>
      <c r="BD197" s="31">
        <v>8</v>
      </c>
      <c r="BE197" s="23">
        <v>48</v>
      </c>
      <c r="BF197" s="32" t="s">
        <v>2896</v>
      </c>
      <c r="BG197" s="33">
        <v>144.682698676109</v>
      </c>
      <c r="BH197" s="33">
        <v>-37.439535315815199</v>
      </c>
      <c r="BI197" s="34">
        <f t="shared" si="42"/>
        <v>72</v>
      </c>
      <c r="BJ197" s="34">
        <f t="shared" si="43"/>
        <v>82</v>
      </c>
      <c r="BK197" s="34">
        <f t="shared" si="44"/>
        <v>1</v>
      </c>
      <c r="BL197" s="34">
        <f t="shared" si="45"/>
        <v>100</v>
      </c>
      <c r="BM197" s="34">
        <f t="shared" si="46"/>
        <v>1</v>
      </c>
      <c r="BN197" s="34">
        <f t="shared" si="47"/>
        <v>100</v>
      </c>
      <c r="BO197" s="34">
        <f t="shared" si="48"/>
        <v>100</v>
      </c>
      <c r="BP197" s="34">
        <f t="shared" si="49"/>
        <v>73</v>
      </c>
      <c r="BQ197" s="35">
        <f t="shared" si="50"/>
        <v>52</v>
      </c>
      <c r="BR197" s="34">
        <f t="shared" si="51"/>
        <v>71</v>
      </c>
      <c r="BS197" s="35">
        <f t="shared" si="52"/>
        <v>100</v>
      </c>
      <c r="BT197" s="35">
        <f t="shared" si="53"/>
        <v>88</v>
      </c>
      <c r="BU197" s="35">
        <f t="shared" si="54"/>
        <v>80</v>
      </c>
      <c r="BV197" s="35">
        <f t="shared" si="55"/>
        <v>75</v>
      </c>
    </row>
    <row r="198" spans="2:74" hidden="1" x14ac:dyDescent="0.3">
      <c r="B198" s="6" t="s">
        <v>399</v>
      </c>
      <c r="C198" s="6">
        <v>210041240</v>
      </c>
      <c r="D198" s="6" t="s">
        <v>399</v>
      </c>
      <c r="E198" s="6" t="s">
        <v>146</v>
      </c>
      <c r="F198" s="6" t="s">
        <v>689</v>
      </c>
      <c r="G198" s="6" t="s">
        <v>86</v>
      </c>
      <c r="H198" s="6" t="s">
        <v>78</v>
      </c>
      <c r="I198" s="22">
        <v>700000</v>
      </c>
      <c r="J198" s="22">
        <v>700000</v>
      </c>
      <c r="K198" s="22">
        <v>715000</v>
      </c>
      <c r="L198" s="22">
        <v>657500</v>
      </c>
      <c r="M198" s="22">
        <v>665000</v>
      </c>
      <c r="N198" s="22">
        <v>680000</v>
      </c>
      <c r="O198" s="23">
        <v>32</v>
      </c>
      <c r="P198" s="23">
        <v>35</v>
      </c>
      <c r="Q198" s="23">
        <v>35</v>
      </c>
      <c r="R198" s="22">
        <v>560</v>
      </c>
      <c r="S198" s="22">
        <v>510</v>
      </c>
      <c r="T198" s="24">
        <v>3.6</v>
      </c>
      <c r="U198" s="24">
        <v>-0.10000000000000009</v>
      </c>
      <c r="V198" s="24">
        <v>3.7</v>
      </c>
      <c r="W198" s="24">
        <v>4.0999999999999996</v>
      </c>
      <c r="X198" s="25">
        <v>4.1599999999999998E-2</v>
      </c>
      <c r="Y198" s="24">
        <v>2.5</v>
      </c>
      <c r="Z198" s="24">
        <v>-0.79999999999999982</v>
      </c>
      <c r="AA198" s="24">
        <v>3.3</v>
      </c>
      <c r="AB198" s="24">
        <v>3.6</v>
      </c>
      <c r="AC198" s="26">
        <v>0.23741690408357072</v>
      </c>
      <c r="AD198" s="24">
        <v>5.7071371173935272</v>
      </c>
      <c r="AE198" s="6">
        <v>418</v>
      </c>
      <c r="AF198" s="6">
        <v>476</v>
      </c>
      <c r="AG198" s="6">
        <v>269</v>
      </c>
      <c r="AH198" s="27">
        <v>8.235294117647058</v>
      </c>
      <c r="AI198" s="28">
        <v>655000</v>
      </c>
      <c r="AJ198" s="28">
        <v>650000</v>
      </c>
      <c r="AK198" s="28">
        <v>660000</v>
      </c>
      <c r="AL198" s="29">
        <v>7.6923076923076927E-3</v>
      </c>
      <c r="AM198" s="29">
        <v>-7.575757575757576E-3</v>
      </c>
      <c r="AN198" s="6">
        <v>3.8</v>
      </c>
      <c r="AO198" s="27">
        <v>9.9999999999999645E-2</v>
      </c>
      <c r="AP198" s="6">
        <v>3.7</v>
      </c>
      <c r="AQ198" s="26">
        <v>8.1957080352802275E-2</v>
      </c>
      <c r="AR198" s="28">
        <v>535</v>
      </c>
      <c r="AS198" s="28">
        <v>500</v>
      </c>
      <c r="AT198" s="25">
        <v>7.0000000000000007E-2</v>
      </c>
      <c r="AU198" s="26">
        <v>-0.35223548107133484</v>
      </c>
      <c r="AV198" s="30">
        <v>2358.7200000000003</v>
      </c>
      <c r="AW198" s="24">
        <v>0.81830000000000003</v>
      </c>
      <c r="AX198" s="24">
        <v>0.1817</v>
      </c>
      <c r="AY198" s="24">
        <v>0.98780000000000001</v>
      </c>
      <c r="AZ198" s="24">
        <v>8.3999999999999995E-3</v>
      </c>
      <c r="BA198" s="24">
        <v>0.33529999999999999</v>
      </c>
      <c r="BB198" s="24">
        <v>0.50639999999999996</v>
      </c>
      <c r="BC198" s="24">
        <v>0.13700000000000001</v>
      </c>
      <c r="BD198" s="31">
        <v>8</v>
      </c>
      <c r="BE198" s="23">
        <v>34</v>
      </c>
      <c r="BF198" s="32" t="s">
        <v>2897</v>
      </c>
      <c r="BG198" s="33">
        <v>144.772083775352</v>
      </c>
      <c r="BH198" s="33">
        <v>-37.547206222774399</v>
      </c>
      <c r="BI198" s="34">
        <f t="shared" si="42"/>
        <v>57</v>
      </c>
      <c r="BJ198" s="34">
        <f t="shared" si="43"/>
        <v>54</v>
      </c>
      <c r="BK198" s="34">
        <f t="shared" si="44"/>
        <v>23</v>
      </c>
      <c r="BL198" s="34">
        <f t="shared" si="45"/>
        <v>100</v>
      </c>
      <c r="BM198" s="34">
        <f t="shared" si="46"/>
        <v>5</v>
      </c>
      <c r="BN198" s="34">
        <f t="shared" si="47"/>
        <v>100</v>
      </c>
      <c r="BO198" s="34">
        <f t="shared" si="48"/>
        <v>100</v>
      </c>
      <c r="BP198" s="34">
        <f t="shared" si="49"/>
        <v>64</v>
      </c>
      <c r="BQ198" s="35">
        <f t="shared" si="50"/>
        <v>89</v>
      </c>
      <c r="BR198" s="34">
        <f t="shared" si="51"/>
        <v>93</v>
      </c>
      <c r="BS198" s="35">
        <f t="shared" si="52"/>
        <v>100</v>
      </c>
      <c r="BT198" s="35">
        <f t="shared" si="53"/>
        <v>75</v>
      </c>
      <c r="BU198" s="35">
        <f t="shared" si="54"/>
        <v>80</v>
      </c>
      <c r="BV198" s="35">
        <f t="shared" si="55"/>
        <v>75</v>
      </c>
    </row>
    <row r="199" spans="2:74" hidden="1" x14ac:dyDescent="0.3">
      <c r="B199" s="6" t="s">
        <v>400</v>
      </c>
      <c r="C199" s="6">
        <v>302011026</v>
      </c>
      <c r="D199" s="6" t="s">
        <v>322</v>
      </c>
      <c r="E199" s="6" t="s">
        <v>229</v>
      </c>
      <c r="F199" s="6" t="s">
        <v>2780</v>
      </c>
      <c r="G199" s="6" t="s">
        <v>97</v>
      </c>
      <c r="H199" s="6" t="s">
        <v>78</v>
      </c>
      <c r="I199" s="22">
        <v>1200000</v>
      </c>
      <c r="J199" s="22">
        <v>1193400</v>
      </c>
      <c r="K199" s="22">
        <v>1100000</v>
      </c>
      <c r="L199" s="22">
        <v>1200000</v>
      </c>
      <c r="M199" s="22">
        <v>1195000</v>
      </c>
      <c r="N199" s="22">
        <v>1075000</v>
      </c>
      <c r="O199" s="23">
        <v>26</v>
      </c>
      <c r="P199" s="23">
        <v>22</v>
      </c>
      <c r="Q199" s="23">
        <v>19</v>
      </c>
      <c r="R199" s="22">
        <v>800</v>
      </c>
      <c r="S199" s="22">
        <v>725</v>
      </c>
      <c r="T199" s="24">
        <v>1.9</v>
      </c>
      <c r="U199" s="24">
        <v>-0.60000000000000009</v>
      </c>
      <c r="V199" s="24">
        <v>2.5</v>
      </c>
      <c r="W199" s="24">
        <v>2.2999999999999998</v>
      </c>
      <c r="X199" s="25">
        <v>3.4666666666666665E-2</v>
      </c>
      <c r="Y199" s="24">
        <v>2.4</v>
      </c>
      <c r="Z199" s="24">
        <v>-0.80000000000000027</v>
      </c>
      <c r="AA199" s="24">
        <v>3.2</v>
      </c>
      <c r="AB199" s="24">
        <v>3.2</v>
      </c>
      <c r="AC199" s="26">
        <v>0.29024206187960755</v>
      </c>
      <c r="AD199" s="24">
        <v>8.3723671696040647</v>
      </c>
      <c r="AE199" s="6">
        <v>132</v>
      </c>
      <c r="AF199" s="6">
        <v>133</v>
      </c>
      <c r="AG199" s="6">
        <v>129</v>
      </c>
      <c r="AH199" s="27">
        <v>4.1883656509695291</v>
      </c>
      <c r="AI199" s="28">
        <v>1140000</v>
      </c>
      <c r="AJ199" s="28">
        <v>1013000</v>
      </c>
      <c r="AK199" s="28">
        <v>911000</v>
      </c>
      <c r="AL199" s="29">
        <v>0.12537018756169793</v>
      </c>
      <c r="AM199" s="29">
        <v>0.2513721185510428</v>
      </c>
      <c r="AN199" s="6">
        <v>2.1</v>
      </c>
      <c r="AO199" s="27">
        <v>-0.79999999999999982</v>
      </c>
      <c r="AP199" s="6">
        <v>2.9</v>
      </c>
      <c r="AQ199" s="26">
        <v>0.10727272727272727</v>
      </c>
      <c r="AR199" s="28">
        <v>750</v>
      </c>
      <c r="AS199" s="28">
        <v>710</v>
      </c>
      <c r="AT199" s="25">
        <v>5.6338028169014086E-2</v>
      </c>
      <c r="AU199" s="26">
        <v>0.33948428150305665</v>
      </c>
      <c r="AV199" s="30">
        <v>2756.32</v>
      </c>
      <c r="AW199" s="24">
        <v>0.83079999999999998</v>
      </c>
      <c r="AX199" s="24">
        <v>0.16919999999999999</v>
      </c>
      <c r="AY199" s="24">
        <v>0.85680000000000001</v>
      </c>
      <c r="AZ199" s="24">
        <v>9.5799999999999996E-2</v>
      </c>
      <c r="BA199" s="24">
        <v>0.36149999999999999</v>
      </c>
      <c r="BB199" s="24">
        <v>0.39800000000000002</v>
      </c>
      <c r="BC199" s="24">
        <v>0.2329</v>
      </c>
      <c r="BD199" s="31">
        <v>9</v>
      </c>
      <c r="BE199" s="23">
        <v>11</v>
      </c>
      <c r="BF199" s="32" t="s">
        <v>2898</v>
      </c>
      <c r="BG199" s="33">
        <v>152.99314661395701</v>
      </c>
      <c r="BH199" s="33">
        <v>-27.3832250261278</v>
      </c>
      <c r="BI199" s="34">
        <f t="shared" si="42"/>
        <v>85</v>
      </c>
      <c r="BJ199" s="34">
        <f t="shared" si="43"/>
        <v>82</v>
      </c>
      <c r="BK199" s="34">
        <f t="shared" si="44"/>
        <v>73</v>
      </c>
      <c r="BL199" s="34">
        <f t="shared" si="45"/>
        <v>1</v>
      </c>
      <c r="BM199" s="34">
        <f t="shared" si="46"/>
        <v>63</v>
      </c>
      <c r="BN199" s="34">
        <f t="shared" si="47"/>
        <v>100</v>
      </c>
      <c r="BO199" s="34">
        <f t="shared" si="48"/>
        <v>100</v>
      </c>
      <c r="BP199" s="34">
        <f t="shared" si="49"/>
        <v>70</v>
      </c>
      <c r="BQ199" s="35">
        <f t="shared" si="50"/>
        <v>66</v>
      </c>
      <c r="BR199" s="34">
        <f t="shared" si="51"/>
        <v>67</v>
      </c>
      <c r="BS199" s="35">
        <f t="shared" si="52"/>
        <v>73</v>
      </c>
      <c r="BT199" s="35">
        <f t="shared" si="53"/>
        <v>77</v>
      </c>
      <c r="BU199" s="35">
        <f t="shared" si="54"/>
        <v>90</v>
      </c>
      <c r="BV199" s="35">
        <f t="shared" si="55"/>
        <v>75</v>
      </c>
    </row>
    <row r="200" spans="2:74" hidden="1" x14ac:dyDescent="0.3">
      <c r="B200" s="6" t="s">
        <v>401</v>
      </c>
      <c r="C200" s="6">
        <v>801011005</v>
      </c>
      <c r="D200" s="6" t="s">
        <v>181</v>
      </c>
      <c r="E200" s="6" t="s">
        <v>107</v>
      </c>
      <c r="F200" s="6" t="s">
        <v>2703</v>
      </c>
      <c r="G200" s="6" t="s">
        <v>108</v>
      </c>
      <c r="H200" s="6" t="s">
        <v>78</v>
      </c>
      <c r="I200" s="22">
        <v>990000</v>
      </c>
      <c r="J200" s="22">
        <v>1004950</v>
      </c>
      <c r="K200" s="22">
        <v>1150000</v>
      </c>
      <c r="L200" s="22">
        <v>1100000</v>
      </c>
      <c r="M200" s="22">
        <v>1100000</v>
      </c>
      <c r="N200" s="22">
        <v>1125000</v>
      </c>
      <c r="O200" s="23">
        <v>23</v>
      </c>
      <c r="P200" s="23">
        <v>23</v>
      </c>
      <c r="Q200" s="23">
        <v>23</v>
      </c>
      <c r="R200" s="22">
        <v>710</v>
      </c>
      <c r="S200" s="22">
        <v>650</v>
      </c>
      <c r="T200" s="24">
        <v>2.4</v>
      </c>
      <c r="U200" s="24">
        <v>0</v>
      </c>
      <c r="V200" s="24">
        <v>2.4</v>
      </c>
      <c r="W200" s="24">
        <v>3.2</v>
      </c>
      <c r="X200" s="25">
        <v>3.7292929292929294E-2</v>
      </c>
      <c r="Y200" s="24">
        <v>2.8</v>
      </c>
      <c r="Z200" s="24">
        <v>-0.5</v>
      </c>
      <c r="AA200" s="24">
        <v>3.3</v>
      </c>
      <c r="AB200" s="24">
        <v>3.6</v>
      </c>
      <c r="AC200" s="26">
        <v>0.27938676572435933</v>
      </c>
      <c r="AD200" s="24">
        <v>7.4916819628146207</v>
      </c>
      <c r="AE200" s="6">
        <v>107</v>
      </c>
      <c r="AF200" s="6">
        <v>149</v>
      </c>
      <c r="AG200" s="6">
        <v>129</v>
      </c>
      <c r="AH200" s="27">
        <v>1.5607675906183367</v>
      </c>
      <c r="AI200" s="28">
        <v>870500</v>
      </c>
      <c r="AJ200" s="28">
        <v>870000</v>
      </c>
      <c r="AK200" s="28">
        <v>845000</v>
      </c>
      <c r="AL200" s="29">
        <v>5.7471264367816091E-4</v>
      </c>
      <c r="AM200" s="29">
        <v>3.0177514792899408E-2</v>
      </c>
      <c r="AN200" s="6">
        <v>2.9</v>
      </c>
      <c r="AO200" s="27">
        <v>-0.30000000000000027</v>
      </c>
      <c r="AP200" s="6">
        <v>3.2</v>
      </c>
      <c r="AQ200" s="26">
        <v>7.8381147540983603E-2</v>
      </c>
      <c r="AR200" s="28">
        <v>650</v>
      </c>
      <c r="AS200" s="28">
        <v>645</v>
      </c>
      <c r="AT200" s="25">
        <v>7.7519379844961239E-3</v>
      </c>
      <c r="AU200" s="26">
        <v>0.13846716299924922</v>
      </c>
      <c r="AV200" s="30">
        <v>2541.2800000000002</v>
      </c>
      <c r="AW200" s="24">
        <v>0.6532</v>
      </c>
      <c r="AX200" s="24">
        <v>0.3468</v>
      </c>
      <c r="AY200" s="24">
        <v>0.60309999999999997</v>
      </c>
      <c r="AZ200" s="24">
        <v>0.36220000000000002</v>
      </c>
      <c r="BA200" s="24">
        <v>0.40339999999999998</v>
      </c>
      <c r="BB200" s="24">
        <v>0.34360000000000002</v>
      </c>
      <c r="BC200" s="24">
        <v>0.23769999999999999</v>
      </c>
      <c r="BD200" s="31">
        <v>8</v>
      </c>
      <c r="BE200" s="23">
        <v>69</v>
      </c>
      <c r="BF200" s="32" t="s">
        <v>2899</v>
      </c>
      <c r="BG200" s="33">
        <v>149.065638883986</v>
      </c>
      <c r="BH200" s="33">
        <v>-35.258851279575801</v>
      </c>
      <c r="BI200" s="34">
        <f t="shared" si="42"/>
        <v>77</v>
      </c>
      <c r="BJ200" s="34">
        <f t="shared" si="43"/>
        <v>69</v>
      </c>
      <c r="BK200" s="34">
        <f t="shared" si="44"/>
        <v>100</v>
      </c>
      <c r="BL200" s="34">
        <f t="shared" si="45"/>
        <v>54</v>
      </c>
      <c r="BM200" s="34">
        <f t="shared" si="46"/>
        <v>1</v>
      </c>
      <c r="BN200" s="34">
        <f t="shared" si="47"/>
        <v>100</v>
      </c>
      <c r="BO200" s="34">
        <f t="shared" si="48"/>
        <v>93</v>
      </c>
      <c r="BP200" s="34">
        <f t="shared" si="49"/>
        <v>79</v>
      </c>
      <c r="BQ200" s="35">
        <f t="shared" si="50"/>
        <v>75</v>
      </c>
      <c r="BR200" s="34">
        <f t="shared" si="51"/>
        <v>75</v>
      </c>
      <c r="BS200" s="35">
        <f t="shared" si="52"/>
        <v>81</v>
      </c>
      <c r="BT200" s="35">
        <f t="shared" si="53"/>
        <v>70</v>
      </c>
      <c r="BU200" s="35">
        <f t="shared" si="54"/>
        <v>80</v>
      </c>
      <c r="BV200" s="35">
        <f t="shared" si="55"/>
        <v>75</v>
      </c>
    </row>
    <row r="201" spans="2:74" hidden="1" x14ac:dyDescent="0.3">
      <c r="B201" s="6" t="s">
        <v>402</v>
      </c>
      <c r="C201" s="6">
        <v>203011034</v>
      </c>
      <c r="D201" s="6" t="s">
        <v>208</v>
      </c>
      <c r="E201" s="6" t="s">
        <v>209</v>
      </c>
      <c r="F201" s="6" t="s">
        <v>2708</v>
      </c>
      <c r="G201" s="6" t="s">
        <v>86</v>
      </c>
      <c r="H201" s="6" t="s">
        <v>78</v>
      </c>
      <c r="I201" s="22">
        <v>795000</v>
      </c>
      <c r="J201" s="22">
        <v>790200</v>
      </c>
      <c r="K201" s="22">
        <v>830000</v>
      </c>
      <c r="L201" s="22">
        <v>731000</v>
      </c>
      <c r="M201" s="22">
        <v>750000</v>
      </c>
      <c r="N201" s="22">
        <v>800000</v>
      </c>
      <c r="O201" s="23">
        <v>48</v>
      </c>
      <c r="P201" s="23">
        <v>57</v>
      </c>
      <c r="Q201" s="23">
        <v>58</v>
      </c>
      <c r="R201" s="22">
        <v>590</v>
      </c>
      <c r="S201" s="22">
        <v>520</v>
      </c>
      <c r="T201" s="24">
        <v>2.6</v>
      </c>
      <c r="U201" s="24">
        <v>-0.29999999999999982</v>
      </c>
      <c r="V201" s="24">
        <v>2.9</v>
      </c>
      <c r="W201" s="24">
        <v>3.2</v>
      </c>
      <c r="X201" s="25">
        <v>3.8591194968553462E-2</v>
      </c>
      <c r="Y201" s="24">
        <v>1.4</v>
      </c>
      <c r="Z201" s="24">
        <v>-0.30000000000000004</v>
      </c>
      <c r="AA201" s="24">
        <v>1.7</v>
      </c>
      <c r="AB201" s="24">
        <v>1.8</v>
      </c>
      <c r="AC201" s="26">
        <v>0.2439952358896314</v>
      </c>
      <c r="AD201" s="24">
        <v>6.3225623380787797</v>
      </c>
      <c r="AE201" s="6">
        <v>184</v>
      </c>
      <c r="AF201" s="6">
        <v>201</v>
      </c>
      <c r="AG201" s="6">
        <v>133</v>
      </c>
      <c r="AH201" s="27">
        <v>10.139999999999999</v>
      </c>
      <c r="AI201" s="28">
        <v>750000</v>
      </c>
      <c r="AJ201" s="28">
        <v>770000</v>
      </c>
      <c r="AK201" s="28">
        <v>800000</v>
      </c>
      <c r="AL201" s="29">
        <v>-2.5974025974025976E-2</v>
      </c>
      <c r="AM201" s="29">
        <v>-6.25E-2</v>
      </c>
      <c r="AN201" s="6">
        <v>2.1</v>
      </c>
      <c r="AO201" s="27">
        <v>-0.39999999999999991</v>
      </c>
      <c r="AP201" s="6">
        <v>2.5</v>
      </c>
      <c r="AQ201" s="26">
        <v>7.0068027210884357E-2</v>
      </c>
      <c r="AR201" s="28">
        <v>550</v>
      </c>
      <c r="AS201" s="28">
        <v>520</v>
      </c>
      <c r="AT201" s="25">
        <v>5.7692307692307696E-2</v>
      </c>
      <c r="AU201" s="26">
        <v>-0.1472286205360962</v>
      </c>
      <c r="AV201" s="30">
        <v>2418.0800000000004</v>
      </c>
      <c r="AW201" s="24">
        <v>0.8609</v>
      </c>
      <c r="AX201" s="24">
        <v>0.1391</v>
      </c>
      <c r="AY201" s="24">
        <v>0.96309999999999996</v>
      </c>
      <c r="AZ201" s="24">
        <v>3.4000000000000002E-2</v>
      </c>
      <c r="BA201" s="24">
        <v>0.30959999999999999</v>
      </c>
      <c r="BB201" s="24">
        <v>0.56699999999999995</v>
      </c>
      <c r="BC201" s="24">
        <v>0.1017</v>
      </c>
      <c r="BD201" s="31">
        <v>6</v>
      </c>
      <c r="BE201" s="23">
        <v>74</v>
      </c>
      <c r="BF201" s="32" t="s">
        <v>2900</v>
      </c>
      <c r="BG201" s="33">
        <v>144.17744236493601</v>
      </c>
      <c r="BH201" s="33">
        <v>-38.062121281234297</v>
      </c>
      <c r="BI201" s="34">
        <f t="shared" si="42"/>
        <v>74</v>
      </c>
      <c r="BJ201" s="34">
        <f t="shared" si="43"/>
        <v>82</v>
      </c>
      <c r="BK201" s="34">
        <f t="shared" si="44"/>
        <v>1</v>
      </c>
      <c r="BL201" s="34">
        <f t="shared" si="45"/>
        <v>100</v>
      </c>
      <c r="BM201" s="34">
        <f t="shared" si="46"/>
        <v>1</v>
      </c>
      <c r="BN201" s="34">
        <f t="shared" si="47"/>
        <v>92</v>
      </c>
      <c r="BO201" s="34">
        <f t="shared" si="48"/>
        <v>92</v>
      </c>
      <c r="BP201" s="34">
        <f t="shared" si="49"/>
        <v>58</v>
      </c>
      <c r="BQ201" s="35">
        <f t="shared" si="50"/>
        <v>79</v>
      </c>
      <c r="BR201" s="34">
        <f t="shared" si="51"/>
        <v>87</v>
      </c>
      <c r="BS201" s="35">
        <f t="shared" si="52"/>
        <v>100</v>
      </c>
      <c r="BT201" s="35">
        <f t="shared" si="53"/>
        <v>93</v>
      </c>
      <c r="BU201" s="35">
        <f t="shared" si="54"/>
        <v>60</v>
      </c>
      <c r="BV201" s="35">
        <f t="shared" si="55"/>
        <v>75</v>
      </c>
    </row>
    <row r="202" spans="2:74" hidden="1" x14ac:dyDescent="0.3">
      <c r="B202" s="6" t="s">
        <v>403</v>
      </c>
      <c r="C202" s="6">
        <v>211031452</v>
      </c>
      <c r="D202" s="6" t="s">
        <v>222</v>
      </c>
      <c r="E202" s="6" t="s">
        <v>85</v>
      </c>
      <c r="F202" s="6" t="s">
        <v>689</v>
      </c>
      <c r="G202" s="6" t="s">
        <v>86</v>
      </c>
      <c r="H202" s="6" t="s">
        <v>78</v>
      </c>
      <c r="I202" s="22">
        <v>840000</v>
      </c>
      <c r="J202" s="22">
        <v>850000</v>
      </c>
      <c r="K202" s="22">
        <v>870000</v>
      </c>
      <c r="L202" s="22">
        <v>917000</v>
      </c>
      <c r="M202" s="22">
        <v>873000</v>
      </c>
      <c r="N202" s="22">
        <v>921000</v>
      </c>
      <c r="O202" s="23">
        <v>26</v>
      </c>
      <c r="P202" s="23">
        <v>28</v>
      </c>
      <c r="Q202" s="23">
        <v>24</v>
      </c>
      <c r="R202" s="22">
        <v>620</v>
      </c>
      <c r="S202" s="22">
        <v>580</v>
      </c>
      <c r="T202" s="24">
        <v>2.2999999999999998</v>
      </c>
      <c r="U202" s="24">
        <v>-0.30000000000000027</v>
      </c>
      <c r="V202" s="24">
        <v>2.6</v>
      </c>
      <c r="W202" s="24">
        <v>3.3</v>
      </c>
      <c r="X202" s="25">
        <v>3.8380952380952384E-2</v>
      </c>
      <c r="Y202" s="24">
        <v>2.1</v>
      </c>
      <c r="Z202" s="24">
        <v>-0.5</v>
      </c>
      <c r="AA202" s="24">
        <v>2.6</v>
      </c>
      <c r="AB202" s="24">
        <v>2.8</v>
      </c>
      <c r="AC202" s="26">
        <v>0.29320520581113796</v>
      </c>
      <c r="AD202" s="24">
        <v>7.6393415906127755</v>
      </c>
      <c r="AE202" s="6">
        <v>142</v>
      </c>
      <c r="AF202" s="6">
        <v>203</v>
      </c>
      <c r="AG202" s="6">
        <v>190</v>
      </c>
      <c r="AH202" s="27">
        <v>1.8812074001947421</v>
      </c>
      <c r="AI202" s="28">
        <v>1012000</v>
      </c>
      <c r="AJ202" s="28">
        <v>1046000</v>
      </c>
      <c r="AK202" s="28">
        <v>967500</v>
      </c>
      <c r="AL202" s="29">
        <v>-3.2504780114722756E-2</v>
      </c>
      <c r="AM202" s="29">
        <v>4.5994832041343671E-2</v>
      </c>
      <c r="AN202" s="6">
        <v>2.7</v>
      </c>
      <c r="AO202" s="27">
        <v>-0.29999999999999982</v>
      </c>
      <c r="AP202" s="6">
        <v>3</v>
      </c>
      <c r="AQ202" s="26">
        <v>5.987361769352291E-2</v>
      </c>
      <c r="AR202" s="28">
        <v>620</v>
      </c>
      <c r="AS202" s="28">
        <v>580</v>
      </c>
      <c r="AT202" s="25">
        <v>6.8965517241379309E-2</v>
      </c>
      <c r="AU202" s="26">
        <v>-7.3616815949754777E-2</v>
      </c>
      <c r="AV202" s="30">
        <v>2114.5600000000004</v>
      </c>
      <c r="AW202" s="24">
        <v>0.76060000000000005</v>
      </c>
      <c r="AX202" s="24">
        <v>0.2394</v>
      </c>
      <c r="AY202" s="24">
        <v>0.91990000000000005</v>
      </c>
      <c r="AZ202" s="24">
        <v>7.3999999999999996E-2</v>
      </c>
      <c r="BA202" s="24">
        <v>0.33300000000000002</v>
      </c>
      <c r="BB202" s="24">
        <v>0.46329999999999999</v>
      </c>
      <c r="BC202" s="24">
        <v>0.1905</v>
      </c>
      <c r="BD202" s="31">
        <v>6</v>
      </c>
      <c r="BE202" s="23">
        <v>28</v>
      </c>
      <c r="BF202" s="32" t="s">
        <v>2901</v>
      </c>
      <c r="BG202" s="33">
        <v>145.280096161068</v>
      </c>
      <c r="BH202" s="33">
        <v>-37.816029324395998</v>
      </c>
      <c r="BI202" s="34">
        <f t="shared" si="42"/>
        <v>79</v>
      </c>
      <c r="BJ202" s="34">
        <f t="shared" si="43"/>
        <v>72</v>
      </c>
      <c r="BK202" s="34">
        <f t="shared" si="44"/>
        <v>100</v>
      </c>
      <c r="BL202" s="34">
        <f t="shared" si="45"/>
        <v>100</v>
      </c>
      <c r="BM202" s="34">
        <f t="shared" si="46"/>
        <v>1</v>
      </c>
      <c r="BN202" s="34">
        <f t="shared" si="47"/>
        <v>77</v>
      </c>
      <c r="BO202" s="34">
        <f t="shared" si="48"/>
        <v>100</v>
      </c>
      <c r="BP202" s="34">
        <f t="shared" si="49"/>
        <v>63</v>
      </c>
      <c r="BQ202" s="35">
        <f t="shared" si="50"/>
        <v>78</v>
      </c>
      <c r="BR202" s="34">
        <f t="shared" si="51"/>
        <v>74</v>
      </c>
      <c r="BS202" s="35">
        <f t="shared" si="52"/>
        <v>71</v>
      </c>
      <c r="BT202" s="35">
        <f t="shared" si="53"/>
        <v>82</v>
      </c>
      <c r="BU202" s="35">
        <f t="shared" si="54"/>
        <v>60</v>
      </c>
      <c r="BV202" s="35">
        <f t="shared" si="55"/>
        <v>75</v>
      </c>
    </row>
    <row r="203" spans="2:74" hidden="1" x14ac:dyDescent="0.3">
      <c r="B203" s="6" t="s">
        <v>404</v>
      </c>
      <c r="C203" s="6">
        <v>307011177</v>
      </c>
      <c r="D203" s="6" t="s">
        <v>405</v>
      </c>
      <c r="E203" s="6" t="s">
        <v>96</v>
      </c>
      <c r="F203" s="6" t="s">
        <v>2698</v>
      </c>
      <c r="G203" s="6" t="s">
        <v>97</v>
      </c>
      <c r="H203" s="6" t="s">
        <v>78</v>
      </c>
      <c r="I203" s="22">
        <v>230000</v>
      </c>
      <c r="J203" s="22">
        <v>225000</v>
      </c>
      <c r="K203" s="22">
        <v>225000</v>
      </c>
      <c r="L203" s="22">
        <v>190000</v>
      </c>
      <c r="M203" s="22">
        <v>165000</v>
      </c>
      <c r="N203" s="22">
        <v>165000</v>
      </c>
      <c r="O203" s="23">
        <v>149</v>
      </c>
      <c r="P203" s="23">
        <v>106</v>
      </c>
      <c r="Q203" s="23">
        <v>73</v>
      </c>
      <c r="R203" s="22">
        <v>370</v>
      </c>
      <c r="S203" s="22">
        <v>550</v>
      </c>
      <c r="T203" s="24">
        <v>0.3</v>
      </c>
      <c r="U203" s="24">
        <v>0</v>
      </c>
      <c r="V203" s="24">
        <v>0.3</v>
      </c>
      <c r="W203" s="24">
        <v>0.3</v>
      </c>
      <c r="X203" s="25">
        <v>8.3652173913043484E-2</v>
      </c>
      <c r="Y203" s="24">
        <v>0.2</v>
      </c>
      <c r="Z203" s="24">
        <v>0</v>
      </c>
      <c r="AA203" s="24">
        <v>0.2</v>
      </c>
      <c r="AB203" s="24">
        <v>0.1</v>
      </c>
      <c r="AC203" s="26">
        <v>0.23005372065260643</v>
      </c>
      <c r="AD203" s="24">
        <v>2.7501224402338602</v>
      </c>
      <c r="AE203" s="6">
        <v>226</v>
      </c>
      <c r="AF203" s="6">
        <v>246</v>
      </c>
      <c r="AG203" s="6">
        <v>302</v>
      </c>
      <c r="AH203" s="27">
        <v>4.9411764705882355</v>
      </c>
      <c r="AI203" s="28">
        <v>360000</v>
      </c>
      <c r="AJ203" s="28">
        <v>300000</v>
      </c>
      <c r="AK203" s="28">
        <v>261000</v>
      </c>
      <c r="AL203" s="29">
        <v>0.2</v>
      </c>
      <c r="AM203" s="29">
        <v>0.37931034482758619</v>
      </c>
      <c r="AN203" s="6">
        <v>1.5</v>
      </c>
      <c r="AO203" s="27">
        <v>0</v>
      </c>
      <c r="AP203" s="6">
        <v>1.5</v>
      </c>
      <c r="AQ203" s="26">
        <v>2.4137931034482758E-2</v>
      </c>
      <c r="AR203" s="28">
        <v>420</v>
      </c>
      <c r="AS203" s="28">
        <v>390</v>
      </c>
      <c r="AT203" s="25">
        <v>7.6923076923076927E-2</v>
      </c>
      <c r="AU203" s="26">
        <v>0.44723031728520402</v>
      </c>
      <c r="AV203" s="30">
        <v>1608.3200000000002</v>
      </c>
      <c r="AW203" s="24">
        <v>0.71889999999999998</v>
      </c>
      <c r="AX203" s="24">
        <v>0.28110000000000002</v>
      </c>
      <c r="AY203" s="24">
        <v>0.95930000000000004</v>
      </c>
      <c r="AZ203" s="24">
        <v>6.7999999999999996E-3</v>
      </c>
      <c r="BA203" s="24">
        <v>0.4304</v>
      </c>
      <c r="BB203" s="24">
        <v>0.26179999999999998</v>
      </c>
      <c r="BC203" s="24">
        <v>0.1857</v>
      </c>
      <c r="BD203" s="31">
        <v>7.5</v>
      </c>
      <c r="BE203" s="23">
        <v>461</v>
      </c>
      <c r="BF203" s="32" t="s">
        <v>2902</v>
      </c>
      <c r="BG203" s="33">
        <v>148.53790609329701</v>
      </c>
      <c r="BH203" s="33">
        <v>-26.3973418373977</v>
      </c>
      <c r="BI203" s="34">
        <f t="shared" si="42"/>
        <v>100</v>
      </c>
      <c r="BJ203" s="34">
        <f t="shared" si="43"/>
        <v>92</v>
      </c>
      <c r="BK203" s="34">
        <f t="shared" si="44"/>
        <v>64</v>
      </c>
      <c r="BL203" s="34">
        <f t="shared" si="45"/>
        <v>1</v>
      </c>
      <c r="BM203" s="34">
        <f t="shared" si="46"/>
        <v>100</v>
      </c>
      <c r="BN203" s="34">
        <f t="shared" si="47"/>
        <v>23</v>
      </c>
      <c r="BO203" s="34">
        <f t="shared" si="48"/>
        <v>34</v>
      </c>
      <c r="BP203" s="34">
        <f t="shared" si="49"/>
        <v>85</v>
      </c>
      <c r="BQ203" s="35">
        <f t="shared" si="50"/>
        <v>100</v>
      </c>
      <c r="BR203" s="34">
        <f t="shared" si="51"/>
        <v>100</v>
      </c>
      <c r="BS203" s="35">
        <f t="shared" si="52"/>
        <v>100</v>
      </c>
      <c r="BT203" s="35">
        <f t="shared" si="53"/>
        <v>100</v>
      </c>
      <c r="BU203" s="35">
        <f t="shared" si="54"/>
        <v>75</v>
      </c>
      <c r="BV203" s="35">
        <f t="shared" si="55"/>
        <v>75</v>
      </c>
    </row>
    <row r="204" spans="2:74" hidden="1" x14ac:dyDescent="0.3">
      <c r="B204" s="6" t="s">
        <v>181</v>
      </c>
      <c r="C204" s="6">
        <v>801011002</v>
      </c>
      <c r="D204" s="6" t="s">
        <v>181</v>
      </c>
      <c r="E204" s="6" t="s">
        <v>107</v>
      </c>
      <c r="F204" s="6" t="s">
        <v>2703</v>
      </c>
      <c r="G204" s="6" t="s">
        <v>108</v>
      </c>
      <c r="H204" s="6" t="s">
        <v>78</v>
      </c>
      <c r="I204" s="22">
        <v>664350</v>
      </c>
      <c r="J204" s="22">
        <v>664350</v>
      </c>
      <c r="K204" s="22">
        <v>620000</v>
      </c>
      <c r="L204" s="22">
        <v>700000</v>
      </c>
      <c r="M204" s="22">
        <v>610000</v>
      </c>
      <c r="N204" s="22">
        <v>660000</v>
      </c>
      <c r="O204" s="23">
        <v>46</v>
      </c>
      <c r="P204" s="23">
        <v>46</v>
      </c>
      <c r="Q204" s="23">
        <v>29</v>
      </c>
      <c r="R204" s="22">
        <v>540</v>
      </c>
      <c r="S204" s="22">
        <v>580</v>
      </c>
      <c r="T204" s="24">
        <v>1.3</v>
      </c>
      <c r="U204" s="24">
        <v>0.19999999999999996</v>
      </c>
      <c r="V204" s="24">
        <v>1.1000000000000001</v>
      </c>
      <c r="W204" s="24">
        <v>1.3</v>
      </c>
      <c r="X204" s="25">
        <v>4.2266877398961393E-2</v>
      </c>
      <c r="Y204" s="24">
        <v>3.2</v>
      </c>
      <c r="Z204" s="24">
        <v>-1.2999999999999998</v>
      </c>
      <c r="AA204" s="24">
        <v>4.5</v>
      </c>
      <c r="AB204" s="24">
        <v>4.0999999999999996</v>
      </c>
      <c r="AC204" s="26">
        <v>0.27147683397683398</v>
      </c>
      <c r="AD204" s="24">
        <v>6.4229214619839619</v>
      </c>
      <c r="AE204" s="6">
        <v>107</v>
      </c>
      <c r="AF204" s="6">
        <v>149</v>
      </c>
      <c r="AG204" s="6">
        <v>129</v>
      </c>
      <c r="AH204" s="27">
        <v>1.5607675906183367</v>
      </c>
      <c r="AI204" s="28">
        <v>870500</v>
      </c>
      <c r="AJ204" s="28">
        <v>870000</v>
      </c>
      <c r="AK204" s="28">
        <v>845000</v>
      </c>
      <c r="AL204" s="29">
        <v>5.7471264367816091E-4</v>
      </c>
      <c r="AM204" s="29">
        <v>3.0177514792899408E-2</v>
      </c>
      <c r="AN204" s="6">
        <v>2.9</v>
      </c>
      <c r="AO204" s="27">
        <v>-0.30000000000000027</v>
      </c>
      <c r="AP204" s="6">
        <v>3.2</v>
      </c>
      <c r="AQ204" s="26">
        <v>7.8381147540983603E-2</v>
      </c>
      <c r="AR204" s="28">
        <v>650</v>
      </c>
      <c r="AS204" s="28">
        <v>645</v>
      </c>
      <c r="AT204" s="25">
        <v>7.7519379844961239E-3</v>
      </c>
      <c r="AU204" s="26">
        <v>0.13846716299924922</v>
      </c>
      <c r="AV204" s="30">
        <v>1989.1200000000001</v>
      </c>
      <c r="AW204" s="24">
        <v>0.50960000000000005</v>
      </c>
      <c r="AX204" s="24">
        <v>0.4904</v>
      </c>
      <c r="AY204" s="24">
        <v>4.8999999999999998E-3</v>
      </c>
      <c r="AZ204" s="24">
        <v>0.2472</v>
      </c>
      <c r="BA204" s="24">
        <v>0.1133</v>
      </c>
      <c r="BB204" s="24">
        <v>0.21149999999999999</v>
      </c>
      <c r="BC204" s="24">
        <v>0.63629999999999998</v>
      </c>
      <c r="BD204" s="31">
        <v>9</v>
      </c>
      <c r="BE204" s="23">
        <v>70</v>
      </c>
      <c r="BF204" s="32" t="s">
        <v>2903</v>
      </c>
      <c r="BG204" s="33">
        <v>149.06755447251001</v>
      </c>
      <c r="BH204" s="33">
        <v>-35.236985955318602</v>
      </c>
      <c r="BI204" s="34">
        <f t="shared" si="42"/>
        <v>95</v>
      </c>
      <c r="BJ204" s="34">
        <f t="shared" si="43"/>
        <v>69</v>
      </c>
      <c r="BK204" s="34">
        <f t="shared" si="44"/>
        <v>100</v>
      </c>
      <c r="BL204" s="34">
        <f t="shared" si="45"/>
        <v>54</v>
      </c>
      <c r="BM204" s="34">
        <f t="shared" si="46"/>
        <v>1</v>
      </c>
      <c r="BN204" s="34">
        <f t="shared" si="47"/>
        <v>100</v>
      </c>
      <c r="BO204" s="34">
        <f t="shared" si="48"/>
        <v>93</v>
      </c>
      <c r="BP204" s="34">
        <f t="shared" si="49"/>
        <v>15</v>
      </c>
      <c r="BQ204" s="35">
        <f t="shared" si="50"/>
        <v>91</v>
      </c>
      <c r="BR204" s="34">
        <f t="shared" si="51"/>
        <v>86</v>
      </c>
      <c r="BS204" s="35">
        <f t="shared" si="52"/>
        <v>86</v>
      </c>
      <c r="BT204" s="35">
        <f t="shared" si="53"/>
        <v>64</v>
      </c>
      <c r="BU204" s="35">
        <f t="shared" si="54"/>
        <v>90</v>
      </c>
      <c r="BV204" s="35">
        <f t="shared" si="55"/>
        <v>75</v>
      </c>
    </row>
    <row r="205" spans="2:74" hidden="1" x14ac:dyDescent="0.3">
      <c r="B205" s="6" t="s">
        <v>406</v>
      </c>
      <c r="C205" s="6">
        <v>801081096</v>
      </c>
      <c r="D205" s="6" t="s">
        <v>106</v>
      </c>
      <c r="E205" s="6" t="s">
        <v>107</v>
      </c>
      <c r="F205" s="6" t="s">
        <v>2703</v>
      </c>
      <c r="G205" s="6" t="s">
        <v>108</v>
      </c>
      <c r="H205" s="6" t="s">
        <v>78</v>
      </c>
      <c r="I205" s="22">
        <v>1055000</v>
      </c>
      <c r="J205" s="22">
        <v>1100000</v>
      </c>
      <c r="K205" s="22">
        <v>1102500</v>
      </c>
      <c r="L205" s="22">
        <v>1071000</v>
      </c>
      <c r="M205" s="22">
        <v>1071000</v>
      </c>
      <c r="N205" s="22">
        <v>1104000</v>
      </c>
      <c r="O205" s="23">
        <v>33</v>
      </c>
      <c r="P205" s="23">
        <v>30</v>
      </c>
      <c r="Q205" s="23">
        <v>24</v>
      </c>
      <c r="R205" s="22">
        <v>700</v>
      </c>
      <c r="S205" s="22">
        <v>670</v>
      </c>
      <c r="T205" s="24">
        <v>2.4</v>
      </c>
      <c r="U205" s="24">
        <v>-0.5</v>
      </c>
      <c r="V205" s="24">
        <v>2.9</v>
      </c>
      <c r="W205" s="24">
        <v>2.2999999999999998</v>
      </c>
      <c r="X205" s="25">
        <v>3.4502369668246442E-2</v>
      </c>
      <c r="Y205" s="24">
        <v>2.2999999999999998</v>
      </c>
      <c r="Z205" s="24">
        <v>-0.70000000000000018</v>
      </c>
      <c r="AA205" s="24">
        <v>3</v>
      </c>
      <c r="AB205" s="24">
        <v>3.3</v>
      </c>
      <c r="AC205" s="26">
        <v>0.28331822302810517</v>
      </c>
      <c r="AD205" s="24">
        <v>8.2115583872156837</v>
      </c>
      <c r="AE205" s="6">
        <v>22</v>
      </c>
      <c r="AF205" s="6">
        <v>38</v>
      </c>
      <c r="AG205" s="6">
        <v>52</v>
      </c>
      <c r="AH205" s="27">
        <v>1.0517928286852589</v>
      </c>
      <c r="AI205" s="28">
        <v>950000</v>
      </c>
      <c r="AJ205" s="28">
        <v>930000</v>
      </c>
      <c r="AK205" s="28">
        <v>1017800</v>
      </c>
      <c r="AL205" s="29">
        <v>2.1505376344086023E-2</v>
      </c>
      <c r="AM205" s="29">
        <v>-6.6614266064059735E-2</v>
      </c>
      <c r="AN205" s="6">
        <v>2.8</v>
      </c>
      <c r="AO205" s="27">
        <v>0</v>
      </c>
      <c r="AP205" s="6">
        <v>2.8</v>
      </c>
      <c r="AQ205" s="26">
        <v>6.8141592920353974E-2</v>
      </c>
      <c r="AR205" s="28">
        <v>720</v>
      </c>
      <c r="AS205" s="28">
        <v>655</v>
      </c>
      <c r="AT205" s="25">
        <v>9.9236641221374045E-2</v>
      </c>
      <c r="AU205" s="26">
        <v>8.7873338026878578E-2</v>
      </c>
      <c r="AV205" s="30">
        <v>2470.7200000000003</v>
      </c>
      <c r="AW205" s="24">
        <v>0.73260000000000003</v>
      </c>
      <c r="AX205" s="24">
        <v>0.26740000000000003</v>
      </c>
      <c r="AY205" s="24">
        <v>0.82340000000000002</v>
      </c>
      <c r="AZ205" s="24">
        <v>0.16619999999999999</v>
      </c>
      <c r="BA205" s="24">
        <v>0.43769999999999998</v>
      </c>
      <c r="BB205" s="24">
        <v>0.30130000000000001</v>
      </c>
      <c r="BC205" s="24">
        <v>0.2273</v>
      </c>
      <c r="BD205" s="31">
        <v>7</v>
      </c>
      <c r="BE205" s="23">
        <v>67</v>
      </c>
      <c r="BF205" s="32" t="s">
        <v>2904</v>
      </c>
      <c r="BG205" s="33">
        <v>149.04995316527999</v>
      </c>
      <c r="BH205" s="33">
        <v>-35.348753604590698</v>
      </c>
      <c r="BI205" s="34">
        <f t="shared" si="42"/>
        <v>77</v>
      </c>
      <c r="BJ205" s="34">
        <f t="shared" si="43"/>
        <v>70</v>
      </c>
      <c r="BK205" s="34">
        <f t="shared" si="44"/>
        <v>100</v>
      </c>
      <c r="BL205" s="34">
        <f t="shared" si="45"/>
        <v>71</v>
      </c>
      <c r="BM205" s="34">
        <f t="shared" si="46"/>
        <v>12</v>
      </c>
      <c r="BN205" s="34">
        <f t="shared" si="47"/>
        <v>90</v>
      </c>
      <c r="BO205" s="34">
        <f t="shared" si="48"/>
        <v>94</v>
      </c>
      <c r="BP205" s="34">
        <f t="shared" si="49"/>
        <v>86</v>
      </c>
      <c r="BQ205" s="35">
        <f t="shared" si="50"/>
        <v>65</v>
      </c>
      <c r="BR205" s="34">
        <f t="shared" si="51"/>
        <v>68</v>
      </c>
      <c r="BS205" s="35">
        <f t="shared" si="52"/>
        <v>78</v>
      </c>
      <c r="BT205" s="35">
        <f t="shared" si="53"/>
        <v>79</v>
      </c>
      <c r="BU205" s="35">
        <f t="shared" si="54"/>
        <v>70</v>
      </c>
      <c r="BV205" s="35">
        <f t="shared" si="55"/>
        <v>75</v>
      </c>
    </row>
    <row r="206" spans="2:74" hidden="1" x14ac:dyDescent="0.3">
      <c r="B206" s="6" t="s">
        <v>407</v>
      </c>
      <c r="C206" s="6">
        <v>203021043</v>
      </c>
      <c r="D206" s="6" t="s">
        <v>209</v>
      </c>
      <c r="E206" s="6" t="s">
        <v>209</v>
      </c>
      <c r="F206" s="6" t="s">
        <v>209</v>
      </c>
      <c r="G206" s="6" t="s">
        <v>86</v>
      </c>
      <c r="H206" s="6" t="s">
        <v>78</v>
      </c>
      <c r="I206" s="22">
        <v>695000</v>
      </c>
      <c r="J206" s="22">
        <v>696401</v>
      </c>
      <c r="K206" s="22">
        <v>698700</v>
      </c>
      <c r="L206" s="22">
        <v>675000</v>
      </c>
      <c r="M206" s="22">
        <v>690000</v>
      </c>
      <c r="N206" s="22">
        <v>725000</v>
      </c>
      <c r="O206" s="23">
        <v>49</v>
      </c>
      <c r="P206" s="23">
        <v>49</v>
      </c>
      <c r="Q206" s="23">
        <v>45</v>
      </c>
      <c r="R206" s="22">
        <v>560</v>
      </c>
      <c r="S206" s="22">
        <v>540</v>
      </c>
      <c r="T206" s="24">
        <v>2.6</v>
      </c>
      <c r="U206" s="24">
        <v>-0.29999999999999982</v>
      </c>
      <c r="V206" s="24">
        <v>2.9</v>
      </c>
      <c r="W206" s="24">
        <v>3.2</v>
      </c>
      <c r="X206" s="25">
        <v>4.1899280575539571E-2</v>
      </c>
      <c r="Y206" s="24">
        <v>4</v>
      </c>
      <c r="Z206" s="24">
        <v>-1.2999999999999998</v>
      </c>
      <c r="AA206" s="24">
        <v>5.3</v>
      </c>
      <c r="AB206" s="24">
        <v>5.3</v>
      </c>
      <c r="AC206" s="26">
        <v>0.25432349949135297</v>
      </c>
      <c r="AD206" s="24">
        <v>6.0698774775580473</v>
      </c>
      <c r="AE206" s="6">
        <v>1026</v>
      </c>
      <c r="AF206" s="6">
        <v>1233</v>
      </c>
      <c r="AG206" s="6">
        <v>1115</v>
      </c>
      <c r="AH206" s="27">
        <v>6.0643957069528698</v>
      </c>
      <c r="AI206" s="28">
        <v>645000</v>
      </c>
      <c r="AJ206" s="28">
        <v>675000</v>
      </c>
      <c r="AK206" s="28">
        <v>680000</v>
      </c>
      <c r="AL206" s="29">
        <v>-4.4444444444444446E-2</v>
      </c>
      <c r="AM206" s="29">
        <v>-5.1470588235294115E-2</v>
      </c>
      <c r="AN206" s="6">
        <v>2.4</v>
      </c>
      <c r="AO206" s="27">
        <v>-0.30000000000000027</v>
      </c>
      <c r="AP206" s="6">
        <v>2.7</v>
      </c>
      <c r="AQ206" s="26">
        <v>7.4324324324324315E-2</v>
      </c>
      <c r="AR206" s="28">
        <v>500</v>
      </c>
      <c r="AS206" s="28">
        <v>490</v>
      </c>
      <c r="AT206" s="25">
        <v>2.0408163265306121E-2</v>
      </c>
      <c r="AU206" s="26">
        <v>-7.6724645041547301E-2</v>
      </c>
      <c r="AV206" s="30">
        <v>2201.92</v>
      </c>
      <c r="AW206" s="24">
        <v>0.77100000000000002</v>
      </c>
      <c r="AX206" s="24">
        <v>0.22900000000000001</v>
      </c>
      <c r="AY206" s="24">
        <v>0.90359999999999996</v>
      </c>
      <c r="AZ206" s="24">
        <v>8.7400000000000005E-2</v>
      </c>
      <c r="BA206" s="24">
        <v>0.317</v>
      </c>
      <c r="BB206" s="24">
        <v>0.45240000000000002</v>
      </c>
      <c r="BC206" s="24">
        <v>0.20669999999999999</v>
      </c>
      <c r="BD206" s="31">
        <v>5</v>
      </c>
      <c r="BE206" s="23">
        <v>55</v>
      </c>
      <c r="BF206" s="32" t="s">
        <v>2905</v>
      </c>
      <c r="BG206" s="33">
        <v>144.35741523422701</v>
      </c>
      <c r="BH206" s="33">
        <v>-37.948293794630104</v>
      </c>
      <c r="BI206" s="34">
        <f t="shared" si="42"/>
        <v>74</v>
      </c>
      <c r="BJ206" s="34">
        <f t="shared" si="43"/>
        <v>77</v>
      </c>
      <c r="BK206" s="34">
        <f t="shared" si="44"/>
        <v>50</v>
      </c>
      <c r="BL206" s="34">
        <f t="shared" si="45"/>
        <v>100</v>
      </c>
      <c r="BM206" s="34">
        <f t="shared" si="46"/>
        <v>1</v>
      </c>
      <c r="BN206" s="34">
        <f t="shared" si="47"/>
        <v>99</v>
      </c>
      <c r="BO206" s="34">
        <f t="shared" si="48"/>
        <v>98</v>
      </c>
      <c r="BP206" s="34">
        <f t="shared" si="49"/>
        <v>60</v>
      </c>
      <c r="BQ206" s="35">
        <f t="shared" si="50"/>
        <v>90</v>
      </c>
      <c r="BR206" s="34">
        <f t="shared" si="51"/>
        <v>89</v>
      </c>
      <c r="BS206" s="35">
        <f t="shared" si="52"/>
        <v>97</v>
      </c>
      <c r="BT206" s="35">
        <f t="shared" si="53"/>
        <v>51</v>
      </c>
      <c r="BU206" s="35">
        <f t="shared" si="54"/>
        <v>50</v>
      </c>
      <c r="BV206" s="35">
        <f t="shared" si="55"/>
        <v>75</v>
      </c>
    </row>
    <row r="207" spans="2:74" hidden="1" x14ac:dyDescent="0.3">
      <c r="B207" s="6" t="s">
        <v>408</v>
      </c>
      <c r="C207" s="6">
        <v>113021260</v>
      </c>
      <c r="D207" s="6" t="s">
        <v>248</v>
      </c>
      <c r="E207" s="6" t="s">
        <v>76</v>
      </c>
      <c r="F207" s="6" t="s">
        <v>2691</v>
      </c>
      <c r="G207" s="6" t="s">
        <v>77</v>
      </c>
      <c r="H207" s="6" t="s">
        <v>78</v>
      </c>
      <c r="I207" s="22">
        <v>450000</v>
      </c>
      <c r="J207" s="22">
        <v>455000</v>
      </c>
      <c r="K207" s="22">
        <v>445000</v>
      </c>
      <c r="L207" s="22">
        <v>319000</v>
      </c>
      <c r="M207" s="22">
        <v>270000</v>
      </c>
      <c r="N207" s="22">
        <v>280000</v>
      </c>
      <c r="O207" s="23">
        <v>49</v>
      </c>
      <c r="P207" s="23">
        <v>49</v>
      </c>
      <c r="Q207" s="23">
        <v>82</v>
      </c>
      <c r="R207" s="22">
        <v>400</v>
      </c>
      <c r="S207" s="22">
        <v>375</v>
      </c>
      <c r="T207" s="24">
        <v>1</v>
      </c>
      <c r="U207" s="24">
        <v>0.19999999999999996</v>
      </c>
      <c r="V207" s="24">
        <v>0.8</v>
      </c>
      <c r="W207" s="24">
        <v>0.5</v>
      </c>
      <c r="X207" s="25">
        <v>4.622222222222222E-2</v>
      </c>
      <c r="Y207" s="24">
        <v>1</v>
      </c>
      <c r="Z207" s="24">
        <v>-0.30000000000000004</v>
      </c>
      <c r="AA207" s="24">
        <v>1.3</v>
      </c>
      <c r="AB207" s="24">
        <v>0.4</v>
      </c>
      <c r="AC207" s="26">
        <v>0.2681252681252681</v>
      </c>
      <c r="AD207" s="24">
        <v>5.8007870507870498</v>
      </c>
      <c r="AE207" s="6">
        <v>146</v>
      </c>
      <c r="AF207" s="6">
        <v>153</v>
      </c>
      <c r="AG207" s="6">
        <v>109</v>
      </c>
      <c r="AH207" s="27">
        <v>15.894736842105264</v>
      </c>
      <c r="AI207" s="28">
        <v>520000</v>
      </c>
      <c r="AJ207" s="28">
        <v>450000</v>
      </c>
      <c r="AK207" s="28">
        <v>400000</v>
      </c>
      <c r="AL207" s="29">
        <v>0.15555555555555556</v>
      </c>
      <c r="AM207" s="29">
        <v>0.3</v>
      </c>
      <c r="AN207" s="6">
        <v>1.3</v>
      </c>
      <c r="AO207" s="27">
        <v>-9.9999999999999867E-2</v>
      </c>
      <c r="AP207" s="6">
        <v>1.4</v>
      </c>
      <c r="AQ207" s="26">
        <v>0.14186046511627909</v>
      </c>
      <c r="AR207" s="28">
        <v>410</v>
      </c>
      <c r="AS207" s="28">
        <v>380</v>
      </c>
      <c r="AT207" s="25">
        <v>7.8947368421052627E-2</v>
      </c>
      <c r="AU207" s="26">
        <v>0.34583746444130226</v>
      </c>
      <c r="AV207" s="30">
        <v>1491.8400000000001</v>
      </c>
      <c r="AW207" s="24">
        <v>0.70479999999999998</v>
      </c>
      <c r="AX207" s="24">
        <v>0.29520000000000002</v>
      </c>
      <c r="AY207" s="24">
        <v>0.96850000000000003</v>
      </c>
      <c r="AZ207" s="24">
        <v>2.0799999999999999E-2</v>
      </c>
      <c r="BA207" s="24">
        <v>0.4854</v>
      </c>
      <c r="BB207" s="24">
        <v>0.25</v>
      </c>
      <c r="BC207" s="24">
        <v>0.21079999999999999</v>
      </c>
      <c r="BD207" s="31">
        <v>2</v>
      </c>
      <c r="BE207" s="23">
        <v>373</v>
      </c>
      <c r="BF207" s="32" t="s">
        <v>2906</v>
      </c>
      <c r="BG207" s="33">
        <v>148.23162443193999</v>
      </c>
      <c r="BH207" s="33">
        <v>-36.173232552243597</v>
      </c>
      <c r="BI207" s="34">
        <f t="shared" si="42"/>
        <v>100</v>
      </c>
      <c r="BJ207" s="34">
        <f t="shared" si="43"/>
        <v>95</v>
      </c>
      <c r="BK207" s="34">
        <f t="shared" si="44"/>
        <v>1</v>
      </c>
      <c r="BL207" s="34">
        <f t="shared" si="45"/>
        <v>1</v>
      </c>
      <c r="BM207" s="34">
        <f t="shared" si="46"/>
        <v>78</v>
      </c>
      <c r="BN207" s="34">
        <f t="shared" si="47"/>
        <v>100</v>
      </c>
      <c r="BO207" s="34">
        <f t="shared" si="48"/>
        <v>45</v>
      </c>
      <c r="BP207" s="34">
        <f t="shared" si="49"/>
        <v>97</v>
      </c>
      <c r="BQ207" s="35">
        <f t="shared" si="50"/>
        <v>100</v>
      </c>
      <c r="BR207" s="34">
        <f t="shared" si="51"/>
        <v>92</v>
      </c>
      <c r="BS207" s="35">
        <f t="shared" si="52"/>
        <v>88</v>
      </c>
      <c r="BT207" s="35">
        <f t="shared" si="53"/>
        <v>100</v>
      </c>
      <c r="BU207" s="35">
        <f t="shared" si="54"/>
        <v>20</v>
      </c>
      <c r="BV207" s="35">
        <f t="shared" si="55"/>
        <v>75</v>
      </c>
    </row>
    <row r="208" spans="2:74" hidden="1" x14ac:dyDescent="0.3">
      <c r="B208" s="6" t="s">
        <v>409</v>
      </c>
      <c r="C208" s="6">
        <v>305011106</v>
      </c>
      <c r="D208" s="6" t="s">
        <v>336</v>
      </c>
      <c r="E208" s="6" t="s">
        <v>337</v>
      </c>
      <c r="F208" s="6" t="s">
        <v>2780</v>
      </c>
      <c r="G208" s="6" t="s">
        <v>97</v>
      </c>
      <c r="H208" s="6" t="s">
        <v>78</v>
      </c>
      <c r="I208" s="22">
        <v>609000</v>
      </c>
      <c r="J208" s="22">
        <v>1250000</v>
      </c>
      <c r="K208" s="22">
        <v>1274964</v>
      </c>
      <c r="L208" s="22">
        <v>1310000</v>
      </c>
      <c r="M208" s="22">
        <v>1615000</v>
      </c>
      <c r="N208" s="22">
        <v>1615000</v>
      </c>
      <c r="O208" s="23">
        <v>22</v>
      </c>
      <c r="P208" s="23">
        <v>21</v>
      </c>
      <c r="Q208" s="23">
        <v>46</v>
      </c>
      <c r="R208" s="22">
        <v>570</v>
      </c>
      <c r="S208" s="22">
        <v>570</v>
      </c>
      <c r="T208" s="24">
        <v>0.4</v>
      </c>
      <c r="U208" s="24">
        <v>0.10000000000000003</v>
      </c>
      <c r="V208" s="24">
        <v>0.3</v>
      </c>
      <c r="W208" s="24">
        <v>0.3</v>
      </c>
      <c r="X208" s="25">
        <v>4.8669950738916258E-2</v>
      </c>
      <c r="Y208" s="24">
        <v>1.8</v>
      </c>
      <c r="Z208" s="24">
        <v>-0.49999999999999978</v>
      </c>
      <c r="AA208" s="24">
        <v>2.2999999999999998</v>
      </c>
      <c r="AB208" s="24">
        <v>2.1</v>
      </c>
      <c r="AC208" s="26">
        <v>0.30474764756201883</v>
      </c>
      <c r="AD208" s="24">
        <v>6.2615154306771075</v>
      </c>
      <c r="AE208" s="6">
        <v>60</v>
      </c>
      <c r="AF208" s="6">
        <v>64</v>
      </c>
      <c r="AG208" s="6">
        <v>64</v>
      </c>
      <c r="AH208" s="27">
        <v>4.2857142857142856</v>
      </c>
      <c r="AI208" s="28">
        <v>1900000</v>
      </c>
      <c r="AJ208" s="28">
        <v>1711000</v>
      </c>
      <c r="AK208" s="28">
        <v>1670000</v>
      </c>
      <c r="AL208" s="29">
        <v>0.11046171829339567</v>
      </c>
      <c r="AM208" s="29">
        <v>0.1377245508982036</v>
      </c>
      <c r="AN208" s="6">
        <v>0.9</v>
      </c>
      <c r="AO208" s="27">
        <v>-0.29999999999999993</v>
      </c>
      <c r="AP208" s="6">
        <v>1.2</v>
      </c>
      <c r="AQ208" s="26">
        <v>0.12686567164179105</v>
      </c>
      <c r="AR208" s="28">
        <v>775</v>
      </c>
      <c r="AS208" s="28">
        <v>750</v>
      </c>
      <c r="AT208" s="25">
        <v>3.3333333333333333E-2</v>
      </c>
      <c r="AU208" s="26">
        <v>0.44662347114971745</v>
      </c>
      <c r="AV208" s="30">
        <v>1870.4</v>
      </c>
      <c r="AW208" s="24">
        <v>0.36030000000000001</v>
      </c>
      <c r="AX208" s="24">
        <v>0.63970000000000005</v>
      </c>
      <c r="AY208" s="24">
        <v>1.5299999999999999E-2</v>
      </c>
      <c r="AZ208" s="24">
        <v>1.43E-2</v>
      </c>
      <c r="BA208" s="24">
        <v>5.2900000000000003E-2</v>
      </c>
      <c r="BB208" s="24">
        <v>0.1404</v>
      </c>
      <c r="BC208" s="24">
        <v>0.78849999999999998</v>
      </c>
      <c r="BD208" s="31">
        <v>7</v>
      </c>
      <c r="BE208" s="23">
        <v>2</v>
      </c>
      <c r="BF208" s="32" t="s">
        <v>2907</v>
      </c>
      <c r="BG208" s="33">
        <v>153.03525023277899</v>
      </c>
      <c r="BH208" s="33">
        <v>-27.458854961368299</v>
      </c>
      <c r="BI208" s="34">
        <f t="shared" si="42"/>
        <v>100</v>
      </c>
      <c r="BJ208" s="34">
        <f t="shared" si="43"/>
        <v>100</v>
      </c>
      <c r="BK208" s="34">
        <f t="shared" si="44"/>
        <v>72</v>
      </c>
      <c r="BL208" s="34">
        <f t="shared" si="45"/>
        <v>1</v>
      </c>
      <c r="BM208" s="34">
        <f t="shared" si="46"/>
        <v>56</v>
      </c>
      <c r="BN208" s="34">
        <f t="shared" si="47"/>
        <v>100</v>
      </c>
      <c r="BO208" s="34">
        <f t="shared" si="48"/>
        <v>100</v>
      </c>
      <c r="BP208" s="34">
        <f t="shared" si="49"/>
        <v>2</v>
      </c>
      <c r="BQ208" s="35">
        <f t="shared" si="50"/>
        <v>100</v>
      </c>
      <c r="BR208" s="34">
        <f t="shared" si="51"/>
        <v>88</v>
      </c>
      <c r="BS208" s="35">
        <f t="shared" si="52"/>
        <v>64</v>
      </c>
      <c r="BT208" s="35">
        <f t="shared" si="53"/>
        <v>87</v>
      </c>
      <c r="BU208" s="35">
        <f t="shared" si="54"/>
        <v>70</v>
      </c>
      <c r="BV208" s="35">
        <f t="shared" si="55"/>
        <v>75</v>
      </c>
    </row>
    <row r="209" spans="2:74" hidden="1" x14ac:dyDescent="0.3">
      <c r="B209" s="6" t="s">
        <v>410</v>
      </c>
      <c r="C209" s="6">
        <v>202031033</v>
      </c>
      <c r="D209" s="6" t="s">
        <v>411</v>
      </c>
      <c r="E209" s="6" t="s">
        <v>251</v>
      </c>
      <c r="F209" s="6" t="s">
        <v>2708</v>
      </c>
      <c r="G209" s="6" t="s">
        <v>86</v>
      </c>
      <c r="H209" s="6" t="s">
        <v>78</v>
      </c>
      <c r="I209" s="22">
        <v>430000</v>
      </c>
      <c r="J209" s="22">
        <v>435000</v>
      </c>
      <c r="K209" s="22">
        <v>400000</v>
      </c>
      <c r="L209" s="22">
        <v>305000</v>
      </c>
      <c r="M209" s="22">
        <v>310000</v>
      </c>
      <c r="N209" s="22">
        <v>330000</v>
      </c>
      <c r="O209" s="23">
        <v>79</v>
      </c>
      <c r="P209" s="23">
        <v>81</v>
      </c>
      <c r="Q209" s="23">
        <v>90</v>
      </c>
      <c r="R209" s="22">
        <v>350</v>
      </c>
      <c r="S209" s="22">
        <v>400</v>
      </c>
      <c r="T209" s="24">
        <v>1.2</v>
      </c>
      <c r="U209" s="24">
        <v>0</v>
      </c>
      <c r="V209" s="24">
        <v>1.2</v>
      </c>
      <c r="W209" s="24">
        <v>1.3</v>
      </c>
      <c r="X209" s="25">
        <v>4.2325581395348838E-2</v>
      </c>
      <c r="Y209" s="24">
        <v>0.1</v>
      </c>
      <c r="Z209" s="24">
        <v>-0.1</v>
      </c>
      <c r="AA209" s="24">
        <v>0.2</v>
      </c>
      <c r="AB209" s="24">
        <v>0.3</v>
      </c>
      <c r="AC209" s="26">
        <v>0.30428432327166505</v>
      </c>
      <c r="AD209" s="24">
        <v>7.1891351102646137</v>
      </c>
      <c r="AE209" s="6">
        <v>79</v>
      </c>
      <c r="AF209" s="6">
        <v>82</v>
      </c>
      <c r="AG209" s="6">
        <v>79</v>
      </c>
      <c r="AH209" s="27">
        <v>10.099009900990099</v>
      </c>
      <c r="AI209" s="28">
        <v>445000</v>
      </c>
      <c r="AJ209" s="28">
        <v>400000</v>
      </c>
      <c r="AK209" s="28">
        <v>372500</v>
      </c>
      <c r="AL209" s="29">
        <v>0.1125</v>
      </c>
      <c r="AM209" s="29">
        <v>0.19463087248322147</v>
      </c>
      <c r="AN209" s="6">
        <v>1.4</v>
      </c>
      <c r="AO209" s="27">
        <v>9.9999999999999867E-2</v>
      </c>
      <c r="AP209" s="6">
        <v>1.3</v>
      </c>
      <c r="AQ209" s="26">
        <v>0.10459770114942528</v>
      </c>
      <c r="AR209" s="28">
        <v>480</v>
      </c>
      <c r="AS209" s="28">
        <v>440</v>
      </c>
      <c r="AT209" s="25">
        <v>9.0909090909090912E-2</v>
      </c>
      <c r="AU209" s="26">
        <v>0.33636840639356502</v>
      </c>
      <c r="AV209" s="30">
        <v>1150.24</v>
      </c>
      <c r="AW209" s="24">
        <v>0.63549999999999995</v>
      </c>
      <c r="AX209" s="24">
        <v>0.36449999999999999</v>
      </c>
      <c r="AY209" s="24">
        <v>0.95120000000000005</v>
      </c>
      <c r="AZ209" s="24">
        <v>2.4400000000000002E-2</v>
      </c>
      <c r="BA209" s="24">
        <v>0.55769999999999997</v>
      </c>
      <c r="BB209" s="24">
        <v>0.2457</v>
      </c>
      <c r="BC209" s="24">
        <v>0.1206</v>
      </c>
      <c r="BD209" s="31">
        <v>4.5</v>
      </c>
      <c r="BE209" s="23">
        <v>186</v>
      </c>
      <c r="BF209" s="32" t="s">
        <v>2908</v>
      </c>
      <c r="BG209" s="33">
        <v>143.86774238056401</v>
      </c>
      <c r="BH209" s="33">
        <v>-36.383327675304599</v>
      </c>
      <c r="BI209" s="34">
        <f t="shared" si="42"/>
        <v>97</v>
      </c>
      <c r="BJ209" s="34">
        <f t="shared" si="43"/>
        <v>93</v>
      </c>
      <c r="BK209" s="34">
        <f t="shared" si="44"/>
        <v>1</v>
      </c>
      <c r="BL209" s="34">
        <f t="shared" si="45"/>
        <v>1</v>
      </c>
      <c r="BM209" s="34">
        <f t="shared" si="46"/>
        <v>57</v>
      </c>
      <c r="BN209" s="34">
        <f t="shared" si="47"/>
        <v>100</v>
      </c>
      <c r="BO209" s="34">
        <f t="shared" si="48"/>
        <v>71</v>
      </c>
      <c r="BP209" s="34">
        <f t="shared" si="49"/>
        <v>100</v>
      </c>
      <c r="BQ209" s="35">
        <f t="shared" si="50"/>
        <v>91</v>
      </c>
      <c r="BR209" s="34">
        <f t="shared" si="51"/>
        <v>78</v>
      </c>
      <c r="BS209" s="35">
        <f t="shared" si="52"/>
        <v>64</v>
      </c>
      <c r="BT209" s="35">
        <f t="shared" si="53"/>
        <v>100</v>
      </c>
      <c r="BU209" s="35">
        <f t="shared" si="54"/>
        <v>45</v>
      </c>
      <c r="BV209" s="35">
        <f t="shared" si="55"/>
        <v>74</v>
      </c>
    </row>
    <row r="210" spans="2:74" hidden="1" x14ac:dyDescent="0.3">
      <c r="B210" s="6" t="s">
        <v>412</v>
      </c>
      <c r="C210" s="6">
        <v>405041124</v>
      </c>
      <c r="D210" s="6" t="s">
        <v>211</v>
      </c>
      <c r="E210" s="6" t="s">
        <v>113</v>
      </c>
      <c r="F210" s="6" t="s">
        <v>2692</v>
      </c>
      <c r="G210" s="6" t="s">
        <v>82</v>
      </c>
      <c r="H210" s="6" t="s">
        <v>78</v>
      </c>
      <c r="I210" s="22">
        <v>479000</v>
      </c>
      <c r="J210" s="22">
        <v>459000</v>
      </c>
      <c r="K210" s="22">
        <v>395000</v>
      </c>
      <c r="L210" s="22">
        <v>450000</v>
      </c>
      <c r="M210" s="22">
        <v>400000</v>
      </c>
      <c r="N210" s="22">
        <v>365000</v>
      </c>
      <c r="O210" s="23">
        <v>43</v>
      </c>
      <c r="P210" s="23">
        <v>46</v>
      </c>
      <c r="Q210" s="23">
        <v>50</v>
      </c>
      <c r="R210" s="22">
        <v>360</v>
      </c>
      <c r="S210" s="22">
        <v>350</v>
      </c>
      <c r="T210" s="24">
        <v>1.8</v>
      </c>
      <c r="U210" s="24">
        <v>0.10000000000000009</v>
      </c>
      <c r="V210" s="24">
        <v>1.7</v>
      </c>
      <c r="W210" s="24">
        <v>1.6</v>
      </c>
      <c r="X210" s="25">
        <v>3.9081419624217122E-2</v>
      </c>
      <c r="Y210" s="24">
        <v>0.3</v>
      </c>
      <c r="Z210" s="24">
        <v>-0.39999999999999997</v>
      </c>
      <c r="AA210" s="24">
        <v>0.7</v>
      </c>
      <c r="AB210" s="24">
        <v>0.8</v>
      </c>
      <c r="AC210" s="26">
        <v>0.27829313543599254</v>
      </c>
      <c r="AD210" s="24">
        <v>7.120855335141048</v>
      </c>
      <c r="AE210" s="6">
        <v>170</v>
      </c>
      <c r="AF210" s="6">
        <v>165</v>
      </c>
      <c r="AG210" s="6">
        <v>144</v>
      </c>
      <c r="AH210" s="27">
        <v>3.3096446700507616</v>
      </c>
      <c r="AI210" s="28">
        <v>451000</v>
      </c>
      <c r="AJ210" s="28">
        <v>389000</v>
      </c>
      <c r="AK210" s="28">
        <v>360000</v>
      </c>
      <c r="AL210" s="29">
        <v>0.15938303341902313</v>
      </c>
      <c r="AM210" s="29">
        <v>0.25277777777777777</v>
      </c>
      <c r="AN210" s="6">
        <v>2</v>
      </c>
      <c r="AO210" s="27">
        <v>0</v>
      </c>
      <c r="AP210" s="6">
        <v>2</v>
      </c>
      <c r="AQ210" s="26">
        <v>6.5808823529411767E-2</v>
      </c>
      <c r="AR210" s="28">
        <v>400</v>
      </c>
      <c r="AS210" s="28">
        <v>380</v>
      </c>
      <c r="AT210" s="25">
        <v>5.2631578947368418E-2</v>
      </c>
      <c r="AU210" s="26">
        <v>0.43005657459630409</v>
      </c>
      <c r="AV210" s="30">
        <v>1293.6000000000001</v>
      </c>
      <c r="AW210" s="24">
        <v>0.67869999999999997</v>
      </c>
      <c r="AX210" s="24">
        <v>0.32129999999999997</v>
      </c>
      <c r="AY210" s="24">
        <v>0.93520000000000003</v>
      </c>
      <c r="AZ210" s="24">
        <v>4.9500000000000002E-2</v>
      </c>
      <c r="BA210" s="24">
        <v>0.40629999999999999</v>
      </c>
      <c r="BB210" s="24">
        <v>0.31419999999999998</v>
      </c>
      <c r="BC210" s="24">
        <v>0.2374</v>
      </c>
      <c r="BD210" s="31">
        <v>3</v>
      </c>
      <c r="BE210" s="23">
        <v>129</v>
      </c>
      <c r="BF210" s="32" t="s">
        <v>2909</v>
      </c>
      <c r="BG210" s="33">
        <v>137.75951546935801</v>
      </c>
      <c r="BH210" s="33">
        <v>-33.988086165558798</v>
      </c>
      <c r="BI210" s="34">
        <f t="shared" si="42"/>
        <v>87</v>
      </c>
      <c r="BJ210" s="34">
        <f t="shared" si="43"/>
        <v>84</v>
      </c>
      <c r="BK210" s="34">
        <f t="shared" si="44"/>
        <v>84</v>
      </c>
      <c r="BL210" s="34">
        <f t="shared" si="45"/>
        <v>1</v>
      </c>
      <c r="BM210" s="34">
        <f t="shared" si="46"/>
        <v>80</v>
      </c>
      <c r="BN210" s="34">
        <f t="shared" si="47"/>
        <v>86</v>
      </c>
      <c r="BO210" s="34">
        <f t="shared" si="48"/>
        <v>81</v>
      </c>
      <c r="BP210" s="34">
        <f t="shared" si="49"/>
        <v>79</v>
      </c>
      <c r="BQ210" s="35">
        <f t="shared" si="50"/>
        <v>80</v>
      </c>
      <c r="BR210" s="34">
        <f t="shared" si="51"/>
        <v>79</v>
      </c>
      <c r="BS210" s="35">
        <f t="shared" si="52"/>
        <v>81</v>
      </c>
      <c r="BT210" s="35">
        <f t="shared" si="53"/>
        <v>100</v>
      </c>
      <c r="BU210" s="35">
        <f t="shared" si="54"/>
        <v>30</v>
      </c>
      <c r="BV210" s="35">
        <f t="shared" si="55"/>
        <v>74</v>
      </c>
    </row>
    <row r="211" spans="2:74" hidden="1" x14ac:dyDescent="0.3">
      <c r="B211" s="6" t="s">
        <v>349</v>
      </c>
      <c r="C211" s="6">
        <v>401021003</v>
      </c>
      <c r="D211" s="6" t="s">
        <v>349</v>
      </c>
      <c r="E211" s="6" t="s">
        <v>343</v>
      </c>
      <c r="F211" s="6" t="s">
        <v>2692</v>
      </c>
      <c r="G211" s="6" t="s">
        <v>82</v>
      </c>
      <c r="H211" s="6" t="s">
        <v>78</v>
      </c>
      <c r="I211" s="22">
        <v>1016610</v>
      </c>
      <c r="J211" s="22">
        <v>995000</v>
      </c>
      <c r="K211" s="22">
        <v>775700</v>
      </c>
      <c r="L211" s="22">
        <v>1105000</v>
      </c>
      <c r="M211" s="22">
        <v>1090000</v>
      </c>
      <c r="N211" s="22">
        <v>875000</v>
      </c>
      <c r="O211" s="23">
        <v>45</v>
      </c>
      <c r="P211" s="23">
        <v>45</v>
      </c>
      <c r="Q211" s="23">
        <v>36</v>
      </c>
      <c r="R211" s="22">
        <v>500</v>
      </c>
      <c r="S211" s="22">
        <v>480</v>
      </c>
      <c r="T211" s="24">
        <v>1.6</v>
      </c>
      <c r="U211" s="24">
        <v>0.20000000000000018</v>
      </c>
      <c r="V211" s="24">
        <v>1.4</v>
      </c>
      <c r="W211" s="24">
        <v>1.8</v>
      </c>
      <c r="X211" s="25">
        <v>2.5575195994530842E-2</v>
      </c>
      <c r="Y211" s="24">
        <v>0.4</v>
      </c>
      <c r="Z211" s="24">
        <v>-9.9999999999999978E-2</v>
      </c>
      <c r="AA211" s="24">
        <v>0.5</v>
      </c>
      <c r="AB211" s="24">
        <v>0.4</v>
      </c>
      <c r="AC211" s="26">
        <v>0.23434570678665162</v>
      </c>
      <c r="AD211" s="24">
        <v>9.1630072683222288</v>
      </c>
      <c r="AE211" s="6">
        <v>347</v>
      </c>
      <c r="AF211" s="6">
        <v>329</v>
      </c>
      <c r="AG211" s="6">
        <v>199</v>
      </c>
      <c r="AH211" s="27">
        <v>4.430196483971045</v>
      </c>
      <c r="AI211" s="28">
        <v>830000</v>
      </c>
      <c r="AJ211" s="28">
        <v>775000</v>
      </c>
      <c r="AK211" s="28">
        <v>725000</v>
      </c>
      <c r="AL211" s="29">
        <v>7.0967741935483872E-2</v>
      </c>
      <c r="AM211" s="29">
        <v>0.14482758620689656</v>
      </c>
      <c r="AN211" s="6">
        <v>2.6</v>
      </c>
      <c r="AO211" s="27">
        <v>0.10000000000000009</v>
      </c>
      <c r="AP211" s="6">
        <v>2.5</v>
      </c>
      <c r="AQ211" s="26">
        <v>8.4444444444444447E-2</v>
      </c>
      <c r="AR211" s="28">
        <v>595</v>
      </c>
      <c r="AS211" s="28">
        <v>550</v>
      </c>
      <c r="AT211" s="25">
        <v>8.1818181818181818E-2</v>
      </c>
      <c r="AU211" s="26">
        <v>0.26254896572295239</v>
      </c>
      <c r="AV211" s="30">
        <v>2133.6000000000004</v>
      </c>
      <c r="AW211" s="24">
        <v>0.81879999999999997</v>
      </c>
      <c r="AX211" s="24">
        <v>0.1812</v>
      </c>
      <c r="AY211" s="24">
        <v>0.98240000000000005</v>
      </c>
      <c r="AZ211" s="24">
        <v>5.3E-3</v>
      </c>
      <c r="BA211" s="24">
        <v>0.434</v>
      </c>
      <c r="BB211" s="24">
        <v>0.45400000000000001</v>
      </c>
      <c r="BC211" s="24">
        <v>8.7900000000000006E-2</v>
      </c>
      <c r="BD211" s="31">
        <v>7</v>
      </c>
      <c r="BE211" s="23">
        <v>29</v>
      </c>
      <c r="BF211" s="32" t="s">
        <v>2910</v>
      </c>
      <c r="BG211" s="33">
        <v>138.87945359415801</v>
      </c>
      <c r="BH211" s="33">
        <v>-34.789409094553797</v>
      </c>
      <c r="BI211" s="34">
        <f t="shared" si="42"/>
        <v>90</v>
      </c>
      <c r="BJ211" s="34">
        <f t="shared" si="43"/>
        <v>74</v>
      </c>
      <c r="BK211" s="34">
        <f t="shared" si="44"/>
        <v>70</v>
      </c>
      <c r="BL211" s="34">
        <f t="shared" si="45"/>
        <v>13</v>
      </c>
      <c r="BM211" s="34">
        <f t="shared" si="46"/>
        <v>36</v>
      </c>
      <c r="BN211" s="34">
        <f t="shared" si="47"/>
        <v>100</v>
      </c>
      <c r="BO211" s="34">
        <f t="shared" si="48"/>
        <v>100</v>
      </c>
      <c r="BP211" s="34">
        <f t="shared" si="49"/>
        <v>85</v>
      </c>
      <c r="BQ211" s="35">
        <f t="shared" si="50"/>
        <v>36</v>
      </c>
      <c r="BR211" s="34">
        <f t="shared" si="51"/>
        <v>59</v>
      </c>
      <c r="BS211" s="35">
        <f t="shared" si="52"/>
        <v>100</v>
      </c>
      <c r="BT211" s="35">
        <f t="shared" si="53"/>
        <v>100</v>
      </c>
      <c r="BU211" s="35">
        <f t="shared" si="54"/>
        <v>70</v>
      </c>
      <c r="BV211" s="35">
        <f t="shared" si="55"/>
        <v>74</v>
      </c>
    </row>
    <row r="212" spans="2:74" hidden="1" x14ac:dyDescent="0.3">
      <c r="B212" s="6" t="s">
        <v>413</v>
      </c>
      <c r="C212" s="6">
        <v>210011231</v>
      </c>
      <c r="D212" s="6" t="s">
        <v>145</v>
      </c>
      <c r="E212" s="6" t="s">
        <v>146</v>
      </c>
      <c r="F212" s="6" t="s">
        <v>689</v>
      </c>
      <c r="G212" s="6" t="s">
        <v>86</v>
      </c>
      <c r="H212" s="6" t="s">
        <v>78</v>
      </c>
      <c r="I212" s="22">
        <v>1550000</v>
      </c>
      <c r="J212" s="22">
        <v>1600000</v>
      </c>
      <c r="K212" s="22">
        <v>1427000</v>
      </c>
      <c r="L212" s="22">
        <v>1568000</v>
      </c>
      <c r="M212" s="22">
        <v>1383000</v>
      </c>
      <c r="N212" s="22">
        <v>1280000</v>
      </c>
      <c r="O212" s="23">
        <v>28</v>
      </c>
      <c r="P212" s="23">
        <v>31</v>
      </c>
      <c r="Q212" s="23">
        <v>34</v>
      </c>
      <c r="R212" s="22">
        <v>720</v>
      </c>
      <c r="S212" s="22">
        <v>700</v>
      </c>
      <c r="T212" s="24">
        <v>3.4</v>
      </c>
      <c r="U212" s="24">
        <v>0</v>
      </c>
      <c r="V212" s="24">
        <v>3.4</v>
      </c>
      <c r="W212" s="24">
        <v>3.1</v>
      </c>
      <c r="X212" s="25">
        <v>2.4154838709677419E-2</v>
      </c>
      <c r="Y212" s="24">
        <v>1.7</v>
      </c>
      <c r="Z212" s="24">
        <v>-0.59999999999999987</v>
      </c>
      <c r="AA212" s="24">
        <v>2.2999999999999998</v>
      </c>
      <c r="AB212" s="24">
        <v>2.4</v>
      </c>
      <c r="AC212" s="26">
        <v>0.2634660421545667</v>
      </c>
      <c r="AD212" s="24">
        <v>10.907381552873355</v>
      </c>
      <c r="AE212" s="6">
        <v>99</v>
      </c>
      <c r="AF212" s="6">
        <v>130</v>
      </c>
      <c r="AG212" s="6">
        <v>131</v>
      </c>
      <c r="AH212" s="27">
        <v>1.9178885630498532</v>
      </c>
      <c r="AI212" s="28">
        <v>1042500</v>
      </c>
      <c r="AJ212" s="28">
        <v>1045000</v>
      </c>
      <c r="AK212" s="28">
        <v>980000</v>
      </c>
      <c r="AL212" s="29">
        <v>-2.3923444976076554E-3</v>
      </c>
      <c r="AM212" s="29">
        <v>6.3775510204081634E-2</v>
      </c>
      <c r="AN212" s="6">
        <v>2.8</v>
      </c>
      <c r="AO212" s="27">
        <v>0</v>
      </c>
      <c r="AP212" s="6">
        <v>2.8</v>
      </c>
      <c r="AQ212" s="26">
        <v>7.2314049586776868E-2</v>
      </c>
      <c r="AR212" s="28">
        <v>600</v>
      </c>
      <c r="AS212" s="28">
        <v>590</v>
      </c>
      <c r="AT212" s="25">
        <v>1.6949152542372881E-2</v>
      </c>
      <c r="AU212" s="26">
        <v>-9.5375918041956664E-2</v>
      </c>
      <c r="AV212" s="30">
        <v>2732.8</v>
      </c>
      <c r="AW212" s="24">
        <v>0.79079999999999995</v>
      </c>
      <c r="AX212" s="24">
        <v>0.2092</v>
      </c>
      <c r="AY212" s="24">
        <v>0.77329999999999999</v>
      </c>
      <c r="AZ212" s="24">
        <v>0.19719999999999999</v>
      </c>
      <c r="BA212" s="24">
        <v>0.41949999999999998</v>
      </c>
      <c r="BB212" s="24">
        <v>0.39200000000000002</v>
      </c>
      <c r="BC212" s="24">
        <v>0.1673</v>
      </c>
      <c r="BD212" s="31">
        <v>9</v>
      </c>
      <c r="BE212" s="23">
        <v>10</v>
      </c>
      <c r="BF212" s="32" t="s">
        <v>2911</v>
      </c>
      <c r="BG212" s="33">
        <v>144.917371305557</v>
      </c>
      <c r="BH212" s="33">
        <v>-37.726980738433099</v>
      </c>
      <c r="BI212" s="34">
        <f t="shared" si="42"/>
        <v>60</v>
      </c>
      <c r="BJ212" s="34">
        <f t="shared" si="43"/>
        <v>70</v>
      </c>
      <c r="BK212" s="34">
        <f t="shared" si="44"/>
        <v>100</v>
      </c>
      <c r="BL212" s="34">
        <f t="shared" si="45"/>
        <v>100</v>
      </c>
      <c r="BM212" s="34">
        <f t="shared" si="46"/>
        <v>1</v>
      </c>
      <c r="BN212" s="34">
        <f t="shared" si="47"/>
        <v>96</v>
      </c>
      <c r="BO212" s="34">
        <f t="shared" si="48"/>
        <v>100</v>
      </c>
      <c r="BP212" s="34">
        <f t="shared" si="49"/>
        <v>82</v>
      </c>
      <c r="BQ212" s="35">
        <f t="shared" si="50"/>
        <v>31</v>
      </c>
      <c r="BR212" s="34">
        <f t="shared" si="51"/>
        <v>42</v>
      </c>
      <c r="BS212" s="35">
        <f t="shared" si="52"/>
        <v>91</v>
      </c>
      <c r="BT212" s="35">
        <f t="shared" si="53"/>
        <v>88</v>
      </c>
      <c r="BU212" s="35">
        <f t="shared" si="54"/>
        <v>90</v>
      </c>
      <c r="BV212" s="35">
        <f t="shared" si="55"/>
        <v>74</v>
      </c>
    </row>
    <row r="213" spans="2:74" hidden="1" x14ac:dyDescent="0.3">
      <c r="B213" s="6" t="s">
        <v>414</v>
      </c>
      <c r="C213" s="6">
        <v>213011331</v>
      </c>
      <c r="D213" s="6" t="s">
        <v>88</v>
      </c>
      <c r="E213" s="6" t="s">
        <v>89</v>
      </c>
      <c r="F213" s="6" t="s">
        <v>689</v>
      </c>
      <c r="G213" s="6" t="s">
        <v>86</v>
      </c>
      <c r="H213" s="6" t="s">
        <v>78</v>
      </c>
      <c r="I213" s="22">
        <v>630000</v>
      </c>
      <c r="J213" s="22">
        <v>600000</v>
      </c>
      <c r="K213" s="22">
        <v>602517</v>
      </c>
      <c r="L213" s="22">
        <v>674000</v>
      </c>
      <c r="M213" s="22">
        <v>660000</v>
      </c>
      <c r="N213" s="22">
        <v>645000</v>
      </c>
      <c r="O213" s="23">
        <v>26</v>
      </c>
      <c r="P213" s="23">
        <v>26</v>
      </c>
      <c r="Q213" s="23">
        <v>28</v>
      </c>
      <c r="R213" s="22">
        <v>500</v>
      </c>
      <c r="S213" s="22">
        <v>460</v>
      </c>
      <c r="T213" s="24">
        <v>2.7</v>
      </c>
      <c r="U213" s="24">
        <v>0.10000000000000009</v>
      </c>
      <c r="V213" s="24">
        <v>2.6</v>
      </c>
      <c r="W213" s="24">
        <v>2.4</v>
      </c>
      <c r="X213" s="25">
        <v>4.1269841269841269E-2</v>
      </c>
      <c r="Y213" s="24">
        <v>1.7</v>
      </c>
      <c r="Z213" s="24">
        <v>-0.50000000000000022</v>
      </c>
      <c r="AA213" s="24">
        <v>2.2000000000000002</v>
      </c>
      <c r="AB213" s="24">
        <v>2.2999999999999998</v>
      </c>
      <c r="AC213" s="26">
        <v>0.30042299557777347</v>
      </c>
      <c r="AD213" s="24">
        <v>7.2794802774614338</v>
      </c>
      <c r="AE213" s="6">
        <v>269</v>
      </c>
      <c r="AF213" s="6">
        <v>308</v>
      </c>
      <c r="AG213" s="6">
        <v>500</v>
      </c>
      <c r="AH213" s="27">
        <v>1.9194139194139195</v>
      </c>
      <c r="AI213" s="28">
        <v>710000</v>
      </c>
      <c r="AJ213" s="28">
        <v>710000</v>
      </c>
      <c r="AK213" s="28">
        <v>705000</v>
      </c>
      <c r="AL213" s="29">
        <v>0</v>
      </c>
      <c r="AM213" s="29">
        <v>7.0921985815602835E-3</v>
      </c>
      <c r="AN213" s="6">
        <v>2.5</v>
      </c>
      <c r="AO213" s="27">
        <v>0.20000000000000018</v>
      </c>
      <c r="AP213" s="6">
        <v>2.2999999999999998</v>
      </c>
      <c r="AQ213" s="26">
        <v>7.7499999999999999E-2</v>
      </c>
      <c r="AR213" s="28">
        <v>500</v>
      </c>
      <c r="AS213" s="28">
        <v>460</v>
      </c>
      <c r="AT213" s="25">
        <v>8.6956521739130432E-2</v>
      </c>
      <c r="AU213" s="26">
        <v>-0.19100826288097816</v>
      </c>
      <c r="AV213" s="30">
        <v>1664.3200000000002</v>
      </c>
      <c r="AW213" s="24">
        <v>0.76910000000000001</v>
      </c>
      <c r="AX213" s="24">
        <v>0.23089999999999999</v>
      </c>
      <c r="AY213" s="24">
        <v>0.76049999999999995</v>
      </c>
      <c r="AZ213" s="24">
        <v>0.19769999999999999</v>
      </c>
      <c r="BA213" s="24">
        <v>0.35210000000000002</v>
      </c>
      <c r="BB213" s="24">
        <v>0.38390000000000002</v>
      </c>
      <c r="BC213" s="24">
        <v>0.22700000000000001</v>
      </c>
      <c r="BD213" s="31">
        <v>1.5</v>
      </c>
      <c r="BE213" s="23">
        <v>20</v>
      </c>
      <c r="BF213" s="32" t="s">
        <v>2912</v>
      </c>
      <c r="BG213" s="33">
        <v>144.77633658935801</v>
      </c>
      <c r="BH213" s="33">
        <v>-37.717500029808903</v>
      </c>
      <c r="BI213" s="34">
        <f t="shared" si="42"/>
        <v>72</v>
      </c>
      <c r="BJ213" s="34">
        <f t="shared" si="43"/>
        <v>75</v>
      </c>
      <c r="BK213" s="34">
        <f t="shared" si="44"/>
        <v>100</v>
      </c>
      <c r="BL213" s="34">
        <f t="shared" si="45"/>
        <v>100</v>
      </c>
      <c r="BM213" s="34">
        <f t="shared" si="46"/>
        <v>1</v>
      </c>
      <c r="BN213" s="34">
        <f t="shared" si="47"/>
        <v>100</v>
      </c>
      <c r="BO213" s="34">
        <f t="shared" si="48"/>
        <v>100</v>
      </c>
      <c r="BP213" s="34">
        <f t="shared" si="49"/>
        <v>67</v>
      </c>
      <c r="BQ213" s="35">
        <f t="shared" si="50"/>
        <v>88</v>
      </c>
      <c r="BR213" s="34">
        <f t="shared" si="51"/>
        <v>77</v>
      </c>
      <c r="BS213" s="35">
        <f t="shared" si="52"/>
        <v>67</v>
      </c>
      <c r="BT213" s="35">
        <f t="shared" si="53"/>
        <v>88</v>
      </c>
      <c r="BU213" s="35">
        <f t="shared" si="54"/>
        <v>15</v>
      </c>
      <c r="BV213" s="35">
        <f t="shared" si="55"/>
        <v>74</v>
      </c>
    </row>
    <row r="214" spans="2:74" hidden="1" x14ac:dyDescent="0.3">
      <c r="B214" s="6" t="s">
        <v>415</v>
      </c>
      <c r="C214" s="6">
        <v>401021008</v>
      </c>
      <c r="D214" s="6" t="s">
        <v>349</v>
      </c>
      <c r="E214" s="6" t="s">
        <v>343</v>
      </c>
      <c r="F214" s="6" t="s">
        <v>2692</v>
      </c>
      <c r="G214" s="6" t="s">
        <v>82</v>
      </c>
      <c r="H214" s="6" t="s">
        <v>78</v>
      </c>
      <c r="I214" s="22">
        <v>825880</v>
      </c>
      <c r="J214" s="22">
        <v>825880</v>
      </c>
      <c r="K214" s="22">
        <v>695000</v>
      </c>
      <c r="L214" s="22">
        <v>830000</v>
      </c>
      <c r="M214" s="22">
        <v>808000</v>
      </c>
      <c r="N214" s="22">
        <v>675000</v>
      </c>
      <c r="O214" s="23">
        <v>31</v>
      </c>
      <c r="P214" s="23">
        <v>31</v>
      </c>
      <c r="Q214" s="23">
        <v>26</v>
      </c>
      <c r="R214" s="22">
        <v>500</v>
      </c>
      <c r="S214" s="22">
        <v>475</v>
      </c>
      <c r="T214" s="24">
        <v>1.9</v>
      </c>
      <c r="U214" s="24">
        <v>9.9999999999999867E-2</v>
      </c>
      <c r="V214" s="24">
        <v>1.8</v>
      </c>
      <c r="W214" s="24">
        <v>1.9</v>
      </c>
      <c r="X214" s="25">
        <v>3.1481571172567446E-2</v>
      </c>
      <c r="Y214" s="24">
        <v>0.4</v>
      </c>
      <c r="Z214" s="24">
        <v>-9.9999999999999978E-2</v>
      </c>
      <c r="AA214" s="24">
        <v>0.5</v>
      </c>
      <c r="AB214" s="24">
        <v>0.6</v>
      </c>
      <c r="AC214" s="26">
        <v>0.2502402306213965</v>
      </c>
      <c r="AD214" s="24">
        <v>7.9487846794461143</v>
      </c>
      <c r="AE214" s="6">
        <v>347</v>
      </c>
      <c r="AF214" s="6">
        <v>329</v>
      </c>
      <c r="AG214" s="6">
        <v>199</v>
      </c>
      <c r="AH214" s="27">
        <v>4.430196483971045</v>
      </c>
      <c r="AI214" s="28">
        <v>830000</v>
      </c>
      <c r="AJ214" s="28">
        <v>775000</v>
      </c>
      <c r="AK214" s="28">
        <v>725000</v>
      </c>
      <c r="AL214" s="29">
        <v>7.0967741935483872E-2</v>
      </c>
      <c r="AM214" s="29">
        <v>0.14482758620689656</v>
      </c>
      <c r="AN214" s="6">
        <v>2.6</v>
      </c>
      <c r="AO214" s="27">
        <v>0.10000000000000009</v>
      </c>
      <c r="AP214" s="6">
        <v>2.5</v>
      </c>
      <c r="AQ214" s="26">
        <v>8.4444444444444447E-2</v>
      </c>
      <c r="AR214" s="28">
        <v>595</v>
      </c>
      <c r="AS214" s="28">
        <v>550</v>
      </c>
      <c r="AT214" s="25">
        <v>8.1818181818181818E-2</v>
      </c>
      <c r="AU214" s="26">
        <v>0.26254896572295239</v>
      </c>
      <c r="AV214" s="30">
        <v>1998.0800000000002</v>
      </c>
      <c r="AW214" s="24">
        <v>0.78849999999999998</v>
      </c>
      <c r="AX214" s="24">
        <v>0.21149999999999999</v>
      </c>
      <c r="AY214" s="24">
        <v>0.99309999999999998</v>
      </c>
      <c r="AZ214" s="24">
        <v>4.8999999999999998E-3</v>
      </c>
      <c r="BA214" s="24">
        <v>0.3543</v>
      </c>
      <c r="BB214" s="24">
        <v>0.52349999999999997</v>
      </c>
      <c r="BC214" s="24">
        <v>9.9400000000000002E-2</v>
      </c>
      <c r="BD214" s="31">
        <v>6.5</v>
      </c>
      <c r="BE214" s="23">
        <v>38</v>
      </c>
      <c r="BF214" s="32" t="s">
        <v>2913</v>
      </c>
      <c r="BG214" s="33">
        <v>138.96706122288299</v>
      </c>
      <c r="BH214" s="33">
        <v>-35.069533095197102</v>
      </c>
      <c r="BI214" s="34">
        <f t="shared" si="42"/>
        <v>85</v>
      </c>
      <c r="BJ214" s="34">
        <f t="shared" si="43"/>
        <v>74</v>
      </c>
      <c r="BK214" s="34">
        <f t="shared" si="44"/>
        <v>70</v>
      </c>
      <c r="BL214" s="34">
        <f t="shared" si="45"/>
        <v>13</v>
      </c>
      <c r="BM214" s="34">
        <f t="shared" si="46"/>
        <v>36</v>
      </c>
      <c r="BN214" s="34">
        <f t="shared" si="47"/>
        <v>100</v>
      </c>
      <c r="BO214" s="34">
        <f t="shared" si="48"/>
        <v>100</v>
      </c>
      <c r="BP214" s="34">
        <f t="shared" si="49"/>
        <v>68</v>
      </c>
      <c r="BQ214" s="35">
        <f t="shared" si="50"/>
        <v>55</v>
      </c>
      <c r="BR214" s="34">
        <f t="shared" si="51"/>
        <v>71</v>
      </c>
      <c r="BS214" s="35">
        <f t="shared" si="52"/>
        <v>100</v>
      </c>
      <c r="BT214" s="35">
        <f t="shared" si="53"/>
        <v>100</v>
      </c>
      <c r="BU214" s="35">
        <f t="shared" si="54"/>
        <v>65</v>
      </c>
      <c r="BV214" s="35">
        <f t="shared" si="55"/>
        <v>74</v>
      </c>
    </row>
    <row r="215" spans="2:74" hidden="1" x14ac:dyDescent="0.3">
      <c r="B215" s="6" t="s">
        <v>416</v>
      </c>
      <c r="C215" s="6">
        <v>401021010</v>
      </c>
      <c r="D215" s="6" t="s">
        <v>349</v>
      </c>
      <c r="E215" s="6" t="s">
        <v>343</v>
      </c>
      <c r="F215" s="6" t="s">
        <v>2379</v>
      </c>
      <c r="G215" s="6" t="s">
        <v>82</v>
      </c>
      <c r="H215" s="6" t="s">
        <v>78</v>
      </c>
      <c r="I215" s="22">
        <v>1100000</v>
      </c>
      <c r="J215" s="22">
        <v>1050000</v>
      </c>
      <c r="K215" s="22">
        <v>1009400</v>
      </c>
      <c r="L215" s="22">
        <v>1155000</v>
      </c>
      <c r="M215" s="22">
        <v>1125000</v>
      </c>
      <c r="N215" s="22">
        <v>980000</v>
      </c>
      <c r="O215" s="23">
        <v>27</v>
      </c>
      <c r="P215" s="23">
        <v>25</v>
      </c>
      <c r="Q215" s="23">
        <v>22</v>
      </c>
      <c r="R215" s="22">
        <v>690</v>
      </c>
      <c r="S215" s="22">
        <v>630</v>
      </c>
      <c r="T215" s="24">
        <v>1.9</v>
      </c>
      <c r="U215" s="24">
        <v>-0.20000000000000018</v>
      </c>
      <c r="V215" s="24">
        <v>2.1</v>
      </c>
      <c r="W215" s="24">
        <v>2</v>
      </c>
      <c r="X215" s="25">
        <v>3.2618181818181817E-2</v>
      </c>
      <c r="Y215" s="24">
        <v>1.1000000000000001</v>
      </c>
      <c r="Z215" s="24">
        <v>-0.7</v>
      </c>
      <c r="AA215" s="24">
        <v>1.8</v>
      </c>
      <c r="AB215" s="24">
        <v>1.7</v>
      </c>
      <c r="AC215" s="26">
        <v>0.28247199842798187</v>
      </c>
      <c r="AD215" s="24">
        <v>8.6599553587173936</v>
      </c>
      <c r="AE215" s="6">
        <v>347</v>
      </c>
      <c r="AF215" s="6">
        <v>329</v>
      </c>
      <c r="AG215" s="6">
        <v>199</v>
      </c>
      <c r="AH215" s="27">
        <v>4.430196483971045</v>
      </c>
      <c r="AI215" s="28">
        <v>830000</v>
      </c>
      <c r="AJ215" s="28">
        <v>775000</v>
      </c>
      <c r="AK215" s="28">
        <v>725000</v>
      </c>
      <c r="AL215" s="29">
        <v>7.0967741935483872E-2</v>
      </c>
      <c r="AM215" s="29">
        <v>0.14482758620689656</v>
      </c>
      <c r="AN215" s="6">
        <v>2.6</v>
      </c>
      <c r="AO215" s="27">
        <v>0.10000000000000009</v>
      </c>
      <c r="AP215" s="6">
        <v>2.5</v>
      </c>
      <c r="AQ215" s="26">
        <v>8.4444444444444447E-2</v>
      </c>
      <c r="AR215" s="28">
        <v>595</v>
      </c>
      <c r="AS215" s="28">
        <v>550</v>
      </c>
      <c r="AT215" s="25">
        <v>8.1818181818181818E-2</v>
      </c>
      <c r="AU215" s="26">
        <v>0.26254896572295239</v>
      </c>
      <c r="AV215" s="30">
        <v>2442.7200000000003</v>
      </c>
      <c r="AW215" s="24">
        <v>0.7974</v>
      </c>
      <c r="AX215" s="24">
        <v>0.2026</v>
      </c>
      <c r="AY215" s="24">
        <v>0.91679999999999995</v>
      </c>
      <c r="AZ215" s="24">
        <v>4.3299999999999998E-2</v>
      </c>
      <c r="BA215" s="24">
        <v>0.3992</v>
      </c>
      <c r="BB215" s="24">
        <v>0.43440000000000001</v>
      </c>
      <c r="BC215" s="24">
        <v>0.13550000000000001</v>
      </c>
      <c r="BD215" s="31">
        <v>8</v>
      </c>
      <c r="BE215" s="23">
        <v>13</v>
      </c>
      <c r="BF215" s="32" t="s">
        <v>2914</v>
      </c>
      <c r="BG215" s="33">
        <v>138.74715934169299</v>
      </c>
      <c r="BH215" s="33">
        <v>-34.924781796948999</v>
      </c>
      <c r="BI215" s="34">
        <f t="shared" si="42"/>
        <v>85</v>
      </c>
      <c r="BJ215" s="34">
        <f t="shared" si="43"/>
        <v>74</v>
      </c>
      <c r="BK215" s="34">
        <f t="shared" si="44"/>
        <v>70</v>
      </c>
      <c r="BL215" s="34">
        <f t="shared" si="45"/>
        <v>13</v>
      </c>
      <c r="BM215" s="34">
        <f t="shared" si="46"/>
        <v>36</v>
      </c>
      <c r="BN215" s="34">
        <f t="shared" si="47"/>
        <v>100</v>
      </c>
      <c r="BO215" s="34">
        <f t="shared" si="48"/>
        <v>100</v>
      </c>
      <c r="BP215" s="34">
        <f t="shared" si="49"/>
        <v>78</v>
      </c>
      <c r="BQ215" s="35">
        <f t="shared" si="50"/>
        <v>59</v>
      </c>
      <c r="BR215" s="34">
        <f t="shared" si="51"/>
        <v>64</v>
      </c>
      <c r="BS215" s="35">
        <f t="shared" si="52"/>
        <v>79</v>
      </c>
      <c r="BT215" s="35">
        <f t="shared" si="53"/>
        <v>98</v>
      </c>
      <c r="BU215" s="35">
        <f t="shared" si="54"/>
        <v>80</v>
      </c>
      <c r="BV215" s="35">
        <f t="shared" si="55"/>
        <v>74</v>
      </c>
    </row>
    <row r="216" spans="2:74" hidden="1" x14ac:dyDescent="0.3">
      <c r="B216" s="6" t="s">
        <v>417</v>
      </c>
      <c r="C216" s="6">
        <v>407021156</v>
      </c>
      <c r="D216" s="6" t="s">
        <v>134</v>
      </c>
      <c r="E216" s="6" t="s">
        <v>81</v>
      </c>
      <c r="F216" s="6" t="s">
        <v>2692</v>
      </c>
      <c r="G216" s="6" t="s">
        <v>82</v>
      </c>
      <c r="H216" s="6" t="s">
        <v>78</v>
      </c>
      <c r="I216" s="22">
        <v>380000</v>
      </c>
      <c r="J216" s="22">
        <v>380000</v>
      </c>
      <c r="K216" s="22">
        <v>375000</v>
      </c>
      <c r="L216" s="22">
        <v>320000</v>
      </c>
      <c r="M216" s="22">
        <v>340000</v>
      </c>
      <c r="N216" s="22">
        <v>365251</v>
      </c>
      <c r="O216" s="23">
        <v>84</v>
      </c>
      <c r="P216" s="23">
        <v>84</v>
      </c>
      <c r="Q216" s="23">
        <v>89</v>
      </c>
      <c r="R216" s="22">
        <v>320</v>
      </c>
      <c r="S216" s="22">
        <v>340</v>
      </c>
      <c r="T216" s="24">
        <v>1.4</v>
      </c>
      <c r="U216" s="24">
        <v>9.9999999999999867E-2</v>
      </c>
      <c r="V216" s="24">
        <v>1.3</v>
      </c>
      <c r="W216" s="24">
        <v>1.5</v>
      </c>
      <c r="X216" s="25">
        <v>4.3789473684210524E-2</v>
      </c>
      <c r="Y216" s="24">
        <v>0.2</v>
      </c>
      <c r="Z216" s="24">
        <v>0</v>
      </c>
      <c r="AA216" s="24">
        <v>0.2</v>
      </c>
      <c r="AB216" s="24">
        <v>0.4</v>
      </c>
      <c r="AC216" s="26">
        <v>0.21743857360295715</v>
      </c>
      <c r="AD216" s="24">
        <v>4.9655443491059925</v>
      </c>
      <c r="AE216" s="6">
        <v>300</v>
      </c>
      <c r="AF216" s="6">
        <v>368</v>
      </c>
      <c r="AG216" s="6">
        <v>294</v>
      </c>
      <c r="AH216" s="27">
        <v>4.2787456445993035</v>
      </c>
      <c r="AI216" s="28">
        <v>385000</v>
      </c>
      <c r="AJ216" s="28">
        <v>390000</v>
      </c>
      <c r="AK216" s="28">
        <v>380000</v>
      </c>
      <c r="AL216" s="29">
        <v>-1.282051282051282E-2</v>
      </c>
      <c r="AM216" s="29">
        <v>1.3157894736842105E-2</v>
      </c>
      <c r="AN216" s="6">
        <v>1.8</v>
      </c>
      <c r="AO216" s="27">
        <v>-9.9999999999999867E-2</v>
      </c>
      <c r="AP216" s="6">
        <v>1.9</v>
      </c>
      <c r="AQ216" s="26">
        <v>6.210526315789474E-2</v>
      </c>
      <c r="AR216" s="28">
        <v>430</v>
      </c>
      <c r="AS216" s="28">
        <v>390</v>
      </c>
      <c r="AT216" s="25">
        <v>0.10256410256410256</v>
      </c>
      <c r="AU216" s="26">
        <v>0.22355454933756602</v>
      </c>
      <c r="AV216" s="30">
        <v>1471.68</v>
      </c>
      <c r="AW216" s="24">
        <v>0.6623</v>
      </c>
      <c r="AX216" s="24">
        <v>0.3377</v>
      </c>
      <c r="AY216" s="24">
        <v>0.94279999999999997</v>
      </c>
      <c r="AZ216" s="24">
        <v>3.7600000000000001E-2</v>
      </c>
      <c r="BA216" s="24">
        <v>0.41339999999999999</v>
      </c>
      <c r="BB216" s="24">
        <v>0.31540000000000001</v>
      </c>
      <c r="BC216" s="24">
        <v>0.2132</v>
      </c>
      <c r="BD216" s="31">
        <v>4</v>
      </c>
      <c r="BE216" s="23">
        <v>340</v>
      </c>
      <c r="BF216" s="32" t="s">
        <v>2915</v>
      </c>
      <c r="BG216" s="33">
        <v>140.791871894206</v>
      </c>
      <c r="BH216" s="33">
        <v>-37.410151675099101</v>
      </c>
      <c r="BI216" s="34">
        <f t="shared" si="42"/>
        <v>93</v>
      </c>
      <c r="BJ216" s="34">
        <f t="shared" si="43"/>
        <v>87</v>
      </c>
      <c r="BK216" s="34">
        <f t="shared" si="44"/>
        <v>72</v>
      </c>
      <c r="BL216" s="34">
        <f t="shared" si="45"/>
        <v>26</v>
      </c>
      <c r="BM216" s="34">
        <f t="shared" si="46"/>
        <v>1</v>
      </c>
      <c r="BN216" s="34">
        <f t="shared" si="47"/>
        <v>80</v>
      </c>
      <c r="BO216" s="34">
        <f t="shared" si="48"/>
        <v>49</v>
      </c>
      <c r="BP216" s="34">
        <f t="shared" si="49"/>
        <v>81</v>
      </c>
      <c r="BQ216" s="35">
        <f t="shared" si="50"/>
        <v>96</v>
      </c>
      <c r="BR216" s="34">
        <f t="shared" si="51"/>
        <v>100</v>
      </c>
      <c r="BS216" s="35">
        <f t="shared" si="52"/>
        <v>100</v>
      </c>
      <c r="BT216" s="35">
        <f t="shared" si="53"/>
        <v>100</v>
      </c>
      <c r="BU216" s="35">
        <f t="shared" si="54"/>
        <v>40</v>
      </c>
      <c r="BV216" s="35">
        <f t="shared" si="55"/>
        <v>74</v>
      </c>
    </row>
    <row r="217" spans="2:74" hidden="1" x14ac:dyDescent="0.3">
      <c r="B217" s="6" t="s">
        <v>418</v>
      </c>
      <c r="C217" s="6">
        <v>402021033</v>
      </c>
      <c r="D217" s="6" t="s">
        <v>419</v>
      </c>
      <c r="E217" s="6" t="s">
        <v>420</v>
      </c>
      <c r="F217" s="6" t="s">
        <v>2692</v>
      </c>
      <c r="G217" s="6" t="s">
        <v>82</v>
      </c>
      <c r="H217" s="6" t="s">
        <v>78</v>
      </c>
      <c r="I217" s="22">
        <v>1350000</v>
      </c>
      <c r="J217" s="22">
        <v>1200000</v>
      </c>
      <c r="K217" s="22">
        <v>1000000</v>
      </c>
      <c r="L217" s="22">
        <v>1180000</v>
      </c>
      <c r="M217" s="22">
        <v>1150000</v>
      </c>
      <c r="N217" s="22">
        <v>1000000</v>
      </c>
      <c r="O217" s="23">
        <v>45</v>
      </c>
      <c r="P217" s="23">
        <v>58</v>
      </c>
      <c r="Q217" s="23">
        <v>31</v>
      </c>
      <c r="R217" s="22">
        <v>550</v>
      </c>
      <c r="S217" s="22">
        <v>650</v>
      </c>
      <c r="T217" s="24">
        <v>1.3</v>
      </c>
      <c r="U217" s="24">
        <v>-0.30000000000000004</v>
      </c>
      <c r="V217" s="24">
        <v>1.6</v>
      </c>
      <c r="W217" s="24">
        <v>1.5</v>
      </c>
      <c r="X217" s="25">
        <v>2.1185185185185185E-2</v>
      </c>
      <c r="Y217" s="24">
        <v>0.4</v>
      </c>
      <c r="Z217" s="24">
        <v>-0.19999999999999996</v>
      </c>
      <c r="AA217" s="24">
        <v>0.6</v>
      </c>
      <c r="AB217" s="24">
        <v>0.5</v>
      </c>
      <c r="AC217" s="26">
        <v>0.21566597653554173</v>
      </c>
      <c r="AD217" s="24">
        <v>10.180037353950397</v>
      </c>
      <c r="AE217" s="6">
        <v>742</v>
      </c>
      <c r="AF217" s="6">
        <v>595</v>
      </c>
      <c r="AG217" s="6">
        <v>348</v>
      </c>
      <c r="AH217" s="27">
        <v>5.7184986595174268</v>
      </c>
      <c r="AI217" s="28">
        <v>601000</v>
      </c>
      <c r="AJ217" s="28">
        <v>505000</v>
      </c>
      <c r="AK217" s="28">
        <v>415000</v>
      </c>
      <c r="AL217" s="29">
        <v>0.1900990099009901</v>
      </c>
      <c r="AM217" s="29">
        <v>0.44819277108433736</v>
      </c>
      <c r="AN217" s="6">
        <v>3.4</v>
      </c>
      <c r="AO217" s="27">
        <v>0</v>
      </c>
      <c r="AP217" s="6">
        <v>3.4</v>
      </c>
      <c r="AQ217" s="26">
        <v>0.1404</v>
      </c>
      <c r="AR217" s="28">
        <v>525</v>
      </c>
      <c r="AS217" s="28">
        <v>485</v>
      </c>
      <c r="AT217" s="25">
        <v>8.247422680412371E-2</v>
      </c>
      <c r="AU217" s="26">
        <v>0.54208361123976734</v>
      </c>
      <c r="AV217" s="30">
        <v>2550.2400000000002</v>
      </c>
      <c r="AW217" s="24">
        <v>0.88349999999999995</v>
      </c>
      <c r="AX217" s="24">
        <v>0.11650000000000001</v>
      </c>
      <c r="AY217" s="24">
        <v>1</v>
      </c>
      <c r="AZ217" s="24">
        <v>0</v>
      </c>
      <c r="BA217" s="24">
        <v>0.48570000000000002</v>
      </c>
      <c r="BB217" s="24">
        <v>0.46210000000000001</v>
      </c>
      <c r="BC217" s="24">
        <v>4.2200000000000001E-2</v>
      </c>
      <c r="BD217" s="31">
        <v>8</v>
      </c>
      <c r="BE217" s="23">
        <v>30</v>
      </c>
      <c r="BF217" s="32" t="s">
        <v>2916</v>
      </c>
      <c r="BG217" s="33">
        <v>138.78178476332101</v>
      </c>
      <c r="BH217" s="33">
        <v>-34.692444439899802</v>
      </c>
      <c r="BI217" s="34">
        <f t="shared" si="42"/>
        <v>95</v>
      </c>
      <c r="BJ217" s="34">
        <f t="shared" si="43"/>
        <v>60</v>
      </c>
      <c r="BK217" s="34">
        <f t="shared" si="44"/>
        <v>54</v>
      </c>
      <c r="BL217" s="34">
        <f t="shared" si="45"/>
        <v>1</v>
      </c>
      <c r="BM217" s="34">
        <f t="shared" si="46"/>
        <v>95</v>
      </c>
      <c r="BN217" s="34">
        <f t="shared" si="47"/>
        <v>100</v>
      </c>
      <c r="BO217" s="34">
        <f t="shared" si="48"/>
        <v>100</v>
      </c>
      <c r="BP217" s="34">
        <f t="shared" si="49"/>
        <v>97</v>
      </c>
      <c r="BQ217" s="35">
        <f t="shared" si="50"/>
        <v>21</v>
      </c>
      <c r="BR217" s="34">
        <f t="shared" si="51"/>
        <v>49</v>
      </c>
      <c r="BS217" s="35">
        <f t="shared" si="52"/>
        <v>100</v>
      </c>
      <c r="BT217" s="35">
        <f t="shared" si="53"/>
        <v>100</v>
      </c>
      <c r="BU217" s="35">
        <f t="shared" si="54"/>
        <v>80</v>
      </c>
      <c r="BV217" s="35">
        <f t="shared" si="55"/>
        <v>74</v>
      </c>
    </row>
    <row r="218" spans="2:74" hidden="1" x14ac:dyDescent="0.3">
      <c r="B218" s="6" t="s">
        <v>421</v>
      </c>
      <c r="C218" s="6">
        <v>105031103</v>
      </c>
      <c r="D218" s="6" t="s">
        <v>143</v>
      </c>
      <c r="E218" s="6" t="s">
        <v>144</v>
      </c>
      <c r="F218" s="6" t="s">
        <v>2691</v>
      </c>
      <c r="G218" s="6" t="s">
        <v>77</v>
      </c>
      <c r="H218" s="6" t="s">
        <v>78</v>
      </c>
      <c r="I218" s="22">
        <v>770400</v>
      </c>
      <c r="J218" s="22">
        <v>675000</v>
      </c>
      <c r="K218" s="22">
        <v>757500</v>
      </c>
      <c r="L218" s="22">
        <v>810000</v>
      </c>
      <c r="M218" s="22">
        <v>860000</v>
      </c>
      <c r="N218" s="22">
        <v>750000</v>
      </c>
      <c r="O218" s="23">
        <v>22</v>
      </c>
      <c r="P218" s="23">
        <v>22</v>
      </c>
      <c r="Q218" s="23">
        <v>34</v>
      </c>
      <c r="R218" s="22">
        <v>480</v>
      </c>
      <c r="S218" s="22">
        <v>400</v>
      </c>
      <c r="T218" s="24">
        <v>0.8</v>
      </c>
      <c r="U218" s="24">
        <v>0</v>
      </c>
      <c r="V218" s="24">
        <v>0.8</v>
      </c>
      <c r="W218" s="24">
        <v>1.1000000000000001</v>
      </c>
      <c r="X218" s="25">
        <v>3.2398753894080999E-2</v>
      </c>
      <c r="Y218" s="24">
        <v>0.3</v>
      </c>
      <c r="Z218" s="24">
        <v>-0.2</v>
      </c>
      <c r="AA218" s="24">
        <v>0.5</v>
      </c>
      <c r="AB218" s="24">
        <v>0.7</v>
      </c>
      <c r="AC218" s="26">
        <v>0.21955503512880559</v>
      </c>
      <c r="AD218" s="24">
        <v>6.7766506034948648</v>
      </c>
      <c r="AE218" s="6">
        <v>295</v>
      </c>
      <c r="AF218" s="6">
        <v>335</v>
      </c>
      <c r="AG218" s="6">
        <v>315</v>
      </c>
      <c r="AH218" s="27">
        <v>4.8666666666666663</v>
      </c>
      <c r="AI218" s="28">
        <v>530000</v>
      </c>
      <c r="AJ218" s="28">
        <v>505000</v>
      </c>
      <c r="AK218" s="28">
        <v>472000</v>
      </c>
      <c r="AL218" s="29">
        <v>4.9504950495049507E-2</v>
      </c>
      <c r="AM218" s="29">
        <v>0.1228813559322034</v>
      </c>
      <c r="AN218" s="6">
        <v>1.8</v>
      </c>
      <c r="AO218" s="27">
        <v>0.10000000000000009</v>
      </c>
      <c r="AP218" s="6">
        <v>1.7</v>
      </c>
      <c r="AQ218" s="26">
        <v>7.6666666666666675E-2</v>
      </c>
      <c r="AR218" s="28">
        <v>500</v>
      </c>
      <c r="AS218" s="28">
        <v>470</v>
      </c>
      <c r="AT218" s="25">
        <v>6.3829787234042548E-2</v>
      </c>
      <c r="AU218" s="26">
        <v>0.26351229979901314</v>
      </c>
      <c r="AV218" s="30">
        <v>2186.2400000000002</v>
      </c>
      <c r="AW218" s="24">
        <v>0.80979999999999996</v>
      </c>
      <c r="AX218" s="24">
        <v>0.19020000000000001</v>
      </c>
      <c r="AY218" s="24">
        <v>0.97889999999999999</v>
      </c>
      <c r="AZ218" s="24">
        <v>1.0500000000000001E-2</v>
      </c>
      <c r="BA218" s="24">
        <v>0.41889999999999999</v>
      </c>
      <c r="BB218" s="24">
        <v>0.43790000000000001</v>
      </c>
      <c r="BC218" s="24">
        <v>9.3700000000000006E-2</v>
      </c>
      <c r="BD218" s="31">
        <v>5.5</v>
      </c>
      <c r="BE218" s="23">
        <v>296</v>
      </c>
      <c r="BF218" s="32" t="s">
        <v>2917</v>
      </c>
      <c r="BG218" s="33">
        <v>148.61740875758301</v>
      </c>
      <c r="BH218" s="33">
        <v>-32.334857114337403</v>
      </c>
      <c r="BI218" s="34">
        <f t="shared" si="42"/>
        <v>100</v>
      </c>
      <c r="BJ218" s="34">
        <f t="shared" si="43"/>
        <v>87</v>
      </c>
      <c r="BK218" s="34">
        <f t="shared" si="44"/>
        <v>65</v>
      </c>
      <c r="BL218" s="34">
        <f t="shared" si="45"/>
        <v>13</v>
      </c>
      <c r="BM218" s="34">
        <f t="shared" si="46"/>
        <v>26</v>
      </c>
      <c r="BN218" s="34">
        <f t="shared" si="47"/>
        <v>100</v>
      </c>
      <c r="BO218" s="34">
        <f t="shared" si="48"/>
        <v>55</v>
      </c>
      <c r="BP218" s="34">
        <f t="shared" si="49"/>
        <v>82</v>
      </c>
      <c r="BQ218" s="35">
        <f t="shared" si="50"/>
        <v>58</v>
      </c>
      <c r="BR218" s="34">
        <f t="shared" si="51"/>
        <v>82</v>
      </c>
      <c r="BS218" s="35">
        <f t="shared" si="52"/>
        <v>100</v>
      </c>
      <c r="BT218" s="35">
        <f t="shared" si="53"/>
        <v>100</v>
      </c>
      <c r="BU218" s="35">
        <f t="shared" si="54"/>
        <v>55</v>
      </c>
      <c r="BV218" s="35">
        <f t="shared" si="55"/>
        <v>74</v>
      </c>
    </row>
    <row r="219" spans="2:74" hidden="1" x14ac:dyDescent="0.3">
      <c r="B219" s="6" t="s">
        <v>422</v>
      </c>
      <c r="C219" s="6">
        <v>128021608</v>
      </c>
      <c r="D219" s="6" t="s">
        <v>235</v>
      </c>
      <c r="E219" s="6" t="s">
        <v>236</v>
      </c>
      <c r="F219" s="6" t="s">
        <v>2757</v>
      </c>
      <c r="G219" s="6" t="s">
        <v>77</v>
      </c>
      <c r="H219" s="6" t="s">
        <v>78</v>
      </c>
      <c r="I219" s="22">
        <v>1533600</v>
      </c>
      <c r="J219" s="22">
        <v>1496250</v>
      </c>
      <c r="K219" s="22">
        <v>1484000</v>
      </c>
      <c r="L219" s="22">
        <v>1565000</v>
      </c>
      <c r="M219" s="22">
        <v>1490000</v>
      </c>
      <c r="N219" s="22">
        <v>1425000</v>
      </c>
      <c r="O219" s="23">
        <v>22</v>
      </c>
      <c r="P219" s="23">
        <v>22</v>
      </c>
      <c r="Q219" s="23">
        <v>23</v>
      </c>
      <c r="R219" s="22">
        <v>870</v>
      </c>
      <c r="S219" s="22">
        <v>850</v>
      </c>
      <c r="T219" s="24">
        <v>2.2999999999999998</v>
      </c>
      <c r="U219" s="24">
        <v>-0.30000000000000027</v>
      </c>
      <c r="V219" s="24">
        <v>2.6</v>
      </c>
      <c r="W219" s="24">
        <v>2.2999999999999998</v>
      </c>
      <c r="X219" s="25">
        <v>2.9499217527386542E-2</v>
      </c>
      <c r="Y219" s="24">
        <v>1.4</v>
      </c>
      <c r="Z219" s="24">
        <v>-0.40000000000000013</v>
      </c>
      <c r="AA219" s="24">
        <v>1.8</v>
      </c>
      <c r="AB219" s="24">
        <v>1.8</v>
      </c>
      <c r="AC219" s="26">
        <v>0.30606214116852409</v>
      </c>
      <c r="AD219" s="24">
        <v>10.3752630348375</v>
      </c>
      <c r="AE219" s="6">
        <v>99</v>
      </c>
      <c r="AF219" s="6">
        <v>145</v>
      </c>
      <c r="AG219" s="6">
        <v>106</v>
      </c>
      <c r="AH219" s="27">
        <v>1.8472385428907168</v>
      </c>
      <c r="AI219" s="28">
        <v>1600000</v>
      </c>
      <c r="AJ219" s="28">
        <v>1510000</v>
      </c>
      <c r="AK219" s="28">
        <v>1345000</v>
      </c>
      <c r="AL219" s="29">
        <v>5.9602649006622516E-2</v>
      </c>
      <c r="AM219" s="29">
        <v>0.1895910780669145</v>
      </c>
      <c r="AN219" s="6">
        <v>2.5</v>
      </c>
      <c r="AO219" s="27">
        <v>-0.39999999999999991</v>
      </c>
      <c r="AP219" s="6">
        <v>2.9</v>
      </c>
      <c r="AQ219" s="26">
        <v>8.3908045977011486E-2</v>
      </c>
      <c r="AR219" s="28">
        <v>925</v>
      </c>
      <c r="AS219" s="28">
        <v>900</v>
      </c>
      <c r="AT219" s="25">
        <v>2.7777777777777776E-2</v>
      </c>
      <c r="AU219" s="26">
        <v>0.17550293083416157</v>
      </c>
      <c r="AV219" s="30">
        <v>2842.5600000000004</v>
      </c>
      <c r="AW219" s="24">
        <v>0.84209999999999996</v>
      </c>
      <c r="AX219" s="24">
        <v>0.15790000000000001</v>
      </c>
      <c r="AY219" s="24">
        <v>0.90820000000000001</v>
      </c>
      <c r="AZ219" s="24">
        <v>8.6499999999999994E-2</v>
      </c>
      <c r="BA219" s="24">
        <v>0.43840000000000001</v>
      </c>
      <c r="BB219" s="24">
        <v>0.4551</v>
      </c>
      <c r="BC219" s="24">
        <v>8.7300000000000003E-2</v>
      </c>
      <c r="BD219" s="31">
        <v>8</v>
      </c>
      <c r="BE219" s="23">
        <v>25</v>
      </c>
      <c r="BF219" s="32" t="s">
        <v>2918</v>
      </c>
      <c r="BG219" s="33">
        <v>151.04130162326501</v>
      </c>
      <c r="BH219" s="33">
        <v>-34.049633301671797</v>
      </c>
      <c r="BI219" s="34">
        <f t="shared" si="42"/>
        <v>79</v>
      </c>
      <c r="BJ219" s="34">
        <f t="shared" si="43"/>
        <v>75</v>
      </c>
      <c r="BK219" s="34">
        <f t="shared" si="44"/>
        <v>100</v>
      </c>
      <c r="BL219" s="34">
        <f t="shared" si="45"/>
        <v>42</v>
      </c>
      <c r="BM219" s="34">
        <f t="shared" si="46"/>
        <v>31</v>
      </c>
      <c r="BN219" s="34">
        <f t="shared" si="47"/>
        <v>100</v>
      </c>
      <c r="BO219" s="34">
        <f t="shared" si="48"/>
        <v>100</v>
      </c>
      <c r="BP219" s="34">
        <f t="shared" si="49"/>
        <v>86</v>
      </c>
      <c r="BQ219" s="35">
        <f t="shared" si="50"/>
        <v>49</v>
      </c>
      <c r="BR219" s="34">
        <f t="shared" si="51"/>
        <v>47</v>
      </c>
      <c r="BS219" s="35">
        <f t="shared" si="52"/>
        <v>63</v>
      </c>
      <c r="BT219" s="35">
        <f t="shared" si="53"/>
        <v>93</v>
      </c>
      <c r="BU219" s="35">
        <f t="shared" si="54"/>
        <v>80</v>
      </c>
      <c r="BV219" s="35">
        <f t="shared" si="55"/>
        <v>74</v>
      </c>
    </row>
    <row r="220" spans="2:74" hidden="1" x14ac:dyDescent="0.3">
      <c r="B220" s="6" t="s">
        <v>423</v>
      </c>
      <c r="C220" s="6">
        <v>204031072</v>
      </c>
      <c r="D220" s="6" t="s">
        <v>424</v>
      </c>
      <c r="E220" s="6" t="s">
        <v>261</v>
      </c>
      <c r="F220" s="6" t="s">
        <v>2708</v>
      </c>
      <c r="G220" s="6" t="s">
        <v>86</v>
      </c>
      <c r="H220" s="6" t="s">
        <v>78</v>
      </c>
      <c r="I220" s="22">
        <v>425000</v>
      </c>
      <c r="J220" s="22">
        <v>435000</v>
      </c>
      <c r="K220" s="22">
        <v>429000</v>
      </c>
      <c r="L220" s="22">
        <v>425000</v>
      </c>
      <c r="M220" s="22">
        <v>430000</v>
      </c>
      <c r="N220" s="22">
        <v>450000</v>
      </c>
      <c r="O220" s="23">
        <v>103</v>
      </c>
      <c r="P220" s="23">
        <v>120</v>
      </c>
      <c r="Q220" s="23">
        <v>106</v>
      </c>
      <c r="R220" s="22">
        <v>450</v>
      </c>
      <c r="S220" s="22">
        <v>380</v>
      </c>
      <c r="T220" s="24">
        <v>1.3</v>
      </c>
      <c r="U220" s="24">
        <v>0.10000000000000009</v>
      </c>
      <c r="V220" s="24">
        <v>1.2</v>
      </c>
      <c r="W220" s="24">
        <v>1.5</v>
      </c>
      <c r="X220" s="25">
        <v>5.5058823529411764E-2</v>
      </c>
      <c r="Y220" s="24">
        <v>0.5</v>
      </c>
      <c r="Z220" s="24">
        <v>-9.9999999999999978E-2</v>
      </c>
      <c r="AA220" s="24">
        <v>0.6</v>
      </c>
      <c r="AB220" s="24">
        <v>0.7</v>
      </c>
      <c r="AC220" s="26">
        <v>0.31389508928571425</v>
      </c>
      <c r="AD220" s="24">
        <v>5.7010860233516478</v>
      </c>
      <c r="AE220" s="6">
        <v>509</v>
      </c>
      <c r="AF220" s="6">
        <v>616</v>
      </c>
      <c r="AG220" s="6">
        <v>493</v>
      </c>
      <c r="AH220" s="27">
        <v>10.159398496240602</v>
      </c>
      <c r="AI220" s="28">
        <v>600000</v>
      </c>
      <c r="AJ220" s="28">
        <v>560000</v>
      </c>
      <c r="AK220" s="28">
        <v>560000</v>
      </c>
      <c r="AL220" s="29">
        <v>7.1428571428571425E-2</v>
      </c>
      <c r="AM220" s="29">
        <v>7.1428571428571425E-2</v>
      </c>
      <c r="AN220" s="6">
        <v>1.9</v>
      </c>
      <c r="AO220" s="27">
        <v>-0.20000000000000018</v>
      </c>
      <c r="AP220" s="6">
        <v>2.1</v>
      </c>
      <c r="AQ220" s="26">
        <v>0.1</v>
      </c>
      <c r="AR220" s="28">
        <v>530</v>
      </c>
      <c r="AS220" s="28">
        <v>490</v>
      </c>
      <c r="AT220" s="25">
        <v>8.1632653061224483E-2</v>
      </c>
      <c r="AU220" s="26">
        <v>0.21592036548507554</v>
      </c>
      <c r="AV220" s="30">
        <v>1433.6000000000001</v>
      </c>
      <c r="AW220" s="24">
        <v>0.68500000000000005</v>
      </c>
      <c r="AX220" s="24">
        <v>0.315</v>
      </c>
      <c r="AY220" s="24">
        <v>0.96830000000000005</v>
      </c>
      <c r="AZ220" s="24">
        <v>1.4200000000000001E-2</v>
      </c>
      <c r="BA220" s="24">
        <v>0.49690000000000001</v>
      </c>
      <c r="BB220" s="24">
        <v>0.30259999999999998</v>
      </c>
      <c r="BC220" s="24">
        <v>0.14549999999999999</v>
      </c>
      <c r="BD220" s="31">
        <v>5</v>
      </c>
      <c r="BE220" s="23">
        <v>284</v>
      </c>
      <c r="BF220" s="32" t="s">
        <v>2919</v>
      </c>
      <c r="BG220" s="33">
        <v>147.60228385903</v>
      </c>
      <c r="BH220" s="33">
        <v>-36.364999683056602</v>
      </c>
      <c r="BI220" s="34">
        <f t="shared" si="42"/>
        <v>95</v>
      </c>
      <c r="BJ220" s="34">
        <f t="shared" si="43"/>
        <v>85</v>
      </c>
      <c r="BK220" s="34">
        <f t="shared" si="44"/>
        <v>1</v>
      </c>
      <c r="BL220" s="34">
        <f t="shared" si="45"/>
        <v>29</v>
      </c>
      <c r="BM220" s="34">
        <f t="shared" si="46"/>
        <v>36</v>
      </c>
      <c r="BN220" s="34">
        <f t="shared" si="47"/>
        <v>100</v>
      </c>
      <c r="BO220" s="34">
        <f t="shared" si="48"/>
        <v>56</v>
      </c>
      <c r="BP220" s="34">
        <f t="shared" si="49"/>
        <v>99</v>
      </c>
      <c r="BQ220" s="35">
        <f t="shared" si="50"/>
        <v>100</v>
      </c>
      <c r="BR220" s="34">
        <f t="shared" si="51"/>
        <v>93</v>
      </c>
      <c r="BS220" s="35">
        <f t="shared" si="52"/>
        <v>58</v>
      </c>
      <c r="BT220" s="35">
        <f t="shared" si="53"/>
        <v>100</v>
      </c>
      <c r="BU220" s="35">
        <f t="shared" si="54"/>
        <v>50</v>
      </c>
      <c r="BV220" s="35">
        <f t="shared" si="55"/>
        <v>74</v>
      </c>
    </row>
    <row r="221" spans="2:74" hidden="1" x14ac:dyDescent="0.3">
      <c r="B221" s="6" t="s">
        <v>425</v>
      </c>
      <c r="C221" s="6">
        <v>210011226</v>
      </c>
      <c r="D221" s="6" t="s">
        <v>145</v>
      </c>
      <c r="E221" s="6" t="s">
        <v>146</v>
      </c>
      <c r="F221" s="6" t="s">
        <v>689</v>
      </c>
      <c r="G221" s="6" t="s">
        <v>86</v>
      </c>
      <c r="H221" s="6" t="s">
        <v>78</v>
      </c>
      <c r="I221" s="22">
        <v>932500</v>
      </c>
      <c r="J221" s="22">
        <v>932000</v>
      </c>
      <c r="K221" s="22">
        <v>955000</v>
      </c>
      <c r="L221" s="22">
        <v>925000</v>
      </c>
      <c r="M221" s="22">
        <v>932000</v>
      </c>
      <c r="N221" s="22">
        <v>975000</v>
      </c>
      <c r="O221" s="23">
        <v>29</v>
      </c>
      <c r="P221" s="23">
        <v>29</v>
      </c>
      <c r="Q221" s="23">
        <v>26</v>
      </c>
      <c r="R221" s="22">
        <v>595</v>
      </c>
      <c r="S221" s="22">
        <v>550</v>
      </c>
      <c r="T221" s="24">
        <v>2.7</v>
      </c>
      <c r="U221" s="24">
        <v>0</v>
      </c>
      <c r="V221" s="24">
        <v>2.7</v>
      </c>
      <c r="W221" s="24">
        <v>2.7</v>
      </c>
      <c r="X221" s="25">
        <v>3.3179624664879358E-2</v>
      </c>
      <c r="Y221" s="24">
        <v>1.8</v>
      </c>
      <c r="Z221" s="24">
        <v>-0.49999999999999978</v>
      </c>
      <c r="AA221" s="24">
        <v>2.2999999999999998</v>
      </c>
      <c r="AB221" s="24">
        <v>2.8</v>
      </c>
      <c r="AC221" s="26">
        <v>0.30167518455423054</v>
      </c>
      <c r="AD221" s="24">
        <v>9.0921819520627007</v>
      </c>
      <c r="AE221" s="6">
        <v>99</v>
      </c>
      <c r="AF221" s="6">
        <v>130</v>
      </c>
      <c r="AG221" s="6">
        <v>131</v>
      </c>
      <c r="AH221" s="27">
        <v>1.9178885630498532</v>
      </c>
      <c r="AI221" s="28">
        <v>1042500</v>
      </c>
      <c r="AJ221" s="28">
        <v>1045000</v>
      </c>
      <c r="AK221" s="28">
        <v>980000</v>
      </c>
      <c r="AL221" s="29">
        <v>-2.3923444976076554E-3</v>
      </c>
      <c r="AM221" s="29">
        <v>6.3775510204081634E-2</v>
      </c>
      <c r="AN221" s="6">
        <v>2.8</v>
      </c>
      <c r="AO221" s="27">
        <v>0</v>
      </c>
      <c r="AP221" s="6">
        <v>2.8</v>
      </c>
      <c r="AQ221" s="26">
        <v>7.2314049586776868E-2</v>
      </c>
      <c r="AR221" s="28">
        <v>600</v>
      </c>
      <c r="AS221" s="28">
        <v>590</v>
      </c>
      <c r="AT221" s="25">
        <v>1.6949152542372881E-2</v>
      </c>
      <c r="AU221" s="26">
        <v>-9.5375918041956664E-2</v>
      </c>
      <c r="AV221" s="30">
        <v>1972.3200000000002</v>
      </c>
      <c r="AW221" s="24">
        <v>0.65759999999999996</v>
      </c>
      <c r="AX221" s="24">
        <v>0.34239999999999998</v>
      </c>
      <c r="AY221" s="24">
        <v>0.62539999999999996</v>
      </c>
      <c r="AZ221" s="24">
        <v>0.3543</v>
      </c>
      <c r="BA221" s="24">
        <v>0.37990000000000002</v>
      </c>
      <c r="BB221" s="24">
        <v>0.31790000000000002</v>
      </c>
      <c r="BC221" s="24">
        <v>0.27979999999999999</v>
      </c>
      <c r="BD221" s="31">
        <v>6</v>
      </c>
      <c r="BE221" s="23">
        <v>12</v>
      </c>
      <c r="BF221" s="32" t="s">
        <v>2920</v>
      </c>
      <c r="BG221" s="33">
        <v>144.87958796267301</v>
      </c>
      <c r="BH221" s="33">
        <v>-37.724028905377502</v>
      </c>
      <c r="BI221" s="34">
        <f t="shared" si="42"/>
        <v>72</v>
      </c>
      <c r="BJ221" s="34">
        <f t="shared" si="43"/>
        <v>70</v>
      </c>
      <c r="BK221" s="34">
        <f t="shared" si="44"/>
        <v>100</v>
      </c>
      <c r="BL221" s="34">
        <f t="shared" si="45"/>
        <v>100</v>
      </c>
      <c r="BM221" s="34">
        <f t="shared" si="46"/>
        <v>1</v>
      </c>
      <c r="BN221" s="34">
        <f t="shared" si="47"/>
        <v>96</v>
      </c>
      <c r="BO221" s="34">
        <f t="shared" si="48"/>
        <v>100</v>
      </c>
      <c r="BP221" s="34">
        <f t="shared" si="49"/>
        <v>74</v>
      </c>
      <c r="BQ221" s="35">
        <f t="shared" si="50"/>
        <v>61</v>
      </c>
      <c r="BR221" s="34">
        <f t="shared" si="51"/>
        <v>59</v>
      </c>
      <c r="BS221" s="35">
        <f t="shared" si="52"/>
        <v>66</v>
      </c>
      <c r="BT221" s="35">
        <f t="shared" si="53"/>
        <v>87</v>
      </c>
      <c r="BU221" s="35">
        <f t="shared" si="54"/>
        <v>60</v>
      </c>
      <c r="BV221" s="35">
        <f t="shared" si="55"/>
        <v>74</v>
      </c>
    </row>
    <row r="222" spans="2:74" hidden="1" x14ac:dyDescent="0.3">
      <c r="B222" s="6" t="s">
        <v>426</v>
      </c>
      <c r="C222" s="6">
        <v>211011256</v>
      </c>
      <c r="D222" s="6" t="s">
        <v>110</v>
      </c>
      <c r="E222" s="6" t="s">
        <v>85</v>
      </c>
      <c r="F222" s="6" t="s">
        <v>689</v>
      </c>
      <c r="G222" s="6" t="s">
        <v>86</v>
      </c>
      <c r="H222" s="6" t="s">
        <v>78</v>
      </c>
      <c r="I222" s="22">
        <v>1141653</v>
      </c>
      <c r="J222" s="22">
        <v>1100000</v>
      </c>
      <c r="K222" s="22">
        <v>1099000</v>
      </c>
      <c r="L222" s="22">
        <v>1050000</v>
      </c>
      <c r="M222" s="22">
        <v>1021000</v>
      </c>
      <c r="N222" s="22">
        <v>1070000</v>
      </c>
      <c r="O222" s="23">
        <v>27</v>
      </c>
      <c r="P222" s="23">
        <v>26</v>
      </c>
      <c r="Q222" s="23">
        <v>25</v>
      </c>
      <c r="R222" s="22">
        <v>650</v>
      </c>
      <c r="S222" s="22">
        <v>580</v>
      </c>
      <c r="T222" s="24">
        <v>2.2999999999999998</v>
      </c>
      <c r="U222" s="24">
        <v>0</v>
      </c>
      <c r="V222" s="24">
        <v>2.2999999999999998</v>
      </c>
      <c r="W222" s="24">
        <v>2.6</v>
      </c>
      <c r="X222" s="25">
        <v>2.9606193825969889E-2</v>
      </c>
      <c r="Y222" s="24">
        <v>2.7</v>
      </c>
      <c r="Z222" s="24">
        <v>-0.5</v>
      </c>
      <c r="AA222" s="24">
        <v>3.2</v>
      </c>
      <c r="AB222" s="24">
        <v>3.1</v>
      </c>
      <c r="AC222" s="26">
        <v>0.27861600713256979</v>
      </c>
      <c r="AD222" s="24">
        <v>9.4107337393763224</v>
      </c>
      <c r="AE222" s="6">
        <v>208</v>
      </c>
      <c r="AF222" s="6">
        <v>285</v>
      </c>
      <c r="AG222" s="6">
        <v>250</v>
      </c>
      <c r="AH222" s="27">
        <v>1.7493188010899183</v>
      </c>
      <c r="AI222" s="28">
        <v>1000000</v>
      </c>
      <c r="AJ222" s="28">
        <v>998000</v>
      </c>
      <c r="AK222" s="28">
        <v>952000</v>
      </c>
      <c r="AL222" s="29">
        <v>2.004008016032064E-3</v>
      </c>
      <c r="AM222" s="29">
        <v>5.0420168067226892E-2</v>
      </c>
      <c r="AN222" s="6">
        <v>2.7</v>
      </c>
      <c r="AO222" s="27">
        <v>-9.9999999999999645E-2</v>
      </c>
      <c r="AP222" s="6">
        <v>2.8</v>
      </c>
      <c r="AQ222" s="26">
        <v>7.0068027210884357E-2</v>
      </c>
      <c r="AR222" s="28">
        <v>620</v>
      </c>
      <c r="AS222" s="28">
        <v>575</v>
      </c>
      <c r="AT222" s="25">
        <v>7.8260869565217397E-2</v>
      </c>
      <c r="AU222" s="26">
        <v>-2.5472626688022748E-2</v>
      </c>
      <c r="AV222" s="30">
        <v>2332.96</v>
      </c>
      <c r="AW222" s="24">
        <v>0.81320000000000003</v>
      </c>
      <c r="AX222" s="24">
        <v>0.18679999999999999</v>
      </c>
      <c r="AY222" s="24">
        <v>0.9163</v>
      </c>
      <c r="AZ222" s="24">
        <v>6.7000000000000004E-2</v>
      </c>
      <c r="BA222" s="24">
        <v>0.36880000000000002</v>
      </c>
      <c r="BB222" s="24">
        <v>0.41789999999999999</v>
      </c>
      <c r="BC222" s="24">
        <v>0.18840000000000001</v>
      </c>
      <c r="BD222" s="31">
        <v>7</v>
      </c>
      <c r="BE222" s="23">
        <v>27</v>
      </c>
      <c r="BF222" s="32" t="s">
        <v>2921</v>
      </c>
      <c r="BG222" s="33">
        <v>145.24663356831701</v>
      </c>
      <c r="BH222" s="33">
        <v>-37.9162818808475</v>
      </c>
      <c r="BI222" s="34">
        <f t="shared" si="42"/>
        <v>79</v>
      </c>
      <c r="BJ222" s="34">
        <f t="shared" si="43"/>
        <v>72</v>
      </c>
      <c r="BK222" s="34">
        <f t="shared" si="44"/>
        <v>100</v>
      </c>
      <c r="BL222" s="34">
        <f t="shared" si="45"/>
        <v>100</v>
      </c>
      <c r="BM222" s="34">
        <f t="shared" si="46"/>
        <v>2</v>
      </c>
      <c r="BN222" s="34">
        <f t="shared" si="47"/>
        <v>92</v>
      </c>
      <c r="BO222" s="34">
        <f t="shared" si="48"/>
        <v>100</v>
      </c>
      <c r="BP222" s="34">
        <f t="shared" si="49"/>
        <v>71</v>
      </c>
      <c r="BQ222" s="35">
        <f t="shared" si="50"/>
        <v>49</v>
      </c>
      <c r="BR222" s="34">
        <f t="shared" si="51"/>
        <v>56</v>
      </c>
      <c r="BS222" s="35">
        <f t="shared" si="52"/>
        <v>81</v>
      </c>
      <c r="BT222" s="35">
        <f t="shared" si="53"/>
        <v>72</v>
      </c>
      <c r="BU222" s="35">
        <f t="shared" si="54"/>
        <v>70</v>
      </c>
      <c r="BV222" s="35">
        <f t="shared" si="55"/>
        <v>74</v>
      </c>
    </row>
    <row r="223" spans="2:74" hidden="1" x14ac:dyDescent="0.3">
      <c r="B223" s="6" t="s">
        <v>427</v>
      </c>
      <c r="C223" s="6">
        <v>304011085</v>
      </c>
      <c r="D223" s="6" t="s">
        <v>307</v>
      </c>
      <c r="E223" s="6" t="s">
        <v>308</v>
      </c>
      <c r="F223" s="6" t="s">
        <v>2780</v>
      </c>
      <c r="G223" s="6" t="s">
        <v>97</v>
      </c>
      <c r="H223" s="6" t="s">
        <v>78</v>
      </c>
      <c r="I223" s="22">
        <v>1438710</v>
      </c>
      <c r="J223" s="22">
        <v>1410500</v>
      </c>
      <c r="K223" s="22">
        <v>1280000</v>
      </c>
      <c r="L223" s="22">
        <v>1330000</v>
      </c>
      <c r="M223" s="22">
        <v>1375000</v>
      </c>
      <c r="N223" s="22">
        <v>1250000</v>
      </c>
      <c r="O223" s="23">
        <v>24</v>
      </c>
      <c r="P223" s="23">
        <v>24</v>
      </c>
      <c r="Q223" s="23">
        <v>30</v>
      </c>
      <c r="R223" s="22">
        <v>900</v>
      </c>
      <c r="S223" s="22">
        <v>790</v>
      </c>
      <c r="T223" s="24">
        <v>2.2000000000000002</v>
      </c>
      <c r="U223" s="24">
        <v>-0.39999999999999991</v>
      </c>
      <c r="V223" s="24">
        <v>2.6</v>
      </c>
      <c r="W223" s="24">
        <v>3.2</v>
      </c>
      <c r="X223" s="25">
        <v>3.2529140688533478E-2</v>
      </c>
      <c r="Y223" s="24">
        <v>2.5</v>
      </c>
      <c r="Z223" s="24">
        <v>-0.60000000000000009</v>
      </c>
      <c r="AA223" s="24">
        <v>3.1</v>
      </c>
      <c r="AB223" s="24">
        <v>3.1</v>
      </c>
      <c r="AC223" s="26">
        <v>0.29695913842255306</v>
      </c>
      <c r="AD223" s="24">
        <v>9.1290188470066518</v>
      </c>
      <c r="AE223" s="6">
        <v>98</v>
      </c>
      <c r="AF223" s="6">
        <v>114</v>
      </c>
      <c r="AG223" s="6">
        <v>76</v>
      </c>
      <c r="AH223" s="27">
        <v>3.6890459363957597</v>
      </c>
      <c r="AI223" s="28">
        <v>1125000</v>
      </c>
      <c r="AJ223" s="28">
        <v>1000000</v>
      </c>
      <c r="AK223" s="28">
        <v>882000</v>
      </c>
      <c r="AL223" s="29">
        <v>0.125</v>
      </c>
      <c r="AM223" s="29">
        <v>0.27551020408163263</v>
      </c>
      <c r="AN223" s="6">
        <v>2.1</v>
      </c>
      <c r="AO223" s="27">
        <v>-0.79999999999999982</v>
      </c>
      <c r="AP223" s="6">
        <v>2.9</v>
      </c>
      <c r="AQ223" s="26">
        <v>0.11634615384615385</v>
      </c>
      <c r="AR223" s="28">
        <v>750</v>
      </c>
      <c r="AS223" s="28">
        <v>700</v>
      </c>
      <c r="AT223" s="25">
        <v>7.1428571428571425E-2</v>
      </c>
      <c r="AU223" s="26">
        <v>0.36847332311727687</v>
      </c>
      <c r="AV223" s="30">
        <v>3030.7200000000003</v>
      </c>
      <c r="AW223" s="24">
        <v>0.88119999999999998</v>
      </c>
      <c r="AX223" s="24">
        <v>0.1188</v>
      </c>
      <c r="AY223" s="24">
        <v>0.96540000000000004</v>
      </c>
      <c r="AZ223" s="24">
        <v>3.1199999999999999E-2</v>
      </c>
      <c r="BA223" s="24">
        <v>0.4365</v>
      </c>
      <c r="BB223" s="24">
        <v>0.43919999999999998</v>
      </c>
      <c r="BC223" s="24">
        <v>0.1086</v>
      </c>
      <c r="BD223" s="31">
        <v>9</v>
      </c>
      <c r="BE223" s="23">
        <v>14</v>
      </c>
      <c r="BF223" s="32" t="s">
        <v>2922</v>
      </c>
      <c r="BG223" s="33">
        <v>152.91244936519399</v>
      </c>
      <c r="BH223" s="33">
        <v>-27.548337879258099</v>
      </c>
      <c r="BI223" s="34">
        <f t="shared" si="42"/>
        <v>80</v>
      </c>
      <c r="BJ223" s="34">
        <f t="shared" si="43"/>
        <v>82</v>
      </c>
      <c r="BK223" s="34">
        <f t="shared" si="44"/>
        <v>79</v>
      </c>
      <c r="BL223" s="34">
        <f t="shared" si="45"/>
        <v>1</v>
      </c>
      <c r="BM223" s="34">
        <f t="shared" si="46"/>
        <v>63</v>
      </c>
      <c r="BN223" s="34">
        <f t="shared" si="47"/>
        <v>100</v>
      </c>
      <c r="BO223" s="34">
        <f t="shared" si="48"/>
        <v>100</v>
      </c>
      <c r="BP223" s="34">
        <f t="shared" si="49"/>
        <v>86</v>
      </c>
      <c r="BQ223" s="35">
        <f t="shared" si="50"/>
        <v>59</v>
      </c>
      <c r="BR223" s="34">
        <f t="shared" si="51"/>
        <v>59</v>
      </c>
      <c r="BS223" s="35">
        <f t="shared" si="52"/>
        <v>69</v>
      </c>
      <c r="BT223" s="35">
        <f t="shared" si="53"/>
        <v>75</v>
      </c>
      <c r="BU223" s="35">
        <f t="shared" si="54"/>
        <v>90</v>
      </c>
      <c r="BV223" s="35">
        <f t="shared" si="55"/>
        <v>74</v>
      </c>
    </row>
    <row r="224" spans="2:74" hidden="1" x14ac:dyDescent="0.3">
      <c r="B224" s="6" t="s">
        <v>428</v>
      </c>
      <c r="C224" s="6">
        <v>307021180</v>
      </c>
      <c r="D224" s="6" t="s">
        <v>95</v>
      </c>
      <c r="E224" s="6" t="s">
        <v>96</v>
      </c>
      <c r="F224" s="6" t="s">
        <v>2698</v>
      </c>
      <c r="G224" s="6" t="s">
        <v>97</v>
      </c>
      <c r="H224" s="6" t="s">
        <v>78</v>
      </c>
      <c r="I224" s="22">
        <v>469000</v>
      </c>
      <c r="J224" s="22">
        <v>449500</v>
      </c>
      <c r="K224" s="22">
        <v>420000</v>
      </c>
      <c r="L224" s="22">
        <v>480600</v>
      </c>
      <c r="M224" s="22">
        <v>465000</v>
      </c>
      <c r="N224" s="22">
        <v>445000</v>
      </c>
      <c r="O224" s="23">
        <v>48</v>
      </c>
      <c r="P224" s="23">
        <v>50</v>
      </c>
      <c r="Q224" s="23">
        <v>57</v>
      </c>
      <c r="R224" s="22">
        <v>450</v>
      </c>
      <c r="S224" s="22">
        <v>420</v>
      </c>
      <c r="T224" s="24">
        <v>2.7</v>
      </c>
      <c r="U224" s="24">
        <v>0.10000000000000009</v>
      </c>
      <c r="V224" s="24">
        <v>2.6</v>
      </c>
      <c r="W224" s="24">
        <v>2.5</v>
      </c>
      <c r="X224" s="25">
        <v>4.9893390191897653E-2</v>
      </c>
      <c r="Y224" s="24">
        <v>0.6</v>
      </c>
      <c r="Z224" s="24">
        <v>-0.30000000000000004</v>
      </c>
      <c r="AA224" s="24">
        <v>0.9</v>
      </c>
      <c r="AB224" s="24">
        <v>1</v>
      </c>
      <c r="AC224" s="26">
        <v>0.29608379829455728</v>
      </c>
      <c r="AD224" s="24">
        <v>5.9343291196644179</v>
      </c>
      <c r="AE224" s="6">
        <v>157</v>
      </c>
      <c r="AF224" s="6">
        <v>188</v>
      </c>
      <c r="AG224" s="6">
        <v>149</v>
      </c>
      <c r="AH224" s="27">
        <v>4.0245398773006134</v>
      </c>
      <c r="AI224" s="28">
        <v>472000</v>
      </c>
      <c r="AJ224" s="28">
        <v>405000</v>
      </c>
      <c r="AK224" s="28">
        <v>350000</v>
      </c>
      <c r="AL224" s="29">
        <v>0.16543209876543211</v>
      </c>
      <c r="AM224" s="29">
        <v>0.34857142857142859</v>
      </c>
      <c r="AN224" s="6">
        <v>1.7</v>
      </c>
      <c r="AO224" s="27">
        <v>-0.40000000000000013</v>
      </c>
      <c r="AP224" s="6">
        <v>2.1</v>
      </c>
      <c r="AQ224" s="26">
        <v>7.6448598130841122E-2</v>
      </c>
      <c r="AR224" s="28">
        <v>450</v>
      </c>
      <c r="AS224" s="28">
        <v>440</v>
      </c>
      <c r="AT224" s="25">
        <v>2.2727272727272728E-2</v>
      </c>
      <c r="AU224" s="26">
        <v>0.44336264022990302</v>
      </c>
      <c r="AV224" s="30">
        <v>1519.8400000000001</v>
      </c>
      <c r="AW224" s="24">
        <v>0.73780000000000001</v>
      </c>
      <c r="AX224" s="24">
        <v>0.26219999999999999</v>
      </c>
      <c r="AY224" s="24">
        <v>0.9466</v>
      </c>
      <c r="AZ224" s="24">
        <v>4.5900000000000003E-2</v>
      </c>
      <c r="BA224" s="24">
        <v>0.36630000000000001</v>
      </c>
      <c r="BB224" s="24">
        <v>0.28849999999999998</v>
      </c>
      <c r="BC224" s="24">
        <v>0.29260000000000003</v>
      </c>
      <c r="BD224" s="31">
        <v>1.5</v>
      </c>
      <c r="BE224" s="23">
        <v>143</v>
      </c>
      <c r="BF224" s="32" t="s">
        <v>2923</v>
      </c>
      <c r="BG224" s="33">
        <v>151.57511937611599</v>
      </c>
      <c r="BH224" s="33">
        <v>-27.403756316309501</v>
      </c>
      <c r="BI224" s="34">
        <f t="shared" si="42"/>
        <v>72</v>
      </c>
      <c r="BJ224" s="34">
        <f t="shared" si="43"/>
        <v>88</v>
      </c>
      <c r="BK224" s="34">
        <f t="shared" si="44"/>
        <v>75</v>
      </c>
      <c r="BL224" s="34">
        <f t="shared" si="45"/>
        <v>1</v>
      </c>
      <c r="BM224" s="34">
        <f t="shared" si="46"/>
        <v>83</v>
      </c>
      <c r="BN224" s="34">
        <f t="shared" si="47"/>
        <v>100</v>
      </c>
      <c r="BO224" s="34">
        <f t="shared" si="48"/>
        <v>78</v>
      </c>
      <c r="BP224" s="34">
        <f t="shared" si="49"/>
        <v>71</v>
      </c>
      <c r="BQ224" s="35">
        <f t="shared" si="50"/>
        <v>100</v>
      </c>
      <c r="BR224" s="34">
        <f t="shared" si="51"/>
        <v>91</v>
      </c>
      <c r="BS224" s="35">
        <f t="shared" si="52"/>
        <v>70</v>
      </c>
      <c r="BT224" s="35">
        <f t="shared" si="53"/>
        <v>100</v>
      </c>
      <c r="BU224" s="35">
        <f t="shared" si="54"/>
        <v>15</v>
      </c>
      <c r="BV224" s="35">
        <f t="shared" si="55"/>
        <v>74</v>
      </c>
    </row>
    <row r="225" spans="2:74" hidden="1" x14ac:dyDescent="0.3">
      <c r="B225" s="6" t="s">
        <v>429</v>
      </c>
      <c r="C225" s="6">
        <v>314011387</v>
      </c>
      <c r="D225" s="6" t="s">
        <v>324</v>
      </c>
      <c r="E225" s="6" t="s">
        <v>325</v>
      </c>
      <c r="F225" s="6" t="s">
        <v>2780</v>
      </c>
      <c r="G225" s="6" t="s">
        <v>97</v>
      </c>
      <c r="H225" s="6" t="s">
        <v>78</v>
      </c>
      <c r="I225" s="22">
        <v>1737050</v>
      </c>
      <c r="J225" s="22">
        <v>1729700</v>
      </c>
      <c r="K225" s="22">
        <v>1571400</v>
      </c>
      <c r="L225" s="22">
        <v>1710000</v>
      </c>
      <c r="M225" s="22">
        <v>1700000</v>
      </c>
      <c r="N225" s="22">
        <v>1550000</v>
      </c>
      <c r="O225" s="23">
        <v>43</v>
      </c>
      <c r="P225" s="23">
        <v>43</v>
      </c>
      <c r="Q225" s="23">
        <v>43</v>
      </c>
      <c r="R225" s="22">
        <v>1000</v>
      </c>
      <c r="S225" s="22">
        <v>900</v>
      </c>
      <c r="T225" s="24">
        <v>1.7</v>
      </c>
      <c r="U225" s="24">
        <v>-0.30000000000000004</v>
      </c>
      <c r="V225" s="24">
        <v>2</v>
      </c>
      <c r="W225" s="24">
        <v>2.1</v>
      </c>
      <c r="X225" s="25">
        <v>2.9935810713566102E-2</v>
      </c>
      <c r="Y225" s="24">
        <v>0.4</v>
      </c>
      <c r="Z225" s="24">
        <v>-9.9999999999999978E-2</v>
      </c>
      <c r="AA225" s="24">
        <v>0.5</v>
      </c>
      <c r="AB225" s="24">
        <v>0.8</v>
      </c>
      <c r="AC225" s="26">
        <v>0.31819570308522549</v>
      </c>
      <c r="AD225" s="24">
        <v>10.629266270080596</v>
      </c>
      <c r="AE225" s="6">
        <v>266</v>
      </c>
      <c r="AF225" s="6">
        <v>379</v>
      </c>
      <c r="AG225" s="6">
        <v>210</v>
      </c>
      <c r="AH225" s="27">
        <v>3.9667063020214033</v>
      </c>
      <c r="AI225" s="28">
        <v>1100000</v>
      </c>
      <c r="AJ225" s="28">
        <v>962000</v>
      </c>
      <c r="AK225" s="28">
        <v>876000</v>
      </c>
      <c r="AL225" s="29">
        <v>0.14345114345114346</v>
      </c>
      <c r="AM225" s="29">
        <v>0.25570776255707761</v>
      </c>
      <c r="AN225" s="6">
        <v>2.5</v>
      </c>
      <c r="AO225" s="27">
        <v>-0.60000000000000009</v>
      </c>
      <c r="AP225" s="6">
        <v>3.1</v>
      </c>
      <c r="AQ225" s="26">
        <v>0.10560747663551402</v>
      </c>
      <c r="AR225" s="28">
        <v>695</v>
      </c>
      <c r="AS225" s="28">
        <v>670</v>
      </c>
      <c r="AT225" s="25">
        <v>3.7313432835820892E-2</v>
      </c>
      <c r="AU225" s="26">
        <v>0.37937131543196778</v>
      </c>
      <c r="AV225" s="30">
        <v>3142.7200000000003</v>
      </c>
      <c r="AW225" s="24">
        <v>0.87529999999999997</v>
      </c>
      <c r="AX225" s="24">
        <v>0.12470000000000001</v>
      </c>
      <c r="AY225" s="24">
        <v>0.97170000000000001</v>
      </c>
      <c r="AZ225" s="24">
        <v>1.1299999999999999E-2</v>
      </c>
      <c r="BA225" s="24">
        <v>0.41770000000000002</v>
      </c>
      <c r="BB225" s="24">
        <v>0.48809999999999998</v>
      </c>
      <c r="BC225" s="24">
        <v>7.0099999999999996E-2</v>
      </c>
      <c r="BD225" s="31">
        <v>10</v>
      </c>
      <c r="BE225" s="23">
        <v>22</v>
      </c>
      <c r="BF225" s="32" t="s">
        <v>2924</v>
      </c>
      <c r="BG225" s="33">
        <v>152.84465455523599</v>
      </c>
      <c r="BH225" s="33">
        <v>-27.3582069128251</v>
      </c>
      <c r="BI225" s="34">
        <f t="shared" si="42"/>
        <v>88</v>
      </c>
      <c r="BJ225" s="34">
        <f t="shared" si="43"/>
        <v>75</v>
      </c>
      <c r="BK225" s="34">
        <f t="shared" si="44"/>
        <v>76</v>
      </c>
      <c r="BL225" s="34">
        <f t="shared" si="45"/>
        <v>1</v>
      </c>
      <c r="BM225" s="34">
        <f t="shared" si="46"/>
        <v>72</v>
      </c>
      <c r="BN225" s="34">
        <f t="shared" si="47"/>
        <v>100</v>
      </c>
      <c r="BO225" s="34">
        <f t="shared" si="48"/>
        <v>100</v>
      </c>
      <c r="BP225" s="34">
        <f t="shared" si="49"/>
        <v>82</v>
      </c>
      <c r="BQ225" s="35">
        <f t="shared" si="50"/>
        <v>50</v>
      </c>
      <c r="BR225" s="34">
        <f t="shared" si="51"/>
        <v>44</v>
      </c>
      <c r="BS225" s="35">
        <f t="shared" si="52"/>
        <v>55</v>
      </c>
      <c r="BT225" s="35">
        <f t="shared" si="53"/>
        <v>100</v>
      </c>
      <c r="BU225" s="35">
        <f t="shared" si="54"/>
        <v>100</v>
      </c>
      <c r="BV225" s="35">
        <f t="shared" si="55"/>
        <v>74</v>
      </c>
    </row>
    <row r="226" spans="2:74" hidden="1" x14ac:dyDescent="0.3">
      <c r="B226" s="6" t="s">
        <v>430</v>
      </c>
      <c r="C226" s="6">
        <v>405031121</v>
      </c>
      <c r="D226" s="6" t="s">
        <v>197</v>
      </c>
      <c r="E226" s="6" t="s">
        <v>113</v>
      </c>
      <c r="F226" s="6" t="s">
        <v>2692</v>
      </c>
      <c r="G226" s="6" t="s">
        <v>82</v>
      </c>
      <c r="H226" s="6" t="s">
        <v>78</v>
      </c>
      <c r="I226" s="22">
        <v>259000</v>
      </c>
      <c r="J226" s="22">
        <v>260000</v>
      </c>
      <c r="K226" s="22">
        <v>225000</v>
      </c>
      <c r="L226" s="22">
        <v>200000</v>
      </c>
      <c r="M226" s="22">
        <v>205000</v>
      </c>
      <c r="N226" s="22">
        <v>177000</v>
      </c>
      <c r="O226" s="23">
        <v>69</v>
      </c>
      <c r="P226" s="23">
        <v>65</v>
      </c>
      <c r="Q226" s="23">
        <v>75</v>
      </c>
      <c r="R226" s="22">
        <v>270</v>
      </c>
      <c r="S226" s="22">
        <v>275</v>
      </c>
      <c r="T226" s="24">
        <v>1.2</v>
      </c>
      <c r="U226" s="24">
        <v>0</v>
      </c>
      <c r="V226" s="24">
        <v>1.2</v>
      </c>
      <c r="W226" s="24">
        <v>1.2</v>
      </c>
      <c r="X226" s="25">
        <v>5.4208494208494211E-2</v>
      </c>
      <c r="Y226" s="24">
        <v>0.1</v>
      </c>
      <c r="Z226" s="24">
        <v>-0.1</v>
      </c>
      <c r="AA226" s="24">
        <v>0.2</v>
      </c>
      <c r="AB226" s="24">
        <v>0.3</v>
      </c>
      <c r="AC226" s="26">
        <v>0.25893816173085776</v>
      </c>
      <c r="AD226" s="24">
        <v>4.7767082541518633</v>
      </c>
      <c r="AE226" s="6">
        <v>159</v>
      </c>
      <c r="AF226" s="6">
        <v>157</v>
      </c>
      <c r="AG226" s="6">
        <v>162</v>
      </c>
      <c r="AH226" s="27">
        <v>8.9032258064516139</v>
      </c>
      <c r="AI226" s="28">
        <v>259000</v>
      </c>
      <c r="AJ226" s="28">
        <v>210000</v>
      </c>
      <c r="AK226" s="28">
        <v>162000</v>
      </c>
      <c r="AL226" s="29">
        <v>0.23333333333333334</v>
      </c>
      <c r="AM226" s="29">
        <v>0.59876543209876543</v>
      </c>
      <c r="AN226" s="6">
        <v>0.8</v>
      </c>
      <c r="AO226" s="27">
        <v>-9.9999999999999978E-2</v>
      </c>
      <c r="AP226" s="6">
        <v>0.9</v>
      </c>
      <c r="AQ226" s="26">
        <v>4.230769230769231E-2</v>
      </c>
      <c r="AR226" s="28">
        <v>350</v>
      </c>
      <c r="AS226" s="28">
        <v>310</v>
      </c>
      <c r="AT226" s="25">
        <v>0.12903225806451613</v>
      </c>
      <c r="AU226" s="26">
        <v>0.26</v>
      </c>
      <c r="AV226" s="30">
        <v>1042.72</v>
      </c>
      <c r="AW226" s="24">
        <v>0.62160000000000004</v>
      </c>
      <c r="AX226" s="24">
        <v>0.37840000000000001</v>
      </c>
      <c r="AY226" s="24">
        <v>0.96289999999999998</v>
      </c>
      <c r="AZ226" s="24">
        <v>1.18E-2</v>
      </c>
      <c r="BA226" s="24">
        <v>0.55110000000000003</v>
      </c>
      <c r="BB226" s="24">
        <v>0.24679999999999999</v>
      </c>
      <c r="BC226" s="24">
        <v>0.14829999999999999</v>
      </c>
      <c r="BD226" s="31">
        <v>1.5</v>
      </c>
      <c r="BE226" s="23">
        <v>255</v>
      </c>
      <c r="BF226" s="32" t="s">
        <v>2925</v>
      </c>
      <c r="BG226" s="33">
        <v>138.63827456658899</v>
      </c>
      <c r="BH226" s="33">
        <v>-32.627326591379898</v>
      </c>
      <c r="BI226" s="34">
        <f t="shared" si="42"/>
        <v>97</v>
      </c>
      <c r="BJ226" s="34">
        <f t="shared" si="43"/>
        <v>100</v>
      </c>
      <c r="BK226" s="34">
        <f t="shared" si="44"/>
        <v>15</v>
      </c>
      <c r="BL226" s="34">
        <f t="shared" si="45"/>
        <v>14</v>
      </c>
      <c r="BM226" s="34">
        <f t="shared" si="46"/>
        <v>100</v>
      </c>
      <c r="BN226" s="34">
        <f t="shared" si="47"/>
        <v>50</v>
      </c>
      <c r="BO226" s="34">
        <f t="shared" si="48"/>
        <v>61</v>
      </c>
      <c r="BP226" s="34">
        <f t="shared" si="49"/>
        <v>100</v>
      </c>
      <c r="BQ226" s="35">
        <f t="shared" si="50"/>
        <v>100</v>
      </c>
      <c r="BR226" s="34">
        <f t="shared" si="51"/>
        <v>100</v>
      </c>
      <c r="BS226" s="35">
        <f t="shared" si="52"/>
        <v>94</v>
      </c>
      <c r="BT226" s="35">
        <f t="shared" si="53"/>
        <v>100</v>
      </c>
      <c r="BU226" s="35">
        <f t="shared" si="54"/>
        <v>15</v>
      </c>
      <c r="BV226" s="35">
        <f t="shared" si="55"/>
        <v>74</v>
      </c>
    </row>
    <row r="227" spans="2:74" hidden="1" x14ac:dyDescent="0.3">
      <c r="B227" s="6" t="s">
        <v>431</v>
      </c>
      <c r="C227" s="6">
        <v>506051141</v>
      </c>
      <c r="D227" s="6" t="s">
        <v>432</v>
      </c>
      <c r="E227" s="6" t="s">
        <v>281</v>
      </c>
      <c r="F227" s="6" t="s">
        <v>2720</v>
      </c>
      <c r="G227" s="6" t="s">
        <v>93</v>
      </c>
      <c r="H227" s="6" t="s">
        <v>78</v>
      </c>
      <c r="I227" s="22">
        <v>965000</v>
      </c>
      <c r="J227" s="22">
        <v>901250</v>
      </c>
      <c r="K227" s="22">
        <v>803400</v>
      </c>
      <c r="L227" s="22">
        <v>1100000</v>
      </c>
      <c r="M227" s="22">
        <v>1000000</v>
      </c>
      <c r="N227" s="22">
        <v>820000</v>
      </c>
      <c r="O227" s="23">
        <v>41</v>
      </c>
      <c r="P227" s="23">
        <v>40</v>
      </c>
      <c r="Q227" s="23">
        <v>37</v>
      </c>
      <c r="R227" s="22">
        <v>700</v>
      </c>
      <c r="S227" s="22">
        <v>650</v>
      </c>
      <c r="T227" s="24">
        <v>2.6</v>
      </c>
      <c r="U227" s="24">
        <v>-0.5</v>
      </c>
      <c r="V227" s="24">
        <v>3.1</v>
      </c>
      <c r="W227" s="24">
        <v>3.2</v>
      </c>
      <c r="X227" s="25">
        <v>3.7720207253886008E-2</v>
      </c>
      <c r="Y227" s="24">
        <v>0.8</v>
      </c>
      <c r="Z227" s="24">
        <v>-0.30000000000000004</v>
      </c>
      <c r="AA227" s="24">
        <v>1.1000000000000001</v>
      </c>
      <c r="AB227" s="24">
        <v>1</v>
      </c>
      <c r="AC227" s="26">
        <v>0.30193236714975846</v>
      </c>
      <c r="AD227" s="24">
        <v>8.0045256675691459</v>
      </c>
      <c r="AE227" s="6">
        <v>186</v>
      </c>
      <c r="AF227" s="6">
        <v>209</v>
      </c>
      <c r="AG227" s="6">
        <v>152</v>
      </c>
      <c r="AH227" s="27">
        <v>3.1718061674008808</v>
      </c>
      <c r="AI227" s="28">
        <v>840000</v>
      </c>
      <c r="AJ227" s="28">
        <v>700000</v>
      </c>
      <c r="AK227" s="28">
        <v>601000</v>
      </c>
      <c r="AL227" s="29">
        <v>0.2</v>
      </c>
      <c r="AM227" s="29">
        <v>0.39767054908485855</v>
      </c>
      <c r="AN227" s="6">
        <v>2.9</v>
      </c>
      <c r="AO227" s="27">
        <v>-0.30000000000000027</v>
      </c>
      <c r="AP227" s="6">
        <v>3.2</v>
      </c>
      <c r="AQ227" s="26">
        <v>5.3214774281805745E-2</v>
      </c>
      <c r="AR227" s="28">
        <v>680</v>
      </c>
      <c r="AS227" s="28">
        <v>600</v>
      </c>
      <c r="AT227" s="25">
        <v>0.13333333333333333</v>
      </c>
      <c r="AU227" s="26">
        <v>0.48923145845429061</v>
      </c>
      <c r="AV227" s="30">
        <v>2318.4</v>
      </c>
      <c r="AW227" s="24">
        <v>0.80649999999999999</v>
      </c>
      <c r="AX227" s="24">
        <v>0.19350000000000001</v>
      </c>
      <c r="AY227" s="24">
        <v>0.95389999999999997</v>
      </c>
      <c r="AZ227" s="24">
        <v>2.5700000000000001E-2</v>
      </c>
      <c r="BA227" s="24">
        <v>0.42549999999999999</v>
      </c>
      <c r="BB227" s="24">
        <v>0.43930000000000002</v>
      </c>
      <c r="BC227" s="24">
        <v>0.10639999999999999</v>
      </c>
      <c r="BD227" s="31">
        <v>8.5</v>
      </c>
      <c r="BE227" s="23">
        <v>23</v>
      </c>
      <c r="BF227" s="32" t="s">
        <v>2926</v>
      </c>
      <c r="BG227" s="33">
        <v>116.08236068526099</v>
      </c>
      <c r="BH227" s="33">
        <v>-32.010961597952601</v>
      </c>
      <c r="BI227" s="34">
        <f t="shared" si="42"/>
        <v>74</v>
      </c>
      <c r="BJ227" s="34">
        <f t="shared" si="43"/>
        <v>69</v>
      </c>
      <c r="BK227" s="34">
        <f t="shared" si="44"/>
        <v>85</v>
      </c>
      <c r="BL227" s="34">
        <f t="shared" si="45"/>
        <v>1</v>
      </c>
      <c r="BM227" s="34">
        <f t="shared" si="46"/>
        <v>100</v>
      </c>
      <c r="BN227" s="34">
        <f t="shared" si="47"/>
        <v>67</v>
      </c>
      <c r="BO227" s="34">
        <f t="shared" si="48"/>
        <v>100</v>
      </c>
      <c r="BP227" s="34">
        <f t="shared" si="49"/>
        <v>84</v>
      </c>
      <c r="BQ227" s="35">
        <f t="shared" si="50"/>
        <v>76</v>
      </c>
      <c r="BR227" s="34">
        <f t="shared" si="51"/>
        <v>70</v>
      </c>
      <c r="BS227" s="35">
        <f t="shared" si="52"/>
        <v>66</v>
      </c>
      <c r="BT227" s="35">
        <f t="shared" si="53"/>
        <v>100</v>
      </c>
      <c r="BU227" s="35">
        <f t="shared" si="54"/>
        <v>85</v>
      </c>
      <c r="BV227" s="35">
        <f t="shared" si="55"/>
        <v>74</v>
      </c>
    </row>
    <row r="228" spans="2:74" hidden="1" x14ac:dyDescent="0.3">
      <c r="B228" s="6" t="s">
        <v>433</v>
      </c>
      <c r="C228" s="6">
        <v>801011006</v>
      </c>
      <c r="D228" s="6" t="s">
        <v>181</v>
      </c>
      <c r="E228" s="6" t="s">
        <v>107</v>
      </c>
      <c r="F228" s="6" t="s">
        <v>2703</v>
      </c>
      <c r="G228" s="6" t="s">
        <v>108</v>
      </c>
      <c r="H228" s="6" t="s">
        <v>78</v>
      </c>
      <c r="I228" s="22">
        <v>899000</v>
      </c>
      <c r="J228" s="22">
        <v>879000</v>
      </c>
      <c r="K228" s="22">
        <v>833250</v>
      </c>
      <c r="L228" s="22">
        <v>851500</v>
      </c>
      <c r="M228" s="22">
        <v>851500</v>
      </c>
      <c r="N228" s="22">
        <v>855000</v>
      </c>
      <c r="O228" s="23">
        <v>24</v>
      </c>
      <c r="P228" s="23">
        <v>24</v>
      </c>
      <c r="Q228" s="23">
        <v>23</v>
      </c>
      <c r="R228" s="22">
        <v>650</v>
      </c>
      <c r="S228" s="22">
        <v>650</v>
      </c>
      <c r="T228" s="24">
        <v>3.4</v>
      </c>
      <c r="U228" s="24">
        <v>-0.20000000000000018</v>
      </c>
      <c r="V228" s="24">
        <v>3.6</v>
      </c>
      <c r="W228" s="24">
        <v>3.8</v>
      </c>
      <c r="X228" s="25">
        <v>3.7597330367074529E-2</v>
      </c>
      <c r="Y228" s="24">
        <v>1.6</v>
      </c>
      <c r="Z228" s="24">
        <v>-0.39999999999999991</v>
      </c>
      <c r="AA228" s="24">
        <v>2</v>
      </c>
      <c r="AB228" s="24">
        <v>2.5</v>
      </c>
      <c r="AC228" s="26">
        <v>0.23186461959933793</v>
      </c>
      <c r="AD228" s="24">
        <v>6.1670500893433378</v>
      </c>
      <c r="AE228" s="6">
        <v>107</v>
      </c>
      <c r="AF228" s="6">
        <v>149</v>
      </c>
      <c r="AG228" s="6">
        <v>129</v>
      </c>
      <c r="AH228" s="27">
        <v>1.5607675906183367</v>
      </c>
      <c r="AI228" s="28">
        <v>870500</v>
      </c>
      <c r="AJ228" s="28">
        <v>870000</v>
      </c>
      <c r="AK228" s="28">
        <v>845000</v>
      </c>
      <c r="AL228" s="29">
        <v>5.7471264367816091E-4</v>
      </c>
      <c r="AM228" s="29">
        <v>3.0177514792899408E-2</v>
      </c>
      <c r="AN228" s="6">
        <v>2.9</v>
      </c>
      <c r="AO228" s="27">
        <v>-0.30000000000000027</v>
      </c>
      <c r="AP228" s="6">
        <v>3.2</v>
      </c>
      <c r="AQ228" s="26">
        <v>7.8381147540983603E-2</v>
      </c>
      <c r="AR228" s="28">
        <v>650</v>
      </c>
      <c r="AS228" s="28">
        <v>645</v>
      </c>
      <c r="AT228" s="25">
        <v>7.7519379844961239E-3</v>
      </c>
      <c r="AU228" s="26">
        <v>0.13846716299924922</v>
      </c>
      <c r="AV228" s="30">
        <v>2803.36</v>
      </c>
      <c r="AW228" s="24">
        <v>0.81010000000000004</v>
      </c>
      <c r="AX228" s="24">
        <v>0.18990000000000001</v>
      </c>
      <c r="AY228" s="24">
        <v>0.92120000000000002</v>
      </c>
      <c r="AZ228" s="24">
        <v>6.93E-2</v>
      </c>
      <c r="BA228" s="24">
        <v>0.20300000000000001</v>
      </c>
      <c r="BB228" s="24">
        <v>0.60640000000000005</v>
      </c>
      <c r="BC228" s="24">
        <v>0.1832</v>
      </c>
      <c r="BD228" s="31">
        <v>8.5</v>
      </c>
      <c r="BE228" s="23">
        <v>76</v>
      </c>
      <c r="BF228" s="32" t="s">
        <v>2927</v>
      </c>
      <c r="BG228" s="33">
        <v>149.01904612882299</v>
      </c>
      <c r="BH228" s="33">
        <v>-35.196014686033202</v>
      </c>
      <c r="BI228" s="34">
        <f t="shared" si="42"/>
        <v>60</v>
      </c>
      <c r="BJ228" s="34">
        <f t="shared" si="43"/>
        <v>69</v>
      </c>
      <c r="BK228" s="34">
        <f t="shared" si="44"/>
        <v>100</v>
      </c>
      <c r="BL228" s="34">
        <f t="shared" si="45"/>
        <v>54</v>
      </c>
      <c r="BM228" s="34">
        <f t="shared" si="46"/>
        <v>1</v>
      </c>
      <c r="BN228" s="34">
        <f t="shared" si="47"/>
        <v>100</v>
      </c>
      <c r="BO228" s="34">
        <f t="shared" si="48"/>
        <v>92</v>
      </c>
      <c r="BP228" s="34">
        <f t="shared" si="49"/>
        <v>35</v>
      </c>
      <c r="BQ228" s="35">
        <f t="shared" si="50"/>
        <v>76</v>
      </c>
      <c r="BR228" s="34">
        <f t="shared" si="51"/>
        <v>88</v>
      </c>
      <c r="BS228" s="35">
        <f t="shared" si="52"/>
        <v>100</v>
      </c>
      <c r="BT228" s="35">
        <f t="shared" si="53"/>
        <v>90</v>
      </c>
      <c r="BU228" s="35">
        <f t="shared" si="54"/>
        <v>85</v>
      </c>
      <c r="BV228" s="35">
        <f t="shared" si="55"/>
        <v>74</v>
      </c>
    </row>
    <row r="229" spans="2:74" x14ac:dyDescent="0.3">
      <c r="B229" s="6" t="s">
        <v>434</v>
      </c>
      <c r="C229" s="6">
        <v>106041127</v>
      </c>
      <c r="D229" s="6" t="s">
        <v>245</v>
      </c>
      <c r="E229" s="6" t="s">
        <v>246</v>
      </c>
      <c r="F229" s="6" t="s">
        <v>2691</v>
      </c>
      <c r="G229" s="6" t="s">
        <v>77</v>
      </c>
      <c r="H229" s="6" t="s">
        <v>78</v>
      </c>
      <c r="I229" s="22">
        <v>535000</v>
      </c>
      <c r="J229" s="22">
        <v>568000</v>
      </c>
      <c r="K229" s="22">
        <v>495000</v>
      </c>
      <c r="L229" s="22">
        <v>570000</v>
      </c>
      <c r="M229" s="22">
        <v>510000</v>
      </c>
      <c r="N229" s="22">
        <v>495000</v>
      </c>
      <c r="O229" s="23">
        <v>71</v>
      </c>
      <c r="P229" s="23">
        <v>51</v>
      </c>
      <c r="Q229" s="23">
        <v>36</v>
      </c>
      <c r="R229" s="22">
        <v>540</v>
      </c>
      <c r="S229" s="22">
        <v>460</v>
      </c>
      <c r="T229" s="24">
        <v>1.3</v>
      </c>
      <c r="U229" s="24">
        <v>0.10000000000000009</v>
      </c>
      <c r="V229" s="24">
        <v>1.2</v>
      </c>
      <c r="W229" s="24">
        <v>1.6</v>
      </c>
      <c r="X229" s="25">
        <v>5.2485981308411214E-2</v>
      </c>
      <c r="Y229" s="24">
        <v>1.6</v>
      </c>
      <c r="Z229" s="24">
        <v>-0.29999999999999982</v>
      </c>
      <c r="AA229" s="24">
        <v>1.9</v>
      </c>
      <c r="AB229" s="24">
        <v>1.4</v>
      </c>
      <c r="AC229" s="26">
        <v>0.27693443833593173</v>
      </c>
      <c r="AD229" s="24">
        <v>5.2763505879531154</v>
      </c>
      <c r="AE229" s="6">
        <v>133</v>
      </c>
      <c r="AF229" s="6">
        <v>149</v>
      </c>
      <c r="AG229" s="6">
        <v>97</v>
      </c>
      <c r="AH229" s="27">
        <v>3.9379157427937912</v>
      </c>
      <c r="AI229" s="28">
        <v>555000</v>
      </c>
      <c r="AJ229" s="28">
        <v>490000</v>
      </c>
      <c r="AK229" s="28">
        <v>465000</v>
      </c>
      <c r="AL229" s="29">
        <v>0.1326530612244898</v>
      </c>
      <c r="AM229" s="29">
        <v>0.19354838709677419</v>
      </c>
      <c r="AN229" s="6">
        <v>2.7</v>
      </c>
      <c r="AO229" s="27">
        <v>-0.19999999999999973</v>
      </c>
      <c r="AP229" s="6">
        <v>2.9</v>
      </c>
      <c r="AQ229" s="26">
        <v>7.3437500000000003E-2</v>
      </c>
      <c r="AR229" s="28">
        <v>525</v>
      </c>
      <c r="AS229" s="28">
        <v>500</v>
      </c>
      <c r="AT229" s="25">
        <v>0.05</v>
      </c>
      <c r="AU229" s="26">
        <v>0.42750968169773829</v>
      </c>
      <c r="AV229" s="30">
        <v>1949.92</v>
      </c>
      <c r="AW229" s="24">
        <v>0.72719999999999996</v>
      </c>
      <c r="AX229" s="24">
        <v>0.27279999999999999</v>
      </c>
      <c r="AY229" s="24">
        <v>0.91300000000000003</v>
      </c>
      <c r="AZ229" s="24">
        <v>5.1400000000000001E-2</v>
      </c>
      <c r="BA229" s="24">
        <v>0.35160000000000002</v>
      </c>
      <c r="BB229" s="24">
        <v>0.34339999999999998</v>
      </c>
      <c r="BC229" s="24">
        <v>0.2228</v>
      </c>
      <c r="BD229" s="31">
        <v>3</v>
      </c>
      <c r="BE229" s="23">
        <v>167</v>
      </c>
      <c r="BF229" s="32" t="s">
        <v>2928</v>
      </c>
      <c r="BG229" s="33">
        <v>150.51598615033001</v>
      </c>
      <c r="BH229" s="33">
        <v>-32.487347450609803</v>
      </c>
      <c r="BI229" s="34">
        <f t="shared" si="42"/>
        <v>95</v>
      </c>
      <c r="BJ229" s="34">
        <f t="shared" si="43"/>
        <v>72</v>
      </c>
      <c r="BK229" s="34">
        <f t="shared" si="44"/>
        <v>76</v>
      </c>
      <c r="BL229" s="34">
        <f t="shared" si="45"/>
        <v>1</v>
      </c>
      <c r="BM229" s="34">
        <f t="shared" si="46"/>
        <v>67</v>
      </c>
      <c r="BN229" s="34">
        <f t="shared" si="47"/>
        <v>98</v>
      </c>
      <c r="BO229" s="34">
        <f t="shared" si="48"/>
        <v>74</v>
      </c>
      <c r="BP229" s="34">
        <f t="shared" si="49"/>
        <v>67</v>
      </c>
      <c r="BQ229" s="35">
        <f t="shared" si="50"/>
        <v>100</v>
      </c>
      <c r="BR229" s="34">
        <f t="shared" si="51"/>
        <v>97</v>
      </c>
      <c r="BS229" s="35">
        <f t="shared" si="52"/>
        <v>82</v>
      </c>
      <c r="BT229" s="35">
        <f t="shared" si="53"/>
        <v>90</v>
      </c>
      <c r="BU229" s="35">
        <f t="shared" si="54"/>
        <v>30</v>
      </c>
      <c r="BV229" s="35">
        <f t="shared" si="55"/>
        <v>74</v>
      </c>
    </row>
    <row r="230" spans="2:74" hidden="1" x14ac:dyDescent="0.3">
      <c r="B230" s="6" t="s">
        <v>435</v>
      </c>
      <c r="C230" s="6">
        <v>210031236</v>
      </c>
      <c r="D230" s="6" t="s">
        <v>291</v>
      </c>
      <c r="E230" s="6" t="s">
        <v>146</v>
      </c>
      <c r="F230" s="6" t="s">
        <v>689</v>
      </c>
      <c r="G230" s="6" t="s">
        <v>86</v>
      </c>
      <c r="H230" s="6" t="s">
        <v>78</v>
      </c>
      <c r="I230" s="22">
        <v>1000000</v>
      </c>
      <c r="J230" s="22">
        <v>1000000</v>
      </c>
      <c r="K230" s="22">
        <v>1000000</v>
      </c>
      <c r="L230" s="22">
        <v>1109000</v>
      </c>
      <c r="M230" s="22">
        <v>1070000</v>
      </c>
      <c r="N230" s="22">
        <v>1060000</v>
      </c>
      <c r="O230" s="23">
        <v>24</v>
      </c>
      <c r="P230" s="23">
        <v>26</v>
      </c>
      <c r="Q230" s="23">
        <v>29</v>
      </c>
      <c r="R230" s="22">
        <v>620</v>
      </c>
      <c r="S230" s="22">
        <v>600</v>
      </c>
      <c r="T230" s="24">
        <v>2.5</v>
      </c>
      <c r="U230" s="24">
        <v>0</v>
      </c>
      <c r="V230" s="24">
        <v>2.5</v>
      </c>
      <c r="W230" s="24">
        <v>2.6</v>
      </c>
      <c r="X230" s="25">
        <v>3.2239999999999998E-2</v>
      </c>
      <c r="Y230" s="24">
        <v>1.6</v>
      </c>
      <c r="Z230" s="24">
        <v>-0.69999999999999973</v>
      </c>
      <c r="AA230" s="24">
        <v>2.2999999999999998</v>
      </c>
      <c r="AB230" s="24">
        <v>2.7</v>
      </c>
      <c r="AC230" s="26">
        <v>0.27958152958152954</v>
      </c>
      <c r="AD230" s="24">
        <v>8.6718836718836716</v>
      </c>
      <c r="AE230" s="6">
        <v>134</v>
      </c>
      <c r="AF230" s="6">
        <v>154</v>
      </c>
      <c r="AG230" s="6">
        <v>142</v>
      </c>
      <c r="AH230" s="27">
        <v>2.0732984293193719</v>
      </c>
      <c r="AI230" s="28">
        <v>872500</v>
      </c>
      <c r="AJ230" s="28">
        <v>870000</v>
      </c>
      <c r="AK230" s="28">
        <v>860000</v>
      </c>
      <c r="AL230" s="29">
        <v>2.8735632183908046E-3</v>
      </c>
      <c r="AM230" s="29">
        <v>1.4534883720930232E-2</v>
      </c>
      <c r="AN230" s="6">
        <v>3</v>
      </c>
      <c r="AO230" s="27">
        <v>0.20000000000000018</v>
      </c>
      <c r="AP230" s="6">
        <v>2.8</v>
      </c>
      <c r="AQ230" s="26">
        <v>7.2772277227722768E-2</v>
      </c>
      <c r="AR230" s="28">
        <v>570</v>
      </c>
      <c r="AS230" s="28">
        <v>550</v>
      </c>
      <c r="AT230" s="25">
        <v>3.6363636363636362E-2</v>
      </c>
      <c r="AU230" s="26">
        <v>-0.16693750641960081</v>
      </c>
      <c r="AV230" s="30">
        <v>2217.6000000000004</v>
      </c>
      <c r="AW230" s="24">
        <v>0.68740000000000001</v>
      </c>
      <c r="AX230" s="24">
        <v>0.31259999999999999</v>
      </c>
      <c r="AY230" s="24">
        <v>0.75380000000000003</v>
      </c>
      <c r="AZ230" s="24">
        <v>0.19980000000000001</v>
      </c>
      <c r="BA230" s="24">
        <v>0.29709999999999998</v>
      </c>
      <c r="BB230" s="24">
        <v>0.36870000000000003</v>
      </c>
      <c r="BC230" s="24">
        <v>0.30869999999999997</v>
      </c>
      <c r="BD230" s="31">
        <v>6</v>
      </c>
      <c r="BE230" s="23">
        <v>10</v>
      </c>
      <c r="BF230" s="32" t="s">
        <v>2929</v>
      </c>
      <c r="BG230" s="33">
        <v>144.96771538285199</v>
      </c>
      <c r="BH230" s="33">
        <v>-37.724659008109697</v>
      </c>
      <c r="BI230" s="34">
        <f t="shared" si="42"/>
        <v>75</v>
      </c>
      <c r="BJ230" s="34">
        <f t="shared" si="43"/>
        <v>67</v>
      </c>
      <c r="BK230" s="34">
        <f t="shared" si="44"/>
        <v>99</v>
      </c>
      <c r="BL230" s="34">
        <f t="shared" si="45"/>
        <v>100</v>
      </c>
      <c r="BM230" s="34">
        <f t="shared" si="46"/>
        <v>2</v>
      </c>
      <c r="BN230" s="34">
        <f t="shared" si="47"/>
        <v>97</v>
      </c>
      <c r="BO230" s="34">
        <f t="shared" si="48"/>
        <v>100</v>
      </c>
      <c r="BP230" s="34">
        <f t="shared" si="49"/>
        <v>55</v>
      </c>
      <c r="BQ230" s="35">
        <f t="shared" si="50"/>
        <v>58</v>
      </c>
      <c r="BR230" s="34">
        <f t="shared" si="51"/>
        <v>64</v>
      </c>
      <c r="BS230" s="35">
        <f t="shared" si="52"/>
        <v>80</v>
      </c>
      <c r="BT230" s="35">
        <f t="shared" si="53"/>
        <v>90</v>
      </c>
      <c r="BU230" s="35">
        <f t="shared" si="54"/>
        <v>60</v>
      </c>
      <c r="BV230" s="35">
        <f t="shared" si="55"/>
        <v>74</v>
      </c>
    </row>
    <row r="231" spans="2:74" hidden="1" x14ac:dyDescent="0.3">
      <c r="B231" s="6" t="s">
        <v>436</v>
      </c>
      <c r="C231" s="6">
        <v>210031439</v>
      </c>
      <c r="D231" s="6" t="s">
        <v>291</v>
      </c>
      <c r="E231" s="6" t="s">
        <v>146</v>
      </c>
      <c r="F231" s="6" t="s">
        <v>689</v>
      </c>
      <c r="G231" s="6" t="s">
        <v>86</v>
      </c>
      <c r="H231" s="6" t="s">
        <v>78</v>
      </c>
      <c r="I231" s="22">
        <v>900000</v>
      </c>
      <c r="J231" s="22">
        <v>960000</v>
      </c>
      <c r="K231" s="22">
        <v>900000</v>
      </c>
      <c r="L231" s="22">
        <v>880000</v>
      </c>
      <c r="M231" s="22">
        <v>880000</v>
      </c>
      <c r="N231" s="22">
        <v>755000</v>
      </c>
      <c r="O231" s="23">
        <v>28</v>
      </c>
      <c r="P231" s="23">
        <v>28</v>
      </c>
      <c r="Q231" s="23">
        <v>38</v>
      </c>
      <c r="R231" s="22">
        <v>570</v>
      </c>
      <c r="S231" s="22">
        <v>595</v>
      </c>
      <c r="T231" s="24">
        <v>3.8</v>
      </c>
      <c r="U231" s="24">
        <v>0.5</v>
      </c>
      <c r="V231" s="24">
        <v>3.3</v>
      </c>
      <c r="W231" s="24">
        <v>2.7</v>
      </c>
      <c r="X231" s="25">
        <v>3.2933333333333335E-2</v>
      </c>
      <c r="Y231" s="24">
        <v>2.9</v>
      </c>
      <c r="Z231" s="24">
        <v>-0.60000000000000009</v>
      </c>
      <c r="AA231" s="24">
        <v>3.5</v>
      </c>
      <c r="AB231" s="24">
        <v>2.5</v>
      </c>
      <c r="AC231" s="26">
        <v>0.2353971190696445</v>
      </c>
      <c r="AD231" s="24">
        <v>7.1476858017098532</v>
      </c>
      <c r="AE231" s="6">
        <v>134</v>
      </c>
      <c r="AF231" s="6">
        <v>154</v>
      </c>
      <c r="AG231" s="6">
        <v>142</v>
      </c>
      <c r="AH231" s="27">
        <v>2.0732984293193719</v>
      </c>
      <c r="AI231" s="28">
        <v>872500</v>
      </c>
      <c r="AJ231" s="28">
        <v>870000</v>
      </c>
      <c r="AK231" s="28">
        <v>860000</v>
      </c>
      <c r="AL231" s="29">
        <v>2.8735632183908046E-3</v>
      </c>
      <c r="AM231" s="29">
        <v>1.4534883720930232E-2</v>
      </c>
      <c r="AN231" s="6">
        <v>3</v>
      </c>
      <c r="AO231" s="27">
        <v>0.20000000000000018</v>
      </c>
      <c r="AP231" s="6">
        <v>2.8</v>
      </c>
      <c r="AQ231" s="26">
        <v>7.2772277227722768E-2</v>
      </c>
      <c r="AR231" s="28">
        <v>570</v>
      </c>
      <c r="AS231" s="28">
        <v>550</v>
      </c>
      <c r="AT231" s="25">
        <v>3.6363636363636362E-2</v>
      </c>
      <c r="AU231" s="26">
        <v>-0.16693750641960081</v>
      </c>
      <c r="AV231" s="30">
        <v>2421.44</v>
      </c>
      <c r="AW231" s="24">
        <v>0.76339999999999997</v>
      </c>
      <c r="AX231" s="24">
        <v>0.2366</v>
      </c>
      <c r="AY231" s="24">
        <v>0.66930000000000001</v>
      </c>
      <c r="AZ231" s="24">
        <v>0.28249999999999997</v>
      </c>
      <c r="BA231" s="24">
        <v>0.29949999999999999</v>
      </c>
      <c r="BB231" s="24">
        <v>0.47239999999999999</v>
      </c>
      <c r="BC231" s="24">
        <v>0.1426</v>
      </c>
      <c r="BD231" s="31">
        <v>7</v>
      </c>
      <c r="BE231" s="23">
        <v>14</v>
      </c>
      <c r="BF231" s="32" t="s">
        <v>2930</v>
      </c>
      <c r="BG231" s="33">
        <v>144.899229724712</v>
      </c>
      <c r="BH231" s="33">
        <v>-37.700871402675702</v>
      </c>
      <c r="BI231" s="34">
        <f t="shared" si="42"/>
        <v>54</v>
      </c>
      <c r="BJ231" s="34">
        <f t="shared" si="43"/>
        <v>67</v>
      </c>
      <c r="BK231" s="34">
        <f t="shared" si="44"/>
        <v>99</v>
      </c>
      <c r="BL231" s="34">
        <f t="shared" si="45"/>
        <v>100</v>
      </c>
      <c r="BM231" s="34">
        <f t="shared" si="46"/>
        <v>2</v>
      </c>
      <c r="BN231" s="34">
        <f t="shared" si="47"/>
        <v>97</v>
      </c>
      <c r="BO231" s="34">
        <f t="shared" si="48"/>
        <v>100</v>
      </c>
      <c r="BP231" s="34">
        <f t="shared" si="49"/>
        <v>56</v>
      </c>
      <c r="BQ231" s="35">
        <f t="shared" si="50"/>
        <v>60</v>
      </c>
      <c r="BR231" s="34">
        <f t="shared" si="51"/>
        <v>79</v>
      </c>
      <c r="BS231" s="35">
        <f t="shared" si="52"/>
        <v>100</v>
      </c>
      <c r="BT231" s="35">
        <f t="shared" si="53"/>
        <v>69</v>
      </c>
      <c r="BU231" s="35">
        <f t="shared" si="54"/>
        <v>70</v>
      </c>
      <c r="BV231" s="35">
        <f t="shared" si="55"/>
        <v>74</v>
      </c>
    </row>
    <row r="232" spans="2:74" hidden="1" x14ac:dyDescent="0.3">
      <c r="B232" s="6" t="s">
        <v>437</v>
      </c>
      <c r="C232" s="6">
        <v>215011394</v>
      </c>
      <c r="D232" s="6" t="s">
        <v>119</v>
      </c>
      <c r="E232" s="6" t="s">
        <v>117</v>
      </c>
      <c r="F232" s="6" t="s">
        <v>2708</v>
      </c>
      <c r="G232" s="6" t="s">
        <v>86</v>
      </c>
      <c r="H232" s="6" t="s">
        <v>78</v>
      </c>
      <c r="I232" s="22">
        <v>199500</v>
      </c>
      <c r="J232" s="22">
        <v>210000</v>
      </c>
      <c r="K232" s="22">
        <v>230000</v>
      </c>
      <c r="L232" s="22">
        <v>207000</v>
      </c>
      <c r="M232" s="22">
        <v>243000</v>
      </c>
      <c r="N232" s="22">
        <v>205000</v>
      </c>
      <c r="O232" s="23">
        <v>50</v>
      </c>
      <c r="P232" s="23">
        <v>50</v>
      </c>
      <c r="Q232" s="23">
        <v>58</v>
      </c>
      <c r="R232" s="22">
        <v>290</v>
      </c>
      <c r="S232" s="22">
        <v>310</v>
      </c>
      <c r="T232" s="24">
        <v>2.1</v>
      </c>
      <c r="U232" s="24">
        <v>-0.10000000000000009</v>
      </c>
      <c r="V232" s="24">
        <v>2.2000000000000002</v>
      </c>
      <c r="W232" s="24">
        <v>2.5</v>
      </c>
      <c r="X232" s="25">
        <v>7.5588972431077692E-2</v>
      </c>
      <c r="Y232" s="24">
        <v>0.3</v>
      </c>
      <c r="Z232" s="24">
        <v>-0.2</v>
      </c>
      <c r="AA232" s="24">
        <v>0.5</v>
      </c>
      <c r="AB232" s="24">
        <v>0.7</v>
      </c>
      <c r="AC232" s="26">
        <v>0.23560379565839074</v>
      </c>
      <c r="AD232" s="24">
        <v>3.1169069783719459</v>
      </c>
      <c r="AE232" s="6">
        <v>381</v>
      </c>
      <c r="AF232" s="6">
        <v>413</v>
      </c>
      <c r="AG232" s="6">
        <v>407</v>
      </c>
      <c r="AH232" s="27">
        <v>5.3195876288659791</v>
      </c>
      <c r="AI232" s="28">
        <v>360000</v>
      </c>
      <c r="AJ232" s="28">
        <v>347000</v>
      </c>
      <c r="AK232" s="28">
        <v>355000</v>
      </c>
      <c r="AL232" s="29">
        <v>3.7463976945244955E-2</v>
      </c>
      <c r="AM232" s="29">
        <v>1.4084507042253521E-2</v>
      </c>
      <c r="AN232" s="6">
        <v>2.6</v>
      </c>
      <c r="AO232" s="27">
        <v>0.10000000000000009</v>
      </c>
      <c r="AP232" s="6">
        <v>2.5</v>
      </c>
      <c r="AQ232" s="26">
        <v>7.7558569667077679E-2</v>
      </c>
      <c r="AR232" s="28">
        <v>380</v>
      </c>
      <c r="AS232" s="28">
        <v>360</v>
      </c>
      <c r="AT232" s="25">
        <v>5.5555555555555552E-2</v>
      </c>
      <c r="AU232" s="26">
        <v>0.29349772911318517</v>
      </c>
      <c r="AV232" s="30">
        <v>1230.8800000000001</v>
      </c>
      <c r="AW232" s="24">
        <v>0.61529999999999996</v>
      </c>
      <c r="AX232" s="24">
        <v>0.38469999999999999</v>
      </c>
      <c r="AY232" s="24">
        <v>0.96099999999999997</v>
      </c>
      <c r="AZ232" s="24">
        <v>2.06E-2</v>
      </c>
      <c r="BA232" s="24">
        <v>0.5625</v>
      </c>
      <c r="BB232" s="24">
        <v>0.2185</v>
      </c>
      <c r="BC232" s="24">
        <v>0.1615</v>
      </c>
      <c r="BD232" s="31">
        <v>3</v>
      </c>
      <c r="BE232" s="23">
        <v>300</v>
      </c>
      <c r="BF232" s="32" t="s">
        <v>2931</v>
      </c>
      <c r="BG232" s="33">
        <v>142.38641412935399</v>
      </c>
      <c r="BH232" s="33">
        <v>-36.065060001544701</v>
      </c>
      <c r="BI232" s="34">
        <f t="shared" si="42"/>
        <v>82</v>
      </c>
      <c r="BJ232" s="34">
        <f t="shared" si="43"/>
        <v>74</v>
      </c>
      <c r="BK232" s="34">
        <f t="shared" si="44"/>
        <v>59</v>
      </c>
      <c r="BL232" s="34">
        <f t="shared" si="45"/>
        <v>3</v>
      </c>
      <c r="BM232" s="34">
        <f t="shared" si="46"/>
        <v>20</v>
      </c>
      <c r="BN232" s="34">
        <f t="shared" si="47"/>
        <v>100</v>
      </c>
      <c r="BO232" s="34">
        <f t="shared" si="48"/>
        <v>54</v>
      </c>
      <c r="BP232" s="34">
        <f t="shared" si="49"/>
        <v>100</v>
      </c>
      <c r="BQ232" s="35">
        <f t="shared" si="50"/>
        <v>100</v>
      </c>
      <c r="BR232" s="34">
        <f t="shared" si="51"/>
        <v>100</v>
      </c>
      <c r="BS232" s="35">
        <f t="shared" si="52"/>
        <v>100</v>
      </c>
      <c r="BT232" s="35">
        <f t="shared" si="53"/>
        <v>100</v>
      </c>
      <c r="BU232" s="35">
        <f t="shared" si="54"/>
        <v>30</v>
      </c>
      <c r="BV232" s="35">
        <f t="shared" si="55"/>
        <v>74</v>
      </c>
    </row>
    <row r="233" spans="2:74" hidden="1" x14ac:dyDescent="0.3">
      <c r="B233" s="6" t="s">
        <v>438</v>
      </c>
      <c r="C233" s="6">
        <v>319021503</v>
      </c>
      <c r="D233" s="6" t="s">
        <v>139</v>
      </c>
      <c r="E233" s="6" t="s">
        <v>140</v>
      </c>
      <c r="F233" s="6" t="s">
        <v>2698</v>
      </c>
      <c r="G233" s="6" t="s">
        <v>97</v>
      </c>
      <c r="H233" s="6" t="s">
        <v>78</v>
      </c>
      <c r="I233" s="22">
        <v>370000</v>
      </c>
      <c r="J233" s="22">
        <v>350000</v>
      </c>
      <c r="K233" s="22">
        <v>290000</v>
      </c>
      <c r="L233" s="22">
        <v>340000</v>
      </c>
      <c r="M233" s="22">
        <v>345000</v>
      </c>
      <c r="N233" s="22">
        <v>330000</v>
      </c>
      <c r="O233" s="23">
        <v>93</v>
      </c>
      <c r="P233" s="23">
        <v>105</v>
      </c>
      <c r="Q233" s="23">
        <v>89</v>
      </c>
      <c r="R233" s="22">
        <v>360</v>
      </c>
      <c r="S233" s="22">
        <v>325</v>
      </c>
      <c r="T233" s="24">
        <v>0.6</v>
      </c>
      <c r="U233" s="24">
        <v>0</v>
      </c>
      <c r="V233" s="24">
        <v>0.6</v>
      </c>
      <c r="W233" s="24">
        <v>0.7</v>
      </c>
      <c r="X233" s="25">
        <v>5.0594594594594595E-2</v>
      </c>
      <c r="Y233" s="24">
        <v>0.1</v>
      </c>
      <c r="Z233" s="24">
        <v>-0.1</v>
      </c>
      <c r="AA233" s="24">
        <v>0.2</v>
      </c>
      <c r="AB233" s="24">
        <v>0.3</v>
      </c>
      <c r="AC233" s="26">
        <v>0.30583118118798419</v>
      </c>
      <c r="AD233" s="24">
        <v>6.0447402264719097</v>
      </c>
      <c r="AE233" s="6">
        <v>331</v>
      </c>
      <c r="AF233" s="6">
        <v>325</v>
      </c>
      <c r="AG233" s="6">
        <v>259</v>
      </c>
      <c r="AH233" s="27">
        <v>6.6782608695652179</v>
      </c>
      <c r="AI233" s="28">
        <v>410000</v>
      </c>
      <c r="AJ233" s="28">
        <v>360000</v>
      </c>
      <c r="AK233" s="28">
        <v>315500</v>
      </c>
      <c r="AL233" s="29">
        <v>0.1388888888888889</v>
      </c>
      <c r="AM233" s="29">
        <v>0.29952456418383516</v>
      </c>
      <c r="AN233" s="6">
        <v>1.3</v>
      </c>
      <c r="AO233" s="27">
        <v>-0.19999999999999996</v>
      </c>
      <c r="AP233" s="6">
        <v>1.5</v>
      </c>
      <c r="AQ233" s="26">
        <v>8.6363636363636365E-2</v>
      </c>
      <c r="AR233" s="28">
        <v>450</v>
      </c>
      <c r="AS233" s="28">
        <v>450</v>
      </c>
      <c r="AT233" s="25">
        <v>0</v>
      </c>
      <c r="AU233" s="26">
        <v>0.414670396728823</v>
      </c>
      <c r="AV233" s="30">
        <v>1177.1200000000001</v>
      </c>
      <c r="AW233" s="24">
        <v>0.64610000000000001</v>
      </c>
      <c r="AX233" s="24">
        <v>0.35389999999999999</v>
      </c>
      <c r="AY233" s="24">
        <v>0.92659999999999998</v>
      </c>
      <c r="AZ233" s="24">
        <v>2.24E-2</v>
      </c>
      <c r="BA233" s="24">
        <v>0.44590000000000002</v>
      </c>
      <c r="BB233" s="24">
        <v>0.2268</v>
      </c>
      <c r="BC233" s="24">
        <v>0.25130000000000002</v>
      </c>
      <c r="BD233" s="31">
        <v>1</v>
      </c>
      <c r="BE233" s="23">
        <v>254</v>
      </c>
      <c r="BF233" s="32" t="s">
        <v>2932</v>
      </c>
      <c r="BG233" s="33">
        <v>151.46336413543901</v>
      </c>
      <c r="BH233" s="33">
        <v>-25.673797289281701</v>
      </c>
      <c r="BI233" s="34">
        <f t="shared" si="42"/>
        <v>100</v>
      </c>
      <c r="BJ233" s="34">
        <f t="shared" si="43"/>
        <v>95</v>
      </c>
      <c r="BK233" s="34">
        <f t="shared" si="44"/>
        <v>42</v>
      </c>
      <c r="BL233" s="34">
        <f t="shared" si="45"/>
        <v>1</v>
      </c>
      <c r="BM233" s="34">
        <f t="shared" si="46"/>
        <v>70</v>
      </c>
      <c r="BN233" s="34">
        <f t="shared" si="47"/>
        <v>100</v>
      </c>
      <c r="BO233" s="34">
        <f t="shared" si="48"/>
        <v>61</v>
      </c>
      <c r="BP233" s="34">
        <f t="shared" si="49"/>
        <v>88</v>
      </c>
      <c r="BQ233" s="35">
        <f t="shared" si="50"/>
        <v>100</v>
      </c>
      <c r="BR233" s="34">
        <f t="shared" si="51"/>
        <v>90</v>
      </c>
      <c r="BS233" s="35">
        <f t="shared" si="52"/>
        <v>63</v>
      </c>
      <c r="BT233" s="35">
        <f t="shared" si="53"/>
        <v>100</v>
      </c>
      <c r="BU233" s="35">
        <f t="shared" si="54"/>
        <v>10</v>
      </c>
      <c r="BV233" s="35">
        <f t="shared" si="55"/>
        <v>74</v>
      </c>
    </row>
    <row r="234" spans="2:74" hidden="1" x14ac:dyDescent="0.3">
      <c r="B234" s="6" t="s">
        <v>439</v>
      </c>
      <c r="C234" s="6">
        <v>403041077</v>
      </c>
      <c r="D234" s="6" t="s">
        <v>217</v>
      </c>
      <c r="E234" s="6" t="s">
        <v>186</v>
      </c>
      <c r="F234" s="6" t="s">
        <v>2379</v>
      </c>
      <c r="G234" s="6" t="s">
        <v>82</v>
      </c>
      <c r="H234" s="6" t="s">
        <v>78</v>
      </c>
      <c r="I234" s="22">
        <v>895000</v>
      </c>
      <c r="J234" s="22">
        <v>895000</v>
      </c>
      <c r="K234" s="22">
        <v>850500</v>
      </c>
      <c r="L234" s="22">
        <v>910000</v>
      </c>
      <c r="M234" s="22">
        <v>890000</v>
      </c>
      <c r="N234" s="22">
        <v>840000</v>
      </c>
      <c r="O234" s="23">
        <v>22</v>
      </c>
      <c r="P234" s="23">
        <v>22</v>
      </c>
      <c r="Q234" s="23">
        <v>22</v>
      </c>
      <c r="R234" s="22">
        <v>650</v>
      </c>
      <c r="S234" s="22">
        <v>600</v>
      </c>
      <c r="T234" s="24">
        <v>3</v>
      </c>
      <c r="U234" s="24">
        <v>0.20000000000000018</v>
      </c>
      <c r="V234" s="24">
        <v>2.8</v>
      </c>
      <c r="W234" s="24">
        <v>3.2</v>
      </c>
      <c r="X234" s="25">
        <v>3.7765363128491623E-2</v>
      </c>
      <c r="Y234" s="24">
        <v>1.2</v>
      </c>
      <c r="Z234" s="24">
        <v>-0.40000000000000013</v>
      </c>
      <c r="AA234" s="24">
        <v>1.6</v>
      </c>
      <c r="AB234" s="24">
        <v>1.8</v>
      </c>
      <c r="AC234" s="26">
        <v>0.28379322389102341</v>
      </c>
      <c r="AD234" s="24">
        <v>7.5146430586528385</v>
      </c>
      <c r="AE234" s="6">
        <v>338</v>
      </c>
      <c r="AF234" s="6">
        <v>438</v>
      </c>
      <c r="AG234" s="6">
        <v>307</v>
      </c>
      <c r="AH234" s="27">
        <v>1.9322033898305084</v>
      </c>
      <c r="AI234" s="28">
        <v>760000</v>
      </c>
      <c r="AJ234" s="28">
        <v>680000</v>
      </c>
      <c r="AK234" s="28">
        <v>605000</v>
      </c>
      <c r="AL234" s="29">
        <v>0.11764705882352941</v>
      </c>
      <c r="AM234" s="29">
        <v>0.256198347107438</v>
      </c>
      <c r="AN234" s="6">
        <v>2.7</v>
      </c>
      <c r="AO234" s="27">
        <v>-0.19999999999999973</v>
      </c>
      <c r="AP234" s="6">
        <v>2.9</v>
      </c>
      <c r="AQ234" s="26">
        <v>0.12028985507246377</v>
      </c>
      <c r="AR234" s="28">
        <v>570</v>
      </c>
      <c r="AS234" s="28">
        <v>540</v>
      </c>
      <c r="AT234" s="25">
        <v>5.5555555555555552E-2</v>
      </c>
      <c r="AU234" s="26">
        <v>0.45115388008571766</v>
      </c>
      <c r="AV234" s="30">
        <v>2290.4</v>
      </c>
      <c r="AW234" s="24">
        <v>0.81830000000000003</v>
      </c>
      <c r="AX234" s="24">
        <v>0.1817</v>
      </c>
      <c r="AY234" s="24">
        <v>0.94879999999999998</v>
      </c>
      <c r="AZ234" s="24">
        <v>2.6499999999999999E-2</v>
      </c>
      <c r="BA234" s="24">
        <v>0.38100000000000001</v>
      </c>
      <c r="BB234" s="24">
        <v>0.48730000000000001</v>
      </c>
      <c r="BC234" s="24">
        <v>0.11749999999999999</v>
      </c>
      <c r="BD234" s="31">
        <v>6</v>
      </c>
      <c r="BE234" s="23">
        <v>14</v>
      </c>
      <c r="BF234" s="32" t="s">
        <v>2933</v>
      </c>
      <c r="BG234" s="33">
        <v>138.577695283781</v>
      </c>
      <c r="BH234" s="33">
        <v>-35.044262353535501</v>
      </c>
      <c r="BI234" s="34">
        <f t="shared" si="42"/>
        <v>67</v>
      </c>
      <c r="BJ234" s="34">
        <f t="shared" si="43"/>
        <v>72</v>
      </c>
      <c r="BK234" s="34">
        <f t="shared" si="44"/>
        <v>100</v>
      </c>
      <c r="BL234" s="34">
        <f t="shared" si="45"/>
        <v>1</v>
      </c>
      <c r="BM234" s="34">
        <f t="shared" si="46"/>
        <v>59</v>
      </c>
      <c r="BN234" s="34">
        <f t="shared" si="47"/>
        <v>100</v>
      </c>
      <c r="BO234" s="34">
        <f t="shared" si="48"/>
        <v>100</v>
      </c>
      <c r="BP234" s="34">
        <f t="shared" si="49"/>
        <v>74</v>
      </c>
      <c r="BQ234" s="35">
        <f t="shared" si="50"/>
        <v>76</v>
      </c>
      <c r="BR234" s="34">
        <f t="shared" si="51"/>
        <v>75</v>
      </c>
      <c r="BS234" s="35">
        <f t="shared" si="52"/>
        <v>78</v>
      </c>
      <c r="BT234" s="35">
        <f t="shared" si="53"/>
        <v>97</v>
      </c>
      <c r="BU234" s="35">
        <f t="shared" si="54"/>
        <v>60</v>
      </c>
      <c r="BV234" s="35">
        <f t="shared" si="55"/>
        <v>74</v>
      </c>
    </row>
    <row r="235" spans="2:74" hidden="1" x14ac:dyDescent="0.3">
      <c r="B235" s="6" t="s">
        <v>440</v>
      </c>
      <c r="C235" s="6">
        <v>801091104</v>
      </c>
      <c r="D235" s="6" t="s">
        <v>441</v>
      </c>
      <c r="E235" s="6" t="s">
        <v>107</v>
      </c>
      <c r="F235" s="6" t="s">
        <v>2703</v>
      </c>
      <c r="G235" s="6" t="s">
        <v>108</v>
      </c>
      <c r="H235" s="6" t="s">
        <v>78</v>
      </c>
      <c r="I235" s="22">
        <v>1290000</v>
      </c>
      <c r="J235" s="22">
        <v>1290000</v>
      </c>
      <c r="K235" s="22">
        <v>1299000</v>
      </c>
      <c r="L235" s="22">
        <v>1260000</v>
      </c>
      <c r="M235" s="22">
        <v>1260000</v>
      </c>
      <c r="N235" s="22">
        <v>1225000</v>
      </c>
      <c r="O235" s="23">
        <v>23</v>
      </c>
      <c r="P235" s="23">
        <v>23</v>
      </c>
      <c r="Q235" s="23">
        <v>23</v>
      </c>
      <c r="R235" s="22">
        <v>800</v>
      </c>
      <c r="S235" s="22">
        <v>820</v>
      </c>
      <c r="T235" s="24">
        <v>2.8</v>
      </c>
      <c r="U235" s="24">
        <v>0.69999999999999973</v>
      </c>
      <c r="V235" s="24">
        <v>2.1</v>
      </c>
      <c r="W235" s="24">
        <v>2.6</v>
      </c>
      <c r="X235" s="25">
        <v>3.2248062015503877E-2</v>
      </c>
      <c r="Y235" s="24">
        <v>3.2</v>
      </c>
      <c r="Z235" s="24">
        <v>-1.2000000000000002</v>
      </c>
      <c r="AA235" s="24">
        <v>4.4000000000000004</v>
      </c>
      <c r="AB235" s="24">
        <v>4.4000000000000004</v>
      </c>
      <c r="AC235" s="26">
        <v>0.26752273943285176</v>
      </c>
      <c r="AD235" s="24">
        <v>8.2957772564514123</v>
      </c>
      <c r="AE235" s="6">
        <v>68</v>
      </c>
      <c r="AF235" s="6">
        <v>101</v>
      </c>
      <c r="AG235" s="6">
        <v>80</v>
      </c>
      <c r="AH235" s="27">
        <v>2.7398843930635839</v>
      </c>
      <c r="AI235" s="28">
        <v>1212500</v>
      </c>
      <c r="AJ235" s="28">
        <v>1190000</v>
      </c>
      <c r="AK235" s="28">
        <v>1270000</v>
      </c>
      <c r="AL235" s="29">
        <v>1.8907563025210083E-2</v>
      </c>
      <c r="AM235" s="29">
        <v>-4.5275590551181105E-2</v>
      </c>
      <c r="AN235" s="6">
        <v>3</v>
      </c>
      <c r="AO235" s="27">
        <v>-0.10000000000000009</v>
      </c>
      <c r="AP235" s="6">
        <v>3.1</v>
      </c>
      <c r="AQ235" s="26">
        <v>7.5724637681159418E-2</v>
      </c>
      <c r="AR235" s="28">
        <v>725</v>
      </c>
      <c r="AS235" s="28">
        <v>720</v>
      </c>
      <c r="AT235" s="25">
        <v>6.9444444444444441E-3</v>
      </c>
      <c r="AU235" s="26">
        <v>0.16849109961224529</v>
      </c>
      <c r="AV235" s="30">
        <v>2990.4</v>
      </c>
      <c r="AW235" s="24">
        <v>0.76980000000000004</v>
      </c>
      <c r="AX235" s="24">
        <v>0.23019999999999999</v>
      </c>
      <c r="AY235" s="24">
        <v>0.83720000000000006</v>
      </c>
      <c r="AZ235" s="24">
        <v>0.16070000000000001</v>
      </c>
      <c r="BA235" s="24">
        <v>0.51370000000000005</v>
      </c>
      <c r="BB235" s="24">
        <v>0.29949999999999999</v>
      </c>
      <c r="BC235" s="24">
        <v>0.17269999999999999</v>
      </c>
      <c r="BD235" s="31">
        <v>9</v>
      </c>
      <c r="BE235" s="23">
        <v>61</v>
      </c>
      <c r="BF235" s="32" t="s">
        <v>2934</v>
      </c>
      <c r="BG235" s="33">
        <v>149.11618921424301</v>
      </c>
      <c r="BH235" s="33">
        <v>-35.371993454822103</v>
      </c>
      <c r="BI235" s="34">
        <f t="shared" si="42"/>
        <v>70</v>
      </c>
      <c r="BJ235" s="34">
        <f t="shared" si="43"/>
        <v>67</v>
      </c>
      <c r="BK235" s="34">
        <f t="shared" si="44"/>
        <v>91</v>
      </c>
      <c r="BL235" s="34">
        <f t="shared" si="45"/>
        <v>44</v>
      </c>
      <c r="BM235" s="34">
        <f t="shared" si="46"/>
        <v>10</v>
      </c>
      <c r="BN235" s="34">
        <f t="shared" si="47"/>
        <v>100</v>
      </c>
      <c r="BO235" s="34">
        <f t="shared" si="48"/>
        <v>96</v>
      </c>
      <c r="BP235" s="34">
        <f t="shared" si="49"/>
        <v>100</v>
      </c>
      <c r="BQ235" s="35">
        <f t="shared" si="50"/>
        <v>58</v>
      </c>
      <c r="BR235" s="34">
        <f t="shared" si="51"/>
        <v>67</v>
      </c>
      <c r="BS235" s="35">
        <f t="shared" si="52"/>
        <v>88</v>
      </c>
      <c r="BT235" s="35">
        <f t="shared" si="53"/>
        <v>64</v>
      </c>
      <c r="BU235" s="35">
        <f t="shared" si="54"/>
        <v>90</v>
      </c>
      <c r="BV235" s="35">
        <f t="shared" si="55"/>
        <v>74</v>
      </c>
    </row>
    <row r="236" spans="2:74" hidden="1" x14ac:dyDescent="0.3">
      <c r="B236" s="6" t="s">
        <v>442</v>
      </c>
      <c r="C236" s="6">
        <v>209041436</v>
      </c>
      <c r="D236" s="6" t="s">
        <v>356</v>
      </c>
      <c r="E236" s="6" t="s">
        <v>103</v>
      </c>
      <c r="F236" s="6" t="s">
        <v>689</v>
      </c>
      <c r="G236" s="6" t="s">
        <v>86</v>
      </c>
      <c r="H236" s="6" t="s">
        <v>78</v>
      </c>
      <c r="I236" s="22">
        <v>750000</v>
      </c>
      <c r="J236" s="22">
        <v>770400</v>
      </c>
      <c r="K236" s="22">
        <v>763000</v>
      </c>
      <c r="L236" s="22">
        <v>800000</v>
      </c>
      <c r="M236" s="22">
        <v>790000</v>
      </c>
      <c r="N236" s="22">
        <v>780500</v>
      </c>
      <c r="O236" s="23">
        <v>24</v>
      </c>
      <c r="P236" s="23">
        <v>26</v>
      </c>
      <c r="Q236" s="23">
        <v>27</v>
      </c>
      <c r="R236" s="22">
        <v>560</v>
      </c>
      <c r="S236" s="22">
        <v>510</v>
      </c>
      <c r="T236" s="24">
        <v>2.8</v>
      </c>
      <c r="U236" s="24">
        <v>9.9999999999999645E-2</v>
      </c>
      <c r="V236" s="24">
        <v>2.7</v>
      </c>
      <c r="W236" s="24">
        <v>3</v>
      </c>
      <c r="X236" s="25">
        <v>3.8826666666666669E-2</v>
      </c>
      <c r="Y236" s="24">
        <v>2.6</v>
      </c>
      <c r="Z236" s="24">
        <v>-0.79999999999999982</v>
      </c>
      <c r="AA236" s="24">
        <v>3.4</v>
      </c>
      <c r="AB236" s="24">
        <v>3.7</v>
      </c>
      <c r="AC236" s="26">
        <v>0.2632964718272775</v>
      </c>
      <c r="AD236" s="24">
        <v>6.7813308334635343</v>
      </c>
      <c r="AE236" s="6">
        <v>1237</v>
      </c>
      <c r="AF236" s="6">
        <v>1373</v>
      </c>
      <c r="AG236" s="6">
        <v>1227</v>
      </c>
      <c r="AH236" s="27">
        <v>5.5820224719101121</v>
      </c>
      <c r="AI236" s="28">
        <v>740000</v>
      </c>
      <c r="AJ236" s="28">
        <v>730000</v>
      </c>
      <c r="AK236" s="28">
        <v>705000</v>
      </c>
      <c r="AL236" s="29">
        <v>1.3698630136986301E-2</v>
      </c>
      <c r="AM236" s="29">
        <v>4.9645390070921988E-2</v>
      </c>
      <c r="AN236" s="6">
        <v>3</v>
      </c>
      <c r="AO236" s="27">
        <v>0</v>
      </c>
      <c r="AP236" s="6">
        <v>3</v>
      </c>
      <c r="AQ236" s="26">
        <v>8.2266009852216743E-2</v>
      </c>
      <c r="AR236" s="28">
        <v>550</v>
      </c>
      <c r="AS236" s="28">
        <v>500</v>
      </c>
      <c r="AT236" s="25">
        <v>0.1</v>
      </c>
      <c r="AU236" s="26">
        <v>-8.2693471239107863E-2</v>
      </c>
      <c r="AV236" s="30">
        <v>2126.88</v>
      </c>
      <c r="AW236" s="24">
        <v>0.78100000000000003</v>
      </c>
      <c r="AX236" s="24">
        <v>0.219</v>
      </c>
      <c r="AY236" s="24">
        <v>0.78510000000000002</v>
      </c>
      <c r="AZ236" s="24">
        <v>0.20630000000000001</v>
      </c>
      <c r="BA236" s="24">
        <v>0.26169999999999999</v>
      </c>
      <c r="BB236" s="24">
        <v>0.47089999999999999</v>
      </c>
      <c r="BC236" s="24">
        <v>0.21920000000000001</v>
      </c>
      <c r="BD236" s="31">
        <v>6</v>
      </c>
      <c r="BE236" s="23">
        <v>22</v>
      </c>
      <c r="BF236" s="32" t="s">
        <v>2935</v>
      </c>
      <c r="BG236" s="33">
        <v>145.08493395812999</v>
      </c>
      <c r="BH236" s="33">
        <v>-37.645915531109502</v>
      </c>
      <c r="BI236" s="34">
        <f t="shared" si="42"/>
        <v>70</v>
      </c>
      <c r="BJ236" s="34">
        <f t="shared" si="43"/>
        <v>67</v>
      </c>
      <c r="BK236" s="34">
        <f t="shared" si="44"/>
        <v>56</v>
      </c>
      <c r="BL236" s="34">
        <f t="shared" si="45"/>
        <v>100</v>
      </c>
      <c r="BM236" s="34">
        <f t="shared" si="46"/>
        <v>8</v>
      </c>
      <c r="BN236" s="34">
        <f t="shared" si="47"/>
        <v>100</v>
      </c>
      <c r="BO236" s="34">
        <f t="shared" si="48"/>
        <v>100</v>
      </c>
      <c r="BP236" s="34">
        <f t="shared" si="49"/>
        <v>48</v>
      </c>
      <c r="BQ236" s="35">
        <f t="shared" si="50"/>
        <v>80</v>
      </c>
      <c r="BR236" s="34">
        <f t="shared" si="51"/>
        <v>82</v>
      </c>
      <c r="BS236" s="35">
        <f t="shared" si="52"/>
        <v>91</v>
      </c>
      <c r="BT236" s="35">
        <f t="shared" si="53"/>
        <v>74</v>
      </c>
      <c r="BU236" s="35">
        <f t="shared" si="54"/>
        <v>60</v>
      </c>
      <c r="BV236" s="35">
        <f t="shared" si="55"/>
        <v>74</v>
      </c>
    </row>
    <row r="237" spans="2:74" hidden="1" x14ac:dyDescent="0.3">
      <c r="B237" s="6" t="s">
        <v>443</v>
      </c>
      <c r="C237" s="6">
        <v>210011230</v>
      </c>
      <c r="D237" s="6" t="s">
        <v>145</v>
      </c>
      <c r="E237" s="6" t="s">
        <v>146</v>
      </c>
      <c r="F237" s="6" t="s">
        <v>689</v>
      </c>
      <c r="G237" s="6" t="s">
        <v>86</v>
      </c>
      <c r="H237" s="6" t="s">
        <v>78</v>
      </c>
      <c r="I237" s="22">
        <v>1290000</v>
      </c>
      <c r="J237" s="22">
        <v>1300000</v>
      </c>
      <c r="K237" s="22">
        <v>1250000</v>
      </c>
      <c r="L237" s="22">
        <v>1275000</v>
      </c>
      <c r="M237" s="22">
        <v>1200000</v>
      </c>
      <c r="N237" s="22">
        <v>1260000</v>
      </c>
      <c r="O237" s="23">
        <v>28</v>
      </c>
      <c r="P237" s="23">
        <v>28</v>
      </c>
      <c r="Q237" s="23">
        <v>30</v>
      </c>
      <c r="R237" s="22">
        <v>650</v>
      </c>
      <c r="S237" s="22">
        <v>650</v>
      </c>
      <c r="T237" s="24">
        <v>3.3</v>
      </c>
      <c r="U237" s="24">
        <v>9.9999999999999645E-2</v>
      </c>
      <c r="V237" s="24">
        <v>3.2</v>
      </c>
      <c r="W237" s="24">
        <v>4</v>
      </c>
      <c r="X237" s="25">
        <v>2.62015503875969E-2</v>
      </c>
      <c r="Y237" s="24">
        <v>2.2999999999999998</v>
      </c>
      <c r="Z237" s="24">
        <v>-0.90000000000000036</v>
      </c>
      <c r="AA237" s="24">
        <v>3.2</v>
      </c>
      <c r="AB237" s="24">
        <v>3.3</v>
      </c>
      <c r="AC237" s="26">
        <v>0.25920372615325715</v>
      </c>
      <c r="AD237" s="24">
        <v>9.8926865898728327</v>
      </c>
      <c r="AE237" s="6">
        <v>99</v>
      </c>
      <c r="AF237" s="6">
        <v>130</v>
      </c>
      <c r="AG237" s="6">
        <v>131</v>
      </c>
      <c r="AH237" s="27">
        <v>1.9178885630498532</v>
      </c>
      <c r="AI237" s="28">
        <v>1042500</v>
      </c>
      <c r="AJ237" s="28">
        <v>1045000</v>
      </c>
      <c r="AK237" s="28">
        <v>980000</v>
      </c>
      <c r="AL237" s="29">
        <v>-2.3923444976076554E-3</v>
      </c>
      <c r="AM237" s="29">
        <v>6.3775510204081634E-2</v>
      </c>
      <c r="AN237" s="6">
        <v>2.8</v>
      </c>
      <c r="AO237" s="27">
        <v>0</v>
      </c>
      <c r="AP237" s="6">
        <v>2.8</v>
      </c>
      <c r="AQ237" s="26">
        <v>7.2314049586776868E-2</v>
      </c>
      <c r="AR237" s="28">
        <v>600</v>
      </c>
      <c r="AS237" s="28">
        <v>590</v>
      </c>
      <c r="AT237" s="25">
        <v>1.6949152542372881E-2</v>
      </c>
      <c r="AU237" s="26">
        <v>-9.5375918041956664E-2</v>
      </c>
      <c r="AV237" s="30">
        <v>2507.6800000000003</v>
      </c>
      <c r="AW237" s="24">
        <v>0.72570000000000001</v>
      </c>
      <c r="AX237" s="24">
        <v>0.27429999999999999</v>
      </c>
      <c r="AY237" s="24">
        <v>0.65549999999999997</v>
      </c>
      <c r="AZ237" s="24">
        <v>0.316</v>
      </c>
      <c r="BA237" s="24">
        <v>0.37009999999999998</v>
      </c>
      <c r="BB237" s="24">
        <v>0.36899999999999999</v>
      </c>
      <c r="BC237" s="24">
        <v>0.23780000000000001</v>
      </c>
      <c r="BD237" s="31">
        <v>8</v>
      </c>
      <c r="BE237" s="23">
        <v>10</v>
      </c>
      <c r="BF237" s="32" t="s">
        <v>2936</v>
      </c>
      <c r="BG237" s="33">
        <v>144.88578584697299</v>
      </c>
      <c r="BH237" s="33">
        <v>-37.748004241405802</v>
      </c>
      <c r="BI237" s="34">
        <f t="shared" si="42"/>
        <v>62</v>
      </c>
      <c r="BJ237" s="34">
        <f t="shared" si="43"/>
        <v>70</v>
      </c>
      <c r="BK237" s="34">
        <f t="shared" si="44"/>
        <v>100</v>
      </c>
      <c r="BL237" s="34">
        <f t="shared" si="45"/>
        <v>100</v>
      </c>
      <c r="BM237" s="34">
        <f t="shared" si="46"/>
        <v>1</v>
      </c>
      <c r="BN237" s="34">
        <f t="shared" si="47"/>
        <v>96</v>
      </c>
      <c r="BO237" s="34">
        <f t="shared" si="48"/>
        <v>100</v>
      </c>
      <c r="BP237" s="34">
        <f t="shared" si="49"/>
        <v>71</v>
      </c>
      <c r="BQ237" s="35">
        <f t="shared" si="50"/>
        <v>38</v>
      </c>
      <c r="BR237" s="34">
        <f t="shared" si="51"/>
        <v>52</v>
      </c>
      <c r="BS237" s="35">
        <f t="shared" si="52"/>
        <v>94</v>
      </c>
      <c r="BT237" s="35">
        <f t="shared" si="53"/>
        <v>79</v>
      </c>
      <c r="BU237" s="35">
        <f t="shared" si="54"/>
        <v>80</v>
      </c>
      <c r="BV237" s="35">
        <f t="shared" si="55"/>
        <v>74</v>
      </c>
    </row>
    <row r="238" spans="2:74" hidden="1" x14ac:dyDescent="0.3">
      <c r="B238" s="6" t="s">
        <v>444</v>
      </c>
      <c r="C238" s="6">
        <v>211051286</v>
      </c>
      <c r="D238" s="6" t="s">
        <v>84</v>
      </c>
      <c r="E238" s="6" t="s">
        <v>85</v>
      </c>
      <c r="F238" s="6" t="s">
        <v>689</v>
      </c>
      <c r="G238" s="6" t="s">
        <v>86</v>
      </c>
      <c r="H238" s="6" t="s">
        <v>78</v>
      </c>
      <c r="I238" s="22">
        <v>720000</v>
      </c>
      <c r="J238" s="22">
        <v>700000</v>
      </c>
      <c r="K238" s="22">
        <v>680000</v>
      </c>
      <c r="L238" s="22">
        <v>690000</v>
      </c>
      <c r="M238" s="22">
        <v>680000</v>
      </c>
      <c r="N238" s="22">
        <v>670000</v>
      </c>
      <c r="O238" s="23">
        <v>27</v>
      </c>
      <c r="P238" s="23">
        <v>26</v>
      </c>
      <c r="Q238" s="23">
        <v>33</v>
      </c>
      <c r="R238" s="22">
        <v>500</v>
      </c>
      <c r="S238" s="22">
        <v>500</v>
      </c>
      <c r="T238" s="24">
        <v>2</v>
      </c>
      <c r="U238" s="24">
        <v>-0.5</v>
      </c>
      <c r="V238" s="24">
        <v>2.5</v>
      </c>
      <c r="W238" s="24">
        <v>3</v>
      </c>
      <c r="X238" s="25">
        <v>3.6111111111111108E-2</v>
      </c>
      <c r="Y238" s="24">
        <v>0.5</v>
      </c>
      <c r="Z238" s="24">
        <v>-0.19999999999999996</v>
      </c>
      <c r="AA238" s="24">
        <v>0.7</v>
      </c>
      <c r="AB238" s="24">
        <v>1.2</v>
      </c>
      <c r="AC238" s="26">
        <v>0.31023528243820114</v>
      </c>
      <c r="AD238" s="24">
        <v>8.5911308982886467</v>
      </c>
      <c r="AE238" s="6">
        <v>450</v>
      </c>
      <c r="AF238" s="6">
        <v>575</v>
      </c>
      <c r="AG238" s="6">
        <v>464</v>
      </c>
      <c r="AH238" s="27">
        <v>4.0632411067193672</v>
      </c>
      <c r="AI238" s="28">
        <v>850000</v>
      </c>
      <c r="AJ238" s="28">
        <v>840000</v>
      </c>
      <c r="AK238" s="28">
        <v>820000</v>
      </c>
      <c r="AL238" s="29">
        <v>1.1904761904761904E-2</v>
      </c>
      <c r="AM238" s="29">
        <v>3.6585365853658534E-2</v>
      </c>
      <c r="AN238" s="6">
        <v>2.4</v>
      </c>
      <c r="AO238" s="27">
        <v>-0.5</v>
      </c>
      <c r="AP238" s="6">
        <v>2.9</v>
      </c>
      <c r="AQ238" s="26">
        <v>7.7083333333333337E-2</v>
      </c>
      <c r="AR238" s="28">
        <v>620</v>
      </c>
      <c r="AS238" s="28">
        <v>560</v>
      </c>
      <c r="AT238" s="25">
        <v>0.10714285714285714</v>
      </c>
      <c r="AU238" s="26">
        <v>-8.7244382988110214E-2</v>
      </c>
      <c r="AV238" s="30">
        <v>1611.68</v>
      </c>
      <c r="AW238" s="24">
        <v>0.70879999999999999</v>
      </c>
      <c r="AX238" s="24">
        <v>0.29120000000000001</v>
      </c>
      <c r="AY238" s="24">
        <v>0.95589999999999997</v>
      </c>
      <c r="AZ238" s="24">
        <v>2.1999999999999999E-2</v>
      </c>
      <c r="BA238" s="24">
        <v>0.36409999999999998</v>
      </c>
      <c r="BB238" s="24">
        <v>0.48359999999999997</v>
      </c>
      <c r="BC238" s="24">
        <v>0.1201</v>
      </c>
      <c r="BD238" s="31">
        <v>2.5</v>
      </c>
      <c r="BE238" s="23">
        <v>63</v>
      </c>
      <c r="BF238" s="32" t="s">
        <v>2937</v>
      </c>
      <c r="BG238" s="33">
        <v>145.67111881760101</v>
      </c>
      <c r="BH238" s="33">
        <v>-37.741375227481797</v>
      </c>
      <c r="BI238" s="34">
        <f t="shared" si="42"/>
        <v>84</v>
      </c>
      <c r="BJ238" s="34">
        <f t="shared" si="43"/>
        <v>77</v>
      </c>
      <c r="BK238" s="34">
        <f t="shared" si="44"/>
        <v>74</v>
      </c>
      <c r="BL238" s="34">
        <f t="shared" si="45"/>
        <v>100</v>
      </c>
      <c r="BM238" s="34">
        <f t="shared" si="46"/>
        <v>7</v>
      </c>
      <c r="BN238" s="34">
        <f t="shared" si="47"/>
        <v>100</v>
      </c>
      <c r="BO238" s="34">
        <f t="shared" si="48"/>
        <v>95</v>
      </c>
      <c r="BP238" s="34">
        <f t="shared" si="49"/>
        <v>70</v>
      </c>
      <c r="BQ238" s="35">
        <f t="shared" si="50"/>
        <v>71</v>
      </c>
      <c r="BR238" s="34">
        <f t="shared" si="51"/>
        <v>64</v>
      </c>
      <c r="BS238" s="35">
        <f t="shared" si="52"/>
        <v>60</v>
      </c>
      <c r="BT238" s="35">
        <f t="shared" si="53"/>
        <v>100</v>
      </c>
      <c r="BU238" s="35">
        <f t="shared" si="54"/>
        <v>25</v>
      </c>
      <c r="BV238" s="35">
        <f t="shared" si="55"/>
        <v>74</v>
      </c>
    </row>
    <row r="239" spans="2:74" hidden="1" x14ac:dyDescent="0.3">
      <c r="B239" s="6" t="s">
        <v>445</v>
      </c>
      <c r="C239" s="6">
        <v>212041565</v>
      </c>
      <c r="D239" s="6" t="s">
        <v>156</v>
      </c>
      <c r="E239" s="6" t="s">
        <v>157</v>
      </c>
      <c r="F239" s="6" t="s">
        <v>689</v>
      </c>
      <c r="G239" s="6" t="s">
        <v>86</v>
      </c>
      <c r="H239" s="6" t="s">
        <v>78</v>
      </c>
      <c r="I239" s="22">
        <v>780000</v>
      </c>
      <c r="J239" s="22">
        <v>780000</v>
      </c>
      <c r="K239" s="22">
        <v>800000</v>
      </c>
      <c r="L239" s="22">
        <v>870000</v>
      </c>
      <c r="M239" s="22">
        <v>870000</v>
      </c>
      <c r="N239" s="22">
        <v>860000</v>
      </c>
      <c r="O239" s="23">
        <v>23</v>
      </c>
      <c r="P239" s="23">
        <v>24</v>
      </c>
      <c r="Q239" s="23">
        <v>25</v>
      </c>
      <c r="R239" s="22">
        <v>580</v>
      </c>
      <c r="S239" s="22">
        <v>565</v>
      </c>
      <c r="T239" s="24">
        <v>2.2999999999999998</v>
      </c>
      <c r="U239" s="24">
        <v>-0.10000000000000009</v>
      </c>
      <c r="V239" s="24">
        <v>2.4</v>
      </c>
      <c r="W239" s="24">
        <v>2.6</v>
      </c>
      <c r="X239" s="25">
        <v>3.8666666666666669E-2</v>
      </c>
      <c r="Y239" s="24">
        <v>2</v>
      </c>
      <c r="Z239" s="24">
        <v>-0.60000000000000009</v>
      </c>
      <c r="AA239" s="24">
        <v>2.6</v>
      </c>
      <c r="AB239" s="24">
        <v>2.4</v>
      </c>
      <c r="AC239" s="26">
        <v>0.33957845433255263</v>
      </c>
      <c r="AD239" s="24">
        <v>8.7822014051522235</v>
      </c>
      <c r="AE239" s="6">
        <v>292</v>
      </c>
      <c r="AF239" s="6">
        <v>341</v>
      </c>
      <c r="AG239" s="6">
        <v>334</v>
      </c>
      <c r="AH239" s="27">
        <v>2.703448275862069</v>
      </c>
      <c r="AI239" s="28">
        <v>880000</v>
      </c>
      <c r="AJ239" s="28">
        <v>850000</v>
      </c>
      <c r="AK239" s="28">
        <v>832000</v>
      </c>
      <c r="AL239" s="29">
        <v>3.5294117647058823E-2</v>
      </c>
      <c r="AM239" s="29">
        <v>5.7692307692307696E-2</v>
      </c>
      <c r="AN239" s="6">
        <v>2.2000000000000002</v>
      </c>
      <c r="AO239" s="27">
        <v>0.10000000000000009</v>
      </c>
      <c r="AP239" s="6">
        <v>2.1</v>
      </c>
      <c r="AQ239" s="26">
        <v>7.2549019607843129E-2</v>
      </c>
      <c r="AR239" s="28">
        <v>580</v>
      </c>
      <c r="AS239" s="28">
        <v>550</v>
      </c>
      <c r="AT239" s="25">
        <v>5.4545454545454543E-2</v>
      </c>
      <c r="AU239" s="26">
        <v>-0.14374680931853812</v>
      </c>
      <c r="AV239" s="30">
        <v>1708.0000000000002</v>
      </c>
      <c r="AW239" s="24">
        <v>0.7964</v>
      </c>
      <c r="AX239" s="24">
        <v>0.2036</v>
      </c>
      <c r="AY239" s="24">
        <v>0.89710000000000001</v>
      </c>
      <c r="AZ239" s="24">
        <v>9.1999999999999998E-2</v>
      </c>
      <c r="BA239" s="24">
        <v>0.42199999999999999</v>
      </c>
      <c r="BB239" s="24">
        <v>0.33210000000000001</v>
      </c>
      <c r="BC239" s="24">
        <v>0.20580000000000001</v>
      </c>
      <c r="BD239" s="31">
        <v>3</v>
      </c>
      <c r="BE239" s="23">
        <v>27</v>
      </c>
      <c r="BF239" s="32" t="s">
        <v>2938</v>
      </c>
      <c r="BG239" s="33">
        <v>145.17156502891501</v>
      </c>
      <c r="BH239" s="33">
        <v>-37.991502361389003</v>
      </c>
      <c r="BI239" s="34">
        <f t="shared" si="42"/>
        <v>79</v>
      </c>
      <c r="BJ239" s="34">
        <f t="shared" si="43"/>
        <v>80</v>
      </c>
      <c r="BK239" s="34">
        <f t="shared" si="44"/>
        <v>91</v>
      </c>
      <c r="BL239" s="34">
        <f t="shared" si="45"/>
        <v>100</v>
      </c>
      <c r="BM239" s="34">
        <f t="shared" si="46"/>
        <v>18</v>
      </c>
      <c r="BN239" s="34">
        <f t="shared" si="47"/>
        <v>96</v>
      </c>
      <c r="BO239" s="34">
        <f t="shared" si="48"/>
        <v>100</v>
      </c>
      <c r="BP239" s="34">
        <f t="shared" si="49"/>
        <v>83</v>
      </c>
      <c r="BQ239" s="35">
        <f t="shared" si="50"/>
        <v>79</v>
      </c>
      <c r="BR239" s="34">
        <f t="shared" si="51"/>
        <v>63</v>
      </c>
      <c r="BS239" s="35">
        <f t="shared" si="52"/>
        <v>41</v>
      </c>
      <c r="BT239" s="35">
        <f t="shared" si="53"/>
        <v>84</v>
      </c>
      <c r="BU239" s="35">
        <f t="shared" si="54"/>
        <v>30</v>
      </c>
      <c r="BV239" s="35">
        <f t="shared" si="55"/>
        <v>74</v>
      </c>
    </row>
    <row r="240" spans="2:74" hidden="1" x14ac:dyDescent="0.3">
      <c r="B240" s="6" t="s">
        <v>446</v>
      </c>
      <c r="C240" s="6">
        <v>304011081</v>
      </c>
      <c r="D240" s="6" t="s">
        <v>307</v>
      </c>
      <c r="E240" s="6" t="s">
        <v>308</v>
      </c>
      <c r="F240" s="6" t="s">
        <v>2780</v>
      </c>
      <c r="G240" s="6" t="s">
        <v>97</v>
      </c>
      <c r="H240" s="6" t="s">
        <v>78</v>
      </c>
      <c r="I240" s="22">
        <v>1100000</v>
      </c>
      <c r="J240" s="22">
        <v>1100000</v>
      </c>
      <c r="K240" s="22">
        <v>995000</v>
      </c>
      <c r="L240" s="22">
        <v>1086000</v>
      </c>
      <c r="M240" s="22">
        <v>1130000</v>
      </c>
      <c r="N240" s="22">
        <v>995000</v>
      </c>
      <c r="O240" s="23">
        <v>36</v>
      </c>
      <c r="P240" s="23">
        <v>29</v>
      </c>
      <c r="Q240" s="23">
        <v>24</v>
      </c>
      <c r="R240" s="22">
        <v>750</v>
      </c>
      <c r="S240" s="22">
        <v>750</v>
      </c>
      <c r="T240" s="24">
        <v>2.2999999999999998</v>
      </c>
      <c r="U240" s="24">
        <v>-0.40000000000000036</v>
      </c>
      <c r="V240" s="24">
        <v>2.7</v>
      </c>
      <c r="W240" s="24">
        <v>3.8</v>
      </c>
      <c r="X240" s="25">
        <v>3.5454545454545454E-2</v>
      </c>
      <c r="Y240" s="24">
        <v>2.7</v>
      </c>
      <c r="Z240" s="24">
        <v>-1.2999999999999998</v>
      </c>
      <c r="AA240" s="24">
        <v>4</v>
      </c>
      <c r="AB240" s="24">
        <v>4.0999999999999996</v>
      </c>
      <c r="AC240" s="26">
        <v>0.28374697336561738</v>
      </c>
      <c r="AD240" s="24">
        <v>8.0031197615943359</v>
      </c>
      <c r="AE240" s="6">
        <v>98</v>
      </c>
      <c r="AF240" s="6">
        <v>114</v>
      </c>
      <c r="AG240" s="6">
        <v>76</v>
      </c>
      <c r="AH240" s="27">
        <v>3.6890459363957597</v>
      </c>
      <c r="AI240" s="28">
        <v>1125000</v>
      </c>
      <c r="AJ240" s="28">
        <v>1000000</v>
      </c>
      <c r="AK240" s="28">
        <v>882000</v>
      </c>
      <c r="AL240" s="29">
        <v>0.125</v>
      </c>
      <c r="AM240" s="29">
        <v>0.27551020408163263</v>
      </c>
      <c r="AN240" s="6">
        <v>2.1</v>
      </c>
      <c r="AO240" s="27">
        <v>-0.79999999999999982</v>
      </c>
      <c r="AP240" s="6">
        <v>2.9</v>
      </c>
      <c r="AQ240" s="26">
        <v>0.11634615384615385</v>
      </c>
      <c r="AR240" s="28">
        <v>750</v>
      </c>
      <c r="AS240" s="28">
        <v>700</v>
      </c>
      <c r="AT240" s="25">
        <v>7.1428571428571425E-2</v>
      </c>
      <c r="AU240" s="26">
        <v>0.36847332311727687</v>
      </c>
      <c r="AV240" s="30">
        <v>2643.2000000000003</v>
      </c>
      <c r="AW240" s="24">
        <v>0.82669999999999999</v>
      </c>
      <c r="AX240" s="24">
        <v>0.17330000000000001</v>
      </c>
      <c r="AY240" s="24">
        <v>0.92120000000000002</v>
      </c>
      <c r="AZ240" s="24">
        <v>6.1100000000000002E-2</v>
      </c>
      <c r="BA240" s="24">
        <v>0.39500000000000002</v>
      </c>
      <c r="BB240" s="24">
        <v>0.42559999999999998</v>
      </c>
      <c r="BC240" s="24">
        <v>0.1545</v>
      </c>
      <c r="BD240" s="31">
        <v>8</v>
      </c>
      <c r="BE240" s="23">
        <v>12</v>
      </c>
      <c r="BF240" s="32" t="s">
        <v>2939</v>
      </c>
      <c r="BG240" s="33">
        <v>152.93553323890799</v>
      </c>
      <c r="BH240" s="33">
        <v>-27.540478140625599</v>
      </c>
      <c r="BI240" s="34">
        <f t="shared" si="42"/>
        <v>79</v>
      </c>
      <c r="BJ240" s="34">
        <f t="shared" si="43"/>
        <v>82</v>
      </c>
      <c r="BK240" s="34">
        <f t="shared" si="44"/>
        <v>79</v>
      </c>
      <c r="BL240" s="34">
        <f t="shared" si="45"/>
        <v>1</v>
      </c>
      <c r="BM240" s="34">
        <f t="shared" si="46"/>
        <v>63</v>
      </c>
      <c r="BN240" s="34">
        <f t="shared" si="47"/>
        <v>100</v>
      </c>
      <c r="BO240" s="34">
        <f t="shared" si="48"/>
        <v>100</v>
      </c>
      <c r="BP240" s="34">
        <f t="shared" si="49"/>
        <v>77</v>
      </c>
      <c r="BQ240" s="35">
        <f t="shared" si="50"/>
        <v>69</v>
      </c>
      <c r="BR240" s="34">
        <f t="shared" si="51"/>
        <v>70</v>
      </c>
      <c r="BS240" s="35">
        <f t="shared" si="52"/>
        <v>78</v>
      </c>
      <c r="BT240" s="35">
        <f t="shared" si="53"/>
        <v>72</v>
      </c>
      <c r="BU240" s="35">
        <f t="shared" si="54"/>
        <v>80</v>
      </c>
      <c r="BV240" s="35">
        <f t="shared" si="55"/>
        <v>74</v>
      </c>
    </row>
    <row r="241" spans="2:74" hidden="1" x14ac:dyDescent="0.3">
      <c r="B241" s="6" t="s">
        <v>447</v>
      </c>
      <c r="C241" s="6">
        <v>314011382</v>
      </c>
      <c r="D241" s="6" t="s">
        <v>324</v>
      </c>
      <c r="E241" s="6" t="s">
        <v>325</v>
      </c>
      <c r="F241" s="6" t="s">
        <v>2780</v>
      </c>
      <c r="G241" s="6" t="s">
        <v>97</v>
      </c>
      <c r="H241" s="6" t="s">
        <v>78</v>
      </c>
      <c r="I241" s="22">
        <v>1102100</v>
      </c>
      <c r="J241" s="22">
        <v>1100000</v>
      </c>
      <c r="K241" s="22">
        <v>970000</v>
      </c>
      <c r="L241" s="22">
        <v>1125000</v>
      </c>
      <c r="M241" s="22">
        <v>1100000</v>
      </c>
      <c r="N241" s="22">
        <v>975000</v>
      </c>
      <c r="O241" s="23">
        <v>23</v>
      </c>
      <c r="P241" s="23">
        <v>22</v>
      </c>
      <c r="Q241" s="23">
        <v>21</v>
      </c>
      <c r="R241" s="22">
        <v>730</v>
      </c>
      <c r="S241" s="22">
        <v>700</v>
      </c>
      <c r="T241" s="24">
        <v>2.7</v>
      </c>
      <c r="U241" s="24">
        <v>-0.29999999999999982</v>
      </c>
      <c r="V241" s="24">
        <v>3</v>
      </c>
      <c r="W241" s="24">
        <v>3.3</v>
      </c>
      <c r="X241" s="25">
        <v>3.4443335450503584E-2</v>
      </c>
      <c r="Y241" s="24">
        <v>1.5</v>
      </c>
      <c r="Z241" s="24">
        <v>-0.70000000000000018</v>
      </c>
      <c r="AA241" s="24">
        <v>2.2000000000000002</v>
      </c>
      <c r="AB241" s="24">
        <v>2.5</v>
      </c>
      <c r="AC241" s="26">
        <v>0.28751024009074289</v>
      </c>
      <c r="AD241" s="24">
        <v>8.3473402424659575</v>
      </c>
      <c r="AE241" s="6">
        <v>266</v>
      </c>
      <c r="AF241" s="6">
        <v>379</v>
      </c>
      <c r="AG241" s="6">
        <v>210</v>
      </c>
      <c r="AH241" s="27">
        <v>3.9667063020214033</v>
      </c>
      <c r="AI241" s="28">
        <v>1100000</v>
      </c>
      <c r="AJ241" s="28">
        <v>962000</v>
      </c>
      <c r="AK241" s="28">
        <v>876000</v>
      </c>
      <c r="AL241" s="29">
        <v>0.14345114345114346</v>
      </c>
      <c r="AM241" s="29">
        <v>0.25570776255707761</v>
      </c>
      <c r="AN241" s="6">
        <v>2.5</v>
      </c>
      <c r="AO241" s="27">
        <v>-0.60000000000000009</v>
      </c>
      <c r="AP241" s="6">
        <v>3.1</v>
      </c>
      <c r="AQ241" s="26">
        <v>0.10560747663551402</v>
      </c>
      <c r="AR241" s="28">
        <v>695</v>
      </c>
      <c r="AS241" s="28">
        <v>670</v>
      </c>
      <c r="AT241" s="25">
        <v>3.7313432835820892E-2</v>
      </c>
      <c r="AU241" s="26">
        <v>0.37937131543196778</v>
      </c>
      <c r="AV241" s="30">
        <v>2539.0400000000004</v>
      </c>
      <c r="AW241" s="24">
        <v>0.81269999999999998</v>
      </c>
      <c r="AX241" s="24">
        <v>0.18729999999999999</v>
      </c>
      <c r="AY241" s="24">
        <v>0.85119999999999996</v>
      </c>
      <c r="AZ241" s="24">
        <v>0.13400000000000001</v>
      </c>
      <c r="BA241" s="24">
        <v>0.33400000000000002</v>
      </c>
      <c r="BB241" s="24">
        <v>0.46689999999999998</v>
      </c>
      <c r="BC241" s="24">
        <v>0.15229999999999999</v>
      </c>
      <c r="BD241" s="31">
        <v>9</v>
      </c>
      <c r="BE241" s="23">
        <v>15</v>
      </c>
      <c r="BF241" s="32" t="s">
        <v>2940</v>
      </c>
      <c r="BG241" s="33">
        <v>152.966466426728</v>
      </c>
      <c r="BH241" s="33">
        <v>-27.353591453058002</v>
      </c>
      <c r="BI241" s="34">
        <f t="shared" si="42"/>
        <v>72</v>
      </c>
      <c r="BJ241" s="34">
        <f t="shared" si="43"/>
        <v>75</v>
      </c>
      <c r="BK241" s="34">
        <f t="shared" si="44"/>
        <v>76</v>
      </c>
      <c r="BL241" s="34">
        <f t="shared" si="45"/>
        <v>1</v>
      </c>
      <c r="BM241" s="34">
        <f t="shared" si="46"/>
        <v>72</v>
      </c>
      <c r="BN241" s="34">
        <f t="shared" si="47"/>
        <v>100</v>
      </c>
      <c r="BO241" s="34">
        <f t="shared" si="48"/>
        <v>100</v>
      </c>
      <c r="BP241" s="34">
        <f t="shared" si="49"/>
        <v>63</v>
      </c>
      <c r="BQ241" s="35">
        <f t="shared" si="50"/>
        <v>65</v>
      </c>
      <c r="BR241" s="34">
        <f t="shared" si="51"/>
        <v>67</v>
      </c>
      <c r="BS241" s="35">
        <f t="shared" si="52"/>
        <v>75</v>
      </c>
      <c r="BT241" s="35">
        <f t="shared" si="53"/>
        <v>92</v>
      </c>
      <c r="BU241" s="35">
        <f t="shared" si="54"/>
        <v>90</v>
      </c>
      <c r="BV241" s="35">
        <f t="shared" si="55"/>
        <v>74</v>
      </c>
    </row>
    <row r="242" spans="2:74" hidden="1" x14ac:dyDescent="0.3">
      <c r="B242" s="6" t="s">
        <v>448</v>
      </c>
      <c r="C242" s="6">
        <v>317011450</v>
      </c>
      <c r="D242" s="6" t="s">
        <v>449</v>
      </c>
      <c r="E242" s="6" t="s">
        <v>449</v>
      </c>
      <c r="F242" s="6" t="s">
        <v>449</v>
      </c>
      <c r="G242" s="6" t="s">
        <v>97</v>
      </c>
      <c r="H242" s="6" t="s">
        <v>78</v>
      </c>
      <c r="I242" s="22">
        <v>875000</v>
      </c>
      <c r="J242" s="22">
        <v>868600</v>
      </c>
      <c r="K242" s="22">
        <v>839000</v>
      </c>
      <c r="L242" s="22">
        <v>900000</v>
      </c>
      <c r="M242" s="22">
        <v>870000</v>
      </c>
      <c r="N242" s="22">
        <v>827500</v>
      </c>
      <c r="O242" s="23">
        <v>56</v>
      </c>
      <c r="P242" s="23">
        <v>57</v>
      </c>
      <c r="Q242" s="23">
        <v>55</v>
      </c>
      <c r="R242" s="22">
        <v>650</v>
      </c>
      <c r="S242" s="22">
        <v>650</v>
      </c>
      <c r="T242" s="24">
        <v>3</v>
      </c>
      <c r="U242" s="24">
        <v>-0.20000000000000018</v>
      </c>
      <c r="V242" s="24">
        <v>3.2</v>
      </c>
      <c r="W242" s="24">
        <v>3.6</v>
      </c>
      <c r="X242" s="25">
        <v>3.8628571428571429E-2</v>
      </c>
      <c r="Y242" s="24">
        <v>1.7</v>
      </c>
      <c r="Z242" s="24">
        <v>-0.7</v>
      </c>
      <c r="AA242" s="24">
        <v>2.4</v>
      </c>
      <c r="AB242" s="24">
        <v>2.7</v>
      </c>
      <c r="AC242" s="26">
        <v>0.27583514394350894</v>
      </c>
      <c r="AD242" s="24">
        <v>7.1407026908452762</v>
      </c>
      <c r="AE242" s="6">
        <v>482</v>
      </c>
      <c r="AF242" s="6">
        <v>594</v>
      </c>
      <c r="AG242" s="6">
        <v>491</v>
      </c>
      <c r="AH242" s="27">
        <v>2.8360579168612801</v>
      </c>
      <c r="AI242" s="28">
        <v>675000</v>
      </c>
      <c r="AJ242" s="28">
        <v>610000</v>
      </c>
      <c r="AK242" s="28">
        <v>535000</v>
      </c>
      <c r="AL242" s="29">
        <v>0.10655737704918032</v>
      </c>
      <c r="AM242" s="29">
        <v>0.26168224299065418</v>
      </c>
      <c r="AN242" s="6">
        <v>3.1</v>
      </c>
      <c r="AO242" s="27">
        <v>-0.39999999999999991</v>
      </c>
      <c r="AP242" s="6">
        <v>3.5</v>
      </c>
      <c r="AQ242" s="26">
        <v>8.5950413223140495E-2</v>
      </c>
      <c r="AR242" s="28">
        <v>540</v>
      </c>
      <c r="AS242" s="28">
        <v>500</v>
      </c>
      <c r="AT242" s="25">
        <v>0.08</v>
      </c>
      <c r="AU242" s="26">
        <v>0.3884304877283179</v>
      </c>
      <c r="AV242" s="30">
        <v>2356.48</v>
      </c>
      <c r="AW242" s="24">
        <v>0.8548</v>
      </c>
      <c r="AX242" s="24">
        <v>0.1452</v>
      </c>
      <c r="AY242" s="24">
        <v>0.96360000000000001</v>
      </c>
      <c r="AZ242" s="24">
        <v>3.1099999999999999E-2</v>
      </c>
      <c r="BA242" s="24">
        <v>0.40989999999999999</v>
      </c>
      <c r="BB242" s="24">
        <v>0.42649999999999999</v>
      </c>
      <c r="BC242" s="24">
        <v>0.1452</v>
      </c>
      <c r="BD242" s="31">
        <v>8.5</v>
      </c>
      <c r="BE242" s="23">
        <v>105</v>
      </c>
      <c r="BF242" s="32" t="s">
        <v>2941</v>
      </c>
      <c r="BG242" s="33">
        <v>151.96257509388701</v>
      </c>
      <c r="BH242" s="33">
        <v>-27.429602335072399</v>
      </c>
      <c r="BI242" s="34">
        <f t="shared" si="42"/>
        <v>67</v>
      </c>
      <c r="BJ242" s="34">
        <f t="shared" si="43"/>
        <v>65</v>
      </c>
      <c r="BK242" s="34">
        <f t="shared" si="44"/>
        <v>90</v>
      </c>
      <c r="BL242" s="34">
        <f t="shared" si="45"/>
        <v>1</v>
      </c>
      <c r="BM242" s="34">
        <f t="shared" si="46"/>
        <v>54</v>
      </c>
      <c r="BN242" s="34">
        <f t="shared" si="47"/>
        <v>100</v>
      </c>
      <c r="BO242" s="34">
        <f t="shared" si="48"/>
        <v>85</v>
      </c>
      <c r="BP242" s="34">
        <f t="shared" si="49"/>
        <v>80</v>
      </c>
      <c r="BQ242" s="35">
        <f t="shared" si="50"/>
        <v>79</v>
      </c>
      <c r="BR242" s="34">
        <f t="shared" si="51"/>
        <v>79</v>
      </c>
      <c r="BS242" s="35">
        <f t="shared" si="52"/>
        <v>83</v>
      </c>
      <c r="BT242" s="35">
        <f t="shared" si="53"/>
        <v>88</v>
      </c>
      <c r="BU242" s="35">
        <f t="shared" si="54"/>
        <v>85</v>
      </c>
      <c r="BV242" s="35">
        <f t="shared" si="55"/>
        <v>74</v>
      </c>
    </row>
    <row r="243" spans="2:74" hidden="1" x14ac:dyDescent="0.3">
      <c r="B243" s="6" t="s">
        <v>450</v>
      </c>
      <c r="C243" s="6">
        <v>406011132</v>
      </c>
      <c r="D243" s="6" t="s">
        <v>451</v>
      </c>
      <c r="E243" s="6" t="s">
        <v>452</v>
      </c>
      <c r="F243" s="6" t="s">
        <v>2692</v>
      </c>
      <c r="G243" s="6" t="s">
        <v>82</v>
      </c>
      <c r="H243" s="6" t="s">
        <v>78</v>
      </c>
      <c r="I243" s="22">
        <v>285000</v>
      </c>
      <c r="J243" s="22">
        <v>275000</v>
      </c>
      <c r="K243" s="22">
        <v>310000</v>
      </c>
      <c r="L243" s="22">
        <v>105000</v>
      </c>
      <c r="M243" s="22">
        <v>170000</v>
      </c>
      <c r="N243" s="22">
        <v>110000</v>
      </c>
      <c r="O243" s="23">
        <v>99</v>
      </c>
      <c r="P243" s="23">
        <v>81</v>
      </c>
      <c r="Q243" s="23">
        <v>103</v>
      </c>
      <c r="R243" s="22">
        <v>280</v>
      </c>
      <c r="S243" s="22">
        <v>220</v>
      </c>
      <c r="T243" s="24">
        <v>0.6</v>
      </c>
      <c r="U243" s="24">
        <v>-9.9999999999999978E-2</v>
      </c>
      <c r="V243" s="24">
        <v>0.7</v>
      </c>
      <c r="W243" s="24">
        <v>0.8</v>
      </c>
      <c r="X243" s="25">
        <v>5.1087719298245612E-2</v>
      </c>
      <c r="Y243" s="24">
        <v>0.2</v>
      </c>
      <c r="Z243" s="24">
        <v>0</v>
      </c>
      <c r="AA243" s="24">
        <v>0.2</v>
      </c>
      <c r="AB243" s="24">
        <v>0.1</v>
      </c>
      <c r="AC243" s="26">
        <v>0.20242914979757085</v>
      </c>
      <c r="AD243" s="24">
        <v>3.9623837700760771</v>
      </c>
      <c r="AE243" s="6">
        <v>256</v>
      </c>
      <c r="AF243" s="6">
        <v>317</v>
      </c>
      <c r="AG243" s="6">
        <v>284</v>
      </c>
      <c r="AH243" s="27">
        <v>4.6487935656836461</v>
      </c>
      <c r="AI243" s="28">
        <v>365000</v>
      </c>
      <c r="AJ243" s="28">
        <v>330000</v>
      </c>
      <c r="AK243" s="28">
        <v>310000</v>
      </c>
      <c r="AL243" s="29">
        <v>0.10606060606060606</v>
      </c>
      <c r="AM243" s="29">
        <v>0.17741935483870969</v>
      </c>
      <c r="AN243" s="6">
        <v>1.8</v>
      </c>
      <c r="AO243" s="27">
        <v>-9.9999999999999867E-2</v>
      </c>
      <c r="AP243" s="6">
        <v>1.9</v>
      </c>
      <c r="AQ243" s="26">
        <v>2.8070175438596488E-2</v>
      </c>
      <c r="AR243" s="28">
        <v>375</v>
      </c>
      <c r="AS243" s="28">
        <v>360</v>
      </c>
      <c r="AT243" s="25">
        <v>4.1666666666666664E-2</v>
      </c>
      <c r="AU243" s="26">
        <v>0.23930290943978672</v>
      </c>
      <c r="AV243" s="30">
        <v>1383.2</v>
      </c>
      <c r="AW243" s="24">
        <v>0.65900000000000003</v>
      </c>
      <c r="AX243" s="24">
        <v>0.34100000000000003</v>
      </c>
      <c r="AY243" s="24">
        <v>0.96440000000000003</v>
      </c>
      <c r="AZ243" s="24">
        <v>8.8999999999999999E-3</v>
      </c>
      <c r="BA243" s="24">
        <v>0.50760000000000005</v>
      </c>
      <c r="BB243" s="24">
        <v>0.215</v>
      </c>
      <c r="BC243" s="24">
        <v>0.1794</v>
      </c>
      <c r="BD243" s="31">
        <v>4</v>
      </c>
      <c r="BE243" s="23">
        <v>355</v>
      </c>
      <c r="BF243" s="32" t="s">
        <v>2942</v>
      </c>
      <c r="BG243" s="33">
        <v>135.29508682783299</v>
      </c>
      <c r="BH243" s="33">
        <v>-33.280746539092</v>
      </c>
      <c r="BI243" s="34">
        <f t="shared" si="42"/>
        <v>100</v>
      </c>
      <c r="BJ243" s="34">
        <f t="shared" si="43"/>
        <v>87</v>
      </c>
      <c r="BK243" s="34">
        <f t="shared" si="44"/>
        <v>67</v>
      </c>
      <c r="BL243" s="34">
        <f t="shared" si="45"/>
        <v>21</v>
      </c>
      <c r="BM243" s="34">
        <f t="shared" si="46"/>
        <v>54</v>
      </c>
      <c r="BN243" s="34">
        <f t="shared" si="47"/>
        <v>29</v>
      </c>
      <c r="BO243" s="34">
        <f t="shared" si="48"/>
        <v>47</v>
      </c>
      <c r="BP243" s="34">
        <f t="shared" si="49"/>
        <v>100</v>
      </c>
      <c r="BQ243" s="35">
        <f t="shared" si="50"/>
        <v>100</v>
      </c>
      <c r="BR243" s="34">
        <f t="shared" si="51"/>
        <v>100</v>
      </c>
      <c r="BS243" s="35">
        <f t="shared" si="52"/>
        <v>100</v>
      </c>
      <c r="BT243" s="35">
        <f t="shared" si="53"/>
        <v>100</v>
      </c>
      <c r="BU243" s="35">
        <f t="shared" si="54"/>
        <v>40</v>
      </c>
      <c r="BV243" s="35">
        <f t="shared" si="55"/>
        <v>74</v>
      </c>
    </row>
    <row r="244" spans="2:74" hidden="1" x14ac:dyDescent="0.3">
      <c r="B244" s="6" t="s">
        <v>453</v>
      </c>
      <c r="C244" s="6">
        <v>601041023</v>
      </c>
      <c r="D244" s="6" t="s">
        <v>160</v>
      </c>
      <c r="E244" s="6" t="s">
        <v>129</v>
      </c>
      <c r="F244" s="6" t="s">
        <v>129</v>
      </c>
      <c r="G244" s="6" t="s">
        <v>130</v>
      </c>
      <c r="H244" s="6" t="s">
        <v>78</v>
      </c>
      <c r="I244" s="22">
        <v>925000</v>
      </c>
      <c r="J244" s="22">
        <v>899000</v>
      </c>
      <c r="K244" s="22">
        <v>895000</v>
      </c>
      <c r="L244" s="22">
        <v>822500</v>
      </c>
      <c r="M244" s="22">
        <v>890000</v>
      </c>
      <c r="N244" s="22">
        <v>940000</v>
      </c>
      <c r="O244" s="23">
        <v>43</v>
      </c>
      <c r="P244" s="23">
        <v>42</v>
      </c>
      <c r="Q244" s="23">
        <v>47</v>
      </c>
      <c r="R244" s="22">
        <v>600</v>
      </c>
      <c r="S244" s="22">
        <v>575</v>
      </c>
      <c r="T244" s="24">
        <v>3.1</v>
      </c>
      <c r="U244" s="24">
        <v>0</v>
      </c>
      <c r="V244" s="24">
        <v>3.1</v>
      </c>
      <c r="W244" s="24">
        <v>2.7</v>
      </c>
      <c r="X244" s="25">
        <v>3.3729729729729728E-2</v>
      </c>
      <c r="Y244" s="24">
        <v>1.7</v>
      </c>
      <c r="Z244" s="24">
        <v>-0.7</v>
      </c>
      <c r="AA244" s="24">
        <v>2.4</v>
      </c>
      <c r="AB244" s="24">
        <v>3.9</v>
      </c>
      <c r="AC244" s="26">
        <v>0.30130162301140928</v>
      </c>
      <c r="AD244" s="24">
        <v>8.9328205540241541</v>
      </c>
      <c r="AE244" s="6">
        <v>99</v>
      </c>
      <c r="AF244" s="6">
        <v>152</v>
      </c>
      <c r="AG244" s="6">
        <v>129</v>
      </c>
      <c r="AH244" s="27">
        <v>3.7653061224489797</v>
      </c>
      <c r="AI244" s="28">
        <v>800000</v>
      </c>
      <c r="AJ244" s="28">
        <v>810000</v>
      </c>
      <c r="AK244" s="28">
        <v>830000</v>
      </c>
      <c r="AL244" s="29">
        <v>-1.2345679012345678E-2</v>
      </c>
      <c r="AM244" s="29">
        <v>-3.614457831325301E-2</v>
      </c>
      <c r="AN244" s="6">
        <v>2.8</v>
      </c>
      <c r="AO244" s="27">
        <v>0.29999999999999982</v>
      </c>
      <c r="AP244" s="6">
        <v>2.5</v>
      </c>
      <c r="AQ244" s="26">
        <v>8.3066361556064075E-2</v>
      </c>
      <c r="AR244" s="28">
        <v>595</v>
      </c>
      <c r="AS244" s="28">
        <v>570</v>
      </c>
      <c r="AT244" s="25">
        <v>4.3859649122807015E-2</v>
      </c>
      <c r="AU244" s="26">
        <v>-1.9743371932110509E-3</v>
      </c>
      <c r="AV244" s="30">
        <v>1991.3600000000001</v>
      </c>
      <c r="AW244" s="24">
        <v>0.73860000000000003</v>
      </c>
      <c r="AX244" s="24">
        <v>0.26140000000000002</v>
      </c>
      <c r="AY244" s="24">
        <v>0.91239999999999999</v>
      </c>
      <c r="AZ244" s="24">
        <v>4.5699999999999998E-2</v>
      </c>
      <c r="BA244" s="24">
        <v>0.43559999999999999</v>
      </c>
      <c r="BB244" s="24">
        <v>0.34260000000000002</v>
      </c>
      <c r="BC244" s="24">
        <v>0.20499999999999999</v>
      </c>
      <c r="BD244" s="31">
        <v>6</v>
      </c>
      <c r="BE244" s="23">
        <v>15</v>
      </c>
      <c r="BF244" s="32" t="s">
        <v>2943</v>
      </c>
      <c r="BG244" s="33">
        <v>147.30928977706901</v>
      </c>
      <c r="BH244" s="33">
        <v>-43.018083979466503</v>
      </c>
      <c r="BI244" s="34">
        <f t="shared" si="42"/>
        <v>65</v>
      </c>
      <c r="BJ244" s="34">
        <f t="shared" si="43"/>
        <v>70</v>
      </c>
      <c r="BK244" s="34">
        <f t="shared" si="44"/>
        <v>78</v>
      </c>
      <c r="BL244" s="34">
        <f t="shared" si="45"/>
        <v>100</v>
      </c>
      <c r="BM244" s="34">
        <f t="shared" si="46"/>
        <v>1</v>
      </c>
      <c r="BN244" s="34">
        <f t="shared" si="47"/>
        <v>100</v>
      </c>
      <c r="BO244" s="34">
        <f t="shared" si="48"/>
        <v>100</v>
      </c>
      <c r="BP244" s="34">
        <f t="shared" si="49"/>
        <v>86</v>
      </c>
      <c r="BQ244" s="35">
        <f t="shared" si="50"/>
        <v>63</v>
      </c>
      <c r="BR244" s="34">
        <f t="shared" si="51"/>
        <v>61</v>
      </c>
      <c r="BS244" s="35">
        <f t="shared" si="52"/>
        <v>66</v>
      </c>
      <c r="BT244" s="35">
        <f t="shared" si="53"/>
        <v>88</v>
      </c>
      <c r="BU244" s="35">
        <f t="shared" si="54"/>
        <v>60</v>
      </c>
      <c r="BV244" s="35">
        <f t="shared" si="55"/>
        <v>74</v>
      </c>
    </row>
    <row r="245" spans="2:74" hidden="1" x14ac:dyDescent="0.3">
      <c r="B245" s="6" t="s">
        <v>454</v>
      </c>
      <c r="C245" s="6">
        <v>801011008</v>
      </c>
      <c r="D245" s="6" t="s">
        <v>181</v>
      </c>
      <c r="E245" s="6" t="s">
        <v>107</v>
      </c>
      <c r="F245" s="6" t="s">
        <v>2703</v>
      </c>
      <c r="G245" s="6" t="s">
        <v>108</v>
      </c>
      <c r="H245" s="6" t="s">
        <v>78</v>
      </c>
      <c r="I245" s="22">
        <v>909000</v>
      </c>
      <c r="J245" s="22">
        <v>909000</v>
      </c>
      <c r="K245" s="22">
        <v>860520</v>
      </c>
      <c r="L245" s="22">
        <v>900000</v>
      </c>
      <c r="M245" s="22">
        <v>897000</v>
      </c>
      <c r="N245" s="22">
        <v>860000</v>
      </c>
      <c r="O245" s="23">
        <v>22</v>
      </c>
      <c r="P245" s="23">
        <v>22</v>
      </c>
      <c r="Q245" s="23">
        <v>24</v>
      </c>
      <c r="R245" s="22">
        <v>640</v>
      </c>
      <c r="S245" s="22">
        <v>645</v>
      </c>
      <c r="T245" s="24">
        <v>2.2000000000000002</v>
      </c>
      <c r="U245" s="24">
        <v>-0.5</v>
      </c>
      <c r="V245" s="24">
        <v>2.7</v>
      </c>
      <c r="W245" s="24">
        <v>2.6</v>
      </c>
      <c r="X245" s="25">
        <v>3.661166116611661E-2</v>
      </c>
      <c r="Y245" s="24">
        <v>2.6</v>
      </c>
      <c r="Z245" s="24">
        <v>-0.60000000000000009</v>
      </c>
      <c r="AA245" s="24">
        <v>3.2</v>
      </c>
      <c r="AB245" s="24">
        <v>3.1</v>
      </c>
      <c r="AC245" s="26">
        <v>0.2744613695622341</v>
      </c>
      <c r="AD245" s="24">
        <v>7.4965560376223195</v>
      </c>
      <c r="AE245" s="6">
        <v>107</v>
      </c>
      <c r="AF245" s="6">
        <v>149</v>
      </c>
      <c r="AG245" s="6">
        <v>129</v>
      </c>
      <c r="AH245" s="27">
        <v>1.5607675906183367</v>
      </c>
      <c r="AI245" s="28">
        <v>870500</v>
      </c>
      <c r="AJ245" s="28">
        <v>870000</v>
      </c>
      <c r="AK245" s="28">
        <v>845000</v>
      </c>
      <c r="AL245" s="29">
        <v>5.7471264367816091E-4</v>
      </c>
      <c r="AM245" s="29">
        <v>3.0177514792899408E-2</v>
      </c>
      <c r="AN245" s="6">
        <v>2.9</v>
      </c>
      <c r="AO245" s="27">
        <v>-0.30000000000000027</v>
      </c>
      <c r="AP245" s="6">
        <v>3.2</v>
      </c>
      <c r="AQ245" s="26">
        <v>7.8381147540983603E-2</v>
      </c>
      <c r="AR245" s="28">
        <v>650</v>
      </c>
      <c r="AS245" s="28">
        <v>645</v>
      </c>
      <c r="AT245" s="25">
        <v>7.7519379844961239E-3</v>
      </c>
      <c r="AU245" s="26">
        <v>0.13846716299924922</v>
      </c>
      <c r="AV245" s="30">
        <v>2331.84</v>
      </c>
      <c r="AW245" s="24">
        <v>0.7147</v>
      </c>
      <c r="AX245" s="24">
        <v>0.2853</v>
      </c>
      <c r="AY245" s="24">
        <v>0.76459999999999995</v>
      </c>
      <c r="AZ245" s="24">
        <v>0.22620000000000001</v>
      </c>
      <c r="BA245" s="24">
        <v>0.32429999999999998</v>
      </c>
      <c r="BB245" s="24">
        <v>0.31280000000000002</v>
      </c>
      <c r="BC245" s="24">
        <v>0.34010000000000001</v>
      </c>
      <c r="BD245" s="31">
        <v>7.5</v>
      </c>
      <c r="BE245" s="23">
        <v>72</v>
      </c>
      <c r="BF245" s="32" t="s">
        <v>2944</v>
      </c>
      <c r="BG245" s="33">
        <v>149.04924868034001</v>
      </c>
      <c r="BH245" s="33">
        <v>-35.224782648645501</v>
      </c>
      <c r="BI245" s="34">
        <f t="shared" si="42"/>
        <v>80</v>
      </c>
      <c r="BJ245" s="34">
        <f t="shared" si="43"/>
        <v>69</v>
      </c>
      <c r="BK245" s="34">
        <f t="shared" si="44"/>
        <v>100</v>
      </c>
      <c r="BL245" s="34">
        <f t="shared" si="45"/>
        <v>54</v>
      </c>
      <c r="BM245" s="34">
        <f t="shared" si="46"/>
        <v>1</v>
      </c>
      <c r="BN245" s="34">
        <f t="shared" si="47"/>
        <v>100</v>
      </c>
      <c r="BO245" s="34">
        <f t="shared" si="48"/>
        <v>93</v>
      </c>
      <c r="BP245" s="34">
        <f t="shared" si="49"/>
        <v>61</v>
      </c>
      <c r="BQ245" s="35">
        <f t="shared" si="50"/>
        <v>72</v>
      </c>
      <c r="BR245" s="34">
        <f t="shared" si="51"/>
        <v>75</v>
      </c>
      <c r="BS245" s="35">
        <f t="shared" si="52"/>
        <v>84</v>
      </c>
      <c r="BT245" s="35">
        <f t="shared" si="53"/>
        <v>74</v>
      </c>
      <c r="BU245" s="35">
        <f t="shared" si="54"/>
        <v>75</v>
      </c>
      <c r="BV245" s="35">
        <f t="shared" si="55"/>
        <v>74</v>
      </c>
    </row>
    <row r="246" spans="2:74" hidden="1" x14ac:dyDescent="0.3">
      <c r="B246" s="6" t="s">
        <v>455</v>
      </c>
      <c r="C246" s="6">
        <v>801091109</v>
      </c>
      <c r="D246" s="6" t="s">
        <v>441</v>
      </c>
      <c r="E246" s="6" t="s">
        <v>107</v>
      </c>
      <c r="F246" s="6" t="s">
        <v>2703</v>
      </c>
      <c r="G246" s="6" t="s">
        <v>108</v>
      </c>
      <c r="H246" s="6" t="s">
        <v>78</v>
      </c>
      <c r="I246" s="22">
        <v>749000</v>
      </c>
      <c r="J246" s="22">
        <v>795600</v>
      </c>
      <c r="K246" s="22">
        <v>780000</v>
      </c>
      <c r="L246" s="22">
        <v>750000</v>
      </c>
      <c r="M246" s="22">
        <v>750000</v>
      </c>
      <c r="N246" s="22">
        <v>837000</v>
      </c>
      <c r="O246" s="23">
        <v>44</v>
      </c>
      <c r="P246" s="23">
        <v>56</v>
      </c>
      <c r="Q246" s="23">
        <v>22</v>
      </c>
      <c r="R246" s="22">
        <v>530</v>
      </c>
      <c r="S246" s="22">
        <v>530</v>
      </c>
      <c r="T246" s="24">
        <v>0.5</v>
      </c>
      <c r="U246" s="24">
        <v>-9.9999999999999978E-2</v>
      </c>
      <c r="V246" s="24">
        <v>0.6</v>
      </c>
      <c r="W246" s="24">
        <v>0.6</v>
      </c>
      <c r="X246" s="25">
        <v>3.6795727636849129E-2</v>
      </c>
      <c r="Y246" s="24">
        <v>2.6</v>
      </c>
      <c r="Z246" s="24">
        <v>-0.5</v>
      </c>
      <c r="AA246" s="24">
        <v>3.1</v>
      </c>
      <c r="AB246" s="24">
        <v>2.6</v>
      </c>
      <c r="AC246" s="26">
        <v>0.22805507745266781</v>
      </c>
      <c r="AD246" s="24">
        <v>6.1978683966635773</v>
      </c>
      <c r="AE246" s="6">
        <v>68</v>
      </c>
      <c r="AF246" s="6">
        <v>101</v>
      </c>
      <c r="AG246" s="6">
        <v>80</v>
      </c>
      <c r="AH246" s="27">
        <v>2.7398843930635839</v>
      </c>
      <c r="AI246" s="28">
        <v>1212500</v>
      </c>
      <c r="AJ246" s="28">
        <v>1190000</v>
      </c>
      <c r="AK246" s="28">
        <v>1270000</v>
      </c>
      <c r="AL246" s="29">
        <v>1.8907563025210083E-2</v>
      </c>
      <c r="AM246" s="29">
        <v>-4.5275590551181105E-2</v>
      </c>
      <c r="AN246" s="6">
        <v>3</v>
      </c>
      <c r="AO246" s="27">
        <v>-0.10000000000000009</v>
      </c>
      <c r="AP246" s="6">
        <v>3.1</v>
      </c>
      <c r="AQ246" s="26">
        <v>7.5724637681159418E-2</v>
      </c>
      <c r="AR246" s="28">
        <v>725</v>
      </c>
      <c r="AS246" s="28">
        <v>720</v>
      </c>
      <c r="AT246" s="25">
        <v>6.9444444444444441E-3</v>
      </c>
      <c r="AU246" s="26">
        <v>0.16849109961224529</v>
      </c>
      <c r="AV246" s="30">
        <v>2324</v>
      </c>
      <c r="AW246" s="24">
        <v>0.49959999999999999</v>
      </c>
      <c r="AX246" s="24">
        <v>0.50039999999999996</v>
      </c>
      <c r="AY246" s="24">
        <v>1.1000000000000001E-3</v>
      </c>
      <c r="AZ246" s="24">
        <v>0.32790000000000002</v>
      </c>
      <c r="BA246" s="24">
        <v>0.13919999999999999</v>
      </c>
      <c r="BB246" s="24">
        <v>0.34849999999999998</v>
      </c>
      <c r="BC246" s="24">
        <v>0.4945</v>
      </c>
      <c r="BD246" s="31">
        <v>8</v>
      </c>
      <c r="BE246" s="23">
        <v>64</v>
      </c>
      <c r="BF246" s="32" t="s">
        <v>2945</v>
      </c>
      <c r="BG246" s="33">
        <v>149.091636332571</v>
      </c>
      <c r="BH246" s="33">
        <v>-35.347080143128899</v>
      </c>
      <c r="BI246" s="34">
        <f t="shared" si="42"/>
        <v>100</v>
      </c>
      <c r="BJ246" s="34">
        <f t="shared" si="43"/>
        <v>67</v>
      </c>
      <c r="BK246" s="34">
        <f t="shared" si="44"/>
        <v>91</v>
      </c>
      <c r="BL246" s="34">
        <f t="shared" si="45"/>
        <v>44</v>
      </c>
      <c r="BM246" s="34">
        <f t="shared" si="46"/>
        <v>10</v>
      </c>
      <c r="BN246" s="34">
        <f t="shared" si="47"/>
        <v>100</v>
      </c>
      <c r="BO246" s="34">
        <f t="shared" si="48"/>
        <v>95</v>
      </c>
      <c r="BP246" s="34">
        <f t="shared" si="49"/>
        <v>21</v>
      </c>
      <c r="BQ246" s="35">
        <f t="shared" si="50"/>
        <v>73</v>
      </c>
      <c r="BR246" s="34">
        <f t="shared" si="51"/>
        <v>88</v>
      </c>
      <c r="BS246" s="35">
        <f t="shared" si="52"/>
        <v>100</v>
      </c>
      <c r="BT246" s="35">
        <f t="shared" si="53"/>
        <v>74</v>
      </c>
      <c r="BU246" s="35">
        <f t="shared" si="54"/>
        <v>80</v>
      </c>
      <c r="BV246" s="35">
        <f t="shared" si="55"/>
        <v>74</v>
      </c>
    </row>
    <row r="247" spans="2:74" hidden="1" x14ac:dyDescent="0.3">
      <c r="B247" s="6" t="s">
        <v>456</v>
      </c>
      <c r="C247" s="6">
        <v>203021044</v>
      </c>
      <c r="D247" s="6" t="s">
        <v>209</v>
      </c>
      <c r="E247" s="6" t="s">
        <v>209</v>
      </c>
      <c r="F247" s="6" t="s">
        <v>209</v>
      </c>
      <c r="G247" s="6" t="s">
        <v>86</v>
      </c>
      <c r="H247" s="6" t="s">
        <v>78</v>
      </c>
      <c r="I247" s="22">
        <v>680000</v>
      </c>
      <c r="J247" s="22">
        <v>680000</v>
      </c>
      <c r="K247" s="22">
        <v>675000</v>
      </c>
      <c r="L247" s="22">
        <v>655000</v>
      </c>
      <c r="M247" s="22">
        <v>665000</v>
      </c>
      <c r="N247" s="22">
        <v>680000</v>
      </c>
      <c r="O247" s="23">
        <v>43</v>
      </c>
      <c r="P247" s="23">
        <v>50</v>
      </c>
      <c r="Q247" s="23">
        <v>53</v>
      </c>
      <c r="R247" s="22">
        <v>500</v>
      </c>
      <c r="S247" s="22">
        <v>490</v>
      </c>
      <c r="T247" s="24">
        <v>2.9</v>
      </c>
      <c r="U247" s="24">
        <v>-0.39999999999999991</v>
      </c>
      <c r="V247" s="24">
        <v>3.3</v>
      </c>
      <c r="W247" s="24">
        <v>3.8</v>
      </c>
      <c r="X247" s="25">
        <v>3.8235294117647062E-2</v>
      </c>
      <c r="Y247" s="24">
        <v>1.8</v>
      </c>
      <c r="Z247" s="24">
        <v>-0.59999999999999987</v>
      </c>
      <c r="AA247" s="24">
        <v>2.4</v>
      </c>
      <c r="AB247" s="24">
        <v>3.5</v>
      </c>
      <c r="AC247" s="26">
        <v>0.28094938415894993</v>
      </c>
      <c r="AD247" s="24">
        <v>7.3479069703109978</v>
      </c>
      <c r="AE247" s="6">
        <v>1026</v>
      </c>
      <c r="AF247" s="6">
        <v>1233</v>
      </c>
      <c r="AG247" s="6">
        <v>1115</v>
      </c>
      <c r="AH247" s="27">
        <v>6.0643957069528698</v>
      </c>
      <c r="AI247" s="28">
        <v>645000</v>
      </c>
      <c r="AJ247" s="28">
        <v>675000</v>
      </c>
      <c r="AK247" s="28">
        <v>680000</v>
      </c>
      <c r="AL247" s="29">
        <v>-4.4444444444444446E-2</v>
      </c>
      <c r="AM247" s="29">
        <v>-5.1470588235294115E-2</v>
      </c>
      <c r="AN247" s="6">
        <v>2.4</v>
      </c>
      <c r="AO247" s="27">
        <v>-0.30000000000000027</v>
      </c>
      <c r="AP247" s="6">
        <v>2.7</v>
      </c>
      <c r="AQ247" s="26">
        <v>7.4324324324324315E-2</v>
      </c>
      <c r="AR247" s="28">
        <v>500</v>
      </c>
      <c r="AS247" s="28">
        <v>490</v>
      </c>
      <c r="AT247" s="25">
        <v>2.0408163265306121E-2</v>
      </c>
      <c r="AU247" s="26">
        <v>-7.6724645041547301E-2</v>
      </c>
      <c r="AV247" s="30">
        <v>1779.68</v>
      </c>
      <c r="AW247" s="24">
        <v>0.74270000000000003</v>
      </c>
      <c r="AX247" s="24">
        <v>0.25729999999999997</v>
      </c>
      <c r="AY247" s="24">
        <v>0.92230000000000001</v>
      </c>
      <c r="AZ247" s="24">
        <v>6.4500000000000002E-2</v>
      </c>
      <c r="BA247" s="24">
        <v>0.37440000000000001</v>
      </c>
      <c r="BB247" s="24">
        <v>0.4163</v>
      </c>
      <c r="BC247" s="24">
        <v>0.18099999999999999</v>
      </c>
      <c r="BD247" s="31">
        <v>4</v>
      </c>
      <c r="BE247" s="23">
        <v>61</v>
      </c>
      <c r="BF247" s="32" t="s">
        <v>2946</v>
      </c>
      <c r="BG247" s="33">
        <v>144.470884693768</v>
      </c>
      <c r="BH247" s="33">
        <v>-38.196588769660799</v>
      </c>
      <c r="BI247" s="34">
        <f t="shared" si="42"/>
        <v>69</v>
      </c>
      <c r="BJ247" s="34">
        <f t="shared" si="43"/>
        <v>77</v>
      </c>
      <c r="BK247" s="34">
        <f t="shared" si="44"/>
        <v>50</v>
      </c>
      <c r="BL247" s="34">
        <f t="shared" si="45"/>
        <v>100</v>
      </c>
      <c r="BM247" s="34">
        <f t="shared" si="46"/>
        <v>1</v>
      </c>
      <c r="BN247" s="34">
        <f t="shared" si="47"/>
        <v>99</v>
      </c>
      <c r="BO247" s="34">
        <f t="shared" si="48"/>
        <v>96</v>
      </c>
      <c r="BP247" s="34">
        <f t="shared" si="49"/>
        <v>72</v>
      </c>
      <c r="BQ247" s="35">
        <f t="shared" si="50"/>
        <v>78</v>
      </c>
      <c r="BR247" s="34">
        <f t="shared" si="51"/>
        <v>77</v>
      </c>
      <c r="BS247" s="35">
        <f t="shared" si="52"/>
        <v>80</v>
      </c>
      <c r="BT247" s="35">
        <f t="shared" si="53"/>
        <v>87</v>
      </c>
      <c r="BU247" s="35">
        <f t="shared" si="54"/>
        <v>40</v>
      </c>
      <c r="BV247" s="35">
        <f t="shared" si="55"/>
        <v>74</v>
      </c>
    </row>
    <row r="248" spans="2:74" hidden="1" x14ac:dyDescent="0.3">
      <c r="B248" s="6" t="s">
        <v>457</v>
      </c>
      <c r="C248" s="6">
        <v>213041360</v>
      </c>
      <c r="D248" s="6" t="s">
        <v>162</v>
      </c>
      <c r="E248" s="6" t="s">
        <v>89</v>
      </c>
      <c r="F248" s="6" t="s">
        <v>689</v>
      </c>
      <c r="G248" s="6" t="s">
        <v>86</v>
      </c>
      <c r="H248" s="6" t="s">
        <v>78</v>
      </c>
      <c r="I248" s="22">
        <v>810000</v>
      </c>
      <c r="J248" s="22">
        <v>800000</v>
      </c>
      <c r="K248" s="22">
        <v>820000</v>
      </c>
      <c r="L248" s="22">
        <v>840000</v>
      </c>
      <c r="M248" s="22">
        <v>850000</v>
      </c>
      <c r="N248" s="22">
        <v>860000</v>
      </c>
      <c r="O248" s="23">
        <v>28</v>
      </c>
      <c r="P248" s="23">
        <v>29</v>
      </c>
      <c r="Q248" s="23">
        <v>30</v>
      </c>
      <c r="R248" s="22">
        <v>560</v>
      </c>
      <c r="S248" s="22">
        <v>520</v>
      </c>
      <c r="T248" s="24">
        <v>2.8</v>
      </c>
      <c r="U248" s="24">
        <v>-0.10000000000000009</v>
      </c>
      <c r="V248" s="24">
        <v>2.9</v>
      </c>
      <c r="W248" s="24">
        <v>3.2</v>
      </c>
      <c r="X248" s="25">
        <v>3.5950617283950617E-2</v>
      </c>
      <c r="Y248" s="24">
        <v>2.2000000000000002</v>
      </c>
      <c r="Z248" s="24">
        <v>-0.69999999999999973</v>
      </c>
      <c r="AA248" s="24">
        <v>2.9</v>
      </c>
      <c r="AB248" s="24">
        <v>2.9</v>
      </c>
      <c r="AC248" s="26">
        <v>0.21598272138228941</v>
      </c>
      <c r="AD248" s="24">
        <v>6.0077611373507702</v>
      </c>
      <c r="AE248" s="6">
        <v>743</v>
      </c>
      <c r="AF248" s="6">
        <v>827</v>
      </c>
      <c r="AG248" s="6">
        <v>1712</v>
      </c>
      <c r="AH248" s="27">
        <v>5.3151981076286221</v>
      </c>
      <c r="AI248" s="28">
        <v>600000</v>
      </c>
      <c r="AJ248" s="28">
        <v>610000</v>
      </c>
      <c r="AK248" s="28">
        <v>610000</v>
      </c>
      <c r="AL248" s="29">
        <v>-1.6393442622950821E-2</v>
      </c>
      <c r="AM248" s="29">
        <v>-1.6393442622950821E-2</v>
      </c>
      <c r="AN248" s="6">
        <v>2.1</v>
      </c>
      <c r="AO248" s="27">
        <v>-0.10000000000000009</v>
      </c>
      <c r="AP248" s="6">
        <v>2.2000000000000002</v>
      </c>
      <c r="AQ248" s="26">
        <v>5.7894736842105263E-2</v>
      </c>
      <c r="AR248" s="28">
        <v>490</v>
      </c>
      <c r="AS248" s="28">
        <v>470</v>
      </c>
      <c r="AT248" s="25">
        <v>4.2553191489361701E-2</v>
      </c>
      <c r="AU248" s="26">
        <v>-0.11756321707907258</v>
      </c>
      <c r="AV248" s="30">
        <v>2592.8000000000002</v>
      </c>
      <c r="AW248" s="24">
        <v>0.89239999999999997</v>
      </c>
      <c r="AX248" s="24">
        <v>0.1076</v>
      </c>
      <c r="AY248" s="24">
        <v>0.86909999999999998</v>
      </c>
      <c r="AZ248" s="24">
        <v>0.13059999999999999</v>
      </c>
      <c r="BA248" s="24">
        <v>0.25230000000000002</v>
      </c>
      <c r="BB248" s="24">
        <v>0.58379999999999999</v>
      </c>
      <c r="BC248" s="24">
        <v>0.1273</v>
      </c>
      <c r="BD248" s="31">
        <v>6.5</v>
      </c>
      <c r="BE248" s="23">
        <v>22</v>
      </c>
      <c r="BF248" s="32" t="s">
        <v>2947</v>
      </c>
      <c r="BG248" s="33">
        <v>144.74941154327999</v>
      </c>
      <c r="BH248" s="33">
        <v>-37.715642372334401</v>
      </c>
      <c r="BI248" s="34">
        <f t="shared" si="42"/>
        <v>70</v>
      </c>
      <c r="BJ248" s="34">
        <f t="shared" si="43"/>
        <v>82</v>
      </c>
      <c r="BK248" s="34">
        <f t="shared" si="44"/>
        <v>59</v>
      </c>
      <c r="BL248" s="34">
        <f t="shared" si="45"/>
        <v>100</v>
      </c>
      <c r="BM248" s="34">
        <f t="shared" si="46"/>
        <v>1</v>
      </c>
      <c r="BN248" s="34">
        <f t="shared" si="47"/>
        <v>74</v>
      </c>
      <c r="BO248" s="34">
        <f t="shared" si="48"/>
        <v>100</v>
      </c>
      <c r="BP248" s="34">
        <f t="shared" si="49"/>
        <v>46</v>
      </c>
      <c r="BQ248" s="35">
        <f t="shared" si="50"/>
        <v>70</v>
      </c>
      <c r="BR248" s="34">
        <f t="shared" si="51"/>
        <v>90</v>
      </c>
      <c r="BS248" s="35">
        <f t="shared" si="52"/>
        <v>100</v>
      </c>
      <c r="BT248" s="35">
        <f t="shared" si="53"/>
        <v>80</v>
      </c>
      <c r="BU248" s="35">
        <f t="shared" si="54"/>
        <v>65</v>
      </c>
      <c r="BV248" s="35">
        <f t="shared" si="55"/>
        <v>74</v>
      </c>
    </row>
    <row r="249" spans="2:74" hidden="1" x14ac:dyDescent="0.3">
      <c r="B249" s="6" t="s">
        <v>458</v>
      </c>
      <c r="C249" s="6">
        <v>301011002</v>
      </c>
      <c r="D249" s="6" t="s">
        <v>459</v>
      </c>
      <c r="E249" s="6" t="s">
        <v>460</v>
      </c>
      <c r="F249" s="6" t="s">
        <v>2780</v>
      </c>
      <c r="G249" s="6" t="s">
        <v>97</v>
      </c>
      <c r="H249" s="6" t="s">
        <v>78</v>
      </c>
      <c r="I249" s="22">
        <v>1310000</v>
      </c>
      <c r="J249" s="22">
        <v>1449000</v>
      </c>
      <c r="K249" s="22">
        <v>1428000</v>
      </c>
      <c r="L249" s="22">
        <v>1405000</v>
      </c>
      <c r="M249" s="22">
        <v>1405000</v>
      </c>
      <c r="N249" s="22">
        <v>1350000</v>
      </c>
      <c r="O249" s="23">
        <v>30</v>
      </c>
      <c r="P249" s="23">
        <v>28</v>
      </c>
      <c r="Q249" s="23">
        <v>24</v>
      </c>
      <c r="R249" s="22">
        <v>850</v>
      </c>
      <c r="S249" s="22">
        <v>800</v>
      </c>
      <c r="T249" s="24">
        <v>2</v>
      </c>
      <c r="U249" s="24">
        <v>-0.20000000000000018</v>
      </c>
      <c r="V249" s="24">
        <v>2.2000000000000002</v>
      </c>
      <c r="W249" s="24">
        <v>2.5</v>
      </c>
      <c r="X249" s="25">
        <v>3.3740458015267177E-2</v>
      </c>
      <c r="Y249" s="24">
        <v>1.3</v>
      </c>
      <c r="Z249" s="24">
        <v>-0.5</v>
      </c>
      <c r="AA249" s="24">
        <v>1.8</v>
      </c>
      <c r="AB249" s="24">
        <v>1.9</v>
      </c>
      <c r="AC249" s="26">
        <v>0.29324906160300285</v>
      </c>
      <c r="AD249" s="24">
        <v>8.6913183416274595</v>
      </c>
      <c r="AE249" s="6">
        <v>176</v>
      </c>
      <c r="AF249" s="6">
        <v>148</v>
      </c>
      <c r="AG249" s="6">
        <v>136</v>
      </c>
      <c r="AH249" s="27">
        <v>2.6649145860709593</v>
      </c>
      <c r="AI249" s="28">
        <v>1000000</v>
      </c>
      <c r="AJ249" s="28">
        <v>880000</v>
      </c>
      <c r="AK249" s="28">
        <v>780000</v>
      </c>
      <c r="AL249" s="29">
        <v>0.13636363636363635</v>
      </c>
      <c r="AM249" s="29">
        <v>0.28205128205128205</v>
      </c>
      <c r="AN249" s="6">
        <v>2.8</v>
      </c>
      <c r="AO249" s="27">
        <v>-0.60000000000000009</v>
      </c>
      <c r="AP249" s="6">
        <v>3.4</v>
      </c>
      <c r="AQ249" s="26">
        <v>0.11164021164021165</v>
      </c>
      <c r="AR249" s="28">
        <v>700</v>
      </c>
      <c r="AS249" s="28">
        <v>680</v>
      </c>
      <c r="AT249" s="25">
        <v>2.9411764705882353E-2</v>
      </c>
      <c r="AU249" s="26">
        <v>0.37447674915337548</v>
      </c>
      <c r="AV249" s="30">
        <v>2898.5600000000004</v>
      </c>
      <c r="AW249" s="24">
        <v>0.84889999999999999</v>
      </c>
      <c r="AX249" s="24">
        <v>0.15110000000000001</v>
      </c>
      <c r="AY249" s="24">
        <v>0.93410000000000004</v>
      </c>
      <c r="AZ249" s="24">
        <v>6.1699999999999998E-2</v>
      </c>
      <c r="BA249" s="24">
        <v>0.3977</v>
      </c>
      <c r="BB249" s="24">
        <v>0.43809999999999999</v>
      </c>
      <c r="BC249" s="24">
        <v>0.14130000000000001</v>
      </c>
      <c r="BD249" s="31">
        <v>7</v>
      </c>
      <c r="BE249" s="23">
        <v>13</v>
      </c>
      <c r="BF249" s="32" t="s">
        <v>2948</v>
      </c>
      <c r="BG249" s="33">
        <v>153.156433407826</v>
      </c>
      <c r="BH249" s="33">
        <v>-27.501779473307</v>
      </c>
      <c r="BI249" s="34">
        <f t="shared" si="42"/>
        <v>84</v>
      </c>
      <c r="BJ249" s="34">
        <f t="shared" si="43"/>
        <v>70</v>
      </c>
      <c r="BK249" s="34">
        <f t="shared" si="44"/>
        <v>92</v>
      </c>
      <c r="BL249" s="34">
        <f t="shared" si="45"/>
        <v>1</v>
      </c>
      <c r="BM249" s="34">
        <f t="shared" si="46"/>
        <v>69</v>
      </c>
      <c r="BN249" s="34">
        <f t="shared" si="47"/>
        <v>100</v>
      </c>
      <c r="BO249" s="34">
        <f t="shared" si="48"/>
        <v>100</v>
      </c>
      <c r="BP249" s="34">
        <f t="shared" si="49"/>
        <v>77</v>
      </c>
      <c r="BQ249" s="35">
        <f t="shared" si="50"/>
        <v>63</v>
      </c>
      <c r="BR249" s="34">
        <f t="shared" si="51"/>
        <v>63</v>
      </c>
      <c r="BS249" s="35">
        <f t="shared" si="52"/>
        <v>71</v>
      </c>
      <c r="BT249" s="35">
        <f t="shared" si="53"/>
        <v>95</v>
      </c>
      <c r="BU249" s="35">
        <f t="shared" si="54"/>
        <v>70</v>
      </c>
      <c r="BV249" s="35">
        <f t="shared" si="55"/>
        <v>74</v>
      </c>
    </row>
    <row r="250" spans="2:74" hidden="1" x14ac:dyDescent="0.3">
      <c r="B250" s="6" t="s">
        <v>461</v>
      </c>
      <c r="C250" s="6">
        <v>110041205</v>
      </c>
      <c r="D250" s="6" t="s">
        <v>462</v>
      </c>
      <c r="E250" s="6" t="s">
        <v>463</v>
      </c>
      <c r="F250" s="6" t="s">
        <v>2691</v>
      </c>
      <c r="G250" s="6" t="s">
        <v>77</v>
      </c>
      <c r="H250" s="6" t="s">
        <v>78</v>
      </c>
      <c r="I250" s="22">
        <v>525000</v>
      </c>
      <c r="J250" s="22">
        <v>525000</v>
      </c>
      <c r="K250" s="22">
        <v>490000</v>
      </c>
      <c r="L250" s="22">
        <v>495000</v>
      </c>
      <c r="M250" s="22">
        <v>460000</v>
      </c>
      <c r="N250" s="22">
        <v>430000</v>
      </c>
      <c r="O250" s="23">
        <v>62</v>
      </c>
      <c r="P250" s="23">
        <v>67</v>
      </c>
      <c r="Q250" s="23">
        <v>65</v>
      </c>
      <c r="R250" s="22">
        <v>450</v>
      </c>
      <c r="S250" s="22">
        <v>410</v>
      </c>
      <c r="T250" s="24">
        <v>1.8</v>
      </c>
      <c r="U250" s="24">
        <v>0</v>
      </c>
      <c r="V250" s="24">
        <v>1.8</v>
      </c>
      <c r="W250" s="24">
        <v>1.3</v>
      </c>
      <c r="X250" s="25">
        <v>4.4571428571428574E-2</v>
      </c>
      <c r="Y250" s="24">
        <v>1.5</v>
      </c>
      <c r="Z250" s="24">
        <v>-0.60000000000000009</v>
      </c>
      <c r="AA250" s="24">
        <v>2.1</v>
      </c>
      <c r="AB250" s="24">
        <v>2.1</v>
      </c>
      <c r="AC250" s="26">
        <v>0.28077268643306375</v>
      </c>
      <c r="AD250" s="24">
        <v>6.2993871956136092</v>
      </c>
      <c r="AE250" s="6">
        <v>357</v>
      </c>
      <c r="AF250" s="6">
        <v>419</v>
      </c>
      <c r="AG250" s="6">
        <v>439</v>
      </c>
      <c r="AH250" s="27">
        <v>7.4240506329113929</v>
      </c>
      <c r="AI250" s="28">
        <v>465000</v>
      </c>
      <c r="AJ250" s="28">
        <v>420000</v>
      </c>
      <c r="AK250" s="28">
        <v>370000</v>
      </c>
      <c r="AL250" s="29">
        <v>0.10714285714285714</v>
      </c>
      <c r="AM250" s="29">
        <v>0.25675675675675674</v>
      </c>
      <c r="AN250" s="6">
        <v>1.4</v>
      </c>
      <c r="AO250" s="27">
        <v>9.9999999999999867E-2</v>
      </c>
      <c r="AP250" s="6">
        <v>1.3</v>
      </c>
      <c r="AQ250" s="26">
        <v>5.4485049833887043E-2</v>
      </c>
      <c r="AR250" s="28">
        <v>460</v>
      </c>
      <c r="AS250" s="28">
        <v>440</v>
      </c>
      <c r="AT250" s="25">
        <v>4.5454545454545456E-2</v>
      </c>
      <c r="AU250" s="26">
        <v>0.21667588926050652</v>
      </c>
      <c r="AV250" s="30">
        <v>1602.7200000000003</v>
      </c>
      <c r="AW250" s="24">
        <v>0.73140000000000005</v>
      </c>
      <c r="AX250" s="24">
        <v>0.26860000000000001</v>
      </c>
      <c r="AY250" s="24">
        <v>0.97050000000000003</v>
      </c>
      <c r="AZ250" s="24">
        <v>1.2E-2</v>
      </c>
      <c r="BA250" s="24">
        <v>0.42270000000000002</v>
      </c>
      <c r="BB250" s="24">
        <v>0.36699999999999999</v>
      </c>
      <c r="BC250" s="24">
        <v>0.159</v>
      </c>
      <c r="BD250" s="31">
        <v>7</v>
      </c>
      <c r="BE250" s="23">
        <v>328</v>
      </c>
      <c r="BF250" s="32" t="s">
        <v>2949</v>
      </c>
      <c r="BG250" s="33">
        <v>150.88405229152201</v>
      </c>
      <c r="BH250" s="33">
        <v>-30.929595172230499</v>
      </c>
      <c r="BI250" s="34">
        <f t="shared" si="42"/>
        <v>87</v>
      </c>
      <c r="BJ250" s="34">
        <f t="shared" si="43"/>
        <v>93</v>
      </c>
      <c r="BK250" s="34">
        <f t="shared" si="44"/>
        <v>33</v>
      </c>
      <c r="BL250" s="34">
        <f t="shared" si="45"/>
        <v>28</v>
      </c>
      <c r="BM250" s="34">
        <f t="shared" si="46"/>
        <v>54</v>
      </c>
      <c r="BN250" s="34">
        <f t="shared" si="47"/>
        <v>69</v>
      </c>
      <c r="BO250" s="34">
        <f t="shared" si="48"/>
        <v>50</v>
      </c>
      <c r="BP250" s="34">
        <f t="shared" si="49"/>
        <v>83</v>
      </c>
      <c r="BQ250" s="35">
        <f t="shared" si="50"/>
        <v>99</v>
      </c>
      <c r="BR250" s="34">
        <f t="shared" si="51"/>
        <v>87</v>
      </c>
      <c r="BS250" s="35">
        <f t="shared" si="52"/>
        <v>80</v>
      </c>
      <c r="BT250" s="35">
        <f t="shared" si="53"/>
        <v>92</v>
      </c>
      <c r="BU250" s="35">
        <f t="shared" si="54"/>
        <v>70</v>
      </c>
      <c r="BV250" s="35">
        <f t="shared" si="55"/>
        <v>74</v>
      </c>
    </row>
    <row r="251" spans="2:74" hidden="1" x14ac:dyDescent="0.3">
      <c r="B251" s="6" t="s">
        <v>464</v>
      </c>
      <c r="C251" s="6">
        <v>209011201</v>
      </c>
      <c r="D251" s="6" t="s">
        <v>215</v>
      </c>
      <c r="E251" s="6" t="s">
        <v>103</v>
      </c>
      <c r="F251" s="6" t="s">
        <v>689</v>
      </c>
      <c r="G251" s="6" t="s">
        <v>86</v>
      </c>
      <c r="H251" s="6" t="s">
        <v>78</v>
      </c>
      <c r="I251" s="22">
        <v>2200000</v>
      </c>
      <c r="J251" s="22">
        <v>2400000</v>
      </c>
      <c r="K251" s="22">
        <v>2500000</v>
      </c>
      <c r="L251" s="22">
        <v>2475000</v>
      </c>
      <c r="M251" s="22">
        <v>2475000</v>
      </c>
      <c r="N251" s="22">
        <v>2270000</v>
      </c>
      <c r="O251" s="23">
        <v>38</v>
      </c>
      <c r="P251" s="23">
        <v>31</v>
      </c>
      <c r="Q251" s="23">
        <v>27</v>
      </c>
      <c r="R251" s="22">
        <v>900</v>
      </c>
      <c r="S251" s="22">
        <v>795</v>
      </c>
      <c r="T251" s="24">
        <v>2.8</v>
      </c>
      <c r="U251" s="24">
        <v>0</v>
      </c>
      <c r="V251" s="24">
        <v>2.8</v>
      </c>
      <c r="W251" s="24">
        <v>2.8</v>
      </c>
      <c r="X251" s="25">
        <v>2.1272727272727273E-2</v>
      </c>
      <c r="Y251" s="24">
        <v>1.3</v>
      </c>
      <c r="Z251" s="24">
        <v>-0.7</v>
      </c>
      <c r="AA251" s="24">
        <v>2</v>
      </c>
      <c r="AB251" s="24">
        <v>1.8</v>
      </c>
      <c r="AC251" s="26">
        <v>0.27576232964016079</v>
      </c>
      <c r="AD251" s="24">
        <v>12.963186436075933</v>
      </c>
      <c r="AE251" s="6">
        <v>183</v>
      </c>
      <c r="AF251" s="6">
        <v>253</v>
      </c>
      <c r="AG251" s="6">
        <v>201</v>
      </c>
      <c r="AH251" s="27">
        <v>2.1213171577123049</v>
      </c>
      <c r="AI251" s="28">
        <v>1055000</v>
      </c>
      <c r="AJ251" s="28">
        <v>1065000</v>
      </c>
      <c r="AK251" s="28">
        <v>1000000</v>
      </c>
      <c r="AL251" s="29">
        <v>-9.3896713615023476E-3</v>
      </c>
      <c r="AM251" s="29">
        <v>5.5E-2</v>
      </c>
      <c r="AN251" s="6">
        <v>2.6</v>
      </c>
      <c r="AO251" s="27">
        <v>-0.19999999999999973</v>
      </c>
      <c r="AP251" s="6">
        <v>2.8</v>
      </c>
      <c r="AQ251" s="26">
        <v>6.2307692307692307E-2</v>
      </c>
      <c r="AR251" s="28">
        <v>620</v>
      </c>
      <c r="AS251" s="28">
        <v>580</v>
      </c>
      <c r="AT251" s="25">
        <v>6.8965517241379309E-2</v>
      </c>
      <c r="AU251" s="26">
        <v>-5.342093513604107E-2</v>
      </c>
      <c r="AV251" s="30">
        <v>3263.6800000000003</v>
      </c>
      <c r="AW251" s="24">
        <v>0.7853</v>
      </c>
      <c r="AX251" s="24">
        <v>0.2147</v>
      </c>
      <c r="AY251" s="24">
        <v>0.77639999999999998</v>
      </c>
      <c r="AZ251" s="24">
        <v>3.8100000000000002E-2</v>
      </c>
      <c r="BA251" s="24">
        <v>0.4662</v>
      </c>
      <c r="BB251" s="24">
        <v>0.31559999999999999</v>
      </c>
      <c r="BC251" s="24">
        <v>0.1963</v>
      </c>
      <c r="BD251" s="31">
        <v>10</v>
      </c>
      <c r="BE251" s="23">
        <v>10</v>
      </c>
      <c r="BF251" s="32" t="s">
        <v>2950</v>
      </c>
      <c r="BG251" s="33">
        <v>145.060359233523</v>
      </c>
      <c r="BH251" s="33">
        <v>-37.771024433081699</v>
      </c>
      <c r="BI251" s="34">
        <f t="shared" si="42"/>
        <v>70</v>
      </c>
      <c r="BJ251" s="34">
        <f t="shared" si="43"/>
        <v>74</v>
      </c>
      <c r="BK251" s="34">
        <f t="shared" si="44"/>
        <v>98</v>
      </c>
      <c r="BL251" s="34">
        <f t="shared" si="45"/>
        <v>100</v>
      </c>
      <c r="BM251" s="34">
        <f t="shared" si="46"/>
        <v>1</v>
      </c>
      <c r="BN251" s="34">
        <f t="shared" si="47"/>
        <v>81</v>
      </c>
      <c r="BO251" s="34">
        <f t="shared" si="48"/>
        <v>100</v>
      </c>
      <c r="BP251" s="34">
        <f t="shared" si="49"/>
        <v>93</v>
      </c>
      <c r="BQ251" s="35">
        <f t="shared" si="50"/>
        <v>22</v>
      </c>
      <c r="BR251" s="34">
        <f t="shared" si="51"/>
        <v>21</v>
      </c>
      <c r="BS251" s="35">
        <f t="shared" si="52"/>
        <v>83</v>
      </c>
      <c r="BT251" s="35">
        <f t="shared" si="53"/>
        <v>95</v>
      </c>
      <c r="BU251" s="35">
        <f t="shared" si="54"/>
        <v>100</v>
      </c>
      <c r="BV251" s="35">
        <f t="shared" si="55"/>
        <v>74</v>
      </c>
    </row>
    <row r="252" spans="2:74" hidden="1" x14ac:dyDescent="0.3">
      <c r="B252" s="6" t="s">
        <v>465</v>
      </c>
      <c r="C252" s="6">
        <v>402051051</v>
      </c>
      <c r="D252" s="6" t="s">
        <v>466</v>
      </c>
      <c r="E252" s="6" t="s">
        <v>420</v>
      </c>
      <c r="F252" s="6" t="s">
        <v>2379</v>
      </c>
      <c r="G252" s="6" t="s">
        <v>82</v>
      </c>
      <c r="H252" s="6" t="s">
        <v>78</v>
      </c>
      <c r="I252" s="22">
        <v>891460</v>
      </c>
      <c r="J252" s="22">
        <v>891460</v>
      </c>
      <c r="K252" s="22">
        <v>777000</v>
      </c>
      <c r="L252" s="22">
        <v>890000</v>
      </c>
      <c r="M252" s="22">
        <v>858000</v>
      </c>
      <c r="N252" s="22">
        <v>810000</v>
      </c>
      <c r="O252" s="23">
        <v>19</v>
      </c>
      <c r="P252" s="23">
        <v>19</v>
      </c>
      <c r="Q252" s="23">
        <v>20</v>
      </c>
      <c r="R252" s="22">
        <v>620</v>
      </c>
      <c r="S252" s="22">
        <v>590</v>
      </c>
      <c r="T252" s="24">
        <v>2.7</v>
      </c>
      <c r="U252" s="24">
        <v>-9.9999999999999645E-2</v>
      </c>
      <c r="V252" s="24">
        <v>2.8</v>
      </c>
      <c r="W252" s="24">
        <v>2.2999999999999998</v>
      </c>
      <c r="X252" s="25">
        <v>3.6165391604783166E-2</v>
      </c>
      <c r="Y252" s="24">
        <v>1.8</v>
      </c>
      <c r="Z252" s="24">
        <v>-0.7</v>
      </c>
      <c r="AA252" s="24">
        <v>2.5</v>
      </c>
      <c r="AB252" s="24">
        <v>2.2999999999999998</v>
      </c>
      <c r="AC252" s="26">
        <v>0.28831845238095238</v>
      </c>
      <c r="AD252" s="24">
        <v>7.9722198374542126</v>
      </c>
      <c r="AE252" s="6">
        <v>235</v>
      </c>
      <c r="AF252" s="6">
        <v>277</v>
      </c>
      <c r="AG252" s="6">
        <v>175</v>
      </c>
      <c r="AH252" s="27">
        <v>2.5111308993766697</v>
      </c>
      <c r="AI252" s="28">
        <v>800000</v>
      </c>
      <c r="AJ252" s="28">
        <v>722500</v>
      </c>
      <c r="AK252" s="28">
        <v>635000</v>
      </c>
      <c r="AL252" s="29">
        <v>0.10726643598615918</v>
      </c>
      <c r="AM252" s="29">
        <v>0.25984251968503935</v>
      </c>
      <c r="AN252" s="6">
        <v>2.8</v>
      </c>
      <c r="AO252" s="27">
        <v>0.19999999999999973</v>
      </c>
      <c r="AP252" s="6">
        <v>2.6</v>
      </c>
      <c r="AQ252" s="26">
        <v>0.11333333333333333</v>
      </c>
      <c r="AR252" s="28">
        <v>600</v>
      </c>
      <c r="AS252" s="28">
        <v>570</v>
      </c>
      <c r="AT252" s="25">
        <v>5.2631578947368418E-2</v>
      </c>
      <c r="AU252" s="26">
        <v>0.40185107849151747</v>
      </c>
      <c r="AV252" s="30">
        <v>2150.4</v>
      </c>
      <c r="AW252" s="24">
        <v>0.79610000000000003</v>
      </c>
      <c r="AX252" s="24">
        <v>0.2039</v>
      </c>
      <c r="AY252" s="24">
        <v>0.94430000000000003</v>
      </c>
      <c r="AZ252" s="24">
        <v>3.9399999999999998E-2</v>
      </c>
      <c r="BA252" s="24">
        <v>0.41689999999999999</v>
      </c>
      <c r="BB252" s="24">
        <v>0.41959999999999997</v>
      </c>
      <c r="BC252" s="24">
        <v>0.13550000000000001</v>
      </c>
      <c r="BD252" s="31">
        <v>7</v>
      </c>
      <c r="BE252" s="23">
        <v>13</v>
      </c>
      <c r="BF252" s="32" t="s">
        <v>2951</v>
      </c>
      <c r="BG252" s="33">
        <v>138.720994125027</v>
      </c>
      <c r="BH252" s="33">
        <v>-34.853712529422403</v>
      </c>
      <c r="BI252" s="34">
        <f t="shared" si="42"/>
        <v>72</v>
      </c>
      <c r="BJ252" s="34">
        <f t="shared" si="43"/>
        <v>70</v>
      </c>
      <c r="BK252" s="34">
        <f t="shared" si="44"/>
        <v>94</v>
      </c>
      <c r="BL252" s="34">
        <f t="shared" si="45"/>
        <v>1</v>
      </c>
      <c r="BM252" s="34">
        <f t="shared" si="46"/>
        <v>54</v>
      </c>
      <c r="BN252" s="34">
        <f t="shared" si="47"/>
        <v>100</v>
      </c>
      <c r="BO252" s="34">
        <f t="shared" si="48"/>
        <v>100</v>
      </c>
      <c r="BP252" s="34">
        <f t="shared" si="49"/>
        <v>82</v>
      </c>
      <c r="BQ252" s="35">
        <f t="shared" si="50"/>
        <v>71</v>
      </c>
      <c r="BR252" s="34">
        <f t="shared" si="51"/>
        <v>71</v>
      </c>
      <c r="BS252" s="35">
        <f t="shared" si="52"/>
        <v>75</v>
      </c>
      <c r="BT252" s="35">
        <f t="shared" si="53"/>
        <v>87</v>
      </c>
      <c r="BU252" s="35">
        <f t="shared" si="54"/>
        <v>70</v>
      </c>
      <c r="BV252" s="35">
        <f t="shared" si="55"/>
        <v>74</v>
      </c>
    </row>
    <row r="253" spans="2:74" hidden="1" x14ac:dyDescent="0.3">
      <c r="B253" s="6" t="s">
        <v>467</v>
      </c>
      <c r="C253" s="6">
        <v>403041088</v>
      </c>
      <c r="D253" s="6" t="s">
        <v>217</v>
      </c>
      <c r="E253" s="6" t="s">
        <v>186</v>
      </c>
      <c r="F253" s="6" t="s">
        <v>2379</v>
      </c>
      <c r="G253" s="6" t="s">
        <v>82</v>
      </c>
      <c r="H253" s="6" t="s">
        <v>78</v>
      </c>
      <c r="I253" s="22">
        <v>931200</v>
      </c>
      <c r="J253" s="22">
        <v>959820</v>
      </c>
      <c r="K253" s="22">
        <v>895000</v>
      </c>
      <c r="L253" s="22">
        <v>1010000</v>
      </c>
      <c r="M253" s="22">
        <v>1020000</v>
      </c>
      <c r="N253" s="22">
        <v>895300</v>
      </c>
      <c r="O253" s="23">
        <v>41</v>
      </c>
      <c r="P253" s="23">
        <v>40</v>
      </c>
      <c r="Q253" s="23">
        <v>24</v>
      </c>
      <c r="R253" s="22">
        <v>560</v>
      </c>
      <c r="S253" s="22">
        <v>520</v>
      </c>
      <c r="T253" s="24">
        <v>2.2999999999999998</v>
      </c>
      <c r="U253" s="24">
        <v>0</v>
      </c>
      <c r="V253" s="24">
        <v>2.2999999999999998</v>
      </c>
      <c r="W253" s="24">
        <v>2.7</v>
      </c>
      <c r="X253" s="25">
        <v>3.127147766323024E-2</v>
      </c>
      <c r="Y253" s="24">
        <v>0.6</v>
      </c>
      <c r="Z253" s="24">
        <v>-0.4</v>
      </c>
      <c r="AA253" s="24">
        <v>1</v>
      </c>
      <c r="AB253" s="24">
        <v>1.5</v>
      </c>
      <c r="AC253" s="26">
        <v>0.28490028490028491</v>
      </c>
      <c r="AD253" s="24">
        <v>9.1105475720860323</v>
      </c>
      <c r="AE253" s="6">
        <v>338</v>
      </c>
      <c r="AF253" s="6">
        <v>438</v>
      </c>
      <c r="AG253" s="6">
        <v>307</v>
      </c>
      <c r="AH253" s="27">
        <v>1.9322033898305084</v>
      </c>
      <c r="AI253" s="28">
        <v>760000</v>
      </c>
      <c r="AJ253" s="28">
        <v>680000</v>
      </c>
      <c r="AK253" s="28">
        <v>605000</v>
      </c>
      <c r="AL253" s="29">
        <v>0.11764705882352941</v>
      </c>
      <c r="AM253" s="29">
        <v>0.256198347107438</v>
      </c>
      <c r="AN253" s="6">
        <v>2.7</v>
      </c>
      <c r="AO253" s="27">
        <v>-0.19999999999999973</v>
      </c>
      <c r="AP253" s="6">
        <v>2.9</v>
      </c>
      <c r="AQ253" s="26">
        <v>0.12028985507246377</v>
      </c>
      <c r="AR253" s="28">
        <v>570</v>
      </c>
      <c r="AS253" s="28">
        <v>540</v>
      </c>
      <c r="AT253" s="25">
        <v>5.5555555555555552E-2</v>
      </c>
      <c r="AU253" s="26">
        <v>0.45115388008571766</v>
      </c>
      <c r="AV253" s="30">
        <v>1965.6000000000001</v>
      </c>
      <c r="AW253" s="24">
        <v>0.80259999999999998</v>
      </c>
      <c r="AX253" s="24">
        <v>0.19739999999999999</v>
      </c>
      <c r="AY253" s="24">
        <v>0.96919999999999995</v>
      </c>
      <c r="AZ253" s="24">
        <v>1.2800000000000001E-2</v>
      </c>
      <c r="BA253" s="24">
        <v>0.43319999999999997</v>
      </c>
      <c r="BB253" s="24">
        <v>0.41739999999999999</v>
      </c>
      <c r="BC253" s="24">
        <v>0.12540000000000001</v>
      </c>
      <c r="BD253" s="31">
        <v>6</v>
      </c>
      <c r="BE253" s="23">
        <v>41</v>
      </c>
      <c r="BF253" s="32" t="s">
        <v>2952</v>
      </c>
      <c r="BG253" s="33">
        <v>138.54397337710401</v>
      </c>
      <c r="BH253" s="33">
        <v>-35.279777435517701</v>
      </c>
      <c r="BI253" s="34">
        <f t="shared" si="42"/>
        <v>79</v>
      </c>
      <c r="BJ253" s="34">
        <f t="shared" si="43"/>
        <v>72</v>
      </c>
      <c r="BK253" s="34">
        <f t="shared" si="44"/>
        <v>100</v>
      </c>
      <c r="BL253" s="34">
        <f t="shared" si="45"/>
        <v>1</v>
      </c>
      <c r="BM253" s="34">
        <f t="shared" si="46"/>
        <v>59</v>
      </c>
      <c r="BN253" s="34">
        <f t="shared" si="47"/>
        <v>100</v>
      </c>
      <c r="BO253" s="34">
        <f t="shared" si="48"/>
        <v>100</v>
      </c>
      <c r="BP253" s="34">
        <f t="shared" si="49"/>
        <v>85</v>
      </c>
      <c r="BQ253" s="35">
        <f t="shared" si="50"/>
        <v>55</v>
      </c>
      <c r="BR253" s="34">
        <f t="shared" si="51"/>
        <v>59</v>
      </c>
      <c r="BS253" s="35">
        <f t="shared" si="52"/>
        <v>77</v>
      </c>
      <c r="BT253" s="35">
        <f t="shared" si="53"/>
        <v>100</v>
      </c>
      <c r="BU253" s="35">
        <f t="shared" si="54"/>
        <v>60</v>
      </c>
      <c r="BV253" s="35">
        <f t="shared" si="55"/>
        <v>74</v>
      </c>
    </row>
    <row r="254" spans="2:74" hidden="1" x14ac:dyDescent="0.3">
      <c r="B254" s="6" t="s">
        <v>468</v>
      </c>
      <c r="C254" s="6">
        <v>507041180</v>
      </c>
      <c r="D254" s="6" t="s">
        <v>469</v>
      </c>
      <c r="E254" s="6" t="s">
        <v>284</v>
      </c>
      <c r="F254" s="6" t="s">
        <v>2720</v>
      </c>
      <c r="G254" s="6" t="s">
        <v>93</v>
      </c>
      <c r="H254" s="6" t="s">
        <v>78</v>
      </c>
      <c r="I254" s="22">
        <v>1218000</v>
      </c>
      <c r="J254" s="22">
        <v>1207500</v>
      </c>
      <c r="K254" s="22">
        <v>1047600</v>
      </c>
      <c r="L254" s="22">
        <v>1210000</v>
      </c>
      <c r="M254" s="22">
        <v>1170000</v>
      </c>
      <c r="N254" s="22">
        <v>1035000</v>
      </c>
      <c r="O254" s="23">
        <v>27</v>
      </c>
      <c r="P254" s="23">
        <v>27</v>
      </c>
      <c r="Q254" s="23">
        <v>27</v>
      </c>
      <c r="R254" s="22">
        <v>810</v>
      </c>
      <c r="S254" s="22">
        <v>730</v>
      </c>
      <c r="T254" s="24">
        <v>2.4</v>
      </c>
      <c r="U254" s="24">
        <v>0</v>
      </c>
      <c r="V254" s="24">
        <v>2.4</v>
      </c>
      <c r="W254" s="24">
        <v>2.4</v>
      </c>
      <c r="X254" s="25">
        <v>3.4581280788177342E-2</v>
      </c>
      <c r="Y254" s="24">
        <v>1.1000000000000001</v>
      </c>
      <c r="Z254" s="24">
        <v>-0.59999999999999987</v>
      </c>
      <c r="AA254" s="24">
        <v>1.7</v>
      </c>
      <c r="AB254" s="24">
        <v>2.2999999999999998</v>
      </c>
      <c r="AC254" s="26">
        <v>0.31039239730226853</v>
      </c>
      <c r="AD254" s="24">
        <v>8.9757345658633199</v>
      </c>
      <c r="AE254" s="6">
        <v>353</v>
      </c>
      <c r="AF254" s="6">
        <v>418</v>
      </c>
      <c r="AG254" s="6">
        <v>303</v>
      </c>
      <c r="AH254" s="27">
        <v>5.5772558714462299</v>
      </c>
      <c r="AI254" s="28">
        <v>1360000</v>
      </c>
      <c r="AJ254" s="28">
        <v>1160000</v>
      </c>
      <c r="AK254" s="28">
        <v>962000</v>
      </c>
      <c r="AL254" s="29">
        <v>0.17241379310344829</v>
      </c>
      <c r="AM254" s="29">
        <v>0.41372141372141374</v>
      </c>
      <c r="AN254" s="6">
        <v>2.4</v>
      </c>
      <c r="AO254" s="27">
        <v>-0.5</v>
      </c>
      <c r="AP254" s="6">
        <v>2.9</v>
      </c>
      <c r="AQ254" s="26">
        <v>7.4358974358974358E-2</v>
      </c>
      <c r="AR254" s="28">
        <v>800</v>
      </c>
      <c r="AS254" s="28">
        <v>750</v>
      </c>
      <c r="AT254" s="25">
        <v>6.6666666666666666E-2</v>
      </c>
      <c r="AU254" s="26">
        <v>0.52130058045535177</v>
      </c>
      <c r="AV254" s="30">
        <v>2609.6000000000004</v>
      </c>
      <c r="AW254" s="24">
        <v>0.83860000000000001</v>
      </c>
      <c r="AX254" s="24">
        <v>0.16139999999999999</v>
      </c>
      <c r="AY254" s="24">
        <v>0.93530000000000002</v>
      </c>
      <c r="AZ254" s="24">
        <v>6.2100000000000002E-2</v>
      </c>
      <c r="BA254" s="24">
        <v>0.46239999999999998</v>
      </c>
      <c r="BB254" s="24">
        <v>0.40479999999999999</v>
      </c>
      <c r="BC254" s="24">
        <v>0.1192</v>
      </c>
      <c r="BD254" s="31">
        <v>7</v>
      </c>
      <c r="BE254" s="23">
        <v>14</v>
      </c>
      <c r="BF254" s="32" t="s">
        <v>2953</v>
      </c>
      <c r="BG254" s="33">
        <v>115.865969895012</v>
      </c>
      <c r="BH254" s="33">
        <v>-32.076862601998698</v>
      </c>
      <c r="BI254" s="34">
        <f t="shared" si="42"/>
        <v>77</v>
      </c>
      <c r="BJ254" s="34">
        <f t="shared" si="43"/>
        <v>77</v>
      </c>
      <c r="BK254" s="34">
        <f t="shared" si="44"/>
        <v>56</v>
      </c>
      <c r="BL254" s="34">
        <f t="shared" si="45"/>
        <v>1</v>
      </c>
      <c r="BM254" s="34">
        <f t="shared" si="46"/>
        <v>86</v>
      </c>
      <c r="BN254" s="34">
        <f t="shared" si="47"/>
        <v>99</v>
      </c>
      <c r="BO254" s="34">
        <f t="shared" si="48"/>
        <v>100</v>
      </c>
      <c r="BP254" s="34">
        <f t="shared" si="49"/>
        <v>92</v>
      </c>
      <c r="BQ254" s="35">
        <f t="shared" si="50"/>
        <v>66</v>
      </c>
      <c r="BR254" s="34">
        <f t="shared" si="51"/>
        <v>61</v>
      </c>
      <c r="BS254" s="35">
        <f t="shared" si="52"/>
        <v>60</v>
      </c>
      <c r="BT254" s="35">
        <f t="shared" si="53"/>
        <v>98</v>
      </c>
      <c r="BU254" s="35">
        <f t="shared" si="54"/>
        <v>70</v>
      </c>
      <c r="BV254" s="35">
        <f t="shared" si="55"/>
        <v>74</v>
      </c>
    </row>
    <row r="255" spans="2:74" hidden="1" x14ac:dyDescent="0.3">
      <c r="B255" s="6" t="s">
        <v>470</v>
      </c>
      <c r="C255" s="6">
        <v>801011014</v>
      </c>
      <c r="D255" s="6" t="s">
        <v>181</v>
      </c>
      <c r="E255" s="6" t="s">
        <v>107</v>
      </c>
      <c r="F255" s="6" t="s">
        <v>2703</v>
      </c>
      <c r="G255" s="6" t="s">
        <v>108</v>
      </c>
      <c r="H255" s="6" t="s">
        <v>78</v>
      </c>
      <c r="I255" s="22">
        <v>838300</v>
      </c>
      <c r="J255" s="22">
        <v>842340</v>
      </c>
      <c r="K255" s="22">
        <v>863000</v>
      </c>
      <c r="L255" s="22">
        <v>834000</v>
      </c>
      <c r="M255" s="22">
        <v>835000</v>
      </c>
      <c r="N255" s="22">
        <v>857000</v>
      </c>
      <c r="O255" s="23">
        <v>26</v>
      </c>
      <c r="P255" s="23">
        <v>23</v>
      </c>
      <c r="Q255" s="23">
        <v>21</v>
      </c>
      <c r="R255" s="22">
        <v>630</v>
      </c>
      <c r="S255" s="22">
        <v>620</v>
      </c>
      <c r="T255" s="24">
        <v>3.4</v>
      </c>
      <c r="U255" s="24">
        <v>-0.39999999999999991</v>
      </c>
      <c r="V255" s="24">
        <v>3.8</v>
      </c>
      <c r="W255" s="24">
        <v>2.5</v>
      </c>
      <c r="X255" s="25">
        <v>3.9079088631754744E-2</v>
      </c>
      <c r="Y255" s="24">
        <v>2.4</v>
      </c>
      <c r="Z255" s="24">
        <v>-0.60000000000000009</v>
      </c>
      <c r="AA255" s="24">
        <v>3</v>
      </c>
      <c r="AB255" s="24">
        <v>2.9</v>
      </c>
      <c r="AC255" s="26">
        <v>0.2502224199288256</v>
      </c>
      <c r="AD255" s="24">
        <v>6.4029748054436659</v>
      </c>
      <c r="AE255" s="6">
        <v>107</v>
      </c>
      <c r="AF255" s="6">
        <v>149</v>
      </c>
      <c r="AG255" s="6">
        <v>129</v>
      </c>
      <c r="AH255" s="27">
        <v>1.5607675906183367</v>
      </c>
      <c r="AI255" s="28">
        <v>870500</v>
      </c>
      <c r="AJ255" s="28">
        <v>870000</v>
      </c>
      <c r="AK255" s="28">
        <v>845000</v>
      </c>
      <c r="AL255" s="29">
        <v>5.7471264367816091E-4</v>
      </c>
      <c r="AM255" s="29">
        <v>3.0177514792899408E-2</v>
      </c>
      <c r="AN255" s="6">
        <v>2.9</v>
      </c>
      <c r="AO255" s="27">
        <v>-0.30000000000000027</v>
      </c>
      <c r="AP255" s="6">
        <v>3.2</v>
      </c>
      <c r="AQ255" s="26">
        <v>7.8381147540983603E-2</v>
      </c>
      <c r="AR255" s="28">
        <v>650</v>
      </c>
      <c r="AS255" s="28">
        <v>645</v>
      </c>
      <c r="AT255" s="25">
        <v>7.7519379844961239E-3</v>
      </c>
      <c r="AU255" s="26">
        <v>0.13846716299924922</v>
      </c>
      <c r="AV255" s="30">
        <v>2517.7600000000002</v>
      </c>
      <c r="AW255" s="24">
        <v>0.75239999999999996</v>
      </c>
      <c r="AX255" s="24">
        <v>0.24759999999999999</v>
      </c>
      <c r="AY255" s="24">
        <v>0.96199999999999997</v>
      </c>
      <c r="AZ255" s="24">
        <v>2.4299999999999999E-2</v>
      </c>
      <c r="BA255" s="24">
        <v>0.30259999999999998</v>
      </c>
      <c r="BB255" s="24">
        <v>0.44259999999999999</v>
      </c>
      <c r="BC255" s="24">
        <v>0.22570000000000001</v>
      </c>
      <c r="BD255" s="31">
        <v>7</v>
      </c>
      <c r="BE255" s="23">
        <v>74</v>
      </c>
      <c r="BF255" s="32" t="s">
        <v>2954</v>
      </c>
      <c r="BG255" s="33">
        <v>149.02655305493201</v>
      </c>
      <c r="BH255" s="33">
        <v>-35.233419411222897</v>
      </c>
      <c r="BI255" s="34">
        <f t="shared" si="42"/>
        <v>60</v>
      </c>
      <c r="BJ255" s="34">
        <f t="shared" si="43"/>
        <v>69</v>
      </c>
      <c r="BK255" s="34">
        <f t="shared" si="44"/>
        <v>100</v>
      </c>
      <c r="BL255" s="34">
        <f t="shared" si="45"/>
        <v>54</v>
      </c>
      <c r="BM255" s="34">
        <f t="shared" si="46"/>
        <v>1</v>
      </c>
      <c r="BN255" s="34">
        <f t="shared" si="47"/>
        <v>100</v>
      </c>
      <c r="BO255" s="34">
        <f t="shared" si="48"/>
        <v>92</v>
      </c>
      <c r="BP255" s="34">
        <f t="shared" si="49"/>
        <v>57</v>
      </c>
      <c r="BQ255" s="35">
        <f t="shared" si="50"/>
        <v>80</v>
      </c>
      <c r="BR255" s="34">
        <f t="shared" si="51"/>
        <v>86</v>
      </c>
      <c r="BS255" s="35">
        <f t="shared" si="52"/>
        <v>100</v>
      </c>
      <c r="BT255" s="35">
        <f t="shared" si="53"/>
        <v>77</v>
      </c>
      <c r="BU255" s="35">
        <f t="shared" si="54"/>
        <v>70</v>
      </c>
      <c r="BV255" s="35">
        <f t="shared" si="55"/>
        <v>74</v>
      </c>
    </row>
    <row r="256" spans="2:74" hidden="1" x14ac:dyDescent="0.3">
      <c r="B256" s="6" t="s">
        <v>471</v>
      </c>
      <c r="C256" s="6">
        <v>110041200</v>
      </c>
      <c r="D256" s="6" t="s">
        <v>462</v>
      </c>
      <c r="E256" s="6" t="s">
        <v>463</v>
      </c>
      <c r="F256" s="6" t="s">
        <v>2691</v>
      </c>
      <c r="G256" s="6" t="s">
        <v>77</v>
      </c>
      <c r="H256" s="6" t="s">
        <v>78</v>
      </c>
      <c r="I256" s="22">
        <v>310000</v>
      </c>
      <c r="J256" s="22">
        <v>298000</v>
      </c>
      <c r="K256" s="22">
        <v>310000</v>
      </c>
      <c r="L256" s="22">
        <v>370000</v>
      </c>
      <c r="M256" s="22">
        <v>305000</v>
      </c>
      <c r="N256" s="22">
        <v>315000</v>
      </c>
      <c r="O256" s="23">
        <v>61</v>
      </c>
      <c r="P256" s="23">
        <v>70</v>
      </c>
      <c r="Q256" s="23">
        <v>103</v>
      </c>
      <c r="R256" s="22">
        <v>400</v>
      </c>
      <c r="S256" s="22">
        <v>440</v>
      </c>
      <c r="T256" s="24">
        <v>1.7</v>
      </c>
      <c r="U256" s="24">
        <v>-0.10000000000000009</v>
      </c>
      <c r="V256" s="24">
        <v>1.8</v>
      </c>
      <c r="W256" s="24">
        <v>1.6</v>
      </c>
      <c r="X256" s="25">
        <v>6.7096774193548384E-2</v>
      </c>
      <c r="Y256" s="24">
        <v>0.9</v>
      </c>
      <c r="Z256" s="24">
        <v>-0.6</v>
      </c>
      <c r="AA256" s="24">
        <v>1.5</v>
      </c>
      <c r="AB256" s="24">
        <v>2</v>
      </c>
      <c r="AC256" s="26">
        <v>0.22532672374943666</v>
      </c>
      <c r="AD256" s="24">
        <v>3.3582348251117966</v>
      </c>
      <c r="AE256" s="6">
        <v>357</v>
      </c>
      <c r="AF256" s="6">
        <v>419</v>
      </c>
      <c r="AG256" s="6">
        <v>439</v>
      </c>
      <c r="AH256" s="27">
        <v>7.4240506329113929</v>
      </c>
      <c r="AI256" s="28">
        <v>465000</v>
      </c>
      <c r="AJ256" s="28">
        <v>420000</v>
      </c>
      <c r="AK256" s="28">
        <v>370000</v>
      </c>
      <c r="AL256" s="29">
        <v>0.10714285714285714</v>
      </c>
      <c r="AM256" s="29">
        <v>0.25675675675675674</v>
      </c>
      <c r="AN256" s="6">
        <v>1.4</v>
      </c>
      <c r="AO256" s="27">
        <v>9.9999999999999867E-2</v>
      </c>
      <c r="AP256" s="6">
        <v>1.3</v>
      </c>
      <c r="AQ256" s="26">
        <v>5.4485049833887043E-2</v>
      </c>
      <c r="AR256" s="28">
        <v>460</v>
      </c>
      <c r="AS256" s="28">
        <v>440</v>
      </c>
      <c r="AT256" s="25">
        <v>4.5454545454545456E-2</v>
      </c>
      <c r="AU256" s="26">
        <v>0.21667588926050652</v>
      </c>
      <c r="AV256" s="30">
        <v>1775.2000000000003</v>
      </c>
      <c r="AW256" s="24">
        <v>0.747</v>
      </c>
      <c r="AX256" s="24">
        <v>0.253</v>
      </c>
      <c r="AY256" s="24">
        <v>0.97629999999999995</v>
      </c>
      <c r="AZ256" s="24">
        <v>1.0500000000000001E-2</v>
      </c>
      <c r="BA256" s="24">
        <v>0.39839999999999998</v>
      </c>
      <c r="BB256" s="24">
        <v>0.28670000000000001</v>
      </c>
      <c r="BC256" s="24">
        <v>0.2084</v>
      </c>
      <c r="BD256" s="31">
        <v>4</v>
      </c>
      <c r="BE256" s="23">
        <v>338</v>
      </c>
      <c r="BF256" s="32" t="s">
        <v>2955</v>
      </c>
      <c r="BG256" s="33">
        <v>150.00387992660799</v>
      </c>
      <c r="BH256" s="33">
        <v>-31.000564713074699</v>
      </c>
      <c r="BI256" s="34">
        <f t="shared" si="42"/>
        <v>88</v>
      </c>
      <c r="BJ256" s="34">
        <f t="shared" si="43"/>
        <v>93</v>
      </c>
      <c r="BK256" s="34">
        <f t="shared" si="44"/>
        <v>33</v>
      </c>
      <c r="BL256" s="34">
        <f t="shared" si="45"/>
        <v>28</v>
      </c>
      <c r="BM256" s="34">
        <f t="shared" si="46"/>
        <v>54</v>
      </c>
      <c r="BN256" s="34">
        <f t="shared" si="47"/>
        <v>69</v>
      </c>
      <c r="BO256" s="34">
        <f t="shared" si="48"/>
        <v>49</v>
      </c>
      <c r="BP256" s="34">
        <f t="shared" si="49"/>
        <v>78</v>
      </c>
      <c r="BQ256" s="35">
        <f t="shared" si="50"/>
        <v>100</v>
      </c>
      <c r="BR256" s="34">
        <f t="shared" si="51"/>
        <v>100</v>
      </c>
      <c r="BS256" s="35">
        <f t="shared" si="52"/>
        <v>100</v>
      </c>
      <c r="BT256" s="35">
        <f t="shared" si="53"/>
        <v>100</v>
      </c>
      <c r="BU256" s="35">
        <f t="shared" si="54"/>
        <v>40</v>
      </c>
      <c r="BV256" s="35">
        <f t="shared" si="55"/>
        <v>74</v>
      </c>
    </row>
    <row r="257" spans="2:74" hidden="1" x14ac:dyDescent="0.3">
      <c r="B257" s="6" t="s">
        <v>472</v>
      </c>
      <c r="C257" s="6">
        <v>124031459</v>
      </c>
      <c r="D257" s="6" t="s">
        <v>220</v>
      </c>
      <c r="E257" s="6" t="s">
        <v>194</v>
      </c>
      <c r="F257" s="6" t="s">
        <v>2757</v>
      </c>
      <c r="G257" s="6" t="s">
        <v>77</v>
      </c>
      <c r="H257" s="6" t="s">
        <v>78</v>
      </c>
      <c r="I257" s="22">
        <v>1100000</v>
      </c>
      <c r="J257" s="22">
        <v>1100000</v>
      </c>
      <c r="K257" s="22">
        <v>1066050</v>
      </c>
      <c r="L257" s="22">
        <v>1085000</v>
      </c>
      <c r="M257" s="22">
        <v>1050000</v>
      </c>
      <c r="N257" s="22">
        <v>1007000</v>
      </c>
      <c r="O257" s="23">
        <v>27</v>
      </c>
      <c r="P257" s="23">
        <v>30</v>
      </c>
      <c r="Q257" s="23">
        <v>30</v>
      </c>
      <c r="R257" s="22">
        <v>700</v>
      </c>
      <c r="S257" s="22">
        <v>680</v>
      </c>
      <c r="T257" s="24">
        <v>2.2999999999999998</v>
      </c>
      <c r="U257" s="24">
        <v>-0.20000000000000018</v>
      </c>
      <c r="V257" s="24">
        <v>2.5</v>
      </c>
      <c r="W257" s="24">
        <v>2.4</v>
      </c>
      <c r="X257" s="25">
        <v>3.3090909090909087E-2</v>
      </c>
      <c r="Y257" s="24">
        <v>2.2999999999999998</v>
      </c>
      <c r="Z257" s="24">
        <v>-0.80000000000000027</v>
      </c>
      <c r="AA257" s="24">
        <v>3.1</v>
      </c>
      <c r="AB257" s="24">
        <v>3.1</v>
      </c>
      <c r="AC257" s="26">
        <v>0.29453345900094247</v>
      </c>
      <c r="AD257" s="24">
        <v>8.9007363983801291</v>
      </c>
      <c r="AE257" s="6">
        <v>459</v>
      </c>
      <c r="AF257" s="6">
        <v>483</v>
      </c>
      <c r="AG257" s="6">
        <v>295</v>
      </c>
      <c r="AH257" s="27">
        <v>4.3350785340314131</v>
      </c>
      <c r="AI257" s="28">
        <v>1012000</v>
      </c>
      <c r="AJ257" s="28">
        <v>949000</v>
      </c>
      <c r="AK257" s="28">
        <v>880000</v>
      </c>
      <c r="AL257" s="29">
        <v>6.6385669125395147E-2</v>
      </c>
      <c r="AM257" s="29">
        <v>0.15</v>
      </c>
      <c r="AN257" s="6">
        <v>2.4</v>
      </c>
      <c r="AO257" s="27">
        <v>-0.20000000000000018</v>
      </c>
      <c r="AP257" s="6">
        <v>2.6</v>
      </c>
      <c r="AQ257" s="26">
        <v>8.2342342342342348E-2</v>
      </c>
      <c r="AR257" s="28">
        <v>670</v>
      </c>
      <c r="AS257" s="28">
        <v>620</v>
      </c>
      <c r="AT257" s="25">
        <v>8.0645161290322578E-2</v>
      </c>
      <c r="AU257" s="26">
        <v>9.9241522577816155E-2</v>
      </c>
      <c r="AV257" s="30">
        <v>2376.6400000000003</v>
      </c>
      <c r="AW257" s="24">
        <v>0.77659999999999996</v>
      </c>
      <c r="AX257" s="24">
        <v>0.22339999999999999</v>
      </c>
      <c r="AY257" s="24">
        <v>0.8831</v>
      </c>
      <c r="AZ257" s="24">
        <v>8.2199999999999995E-2</v>
      </c>
      <c r="BA257" s="24">
        <v>0.38109999999999999</v>
      </c>
      <c r="BB257" s="24">
        <v>0.4128</v>
      </c>
      <c r="BC257" s="24">
        <v>0.18790000000000001</v>
      </c>
      <c r="BD257" s="31">
        <v>6.5</v>
      </c>
      <c r="BE257" s="23">
        <v>52</v>
      </c>
      <c r="BF257" s="32" t="s">
        <v>2956</v>
      </c>
      <c r="BG257" s="33">
        <v>150.661369477286</v>
      </c>
      <c r="BH257" s="33">
        <v>-33.747171520456298</v>
      </c>
      <c r="BI257" s="34">
        <f t="shared" si="42"/>
        <v>79</v>
      </c>
      <c r="BJ257" s="34">
        <f t="shared" si="43"/>
        <v>77</v>
      </c>
      <c r="BK257" s="34">
        <f t="shared" si="44"/>
        <v>71</v>
      </c>
      <c r="BL257" s="34">
        <f t="shared" si="45"/>
        <v>67</v>
      </c>
      <c r="BM257" s="34">
        <f t="shared" si="46"/>
        <v>34</v>
      </c>
      <c r="BN257" s="34">
        <f t="shared" si="47"/>
        <v>100</v>
      </c>
      <c r="BO257" s="34">
        <f t="shared" si="48"/>
        <v>99</v>
      </c>
      <c r="BP257" s="34">
        <f t="shared" si="49"/>
        <v>74</v>
      </c>
      <c r="BQ257" s="35">
        <f t="shared" si="50"/>
        <v>61</v>
      </c>
      <c r="BR257" s="34">
        <f t="shared" si="51"/>
        <v>61</v>
      </c>
      <c r="BS257" s="35">
        <f t="shared" si="52"/>
        <v>71</v>
      </c>
      <c r="BT257" s="35">
        <f t="shared" si="53"/>
        <v>79</v>
      </c>
      <c r="BU257" s="35">
        <f t="shared" si="54"/>
        <v>65</v>
      </c>
      <c r="BV257" s="35">
        <f t="shared" si="55"/>
        <v>74</v>
      </c>
    </row>
    <row r="258" spans="2:74" hidden="1" x14ac:dyDescent="0.3">
      <c r="B258" s="6" t="s">
        <v>473</v>
      </c>
      <c r="C258" s="6">
        <v>124031707</v>
      </c>
      <c r="D258" s="6" t="s">
        <v>220</v>
      </c>
      <c r="E258" s="6" t="s">
        <v>194</v>
      </c>
      <c r="F258" s="6" t="s">
        <v>2757</v>
      </c>
      <c r="G258" s="6" t="s">
        <v>77</v>
      </c>
      <c r="H258" s="6" t="s">
        <v>78</v>
      </c>
      <c r="I258" s="22">
        <v>949000</v>
      </c>
      <c r="J258" s="22">
        <v>938845</v>
      </c>
      <c r="K258" s="22">
        <v>885000</v>
      </c>
      <c r="L258" s="22">
        <v>950000</v>
      </c>
      <c r="M258" s="22">
        <v>940000</v>
      </c>
      <c r="N258" s="22">
        <v>901000</v>
      </c>
      <c r="O258" s="23">
        <v>23</v>
      </c>
      <c r="P258" s="23">
        <v>23</v>
      </c>
      <c r="Q258" s="23">
        <v>24</v>
      </c>
      <c r="R258" s="22">
        <v>650</v>
      </c>
      <c r="S258" s="22">
        <v>600</v>
      </c>
      <c r="T258" s="24">
        <v>2.2999999999999998</v>
      </c>
      <c r="U258" s="24">
        <v>-0.5</v>
      </c>
      <c r="V258" s="24">
        <v>2.8</v>
      </c>
      <c r="W258" s="24">
        <v>2.7</v>
      </c>
      <c r="X258" s="25">
        <v>3.5616438356164383E-2</v>
      </c>
      <c r="Y258" s="24">
        <v>2.5</v>
      </c>
      <c r="Z258" s="24">
        <v>-1.1000000000000001</v>
      </c>
      <c r="AA258" s="24">
        <v>3.6</v>
      </c>
      <c r="AB258" s="24">
        <v>3.9</v>
      </c>
      <c r="AC258" s="26">
        <v>0.27401187103736674</v>
      </c>
      <c r="AD258" s="24">
        <v>7.6934102252799121</v>
      </c>
      <c r="AE258" s="6">
        <v>459</v>
      </c>
      <c r="AF258" s="6">
        <v>483</v>
      </c>
      <c r="AG258" s="6">
        <v>295</v>
      </c>
      <c r="AH258" s="27">
        <v>4.3350785340314131</v>
      </c>
      <c r="AI258" s="28">
        <v>1012000</v>
      </c>
      <c r="AJ258" s="28">
        <v>949000</v>
      </c>
      <c r="AK258" s="28">
        <v>880000</v>
      </c>
      <c r="AL258" s="29">
        <v>6.6385669125395147E-2</v>
      </c>
      <c r="AM258" s="29">
        <v>0.15</v>
      </c>
      <c r="AN258" s="6">
        <v>2.4</v>
      </c>
      <c r="AO258" s="27">
        <v>-0.20000000000000018</v>
      </c>
      <c r="AP258" s="6">
        <v>2.6</v>
      </c>
      <c r="AQ258" s="26">
        <v>8.2342342342342348E-2</v>
      </c>
      <c r="AR258" s="28">
        <v>670</v>
      </c>
      <c r="AS258" s="28">
        <v>620</v>
      </c>
      <c r="AT258" s="25">
        <v>8.0645161290322578E-2</v>
      </c>
      <c r="AU258" s="26">
        <v>9.9241522577816155E-2</v>
      </c>
      <c r="AV258" s="30">
        <v>2372.1600000000003</v>
      </c>
      <c r="AW258" s="24">
        <v>0.81579999999999997</v>
      </c>
      <c r="AX258" s="24">
        <v>0.1842</v>
      </c>
      <c r="AY258" s="24">
        <v>0.9012</v>
      </c>
      <c r="AZ258" s="24">
        <v>9.2600000000000002E-2</v>
      </c>
      <c r="BA258" s="24">
        <v>0.2442</v>
      </c>
      <c r="BB258" s="24">
        <v>0.4783</v>
      </c>
      <c r="BC258" s="24">
        <v>0.25740000000000002</v>
      </c>
      <c r="BD258" s="31">
        <v>7</v>
      </c>
      <c r="BE258" s="23">
        <v>52</v>
      </c>
      <c r="BF258" s="32" t="s">
        <v>2957</v>
      </c>
      <c r="BG258" s="33">
        <v>150.69038008854801</v>
      </c>
      <c r="BH258" s="33">
        <v>-33.6874163755068</v>
      </c>
      <c r="BI258" s="34">
        <f t="shared" si="42"/>
        <v>79</v>
      </c>
      <c r="BJ258" s="34">
        <f t="shared" si="43"/>
        <v>77</v>
      </c>
      <c r="BK258" s="34">
        <f t="shared" si="44"/>
        <v>71</v>
      </c>
      <c r="BL258" s="34">
        <f t="shared" si="45"/>
        <v>67</v>
      </c>
      <c r="BM258" s="34">
        <f t="shared" si="46"/>
        <v>34</v>
      </c>
      <c r="BN258" s="34">
        <f t="shared" si="47"/>
        <v>100</v>
      </c>
      <c r="BO258" s="34">
        <f t="shared" si="48"/>
        <v>99</v>
      </c>
      <c r="BP258" s="34">
        <f t="shared" si="49"/>
        <v>44</v>
      </c>
      <c r="BQ258" s="35">
        <f t="shared" si="50"/>
        <v>69</v>
      </c>
      <c r="BR258" s="34">
        <f t="shared" si="51"/>
        <v>73</v>
      </c>
      <c r="BS258" s="35">
        <f t="shared" si="52"/>
        <v>84</v>
      </c>
      <c r="BT258" s="35">
        <f t="shared" si="53"/>
        <v>75</v>
      </c>
      <c r="BU258" s="35">
        <f t="shared" si="54"/>
        <v>70</v>
      </c>
      <c r="BV258" s="35">
        <f t="shared" si="55"/>
        <v>74</v>
      </c>
    </row>
    <row r="259" spans="2:74" hidden="1" x14ac:dyDescent="0.3">
      <c r="B259" s="6" t="s">
        <v>474</v>
      </c>
      <c r="C259" s="6">
        <v>128021535</v>
      </c>
      <c r="D259" s="6" t="s">
        <v>235</v>
      </c>
      <c r="E259" s="6" t="s">
        <v>236</v>
      </c>
      <c r="F259" s="6" t="s">
        <v>2757</v>
      </c>
      <c r="G259" s="6" t="s">
        <v>77</v>
      </c>
      <c r="H259" s="6" t="s">
        <v>78</v>
      </c>
      <c r="I259" s="22">
        <v>1663965</v>
      </c>
      <c r="J259" s="22">
        <v>1663450</v>
      </c>
      <c r="K259" s="22">
        <v>1585700</v>
      </c>
      <c r="L259" s="22">
        <v>1650000</v>
      </c>
      <c r="M259" s="22">
        <v>1615500</v>
      </c>
      <c r="N259" s="22">
        <v>1570000</v>
      </c>
      <c r="O259" s="23">
        <v>25</v>
      </c>
      <c r="P259" s="23">
        <v>25</v>
      </c>
      <c r="Q259" s="23">
        <v>23</v>
      </c>
      <c r="R259" s="22">
        <v>950</v>
      </c>
      <c r="S259" s="22">
        <v>950</v>
      </c>
      <c r="T259" s="24">
        <v>2.5</v>
      </c>
      <c r="U259" s="24">
        <v>0</v>
      </c>
      <c r="V259" s="24">
        <v>2.5</v>
      </c>
      <c r="W259" s="24">
        <v>2.7</v>
      </c>
      <c r="X259" s="25">
        <v>2.9688124449733018E-2</v>
      </c>
      <c r="Y259" s="24">
        <v>1</v>
      </c>
      <c r="Z259" s="24">
        <v>-0.39999999999999991</v>
      </c>
      <c r="AA259" s="24">
        <v>1.4</v>
      </c>
      <c r="AB259" s="24">
        <v>1.5</v>
      </c>
      <c r="AC259" s="26">
        <v>0.31508703035448943</v>
      </c>
      <c r="AD259" s="24">
        <v>10.613234624773442</v>
      </c>
      <c r="AE259" s="6">
        <v>99</v>
      </c>
      <c r="AF259" s="6">
        <v>145</v>
      </c>
      <c r="AG259" s="6">
        <v>106</v>
      </c>
      <c r="AH259" s="27">
        <v>1.8472385428907168</v>
      </c>
      <c r="AI259" s="28">
        <v>1600000</v>
      </c>
      <c r="AJ259" s="28">
        <v>1510000</v>
      </c>
      <c r="AK259" s="28">
        <v>1345000</v>
      </c>
      <c r="AL259" s="29">
        <v>5.9602649006622516E-2</v>
      </c>
      <c r="AM259" s="29">
        <v>0.1895910780669145</v>
      </c>
      <c r="AN259" s="6">
        <v>2.5</v>
      </c>
      <c r="AO259" s="27">
        <v>-0.39999999999999991</v>
      </c>
      <c r="AP259" s="6">
        <v>2.9</v>
      </c>
      <c r="AQ259" s="26">
        <v>8.3908045977011486E-2</v>
      </c>
      <c r="AR259" s="28">
        <v>925</v>
      </c>
      <c r="AS259" s="28">
        <v>900</v>
      </c>
      <c r="AT259" s="25">
        <v>2.7777777777777776E-2</v>
      </c>
      <c r="AU259" s="26">
        <v>0.17550293083416157</v>
      </c>
      <c r="AV259" s="30">
        <v>3015.0400000000004</v>
      </c>
      <c r="AW259" s="24">
        <v>0.86580000000000001</v>
      </c>
      <c r="AX259" s="24">
        <v>0.13420000000000001</v>
      </c>
      <c r="AY259" s="24">
        <v>0.82489999999999997</v>
      </c>
      <c r="AZ259" s="24">
        <v>0.14910000000000001</v>
      </c>
      <c r="BA259" s="24">
        <v>0.40179999999999999</v>
      </c>
      <c r="BB259" s="24">
        <v>0.47099999999999997</v>
      </c>
      <c r="BC259" s="24">
        <v>0.1101</v>
      </c>
      <c r="BD259" s="31">
        <v>9</v>
      </c>
      <c r="BE259" s="23">
        <v>24</v>
      </c>
      <c r="BF259" s="32" t="s">
        <v>2958</v>
      </c>
      <c r="BG259" s="33">
        <v>151.013911570148</v>
      </c>
      <c r="BH259" s="33">
        <v>-34.017752369943899</v>
      </c>
      <c r="BI259" s="34">
        <f t="shared" si="42"/>
        <v>75</v>
      </c>
      <c r="BJ259" s="34">
        <f t="shared" si="43"/>
        <v>75</v>
      </c>
      <c r="BK259" s="34">
        <f t="shared" si="44"/>
        <v>100</v>
      </c>
      <c r="BL259" s="34">
        <f t="shared" si="45"/>
        <v>42</v>
      </c>
      <c r="BM259" s="34">
        <f t="shared" si="46"/>
        <v>31</v>
      </c>
      <c r="BN259" s="34">
        <f t="shared" si="47"/>
        <v>100</v>
      </c>
      <c r="BO259" s="34">
        <f t="shared" si="48"/>
        <v>100</v>
      </c>
      <c r="BP259" s="34">
        <f t="shared" si="49"/>
        <v>78</v>
      </c>
      <c r="BQ259" s="35">
        <f t="shared" si="50"/>
        <v>49</v>
      </c>
      <c r="BR259" s="34">
        <f t="shared" si="51"/>
        <v>44</v>
      </c>
      <c r="BS259" s="35">
        <f t="shared" si="52"/>
        <v>57</v>
      </c>
      <c r="BT259" s="35">
        <f t="shared" si="53"/>
        <v>100</v>
      </c>
      <c r="BU259" s="35">
        <f t="shared" si="54"/>
        <v>90</v>
      </c>
      <c r="BV259" s="35">
        <f t="shared" si="55"/>
        <v>74</v>
      </c>
    </row>
    <row r="260" spans="2:74" hidden="1" x14ac:dyDescent="0.3">
      <c r="B260" s="6" t="s">
        <v>475</v>
      </c>
      <c r="C260" s="6">
        <v>205011078</v>
      </c>
      <c r="D260" s="6" t="s">
        <v>476</v>
      </c>
      <c r="E260" s="6" t="s">
        <v>477</v>
      </c>
      <c r="F260" s="6" t="s">
        <v>2708</v>
      </c>
      <c r="G260" s="6" t="s">
        <v>86</v>
      </c>
      <c r="H260" s="6" t="s">
        <v>78</v>
      </c>
      <c r="I260" s="22">
        <v>599000</v>
      </c>
      <c r="J260" s="22">
        <v>595000</v>
      </c>
      <c r="K260" s="22">
        <v>595000</v>
      </c>
      <c r="L260" s="22">
        <v>600000</v>
      </c>
      <c r="M260" s="22">
        <v>610000</v>
      </c>
      <c r="N260" s="22">
        <v>600000</v>
      </c>
      <c r="O260" s="23">
        <v>63</v>
      </c>
      <c r="P260" s="23">
        <v>63</v>
      </c>
      <c r="Q260" s="23">
        <v>85</v>
      </c>
      <c r="R260" s="22">
        <v>475</v>
      </c>
      <c r="S260" s="22">
        <v>450</v>
      </c>
      <c r="T260" s="24">
        <v>2.1</v>
      </c>
      <c r="U260" s="24">
        <v>0.10000000000000009</v>
      </c>
      <c r="V260" s="24">
        <v>2</v>
      </c>
      <c r="W260" s="24">
        <v>2.2999999999999998</v>
      </c>
      <c r="X260" s="25">
        <v>4.1235392320534227E-2</v>
      </c>
      <c r="Y260" s="24">
        <v>1.2</v>
      </c>
      <c r="Z260" s="24">
        <v>-0.40000000000000013</v>
      </c>
      <c r="AA260" s="24">
        <v>1.6</v>
      </c>
      <c r="AB260" s="24">
        <v>2</v>
      </c>
      <c r="AC260" s="26">
        <v>0.29208480913026363</v>
      </c>
      <c r="AD260" s="24">
        <v>7.0833522538067983</v>
      </c>
      <c r="AE260" s="6">
        <v>635</v>
      </c>
      <c r="AF260" s="6">
        <v>617</v>
      </c>
      <c r="AG260" s="6">
        <v>512</v>
      </c>
      <c r="AH260" s="27">
        <v>9.2364532019704431</v>
      </c>
      <c r="AI260" s="28">
        <v>620000</v>
      </c>
      <c r="AJ260" s="28">
        <v>620000</v>
      </c>
      <c r="AK260" s="28">
        <v>610000</v>
      </c>
      <c r="AL260" s="29">
        <v>0</v>
      </c>
      <c r="AM260" s="29">
        <v>1.6393442622950821E-2</v>
      </c>
      <c r="AN260" s="6">
        <v>3</v>
      </c>
      <c r="AO260" s="27">
        <v>-0.10000000000000009</v>
      </c>
      <c r="AP260" s="6">
        <v>3.1</v>
      </c>
      <c r="AQ260" s="26">
        <v>9.375E-2</v>
      </c>
      <c r="AR260" s="28">
        <v>530</v>
      </c>
      <c r="AS260" s="28">
        <v>480</v>
      </c>
      <c r="AT260" s="25">
        <v>0.10416666666666667</v>
      </c>
      <c r="AU260" s="26">
        <v>3.7420065642527534E-2</v>
      </c>
      <c r="AV260" s="30">
        <v>1626.2400000000002</v>
      </c>
      <c r="AW260" s="24">
        <v>0.71740000000000004</v>
      </c>
      <c r="AX260" s="24">
        <v>0.28260000000000002</v>
      </c>
      <c r="AY260" s="24">
        <v>0.95789999999999997</v>
      </c>
      <c r="AZ260" s="24">
        <v>3.6499999999999998E-2</v>
      </c>
      <c r="BA260" s="24">
        <v>0.42509999999999998</v>
      </c>
      <c r="BB260" s="24">
        <v>0.37269999999999998</v>
      </c>
      <c r="BC260" s="24">
        <v>0.1608</v>
      </c>
      <c r="BD260" s="31">
        <v>5</v>
      </c>
      <c r="BE260" s="23">
        <v>110</v>
      </c>
      <c r="BF260" s="32" t="s">
        <v>2959</v>
      </c>
      <c r="BG260" s="33">
        <v>146.11892110877901</v>
      </c>
      <c r="BH260" s="33">
        <v>-38.204568114371298</v>
      </c>
      <c r="BI260" s="34">
        <f t="shared" ref="BI260:BI323" si="56">IF(T260&lt;=1, 100, IF(T260&gt;=7, 1, ROUND(100 - ((T260-1)/6)*99, 0)))</f>
        <v>82</v>
      </c>
      <c r="BJ260" s="34">
        <f t="shared" ref="BJ260:BJ323" si="57">IF(AN260&lt;=1, 100, IF(AN260&gt;=7, 1, ROUND(100 - ((AN260-1)/6)*99, 0)))</f>
        <v>67</v>
      </c>
      <c r="BK260" s="34">
        <f t="shared" ref="BK260:BK323" si="58">IF(AH260&lt;=2, 100, IF(AH260&gt;=10, 1, ROUND(100 - ((AH260-2)/8)*99, 0)))</f>
        <v>10</v>
      </c>
      <c r="BL260" s="34">
        <f t="shared" ref="BL260:BL323" si="59">IF(OR(ISBLANK(AU260), AU260=""), "", IF(AU260&lt;=0, 100, IF(AU260&gt;=0.3, 1, ROUND(100 - (AU260/0.3)*99, 0))))</f>
        <v>88</v>
      </c>
      <c r="BM260" s="34">
        <f t="shared" ref="BM260:BM323" si="60">IF(AL260&lt;=0, 1, IF(AL260&gt;=0.2, 100, ROUND(1 + (AL260/0.2)*99, 0)))</f>
        <v>1</v>
      </c>
      <c r="BN260" s="34">
        <f t="shared" ref="BN260:BN323" si="61">IF(AQ260&lt;=0.01, 1, IF(AQ260&gt;=0.075, 100, ROUND(1 + ((AQ260-0.01)/0.065)*99, 0)))</f>
        <v>100</v>
      </c>
      <c r="BO260" s="34">
        <f t="shared" ref="BO260:BO323" si="62">IF(BE260&gt;=750, 1, IF(BE260&lt;=50, 100, ROUND(100 - 99 * (((BE260 - 50)/700)^0.75), 0)))</f>
        <v>84</v>
      </c>
      <c r="BP260" s="34">
        <f t="shared" ref="BP260:BP323" si="63">IF(BA260&gt;=0.5, 100, IF(BA260&lt;=0.05, 1, ROUND(1 + ((BA260-0.05)/0.45)*99, 0)))</f>
        <v>84</v>
      </c>
      <c r="BQ260" s="35">
        <f t="shared" ref="BQ260:BQ323" si="64">IF(X260&gt;=0.045, 100, IF(X260&lt;=0.015, 1, ROUND(1 + ((X260-0.015)/0.03)*99, 0)))</f>
        <v>88</v>
      </c>
      <c r="BR260" s="34">
        <f t="shared" ref="BR260:BR323" si="65">IF(AD260&lt;=5, 100, IF(AD260&gt;=15, 1, ROUND(100 - ((AD260-5)/10)*99, 0)))</f>
        <v>79</v>
      </c>
      <c r="BS260" s="35">
        <f t="shared" ref="BS260:BS323" si="66">IF(AC260&lt;=0.25, 100, IF(AC260&gt;=0.4, 1, ROUND(100 - ((AC260-0.25)/0.15)*99, 0)))</f>
        <v>72</v>
      </c>
      <c r="BT260" s="35">
        <f t="shared" ref="BT260:BT323" si="67">IF(Y260&lt;=1, 100, IF(Y260&gt;=7, 1, ROUND(100 - ((Y260-1)/6)*99, 0)))</f>
        <v>97</v>
      </c>
      <c r="BU260" s="35">
        <f t="shared" ref="BU260:BU323" si="68">BD260*10</f>
        <v>50</v>
      </c>
      <c r="BV260" s="35">
        <f t="shared" ref="BV260:BV323" si="69">IF(
  (
    IF($BI$2,0.1,0) + IF($BJ$2,0.1,0) + IF($BK$2,0.05,0) + IF($BL$2,0.07,0) + IF($BM$2,0.05,0) + IF($BN$2,0.1,0) +
    IF($BO$2,0.07,0) + IF($BP$2,0.08,0) + IF($BQ$2,0.08,0) + IF($BR$2,0.07,0) + IF($BS$2,0.07,0) + IF($BT$2,0.08,0) +
    IF($BU$2,0.08,0)
  ) = 0,
  "",
  ROUND(
    (
      IF($BI$2, BI260*0.1, 0) + IF($BJ$2, BJ260*0.1, 0) + IF($BK$2, BK260*0.05, 0) + IF($BL$2, BL260*0.07, 0) +
      IF($BM$2, BM260*0.05, 0) + IF($BN$2, BN260*0.1, 0) + IF($BO$2, BO260*0.07, 0) + IF($BP$2, BP260*0.08, 0) +
      IF($BQ$2, BQ260*0.08, 0) + IF($BR$2, BR260*0.07, 0) + IF($BS$2, BS260*0.07, 0) + IF($BT$2, BT260*0.08, 0) +
      IF($BU$2, BU260*0.08, 0)
    ) /
    (
      IF($BI$2,0.1,0) + IF($BJ$2,0.1,0) + IF($BK$2,0.05,0) + IF($BL$2,0.07,0) + IF($BM$2,0.05,0) +
      IF($BN$2,0.1,0) + IF($BO$2,0.07,0) + IF($BP$2,0.08,0) + IF($BQ$2,0.08,0) + IF($BR$2,0.07,0) +
      IF($BS$2,0.07,0) + IF($BT$2,0.08,0) + IF($BU$2,0.08,0)
    ),
  0)
)</f>
        <v>74</v>
      </c>
    </row>
    <row r="261" spans="2:74" hidden="1" x14ac:dyDescent="0.3">
      <c r="B261" s="6" t="s">
        <v>478</v>
      </c>
      <c r="C261" s="6">
        <v>506031125</v>
      </c>
      <c r="D261" s="6" t="s">
        <v>479</v>
      </c>
      <c r="E261" s="6" t="s">
        <v>281</v>
      </c>
      <c r="F261" s="6" t="s">
        <v>2720</v>
      </c>
      <c r="G261" s="6" t="s">
        <v>93</v>
      </c>
      <c r="H261" s="6" t="s">
        <v>78</v>
      </c>
      <c r="I261" s="22">
        <v>971040</v>
      </c>
      <c r="J261" s="22">
        <v>980000</v>
      </c>
      <c r="K261" s="22">
        <v>879800</v>
      </c>
      <c r="L261" s="22">
        <v>955000</v>
      </c>
      <c r="M261" s="22">
        <v>950000</v>
      </c>
      <c r="N261" s="22">
        <v>925000</v>
      </c>
      <c r="O261" s="23">
        <v>32</v>
      </c>
      <c r="P261" s="23">
        <v>32</v>
      </c>
      <c r="Q261" s="23">
        <v>36</v>
      </c>
      <c r="R261" s="22">
        <v>770</v>
      </c>
      <c r="S261" s="22">
        <v>750</v>
      </c>
      <c r="T261" s="24">
        <v>2.5</v>
      </c>
      <c r="U261" s="24">
        <v>-0.20000000000000018</v>
      </c>
      <c r="V261" s="24">
        <v>2.7</v>
      </c>
      <c r="W261" s="24">
        <v>3</v>
      </c>
      <c r="X261" s="25">
        <v>4.1234140715109571E-2</v>
      </c>
      <c r="Y261" s="24">
        <v>1.9</v>
      </c>
      <c r="Z261" s="24">
        <v>-0.70000000000000018</v>
      </c>
      <c r="AA261" s="24">
        <v>2.6</v>
      </c>
      <c r="AB261" s="24">
        <v>2.9</v>
      </c>
      <c r="AC261" s="26">
        <v>0.2955717970765262</v>
      </c>
      <c r="AD261" s="24">
        <v>7.168132813016733</v>
      </c>
      <c r="AE261" s="6">
        <v>274</v>
      </c>
      <c r="AF261" s="6">
        <v>326</v>
      </c>
      <c r="AG261" s="6">
        <v>223</v>
      </c>
      <c r="AH261" s="27">
        <v>5.6927710843373491</v>
      </c>
      <c r="AI261" s="28">
        <v>912000</v>
      </c>
      <c r="AJ261" s="28">
        <v>816000</v>
      </c>
      <c r="AK261" s="28">
        <v>659000</v>
      </c>
      <c r="AL261" s="29">
        <v>0.11764705882352941</v>
      </c>
      <c r="AM261" s="29">
        <v>0.38391502276176026</v>
      </c>
      <c r="AN261" s="6">
        <v>2</v>
      </c>
      <c r="AO261" s="27">
        <v>-0.5</v>
      </c>
      <c r="AP261" s="6">
        <v>2.5</v>
      </c>
      <c r="AQ261" s="26">
        <v>6.1415929203539818E-2</v>
      </c>
      <c r="AR261" s="28">
        <v>730</v>
      </c>
      <c r="AS261" s="28">
        <v>650</v>
      </c>
      <c r="AT261" s="25">
        <v>0.12307692307692308</v>
      </c>
      <c r="AU261" s="26">
        <v>0.46546102166097125</v>
      </c>
      <c r="AV261" s="30">
        <v>2605.1200000000003</v>
      </c>
      <c r="AW261" s="24">
        <v>0.88229999999999997</v>
      </c>
      <c r="AX261" s="24">
        <v>0.1177</v>
      </c>
      <c r="AY261" s="24">
        <v>0.98450000000000004</v>
      </c>
      <c r="AZ261" s="24">
        <v>1.34E-2</v>
      </c>
      <c r="BA261" s="24">
        <v>0.38030000000000003</v>
      </c>
      <c r="BB261" s="24">
        <v>0.46389999999999998</v>
      </c>
      <c r="BC261" s="24">
        <v>0.1356</v>
      </c>
      <c r="BD261" s="31">
        <v>8.5</v>
      </c>
      <c r="BE261" s="23">
        <v>17</v>
      </c>
      <c r="BF261" s="32" t="s">
        <v>2960</v>
      </c>
      <c r="BG261" s="33">
        <v>115.904884567206</v>
      </c>
      <c r="BH261" s="33">
        <v>-32.094300015609498</v>
      </c>
      <c r="BI261" s="34">
        <f t="shared" si="56"/>
        <v>75</v>
      </c>
      <c r="BJ261" s="34">
        <f t="shared" si="57"/>
        <v>84</v>
      </c>
      <c r="BK261" s="34">
        <f t="shared" si="58"/>
        <v>54</v>
      </c>
      <c r="BL261" s="34">
        <f t="shared" si="59"/>
        <v>1</v>
      </c>
      <c r="BM261" s="34">
        <f t="shared" si="60"/>
        <v>59</v>
      </c>
      <c r="BN261" s="34">
        <f t="shared" si="61"/>
        <v>79</v>
      </c>
      <c r="BO261" s="34">
        <f t="shared" si="62"/>
        <v>100</v>
      </c>
      <c r="BP261" s="34">
        <f t="shared" si="63"/>
        <v>74</v>
      </c>
      <c r="BQ261" s="35">
        <f t="shared" si="64"/>
        <v>88</v>
      </c>
      <c r="BR261" s="34">
        <f t="shared" si="65"/>
        <v>79</v>
      </c>
      <c r="BS261" s="35">
        <f t="shared" si="66"/>
        <v>70</v>
      </c>
      <c r="BT261" s="35">
        <f t="shared" si="67"/>
        <v>85</v>
      </c>
      <c r="BU261" s="35">
        <f t="shared" si="68"/>
        <v>85</v>
      </c>
      <c r="BV261" s="35">
        <f t="shared" si="69"/>
        <v>74</v>
      </c>
    </row>
    <row r="262" spans="2:74" hidden="1" x14ac:dyDescent="0.3">
      <c r="B262" s="6" t="s">
        <v>480</v>
      </c>
      <c r="C262" s="6">
        <v>601031013</v>
      </c>
      <c r="D262" s="6" t="s">
        <v>481</v>
      </c>
      <c r="E262" s="6" t="s">
        <v>129</v>
      </c>
      <c r="F262" s="6" t="s">
        <v>129</v>
      </c>
      <c r="G262" s="6" t="s">
        <v>130</v>
      </c>
      <c r="H262" s="6" t="s">
        <v>78</v>
      </c>
      <c r="I262" s="22">
        <v>685000</v>
      </c>
      <c r="J262" s="22">
        <v>669000</v>
      </c>
      <c r="K262" s="22">
        <v>666600</v>
      </c>
      <c r="L262" s="22">
        <v>600000</v>
      </c>
      <c r="M262" s="22">
        <v>600000</v>
      </c>
      <c r="N262" s="22">
        <v>623000</v>
      </c>
      <c r="O262" s="23">
        <v>40</v>
      </c>
      <c r="P262" s="23">
        <v>52</v>
      </c>
      <c r="Q262" s="23">
        <v>64</v>
      </c>
      <c r="R262" s="22">
        <v>560</v>
      </c>
      <c r="S262" s="22">
        <v>530</v>
      </c>
      <c r="T262" s="24">
        <v>3.1</v>
      </c>
      <c r="U262" s="24">
        <v>0.39999999999999991</v>
      </c>
      <c r="V262" s="24">
        <v>2.7</v>
      </c>
      <c r="W262" s="24">
        <v>3.1</v>
      </c>
      <c r="X262" s="25">
        <v>4.2510948905109487E-2</v>
      </c>
      <c r="Y262" s="24">
        <v>2</v>
      </c>
      <c r="Z262" s="24">
        <v>-0.79999999999999982</v>
      </c>
      <c r="AA262" s="24">
        <v>2.8</v>
      </c>
      <c r="AB262" s="24">
        <v>3.5</v>
      </c>
      <c r="AC262" s="26">
        <v>0.27517886626307098</v>
      </c>
      <c r="AD262" s="24">
        <v>6.4731292373009479</v>
      </c>
      <c r="AE262" s="6">
        <v>256</v>
      </c>
      <c r="AF262" s="6">
        <v>304</v>
      </c>
      <c r="AG262" s="6">
        <v>247</v>
      </c>
      <c r="AH262" s="27">
        <v>4.9203539823008846</v>
      </c>
      <c r="AI262" s="28">
        <v>565000</v>
      </c>
      <c r="AJ262" s="28">
        <v>570000</v>
      </c>
      <c r="AK262" s="28">
        <v>595000</v>
      </c>
      <c r="AL262" s="29">
        <v>-8.771929824561403E-3</v>
      </c>
      <c r="AM262" s="29">
        <v>-5.0420168067226892E-2</v>
      </c>
      <c r="AN262" s="6">
        <v>3</v>
      </c>
      <c r="AO262" s="27">
        <v>0.29999999999999982</v>
      </c>
      <c r="AP262" s="6">
        <v>2.7</v>
      </c>
      <c r="AQ262" s="26">
        <v>0.11082089552238805</v>
      </c>
      <c r="AR262" s="28">
        <v>520</v>
      </c>
      <c r="AS262" s="28">
        <v>500</v>
      </c>
      <c r="AT262" s="25">
        <v>0.04</v>
      </c>
      <c r="AU262" s="26">
        <v>4.0839197857775233E-2</v>
      </c>
      <c r="AV262" s="30">
        <v>2035.0400000000002</v>
      </c>
      <c r="AW262" s="24">
        <v>0.78220000000000001</v>
      </c>
      <c r="AX262" s="24">
        <v>0.21779999999999999</v>
      </c>
      <c r="AY262" s="24">
        <v>0.96950000000000003</v>
      </c>
      <c r="AZ262" s="24">
        <v>2.6700000000000002E-2</v>
      </c>
      <c r="BA262" s="24">
        <v>0.3422</v>
      </c>
      <c r="BB262" s="24">
        <v>0.49299999999999999</v>
      </c>
      <c r="BC262" s="24">
        <v>0.15079999999999999</v>
      </c>
      <c r="BD262" s="31">
        <v>4</v>
      </c>
      <c r="BE262" s="23">
        <v>18</v>
      </c>
      <c r="BF262" s="32" t="s">
        <v>2961</v>
      </c>
      <c r="BG262" s="33">
        <v>147.194536899692</v>
      </c>
      <c r="BH262" s="33">
        <v>-42.763038789187398</v>
      </c>
      <c r="BI262" s="34">
        <f t="shared" si="56"/>
        <v>65</v>
      </c>
      <c r="BJ262" s="34">
        <f t="shared" si="57"/>
        <v>67</v>
      </c>
      <c r="BK262" s="34">
        <f t="shared" si="58"/>
        <v>64</v>
      </c>
      <c r="BL262" s="34">
        <f t="shared" si="59"/>
        <v>87</v>
      </c>
      <c r="BM262" s="34">
        <f t="shared" si="60"/>
        <v>1</v>
      </c>
      <c r="BN262" s="34">
        <f t="shared" si="61"/>
        <v>100</v>
      </c>
      <c r="BO262" s="34">
        <f t="shared" si="62"/>
        <v>100</v>
      </c>
      <c r="BP262" s="34">
        <f t="shared" si="63"/>
        <v>65</v>
      </c>
      <c r="BQ262" s="35">
        <f t="shared" si="64"/>
        <v>92</v>
      </c>
      <c r="BR262" s="34">
        <f t="shared" si="65"/>
        <v>85</v>
      </c>
      <c r="BS262" s="35">
        <f t="shared" si="66"/>
        <v>83</v>
      </c>
      <c r="BT262" s="35">
        <f t="shared" si="67"/>
        <v>84</v>
      </c>
      <c r="BU262" s="35">
        <f t="shared" si="68"/>
        <v>40</v>
      </c>
      <c r="BV262" s="35">
        <f t="shared" si="69"/>
        <v>74</v>
      </c>
    </row>
    <row r="263" spans="2:74" hidden="1" x14ac:dyDescent="0.3">
      <c r="B263" s="6" t="s">
        <v>482</v>
      </c>
      <c r="C263" s="6">
        <v>801011017</v>
      </c>
      <c r="D263" s="6" t="s">
        <v>181</v>
      </c>
      <c r="E263" s="6" t="s">
        <v>107</v>
      </c>
      <c r="F263" s="6" t="s">
        <v>2703</v>
      </c>
      <c r="G263" s="6" t="s">
        <v>108</v>
      </c>
      <c r="H263" s="6" t="s">
        <v>78</v>
      </c>
      <c r="I263" s="22">
        <v>819000</v>
      </c>
      <c r="J263" s="22">
        <v>797900</v>
      </c>
      <c r="K263" s="22">
        <v>779000</v>
      </c>
      <c r="L263" s="22">
        <v>806000</v>
      </c>
      <c r="M263" s="22">
        <v>780000</v>
      </c>
      <c r="N263" s="22">
        <v>755000</v>
      </c>
      <c r="O263" s="23">
        <v>21</v>
      </c>
      <c r="P263" s="23">
        <v>22</v>
      </c>
      <c r="Q263" s="23">
        <v>22</v>
      </c>
      <c r="R263" s="22">
        <v>670</v>
      </c>
      <c r="S263" s="22">
        <v>620</v>
      </c>
      <c r="T263" s="24">
        <v>3.4</v>
      </c>
      <c r="U263" s="24">
        <v>0</v>
      </c>
      <c r="V263" s="24">
        <v>3.4</v>
      </c>
      <c r="W263" s="24">
        <v>3.1</v>
      </c>
      <c r="X263" s="25">
        <v>4.2539682539682537E-2</v>
      </c>
      <c r="Y263" s="24">
        <v>2.1</v>
      </c>
      <c r="Z263" s="24">
        <v>-0.5</v>
      </c>
      <c r="AA263" s="24">
        <v>2.6</v>
      </c>
      <c r="AB263" s="24">
        <v>2.9</v>
      </c>
      <c r="AC263" s="26">
        <v>0.28151260504201681</v>
      </c>
      <c r="AD263" s="24">
        <v>6.617647058823529</v>
      </c>
      <c r="AE263" s="6">
        <v>107</v>
      </c>
      <c r="AF263" s="6">
        <v>149</v>
      </c>
      <c r="AG263" s="6">
        <v>129</v>
      </c>
      <c r="AH263" s="27">
        <v>1.5607675906183367</v>
      </c>
      <c r="AI263" s="28">
        <v>870500</v>
      </c>
      <c r="AJ263" s="28">
        <v>870000</v>
      </c>
      <c r="AK263" s="28">
        <v>845000</v>
      </c>
      <c r="AL263" s="29">
        <v>5.7471264367816091E-4</v>
      </c>
      <c r="AM263" s="29">
        <v>3.0177514792899408E-2</v>
      </c>
      <c r="AN263" s="6">
        <v>2.9</v>
      </c>
      <c r="AO263" s="27">
        <v>-0.30000000000000027</v>
      </c>
      <c r="AP263" s="6">
        <v>3.2</v>
      </c>
      <c r="AQ263" s="26">
        <v>7.8381147540983603E-2</v>
      </c>
      <c r="AR263" s="28">
        <v>650</v>
      </c>
      <c r="AS263" s="28">
        <v>645</v>
      </c>
      <c r="AT263" s="25">
        <v>7.7519379844961239E-3</v>
      </c>
      <c r="AU263" s="26">
        <v>0.13846716299924922</v>
      </c>
      <c r="AV263" s="30">
        <v>2380</v>
      </c>
      <c r="AW263" s="24">
        <v>0.72419999999999995</v>
      </c>
      <c r="AX263" s="24">
        <v>0.27579999999999999</v>
      </c>
      <c r="AY263" s="24">
        <v>0.88080000000000003</v>
      </c>
      <c r="AZ263" s="24">
        <v>0.1056</v>
      </c>
      <c r="BA263" s="24">
        <v>0.31909999999999999</v>
      </c>
      <c r="BB263" s="24">
        <v>0.44679999999999997</v>
      </c>
      <c r="BC263" s="24">
        <v>0.2084</v>
      </c>
      <c r="BD263" s="31">
        <v>7</v>
      </c>
      <c r="BE263" s="23">
        <v>74</v>
      </c>
      <c r="BF263" s="32" t="s">
        <v>2962</v>
      </c>
      <c r="BG263" s="33">
        <v>149.03064428159999</v>
      </c>
      <c r="BH263" s="33">
        <v>-35.216590302125603</v>
      </c>
      <c r="BI263" s="34">
        <f t="shared" si="56"/>
        <v>60</v>
      </c>
      <c r="BJ263" s="34">
        <f t="shared" si="57"/>
        <v>69</v>
      </c>
      <c r="BK263" s="34">
        <f t="shared" si="58"/>
        <v>100</v>
      </c>
      <c r="BL263" s="34">
        <f t="shared" si="59"/>
        <v>54</v>
      </c>
      <c r="BM263" s="34">
        <f t="shared" si="60"/>
        <v>1</v>
      </c>
      <c r="BN263" s="34">
        <f t="shared" si="61"/>
        <v>100</v>
      </c>
      <c r="BO263" s="34">
        <f t="shared" si="62"/>
        <v>92</v>
      </c>
      <c r="BP263" s="34">
        <f t="shared" si="63"/>
        <v>60</v>
      </c>
      <c r="BQ263" s="35">
        <f t="shared" si="64"/>
        <v>92</v>
      </c>
      <c r="BR263" s="34">
        <f t="shared" si="65"/>
        <v>84</v>
      </c>
      <c r="BS263" s="35">
        <f t="shared" si="66"/>
        <v>79</v>
      </c>
      <c r="BT263" s="35">
        <f t="shared" si="67"/>
        <v>82</v>
      </c>
      <c r="BU263" s="35">
        <f t="shared" si="68"/>
        <v>70</v>
      </c>
      <c r="BV263" s="35">
        <f t="shared" si="69"/>
        <v>74</v>
      </c>
    </row>
    <row r="264" spans="2:74" hidden="1" x14ac:dyDescent="0.3">
      <c r="B264" s="6" t="s">
        <v>483</v>
      </c>
      <c r="C264" s="6">
        <v>128021533</v>
      </c>
      <c r="D264" s="6" t="s">
        <v>235</v>
      </c>
      <c r="E264" s="6" t="s">
        <v>236</v>
      </c>
      <c r="F264" s="6" t="s">
        <v>2757</v>
      </c>
      <c r="G264" s="6" t="s">
        <v>77</v>
      </c>
      <c r="H264" s="6" t="s">
        <v>78</v>
      </c>
      <c r="I264" s="22">
        <v>1400000</v>
      </c>
      <c r="J264" s="22">
        <v>1450000</v>
      </c>
      <c r="K264" s="22">
        <v>1400000</v>
      </c>
      <c r="L264" s="22">
        <v>1400000</v>
      </c>
      <c r="M264" s="22">
        <v>1400000</v>
      </c>
      <c r="N264" s="22">
        <v>1331000</v>
      </c>
      <c r="O264" s="23">
        <v>23</v>
      </c>
      <c r="P264" s="23">
        <v>23</v>
      </c>
      <c r="Q264" s="23">
        <v>20</v>
      </c>
      <c r="R264" s="22">
        <v>800</v>
      </c>
      <c r="S264" s="22">
        <v>790</v>
      </c>
      <c r="T264" s="24">
        <v>2.2999999999999998</v>
      </c>
      <c r="U264" s="24">
        <v>0</v>
      </c>
      <c r="V264" s="24">
        <v>2.2999999999999998</v>
      </c>
      <c r="W264" s="24">
        <v>2.9</v>
      </c>
      <c r="X264" s="25">
        <v>2.9714285714285714E-2</v>
      </c>
      <c r="Y264" s="24">
        <v>0.8</v>
      </c>
      <c r="Z264" s="24">
        <v>-0.39999999999999991</v>
      </c>
      <c r="AA264" s="24">
        <v>1.2</v>
      </c>
      <c r="AB264" s="24">
        <v>1.6</v>
      </c>
      <c r="AC264" s="26">
        <v>0.31901997065016269</v>
      </c>
      <c r="AD264" s="24">
        <v>10.736249012265089</v>
      </c>
      <c r="AE264" s="6">
        <v>99</v>
      </c>
      <c r="AF264" s="6">
        <v>145</v>
      </c>
      <c r="AG264" s="6">
        <v>106</v>
      </c>
      <c r="AH264" s="27">
        <v>1.8472385428907168</v>
      </c>
      <c r="AI264" s="28">
        <v>1600000</v>
      </c>
      <c r="AJ264" s="28">
        <v>1510000</v>
      </c>
      <c r="AK264" s="28">
        <v>1345000</v>
      </c>
      <c r="AL264" s="29">
        <v>5.9602649006622516E-2</v>
      </c>
      <c r="AM264" s="29">
        <v>0.1895910780669145</v>
      </c>
      <c r="AN264" s="6">
        <v>2.5</v>
      </c>
      <c r="AO264" s="27">
        <v>-0.39999999999999991</v>
      </c>
      <c r="AP264" s="6">
        <v>2.9</v>
      </c>
      <c r="AQ264" s="26">
        <v>8.3908045977011486E-2</v>
      </c>
      <c r="AR264" s="28">
        <v>925</v>
      </c>
      <c r="AS264" s="28">
        <v>900</v>
      </c>
      <c r="AT264" s="25">
        <v>2.7777777777777776E-2</v>
      </c>
      <c r="AU264" s="26">
        <v>0.17550293083416157</v>
      </c>
      <c r="AV264" s="30">
        <v>2507.6800000000003</v>
      </c>
      <c r="AW264" s="24">
        <v>0.78039999999999998</v>
      </c>
      <c r="AX264" s="24">
        <v>0.21959999999999999</v>
      </c>
      <c r="AY264" s="24">
        <v>0.75829999999999997</v>
      </c>
      <c r="AZ264" s="24">
        <v>0.1032</v>
      </c>
      <c r="BA264" s="24">
        <v>0.39529999999999998</v>
      </c>
      <c r="BB264" s="24">
        <v>0.43780000000000002</v>
      </c>
      <c r="BC264" s="24">
        <v>0.1166</v>
      </c>
      <c r="BD264" s="31">
        <v>9</v>
      </c>
      <c r="BE264" s="23">
        <v>34</v>
      </c>
      <c r="BF264" s="32" t="s">
        <v>2963</v>
      </c>
      <c r="BG264" s="33">
        <v>150.97786778008</v>
      </c>
      <c r="BH264" s="33">
        <v>-34.104345794757997</v>
      </c>
      <c r="BI264" s="34">
        <f t="shared" si="56"/>
        <v>79</v>
      </c>
      <c r="BJ264" s="34">
        <f t="shared" si="57"/>
        <v>75</v>
      </c>
      <c r="BK264" s="34">
        <f t="shared" si="58"/>
        <v>100</v>
      </c>
      <c r="BL264" s="34">
        <f t="shared" si="59"/>
        <v>42</v>
      </c>
      <c r="BM264" s="34">
        <f t="shared" si="60"/>
        <v>31</v>
      </c>
      <c r="BN264" s="34">
        <f t="shared" si="61"/>
        <v>100</v>
      </c>
      <c r="BO264" s="34">
        <f t="shared" si="62"/>
        <v>100</v>
      </c>
      <c r="BP264" s="34">
        <f t="shared" si="63"/>
        <v>77</v>
      </c>
      <c r="BQ264" s="35">
        <f t="shared" si="64"/>
        <v>50</v>
      </c>
      <c r="BR264" s="34">
        <f t="shared" si="65"/>
        <v>43</v>
      </c>
      <c r="BS264" s="35">
        <f t="shared" si="66"/>
        <v>54</v>
      </c>
      <c r="BT264" s="35">
        <f t="shared" si="67"/>
        <v>100</v>
      </c>
      <c r="BU264" s="35">
        <f t="shared" si="68"/>
        <v>90</v>
      </c>
      <c r="BV264" s="35">
        <f t="shared" si="69"/>
        <v>74</v>
      </c>
    </row>
    <row r="265" spans="2:74" hidden="1" x14ac:dyDescent="0.3">
      <c r="B265" s="6" t="s">
        <v>484</v>
      </c>
      <c r="C265" s="6">
        <v>201011007</v>
      </c>
      <c r="D265" s="6" t="s">
        <v>170</v>
      </c>
      <c r="E265" s="6" t="s">
        <v>170</v>
      </c>
      <c r="F265" s="6" t="s">
        <v>2708</v>
      </c>
      <c r="G265" s="6" t="s">
        <v>86</v>
      </c>
      <c r="H265" s="6" t="s">
        <v>78</v>
      </c>
      <c r="I265" s="22">
        <v>885000</v>
      </c>
      <c r="J265" s="22">
        <v>890000</v>
      </c>
      <c r="K265" s="22">
        <v>930000</v>
      </c>
      <c r="L265" s="22">
        <v>770000</v>
      </c>
      <c r="M265" s="22">
        <v>785000</v>
      </c>
      <c r="N265" s="22">
        <v>840000</v>
      </c>
      <c r="O265" s="23">
        <v>95</v>
      </c>
      <c r="P265" s="23">
        <v>87</v>
      </c>
      <c r="Q265" s="23">
        <v>51</v>
      </c>
      <c r="R265" s="22">
        <v>650</v>
      </c>
      <c r="S265" s="22">
        <v>650</v>
      </c>
      <c r="T265" s="24">
        <v>2.1</v>
      </c>
      <c r="U265" s="24">
        <v>-0.19999999999999973</v>
      </c>
      <c r="V265" s="24">
        <v>2.2999999999999998</v>
      </c>
      <c r="W265" s="24">
        <v>2.7</v>
      </c>
      <c r="X265" s="25">
        <v>3.8192090395480223E-2</v>
      </c>
      <c r="Y265" s="24">
        <v>0.4</v>
      </c>
      <c r="Z265" s="24">
        <v>-9.9999999999999978E-2</v>
      </c>
      <c r="AA265" s="24">
        <v>0.5</v>
      </c>
      <c r="AB265" s="24">
        <v>0.8</v>
      </c>
      <c r="AC265" s="26">
        <v>0.2810446212383258</v>
      </c>
      <c r="AD265" s="24">
        <v>7.3587127158555727</v>
      </c>
      <c r="AE265" s="6">
        <v>657</v>
      </c>
      <c r="AF265" s="6">
        <v>832</v>
      </c>
      <c r="AG265" s="6">
        <v>1145</v>
      </c>
      <c r="AH265" s="27">
        <v>5.3084112149532707</v>
      </c>
      <c r="AI265" s="28">
        <v>515000</v>
      </c>
      <c r="AJ265" s="28">
        <v>535000</v>
      </c>
      <c r="AK265" s="28">
        <v>560000</v>
      </c>
      <c r="AL265" s="29">
        <v>-3.7383177570093455E-2</v>
      </c>
      <c r="AM265" s="29">
        <v>-8.0357142857142863E-2</v>
      </c>
      <c r="AN265" s="6">
        <v>3.2</v>
      </c>
      <c r="AO265" s="27">
        <v>-9.9999999999999645E-2</v>
      </c>
      <c r="AP265" s="6">
        <v>3.3</v>
      </c>
      <c r="AQ265" s="26">
        <v>6.8852459016393447E-2</v>
      </c>
      <c r="AR265" s="28">
        <v>435</v>
      </c>
      <c r="AS265" s="28">
        <v>430</v>
      </c>
      <c r="AT265" s="25">
        <v>1.1627906976744186E-2</v>
      </c>
      <c r="AU265" s="26">
        <v>2.5724910386112354E-3</v>
      </c>
      <c r="AV265" s="30">
        <v>2312.8000000000002</v>
      </c>
      <c r="AW265" s="24">
        <v>0.84099999999999997</v>
      </c>
      <c r="AX265" s="24">
        <v>0.159</v>
      </c>
      <c r="AY265" s="24">
        <v>0.99780000000000002</v>
      </c>
      <c r="AZ265" s="24">
        <v>0</v>
      </c>
      <c r="BA265" s="24">
        <v>0.3957</v>
      </c>
      <c r="BB265" s="24">
        <v>0.54979999999999996</v>
      </c>
      <c r="BC265" s="24">
        <v>4.0099999999999997E-2</v>
      </c>
      <c r="BD265" s="31">
        <v>4</v>
      </c>
      <c r="BE265" s="23">
        <v>106</v>
      </c>
      <c r="BF265" s="32" t="s">
        <v>2964</v>
      </c>
      <c r="BG265" s="33">
        <v>143.78284287194299</v>
      </c>
      <c r="BH265" s="33">
        <v>-37.620607467239203</v>
      </c>
      <c r="BI265" s="34">
        <f t="shared" si="56"/>
        <v>82</v>
      </c>
      <c r="BJ265" s="34">
        <f t="shared" si="57"/>
        <v>64</v>
      </c>
      <c r="BK265" s="34">
        <f t="shared" si="58"/>
        <v>59</v>
      </c>
      <c r="BL265" s="34">
        <f t="shared" si="59"/>
        <v>99</v>
      </c>
      <c r="BM265" s="34">
        <f t="shared" si="60"/>
        <v>1</v>
      </c>
      <c r="BN265" s="34">
        <f t="shared" si="61"/>
        <v>91</v>
      </c>
      <c r="BO265" s="34">
        <f t="shared" si="62"/>
        <v>85</v>
      </c>
      <c r="BP265" s="34">
        <f t="shared" si="63"/>
        <v>77</v>
      </c>
      <c r="BQ265" s="35">
        <f t="shared" si="64"/>
        <v>78</v>
      </c>
      <c r="BR265" s="34">
        <f t="shared" si="65"/>
        <v>77</v>
      </c>
      <c r="BS265" s="35">
        <f t="shared" si="66"/>
        <v>80</v>
      </c>
      <c r="BT265" s="35">
        <f t="shared" si="67"/>
        <v>100</v>
      </c>
      <c r="BU265" s="35">
        <f t="shared" si="68"/>
        <v>40</v>
      </c>
      <c r="BV265" s="35">
        <f t="shared" si="69"/>
        <v>74</v>
      </c>
    </row>
    <row r="266" spans="2:74" hidden="1" x14ac:dyDescent="0.3">
      <c r="B266" s="6" t="s">
        <v>485</v>
      </c>
      <c r="C266" s="6">
        <v>214011374</v>
      </c>
      <c r="D266" s="6" t="s">
        <v>486</v>
      </c>
      <c r="E266" s="6" t="s">
        <v>487</v>
      </c>
      <c r="F266" s="6" t="s">
        <v>689</v>
      </c>
      <c r="G266" s="6" t="s">
        <v>86</v>
      </c>
      <c r="H266" s="6" t="s">
        <v>78</v>
      </c>
      <c r="I266" s="22">
        <v>840000</v>
      </c>
      <c r="J266" s="22">
        <v>820000</v>
      </c>
      <c r="K266" s="22">
        <v>810000</v>
      </c>
      <c r="L266" s="22">
        <v>856000</v>
      </c>
      <c r="M266" s="22">
        <v>860000</v>
      </c>
      <c r="N266" s="22">
        <v>850000</v>
      </c>
      <c r="O266" s="23">
        <v>25</v>
      </c>
      <c r="P266" s="23">
        <v>25</v>
      </c>
      <c r="Q266" s="23">
        <v>24</v>
      </c>
      <c r="R266" s="22">
        <v>630</v>
      </c>
      <c r="S266" s="22">
        <v>550</v>
      </c>
      <c r="T266" s="24">
        <v>3</v>
      </c>
      <c r="U266" s="24">
        <v>-0.10000000000000009</v>
      </c>
      <c r="V266" s="24">
        <v>3.1</v>
      </c>
      <c r="W266" s="24">
        <v>3.3</v>
      </c>
      <c r="X266" s="25">
        <v>3.9E-2</v>
      </c>
      <c r="Y266" s="24">
        <v>1.5</v>
      </c>
      <c r="Z266" s="24">
        <v>-0.39999999999999991</v>
      </c>
      <c r="AA266" s="24">
        <v>1.9</v>
      </c>
      <c r="AB266" s="24">
        <v>2</v>
      </c>
      <c r="AC266" s="26">
        <v>0.28846153846153844</v>
      </c>
      <c r="AD266" s="24">
        <v>7.3964497041420119</v>
      </c>
      <c r="AE266" s="6">
        <v>247</v>
      </c>
      <c r="AF266" s="6">
        <v>345</v>
      </c>
      <c r="AG266" s="6">
        <v>375</v>
      </c>
      <c r="AH266" s="27">
        <v>1.9607390300230945</v>
      </c>
      <c r="AI266" s="28">
        <v>799000</v>
      </c>
      <c r="AJ266" s="28">
        <v>786000</v>
      </c>
      <c r="AK266" s="28">
        <v>765000</v>
      </c>
      <c r="AL266" s="29">
        <v>1.653944020356234E-2</v>
      </c>
      <c r="AM266" s="29">
        <v>4.4444444444444446E-2</v>
      </c>
      <c r="AN266" s="6">
        <v>3.3</v>
      </c>
      <c r="AO266" s="27">
        <v>-0.10000000000000009</v>
      </c>
      <c r="AP266" s="6">
        <v>3.4</v>
      </c>
      <c r="AQ266" s="26">
        <v>8.3678160919540237E-2</v>
      </c>
      <c r="AR266" s="28">
        <v>580</v>
      </c>
      <c r="AS266" s="28">
        <v>540</v>
      </c>
      <c r="AT266" s="25">
        <v>7.407407407407407E-2</v>
      </c>
      <c r="AU266" s="26">
        <v>-0.1329118729967782</v>
      </c>
      <c r="AV266" s="30">
        <v>2184</v>
      </c>
      <c r="AW266" s="24">
        <v>0.7601</v>
      </c>
      <c r="AX266" s="24">
        <v>0.2399</v>
      </c>
      <c r="AY266" s="24">
        <v>0.83420000000000005</v>
      </c>
      <c r="AZ266" s="24">
        <v>0.14729999999999999</v>
      </c>
      <c r="BA266" s="24">
        <v>0.30620000000000003</v>
      </c>
      <c r="BB266" s="24">
        <v>0.50470000000000004</v>
      </c>
      <c r="BC266" s="24">
        <v>0.1716</v>
      </c>
      <c r="BD266" s="31">
        <v>3.5</v>
      </c>
      <c r="BE266" s="23">
        <v>44</v>
      </c>
      <c r="BF266" s="32" t="s">
        <v>2965</v>
      </c>
      <c r="BG266" s="33">
        <v>145.19381971513801</v>
      </c>
      <c r="BH266" s="33">
        <v>-38.164082435472601</v>
      </c>
      <c r="BI266" s="34">
        <f t="shared" si="56"/>
        <v>67</v>
      </c>
      <c r="BJ266" s="34">
        <f t="shared" si="57"/>
        <v>62</v>
      </c>
      <c r="BK266" s="34">
        <f t="shared" si="58"/>
        <v>100</v>
      </c>
      <c r="BL266" s="34">
        <f t="shared" si="59"/>
        <v>100</v>
      </c>
      <c r="BM266" s="34">
        <f t="shared" si="60"/>
        <v>9</v>
      </c>
      <c r="BN266" s="34">
        <f t="shared" si="61"/>
        <v>100</v>
      </c>
      <c r="BO266" s="34">
        <f t="shared" si="62"/>
        <v>100</v>
      </c>
      <c r="BP266" s="34">
        <f t="shared" si="63"/>
        <v>57</v>
      </c>
      <c r="BQ266" s="35">
        <f t="shared" si="64"/>
        <v>80</v>
      </c>
      <c r="BR266" s="34">
        <f t="shared" si="65"/>
        <v>76</v>
      </c>
      <c r="BS266" s="35">
        <f t="shared" si="66"/>
        <v>75</v>
      </c>
      <c r="BT266" s="35">
        <f t="shared" si="67"/>
        <v>92</v>
      </c>
      <c r="BU266" s="35">
        <f t="shared" si="68"/>
        <v>35</v>
      </c>
      <c r="BV266" s="35">
        <f t="shared" si="69"/>
        <v>74</v>
      </c>
    </row>
    <row r="267" spans="2:74" hidden="1" x14ac:dyDescent="0.3">
      <c r="B267" s="6" t="s">
        <v>488</v>
      </c>
      <c r="C267" s="6">
        <v>403021063</v>
      </c>
      <c r="D267" s="6" t="s">
        <v>489</v>
      </c>
      <c r="E267" s="6" t="s">
        <v>186</v>
      </c>
      <c r="F267" s="6" t="s">
        <v>2379</v>
      </c>
      <c r="G267" s="6" t="s">
        <v>82</v>
      </c>
      <c r="H267" s="6" t="s">
        <v>78</v>
      </c>
      <c r="I267" s="22">
        <v>818640</v>
      </c>
      <c r="J267" s="22">
        <v>822528</v>
      </c>
      <c r="K267" s="22">
        <v>779000</v>
      </c>
      <c r="L267" s="22">
        <v>830000</v>
      </c>
      <c r="M267" s="22">
        <v>790000</v>
      </c>
      <c r="N267" s="22">
        <v>730500</v>
      </c>
      <c r="O267" s="23">
        <v>22</v>
      </c>
      <c r="P267" s="23">
        <v>21</v>
      </c>
      <c r="Q267" s="23">
        <v>21</v>
      </c>
      <c r="R267" s="22">
        <v>620</v>
      </c>
      <c r="S267" s="22">
        <v>580</v>
      </c>
      <c r="T267" s="24">
        <v>2.1</v>
      </c>
      <c r="U267" s="24">
        <v>-0.10000000000000009</v>
      </c>
      <c r="V267" s="24">
        <v>2.2000000000000002</v>
      </c>
      <c r="W267" s="24">
        <v>2.7</v>
      </c>
      <c r="X267" s="25">
        <v>3.9382390305873156E-2</v>
      </c>
      <c r="Y267" s="24">
        <v>1.3</v>
      </c>
      <c r="Z267" s="24">
        <v>-0.7</v>
      </c>
      <c r="AA267" s="24">
        <v>2</v>
      </c>
      <c r="AB267" s="24">
        <v>2.1</v>
      </c>
      <c r="AC267" s="26">
        <v>0.28801843317972348</v>
      </c>
      <c r="AD267" s="24">
        <v>7.3133812077620606</v>
      </c>
      <c r="AE267" s="6">
        <v>173</v>
      </c>
      <c r="AF267" s="6">
        <v>197</v>
      </c>
      <c r="AG267" s="6">
        <v>125</v>
      </c>
      <c r="AH267" s="27">
        <v>2.0136585365853659</v>
      </c>
      <c r="AI267" s="28">
        <v>910000</v>
      </c>
      <c r="AJ267" s="28">
        <v>816000</v>
      </c>
      <c r="AK267" s="28">
        <v>731000</v>
      </c>
      <c r="AL267" s="29">
        <v>0.11519607843137254</v>
      </c>
      <c r="AM267" s="29">
        <v>0.24487004103967169</v>
      </c>
      <c r="AN267" s="6">
        <v>2.6</v>
      </c>
      <c r="AO267" s="27">
        <v>-0.10000000000000009</v>
      </c>
      <c r="AP267" s="6">
        <v>2.7</v>
      </c>
      <c r="AQ267" s="26">
        <v>0.10449438202247192</v>
      </c>
      <c r="AR267" s="28">
        <v>630</v>
      </c>
      <c r="AS267" s="28">
        <v>600</v>
      </c>
      <c r="AT267" s="25">
        <v>0.05</v>
      </c>
      <c r="AU267" s="26">
        <v>0.35704746030476586</v>
      </c>
      <c r="AV267" s="30">
        <v>2152.6400000000003</v>
      </c>
      <c r="AW267" s="24">
        <v>0.81379999999999997</v>
      </c>
      <c r="AX267" s="24">
        <v>0.1862</v>
      </c>
      <c r="AY267" s="24">
        <v>0.9869</v>
      </c>
      <c r="AZ267" s="24">
        <v>1.2500000000000001E-2</v>
      </c>
      <c r="BA267" s="24">
        <v>0.29299999999999998</v>
      </c>
      <c r="BB267" s="24">
        <v>0.56940000000000002</v>
      </c>
      <c r="BC267" s="24">
        <v>0.1217</v>
      </c>
      <c r="BD267" s="31">
        <v>5</v>
      </c>
      <c r="BE267" s="23">
        <v>18</v>
      </c>
      <c r="BF267" s="32" t="s">
        <v>2966</v>
      </c>
      <c r="BG267" s="33">
        <v>138.53900928038999</v>
      </c>
      <c r="BH267" s="33">
        <v>-35.072457977051997</v>
      </c>
      <c r="BI267" s="34">
        <f t="shared" si="56"/>
        <v>82</v>
      </c>
      <c r="BJ267" s="34">
        <f t="shared" si="57"/>
        <v>74</v>
      </c>
      <c r="BK267" s="34">
        <f t="shared" si="58"/>
        <v>100</v>
      </c>
      <c r="BL267" s="34">
        <f t="shared" si="59"/>
        <v>1</v>
      </c>
      <c r="BM267" s="34">
        <f t="shared" si="60"/>
        <v>58</v>
      </c>
      <c r="BN267" s="34">
        <f t="shared" si="61"/>
        <v>100</v>
      </c>
      <c r="BO267" s="34">
        <f t="shared" si="62"/>
        <v>100</v>
      </c>
      <c r="BP267" s="34">
        <f t="shared" si="63"/>
        <v>54</v>
      </c>
      <c r="BQ267" s="35">
        <f t="shared" si="64"/>
        <v>81</v>
      </c>
      <c r="BR267" s="34">
        <f t="shared" si="65"/>
        <v>77</v>
      </c>
      <c r="BS267" s="35">
        <f t="shared" si="66"/>
        <v>75</v>
      </c>
      <c r="BT267" s="35">
        <f t="shared" si="67"/>
        <v>95</v>
      </c>
      <c r="BU267" s="35">
        <f t="shared" si="68"/>
        <v>50</v>
      </c>
      <c r="BV267" s="35">
        <f t="shared" si="69"/>
        <v>74</v>
      </c>
    </row>
    <row r="268" spans="2:74" hidden="1" x14ac:dyDescent="0.3">
      <c r="B268" s="6" t="s">
        <v>490</v>
      </c>
      <c r="C268" s="6">
        <v>504021050</v>
      </c>
      <c r="D268" s="6" t="s">
        <v>491</v>
      </c>
      <c r="E268" s="6" t="s">
        <v>492</v>
      </c>
      <c r="F268" s="6" t="s">
        <v>2720</v>
      </c>
      <c r="G268" s="6" t="s">
        <v>93</v>
      </c>
      <c r="H268" s="6" t="s">
        <v>78</v>
      </c>
      <c r="I268" s="22">
        <v>1100000</v>
      </c>
      <c r="J268" s="22">
        <v>1100000</v>
      </c>
      <c r="K268" s="22">
        <v>909000</v>
      </c>
      <c r="L268" s="22">
        <v>1010000</v>
      </c>
      <c r="M268" s="22">
        <v>950000</v>
      </c>
      <c r="N268" s="22">
        <v>925000</v>
      </c>
      <c r="O268" s="23">
        <v>33</v>
      </c>
      <c r="P268" s="23">
        <v>36</v>
      </c>
      <c r="Q268" s="23">
        <v>38</v>
      </c>
      <c r="R268" s="22">
        <v>720</v>
      </c>
      <c r="S268" s="22">
        <v>740</v>
      </c>
      <c r="T268" s="24">
        <v>3.2</v>
      </c>
      <c r="U268" s="24">
        <v>-0.29999999999999982</v>
      </c>
      <c r="V268" s="24">
        <v>3.5</v>
      </c>
      <c r="W268" s="24">
        <v>3.4</v>
      </c>
      <c r="X268" s="25">
        <v>3.4036363636363635E-2</v>
      </c>
      <c r="Y268" s="24">
        <v>0.6</v>
      </c>
      <c r="Z268" s="24">
        <v>-0.30000000000000004</v>
      </c>
      <c r="AA268" s="24">
        <v>0.9</v>
      </c>
      <c r="AB268" s="24">
        <v>1.1000000000000001</v>
      </c>
      <c r="AC268" s="26">
        <v>0.28121484814398201</v>
      </c>
      <c r="AD268" s="24">
        <v>8.2621883802986158</v>
      </c>
      <c r="AE268" s="6">
        <v>179</v>
      </c>
      <c r="AF268" s="6">
        <v>217</v>
      </c>
      <c r="AG268" s="6">
        <v>124</v>
      </c>
      <c r="AH268" s="27">
        <v>4.477611940298508</v>
      </c>
      <c r="AI268" s="28">
        <v>840000</v>
      </c>
      <c r="AJ268" s="28">
        <v>732000</v>
      </c>
      <c r="AK268" s="28">
        <v>615000</v>
      </c>
      <c r="AL268" s="29">
        <v>0.14754098360655737</v>
      </c>
      <c r="AM268" s="29">
        <v>0.36585365853658536</v>
      </c>
      <c r="AN268" s="6">
        <v>3</v>
      </c>
      <c r="AO268" s="27">
        <v>-0.29999999999999982</v>
      </c>
      <c r="AP268" s="6">
        <v>3.3</v>
      </c>
      <c r="AQ268" s="26">
        <v>6.9696969696969702E-2</v>
      </c>
      <c r="AR268" s="28">
        <v>640</v>
      </c>
      <c r="AS268" s="28">
        <v>600</v>
      </c>
      <c r="AT268" s="25">
        <v>6.6666666666666666E-2</v>
      </c>
      <c r="AU268" s="26">
        <v>0.47177589279979415</v>
      </c>
      <c r="AV268" s="30">
        <v>2560.3200000000002</v>
      </c>
      <c r="AW268" s="24">
        <v>0.81569999999999998</v>
      </c>
      <c r="AX268" s="24">
        <v>0.18429999999999999</v>
      </c>
      <c r="AY268" s="24">
        <v>0.98540000000000005</v>
      </c>
      <c r="AZ268" s="24">
        <v>9.4000000000000004E-3</v>
      </c>
      <c r="BA268" s="24">
        <v>0.41849999999999998</v>
      </c>
      <c r="BB268" s="24">
        <v>0.50280000000000002</v>
      </c>
      <c r="BC268" s="24">
        <v>6.1800000000000001E-2</v>
      </c>
      <c r="BD268" s="31">
        <v>9</v>
      </c>
      <c r="BE268" s="23">
        <v>24</v>
      </c>
      <c r="BF268" s="32" t="s">
        <v>2967</v>
      </c>
      <c r="BG268" s="33">
        <v>116.099310549249</v>
      </c>
      <c r="BH268" s="33">
        <v>-31.892317095169101</v>
      </c>
      <c r="BI268" s="34">
        <f t="shared" si="56"/>
        <v>64</v>
      </c>
      <c r="BJ268" s="34">
        <f t="shared" si="57"/>
        <v>67</v>
      </c>
      <c r="BK268" s="34">
        <f t="shared" si="58"/>
        <v>69</v>
      </c>
      <c r="BL268" s="34">
        <f t="shared" si="59"/>
        <v>1</v>
      </c>
      <c r="BM268" s="34">
        <f t="shared" si="60"/>
        <v>74</v>
      </c>
      <c r="BN268" s="34">
        <f t="shared" si="61"/>
        <v>92</v>
      </c>
      <c r="BO268" s="34">
        <f t="shared" si="62"/>
        <v>100</v>
      </c>
      <c r="BP268" s="34">
        <f t="shared" si="63"/>
        <v>82</v>
      </c>
      <c r="BQ268" s="35">
        <f t="shared" si="64"/>
        <v>64</v>
      </c>
      <c r="BR268" s="34">
        <f t="shared" si="65"/>
        <v>68</v>
      </c>
      <c r="BS268" s="35">
        <f t="shared" si="66"/>
        <v>79</v>
      </c>
      <c r="BT268" s="35">
        <f t="shared" si="67"/>
        <v>100</v>
      </c>
      <c r="BU268" s="35">
        <f t="shared" si="68"/>
        <v>90</v>
      </c>
      <c r="BV268" s="35">
        <f t="shared" si="69"/>
        <v>74</v>
      </c>
    </row>
    <row r="269" spans="2:74" hidden="1" x14ac:dyDescent="0.3">
      <c r="B269" s="6" t="s">
        <v>493</v>
      </c>
      <c r="C269" s="6">
        <v>504021051</v>
      </c>
      <c r="D269" s="6" t="s">
        <v>491</v>
      </c>
      <c r="E269" s="6" t="s">
        <v>492</v>
      </c>
      <c r="F269" s="6" t="s">
        <v>2720</v>
      </c>
      <c r="G269" s="6" t="s">
        <v>93</v>
      </c>
      <c r="H269" s="6" t="s">
        <v>78</v>
      </c>
      <c r="I269" s="22">
        <v>772000</v>
      </c>
      <c r="J269" s="22">
        <v>756990</v>
      </c>
      <c r="K269" s="22">
        <v>738711</v>
      </c>
      <c r="L269" s="22">
        <v>835000</v>
      </c>
      <c r="M269" s="22">
        <v>800000</v>
      </c>
      <c r="N269" s="22">
        <v>800000</v>
      </c>
      <c r="O269" s="23">
        <v>26</v>
      </c>
      <c r="P269" s="23">
        <v>27</v>
      </c>
      <c r="Q269" s="23">
        <v>33</v>
      </c>
      <c r="R269" s="22">
        <v>610</v>
      </c>
      <c r="S269" s="22">
        <v>650</v>
      </c>
      <c r="T269" s="24">
        <v>2.8</v>
      </c>
      <c r="U269" s="24">
        <v>-0.10000000000000009</v>
      </c>
      <c r="V269" s="24">
        <v>2.9</v>
      </c>
      <c r="W269" s="24">
        <v>2.8</v>
      </c>
      <c r="X269" s="25">
        <v>4.1088082901554406E-2</v>
      </c>
      <c r="Y269" s="24">
        <v>0.5</v>
      </c>
      <c r="Z269" s="24">
        <v>-0.30000000000000004</v>
      </c>
      <c r="AA269" s="24">
        <v>0.8</v>
      </c>
      <c r="AB269" s="24">
        <v>1.4</v>
      </c>
      <c r="AC269" s="26">
        <v>0.29266139556306131</v>
      </c>
      <c r="AD269" s="24">
        <v>7.1227804973103188</v>
      </c>
      <c r="AE269" s="6">
        <v>179</v>
      </c>
      <c r="AF269" s="6">
        <v>217</v>
      </c>
      <c r="AG269" s="6">
        <v>124</v>
      </c>
      <c r="AH269" s="27">
        <v>4.477611940298508</v>
      </c>
      <c r="AI269" s="28">
        <v>840000</v>
      </c>
      <c r="AJ269" s="28">
        <v>732000</v>
      </c>
      <c r="AK269" s="28">
        <v>615000</v>
      </c>
      <c r="AL269" s="29">
        <v>0.14754098360655737</v>
      </c>
      <c r="AM269" s="29">
        <v>0.36585365853658536</v>
      </c>
      <c r="AN269" s="6">
        <v>3</v>
      </c>
      <c r="AO269" s="27">
        <v>-0.29999999999999982</v>
      </c>
      <c r="AP269" s="6">
        <v>3.3</v>
      </c>
      <c r="AQ269" s="26">
        <v>6.9696969696969702E-2</v>
      </c>
      <c r="AR269" s="28">
        <v>640</v>
      </c>
      <c r="AS269" s="28">
        <v>600</v>
      </c>
      <c r="AT269" s="25">
        <v>6.6666666666666666E-2</v>
      </c>
      <c r="AU269" s="26">
        <v>0.47177589279979415</v>
      </c>
      <c r="AV269" s="30">
        <v>2084.3200000000002</v>
      </c>
      <c r="AW269" s="24">
        <v>0.73509999999999998</v>
      </c>
      <c r="AX269" s="24">
        <v>0.26490000000000002</v>
      </c>
      <c r="AY269" s="24">
        <v>0.9446</v>
      </c>
      <c r="AZ269" s="24">
        <v>4.9399999999999999E-2</v>
      </c>
      <c r="BA269" s="24">
        <v>0.3619</v>
      </c>
      <c r="BB269" s="24">
        <v>0.45650000000000002</v>
      </c>
      <c r="BC269" s="24">
        <v>0.15229999999999999</v>
      </c>
      <c r="BD269" s="31">
        <v>7</v>
      </c>
      <c r="BE269" s="23">
        <v>19</v>
      </c>
      <c r="BF269" s="32" t="s">
        <v>2968</v>
      </c>
      <c r="BG269" s="33">
        <v>116.046690728662</v>
      </c>
      <c r="BH269" s="33">
        <v>-31.918711837541998</v>
      </c>
      <c r="BI269" s="34">
        <f t="shared" si="56"/>
        <v>70</v>
      </c>
      <c r="BJ269" s="34">
        <f t="shared" si="57"/>
        <v>67</v>
      </c>
      <c r="BK269" s="34">
        <f t="shared" si="58"/>
        <v>69</v>
      </c>
      <c r="BL269" s="34">
        <f t="shared" si="59"/>
        <v>1</v>
      </c>
      <c r="BM269" s="34">
        <f t="shared" si="60"/>
        <v>74</v>
      </c>
      <c r="BN269" s="34">
        <f t="shared" si="61"/>
        <v>92</v>
      </c>
      <c r="BO269" s="34">
        <f t="shared" si="62"/>
        <v>100</v>
      </c>
      <c r="BP269" s="34">
        <f t="shared" si="63"/>
        <v>70</v>
      </c>
      <c r="BQ269" s="35">
        <f t="shared" si="64"/>
        <v>87</v>
      </c>
      <c r="BR269" s="34">
        <f t="shared" si="65"/>
        <v>79</v>
      </c>
      <c r="BS269" s="35">
        <f t="shared" si="66"/>
        <v>72</v>
      </c>
      <c r="BT269" s="35">
        <f t="shared" si="67"/>
        <v>100</v>
      </c>
      <c r="BU269" s="35">
        <f t="shared" si="68"/>
        <v>70</v>
      </c>
      <c r="BV269" s="35">
        <f t="shared" si="69"/>
        <v>74</v>
      </c>
    </row>
    <row r="270" spans="2:74" hidden="1" x14ac:dyDescent="0.3">
      <c r="B270" s="6" t="s">
        <v>494</v>
      </c>
      <c r="C270" s="6">
        <v>505011076</v>
      </c>
      <c r="D270" s="6" t="s">
        <v>242</v>
      </c>
      <c r="E270" s="6" t="s">
        <v>243</v>
      </c>
      <c r="F270" s="6" t="s">
        <v>2720</v>
      </c>
      <c r="G270" s="6" t="s">
        <v>93</v>
      </c>
      <c r="H270" s="6" t="s">
        <v>78</v>
      </c>
      <c r="I270" s="22">
        <v>1417800</v>
      </c>
      <c r="J270" s="22">
        <v>1407000</v>
      </c>
      <c r="K270" s="22">
        <v>1186750</v>
      </c>
      <c r="L270" s="22">
        <v>1432000</v>
      </c>
      <c r="M270" s="22">
        <v>1420000</v>
      </c>
      <c r="N270" s="22">
        <v>1200000</v>
      </c>
      <c r="O270" s="23">
        <v>50</v>
      </c>
      <c r="P270" s="23">
        <v>42</v>
      </c>
      <c r="Q270" s="23">
        <v>45</v>
      </c>
      <c r="R270" s="22">
        <v>1110</v>
      </c>
      <c r="S270" s="22">
        <v>1100</v>
      </c>
      <c r="T270" s="24">
        <v>3.4</v>
      </c>
      <c r="U270" s="24">
        <v>-0.30000000000000027</v>
      </c>
      <c r="V270" s="24">
        <v>3.7</v>
      </c>
      <c r="W270" s="24">
        <v>3.9</v>
      </c>
      <c r="X270" s="25">
        <v>4.0710960643250103E-2</v>
      </c>
      <c r="Y270" s="24">
        <v>1.5</v>
      </c>
      <c r="Z270" s="24">
        <v>-0.79999999999999982</v>
      </c>
      <c r="AA270" s="24">
        <v>2.2999999999999998</v>
      </c>
      <c r="AB270" s="24">
        <v>2.7</v>
      </c>
      <c r="AC270" s="26">
        <v>0.30289469088368842</v>
      </c>
      <c r="AD270" s="24">
        <v>7.4401263467583751</v>
      </c>
      <c r="AE270" s="6">
        <v>359</v>
      </c>
      <c r="AF270" s="6">
        <v>478</v>
      </c>
      <c r="AG270" s="6">
        <v>320</v>
      </c>
      <c r="AH270" s="27">
        <v>3.121771217712177</v>
      </c>
      <c r="AI270" s="28">
        <v>1025000</v>
      </c>
      <c r="AJ270" s="28">
        <v>875000</v>
      </c>
      <c r="AK270" s="28">
        <v>770000</v>
      </c>
      <c r="AL270" s="29">
        <v>0.17142857142857143</v>
      </c>
      <c r="AM270" s="29">
        <v>0.33116883116883117</v>
      </c>
      <c r="AN270" s="6">
        <v>2.9</v>
      </c>
      <c r="AO270" s="27">
        <v>-0.20000000000000018</v>
      </c>
      <c r="AP270" s="6">
        <v>3.1</v>
      </c>
      <c r="AQ270" s="26">
        <v>6.7210440456769979E-2</v>
      </c>
      <c r="AR270" s="28">
        <v>750</v>
      </c>
      <c r="AS270" s="28">
        <v>680</v>
      </c>
      <c r="AT270" s="25">
        <v>0.10294117647058823</v>
      </c>
      <c r="AU270" s="26">
        <v>0.48244246020166626</v>
      </c>
      <c r="AV270" s="30">
        <v>3664.6400000000003</v>
      </c>
      <c r="AW270" s="24">
        <v>0.91820000000000002</v>
      </c>
      <c r="AX270" s="24">
        <v>8.1799999999999998E-2</v>
      </c>
      <c r="AY270" s="24">
        <v>0.98029999999999995</v>
      </c>
      <c r="AZ270" s="24">
        <v>0.01</v>
      </c>
      <c r="BA270" s="24">
        <v>0.3301</v>
      </c>
      <c r="BB270" s="24">
        <v>0.57699999999999996</v>
      </c>
      <c r="BC270" s="24">
        <v>7.9299999999999995E-2</v>
      </c>
      <c r="BD270" s="31">
        <v>9.5</v>
      </c>
      <c r="BE270" s="23">
        <v>28</v>
      </c>
      <c r="BF270" s="32" t="s">
        <v>2969</v>
      </c>
      <c r="BG270" s="33">
        <v>115.72515918545599</v>
      </c>
      <c r="BH270" s="33">
        <v>-31.726251173286499</v>
      </c>
      <c r="BI270" s="34">
        <f t="shared" si="56"/>
        <v>60</v>
      </c>
      <c r="BJ270" s="34">
        <f t="shared" si="57"/>
        <v>69</v>
      </c>
      <c r="BK270" s="34">
        <f t="shared" si="58"/>
        <v>86</v>
      </c>
      <c r="BL270" s="34">
        <f t="shared" si="59"/>
        <v>1</v>
      </c>
      <c r="BM270" s="34">
        <f t="shared" si="60"/>
        <v>86</v>
      </c>
      <c r="BN270" s="34">
        <f t="shared" si="61"/>
        <v>88</v>
      </c>
      <c r="BO270" s="34">
        <f t="shared" si="62"/>
        <v>100</v>
      </c>
      <c r="BP270" s="34">
        <f t="shared" si="63"/>
        <v>63</v>
      </c>
      <c r="BQ270" s="35">
        <f t="shared" si="64"/>
        <v>86</v>
      </c>
      <c r="BR270" s="34">
        <f t="shared" si="65"/>
        <v>76</v>
      </c>
      <c r="BS270" s="35">
        <f t="shared" si="66"/>
        <v>65</v>
      </c>
      <c r="BT270" s="35">
        <f t="shared" si="67"/>
        <v>92</v>
      </c>
      <c r="BU270" s="35">
        <f t="shared" si="68"/>
        <v>95</v>
      </c>
      <c r="BV270" s="35">
        <f t="shared" si="69"/>
        <v>74</v>
      </c>
    </row>
    <row r="271" spans="2:74" hidden="1" x14ac:dyDescent="0.3">
      <c r="B271" s="6" t="s">
        <v>495</v>
      </c>
      <c r="C271" s="6">
        <v>507041176</v>
      </c>
      <c r="D271" s="6" t="s">
        <v>469</v>
      </c>
      <c r="E271" s="6" t="s">
        <v>284</v>
      </c>
      <c r="F271" s="6" t="s">
        <v>2720</v>
      </c>
      <c r="G271" s="6" t="s">
        <v>93</v>
      </c>
      <c r="H271" s="6" t="s">
        <v>78</v>
      </c>
      <c r="I271" s="22">
        <v>1073100</v>
      </c>
      <c r="J271" s="22">
        <v>1105950</v>
      </c>
      <c r="K271" s="22">
        <v>885000</v>
      </c>
      <c r="L271" s="22">
        <v>1253000</v>
      </c>
      <c r="M271" s="22">
        <v>1230000</v>
      </c>
      <c r="N271" s="22">
        <v>1161000</v>
      </c>
      <c r="O271" s="23">
        <v>54</v>
      </c>
      <c r="P271" s="23">
        <v>44</v>
      </c>
      <c r="Q271" s="23">
        <v>40</v>
      </c>
      <c r="R271" s="22">
        <v>750</v>
      </c>
      <c r="S271" s="22">
        <v>690</v>
      </c>
      <c r="T271" s="24">
        <v>1.6</v>
      </c>
      <c r="U271" s="24">
        <v>0</v>
      </c>
      <c r="V271" s="24">
        <v>1.6</v>
      </c>
      <c r="W271" s="24">
        <v>1.6</v>
      </c>
      <c r="X271" s="25">
        <v>3.6343304445065699E-2</v>
      </c>
      <c r="Y271" s="24">
        <v>3.8</v>
      </c>
      <c r="Z271" s="24">
        <v>-1.4000000000000004</v>
      </c>
      <c r="AA271" s="24">
        <v>5.2</v>
      </c>
      <c r="AB271" s="24">
        <v>4.5999999999999996</v>
      </c>
      <c r="AC271" s="26">
        <v>0.29318864148111079</v>
      </c>
      <c r="AD271" s="24">
        <v>8.067198235214871</v>
      </c>
      <c r="AE271" s="6">
        <v>353</v>
      </c>
      <c r="AF271" s="6">
        <v>418</v>
      </c>
      <c r="AG271" s="6">
        <v>303</v>
      </c>
      <c r="AH271" s="27">
        <v>5.5772558714462299</v>
      </c>
      <c r="AI271" s="28">
        <v>1360000</v>
      </c>
      <c r="AJ271" s="28">
        <v>1160000</v>
      </c>
      <c r="AK271" s="28">
        <v>962000</v>
      </c>
      <c r="AL271" s="29">
        <v>0.17241379310344829</v>
      </c>
      <c r="AM271" s="29">
        <v>0.41372141372141374</v>
      </c>
      <c r="AN271" s="6">
        <v>2.4</v>
      </c>
      <c r="AO271" s="27">
        <v>-0.5</v>
      </c>
      <c r="AP271" s="6">
        <v>2.9</v>
      </c>
      <c r="AQ271" s="26">
        <v>7.4358974358974358E-2</v>
      </c>
      <c r="AR271" s="28">
        <v>800</v>
      </c>
      <c r="AS271" s="28">
        <v>750</v>
      </c>
      <c r="AT271" s="25">
        <v>6.6666666666666666E-2</v>
      </c>
      <c r="AU271" s="26">
        <v>0.52130058045535177</v>
      </c>
      <c r="AV271" s="30">
        <v>2558.0800000000004</v>
      </c>
      <c r="AW271" s="24">
        <v>0.81189999999999996</v>
      </c>
      <c r="AX271" s="24">
        <v>0.18809999999999999</v>
      </c>
      <c r="AY271" s="24">
        <v>0.86829999999999996</v>
      </c>
      <c r="AZ271" s="24">
        <v>0.13320000000000001</v>
      </c>
      <c r="BA271" s="24">
        <v>0.42870000000000003</v>
      </c>
      <c r="BB271" s="24">
        <v>0.35110000000000002</v>
      </c>
      <c r="BC271" s="24">
        <v>0.20610000000000001</v>
      </c>
      <c r="BD271" s="31">
        <v>8</v>
      </c>
      <c r="BE271" s="23">
        <v>12</v>
      </c>
      <c r="BF271" s="32" t="s">
        <v>2970</v>
      </c>
      <c r="BG271" s="33">
        <v>115.84659490972901</v>
      </c>
      <c r="BH271" s="33">
        <v>-32.057271743304398</v>
      </c>
      <c r="BI271" s="34">
        <f t="shared" si="56"/>
        <v>90</v>
      </c>
      <c r="BJ271" s="34">
        <f t="shared" si="57"/>
        <v>77</v>
      </c>
      <c r="BK271" s="34">
        <f t="shared" si="58"/>
        <v>56</v>
      </c>
      <c r="BL271" s="34">
        <f t="shared" si="59"/>
        <v>1</v>
      </c>
      <c r="BM271" s="34">
        <f t="shared" si="60"/>
        <v>86</v>
      </c>
      <c r="BN271" s="34">
        <f t="shared" si="61"/>
        <v>99</v>
      </c>
      <c r="BO271" s="34">
        <f t="shared" si="62"/>
        <v>100</v>
      </c>
      <c r="BP271" s="34">
        <f t="shared" si="63"/>
        <v>84</v>
      </c>
      <c r="BQ271" s="35">
        <f t="shared" si="64"/>
        <v>71</v>
      </c>
      <c r="BR271" s="34">
        <f t="shared" si="65"/>
        <v>70</v>
      </c>
      <c r="BS271" s="35">
        <f t="shared" si="66"/>
        <v>71</v>
      </c>
      <c r="BT271" s="35">
        <f t="shared" si="67"/>
        <v>54</v>
      </c>
      <c r="BU271" s="35">
        <f t="shared" si="68"/>
        <v>80</v>
      </c>
      <c r="BV271" s="35">
        <f t="shared" si="69"/>
        <v>74</v>
      </c>
    </row>
    <row r="272" spans="2:74" hidden="1" x14ac:dyDescent="0.3">
      <c r="B272" s="6" t="s">
        <v>496</v>
      </c>
      <c r="C272" s="6">
        <v>801061070</v>
      </c>
      <c r="D272" s="6" t="s">
        <v>397</v>
      </c>
      <c r="E272" s="6" t="s">
        <v>107</v>
      </c>
      <c r="F272" s="6" t="s">
        <v>2703</v>
      </c>
      <c r="G272" s="6" t="s">
        <v>108</v>
      </c>
      <c r="H272" s="6" t="s">
        <v>78</v>
      </c>
      <c r="I272" s="22">
        <v>2195000</v>
      </c>
      <c r="J272" s="22">
        <v>2273600</v>
      </c>
      <c r="K272" s="22">
        <v>2107000</v>
      </c>
      <c r="L272" s="22">
        <v>1980000</v>
      </c>
      <c r="M272" s="22">
        <v>2300000</v>
      </c>
      <c r="N272" s="22">
        <v>2228000</v>
      </c>
      <c r="O272" s="23">
        <v>50</v>
      </c>
      <c r="P272" s="23">
        <v>46</v>
      </c>
      <c r="Q272" s="23">
        <v>27</v>
      </c>
      <c r="R272" s="22">
        <v>890</v>
      </c>
      <c r="S272" s="22">
        <v>950</v>
      </c>
      <c r="T272" s="24">
        <v>2.2999999999999998</v>
      </c>
      <c r="U272" s="24">
        <v>9.9999999999999645E-2</v>
      </c>
      <c r="V272" s="24">
        <v>2.2000000000000002</v>
      </c>
      <c r="W272" s="24">
        <v>2.9</v>
      </c>
      <c r="X272" s="25">
        <v>2.1084282460136675E-2</v>
      </c>
      <c r="Y272" s="24">
        <v>2.2000000000000002</v>
      </c>
      <c r="Z272" s="24">
        <v>-0.29999999999999982</v>
      </c>
      <c r="AA272" s="24">
        <v>2.5</v>
      </c>
      <c r="AB272" s="24">
        <v>3.1</v>
      </c>
      <c r="AC272" s="26">
        <v>0.23884666580789213</v>
      </c>
      <c r="AD272" s="24">
        <v>11.328185640629282</v>
      </c>
      <c r="AE272" s="6">
        <v>53</v>
      </c>
      <c r="AF272" s="6">
        <v>72</v>
      </c>
      <c r="AG272" s="6">
        <v>66</v>
      </c>
      <c r="AH272" s="27">
        <v>3.5362318840579712</v>
      </c>
      <c r="AI272" s="28">
        <v>1682000</v>
      </c>
      <c r="AJ272" s="28">
        <v>1775000</v>
      </c>
      <c r="AK272" s="28">
        <v>1805000</v>
      </c>
      <c r="AL272" s="29">
        <v>-5.2394366197183101E-2</v>
      </c>
      <c r="AM272" s="29">
        <v>-6.8144044321329644E-2</v>
      </c>
      <c r="AN272" s="6">
        <v>2.2999999999999998</v>
      </c>
      <c r="AO272" s="27">
        <v>-0.10000000000000009</v>
      </c>
      <c r="AP272" s="6">
        <v>2.4</v>
      </c>
      <c r="AQ272" s="26">
        <v>6.8200000000000011E-2</v>
      </c>
      <c r="AR272" s="28">
        <v>830</v>
      </c>
      <c r="AS272" s="28">
        <v>795</v>
      </c>
      <c r="AT272" s="25">
        <v>4.40251572327044E-2</v>
      </c>
      <c r="AU272" s="26">
        <v>5.137107614466685E-2</v>
      </c>
      <c r="AV272" s="30">
        <v>3726.2400000000002</v>
      </c>
      <c r="AW272" s="24">
        <v>0.71509999999999996</v>
      </c>
      <c r="AX272" s="24">
        <v>0.28489999999999999</v>
      </c>
      <c r="AY272" s="24">
        <v>0.65129999999999999</v>
      </c>
      <c r="AZ272" s="24">
        <v>0.27329999999999999</v>
      </c>
      <c r="BA272" s="24">
        <v>0.47770000000000001</v>
      </c>
      <c r="BB272" s="24">
        <v>0.26519999999999999</v>
      </c>
      <c r="BC272" s="24">
        <v>0.22950000000000001</v>
      </c>
      <c r="BD272" s="31">
        <v>9</v>
      </c>
      <c r="BE272" s="23">
        <v>64</v>
      </c>
      <c r="BF272" s="32" t="s">
        <v>2971</v>
      </c>
      <c r="BG272" s="33">
        <v>149.10354047700801</v>
      </c>
      <c r="BH272" s="33">
        <v>-35.301566128563003</v>
      </c>
      <c r="BI272" s="34">
        <f t="shared" si="56"/>
        <v>79</v>
      </c>
      <c r="BJ272" s="34">
        <f t="shared" si="57"/>
        <v>79</v>
      </c>
      <c r="BK272" s="34">
        <f t="shared" si="58"/>
        <v>81</v>
      </c>
      <c r="BL272" s="34">
        <f t="shared" si="59"/>
        <v>83</v>
      </c>
      <c r="BM272" s="34">
        <f t="shared" si="60"/>
        <v>1</v>
      </c>
      <c r="BN272" s="34">
        <f t="shared" si="61"/>
        <v>90</v>
      </c>
      <c r="BO272" s="34">
        <f t="shared" si="62"/>
        <v>95</v>
      </c>
      <c r="BP272" s="34">
        <f t="shared" si="63"/>
        <v>95</v>
      </c>
      <c r="BQ272" s="35">
        <f t="shared" si="64"/>
        <v>21</v>
      </c>
      <c r="BR272" s="34">
        <f t="shared" si="65"/>
        <v>37</v>
      </c>
      <c r="BS272" s="35">
        <f t="shared" si="66"/>
        <v>100</v>
      </c>
      <c r="BT272" s="35">
        <f t="shared" si="67"/>
        <v>80</v>
      </c>
      <c r="BU272" s="35">
        <f t="shared" si="68"/>
        <v>90</v>
      </c>
      <c r="BV272" s="35">
        <f t="shared" si="69"/>
        <v>74</v>
      </c>
    </row>
    <row r="273" spans="2:74" hidden="1" x14ac:dyDescent="0.3">
      <c r="B273" s="6" t="s">
        <v>497</v>
      </c>
      <c r="C273" s="6">
        <v>209041435</v>
      </c>
      <c r="D273" s="6" t="s">
        <v>356</v>
      </c>
      <c r="E273" s="6" t="s">
        <v>103</v>
      </c>
      <c r="F273" s="6" t="s">
        <v>689</v>
      </c>
      <c r="G273" s="6" t="s">
        <v>86</v>
      </c>
      <c r="H273" s="6" t="s">
        <v>78</v>
      </c>
      <c r="I273" s="22">
        <v>760000</v>
      </c>
      <c r="J273" s="22">
        <v>790000</v>
      </c>
      <c r="K273" s="22">
        <v>790000</v>
      </c>
      <c r="L273" s="22">
        <v>799000</v>
      </c>
      <c r="M273" s="22">
        <v>805000</v>
      </c>
      <c r="N273" s="22">
        <v>801000</v>
      </c>
      <c r="O273" s="23">
        <v>28</v>
      </c>
      <c r="P273" s="23">
        <v>29</v>
      </c>
      <c r="Q273" s="23">
        <v>26</v>
      </c>
      <c r="R273" s="22">
        <v>590</v>
      </c>
      <c r="S273" s="22">
        <v>550</v>
      </c>
      <c r="T273" s="24">
        <v>3.2</v>
      </c>
      <c r="U273" s="24">
        <v>0</v>
      </c>
      <c r="V273" s="24">
        <v>3.2</v>
      </c>
      <c r="W273" s="24">
        <v>3.2</v>
      </c>
      <c r="X273" s="25">
        <v>4.0368421052631581E-2</v>
      </c>
      <c r="Y273" s="24">
        <v>2.8</v>
      </c>
      <c r="Z273" s="24">
        <v>-1.2999999999999998</v>
      </c>
      <c r="AA273" s="24">
        <v>4.0999999999999996</v>
      </c>
      <c r="AB273" s="24">
        <v>4.3</v>
      </c>
      <c r="AC273" s="26">
        <v>0.23496240601503757</v>
      </c>
      <c r="AD273" s="24">
        <v>5.8204507357049726</v>
      </c>
      <c r="AE273" s="6">
        <v>1237</v>
      </c>
      <c r="AF273" s="6">
        <v>1373</v>
      </c>
      <c r="AG273" s="6">
        <v>1227</v>
      </c>
      <c r="AH273" s="27">
        <v>5.5820224719101121</v>
      </c>
      <c r="AI273" s="28">
        <v>740000</v>
      </c>
      <c r="AJ273" s="28">
        <v>730000</v>
      </c>
      <c r="AK273" s="28">
        <v>705000</v>
      </c>
      <c r="AL273" s="29">
        <v>1.3698630136986301E-2</v>
      </c>
      <c r="AM273" s="29">
        <v>4.9645390070921988E-2</v>
      </c>
      <c r="AN273" s="6">
        <v>3</v>
      </c>
      <c r="AO273" s="27">
        <v>0</v>
      </c>
      <c r="AP273" s="6">
        <v>3</v>
      </c>
      <c r="AQ273" s="26">
        <v>8.2266009852216743E-2</v>
      </c>
      <c r="AR273" s="28">
        <v>550</v>
      </c>
      <c r="AS273" s="28">
        <v>500</v>
      </c>
      <c r="AT273" s="25">
        <v>0.1</v>
      </c>
      <c r="AU273" s="26">
        <v>-8.2693471239107863E-2</v>
      </c>
      <c r="AV273" s="30">
        <v>2511.0400000000004</v>
      </c>
      <c r="AW273" s="24">
        <v>0.86870000000000003</v>
      </c>
      <c r="AX273" s="24">
        <v>0.1313</v>
      </c>
      <c r="AY273" s="24">
        <v>0.90629999999999999</v>
      </c>
      <c r="AZ273" s="24">
        <v>9.1899999999999996E-2</v>
      </c>
      <c r="BA273" s="24">
        <v>0.2074</v>
      </c>
      <c r="BB273" s="24">
        <v>0.57920000000000005</v>
      </c>
      <c r="BC273" s="24">
        <v>0.19009999999999999</v>
      </c>
      <c r="BD273" s="31">
        <v>6.5</v>
      </c>
      <c r="BE273" s="23">
        <v>24</v>
      </c>
      <c r="BF273" s="32" t="s">
        <v>2972</v>
      </c>
      <c r="BG273" s="33">
        <v>145.08712884340301</v>
      </c>
      <c r="BH273" s="33">
        <v>-37.625334747432397</v>
      </c>
      <c r="BI273" s="34">
        <f t="shared" si="56"/>
        <v>64</v>
      </c>
      <c r="BJ273" s="34">
        <f t="shared" si="57"/>
        <v>67</v>
      </c>
      <c r="BK273" s="34">
        <f t="shared" si="58"/>
        <v>56</v>
      </c>
      <c r="BL273" s="34">
        <f t="shared" si="59"/>
        <v>100</v>
      </c>
      <c r="BM273" s="34">
        <f t="shared" si="60"/>
        <v>8</v>
      </c>
      <c r="BN273" s="34">
        <f t="shared" si="61"/>
        <v>100</v>
      </c>
      <c r="BO273" s="34">
        <f t="shared" si="62"/>
        <v>100</v>
      </c>
      <c r="BP273" s="34">
        <f t="shared" si="63"/>
        <v>36</v>
      </c>
      <c r="BQ273" s="35">
        <f t="shared" si="64"/>
        <v>85</v>
      </c>
      <c r="BR273" s="34">
        <f t="shared" si="65"/>
        <v>92</v>
      </c>
      <c r="BS273" s="35">
        <f t="shared" si="66"/>
        <v>100</v>
      </c>
      <c r="BT273" s="35">
        <f t="shared" si="67"/>
        <v>70</v>
      </c>
      <c r="BU273" s="35">
        <f t="shared" si="68"/>
        <v>65</v>
      </c>
      <c r="BV273" s="35">
        <f t="shared" si="69"/>
        <v>74</v>
      </c>
    </row>
    <row r="274" spans="2:74" hidden="1" x14ac:dyDescent="0.3">
      <c r="B274" s="6" t="s">
        <v>498</v>
      </c>
      <c r="C274" s="6">
        <v>211051276</v>
      </c>
      <c r="D274" s="6" t="s">
        <v>84</v>
      </c>
      <c r="E274" s="6" t="s">
        <v>85</v>
      </c>
      <c r="F274" s="6" t="s">
        <v>2708</v>
      </c>
      <c r="G274" s="6" t="s">
        <v>86</v>
      </c>
      <c r="H274" s="6" t="s">
        <v>78</v>
      </c>
      <c r="I274" s="22">
        <v>850000</v>
      </c>
      <c r="J274" s="22">
        <v>845000</v>
      </c>
      <c r="K274" s="22">
        <v>820000</v>
      </c>
      <c r="L274" s="22">
        <v>800000</v>
      </c>
      <c r="M274" s="22">
        <v>780000</v>
      </c>
      <c r="N274" s="22">
        <v>780000</v>
      </c>
      <c r="O274" s="23">
        <v>30</v>
      </c>
      <c r="P274" s="23">
        <v>35</v>
      </c>
      <c r="Q274" s="23">
        <v>48</v>
      </c>
      <c r="R274" s="22">
        <v>600</v>
      </c>
      <c r="S274" s="22">
        <v>530</v>
      </c>
      <c r="T274" s="24">
        <v>2.1</v>
      </c>
      <c r="U274" s="24">
        <v>-0.69999999999999973</v>
      </c>
      <c r="V274" s="24">
        <v>2.8</v>
      </c>
      <c r="W274" s="24">
        <v>2.8</v>
      </c>
      <c r="X274" s="25">
        <v>3.6705882352941178E-2</v>
      </c>
      <c r="Y274" s="24">
        <v>0.9</v>
      </c>
      <c r="Z274" s="24">
        <v>-0.29999999999999993</v>
      </c>
      <c r="AA274" s="24">
        <v>1.2</v>
      </c>
      <c r="AB274" s="24">
        <v>1</v>
      </c>
      <c r="AC274" s="26">
        <v>0.3360817350779709</v>
      </c>
      <c r="AD274" s="24">
        <v>9.1560729107780539</v>
      </c>
      <c r="AE274" s="6">
        <v>450</v>
      </c>
      <c r="AF274" s="6">
        <v>575</v>
      </c>
      <c r="AG274" s="6">
        <v>464</v>
      </c>
      <c r="AH274" s="27">
        <v>4.0632411067193672</v>
      </c>
      <c r="AI274" s="28">
        <v>850000</v>
      </c>
      <c r="AJ274" s="28">
        <v>840000</v>
      </c>
      <c r="AK274" s="28">
        <v>820000</v>
      </c>
      <c r="AL274" s="29">
        <v>1.1904761904761904E-2</v>
      </c>
      <c r="AM274" s="29">
        <v>3.6585365853658534E-2</v>
      </c>
      <c r="AN274" s="6">
        <v>2.4</v>
      </c>
      <c r="AO274" s="27">
        <v>-0.5</v>
      </c>
      <c r="AP274" s="6">
        <v>2.9</v>
      </c>
      <c r="AQ274" s="26">
        <v>7.7083333333333337E-2</v>
      </c>
      <c r="AR274" s="28">
        <v>620</v>
      </c>
      <c r="AS274" s="28">
        <v>560</v>
      </c>
      <c r="AT274" s="25">
        <v>0.10714285714285714</v>
      </c>
      <c r="AU274" s="26">
        <v>-8.7244382988110214E-2</v>
      </c>
      <c r="AV274" s="30">
        <v>1785.2800000000002</v>
      </c>
      <c r="AW274" s="24">
        <v>0.73809999999999998</v>
      </c>
      <c r="AX274" s="24">
        <v>0.26190000000000002</v>
      </c>
      <c r="AY274" s="24">
        <v>0.91569999999999996</v>
      </c>
      <c r="AZ274" s="24">
        <v>7.1300000000000002E-2</v>
      </c>
      <c r="BA274" s="24">
        <v>0.40410000000000001</v>
      </c>
      <c r="BB274" s="24">
        <v>0.42799999999999999</v>
      </c>
      <c r="BC274" s="24">
        <v>0.14180000000000001</v>
      </c>
      <c r="BD274" s="31">
        <v>3</v>
      </c>
      <c r="BE274" s="23">
        <v>52</v>
      </c>
      <c r="BF274" s="32" t="s">
        <v>2973</v>
      </c>
      <c r="BG274" s="33">
        <v>145.506225537424</v>
      </c>
      <c r="BH274" s="33">
        <v>-37.635002563366598</v>
      </c>
      <c r="BI274" s="34">
        <f t="shared" si="56"/>
        <v>82</v>
      </c>
      <c r="BJ274" s="34">
        <f t="shared" si="57"/>
        <v>77</v>
      </c>
      <c r="BK274" s="34">
        <f t="shared" si="58"/>
        <v>74</v>
      </c>
      <c r="BL274" s="34">
        <f t="shared" si="59"/>
        <v>100</v>
      </c>
      <c r="BM274" s="34">
        <f t="shared" si="60"/>
        <v>7</v>
      </c>
      <c r="BN274" s="34">
        <f t="shared" si="61"/>
        <v>100</v>
      </c>
      <c r="BO274" s="34">
        <f t="shared" si="62"/>
        <v>99</v>
      </c>
      <c r="BP274" s="34">
        <f t="shared" si="63"/>
        <v>79</v>
      </c>
      <c r="BQ274" s="35">
        <f t="shared" si="64"/>
        <v>73</v>
      </c>
      <c r="BR274" s="34">
        <f t="shared" si="65"/>
        <v>59</v>
      </c>
      <c r="BS274" s="35">
        <f t="shared" si="66"/>
        <v>43</v>
      </c>
      <c r="BT274" s="35">
        <f t="shared" si="67"/>
        <v>100</v>
      </c>
      <c r="BU274" s="35">
        <f t="shared" si="68"/>
        <v>30</v>
      </c>
      <c r="BV274" s="35">
        <f t="shared" si="69"/>
        <v>74</v>
      </c>
    </row>
    <row r="275" spans="2:74" hidden="1" x14ac:dyDescent="0.3">
      <c r="B275" s="6" t="s">
        <v>499</v>
      </c>
      <c r="C275" s="6">
        <v>507011148</v>
      </c>
      <c r="D275" s="6" t="s">
        <v>283</v>
      </c>
      <c r="E275" s="6" t="s">
        <v>284</v>
      </c>
      <c r="F275" s="6" t="s">
        <v>2720</v>
      </c>
      <c r="G275" s="6" t="s">
        <v>93</v>
      </c>
      <c r="H275" s="6" t="s">
        <v>78</v>
      </c>
      <c r="I275" s="22">
        <v>850000</v>
      </c>
      <c r="J275" s="22">
        <v>845000</v>
      </c>
      <c r="K275" s="22">
        <v>729000</v>
      </c>
      <c r="L275" s="22">
        <v>888000</v>
      </c>
      <c r="M275" s="22">
        <v>880000</v>
      </c>
      <c r="N275" s="22">
        <v>732500</v>
      </c>
      <c r="O275" s="23">
        <v>35</v>
      </c>
      <c r="P275" s="23">
        <v>33</v>
      </c>
      <c r="Q275" s="23">
        <v>30</v>
      </c>
      <c r="R275" s="22">
        <v>730</v>
      </c>
      <c r="S275" s="22">
        <v>680</v>
      </c>
      <c r="T275" s="24">
        <v>2.5</v>
      </c>
      <c r="U275" s="24">
        <v>-0.10000000000000009</v>
      </c>
      <c r="V275" s="24">
        <v>2.6</v>
      </c>
      <c r="W275" s="24">
        <v>3</v>
      </c>
      <c r="X275" s="25">
        <v>4.4658823529411765E-2</v>
      </c>
      <c r="Y275" s="24">
        <v>3.7</v>
      </c>
      <c r="Z275" s="24">
        <v>-1.2000000000000002</v>
      </c>
      <c r="AA275" s="24">
        <v>4.9000000000000004</v>
      </c>
      <c r="AB275" s="24">
        <v>4.3</v>
      </c>
      <c r="AC275" s="26">
        <v>0.2653850628199162</v>
      </c>
      <c r="AD275" s="24">
        <v>5.9425000894870603</v>
      </c>
      <c r="AE275" s="6">
        <v>388</v>
      </c>
      <c r="AF275" s="6">
        <v>441</v>
      </c>
      <c r="AG275" s="6">
        <v>283</v>
      </c>
      <c r="AH275" s="27">
        <v>4.5586592178770946</v>
      </c>
      <c r="AI275" s="28">
        <v>871000</v>
      </c>
      <c r="AJ275" s="28">
        <v>735000</v>
      </c>
      <c r="AK275" s="28">
        <v>620000</v>
      </c>
      <c r="AL275" s="29">
        <v>0.18503401360544217</v>
      </c>
      <c r="AM275" s="29">
        <v>0.40483870967741936</v>
      </c>
      <c r="AN275" s="6">
        <v>2.5</v>
      </c>
      <c r="AO275" s="27">
        <v>-0.5</v>
      </c>
      <c r="AP275" s="6">
        <v>3</v>
      </c>
      <c r="AQ275" s="26">
        <v>6.8146718146718147E-2</v>
      </c>
      <c r="AR275" s="28">
        <v>700</v>
      </c>
      <c r="AS275" s="28">
        <v>650</v>
      </c>
      <c r="AT275" s="25">
        <v>7.6923076923076927E-2</v>
      </c>
      <c r="AU275" s="26">
        <v>0.45978298612388624</v>
      </c>
      <c r="AV275" s="30">
        <v>2750.7200000000003</v>
      </c>
      <c r="AW275" s="24">
        <v>0.8397</v>
      </c>
      <c r="AX275" s="24">
        <v>0.1603</v>
      </c>
      <c r="AY275" s="24">
        <v>0.89200000000000002</v>
      </c>
      <c r="AZ275" s="24">
        <v>8.8599999999999998E-2</v>
      </c>
      <c r="BA275" s="24">
        <v>0.1978</v>
      </c>
      <c r="BB275" s="24">
        <v>0.58020000000000005</v>
      </c>
      <c r="BC275" s="24">
        <v>0.2074</v>
      </c>
      <c r="BD275" s="31">
        <v>8.5</v>
      </c>
      <c r="BE275" s="23">
        <v>22</v>
      </c>
      <c r="BF275" s="32" t="s">
        <v>2974</v>
      </c>
      <c r="BG275" s="33">
        <v>115.87866539421699</v>
      </c>
      <c r="BH275" s="33">
        <v>-32.142777776638503</v>
      </c>
      <c r="BI275" s="34">
        <f t="shared" si="56"/>
        <v>75</v>
      </c>
      <c r="BJ275" s="34">
        <f t="shared" si="57"/>
        <v>75</v>
      </c>
      <c r="BK275" s="34">
        <f t="shared" si="58"/>
        <v>68</v>
      </c>
      <c r="BL275" s="34">
        <f t="shared" si="59"/>
        <v>1</v>
      </c>
      <c r="BM275" s="34">
        <f t="shared" si="60"/>
        <v>93</v>
      </c>
      <c r="BN275" s="34">
        <f t="shared" si="61"/>
        <v>90</v>
      </c>
      <c r="BO275" s="34">
        <f t="shared" si="62"/>
        <v>100</v>
      </c>
      <c r="BP275" s="34">
        <f t="shared" si="63"/>
        <v>34</v>
      </c>
      <c r="BQ275" s="35">
        <f t="shared" si="64"/>
        <v>99</v>
      </c>
      <c r="BR275" s="34">
        <f t="shared" si="65"/>
        <v>91</v>
      </c>
      <c r="BS275" s="35">
        <f t="shared" si="66"/>
        <v>90</v>
      </c>
      <c r="BT275" s="35">
        <f t="shared" si="67"/>
        <v>55</v>
      </c>
      <c r="BU275" s="35">
        <f t="shared" si="68"/>
        <v>85</v>
      </c>
      <c r="BV275" s="35">
        <f t="shared" si="69"/>
        <v>74</v>
      </c>
    </row>
    <row r="276" spans="2:74" hidden="1" x14ac:dyDescent="0.3">
      <c r="B276" s="6" t="s">
        <v>500</v>
      </c>
      <c r="C276" s="6">
        <v>509011230</v>
      </c>
      <c r="D276" s="6" t="s">
        <v>132</v>
      </c>
      <c r="E276" s="6" t="s">
        <v>92</v>
      </c>
      <c r="F276" s="6" t="s">
        <v>2696</v>
      </c>
      <c r="G276" s="6" t="s">
        <v>93</v>
      </c>
      <c r="H276" s="6" t="s">
        <v>78</v>
      </c>
      <c r="I276" s="22">
        <v>325000</v>
      </c>
      <c r="J276" s="22">
        <v>310000</v>
      </c>
      <c r="K276" s="22">
        <v>299000</v>
      </c>
      <c r="L276" s="22">
        <v>270000</v>
      </c>
      <c r="M276" s="22">
        <v>289000</v>
      </c>
      <c r="N276" s="22">
        <v>235000</v>
      </c>
      <c r="O276" s="23">
        <v>50</v>
      </c>
      <c r="P276" s="23">
        <v>50</v>
      </c>
      <c r="Q276" s="23">
        <v>53</v>
      </c>
      <c r="R276" s="22">
        <v>400</v>
      </c>
      <c r="S276" s="22">
        <v>350</v>
      </c>
      <c r="T276" s="24">
        <v>1.8</v>
      </c>
      <c r="U276" s="24">
        <v>-0.30000000000000004</v>
      </c>
      <c r="V276" s="24">
        <v>2.1</v>
      </c>
      <c r="W276" s="24">
        <v>2.2999999999999998</v>
      </c>
      <c r="X276" s="25">
        <v>6.4000000000000001E-2</v>
      </c>
      <c r="Y276" s="24">
        <v>1.2</v>
      </c>
      <c r="Z276" s="24">
        <v>-0.19999999999999996</v>
      </c>
      <c r="AA276" s="24">
        <v>1.4</v>
      </c>
      <c r="AB276" s="24">
        <v>0.9</v>
      </c>
      <c r="AC276" s="26">
        <v>0.26513946335772615</v>
      </c>
      <c r="AD276" s="24">
        <v>4.1428041149644717</v>
      </c>
      <c r="AE276" s="6">
        <v>267</v>
      </c>
      <c r="AF276" s="6">
        <v>301</v>
      </c>
      <c r="AG276" s="6">
        <v>272</v>
      </c>
      <c r="AH276" s="27">
        <v>3.9619952494061756</v>
      </c>
      <c r="AI276" s="28">
        <v>582500</v>
      </c>
      <c r="AJ276" s="28">
        <v>505000</v>
      </c>
      <c r="AK276" s="28">
        <v>470000</v>
      </c>
      <c r="AL276" s="29">
        <v>0.15346534653465346</v>
      </c>
      <c r="AM276" s="29">
        <v>0.23936170212765959</v>
      </c>
      <c r="AN276" s="6">
        <v>2.2000000000000002</v>
      </c>
      <c r="AO276" s="27">
        <v>-0.19999999999999973</v>
      </c>
      <c r="AP276" s="6">
        <v>2.4</v>
      </c>
      <c r="AQ276" s="26">
        <v>6.6905444126074493E-2</v>
      </c>
      <c r="AR276" s="28">
        <v>520</v>
      </c>
      <c r="AS276" s="28">
        <v>470</v>
      </c>
      <c r="AT276" s="25">
        <v>0.10638297872340426</v>
      </c>
      <c r="AU276" s="26">
        <v>0.32130719557338361</v>
      </c>
      <c r="AV276" s="30">
        <v>1508.64</v>
      </c>
      <c r="AW276" s="24">
        <v>0.67949999999999999</v>
      </c>
      <c r="AX276" s="24">
        <v>0.32050000000000001</v>
      </c>
      <c r="AY276" s="24">
        <v>0.91510000000000002</v>
      </c>
      <c r="AZ276" s="24">
        <v>7.8100000000000003E-2</v>
      </c>
      <c r="BA276" s="24">
        <v>0.35010000000000002</v>
      </c>
      <c r="BB276" s="24">
        <v>0.30170000000000002</v>
      </c>
      <c r="BC276" s="24">
        <v>0.28439999999999999</v>
      </c>
      <c r="BD276" s="31">
        <v>2.5</v>
      </c>
      <c r="BE276" s="23">
        <v>237</v>
      </c>
      <c r="BF276" s="32" t="s">
        <v>2975</v>
      </c>
      <c r="BG276" s="33">
        <v>117.460760339667</v>
      </c>
      <c r="BH276" s="33">
        <v>-33.591970648389399</v>
      </c>
      <c r="BI276" s="34">
        <f t="shared" si="56"/>
        <v>87</v>
      </c>
      <c r="BJ276" s="34">
        <f t="shared" si="57"/>
        <v>80</v>
      </c>
      <c r="BK276" s="34">
        <f t="shared" si="58"/>
        <v>76</v>
      </c>
      <c r="BL276" s="34">
        <f t="shared" si="59"/>
        <v>1</v>
      </c>
      <c r="BM276" s="34">
        <f t="shared" si="60"/>
        <v>77</v>
      </c>
      <c r="BN276" s="34">
        <f t="shared" si="61"/>
        <v>88</v>
      </c>
      <c r="BO276" s="34">
        <f t="shared" si="62"/>
        <v>63</v>
      </c>
      <c r="BP276" s="34">
        <f t="shared" si="63"/>
        <v>67</v>
      </c>
      <c r="BQ276" s="35">
        <f t="shared" si="64"/>
        <v>100</v>
      </c>
      <c r="BR276" s="34">
        <f t="shared" si="65"/>
        <v>100</v>
      </c>
      <c r="BS276" s="35">
        <f t="shared" si="66"/>
        <v>90</v>
      </c>
      <c r="BT276" s="35">
        <f t="shared" si="67"/>
        <v>97</v>
      </c>
      <c r="BU276" s="35">
        <f t="shared" si="68"/>
        <v>25</v>
      </c>
      <c r="BV276" s="35">
        <f t="shared" si="69"/>
        <v>74</v>
      </c>
    </row>
    <row r="277" spans="2:74" hidden="1" x14ac:dyDescent="0.3">
      <c r="B277" s="6" t="s">
        <v>501</v>
      </c>
      <c r="C277" s="6">
        <v>203031490</v>
      </c>
      <c r="D277" s="6" t="s">
        <v>502</v>
      </c>
      <c r="E277" s="6" t="s">
        <v>209</v>
      </c>
      <c r="F277" s="6" t="s">
        <v>209</v>
      </c>
      <c r="G277" s="6" t="s">
        <v>86</v>
      </c>
      <c r="H277" s="6" t="s">
        <v>78</v>
      </c>
      <c r="I277" s="22">
        <v>980000</v>
      </c>
      <c r="J277" s="22">
        <v>975000</v>
      </c>
      <c r="K277" s="22">
        <v>1000000</v>
      </c>
      <c r="L277" s="22">
        <v>940000</v>
      </c>
      <c r="M277" s="22">
        <v>935000</v>
      </c>
      <c r="N277" s="22">
        <v>945000</v>
      </c>
      <c r="O277" s="23">
        <v>77</v>
      </c>
      <c r="P277" s="23">
        <v>93</v>
      </c>
      <c r="Q277" s="23">
        <v>91</v>
      </c>
      <c r="R277" s="22">
        <v>575</v>
      </c>
      <c r="S277" s="22">
        <v>550</v>
      </c>
      <c r="T277" s="24">
        <v>1.8</v>
      </c>
      <c r="U277" s="24">
        <v>-0.19999999999999996</v>
      </c>
      <c r="V277" s="24">
        <v>2</v>
      </c>
      <c r="W277" s="24">
        <v>2.2000000000000002</v>
      </c>
      <c r="X277" s="25">
        <v>3.0510204081632655E-2</v>
      </c>
      <c r="Y277" s="24">
        <v>2.2999999999999998</v>
      </c>
      <c r="Z277" s="24">
        <v>-1.3000000000000003</v>
      </c>
      <c r="AA277" s="24">
        <v>3.6</v>
      </c>
      <c r="AB277" s="24">
        <v>3.9</v>
      </c>
      <c r="AC277" s="26">
        <v>0.27279110368908455</v>
      </c>
      <c r="AD277" s="24">
        <v>8.9409793182375541</v>
      </c>
      <c r="AE277" s="6">
        <v>1222</v>
      </c>
      <c r="AF277" s="6">
        <v>1362</v>
      </c>
      <c r="AG277" s="6">
        <v>1049</v>
      </c>
      <c r="AH277" s="27">
        <v>14.491620111731844</v>
      </c>
      <c r="AI277" s="28">
        <v>915000</v>
      </c>
      <c r="AJ277" s="28">
        <v>935000</v>
      </c>
      <c r="AK277" s="28">
        <v>955000</v>
      </c>
      <c r="AL277" s="29">
        <v>-2.1390374331550801E-2</v>
      </c>
      <c r="AM277" s="29">
        <v>-4.1884816753926704E-2</v>
      </c>
      <c r="AN277" s="6">
        <v>2</v>
      </c>
      <c r="AO277" s="27">
        <v>-0.10000000000000009</v>
      </c>
      <c r="AP277" s="6">
        <v>2.1</v>
      </c>
      <c r="AQ277" s="26">
        <v>7.3954372623574155E-2</v>
      </c>
      <c r="AR277" s="28">
        <v>540</v>
      </c>
      <c r="AS277" s="28">
        <v>520</v>
      </c>
      <c r="AT277" s="25">
        <v>3.8461538461538464E-2</v>
      </c>
      <c r="AU277" s="26">
        <v>-3.1333252185647975E-3</v>
      </c>
      <c r="AV277" s="30">
        <v>2107.84</v>
      </c>
      <c r="AW277" s="24">
        <v>0.75419999999999998</v>
      </c>
      <c r="AX277" s="24">
        <v>0.24579999999999999</v>
      </c>
      <c r="AY277" s="24">
        <v>0.93820000000000003</v>
      </c>
      <c r="AZ277" s="24">
        <v>5.6399999999999999E-2</v>
      </c>
      <c r="BA277" s="24">
        <v>0.41649999999999998</v>
      </c>
      <c r="BB277" s="24">
        <v>0.37490000000000001</v>
      </c>
      <c r="BC277" s="24">
        <v>0.1772</v>
      </c>
      <c r="BD277" s="31">
        <v>7</v>
      </c>
      <c r="BE277" s="23">
        <v>61</v>
      </c>
      <c r="BF277" s="32" t="s">
        <v>2976</v>
      </c>
      <c r="BG277" s="33">
        <v>144.522003313797</v>
      </c>
      <c r="BH277" s="33">
        <v>-38.237581335235603</v>
      </c>
      <c r="BI277" s="34">
        <f t="shared" si="56"/>
        <v>87</v>
      </c>
      <c r="BJ277" s="34">
        <f t="shared" si="57"/>
        <v>84</v>
      </c>
      <c r="BK277" s="34">
        <f t="shared" si="58"/>
        <v>1</v>
      </c>
      <c r="BL277" s="34">
        <f t="shared" si="59"/>
        <v>100</v>
      </c>
      <c r="BM277" s="34">
        <f t="shared" si="60"/>
        <v>1</v>
      </c>
      <c r="BN277" s="34">
        <f t="shared" si="61"/>
        <v>98</v>
      </c>
      <c r="BO277" s="34">
        <f t="shared" si="62"/>
        <v>96</v>
      </c>
      <c r="BP277" s="34">
        <f t="shared" si="63"/>
        <v>82</v>
      </c>
      <c r="BQ277" s="35">
        <f t="shared" si="64"/>
        <v>52</v>
      </c>
      <c r="BR277" s="34">
        <f t="shared" si="65"/>
        <v>61</v>
      </c>
      <c r="BS277" s="35">
        <f t="shared" si="66"/>
        <v>85</v>
      </c>
      <c r="BT277" s="35">
        <f t="shared" si="67"/>
        <v>79</v>
      </c>
      <c r="BU277" s="35">
        <f t="shared" si="68"/>
        <v>70</v>
      </c>
      <c r="BV277" s="35">
        <f t="shared" si="69"/>
        <v>74</v>
      </c>
    </row>
    <row r="278" spans="2:74" hidden="1" x14ac:dyDescent="0.3">
      <c r="B278" s="6" t="s">
        <v>503</v>
      </c>
      <c r="C278" s="6">
        <v>107041147</v>
      </c>
      <c r="D278" s="6" t="s">
        <v>504</v>
      </c>
      <c r="E278" s="6" t="s">
        <v>380</v>
      </c>
      <c r="F278" s="6" t="s">
        <v>504</v>
      </c>
      <c r="G278" s="6" t="s">
        <v>77</v>
      </c>
      <c r="H278" s="6" t="s">
        <v>78</v>
      </c>
      <c r="I278" s="22">
        <v>1270000</v>
      </c>
      <c r="J278" s="22">
        <v>1360000</v>
      </c>
      <c r="K278" s="22">
        <v>1325000</v>
      </c>
      <c r="L278" s="22">
        <v>1270000</v>
      </c>
      <c r="M278" s="22">
        <v>1300000</v>
      </c>
      <c r="N278" s="22">
        <v>1325000</v>
      </c>
      <c r="O278" s="23">
        <v>29</v>
      </c>
      <c r="P278" s="23">
        <v>28</v>
      </c>
      <c r="Q278" s="23">
        <v>26</v>
      </c>
      <c r="R278" s="22">
        <v>850</v>
      </c>
      <c r="S278" s="22">
        <v>850</v>
      </c>
      <c r="T278" s="24">
        <v>2.5</v>
      </c>
      <c r="U278" s="24">
        <v>-0.20000000000000018</v>
      </c>
      <c r="V278" s="24">
        <v>2.7</v>
      </c>
      <c r="W278" s="24">
        <v>3</v>
      </c>
      <c r="X278" s="25">
        <v>3.4803149606299211E-2</v>
      </c>
      <c r="Y278" s="24">
        <v>1.3</v>
      </c>
      <c r="Z278" s="24">
        <v>-0.59999999999999987</v>
      </c>
      <c r="AA278" s="24">
        <v>1.9</v>
      </c>
      <c r="AB278" s="24">
        <v>2.2000000000000002</v>
      </c>
      <c r="AC278" s="26">
        <v>0.29855569293020112</v>
      </c>
      <c r="AD278" s="24">
        <v>8.5784101814786311</v>
      </c>
      <c r="AE278" s="6">
        <v>240</v>
      </c>
      <c r="AF278" s="6">
        <v>290</v>
      </c>
      <c r="AG278" s="6">
        <v>221</v>
      </c>
      <c r="AH278" s="27">
        <v>3.4085106382978725</v>
      </c>
      <c r="AI278" s="28">
        <v>1280000</v>
      </c>
      <c r="AJ278" s="28">
        <v>1265000</v>
      </c>
      <c r="AK278" s="28">
        <v>1200000</v>
      </c>
      <c r="AL278" s="29">
        <v>1.1857707509881422E-2</v>
      </c>
      <c r="AM278" s="29">
        <v>6.6666666666666666E-2</v>
      </c>
      <c r="AN278" s="6">
        <v>2.4</v>
      </c>
      <c r="AO278" s="27">
        <v>-0.20000000000000018</v>
      </c>
      <c r="AP278" s="6">
        <v>2.6</v>
      </c>
      <c r="AQ278" s="26">
        <v>0.1048</v>
      </c>
      <c r="AR278" s="28">
        <v>750</v>
      </c>
      <c r="AS278" s="28">
        <v>750</v>
      </c>
      <c r="AT278" s="25">
        <v>0</v>
      </c>
      <c r="AU278" s="26">
        <v>0.14637240013153896</v>
      </c>
      <c r="AV278" s="30">
        <v>2847.0400000000004</v>
      </c>
      <c r="AW278" s="24">
        <v>0.83899999999999997</v>
      </c>
      <c r="AX278" s="24">
        <v>0.161</v>
      </c>
      <c r="AY278" s="24">
        <v>0.84799999999999998</v>
      </c>
      <c r="AZ278" s="24">
        <v>3.2099999999999997E-2</v>
      </c>
      <c r="BA278" s="24">
        <v>0.32929999999999998</v>
      </c>
      <c r="BB278" s="24">
        <v>0.49299999999999999</v>
      </c>
      <c r="BC278" s="24">
        <v>0.15129999999999999</v>
      </c>
      <c r="BD278" s="31">
        <v>8</v>
      </c>
      <c r="BE278" s="23">
        <v>41</v>
      </c>
      <c r="BF278" s="32" t="s">
        <v>2977</v>
      </c>
      <c r="BG278" s="33">
        <v>150.971990489288</v>
      </c>
      <c r="BH278" s="33">
        <v>-34.179669295751502</v>
      </c>
      <c r="BI278" s="34">
        <f t="shared" si="56"/>
        <v>75</v>
      </c>
      <c r="BJ278" s="34">
        <f t="shared" si="57"/>
        <v>77</v>
      </c>
      <c r="BK278" s="34">
        <f t="shared" si="58"/>
        <v>83</v>
      </c>
      <c r="BL278" s="34">
        <f t="shared" si="59"/>
        <v>52</v>
      </c>
      <c r="BM278" s="34">
        <f t="shared" si="60"/>
        <v>7</v>
      </c>
      <c r="BN278" s="34">
        <f t="shared" si="61"/>
        <v>100</v>
      </c>
      <c r="BO278" s="34">
        <f t="shared" si="62"/>
        <v>100</v>
      </c>
      <c r="BP278" s="34">
        <f t="shared" si="63"/>
        <v>62</v>
      </c>
      <c r="BQ278" s="35">
        <f t="shared" si="64"/>
        <v>66</v>
      </c>
      <c r="BR278" s="34">
        <f t="shared" si="65"/>
        <v>65</v>
      </c>
      <c r="BS278" s="35">
        <f t="shared" si="66"/>
        <v>68</v>
      </c>
      <c r="BT278" s="35">
        <f t="shared" si="67"/>
        <v>95</v>
      </c>
      <c r="BU278" s="35">
        <f t="shared" si="68"/>
        <v>80</v>
      </c>
      <c r="BV278" s="35">
        <f t="shared" si="69"/>
        <v>74</v>
      </c>
    </row>
    <row r="279" spans="2:74" hidden="1" x14ac:dyDescent="0.3">
      <c r="B279" s="6" t="s">
        <v>505</v>
      </c>
      <c r="C279" s="6">
        <v>801041034</v>
      </c>
      <c r="D279" s="6" t="s">
        <v>299</v>
      </c>
      <c r="E279" s="6" t="s">
        <v>107</v>
      </c>
      <c r="F279" s="6" t="s">
        <v>2703</v>
      </c>
      <c r="G279" s="6" t="s">
        <v>108</v>
      </c>
      <c r="H279" s="6" t="s">
        <v>78</v>
      </c>
      <c r="I279" s="22">
        <v>939000</v>
      </c>
      <c r="J279" s="22">
        <v>939000</v>
      </c>
      <c r="K279" s="22">
        <v>949000</v>
      </c>
      <c r="L279" s="22">
        <v>945000</v>
      </c>
      <c r="M279" s="22">
        <v>960000</v>
      </c>
      <c r="N279" s="22">
        <v>907000</v>
      </c>
      <c r="O279" s="23">
        <v>22</v>
      </c>
      <c r="P279" s="23">
        <v>24</v>
      </c>
      <c r="Q279" s="23">
        <v>25</v>
      </c>
      <c r="R279" s="22">
        <v>700</v>
      </c>
      <c r="S279" s="22">
        <v>675</v>
      </c>
      <c r="T279" s="24">
        <v>3.4</v>
      </c>
      <c r="U279" s="24">
        <v>-0.10000000000000009</v>
      </c>
      <c r="V279" s="24">
        <v>3.5</v>
      </c>
      <c r="W279" s="24">
        <v>3.3</v>
      </c>
      <c r="X279" s="25">
        <v>3.8764643237486685E-2</v>
      </c>
      <c r="Y279" s="24">
        <v>2.8</v>
      </c>
      <c r="Z279" s="24">
        <v>-1</v>
      </c>
      <c r="AA279" s="24">
        <v>3.8</v>
      </c>
      <c r="AB279" s="24">
        <v>3.5</v>
      </c>
      <c r="AC279" s="26">
        <v>0.22571325388226796</v>
      </c>
      <c r="AD279" s="24">
        <v>5.8226578405343306</v>
      </c>
      <c r="AE279" s="6">
        <v>140</v>
      </c>
      <c r="AF279" s="6">
        <v>192</v>
      </c>
      <c r="AG279" s="6">
        <v>179</v>
      </c>
      <c r="AH279" s="27">
        <v>2.0323624595469254</v>
      </c>
      <c r="AI279" s="28">
        <v>963000</v>
      </c>
      <c r="AJ279" s="28">
        <v>922500</v>
      </c>
      <c r="AK279" s="28">
        <v>975000</v>
      </c>
      <c r="AL279" s="29">
        <v>4.3902439024390241E-2</v>
      </c>
      <c r="AM279" s="29">
        <v>-1.2307692307692308E-2</v>
      </c>
      <c r="AN279" s="6">
        <v>3.4</v>
      </c>
      <c r="AO279" s="27">
        <v>0</v>
      </c>
      <c r="AP279" s="6">
        <v>3.4</v>
      </c>
      <c r="AQ279" s="26">
        <v>7.5091227438595337E-2</v>
      </c>
      <c r="AR279" s="28">
        <v>710</v>
      </c>
      <c r="AS279" s="28">
        <v>700</v>
      </c>
      <c r="AT279" s="25">
        <v>1.4285714285714285E-2</v>
      </c>
      <c r="AU279" s="26">
        <v>0.12501902709174995</v>
      </c>
      <c r="AV279" s="30">
        <v>3101.28</v>
      </c>
      <c r="AW279" s="24">
        <v>0.80969999999999998</v>
      </c>
      <c r="AX279" s="24">
        <v>0.1903</v>
      </c>
      <c r="AY279" s="24">
        <v>0.78720000000000001</v>
      </c>
      <c r="AZ279" s="24">
        <v>0.13089999999999999</v>
      </c>
      <c r="BA279" s="24">
        <v>0.21779999999999999</v>
      </c>
      <c r="BB279" s="24">
        <v>0.4914</v>
      </c>
      <c r="BC279" s="24">
        <v>0.27760000000000001</v>
      </c>
      <c r="BD279" s="31">
        <v>8.5</v>
      </c>
      <c r="BE279" s="23">
        <v>69</v>
      </c>
      <c r="BF279" s="32" t="s">
        <v>2978</v>
      </c>
      <c r="BG279" s="33">
        <v>149.12738933141401</v>
      </c>
      <c r="BH279" s="33">
        <v>-35.1695594790108</v>
      </c>
      <c r="BI279" s="34">
        <f t="shared" si="56"/>
        <v>60</v>
      </c>
      <c r="BJ279" s="34">
        <f t="shared" si="57"/>
        <v>60</v>
      </c>
      <c r="BK279" s="34">
        <f t="shared" si="58"/>
        <v>100</v>
      </c>
      <c r="BL279" s="34">
        <f t="shared" si="59"/>
        <v>59</v>
      </c>
      <c r="BM279" s="34">
        <f t="shared" si="60"/>
        <v>23</v>
      </c>
      <c r="BN279" s="34">
        <f t="shared" si="61"/>
        <v>100</v>
      </c>
      <c r="BO279" s="34">
        <f t="shared" si="62"/>
        <v>93</v>
      </c>
      <c r="BP279" s="34">
        <f t="shared" si="63"/>
        <v>38</v>
      </c>
      <c r="BQ279" s="35">
        <f t="shared" si="64"/>
        <v>79</v>
      </c>
      <c r="BR279" s="34">
        <f t="shared" si="65"/>
        <v>92</v>
      </c>
      <c r="BS279" s="35">
        <f t="shared" si="66"/>
        <v>100</v>
      </c>
      <c r="BT279" s="35">
        <f t="shared" si="67"/>
        <v>70</v>
      </c>
      <c r="BU279" s="35">
        <f t="shared" si="68"/>
        <v>85</v>
      </c>
      <c r="BV279" s="35">
        <f t="shared" si="69"/>
        <v>74</v>
      </c>
    </row>
    <row r="280" spans="2:74" hidden="1" x14ac:dyDescent="0.3">
      <c r="B280" s="6" t="s">
        <v>506</v>
      </c>
      <c r="C280" s="6">
        <v>503011033</v>
      </c>
      <c r="D280" s="6" t="s">
        <v>507</v>
      </c>
      <c r="E280" s="6" t="s">
        <v>137</v>
      </c>
      <c r="F280" s="6" t="s">
        <v>2720</v>
      </c>
      <c r="G280" s="6" t="s">
        <v>93</v>
      </c>
      <c r="H280" s="6" t="s">
        <v>78</v>
      </c>
      <c r="I280" s="22">
        <v>1930500</v>
      </c>
      <c r="J280" s="22">
        <v>1980000</v>
      </c>
      <c r="K280" s="22">
        <v>1566000</v>
      </c>
      <c r="L280" s="22">
        <v>2325000</v>
      </c>
      <c r="M280" s="22">
        <v>2325000</v>
      </c>
      <c r="N280" s="22">
        <v>2060000</v>
      </c>
      <c r="O280" s="23">
        <v>39</v>
      </c>
      <c r="P280" s="23">
        <v>35</v>
      </c>
      <c r="Q280" s="23">
        <v>43</v>
      </c>
      <c r="R280" s="22">
        <v>1000</v>
      </c>
      <c r="S280" s="22">
        <v>1050</v>
      </c>
      <c r="T280" s="24">
        <v>2.1</v>
      </c>
      <c r="U280" s="24">
        <v>-0.5</v>
      </c>
      <c r="V280" s="24">
        <v>2.6</v>
      </c>
      <c r="W280" s="24">
        <v>3.1</v>
      </c>
      <c r="X280" s="25">
        <v>2.6936026936026935E-2</v>
      </c>
      <c r="Y280" s="24">
        <v>2.4</v>
      </c>
      <c r="Z280" s="24">
        <v>-0.80000000000000027</v>
      </c>
      <c r="AA280" s="24">
        <v>3.2</v>
      </c>
      <c r="AB280" s="24">
        <v>3.2</v>
      </c>
      <c r="AC280" s="26">
        <v>0.25010004001600639</v>
      </c>
      <c r="AD280" s="24">
        <v>9.2849639855942367</v>
      </c>
      <c r="AE280" s="6">
        <v>234</v>
      </c>
      <c r="AF280" s="6">
        <v>276</v>
      </c>
      <c r="AG280" s="6">
        <v>289</v>
      </c>
      <c r="AH280" s="27">
        <v>5.7363796133567666</v>
      </c>
      <c r="AI280" s="28">
        <v>2600000</v>
      </c>
      <c r="AJ280" s="28">
        <v>2362500</v>
      </c>
      <c r="AK280" s="28">
        <v>2250000</v>
      </c>
      <c r="AL280" s="29">
        <v>0.10052910052910052</v>
      </c>
      <c r="AM280" s="29">
        <v>0.15555555555555556</v>
      </c>
      <c r="AN280" s="6">
        <v>2.5</v>
      </c>
      <c r="AO280" s="27">
        <v>-0.60000000000000009</v>
      </c>
      <c r="AP280" s="6">
        <v>3.1</v>
      </c>
      <c r="AQ280" s="26">
        <v>9.1176470588235289E-2</v>
      </c>
      <c r="AR280" s="28">
        <v>1200</v>
      </c>
      <c r="AS280" s="28">
        <v>1100</v>
      </c>
      <c r="AT280" s="25">
        <v>9.0909090909090912E-2</v>
      </c>
      <c r="AU280" s="26">
        <v>0.50961538461538458</v>
      </c>
      <c r="AV280" s="30">
        <v>3998.4000000000005</v>
      </c>
      <c r="AW280" s="24">
        <v>0.83609999999999995</v>
      </c>
      <c r="AX280" s="24">
        <v>0.16389999999999999</v>
      </c>
      <c r="AY280" s="24">
        <v>0.89880000000000004</v>
      </c>
      <c r="AZ280" s="24">
        <v>2.7099999999999999E-2</v>
      </c>
      <c r="BA280" s="24">
        <v>0.45679999999999998</v>
      </c>
      <c r="BB280" s="24">
        <v>0.40479999999999999</v>
      </c>
      <c r="BC280" s="24">
        <v>0.12189999999999999</v>
      </c>
      <c r="BD280" s="31">
        <v>10</v>
      </c>
      <c r="BE280" s="23">
        <v>6</v>
      </c>
      <c r="BF280" s="32" t="s">
        <v>2979</v>
      </c>
      <c r="BG280" s="33">
        <v>115.791884186967</v>
      </c>
      <c r="BH280" s="33">
        <v>-31.9396825955526</v>
      </c>
      <c r="BI280" s="34">
        <f t="shared" si="56"/>
        <v>82</v>
      </c>
      <c r="BJ280" s="34">
        <f t="shared" si="57"/>
        <v>75</v>
      </c>
      <c r="BK280" s="34">
        <f t="shared" si="58"/>
        <v>54</v>
      </c>
      <c r="BL280" s="34">
        <f t="shared" si="59"/>
        <v>1</v>
      </c>
      <c r="BM280" s="34">
        <f t="shared" si="60"/>
        <v>51</v>
      </c>
      <c r="BN280" s="34">
        <f t="shared" si="61"/>
        <v>100</v>
      </c>
      <c r="BO280" s="34">
        <f t="shared" si="62"/>
        <v>100</v>
      </c>
      <c r="BP280" s="34">
        <f t="shared" si="63"/>
        <v>90</v>
      </c>
      <c r="BQ280" s="35">
        <f t="shared" si="64"/>
        <v>40</v>
      </c>
      <c r="BR280" s="34">
        <f t="shared" si="65"/>
        <v>58</v>
      </c>
      <c r="BS280" s="35">
        <f t="shared" si="66"/>
        <v>100</v>
      </c>
      <c r="BT280" s="35">
        <f t="shared" si="67"/>
        <v>77</v>
      </c>
      <c r="BU280" s="35">
        <f t="shared" si="68"/>
        <v>100</v>
      </c>
      <c r="BV280" s="35">
        <f t="shared" si="69"/>
        <v>74</v>
      </c>
    </row>
    <row r="281" spans="2:74" hidden="1" x14ac:dyDescent="0.3">
      <c r="B281" s="6" t="s">
        <v>508</v>
      </c>
      <c r="C281" s="6">
        <v>801091110</v>
      </c>
      <c r="D281" s="6" t="s">
        <v>441</v>
      </c>
      <c r="E281" s="6" t="s">
        <v>107</v>
      </c>
      <c r="F281" s="6" t="s">
        <v>2703</v>
      </c>
      <c r="G281" s="6" t="s">
        <v>108</v>
      </c>
      <c r="H281" s="6" t="s">
        <v>78</v>
      </c>
      <c r="I281" s="22">
        <v>1264200</v>
      </c>
      <c r="J281" s="22">
        <v>1255380</v>
      </c>
      <c r="K281" s="22">
        <v>1371150</v>
      </c>
      <c r="L281" s="22">
        <v>1100000</v>
      </c>
      <c r="M281" s="22">
        <v>1015000</v>
      </c>
      <c r="N281" s="22">
        <v>990000</v>
      </c>
      <c r="O281" s="23">
        <v>39</v>
      </c>
      <c r="P281" s="23">
        <v>29</v>
      </c>
      <c r="Q281" s="23">
        <v>26</v>
      </c>
      <c r="R281" s="22">
        <v>715</v>
      </c>
      <c r="S281" s="22">
        <v>690</v>
      </c>
      <c r="T281" s="24">
        <v>2</v>
      </c>
      <c r="U281" s="24">
        <v>-0.29999999999999982</v>
      </c>
      <c r="V281" s="24">
        <v>2.2999999999999998</v>
      </c>
      <c r="W281" s="24">
        <v>3.1</v>
      </c>
      <c r="X281" s="25">
        <v>2.9409903496282235E-2</v>
      </c>
      <c r="Y281" s="24">
        <v>2.5</v>
      </c>
      <c r="Z281" s="24">
        <v>-1.2999999999999998</v>
      </c>
      <c r="AA281" s="24">
        <v>3.8</v>
      </c>
      <c r="AB281" s="24">
        <v>4.0999999999999996</v>
      </c>
      <c r="AC281" s="26">
        <v>0.2444076788448917</v>
      </c>
      <c r="AD281" s="24">
        <v>8.3103869713747205</v>
      </c>
      <c r="AE281" s="6">
        <v>68</v>
      </c>
      <c r="AF281" s="6">
        <v>101</v>
      </c>
      <c r="AG281" s="6">
        <v>80</v>
      </c>
      <c r="AH281" s="27">
        <v>2.7398843930635839</v>
      </c>
      <c r="AI281" s="28">
        <v>1212500</v>
      </c>
      <c r="AJ281" s="28">
        <v>1190000</v>
      </c>
      <c r="AK281" s="28">
        <v>1270000</v>
      </c>
      <c r="AL281" s="29">
        <v>1.8907563025210083E-2</v>
      </c>
      <c r="AM281" s="29">
        <v>-4.5275590551181105E-2</v>
      </c>
      <c r="AN281" s="6">
        <v>3</v>
      </c>
      <c r="AO281" s="27">
        <v>-0.10000000000000009</v>
      </c>
      <c r="AP281" s="6">
        <v>3.1</v>
      </c>
      <c r="AQ281" s="26">
        <v>7.5724637681159418E-2</v>
      </c>
      <c r="AR281" s="28">
        <v>725</v>
      </c>
      <c r="AS281" s="28">
        <v>720</v>
      </c>
      <c r="AT281" s="25">
        <v>6.9444444444444441E-3</v>
      </c>
      <c r="AU281" s="26">
        <v>0.16849109961224529</v>
      </c>
      <c r="AV281" s="30">
        <v>2925.44</v>
      </c>
      <c r="AW281" s="24">
        <v>0.74590000000000001</v>
      </c>
      <c r="AX281" s="24">
        <v>0.25409999999999999</v>
      </c>
      <c r="AY281" s="24">
        <v>0.84619999999999995</v>
      </c>
      <c r="AZ281" s="24">
        <v>0.127</v>
      </c>
      <c r="BA281" s="24">
        <v>0.34849999999999998</v>
      </c>
      <c r="BB281" s="24">
        <v>0.3765</v>
      </c>
      <c r="BC281" s="24">
        <v>0.24709999999999999</v>
      </c>
      <c r="BD281" s="31">
        <v>9.5</v>
      </c>
      <c r="BE281" s="23">
        <v>63</v>
      </c>
      <c r="BF281" s="32" t="s">
        <v>2980</v>
      </c>
      <c r="BG281" s="33">
        <v>149.086882507128</v>
      </c>
      <c r="BH281" s="33">
        <v>-35.371167197874499</v>
      </c>
      <c r="BI281" s="34">
        <f t="shared" si="56"/>
        <v>84</v>
      </c>
      <c r="BJ281" s="34">
        <f t="shared" si="57"/>
        <v>67</v>
      </c>
      <c r="BK281" s="34">
        <f t="shared" si="58"/>
        <v>91</v>
      </c>
      <c r="BL281" s="34">
        <f t="shared" si="59"/>
        <v>44</v>
      </c>
      <c r="BM281" s="34">
        <f t="shared" si="60"/>
        <v>10</v>
      </c>
      <c r="BN281" s="34">
        <f t="shared" si="61"/>
        <v>100</v>
      </c>
      <c r="BO281" s="34">
        <f t="shared" si="62"/>
        <v>95</v>
      </c>
      <c r="BP281" s="34">
        <f t="shared" si="63"/>
        <v>67</v>
      </c>
      <c r="BQ281" s="35">
        <f t="shared" si="64"/>
        <v>49</v>
      </c>
      <c r="BR281" s="34">
        <f t="shared" si="65"/>
        <v>67</v>
      </c>
      <c r="BS281" s="35">
        <f t="shared" si="66"/>
        <v>100</v>
      </c>
      <c r="BT281" s="35">
        <f t="shared" si="67"/>
        <v>75</v>
      </c>
      <c r="BU281" s="35">
        <f t="shared" si="68"/>
        <v>95</v>
      </c>
      <c r="BV281" s="35">
        <f t="shared" si="69"/>
        <v>74</v>
      </c>
    </row>
    <row r="282" spans="2:74" hidden="1" x14ac:dyDescent="0.3">
      <c r="B282" s="6" t="s">
        <v>509</v>
      </c>
      <c r="C282" s="6">
        <v>801041038</v>
      </c>
      <c r="D282" s="6" t="s">
        <v>299</v>
      </c>
      <c r="E282" s="6" t="s">
        <v>107</v>
      </c>
      <c r="F282" s="6" t="s">
        <v>2703</v>
      </c>
      <c r="G282" s="6" t="s">
        <v>108</v>
      </c>
      <c r="H282" s="6" t="s">
        <v>78</v>
      </c>
      <c r="I282" s="22">
        <v>1075000</v>
      </c>
      <c r="J282" s="22">
        <v>1150000</v>
      </c>
      <c r="K282" s="22">
        <v>1150000</v>
      </c>
      <c r="L282" s="22">
        <v>1013750</v>
      </c>
      <c r="M282" s="22">
        <v>1013750</v>
      </c>
      <c r="N282" s="22">
        <v>1150000</v>
      </c>
      <c r="O282" s="23">
        <v>42</v>
      </c>
      <c r="P282" s="23">
        <v>40</v>
      </c>
      <c r="Q282" s="23">
        <v>42</v>
      </c>
      <c r="R282" s="22">
        <v>780</v>
      </c>
      <c r="S282" s="22">
        <v>730</v>
      </c>
      <c r="T282" s="24">
        <v>3.6</v>
      </c>
      <c r="U282" s="24">
        <v>-0.39999999999999991</v>
      </c>
      <c r="V282" s="24">
        <v>4</v>
      </c>
      <c r="W282" s="24">
        <v>4.5999999999999996</v>
      </c>
      <c r="X282" s="25">
        <v>3.7730232558139537E-2</v>
      </c>
      <c r="Y282" s="24">
        <v>2.7</v>
      </c>
      <c r="Z282" s="24">
        <v>-0.69999999999999973</v>
      </c>
      <c r="AA282" s="24">
        <v>3.4</v>
      </c>
      <c r="AB282" s="24">
        <v>4.5</v>
      </c>
      <c r="AC282" s="26">
        <v>0.19601141892163562</v>
      </c>
      <c r="AD282" s="24">
        <v>5.1950758220108062</v>
      </c>
      <c r="AE282" s="6">
        <v>140</v>
      </c>
      <c r="AF282" s="6">
        <v>192</v>
      </c>
      <c r="AG282" s="6">
        <v>179</v>
      </c>
      <c r="AH282" s="27">
        <v>2.0323624595469254</v>
      </c>
      <c r="AI282" s="28">
        <v>963000</v>
      </c>
      <c r="AJ282" s="28">
        <v>922500</v>
      </c>
      <c r="AK282" s="28">
        <v>975000</v>
      </c>
      <c r="AL282" s="29">
        <v>4.3902439024390241E-2</v>
      </c>
      <c r="AM282" s="29">
        <v>-1.2307692307692308E-2</v>
      </c>
      <c r="AN282" s="6">
        <v>3.4</v>
      </c>
      <c r="AO282" s="27">
        <v>0</v>
      </c>
      <c r="AP282" s="6">
        <v>3.4</v>
      </c>
      <c r="AQ282" s="26">
        <v>7.5091227438595337E-2</v>
      </c>
      <c r="AR282" s="28">
        <v>710</v>
      </c>
      <c r="AS282" s="28">
        <v>700</v>
      </c>
      <c r="AT282" s="25">
        <v>1.4285714285714285E-2</v>
      </c>
      <c r="AU282" s="26">
        <v>0.12501902709174995</v>
      </c>
      <c r="AV282" s="30">
        <v>3979.3600000000006</v>
      </c>
      <c r="AW282" s="24">
        <v>0.871</v>
      </c>
      <c r="AX282" s="24">
        <v>0.129</v>
      </c>
      <c r="AY282" s="24">
        <v>0.84709999999999996</v>
      </c>
      <c r="AZ282" s="24">
        <v>0.1326</v>
      </c>
      <c r="BA282" s="24">
        <v>0.1646</v>
      </c>
      <c r="BB282" s="24">
        <v>0.59650000000000003</v>
      </c>
      <c r="BC282" s="24">
        <v>0.22800000000000001</v>
      </c>
      <c r="BD282" s="31">
        <v>10</v>
      </c>
      <c r="BE282" s="23">
        <v>68</v>
      </c>
      <c r="BF282" s="32" t="s">
        <v>2981</v>
      </c>
      <c r="BG282" s="33">
        <v>149.144020268329</v>
      </c>
      <c r="BH282" s="33">
        <v>-35.167446696458597</v>
      </c>
      <c r="BI282" s="34">
        <f t="shared" si="56"/>
        <v>57</v>
      </c>
      <c r="BJ282" s="34">
        <f t="shared" si="57"/>
        <v>60</v>
      </c>
      <c r="BK282" s="34">
        <f t="shared" si="58"/>
        <v>100</v>
      </c>
      <c r="BL282" s="34">
        <f t="shared" si="59"/>
        <v>59</v>
      </c>
      <c r="BM282" s="34">
        <f t="shared" si="60"/>
        <v>23</v>
      </c>
      <c r="BN282" s="34">
        <f t="shared" si="61"/>
        <v>100</v>
      </c>
      <c r="BO282" s="34">
        <f t="shared" si="62"/>
        <v>94</v>
      </c>
      <c r="BP282" s="34">
        <f t="shared" si="63"/>
        <v>26</v>
      </c>
      <c r="BQ282" s="35">
        <f t="shared" si="64"/>
        <v>76</v>
      </c>
      <c r="BR282" s="34">
        <f t="shared" si="65"/>
        <v>98</v>
      </c>
      <c r="BS282" s="35">
        <f t="shared" si="66"/>
        <v>100</v>
      </c>
      <c r="BT282" s="35">
        <f t="shared" si="67"/>
        <v>72</v>
      </c>
      <c r="BU282" s="35">
        <f t="shared" si="68"/>
        <v>100</v>
      </c>
      <c r="BV282" s="35">
        <f t="shared" si="69"/>
        <v>74</v>
      </c>
    </row>
    <row r="283" spans="2:74" hidden="1" x14ac:dyDescent="0.3">
      <c r="B283" s="6" t="s">
        <v>510</v>
      </c>
      <c r="C283" s="6">
        <v>401021004</v>
      </c>
      <c r="D283" s="6" t="s">
        <v>349</v>
      </c>
      <c r="E283" s="6" t="s">
        <v>343</v>
      </c>
      <c r="F283" s="6" t="s">
        <v>2379</v>
      </c>
      <c r="G283" s="6" t="s">
        <v>82</v>
      </c>
      <c r="H283" s="6" t="s">
        <v>78</v>
      </c>
      <c r="I283" s="22">
        <v>1150000</v>
      </c>
      <c r="J283" s="22">
        <v>1100000</v>
      </c>
      <c r="K283" s="22">
        <v>1087560</v>
      </c>
      <c r="L283" s="22">
        <v>1040000</v>
      </c>
      <c r="M283" s="22">
        <v>990000</v>
      </c>
      <c r="N283" s="22">
        <v>990000</v>
      </c>
      <c r="O283" s="23">
        <v>20</v>
      </c>
      <c r="P283" s="23">
        <v>21</v>
      </c>
      <c r="Q283" s="23">
        <v>21</v>
      </c>
      <c r="R283" s="22">
        <v>695</v>
      </c>
      <c r="S283" s="22">
        <v>650</v>
      </c>
      <c r="T283" s="24">
        <v>3.2</v>
      </c>
      <c r="U283" s="24">
        <v>0.10000000000000009</v>
      </c>
      <c r="V283" s="24">
        <v>3.1</v>
      </c>
      <c r="W283" s="24">
        <v>2.9</v>
      </c>
      <c r="X283" s="25">
        <v>3.1426086956521736E-2</v>
      </c>
      <c r="Y283" s="24">
        <v>0.8</v>
      </c>
      <c r="Z283" s="24">
        <v>-0.39999999999999991</v>
      </c>
      <c r="AA283" s="24">
        <v>1.2</v>
      </c>
      <c r="AB283" s="24">
        <v>1.4</v>
      </c>
      <c r="AC283" s="26">
        <v>0.2701505068723179</v>
      </c>
      <c r="AD283" s="24">
        <v>8.5963775014710997</v>
      </c>
      <c r="AE283" s="6">
        <v>347</v>
      </c>
      <c r="AF283" s="6">
        <v>329</v>
      </c>
      <c r="AG283" s="6">
        <v>199</v>
      </c>
      <c r="AH283" s="27">
        <v>4.430196483971045</v>
      </c>
      <c r="AI283" s="28">
        <v>830000</v>
      </c>
      <c r="AJ283" s="28">
        <v>775000</v>
      </c>
      <c r="AK283" s="28">
        <v>725000</v>
      </c>
      <c r="AL283" s="29">
        <v>7.0967741935483872E-2</v>
      </c>
      <c r="AM283" s="29">
        <v>0.14482758620689656</v>
      </c>
      <c r="AN283" s="6">
        <v>2.6</v>
      </c>
      <c r="AO283" s="27">
        <v>0.10000000000000009</v>
      </c>
      <c r="AP283" s="6">
        <v>2.5</v>
      </c>
      <c r="AQ283" s="26">
        <v>8.4444444444444447E-2</v>
      </c>
      <c r="AR283" s="28">
        <v>595</v>
      </c>
      <c r="AS283" s="28">
        <v>550</v>
      </c>
      <c r="AT283" s="25">
        <v>8.1818181818181818E-2</v>
      </c>
      <c r="AU283" s="26">
        <v>0.26254896572295239</v>
      </c>
      <c r="AV283" s="30">
        <v>2572.6400000000003</v>
      </c>
      <c r="AW283" s="24">
        <v>0.79790000000000005</v>
      </c>
      <c r="AX283" s="24">
        <v>0.2021</v>
      </c>
      <c r="AY283" s="24">
        <v>0.98029999999999995</v>
      </c>
      <c r="AZ283" s="24">
        <v>1.09E-2</v>
      </c>
      <c r="BA283" s="24">
        <v>0.41660000000000003</v>
      </c>
      <c r="BB283" s="24">
        <v>0.47439999999999999</v>
      </c>
      <c r="BC283" s="24">
        <v>8.1500000000000003E-2</v>
      </c>
      <c r="BD283" s="31">
        <v>8</v>
      </c>
      <c r="BE283" s="23">
        <v>19</v>
      </c>
      <c r="BF283" s="32" t="s">
        <v>2982</v>
      </c>
      <c r="BG283" s="33">
        <v>138.734428973646</v>
      </c>
      <c r="BH283" s="33">
        <v>-35.044047480128498</v>
      </c>
      <c r="BI283" s="34">
        <f t="shared" si="56"/>
        <v>64</v>
      </c>
      <c r="BJ283" s="34">
        <f t="shared" si="57"/>
        <v>74</v>
      </c>
      <c r="BK283" s="34">
        <f t="shared" si="58"/>
        <v>70</v>
      </c>
      <c r="BL283" s="34">
        <f t="shared" si="59"/>
        <v>13</v>
      </c>
      <c r="BM283" s="34">
        <f t="shared" si="60"/>
        <v>36</v>
      </c>
      <c r="BN283" s="34">
        <f t="shared" si="61"/>
        <v>100</v>
      </c>
      <c r="BO283" s="34">
        <f t="shared" si="62"/>
        <v>100</v>
      </c>
      <c r="BP283" s="34">
        <f t="shared" si="63"/>
        <v>82</v>
      </c>
      <c r="BQ283" s="35">
        <f t="shared" si="64"/>
        <v>55</v>
      </c>
      <c r="BR283" s="34">
        <f t="shared" si="65"/>
        <v>64</v>
      </c>
      <c r="BS283" s="35">
        <f t="shared" si="66"/>
        <v>87</v>
      </c>
      <c r="BT283" s="35">
        <f t="shared" si="67"/>
        <v>100</v>
      </c>
      <c r="BU283" s="35">
        <f t="shared" si="68"/>
        <v>80</v>
      </c>
      <c r="BV283" s="35">
        <f t="shared" si="69"/>
        <v>73</v>
      </c>
    </row>
    <row r="284" spans="2:74" hidden="1" x14ac:dyDescent="0.3">
      <c r="B284" s="6" t="s">
        <v>511</v>
      </c>
      <c r="C284" s="6">
        <v>509031250</v>
      </c>
      <c r="D284" s="6" t="s">
        <v>512</v>
      </c>
      <c r="E284" s="6" t="s">
        <v>92</v>
      </c>
      <c r="F284" s="6" t="s">
        <v>2696</v>
      </c>
      <c r="G284" s="6" t="s">
        <v>93</v>
      </c>
      <c r="H284" s="6" t="s">
        <v>78</v>
      </c>
      <c r="I284" s="22">
        <v>299000</v>
      </c>
      <c r="J284" s="22">
        <v>299000</v>
      </c>
      <c r="K284" s="22">
        <v>275000</v>
      </c>
      <c r="L284" s="22">
        <v>275000</v>
      </c>
      <c r="M284" s="22">
        <v>270000</v>
      </c>
      <c r="N284" s="22">
        <v>250000</v>
      </c>
      <c r="O284" s="23">
        <v>47</v>
      </c>
      <c r="P284" s="23">
        <v>53</v>
      </c>
      <c r="Q284" s="23">
        <v>65</v>
      </c>
      <c r="R284" s="22">
        <v>380</v>
      </c>
      <c r="S284" s="22">
        <v>340</v>
      </c>
      <c r="T284" s="24">
        <v>1.1000000000000001</v>
      </c>
      <c r="U284" s="24">
        <v>-0.19999999999999996</v>
      </c>
      <c r="V284" s="24">
        <v>1.3</v>
      </c>
      <c r="W284" s="24">
        <v>1.2</v>
      </c>
      <c r="X284" s="25">
        <v>6.6086956521739126E-2</v>
      </c>
      <c r="Y284" s="24">
        <v>0.1</v>
      </c>
      <c r="Z284" s="24">
        <v>0</v>
      </c>
      <c r="AA284" s="24">
        <v>0.1</v>
      </c>
      <c r="AB284" s="24">
        <v>0.3</v>
      </c>
      <c r="AC284" s="26">
        <v>0.25039536109646809</v>
      </c>
      <c r="AD284" s="24">
        <v>3.7888771744860299</v>
      </c>
      <c r="AE284" s="6">
        <v>64</v>
      </c>
      <c r="AF284" s="6">
        <v>80</v>
      </c>
      <c r="AG284" s="6">
        <v>77</v>
      </c>
      <c r="AH284" s="27">
        <v>4.1171548117154808</v>
      </c>
      <c r="AI284" s="28">
        <v>265000</v>
      </c>
      <c r="AJ284" s="28">
        <v>259500</v>
      </c>
      <c r="AK284" s="28">
        <v>190000</v>
      </c>
      <c r="AL284" s="29">
        <v>2.119460500963391E-2</v>
      </c>
      <c r="AM284" s="29">
        <v>0.39473684210526316</v>
      </c>
      <c r="AN284" s="6">
        <v>1.4</v>
      </c>
      <c r="AO284" s="27">
        <v>-0.20000000000000018</v>
      </c>
      <c r="AP284" s="6">
        <v>1.6</v>
      </c>
      <c r="AQ284" s="26">
        <v>1.5217391304347827E-2</v>
      </c>
      <c r="AR284" s="28">
        <v>400</v>
      </c>
      <c r="AS284" s="28">
        <v>380</v>
      </c>
      <c r="AT284" s="25">
        <v>5.2631578947368418E-2</v>
      </c>
      <c r="AU284" s="26">
        <v>0.4197851489524479</v>
      </c>
      <c r="AV284" s="30">
        <v>1517.6000000000001</v>
      </c>
      <c r="AW284" s="24">
        <v>0.67800000000000005</v>
      </c>
      <c r="AX284" s="24">
        <v>0.32200000000000001</v>
      </c>
      <c r="AY284" s="24">
        <v>0.95569999999999999</v>
      </c>
      <c r="AZ284" s="24">
        <v>3.0800000000000001E-2</v>
      </c>
      <c r="BA284" s="24">
        <v>0.47699999999999998</v>
      </c>
      <c r="BB284" s="24">
        <v>0.2477</v>
      </c>
      <c r="BC284" s="24">
        <v>0.18440000000000001</v>
      </c>
      <c r="BD284" s="31">
        <v>8</v>
      </c>
      <c r="BE284" s="23">
        <v>174</v>
      </c>
      <c r="BF284" s="32" t="s">
        <v>2983</v>
      </c>
      <c r="BG284" s="33">
        <v>117.030764324697</v>
      </c>
      <c r="BH284" s="33">
        <v>-33.156677750275698</v>
      </c>
      <c r="BI284" s="34">
        <f t="shared" si="56"/>
        <v>98</v>
      </c>
      <c r="BJ284" s="34">
        <f t="shared" si="57"/>
        <v>93</v>
      </c>
      <c r="BK284" s="34">
        <f t="shared" si="58"/>
        <v>74</v>
      </c>
      <c r="BL284" s="34">
        <f t="shared" si="59"/>
        <v>1</v>
      </c>
      <c r="BM284" s="34">
        <f t="shared" si="60"/>
        <v>11</v>
      </c>
      <c r="BN284" s="34">
        <f t="shared" si="61"/>
        <v>9</v>
      </c>
      <c r="BO284" s="34">
        <f t="shared" si="62"/>
        <v>73</v>
      </c>
      <c r="BP284" s="34">
        <f t="shared" si="63"/>
        <v>95</v>
      </c>
      <c r="BQ284" s="35">
        <f t="shared" si="64"/>
        <v>100</v>
      </c>
      <c r="BR284" s="34">
        <f t="shared" si="65"/>
        <v>100</v>
      </c>
      <c r="BS284" s="35">
        <f t="shared" si="66"/>
        <v>100</v>
      </c>
      <c r="BT284" s="35">
        <f t="shared" si="67"/>
        <v>100</v>
      </c>
      <c r="BU284" s="35">
        <f t="shared" si="68"/>
        <v>80</v>
      </c>
      <c r="BV284" s="35">
        <f t="shared" si="69"/>
        <v>73</v>
      </c>
    </row>
    <row r="285" spans="2:74" hidden="1" x14ac:dyDescent="0.3">
      <c r="B285" s="6" t="s">
        <v>513</v>
      </c>
      <c r="C285" s="6">
        <v>106031123</v>
      </c>
      <c r="D285" s="6" t="s">
        <v>514</v>
      </c>
      <c r="E285" s="6" t="s">
        <v>246</v>
      </c>
      <c r="F285" s="6" t="s">
        <v>2691</v>
      </c>
      <c r="G285" s="6" t="s">
        <v>77</v>
      </c>
      <c r="H285" s="6" t="s">
        <v>78</v>
      </c>
      <c r="I285" s="22">
        <v>1240000</v>
      </c>
      <c r="J285" s="22">
        <v>1248000</v>
      </c>
      <c r="K285" s="22">
        <v>1290000</v>
      </c>
      <c r="L285" s="22">
        <v>1125000</v>
      </c>
      <c r="M285" s="22">
        <v>1160000</v>
      </c>
      <c r="N285" s="22">
        <v>1202500</v>
      </c>
      <c r="O285" s="23">
        <v>79</v>
      </c>
      <c r="P285" s="23">
        <v>74</v>
      </c>
      <c r="Q285" s="23">
        <v>72</v>
      </c>
      <c r="R285" s="22">
        <v>700</v>
      </c>
      <c r="S285" s="22">
        <v>620</v>
      </c>
      <c r="T285" s="24">
        <v>1.9</v>
      </c>
      <c r="U285" s="24">
        <v>0.29999999999999982</v>
      </c>
      <c r="V285" s="24">
        <v>1.6</v>
      </c>
      <c r="W285" s="24">
        <v>1.5</v>
      </c>
      <c r="X285" s="25">
        <v>2.9354838709677419E-2</v>
      </c>
      <c r="Y285" s="24">
        <v>0.7</v>
      </c>
      <c r="Z285" s="24">
        <v>-0.20000000000000007</v>
      </c>
      <c r="AA285" s="24">
        <v>0.9</v>
      </c>
      <c r="AB285" s="24">
        <v>0.7</v>
      </c>
      <c r="AC285" s="26">
        <v>0.26858616244091105</v>
      </c>
      <c r="AD285" s="24">
        <v>9.1496385007343317</v>
      </c>
      <c r="AE285" s="6">
        <v>350</v>
      </c>
      <c r="AF285" s="6">
        <v>408</v>
      </c>
      <c r="AG285" s="6">
        <v>324</v>
      </c>
      <c r="AH285" s="27">
        <v>4.4383561643835616</v>
      </c>
      <c r="AI285" s="28">
        <v>845000</v>
      </c>
      <c r="AJ285" s="28">
        <v>845000</v>
      </c>
      <c r="AK285" s="28">
        <v>840000</v>
      </c>
      <c r="AL285" s="29">
        <v>0</v>
      </c>
      <c r="AM285" s="29">
        <v>5.9523809523809521E-3</v>
      </c>
      <c r="AN285" s="6">
        <v>2.5</v>
      </c>
      <c r="AO285" s="27">
        <v>0</v>
      </c>
      <c r="AP285" s="6">
        <v>2.5</v>
      </c>
      <c r="AQ285" s="26">
        <v>0.10119047619047619</v>
      </c>
      <c r="AR285" s="28">
        <v>610</v>
      </c>
      <c r="AS285" s="28">
        <v>580</v>
      </c>
      <c r="AT285" s="25">
        <v>5.1724137931034482E-2</v>
      </c>
      <c r="AU285" s="26">
        <v>0.12807808169247203</v>
      </c>
      <c r="AV285" s="30">
        <v>2606.2400000000002</v>
      </c>
      <c r="AW285" s="24">
        <v>0.87060000000000004</v>
      </c>
      <c r="AX285" s="24">
        <v>0.12939999999999999</v>
      </c>
      <c r="AY285" s="24">
        <v>0.99109999999999998</v>
      </c>
      <c r="AZ285" s="24">
        <v>1.6999999999999999E-3</v>
      </c>
      <c r="BA285" s="24">
        <v>0.41370000000000001</v>
      </c>
      <c r="BB285" s="24">
        <v>0.50360000000000005</v>
      </c>
      <c r="BC285" s="24">
        <v>6.6100000000000006E-2</v>
      </c>
      <c r="BD285" s="31">
        <v>7</v>
      </c>
      <c r="BE285" s="23">
        <v>142</v>
      </c>
      <c r="BF285" s="32" t="s">
        <v>2984</v>
      </c>
      <c r="BG285" s="33">
        <v>151.71322921935999</v>
      </c>
      <c r="BH285" s="33">
        <v>-32.667792179975102</v>
      </c>
      <c r="BI285" s="34">
        <f t="shared" si="56"/>
        <v>85</v>
      </c>
      <c r="BJ285" s="34">
        <f t="shared" si="57"/>
        <v>75</v>
      </c>
      <c r="BK285" s="34">
        <f t="shared" si="58"/>
        <v>70</v>
      </c>
      <c r="BL285" s="34">
        <f t="shared" si="59"/>
        <v>58</v>
      </c>
      <c r="BM285" s="34">
        <f t="shared" si="60"/>
        <v>1</v>
      </c>
      <c r="BN285" s="34">
        <f t="shared" si="61"/>
        <v>100</v>
      </c>
      <c r="BO285" s="34">
        <f t="shared" si="62"/>
        <v>78</v>
      </c>
      <c r="BP285" s="34">
        <f t="shared" si="63"/>
        <v>81</v>
      </c>
      <c r="BQ285" s="35">
        <f t="shared" si="64"/>
        <v>48</v>
      </c>
      <c r="BR285" s="34">
        <f t="shared" si="65"/>
        <v>59</v>
      </c>
      <c r="BS285" s="35">
        <f t="shared" si="66"/>
        <v>88</v>
      </c>
      <c r="BT285" s="35">
        <f t="shared" si="67"/>
        <v>100</v>
      </c>
      <c r="BU285" s="35">
        <f t="shared" si="68"/>
        <v>70</v>
      </c>
      <c r="BV285" s="35">
        <f t="shared" si="69"/>
        <v>73</v>
      </c>
    </row>
    <row r="286" spans="2:74" hidden="1" x14ac:dyDescent="0.3">
      <c r="B286" s="6" t="s">
        <v>515</v>
      </c>
      <c r="C286" s="6">
        <v>204021067</v>
      </c>
      <c r="D286" s="6" t="s">
        <v>260</v>
      </c>
      <c r="E286" s="6" t="s">
        <v>261</v>
      </c>
      <c r="F286" s="6" t="s">
        <v>2708</v>
      </c>
      <c r="G286" s="6" t="s">
        <v>86</v>
      </c>
      <c r="H286" s="6" t="s">
        <v>78</v>
      </c>
      <c r="I286" s="22">
        <v>745000</v>
      </c>
      <c r="J286" s="22">
        <v>733000</v>
      </c>
      <c r="K286" s="22">
        <v>749000</v>
      </c>
      <c r="L286" s="22">
        <v>825000</v>
      </c>
      <c r="M286" s="22">
        <v>760000</v>
      </c>
      <c r="N286" s="22">
        <v>710000</v>
      </c>
      <c r="O286" s="23">
        <v>56</v>
      </c>
      <c r="P286" s="23">
        <v>57</v>
      </c>
      <c r="Q286" s="23">
        <v>58</v>
      </c>
      <c r="R286" s="22">
        <v>450</v>
      </c>
      <c r="S286" s="22">
        <v>430</v>
      </c>
      <c r="T286" s="24">
        <v>1.6</v>
      </c>
      <c r="U286" s="24">
        <v>-9.9999999999999867E-2</v>
      </c>
      <c r="V286" s="24">
        <v>1.7</v>
      </c>
      <c r="W286" s="24">
        <v>1.5</v>
      </c>
      <c r="X286" s="25">
        <v>3.1409395973154362E-2</v>
      </c>
      <c r="Y286" s="24">
        <v>0.7</v>
      </c>
      <c r="Z286" s="24">
        <v>-0.20000000000000007</v>
      </c>
      <c r="AA286" s="24">
        <v>0.9</v>
      </c>
      <c r="AB286" s="24">
        <v>0.9</v>
      </c>
      <c r="AC286" s="26">
        <v>0.26767869039687825</v>
      </c>
      <c r="AD286" s="24">
        <v>8.5222489036612945</v>
      </c>
      <c r="AE286" s="6">
        <v>307</v>
      </c>
      <c r="AF286" s="6">
        <v>349</v>
      </c>
      <c r="AG286" s="6">
        <v>269</v>
      </c>
      <c r="AH286" s="27">
        <v>6.6857142857142859</v>
      </c>
      <c r="AI286" s="28">
        <v>491111</v>
      </c>
      <c r="AJ286" s="28">
        <v>480000</v>
      </c>
      <c r="AK286" s="28">
        <v>488000</v>
      </c>
      <c r="AL286" s="29">
        <v>2.3147916666666667E-2</v>
      </c>
      <c r="AM286" s="29">
        <v>6.3749999999999996E-3</v>
      </c>
      <c r="AN286" s="6">
        <v>2.4</v>
      </c>
      <c r="AO286" s="27">
        <v>-0.10000000000000009</v>
      </c>
      <c r="AP286" s="6">
        <v>2.5</v>
      </c>
      <c r="AQ286" s="26">
        <v>8.5324905660377356E-2</v>
      </c>
      <c r="AR286" s="28">
        <v>460</v>
      </c>
      <c r="AS286" s="28">
        <v>450</v>
      </c>
      <c r="AT286" s="25">
        <v>2.2222222222222223E-2</v>
      </c>
      <c r="AU286" s="26">
        <v>0.18021705406015154</v>
      </c>
      <c r="AV286" s="30">
        <v>1681.1200000000001</v>
      </c>
      <c r="AW286" s="24">
        <v>0.754</v>
      </c>
      <c r="AX286" s="24">
        <v>0.246</v>
      </c>
      <c r="AY286" s="24">
        <v>0.98699999999999999</v>
      </c>
      <c r="AZ286" s="24">
        <v>1.9E-3</v>
      </c>
      <c r="BA286" s="24">
        <v>0.49530000000000002</v>
      </c>
      <c r="BB286" s="24">
        <v>0.3594</v>
      </c>
      <c r="BC286" s="24">
        <v>9.9099999999999994E-2</v>
      </c>
      <c r="BD286" s="31">
        <v>6</v>
      </c>
      <c r="BE286" s="23">
        <v>186</v>
      </c>
      <c r="BF286" s="32" t="s">
        <v>2985</v>
      </c>
      <c r="BG286" s="33">
        <v>146.43150619885199</v>
      </c>
      <c r="BH286" s="33">
        <v>-36.6165558102661</v>
      </c>
      <c r="BI286" s="34">
        <f t="shared" si="56"/>
        <v>90</v>
      </c>
      <c r="BJ286" s="34">
        <f t="shared" si="57"/>
        <v>77</v>
      </c>
      <c r="BK286" s="34">
        <f t="shared" si="58"/>
        <v>42</v>
      </c>
      <c r="BL286" s="34">
        <f t="shared" si="59"/>
        <v>41</v>
      </c>
      <c r="BM286" s="34">
        <f t="shared" si="60"/>
        <v>12</v>
      </c>
      <c r="BN286" s="34">
        <f t="shared" si="61"/>
        <v>100</v>
      </c>
      <c r="BO286" s="34">
        <f t="shared" si="62"/>
        <v>71</v>
      </c>
      <c r="BP286" s="34">
        <f t="shared" si="63"/>
        <v>99</v>
      </c>
      <c r="BQ286" s="35">
        <f t="shared" si="64"/>
        <v>55</v>
      </c>
      <c r="BR286" s="34">
        <f t="shared" si="65"/>
        <v>65</v>
      </c>
      <c r="BS286" s="35">
        <f t="shared" si="66"/>
        <v>88</v>
      </c>
      <c r="BT286" s="35">
        <f t="shared" si="67"/>
        <v>100</v>
      </c>
      <c r="BU286" s="35">
        <f t="shared" si="68"/>
        <v>60</v>
      </c>
      <c r="BV286" s="35">
        <f t="shared" si="69"/>
        <v>73</v>
      </c>
    </row>
    <row r="287" spans="2:74" hidden="1" x14ac:dyDescent="0.3">
      <c r="B287" s="6" t="s">
        <v>516</v>
      </c>
      <c r="C287" s="6">
        <v>304021087</v>
      </c>
      <c r="D287" s="6" t="s">
        <v>367</v>
      </c>
      <c r="E287" s="6" t="s">
        <v>308</v>
      </c>
      <c r="F287" s="6" t="s">
        <v>2780</v>
      </c>
      <c r="G287" s="6" t="s">
        <v>97</v>
      </c>
      <c r="H287" s="6" t="s">
        <v>78</v>
      </c>
      <c r="I287" s="22">
        <v>2090000</v>
      </c>
      <c r="J287" s="22">
        <v>2008800</v>
      </c>
      <c r="K287" s="22">
        <v>1549350</v>
      </c>
      <c r="L287" s="22">
        <v>1900000</v>
      </c>
      <c r="M287" s="22">
        <v>1945000</v>
      </c>
      <c r="N287" s="22">
        <v>1565000</v>
      </c>
      <c r="O287" s="23">
        <v>22</v>
      </c>
      <c r="P287" s="23">
        <v>14</v>
      </c>
      <c r="Q287" s="23">
        <v>23</v>
      </c>
      <c r="R287" s="22">
        <v>1050</v>
      </c>
      <c r="S287" s="22">
        <v>875</v>
      </c>
      <c r="T287" s="24">
        <v>1.6</v>
      </c>
      <c r="U287" s="24">
        <v>-0.19999999999999996</v>
      </c>
      <c r="V287" s="24">
        <v>1.8</v>
      </c>
      <c r="W287" s="24">
        <v>2.5</v>
      </c>
      <c r="X287" s="25">
        <v>2.6124401913875599E-2</v>
      </c>
      <c r="Y287" s="24">
        <v>2</v>
      </c>
      <c r="Z287" s="24">
        <v>-0.60000000000000009</v>
      </c>
      <c r="AA287" s="24">
        <v>2.6</v>
      </c>
      <c r="AB287" s="24">
        <v>2.4</v>
      </c>
      <c r="AC287" s="26">
        <v>0.28944118555109599</v>
      </c>
      <c r="AD287" s="24">
        <v>11.07934208428188</v>
      </c>
      <c r="AE287" s="6">
        <v>172</v>
      </c>
      <c r="AF287" s="6">
        <v>180</v>
      </c>
      <c r="AG287" s="6">
        <v>120</v>
      </c>
      <c r="AH287" s="27">
        <v>5.0571428571428569</v>
      </c>
      <c r="AI287" s="28">
        <v>1450000</v>
      </c>
      <c r="AJ287" s="28">
        <v>1295000</v>
      </c>
      <c r="AK287" s="28">
        <v>1175000</v>
      </c>
      <c r="AL287" s="29">
        <v>0.11969111969111969</v>
      </c>
      <c r="AM287" s="29">
        <v>0.23404255319148937</v>
      </c>
      <c r="AN287" s="6">
        <v>2.1</v>
      </c>
      <c r="AO287" s="27">
        <v>-1.1000000000000001</v>
      </c>
      <c r="AP287" s="6">
        <v>3.2</v>
      </c>
      <c r="AQ287" s="26">
        <v>0.12970297029702971</v>
      </c>
      <c r="AR287" s="28">
        <v>825</v>
      </c>
      <c r="AS287" s="28">
        <v>780</v>
      </c>
      <c r="AT287" s="25">
        <v>5.7692307692307696E-2</v>
      </c>
      <c r="AU287" s="26">
        <v>0.36008024959459506</v>
      </c>
      <c r="AV287" s="30">
        <v>3627.6800000000003</v>
      </c>
      <c r="AW287" s="24">
        <v>0.84870000000000001</v>
      </c>
      <c r="AX287" s="24">
        <v>0.15129999999999999</v>
      </c>
      <c r="AY287" s="24">
        <v>0.92369999999999997</v>
      </c>
      <c r="AZ287" s="24">
        <v>3.0200000000000001E-2</v>
      </c>
      <c r="BA287" s="24">
        <v>0.46229999999999999</v>
      </c>
      <c r="BB287" s="24">
        <v>0.40899999999999997</v>
      </c>
      <c r="BC287" s="24">
        <v>0.10290000000000001</v>
      </c>
      <c r="BD287" s="31">
        <v>10</v>
      </c>
      <c r="BE287" s="23">
        <v>16</v>
      </c>
      <c r="BF287" s="32" t="s">
        <v>2986</v>
      </c>
      <c r="BG287" s="33">
        <v>152.868111788536</v>
      </c>
      <c r="BH287" s="33">
        <v>-27.4821477001882</v>
      </c>
      <c r="BI287" s="34">
        <f t="shared" si="56"/>
        <v>90</v>
      </c>
      <c r="BJ287" s="34">
        <f t="shared" si="57"/>
        <v>82</v>
      </c>
      <c r="BK287" s="34">
        <f t="shared" si="58"/>
        <v>62</v>
      </c>
      <c r="BL287" s="34">
        <f t="shared" si="59"/>
        <v>1</v>
      </c>
      <c r="BM287" s="34">
        <f t="shared" si="60"/>
        <v>60</v>
      </c>
      <c r="BN287" s="34">
        <f t="shared" si="61"/>
        <v>100</v>
      </c>
      <c r="BO287" s="34">
        <f t="shared" si="62"/>
        <v>100</v>
      </c>
      <c r="BP287" s="34">
        <f t="shared" si="63"/>
        <v>92</v>
      </c>
      <c r="BQ287" s="35">
        <f t="shared" si="64"/>
        <v>38</v>
      </c>
      <c r="BR287" s="34">
        <f t="shared" si="65"/>
        <v>40</v>
      </c>
      <c r="BS287" s="35">
        <f t="shared" si="66"/>
        <v>74</v>
      </c>
      <c r="BT287" s="35">
        <f t="shared" si="67"/>
        <v>84</v>
      </c>
      <c r="BU287" s="35">
        <f t="shared" si="68"/>
        <v>100</v>
      </c>
      <c r="BV287" s="35">
        <f t="shared" si="69"/>
        <v>73</v>
      </c>
    </row>
    <row r="288" spans="2:74" hidden="1" x14ac:dyDescent="0.3">
      <c r="B288" s="6" t="s">
        <v>517</v>
      </c>
      <c r="C288" s="6">
        <v>307021179</v>
      </c>
      <c r="D288" s="6" t="s">
        <v>95</v>
      </c>
      <c r="E288" s="6" t="s">
        <v>96</v>
      </c>
      <c r="F288" s="6" t="s">
        <v>2698</v>
      </c>
      <c r="G288" s="6" t="s">
        <v>97</v>
      </c>
      <c r="H288" s="6" t="s">
        <v>78</v>
      </c>
      <c r="I288" s="22">
        <v>545000</v>
      </c>
      <c r="J288" s="22">
        <v>540000</v>
      </c>
      <c r="K288" s="22">
        <v>479000</v>
      </c>
      <c r="L288" s="22">
        <v>505000</v>
      </c>
      <c r="M288" s="22">
        <v>475000</v>
      </c>
      <c r="N288" s="22">
        <v>450000</v>
      </c>
      <c r="O288" s="23">
        <v>45</v>
      </c>
      <c r="P288" s="23">
        <v>52</v>
      </c>
      <c r="Q288" s="23">
        <v>58</v>
      </c>
      <c r="R288" s="22">
        <v>450</v>
      </c>
      <c r="S288" s="22">
        <v>450</v>
      </c>
      <c r="T288" s="24">
        <v>1.6</v>
      </c>
      <c r="U288" s="24">
        <v>0</v>
      </c>
      <c r="V288" s="24">
        <v>1.6</v>
      </c>
      <c r="W288" s="24">
        <v>1.9</v>
      </c>
      <c r="X288" s="25">
        <v>4.293577981651376E-2</v>
      </c>
      <c r="Y288" s="24">
        <v>0.7</v>
      </c>
      <c r="Z288" s="24">
        <v>-0.30000000000000004</v>
      </c>
      <c r="AA288" s="24">
        <v>1</v>
      </c>
      <c r="AB288" s="24">
        <v>1.2</v>
      </c>
      <c r="AC288" s="26">
        <v>0.36229550431534197</v>
      </c>
      <c r="AD288" s="24">
        <v>8.438079053498349</v>
      </c>
      <c r="AE288" s="6">
        <v>157</v>
      </c>
      <c r="AF288" s="6">
        <v>188</v>
      </c>
      <c r="AG288" s="6">
        <v>149</v>
      </c>
      <c r="AH288" s="27">
        <v>4.0245398773006134</v>
      </c>
      <c r="AI288" s="28">
        <v>472000</v>
      </c>
      <c r="AJ288" s="28">
        <v>405000</v>
      </c>
      <c r="AK288" s="28">
        <v>350000</v>
      </c>
      <c r="AL288" s="29">
        <v>0.16543209876543211</v>
      </c>
      <c r="AM288" s="29">
        <v>0.34857142857142859</v>
      </c>
      <c r="AN288" s="6">
        <v>1.7</v>
      </c>
      <c r="AO288" s="27">
        <v>-0.40000000000000013</v>
      </c>
      <c r="AP288" s="6">
        <v>2.1</v>
      </c>
      <c r="AQ288" s="26">
        <v>7.6448598130841122E-2</v>
      </c>
      <c r="AR288" s="28">
        <v>450</v>
      </c>
      <c r="AS288" s="28">
        <v>440</v>
      </c>
      <c r="AT288" s="25">
        <v>2.2727272727272728E-2</v>
      </c>
      <c r="AU288" s="26">
        <v>0.44336264022990302</v>
      </c>
      <c r="AV288" s="30">
        <v>1242.0800000000002</v>
      </c>
      <c r="AW288" s="24">
        <v>0.70199999999999996</v>
      </c>
      <c r="AX288" s="24">
        <v>0.29799999999999999</v>
      </c>
      <c r="AY288" s="24">
        <v>0.95789999999999997</v>
      </c>
      <c r="AZ288" s="24">
        <v>2.0899999999999998E-2</v>
      </c>
      <c r="BA288" s="24">
        <v>0.46379999999999999</v>
      </c>
      <c r="BB288" s="24">
        <v>0.29509999999999997</v>
      </c>
      <c r="BC288" s="24">
        <v>0.17860000000000001</v>
      </c>
      <c r="BD288" s="31">
        <v>3</v>
      </c>
      <c r="BE288" s="23">
        <v>122</v>
      </c>
      <c r="BF288" s="32" t="s">
        <v>2987</v>
      </c>
      <c r="BG288" s="33">
        <v>151.86684436501599</v>
      </c>
      <c r="BH288" s="33">
        <v>-27.105401877223201</v>
      </c>
      <c r="BI288" s="34">
        <f t="shared" si="56"/>
        <v>90</v>
      </c>
      <c r="BJ288" s="34">
        <f t="shared" si="57"/>
        <v>88</v>
      </c>
      <c r="BK288" s="34">
        <f t="shared" si="58"/>
        <v>75</v>
      </c>
      <c r="BL288" s="34">
        <f t="shared" si="59"/>
        <v>1</v>
      </c>
      <c r="BM288" s="34">
        <f t="shared" si="60"/>
        <v>83</v>
      </c>
      <c r="BN288" s="34">
        <f t="shared" si="61"/>
        <v>100</v>
      </c>
      <c r="BO288" s="34">
        <f t="shared" si="62"/>
        <v>82</v>
      </c>
      <c r="BP288" s="34">
        <f t="shared" si="63"/>
        <v>92</v>
      </c>
      <c r="BQ288" s="35">
        <f t="shared" si="64"/>
        <v>93</v>
      </c>
      <c r="BR288" s="34">
        <f t="shared" si="65"/>
        <v>66</v>
      </c>
      <c r="BS288" s="35">
        <f t="shared" si="66"/>
        <v>26</v>
      </c>
      <c r="BT288" s="35">
        <f t="shared" si="67"/>
        <v>100</v>
      </c>
      <c r="BU288" s="35">
        <f t="shared" si="68"/>
        <v>30</v>
      </c>
      <c r="BV288" s="35">
        <f t="shared" si="69"/>
        <v>73</v>
      </c>
    </row>
    <row r="289" spans="2:74" hidden="1" x14ac:dyDescent="0.3">
      <c r="B289" s="6" t="s">
        <v>518</v>
      </c>
      <c r="C289" s="6">
        <v>201021012</v>
      </c>
      <c r="D289" s="6" t="s">
        <v>519</v>
      </c>
      <c r="E289" s="6" t="s">
        <v>170</v>
      </c>
      <c r="F289" s="6" t="s">
        <v>2708</v>
      </c>
      <c r="G289" s="6" t="s">
        <v>86</v>
      </c>
      <c r="H289" s="6" t="s">
        <v>78</v>
      </c>
      <c r="I289" s="22">
        <v>890000</v>
      </c>
      <c r="J289" s="22">
        <v>875000</v>
      </c>
      <c r="K289" s="22">
        <v>835000</v>
      </c>
      <c r="L289" s="22">
        <v>680000</v>
      </c>
      <c r="M289" s="22">
        <v>735000</v>
      </c>
      <c r="N289" s="22">
        <v>675000</v>
      </c>
      <c r="O289" s="23">
        <v>96</v>
      </c>
      <c r="P289" s="23">
        <v>78</v>
      </c>
      <c r="Q289" s="23">
        <v>91</v>
      </c>
      <c r="R289" s="22">
        <v>420</v>
      </c>
      <c r="S289" s="22">
        <v>420</v>
      </c>
      <c r="T289" s="24">
        <v>1.6</v>
      </c>
      <c r="U289" s="24">
        <v>-0.29999999999999982</v>
      </c>
      <c r="V289" s="24">
        <v>1.9</v>
      </c>
      <c r="W289" s="24">
        <v>2</v>
      </c>
      <c r="X289" s="25">
        <v>2.4539325842696628E-2</v>
      </c>
      <c r="Y289" s="24">
        <v>0.5</v>
      </c>
      <c r="Z289" s="24">
        <v>-9.9999999999999978E-2</v>
      </c>
      <c r="AA289" s="24">
        <v>0.6</v>
      </c>
      <c r="AB289" s="24">
        <v>0.8</v>
      </c>
      <c r="AC289" s="26">
        <v>0.20683949255377826</v>
      </c>
      <c r="AD289" s="24">
        <v>8.4288987350211837</v>
      </c>
      <c r="AE289" s="6">
        <v>346</v>
      </c>
      <c r="AF289" s="6">
        <v>390</v>
      </c>
      <c r="AG289" s="6">
        <v>380</v>
      </c>
      <c r="AH289" s="27">
        <v>11.74869109947644</v>
      </c>
      <c r="AI289" s="28">
        <v>665000</v>
      </c>
      <c r="AJ289" s="28">
        <v>680000</v>
      </c>
      <c r="AK289" s="28">
        <v>690000</v>
      </c>
      <c r="AL289" s="29">
        <v>-2.2058823529411766E-2</v>
      </c>
      <c r="AM289" s="29">
        <v>-3.6231884057971016E-2</v>
      </c>
      <c r="AN289" s="6">
        <v>2.1</v>
      </c>
      <c r="AO289" s="27">
        <v>-0.19999999999999973</v>
      </c>
      <c r="AP289" s="6">
        <v>2.2999999999999998</v>
      </c>
      <c r="AQ289" s="26">
        <v>8.7323943661971826E-2</v>
      </c>
      <c r="AR289" s="28">
        <v>460</v>
      </c>
      <c r="AS289" s="28">
        <v>450</v>
      </c>
      <c r="AT289" s="25">
        <v>2.2222222222222223E-2</v>
      </c>
      <c r="AU289" s="26">
        <v>-0.17970263941684972</v>
      </c>
      <c r="AV289" s="30">
        <v>2030.5600000000002</v>
      </c>
      <c r="AW289" s="24">
        <v>0.77190000000000003</v>
      </c>
      <c r="AX289" s="24">
        <v>0.2281</v>
      </c>
      <c r="AY289" s="24">
        <v>0.99409999999999998</v>
      </c>
      <c r="AZ289" s="24">
        <v>0</v>
      </c>
      <c r="BA289" s="24">
        <v>0.40689999999999998</v>
      </c>
      <c r="BB289" s="24">
        <v>0.47110000000000002</v>
      </c>
      <c r="BC289" s="24">
        <v>7.5899999999999995E-2</v>
      </c>
      <c r="BD289" s="31">
        <v>5</v>
      </c>
      <c r="BE289" s="23">
        <v>83</v>
      </c>
      <c r="BF289" s="32" t="s">
        <v>2988</v>
      </c>
      <c r="BG289" s="33">
        <v>144.050810705825</v>
      </c>
      <c r="BH289" s="33">
        <v>-37.636528773944697</v>
      </c>
      <c r="BI289" s="34">
        <f t="shared" si="56"/>
        <v>90</v>
      </c>
      <c r="BJ289" s="34">
        <f t="shared" si="57"/>
        <v>82</v>
      </c>
      <c r="BK289" s="34">
        <f t="shared" si="58"/>
        <v>1</v>
      </c>
      <c r="BL289" s="34">
        <f t="shared" si="59"/>
        <v>100</v>
      </c>
      <c r="BM289" s="34">
        <f t="shared" si="60"/>
        <v>1</v>
      </c>
      <c r="BN289" s="34">
        <f t="shared" si="61"/>
        <v>100</v>
      </c>
      <c r="BO289" s="34">
        <f t="shared" si="62"/>
        <v>90</v>
      </c>
      <c r="BP289" s="34">
        <f t="shared" si="63"/>
        <v>80</v>
      </c>
      <c r="BQ289" s="35">
        <f t="shared" si="64"/>
        <v>32</v>
      </c>
      <c r="BR289" s="34">
        <f t="shared" si="65"/>
        <v>66</v>
      </c>
      <c r="BS289" s="35">
        <f t="shared" si="66"/>
        <v>100</v>
      </c>
      <c r="BT289" s="35">
        <f t="shared" si="67"/>
        <v>100</v>
      </c>
      <c r="BU289" s="35">
        <f t="shared" si="68"/>
        <v>50</v>
      </c>
      <c r="BV289" s="35">
        <f t="shared" si="69"/>
        <v>73</v>
      </c>
    </row>
    <row r="290" spans="2:74" hidden="1" x14ac:dyDescent="0.3">
      <c r="B290" s="6" t="s">
        <v>520</v>
      </c>
      <c r="C290" s="6">
        <v>209011198</v>
      </c>
      <c r="D290" s="6" t="s">
        <v>215</v>
      </c>
      <c r="E290" s="6" t="s">
        <v>103</v>
      </c>
      <c r="F290" s="6" t="s">
        <v>689</v>
      </c>
      <c r="G290" s="6" t="s">
        <v>86</v>
      </c>
      <c r="H290" s="6" t="s">
        <v>78</v>
      </c>
      <c r="I290" s="22">
        <v>1300000</v>
      </c>
      <c r="J290" s="22">
        <v>1300000</v>
      </c>
      <c r="K290" s="22">
        <v>1300000</v>
      </c>
      <c r="L290" s="22">
        <v>1361000</v>
      </c>
      <c r="M290" s="22">
        <v>1355000</v>
      </c>
      <c r="N290" s="22">
        <v>1320000</v>
      </c>
      <c r="O290" s="23">
        <v>26</v>
      </c>
      <c r="P290" s="23">
        <v>26</v>
      </c>
      <c r="Q290" s="23">
        <v>26</v>
      </c>
      <c r="R290" s="22">
        <v>680</v>
      </c>
      <c r="S290" s="22">
        <v>620</v>
      </c>
      <c r="T290" s="24">
        <v>2.5</v>
      </c>
      <c r="U290" s="24">
        <v>0</v>
      </c>
      <c r="V290" s="24">
        <v>2.5</v>
      </c>
      <c r="W290" s="24">
        <v>2.5</v>
      </c>
      <c r="X290" s="25">
        <v>2.7199999999999998E-2</v>
      </c>
      <c r="Y290" s="24">
        <v>2</v>
      </c>
      <c r="Z290" s="24">
        <v>-0.79999999999999982</v>
      </c>
      <c r="AA290" s="24">
        <v>2.8</v>
      </c>
      <c r="AB290" s="24">
        <v>2.9</v>
      </c>
      <c r="AC290" s="26">
        <v>0.28884056001087399</v>
      </c>
      <c r="AD290" s="24">
        <v>10.619138235693896</v>
      </c>
      <c r="AE290" s="6">
        <v>183</v>
      </c>
      <c r="AF290" s="6">
        <v>253</v>
      </c>
      <c r="AG290" s="6">
        <v>201</v>
      </c>
      <c r="AH290" s="27">
        <v>2.1213171577123049</v>
      </c>
      <c r="AI290" s="28">
        <v>1055000</v>
      </c>
      <c r="AJ290" s="28">
        <v>1065000</v>
      </c>
      <c r="AK290" s="28">
        <v>1000000</v>
      </c>
      <c r="AL290" s="29">
        <v>-9.3896713615023476E-3</v>
      </c>
      <c r="AM290" s="29">
        <v>5.5E-2</v>
      </c>
      <c r="AN290" s="6">
        <v>2.6</v>
      </c>
      <c r="AO290" s="27">
        <v>-0.19999999999999973</v>
      </c>
      <c r="AP290" s="6">
        <v>2.8</v>
      </c>
      <c r="AQ290" s="26">
        <v>6.2307692307692307E-2</v>
      </c>
      <c r="AR290" s="28">
        <v>620</v>
      </c>
      <c r="AS290" s="28">
        <v>580</v>
      </c>
      <c r="AT290" s="25">
        <v>6.8965517241379309E-2</v>
      </c>
      <c r="AU290" s="26">
        <v>-5.342093513604107E-2</v>
      </c>
      <c r="AV290" s="30">
        <v>2354.2400000000002</v>
      </c>
      <c r="AW290" s="24">
        <v>0.67869999999999997</v>
      </c>
      <c r="AX290" s="24">
        <v>0.32129999999999997</v>
      </c>
      <c r="AY290" s="24">
        <v>0.62390000000000001</v>
      </c>
      <c r="AZ290" s="24">
        <v>0.16589999999999999</v>
      </c>
      <c r="BA290" s="24">
        <v>0.34539999999999998</v>
      </c>
      <c r="BB290" s="24">
        <v>0.3105</v>
      </c>
      <c r="BC290" s="24">
        <v>0.31480000000000002</v>
      </c>
      <c r="BD290" s="31">
        <v>9</v>
      </c>
      <c r="BE290" s="23">
        <v>12</v>
      </c>
      <c r="BF290" s="32" t="s">
        <v>2989</v>
      </c>
      <c r="BG290" s="33">
        <v>145.070969063299</v>
      </c>
      <c r="BH290" s="33">
        <v>-37.742940915224899</v>
      </c>
      <c r="BI290" s="34">
        <f t="shared" si="56"/>
        <v>75</v>
      </c>
      <c r="BJ290" s="34">
        <f t="shared" si="57"/>
        <v>74</v>
      </c>
      <c r="BK290" s="34">
        <f t="shared" si="58"/>
        <v>98</v>
      </c>
      <c r="BL290" s="34">
        <f t="shared" si="59"/>
        <v>100</v>
      </c>
      <c r="BM290" s="34">
        <f t="shared" si="60"/>
        <v>1</v>
      </c>
      <c r="BN290" s="34">
        <f t="shared" si="61"/>
        <v>81</v>
      </c>
      <c r="BO290" s="34">
        <f t="shared" si="62"/>
        <v>100</v>
      </c>
      <c r="BP290" s="34">
        <f t="shared" si="63"/>
        <v>66</v>
      </c>
      <c r="BQ290" s="35">
        <f t="shared" si="64"/>
        <v>41</v>
      </c>
      <c r="BR290" s="34">
        <f t="shared" si="65"/>
        <v>44</v>
      </c>
      <c r="BS290" s="35">
        <f t="shared" si="66"/>
        <v>74</v>
      </c>
      <c r="BT290" s="35">
        <f t="shared" si="67"/>
        <v>84</v>
      </c>
      <c r="BU290" s="35">
        <f t="shared" si="68"/>
        <v>90</v>
      </c>
      <c r="BV290" s="35">
        <f t="shared" si="69"/>
        <v>73</v>
      </c>
    </row>
    <row r="291" spans="2:74" hidden="1" x14ac:dyDescent="0.3">
      <c r="B291" s="6" t="s">
        <v>521</v>
      </c>
      <c r="C291" s="6">
        <v>210011533</v>
      </c>
      <c r="D291" s="6" t="s">
        <v>145</v>
      </c>
      <c r="E291" s="6" t="s">
        <v>146</v>
      </c>
      <c r="F291" s="6" t="s">
        <v>689</v>
      </c>
      <c r="G291" s="6" t="s">
        <v>86</v>
      </c>
      <c r="H291" s="6" t="s">
        <v>78</v>
      </c>
      <c r="I291" s="22">
        <v>937400</v>
      </c>
      <c r="J291" s="22">
        <v>946000</v>
      </c>
      <c r="K291" s="22">
        <v>960000</v>
      </c>
      <c r="L291" s="22">
        <v>960000</v>
      </c>
      <c r="M291" s="22">
        <v>960000</v>
      </c>
      <c r="N291" s="22">
        <v>960000</v>
      </c>
      <c r="O291" s="23">
        <v>31</v>
      </c>
      <c r="P291" s="23">
        <v>31</v>
      </c>
      <c r="Q291" s="23">
        <v>28</v>
      </c>
      <c r="R291" s="22">
        <v>580</v>
      </c>
      <c r="S291" s="22">
        <v>550</v>
      </c>
      <c r="T291" s="24">
        <v>2.9</v>
      </c>
      <c r="U291" s="24">
        <v>0.19999999999999973</v>
      </c>
      <c r="V291" s="24">
        <v>2.7</v>
      </c>
      <c r="W291" s="24">
        <v>2.8</v>
      </c>
      <c r="X291" s="25">
        <v>3.217409857051419E-2</v>
      </c>
      <c r="Y291" s="24">
        <v>2.2999999999999998</v>
      </c>
      <c r="Z291" s="24">
        <v>-0.5</v>
      </c>
      <c r="AA291" s="24">
        <v>2.8</v>
      </c>
      <c r="AB291" s="24">
        <v>3</v>
      </c>
      <c r="AC291" s="26">
        <v>0.3263119992798631</v>
      </c>
      <c r="AD291" s="24">
        <v>10.142071224301846</v>
      </c>
      <c r="AE291" s="6">
        <v>99</v>
      </c>
      <c r="AF291" s="6">
        <v>130</v>
      </c>
      <c r="AG291" s="6">
        <v>131</v>
      </c>
      <c r="AH291" s="27">
        <v>1.9178885630498532</v>
      </c>
      <c r="AI291" s="28">
        <v>1042500</v>
      </c>
      <c r="AJ291" s="28">
        <v>1045000</v>
      </c>
      <c r="AK291" s="28">
        <v>980000</v>
      </c>
      <c r="AL291" s="29">
        <v>-2.3923444976076554E-3</v>
      </c>
      <c r="AM291" s="29">
        <v>6.3775510204081634E-2</v>
      </c>
      <c r="AN291" s="6">
        <v>2.8</v>
      </c>
      <c r="AO291" s="27">
        <v>0</v>
      </c>
      <c r="AP291" s="6">
        <v>2.8</v>
      </c>
      <c r="AQ291" s="26">
        <v>7.2314049586776868E-2</v>
      </c>
      <c r="AR291" s="28">
        <v>600</v>
      </c>
      <c r="AS291" s="28">
        <v>590</v>
      </c>
      <c r="AT291" s="25">
        <v>1.6949152542372881E-2</v>
      </c>
      <c r="AU291" s="26">
        <v>-9.5375918041956664E-2</v>
      </c>
      <c r="AV291" s="30">
        <v>1777.4400000000003</v>
      </c>
      <c r="AW291" s="24">
        <v>0.74680000000000002</v>
      </c>
      <c r="AX291" s="24">
        <v>0.25319999999999998</v>
      </c>
      <c r="AY291" s="24">
        <v>0.76800000000000002</v>
      </c>
      <c r="AZ291" s="24">
        <v>0.2218</v>
      </c>
      <c r="BA291" s="24">
        <v>0.47089999999999999</v>
      </c>
      <c r="BB291" s="24">
        <v>0.28749999999999998</v>
      </c>
      <c r="BC291" s="24">
        <v>0.19750000000000001</v>
      </c>
      <c r="BD291" s="31">
        <v>6</v>
      </c>
      <c r="BE291" s="23">
        <v>10</v>
      </c>
      <c r="BF291" s="32" t="s">
        <v>2990</v>
      </c>
      <c r="BG291" s="33">
        <v>144.86292553361801</v>
      </c>
      <c r="BH291" s="33">
        <v>-37.763891149666698</v>
      </c>
      <c r="BI291" s="34">
        <f t="shared" si="56"/>
        <v>69</v>
      </c>
      <c r="BJ291" s="34">
        <f t="shared" si="57"/>
        <v>70</v>
      </c>
      <c r="BK291" s="34">
        <f t="shared" si="58"/>
        <v>100</v>
      </c>
      <c r="BL291" s="34">
        <f t="shared" si="59"/>
        <v>100</v>
      </c>
      <c r="BM291" s="34">
        <f t="shared" si="60"/>
        <v>1</v>
      </c>
      <c r="BN291" s="34">
        <f t="shared" si="61"/>
        <v>96</v>
      </c>
      <c r="BO291" s="34">
        <f t="shared" si="62"/>
        <v>100</v>
      </c>
      <c r="BP291" s="34">
        <f t="shared" si="63"/>
        <v>94</v>
      </c>
      <c r="BQ291" s="35">
        <f t="shared" si="64"/>
        <v>58</v>
      </c>
      <c r="BR291" s="34">
        <f t="shared" si="65"/>
        <v>49</v>
      </c>
      <c r="BS291" s="35">
        <f t="shared" si="66"/>
        <v>50</v>
      </c>
      <c r="BT291" s="35">
        <f t="shared" si="67"/>
        <v>79</v>
      </c>
      <c r="BU291" s="35">
        <f t="shared" si="68"/>
        <v>60</v>
      </c>
      <c r="BV291" s="35">
        <f t="shared" si="69"/>
        <v>73</v>
      </c>
    </row>
    <row r="292" spans="2:74" hidden="1" x14ac:dyDescent="0.3">
      <c r="B292" s="6" t="s">
        <v>522</v>
      </c>
      <c r="C292" s="6">
        <v>211011447</v>
      </c>
      <c r="D292" s="6" t="s">
        <v>110</v>
      </c>
      <c r="E292" s="6" t="s">
        <v>85</v>
      </c>
      <c r="F292" s="6" t="s">
        <v>689</v>
      </c>
      <c r="G292" s="6" t="s">
        <v>86</v>
      </c>
      <c r="H292" s="6" t="s">
        <v>78</v>
      </c>
      <c r="I292" s="22">
        <v>790000</v>
      </c>
      <c r="J292" s="22">
        <v>800000</v>
      </c>
      <c r="K292" s="22">
        <v>850000</v>
      </c>
      <c r="L292" s="22">
        <v>840000</v>
      </c>
      <c r="M292" s="22">
        <v>840000</v>
      </c>
      <c r="N292" s="22">
        <v>875000</v>
      </c>
      <c r="O292" s="23">
        <v>24</v>
      </c>
      <c r="P292" s="23">
        <v>24</v>
      </c>
      <c r="Q292" s="23">
        <v>24</v>
      </c>
      <c r="R292" s="22">
        <v>600</v>
      </c>
      <c r="S292" s="22">
        <v>550</v>
      </c>
      <c r="T292" s="24">
        <v>2.8</v>
      </c>
      <c r="U292" s="24">
        <v>9.9999999999999645E-2</v>
      </c>
      <c r="V292" s="24">
        <v>2.7</v>
      </c>
      <c r="W292" s="24">
        <v>2.9</v>
      </c>
      <c r="X292" s="25">
        <v>3.949367088607595E-2</v>
      </c>
      <c r="Y292" s="24">
        <v>2.1</v>
      </c>
      <c r="Z292" s="24">
        <v>-0.79999999999999982</v>
      </c>
      <c r="AA292" s="24">
        <v>2.9</v>
      </c>
      <c r="AB292" s="24">
        <v>2.8</v>
      </c>
      <c r="AC292" s="26">
        <v>0.33357053904999107</v>
      </c>
      <c r="AD292" s="24">
        <v>8.4461771105606704</v>
      </c>
      <c r="AE292" s="6">
        <v>208</v>
      </c>
      <c r="AF292" s="6">
        <v>285</v>
      </c>
      <c r="AG292" s="6">
        <v>250</v>
      </c>
      <c r="AH292" s="27">
        <v>1.7493188010899183</v>
      </c>
      <c r="AI292" s="28">
        <v>1000000</v>
      </c>
      <c r="AJ292" s="28">
        <v>998000</v>
      </c>
      <c r="AK292" s="28">
        <v>952000</v>
      </c>
      <c r="AL292" s="29">
        <v>2.004008016032064E-3</v>
      </c>
      <c r="AM292" s="29">
        <v>5.0420168067226892E-2</v>
      </c>
      <c r="AN292" s="6">
        <v>2.7</v>
      </c>
      <c r="AO292" s="27">
        <v>-9.9999999999999645E-2</v>
      </c>
      <c r="AP292" s="6">
        <v>2.8</v>
      </c>
      <c r="AQ292" s="26">
        <v>7.0068027210884357E-2</v>
      </c>
      <c r="AR292" s="28">
        <v>620</v>
      </c>
      <c r="AS292" s="28">
        <v>575</v>
      </c>
      <c r="AT292" s="25">
        <v>7.8260869565217397E-2</v>
      </c>
      <c r="AU292" s="26">
        <v>-2.5472626688022748E-2</v>
      </c>
      <c r="AV292" s="30">
        <v>1798.7200000000003</v>
      </c>
      <c r="AW292" s="24">
        <v>0.68899999999999995</v>
      </c>
      <c r="AX292" s="24">
        <v>0.311</v>
      </c>
      <c r="AY292" s="24">
        <v>0.84740000000000004</v>
      </c>
      <c r="AZ292" s="24">
        <v>0.12089999999999999</v>
      </c>
      <c r="BA292" s="24">
        <v>0.33660000000000001</v>
      </c>
      <c r="BB292" s="24">
        <v>0.39860000000000001</v>
      </c>
      <c r="BC292" s="24">
        <v>0.23230000000000001</v>
      </c>
      <c r="BD292" s="31">
        <v>6</v>
      </c>
      <c r="BE292" s="23">
        <v>29</v>
      </c>
      <c r="BF292" s="32" t="s">
        <v>2991</v>
      </c>
      <c r="BG292" s="33">
        <v>145.28745468314401</v>
      </c>
      <c r="BH292" s="33">
        <v>-37.880444793991799</v>
      </c>
      <c r="BI292" s="34">
        <f t="shared" si="56"/>
        <v>70</v>
      </c>
      <c r="BJ292" s="34">
        <f t="shared" si="57"/>
        <v>72</v>
      </c>
      <c r="BK292" s="34">
        <f t="shared" si="58"/>
        <v>100</v>
      </c>
      <c r="BL292" s="34">
        <f t="shared" si="59"/>
        <v>100</v>
      </c>
      <c r="BM292" s="34">
        <f t="shared" si="60"/>
        <v>2</v>
      </c>
      <c r="BN292" s="34">
        <f t="shared" si="61"/>
        <v>92</v>
      </c>
      <c r="BO292" s="34">
        <f t="shared" si="62"/>
        <v>100</v>
      </c>
      <c r="BP292" s="34">
        <f t="shared" si="63"/>
        <v>64</v>
      </c>
      <c r="BQ292" s="35">
        <f t="shared" si="64"/>
        <v>82</v>
      </c>
      <c r="BR292" s="34">
        <f t="shared" si="65"/>
        <v>66</v>
      </c>
      <c r="BS292" s="35">
        <f t="shared" si="66"/>
        <v>45</v>
      </c>
      <c r="BT292" s="35">
        <f t="shared" si="67"/>
        <v>82</v>
      </c>
      <c r="BU292" s="35">
        <f t="shared" si="68"/>
        <v>60</v>
      </c>
      <c r="BV292" s="35">
        <f t="shared" si="69"/>
        <v>73</v>
      </c>
    </row>
    <row r="293" spans="2:74" hidden="1" x14ac:dyDescent="0.3">
      <c r="B293" s="6" t="s">
        <v>523</v>
      </c>
      <c r="C293" s="6">
        <v>212041318</v>
      </c>
      <c r="D293" s="6" t="s">
        <v>156</v>
      </c>
      <c r="E293" s="6" t="s">
        <v>157</v>
      </c>
      <c r="F293" s="6" t="s">
        <v>689</v>
      </c>
      <c r="G293" s="6" t="s">
        <v>86</v>
      </c>
      <c r="H293" s="6" t="s">
        <v>78</v>
      </c>
      <c r="I293" s="22">
        <v>800000</v>
      </c>
      <c r="J293" s="22">
        <v>800000</v>
      </c>
      <c r="K293" s="22">
        <v>800000</v>
      </c>
      <c r="L293" s="22">
        <v>870000</v>
      </c>
      <c r="M293" s="22">
        <v>848000</v>
      </c>
      <c r="N293" s="22">
        <v>830000</v>
      </c>
      <c r="O293" s="23">
        <v>26</v>
      </c>
      <c r="P293" s="23">
        <v>26</v>
      </c>
      <c r="Q293" s="23">
        <v>26</v>
      </c>
      <c r="R293" s="22">
        <v>600</v>
      </c>
      <c r="S293" s="22">
        <v>550</v>
      </c>
      <c r="T293" s="24">
        <v>1.8</v>
      </c>
      <c r="U293" s="24">
        <v>0.10000000000000009</v>
      </c>
      <c r="V293" s="24">
        <v>1.7</v>
      </c>
      <c r="W293" s="24">
        <v>1.6</v>
      </c>
      <c r="X293" s="25">
        <v>3.9E-2</v>
      </c>
      <c r="Y293" s="24">
        <v>1.4</v>
      </c>
      <c r="Z293" s="24">
        <v>-0.40000000000000013</v>
      </c>
      <c r="AA293" s="24">
        <v>1.8</v>
      </c>
      <c r="AB293" s="24">
        <v>1.6</v>
      </c>
      <c r="AC293" s="26">
        <v>0.35595633602278115</v>
      </c>
      <c r="AD293" s="24">
        <v>9.1270855390456713</v>
      </c>
      <c r="AE293" s="6">
        <v>292</v>
      </c>
      <c r="AF293" s="6">
        <v>341</v>
      </c>
      <c r="AG293" s="6">
        <v>334</v>
      </c>
      <c r="AH293" s="27">
        <v>2.703448275862069</v>
      </c>
      <c r="AI293" s="28">
        <v>880000</v>
      </c>
      <c r="AJ293" s="28">
        <v>850000</v>
      </c>
      <c r="AK293" s="28">
        <v>832000</v>
      </c>
      <c r="AL293" s="29">
        <v>3.5294117647058823E-2</v>
      </c>
      <c r="AM293" s="29">
        <v>5.7692307692307696E-2</v>
      </c>
      <c r="AN293" s="6">
        <v>2.2000000000000002</v>
      </c>
      <c r="AO293" s="27">
        <v>0.10000000000000009</v>
      </c>
      <c r="AP293" s="6">
        <v>2.1</v>
      </c>
      <c r="AQ293" s="26">
        <v>7.2549019607843129E-2</v>
      </c>
      <c r="AR293" s="28">
        <v>580</v>
      </c>
      <c r="AS293" s="28">
        <v>550</v>
      </c>
      <c r="AT293" s="25">
        <v>5.4545454545454543E-2</v>
      </c>
      <c r="AU293" s="26">
        <v>-0.14374680931853812</v>
      </c>
      <c r="AV293" s="30">
        <v>1685.6000000000001</v>
      </c>
      <c r="AW293" s="24">
        <v>0.79</v>
      </c>
      <c r="AX293" s="24">
        <v>0.21</v>
      </c>
      <c r="AY293" s="24">
        <v>0.85950000000000004</v>
      </c>
      <c r="AZ293" s="24">
        <v>0.1016</v>
      </c>
      <c r="BA293" s="24">
        <v>0.38150000000000001</v>
      </c>
      <c r="BB293" s="24">
        <v>0.31830000000000003</v>
      </c>
      <c r="BC293" s="24">
        <v>0.26889999999999997</v>
      </c>
      <c r="BD293" s="31">
        <v>2</v>
      </c>
      <c r="BE293" s="23">
        <v>24</v>
      </c>
      <c r="BF293" s="32" t="s">
        <v>2992</v>
      </c>
      <c r="BG293" s="33">
        <v>145.14804702392101</v>
      </c>
      <c r="BH293" s="33">
        <v>-37.969482231240498</v>
      </c>
      <c r="BI293" s="34">
        <f t="shared" si="56"/>
        <v>87</v>
      </c>
      <c r="BJ293" s="34">
        <f t="shared" si="57"/>
        <v>80</v>
      </c>
      <c r="BK293" s="34">
        <f t="shared" si="58"/>
        <v>91</v>
      </c>
      <c r="BL293" s="34">
        <f t="shared" si="59"/>
        <v>100</v>
      </c>
      <c r="BM293" s="34">
        <f t="shared" si="60"/>
        <v>18</v>
      </c>
      <c r="BN293" s="34">
        <f t="shared" si="61"/>
        <v>96</v>
      </c>
      <c r="BO293" s="34">
        <f t="shared" si="62"/>
        <v>100</v>
      </c>
      <c r="BP293" s="34">
        <f t="shared" si="63"/>
        <v>74</v>
      </c>
      <c r="BQ293" s="35">
        <f t="shared" si="64"/>
        <v>80</v>
      </c>
      <c r="BR293" s="34">
        <f t="shared" si="65"/>
        <v>59</v>
      </c>
      <c r="BS293" s="35">
        <f t="shared" si="66"/>
        <v>30</v>
      </c>
      <c r="BT293" s="35">
        <f t="shared" si="67"/>
        <v>93</v>
      </c>
      <c r="BU293" s="35">
        <f t="shared" si="68"/>
        <v>20</v>
      </c>
      <c r="BV293" s="35">
        <f t="shared" si="69"/>
        <v>73</v>
      </c>
    </row>
    <row r="294" spans="2:74" hidden="1" x14ac:dyDescent="0.3">
      <c r="B294" s="6" t="s">
        <v>524</v>
      </c>
      <c r="C294" s="6">
        <v>213021342</v>
      </c>
      <c r="D294" s="6" t="s">
        <v>365</v>
      </c>
      <c r="E294" s="6" t="s">
        <v>89</v>
      </c>
      <c r="F294" s="6" t="s">
        <v>689</v>
      </c>
      <c r="G294" s="6" t="s">
        <v>86</v>
      </c>
      <c r="H294" s="6" t="s">
        <v>78</v>
      </c>
      <c r="I294" s="22">
        <v>700000</v>
      </c>
      <c r="J294" s="22">
        <v>700000</v>
      </c>
      <c r="K294" s="22">
        <v>720000</v>
      </c>
      <c r="L294" s="22">
        <v>740000</v>
      </c>
      <c r="M294" s="22">
        <v>730000</v>
      </c>
      <c r="N294" s="22">
        <v>740000</v>
      </c>
      <c r="O294" s="23">
        <v>39</v>
      </c>
      <c r="P294" s="23">
        <v>36</v>
      </c>
      <c r="Q294" s="23">
        <v>38</v>
      </c>
      <c r="R294" s="22">
        <v>500</v>
      </c>
      <c r="S294" s="22">
        <v>480</v>
      </c>
      <c r="T294" s="24">
        <v>2.8</v>
      </c>
      <c r="U294" s="24">
        <v>9.9999999999999645E-2</v>
      </c>
      <c r="V294" s="24">
        <v>2.7</v>
      </c>
      <c r="W294" s="24">
        <v>2.7</v>
      </c>
      <c r="X294" s="25">
        <v>3.7142857142857144E-2</v>
      </c>
      <c r="Y294" s="24">
        <v>2.2999999999999998</v>
      </c>
      <c r="Z294" s="24">
        <v>-0.70000000000000018</v>
      </c>
      <c r="AA294" s="24">
        <v>3</v>
      </c>
      <c r="AB294" s="24">
        <v>2.8</v>
      </c>
      <c r="AC294" s="26">
        <v>0.28380710198892012</v>
      </c>
      <c r="AD294" s="24">
        <v>7.6409604381632334</v>
      </c>
      <c r="AE294" s="6">
        <v>231</v>
      </c>
      <c r="AF294" s="6">
        <v>283</v>
      </c>
      <c r="AG294" s="6">
        <v>237</v>
      </c>
      <c r="AH294" s="27">
        <v>2.8752475247524751</v>
      </c>
      <c r="AI294" s="28">
        <v>1000000</v>
      </c>
      <c r="AJ294" s="28">
        <v>995000</v>
      </c>
      <c r="AK294" s="28">
        <v>980000</v>
      </c>
      <c r="AL294" s="29">
        <v>5.0251256281407036E-3</v>
      </c>
      <c r="AM294" s="29">
        <v>2.0408163265306121E-2</v>
      </c>
      <c r="AN294" s="6">
        <v>3</v>
      </c>
      <c r="AO294" s="27">
        <v>0.39999999999999991</v>
      </c>
      <c r="AP294" s="6">
        <v>2.6</v>
      </c>
      <c r="AQ294" s="26">
        <v>7.0940170940170938E-2</v>
      </c>
      <c r="AR294" s="28">
        <v>600</v>
      </c>
      <c r="AS294" s="28">
        <v>580</v>
      </c>
      <c r="AT294" s="25">
        <v>3.4482758620689655E-2</v>
      </c>
      <c r="AU294" s="26">
        <v>-9.5988771663789718E-2</v>
      </c>
      <c r="AV294" s="30">
        <v>1761.7600000000002</v>
      </c>
      <c r="AW294" s="24">
        <v>0.70469999999999999</v>
      </c>
      <c r="AX294" s="24">
        <v>0.29530000000000001</v>
      </c>
      <c r="AY294" s="24">
        <v>0.84970000000000001</v>
      </c>
      <c r="AZ294" s="24">
        <v>9.69E-2</v>
      </c>
      <c r="BA294" s="24">
        <v>0.37509999999999999</v>
      </c>
      <c r="BB294" s="24">
        <v>0.33479999999999999</v>
      </c>
      <c r="BC294" s="24">
        <v>0.26619999999999999</v>
      </c>
      <c r="BD294" s="31">
        <v>3</v>
      </c>
      <c r="BE294" s="23">
        <v>17</v>
      </c>
      <c r="BF294" s="32" t="s">
        <v>2993</v>
      </c>
      <c r="BG294" s="33">
        <v>144.78319196659999</v>
      </c>
      <c r="BH294" s="33">
        <v>-37.880178325510499</v>
      </c>
      <c r="BI294" s="34">
        <f t="shared" si="56"/>
        <v>70</v>
      </c>
      <c r="BJ294" s="34">
        <f t="shared" si="57"/>
        <v>67</v>
      </c>
      <c r="BK294" s="34">
        <f t="shared" si="58"/>
        <v>89</v>
      </c>
      <c r="BL294" s="34">
        <f t="shared" si="59"/>
        <v>100</v>
      </c>
      <c r="BM294" s="34">
        <f t="shared" si="60"/>
        <v>3</v>
      </c>
      <c r="BN294" s="34">
        <f t="shared" si="61"/>
        <v>94</v>
      </c>
      <c r="BO294" s="34">
        <f t="shared" si="62"/>
        <v>100</v>
      </c>
      <c r="BP294" s="34">
        <f t="shared" si="63"/>
        <v>73</v>
      </c>
      <c r="BQ294" s="35">
        <f t="shared" si="64"/>
        <v>74</v>
      </c>
      <c r="BR294" s="34">
        <f t="shared" si="65"/>
        <v>74</v>
      </c>
      <c r="BS294" s="35">
        <f t="shared" si="66"/>
        <v>78</v>
      </c>
      <c r="BT294" s="35">
        <f t="shared" si="67"/>
        <v>79</v>
      </c>
      <c r="BU294" s="35">
        <f t="shared" si="68"/>
        <v>30</v>
      </c>
      <c r="BV294" s="35">
        <f t="shared" si="69"/>
        <v>73</v>
      </c>
    </row>
    <row r="295" spans="2:74" hidden="1" x14ac:dyDescent="0.3">
      <c r="B295" s="6" t="s">
        <v>525</v>
      </c>
      <c r="C295" s="6">
        <v>403031066</v>
      </c>
      <c r="D295" s="6" t="s">
        <v>185</v>
      </c>
      <c r="E295" s="6" t="s">
        <v>186</v>
      </c>
      <c r="F295" s="6" t="s">
        <v>2379</v>
      </c>
      <c r="G295" s="6" t="s">
        <v>82</v>
      </c>
      <c r="H295" s="6" t="s">
        <v>78</v>
      </c>
      <c r="I295" s="22">
        <v>1000000</v>
      </c>
      <c r="J295" s="22">
        <v>950000</v>
      </c>
      <c r="K295" s="22">
        <v>891460</v>
      </c>
      <c r="L295" s="22">
        <v>980000</v>
      </c>
      <c r="M295" s="22">
        <v>980000</v>
      </c>
      <c r="N295" s="22">
        <v>865000</v>
      </c>
      <c r="O295" s="23">
        <v>18</v>
      </c>
      <c r="P295" s="23">
        <v>19</v>
      </c>
      <c r="Q295" s="23">
        <v>24</v>
      </c>
      <c r="R295" s="22">
        <v>650</v>
      </c>
      <c r="S295" s="22">
        <v>630</v>
      </c>
      <c r="T295" s="24">
        <v>2.4</v>
      </c>
      <c r="U295" s="24">
        <v>-0.20000000000000018</v>
      </c>
      <c r="V295" s="24">
        <v>2.6</v>
      </c>
      <c r="W295" s="24">
        <v>2.7</v>
      </c>
      <c r="X295" s="25">
        <v>3.3799999999999997E-2</v>
      </c>
      <c r="Y295" s="24">
        <v>1.5</v>
      </c>
      <c r="Z295" s="24">
        <v>-0.30000000000000004</v>
      </c>
      <c r="AA295" s="24">
        <v>1.8</v>
      </c>
      <c r="AB295" s="24">
        <v>2</v>
      </c>
      <c r="AC295" s="26">
        <v>0.32900064787819883</v>
      </c>
      <c r="AD295" s="24">
        <v>9.7337469786449358</v>
      </c>
      <c r="AE295" s="6">
        <v>99</v>
      </c>
      <c r="AF295" s="6">
        <v>101</v>
      </c>
      <c r="AG295" s="6">
        <v>84</v>
      </c>
      <c r="AH295" s="27">
        <v>1.7913043478260871</v>
      </c>
      <c r="AI295" s="28">
        <v>1200000</v>
      </c>
      <c r="AJ295" s="28">
        <v>1020000</v>
      </c>
      <c r="AK295" s="28">
        <v>930000</v>
      </c>
      <c r="AL295" s="29">
        <v>0.17647058823529413</v>
      </c>
      <c r="AM295" s="29">
        <v>0.29032258064516131</v>
      </c>
      <c r="AN295" s="6">
        <v>2.7</v>
      </c>
      <c r="AO295" s="27">
        <v>-9.9999999999999645E-2</v>
      </c>
      <c r="AP295" s="6">
        <v>2.8</v>
      </c>
      <c r="AQ295" s="26">
        <v>0.11052631578947369</v>
      </c>
      <c r="AR295" s="28">
        <v>670</v>
      </c>
      <c r="AS295" s="28">
        <v>630</v>
      </c>
      <c r="AT295" s="25">
        <v>6.3492063492063489E-2</v>
      </c>
      <c r="AU295" s="26">
        <v>0.34809231132015261</v>
      </c>
      <c r="AV295" s="30">
        <v>1975.6800000000003</v>
      </c>
      <c r="AW295" s="24">
        <v>0.72219999999999995</v>
      </c>
      <c r="AX295" s="24">
        <v>0.27779999999999999</v>
      </c>
      <c r="AY295" s="24">
        <v>0.86199999999999999</v>
      </c>
      <c r="AZ295" s="24">
        <v>0.10630000000000001</v>
      </c>
      <c r="BA295" s="24">
        <v>0.38929999999999998</v>
      </c>
      <c r="BB295" s="24">
        <v>0.37669999999999998</v>
      </c>
      <c r="BC295" s="24">
        <v>0.1893</v>
      </c>
      <c r="BD295" s="31">
        <v>7</v>
      </c>
      <c r="BE295" s="23">
        <v>12</v>
      </c>
      <c r="BF295" s="32" t="s">
        <v>2994</v>
      </c>
      <c r="BG295" s="33">
        <v>138.58622598643601</v>
      </c>
      <c r="BH295" s="33">
        <v>-35.024667198721197</v>
      </c>
      <c r="BI295" s="34">
        <f t="shared" si="56"/>
        <v>77</v>
      </c>
      <c r="BJ295" s="34">
        <f t="shared" si="57"/>
        <v>72</v>
      </c>
      <c r="BK295" s="34">
        <f t="shared" si="58"/>
        <v>100</v>
      </c>
      <c r="BL295" s="34">
        <f t="shared" si="59"/>
        <v>1</v>
      </c>
      <c r="BM295" s="34">
        <f t="shared" si="60"/>
        <v>88</v>
      </c>
      <c r="BN295" s="34">
        <f t="shared" si="61"/>
        <v>100</v>
      </c>
      <c r="BO295" s="34">
        <f t="shared" si="62"/>
        <v>100</v>
      </c>
      <c r="BP295" s="34">
        <f t="shared" si="63"/>
        <v>76</v>
      </c>
      <c r="BQ295" s="35">
        <f t="shared" si="64"/>
        <v>63</v>
      </c>
      <c r="BR295" s="34">
        <f t="shared" si="65"/>
        <v>53</v>
      </c>
      <c r="BS295" s="35">
        <f t="shared" si="66"/>
        <v>48</v>
      </c>
      <c r="BT295" s="35">
        <f t="shared" si="67"/>
        <v>92</v>
      </c>
      <c r="BU295" s="35">
        <f t="shared" si="68"/>
        <v>70</v>
      </c>
      <c r="BV295" s="35">
        <f t="shared" si="69"/>
        <v>73</v>
      </c>
    </row>
    <row r="296" spans="2:74" hidden="1" x14ac:dyDescent="0.3">
      <c r="B296" s="6" t="s">
        <v>526</v>
      </c>
      <c r="C296" s="6">
        <v>106011109</v>
      </c>
      <c r="D296" s="6" t="s">
        <v>527</v>
      </c>
      <c r="E296" s="6" t="s">
        <v>246</v>
      </c>
      <c r="F296" s="6" t="s">
        <v>2691</v>
      </c>
      <c r="G296" s="6" t="s">
        <v>77</v>
      </c>
      <c r="H296" s="6" t="s">
        <v>78</v>
      </c>
      <c r="I296" s="22">
        <v>792728</v>
      </c>
      <c r="J296" s="22">
        <v>788144</v>
      </c>
      <c r="K296" s="22">
        <v>765000</v>
      </c>
      <c r="L296" s="22">
        <v>870000</v>
      </c>
      <c r="M296" s="22">
        <v>850000</v>
      </c>
      <c r="N296" s="22">
        <v>725000</v>
      </c>
      <c r="O296" s="23">
        <v>50</v>
      </c>
      <c r="P296" s="23">
        <v>46</v>
      </c>
      <c r="Q296" s="23">
        <v>48</v>
      </c>
      <c r="R296" s="22">
        <v>560</v>
      </c>
      <c r="S296" s="22">
        <v>510</v>
      </c>
      <c r="T296" s="24">
        <v>1.8</v>
      </c>
      <c r="U296" s="24">
        <v>0</v>
      </c>
      <c r="V296" s="24">
        <v>1.8</v>
      </c>
      <c r="W296" s="24">
        <v>1.8</v>
      </c>
      <c r="X296" s="25">
        <v>3.673391125329243E-2</v>
      </c>
      <c r="Y296" s="24">
        <v>1.1000000000000001</v>
      </c>
      <c r="Z296" s="24">
        <v>-0.19999999999999996</v>
      </c>
      <c r="AA296" s="24">
        <v>1.3</v>
      </c>
      <c r="AB296" s="24">
        <v>1.2</v>
      </c>
      <c r="AC296" s="26">
        <v>0.27563395810363833</v>
      </c>
      <c r="AD296" s="24">
        <v>7.5035287204526444</v>
      </c>
      <c r="AE296" s="6">
        <v>630</v>
      </c>
      <c r="AF296" s="6">
        <v>707</v>
      </c>
      <c r="AG296" s="6">
        <v>501</v>
      </c>
      <c r="AH296" s="27">
        <v>7.1369606003752351</v>
      </c>
      <c r="AI296" s="28">
        <v>670000</v>
      </c>
      <c r="AJ296" s="28">
        <v>625000</v>
      </c>
      <c r="AK296" s="28">
        <v>622000</v>
      </c>
      <c r="AL296" s="29">
        <v>7.1999999999999995E-2</v>
      </c>
      <c r="AM296" s="29">
        <v>7.7170418006430874E-2</v>
      </c>
      <c r="AN296" s="6">
        <v>2.4</v>
      </c>
      <c r="AO296" s="27">
        <v>0</v>
      </c>
      <c r="AP296" s="6">
        <v>2.4</v>
      </c>
      <c r="AQ296" s="26">
        <v>0.10615384615384615</v>
      </c>
      <c r="AR296" s="28">
        <v>580</v>
      </c>
      <c r="AS296" s="28">
        <v>550</v>
      </c>
      <c r="AT296" s="25">
        <v>5.4545454545454543E-2</v>
      </c>
      <c r="AU296" s="26">
        <v>0.30659704264059573</v>
      </c>
      <c r="AV296" s="30">
        <v>2031.6800000000003</v>
      </c>
      <c r="AW296" s="24">
        <v>0.78690000000000004</v>
      </c>
      <c r="AX296" s="24">
        <v>0.21310000000000001</v>
      </c>
      <c r="AY296" s="24">
        <v>0.9929</v>
      </c>
      <c r="AZ296" s="24">
        <v>1.6000000000000001E-3</v>
      </c>
      <c r="BA296" s="24">
        <v>0.40949999999999998</v>
      </c>
      <c r="BB296" s="24">
        <v>0.46029999999999999</v>
      </c>
      <c r="BC296" s="24">
        <v>9.9299999999999999E-2</v>
      </c>
      <c r="BD296" s="31">
        <v>7.5</v>
      </c>
      <c r="BE296" s="23">
        <v>101</v>
      </c>
      <c r="BF296" s="32" t="s">
        <v>2995</v>
      </c>
      <c r="BG296" s="33">
        <v>151.16951524946501</v>
      </c>
      <c r="BH296" s="33">
        <v>-32.958017274334203</v>
      </c>
      <c r="BI296" s="34">
        <f t="shared" si="56"/>
        <v>87</v>
      </c>
      <c r="BJ296" s="34">
        <f t="shared" si="57"/>
        <v>77</v>
      </c>
      <c r="BK296" s="34">
        <f t="shared" si="58"/>
        <v>36</v>
      </c>
      <c r="BL296" s="34">
        <f t="shared" si="59"/>
        <v>1</v>
      </c>
      <c r="BM296" s="34">
        <f t="shared" si="60"/>
        <v>37</v>
      </c>
      <c r="BN296" s="34">
        <f t="shared" si="61"/>
        <v>100</v>
      </c>
      <c r="BO296" s="34">
        <f t="shared" si="62"/>
        <v>86</v>
      </c>
      <c r="BP296" s="34">
        <f t="shared" si="63"/>
        <v>80</v>
      </c>
      <c r="BQ296" s="35">
        <f t="shared" si="64"/>
        <v>73</v>
      </c>
      <c r="BR296" s="34">
        <f t="shared" si="65"/>
        <v>75</v>
      </c>
      <c r="BS296" s="35">
        <f t="shared" si="66"/>
        <v>83</v>
      </c>
      <c r="BT296" s="35">
        <f t="shared" si="67"/>
        <v>98</v>
      </c>
      <c r="BU296" s="35">
        <f t="shared" si="68"/>
        <v>75</v>
      </c>
      <c r="BV296" s="35">
        <f t="shared" si="69"/>
        <v>73</v>
      </c>
    </row>
    <row r="297" spans="2:74" hidden="1" x14ac:dyDescent="0.3">
      <c r="B297" s="6" t="s">
        <v>528</v>
      </c>
      <c r="C297" s="6">
        <v>201021009</v>
      </c>
      <c r="D297" s="6" t="s">
        <v>519</v>
      </c>
      <c r="E297" s="6" t="s">
        <v>170</v>
      </c>
      <c r="F297" s="6" t="s">
        <v>2708</v>
      </c>
      <c r="G297" s="6" t="s">
        <v>86</v>
      </c>
      <c r="H297" s="6" t="s">
        <v>78</v>
      </c>
      <c r="I297" s="22">
        <v>740000</v>
      </c>
      <c r="J297" s="22">
        <v>750000</v>
      </c>
      <c r="K297" s="22">
        <v>700000</v>
      </c>
      <c r="L297" s="22">
        <v>625000</v>
      </c>
      <c r="M297" s="22">
        <v>627000</v>
      </c>
      <c r="N297" s="22">
        <v>678000</v>
      </c>
      <c r="O297" s="23">
        <v>80</v>
      </c>
      <c r="P297" s="23">
        <v>79</v>
      </c>
      <c r="Q297" s="23">
        <v>80</v>
      </c>
      <c r="R297" s="22">
        <v>450</v>
      </c>
      <c r="S297" s="22">
        <v>450</v>
      </c>
      <c r="T297" s="24">
        <v>3</v>
      </c>
      <c r="U297" s="24">
        <v>0.20000000000000018</v>
      </c>
      <c r="V297" s="24">
        <v>2.8</v>
      </c>
      <c r="W297" s="24">
        <v>2.1</v>
      </c>
      <c r="X297" s="25">
        <v>3.1621621621621625E-2</v>
      </c>
      <c r="Y297" s="24">
        <v>1.3</v>
      </c>
      <c r="Z297" s="24">
        <v>-0.5</v>
      </c>
      <c r="AA297" s="24">
        <v>1.8</v>
      </c>
      <c r="AB297" s="24">
        <v>1.6</v>
      </c>
      <c r="AC297" s="26">
        <v>0.23211190888833866</v>
      </c>
      <c r="AD297" s="24">
        <v>7.3402911357850691</v>
      </c>
      <c r="AE297" s="6">
        <v>346</v>
      </c>
      <c r="AF297" s="6">
        <v>390</v>
      </c>
      <c r="AG297" s="6">
        <v>380</v>
      </c>
      <c r="AH297" s="27">
        <v>11.74869109947644</v>
      </c>
      <c r="AI297" s="28">
        <v>665000</v>
      </c>
      <c r="AJ297" s="28">
        <v>680000</v>
      </c>
      <c r="AK297" s="28">
        <v>690000</v>
      </c>
      <c r="AL297" s="29">
        <v>-2.2058823529411766E-2</v>
      </c>
      <c r="AM297" s="29">
        <v>-3.6231884057971016E-2</v>
      </c>
      <c r="AN297" s="6">
        <v>2.1</v>
      </c>
      <c r="AO297" s="27">
        <v>-0.19999999999999973</v>
      </c>
      <c r="AP297" s="6">
        <v>2.2999999999999998</v>
      </c>
      <c r="AQ297" s="26">
        <v>8.7323943661971826E-2</v>
      </c>
      <c r="AR297" s="28">
        <v>460</v>
      </c>
      <c r="AS297" s="28">
        <v>450</v>
      </c>
      <c r="AT297" s="25">
        <v>2.2222222222222223E-2</v>
      </c>
      <c r="AU297" s="26">
        <v>-0.17970263941684972</v>
      </c>
      <c r="AV297" s="30">
        <v>1938.7200000000003</v>
      </c>
      <c r="AW297" s="24">
        <v>0.7379</v>
      </c>
      <c r="AX297" s="24">
        <v>0.2621</v>
      </c>
      <c r="AY297" s="24">
        <v>0.95899999999999996</v>
      </c>
      <c r="AZ297" s="24">
        <v>3.0599999999999999E-2</v>
      </c>
      <c r="BA297" s="24">
        <v>0.36520000000000002</v>
      </c>
      <c r="BB297" s="24">
        <v>0.46939999999999998</v>
      </c>
      <c r="BC297" s="24">
        <v>0.12690000000000001</v>
      </c>
      <c r="BD297" s="31">
        <v>5</v>
      </c>
      <c r="BE297" s="23">
        <v>66</v>
      </c>
      <c r="BF297" s="32" t="s">
        <v>2996</v>
      </c>
      <c r="BG297" s="33">
        <v>144.248958715745</v>
      </c>
      <c r="BH297" s="33">
        <v>-37.642125799791302</v>
      </c>
      <c r="BI297" s="34">
        <f t="shared" si="56"/>
        <v>67</v>
      </c>
      <c r="BJ297" s="34">
        <f t="shared" si="57"/>
        <v>82</v>
      </c>
      <c r="BK297" s="34">
        <f t="shared" si="58"/>
        <v>1</v>
      </c>
      <c r="BL297" s="34">
        <f t="shared" si="59"/>
        <v>100</v>
      </c>
      <c r="BM297" s="34">
        <f t="shared" si="60"/>
        <v>1</v>
      </c>
      <c r="BN297" s="34">
        <f t="shared" si="61"/>
        <v>100</v>
      </c>
      <c r="BO297" s="34">
        <f t="shared" si="62"/>
        <v>94</v>
      </c>
      <c r="BP297" s="34">
        <f t="shared" si="63"/>
        <v>70</v>
      </c>
      <c r="BQ297" s="35">
        <f t="shared" si="64"/>
        <v>56</v>
      </c>
      <c r="BR297" s="34">
        <f t="shared" si="65"/>
        <v>77</v>
      </c>
      <c r="BS297" s="35">
        <f t="shared" si="66"/>
        <v>100</v>
      </c>
      <c r="BT297" s="35">
        <f t="shared" si="67"/>
        <v>95</v>
      </c>
      <c r="BU297" s="35">
        <f t="shared" si="68"/>
        <v>50</v>
      </c>
      <c r="BV297" s="35">
        <f t="shared" si="69"/>
        <v>73</v>
      </c>
    </row>
    <row r="298" spans="2:74" hidden="1" x14ac:dyDescent="0.3">
      <c r="B298" s="6" t="s">
        <v>529</v>
      </c>
      <c r="C298" s="6">
        <v>205031089</v>
      </c>
      <c r="D298" s="6" t="s">
        <v>530</v>
      </c>
      <c r="E298" s="6" t="s">
        <v>477</v>
      </c>
      <c r="F298" s="6" t="s">
        <v>2708</v>
      </c>
      <c r="G298" s="6" t="s">
        <v>86</v>
      </c>
      <c r="H298" s="6" t="s">
        <v>78</v>
      </c>
      <c r="I298" s="22">
        <v>659000</v>
      </c>
      <c r="J298" s="22">
        <v>650000</v>
      </c>
      <c r="K298" s="22">
        <v>684331</v>
      </c>
      <c r="L298" s="22">
        <v>566000</v>
      </c>
      <c r="M298" s="22">
        <v>580000</v>
      </c>
      <c r="N298" s="22">
        <v>625000</v>
      </c>
      <c r="O298" s="23">
        <v>81</v>
      </c>
      <c r="P298" s="23">
        <v>83</v>
      </c>
      <c r="Q298" s="23">
        <v>72</v>
      </c>
      <c r="R298" s="22">
        <v>460</v>
      </c>
      <c r="S298" s="22">
        <v>450</v>
      </c>
      <c r="T298" s="24">
        <v>2.2999999999999998</v>
      </c>
      <c r="U298" s="24">
        <v>-0.20000000000000018</v>
      </c>
      <c r="V298" s="24">
        <v>2.5</v>
      </c>
      <c r="W298" s="24">
        <v>2.7</v>
      </c>
      <c r="X298" s="25">
        <v>3.6297420333839148E-2</v>
      </c>
      <c r="Y298" s="24">
        <v>0.8</v>
      </c>
      <c r="Z298" s="24">
        <v>-0.19999999999999996</v>
      </c>
      <c r="AA298" s="24">
        <v>1</v>
      </c>
      <c r="AB298" s="24">
        <v>1</v>
      </c>
      <c r="AC298" s="26">
        <v>0.29675887696118908</v>
      </c>
      <c r="AD298" s="24">
        <v>8.1757566855110202</v>
      </c>
      <c r="AE298" s="6">
        <v>1638</v>
      </c>
      <c r="AF298" s="6">
        <v>1895</v>
      </c>
      <c r="AG298" s="6">
        <v>1070</v>
      </c>
      <c r="AH298" s="27">
        <v>17.554054054054053</v>
      </c>
      <c r="AI298" s="28">
        <v>630000</v>
      </c>
      <c r="AJ298" s="28">
        <v>655000</v>
      </c>
      <c r="AK298" s="28">
        <v>710000</v>
      </c>
      <c r="AL298" s="29">
        <v>-3.8167938931297711E-2</v>
      </c>
      <c r="AM298" s="29">
        <v>-0.11267605633802817</v>
      </c>
      <c r="AN298" s="6">
        <v>2.2000000000000002</v>
      </c>
      <c r="AO298" s="27">
        <v>0.10000000000000009</v>
      </c>
      <c r="AP298" s="6">
        <v>2.1</v>
      </c>
      <c r="AQ298" s="26">
        <v>8.8059701492537307E-2</v>
      </c>
      <c r="AR298" s="28">
        <v>470</v>
      </c>
      <c r="AS298" s="28">
        <v>450</v>
      </c>
      <c r="AT298" s="25">
        <v>4.4444444444444446E-2</v>
      </c>
      <c r="AU298" s="26">
        <v>5.5837051706997487E-2</v>
      </c>
      <c r="AV298" s="30">
        <v>1550.0800000000002</v>
      </c>
      <c r="AW298" s="24">
        <v>0.72070000000000001</v>
      </c>
      <c r="AX298" s="24">
        <v>0.27929999999999999</v>
      </c>
      <c r="AY298" s="24">
        <v>0.94879999999999998</v>
      </c>
      <c r="AZ298" s="24">
        <v>4.3299999999999998E-2</v>
      </c>
      <c r="BA298" s="24">
        <v>0.42199999999999999</v>
      </c>
      <c r="BB298" s="24">
        <v>0.40050000000000002</v>
      </c>
      <c r="BC298" s="24">
        <v>0.14069999999999999</v>
      </c>
      <c r="BD298" s="31">
        <v>6.5</v>
      </c>
      <c r="BE298" s="23">
        <v>98</v>
      </c>
      <c r="BF298" s="32" t="s">
        <v>2997</v>
      </c>
      <c r="BG298" s="33">
        <v>145.78588029923901</v>
      </c>
      <c r="BH298" s="33">
        <v>-38.417540347872801</v>
      </c>
      <c r="BI298" s="34">
        <f t="shared" si="56"/>
        <v>79</v>
      </c>
      <c r="BJ298" s="34">
        <f t="shared" si="57"/>
        <v>80</v>
      </c>
      <c r="BK298" s="34">
        <f t="shared" si="58"/>
        <v>1</v>
      </c>
      <c r="BL298" s="34">
        <f t="shared" si="59"/>
        <v>82</v>
      </c>
      <c r="BM298" s="34">
        <f t="shared" si="60"/>
        <v>1</v>
      </c>
      <c r="BN298" s="34">
        <f t="shared" si="61"/>
        <v>100</v>
      </c>
      <c r="BO298" s="34">
        <f t="shared" si="62"/>
        <v>87</v>
      </c>
      <c r="BP298" s="34">
        <f t="shared" si="63"/>
        <v>83</v>
      </c>
      <c r="BQ298" s="35">
        <f t="shared" si="64"/>
        <v>71</v>
      </c>
      <c r="BR298" s="34">
        <f t="shared" si="65"/>
        <v>69</v>
      </c>
      <c r="BS298" s="35">
        <f t="shared" si="66"/>
        <v>69</v>
      </c>
      <c r="BT298" s="35">
        <f t="shared" si="67"/>
        <v>100</v>
      </c>
      <c r="BU298" s="35">
        <f t="shared" si="68"/>
        <v>65</v>
      </c>
      <c r="BV298" s="35">
        <f t="shared" si="69"/>
        <v>73</v>
      </c>
    </row>
    <row r="299" spans="2:74" hidden="1" x14ac:dyDescent="0.3">
      <c r="B299" s="6" t="s">
        <v>531</v>
      </c>
      <c r="C299" s="6">
        <v>211011254</v>
      </c>
      <c r="D299" s="6" t="s">
        <v>110</v>
      </c>
      <c r="E299" s="6" t="s">
        <v>85</v>
      </c>
      <c r="F299" s="6" t="s">
        <v>689</v>
      </c>
      <c r="G299" s="6" t="s">
        <v>86</v>
      </c>
      <c r="H299" s="6" t="s">
        <v>78</v>
      </c>
      <c r="I299" s="22">
        <v>974770</v>
      </c>
      <c r="J299" s="22">
        <v>992990</v>
      </c>
      <c r="K299" s="22">
        <v>1054500</v>
      </c>
      <c r="L299" s="22">
        <v>1010000</v>
      </c>
      <c r="M299" s="22">
        <v>985000</v>
      </c>
      <c r="N299" s="22">
        <v>985000</v>
      </c>
      <c r="O299" s="23">
        <v>25</v>
      </c>
      <c r="P299" s="23">
        <v>25</v>
      </c>
      <c r="Q299" s="23">
        <v>25</v>
      </c>
      <c r="R299" s="22">
        <v>628</v>
      </c>
      <c r="S299" s="22">
        <v>580</v>
      </c>
      <c r="T299" s="24">
        <v>2.7</v>
      </c>
      <c r="U299" s="24">
        <v>0</v>
      </c>
      <c r="V299" s="24">
        <v>2.7</v>
      </c>
      <c r="W299" s="24">
        <v>3</v>
      </c>
      <c r="X299" s="25">
        <v>3.3501236189049724E-2</v>
      </c>
      <c r="Y299" s="24">
        <v>3.1</v>
      </c>
      <c r="Z299" s="24">
        <v>-0.79999999999999982</v>
      </c>
      <c r="AA299" s="24">
        <v>3.9</v>
      </c>
      <c r="AB299" s="24">
        <v>3.5</v>
      </c>
      <c r="AC299" s="26">
        <v>0.28710408894740691</v>
      </c>
      <c r="AD299" s="24">
        <v>8.5699550705311065</v>
      </c>
      <c r="AE299" s="6">
        <v>208</v>
      </c>
      <c r="AF299" s="6">
        <v>285</v>
      </c>
      <c r="AG299" s="6">
        <v>250</v>
      </c>
      <c r="AH299" s="27">
        <v>1.7493188010899183</v>
      </c>
      <c r="AI299" s="28">
        <v>1000000</v>
      </c>
      <c r="AJ299" s="28">
        <v>998000</v>
      </c>
      <c r="AK299" s="28">
        <v>952000</v>
      </c>
      <c r="AL299" s="29">
        <v>2.004008016032064E-3</v>
      </c>
      <c r="AM299" s="29">
        <v>5.0420168067226892E-2</v>
      </c>
      <c r="AN299" s="6">
        <v>2.7</v>
      </c>
      <c r="AO299" s="27">
        <v>-9.9999999999999645E-2</v>
      </c>
      <c r="AP299" s="6">
        <v>2.8</v>
      </c>
      <c r="AQ299" s="26">
        <v>7.0068027210884357E-2</v>
      </c>
      <c r="AR299" s="28">
        <v>620</v>
      </c>
      <c r="AS299" s="28">
        <v>575</v>
      </c>
      <c r="AT299" s="25">
        <v>7.8260869565217397E-2</v>
      </c>
      <c r="AU299" s="26">
        <v>-2.5472626688022748E-2</v>
      </c>
      <c r="AV299" s="30">
        <v>2187.36</v>
      </c>
      <c r="AW299" s="24">
        <v>0.79690000000000005</v>
      </c>
      <c r="AX299" s="24">
        <v>0.2031</v>
      </c>
      <c r="AY299" s="24">
        <v>0.85899999999999999</v>
      </c>
      <c r="AZ299" s="24">
        <v>0.13719999999999999</v>
      </c>
      <c r="BA299" s="24">
        <v>0.32629999999999998</v>
      </c>
      <c r="BB299" s="24">
        <v>0.4133</v>
      </c>
      <c r="BC299" s="24">
        <v>0.22919999999999999</v>
      </c>
      <c r="BD299" s="31">
        <v>7</v>
      </c>
      <c r="BE299" s="23">
        <v>25</v>
      </c>
      <c r="BF299" s="32" t="s">
        <v>2998</v>
      </c>
      <c r="BG299" s="33">
        <v>145.23193652724601</v>
      </c>
      <c r="BH299" s="33">
        <v>-37.896485854566997</v>
      </c>
      <c r="BI299" s="34">
        <f t="shared" si="56"/>
        <v>72</v>
      </c>
      <c r="BJ299" s="34">
        <f t="shared" si="57"/>
        <v>72</v>
      </c>
      <c r="BK299" s="34">
        <f t="shared" si="58"/>
        <v>100</v>
      </c>
      <c r="BL299" s="34">
        <f t="shared" si="59"/>
        <v>100</v>
      </c>
      <c r="BM299" s="34">
        <f t="shared" si="60"/>
        <v>2</v>
      </c>
      <c r="BN299" s="34">
        <f t="shared" si="61"/>
        <v>92</v>
      </c>
      <c r="BO299" s="34">
        <f t="shared" si="62"/>
        <v>100</v>
      </c>
      <c r="BP299" s="34">
        <f t="shared" si="63"/>
        <v>62</v>
      </c>
      <c r="BQ299" s="35">
        <f t="shared" si="64"/>
        <v>62</v>
      </c>
      <c r="BR299" s="34">
        <f t="shared" si="65"/>
        <v>65</v>
      </c>
      <c r="BS299" s="35">
        <f t="shared" si="66"/>
        <v>76</v>
      </c>
      <c r="BT299" s="35">
        <f t="shared" si="67"/>
        <v>65</v>
      </c>
      <c r="BU299" s="35">
        <f t="shared" si="68"/>
        <v>70</v>
      </c>
      <c r="BV299" s="35">
        <f t="shared" si="69"/>
        <v>73</v>
      </c>
    </row>
    <row r="300" spans="2:74" hidden="1" x14ac:dyDescent="0.3">
      <c r="B300" s="6" t="s">
        <v>532</v>
      </c>
      <c r="C300" s="6">
        <v>211011446</v>
      </c>
      <c r="D300" s="6" t="s">
        <v>110</v>
      </c>
      <c r="E300" s="6" t="s">
        <v>85</v>
      </c>
      <c r="F300" s="6" t="s">
        <v>689</v>
      </c>
      <c r="G300" s="6" t="s">
        <v>86</v>
      </c>
      <c r="H300" s="6" t="s">
        <v>78</v>
      </c>
      <c r="I300" s="22">
        <v>800000</v>
      </c>
      <c r="J300" s="22">
        <v>800000</v>
      </c>
      <c r="K300" s="22">
        <v>824040</v>
      </c>
      <c r="L300" s="22">
        <v>873000</v>
      </c>
      <c r="M300" s="22">
        <v>861000</v>
      </c>
      <c r="N300" s="22">
        <v>860500</v>
      </c>
      <c r="O300" s="23">
        <v>25</v>
      </c>
      <c r="P300" s="23">
        <v>25</v>
      </c>
      <c r="Q300" s="23">
        <v>24</v>
      </c>
      <c r="R300" s="22">
        <v>590</v>
      </c>
      <c r="S300" s="22">
        <v>530</v>
      </c>
      <c r="T300" s="24">
        <v>2.4</v>
      </c>
      <c r="U300" s="24">
        <v>0</v>
      </c>
      <c r="V300" s="24">
        <v>2.4</v>
      </c>
      <c r="W300" s="24">
        <v>2.7</v>
      </c>
      <c r="X300" s="25">
        <v>3.8350000000000002E-2</v>
      </c>
      <c r="Y300" s="24">
        <v>2</v>
      </c>
      <c r="Z300" s="24">
        <v>-0.70000000000000018</v>
      </c>
      <c r="AA300" s="24">
        <v>2.7</v>
      </c>
      <c r="AB300" s="24">
        <v>2.8</v>
      </c>
      <c r="AC300" s="26">
        <v>0.32739944952499334</v>
      </c>
      <c r="AD300" s="24">
        <v>8.5371434035200355</v>
      </c>
      <c r="AE300" s="6">
        <v>208</v>
      </c>
      <c r="AF300" s="6">
        <v>285</v>
      </c>
      <c r="AG300" s="6">
        <v>250</v>
      </c>
      <c r="AH300" s="27">
        <v>1.7493188010899183</v>
      </c>
      <c r="AI300" s="28">
        <v>1000000</v>
      </c>
      <c r="AJ300" s="28">
        <v>998000</v>
      </c>
      <c r="AK300" s="28">
        <v>952000</v>
      </c>
      <c r="AL300" s="29">
        <v>2.004008016032064E-3</v>
      </c>
      <c r="AM300" s="29">
        <v>5.0420168067226892E-2</v>
      </c>
      <c r="AN300" s="6">
        <v>2.7</v>
      </c>
      <c r="AO300" s="27">
        <v>-9.9999999999999645E-2</v>
      </c>
      <c r="AP300" s="6">
        <v>2.8</v>
      </c>
      <c r="AQ300" s="26">
        <v>7.0068027210884357E-2</v>
      </c>
      <c r="AR300" s="28">
        <v>620</v>
      </c>
      <c r="AS300" s="28">
        <v>575</v>
      </c>
      <c r="AT300" s="25">
        <v>7.8260869565217397E-2</v>
      </c>
      <c r="AU300" s="26">
        <v>-2.5472626688022748E-2</v>
      </c>
      <c r="AV300" s="30">
        <v>1802.0800000000002</v>
      </c>
      <c r="AW300" s="24">
        <v>0.68100000000000005</v>
      </c>
      <c r="AX300" s="24">
        <v>0.31900000000000001</v>
      </c>
      <c r="AY300" s="24">
        <v>0.71230000000000004</v>
      </c>
      <c r="AZ300" s="24">
        <v>0.25190000000000001</v>
      </c>
      <c r="BA300" s="24">
        <v>0.29920000000000002</v>
      </c>
      <c r="BB300" s="24">
        <v>0.39610000000000001</v>
      </c>
      <c r="BC300" s="24">
        <v>0.28239999999999998</v>
      </c>
      <c r="BD300" s="31">
        <v>5</v>
      </c>
      <c r="BE300" s="23">
        <v>29</v>
      </c>
      <c r="BF300" s="32" t="s">
        <v>2999</v>
      </c>
      <c r="BG300" s="33">
        <v>145.28960055549001</v>
      </c>
      <c r="BH300" s="33">
        <v>-37.853619225180701</v>
      </c>
      <c r="BI300" s="34">
        <f t="shared" si="56"/>
        <v>77</v>
      </c>
      <c r="BJ300" s="34">
        <f t="shared" si="57"/>
        <v>72</v>
      </c>
      <c r="BK300" s="34">
        <f t="shared" si="58"/>
        <v>100</v>
      </c>
      <c r="BL300" s="34">
        <f t="shared" si="59"/>
        <v>100</v>
      </c>
      <c r="BM300" s="34">
        <f t="shared" si="60"/>
        <v>2</v>
      </c>
      <c r="BN300" s="34">
        <f t="shared" si="61"/>
        <v>92</v>
      </c>
      <c r="BO300" s="34">
        <f t="shared" si="62"/>
        <v>100</v>
      </c>
      <c r="BP300" s="34">
        <f t="shared" si="63"/>
        <v>56</v>
      </c>
      <c r="BQ300" s="35">
        <f t="shared" si="64"/>
        <v>78</v>
      </c>
      <c r="BR300" s="34">
        <f t="shared" si="65"/>
        <v>65</v>
      </c>
      <c r="BS300" s="35">
        <f t="shared" si="66"/>
        <v>49</v>
      </c>
      <c r="BT300" s="35">
        <f t="shared" si="67"/>
        <v>84</v>
      </c>
      <c r="BU300" s="35">
        <f t="shared" si="68"/>
        <v>50</v>
      </c>
      <c r="BV300" s="35">
        <f t="shared" si="69"/>
        <v>73</v>
      </c>
    </row>
    <row r="301" spans="2:74" hidden="1" x14ac:dyDescent="0.3">
      <c r="B301" s="6" t="s">
        <v>533</v>
      </c>
      <c r="C301" s="6">
        <v>212041316</v>
      </c>
      <c r="D301" s="6" t="s">
        <v>156</v>
      </c>
      <c r="E301" s="6" t="s">
        <v>157</v>
      </c>
      <c r="F301" s="6" t="s">
        <v>689</v>
      </c>
      <c r="G301" s="6" t="s">
        <v>86</v>
      </c>
      <c r="H301" s="6" t="s">
        <v>78</v>
      </c>
      <c r="I301" s="22">
        <v>748830</v>
      </c>
      <c r="J301" s="22">
        <v>730000</v>
      </c>
      <c r="K301" s="22">
        <v>700000</v>
      </c>
      <c r="L301" s="22">
        <v>785000</v>
      </c>
      <c r="M301" s="22">
        <v>780000</v>
      </c>
      <c r="N301" s="22">
        <v>761000</v>
      </c>
      <c r="O301" s="23">
        <v>28</v>
      </c>
      <c r="P301" s="23">
        <v>28</v>
      </c>
      <c r="Q301" s="23">
        <v>26</v>
      </c>
      <c r="R301" s="22">
        <v>550</v>
      </c>
      <c r="S301" s="22">
        <v>500</v>
      </c>
      <c r="T301" s="24">
        <v>3</v>
      </c>
      <c r="U301" s="24">
        <v>0.20000000000000018</v>
      </c>
      <c r="V301" s="24">
        <v>2.8</v>
      </c>
      <c r="W301" s="24">
        <v>2.7</v>
      </c>
      <c r="X301" s="25">
        <v>3.8192914279609524E-2</v>
      </c>
      <c r="Y301" s="24">
        <v>1.8</v>
      </c>
      <c r="Z301" s="24">
        <v>-0.7</v>
      </c>
      <c r="AA301" s="24">
        <v>2.5</v>
      </c>
      <c r="AB301" s="24">
        <v>2.5</v>
      </c>
      <c r="AC301" s="26">
        <v>0.33797070101268312</v>
      </c>
      <c r="AD301" s="24">
        <v>8.8490419594170451</v>
      </c>
      <c r="AE301" s="6">
        <v>292</v>
      </c>
      <c r="AF301" s="6">
        <v>341</v>
      </c>
      <c r="AG301" s="6">
        <v>334</v>
      </c>
      <c r="AH301" s="27">
        <v>2.703448275862069</v>
      </c>
      <c r="AI301" s="28">
        <v>880000</v>
      </c>
      <c r="AJ301" s="28">
        <v>850000</v>
      </c>
      <c r="AK301" s="28">
        <v>832000</v>
      </c>
      <c r="AL301" s="29">
        <v>3.5294117647058823E-2</v>
      </c>
      <c r="AM301" s="29">
        <v>5.7692307692307696E-2</v>
      </c>
      <c r="AN301" s="6">
        <v>2.2000000000000002</v>
      </c>
      <c r="AO301" s="27">
        <v>0.10000000000000009</v>
      </c>
      <c r="AP301" s="6">
        <v>2.1</v>
      </c>
      <c r="AQ301" s="26">
        <v>7.2549019607843129E-2</v>
      </c>
      <c r="AR301" s="28">
        <v>580</v>
      </c>
      <c r="AS301" s="28">
        <v>550</v>
      </c>
      <c r="AT301" s="25">
        <v>5.4545454545454543E-2</v>
      </c>
      <c r="AU301" s="26">
        <v>-0.14374680931853812</v>
      </c>
      <c r="AV301" s="30">
        <v>1627.3600000000001</v>
      </c>
      <c r="AW301" s="24">
        <v>0.753</v>
      </c>
      <c r="AX301" s="24">
        <v>0.247</v>
      </c>
      <c r="AY301" s="24">
        <v>0.89839999999999998</v>
      </c>
      <c r="AZ301" s="24">
        <v>9.1999999999999998E-3</v>
      </c>
      <c r="BA301" s="24">
        <v>0.38119999999999998</v>
      </c>
      <c r="BB301" s="24">
        <v>0.33500000000000002</v>
      </c>
      <c r="BC301" s="24">
        <v>0.26200000000000001</v>
      </c>
      <c r="BD301" s="31">
        <v>4</v>
      </c>
      <c r="BE301" s="23">
        <v>25</v>
      </c>
      <c r="BF301" s="32" t="s">
        <v>3000</v>
      </c>
      <c r="BG301" s="33">
        <v>145.18778019779199</v>
      </c>
      <c r="BH301" s="33">
        <v>-37.9530804287851</v>
      </c>
      <c r="BI301" s="34">
        <f t="shared" si="56"/>
        <v>67</v>
      </c>
      <c r="BJ301" s="34">
        <f t="shared" si="57"/>
        <v>80</v>
      </c>
      <c r="BK301" s="34">
        <f t="shared" si="58"/>
        <v>91</v>
      </c>
      <c r="BL301" s="34">
        <f t="shared" si="59"/>
        <v>100</v>
      </c>
      <c r="BM301" s="34">
        <f t="shared" si="60"/>
        <v>18</v>
      </c>
      <c r="BN301" s="34">
        <f t="shared" si="61"/>
        <v>96</v>
      </c>
      <c r="BO301" s="34">
        <f t="shared" si="62"/>
        <v>100</v>
      </c>
      <c r="BP301" s="34">
        <f t="shared" si="63"/>
        <v>74</v>
      </c>
      <c r="BQ301" s="35">
        <f t="shared" si="64"/>
        <v>78</v>
      </c>
      <c r="BR301" s="34">
        <f t="shared" si="65"/>
        <v>62</v>
      </c>
      <c r="BS301" s="35">
        <f t="shared" si="66"/>
        <v>42</v>
      </c>
      <c r="BT301" s="35">
        <f t="shared" si="67"/>
        <v>87</v>
      </c>
      <c r="BU301" s="35">
        <f t="shared" si="68"/>
        <v>40</v>
      </c>
      <c r="BV301" s="35">
        <f t="shared" si="69"/>
        <v>73</v>
      </c>
    </row>
    <row r="302" spans="2:74" hidden="1" x14ac:dyDescent="0.3">
      <c r="B302" s="6" t="s">
        <v>534</v>
      </c>
      <c r="C302" s="6">
        <v>314011384</v>
      </c>
      <c r="D302" s="6" t="s">
        <v>324</v>
      </c>
      <c r="E302" s="6" t="s">
        <v>325</v>
      </c>
      <c r="F302" s="6" t="s">
        <v>2780</v>
      </c>
      <c r="G302" s="6" t="s">
        <v>97</v>
      </c>
      <c r="H302" s="6" t="s">
        <v>78</v>
      </c>
      <c r="I302" s="22">
        <v>1339000</v>
      </c>
      <c r="J302" s="22">
        <v>1350000</v>
      </c>
      <c r="K302" s="22">
        <v>1287750</v>
      </c>
      <c r="L302" s="22">
        <v>1250000</v>
      </c>
      <c r="M302" s="22">
        <v>1225000</v>
      </c>
      <c r="N302" s="22">
        <v>965000</v>
      </c>
      <c r="O302" s="23">
        <v>50</v>
      </c>
      <c r="P302" s="23">
        <v>51</v>
      </c>
      <c r="Q302" s="23">
        <v>48</v>
      </c>
      <c r="R302" s="22">
        <v>690</v>
      </c>
      <c r="S302" s="22">
        <v>740</v>
      </c>
      <c r="T302" s="24">
        <v>1.7</v>
      </c>
      <c r="U302" s="24">
        <v>-0.19999999999999996</v>
      </c>
      <c r="V302" s="24">
        <v>1.9</v>
      </c>
      <c r="W302" s="24">
        <v>1.9</v>
      </c>
      <c r="X302" s="25">
        <v>2.6796116504854368E-2</v>
      </c>
      <c r="Y302" s="24">
        <v>0.5</v>
      </c>
      <c r="Z302" s="24">
        <v>-0.30000000000000004</v>
      </c>
      <c r="AA302" s="24">
        <v>0.8</v>
      </c>
      <c r="AB302" s="24">
        <v>0.8</v>
      </c>
      <c r="AC302" s="26">
        <v>0.25907124834795142</v>
      </c>
      <c r="AD302" s="24">
        <v>9.6682386158836948</v>
      </c>
      <c r="AE302" s="6">
        <v>266</v>
      </c>
      <c r="AF302" s="6">
        <v>379</v>
      </c>
      <c r="AG302" s="6">
        <v>210</v>
      </c>
      <c r="AH302" s="27">
        <v>3.9667063020214033</v>
      </c>
      <c r="AI302" s="28">
        <v>1100000</v>
      </c>
      <c r="AJ302" s="28">
        <v>962000</v>
      </c>
      <c r="AK302" s="28">
        <v>876000</v>
      </c>
      <c r="AL302" s="29">
        <v>0.14345114345114346</v>
      </c>
      <c r="AM302" s="29">
        <v>0.25570776255707761</v>
      </c>
      <c r="AN302" s="6">
        <v>2.5</v>
      </c>
      <c r="AO302" s="27">
        <v>-0.60000000000000009</v>
      </c>
      <c r="AP302" s="6">
        <v>3.1</v>
      </c>
      <c r="AQ302" s="26">
        <v>0.10560747663551402</v>
      </c>
      <c r="AR302" s="28">
        <v>695</v>
      </c>
      <c r="AS302" s="28">
        <v>670</v>
      </c>
      <c r="AT302" s="25">
        <v>3.7313432835820892E-2</v>
      </c>
      <c r="AU302" s="26">
        <v>0.37937131543196778</v>
      </c>
      <c r="AV302" s="30">
        <v>2663.36</v>
      </c>
      <c r="AW302" s="24">
        <v>0.85860000000000003</v>
      </c>
      <c r="AX302" s="24">
        <v>0.1414</v>
      </c>
      <c r="AY302" s="24">
        <v>0.98219999999999996</v>
      </c>
      <c r="AZ302" s="24">
        <v>2.7000000000000001E-3</v>
      </c>
      <c r="BA302" s="24">
        <v>0.35439999999999999</v>
      </c>
      <c r="BB302" s="24">
        <v>0.53790000000000004</v>
      </c>
      <c r="BC302" s="24">
        <v>8.7099999999999997E-2</v>
      </c>
      <c r="BD302" s="31">
        <v>7</v>
      </c>
      <c r="BE302" s="23">
        <v>35</v>
      </c>
      <c r="BF302" s="32" t="s">
        <v>3001</v>
      </c>
      <c r="BG302" s="33">
        <v>152.83352701851899</v>
      </c>
      <c r="BH302" s="33">
        <v>-27.206627916357</v>
      </c>
      <c r="BI302" s="34">
        <f t="shared" si="56"/>
        <v>88</v>
      </c>
      <c r="BJ302" s="34">
        <f t="shared" si="57"/>
        <v>75</v>
      </c>
      <c r="BK302" s="34">
        <f t="shared" si="58"/>
        <v>76</v>
      </c>
      <c r="BL302" s="34">
        <f t="shared" si="59"/>
        <v>1</v>
      </c>
      <c r="BM302" s="34">
        <f t="shared" si="60"/>
        <v>72</v>
      </c>
      <c r="BN302" s="34">
        <f t="shared" si="61"/>
        <v>100</v>
      </c>
      <c r="BO302" s="34">
        <f t="shared" si="62"/>
        <v>100</v>
      </c>
      <c r="BP302" s="34">
        <f t="shared" si="63"/>
        <v>68</v>
      </c>
      <c r="BQ302" s="35">
        <f t="shared" si="64"/>
        <v>40</v>
      </c>
      <c r="BR302" s="34">
        <f t="shared" si="65"/>
        <v>54</v>
      </c>
      <c r="BS302" s="35">
        <f t="shared" si="66"/>
        <v>94</v>
      </c>
      <c r="BT302" s="35">
        <f t="shared" si="67"/>
        <v>100</v>
      </c>
      <c r="BU302" s="35">
        <f t="shared" si="68"/>
        <v>70</v>
      </c>
      <c r="BV302" s="35">
        <f t="shared" si="69"/>
        <v>73</v>
      </c>
    </row>
    <row r="303" spans="2:74" hidden="1" x14ac:dyDescent="0.3">
      <c r="B303" s="6" t="s">
        <v>535</v>
      </c>
      <c r="C303" s="6">
        <v>403041075</v>
      </c>
      <c r="D303" s="6" t="s">
        <v>217</v>
      </c>
      <c r="E303" s="6" t="s">
        <v>186</v>
      </c>
      <c r="F303" s="6" t="s">
        <v>2692</v>
      </c>
      <c r="G303" s="6" t="s">
        <v>82</v>
      </c>
      <c r="H303" s="6" t="s">
        <v>78</v>
      </c>
      <c r="I303" s="22">
        <v>1312500</v>
      </c>
      <c r="J303" s="22">
        <v>1260000</v>
      </c>
      <c r="K303" s="22">
        <v>1150340</v>
      </c>
      <c r="L303" s="22">
        <v>1400000</v>
      </c>
      <c r="M303" s="22">
        <v>1400000</v>
      </c>
      <c r="N303" s="22">
        <v>1100000</v>
      </c>
      <c r="O303" s="23">
        <v>20</v>
      </c>
      <c r="P303" s="23">
        <v>21</v>
      </c>
      <c r="Q303" s="23">
        <v>23</v>
      </c>
      <c r="R303" s="22">
        <v>590</v>
      </c>
      <c r="S303" s="22">
        <v>725</v>
      </c>
      <c r="T303" s="24">
        <v>1.8</v>
      </c>
      <c r="U303" s="24">
        <v>-0.19999999999999996</v>
      </c>
      <c r="V303" s="24">
        <v>2</v>
      </c>
      <c r="W303" s="24">
        <v>2.2999999999999998</v>
      </c>
      <c r="X303" s="25">
        <v>2.3375238095238095E-2</v>
      </c>
      <c r="Y303" s="24">
        <v>0.4</v>
      </c>
      <c r="Z303" s="24">
        <v>-9.9999999999999978E-2</v>
      </c>
      <c r="AA303" s="24">
        <v>0.5</v>
      </c>
      <c r="AB303" s="24">
        <v>0.4</v>
      </c>
      <c r="AC303" s="26">
        <v>0.26078500707213575</v>
      </c>
      <c r="AD303" s="24">
        <v>11.156464204112719</v>
      </c>
      <c r="AE303" s="6">
        <v>338</v>
      </c>
      <c r="AF303" s="6">
        <v>438</v>
      </c>
      <c r="AG303" s="6">
        <v>307</v>
      </c>
      <c r="AH303" s="27">
        <v>1.9322033898305084</v>
      </c>
      <c r="AI303" s="28">
        <v>760000</v>
      </c>
      <c r="AJ303" s="28">
        <v>680000</v>
      </c>
      <c r="AK303" s="28">
        <v>605000</v>
      </c>
      <c r="AL303" s="29">
        <v>0.11764705882352941</v>
      </c>
      <c r="AM303" s="29">
        <v>0.256198347107438</v>
      </c>
      <c r="AN303" s="6">
        <v>2.7</v>
      </c>
      <c r="AO303" s="27">
        <v>-0.19999999999999973</v>
      </c>
      <c r="AP303" s="6">
        <v>2.9</v>
      </c>
      <c r="AQ303" s="26">
        <v>0.12028985507246377</v>
      </c>
      <c r="AR303" s="28">
        <v>570</v>
      </c>
      <c r="AS303" s="28">
        <v>540</v>
      </c>
      <c r="AT303" s="25">
        <v>5.5555555555555552E-2</v>
      </c>
      <c r="AU303" s="26">
        <v>0.45115388008571766</v>
      </c>
      <c r="AV303" s="30">
        <v>2262.4</v>
      </c>
      <c r="AW303" s="24">
        <v>0.83420000000000005</v>
      </c>
      <c r="AX303" s="24">
        <v>0.1658</v>
      </c>
      <c r="AY303" s="24">
        <v>0.98860000000000003</v>
      </c>
      <c r="AZ303" s="24">
        <v>0</v>
      </c>
      <c r="BA303" s="24">
        <v>0.47199999999999998</v>
      </c>
      <c r="BB303" s="24">
        <v>0.4274</v>
      </c>
      <c r="BC303" s="24">
        <v>6.7400000000000002E-2</v>
      </c>
      <c r="BD303" s="31">
        <v>6</v>
      </c>
      <c r="BE303" s="23">
        <v>23</v>
      </c>
      <c r="BF303" s="32" t="s">
        <v>3002</v>
      </c>
      <c r="BG303" s="33">
        <v>138.639739261161</v>
      </c>
      <c r="BH303" s="33">
        <v>-35.119224333652603</v>
      </c>
      <c r="BI303" s="34">
        <f t="shared" si="56"/>
        <v>87</v>
      </c>
      <c r="BJ303" s="34">
        <f t="shared" si="57"/>
        <v>72</v>
      </c>
      <c r="BK303" s="34">
        <f t="shared" si="58"/>
        <v>100</v>
      </c>
      <c r="BL303" s="34">
        <f t="shared" si="59"/>
        <v>1</v>
      </c>
      <c r="BM303" s="34">
        <f t="shared" si="60"/>
        <v>59</v>
      </c>
      <c r="BN303" s="34">
        <f t="shared" si="61"/>
        <v>100</v>
      </c>
      <c r="BO303" s="34">
        <f t="shared" si="62"/>
        <v>100</v>
      </c>
      <c r="BP303" s="34">
        <f t="shared" si="63"/>
        <v>94</v>
      </c>
      <c r="BQ303" s="35">
        <f t="shared" si="64"/>
        <v>29</v>
      </c>
      <c r="BR303" s="34">
        <f t="shared" si="65"/>
        <v>39</v>
      </c>
      <c r="BS303" s="35">
        <f t="shared" si="66"/>
        <v>93</v>
      </c>
      <c r="BT303" s="35">
        <f t="shared" si="67"/>
        <v>100</v>
      </c>
      <c r="BU303" s="35">
        <f t="shared" si="68"/>
        <v>60</v>
      </c>
      <c r="BV303" s="35">
        <f t="shared" si="69"/>
        <v>73</v>
      </c>
    </row>
    <row r="304" spans="2:74" hidden="1" x14ac:dyDescent="0.3">
      <c r="B304" s="6" t="s">
        <v>536</v>
      </c>
      <c r="C304" s="6">
        <v>403041083</v>
      </c>
      <c r="D304" s="6" t="s">
        <v>217</v>
      </c>
      <c r="E304" s="6" t="s">
        <v>186</v>
      </c>
      <c r="F304" s="6" t="s">
        <v>2379</v>
      </c>
      <c r="G304" s="6" t="s">
        <v>82</v>
      </c>
      <c r="H304" s="6" t="s">
        <v>78</v>
      </c>
      <c r="I304" s="22">
        <v>840000</v>
      </c>
      <c r="J304" s="22">
        <v>822950</v>
      </c>
      <c r="K304" s="22">
        <v>718850</v>
      </c>
      <c r="L304" s="22">
        <v>950000</v>
      </c>
      <c r="M304" s="22">
        <v>930000</v>
      </c>
      <c r="N304" s="22">
        <v>864000</v>
      </c>
      <c r="O304" s="23">
        <v>24</v>
      </c>
      <c r="P304" s="23">
        <v>24</v>
      </c>
      <c r="Q304" s="23">
        <v>26</v>
      </c>
      <c r="R304" s="22">
        <v>625</v>
      </c>
      <c r="S304" s="22">
        <v>580</v>
      </c>
      <c r="T304" s="24">
        <v>1.9</v>
      </c>
      <c r="U304" s="24">
        <v>-0.10000000000000009</v>
      </c>
      <c r="V304" s="24">
        <v>2</v>
      </c>
      <c r="W304" s="24">
        <v>2.1</v>
      </c>
      <c r="X304" s="25">
        <v>3.8690476190476192E-2</v>
      </c>
      <c r="Y304" s="24">
        <v>1</v>
      </c>
      <c r="Z304" s="24">
        <v>-0.30000000000000004</v>
      </c>
      <c r="AA304" s="24">
        <v>1.3</v>
      </c>
      <c r="AB304" s="24">
        <v>1.1000000000000001</v>
      </c>
      <c r="AC304" s="26">
        <v>0.34068114425257279</v>
      </c>
      <c r="AD304" s="24">
        <v>8.8052972668357281</v>
      </c>
      <c r="AE304" s="6">
        <v>338</v>
      </c>
      <c r="AF304" s="6">
        <v>438</v>
      </c>
      <c r="AG304" s="6">
        <v>307</v>
      </c>
      <c r="AH304" s="27">
        <v>1.9322033898305084</v>
      </c>
      <c r="AI304" s="28">
        <v>760000</v>
      </c>
      <c r="AJ304" s="28">
        <v>680000</v>
      </c>
      <c r="AK304" s="28">
        <v>605000</v>
      </c>
      <c r="AL304" s="29">
        <v>0.11764705882352941</v>
      </c>
      <c r="AM304" s="29">
        <v>0.256198347107438</v>
      </c>
      <c r="AN304" s="6">
        <v>2.7</v>
      </c>
      <c r="AO304" s="27">
        <v>-0.19999999999999973</v>
      </c>
      <c r="AP304" s="6">
        <v>2.9</v>
      </c>
      <c r="AQ304" s="26">
        <v>0.12028985507246377</v>
      </c>
      <c r="AR304" s="28">
        <v>570</v>
      </c>
      <c r="AS304" s="28">
        <v>540</v>
      </c>
      <c r="AT304" s="25">
        <v>5.5555555555555552E-2</v>
      </c>
      <c r="AU304" s="26">
        <v>0.45115388008571766</v>
      </c>
      <c r="AV304" s="30">
        <v>1834.5600000000002</v>
      </c>
      <c r="AW304" s="24">
        <v>0.76839999999999997</v>
      </c>
      <c r="AX304" s="24">
        <v>0.2316</v>
      </c>
      <c r="AY304" s="24">
        <v>0.89900000000000002</v>
      </c>
      <c r="AZ304" s="24">
        <v>7.0699999999999999E-2</v>
      </c>
      <c r="BA304" s="24">
        <v>0.36820000000000003</v>
      </c>
      <c r="BB304" s="24">
        <v>0.42370000000000002</v>
      </c>
      <c r="BC304" s="24">
        <v>0.15110000000000001</v>
      </c>
      <c r="BD304" s="31">
        <v>6</v>
      </c>
      <c r="BE304" s="23">
        <v>31</v>
      </c>
      <c r="BF304" s="32" t="s">
        <v>3003</v>
      </c>
      <c r="BG304" s="33">
        <v>138.57098646329899</v>
      </c>
      <c r="BH304" s="33">
        <v>-35.198441977523899</v>
      </c>
      <c r="BI304" s="34">
        <f t="shared" si="56"/>
        <v>85</v>
      </c>
      <c r="BJ304" s="34">
        <f t="shared" si="57"/>
        <v>72</v>
      </c>
      <c r="BK304" s="34">
        <f t="shared" si="58"/>
        <v>100</v>
      </c>
      <c r="BL304" s="34">
        <f t="shared" si="59"/>
        <v>1</v>
      </c>
      <c r="BM304" s="34">
        <f t="shared" si="60"/>
        <v>59</v>
      </c>
      <c r="BN304" s="34">
        <f t="shared" si="61"/>
        <v>100</v>
      </c>
      <c r="BO304" s="34">
        <f t="shared" si="62"/>
        <v>100</v>
      </c>
      <c r="BP304" s="34">
        <f t="shared" si="63"/>
        <v>71</v>
      </c>
      <c r="BQ304" s="35">
        <f t="shared" si="64"/>
        <v>79</v>
      </c>
      <c r="BR304" s="34">
        <f t="shared" si="65"/>
        <v>62</v>
      </c>
      <c r="BS304" s="35">
        <f t="shared" si="66"/>
        <v>40</v>
      </c>
      <c r="BT304" s="35">
        <f t="shared" si="67"/>
        <v>100</v>
      </c>
      <c r="BU304" s="35">
        <f t="shared" si="68"/>
        <v>60</v>
      </c>
      <c r="BV304" s="35">
        <f t="shared" si="69"/>
        <v>73</v>
      </c>
    </row>
    <row r="305" spans="2:74" hidden="1" x14ac:dyDescent="0.3">
      <c r="B305" s="6" t="s">
        <v>537</v>
      </c>
      <c r="C305" s="6">
        <v>505031305</v>
      </c>
      <c r="D305" s="6" t="s">
        <v>538</v>
      </c>
      <c r="E305" s="6" t="s">
        <v>243</v>
      </c>
      <c r="F305" s="6" t="s">
        <v>2720</v>
      </c>
      <c r="G305" s="6" t="s">
        <v>93</v>
      </c>
      <c r="H305" s="6" t="s">
        <v>78</v>
      </c>
      <c r="I305" s="22">
        <v>939400</v>
      </c>
      <c r="J305" s="22">
        <v>906400</v>
      </c>
      <c r="K305" s="22">
        <v>739500</v>
      </c>
      <c r="L305" s="22">
        <v>1015000</v>
      </c>
      <c r="M305" s="22">
        <v>960000</v>
      </c>
      <c r="N305" s="22">
        <v>811111</v>
      </c>
      <c r="O305" s="23">
        <v>36</v>
      </c>
      <c r="P305" s="23">
        <v>36</v>
      </c>
      <c r="Q305" s="23">
        <v>34</v>
      </c>
      <c r="R305" s="22">
        <v>750</v>
      </c>
      <c r="S305" s="22">
        <v>670</v>
      </c>
      <c r="T305" s="24">
        <v>2.2999999999999998</v>
      </c>
      <c r="U305" s="24">
        <v>-0.20000000000000018</v>
      </c>
      <c r="V305" s="24">
        <v>2.5</v>
      </c>
      <c r="W305" s="24">
        <v>2.7</v>
      </c>
      <c r="X305" s="25">
        <v>4.1515861187992338E-2</v>
      </c>
      <c r="Y305" s="24">
        <v>1.3</v>
      </c>
      <c r="Z305" s="24">
        <v>-0.59999999999999987</v>
      </c>
      <c r="AA305" s="24">
        <v>1.9</v>
      </c>
      <c r="AB305" s="24">
        <v>2.1</v>
      </c>
      <c r="AC305" s="26">
        <v>0.29617110001895491</v>
      </c>
      <c r="AD305" s="24">
        <v>7.1339264450719551</v>
      </c>
      <c r="AE305" s="6">
        <v>1170</v>
      </c>
      <c r="AF305" s="6">
        <v>1296</v>
      </c>
      <c r="AG305" s="6">
        <v>566</v>
      </c>
      <c r="AH305" s="27">
        <v>6.0046874999999993</v>
      </c>
      <c r="AI305" s="28">
        <v>760000</v>
      </c>
      <c r="AJ305" s="28">
        <v>640000</v>
      </c>
      <c r="AK305" s="28">
        <v>525000</v>
      </c>
      <c r="AL305" s="29">
        <v>0.1875</v>
      </c>
      <c r="AM305" s="29">
        <v>0.44761904761904764</v>
      </c>
      <c r="AN305" s="6">
        <v>3.4</v>
      </c>
      <c r="AO305" s="27">
        <v>-0.80000000000000027</v>
      </c>
      <c r="AP305" s="6">
        <v>4.2</v>
      </c>
      <c r="AQ305" s="26">
        <v>8.0952380952380956E-2</v>
      </c>
      <c r="AR305" s="28">
        <v>650</v>
      </c>
      <c r="AS305" s="28">
        <v>600</v>
      </c>
      <c r="AT305" s="25">
        <v>8.3333333333333329E-2</v>
      </c>
      <c r="AU305" s="26">
        <v>0.36896281914369899</v>
      </c>
      <c r="AV305" s="30">
        <v>2532.3200000000002</v>
      </c>
      <c r="AW305" s="24">
        <v>0.83509999999999995</v>
      </c>
      <c r="AX305" s="24">
        <v>0.16489999999999999</v>
      </c>
      <c r="AY305" s="24">
        <v>0.9103</v>
      </c>
      <c r="AZ305" s="24">
        <v>7.9500000000000001E-2</v>
      </c>
      <c r="BA305" s="24">
        <v>0.2717</v>
      </c>
      <c r="BB305" s="24">
        <v>0.53259999999999996</v>
      </c>
      <c r="BC305" s="24">
        <v>0.154</v>
      </c>
      <c r="BD305" s="31">
        <v>7</v>
      </c>
      <c r="BE305" s="23">
        <v>16</v>
      </c>
      <c r="BF305" s="32" t="s">
        <v>3004</v>
      </c>
      <c r="BG305" s="33">
        <v>115.837553540012</v>
      </c>
      <c r="BH305" s="33">
        <v>-31.802533228471699</v>
      </c>
      <c r="BI305" s="34">
        <f t="shared" si="56"/>
        <v>79</v>
      </c>
      <c r="BJ305" s="34">
        <f t="shared" si="57"/>
        <v>60</v>
      </c>
      <c r="BK305" s="34">
        <f t="shared" si="58"/>
        <v>50</v>
      </c>
      <c r="BL305" s="34">
        <f t="shared" si="59"/>
        <v>1</v>
      </c>
      <c r="BM305" s="34">
        <f t="shared" si="60"/>
        <v>94</v>
      </c>
      <c r="BN305" s="34">
        <f t="shared" si="61"/>
        <v>100</v>
      </c>
      <c r="BO305" s="34">
        <f t="shared" si="62"/>
        <v>100</v>
      </c>
      <c r="BP305" s="34">
        <f t="shared" si="63"/>
        <v>50</v>
      </c>
      <c r="BQ305" s="35">
        <f t="shared" si="64"/>
        <v>89</v>
      </c>
      <c r="BR305" s="34">
        <f t="shared" si="65"/>
        <v>79</v>
      </c>
      <c r="BS305" s="35">
        <f t="shared" si="66"/>
        <v>70</v>
      </c>
      <c r="BT305" s="35">
        <f t="shared" si="67"/>
        <v>95</v>
      </c>
      <c r="BU305" s="35">
        <f t="shared" si="68"/>
        <v>70</v>
      </c>
      <c r="BV305" s="35">
        <f t="shared" si="69"/>
        <v>73</v>
      </c>
    </row>
    <row r="306" spans="2:74" hidden="1" x14ac:dyDescent="0.3">
      <c r="B306" s="6" t="s">
        <v>539</v>
      </c>
      <c r="C306" s="6">
        <v>203021042</v>
      </c>
      <c r="D306" s="6" t="s">
        <v>209</v>
      </c>
      <c r="E306" s="6" t="s">
        <v>209</v>
      </c>
      <c r="F306" s="6" t="s">
        <v>209</v>
      </c>
      <c r="G306" s="6" t="s">
        <v>86</v>
      </c>
      <c r="H306" s="6" t="s">
        <v>78</v>
      </c>
      <c r="I306" s="22">
        <v>900000</v>
      </c>
      <c r="J306" s="22">
        <v>900000</v>
      </c>
      <c r="K306" s="22">
        <v>940000</v>
      </c>
      <c r="L306" s="22">
        <v>827000</v>
      </c>
      <c r="M306" s="22">
        <v>840000</v>
      </c>
      <c r="N306" s="22">
        <v>885000</v>
      </c>
      <c r="O306" s="23">
        <v>30</v>
      </c>
      <c r="P306" s="23">
        <v>31</v>
      </c>
      <c r="Q306" s="23">
        <v>30</v>
      </c>
      <c r="R306" s="22">
        <v>550</v>
      </c>
      <c r="S306" s="22">
        <v>530</v>
      </c>
      <c r="T306" s="24">
        <v>2.5</v>
      </c>
      <c r="U306" s="24">
        <v>-0.20000000000000018</v>
      </c>
      <c r="V306" s="24">
        <v>2.7</v>
      </c>
      <c r="W306" s="24">
        <v>2.9</v>
      </c>
      <c r="X306" s="25">
        <v>3.177777777777778E-2</v>
      </c>
      <c r="Y306" s="24">
        <v>3</v>
      </c>
      <c r="Z306" s="24">
        <v>-0.79999999999999982</v>
      </c>
      <c r="AA306" s="24">
        <v>3.8</v>
      </c>
      <c r="AB306" s="24">
        <v>4.0999999999999996</v>
      </c>
      <c r="AC306" s="26">
        <v>0.23262502537727547</v>
      </c>
      <c r="AD306" s="24">
        <v>7.3203679314527248</v>
      </c>
      <c r="AE306" s="6">
        <v>1026</v>
      </c>
      <c r="AF306" s="6">
        <v>1233</v>
      </c>
      <c r="AG306" s="6">
        <v>1115</v>
      </c>
      <c r="AH306" s="27">
        <v>6.0643957069528698</v>
      </c>
      <c r="AI306" s="28">
        <v>645000</v>
      </c>
      <c r="AJ306" s="28">
        <v>675000</v>
      </c>
      <c r="AK306" s="28">
        <v>680000</v>
      </c>
      <c r="AL306" s="29">
        <v>-4.4444444444444446E-2</v>
      </c>
      <c r="AM306" s="29">
        <v>-5.1470588235294115E-2</v>
      </c>
      <c r="AN306" s="6">
        <v>2.4</v>
      </c>
      <c r="AO306" s="27">
        <v>-0.30000000000000027</v>
      </c>
      <c r="AP306" s="6">
        <v>2.7</v>
      </c>
      <c r="AQ306" s="26">
        <v>7.4324324324324315E-2</v>
      </c>
      <c r="AR306" s="28">
        <v>500</v>
      </c>
      <c r="AS306" s="28">
        <v>490</v>
      </c>
      <c r="AT306" s="25">
        <v>2.0408163265306121E-2</v>
      </c>
      <c r="AU306" s="26">
        <v>-7.6724645041547301E-2</v>
      </c>
      <c r="AV306" s="30">
        <v>2364.3200000000002</v>
      </c>
      <c r="AW306" s="24">
        <v>0.745</v>
      </c>
      <c r="AX306" s="24">
        <v>0.255</v>
      </c>
      <c r="AY306" s="24">
        <v>0.88480000000000003</v>
      </c>
      <c r="AZ306" s="24">
        <v>0.11119999999999999</v>
      </c>
      <c r="BA306" s="24">
        <v>0.39179999999999998</v>
      </c>
      <c r="BB306" s="24">
        <v>0.38950000000000001</v>
      </c>
      <c r="BC306" s="24">
        <v>0.1996</v>
      </c>
      <c r="BD306" s="31">
        <v>5</v>
      </c>
      <c r="BE306" s="23">
        <v>72</v>
      </c>
      <c r="BF306" s="32" t="s">
        <v>3005</v>
      </c>
      <c r="BG306" s="33">
        <v>144.28882255353099</v>
      </c>
      <c r="BH306" s="33">
        <v>-38.1760834744871</v>
      </c>
      <c r="BI306" s="34">
        <f t="shared" si="56"/>
        <v>75</v>
      </c>
      <c r="BJ306" s="34">
        <f t="shared" si="57"/>
        <v>77</v>
      </c>
      <c r="BK306" s="34">
        <f t="shared" si="58"/>
        <v>50</v>
      </c>
      <c r="BL306" s="34">
        <f t="shared" si="59"/>
        <v>100</v>
      </c>
      <c r="BM306" s="34">
        <f t="shared" si="60"/>
        <v>1</v>
      </c>
      <c r="BN306" s="34">
        <f t="shared" si="61"/>
        <v>99</v>
      </c>
      <c r="BO306" s="34">
        <f t="shared" si="62"/>
        <v>93</v>
      </c>
      <c r="BP306" s="34">
        <f t="shared" si="63"/>
        <v>76</v>
      </c>
      <c r="BQ306" s="35">
        <f t="shared" si="64"/>
        <v>56</v>
      </c>
      <c r="BR306" s="34">
        <f t="shared" si="65"/>
        <v>77</v>
      </c>
      <c r="BS306" s="35">
        <f t="shared" si="66"/>
        <v>100</v>
      </c>
      <c r="BT306" s="35">
        <f t="shared" si="67"/>
        <v>67</v>
      </c>
      <c r="BU306" s="35">
        <f t="shared" si="68"/>
        <v>50</v>
      </c>
      <c r="BV306" s="35">
        <f t="shared" si="69"/>
        <v>73</v>
      </c>
    </row>
    <row r="307" spans="2:74" hidden="1" x14ac:dyDescent="0.3">
      <c r="B307" s="6" t="s">
        <v>540</v>
      </c>
      <c r="C307" s="6">
        <v>206011498</v>
      </c>
      <c r="D307" s="6" t="s">
        <v>288</v>
      </c>
      <c r="E307" s="6" t="s">
        <v>289</v>
      </c>
      <c r="F307" s="6" t="s">
        <v>689</v>
      </c>
      <c r="G307" s="6" t="s">
        <v>86</v>
      </c>
      <c r="H307" s="6" t="s">
        <v>78</v>
      </c>
      <c r="I307" s="22">
        <v>1150000</v>
      </c>
      <c r="J307" s="22">
        <v>1150000</v>
      </c>
      <c r="K307" s="22">
        <v>1200000</v>
      </c>
      <c r="L307" s="22">
        <v>1239500</v>
      </c>
      <c r="M307" s="22">
        <v>1220000</v>
      </c>
      <c r="N307" s="22">
        <v>1180000</v>
      </c>
      <c r="O307" s="23">
        <v>25</v>
      </c>
      <c r="P307" s="23">
        <v>26</v>
      </c>
      <c r="Q307" s="23">
        <v>26</v>
      </c>
      <c r="R307" s="22">
        <v>700</v>
      </c>
      <c r="S307" s="22">
        <v>670</v>
      </c>
      <c r="T307" s="24">
        <v>3.1</v>
      </c>
      <c r="U307" s="24">
        <v>-0.19999999999999973</v>
      </c>
      <c r="V307" s="24">
        <v>3.3</v>
      </c>
      <c r="W307" s="24">
        <v>2.7</v>
      </c>
      <c r="X307" s="25">
        <v>3.165217391304348E-2</v>
      </c>
      <c r="Y307" s="24">
        <v>2.7</v>
      </c>
      <c r="Z307" s="24">
        <v>-1</v>
      </c>
      <c r="AA307" s="24">
        <v>3.7</v>
      </c>
      <c r="AB307" s="24">
        <v>3.6</v>
      </c>
      <c r="AC307" s="26">
        <v>0.28591033851784081</v>
      </c>
      <c r="AD307" s="24">
        <v>9.0328815740526611</v>
      </c>
      <c r="AE307" s="6">
        <v>121</v>
      </c>
      <c r="AF307" s="6">
        <v>132</v>
      </c>
      <c r="AG307" s="6">
        <v>116</v>
      </c>
      <c r="AH307" s="27">
        <v>1.7374233128834355</v>
      </c>
      <c r="AI307" s="28">
        <v>1250000</v>
      </c>
      <c r="AJ307" s="28">
        <v>1261000</v>
      </c>
      <c r="AK307" s="28">
        <v>1205000</v>
      </c>
      <c r="AL307" s="29">
        <v>-8.7232355273592389E-3</v>
      </c>
      <c r="AM307" s="29">
        <v>3.7344398340248962E-2</v>
      </c>
      <c r="AN307" s="6">
        <v>2.8</v>
      </c>
      <c r="AO307" s="27">
        <v>0.19999999999999973</v>
      </c>
      <c r="AP307" s="6">
        <v>2.6</v>
      </c>
      <c r="AQ307" s="26">
        <v>7.0648464163822519E-2</v>
      </c>
      <c r="AR307" s="28">
        <v>700</v>
      </c>
      <c r="AS307" s="28">
        <v>700</v>
      </c>
      <c r="AT307" s="25">
        <v>0</v>
      </c>
      <c r="AU307" s="26">
        <v>-7.1377571508974391E-2</v>
      </c>
      <c r="AV307" s="30">
        <v>2448.3200000000002</v>
      </c>
      <c r="AW307" s="24">
        <v>0.69789999999999996</v>
      </c>
      <c r="AX307" s="24">
        <v>0.30209999999999998</v>
      </c>
      <c r="AY307" s="24">
        <v>0.76859999999999995</v>
      </c>
      <c r="AZ307" s="24">
        <v>0.17829999999999999</v>
      </c>
      <c r="BA307" s="24">
        <v>0.34560000000000002</v>
      </c>
      <c r="BB307" s="24">
        <v>0.34649999999999997</v>
      </c>
      <c r="BC307" s="24">
        <v>0.28299999999999997</v>
      </c>
      <c r="BD307" s="31">
        <v>8</v>
      </c>
      <c r="BE307" s="23">
        <v>7</v>
      </c>
      <c r="BF307" s="32" t="s">
        <v>3006</v>
      </c>
      <c r="BG307" s="33">
        <v>144.95472351066701</v>
      </c>
      <c r="BH307" s="33">
        <v>-37.747037136418299</v>
      </c>
      <c r="BI307" s="34">
        <f t="shared" si="56"/>
        <v>65</v>
      </c>
      <c r="BJ307" s="34">
        <f t="shared" si="57"/>
        <v>70</v>
      </c>
      <c r="BK307" s="34">
        <f t="shared" si="58"/>
        <v>100</v>
      </c>
      <c r="BL307" s="34">
        <f t="shared" si="59"/>
        <v>100</v>
      </c>
      <c r="BM307" s="34">
        <f t="shared" si="60"/>
        <v>1</v>
      </c>
      <c r="BN307" s="34">
        <f t="shared" si="61"/>
        <v>93</v>
      </c>
      <c r="BO307" s="34">
        <f t="shared" si="62"/>
        <v>100</v>
      </c>
      <c r="BP307" s="34">
        <f t="shared" si="63"/>
        <v>66</v>
      </c>
      <c r="BQ307" s="35">
        <f t="shared" si="64"/>
        <v>56</v>
      </c>
      <c r="BR307" s="34">
        <f t="shared" si="65"/>
        <v>60</v>
      </c>
      <c r="BS307" s="35">
        <f t="shared" si="66"/>
        <v>76</v>
      </c>
      <c r="BT307" s="35">
        <f t="shared" si="67"/>
        <v>72</v>
      </c>
      <c r="BU307" s="35">
        <f t="shared" si="68"/>
        <v>80</v>
      </c>
      <c r="BV307" s="35">
        <f t="shared" si="69"/>
        <v>73</v>
      </c>
    </row>
    <row r="308" spans="2:74" hidden="1" x14ac:dyDescent="0.3">
      <c r="B308" s="6" t="s">
        <v>541</v>
      </c>
      <c r="C308" s="6">
        <v>208031186</v>
      </c>
      <c r="D308" s="6" t="s">
        <v>178</v>
      </c>
      <c r="E308" s="6" t="s">
        <v>179</v>
      </c>
      <c r="F308" s="6" t="s">
        <v>689</v>
      </c>
      <c r="G308" s="6" t="s">
        <v>86</v>
      </c>
      <c r="H308" s="6" t="s">
        <v>78</v>
      </c>
      <c r="I308" s="22">
        <v>1038800</v>
      </c>
      <c r="J308" s="22">
        <v>1050000</v>
      </c>
      <c r="K308" s="22">
        <v>1080000</v>
      </c>
      <c r="L308" s="22">
        <v>1045000</v>
      </c>
      <c r="M308" s="22">
        <v>1070000</v>
      </c>
      <c r="N308" s="22">
        <v>1125000</v>
      </c>
      <c r="O308" s="23">
        <v>25</v>
      </c>
      <c r="P308" s="23">
        <v>25</v>
      </c>
      <c r="Q308" s="23">
        <v>27</v>
      </c>
      <c r="R308" s="22">
        <v>680</v>
      </c>
      <c r="S308" s="22">
        <v>620</v>
      </c>
      <c r="T308" s="24">
        <v>2</v>
      </c>
      <c r="U308" s="24">
        <v>-0.29999999999999982</v>
      </c>
      <c r="V308" s="24">
        <v>2.2999999999999998</v>
      </c>
      <c r="W308" s="24">
        <v>2.4</v>
      </c>
      <c r="X308" s="25">
        <v>3.4039276087793606E-2</v>
      </c>
      <c r="Y308" s="24">
        <v>2.1</v>
      </c>
      <c r="Z308" s="24">
        <v>-0.60000000000000009</v>
      </c>
      <c r="AA308" s="24">
        <v>2.7</v>
      </c>
      <c r="AB308" s="24">
        <v>2.9</v>
      </c>
      <c r="AC308" s="26">
        <v>0.35340096457675035</v>
      </c>
      <c r="AD308" s="24">
        <v>10.382152771559058</v>
      </c>
      <c r="AE308" s="6">
        <v>106</v>
      </c>
      <c r="AF308" s="6">
        <v>164</v>
      </c>
      <c r="AG308" s="6">
        <v>173</v>
      </c>
      <c r="AH308" s="27">
        <v>1.8520084566596196</v>
      </c>
      <c r="AI308" s="28">
        <v>1215000</v>
      </c>
      <c r="AJ308" s="28">
        <v>1235000</v>
      </c>
      <c r="AK308" s="28">
        <v>1200000</v>
      </c>
      <c r="AL308" s="29">
        <v>-1.6194331983805668E-2</v>
      </c>
      <c r="AM308" s="29">
        <v>1.2500000000000001E-2</v>
      </c>
      <c r="AN308" s="6">
        <v>2.2999999999999998</v>
      </c>
      <c r="AO308" s="27">
        <v>-0.30000000000000027</v>
      </c>
      <c r="AP308" s="6">
        <v>2.6</v>
      </c>
      <c r="AQ308" s="26">
        <v>7.1962108892351717E-2</v>
      </c>
      <c r="AR308" s="28">
        <v>720</v>
      </c>
      <c r="AS308" s="28">
        <v>680</v>
      </c>
      <c r="AT308" s="25">
        <v>5.8823529411764705E-2</v>
      </c>
      <c r="AU308" s="26">
        <v>-6.7055457086394377E-2</v>
      </c>
      <c r="AV308" s="30">
        <v>1924.16</v>
      </c>
      <c r="AW308" s="24">
        <v>0.62139999999999995</v>
      </c>
      <c r="AX308" s="24">
        <v>0.37859999999999999</v>
      </c>
      <c r="AY308" s="24">
        <v>0.36480000000000001</v>
      </c>
      <c r="AZ308" s="24">
        <v>0.34050000000000002</v>
      </c>
      <c r="BA308" s="24">
        <v>0.29430000000000001</v>
      </c>
      <c r="BB308" s="24">
        <v>0.373</v>
      </c>
      <c r="BC308" s="24">
        <v>0.30530000000000002</v>
      </c>
      <c r="BD308" s="31">
        <v>8</v>
      </c>
      <c r="BE308" s="23">
        <v>31</v>
      </c>
      <c r="BF308" s="32" t="s">
        <v>3007</v>
      </c>
      <c r="BG308" s="33">
        <v>145.12594844089301</v>
      </c>
      <c r="BH308" s="33">
        <v>-38.058861385096101</v>
      </c>
      <c r="BI308" s="34">
        <f t="shared" si="56"/>
        <v>84</v>
      </c>
      <c r="BJ308" s="34">
        <f t="shared" si="57"/>
        <v>79</v>
      </c>
      <c r="BK308" s="34">
        <f t="shared" si="58"/>
        <v>100</v>
      </c>
      <c r="BL308" s="34">
        <f t="shared" si="59"/>
        <v>100</v>
      </c>
      <c r="BM308" s="34">
        <f t="shared" si="60"/>
        <v>1</v>
      </c>
      <c r="BN308" s="34">
        <f t="shared" si="61"/>
        <v>95</v>
      </c>
      <c r="BO308" s="34">
        <f t="shared" si="62"/>
        <v>100</v>
      </c>
      <c r="BP308" s="34">
        <f t="shared" si="63"/>
        <v>55</v>
      </c>
      <c r="BQ308" s="35">
        <f t="shared" si="64"/>
        <v>64</v>
      </c>
      <c r="BR308" s="34">
        <f t="shared" si="65"/>
        <v>47</v>
      </c>
      <c r="BS308" s="35">
        <f t="shared" si="66"/>
        <v>32</v>
      </c>
      <c r="BT308" s="35">
        <f t="shared" si="67"/>
        <v>82</v>
      </c>
      <c r="BU308" s="35">
        <f t="shared" si="68"/>
        <v>80</v>
      </c>
      <c r="BV308" s="35">
        <f t="shared" si="69"/>
        <v>73</v>
      </c>
    </row>
    <row r="309" spans="2:74" hidden="1" x14ac:dyDescent="0.3">
      <c r="B309" s="6" t="s">
        <v>542</v>
      </c>
      <c r="C309" s="6">
        <v>210031538</v>
      </c>
      <c r="D309" s="6" t="s">
        <v>291</v>
      </c>
      <c r="E309" s="6" t="s">
        <v>146</v>
      </c>
      <c r="F309" s="6" t="s">
        <v>689</v>
      </c>
      <c r="G309" s="6" t="s">
        <v>86</v>
      </c>
      <c r="H309" s="6" t="s">
        <v>78</v>
      </c>
      <c r="I309" s="22">
        <v>1075000</v>
      </c>
      <c r="J309" s="22">
        <v>1090000</v>
      </c>
      <c r="K309" s="22">
        <v>1080000</v>
      </c>
      <c r="L309" s="22">
        <v>1150000</v>
      </c>
      <c r="M309" s="22">
        <v>1096000</v>
      </c>
      <c r="N309" s="22">
        <v>1040000</v>
      </c>
      <c r="O309" s="23">
        <v>24</v>
      </c>
      <c r="P309" s="23">
        <v>25</v>
      </c>
      <c r="Q309" s="23">
        <v>26</v>
      </c>
      <c r="R309" s="22">
        <v>600</v>
      </c>
      <c r="S309" s="22">
        <v>550</v>
      </c>
      <c r="T309" s="24">
        <v>2.9</v>
      </c>
      <c r="U309" s="24">
        <v>-0.20000000000000018</v>
      </c>
      <c r="V309" s="24">
        <v>3.1</v>
      </c>
      <c r="W309" s="24">
        <v>3.2</v>
      </c>
      <c r="X309" s="25">
        <v>2.9023255813953489E-2</v>
      </c>
      <c r="Y309" s="24">
        <v>2.4</v>
      </c>
      <c r="Z309" s="24">
        <v>-1</v>
      </c>
      <c r="AA309" s="24">
        <v>3.4</v>
      </c>
      <c r="AB309" s="24">
        <v>4.0999999999999996</v>
      </c>
      <c r="AC309" s="26">
        <v>0.26745595891876467</v>
      </c>
      <c r="AD309" s="24">
        <v>9.2152293537715408</v>
      </c>
      <c r="AE309" s="6">
        <v>134</v>
      </c>
      <c r="AF309" s="6">
        <v>154</v>
      </c>
      <c r="AG309" s="6">
        <v>142</v>
      </c>
      <c r="AH309" s="27">
        <v>2.0732984293193719</v>
      </c>
      <c r="AI309" s="28">
        <v>872500</v>
      </c>
      <c r="AJ309" s="28">
        <v>870000</v>
      </c>
      <c r="AK309" s="28">
        <v>860000</v>
      </c>
      <c r="AL309" s="29">
        <v>2.8735632183908046E-3</v>
      </c>
      <c r="AM309" s="29">
        <v>1.4534883720930232E-2</v>
      </c>
      <c r="AN309" s="6">
        <v>3</v>
      </c>
      <c r="AO309" s="27">
        <v>0.20000000000000018</v>
      </c>
      <c r="AP309" s="6">
        <v>2.8</v>
      </c>
      <c r="AQ309" s="26">
        <v>7.2772277227722768E-2</v>
      </c>
      <c r="AR309" s="28">
        <v>570</v>
      </c>
      <c r="AS309" s="28">
        <v>550</v>
      </c>
      <c r="AT309" s="25">
        <v>3.6363636363636362E-2</v>
      </c>
      <c r="AU309" s="26">
        <v>-0.16693750641960081</v>
      </c>
      <c r="AV309" s="30">
        <v>2243.36</v>
      </c>
      <c r="AW309" s="24">
        <v>0.6704</v>
      </c>
      <c r="AX309" s="24">
        <v>0.3296</v>
      </c>
      <c r="AY309" s="24">
        <v>0.48249999999999998</v>
      </c>
      <c r="AZ309" s="24">
        <v>0.48209999999999997</v>
      </c>
      <c r="BA309" s="24">
        <v>0.29020000000000001</v>
      </c>
      <c r="BB309" s="24">
        <v>0.34029999999999999</v>
      </c>
      <c r="BC309" s="24">
        <v>0.34539999999999998</v>
      </c>
      <c r="BD309" s="31">
        <v>8</v>
      </c>
      <c r="BE309" s="23">
        <v>10</v>
      </c>
      <c r="BF309" s="32" t="s">
        <v>3008</v>
      </c>
      <c r="BG309" s="33">
        <v>144.93783506257401</v>
      </c>
      <c r="BH309" s="33">
        <v>-37.724367034249802</v>
      </c>
      <c r="BI309" s="34">
        <f t="shared" si="56"/>
        <v>69</v>
      </c>
      <c r="BJ309" s="34">
        <f t="shared" si="57"/>
        <v>67</v>
      </c>
      <c r="BK309" s="34">
        <f t="shared" si="58"/>
        <v>99</v>
      </c>
      <c r="BL309" s="34">
        <f t="shared" si="59"/>
        <v>100</v>
      </c>
      <c r="BM309" s="34">
        <f t="shared" si="60"/>
        <v>2</v>
      </c>
      <c r="BN309" s="34">
        <f t="shared" si="61"/>
        <v>97</v>
      </c>
      <c r="BO309" s="34">
        <f t="shared" si="62"/>
        <v>100</v>
      </c>
      <c r="BP309" s="34">
        <f t="shared" si="63"/>
        <v>54</v>
      </c>
      <c r="BQ309" s="35">
        <f t="shared" si="64"/>
        <v>47</v>
      </c>
      <c r="BR309" s="34">
        <f t="shared" si="65"/>
        <v>58</v>
      </c>
      <c r="BS309" s="35">
        <f t="shared" si="66"/>
        <v>88</v>
      </c>
      <c r="BT309" s="35">
        <f t="shared" si="67"/>
        <v>77</v>
      </c>
      <c r="BU309" s="35">
        <f t="shared" si="68"/>
        <v>80</v>
      </c>
      <c r="BV309" s="35">
        <f t="shared" si="69"/>
        <v>73</v>
      </c>
    </row>
    <row r="310" spans="2:74" hidden="1" x14ac:dyDescent="0.3">
      <c r="B310" s="6" t="s">
        <v>543</v>
      </c>
      <c r="C310" s="6">
        <v>213011338</v>
      </c>
      <c r="D310" s="6" t="s">
        <v>88</v>
      </c>
      <c r="E310" s="6" t="s">
        <v>89</v>
      </c>
      <c r="F310" s="6" t="s">
        <v>689</v>
      </c>
      <c r="G310" s="6" t="s">
        <v>86</v>
      </c>
      <c r="H310" s="6" t="s">
        <v>78</v>
      </c>
      <c r="I310" s="22">
        <v>680000</v>
      </c>
      <c r="J310" s="22">
        <v>689000</v>
      </c>
      <c r="K310" s="22">
        <v>695000</v>
      </c>
      <c r="L310" s="22">
        <v>700000</v>
      </c>
      <c r="M310" s="22">
        <v>700000</v>
      </c>
      <c r="N310" s="22">
        <v>700000</v>
      </c>
      <c r="O310" s="23">
        <v>32</v>
      </c>
      <c r="P310" s="23">
        <v>32</v>
      </c>
      <c r="Q310" s="23">
        <v>40</v>
      </c>
      <c r="R310" s="22">
        <v>490</v>
      </c>
      <c r="S310" s="22">
        <v>450</v>
      </c>
      <c r="T310" s="24">
        <v>3</v>
      </c>
      <c r="U310" s="24">
        <v>0</v>
      </c>
      <c r="V310" s="24">
        <v>3</v>
      </c>
      <c r="W310" s="24">
        <v>2.5</v>
      </c>
      <c r="X310" s="25">
        <v>3.7470588235294117E-2</v>
      </c>
      <c r="Y310" s="24">
        <v>2.2000000000000002</v>
      </c>
      <c r="Z310" s="24">
        <v>-0.69999999999999973</v>
      </c>
      <c r="AA310" s="24">
        <v>2.9</v>
      </c>
      <c r="AB310" s="24">
        <v>3</v>
      </c>
      <c r="AC310" s="26">
        <v>0.30896892655367231</v>
      </c>
      <c r="AD310" s="24">
        <v>8.2456385422487113</v>
      </c>
      <c r="AE310" s="6">
        <v>269</v>
      </c>
      <c r="AF310" s="6">
        <v>308</v>
      </c>
      <c r="AG310" s="6">
        <v>500</v>
      </c>
      <c r="AH310" s="27">
        <v>1.9194139194139195</v>
      </c>
      <c r="AI310" s="28">
        <v>710000</v>
      </c>
      <c r="AJ310" s="28">
        <v>710000</v>
      </c>
      <c r="AK310" s="28">
        <v>705000</v>
      </c>
      <c r="AL310" s="29">
        <v>0</v>
      </c>
      <c r="AM310" s="29">
        <v>7.0921985815602835E-3</v>
      </c>
      <c r="AN310" s="6">
        <v>2.5</v>
      </c>
      <c r="AO310" s="27">
        <v>0.20000000000000018</v>
      </c>
      <c r="AP310" s="6">
        <v>2.2999999999999998</v>
      </c>
      <c r="AQ310" s="26">
        <v>7.7499999999999999E-2</v>
      </c>
      <c r="AR310" s="28">
        <v>500</v>
      </c>
      <c r="AS310" s="28">
        <v>460</v>
      </c>
      <c r="AT310" s="25">
        <v>8.6956521739130432E-2</v>
      </c>
      <c r="AU310" s="26">
        <v>-0.19100826288097816</v>
      </c>
      <c r="AV310" s="30">
        <v>1585.92</v>
      </c>
      <c r="AW310" s="24">
        <v>0.73980000000000001</v>
      </c>
      <c r="AX310" s="24">
        <v>0.26019999999999999</v>
      </c>
      <c r="AY310" s="24">
        <v>0.82530000000000003</v>
      </c>
      <c r="AZ310" s="24">
        <v>0.1419</v>
      </c>
      <c r="BA310" s="24">
        <v>0.38890000000000002</v>
      </c>
      <c r="BB310" s="24">
        <v>0.29370000000000002</v>
      </c>
      <c r="BC310" s="24">
        <v>0.27810000000000001</v>
      </c>
      <c r="BD310" s="31">
        <v>2.5</v>
      </c>
      <c r="BE310" s="23">
        <v>13</v>
      </c>
      <c r="BF310" s="32" t="s">
        <v>3009</v>
      </c>
      <c r="BG310" s="33">
        <v>144.817658676467</v>
      </c>
      <c r="BH310" s="33">
        <v>-37.802073358470501</v>
      </c>
      <c r="BI310" s="34">
        <f t="shared" si="56"/>
        <v>67</v>
      </c>
      <c r="BJ310" s="34">
        <f t="shared" si="57"/>
        <v>75</v>
      </c>
      <c r="BK310" s="34">
        <f t="shared" si="58"/>
        <v>100</v>
      </c>
      <c r="BL310" s="34">
        <f t="shared" si="59"/>
        <v>100</v>
      </c>
      <c r="BM310" s="34">
        <f t="shared" si="60"/>
        <v>1</v>
      </c>
      <c r="BN310" s="34">
        <f t="shared" si="61"/>
        <v>100</v>
      </c>
      <c r="BO310" s="34">
        <f t="shared" si="62"/>
        <v>100</v>
      </c>
      <c r="BP310" s="34">
        <f t="shared" si="63"/>
        <v>76</v>
      </c>
      <c r="BQ310" s="35">
        <f t="shared" si="64"/>
        <v>75</v>
      </c>
      <c r="BR310" s="34">
        <f t="shared" si="65"/>
        <v>68</v>
      </c>
      <c r="BS310" s="35">
        <f t="shared" si="66"/>
        <v>61</v>
      </c>
      <c r="BT310" s="35">
        <f t="shared" si="67"/>
        <v>80</v>
      </c>
      <c r="BU310" s="35">
        <f t="shared" si="68"/>
        <v>25</v>
      </c>
      <c r="BV310" s="35">
        <f t="shared" si="69"/>
        <v>73</v>
      </c>
    </row>
    <row r="311" spans="2:74" hidden="1" x14ac:dyDescent="0.3">
      <c r="B311" s="6" t="s">
        <v>544</v>
      </c>
      <c r="C311" s="6">
        <v>213041358</v>
      </c>
      <c r="D311" s="6" t="s">
        <v>162</v>
      </c>
      <c r="E311" s="6" t="s">
        <v>89</v>
      </c>
      <c r="F311" s="6" t="s">
        <v>689</v>
      </c>
      <c r="G311" s="6" t="s">
        <v>86</v>
      </c>
      <c r="H311" s="6" t="s">
        <v>78</v>
      </c>
      <c r="I311" s="22">
        <v>561000</v>
      </c>
      <c r="J311" s="22">
        <v>559980</v>
      </c>
      <c r="K311" s="22">
        <v>561000</v>
      </c>
      <c r="L311" s="22">
        <v>560000</v>
      </c>
      <c r="M311" s="22">
        <v>545000</v>
      </c>
      <c r="N311" s="22">
        <v>540000</v>
      </c>
      <c r="O311" s="23">
        <v>45</v>
      </c>
      <c r="P311" s="23">
        <v>46</v>
      </c>
      <c r="Q311" s="23">
        <v>46</v>
      </c>
      <c r="R311" s="22">
        <v>450</v>
      </c>
      <c r="S311" s="22">
        <v>420</v>
      </c>
      <c r="T311" s="24">
        <v>1.3</v>
      </c>
      <c r="U311" s="24">
        <v>-9.9999999999999867E-2</v>
      </c>
      <c r="V311" s="24">
        <v>1.4</v>
      </c>
      <c r="W311" s="24">
        <v>1.5</v>
      </c>
      <c r="X311" s="25">
        <v>4.1711229946524063E-2</v>
      </c>
      <c r="Y311" s="24">
        <v>3</v>
      </c>
      <c r="Z311" s="24">
        <v>-0.89999999999999991</v>
      </c>
      <c r="AA311" s="24">
        <v>3.9</v>
      </c>
      <c r="AB311" s="24">
        <v>3.5</v>
      </c>
      <c r="AC311" s="26">
        <v>0.24786287124350045</v>
      </c>
      <c r="AD311" s="24">
        <v>5.9423534516069987</v>
      </c>
      <c r="AE311" s="6">
        <v>743</v>
      </c>
      <c r="AF311" s="6">
        <v>827</v>
      </c>
      <c r="AG311" s="6">
        <v>1712</v>
      </c>
      <c r="AH311" s="27">
        <v>5.3151981076286221</v>
      </c>
      <c r="AI311" s="28">
        <v>600000</v>
      </c>
      <c r="AJ311" s="28">
        <v>610000</v>
      </c>
      <c r="AK311" s="28">
        <v>610000</v>
      </c>
      <c r="AL311" s="29">
        <v>-1.6393442622950821E-2</v>
      </c>
      <c r="AM311" s="29">
        <v>-1.6393442622950821E-2</v>
      </c>
      <c r="AN311" s="6">
        <v>2.1</v>
      </c>
      <c r="AO311" s="27">
        <v>-0.10000000000000009</v>
      </c>
      <c r="AP311" s="6">
        <v>2.2000000000000002</v>
      </c>
      <c r="AQ311" s="26">
        <v>5.7894736842105263E-2</v>
      </c>
      <c r="AR311" s="28">
        <v>490</v>
      </c>
      <c r="AS311" s="28">
        <v>470</v>
      </c>
      <c r="AT311" s="25">
        <v>4.2553191489361701E-2</v>
      </c>
      <c r="AU311" s="26">
        <v>-0.11756321707907258</v>
      </c>
      <c r="AV311" s="30">
        <v>1815.5200000000002</v>
      </c>
      <c r="AW311" s="24">
        <v>0.79100000000000004</v>
      </c>
      <c r="AX311" s="24">
        <v>0.20899999999999999</v>
      </c>
      <c r="AY311" s="24">
        <v>0.9385</v>
      </c>
      <c r="AZ311" s="24">
        <v>5.1299999999999998E-2</v>
      </c>
      <c r="BA311" s="24">
        <v>0.21690000000000001</v>
      </c>
      <c r="BB311" s="24">
        <v>0.50329999999999997</v>
      </c>
      <c r="BC311" s="24">
        <v>0.25629999999999997</v>
      </c>
      <c r="BD311" s="31">
        <v>3</v>
      </c>
      <c r="BE311" s="23">
        <v>40</v>
      </c>
      <c r="BF311" s="32" t="s">
        <v>3010</v>
      </c>
      <c r="BG311" s="33">
        <v>144.54596572201601</v>
      </c>
      <c r="BH311" s="33">
        <v>-37.659466611499198</v>
      </c>
      <c r="BI311" s="34">
        <f t="shared" si="56"/>
        <v>95</v>
      </c>
      <c r="BJ311" s="34">
        <f t="shared" si="57"/>
        <v>82</v>
      </c>
      <c r="BK311" s="34">
        <f t="shared" si="58"/>
        <v>59</v>
      </c>
      <c r="BL311" s="34">
        <f t="shared" si="59"/>
        <v>100</v>
      </c>
      <c r="BM311" s="34">
        <f t="shared" si="60"/>
        <v>1</v>
      </c>
      <c r="BN311" s="34">
        <f t="shared" si="61"/>
        <v>74</v>
      </c>
      <c r="BO311" s="34">
        <f t="shared" si="62"/>
        <v>100</v>
      </c>
      <c r="BP311" s="34">
        <f t="shared" si="63"/>
        <v>38</v>
      </c>
      <c r="BQ311" s="35">
        <f t="shared" si="64"/>
        <v>89</v>
      </c>
      <c r="BR311" s="34">
        <f t="shared" si="65"/>
        <v>91</v>
      </c>
      <c r="BS311" s="35">
        <f t="shared" si="66"/>
        <v>100</v>
      </c>
      <c r="BT311" s="35">
        <f t="shared" si="67"/>
        <v>67</v>
      </c>
      <c r="BU311" s="35">
        <f t="shared" si="68"/>
        <v>30</v>
      </c>
      <c r="BV311" s="35">
        <f t="shared" si="69"/>
        <v>73</v>
      </c>
    </row>
    <row r="312" spans="2:74" hidden="1" x14ac:dyDescent="0.3">
      <c r="B312" s="6" t="s">
        <v>545</v>
      </c>
      <c r="C312" s="6">
        <v>214011376</v>
      </c>
      <c r="D312" s="6" t="s">
        <v>486</v>
      </c>
      <c r="E312" s="6" t="s">
        <v>487</v>
      </c>
      <c r="F312" s="6" t="s">
        <v>689</v>
      </c>
      <c r="G312" s="6" t="s">
        <v>86</v>
      </c>
      <c r="H312" s="6" t="s">
        <v>78</v>
      </c>
      <c r="I312" s="22">
        <v>910000</v>
      </c>
      <c r="J312" s="22">
        <v>892187</v>
      </c>
      <c r="K312" s="22">
        <v>850000</v>
      </c>
      <c r="L312" s="22">
        <v>830000</v>
      </c>
      <c r="M312" s="22">
        <v>830000</v>
      </c>
      <c r="N312" s="22">
        <v>860000</v>
      </c>
      <c r="O312" s="23">
        <v>38</v>
      </c>
      <c r="P312" s="23">
        <v>36</v>
      </c>
      <c r="Q312" s="23">
        <v>24</v>
      </c>
      <c r="R312" s="22">
        <v>690</v>
      </c>
      <c r="S312" s="22">
        <v>650</v>
      </c>
      <c r="T312" s="24">
        <v>4</v>
      </c>
      <c r="U312" s="24">
        <v>-9.9999999999999645E-2</v>
      </c>
      <c r="V312" s="24">
        <v>4.0999999999999996</v>
      </c>
      <c r="W312" s="24">
        <v>4.2</v>
      </c>
      <c r="X312" s="25">
        <v>3.9428571428571431E-2</v>
      </c>
      <c r="Y312" s="24">
        <v>1.6</v>
      </c>
      <c r="Z312" s="24">
        <v>-0.69999999999999973</v>
      </c>
      <c r="AA312" s="24">
        <v>2.2999999999999998</v>
      </c>
      <c r="AB312" s="24">
        <v>2</v>
      </c>
      <c r="AC312" s="26">
        <v>0.27701053442959916</v>
      </c>
      <c r="AD312" s="24">
        <v>7.0256294964028774</v>
      </c>
      <c r="AE312" s="6">
        <v>247</v>
      </c>
      <c r="AF312" s="6">
        <v>345</v>
      </c>
      <c r="AG312" s="6">
        <v>375</v>
      </c>
      <c r="AH312" s="27">
        <v>1.9607390300230945</v>
      </c>
      <c r="AI312" s="28">
        <v>799000</v>
      </c>
      <c r="AJ312" s="28">
        <v>786000</v>
      </c>
      <c r="AK312" s="28">
        <v>765000</v>
      </c>
      <c r="AL312" s="29">
        <v>1.653944020356234E-2</v>
      </c>
      <c r="AM312" s="29">
        <v>4.4444444444444446E-2</v>
      </c>
      <c r="AN312" s="6">
        <v>3.3</v>
      </c>
      <c r="AO312" s="27">
        <v>-0.10000000000000009</v>
      </c>
      <c r="AP312" s="6">
        <v>3.4</v>
      </c>
      <c r="AQ312" s="26">
        <v>8.3678160919540237E-2</v>
      </c>
      <c r="AR312" s="28">
        <v>580</v>
      </c>
      <c r="AS312" s="28">
        <v>540</v>
      </c>
      <c r="AT312" s="25">
        <v>7.407407407407407E-2</v>
      </c>
      <c r="AU312" s="26">
        <v>-0.1329118729967782</v>
      </c>
      <c r="AV312" s="30">
        <v>2490.88</v>
      </c>
      <c r="AW312" s="24">
        <v>0.84150000000000003</v>
      </c>
      <c r="AX312" s="24">
        <v>0.1585</v>
      </c>
      <c r="AY312" s="24">
        <v>0.89859999999999995</v>
      </c>
      <c r="AZ312" s="24">
        <v>9.9900000000000003E-2</v>
      </c>
      <c r="BA312" s="24">
        <v>0.25190000000000001</v>
      </c>
      <c r="BB312" s="24">
        <v>0.56799999999999995</v>
      </c>
      <c r="BC312" s="24">
        <v>0.16020000000000001</v>
      </c>
      <c r="BD312" s="31">
        <v>5</v>
      </c>
      <c r="BE312" s="23">
        <v>39</v>
      </c>
      <c r="BF312" s="32" t="s">
        <v>3011</v>
      </c>
      <c r="BG312" s="33">
        <v>145.21587092413799</v>
      </c>
      <c r="BH312" s="33">
        <v>-38.102218195092597</v>
      </c>
      <c r="BI312" s="34">
        <f t="shared" si="56"/>
        <v>51</v>
      </c>
      <c r="BJ312" s="34">
        <f t="shared" si="57"/>
        <v>62</v>
      </c>
      <c r="BK312" s="34">
        <f t="shared" si="58"/>
        <v>100</v>
      </c>
      <c r="BL312" s="34">
        <f t="shared" si="59"/>
        <v>100</v>
      </c>
      <c r="BM312" s="34">
        <f t="shared" si="60"/>
        <v>9</v>
      </c>
      <c r="BN312" s="34">
        <f t="shared" si="61"/>
        <v>100</v>
      </c>
      <c r="BO312" s="34">
        <f t="shared" si="62"/>
        <v>100</v>
      </c>
      <c r="BP312" s="34">
        <f t="shared" si="63"/>
        <v>45</v>
      </c>
      <c r="BQ312" s="35">
        <f t="shared" si="64"/>
        <v>82</v>
      </c>
      <c r="BR312" s="34">
        <f t="shared" si="65"/>
        <v>80</v>
      </c>
      <c r="BS312" s="35">
        <f t="shared" si="66"/>
        <v>82</v>
      </c>
      <c r="BT312" s="35">
        <f t="shared" si="67"/>
        <v>90</v>
      </c>
      <c r="BU312" s="35">
        <f t="shared" si="68"/>
        <v>50</v>
      </c>
      <c r="BV312" s="35">
        <f t="shared" si="69"/>
        <v>73</v>
      </c>
    </row>
    <row r="313" spans="2:74" hidden="1" x14ac:dyDescent="0.3">
      <c r="B313" s="6" t="s">
        <v>546</v>
      </c>
      <c r="C313" s="6">
        <v>601011003</v>
      </c>
      <c r="D313" s="6" t="s">
        <v>547</v>
      </c>
      <c r="E313" s="6" t="s">
        <v>129</v>
      </c>
      <c r="F313" s="6" t="s">
        <v>129</v>
      </c>
      <c r="G313" s="6" t="s">
        <v>130</v>
      </c>
      <c r="H313" s="6" t="s">
        <v>78</v>
      </c>
      <c r="I313" s="22">
        <v>715000</v>
      </c>
      <c r="J313" s="22">
        <v>715000</v>
      </c>
      <c r="K313" s="22">
        <v>689000</v>
      </c>
      <c r="L313" s="22">
        <v>715000</v>
      </c>
      <c r="M313" s="22">
        <v>715000</v>
      </c>
      <c r="N313" s="22">
        <v>702500</v>
      </c>
      <c r="O313" s="23">
        <v>50</v>
      </c>
      <c r="P313" s="23">
        <v>50</v>
      </c>
      <c r="Q313" s="23">
        <v>83</v>
      </c>
      <c r="R313" s="22">
        <v>595</v>
      </c>
      <c r="S313" s="22">
        <v>560</v>
      </c>
      <c r="T313" s="24">
        <v>3.6</v>
      </c>
      <c r="U313" s="24">
        <v>0.20000000000000018</v>
      </c>
      <c r="V313" s="24">
        <v>3.4</v>
      </c>
      <c r="W313" s="24">
        <v>2.8</v>
      </c>
      <c r="X313" s="25">
        <v>4.3272727272727275E-2</v>
      </c>
      <c r="Y313" s="24">
        <v>2</v>
      </c>
      <c r="Z313" s="24">
        <v>-0.70000000000000018</v>
      </c>
      <c r="AA313" s="24">
        <v>2.7</v>
      </c>
      <c r="AB313" s="24">
        <v>3.3</v>
      </c>
      <c r="AC313" s="26">
        <v>0.28333333333333333</v>
      </c>
      <c r="AD313" s="24">
        <v>6.5476190476190474</v>
      </c>
      <c r="AE313" s="6">
        <v>68</v>
      </c>
      <c r="AF313" s="6">
        <v>95</v>
      </c>
      <c r="AG313" s="6">
        <v>103</v>
      </c>
      <c r="AH313" s="27">
        <v>3.9452054794520546</v>
      </c>
      <c r="AI313" s="28">
        <v>575000</v>
      </c>
      <c r="AJ313" s="28">
        <v>535000</v>
      </c>
      <c r="AK313" s="28">
        <v>570000</v>
      </c>
      <c r="AL313" s="29">
        <v>7.476635514018691E-2</v>
      </c>
      <c r="AM313" s="29">
        <v>8.771929824561403E-3</v>
      </c>
      <c r="AN313" s="6">
        <v>2.9</v>
      </c>
      <c r="AO313" s="27">
        <v>0.5</v>
      </c>
      <c r="AP313" s="6">
        <v>2.4</v>
      </c>
      <c r="AQ313" s="26">
        <v>0.10390070921985814</v>
      </c>
      <c r="AR313" s="28">
        <v>465</v>
      </c>
      <c r="AS313" s="28">
        <v>460</v>
      </c>
      <c r="AT313" s="25">
        <v>1.0869565217391304E-2</v>
      </c>
      <c r="AU313" s="26">
        <v>0.25092781552887122</v>
      </c>
      <c r="AV313" s="30">
        <v>2100</v>
      </c>
      <c r="AW313" s="24">
        <v>0.80010000000000003</v>
      </c>
      <c r="AX313" s="24">
        <v>0.19989999999999999</v>
      </c>
      <c r="AY313" s="24">
        <v>0.91139999999999999</v>
      </c>
      <c r="AZ313" s="24">
        <v>1.03E-2</v>
      </c>
      <c r="BA313" s="24">
        <v>0.37359999999999999</v>
      </c>
      <c r="BB313" s="24">
        <v>0.49969999999999998</v>
      </c>
      <c r="BC313" s="24">
        <v>0.1104</v>
      </c>
      <c r="BD313" s="31">
        <v>6.5</v>
      </c>
      <c r="BE313" s="23">
        <v>13</v>
      </c>
      <c r="BF313" s="32" t="s">
        <v>3012</v>
      </c>
      <c r="BG313" s="33">
        <v>147.29455751145099</v>
      </c>
      <c r="BH313" s="33">
        <v>-42.771223111961</v>
      </c>
      <c r="BI313" s="34">
        <f t="shared" si="56"/>
        <v>57</v>
      </c>
      <c r="BJ313" s="34">
        <f t="shared" si="57"/>
        <v>69</v>
      </c>
      <c r="BK313" s="34">
        <f t="shared" si="58"/>
        <v>76</v>
      </c>
      <c r="BL313" s="34">
        <f t="shared" si="59"/>
        <v>17</v>
      </c>
      <c r="BM313" s="34">
        <f t="shared" si="60"/>
        <v>38</v>
      </c>
      <c r="BN313" s="34">
        <f t="shared" si="61"/>
        <v>100</v>
      </c>
      <c r="BO313" s="34">
        <f t="shared" si="62"/>
        <v>100</v>
      </c>
      <c r="BP313" s="34">
        <f t="shared" si="63"/>
        <v>72</v>
      </c>
      <c r="BQ313" s="35">
        <f t="shared" si="64"/>
        <v>94</v>
      </c>
      <c r="BR313" s="34">
        <f t="shared" si="65"/>
        <v>85</v>
      </c>
      <c r="BS313" s="35">
        <f t="shared" si="66"/>
        <v>78</v>
      </c>
      <c r="BT313" s="35">
        <f t="shared" si="67"/>
        <v>84</v>
      </c>
      <c r="BU313" s="35">
        <f t="shared" si="68"/>
        <v>65</v>
      </c>
      <c r="BV313" s="35">
        <f t="shared" si="69"/>
        <v>73</v>
      </c>
    </row>
    <row r="314" spans="2:74" hidden="1" x14ac:dyDescent="0.3">
      <c r="B314" s="6" t="s">
        <v>324</v>
      </c>
      <c r="C314" s="6">
        <v>314011386</v>
      </c>
      <c r="D314" s="6" t="s">
        <v>324</v>
      </c>
      <c r="E314" s="6" t="s">
        <v>325</v>
      </c>
      <c r="F314" s="6" t="s">
        <v>2780</v>
      </c>
      <c r="G314" s="6" t="s">
        <v>97</v>
      </c>
      <c r="H314" s="6" t="s">
        <v>78</v>
      </c>
      <c r="I314" s="22">
        <v>1020000</v>
      </c>
      <c r="J314" s="22">
        <v>1011010</v>
      </c>
      <c r="K314" s="22">
        <v>948600</v>
      </c>
      <c r="L314" s="22">
        <v>1038000</v>
      </c>
      <c r="M314" s="22">
        <v>1030000</v>
      </c>
      <c r="N314" s="22">
        <v>930000</v>
      </c>
      <c r="O314" s="23">
        <v>21</v>
      </c>
      <c r="P314" s="23">
        <v>21</v>
      </c>
      <c r="Q314" s="23">
        <v>22</v>
      </c>
      <c r="R314" s="22">
        <v>670</v>
      </c>
      <c r="S314" s="22">
        <v>650</v>
      </c>
      <c r="T314" s="24">
        <v>2.8</v>
      </c>
      <c r="U314" s="24">
        <v>-0.40000000000000036</v>
      </c>
      <c r="V314" s="24">
        <v>3.2</v>
      </c>
      <c r="W314" s="24">
        <v>3.6</v>
      </c>
      <c r="X314" s="25">
        <v>3.4156862745098042E-2</v>
      </c>
      <c r="Y314" s="24">
        <v>2.5</v>
      </c>
      <c r="Z314" s="24">
        <v>-1</v>
      </c>
      <c r="AA314" s="24">
        <v>3.5</v>
      </c>
      <c r="AB314" s="24">
        <v>4</v>
      </c>
      <c r="AC314" s="26">
        <v>0.25630432121434688</v>
      </c>
      <c r="AD314" s="24">
        <v>7.5037430435888002</v>
      </c>
      <c r="AE314" s="6">
        <v>266</v>
      </c>
      <c r="AF314" s="6">
        <v>379</v>
      </c>
      <c r="AG314" s="6">
        <v>210</v>
      </c>
      <c r="AH314" s="27">
        <v>3.9667063020214033</v>
      </c>
      <c r="AI314" s="28">
        <v>1100000</v>
      </c>
      <c r="AJ314" s="28">
        <v>962000</v>
      </c>
      <c r="AK314" s="28">
        <v>876000</v>
      </c>
      <c r="AL314" s="29">
        <v>0.14345114345114346</v>
      </c>
      <c r="AM314" s="29">
        <v>0.25570776255707761</v>
      </c>
      <c r="AN314" s="6">
        <v>2.5</v>
      </c>
      <c r="AO314" s="27">
        <v>-0.60000000000000009</v>
      </c>
      <c r="AP314" s="6">
        <v>3.1</v>
      </c>
      <c r="AQ314" s="26">
        <v>0.10560747663551402</v>
      </c>
      <c r="AR314" s="28">
        <v>695</v>
      </c>
      <c r="AS314" s="28">
        <v>670</v>
      </c>
      <c r="AT314" s="25">
        <v>3.7313432835820892E-2</v>
      </c>
      <c r="AU314" s="26">
        <v>0.37937131543196778</v>
      </c>
      <c r="AV314" s="30">
        <v>2614.0800000000004</v>
      </c>
      <c r="AW314" s="24">
        <v>0.80900000000000005</v>
      </c>
      <c r="AX314" s="24">
        <v>0.191</v>
      </c>
      <c r="AY314" s="24">
        <v>0.8911</v>
      </c>
      <c r="AZ314" s="24">
        <v>0.1074</v>
      </c>
      <c r="BA314" s="24">
        <v>0.30399999999999999</v>
      </c>
      <c r="BB314" s="24">
        <v>0.48980000000000001</v>
      </c>
      <c r="BC314" s="24">
        <v>0.1888</v>
      </c>
      <c r="BD314" s="31">
        <v>7.5</v>
      </c>
      <c r="BE314" s="23">
        <v>14</v>
      </c>
      <c r="BF314" s="32" t="s">
        <v>3013</v>
      </c>
      <c r="BG314" s="33">
        <v>152.94419923086201</v>
      </c>
      <c r="BH314" s="33">
        <v>-27.377812932436399</v>
      </c>
      <c r="BI314" s="34">
        <f t="shared" si="56"/>
        <v>70</v>
      </c>
      <c r="BJ314" s="34">
        <f t="shared" si="57"/>
        <v>75</v>
      </c>
      <c r="BK314" s="34">
        <f t="shared" si="58"/>
        <v>76</v>
      </c>
      <c r="BL314" s="34">
        <f t="shared" si="59"/>
        <v>1</v>
      </c>
      <c r="BM314" s="34">
        <f t="shared" si="60"/>
        <v>72</v>
      </c>
      <c r="BN314" s="34">
        <f t="shared" si="61"/>
        <v>100</v>
      </c>
      <c r="BO314" s="34">
        <f t="shared" si="62"/>
        <v>100</v>
      </c>
      <c r="BP314" s="34">
        <f t="shared" si="63"/>
        <v>57</v>
      </c>
      <c r="BQ314" s="35">
        <f t="shared" si="64"/>
        <v>64</v>
      </c>
      <c r="BR314" s="34">
        <f t="shared" si="65"/>
        <v>75</v>
      </c>
      <c r="BS314" s="35">
        <f t="shared" si="66"/>
        <v>96</v>
      </c>
      <c r="BT314" s="35">
        <f t="shared" si="67"/>
        <v>75</v>
      </c>
      <c r="BU314" s="35">
        <f t="shared" si="68"/>
        <v>75</v>
      </c>
      <c r="BV314" s="35">
        <f t="shared" si="69"/>
        <v>73</v>
      </c>
    </row>
    <row r="315" spans="2:74" hidden="1" x14ac:dyDescent="0.3">
      <c r="B315" s="6" t="s">
        <v>548</v>
      </c>
      <c r="C315" s="6">
        <v>501021252</v>
      </c>
      <c r="D315" s="6" t="s">
        <v>394</v>
      </c>
      <c r="E315" s="6" t="s">
        <v>394</v>
      </c>
      <c r="F315" s="6" t="s">
        <v>394</v>
      </c>
      <c r="G315" s="6" t="s">
        <v>93</v>
      </c>
      <c r="H315" s="6" t="s">
        <v>78</v>
      </c>
      <c r="I315" s="22">
        <v>950000</v>
      </c>
      <c r="J315" s="22">
        <v>900000</v>
      </c>
      <c r="K315" s="22">
        <v>850000</v>
      </c>
      <c r="L315" s="22">
        <v>970000</v>
      </c>
      <c r="M315" s="22">
        <v>890000</v>
      </c>
      <c r="N315" s="22">
        <v>790000</v>
      </c>
      <c r="O315" s="23">
        <v>58</v>
      </c>
      <c r="P315" s="23">
        <v>56</v>
      </c>
      <c r="Q315" s="23">
        <v>44</v>
      </c>
      <c r="R315" s="22">
        <v>1100</v>
      </c>
      <c r="S315" s="22">
        <v>650</v>
      </c>
      <c r="T315" s="24">
        <v>2.2999999999999998</v>
      </c>
      <c r="U315" s="24">
        <v>-0.30000000000000027</v>
      </c>
      <c r="V315" s="24">
        <v>2.6</v>
      </c>
      <c r="W315" s="24">
        <v>2.2999999999999998</v>
      </c>
      <c r="X315" s="25">
        <v>6.0210526315789471E-2</v>
      </c>
      <c r="Y315" s="24">
        <v>0.2</v>
      </c>
      <c r="Z315" s="24">
        <v>-0.3</v>
      </c>
      <c r="AA315" s="24">
        <v>0.5</v>
      </c>
      <c r="AB315" s="24">
        <v>0.6</v>
      </c>
      <c r="AC315" s="26">
        <v>0.41936074173478094</v>
      </c>
      <c r="AD315" s="24">
        <v>6.9649074239168165</v>
      </c>
      <c r="AE315" s="6">
        <v>392</v>
      </c>
      <c r="AF315" s="6">
        <v>462</v>
      </c>
      <c r="AG315" s="6">
        <v>376</v>
      </c>
      <c r="AH315" s="27">
        <v>3.6565096952908589</v>
      </c>
      <c r="AI315" s="28">
        <v>634500</v>
      </c>
      <c r="AJ315" s="28">
        <v>505000</v>
      </c>
      <c r="AK315" s="28">
        <v>437000</v>
      </c>
      <c r="AL315" s="29">
        <v>0.25643564356435644</v>
      </c>
      <c r="AM315" s="29">
        <v>0.45194508009153317</v>
      </c>
      <c r="AN315" s="6">
        <v>3</v>
      </c>
      <c r="AO315" s="27">
        <v>-0.5</v>
      </c>
      <c r="AP315" s="6">
        <v>3.5</v>
      </c>
      <c r="AQ315" s="26">
        <v>0.08</v>
      </c>
      <c r="AR315" s="28">
        <v>600</v>
      </c>
      <c r="AS315" s="28">
        <v>570</v>
      </c>
      <c r="AT315" s="25">
        <v>5.2631578947368418E-2</v>
      </c>
      <c r="AU315" s="26">
        <v>0.43291666881736857</v>
      </c>
      <c r="AV315" s="30">
        <v>2623.0400000000004</v>
      </c>
      <c r="AW315" s="24">
        <v>0.86850000000000005</v>
      </c>
      <c r="AX315" s="24">
        <v>0.13150000000000001</v>
      </c>
      <c r="AY315" s="24">
        <v>0.9919</v>
      </c>
      <c r="AZ315" s="24">
        <v>0</v>
      </c>
      <c r="BA315" s="24">
        <v>0.47260000000000002</v>
      </c>
      <c r="BB315" s="24">
        <v>0.4451</v>
      </c>
      <c r="BC315" s="24">
        <v>5.79E-2</v>
      </c>
      <c r="BD315" s="31">
        <v>6.5</v>
      </c>
      <c r="BE315" s="23">
        <v>168</v>
      </c>
      <c r="BF315" s="32" t="s">
        <v>3014</v>
      </c>
      <c r="BG315" s="33">
        <v>115.619230762564</v>
      </c>
      <c r="BH315" s="33">
        <v>-33.448020864037602</v>
      </c>
      <c r="BI315" s="34">
        <f t="shared" si="56"/>
        <v>79</v>
      </c>
      <c r="BJ315" s="34">
        <f t="shared" si="57"/>
        <v>67</v>
      </c>
      <c r="BK315" s="34">
        <f t="shared" si="58"/>
        <v>80</v>
      </c>
      <c r="BL315" s="34">
        <f t="shared" si="59"/>
        <v>1</v>
      </c>
      <c r="BM315" s="34">
        <f t="shared" si="60"/>
        <v>100</v>
      </c>
      <c r="BN315" s="34">
        <f t="shared" si="61"/>
        <v>100</v>
      </c>
      <c r="BO315" s="34">
        <f t="shared" si="62"/>
        <v>74</v>
      </c>
      <c r="BP315" s="34">
        <f t="shared" si="63"/>
        <v>94</v>
      </c>
      <c r="BQ315" s="35">
        <f t="shared" si="64"/>
        <v>100</v>
      </c>
      <c r="BR315" s="34">
        <f t="shared" si="65"/>
        <v>81</v>
      </c>
      <c r="BS315" s="35">
        <f t="shared" si="66"/>
        <v>1</v>
      </c>
      <c r="BT315" s="35">
        <f t="shared" si="67"/>
        <v>100</v>
      </c>
      <c r="BU315" s="35">
        <f t="shared" si="68"/>
        <v>65</v>
      </c>
      <c r="BV315" s="35">
        <f t="shared" si="69"/>
        <v>73</v>
      </c>
    </row>
    <row r="316" spans="2:74" hidden="1" x14ac:dyDescent="0.3">
      <c r="B316" s="6" t="s">
        <v>549</v>
      </c>
      <c r="C316" s="6">
        <v>307031188</v>
      </c>
      <c r="D316" s="6" t="s">
        <v>121</v>
      </c>
      <c r="E316" s="6" t="s">
        <v>96</v>
      </c>
      <c r="F316" s="6" t="s">
        <v>2698</v>
      </c>
      <c r="G316" s="6" t="s">
        <v>97</v>
      </c>
      <c r="H316" s="6" t="s">
        <v>78</v>
      </c>
      <c r="I316" s="22">
        <v>620000</v>
      </c>
      <c r="J316" s="22">
        <v>625000</v>
      </c>
      <c r="K316" s="22">
        <v>520000</v>
      </c>
      <c r="L316" s="22">
        <v>533000</v>
      </c>
      <c r="M316" s="22">
        <v>580000</v>
      </c>
      <c r="N316" s="22">
        <v>440000</v>
      </c>
      <c r="O316" s="23">
        <v>82</v>
      </c>
      <c r="P316" s="23">
        <v>79</v>
      </c>
      <c r="Q316" s="23">
        <v>70</v>
      </c>
      <c r="R316" s="22">
        <v>400</v>
      </c>
      <c r="S316" s="22">
        <v>380</v>
      </c>
      <c r="T316" s="24">
        <v>1.1000000000000001</v>
      </c>
      <c r="U316" s="24">
        <v>-9.9999999999999867E-2</v>
      </c>
      <c r="V316" s="24">
        <v>1.2</v>
      </c>
      <c r="W316" s="24">
        <v>0.9</v>
      </c>
      <c r="X316" s="25">
        <v>3.3548387096774192E-2</v>
      </c>
      <c r="Y316" s="24">
        <v>0.8</v>
      </c>
      <c r="Z316" s="24">
        <v>-9.9999999999999978E-2</v>
      </c>
      <c r="AA316" s="24">
        <v>0.9</v>
      </c>
      <c r="AB316" s="24">
        <v>0.9</v>
      </c>
      <c r="AC316" s="26">
        <v>0.31410981279055156</v>
      </c>
      <c r="AD316" s="24">
        <v>9.3628886504875943</v>
      </c>
      <c r="AE316" s="6">
        <v>216</v>
      </c>
      <c r="AF316" s="6">
        <v>232</v>
      </c>
      <c r="AG316" s="6">
        <v>142</v>
      </c>
      <c r="AH316" s="27">
        <v>6.2550335570469802</v>
      </c>
      <c r="AI316" s="28">
        <v>525000</v>
      </c>
      <c r="AJ316" s="28">
        <v>435000</v>
      </c>
      <c r="AK316" s="28">
        <v>385000</v>
      </c>
      <c r="AL316" s="29">
        <v>0.20689655172413793</v>
      </c>
      <c r="AM316" s="29">
        <v>0.36363636363636365</v>
      </c>
      <c r="AN316" s="6">
        <v>1.6</v>
      </c>
      <c r="AO316" s="27">
        <v>-0.39999999999999991</v>
      </c>
      <c r="AP316" s="6">
        <v>2</v>
      </c>
      <c r="AQ316" s="26">
        <v>0.10192307692307692</v>
      </c>
      <c r="AR316" s="28">
        <v>450</v>
      </c>
      <c r="AS316" s="28">
        <v>450</v>
      </c>
      <c r="AT316" s="25">
        <v>0</v>
      </c>
      <c r="AU316" s="26">
        <v>0.39948994510292035</v>
      </c>
      <c r="AV316" s="30">
        <v>1273.44</v>
      </c>
      <c r="AW316" s="24">
        <v>0.74539999999999995</v>
      </c>
      <c r="AX316" s="24">
        <v>0.25459999999999999</v>
      </c>
      <c r="AY316" s="24">
        <v>0.96930000000000005</v>
      </c>
      <c r="AZ316" s="24">
        <v>6.7000000000000002E-3</v>
      </c>
      <c r="BA316" s="24">
        <v>0.48259999999999997</v>
      </c>
      <c r="BB316" s="24">
        <v>0.30230000000000001</v>
      </c>
      <c r="BC316" s="24">
        <v>0.16470000000000001</v>
      </c>
      <c r="BD316" s="31">
        <v>4</v>
      </c>
      <c r="BE316" s="23">
        <v>186</v>
      </c>
      <c r="BF316" s="32" t="s">
        <v>3015</v>
      </c>
      <c r="BG316" s="33">
        <v>151.763556215438</v>
      </c>
      <c r="BH316" s="33">
        <v>-28.728464326462198</v>
      </c>
      <c r="BI316" s="34">
        <f t="shared" si="56"/>
        <v>98</v>
      </c>
      <c r="BJ316" s="34">
        <f t="shared" si="57"/>
        <v>90</v>
      </c>
      <c r="BK316" s="34">
        <f t="shared" si="58"/>
        <v>47</v>
      </c>
      <c r="BL316" s="34">
        <f t="shared" si="59"/>
        <v>1</v>
      </c>
      <c r="BM316" s="34">
        <f t="shared" si="60"/>
        <v>100</v>
      </c>
      <c r="BN316" s="34">
        <f t="shared" si="61"/>
        <v>100</v>
      </c>
      <c r="BO316" s="34">
        <f t="shared" si="62"/>
        <v>71</v>
      </c>
      <c r="BP316" s="34">
        <f t="shared" si="63"/>
        <v>96</v>
      </c>
      <c r="BQ316" s="35">
        <f t="shared" si="64"/>
        <v>62</v>
      </c>
      <c r="BR316" s="34">
        <f t="shared" si="65"/>
        <v>57</v>
      </c>
      <c r="BS316" s="35">
        <f t="shared" si="66"/>
        <v>58</v>
      </c>
      <c r="BT316" s="35">
        <f t="shared" si="67"/>
        <v>100</v>
      </c>
      <c r="BU316" s="35">
        <f t="shared" si="68"/>
        <v>40</v>
      </c>
      <c r="BV316" s="35">
        <f t="shared" si="69"/>
        <v>73</v>
      </c>
    </row>
    <row r="317" spans="2:74" x14ac:dyDescent="0.3">
      <c r="B317" s="6" t="s">
        <v>550</v>
      </c>
      <c r="C317" s="6">
        <v>103021064</v>
      </c>
      <c r="D317" s="6" t="s">
        <v>99</v>
      </c>
      <c r="E317" s="6" t="s">
        <v>100</v>
      </c>
      <c r="F317" s="6" t="s">
        <v>2691</v>
      </c>
      <c r="G317" s="6" t="s">
        <v>77</v>
      </c>
      <c r="H317" s="6" t="s">
        <v>78</v>
      </c>
      <c r="I317" s="22">
        <v>420000</v>
      </c>
      <c r="J317" s="22">
        <v>420000</v>
      </c>
      <c r="K317" s="22">
        <v>420000</v>
      </c>
      <c r="L317" s="22">
        <v>625000</v>
      </c>
      <c r="M317" s="22">
        <v>625000</v>
      </c>
      <c r="N317" s="22">
        <v>420000</v>
      </c>
      <c r="O317" s="23">
        <v>69</v>
      </c>
      <c r="P317" s="23">
        <v>69</v>
      </c>
      <c r="Q317" s="23">
        <v>53</v>
      </c>
      <c r="R317" s="22">
        <v>475</v>
      </c>
      <c r="S317" s="22">
        <v>380</v>
      </c>
      <c r="T317" s="24">
        <v>1.4</v>
      </c>
      <c r="U317" s="24">
        <v>0</v>
      </c>
      <c r="V317" s="24">
        <v>1.4</v>
      </c>
      <c r="W317" s="24">
        <v>1.2</v>
      </c>
      <c r="X317" s="25">
        <v>5.8809523809523812E-2</v>
      </c>
      <c r="Y317" s="24">
        <v>0.2</v>
      </c>
      <c r="Z317" s="24">
        <v>0</v>
      </c>
      <c r="AA317" s="24">
        <v>0.2</v>
      </c>
      <c r="AB317" s="24">
        <v>0.2</v>
      </c>
      <c r="AC317" s="26">
        <v>0.36655759970366708</v>
      </c>
      <c r="AD317" s="24">
        <v>6.2329632338275376</v>
      </c>
      <c r="AE317" s="6">
        <v>306</v>
      </c>
      <c r="AF317" s="6">
        <v>340</v>
      </c>
      <c r="AG317" s="6">
        <v>322</v>
      </c>
      <c r="AH317" s="27">
        <v>7.7756286266924564</v>
      </c>
      <c r="AI317" s="28">
        <v>439000</v>
      </c>
      <c r="AJ317" s="28">
        <v>385500</v>
      </c>
      <c r="AK317" s="28">
        <v>395000</v>
      </c>
      <c r="AL317" s="29">
        <v>0.13878080415045396</v>
      </c>
      <c r="AM317" s="29">
        <v>0.11139240506329114</v>
      </c>
      <c r="AN317" s="6">
        <v>1.5</v>
      </c>
      <c r="AO317" s="27">
        <v>-0.19999999999999996</v>
      </c>
      <c r="AP317" s="6">
        <v>1.7</v>
      </c>
      <c r="AQ317" s="26">
        <v>9.4462901439645627E-2</v>
      </c>
      <c r="AR317" s="28">
        <v>410</v>
      </c>
      <c r="AS317" s="28">
        <v>400</v>
      </c>
      <c r="AT317" s="25">
        <v>2.5000000000000001E-2</v>
      </c>
      <c r="AU317" s="26">
        <v>0.2846446058387726</v>
      </c>
      <c r="AV317" s="30">
        <v>1295.8400000000001</v>
      </c>
      <c r="AW317" s="24">
        <v>0.68459999999999999</v>
      </c>
      <c r="AX317" s="24">
        <v>0.31540000000000001</v>
      </c>
      <c r="AY317" s="24">
        <v>0.96709999999999996</v>
      </c>
      <c r="AZ317" s="24">
        <v>2.1000000000000001E-2</v>
      </c>
      <c r="BA317" s="24">
        <v>0.49840000000000001</v>
      </c>
      <c r="BB317" s="24">
        <v>0.28399999999999997</v>
      </c>
      <c r="BC317" s="24">
        <v>0.15590000000000001</v>
      </c>
      <c r="BD317" s="31">
        <v>3.5</v>
      </c>
      <c r="BE317" s="23">
        <v>217</v>
      </c>
      <c r="BF317" s="32" t="s">
        <v>3016</v>
      </c>
      <c r="BG317" s="33">
        <v>148.862417796481</v>
      </c>
      <c r="BH317" s="33">
        <v>-33.734719004622903</v>
      </c>
      <c r="BI317" s="34">
        <f t="shared" si="56"/>
        <v>93</v>
      </c>
      <c r="BJ317" s="34">
        <f t="shared" si="57"/>
        <v>92</v>
      </c>
      <c r="BK317" s="34">
        <f t="shared" si="58"/>
        <v>29</v>
      </c>
      <c r="BL317" s="34">
        <f t="shared" si="59"/>
        <v>6</v>
      </c>
      <c r="BM317" s="34">
        <f t="shared" si="60"/>
        <v>70</v>
      </c>
      <c r="BN317" s="34">
        <f t="shared" si="61"/>
        <v>100</v>
      </c>
      <c r="BO317" s="34">
        <f t="shared" si="62"/>
        <v>66</v>
      </c>
      <c r="BP317" s="34">
        <f t="shared" si="63"/>
        <v>100</v>
      </c>
      <c r="BQ317" s="35">
        <f t="shared" si="64"/>
        <v>100</v>
      </c>
      <c r="BR317" s="34">
        <f t="shared" si="65"/>
        <v>88</v>
      </c>
      <c r="BS317" s="35">
        <f t="shared" si="66"/>
        <v>23</v>
      </c>
      <c r="BT317" s="35">
        <f t="shared" si="67"/>
        <v>100</v>
      </c>
      <c r="BU317" s="35">
        <f t="shared" si="68"/>
        <v>35</v>
      </c>
      <c r="BV317" s="35">
        <f t="shared" si="69"/>
        <v>73</v>
      </c>
    </row>
    <row r="318" spans="2:74" hidden="1" x14ac:dyDescent="0.3">
      <c r="B318" s="6" t="s">
        <v>551</v>
      </c>
      <c r="C318" s="6">
        <v>407031164</v>
      </c>
      <c r="D318" s="6" t="s">
        <v>80</v>
      </c>
      <c r="E318" s="6" t="s">
        <v>81</v>
      </c>
      <c r="F318" s="6" t="s">
        <v>2692</v>
      </c>
      <c r="G318" s="6" t="s">
        <v>82</v>
      </c>
      <c r="H318" s="6" t="s">
        <v>78</v>
      </c>
      <c r="I318" s="22">
        <v>489850</v>
      </c>
      <c r="J318" s="22">
        <v>485000</v>
      </c>
      <c r="K318" s="22">
        <v>453900</v>
      </c>
      <c r="L318" s="22">
        <v>410000</v>
      </c>
      <c r="M318" s="22">
        <v>365000</v>
      </c>
      <c r="N318" s="22">
        <v>405000</v>
      </c>
      <c r="O318" s="23">
        <v>50</v>
      </c>
      <c r="P318" s="23">
        <v>63</v>
      </c>
      <c r="Q318" s="23">
        <v>56</v>
      </c>
      <c r="R318" s="22">
        <v>430</v>
      </c>
      <c r="S318" s="22">
        <v>420</v>
      </c>
      <c r="T318" s="24">
        <v>1</v>
      </c>
      <c r="U318" s="24">
        <v>-0.10000000000000009</v>
      </c>
      <c r="V318" s="24">
        <v>1.1000000000000001</v>
      </c>
      <c r="W318" s="24">
        <v>1.2</v>
      </c>
      <c r="X318" s="25">
        <v>4.5646626518321937E-2</v>
      </c>
      <c r="Y318" s="24">
        <v>0.2</v>
      </c>
      <c r="Z318" s="24">
        <v>-9.9999999999999978E-2</v>
      </c>
      <c r="AA318" s="24">
        <v>0.3</v>
      </c>
      <c r="AB318" s="24">
        <v>0.3</v>
      </c>
      <c r="AC318" s="26">
        <v>0.42611384176312028</v>
      </c>
      <c r="AD318" s="24">
        <v>9.3350565915771231</v>
      </c>
      <c r="AE318" s="6">
        <v>317</v>
      </c>
      <c r="AF318" s="6">
        <v>309</v>
      </c>
      <c r="AG318" s="6">
        <v>304</v>
      </c>
      <c r="AH318" s="27">
        <v>5.09375</v>
      </c>
      <c r="AI318" s="28">
        <v>425000</v>
      </c>
      <c r="AJ318" s="28">
        <v>370000</v>
      </c>
      <c r="AK318" s="28">
        <v>335000</v>
      </c>
      <c r="AL318" s="29">
        <v>0.14864864864864866</v>
      </c>
      <c r="AM318" s="29">
        <v>0.26865671641791045</v>
      </c>
      <c r="AN318" s="6">
        <v>1.3</v>
      </c>
      <c r="AO318" s="27">
        <v>-0.19999999999999996</v>
      </c>
      <c r="AP318" s="6">
        <v>1.5</v>
      </c>
      <c r="AQ318" s="26">
        <v>8.478260869565217E-2</v>
      </c>
      <c r="AR318" s="28">
        <v>440</v>
      </c>
      <c r="AS318" s="28">
        <v>395</v>
      </c>
      <c r="AT318" s="25">
        <v>0.11392405063291139</v>
      </c>
      <c r="AU318" s="26">
        <v>0.24998892584445409</v>
      </c>
      <c r="AV318" s="30">
        <v>1009.1200000000001</v>
      </c>
      <c r="AW318" s="24">
        <v>0.62739999999999996</v>
      </c>
      <c r="AX318" s="24">
        <v>0.37259999999999999</v>
      </c>
      <c r="AY318" s="24">
        <v>0.93930000000000002</v>
      </c>
      <c r="AZ318" s="24">
        <v>2.1399999999999999E-2</v>
      </c>
      <c r="BA318" s="24">
        <v>0.48909999999999998</v>
      </c>
      <c r="BB318" s="24">
        <v>0.29809999999999998</v>
      </c>
      <c r="BC318" s="24">
        <v>0.16889999999999999</v>
      </c>
      <c r="BD318" s="31">
        <v>2</v>
      </c>
      <c r="BE318" s="23">
        <v>80</v>
      </c>
      <c r="BF318" s="32" t="s">
        <v>3017</v>
      </c>
      <c r="BG318" s="33">
        <v>139.455859107717</v>
      </c>
      <c r="BH318" s="33">
        <v>-34.749765403562002</v>
      </c>
      <c r="BI318" s="34">
        <f t="shared" si="56"/>
        <v>100</v>
      </c>
      <c r="BJ318" s="34">
        <f t="shared" si="57"/>
        <v>95</v>
      </c>
      <c r="BK318" s="34">
        <f t="shared" si="58"/>
        <v>62</v>
      </c>
      <c r="BL318" s="34">
        <f t="shared" si="59"/>
        <v>18</v>
      </c>
      <c r="BM318" s="34">
        <f t="shared" si="60"/>
        <v>75</v>
      </c>
      <c r="BN318" s="34">
        <f t="shared" si="61"/>
        <v>100</v>
      </c>
      <c r="BO318" s="34">
        <f t="shared" si="62"/>
        <v>91</v>
      </c>
      <c r="BP318" s="34">
        <f t="shared" si="63"/>
        <v>98</v>
      </c>
      <c r="BQ318" s="35">
        <f t="shared" si="64"/>
        <v>100</v>
      </c>
      <c r="BR318" s="34">
        <f t="shared" si="65"/>
        <v>57</v>
      </c>
      <c r="BS318" s="35">
        <f t="shared" si="66"/>
        <v>1</v>
      </c>
      <c r="BT318" s="35">
        <f t="shared" si="67"/>
        <v>100</v>
      </c>
      <c r="BU318" s="35">
        <f t="shared" si="68"/>
        <v>20</v>
      </c>
      <c r="BV318" s="35">
        <f t="shared" si="69"/>
        <v>73</v>
      </c>
    </row>
    <row r="319" spans="2:74" hidden="1" x14ac:dyDescent="0.3">
      <c r="B319" s="6" t="s">
        <v>552</v>
      </c>
      <c r="C319" s="6">
        <v>801071071</v>
      </c>
      <c r="D319" s="6" t="s">
        <v>150</v>
      </c>
      <c r="E319" s="6" t="s">
        <v>107</v>
      </c>
      <c r="F319" s="6" t="s">
        <v>2703</v>
      </c>
      <c r="G319" s="6" t="s">
        <v>108</v>
      </c>
      <c r="H319" s="6" t="s">
        <v>78</v>
      </c>
      <c r="I319" s="22">
        <v>725000</v>
      </c>
      <c r="J319" s="22">
        <v>727200</v>
      </c>
      <c r="K319" s="22">
        <v>725000</v>
      </c>
      <c r="L319" s="22">
        <v>750000</v>
      </c>
      <c r="M319" s="22">
        <v>744000</v>
      </c>
      <c r="N319" s="22">
        <v>749000</v>
      </c>
      <c r="O319" s="23">
        <v>34</v>
      </c>
      <c r="P319" s="23">
        <v>34</v>
      </c>
      <c r="Q319" s="23">
        <v>40</v>
      </c>
      <c r="R319" s="22">
        <v>630</v>
      </c>
      <c r="S319" s="22">
        <v>600</v>
      </c>
      <c r="T319" s="24">
        <v>3.7</v>
      </c>
      <c r="U319" s="24">
        <v>0.30000000000000027</v>
      </c>
      <c r="V319" s="24">
        <v>3.4</v>
      </c>
      <c r="W319" s="24">
        <v>2.6</v>
      </c>
      <c r="X319" s="25">
        <v>4.5186206896551721E-2</v>
      </c>
      <c r="Y319" s="24">
        <v>1.3</v>
      </c>
      <c r="Z319" s="24">
        <v>-0.59999999999999987</v>
      </c>
      <c r="AA319" s="24">
        <v>1.9</v>
      </c>
      <c r="AB319" s="24">
        <v>1.7</v>
      </c>
      <c r="AC319" s="26">
        <v>0.23253410500206695</v>
      </c>
      <c r="AD319" s="24">
        <v>5.1461302236415918</v>
      </c>
      <c r="AE319" s="6">
        <v>77</v>
      </c>
      <c r="AF319" s="6">
        <v>147</v>
      </c>
      <c r="AG319" s="6">
        <v>118</v>
      </c>
      <c r="AH319" s="27">
        <v>1.2691099476439791</v>
      </c>
      <c r="AI319" s="28">
        <v>870000</v>
      </c>
      <c r="AJ319" s="28">
        <v>855300</v>
      </c>
      <c r="AK319" s="28">
        <v>862000</v>
      </c>
      <c r="AL319" s="29">
        <v>1.7186951946685375E-2</v>
      </c>
      <c r="AM319" s="29">
        <v>9.2807424593967514E-3</v>
      </c>
      <c r="AN319" s="6">
        <v>3.2</v>
      </c>
      <c r="AO319" s="27">
        <v>0.30000000000000027</v>
      </c>
      <c r="AP319" s="6">
        <v>2.9</v>
      </c>
      <c r="AQ319" s="26">
        <v>7.2106824925816021E-2</v>
      </c>
      <c r="AR319" s="28">
        <v>660</v>
      </c>
      <c r="AS319" s="28">
        <v>650</v>
      </c>
      <c r="AT319" s="25">
        <v>1.5384615384615385E-2</v>
      </c>
      <c r="AU319" s="26">
        <v>0.20473093258716812</v>
      </c>
      <c r="AV319" s="30">
        <v>2709.28</v>
      </c>
      <c r="AW319" s="24">
        <v>0.78739999999999999</v>
      </c>
      <c r="AX319" s="24">
        <v>0.21260000000000001</v>
      </c>
      <c r="AY319" s="24">
        <v>0.7923</v>
      </c>
      <c r="AZ319" s="24">
        <v>0.17330000000000001</v>
      </c>
      <c r="BA319" s="24">
        <v>0.2122</v>
      </c>
      <c r="BB319" s="24">
        <v>0.59760000000000002</v>
      </c>
      <c r="BC319" s="24">
        <v>0.1772</v>
      </c>
      <c r="BD319" s="31">
        <v>5.5</v>
      </c>
      <c r="BE319" s="23">
        <v>61</v>
      </c>
      <c r="BF319" s="32" t="s">
        <v>3018</v>
      </c>
      <c r="BG319" s="33">
        <v>149.100123104701</v>
      </c>
      <c r="BH319" s="33">
        <v>-35.473008880478297</v>
      </c>
      <c r="BI319" s="34">
        <f t="shared" si="56"/>
        <v>55</v>
      </c>
      <c r="BJ319" s="34">
        <f t="shared" si="57"/>
        <v>64</v>
      </c>
      <c r="BK319" s="34">
        <f t="shared" si="58"/>
        <v>100</v>
      </c>
      <c r="BL319" s="34">
        <f t="shared" si="59"/>
        <v>32</v>
      </c>
      <c r="BM319" s="34">
        <f t="shared" si="60"/>
        <v>10</v>
      </c>
      <c r="BN319" s="34">
        <f t="shared" si="61"/>
        <v>96</v>
      </c>
      <c r="BO319" s="34">
        <f t="shared" si="62"/>
        <v>96</v>
      </c>
      <c r="BP319" s="34">
        <f t="shared" si="63"/>
        <v>37</v>
      </c>
      <c r="BQ319" s="35">
        <f t="shared" si="64"/>
        <v>100</v>
      </c>
      <c r="BR319" s="34">
        <f t="shared" si="65"/>
        <v>99</v>
      </c>
      <c r="BS319" s="35">
        <f t="shared" si="66"/>
        <v>100</v>
      </c>
      <c r="BT319" s="35">
        <f t="shared" si="67"/>
        <v>95</v>
      </c>
      <c r="BU319" s="35">
        <f t="shared" si="68"/>
        <v>55</v>
      </c>
      <c r="BV319" s="35">
        <f t="shared" si="69"/>
        <v>73</v>
      </c>
    </row>
    <row r="320" spans="2:74" hidden="1" x14ac:dyDescent="0.3">
      <c r="B320" s="6" t="s">
        <v>553</v>
      </c>
      <c r="C320" s="6">
        <v>128021536</v>
      </c>
      <c r="D320" s="6" t="s">
        <v>235</v>
      </c>
      <c r="E320" s="6" t="s">
        <v>236</v>
      </c>
      <c r="F320" s="6" t="s">
        <v>2757</v>
      </c>
      <c r="G320" s="6" t="s">
        <v>77</v>
      </c>
      <c r="H320" s="6" t="s">
        <v>78</v>
      </c>
      <c r="I320" s="22">
        <v>1699000</v>
      </c>
      <c r="J320" s="22">
        <v>1699500</v>
      </c>
      <c r="K320" s="22">
        <v>1700000</v>
      </c>
      <c r="L320" s="22">
        <v>1635000</v>
      </c>
      <c r="M320" s="22">
        <v>1635000</v>
      </c>
      <c r="N320" s="22">
        <v>1625000</v>
      </c>
      <c r="O320" s="23">
        <v>24</v>
      </c>
      <c r="P320" s="23">
        <v>23</v>
      </c>
      <c r="Q320" s="23">
        <v>24</v>
      </c>
      <c r="R320" s="22">
        <v>920</v>
      </c>
      <c r="S320" s="22">
        <v>900</v>
      </c>
      <c r="T320" s="24">
        <v>2.9</v>
      </c>
      <c r="U320" s="24">
        <v>-0.30000000000000027</v>
      </c>
      <c r="V320" s="24">
        <v>3.2</v>
      </c>
      <c r="W320" s="24">
        <v>3.2</v>
      </c>
      <c r="X320" s="25">
        <v>2.8157739846968805E-2</v>
      </c>
      <c r="Y320" s="24">
        <v>1.8</v>
      </c>
      <c r="Z320" s="24">
        <v>-0.59999999999999987</v>
      </c>
      <c r="AA320" s="24">
        <v>2.4</v>
      </c>
      <c r="AB320" s="24">
        <v>2.4</v>
      </c>
      <c r="AC320" s="26">
        <v>0.29924538121259431</v>
      </c>
      <c r="AD320" s="24">
        <v>10.627464520907143</v>
      </c>
      <c r="AE320" s="6">
        <v>99</v>
      </c>
      <c r="AF320" s="6">
        <v>145</v>
      </c>
      <c r="AG320" s="6">
        <v>106</v>
      </c>
      <c r="AH320" s="27">
        <v>1.8472385428907168</v>
      </c>
      <c r="AI320" s="28">
        <v>1600000</v>
      </c>
      <c r="AJ320" s="28">
        <v>1510000</v>
      </c>
      <c r="AK320" s="28">
        <v>1345000</v>
      </c>
      <c r="AL320" s="29">
        <v>5.9602649006622516E-2</v>
      </c>
      <c r="AM320" s="29">
        <v>0.1895910780669145</v>
      </c>
      <c r="AN320" s="6">
        <v>2.5</v>
      </c>
      <c r="AO320" s="27">
        <v>-0.39999999999999991</v>
      </c>
      <c r="AP320" s="6">
        <v>2.9</v>
      </c>
      <c r="AQ320" s="26">
        <v>8.3908045977011486E-2</v>
      </c>
      <c r="AR320" s="28">
        <v>925</v>
      </c>
      <c r="AS320" s="28">
        <v>900</v>
      </c>
      <c r="AT320" s="25">
        <v>2.7777777777777776E-2</v>
      </c>
      <c r="AU320" s="26">
        <v>0.17550293083416157</v>
      </c>
      <c r="AV320" s="30">
        <v>3074.4</v>
      </c>
      <c r="AW320" s="24">
        <v>0.82279999999999998</v>
      </c>
      <c r="AX320" s="24">
        <v>0.1772</v>
      </c>
      <c r="AY320" s="24">
        <v>0.75660000000000005</v>
      </c>
      <c r="AZ320" s="24">
        <v>0.15579999999999999</v>
      </c>
      <c r="BA320" s="24">
        <v>0.37759999999999999</v>
      </c>
      <c r="BB320" s="24">
        <v>0.45929999999999999</v>
      </c>
      <c r="BC320" s="24">
        <v>0.14829999999999999</v>
      </c>
      <c r="BD320" s="31">
        <v>10</v>
      </c>
      <c r="BE320" s="23">
        <v>20</v>
      </c>
      <c r="BF320" s="32" t="s">
        <v>3019</v>
      </c>
      <c r="BG320" s="33">
        <v>151.06780467744201</v>
      </c>
      <c r="BH320" s="33">
        <v>-34.0114233147549</v>
      </c>
      <c r="BI320" s="34">
        <f t="shared" si="56"/>
        <v>69</v>
      </c>
      <c r="BJ320" s="34">
        <f t="shared" si="57"/>
        <v>75</v>
      </c>
      <c r="BK320" s="34">
        <f t="shared" si="58"/>
        <v>100</v>
      </c>
      <c r="BL320" s="34">
        <f t="shared" si="59"/>
        <v>42</v>
      </c>
      <c r="BM320" s="34">
        <f t="shared" si="60"/>
        <v>31</v>
      </c>
      <c r="BN320" s="34">
        <f t="shared" si="61"/>
        <v>100</v>
      </c>
      <c r="BO320" s="34">
        <f t="shared" si="62"/>
        <v>100</v>
      </c>
      <c r="BP320" s="34">
        <f t="shared" si="63"/>
        <v>73</v>
      </c>
      <c r="BQ320" s="35">
        <f t="shared" si="64"/>
        <v>44</v>
      </c>
      <c r="BR320" s="34">
        <f t="shared" si="65"/>
        <v>44</v>
      </c>
      <c r="BS320" s="35">
        <f t="shared" si="66"/>
        <v>67</v>
      </c>
      <c r="BT320" s="35">
        <f t="shared" si="67"/>
        <v>87</v>
      </c>
      <c r="BU320" s="35">
        <f t="shared" si="68"/>
        <v>100</v>
      </c>
      <c r="BV320" s="35">
        <f t="shared" si="69"/>
        <v>73</v>
      </c>
    </row>
    <row r="321" spans="2:74" hidden="1" x14ac:dyDescent="0.3">
      <c r="B321" s="6" t="s">
        <v>554</v>
      </c>
      <c r="C321" s="6">
        <v>210051245</v>
      </c>
      <c r="D321" s="6" t="s">
        <v>333</v>
      </c>
      <c r="E321" s="6" t="s">
        <v>146</v>
      </c>
      <c r="F321" s="6" t="s">
        <v>689</v>
      </c>
      <c r="G321" s="6" t="s">
        <v>86</v>
      </c>
      <c r="H321" s="6" t="s">
        <v>78</v>
      </c>
      <c r="I321" s="22">
        <v>719999</v>
      </c>
      <c r="J321" s="22">
        <v>737500</v>
      </c>
      <c r="K321" s="22">
        <v>727600</v>
      </c>
      <c r="L321" s="22">
        <v>750000</v>
      </c>
      <c r="M321" s="22">
        <v>735000</v>
      </c>
      <c r="N321" s="22">
        <v>744000</v>
      </c>
      <c r="O321" s="23">
        <v>23</v>
      </c>
      <c r="P321" s="23">
        <v>24</v>
      </c>
      <c r="Q321" s="23">
        <v>25</v>
      </c>
      <c r="R321" s="22">
        <v>550</v>
      </c>
      <c r="S321" s="22">
        <v>525</v>
      </c>
      <c r="T321" s="24">
        <v>2.7</v>
      </c>
      <c r="U321" s="24">
        <v>0</v>
      </c>
      <c r="V321" s="24">
        <v>2.7</v>
      </c>
      <c r="W321" s="24">
        <v>2.6</v>
      </c>
      <c r="X321" s="25">
        <v>3.9722277392051933E-2</v>
      </c>
      <c r="Y321" s="24">
        <v>1.7</v>
      </c>
      <c r="Z321" s="24">
        <v>-0.7</v>
      </c>
      <c r="AA321" s="24">
        <v>2.4</v>
      </c>
      <c r="AB321" s="24">
        <v>2.6</v>
      </c>
      <c r="AC321" s="26">
        <v>0.30691964285714279</v>
      </c>
      <c r="AD321" s="24">
        <v>7.7266376201923066</v>
      </c>
      <c r="AE321" s="6">
        <v>922</v>
      </c>
      <c r="AF321" s="6">
        <v>985</v>
      </c>
      <c r="AG321" s="6">
        <v>822</v>
      </c>
      <c r="AH321" s="27">
        <v>5.5802717664821335</v>
      </c>
      <c r="AI321" s="28">
        <v>678000</v>
      </c>
      <c r="AJ321" s="28">
        <v>660000</v>
      </c>
      <c r="AK321" s="28">
        <v>655000</v>
      </c>
      <c r="AL321" s="29">
        <v>2.7272727272727271E-2</v>
      </c>
      <c r="AM321" s="29">
        <v>3.5114503816793895E-2</v>
      </c>
      <c r="AN321" s="6">
        <v>2.9</v>
      </c>
      <c r="AO321" s="27">
        <v>0.10000000000000009</v>
      </c>
      <c r="AP321" s="6">
        <v>2.8</v>
      </c>
      <c r="AQ321" s="26">
        <v>7.6103896103896104E-2</v>
      </c>
      <c r="AR321" s="28">
        <v>550</v>
      </c>
      <c r="AS321" s="28">
        <v>510</v>
      </c>
      <c r="AT321" s="25">
        <v>7.8431372549019607E-2</v>
      </c>
      <c r="AU321" s="26">
        <v>-0.10911456360138638</v>
      </c>
      <c r="AV321" s="30">
        <v>1792.0000000000002</v>
      </c>
      <c r="AW321" s="24">
        <v>0.75870000000000004</v>
      </c>
      <c r="AX321" s="24">
        <v>0.24129999999999999</v>
      </c>
      <c r="AY321" s="24">
        <v>0.89219999999999999</v>
      </c>
      <c r="AZ321" s="24">
        <v>0.104</v>
      </c>
      <c r="BA321" s="24">
        <v>0.3916</v>
      </c>
      <c r="BB321" s="24">
        <v>0.38179999999999997</v>
      </c>
      <c r="BC321" s="24">
        <v>0.20150000000000001</v>
      </c>
      <c r="BD321" s="31">
        <v>3</v>
      </c>
      <c r="BE321" s="23">
        <v>16</v>
      </c>
      <c r="BF321" s="32" t="s">
        <v>3020</v>
      </c>
      <c r="BG321" s="33">
        <v>144.89022918573201</v>
      </c>
      <c r="BH321" s="33">
        <v>-37.684177122670299</v>
      </c>
      <c r="BI321" s="34">
        <f t="shared" si="56"/>
        <v>72</v>
      </c>
      <c r="BJ321" s="34">
        <f t="shared" si="57"/>
        <v>69</v>
      </c>
      <c r="BK321" s="34">
        <f t="shared" si="58"/>
        <v>56</v>
      </c>
      <c r="BL321" s="34">
        <f t="shared" si="59"/>
        <v>100</v>
      </c>
      <c r="BM321" s="34">
        <f t="shared" si="60"/>
        <v>15</v>
      </c>
      <c r="BN321" s="34">
        <f t="shared" si="61"/>
        <v>100</v>
      </c>
      <c r="BO321" s="34">
        <f t="shared" si="62"/>
        <v>100</v>
      </c>
      <c r="BP321" s="34">
        <f t="shared" si="63"/>
        <v>76</v>
      </c>
      <c r="BQ321" s="35">
        <f t="shared" si="64"/>
        <v>83</v>
      </c>
      <c r="BR321" s="34">
        <f t="shared" si="65"/>
        <v>73</v>
      </c>
      <c r="BS321" s="35">
        <f t="shared" si="66"/>
        <v>62</v>
      </c>
      <c r="BT321" s="35">
        <f t="shared" si="67"/>
        <v>88</v>
      </c>
      <c r="BU321" s="35">
        <f t="shared" si="68"/>
        <v>30</v>
      </c>
      <c r="BV321" s="35">
        <f t="shared" si="69"/>
        <v>73</v>
      </c>
    </row>
    <row r="322" spans="2:74" hidden="1" x14ac:dyDescent="0.3">
      <c r="B322" s="6" t="s">
        <v>555</v>
      </c>
      <c r="C322" s="6">
        <v>211031263</v>
      </c>
      <c r="D322" s="6" t="s">
        <v>222</v>
      </c>
      <c r="E322" s="6" t="s">
        <v>85</v>
      </c>
      <c r="F322" s="6" t="s">
        <v>689</v>
      </c>
      <c r="G322" s="6" t="s">
        <v>86</v>
      </c>
      <c r="H322" s="6" t="s">
        <v>78</v>
      </c>
      <c r="I322" s="22">
        <v>900000</v>
      </c>
      <c r="J322" s="22">
        <v>900000</v>
      </c>
      <c r="K322" s="22">
        <v>870000</v>
      </c>
      <c r="L322" s="22">
        <v>950000</v>
      </c>
      <c r="M322" s="22">
        <v>950000</v>
      </c>
      <c r="N322" s="22">
        <v>920000</v>
      </c>
      <c r="O322" s="23">
        <v>23</v>
      </c>
      <c r="P322" s="23">
        <v>23</v>
      </c>
      <c r="Q322" s="23">
        <v>20</v>
      </c>
      <c r="R322" s="22">
        <v>600</v>
      </c>
      <c r="S322" s="22">
        <v>570</v>
      </c>
      <c r="T322" s="24">
        <v>2.5</v>
      </c>
      <c r="U322" s="24">
        <v>-0.20000000000000018</v>
      </c>
      <c r="V322" s="24">
        <v>2.7</v>
      </c>
      <c r="W322" s="24">
        <v>2.4</v>
      </c>
      <c r="X322" s="25">
        <v>3.4666666666666665E-2</v>
      </c>
      <c r="Y322" s="24">
        <v>1.2</v>
      </c>
      <c r="Z322" s="24">
        <v>-0.30000000000000004</v>
      </c>
      <c r="AA322" s="24">
        <v>1.5</v>
      </c>
      <c r="AB322" s="24">
        <v>1.3</v>
      </c>
      <c r="AC322" s="26">
        <v>0.29761904761904756</v>
      </c>
      <c r="AD322" s="24">
        <v>8.585164835164834</v>
      </c>
      <c r="AE322" s="6">
        <v>142</v>
      </c>
      <c r="AF322" s="6">
        <v>203</v>
      </c>
      <c r="AG322" s="6">
        <v>190</v>
      </c>
      <c r="AH322" s="27">
        <v>1.8812074001947421</v>
      </c>
      <c r="AI322" s="28">
        <v>1012000</v>
      </c>
      <c r="AJ322" s="28">
        <v>1046000</v>
      </c>
      <c r="AK322" s="28">
        <v>967500</v>
      </c>
      <c r="AL322" s="29">
        <v>-3.2504780114722756E-2</v>
      </c>
      <c r="AM322" s="29">
        <v>4.5994832041343671E-2</v>
      </c>
      <c r="AN322" s="6">
        <v>2.7</v>
      </c>
      <c r="AO322" s="27">
        <v>-0.29999999999999982</v>
      </c>
      <c r="AP322" s="6">
        <v>3</v>
      </c>
      <c r="AQ322" s="26">
        <v>5.987361769352291E-2</v>
      </c>
      <c r="AR322" s="28">
        <v>620</v>
      </c>
      <c r="AS322" s="28">
        <v>580</v>
      </c>
      <c r="AT322" s="25">
        <v>6.8965517241379309E-2</v>
      </c>
      <c r="AU322" s="26">
        <v>-7.3616815949754777E-2</v>
      </c>
      <c r="AV322" s="30">
        <v>2016.0000000000002</v>
      </c>
      <c r="AW322" s="24">
        <v>0.74150000000000005</v>
      </c>
      <c r="AX322" s="24">
        <v>0.25850000000000001</v>
      </c>
      <c r="AY322" s="24">
        <v>0.8347</v>
      </c>
      <c r="AZ322" s="24">
        <v>0.15049999999999999</v>
      </c>
      <c r="BA322" s="24">
        <v>0.30730000000000002</v>
      </c>
      <c r="BB322" s="24">
        <v>0.46800000000000003</v>
      </c>
      <c r="BC322" s="24">
        <v>0.2039</v>
      </c>
      <c r="BD322" s="31">
        <v>5.5</v>
      </c>
      <c r="BE322" s="23">
        <v>29</v>
      </c>
      <c r="BF322" s="32" t="s">
        <v>3021</v>
      </c>
      <c r="BG322" s="33">
        <v>145.29115691235501</v>
      </c>
      <c r="BH322" s="33">
        <v>-37.830418995196403</v>
      </c>
      <c r="BI322" s="34">
        <f t="shared" si="56"/>
        <v>75</v>
      </c>
      <c r="BJ322" s="34">
        <f t="shared" si="57"/>
        <v>72</v>
      </c>
      <c r="BK322" s="34">
        <f t="shared" si="58"/>
        <v>100</v>
      </c>
      <c r="BL322" s="34">
        <f t="shared" si="59"/>
        <v>100</v>
      </c>
      <c r="BM322" s="34">
        <f t="shared" si="60"/>
        <v>1</v>
      </c>
      <c r="BN322" s="34">
        <f t="shared" si="61"/>
        <v>77</v>
      </c>
      <c r="BO322" s="34">
        <f t="shared" si="62"/>
        <v>100</v>
      </c>
      <c r="BP322" s="34">
        <f t="shared" si="63"/>
        <v>58</v>
      </c>
      <c r="BQ322" s="35">
        <f t="shared" si="64"/>
        <v>66</v>
      </c>
      <c r="BR322" s="34">
        <f t="shared" si="65"/>
        <v>65</v>
      </c>
      <c r="BS322" s="35">
        <f t="shared" si="66"/>
        <v>69</v>
      </c>
      <c r="BT322" s="35">
        <f t="shared" si="67"/>
        <v>97</v>
      </c>
      <c r="BU322" s="35">
        <f t="shared" si="68"/>
        <v>55</v>
      </c>
      <c r="BV322" s="35">
        <f t="shared" si="69"/>
        <v>73</v>
      </c>
    </row>
    <row r="323" spans="2:74" hidden="1" x14ac:dyDescent="0.3">
      <c r="B323" s="6" t="s">
        <v>556</v>
      </c>
      <c r="C323" s="6">
        <v>212041310</v>
      </c>
      <c r="D323" s="6" t="s">
        <v>156</v>
      </c>
      <c r="E323" s="6" t="s">
        <v>157</v>
      </c>
      <c r="F323" s="6" t="s">
        <v>689</v>
      </c>
      <c r="G323" s="6" t="s">
        <v>86</v>
      </c>
      <c r="H323" s="6" t="s">
        <v>78</v>
      </c>
      <c r="I323" s="22">
        <v>930000</v>
      </c>
      <c r="J323" s="22">
        <v>950000</v>
      </c>
      <c r="K323" s="22">
        <v>988750</v>
      </c>
      <c r="L323" s="22">
        <v>978000</v>
      </c>
      <c r="M323" s="22">
        <v>970000</v>
      </c>
      <c r="N323" s="22">
        <v>955000</v>
      </c>
      <c r="O323" s="23">
        <v>30</v>
      </c>
      <c r="P323" s="23">
        <v>30</v>
      </c>
      <c r="Q323" s="23">
        <v>26</v>
      </c>
      <c r="R323" s="22">
        <v>620</v>
      </c>
      <c r="S323" s="22">
        <v>580</v>
      </c>
      <c r="T323" s="24">
        <v>1.8</v>
      </c>
      <c r="U323" s="24">
        <v>-0.19999999999999996</v>
      </c>
      <c r="V323" s="24">
        <v>2</v>
      </c>
      <c r="W323" s="24">
        <v>2.1</v>
      </c>
      <c r="X323" s="25">
        <v>3.4666666666666665E-2</v>
      </c>
      <c r="Y323" s="24">
        <v>2.2000000000000002</v>
      </c>
      <c r="Z323" s="24">
        <v>-0.5</v>
      </c>
      <c r="AA323" s="24">
        <v>2.7</v>
      </c>
      <c r="AB323" s="24">
        <v>2.9</v>
      </c>
      <c r="AC323" s="26">
        <v>0.33961437335670464</v>
      </c>
      <c r="AD323" s="24">
        <v>9.7965684622126332</v>
      </c>
      <c r="AE323" s="6">
        <v>292</v>
      </c>
      <c r="AF323" s="6">
        <v>341</v>
      </c>
      <c r="AG323" s="6">
        <v>334</v>
      </c>
      <c r="AH323" s="27">
        <v>2.703448275862069</v>
      </c>
      <c r="AI323" s="28">
        <v>880000</v>
      </c>
      <c r="AJ323" s="28">
        <v>850000</v>
      </c>
      <c r="AK323" s="28">
        <v>832000</v>
      </c>
      <c r="AL323" s="29">
        <v>3.5294117647058823E-2</v>
      </c>
      <c r="AM323" s="29">
        <v>5.7692307692307696E-2</v>
      </c>
      <c r="AN323" s="6">
        <v>2.2000000000000002</v>
      </c>
      <c r="AO323" s="27">
        <v>0.10000000000000009</v>
      </c>
      <c r="AP323" s="6">
        <v>2.1</v>
      </c>
      <c r="AQ323" s="26">
        <v>7.2549019607843129E-2</v>
      </c>
      <c r="AR323" s="28">
        <v>580</v>
      </c>
      <c r="AS323" s="28">
        <v>550</v>
      </c>
      <c r="AT323" s="25">
        <v>5.4545454545454543E-2</v>
      </c>
      <c r="AU323" s="26">
        <v>-0.14374680931853812</v>
      </c>
      <c r="AV323" s="30">
        <v>1825.6000000000001</v>
      </c>
      <c r="AW323" s="24">
        <v>0.69850000000000001</v>
      </c>
      <c r="AX323" s="24">
        <v>0.30149999999999999</v>
      </c>
      <c r="AY323" s="24">
        <v>0.55989999999999995</v>
      </c>
      <c r="AZ323" s="24">
        <v>0.3291</v>
      </c>
      <c r="BA323" s="24">
        <v>0.309</v>
      </c>
      <c r="BB323" s="24">
        <v>0.26319999999999999</v>
      </c>
      <c r="BC323" s="24">
        <v>0.39429999999999998</v>
      </c>
      <c r="BD323" s="31">
        <v>6</v>
      </c>
      <c r="BE323" s="23">
        <v>21</v>
      </c>
      <c r="BF323" s="32" t="s">
        <v>3022</v>
      </c>
      <c r="BG323" s="33">
        <v>145.126695612871</v>
      </c>
      <c r="BH323" s="33">
        <v>-37.9502568136744</v>
      </c>
      <c r="BI323" s="34">
        <f t="shared" si="56"/>
        <v>87</v>
      </c>
      <c r="BJ323" s="34">
        <f t="shared" si="57"/>
        <v>80</v>
      </c>
      <c r="BK323" s="34">
        <f t="shared" si="58"/>
        <v>91</v>
      </c>
      <c r="BL323" s="34">
        <f t="shared" si="59"/>
        <v>100</v>
      </c>
      <c r="BM323" s="34">
        <f t="shared" si="60"/>
        <v>18</v>
      </c>
      <c r="BN323" s="34">
        <f t="shared" si="61"/>
        <v>96</v>
      </c>
      <c r="BO323" s="34">
        <f t="shared" si="62"/>
        <v>100</v>
      </c>
      <c r="BP323" s="34">
        <f t="shared" si="63"/>
        <v>58</v>
      </c>
      <c r="BQ323" s="35">
        <f t="shared" si="64"/>
        <v>66</v>
      </c>
      <c r="BR323" s="34">
        <f t="shared" si="65"/>
        <v>53</v>
      </c>
      <c r="BS323" s="35">
        <f t="shared" si="66"/>
        <v>41</v>
      </c>
      <c r="BT323" s="35">
        <f t="shared" si="67"/>
        <v>80</v>
      </c>
      <c r="BU323" s="35">
        <f t="shared" si="68"/>
        <v>60</v>
      </c>
      <c r="BV323" s="35">
        <f t="shared" si="69"/>
        <v>73</v>
      </c>
    </row>
    <row r="324" spans="2:74" hidden="1" x14ac:dyDescent="0.3">
      <c r="B324" s="6" t="s">
        <v>557</v>
      </c>
      <c r="C324" s="6">
        <v>213021344</v>
      </c>
      <c r="D324" s="6" t="s">
        <v>365</v>
      </c>
      <c r="E324" s="6" t="s">
        <v>89</v>
      </c>
      <c r="F324" s="6" t="s">
        <v>689</v>
      </c>
      <c r="G324" s="6" t="s">
        <v>86</v>
      </c>
      <c r="H324" s="6" t="s">
        <v>78</v>
      </c>
      <c r="I324" s="22">
        <v>1200000</v>
      </c>
      <c r="J324" s="22">
        <v>1200000</v>
      </c>
      <c r="K324" s="22">
        <v>1150000</v>
      </c>
      <c r="L324" s="22">
        <v>1220500</v>
      </c>
      <c r="M324" s="22">
        <v>1220000</v>
      </c>
      <c r="N324" s="22">
        <v>1200000</v>
      </c>
      <c r="O324" s="23">
        <v>30</v>
      </c>
      <c r="P324" s="23">
        <v>29</v>
      </c>
      <c r="Q324" s="23">
        <v>28</v>
      </c>
      <c r="R324" s="22">
        <v>695</v>
      </c>
      <c r="S324" s="22">
        <v>675</v>
      </c>
      <c r="T324" s="24">
        <v>3.7</v>
      </c>
      <c r="U324" s="24">
        <v>0.30000000000000027</v>
      </c>
      <c r="V324" s="24">
        <v>3.4</v>
      </c>
      <c r="W324" s="24">
        <v>2.8</v>
      </c>
      <c r="X324" s="25">
        <v>3.0116666666666667E-2</v>
      </c>
      <c r="Y324" s="24">
        <v>3.2</v>
      </c>
      <c r="Z324" s="24">
        <v>-1.2999999999999998</v>
      </c>
      <c r="AA324" s="24">
        <v>4.5</v>
      </c>
      <c r="AB324" s="24">
        <v>4.9000000000000004</v>
      </c>
      <c r="AC324" s="26">
        <v>0.24287112105116015</v>
      </c>
      <c r="AD324" s="24">
        <v>8.0643427023074761</v>
      </c>
      <c r="AE324" s="6">
        <v>231</v>
      </c>
      <c r="AF324" s="6">
        <v>283</v>
      </c>
      <c r="AG324" s="6">
        <v>237</v>
      </c>
      <c r="AH324" s="27">
        <v>2.8752475247524751</v>
      </c>
      <c r="AI324" s="28">
        <v>1000000</v>
      </c>
      <c r="AJ324" s="28">
        <v>995000</v>
      </c>
      <c r="AK324" s="28">
        <v>980000</v>
      </c>
      <c r="AL324" s="29">
        <v>5.0251256281407036E-3</v>
      </c>
      <c r="AM324" s="29">
        <v>2.0408163265306121E-2</v>
      </c>
      <c r="AN324" s="6">
        <v>3</v>
      </c>
      <c r="AO324" s="27">
        <v>0.39999999999999991</v>
      </c>
      <c r="AP324" s="6">
        <v>2.6</v>
      </c>
      <c r="AQ324" s="26">
        <v>7.0940170940170938E-2</v>
      </c>
      <c r="AR324" s="28">
        <v>600</v>
      </c>
      <c r="AS324" s="28">
        <v>580</v>
      </c>
      <c r="AT324" s="25">
        <v>3.4482758620689655E-2</v>
      </c>
      <c r="AU324" s="26">
        <v>-9.5988771663789718E-2</v>
      </c>
      <c r="AV324" s="30">
        <v>2861.6000000000004</v>
      </c>
      <c r="AW324" s="24">
        <v>0.73640000000000005</v>
      </c>
      <c r="AX324" s="24">
        <v>0.2636</v>
      </c>
      <c r="AY324" s="24">
        <v>0.63349999999999995</v>
      </c>
      <c r="AZ324" s="24">
        <v>0.29559999999999997</v>
      </c>
      <c r="BA324" s="24">
        <v>0.27400000000000002</v>
      </c>
      <c r="BB324" s="24">
        <v>0.40579999999999999</v>
      </c>
      <c r="BC324" s="24">
        <v>0.30249999999999999</v>
      </c>
      <c r="BD324" s="31">
        <v>9</v>
      </c>
      <c r="BE324" s="23">
        <v>8</v>
      </c>
      <c r="BF324" s="32" t="s">
        <v>3023</v>
      </c>
      <c r="BG324" s="33">
        <v>144.881388640556</v>
      </c>
      <c r="BH324" s="33">
        <v>-37.837129527027002</v>
      </c>
      <c r="BI324" s="34">
        <f t="shared" ref="BI324:BI387" si="70">IF(T324&lt;=1, 100, IF(T324&gt;=7, 1, ROUND(100 - ((T324-1)/6)*99, 0)))</f>
        <v>55</v>
      </c>
      <c r="BJ324" s="34">
        <f t="shared" ref="BJ324:BJ387" si="71">IF(AN324&lt;=1, 100, IF(AN324&gt;=7, 1, ROUND(100 - ((AN324-1)/6)*99, 0)))</f>
        <v>67</v>
      </c>
      <c r="BK324" s="34">
        <f t="shared" ref="BK324:BK387" si="72">IF(AH324&lt;=2, 100, IF(AH324&gt;=10, 1, ROUND(100 - ((AH324-2)/8)*99, 0)))</f>
        <v>89</v>
      </c>
      <c r="BL324" s="34">
        <f t="shared" ref="BL324:BL387" si="73">IF(OR(ISBLANK(AU324), AU324=""), "", IF(AU324&lt;=0, 100, IF(AU324&gt;=0.3, 1, ROUND(100 - (AU324/0.3)*99, 0))))</f>
        <v>100</v>
      </c>
      <c r="BM324" s="34">
        <f t="shared" ref="BM324:BM387" si="74">IF(AL324&lt;=0, 1, IF(AL324&gt;=0.2, 100, ROUND(1 + (AL324/0.2)*99, 0)))</f>
        <v>3</v>
      </c>
      <c r="BN324" s="34">
        <f t="shared" ref="BN324:BN387" si="75">IF(AQ324&lt;=0.01, 1, IF(AQ324&gt;=0.075, 100, ROUND(1 + ((AQ324-0.01)/0.065)*99, 0)))</f>
        <v>94</v>
      </c>
      <c r="BO324" s="34">
        <f t="shared" ref="BO324:BO387" si="76">IF(BE324&gt;=750, 1, IF(BE324&lt;=50, 100, ROUND(100 - 99 * (((BE324 - 50)/700)^0.75), 0)))</f>
        <v>100</v>
      </c>
      <c r="BP324" s="34">
        <f t="shared" ref="BP324:BP387" si="77">IF(BA324&gt;=0.5, 100, IF(BA324&lt;=0.05, 1, ROUND(1 + ((BA324-0.05)/0.45)*99, 0)))</f>
        <v>50</v>
      </c>
      <c r="BQ324" s="35">
        <f t="shared" ref="BQ324:BQ387" si="78">IF(X324&gt;=0.045, 100, IF(X324&lt;=0.015, 1, ROUND(1 + ((X324-0.015)/0.03)*99, 0)))</f>
        <v>51</v>
      </c>
      <c r="BR324" s="34">
        <f t="shared" ref="BR324:BR387" si="79">IF(AD324&lt;=5, 100, IF(AD324&gt;=15, 1, ROUND(100 - ((AD324-5)/10)*99, 0)))</f>
        <v>70</v>
      </c>
      <c r="BS324" s="35">
        <f t="shared" ref="BS324:BS387" si="80">IF(AC324&lt;=0.25, 100, IF(AC324&gt;=0.4, 1, ROUND(100 - ((AC324-0.25)/0.15)*99, 0)))</f>
        <v>100</v>
      </c>
      <c r="BT324" s="35">
        <f t="shared" ref="BT324:BT387" si="81">IF(Y324&lt;=1, 100, IF(Y324&gt;=7, 1, ROUND(100 - ((Y324-1)/6)*99, 0)))</f>
        <v>64</v>
      </c>
      <c r="BU324" s="35">
        <f t="shared" ref="BU324:BU387" si="82">BD324*10</f>
        <v>90</v>
      </c>
      <c r="BV324" s="35">
        <f t="shared" ref="BV324:BV387" si="83">IF(
  (
    IF($BI$2,0.1,0) + IF($BJ$2,0.1,0) + IF($BK$2,0.05,0) + IF($BL$2,0.07,0) + IF($BM$2,0.05,0) + IF($BN$2,0.1,0) +
    IF($BO$2,0.07,0) + IF($BP$2,0.08,0) + IF($BQ$2,0.08,0) + IF($BR$2,0.07,0) + IF($BS$2,0.07,0) + IF($BT$2,0.08,0) +
    IF($BU$2,0.08,0)
  ) = 0,
  "",
  ROUND(
    (
      IF($BI$2, BI324*0.1, 0) + IF($BJ$2, BJ324*0.1, 0) + IF($BK$2, BK324*0.05, 0) + IF($BL$2, BL324*0.07, 0) +
      IF($BM$2, BM324*0.05, 0) + IF($BN$2, BN324*0.1, 0) + IF($BO$2, BO324*0.07, 0) + IF($BP$2, BP324*0.08, 0) +
      IF($BQ$2, BQ324*0.08, 0) + IF($BR$2, BR324*0.07, 0) + IF($BS$2, BS324*0.07, 0) + IF($BT$2, BT324*0.08, 0) +
      IF($BU$2, BU324*0.08, 0)
    ) /
    (
      IF($BI$2,0.1,0) + IF($BJ$2,0.1,0) + IF($BK$2,0.05,0) + IF($BL$2,0.07,0) + IF($BM$2,0.05,0) +
      IF($BN$2,0.1,0) + IF($BO$2,0.07,0) + IF($BP$2,0.08,0) + IF($BQ$2,0.08,0) + IF($BR$2,0.07,0) +
      IF($BS$2,0.07,0) + IF($BT$2,0.08,0) + IF($BU$2,0.08,0)
    ),
  0)
)</f>
        <v>73</v>
      </c>
    </row>
    <row r="325" spans="2:74" hidden="1" x14ac:dyDescent="0.3">
      <c r="B325" s="6" t="s">
        <v>558</v>
      </c>
      <c r="C325" s="6">
        <v>214021385</v>
      </c>
      <c r="D325" s="6" t="s">
        <v>487</v>
      </c>
      <c r="E325" s="6" t="s">
        <v>487</v>
      </c>
      <c r="F325" s="6" t="s">
        <v>689</v>
      </c>
      <c r="G325" s="6" t="s">
        <v>86</v>
      </c>
      <c r="H325" s="6" t="s">
        <v>78</v>
      </c>
      <c r="I325" s="22">
        <v>790000</v>
      </c>
      <c r="J325" s="22">
        <v>790000</v>
      </c>
      <c r="K325" s="22">
        <v>782250</v>
      </c>
      <c r="L325" s="22">
        <v>816000</v>
      </c>
      <c r="M325" s="22">
        <v>810000</v>
      </c>
      <c r="N325" s="22">
        <v>825000</v>
      </c>
      <c r="O325" s="23">
        <v>34</v>
      </c>
      <c r="P325" s="23">
        <v>36</v>
      </c>
      <c r="Q325" s="23">
        <v>31</v>
      </c>
      <c r="R325" s="22">
        <v>600</v>
      </c>
      <c r="S325" s="22">
        <v>570</v>
      </c>
      <c r="T325" s="24">
        <v>2.7</v>
      </c>
      <c r="U325" s="24">
        <v>0.10000000000000009</v>
      </c>
      <c r="V325" s="24">
        <v>2.6</v>
      </c>
      <c r="W325" s="24">
        <v>2.4</v>
      </c>
      <c r="X325" s="25">
        <v>3.949367088607595E-2</v>
      </c>
      <c r="Y325" s="24">
        <v>0.9</v>
      </c>
      <c r="Z325" s="24">
        <v>-0.4</v>
      </c>
      <c r="AA325" s="24">
        <v>1.3</v>
      </c>
      <c r="AB325" s="24">
        <v>1.5</v>
      </c>
      <c r="AC325" s="26">
        <v>0.30079409641453431</v>
      </c>
      <c r="AD325" s="24">
        <v>7.6162607745987856</v>
      </c>
      <c r="AE325" s="6">
        <v>904</v>
      </c>
      <c r="AF325" s="6">
        <v>1208</v>
      </c>
      <c r="AG325" s="6">
        <v>992</v>
      </c>
      <c r="AH325" s="27">
        <v>4.9579698651863602</v>
      </c>
      <c r="AI325" s="28">
        <v>930000</v>
      </c>
      <c r="AJ325" s="28">
        <v>1000000</v>
      </c>
      <c r="AK325" s="28">
        <v>1050000</v>
      </c>
      <c r="AL325" s="29">
        <v>-7.0000000000000007E-2</v>
      </c>
      <c r="AM325" s="29">
        <v>-0.11428571428571428</v>
      </c>
      <c r="AN325" s="6">
        <v>2.5</v>
      </c>
      <c r="AO325" s="27">
        <v>-0.10000000000000009</v>
      </c>
      <c r="AP325" s="6">
        <v>2.6</v>
      </c>
      <c r="AQ325" s="26">
        <v>6.2091503267973858E-2</v>
      </c>
      <c r="AR325" s="28">
        <v>650</v>
      </c>
      <c r="AS325" s="28">
        <v>600</v>
      </c>
      <c r="AT325" s="25">
        <v>8.3333333333333329E-2</v>
      </c>
      <c r="AU325" s="26">
        <v>-0.23823861727534812</v>
      </c>
      <c r="AV325" s="30">
        <v>1994.7200000000003</v>
      </c>
      <c r="AW325" s="24">
        <v>0.74619999999999997</v>
      </c>
      <c r="AX325" s="24">
        <v>0.25380000000000003</v>
      </c>
      <c r="AY325" s="24">
        <v>0.85270000000000001</v>
      </c>
      <c r="AZ325" s="24">
        <v>0.1424</v>
      </c>
      <c r="BA325" s="24">
        <v>0.34029999999999999</v>
      </c>
      <c r="BB325" s="24">
        <v>0.4703</v>
      </c>
      <c r="BC325" s="24">
        <v>0.1535</v>
      </c>
      <c r="BD325" s="31">
        <v>4</v>
      </c>
      <c r="BE325" s="23">
        <v>50</v>
      </c>
      <c r="BF325" s="32" t="s">
        <v>3024</v>
      </c>
      <c r="BG325" s="33">
        <v>145.17230495193601</v>
      </c>
      <c r="BH325" s="33">
        <v>-38.233074380055697</v>
      </c>
      <c r="BI325" s="34">
        <f t="shared" si="70"/>
        <v>72</v>
      </c>
      <c r="BJ325" s="34">
        <f t="shared" si="71"/>
        <v>75</v>
      </c>
      <c r="BK325" s="34">
        <f t="shared" si="72"/>
        <v>63</v>
      </c>
      <c r="BL325" s="34">
        <f t="shared" si="73"/>
        <v>100</v>
      </c>
      <c r="BM325" s="34">
        <f t="shared" si="74"/>
        <v>1</v>
      </c>
      <c r="BN325" s="34">
        <f t="shared" si="75"/>
        <v>80</v>
      </c>
      <c r="BO325" s="34">
        <f t="shared" si="76"/>
        <v>100</v>
      </c>
      <c r="BP325" s="34">
        <f t="shared" si="77"/>
        <v>65</v>
      </c>
      <c r="BQ325" s="35">
        <f t="shared" si="78"/>
        <v>82</v>
      </c>
      <c r="BR325" s="34">
        <f t="shared" si="79"/>
        <v>74</v>
      </c>
      <c r="BS325" s="35">
        <f t="shared" si="80"/>
        <v>66</v>
      </c>
      <c r="BT325" s="35">
        <f t="shared" si="81"/>
        <v>100</v>
      </c>
      <c r="BU325" s="35">
        <f t="shared" si="82"/>
        <v>40</v>
      </c>
      <c r="BV325" s="35">
        <f t="shared" si="83"/>
        <v>73</v>
      </c>
    </row>
    <row r="326" spans="2:74" hidden="1" x14ac:dyDescent="0.3">
      <c r="B326" s="6" t="s">
        <v>559</v>
      </c>
      <c r="C326" s="6">
        <v>310031290</v>
      </c>
      <c r="D326" s="6" t="s">
        <v>560</v>
      </c>
      <c r="E326" s="6" t="s">
        <v>561</v>
      </c>
      <c r="F326" s="6" t="s">
        <v>2780</v>
      </c>
      <c r="G326" s="6" t="s">
        <v>97</v>
      </c>
      <c r="H326" s="6" t="s">
        <v>78</v>
      </c>
      <c r="I326" s="22">
        <v>910800</v>
      </c>
      <c r="J326" s="22">
        <v>920000</v>
      </c>
      <c r="K326" s="22">
        <v>873650</v>
      </c>
      <c r="L326" s="22">
        <v>1000000</v>
      </c>
      <c r="M326" s="22">
        <v>960000</v>
      </c>
      <c r="N326" s="22">
        <v>872000</v>
      </c>
      <c r="O326" s="23">
        <v>36</v>
      </c>
      <c r="P326" s="23">
        <v>36</v>
      </c>
      <c r="Q326" s="23">
        <v>35</v>
      </c>
      <c r="R326" s="22">
        <v>600</v>
      </c>
      <c r="S326" s="22">
        <v>600</v>
      </c>
      <c r="T326" s="24">
        <v>2.9</v>
      </c>
      <c r="U326" s="24">
        <v>-0.5</v>
      </c>
      <c r="V326" s="24">
        <v>3.4</v>
      </c>
      <c r="W326" s="24">
        <v>2.8</v>
      </c>
      <c r="X326" s="25">
        <v>3.4255599472990776E-2</v>
      </c>
      <c r="Y326" s="24">
        <v>0.7</v>
      </c>
      <c r="Z326" s="24">
        <v>-0.20000000000000007</v>
      </c>
      <c r="AA326" s="24">
        <v>0.9</v>
      </c>
      <c r="AB326" s="24">
        <v>0.9</v>
      </c>
      <c r="AC326" s="26">
        <v>0.22461814914645101</v>
      </c>
      <c r="AD326" s="24">
        <v>6.557122123159858</v>
      </c>
      <c r="AE326" s="6">
        <v>537</v>
      </c>
      <c r="AF326" s="6">
        <v>573</v>
      </c>
      <c r="AG326" s="6">
        <v>386</v>
      </c>
      <c r="AH326" s="27">
        <v>3.4703601108033242</v>
      </c>
      <c r="AI326" s="28">
        <v>692000</v>
      </c>
      <c r="AJ326" s="28">
        <v>600000</v>
      </c>
      <c r="AK326" s="28">
        <v>510000</v>
      </c>
      <c r="AL326" s="29">
        <v>0.15333333333333332</v>
      </c>
      <c r="AM326" s="29">
        <v>0.35686274509803922</v>
      </c>
      <c r="AN326" s="6">
        <v>3.7</v>
      </c>
      <c r="AO326" s="27">
        <v>-0.19999999999999973</v>
      </c>
      <c r="AP326" s="6">
        <v>3.9</v>
      </c>
      <c r="AQ326" s="26">
        <v>0.12688524590163935</v>
      </c>
      <c r="AR326" s="28">
        <v>550</v>
      </c>
      <c r="AS326" s="28">
        <v>500</v>
      </c>
      <c r="AT326" s="25">
        <v>0.1</v>
      </c>
      <c r="AU326" s="26">
        <v>0.44472088811762167</v>
      </c>
      <c r="AV326" s="30">
        <v>2671.2000000000003</v>
      </c>
      <c r="AW326" s="24">
        <v>0.85840000000000005</v>
      </c>
      <c r="AX326" s="24">
        <v>0.1416</v>
      </c>
      <c r="AY326" s="24">
        <v>0.95909999999999995</v>
      </c>
      <c r="AZ326" s="24">
        <v>2.6800000000000001E-2</v>
      </c>
      <c r="BA326" s="24">
        <v>0.313</v>
      </c>
      <c r="BB326" s="24">
        <v>0.57499999999999996</v>
      </c>
      <c r="BC326" s="24">
        <v>0.1008</v>
      </c>
      <c r="BD326" s="31">
        <v>6</v>
      </c>
      <c r="BE326" s="23">
        <v>23</v>
      </c>
      <c r="BF326" s="32" t="s">
        <v>3025</v>
      </c>
      <c r="BG326" s="33">
        <v>152.803901854553</v>
      </c>
      <c r="BH326" s="33">
        <v>-27.521121918788499</v>
      </c>
      <c r="BI326" s="34">
        <f t="shared" si="70"/>
        <v>69</v>
      </c>
      <c r="BJ326" s="34">
        <f t="shared" si="71"/>
        <v>55</v>
      </c>
      <c r="BK326" s="34">
        <f t="shared" si="72"/>
        <v>82</v>
      </c>
      <c r="BL326" s="34">
        <f t="shared" si="73"/>
        <v>1</v>
      </c>
      <c r="BM326" s="34">
        <f t="shared" si="74"/>
        <v>77</v>
      </c>
      <c r="BN326" s="34">
        <f t="shared" si="75"/>
        <v>100</v>
      </c>
      <c r="BO326" s="34">
        <f t="shared" si="76"/>
        <v>100</v>
      </c>
      <c r="BP326" s="34">
        <f t="shared" si="77"/>
        <v>59</v>
      </c>
      <c r="BQ326" s="35">
        <f t="shared" si="78"/>
        <v>65</v>
      </c>
      <c r="BR326" s="34">
        <f t="shared" si="79"/>
        <v>85</v>
      </c>
      <c r="BS326" s="35">
        <f t="shared" si="80"/>
        <v>100</v>
      </c>
      <c r="BT326" s="35">
        <f t="shared" si="81"/>
        <v>100</v>
      </c>
      <c r="BU326" s="35">
        <f t="shared" si="82"/>
        <v>60</v>
      </c>
      <c r="BV326" s="35">
        <f t="shared" si="83"/>
        <v>73</v>
      </c>
    </row>
    <row r="327" spans="2:74" hidden="1" x14ac:dyDescent="0.3">
      <c r="B327" s="6" t="s">
        <v>562</v>
      </c>
      <c r="C327" s="6">
        <v>403031068</v>
      </c>
      <c r="D327" s="6" t="s">
        <v>185</v>
      </c>
      <c r="E327" s="6" t="s">
        <v>186</v>
      </c>
      <c r="F327" s="6" t="s">
        <v>2379</v>
      </c>
      <c r="G327" s="6" t="s">
        <v>82</v>
      </c>
      <c r="H327" s="6" t="s">
        <v>78</v>
      </c>
      <c r="I327" s="22">
        <v>1221000</v>
      </c>
      <c r="J327" s="22">
        <v>1259850</v>
      </c>
      <c r="K327" s="22">
        <v>1150000</v>
      </c>
      <c r="L327" s="22">
        <v>1221000</v>
      </c>
      <c r="M327" s="22">
        <v>1240000</v>
      </c>
      <c r="N327" s="22">
        <v>1131000</v>
      </c>
      <c r="O327" s="23">
        <v>19</v>
      </c>
      <c r="P327" s="23">
        <v>18</v>
      </c>
      <c r="Q327" s="23">
        <v>18</v>
      </c>
      <c r="R327" s="22">
        <v>650</v>
      </c>
      <c r="S327" s="22">
        <v>595</v>
      </c>
      <c r="T327" s="24">
        <v>2.2999999999999998</v>
      </c>
      <c r="U327" s="24">
        <v>-0.20000000000000018</v>
      </c>
      <c r="V327" s="24">
        <v>2.5</v>
      </c>
      <c r="W327" s="24">
        <v>2.4</v>
      </c>
      <c r="X327" s="25">
        <v>2.7682227682227681E-2</v>
      </c>
      <c r="Y327" s="24">
        <v>1.4</v>
      </c>
      <c r="Z327" s="24">
        <v>-0.60000000000000009</v>
      </c>
      <c r="AA327" s="24">
        <v>2</v>
      </c>
      <c r="AB327" s="24">
        <v>2.4</v>
      </c>
      <c r="AC327" s="26">
        <v>0.28931063951004127</v>
      </c>
      <c r="AD327" s="24">
        <v>10.45113286514084</v>
      </c>
      <c r="AE327" s="6">
        <v>99</v>
      </c>
      <c r="AF327" s="6">
        <v>101</v>
      </c>
      <c r="AG327" s="6">
        <v>84</v>
      </c>
      <c r="AH327" s="27">
        <v>1.7913043478260871</v>
      </c>
      <c r="AI327" s="28">
        <v>1200000</v>
      </c>
      <c r="AJ327" s="28">
        <v>1020000</v>
      </c>
      <c r="AK327" s="28">
        <v>930000</v>
      </c>
      <c r="AL327" s="29">
        <v>0.17647058823529413</v>
      </c>
      <c r="AM327" s="29">
        <v>0.29032258064516131</v>
      </c>
      <c r="AN327" s="6">
        <v>2.7</v>
      </c>
      <c r="AO327" s="27">
        <v>-9.9999999999999645E-2</v>
      </c>
      <c r="AP327" s="6">
        <v>2.8</v>
      </c>
      <c r="AQ327" s="26">
        <v>0.11052631578947369</v>
      </c>
      <c r="AR327" s="28">
        <v>670</v>
      </c>
      <c r="AS327" s="28">
        <v>630</v>
      </c>
      <c r="AT327" s="25">
        <v>6.3492063492063489E-2</v>
      </c>
      <c r="AU327" s="26">
        <v>0.34809231132015261</v>
      </c>
      <c r="AV327" s="30">
        <v>2246.7200000000003</v>
      </c>
      <c r="AW327" s="24">
        <v>0.70389999999999997</v>
      </c>
      <c r="AX327" s="24">
        <v>0.29609999999999997</v>
      </c>
      <c r="AY327" s="24">
        <v>0.73329999999999995</v>
      </c>
      <c r="AZ327" s="24">
        <v>0.1072</v>
      </c>
      <c r="BA327" s="24">
        <v>0.34360000000000002</v>
      </c>
      <c r="BB327" s="24">
        <v>0.3977</v>
      </c>
      <c r="BC327" s="24">
        <v>0.2218</v>
      </c>
      <c r="BD327" s="31">
        <v>8.5</v>
      </c>
      <c r="BE327" s="23">
        <v>7</v>
      </c>
      <c r="BF327" s="32" t="s">
        <v>3026</v>
      </c>
      <c r="BG327" s="33">
        <v>138.58712218689499</v>
      </c>
      <c r="BH327" s="33">
        <v>-34.9789430440239</v>
      </c>
      <c r="BI327" s="34">
        <f t="shared" si="70"/>
        <v>79</v>
      </c>
      <c r="BJ327" s="34">
        <f t="shared" si="71"/>
        <v>72</v>
      </c>
      <c r="BK327" s="34">
        <f t="shared" si="72"/>
        <v>100</v>
      </c>
      <c r="BL327" s="34">
        <f t="shared" si="73"/>
        <v>1</v>
      </c>
      <c r="BM327" s="34">
        <f t="shared" si="74"/>
        <v>88</v>
      </c>
      <c r="BN327" s="34">
        <f t="shared" si="75"/>
        <v>100</v>
      </c>
      <c r="BO327" s="34">
        <f t="shared" si="76"/>
        <v>100</v>
      </c>
      <c r="BP327" s="34">
        <f t="shared" si="77"/>
        <v>66</v>
      </c>
      <c r="BQ327" s="35">
        <f t="shared" si="78"/>
        <v>43</v>
      </c>
      <c r="BR327" s="34">
        <f t="shared" si="79"/>
        <v>46</v>
      </c>
      <c r="BS327" s="35">
        <f t="shared" si="80"/>
        <v>74</v>
      </c>
      <c r="BT327" s="35">
        <f t="shared" si="81"/>
        <v>93</v>
      </c>
      <c r="BU327" s="35">
        <f t="shared" si="82"/>
        <v>85</v>
      </c>
      <c r="BV327" s="35">
        <f t="shared" si="83"/>
        <v>73</v>
      </c>
    </row>
    <row r="328" spans="2:74" hidden="1" x14ac:dyDescent="0.3">
      <c r="B328" s="6" t="s">
        <v>563</v>
      </c>
      <c r="C328" s="6">
        <v>504031060</v>
      </c>
      <c r="D328" s="6" t="s">
        <v>564</v>
      </c>
      <c r="E328" s="6" t="s">
        <v>492</v>
      </c>
      <c r="F328" s="6" t="s">
        <v>2696</v>
      </c>
      <c r="G328" s="6" t="s">
        <v>93</v>
      </c>
      <c r="H328" s="6" t="s">
        <v>78</v>
      </c>
      <c r="I328" s="22">
        <v>1144000</v>
      </c>
      <c r="J328" s="22">
        <v>1149000</v>
      </c>
      <c r="K328" s="22">
        <v>1150000</v>
      </c>
      <c r="L328" s="22">
        <v>1200000</v>
      </c>
      <c r="M328" s="22">
        <v>1200000</v>
      </c>
      <c r="N328" s="22">
        <v>1150000</v>
      </c>
      <c r="O328" s="23">
        <v>48</v>
      </c>
      <c r="P328" s="23">
        <v>54</v>
      </c>
      <c r="Q328" s="23">
        <v>67</v>
      </c>
      <c r="R328" s="22">
        <v>770</v>
      </c>
      <c r="S328" s="22">
        <v>750</v>
      </c>
      <c r="T328" s="24">
        <v>2.9</v>
      </c>
      <c r="U328" s="24">
        <v>-0.20000000000000018</v>
      </c>
      <c r="V328" s="24">
        <v>3.1</v>
      </c>
      <c r="W328" s="24">
        <v>2.7</v>
      </c>
      <c r="X328" s="25">
        <v>3.5000000000000003E-2</v>
      </c>
      <c r="Y328" s="24">
        <v>0.7</v>
      </c>
      <c r="Z328" s="24">
        <v>-0.10000000000000009</v>
      </c>
      <c r="AA328" s="24">
        <v>0.8</v>
      </c>
      <c r="AB328" s="24">
        <v>0.4</v>
      </c>
      <c r="AC328" s="26">
        <v>0.28072682727643933</v>
      </c>
      <c r="AD328" s="24">
        <v>8.0207664936125536</v>
      </c>
      <c r="AE328" s="6">
        <v>836</v>
      </c>
      <c r="AF328" s="6">
        <v>939</v>
      </c>
      <c r="AG328" s="6">
        <v>461</v>
      </c>
      <c r="AH328" s="27">
        <v>6.3396226415094334</v>
      </c>
      <c r="AI328" s="28">
        <v>745000</v>
      </c>
      <c r="AJ328" s="28">
        <v>615000</v>
      </c>
      <c r="AK328" s="28">
        <v>510000</v>
      </c>
      <c r="AL328" s="29">
        <v>0.21138211382113822</v>
      </c>
      <c r="AM328" s="29">
        <v>0.46078431372549017</v>
      </c>
      <c r="AN328" s="6">
        <v>3.1</v>
      </c>
      <c r="AO328" s="27">
        <v>-0.69999999999999973</v>
      </c>
      <c r="AP328" s="6">
        <v>3.8</v>
      </c>
      <c r="AQ328" s="26">
        <v>8.6250000000000007E-2</v>
      </c>
      <c r="AR328" s="28">
        <v>690</v>
      </c>
      <c r="AS328" s="28">
        <v>640</v>
      </c>
      <c r="AT328" s="25">
        <v>7.8125E-2</v>
      </c>
      <c r="AU328" s="26">
        <v>0.41936653619235298</v>
      </c>
      <c r="AV328" s="30">
        <v>2742.88</v>
      </c>
      <c r="AW328" s="24">
        <v>0.86819999999999997</v>
      </c>
      <c r="AX328" s="24">
        <v>0.1318</v>
      </c>
      <c r="AY328" s="24">
        <v>0.98250000000000004</v>
      </c>
      <c r="AZ328" s="24">
        <v>0</v>
      </c>
      <c r="BA328" s="24">
        <v>0.3745</v>
      </c>
      <c r="BB328" s="24">
        <v>0.52400000000000002</v>
      </c>
      <c r="BC328" s="24">
        <v>6.5500000000000003E-2</v>
      </c>
      <c r="BD328" s="31">
        <v>7</v>
      </c>
      <c r="BE328" s="23">
        <v>38</v>
      </c>
      <c r="BF328" s="32" t="s">
        <v>3027</v>
      </c>
      <c r="BG328" s="33">
        <v>116.178701581426</v>
      </c>
      <c r="BH328" s="33">
        <v>-31.7542056235303</v>
      </c>
      <c r="BI328" s="34">
        <f t="shared" si="70"/>
        <v>69</v>
      </c>
      <c r="BJ328" s="34">
        <f t="shared" si="71"/>
        <v>65</v>
      </c>
      <c r="BK328" s="34">
        <f t="shared" si="72"/>
        <v>46</v>
      </c>
      <c r="BL328" s="34">
        <f t="shared" si="73"/>
        <v>1</v>
      </c>
      <c r="BM328" s="34">
        <f t="shared" si="74"/>
        <v>100</v>
      </c>
      <c r="BN328" s="34">
        <f t="shared" si="75"/>
        <v>100</v>
      </c>
      <c r="BO328" s="34">
        <f t="shared" si="76"/>
        <v>100</v>
      </c>
      <c r="BP328" s="34">
        <f t="shared" si="77"/>
        <v>72</v>
      </c>
      <c r="BQ328" s="35">
        <f t="shared" si="78"/>
        <v>67</v>
      </c>
      <c r="BR328" s="34">
        <f t="shared" si="79"/>
        <v>70</v>
      </c>
      <c r="BS328" s="35">
        <f t="shared" si="80"/>
        <v>80</v>
      </c>
      <c r="BT328" s="35">
        <f t="shared" si="81"/>
        <v>100</v>
      </c>
      <c r="BU328" s="35">
        <f t="shared" si="82"/>
        <v>70</v>
      </c>
      <c r="BV328" s="35">
        <f t="shared" si="83"/>
        <v>73</v>
      </c>
    </row>
    <row r="329" spans="2:74" hidden="1" x14ac:dyDescent="0.3">
      <c r="B329" s="6" t="s">
        <v>565</v>
      </c>
      <c r="C329" s="6">
        <v>509021236</v>
      </c>
      <c r="D329" s="6" t="s">
        <v>91</v>
      </c>
      <c r="E329" s="6" t="s">
        <v>92</v>
      </c>
      <c r="F329" s="6" t="s">
        <v>2696</v>
      </c>
      <c r="G329" s="6" t="s">
        <v>93</v>
      </c>
      <c r="H329" s="6" t="s">
        <v>78</v>
      </c>
      <c r="I329" s="22">
        <v>899000</v>
      </c>
      <c r="J329" s="22">
        <v>863200</v>
      </c>
      <c r="K329" s="22">
        <v>832000</v>
      </c>
      <c r="L329" s="22">
        <v>865000</v>
      </c>
      <c r="M329" s="22">
        <v>830000</v>
      </c>
      <c r="N329" s="22">
        <v>820000</v>
      </c>
      <c r="O329" s="23">
        <v>58</v>
      </c>
      <c r="P329" s="23">
        <v>58</v>
      </c>
      <c r="Q329" s="23">
        <v>63</v>
      </c>
      <c r="R329" s="22">
        <v>730</v>
      </c>
      <c r="S329" s="22">
        <v>710</v>
      </c>
      <c r="T329" s="24">
        <v>2.8</v>
      </c>
      <c r="U329" s="24">
        <v>-0.10000000000000009</v>
      </c>
      <c r="V329" s="24">
        <v>2.9</v>
      </c>
      <c r="W329" s="24">
        <v>3.3</v>
      </c>
      <c r="X329" s="25">
        <v>4.2224694104560624E-2</v>
      </c>
      <c r="Y329" s="24">
        <v>0.4</v>
      </c>
      <c r="Z329" s="24">
        <v>-0.19999999999999996</v>
      </c>
      <c r="AA329" s="24">
        <v>0.6</v>
      </c>
      <c r="AB329" s="24">
        <v>0.5</v>
      </c>
      <c r="AC329" s="26">
        <v>0.31887755102040816</v>
      </c>
      <c r="AD329" s="24">
        <v>7.5519209264316887</v>
      </c>
      <c r="AE329" s="6">
        <v>299</v>
      </c>
      <c r="AF329" s="6">
        <v>328</v>
      </c>
      <c r="AG329" s="6">
        <v>357</v>
      </c>
      <c r="AH329" s="27">
        <v>4.3824884792626735</v>
      </c>
      <c r="AI329" s="28">
        <v>550000</v>
      </c>
      <c r="AJ329" s="28">
        <v>470000</v>
      </c>
      <c r="AK329" s="28">
        <v>410000</v>
      </c>
      <c r="AL329" s="29">
        <v>0.1702127659574468</v>
      </c>
      <c r="AM329" s="29">
        <v>0.34146341463414637</v>
      </c>
      <c r="AN329" s="6">
        <v>1.9</v>
      </c>
      <c r="AO329" s="27">
        <v>-0.20000000000000018</v>
      </c>
      <c r="AP329" s="6">
        <v>2.1</v>
      </c>
      <c r="AQ329" s="26">
        <v>7.1874999999999994E-2</v>
      </c>
      <c r="AR329" s="28">
        <v>450</v>
      </c>
      <c r="AS329" s="28">
        <v>390</v>
      </c>
      <c r="AT329" s="25">
        <v>0.15384615384615385</v>
      </c>
      <c r="AU329" s="26">
        <v>0.48452848534253989</v>
      </c>
      <c r="AV329" s="30">
        <v>2289.2800000000002</v>
      </c>
      <c r="AW329" s="24">
        <v>0.83199999999999996</v>
      </c>
      <c r="AX329" s="24">
        <v>0.16800000000000001</v>
      </c>
      <c r="AY329" s="24">
        <v>0.98750000000000004</v>
      </c>
      <c r="AZ329" s="24">
        <v>1.6000000000000001E-3</v>
      </c>
      <c r="BA329" s="24">
        <v>0.31780000000000003</v>
      </c>
      <c r="BB329" s="24">
        <v>0.56279999999999997</v>
      </c>
      <c r="BC329" s="24">
        <v>8.2000000000000003E-2</v>
      </c>
      <c r="BD329" s="31">
        <v>6</v>
      </c>
      <c r="BE329" s="23">
        <v>69</v>
      </c>
      <c r="BF329" s="32" t="s">
        <v>3028</v>
      </c>
      <c r="BG329" s="33">
        <v>116.066319718722</v>
      </c>
      <c r="BH329" s="33">
        <v>-31.357873197888601</v>
      </c>
      <c r="BI329" s="34">
        <f t="shared" si="70"/>
        <v>70</v>
      </c>
      <c r="BJ329" s="34">
        <f t="shared" si="71"/>
        <v>85</v>
      </c>
      <c r="BK329" s="34">
        <f t="shared" si="72"/>
        <v>71</v>
      </c>
      <c r="BL329" s="34">
        <f t="shared" si="73"/>
        <v>1</v>
      </c>
      <c r="BM329" s="34">
        <f t="shared" si="74"/>
        <v>85</v>
      </c>
      <c r="BN329" s="34">
        <f t="shared" si="75"/>
        <v>95</v>
      </c>
      <c r="BO329" s="34">
        <f t="shared" si="76"/>
        <v>93</v>
      </c>
      <c r="BP329" s="34">
        <f t="shared" si="77"/>
        <v>60</v>
      </c>
      <c r="BQ329" s="35">
        <f t="shared" si="78"/>
        <v>91</v>
      </c>
      <c r="BR329" s="34">
        <f t="shared" si="79"/>
        <v>75</v>
      </c>
      <c r="BS329" s="35">
        <f t="shared" si="80"/>
        <v>55</v>
      </c>
      <c r="BT329" s="35">
        <f t="shared" si="81"/>
        <v>100</v>
      </c>
      <c r="BU329" s="35">
        <f t="shared" si="82"/>
        <v>60</v>
      </c>
      <c r="BV329" s="35">
        <f t="shared" si="83"/>
        <v>73</v>
      </c>
    </row>
    <row r="330" spans="2:74" hidden="1" x14ac:dyDescent="0.3">
      <c r="B330" s="6" t="s">
        <v>566</v>
      </c>
      <c r="C330" s="6">
        <v>801011013</v>
      </c>
      <c r="D330" s="6" t="s">
        <v>181</v>
      </c>
      <c r="E330" s="6" t="s">
        <v>107</v>
      </c>
      <c r="F330" s="6" t="s">
        <v>2703</v>
      </c>
      <c r="G330" s="6" t="s">
        <v>108</v>
      </c>
      <c r="H330" s="6" t="s">
        <v>78</v>
      </c>
      <c r="I330" s="22">
        <v>1350000</v>
      </c>
      <c r="J330" s="22">
        <v>1346400</v>
      </c>
      <c r="K330" s="22">
        <v>1263600</v>
      </c>
      <c r="L330" s="22">
        <v>1023000</v>
      </c>
      <c r="M330" s="22">
        <v>1127000</v>
      </c>
      <c r="N330" s="22">
        <v>1215000</v>
      </c>
      <c r="O330" s="23">
        <v>20</v>
      </c>
      <c r="P330" s="23">
        <v>22</v>
      </c>
      <c r="Q330" s="23">
        <v>23</v>
      </c>
      <c r="R330" s="22">
        <v>610</v>
      </c>
      <c r="S330" s="22">
        <v>690</v>
      </c>
      <c r="T330" s="24">
        <v>2.4</v>
      </c>
      <c r="U330" s="24">
        <v>-0.5</v>
      </c>
      <c r="V330" s="24">
        <v>2.9</v>
      </c>
      <c r="W330" s="24">
        <v>2.9</v>
      </c>
      <c r="X330" s="25">
        <v>2.3496296296296296E-2</v>
      </c>
      <c r="Y330" s="24">
        <v>2.2000000000000002</v>
      </c>
      <c r="Z330" s="24">
        <v>0</v>
      </c>
      <c r="AA330" s="24">
        <v>2.2000000000000002</v>
      </c>
      <c r="AB330" s="24">
        <v>2.9</v>
      </c>
      <c r="AC330" s="26">
        <v>0.24195595608301068</v>
      </c>
      <c r="AD330" s="24">
        <v>10.297621081717038</v>
      </c>
      <c r="AE330" s="6">
        <v>107</v>
      </c>
      <c r="AF330" s="6">
        <v>149</v>
      </c>
      <c r="AG330" s="6">
        <v>129</v>
      </c>
      <c r="AH330" s="27">
        <v>1.5607675906183367</v>
      </c>
      <c r="AI330" s="28">
        <v>870500</v>
      </c>
      <c r="AJ330" s="28">
        <v>870000</v>
      </c>
      <c r="AK330" s="28">
        <v>845000</v>
      </c>
      <c r="AL330" s="29">
        <v>5.7471264367816091E-4</v>
      </c>
      <c r="AM330" s="29">
        <v>3.0177514792899408E-2</v>
      </c>
      <c r="AN330" s="6">
        <v>2.9</v>
      </c>
      <c r="AO330" s="27">
        <v>-0.30000000000000027</v>
      </c>
      <c r="AP330" s="6">
        <v>3.2</v>
      </c>
      <c r="AQ330" s="26">
        <v>7.8381147540983603E-2</v>
      </c>
      <c r="AR330" s="28">
        <v>650</v>
      </c>
      <c r="AS330" s="28">
        <v>645</v>
      </c>
      <c r="AT330" s="25">
        <v>7.7519379844961239E-3</v>
      </c>
      <c r="AU330" s="26">
        <v>0.13846716299924922</v>
      </c>
      <c r="AV330" s="30">
        <v>2521.1200000000003</v>
      </c>
      <c r="AW330" s="24">
        <v>0.70489999999999997</v>
      </c>
      <c r="AX330" s="24">
        <v>0.29509999999999997</v>
      </c>
      <c r="AY330" s="24">
        <v>0.66720000000000002</v>
      </c>
      <c r="AZ330" s="24">
        <v>0.1236</v>
      </c>
      <c r="BA330" s="24">
        <v>0.44619999999999999</v>
      </c>
      <c r="BB330" s="24">
        <v>0.30990000000000001</v>
      </c>
      <c r="BC330" s="24">
        <v>0.2286</v>
      </c>
      <c r="BD330" s="31">
        <v>9</v>
      </c>
      <c r="BE330" s="23">
        <v>72</v>
      </c>
      <c r="BF330" s="32" t="s">
        <v>3029</v>
      </c>
      <c r="BG330" s="33">
        <v>149.03553111579501</v>
      </c>
      <c r="BH330" s="33">
        <v>-35.246781167673703</v>
      </c>
      <c r="BI330" s="34">
        <f t="shared" si="70"/>
        <v>77</v>
      </c>
      <c r="BJ330" s="34">
        <f t="shared" si="71"/>
        <v>69</v>
      </c>
      <c r="BK330" s="34">
        <f t="shared" si="72"/>
        <v>100</v>
      </c>
      <c r="BL330" s="34">
        <f t="shared" si="73"/>
        <v>54</v>
      </c>
      <c r="BM330" s="34">
        <f t="shared" si="74"/>
        <v>1</v>
      </c>
      <c r="BN330" s="34">
        <f t="shared" si="75"/>
        <v>100</v>
      </c>
      <c r="BO330" s="34">
        <f t="shared" si="76"/>
        <v>93</v>
      </c>
      <c r="BP330" s="34">
        <f t="shared" si="77"/>
        <v>88</v>
      </c>
      <c r="BQ330" s="35">
        <f t="shared" si="78"/>
        <v>29</v>
      </c>
      <c r="BR330" s="34">
        <f t="shared" si="79"/>
        <v>48</v>
      </c>
      <c r="BS330" s="35">
        <f t="shared" si="80"/>
        <v>100</v>
      </c>
      <c r="BT330" s="35">
        <f t="shared" si="81"/>
        <v>80</v>
      </c>
      <c r="BU330" s="35">
        <f t="shared" si="82"/>
        <v>90</v>
      </c>
      <c r="BV330" s="35">
        <f t="shared" si="83"/>
        <v>73</v>
      </c>
    </row>
    <row r="331" spans="2:74" hidden="1" x14ac:dyDescent="0.3">
      <c r="B331" s="6" t="s">
        <v>567</v>
      </c>
      <c r="C331" s="6">
        <v>801071078</v>
      </c>
      <c r="D331" s="6" t="s">
        <v>150</v>
      </c>
      <c r="E331" s="6" t="s">
        <v>107</v>
      </c>
      <c r="F331" s="6" t="s">
        <v>2703</v>
      </c>
      <c r="G331" s="6" t="s">
        <v>108</v>
      </c>
      <c r="H331" s="6" t="s">
        <v>78</v>
      </c>
      <c r="I331" s="22">
        <v>850000</v>
      </c>
      <c r="J331" s="22">
        <v>835000</v>
      </c>
      <c r="K331" s="22">
        <v>859000</v>
      </c>
      <c r="L331" s="22">
        <v>905000</v>
      </c>
      <c r="M331" s="22">
        <v>890000</v>
      </c>
      <c r="N331" s="22">
        <v>875000</v>
      </c>
      <c r="O331" s="23">
        <v>29</v>
      </c>
      <c r="P331" s="23">
        <v>27</v>
      </c>
      <c r="Q331" s="23">
        <v>28</v>
      </c>
      <c r="R331" s="22">
        <v>670</v>
      </c>
      <c r="S331" s="22">
        <v>600</v>
      </c>
      <c r="T331" s="24">
        <v>3.3</v>
      </c>
      <c r="U331" s="24">
        <v>9.9999999999999645E-2</v>
      </c>
      <c r="V331" s="24">
        <v>3.2</v>
      </c>
      <c r="W331" s="24">
        <v>2.7</v>
      </c>
      <c r="X331" s="25">
        <v>4.0988235294117645E-2</v>
      </c>
      <c r="Y331" s="24">
        <v>1.4</v>
      </c>
      <c r="Z331" s="24">
        <v>-0.20000000000000018</v>
      </c>
      <c r="AA331" s="24">
        <v>1.6</v>
      </c>
      <c r="AB331" s="24">
        <v>2</v>
      </c>
      <c r="AC331" s="26">
        <v>0.25773989044131218</v>
      </c>
      <c r="AD331" s="24">
        <v>6.2881431364843667</v>
      </c>
      <c r="AE331" s="6">
        <v>77</v>
      </c>
      <c r="AF331" s="6">
        <v>147</v>
      </c>
      <c r="AG331" s="6">
        <v>118</v>
      </c>
      <c r="AH331" s="27">
        <v>1.2691099476439791</v>
      </c>
      <c r="AI331" s="28">
        <v>870000</v>
      </c>
      <c r="AJ331" s="28">
        <v>855300</v>
      </c>
      <c r="AK331" s="28">
        <v>862000</v>
      </c>
      <c r="AL331" s="29">
        <v>1.7186951946685375E-2</v>
      </c>
      <c r="AM331" s="29">
        <v>9.2807424593967514E-3</v>
      </c>
      <c r="AN331" s="6">
        <v>3.2</v>
      </c>
      <c r="AO331" s="27">
        <v>0.30000000000000027</v>
      </c>
      <c r="AP331" s="6">
        <v>2.9</v>
      </c>
      <c r="AQ331" s="26">
        <v>7.2106824925816021E-2</v>
      </c>
      <c r="AR331" s="28">
        <v>660</v>
      </c>
      <c r="AS331" s="28">
        <v>650</v>
      </c>
      <c r="AT331" s="25">
        <v>1.5384615384615385E-2</v>
      </c>
      <c r="AU331" s="26">
        <v>0.20473093258716812</v>
      </c>
      <c r="AV331" s="30">
        <v>2599.5200000000004</v>
      </c>
      <c r="AW331" s="24">
        <v>0.76259999999999994</v>
      </c>
      <c r="AX331" s="24">
        <v>0.2374</v>
      </c>
      <c r="AY331" s="24">
        <v>0.69140000000000001</v>
      </c>
      <c r="AZ331" s="24">
        <v>0.2944</v>
      </c>
      <c r="BA331" s="24">
        <v>0.27210000000000001</v>
      </c>
      <c r="BB331" s="24">
        <v>0.50800000000000001</v>
      </c>
      <c r="BC331" s="24">
        <v>0.1928</v>
      </c>
      <c r="BD331" s="31">
        <v>6</v>
      </c>
      <c r="BE331" s="23">
        <v>62</v>
      </c>
      <c r="BF331" s="32" t="s">
        <v>3030</v>
      </c>
      <c r="BG331" s="33">
        <v>149.08347750866901</v>
      </c>
      <c r="BH331" s="33">
        <v>-35.456398662517003</v>
      </c>
      <c r="BI331" s="34">
        <f t="shared" si="70"/>
        <v>62</v>
      </c>
      <c r="BJ331" s="34">
        <f t="shared" si="71"/>
        <v>64</v>
      </c>
      <c r="BK331" s="34">
        <f t="shared" si="72"/>
        <v>100</v>
      </c>
      <c r="BL331" s="34">
        <f t="shared" si="73"/>
        <v>32</v>
      </c>
      <c r="BM331" s="34">
        <f t="shared" si="74"/>
        <v>10</v>
      </c>
      <c r="BN331" s="34">
        <f t="shared" si="75"/>
        <v>96</v>
      </c>
      <c r="BO331" s="34">
        <f t="shared" si="76"/>
        <v>95</v>
      </c>
      <c r="BP331" s="34">
        <f t="shared" si="77"/>
        <v>50</v>
      </c>
      <c r="BQ331" s="35">
        <f t="shared" si="78"/>
        <v>87</v>
      </c>
      <c r="BR331" s="34">
        <f t="shared" si="79"/>
        <v>87</v>
      </c>
      <c r="BS331" s="35">
        <f t="shared" si="80"/>
        <v>95</v>
      </c>
      <c r="BT331" s="35">
        <f t="shared" si="81"/>
        <v>93</v>
      </c>
      <c r="BU331" s="35">
        <f t="shared" si="82"/>
        <v>60</v>
      </c>
      <c r="BV331" s="35">
        <f t="shared" si="83"/>
        <v>73</v>
      </c>
    </row>
    <row r="332" spans="2:74" hidden="1" x14ac:dyDescent="0.3">
      <c r="B332" s="6" t="s">
        <v>568</v>
      </c>
      <c r="C332" s="6">
        <v>211051277</v>
      </c>
      <c r="D332" s="6" t="s">
        <v>84</v>
      </c>
      <c r="E332" s="6" t="s">
        <v>85</v>
      </c>
      <c r="F332" s="6" t="s">
        <v>689</v>
      </c>
      <c r="G332" s="6" t="s">
        <v>86</v>
      </c>
      <c r="H332" s="6" t="s">
        <v>78</v>
      </c>
      <c r="I332" s="22">
        <v>786450</v>
      </c>
      <c r="J332" s="22">
        <v>795000</v>
      </c>
      <c r="K332" s="22">
        <v>790000</v>
      </c>
      <c r="L332" s="22">
        <v>812000</v>
      </c>
      <c r="M332" s="22">
        <v>810000</v>
      </c>
      <c r="N332" s="22">
        <v>818000</v>
      </c>
      <c r="O332" s="23">
        <v>27</v>
      </c>
      <c r="P332" s="23">
        <v>27</v>
      </c>
      <c r="Q332" s="23">
        <v>25</v>
      </c>
      <c r="R332" s="22">
        <v>600</v>
      </c>
      <c r="S332" s="22">
        <v>550</v>
      </c>
      <c r="T332" s="24">
        <v>2.2000000000000002</v>
      </c>
      <c r="U332" s="24">
        <v>-0.39999999999999991</v>
      </c>
      <c r="V332" s="24">
        <v>2.6</v>
      </c>
      <c r="W332" s="24">
        <v>2.9</v>
      </c>
      <c r="X332" s="25">
        <v>3.9671943543772646E-2</v>
      </c>
      <c r="Y332" s="24">
        <v>1.9</v>
      </c>
      <c r="Z332" s="24">
        <v>-0.39999999999999991</v>
      </c>
      <c r="AA332" s="24">
        <v>2.2999999999999998</v>
      </c>
      <c r="AB332" s="24">
        <v>2.1</v>
      </c>
      <c r="AC332" s="26">
        <v>0.3238901364657108</v>
      </c>
      <c r="AD332" s="24">
        <v>8.1642114687005858</v>
      </c>
      <c r="AE332" s="6">
        <v>450</v>
      </c>
      <c r="AF332" s="6">
        <v>575</v>
      </c>
      <c r="AG332" s="6">
        <v>464</v>
      </c>
      <c r="AH332" s="27">
        <v>4.0632411067193672</v>
      </c>
      <c r="AI332" s="28">
        <v>850000</v>
      </c>
      <c r="AJ332" s="28">
        <v>840000</v>
      </c>
      <c r="AK332" s="28">
        <v>820000</v>
      </c>
      <c r="AL332" s="29">
        <v>1.1904761904761904E-2</v>
      </c>
      <c r="AM332" s="29">
        <v>3.6585365853658534E-2</v>
      </c>
      <c r="AN332" s="6">
        <v>2.4</v>
      </c>
      <c r="AO332" s="27">
        <v>-0.5</v>
      </c>
      <c r="AP332" s="6">
        <v>2.9</v>
      </c>
      <c r="AQ332" s="26">
        <v>7.7083333333333337E-2</v>
      </c>
      <c r="AR332" s="28">
        <v>620</v>
      </c>
      <c r="AS332" s="28">
        <v>560</v>
      </c>
      <c r="AT332" s="25">
        <v>0.10714285714285714</v>
      </c>
      <c r="AU332" s="26">
        <v>-8.7244382988110214E-2</v>
      </c>
      <c r="AV332" s="30">
        <v>1852.4800000000002</v>
      </c>
      <c r="AW332" s="24">
        <v>0.70079999999999998</v>
      </c>
      <c r="AX332" s="24">
        <v>0.29920000000000002</v>
      </c>
      <c r="AY332" s="24">
        <v>0.8639</v>
      </c>
      <c r="AZ332" s="24">
        <v>0.1221</v>
      </c>
      <c r="BA332" s="24">
        <v>0.32500000000000001</v>
      </c>
      <c r="BB332" s="24">
        <v>0.43159999999999998</v>
      </c>
      <c r="BC332" s="24">
        <v>0.19719999999999999</v>
      </c>
      <c r="BD332" s="31">
        <v>3</v>
      </c>
      <c r="BE332" s="23">
        <v>31</v>
      </c>
      <c r="BF332" s="32" t="s">
        <v>3031</v>
      </c>
      <c r="BG332" s="33">
        <v>145.32103572511201</v>
      </c>
      <c r="BH332" s="33">
        <v>-37.819835226443502</v>
      </c>
      <c r="BI332" s="34">
        <f t="shared" si="70"/>
        <v>80</v>
      </c>
      <c r="BJ332" s="34">
        <f t="shared" si="71"/>
        <v>77</v>
      </c>
      <c r="BK332" s="34">
        <f t="shared" si="72"/>
        <v>74</v>
      </c>
      <c r="BL332" s="34">
        <f t="shared" si="73"/>
        <v>100</v>
      </c>
      <c r="BM332" s="34">
        <f t="shared" si="74"/>
        <v>7</v>
      </c>
      <c r="BN332" s="34">
        <f t="shared" si="75"/>
        <v>100</v>
      </c>
      <c r="BO332" s="34">
        <f t="shared" si="76"/>
        <v>100</v>
      </c>
      <c r="BP332" s="34">
        <f t="shared" si="77"/>
        <v>62</v>
      </c>
      <c r="BQ332" s="35">
        <f t="shared" si="78"/>
        <v>82</v>
      </c>
      <c r="BR332" s="34">
        <f t="shared" si="79"/>
        <v>69</v>
      </c>
      <c r="BS332" s="35">
        <f t="shared" si="80"/>
        <v>51</v>
      </c>
      <c r="BT332" s="35">
        <f t="shared" si="81"/>
        <v>85</v>
      </c>
      <c r="BU332" s="35">
        <f t="shared" si="82"/>
        <v>30</v>
      </c>
      <c r="BV332" s="35">
        <f t="shared" si="83"/>
        <v>73</v>
      </c>
    </row>
    <row r="333" spans="2:74" hidden="1" x14ac:dyDescent="0.3">
      <c r="B333" s="6" t="s">
        <v>569</v>
      </c>
      <c r="C333" s="6">
        <v>304021088</v>
      </c>
      <c r="D333" s="6" t="s">
        <v>367</v>
      </c>
      <c r="E333" s="6" t="s">
        <v>308</v>
      </c>
      <c r="F333" s="6" t="s">
        <v>2780</v>
      </c>
      <c r="G333" s="6" t="s">
        <v>97</v>
      </c>
      <c r="H333" s="6" t="s">
        <v>78</v>
      </c>
      <c r="I333" s="22">
        <v>1529000</v>
      </c>
      <c r="J333" s="22">
        <v>1525000</v>
      </c>
      <c r="K333" s="22">
        <v>1448400</v>
      </c>
      <c r="L333" s="22">
        <v>1590000</v>
      </c>
      <c r="M333" s="22">
        <v>1470000</v>
      </c>
      <c r="N333" s="22">
        <v>1420000</v>
      </c>
      <c r="O333" s="23">
        <v>19</v>
      </c>
      <c r="P333" s="23">
        <v>19</v>
      </c>
      <c r="Q333" s="23">
        <v>19</v>
      </c>
      <c r="R333" s="22">
        <v>850</v>
      </c>
      <c r="S333" s="22">
        <v>800</v>
      </c>
      <c r="T333" s="24">
        <v>2.2999999999999998</v>
      </c>
      <c r="U333" s="24">
        <v>-0.5</v>
      </c>
      <c r="V333" s="24">
        <v>2.8</v>
      </c>
      <c r="W333" s="24">
        <v>3.2</v>
      </c>
      <c r="X333" s="25">
        <v>2.8907782864617398E-2</v>
      </c>
      <c r="Y333" s="24">
        <v>3.2</v>
      </c>
      <c r="Z333" s="24">
        <v>-1</v>
      </c>
      <c r="AA333" s="24">
        <v>4.2</v>
      </c>
      <c r="AB333" s="24">
        <v>4.3</v>
      </c>
      <c r="AC333" s="26">
        <v>0.25665491086525916</v>
      </c>
      <c r="AD333" s="24">
        <v>8.8784017808366809</v>
      </c>
      <c r="AE333" s="6">
        <v>172</v>
      </c>
      <c r="AF333" s="6">
        <v>180</v>
      </c>
      <c r="AG333" s="6">
        <v>120</v>
      </c>
      <c r="AH333" s="27">
        <v>5.0571428571428569</v>
      </c>
      <c r="AI333" s="28">
        <v>1450000</v>
      </c>
      <c r="AJ333" s="28">
        <v>1295000</v>
      </c>
      <c r="AK333" s="28">
        <v>1175000</v>
      </c>
      <c r="AL333" s="29">
        <v>0.11969111969111969</v>
      </c>
      <c r="AM333" s="29">
        <v>0.23404255319148937</v>
      </c>
      <c r="AN333" s="6">
        <v>2.1</v>
      </c>
      <c r="AO333" s="27">
        <v>-1.1000000000000001</v>
      </c>
      <c r="AP333" s="6">
        <v>3.2</v>
      </c>
      <c r="AQ333" s="26">
        <v>0.12970297029702971</v>
      </c>
      <c r="AR333" s="28">
        <v>825</v>
      </c>
      <c r="AS333" s="28">
        <v>780</v>
      </c>
      <c r="AT333" s="25">
        <v>5.7692307692307696E-2</v>
      </c>
      <c r="AU333" s="26">
        <v>0.36008024959459506</v>
      </c>
      <c r="AV333" s="30">
        <v>3311.84</v>
      </c>
      <c r="AW333" s="24">
        <v>0.84519999999999995</v>
      </c>
      <c r="AX333" s="24">
        <v>0.15479999999999999</v>
      </c>
      <c r="AY333" s="24">
        <v>0.97170000000000001</v>
      </c>
      <c r="AZ333" s="24">
        <v>2.41E-2</v>
      </c>
      <c r="BA333" s="24">
        <v>0.4234</v>
      </c>
      <c r="BB333" s="24">
        <v>0.42180000000000001</v>
      </c>
      <c r="BC333" s="24">
        <v>0.13850000000000001</v>
      </c>
      <c r="BD333" s="31">
        <v>9.5</v>
      </c>
      <c r="BE333" s="23">
        <v>8</v>
      </c>
      <c r="BF333" s="32" t="s">
        <v>3032</v>
      </c>
      <c r="BG333" s="33">
        <v>152.95000079758199</v>
      </c>
      <c r="BH333" s="33">
        <v>-27.499165437721999</v>
      </c>
      <c r="BI333" s="34">
        <f t="shared" si="70"/>
        <v>79</v>
      </c>
      <c r="BJ333" s="34">
        <f t="shared" si="71"/>
        <v>82</v>
      </c>
      <c r="BK333" s="34">
        <f t="shared" si="72"/>
        <v>62</v>
      </c>
      <c r="BL333" s="34">
        <f t="shared" si="73"/>
        <v>1</v>
      </c>
      <c r="BM333" s="34">
        <f t="shared" si="74"/>
        <v>60</v>
      </c>
      <c r="BN333" s="34">
        <f t="shared" si="75"/>
        <v>100</v>
      </c>
      <c r="BO333" s="34">
        <f t="shared" si="76"/>
        <v>100</v>
      </c>
      <c r="BP333" s="34">
        <f t="shared" si="77"/>
        <v>83</v>
      </c>
      <c r="BQ333" s="35">
        <f t="shared" si="78"/>
        <v>47</v>
      </c>
      <c r="BR333" s="34">
        <f t="shared" si="79"/>
        <v>62</v>
      </c>
      <c r="BS333" s="35">
        <f t="shared" si="80"/>
        <v>96</v>
      </c>
      <c r="BT333" s="35">
        <f t="shared" si="81"/>
        <v>64</v>
      </c>
      <c r="BU333" s="35">
        <f t="shared" si="82"/>
        <v>95</v>
      </c>
      <c r="BV333" s="35">
        <f t="shared" si="83"/>
        <v>73</v>
      </c>
    </row>
    <row r="334" spans="2:74" hidden="1" x14ac:dyDescent="0.3">
      <c r="B334" s="6" t="s">
        <v>129</v>
      </c>
      <c r="C334" s="6">
        <v>601051027</v>
      </c>
      <c r="D334" s="6" t="s">
        <v>168</v>
      </c>
      <c r="E334" s="6" t="s">
        <v>129</v>
      </c>
      <c r="F334" s="6" t="s">
        <v>129</v>
      </c>
      <c r="G334" s="6" t="s">
        <v>130</v>
      </c>
      <c r="H334" s="6" t="s">
        <v>78</v>
      </c>
      <c r="I334" s="22">
        <v>995000</v>
      </c>
      <c r="J334" s="22">
        <v>995000</v>
      </c>
      <c r="K334" s="22">
        <v>995000</v>
      </c>
      <c r="L334" s="22">
        <v>1010000</v>
      </c>
      <c r="M334" s="22">
        <v>1125000</v>
      </c>
      <c r="N334" s="22">
        <v>985000</v>
      </c>
      <c r="O334" s="23">
        <v>29</v>
      </c>
      <c r="P334" s="23">
        <v>42</v>
      </c>
      <c r="Q334" s="23">
        <v>58</v>
      </c>
      <c r="R334" s="22">
        <v>600</v>
      </c>
      <c r="S334" s="22">
        <v>595</v>
      </c>
      <c r="T334" s="24">
        <v>1.6</v>
      </c>
      <c r="U334" s="24">
        <v>0</v>
      </c>
      <c r="V334" s="24">
        <v>1.6</v>
      </c>
      <c r="W334" s="24">
        <v>1.3</v>
      </c>
      <c r="X334" s="25">
        <v>3.1356783919597987E-2</v>
      </c>
      <c r="Y334" s="24">
        <v>3.5</v>
      </c>
      <c r="Z334" s="24">
        <v>-1</v>
      </c>
      <c r="AA334" s="24">
        <v>4.5</v>
      </c>
      <c r="AB334" s="24">
        <v>5.2</v>
      </c>
      <c r="AC334" s="26">
        <v>0.30770493148436856</v>
      </c>
      <c r="AD334" s="24">
        <v>9.8130258598380369</v>
      </c>
      <c r="AE334" s="6">
        <v>122</v>
      </c>
      <c r="AF334" s="6">
        <v>148</v>
      </c>
      <c r="AG334" s="6">
        <v>157</v>
      </c>
      <c r="AH334" s="27">
        <v>3.3571428571428572</v>
      </c>
      <c r="AI334" s="28">
        <v>945000</v>
      </c>
      <c r="AJ334" s="28">
        <v>917000</v>
      </c>
      <c r="AK334" s="28">
        <v>940000</v>
      </c>
      <c r="AL334" s="29">
        <v>3.0534351145038167E-2</v>
      </c>
      <c r="AM334" s="29">
        <v>5.3191489361702126E-3</v>
      </c>
      <c r="AN334" s="6">
        <v>2.2999999999999998</v>
      </c>
      <c r="AO334" s="27">
        <v>0.19999999999999973</v>
      </c>
      <c r="AP334" s="6">
        <v>2.1</v>
      </c>
      <c r="AQ334" s="26">
        <v>9.2073170731707316E-2</v>
      </c>
      <c r="AR334" s="28">
        <v>600</v>
      </c>
      <c r="AS334" s="28">
        <v>595</v>
      </c>
      <c r="AT334" s="25">
        <v>8.4033613445378148E-3</v>
      </c>
      <c r="AU334" s="26">
        <v>-2.4065190899422051E-2</v>
      </c>
      <c r="AV334" s="30">
        <v>1949.92</v>
      </c>
      <c r="AW334" s="24">
        <v>0.50280000000000002</v>
      </c>
      <c r="AX334" s="24">
        <v>0.49719999999999998</v>
      </c>
      <c r="AY334" s="24">
        <v>0.3644</v>
      </c>
      <c r="AZ334" s="24">
        <v>0.1973</v>
      </c>
      <c r="BA334" s="24">
        <v>0.25590000000000002</v>
      </c>
      <c r="BB334" s="24">
        <v>0.16769999999999999</v>
      </c>
      <c r="BC334" s="24">
        <v>0.54569999999999996</v>
      </c>
      <c r="BD334" s="31">
        <v>8</v>
      </c>
      <c r="BE334" s="23">
        <v>1</v>
      </c>
      <c r="BF334" s="32" t="s">
        <v>3033</v>
      </c>
      <c r="BG334" s="33">
        <v>147.32495952798999</v>
      </c>
      <c r="BH334" s="33">
        <v>-42.875497935855002</v>
      </c>
      <c r="BI334" s="34">
        <f t="shared" si="70"/>
        <v>90</v>
      </c>
      <c r="BJ334" s="34">
        <f t="shared" si="71"/>
        <v>79</v>
      </c>
      <c r="BK334" s="34">
        <f t="shared" si="72"/>
        <v>83</v>
      </c>
      <c r="BL334" s="34">
        <f t="shared" si="73"/>
        <v>100</v>
      </c>
      <c r="BM334" s="34">
        <f t="shared" si="74"/>
        <v>16</v>
      </c>
      <c r="BN334" s="34">
        <f t="shared" si="75"/>
        <v>100</v>
      </c>
      <c r="BO334" s="34">
        <f t="shared" si="76"/>
        <v>100</v>
      </c>
      <c r="BP334" s="34">
        <f t="shared" si="77"/>
        <v>46</v>
      </c>
      <c r="BQ334" s="35">
        <f t="shared" si="78"/>
        <v>55</v>
      </c>
      <c r="BR334" s="34">
        <f t="shared" si="79"/>
        <v>52</v>
      </c>
      <c r="BS334" s="35">
        <f t="shared" si="80"/>
        <v>62</v>
      </c>
      <c r="BT334" s="35">
        <f t="shared" si="81"/>
        <v>59</v>
      </c>
      <c r="BU334" s="35">
        <f t="shared" si="82"/>
        <v>80</v>
      </c>
      <c r="BV334" s="35">
        <f t="shared" si="83"/>
        <v>73</v>
      </c>
    </row>
    <row r="335" spans="2:74" hidden="1" x14ac:dyDescent="0.3">
      <c r="B335" s="6" t="s">
        <v>570</v>
      </c>
      <c r="C335" s="6">
        <v>801061069</v>
      </c>
      <c r="D335" s="6" t="s">
        <v>397</v>
      </c>
      <c r="E335" s="6" t="s">
        <v>107</v>
      </c>
      <c r="F335" s="6" t="s">
        <v>2703</v>
      </c>
      <c r="G335" s="6" t="s">
        <v>108</v>
      </c>
      <c r="H335" s="6" t="s">
        <v>78</v>
      </c>
      <c r="I335" s="22">
        <v>2190000</v>
      </c>
      <c r="J335" s="22">
        <v>2150000</v>
      </c>
      <c r="K335" s="22">
        <v>2300000</v>
      </c>
      <c r="L335" s="22">
        <v>2615000</v>
      </c>
      <c r="M335" s="22">
        <v>2260000</v>
      </c>
      <c r="N335" s="22">
        <v>2356000</v>
      </c>
      <c r="O335" s="23">
        <v>35</v>
      </c>
      <c r="P335" s="23">
        <v>35</v>
      </c>
      <c r="Q335" s="23">
        <v>41</v>
      </c>
      <c r="R335" s="22">
        <v>1050</v>
      </c>
      <c r="S335" s="22">
        <v>880</v>
      </c>
      <c r="T335" s="24">
        <v>3</v>
      </c>
      <c r="U335" s="24">
        <v>-0.20000000000000018</v>
      </c>
      <c r="V335" s="24">
        <v>3.2</v>
      </c>
      <c r="W335" s="24">
        <v>3.1</v>
      </c>
      <c r="X335" s="25">
        <v>2.4931506849315069E-2</v>
      </c>
      <c r="Y335" s="24">
        <v>3.1</v>
      </c>
      <c r="Z335" s="24">
        <v>-0.89999999999999991</v>
      </c>
      <c r="AA335" s="24">
        <v>4</v>
      </c>
      <c r="AB335" s="24">
        <v>3.4</v>
      </c>
      <c r="AC335" s="26">
        <v>0.23806500761808022</v>
      </c>
      <c r="AD335" s="24">
        <v>9.5487612945713494</v>
      </c>
      <c r="AE335" s="6">
        <v>53</v>
      </c>
      <c r="AF335" s="6">
        <v>72</v>
      </c>
      <c r="AG335" s="6">
        <v>66</v>
      </c>
      <c r="AH335" s="27">
        <v>3.5362318840579712</v>
      </c>
      <c r="AI335" s="28">
        <v>1682000</v>
      </c>
      <c r="AJ335" s="28">
        <v>1775000</v>
      </c>
      <c r="AK335" s="28">
        <v>1805000</v>
      </c>
      <c r="AL335" s="29">
        <v>-5.2394366197183101E-2</v>
      </c>
      <c r="AM335" s="29">
        <v>-6.8144044321329644E-2</v>
      </c>
      <c r="AN335" s="6">
        <v>2.2999999999999998</v>
      </c>
      <c r="AO335" s="27">
        <v>-0.10000000000000009</v>
      </c>
      <c r="AP335" s="6">
        <v>2.4</v>
      </c>
      <c r="AQ335" s="26">
        <v>6.8200000000000011E-2</v>
      </c>
      <c r="AR335" s="28">
        <v>830</v>
      </c>
      <c r="AS335" s="28">
        <v>795</v>
      </c>
      <c r="AT335" s="25">
        <v>4.40251572327044E-2</v>
      </c>
      <c r="AU335" s="26">
        <v>5.137107614466685E-2</v>
      </c>
      <c r="AV335" s="30">
        <v>4410.5600000000004</v>
      </c>
      <c r="AW335" s="24">
        <v>0.77470000000000006</v>
      </c>
      <c r="AX335" s="24">
        <v>0.2253</v>
      </c>
      <c r="AY335" s="24">
        <v>0.7913</v>
      </c>
      <c r="AZ335" s="24">
        <v>7.3200000000000001E-2</v>
      </c>
      <c r="BA335" s="24">
        <v>0.39169999999999999</v>
      </c>
      <c r="BB335" s="24">
        <v>0.35809999999999997</v>
      </c>
      <c r="BC335" s="24">
        <v>0.21759999999999999</v>
      </c>
      <c r="BD335" s="31">
        <v>9.5</v>
      </c>
      <c r="BE335" s="23">
        <v>61</v>
      </c>
      <c r="BF335" s="32" t="s">
        <v>3034</v>
      </c>
      <c r="BG335" s="33">
        <v>149.123483059401</v>
      </c>
      <c r="BH335" s="33">
        <v>-35.333049489324701</v>
      </c>
      <c r="BI335" s="34">
        <f t="shared" si="70"/>
        <v>67</v>
      </c>
      <c r="BJ335" s="34">
        <f t="shared" si="71"/>
        <v>79</v>
      </c>
      <c r="BK335" s="34">
        <f t="shared" si="72"/>
        <v>81</v>
      </c>
      <c r="BL335" s="34">
        <f t="shared" si="73"/>
        <v>83</v>
      </c>
      <c r="BM335" s="34">
        <f t="shared" si="74"/>
        <v>1</v>
      </c>
      <c r="BN335" s="34">
        <f t="shared" si="75"/>
        <v>90</v>
      </c>
      <c r="BO335" s="34">
        <f t="shared" si="76"/>
        <v>96</v>
      </c>
      <c r="BP335" s="34">
        <f t="shared" si="77"/>
        <v>76</v>
      </c>
      <c r="BQ335" s="35">
        <f t="shared" si="78"/>
        <v>34</v>
      </c>
      <c r="BR335" s="34">
        <f t="shared" si="79"/>
        <v>55</v>
      </c>
      <c r="BS335" s="35">
        <f t="shared" si="80"/>
        <v>100</v>
      </c>
      <c r="BT335" s="35">
        <f t="shared" si="81"/>
        <v>65</v>
      </c>
      <c r="BU335" s="35">
        <f t="shared" si="82"/>
        <v>95</v>
      </c>
      <c r="BV335" s="35">
        <f t="shared" si="83"/>
        <v>73</v>
      </c>
    </row>
    <row r="336" spans="2:74" hidden="1" x14ac:dyDescent="0.3">
      <c r="B336" s="6" t="s">
        <v>571</v>
      </c>
      <c r="C336" s="6">
        <v>801071086</v>
      </c>
      <c r="D336" s="6" t="s">
        <v>150</v>
      </c>
      <c r="E336" s="6" t="s">
        <v>107</v>
      </c>
      <c r="F336" s="6" t="s">
        <v>2703</v>
      </c>
      <c r="G336" s="6" t="s">
        <v>108</v>
      </c>
      <c r="H336" s="6" t="s">
        <v>78</v>
      </c>
      <c r="I336" s="22">
        <v>950000</v>
      </c>
      <c r="J336" s="22">
        <v>950000</v>
      </c>
      <c r="K336" s="22">
        <v>860000</v>
      </c>
      <c r="L336" s="22">
        <v>1000000</v>
      </c>
      <c r="M336" s="22">
        <v>1000000</v>
      </c>
      <c r="N336" s="22">
        <v>739000</v>
      </c>
      <c r="O336" s="23">
        <v>24</v>
      </c>
      <c r="P336" s="23">
        <v>34</v>
      </c>
      <c r="Q336" s="23">
        <v>47</v>
      </c>
      <c r="R336" s="22">
        <v>630</v>
      </c>
      <c r="S336" s="22">
        <v>670</v>
      </c>
      <c r="T336" s="24">
        <v>2.7</v>
      </c>
      <c r="U336" s="24">
        <v>-0.69999999999999973</v>
      </c>
      <c r="V336" s="24">
        <v>3.4</v>
      </c>
      <c r="W336" s="24">
        <v>1.3</v>
      </c>
      <c r="X336" s="25">
        <v>3.4484210526315791E-2</v>
      </c>
      <c r="Y336" s="24">
        <v>1.3</v>
      </c>
      <c r="Z336" s="24">
        <v>-0.7</v>
      </c>
      <c r="AA336" s="24">
        <v>2</v>
      </c>
      <c r="AB336" s="24">
        <v>2.4</v>
      </c>
      <c r="AC336" s="26">
        <v>0.23506059339740909</v>
      </c>
      <c r="AD336" s="24">
        <v>6.8164701992533168</v>
      </c>
      <c r="AE336" s="6">
        <v>77</v>
      </c>
      <c r="AF336" s="6">
        <v>147</v>
      </c>
      <c r="AG336" s="6">
        <v>118</v>
      </c>
      <c r="AH336" s="27">
        <v>1.2691099476439791</v>
      </c>
      <c r="AI336" s="28">
        <v>870000</v>
      </c>
      <c r="AJ336" s="28">
        <v>855300</v>
      </c>
      <c r="AK336" s="28">
        <v>862000</v>
      </c>
      <c r="AL336" s="29">
        <v>1.7186951946685375E-2</v>
      </c>
      <c r="AM336" s="29">
        <v>9.2807424593967514E-3</v>
      </c>
      <c r="AN336" s="6">
        <v>3.2</v>
      </c>
      <c r="AO336" s="27">
        <v>0.30000000000000027</v>
      </c>
      <c r="AP336" s="6">
        <v>2.9</v>
      </c>
      <c r="AQ336" s="26">
        <v>7.2106824925816021E-2</v>
      </c>
      <c r="AR336" s="28">
        <v>660</v>
      </c>
      <c r="AS336" s="28">
        <v>650</v>
      </c>
      <c r="AT336" s="25">
        <v>1.5384615384615385E-2</v>
      </c>
      <c r="AU336" s="26">
        <v>0.20473093258716812</v>
      </c>
      <c r="AV336" s="30">
        <v>2680.1600000000003</v>
      </c>
      <c r="AW336" s="24">
        <v>0.79079999999999995</v>
      </c>
      <c r="AX336" s="24">
        <v>0.2092</v>
      </c>
      <c r="AY336" s="24">
        <v>0.91420000000000001</v>
      </c>
      <c r="AZ336" s="24">
        <v>7.4300000000000005E-2</v>
      </c>
      <c r="BA336" s="24">
        <v>0.33329999999999999</v>
      </c>
      <c r="BB336" s="24">
        <v>0.42570000000000002</v>
      </c>
      <c r="BC336" s="24">
        <v>0.23100000000000001</v>
      </c>
      <c r="BD336" s="31">
        <v>6</v>
      </c>
      <c r="BE336" s="23">
        <v>63</v>
      </c>
      <c r="BF336" s="32" t="s">
        <v>3035</v>
      </c>
      <c r="BG336" s="33">
        <v>149.07818826230101</v>
      </c>
      <c r="BH336" s="33">
        <v>-35.406748192725203</v>
      </c>
      <c r="BI336" s="34">
        <f t="shared" si="70"/>
        <v>72</v>
      </c>
      <c r="BJ336" s="34">
        <f t="shared" si="71"/>
        <v>64</v>
      </c>
      <c r="BK336" s="34">
        <f t="shared" si="72"/>
        <v>100</v>
      </c>
      <c r="BL336" s="34">
        <f t="shared" si="73"/>
        <v>32</v>
      </c>
      <c r="BM336" s="34">
        <f t="shared" si="74"/>
        <v>10</v>
      </c>
      <c r="BN336" s="34">
        <f t="shared" si="75"/>
        <v>96</v>
      </c>
      <c r="BO336" s="34">
        <f t="shared" si="76"/>
        <v>95</v>
      </c>
      <c r="BP336" s="34">
        <f t="shared" si="77"/>
        <v>63</v>
      </c>
      <c r="BQ336" s="35">
        <f t="shared" si="78"/>
        <v>65</v>
      </c>
      <c r="BR336" s="34">
        <f t="shared" si="79"/>
        <v>82</v>
      </c>
      <c r="BS336" s="35">
        <f t="shared" si="80"/>
        <v>100</v>
      </c>
      <c r="BT336" s="35">
        <f t="shared" si="81"/>
        <v>95</v>
      </c>
      <c r="BU336" s="35">
        <f t="shared" si="82"/>
        <v>60</v>
      </c>
      <c r="BV336" s="35">
        <f t="shared" si="83"/>
        <v>73</v>
      </c>
    </row>
    <row r="337" spans="2:74" hidden="1" x14ac:dyDescent="0.3">
      <c r="B337" s="6" t="s">
        <v>572</v>
      </c>
      <c r="C337" s="6">
        <v>127031524</v>
      </c>
      <c r="D337" s="6" t="s">
        <v>573</v>
      </c>
      <c r="E337" s="6" t="s">
        <v>574</v>
      </c>
      <c r="F337" s="6" t="s">
        <v>2757</v>
      </c>
      <c r="G337" s="6" t="s">
        <v>77</v>
      </c>
      <c r="H337" s="6" t="s">
        <v>78</v>
      </c>
      <c r="I337" s="22">
        <v>1250000</v>
      </c>
      <c r="J337" s="22">
        <v>1245420</v>
      </c>
      <c r="K337" s="22">
        <v>1229100</v>
      </c>
      <c r="L337" s="22">
        <v>1226000</v>
      </c>
      <c r="M337" s="22">
        <v>1230000</v>
      </c>
      <c r="N337" s="22">
        <v>1230000</v>
      </c>
      <c r="O337" s="23">
        <v>26</v>
      </c>
      <c r="P337" s="23">
        <v>26</v>
      </c>
      <c r="Q337" s="23">
        <v>24</v>
      </c>
      <c r="R337" s="22">
        <v>750</v>
      </c>
      <c r="S337" s="22">
        <v>700</v>
      </c>
      <c r="T337" s="24">
        <v>2.1</v>
      </c>
      <c r="U337" s="24">
        <v>-0.19999999999999973</v>
      </c>
      <c r="V337" s="24">
        <v>2.2999999999999998</v>
      </c>
      <c r="W337" s="24">
        <v>2.6</v>
      </c>
      <c r="X337" s="25">
        <v>3.1199999999999999E-2</v>
      </c>
      <c r="Y337" s="24">
        <v>3.3</v>
      </c>
      <c r="Z337" s="24">
        <v>-1.4000000000000004</v>
      </c>
      <c r="AA337" s="24">
        <v>4.7</v>
      </c>
      <c r="AB337" s="24">
        <v>4.4000000000000004</v>
      </c>
      <c r="AC337" s="26">
        <v>0.27188098138159034</v>
      </c>
      <c r="AD337" s="24">
        <v>8.714134018640717</v>
      </c>
      <c r="AE337" s="6">
        <v>265</v>
      </c>
      <c r="AF337" s="6">
        <v>319</v>
      </c>
      <c r="AG337" s="6">
        <v>233</v>
      </c>
      <c r="AH337" s="27">
        <v>4.7017543859649127</v>
      </c>
      <c r="AI337" s="28">
        <v>1250000</v>
      </c>
      <c r="AJ337" s="28">
        <v>1183000</v>
      </c>
      <c r="AK337" s="28">
        <v>1005000</v>
      </c>
      <c r="AL337" s="29">
        <v>5.6635672020287402E-2</v>
      </c>
      <c r="AM337" s="29">
        <v>0.24378109452736318</v>
      </c>
      <c r="AN337" s="6">
        <v>1.9</v>
      </c>
      <c r="AO337" s="27">
        <v>-0.30000000000000027</v>
      </c>
      <c r="AP337" s="6">
        <v>2.2000000000000002</v>
      </c>
      <c r="AQ337" s="26">
        <v>9.4652506345671711E-2</v>
      </c>
      <c r="AR337" s="28">
        <v>750</v>
      </c>
      <c r="AS337" s="28">
        <v>700</v>
      </c>
      <c r="AT337" s="25">
        <v>7.1428571428571425E-2</v>
      </c>
      <c r="AU337" s="26">
        <v>0.14232954621077964</v>
      </c>
      <c r="AV337" s="30">
        <v>2758.5600000000004</v>
      </c>
      <c r="AW337" s="24">
        <v>0.85580000000000001</v>
      </c>
      <c r="AX337" s="24">
        <v>0.14419999999999999</v>
      </c>
      <c r="AY337" s="24">
        <v>0.86560000000000004</v>
      </c>
      <c r="AZ337" s="24">
        <v>0.108</v>
      </c>
      <c r="BA337" s="24">
        <v>0.25390000000000001</v>
      </c>
      <c r="BB337" s="24">
        <v>0.44940000000000002</v>
      </c>
      <c r="BC337" s="24">
        <v>0.27100000000000002</v>
      </c>
      <c r="BD337" s="31">
        <v>9</v>
      </c>
      <c r="BE337" s="23">
        <v>27</v>
      </c>
      <c r="BF337" s="32" t="s">
        <v>3036</v>
      </c>
      <c r="BG337" s="33">
        <v>150.9506404112</v>
      </c>
      <c r="BH337" s="33">
        <v>-33.989608888648199</v>
      </c>
      <c r="BI337" s="34">
        <f t="shared" si="70"/>
        <v>82</v>
      </c>
      <c r="BJ337" s="34">
        <f t="shared" si="71"/>
        <v>85</v>
      </c>
      <c r="BK337" s="34">
        <f t="shared" si="72"/>
        <v>67</v>
      </c>
      <c r="BL337" s="34">
        <f t="shared" si="73"/>
        <v>53</v>
      </c>
      <c r="BM337" s="34">
        <f t="shared" si="74"/>
        <v>29</v>
      </c>
      <c r="BN337" s="34">
        <f t="shared" si="75"/>
        <v>100</v>
      </c>
      <c r="BO337" s="34">
        <f t="shared" si="76"/>
        <v>100</v>
      </c>
      <c r="BP337" s="34">
        <f t="shared" si="77"/>
        <v>46</v>
      </c>
      <c r="BQ337" s="35">
        <f t="shared" si="78"/>
        <v>54</v>
      </c>
      <c r="BR337" s="34">
        <f t="shared" si="79"/>
        <v>63</v>
      </c>
      <c r="BS337" s="35">
        <f t="shared" si="80"/>
        <v>86</v>
      </c>
      <c r="BT337" s="35">
        <f t="shared" si="81"/>
        <v>62</v>
      </c>
      <c r="BU337" s="35">
        <f t="shared" si="82"/>
        <v>90</v>
      </c>
      <c r="BV337" s="35">
        <f t="shared" si="83"/>
        <v>73</v>
      </c>
    </row>
    <row r="338" spans="2:74" hidden="1" x14ac:dyDescent="0.3">
      <c r="B338" s="6" t="s">
        <v>575</v>
      </c>
      <c r="C338" s="6">
        <v>206011497</v>
      </c>
      <c r="D338" s="6" t="s">
        <v>288</v>
      </c>
      <c r="E338" s="6" t="s">
        <v>289</v>
      </c>
      <c r="F338" s="6" t="s">
        <v>689</v>
      </c>
      <c r="G338" s="6" t="s">
        <v>86</v>
      </c>
      <c r="H338" s="6" t="s">
        <v>78</v>
      </c>
      <c r="I338" s="22">
        <v>1043400</v>
      </c>
      <c r="J338" s="22">
        <v>1100000</v>
      </c>
      <c r="K338" s="22">
        <v>1200000</v>
      </c>
      <c r="L338" s="22">
        <v>1123000</v>
      </c>
      <c r="M338" s="22">
        <v>1145000</v>
      </c>
      <c r="N338" s="22">
        <v>1251000</v>
      </c>
      <c r="O338" s="23">
        <v>25</v>
      </c>
      <c r="P338" s="23">
        <v>25</v>
      </c>
      <c r="Q338" s="23">
        <v>25</v>
      </c>
      <c r="R338" s="22">
        <v>650</v>
      </c>
      <c r="S338" s="22">
        <v>720</v>
      </c>
      <c r="T338" s="24">
        <v>2.4</v>
      </c>
      <c r="U338" s="24">
        <v>-0.20000000000000018</v>
      </c>
      <c r="V338" s="24">
        <v>2.6</v>
      </c>
      <c r="W338" s="24">
        <v>2.6</v>
      </c>
      <c r="X338" s="25">
        <v>3.2394096223883458E-2</v>
      </c>
      <c r="Y338" s="24">
        <v>2.2000000000000002</v>
      </c>
      <c r="Z338" s="24">
        <v>-0.69999999999999973</v>
      </c>
      <c r="AA338" s="24">
        <v>2.9</v>
      </c>
      <c r="AB338" s="24">
        <v>2.8</v>
      </c>
      <c r="AC338" s="26">
        <v>0.29853762492651381</v>
      </c>
      <c r="AD338" s="24">
        <v>9.215803486636819</v>
      </c>
      <c r="AE338" s="6">
        <v>121</v>
      </c>
      <c r="AF338" s="6">
        <v>132</v>
      </c>
      <c r="AG338" s="6">
        <v>116</v>
      </c>
      <c r="AH338" s="27">
        <v>1.7374233128834355</v>
      </c>
      <c r="AI338" s="28">
        <v>1250000</v>
      </c>
      <c r="AJ338" s="28">
        <v>1261000</v>
      </c>
      <c r="AK338" s="28">
        <v>1205000</v>
      </c>
      <c r="AL338" s="29">
        <v>-8.7232355273592389E-3</v>
      </c>
      <c r="AM338" s="29">
        <v>3.7344398340248962E-2</v>
      </c>
      <c r="AN338" s="6">
        <v>2.8</v>
      </c>
      <c r="AO338" s="27">
        <v>0.19999999999999973</v>
      </c>
      <c r="AP338" s="6">
        <v>2.6</v>
      </c>
      <c r="AQ338" s="26">
        <v>7.0648464163822519E-2</v>
      </c>
      <c r="AR338" s="28">
        <v>700</v>
      </c>
      <c r="AS338" s="28">
        <v>700</v>
      </c>
      <c r="AT338" s="25">
        <v>0</v>
      </c>
      <c r="AU338" s="26">
        <v>-7.1377571508974391E-2</v>
      </c>
      <c r="AV338" s="30">
        <v>2177.2800000000002</v>
      </c>
      <c r="AW338" s="24">
        <v>0.61770000000000003</v>
      </c>
      <c r="AX338" s="24">
        <v>0.38229999999999997</v>
      </c>
      <c r="AY338" s="24">
        <v>0.53490000000000004</v>
      </c>
      <c r="AZ338" s="24">
        <v>0.30580000000000002</v>
      </c>
      <c r="BA338" s="24">
        <v>0.29649999999999999</v>
      </c>
      <c r="BB338" s="24">
        <v>0.29570000000000002</v>
      </c>
      <c r="BC338" s="24">
        <v>0.37980000000000003</v>
      </c>
      <c r="BD338" s="31">
        <v>7.5</v>
      </c>
      <c r="BE338" s="23">
        <v>7</v>
      </c>
      <c r="BF338" s="32" t="s">
        <v>3037</v>
      </c>
      <c r="BG338" s="33">
        <v>144.971571241189</v>
      </c>
      <c r="BH338" s="33">
        <v>-37.746499868170197</v>
      </c>
      <c r="BI338" s="34">
        <f t="shared" si="70"/>
        <v>77</v>
      </c>
      <c r="BJ338" s="34">
        <f t="shared" si="71"/>
        <v>70</v>
      </c>
      <c r="BK338" s="34">
        <f t="shared" si="72"/>
        <v>100</v>
      </c>
      <c r="BL338" s="34">
        <f t="shared" si="73"/>
        <v>100</v>
      </c>
      <c r="BM338" s="34">
        <f t="shared" si="74"/>
        <v>1</v>
      </c>
      <c r="BN338" s="34">
        <f t="shared" si="75"/>
        <v>93</v>
      </c>
      <c r="BO338" s="34">
        <f t="shared" si="76"/>
        <v>100</v>
      </c>
      <c r="BP338" s="34">
        <f t="shared" si="77"/>
        <v>55</v>
      </c>
      <c r="BQ338" s="35">
        <f t="shared" si="78"/>
        <v>58</v>
      </c>
      <c r="BR338" s="34">
        <f t="shared" si="79"/>
        <v>58</v>
      </c>
      <c r="BS338" s="35">
        <f t="shared" si="80"/>
        <v>68</v>
      </c>
      <c r="BT338" s="35">
        <f t="shared" si="81"/>
        <v>80</v>
      </c>
      <c r="BU338" s="35">
        <f t="shared" si="82"/>
        <v>75</v>
      </c>
      <c r="BV338" s="35">
        <f t="shared" si="83"/>
        <v>73</v>
      </c>
    </row>
    <row r="339" spans="2:74" hidden="1" x14ac:dyDescent="0.3">
      <c r="B339" s="6" t="s">
        <v>576</v>
      </c>
      <c r="C339" s="6">
        <v>209041527</v>
      </c>
      <c r="D339" s="6" t="s">
        <v>356</v>
      </c>
      <c r="E339" s="6" t="s">
        <v>103</v>
      </c>
      <c r="F339" s="6" t="s">
        <v>689</v>
      </c>
      <c r="G339" s="6" t="s">
        <v>86</v>
      </c>
      <c r="H339" s="6" t="s">
        <v>78</v>
      </c>
      <c r="I339" s="22">
        <v>770000</v>
      </c>
      <c r="J339" s="22">
        <v>760000</v>
      </c>
      <c r="K339" s="22">
        <v>750000</v>
      </c>
      <c r="L339" s="22">
        <v>800000</v>
      </c>
      <c r="M339" s="22">
        <v>785000</v>
      </c>
      <c r="N339" s="22">
        <v>760000</v>
      </c>
      <c r="O339" s="23">
        <v>26</v>
      </c>
      <c r="P339" s="23">
        <v>27</v>
      </c>
      <c r="Q339" s="23">
        <v>21</v>
      </c>
      <c r="R339" s="22">
        <v>570</v>
      </c>
      <c r="S339" s="22">
        <v>535</v>
      </c>
      <c r="T339" s="24">
        <v>3.6</v>
      </c>
      <c r="U339" s="24">
        <v>-0.49999999999999956</v>
      </c>
      <c r="V339" s="24">
        <v>4.0999999999999996</v>
      </c>
      <c r="W339" s="24">
        <v>4.0999999999999996</v>
      </c>
      <c r="X339" s="25">
        <v>3.8493506493506496E-2</v>
      </c>
      <c r="Y339" s="24">
        <v>2.5</v>
      </c>
      <c r="Z339" s="24">
        <v>-1</v>
      </c>
      <c r="AA339" s="24">
        <v>3.5</v>
      </c>
      <c r="AB339" s="24">
        <v>3.9</v>
      </c>
      <c r="AC339" s="26">
        <v>0.23420550917099464</v>
      </c>
      <c r="AD339" s="24">
        <v>6.0842861694219259</v>
      </c>
      <c r="AE339" s="6">
        <v>1237</v>
      </c>
      <c r="AF339" s="6">
        <v>1373</v>
      </c>
      <c r="AG339" s="6">
        <v>1227</v>
      </c>
      <c r="AH339" s="27">
        <v>5.5820224719101121</v>
      </c>
      <c r="AI339" s="28">
        <v>740000</v>
      </c>
      <c r="AJ339" s="28">
        <v>730000</v>
      </c>
      <c r="AK339" s="28">
        <v>705000</v>
      </c>
      <c r="AL339" s="29">
        <v>1.3698630136986301E-2</v>
      </c>
      <c r="AM339" s="29">
        <v>4.9645390070921988E-2</v>
      </c>
      <c r="AN339" s="6">
        <v>3</v>
      </c>
      <c r="AO339" s="27">
        <v>0</v>
      </c>
      <c r="AP339" s="6">
        <v>3</v>
      </c>
      <c r="AQ339" s="26">
        <v>8.2266009852216743E-2</v>
      </c>
      <c r="AR339" s="28">
        <v>550</v>
      </c>
      <c r="AS339" s="28">
        <v>500</v>
      </c>
      <c r="AT339" s="25">
        <v>0.1</v>
      </c>
      <c r="AU339" s="26">
        <v>-8.2693471239107863E-2</v>
      </c>
      <c r="AV339" s="30">
        <v>2433.7600000000002</v>
      </c>
      <c r="AW339" s="24">
        <v>0.84770000000000001</v>
      </c>
      <c r="AX339" s="24">
        <v>0.15229999999999999</v>
      </c>
      <c r="AY339" s="24">
        <v>0.9657</v>
      </c>
      <c r="AZ339" s="24">
        <v>3.0200000000000001E-2</v>
      </c>
      <c r="BA339" s="24">
        <v>0.2152</v>
      </c>
      <c r="BB339" s="24">
        <v>0.56589999999999996</v>
      </c>
      <c r="BC339" s="24">
        <v>0.2036</v>
      </c>
      <c r="BD339" s="31">
        <v>6</v>
      </c>
      <c r="BE339" s="23">
        <v>29</v>
      </c>
      <c r="BF339" s="32" t="s">
        <v>3038</v>
      </c>
      <c r="BG339" s="33">
        <v>145.12754278984701</v>
      </c>
      <c r="BH339" s="33">
        <v>-37.586983856334903</v>
      </c>
      <c r="BI339" s="34">
        <f t="shared" si="70"/>
        <v>57</v>
      </c>
      <c r="BJ339" s="34">
        <f t="shared" si="71"/>
        <v>67</v>
      </c>
      <c r="BK339" s="34">
        <f t="shared" si="72"/>
        <v>56</v>
      </c>
      <c r="BL339" s="34">
        <f t="shared" si="73"/>
        <v>100</v>
      </c>
      <c r="BM339" s="34">
        <f t="shared" si="74"/>
        <v>8</v>
      </c>
      <c r="BN339" s="34">
        <f t="shared" si="75"/>
        <v>100</v>
      </c>
      <c r="BO339" s="34">
        <f t="shared" si="76"/>
        <v>100</v>
      </c>
      <c r="BP339" s="34">
        <f t="shared" si="77"/>
        <v>37</v>
      </c>
      <c r="BQ339" s="35">
        <f t="shared" si="78"/>
        <v>79</v>
      </c>
      <c r="BR339" s="34">
        <f t="shared" si="79"/>
        <v>89</v>
      </c>
      <c r="BS339" s="35">
        <f t="shared" si="80"/>
        <v>100</v>
      </c>
      <c r="BT339" s="35">
        <f t="shared" si="81"/>
        <v>75</v>
      </c>
      <c r="BU339" s="35">
        <f t="shared" si="82"/>
        <v>60</v>
      </c>
      <c r="BV339" s="35">
        <f t="shared" si="83"/>
        <v>73</v>
      </c>
    </row>
    <row r="340" spans="2:74" hidden="1" x14ac:dyDescent="0.3">
      <c r="B340" s="6" t="s">
        <v>577</v>
      </c>
      <c r="C340" s="6">
        <v>212031457</v>
      </c>
      <c r="D340" s="6" t="s">
        <v>578</v>
      </c>
      <c r="E340" s="6" t="s">
        <v>157</v>
      </c>
      <c r="F340" s="6" t="s">
        <v>689</v>
      </c>
      <c r="G340" s="6" t="s">
        <v>86</v>
      </c>
      <c r="H340" s="6" t="s">
        <v>78</v>
      </c>
      <c r="I340" s="22">
        <v>900000</v>
      </c>
      <c r="J340" s="22">
        <v>935000</v>
      </c>
      <c r="K340" s="22">
        <v>940000</v>
      </c>
      <c r="L340" s="22">
        <v>917500</v>
      </c>
      <c r="M340" s="22">
        <v>935000</v>
      </c>
      <c r="N340" s="22">
        <v>950000</v>
      </c>
      <c r="O340" s="23">
        <v>34</v>
      </c>
      <c r="P340" s="23">
        <v>33</v>
      </c>
      <c r="Q340" s="23">
        <v>26</v>
      </c>
      <c r="R340" s="22">
        <v>650</v>
      </c>
      <c r="S340" s="22">
        <v>600</v>
      </c>
      <c r="T340" s="24">
        <v>3</v>
      </c>
      <c r="U340" s="24">
        <v>-0.20000000000000018</v>
      </c>
      <c r="V340" s="24">
        <v>3.2</v>
      </c>
      <c r="W340" s="24">
        <v>3.4</v>
      </c>
      <c r="X340" s="25">
        <v>3.7555555555555557E-2</v>
      </c>
      <c r="Y340" s="24">
        <v>1.8</v>
      </c>
      <c r="Z340" s="24">
        <v>-0.59999999999999987</v>
      </c>
      <c r="AA340" s="24">
        <v>2.4</v>
      </c>
      <c r="AB340" s="24">
        <v>2.4</v>
      </c>
      <c r="AC340" s="26">
        <v>0.24675048590864915</v>
      </c>
      <c r="AD340" s="24">
        <v>6.5702792105853325</v>
      </c>
      <c r="AE340" s="6">
        <v>2024</v>
      </c>
      <c r="AF340" s="6">
        <v>2026</v>
      </c>
      <c r="AG340" s="6">
        <v>1234</v>
      </c>
      <c r="AH340" s="27">
        <v>10.68305531167691</v>
      </c>
      <c r="AI340" s="28">
        <v>742000</v>
      </c>
      <c r="AJ340" s="28">
        <v>730000</v>
      </c>
      <c r="AK340" s="28">
        <v>715000</v>
      </c>
      <c r="AL340" s="29">
        <v>1.643835616438356E-2</v>
      </c>
      <c r="AM340" s="29">
        <v>3.7762237762237763E-2</v>
      </c>
      <c r="AN340" s="6">
        <v>3.1</v>
      </c>
      <c r="AO340" s="27">
        <v>-0.29999999999999982</v>
      </c>
      <c r="AP340" s="6">
        <v>3.4</v>
      </c>
      <c r="AQ340" s="26">
        <v>8.6432160804020094E-2</v>
      </c>
      <c r="AR340" s="28">
        <v>600</v>
      </c>
      <c r="AS340" s="28">
        <v>550</v>
      </c>
      <c r="AT340" s="25">
        <v>9.0909090909090912E-2</v>
      </c>
      <c r="AU340" s="26">
        <v>-7.4078076547260396E-2</v>
      </c>
      <c r="AV340" s="30">
        <v>2634.2400000000002</v>
      </c>
      <c r="AW340" s="24">
        <v>0.90169999999999995</v>
      </c>
      <c r="AX340" s="24">
        <v>9.8299999999999998E-2</v>
      </c>
      <c r="AY340" s="24">
        <v>0.9677</v>
      </c>
      <c r="AZ340" s="24">
        <v>3.15E-2</v>
      </c>
      <c r="BA340" s="24">
        <v>0.29780000000000001</v>
      </c>
      <c r="BB340" s="24">
        <v>0.57169999999999999</v>
      </c>
      <c r="BC340" s="24">
        <v>0.11219999999999999</v>
      </c>
      <c r="BD340" s="31">
        <v>6</v>
      </c>
      <c r="BE340" s="23">
        <v>41</v>
      </c>
      <c r="BF340" s="32" t="s">
        <v>3039</v>
      </c>
      <c r="BG340" s="33">
        <v>145.31102292130001</v>
      </c>
      <c r="BH340" s="33">
        <v>-38.0532845385775</v>
      </c>
      <c r="BI340" s="34">
        <f t="shared" si="70"/>
        <v>67</v>
      </c>
      <c r="BJ340" s="34">
        <f t="shared" si="71"/>
        <v>65</v>
      </c>
      <c r="BK340" s="34">
        <f t="shared" si="72"/>
        <v>1</v>
      </c>
      <c r="BL340" s="34">
        <f t="shared" si="73"/>
        <v>100</v>
      </c>
      <c r="BM340" s="34">
        <f t="shared" si="74"/>
        <v>9</v>
      </c>
      <c r="BN340" s="34">
        <f t="shared" si="75"/>
        <v>100</v>
      </c>
      <c r="BO340" s="34">
        <f t="shared" si="76"/>
        <v>100</v>
      </c>
      <c r="BP340" s="34">
        <f t="shared" si="77"/>
        <v>56</v>
      </c>
      <c r="BQ340" s="35">
        <f t="shared" si="78"/>
        <v>75</v>
      </c>
      <c r="BR340" s="34">
        <f t="shared" si="79"/>
        <v>84</v>
      </c>
      <c r="BS340" s="35">
        <f t="shared" si="80"/>
        <v>100</v>
      </c>
      <c r="BT340" s="35">
        <f t="shared" si="81"/>
        <v>87</v>
      </c>
      <c r="BU340" s="35">
        <f t="shared" si="82"/>
        <v>60</v>
      </c>
      <c r="BV340" s="35">
        <f t="shared" si="83"/>
        <v>73</v>
      </c>
    </row>
    <row r="341" spans="2:74" hidden="1" x14ac:dyDescent="0.3">
      <c r="B341" s="6" t="s">
        <v>579</v>
      </c>
      <c r="C341" s="6">
        <v>317011445</v>
      </c>
      <c r="D341" s="6" t="s">
        <v>449</v>
      </c>
      <c r="E341" s="6" t="s">
        <v>449</v>
      </c>
      <c r="F341" s="6" t="s">
        <v>449</v>
      </c>
      <c r="G341" s="6" t="s">
        <v>97</v>
      </c>
      <c r="H341" s="6" t="s">
        <v>78</v>
      </c>
      <c r="I341" s="22">
        <v>599000</v>
      </c>
      <c r="J341" s="22">
        <v>595000</v>
      </c>
      <c r="K341" s="22">
        <v>550800</v>
      </c>
      <c r="L341" s="22">
        <v>630000</v>
      </c>
      <c r="M341" s="22">
        <v>600000</v>
      </c>
      <c r="N341" s="22">
        <v>565000</v>
      </c>
      <c r="O341" s="23">
        <v>43</v>
      </c>
      <c r="P341" s="23">
        <v>38</v>
      </c>
      <c r="Q341" s="23">
        <v>35</v>
      </c>
      <c r="R341" s="22">
        <v>510</v>
      </c>
      <c r="S341" s="22">
        <v>480</v>
      </c>
      <c r="T341" s="24">
        <v>2.7</v>
      </c>
      <c r="U341" s="24">
        <v>-0.39999999999999991</v>
      </c>
      <c r="V341" s="24">
        <v>3.1</v>
      </c>
      <c r="W341" s="24">
        <v>3</v>
      </c>
      <c r="X341" s="25">
        <v>4.4273789649415696E-2</v>
      </c>
      <c r="Y341" s="24">
        <v>2.4</v>
      </c>
      <c r="Z341" s="24">
        <v>-0.89999999999999991</v>
      </c>
      <c r="AA341" s="24">
        <v>3.3</v>
      </c>
      <c r="AB341" s="24">
        <v>3.9</v>
      </c>
      <c r="AC341" s="26">
        <v>0.22974628802075825</v>
      </c>
      <c r="AD341" s="24">
        <v>5.1892166864417115</v>
      </c>
      <c r="AE341" s="6">
        <v>482</v>
      </c>
      <c r="AF341" s="6">
        <v>594</v>
      </c>
      <c r="AG341" s="6">
        <v>491</v>
      </c>
      <c r="AH341" s="27">
        <v>2.8360579168612801</v>
      </c>
      <c r="AI341" s="28">
        <v>675000</v>
      </c>
      <c r="AJ341" s="28">
        <v>610000</v>
      </c>
      <c r="AK341" s="28">
        <v>535000</v>
      </c>
      <c r="AL341" s="29">
        <v>0.10655737704918032</v>
      </c>
      <c r="AM341" s="29">
        <v>0.26168224299065418</v>
      </c>
      <c r="AN341" s="6">
        <v>3.1</v>
      </c>
      <c r="AO341" s="27">
        <v>-0.39999999999999991</v>
      </c>
      <c r="AP341" s="6">
        <v>3.5</v>
      </c>
      <c r="AQ341" s="26">
        <v>8.5950413223140495E-2</v>
      </c>
      <c r="AR341" s="28">
        <v>540</v>
      </c>
      <c r="AS341" s="28">
        <v>500</v>
      </c>
      <c r="AT341" s="25">
        <v>0.08</v>
      </c>
      <c r="AU341" s="26">
        <v>0.3884304877283179</v>
      </c>
      <c r="AV341" s="30">
        <v>2219.84</v>
      </c>
      <c r="AW341" s="24">
        <v>0.82830000000000004</v>
      </c>
      <c r="AX341" s="24">
        <v>0.17169999999999999</v>
      </c>
      <c r="AY341" s="24">
        <v>0.95760000000000001</v>
      </c>
      <c r="AZ341" s="24">
        <v>3.6400000000000002E-2</v>
      </c>
      <c r="BA341" s="24">
        <v>0.28760000000000002</v>
      </c>
      <c r="BB341" s="24">
        <v>0.4763</v>
      </c>
      <c r="BC341" s="24">
        <v>0.2213</v>
      </c>
      <c r="BD341" s="31">
        <v>5</v>
      </c>
      <c r="BE341" s="23">
        <v>118</v>
      </c>
      <c r="BF341" s="32" t="s">
        <v>3040</v>
      </c>
      <c r="BG341" s="33">
        <v>151.85951887284801</v>
      </c>
      <c r="BH341" s="33">
        <v>-27.6993248398297</v>
      </c>
      <c r="BI341" s="34">
        <f t="shared" si="70"/>
        <v>72</v>
      </c>
      <c r="BJ341" s="34">
        <f t="shared" si="71"/>
        <v>65</v>
      </c>
      <c r="BK341" s="34">
        <f t="shared" si="72"/>
        <v>90</v>
      </c>
      <c r="BL341" s="34">
        <f t="shared" si="73"/>
        <v>1</v>
      </c>
      <c r="BM341" s="34">
        <f t="shared" si="74"/>
        <v>54</v>
      </c>
      <c r="BN341" s="34">
        <f t="shared" si="75"/>
        <v>100</v>
      </c>
      <c r="BO341" s="34">
        <f t="shared" si="76"/>
        <v>83</v>
      </c>
      <c r="BP341" s="34">
        <f t="shared" si="77"/>
        <v>53</v>
      </c>
      <c r="BQ341" s="35">
        <f t="shared" si="78"/>
        <v>98</v>
      </c>
      <c r="BR341" s="34">
        <f t="shared" si="79"/>
        <v>98</v>
      </c>
      <c r="BS341" s="35">
        <f t="shared" si="80"/>
        <v>100</v>
      </c>
      <c r="BT341" s="35">
        <f t="shared" si="81"/>
        <v>77</v>
      </c>
      <c r="BU341" s="35">
        <f t="shared" si="82"/>
        <v>50</v>
      </c>
      <c r="BV341" s="35">
        <f t="shared" si="83"/>
        <v>73</v>
      </c>
    </row>
    <row r="342" spans="2:74" hidden="1" x14ac:dyDescent="0.3">
      <c r="B342" s="6" t="s">
        <v>580</v>
      </c>
      <c r="C342" s="6">
        <v>801011003</v>
      </c>
      <c r="D342" s="6" t="s">
        <v>181</v>
      </c>
      <c r="E342" s="6" t="s">
        <v>107</v>
      </c>
      <c r="F342" s="6" t="s">
        <v>2703</v>
      </c>
      <c r="G342" s="6" t="s">
        <v>108</v>
      </c>
      <c r="H342" s="6" t="s">
        <v>78</v>
      </c>
      <c r="I342" s="22">
        <v>950000</v>
      </c>
      <c r="J342" s="22">
        <v>975150</v>
      </c>
      <c r="K342" s="22">
        <v>1000000</v>
      </c>
      <c r="L342" s="22">
        <v>1175000</v>
      </c>
      <c r="M342" s="22">
        <v>1175000</v>
      </c>
      <c r="N342" s="22">
        <v>1152500</v>
      </c>
      <c r="O342" s="23">
        <v>36</v>
      </c>
      <c r="P342" s="23">
        <v>48</v>
      </c>
      <c r="Q342" s="23">
        <v>30</v>
      </c>
      <c r="R342" s="22">
        <v>750</v>
      </c>
      <c r="S342" s="22">
        <v>700</v>
      </c>
      <c r="T342" s="24">
        <v>1.3</v>
      </c>
      <c r="U342" s="24">
        <v>0.10000000000000009</v>
      </c>
      <c r="V342" s="24">
        <v>1.2</v>
      </c>
      <c r="W342" s="24">
        <v>2.2999999999999998</v>
      </c>
      <c r="X342" s="25">
        <v>4.1052631578947368E-2</v>
      </c>
      <c r="Y342" s="24">
        <v>4.5</v>
      </c>
      <c r="Z342" s="24">
        <v>-1.2000000000000002</v>
      </c>
      <c r="AA342" s="24">
        <v>5.7</v>
      </c>
      <c r="AB342" s="24">
        <v>6.1</v>
      </c>
      <c r="AC342" s="26">
        <v>0.29551758920690957</v>
      </c>
      <c r="AD342" s="24">
        <v>7.1985053781170292</v>
      </c>
      <c r="AE342" s="6">
        <v>107</v>
      </c>
      <c r="AF342" s="6">
        <v>149</v>
      </c>
      <c r="AG342" s="6">
        <v>129</v>
      </c>
      <c r="AH342" s="27">
        <v>1.5607675906183367</v>
      </c>
      <c r="AI342" s="28">
        <v>870500</v>
      </c>
      <c r="AJ342" s="28">
        <v>870000</v>
      </c>
      <c r="AK342" s="28">
        <v>845000</v>
      </c>
      <c r="AL342" s="29">
        <v>5.7471264367816091E-4</v>
      </c>
      <c r="AM342" s="29">
        <v>3.0177514792899408E-2</v>
      </c>
      <c r="AN342" s="6">
        <v>2.9</v>
      </c>
      <c r="AO342" s="27">
        <v>-0.30000000000000027</v>
      </c>
      <c r="AP342" s="6">
        <v>3.2</v>
      </c>
      <c r="AQ342" s="26">
        <v>7.8381147540983603E-2</v>
      </c>
      <c r="AR342" s="28">
        <v>650</v>
      </c>
      <c r="AS342" s="28">
        <v>645</v>
      </c>
      <c r="AT342" s="25">
        <v>7.7519379844961239E-3</v>
      </c>
      <c r="AU342" s="26">
        <v>0.13846716299924922</v>
      </c>
      <c r="AV342" s="30">
        <v>2537.92</v>
      </c>
      <c r="AW342" s="24">
        <v>0.59450000000000003</v>
      </c>
      <c r="AX342" s="24">
        <v>0.40550000000000003</v>
      </c>
      <c r="AY342" s="24">
        <v>0.20680000000000001</v>
      </c>
      <c r="AZ342" s="24">
        <v>0.45760000000000001</v>
      </c>
      <c r="BA342" s="24">
        <v>0.19339999999999999</v>
      </c>
      <c r="BB342" s="24">
        <v>0.27289999999999998</v>
      </c>
      <c r="BC342" s="24">
        <v>0.4965</v>
      </c>
      <c r="BD342" s="31">
        <v>9.5</v>
      </c>
      <c r="BE342" s="23">
        <v>68</v>
      </c>
      <c r="BF342" s="32" t="s">
        <v>3041</v>
      </c>
      <c r="BG342" s="33">
        <v>149.09378412798901</v>
      </c>
      <c r="BH342" s="33">
        <v>-35.2451606477035</v>
      </c>
      <c r="BI342" s="34">
        <f t="shared" si="70"/>
        <v>95</v>
      </c>
      <c r="BJ342" s="34">
        <f t="shared" si="71"/>
        <v>69</v>
      </c>
      <c r="BK342" s="34">
        <f t="shared" si="72"/>
        <v>100</v>
      </c>
      <c r="BL342" s="34">
        <f t="shared" si="73"/>
        <v>54</v>
      </c>
      <c r="BM342" s="34">
        <f t="shared" si="74"/>
        <v>1</v>
      </c>
      <c r="BN342" s="34">
        <f t="shared" si="75"/>
        <v>100</v>
      </c>
      <c r="BO342" s="34">
        <f t="shared" si="76"/>
        <v>94</v>
      </c>
      <c r="BP342" s="34">
        <f t="shared" si="77"/>
        <v>33</v>
      </c>
      <c r="BQ342" s="35">
        <f t="shared" si="78"/>
        <v>87</v>
      </c>
      <c r="BR342" s="34">
        <f t="shared" si="79"/>
        <v>78</v>
      </c>
      <c r="BS342" s="35">
        <f t="shared" si="80"/>
        <v>70</v>
      </c>
      <c r="BT342" s="35">
        <f t="shared" si="81"/>
        <v>42</v>
      </c>
      <c r="BU342" s="35">
        <f t="shared" si="82"/>
        <v>95</v>
      </c>
      <c r="BV342" s="35">
        <f t="shared" si="83"/>
        <v>73</v>
      </c>
    </row>
    <row r="343" spans="2:74" hidden="1" x14ac:dyDescent="0.3">
      <c r="B343" s="6" t="s">
        <v>581</v>
      </c>
      <c r="C343" s="6">
        <v>801101136</v>
      </c>
      <c r="D343" s="6" t="s">
        <v>582</v>
      </c>
      <c r="E343" s="6" t="s">
        <v>107</v>
      </c>
      <c r="F343" s="6" t="s">
        <v>2703</v>
      </c>
      <c r="G343" s="6" t="s">
        <v>108</v>
      </c>
      <c r="H343" s="6" t="s">
        <v>78</v>
      </c>
      <c r="I343" s="22">
        <v>1475000</v>
      </c>
      <c r="J343" s="22">
        <v>1450000</v>
      </c>
      <c r="K343" s="22">
        <v>1419000</v>
      </c>
      <c r="L343" s="22">
        <v>1660000</v>
      </c>
      <c r="M343" s="22">
        <v>1660000</v>
      </c>
      <c r="N343" s="22">
        <v>1470000</v>
      </c>
      <c r="O343" s="23">
        <v>57</v>
      </c>
      <c r="P343" s="23">
        <v>55</v>
      </c>
      <c r="Q343" s="23">
        <v>28</v>
      </c>
      <c r="R343" s="22">
        <v>920</v>
      </c>
      <c r="S343" s="22">
        <v>995</v>
      </c>
      <c r="T343" s="24">
        <v>1.8</v>
      </c>
      <c r="U343" s="24">
        <v>0</v>
      </c>
      <c r="V343" s="24">
        <v>1.8</v>
      </c>
      <c r="W343" s="24">
        <v>1.4</v>
      </c>
      <c r="X343" s="25">
        <v>3.2433898305084745E-2</v>
      </c>
      <c r="Y343" s="24">
        <v>3.5</v>
      </c>
      <c r="Z343" s="24">
        <v>-0.70000000000000018</v>
      </c>
      <c r="AA343" s="24">
        <v>4.2</v>
      </c>
      <c r="AB343" s="24">
        <v>4</v>
      </c>
      <c r="AC343" s="26">
        <v>0.25518128966404829</v>
      </c>
      <c r="AD343" s="24">
        <v>7.8677341608376095</v>
      </c>
      <c r="AE343" s="6">
        <v>31</v>
      </c>
      <c r="AF343" s="6">
        <v>35</v>
      </c>
      <c r="AG343" s="6">
        <v>42</v>
      </c>
      <c r="AH343" s="27">
        <v>6</v>
      </c>
      <c r="AI343" s="28">
        <v>1225000</v>
      </c>
      <c r="AJ343" s="28">
        <v>1170001</v>
      </c>
      <c r="AK343" s="28">
        <v>1240000</v>
      </c>
      <c r="AL343" s="29">
        <v>4.7007652130211852E-2</v>
      </c>
      <c r="AM343" s="29">
        <v>-1.2096774193548387E-2</v>
      </c>
      <c r="AN343" s="6">
        <v>2.2000000000000002</v>
      </c>
      <c r="AO343" s="27">
        <v>-9.9999999999999645E-2</v>
      </c>
      <c r="AP343" s="6">
        <v>2.2999999999999998</v>
      </c>
      <c r="AQ343" s="26">
        <v>0.1112251056125528</v>
      </c>
      <c r="AR343" s="28">
        <v>900</v>
      </c>
      <c r="AS343" s="28">
        <v>920</v>
      </c>
      <c r="AT343" s="25">
        <v>-2.1739130434782608E-2</v>
      </c>
      <c r="AU343" s="26">
        <v>3.3682930435579905E-2</v>
      </c>
      <c r="AV343" s="30">
        <v>3605.28</v>
      </c>
      <c r="AW343" s="24">
        <v>0.77939999999999998</v>
      </c>
      <c r="AX343" s="24">
        <v>0.22059999999999999</v>
      </c>
      <c r="AY343" s="24">
        <v>0.48620000000000002</v>
      </c>
      <c r="AZ343" s="24">
        <v>0.25850000000000001</v>
      </c>
      <c r="BA343" s="24">
        <v>6.5600000000000006E-2</v>
      </c>
      <c r="BB343" s="24">
        <v>0.78149999999999997</v>
      </c>
      <c r="BC343" s="24">
        <v>0.14460000000000001</v>
      </c>
      <c r="BD343" s="31">
        <v>10</v>
      </c>
      <c r="BE343" s="23">
        <v>71</v>
      </c>
      <c r="BF343" s="32" t="s">
        <v>3042</v>
      </c>
      <c r="BG343" s="33">
        <v>149.02708884881901</v>
      </c>
      <c r="BH343" s="33">
        <v>-35.294141627284198</v>
      </c>
      <c r="BI343" s="34">
        <f t="shared" si="70"/>
        <v>87</v>
      </c>
      <c r="BJ343" s="34">
        <f t="shared" si="71"/>
        <v>80</v>
      </c>
      <c r="BK343" s="34">
        <f t="shared" si="72"/>
        <v>51</v>
      </c>
      <c r="BL343" s="34">
        <f t="shared" si="73"/>
        <v>89</v>
      </c>
      <c r="BM343" s="34">
        <f t="shared" si="74"/>
        <v>24</v>
      </c>
      <c r="BN343" s="34">
        <f t="shared" si="75"/>
        <v>100</v>
      </c>
      <c r="BO343" s="34">
        <f t="shared" si="76"/>
        <v>93</v>
      </c>
      <c r="BP343" s="34">
        <f t="shared" si="77"/>
        <v>4</v>
      </c>
      <c r="BQ343" s="35">
        <f t="shared" si="78"/>
        <v>59</v>
      </c>
      <c r="BR343" s="34">
        <f t="shared" si="79"/>
        <v>72</v>
      </c>
      <c r="BS343" s="35">
        <f t="shared" si="80"/>
        <v>97</v>
      </c>
      <c r="BT343" s="35">
        <f t="shared" si="81"/>
        <v>59</v>
      </c>
      <c r="BU343" s="35">
        <f t="shared" si="82"/>
        <v>100</v>
      </c>
      <c r="BV343" s="35">
        <f t="shared" si="83"/>
        <v>73</v>
      </c>
    </row>
    <row r="344" spans="2:74" hidden="1" x14ac:dyDescent="0.3">
      <c r="B344" s="6" t="s">
        <v>583</v>
      </c>
      <c r="C344" s="6">
        <v>203011035</v>
      </c>
      <c r="D344" s="6" t="s">
        <v>208</v>
      </c>
      <c r="E344" s="6" t="s">
        <v>209</v>
      </c>
      <c r="F344" s="6" t="s">
        <v>2708</v>
      </c>
      <c r="G344" s="6" t="s">
        <v>86</v>
      </c>
      <c r="H344" s="6" t="s">
        <v>78</v>
      </c>
      <c r="I344" s="22">
        <v>885000</v>
      </c>
      <c r="J344" s="22">
        <v>885000</v>
      </c>
      <c r="K344" s="22">
        <v>910074</v>
      </c>
      <c r="L344" s="22">
        <v>755000</v>
      </c>
      <c r="M344" s="22">
        <v>825000</v>
      </c>
      <c r="N344" s="22">
        <v>772500</v>
      </c>
      <c r="O344" s="23">
        <v>86</v>
      </c>
      <c r="P344" s="23">
        <v>80</v>
      </c>
      <c r="Q344" s="23">
        <v>61</v>
      </c>
      <c r="R344" s="22">
        <v>650</v>
      </c>
      <c r="S344" s="22">
        <v>600</v>
      </c>
      <c r="T344" s="24">
        <v>2.1</v>
      </c>
      <c r="U344" s="24">
        <v>-0.19999999999999973</v>
      </c>
      <c r="V344" s="24">
        <v>2.2999999999999998</v>
      </c>
      <c r="W344" s="24">
        <v>2.2000000000000002</v>
      </c>
      <c r="X344" s="25">
        <v>3.8192090395480223E-2</v>
      </c>
      <c r="Y344" s="24">
        <v>0.4</v>
      </c>
      <c r="Z344" s="24">
        <v>-0.29999999999999993</v>
      </c>
      <c r="AA344" s="24">
        <v>0.7</v>
      </c>
      <c r="AB344" s="24">
        <v>1.1000000000000001</v>
      </c>
      <c r="AC344" s="26">
        <v>0.30577299412915848</v>
      </c>
      <c r="AD344" s="24">
        <v>8.0061863847427581</v>
      </c>
      <c r="AE344" s="6">
        <v>184</v>
      </c>
      <c r="AF344" s="6">
        <v>201</v>
      </c>
      <c r="AG344" s="6">
        <v>133</v>
      </c>
      <c r="AH344" s="27">
        <v>10.139999999999999</v>
      </c>
      <c r="AI344" s="28">
        <v>750000</v>
      </c>
      <c r="AJ344" s="28">
        <v>770000</v>
      </c>
      <c r="AK344" s="28">
        <v>800000</v>
      </c>
      <c r="AL344" s="29">
        <v>-2.5974025974025976E-2</v>
      </c>
      <c r="AM344" s="29">
        <v>-6.25E-2</v>
      </c>
      <c r="AN344" s="6">
        <v>2.1</v>
      </c>
      <c r="AO344" s="27">
        <v>-0.39999999999999991</v>
      </c>
      <c r="AP344" s="6">
        <v>2.5</v>
      </c>
      <c r="AQ344" s="26">
        <v>7.0068027210884357E-2</v>
      </c>
      <c r="AR344" s="28">
        <v>550</v>
      </c>
      <c r="AS344" s="28">
        <v>520</v>
      </c>
      <c r="AT344" s="25">
        <v>5.7692307692307696E-2</v>
      </c>
      <c r="AU344" s="26">
        <v>-0.1472286205360962</v>
      </c>
      <c r="AV344" s="30">
        <v>2125.7600000000002</v>
      </c>
      <c r="AW344" s="24">
        <v>0.82240000000000002</v>
      </c>
      <c r="AX344" s="24">
        <v>0.17760000000000001</v>
      </c>
      <c r="AY344" s="24">
        <v>0.99519999999999997</v>
      </c>
      <c r="AZ344" s="24">
        <v>1.9E-3</v>
      </c>
      <c r="BA344" s="24">
        <v>0.3654</v>
      </c>
      <c r="BB344" s="24">
        <v>0.53</v>
      </c>
      <c r="BC344" s="24">
        <v>6.8500000000000005E-2</v>
      </c>
      <c r="BD344" s="31">
        <v>6</v>
      </c>
      <c r="BE344" s="23">
        <v>91</v>
      </c>
      <c r="BF344" s="32" t="s">
        <v>3043</v>
      </c>
      <c r="BG344" s="33">
        <v>143.94787540670299</v>
      </c>
      <c r="BH344" s="33">
        <v>-37.958457006157303</v>
      </c>
      <c r="BI344" s="34">
        <f t="shared" si="70"/>
        <v>82</v>
      </c>
      <c r="BJ344" s="34">
        <f t="shared" si="71"/>
        <v>82</v>
      </c>
      <c r="BK344" s="34">
        <f t="shared" si="72"/>
        <v>1</v>
      </c>
      <c r="BL344" s="34">
        <f t="shared" si="73"/>
        <v>100</v>
      </c>
      <c r="BM344" s="34">
        <f t="shared" si="74"/>
        <v>1</v>
      </c>
      <c r="BN344" s="34">
        <f t="shared" si="75"/>
        <v>92</v>
      </c>
      <c r="BO344" s="34">
        <f t="shared" si="76"/>
        <v>88</v>
      </c>
      <c r="BP344" s="34">
        <f t="shared" si="77"/>
        <v>70</v>
      </c>
      <c r="BQ344" s="35">
        <f t="shared" si="78"/>
        <v>78</v>
      </c>
      <c r="BR344" s="34">
        <f t="shared" si="79"/>
        <v>70</v>
      </c>
      <c r="BS344" s="35">
        <f t="shared" si="80"/>
        <v>63</v>
      </c>
      <c r="BT344" s="35">
        <f t="shared" si="81"/>
        <v>100</v>
      </c>
      <c r="BU344" s="35">
        <f t="shared" si="82"/>
        <v>60</v>
      </c>
      <c r="BV344" s="35">
        <f t="shared" si="83"/>
        <v>73</v>
      </c>
    </row>
    <row r="345" spans="2:74" hidden="1" x14ac:dyDescent="0.3">
      <c r="B345" s="6" t="s">
        <v>584</v>
      </c>
      <c r="C345" s="6">
        <v>801081097</v>
      </c>
      <c r="D345" s="6" t="s">
        <v>106</v>
      </c>
      <c r="E345" s="6" t="s">
        <v>107</v>
      </c>
      <c r="F345" s="6" t="s">
        <v>2703</v>
      </c>
      <c r="G345" s="6" t="s">
        <v>108</v>
      </c>
      <c r="H345" s="6" t="s">
        <v>78</v>
      </c>
      <c r="I345" s="22">
        <v>925000</v>
      </c>
      <c r="J345" s="22">
        <v>934250</v>
      </c>
      <c r="K345" s="22">
        <v>910000</v>
      </c>
      <c r="L345" s="22">
        <v>925000</v>
      </c>
      <c r="M345" s="22">
        <v>881000</v>
      </c>
      <c r="N345" s="22">
        <v>910000</v>
      </c>
      <c r="O345" s="23">
        <v>22</v>
      </c>
      <c r="P345" s="23">
        <v>23</v>
      </c>
      <c r="Q345" s="23">
        <v>32</v>
      </c>
      <c r="R345" s="22">
        <v>750</v>
      </c>
      <c r="S345" s="22">
        <v>620</v>
      </c>
      <c r="T345" s="24">
        <v>2.9</v>
      </c>
      <c r="U345" s="24">
        <v>-0.30000000000000027</v>
      </c>
      <c r="V345" s="24">
        <v>3.2</v>
      </c>
      <c r="W345" s="24">
        <v>3.1</v>
      </c>
      <c r="X345" s="25">
        <v>4.2162162162162162E-2</v>
      </c>
      <c r="Y345" s="24">
        <v>1.6</v>
      </c>
      <c r="Z345" s="24">
        <v>-0.19999999999999996</v>
      </c>
      <c r="AA345" s="24">
        <v>1.8</v>
      </c>
      <c r="AB345" s="24">
        <v>3.4</v>
      </c>
      <c r="AC345" s="26">
        <v>0.29801640282281133</v>
      </c>
      <c r="AD345" s="24">
        <v>7.0683377592589869</v>
      </c>
      <c r="AE345" s="6">
        <v>22</v>
      </c>
      <c r="AF345" s="6">
        <v>38</v>
      </c>
      <c r="AG345" s="6">
        <v>52</v>
      </c>
      <c r="AH345" s="27">
        <v>1.0517928286852589</v>
      </c>
      <c r="AI345" s="28">
        <v>950000</v>
      </c>
      <c r="AJ345" s="28">
        <v>930000</v>
      </c>
      <c r="AK345" s="28">
        <v>1017800</v>
      </c>
      <c r="AL345" s="29">
        <v>2.1505376344086023E-2</v>
      </c>
      <c r="AM345" s="29">
        <v>-6.6614266064059735E-2</v>
      </c>
      <c r="AN345" s="6">
        <v>2.8</v>
      </c>
      <c r="AO345" s="27">
        <v>0</v>
      </c>
      <c r="AP345" s="6">
        <v>2.8</v>
      </c>
      <c r="AQ345" s="26">
        <v>6.8141592920353974E-2</v>
      </c>
      <c r="AR345" s="28">
        <v>720</v>
      </c>
      <c r="AS345" s="28">
        <v>655</v>
      </c>
      <c r="AT345" s="25">
        <v>9.9236641221374045E-2</v>
      </c>
      <c r="AU345" s="26">
        <v>8.7873338026878578E-2</v>
      </c>
      <c r="AV345" s="30">
        <v>2516.6400000000003</v>
      </c>
      <c r="AW345" s="24">
        <v>0.68899999999999995</v>
      </c>
      <c r="AX345" s="24">
        <v>0.311</v>
      </c>
      <c r="AY345" s="24">
        <v>0.77259999999999995</v>
      </c>
      <c r="AZ345" s="24">
        <v>0.19570000000000001</v>
      </c>
      <c r="BA345" s="24">
        <v>0.32150000000000001</v>
      </c>
      <c r="BB345" s="24">
        <v>0.38019999999999998</v>
      </c>
      <c r="BC345" s="24">
        <v>0.27489999999999998</v>
      </c>
      <c r="BD345" s="31">
        <v>4</v>
      </c>
      <c r="BE345" s="23">
        <v>66</v>
      </c>
      <c r="BF345" s="32" t="s">
        <v>3044</v>
      </c>
      <c r="BG345" s="33">
        <v>149.06201100175801</v>
      </c>
      <c r="BH345" s="33">
        <v>-35.351118995525297</v>
      </c>
      <c r="BI345" s="34">
        <f t="shared" si="70"/>
        <v>69</v>
      </c>
      <c r="BJ345" s="34">
        <f t="shared" si="71"/>
        <v>70</v>
      </c>
      <c r="BK345" s="34">
        <f t="shared" si="72"/>
        <v>100</v>
      </c>
      <c r="BL345" s="34">
        <f t="shared" si="73"/>
        <v>71</v>
      </c>
      <c r="BM345" s="34">
        <f t="shared" si="74"/>
        <v>12</v>
      </c>
      <c r="BN345" s="34">
        <f t="shared" si="75"/>
        <v>90</v>
      </c>
      <c r="BO345" s="34">
        <f t="shared" si="76"/>
        <v>94</v>
      </c>
      <c r="BP345" s="34">
        <f t="shared" si="77"/>
        <v>61</v>
      </c>
      <c r="BQ345" s="35">
        <f t="shared" si="78"/>
        <v>91</v>
      </c>
      <c r="BR345" s="34">
        <f t="shared" si="79"/>
        <v>80</v>
      </c>
      <c r="BS345" s="35">
        <f t="shared" si="80"/>
        <v>68</v>
      </c>
      <c r="BT345" s="35">
        <f t="shared" si="81"/>
        <v>90</v>
      </c>
      <c r="BU345" s="35">
        <f t="shared" si="82"/>
        <v>40</v>
      </c>
      <c r="BV345" s="35">
        <f t="shared" si="83"/>
        <v>73</v>
      </c>
    </row>
    <row r="346" spans="2:74" hidden="1" x14ac:dyDescent="0.3">
      <c r="B346" s="6" t="s">
        <v>585</v>
      </c>
      <c r="C346" s="6">
        <v>123011700</v>
      </c>
      <c r="D346" s="6" t="s">
        <v>586</v>
      </c>
      <c r="E346" s="6" t="s">
        <v>587</v>
      </c>
      <c r="F346" s="6" t="s">
        <v>2757</v>
      </c>
      <c r="G346" s="6" t="s">
        <v>77</v>
      </c>
      <c r="H346" s="6" t="s">
        <v>78</v>
      </c>
      <c r="I346" s="22">
        <v>1300000</v>
      </c>
      <c r="J346" s="22">
        <v>1305600</v>
      </c>
      <c r="K346" s="22">
        <v>1350000</v>
      </c>
      <c r="L346" s="22">
        <v>1320000</v>
      </c>
      <c r="M346" s="22">
        <v>1320000</v>
      </c>
      <c r="N346" s="22">
        <v>1310000</v>
      </c>
      <c r="O346" s="23">
        <v>37</v>
      </c>
      <c r="P346" s="23">
        <v>38</v>
      </c>
      <c r="Q346" s="23">
        <v>37</v>
      </c>
      <c r="R346" s="22">
        <v>780</v>
      </c>
      <c r="S346" s="22">
        <v>740</v>
      </c>
      <c r="T346" s="24">
        <v>3.8</v>
      </c>
      <c r="U346" s="24">
        <v>-0.40000000000000036</v>
      </c>
      <c r="V346" s="24">
        <v>4.2</v>
      </c>
      <c r="W346" s="24">
        <v>3.4</v>
      </c>
      <c r="X346" s="25">
        <v>3.1199999999999999E-2</v>
      </c>
      <c r="Y346" s="24">
        <v>1.8</v>
      </c>
      <c r="Z346" s="24">
        <v>-0.59999999999999987</v>
      </c>
      <c r="AA346" s="24">
        <v>2.4</v>
      </c>
      <c r="AB346" s="24">
        <v>2.9</v>
      </c>
      <c r="AC346" s="26">
        <v>0.23907606296895687</v>
      </c>
      <c r="AD346" s="24">
        <v>7.6626943259281042</v>
      </c>
      <c r="AE346" s="6">
        <v>207</v>
      </c>
      <c r="AF346" s="6">
        <v>191</v>
      </c>
      <c r="AG346" s="6">
        <v>186</v>
      </c>
      <c r="AH346" s="27">
        <v>3.291891891891892</v>
      </c>
      <c r="AI346" s="28">
        <v>1122000</v>
      </c>
      <c r="AJ346" s="28">
        <v>1040000</v>
      </c>
      <c r="AK346" s="28">
        <v>980000</v>
      </c>
      <c r="AL346" s="29">
        <v>7.8846153846153844E-2</v>
      </c>
      <c r="AM346" s="29">
        <v>0.14489795918367346</v>
      </c>
      <c r="AN346" s="6">
        <v>3</v>
      </c>
      <c r="AO346" s="27">
        <v>-0.20000000000000018</v>
      </c>
      <c r="AP346" s="6">
        <v>3.2</v>
      </c>
      <c r="AQ346" s="26">
        <v>9.6842105263157896E-2</v>
      </c>
      <c r="AR346" s="28">
        <v>700</v>
      </c>
      <c r="AS346" s="28">
        <v>670</v>
      </c>
      <c r="AT346" s="25">
        <v>4.4776119402985072E-2</v>
      </c>
      <c r="AU346" s="26">
        <v>0.16717876360138029</v>
      </c>
      <c r="AV346" s="30">
        <v>3262.5600000000004</v>
      </c>
      <c r="AW346" s="24">
        <v>0.89570000000000005</v>
      </c>
      <c r="AX346" s="24">
        <v>0.1043</v>
      </c>
      <c r="AY346" s="24">
        <v>0.98329999999999995</v>
      </c>
      <c r="AZ346" s="24">
        <v>1.7000000000000001E-2</v>
      </c>
      <c r="BA346" s="24">
        <v>0.26979999999999998</v>
      </c>
      <c r="BB346" s="24">
        <v>0.58179999999999998</v>
      </c>
      <c r="BC346" s="24">
        <v>0.13819999999999999</v>
      </c>
      <c r="BD346" s="31">
        <v>9</v>
      </c>
      <c r="BE346" s="23">
        <v>47</v>
      </c>
      <c r="BF346" s="32" t="s">
        <v>3045</v>
      </c>
      <c r="BG346" s="33">
        <v>150.740862921267</v>
      </c>
      <c r="BH346" s="33">
        <v>-34.027961273419798</v>
      </c>
      <c r="BI346" s="34">
        <f t="shared" si="70"/>
        <v>54</v>
      </c>
      <c r="BJ346" s="34">
        <f t="shared" si="71"/>
        <v>67</v>
      </c>
      <c r="BK346" s="34">
        <f t="shared" si="72"/>
        <v>84</v>
      </c>
      <c r="BL346" s="34">
        <f t="shared" si="73"/>
        <v>45</v>
      </c>
      <c r="BM346" s="34">
        <f t="shared" si="74"/>
        <v>40</v>
      </c>
      <c r="BN346" s="34">
        <f t="shared" si="75"/>
        <v>100</v>
      </c>
      <c r="BO346" s="34">
        <f t="shared" si="76"/>
        <v>100</v>
      </c>
      <c r="BP346" s="34">
        <f t="shared" si="77"/>
        <v>49</v>
      </c>
      <c r="BQ346" s="35">
        <f t="shared" si="78"/>
        <v>54</v>
      </c>
      <c r="BR346" s="34">
        <f t="shared" si="79"/>
        <v>74</v>
      </c>
      <c r="BS346" s="35">
        <f t="shared" si="80"/>
        <v>100</v>
      </c>
      <c r="BT346" s="35">
        <f t="shared" si="81"/>
        <v>87</v>
      </c>
      <c r="BU346" s="35">
        <f t="shared" si="82"/>
        <v>90</v>
      </c>
      <c r="BV346" s="35">
        <f t="shared" si="83"/>
        <v>73</v>
      </c>
    </row>
    <row r="347" spans="2:74" hidden="1" x14ac:dyDescent="0.3">
      <c r="B347" s="6" t="s">
        <v>588</v>
      </c>
      <c r="C347" s="6">
        <v>801041048</v>
      </c>
      <c r="D347" s="6" t="s">
        <v>299</v>
      </c>
      <c r="E347" s="6" t="s">
        <v>107</v>
      </c>
      <c r="F347" s="6" t="s">
        <v>2703</v>
      </c>
      <c r="G347" s="6" t="s">
        <v>108</v>
      </c>
      <c r="H347" s="6" t="s">
        <v>78</v>
      </c>
      <c r="I347" s="22">
        <v>975000</v>
      </c>
      <c r="J347" s="22">
        <v>949000</v>
      </c>
      <c r="K347" s="22">
        <v>990000</v>
      </c>
      <c r="L347" s="22">
        <v>982000</v>
      </c>
      <c r="M347" s="22">
        <v>1000000</v>
      </c>
      <c r="N347" s="22">
        <v>891257</v>
      </c>
      <c r="O347" s="23">
        <v>23</v>
      </c>
      <c r="P347" s="23">
        <v>24</v>
      </c>
      <c r="Q347" s="23">
        <v>23</v>
      </c>
      <c r="R347" s="22">
        <v>620</v>
      </c>
      <c r="S347" s="22">
        <v>640</v>
      </c>
      <c r="T347" s="24">
        <v>2.8</v>
      </c>
      <c r="U347" s="24">
        <v>-0.30000000000000027</v>
      </c>
      <c r="V347" s="24">
        <v>3.1</v>
      </c>
      <c r="W347" s="24">
        <v>3.4</v>
      </c>
      <c r="X347" s="25">
        <v>3.3066666666666668E-2</v>
      </c>
      <c r="Y347" s="24">
        <v>2.8</v>
      </c>
      <c r="Z347" s="24">
        <v>-1.2999999999999998</v>
      </c>
      <c r="AA347" s="24">
        <v>4.0999999999999996</v>
      </c>
      <c r="AB347" s="24">
        <v>4.7</v>
      </c>
      <c r="AC347" s="26">
        <v>0.23902047865778436</v>
      </c>
      <c r="AD347" s="24">
        <v>7.2284418948926721</v>
      </c>
      <c r="AE347" s="6">
        <v>140</v>
      </c>
      <c r="AF347" s="6">
        <v>192</v>
      </c>
      <c r="AG347" s="6">
        <v>179</v>
      </c>
      <c r="AH347" s="27">
        <v>2.0323624595469254</v>
      </c>
      <c r="AI347" s="28">
        <v>963000</v>
      </c>
      <c r="AJ347" s="28">
        <v>922500</v>
      </c>
      <c r="AK347" s="28">
        <v>975000</v>
      </c>
      <c r="AL347" s="29">
        <v>4.3902439024390241E-2</v>
      </c>
      <c r="AM347" s="29">
        <v>-1.2307692307692308E-2</v>
      </c>
      <c r="AN347" s="6">
        <v>3.4</v>
      </c>
      <c r="AO347" s="27">
        <v>0</v>
      </c>
      <c r="AP347" s="6">
        <v>3.4</v>
      </c>
      <c r="AQ347" s="26">
        <v>7.5091227438595337E-2</v>
      </c>
      <c r="AR347" s="28">
        <v>710</v>
      </c>
      <c r="AS347" s="28">
        <v>700</v>
      </c>
      <c r="AT347" s="25">
        <v>1.4285714285714285E-2</v>
      </c>
      <c r="AU347" s="26">
        <v>0.12501902709174995</v>
      </c>
      <c r="AV347" s="30">
        <v>2593.92</v>
      </c>
      <c r="AW347" s="24">
        <v>0.74829999999999997</v>
      </c>
      <c r="AX347" s="24">
        <v>0.25169999999999998</v>
      </c>
      <c r="AY347" s="24">
        <v>0.60160000000000002</v>
      </c>
      <c r="AZ347" s="24">
        <v>0.39650000000000002</v>
      </c>
      <c r="BA347" s="24">
        <v>0.28310000000000002</v>
      </c>
      <c r="BB347" s="24">
        <v>0.41949999999999998</v>
      </c>
      <c r="BC347" s="24">
        <v>0.28260000000000002</v>
      </c>
      <c r="BD347" s="31">
        <v>8</v>
      </c>
      <c r="BE347" s="23">
        <v>68</v>
      </c>
      <c r="BF347" s="32" t="s">
        <v>3046</v>
      </c>
      <c r="BG347" s="33">
        <v>149.118831348903</v>
      </c>
      <c r="BH347" s="33">
        <v>-35.191721959518802</v>
      </c>
      <c r="BI347" s="34">
        <f t="shared" si="70"/>
        <v>70</v>
      </c>
      <c r="BJ347" s="34">
        <f t="shared" si="71"/>
        <v>60</v>
      </c>
      <c r="BK347" s="34">
        <f t="shared" si="72"/>
        <v>100</v>
      </c>
      <c r="BL347" s="34">
        <f t="shared" si="73"/>
        <v>59</v>
      </c>
      <c r="BM347" s="34">
        <f t="shared" si="74"/>
        <v>23</v>
      </c>
      <c r="BN347" s="34">
        <f t="shared" si="75"/>
        <v>100</v>
      </c>
      <c r="BO347" s="34">
        <f t="shared" si="76"/>
        <v>94</v>
      </c>
      <c r="BP347" s="34">
        <f t="shared" si="77"/>
        <v>52</v>
      </c>
      <c r="BQ347" s="35">
        <f t="shared" si="78"/>
        <v>61</v>
      </c>
      <c r="BR347" s="34">
        <f t="shared" si="79"/>
        <v>78</v>
      </c>
      <c r="BS347" s="35">
        <f t="shared" si="80"/>
        <v>100</v>
      </c>
      <c r="BT347" s="35">
        <f t="shared" si="81"/>
        <v>70</v>
      </c>
      <c r="BU347" s="35">
        <f t="shared" si="82"/>
        <v>80</v>
      </c>
      <c r="BV347" s="35">
        <f t="shared" si="83"/>
        <v>73</v>
      </c>
    </row>
    <row r="348" spans="2:74" hidden="1" x14ac:dyDescent="0.3">
      <c r="B348" s="6" t="s">
        <v>589</v>
      </c>
      <c r="C348" s="6">
        <v>601021004</v>
      </c>
      <c r="D348" s="6" t="s">
        <v>128</v>
      </c>
      <c r="E348" s="6" t="s">
        <v>129</v>
      </c>
      <c r="F348" s="6" t="s">
        <v>129</v>
      </c>
      <c r="G348" s="6" t="s">
        <v>130</v>
      </c>
      <c r="H348" s="6" t="s">
        <v>78</v>
      </c>
      <c r="I348" s="22">
        <v>800000</v>
      </c>
      <c r="J348" s="22">
        <v>800000</v>
      </c>
      <c r="K348" s="22">
        <v>850000</v>
      </c>
      <c r="L348" s="22">
        <v>855000</v>
      </c>
      <c r="M348" s="22">
        <v>833333</v>
      </c>
      <c r="N348" s="22">
        <v>850000</v>
      </c>
      <c r="O348" s="23">
        <v>37</v>
      </c>
      <c r="P348" s="23">
        <v>42</v>
      </c>
      <c r="Q348" s="23">
        <v>39</v>
      </c>
      <c r="R348" s="22">
        <v>600</v>
      </c>
      <c r="S348" s="22">
        <v>585</v>
      </c>
      <c r="T348" s="24">
        <v>2.5</v>
      </c>
      <c r="U348" s="24">
        <v>-0.29999999999999982</v>
      </c>
      <c r="V348" s="24">
        <v>2.8</v>
      </c>
      <c r="W348" s="24">
        <v>2.8</v>
      </c>
      <c r="X348" s="25">
        <v>3.9E-2</v>
      </c>
      <c r="Y348" s="24">
        <v>2.5</v>
      </c>
      <c r="Z348" s="24">
        <v>-1.2999999999999998</v>
      </c>
      <c r="AA348" s="24">
        <v>3.8</v>
      </c>
      <c r="AB348" s="24">
        <v>4.8</v>
      </c>
      <c r="AC348" s="26">
        <v>0.35430839002267572</v>
      </c>
      <c r="AD348" s="24">
        <v>9.0848305134019416</v>
      </c>
      <c r="AE348" s="6">
        <v>208</v>
      </c>
      <c r="AF348" s="6">
        <v>258</v>
      </c>
      <c r="AG348" s="6">
        <v>228</v>
      </c>
      <c r="AH348" s="27">
        <v>4.0286944045911044</v>
      </c>
      <c r="AI348" s="28">
        <v>705000</v>
      </c>
      <c r="AJ348" s="28">
        <v>725008</v>
      </c>
      <c r="AK348" s="28">
        <v>750000</v>
      </c>
      <c r="AL348" s="29">
        <v>-2.7596936861386357E-2</v>
      </c>
      <c r="AM348" s="29">
        <v>-0.06</v>
      </c>
      <c r="AN348" s="6">
        <v>2.9</v>
      </c>
      <c r="AO348" s="27">
        <v>0.19999999999999973</v>
      </c>
      <c r="AP348" s="6">
        <v>2.7</v>
      </c>
      <c r="AQ348" s="26">
        <v>9.3150684931506841E-2</v>
      </c>
      <c r="AR348" s="28">
        <v>570</v>
      </c>
      <c r="AS348" s="28">
        <v>550</v>
      </c>
      <c r="AT348" s="25">
        <v>3.6363636363636362E-2</v>
      </c>
      <c r="AU348" s="26">
        <v>-6.2372194787680968E-3</v>
      </c>
      <c r="AV348" s="30">
        <v>1693.44</v>
      </c>
      <c r="AW348" s="24">
        <v>0.62909999999999999</v>
      </c>
      <c r="AX348" s="24">
        <v>0.37090000000000001</v>
      </c>
      <c r="AY348" s="24">
        <v>0.84570000000000001</v>
      </c>
      <c r="AZ348" s="24">
        <v>9.4700000000000006E-2</v>
      </c>
      <c r="BA348" s="24">
        <v>0.43219999999999997</v>
      </c>
      <c r="BB348" s="24">
        <v>0.26640000000000003</v>
      </c>
      <c r="BC348" s="24">
        <v>0.27939999999999998</v>
      </c>
      <c r="BD348" s="31">
        <v>6</v>
      </c>
      <c r="BE348" s="23">
        <v>4</v>
      </c>
      <c r="BF348" s="32" t="s">
        <v>3047</v>
      </c>
      <c r="BG348" s="33">
        <v>147.37852976948599</v>
      </c>
      <c r="BH348" s="33">
        <v>-42.8728311532332</v>
      </c>
      <c r="BI348" s="34">
        <f t="shared" si="70"/>
        <v>75</v>
      </c>
      <c r="BJ348" s="34">
        <f t="shared" si="71"/>
        <v>69</v>
      </c>
      <c r="BK348" s="34">
        <f t="shared" si="72"/>
        <v>75</v>
      </c>
      <c r="BL348" s="34">
        <f t="shared" si="73"/>
        <v>100</v>
      </c>
      <c r="BM348" s="34">
        <f t="shared" si="74"/>
        <v>1</v>
      </c>
      <c r="BN348" s="34">
        <f t="shared" si="75"/>
        <v>100</v>
      </c>
      <c r="BO348" s="34">
        <f t="shared" si="76"/>
        <v>100</v>
      </c>
      <c r="BP348" s="34">
        <f t="shared" si="77"/>
        <v>85</v>
      </c>
      <c r="BQ348" s="35">
        <f t="shared" si="78"/>
        <v>80</v>
      </c>
      <c r="BR348" s="34">
        <f t="shared" si="79"/>
        <v>60</v>
      </c>
      <c r="BS348" s="35">
        <f t="shared" si="80"/>
        <v>31</v>
      </c>
      <c r="BT348" s="35">
        <f t="shared" si="81"/>
        <v>75</v>
      </c>
      <c r="BU348" s="35">
        <f t="shared" si="82"/>
        <v>60</v>
      </c>
      <c r="BV348" s="35">
        <f t="shared" si="83"/>
        <v>73</v>
      </c>
    </row>
    <row r="349" spans="2:74" hidden="1" x14ac:dyDescent="0.3">
      <c r="B349" s="6" t="s">
        <v>590</v>
      </c>
      <c r="C349" s="6">
        <v>801091108</v>
      </c>
      <c r="D349" s="6" t="s">
        <v>441</v>
      </c>
      <c r="E349" s="6" t="s">
        <v>107</v>
      </c>
      <c r="F349" s="6" t="s">
        <v>2703</v>
      </c>
      <c r="G349" s="6" t="s">
        <v>108</v>
      </c>
      <c r="H349" s="6" t="s">
        <v>78</v>
      </c>
      <c r="I349" s="22">
        <v>1250000</v>
      </c>
      <c r="J349" s="22">
        <v>1188000</v>
      </c>
      <c r="K349" s="22">
        <v>1270000</v>
      </c>
      <c r="L349" s="22">
        <v>1200000</v>
      </c>
      <c r="M349" s="22">
        <v>1175000</v>
      </c>
      <c r="N349" s="22">
        <v>1225000</v>
      </c>
      <c r="O349" s="23">
        <v>23</v>
      </c>
      <c r="P349" s="23">
        <v>23</v>
      </c>
      <c r="Q349" s="23">
        <v>24</v>
      </c>
      <c r="R349" s="22">
        <v>720</v>
      </c>
      <c r="S349" s="22">
        <v>740</v>
      </c>
      <c r="T349" s="24">
        <v>2.7</v>
      </c>
      <c r="U349" s="24">
        <v>-0.89999999999999991</v>
      </c>
      <c r="V349" s="24">
        <v>3.6</v>
      </c>
      <c r="W349" s="24">
        <v>3.9</v>
      </c>
      <c r="X349" s="25">
        <v>2.9951999999999999E-2</v>
      </c>
      <c r="Y349" s="24">
        <v>2</v>
      </c>
      <c r="Z349" s="24">
        <v>-0.70000000000000018</v>
      </c>
      <c r="AA349" s="24">
        <v>2.7</v>
      </c>
      <c r="AB349" s="24">
        <v>2.8</v>
      </c>
      <c r="AC349" s="26">
        <v>0.27216644490141528</v>
      </c>
      <c r="AD349" s="24">
        <v>9.0867536358645591</v>
      </c>
      <c r="AE349" s="6">
        <v>68</v>
      </c>
      <c r="AF349" s="6">
        <v>101</v>
      </c>
      <c r="AG349" s="6">
        <v>80</v>
      </c>
      <c r="AH349" s="27">
        <v>2.7398843930635839</v>
      </c>
      <c r="AI349" s="28">
        <v>1212500</v>
      </c>
      <c r="AJ349" s="28">
        <v>1190000</v>
      </c>
      <c r="AK349" s="28">
        <v>1270000</v>
      </c>
      <c r="AL349" s="29">
        <v>1.8907563025210083E-2</v>
      </c>
      <c r="AM349" s="29">
        <v>-4.5275590551181105E-2</v>
      </c>
      <c r="AN349" s="6">
        <v>3</v>
      </c>
      <c r="AO349" s="27">
        <v>-0.10000000000000009</v>
      </c>
      <c r="AP349" s="6">
        <v>3.1</v>
      </c>
      <c r="AQ349" s="26">
        <v>7.5724637681159418E-2</v>
      </c>
      <c r="AR349" s="28">
        <v>725</v>
      </c>
      <c r="AS349" s="28">
        <v>720</v>
      </c>
      <c r="AT349" s="25">
        <v>6.9444444444444441E-3</v>
      </c>
      <c r="AU349" s="26">
        <v>0.16849109961224529</v>
      </c>
      <c r="AV349" s="30">
        <v>2645.44</v>
      </c>
      <c r="AW349" s="24">
        <v>0.67779999999999996</v>
      </c>
      <c r="AX349" s="24">
        <v>0.32219999999999999</v>
      </c>
      <c r="AY349" s="24">
        <v>0.63219999999999998</v>
      </c>
      <c r="AZ349" s="24">
        <v>0.3251</v>
      </c>
      <c r="BA349" s="24">
        <v>0.37540000000000001</v>
      </c>
      <c r="BB349" s="24">
        <v>0.35170000000000001</v>
      </c>
      <c r="BC349" s="24">
        <v>0.25119999999999998</v>
      </c>
      <c r="BD349" s="31">
        <v>9</v>
      </c>
      <c r="BE349" s="23">
        <v>64</v>
      </c>
      <c r="BF349" s="32" t="s">
        <v>3048</v>
      </c>
      <c r="BG349" s="33">
        <v>149.08346517288399</v>
      </c>
      <c r="BH349" s="33">
        <v>-35.362233752470701</v>
      </c>
      <c r="BI349" s="34">
        <f t="shared" si="70"/>
        <v>72</v>
      </c>
      <c r="BJ349" s="34">
        <f t="shared" si="71"/>
        <v>67</v>
      </c>
      <c r="BK349" s="34">
        <f t="shared" si="72"/>
        <v>91</v>
      </c>
      <c r="BL349" s="34">
        <f t="shared" si="73"/>
        <v>44</v>
      </c>
      <c r="BM349" s="34">
        <f t="shared" si="74"/>
        <v>10</v>
      </c>
      <c r="BN349" s="34">
        <f t="shared" si="75"/>
        <v>100</v>
      </c>
      <c r="BO349" s="34">
        <f t="shared" si="76"/>
        <v>95</v>
      </c>
      <c r="BP349" s="34">
        <f t="shared" si="77"/>
        <v>73</v>
      </c>
      <c r="BQ349" s="35">
        <f t="shared" si="78"/>
        <v>50</v>
      </c>
      <c r="BR349" s="34">
        <f t="shared" si="79"/>
        <v>60</v>
      </c>
      <c r="BS349" s="35">
        <f t="shared" si="80"/>
        <v>85</v>
      </c>
      <c r="BT349" s="35">
        <f t="shared" si="81"/>
        <v>84</v>
      </c>
      <c r="BU349" s="35">
        <f t="shared" si="82"/>
        <v>90</v>
      </c>
      <c r="BV349" s="35">
        <f t="shared" si="83"/>
        <v>73</v>
      </c>
    </row>
    <row r="350" spans="2:74" hidden="1" x14ac:dyDescent="0.3">
      <c r="B350" s="6" t="s">
        <v>591</v>
      </c>
      <c r="C350" s="6">
        <v>801101135</v>
      </c>
      <c r="D350" s="6" t="s">
        <v>582</v>
      </c>
      <c r="E350" s="6" t="s">
        <v>107</v>
      </c>
      <c r="F350" s="6" t="s">
        <v>2703</v>
      </c>
      <c r="G350" s="6" t="s">
        <v>108</v>
      </c>
      <c r="H350" s="6" t="s">
        <v>78</v>
      </c>
      <c r="I350" s="22">
        <v>1149000</v>
      </c>
      <c r="J350" s="22">
        <v>1290000</v>
      </c>
      <c r="K350" s="22">
        <v>1250000</v>
      </c>
      <c r="L350" s="22">
        <v>1090000</v>
      </c>
      <c r="M350" s="22">
        <v>1050000</v>
      </c>
      <c r="N350" s="22">
        <v>883000</v>
      </c>
      <c r="O350" s="23">
        <v>25</v>
      </c>
      <c r="P350" s="23">
        <v>25</v>
      </c>
      <c r="Q350" s="23">
        <v>24</v>
      </c>
      <c r="R350" s="22">
        <v>720</v>
      </c>
      <c r="S350" s="22">
        <v>750</v>
      </c>
      <c r="T350" s="24">
        <v>2.9</v>
      </c>
      <c r="U350" s="24">
        <v>-0.70000000000000018</v>
      </c>
      <c r="V350" s="24">
        <v>3.6</v>
      </c>
      <c r="W350" s="24">
        <v>3.8</v>
      </c>
      <c r="X350" s="25">
        <v>3.258485639686684E-2</v>
      </c>
      <c r="Y350" s="24">
        <v>2.4</v>
      </c>
      <c r="Z350" s="24">
        <v>-0.80000000000000027</v>
      </c>
      <c r="AA350" s="24">
        <v>3.2</v>
      </c>
      <c r="AB350" s="24">
        <v>4.3</v>
      </c>
      <c r="AC350" s="26">
        <v>0.24406117800195246</v>
      </c>
      <c r="AD350" s="24">
        <v>7.4900185236176107</v>
      </c>
      <c r="AE350" s="6">
        <v>31</v>
      </c>
      <c r="AF350" s="6">
        <v>35</v>
      </c>
      <c r="AG350" s="6">
        <v>42</v>
      </c>
      <c r="AH350" s="27">
        <v>6</v>
      </c>
      <c r="AI350" s="28">
        <v>1225000</v>
      </c>
      <c r="AJ350" s="28">
        <v>1170001</v>
      </c>
      <c r="AK350" s="28">
        <v>1240000</v>
      </c>
      <c r="AL350" s="29">
        <v>4.7007652130211852E-2</v>
      </c>
      <c r="AM350" s="29">
        <v>-1.2096774193548387E-2</v>
      </c>
      <c r="AN350" s="6">
        <v>2.2000000000000002</v>
      </c>
      <c r="AO350" s="27">
        <v>-9.9999999999999645E-2</v>
      </c>
      <c r="AP350" s="6">
        <v>2.2999999999999998</v>
      </c>
      <c r="AQ350" s="26">
        <v>0.1112251056125528</v>
      </c>
      <c r="AR350" s="28">
        <v>900</v>
      </c>
      <c r="AS350" s="28">
        <v>920</v>
      </c>
      <c r="AT350" s="25">
        <v>-2.1739130434782608E-2</v>
      </c>
      <c r="AU350" s="26">
        <v>3.3682930435579905E-2</v>
      </c>
      <c r="AV350" s="30">
        <v>2950.0800000000004</v>
      </c>
      <c r="AW350" s="24">
        <v>0.73970000000000002</v>
      </c>
      <c r="AX350" s="24">
        <v>0.26029999999999998</v>
      </c>
      <c r="AY350" s="24">
        <v>0.37280000000000002</v>
      </c>
      <c r="AZ350" s="24">
        <v>0.34610000000000002</v>
      </c>
      <c r="BA350" s="24">
        <v>7.2499999999999995E-2</v>
      </c>
      <c r="BB350" s="24">
        <v>0.63129999999999997</v>
      </c>
      <c r="BC350" s="24">
        <v>0.27539999999999998</v>
      </c>
      <c r="BD350" s="31">
        <v>10</v>
      </c>
      <c r="BE350" s="23">
        <v>69</v>
      </c>
      <c r="BF350" s="32" t="s">
        <v>3049</v>
      </c>
      <c r="BG350" s="33">
        <v>149.04092055448299</v>
      </c>
      <c r="BH350" s="33">
        <v>-35.317602638874497</v>
      </c>
      <c r="BI350" s="34">
        <f t="shared" si="70"/>
        <v>69</v>
      </c>
      <c r="BJ350" s="34">
        <f t="shared" si="71"/>
        <v>80</v>
      </c>
      <c r="BK350" s="34">
        <f t="shared" si="72"/>
        <v>51</v>
      </c>
      <c r="BL350" s="34">
        <f t="shared" si="73"/>
        <v>89</v>
      </c>
      <c r="BM350" s="34">
        <f t="shared" si="74"/>
        <v>24</v>
      </c>
      <c r="BN350" s="34">
        <f t="shared" si="75"/>
        <v>100</v>
      </c>
      <c r="BO350" s="34">
        <f t="shared" si="76"/>
        <v>93</v>
      </c>
      <c r="BP350" s="34">
        <f t="shared" si="77"/>
        <v>6</v>
      </c>
      <c r="BQ350" s="35">
        <f t="shared" si="78"/>
        <v>59</v>
      </c>
      <c r="BR350" s="34">
        <f t="shared" si="79"/>
        <v>75</v>
      </c>
      <c r="BS350" s="35">
        <f t="shared" si="80"/>
        <v>100</v>
      </c>
      <c r="BT350" s="35">
        <f t="shared" si="81"/>
        <v>77</v>
      </c>
      <c r="BU350" s="35">
        <f t="shared" si="82"/>
        <v>100</v>
      </c>
      <c r="BV350" s="35">
        <f t="shared" si="83"/>
        <v>73</v>
      </c>
    </row>
    <row r="351" spans="2:74" hidden="1" x14ac:dyDescent="0.3">
      <c r="B351" s="6" t="s">
        <v>592</v>
      </c>
      <c r="C351" s="6">
        <v>202011023</v>
      </c>
      <c r="D351" s="6" t="s">
        <v>251</v>
      </c>
      <c r="E351" s="6" t="s">
        <v>251</v>
      </c>
      <c r="F351" s="6" t="s">
        <v>251</v>
      </c>
      <c r="G351" s="6" t="s">
        <v>86</v>
      </c>
      <c r="H351" s="6" t="s">
        <v>78</v>
      </c>
      <c r="I351" s="22">
        <v>745000</v>
      </c>
      <c r="J351" s="22">
        <v>745000</v>
      </c>
      <c r="K351" s="22">
        <v>775000</v>
      </c>
      <c r="L351" s="22">
        <v>750000</v>
      </c>
      <c r="M351" s="22">
        <v>750000</v>
      </c>
      <c r="N351" s="22">
        <v>800000</v>
      </c>
      <c r="O351" s="23">
        <v>58</v>
      </c>
      <c r="P351" s="23">
        <v>58</v>
      </c>
      <c r="Q351" s="23">
        <v>50</v>
      </c>
      <c r="R351" s="22">
        <v>600</v>
      </c>
      <c r="S351" s="22">
        <v>560</v>
      </c>
      <c r="T351" s="24">
        <v>2.4</v>
      </c>
      <c r="U351" s="24">
        <v>-0.30000000000000027</v>
      </c>
      <c r="V351" s="24">
        <v>2.7</v>
      </c>
      <c r="W351" s="24">
        <v>2.5</v>
      </c>
      <c r="X351" s="25">
        <v>4.1879194630872481E-2</v>
      </c>
      <c r="Y351" s="24">
        <v>1</v>
      </c>
      <c r="Z351" s="24">
        <v>-0.5</v>
      </c>
      <c r="AA351" s="24">
        <v>1.5</v>
      </c>
      <c r="AB351" s="24">
        <v>2</v>
      </c>
      <c r="AC351" s="26">
        <v>0.24317489138188184</v>
      </c>
      <c r="AD351" s="24">
        <v>5.8065799384455765</v>
      </c>
      <c r="AE351" s="6">
        <v>529</v>
      </c>
      <c r="AF351" s="6">
        <v>649</v>
      </c>
      <c r="AG351" s="6">
        <v>628</v>
      </c>
      <c r="AH351" s="27">
        <v>5.1214953271028039</v>
      </c>
      <c r="AI351" s="28">
        <v>560000</v>
      </c>
      <c r="AJ351" s="28">
        <v>541500</v>
      </c>
      <c r="AK351" s="28">
        <v>552738</v>
      </c>
      <c r="AL351" s="29">
        <v>3.4164358264081256E-2</v>
      </c>
      <c r="AM351" s="29">
        <v>1.3138231856684361E-2</v>
      </c>
      <c r="AN351" s="6">
        <v>2.7</v>
      </c>
      <c r="AO351" s="27">
        <v>-0.29999999999999982</v>
      </c>
      <c r="AP351" s="6">
        <v>3</v>
      </c>
      <c r="AQ351" s="26">
        <v>6.7164179104477612E-2</v>
      </c>
      <c r="AR351" s="28">
        <v>490</v>
      </c>
      <c r="AS351" s="28">
        <v>460</v>
      </c>
      <c r="AT351" s="25">
        <v>6.5217391304347824E-2</v>
      </c>
      <c r="AU351" s="26">
        <v>0.24803235252687994</v>
      </c>
      <c r="AV351" s="30">
        <v>2467.36</v>
      </c>
      <c r="AW351" s="24">
        <v>0.87160000000000004</v>
      </c>
      <c r="AX351" s="24">
        <v>0.12839999999999999</v>
      </c>
      <c r="AY351" s="24">
        <v>0.98860000000000003</v>
      </c>
      <c r="AZ351" s="24">
        <v>0</v>
      </c>
      <c r="BA351" s="24">
        <v>0.3669</v>
      </c>
      <c r="BB351" s="24">
        <v>0.55179999999999996</v>
      </c>
      <c r="BC351" s="24">
        <v>7.0999999999999994E-2</v>
      </c>
      <c r="BD351" s="31">
        <v>5</v>
      </c>
      <c r="BE351" s="23">
        <v>136</v>
      </c>
      <c r="BF351" s="32" t="s">
        <v>3050</v>
      </c>
      <c r="BG351" s="33">
        <v>144.20450456658801</v>
      </c>
      <c r="BH351" s="33">
        <v>-36.752546665066298</v>
      </c>
      <c r="BI351" s="34">
        <f t="shared" si="70"/>
        <v>77</v>
      </c>
      <c r="BJ351" s="34">
        <f t="shared" si="71"/>
        <v>72</v>
      </c>
      <c r="BK351" s="34">
        <f t="shared" si="72"/>
        <v>61</v>
      </c>
      <c r="BL351" s="34">
        <f t="shared" si="73"/>
        <v>18</v>
      </c>
      <c r="BM351" s="34">
        <f t="shared" si="74"/>
        <v>18</v>
      </c>
      <c r="BN351" s="34">
        <f t="shared" si="75"/>
        <v>88</v>
      </c>
      <c r="BO351" s="34">
        <f t="shared" si="76"/>
        <v>79</v>
      </c>
      <c r="BP351" s="34">
        <f t="shared" si="77"/>
        <v>71</v>
      </c>
      <c r="BQ351" s="35">
        <f t="shared" si="78"/>
        <v>90</v>
      </c>
      <c r="BR351" s="34">
        <f t="shared" si="79"/>
        <v>92</v>
      </c>
      <c r="BS351" s="35">
        <f t="shared" si="80"/>
        <v>100</v>
      </c>
      <c r="BT351" s="35">
        <f t="shared" si="81"/>
        <v>100</v>
      </c>
      <c r="BU351" s="35">
        <f t="shared" si="82"/>
        <v>50</v>
      </c>
      <c r="BV351" s="35">
        <f t="shared" si="83"/>
        <v>73</v>
      </c>
    </row>
    <row r="352" spans="2:74" hidden="1" x14ac:dyDescent="0.3">
      <c r="B352" s="6" t="s">
        <v>593</v>
      </c>
      <c r="C352" s="6">
        <v>801041122</v>
      </c>
      <c r="D352" s="6" t="s">
        <v>299</v>
      </c>
      <c r="E352" s="6" t="s">
        <v>107</v>
      </c>
      <c r="F352" s="6" t="s">
        <v>2703</v>
      </c>
      <c r="G352" s="6" t="s">
        <v>108</v>
      </c>
      <c r="H352" s="6" t="s">
        <v>78</v>
      </c>
      <c r="I352" s="22">
        <v>1058000</v>
      </c>
      <c r="J352" s="22">
        <v>1195000</v>
      </c>
      <c r="K352" s="22">
        <v>1210000</v>
      </c>
      <c r="L352" s="22">
        <v>1100000</v>
      </c>
      <c r="M352" s="22">
        <v>910000</v>
      </c>
      <c r="N352" s="22">
        <v>930000</v>
      </c>
      <c r="O352" s="23">
        <v>30</v>
      </c>
      <c r="P352" s="23">
        <v>30</v>
      </c>
      <c r="Q352" s="23">
        <v>38</v>
      </c>
      <c r="R352" s="22">
        <v>775</v>
      </c>
      <c r="S352" s="22">
        <v>790</v>
      </c>
      <c r="T352" s="24">
        <v>3.5</v>
      </c>
      <c r="U352" s="24">
        <v>0.29999999999999982</v>
      </c>
      <c r="V352" s="24">
        <v>3.2</v>
      </c>
      <c r="W352" s="24">
        <v>3.1</v>
      </c>
      <c r="X352" s="25">
        <v>3.8090737240075612E-2</v>
      </c>
      <c r="Y352" s="24">
        <v>2.7</v>
      </c>
      <c r="Z352" s="24">
        <v>-0.89999999999999991</v>
      </c>
      <c r="AA352" s="24">
        <v>3.6</v>
      </c>
      <c r="AB352" s="24">
        <v>4.3</v>
      </c>
      <c r="AC352" s="26">
        <v>0.21753042619122467</v>
      </c>
      <c r="AD352" s="24">
        <v>5.7108484096852532</v>
      </c>
      <c r="AE352" s="6">
        <v>140</v>
      </c>
      <c r="AF352" s="6">
        <v>192</v>
      </c>
      <c r="AG352" s="6">
        <v>179</v>
      </c>
      <c r="AH352" s="27">
        <v>2.0323624595469254</v>
      </c>
      <c r="AI352" s="28">
        <v>963000</v>
      </c>
      <c r="AJ352" s="28">
        <v>922500</v>
      </c>
      <c r="AK352" s="28">
        <v>975000</v>
      </c>
      <c r="AL352" s="29">
        <v>4.3902439024390241E-2</v>
      </c>
      <c r="AM352" s="29">
        <v>-1.2307692307692308E-2</v>
      </c>
      <c r="AN352" s="6">
        <v>3.4</v>
      </c>
      <c r="AO352" s="27">
        <v>0</v>
      </c>
      <c r="AP352" s="6">
        <v>3.4</v>
      </c>
      <c r="AQ352" s="26">
        <v>7.5091227438595337E-2</v>
      </c>
      <c r="AR352" s="28">
        <v>710</v>
      </c>
      <c r="AS352" s="28">
        <v>700</v>
      </c>
      <c r="AT352" s="25">
        <v>1.4285714285714285E-2</v>
      </c>
      <c r="AU352" s="26">
        <v>0.12501902709174995</v>
      </c>
      <c r="AV352" s="30">
        <v>3562.7200000000003</v>
      </c>
      <c r="AW352" s="24">
        <v>0.87709999999999999</v>
      </c>
      <c r="AX352" s="24">
        <v>0.1229</v>
      </c>
      <c r="AY352" s="24">
        <v>0.89759999999999995</v>
      </c>
      <c r="AZ352" s="24">
        <v>9.5399999999999999E-2</v>
      </c>
      <c r="BA352" s="24">
        <v>7.4300000000000005E-2</v>
      </c>
      <c r="BB352" s="24">
        <v>0.69420000000000004</v>
      </c>
      <c r="BC352" s="24">
        <v>0.23</v>
      </c>
      <c r="BD352" s="31">
        <v>10</v>
      </c>
      <c r="BE352" s="23">
        <v>65</v>
      </c>
      <c r="BF352" s="32" t="s">
        <v>3051</v>
      </c>
      <c r="BG352" s="33">
        <v>149.16434823362999</v>
      </c>
      <c r="BH352" s="33">
        <v>-35.1917057482083</v>
      </c>
      <c r="BI352" s="34">
        <f t="shared" si="70"/>
        <v>59</v>
      </c>
      <c r="BJ352" s="34">
        <f t="shared" si="71"/>
        <v>60</v>
      </c>
      <c r="BK352" s="34">
        <f t="shared" si="72"/>
        <v>100</v>
      </c>
      <c r="BL352" s="34">
        <f t="shared" si="73"/>
        <v>59</v>
      </c>
      <c r="BM352" s="34">
        <f t="shared" si="74"/>
        <v>23</v>
      </c>
      <c r="BN352" s="34">
        <f t="shared" si="75"/>
        <v>100</v>
      </c>
      <c r="BO352" s="34">
        <f t="shared" si="76"/>
        <v>94</v>
      </c>
      <c r="BP352" s="34">
        <f t="shared" si="77"/>
        <v>6</v>
      </c>
      <c r="BQ352" s="35">
        <f t="shared" si="78"/>
        <v>77</v>
      </c>
      <c r="BR352" s="34">
        <f t="shared" si="79"/>
        <v>93</v>
      </c>
      <c r="BS352" s="35">
        <f t="shared" si="80"/>
        <v>100</v>
      </c>
      <c r="BT352" s="35">
        <f t="shared" si="81"/>
        <v>72</v>
      </c>
      <c r="BU352" s="35">
        <f t="shared" si="82"/>
        <v>100</v>
      </c>
      <c r="BV352" s="35">
        <f t="shared" si="83"/>
        <v>73</v>
      </c>
    </row>
    <row r="353" spans="2:74" hidden="1" x14ac:dyDescent="0.3">
      <c r="B353" s="6" t="s">
        <v>594</v>
      </c>
      <c r="C353" s="6">
        <v>212021299</v>
      </c>
      <c r="D353" s="6" t="s">
        <v>595</v>
      </c>
      <c r="E353" s="6" t="s">
        <v>157</v>
      </c>
      <c r="F353" s="6" t="s">
        <v>689</v>
      </c>
      <c r="G353" s="6" t="s">
        <v>86</v>
      </c>
      <c r="H353" s="6" t="s">
        <v>78</v>
      </c>
      <c r="I353" s="22">
        <v>1660000</v>
      </c>
      <c r="J353" s="22">
        <v>1700000</v>
      </c>
      <c r="K353" s="22">
        <v>1730000</v>
      </c>
      <c r="L353" s="22">
        <v>1670000</v>
      </c>
      <c r="M353" s="22">
        <v>1800000</v>
      </c>
      <c r="N353" s="22">
        <v>1780000</v>
      </c>
      <c r="O353" s="23">
        <v>44</v>
      </c>
      <c r="P353" s="23">
        <v>48</v>
      </c>
      <c r="Q353" s="23">
        <v>49</v>
      </c>
      <c r="R353" s="22">
        <v>820</v>
      </c>
      <c r="S353" s="22">
        <v>880</v>
      </c>
      <c r="T353" s="24">
        <v>2.2000000000000002</v>
      </c>
      <c r="U353" s="24">
        <v>-9.9999999999999645E-2</v>
      </c>
      <c r="V353" s="24">
        <v>2.2999999999999998</v>
      </c>
      <c r="W353" s="24">
        <v>2.4</v>
      </c>
      <c r="X353" s="25">
        <v>2.5686746987951807E-2</v>
      </c>
      <c r="Y353" s="24">
        <v>0.6</v>
      </c>
      <c r="Z353" s="24">
        <v>-0.20000000000000007</v>
      </c>
      <c r="AA353" s="24">
        <v>0.8</v>
      </c>
      <c r="AB353" s="24">
        <v>0.5</v>
      </c>
      <c r="AC353" s="26">
        <v>0.27534518884650511</v>
      </c>
      <c r="AD353" s="24">
        <v>10.71934834627576</v>
      </c>
      <c r="AE353" s="6">
        <v>414</v>
      </c>
      <c r="AF353" s="6">
        <v>515</v>
      </c>
      <c r="AG353" s="6">
        <v>511</v>
      </c>
      <c r="AH353" s="27">
        <v>21.264335664335665</v>
      </c>
      <c r="AI353" s="28">
        <v>828000</v>
      </c>
      <c r="AJ353" s="28">
        <v>820000</v>
      </c>
      <c r="AK353" s="28">
        <v>800000</v>
      </c>
      <c r="AL353" s="29">
        <v>9.7560975609756097E-3</v>
      </c>
      <c r="AM353" s="29">
        <v>3.5000000000000003E-2</v>
      </c>
      <c r="AN353" s="6">
        <v>3</v>
      </c>
      <c r="AO353" s="27">
        <v>-0.20000000000000018</v>
      </c>
      <c r="AP353" s="6">
        <v>3.2</v>
      </c>
      <c r="AQ353" s="26">
        <v>0.08</v>
      </c>
      <c r="AR353" s="28">
        <v>595</v>
      </c>
      <c r="AS353" s="28">
        <v>550</v>
      </c>
      <c r="AT353" s="25">
        <v>8.1818181818181818E-2</v>
      </c>
      <c r="AU353" s="26">
        <v>-0.11733977571777809</v>
      </c>
      <c r="AV353" s="30">
        <v>2978.0800000000004</v>
      </c>
      <c r="AW353" s="24">
        <v>0.90159999999999996</v>
      </c>
      <c r="AX353" s="24">
        <v>9.8400000000000001E-2</v>
      </c>
      <c r="AY353" s="24">
        <v>0.98609999999999998</v>
      </c>
      <c r="AZ353" s="24">
        <v>7.4000000000000003E-3</v>
      </c>
      <c r="BA353" s="24">
        <v>0.432</v>
      </c>
      <c r="BB353" s="24">
        <v>0.49909999999999999</v>
      </c>
      <c r="BC353" s="24">
        <v>4.07E-2</v>
      </c>
      <c r="BD353" s="31">
        <v>8</v>
      </c>
      <c r="BE353" s="23">
        <v>37</v>
      </c>
      <c r="BF353" s="32" t="s">
        <v>3052</v>
      </c>
      <c r="BG353" s="33">
        <v>145.32807745293599</v>
      </c>
      <c r="BH353" s="33">
        <v>-37.987107442277399</v>
      </c>
      <c r="BI353" s="34">
        <f t="shared" si="70"/>
        <v>80</v>
      </c>
      <c r="BJ353" s="34">
        <f t="shared" si="71"/>
        <v>67</v>
      </c>
      <c r="BK353" s="34">
        <f t="shared" si="72"/>
        <v>1</v>
      </c>
      <c r="BL353" s="34">
        <f t="shared" si="73"/>
        <v>100</v>
      </c>
      <c r="BM353" s="34">
        <f t="shared" si="74"/>
        <v>6</v>
      </c>
      <c r="BN353" s="34">
        <f t="shared" si="75"/>
        <v>100</v>
      </c>
      <c r="BO353" s="34">
        <f t="shared" si="76"/>
        <v>100</v>
      </c>
      <c r="BP353" s="34">
        <f t="shared" si="77"/>
        <v>85</v>
      </c>
      <c r="BQ353" s="35">
        <f t="shared" si="78"/>
        <v>36</v>
      </c>
      <c r="BR353" s="34">
        <f t="shared" si="79"/>
        <v>43</v>
      </c>
      <c r="BS353" s="35">
        <f t="shared" si="80"/>
        <v>83</v>
      </c>
      <c r="BT353" s="35">
        <f t="shared" si="81"/>
        <v>100</v>
      </c>
      <c r="BU353" s="35">
        <f t="shared" si="82"/>
        <v>80</v>
      </c>
      <c r="BV353" s="35">
        <f t="shared" si="83"/>
        <v>72</v>
      </c>
    </row>
    <row r="354" spans="2:74" hidden="1" x14ac:dyDescent="0.3">
      <c r="B354" s="6" t="s">
        <v>596</v>
      </c>
      <c r="C354" s="6">
        <v>212021454</v>
      </c>
      <c r="D354" s="6" t="s">
        <v>595</v>
      </c>
      <c r="E354" s="6" t="s">
        <v>157</v>
      </c>
      <c r="F354" s="6" t="s">
        <v>689</v>
      </c>
      <c r="G354" s="6" t="s">
        <v>86</v>
      </c>
      <c r="H354" s="6" t="s">
        <v>78</v>
      </c>
      <c r="I354" s="22">
        <v>790000</v>
      </c>
      <c r="J354" s="22">
        <v>795000</v>
      </c>
      <c r="K354" s="22">
        <v>810000</v>
      </c>
      <c r="L354" s="22">
        <v>837000</v>
      </c>
      <c r="M354" s="22">
        <v>840000</v>
      </c>
      <c r="N354" s="22">
        <v>857000</v>
      </c>
      <c r="O354" s="23">
        <v>34</v>
      </c>
      <c r="P354" s="23">
        <v>35</v>
      </c>
      <c r="Q354" s="23">
        <v>29</v>
      </c>
      <c r="R354" s="22">
        <v>590</v>
      </c>
      <c r="S354" s="22">
        <v>560</v>
      </c>
      <c r="T354" s="24">
        <v>2.4</v>
      </c>
      <c r="U354" s="24">
        <v>0</v>
      </c>
      <c r="V354" s="24">
        <v>2.4</v>
      </c>
      <c r="W354" s="24">
        <v>2.9</v>
      </c>
      <c r="X354" s="25">
        <v>3.8835443037974683E-2</v>
      </c>
      <c r="Y354" s="24">
        <v>2.2000000000000002</v>
      </c>
      <c r="Z354" s="24">
        <v>-0.5</v>
      </c>
      <c r="AA354" s="24">
        <v>2.7</v>
      </c>
      <c r="AB354" s="24">
        <v>2.2000000000000002</v>
      </c>
      <c r="AC354" s="26">
        <v>0.30397329156705954</v>
      </c>
      <c r="AD354" s="24">
        <v>7.8272131792039454</v>
      </c>
      <c r="AE354" s="6">
        <v>414</v>
      </c>
      <c r="AF354" s="6">
        <v>515</v>
      </c>
      <c r="AG354" s="6">
        <v>511</v>
      </c>
      <c r="AH354" s="27">
        <v>21.264335664335665</v>
      </c>
      <c r="AI354" s="28">
        <v>828000</v>
      </c>
      <c r="AJ354" s="28">
        <v>820000</v>
      </c>
      <c r="AK354" s="28">
        <v>800000</v>
      </c>
      <c r="AL354" s="29">
        <v>9.7560975609756097E-3</v>
      </c>
      <c r="AM354" s="29">
        <v>3.5000000000000003E-2</v>
      </c>
      <c r="AN354" s="6">
        <v>3</v>
      </c>
      <c r="AO354" s="27">
        <v>-0.20000000000000018</v>
      </c>
      <c r="AP354" s="6">
        <v>3.2</v>
      </c>
      <c r="AQ354" s="26">
        <v>0.08</v>
      </c>
      <c r="AR354" s="28">
        <v>595</v>
      </c>
      <c r="AS354" s="28">
        <v>550</v>
      </c>
      <c r="AT354" s="25">
        <v>8.1818181818181818E-2</v>
      </c>
      <c r="AU354" s="26">
        <v>-0.11733977571777809</v>
      </c>
      <c r="AV354" s="30">
        <v>1940.9600000000003</v>
      </c>
      <c r="AW354" s="24">
        <v>0.82540000000000002</v>
      </c>
      <c r="AX354" s="24">
        <v>0.17460000000000001</v>
      </c>
      <c r="AY354" s="24">
        <v>0.87090000000000001</v>
      </c>
      <c r="AZ354" s="24">
        <v>0.12790000000000001</v>
      </c>
      <c r="BA354" s="24">
        <v>0.38400000000000001</v>
      </c>
      <c r="BB354" s="24">
        <v>0.41510000000000002</v>
      </c>
      <c r="BC354" s="24">
        <v>0.17660000000000001</v>
      </c>
      <c r="BD354" s="31">
        <v>6</v>
      </c>
      <c r="BE354" s="23">
        <v>32</v>
      </c>
      <c r="BF354" s="32" t="s">
        <v>3053</v>
      </c>
      <c r="BG354" s="33">
        <v>145.26261788110699</v>
      </c>
      <c r="BH354" s="33">
        <v>-37.984695718095402</v>
      </c>
      <c r="BI354" s="34">
        <f t="shared" si="70"/>
        <v>77</v>
      </c>
      <c r="BJ354" s="34">
        <f t="shared" si="71"/>
        <v>67</v>
      </c>
      <c r="BK354" s="34">
        <f t="shared" si="72"/>
        <v>1</v>
      </c>
      <c r="BL354" s="34">
        <f t="shared" si="73"/>
        <v>100</v>
      </c>
      <c r="BM354" s="34">
        <f t="shared" si="74"/>
        <v>6</v>
      </c>
      <c r="BN354" s="34">
        <f t="shared" si="75"/>
        <v>100</v>
      </c>
      <c r="BO354" s="34">
        <f t="shared" si="76"/>
        <v>100</v>
      </c>
      <c r="BP354" s="34">
        <f t="shared" si="77"/>
        <v>74</v>
      </c>
      <c r="BQ354" s="35">
        <f t="shared" si="78"/>
        <v>80</v>
      </c>
      <c r="BR354" s="34">
        <f t="shared" si="79"/>
        <v>72</v>
      </c>
      <c r="BS354" s="35">
        <f t="shared" si="80"/>
        <v>64</v>
      </c>
      <c r="BT354" s="35">
        <f t="shared" si="81"/>
        <v>80</v>
      </c>
      <c r="BU354" s="35">
        <f t="shared" si="82"/>
        <v>60</v>
      </c>
      <c r="BV354" s="35">
        <f t="shared" si="83"/>
        <v>72</v>
      </c>
    </row>
    <row r="355" spans="2:74" hidden="1" x14ac:dyDescent="0.3">
      <c r="B355" s="6" t="s">
        <v>597</v>
      </c>
      <c r="C355" s="6">
        <v>212021453</v>
      </c>
      <c r="D355" s="6" t="s">
        <v>595</v>
      </c>
      <c r="E355" s="6" t="s">
        <v>157</v>
      </c>
      <c r="F355" s="6" t="s">
        <v>689</v>
      </c>
      <c r="G355" s="6" t="s">
        <v>86</v>
      </c>
      <c r="H355" s="6" t="s">
        <v>78</v>
      </c>
      <c r="I355" s="22">
        <v>780000</v>
      </c>
      <c r="J355" s="22">
        <v>785000</v>
      </c>
      <c r="K355" s="22">
        <v>780000</v>
      </c>
      <c r="L355" s="22">
        <v>816000</v>
      </c>
      <c r="M355" s="22">
        <v>830000</v>
      </c>
      <c r="N355" s="22">
        <v>815000</v>
      </c>
      <c r="O355" s="23">
        <v>33</v>
      </c>
      <c r="P355" s="23">
        <v>33</v>
      </c>
      <c r="Q355" s="23">
        <v>28</v>
      </c>
      <c r="R355" s="22">
        <v>560</v>
      </c>
      <c r="S355" s="22">
        <v>520</v>
      </c>
      <c r="T355" s="24">
        <v>2.2000000000000002</v>
      </c>
      <c r="U355" s="24">
        <v>-9.9999999999999645E-2</v>
      </c>
      <c r="V355" s="24">
        <v>2.2999999999999998</v>
      </c>
      <c r="W355" s="24">
        <v>2.4</v>
      </c>
      <c r="X355" s="25">
        <v>3.7333333333333336E-2</v>
      </c>
      <c r="Y355" s="24">
        <v>1.8</v>
      </c>
      <c r="Z355" s="24">
        <v>-0.49999999999999978</v>
      </c>
      <c r="AA355" s="24">
        <v>2.2999999999999998</v>
      </c>
      <c r="AB355" s="24">
        <v>2.2000000000000002</v>
      </c>
      <c r="AC355" s="26">
        <v>0.27427317608337903</v>
      </c>
      <c r="AD355" s="24">
        <v>7.3466029308047949</v>
      </c>
      <c r="AE355" s="6">
        <v>414</v>
      </c>
      <c r="AF355" s="6">
        <v>515</v>
      </c>
      <c r="AG355" s="6">
        <v>511</v>
      </c>
      <c r="AH355" s="27">
        <v>21.264335664335665</v>
      </c>
      <c r="AI355" s="28">
        <v>828000</v>
      </c>
      <c r="AJ355" s="28">
        <v>820000</v>
      </c>
      <c r="AK355" s="28">
        <v>800000</v>
      </c>
      <c r="AL355" s="29">
        <v>9.7560975609756097E-3</v>
      </c>
      <c r="AM355" s="29">
        <v>3.5000000000000003E-2</v>
      </c>
      <c r="AN355" s="6">
        <v>3</v>
      </c>
      <c r="AO355" s="27">
        <v>-0.20000000000000018</v>
      </c>
      <c r="AP355" s="6">
        <v>3.2</v>
      </c>
      <c r="AQ355" s="26">
        <v>0.08</v>
      </c>
      <c r="AR355" s="28">
        <v>595</v>
      </c>
      <c r="AS355" s="28">
        <v>550</v>
      </c>
      <c r="AT355" s="25">
        <v>8.1818181818181818E-2</v>
      </c>
      <c r="AU355" s="26">
        <v>-0.11733977571777809</v>
      </c>
      <c r="AV355" s="30">
        <v>2041.7600000000002</v>
      </c>
      <c r="AW355" s="24">
        <v>0.81889999999999996</v>
      </c>
      <c r="AX355" s="24">
        <v>0.18110000000000001</v>
      </c>
      <c r="AY355" s="24">
        <v>0.88819999999999999</v>
      </c>
      <c r="AZ355" s="24">
        <v>0.11</v>
      </c>
      <c r="BA355" s="24">
        <v>0.3589</v>
      </c>
      <c r="BB355" s="24">
        <v>0.43340000000000001</v>
      </c>
      <c r="BC355" s="24">
        <v>0.18479999999999999</v>
      </c>
      <c r="BD355" s="31">
        <v>3.5</v>
      </c>
      <c r="BE355" s="23">
        <v>31</v>
      </c>
      <c r="BF355" s="32" t="s">
        <v>3054</v>
      </c>
      <c r="BG355" s="33">
        <v>145.26069076184601</v>
      </c>
      <c r="BH355" s="33">
        <v>-37.960062356929697</v>
      </c>
      <c r="BI355" s="34">
        <f t="shared" si="70"/>
        <v>80</v>
      </c>
      <c r="BJ355" s="34">
        <f t="shared" si="71"/>
        <v>67</v>
      </c>
      <c r="BK355" s="34">
        <f t="shared" si="72"/>
        <v>1</v>
      </c>
      <c r="BL355" s="34">
        <f t="shared" si="73"/>
        <v>100</v>
      </c>
      <c r="BM355" s="34">
        <f t="shared" si="74"/>
        <v>6</v>
      </c>
      <c r="BN355" s="34">
        <f t="shared" si="75"/>
        <v>100</v>
      </c>
      <c r="BO355" s="34">
        <f t="shared" si="76"/>
        <v>100</v>
      </c>
      <c r="BP355" s="34">
        <f t="shared" si="77"/>
        <v>69</v>
      </c>
      <c r="BQ355" s="35">
        <f t="shared" si="78"/>
        <v>75</v>
      </c>
      <c r="BR355" s="34">
        <f t="shared" si="79"/>
        <v>77</v>
      </c>
      <c r="BS355" s="35">
        <f t="shared" si="80"/>
        <v>84</v>
      </c>
      <c r="BT355" s="35">
        <f t="shared" si="81"/>
        <v>87</v>
      </c>
      <c r="BU355" s="35">
        <f t="shared" si="82"/>
        <v>35</v>
      </c>
      <c r="BV355" s="35">
        <f t="shared" si="83"/>
        <v>72</v>
      </c>
    </row>
    <row r="356" spans="2:74" hidden="1" x14ac:dyDescent="0.3">
      <c r="B356" s="6" t="s">
        <v>598</v>
      </c>
      <c r="C356" s="6">
        <v>110031198</v>
      </c>
      <c r="D356" s="6" t="s">
        <v>599</v>
      </c>
      <c r="E356" s="6" t="s">
        <v>463</v>
      </c>
      <c r="F356" s="6" t="s">
        <v>2691</v>
      </c>
      <c r="G356" s="6" t="s">
        <v>77</v>
      </c>
      <c r="H356" s="6" t="s">
        <v>78</v>
      </c>
      <c r="I356" s="22">
        <v>239000</v>
      </c>
      <c r="J356" s="22">
        <v>240000</v>
      </c>
      <c r="K356" s="22">
        <v>280000</v>
      </c>
      <c r="L356" s="22">
        <v>330000</v>
      </c>
      <c r="M356" s="22">
        <v>261000</v>
      </c>
      <c r="N356" s="22">
        <v>222000</v>
      </c>
      <c r="O356" s="23">
        <v>173</v>
      </c>
      <c r="P356" s="23">
        <v>134</v>
      </c>
      <c r="Q356" s="23">
        <v>81</v>
      </c>
      <c r="R356" s="22">
        <v>400</v>
      </c>
      <c r="S356" s="22">
        <v>380</v>
      </c>
      <c r="T356" s="24">
        <v>0.9</v>
      </c>
      <c r="U356" s="24">
        <v>-9.9999999999999978E-2</v>
      </c>
      <c r="V356" s="24">
        <v>1</v>
      </c>
      <c r="W356" s="24">
        <v>1.1000000000000001</v>
      </c>
      <c r="X356" s="25">
        <v>8.7029288702928864E-2</v>
      </c>
      <c r="Y356" s="24">
        <v>0.4</v>
      </c>
      <c r="Z356" s="24">
        <v>-0.19999999999999996</v>
      </c>
      <c r="AA356" s="24">
        <v>0.6</v>
      </c>
      <c r="AB356" s="24">
        <v>0.5</v>
      </c>
      <c r="AC356" s="26">
        <v>0.24905359633393104</v>
      </c>
      <c r="AD356" s="24">
        <v>2.8617216117216118</v>
      </c>
      <c r="AE356" s="6">
        <v>172</v>
      </c>
      <c r="AF356" s="6">
        <v>161</v>
      </c>
      <c r="AG356" s="6">
        <v>151</v>
      </c>
      <c r="AH356" s="27">
        <v>10.424242424242424</v>
      </c>
      <c r="AI356" s="28">
        <v>355000</v>
      </c>
      <c r="AJ356" s="28">
        <v>305000</v>
      </c>
      <c r="AK356" s="28">
        <v>320000</v>
      </c>
      <c r="AL356" s="29">
        <v>0.16393442622950818</v>
      </c>
      <c r="AM356" s="29">
        <v>0.109375</v>
      </c>
      <c r="AN356" s="6">
        <v>1.3</v>
      </c>
      <c r="AO356" s="27">
        <v>-9.9999999999999867E-2</v>
      </c>
      <c r="AP356" s="6">
        <v>1.4</v>
      </c>
      <c r="AQ356" s="26">
        <v>2.6785714285714284E-2</v>
      </c>
      <c r="AR356" s="28">
        <v>440</v>
      </c>
      <c r="AS356" s="28">
        <v>400</v>
      </c>
      <c r="AT356" s="25">
        <v>0.1</v>
      </c>
      <c r="AU356" s="26">
        <v>0.14156385427225382</v>
      </c>
      <c r="AV356" s="30">
        <v>1606.0800000000002</v>
      </c>
      <c r="AW356" s="24">
        <v>0.71189999999999998</v>
      </c>
      <c r="AX356" s="24">
        <v>0.28810000000000002</v>
      </c>
      <c r="AY356" s="24">
        <v>0.93840000000000001</v>
      </c>
      <c r="AZ356" s="24">
        <v>3.5999999999999997E-2</v>
      </c>
      <c r="BA356" s="24">
        <v>0.37980000000000003</v>
      </c>
      <c r="BB356" s="24">
        <v>0.27179999999999999</v>
      </c>
      <c r="BC356" s="24">
        <v>0.2417</v>
      </c>
      <c r="BD356" s="31">
        <v>4.5</v>
      </c>
      <c r="BE356" s="23">
        <v>432</v>
      </c>
      <c r="BF356" s="32" t="s">
        <v>3055</v>
      </c>
      <c r="BG356" s="33">
        <v>149.30827396701801</v>
      </c>
      <c r="BH356" s="33">
        <v>-30.336220673761801</v>
      </c>
      <c r="BI356" s="34">
        <f t="shared" si="70"/>
        <v>100</v>
      </c>
      <c r="BJ356" s="34">
        <f t="shared" si="71"/>
        <v>95</v>
      </c>
      <c r="BK356" s="34">
        <f t="shared" si="72"/>
        <v>1</v>
      </c>
      <c r="BL356" s="34">
        <f t="shared" si="73"/>
        <v>53</v>
      </c>
      <c r="BM356" s="34">
        <f t="shared" si="74"/>
        <v>82</v>
      </c>
      <c r="BN356" s="34">
        <f t="shared" si="75"/>
        <v>27</v>
      </c>
      <c r="BO356" s="34">
        <f t="shared" si="76"/>
        <v>37</v>
      </c>
      <c r="BP356" s="34">
        <f t="shared" si="77"/>
        <v>74</v>
      </c>
      <c r="BQ356" s="35">
        <f t="shared" si="78"/>
        <v>100</v>
      </c>
      <c r="BR356" s="34">
        <f t="shared" si="79"/>
        <v>100</v>
      </c>
      <c r="BS356" s="35">
        <f t="shared" si="80"/>
        <v>100</v>
      </c>
      <c r="BT356" s="35">
        <f t="shared" si="81"/>
        <v>100</v>
      </c>
      <c r="BU356" s="35">
        <f t="shared" si="82"/>
        <v>45</v>
      </c>
      <c r="BV356" s="35">
        <f t="shared" si="83"/>
        <v>72</v>
      </c>
    </row>
    <row r="357" spans="2:74" hidden="1" x14ac:dyDescent="0.3">
      <c r="B357" s="6" t="s">
        <v>600</v>
      </c>
      <c r="C357" s="6">
        <v>509031246</v>
      </c>
      <c r="D357" s="6" t="s">
        <v>512</v>
      </c>
      <c r="E357" s="6" t="s">
        <v>92</v>
      </c>
      <c r="F357" s="6" t="s">
        <v>2696</v>
      </c>
      <c r="G357" s="6" t="s">
        <v>93</v>
      </c>
      <c r="H357" s="6" t="s">
        <v>78</v>
      </c>
      <c r="I357" s="22">
        <v>260000</v>
      </c>
      <c r="J357" s="22">
        <v>289000</v>
      </c>
      <c r="K357" s="22">
        <v>289000</v>
      </c>
      <c r="L357" s="22">
        <v>250000</v>
      </c>
      <c r="M357" s="22">
        <v>250000</v>
      </c>
      <c r="N357" s="22">
        <v>289000</v>
      </c>
      <c r="O357" s="23">
        <v>43</v>
      </c>
      <c r="P357" s="23">
        <v>42</v>
      </c>
      <c r="Q357" s="23">
        <v>58</v>
      </c>
      <c r="R357" s="22">
        <v>350</v>
      </c>
      <c r="S357" s="22">
        <v>395</v>
      </c>
      <c r="T357" s="24">
        <v>1.4</v>
      </c>
      <c r="U357" s="24">
        <v>0</v>
      </c>
      <c r="V357" s="24">
        <v>1.4</v>
      </c>
      <c r="W357" s="24">
        <v>1.1000000000000001</v>
      </c>
      <c r="X357" s="25">
        <v>7.0000000000000007E-2</v>
      </c>
      <c r="Y357" s="24">
        <v>0.2</v>
      </c>
      <c r="Z357" s="24">
        <v>0</v>
      </c>
      <c r="AA357" s="24">
        <v>0.2</v>
      </c>
      <c r="AB357" s="24">
        <v>0.3</v>
      </c>
      <c r="AC357" s="26">
        <v>0.24841017488076311</v>
      </c>
      <c r="AD357" s="24">
        <v>3.5487167840109017</v>
      </c>
      <c r="AE357" s="6">
        <v>64</v>
      </c>
      <c r="AF357" s="6">
        <v>80</v>
      </c>
      <c r="AG357" s="6">
        <v>77</v>
      </c>
      <c r="AH357" s="27">
        <v>4.1171548117154808</v>
      </c>
      <c r="AI357" s="28">
        <v>265000</v>
      </c>
      <c r="AJ357" s="28">
        <v>259500</v>
      </c>
      <c r="AK357" s="28">
        <v>190000</v>
      </c>
      <c r="AL357" s="29">
        <v>2.119460500963391E-2</v>
      </c>
      <c r="AM357" s="29">
        <v>0.39473684210526316</v>
      </c>
      <c r="AN357" s="6">
        <v>1.4</v>
      </c>
      <c r="AO357" s="27">
        <v>-0.20000000000000018</v>
      </c>
      <c r="AP357" s="6">
        <v>1.6</v>
      </c>
      <c r="AQ357" s="26">
        <v>1.5217391304347827E-2</v>
      </c>
      <c r="AR357" s="28">
        <v>400</v>
      </c>
      <c r="AS357" s="28">
        <v>380</v>
      </c>
      <c r="AT357" s="25">
        <v>5.2631578947368418E-2</v>
      </c>
      <c r="AU357" s="26">
        <v>0.4197851489524479</v>
      </c>
      <c r="AV357" s="30">
        <v>1408.96</v>
      </c>
      <c r="AW357" s="24">
        <v>0.67779999999999996</v>
      </c>
      <c r="AX357" s="24">
        <v>0.32219999999999999</v>
      </c>
      <c r="AY357" s="24">
        <v>0.96509999999999996</v>
      </c>
      <c r="AZ357" s="24">
        <v>2.5999999999999999E-2</v>
      </c>
      <c r="BA357" s="24">
        <v>0.48699999999999999</v>
      </c>
      <c r="BB357" s="24">
        <v>0.223</v>
      </c>
      <c r="BC357" s="24">
        <v>0.20519999999999999</v>
      </c>
      <c r="BD357" s="31">
        <v>6.5</v>
      </c>
      <c r="BE357" s="23">
        <v>136</v>
      </c>
      <c r="BF357" s="32" t="s">
        <v>3056</v>
      </c>
      <c r="BG357" s="33">
        <v>117.149731359329</v>
      </c>
      <c r="BH357" s="33">
        <v>-32.483967999396299</v>
      </c>
      <c r="BI357" s="34">
        <f t="shared" si="70"/>
        <v>93</v>
      </c>
      <c r="BJ357" s="34">
        <f t="shared" si="71"/>
        <v>93</v>
      </c>
      <c r="BK357" s="34">
        <f t="shared" si="72"/>
        <v>74</v>
      </c>
      <c r="BL357" s="34">
        <f t="shared" si="73"/>
        <v>1</v>
      </c>
      <c r="BM357" s="34">
        <f t="shared" si="74"/>
        <v>11</v>
      </c>
      <c r="BN357" s="34">
        <f t="shared" si="75"/>
        <v>9</v>
      </c>
      <c r="BO357" s="34">
        <f t="shared" si="76"/>
        <v>79</v>
      </c>
      <c r="BP357" s="34">
        <f t="shared" si="77"/>
        <v>97</v>
      </c>
      <c r="BQ357" s="35">
        <f t="shared" si="78"/>
        <v>100</v>
      </c>
      <c r="BR357" s="34">
        <f t="shared" si="79"/>
        <v>100</v>
      </c>
      <c r="BS357" s="35">
        <f t="shared" si="80"/>
        <v>100</v>
      </c>
      <c r="BT357" s="35">
        <f t="shared" si="81"/>
        <v>100</v>
      </c>
      <c r="BU357" s="35">
        <f t="shared" si="82"/>
        <v>65</v>
      </c>
      <c r="BV357" s="35">
        <f t="shared" si="83"/>
        <v>72</v>
      </c>
    </row>
    <row r="358" spans="2:74" hidden="1" x14ac:dyDescent="0.3">
      <c r="B358" s="6" t="s">
        <v>601</v>
      </c>
      <c r="C358" s="6">
        <v>202031032</v>
      </c>
      <c r="D358" s="6" t="s">
        <v>411</v>
      </c>
      <c r="E358" s="6" t="s">
        <v>251</v>
      </c>
      <c r="F358" s="6" t="s">
        <v>2708</v>
      </c>
      <c r="G358" s="6" t="s">
        <v>86</v>
      </c>
      <c r="H358" s="6" t="s">
        <v>78</v>
      </c>
      <c r="I358" s="22">
        <v>561150</v>
      </c>
      <c r="J358" s="22">
        <v>561271</v>
      </c>
      <c r="K358" s="22">
        <v>545000</v>
      </c>
      <c r="L358" s="22">
        <v>695000</v>
      </c>
      <c r="M358" s="22">
        <v>695000</v>
      </c>
      <c r="N358" s="22">
        <v>665000</v>
      </c>
      <c r="O358" s="23">
        <v>48</v>
      </c>
      <c r="P358" s="23">
        <v>48</v>
      </c>
      <c r="Q358" s="23">
        <v>44</v>
      </c>
      <c r="R358" s="22">
        <v>500</v>
      </c>
      <c r="S358" s="22">
        <v>450</v>
      </c>
      <c r="T358" s="24">
        <v>1.6</v>
      </c>
      <c r="U358" s="24">
        <v>-9.9999999999999867E-2</v>
      </c>
      <c r="V358" s="24">
        <v>1.7</v>
      </c>
      <c r="W358" s="24">
        <v>1.4</v>
      </c>
      <c r="X358" s="25">
        <v>4.6333422436068784E-2</v>
      </c>
      <c r="Y358" s="24">
        <v>1.2</v>
      </c>
      <c r="Z358" s="24">
        <v>-0.7</v>
      </c>
      <c r="AA358" s="24">
        <v>1.9</v>
      </c>
      <c r="AB358" s="24">
        <v>1.4</v>
      </c>
      <c r="AC358" s="26">
        <v>0.30703478089998032</v>
      </c>
      <c r="AD358" s="24">
        <v>6.6266372039239982</v>
      </c>
      <c r="AE358" s="6">
        <v>79</v>
      </c>
      <c r="AF358" s="6">
        <v>82</v>
      </c>
      <c r="AG358" s="6">
        <v>79</v>
      </c>
      <c r="AH358" s="27">
        <v>10.099009900990099</v>
      </c>
      <c r="AI358" s="28">
        <v>445000</v>
      </c>
      <c r="AJ358" s="28">
        <v>400000</v>
      </c>
      <c r="AK358" s="28">
        <v>372500</v>
      </c>
      <c r="AL358" s="29">
        <v>0.1125</v>
      </c>
      <c r="AM358" s="29">
        <v>0.19463087248322147</v>
      </c>
      <c r="AN358" s="6">
        <v>1.4</v>
      </c>
      <c r="AO358" s="27">
        <v>9.9999999999999867E-2</v>
      </c>
      <c r="AP358" s="6">
        <v>1.3</v>
      </c>
      <c r="AQ358" s="26">
        <v>0.10459770114942528</v>
      </c>
      <c r="AR358" s="28">
        <v>480</v>
      </c>
      <c r="AS358" s="28">
        <v>440</v>
      </c>
      <c r="AT358" s="25">
        <v>9.0909090909090912E-2</v>
      </c>
      <c r="AU358" s="26">
        <v>0.33636840639356502</v>
      </c>
      <c r="AV358" s="30">
        <v>1628.4800000000002</v>
      </c>
      <c r="AW358" s="24">
        <v>0.75670000000000004</v>
      </c>
      <c r="AX358" s="24">
        <v>0.24329999999999999</v>
      </c>
      <c r="AY358" s="24">
        <v>0.97940000000000005</v>
      </c>
      <c r="AZ358" s="24">
        <v>0</v>
      </c>
      <c r="BA358" s="24">
        <v>0.43230000000000002</v>
      </c>
      <c r="BB358" s="24">
        <v>0.42720000000000002</v>
      </c>
      <c r="BC358" s="24">
        <v>0.1045</v>
      </c>
      <c r="BD358" s="31">
        <v>3</v>
      </c>
      <c r="BE358" s="23">
        <v>147</v>
      </c>
      <c r="BF358" s="32" t="s">
        <v>3057</v>
      </c>
      <c r="BG358" s="33">
        <v>144.33646785890599</v>
      </c>
      <c r="BH358" s="33">
        <v>-36.589696234284503</v>
      </c>
      <c r="BI358" s="34">
        <f t="shared" si="70"/>
        <v>90</v>
      </c>
      <c r="BJ358" s="34">
        <f t="shared" si="71"/>
        <v>93</v>
      </c>
      <c r="BK358" s="34">
        <f t="shared" si="72"/>
        <v>1</v>
      </c>
      <c r="BL358" s="34">
        <f t="shared" si="73"/>
        <v>1</v>
      </c>
      <c r="BM358" s="34">
        <f t="shared" si="74"/>
        <v>57</v>
      </c>
      <c r="BN358" s="34">
        <f t="shared" si="75"/>
        <v>100</v>
      </c>
      <c r="BO358" s="34">
        <f t="shared" si="76"/>
        <v>78</v>
      </c>
      <c r="BP358" s="34">
        <f t="shared" si="77"/>
        <v>85</v>
      </c>
      <c r="BQ358" s="35">
        <f t="shared" si="78"/>
        <v>100</v>
      </c>
      <c r="BR358" s="34">
        <f t="shared" si="79"/>
        <v>84</v>
      </c>
      <c r="BS358" s="35">
        <f t="shared" si="80"/>
        <v>62</v>
      </c>
      <c r="BT358" s="35">
        <f t="shared" si="81"/>
        <v>97</v>
      </c>
      <c r="BU358" s="35">
        <f t="shared" si="82"/>
        <v>30</v>
      </c>
      <c r="BV358" s="35">
        <f t="shared" si="83"/>
        <v>72</v>
      </c>
    </row>
    <row r="359" spans="2:74" hidden="1" x14ac:dyDescent="0.3">
      <c r="B359" s="6" t="s">
        <v>602</v>
      </c>
      <c r="C359" s="6">
        <v>213031351</v>
      </c>
      <c r="D359" s="6" t="s">
        <v>603</v>
      </c>
      <c r="E359" s="6" t="s">
        <v>89</v>
      </c>
      <c r="F359" s="6" t="s">
        <v>689</v>
      </c>
      <c r="G359" s="6" t="s">
        <v>86</v>
      </c>
      <c r="H359" s="6" t="s">
        <v>78</v>
      </c>
      <c r="I359" s="22">
        <v>895000</v>
      </c>
      <c r="J359" s="22">
        <v>900000</v>
      </c>
      <c r="K359" s="22">
        <v>939600</v>
      </c>
      <c r="L359" s="22">
        <v>925000</v>
      </c>
      <c r="M359" s="22">
        <v>940000</v>
      </c>
      <c r="N359" s="22">
        <v>1011000</v>
      </c>
      <c r="O359" s="23">
        <v>26</v>
      </c>
      <c r="P359" s="23">
        <v>29</v>
      </c>
      <c r="Q359" s="23">
        <v>27</v>
      </c>
      <c r="R359" s="22">
        <v>600</v>
      </c>
      <c r="S359" s="22">
        <v>575</v>
      </c>
      <c r="T359" s="24">
        <v>2.2999999999999998</v>
      </c>
      <c r="U359" s="24">
        <v>-0.10000000000000009</v>
      </c>
      <c r="V359" s="24">
        <v>2.4</v>
      </c>
      <c r="W359" s="24">
        <v>2.2000000000000002</v>
      </c>
      <c r="X359" s="25">
        <v>3.4860335195530723E-2</v>
      </c>
      <c r="Y359" s="24">
        <v>2.4</v>
      </c>
      <c r="Z359" s="24">
        <v>-0.89999999999999991</v>
      </c>
      <c r="AA359" s="24">
        <v>3.3</v>
      </c>
      <c r="AB359" s="24">
        <v>4</v>
      </c>
      <c r="AC359" s="26">
        <v>0.26947398677780965</v>
      </c>
      <c r="AD359" s="24">
        <v>7.73010314635063</v>
      </c>
      <c r="AE359" s="6">
        <v>136</v>
      </c>
      <c r="AF359" s="6">
        <v>202</v>
      </c>
      <c r="AG359" s="6">
        <v>174</v>
      </c>
      <c r="AH359" s="27">
        <v>2.843441466854725</v>
      </c>
      <c r="AI359" s="28">
        <v>1020000</v>
      </c>
      <c r="AJ359" s="28">
        <v>1050000</v>
      </c>
      <c r="AK359" s="28">
        <v>1010000</v>
      </c>
      <c r="AL359" s="29">
        <v>-2.8571428571428571E-2</v>
      </c>
      <c r="AM359" s="29">
        <v>9.9009900990099011E-3</v>
      </c>
      <c r="AN359" s="6">
        <v>2.5</v>
      </c>
      <c r="AO359" s="27">
        <v>0.10000000000000009</v>
      </c>
      <c r="AP359" s="6">
        <v>2.4</v>
      </c>
      <c r="AQ359" s="26">
        <v>5.3383458646616547E-2</v>
      </c>
      <c r="AR359" s="28">
        <v>620</v>
      </c>
      <c r="AS359" s="28">
        <v>600</v>
      </c>
      <c r="AT359" s="25">
        <v>3.3333333333333333E-2</v>
      </c>
      <c r="AU359" s="26">
        <v>-0.11151854834466413</v>
      </c>
      <c r="AV359" s="30">
        <v>2226.5600000000004</v>
      </c>
      <c r="AW359" s="24">
        <v>0.62970000000000004</v>
      </c>
      <c r="AX359" s="24">
        <v>0.37030000000000002</v>
      </c>
      <c r="AY359" s="24">
        <v>0.58879999999999999</v>
      </c>
      <c r="AZ359" s="24">
        <v>0.19089999999999999</v>
      </c>
      <c r="BA359" s="24">
        <v>0.217</v>
      </c>
      <c r="BB359" s="24">
        <v>0.34960000000000002</v>
      </c>
      <c r="BC359" s="24">
        <v>0.4042</v>
      </c>
      <c r="BD359" s="31">
        <v>7.5</v>
      </c>
      <c r="BE359" s="23">
        <v>9</v>
      </c>
      <c r="BF359" s="32" t="s">
        <v>3058</v>
      </c>
      <c r="BG359" s="33">
        <v>144.86459717174901</v>
      </c>
      <c r="BH359" s="33">
        <v>-37.802508480653202</v>
      </c>
      <c r="BI359" s="34">
        <f t="shared" si="70"/>
        <v>79</v>
      </c>
      <c r="BJ359" s="34">
        <f t="shared" si="71"/>
        <v>75</v>
      </c>
      <c r="BK359" s="34">
        <f t="shared" si="72"/>
        <v>90</v>
      </c>
      <c r="BL359" s="34">
        <f t="shared" si="73"/>
        <v>100</v>
      </c>
      <c r="BM359" s="34">
        <f t="shared" si="74"/>
        <v>1</v>
      </c>
      <c r="BN359" s="34">
        <f t="shared" si="75"/>
        <v>67</v>
      </c>
      <c r="BO359" s="34">
        <f t="shared" si="76"/>
        <v>100</v>
      </c>
      <c r="BP359" s="34">
        <f t="shared" si="77"/>
        <v>38</v>
      </c>
      <c r="BQ359" s="35">
        <f t="shared" si="78"/>
        <v>67</v>
      </c>
      <c r="BR359" s="34">
        <f t="shared" si="79"/>
        <v>73</v>
      </c>
      <c r="BS359" s="35">
        <f t="shared" si="80"/>
        <v>87</v>
      </c>
      <c r="BT359" s="35">
        <f t="shared" si="81"/>
        <v>77</v>
      </c>
      <c r="BU359" s="35">
        <f t="shared" si="82"/>
        <v>75</v>
      </c>
      <c r="BV359" s="35">
        <f t="shared" si="83"/>
        <v>72</v>
      </c>
    </row>
    <row r="360" spans="2:74" hidden="1" x14ac:dyDescent="0.3">
      <c r="B360" s="6" t="s">
        <v>604</v>
      </c>
      <c r="C360" s="6">
        <v>128021534</v>
      </c>
      <c r="D360" s="6" t="s">
        <v>235</v>
      </c>
      <c r="E360" s="6" t="s">
        <v>236</v>
      </c>
      <c r="F360" s="6" t="s">
        <v>2757</v>
      </c>
      <c r="G360" s="6" t="s">
        <v>77</v>
      </c>
      <c r="H360" s="6" t="s">
        <v>78</v>
      </c>
      <c r="I360" s="22">
        <v>1916830</v>
      </c>
      <c r="J360" s="22">
        <v>1850000</v>
      </c>
      <c r="K360" s="22">
        <v>1734000</v>
      </c>
      <c r="L360" s="22">
        <v>1830000</v>
      </c>
      <c r="M360" s="22">
        <v>1825000</v>
      </c>
      <c r="N360" s="22">
        <v>1755000</v>
      </c>
      <c r="O360" s="23">
        <v>27</v>
      </c>
      <c r="P360" s="23">
        <v>29</v>
      </c>
      <c r="Q360" s="23">
        <v>28</v>
      </c>
      <c r="R360" s="22">
        <v>1190</v>
      </c>
      <c r="S360" s="22">
        <v>1100</v>
      </c>
      <c r="T360" s="24">
        <v>2.9</v>
      </c>
      <c r="U360" s="24">
        <v>0.10000000000000009</v>
      </c>
      <c r="V360" s="24">
        <v>2.8</v>
      </c>
      <c r="W360" s="24">
        <v>2.2999999999999998</v>
      </c>
      <c r="X360" s="25">
        <v>3.2282466363735961E-2</v>
      </c>
      <c r="Y360" s="24">
        <v>0.9</v>
      </c>
      <c r="Z360" s="24">
        <v>-0.20000000000000007</v>
      </c>
      <c r="AA360" s="24">
        <v>1.1000000000000001</v>
      </c>
      <c r="AB360" s="24">
        <v>1.4</v>
      </c>
      <c r="AC360" s="26">
        <v>0.37544169611307415</v>
      </c>
      <c r="AD360" s="24">
        <v>11.629895060769618</v>
      </c>
      <c r="AE360" s="6">
        <v>99</v>
      </c>
      <c r="AF360" s="6">
        <v>145</v>
      </c>
      <c r="AG360" s="6">
        <v>106</v>
      </c>
      <c r="AH360" s="27">
        <v>1.8472385428907168</v>
      </c>
      <c r="AI360" s="28">
        <v>1600000</v>
      </c>
      <c r="AJ360" s="28">
        <v>1510000</v>
      </c>
      <c r="AK360" s="28">
        <v>1345000</v>
      </c>
      <c r="AL360" s="29">
        <v>5.9602649006622516E-2</v>
      </c>
      <c r="AM360" s="29">
        <v>0.1895910780669145</v>
      </c>
      <c r="AN360" s="6">
        <v>2.5</v>
      </c>
      <c r="AO360" s="27">
        <v>-0.39999999999999991</v>
      </c>
      <c r="AP360" s="6">
        <v>2.9</v>
      </c>
      <c r="AQ360" s="26">
        <v>8.3908045977011486E-2</v>
      </c>
      <c r="AR360" s="28">
        <v>925</v>
      </c>
      <c r="AS360" s="28">
        <v>900</v>
      </c>
      <c r="AT360" s="25">
        <v>2.7777777777777776E-2</v>
      </c>
      <c r="AU360" s="26">
        <v>0.17550293083416157</v>
      </c>
      <c r="AV360" s="30">
        <v>3169.6000000000004</v>
      </c>
      <c r="AW360" s="24">
        <v>0.9</v>
      </c>
      <c r="AX360" s="24">
        <v>0.1</v>
      </c>
      <c r="AY360" s="24">
        <v>0.94189999999999996</v>
      </c>
      <c r="AZ360" s="24">
        <v>3.7699999999999997E-2</v>
      </c>
      <c r="BA360" s="24">
        <v>0.49669999999999997</v>
      </c>
      <c r="BB360" s="24">
        <v>0.42399999999999999</v>
      </c>
      <c r="BC360" s="24">
        <v>6.93E-2</v>
      </c>
      <c r="BD360" s="31">
        <v>9</v>
      </c>
      <c r="BE360" s="23">
        <v>21</v>
      </c>
      <c r="BF360" s="32" t="s">
        <v>3059</v>
      </c>
      <c r="BG360" s="33">
        <v>151.03193073355899</v>
      </c>
      <c r="BH360" s="33">
        <v>-33.994054787298602</v>
      </c>
      <c r="BI360" s="34">
        <f t="shared" si="70"/>
        <v>69</v>
      </c>
      <c r="BJ360" s="34">
        <f t="shared" si="71"/>
        <v>75</v>
      </c>
      <c r="BK360" s="34">
        <f t="shared" si="72"/>
        <v>100</v>
      </c>
      <c r="BL360" s="34">
        <f t="shared" si="73"/>
        <v>42</v>
      </c>
      <c r="BM360" s="34">
        <f t="shared" si="74"/>
        <v>31</v>
      </c>
      <c r="BN360" s="34">
        <f t="shared" si="75"/>
        <v>100</v>
      </c>
      <c r="BO360" s="34">
        <f t="shared" si="76"/>
        <v>100</v>
      </c>
      <c r="BP360" s="34">
        <f t="shared" si="77"/>
        <v>99</v>
      </c>
      <c r="BQ360" s="35">
        <f t="shared" si="78"/>
        <v>58</v>
      </c>
      <c r="BR360" s="34">
        <f t="shared" si="79"/>
        <v>34</v>
      </c>
      <c r="BS360" s="35">
        <f t="shared" si="80"/>
        <v>17</v>
      </c>
      <c r="BT360" s="35">
        <f t="shared" si="81"/>
        <v>100</v>
      </c>
      <c r="BU360" s="35">
        <f t="shared" si="82"/>
        <v>90</v>
      </c>
      <c r="BV360" s="35">
        <f t="shared" si="83"/>
        <v>72</v>
      </c>
    </row>
    <row r="361" spans="2:74" hidden="1" x14ac:dyDescent="0.3">
      <c r="B361" s="6" t="s">
        <v>605</v>
      </c>
      <c r="C361" s="6">
        <v>204011060</v>
      </c>
      <c r="D361" s="6" t="s">
        <v>606</v>
      </c>
      <c r="E361" s="6" t="s">
        <v>261</v>
      </c>
      <c r="F361" s="6" t="s">
        <v>2708</v>
      </c>
      <c r="G361" s="6" t="s">
        <v>86</v>
      </c>
      <c r="H361" s="6" t="s">
        <v>78</v>
      </c>
      <c r="I361" s="22">
        <v>863000</v>
      </c>
      <c r="J361" s="22">
        <v>840000</v>
      </c>
      <c r="K361" s="22">
        <v>820000</v>
      </c>
      <c r="L361" s="22">
        <v>605000</v>
      </c>
      <c r="M361" s="22">
        <v>625000</v>
      </c>
      <c r="N361" s="22">
        <v>655000</v>
      </c>
      <c r="O361" s="23">
        <v>58</v>
      </c>
      <c r="P361" s="23">
        <v>65</v>
      </c>
      <c r="Q361" s="23">
        <v>69</v>
      </c>
      <c r="R361" s="22">
        <v>450</v>
      </c>
      <c r="S361" s="22">
        <v>450</v>
      </c>
      <c r="T361" s="24">
        <v>1.4</v>
      </c>
      <c r="U361" s="24">
        <v>-0.10000000000000009</v>
      </c>
      <c r="V361" s="24">
        <v>1.5</v>
      </c>
      <c r="W361" s="24">
        <v>1.6</v>
      </c>
      <c r="X361" s="25">
        <v>2.7114716106604868E-2</v>
      </c>
      <c r="Y361" s="24">
        <v>0.3</v>
      </c>
      <c r="Z361" s="24">
        <v>-0.2</v>
      </c>
      <c r="AA361" s="24">
        <v>0.5</v>
      </c>
      <c r="AB361" s="24">
        <v>0.6</v>
      </c>
      <c r="AC361" s="26">
        <v>0.21146616541353383</v>
      </c>
      <c r="AD361" s="24">
        <v>7.7989444765760556</v>
      </c>
      <c r="AE361" s="6">
        <v>734</v>
      </c>
      <c r="AF361" s="6">
        <v>750</v>
      </c>
      <c r="AG361" s="6">
        <v>530</v>
      </c>
      <c r="AH361" s="27">
        <v>12.577903682719546</v>
      </c>
      <c r="AI361" s="28">
        <v>580000</v>
      </c>
      <c r="AJ361" s="28">
        <v>580000</v>
      </c>
      <c r="AK361" s="28">
        <v>599999</v>
      </c>
      <c r="AL361" s="29">
        <v>0</v>
      </c>
      <c r="AM361" s="29">
        <v>-3.3331722219537036E-2</v>
      </c>
      <c r="AN361" s="6">
        <v>2.1</v>
      </c>
      <c r="AO361" s="27">
        <v>-0.10000000000000009</v>
      </c>
      <c r="AP361" s="6">
        <v>2.2000000000000002</v>
      </c>
      <c r="AQ361" s="26">
        <v>0.10714285714285714</v>
      </c>
      <c r="AR361" s="28">
        <v>480</v>
      </c>
      <c r="AS361" s="28">
        <v>450</v>
      </c>
      <c r="AT361" s="25">
        <v>6.6666666666666666E-2</v>
      </c>
      <c r="AU361" s="26">
        <v>8.4704039839075262E-2</v>
      </c>
      <c r="AV361" s="30">
        <v>2128</v>
      </c>
      <c r="AW361" s="24">
        <v>0.80279999999999996</v>
      </c>
      <c r="AX361" s="24">
        <v>0.19719999999999999</v>
      </c>
      <c r="AY361" s="24">
        <v>0.98929999999999996</v>
      </c>
      <c r="AZ361" s="24">
        <v>6.0000000000000001E-3</v>
      </c>
      <c r="BA361" s="24">
        <v>0.36330000000000001</v>
      </c>
      <c r="BB361" s="24">
        <v>0.37469999999999998</v>
      </c>
      <c r="BC361" s="24">
        <v>0.2225</v>
      </c>
      <c r="BD361" s="31">
        <v>5.5</v>
      </c>
      <c r="BE361" s="23">
        <v>88</v>
      </c>
      <c r="BF361" s="32" t="s">
        <v>3060</v>
      </c>
      <c r="BG361" s="33">
        <v>144.822365814189</v>
      </c>
      <c r="BH361" s="33">
        <v>-37.0284461476136</v>
      </c>
      <c r="BI361" s="34">
        <f t="shared" si="70"/>
        <v>93</v>
      </c>
      <c r="BJ361" s="34">
        <f t="shared" si="71"/>
        <v>82</v>
      </c>
      <c r="BK361" s="34">
        <f t="shared" si="72"/>
        <v>1</v>
      </c>
      <c r="BL361" s="34">
        <f t="shared" si="73"/>
        <v>72</v>
      </c>
      <c r="BM361" s="34">
        <f t="shared" si="74"/>
        <v>1</v>
      </c>
      <c r="BN361" s="34">
        <f t="shared" si="75"/>
        <v>100</v>
      </c>
      <c r="BO361" s="34">
        <f t="shared" si="76"/>
        <v>89</v>
      </c>
      <c r="BP361" s="34">
        <f t="shared" si="77"/>
        <v>70</v>
      </c>
      <c r="BQ361" s="35">
        <f t="shared" si="78"/>
        <v>41</v>
      </c>
      <c r="BR361" s="34">
        <f t="shared" si="79"/>
        <v>72</v>
      </c>
      <c r="BS361" s="35">
        <f t="shared" si="80"/>
        <v>100</v>
      </c>
      <c r="BT361" s="35">
        <f t="shared" si="81"/>
        <v>100</v>
      </c>
      <c r="BU361" s="35">
        <f t="shared" si="82"/>
        <v>55</v>
      </c>
      <c r="BV361" s="35">
        <f t="shared" si="83"/>
        <v>72</v>
      </c>
    </row>
    <row r="362" spans="2:74" hidden="1" x14ac:dyDescent="0.3">
      <c r="B362" s="6" t="s">
        <v>607</v>
      </c>
      <c r="C362" s="6">
        <v>205011077</v>
      </c>
      <c r="D362" s="6" t="s">
        <v>476</v>
      </c>
      <c r="E362" s="6" t="s">
        <v>477</v>
      </c>
      <c r="F362" s="6" t="s">
        <v>2708</v>
      </c>
      <c r="G362" s="6" t="s">
        <v>86</v>
      </c>
      <c r="H362" s="6" t="s">
        <v>78</v>
      </c>
      <c r="I362" s="22">
        <v>700000</v>
      </c>
      <c r="J362" s="22">
        <v>700000</v>
      </c>
      <c r="K362" s="22">
        <v>688000</v>
      </c>
      <c r="L362" s="22">
        <v>815000</v>
      </c>
      <c r="M362" s="22">
        <v>760000</v>
      </c>
      <c r="N362" s="22">
        <v>760000</v>
      </c>
      <c r="O362" s="23">
        <v>60</v>
      </c>
      <c r="P362" s="23">
        <v>66</v>
      </c>
      <c r="Q362" s="23">
        <v>84</v>
      </c>
      <c r="R362" s="22">
        <v>500</v>
      </c>
      <c r="S362" s="22">
        <v>450</v>
      </c>
      <c r="T362" s="24">
        <v>2.2000000000000002</v>
      </c>
      <c r="U362" s="24">
        <v>0.10000000000000009</v>
      </c>
      <c r="V362" s="24">
        <v>2.1</v>
      </c>
      <c r="W362" s="24">
        <v>1.9</v>
      </c>
      <c r="X362" s="25">
        <v>3.7142857142857144E-2</v>
      </c>
      <c r="Y362" s="24">
        <v>0.5</v>
      </c>
      <c r="Z362" s="24">
        <v>-0.19999999999999996</v>
      </c>
      <c r="AA362" s="24">
        <v>0.7</v>
      </c>
      <c r="AB362" s="24">
        <v>0.7</v>
      </c>
      <c r="AC362" s="26">
        <v>0.30661302982731548</v>
      </c>
      <c r="AD362" s="24">
        <v>8.2549661876584945</v>
      </c>
      <c r="AE362" s="6">
        <v>635</v>
      </c>
      <c r="AF362" s="6">
        <v>617</v>
      </c>
      <c r="AG362" s="6">
        <v>512</v>
      </c>
      <c r="AH362" s="27">
        <v>9.2364532019704431</v>
      </c>
      <c r="AI362" s="28">
        <v>620000</v>
      </c>
      <c r="AJ362" s="28">
        <v>620000</v>
      </c>
      <c r="AK362" s="28">
        <v>610000</v>
      </c>
      <c r="AL362" s="29">
        <v>0</v>
      </c>
      <c r="AM362" s="29">
        <v>1.6393442622950821E-2</v>
      </c>
      <c r="AN362" s="6">
        <v>3</v>
      </c>
      <c r="AO362" s="27">
        <v>-0.10000000000000009</v>
      </c>
      <c r="AP362" s="6">
        <v>3.1</v>
      </c>
      <c r="AQ362" s="26">
        <v>9.375E-2</v>
      </c>
      <c r="AR362" s="28">
        <v>530</v>
      </c>
      <c r="AS362" s="28">
        <v>480</v>
      </c>
      <c r="AT362" s="25">
        <v>0.10416666666666667</v>
      </c>
      <c r="AU362" s="26">
        <v>3.7420065642527534E-2</v>
      </c>
      <c r="AV362" s="30">
        <v>1630.7200000000003</v>
      </c>
      <c r="AW362" s="24">
        <v>0.7369</v>
      </c>
      <c r="AX362" s="24">
        <v>0.2631</v>
      </c>
      <c r="AY362" s="24">
        <v>0.97719999999999996</v>
      </c>
      <c r="AZ362" s="24">
        <v>7.4999999999999997E-3</v>
      </c>
      <c r="BA362" s="24">
        <v>0.49230000000000002</v>
      </c>
      <c r="BB362" s="24">
        <v>0.36899999999999999</v>
      </c>
      <c r="BC362" s="24">
        <v>9.5899999999999999E-2</v>
      </c>
      <c r="BD362" s="31">
        <v>5</v>
      </c>
      <c r="BE362" s="23">
        <v>104</v>
      </c>
      <c r="BF362" s="32" t="s">
        <v>3061</v>
      </c>
      <c r="BG362" s="33">
        <v>146.13945014707599</v>
      </c>
      <c r="BH362" s="33">
        <v>-37.877256395437897</v>
      </c>
      <c r="BI362" s="34">
        <f t="shared" si="70"/>
        <v>80</v>
      </c>
      <c r="BJ362" s="34">
        <f t="shared" si="71"/>
        <v>67</v>
      </c>
      <c r="BK362" s="34">
        <f t="shared" si="72"/>
        <v>10</v>
      </c>
      <c r="BL362" s="34">
        <f t="shared" si="73"/>
        <v>88</v>
      </c>
      <c r="BM362" s="34">
        <f t="shared" si="74"/>
        <v>1</v>
      </c>
      <c r="BN362" s="34">
        <f t="shared" si="75"/>
        <v>100</v>
      </c>
      <c r="BO362" s="34">
        <f t="shared" si="76"/>
        <v>86</v>
      </c>
      <c r="BP362" s="34">
        <f t="shared" si="77"/>
        <v>98</v>
      </c>
      <c r="BQ362" s="35">
        <f t="shared" si="78"/>
        <v>74</v>
      </c>
      <c r="BR362" s="34">
        <f t="shared" si="79"/>
        <v>68</v>
      </c>
      <c r="BS362" s="35">
        <f t="shared" si="80"/>
        <v>63</v>
      </c>
      <c r="BT362" s="35">
        <f t="shared" si="81"/>
        <v>100</v>
      </c>
      <c r="BU362" s="35">
        <f t="shared" si="82"/>
        <v>50</v>
      </c>
      <c r="BV362" s="35">
        <f t="shared" si="83"/>
        <v>72</v>
      </c>
    </row>
    <row r="363" spans="2:74" hidden="1" x14ac:dyDescent="0.3">
      <c r="B363" s="6" t="s">
        <v>608</v>
      </c>
      <c r="C363" s="6">
        <v>307031186</v>
      </c>
      <c r="D363" s="6" t="s">
        <v>121</v>
      </c>
      <c r="E363" s="6" t="s">
        <v>96</v>
      </c>
      <c r="F363" s="6" t="s">
        <v>2698</v>
      </c>
      <c r="G363" s="6" t="s">
        <v>97</v>
      </c>
      <c r="H363" s="6" t="s">
        <v>78</v>
      </c>
      <c r="I363" s="22">
        <v>512000</v>
      </c>
      <c r="J363" s="22">
        <v>524500</v>
      </c>
      <c r="K363" s="22">
        <v>460000</v>
      </c>
      <c r="L363" s="22">
        <v>480000</v>
      </c>
      <c r="M363" s="22">
        <v>475000</v>
      </c>
      <c r="N363" s="22">
        <v>470000</v>
      </c>
      <c r="O363" s="23">
        <v>60</v>
      </c>
      <c r="P363" s="23">
        <v>55</v>
      </c>
      <c r="Q363" s="23">
        <v>57</v>
      </c>
      <c r="R363" s="22">
        <v>650</v>
      </c>
      <c r="S363" s="22">
        <v>420</v>
      </c>
      <c r="T363" s="24">
        <v>0.9</v>
      </c>
      <c r="U363" s="24">
        <v>9.9999999999999978E-2</v>
      </c>
      <c r="V363" s="24">
        <v>0.8</v>
      </c>
      <c r="W363" s="24">
        <v>1</v>
      </c>
      <c r="X363" s="25">
        <v>6.6015624999999994E-2</v>
      </c>
      <c r="Y363" s="24">
        <v>0.2</v>
      </c>
      <c r="Z363" s="24">
        <v>-0.2</v>
      </c>
      <c r="AA363" s="24">
        <v>0.4</v>
      </c>
      <c r="AB363" s="24">
        <v>0.5</v>
      </c>
      <c r="AC363" s="26">
        <v>0.52952294056308646</v>
      </c>
      <c r="AD363" s="24">
        <v>8.021175904387583</v>
      </c>
      <c r="AE363" s="6">
        <v>216</v>
      </c>
      <c r="AF363" s="6">
        <v>232</v>
      </c>
      <c r="AG363" s="6">
        <v>142</v>
      </c>
      <c r="AH363" s="27">
        <v>6.2550335570469802</v>
      </c>
      <c r="AI363" s="28">
        <v>525000</v>
      </c>
      <c r="AJ363" s="28">
        <v>435000</v>
      </c>
      <c r="AK363" s="28">
        <v>385000</v>
      </c>
      <c r="AL363" s="29">
        <v>0.20689655172413793</v>
      </c>
      <c r="AM363" s="29">
        <v>0.36363636363636365</v>
      </c>
      <c r="AN363" s="6">
        <v>1.6</v>
      </c>
      <c r="AO363" s="27">
        <v>-0.39999999999999991</v>
      </c>
      <c r="AP363" s="6">
        <v>2</v>
      </c>
      <c r="AQ363" s="26">
        <v>0.10192307692307692</v>
      </c>
      <c r="AR363" s="28">
        <v>450</v>
      </c>
      <c r="AS363" s="28">
        <v>450</v>
      </c>
      <c r="AT363" s="25">
        <v>0</v>
      </c>
      <c r="AU363" s="26">
        <v>0.39948994510292035</v>
      </c>
      <c r="AV363" s="30">
        <v>1227.5200000000002</v>
      </c>
      <c r="AW363" s="24">
        <v>0.71619999999999995</v>
      </c>
      <c r="AX363" s="24">
        <v>0.2838</v>
      </c>
      <c r="AY363" s="24">
        <v>0.96760000000000002</v>
      </c>
      <c r="AZ363" s="24">
        <v>1.12E-2</v>
      </c>
      <c r="BA363" s="24">
        <v>0.47160000000000002</v>
      </c>
      <c r="BB363" s="24">
        <v>0.32</v>
      </c>
      <c r="BC363" s="24">
        <v>0.152</v>
      </c>
      <c r="BD363" s="31">
        <v>2.5</v>
      </c>
      <c r="BE363" s="23">
        <v>153</v>
      </c>
      <c r="BF363" s="32" t="s">
        <v>3062</v>
      </c>
      <c r="BG363" s="33">
        <v>151.721527708184</v>
      </c>
      <c r="BH363" s="33">
        <v>-28.231342328711801</v>
      </c>
      <c r="BI363" s="34">
        <f t="shared" si="70"/>
        <v>100</v>
      </c>
      <c r="BJ363" s="34">
        <f t="shared" si="71"/>
        <v>90</v>
      </c>
      <c r="BK363" s="34">
        <f t="shared" si="72"/>
        <v>47</v>
      </c>
      <c r="BL363" s="34">
        <f t="shared" si="73"/>
        <v>1</v>
      </c>
      <c r="BM363" s="34">
        <f t="shared" si="74"/>
        <v>100</v>
      </c>
      <c r="BN363" s="34">
        <f t="shared" si="75"/>
        <v>100</v>
      </c>
      <c r="BO363" s="34">
        <f t="shared" si="76"/>
        <v>76</v>
      </c>
      <c r="BP363" s="34">
        <f t="shared" si="77"/>
        <v>94</v>
      </c>
      <c r="BQ363" s="35">
        <f t="shared" si="78"/>
        <v>100</v>
      </c>
      <c r="BR363" s="34">
        <f t="shared" si="79"/>
        <v>70</v>
      </c>
      <c r="BS363" s="35">
        <f t="shared" si="80"/>
        <v>1</v>
      </c>
      <c r="BT363" s="35">
        <f t="shared" si="81"/>
        <v>100</v>
      </c>
      <c r="BU363" s="35">
        <f t="shared" si="82"/>
        <v>25</v>
      </c>
      <c r="BV363" s="35">
        <f t="shared" si="83"/>
        <v>72</v>
      </c>
    </row>
    <row r="364" spans="2:74" hidden="1" x14ac:dyDescent="0.3">
      <c r="B364" s="6" t="s">
        <v>609</v>
      </c>
      <c r="C364" s="6">
        <v>311051324</v>
      </c>
      <c r="D364" s="6" t="s">
        <v>610</v>
      </c>
      <c r="E364" s="6" t="s">
        <v>611</v>
      </c>
      <c r="F364" s="6" t="s">
        <v>2780</v>
      </c>
      <c r="G364" s="6" t="s">
        <v>97</v>
      </c>
      <c r="H364" s="6" t="s">
        <v>78</v>
      </c>
      <c r="I364" s="22">
        <v>1130000</v>
      </c>
      <c r="J364" s="22">
        <v>1100000</v>
      </c>
      <c r="K364" s="22">
        <v>1000000</v>
      </c>
      <c r="L364" s="22">
        <v>1120000</v>
      </c>
      <c r="M364" s="22">
        <v>1050000</v>
      </c>
      <c r="N364" s="22">
        <v>1017500</v>
      </c>
      <c r="O364" s="23">
        <v>39</v>
      </c>
      <c r="P364" s="23">
        <v>39</v>
      </c>
      <c r="Q364" s="23">
        <v>36</v>
      </c>
      <c r="R364" s="22">
        <v>725</v>
      </c>
      <c r="S364" s="22">
        <v>750</v>
      </c>
      <c r="T364" s="24">
        <v>2.4</v>
      </c>
      <c r="U364" s="24">
        <v>-0.10000000000000009</v>
      </c>
      <c r="V364" s="24">
        <v>2.5</v>
      </c>
      <c r="W364" s="24">
        <v>1.9</v>
      </c>
      <c r="X364" s="25">
        <v>3.3362831858407077E-2</v>
      </c>
      <c r="Y364" s="24">
        <v>1.3</v>
      </c>
      <c r="Z364" s="24">
        <v>-0.59999999999999987</v>
      </c>
      <c r="AA364" s="24">
        <v>1.9</v>
      </c>
      <c r="AB364" s="24">
        <v>1.8</v>
      </c>
      <c r="AC364" s="26">
        <v>0.27962048750385682</v>
      </c>
      <c r="AD364" s="24">
        <v>8.3811976360572462</v>
      </c>
      <c r="AE364" s="6">
        <v>297</v>
      </c>
      <c r="AF364" s="6">
        <v>302</v>
      </c>
      <c r="AG364" s="6">
        <v>178</v>
      </c>
      <c r="AH364" s="27">
        <v>4.7112375533428166</v>
      </c>
      <c r="AI364" s="28">
        <v>805000</v>
      </c>
      <c r="AJ364" s="28">
        <v>741500</v>
      </c>
      <c r="AK364" s="28">
        <v>640000</v>
      </c>
      <c r="AL364" s="29">
        <v>8.5637221847606207E-2</v>
      </c>
      <c r="AM364" s="29">
        <v>0.2578125</v>
      </c>
      <c r="AN364" s="6">
        <v>2.9</v>
      </c>
      <c r="AO364" s="27">
        <v>-0.10000000000000009</v>
      </c>
      <c r="AP364" s="6">
        <v>3</v>
      </c>
      <c r="AQ364" s="26">
        <v>0.10588235294117647</v>
      </c>
      <c r="AR364" s="28">
        <v>590</v>
      </c>
      <c r="AS364" s="28">
        <v>550</v>
      </c>
      <c r="AT364" s="25">
        <v>7.2727272727272724E-2</v>
      </c>
      <c r="AU364" s="26">
        <v>0.3805968923057641</v>
      </c>
      <c r="AV364" s="30">
        <v>2592.8000000000002</v>
      </c>
      <c r="AW364" s="24">
        <v>0.83169999999999999</v>
      </c>
      <c r="AX364" s="24">
        <v>0.16830000000000001</v>
      </c>
      <c r="AY364" s="24">
        <v>0.91020000000000001</v>
      </c>
      <c r="AZ364" s="24">
        <v>5.4300000000000001E-2</v>
      </c>
      <c r="BA364" s="24">
        <v>0.32829999999999998</v>
      </c>
      <c r="BB364" s="24">
        <v>0.51759999999999995</v>
      </c>
      <c r="BC364" s="24">
        <v>0.13500000000000001</v>
      </c>
      <c r="BD364" s="31">
        <v>9</v>
      </c>
      <c r="BE364" s="23">
        <v>30</v>
      </c>
      <c r="BF364" s="32" t="s">
        <v>3063</v>
      </c>
      <c r="BG364" s="33">
        <v>153.23694275285001</v>
      </c>
      <c r="BH364" s="33">
        <v>-27.6697104729598</v>
      </c>
      <c r="BI364" s="34">
        <f t="shared" si="70"/>
        <v>77</v>
      </c>
      <c r="BJ364" s="34">
        <f t="shared" si="71"/>
        <v>69</v>
      </c>
      <c r="BK364" s="34">
        <f t="shared" si="72"/>
        <v>66</v>
      </c>
      <c r="BL364" s="34">
        <f t="shared" si="73"/>
        <v>1</v>
      </c>
      <c r="BM364" s="34">
        <f t="shared" si="74"/>
        <v>43</v>
      </c>
      <c r="BN364" s="34">
        <f t="shared" si="75"/>
        <v>100</v>
      </c>
      <c r="BO364" s="34">
        <f t="shared" si="76"/>
        <v>100</v>
      </c>
      <c r="BP364" s="34">
        <f t="shared" si="77"/>
        <v>62</v>
      </c>
      <c r="BQ364" s="35">
        <f t="shared" si="78"/>
        <v>62</v>
      </c>
      <c r="BR364" s="34">
        <f t="shared" si="79"/>
        <v>67</v>
      </c>
      <c r="BS364" s="35">
        <f t="shared" si="80"/>
        <v>80</v>
      </c>
      <c r="BT364" s="35">
        <f t="shared" si="81"/>
        <v>95</v>
      </c>
      <c r="BU364" s="35">
        <f t="shared" si="82"/>
        <v>90</v>
      </c>
      <c r="BV364" s="35">
        <f t="shared" si="83"/>
        <v>72</v>
      </c>
    </row>
    <row r="365" spans="2:74" hidden="1" x14ac:dyDescent="0.3">
      <c r="B365" s="6" t="s">
        <v>612</v>
      </c>
      <c r="C365" s="6">
        <v>801071074</v>
      </c>
      <c r="D365" s="6" t="s">
        <v>150</v>
      </c>
      <c r="E365" s="6" t="s">
        <v>107</v>
      </c>
      <c r="F365" s="6" t="s">
        <v>2703</v>
      </c>
      <c r="G365" s="6" t="s">
        <v>108</v>
      </c>
      <c r="H365" s="6" t="s">
        <v>78</v>
      </c>
      <c r="I365" s="22">
        <v>853000</v>
      </c>
      <c r="J365" s="22">
        <v>840000</v>
      </c>
      <c r="K365" s="22">
        <v>789000</v>
      </c>
      <c r="L365" s="22">
        <v>878000</v>
      </c>
      <c r="M365" s="22">
        <v>835000</v>
      </c>
      <c r="N365" s="22">
        <v>800000</v>
      </c>
      <c r="O365" s="23">
        <v>28</v>
      </c>
      <c r="P365" s="23">
        <v>28</v>
      </c>
      <c r="Q365" s="23">
        <v>30</v>
      </c>
      <c r="R365" s="22">
        <v>650</v>
      </c>
      <c r="S365" s="22">
        <v>630</v>
      </c>
      <c r="T365" s="24">
        <v>3.8</v>
      </c>
      <c r="U365" s="24">
        <v>0.29999999999999982</v>
      </c>
      <c r="V365" s="24">
        <v>3.5</v>
      </c>
      <c r="W365" s="24">
        <v>2.9</v>
      </c>
      <c r="X365" s="25">
        <v>3.9624853458382181E-2</v>
      </c>
      <c r="Y365" s="24">
        <v>1.5</v>
      </c>
      <c r="Z365" s="24">
        <v>-0.19999999999999996</v>
      </c>
      <c r="AA365" s="24">
        <v>1.7</v>
      </c>
      <c r="AB365" s="24">
        <v>1.7</v>
      </c>
      <c r="AC365" s="26">
        <v>0.25320992271254045</v>
      </c>
      <c r="AD365" s="24">
        <v>6.3901794104673675</v>
      </c>
      <c r="AE365" s="6">
        <v>77</v>
      </c>
      <c r="AF365" s="6">
        <v>147</v>
      </c>
      <c r="AG365" s="6">
        <v>118</v>
      </c>
      <c r="AH365" s="27">
        <v>1.2691099476439791</v>
      </c>
      <c r="AI365" s="28">
        <v>870000</v>
      </c>
      <c r="AJ365" s="28">
        <v>855300</v>
      </c>
      <c r="AK365" s="28">
        <v>862000</v>
      </c>
      <c r="AL365" s="29">
        <v>1.7186951946685375E-2</v>
      </c>
      <c r="AM365" s="29">
        <v>9.2807424593967514E-3</v>
      </c>
      <c r="AN365" s="6">
        <v>3.2</v>
      </c>
      <c r="AO365" s="27">
        <v>0.30000000000000027</v>
      </c>
      <c r="AP365" s="6">
        <v>2.9</v>
      </c>
      <c r="AQ365" s="26">
        <v>7.2106824925816021E-2</v>
      </c>
      <c r="AR365" s="28">
        <v>660</v>
      </c>
      <c r="AS365" s="28">
        <v>650</v>
      </c>
      <c r="AT365" s="25">
        <v>1.5384615384615385E-2</v>
      </c>
      <c r="AU365" s="26">
        <v>0.20473093258716812</v>
      </c>
      <c r="AV365" s="30">
        <v>2567.0400000000004</v>
      </c>
      <c r="AW365" s="24">
        <v>0.76759999999999995</v>
      </c>
      <c r="AX365" s="24">
        <v>0.2324</v>
      </c>
      <c r="AY365" s="24">
        <v>0.95809999999999995</v>
      </c>
      <c r="AZ365" s="24">
        <v>3.1699999999999999E-2</v>
      </c>
      <c r="BA365" s="24">
        <v>0.28789999999999999</v>
      </c>
      <c r="BB365" s="24">
        <v>0.49790000000000001</v>
      </c>
      <c r="BC365" s="24">
        <v>0.1976</v>
      </c>
      <c r="BD365" s="31">
        <v>6</v>
      </c>
      <c r="BE365" s="23">
        <v>59</v>
      </c>
      <c r="BF365" s="32" t="s">
        <v>3064</v>
      </c>
      <c r="BG365" s="33">
        <v>149.12321741490601</v>
      </c>
      <c r="BH365" s="33">
        <v>-35.4199608414241</v>
      </c>
      <c r="BI365" s="34">
        <f t="shared" si="70"/>
        <v>54</v>
      </c>
      <c r="BJ365" s="34">
        <f t="shared" si="71"/>
        <v>64</v>
      </c>
      <c r="BK365" s="34">
        <f t="shared" si="72"/>
        <v>100</v>
      </c>
      <c r="BL365" s="34">
        <f t="shared" si="73"/>
        <v>32</v>
      </c>
      <c r="BM365" s="34">
        <f t="shared" si="74"/>
        <v>10</v>
      </c>
      <c r="BN365" s="34">
        <f t="shared" si="75"/>
        <v>96</v>
      </c>
      <c r="BO365" s="34">
        <f t="shared" si="76"/>
        <v>96</v>
      </c>
      <c r="BP365" s="34">
        <f t="shared" si="77"/>
        <v>53</v>
      </c>
      <c r="BQ365" s="35">
        <f t="shared" si="78"/>
        <v>82</v>
      </c>
      <c r="BR365" s="34">
        <f t="shared" si="79"/>
        <v>86</v>
      </c>
      <c r="BS365" s="35">
        <f t="shared" si="80"/>
        <v>98</v>
      </c>
      <c r="BT365" s="35">
        <f t="shared" si="81"/>
        <v>92</v>
      </c>
      <c r="BU365" s="35">
        <f t="shared" si="82"/>
        <v>60</v>
      </c>
      <c r="BV365" s="35">
        <f t="shared" si="83"/>
        <v>72</v>
      </c>
    </row>
    <row r="366" spans="2:74" hidden="1" x14ac:dyDescent="0.3">
      <c r="B366" s="6" t="s">
        <v>613</v>
      </c>
      <c r="C366" s="6">
        <v>103011060</v>
      </c>
      <c r="D366" s="6" t="s">
        <v>614</v>
      </c>
      <c r="E366" s="6" t="s">
        <v>100</v>
      </c>
      <c r="F366" s="6" t="s">
        <v>2691</v>
      </c>
      <c r="G366" s="6" t="s">
        <v>77</v>
      </c>
      <c r="H366" s="6" t="s">
        <v>78</v>
      </c>
      <c r="I366" s="22">
        <v>800000</v>
      </c>
      <c r="J366" s="22">
        <v>800000</v>
      </c>
      <c r="K366" s="22">
        <v>870000</v>
      </c>
      <c r="L366" s="22">
        <v>800000</v>
      </c>
      <c r="M366" s="22">
        <v>780000</v>
      </c>
      <c r="N366" s="22">
        <v>765000</v>
      </c>
      <c r="O366" s="23">
        <v>64</v>
      </c>
      <c r="P366" s="23">
        <v>65</v>
      </c>
      <c r="Q366" s="23">
        <v>69</v>
      </c>
      <c r="R366" s="22">
        <v>400</v>
      </c>
      <c r="S366" s="22">
        <v>380</v>
      </c>
      <c r="T366" s="24">
        <v>1.6</v>
      </c>
      <c r="U366" s="24">
        <v>0</v>
      </c>
      <c r="V366" s="24">
        <v>1.6</v>
      </c>
      <c r="W366" s="24">
        <v>1.3</v>
      </c>
      <c r="X366" s="25">
        <v>2.5999999999999999E-2</v>
      </c>
      <c r="Y366" s="24">
        <v>0.3</v>
      </c>
      <c r="Z366" s="24">
        <v>-0.10000000000000003</v>
      </c>
      <c r="AA366" s="24">
        <v>0.4</v>
      </c>
      <c r="AB366" s="24">
        <v>0.5</v>
      </c>
      <c r="AC366" s="26">
        <v>0.19462826002335537</v>
      </c>
      <c r="AD366" s="24">
        <v>7.4857023085905912</v>
      </c>
      <c r="AE366" s="6">
        <v>261</v>
      </c>
      <c r="AF366" s="6">
        <v>303</v>
      </c>
      <c r="AG366" s="6">
        <v>283</v>
      </c>
      <c r="AH366" s="27">
        <v>5.279220779220779</v>
      </c>
      <c r="AI366" s="28">
        <v>690000</v>
      </c>
      <c r="AJ366" s="28">
        <v>650000</v>
      </c>
      <c r="AK366" s="28">
        <v>649000</v>
      </c>
      <c r="AL366" s="29">
        <v>6.1538461538461542E-2</v>
      </c>
      <c r="AM366" s="29">
        <v>6.3174114021571651E-2</v>
      </c>
      <c r="AN366" s="6">
        <v>2.7</v>
      </c>
      <c r="AO366" s="27">
        <v>0.10000000000000009</v>
      </c>
      <c r="AP366" s="6">
        <v>2.6</v>
      </c>
      <c r="AQ366" s="26">
        <v>9.220055710306406E-2</v>
      </c>
      <c r="AR366" s="28">
        <v>500</v>
      </c>
      <c r="AS366" s="28">
        <v>480</v>
      </c>
      <c r="AT366" s="25">
        <v>4.1666666666666664E-2</v>
      </c>
      <c r="AU366" s="26">
        <v>0.24367853769570991</v>
      </c>
      <c r="AV366" s="30">
        <v>2055.2000000000003</v>
      </c>
      <c r="AW366" s="24">
        <v>0.76570000000000005</v>
      </c>
      <c r="AX366" s="24">
        <v>0.23430000000000001</v>
      </c>
      <c r="AY366" s="24">
        <v>0.98440000000000005</v>
      </c>
      <c r="AZ366" s="24">
        <v>0</v>
      </c>
      <c r="BA366" s="24">
        <v>0.46589999999999998</v>
      </c>
      <c r="BB366" s="24">
        <v>0.39629999999999999</v>
      </c>
      <c r="BC366" s="24">
        <v>8.8499999999999995E-2</v>
      </c>
      <c r="BD366" s="31">
        <v>5</v>
      </c>
      <c r="BE366" s="23">
        <v>139</v>
      </c>
      <c r="BF366" s="32" t="s">
        <v>3065</v>
      </c>
      <c r="BG366" s="33">
        <v>149.77807982912699</v>
      </c>
      <c r="BH366" s="33">
        <v>-33.4771300017863</v>
      </c>
      <c r="BI366" s="34">
        <f t="shared" si="70"/>
        <v>90</v>
      </c>
      <c r="BJ366" s="34">
        <f t="shared" si="71"/>
        <v>72</v>
      </c>
      <c r="BK366" s="34">
        <f t="shared" si="72"/>
        <v>59</v>
      </c>
      <c r="BL366" s="34">
        <f t="shared" si="73"/>
        <v>20</v>
      </c>
      <c r="BM366" s="34">
        <f t="shared" si="74"/>
        <v>31</v>
      </c>
      <c r="BN366" s="34">
        <f t="shared" si="75"/>
        <v>100</v>
      </c>
      <c r="BO366" s="34">
        <f t="shared" si="76"/>
        <v>79</v>
      </c>
      <c r="BP366" s="34">
        <f t="shared" si="77"/>
        <v>92</v>
      </c>
      <c r="BQ366" s="35">
        <f t="shared" si="78"/>
        <v>37</v>
      </c>
      <c r="BR366" s="34">
        <f t="shared" si="79"/>
        <v>75</v>
      </c>
      <c r="BS366" s="35">
        <f t="shared" si="80"/>
        <v>100</v>
      </c>
      <c r="BT366" s="35">
        <f t="shared" si="81"/>
        <v>100</v>
      </c>
      <c r="BU366" s="35">
        <f t="shared" si="82"/>
        <v>50</v>
      </c>
      <c r="BV366" s="35">
        <f t="shared" si="83"/>
        <v>72</v>
      </c>
    </row>
    <row r="367" spans="2:74" hidden="1" x14ac:dyDescent="0.3">
      <c r="B367" s="6" t="s">
        <v>615</v>
      </c>
      <c r="C367" s="6">
        <v>205051100</v>
      </c>
      <c r="D367" s="6" t="s">
        <v>616</v>
      </c>
      <c r="E367" s="6" t="s">
        <v>477</v>
      </c>
      <c r="F367" s="6" t="s">
        <v>2708</v>
      </c>
      <c r="G367" s="6" t="s">
        <v>86</v>
      </c>
      <c r="H367" s="6" t="s">
        <v>78</v>
      </c>
      <c r="I367" s="22">
        <v>479000</v>
      </c>
      <c r="J367" s="22">
        <v>470000</v>
      </c>
      <c r="K367" s="22">
        <v>465000</v>
      </c>
      <c r="L367" s="22">
        <v>350000</v>
      </c>
      <c r="M367" s="22">
        <v>355000</v>
      </c>
      <c r="N367" s="22">
        <v>295000</v>
      </c>
      <c r="O367" s="23">
        <v>126</v>
      </c>
      <c r="P367" s="23">
        <v>133</v>
      </c>
      <c r="Q367" s="23">
        <v>139</v>
      </c>
      <c r="R367" s="22">
        <v>400</v>
      </c>
      <c r="S367" s="22">
        <v>375</v>
      </c>
      <c r="T367" s="24">
        <v>1</v>
      </c>
      <c r="U367" s="24">
        <v>0</v>
      </c>
      <c r="V367" s="24">
        <v>1</v>
      </c>
      <c r="W367" s="24">
        <v>1.2</v>
      </c>
      <c r="X367" s="25">
        <v>4.3423799582463465E-2</v>
      </c>
      <c r="Y367" s="24">
        <v>0.3</v>
      </c>
      <c r="Z367" s="24">
        <v>-0.10000000000000003</v>
      </c>
      <c r="AA367" s="24">
        <v>0.4</v>
      </c>
      <c r="AB367" s="24">
        <v>0.3</v>
      </c>
      <c r="AC367" s="26">
        <v>0.33099430689792136</v>
      </c>
      <c r="AD367" s="24">
        <v>7.6224169713511696</v>
      </c>
      <c r="AE367" s="6">
        <v>562</v>
      </c>
      <c r="AF367" s="6">
        <v>622</v>
      </c>
      <c r="AG367" s="6">
        <v>481</v>
      </c>
      <c r="AH367" s="27">
        <v>11.621262458471762</v>
      </c>
      <c r="AI367" s="28">
        <v>460000</v>
      </c>
      <c r="AJ367" s="28">
        <v>437000</v>
      </c>
      <c r="AK367" s="28">
        <v>440000</v>
      </c>
      <c r="AL367" s="29">
        <v>5.2631578947368418E-2</v>
      </c>
      <c r="AM367" s="29">
        <v>4.5454545454545456E-2</v>
      </c>
      <c r="AN367" s="6">
        <v>1.9</v>
      </c>
      <c r="AO367" s="27">
        <v>-0.10000000000000009</v>
      </c>
      <c r="AP367" s="6">
        <v>2</v>
      </c>
      <c r="AQ367" s="26">
        <v>8.1638696939782832E-2</v>
      </c>
      <c r="AR367" s="28">
        <v>450</v>
      </c>
      <c r="AS367" s="28">
        <v>440</v>
      </c>
      <c r="AT367" s="25">
        <v>2.2727272727272728E-2</v>
      </c>
      <c r="AU367" s="26">
        <v>0.27451867394063256</v>
      </c>
      <c r="AV367" s="30">
        <v>1208.48</v>
      </c>
      <c r="AW367" s="24">
        <v>0.66059999999999997</v>
      </c>
      <c r="AX367" s="24">
        <v>0.33939999999999998</v>
      </c>
      <c r="AY367" s="24">
        <v>0.96089999999999998</v>
      </c>
      <c r="AZ367" s="24">
        <v>2.29E-2</v>
      </c>
      <c r="BA367" s="24">
        <v>0.5464</v>
      </c>
      <c r="BB367" s="24">
        <v>0.32640000000000002</v>
      </c>
      <c r="BC367" s="24">
        <v>7.7200000000000005E-2</v>
      </c>
      <c r="BD367" s="31">
        <v>6</v>
      </c>
      <c r="BE367" s="23">
        <v>208</v>
      </c>
      <c r="BF367" s="32" t="s">
        <v>3066</v>
      </c>
      <c r="BG367" s="33">
        <v>147.296679160357</v>
      </c>
      <c r="BH367" s="33">
        <v>-38.135367282228103</v>
      </c>
      <c r="BI367" s="34">
        <f t="shared" si="70"/>
        <v>100</v>
      </c>
      <c r="BJ367" s="34">
        <f t="shared" si="71"/>
        <v>85</v>
      </c>
      <c r="BK367" s="34">
        <f t="shared" si="72"/>
        <v>1</v>
      </c>
      <c r="BL367" s="34">
        <f t="shared" si="73"/>
        <v>9</v>
      </c>
      <c r="BM367" s="34">
        <f t="shared" si="74"/>
        <v>27</v>
      </c>
      <c r="BN367" s="34">
        <f t="shared" si="75"/>
        <v>100</v>
      </c>
      <c r="BO367" s="34">
        <f t="shared" si="76"/>
        <v>68</v>
      </c>
      <c r="BP367" s="34">
        <f t="shared" si="77"/>
        <v>100</v>
      </c>
      <c r="BQ367" s="35">
        <f t="shared" si="78"/>
        <v>95</v>
      </c>
      <c r="BR367" s="34">
        <f t="shared" si="79"/>
        <v>74</v>
      </c>
      <c r="BS367" s="35">
        <f t="shared" si="80"/>
        <v>47</v>
      </c>
      <c r="BT367" s="35">
        <f t="shared" si="81"/>
        <v>100</v>
      </c>
      <c r="BU367" s="35">
        <f t="shared" si="82"/>
        <v>60</v>
      </c>
      <c r="BV367" s="35">
        <f t="shared" si="83"/>
        <v>72</v>
      </c>
    </row>
    <row r="368" spans="2:74" hidden="1" x14ac:dyDescent="0.3">
      <c r="B368" s="6" t="s">
        <v>617</v>
      </c>
      <c r="C368" s="6">
        <v>209011200</v>
      </c>
      <c r="D368" s="6" t="s">
        <v>215</v>
      </c>
      <c r="E368" s="6" t="s">
        <v>103</v>
      </c>
      <c r="F368" s="6" t="s">
        <v>689</v>
      </c>
      <c r="G368" s="6" t="s">
        <v>86</v>
      </c>
      <c r="H368" s="6" t="s">
        <v>78</v>
      </c>
      <c r="I368" s="22">
        <v>1722600</v>
      </c>
      <c r="J368" s="22">
        <v>1738400</v>
      </c>
      <c r="K368" s="22">
        <v>1734470</v>
      </c>
      <c r="L368" s="22">
        <v>1820000</v>
      </c>
      <c r="M368" s="22">
        <v>1790000</v>
      </c>
      <c r="N368" s="22">
        <v>1670000</v>
      </c>
      <c r="O368" s="23">
        <v>29</v>
      </c>
      <c r="P368" s="23">
        <v>29</v>
      </c>
      <c r="Q368" s="23">
        <v>26</v>
      </c>
      <c r="R368" s="22">
        <v>750</v>
      </c>
      <c r="S368" s="22">
        <v>670</v>
      </c>
      <c r="T368" s="24">
        <v>2.1</v>
      </c>
      <c r="U368" s="24">
        <v>-0.10000000000000009</v>
      </c>
      <c r="V368" s="24">
        <v>2.2000000000000002</v>
      </c>
      <c r="W368" s="24">
        <v>2.4</v>
      </c>
      <c r="X368" s="25">
        <v>2.2640195053988156E-2</v>
      </c>
      <c r="Y368" s="24">
        <v>1.5</v>
      </c>
      <c r="Z368" s="24">
        <v>-0.70000000000000018</v>
      </c>
      <c r="AA368" s="24">
        <v>2.2000000000000002</v>
      </c>
      <c r="AB368" s="24">
        <v>2.5</v>
      </c>
      <c r="AC368" s="26">
        <v>0.29370300751879697</v>
      </c>
      <c r="AD368" s="24">
        <v>12.972635916714863</v>
      </c>
      <c r="AE368" s="6">
        <v>183</v>
      </c>
      <c r="AF368" s="6">
        <v>253</v>
      </c>
      <c r="AG368" s="6">
        <v>201</v>
      </c>
      <c r="AH368" s="27">
        <v>2.1213171577123049</v>
      </c>
      <c r="AI368" s="28">
        <v>1055000</v>
      </c>
      <c r="AJ368" s="28">
        <v>1065000</v>
      </c>
      <c r="AK368" s="28">
        <v>1000000</v>
      </c>
      <c r="AL368" s="29">
        <v>-9.3896713615023476E-3</v>
      </c>
      <c r="AM368" s="29">
        <v>5.5E-2</v>
      </c>
      <c r="AN368" s="6">
        <v>2.6</v>
      </c>
      <c r="AO368" s="27">
        <v>-0.19999999999999973</v>
      </c>
      <c r="AP368" s="6">
        <v>2.8</v>
      </c>
      <c r="AQ368" s="26">
        <v>6.2307692307692307E-2</v>
      </c>
      <c r="AR368" s="28">
        <v>620</v>
      </c>
      <c r="AS368" s="28">
        <v>580</v>
      </c>
      <c r="AT368" s="25">
        <v>6.8965517241379309E-2</v>
      </c>
      <c r="AU368" s="26">
        <v>-5.342093513604107E-2</v>
      </c>
      <c r="AV368" s="30">
        <v>2553.6000000000004</v>
      </c>
      <c r="AW368" s="24">
        <v>0.68659999999999999</v>
      </c>
      <c r="AX368" s="24">
        <v>0.31340000000000001</v>
      </c>
      <c r="AY368" s="24">
        <v>0.55069999999999997</v>
      </c>
      <c r="AZ368" s="24">
        <v>0.21560000000000001</v>
      </c>
      <c r="BA368" s="24">
        <v>0.3629</v>
      </c>
      <c r="BB368" s="24">
        <v>0.3034</v>
      </c>
      <c r="BC368" s="24">
        <v>0.30880000000000002</v>
      </c>
      <c r="BD368" s="31">
        <v>10</v>
      </c>
      <c r="BE368" s="23">
        <v>8</v>
      </c>
      <c r="BF368" s="32" t="s">
        <v>3067</v>
      </c>
      <c r="BG368" s="33">
        <v>145.041516645369</v>
      </c>
      <c r="BH368" s="33">
        <v>-37.769984842677999</v>
      </c>
      <c r="BI368" s="34">
        <f t="shared" si="70"/>
        <v>82</v>
      </c>
      <c r="BJ368" s="34">
        <f t="shared" si="71"/>
        <v>74</v>
      </c>
      <c r="BK368" s="34">
        <f t="shared" si="72"/>
        <v>98</v>
      </c>
      <c r="BL368" s="34">
        <f t="shared" si="73"/>
        <v>100</v>
      </c>
      <c r="BM368" s="34">
        <f t="shared" si="74"/>
        <v>1</v>
      </c>
      <c r="BN368" s="34">
        <f t="shared" si="75"/>
        <v>81</v>
      </c>
      <c r="BO368" s="34">
        <f t="shared" si="76"/>
        <v>100</v>
      </c>
      <c r="BP368" s="34">
        <f t="shared" si="77"/>
        <v>70</v>
      </c>
      <c r="BQ368" s="35">
        <f t="shared" si="78"/>
        <v>26</v>
      </c>
      <c r="BR368" s="34">
        <f t="shared" si="79"/>
        <v>21</v>
      </c>
      <c r="BS368" s="35">
        <f t="shared" si="80"/>
        <v>71</v>
      </c>
      <c r="BT368" s="35">
        <f t="shared" si="81"/>
        <v>92</v>
      </c>
      <c r="BU368" s="35">
        <f t="shared" si="82"/>
        <v>100</v>
      </c>
      <c r="BV368" s="35">
        <f t="shared" si="83"/>
        <v>72</v>
      </c>
    </row>
    <row r="369" spans="2:74" hidden="1" x14ac:dyDescent="0.3">
      <c r="B369" s="6" t="s">
        <v>618</v>
      </c>
      <c r="C369" s="6">
        <v>212011547</v>
      </c>
      <c r="D369" s="6" t="s">
        <v>619</v>
      </c>
      <c r="E369" s="6" t="s">
        <v>157</v>
      </c>
      <c r="F369" s="6" t="s">
        <v>2708</v>
      </c>
      <c r="G369" s="6" t="s">
        <v>86</v>
      </c>
      <c r="H369" s="6" t="s">
        <v>78</v>
      </c>
      <c r="I369" s="22">
        <v>721600</v>
      </c>
      <c r="J369" s="22">
        <v>721763</v>
      </c>
      <c r="K369" s="22">
        <v>719000</v>
      </c>
      <c r="L369" s="22">
        <v>835000</v>
      </c>
      <c r="M369" s="22">
        <v>850000</v>
      </c>
      <c r="N369" s="22">
        <v>860000</v>
      </c>
      <c r="O369" s="23">
        <v>45</v>
      </c>
      <c r="P369" s="23">
        <v>53</v>
      </c>
      <c r="Q369" s="23">
        <v>55</v>
      </c>
      <c r="R369" s="22">
        <v>570</v>
      </c>
      <c r="S369" s="22">
        <v>495</v>
      </c>
      <c r="T369" s="24">
        <v>2.4</v>
      </c>
      <c r="U369" s="24">
        <v>0.10000000000000009</v>
      </c>
      <c r="V369" s="24">
        <v>2.2999999999999998</v>
      </c>
      <c r="W369" s="24">
        <v>2.7</v>
      </c>
      <c r="X369" s="25">
        <v>4.107538802660754E-2</v>
      </c>
      <c r="Y369" s="24">
        <v>1.1000000000000001</v>
      </c>
      <c r="Z369" s="24">
        <v>-0.29999999999999982</v>
      </c>
      <c r="AA369" s="24">
        <v>1.4</v>
      </c>
      <c r="AB369" s="24">
        <v>1.3</v>
      </c>
      <c r="AC369" s="26">
        <v>0.26828074403193009</v>
      </c>
      <c r="AD369" s="24">
        <v>6.5314232420189189</v>
      </c>
      <c r="AE369" s="6">
        <v>929</v>
      </c>
      <c r="AF369" s="6">
        <v>965</v>
      </c>
      <c r="AG369" s="6">
        <v>592</v>
      </c>
      <c r="AH369" s="27">
        <v>7.4057591623036654</v>
      </c>
      <c r="AI369" s="28">
        <v>710000</v>
      </c>
      <c r="AJ369" s="28">
        <v>702000</v>
      </c>
      <c r="AK369" s="28">
        <v>690000</v>
      </c>
      <c r="AL369" s="29">
        <v>1.1396011396011397E-2</v>
      </c>
      <c r="AM369" s="29">
        <v>2.8985507246376812E-2</v>
      </c>
      <c r="AN369" s="6">
        <v>3.6</v>
      </c>
      <c r="AO369" s="27">
        <v>-0.19999999999999973</v>
      </c>
      <c r="AP369" s="6">
        <v>3.8</v>
      </c>
      <c r="AQ369" s="26">
        <v>3.3962264150943396E-2</v>
      </c>
      <c r="AR369" s="28">
        <v>580</v>
      </c>
      <c r="AS369" s="28">
        <v>540</v>
      </c>
      <c r="AT369" s="25">
        <v>7.407407407407407E-2</v>
      </c>
      <c r="AU369" s="26">
        <v>-0.33922010398467517</v>
      </c>
      <c r="AV369" s="30">
        <v>2124.6400000000003</v>
      </c>
      <c r="AW369" s="24">
        <v>0.79879999999999995</v>
      </c>
      <c r="AX369" s="24">
        <v>0.20119999999999999</v>
      </c>
      <c r="AY369" s="24">
        <v>0.9778</v>
      </c>
      <c r="AZ369" s="24">
        <v>7.4999999999999997E-3</v>
      </c>
      <c r="BA369" s="24">
        <v>0.35930000000000001</v>
      </c>
      <c r="BB369" s="24">
        <v>0.47870000000000001</v>
      </c>
      <c r="BC369" s="24">
        <v>0.12130000000000001</v>
      </c>
      <c r="BD369" s="31">
        <v>9</v>
      </c>
      <c r="BE369" s="23">
        <v>67</v>
      </c>
      <c r="BF369" s="32" t="s">
        <v>3068</v>
      </c>
      <c r="BG369" s="33">
        <v>145.643922323314</v>
      </c>
      <c r="BH369" s="33">
        <v>-38.089085153893599</v>
      </c>
      <c r="BI369" s="34">
        <f t="shared" si="70"/>
        <v>77</v>
      </c>
      <c r="BJ369" s="34">
        <f t="shared" si="71"/>
        <v>57</v>
      </c>
      <c r="BK369" s="34">
        <f t="shared" si="72"/>
        <v>33</v>
      </c>
      <c r="BL369" s="34">
        <f t="shared" si="73"/>
        <v>100</v>
      </c>
      <c r="BM369" s="34">
        <f t="shared" si="74"/>
        <v>7</v>
      </c>
      <c r="BN369" s="34">
        <f t="shared" si="75"/>
        <v>37</v>
      </c>
      <c r="BO369" s="34">
        <f t="shared" si="76"/>
        <v>94</v>
      </c>
      <c r="BP369" s="34">
        <f t="shared" si="77"/>
        <v>69</v>
      </c>
      <c r="BQ369" s="35">
        <f t="shared" si="78"/>
        <v>87</v>
      </c>
      <c r="BR369" s="34">
        <f t="shared" si="79"/>
        <v>85</v>
      </c>
      <c r="BS369" s="35">
        <f t="shared" si="80"/>
        <v>88</v>
      </c>
      <c r="BT369" s="35">
        <f t="shared" si="81"/>
        <v>98</v>
      </c>
      <c r="BU369" s="35">
        <f t="shared" si="82"/>
        <v>90</v>
      </c>
      <c r="BV369" s="35">
        <f t="shared" si="83"/>
        <v>72</v>
      </c>
    </row>
    <row r="370" spans="2:74" hidden="1" x14ac:dyDescent="0.3">
      <c r="B370" s="6" t="s">
        <v>620</v>
      </c>
      <c r="C370" s="6">
        <v>215011390</v>
      </c>
      <c r="D370" s="6" t="s">
        <v>119</v>
      </c>
      <c r="E370" s="6" t="s">
        <v>117</v>
      </c>
      <c r="F370" s="6" t="s">
        <v>2708</v>
      </c>
      <c r="G370" s="6" t="s">
        <v>86</v>
      </c>
      <c r="H370" s="6" t="s">
        <v>78</v>
      </c>
      <c r="I370" s="22">
        <v>269000</v>
      </c>
      <c r="J370" s="22">
        <v>265000</v>
      </c>
      <c r="K370" s="22">
        <v>255000</v>
      </c>
      <c r="L370" s="22">
        <v>245000</v>
      </c>
      <c r="M370" s="22">
        <v>219000</v>
      </c>
      <c r="N370" s="22">
        <v>195000</v>
      </c>
      <c r="O370" s="23">
        <v>69</v>
      </c>
      <c r="P370" s="23">
        <v>69</v>
      </c>
      <c r="Q370" s="23">
        <v>67</v>
      </c>
      <c r="R370" s="22">
        <v>310</v>
      </c>
      <c r="S370" s="22">
        <v>300</v>
      </c>
      <c r="T370" s="24">
        <v>2.8</v>
      </c>
      <c r="U370" s="24">
        <v>-0.10000000000000009</v>
      </c>
      <c r="V370" s="24">
        <v>2.9</v>
      </c>
      <c r="W370" s="24">
        <v>2.4</v>
      </c>
      <c r="X370" s="25">
        <v>5.9925650557620815E-2</v>
      </c>
      <c r="Y370" s="24">
        <v>0.9</v>
      </c>
      <c r="Z370" s="24">
        <v>-0.29999999999999993</v>
      </c>
      <c r="AA370" s="24">
        <v>1.2</v>
      </c>
      <c r="AB370" s="24">
        <v>1</v>
      </c>
      <c r="AC370" s="26">
        <v>0.23476311644250575</v>
      </c>
      <c r="AD370" s="24">
        <v>3.9175730969624096</v>
      </c>
      <c r="AE370" s="6">
        <v>381</v>
      </c>
      <c r="AF370" s="6">
        <v>413</v>
      </c>
      <c r="AG370" s="6">
        <v>407</v>
      </c>
      <c r="AH370" s="27">
        <v>5.3195876288659791</v>
      </c>
      <c r="AI370" s="28">
        <v>360000</v>
      </c>
      <c r="AJ370" s="28">
        <v>347000</v>
      </c>
      <c r="AK370" s="28">
        <v>355000</v>
      </c>
      <c r="AL370" s="29">
        <v>3.7463976945244955E-2</v>
      </c>
      <c r="AM370" s="29">
        <v>1.4084507042253521E-2</v>
      </c>
      <c r="AN370" s="6">
        <v>2.6</v>
      </c>
      <c r="AO370" s="27">
        <v>0.10000000000000009</v>
      </c>
      <c r="AP370" s="6">
        <v>2.5</v>
      </c>
      <c r="AQ370" s="26">
        <v>7.7558569667077679E-2</v>
      </c>
      <c r="AR370" s="28">
        <v>380</v>
      </c>
      <c r="AS370" s="28">
        <v>360</v>
      </c>
      <c r="AT370" s="25">
        <v>5.5555555555555552E-2</v>
      </c>
      <c r="AU370" s="26">
        <v>0.29349772911318517</v>
      </c>
      <c r="AV370" s="30">
        <v>1320.48</v>
      </c>
      <c r="AW370" s="24">
        <v>0.63819999999999999</v>
      </c>
      <c r="AX370" s="24">
        <v>0.36180000000000001</v>
      </c>
      <c r="AY370" s="24">
        <v>0.95209999999999995</v>
      </c>
      <c r="AZ370" s="24">
        <v>2.8500000000000001E-2</v>
      </c>
      <c r="BA370" s="24">
        <v>0.54159999999999997</v>
      </c>
      <c r="BB370" s="24">
        <v>0.24360000000000001</v>
      </c>
      <c r="BC370" s="24">
        <v>0.15959999999999999</v>
      </c>
      <c r="BD370" s="31">
        <v>3</v>
      </c>
      <c r="BE370" s="23">
        <v>358</v>
      </c>
      <c r="BF370" s="32" t="s">
        <v>3069</v>
      </c>
      <c r="BG370" s="33">
        <v>141.56664489692201</v>
      </c>
      <c r="BH370" s="33">
        <v>-36.085589509102199</v>
      </c>
      <c r="BI370" s="34">
        <f t="shared" si="70"/>
        <v>70</v>
      </c>
      <c r="BJ370" s="34">
        <f t="shared" si="71"/>
        <v>74</v>
      </c>
      <c r="BK370" s="34">
        <f t="shared" si="72"/>
        <v>59</v>
      </c>
      <c r="BL370" s="34">
        <f t="shared" si="73"/>
        <v>3</v>
      </c>
      <c r="BM370" s="34">
        <f t="shared" si="74"/>
        <v>20</v>
      </c>
      <c r="BN370" s="34">
        <f t="shared" si="75"/>
        <v>100</v>
      </c>
      <c r="BO370" s="34">
        <f t="shared" si="76"/>
        <v>47</v>
      </c>
      <c r="BP370" s="34">
        <f t="shared" si="77"/>
        <v>100</v>
      </c>
      <c r="BQ370" s="35">
        <f t="shared" si="78"/>
        <v>100</v>
      </c>
      <c r="BR370" s="34">
        <f t="shared" si="79"/>
        <v>100</v>
      </c>
      <c r="BS370" s="35">
        <f t="shared" si="80"/>
        <v>100</v>
      </c>
      <c r="BT370" s="35">
        <f t="shared" si="81"/>
        <v>100</v>
      </c>
      <c r="BU370" s="35">
        <f t="shared" si="82"/>
        <v>30</v>
      </c>
      <c r="BV370" s="35">
        <f t="shared" si="83"/>
        <v>72</v>
      </c>
    </row>
    <row r="371" spans="2:74" hidden="1" x14ac:dyDescent="0.3">
      <c r="B371" s="6" t="s">
        <v>621</v>
      </c>
      <c r="C371" s="6">
        <v>304031092</v>
      </c>
      <c r="D371" s="6" t="s">
        <v>622</v>
      </c>
      <c r="E371" s="6" t="s">
        <v>308</v>
      </c>
      <c r="F371" s="6" t="s">
        <v>2780</v>
      </c>
      <c r="G371" s="6" t="s">
        <v>97</v>
      </c>
      <c r="H371" s="6" t="s">
        <v>78</v>
      </c>
      <c r="I371" s="22">
        <v>1485000</v>
      </c>
      <c r="J371" s="22">
        <v>1435500</v>
      </c>
      <c r="K371" s="22">
        <v>1500000</v>
      </c>
      <c r="L371" s="22">
        <v>1475000</v>
      </c>
      <c r="M371" s="22">
        <v>1407000</v>
      </c>
      <c r="N371" s="22">
        <v>1475000</v>
      </c>
      <c r="O371" s="23">
        <v>36</v>
      </c>
      <c r="P371" s="23">
        <v>35</v>
      </c>
      <c r="Q371" s="23">
        <v>27</v>
      </c>
      <c r="R371" s="22">
        <v>895</v>
      </c>
      <c r="S371" s="22">
        <v>925</v>
      </c>
      <c r="T371" s="24">
        <v>3.2</v>
      </c>
      <c r="U371" s="24">
        <v>-9.9999999999999645E-2</v>
      </c>
      <c r="V371" s="24">
        <v>3.3</v>
      </c>
      <c r="W371" s="24">
        <v>3.6</v>
      </c>
      <c r="X371" s="25">
        <v>3.1340067340067342E-2</v>
      </c>
      <c r="Y371" s="24">
        <v>3</v>
      </c>
      <c r="Z371" s="24">
        <v>-0.79999999999999982</v>
      </c>
      <c r="AA371" s="24">
        <v>3.8</v>
      </c>
      <c r="AB371" s="24">
        <v>4.0999999999999996</v>
      </c>
      <c r="AC371" s="26">
        <v>0.25192532876959106</v>
      </c>
      <c r="AD371" s="24">
        <v>8.0384424843756488</v>
      </c>
      <c r="AE371" s="6">
        <v>112</v>
      </c>
      <c r="AF371" s="6">
        <v>119</v>
      </c>
      <c r="AG371" s="6">
        <v>99</v>
      </c>
      <c r="AH371" s="27">
        <v>3.6850393700787403</v>
      </c>
      <c r="AI371" s="28">
        <v>1650000</v>
      </c>
      <c r="AJ371" s="28">
        <v>1550000</v>
      </c>
      <c r="AK371" s="28">
        <v>1500000</v>
      </c>
      <c r="AL371" s="29">
        <v>6.4516129032258063E-2</v>
      </c>
      <c r="AM371" s="29">
        <v>0.1</v>
      </c>
      <c r="AN371" s="6">
        <v>2.1</v>
      </c>
      <c r="AO371" s="27">
        <v>-0.19999999999999973</v>
      </c>
      <c r="AP371" s="6">
        <v>2.2999999999999998</v>
      </c>
      <c r="AQ371" s="26">
        <v>0.11428571428571428</v>
      </c>
      <c r="AR371" s="28">
        <v>790</v>
      </c>
      <c r="AS371" s="28">
        <v>750</v>
      </c>
      <c r="AT371" s="25">
        <v>5.3333333333333337E-2</v>
      </c>
      <c r="AU371" s="26">
        <v>0.34491527733120864</v>
      </c>
      <c r="AV371" s="30">
        <v>3552.6400000000003</v>
      </c>
      <c r="AW371" s="24">
        <v>0.80989999999999995</v>
      </c>
      <c r="AX371" s="24">
        <v>0.19009999999999999</v>
      </c>
      <c r="AY371" s="24">
        <v>0.9052</v>
      </c>
      <c r="AZ371" s="24">
        <v>5.0700000000000002E-2</v>
      </c>
      <c r="BA371" s="24">
        <v>0.36580000000000001</v>
      </c>
      <c r="BB371" s="24">
        <v>0.42780000000000001</v>
      </c>
      <c r="BC371" s="24">
        <v>0.1895</v>
      </c>
      <c r="BD371" s="31">
        <v>10</v>
      </c>
      <c r="BE371" s="23">
        <v>7</v>
      </c>
      <c r="BF371" s="32" t="s">
        <v>3070</v>
      </c>
      <c r="BG371" s="33">
        <v>152.978262274656</v>
      </c>
      <c r="BH371" s="33">
        <v>-27.518295480721299</v>
      </c>
      <c r="BI371" s="34">
        <f t="shared" si="70"/>
        <v>64</v>
      </c>
      <c r="BJ371" s="34">
        <f t="shared" si="71"/>
        <v>82</v>
      </c>
      <c r="BK371" s="34">
        <f t="shared" si="72"/>
        <v>79</v>
      </c>
      <c r="BL371" s="34">
        <f t="shared" si="73"/>
        <v>1</v>
      </c>
      <c r="BM371" s="34">
        <f t="shared" si="74"/>
        <v>33</v>
      </c>
      <c r="BN371" s="34">
        <f t="shared" si="75"/>
        <v>100</v>
      </c>
      <c r="BO371" s="34">
        <f t="shared" si="76"/>
        <v>100</v>
      </c>
      <c r="BP371" s="34">
        <f t="shared" si="77"/>
        <v>70</v>
      </c>
      <c r="BQ371" s="35">
        <f t="shared" si="78"/>
        <v>55</v>
      </c>
      <c r="BR371" s="34">
        <f t="shared" si="79"/>
        <v>70</v>
      </c>
      <c r="BS371" s="35">
        <f t="shared" si="80"/>
        <v>99</v>
      </c>
      <c r="BT371" s="35">
        <f t="shared" si="81"/>
        <v>67</v>
      </c>
      <c r="BU371" s="35">
        <f t="shared" si="82"/>
        <v>100</v>
      </c>
      <c r="BV371" s="35">
        <f t="shared" si="83"/>
        <v>72</v>
      </c>
    </row>
    <row r="372" spans="2:74" hidden="1" x14ac:dyDescent="0.3">
      <c r="B372" s="6" t="s">
        <v>623</v>
      </c>
      <c r="C372" s="6">
        <v>310021277</v>
      </c>
      <c r="D372" s="6" t="s">
        <v>624</v>
      </c>
      <c r="E372" s="6" t="s">
        <v>561</v>
      </c>
      <c r="F372" s="6" t="s">
        <v>2698</v>
      </c>
      <c r="G372" s="6" t="s">
        <v>97</v>
      </c>
      <c r="H372" s="6" t="s">
        <v>78</v>
      </c>
      <c r="I372" s="22">
        <v>746750</v>
      </c>
      <c r="J372" s="22">
        <v>729765</v>
      </c>
      <c r="K372" s="22">
        <v>675500</v>
      </c>
      <c r="L372" s="22">
        <v>770000</v>
      </c>
      <c r="M372" s="22">
        <v>740000</v>
      </c>
      <c r="N372" s="22">
        <v>699000</v>
      </c>
      <c r="O372" s="23">
        <v>31</v>
      </c>
      <c r="P372" s="23">
        <v>33</v>
      </c>
      <c r="Q372" s="23">
        <v>43</v>
      </c>
      <c r="R372" s="22">
        <v>550</v>
      </c>
      <c r="S372" s="22">
        <v>500</v>
      </c>
      <c r="T372" s="24">
        <v>1.3</v>
      </c>
      <c r="U372" s="24">
        <v>-0.19999999999999996</v>
      </c>
      <c r="V372" s="24">
        <v>1.5</v>
      </c>
      <c r="W372" s="24">
        <v>1.7</v>
      </c>
      <c r="X372" s="25">
        <v>3.8299296953465012E-2</v>
      </c>
      <c r="Y372" s="24">
        <v>0.4</v>
      </c>
      <c r="Z372" s="24">
        <v>-9.9999999999999978E-2</v>
      </c>
      <c r="AA372" s="24">
        <v>0.5</v>
      </c>
      <c r="AB372" s="24">
        <v>0.5</v>
      </c>
      <c r="AC372" s="26">
        <v>0.3571428571428571</v>
      </c>
      <c r="AD372" s="24">
        <v>9.325049950049948</v>
      </c>
      <c r="AE372" s="6">
        <v>455</v>
      </c>
      <c r="AF372" s="6">
        <v>423</v>
      </c>
      <c r="AG372" s="6">
        <v>303</v>
      </c>
      <c r="AH372" s="27">
        <v>6.3201856148491879</v>
      </c>
      <c r="AI372" s="28">
        <v>713000</v>
      </c>
      <c r="AJ372" s="28">
        <v>600000</v>
      </c>
      <c r="AK372" s="28">
        <v>510000</v>
      </c>
      <c r="AL372" s="29">
        <v>0.18833333333333332</v>
      </c>
      <c r="AM372" s="29">
        <v>0.39803921568627448</v>
      </c>
      <c r="AN372" s="6">
        <v>2.2000000000000002</v>
      </c>
      <c r="AO372" s="27">
        <v>-0.39999999999999991</v>
      </c>
      <c r="AP372" s="6">
        <v>2.6</v>
      </c>
      <c r="AQ372" s="26">
        <v>0.12707006369426752</v>
      </c>
      <c r="AR372" s="28">
        <v>560</v>
      </c>
      <c r="AS372" s="28">
        <v>525</v>
      </c>
      <c r="AT372" s="25">
        <v>6.6666666666666666E-2</v>
      </c>
      <c r="AU372" s="26">
        <v>0.49191225032327512</v>
      </c>
      <c r="AV372" s="30">
        <v>1540.0000000000002</v>
      </c>
      <c r="AW372" s="24">
        <v>0.76139999999999997</v>
      </c>
      <c r="AX372" s="24">
        <v>0.23860000000000001</v>
      </c>
      <c r="AY372" s="24">
        <v>0.96099999999999997</v>
      </c>
      <c r="AZ372" s="24">
        <v>2.0899999999999998E-2</v>
      </c>
      <c r="BA372" s="24">
        <v>0.44819999999999999</v>
      </c>
      <c r="BB372" s="24">
        <v>0.34210000000000002</v>
      </c>
      <c r="BC372" s="24">
        <v>0.1583</v>
      </c>
      <c r="BD372" s="31">
        <v>4.5</v>
      </c>
      <c r="BE372" s="23">
        <v>74</v>
      </c>
      <c r="BF372" s="32" t="s">
        <v>3071</v>
      </c>
      <c r="BG372" s="33">
        <v>152.59952156949899</v>
      </c>
      <c r="BH372" s="33">
        <v>-28.028066697450001</v>
      </c>
      <c r="BI372" s="34">
        <f t="shared" si="70"/>
        <v>95</v>
      </c>
      <c r="BJ372" s="34">
        <f t="shared" si="71"/>
        <v>80</v>
      </c>
      <c r="BK372" s="34">
        <f t="shared" si="72"/>
        <v>47</v>
      </c>
      <c r="BL372" s="34">
        <f t="shared" si="73"/>
        <v>1</v>
      </c>
      <c r="BM372" s="34">
        <f t="shared" si="74"/>
        <v>94</v>
      </c>
      <c r="BN372" s="34">
        <f t="shared" si="75"/>
        <v>100</v>
      </c>
      <c r="BO372" s="34">
        <f t="shared" si="76"/>
        <v>92</v>
      </c>
      <c r="BP372" s="34">
        <f t="shared" si="77"/>
        <v>89</v>
      </c>
      <c r="BQ372" s="35">
        <f t="shared" si="78"/>
        <v>78</v>
      </c>
      <c r="BR372" s="34">
        <f t="shared" si="79"/>
        <v>57</v>
      </c>
      <c r="BS372" s="35">
        <f t="shared" si="80"/>
        <v>29</v>
      </c>
      <c r="BT372" s="35">
        <f t="shared" si="81"/>
        <v>100</v>
      </c>
      <c r="BU372" s="35">
        <f t="shared" si="82"/>
        <v>45</v>
      </c>
      <c r="BV372" s="35">
        <f t="shared" si="83"/>
        <v>72</v>
      </c>
    </row>
    <row r="373" spans="2:74" hidden="1" x14ac:dyDescent="0.3">
      <c r="B373" s="6" t="s">
        <v>625</v>
      </c>
      <c r="C373" s="6">
        <v>310031289</v>
      </c>
      <c r="D373" s="6" t="s">
        <v>560</v>
      </c>
      <c r="E373" s="6" t="s">
        <v>561</v>
      </c>
      <c r="F373" s="6" t="s">
        <v>2780</v>
      </c>
      <c r="G373" s="6" t="s">
        <v>97</v>
      </c>
      <c r="H373" s="6" t="s">
        <v>78</v>
      </c>
      <c r="I373" s="22">
        <v>1069000</v>
      </c>
      <c r="J373" s="22">
        <v>1055089</v>
      </c>
      <c r="K373" s="22">
        <v>963000</v>
      </c>
      <c r="L373" s="22">
        <v>1005000</v>
      </c>
      <c r="M373" s="22">
        <v>985000</v>
      </c>
      <c r="N373" s="22">
        <v>963000</v>
      </c>
      <c r="O373" s="23">
        <v>48</v>
      </c>
      <c r="P373" s="23">
        <v>46</v>
      </c>
      <c r="Q373" s="23">
        <v>44</v>
      </c>
      <c r="R373" s="22">
        <v>550</v>
      </c>
      <c r="S373" s="22">
        <v>500</v>
      </c>
      <c r="T373" s="24">
        <v>1.9</v>
      </c>
      <c r="U373" s="24">
        <v>-0.30000000000000027</v>
      </c>
      <c r="V373" s="24">
        <v>2.2000000000000002</v>
      </c>
      <c r="W373" s="24">
        <v>2.2999999999999998</v>
      </c>
      <c r="X373" s="25">
        <v>2.675397567820393E-2</v>
      </c>
      <c r="Y373" s="24">
        <v>1.4</v>
      </c>
      <c r="Z373" s="24">
        <v>-0.60000000000000009</v>
      </c>
      <c r="AA373" s="24">
        <v>2</v>
      </c>
      <c r="AB373" s="24">
        <v>2.2000000000000002</v>
      </c>
      <c r="AC373" s="26">
        <v>0.19785311384827903</v>
      </c>
      <c r="AD373" s="24">
        <v>7.3952789756577024</v>
      </c>
      <c r="AE373" s="6">
        <v>537</v>
      </c>
      <c r="AF373" s="6">
        <v>573</v>
      </c>
      <c r="AG373" s="6">
        <v>386</v>
      </c>
      <c r="AH373" s="27">
        <v>3.4703601108033242</v>
      </c>
      <c r="AI373" s="28">
        <v>692000</v>
      </c>
      <c r="AJ373" s="28">
        <v>600000</v>
      </c>
      <c r="AK373" s="28">
        <v>510000</v>
      </c>
      <c r="AL373" s="29">
        <v>0.15333333333333332</v>
      </c>
      <c r="AM373" s="29">
        <v>0.35686274509803922</v>
      </c>
      <c r="AN373" s="6">
        <v>3.7</v>
      </c>
      <c r="AO373" s="27">
        <v>-0.19999999999999973</v>
      </c>
      <c r="AP373" s="6">
        <v>3.9</v>
      </c>
      <c r="AQ373" s="26">
        <v>0.12688524590163935</v>
      </c>
      <c r="AR373" s="28">
        <v>550</v>
      </c>
      <c r="AS373" s="28">
        <v>500</v>
      </c>
      <c r="AT373" s="25">
        <v>0.1</v>
      </c>
      <c r="AU373" s="26">
        <v>0.44472088811762167</v>
      </c>
      <c r="AV373" s="30">
        <v>2779.84</v>
      </c>
      <c r="AW373" s="24">
        <v>0.8659</v>
      </c>
      <c r="AX373" s="24">
        <v>0.1341</v>
      </c>
      <c r="AY373" s="24">
        <v>0.98099999999999998</v>
      </c>
      <c r="AZ373" s="24">
        <v>7.9000000000000008E-3</v>
      </c>
      <c r="BA373" s="24">
        <v>0.27829999999999999</v>
      </c>
      <c r="BB373" s="24">
        <v>0.58069999999999999</v>
      </c>
      <c r="BC373" s="24">
        <v>0.12670000000000001</v>
      </c>
      <c r="BD373" s="31">
        <v>8</v>
      </c>
      <c r="BE373" s="23">
        <v>22</v>
      </c>
      <c r="BF373" s="32" t="s">
        <v>3072</v>
      </c>
      <c r="BG373" s="33">
        <v>152.82500187275201</v>
      </c>
      <c r="BH373" s="33">
        <v>-27.561616925695901</v>
      </c>
      <c r="BI373" s="34">
        <f t="shared" si="70"/>
        <v>85</v>
      </c>
      <c r="BJ373" s="34">
        <f t="shared" si="71"/>
        <v>55</v>
      </c>
      <c r="BK373" s="34">
        <f t="shared" si="72"/>
        <v>82</v>
      </c>
      <c r="BL373" s="34">
        <f t="shared" si="73"/>
        <v>1</v>
      </c>
      <c r="BM373" s="34">
        <f t="shared" si="74"/>
        <v>77</v>
      </c>
      <c r="BN373" s="34">
        <f t="shared" si="75"/>
        <v>100</v>
      </c>
      <c r="BO373" s="34">
        <f t="shared" si="76"/>
        <v>100</v>
      </c>
      <c r="BP373" s="34">
        <f t="shared" si="77"/>
        <v>51</v>
      </c>
      <c r="BQ373" s="35">
        <f t="shared" si="78"/>
        <v>40</v>
      </c>
      <c r="BR373" s="34">
        <f t="shared" si="79"/>
        <v>76</v>
      </c>
      <c r="BS373" s="35">
        <f t="shared" si="80"/>
        <v>100</v>
      </c>
      <c r="BT373" s="35">
        <f t="shared" si="81"/>
        <v>93</v>
      </c>
      <c r="BU373" s="35">
        <f t="shared" si="82"/>
        <v>80</v>
      </c>
      <c r="BV373" s="35">
        <f t="shared" si="83"/>
        <v>72</v>
      </c>
    </row>
    <row r="374" spans="2:74" hidden="1" x14ac:dyDescent="0.3">
      <c r="B374" s="6" t="s">
        <v>626</v>
      </c>
      <c r="C374" s="6">
        <v>313041376</v>
      </c>
      <c r="D374" s="6" t="s">
        <v>627</v>
      </c>
      <c r="E374" s="6" t="s">
        <v>628</v>
      </c>
      <c r="F374" s="6" t="s">
        <v>2780</v>
      </c>
      <c r="G374" s="6" t="s">
        <v>97</v>
      </c>
      <c r="H374" s="6" t="s">
        <v>78</v>
      </c>
      <c r="I374" s="22">
        <v>1050000</v>
      </c>
      <c r="J374" s="22">
        <v>1031450</v>
      </c>
      <c r="K374" s="22">
        <v>689040</v>
      </c>
      <c r="L374" s="22">
        <v>1052500</v>
      </c>
      <c r="M374" s="22">
        <v>1052500</v>
      </c>
      <c r="N374" s="22">
        <v>950000</v>
      </c>
      <c r="O374" s="23">
        <v>76</v>
      </c>
      <c r="P374" s="23">
        <v>76</v>
      </c>
      <c r="Q374" s="23">
        <v>51</v>
      </c>
      <c r="R374" s="22">
        <v>849</v>
      </c>
      <c r="S374" s="22">
        <v>730</v>
      </c>
      <c r="T374" s="24">
        <v>1.2</v>
      </c>
      <c r="U374" s="24">
        <v>-0.19999999999999996</v>
      </c>
      <c r="V374" s="24">
        <v>1.4</v>
      </c>
      <c r="W374" s="24">
        <v>2</v>
      </c>
      <c r="X374" s="25">
        <v>4.2045714285714283E-2</v>
      </c>
      <c r="Y374" s="24">
        <v>0.9</v>
      </c>
      <c r="Z374" s="24">
        <v>-0.29999999999999993</v>
      </c>
      <c r="AA374" s="24">
        <v>1.2</v>
      </c>
      <c r="AB374" s="24">
        <v>0.6</v>
      </c>
      <c r="AC374" s="26">
        <v>0.34424873491630981</v>
      </c>
      <c r="AD374" s="24">
        <v>8.1874869000209589</v>
      </c>
      <c r="AE374" s="6">
        <v>315</v>
      </c>
      <c r="AF374" s="6">
        <v>301</v>
      </c>
      <c r="AG374" s="6">
        <v>287</v>
      </c>
      <c r="AH374" s="27">
        <v>4.9476439790575917</v>
      </c>
      <c r="AI374" s="28">
        <v>850000</v>
      </c>
      <c r="AJ374" s="28">
        <v>755000</v>
      </c>
      <c r="AK374" s="28">
        <v>710000</v>
      </c>
      <c r="AL374" s="29">
        <v>0.12582781456953643</v>
      </c>
      <c r="AM374" s="29">
        <v>0.19718309859154928</v>
      </c>
      <c r="AN374" s="6">
        <v>3</v>
      </c>
      <c r="AO374" s="27">
        <v>-0.5</v>
      </c>
      <c r="AP374" s="6">
        <v>3.5</v>
      </c>
      <c r="AQ374" s="26">
        <v>0.11464646464646464</v>
      </c>
      <c r="AR374" s="28">
        <v>600</v>
      </c>
      <c r="AS374" s="28">
        <v>560</v>
      </c>
      <c r="AT374" s="25">
        <v>7.1428571428571425E-2</v>
      </c>
      <c r="AU374" s="26">
        <v>0.41898715746931747</v>
      </c>
      <c r="AV374" s="30">
        <v>2466.2400000000002</v>
      </c>
      <c r="AW374" s="24">
        <v>0.87509999999999999</v>
      </c>
      <c r="AX374" s="24">
        <v>0.1249</v>
      </c>
      <c r="AY374" s="24">
        <v>0.98070000000000002</v>
      </c>
      <c r="AZ374" s="24">
        <v>0</v>
      </c>
      <c r="BA374" s="24">
        <v>0.33239999999999997</v>
      </c>
      <c r="BB374" s="24">
        <v>0.56040000000000001</v>
      </c>
      <c r="BC374" s="24">
        <v>8.2100000000000006E-2</v>
      </c>
      <c r="BD374" s="31">
        <v>5.5</v>
      </c>
      <c r="BE374" s="23">
        <v>42</v>
      </c>
      <c r="BF374" s="32" t="s">
        <v>3073</v>
      </c>
      <c r="BG374" s="33">
        <v>152.86767971028399</v>
      </c>
      <c r="BH374" s="33">
        <v>-27.1288055514969</v>
      </c>
      <c r="BI374" s="34">
        <f t="shared" si="70"/>
        <v>97</v>
      </c>
      <c r="BJ374" s="34">
        <f t="shared" si="71"/>
        <v>67</v>
      </c>
      <c r="BK374" s="34">
        <f t="shared" si="72"/>
        <v>64</v>
      </c>
      <c r="BL374" s="34">
        <f t="shared" si="73"/>
        <v>1</v>
      </c>
      <c r="BM374" s="34">
        <f t="shared" si="74"/>
        <v>63</v>
      </c>
      <c r="BN374" s="34">
        <f t="shared" si="75"/>
        <v>100</v>
      </c>
      <c r="BO374" s="34">
        <f t="shared" si="76"/>
        <v>100</v>
      </c>
      <c r="BP374" s="34">
        <f t="shared" si="77"/>
        <v>63</v>
      </c>
      <c r="BQ374" s="35">
        <f t="shared" si="78"/>
        <v>90</v>
      </c>
      <c r="BR374" s="34">
        <f t="shared" si="79"/>
        <v>68</v>
      </c>
      <c r="BS374" s="35">
        <f t="shared" si="80"/>
        <v>38</v>
      </c>
      <c r="BT374" s="35">
        <f t="shared" si="81"/>
        <v>100</v>
      </c>
      <c r="BU374" s="35">
        <f t="shared" si="82"/>
        <v>55</v>
      </c>
      <c r="BV374" s="35">
        <f t="shared" si="83"/>
        <v>72</v>
      </c>
    </row>
    <row r="375" spans="2:74" hidden="1" x14ac:dyDescent="0.3">
      <c r="B375" s="6" t="s">
        <v>629</v>
      </c>
      <c r="C375" s="6">
        <v>401021005</v>
      </c>
      <c r="D375" s="6" t="s">
        <v>349</v>
      </c>
      <c r="E375" s="6" t="s">
        <v>343</v>
      </c>
      <c r="F375" s="6" t="s">
        <v>2379</v>
      </c>
      <c r="G375" s="6" t="s">
        <v>82</v>
      </c>
      <c r="H375" s="6" t="s">
        <v>78</v>
      </c>
      <c r="I375" s="22">
        <v>1100000</v>
      </c>
      <c r="J375" s="22">
        <v>1060800</v>
      </c>
      <c r="K375" s="22">
        <v>948600</v>
      </c>
      <c r="L375" s="22">
        <v>1210000</v>
      </c>
      <c r="M375" s="22">
        <v>1210000</v>
      </c>
      <c r="N375" s="22">
        <v>1040000</v>
      </c>
      <c r="O375" s="23">
        <v>21</v>
      </c>
      <c r="P375" s="23">
        <v>22</v>
      </c>
      <c r="Q375" s="23">
        <v>31</v>
      </c>
      <c r="R375" s="22">
        <v>600</v>
      </c>
      <c r="S375" s="22">
        <v>620</v>
      </c>
      <c r="T375" s="24">
        <v>2.1</v>
      </c>
      <c r="U375" s="24">
        <v>-0.29999999999999982</v>
      </c>
      <c r="V375" s="24">
        <v>2.4</v>
      </c>
      <c r="W375" s="24">
        <v>2.5</v>
      </c>
      <c r="X375" s="25">
        <v>2.8363636363636365E-2</v>
      </c>
      <c r="Y375" s="24">
        <v>0.9</v>
      </c>
      <c r="Z375" s="24">
        <v>-0.20000000000000007</v>
      </c>
      <c r="AA375" s="24">
        <v>1.1000000000000001</v>
      </c>
      <c r="AB375" s="24">
        <v>1.1000000000000001</v>
      </c>
      <c r="AC375" s="26">
        <v>0.27814864263462391</v>
      </c>
      <c r="AD375" s="24">
        <v>9.8065226569899444</v>
      </c>
      <c r="AE375" s="6">
        <v>347</v>
      </c>
      <c r="AF375" s="6">
        <v>329</v>
      </c>
      <c r="AG375" s="6">
        <v>199</v>
      </c>
      <c r="AH375" s="27">
        <v>4.430196483971045</v>
      </c>
      <c r="AI375" s="28">
        <v>830000</v>
      </c>
      <c r="AJ375" s="28">
        <v>775000</v>
      </c>
      <c r="AK375" s="28">
        <v>725000</v>
      </c>
      <c r="AL375" s="29">
        <v>7.0967741935483872E-2</v>
      </c>
      <c r="AM375" s="29">
        <v>0.14482758620689656</v>
      </c>
      <c r="AN375" s="6">
        <v>2.6</v>
      </c>
      <c r="AO375" s="27">
        <v>0.10000000000000009</v>
      </c>
      <c r="AP375" s="6">
        <v>2.5</v>
      </c>
      <c r="AQ375" s="26">
        <v>8.4444444444444447E-2</v>
      </c>
      <c r="AR375" s="28">
        <v>595</v>
      </c>
      <c r="AS375" s="28">
        <v>550</v>
      </c>
      <c r="AT375" s="25">
        <v>8.1818181818181818E-2</v>
      </c>
      <c r="AU375" s="26">
        <v>0.26254896572295239</v>
      </c>
      <c r="AV375" s="30">
        <v>2157.1200000000003</v>
      </c>
      <c r="AW375" s="24">
        <v>0.76649999999999996</v>
      </c>
      <c r="AX375" s="24">
        <v>0.23350000000000001</v>
      </c>
      <c r="AY375" s="24">
        <v>0.9073</v>
      </c>
      <c r="AZ375" s="24">
        <v>4.5199999999999997E-2</v>
      </c>
      <c r="BA375" s="24">
        <v>0.42630000000000001</v>
      </c>
      <c r="BB375" s="24">
        <v>0.39600000000000002</v>
      </c>
      <c r="BC375" s="24">
        <v>0.1326</v>
      </c>
      <c r="BD375" s="31">
        <v>7.5</v>
      </c>
      <c r="BE375" s="23">
        <v>25</v>
      </c>
      <c r="BF375" s="32" t="s">
        <v>3074</v>
      </c>
      <c r="BG375" s="33">
        <v>138.773470181665</v>
      </c>
      <c r="BH375" s="33">
        <v>-35.090494357030899</v>
      </c>
      <c r="BI375" s="34">
        <f t="shared" si="70"/>
        <v>82</v>
      </c>
      <c r="BJ375" s="34">
        <f t="shared" si="71"/>
        <v>74</v>
      </c>
      <c r="BK375" s="34">
        <f t="shared" si="72"/>
        <v>70</v>
      </c>
      <c r="BL375" s="34">
        <f t="shared" si="73"/>
        <v>13</v>
      </c>
      <c r="BM375" s="34">
        <f t="shared" si="74"/>
        <v>36</v>
      </c>
      <c r="BN375" s="34">
        <f t="shared" si="75"/>
        <v>100</v>
      </c>
      <c r="BO375" s="34">
        <f t="shared" si="76"/>
        <v>100</v>
      </c>
      <c r="BP375" s="34">
        <f t="shared" si="77"/>
        <v>84</v>
      </c>
      <c r="BQ375" s="35">
        <f t="shared" si="78"/>
        <v>45</v>
      </c>
      <c r="BR375" s="34">
        <f t="shared" si="79"/>
        <v>52</v>
      </c>
      <c r="BS375" s="35">
        <f t="shared" si="80"/>
        <v>81</v>
      </c>
      <c r="BT375" s="35">
        <f t="shared" si="81"/>
        <v>100</v>
      </c>
      <c r="BU375" s="35">
        <f t="shared" si="82"/>
        <v>75</v>
      </c>
      <c r="BV375" s="35">
        <f t="shared" si="83"/>
        <v>72</v>
      </c>
    </row>
    <row r="376" spans="2:74" hidden="1" x14ac:dyDescent="0.3">
      <c r="B376" s="6" t="s">
        <v>630</v>
      </c>
      <c r="C376" s="6">
        <v>402051050</v>
      </c>
      <c r="D376" s="6" t="s">
        <v>466</v>
      </c>
      <c r="E376" s="6" t="s">
        <v>420</v>
      </c>
      <c r="F376" s="6" t="s">
        <v>2379</v>
      </c>
      <c r="G376" s="6" t="s">
        <v>82</v>
      </c>
      <c r="H376" s="6" t="s">
        <v>78</v>
      </c>
      <c r="I376" s="22">
        <v>836340</v>
      </c>
      <c r="J376" s="22">
        <v>795000</v>
      </c>
      <c r="K376" s="22">
        <v>747300</v>
      </c>
      <c r="L376" s="22">
        <v>800000</v>
      </c>
      <c r="M376" s="22">
        <v>787000</v>
      </c>
      <c r="N376" s="22">
        <v>715000</v>
      </c>
      <c r="O376" s="23">
        <v>22</v>
      </c>
      <c r="P376" s="23">
        <v>21</v>
      </c>
      <c r="Q376" s="23">
        <v>21</v>
      </c>
      <c r="R376" s="22">
        <v>560</v>
      </c>
      <c r="S376" s="22">
        <v>550</v>
      </c>
      <c r="T376" s="24">
        <v>3</v>
      </c>
      <c r="U376" s="24">
        <v>0</v>
      </c>
      <c r="V376" s="24">
        <v>3</v>
      </c>
      <c r="W376" s="24">
        <v>3</v>
      </c>
      <c r="X376" s="25">
        <v>3.4818375301910703E-2</v>
      </c>
      <c r="Y376" s="24">
        <v>1</v>
      </c>
      <c r="Z376" s="24">
        <v>-0.5</v>
      </c>
      <c r="AA376" s="24">
        <v>1.5</v>
      </c>
      <c r="AB376" s="24">
        <v>1.8</v>
      </c>
      <c r="AC376" s="26">
        <v>0.25813113061435211</v>
      </c>
      <c r="AD376" s="24">
        <v>7.4136466269920058</v>
      </c>
      <c r="AE376" s="6">
        <v>235</v>
      </c>
      <c r="AF376" s="6">
        <v>277</v>
      </c>
      <c r="AG376" s="6">
        <v>175</v>
      </c>
      <c r="AH376" s="27">
        <v>2.5111308993766697</v>
      </c>
      <c r="AI376" s="28">
        <v>800000</v>
      </c>
      <c r="AJ376" s="28">
        <v>722500</v>
      </c>
      <c r="AK376" s="28">
        <v>635000</v>
      </c>
      <c r="AL376" s="29">
        <v>0.10726643598615918</v>
      </c>
      <c r="AM376" s="29">
        <v>0.25984251968503935</v>
      </c>
      <c r="AN376" s="6">
        <v>2.8</v>
      </c>
      <c r="AO376" s="27">
        <v>0.19999999999999973</v>
      </c>
      <c r="AP376" s="6">
        <v>2.6</v>
      </c>
      <c r="AQ376" s="26">
        <v>0.11333333333333333</v>
      </c>
      <c r="AR376" s="28">
        <v>600</v>
      </c>
      <c r="AS376" s="28">
        <v>570</v>
      </c>
      <c r="AT376" s="25">
        <v>5.2631578947368418E-2</v>
      </c>
      <c r="AU376" s="26">
        <v>0.40185107849151747</v>
      </c>
      <c r="AV376" s="30">
        <v>2169.44</v>
      </c>
      <c r="AW376" s="24">
        <v>0.77029999999999998</v>
      </c>
      <c r="AX376" s="24">
        <v>0.22969999999999999</v>
      </c>
      <c r="AY376" s="24">
        <v>0.96840000000000004</v>
      </c>
      <c r="AZ376" s="24">
        <v>3.1E-2</v>
      </c>
      <c r="BA376" s="24">
        <v>0.28920000000000001</v>
      </c>
      <c r="BB376" s="24">
        <v>0.49419999999999997</v>
      </c>
      <c r="BC376" s="24">
        <v>0.2056</v>
      </c>
      <c r="BD376" s="31">
        <v>5</v>
      </c>
      <c r="BE376" s="23">
        <v>20</v>
      </c>
      <c r="BF376" s="32" t="s">
        <v>3075</v>
      </c>
      <c r="BG376" s="33">
        <v>138.71508860774901</v>
      </c>
      <c r="BH376" s="33">
        <v>-34.766607442484499</v>
      </c>
      <c r="BI376" s="34">
        <f t="shared" si="70"/>
        <v>67</v>
      </c>
      <c r="BJ376" s="34">
        <f t="shared" si="71"/>
        <v>70</v>
      </c>
      <c r="BK376" s="34">
        <f t="shared" si="72"/>
        <v>94</v>
      </c>
      <c r="BL376" s="34">
        <f t="shared" si="73"/>
        <v>1</v>
      </c>
      <c r="BM376" s="34">
        <f t="shared" si="74"/>
        <v>54</v>
      </c>
      <c r="BN376" s="34">
        <f t="shared" si="75"/>
        <v>100</v>
      </c>
      <c r="BO376" s="34">
        <f t="shared" si="76"/>
        <v>100</v>
      </c>
      <c r="BP376" s="34">
        <f t="shared" si="77"/>
        <v>54</v>
      </c>
      <c r="BQ376" s="35">
        <f t="shared" si="78"/>
        <v>66</v>
      </c>
      <c r="BR376" s="34">
        <f t="shared" si="79"/>
        <v>76</v>
      </c>
      <c r="BS376" s="35">
        <f t="shared" si="80"/>
        <v>95</v>
      </c>
      <c r="BT376" s="35">
        <f t="shared" si="81"/>
        <v>100</v>
      </c>
      <c r="BU376" s="35">
        <f t="shared" si="82"/>
        <v>50</v>
      </c>
      <c r="BV376" s="35">
        <f t="shared" si="83"/>
        <v>72</v>
      </c>
    </row>
    <row r="377" spans="2:74" hidden="1" x14ac:dyDescent="0.3">
      <c r="B377" s="6" t="s">
        <v>631</v>
      </c>
      <c r="C377" s="6">
        <v>407011147</v>
      </c>
      <c r="D377" s="6" t="s">
        <v>632</v>
      </c>
      <c r="E377" s="6" t="s">
        <v>81</v>
      </c>
      <c r="F377" s="6" t="s">
        <v>2692</v>
      </c>
      <c r="G377" s="6" t="s">
        <v>82</v>
      </c>
      <c r="H377" s="6" t="s">
        <v>78</v>
      </c>
      <c r="I377" s="22">
        <v>677250</v>
      </c>
      <c r="J377" s="22">
        <v>657900</v>
      </c>
      <c r="K377" s="22">
        <v>580750</v>
      </c>
      <c r="L377" s="22">
        <v>800000</v>
      </c>
      <c r="M377" s="22">
        <v>800000</v>
      </c>
      <c r="N377" s="22">
        <v>800000</v>
      </c>
      <c r="O377" s="23">
        <v>24</v>
      </c>
      <c r="P377" s="23">
        <v>24</v>
      </c>
      <c r="Q377" s="23">
        <v>34</v>
      </c>
      <c r="R377" s="22">
        <v>460</v>
      </c>
      <c r="S377" s="22">
        <v>525</v>
      </c>
      <c r="T377" s="24">
        <v>1.8</v>
      </c>
      <c r="U377" s="24">
        <v>0.10000000000000009</v>
      </c>
      <c r="V377" s="24">
        <v>1.7</v>
      </c>
      <c r="W377" s="24">
        <v>1.7</v>
      </c>
      <c r="X377" s="25">
        <v>3.5319306016980433E-2</v>
      </c>
      <c r="Y377" s="24">
        <v>0.4</v>
      </c>
      <c r="Z377" s="24">
        <v>-9.9999999999999978E-2</v>
      </c>
      <c r="AA377" s="24">
        <v>0.5</v>
      </c>
      <c r="AB377" s="24">
        <v>0.6</v>
      </c>
      <c r="AC377" s="26">
        <v>0.27769728581087605</v>
      </c>
      <c r="AD377" s="24">
        <v>7.8624785457949748</v>
      </c>
      <c r="AE377" s="6">
        <v>390</v>
      </c>
      <c r="AF377" s="6">
        <v>422</v>
      </c>
      <c r="AG377" s="6">
        <v>275</v>
      </c>
      <c r="AH377" s="27">
        <v>4.5537848605577684</v>
      </c>
      <c r="AI377" s="28">
        <v>665000</v>
      </c>
      <c r="AJ377" s="28">
        <v>620000</v>
      </c>
      <c r="AK377" s="28">
        <v>595000</v>
      </c>
      <c r="AL377" s="29">
        <v>7.2580645161290328E-2</v>
      </c>
      <c r="AM377" s="29">
        <v>0.11764705882352941</v>
      </c>
      <c r="AN377" s="6">
        <v>2.2000000000000002</v>
      </c>
      <c r="AO377" s="27">
        <v>-0.19999999999999973</v>
      </c>
      <c r="AP377" s="6">
        <v>2.4</v>
      </c>
      <c r="AQ377" s="26">
        <v>9.8507462686567154E-2</v>
      </c>
      <c r="AR377" s="28">
        <v>500</v>
      </c>
      <c r="AS377" s="28">
        <v>480</v>
      </c>
      <c r="AT377" s="25">
        <v>4.1666666666666664E-2</v>
      </c>
      <c r="AU377" s="26">
        <v>0.38146058345152789</v>
      </c>
      <c r="AV377" s="30">
        <v>1656.4800000000002</v>
      </c>
      <c r="AW377" s="24">
        <v>0.75609999999999999</v>
      </c>
      <c r="AX377" s="24">
        <v>0.24390000000000001</v>
      </c>
      <c r="AY377" s="24">
        <v>0.98099999999999998</v>
      </c>
      <c r="AZ377" s="24">
        <v>2.8E-3</v>
      </c>
      <c r="BA377" s="24">
        <v>0.40429999999999999</v>
      </c>
      <c r="BB377" s="24">
        <v>0.45500000000000002</v>
      </c>
      <c r="BC377" s="24">
        <v>0.1052</v>
      </c>
      <c r="BD377" s="31">
        <v>3.5</v>
      </c>
      <c r="BE377" s="23">
        <v>50</v>
      </c>
      <c r="BF377" s="32" t="s">
        <v>3076</v>
      </c>
      <c r="BG377" s="33">
        <v>138.84053620016701</v>
      </c>
      <c r="BH377" s="33">
        <v>-35.318492793312899</v>
      </c>
      <c r="BI377" s="34">
        <f t="shared" si="70"/>
        <v>87</v>
      </c>
      <c r="BJ377" s="34">
        <f t="shared" si="71"/>
        <v>80</v>
      </c>
      <c r="BK377" s="34">
        <f t="shared" si="72"/>
        <v>68</v>
      </c>
      <c r="BL377" s="34">
        <f t="shared" si="73"/>
        <v>1</v>
      </c>
      <c r="BM377" s="34">
        <f t="shared" si="74"/>
        <v>37</v>
      </c>
      <c r="BN377" s="34">
        <f t="shared" si="75"/>
        <v>100</v>
      </c>
      <c r="BO377" s="34">
        <f t="shared" si="76"/>
        <v>100</v>
      </c>
      <c r="BP377" s="34">
        <f t="shared" si="77"/>
        <v>79</v>
      </c>
      <c r="BQ377" s="35">
        <f t="shared" si="78"/>
        <v>68</v>
      </c>
      <c r="BR377" s="34">
        <f t="shared" si="79"/>
        <v>72</v>
      </c>
      <c r="BS377" s="35">
        <f t="shared" si="80"/>
        <v>82</v>
      </c>
      <c r="BT377" s="35">
        <f t="shared" si="81"/>
        <v>100</v>
      </c>
      <c r="BU377" s="35">
        <f t="shared" si="82"/>
        <v>35</v>
      </c>
      <c r="BV377" s="35">
        <f t="shared" si="83"/>
        <v>72</v>
      </c>
    </row>
    <row r="378" spans="2:74" hidden="1" x14ac:dyDescent="0.3">
      <c r="B378" s="6" t="s">
        <v>633</v>
      </c>
      <c r="C378" s="6">
        <v>506011115</v>
      </c>
      <c r="D378" s="6" t="s">
        <v>360</v>
      </c>
      <c r="E378" s="6" t="s">
        <v>281</v>
      </c>
      <c r="F378" s="6" t="s">
        <v>2720</v>
      </c>
      <c r="G378" s="6" t="s">
        <v>93</v>
      </c>
      <c r="H378" s="6" t="s">
        <v>78</v>
      </c>
      <c r="I378" s="22">
        <v>779000</v>
      </c>
      <c r="J378" s="22">
        <v>799000</v>
      </c>
      <c r="K378" s="22">
        <v>741600</v>
      </c>
      <c r="L378" s="22">
        <v>830000</v>
      </c>
      <c r="M378" s="22">
        <v>810000</v>
      </c>
      <c r="N378" s="22">
        <v>725000</v>
      </c>
      <c r="O378" s="23">
        <v>37</v>
      </c>
      <c r="P378" s="23">
        <v>36</v>
      </c>
      <c r="Q378" s="23">
        <v>39</v>
      </c>
      <c r="R378" s="22">
        <v>600</v>
      </c>
      <c r="S378" s="22">
        <v>580</v>
      </c>
      <c r="T378" s="24">
        <v>4.3</v>
      </c>
      <c r="U378" s="24">
        <v>9.9999999999999645E-2</v>
      </c>
      <c r="V378" s="24">
        <v>4.2</v>
      </c>
      <c r="W378" s="24">
        <v>4.3</v>
      </c>
      <c r="X378" s="25">
        <v>4.0051347881899874E-2</v>
      </c>
      <c r="Y378" s="24">
        <v>1.5</v>
      </c>
      <c r="Z378" s="24">
        <v>-0.39999999999999991</v>
      </c>
      <c r="AA378" s="24">
        <v>1.9</v>
      </c>
      <c r="AB378" s="24">
        <v>1.3</v>
      </c>
      <c r="AC378" s="26">
        <v>0.27901785714285715</v>
      </c>
      <c r="AD378" s="24">
        <v>6.9665035485347984</v>
      </c>
      <c r="AE378" s="6">
        <v>615</v>
      </c>
      <c r="AF378" s="6">
        <v>604</v>
      </c>
      <c r="AG378" s="6">
        <v>331</v>
      </c>
      <c r="AH378" s="27">
        <v>5.4238875878220139</v>
      </c>
      <c r="AI378" s="28">
        <v>685000</v>
      </c>
      <c r="AJ378" s="28">
        <v>585000</v>
      </c>
      <c r="AK378" s="28">
        <v>450000</v>
      </c>
      <c r="AL378" s="29">
        <v>0.17094017094017094</v>
      </c>
      <c r="AM378" s="29">
        <v>0.52222222222222225</v>
      </c>
      <c r="AN378" s="6">
        <v>3.9</v>
      </c>
      <c r="AO378" s="27">
        <v>-0.60000000000000009</v>
      </c>
      <c r="AP378" s="6">
        <v>4.5</v>
      </c>
      <c r="AQ378" s="26">
        <v>0.1</v>
      </c>
      <c r="AR378" s="28">
        <v>650</v>
      </c>
      <c r="AS378" s="28">
        <v>600</v>
      </c>
      <c r="AT378" s="25">
        <v>8.3333333333333329E-2</v>
      </c>
      <c r="AU378" s="26">
        <v>0.43267372481222355</v>
      </c>
      <c r="AV378" s="30">
        <v>2150.4</v>
      </c>
      <c r="AW378" s="24">
        <v>0.79330000000000001</v>
      </c>
      <c r="AX378" s="24">
        <v>0.20669999999999999</v>
      </c>
      <c r="AY378" s="24">
        <v>0.91959999999999997</v>
      </c>
      <c r="AZ378" s="24">
        <v>1.55E-2</v>
      </c>
      <c r="BA378" s="24">
        <v>0.39800000000000002</v>
      </c>
      <c r="BB378" s="24">
        <v>0.49759999999999999</v>
      </c>
      <c r="BC378" s="24">
        <v>8.1799999999999998E-2</v>
      </c>
      <c r="BD378" s="31">
        <v>7.5</v>
      </c>
      <c r="BE378" s="23">
        <v>31</v>
      </c>
      <c r="BF378" s="32" t="s">
        <v>3077</v>
      </c>
      <c r="BG378" s="33">
        <v>116.056733714351</v>
      </c>
      <c r="BH378" s="33">
        <v>-32.166991104780202</v>
      </c>
      <c r="BI378" s="34">
        <f t="shared" si="70"/>
        <v>46</v>
      </c>
      <c r="BJ378" s="34">
        <f t="shared" si="71"/>
        <v>52</v>
      </c>
      <c r="BK378" s="34">
        <f t="shared" si="72"/>
        <v>58</v>
      </c>
      <c r="BL378" s="34">
        <f t="shared" si="73"/>
        <v>1</v>
      </c>
      <c r="BM378" s="34">
        <f t="shared" si="74"/>
        <v>86</v>
      </c>
      <c r="BN378" s="34">
        <f t="shared" si="75"/>
        <v>100</v>
      </c>
      <c r="BO378" s="34">
        <f t="shared" si="76"/>
        <v>100</v>
      </c>
      <c r="BP378" s="34">
        <f t="shared" si="77"/>
        <v>78</v>
      </c>
      <c r="BQ378" s="35">
        <f t="shared" si="78"/>
        <v>84</v>
      </c>
      <c r="BR378" s="34">
        <f t="shared" si="79"/>
        <v>81</v>
      </c>
      <c r="BS378" s="35">
        <f t="shared" si="80"/>
        <v>81</v>
      </c>
      <c r="BT378" s="35">
        <f t="shared" si="81"/>
        <v>92</v>
      </c>
      <c r="BU378" s="35">
        <f t="shared" si="82"/>
        <v>75</v>
      </c>
      <c r="BV378" s="35">
        <f t="shared" si="83"/>
        <v>72</v>
      </c>
    </row>
    <row r="379" spans="2:74" hidden="1" x14ac:dyDescent="0.3">
      <c r="B379" s="6" t="s">
        <v>634</v>
      </c>
      <c r="C379" s="6">
        <v>801071081</v>
      </c>
      <c r="D379" s="6" t="s">
        <v>150</v>
      </c>
      <c r="E379" s="6" t="s">
        <v>107</v>
      </c>
      <c r="F379" s="6" t="s">
        <v>2703</v>
      </c>
      <c r="G379" s="6" t="s">
        <v>108</v>
      </c>
      <c r="H379" s="6" t="s">
        <v>78</v>
      </c>
      <c r="I379" s="22">
        <v>849000</v>
      </c>
      <c r="J379" s="22">
        <v>849000</v>
      </c>
      <c r="K379" s="22">
        <v>799000</v>
      </c>
      <c r="L379" s="22">
        <v>805000</v>
      </c>
      <c r="M379" s="22">
        <v>850000</v>
      </c>
      <c r="N379" s="22">
        <v>787500</v>
      </c>
      <c r="O379" s="23">
        <v>31</v>
      </c>
      <c r="P379" s="23">
        <v>29</v>
      </c>
      <c r="Q379" s="23">
        <v>23</v>
      </c>
      <c r="R379" s="22">
        <v>650</v>
      </c>
      <c r="S379" s="22">
        <v>630</v>
      </c>
      <c r="T379" s="24">
        <v>2.8</v>
      </c>
      <c r="U379" s="24">
        <v>9.9999999999999645E-2</v>
      </c>
      <c r="V379" s="24">
        <v>2.7</v>
      </c>
      <c r="W379" s="24">
        <v>2.9</v>
      </c>
      <c r="X379" s="25">
        <v>3.9811542991755003E-2</v>
      </c>
      <c r="Y379" s="24">
        <v>2</v>
      </c>
      <c r="Z379" s="24">
        <v>-0.29999999999999982</v>
      </c>
      <c r="AA379" s="24">
        <v>2.2999999999999998</v>
      </c>
      <c r="AB379" s="24">
        <v>1.7</v>
      </c>
      <c r="AC379" s="26">
        <v>0.27234028289870615</v>
      </c>
      <c r="AD379" s="24">
        <v>6.8407366917456072</v>
      </c>
      <c r="AE379" s="6">
        <v>77</v>
      </c>
      <c r="AF379" s="6">
        <v>147</v>
      </c>
      <c r="AG379" s="6">
        <v>118</v>
      </c>
      <c r="AH379" s="27">
        <v>1.2691099476439791</v>
      </c>
      <c r="AI379" s="28">
        <v>870000</v>
      </c>
      <c r="AJ379" s="28">
        <v>855300</v>
      </c>
      <c r="AK379" s="28">
        <v>862000</v>
      </c>
      <c r="AL379" s="29">
        <v>1.7186951946685375E-2</v>
      </c>
      <c r="AM379" s="29">
        <v>9.2807424593967514E-3</v>
      </c>
      <c r="AN379" s="6">
        <v>3.2</v>
      </c>
      <c r="AO379" s="27">
        <v>0.30000000000000027</v>
      </c>
      <c r="AP379" s="6">
        <v>2.9</v>
      </c>
      <c r="AQ379" s="26">
        <v>7.2106824925816021E-2</v>
      </c>
      <c r="AR379" s="28">
        <v>660</v>
      </c>
      <c r="AS379" s="28">
        <v>650</v>
      </c>
      <c r="AT379" s="25">
        <v>1.5384615384615385E-2</v>
      </c>
      <c r="AU379" s="26">
        <v>0.20473093258716812</v>
      </c>
      <c r="AV379" s="30">
        <v>2386.7200000000003</v>
      </c>
      <c r="AW379" s="24">
        <v>0.74229999999999996</v>
      </c>
      <c r="AX379" s="24">
        <v>0.25769999999999998</v>
      </c>
      <c r="AY379" s="24">
        <v>0.75080000000000002</v>
      </c>
      <c r="AZ379" s="24">
        <v>0.24429999999999999</v>
      </c>
      <c r="BA379" s="24">
        <v>0.28079999999999999</v>
      </c>
      <c r="BB379" s="24">
        <v>0.48110000000000003</v>
      </c>
      <c r="BC379" s="24">
        <v>0.1928</v>
      </c>
      <c r="BD379" s="31">
        <v>7</v>
      </c>
      <c r="BE379" s="23">
        <v>61</v>
      </c>
      <c r="BF379" s="32" t="s">
        <v>3078</v>
      </c>
      <c r="BG379" s="33">
        <v>149.095490607541</v>
      </c>
      <c r="BH379" s="33">
        <v>-35.430222573745901</v>
      </c>
      <c r="BI379" s="34">
        <f t="shared" si="70"/>
        <v>70</v>
      </c>
      <c r="BJ379" s="34">
        <f t="shared" si="71"/>
        <v>64</v>
      </c>
      <c r="BK379" s="34">
        <f t="shared" si="72"/>
        <v>100</v>
      </c>
      <c r="BL379" s="34">
        <f t="shared" si="73"/>
        <v>32</v>
      </c>
      <c r="BM379" s="34">
        <f t="shared" si="74"/>
        <v>10</v>
      </c>
      <c r="BN379" s="34">
        <f t="shared" si="75"/>
        <v>96</v>
      </c>
      <c r="BO379" s="34">
        <f t="shared" si="76"/>
        <v>96</v>
      </c>
      <c r="BP379" s="34">
        <f t="shared" si="77"/>
        <v>52</v>
      </c>
      <c r="BQ379" s="35">
        <f t="shared" si="78"/>
        <v>83</v>
      </c>
      <c r="BR379" s="34">
        <f t="shared" si="79"/>
        <v>82</v>
      </c>
      <c r="BS379" s="35">
        <f t="shared" si="80"/>
        <v>85</v>
      </c>
      <c r="BT379" s="35">
        <f t="shared" si="81"/>
        <v>84</v>
      </c>
      <c r="BU379" s="35">
        <f t="shared" si="82"/>
        <v>70</v>
      </c>
      <c r="BV379" s="35">
        <f t="shared" si="83"/>
        <v>72</v>
      </c>
    </row>
    <row r="380" spans="2:74" hidden="1" x14ac:dyDescent="0.3">
      <c r="B380" s="6" t="s">
        <v>635</v>
      </c>
      <c r="C380" s="6">
        <v>103021069</v>
      </c>
      <c r="D380" s="6" t="s">
        <v>99</v>
      </c>
      <c r="E380" s="6" t="s">
        <v>100</v>
      </c>
      <c r="F380" s="6" t="s">
        <v>2691</v>
      </c>
      <c r="G380" s="6" t="s">
        <v>77</v>
      </c>
      <c r="H380" s="6" t="s">
        <v>78</v>
      </c>
      <c r="I380" s="22">
        <v>295000</v>
      </c>
      <c r="J380" s="22">
        <v>299000</v>
      </c>
      <c r="K380" s="22">
        <v>339500</v>
      </c>
      <c r="L380" s="22">
        <v>120000</v>
      </c>
      <c r="M380" s="22">
        <v>165000</v>
      </c>
      <c r="N380" s="22">
        <v>280000</v>
      </c>
      <c r="O380" s="23">
        <v>67</v>
      </c>
      <c r="P380" s="23">
        <v>79</v>
      </c>
      <c r="Q380" s="23">
        <v>80</v>
      </c>
      <c r="R380" s="22">
        <v>480</v>
      </c>
      <c r="S380" s="22">
        <v>400</v>
      </c>
      <c r="T380" s="24">
        <v>0.8</v>
      </c>
      <c r="U380" s="24">
        <v>0.10000000000000009</v>
      </c>
      <c r="V380" s="24">
        <v>0.7</v>
      </c>
      <c r="W380" s="24">
        <v>0.9</v>
      </c>
      <c r="X380" s="25">
        <v>8.461016949152543E-2</v>
      </c>
      <c r="Y380" s="24">
        <v>0.5</v>
      </c>
      <c r="Z380" s="24">
        <v>-9.9999999999999978E-2</v>
      </c>
      <c r="AA380" s="24">
        <v>0.6</v>
      </c>
      <c r="AB380" s="24">
        <v>0.6</v>
      </c>
      <c r="AC380" s="26">
        <v>0.32369443245576174</v>
      </c>
      <c r="AD380" s="24">
        <v>3.8257154476942992</v>
      </c>
      <c r="AE380" s="6">
        <v>306</v>
      </c>
      <c r="AF380" s="6">
        <v>340</v>
      </c>
      <c r="AG380" s="6">
        <v>322</v>
      </c>
      <c r="AH380" s="27">
        <v>7.7756286266924564</v>
      </c>
      <c r="AI380" s="28">
        <v>439000</v>
      </c>
      <c r="AJ380" s="28">
        <v>385500</v>
      </c>
      <c r="AK380" s="28">
        <v>395000</v>
      </c>
      <c r="AL380" s="29">
        <v>0.13878080415045396</v>
      </c>
      <c r="AM380" s="29">
        <v>0.11139240506329114</v>
      </c>
      <c r="AN380" s="6">
        <v>1.5</v>
      </c>
      <c r="AO380" s="27">
        <v>-0.19999999999999996</v>
      </c>
      <c r="AP380" s="6">
        <v>1.7</v>
      </c>
      <c r="AQ380" s="26">
        <v>9.4462901439645627E-2</v>
      </c>
      <c r="AR380" s="28">
        <v>410</v>
      </c>
      <c r="AS380" s="28">
        <v>400</v>
      </c>
      <c r="AT380" s="25">
        <v>2.5000000000000001E-2</v>
      </c>
      <c r="AU380" s="26">
        <v>0.2846446058387726</v>
      </c>
      <c r="AV380" s="30">
        <v>1482.88</v>
      </c>
      <c r="AW380" s="24">
        <v>0.6673</v>
      </c>
      <c r="AX380" s="24">
        <v>0.3327</v>
      </c>
      <c r="AY380" s="24">
        <v>0.91359999999999997</v>
      </c>
      <c r="AZ380" s="24">
        <v>4.2000000000000003E-2</v>
      </c>
      <c r="BA380" s="24">
        <v>0.46920000000000001</v>
      </c>
      <c r="BB380" s="24">
        <v>0.26979999999999998</v>
      </c>
      <c r="BC380" s="24">
        <v>0.17929999999999999</v>
      </c>
      <c r="BD380" s="31">
        <v>1</v>
      </c>
      <c r="BE380" s="23">
        <v>386</v>
      </c>
      <c r="BF380" s="32" t="s">
        <v>3079</v>
      </c>
      <c r="BG380" s="33">
        <v>147.02867962425699</v>
      </c>
      <c r="BH380" s="33">
        <v>-33.9148529831402</v>
      </c>
      <c r="BI380" s="34">
        <f t="shared" si="70"/>
        <v>100</v>
      </c>
      <c r="BJ380" s="34">
        <f t="shared" si="71"/>
        <v>92</v>
      </c>
      <c r="BK380" s="34">
        <f t="shared" si="72"/>
        <v>29</v>
      </c>
      <c r="BL380" s="34">
        <f t="shared" si="73"/>
        <v>6</v>
      </c>
      <c r="BM380" s="34">
        <f t="shared" si="74"/>
        <v>70</v>
      </c>
      <c r="BN380" s="34">
        <f t="shared" si="75"/>
        <v>100</v>
      </c>
      <c r="BO380" s="34">
        <f t="shared" si="76"/>
        <v>43</v>
      </c>
      <c r="BP380" s="34">
        <f t="shared" si="77"/>
        <v>93</v>
      </c>
      <c r="BQ380" s="35">
        <f t="shared" si="78"/>
        <v>100</v>
      </c>
      <c r="BR380" s="34">
        <f t="shared" si="79"/>
        <v>100</v>
      </c>
      <c r="BS380" s="35">
        <f t="shared" si="80"/>
        <v>51</v>
      </c>
      <c r="BT380" s="35">
        <f t="shared" si="81"/>
        <v>100</v>
      </c>
      <c r="BU380" s="35">
        <f t="shared" si="82"/>
        <v>10</v>
      </c>
      <c r="BV380" s="35">
        <f t="shared" si="83"/>
        <v>72</v>
      </c>
    </row>
    <row r="381" spans="2:74" x14ac:dyDescent="0.3">
      <c r="B381" s="6" t="s">
        <v>636</v>
      </c>
      <c r="C381" s="6">
        <v>110011188</v>
      </c>
      <c r="D381" s="6" t="s">
        <v>637</v>
      </c>
      <c r="E381" s="6" t="s">
        <v>463</v>
      </c>
      <c r="F381" s="6" t="s">
        <v>2691</v>
      </c>
      <c r="G381" s="6" t="s">
        <v>77</v>
      </c>
      <c r="H381" s="6" t="s">
        <v>78</v>
      </c>
      <c r="I381" s="22">
        <v>500000</v>
      </c>
      <c r="J381" s="22">
        <v>525000</v>
      </c>
      <c r="K381" s="22">
        <v>480000</v>
      </c>
      <c r="L381" s="22">
        <v>512000</v>
      </c>
      <c r="M381" s="22">
        <v>500000</v>
      </c>
      <c r="N381" s="22">
        <v>445000</v>
      </c>
      <c r="O381" s="23">
        <v>63</v>
      </c>
      <c r="P381" s="23">
        <v>62</v>
      </c>
      <c r="Q381" s="23">
        <v>58</v>
      </c>
      <c r="R381" s="22">
        <v>470</v>
      </c>
      <c r="S381" s="22">
        <v>460</v>
      </c>
      <c r="T381" s="24">
        <v>1.6</v>
      </c>
      <c r="U381" s="24">
        <v>0</v>
      </c>
      <c r="V381" s="24">
        <v>1.6</v>
      </c>
      <c r="W381" s="24">
        <v>1.8</v>
      </c>
      <c r="X381" s="25">
        <v>4.888E-2</v>
      </c>
      <c r="Y381" s="24">
        <v>1.9</v>
      </c>
      <c r="Z381" s="24">
        <v>-0.70000000000000018</v>
      </c>
      <c r="AA381" s="24">
        <v>2.6</v>
      </c>
      <c r="AB381" s="24">
        <v>2.9</v>
      </c>
      <c r="AC381" s="26">
        <v>0.29931730181373545</v>
      </c>
      <c r="AD381" s="24">
        <v>6.1235127212302665</v>
      </c>
      <c r="AE381" s="6">
        <v>176</v>
      </c>
      <c r="AF381" s="6">
        <v>227</v>
      </c>
      <c r="AG381" s="6">
        <v>200</v>
      </c>
      <c r="AH381" s="27">
        <v>5.1172707889125792</v>
      </c>
      <c r="AI381" s="28">
        <v>515000</v>
      </c>
      <c r="AJ381" s="28">
        <v>480000</v>
      </c>
      <c r="AK381" s="28">
        <v>500000</v>
      </c>
      <c r="AL381" s="29">
        <v>7.2916666666666671E-2</v>
      </c>
      <c r="AM381" s="29">
        <v>0.03</v>
      </c>
      <c r="AN381" s="6">
        <v>2.2999999999999998</v>
      </c>
      <c r="AO381" s="27">
        <v>-0.20000000000000018</v>
      </c>
      <c r="AP381" s="6">
        <v>2.5</v>
      </c>
      <c r="AQ381" s="26">
        <v>5.7975460122699385E-2</v>
      </c>
      <c r="AR381" s="28">
        <v>460</v>
      </c>
      <c r="AS381" s="28">
        <v>440</v>
      </c>
      <c r="AT381" s="25">
        <v>4.5454545454545456E-2</v>
      </c>
      <c r="AU381" s="26">
        <v>0.30879191181036558</v>
      </c>
      <c r="AV381" s="30">
        <v>1570.2400000000002</v>
      </c>
      <c r="AW381" s="24">
        <v>0.72409999999999997</v>
      </c>
      <c r="AX381" s="24">
        <v>0.27589999999999998</v>
      </c>
      <c r="AY381" s="24">
        <v>0.9536</v>
      </c>
      <c r="AZ381" s="24">
        <v>2.3800000000000002E-2</v>
      </c>
      <c r="BA381" s="24">
        <v>0.42559999999999998</v>
      </c>
      <c r="BB381" s="24">
        <v>0.35360000000000003</v>
      </c>
      <c r="BC381" s="24">
        <v>0.1709</v>
      </c>
      <c r="BD381" s="31">
        <v>9</v>
      </c>
      <c r="BE381" s="23">
        <v>368</v>
      </c>
      <c r="BF381" s="32" t="s">
        <v>3080</v>
      </c>
      <c r="BG381" s="33">
        <v>151.33206981319299</v>
      </c>
      <c r="BH381" s="33">
        <v>-30.5612130894635</v>
      </c>
      <c r="BI381" s="34">
        <f t="shared" si="70"/>
        <v>90</v>
      </c>
      <c r="BJ381" s="34">
        <f t="shared" si="71"/>
        <v>79</v>
      </c>
      <c r="BK381" s="34">
        <f t="shared" si="72"/>
        <v>61</v>
      </c>
      <c r="BL381" s="34">
        <f t="shared" si="73"/>
        <v>1</v>
      </c>
      <c r="BM381" s="34">
        <f t="shared" si="74"/>
        <v>37</v>
      </c>
      <c r="BN381" s="34">
        <f t="shared" si="75"/>
        <v>74</v>
      </c>
      <c r="BO381" s="34">
        <f t="shared" si="76"/>
        <v>45</v>
      </c>
      <c r="BP381" s="34">
        <f t="shared" si="77"/>
        <v>84</v>
      </c>
      <c r="BQ381" s="35">
        <f t="shared" si="78"/>
        <v>100</v>
      </c>
      <c r="BR381" s="34">
        <f t="shared" si="79"/>
        <v>89</v>
      </c>
      <c r="BS381" s="35">
        <f t="shared" si="80"/>
        <v>67</v>
      </c>
      <c r="BT381" s="35">
        <f t="shared" si="81"/>
        <v>85</v>
      </c>
      <c r="BU381" s="35">
        <f t="shared" si="82"/>
        <v>90</v>
      </c>
      <c r="BV381" s="35">
        <f t="shared" si="83"/>
        <v>72</v>
      </c>
    </row>
    <row r="382" spans="2:74" hidden="1" x14ac:dyDescent="0.3">
      <c r="B382" s="6" t="s">
        <v>638</v>
      </c>
      <c r="C382" s="6">
        <v>205031090</v>
      </c>
      <c r="D382" s="6" t="s">
        <v>530</v>
      </c>
      <c r="E382" s="6" t="s">
        <v>477</v>
      </c>
      <c r="F382" s="6" t="s">
        <v>2708</v>
      </c>
      <c r="G382" s="6" t="s">
        <v>86</v>
      </c>
      <c r="H382" s="6" t="s">
        <v>78</v>
      </c>
      <c r="I382" s="22">
        <v>649000</v>
      </c>
      <c r="J382" s="22">
        <v>646385</v>
      </c>
      <c r="K382" s="22">
        <v>614350</v>
      </c>
      <c r="L382" s="22">
        <v>557500</v>
      </c>
      <c r="M382" s="22">
        <v>565000</v>
      </c>
      <c r="N382" s="22">
        <v>550000</v>
      </c>
      <c r="O382" s="23">
        <v>71</v>
      </c>
      <c r="P382" s="23">
        <v>75</v>
      </c>
      <c r="Q382" s="23">
        <v>100</v>
      </c>
      <c r="R382" s="22">
        <v>450</v>
      </c>
      <c r="S382" s="22">
        <v>400</v>
      </c>
      <c r="T382" s="24">
        <v>2.2000000000000002</v>
      </c>
      <c r="U382" s="24">
        <v>0</v>
      </c>
      <c r="V382" s="24">
        <v>2.2000000000000002</v>
      </c>
      <c r="W382" s="24">
        <v>2.1</v>
      </c>
      <c r="X382" s="25">
        <v>3.6055469953775038E-2</v>
      </c>
      <c r="Y382" s="24">
        <v>1.3</v>
      </c>
      <c r="Z382" s="24">
        <v>-0.39999999999999991</v>
      </c>
      <c r="AA382" s="24">
        <v>1.7</v>
      </c>
      <c r="AB382" s="24">
        <v>1.7</v>
      </c>
      <c r="AC382" s="26">
        <v>0.30554046713742528</v>
      </c>
      <c r="AD382" s="24">
        <v>8.4741779133414106</v>
      </c>
      <c r="AE382" s="6">
        <v>1638</v>
      </c>
      <c r="AF382" s="6">
        <v>1895</v>
      </c>
      <c r="AG382" s="6">
        <v>1070</v>
      </c>
      <c r="AH382" s="27">
        <v>17.554054054054053</v>
      </c>
      <c r="AI382" s="28">
        <v>630000</v>
      </c>
      <c r="AJ382" s="28">
        <v>655000</v>
      </c>
      <c r="AK382" s="28">
        <v>710000</v>
      </c>
      <c r="AL382" s="29">
        <v>-3.8167938931297711E-2</v>
      </c>
      <c r="AM382" s="29">
        <v>-0.11267605633802817</v>
      </c>
      <c r="AN382" s="6">
        <v>2.2000000000000002</v>
      </c>
      <c r="AO382" s="27">
        <v>0.10000000000000009</v>
      </c>
      <c r="AP382" s="6">
        <v>2.1</v>
      </c>
      <c r="AQ382" s="26">
        <v>8.8059701492537307E-2</v>
      </c>
      <c r="AR382" s="28">
        <v>470</v>
      </c>
      <c r="AS382" s="28">
        <v>450</v>
      </c>
      <c r="AT382" s="25">
        <v>4.4444444444444446E-2</v>
      </c>
      <c r="AU382" s="26">
        <v>5.5837051706997487E-2</v>
      </c>
      <c r="AV382" s="30">
        <v>1472.8000000000002</v>
      </c>
      <c r="AW382" s="24">
        <v>0.68989999999999996</v>
      </c>
      <c r="AX382" s="24">
        <v>0.31009999999999999</v>
      </c>
      <c r="AY382" s="24">
        <v>0.9617</v>
      </c>
      <c r="AZ382" s="24">
        <v>2.58E-2</v>
      </c>
      <c r="BA382" s="24">
        <v>0.46350000000000002</v>
      </c>
      <c r="BB382" s="24">
        <v>0.32869999999999999</v>
      </c>
      <c r="BC382" s="24">
        <v>0.17130000000000001</v>
      </c>
      <c r="BD382" s="31">
        <v>6</v>
      </c>
      <c r="BE382" s="23">
        <v>122</v>
      </c>
      <c r="BF382" s="32" t="s">
        <v>3081</v>
      </c>
      <c r="BG382" s="33">
        <v>146.08821449910599</v>
      </c>
      <c r="BH382" s="33">
        <v>-38.462182413706401</v>
      </c>
      <c r="BI382" s="34">
        <f t="shared" si="70"/>
        <v>80</v>
      </c>
      <c r="BJ382" s="34">
        <f t="shared" si="71"/>
        <v>80</v>
      </c>
      <c r="BK382" s="34">
        <f t="shared" si="72"/>
        <v>1</v>
      </c>
      <c r="BL382" s="34">
        <f t="shared" si="73"/>
        <v>82</v>
      </c>
      <c r="BM382" s="34">
        <f t="shared" si="74"/>
        <v>1</v>
      </c>
      <c r="BN382" s="34">
        <f t="shared" si="75"/>
        <v>100</v>
      </c>
      <c r="BO382" s="34">
        <f t="shared" si="76"/>
        <v>82</v>
      </c>
      <c r="BP382" s="34">
        <f t="shared" si="77"/>
        <v>92</v>
      </c>
      <c r="BQ382" s="35">
        <f t="shared" si="78"/>
        <v>70</v>
      </c>
      <c r="BR382" s="34">
        <f t="shared" si="79"/>
        <v>66</v>
      </c>
      <c r="BS382" s="35">
        <f t="shared" si="80"/>
        <v>63</v>
      </c>
      <c r="BT382" s="35">
        <f t="shared" si="81"/>
        <v>95</v>
      </c>
      <c r="BU382" s="35">
        <f t="shared" si="82"/>
        <v>60</v>
      </c>
      <c r="BV382" s="35">
        <f t="shared" si="83"/>
        <v>72</v>
      </c>
    </row>
    <row r="383" spans="2:74" hidden="1" x14ac:dyDescent="0.3">
      <c r="B383" s="6" t="s">
        <v>639</v>
      </c>
      <c r="C383" s="6">
        <v>211041270</v>
      </c>
      <c r="D383" s="6" t="s">
        <v>640</v>
      </c>
      <c r="E383" s="6" t="s">
        <v>85</v>
      </c>
      <c r="F383" s="6" t="s">
        <v>689</v>
      </c>
      <c r="G383" s="6" t="s">
        <v>86</v>
      </c>
      <c r="H383" s="6" t="s">
        <v>78</v>
      </c>
      <c r="I383" s="22">
        <v>1100000</v>
      </c>
      <c r="J383" s="22">
        <v>1150000</v>
      </c>
      <c r="K383" s="22">
        <v>1190000</v>
      </c>
      <c r="L383" s="22">
        <v>1177000</v>
      </c>
      <c r="M383" s="22">
        <v>1135000</v>
      </c>
      <c r="N383" s="22">
        <v>1220000</v>
      </c>
      <c r="O383" s="23">
        <v>26</v>
      </c>
      <c r="P383" s="23">
        <v>26</v>
      </c>
      <c r="Q383" s="23">
        <v>26</v>
      </c>
      <c r="R383" s="22">
        <v>630</v>
      </c>
      <c r="S383" s="22">
        <v>580</v>
      </c>
      <c r="T383" s="24">
        <v>2.9</v>
      </c>
      <c r="U383" s="24">
        <v>0</v>
      </c>
      <c r="V383" s="24">
        <v>2.9</v>
      </c>
      <c r="W383" s="24">
        <v>2.9</v>
      </c>
      <c r="X383" s="25">
        <v>2.978181818181818E-2</v>
      </c>
      <c r="Y383" s="24">
        <v>2.6</v>
      </c>
      <c r="Z383" s="24">
        <v>-0.69999999999999973</v>
      </c>
      <c r="AA383" s="24">
        <v>3.3</v>
      </c>
      <c r="AB383" s="24">
        <v>3.2</v>
      </c>
      <c r="AC383" s="26">
        <v>0.27709359605911327</v>
      </c>
      <c r="AD383" s="24">
        <v>9.3041195257944018</v>
      </c>
      <c r="AE383" s="6">
        <v>76</v>
      </c>
      <c r="AF383" s="6">
        <v>110</v>
      </c>
      <c r="AG383" s="6">
        <v>101</v>
      </c>
      <c r="AH383" s="27">
        <v>1.4743390357698289</v>
      </c>
      <c r="AI383" s="28">
        <v>1241000</v>
      </c>
      <c r="AJ383" s="28">
        <v>1285000</v>
      </c>
      <c r="AK383" s="28">
        <v>1210000</v>
      </c>
      <c r="AL383" s="29">
        <v>-3.4241245136186774E-2</v>
      </c>
      <c r="AM383" s="29">
        <v>2.5619834710743802E-2</v>
      </c>
      <c r="AN383" s="6">
        <v>3.1</v>
      </c>
      <c r="AO383" s="27">
        <v>0.20000000000000018</v>
      </c>
      <c r="AP383" s="6">
        <v>2.9</v>
      </c>
      <c r="AQ383" s="26">
        <v>5.8847999999999998E-2</v>
      </c>
      <c r="AR383" s="28">
        <v>650</v>
      </c>
      <c r="AS383" s="28">
        <v>595</v>
      </c>
      <c r="AT383" s="25">
        <v>9.2436974789915971E-2</v>
      </c>
      <c r="AU383" s="26">
        <v>-1.1525496522048595E-2</v>
      </c>
      <c r="AV383" s="30">
        <v>2273.6000000000004</v>
      </c>
      <c r="AW383" s="24">
        <v>0.71199999999999997</v>
      </c>
      <c r="AX383" s="24">
        <v>0.28799999999999998</v>
      </c>
      <c r="AY383" s="24">
        <v>0.62819999999999998</v>
      </c>
      <c r="AZ383" s="24">
        <v>0.3231</v>
      </c>
      <c r="BA383" s="24">
        <v>0.34960000000000002</v>
      </c>
      <c r="BB383" s="24">
        <v>0.35870000000000002</v>
      </c>
      <c r="BC383" s="24">
        <v>0.27429999999999999</v>
      </c>
      <c r="BD383" s="31">
        <v>8.5</v>
      </c>
      <c r="BE383" s="23">
        <v>21</v>
      </c>
      <c r="BF383" s="32" t="s">
        <v>3082</v>
      </c>
      <c r="BG383" s="33">
        <v>145.19954268048301</v>
      </c>
      <c r="BH383" s="33">
        <v>-37.814586088713099</v>
      </c>
      <c r="BI383" s="34">
        <f t="shared" si="70"/>
        <v>69</v>
      </c>
      <c r="BJ383" s="34">
        <f t="shared" si="71"/>
        <v>65</v>
      </c>
      <c r="BK383" s="34">
        <f t="shared" si="72"/>
        <v>100</v>
      </c>
      <c r="BL383" s="34">
        <f t="shared" si="73"/>
        <v>100</v>
      </c>
      <c r="BM383" s="34">
        <f t="shared" si="74"/>
        <v>1</v>
      </c>
      <c r="BN383" s="34">
        <f t="shared" si="75"/>
        <v>75</v>
      </c>
      <c r="BO383" s="34">
        <f t="shared" si="76"/>
        <v>100</v>
      </c>
      <c r="BP383" s="34">
        <f t="shared" si="77"/>
        <v>67</v>
      </c>
      <c r="BQ383" s="35">
        <f t="shared" si="78"/>
        <v>50</v>
      </c>
      <c r="BR383" s="34">
        <f t="shared" si="79"/>
        <v>57</v>
      </c>
      <c r="BS383" s="35">
        <f t="shared" si="80"/>
        <v>82</v>
      </c>
      <c r="BT383" s="35">
        <f t="shared" si="81"/>
        <v>74</v>
      </c>
      <c r="BU383" s="35">
        <f t="shared" si="82"/>
        <v>85</v>
      </c>
      <c r="BV383" s="35">
        <f t="shared" si="83"/>
        <v>72</v>
      </c>
    </row>
    <row r="384" spans="2:74" hidden="1" x14ac:dyDescent="0.3">
      <c r="B384" s="6" t="s">
        <v>641</v>
      </c>
      <c r="C384" s="6">
        <v>212041460</v>
      </c>
      <c r="D384" s="6" t="s">
        <v>156</v>
      </c>
      <c r="E384" s="6" t="s">
        <v>157</v>
      </c>
      <c r="F384" s="6" t="s">
        <v>689</v>
      </c>
      <c r="G384" s="6" t="s">
        <v>86</v>
      </c>
      <c r="H384" s="6" t="s">
        <v>78</v>
      </c>
      <c r="I384" s="22">
        <v>739000</v>
      </c>
      <c r="J384" s="22">
        <v>749000</v>
      </c>
      <c r="K384" s="22">
        <v>740000</v>
      </c>
      <c r="L384" s="22">
        <v>815000</v>
      </c>
      <c r="M384" s="22">
        <v>808500</v>
      </c>
      <c r="N384" s="22">
        <v>790000</v>
      </c>
      <c r="O384" s="23">
        <v>25</v>
      </c>
      <c r="P384" s="23">
        <v>26</v>
      </c>
      <c r="Q384" s="23">
        <v>28</v>
      </c>
      <c r="R384" s="22">
        <v>550</v>
      </c>
      <c r="S384" s="22">
        <v>500</v>
      </c>
      <c r="T384" s="24">
        <v>1.9</v>
      </c>
      <c r="U384" s="24">
        <v>-0.10000000000000009</v>
      </c>
      <c r="V384" s="24">
        <v>2</v>
      </c>
      <c r="W384" s="24">
        <v>2.2000000000000002</v>
      </c>
      <c r="X384" s="25">
        <v>3.8700947225981053E-2</v>
      </c>
      <c r="Y384" s="24">
        <v>1.5</v>
      </c>
      <c r="Z384" s="24">
        <v>-0.39999999999999991</v>
      </c>
      <c r="AA384" s="24">
        <v>1.9</v>
      </c>
      <c r="AB384" s="24">
        <v>2</v>
      </c>
      <c r="AC384" s="26">
        <v>0.35101603185949143</v>
      </c>
      <c r="AD384" s="24">
        <v>9.0699597043414038</v>
      </c>
      <c r="AE384" s="6">
        <v>292</v>
      </c>
      <c r="AF384" s="6">
        <v>341</v>
      </c>
      <c r="AG384" s="6">
        <v>334</v>
      </c>
      <c r="AH384" s="27">
        <v>2.703448275862069</v>
      </c>
      <c r="AI384" s="28">
        <v>880000</v>
      </c>
      <c r="AJ384" s="28">
        <v>850000</v>
      </c>
      <c r="AK384" s="28">
        <v>832000</v>
      </c>
      <c r="AL384" s="29">
        <v>3.5294117647058823E-2</v>
      </c>
      <c r="AM384" s="29">
        <v>5.7692307692307696E-2</v>
      </c>
      <c r="AN384" s="6">
        <v>2.2000000000000002</v>
      </c>
      <c r="AO384" s="27">
        <v>0.10000000000000009</v>
      </c>
      <c r="AP384" s="6">
        <v>2.1</v>
      </c>
      <c r="AQ384" s="26">
        <v>7.2549019607843129E-2</v>
      </c>
      <c r="AR384" s="28">
        <v>580</v>
      </c>
      <c r="AS384" s="28">
        <v>550</v>
      </c>
      <c r="AT384" s="25">
        <v>5.4545454545454543E-2</v>
      </c>
      <c r="AU384" s="26">
        <v>-0.14374680931853812</v>
      </c>
      <c r="AV384" s="30">
        <v>1566.88</v>
      </c>
      <c r="AW384" s="24">
        <v>0.72150000000000003</v>
      </c>
      <c r="AX384" s="24">
        <v>0.27850000000000003</v>
      </c>
      <c r="AY384" s="24">
        <v>0.71699999999999997</v>
      </c>
      <c r="AZ384" s="24">
        <v>0.154</v>
      </c>
      <c r="BA384" s="24">
        <v>0.30980000000000002</v>
      </c>
      <c r="BB384" s="24">
        <v>0.29680000000000001</v>
      </c>
      <c r="BC384" s="24">
        <v>0.3624</v>
      </c>
      <c r="BD384" s="31">
        <v>2</v>
      </c>
      <c r="BE384" s="23">
        <v>25</v>
      </c>
      <c r="BF384" s="32" t="s">
        <v>3083</v>
      </c>
      <c r="BG384" s="33">
        <v>145.171083374266</v>
      </c>
      <c r="BH384" s="33">
        <v>-37.970974958073498</v>
      </c>
      <c r="BI384" s="34">
        <f t="shared" si="70"/>
        <v>85</v>
      </c>
      <c r="BJ384" s="34">
        <f t="shared" si="71"/>
        <v>80</v>
      </c>
      <c r="BK384" s="34">
        <f t="shared" si="72"/>
        <v>91</v>
      </c>
      <c r="BL384" s="34">
        <f t="shared" si="73"/>
        <v>100</v>
      </c>
      <c r="BM384" s="34">
        <f t="shared" si="74"/>
        <v>18</v>
      </c>
      <c r="BN384" s="34">
        <f t="shared" si="75"/>
        <v>96</v>
      </c>
      <c r="BO384" s="34">
        <f t="shared" si="76"/>
        <v>100</v>
      </c>
      <c r="BP384" s="34">
        <f t="shared" si="77"/>
        <v>58</v>
      </c>
      <c r="BQ384" s="35">
        <f t="shared" si="78"/>
        <v>79</v>
      </c>
      <c r="BR384" s="34">
        <f t="shared" si="79"/>
        <v>60</v>
      </c>
      <c r="BS384" s="35">
        <f t="shared" si="80"/>
        <v>33</v>
      </c>
      <c r="BT384" s="35">
        <f t="shared" si="81"/>
        <v>92</v>
      </c>
      <c r="BU384" s="35">
        <f t="shared" si="82"/>
        <v>20</v>
      </c>
      <c r="BV384" s="35">
        <f t="shared" si="83"/>
        <v>72</v>
      </c>
    </row>
    <row r="385" spans="2:74" hidden="1" x14ac:dyDescent="0.3">
      <c r="B385" s="6" t="s">
        <v>642</v>
      </c>
      <c r="C385" s="6">
        <v>213011333</v>
      </c>
      <c r="D385" s="6" t="s">
        <v>88</v>
      </c>
      <c r="E385" s="6" t="s">
        <v>89</v>
      </c>
      <c r="F385" s="6" t="s">
        <v>689</v>
      </c>
      <c r="G385" s="6" t="s">
        <v>86</v>
      </c>
      <c r="H385" s="6" t="s">
        <v>78</v>
      </c>
      <c r="I385" s="22">
        <v>625000</v>
      </c>
      <c r="J385" s="22">
        <v>620000</v>
      </c>
      <c r="K385" s="22">
        <v>610980</v>
      </c>
      <c r="L385" s="22">
        <v>630000</v>
      </c>
      <c r="M385" s="22">
        <v>621000</v>
      </c>
      <c r="N385" s="22">
        <v>625000</v>
      </c>
      <c r="O385" s="23">
        <v>42</v>
      </c>
      <c r="P385" s="23">
        <v>42</v>
      </c>
      <c r="Q385" s="23">
        <v>36</v>
      </c>
      <c r="R385" s="22">
        <v>460</v>
      </c>
      <c r="S385" s="22">
        <v>420</v>
      </c>
      <c r="T385" s="24">
        <v>2.8</v>
      </c>
      <c r="U385" s="24">
        <v>-0.10000000000000009</v>
      </c>
      <c r="V385" s="24">
        <v>2.9</v>
      </c>
      <c r="W385" s="24">
        <v>2.4</v>
      </c>
      <c r="X385" s="25">
        <v>3.8272E-2</v>
      </c>
      <c r="Y385" s="24">
        <v>1.3</v>
      </c>
      <c r="Z385" s="24">
        <v>-0.59999999999999987</v>
      </c>
      <c r="AA385" s="24">
        <v>1.9</v>
      </c>
      <c r="AB385" s="24">
        <v>2.5</v>
      </c>
      <c r="AC385" s="26">
        <v>0.32962623251547807</v>
      </c>
      <c r="AD385" s="24">
        <v>8.6127255569470655</v>
      </c>
      <c r="AE385" s="6">
        <v>269</v>
      </c>
      <c r="AF385" s="6">
        <v>308</v>
      </c>
      <c r="AG385" s="6">
        <v>500</v>
      </c>
      <c r="AH385" s="27">
        <v>1.9194139194139195</v>
      </c>
      <c r="AI385" s="28">
        <v>710000</v>
      </c>
      <c r="AJ385" s="28">
        <v>710000</v>
      </c>
      <c r="AK385" s="28">
        <v>705000</v>
      </c>
      <c r="AL385" s="29">
        <v>0</v>
      </c>
      <c r="AM385" s="29">
        <v>7.0921985815602835E-3</v>
      </c>
      <c r="AN385" s="6">
        <v>2.5</v>
      </c>
      <c r="AO385" s="27">
        <v>0.20000000000000018</v>
      </c>
      <c r="AP385" s="6">
        <v>2.2999999999999998</v>
      </c>
      <c r="AQ385" s="26">
        <v>7.7499999999999999E-2</v>
      </c>
      <c r="AR385" s="28">
        <v>500</v>
      </c>
      <c r="AS385" s="28">
        <v>460</v>
      </c>
      <c r="AT385" s="25">
        <v>8.6956521739130432E-2</v>
      </c>
      <c r="AU385" s="26">
        <v>-0.19100826288097816</v>
      </c>
      <c r="AV385" s="30">
        <v>1395.5200000000002</v>
      </c>
      <c r="AW385" s="24">
        <v>0.79459999999999997</v>
      </c>
      <c r="AX385" s="24">
        <v>0.2054</v>
      </c>
      <c r="AY385" s="24">
        <v>0.95620000000000005</v>
      </c>
      <c r="AZ385" s="24">
        <v>2.7300000000000001E-2</v>
      </c>
      <c r="BA385" s="24">
        <v>0.39639999999999997</v>
      </c>
      <c r="BB385" s="24">
        <v>0.34320000000000001</v>
      </c>
      <c r="BC385" s="24">
        <v>0.22509999999999999</v>
      </c>
      <c r="BD385" s="31">
        <v>1</v>
      </c>
      <c r="BE385" s="23">
        <v>19</v>
      </c>
      <c r="BF385" s="32" t="s">
        <v>3084</v>
      </c>
      <c r="BG385" s="33">
        <v>144.77077243674299</v>
      </c>
      <c r="BH385" s="33">
        <v>-37.740020223893801</v>
      </c>
      <c r="BI385" s="34">
        <f t="shared" si="70"/>
        <v>70</v>
      </c>
      <c r="BJ385" s="34">
        <f t="shared" si="71"/>
        <v>75</v>
      </c>
      <c r="BK385" s="34">
        <f t="shared" si="72"/>
        <v>100</v>
      </c>
      <c r="BL385" s="34">
        <f t="shared" si="73"/>
        <v>100</v>
      </c>
      <c r="BM385" s="34">
        <f t="shared" si="74"/>
        <v>1</v>
      </c>
      <c r="BN385" s="34">
        <f t="shared" si="75"/>
        <v>100</v>
      </c>
      <c r="BO385" s="34">
        <f t="shared" si="76"/>
        <v>100</v>
      </c>
      <c r="BP385" s="34">
        <f t="shared" si="77"/>
        <v>77</v>
      </c>
      <c r="BQ385" s="35">
        <f t="shared" si="78"/>
        <v>78</v>
      </c>
      <c r="BR385" s="34">
        <f t="shared" si="79"/>
        <v>64</v>
      </c>
      <c r="BS385" s="35">
        <f t="shared" si="80"/>
        <v>47</v>
      </c>
      <c r="BT385" s="35">
        <f t="shared" si="81"/>
        <v>95</v>
      </c>
      <c r="BU385" s="35">
        <f t="shared" si="82"/>
        <v>10</v>
      </c>
      <c r="BV385" s="35">
        <f t="shared" si="83"/>
        <v>72</v>
      </c>
    </row>
    <row r="386" spans="2:74" hidden="1" x14ac:dyDescent="0.3">
      <c r="B386" s="6" t="s">
        <v>643</v>
      </c>
      <c r="C386" s="6">
        <v>403021059</v>
      </c>
      <c r="D386" s="6" t="s">
        <v>489</v>
      </c>
      <c r="E386" s="6" t="s">
        <v>186</v>
      </c>
      <c r="F386" s="6" t="s">
        <v>2379</v>
      </c>
      <c r="G386" s="6" t="s">
        <v>82</v>
      </c>
      <c r="H386" s="6" t="s">
        <v>78</v>
      </c>
      <c r="I386" s="22">
        <v>923265</v>
      </c>
      <c r="J386" s="22">
        <v>909500</v>
      </c>
      <c r="K386" s="22">
        <v>819380</v>
      </c>
      <c r="L386" s="22">
        <v>910000</v>
      </c>
      <c r="M386" s="22">
        <v>882000</v>
      </c>
      <c r="N386" s="22">
        <v>780000</v>
      </c>
      <c r="O386" s="23">
        <v>21</v>
      </c>
      <c r="P386" s="23">
        <v>22</v>
      </c>
      <c r="Q386" s="23">
        <v>22</v>
      </c>
      <c r="R386" s="22">
        <v>635</v>
      </c>
      <c r="S386" s="22">
        <v>600</v>
      </c>
      <c r="T386" s="24">
        <v>2.7</v>
      </c>
      <c r="U386" s="24">
        <v>-9.9999999999999645E-2</v>
      </c>
      <c r="V386" s="24">
        <v>2.8</v>
      </c>
      <c r="W386" s="24">
        <v>3.1</v>
      </c>
      <c r="X386" s="25">
        <v>3.5764379674308025E-2</v>
      </c>
      <c r="Y386" s="24">
        <v>2</v>
      </c>
      <c r="Z386" s="24">
        <v>-0.70000000000000018</v>
      </c>
      <c r="AA386" s="24">
        <v>2.7</v>
      </c>
      <c r="AB386" s="24">
        <v>2.8</v>
      </c>
      <c r="AC386" s="26">
        <v>0.30221976850441662</v>
      </c>
      <c r="AD386" s="24">
        <v>8.4503008651795941</v>
      </c>
      <c r="AE386" s="6">
        <v>173</v>
      </c>
      <c r="AF386" s="6">
        <v>197</v>
      </c>
      <c r="AG386" s="6">
        <v>125</v>
      </c>
      <c r="AH386" s="27">
        <v>2.0136585365853659</v>
      </c>
      <c r="AI386" s="28">
        <v>910000</v>
      </c>
      <c r="AJ386" s="28">
        <v>816000</v>
      </c>
      <c r="AK386" s="28">
        <v>731000</v>
      </c>
      <c r="AL386" s="29">
        <v>0.11519607843137254</v>
      </c>
      <c r="AM386" s="29">
        <v>0.24487004103967169</v>
      </c>
      <c r="AN386" s="6">
        <v>2.6</v>
      </c>
      <c r="AO386" s="27">
        <v>-0.10000000000000009</v>
      </c>
      <c r="AP386" s="6">
        <v>2.7</v>
      </c>
      <c r="AQ386" s="26">
        <v>0.10449438202247192</v>
      </c>
      <c r="AR386" s="28">
        <v>630</v>
      </c>
      <c r="AS386" s="28">
        <v>600</v>
      </c>
      <c r="AT386" s="25">
        <v>0.05</v>
      </c>
      <c r="AU386" s="26">
        <v>0.35704746030476586</v>
      </c>
      <c r="AV386" s="30">
        <v>2101.1200000000003</v>
      </c>
      <c r="AW386" s="24">
        <v>0.80379999999999996</v>
      </c>
      <c r="AX386" s="24">
        <v>0.19620000000000001</v>
      </c>
      <c r="AY386" s="24">
        <v>0.94769999999999999</v>
      </c>
      <c r="AZ386" s="24">
        <v>5.0999999999999997E-2</v>
      </c>
      <c r="BA386" s="24">
        <v>0.39319999999999999</v>
      </c>
      <c r="BB386" s="24">
        <v>0.45500000000000002</v>
      </c>
      <c r="BC386" s="24">
        <v>0.14149999999999999</v>
      </c>
      <c r="BD386" s="31">
        <v>6</v>
      </c>
      <c r="BE386" s="23">
        <v>19</v>
      </c>
      <c r="BF386" s="32" t="s">
        <v>3085</v>
      </c>
      <c r="BG386" s="33">
        <v>138.50926578953201</v>
      </c>
      <c r="BH386" s="33">
        <v>-35.074084730848497</v>
      </c>
      <c r="BI386" s="34">
        <f t="shared" si="70"/>
        <v>72</v>
      </c>
      <c r="BJ386" s="34">
        <f t="shared" si="71"/>
        <v>74</v>
      </c>
      <c r="BK386" s="34">
        <f t="shared" si="72"/>
        <v>100</v>
      </c>
      <c r="BL386" s="34">
        <f t="shared" si="73"/>
        <v>1</v>
      </c>
      <c r="BM386" s="34">
        <f t="shared" si="74"/>
        <v>58</v>
      </c>
      <c r="BN386" s="34">
        <f t="shared" si="75"/>
        <v>100</v>
      </c>
      <c r="BO386" s="34">
        <f t="shared" si="76"/>
        <v>100</v>
      </c>
      <c r="BP386" s="34">
        <f t="shared" si="77"/>
        <v>77</v>
      </c>
      <c r="BQ386" s="35">
        <f t="shared" si="78"/>
        <v>70</v>
      </c>
      <c r="BR386" s="34">
        <f t="shared" si="79"/>
        <v>66</v>
      </c>
      <c r="BS386" s="35">
        <f t="shared" si="80"/>
        <v>66</v>
      </c>
      <c r="BT386" s="35">
        <f t="shared" si="81"/>
        <v>84</v>
      </c>
      <c r="BU386" s="35">
        <f t="shared" si="82"/>
        <v>60</v>
      </c>
      <c r="BV386" s="35">
        <f t="shared" si="83"/>
        <v>72</v>
      </c>
    </row>
    <row r="387" spans="2:74" hidden="1" x14ac:dyDescent="0.3">
      <c r="B387" s="6" t="s">
        <v>644</v>
      </c>
      <c r="C387" s="6">
        <v>403041071</v>
      </c>
      <c r="D387" s="6" t="s">
        <v>217</v>
      </c>
      <c r="E387" s="6" t="s">
        <v>186</v>
      </c>
      <c r="F387" s="6" t="s">
        <v>2379</v>
      </c>
      <c r="G387" s="6" t="s">
        <v>82</v>
      </c>
      <c r="H387" s="6" t="s">
        <v>78</v>
      </c>
      <c r="I387" s="22">
        <v>850000</v>
      </c>
      <c r="J387" s="22">
        <v>849000</v>
      </c>
      <c r="K387" s="22">
        <v>765000</v>
      </c>
      <c r="L387" s="22">
        <v>810000</v>
      </c>
      <c r="M387" s="22">
        <v>795000</v>
      </c>
      <c r="N387" s="22">
        <v>730000</v>
      </c>
      <c r="O387" s="23">
        <v>22</v>
      </c>
      <c r="P387" s="23">
        <v>22</v>
      </c>
      <c r="Q387" s="23">
        <v>22</v>
      </c>
      <c r="R387" s="22">
        <v>585</v>
      </c>
      <c r="S387" s="22">
        <v>580</v>
      </c>
      <c r="T387" s="24">
        <v>2.4</v>
      </c>
      <c r="U387" s="24">
        <v>-0.10000000000000009</v>
      </c>
      <c r="V387" s="24">
        <v>2.5</v>
      </c>
      <c r="W387" s="24">
        <v>2.6</v>
      </c>
      <c r="X387" s="25">
        <v>3.5788235294117648E-2</v>
      </c>
      <c r="Y387" s="24">
        <v>0.9</v>
      </c>
      <c r="Z387" s="24">
        <v>-0.49999999999999989</v>
      </c>
      <c r="AA387" s="24">
        <v>1.4</v>
      </c>
      <c r="AB387" s="24">
        <v>1.9</v>
      </c>
      <c r="AC387" s="26">
        <v>0.28905447070914697</v>
      </c>
      <c r="AD387" s="24">
        <v>8.0768014497953615</v>
      </c>
      <c r="AE387" s="6">
        <v>338</v>
      </c>
      <c r="AF387" s="6">
        <v>438</v>
      </c>
      <c r="AG387" s="6">
        <v>307</v>
      </c>
      <c r="AH387" s="27">
        <v>1.9322033898305084</v>
      </c>
      <c r="AI387" s="28">
        <v>760000</v>
      </c>
      <c r="AJ387" s="28">
        <v>680000</v>
      </c>
      <c r="AK387" s="28">
        <v>605000</v>
      </c>
      <c r="AL387" s="29">
        <v>0.11764705882352941</v>
      </c>
      <c r="AM387" s="29">
        <v>0.256198347107438</v>
      </c>
      <c r="AN387" s="6">
        <v>2.7</v>
      </c>
      <c r="AO387" s="27">
        <v>-0.19999999999999973</v>
      </c>
      <c r="AP387" s="6">
        <v>2.9</v>
      </c>
      <c r="AQ387" s="26">
        <v>0.12028985507246377</v>
      </c>
      <c r="AR387" s="28">
        <v>570</v>
      </c>
      <c r="AS387" s="28">
        <v>540</v>
      </c>
      <c r="AT387" s="25">
        <v>5.5555555555555552E-2</v>
      </c>
      <c r="AU387" s="26">
        <v>0.45115388008571766</v>
      </c>
      <c r="AV387" s="30">
        <v>2023.8400000000001</v>
      </c>
      <c r="AW387" s="24">
        <v>0.78620000000000001</v>
      </c>
      <c r="AX387" s="24">
        <v>0.21379999999999999</v>
      </c>
      <c r="AY387" s="24">
        <v>0.94679999999999997</v>
      </c>
      <c r="AZ387" s="24">
        <v>5.1999999999999998E-2</v>
      </c>
      <c r="BA387" s="24">
        <v>0.3402</v>
      </c>
      <c r="BB387" s="24">
        <v>0.48570000000000002</v>
      </c>
      <c r="BC387" s="24">
        <v>0.13730000000000001</v>
      </c>
      <c r="BD387" s="31">
        <v>4</v>
      </c>
      <c r="BE387" s="23">
        <v>18</v>
      </c>
      <c r="BF387" s="32" t="s">
        <v>3086</v>
      </c>
      <c r="BG387" s="33">
        <v>138.61028397895899</v>
      </c>
      <c r="BH387" s="33">
        <v>-35.079926154285801</v>
      </c>
      <c r="BI387" s="34">
        <f t="shared" si="70"/>
        <v>77</v>
      </c>
      <c r="BJ387" s="34">
        <f t="shared" si="71"/>
        <v>72</v>
      </c>
      <c r="BK387" s="34">
        <f t="shared" si="72"/>
        <v>100</v>
      </c>
      <c r="BL387" s="34">
        <f t="shared" si="73"/>
        <v>1</v>
      </c>
      <c r="BM387" s="34">
        <f t="shared" si="74"/>
        <v>59</v>
      </c>
      <c r="BN387" s="34">
        <f t="shared" si="75"/>
        <v>100</v>
      </c>
      <c r="BO387" s="34">
        <f t="shared" si="76"/>
        <v>100</v>
      </c>
      <c r="BP387" s="34">
        <f t="shared" si="77"/>
        <v>65</v>
      </c>
      <c r="BQ387" s="35">
        <f t="shared" si="78"/>
        <v>70</v>
      </c>
      <c r="BR387" s="34">
        <f t="shared" si="79"/>
        <v>70</v>
      </c>
      <c r="BS387" s="35">
        <f t="shared" si="80"/>
        <v>74</v>
      </c>
      <c r="BT387" s="35">
        <f t="shared" si="81"/>
        <v>100</v>
      </c>
      <c r="BU387" s="35">
        <f t="shared" si="82"/>
        <v>40</v>
      </c>
      <c r="BV387" s="35">
        <f t="shared" si="83"/>
        <v>72</v>
      </c>
    </row>
    <row r="388" spans="2:74" hidden="1" x14ac:dyDescent="0.3">
      <c r="B388" s="6" t="s">
        <v>645</v>
      </c>
      <c r="C388" s="6">
        <v>505031107</v>
      </c>
      <c r="D388" s="6" t="s">
        <v>538</v>
      </c>
      <c r="E388" s="6" t="s">
        <v>243</v>
      </c>
      <c r="F388" s="6" t="s">
        <v>2720</v>
      </c>
      <c r="G388" s="6" t="s">
        <v>93</v>
      </c>
      <c r="H388" s="6" t="s">
        <v>78</v>
      </c>
      <c r="I388" s="22">
        <v>800000</v>
      </c>
      <c r="J388" s="22">
        <v>799736</v>
      </c>
      <c r="K388" s="22">
        <v>718640</v>
      </c>
      <c r="L388" s="22">
        <v>840000</v>
      </c>
      <c r="M388" s="22">
        <v>810000</v>
      </c>
      <c r="N388" s="22">
        <v>740000</v>
      </c>
      <c r="O388" s="23">
        <v>43</v>
      </c>
      <c r="P388" s="23">
        <v>38</v>
      </c>
      <c r="Q388" s="23">
        <v>41</v>
      </c>
      <c r="R388" s="22">
        <v>720</v>
      </c>
      <c r="S388" s="22">
        <v>680</v>
      </c>
      <c r="T388" s="24">
        <v>2.9</v>
      </c>
      <c r="U388" s="24">
        <v>0</v>
      </c>
      <c r="V388" s="24">
        <v>2.9</v>
      </c>
      <c r="W388" s="24">
        <v>3.8</v>
      </c>
      <c r="X388" s="25">
        <v>4.6800000000000001E-2</v>
      </c>
      <c r="Y388" s="24">
        <v>1.9</v>
      </c>
      <c r="Z388" s="24">
        <v>-0.89999999999999991</v>
      </c>
      <c r="AA388" s="24">
        <v>2.8</v>
      </c>
      <c r="AB388" s="24">
        <v>2.9</v>
      </c>
      <c r="AC388" s="26">
        <v>0.30209452201933401</v>
      </c>
      <c r="AD388" s="24">
        <v>6.4550111542592745</v>
      </c>
      <c r="AE388" s="6">
        <v>1170</v>
      </c>
      <c r="AF388" s="6">
        <v>1296</v>
      </c>
      <c r="AG388" s="6">
        <v>566</v>
      </c>
      <c r="AH388" s="27">
        <v>6.0046874999999993</v>
      </c>
      <c r="AI388" s="28">
        <v>760000</v>
      </c>
      <c r="AJ388" s="28">
        <v>640000</v>
      </c>
      <c r="AK388" s="28">
        <v>525000</v>
      </c>
      <c r="AL388" s="29">
        <v>0.1875</v>
      </c>
      <c r="AM388" s="29">
        <v>0.44761904761904764</v>
      </c>
      <c r="AN388" s="6">
        <v>3.4</v>
      </c>
      <c r="AO388" s="27">
        <v>-0.80000000000000027</v>
      </c>
      <c r="AP388" s="6">
        <v>4.2</v>
      </c>
      <c r="AQ388" s="26">
        <v>8.0952380952380956E-2</v>
      </c>
      <c r="AR388" s="28">
        <v>650</v>
      </c>
      <c r="AS388" s="28">
        <v>600</v>
      </c>
      <c r="AT388" s="25">
        <v>8.3333333333333329E-2</v>
      </c>
      <c r="AU388" s="26">
        <v>0.36896281914369899</v>
      </c>
      <c r="AV388" s="30">
        <v>2383.36</v>
      </c>
      <c r="AW388" s="24">
        <v>0.80979999999999996</v>
      </c>
      <c r="AX388" s="24">
        <v>0.19020000000000001</v>
      </c>
      <c r="AY388" s="24">
        <v>0.95579999999999998</v>
      </c>
      <c r="AZ388" s="24">
        <v>3.4799999999999998E-2</v>
      </c>
      <c r="BA388" s="24">
        <v>0.25490000000000002</v>
      </c>
      <c r="BB388" s="24">
        <v>0.54100000000000004</v>
      </c>
      <c r="BC388" s="24">
        <v>0.1774</v>
      </c>
      <c r="BD388" s="31">
        <v>7</v>
      </c>
      <c r="BE388" s="23">
        <v>25</v>
      </c>
      <c r="BF388" s="32" t="s">
        <v>3087</v>
      </c>
      <c r="BG388" s="33">
        <v>115.834726159605</v>
      </c>
      <c r="BH388" s="33">
        <v>-31.7238468873174</v>
      </c>
      <c r="BI388" s="34">
        <f t="shared" ref="BI388:BI451" si="84">IF(T388&lt;=1, 100, IF(T388&gt;=7, 1, ROUND(100 - ((T388-1)/6)*99, 0)))</f>
        <v>69</v>
      </c>
      <c r="BJ388" s="34">
        <f t="shared" ref="BJ388:BJ451" si="85">IF(AN388&lt;=1, 100, IF(AN388&gt;=7, 1, ROUND(100 - ((AN388-1)/6)*99, 0)))</f>
        <v>60</v>
      </c>
      <c r="BK388" s="34">
        <f t="shared" ref="BK388:BK451" si="86">IF(AH388&lt;=2, 100, IF(AH388&gt;=10, 1, ROUND(100 - ((AH388-2)/8)*99, 0)))</f>
        <v>50</v>
      </c>
      <c r="BL388" s="34">
        <f t="shared" ref="BL388:BL451" si="87">IF(OR(ISBLANK(AU388), AU388=""), "", IF(AU388&lt;=0, 100, IF(AU388&gt;=0.3, 1, ROUND(100 - (AU388/0.3)*99, 0))))</f>
        <v>1</v>
      </c>
      <c r="BM388" s="34">
        <f t="shared" ref="BM388:BM451" si="88">IF(AL388&lt;=0, 1, IF(AL388&gt;=0.2, 100, ROUND(1 + (AL388/0.2)*99, 0)))</f>
        <v>94</v>
      </c>
      <c r="BN388" s="34">
        <f t="shared" ref="BN388:BN451" si="89">IF(AQ388&lt;=0.01, 1, IF(AQ388&gt;=0.075, 100, ROUND(1 + ((AQ388-0.01)/0.065)*99, 0)))</f>
        <v>100</v>
      </c>
      <c r="BO388" s="34">
        <f t="shared" ref="BO388:BO451" si="90">IF(BE388&gt;=750, 1, IF(BE388&lt;=50, 100, ROUND(100 - 99 * (((BE388 - 50)/700)^0.75), 0)))</f>
        <v>100</v>
      </c>
      <c r="BP388" s="34">
        <f t="shared" ref="BP388:BP451" si="91">IF(BA388&gt;=0.5, 100, IF(BA388&lt;=0.05, 1, ROUND(1 + ((BA388-0.05)/0.45)*99, 0)))</f>
        <v>46</v>
      </c>
      <c r="BQ388" s="35">
        <f t="shared" ref="BQ388:BQ451" si="92">IF(X388&gt;=0.045, 100, IF(X388&lt;=0.015, 1, ROUND(1 + ((X388-0.015)/0.03)*99, 0)))</f>
        <v>100</v>
      </c>
      <c r="BR388" s="34">
        <f t="shared" ref="BR388:BR451" si="93">IF(AD388&lt;=5, 100, IF(AD388&gt;=15, 1, ROUND(100 - ((AD388-5)/10)*99, 0)))</f>
        <v>86</v>
      </c>
      <c r="BS388" s="35">
        <f t="shared" ref="BS388:BS451" si="94">IF(AC388&lt;=0.25, 100, IF(AC388&gt;=0.4, 1, ROUND(100 - ((AC388-0.25)/0.15)*99, 0)))</f>
        <v>66</v>
      </c>
      <c r="BT388" s="35">
        <f t="shared" ref="BT388:BT451" si="95">IF(Y388&lt;=1, 100, IF(Y388&gt;=7, 1, ROUND(100 - ((Y388-1)/6)*99, 0)))</f>
        <v>85</v>
      </c>
      <c r="BU388" s="35">
        <f t="shared" ref="BU388:BU451" si="96">BD388*10</f>
        <v>70</v>
      </c>
      <c r="BV388" s="35">
        <f t="shared" ref="BV388:BV451" si="97">IF(
  (
    IF($BI$2,0.1,0) + IF($BJ$2,0.1,0) + IF($BK$2,0.05,0) + IF($BL$2,0.07,0) + IF($BM$2,0.05,0) + IF($BN$2,0.1,0) +
    IF($BO$2,0.07,0) + IF($BP$2,0.08,0) + IF($BQ$2,0.08,0) + IF($BR$2,0.07,0) + IF($BS$2,0.07,0) + IF($BT$2,0.08,0) +
    IF($BU$2,0.08,0)
  ) = 0,
  "",
  ROUND(
    (
      IF($BI$2, BI388*0.1, 0) + IF($BJ$2, BJ388*0.1, 0) + IF($BK$2, BK388*0.05, 0) + IF($BL$2, BL388*0.07, 0) +
      IF($BM$2, BM388*0.05, 0) + IF($BN$2, BN388*0.1, 0) + IF($BO$2, BO388*0.07, 0) + IF($BP$2, BP388*0.08, 0) +
      IF($BQ$2, BQ388*0.08, 0) + IF($BR$2, BR388*0.07, 0) + IF($BS$2, BS388*0.07, 0) + IF($BT$2, BT388*0.08, 0) +
      IF($BU$2, BU388*0.08, 0)
    ) /
    (
      IF($BI$2,0.1,0) + IF($BJ$2,0.1,0) + IF($BK$2,0.05,0) + IF($BL$2,0.07,0) + IF($BM$2,0.05,0) +
      IF($BN$2,0.1,0) + IF($BO$2,0.07,0) + IF($BP$2,0.08,0) + IF($BQ$2,0.08,0) + IF($BR$2,0.07,0) +
      IF($BS$2,0.07,0) + IF($BT$2,0.08,0) + IF($BU$2,0.08,0)
    ),
  0)
)</f>
        <v>72</v>
      </c>
    </row>
    <row r="389" spans="2:74" hidden="1" x14ac:dyDescent="0.3">
      <c r="B389" s="6" t="s">
        <v>646</v>
      </c>
      <c r="C389" s="6">
        <v>505031303</v>
      </c>
      <c r="D389" s="6" t="s">
        <v>538</v>
      </c>
      <c r="E389" s="6" t="s">
        <v>243</v>
      </c>
      <c r="F389" s="6" t="s">
        <v>2720</v>
      </c>
      <c r="G389" s="6" t="s">
        <v>93</v>
      </c>
      <c r="H389" s="6" t="s">
        <v>78</v>
      </c>
      <c r="I389" s="22">
        <v>795000</v>
      </c>
      <c r="J389" s="22">
        <v>790622</v>
      </c>
      <c r="K389" s="22">
        <v>686400</v>
      </c>
      <c r="L389" s="22">
        <v>840000</v>
      </c>
      <c r="M389" s="22">
        <v>822000</v>
      </c>
      <c r="N389" s="22">
        <v>710000</v>
      </c>
      <c r="O389" s="23">
        <v>32</v>
      </c>
      <c r="P389" s="23">
        <v>35</v>
      </c>
      <c r="Q389" s="23">
        <v>34</v>
      </c>
      <c r="R389" s="22">
        <v>650</v>
      </c>
      <c r="S389" s="22">
        <v>600</v>
      </c>
      <c r="T389" s="24">
        <v>2.8</v>
      </c>
      <c r="U389" s="24">
        <v>-0.10000000000000009</v>
      </c>
      <c r="V389" s="24">
        <v>2.9</v>
      </c>
      <c r="W389" s="24">
        <v>3.3</v>
      </c>
      <c r="X389" s="25">
        <v>4.2515723270440252E-2</v>
      </c>
      <c r="Y389" s="24">
        <v>2</v>
      </c>
      <c r="Z389" s="24">
        <v>-0.60000000000000009</v>
      </c>
      <c r="AA389" s="24">
        <v>2.6</v>
      </c>
      <c r="AB389" s="24">
        <v>2.7</v>
      </c>
      <c r="AC389" s="26">
        <v>0.27688794983642306</v>
      </c>
      <c r="AD389" s="24">
        <v>6.512601186980957</v>
      </c>
      <c r="AE389" s="6">
        <v>1170</v>
      </c>
      <c r="AF389" s="6">
        <v>1296</v>
      </c>
      <c r="AG389" s="6">
        <v>566</v>
      </c>
      <c r="AH389" s="27">
        <v>6.0046874999999993</v>
      </c>
      <c r="AI389" s="28">
        <v>760000</v>
      </c>
      <c r="AJ389" s="28">
        <v>640000</v>
      </c>
      <c r="AK389" s="28">
        <v>525000</v>
      </c>
      <c r="AL389" s="29">
        <v>0.1875</v>
      </c>
      <c r="AM389" s="29">
        <v>0.44761904761904764</v>
      </c>
      <c r="AN389" s="6">
        <v>3.4</v>
      </c>
      <c r="AO389" s="27">
        <v>-0.80000000000000027</v>
      </c>
      <c r="AP389" s="6">
        <v>4.2</v>
      </c>
      <c r="AQ389" s="26">
        <v>8.0952380952380956E-2</v>
      </c>
      <c r="AR389" s="28">
        <v>650</v>
      </c>
      <c r="AS389" s="28">
        <v>600</v>
      </c>
      <c r="AT389" s="25">
        <v>8.3333333333333329E-2</v>
      </c>
      <c r="AU389" s="26">
        <v>0.36896281914369899</v>
      </c>
      <c r="AV389" s="30">
        <v>2347.5200000000004</v>
      </c>
      <c r="AW389" s="24">
        <v>0.80169999999999997</v>
      </c>
      <c r="AX389" s="24">
        <v>0.1983</v>
      </c>
      <c r="AY389" s="24">
        <v>0.88390000000000002</v>
      </c>
      <c r="AZ389" s="24">
        <v>0.114</v>
      </c>
      <c r="BA389" s="24">
        <v>0.2419</v>
      </c>
      <c r="BB389" s="24">
        <v>0.56210000000000004</v>
      </c>
      <c r="BC389" s="24">
        <v>0.17610000000000001</v>
      </c>
      <c r="BD389" s="31">
        <v>7</v>
      </c>
      <c r="BE389" s="23">
        <v>20</v>
      </c>
      <c r="BF389" s="32" t="s">
        <v>3088</v>
      </c>
      <c r="BG389" s="33">
        <v>115.846593950669</v>
      </c>
      <c r="BH389" s="33">
        <v>-31.773206108784301</v>
      </c>
      <c r="BI389" s="34">
        <f t="shared" si="84"/>
        <v>70</v>
      </c>
      <c r="BJ389" s="34">
        <f t="shared" si="85"/>
        <v>60</v>
      </c>
      <c r="BK389" s="34">
        <f t="shared" si="86"/>
        <v>50</v>
      </c>
      <c r="BL389" s="34">
        <f t="shared" si="87"/>
        <v>1</v>
      </c>
      <c r="BM389" s="34">
        <f t="shared" si="88"/>
        <v>94</v>
      </c>
      <c r="BN389" s="34">
        <f t="shared" si="89"/>
        <v>100</v>
      </c>
      <c r="BO389" s="34">
        <f t="shared" si="90"/>
        <v>100</v>
      </c>
      <c r="BP389" s="34">
        <f t="shared" si="91"/>
        <v>43</v>
      </c>
      <c r="BQ389" s="35">
        <f t="shared" si="92"/>
        <v>92</v>
      </c>
      <c r="BR389" s="34">
        <f t="shared" si="93"/>
        <v>85</v>
      </c>
      <c r="BS389" s="35">
        <f t="shared" si="94"/>
        <v>82</v>
      </c>
      <c r="BT389" s="35">
        <f t="shared" si="95"/>
        <v>84</v>
      </c>
      <c r="BU389" s="35">
        <f t="shared" si="96"/>
        <v>70</v>
      </c>
      <c r="BV389" s="35">
        <f t="shared" si="97"/>
        <v>72</v>
      </c>
    </row>
    <row r="390" spans="2:74" hidden="1" x14ac:dyDescent="0.3">
      <c r="B390" s="6" t="s">
        <v>647</v>
      </c>
      <c r="C390" s="6">
        <v>509021243</v>
      </c>
      <c r="D390" s="6" t="s">
        <v>91</v>
      </c>
      <c r="E390" s="6" t="s">
        <v>92</v>
      </c>
      <c r="F390" s="6" t="s">
        <v>2696</v>
      </c>
      <c r="G390" s="6" t="s">
        <v>93</v>
      </c>
      <c r="H390" s="6" t="s">
        <v>78</v>
      </c>
      <c r="I390" s="22">
        <v>450000</v>
      </c>
      <c r="J390" s="22">
        <v>449000</v>
      </c>
      <c r="K390" s="22">
        <v>385000</v>
      </c>
      <c r="L390" s="22">
        <v>499000</v>
      </c>
      <c r="M390" s="22">
        <v>460000</v>
      </c>
      <c r="N390" s="22">
        <v>354000</v>
      </c>
      <c r="O390" s="23">
        <v>41</v>
      </c>
      <c r="P390" s="23">
        <v>47</v>
      </c>
      <c r="Q390" s="23">
        <v>64</v>
      </c>
      <c r="R390" s="22">
        <v>460</v>
      </c>
      <c r="S390" s="22">
        <v>380</v>
      </c>
      <c r="T390" s="24">
        <v>2.7</v>
      </c>
      <c r="U390" s="24">
        <v>-0.29999999999999982</v>
      </c>
      <c r="V390" s="24">
        <v>3</v>
      </c>
      <c r="W390" s="24">
        <v>3.2</v>
      </c>
      <c r="X390" s="25">
        <v>5.3155555555555553E-2</v>
      </c>
      <c r="Y390" s="24">
        <v>0.6</v>
      </c>
      <c r="Z390" s="24">
        <v>-0.20000000000000007</v>
      </c>
      <c r="AA390" s="24">
        <v>0.8</v>
      </c>
      <c r="AB390" s="24">
        <v>0.7</v>
      </c>
      <c r="AC390" s="26">
        <v>0.31209292227529306</v>
      </c>
      <c r="AD390" s="24">
        <v>5.8713133371188082</v>
      </c>
      <c r="AE390" s="6">
        <v>299</v>
      </c>
      <c r="AF390" s="6">
        <v>328</v>
      </c>
      <c r="AG390" s="6">
        <v>357</v>
      </c>
      <c r="AH390" s="27">
        <v>4.3824884792626735</v>
      </c>
      <c r="AI390" s="28">
        <v>550000</v>
      </c>
      <c r="AJ390" s="28">
        <v>470000</v>
      </c>
      <c r="AK390" s="28">
        <v>410000</v>
      </c>
      <c r="AL390" s="29">
        <v>0.1702127659574468</v>
      </c>
      <c r="AM390" s="29">
        <v>0.34146341463414637</v>
      </c>
      <c r="AN390" s="6">
        <v>1.9</v>
      </c>
      <c r="AO390" s="27">
        <v>-0.20000000000000018</v>
      </c>
      <c r="AP390" s="6">
        <v>2.1</v>
      </c>
      <c r="AQ390" s="26">
        <v>7.1874999999999994E-2</v>
      </c>
      <c r="AR390" s="28">
        <v>450</v>
      </c>
      <c r="AS390" s="28">
        <v>390</v>
      </c>
      <c r="AT390" s="25">
        <v>0.15384615384615385</v>
      </c>
      <c r="AU390" s="26">
        <v>0.48452848534253989</v>
      </c>
      <c r="AV390" s="30">
        <v>1473.92</v>
      </c>
      <c r="AW390" s="24">
        <v>0.68210000000000004</v>
      </c>
      <c r="AX390" s="24">
        <v>0.31790000000000002</v>
      </c>
      <c r="AY390" s="24">
        <v>0.94789999999999996</v>
      </c>
      <c r="AZ390" s="24">
        <v>3.78E-2</v>
      </c>
      <c r="BA390" s="24">
        <v>0.3609</v>
      </c>
      <c r="BB390" s="24">
        <v>0.36580000000000001</v>
      </c>
      <c r="BC390" s="24">
        <v>0.2319</v>
      </c>
      <c r="BD390" s="31">
        <v>1</v>
      </c>
      <c r="BE390" s="23">
        <v>82</v>
      </c>
      <c r="BF390" s="32" t="s">
        <v>3089</v>
      </c>
      <c r="BG390" s="33">
        <v>116.664861184133</v>
      </c>
      <c r="BH390" s="33">
        <v>-31.699149445190901</v>
      </c>
      <c r="BI390" s="34">
        <f t="shared" si="84"/>
        <v>72</v>
      </c>
      <c r="BJ390" s="34">
        <f t="shared" si="85"/>
        <v>85</v>
      </c>
      <c r="BK390" s="34">
        <f t="shared" si="86"/>
        <v>71</v>
      </c>
      <c r="BL390" s="34">
        <f t="shared" si="87"/>
        <v>1</v>
      </c>
      <c r="BM390" s="34">
        <f t="shared" si="88"/>
        <v>85</v>
      </c>
      <c r="BN390" s="34">
        <f t="shared" si="89"/>
        <v>95</v>
      </c>
      <c r="BO390" s="34">
        <f t="shared" si="90"/>
        <v>90</v>
      </c>
      <c r="BP390" s="34">
        <f t="shared" si="91"/>
        <v>69</v>
      </c>
      <c r="BQ390" s="35">
        <f t="shared" si="92"/>
        <v>100</v>
      </c>
      <c r="BR390" s="34">
        <f t="shared" si="93"/>
        <v>91</v>
      </c>
      <c r="BS390" s="35">
        <f t="shared" si="94"/>
        <v>59</v>
      </c>
      <c r="BT390" s="35">
        <f t="shared" si="95"/>
        <v>100</v>
      </c>
      <c r="BU390" s="35">
        <f t="shared" si="96"/>
        <v>10</v>
      </c>
      <c r="BV390" s="35">
        <f t="shared" si="97"/>
        <v>72</v>
      </c>
    </row>
    <row r="391" spans="2:74" hidden="1" x14ac:dyDescent="0.3">
      <c r="B391" s="6" t="s">
        <v>648</v>
      </c>
      <c r="C391" s="6">
        <v>124031708</v>
      </c>
      <c r="D391" s="6" t="s">
        <v>220</v>
      </c>
      <c r="E391" s="6" t="s">
        <v>194</v>
      </c>
      <c r="F391" s="6" t="s">
        <v>2757</v>
      </c>
      <c r="G391" s="6" t="s">
        <v>77</v>
      </c>
      <c r="H391" s="6" t="s">
        <v>78</v>
      </c>
      <c r="I391" s="22">
        <v>999000</v>
      </c>
      <c r="J391" s="22">
        <v>999000</v>
      </c>
      <c r="K391" s="22">
        <v>968000</v>
      </c>
      <c r="L391" s="22">
        <v>1030000</v>
      </c>
      <c r="M391" s="22">
        <v>1030000</v>
      </c>
      <c r="N391" s="22">
        <v>986000</v>
      </c>
      <c r="O391" s="23">
        <v>36</v>
      </c>
      <c r="P391" s="23">
        <v>37</v>
      </c>
      <c r="Q391" s="23">
        <v>32</v>
      </c>
      <c r="R391" s="22">
        <v>750</v>
      </c>
      <c r="S391" s="22">
        <v>700</v>
      </c>
      <c r="T391" s="24">
        <v>2.5</v>
      </c>
      <c r="U391" s="24">
        <v>-0.29999999999999982</v>
      </c>
      <c r="V391" s="24">
        <v>2.8</v>
      </c>
      <c r="W391" s="24">
        <v>2.7</v>
      </c>
      <c r="X391" s="25">
        <v>3.903903903903904E-2</v>
      </c>
      <c r="Y391" s="24">
        <v>4.2</v>
      </c>
      <c r="Z391" s="24">
        <v>-1.5</v>
      </c>
      <c r="AA391" s="24">
        <v>5.7</v>
      </c>
      <c r="AB391" s="24">
        <v>6.9</v>
      </c>
      <c r="AC391" s="26">
        <v>0.27377058754818356</v>
      </c>
      <c r="AD391" s="24">
        <v>7.0127388964265478</v>
      </c>
      <c r="AE391" s="6">
        <v>459</v>
      </c>
      <c r="AF391" s="6">
        <v>483</v>
      </c>
      <c r="AG391" s="6">
        <v>295</v>
      </c>
      <c r="AH391" s="27">
        <v>4.3350785340314131</v>
      </c>
      <c r="AI391" s="28">
        <v>1012000</v>
      </c>
      <c r="AJ391" s="28">
        <v>949000</v>
      </c>
      <c r="AK391" s="28">
        <v>880000</v>
      </c>
      <c r="AL391" s="29">
        <v>6.6385669125395147E-2</v>
      </c>
      <c r="AM391" s="29">
        <v>0.15</v>
      </c>
      <c r="AN391" s="6">
        <v>2.4</v>
      </c>
      <c r="AO391" s="27">
        <v>-0.20000000000000018</v>
      </c>
      <c r="AP391" s="6">
        <v>2.6</v>
      </c>
      <c r="AQ391" s="26">
        <v>8.2342342342342348E-2</v>
      </c>
      <c r="AR391" s="28">
        <v>670</v>
      </c>
      <c r="AS391" s="28">
        <v>620</v>
      </c>
      <c r="AT391" s="25">
        <v>8.0645161290322578E-2</v>
      </c>
      <c r="AU391" s="26">
        <v>9.9241522577816155E-2</v>
      </c>
      <c r="AV391" s="30">
        <v>2739.5200000000004</v>
      </c>
      <c r="AW391" s="24">
        <v>0.86950000000000005</v>
      </c>
      <c r="AX391" s="24">
        <v>0.1305</v>
      </c>
      <c r="AY391" s="24">
        <v>0.91239999999999999</v>
      </c>
      <c r="AZ391" s="24">
        <v>3.8800000000000001E-2</v>
      </c>
      <c r="BA391" s="24">
        <v>0.12189999999999999</v>
      </c>
      <c r="BB391" s="24">
        <v>0.52600000000000002</v>
      </c>
      <c r="BC391" s="24">
        <v>0.32619999999999999</v>
      </c>
      <c r="BD391" s="31">
        <v>9</v>
      </c>
      <c r="BE391" s="23">
        <v>46</v>
      </c>
      <c r="BF391" s="32" t="s">
        <v>3090</v>
      </c>
      <c r="BG391" s="33">
        <v>150.744510007228</v>
      </c>
      <c r="BH391" s="33">
        <v>-33.710788605741797</v>
      </c>
      <c r="BI391" s="34">
        <f t="shared" si="84"/>
        <v>75</v>
      </c>
      <c r="BJ391" s="34">
        <f t="shared" si="85"/>
        <v>77</v>
      </c>
      <c r="BK391" s="34">
        <f t="shared" si="86"/>
        <v>71</v>
      </c>
      <c r="BL391" s="34">
        <f t="shared" si="87"/>
        <v>67</v>
      </c>
      <c r="BM391" s="34">
        <f t="shared" si="88"/>
        <v>34</v>
      </c>
      <c r="BN391" s="34">
        <f t="shared" si="89"/>
        <v>100</v>
      </c>
      <c r="BO391" s="34">
        <f t="shared" si="90"/>
        <v>100</v>
      </c>
      <c r="BP391" s="34">
        <f t="shared" si="91"/>
        <v>17</v>
      </c>
      <c r="BQ391" s="35">
        <f t="shared" si="92"/>
        <v>80</v>
      </c>
      <c r="BR391" s="34">
        <f t="shared" si="93"/>
        <v>80</v>
      </c>
      <c r="BS391" s="35">
        <f t="shared" si="94"/>
        <v>84</v>
      </c>
      <c r="BT391" s="35">
        <f t="shared" si="95"/>
        <v>47</v>
      </c>
      <c r="BU391" s="35">
        <f t="shared" si="96"/>
        <v>90</v>
      </c>
      <c r="BV391" s="35">
        <f t="shared" si="97"/>
        <v>72</v>
      </c>
    </row>
    <row r="392" spans="2:74" hidden="1" x14ac:dyDescent="0.3">
      <c r="B392" s="6" t="s">
        <v>649</v>
      </c>
      <c r="C392" s="6">
        <v>206041121</v>
      </c>
      <c r="D392" s="6" t="s">
        <v>650</v>
      </c>
      <c r="E392" s="6" t="s">
        <v>289</v>
      </c>
      <c r="F392" s="6" t="s">
        <v>689</v>
      </c>
      <c r="G392" s="6" t="s">
        <v>86</v>
      </c>
      <c r="H392" s="6" t="s">
        <v>78</v>
      </c>
      <c r="I392" s="22">
        <v>1100000</v>
      </c>
      <c r="J392" s="22">
        <v>1123500</v>
      </c>
      <c r="K392" s="22">
        <v>1100000</v>
      </c>
      <c r="L392" s="22">
        <v>1080000</v>
      </c>
      <c r="M392" s="22">
        <v>1100000</v>
      </c>
      <c r="N392" s="22">
        <v>1180000</v>
      </c>
      <c r="O392" s="23">
        <v>25</v>
      </c>
      <c r="P392" s="23">
        <v>25</v>
      </c>
      <c r="Q392" s="23">
        <v>25</v>
      </c>
      <c r="R392" s="22">
        <v>695</v>
      </c>
      <c r="S392" s="22">
        <v>670</v>
      </c>
      <c r="T392" s="24">
        <v>2.2000000000000002</v>
      </c>
      <c r="U392" s="24">
        <v>-0.19999999999999973</v>
      </c>
      <c r="V392" s="24">
        <v>2.4</v>
      </c>
      <c r="W392" s="24">
        <v>1.9</v>
      </c>
      <c r="X392" s="25">
        <v>3.2854545454545456E-2</v>
      </c>
      <c r="Y392" s="24">
        <v>3.1</v>
      </c>
      <c r="Z392" s="24">
        <v>-1.1000000000000001</v>
      </c>
      <c r="AA392" s="24">
        <v>4.2</v>
      </c>
      <c r="AB392" s="24">
        <v>4.0999999999999996</v>
      </c>
      <c r="AC392" s="26">
        <v>0.28002514182568333</v>
      </c>
      <c r="AD392" s="24">
        <v>8.5231780854524537</v>
      </c>
      <c r="AE392" s="6">
        <v>68</v>
      </c>
      <c r="AF392" s="6">
        <v>80</v>
      </c>
      <c r="AG392" s="6">
        <v>71</v>
      </c>
      <c r="AH392" s="27">
        <v>3.0405405405405403</v>
      </c>
      <c r="AI392" s="28">
        <v>1175000</v>
      </c>
      <c r="AJ392" s="28">
        <v>1202000</v>
      </c>
      <c r="AK392" s="28">
        <v>1235000</v>
      </c>
      <c r="AL392" s="29">
        <v>-2.2462562396006656E-2</v>
      </c>
      <c r="AM392" s="29">
        <v>-4.8582995951417005E-2</v>
      </c>
      <c r="AN392" s="6">
        <v>0.3</v>
      </c>
      <c r="AO392" s="27">
        <v>0</v>
      </c>
      <c r="AP392" s="6">
        <v>0.3</v>
      </c>
      <c r="AQ392" s="26">
        <v>4.3292682926829265E-2</v>
      </c>
      <c r="AR392" s="28">
        <v>750</v>
      </c>
      <c r="AS392" s="28">
        <v>700</v>
      </c>
      <c r="AT392" s="25">
        <v>7.1428571428571425E-2</v>
      </c>
      <c r="AU392" s="26">
        <v>-0.12267416629807504</v>
      </c>
      <c r="AV392" s="30">
        <v>2481.92</v>
      </c>
      <c r="AW392" s="24">
        <v>0.56320000000000003</v>
      </c>
      <c r="AX392" s="24">
        <v>0.43680000000000002</v>
      </c>
      <c r="AY392" s="24">
        <v>0.1714</v>
      </c>
      <c r="AZ392" s="24">
        <v>0.53349999999999997</v>
      </c>
      <c r="BA392" s="24">
        <v>0.1807</v>
      </c>
      <c r="BB392" s="24">
        <v>0.30590000000000001</v>
      </c>
      <c r="BC392" s="24">
        <v>0.4914</v>
      </c>
      <c r="BD392" s="31">
        <v>10</v>
      </c>
      <c r="BE392" s="23">
        <v>4</v>
      </c>
      <c r="BF392" s="32" t="s">
        <v>3091</v>
      </c>
      <c r="BG392" s="33">
        <v>144.92733822045099</v>
      </c>
      <c r="BH392" s="33">
        <v>-37.792116394965298</v>
      </c>
      <c r="BI392" s="34">
        <f t="shared" si="84"/>
        <v>80</v>
      </c>
      <c r="BJ392" s="34">
        <f t="shared" si="85"/>
        <v>100</v>
      </c>
      <c r="BK392" s="34">
        <f t="shared" si="86"/>
        <v>87</v>
      </c>
      <c r="BL392" s="34">
        <f t="shared" si="87"/>
        <v>100</v>
      </c>
      <c r="BM392" s="34">
        <f t="shared" si="88"/>
        <v>1</v>
      </c>
      <c r="BN392" s="34">
        <f t="shared" si="89"/>
        <v>52</v>
      </c>
      <c r="BO392" s="34">
        <f t="shared" si="90"/>
        <v>100</v>
      </c>
      <c r="BP392" s="34">
        <f t="shared" si="91"/>
        <v>30</v>
      </c>
      <c r="BQ392" s="35">
        <f t="shared" si="92"/>
        <v>60</v>
      </c>
      <c r="BR392" s="34">
        <f t="shared" si="93"/>
        <v>65</v>
      </c>
      <c r="BS392" s="35">
        <f t="shared" si="94"/>
        <v>80</v>
      </c>
      <c r="BT392" s="35">
        <f t="shared" si="95"/>
        <v>65</v>
      </c>
      <c r="BU392" s="35">
        <f t="shared" si="96"/>
        <v>100</v>
      </c>
      <c r="BV392" s="35">
        <f t="shared" si="97"/>
        <v>72</v>
      </c>
    </row>
    <row r="393" spans="2:74" hidden="1" x14ac:dyDescent="0.3">
      <c r="B393" s="6" t="s">
        <v>651</v>
      </c>
      <c r="C393" s="6">
        <v>209041431</v>
      </c>
      <c r="D393" s="6" t="s">
        <v>356</v>
      </c>
      <c r="E393" s="6" t="s">
        <v>103</v>
      </c>
      <c r="F393" s="6" t="s">
        <v>689</v>
      </c>
      <c r="G393" s="6" t="s">
        <v>86</v>
      </c>
      <c r="H393" s="6" t="s">
        <v>78</v>
      </c>
      <c r="I393" s="22">
        <v>700000</v>
      </c>
      <c r="J393" s="22">
        <v>699235</v>
      </c>
      <c r="K393" s="22">
        <v>700000</v>
      </c>
      <c r="L393" s="22">
        <v>717000</v>
      </c>
      <c r="M393" s="22">
        <v>700000</v>
      </c>
      <c r="N393" s="22">
        <v>685000</v>
      </c>
      <c r="O393" s="23">
        <v>29</v>
      </c>
      <c r="P393" s="23">
        <v>29</v>
      </c>
      <c r="Q393" s="23">
        <v>29</v>
      </c>
      <c r="R393" s="22">
        <v>550</v>
      </c>
      <c r="S393" s="22">
        <v>500</v>
      </c>
      <c r="T393" s="24">
        <v>3</v>
      </c>
      <c r="U393" s="24">
        <v>0.29999999999999982</v>
      </c>
      <c r="V393" s="24">
        <v>2.7</v>
      </c>
      <c r="W393" s="24">
        <v>3</v>
      </c>
      <c r="X393" s="25">
        <v>4.0857142857142856E-2</v>
      </c>
      <c r="Y393" s="24">
        <v>2.4</v>
      </c>
      <c r="Z393" s="24">
        <v>-0.80000000000000027</v>
      </c>
      <c r="AA393" s="24">
        <v>3.2</v>
      </c>
      <c r="AB393" s="24">
        <v>3.1</v>
      </c>
      <c r="AC393" s="26">
        <v>0.29317697228144984</v>
      </c>
      <c r="AD393" s="24">
        <v>7.175660160734787</v>
      </c>
      <c r="AE393" s="6">
        <v>1237</v>
      </c>
      <c r="AF393" s="6">
        <v>1373</v>
      </c>
      <c r="AG393" s="6">
        <v>1227</v>
      </c>
      <c r="AH393" s="27">
        <v>5.5820224719101121</v>
      </c>
      <c r="AI393" s="28">
        <v>740000</v>
      </c>
      <c r="AJ393" s="28">
        <v>730000</v>
      </c>
      <c r="AK393" s="28">
        <v>705000</v>
      </c>
      <c r="AL393" s="29">
        <v>1.3698630136986301E-2</v>
      </c>
      <c r="AM393" s="29">
        <v>4.9645390070921988E-2</v>
      </c>
      <c r="AN393" s="6">
        <v>3</v>
      </c>
      <c r="AO393" s="27">
        <v>0</v>
      </c>
      <c r="AP393" s="6">
        <v>3</v>
      </c>
      <c r="AQ393" s="26">
        <v>8.2266009852216743E-2</v>
      </c>
      <c r="AR393" s="28">
        <v>550</v>
      </c>
      <c r="AS393" s="28">
        <v>500</v>
      </c>
      <c r="AT393" s="25">
        <v>0.1</v>
      </c>
      <c r="AU393" s="26">
        <v>-8.2693471239107863E-2</v>
      </c>
      <c r="AV393" s="30">
        <v>1876.0000000000002</v>
      </c>
      <c r="AW393" s="24">
        <v>0.79349999999999998</v>
      </c>
      <c r="AX393" s="24">
        <v>0.20649999999999999</v>
      </c>
      <c r="AY393" s="24">
        <v>0.80979999999999996</v>
      </c>
      <c r="AZ393" s="24">
        <v>0.16189999999999999</v>
      </c>
      <c r="BA393" s="24">
        <v>0.28789999999999999</v>
      </c>
      <c r="BB393" s="24">
        <v>0.43530000000000002</v>
      </c>
      <c r="BC393" s="24">
        <v>0.24990000000000001</v>
      </c>
      <c r="BD393" s="31">
        <v>4</v>
      </c>
      <c r="BE393" s="23">
        <v>21</v>
      </c>
      <c r="BF393" s="32" t="s">
        <v>3092</v>
      </c>
      <c r="BG393" s="33">
        <v>145.04441416131201</v>
      </c>
      <c r="BH393" s="33">
        <v>-37.6351098230842</v>
      </c>
      <c r="BI393" s="34">
        <f t="shared" si="84"/>
        <v>67</v>
      </c>
      <c r="BJ393" s="34">
        <f t="shared" si="85"/>
        <v>67</v>
      </c>
      <c r="BK393" s="34">
        <f t="shared" si="86"/>
        <v>56</v>
      </c>
      <c r="BL393" s="34">
        <f t="shared" si="87"/>
        <v>100</v>
      </c>
      <c r="BM393" s="34">
        <f t="shared" si="88"/>
        <v>8</v>
      </c>
      <c r="BN393" s="34">
        <f t="shared" si="89"/>
        <v>100</v>
      </c>
      <c r="BO393" s="34">
        <f t="shared" si="90"/>
        <v>100</v>
      </c>
      <c r="BP393" s="34">
        <f t="shared" si="91"/>
        <v>53</v>
      </c>
      <c r="BQ393" s="35">
        <f t="shared" si="92"/>
        <v>86</v>
      </c>
      <c r="BR393" s="34">
        <f t="shared" si="93"/>
        <v>78</v>
      </c>
      <c r="BS393" s="35">
        <f t="shared" si="94"/>
        <v>72</v>
      </c>
      <c r="BT393" s="35">
        <f t="shared" si="95"/>
        <v>77</v>
      </c>
      <c r="BU393" s="35">
        <f t="shared" si="96"/>
        <v>40</v>
      </c>
      <c r="BV393" s="35">
        <f t="shared" si="97"/>
        <v>72</v>
      </c>
    </row>
    <row r="394" spans="2:74" hidden="1" x14ac:dyDescent="0.3">
      <c r="B394" s="6" t="s">
        <v>652</v>
      </c>
      <c r="C394" s="6">
        <v>212031308</v>
      </c>
      <c r="D394" s="6" t="s">
        <v>578</v>
      </c>
      <c r="E394" s="6" t="s">
        <v>157</v>
      </c>
      <c r="F394" s="6" t="s">
        <v>689</v>
      </c>
      <c r="G394" s="6" t="s">
        <v>86</v>
      </c>
      <c r="H394" s="6" t="s">
        <v>78</v>
      </c>
      <c r="I394" s="22">
        <v>820000</v>
      </c>
      <c r="J394" s="22">
        <v>850000</v>
      </c>
      <c r="K394" s="22">
        <v>850000</v>
      </c>
      <c r="L394" s="22">
        <v>760000</v>
      </c>
      <c r="M394" s="22">
        <v>810000</v>
      </c>
      <c r="N394" s="22">
        <v>935000</v>
      </c>
      <c r="O394" s="23">
        <v>42</v>
      </c>
      <c r="P394" s="23">
        <v>45</v>
      </c>
      <c r="Q394" s="23">
        <v>41</v>
      </c>
      <c r="R394" s="22">
        <v>680</v>
      </c>
      <c r="S394" s="22">
        <v>600</v>
      </c>
      <c r="T394" s="24">
        <v>2.9</v>
      </c>
      <c r="U394" s="24">
        <v>-0.10000000000000009</v>
      </c>
      <c r="V394" s="24">
        <v>3</v>
      </c>
      <c r="W394" s="24">
        <v>2.8</v>
      </c>
      <c r="X394" s="25">
        <v>4.3121951219512192E-2</v>
      </c>
      <c r="Y394" s="24">
        <v>0.5</v>
      </c>
      <c r="Z394" s="24">
        <v>-0.19999999999999996</v>
      </c>
      <c r="AA394" s="24">
        <v>0.7</v>
      </c>
      <c r="AB394" s="24">
        <v>1</v>
      </c>
      <c r="AC394" s="26">
        <v>0.32039200904636261</v>
      </c>
      <c r="AD394" s="24">
        <v>7.4299051871611237</v>
      </c>
      <c r="AE394" s="6">
        <v>2024</v>
      </c>
      <c r="AF394" s="6">
        <v>2026</v>
      </c>
      <c r="AG394" s="6">
        <v>1234</v>
      </c>
      <c r="AH394" s="27">
        <v>10.68305531167691</v>
      </c>
      <c r="AI394" s="28">
        <v>742000</v>
      </c>
      <c r="AJ394" s="28">
        <v>730000</v>
      </c>
      <c r="AK394" s="28">
        <v>715000</v>
      </c>
      <c r="AL394" s="29">
        <v>1.643835616438356E-2</v>
      </c>
      <c r="AM394" s="29">
        <v>3.7762237762237763E-2</v>
      </c>
      <c r="AN394" s="6">
        <v>3.1</v>
      </c>
      <c r="AO394" s="27">
        <v>-0.29999999999999982</v>
      </c>
      <c r="AP394" s="6">
        <v>3.4</v>
      </c>
      <c r="AQ394" s="26">
        <v>8.6432160804020094E-2</v>
      </c>
      <c r="AR394" s="28">
        <v>600</v>
      </c>
      <c r="AS394" s="28">
        <v>550</v>
      </c>
      <c r="AT394" s="25">
        <v>9.0909090909090912E-2</v>
      </c>
      <c r="AU394" s="26">
        <v>-7.4078076547260396E-2</v>
      </c>
      <c r="AV394" s="30">
        <v>2122.4</v>
      </c>
      <c r="AW394" s="24">
        <v>0.80400000000000005</v>
      </c>
      <c r="AX394" s="24">
        <v>0.19600000000000001</v>
      </c>
      <c r="AY394" s="24">
        <v>0.98180000000000001</v>
      </c>
      <c r="AZ394" s="24">
        <v>3.7000000000000002E-3</v>
      </c>
      <c r="BA394" s="24">
        <v>0.34050000000000002</v>
      </c>
      <c r="BB394" s="24">
        <v>0.52400000000000002</v>
      </c>
      <c r="BC394" s="24">
        <v>0.1095</v>
      </c>
      <c r="BD394" s="31">
        <v>5</v>
      </c>
      <c r="BE394" s="23">
        <v>54</v>
      </c>
      <c r="BF394" s="32" t="s">
        <v>3093</v>
      </c>
      <c r="BG394" s="33">
        <v>145.31904668786601</v>
      </c>
      <c r="BH394" s="33">
        <v>-38.209345294454998</v>
      </c>
      <c r="BI394" s="34">
        <f t="shared" si="84"/>
        <v>69</v>
      </c>
      <c r="BJ394" s="34">
        <f t="shared" si="85"/>
        <v>65</v>
      </c>
      <c r="BK394" s="34">
        <f t="shared" si="86"/>
        <v>1</v>
      </c>
      <c r="BL394" s="34">
        <f t="shared" si="87"/>
        <v>100</v>
      </c>
      <c r="BM394" s="34">
        <f t="shared" si="88"/>
        <v>9</v>
      </c>
      <c r="BN394" s="34">
        <f t="shared" si="89"/>
        <v>100</v>
      </c>
      <c r="BO394" s="34">
        <f t="shared" si="90"/>
        <v>98</v>
      </c>
      <c r="BP394" s="34">
        <f t="shared" si="91"/>
        <v>65</v>
      </c>
      <c r="BQ394" s="35">
        <f t="shared" si="92"/>
        <v>94</v>
      </c>
      <c r="BR394" s="34">
        <f t="shared" si="93"/>
        <v>76</v>
      </c>
      <c r="BS394" s="35">
        <f t="shared" si="94"/>
        <v>54</v>
      </c>
      <c r="BT394" s="35">
        <f t="shared" si="95"/>
        <v>100</v>
      </c>
      <c r="BU394" s="35">
        <f t="shared" si="96"/>
        <v>50</v>
      </c>
      <c r="BV394" s="35">
        <f t="shared" si="97"/>
        <v>72</v>
      </c>
    </row>
    <row r="395" spans="2:74" hidden="1" x14ac:dyDescent="0.3">
      <c r="B395" s="6" t="s">
        <v>653</v>
      </c>
      <c r="C395" s="6">
        <v>307011178</v>
      </c>
      <c r="D395" s="6" t="s">
        <v>405</v>
      </c>
      <c r="E395" s="6" t="s">
        <v>96</v>
      </c>
      <c r="F395" s="6" t="s">
        <v>2698</v>
      </c>
      <c r="G395" s="6" t="s">
        <v>97</v>
      </c>
      <c r="H395" s="6" t="s">
        <v>78</v>
      </c>
      <c r="I395" s="22">
        <v>280000</v>
      </c>
      <c r="J395" s="22">
        <v>265000</v>
      </c>
      <c r="K395" s="22">
        <v>207000</v>
      </c>
      <c r="L395" s="22">
        <v>235000</v>
      </c>
      <c r="M395" s="22">
        <v>235000</v>
      </c>
      <c r="N395" s="22">
        <v>175000</v>
      </c>
      <c r="O395" s="23">
        <v>66</v>
      </c>
      <c r="P395" s="23">
        <v>76</v>
      </c>
      <c r="Q395" s="23">
        <v>54</v>
      </c>
      <c r="R395" s="22">
        <v>265</v>
      </c>
      <c r="S395" s="22">
        <v>337</v>
      </c>
      <c r="T395" s="24">
        <v>0.7</v>
      </c>
      <c r="U395" s="24">
        <v>-0.10000000000000009</v>
      </c>
      <c r="V395" s="24">
        <v>0.8</v>
      </c>
      <c r="W395" s="24">
        <v>0.7</v>
      </c>
      <c r="X395" s="25">
        <v>4.9214285714285717E-2</v>
      </c>
      <c r="Y395" s="24">
        <v>0.1</v>
      </c>
      <c r="Z395" s="24">
        <v>0</v>
      </c>
      <c r="AA395" s="24">
        <v>0.1</v>
      </c>
      <c r="AB395" s="24">
        <v>0.1</v>
      </c>
      <c r="AC395" s="26">
        <v>0.25037792894935751</v>
      </c>
      <c r="AD395" s="24">
        <v>5.0875050875050869</v>
      </c>
      <c r="AE395" s="6">
        <v>226</v>
      </c>
      <c r="AF395" s="6">
        <v>246</v>
      </c>
      <c r="AG395" s="6">
        <v>302</v>
      </c>
      <c r="AH395" s="27">
        <v>4.9411764705882355</v>
      </c>
      <c r="AI395" s="28">
        <v>360000</v>
      </c>
      <c r="AJ395" s="28">
        <v>300000</v>
      </c>
      <c r="AK395" s="28">
        <v>261000</v>
      </c>
      <c r="AL395" s="29">
        <v>0.2</v>
      </c>
      <c r="AM395" s="29">
        <v>0.37931034482758619</v>
      </c>
      <c r="AN395" s="6">
        <v>1.5</v>
      </c>
      <c r="AO395" s="27">
        <v>0</v>
      </c>
      <c r="AP395" s="6">
        <v>1.5</v>
      </c>
      <c r="AQ395" s="26">
        <v>2.4137931034482758E-2</v>
      </c>
      <c r="AR395" s="28">
        <v>420</v>
      </c>
      <c r="AS395" s="28">
        <v>390</v>
      </c>
      <c r="AT395" s="25">
        <v>7.6923076923076927E-2</v>
      </c>
      <c r="AU395" s="26">
        <v>0.44723031728520402</v>
      </c>
      <c r="AV395" s="30">
        <v>1058.4000000000001</v>
      </c>
      <c r="AW395" s="24">
        <v>0.62460000000000004</v>
      </c>
      <c r="AX395" s="24">
        <v>0.37540000000000001</v>
      </c>
      <c r="AY395" s="24">
        <v>0.93430000000000002</v>
      </c>
      <c r="AZ395" s="24">
        <v>3.04E-2</v>
      </c>
      <c r="BA395" s="24">
        <v>0.5141</v>
      </c>
      <c r="BB395" s="24">
        <v>0.17299999999999999</v>
      </c>
      <c r="BC395" s="24">
        <v>0.19839999999999999</v>
      </c>
      <c r="BD395" s="31">
        <v>1</v>
      </c>
      <c r="BE395" s="23">
        <v>282</v>
      </c>
      <c r="BF395" s="32" t="s">
        <v>3094</v>
      </c>
      <c r="BG395" s="33">
        <v>150.16571056765099</v>
      </c>
      <c r="BH395" s="33">
        <v>-27.493413495137698</v>
      </c>
      <c r="BI395" s="34">
        <f t="shared" si="84"/>
        <v>100</v>
      </c>
      <c r="BJ395" s="34">
        <f t="shared" si="85"/>
        <v>92</v>
      </c>
      <c r="BK395" s="34">
        <f t="shared" si="86"/>
        <v>64</v>
      </c>
      <c r="BL395" s="34">
        <f t="shared" si="87"/>
        <v>1</v>
      </c>
      <c r="BM395" s="34">
        <f t="shared" si="88"/>
        <v>100</v>
      </c>
      <c r="BN395" s="34">
        <f t="shared" si="89"/>
        <v>23</v>
      </c>
      <c r="BO395" s="34">
        <f t="shared" si="90"/>
        <v>57</v>
      </c>
      <c r="BP395" s="34">
        <f t="shared" si="91"/>
        <v>100</v>
      </c>
      <c r="BQ395" s="35">
        <f t="shared" si="92"/>
        <v>100</v>
      </c>
      <c r="BR395" s="34">
        <f t="shared" si="93"/>
        <v>99</v>
      </c>
      <c r="BS395" s="35">
        <f t="shared" si="94"/>
        <v>100</v>
      </c>
      <c r="BT395" s="35">
        <f t="shared" si="95"/>
        <v>100</v>
      </c>
      <c r="BU395" s="35">
        <f t="shared" si="96"/>
        <v>10</v>
      </c>
      <c r="BV395" s="35">
        <f t="shared" si="97"/>
        <v>72</v>
      </c>
    </row>
    <row r="396" spans="2:74" hidden="1" x14ac:dyDescent="0.3">
      <c r="B396" s="6" t="s">
        <v>654</v>
      </c>
      <c r="C396" s="6">
        <v>406011131</v>
      </c>
      <c r="D396" s="6" t="s">
        <v>451</v>
      </c>
      <c r="E396" s="6" t="s">
        <v>452</v>
      </c>
      <c r="F396" s="6" t="s">
        <v>2692</v>
      </c>
      <c r="G396" s="6" t="s">
        <v>82</v>
      </c>
      <c r="H396" s="6" t="s">
        <v>78</v>
      </c>
      <c r="I396" s="22">
        <v>295000</v>
      </c>
      <c r="J396" s="22">
        <v>290000</v>
      </c>
      <c r="K396" s="22">
        <v>290000</v>
      </c>
      <c r="L396" s="22">
        <v>255000</v>
      </c>
      <c r="M396" s="22">
        <v>280000</v>
      </c>
      <c r="N396" s="22">
        <v>285000</v>
      </c>
      <c r="O396" s="23">
        <v>85</v>
      </c>
      <c r="P396" s="23">
        <v>88</v>
      </c>
      <c r="Q396" s="23">
        <v>77</v>
      </c>
      <c r="R396" s="22">
        <v>340</v>
      </c>
      <c r="S396" s="22">
        <v>350</v>
      </c>
      <c r="T396" s="24">
        <v>1.3</v>
      </c>
      <c r="U396" s="24">
        <v>0</v>
      </c>
      <c r="V396" s="24">
        <v>1.3</v>
      </c>
      <c r="W396" s="24">
        <v>1.1000000000000001</v>
      </c>
      <c r="X396" s="25">
        <v>5.9932203389830511E-2</v>
      </c>
      <c r="Y396" s="24">
        <v>0.3</v>
      </c>
      <c r="Z396" s="24">
        <v>-0.10000000000000003</v>
      </c>
      <c r="AA396" s="24">
        <v>0.4</v>
      </c>
      <c r="AB396" s="24">
        <v>0.3</v>
      </c>
      <c r="AC396" s="26">
        <v>0.25813896987366375</v>
      </c>
      <c r="AD396" s="24">
        <v>4.3071830380503844</v>
      </c>
      <c r="AE396" s="6">
        <v>256</v>
      </c>
      <c r="AF396" s="6">
        <v>317</v>
      </c>
      <c r="AG396" s="6">
        <v>284</v>
      </c>
      <c r="AH396" s="27">
        <v>4.6487935656836461</v>
      </c>
      <c r="AI396" s="28">
        <v>365000</v>
      </c>
      <c r="AJ396" s="28">
        <v>330000</v>
      </c>
      <c r="AK396" s="28">
        <v>310000</v>
      </c>
      <c r="AL396" s="29">
        <v>0.10606060606060606</v>
      </c>
      <c r="AM396" s="29">
        <v>0.17741935483870969</v>
      </c>
      <c r="AN396" s="6">
        <v>1.8</v>
      </c>
      <c r="AO396" s="27">
        <v>-9.9999999999999867E-2</v>
      </c>
      <c r="AP396" s="6">
        <v>1.9</v>
      </c>
      <c r="AQ396" s="26">
        <v>2.8070175438596488E-2</v>
      </c>
      <c r="AR396" s="28">
        <v>375</v>
      </c>
      <c r="AS396" s="28">
        <v>360</v>
      </c>
      <c r="AT396" s="25">
        <v>4.1666666666666664E-2</v>
      </c>
      <c r="AU396" s="26">
        <v>0.23930290943978672</v>
      </c>
      <c r="AV396" s="30">
        <v>1317.1200000000001</v>
      </c>
      <c r="AW396" s="24">
        <v>0.68659999999999999</v>
      </c>
      <c r="AX396" s="24">
        <v>0.31340000000000001</v>
      </c>
      <c r="AY396" s="24">
        <v>0.91900000000000004</v>
      </c>
      <c r="AZ396" s="24">
        <v>6.1600000000000002E-2</v>
      </c>
      <c r="BA396" s="24">
        <v>0.50570000000000004</v>
      </c>
      <c r="BB396" s="24">
        <v>0.23430000000000001</v>
      </c>
      <c r="BC396" s="24">
        <v>0.1784</v>
      </c>
      <c r="BD396" s="31">
        <v>2</v>
      </c>
      <c r="BE396" s="23">
        <v>276</v>
      </c>
      <c r="BF396" s="32" t="s">
        <v>3095</v>
      </c>
      <c r="BG396" s="33">
        <v>136.32917764879201</v>
      </c>
      <c r="BH396" s="33">
        <v>-33.2990675057017</v>
      </c>
      <c r="BI396" s="34">
        <f t="shared" si="84"/>
        <v>95</v>
      </c>
      <c r="BJ396" s="34">
        <f t="shared" si="85"/>
        <v>87</v>
      </c>
      <c r="BK396" s="34">
        <f t="shared" si="86"/>
        <v>67</v>
      </c>
      <c r="BL396" s="34">
        <f t="shared" si="87"/>
        <v>21</v>
      </c>
      <c r="BM396" s="34">
        <f t="shared" si="88"/>
        <v>54</v>
      </c>
      <c r="BN396" s="34">
        <f t="shared" si="89"/>
        <v>29</v>
      </c>
      <c r="BO396" s="34">
        <f t="shared" si="90"/>
        <v>58</v>
      </c>
      <c r="BP396" s="34">
        <f t="shared" si="91"/>
        <v>100</v>
      </c>
      <c r="BQ396" s="35">
        <f t="shared" si="92"/>
        <v>100</v>
      </c>
      <c r="BR396" s="34">
        <f t="shared" si="93"/>
        <v>100</v>
      </c>
      <c r="BS396" s="35">
        <f t="shared" si="94"/>
        <v>95</v>
      </c>
      <c r="BT396" s="35">
        <f t="shared" si="95"/>
        <v>100</v>
      </c>
      <c r="BU396" s="35">
        <f t="shared" si="96"/>
        <v>20</v>
      </c>
      <c r="BV396" s="35">
        <f t="shared" si="97"/>
        <v>72</v>
      </c>
    </row>
    <row r="397" spans="2:74" hidden="1" x14ac:dyDescent="0.3">
      <c r="B397" s="6" t="s">
        <v>655</v>
      </c>
      <c r="C397" s="6">
        <v>503021038</v>
      </c>
      <c r="D397" s="6" t="s">
        <v>136</v>
      </c>
      <c r="E397" s="6" t="s">
        <v>137</v>
      </c>
      <c r="F397" s="6" t="s">
        <v>2720</v>
      </c>
      <c r="G397" s="6" t="s">
        <v>93</v>
      </c>
      <c r="H397" s="6" t="s">
        <v>78</v>
      </c>
      <c r="I397" s="22">
        <v>1416200</v>
      </c>
      <c r="J397" s="22">
        <v>1402000</v>
      </c>
      <c r="K397" s="22">
        <v>1232200</v>
      </c>
      <c r="L397" s="22">
        <v>1555000</v>
      </c>
      <c r="M397" s="22">
        <v>1560000</v>
      </c>
      <c r="N397" s="22">
        <v>1305000</v>
      </c>
      <c r="O397" s="23">
        <v>36</v>
      </c>
      <c r="P397" s="23">
        <v>36</v>
      </c>
      <c r="Q397" s="23">
        <v>47</v>
      </c>
      <c r="R397" s="22">
        <v>775</v>
      </c>
      <c r="S397" s="22">
        <v>750</v>
      </c>
      <c r="T397" s="24">
        <v>2.2000000000000002</v>
      </c>
      <c r="U397" s="24">
        <v>-0.59999999999999964</v>
      </c>
      <c r="V397" s="24">
        <v>2.8</v>
      </c>
      <c r="W397" s="24">
        <v>2.7</v>
      </c>
      <c r="X397" s="25">
        <v>2.8456432707244739E-2</v>
      </c>
      <c r="Y397" s="24">
        <v>3.4</v>
      </c>
      <c r="Z397" s="24">
        <v>-1.3000000000000003</v>
      </c>
      <c r="AA397" s="24">
        <v>4.7</v>
      </c>
      <c r="AB397" s="24">
        <v>4.8</v>
      </c>
      <c r="AC397" s="26">
        <v>0.26290436387320887</v>
      </c>
      <c r="AD397" s="24">
        <v>9.2388377200307303</v>
      </c>
      <c r="AE397" s="6">
        <v>183</v>
      </c>
      <c r="AF397" s="6">
        <v>247</v>
      </c>
      <c r="AG397" s="6">
        <v>182</v>
      </c>
      <c r="AH397" s="27">
        <v>4.3139717425431705</v>
      </c>
      <c r="AI397" s="28">
        <v>1610000</v>
      </c>
      <c r="AJ397" s="28">
        <v>1390000</v>
      </c>
      <c r="AK397" s="28">
        <v>1225000</v>
      </c>
      <c r="AL397" s="29">
        <v>0.15827338129496402</v>
      </c>
      <c r="AM397" s="29">
        <v>0.31428571428571428</v>
      </c>
      <c r="AN397" s="6">
        <v>2</v>
      </c>
      <c r="AO397" s="27">
        <v>-0.10000000000000009</v>
      </c>
      <c r="AP397" s="6">
        <v>2.1</v>
      </c>
      <c r="AQ397" s="26">
        <v>7.8284701843751719E-2</v>
      </c>
      <c r="AR397" s="28">
        <v>800</v>
      </c>
      <c r="AS397" s="28">
        <v>750</v>
      </c>
      <c r="AT397" s="25">
        <v>6.6666666666666666E-2</v>
      </c>
      <c r="AU397" s="26">
        <v>0.50582811402475447</v>
      </c>
      <c r="AV397" s="30">
        <v>2947.84</v>
      </c>
      <c r="AW397" s="24">
        <v>0.68059999999999998</v>
      </c>
      <c r="AX397" s="24">
        <v>0.31940000000000002</v>
      </c>
      <c r="AY397" s="24">
        <v>0.64319999999999999</v>
      </c>
      <c r="AZ397" s="24">
        <v>0.23710000000000001</v>
      </c>
      <c r="BA397" s="24">
        <v>0.2712</v>
      </c>
      <c r="BB397" s="24">
        <v>0.38</v>
      </c>
      <c r="BC397" s="24">
        <v>0.32069999999999999</v>
      </c>
      <c r="BD397" s="31">
        <v>10</v>
      </c>
      <c r="BE397" s="23">
        <v>3</v>
      </c>
      <c r="BF397" s="32" t="s">
        <v>3096</v>
      </c>
      <c r="BG397" s="33">
        <v>115.838864988474</v>
      </c>
      <c r="BH397" s="33">
        <v>-31.926989167791799</v>
      </c>
      <c r="BI397" s="34">
        <f t="shared" si="84"/>
        <v>80</v>
      </c>
      <c r="BJ397" s="34">
        <f t="shared" si="85"/>
        <v>84</v>
      </c>
      <c r="BK397" s="34">
        <f t="shared" si="86"/>
        <v>71</v>
      </c>
      <c r="BL397" s="34">
        <f t="shared" si="87"/>
        <v>1</v>
      </c>
      <c r="BM397" s="34">
        <f t="shared" si="88"/>
        <v>79</v>
      </c>
      <c r="BN397" s="34">
        <f t="shared" si="89"/>
        <v>100</v>
      </c>
      <c r="BO397" s="34">
        <f t="shared" si="90"/>
        <v>100</v>
      </c>
      <c r="BP397" s="34">
        <f t="shared" si="91"/>
        <v>50</v>
      </c>
      <c r="BQ397" s="35">
        <f t="shared" si="92"/>
        <v>45</v>
      </c>
      <c r="BR397" s="34">
        <f t="shared" si="93"/>
        <v>58</v>
      </c>
      <c r="BS397" s="35">
        <f t="shared" si="94"/>
        <v>91</v>
      </c>
      <c r="BT397" s="35">
        <f t="shared" si="95"/>
        <v>60</v>
      </c>
      <c r="BU397" s="35">
        <f t="shared" si="96"/>
        <v>100</v>
      </c>
      <c r="BV397" s="35">
        <f t="shared" si="97"/>
        <v>72</v>
      </c>
    </row>
    <row r="398" spans="2:74" hidden="1" x14ac:dyDescent="0.3">
      <c r="B398" s="6" t="s">
        <v>656</v>
      </c>
      <c r="C398" s="6">
        <v>601051031</v>
      </c>
      <c r="D398" s="6" t="s">
        <v>168</v>
      </c>
      <c r="E398" s="6" t="s">
        <v>129</v>
      </c>
      <c r="F398" s="6" t="s">
        <v>129</v>
      </c>
      <c r="G398" s="6" t="s">
        <v>130</v>
      </c>
      <c r="H398" s="6" t="s">
        <v>78</v>
      </c>
      <c r="I398" s="22">
        <v>1275000</v>
      </c>
      <c r="J398" s="22">
        <v>1275000</v>
      </c>
      <c r="K398" s="22">
        <v>1290000</v>
      </c>
      <c r="L398" s="22">
        <v>1250000</v>
      </c>
      <c r="M398" s="22">
        <v>1170000</v>
      </c>
      <c r="N398" s="22">
        <v>1185000</v>
      </c>
      <c r="O398" s="23">
        <v>40</v>
      </c>
      <c r="P398" s="23">
        <v>40</v>
      </c>
      <c r="Q398" s="23">
        <v>26</v>
      </c>
      <c r="R398" s="22">
        <v>650</v>
      </c>
      <c r="S398" s="22">
        <v>600</v>
      </c>
      <c r="T398" s="24">
        <v>2.8</v>
      </c>
      <c r="U398" s="24">
        <v>9.9999999999999645E-2</v>
      </c>
      <c r="V398" s="24">
        <v>2.7</v>
      </c>
      <c r="W398" s="24">
        <v>2.2999999999999998</v>
      </c>
      <c r="X398" s="25">
        <v>2.6509803921568629E-2</v>
      </c>
      <c r="Y398" s="24">
        <v>3.2</v>
      </c>
      <c r="Z398" s="24">
        <v>-0.89999999999999947</v>
      </c>
      <c r="AA398" s="24">
        <v>4.0999999999999996</v>
      </c>
      <c r="AB398" s="24">
        <v>5.5</v>
      </c>
      <c r="AC398" s="26">
        <v>0.30337540138899255</v>
      </c>
      <c r="AD398" s="24">
        <v>11.443894579022647</v>
      </c>
      <c r="AE398" s="6">
        <v>122</v>
      </c>
      <c r="AF398" s="6">
        <v>148</v>
      </c>
      <c r="AG398" s="6">
        <v>157</v>
      </c>
      <c r="AH398" s="27">
        <v>3.3571428571428572</v>
      </c>
      <c r="AI398" s="28">
        <v>945000</v>
      </c>
      <c r="AJ398" s="28">
        <v>917000</v>
      </c>
      <c r="AK398" s="28">
        <v>940000</v>
      </c>
      <c r="AL398" s="29">
        <v>3.0534351145038167E-2</v>
      </c>
      <c r="AM398" s="29">
        <v>5.3191489361702126E-3</v>
      </c>
      <c r="AN398" s="6">
        <v>2.2999999999999998</v>
      </c>
      <c r="AO398" s="27">
        <v>0.19999999999999973</v>
      </c>
      <c r="AP398" s="6">
        <v>2.1</v>
      </c>
      <c r="AQ398" s="26">
        <v>9.2073170731707316E-2</v>
      </c>
      <c r="AR398" s="28">
        <v>600</v>
      </c>
      <c r="AS398" s="28">
        <v>595</v>
      </c>
      <c r="AT398" s="25">
        <v>8.4033613445378148E-3</v>
      </c>
      <c r="AU398" s="26">
        <v>-2.4065190899422051E-2</v>
      </c>
      <c r="AV398" s="30">
        <v>2142.5600000000004</v>
      </c>
      <c r="AW398" s="24">
        <v>0.63119999999999998</v>
      </c>
      <c r="AX398" s="24">
        <v>0.36880000000000002</v>
      </c>
      <c r="AY398" s="24">
        <v>0.68400000000000005</v>
      </c>
      <c r="AZ398" s="24">
        <v>0.1323</v>
      </c>
      <c r="BA398" s="24">
        <v>0.40989999999999999</v>
      </c>
      <c r="BB398" s="24">
        <v>0.20960000000000001</v>
      </c>
      <c r="BC398" s="24">
        <v>0.3377</v>
      </c>
      <c r="BD398" s="31">
        <v>8</v>
      </c>
      <c r="BE398" s="23">
        <v>3</v>
      </c>
      <c r="BF398" s="32" t="s">
        <v>3097</v>
      </c>
      <c r="BG398" s="33">
        <v>147.343362866456</v>
      </c>
      <c r="BH398" s="33">
        <v>-42.911229961547001</v>
      </c>
      <c r="BI398" s="34">
        <f t="shared" si="84"/>
        <v>70</v>
      </c>
      <c r="BJ398" s="34">
        <f t="shared" si="85"/>
        <v>79</v>
      </c>
      <c r="BK398" s="34">
        <f t="shared" si="86"/>
        <v>83</v>
      </c>
      <c r="BL398" s="34">
        <f t="shared" si="87"/>
        <v>100</v>
      </c>
      <c r="BM398" s="34">
        <f t="shared" si="88"/>
        <v>16</v>
      </c>
      <c r="BN398" s="34">
        <f t="shared" si="89"/>
        <v>100</v>
      </c>
      <c r="BO398" s="34">
        <f t="shared" si="90"/>
        <v>100</v>
      </c>
      <c r="BP398" s="34">
        <f t="shared" si="91"/>
        <v>80</v>
      </c>
      <c r="BQ398" s="35">
        <f t="shared" si="92"/>
        <v>39</v>
      </c>
      <c r="BR398" s="34">
        <f t="shared" si="93"/>
        <v>36</v>
      </c>
      <c r="BS398" s="35">
        <f t="shared" si="94"/>
        <v>65</v>
      </c>
      <c r="BT398" s="35">
        <f t="shared" si="95"/>
        <v>64</v>
      </c>
      <c r="BU398" s="35">
        <f t="shared" si="96"/>
        <v>80</v>
      </c>
      <c r="BV398" s="35">
        <f t="shared" si="97"/>
        <v>72</v>
      </c>
    </row>
    <row r="399" spans="2:74" hidden="1" x14ac:dyDescent="0.3">
      <c r="B399" s="6" t="s">
        <v>657</v>
      </c>
      <c r="C399" s="6">
        <v>602021056</v>
      </c>
      <c r="D399" s="6" t="s">
        <v>658</v>
      </c>
      <c r="E399" s="6" t="s">
        <v>659</v>
      </c>
      <c r="F399" s="6" t="s">
        <v>978</v>
      </c>
      <c r="G399" s="6" t="s">
        <v>130</v>
      </c>
      <c r="H399" s="6" t="s">
        <v>78</v>
      </c>
      <c r="I399" s="22">
        <v>600000</v>
      </c>
      <c r="J399" s="22">
        <v>610000</v>
      </c>
      <c r="K399" s="22">
        <v>635000</v>
      </c>
      <c r="L399" s="22">
        <v>565000</v>
      </c>
      <c r="M399" s="22">
        <v>565000</v>
      </c>
      <c r="N399" s="22">
        <v>590000</v>
      </c>
      <c r="O399" s="23">
        <v>68</v>
      </c>
      <c r="P399" s="23">
        <v>53</v>
      </c>
      <c r="Q399" s="23">
        <v>53</v>
      </c>
      <c r="R399" s="22">
        <v>480</v>
      </c>
      <c r="S399" s="22">
        <v>460</v>
      </c>
      <c r="T399" s="24">
        <v>2</v>
      </c>
      <c r="U399" s="24">
        <v>0.19999999999999996</v>
      </c>
      <c r="V399" s="24">
        <v>1.8</v>
      </c>
      <c r="W399" s="24">
        <v>2.8</v>
      </c>
      <c r="X399" s="25">
        <v>4.1599999999999998E-2</v>
      </c>
      <c r="Y399" s="24">
        <v>0.7</v>
      </c>
      <c r="Z399" s="24">
        <v>-0.30000000000000004</v>
      </c>
      <c r="AA399" s="24">
        <v>1</v>
      </c>
      <c r="AB399" s="24">
        <v>1.5</v>
      </c>
      <c r="AC399" s="26">
        <v>0.27107617240444559</v>
      </c>
      <c r="AD399" s="24">
        <v>6.5162541443376343</v>
      </c>
      <c r="AE399" s="6">
        <v>198</v>
      </c>
      <c r="AF399" s="6">
        <v>222</v>
      </c>
      <c r="AG399" s="6">
        <v>204</v>
      </c>
      <c r="AH399" s="27">
        <v>7.1532033426183839</v>
      </c>
      <c r="AI399" s="28">
        <v>556000</v>
      </c>
      <c r="AJ399" s="28">
        <v>549000</v>
      </c>
      <c r="AK399" s="28">
        <v>575000</v>
      </c>
      <c r="AL399" s="29">
        <v>1.2750455373406194E-2</v>
      </c>
      <c r="AM399" s="29">
        <v>-3.3043478260869563E-2</v>
      </c>
      <c r="AN399" s="6">
        <v>2.6</v>
      </c>
      <c r="AO399" s="27">
        <v>0</v>
      </c>
      <c r="AP399" s="6">
        <v>2.6</v>
      </c>
      <c r="AQ399" s="26">
        <v>9.8571428571428574E-2</v>
      </c>
      <c r="AR399" s="28">
        <v>450</v>
      </c>
      <c r="AS399" s="28">
        <v>430</v>
      </c>
      <c r="AT399" s="25">
        <v>4.6511627906976744E-2</v>
      </c>
      <c r="AU399" s="26">
        <v>0.27424093738549271</v>
      </c>
      <c r="AV399" s="30">
        <v>1770.7200000000003</v>
      </c>
      <c r="AW399" s="24">
        <v>0.74180000000000001</v>
      </c>
      <c r="AX399" s="24">
        <v>0.25819999999999999</v>
      </c>
      <c r="AY399" s="24">
        <v>0.88570000000000004</v>
      </c>
      <c r="AZ399" s="24">
        <v>8.0799999999999997E-2</v>
      </c>
      <c r="BA399" s="24">
        <v>0.36049999999999999</v>
      </c>
      <c r="BB399" s="24">
        <v>0.44719999999999999</v>
      </c>
      <c r="BC399" s="24">
        <v>0.16900000000000001</v>
      </c>
      <c r="BD399" s="31">
        <v>7</v>
      </c>
      <c r="BE399" s="23">
        <v>154</v>
      </c>
      <c r="BF399" s="32" t="s">
        <v>3098</v>
      </c>
      <c r="BG399" s="33">
        <v>147.01912815153301</v>
      </c>
      <c r="BH399" s="33">
        <v>-41.520383617847997</v>
      </c>
      <c r="BI399" s="34">
        <f t="shared" si="84"/>
        <v>84</v>
      </c>
      <c r="BJ399" s="34">
        <f t="shared" si="85"/>
        <v>74</v>
      </c>
      <c r="BK399" s="34">
        <f t="shared" si="86"/>
        <v>36</v>
      </c>
      <c r="BL399" s="34">
        <f t="shared" si="87"/>
        <v>10</v>
      </c>
      <c r="BM399" s="34">
        <f t="shared" si="88"/>
        <v>7</v>
      </c>
      <c r="BN399" s="34">
        <f t="shared" si="89"/>
        <v>100</v>
      </c>
      <c r="BO399" s="34">
        <f t="shared" si="90"/>
        <v>76</v>
      </c>
      <c r="BP399" s="34">
        <f t="shared" si="91"/>
        <v>69</v>
      </c>
      <c r="BQ399" s="35">
        <f t="shared" si="92"/>
        <v>89</v>
      </c>
      <c r="BR399" s="34">
        <f t="shared" si="93"/>
        <v>85</v>
      </c>
      <c r="BS399" s="35">
        <f t="shared" si="94"/>
        <v>86</v>
      </c>
      <c r="BT399" s="35">
        <f t="shared" si="95"/>
        <v>100</v>
      </c>
      <c r="BU399" s="35">
        <f t="shared" si="96"/>
        <v>70</v>
      </c>
      <c r="BV399" s="35">
        <f t="shared" si="97"/>
        <v>72</v>
      </c>
    </row>
    <row r="400" spans="2:74" hidden="1" x14ac:dyDescent="0.3">
      <c r="B400" s="6" t="s">
        <v>660</v>
      </c>
      <c r="C400" s="6">
        <v>603011065</v>
      </c>
      <c r="D400" s="6" t="s">
        <v>661</v>
      </c>
      <c r="E400" s="6" t="s">
        <v>662</v>
      </c>
      <c r="F400" s="6" t="s">
        <v>2742</v>
      </c>
      <c r="G400" s="6" t="s">
        <v>130</v>
      </c>
      <c r="H400" s="6" t="s">
        <v>78</v>
      </c>
      <c r="I400" s="22">
        <v>350000</v>
      </c>
      <c r="J400" s="22">
        <v>350000</v>
      </c>
      <c r="K400" s="22">
        <v>360000</v>
      </c>
      <c r="L400" s="22">
        <v>325000</v>
      </c>
      <c r="M400" s="22">
        <v>350000</v>
      </c>
      <c r="N400" s="22">
        <v>376000</v>
      </c>
      <c r="O400" s="23">
        <v>103</v>
      </c>
      <c r="P400" s="23">
        <v>93</v>
      </c>
      <c r="Q400" s="23">
        <v>82</v>
      </c>
      <c r="R400" s="22">
        <v>350</v>
      </c>
      <c r="S400" s="22">
        <v>400</v>
      </c>
      <c r="T400" s="24">
        <v>2.1</v>
      </c>
      <c r="U400" s="24">
        <v>0</v>
      </c>
      <c r="V400" s="24">
        <v>2.1</v>
      </c>
      <c r="W400" s="24">
        <v>1.8</v>
      </c>
      <c r="X400" s="25">
        <v>5.1999999999999998E-2</v>
      </c>
      <c r="Y400" s="24">
        <v>0.1</v>
      </c>
      <c r="Z400" s="24">
        <v>-0.1</v>
      </c>
      <c r="AA400" s="24">
        <v>0.2</v>
      </c>
      <c r="AB400" s="24">
        <v>0.4</v>
      </c>
      <c r="AC400" s="26">
        <v>0.30727630285152402</v>
      </c>
      <c r="AD400" s="24">
        <v>5.9091596702216158</v>
      </c>
      <c r="AE400" s="6">
        <v>142</v>
      </c>
      <c r="AF400" s="6">
        <v>150</v>
      </c>
      <c r="AG400" s="6">
        <v>116</v>
      </c>
      <c r="AH400" s="27">
        <v>10.533333333333333</v>
      </c>
      <c r="AI400" s="28">
        <v>399500</v>
      </c>
      <c r="AJ400" s="28">
        <v>470000</v>
      </c>
      <c r="AK400" s="28">
        <v>420000</v>
      </c>
      <c r="AL400" s="29">
        <v>-0.15</v>
      </c>
      <c r="AM400" s="29">
        <v>-4.880952380952381E-2</v>
      </c>
      <c r="AN400" s="6">
        <v>2</v>
      </c>
      <c r="AO400" s="27">
        <v>0.10000000000000009</v>
      </c>
      <c r="AP400" s="6">
        <v>1.9</v>
      </c>
      <c r="AQ400" s="26">
        <v>7.2198275862068964E-2</v>
      </c>
      <c r="AR400" s="28">
        <v>425</v>
      </c>
      <c r="AS400" s="28">
        <v>450</v>
      </c>
      <c r="AT400" s="25">
        <v>-5.5555555555555552E-2</v>
      </c>
      <c r="AU400" s="26">
        <v>0.15498759455245081</v>
      </c>
      <c r="AV400" s="30">
        <v>1139.0400000000002</v>
      </c>
      <c r="AW400" s="24">
        <v>0.58599999999999997</v>
      </c>
      <c r="AX400" s="24">
        <v>0.41399999999999998</v>
      </c>
      <c r="AY400" s="24">
        <v>0.9486</v>
      </c>
      <c r="AZ400" s="24">
        <v>0</v>
      </c>
      <c r="BA400" s="24">
        <v>0.48609999999999998</v>
      </c>
      <c r="BB400" s="24">
        <v>0.25590000000000002</v>
      </c>
      <c r="BC400" s="24">
        <v>0.1706</v>
      </c>
      <c r="BD400" s="31">
        <v>2</v>
      </c>
      <c r="BE400" s="23">
        <v>87</v>
      </c>
      <c r="BF400" s="32" t="s">
        <v>3099</v>
      </c>
      <c r="BG400" s="33">
        <v>146.69325996444999</v>
      </c>
      <c r="BH400" s="33">
        <v>-42.258424323590397</v>
      </c>
      <c r="BI400" s="34">
        <f t="shared" si="84"/>
        <v>82</v>
      </c>
      <c r="BJ400" s="34">
        <f t="shared" si="85"/>
        <v>84</v>
      </c>
      <c r="BK400" s="34">
        <f t="shared" si="86"/>
        <v>1</v>
      </c>
      <c r="BL400" s="34">
        <f t="shared" si="87"/>
        <v>49</v>
      </c>
      <c r="BM400" s="34">
        <f t="shared" si="88"/>
        <v>1</v>
      </c>
      <c r="BN400" s="34">
        <f t="shared" si="89"/>
        <v>96</v>
      </c>
      <c r="BO400" s="34">
        <f t="shared" si="90"/>
        <v>89</v>
      </c>
      <c r="BP400" s="34">
        <f t="shared" si="91"/>
        <v>97</v>
      </c>
      <c r="BQ400" s="35">
        <f t="shared" si="92"/>
        <v>100</v>
      </c>
      <c r="BR400" s="34">
        <f t="shared" si="93"/>
        <v>91</v>
      </c>
      <c r="BS400" s="35">
        <f t="shared" si="94"/>
        <v>62</v>
      </c>
      <c r="BT400" s="35">
        <f t="shared" si="95"/>
        <v>100</v>
      </c>
      <c r="BU400" s="35">
        <f t="shared" si="96"/>
        <v>20</v>
      </c>
      <c r="BV400" s="35">
        <f t="shared" si="97"/>
        <v>72</v>
      </c>
    </row>
    <row r="401" spans="2:74" hidden="1" x14ac:dyDescent="0.3">
      <c r="B401" s="6" t="s">
        <v>663</v>
      </c>
      <c r="C401" s="6">
        <v>402011025</v>
      </c>
      <c r="D401" s="6" t="s">
        <v>664</v>
      </c>
      <c r="E401" s="6" t="s">
        <v>420</v>
      </c>
      <c r="F401" s="6" t="s">
        <v>2379</v>
      </c>
      <c r="G401" s="6" t="s">
        <v>82</v>
      </c>
      <c r="H401" s="6" t="s">
        <v>78</v>
      </c>
      <c r="I401" s="22">
        <v>803600</v>
      </c>
      <c r="J401" s="22">
        <v>779510</v>
      </c>
      <c r="K401" s="22">
        <v>674688</v>
      </c>
      <c r="L401" s="22">
        <v>725000</v>
      </c>
      <c r="M401" s="22">
        <v>725000</v>
      </c>
      <c r="N401" s="22">
        <v>600000</v>
      </c>
      <c r="O401" s="23">
        <v>27</v>
      </c>
      <c r="P401" s="23">
        <v>28</v>
      </c>
      <c r="Q401" s="23">
        <v>31</v>
      </c>
      <c r="R401" s="22">
        <v>580</v>
      </c>
      <c r="S401" s="22">
        <v>520</v>
      </c>
      <c r="T401" s="24">
        <v>2.9</v>
      </c>
      <c r="U401" s="24">
        <v>0</v>
      </c>
      <c r="V401" s="24">
        <v>2.9</v>
      </c>
      <c r="W401" s="24">
        <v>2.8</v>
      </c>
      <c r="X401" s="25">
        <v>3.7531110004977601E-2</v>
      </c>
      <c r="Y401" s="24">
        <v>1.2</v>
      </c>
      <c r="Z401" s="24">
        <v>-0.5</v>
      </c>
      <c r="AA401" s="24">
        <v>1.7</v>
      </c>
      <c r="AB401" s="24">
        <v>1.6</v>
      </c>
      <c r="AC401" s="26">
        <v>0.29257465698143664</v>
      </c>
      <c r="AD401" s="24">
        <v>7.795523685354194</v>
      </c>
      <c r="AE401" s="6">
        <v>233</v>
      </c>
      <c r="AF401" s="6">
        <v>167</v>
      </c>
      <c r="AG401" s="6">
        <v>133</v>
      </c>
      <c r="AH401" s="27">
        <v>5.2085106382978728</v>
      </c>
      <c r="AI401" s="28">
        <v>675000</v>
      </c>
      <c r="AJ401" s="28">
        <v>589000</v>
      </c>
      <c r="AK401" s="28">
        <v>490000</v>
      </c>
      <c r="AL401" s="29">
        <v>0.14601018675721561</v>
      </c>
      <c r="AM401" s="29">
        <v>0.37755102040816324</v>
      </c>
      <c r="AN401" s="6">
        <v>2.6</v>
      </c>
      <c r="AO401" s="27">
        <v>0.10000000000000009</v>
      </c>
      <c r="AP401" s="6">
        <v>2.5</v>
      </c>
      <c r="AQ401" s="26">
        <v>0.10149253731343284</v>
      </c>
      <c r="AR401" s="28">
        <v>550</v>
      </c>
      <c r="AS401" s="28">
        <v>495</v>
      </c>
      <c r="AT401" s="25">
        <v>0.1111111111111111</v>
      </c>
      <c r="AU401" s="26">
        <v>0.40176944506723966</v>
      </c>
      <c r="AV401" s="30">
        <v>1982.4</v>
      </c>
      <c r="AW401" s="24">
        <v>0.77590000000000003</v>
      </c>
      <c r="AX401" s="24">
        <v>0.22409999999999999</v>
      </c>
      <c r="AY401" s="24">
        <v>0.93540000000000001</v>
      </c>
      <c r="AZ401" s="24">
        <v>5.9299999999999999E-2</v>
      </c>
      <c r="BA401" s="24">
        <v>0.3231</v>
      </c>
      <c r="BB401" s="24">
        <v>0.49559999999999998</v>
      </c>
      <c r="BC401" s="24">
        <v>0.15920000000000001</v>
      </c>
      <c r="BD401" s="31">
        <v>6</v>
      </c>
      <c r="BE401" s="23">
        <v>40</v>
      </c>
      <c r="BF401" s="32" t="s">
        <v>3100</v>
      </c>
      <c r="BG401" s="33">
        <v>138.698727374996</v>
      </c>
      <c r="BH401" s="33">
        <v>-34.567342979670002</v>
      </c>
      <c r="BI401" s="34">
        <f t="shared" si="84"/>
        <v>69</v>
      </c>
      <c r="BJ401" s="34">
        <f t="shared" si="85"/>
        <v>74</v>
      </c>
      <c r="BK401" s="34">
        <f t="shared" si="86"/>
        <v>60</v>
      </c>
      <c r="BL401" s="34">
        <f t="shared" si="87"/>
        <v>1</v>
      </c>
      <c r="BM401" s="34">
        <f t="shared" si="88"/>
        <v>73</v>
      </c>
      <c r="BN401" s="34">
        <f t="shared" si="89"/>
        <v>100</v>
      </c>
      <c r="BO401" s="34">
        <f t="shared" si="90"/>
        <v>100</v>
      </c>
      <c r="BP401" s="34">
        <f t="shared" si="91"/>
        <v>61</v>
      </c>
      <c r="BQ401" s="35">
        <f t="shared" si="92"/>
        <v>75</v>
      </c>
      <c r="BR401" s="34">
        <f t="shared" si="93"/>
        <v>72</v>
      </c>
      <c r="BS401" s="35">
        <f t="shared" si="94"/>
        <v>72</v>
      </c>
      <c r="BT401" s="35">
        <f t="shared" si="95"/>
        <v>97</v>
      </c>
      <c r="BU401" s="35">
        <f t="shared" si="96"/>
        <v>60</v>
      </c>
      <c r="BV401" s="35">
        <f t="shared" si="97"/>
        <v>72</v>
      </c>
    </row>
    <row r="402" spans="2:74" hidden="1" x14ac:dyDescent="0.3">
      <c r="B402" s="6" t="s">
        <v>665</v>
      </c>
      <c r="C402" s="6">
        <v>801091100</v>
      </c>
      <c r="D402" s="6" t="s">
        <v>441</v>
      </c>
      <c r="E402" s="6" t="s">
        <v>107</v>
      </c>
      <c r="F402" s="6" t="s">
        <v>2703</v>
      </c>
      <c r="G402" s="6" t="s">
        <v>108</v>
      </c>
      <c r="H402" s="6" t="s">
        <v>78</v>
      </c>
      <c r="I402" s="22">
        <v>1400000</v>
      </c>
      <c r="J402" s="22">
        <v>1475000</v>
      </c>
      <c r="K402" s="22">
        <v>1415000</v>
      </c>
      <c r="L402" s="22">
        <v>1260000</v>
      </c>
      <c r="M402" s="22">
        <v>1285000</v>
      </c>
      <c r="N402" s="22">
        <v>1415000</v>
      </c>
      <c r="O402" s="23">
        <v>23</v>
      </c>
      <c r="P402" s="23">
        <v>23</v>
      </c>
      <c r="Q402" s="23">
        <v>26</v>
      </c>
      <c r="R402" s="22">
        <v>760</v>
      </c>
      <c r="S402" s="22">
        <v>720</v>
      </c>
      <c r="T402" s="24">
        <v>3.9</v>
      </c>
      <c r="U402" s="24">
        <v>0.10000000000000009</v>
      </c>
      <c r="V402" s="24">
        <v>3.8</v>
      </c>
      <c r="W402" s="24">
        <v>3.4</v>
      </c>
      <c r="X402" s="25">
        <v>2.8228571428571429E-2</v>
      </c>
      <c r="Y402" s="24">
        <v>2.6</v>
      </c>
      <c r="Z402" s="24">
        <v>-1.4</v>
      </c>
      <c r="AA402" s="24">
        <v>4</v>
      </c>
      <c r="AB402" s="24">
        <v>5.2</v>
      </c>
      <c r="AC402" s="26">
        <v>0.23512523512523512</v>
      </c>
      <c r="AD402" s="24">
        <v>8.3293352524121751</v>
      </c>
      <c r="AE402" s="6">
        <v>68</v>
      </c>
      <c r="AF402" s="6">
        <v>101</v>
      </c>
      <c r="AG402" s="6">
        <v>80</v>
      </c>
      <c r="AH402" s="27">
        <v>2.7398843930635839</v>
      </c>
      <c r="AI402" s="28">
        <v>1212500</v>
      </c>
      <c r="AJ402" s="28">
        <v>1190000</v>
      </c>
      <c r="AK402" s="28">
        <v>1270000</v>
      </c>
      <c r="AL402" s="29">
        <v>1.8907563025210083E-2</v>
      </c>
      <c r="AM402" s="29">
        <v>-4.5275590551181105E-2</v>
      </c>
      <c r="AN402" s="6">
        <v>3</v>
      </c>
      <c r="AO402" s="27">
        <v>-0.10000000000000009</v>
      </c>
      <c r="AP402" s="6">
        <v>3.1</v>
      </c>
      <c r="AQ402" s="26">
        <v>7.5724637681159418E-2</v>
      </c>
      <c r="AR402" s="28">
        <v>725</v>
      </c>
      <c r="AS402" s="28">
        <v>720</v>
      </c>
      <c r="AT402" s="25">
        <v>6.9444444444444441E-3</v>
      </c>
      <c r="AU402" s="26">
        <v>0.16849109961224529</v>
      </c>
      <c r="AV402" s="30">
        <v>3232.32</v>
      </c>
      <c r="AW402" s="24">
        <v>0.74229999999999996</v>
      </c>
      <c r="AX402" s="24">
        <v>0.25769999999999998</v>
      </c>
      <c r="AY402" s="24">
        <v>0.83840000000000003</v>
      </c>
      <c r="AZ402" s="24">
        <v>4.8899999999999999E-2</v>
      </c>
      <c r="BA402" s="24">
        <v>0.40339999999999998</v>
      </c>
      <c r="BB402" s="24">
        <v>0.3337</v>
      </c>
      <c r="BC402" s="24">
        <v>0.2412</v>
      </c>
      <c r="BD402" s="31">
        <v>10</v>
      </c>
      <c r="BE402" s="23">
        <v>66</v>
      </c>
      <c r="BF402" s="32" t="s">
        <v>3101</v>
      </c>
      <c r="BG402" s="33">
        <v>149.07590693440599</v>
      </c>
      <c r="BH402" s="33">
        <v>-35.325497386625102</v>
      </c>
      <c r="BI402" s="34">
        <f t="shared" si="84"/>
        <v>52</v>
      </c>
      <c r="BJ402" s="34">
        <f t="shared" si="85"/>
        <v>67</v>
      </c>
      <c r="BK402" s="34">
        <f t="shared" si="86"/>
        <v>91</v>
      </c>
      <c r="BL402" s="34">
        <f t="shared" si="87"/>
        <v>44</v>
      </c>
      <c r="BM402" s="34">
        <f t="shared" si="88"/>
        <v>10</v>
      </c>
      <c r="BN402" s="34">
        <f t="shared" si="89"/>
        <v>100</v>
      </c>
      <c r="BO402" s="34">
        <f t="shared" si="90"/>
        <v>94</v>
      </c>
      <c r="BP402" s="34">
        <f t="shared" si="91"/>
        <v>79</v>
      </c>
      <c r="BQ402" s="35">
        <f t="shared" si="92"/>
        <v>45</v>
      </c>
      <c r="BR402" s="34">
        <f t="shared" si="93"/>
        <v>67</v>
      </c>
      <c r="BS402" s="35">
        <f t="shared" si="94"/>
        <v>100</v>
      </c>
      <c r="BT402" s="35">
        <f t="shared" si="95"/>
        <v>74</v>
      </c>
      <c r="BU402" s="35">
        <f t="shared" si="96"/>
        <v>100</v>
      </c>
      <c r="BV402" s="35">
        <f t="shared" si="97"/>
        <v>72</v>
      </c>
    </row>
    <row r="403" spans="2:74" hidden="1" x14ac:dyDescent="0.3">
      <c r="B403" s="6" t="s">
        <v>666</v>
      </c>
      <c r="C403" s="6">
        <v>124011449</v>
      </c>
      <c r="D403" s="6" t="s">
        <v>193</v>
      </c>
      <c r="E403" s="6" t="s">
        <v>194</v>
      </c>
      <c r="F403" s="6" t="s">
        <v>2691</v>
      </c>
      <c r="G403" s="6" t="s">
        <v>77</v>
      </c>
      <c r="H403" s="6" t="s">
        <v>78</v>
      </c>
      <c r="I403" s="22">
        <v>820000</v>
      </c>
      <c r="J403" s="22">
        <v>830000</v>
      </c>
      <c r="K403" s="22">
        <v>810000</v>
      </c>
      <c r="L403" s="22">
        <v>820000</v>
      </c>
      <c r="M403" s="22">
        <v>820000</v>
      </c>
      <c r="N403" s="22">
        <v>770000</v>
      </c>
      <c r="O403" s="23">
        <v>29</v>
      </c>
      <c r="P403" s="23">
        <v>30</v>
      </c>
      <c r="Q403" s="23">
        <v>36</v>
      </c>
      <c r="R403" s="22">
        <v>560</v>
      </c>
      <c r="S403" s="22">
        <v>500</v>
      </c>
      <c r="T403" s="24">
        <v>2.6</v>
      </c>
      <c r="U403" s="24">
        <v>-0.19999999999999973</v>
      </c>
      <c r="V403" s="24">
        <v>2.8</v>
      </c>
      <c r="W403" s="24">
        <v>3</v>
      </c>
      <c r="X403" s="25">
        <v>3.5512195121951216E-2</v>
      </c>
      <c r="Y403" s="24">
        <v>1.3</v>
      </c>
      <c r="Z403" s="24">
        <v>-0.39999999999999991</v>
      </c>
      <c r="AA403" s="24">
        <v>1.7</v>
      </c>
      <c r="AB403" s="24">
        <v>2.5</v>
      </c>
      <c r="AC403" s="26">
        <v>0.37965072133637051</v>
      </c>
      <c r="AD403" s="24">
        <v>10.690713993675267</v>
      </c>
      <c r="AE403" s="6">
        <v>266</v>
      </c>
      <c r="AF403" s="6">
        <v>340</v>
      </c>
      <c r="AG403" s="6">
        <v>284</v>
      </c>
      <c r="AH403" s="27">
        <v>3.5037313432835822</v>
      </c>
      <c r="AI403" s="28">
        <v>947500</v>
      </c>
      <c r="AJ403" s="28">
        <v>899000</v>
      </c>
      <c r="AK403" s="28">
        <v>880000</v>
      </c>
      <c r="AL403" s="29">
        <v>5.3948832035595105E-2</v>
      </c>
      <c r="AM403" s="29">
        <v>7.6704545454545456E-2</v>
      </c>
      <c r="AN403" s="6">
        <v>2.7</v>
      </c>
      <c r="AO403" s="27">
        <v>-0.19999999999999973</v>
      </c>
      <c r="AP403" s="6">
        <v>2.9</v>
      </c>
      <c r="AQ403" s="26">
        <v>9.2190669371196757E-2</v>
      </c>
      <c r="AR403" s="28">
        <v>650</v>
      </c>
      <c r="AS403" s="28">
        <v>595</v>
      </c>
      <c r="AT403" s="25">
        <v>9.2436974789915971E-2</v>
      </c>
      <c r="AU403" s="26">
        <v>1.657846204012392E-2</v>
      </c>
      <c r="AV403" s="30">
        <v>1475.0400000000002</v>
      </c>
      <c r="AW403" s="24">
        <v>0.61070000000000002</v>
      </c>
      <c r="AX403" s="24">
        <v>0.38929999999999998</v>
      </c>
      <c r="AY403" s="24">
        <v>0.96350000000000002</v>
      </c>
      <c r="AZ403" s="24">
        <v>1.77E-2</v>
      </c>
      <c r="BA403" s="24">
        <v>0.46829999999999999</v>
      </c>
      <c r="BB403" s="24">
        <v>0.30120000000000002</v>
      </c>
      <c r="BC403" s="24">
        <v>0.20050000000000001</v>
      </c>
      <c r="BD403" s="31">
        <v>6</v>
      </c>
      <c r="BE403" s="23">
        <v>90</v>
      </c>
      <c r="BF403" s="32" t="s">
        <v>3102</v>
      </c>
      <c r="BG403" s="33">
        <v>150.27402391838001</v>
      </c>
      <c r="BH403" s="33">
        <v>-33.647151737865997</v>
      </c>
      <c r="BI403" s="34">
        <f t="shared" si="84"/>
        <v>74</v>
      </c>
      <c r="BJ403" s="34">
        <f t="shared" si="85"/>
        <v>72</v>
      </c>
      <c r="BK403" s="34">
        <f t="shared" si="86"/>
        <v>81</v>
      </c>
      <c r="BL403" s="34">
        <f t="shared" si="87"/>
        <v>95</v>
      </c>
      <c r="BM403" s="34">
        <f t="shared" si="88"/>
        <v>28</v>
      </c>
      <c r="BN403" s="34">
        <f t="shared" si="89"/>
        <v>100</v>
      </c>
      <c r="BO403" s="34">
        <f t="shared" si="90"/>
        <v>88</v>
      </c>
      <c r="BP403" s="34">
        <f t="shared" si="91"/>
        <v>93</v>
      </c>
      <c r="BQ403" s="35">
        <f t="shared" si="92"/>
        <v>69</v>
      </c>
      <c r="BR403" s="34">
        <f t="shared" si="93"/>
        <v>44</v>
      </c>
      <c r="BS403" s="35">
        <f t="shared" si="94"/>
        <v>14</v>
      </c>
      <c r="BT403" s="35">
        <f t="shared" si="95"/>
        <v>95</v>
      </c>
      <c r="BU403" s="35">
        <f t="shared" si="96"/>
        <v>60</v>
      </c>
      <c r="BV403" s="35">
        <f t="shared" si="97"/>
        <v>72</v>
      </c>
    </row>
    <row r="404" spans="2:74" hidden="1" x14ac:dyDescent="0.3">
      <c r="B404" s="6" t="s">
        <v>667</v>
      </c>
      <c r="C404" s="6">
        <v>127031733</v>
      </c>
      <c r="D404" s="6" t="s">
        <v>573</v>
      </c>
      <c r="E404" s="6" t="s">
        <v>574</v>
      </c>
      <c r="F404" s="6" t="s">
        <v>2757</v>
      </c>
      <c r="G404" s="6" t="s">
        <v>77</v>
      </c>
      <c r="H404" s="6" t="s">
        <v>78</v>
      </c>
      <c r="I404" s="22">
        <v>1139900</v>
      </c>
      <c r="J404" s="22">
        <v>1126800</v>
      </c>
      <c r="K404" s="22">
        <v>1090350</v>
      </c>
      <c r="L404" s="22">
        <v>1200000</v>
      </c>
      <c r="M404" s="22">
        <v>1185000</v>
      </c>
      <c r="N404" s="22">
        <v>1150000</v>
      </c>
      <c r="O404" s="23">
        <v>26</v>
      </c>
      <c r="P404" s="23">
        <v>26</v>
      </c>
      <c r="Q404" s="23">
        <v>26</v>
      </c>
      <c r="R404" s="22">
        <v>770</v>
      </c>
      <c r="S404" s="22">
        <v>730</v>
      </c>
      <c r="T404" s="24">
        <v>1.9</v>
      </c>
      <c r="U404" s="24">
        <v>0</v>
      </c>
      <c r="V404" s="24">
        <v>1.9</v>
      </c>
      <c r="W404" s="24">
        <v>1.8</v>
      </c>
      <c r="X404" s="25">
        <v>3.5125888235810157E-2</v>
      </c>
      <c r="Y404" s="24">
        <v>2.5</v>
      </c>
      <c r="Z404" s="24">
        <v>-1.2999999999999998</v>
      </c>
      <c r="AA404" s="24">
        <v>3.8</v>
      </c>
      <c r="AB404" s="24">
        <v>3.7</v>
      </c>
      <c r="AC404" s="26">
        <v>0.29774794283239492</v>
      </c>
      <c r="AD404" s="24">
        <v>8.4765954054607136</v>
      </c>
      <c r="AE404" s="6">
        <v>265</v>
      </c>
      <c r="AF404" s="6">
        <v>319</v>
      </c>
      <c r="AG404" s="6">
        <v>233</v>
      </c>
      <c r="AH404" s="27">
        <v>4.7017543859649127</v>
      </c>
      <c r="AI404" s="28">
        <v>1250000</v>
      </c>
      <c r="AJ404" s="28">
        <v>1183000</v>
      </c>
      <c r="AK404" s="28">
        <v>1005000</v>
      </c>
      <c r="AL404" s="29">
        <v>5.6635672020287402E-2</v>
      </c>
      <c r="AM404" s="29">
        <v>0.24378109452736318</v>
      </c>
      <c r="AN404" s="6">
        <v>1.9</v>
      </c>
      <c r="AO404" s="27">
        <v>-0.30000000000000027</v>
      </c>
      <c r="AP404" s="6">
        <v>2.2000000000000002</v>
      </c>
      <c r="AQ404" s="26">
        <v>9.4652506345671711E-2</v>
      </c>
      <c r="AR404" s="28">
        <v>750</v>
      </c>
      <c r="AS404" s="28">
        <v>700</v>
      </c>
      <c r="AT404" s="25">
        <v>7.1428571428571425E-2</v>
      </c>
      <c r="AU404" s="26">
        <v>0.14232954621077964</v>
      </c>
      <c r="AV404" s="30">
        <v>2586.0800000000004</v>
      </c>
      <c r="AW404" s="24">
        <v>0.90029999999999999</v>
      </c>
      <c r="AX404" s="24">
        <v>9.9699999999999997E-2</v>
      </c>
      <c r="AY404" s="24">
        <v>0.92710000000000004</v>
      </c>
      <c r="AZ404" s="24">
        <v>6.8599999999999994E-2</v>
      </c>
      <c r="BA404" s="24">
        <v>0.2329</v>
      </c>
      <c r="BB404" s="24">
        <v>0.54810000000000003</v>
      </c>
      <c r="BC404" s="24">
        <v>0.1802</v>
      </c>
      <c r="BD404" s="31">
        <v>7</v>
      </c>
      <c r="BE404" s="23">
        <v>32</v>
      </c>
      <c r="BF404" s="32" t="s">
        <v>3103</v>
      </c>
      <c r="BG404" s="33">
        <v>150.872778492588</v>
      </c>
      <c r="BH404" s="33">
        <v>-33.937390789572497</v>
      </c>
      <c r="BI404" s="34">
        <f t="shared" si="84"/>
        <v>85</v>
      </c>
      <c r="BJ404" s="34">
        <f t="shared" si="85"/>
        <v>85</v>
      </c>
      <c r="BK404" s="34">
        <f t="shared" si="86"/>
        <v>67</v>
      </c>
      <c r="BL404" s="34">
        <f t="shared" si="87"/>
        <v>53</v>
      </c>
      <c r="BM404" s="34">
        <f t="shared" si="88"/>
        <v>29</v>
      </c>
      <c r="BN404" s="34">
        <f t="shared" si="89"/>
        <v>100</v>
      </c>
      <c r="BO404" s="34">
        <f t="shared" si="90"/>
        <v>100</v>
      </c>
      <c r="BP404" s="34">
        <f t="shared" si="91"/>
        <v>41</v>
      </c>
      <c r="BQ404" s="35">
        <f t="shared" si="92"/>
        <v>67</v>
      </c>
      <c r="BR404" s="34">
        <f t="shared" si="93"/>
        <v>66</v>
      </c>
      <c r="BS404" s="35">
        <f t="shared" si="94"/>
        <v>68</v>
      </c>
      <c r="BT404" s="35">
        <f t="shared" si="95"/>
        <v>75</v>
      </c>
      <c r="BU404" s="35">
        <f t="shared" si="96"/>
        <v>70</v>
      </c>
      <c r="BV404" s="35">
        <f t="shared" si="97"/>
        <v>72</v>
      </c>
    </row>
    <row r="405" spans="2:74" hidden="1" x14ac:dyDescent="0.3">
      <c r="B405" s="6" t="s">
        <v>668</v>
      </c>
      <c r="C405" s="6">
        <v>202021031</v>
      </c>
      <c r="D405" s="6" t="s">
        <v>250</v>
      </c>
      <c r="E405" s="6" t="s">
        <v>251</v>
      </c>
      <c r="F405" s="6" t="s">
        <v>2708</v>
      </c>
      <c r="G405" s="6" t="s">
        <v>86</v>
      </c>
      <c r="H405" s="6" t="s">
        <v>78</v>
      </c>
      <c r="I405" s="22">
        <v>1200000</v>
      </c>
      <c r="J405" s="22">
        <v>1150000</v>
      </c>
      <c r="K405" s="22">
        <v>1125000</v>
      </c>
      <c r="L405" s="22">
        <v>1000000</v>
      </c>
      <c r="M405" s="22">
        <v>996000</v>
      </c>
      <c r="N405" s="22">
        <v>1030000</v>
      </c>
      <c r="O405" s="23">
        <v>47</v>
      </c>
      <c r="P405" s="23">
        <v>56</v>
      </c>
      <c r="Q405" s="23">
        <v>58</v>
      </c>
      <c r="R405" s="22">
        <v>630</v>
      </c>
      <c r="S405" s="22">
        <v>640</v>
      </c>
      <c r="T405" s="24">
        <v>2.2999999999999998</v>
      </c>
      <c r="U405" s="24">
        <v>-0.40000000000000036</v>
      </c>
      <c r="V405" s="24">
        <v>2.7</v>
      </c>
      <c r="W405" s="24">
        <v>2.9</v>
      </c>
      <c r="X405" s="25">
        <v>2.7300000000000001E-2</v>
      </c>
      <c r="Y405" s="24">
        <v>1.6</v>
      </c>
      <c r="Z405" s="24">
        <v>-0.60000000000000009</v>
      </c>
      <c r="AA405" s="24">
        <v>2.2000000000000002</v>
      </c>
      <c r="AB405" s="24">
        <v>2.1</v>
      </c>
      <c r="AC405" s="26">
        <v>0.26620918125887361</v>
      </c>
      <c r="AD405" s="24">
        <v>9.7512520607645996</v>
      </c>
      <c r="AE405" s="6">
        <v>630</v>
      </c>
      <c r="AF405" s="6">
        <v>635</v>
      </c>
      <c r="AG405" s="6">
        <v>499</v>
      </c>
      <c r="AH405" s="27">
        <v>13.414211438474869</v>
      </c>
      <c r="AI405" s="28">
        <v>745000</v>
      </c>
      <c r="AJ405" s="28">
        <v>770000</v>
      </c>
      <c r="AK405" s="28">
        <v>790000</v>
      </c>
      <c r="AL405" s="29">
        <v>-3.2467532467532464E-2</v>
      </c>
      <c r="AM405" s="29">
        <v>-5.6962025316455694E-2</v>
      </c>
      <c r="AN405" s="6">
        <v>2.1</v>
      </c>
      <c r="AO405" s="27">
        <v>-0.29999999999999982</v>
      </c>
      <c r="AP405" s="6">
        <v>2.4</v>
      </c>
      <c r="AQ405" s="26">
        <v>0.10080862533692722</v>
      </c>
      <c r="AR405" s="28">
        <v>540</v>
      </c>
      <c r="AS405" s="28">
        <v>500</v>
      </c>
      <c r="AT405" s="25">
        <v>0.08</v>
      </c>
      <c r="AU405" s="26">
        <v>8.0456501773261913E-2</v>
      </c>
      <c r="AV405" s="30">
        <v>2366.5600000000004</v>
      </c>
      <c r="AW405" s="24">
        <v>0.77139999999999997</v>
      </c>
      <c r="AX405" s="24">
        <v>0.2286</v>
      </c>
      <c r="AY405" s="24">
        <v>0.92010000000000003</v>
      </c>
      <c r="AZ405" s="24">
        <v>7.5999999999999998E-2</v>
      </c>
      <c r="BA405" s="24">
        <v>0.41699999999999998</v>
      </c>
      <c r="BB405" s="24">
        <v>0.41349999999999998</v>
      </c>
      <c r="BC405" s="24">
        <v>0.14380000000000001</v>
      </c>
      <c r="BD405" s="31">
        <v>9</v>
      </c>
      <c r="BE405" s="23">
        <v>64</v>
      </c>
      <c r="BF405" s="32" t="s">
        <v>3104</v>
      </c>
      <c r="BG405" s="33">
        <v>144.51932207332001</v>
      </c>
      <c r="BH405" s="33">
        <v>-37.357328829336197</v>
      </c>
      <c r="BI405" s="34">
        <f t="shared" si="84"/>
        <v>79</v>
      </c>
      <c r="BJ405" s="34">
        <f t="shared" si="85"/>
        <v>82</v>
      </c>
      <c r="BK405" s="34">
        <f t="shared" si="86"/>
        <v>1</v>
      </c>
      <c r="BL405" s="34">
        <f t="shared" si="87"/>
        <v>73</v>
      </c>
      <c r="BM405" s="34">
        <f t="shared" si="88"/>
        <v>1</v>
      </c>
      <c r="BN405" s="34">
        <f t="shared" si="89"/>
        <v>100</v>
      </c>
      <c r="BO405" s="34">
        <f t="shared" si="90"/>
        <v>95</v>
      </c>
      <c r="BP405" s="34">
        <f t="shared" si="91"/>
        <v>82</v>
      </c>
      <c r="BQ405" s="35">
        <f t="shared" si="92"/>
        <v>42</v>
      </c>
      <c r="BR405" s="34">
        <f t="shared" si="93"/>
        <v>53</v>
      </c>
      <c r="BS405" s="35">
        <f t="shared" si="94"/>
        <v>89</v>
      </c>
      <c r="BT405" s="35">
        <f t="shared" si="95"/>
        <v>90</v>
      </c>
      <c r="BU405" s="35">
        <f t="shared" si="96"/>
        <v>90</v>
      </c>
      <c r="BV405" s="35">
        <f t="shared" si="97"/>
        <v>72</v>
      </c>
    </row>
    <row r="406" spans="2:74" hidden="1" x14ac:dyDescent="0.3">
      <c r="B406" s="6" t="s">
        <v>669</v>
      </c>
      <c r="C406" s="6">
        <v>204021065</v>
      </c>
      <c r="D406" s="6" t="s">
        <v>260</v>
      </c>
      <c r="E406" s="6" t="s">
        <v>261</v>
      </c>
      <c r="F406" s="6" t="s">
        <v>2708</v>
      </c>
      <c r="G406" s="6" t="s">
        <v>86</v>
      </c>
      <c r="H406" s="6" t="s">
        <v>78</v>
      </c>
      <c r="I406" s="22">
        <v>619000</v>
      </c>
      <c r="J406" s="22">
        <v>612453</v>
      </c>
      <c r="K406" s="22">
        <v>559000</v>
      </c>
      <c r="L406" s="22">
        <v>590000</v>
      </c>
      <c r="M406" s="22">
        <v>575000</v>
      </c>
      <c r="N406" s="22">
        <v>475000</v>
      </c>
      <c r="O406" s="23">
        <v>55</v>
      </c>
      <c r="P406" s="23">
        <v>47</v>
      </c>
      <c r="Q406" s="23">
        <v>48</v>
      </c>
      <c r="R406" s="22">
        <v>470</v>
      </c>
      <c r="S406" s="22">
        <v>480</v>
      </c>
      <c r="T406" s="24">
        <v>1.6</v>
      </c>
      <c r="U406" s="24">
        <v>-0.60000000000000009</v>
      </c>
      <c r="V406" s="24">
        <v>2.2000000000000002</v>
      </c>
      <c r="W406" s="24">
        <v>2.6</v>
      </c>
      <c r="X406" s="25">
        <v>3.9483037156704363E-2</v>
      </c>
      <c r="Y406" s="24">
        <v>1.1000000000000001</v>
      </c>
      <c r="Z406" s="24">
        <v>-0.79999999999999982</v>
      </c>
      <c r="AA406" s="24">
        <v>1.9</v>
      </c>
      <c r="AB406" s="24">
        <v>2.4</v>
      </c>
      <c r="AC406" s="26">
        <v>0.31223426870748294</v>
      </c>
      <c r="AD406" s="24">
        <v>7.9080610609628454</v>
      </c>
      <c r="AE406" s="6">
        <v>307</v>
      </c>
      <c r="AF406" s="6">
        <v>349</v>
      </c>
      <c r="AG406" s="6">
        <v>269</v>
      </c>
      <c r="AH406" s="27">
        <v>6.6857142857142859</v>
      </c>
      <c r="AI406" s="28">
        <v>491111</v>
      </c>
      <c r="AJ406" s="28">
        <v>480000</v>
      </c>
      <c r="AK406" s="28">
        <v>488000</v>
      </c>
      <c r="AL406" s="29">
        <v>2.3147916666666667E-2</v>
      </c>
      <c r="AM406" s="29">
        <v>6.3749999999999996E-3</v>
      </c>
      <c r="AN406" s="6">
        <v>2.4</v>
      </c>
      <c r="AO406" s="27">
        <v>-0.10000000000000009</v>
      </c>
      <c r="AP406" s="6">
        <v>2.5</v>
      </c>
      <c r="AQ406" s="26">
        <v>8.5324905660377356E-2</v>
      </c>
      <c r="AR406" s="28">
        <v>460</v>
      </c>
      <c r="AS406" s="28">
        <v>450</v>
      </c>
      <c r="AT406" s="25">
        <v>2.2222222222222223E-2</v>
      </c>
      <c r="AU406" s="26">
        <v>0.18021705406015154</v>
      </c>
      <c r="AV406" s="30">
        <v>1505.2800000000002</v>
      </c>
      <c r="AW406" s="24">
        <v>0.69179999999999997</v>
      </c>
      <c r="AX406" s="24">
        <v>0.30819999999999997</v>
      </c>
      <c r="AY406" s="24">
        <v>0.9173</v>
      </c>
      <c r="AZ406" s="24">
        <v>6.6699999999999995E-2</v>
      </c>
      <c r="BA406" s="24">
        <v>0.4395</v>
      </c>
      <c r="BB406" s="24">
        <v>0.34570000000000001</v>
      </c>
      <c r="BC406" s="24">
        <v>0.17469999999999999</v>
      </c>
      <c r="BD406" s="31">
        <v>6</v>
      </c>
      <c r="BE406" s="23">
        <v>232</v>
      </c>
      <c r="BF406" s="32" t="s">
        <v>3105</v>
      </c>
      <c r="BG406" s="33">
        <v>146.387765600053</v>
      </c>
      <c r="BH406" s="33">
        <v>-36.066933204066501</v>
      </c>
      <c r="BI406" s="34">
        <f t="shared" si="84"/>
        <v>90</v>
      </c>
      <c r="BJ406" s="34">
        <f t="shared" si="85"/>
        <v>77</v>
      </c>
      <c r="BK406" s="34">
        <f t="shared" si="86"/>
        <v>42</v>
      </c>
      <c r="BL406" s="34">
        <f t="shared" si="87"/>
        <v>41</v>
      </c>
      <c r="BM406" s="34">
        <f t="shared" si="88"/>
        <v>12</v>
      </c>
      <c r="BN406" s="34">
        <f t="shared" si="89"/>
        <v>100</v>
      </c>
      <c r="BO406" s="34">
        <f t="shared" si="90"/>
        <v>64</v>
      </c>
      <c r="BP406" s="34">
        <f t="shared" si="91"/>
        <v>87</v>
      </c>
      <c r="BQ406" s="35">
        <f t="shared" si="92"/>
        <v>82</v>
      </c>
      <c r="BR406" s="34">
        <f t="shared" si="93"/>
        <v>71</v>
      </c>
      <c r="BS406" s="35">
        <f t="shared" si="94"/>
        <v>59</v>
      </c>
      <c r="BT406" s="35">
        <f t="shared" si="95"/>
        <v>98</v>
      </c>
      <c r="BU406" s="35">
        <f t="shared" si="96"/>
        <v>60</v>
      </c>
      <c r="BV406" s="35">
        <f t="shared" si="97"/>
        <v>72</v>
      </c>
    </row>
    <row r="407" spans="2:74" hidden="1" x14ac:dyDescent="0.3">
      <c r="B407" s="6" t="s">
        <v>670</v>
      </c>
      <c r="C407" s="6">
        <v>204031070</v>
      </c>
      <c r="D407" s="6" t="s">
        <v>424</v>
      </c>
      <c r="E407" s="6" t="s">
        <v>261</v>
      </c>
      <c r="F407" s="6" t="s">
        <v>2708</v>
      </c>
      <c r="G407" s="6" t="s">
        <v>86</v>
      </c>
      <c r="H407" s="6" t="s">
        <v>78</v>
      </c>
      <c r="I407" s="22">
        <v>675000</v>
      </c>
      <c r="J407" s="22">
        <v>654485</v>
      </c>
      <c r="K407" s="22">
        <v>593950</v>
      </c>
      <c r="L407" s="22">
        <v>600000</v>
      </c>
      <c r="M407" s="22">
        <v>585000</v>
      </c>
      <c r="N407" s="22">
        <v>500000</v>
      </c>
      <c r="O407" s="23">
        <v>30</v>
      </c>
      <c r="P407" s="23">
        <v>35</v>
      </c>
      <c r="Q407" s="23">
        <v>42</v>
      </c>
      <c r="R407" s="22">
        <v>470</v>
      </c>
      <c r="S407" s="22">
        <v>460</v>
      </c>
      <c r="T407" s="24">
        <v>1.3</v>
      </c>
      <c r="U407" s="24">
        <v>-0.19999999999999996</v>
      </c>
      <c r="V407" s="24">
        <v>1.5</v>
      </c>
      <c r="W407" s="24">
        <v>1.5</v>
      </c>
      <c r="X407" s="25">
        <v>3.620740740740741E-2</v>
      </c>
      <c r="Y407" s="24">
        <v>0.6</v>
      </c>
      <c r="Z407" s="24">
        <v>-9.9999999999999978E-2</v>
      </c>
      <c r="AA407" s="24">
        <v>0.7</v>
      </c>
      <c r="AB407" s="24">
        <v>0.8</v>
      </c>
      <c r="AC407" s="26">
        <v>0.28107358147545686</v>
      </c>
      <c r="AD407" s="24">
        <v>7.7628751021249345</v>
      </c>
      <c r="AE407" s="6">
        <v>509</v>
      </c>
      <c r="AF407" s="6">
        <v>616</v>
      </c>
      <c r="AG407" s="6">
        <v>493</v>
      </c>
      <c r="AH407" s="27">
        <v>10.159398496240602</v>
      </c>
      <c r="AI407" s="28">
        <v>600000</v>
      </c>
      <c r="AJ407" s="28">
        <v>560000</v>
      </c>
      <c r="AK407" s="28">
        <v>560000</v>
      </c>
      <c r="AL407" s="29">
        <v>7.1428571428571425E-2</v>
      </c>
      <c r="AM407" s="29">
        <v>7.1428571428571425E-2</v>
      </c>
      <c r="AN407" s="6">
        <v>1.9</v>
      </c>
      <c r="AO407" s="27">
        <v>-0.20000000000000018</v>
      </c>
      <c r="AP407" s="6">
        <v>2.1</v>
      </c>
      <c r="AQ407" s="26">
        <v>0.1</v>
      </c>
      <c r="AR407" s="28">
        <v>530</v>
      </c>
      <c r="AS407" s="28">
        <v>490</v>
      </c>
      <c r="AT407" s="25">
        <v>8.1632653061224483E-2</v>
      </c>
      <c r="AU407" s="26">
        <v>0.21592036548507554</v>
      </c>
      <c r="AV407" s="30">
        <v>1672.16</v>
      </c>
      <c r="AW407" s="24">
        <v>0.71160000000000001</v>
      </c>
      <c r="AX407" s="24">
        <v>0.28839999999999999</v>
      </c>
      <c r="AY407" s="24">
        <v>0.94750000000000001</v>
      </c>
      <c r="AZ407" s="24">
        <v>2.75E-2</v>
      </c>
      <c r="BA407" s="24">
        <v>0.41439999999999999</v>
      </c>
      <c r="BB407" s="24">
        <v>0.44669999999999999</v>
      </c>
      <c r="BC407" s="24">
        <v>0.1066</v>
      </c>
      <c r="BD407" s="31">
        <v>6</v>
      </c>
      <c r="BE407" s="23">
        <v>239</v>
      </c>
      <c r="BF407" s="32" t="s">
        <v>3106</v>
      </c>
      <c r="BG407" s="33">
        <v>146.64520189924701</v>
      </c>
      <c r="BH407" s="33">
        <v>-36.131943007171998</v>
      </c>
      <c r="BI407" s="34">
        <f t="shared" si="84"/>
        <v>95</v>
      </c>
      <c r="BJ407" s="34">
        <f t="shared" si="85"/>
        <v>85</v>
      </c>
      <c r="BK407" s="34">
        <f t="shared" si="86"/>
        <v>1</v>
      </c>
      <c r="BL407" s="34">
        <f t="shared" si="87"/>
        <v>29</v>
      </c>
      <c r="BM407" s="34">
        <f t="shared" si="88"/>
        <v>36</v>
      </c>
      <c r="BN407" s="34">
        <f t="shared" si="89"/>
        <v>100</v>
      </c>
      <c r="BO407" s="34">
        <f t="shared" si="90"/>
        <v>63</v>
      </c>
      <c r="BP407" s="34">
        <f t="shared" si="91"/>
        <v>81</v>
      </c>
      <c r="BQ407" s="35">
        <f t="shared" si="92"/>
        <v>71</v>
      </c>
      <c r="BR407" s="34">
        <f t="shared" si="93"/>
        <v>73</v>
      </c>
      <c r="BS407" s="35">
        <f t="shared" si="94"/>
        <v>79</v>
      </c>
      <c r="BT407" s="35">
        <f t="shared" si="95"/>
        <v>100</v>
      </c>
      <c r="BU407" s="35">
        <f t="shared" si="96"/>
        <v>60</v>
      </c>
      <c r="BV407" s="35">
        <f t="shared" si="97"/>
        <v>72</v>
      </c>
    </row>
    <row r="408" spans="2:74" hidden="1" x14ac:dyDescent="0.3">
      <c r="B408" s="6" t="s">
        <v>671</v>
      </c>
      <c r="C408" s="6">
        <v>204031075</v>
      </c>
      <c r="D408" s="6" t="s">
        <v>424</v>
      </c>
      <c r="E408" s="6" t="s">
        <v>261</v>
      </c>
      <c r="F408" s="6" t="s">
        <v>2708</v>
      </c>
      <c r="G408" s="6" t="s">
        <v>86</v>
      </c>
      <c r="H408" s="6" t="s">
        <v>78</v>
      </c>
      <c r="I408" s="22">
        <v>839000</v>
      </c>
      <c r="J408" s="22">
        <v>785000</v>
      </c>
      <c r="K408" s="22">
        <v>769000</v>
      </c>
      <c r="L408" s="22">
        <v>742000</v>
      </c>
      <c r="M408" s="22">
        <v>742000</v>
      </c>
      <c r="N408" s="22">
        <v>699000</v>
      </c>
      <c r="O408" s="23">
        <v>63</v>
      </c>
      <c r="P408" s="23">
        <v>63</v>
      </c>
      <c r="Q408" s="23">
        <v>50</v>
      </c>
      <c r="R408" s="22">
        <v>450</v>
      </c>
      <c r="S408" s="22">
        <v>500</v>
      </c>
      <c r="T408" s="24">
        <v>1.5</v>
      </c>
      <c r="U408" s="24">
        <v>-0.10000000000000009</v>
      </c>
      <c r="V408" s="24">
        <v>1.6</v>
      </c>
      <c r="W408" s="24">
        <v>1.4</v>
      </c>
      <c r="X408" s="25">
        <v>2.7890345649582836E-2</v>
      </c>
      <c r="Y408" s="24">
        <v>1</v>
      </c>
      <c r="Z408" s="24">
        <v>-0.39999999999999991</v>
      </c>
      <c r="AA408" s="24">
        <v>1.4</v>
      </c>
      <c r="AB408" s="24">
        <v>1.5</v>
      </c>
      <c r="AC408" s="26">
        <v>0.21919569791910218</v>
      </c>
      <c r="AD408" s="24">
        <v>7.8591961775267833</v>
      </c>
      <c r="AE408" s="6">
        <v>509</v>
      </c>
      <c r="AF408" s="6">
        <v>616</v>
      </c>
      <c r="AG408" s="6">
        <v>493</v>
      </c>
      <c r="AH408" s="27">
        <v>10.159398496240602</v>
      </c>
      <c r="AI408" s="28">
        <v>600000</v>
      </c>
      <c r="AJ408" s="28">
        <v>560000</v>
      </c>
      <c r="AK408" s="28">
        <v>560000</v>
      </c>
      <c r="AL408" s="29">
        <v>7.1428571428571425E-2</v>
      </c>
      <c r="AM408" s="29">
        <v>7.1428571428571425E-2</v>
      </c>
      <c r="AN408" s="6">
        <v>1.9</v>
      </c>
      <c r="AO408" s="27">
        <v>-0.20000000000000018</v>
      </c>
      <c r="AP408" s="6">
        <v>2.1</v>
      </c>
      <c r="AQ408" s="26">
        <v>0.1</v>
      </c>
      <c r="AR408" s="28">
        <v>530</v>
      </c>
      <c r="AS408" s="28">
        <v>490</v>
      </c>
      <c r="AT408" s="25">
        <v>8.1632653061224483E-2</v>
      </c>
      <c r="AU408" s="26">
        <v>0.21592036548507554</v>
      </c>
      <c r="AV408" s="30">
        <v>2052.96</v>
      </c>
      <c r="AW408" s="24">
        <v>0.79510000000000003</v>
      </c>
      <c r="AX408" s="24">
        <v>0.2049</v>
      </c>
      <c r="AY408" s="24">
        <v>0.9657</v>
      </c>
      <c r="AZ408" s="24">
        <v>1.8800000000000001E-2</v>
      </c>
      <c r="BA408" s="24">
        <v>0.41599999999999998</v>
      </c>
      <c r="BB408" s="24">
        <v>0.40500000000000003</v>
      </c>
      <c r="BC408" s="24">
        <v>0.12759999999999999</v>
      </c>
      <c r="BD408" s="31">
        <v>7</v>
      </c>
      <c r="BE408" s="23">
        <v>245</v>
      </c>
      <c r="BF408" s="32" t="s">
        <v>3107</v>
      </c>
      <c r="BG408" s="33">
        <v>147.00603670358899</v>
      </c>
      <c r="BH408" s="33">
        <v>-36.3333385861363</v>
      </c>
      <c r="BI408" s="34">
        <f t="shared" si="84"/>
        <v>92</v>
      </c>
      <c r="BJ408" s="34">
        <f t="shared" si="85"/>
        <v>85</v>
      </c>
      <c r="BK408" s="34">
        <f t="shared" si="86"/>
        <v>1</v>
      </c>
      <c r="BL408" s="34">
        <f t="shared" si="87"/>
        <v>29</v>
      </c>
      <c r="BM408" s="34">
        <f t="shared" si="88"/>
        <v>36</v>
      </c>
      <c r="BN408" s="34">
        <f t="shared" si="89"/>
        <v>100</v>
      </c>
      <c r="BO408" s="34">
        <f t="shared" si="90"/>
        <v>62</v>
      </c>
      <c r="BP408" s="34">
        <f t="shared" si="91"/>
        <v>82</v>
      </c>
      <c r="BQ408" s="35">
        <f t="shared" si="92"/>
        <v>44</v>
      </c>
      <c r="BR408" s="34">
        <f t="shared" si="93"/>
        <v>72</v>
      </c>
      <c r="BS408" s="35">
        <f t="shared" si="94"/>
        <v>100</v>
      </c>
      <c r="BT408" s="35">
        <f t="shared" si="95"/>
        <v>100</v>
      </c>
      <c r="BU408" s="35">
        <f t="shared" si="96"/>
        <v>70</v>
      </c>
      <c r="BV408" s="35">
        <f t="shared" si="97"/>
        <v>72</v>
      </c>
    </row>
    <row r="409" spans="2:74" hidden="1" x14ac:dyDescent="0.3">
      <c r="B409" s="6" t="s">
        <v>672</v>
      </c>
      <c r="C409" s="6">
        <v>208031193</v>
      </c>
      <c r="D409" s="6" t="s">
        <v>178</v>
      </c>
      <c r="E409" s="6" t="s">
        <v>179</v>
      </c>
      <c r="F409" s="6" t="s">
        <v>689</v>
      </c>
      <c r="G409" s="6" t="s">
        <v>86</v>
      </c>
      <c r="H409" s="6" t="s">
        <v>78</v>
      </c>
      <c r="I409" s="22">
        <v>1450000</v>
      </c>
      <c r="J409" s="22">
        <v>1450000</v>
      </c>
      <c r="K409" s="22">
        <v>1481550</v>
      </c>
      <c r="L409" s="22">
        <v>1440000</v>
      </c>
      <c r="M409" s="22">
        <v>1420000</v>
      </c>
      <c r="N409" s="22">
        <v>1420000</v>
      </c>
      <c r="O409" s="23">
        <v>26</v>
      </c>
      <c r="P409" s="23">
        <v>25</v>
      </c>
      <c r="Q409" s="23">
        <v>25</v>
      </c>
      <c r="R409" s="22">
        <v>750</v>
      </c>
      <c r="S409" s="22">
        <v>700</v>
      </c>
      <c r="T409" s="24">
        <v>2.4</v>
      </c>
      <c r="U409" s="24">
        <v>-0.10000000000000009</v>
      </c>
      <c r="V409" s="24">
        <v>2.5</v>
      </c>
      <c r="W409" s="24">
        <v>2.4</v>
      </c>
      <c r="X409" s="25">
        <v>2.6896551724137931E-2</v>
      </c>
      <c r="Y409" s="24">
        <v>1.5</v>
      </c>
      <c r="Z409" s="24">
        <v>-0.39999999999999991</v>
      </c>
      <c r="AA409" s="24">
        <v>1.9</v>
      </c>
      <c r="AB409" s="24">
        <v>2</v>
      </c>
      <c r="AC409" s="26">
        <v>0.32040328092959669</v>
      </c>
      <c r="AD409" s="24">
        <v>11.912429675587569</v>
      </c>
      <c r="AE409" s="6">
        <v>106</v>
      </c>
      <c r="AF409" s="6">
        <v>164</v>
      </c>
      <c r="AG409" s="6">
        <v>173</v>
      </c>
      <c r="AH409" s="27">
        <v>1.8520084566596196</v>
      </c>
      <c r="AI409" s="28">
        <v>1215000</v>
      </c>
      <c r="AJ409" s="28">
        <v>1235000</v>
      </c>
      <c r="AK409" s="28">
        <v>1200000</v>
      </c>
      <c r="AL409" s="29">
        <v>-1.6194331983805668E-2</v>
      </c>
      <c r="AM409" s="29">
        <v>1.2500000000000001E-2</v>
      </c>
      <c r="AN409" s="6">
        <v>2.2999999999999998</v>
      </c>
      <c r="AO409" s="27">
        <v>-0.30000000000000027</v>
      </c>
      <c r="AP409" s="6">
        <v>2.6</v>
      </c>
      <c r="AQ409" s="26">
        <v>7.1962108892351717E-2</v>
      </c>
      <c r="AR409" s="28">
        <v>720</v>
      </c>
      <c r="AS409" s="28">
        <v>680</v>
      </c>
      <c r="AT409" s="25">
        <v>5.8823529411764705E-2</v>
      </c>
      <c r="AU409" s="26">
        <v>-6.7055457086394377E-2</v>
      </c>
      <c r="AV409" s="30">
        <v>2340.8000000000002</v>
      </c>
      <c r="AW409" s="24">
        <v>0.69330000000000003</v>
      </c>
      <c r="AX409" s="24">
        <v>0.30669999999999997</v>
      </c>
      <c r="AY409" s="24">
        <v>0.48359999999999997</v>
      </c>
      <c r="AZ409" s="24">
        <v>0.3952</v>
      </c>
      <c r="BA409" s="24">
        <v>0.33529999999999999</v>
      </c>
      <c r="BB409" s="24">
        <v>0.39150000000000001</v>
      </c>
      <c r="BC409" s="24">
        <v>0.25280000000000002</v>
      </c>
      <c r="BD409" s="31">
        <v>7.5</v>
      </c>
      <c r="BE409" s="23">
        <v>23</v>
      </c>
      <c r="BF409" s="32" t="s">
        <v>3108</v>
      </c>
      <c r="BG409" s="33">
        <v>145.08938334541</v>
      </c>
      <c r="BH409" s="33">
        <v>-37.998319486082003</v>
      </c>
      <c r="BI409" s="34">
        <f t="shared" si="84"/>
        <v>77</v>
      </c>
      <c r="BJ409" s="34">
        <f t="shared" si="85"/>
        <v>79</v>
      </c>
      <c r="BK409" s="34">
        <f t="shared" si="86"/>
        <v>100</v>
      </c>
      <c r="BL409" s="34">
        <f t="shared" si="87"/>
        <v>100</v>
      </c>
      <c r="BM409" s="34">
        <f t="shared" si="88"/>
        <v>1</v>
      </c>
      <c r="BN409" s="34">
        <f t="shared" si="89"/>
        <v>95</v>
      </c>
      <c r="BO409" s="34">
        <f t="shared" si="90"/>
        <v>100</v>
      </c>
      <c r="BP409" s="34">
        <f t="shared" si="91"/>
        <v>64</v>
      </c>
      <c r="BQ409" s="35">
        <f t="shared" si="92"/>
        <v>40</v>
      </c>
      <c r="BR409" s="34">
        <f t="shared" si="93"/>
        <v>32</v>
      </c>
      <c r="BS409" s="35">
        <f t="shared" si="94"/>
        <v>54</v>
      </c>
      <c r="BT409" s="35">
        <f t="shared" si="95"/>
        <v>92</v>
      </c>
      <c r="BU409" s="35">
        <f t="shared" si="96"/>
        <v>75</v>
      </c>
      <c r="BV409" s="35">
        <f t="shared" si="97"/>
        <v>72</v>
      </c>
    </row>
    <row r="410" spans="2:74" hidden="1" x14ac:dyDescent="0.3">
      <c r="B410" s="6" t="s">
        <v>673</v>
      </c>
      <c r="C410" s="6">
        <v>213011337</v>
      </c>
      <c r="D410" s="6" t="s">
        <v>88</v>
      </c>
      <c r="E410" s="6" t="s">
        <v>89</v>
      </c>
      <c r="F410" s="6" t="s">
        <v>689</v>
      </c>
      <c r="G410" s="6" t="s">
        <v>86</v>
      </c>
      <c r="H410" s="6" t="s">
        <v>78</v>
      </c>
      <c r="I410" s="22">
        <v>770400</v>
      </c>
      <c r="J410" s="22">
        <v>770000</v>
      </c>
      <c r="K410" s="22">
        <v>796190</v>
      </c>
      <c r="L410" s="22">
        <v>750000</v>
      </c>
      <c r="M410" s="22">
        <v>748500</v>
      </c>
      <c r="N410" s="22">
        <v>730000</v>
      </c>
      <c r="O410" s="23">
        <v>43</v>
      </c>
      <c r="P410" s="23">
        <v>35</v>
      </c>
      <c r="Q410" s="23">
        <v>34</v>
      </c>
      <c r="R410" s="22">
        <v>500</v>
      </c>
      <c r="S410" s="22">
        <v>480</v>
      </c>
      <c r="T410" s="24">
        <v>2.1</v>
      </c>
      <c r="U410" s="24">
        <v>-0.10000000000000009</v>
      </c>
      <c r="V410" s="24">
        <v>2.2000000000000002</v>
      </c>
      <c r="W410" s="24">
        <v>2</v>
      </c>
      <c r="X410" s="25">
        <v>3.374870197300104E-2</v>
      </c>
      <c r="Y410" s="24">
        <v>1.9</v>
      </c>
      <c r="Z410" s="24">
        <v>-0.60000000000000009</v>
      </c>
      <c r="AA410" s="24">
        <v>2.5</v>
      </c>
      <c r="AB410" s="24">
        <v>2.5</v>
      </c>
      <c r="AC410" s="26">
        <v>0.31910548350862861</v>
      </c>
      <c r="AD410" s="24">
        <v>9.4553409421172105</v>
      </c>
      <c r="AE410" s="6">
        <v>269</v>
      </c>
      <c r="AF410" s="6">
        <v>308</v>
      </c>
      <c r="AG410" s="6">
        <v>500</v>
      </c>
      <c r="AH410" s="27">
        <v>1.9194139194139195</v>
      </c>
      <c r="AI410" s="28">
        <v>710000</v>
      </c>
      <c r="AJ410" s="28">
        <v>710000</v>
      </c>
      <c r="AK410" s="28">
        <v>705000</v>
      </c>
      <c r="AL410" s="29">
        <v>0</v>
      </c>
      <c r="AM410" s="29">
        <v>7.0921985815602835E-3</v>
      </c>
      <c r="AN410" s="6">
        <v>2.5</v>
      </c>
      <c r="AO410" s="27">
        <v>0.20000000000000018</v>
      </c>
      <c r="AP410" s="6">
        <v>2.2999999999999998</v>
      </c>
      <c r="AQ410" s="26">
        <v>7.7499999999999999E-2</v>
      </c>
      <c r="AR410" s="28">
        <v>500</v>
      </c>
      <c r="AS410" s="28">
        <v>460</v>
      </c>
      <c r="AT410" s="25">
        <v>8.6956521739130432E-2</v>
      </c>
      <c r="AU410" s="26">
        <v>-0.19100826288097816</v>
      </c>
      <c r="AV410" s="30">
        <v>1566.88</v>
      </c>
      <c r="AW410" s="24">
        <v>0.72389999999999999</v>
      </c>
      <c r="AX410" s="24">
        <v>0.27610000000000001</v>
      </c>
      <c r="AY410" s="24">
        <v>0.82240000000000002</v>
      </c>
      <c r="AZ410" s="24">
        <v>0.12870000000000001</v>
      </c>
      <c r="BA410" s="24">
        <v>0.376</v>
      </c>
      <c r="BB410" s="24">
        <v>0.28589999999999999</v>
      </c>
      <c r="BC410" s="24">
        <v>0.2949</v>
      </c>
      <c r="BD410" s="31">
        <v>2</v>
      </c>
      <c r="BE410" s="23">
        <v>12</v>
      </c>
      <c r="BF410" s="32" t="s">
        <v>3109</v>
      </c>
      <c r="BG410" s="33">
        <v>144.83570165235699</v>
      </c>
      <c r="BH410" s="33">
        <v>-37.763891149666698</v>
      </c>
      <c r="BI410" s="34">
        <f t="shared" si="84"/>
        <v>82</v>
      </c>
      <c r="BJ410" s="34">
        <f t="shared" si="85"/>
        <v>75</v>
      </c>
      <c r="BK410" s="34">
        <f t="shared" si="86"/>
        <v>100</v>
      </c>
      <c r="BL410" s="34">
        <f t="shared" si="87"/>
        <v>100</v>
      </c>
      <c r="BM410" s="34">
        <f t="shared" si="88"/>
        <v>1</v>
      </c>
      <c r="BN410" s="34">
        <f t="shared" si="89"/>
        <v>100</v>
      </c>
      <c r="BO410" s="34">
        <f t="shared" si="90"/>
        <v>100</v>
      </c>
      <c r="BP410" s="34">
        <f t="shared" si="91"/>
        <v>73</v>
      </c>
      <c r="BQ410" s="35">
        <f t="shared" si="92"/>
        <v>63</v>
      </c>
      <c r="BR410" s="34">
        <f t="shared" si="93"/>
        <v>56</v>
      </c>
      <c r="BS410" s="35">
        <f t="shared" si="94"/>
        <v>54</v>
      </c>
      <c r="BT410" s="35">
        <f t="shared" si="95"/>
        <v>85</v>
      </c>
      <c r="BU410" s="35">
        <f t="shared" si="96"/>
        <v>20</v>
      </c>
      <c r="BV410" s="35">
        <f t="shared" si="97"/>
        <v>72</v>
      </c>
    </row>
    <row r="411" spans="2:74" hidden="1" x14ac:dyDescent="0.3">
      <c r="B411" s="6" t="s">
        <v>674</v>
      </c>
      <c r="C411" s="6">
        <v>213021346</v>
      </c>
      <c r="D411" s="6" t="s">
        <v>365</v>
      </c>
      <c r="E411" s="6" t="s">
        <v>89</v>
      </c>
      <c r="F411" s="6" t="s">
        <v>689</v>
      </c>
      <c r="G411" s="6" t="s">
        <v>86</v>
      </c>
      <c r="H411" s="6" t="s">
        <v>78</v>
      </c>
      <c r="I411" s="22">
        <v>1550000</v>
      </c>
      <c r="J411" s="22">
        <v>1550000</v>
      </c>
      <c r="K411" s="22">
        <v>1600000</v>
      </c>
      <c r="L411" s="22">
        <v>1585000</v>
      </c>
      <c r="M411" s="22">
        <v>1510000</v>
      </c>
      <c r="N411" s="22">
        <v>1540000</v>
      </c>
      <c r="O411" s="23">
        <v>36</v>
      </c>
      <c r="P411" s="23">
        <v>36</v>
      </c>
      <c r="Q411" s="23">
        <v>33</v>
      </c>
      <c r="R411" s="22">
        <v>780</v>
      </c>
      <c r="S411" s="22">
        <v>750</v>
      </c>
      <c r="T411" s="24">
        <v>2.4</v>
      </c>
      <c r="U411" s="24">
        <v>-0.30000000000000027</v>
      </c>
      <c r="V411" s="24">
        <v>2.7</v>
      </c>
      <c r="W411" s="24">
        <v>2.4</v>
      </c>
      <c r="X411" s="25">
        <v>2.6167741935483872E-2</v>
      </c>
      <c r="Y411" s="24">
        <v>2.5</v>
      </c>
      <c r="Z411" s="24">
        <v>-1</v>
      </c>
      <c r="AA411" s="24">
        <v>3.5</v>
      </c>
      <c r="AB411" s="24">
        <v>3.4</v>
      </c>
      <c r="AC411" s="26">
        <v>0.2923713566030946</v>
      </c>
      <c r="AD411" s="24">
        <v>11.172968509240549</v>
      </c>
      <c r="AE411" s="6">
        <v>231</v>
      </c>
      <c r="AF411" s="6">
        <v>283</v>
      </c>
      <c r="AG411" s="6">
        <v>237</v>
      </c>
      <c r="AH411" s="27">
        <v>2.8752475247524751</v>
      </c>
      <c r="AI411" s="28">
        <v>1000000</v>
      </c>
      <c r="AJ411" s="28">
        <v>995000</v>
      </c>
      <c r="AK411" s="28">
        <v>980000</v>
      </c>
      <c r="AL411" s="29">
        <v>5.0251256281407036E-3</v>
      </c>
      <c r="AM411" s="29">
        <v>2.0408163265306121E-2</v>
      </c>
      <c r="AN411" s="6">
        <v>3</v>
      </c>
      <c r="AO411" s="27">
        <v>0.39999999999999991</v>
      </c>
      <c r="AP411" s="6">
        <v>2.6</v>
      </c>
      <c r="AQ411" s="26">
        <v>7.0940170940170938E-2</v>
      </c>
      <c r="AR411" s="28">
        <v>600</v>
      </c>
      <c r="AS411" s="28">
        <v>580</v>
      </c>
      <c r="AT411" s="25">
        <v>3.4482758620689655E-2</v>
      </c>
      <c r="AU411" s="26">
        <v>-9.5988771663789718E-2</v>
      </c>
      <c r="AV411" s="30">
        <v>2667.84</v>
      </c>
      <c r="AW411" s="24">
        <v>0.71689999999999998</v>
      </c>
      <c r="AX411" s="24">
        <v>0.28310000000000002</v>
      </c>
      <c r="AY411" s="24">
        <v>0.54220000000000002</v>
      </c>
      <c r="AZ411" s="24">
        <v>0.31469999999999998</v>
      </c>
      <c r="BA411" s="24">
        <v>0.3861</v>
      </c>
      <c r="BB411" s="24">
        <v>0.33450000000000002</v>
      </c>
      <c r="BC411" s="24">
        <v>0.25729999999999997</v>
      </c>
      <c r="BD411" s="31">
        <v>8</v>
      </c>
      <c r="BE411" s="23">
        <v>8</v>
      </c>
      <c r="BF411" s="32" t="s">
        <v>3110</v>
      </c>
      <c r="BG411" s="33">
        <v>144.88737646199101</v>
      </c>
      <c r="BH411" s="33">
        <v>-37.860392036435798</v>
      </c>
      <c r="BI411" s="34">
        <f t="shared" si="84"/>
        <v>77</v>
      </c>
      <c r="BJ411" s="34">
        <f t="shared" si="85"/>
        <v>67</v>
      </c>
      <c r="BK411" s="34">
        <f t="shared" si="86"/>
        <v>89</v>
      </c>
      <c r="BL411" s="34">
        <f t="shared" si="87"/>
        <v>100</v>
      </c>
      <c r="BM411" s="34">
        <f t="shared" si="88"/>
        <v>3</v>
      </c>
      <c r="BN411" s="34">
        <f t="shared" si="89"/>
        <v>94</v>
      </c>
      <c r="BO411" s="34">
        <f t="shared" si="90"/>
        <v>100</v>
      </c>
      <c r="BP411" s="34">
        <f t="shared" si="91"/>
        <v>75</v>
      </c>
      <c r="BQ411" s="35">
        <f t="shared" si="92"/>
        <v>38</v>
      </c>
      <c r="BR411" s="34">
        <f t="shared" si="93"/>
        <v>39</v>
      </c>
      <c r="BS411" s="35">
        <f t="shared" si="94"/>
        <v>72</v>
      </c>
      <c r="BT411" s="35">
        <f t="shared" si="95"/>
        <v>75</v>
      </c>
      <c r="BU411" s="35">
        <f t="shared" si="96"/>
        <v>80</v>
      </c>
      <c r="BV411" s="35">
        <f t="shared" si="97"/>
        <v>72</v>
      </c>
    </row>
    <row r="412" spans="2:74" hidden="1" x14ac:dyDescent="0.3">
      <c r="B412" s="6" t="s">
        <v>675</v>
      </c>
      <c r="C412" s="6">
        <v>304011082</v>
      </c>
      <c r="D412" s="6" t="s">
        <v>307</v>
      </c>
      <c r="E412" s="6" t="s">
        <v>308</v>
      </c>
      <c r="F412" s="6" t="s">
        <v>2780</v>
      </c>
      <c r="G412" s="6" t="s">
        <v>97</v>
      </c>
      <c r="H412" s="6" t="s">
        <v>78</v>
      </c>
      <c r="I412" s="22">
        <v>1111000</v>
      </c>
      <c r="J412" s="22">
        <v>1111000</v>
      </c>
      <c r="K412" s="22">
        <v>904960</v>
      </c>
      <c r="L412" s="22">
        <v>1090000</v>
      </c>
      <c r="M412" s="22">
        <v>1090000</v>
      </c>
      <c r="N412" s="22">
        <v>895000</v>
      </c>
      <c r="O412" s="23">
        <v>23</v>
      </c>
      <c r="P412" s="23">
        <v>23</v>
      </c>
      <c r="Q412" s="23">
        <v>23</v>
      </c>
      <c r="R412" s="22">
        <v>695</v>
      </c>
      <c r="S412" s="22">
        <v>620</v>
      </c>
      <c r="T412" s="24">
        <v>2.4</v>
      </c>
      <c r="U412" s="24">
        <v>-0.30000000000000027</v>
      </c>
      <c r="V412" s="24">
        <v>2.7</v>
      </c>
      <c r="W412" s="24">
        <v>2.8</v>
      </c>
      <c r="X412" s="25">
        <v>3.2529252925292532E-2</v>
      </c>
      <c r="Y412" s="24">
        <v>3</v>
      </c>
      <c r="Z412" s="24">
        <v>-1.2000000000000002</v>
      </c>
      <c r="AA412" s="24">
        <v>4.2</v>
      </c>
      <c r="AB412" s="24">
        <v>3.9</v>
      </c>
      <c r="AC412" s="26">
        <v>0.28983452325348635</v>
      </c>
      <c r="AD412" s="24">
        <v>8.9099655598954985</v>
      </c>
      <c r="AE412" s="6">
        <v>98</v>
      </c>
      <c r="AF412" s="6">
        <v>114</v>
      </c>
      <c r="AG412" s="6">
        <v>76</v>
      </c>
      <c r="AH412" s="27">
        <v>3.6890459363957597</v>
      </c>
      <c r="AI412" s="28">
        <v>1125000</v>
      </c>
      <c r="AJ412" s="28">
        <v>1000000</v>
      </c>
      <c r="AK412" s="28">
        <v>882000</v>
      </c>
      <c r="AL412" s="29">
        <v>0.125</v>
      </c>
      <c r="AM412" s="29">
        <v>0.27551020408163263</v>
      </c>
      <c r="AN412" s="6">
        <v>2.1</v>
      </c>
      <c r="AO412" s="27">
        <v>-0.79999999999999982</v>
      </c>
      <c r="AP412" s="6">
        <v>2.9</v>
      </c>
      <c r="AQ412" s="26">
        <v>0.11634615384615385</v>
      </c>
      <c r="AR412" s="28">
        <v>750</v>
      </c>
      <c r="AS412" s="28">
        <v>700</v>
      </c>
      <c r="AT412" s="25">
        <v>7.1428571428571425E-2</v>
      </c>
      <c r="AU412" s="26">
        <v>0.36847332311727687</v>
      </c>
      <c r="AV412" s="30">
        <v>2397.92</v>
      </c>
      <c r="AW412" s="24">
        <v>0.80500000000000005</v>
      </c>
      <c r="AX412" s="24">
        <v>0.19500000000000001</v>
      </c>
      <c r="AY412" s="24">
        <v>0.96930000000000005</v>
      </c>
      <c r="AZ412" s="24">
        <v>2.8299999999999999E-2</v>
      </c>
      <c r="BA412" s="24">
        <v>0.36480000000000001</v>
      </c>
      <c r="BB412" s="24">
        <v>0.41909999999999997</v>
      </c>
      <c r="BC412" s="24">
        <v>0.1938</v>
      </c>
      <c r="BD412" s="31">
        <v>8.5</v>
      </c>
      <c r="BE412" s="23">
        <v>13</v>
      </c>
      <c r="BF412" s="32" t="s">
        <v>3111</v>
      </c>
      <c r="BG412" s="33">
        <v>152.92734428185099</v>
      </c>
      <c r="BH412" s="33">
        <v>-27.554052064497402</v>
      </c>
      <c r="BI412" s="34">
        <f t="shared" si="84"/>
        <v>77</v>
      </c>
      <c r="BJ412" s="34">
        <f t="shared" si="85"/>
        <v>82</v>
      </c>
      <c r="BK412" s="34">
        <f t="shared" si="86"/>
        <v>79</v>
      </c>
      <c r="BL412" s="34">
        <f t="shared" si="87"/>
        <v>1</v>
      </c>
      <c r="BM412" s="34">
        <f t="shared" si="88"/>
        <v>63</v>
      </c>
      <c r="BN412" s="34">
        <f t="shared" si="89"/>
        <v>100</v>
      </c>
      <c r="BO412" s="34">
        <f t="shared" si="90"/>
        <v>100</v>
      </c>
      <c r="BP412" s="34">
        <f t="shared" si="91"/>
        <v>70</v>
      </c>
      <c r="BQ412" s="35">
        <f t="shared" si="92"/>
        <v>59</v>
      </c>
      <c r="BR412" s="34">
        <f t="shared" si="93"/>
        <v>61</v>
      </c>
      <c r="BS412" s="35">
        <f t="shared" si="94"/>
        <v>74</v>
      </c>
      <c r="BT412" s="35">
        <f t="shared" si="95"/>
        <v>67</v>
      </c>
      <c r="BU412" s="35">
        <f t="shared" si="96"/>
        <v>85</v>
      </c>
      <c r="BV412" s="35">
        <f t="shared" si="97"/>
        <v>72</v>
      </c>
    </row>
    <row r="413" spans="2:74" hidden="1" x14ac:dyDescent="0.3">
      <c r="B413" s="6" t="s">
        <v>676</v>
      </c>
      <c r="C413" s="6">
        <v>311041322</v>
      </c>
      <c r="D413" s="6" t="s">
        <v>677</v>
      </c>
      <c r="E413" s="6" t="s">
        <v>611</v>
      </c>
      <c r="F413" s="6" t="s">
        <v>2780</v>
      </c>
      <c r="G413" s="6" t="s">
        <v>97</v>
      </c>
      <c r="H413" s="6" t="s">
        <v>78</v>
      </c>
      <c r="I413" s="22">
        <v>1000000</v>
      </c>
      <c r="J413" s="22">
        <v>979700</v>
      </c>
      <c r="K413" s="22">
        <v>830000</v>
      </c>
      <c r="L413" s="22">
        <v>1150000</v>
      </c>
      <c r="M413" s="22">
        <v>1100000</v>
      </c>
      <c r="N413" s="22">
        <v>990000</v>
      </c>
      <c r="O413" s="23">
        <v>36</v>
      </c>
      <c r="P413" s="23">
        <v>38</v>
      </c>
      <c r="Q413" s="23">
        <v>40</v>
      </c>
      <c r="R413" s="22">
        <v>650</v>
      </c>
      <c r="S413" s="22">
        <v>750</v>
      </c>
      <c r="T413" s="24">
        <v>2.2999999999999998</v>
      </c>
      <c r="U413" s="24">
        <v>-0.30000000000000027</v>
      </c>
      <c r="V413" s="24">
        <v>2.6</v>
      </c>
      <c r="W413" s="24">
        <v>2.2999999999999998</v>
      </c>
      <c r="X413" s="25">
        <v>3.3799999999999997E-2</v>
      </c>
      <c r="Y413" s="24">
        <v>1.4</v>
      </c>
      <c r="Z413" s="24">
        <v>-0.40000000000000013</v>
      </c>
      <c r="AA413" s="24">
        <v>1.8</v>
      </c>
      <c r="AB413" s="24">
        <v>1.6</v>
      </c>
      <c r="AC413" s="26">
        <v>0.26403873651371373</v>
      </c>
      <c r="AD413" s="24">
        <v>7.8117969382755543</v>
      </c>
      <c r="AE413" s="6">
        <v>453</v>
      </c>
      <c r="AF413" s="6">
        <v>398</v>
      </c>
      <c r="AG413" s="6">
        <v>315</v>
      </c>
      <c r="AH413" s="27">
        <v>7.9543973941368078</v>
      </c>
      <c r="AI413" s="28">
        <v>970000</v>
      </c>
      <c r="AJ413" s="28">
        <v>845000</v>
      </c>
      <c r="AK413" s="28">
        <v>805000</v>
      </c>
      <c r="AL413" s="29">
        <v>0.14792899408284024</v>
      </c>
      <c r="AM413" s="29">
        <v>0.20496894409937888</v>
      </c>
      <c r="AN413" s="6">
        <v>2.2000000000000002</v>
      </c>
      <c r="AO413" s="27">
        <v>-0.29999999999999982</v>
      </c>
      <c r="AP413" s="6">
        <v>2.5</v>
      </c>
      <c r="AQ413" s="26">
        <v>0.10421052631578946</v>
      </c>
      <c r="AR413" s="28">
        <v>600</v>
      </c>
      <c r="AS413" s="28">
        <v>570</v>
      </c>
      <c r="AT413" s="25">
        <v>5.2631578947368418E-2</v>
      </c>
      <c r="AU413" s="26">
        <v>0.41149796349342183</v>
      </c>
      <c r="AV413" s="30">
        <v>2461.7600000000002</v>
      </c>
      <c r="AW413" s="24">
        <v>0.84419999999999995</v>
      </c>
      <c r="AX413" s="24">
        <v>0.15579999999999999</v>
      </c>
      <c r="AY413" s="24">
        <v>0.9556</v>
      </c>
      <c r="AZ413" s="24">
        <v>3.56E-2</v>
      </c>
      <c r="BA413" s="24">
        <v>0.32979999999999998</v>
      </c>
      <c r="BB413" s="24">
        <v>0.54020000000000001</v>
      </c>
      <c r="BC413" s="24">
        <v>0.10829999999999999</v>
      </c>
      <c r="BD413" s="31">
        <v>6</v>
      </c>
      <c r="BE413" s="23">
        <v>34</v>
      </c>
      <c r="BF413" s="32" t="s">
        <v>3112</v>
      </c>
      <c r="BG413" s="33">
        <v>153.13089281222</v>
      </c>
      <c r="BH413" s="33">
        <v>-27.768714952544201</v>
      </c>
      <c r="BI413" s="34">
        <f t="shared" si="84"/>
        <v>79</v>
      </c>
      <c r="BJ413" s="34">
        <f t="shared" si="85"/>
        <v>80</v>
      </c>
      <c r="BK413" s="34">
        <f t="shared" si="86"/>
        <v>26</v>
      </c>
      <c r="BL413" s="34">
        <f t="shared" si="87"/>
        <v>1</v>
      </c>
      <c r="BM413" s="34">
        <f t="shared" si="88"/>
        <v>74</v>
      </c>
      <c r="BN413" s="34">
        <f t="shared" si="89"/>
        <v>100</v>
      </c>
      <c r="BO413" s="34">
        <f t="shared" si="90"/>
        <v>100</v>
      </c>
      <c r="BP413" s="34">
        <f t="shared" si="91"/>
        <v>63</v>
      </c>
      <c r="BQ413" s="35">
        <f t="shared" si="92"/>
        <v>63</v>
      </c>
      <c r="BR413" s="34">
        <f t="shared" si="93"/>
        <v>72</v>
      </c>
      <c r="BS413" s="35">
        <f t="shared" si="94"/>
        <v>91</v>
      </c>
      <c r="BT413" s="35">
        <f t="shared" si="95"/>
        <v>93</v>
      </c>
      <c r="BU413" s="35">
        <f t="shared" si="96"/>
        <v>60</v>
      </c>
      <c r="BV413" s="35">
        <f t="shared" si="97"/>
        <v>72</v>
      </c>
    </row>
    <row r="414" spans="2:74" hidden="1" x14ac:dyDescent="0.3">
      <c r="B414" s="6" t="s">
        <v>678</v>
      </c>
      <c r="C414" s="6">
        <v>403031069</v>
      </c>
      <c r="D414" s="6" t="s">
        <v>185</v>
      </c>
      <c r="E414" s="6" t="s">
        <v>186</v>
      </c>
      <c r="F414" s="6" t="s">
        <v>2379</v>
      </c>
      <c r="G414" s="6" t="s">
        <v>82</v>
      </c>
      <c r="H414" s="6" t="s">
        <v>78</v>
      </c>
      <c r="I414" s="22">
        <v>1425600</v>
      </c>
      <c r="J414" s="22">
        <v>1450000</v>
      </c>
      <c r="K414" s="22">
        <v>1374950</v>
      </c>
      <c r="L414" s="22">
        <v>1460000</v>
      </c>
      <c r="M414" s="22">
        <v>1430500</v>
      </c>
      <c r="N414" s="22">
        <v>1350000</v>
      </c>
      <c r="O414" s="23">
        <v>19</v>
      </c>
      <c r="P414" s="23">
        <v>20</v>
      </c>
      <c r="Q414" s="23">
        <v>21</v>
      </c>
      <c r="R414" s="22">
        <v>695</v>
      </c>
      <c r="S414" s="22">
        <v>650</v>
      </c>
      <c r="T414" s="24">
        <v>3.4</v>
      </c>
      <c r="U414" s="24">
        <v>-0.30000000000000027</v>
      </c>
      <c r="V414" s="24">
        <v>3.7</v>
      </c>
      <c r="W414" s="24">
        <v>3.3</v>
      </c>
      <c r="X414" s="25">
        <v>2.5350729517396184E-2</v>
      </c>
      <c r="Y414" s="24">
        <v>1.8</v>
      </c>
      <c r="Z414" s="24">
        <v>-0.59999999999999987</v>
      </c>
      <c r="AA414" s="24">
        <v>2.4</v>
      </c>
      <c r="AB414" s="24">
        <v>2.1</v>
      </c>
      <c r="AC414" s="26">
        <v>0.28167758251734648</v>
      </c>
      <c r="AD414" s="24">
        <v>11.111221960064448</v>
      </c>
      <c r="AE414" s="6">
        <v>99</v>
      </c>
      <c r="AF414" s="6">
        <v>101</v>
      </c>
      <c r="AG414" s="6">
        <v>84</v>
      </c>
      <c r="AH414" s="27">
        <v>1.7913043478260871</v>
      </c>
      <c r="AI414" s="28">
        <v>1200000</v>
      </c>
      <c r="AJ414" s="28">
        <v>1020000</v>
      </c>
      <c r="AK414" s="28">
        <v>930000</v>
      </c>
      <c r="AL414" s="29">
        <v>0.17647058823529413</v>
      </c>
      <c r="AM414" s="29">
        <v>0.29032258064516131</v>
      </c>
      <c r="AN414" s="6">
        <v>2.7</v>
      </c>
      <c r="AO414" s="27">
        <v>-9.9999999999999645E-2</v>
      </c>
      <c r="AP414" s="6">
        <v>2.8</v>
      </c>
      <c r="AQ414" s="26">
        <v>0.11052631578947369</v>
      </c>
      <c r="AR414" s="28">
        <v>670</v>
      </c>
      <c r="AS414" s="28">
        <v>630</v>
      </c>
      <c r="AT414" s="25">
        <v>6.3492063492063489E-2</v>
      </c>
      <c r="AU414" s="26">
        <v>0.34809231132015261</v>
      </c>
      <c r="AV414" s="30">
        <v>2467.36</v>
      </c>
      <c r="AW414" s="24">
        <v>0.74019999999999997</v>
      </c>
      <c r="AX414" s="24">
        <v>0.25979999999999998</v>
      </c>
      <c r="AY414" s="24">
        <v>0.71279999999999999</v>
      </c>
      <c r="AZ414" s="24">
        <v>0.13600000000000001</v>
      </c>
      <c r="BA414" s="24">
        <v>0.42320000000000002</v>
      </c>
      <c r="BB414" s="24">
        <v>0.3669</v>
      </c>
      <c r="BC414" s="24">
        <v>0.18459999999999999</v>
      </c>
      <c r="BD414" s="31">
        <v>9.5</v>
      </c>
      <c r="BE414" s="23">
        <v>7</v>
      </c>
      <c r="BF414" s="32" t="s">
        <v>3113</v>
      </c>
      <c r="BG414" s="33">
        <v>138.617111949399</v>
      </c>
      <c r="BH414" s="33">
        <v>-34.982476129689303</v>
      </c>
      <c r="BI414" s="34">
        <f t="shared" si="84"/>
        <v>60</v>
      </c>
      <c r="BJ414" s="34">
        <f t="shared" si="85"/>
        <v>72</v>
      </c>
      <c r="BK414" s="34">
        <f t="shared" si="86"/>
        <v>100</v>
      </c>
      <c r="BL414" s="34">
        <f t="shared" si="87"/>
        <v>1</v>
      </c>
      <c r="BM414" s="34">
        <f t="shared" si="88"/>
        <v>88</v>
      </c>
      <c r="BN414" s="34">
        <f t="shared" si="89"/>
        <v>100</v>
      </c>
      <c r="BO414" s="34">
        <f t="shared" si="90"/>
        <v>100</v>
      </c>
      <c r="BP414" s="34">
        <f t="shared" si="91"/>
        <v>83</v>
      </c>
      <c r="BQ414" s="35">
        <f t="shared" si="92"/>
        <v>35</v>
      </c>
      <c r="BR414" s="34">
        <f t="shared" si="93"/>
        <v>39</v>
      </c>
      <c r="BS414" s="35">
        <f t="shared" si="94"/>
        <v>79</v>
      </c>
      <c r="BT414" s="35">
        <f t="shared" si="95"/>
        <v>87</v>
      </c>
      <c r="BU414" s="35">
        <f t="shared" si="96"/>
        <v>95</v>
      </c>
      <c r="BV414" s="35">
        <f t="shared" si="97"/>
        <v>72</v>
      </c>
    </row>
    <row r="415" spans="2:74" hidden="1" x14ac:dyDescent="0.3">
      <c r="B415" s="6" t="s">
        <v>679</v>
      </c>
      <c r="C415" s="6">
        <v>407011145</v>
      </c>
      <c r="D415" s="6" t="s">
        <v>632</v>
      </c>
      <c r="E415" s="6" t="s">
        <v>81</v>
      </c>
      <c r="F415" s="6" t="s">
        <v>2692</v>
      </c>
      <c r="G415" s="6" t="s">
        <v>82</v>
      </c>
      <c r="H415" s="6" t="s">
        <v>78</v>
      </c>
      <c r="I415" s="22">
        <v>495000</v>
      </c>
      <c r="J415" s="22">
        <v>495000</v>
      </c>
      <c r="K415" s="22">
        <v>495000</v>
      </c>
      <c r="L415" s="22">
        <v>330000</v>
      </c>
      <c r="M415" s="22">
        <v>399000</v>
      </c>
      <c r="N415" s="22">
        <v>377000</v>
      </c>
      <c r="O415" s="23">
        <v>57</v>
      </c>
      <c r="P415" s="23">
        <v>51</v>
      </c>
      <c r="Q415" s="23">
        <v>50</v>
      </c>
      <c r="R415" s="22">
        <v>365</v>
      </c>
      <c r="S415" s="22">
        <v>350</v>
      </c>
      <c r="T415" s="24">
        <v>0.9</v>
      </c>
      <c r="U415" s="24">
        <v>0</v>
      </c>
      <c r="V415" s="24">
        <v>0.9</v>
      </c>
      <c r="W415" s="24">
        <v>0.9</v>
      </c>
      <c r="X415" s="25">
        <v>3.8343434343434346E-2</v>
      </c>
      <c r="Y415" s="24">
        <v>0.5</v>
      </c>
      <c r="Z415" s="24">
        <v>-9.9999999999999978E-2</v>
      </c>
      <c r="AA415" s="24">
        <v>0.6</v>
      </c>
      <c r="AB415" s="24">
        <v>0.6</v>
      </c>
      <c r="AC415" s="26">
        <v>0.28891210739614992</v>
      </c>
      <c r="AD415" s="24">
        <v>7.5348521159691373</v>
      </c>
      <c r="AE415" s="6">
        <v>390</v>
      </c>
      <c r="AF415" s="6">
        <v>422</v>
      </c>
      <c r="AG415" s="6">
        <v>275</v>
      </c>
      <c r="AH415" s="27">
        <v>4.5537848605577684</v>
      </c>
      <c r="AI415" s="28">
        <v>665000</v>
      </c>
      <c r="AJ415" s="28">
        <v>620000</v>
      </c>
      <c r="AK415" s="28">
        <v>595000</v>
      </c>
      <c r="AL415" s="29">
        <v>7.2580645161290328E-2</v>
      </c>
      <c r="AM415" s="29">
        <v>0.11764705882352941</v>
      </c>
      <c r="AN415" s="6">
        <v>2.2000000000000002</v>
      </c>
      <c r="AO415" s="27">
        <v>-0.19999999999999973</v>
      </c>
      <c r="AP415" s="6">
        <v>2.4</v>
      </c>
      <c r="AQ415" s="26">
        <v>9.8507462686567154E-2</v>
      </c>
      <c r="AR415" s="28">
        <v>500</v>
      </c>
      <c r="AS415" s="28">
        <v>480</v>
      </c>
      <c r="AT415" s="25">
        <v>4.1666666666666664E-2</v>
      </c>
      <c r="AU415" s="26">
        <v>0.38146058345152789</v>
      </c>
      <c r="AV415" s="30">
        <v>1263.3600000000001</v>
      </c>
      <c r="AW415" s="24">
        <v>0.63780000000000003</v>
      </c>
      <c r="AX415" s="24">
        <v>0.36220000000000002</v>
      </c>
      <c r="AY415" s="24">
        <v>0.94850000000000001</v>
      </c>
      <c r="AZ415" s="24">
        <v>2.53E-2</v>
      </c>
      <c r="BA415" s="24">
        <v>0.43509999999999999</v>
      </c>
      <c r="BB415" s="24">
        <v>0.27629999999999999</v>
      </c>
      <c r="BC415" s="24">
        <v>0.22159999999999999</v>
      </c>
      <c r="BD415" s="31">
        <v>2.5</v>
      </c>
      <c r="BE415" s="23">
        <v>165</v>
      </c>
      <c r="BF415" s="32" t="s">
        <v>3114</v>
      </c>
      <c r="BG415" s="33">
        <v>137.156449914446</v>
      </c>
      <c r="BH415" s="33">
        <v>-35.817517431342203</v>
      </c>
      <c r="BI415" s="34">
        <f t="shared" si="84"/>
        <v>100</v>
      </c>
      <c r="BJ415" s="34">
        <f t="shared" si="85"/>
        <v>80</v>
      </c>
      <c r="BK415" s="34">
        <f t="shared" si="86"/>
        <v>68</v>
      </c>
      <c r="BL415" s="34">
        <f t="shared" si="87"/>
        <v>1</v>
      </c>
      <c r="BM415" s="34">
        <f t="shared" si="88"/>
        <v>37</v>
      </c>
      <c r="BN415" s="34">
        <f t="shared" si="89"/>
        <v>100</v>
      </c>
      <c r="BO415" s="34">
        <f t="shared" si="90"/>
        <v>74</v>
      </c>
      <c r="BP415" s="34">
        <f t="shared" si="91"/>
        <v>86</v>
      </c>
      <c r="BQ415" s="35">
        <f t="shared" si="92"/>
        <v>78</v>
      </c>
      <c r="BR415" s="34">
        <f t="shared" si="93"/>
        <v>75</v>
      </c>
      <c r="BS415" s="35">
        <f t="shared" si="94"/>
        <v>74</v>
      </c>
      <c r="BT415" s="35">
        <f t="shared" si="95"/>
        <v>100</v>
      </c>
      <c r="BU415" s="35">
        <f t="shared" si="96"/>
        <v>25</v>
      </c>
      <c r="BV415" s="35">
        <f t="shared" si="97"/>
        <v>72</v>
      </c>
    </row>
    <row r="416" spans="2:74" hidden="1" x14ac:dyDescent="0.3">
      <c r="B416" s="6" t="s">
        <v>680</v>
      </c>
      <c r="C416" s="6">
        <v>407031167</v>
      </c>
      <c r="D416" s="6" t="s">
        <v>80</v>
      </c>
      <c r="E416" s="6" t="s">
        <v>81</v>
      </c>
      <c r="F416" s="6" t="s">
        <v>2692</v>
      </c>
      <c r="G416" s="6" t="s">
        <v>82</v>
      </c>
      <c r="H416" s="6" t="s">
        <v>78</v>
      </c>
      <c r="I416" s="22">
        <v>460000</v>
      </c>
      <c r="J416" s="22">
        <v>420000</v>
      </c>
      <c r="K416" s="22">
        <v>359000</v>
      </c>
      <c r="L416" s="22">
        <v>390000</v>
      </c>
      <c r="M416" s="22">
        <v>385000</v>
      </c>
      <c r="N416" s="22">
        <v>350000</v>
      </c>
      <c r="O416" s="23">
        <v>37</v>
      </c>
      <c r="P416" s="23">
        <v>36</v>
      </c>
      <c r="Q416" s="23">
        <v>36</v>
      </c>
      <c r="R416" s="22">
        <v>380</v>
      </c>
      <c r="S416" s="22">
        <v>390</v>
      </c>
      <c r="T416" s="24">
        <v>1.8</v>
      </c>
      <c r="U416" s="24">
        <v>-0.19999999999999996</v>
      </c>
      <c r="V416" s="24">
        <v>2</v>
      </c>
      <c r="W416" s="24">
        <v>2.2000000000000002</v>
      </c>
      <c r="X416" s="25">
        <v>4.2956521739130435E-2</v>
      </c>
      <c r="Y416" s="24">
        <v>1</v>
      </c>
      <c r="Z416" s="24">
        <v>-0.7</v>
      </c>
      <c r="AA416" s="24">
        <v>1.7</v>
      </c>
      <c r="AB416" s="24">
        <v>2.1</v>
      </c>
      <c r="AC416" s="26">
        <v>0.33361427166736896</v>
      </c>
      <c r="AD416" s="24">
        <v>7.7663241380055528</v>
      </c>
      <c r="AE416" s="6">
        <v>317</v>
      </c>
      <c r="AF416" s="6">
        <v>309</v>
      </c>
      <c r="AG416" s="6">
        <v>304</v>
      </c>
      <c r="AH416" s="27">
        <v>5.09375</v>
      </c>
      <c r="AI416" s="28">
        <v>425000</v>
      </c>
      <c r="AJ416" s="28">
        <v>370000</v>
      </c>
      <c r="AK416" s="28">
        <v>335000</v>
      </c>
      <c r="AL416" s="29">
        <v>0.14864864864864866</v>
      </c>
      <c r="AM416" s="29">
        <v>0.26865671641791045</v>
      </c>
      <c r="AN416" s="6">
        <v>1.3</v>
      </c>
      <c r="AO416" s="27">
        <v>-0.19999999999999996</v>
      </c>
      <c r="AP416" s="6">
        <v>1.5</v>
      </c>
      <c r="AQ416" s="26">
        <v>8.478260869565217E-2</v>
      </c>
      <c r="AR416" s="28">
        <v>440</v>
      </c>
      <c r="AS416" s="28">
        <v>395</v>
      </c>
      <c r="AT416" s="25">
        <v>0.11392405063291139</v>
      </c>
      <c r="AU416" s="26">
        <v>0.24998892584445409</v>
      </c>
      <c r="AV416" s="30">
        <v>1139.0400000000002</v>
      </c>
      <c r="AW416" s="24">
        <v>0.61439999999999995</v>
      </c>
      <c r="AX416" s="24">
        <v>0.3856</v>
      </c>
      <c r="AY416" s="24">
        <v>0.79510000000000003</v>
      </c>
      <c r="AZ416" s="24">
        <v>0.16209999999999999</v>
      </c>
      <c r="BA416" s="24">
        <v>0.33179999999999998</v>
      </c>
      <c r="BB416" s="24">
        <v>0.2417</v>
      </c>
      <c r="BC416" s="24">
        <v>0.36509999999999998</v>
      </c>
      <c r="BD416" s="31">
        <v>3</v>
      </c>
      <c r="BE416" s="23">
        <v>214</v>
      </c>
      <c r="BF416" s="32" t="s">
        <v>3115</v>
      </c>
      <c r="BG416" s="33">
        <v>140.746615498213</v>
      </c>
      <c r="BH416" s="33">
        <v>-34.162886753001999</v>
      </c>
      <c r="BI416" s="34">
        <f t="shared" si="84"/>
        <v>87</v>
      </c>
      <c r="BJ416" s="34">
        <f t="shared" si="85"/>
        <v>95</v>
      </c>
      <c r="BK416" s="34">
        <f t="shared" si="86"/>
        <v>62</v>
      </c>
      <c r="BL416" s="34">
        <f t="shared" si="87"/>
        <v>18</v>
      </c>
      <c r="BM416" s="34">
        <f t="shared" si="88"/>
        <v>75</v>
      </c>
      <c r="BN416" s="34">
        <f t="shared" si="89"/>
        <v>100</v>
      </c>
      <c r="BO416" s="34">
        <f t="shared" si="90"/>
        <v>67</v>
      </c>
      <c r="BP416" s="34">
        <f t="shared" si="91"/>
        <v>63</v>
      </c>
      <c r="BQ416" s="35">
        <f t="shared" si="92"/>
        <v>93</v>
      </c>
      <c r="BR416" s="34">
        <f t="shared" si="93"/>
        <v>73</v>
      </c>
      <c r="BS416" s="35">
        <f t="shared" si="94"/>
        <v>45</v>
      </c>
      <c r="BT416" s="35">
        <f t="shared" si="95"/>
        <v>100</v>
      </c>
      <c r="BU416" s="35">
        <f t="shared" si="96"/>
        <v>30</v>
      </c>
      <c r="BV416" s="35">
        <f t="shared" si="97"/>
        <v>72</v>
      </c>
    </row>
    <row r="417" spans="2:74" hidden="1" x14ac:dyDescent="0.3">
      <c r="B417" s="6" t="s">
        <v>681</v>
      </c>
      <c r="C417" s="6">
        <v>501021014</v>
      </c>
      <c r="D417" s="6" t="s">
        <v>394</v>
      </c>
      <c r="E417" s="6" t="s">
        <v>394</v>
      </c>
      <c r="F417" s="6" t="s">
        <v>2696</v>
      </c>
      <c r="G417" s="6" t="s">
        <v>93</v>
      </c>
      <c r="H417" s="6" t="s">
        <v>78</v>
      </c>
      <c r="I417" s="22">
        <v>599000</v>
      </c>
      <c r="J417" s="22">
        <v>599000</v>
      </c>
      <c r="K417" s="22">
        <v>549000</v>
      </c>
      <c r="L417" s="22">
        <v>570000</v>
      </c>
      <c r="M417" s="22">
        <v>565000</v>
      </c>
      <c r="N417" s="22">
        <v>430000</v>
      </c>
      <c r="O417" s="23">
        <v>41</v>
      </c>
      <c r="P417" s="23">
        <v>44</v>
      </c>
      <c r="Q417" s="23">
        <v>50</v>
      </c>
      <c r="R417" s="22">
        <v>550</v>
      </c>
      <c r="S417" s="22">
        <v>550</v>
      </c>
      <c r="T417" s="24">
        <v>2</v>
      </c>
      <c r="U417" s="24">
        <v>-0.20000000000000018</v>
      </c>
      <c r="V417" s="24">
        <v>2.2000000000000002</v>
      </c>
      <c r="W417" s="24">
        <v>2.5</v>
      </c>
      <c r="X417" s="25">
        <v>4.7746243739565944E-2</v>
      </c>
      <c r="Y417" s="24">
        <v>0.6</v>
      </c>
      <c r="Z417" s="24">
        <v>-9.9999999999999978E-2</v>
      </c>
      <c r="AA417" s="24">
        <v>0.7</v>
      </c>
      <c r="AB417" s="24">
        <v>0.7</v>
      </c>
      <c r="AC417" s="26">
        <v>0.32781804310509244</v>
      </c>
      <c r="AD417" s="24">
        <v>6.8658394342639992</v>
      </c>
      <c r="AE417" s="6">
        <v>392</v>
      </c>
      <c r="AF417" s="6">
        <v>462</v>
      </c>
      <c r="AG417" s="6">
        <v>376</v>
      </c>
      <c r="AH417" s="27">
        <v>3.6565096952908589</v>
      </c>
      <c r="AI417" s="28">
        <v>634500</v>
      </c>
      <c r="AJ417" s="28">
        <v>505000</v>
      </c>
      <c r="AK417" s="28">
        <v>437000</v>
      </c>
      <c r="AL417" s="29">
        <v>0.25643564356435644</v>
      </c>
      <c r="AM417" s="29">
        <v>0.45194508009153317</v>
      </c>
      <c r="AN417" s="6">
        <v>3</v>
      </c>
      <c r="AO417" s="27">
        <v>-0.5</v>
      </c>
      <c r="AP417" s="6">
        <v>3.5</v>
      </c>
      <c r="AQ417" s="26">
        <v>0.08</v>
      </c>
      <c r="AR417" s="28">
        <v>600</v>
      </c>
      <c r="AS417" s="28">
        <v>570</v>
      </c>
      <c r="AT417" s="25">
        <v>5.2631578947368418E-2</v>
      </c>
      <c r="AU417" s="26">
        <v>0.43291666881736857</v>
      </c>
      <c r="AV417" s="30">
        <v>1677.7600000000002</v>
      </c>
      <c r="AW417" s="24">
        <v>0.73250000000000004</v>
      </c>
      <c r="AX417" s="24">
        <v>0.26750000000000002</v>
      </c>
      <c r="AY417" s="24">
        <v>0.94630000000000003</v>
      </c>
      <c r="AZ417" s="24">
        <v>3.3099999999999997E-2</v>
      </c>
      <c r="BA417" s="24">
        <v>0.37780000000000002</v>
      </c>
      <c r="BB417" s="24">
        <v>0.34439999999999998</v>
      </c>
      <c r="BC417" s="24">
        <v>0.2341</v>
      </c>
      <c r="BD417" s="31">
        <v>1</v>
      </c>
      <c r="BE417" s="23">
        <v>134</v>
      </c>
      <c r="BF417" s="32" t="s">
        <v>3116</v>
      </c>
      <c r="BG417" s="33">
        <v>115.916057657802</v>
      </c>
      <c r="BH417" s="33">
        <v>-33.153980826735904</v>
      </c>
      <c r="BI417" s="34">
        <f t="shared" si="84"/>
        <v>84</v>
      </c>
      <c r="BJ417" s="34">
        <f t="shared" si="85"/>
        <v>67</v>
      </c>
      <c r="BK417" s="34">
        <f t="shared" si="86"/>
        <v>80</v>
      </c>
      <c r="BL417" s="34">
        <f t="shared" si="87"/>
        <v>1</v>
      </c>
      <c r="BM417" s="34">
        <f t="shared" si="88"/>
        <v>100</v>
      </c>
      <c r="BN417" s="34">
        <f t="shared" si="89"/>
        <v>100</v>
      </c>
      <c r="BO417" s="34">
        <f t="shared" si="90"/>
        <v>80</v>
      </c>
      <c r="BP417" s="34">
        <f t="shared" si="91"/>
        <v>73</v>
      </c>
      <c r="BQ417" s="35">
        <f t="shared" si="92"/>
        <v>100</v>
      </c>
      <c r="BR417" s="34">
        <f t="shared" si="93"/>
        <v>82</v>
      </c>
      <c r="BS417" s="35">
        <f t="shared" si="94"/>
        <v>49</v>
      </c>
      <c r="BT417" s="35">
        <f t="shared" si="95"/>
        <v>100</v>
      </c>
      <c r="BU417" s="35">
        <f t="shared" si="96"/>
        <v>10</v>
      </c>
      <c r="BV417" s="35">
        <f t="shared" si="97"/>
        <v>72</v>
      </c>
    </row>
    <row r="418" spans="2:74" hidden="1" x14ac:dyDescent="0.3">
      <c r="B418" s="6" t="s">
        <v>682</v>
      </c>
      <c r="C418" s="6">
        <v>505011078</v>
      </c>
      <c r="D418" s="6" t="s">
        <v>242</v>
      </c>
      <c r="E418" s="6" t="s">
        <v>243</v>
      </c>
      <c r="F418" s="6" t="s">
        <v>2720</v>
      </c>
      <c r="G418" s="6" t="s">
        <v>93</v>
      </c>
      <c r="H418" s="6" t="s">
        <v>78</v>
      </c>
      <c r="I418" s="22">
        <v>1000000</v>
      </c>
      <c r="J418" s="22">
        <v>995000</v>
      </c>
      <c r="K418" s="22">
        <v>820000</v>
      </c>
      <c r="L418" s="22">
        <v>1023000</v>
      </c>
      <c r="M418" s="22">
        <v>990000</v>
      </c>
      <c r="N418" s="22">
        <v>855000</v>
      </c>
      <c r="O418" s="23">
        <v>36</v>
      </c>
      <c r="P418" s="23">
        <v>37</v>
      </c>
      <c r="Q418" s="23">
        <v>49</v>
      </c>
      <c r="R418" s="22">
        <v>780</v>
      </c>
      <c r="S418" s="22">
        <v>700</v>
      </c>
      <c r="T418" s="24">
        <v>2.4</v>
      </c>
      <c r="U418" s="24">
        <v>-0.20000000000000018</v>
      </c>
      <c r="V418" s="24">
        <v>2.6</v>
      </c>
      <c r="W418" s="24">
        <v>2.2999999999999998</v>
      </c>
      <c r="X418" s="25">
        <v>4.0559999999999999E-2</v>
      </c>
      <c r="Y418" s="24">
        <v>1.8</v>
      </c>
      <c r="Z418" s="24">
        <v>-0.49999999999999978</v>
      </c>
      <c r="AA418" s="24">
        <v>2.2999999999999998</v>
      </c>
      <c r="AB418" s="24">
        <v>2.2000000000000002</v>
      </c>
      <c r="AC418" s="26">
        <v>0.34613746094859416</v>
      </c>
      <c r="AD418" s="24">
        <v>8.5339610687523209</v>
      </c>
      <c r="AE418" s="6">
        <v>359</v>
      </c>
      <c r="AF418" s="6">
        <v>478</v>
      </c>
      <c r="AG418" s="6">
        <v>320</v>
      </c>
      <c r="AH418" s="27">
        <v>3.121771217712177</v>
      </c>
      <c r="AI418" s="28">
        <v>1025000</v>
      </c>
      <c r="AJ418" s="28">
        <v>875000</v>
      </c>
      <c r="AK418" s="28">
        <v>770000</v>
      </c>
      <c r="AL418" s="29">
        <v>0.17142857142857143</v>
      </c>
      <c r="AM418" s="29">
        <v>0.33116883116883117</v>
      </c>
      <c r="AN418" s="6">
        <v>2.9</v>
      </c>
      <c r="AO418" s="27">
        <v>-0.20000000000000018</v>
      </c>
      <c r="AP418" s="6">
        <v>3.1</v>
      </c>
      <c r="AQ418" s="26">
        <v>6.7210440456769979E-2</v>
      </c>
      <c r="AR418" s="28">
        <v>750</v>
      </c>
      <c r="AS418" s="28">
        <v>680</v>
      </c>
      <c r="AT418" s="25">
        <v>0.10294117647058823</v>
      </c>
      <c r="AU418" s="26">
        <v>0.48244246020166626</v>
      </c>
      <c r="AV418" s="30">
        <v>2253.44</v>
      </c>
      <c r="AW418" s="24">
        <v>0.7722</v>
      </c>
      <c r="AX418" s="24">
        <v>0.2278</v>
      </c>
      <c r="AY418" s="24">
        <v>0.84260000000000002</v>
      </c>
      <c r="AZ418" s="24">
        <v>0.13730000000000001</v>
      </c>
      <c r="BA418" s="24">
        <v>0.4</v>
      </c>
      <c r="BB418" s="24">
        <v>0.437</v>
      </c>
      <c r="BC418" s="24">
        <v>0.1183</v>
      </c>
      <c r="BD418" s="31">
        <v>7</v>
      </c>
      <c r="BE418" s="23">
        <v>16</v>
      </c>
      <c r="BF418" s="32" t="s">
        <v>3117</v>
      </c>
      <c r="BG418" s="33">
        <v>115.80106732316899</v>
      </c>
      <c r="BH418" s="33">
        <v>-31.811559340522301</v>
      </c>
      <c r="BI418" s="34">
        <f t="shared" si="84"/>
        <v>77</v>
      </c>
      <c r="BJ418" s="34">
        <f t="shared" si="85"/>
        <v>69</v>
      </c>
      <c r="BK418" s="34">
        <f t="shared" si="86"/>
        <v>86</v>
      </c>
      <c r="BL418" s="34">
        <f t="shared" si="87"/>
        <v>1</v>
      </c>
      <c r="BM418" s="34">
        <f t="shared" si="88"/>
        <v>86</v>
      </c>
      <c r="BN418" s="34">
        <f t="shared" si="89"/>
        <v>88</v>
      </c>
      <c r="BO418" s="34">
        <f t="shared" si="90"/>
        <v>100</v>
      </c>
      <c r="BP418" s="34">
        <f t="shared" si="91"/>
        <v>78</v>
      </c>
      <c r="BQ418" s="35">
        <f t="shared" si="92"/>
        <v>85</v>
      </c>
      <c r="BR418" s="34">
        <f t="shared" si="93"/>
        <v>65</v>
      </c>
      <c r="BS418" s="35">
        <f t="shared" si="94"/>
        <v>37</v>
      </c>
      <c r="BT418" s="35">
        <f t="shared" si="95"/>
        <v>87</v>
      </c>
      <c r="BU418" s="35">
        <f t="shared" si="96"/>
        <v>70</v>
      </c>
      <c r="BV418" s="35">
        <f t="shared" si="97"/>
        <v>72</v>
      </c>
    </row>
    <row r="419" spans="2:74" hidden="1" x14ac:dyDescent="0.3">
      <c r="B419" s="6" t="s">
        <v>683</v>
      </c>
      <c r="C419" s="6">
        <v>801011015</v>
      </c>
      <c r="D419" s="6" t="s">
        <v>181</v>
      </c>
      <c r="E419" s="6" t="s">
        <v>107</v>
      </c>
      <c r="F419" s="6" t="s">
        <v>2703</v>
      </c>
      <c r="G419" s="6" t="s">
        <v>108</v>
      </c>
      <c r="H419" s="6" t="s">
        <v>78</v>
      </c>
      <c r="I419" s="22">
        <v>800000</v>
      </c>
      <c r="J419" s="22">
        <v>823290</v>
      </c>
      <c r="K419" s="22">
        <v>769000</v>
      </c>
      <c r="L419" s="22">
        <v>807147</v>
      </c>
      <c r="M419" s="22">
        <v>805000</v>
      </c>
      <c r="N419" s="22">
        <v>767000</v>
      </c>
      <c r="O419" s="23">
        <v>22</v>
      </c>
      <c r="P419" s="23">
        <v>22</v>
      </c>
      <c r="Q419" s="23">
        <v>23</v>
      </c>
      <c r="R419" s="22">
        <v>620</v>
      </c>
      <c r="S419" s="22">
        <v>630</v>
      </c>
      <c r="T419" s="24">
        <v>3.4</v>
      </c>
      <c r="U419" s="24">
        <v>-0.39999999999999991</v>
      </c>
      <c r="V419" s="24">
        <v>3.8</v>
      </c>
      <c r="W419" s="24">
        <v>3.6</v>
      </c>
      <c r="X419" s="25">
        <v>4.0300000000000002E-2</v>
      </c>
      <c r="Y419" s="24">
        <v>2.4</v>
      </c>
      <c r="Z419" s="24">
        <v>-0.70000000000000018</v>
      </c>
      <c r="AA419" s="24">
        <v>3.1</v>
      </c>
      <c r="AB419" s="24">
        <v>3.1</v>
      </c>
      <c r="AC419" s="26">
        <v>0.2791585620632519</v>
      </c>
      <c r="AD419" s="24">
        <v>6.927011465589378</v>
      </c>
      <c r="AE419" s="6">
        <v>107</v>
      </c>
      <c r="AF419" s="6">
        <v>149</v>
      </c>
      <c r="AG419" s="6">
        <v>129</v>
      </c>
      <c r="AH419" s="27">
        <v>1.5607675906183367</v>
      </c>
      <c r="AI419" s="28">
        <v>870500</v>
      </c>
      <c r="AJ419" s="28">
        <v>870000</v>
      </c>
      <c r="AK419" s="28">
        <v>845000</v>
      </c>
      <c r="AL419" s="29">
        <v>5.7471264367816091E-4</v>
      </c>
      <c r="AM419" s="29">
        <v>3.0177514792899408E-2</v>
      </c>
      <c r="AN419" s="6">
        <v>2.9</v>
      </c>
      <c r="AO419" s="27">
        <v>-0.30000000000000027</v>
      </c>
      <c r="AP419" s="6">
        <v>3.2</v>
      </c>
      <c r="AQ419" s="26">
        <v>7.8381147540983603E-2</v>
      </c>
      <c r="AR419" s="28">
        <v>650</v>
      </c>
      <c r="AS419" s="28">
        <v>645</v>
      </c>
      <c r="AT419" s="25">
        <v>7.7519379844961239E-3</v>
      </c>
      <c r="AU419" s="26">
        <v>0.13846716299924922</v>
      </c>
      <c r="AV419" s="30">
        <v>2220.96</v>
      </c>
      <c r="AW419" s="24">
        <v>0.6522</v>
      </c>
      <c r="AX419" s="24">
        <v>0.3478</v>
      </c>
      <c r="AY419" s="24">
        <v>0.59150000000000003</v>
      </c>
      <c r="AZ419" s="24">
        <v>0.33679999999999999</v>
      </c>
      <c r="BA419" s="24">
        <v>0.26869999999999999</v>
      </c>
      <c r="BB419" s="24">
        <v>0.42730000000000001</v>
      </c>
      <c r="BC419" s="24">
        <v>0.27039999999999997</v>
      </c>
      <c r="BD419" s="31">
        <v>7</v>
      </c>
      <c r="BE419" s="23">
        <v>75</v>
      </c>
      <c r="BF419" s="32" t="s">
        <v>3118</v>
      </c>
      <c r="BG419" s="33">
        <v>149.013516061101</v>
      </c>
      <c r="BH419" s="33">
        <v>-35.224990955707199</v>
      </c>
      <c r="BI419" s="34">
        <f t="shared" si="84"/>
        <v>60</v>
      </c>
      <c r="BJ419" s="34">
        <f t="shared" si="85"/>
        <v>69</v>
      </c>
      <c r="BK419" s="34">
        <f t="shared" si="86"/>
        <v>100</v>
      </c>
      <c r="BL419" s="34">
        <f t="shared" si="87"/>
        <v>54</v>
      </c>
      <c r="BM419" s="34">
        <f t="shared" si="88"/>
        <v>1</v>
      </c>
      <c r="BN419" s="34">
        <f t="shared" si="89"/>
        <v>100</v>
      </c>
      <c r="BO419" s="34">
        <f t="shared" si="90"/>
        <v>92</v>
      </c>
      <c r="BP419" s="34">
        <f t="shared" si="91"/>
        <v>49</v>
      </c>
      <c r="BQ419" s="35">
        <f t="shared" si="92"/>
        <v>84</v>
      </c>
      <c r="BR419" s="34">
        <f t="shared" si="93"/>
        <v>81</v>
      </c>
      <c r="BS419" s="35">
        <f t="shared" si="94"/>
        <v>81</v>
      </c>
      <c r="BT419" s="35">
        <f t="shared" si="95"/>
        <v>77</v>
      </c>
      <c r="BU419" s="35">
        <f t="shared" si="96"/>
        <v>70</v>
      </c>
      <c r="BV419" s="35">
        <f t="shared" si="97"/>
        <v>72</v>
      </c>
    </row>
    <row r="420" spans="2:74" hidden="1" x14ac:dyDescent="0.3">
      <c r="B420" s="6" t="s">
        <v>684</v>
      </c>
      <c r="C420" s="6">
        <v>107011132</v>
      </c>
      <c r="D420" s="6" t="s">
        <v>379</v>
      </c>
      <c r="E420" s="6" t="s">
        <v>380</v>
      </c>
      <c r="F420" s="6" t="s">
        <v>504</v>
      </c>
      <c r="G420" s="6" t="s">
        <v>77</v>
      </c>
      <c r="H420" s="6" t="s">
        <v>78</v>
      </c>
      <c r="I420" s="22">
        <v>1000000</v>
      </c>
      <c r="J420" s="22">
        <v>998500</v>
      </c>
      <c r="K420" s="22">
        <v>965000</v>
      </c>
      <c r="L420" s="22">
        <v>955532</v>
      </c>
      <c r="M420" s="22">
        <v>940000</v>
      </c>
      <c r="N420" s="22">
        <v>895000</v>
      </c>
      <c r="O420" s="23">
        <v>36</v>
      </c>
      <c r="P420" s="23">
        <v>37</v>
      </c>
      <c r="Q420" s="23">
        <v>36</v>
      </c>
      <c r="R420" s="22">
        <v>750</v>
      </c>
      <c r="S420" s="22">
        <v>690</v>
      </c>
      <c r="T420" s="24">
        <v>2.5</v>
      </c>
      <c r="U420" s="24">
        <v>0</v>
      </c>
      <c r="V420" s="24">
        <v>2.5</v>
      </c>
      <c r="W420" s="24">
        <v>2.6</v>
      </c>
      <c r="X420" s="25">
        <v>3.9E-2</v>
      </c>
      <c r="Y420" s="24">
        <v>3.2</v>
      </c>
      <c r="Z420" s="24">
        <v>-1.3999999999999995</v>
      </c>
      <c r="AA420" s="24">
        <v>4.5999999999999996</v>
      </c>
      <c r="AB420" s="24">
        <v>5.4</v>
      </c>
      <c r="AC420" s="26">
        <v>0.29293213348331459</v>
      </c>
      <c r="AD420" s="24">
        <v>7.5110803457260138</v>
      </c>
      <c r="AE420" s="6">
        <v>173</v>
      </c>
      <c r="AF420" s="6">
        <v>218</v>
      </c>
      <c r="AG420" s="6">
        <v>183</v>
      </c>
      <c r="AH420" s="27">
        <v>3.1261872455902306</v>
      </c>
      <c r="AI420" s="28">
        <v>865000</v>
      </c>
      <c r="AJ420" s="28">
        <v>820000</v>
      </c>
      <c r="AK420" s="28">
        <v>790000</v>
      </c>
      <c r="AL420" s="29">
        <v>5.4878048780487805E-2</v>
      </c>
      <c r="AM420" s="29">
        <v>9.49367088607595E-2</v>
      </c>
      <c r="AN420" s="6">
        <v>2.5</v>
      </c>
      <c r="AO420" s="27">
        <v>-0.20000000000000018</v>
      </c>
      <c r="AP420" s="6">
        <v>2.7</v>
      </c>
      <c r="AQ420" s="26">
        <v>0.10595238095238095</v>
      </c>
      <c r="AR420" s="28">
        <v>650</v>
      </c>
      <c r="AS420" s="28">
        <v>620</v>
      </c>
      <c r="AT420" s="25">
        <v>4.8387096774193547E-2</v>
      </c>
      <c r="AU420" s="26">
        <v>7.4539706342983458E-2</v>
      </c>
      <c r="AV420" s="30">
        <v>2560.3200000000002</v>
      </c>
      <c r="AW420" s="24">
        <v>0.86399999999999999</v>
      </c>
      <c r="AX420" s="24">
        <v>0.13600000000000001</v>
      </c>
      <c r="AY420" s="24">
        <v>0.94069999999999998</v>
      </c>
      <c r="AZ420" s="24">
        <v>5.7000000000000002E-2</v>
      </c>
      <c r="BA420" s="24">
        <v>0.26390000000000002</v>
      </c>
      <c r="BB420" s="24">
        <v>0.55459999999999998</v>
      </c>
      <c r="BC420" s="24">
        <v>0.1646</v>
      </c>
      <c r="BD420" s="31">
        <v>5</v>
      </c>
      <c r="BE420" s="23">
        <v>79</v>
      </c>
      <c r="BF420" s="32" t="s">
        <v>3119</v>
      </c>
      <c r="BG420" s="33">
        <v>150.77119838119199</v>
      </c>
      <c r="BH420" s="33">
        <v>-34.476348374033101</v>
      </c>
      <c r="BI420" s="34">
        <f t="shared" si="84"/>
        <v>75</v>
      </c>
      <c r="BJ420" s="34">
        <f t="shared" si="85"/>
        <v>75</v>
      </c>
      <c r="BK420" s="34">
        <f t="shared" si="86"/>
        <v>86</v>
      </c>
      <c r="BL420" s="34">
        <f t="shared" si="87"/>
        <v>75</v>
      </c>
      <c r="BM420" s="34">
        <f t="shared" si="88"/>
        <v>28</v>
      </c>
      <c r="BN420" s="34">
        <f t="shared" si="89"/>
        <v>100</v>
      </c>
      <c r="BO420" s="34">
        <f t="shared" si="90"/>
        <v>91</v>
      </c>
      <c r="BP420" s="34">
        <f t="shared" si="91"/>
        <v>48</v>
      </c>
      <c r="BQ420" s="35">
        <f t="shared" si="92"/>
        <v>80</v>
      </c>
      <c r="BR420" s="34">
        <f t="shared" si="93"/>
        <v>75</v>
      </c>
      <c r="BS420" s="35">
        <f t="shared" si="94"/>
        <v>72</v>
      </c>
      <c r="BT420" s="35">
        <f t="shared" si="95"/>
        <v>64</v>
      </c>
      <c r="BU420" s="35">
        <f t="shared" si="96"/>
        <v>50</v>
      </c>
      <c r="BV420" s="35">
        <f t="shared" si="97"/>
        <v>72</v>
      </c>
    </row>
    <row r="421" spans="2:74" hidden="1" x14ac:dyDescent="0.3">
      <c r="B421" s="6" t="s">
        <v>685</v>
      </c>
      <c r="C421" s="6">
        <v>123011701</v>
      </c>
      <c r="D421" s="6" t="s">
        <v>586</v>
      </c>
      <c r="E421" s="6" t="s">
        <v>587</v>
      </c>
      <c r="F421" s="6" t="s">
        <v>2757</v>
      </c>
      <c r="G421" s="6" t="s">
        <v>77</v>
      </c>
      <c r="H421" s="6" t="s">
        <v>78</v>
      </c>
      <c r="I421" s="22">
        <v>1070000</v>
      </c>
      <c r="J421" s="22">
        <v>1040300</v>
      </c>
      <c r="K421" s="22">
        <v>988800</v>
      </c>
      <c r="L421" s="22">
        <v>1100000</v>
      </c>
      <c r="M421" s="22">
        <v>1005000</v>
      </c>
      <c r="N421" s="22">
        <v>990000</v>
      </c>
      <c r="O421" s="23">
        <v>26</v>
      </c>
      <c r="P421" s="23">
        <v>25</v>
      </c>
      <c r="Q421" s="23">
        <v>26</v>
      </c>
      <c r="R421" s="22">
        <v>700</v>
      </c>
      <c r="S421" s="22">
        <v>680</v>
      </c>
      <c r="T421" s="24">
        <v>2.5</v>
      </c>
      <c r="U421" s="24">
        <v>-0.29999999999999982</v>
      </c>
      <c r="V421" s="24">
        <v>2.8</v>
      </c>
      <c r="W421" s="24">
        <v>3.6</v>
      </c>
      <c r="X421" s="25">
        <v>3.4018691588785045E-2</v>
      </c>
      <c r="Y421" s="24">
        <v>2.8</v>
      </c>
      <c r="Z421" s="24">
        <v>-1.1000000000000001</v>
      </c>
      <c r="AA421" s="24">
        <v>3.9</v>
      </c>
      <c r="AB421" s="24">
        <v>4.4000000000000004</v>
      </c>
      <c r="AC421" s="26">
        <v>0.26096033402922753</v>
      </c>
      <c r="AD421" s="24">
        <v>7.6710867420679518</v>
      </c>
      <c r="AE421" s="6">
        <v>207</v>
      </c>
      <c r="AF421" s="6">
        <v>191</v>
      </c>
      <c r="AG421" s="6">
        <v>186</v>
      </c>
      <c r="AH421" s="27">
        <v>3.291891891891892</v>
      </c>
      <c r="AI421" s="28">
        <v>1122000</v>
      </c>
      <c r="AJ421" s="28">
        <v>1040000</v>
      </c>
      <c r="AK421" s="28">
        <v>980000</v>
      </c>
      <c r="AL421" s="29">
        <v>7.8846153846153844E-2</v>
      </c>
      <c r="AM421" s="29">
        <v>0.14489795918367346</v>
      </c>
      <c r="AN421" s="6">
        <v>3</v>
      </c>
      <c r="AO421" s="27">
        <v>-0.20000000000000018</v>
      </c>
      <c r="AP421" s="6">
        <v>3.2</v>
      </c>
      <c r="AQ421" s="26">
        <v>9.6842105263157896E-2</v>
      </c>
      <c r="AR421" s="28">
        <v>700</v>
      </c>
      <c r="AS421" s="28">
        <v>670</v>
      </c>
      <c r="AT421" s="25">
        <v>4.4776119402985072E-2</v>
      </c>
      <c r="AU421" s="26">
        <v>0.16717876360138029</v>
      </c>
      <c r="AV421" s="30">
        <v>2682.4</v>
      </c>
      <c r="AW421" s="24">
        <v>0.85609999999999997</v>
      </c>
      <c r="AX421" s="24">
        <v>0.1439</v>
      </c>
      <c r="AY421" s="24">
        <v>0.96560000000000001</v>
      </c>
      <c r="AZ421" s="24">
        <v>3.2500000000000001E-2</v>
      </c>
      <c r="BA421" s="24">
        <v>0.23669999999999999</v>
      </c>
      <c r="BB421" s="24">
        <v>0.54690000000000005</v>
      </c>
      <c r="BC421" s="24">
        <v>0.20230000000000001</v>
      </c>
      <c r="BD421" s="31">
        <v>7.5</v>
      </c>
      <c r="BE421" s="23">
        <v>47</v>
      </c>
      <c r="BF421" s="32" t="s">
        <v>3120</v>
      </c>
      <c r="BG421" s="33">
        <v>150.76208080929899</v>
      </c>
      <c r="BH421" s="33">
        <v>-34.064417784527599</v>
      </c>
      <c r="BI421" s="34">
        <f t="shared" si="84"/>
        <v>75</v>
      </c>
      <c r="BJ421" s="34">
        <f t="shared" si="85"/>
        <v>67</v>
      </c>
      <c r="BK421" s="34">
        <f t="shared" si="86"/>
        <v>84</v>
      </c>
      <c r="BL421" s="34">
        <f t="shared" si="87"/>
        <v>45</v>
      </c>
      <c r="BM421" s="34">
        <f t="shared" si="88"/>
        <v>40</v>
      </c>
      <c r="BN421" s="34">
        <f t="shared" si="89"/>
        <v>100</v>
      </c>
      <c r="BO421" s="34">
        <f t="shared" si="90"/>
        <v>100</v>
      </c>
      <c r="BP421" s="34">
        <f t="shared" si="91"/>
        <v>42</v>
      </c>
      <c r="BQ421" s="35">
        <f t="shared" si="92"/>
        <v>64</v>
      </c>
      <c r="BR421" s="34">
        <f t="shared" si="93"/>
        <v>74</v>
      </c>
      <c r="BS421" s="35">
        <f t="shared" si="94"/>
        <v>93</v>
      </c>
      <c r="BT421" s="35">
        <f t="shared" si="95"/>
        <v>70</v>
      </c>
      <c r="BU421" s="35">
        <f t="shared" si="96"/>
        <v>75</v>
      </c>
      <c r="BV421" s="35">
        <f t="shared" si="97"/>
        <v>72</v>
      </c>
    </row>
    <row r="422" spans="2:74" hidden="1" x14ac:dyDescent="0.3">
      <c r="B422" s="6" t="s">
        <v>686</v>
      </c>
      <c r="C422" s="6">
        <v>124031460</v>
      </c>
      <c r="D422" s="6" t="s">
        <v>220</v>
      </c>
      <c r="E422" s="6" t="s">
        <v>194</v>
      </c>
      <c r="F422" s="6" t="s">
        <v>2757</v>
      </c>
      <c r="G422" s="6" t="s">
        <v>77</v>
      </c>
      <c r="H422" s="6" t="s">
        <v>78</v>
      </c>
      <c r="I422" s="22">
        <v>1150000</v>
      </c>
      <c r="J422" s="22">
        <v>1149000</v>
      </c>
      <c r="K422" s="22">
        <v>1050000</v>
      </c>
      <c r="L422" s="22">
        <v>1200000</v>
      </c>
      <c r="M422" s="22">
        <v>1150000</v>
      </c>
      <c r="N422" s="22">
        <v>1061000</v>
      </c>
      <c r="O422" s="23">
        <v>25</v>
      </c>
      <c r="P422" s="23">
        <v>23</v>
      </c>
      <c r="Q422" s="23">
        <v>24</v>
      </c>
      <c r="R422" s="22">
        <v>730</v>
      </c>
      <c r="S422" s="22">
        <v>680</v>
      </c>
      <c r="T422" s="24">
        <v>2.8</v>
      </c>
      <c r="U422" s="24">
        <v>-0.20000000000000018</v>
      </c>
      <c r="V422" s="24">
        <v>3</v>
      </c>
      <c r="W422" s="24">
        <v>3</v>
      </c>
      <c r="X422" s="25">
        <v>3.300869565217391E-2</v>
      </c>
      <c r="Y422" s="24">
        <v>2.7</v>
      </c>
      <c r="Z422" s="24">
        <v>-1.3999999999999995</v>
      </c>
      <c r="AA422" s="24">
        <v>4.0999999999999996</v>
      </c>
      <c r="AB422" s="24">
        <v>4.7</v>
      </c>
      <c r="AC422" s="26">
        <v>0.26877761413843881</v>
      </c>
      <c r="AD422" s="24">
        <v>8.1426305653109754</v>
      </c>
      <c r="AE422" s="6">
        <v>459</v>
      </c>
      <c r="AF422" s="6">
        <v>483</v>
      </c>
      <c r="AG422" s="6">
        <v>295</v>
      </c>
      <c r="AH422" s="27">
        <v>4.3350785340314131</v>
      </c>
      <c r="AI422" s="28">
        <v>1012000</v>
      </c>
      <c r="AJ422" s="28">
        <v>949000</v>
      </c>
      <c r="AK422" s="28">
        <v>880000</v>
      </c>
      <c r="AL422" s="29">
        <v>6.6385669125395147E-2</v>
      </c>
      <c r="AM422" s="29">
        <v>0.15</v>
      </c>
      <c r="AN422" s="6">
        <v>2.4</v>
      </c>
      <c r="AO422" s="27">
        <v>-0.20000000000000018</v>
      </c>
      <c r="AP422" s="6">
        <v>2.6</v>
      </c>
      <c r="AQ422" s="26">
        <v>8.2342342342342348E-2</v>
      </c>
      <c r="AR422" s="28">
        <v>670</v>
      </c>
      <c r="AS422" s="28">
        <v>620</v>
      </c>
      <c r="AT422" s="25">
        <v>8.0645161290322578E-2</v>
      </c>
      <c r="AU422" s="26">
        <v>9.9241522577816155E-2</v>
      </c>
      <c r="AV422" s="30">
        <v>2716.0000000000005</v>
      </c>
      <c r="AW422" s="24">
        <v>0.85960000000000003</v>
      </c>
      <c r="AX422" s="24">
        <v>0.1404</v>
      </c>
      <c r="AY422" s="24">
        <v>0.90910000000000002</v>
      </c>
      <c r="AZ422" s="24">
        <v>7.4899999999999994E-2</v>
      </c>
      <c r="BA422" s="24">
        <v>0.2545</v>
      </c>
      <c r="BB422" s="24">
        <v>0.50900000000000001</v>
      </c>
      <c r="BC422" s="24">
        <v>0.22359999999999999</v>
      </c>
      <c r="BD422" s="31">
        <v>6</v>
      </c>
      <c r="BE422" s="23">
        <v>50</v>
      </c>
      <c r="BF422" s="32" t="s">
        <v>3121</v>
      </c>
      <c r="BG422" s="33">
        <v>150.67887576587501</v>
      </c>
      <c r="BH422" s="33">
        <v>-33.784367762051403</v>
      </c>
      <c r="BI422" s="34">
        <f t="shared" si="84"/>
        <v>70</v>
      </c>
      <c r="BJ422" s="34">
        <f t="shared" si="85"/>
        <v>77</v>
      </c>
      <c r="BK422" s="34">
        <f t="shared" si="86"/>
        <v>71</v>
      </c>
      <c r="BL422" s="34">
        <f t="shared" si="87"/>
        <v>67</v>
      </c>
      <c r="BM422" s="34">
        <f t="shared" si="88"/>
        <v>34</v>
      </c>
      <c r="BN422" s="34">
        <f t="shared" si="89"/>
        <v>100</v>
      </c>
      <c r="BO422" s="34">
        <f t="shared" si="90"/>
        <v>100</v>
      </c>
      <c r="BP422" s="34">
        <f t="shared" si="91"/>
        <v>46</v>
      </c>
      <c r="BQ422" s="35">
        <f t="shared" si="92"/>
        <v>60</v>
      </c>
      <c r="BR422" s="34">
        <f t="shared" si="93"/>
        <v>69</v>
      </c>
      <c r="BS422" s="35">
        <f t="shared" si="94"/>
        <v>88</v>
      </c>
      <c r="BT422" s="35">
        <f t="shared" si="95"/>
        <v>72</v>
      </c>
      <c r="BU422" s="35">
        <f t="shared" si="96"/>
        <v>60</v>
      </c>
      <c r="BV422" s="35">
        <f t="shared" si="97"/>
        <v>72</v>
      </c>
    </row>
    <row r="423" spans="2:74" hidden="1" x14ac:dyDescent="0.3">
      <c r="B423" s="6" t="s">
        <v>687</v>
      </c>
      <c r="C423" s="6">
        <v>128021607</v>
      </c>
      <c r="D423" s="6" t="s">
        <v>235</v>
      </c>
      <c r="E423" s="6" t="s">
        <v>236</v>
      </c>
      <c r="F423" s="6" t="s">
        <v>2757</v>
      </c>
      <c r="G423" s="6" t="s">
        <v>77</v>
      </c>
      <c r="H423" s="6" t="s">
        <v>78</v>
      </c>
      <c r="I423" s="22">
        <v>1493100</v>
      </c>
      <c r="J423" s="22">
        <v>1491000</v>
      </c>
      <c r="K423" s="22">
        <v>1396500</v>
      </c>
      <c r="L423" s="22">
        <v>1455000</v>
      </c>
      <c r="M423" s="22">
        <v>1420000</v>
      </c>
      <c r="N423" s="22">
        <v>1360000</v>
      </c>
      <c r="O423" s="23">
        <v>21</v>
      </c>
      <c r="P423" s="23">
        <v>21</v>
      </c>
      <c r="Q423" s="23">
        <v>21</v>
      </c>
      <c r="R423" s="22">
        <v>850</v>
      </c>
      <c r="S423" s="22">
        <v>830</v>
      </c>
      <c r="T423" s="24">
        <v>2.4</v>
      </c>
      <c r="U423" s="24">
        <v>-0.30000000000000027</v>
      </c>
      <c r="V423" s="24">
        <v>2.7</v>
      </c>
      <c r="W423" s="24">
        <v>3.7</v>
      </c>
      <c r="X423" s="25">
        <v>2.9602839729422008E-2</v>
      </c>
      <c r="Y423" s="24">
        <v>1</v>
      </c>
      <c r="Z423" s="24">
        <v>-0.5</v>
      </c>
      <c r="AA423" s="24">
        <v>1.5</v>
      </c>
      <c r="AB423" s="24">
        <v>1.7</v>
      </c>
      <c r="AC423" s="26">
        <v>0.33025612333706328</v>
      </c>
      <c r="AD423" s="24">
        <v>11.156231170917854</v>
      </c>
      <c r="AE423" s="6">
        <v>99</v>
      </c>
      <c r="AF423" s="6">
        <v>145</v>
      </c>
      <c r="AG423" s="6">
        <v>106</v>
      </c>
      <c r="AH423" s="27">
        <v>1.8472385428907168</v>
      </c>
      <c r="AI423" s="28">
        <v>1600000</v>
      </c>
      <c r="AJ423" s="28">
        <v>1510000</v>
      </c>
      <c r="AK423" s="28">
        <v>1345000</v>
      </c>
      <c r="AL423" s="29">
        <v>5.9602649006622516E-2</v>
      </c>
      <c r="AM423" s="29">
        <v>0.1895910780669145</v>
      </c>
      <c r="AN423" s="6">
        <v>2.5</v>
      </c>
      <c r="AO423" s="27">
        <v>-0.39999999999999991</v>
      </c>
      <c r="AP423" s="6">
        <v>2.9</v>
      </c>
      <c r="AQ423" s="26">
        <v>8.3908045977011486E-2</v>
      </c>
      <c r="AR423" s="28">
        <v>925</v>
      </c>
      <c r="AS423" s="28">
        <v>900</v>
      </c>
      <c r="AT423" s="25">
        <v>2.7777777777777776E-2</v>
      </c>
      <c r="AU423" s="26">
        <v>0.17550293083416157</v>
      </c>
      <c r="AV423" s="30">
        <v>2573.7600000000002</v>
      </c>
      <c r="AW423" s="24">
        <v>0.82</v>
      </c>
      <c r="AX423" s="24">
        <v>0.18</v>
      </c>
      <c r="AY423" s="24">
        <v>0.7913</v>
      </c>
      <c r="AZ423" s="24">
        <v>7.7499999999999999E-2</v>
      </c>
      <c r="BA423" s="24">
        <v>0.37769999999999998</v>
      </c>
      <c r="BB423" s="24">
        <v>0.47070000000000001</v>
      </c>
      <c r="BC423" s="24">
        <v>0.1363</v>
      </c>
      <c r="BD423" s="31">
        <v>8</v>
      </c>
      <c r="BE423" s="23">
        <v>28</v>
      </c>
      <c r="BF423" s="32" t="s">
        <v>3122</v>
      </c>
      <c r="BG423" s="33">
        <v>151.00912039035401</v>
      </c>
      <c r="BH423" s="33">
        <v>-34.057572825806702</v>
      </c>
      <c r="BI423" s="34">
        <f t="shared" si="84"/>
        <v>77</v>
      </c>
      <c r="BJ423" s="34">
        <f t="shared" si="85"/>
        <v>75</v>
      </c>
      <c r="BK423" s="34">
        <f t="shared" si="86"/>
        <v>100</v>
      </c>
      <c r="BL423" s="34">
        <f t="shared" si="87"/>
        <v>42</v>
      </c>
      <c r="BM423" s="34">
        <f t="shared" si="88"/>
        <v>31</v>
      </c>
      <c r="BN423" s="34">
        <f t="shared" si="89"/>
        <v>100</v>
      </c>
      <c r="BO423" s="34">
        <f t="shared" si="90"/>
        <v>100</v>
      </c>
      <c r="BP423" s="34">
        <f t="shared" si="91"/>
        <v>73</v>
      </c>
      <c r="BQ423" s="35">
        <f t="shared" si="92"/>
        <v>49</v>
      </c>
      <c r="BR423" s="34">
        <f t="shared" si="93"/>
        <v>39</v>
      </c>
      <c r="BS423" s="35">
        <f t="shared" si="94"/>
        <v>47</v>
      </c>
      <c r="BT423" s="35">
        <f t="shared" si="95"/>
        <v>100</v>
      </c>
      <c r="BU423" s="35">
        <f t="shared" si="96"/>
        <v>80</v>
      </c>
      <c r="BV423" s="35">
        <f t="shared" si="97"/>
        <v>72</v>
      </c>
    </row>
    <row r="424" spans="2:74" hidden="1" x14ac:dyDescent="0.3">
      <c r="B424" s="6" t="s">
        <v>688</v>
      </c>
      <c r="C424" s="6">
        <v>208031188</v>
      </c>
      <c r="D424" s="6" t="s">
        <v>178</v>
      </c>
      <c r="E424" s="6" t="s">
        <v>179</v>
      </c>
      <c r="F424" s="6" t="s">
        <v>689</v>
      </c>
      <c r="G424" s="6" t="s">
        <v>86</v>
      </c>
      <c r="H424" s="6" t="s">
        <v>78</v>
      </c>
      <c r="I424" s="22">
        <v>1150000</v>
      </c>
      <c r="J424" s="22">
        <v>1200000</v>
      </c>
      <c r="K424" s="22">
        <v>1230500</v>
      </c>
      <c r="L424" s="22">
        <v>1176000</v>
      </c>
      <c r="M424" s="22">
        <v>1178888</v>
      </c>
      <c r="N424" s="22">
        <v>1215000</v>
      </c>
      <c r="O424" s="23">
        <v>25</v>
      </c>
      <c r="P424" s="23">
        <v>25</v>
      </c>
      <c r="Q424" s="23">
        <v>25</v>
      </c>
      <c r="R424" s="22">
        <v>700</v>
      </c>
      <c r="S424" s="22">
        <v>680</v>
      </c>
      <c r="T424" s="24">
        <v>2.5</v>
      </c>
      <c r="U424" s="24">
        <v>-0.20000000000000018</v>
      </c>
      <c r="V424" s="24">
        <v>2.7</v>
      </c>
      <c r="W424" s="24">
        <v>2.7</v>
      </c>
      <c r="X424" s="25">
        <v>3.165217391304348E-2</v>
      </c>
      <c r="Y424" s="24">
        <v>2.1</v>
      </c>
      <c r="Z424" s="24">
        <v>-0.69999999999999973</v>
      </c>
      <c r="AA424" s="24">
        <v>2.8</v>
      </c>
      <c r="AB424" s="24">
        <v>2.8</v>
      </c>
      <c r="AC424" s="26">
        <v>0.33729087965461413</v>
      </c>
      <c r="AD424" s="24">
        <v>10.656167901175996</v>
      </c>
      <c r="AE424" s="6">
        <v>106</v>
      </c>
      <c r="AF424" s="6">
        <v>164</v>
      </c>
      <c r="AG424" s="6">
        <v>173</v>
      </c>
      <c r="AH424" s="27">
        <v>1.8520084566596196</v>
      </c>
      <c r="AI424" s="28">
        <v>1215000</v>
      </c>
      <c r="AJ424" s="28">
        <v>1235000</v>
      </c>
      <c r="AK424" s="28">
        <v>1200000</v>
      </c>
      <c r="AL424" s="29">
        <v>-1.6194331983805668E-2</v>
      </c>
      <c r="AM424" s="29">
        <v>1.2500000000000001E-2</v>
      </c>
      <c r="AN424" s="6">
        <v>2.2999999999999998</v>
      </c>
      <c r="AO424" s="27">
        <v>-0.30000000000000027</v>
      </c>
      <c r="AP424" s="6">
        <v>2.6</v>
      </c>
      <c r="AQ424" s="26">
        <v>7.1962108892351717E-2</v>
      </c>
      <c r="AR424" s="28">
        <v>720</v>
      </c>
      <c r="AS424" s="28">
        <v>680</v>
      </c>
      <c r="AT424" s="25">
        <v>5.8823529411764705E-2</v>
      </c>
      <c r="AU424" s="26">
        <v>-6.7055457086394377E-2</v>
      </c>
      <c r="AV424" s="30">
        <v>2075.36</v>
      </c>
      <c r="AW424" s="24">
        <v>0.6663</v>
      </c>
      <c r="AX424" s="24">
        <v>0.3337</v>
      </c>
      <c r="AY424" s="24">
        <v>0.54179999999999995</v>
      </c>
      <c r="AZ424" s="24">
        <v>0.24990000000000001</v>
      </c>
      <c r="BA424" s="24">
        <v>0.32840000000000003</v>
      </c>
      <c r="BB424" s="24">
        <v>0.36759999999999998</v>
      </c>
      <c r="BC424" s="24">
        <v>0.27450000000000002</v>
      </c>
      <c r="BD424" s="31">
        <v>7.5</v>
      </c>
      <c r="BE424" s="23">
        <v>19</v>
      </c>
      <c r="BF424" s="32" t="s">
        <v>3123</v>
      </c>
      <c r="BG424" s="33">
        <v>145.065227611041</v>
      </c>
      <c r="BH424" s="33">
        <v>-37.960782796336403</v>
      </c>
      <c r="BI424" s="34">
        <f t="shared" si="84"/>
        <v>75</v>
      </c>
      <c r="BJ424" s="34">
        <f t="shared" si="85"/>
        <v>79</v>
      </c>
      <c r="BK424" s="34">
        <f t="shared" si="86"/>
        <v>100</v>
      </c>
      <c r="BL424" s="34">
        <f t="shared" si="87"/>
        <v>100</v>
      </c>
      <c r="BM424" s="34">
        <f t="shared" si="88"/>
        <v>1</v>
      </c>
      <c r="BN424" s="34">
        <f t="shared" si="89"/>
        <v>95</v>
      </c>
      <c r="BO424" s="34">
        <f t="shared" si="90"/>
        <v>100</v>
      </c>
      <c r="BP424" s="34">
        <f t="shared" si="91"/>
        <v>62</v>
      </c>
      <c r="BQ424" s="35">
        <f t="shared" si="92"/>
        <v>56</v>
      </c>
      <c r="BR424" s="34">
        <f t="shared" si="93"/>
        <v>44</v>
      </c>
      <c r="BS424" s="35">
        <f t="shared" si="94"/>
        <v>42</v>
      </c>
      <c r="BT424" s="35">
        <f t="shared" si="95"/>
        <v>82</v>
      </c>
      <c r="BU424" s="35">
        <f t="shared" si="96"/>
        <v>75</v>
      </c>
      <c r="BV424" s="35">
        <f t="shared" si="97"/>
        <v>72</v>
      </c>
    </row>
    <row r="425" spans="2:74" hidden="1" x14ac:dyDescent="0.3">
      <c r="B425" s="6" t="s">
        <v>690</v>
      </c>
      <c r="C425" s="6">
        <v>210051544</v>
      </c>
      <c r="D425" s="6" t="s">
        <v>333</v>
      </c>
      <c r="E425" s="6" t="s">
        <v>146</v>
      </c>
      <c r="F425" s="6" t="s">
        <v>689</v>
      </c>
      <c r="G425" s="6" t="s">
        <v>86</v>
      </c>
      <c r="H425" s="6" t="s">
        <v>78</v>
      </c>
      <c r="I425" s="22">
        <v>609000</v>
      </c>
      <c r="J425" s="22">
        <v>609000</v>
      </c>
      <c r="K425" s="22">
        <v>640000</v>
      </c>
      <c r="L425" s="22">
        <v>650000</v>
      </c>
      <c r="M425" s="22">
        <v>650000</v>
      </c>
      <c r="N425" s="22">
        <v>658000</v>
      </c>
      <c r="O425" s="23">
        <v>26</v>
      </c>
      <c r="P425" s="23">
        <v>27</v>
      </c>
      <c r="Q425" s="23">
        <v>27</v>
      </c>
      <c r="R425" s="22">
        <v>540</v>
      </c>
      <c r="S425" s="22">
        <v>490</v>
      </c>
      <c r="T425" s="24">
        <v>3</v>
      </c>
      <c r="U425" s="24">
        <v>0</v>
      </c>
      <c r="V425" s="24">
        <v>3</v>
      </c>
      <c r="W425" s="24">
        <v>2.7</v>
      </c>
      <c r="X425" s="25">
        <v>4.6108374384236456E-2</v>
      </c>
      <c r="Y425" s="24">
        <v>2.2999999999999998</v>
      </c>
      <c r="Z425" s="24">
        <v>-0.60000000000000009</v>
      </c>
      <c r="AA425" s="24">
        <v>2.9</v>
      </c>
      <c r="AB425" s="24">
        <v>3.2</v>
      </c>
      <c r="AC425" s="26">
        <v>0.29363145989211759</v>
      </c>
      <c r="AD425" s="24">
        <v>6.3682891408226352</v>
      </c>
      <c r="AE425" s="6">
        <v>922</v>
      </c>
      <c r="AF425" s="6">
        <v>985</v>
      </c>
      <c r="AG425" s="6">
        <v>822</v>
      </c>
      <c r="AH425" s="27">
        <v>5.5802717664821335</v>
      </c>
      <c r="AI425" s="28">
        <v>678000</v>
      </c>
      <c r="AJ425" s="28">
        <v>660000</v>
      </c>
      <c r="AK425" s="28">
        <v>655000</v>
      </c>
      <c r="AL425" s="29">
        <v>2.7272727272727271E-2</v>
      </c>
      <c r="AM425" s="29">
        <v>3.5114503816793895E-2</v>
      </c>
      <c r="AN425" s="6">
        <v>2.9</v>
      </c>
      <c r="AO425" s="27">
        <v>0.10000000000000009</v>
      </c>
      <c r="AP425" s="6">
        <v>2.8</v>
      </c>
      <c r="AQ425" s="26">
        <v>7.6103896103896104E-2</v>
      </c>
      <c r="AR425" s="28">
        <v>550</v>
      </c>
      <c r="AS425" s="28">
        <v>510</v>
      </c>
      <c r="AT425" s="25">
        <v>7.8431372549019607E-2</v>
      </c>
      <c r="AU425" s="26">
        <v>-0.10911456360138638</v>
      </c>
      <c r="AV425" s="30">
        <v>1839.0400000000002</v>
      </c>
      <c r="AW425" s="24">
        <v>0.85289999999999999</v>
      </c>
      <c r="AX425" s="24">
        <v>0.14710000000000001</v>
      </c>
      <c r="AY425" s="24">
        <v>0.87470000000000003</v>
      </c>
      <c r="AZ425" s="24">
        <v>9.5000000000000001E-2</v>
      </c>
      <c r="BA425" s="24">
        <v>0.251</v>
      </c>
      <c r="BB425" s="24">
        <v>0.49120000000000003</v>
      </c>
      <c r="BC425" s="24">
        <v>0.22750000000000001</v>
      </c>
      <c r="BD425" s="31">
        <v>2</v>
      </c>
      <c r="BE425" s="23">
        <v>20</v>
      </c>
      <c r="BF425" s="32" t="s">
        <v>3124</v>
      </c>
      <c r="BG425" s="33">
        <v>144.934685400657</v>
      </c>
      <c r="BH425" s="33">
        <v>-37.633145915939103</v>
      </c>
      <c r="BI425" s="34">
        <f t="shared" si="84"/>
        <v>67</v>
      </c>
      <c r="BJ425" s="34">
        <f t="shared" si="85"/>
        <v>69</v>
      </c>
      <c r="BK425" s="34">
        <f t="shared" si="86"/>
        <v>56</v>
      </c>
      <c r="BL425" s="34">
        <f t="shared" si="87"/>
        <v>100</v>
      </c>
      <c r="BM425" s="34">
        <f t="shared" si="88"/>
        <v>15</v>
      </c>
      <c r="BN425" s="34">
        <f t="shared" si="89"/>
        <v>100</v>
      </c>
      <c r="BO425" s="34">
        <f t="shared" si="90"/>
        <v>100</v>
      </c>
      <c r="BP425" s="34">
        <f t="shared" si="91"/>
        <v>45</v>
      </c>
      <c r="BQ425" s="35">
        <f t="shared" si="92"/>
        <v>100</v>
      </c>
      <c r="BR425" s="34">
        <f t="shared" si="93"/>
        <v>86</v>
      </c>
      <c r="BS425" s="35">
        <f t="shared" si="94"/>
        <v>71</v>
      </c>
      <c r="BT425" s="35">
        <f t="shared" si="95"/>
        <v>79</v>
      </c>
      <c r="BU425" s="35">
        <f t="shared" si="96"/>
        <v>20</v>
      </c>
      <c r="BV425" s="35">
        <f t="shared" si="97"/>
        <v>72</v>
      </c>
    </row>
    <row r="426" spans="2:74" hidden="1" x14ac:dyDescent="0.3">
      <c r="B426" s="6" t="s">
        <v>691</v>
      </c>
      <c r="C426" s="6">
        <v>213011336</v>
      </c>
      <c r="D426" s="6" t="s">
        <v>88</v>
      </c>
      <c r="E426" s="6" t="s">
        <v>89</v>
      </c>
      <c r="F426" s="6" t="s">
        <v>689</v>
      </c>
      <c r="G426" s="6" t="s">
        <v>86</v>
      </c>
      <c r="H426" s="6" t="s">
        <v>78</v>
      </c>
      <c r="I426" s="22">
        <v>750000</v>
      </c>
      <c r="J426" s="22">
        <v>757900</v>
      </c>
      <c r="K426" s="22">
        <v>796060</v>
      </c>
      <c r="L426" s="22">
        <v>800000</v>
      </c>
      <c r="M426" s="22">
        <v>810000</v>
      </c>
      <c r="N426" s="22">
        <v>830000</v>
      </c>
      <c r="O426" s="23">
        <v>30</v>
      </c>
      <c r="P426" s="23">
        <v>30</v>
      </c>
      <c r="Q426" s="23">
        <v>32</v>
      </c>
      <c r="R426" s="22">
        <v>500</v>
      </c>
      <c r="S426" s="22">
        <v>475</v>
      </c>
      <c r="T426" s="24">
        <v>2.7</v>
      </c>
      <c r="U426" s="24">
        <v>0.10000000000000009</v>
      </c>
      <c r="V426" s="24">
        <v>2.6</v>
      </c>
      <c r="W426" s="24">
        <v>2.1</v>
      </c>
      <c r="X426" s="25">
        <v>3.4666666666666665E-2</v>
      </c>
      <c r="Y426" s="24">
        <v>3.2</v>
      </c>
      <c r="Z426" s="24">
        <v>-1.0999999999999996</v>
      </c>
      <c r="AA426" s="24">
        <v>4.3</v>
      </c>
      <c r="AB426" s="24">
        <v>4</v>
      </c>
      <c r="AC426" s="26">
        <v>0.28507571611019888</v>
      </c>
      <c r="AD426" s="24">
        <v>8.2233379647172757</v>
      </c>
      <c r="AE426" s="6">
        <v>269</v>
      </c>
      <c r="AF426" s="6">
        <v>308</v>
      </c>
      <c r="AG426" s="6">
        <v>500</v>
      </c>
      <c r="AH426" s="27">
        <v>1.9194139194139195</v>
      </c>
      <c r="AI426" s="28">
        <v>710000</v>
      </c>
      <c r="AJ426" s="28">
        <v>710000</v>
      </c>
      <c r="AK426" s="28">
        <v>705000</v>
      </c>
      <c r="AL426" s="29">
        <v>0</v>
      </c>
      <c r="AM426" s="29">
        <v>7.0921985815602835E-3</v>
      </c>
      <c r="AN426" s="6">
        <v>2.5</v>
      </c>
      <c r="AO426" s="27">
        <v>0.20000000000000018</v>
      </c>
      <c r="AP426" s="6">
        <v>2.2999999999999998</v>
      </c>
      <c r="AQ426" s="26">
        <v>7.7499999999999999E-2</v>
      </c>
      <c r="AR426" s="28">
        <v>500</v>
      </c>
      <c r="AS426" s="28">
        <v>460</v>
      </c>
      <c r="AT426" s="25">
        <v>8.6956521739130432E-2</v>
      </c>
      <c r="AU426" s="26">
        <v>-0.19100826288097816</v>
      </c>
      <c r="AV426" s="30">
        <v>1753.92</v>
      </c>
      <c r="AW426" s="24">
        <v>0.66839999999999999</v>
      </c>
      <c r="AX426" s="24">
        <v>0.33160000000000001</v>
      </c>
      <c r="AY426" s="24">
        <v>0.69210000000000005</v>
      </c>
      <c r="AZ426" s="24">
        <v>0.2205</v>
      </c>
      <c r="BA426" s="24">
        <v>0.27100000000000002</v>
      </c>
      <c r="BB426" s="24">
        <v>0.28560000000000002</v>
      </c>
      <c r="BC426" s="24">
        <v>0.40450000000000003</v>
      </c>
      <c r="BD426" s="31">
        <v>4</v>
      </c>
      <c r="BE426" s="23">
        <v>12</v>
      </c>
      <c r="BF426" s="32" t="s">
        <v>3125</v>
      </c>
      <c r="BG426" s="33">
        <v>144.83492630550799</v>
      </c>
      <c r="BH426" s="33">
        <v>-37.791268623568001</v>
      </c>
      <c r="BI426" s="34">
        <f t="shared" si="84"/>
        <v>72</v>
      </c>
      <c r="BJ426" s="34">
        <f t="shared" si="85"/>
        <v>75</v>
      </c>
      <c r="BK426" s="34">
        <f t="shared" si="86"/>
        <v>100</v>
      </c>
      <c r="BL426" s="34">
        <f t="shared" si="87"/>
        <v>100</v>
      </c>
      <c r="BM426" s="34">
        <f t="shared" si="88"/>
        <v>1</v>
      </c>
      <c r="BN426" s="34">
        <f t="shared" si="89"/>
        <v>100</v>
      </c>
      <c r="BO426" s="34">
        <f t="shared" si="90"/>
        <v>100</v>
      </c>
      <c r="BP426" s="34">
        <f t="shared" si="91"/>
        <v>50</v>
      </c>
      <c r="BQ426" s="35">
        <f t="shared" si="92"/>
        <v>66</v>
      </c>
      <c r="BR426" s="34">
        <f t="shared" si="93"/>
        <v>68</v>
      </c>
      <c r="BS426" s="35">
        <f t="shared" si="94"/>
        <v>77</v>
      </c>
      <c r="BT426" s="35">
        <f t="shared" si="95"/>
        <v>64</v>
      </c>
      <c r="BU426" s="35">
        <f t="shared" si="96"/>
        <v>40</v>
      </c>
      <c r="BV426" s="35">
        <f t="shared" si="97"/>
        <v>72</v>
      </c>
    </row>
    <row r="427" spans="2:74" hidden="1" x14ac:dyDescent="0.3">
      <c r="B427" s="6" t="s">
        <v>692</v>
      </c>
      <c r="C427" s="6">
        <v>213051361</v>
      </c>
      <c r="D427" s="6" t="s">
        <v>693</v>
      </c>
      <c r="E427" s="6" t="s">
        <v>89</v>
      </c>
      <c r="F427" s="6" t="s">
        <v>689</v>
      </c>
      <c r="G427" s="6" t="s">
        <v>86</v>
      </c>
      <c r="H427" s="6" t="s">
        <v>78</v>
      </c>
      <c r="I427" s="22">
        <v>631050</v>
      </c>
      <c r="J427" s="22">
        <v>630000</v>
      </c>
      <c r="K427" s="22">
        <v>630000</v>
      </c>
      <c r="L427" s="22">
        <v>655000</v>
      </c>
      <c r="M427" s="22">
        <v>650000</v>
      </c>
      <c r="N427" s="22">
        <v>640000</v>
      </c>
      <c r="O427" s="23">
        <v>30</v>
      </c>
      <c r="P427" s="23">
        <v>30</v>
      </c>
      <c r="Q427" s="23">
        <v>33</v>
      </c>
      <c r="R427" s="22">
        <v>480</v>
      </c>
      <c r="S427" s="22">
        <v>450</v>
      </c>
      <c r="T427" s="24">
        <v>3.2</v>
      </c>
      <c r="U427" s="24">
        <v>0.10000000000000009</v>
      </c>
      <c r="V427" s="24">
        <v>3.1</v>
      </c>
      <c r="W427" s="24">
        <v>3.1</v>
      </c>
      <c r="X427" s="25">
        <v>3.95531257428096E-2</v>
      </c>
      <c r="Y427" s="24">
        <v>2.7</v>
      </c>
      <c r="Z427" s="24">
        <v>-0.89999999999999991</v>
      </c>
      <c r="AA427" s="24">
        <v>3.6</v>
      </c>
      <c r="AB427" s="24">
        <v>3.8</v>
      </c>
      <c r="AC427" s="26">
        <v>0.25136154168412234</v>
      </c>
      <c r="AD427" s="24">
        <v>6.3550360929393177</v>
      </c>
      <c r="AE427" s="6">
        <v>2229</v>
      </c>
      <c r="AF427" s="6">
        <v>2290</v>
      </c>
      <c r="AG427" s="6">
        <v>2032</v>
      </c>
      <c r="AH427" s="27">
        <v>7.92934131736527</v>
      </c>
      <c r="AI427" s="28">
        <v>658000</v>
      </c>
      <c r="AJ427" s="28">
        <v>660000</v>
      </c>
      <c r="AK427" s="28">
        <v>650000</v>
      </c>
      <c r="AL427" s="29">
        <v>-3.0303030303030303E-3</v>
      </c>
      <c r="AM427" s="29">
        <v>1.2307692307692308E-2</v>
      </c>
      <c r="AN427" s="6">
        <v>3.3</v>
      </c>
      <c r="AO427" s="27">
        <v>-0.10000000000000009</v>
      </c>
      <c r="AP427" s="6">
        <v>3.4</v>
      </c>
      <c r="AQ427" s="26">
        <v>8.7999999999999995E-2</v>
      </c>
      <c r="AR427" s="28">
        <v>525</v>
      </c>
      <c r="AS427" s="28">
        <v>500</v>
      </c>
      <c r="AT427" s="25">
        <v>0.05</v>
      </c>
      <c r="AU427" s="26">
        <v>-0.28365772810740841</v>
      </c>
      <c r="AV427" s="30">
        <v>1909.6000000000001</v>
      </c>
      <c r="AW427" s="24">
        <v>0.78649999999999998</v>
      </c>
      <c r="AX427" s="24">
        <v>0.2135</v>
      </c>
      <c r="AY427" s="24">
        <v>0.83819999999999995</v>
      </c>
      <c r="AZ427" s="24">
        <v>0.104</v>
      </c>
      <c r="BA427" s="24">
        <v>0.33439999999999998</v>
      </c>
      <c r="BB427" s="24">
        <v>0.4173</v>
      </c>
      <c r="BC427" s="24">
        <v>0.224</v>
      </c>
      <c r="BD427" s="31">
        <v>4.5</v>
      </c>
      <c r="BE427" s="23">
        <v>23</v>
      </c>
      <c r="BF427" s="32" t="s">
        <v>3126</v>
      </c>
      <c r="BG427" s="33">
        <v>144.71051309875699</v>
      </c>
      <c r="BH427" s="33">
        <v>-37.865913390577703</v>
      </c>
      <c r="BI427" s="34">
        <f t="shared" si="84"/>
        <v>64</v>
      </c>
      <c r="BJ427" s="34">
        <f t="shared" si="85"/>
        <v>62</v>
      </c>
      <c r="BK427" s="34">
        <f t="shared" si="86"/>
        <v>27</v>
      </c>
      <c r="BL427" s="34">
        <f t="shared" si="87"/>
        <v>100</v>
      </c>
      <c r="BM427" s="34">
        <f t="shared" si="88"/>
        <v>1</v>
      </c>
      <c r="BN427" s="34">
        <f t="shared" si="89"/>
        <v>100</v>
      </c>
      <c r="BO427" s="34">
        <f t="shared" si="90"/>
        <v>100</v>
      </c>
      <c r="BP427" s="34">
        <f t="shared" si="91"/>
        <v>64</v>
      </c>
      <c r="BQ427" s="35">
        <f t="shared" si="92"/>
        <v>82</v>
      </c>
      <c r="BR427" s="34">
        <f t="shared" si="93"/>
        <v>87</v>
      </c>
      <c r="BS427" s="35">
        <f t="shared" si="94"/>
        <v>99</v>
      </c>
      <c r="BT427" s="35">
        <f t="shared" si="95"/>
        <v>72</v>
      </c>
      <c r="BU427" s="35">
        <f t="shared" si="96"/>
        <v>45</v>
      </c>
      <c r="BV427" s="35">
        <f t="shared" si="97"/>
        <v>72</v>
      </c>
    </row>
    <row r="428" spans="2:74" hidden="1" x14ac:dyDescent="0.3">
      <c r="B428" s="6" t="s">
        <v>694</v>
      </c>
      <c r="C428" s="6">
        <v>214011373</v>
      </c>
      <c r="D428" s="6" t="s">
        <v>486</v>
      </c>
      <c r="E428" s="6" t="s">
        <v>487</v>
      </c>
      <c r="F428" s="6" t="s">
        <v>689</v>
      </c>
      <c r="G428" s="6" t="s">
        <v>86</v>
      </c>
      <c r="H428" s="6" t="s">
        <v>78</v>
      </c>
      <c r="I428" s="22">
        <v>1235890</v>
      </c>
      <c r="J428" s="22">
        <v>1200000</v>
      </c>
      <c r="K428" s="22">
        <v>1216400</v>
      </c>
      <c r="L428" s="22">
        <v>1155000</v>
      </c>
      <c r="M428" s="22">
        <v>1125000</v>
      </c>
      <c r="N428" s="22">
        <v>1100000</v>
      </c>
      <c r="O428" s="23">
        <v>31</v>
      </c>
      <c r="P428" s="23">
        <v>31</v>
      </c>
      <c r="Q428" s="23">
        <v>28</v>
      </c>
      <c r="R428" s="22">
        <v>680</v>
      </c>
      <c r="S428" s="22">
        <v>650</v>
      </c>
      <c r="T428" s="24">
        <v>3.7</v>
      </c>
      <c r="U428" s="24">
        <v>-0.19999999999999973</v>
      </c>
      <c r="V428" s="24">
        <v>3.9</v>
      </c>
      <c r="W428" s="24">
        <v>3.7</v>
      </c>
      <c r="X428" s="25">
        <v>2.8610960522376588E-2</v>
      </c>
      <c r="Y428" s="24">
        <v>2</v>
      </c>
      <c r="Z428" s="24">
        <v>-0.79999999999999982</v>
      </c>
      <c r="AA428" s="24">
        <v>2.8</v>
      </c>
      <c r="AB428" s="24">
        <v>3</v>
      </c>
      <c r="AC428" s="26">
        <v>0.29791111734193182</v>
      </c>
      <c r="AD428" s="24">
        <v>10.412482206213804</v>
      </c>
      <c r="AE428" s="6">
        <v>247</v>
      </c>
      <c r="AF428" s="6">
        <v>345</v>
      </c>
      <c r="AG428" s="6">
        <v>375</v>
      </c>
      <c r="AH428" s="27">
        <v>1.9607390300230945</v>
      </c>
      <c r="AI428" s="28">
        <v>799000</v>
      </c>
      <c r="AJ428" s="28">
        <v>786000</v>
      </c>
      <c r="AK428" s="28">
        <v>765000</v>
      </c>
      <c r="AL428" s="29">
        <v>1.653944020356234E-2</v>
      </c>
      <c r="AM428" s="29">
        <v>4.4444444444444446E-2</v>
      </c>
      <c r="AN428" s="6">
        <v>3.3</v>
      </c>
      <c r="AO428" s="27">
        <v>-0.10000000000000009</v>
      </c>
      <c r="AP428" s="6">
        <v>3.4</v>
      </c>
      <c r="AQ428" s="26">
        <v>8.3678160919540237E-2</v>
      </c>
      <c r="AR428" s="28">
        <v>580</v>
      </c>
      <c r="AS428" s="28">
        <v>540</v>
      </c>
      <c r="AT428" s="25">
        <v>7.407407407407407E-2</v>
      </c>
      <c r="AU428" s="26">
        <v>-0.1329118729967782</v>
      </c>
      <c r="AV428" s="30">
        <v>2282.5600000000004</v>
      </c>
      <c r="AW428" s="24">
        <v>0.75470000000000004</v>
      </c>
      <c r="AX428" s="24">
        <v>0.24529999999999999</v>
      </c>
      <c r="AY428" s="24">
        <v>0.8589</v>
      </c>
      <c r="AZ428" s="24">
        <v>0.1183</v>
      </c>
      <c r="BA428" s="24">
        <v>0.3639</v>
      </c>
      <c r="BB428" s="24">
        <v>0.41880000000000001</v>
      </c>
      <c r="BC428" s="24">
        <v>0.15939999999999999</v>
      </c>
      <c r="BD428" s="31">
        <v>8</v>
      </c>
      <c r="BE428" s="23">
        <v>43</v>
      </c>
      <c r="BF428" s="32" t="s">
        <v>3127</v>
      </c>
      <c r="BG428" s="33">
        <v>145.13297655102301</v>
      </c>
      <c r="BH428" s="33">
        <v>-38.176027432907397</v>
      </c>
      <c r="BI428" s="34">
        <f t="shared" si="84"/>
        <v>55</v>
      </c>
      <c r="BJ428" s="34">
        <f t="shared" si="85"/>
        <v>62</v>
      </c>
      <c r="BK428" s="34">
        <f t="shared" si="86"/>
        <v>100</v>
      </c>
      <c r="BL428" s="34">
        <f t="shared" si="87"/>
        <v>100</v>
      </c>
      <c r="BM428" s="34">
        <f t="shared" si="88"/>
        <v>9</v>
      </c>
      <c r="BN428" s="34">
        <f t="shared" si="89"/>
        <v>100</v>
      </c>
      <c r="BO428" s="34">
        <f t="shared" si="90"/>
        <v>100</v>
      </c>
      <c r="BP428" s="34">
        <f t="shared" si="91"/>
        <v>70</v>
      </c>
      <c r="BQ428" s="35">
        <f t="shared" si="92"/>
        <v>46</v>
      </c>
      <c r="BR428" s="34">
        <f t="shared" si="93"/>
        <v>46</v>
      </c>
      <c r="BS428" s="35">
        <f t="shared" si="94"/>
        <v>68</v>
      </c>
      <c r="BT428" s="35">
        <f t="shared" si="95"/>
        <v>84</v>
      </c>
      <c r="BU428" s="35">
        <f t="shared" si="96"/>
        <v>80</v>
      </c>
      <c r="BV428" s="35">
        <f t="shared" si="97"/>
        <v>72</v>
      </c>
    </row>
    <row r="429" spans="2:74" hidden="1" x14ac:dyDescent="0.3">
      <c r="B429" s="6" t="s">
        <v>695</v>
      </c>
      <c r="C429" s="6">
        <v>403021060</v>
      </c>
      <c r="D429" s="6" t="s">
        <v>489</v>
      </c>
      <c r="E429" s="6" t="s">
        <v>186</v>
      </c>
      <c r="F429" s="6" t="s">
        <v>2379</v>
      </c>
      <c r="G429" s="6" t="s">
        <v>82</v>
      </c>
      <c r="H429" s="6" t="s">
        <v>78</v>
      </c>
      <c r="I429" s="22">
        <v>1008250</v>
      </c>
      <c r="J429" s="22">
        <v>1008250</v>
      </c>
      <c r="K429" s="22">
        <v>950000</v>
      </c>
      <c r="L429" s="22">
        <v>1037000</v>
      </c>
      <c r="M429" s="22">
        <v>985000</v>
      </c>
      <c r="N429" s="22">
        <v>934500</v>
      </c>
      <c r="O429" s="23">
        <v>19</v>
      </c>
      <c r="P429" s="23">
        <v>19</v>
      </c>
      <c r="Q429" s="23">
        <v>19</v>
      </c>
      <c r="R429" s="22">
        <v>630</v>
      </c>
      <c r="S429" s="22">
        <v>600</v>
      </c>
      <c r="T429" s="24">
        <v>2.7</v>
      </c>
      <c r="U429" s="24">
        <v>-0.19999999999999973</v>
      </c>
      <c r="V429" s="24">
        <v>2.9</v>
      </c>
      <c r="W429" s="24">
        <v>2.8</v>
      </c>
      <c r="X429" s="25">
        <v>3.249194148276717E-2</v>
      </c>
      <c r="Y429" s="24">
        <v>2</v>
      </c>
      <c r="Z429" s="24">
        <v>-0.39999999999999991</v>
      </c>
      <c r="AA429" s="24">
        <v>2.4</v>
      </c>
      <c r="AB429" s="24">
        <v>2</v>
      </c>
      <c r="AC429" s="26">
        <v>0.30889621087314661</v>
      </c>
      <c r="AD429" s="24">
        <v>9.5068560626633101</v>
      </c>
      <c r="AE429" s="6">
        <v>173</v>
      </c>
      <c r="AF429" s="6">
        <v>197</v>
      </c>
      <c r="AG429" s="6">
        <v>125</v>
      </c>
      <c r="AH429" s="27">
        <v>2.0136585365853659</v>
      </c>
      <c r="AI429" s="28">
        <v>910000</v>
      </c>
      <c r="AJ429" s="28">
        <v>816000</v>
      </c>
      <c r="AK429" s="28">
        <v>731000</v>
      </c>
      <c r="AL429" s="29">
        <v>0.11519607843137254</v>
      </c>
      <c r="AM429" s="29">
        <v>0.24487004103967169</v>
      </c>
      <c r="AN429" s="6">
        <v>2.6</v>
      </c>
      <c r="AO429" s="27">
        <v>-0.10000000000000009</v>
      </c>
      <c r="AP429" s="6">
        <v>2.7</v>
      </c>
      <c r="AQ429" s="26">
        <v>0.10449438202247192</v>
      </c>
      <c r="AR429" s="28">
        <v>630</v>
      </c>
      <c r="AS429" s="28">
        <v>600</v>
      </c>
      <c r="AT429" s="25">
        <v>0.05</v>
      </c>
      <c r="AU429" s="26">
        <v>0.35704746030476586</v>
      </c>
      <c r="AV429" s="30">
        <v>2039.5200000000002</v>
      </c>
      <c r="AW429" s="24">
        <v>0.75319999999999998</v>
      </c>
      <c r="AX429" s="24">
        <v>0.24679999999999999</v>
      </c>
      <c r="AY429" s="24">
        <v>0.92810000000000004</v>
      </c>
      <c r="AZ429" s="24">
        <v>0.06</v>
      </c>
      <c r="BA429" s="24">
        <v>0.39610000000000001</v>
      </c>
      <c r="BB429" s="24">
        <v>0.43490000000000001</v>
      </c>
      <c r="BC429" s="24">
        <v>0.1492</v>
      </c>
      <c r="BD429" s="31">
        <v>8</v>
      </c>
      <c r="BE429" s="23">
        <v>15</v>
      </c>
      <c r="BF429" s="32" t="s">
        <v>3128</v>
      </c>
      <c r="BG429" s="33">
        <v>138.53497919473699</v>
      </c>
      <c r="BH429" s="33">
        <v>-35.0433833966961</v>
      </c>
      <c r="BI429" s="34">
        <f t="shared" si="84"/>
        <v>72</v>
      </c>
      <c r="BJ429" s="34">
        <f t="shared" si="85"/>
        <v>74</v>
      </c>
      <c r="BK429" s="34">
        <f t="shared" si="86"/>
        <v>100</v>
      </c>
      <c r="BL429" s="34">
        <f t="shared" si="87"/>
        <v>1</v>
      </c>
      <c r="BM429" s="34">
        <f t="shared" si="88"/>
        <v>58</v>
      </c>
      <c r="BN429" s="34">
        <f t="shared" si="89"/>
        <v>100</v>
      </c>
      <c r="BO429" s="34">
        <f t="shared" si="90"/>
        <v>100</v>
      </c>
      <c r="BP429" s="34">
        <f t="shared" si="91"/>
        <v>77</v>
      </c>
      <c r="BQ429" s="35">
        <f t="shared" si="92"/>
        <v>59</v>
      </c>
      <c r="BR429" s="34">
        <f t="shared" si="93"/>
        <v>55</v>
      </c>
      <c r="BS429" s="35">
        <f t="shared" si="94"/>
        <v>61</v>
      </c>
      <c r="BT429" s="35">
        <f t="shared" si="95"/>
        <v>84</v>
      </c>
      <c r="BU429" s="35">
        <f t="shared" si="96"/>
        <v>80</v>
      </c>
      <c r="BV429" s="35">
        <f t="shared" si="97"/>
        <v>72</v>
      </c>
    </row>
    <row r="430" spans="2:74" hidden="1" x14ac:dyDescent="0.3">
      <c r="B430" s="6" t="s">
        <v>696</v>
      </c>
      <c r="C430" s="6">
        <v>504031061</v>
      </c>
      <c r="D430" s="6" t="s">
        <v>564</v>
      </c>
      <c r="E430" s="6" t="s">
        <v>492</v>
      </c>
      <c r="F430" s="6" t="s">
        <v>2720</v>
      </c>
      <c r="G430" s="6" t="s">
        <v>93</v>
      </c>
      <c r="H430" s="6" t="s">
        <v>78</v>
      </c>
      <c r="I430" s="22">
        <v>852768</v>
      </c>
      <c r="J430" s="22">
        <v>819499</v>
      </c>
      <c r="K430" s="22">
        <v>739000</v>
      </c>
      <c r="L430" s="22">
        <v>915000</v>
      </c>
      <c r="M430" s="22">
        <v>880000</v>
      </c>
      <c r="N430" s="22">
        <v>740000</v>
      </c>
      <c r="O430" s="23">
        <v>34</v>
      </c>
      <c r="P430" s="23">
        <v>34</v>
      </c>
      <c r="Q430" s="23">
        <v>37</v>
      </c>
      <c r="R430" s="22">
        <v>750</v>
      </c>
      <c r="S430" s="22">
        <v>700</v>
      </c>
      <c r="T430" s="24">
        <v>2</v>
      </c>
      <c r="U430" s="24">
        <v>-0.29999999999999982</v>
      </c>
      <c r="V430" s="24">
        <v>2.2999999999999998</v>
      </c>
      <c r="W430" s="24">
        <v>2.7</v>
      </c>
      <c r="X430" s="25">
        <v>4.5733423392997859E-2</v>
      </c>
      <c r="Y430" s="24">
        <v>2.8</v>
      </c>
      <c r="Z430" s="24">
        <v>-0.80000000000000027</v>
      </c>
      <c r="AA430" s="24">
        <v>3.6</v>
      </c>
      <c r="AB430" s="24">
        <v>3.2</v>
      </c>
      <c r="AC430" s="26">
        <v>0.3178181571631975</v>
      </c>
      <c r="AD430" s="24">
        <v>6.9493629294293742</v>
      </c>
      <c r="AE430" s="6">
        <v>836</v>
      </c>
      <c r="AF430" s="6">
        <v>939</v>
      </c>
      <c r="AG430" s="6">
        <v>461</v>
      </c>
      <c r="AH430" s="27">
        <v>6.3396226415094334</v>
      </c>
      <c r="AI430" s="28">
        <v>745000</v>
      </c>
      <c r="AJ430" s="28">
        <v>615000</v>
      </c>
      <c r="AK430" s="28">
        <v>510000</v>
      </c>
      <c r="AL430" s="29">
        <v>0.21138211382113822</v>
      </c>
      <c r="AM430" s="29">
        <v>0.46078431372549017</v>
      </c>
      <c r="AN430" s="6">
        <v>3.1</v>
      </c>
      <c r="AO430" s="27">
        <v>-0.69999999999999973</v>
      </c>
      <c r="AP430" s="6">
        <v>3.8</v>
      </c>
      <c r="AQ430" s="26">
        <v>8.6250000000000007E-2</v>
      </c>
      <c r="AR430" s="28">
        <v>690</v>
      </c>
      <c r="AS430" s="28">
        <v>640</v>
      </c>
      <c r="AT430" s="25">
        <v>7.8125E-2</v>
      </c>
      <c r="AU430" s="26">
        <v>0.41936653619235298</v>
      </c>
      <c r="AV430" s="30">
        <v>2359.84</v>
      </c>
      <c r="AW430" s="24">
        <v>0.75409999999999999</v>
      </c>
      <c r="AX430" s="24">
        <v>0.24590000000000001</v>
      </c>
      <c r="AY430" s="24">
        <v>0.92979999999999996</v>
      </c>
      <c r="AZ430" s="24">
        <v>4.8599999999999997E-2</v>
      </c>
      <c r="BA430" s="24">
        <v>0.28539999999999999</v>
      </c>
      <c r="BB430" s="24">
        <v>0.53090000000000004</v>
      </c>
      <c r="BC430" s="24">
        <v>0.16309999999999999</v>
      </c>
      <c r="BD430" s="31">
        <v>6.5</v>
      </c>
      <c r="BE430" s="23">
        <v>15</v>
      </c>
      <c r="BF430" s="32" t="s">
        <v>3129</v>
      </c>
      <c r="BG430" s="33">
        <v>115.999315769261</v>
      </c>
      <c r="BH430" s="33">
        <v>-31.916980479242401</v>
      </c>
      <c r="BI430" s="34">
        <f t="shared" si="84"/>
        <v>84</v>
      </c>
      <c r="BJ430" s="34">
        <f t="shared" si="85"/>
        <v>65</v>
      </c>
      <c r="BK430" s="34">
        <f t="shared" si="86"/>
        <v>46</v>
      </c>
      <c r="BL430" s="34">
        <f t="shared" si="87"/>
        <v>1</v>
      </c>
      <c r="BM430" s="34">
        <f t="shared" si="88"/>
        <v>100</v>
      </c>
      <c r="BN430" s="34">
        <f t="shared" si="89"/>
        <v>100</v>
      </c>
      <c r="BO430" s="34">
        <f t="shared" si="90"/>
        <v>100</v>
      </c>
      <c r="BP430" s="34">
        <f t="shared" si="91"/>
        <v>53</v>
      </c>
      <c r="BQ430" s="35">
        <f t="shared" si="92"/>
        <v>100</v>
      </c>
      <c r="BR430" s="34">
        <f t="shared" si="93"/>
        <v>81</v>
      </c>
      <c r="BS430" s="35">
        <f t="shared" si="94"/>
        <v>55</v>
      </c>
      <c r="BT430" s="35">
        <f t="shared" si="95"/>
        <v>70</v>
      </c>
      <c r="BU430" s="35">
        <f t="shared" si="96"/>
        <v>65</v>
      </c>
      <c r="BV430" s="35">
        <f t="shared" si="97"/>
        <v>72</v>
      </c>
    </row>
    <row r="431" spans="2:74" hidden="1" x14ac:dyDescent="0.3">
      <c r="B431" s="6" t="s">
        <v>697</v>
      </c>
      <c r="C431" s="6">
        <v>505011073</v>
      </c>
      <c r="D431" s="6" t="s">
        <v>242</v>
      </c>
      <c r="E431" s="6" t="s">
        <v>243</v>
      </c>
      <c r="F431" s="6" t="s">
        <v>2720</v>
      </c>
      <c r="G431" s="6" t="s">
        <v>93</v>
      </c>
      <c r="H431" s="6" t="s">
        <v>78</v>
      </c>
      <c r="I431" s="22">
        <v>850000</v>
      </c>
      <c r="J431" s="22">
        <v>875500</v>
      </c>
      <c r="K431" s="22">
        <v>760500</v>
      </c>
      <c r="L431" s="22">
        <v>895000</v>
      </c>
      <c r="M431" s="22">
        <v>880000</v>
      </c>
      <c r="N431" s="22">
        <v>790000</v>
      </c>
      <c r="O431" s="23">
        <v>33</v>
      </c>
      <c r="P431" s="23">
        <v>33</v>
      </c>
      <c r="Q431" s="23">
        <v>36</v>
      </c>
      <c r="R431" s="22">
        <v>720</v>
      </c>
      <c r="S431" s="22">
        <v>650</v>
      </c>
      <c r="T431" s="24">
        <v>2.2000000000000002</v>
      </c>
      <c r="U431" s="24">
        <v>-0.39999999999999991</v>
      </c>
      <c r="V431" s="24">
        <v>2.6</v>
      </c>
      <c r="W431" s="24">
        <v>3.1</v>
      </c>
      <c r="X431" s="25">
        <v>4.4047058823529411E-2</v>
      </c>
      <c r="Y431" s="24">
        <v>2.5</v>
      </c>
      <c r="Z431" s="24">
        <v>-0.60000000000000009</v>
      </c>
      <c r="AA431" s="24">
        <v>3.1</v>
      </c>
      <c r="AB431" s="24">
        <v>2.7</v>
      </c>
      <c r="AC431" s="26">
        <v>0.33888093982980638</v>
      </c>
      <c r="AD431" s="24">
        <v>7.6936110805378064</v>
      </c>
      <c r="AE431" s="6">
        <v>359</v>
      </c>
      <c r="AF431" s="6">
        <v>478</v>
      </c>
      <c r="AG431" s="6">
        <v>320</v>
      </c>
      <c r="AH431" s="27">
        <v>3.121771217712177</v>
      </c>
      <c r="AI431" s="28">
        <v>1025000</v>
      </c>
      <c r="AJ431" s="28">
        <v>875000</v>
      </c>
      <c r="AK431" s="28">
        <v>770000</v>
      </c>
      <c r="AL431" s="29">
        <v>0.17142857142857143</v>
      </c>
      <c r="AM431" s="29">
        <v>0.33116883116883117</v>
      </c>
      <c r="AN431" s="6">
        <v>2.9</v>
      </c>
      <c r="AO431" s="27">
        <v>-0.20000000000000018</v>
      </c>
      <c r="AP431" s="6">
        <v>3.1</v>
      </c>
      <c r="AQ431" s="26">
        <v>6.7210440456769979E-2</v>
      </c>
      <c r="AR431" s="28">
        <v>750</v>
      </c>
      <c r="AS431" s="28">
        <v>680</v>
      </c>
      <c r="AT431" s="25">
        <v>0.10294117647058823</v>
      </c>
      <c r="AU431" s="26">
        <v>0.48244246020166626</v>
      </c>
      <c r="AV431" s="30">
        <v>2124.6400000000003</v>
      </c>
      <c r="AW431" s="24">
        <v>0.75690000000000002</v>
      </c>
      <c r="AX431" s="24">
        <v>0.24310000000000001</v>
      </c>
      <c r="AY431" s="24">
        <v>0.91600000000000004</v>
      </c>
      <c r="AZ431" s="24">
        <v>7.8200000000000006E-2</v>
      </c>
      <c r="BA431" s="24">
        <v>0.37459999999999999</v>
      </c>
      <c r="BB431" s="24">
        <v>0.45429999999999998</v>
      </c>
      <c r="BC431" s="24">
        <v>0.1552</v>
      </c>
      <c r="BD431" s="31">
        <v>6.5</v>
      </c>
      <c r="BE431" s="23">
        <v>14</v>
      </c>
      <c r="BF431" s="32" t="s">
        <v>3130</v>
      </c>
      <c r="BG431" s="33">
        <v>115.804004864416</v>
      </c>
      <c r="BH431" s="33">
        <v>-31.828690659468101</v>
      </c>
      <c r="BI431" s="34">
        <f t="shared" si="84"/>
        <v>80</v>
      </c>
      <c r="BJ431" s="34">
        <f t="shared" si="85"/>
        <v>69</v>
      </c>
      <c r="BK431" s="34">
        <f t="shared" si="86"/>
        <v>86</v>
      </c>
      <c r="BL431" s="34">
        <f t="shared" si="87"/>
        <v>1</v>
      </c>
      <c r="BM431" s="34">
        <f t="shared" si="88"/>
        <v>86</v>
      </c>
      <c r="BN431" s="34">
        <f t="shared" si="89"/>
        <v>88</v>
      </c>
      <c r="BO431" s="34">
        <f t="shared" si="90"/>
        <v>100</v>
      </c>
      <c r="BP431" s="34">
        <f t="shared" si="91"/>
        <v>72</v>
      </c>
      <c r="BQ431" s="35">
        <f t="shared" si="92"/>
        <v>97</v>
      </c>
      <c r="BR431" s="34">
        <f t="shared" si="93"/>
        <v>73</v>
      </c>
      <c r="BS431" s="35">
        <f t="shared" si="94"/>
        <v>41</v>
      </c>
      <c r="BT431" s="35">
        <f t="shared" si="95"/>
        <v>75</v>
      </c>
      <c r="BU431" s="35">
        <f t="shared" si="96"/>
        <v>65</v>
      </c>
      <c r="BV431" s="35">
        <f t="shared" si="97"/>
        <v>72</v>
      </c>
    </row>
    <row r="432" spans="2:74" hidden="1" x14ac:dyDescent="0.3">
      <c r="B432" s="6" t="s">
        <v>698</v>
      </c>
      <c r="C432" s="6">
        <v>505011075</v>
      </c>
      <c r="D432" s="6" t="s">
        <v>242</v>
      </c>
      <c r="E432" s="6" t="s">
        <v>243</v>
      </c>
      <c r="F432" s="6" t="s">
        <v>2720</v>
      </c>
      <c r="G432" s="6" t="s">
        <v>93</v>
      </c>
      <c r="H432" s="6" t="s">
        <v>78</v>
      </c>
      <c r="I432" s="22">
        <v>1419840</v>
      </c>
      <c r="J432" s="22">
        <v>1400000</v>
      </c>
      <c r="K432" s="22">
        <v>1176060</v>
      </c>
      <c r="L432" s="22">
        <v>1500000</v>
      </c>
      <c r="M432" s="22">
        <v>1475000</v>
      </c>
      <c r="N432" s="22">
        <v>1200000</v>
      </c>
      <c r="O432" s="23">
        <v>35</v>
      </c>
      <c r="P432" s="23">
        <v>35</v>
      </c>
      <c r="Q432" s="23">
        <v>42</v>
      </c>
      <c r="R432" s="22">
        <v>850</v>
      </c>
      <c r="S432" s="22">
        <v>790</v>
      </c>
      <c r="T432" s="24">
        <v>2.5</v>
      </c>
      <c r="U432" s="24">
        <v>-0.10000000000000009</v>
      </c>
      <c r="V432" s="24">
        <v>2.6</v>
      </c>
      <c r="W432" s="24">
        <v>3.2</v>
      </c>
      <c r="X432" s="25">
        <v>3.1130268199233715E-2</v>
      </c>
      <c r="Y432" s="24">
        <v>1.6</v>
      </c>
      <c r="Z432" s="24">
        <v>-0.89999999999999991</v>
      </c>
      <c r="AA432" s="24">
        <v>2.5</v>
      </c>
      <c r="AB432" s="24">
        <v>3</v>
      </c>
      <c r="AC432" s="26">
        <v>0.30788177339901474</v>
      </c>
      <c r="AD432" s="24">
        <v>9.8901098901098905</v>
      </c>
      <c r="AE432" s="6">
        <v>359</v>
      </c>
      <c r="AF432" s="6">
        <v>478</v>
      </c>
      <c r="AG432" s="6">
        <v>320</v>
      </c>
      <c r="AH432" s="27">
        <v>3.121771217712177</v>
      </c>
      <c r="AI432" s="28">
        <v>1025000</v>
      </c>
      <c r="AJ432" s="28">
        <v>875000</v>
      </c>
      <c r="AK432" s="28">
        <v>770000</v>
      </c>
      <c r="AL432" s="29">
        <v>0.17142857142857143</v>
      </c>
      <c r="AM432" s="29">
        <v>0.33116883116883117</v>
      </c>
      <c r="AN432" s="6">
        <v>2.9</v>
      </c>
      <c r="AO432" s="27">
        <v>-0.20000000000000018</v>
      </c>
      <c r="AP432" s="6">
        <v>3.1</v>
      </c>
      <c r="AQ432" s="26">
        <v>6.7210440456769979E-2</v>
      </c>
      <c r="AR432" s="28">
        <v>750</v>
      </c>
      <c r="AS432" s="28">
        <v>680</v>
      </c>
      <c r="AT432" s="25">
        <v>0.10294117647058823</v>
      </c>
      <c r="AU432" s="26">
        <v>0.48244246020166626</v>
      </c>
      <c r="AV432" s="30">
        <v>2760.8</v>
      </c>
      <c r="AW432" s="24">
        <v>0.83240000000000003</v>
      </c>
      <c r="AX432" s="24">
        <v>0.1676</v>
      </c>
      <c r="AY432" s="24">
        <v>0.89390000000000003</v>
      </c>
      <c r="AZ432" s="24">
        <v>8.2000000000000003E-2</v>
      </c>
      <c r="BA432" s="24">
        <v>0.4481</v>
      </c>
      <c r="BB432" s="24">
        <v>0.40450000000000003</v>
      </c>
      <c r="BC432" s="24">
        <v>0.13469999999999999</v>
      </c>
      <c r="BD432" s="31">
        <v>8</v>
      </c>
      <c r="BE432" s="23">
        <v>19</v>
      </c>
      <c r="BF432" s="32" t="s">
        <v>3131</v>
      </c>
      <c r="BG432" s="33">
        <v>115.742527791207</v>
      </c>
      <c r="BH432" s="33">
        <v>-31.808766437749</v>
      </c>
      <c r="BI432" s="34">
        <f t="shared" si="84"/>
        <v>75</v>
      </c>
      <c r="BJ432" s="34">
        <f t="shared" si="85"/>
        <v>69</v>
      </c>
      <c r="BK432" s="34">
        <f t="shared" si="86"/>
        <v>86</v>
      </c>
      <c r="BL432" s="34">
        <f t="shared" si="87"/>
        <v>1</v>
      </c>
      <c r="BM432" s="34">
        <f t="shared" si="88"/>
        <v>86</v>
      </c>
      <c r="BN432" s="34">
        <f t="shared" si="89"/>
        <v>88</v>
      </c>
      <c r="BO432" s="34">
        <f t="shared" si="90"/>
        <v>100</v>
      </c>
      <c r="BP432" s="34">
        <f t="shared" si="91"/>
        <v>89</v>
      </c>
      <c r="BQ432" s="35">
        <f t="shared" si="92"/>
        <v>54</v>
      </c>
      <c r="BR432" s="34">
        <f t="shared" si="93"/>
        <v>52</v>
      </c>
      <c r="BS432" s="35">
        <f t="shared" si="94"/>
        <v>62</v>
      </c>
      <c r="BT432" s="35">
        <f t="shared" si="95"/>
        <v>90</v>
      </c>
      <c r="BU432" s="35">
        <f t="shared" si="96"/>
        <v>80</v>
      </c>
      <c r="BV432" s="35">
        <f t="shared" si="97"/>
        <v>72</v>
      </c>
    </row>
    <row r="433" spans="2:74" hidden="1" x14ac:dyDescent="0.3">
      <c r="B433" s="6" t="s">
        <v>699</v>
      </c>
      <c r="C433" s="6">
        <v>505021089</v>
      </c>
      <c r="D433" s="6" t="s">
        <v>406</v>
      </c>
      <c r="E433" s="6" t="s">
        <v>243</v>
      </c>
      <c r="F433" s="6" t="s">
        <v>2720</v>
      </c>
      <c r="G433" s="6" t="s">
        <v>93</v>
      </c>
      <c r="H433" s="6" t="s">
        <v>78</v>
      </c>
      <c r="I433" s="22">
        <v>1424100</v>
      </c>
      <c r="J433" s="22">
        <v>1428000</v>
      </c>
      <c r="K433" s="22">
        <v>1279417</v>
      </c>
      <c r="L433" s="22">
        <v>1530000</v>
      </c>
      <c r="M433" s="22">
        <v>1480000</v>
      </c>
      <c r="N433" s="22">
        <v>1347000</v>
      </c>
      <c r="O433" s="23">
        <v>32</v>
      </c>
      <c r="P433" s="23">
        <v>30</v>
      </c>
      <c r="Q433" s="23">
        <v>30</v>
      </c>
      <c r="R433" s="22">
        <v>900</v>
      </c>
      <c r="S433" s="22">
        <v>850</v>
      </c>
      <c r="T433" s="24">
        <v>2.2999999999999998</v>
      </c>
      <c r="U433" s="24">
        <v>-0.30000000000000027</v>
      </c>
      <c r="V433" s="24">
        <v>2.6</v>
      </c>
      <c r="W433" s="24">
        <v>2.8</v>
      </c>
      <c r="X433" s="25">
        <v>3.2862860754160519E-2</v>
      </c>
      <c r="Y433" s="24">
        <v>1.9</v>
      </c>
      <c r="Z433" s="24">
        <v>-0.70000000000000018</v>
      </c>
      <c r="AA433" s="24">
        <v>2.6</v>
      </c>
      <c r="AB433" s="24">
        <v>2.8</v>
      </c>
      <c r="AC433" s="26">
        <v>0.3227194492254733</v>
      </c>
      <c r="AD433" s="24">
        <v>9.8201873427777038</v>
      </c>
      <c r="AE433" s="6">
        <v>620</v>
      </c>
      <c r="AF433" s="6">
        <v>835</v>
      </c>
      <c r="AG433" s="6">
        <v>434</v>
      </c>
      <c r="AH433" s="27">
        <v>5.813148788927335</v>
      </c>
      <c r="AI433" s="28">
        <v>1065000</v>
      </c>
      <c r="AJ433" s="28">
        <v>890000</v>
      </c>
      <c r="AK433" s="28">
        <v>810000</v>
      </c>
      <c r="AL433" s="29">
        <v>0.19662921348314608</v>
      </c>
      <c r="AM433" s="29">
        <v>0.31481481481481483</v>
      </c>
      <c r="AN433" s="6">
        <v>2.4</v>
      </c>
      <c r="AO433" s="27">
        <v>-0.30000000000000027</v>
      </c>
      <c r="AP433" s="6">
        <v>2.7</v>
      </c>
      <c r="AQ433" s="26">
        <v>6.9047619047619052E-2</v>
      </c>
      <c r="AR433" s="28">
        <v>700</v>
      </c>
      <c r="AS433" s="28">
        <v>650</v>
      </c>
      <c r="AT433" s="25">
        <v>7.6923076923076927E-2</v>
      </c>
      <c r="AU433" s="26">
        <v>0.54434552629581068</v>
      </c>
      <c r="AV433" s="30">
        <v>2788.8</v>
      </c>
      <c r="AW433" s="24">
        <v>0.79569999999999996</v>
      </c>
      <c r="AX433" s="24">
        <v>0.20430000000000001</v>
      </c>
      <c r="AY433" s="24">
        <v>0.86109999999999998</v>
      </c>
      <c r="AZ433" s="24">
        <v>0.1042</v>
      </c>
      <c r="BA433" s="24">
        <v>0.40989999999999999</v>
      </c>
      <c r="BB433" s="24">
        <v>0.41439999999999999</v>
      </c>
      <c r="BC433" s="24">
        <v>0.1326</v>
      </c>
      <c r="BD433" s="31">
        <v>9</v>
      </c>
      <c r="BE433" s="23">
        <v>11</v>
      </c>
      <c r="BF433" s="32" t="s">
        <v>3132</v>
      </c>
      <c r="BG433" s="33">
        <v>115.784153390551</v>
      </c>
      <c r="BH433" s="33">
        <v>-31.863351526572</v>
      </c>
      <c r="BI433" s="34">
        <f t="shared" si="84"/>
        <v>79</v>
      </c>
      <c r="BJ433" s="34">
        <f t="shared" si="85"/>
        <v>77</v>
      </c>
      <c r="BK433" s="34">
        <f t="shared" si="86"/>
        <v>53</v>
      </c>
      <c r="BL433" s="34">
        <f t="shared" si="87"/>
        <v>1</v>
      </c>
      <c r="BM433" s="34">
        <f t="shared" si="88"/>
        <v>98</v>
      </c>
      <c r="BN433" s="34">
        <f t="shared" si="89"/>
        <v>91</v>
      </c>
      <c r="BO433" s="34">
        <f t="shared" si="90"/>
        <v>100</v>
      </c>
      <c r="BP433" s="34">
        <f t="shared" si="91"/>
        <v>80</v>
      </c>
      <c r="BQ433" s="35">
        <f t="shared" si="92"/>
        <v>60</v>
      </c>
      <c r="BR433" s="34">
        <f t="shared" si="93"/>
        <v>52</v>
      </c>
      <c r="BS433" s="35">
        <f t="shared" si="94"/>
        <v>52</v>
      </c>
      <c r="BT433" s="35">
        <f t="shared" si="95"/>
        <v>85</v>
      </c>
      <c r="BU433" s="35">
        <f t="shared" si="96"/>
        <v>90</v>
      </c>
      <c r="BV433" s="35">
        <f t="shared" si="97"/>
        <v>72</v>
      </c>
    </row>
    <row r="434" spans="2:74" hidden="1" x14ac:dyDescent="0.3">
      <c r="B434" s="6" t="s">
        <v>700</v>
      </c>
      <c r="C434" s="6">
        <v>505021301</v>
      </c>
      <c r="D434" s="6" t="s">
        <v>406</v>
      </c>
      <c r="E434" s="6" t="s">
        <v>243</v>
      </c>
      <c r="F434" s="6" t="s">
        <v>2720</v>
      </c>
      <c r="G434" s="6" t="s">
        <v>93</v>
      </c>
      <c r="H434" s="6" t="s">
        <v>78</v>
      </c>
      <c r="I434" s="22">
        <v>1000000</v>
      </c>
      <c r="J434" s="22">
        <v>1000000</v>
      </c>
      <c r="K434" s="22">
        <v>880650</v>
      </c>
      <c r="L434" s="22">
        <v>1062000</v>
      </c>
      <c r="M434" s="22">
        <v>1050000</v>
      </c>
      <c r="N434" s="22">
        <v>855000</v>
      </c>
      <c r="O434" s="23">
        <v>39</v>
      </c>
      <c r="P434" s="23">
        <v>40</v>
      </c>
      <c r="Q434" s="23">
        <v>45</v>
      </c>
      <c r="R434" s="22">
        <v>700</v>
      </c>
      <c r="S434" s="22">
        <v>695</v>
      </c>
      <c r="T434" s="24">
        <v>2.2999999999999998</v>
      </c>
      <c r="U434" s="24">
        <v>-0.20000000000000018</v>
      </c>
      <c r="V434" s="24">
        <v>2.5</v>
      </c>
      <c r="W434" s="24">
        <v>2.8</v>
      </c>
      <c r="X434" s="25">
        <v>3.6400000000000002E-2</v>
      </c>
      <c r="Y434" s="24">
        <v>1.4</v>
      </c>
      <c r="Z434" s="24">
        <v>-0.60000000000000009</v>
      </c>
      <c r="AA434" s="24">
        <v>2</v>
      </c>
      <c r="AB434" s="24">
        <v>2.2999999999999998</v>
      </c>
      <c r="AC434" s="26">
        <v>0.33227006911217433</v>
      </c>
      <c r="AD434" s="24">
        <v>9.1282986019828112</v>
      </c>
      <c r="AE434" s="6">
        <v>620</v>
      </c>
      <c r="AF434" s="6">
        <v>835</v>
      </c>
      <c r="AG434" s="6">
        <v>434</v>
      </c>
      <c r="AH434" s="27">
        <v>5.813148788927335</v>
      </c>
      <c r="AI434" s="28">
        <v>1065000</v>
      </c>
      <c r="AJ434" s="28">
        <v>890000</v>
      </c>
      <c r="AK434" s="28">
        <v>810000</v>
      </c>
      <c r="AL434" s="29">
        <v>0.19662921348314608</v>
      </c>
      <c r="AM434" s="29">
        <v>0.31481481481481483</v>
      </c>
      <c r="AN434" s="6">
        <v>2.4</v>
      </c>
      <c r="AO434" s="27">
        <v>-0.30000000000000027</v>
      </c>
      <c r="AP434" s="6">
        <v>2.7</v>
      </c>
      <c r="AQ434" s="26">
        <v>6.9047619047619052E-2</v>
      </c>
      <c r="AR434" s="28">
        <v>700</v>
      </c>
      <c r="AS434" s="28">
        <v>650</v>
      </c>
      <c r="AT434" s="25">
        <v>7.6923076923076927E-2</v>
      </c>
      <c r="AU434" s="26">
        <v>0.54434552629581068</v>
      </c>
      <c r="AV434" s="30">
        <v>2106.7200000000003</v>
      </c>
      <c r="AW434" s="24">
        <v>0.75239999999999996</v>
      </c>
      <c r="AX434" s="24">
        <v>0.24759999999999999</v>
      </c>
      <c r="AY434" s="24">
        <v>0.83799999999999997</v>
      </c>
      <c r="AZ434" s="24">
        <v>0.13300000000000001</v>
      </c>
      <c r="BA434" s="24">
        <v>0.43530000000000002</v>
      </c>
      <c r="BB434" s="24">
        <v>0.34810000000000002</v>
      </c>
      <c r="BC434" s="24">
        <v>0.18229999999999999</v>
      </c>
      <c r="BD434" s="31">
        <v>6.5</v>
      </c>
      <c r="BE434" s="23">
        <v>8</v>
      </c>
      <c r="BF434" s="32" t="s">
        <v>3133</v>
      </c>
      <c r="BG434" s="33">
        <v>115.866559167354</v>
      </c>
      <c r="BH434" s="33">
        <v>-31.876119536849998</v>
      </c>
      <c r="BI434" s="34">
        <f t="shared" si="84"/>
        <v>79</v>
      </c>
      <c r="BJ434" s="34">
        <f t="shared" si="85"/>
        <v>77</v>
      </c>
      <c r="BK434" s="34">
        <f t="shared" si="86"/>
        <v>53</v>
      </c>
      <c r="BL434" s="34">
        <f t="shared" si="87"/>
        <v>1</v>
      </c>
      <c r="BM434" s="34">
        <f t="shared" si="88"/>
        <v>98</v>
      </c>
      <c r="BN434" s="34">
        <f t="shared" si="89"/>
        <v>91</v>
      </c>
      <c r="BO434" s="34">
        <f t="shared" si="90"/>
        <v>100</v>
      </c>
      <c r="BP434" s="34">
        <f t="shared" si="91"/>
        <v>86</v>
      </c>
      <c r="BQ434" s="35">
        <f t="shared" si="92"/>
        <v>72</v>
      </c>
      <c r="BR434" s="34">
        <f t="shared" si="93"/>
        <v>59</v>
      </c>
      <c r="BS434" s="35">
        <f t="shared" si="94"/>
        <v>46</v>
      </c>
      <c r="BT434" s="35">
        <f t="shared" si="95"/>
        <v>93</v>
      </c>
      <c r="BU434" s="35">
        <f t="shared" si="96"/>
        <v>65</v>
      </c>
      <c r="BV434" s="35">
        <f t="shared" si="97"/>
        <v>72</v>
      </c>
    </row>
    <row r="435" spans="2:74" hidden="1" x14ac:dyDescent="0.3">
      <c r="B435" s="6" t="s">
        <v>701</v>
      </c>
      <c r="C435" s="6">
        <v>601021008</v>
      </c>
      <c r="D435" s="6" t="s">
        <v>128</v>
      </c>
      <c r="E435" s="6" t="s">
        <v>129</v>
      </c>
      <c r="F435" s="6" t="s">
        <v>129</v>
      </c>
      <c r="G435" s="6" t="s">
        <v>130</v>
      </c>
      <c r="H435" s="6" t="s">
        <v>78</v>
      </c>
      <c r="I435" s="22">
        <v>775000</v>
      </c>
      <c r="J435" s="22">
        <v>755000</v>
      </c>
      <c r="K435" s="22">
        <v>760000</v>
      </c>
      <c r="L435" s="22">
        <v>785000</v>
      </c>
      <c r="M435" s="22">
        <v>765000</v>
      </c>
      <c r="N435" s="22">
        <v>757000</v>
      </c>
      <c r="O435" s="23">
        <v>43</v>
      </c>
      <c r="P435" s="23">
        <v>42</v>
      </c>
      <c r="Q435" s="23">
        <v>36</v>
      </c>
      <c r="R435" s="22">
        <v>595</v>
      </c>
      <c r="S435" s="22">
        <v>570</v>
      </c>
      <c r="T435" s="24">
        <v>2.8</v>
      </c>
      <c r="U435" s="24">
        <v>-0.20000000000000018</v>
      </c>
      <c r="V435" s="24">
        <v>3</v>
      </c>
      <c r="W435" s="24">
        <v>3.2</v>
      </c>
      <c r="X435" s="25">
        <v>3.9922580645161292E-2</v>
      </c>
      <c r="Y435" s="24">
        <v>2.9</v>
      </c>
      <c r="Z435" s="24">
        <v>-0.89999999999999991</v>
      </c>
      <c r="AA435" s="24">
        <v>3.8</v>
      </c>
      <c r="AB435" s="24">
        <v>4.5999999999999996</v>
      </c>
      <c r="AC435" s="26">
        <v>0.33454030226700249</v>
      </c>
      <c r="AD435" s="24">
        <v>8.3797263819304106</v>
      </c>
      <c r="AE435" s="6">
        <v>208</v>
      </c>
      <c r="AF435" s="6">
        <v>258</v>
      </c>
      <c r="AG435" s="6">
        <v>228</v>
      </c>
      <c r="AH435" s="27">
        <v>4.0286944045911044</v>
      </c>
      <c r="AI435" s="28">
        <v>705000</v>
      </c>
      <c r="AJ435" s="28">
        <v>725008</v>
      </c>
      <c r="AK435" s="28">
        <v>750000</v>
      </c>
      <c r="AL435" s="29">
        <v>-2.7596936861386357E-2</v>
      </c>
      <c r="AM435" s="29">
        <v>-0.06</v>
      </c>
      <c r="AN435" s="6">
        <v>2.9</v>
      </c>
      <c r="AO435" s="27">
        <v>0.19999999999999973</v>
      </c>
      <c r="AP435" s="6">
        <v>2.7</v>
      </c>
      <c r="AQ435" s="26">
        <v>9.3150684931506841E-2</v>
      </c>
      <c r="AR435" s="28">
        <v>570</v>
      </c>
      <c r="AS435" s="28">
        <v>550</v>
      </c>
      <c r="AT435" s="25">
        <v>3.6363636363636362E-2</v>
      </c>
      <c r="AU435" s="26">
        <v>-6.2372194787680968E-3</v>
      </c>
      <c r="AV435" s="30">
        <v>1778.5600000000002</v>
      </c>
      <c r="AW435" s="24">
        <v>0.66190000000000004</v>
      </c>
      <c r="AX435" s="24">
        <v>0.33810000000000001</v>
      </c>
      <c r="AY435" s="24">
        <v>0.88580000000000003</v>
      </c>
      <c r="AZ435" s="24">
        <v>8.5800000000000001E-2</v>
      </c>
      <c r="BA435" s="24">
        <v>0.40029999999999999</v>
      </c>
      <c r="BB435" s="24">
        <v>0.31</v>
      </c>
      <c r="BC435" s="24">
        <v>0.22259999999999999</v>
      </c>
      <c r="BD435" s="31">
        <v>5</v>
      </c>
      <c r="BE435" s="23">
        <v>6</v>
      </c>
      <c r="BF435" s="32" t="s">
        <v>3134</v>
      </c>
      <c r="BG435" s="33">
        <v>147.373635604909</v>
      </c>
      <c r="BH435" s="33">
        <v>-42.841409226423899</v>
      </c>
      <c r="BI435" s="34">
        <f t="shared" si="84"/>
        <v>70</v>
      </c>
      <c r="BJ435" s="34">
        <f t="shared" si="85"/>
        <v>69</v>
      </c>
      <c r="BK435" s="34">
        <f t="shared" si="86"/>
        <v>75</v>
      </c>
      <c r="BL435" s="34">
        <f t="shared" si="87"/>
        <v>100</v>
      </c>
      <c r="BM435" s="34">
        <f t="shared" si="88"/>
        <v>1</v>
      </c>
      <c r="BN435" s="34">
        <f t="shared" si="89"/>
        <v>100</v>
      </c>
      <c r="BO435" s="34">
        <f t="shared" si="90"/>
        <v>100</v>
      </c>
      <c r="BP435" s="34">
        <f t="shared" si="91"/>
        <v>78</v>
      </c>
      <c r="BQ435" s="35">
        <f t="shared" si="92"/>
        <v>83</v>
      </c>
      <c r="BR435" s="34">
        <f t="shared" si="93"/>
        <v>67</v>
      </c>
      <c r="BS435" s="35">
        <f t="shared" si="94"/>
        <v>44</v>
      </c>
      <c r="BT435" s="35">
        <f t="shared" si="95"/>
        <v>69</v>
      </c>
      <c r="BU435" s="35">
        <f t="shared" si="96"/>
        <v>50</v>
      </c>
      <c r="BV435" s="35">
        <f t="shared" si="97"/>
        <v>72</v>
      </c>
    </row>
    <row r="436" spans="2:74" hidden="1" x14ac:dyDescent="0.3">
      <c r="B436" s="6" t="s">
        <v>702</v>
      </c>
      <c r="C436" s="6">
        <v>801011004</v>
      </c>
      <c r="D436" s="6" t="s">
        <v>181</v>
      </c>
      <c r="E436" s="6" t="s">
        <v>107</v>
      </c>
      <c r="F436" s="6" t="s">
        <v>2703</v>
      </c>
      <c r="G436" s="6" t="s">
        <v>108</v>
      </c>
      <c r="H436" s="6" t="s">
        <v>78</v>
      </c>
      <c r="I436" s="22">
        <v>710000</v>
      </c>
      <c r="J436" s="22">
        <v>707000</v>
      </c>
      <c r="K436" s="22">
        <v>715000</v>
      </c>
      <c r="L436" s="22">
        <v>700000</v>
      </c>
      <c r="M436" s="22">
        <v>700000</v>
      </c>
      <c r="N436" s="22">
        <v>715000</v>
      </c>
      <c r="O436" s="23">
        <v>21</v>
      </c>
      <c r="P436" s="23">
        <v>30</v>
      </c>
      <c r="Q436" s="23">
        <v>28</v>
      </c>
      <c r="R436" s="22">
        <v>580</v>
      </c>
      <c r="S436" s="22">
        <v>570</v>
      </c>
      <c r="T436" s="24">
        <v>2.7</v>
      </c>
      <c r="U436" s="24">
        <v>0</v>
      </c>
      <c r="V436" s="24">
        <v>2.7</v>
      </c>
      <c r="W436" s="24">
        <v>3.1</v>
      </c>
      <c r="X436" s="25">
        <v>4.2478873239436617E-2</v>
      </c>
      <c r="Y436" s="24">
        <v>1.5</v>
      </c>
      <c r="Z436" s="24">
        <v>-0.60000000000000009</v>
      </c>
      <c r="AA436" s="24">
        <v>2.1</v>
      </c>
      <c r="AB436" s="24">
        <v>2.6</v>
      </c>
      <c r="AC436" s="26">
        <v>0.28484991356278483</v>
      </c>
      <c r="AD436" s="24">
        <v>6.7056843046942056</v>
      </c>
      <c r="AE436" s="6">
        <v>107</v>
      </c>
      <c r="AF436" s="6">
        <v>149</v>
      </c>
      <c r="AG436" s="6">
        <v>129</v>
      </c>
      <c r="AH436" s="27">
        <v>1.5607675906183367</v>
      </c>
      <c r="AI436" s="28">
        <v>870500</v>
      </c>
      <c r="AJ436" s="28">
        <v>870000</v>
      </c>
      <c r="AK436" s="28">
        <v>845000</v>
      </c>
      <c r="AL436" s="29">
        <v>5.7471264367816091E-4</v>
      </c>
      <c r="AM436" s="29">
        <v>3.0177514792899408E-2</v>
      </c>
      <c r="AN436" s="6">
        <v>2.9</v>
      </c>
      <c r="AO436" s="27">
        <v>-0.30000000000000027</v>
      </c>
      <c r="AP436" s="6">
        <v>3.2</v>
      </c>
      <c r="AQ436" s="26">
        <v>7.8381147540983603E-2</v>
      </c>
      <c r="AR436" s="28">
        <v>650</v>
      </c>
      <c r="AS436" s="28">
        <v>645</v>
      </c>
      <c r="AT436" s="25">
        <v>7.7519379844961239E-3</v>
      </c>
      <c r="AU436" s="26">
        <v>0.13846716299924922</v>
      </c>
      <c r="AV436" s="30">
        <v>2036.16</v>
      </c>
      <c r="AW436" s="24">
        <v>0.69499999999999995</v>
      </c>
      <c r="AX436" s="24">
        <v>0.30499999999999999</v>
      </c>
      <c r="AY436" s="24">
        <v>0.87490000000000001</v>
      </c>
      <c r="AZ436" s="24">
        <v>0.1268</v>
      </c>
      <c r="BA436" s="24">
        <v>0.2228</v>
      </c>
      <c r="BB436" s="24">
        <v>0.4516</v>
      </c>
      <c r="BC436" s="24">
        <v>0.31280000000000002</v>
      </c>
      <c r="BD436" s="31">
        <v>4</v>
      </c>
      <c r="BE436" s="23">
        <v>75</v>
      </c>
      <c r="BF436" s="32" t="s">
        <v>3135</v>
      </c>
      <c r="BG436" s="33">
        <v>149.03376020032599</v>
      </c>
      <c r="BH436" s="33">
        <v>-35.200669688016802</v>
      </c>
      <c r="BI436" s="34">
        <f t="shared" si="84"/>
        <v>72</v>
      </c>
      <c r="BJ436" s="34">
        <f t="shared" si="85"/>
        <v>69</v>
      </c>
      <c r="BK436" s="34">
        <f t="shared" si="86"/>
        <v>100</v>
      </c>
      <c r="BL436" s="34">
        <f t="shared" si="87"/>
        <v>54</v>
      </c>
      <c r="BM436" s="34">
        <f t="shared" si="88"/>
        <v>1</v>
      </c>
      <c r="BN436" s="34">
        <f t="shared" si="89"/>
        <v>100</v>
      </c>
      <c r="BO436" s="34">
        <f t="shared" si="90"/>
        <v>92</v>
      </c>
      <c r="BP436" s="34">
        <f t="shared" si="91"/>
        <v>39</v>
      </c>
      <c r="BQ436" s="35">
        <f t="shared" si="92"/>
        <v>92</v>
      </c>
      <c r="BR436" s="34">
        <f t="shared" si="93"/>
        <v>83</v>
      </c>
      <c r="BS436" s="35">
        <f t="shared" si="94"/>
        <v>77</v>
      </c>
      <c r="BT436" s="35">
        <f t="shared" si="95"/>
        <v>92</v>
      </c>
      <c r="BU436" s="35">
        <f t="shared" si="96"/>
        <v>40</v>
      </c>
      <c r="BV436" s="35">
        <f t="shared" si="97"/>
        <v>72</v>
      </c>
    </row>
    <row r="437" spans="2:74" hidden="1" x14ac:dyDescent="0.3">
      <c r="B437" s="6" t="s">
        <v>703</v>
      </c>
      <c r="C437" s="6">
        <v>209041433</v>
      </c>
      <c r="D437" s="6" t="s">
        <v>356</v>
      </c>
      <c r="E437" s="6" t="s">
        <v>103</v>
      </c>
      <c r="F437" s="6" t="s">
        <v>689</v>
      </c>
      <c r="G437" s="6" t="s">
        <v>86</v>
      </c>
      <c r="H437" s="6" t="s">
        <v>78</v>
      </c>
      <c r="I437" s="22">
        <v>678400</v>
      </c>
      <c r="J437" s="22">
        <v>679460</v>
      </c>
      <c r="K437" s="22">
        <v>738300</v>
      </c>
      <c r="L437" s="22">
        <v>712000</v>
      </c>
      <c r="M437" s="22">
        <v>705000</v>
      </c>
      <c r="N437" s="22">
        <v>719500</v>
      </c>
      <c r="O437" s="23">
        <v>30</v>
      </c>
      <c r="P437" s="23">
        <v>30</v>
      </c>
      <c r="Q437" s="23">
        <v>29</v>
      </c>
      <c r="R437" s="22">
        <v>580</v>
      </c>
      <c r="S437" s="22">
        <v>550</v>
      </c>
      <c r="T437" s="24">
        <v>2.5</v>
      </c>
      <c r="U437" s="24">
        <v>-0.20000000000000018</v>
      </c>
      <c r="V437" s="24">
        <v>2.7</v>
      </c>
      <c r="W437" s="24">
        <v>2.9</v>
      </c>
      <c r="X437" s="25">
        <v>4.4457547169811318E-2</v>
      </c>
      <c r="Y437" s="24">
        <v>3.5</v>
      </c>
      <c r="Z437" s="24">
        <v>-1.0999999999999996</v>
      </c>
      <c r="AA437" s="24">
        <v>4.5999999999999996</v>
      </c>
      <c r="AB437" s="24">
        <v>4.4000000000000004</v>
      </c>
      <c r="AC437" s="26">
        <v>0.28022572665429807</v>
      </c>
      <c r="AD437" s="24">
        <v>6.3032205889348738</v>
      </c>
      <c r="AE437" s="6">
        <v>1237</v>
      </c>
      <c r="AF437" s="6">
        <v>1373</v>
      </c>
      <c r="AG437" s="6">
        <v>1227</v>
      </c>
      <c r="AH437" s="27">
        <v>5.5820224719101121</v>
      </c>
      <c r="AI437" s="28">
        <v>740000</v>
      </c>
      <c r="AJ437" s="28">
        <v>730000</v>
      </c>
      <c r="AK437" s="28">
        <v>705000</v>
      </c>
      <c r="AL437" s="29">
        <v>1.3698630136986301E-2</v>
      </c>
      <c r="AM437" s="29">
        <v>4.9645390070921988E-2</v>
      </c>
      <c r="AN437" s="6">
        <v>3</v>
      </c>
      <c r="AO437" s="27">
        <v>0</v>
      </c>
      <c r="AP437" s="6">
        <v>3</v>
      </c>
      <c r="AQ437" s="26">
        <v>8.2266009852216743E-2</v>
      </c>
      <c r="AR437" s="28">
        <v>550</v>
      </c>
      <c r="AS437" s="28">
        <v>500</v>
      </c>
      <c r="AT437" s="25">
        <v>0.1</v>
      </c>
      <c r="AU437" s="26">
        <v>-8.2693471239107863E-2</v>
      </c>
      <c r="AV437" s="30">
        <v>2069.7600000000002</v>
      </c>
      <c r="AW437" s="24">
        <v>0.82030000000000003</v>
      </c>
      <c r="AX437" s="24">
        <v>0.1797</v>
      </c>
      <c r="AY437" s="24">
        <v>0.8407</v>
      </c>
      <c r="AZ437" s="24">
        <v>0.14499999999999999</v>
      </c>
      <c r="BA437" s="24">
        <v>0.1658</v>
      </c>
      <c r="BB437" s="24">
        <v>0.49759999999999999</v>
      </c>
      <c r="BC437" s="24">
        <v>0.30520000000000003</v>
      </c>
      <c r="BD437" s="31">
        <v>5</v>
      </c>
      <c r="BE437" s="23">
        <v>20</v>
      </c>
      <c r="BF437" s="32" t="s">
        <v>3136</v>
      </c>
      <c r="BG437" s="33">
        <v>145.010080893881</v>
      </c>
      <c r="BH437" s="33">
        <v>-37.634041929511099</v>
      </c>
      <c r="BI437" s="34">
        <f t="shared" si="84"/>
        <v>75</v>
      </c>
      <c r="BJ437" s="34">
        <f t="shared" si="85"/>
        <v>67</v>
      </c>
      <c r="BK437" s="34">
        <f t="shared" si="86"/>
        <v>56</v>
      </c>
      <c r="BL437" s="34">
        <f t="shared" si="87"/>
        <v>100</v>
      </c>
      <c r="BM437" s="34">
        <f t="shared" si="88"/>
        <v>8</v>
      </c>
      <c r="BN437" s="34">
        <f t="shared" si="89"/>
        <v>100</v>
      </c>
      <c r="BO437" s="34">
        <f t="shared" si="90"/>
        <v>100</v>
      </c>
      <c r="BP437" s="34">
        <f t="shared" si="91"/>
        <v>26</v>
      </c>
      <c r="BQ437" s="35">
        <f t="shared" si="92"/>
        <v>98</v>
      </c>
      <c r="BR437" s="34">
        <f t="shared" si="93"/>
        <v>87</v>
      </c>
      <c r="BS437" s="35">
        <f t="shared" si="94"/>
        <v>80</v>
      </c>
      <c r="BT437" s="35">
        <f t="shared" si="95"/>
        <v>59</v>
      </c>
      <c r="BU437" s="35">
        <f t="shared" si="96"/>
        <v>50</v>
      </c>
      <c r="BV437" s="35">
        <f t="shared" si="97"/>
        <v>72</v>
      </c>
    </row>
    <row r="438" spans="2:74" hidden="1" x14ac:dyDescent="0.3">
      <c r="B438" s="6" t="s">
        <v>704</v>
      </c>
      <c r="C438" s="6">
        <v>209041528</v>
      </c>
      <c r="D438" s="6" t="s">
        <v>356</v>
      </c>
      <c r="E438" s="6" t="s">
        <v>103</v>
      </c>
      <c r="F438" s="6" t="s">
        <v>689</v>
      </c>
      <c r="G438" s="6" t="s">
        <v>86</v>
      </c>
      <c r="H438" s="6" t="s">
        <v>78</v>
      </c>
      <c r="I438" s="22">
        <v>700000</v>
      </c>
      <c r="J438" s="22">
        <v>715500</v>
      </c>
      <c r="K438" s="22">
        <v>694397</v>
      </c>
      <c r="L438" s="22">
        <v>720000</v>
      </c>
      <c r="M438" s="22">
        <v>720000</v>
      </c>
      <c r="N438" s="22">
        <v>720000</v>
      </c>
      <c r="O438" s="23">
        <v>23</v>
      </c>
      <c r="P438" s="23">
        <v>20</v>
      </c>
      <c r="Q438" s="23">
        <v>17</v>
      </c>
      <c r="R438" s="22">
        <v>560</v>
      </c>
      <c r="S438" s="22">
        <v>520</v>
      </c>
      <c r="T438" s="24">
        <v>3.2</v>
      </c>
      <c r="U438" s="24">
        <v>-0.39999999999999991</v>
      </c>
      <c r="V438" s="24">
        <v>3.6</v>
      </c>
      <c r="W438" s="24">
        <v>3.9</v>
      </c>
      <c r="X438" s="25">
        <v>4.1599999999999998E-2</v>
      </c>
      <c r="Y438" s="24">
        <v>3.3</v>
      </c>
      <c r="Z438" s="24">
        <v>-1</v>
      </c>
      <c r="AA438" s="24">
        <v>4.3</v>
      </c>
      <c r="AB438" s="24">
        <v>5.0999999999999996</v>
      </c>
      <c r="AC438" s="26">
        <v>0.23584905660377359</v>
      </c>
      <c r="AD438" s="24">
        <v>5.6694484760522492</v>
      </c>
      <c r="AE438" s="6">
        <v>1237</v>
      </c>
      <c r="AF438" s="6">
        <v>1373</v>
      </c>
      <c r="AG438" s="6">
        <v>1227</v>
      </c>
      <c r="AH438" s="27">
        <v>5.5820224719101121</v>
      </c>
      <c r="AI438" s="28">
        <v>740000</v>
      </c>
      <c r="AJ438" s="28">
        <v>730000</v>
      </c>
      <c r="AK438" s="28">
        <v>705000</v>
      </c>
      <c r="AL438" s="29">
        <v>1.3698630136986301E-2</v>
      </c>
      <c r="AM438" s="29">
        <v>4.9645390070921988E-2</v>
      </c>
      <c r="AN438" s="6">
        <v>3</v>
      </c>
      <c r="AO438" s="27">
        <v>0</v>
      </c>
      <c r="AP438" s="6">
        <v>3</v>
      </c>
      <c r="AQ438" s="26">
        <v>8.2266009852216743E-2</v>
      </c>
      <c r="AR438" s="28">
        <v>550</v>
      </c>
      <c r="AS438" s="28">
        <v>500</v>
      </c>
      <c r="AT438" s="25">
        <v>0.1</v>
      </c>
      <c r="AU438" s="26">
        <v>-8.2693471239107863E-2</v>
      </c>
      <c r="AV438" s="30">
        <v>2374.4</v>
      </c>
      <c r="AW438" s="24">
        <v>0.83620000000000005</v>
      </c>
      <c r="AX438" s="24">
        <v>0.1638</v>
      </c>
      <c r="AY438" s="24">
        <v>0.91569999999999996</v>
      </c>
      <c r="AZ438" s="24">
        <v>8.43E-2</v>
      </c>
      <c r="BA438" s="24">
        <v>0.13850000000000001</v>
      </c>
      <c r="BB438" s="24">
        <v>0.61799999999999999</v>
      </c>
      <c r="BC438" s="24">
        <v>0.2306</v>
      </c>
      <c r="BD438" s="31">
        <v>6</v>
      </c>
      <c r="BE438" s="23">
        <v>27</v>
      </c>
      <c r="BF438" s="32" t="s">
        <v>3137</v>
      </c>
      <c r="BG438" s="33">
        <v>145.120678105488</v>
      </c>
      <c r="BH438" s="33">
        <v>-37.609402345802103</v>
      </c>
      <c r="BI438" s="34">
        <f t="shared" si="84"/>
        <v>64</v>
      </c>
      <c r="BJ438" s="34">
        <f t="shared" si="85"/>
        <v>67</v>
      </c>
      <c r="BK438" s="34">
        <f t="shared" si="86"/>
        <v>56</v>
      </c>
      <c r="BL438" s="34">
        <f t="shared" si="87"/>
        <v>100</v>
      </c>
      <c r="BM438" s="34">
        <f t="shared" si="88"/>
        <v>8</v>
      </c>
      <c r="BN438" s="34">
        <f t="shared" si="89"/>
        <v>100</v>
      </c>
      <c r="BO438" s="34">
        <f t="shared" si="90"/>
        <v>100</v>
      </c>
      <c r="BP438" s="34">
        <f t="shared" si="91"/>
        <v>20</v>
      </c>
      <c r="BQ438" s="35">
        <f t="shared" si="92"/>
        <v>89</v>
      </c>
      <c r="BR438" s="34">
        <f t="shared" si="93"/>
        <v>93</v>
      </c>
      <c r="BS438" s="35">
        <f t="shared" si="94"/>
        <v>100</v>
      </c>
      <c r="BT438" s="35">
        <f t="shared" si="95"/>
        <v>62</v>
      </c>
      <c r="BU438" s="35">
        <f t="shared" si="96"/>
        <v>60</v>
      </c>
      <c r="BV438" s="35">
        <f t="shared" si="97"/>
        <v>72</v>
      </c>
    </row>
    <row r="439" spans="2:74" hidden="1" x14ac:dyDescent="0.3">
      <c r="B439" s="6" t="s">
        <v>705</v>
      </c>
      <c r="C439" s="6">
        <v>214011370</v>
      </c>
      <c r="D439" s="6" t="s">
        <v>486</v>
      </c>
      <c r="E439" s="6" t="s">
        <v>487</v>
      </c>
      <c r="F439" s="6" t="s">
        <v>689</v>
      </c>
      <c r="G439" s="6" t="s">
        <v>86</v>
      </c>
      <c r="H439" s="6" t="s">
        <v>78</v>
      </c>
      <c r="I439" s="22">
        <v>680000</v>
      </c>
      <c r="J439" s="22">
        <v>680000</v>
      </c>
      <c r="K439" s="22">
        <v>673630</v>
      </c>
      <c r="L439" s="22">
        <v>725000</v>
      </c>
      <c r="M439" s="22">
        <v>715000</v>
      </c>
      <c r="N439" s="22">
        <v>700000</v>
      </c>
      <c r="O439" s="23">
        <v>17</v>
      </c>
      <c r="P439" s="23">
        <v>16</v>
      </c>
      <c r="Q439" s="23">
        <v>18</v>
      </c>
      <c r="R439" s="22">
        <v>575</v>
      </c>
      <c r="S439" s="22">
        <v>530</v>
      </c>
      <c r="T439" s="24">
        <v>2.8</v>
      </c>
      <c r="U439" s="24">
        <v>-0.30000000000000027</v>
      </c>
      <c r="V439" s="24">
        <v>3.1</v>
      </c>
      <c r="W439" s="24">
        <v>3</v>
      </c>
      <c r="X439" s="25">
        <v>4.3970588235294115E-2</v>
      </c>
      <c r="Y439" s="24">
        <v>2.2999999999999998</v>
      </c>
      <c r="Z439" s="24">
        <v>-0.70000000000000018</v>
      </c>
      <c r="AA439" s="24">
        <v>3</v>
      </c>
      <c r="AB439" s="24">
        <v>3.2</v>
      </c>
      <c r="AC439" s="26">
        <v>0.30964587282440115</v>
      </c>
      <c r="AD439" s="24">
        <v>7.0421134956719991</v>
      </c>
      <c r="AE439" s="6">
        <v>247</v>
      </c>
      <c r="AF439" s="6">
        <v>345</v>
      </c>
      <c r="AG439" s="6">
        <v>375</v>
      </c>
      <c r="AH439" s="27">
        <v>1.9607390300230945</v>
      </c>
      <c r="AI439" s="28">
        <v>799000</v>
      </c>
      <c r="AJ439" s="28">
        <v>786000</v>
      </c>
      <c r="AK439" s="28">
        <v>765000</v>
      </c>
      <c r="AL439" s="29">
        <v>1.653944020356234E-2</v>
      </c>
      <c r="AM439" s="29">
        <v>4.4444444444444446E-2</v>
      </c>
      <c r="AN439" s="6">
        <v>3.3</v>
      </c>
      <c r="AO439" s="27">
        <v>-0.10000000000000009</v>
      </c>
      <c r="AP439" s="6">
        <v>3.4</v>
      </c>
      <c r="AQ439" s="26">
        <v>8.3678160919540237E-2</v>
      </c>
      <c r="AR439" s="28">
        <v>580</v>
      </c>
      <c r="AS439" s="28">
        <v>540</v>
      </c>
      <c r="AT439" s="25">
        <v>7.407407407407407E-2</v>
      </c>
      <c r="AU439" s="26">
        <v>-0.1329118729967782</v>
      </c>
      <c r="AV439" s="30">
        <v>1856.9600000000003</v>
      </c>
      <c r="AW439" s="24">
        <v>0.70130000000000003</v>
      </c>
      <c r="AX439" s="24">
        <v>0.29870000000000002</v>
      </c>
      <c r="AY439" s="24">
        <v>0.79010000000000002</v>
      </c>
      <c r="AZ439" s="24">
        <v>0.19620000000000001</v>
      </c>
      <c r="BA439" s="24">
        <v>0.22209999999999999</v>
      </c>
      <c r="BB439" s="24">
        <v>0.47620000000000001</v>
      </c>
      <c r="BC439" s="24">
        <v>0.27289999999999998</v>
      </c>
      <c r="BD439" s="31">
        <v>3</v>
      </c>
      <c r="BE439" s="23">
        <v>37</v>
      </c>
      <c r="BF439" s="32" t="s">
        <v>3138</v>
      </c>
      <c r="BG439" s="33">
        <v>145.17743507246001</v>
      </c>
      <c r="BH439" s="33">
        <v>-38.102627582587203</v>
      </c>
      <c r="BI439" s="34">
        <f t="shared" si="84"/>
        <v>70</v>
      </c>
      <c r="BJ439" s="34">
        <f t="shared" si="85"/>
        <v>62</v>
      </c>
      <c r="BK439" s="34">
        <f t="shared" si="86"/>
        <v>100</v>
      </c>
      <c r="BL439" s="34">
        <f t="shared" si="87"/>
        <v>100</v>
      </c>
      <c r="BM439" s="34">
        <f t="shared" si="88"/>
        <v>9</v>
      </c>
      <c r="BN439" s="34">
        <f t="shared" si="89"/>
        <v>100</v>
      </c>
      <c r="BO439" s="34">
        <f t="shared" si="90"/>
        <v>100</v>
      </c>
      <c r="BP439" s="34">
        <f t="shared" si="91"/>
        <v>39</v>
      </c>
      <c r="BQ439" s="35">
        <f t="shared" si="92"/>
        <v>97</v>
      </c>
      <c r="BR439" s="34">
        <f t="shared" si="93"/>
        <v>80</v>
      </c>
      <c r="BS439" s="35">
        <f t="shared" si="94"/>
        <v>61</v>
      </c>
      <c r="BT439" s="35">
        <f t="shared" si="95"/>
        <v>79</v>
      </c>
      <c r="BU439" s="35">
        <f t="shared" si="96"/>
        <v>30</v>
      </c>
      <c r="BV439" s="35">
        <f t="shared" si="97"/>
        <v>72</v>
      </c>
    </row>
    <row r="440" spans="2:74" hidden="1" x14ac:dyDescent="0.3">
      <c r="B440" s="6" t="s">
        <v>706</v>
      </c>
      <c r="C440" s="6">
        <v>304021086</v>
      </c>
      <c r="D440" s="6" t="s">
        <v>367</v>
      </c>
      <c r="E440" s="6" t="s">
        <v>308</v>
      </c>
      <c r="F440" s="6" t="s">
        <v>2780</v>
      </c>
      <c r="G440" s="6" t="s">
        <v>97</v>
      </c>
      <c r="H440" s="6" t="s">
        <v>78</v>
      </c>
      <c r="I440" s="22">
        <v>1176650</v>
      </c>
      <c r="J440" s="22">
        <v>1141630</v>
      </c>
      <c r="K440" s="22">
        <v>975025</v>
      </c>
      <c r="L440" s="22">
        <v>1198000</v>
      </c>
      <c r="M440" s="22">
        <v>1160000</v>
      </c>
      <c r="N440" s="22">
        <v>975000</v>
      </c>
      <c r="O440" s="23">
        <v>23</v>
      </c>
      <c r="P440" s="23">
        <v>23</v>
      </c>
      <c r="Q440" s="23">
        <v>27</v>
      </c>
      <c r="R440" s="22">
        <v>700</v>
      </c>
      <c r="S440" s="22">
        <v>675</v>
      </c>
      <c r="T440" s="24">
        <v>2</v>
      </c>
      <c r="U440" s="24">
        <v>-0.5</v>
      </c>
      <c r="V440" s="24">
        <v>2.5</v>
      </c>
      <c r="W440" s="24">
        <v>3.6</v>
      </c>
      <c r="X440" s="25">
        <v>3.0935282369438662E-2</v>
      </c>
      <c r="Y440" s="24">
        <v>1.9</v>
      </c>
      <c r="Z440" s="24">
        <v>-0.60000000000000009</v>
      </c>
      <c r="AA440" s="24">
        <v>2.5</v>
      </c>
      <c r="AB440" s="24">
        <v>2.6</v>
      </c>
      <c r="AC440" s="26">
        <v>0.26205450733752617</v>
      </c>
      <c r="AD440" s="24">
        <v>8.4710559356785762</v>
      </c>
      <c r="AE440" s="6">
        <v>172</v>
      </c>
      <c r="AF440" s="6">
        <v>180</v>
      </c>
      <c r="AG440" s="6">
        <v>120</v>
      </c>
      <c r="AH440" s="27">
        <v>5.0571428571428569</v>
      </c>
      <c r="AI440" s="28">
        <v>1450000</v>
      </c>
      <c r="AJ440" s="28">
        <v>1295000</v>
      </c>
      <c r="AK440" s="28">
        <v>1175000</v>
      </c>
      <c r="AL440" s="29">
        <v>0.11969111969111969</v>
      </c>
      <c r="AM440" s="29">
        <v>0.23404255319148937</v>
      </c>
      <c r="AN440" s="6">
        <v>2.1</v>
      </c>
      <c r="AO440" s="27">
        <v>-1.1000000000000001</v>
      </c>
      <c r="AP440" s="6">
        <v>3.2</v>
      </c>
      <c r="AQ440" s="26">
        <v>0.12970297029702971</v>
      </c>
      <c r="AR440" s="28">
        <v>825</v>
      </c>
      <c r="AS440" s="28">
        <v>780</v>
      </c>
      <c r="AT440" s="25">
        <v>5.7692307692307696E-2</v>
      </c>
      <c r="AU440" s="26">
        <v>0.36008024959459506</v>
      </c>
      <c r="AV440" s="30">
        <v>2671.2000000000003</v>
      </c>
      <c r="AW440" s="24">
        <v>0.85409999999999997</v>
      </c>
      <c r="AX440" s="24">
        <v>0.1459</v>
      </c>
      <c r="AY440" s="24">
        <v>0.95630000000000004</v>
      </c>
      <c r="AZ440" s="24">
        <v>4.0899999999999999E-2</v>
      </c>
      <c r="BA440" s="24">
        <v>0.2928</v>
      </c>
      <c r="BB440" s="24">
        <v>0.54700000000000004</v>
      </c>
      <c r="BC440" s="24">
        <v>0.14499999999999999</v>
      </c>
      <c r="BD440" s="31">
        <v>7</v>
      </c>
      <c r="BE440" s="23">
        <v>19</v>
      </c>
      <c r="BF440" s="32" t="s">
        <v>3139</v>
      </c>
      <c r="BG440" s="33">
        <v>152.874279815948</v>
      </c>
      <c r="BH440" s="33">
        <v>-27.576975931669999</v>
      </c>
      <c r="BI440" s="34">
        <f t="shared" si="84"/>
        <v>84</v>
      </c>
      <c r="BJ440" s="34">
        <f t="shared" si="85"/>
        <v>82</v>
      </c>
      <c r="BK440" s="34">
        <f t="shared" si="86"/>
        <v>62</v>
      </c>
      <c r="BL440" s="34">
        <f t="shared" si="87"/>
        <v>1</v>
      </c>
      <c r="BM440" s="34">
        <f t="shared" si="88"/>
        <v>60</v>
      </c>
      <c r="BN440" s="34">
        <f t="shared" si="89"/>
        <v>100</v>
      </c>
      <c r="BO440" s="34">
        <f t="shared" si="90"/>
        <v>100</v>
      </c>
      <c r="BP440" s="34">
        <f t="shared" si="91"/>
        <v>54</v>
      </c>
      <c r="BQ440" s="35">
        <f t="shared" si="92"/>
        <v>54</v>
      </c>
      <c r="BR440" s="34">
        <f t="shared" si="93"/>
        <v>66</v>
      </c>
      <c r="BS440" s="35">
        <f t="shared" si="94"/>
        <v>92</v>
      </c>
      <c r="BT440" s="35">
        <f t="shared" si="95"/>
        <v>85</v>
      </c>
      <c r="BU440" s="35">
        <f t="shared" si="96"/>
        <v>70</v>
      </c>
      <c r="BV440" s="35">
        <f t="shared" si="97"/>
        <v>72</v>
      </c>
    </row>
    <row r="441" spans="2:74" hidden="1" x14ac:dyDescent="0.3">
      <c r="B441" s="6" t="s">
        <v>707</v>
      </c>
      <c r="C441" s="6">
        <v>509011234</v>
      </c>
      <c r="D441" s="6" t="s">
        <v>132</v>
      </c>
      <c r="E441" s="6" t="s">
        <v>92</v>
      </c>
      <c r="F441" s="6" t="s">
        <v>2696</v>
      </c>
      <c r="G441" s="6" t="s">
        <v>93</v>
      </c>
      <c r="H441" s="6" t="s">
        <v>78</v>
      </c>
      <c r="I441" s="22">
        <v>495000</v>
      </c>
      <c r="J441" s="22">
        <v>470000</v>
      </c>
      <c r="K441" s="22">
        <v>385000</v>
      </c>
      <c r="L441" s="22">
        <v>465000</v>
      </c>
      <c r="M441" s="22">
        <v>400000</v>
      </c>
      <c r="N441" s="22">
        <v>385000</v>
      </c>
      <c r="O441" s="23">
        <v>59</v>
      </c>
      <c r="P441" s="23">
        <v>61</v>
      </c>
      <c r="Q441" s="23">
        <v>64</v>
      </c>
      <c r="R441" s="22">
        <v>350</v>
      </c>
      <c r="S441" s="22">
        <v>350</v>
      </c>
      <c r="T441" s="24">
        <v>2.2999999999999998</v>
      </c>
      <c r="U441" s="24">
        <v>9.9999999999999645E-2</v>
      </c>
      <c r="V441" s="24">
        <v>2.2000000000000002</v>
      </c>
      <c r="W441" s="24">
        <v>2.5</v>
      </c>
      <c r="X441" s="25">
        <v>3.6767676767676769E-2</v>
      </c>
      <c r="Y441" s="24">
        <v>0.2</v>
      </c>
      <c r="Z441" s="24">
        <v>-0.2</v>
      </c>
      <c r="AA441" s="24">
        <v>0.4</v>
      </c>
      <c r="AB441" s="24">
        <v>0.6</v>
      </c>
      <c r="AC441" s="26">
        <v>0.26460626587637592</v>
      </c>
      <c r="AD441" s="24">
        <v>7.1967088796047305</v>
      </c>
      <c r="AE441" s="6">
        <v>267</v>
      </c>
      <c r="AF441" s="6">
        <v>301</v>
      </c>
      <c r="AG441" s="6">
        <v>272</v>
      </c>
      <c r="AH441" s="27">
        <v>3.9619952494061756</v>
      </c>
      <c r="AI441" s="28">
        <v>582500</v>
      </c>
      <c r="AJ441" s="28">
        <v>505000</v>
      </c>
      <c r="AK441" s="28">
        <v>470000</v>
      </c>
      <c r="AL441" s="29">
        <v>0.15346534653465346</v>
      </c>
      <c r="AM441" s="29">
        <v>0.23936170212765959</v>
      </c>
      <c r="AN441" s="6">
        <v>2.2000000000000002</v>
      </c>
      <c r="AO441" s="27">
        <v>-0.19999999999999973</v>
      </c>
      <c r="AP441" s="6">
        <v>2.4</v>
      </c>
      <c r="AQ441" s="26">
        <v>6.6905444126074493E-2</v>
      </c>
      <c r="AR441" s="28">
        <v>520</v>
      </c>
      <c r="AS441" s="28">
        <v>470</v>
      </c>
      <c r="AT441" s="25">
        <v>0.10638297872340426</v>
      </c>
      <c r="AU441" s="26">
        <v>0.32130719557338361</v>
      </c>
      <c r="AV441" s="30">
        <v>1322.72</v>
      </c>
      <c r="AW441" s="24">
        <v>0.70009999999999994</v>
      </c>
      <c r="AX441" s="24">
        <v>0.2999</v>
      </c>
      <c r="AY441" s="24">
        <v>0.96899999999999997</v>
      </c>
      <c r="AZ441" s="24">
        <v>1.2999999999999999E-2</v>
      </c>
      <c r="BA441" s="24">
        <v>0.44729999999999998</v>
      </c>
      <c r="BB441" s="24">
        <v>0.29339999999999999</v>
      </c>
      <c r="BC441" s="24">
        <v>0.19089999999999999</v>
      </c>
      <c r="BD441" s="31">
        <v>4.5</v>
      </c>
      <c r="BE441" s="23">
        <v>335</v>
      </c>
      <c r="BF441" s="32" t="s">
        <v>3140</v>
      </c>
      <c r="BG441" s="33">
        <v>117.507995696617</v>
      </c>
      <c r="BH441" s="33">
        <v>-34.624628403170298</v>
      </c>
      <c r="BI441" s="34">
        <f t="shared" si="84"/>
        <v>79</v>
      </c>
      <c r="BJ441" s="34">
        <f t="shared" si="85"/>
        <v>80</v>
      </c>
      <c r="BK441" s="34">
        <f t="shared" si="86"/>
        <v>76</v>
      </c>
      <c r="BL441" s="34">
        <f t="shared" si="87"/>
        <v>1</v>
      </c>
      <c r="BM441" s="34">
        <f t="shared" si="88"/>
        <v>77</v>
      </c>
      <c r="BN441" s="34">
        <f t="shared" si="89"/>
        <v>88</v>
      </c>
      <c r="BO441" s="34">
        <f t="shared" si="90"/>
        <v>50</v>
      </c>
      <c r="BP441" s="34">
        <f t="shared" si="91"/>
        <v>88</v>
      </c>
      <c r="BQ441" s="35">
        <f t="shared" si="92"/>
        <v>73</v>
      </c>
      <c r="BR441" s="34">
        <f t="shared" si="93"/>
        <v>78</v>
      </c>
      <c r="BS441" s="35">
        <f t="shared" si="94"/>
        <v>90</v>
      </c>
      <c r="BT441" s="35">
        <f t="shared" si="95"/>
        <v>100</v>
      </c>
      <c r="BU441" s="35">
        <f t="shared" si="96"/>
        <v>45</v>
      </c>
      <c r="BV441" s="35">
        <f t="shared" si="97"/>
        <v>72</v>
      </c>
    </row>
    <row r="442" spans="2:74" hidden="1" x14ac:dyDescent="0.3">
      <c r="B442" s="6" t="s">
        <v>708</v>
      </c>
      <c r="C442" s="6">
        <v>801011019</v>
      </c>
      <c r="D442" s="6" t="s">
        <v>181</v>
      </c>
      <c r="E442" s="6" t="s">
        <v>107</v>
      </c>
      <c r="F442" s="6" t="s">
        <v>2703</v>
      </c>
      <c r="G442" s="6" t="s">
        <v>108</v>
      </c>
      <c r="H442" s="6" t="s">
        <v>78</v>
      </c>
      <c r="I442" s="22">
        <v>765000</v>
      </c>
      <c r="J442" s="22">
        <v>772650</v>
      </c>
      <c r="K442" s="22">
        <v>790000</v>
      </c>
      <c r="L442" s="22">
        <v>790000</v>
      </c>
      <c r="M442" s="22">
        <v>791500</v>
      </c>
      <c r="N442" s="22">
        <v>790000</v>
      </c>
      <c r="O442" s="23">
        <v>29</v>
      </c>
      <c r="P442" s="23">
        <v>28</v>
      </c>
      <c r="Q442" s="23">
        <v>23</v>
      </c>
      <c r="R442" s="22">
        <v>610</v>
      </c>
      <c r="S442" s="22">
        <v>600</v>
      </c>
      <c r="T442" s="24">
        <v>4.5999999999999996</v>
      </c>
      <c r="U442" s="24">
        <v>-0.40000000000000036</v>
      </c>
      <c r="V442" s="24">
        <v>5</v>
      </c>
      <c r="W442" s="24">
        <v>5.3</v>
      </c>
      <c r="X442" s="25">
        <v>4.1464052287581703E-2</v>
      </c>
      <c r="Y442" s="24">
        <v>1.9</v>
      </c>
      <c r="Z442" s="24">
        <v>-1</v>
      </c>
      <c r="AA442" s="24">
        <v>2.9</v>
      </c>
      <c r="AB442" s="24">
        <v>4.2</v>
      </c>
      <c r="AC442" s="26">
        <v>0.23235616772306189</v>
      </c>
      <c r="AD442" s="24">
        <v>5.6037978659565688</v>
      </c>
      <c r="AE442" s="6">
        <v>107</v>
      </c>
      <c r="AF442" s="6">
        <v>149</v>
      </c>
      <c r="AG442" s="6">
        <v>129</v>
      </c>
      <c r="AH442" s="27">
        <v>1.5607675906183367</v>
      </c>
      <c r="AI442" s="28">
        <v>870500</v>
      </c>
      <c r="AJ442" s="28">
        <v>870000</v>
      </c>
      <c r="AK442" s="28">
        <v>845000</v>
      </c>
      <c r="AL442" s="29">
        <v>5.7471264367816091E-4</v>
      </c>
      <c r="AM442" s="29">
        <v>3.0177514792899408E-2</v>
      </c>
      <c r="AN442" s="6">
        <v>2.9</v>
      </c>
      <c r="AO442" s="27">
        <v>-0.30000000000000027</v>
      </c>
      <c r="AP442" s="6">
        <v>3.2</v>
      </c>
      <c r="AQ442" s="26">
        <v>7.8381147540983603E-2</v>
      </c>
      <c r="AR442" s="28">
        <v>650</v>
      </c>
      <c r="AS442" s="28">
        <v>645</v>
      </c>
      <c r="AT442" s="25">
        <v>7.7519379844961239E-3</v>
      </c>
      <c r="AU442" s="26">
        <v>0.13846716299924922</v>
      </c>
      <c r="AV442" s="30">
        <v>2625.28</v>
      </c>
      <c r="AW442" s="24">
        <v>0.77229999999999999</v>
      </c>
      <c r="AX442" s="24">
        <v>0.22770000000000001</v>
      </c>
      <c r="AY442" s="24">
        <v>0.90569999999999995</v>
      </c>
      <c r="AZ442" s="24">
        <v>9.0300000000000005E-2</v>
      </c>
      <c r="BA442" s="24">
        <v>0.20699999999999999</v>
      </c>
      <c r="BB442" s="24">
        <v>0.57589999999999997</v>
      </c>
      <c r="BC442" s="24">
        <v>0.2034</v>
      </c>
      <c r="BD442" s="31">
        <v>7</v>
      </c>
      <c r="BE442" s="23">
        <v>76</v>
      </c>
      <c r="BF442" s="32" t="s">
        <v>3141</v>
      </c>
      <c r="BG442" s="33">
        <v>149.01209645983599</v>
      </c>
      <c r="BH442" s="33">
        <v>-35.207608336693198</v>
      </c>
      <c r="BI442" s="34">
        <f t="shared" si="84"/>
        <v>41</v>
      </c>
      <c r="BJ442" s="34">
        <f t="shared" si="85"/>
        <v>69</v>
      </c>
      <c r="BK442" s="34">
        <f t="shared" si="86"/>
        <v>100</v>
      </c>
      <c r="BL442" s="34">
        <f t="shared" si="87"/>
        <v>54</v>
      </c>
      <c r="BM442" s="34">
        <f t="shared" si="88"/>
        <v>1</v>
      </c>
      <c r="BN442" s="34">
        <f t="shared" si="89"/>
        <v>100</v>
      </c>
      <c r="BO442" s="34">
        <f t="shared" si="90"/>
        <v>92</v>
      </c>
      <c r="BP442" s="34">
        <f t="shared" si="91"/>
        <v>36</v>
      </c>
      <c r="BQ442" s="35">
        <f t="shared" si="92"/>
        <v>88</v>
      </c>
      <c r="BR442" s="34">
        <f t="shared" si="93"/>
        <v>94</v>
      </c>
      <c r="BS442" s="35">
        <f t="shared" si="94"/>
        <v>100</v>
      </c>
      <c r="BT442" s="35">
        <f t="shared" si="95"/>
        <v>85</v>
      </c>
      <c r="BU442" s="35">
        <f t="shared" si="96"/>
        <v>70</v>
      </c>
      <c r="BV442" s="35">
        <f t="shared" si="97"/>
        <v>72</v>
      </c>
    </row>
    <row r="443" spans="2:74" hidden="1" x14ac:dyDescent="0.3">
      <c r="B443" s="6" t="s">
        <v>709</v>
      </c>
      <c r="C443" s="6">
        <v>209041216</v>
      </c>
      <c r="D443" s="6" t="s">
        <v>356</v>
      </c>
      <c r="E443" s="6" t="s">
        <v>103</v>
      </c>
      <c r="F443" s="6" t="s">
        <v>689</v>
      </c>
      <c r="G443" s="6" t="s">
        <v>86</v>
      </c>
      <c r="H443" s="6" t="s">
        <v>78</v>
      </c>
      <c r="I443" s="22">
        <v>940000</v>
      </c>
      <c r="J443" s="22">
        <v>968000</v>
      </c>
      <c r="K443" s="22">
        <v>1000000</v>
      </c>
      <c r="L443" s="22">
        <v>840000</v>
      </c>
      <c r="M443" s="22">
        <v>912000</v>
      </c>
      <c r="N443" s="22">
        <v>920000</v>
      </c>
      <c r="O443" s="23">
        <v>27</v>
      </c>
      <c r="P443" s="23">
        <v>30</v>
      </c>
      <c r="Q443" s="23">
        <v>30</v>
      </c>
      <c r="R443" s="22">
        <v>630</v>
      </c>
      <c r="S443" s="22">
        <v>595</v>
      </c>
      <c r="T443" s="24">
        <v>2.2000000000000002</v>
      </c>
      <c r="U443" s="24">
        <v>-0.19999999999999973</v>
      </c>
      <c r="V443" s="24">
        <v>2.4</v>
      </c>
      <c r="W443" s="24">
        <v>2.8</v>
      </c>
      <c r="X443" s="25">
        <v>3.4851063829787234E-2</v>
      </c>
      <c r="Y443" s="24">
        <v>3</v>
      </c>
      <c r="Z443" s="24">
        <v>-1.5</v>
      </c>
      <c r="AA443" s="24">
        <v>4.5</v>
      </c>
      <c r="AB443" s="24">
        <v>4.3</v>
      </c>
      <c r="AC443" s="26">
        <v>0.30687397708674302</v>
      </c>
      <c r="AD443" s="24">
        <v>8.8052972668357281</v>
      </c>
      <c r="AE443" s="6">
        <v>1237</v>
      </c>
      <c r="AF443" s="6">
        <v>1373</v>
      </c>
      <c r="AG443" s="6">
        <v>1227</v>
      </c>
      <c r="AH443" s="27">
        <v>5.5820224719101121</v>
      </c>
      <c r="AI443" s="28">
        <v>740000</v>
      </c>
      <c r="AJ443" s="28">
        <v>730000</v>
      </c>
      <c r="AK443" s="28">
        <v>705000</v>
      </c>
      <c r="AL443" s="29">
        <v>1.3698630136986301E-2</v>
      </c>
      <c r="AM443" s="29">
        <v>4.9645390070921988E-2</v>
      </c>
      <c r="AN443" s="6">
        <v>3</v>
      </c>
      <c r="AO443" s="27">
        <v>0</v>
      </c>
      <c r="AP443" s="6">
        <v>3</v>
      </c>
      <c r="AQ443" s="26">
        <v>8.2266009852216743E-2</v>
      </c>
      <c r="AR443" s="28">
        <v>550</v>
      </c>
      <c r="AS443" s="28">
        <v>500</v>
      </c>
      <c r="AT443" s="25">
        <v>0.1</v>
      </c>
      <c r="AU443" s="26">
        <v>-8.2693471239107863E-2</v>
      </c>
      <c r="AV443" s="30">
        <v>2052.96</v>
      </c>
      <c r="AW443" s="24">
        <v>0.70040000000000002</v>
      </c>
      <c r="AX443" s="24">
        <v>0.29959999999999998</v>
      </c>
      <c r="AY443" s="24">
        <v>0.66990000000000005</v>
      </c>
      <c r="AZ443" s="24">
        <v>0.19389999999999999</v>
      </c>
      <c r="BA443" s="24">
        <v>0.29360000000000003</v>
      </c>
      <c r="BB443" s="24">
        <v>0.37080000000000002</v>
      </c>
      <c r="BC443" s="24">
        <v>0.27700000000000002</v>
      </c>
      <c r="BD443" s="31">
        <v>8</v>
      </c>
      <c r="BE443" s="23">
        <v>17</v>
      </c>
      <c r="BF443" s="32" t="s">
        <v>3142</v>
      </c>
      <c r="BG443" s="33">
        <v>145.07251992552199</v>
      </c>
      <c r="BH443" s="33">
        <v>-37.683622244402798</v>
      </c>
      <c r="BI443" s="34">
        <f t="shared" si="84"/>
        <v>80</v>
      </c>
      <c r="BJ443" s="34">
        <f t="shared" si="85"/>
        <v>67</v>
      </c>
      <c r="BK443" s="34">
        <f t="shared" si="86"/>
        <v>56</v>
      </c>
      <c r="BL443" s="34">
        <f t="shared" si="87"/>
        <v>100</v>
      </c>
      <c r="BM443" s="34">
        <f t="shared" si="88"/>
        <v>8</v>
      </c>
      <c r="BN443" s="34">
        <f t="shared" si="89"/>
        <v>100</v>
      </c>
      <c r="BO443" s="34">
        <f t="shared" si="90"/>
        <v>100</v>
      </c>
      <c r="BP443" s="34">
        <f t="shared" si="91"/>
        <v>55</v>
      </c>
      <c r="BQ443" s="35">
        <f t="shared" si="92"/>
        <v>67</v>
      </c>
      <c r="BR443" s="34">
        <f t="shared" si="93"/>
        <v>62</v>
      </c>
      <c r="BS443" s="35">
        <f t="shared" si="94"/>
        <v>62</v>
      </c>
      <c r="BT443" s="35">
        <f t="shared" si="95"/>
        <v>67</v>
      </c>
      <c r="BU443" s="35">
        <f t="shared" si="96"/>
        <v>80</v>
      </c>
      <c r="BV443" s="35">
        <f t="shared" si="97"/>
        <v>72</v>
      </c>
    </row>
    <row r="444" spans="2:74" hidden="1" x14ac:dyDescent="0.3">
      <c r="B444" s="6" t="s">
        <v>710</v>
      </c>
      <c r="C444" s="6">
        <v>312021357</v>
      </c>
      <c r="D444" s="6" t="s">
        <v>711</v>
      </c>
      <c r="E444" s="6" t="s">
        <v>712</v>
      </c>
      <c r="F444" s="6" t="s">
        <v>2698</v>
      </c>
      <c r="G444" s="6" t="s">
        <v>97</v>
      </c>
      <c r="H444" s="6" t="s">
        <v>78</v>
      </c>
      <c r="I444" s="22">
        <v>620000</v>
      </c>
      <c r="J444" s="22">
        <v>599000</v>
      </c>
      <c r="K444" s="22">
        <v>479000</v>
      </c>
      <c r="L444" s="22">
        <v>645000</v>
      </c>
      <c r="M444" s="22">
        <v>610000</v>
      </c>
      <c r="N444" s="22">
        <v>480000</v>
      </c>
      <c r="O444" s="23">
        <v>29</v>
      </c>
      <c r="P444" s="23">
        <v>30</v>
      </c>
      <c r="Q444" s="23">
        <v>32</v>
      </c>
      <c r="R444" s="22">
        <v>550</v>
      </c>
      <c r="S444" s="22">
        <v>500</v>
      </c>
      <c r="T444" s="24">
        <v>1.5</v>
      </c>
      <c r="U444" s="24">
        <v>-0.10000000000000009</v>
      </c>
      <c r="V444" s="24">
        <v>1.6</v>
      </c>
      <c r="W444" s="24">
        <v>2</v>
      </c>
      <c r="X444" s="25">
        <v>4.6129032258064515E-2</v>
      </c>
      <c r="Y444" s="24">
        <v>0.5</v>
      </c>
      <c r="Z444" s="24">
        <v>-0.19999999999999996</v>
      </c>
      <c r="AA444" s="24">
        <v>0.7</v>
      </c>
      <c r="AB444" s="24">
        <v>0.8</v>
      </c>
      <c r="AC444" s="26">
        <v>0.23328808958262637</v>
      </c>
      <c r="AD444" s="24">
        <v>5.0572942496932987</v>
      </c>
      <c r="AE444" s="6">
        <v>405</v>
      </c>
      <c r="AF444" s="6">
        <v>393</v>
      </c>
      <c r="AG444" s="6">
        <v>369</v>
      </c>
      <c r="AH444" s="27">
        <v>2.7826086956521738</v>
      </c>
      <c r="AI444" s="28">
        <v>603000</v>
      </c>
      <c r="AJ444" s="28">
        <v>480000</v>
      </c>
      <c r="AK444" s="28">
        <v>435000</v>
      </c>
      <c r="AL444" s="29">
        <v>0.25624999999999998</v>
      </c>
      <c r="AM444" s="29">
        <v>0.38620689655172413</v>
      </c>
      <c r="AN444" s="6">
        <v>3.1</v>
      </c>
      <c r="AO444" s="27">
        <v>-0.60000000000000009</v>
      </c>
      <c r="AP444" s="6">
        <v>3.7</v>
      </c>
      <c r="AQ444" s="26">
        <v>5.826771653543307E-2</v>
      </c>
      <c r="AR444" s="28">
        <v>640</v>
      </c>
      <c r="AS444" s="28">
        <v>570</v>
      </c>
      <c r="AT444" s="25">
        <v>0.12280701754385964</v>
      </c>
      <c r="AU444" s="26">
        <v>0.47301678427596505</v>
      </c>
      <c r="AV444" s="30">
        <v>2357.6000000000004</v>
      </c>
      <c r="AW444" s="24">
        <v>0.8095</v>
      </c>
      <c r="AX444" s="24">
        <v>0.1905</v>
      </c>
      <c r="AY444" s="24">
        <v>0.87829999999999997</v>
      </c>
      <c r="AZ444" s="24">
        <v>0.11700000000000001</v>
      </c>
      <c r="BA444" s="24">
        <v>0.36680000000000001</v>
      </c>
      <c r="BB444" s="24">
        <v>0.42620000000000002</v>
      </c>
      <c r="BC444" s="24">
        <v>0.17080000000000001</v>
      </c>
      <c r="BD444" s="31">
        <v>4</v>
      </c>
      <c r="BE444" s="23">
        <v>798</v>
      </c>
      <c r="BF444" s="32" t="s">
        <v>3143</v>
      </c>
      <c r="BG444" s="33">
        <v>149.04912184870801</v>
      </c>
      <c r="BH444" s="33">
        <v>-21.278125033975499</v>
      </c>
      <c r="BI444" s="34">
        <f t="shared" si="84"/>
        <v>92</v>
      </c>
      <c r="BJ444" s="34">
        <f t="shared" si="85"/>
        <v>65</v>
      </c>
      <c r="BK444" s="34">
        <f t="shared" si="86"/>
        <v>90</v>
      </c>
      <c r="BL444" s="34">
        <f t="shared" si="87"/>
        <v>1</v>
      </c>
      <c r="BM444" s="34">
        <f t="shared" si="88"/>
        <v>100</v>
      </c>
      <c r="BN444" s="34">
        <f t="shared" si="89"/>
        <v>75</v>
      </c>
      <c r="BO444" s="34">
        <f t="shared" si="90"/>
        <v>1</v>
      </c>
      <c r="BP444" s="34">
        <f t="shared" si="91"/>
        <v>71</v>
      </c>
      <c r="BQ444" s="35">
        <f t="shared" si="92"/>
        <v>100</v>
      </c>
      <c r="BR444" s="34">
        <f t="shared" si="93"/>
        <v>99</v>
      </c>
      <c r="BS444" s="35">
        <f t="shared" si="94"/>
        <v>100</v>
      </c>
      <c r="BT444" s="35">
        <f t="shared" si="95"/>
        <v>100</v>
      </c>
      <c r="BU444" s="35">
        <f t="shared" si="96"/>
        <v>40</v>
      </c>
      <c r="BV444" s="35">
        <f t="shared" si="97"/>
        <v>72</v>
      </c>
    </row>
    <row r="445" spans="2:74" hidden="1" x14ac:dyDescent="0.3">
      <c r="B445" s="6" t="s">
        <v>713</v>
      </c>
      <c r="C445" s="6">
        <v>304031093</v>
      </c>
      <c r="D445" s="6" t="s">
        <v>622</v>
      </c>
      <c r="E445" s="6" t="s">
        <v>308</v>
      </c>
      <c r="F445" s="6" t="s">
        <v>2780</v>
      </c>
      <c r="G445" s="6" t="s">
        <v>97</v>
      </c>
      <c r="H445" s="6" t="s">
        <v>78</v>
      </c>
      <c r="I445" s="22">
        <v>1183400</v>
      </c>
      <c r="J445" s="22">
        <v>1200000</v>
      </c>
      <c r="K445" s="22">
        <v>1351350</v>
      </c>
      <c r="L445" s="22">
        <v>1100000</v>
      </c>
      <c r="M445" s="22">
        <v>1000000</v>
      </c>
      <c r="N445" s="22">
        <v>1200088</v>
      </c>
      <c r="O445" s="23">
        <v>35</v>
      </c>
      <c r="P445" s="23">
        <v>34</v>
      </c>
      <c r="Q445" s="23">
        <v>28</v>
      </c>
      <c r="R445" s="22">
        <v>725</v>
      </c>
      <c r="S445" s="22">
        <v>725</v>
      </c>
      <c r="T445" s="24">
        <v>2.2999999999999998</v>
      </c>
      <c r="U445" s="24">
        <v>9.9999999999999645E-2</v>
      </c>
      <c r="V445" s="24">
        <v>2.2000000000000002</v>
      </c>
      <c r="W445" s="24">
        <v>2.2999999999999998</v>
      </c>
      <c r="X445" s="25">
        <v>3.1857360148724014E-2</v>
      </c>
      <c r="Y445" s="24">
        <v>2</v>
      </c>
      <c r="Z445" s="24">
        <v>-0.89999999999999991</v>
      </c>
      <c r="AA445" s="24">
        <v>2.9</v>
      </c>
      <c r="AB445" s="24">
        <v>3.3</v>
      </c>
      <c r="AC445" s="26">
        <v>0.29857999472851865</v>
      </c>
      <c r="AD445" s="24">
        <v>9.3724022748469231</v>
      </c>
      <c r="AE445" s="6">
        <v>112</v>
      </c>
      <c r="AF445" s="6">
        <v>119</v>
      </c>
      <c r="AG445" s="6">
        <v>99</v>
      </c>
      <c r="AH445" s="27">
        <v>3.6850393700787403</v>
      </c>
      <c r="AI445" s="28">
        <v>1650000</v>
      </c>
      <c r="AJ445" s="28">
        <v>1550000</v>
      </c>
      <c r="AK445" s="28">
        <v>1500000</v>
      </c>
      <c r="AL445" s="29">
        <v>6.4516129032258063E-2</v>
      </c>
      <c r="AM445" s="29">
        <v>0.1</v>
      </c>
      <c r="AN445" s="6">
        <v>2.1</v>
      </c>
      <c r="AO445" s="27">
        <v>-0.19999999999999973</v>
      </c>
      <c r="AP445" s="6">
        <v>2.2999999999999998</v>
      </c>
      <c r="AQ445" s="26">
        <v>0.11428571428571428</v>
      </c>
      <c r="AR445" s="28">
        <v>790</v>
      </c>
      <c r="AS445" s="28">
        <v>750</v>
      </c>
      <c r="AT445" s="25">
        <v>5.3333333333333337E-2</v>
      </c>
      <c r="AU445" s="26">
        <v>0.34491527733120864</v>
      </c>
      <c r="AV445" s="30">
        <v>2428.1600000000003</v>
      </c>
      <c r="AW445" s="24">
        <v>0.72370000000000001</v>
      </c>
      <c r="AX445" s="24">
        <v>0.27629999999999999</v>
      </c>
      <c r="AY445" s="24">
        <v>0.67830000000000001</v>
      </c>
      <c r="AZ445" s="24">
        <v>8.77E-2</v>
      </c>
      <c r="BA445" s="24">
        <v>0.31819999999999998</v>
      </c>
      <c r="BB445" s="24">
        <v>0.35649999999999998</v>
      </c>
      <c r="BC445" s="24">
        <v>0.28899999999999998</v>
      </c>
      <c r="BD445" s="31">
        <v>10</v>
      </c>
      <c r="BE445" s="23">
        <v>9</v>
      </c>
      <c r="BF445" s="32" t="s">
        <v>3144</v>
      </c>
      <c r="BG445" s="33">
        <v>152.98196701773401</v>
      </c>
      <c r="BH445" s="33">
        <v>-27.542037960471099</v>
      </c>
      <c r="BI445" s="34">
        <f t="shared" si="84"/>
        <v>79</v>
      </c>
      <c r="BJ445" s="34">
        <f t="shared" si="85"/>
        <v>82</v>
      </c>
      <c r="BK445" s="34">
        <f t="shared" si="86"/>
        <v>79</v>
      </c>
      <c r="BL445" s="34">
        <f t="shared" si="87"/>
        <v>1</v>
      </c>
      <c r="BM445" s="34">
        <f t="shared" si="88"/>
        <v>33</v>
      </c>
      <c r="BN445" s="34">
        <f t="shared" si="89"/>
        <v>100</v>
      </c>
      <c r="BO445" s="34">
        <f t="shared" si="90"/>
        <v>100</v>
      </c>
      <c r="BP445" s="34">
        <f t="shared" si="91"/>
        <v>60</v>
      </c>
      <c r="BQ445" s="35">
        <f t="shared" si="92"/>
        <v>57</v>
      </c>
      <c r="BR445" s="34">
        <f t="shared" si="93"/>
        <v>57</v>
      </c>
      <c r="BS445" s="35">
        <f t="shared" si="94"/>
        <v>68</v>
      </c>
      <c r="BT445" s="35">
        <f t="shared" si="95"/>
        <v>84</v>
      </c>
      <c r="BU445" s="35">
        <f t="shared" si="96"/>
        <v>100</v>
      </c>
      <c r="BV445" s="35">
        <f t="shared" si="97"/>
        <v>72</v>
      </c>
    </row>
    <row r="446" spans="2:74" hidden="1" x14ac:dyDescent="0.3">
      <c r="B446" s="6" t="s">
        <v>714</v>
      </c>
      <c r="C446" s="6">
        <v>407031160</v>
      </c>
      <c r="D446" s="6" t="s">
        <v>80</v>
      </c>
      <c r="E446" s="6" t="s">
        <v>81</v>
      </c>
      <c r="F446" s="6" t="s">
        <v>2692</v>
      </c>
      <c r="G446" s="6" t="s">
        <v>82</v>
      </c>
      <c r="H446" s="6" t="s">
        <v>78</v>
      </c>
      <c r="I446" s="22">
        <v>389000</v>
      </c>
      <c r="J446" s="22">
        <v>370000</v>
      </c>
      <c r="K446" s="22">
        <v>315000</v>
      </c>
      <c r="L446" s="22">
        <v>358000</v>
      </c>
      <c r="M446" s="22">
        <v>340000</v>
      </c>
      <c r="N446" s="22">
        <v>340000</v>
      </c>
      <c r="O446" s="23">
        <v>54</v>
      </c>
      <c r="P446" s="23">
        <v>49</v>
      </c>
      <c r="Q446" s="23">
        <v>62</v>
      </c>
      <c r="R446" s="22">
        <v>360</v>
      </c>
      <c r="S446" s="22">
        <v>340</v>
      </c>
      <c r="T446" s="24">
        <v>2.2999999999999998</v>
      </c>
      <c r="U446" s="24">
        <v>0</v>
      </c>
      <c r="V446" s="24">
        <v>2.2999999999999998</v>
      </c>
      <c r="W446" s="24">
        <v>2.1</v>
      </c>
      <c r="X446" s="25">
        <v>4.8123393316195376E-2</v>
      </c>
      <c r="Y446" s="24">
        <v>1.5</v>
      </c>
      <c r="Z446" s="24">
        <v>-0.60000000000000009</v>
      </c>
      <c r="AA446" s="24">
        <v>2.1</v>
      </c>
      <c r="AB446" s="24">
        <v>2.9</v>
      </c>
      <c r="AC446" s="26">
        <v>0.30936339887254227</v>
      </c>
      <c r="AD446" s="24">
        <v>6.4285449872552851</v>
      </c>
      <c r="AE446" s="6">
        <v>317</v>
      </c>
      <c r="AF446" s="6">
        <v>309</v>
      </c>
      <c r="AG446" s="6">
        <v>304</v>
      </c>
      <c r="AH446" s="27">
        <v>5.09375</v>
      </c>
      <c r="AI446" s="28">
        <v>425000</v>
      </c>
      <c r="AJ446" s="28">
        <v>370000</v>
      </c>
      <c r="AK446" s="28">
        <v>335000</v>
      </c>
      <c r="AL446" s="29">
        <v>0.14864864864864866</v>
      </c>
      <c r="AM446" s="29">
        <v>0.26865671641791045</v>
      </c>
      <c r="AN446" s="6">
        <v>1.3</v>
      </c>
      <c r="AO446" s="27">
        <v>-0.19999999999999996</v>
      </c>
      <c r="AP446" s="6">
        <v>1.5</v>
      </c>
      <c r="AQ446" s="26">
        <v>8.478260869565217E-2</v>
      </c>
      <c r="AR446" s="28">
        <v>440</v>
      </c>
      <c r="AS446" s="28">
        <v>395</v>
      </c>
      <c r="AT446" s="25">
        <v>0.11392405063291139</v>
      </c>
      <c r="AU446" s="26">
        <v>0.24998892584445409</v>
      </c>
      <c r="AV446" s="30">
        <v>1163.68</v>
      </c>
      <c r="AW446" s="24">
        <v>0.60340000000000005</v>
      </c>
      <c r="AX446" s="24">
        <v>0.39660000000000001</v>
      </c>
      <c r="AY446" s="24">
        <v>0.78100000000000003</v>
      </c>
      <c r="AZ446" s="24">
        <v>0.17519999999999999</v>
      </c>
      <c r="BA446" s="24">
        <v>0.30659999999999998</v>
      </c>
      <c r="BB446" s="24">
        <v>0.23780000000000001</v>
      </c>
      <c r="BC446" s="24">
        <v>0.41299999999999998</v>
      </c>
      <c r="BD446" s="31">
        <v>1.5</v>
      </c>
      <c r="BE446" s="23">
        <v>197</v>
      </c>
      <c r="BF446" s="32" t="s">
        <v>3145</v>
      </c>
      <c r="BG446" s="33">
        <v>140.60048402972501</v>
      </c>
      <c r="BH446" s="33">
        <v>-34.2751095763468</v>
      </c>
      <c r="BI446" s="34">
        <f t="shared" si="84"/>
        <v>79</v>
      </c>
      <c r="BJ446" s="34">
        <f t="shared" si="85"/>
        <v>95</v>
      </c>
      <c r="BK446" s="34">
        <f t="shared" si="86"/>
        <v>62</v>
      </c>
      <c r="BL446" s="34">
        <f t="shared" si="87"/>
        <v>18</v>
      </c>
      <c r="BM446" s="34">
        <f t="shared" si="88"/>
        <v>75</v>
      </c>
      <c r="BN446" s="34">
        <f t="shared" si="89"/>
        <v>100</v>
      </c>
      <c r="BO446" s="34">
        <f t="shared" si="90"/>
        <v>69</v>
      </c>
      <c r="BP446" s="34">
        <f t="shared" si="91"/>
        <v>57</v>
      </c>
      <c r="BQ446" s="35">
        <f t="shared" si="92"/>
        <v>100</v>
      </c>
      <c r="BR446" s="34">
        <f t="shared" si="93"/>
        <v>86</v>
      </c>
      <c r="BS446" s="35">
        <f t="shared" si="94"/>
        <v>61</v>
      </c>
      <c r="BT446" s="35">
        <f t="shared" si="95"/>
        <v>92</v>
      </c>
      <c r="BU446" s="35">
        <f t="shared" si="96"/>
        <v>15</v>
      </c>
      <c r="BV446" s="35">
        <f t="shared" si="97"/>
        <v>72</v>
      </c>
    </row>
    <row r="447" spans="2:74" hidden="1" x14ac:dyDescent="0.3">
      <c r="B447" s="6" t="s">
        <v>715</v>
      </c>
      <c r="C447" s="6">
        <v>801101139</v>
      </c>
      <c r="D447" s="6" t="s">
        <v>582</v>
      </c>
      <c r="E447" s="6" t="s">
        <v>107</v>
      </c>
      <c r="F447" s="6" t="s">
        <v>2703</v>
      </c>
      <c r="G447" s="6" t="s">
        <v>108</v>
      </c>
      <c r="H447" s="6" t="s">
        <v>78</v>
      </c>
      <c r="I447" s="22">
        <v>1290000</v>
      </c>
      <c r="J447" s="22">
        <v>1290000</v>
      </c>
      <c r="K447" s="22">
        <v>1349000</v>
      </c>
      <c r="L447" s="22">
        <v>1167500</v>
      </c>
      <c r="M447" s="22">
        <v>1055000</v>
      </c>
      <c r="N447" s="22">
        <v>1170001</v>
      </c>
      <c r="O447" s="23">
        <v>28</v>
      </c>
      <c r="P447" s="23">
        <v>35</v>
      </c>
      <c r="Q447" s="23">
        <v>24</v>
      </c>
      <c r="R447" s="22">
        <v>900</v>
      </c>
      <c r="S447" s="22">
        <v>850</v>
      </c>
      <c r="T447" s="24">
        <v>2.1</v>
      </c>
      <c r="U447" s="24">
        <v>0</v>
      </c>
      <c r="V447" s="24">
        <v>2.1</v>
      </c>
      <c r="W447" s="24">
        <v>1.8</v>
      </c>
      <c r="X447" s="25">
        <v>3.6279069767441857E-2</v>
      </c>
      <c r="Y447" s="24">
        <v>2</v>
      </c>
      <c r="Z447" s="24">
        <v>-0.70000000000000018</v>
      </c>
      <c r="AA447" s="24">
        <v>2.7</v>
      </c>
      <c r="AB447" s="24">
        <v>2.7</v>
      </c>
      <c r="AC447" s="26">
        <v>0.31401775247027297</v>
      </c>
      <c r="AD447" s="24">
        <v>8.6556175360395748</v>
      </c>
      <c r="AE447" s="6">
        <v>31</v>
      </c>
      <c r="AF447" s="6">
        <v>35</v>
      </c>
      <c r="AG447" s="6">
        <v>42</v>
      </c>
      <c r="AH447" s="27">
        <v>6</v>
      </c>
      <c r="AI447" s="28">
        <v>1225000</v>
      </c>
      <c r="AJ447" s="28">
        <v>1170001</v>
      </c>
      <c r="AK447" s="28">
        <v>1240000</v>
      </c>
      <c r="AL447" s="29">
        <v>4.7007652130211852E-2</v>
      </c>
      <c r="AM447" s="29">
        <v>-1.2096774193548387E-2</v>
      </c>
      <c r="AN447" s="6">
        <v>2.2000000000000002</v>
      </c>
      <c r="AO447" s="27">
        <v>-9.9999999999999645E-2</v>
      </c>
      <c r="AP447" s="6">
        <v>2.2999999999999998</v>
      </c>
      <c r="AQ447" s="26">
        <v>0.1112251056125528</v>
      </c>
      <c r="AR447" s="28">
        <v>900</v>
      </c>
      <c r="AS447" s="28">
        <v>920</v>
      </c>
      <c r="AT447" s="25">
        <v>-2.1739130434782608E-2</v>
      </c>
      <c r="AU447" s="26">
        <v>3.3682930435579905E-2</v>
      </c>
      <c r="AV447" s="30">
        <v>2866.0800000000004</v>
      </c>
      <c r="AW447" s="24">
        <v>0.67249999999999999</v>
      </c>
      <c r="AX447" s="24">
        <v>0.32750000000000001</v>
      </c>
      <c r="AY447" s="24">
        <v>0.39229999999999998</v>
      </c>
      <c r="AZ447" s="24">
        <v>0.10059999999999999</v>
      </c>
      <c r="BA447" s="24">
        <v>9.0499999999999997E-2</v>
      </c>
      <c r="BB447" s="24">
        <v>0.58199999999999996</v>
      </c>
      <c r="BC447" s="24">
        <v>0.31130000000000002</v>
      </c>
      <c r="BD447" s="31">
        <v>10</v>
      </c>
      <c r="BE447" s="23">
        <v>69</v>
      </c>
      <c r="BF447" s="32" t="s">
        <v>3146</v>
      </c>
      <c r="BG447" s="33">
        <v>149.035422956193</v>
      </c>
      <c r="BH447" s="33">
        <v>-35.321270133517899</v>
      </c>
      <c r="BI447" s="34">
        <f t="shared" si="84"/>
        <v>82</v>
      </c>
      <c r="BJ447" s="34">
        <f t="shared" si="85"/>
        <v>80</v>
      </c>
      <c r="BK447" s="34">
        <f t="shared" si="86"/>
        <v>51</v>
      </c>
      <c r="BL447" s="34">
        <f t="shared" si="87"/>
        <v>89</v>
      </c>
      <c r="BM447" s="34">
        <f t="shared" si="88"/>
        <v>24</v>
      </c>
      <c r="BN447" s="34">
        <f t="shared" si="89"/>
        <v>100</v>
      </c>
      <c r="BO447" s="34">
        <f t="shared" si="90"/>
        <v>93</v>
      </c>
      <c r="BP447" s="34">
        <f t="shared" si="91"/>
        <v>10</v>
      </c>
      <c r="BQ447" s="35">
        <f t="shared" si="92"/>
        <v>71</v>
      </c>
      <c r="BR447" s="34">
        <f t="shared" si="93"/>
        <v>64</v>
      </c>
      <c r="BS447" s="35">
        <f t="shared" si="94"/>
        <v>58</v>
      </c>
      <c r="BT447" s="35">
        <f t="shared" si="95"/>
        <v>84</v>
      </c>
      <c r="BU447" s="35">
        <f t="shared" si="96"/>
        <v>100</v>
      </c>
      <c r="BV447" s="35">
        <f t="shared" si="97"/>
        <v>72</v>
      </c>
    </row>
    <row r="448" spans="2:74" hidden="1" x14ac:dyDescent="0.3">
      <c r="B448" s="6" t="s">
        <v>716</v>
      </c>
      <c r="C448" s="6">
        <v>202011024</v>
      </c>
      <c r="D448" s="6" t="s">
        <v>251</v>
      </c>
      <c r="E448" s="6" t="s">
        <v>251</v>
      </c>
      <c r="F448" s="6" t="s">
        <v>251</v>
      </c>
      <c r="G448" s="6" t="s">
        <v>86</v>
      </c>
      <c r="H448" s="6" t="s">
        <v>78</v>
      </c>
      <c r="I448" s="22">
        <v>695000</v>
      </c>
      <c r="J448" s="22">
        <v>695000</v>
      </c>
      <c r="K448" s="22">
        <v>706655</v>
      </c>
      <c r="L448" s="22">
        <v>735000</v>
      </c>
      <c r="M448" s="22">
        <v>720000</v>
      </c>
      <c r="N448" s="22">
        <v>710000</v>
      </c>
      <c r="O448" s="23">
        <v>54</v>
      </c>
      <c r="P448" s="23">
        <v>55</v>
      </c>
      <c r="Q448" s="23">
        <v>57</v>
      </c>
      <c r="R448" s="22">
        <v>590</v>
      </c>
      <c r="S448" s="22">
        <v>550</v>
      </c>
      <c r="T448" s="24">
        <v>2.8</v>
      </c>
      <c r="U448" s="24">
        <v>-0.20000000000000018</v>
      </c>
      <c r="V448" s="24">
        <v>3</v>
      </c>
      <c r="W448" s="24">
        <v>2.7</v>
      </c>
      <c r="X448" s="25">
        <v>4.414388489208633E-2</v>
      </c>
      <c r="Y448" s="24">
        <v>2.2999999999999998</v>
      </c>
      <c r="Z448" s="24">
        <v>-1.1000000000000001</v>
      </c>
      <c r="AA448" s="24">
        <v>3.4</v>
      </c>
      <c r="AB448" s="24">
        <v>3.1</v>
      </c>
      <c r="AC448" s="26">
        <v>0.23761195953347505</v>
      </c>
      <c r="AD448" s="24">
        <v>5.3826698786103382</v>
      </c>
      <c r="AE448" s="6">
        <v>529</v>
      </c>
      <c r="AF448" s="6">
        <v>649</v>
      </c>
      <c r="AG448" s="6">
        <v>628</v>
      </c>
      <c r="AH448" s="27">
        <v>5.1214953271028039</v>
      </c>
      <c r="AI448" s="28">
        <v>560000</v>
      </c>
      <c r="AJ448" s="28">
        <v>541500</v>
      </c>
      <c r="AK448" s="28">
        <v>552738</v>
      </c>
      <c r="AL448" s="29">
        <v>3.4164358264081256E-2</v>
      </c>
      <c r="AM448" s="29">
        <v>1.3138231856684361E-2</v>
      </c>
      <c r="AN448" s="6">
        <v>2.7</v>
      </c>
      <c r="AO448" s="27">
        <v>-0.29999999999999982</v>
      </c>
      <c r="AP448" s="6">
        <v>3</v>
      </c>
      <c r="AQ448" s="26">
        <v>6.7164179104477612E-2</v>
      </c>
      <c r="AR448" s="28">
        <v>490</v>
      </c>
      <c r="AS448" s="28">
        <v>460</v>
      </c>
      <c r="AT448" s="25">
        <v>6.5217391304347824E-2</v>
      </c>
      <c r="AU448" s="26">
        <v>0.24803235252687994</v>
      </c>
      <c r="AV448" s="30">
        <v>2483.0400000000004</v>
      </c>
      <c r="AW448" s="24">
        <v>0.84740000000000004</v>
      </c>
      <c r="AX448" s="24">
        <v>0.15260000000000001</v>
      </c>
      <c r="AY448" s="24">
        <v>0.99460000000000004</v>
      </c>
      <c r="AZ448" s="24">
        <v>2.3E-3</v>
      </c>
      <c r="BA448" s="24">
        <v>0.36199999999999999</v>
      </c>
      <c r="BB448" s="24">
        <v>0.50029999999999997</v>
      </c>
      <c r="BC448" s="24">
        <v>9.8000000000000004E-2</v>
      </c>
      <c r="BD448" s="31">
        <v>6</v>
      </c>
      <c r="BE448" s="23">
        <v>126</v>
      </c>
      <c r="BF448" s="32" t="s">
        <v>3147</v>
      </c>
      <c r="BG448" s="33">
        <v>144.35492436201201</v>
      </c>
      <c r="BH448" s="33">
        <v>-36.7862600751766</v>
      </c>
      <c r="BI448" s="34">
        <f t="shared" si="84"/>
        <v>70</v>
      </c>
      <c r="BJ448" s="34">
        <f t="shared" si="85"/>
        <v>72</v>
      </c>
      <c r="BK448" s="34">
        <f t="shared" si="86"/>
        <v>61</v>
      </c>
      <c r="BL448" s="34">
        <f t="shared" si="87"/>
        <v>18</v>
      </c>
      <c r="BM448" s="34">
        <f t="shared" si="88"/>
        <v>18</v>
      </c>
      <c r="BN448" s="34">
        <f t="shared" si="89"/>
        <v>88</v>
      </c>
      <c r="BO448" s="34">
        <f t="shared" si="90"/>
        <v>81</v>
      </c>
      <c r="BP448" s="34">
        <f t="shared" si="91"/>
        <v>70</v>
      </c>
      <c r="BQ448" s="35">
        <f t="shared" si="92"/>
        <v>97</v>
      </c>
      <c r="BR448" s="34">
        <f t="shared" si="93"/>
        <v>96</v>
      </c>
      <c r="BS448" s="35">
        <f t="shared" si="94"/>
        <v>100</v>
      </c>
      <c r="BT448" s="35">
        <f t="shared" si="95"/>
        <v>79</v>
      </c>
      <c r="BU448" s="35">
        <f t="shared" si="96"/>
        <v>60</v>
      </c>
      <c r="BV448" s="35">
        <f t="shared" si="97"/>
        <v>72</v>
      </c>
    </row>
    <row r="449" spans="2:74" hidden="1" x14ac:dyDescent="0.3">
      <c r="B449" s="6" t="s">
        <v>717</v>
      </c>
      <c r="C449" s="6">
        <v>801051056</v>
      </c>
      <c r="D449" s="6" t="s">
        <v>718</v>
      </c>
      <c r="E449" s="6" t="s">
        <v>107</v>
      </c>
      <c r="F449" s="6" t="s">
        <v>2703</v>
      </c>
      <c r="G449" s="6" t="s">
        <v>108</v>
      </c>
      <c r="H449" s="6" t="s">
        <v>78</v>
      </c>
      <c r="I449" s="22">
        <v>1450000</v>
      </c>
      <c r="J449" s="22">
        <v>1430000</v>
      </c>
      <c r="K449" s="22">
        <v>1250000</v>
      </c>
      <c r="L449" s="22">
        <v>1430000</v>
      </c>
      <c r="M449" s="22">
        <v>1430000</v>
      </c>
      <c r="N449" s="22">
        <v>1230000</v>
      </c>
      <c r="O449" s="23">
        <v>33</v>
      </c>
      <c r="P449" s="23">
        <v>46</v>
      </c>
      <c r="Q449" s="23">
        <v>36</v>
      </c>
      <c r="R449" s="22">
        <v>720</v>
      </c>
      <c r="S449" s="22">
        <v>750</v>
      </c>
      <c r="T449" s="24">
        <v>3.1</v>
      </c>
      <c r="U449" s="24">
        <v>0.5</v>
      </c>
      <c r="V449" s="24">
        <v>2.6</v>
      </c>
      <c r="W449" s="24">
        <v>2.2000000000000002</v>
      </c>
      <c r="X449" s="25">
        <v>2.5820689655172414E-2</v>
      </c>
      <c r="Y449" s="24">
        <v>3.6</v>
      </c>
      <c r="Z449" s="24">
        <v>-0.19999999999999973</v>
      </c>
      <c r="AA449" s="24">
        <v>3.8</v>
      </c>
      <c r="AB449" s="24">
        <v>2.6</v>
      </c>
      <c r="AC449" s="26">
        <v>0.24508469037634115</v>
      </c>
      <c r="AD449" s="24">
        <v>9.4917948997247503</v>
      </c>
      <c r="AE449" s="6">
        <v>65</v>
      </c>
      <c r="AF449" s="6">
        <v>106</v>
      </c>
      <c r="AG449" s="6">
        <v>70</v>
      </c>
      <c r="AH449" s="27">
        <v>3.0789473684210527</v>
      </c>
      <c r="AI449" s="28">
        <v>1250000</v>
      </c>
      <c r="AJ449" s="28">
        <v>1276000</v>
      </c>
      <c r="AK449" s="28">
        <v>1240000</v>
      </c>
      <c r="AL449" s="29">
        <v>-2.037617554858934E-2</v>
      </c>
      <c r="AM449" s="29">
        <v>8.0645161290322578E-3</v>
      </c>
      <c r="AN449" s="6">
        <v>2</v>
      </c>
      <c r="AO449" s="27">
        <v>0.10000000000000009</v>
      </c>
      <c r="AP449" s="6">
        <v>1.9</v>
      </c>
      <c r="AQ449" s="26">
        <v>8.0375180375180377E-2</v>
      </c>
      <c r="AR449" s="28">
        <v>710</v>
      </c>
      <c r="AS449" s="28">
        <v>710</v>
      </c>
      <c r="AT449" s="25">
        <v>0</v>
      </c>
      <c r="AU449" s="26">
        <v>0.12047764355156831</v>
      </c>
      <c r="AV449" s="30">
        <v>2937.76</v>
      </c>
      <c r="AW449" s="24">
        <v>0.70469999999999999</v>
      </c>
      <c r="AX449" s="24">
        <v>0.29530000000000001</v>
      </c>
      <c r="AY449" s="24">
        <v>0.7621</v>
      </c>
      <c r="AZ449" s="24">
        <v>0.1439</v>
      </c>
      <c r="BA449" s="24">
        <v>0.37259999999999999</v>
      </c>
      <c r="BB449" s="24">
        <v>0.37930000000000003</v>
      </c>
      <c r="BC449" s="24">
        <v>0.23369999999999999</v>
      </c>
      <c r="BD449" s="31">
        <v>9</v>
      </c>
      <c r="BE449" s="23">
        <v>62</v>
      </c>
      <c r="BF449" s="32" t="s">
        <v>3148</v>
      </c>
      <c r="BG449" s="33">
        <v>149.16209114006401</v>
      </c>
      <c r="BH449" s="33">
        <v>-35.248733512833603</v>
      </c>
      <c r="BI449" s="34">
        <f t="shared" si="84"/>
        <v>65</v>
      </c>
      <c r="BJ449" s="34">
        <f t="shared" si="85"/>
        <v>84</v>
      </c>
      <c r="BK449" s="34">
        <f t="shared" si="86"/>
        <v>87</v>
      </c>
      <c r="BL449" s="34">
        <f t="shared" si="87"/>
        <v>60</v>
      </c>
      <c r="BM449" s="34">
        <f t="shared" si="88"/>
        <v>1</v>
      </c>
      <c r="BN449" s="34">
        <f t="shared" si="89"/>
        <v>100</v>
      </c>
      <c r="BO449" s="34">
        <f t="shared" si="90"/>
        <v>95</v>
      </c>
      <c r="BP449" s="34">
        <f t="shared" si="91"/>
        <v>72</v>
      </c>
      <c r="BQ449" s="35">
        <f t="shared" si="92"/>
        <v>37</v>
      </c>
      <c r="BR449" s="34">
        <f t="shared" si="93"/>
        <v>56</v>
      </c>
      <c r="BS449" s="35">
        <f t="shared" si="94"/>
        <v>100</v>
      </c>
      <c r="BT449" s="35">
        <f t="shared" si="95"/>
        <v>57</v>
      </c>
      <c r="BU449" s="35">
        <f t="shared" si="96"/>
        <v>90</v>
      </c>
      <c r="BV449" s="35">
        <f t="shared" si="97"/>
        <v>72</v>
      </c>
    </row>
    <row r="450" spans="2:74" hidden="1" x14ac:dyDescent="0.3">
      <c r="B450" s="6" t="s">
        <v>719</v>
      </c>
      <c r="C450" s="6">
        <v>301031019</v>
      </c>
      <c r="D450" s="6" t="s">
        <v>720</v>
      </c>
      <c r="E450" s="6" t="s">
        <v>460</v>
      </c>
      <c r="F450" s="6" t="s">
        <v>2780</v>
      </c>
      <c r="G450" s="6" t="s">
        <v>97</v>
      </c>
      <c r="H450" s="6" t="s">
        <v>78</v>
      </c>
      <c r="I450" s="22">
        <v>1429995</v>
      </c>
      <c r="J450" s="22">
        <v>1370900</v>
      </c>
      <c r="K450" s="22">
        <v>1295000</v>
      </c>
      <c r="L450" s="22">
        <v>1500000</v>
      </c>
      <c r="M450" s="22">
        <v>1383000</v>
      </c>
      <c r="N450" s="22">
        <v>1248000</v>
      </c>
      <c r="O450" s="23">
        <v>36</v>
      </c>
      <c r="P450" s="23">
        <v>33</v>
      </c>
      <c r="Q450" s="23">
        <v>25</v>
      </c>
      <c r="R450" s="22">
        <v>800</v>
      </c>
      <c r="S450" s="22">
        <v>800</v>
      </c>
      <c r="T450" s="24">
        <v>2.8</v>
      </c>
      <c r="U450" s="24">
        <v>-0.40000000000000036</v>
      </c>
      <c r="V450" s="24">
        <v>3.2</v>
      </c>
      <c r="W450" s="24">
        <v>2.8</v>
      </c>
      <c r="X450" s="25">
        <v>2.9091010807730099E-2</v>
      </c>
      <c r="Y450" s="24">
        <v>3</v>
      </c>
      <c r="Z450" s="24">
        <v>-0.89999999999999991</v>
      </c>
      <c r="AA450" s="24">
        <v>3.9</v>
      </c>
      <c r="AB450" s="24">
        <v>4.4000000000000004</v>
      </c>
      <c r="AC450" s="26">
        <v>0.23761999809904</v>
      </c>
      <c r="AD450" s="24">
        <v>8.1681588745585749</v>
      </c>
      <c r="AE450" s="6">
        <v>215</v>
      </c>
      <c r="AF450" s="6">
        <v>204</v>
      </c>
      <c r="AG450" s="6">
        <v>175</v>
      </c>
      <c r="AH450" s="27">
        <v>3.1594936708860764</v>
      </c>
      <c r="AI450" s="28">
        <v>1200000</v>
      </c>
      <c r="AJ450" s="28">
        <v>1040000</v>
      </c>
      <c r="AK450" s="28">
        <v>900000</v>
      </c>
      <c r="AL450" s="29">
        <v>0.15384615384615385</v>
      </c>
      <c r="AM450" s="29">
        <v>0.33333333333333331</v>
      </c>
      <c r="AN450" s="6">
        <v>2.6</v>
      </c>
      <c r="AO450" s="27">
        <v>-0.29999999999999982</v>
      </c>
      <c r="AP450" s="6">
        <v>2.9</v>
      </c>
      <c r="AQ450" s="26">
        <v>0.12253129346314326</v>
      </c>
      <c r="AR450" s="28">
        <v>740</v>
      </c>
      <c r="AS450" s="28">
        <v>700</v>
      </c>
      <c r="AT450" s="25">
        <v>5.7142857142857141E-2</v>
      </c>
      <c r="AU450" s="26">
        <v>0.40321701620896333</v>
      </c>
      <c r="AV450" s="30">
        <v>3366.7200000000003</v>
      </c>
      <c r="AW450" s="24">
        <v>0.88490000000000002</v>
      </c>
      <c r="AX450" s="24">
        <v>0.11509999999999999</v>
      </c>
      <c r="AY450" s="24">
        <v>0.85199999999999998</v>
      </c>
      <c r="AZ450" s="24">
        <v>0.14530000000000001</v>
      </c>
      <c r="BA450" s="24">
        <v>0.21379999999999999</v>
      </c>
      <c r="BB450" s="24">
        <v>0.5625</v>
      </c>
      <c r="BC450" s="24">
        <v>0.20979999999999999</v>
      </c>
      <c r="BD450" s="31">
        <v>10</v>
      </c>
      <c r="BE450" s="23">
        <v>13</v>
      </c>
      <c r="BF450" s="32" t="s">
        <v>3149</v>
      </c>
      <c r="BG450" s="33">
        <v>153.15586525321501</v>
      </c>
      <c r="BH450" s="33">
        <v>-27.4841673579675</v>
      </c>
      <c r="BI450" s="34">
        <f t="shared" si="84"/>
        <v>70</v>
      </c>
      <c r="BJ450" s="34">
        <f t="shared" si="85"/>
        <v>74</v>
      </c>
      <c r="BK450" s="34">
        <f t="shared" si="86"/>
        <v>86</v>
      </c>
      <c r="BL450" s="34">
        <f t="shared" si="87"/>
        <v>1</v>
      </c>
      <c r="BM450" s="34">
        <f t="shared" si="88"/>
        <v>77</v>
      </c>
      <c r="BN450" s="34">
        <f t="shared" si="89"/>
        <v>100</v>
      </c>
      <c r="BO450" s="34">
        <f t="shared" si="90"/>
        <v>100</v>
      </c>
      <c r="BP450" s="34">
        <f t="shared" si="91"/>
        <v>37</v>
      </c>
      <c r="BQ450" s="35">
        <f t="shared" si="92"/>
        <v>48</v>
      </c>
      <c r="BR450" s="34">
        <f t="shared" si="93"/>
        <v>69</v>
      </c>
      <c r="BS450" s="35">
        <f t="shared" si="94"/>
        <v>100</v>
      </c>
      <c r="BT450" s="35">
        <f t="shared" si="95"/>
        <v>67</v>
      </c>
      <c r="BU450" s="35">
        <f t="shared" si="96"/>
        <v>100</v>
      </c>
      <c r="BV450" s="35">
        <f t="shared" si="97"/>
        <v>72</v>
      </c>
    </row>
    <row r="451" spans="2:74" hidden="1" x14ac:dyDescent="0.3">
      <c r="B451" s="6" t="s">
        <v>721</v>
      </c>
      <c r="C451" s="6">
        <v>801051061</v>
      </c>
      <c r="D451" s="6" t="s">
        <v>718</v>
      </c>
      <c r="E451" s="6" t="s">
        <v>107</v>
      </c>
      <c r="F451" s="6" t="s">
        <v>2703</v>
      </c>
      <c r="G451" s="6" t="s">
        <v>108</v>
      </c>
      <c r="H451" s="6" t="s">
        <v>78</v>
      </c>
      <c r="I451" s="22">
        <v>1143000</v>
      </c>
      <c r="J451" s="22">
        <v>1143000</v>
      </c>
      <c r="K451" s="22">
        <v>1110000</v>
      </c>
      <c r="L451" s="22">
        <v>1101100</v>
      </c>
      <c r="M451" s="22">
        <v>1101100</v>
      </c>
      <c r="N451" s="22">
        <v>1150000</v>
      </c>
      <c r="O451" s="23">
        <v>36</v>
      </c>
      <c r="P451" s="23">
        <v>31</v>
      </c>
      <c r="Q451" s="23">
        <v>26</v>
      </c>
      <c r="R451" s="22">
        <v>650</v>
      </c>
      <c r="S451" s="22">
        <v>650</v>
      </c>
      <c r="T451" s="24">
        <v>3.3</v>
      </c>
      <c r="U451" s="24">
        <v>-0.20000000000000018</v>
      </c>
      <c r="V451" s="24">
        <v>3.5</v>
      </c>
      <c r="W451" s="24">
        <v>2.6</v>
      </c>
      <c r="X451" s="25">
        <v>2.9571303587051619E-2</v>
      </c>
      <c r="Y451" s="24">
        <v>2.8</v>
      </c>
      <c r="Z451" s="24">
        <v>-1.1000000000000001</v>
      </c>
      <c r="AA451" s="24">
        <v>3.9</v>
      </c>
      <c r="AB451" s="24">
        <v>4.3</v>
      </c>
      <c r="AC451" s="26">
        <v>0.24041306663510473</v>
      </c>
      <c r="AD451" s="24">
        <v>8.1299448273350503</v>
      </c>
      <c r="AE451" s="6">
        <v>65</v>
      </c>
      <c r="AF451" s="6">
        <v>106</v>
      </c>
      <c r="AG451" s="6">
        <v>70</v>
      </c>
      <c r="AH451" s="27">
        <v>3.0789473684210527</v>
      </c>
      <c r="AI451" s="28">
        <v>1250000</v>
      </c>
      <c r="AJ451" s="28">
        <v>1276000</v>
      </c>
      <c r="AK451" s="28">
        <v>1240000</v>
      </c>
      <c r="AL451" s="29">
        <v>-2.037617554858934E-2</v>
      </c>
      <c r="AM451" s="29">
        <v>8.0645161290322578E-3</v>
      </c>
      <c r="AN451" s="6">
        <v>2</v>
      </c>
      <c r="AO451" s="27">
        <v>0.10000000000000009</v>
      </c>
      <c r="AP451" s="6">
        <v>1.9</v>
      </c>
      <c r="AQ451" s="26">
        <v>8.0375180375180377E-2</v>
      </c>
      <c r="AR451" s="28">
        <v>710</v>
      </c>
      <c r="AS451" s="28">
        <v>710</v>
      </c>
      <c r="AT451" s="25">
        <v>0</v>
      </c>
      <c r="AU451" s="26">
        <v>0.12047764355156831</v>
      </c>
      <c r="AV451" s="30">
        <v>2703.6800000000003</v>
      </c>
      <c r="AW451" s="24">
        <v>0.66200000000000003</v>
      </c>
      <c r="AX451" s="24">
        <v>0.33800000000000002</v>
      </c>
      <c r="AY451" s="24">
        <v>0.57899999999999996</v>
      </c>
      <c r="AZ451" s="24">
        <v>0.29499999999999998</v>
      </c>
      <c r="BA451" s="24">
        <v>0.2261</v>
      </c>
      <c r="BB451" s="24">
        <v>0.4244</v>
      </c>
      <c r="BC451" s="24">
        <v>0.3337</v>
      </c>
      <c r="BD451" s="31">
        <v>9.5</v>
      </c>
      <c r="BE451" s="23">
        <v>63</v>
      </c>
      <c r="BF451" s="32" t="s">
        <v>3150</v>
      </c>
      <c r="BG451" s="33">
        <v>149.15895991139999</v>
      </c>
      <c r="BH451" s="33">
        <v>-35.232997023173702</v>
      </c>
      <c r="BI451" s="34">
        <f t="shared" si="84"/>
        <v>62</v>
      </c>
      <c r="BJ451" s="34">
        <f t="shared" si="85"/>
        <v>84</v>
      </c>
      <c r="BK451" s="34">
        <f t="shared" si="86"/>
        <v>87</v>
      </c>
      <c r="BL451" s="34">
        <f t="shared" si="87"/>
        <v>60</v>
      </c>
      <c r="BM451" s="34">
        <f t="shared" si="88"/>
        <v>1</v>
      </c>
      <c r="BN451" s="34">
        <f t="shared" si="89"/>
        <v>100</v>
      </c>
      <c r="BO451" s="34">
        <f t="shared" si="90"/>
        <v>95</v>
      </c>
      <c r="BP451" s="34">
        <f t="shared" si="91"/>
        <v>40</v>
      </c>
      <c r="BQ451" s="35">
        <f t="shared" si="92"/>
        <v>49</v>
      </c>
      <c r="BR451" s="34">
        <f t="shared" si="93"/>
        <v>69</v>
      </c>
      <c r="BS451" s="35">
        <f t="shared" si="94"/>
        <v>100</v>
      </c>
      <c r="BT451" s="35">
        <f t="shared" si="95"/>
        <v>70</v>
      </c>
      <c r="BU451" s="35">
        <f t="shared" si="96"/>
        <v>95</v>
      </c>
      <c r="BV451" s="35">
        <f t="shared" si="97"/>
        <v>72</v>
      </c>
    </row>
    <row r="452" spans="2:74" hidden="1" x14ac:dyDescent="0.3">
      <c r="B452" s="6" t="s">
        <v>722</v>
      </c>
      <c r="C452" s="6">
        <v>212021293</v>
      </c>
      <c r="D452" s="6" t="s">
        <v>595</v>
      </c>
      <c r="E452" s="6" t="s">
        <v>157</v>
      </c>
      <c r="F452" s="6" t="s">
        <v>689</v>
      </c>
      <c r="G452" s="6" t="s">
        <v>86</v>
      </c>
      <c r="H452" s="6" t="s">
        <v>78</v>
      </c>
      <c r="I452" s="22">
        <v>990000</v>
      </c>
      <c r="J452" s="22">
        <v>980000</v>
      </c>
      <c r="K452" s="22">
        <v>971250</v>
      </c>
      <c r="L452" s="22">
        <v>960000</v>
      </c>
      <c r="M452" s="22">
        <v>935000</v>
      </c>
      <c r="N452" s="22">
        <v>926000</v>
      </c>
      <c r="O452" s="23">
        <v>34</v>
      </c>
      <c r="P452" s="23">
        <v>34</v>
      </c>
      <c r="Q452" s="23">
        <v>32</v>
      </c>
      <c r="R452" s="22">
        <v>600</v>
      </c>
      <c r="S452" s="22">
        <v>550</v>
      </c>
      <c r="T452" s="24">
        <v>3.5</v>
      </c>
      <c r="U452" s="24">
        <v>0</v>
      </c>
      <c r="V452" s="24">
        <v>3.5</v>
      </c>
      <c r="W452" s="24">
        <v>3.6</v>
      </c>
      <c r="X452" s="25">
        <v>3.1515151515151517E-2</v>
      </c>
      <c r="Y452" s="24">
        <v>2.2000000000000002</v>
      </c>
      <c r="Z452" s="24">
        <v>-0.79999999999999982</v>
      </c>
      <c r="AA452" s="24">
        <v>3</v>
      </c>
      <c r="AB452" s="24">
        <v>3.1</v>
      </c>
      <c r="AC452" s="26">
        <v>0.28419856006062899</v>
      </c>
      <c r="AD452" s="24">
        <v>9.0178389250007278</v>
      </c>
      <c r="AE452" s="6">
        <v>414</v>
      </c>
      <c r="AF452" s="6">
        <v>515</v>
      </c>
      <c r="AG452" s="6">
        <v>511</v>
      </c>
      <c r="AH452" s="27">
        <v>21.264335664335665</v>
      </c>
      <c r="AI452" s="28">
        <v>828000</v>
      </c>
      <c r="AJ452" s="28">
        <v>820000</v>
      </c>
      <c r="AK452" s="28">
        <v>800000</v>
      </c>
      <c r="AL452" s="29">
        <v>9.7560975609756097E-3</v>
      </c>
      <c r="AM452" s="29">
        <v>3.5000000000000003E-2</v>
      </c>
      <c r="AN452" s="6">
        <v>3</v>
      </c>
      <c r="AO452" s="27">
        <v>-0.20000000000000018</v>
      </c>
      <c r="AP452" s="6">
        <v>3.2</v>
      </c>
      <c r="AQ452" s="26">
        <v>0.08</v>
      </c>
      <c r="AR452" s="28">
        <v>595</v>
      </c>
      <c r="AS452" s="28">
        <v>550</v>
      </c>
      <c r="AT452" s="25">
        <v>8.1818181818181818E-2</v>
      </c>
      <c r="AU452" s="26">
        <v>-0.11733977571777809</v>
      </c>
      <c r="AV452" s="30">
        <v>2111.2000000000003</v>
      </c>
      <c r="AW452" s="24">
        <v>0.74850000000000005</v>
      </c>
      <c r="AX452" s="24">
        <v>0.2515</v>
      </c>
      <c r="AY452" s="24">
        <v>0.81979999999999997</v>
      </c>
      <c r="AZ452" s="24">
        <v>0.17749999999999999</v>
      </c>
      <c r="BA452" s="24">
        <v>0.3805</v>
      </c>
      <c r="BB452" s="24">
        <v>0.38519999999999999</v>
      </c>
      <c r="BC452" s="24">
        <v>0.18260000000000001</v>
      </c>
      <c r="BD452" s="31">
        <v>9.5</v>
      </c>
      <c r="BE452" s="23">
        <v>41</v>
      </c>
      <c r="BF452" s="32" t="s">
        <v>3151</v>
      </c>
      <c r="BG452" s="33">
        <v>145.34807787995501</v>
      </c>
      <c r="BH452" s="33">
        <v>-38.028739858464903</v>
      </c>
      <c r="BI452" s="34">
        <f t="shared" ref="BI452:BI515" si="98">IF(T452&lt;=1, 100, IF(T452&gt;=7, 1, ROUND(100 - ((T452-1)/6)*99, 0)))</f>
        <v>59</v>
      </c>
      <c r="BJ452" s="34">
        <f t="shared" ref="BJ452:BJ515" si="99">IF(AN452&lt;=1, 100, IF(AN452&gt;=7, 1, ROUND(100 - ((AN452-1)/6)*99, 0)))</f>
        <v>67</v>
      </c>
      <c r="BK452" s="34">
        <f t="shared" ref="BK452:BK515" si="100">IF(AH452&lt;=2, 100, IF(AH452&gt;=10, 1, ROUND(100 - ((AH452-2)/8)*99, 0)))</f>
        <v>1</v>
      </c>
      <c r="BL452" s="34">
        <f t="shared" ref="BL452:BL515" si="101">IF(OR(ISBLANK(AU452), AU452=""), "", IF(AU452&lt;=0, 100, IF(AU452&gt;=0.3, 1, ROUND(100 - (AU452/0.3)*99, 0))))</f>
        <v>100</v>
      </c>
      <c r="BM452" s="34">
        <f t="shared" ref="BM452:BM515" si="102">IF(AL452&lt;=0, 1, IF(AL452&gt;=0.2, 100, ROUND(1 + (AL452/0.2)*99, 0)))</f>
        <v>6</v>
      </c>
      <c r="BN452" s="34">
        <f t="shared" ref="BN452:BN515" si="103">IF(AQ452&lt;=0.01, 1, IF(AQ452&gt;=0.075, 100, ROUND(1 + ((AQ452-0.01)/0.065)*99, 0)))</f>
        <v>100</v>
      </c>
      <c r="BO452" s="34">
        <f t="shared" ref="BO452:BO515" si="104">IF(BE452&gt;=750, 1, IF(BE452&lt;=50, 100, ROUND(100 - 99 * (((BE452 - 50)/700)^0.75), 0)))</f>
        <v>100</v>
      </c>
      <c r="BP452" s="34">
        <f t="shared" ref="BP452:BP515" si="105">IF(BA452&gt;=0.5, 100, IF(BA452&lt;=0.05, 1, ROUND(1 + ((BA452-0.05)/0.45)*99, 0)))</f>
        <v>74</v>
      </c>
      <c r="BQ452" s="35">
        <f t="shared" ref="BQ452:BQ515" si="106">IF(X452&gt;=0.045, 100, IF(X452&lt;=0.015, 1, ROUND(1 + ((X452-0.015)/0.03)*99, 0)))</f>
        <v>56</v>
      </c>
      <c r="BR452" s="34">
        <f t="shared" ref="BR452:BR515" si="107">IF(AD452&lt;=5, 100, IF(AD452&gt;=15, 1, ROUND(100 - ((AD452-5)/10)*99, 0)))</f>
        <v>60</v>
      </c>
      <c r="BS452" s="35">
        <f t="shared" ref="BS452:BS515" si="108">IF(AC452&lt;=0.25, 100, IF(AC452&gt;=0.4, 1, ROUND(100 - ((AC452-0.25)/0.15)*99, 0)))</f>
        <v>77</v>
      </c>
      <c r="BT452" s="35">
        <f t="shared" ref="BT452:BT515" si="109">IF(Y452&lt;=1, 100, IF(Y452&gt;=7, 1, ROUND(100 - ((Y452-1)/6)*99, 0)))</f>
        <v>80</v>
      </c>
      <c r="BU452" s="35">
        <f t="shared" ref="BU452:BU515" si="110">BD452*10</f>
        <v>95</v>
      </c>
      <c r="BV452" s="35">
        <f t="shared" ref="BV452:BV515" si="111">IF(
  (
    IF($BI$2,0.1,0) + IF($BJ$2,0.1,0) + IF($BK$2,0.05,0) + IF($BL$2,0.07,0) + IF($BM$2,0.05,0) + IF($BN$2,0.1,0) +
    IF($BO$2,0.07,0) + IF($BP$2,0.08,0) + IF($BQ$2,0.08,0) + IF($BR$2,0.07,0) + IF($BS$2,0.07,0) + IF($BT$2,0.08,0) +
    IF($BU$2,0.08,0)
  ) = 0,
  "",
  ROUND(
    (
      IF($BI$2, BI452*0.1, 0) + IF($BJ$2, BJ452*0.1, 0) + IF($BK$2, BK452*0.05, 0) + IF($BL$2, BL452*0.07, 0) +
      IF($BM$2, BM452*0.05, 0) + IF($BN$2, BN452*0.1, 0) + IF($BO$2, BO452*0.07, 0) + IF($BP$2, BP452*0.08, 0) +
      IF($BQ$2, BQ452*0.08, 0) + IF($BR$2, BR452*0.07, 0) + IF($BS$2, BS452*0.07, 0) + IF($BT$2, BT452*0.08, 0) +
      IF($BU$2, BU452*0.08, 0)
    ) /
    (
      IF($BI$2,0.1,0) + IF($BJ$2,0.1,0) + IF($BK$2,0.05,0) + IF($BL$2,0.07,0) + IF($BM$2,0.05,0) +
      IF($BN$2,0.1,0) + IF($BO$2,0.07,0) + IF($BP$2,0.08,0) + IF($BQ$2,0.08,0) + IF($BR$2,0.07,0) +
      IF($BS$2,0.07,0) + IF($BT$2,0.08,0) + IF($BU$2,0.08,0)
    ),
  0)
)</f>
        <v>71</v>
      </c>
    </row>
    <row r="453" spans="2:74" hidden="1" x14ac:dyDescent="0.3">
      <c r="B453" s="6" t="s">
        <v>723</v>
      </c>
      <c r="C453" s="6">
        <v>405011115</v>
      </c>
      <c r="D453" s="6" t="s">
        <v>112</v>
      </c>
      <c r="E453" s="6" t="s">
        <v>113</v>
      </c>
      <c r="F453" s="6" t="s">
        <v>2692</v>
      </c>
      <c r="G453" s="6" t="s">
        <v>82</v>
      </c>
      <c r="H453" s="6" t="s">
        <v>78</v>
      </c>
      <c r="I453" s="22">
        <v>753500</v>
      </c>
      <c r="J453" s="22">
        <v>650000</v>
      </c>
      <c r="K453" s="22">
        <v>593632</v>
      </c>
      <c r="L453" s="22">
        <v>731000</v>
      </c>
      <c r="M453" s="22">
        <v>637500</v>
      </c>
      <c r="N453" s="22">
        <v>600000</v>
      </c>
      <c r="O453" s="23">
        <v>23</v>
      </c>
      <c r="P453" s="23">
        <v>23</v>
      </c>
      <c r="Q453" s="23">
        <v>22</v>
      </c>
      <c r="R453" s="22">
        <v>520</v>
      </c>
      <c r="S453" s="22">
        <v>460</v>
      </c>
      <c r="T453" s="24">
        <v>2.5</v>
      </c>
      <c r="U453" s="24">
        <v>-0.20000000000000018</v>
      </c>
      <c r="V453" s="24">
        <v>2.7</v>
      </c>
      <c r="W453" s="24">
        <v>3</v>
      </c>
      <c r="X453" s="25">
        <v>3.5885865958858662E-2</v>
      </c>
      <c r="Y453" s="24">
        <v>1.8</v>
      </c>
      <c r="Z453" s="24">
        <v>-0.8</v>
      </c>
      <c r="AA453" s="24">
        <v>2.6</v>
      </c>
      <c r="AB453" s="24">
        <v>2.9</v>
      </c>
      <c r="AC453" s="26">
        <v>0.32108278996245798</v>
      </c>
      <c r="AD453" s="24">
        <v>8.9473329229553293</v>
      </c>
      <c r="AE453" s="6">
        <v>147</v>
      </c>
      <c r="AF453" s="6">
        <v>161</v>
      </c>
      <c r="AG453" s="6">
        <v>112</v>
      </c>
      <c r="AH453" s="27">
        <v>3.7908496732026142</v>
      </c>
      <c r="AI453" s="28">
        <v>646000</v>
      </c>
      <c r="AJ453" s="28">
        <v>565000</v>
      </c>
      <c r="AK453" s="28">
        <v>480000</v>
      </c>
      <c r="AL453" s="29">
        <v>0.14336283185840709</v>
      </c>
      <c r="AM453" s="29">
        <v>0.34583333333333333</v>
      </c>
      <c r="AN453" s="6">
        <v>1.9</v>
      </c>
      <c r="AO453" s="27">
        <v>-0.20000000000000018</v>
      </c>
      <c r="AP453" s="6">
        <v>2.1</v>
      </c>
      <c r="AQ453" s="26">
        <v>0.10187500000000001</v>
      </c>
      <c r="AR453" s="28">
        <v>510</v>
      </c>
      <c r="AS453" s="28">
        <v>460</v>
      </c>
      <c r="AT453" s="25">
        <v>0.10869565217391304</v>
      </c>
      <c r="AU453" s="26">
        <v>0.39713021249873626</v>
      </c>
      <c r="AV453" s="30">
        <v>1619.5200000000002</v>
      </c>
      <c r="AW453" s="24">
        <v>0.69399999999999995</v>
      </c>
      <c r="AX453" s="24">
        <v>0.30599999999999999</v>
      </c>
      <c r="AY453" s="24">
        <v>0.90429999999999999</v>
      </c>
      <c r="AZ453" s="24">
        <v>8.4699999999999998E-2</v>
      </c>
      <c r="BA453" s="24">
        <v>0.4093</v>
      </c>
      <c r="BB453" s="24">
        <v>0.33560000000000001</v>
      </c>
      <c r="BC453" s="24">
        <v>0.20280000000000001</v>
      </c>
      <c r="BD453" s="31">
        <v>5</v>
      </c>
      <c r="BE453" s="23">
        <v>55</v>
      </c>
      <c r="BF453" s="32" t="s">
        <v>3152</v>
      </c>
      <c r="BG453" s="33">
        <v>138.967848994566</v>
      </c>
      <c r="BH453" s="33">
        <v>-34.526191656471802</v>
      </c>
      <c r="BI453" s="34">
        <f t="shared" si="98"/>
        <v>75</v>
      </c>
      <c r="BJ453" s="34">
        <f t="shared" si="99"/>
        <v>85</v>
      </c>
      <c r="BK453" s="34">
        <f t="shared" si="100"/>
        <v>78</v>
      </c>
      <c r="BL453" s="34">
        <f t="shared" si="101"/>
        <v>1</v>
      </c>
      <c r="BM453" s="34">
        <f t="shared" si="102"/>
        <v>72</v>
      </c>
      <c r="BN453" s="34">
        <f t="shared" si="103"/>
        <v>100</v>
      </c>
      <c r="BO453" s="34">
        <f t="shared" si="104"/>
        <v>98</v>
      </c>
      <c r="BP453" s="34">
        <f t="shared" si="105"/>
        <v>80</v>
      </c>
      <c r="BQ453" s="35">
        <f t="shared" si="106"/>
        <v>70</v>
      </c>
      <c r="BR453" s="34">
        <f t="shared" si="107"/>
        <v>61</v>
      </c>
      <c r="BS453" s="35">
        <f t="shared" si="108"/>
        <v>53</v>
      </c>
      <c r="BT453" s="35">
        <f t="shared" si="109"/>
        <v>87</v>
      </c>
      <c r="BU453" s="35">
        <f t="shared" si="110"/>
        <v>50</v>
      </c>
      <c r="BV453" s="35">
        <f t="shared" si="111"/>
        <v>71</v>
      </c>
    </row>
    <row r="454" spans="2:74" hidden="1" x14ac:dyDescent="0.3">
      <c r="B454" s="6" t="s">
        <v>724</v>
      </c>
      <c r="C454" s="6">
        <v>407021158</v>
      </c>
      <c r="D454" s="6" t="s">
        <v>134</v>
      </c>
      <c r="E454" s="6" t="s">
        <v>81</v>
      </c>
      <c r="F454" s="6" t="s">
        <v>2692</v>
      </c>
      <c r="G454" s="6" t="s">
        <v>82</v>
      </c>
      <c r="H454" s="6" t="s">
        <v>78</v>
      </c>
      <c r="I454" s="22">
        <v>559000</v>
      </c>
      <c r="J454" s="22">
        <v>535080</v>
      </c>
      <c r="K454" s="22">
        <v>495000</v>
      </c>
      <c r="L454" s="22">
        <v>470000</v>
      </c>
      <c r="M454" s="22">
        <v>520000</v>
      </c>
      <c r="N454" s="22">
        <v>425000</v>
      </c>
      <c r="O454" s="23">
        <v>145</v>
      </c>
      <c r="P454" s="23">
        <v>134</v>
      </c>
      <c r="Q454" s="23">
        <v>90</v>
      </c>
      <c r="R454" s="22">
        <v>360</v>
      </c>
      <c r="S454" s="22">
        <v>350</v>
      </c>
      <c r="T454" s="24">
        <v>1.3</v>
      </c>
      <c r="U454" s="24">
        <v>0</v>
      </c>
      <c r="V454" s="24">
        <v>1.3</v>
      </c>
      <c r="W454" s="24">
        <v>1.1000000000000001</v>
      </c>
      <c r="X454" s="25">
        <v>3.3488372093023258E-2</v>
      </c>
      <c r="Y454" s="24">
        <v>0.2</v>
      </c>
      <c r="Z454" s="24">
        <v>-9.9999999999999978E-2</v>
      </c>
      <c r="AA454" s="24">
        <v>0.3</v>
      </c>
      <c r="AB454" s="24">
        <v>0.5</v>
      </c>
      <c r="AC454" s="26">
        <v>0.23791900179761022</v>
      </c>
      <c r="AD454" s="24">
        <v>7.1045257481230832</v>
      </c>
      <c r="AE454" s="6">
        <v>300</v>
      </c>
      <c r="AF454" s="6">
        <v>368</v>
      </c>
      <c r="AG454" s="6">
        <v>294</v>
      </c>
      <c r="AH454" s="27">
        <v>4.2787456445993035</v>
      </c>
      <c r="AI454" s="28">
        <v>385000</v>
      </c>
      <c r="AJ454" s="28">
        <v>390000</v>
      </c>
      <c r="AK454" s="28">
        <v>380000</v>
      </c>
      <c r="AL454" s="29">
        <v>-1.282051282051282E-2</v>
      </c>
      <c r="AM454" s="29">
        <v>1.3157894736842105E-2</v>
      </c>
      <c r="AN454" s="6">
        <v>1.8</v>
      </c>
      <c r="AO454" s="27">
        <v>-9.9999999999999867E-2</v>
      </c>
      <c r="AP454" s="6">
        <v>1.9</v>
      </c>
      <c r="AQ454" s="26">
        <v>6.210526315789474E-2</v>
      </c>
      <c r="AR454" s="28">
        <v>430</v>
      </c>
      <c r="AS454" s="28">
        <v>390</v>
      </c>
      <c r="AT454" s="25">
        <v>0.10256410256410256</v>
      </c>
      <c r="AU454" s="26">
        <v>0.22355454933756602</v>
      </c>
      <c r="AV454" s="30">
        <v>1513.1200000000001</v>
      </c>
      <c r="AW454" s="24">
        <v>0.72209999999999996</v>
      </c>
      <c r="AX454" s="24">
        <v>0.27789999999999998</v>
      </c>
      <c r="AY454" s="24">
        <v>0.99229999999999996</v>
      </c>
      <c r="AZ454" s="24">
        <v>3.8999999999999998E-3</v>
      </c>
      <c r="BA454" s="24">
        <v>0.48259999999999997</v>
      </c>
      <c r="BB454" s="24">
        <v>0.34799999999999998</v>
      </c>
      <c r="BC454" s="24">
        <v>0.10290000000000001</v>
      </c>
      <c r="BD454" s="31">
        <v>3</v>
      </c>
      <c r="BE454" s="23">
        <v>345</v>
      </c>
      <c r="BF454" s="32" t="s">
        <v>3153</v>
      </c>
      <c r="BG454" s="33">
        <v>140.51806310822599</v>
      </c>
      <c r="BH454" s="33">
        <v>-37.604104057941598</v>
      </c>
      <c r="BI454" s="34">
        <f t="shared" si="98"/>
        <v>95</v>
      </c>
      <c r="BJ454" s="34">
        <f t="shared" si="99"/>
        <v>87</v>
      </c>
      <c r="BK454" s="34">
        <f t="shared" si="100"/>
        <v>72</v>
      </c>
      <c r="BL454" s="34">
        <f t="shared" si="101"/>
        <v>26</v>
      </c>
      <c r="BM454" s="34">
        <f t="shared" si="102"/>
        <v>1</v>
      </c>
      <c r="BN454" s="34">
        <f t="shared" si="103"/>
        <v>80</v>
      </c>
      <c r="BO454" s="34">
        <f t="shared" si="104"/>
        <v>48</v>
      </c>
      <c r="BP454" s="34">
        <f t="shared" si="105"/>
        <v>96</v>
      </c>
      <c r="BQ454" s="35">
        <f t="shared" si="106"/>
        <v>62</v>
      </c>
      <c r="BR454" s="34">
        <f t="shared" si="107"/>
        <v>79</v>
      </c>
      <c r="BS454" s="35">
        <f t="shared" si="108"/>
        <v>100</v>
      </c>
      <c r="BT454" s="35">
        <f t="shared" si="109"/>
        <v>100</v>
      </c>
      <c r="BU454" s="35">
        <f t="shared" si="110"/>
        <v>30</v>
      </c>
      <c r="BV454" s="35">
        <f t="shared" si="111"/>
        <v>71</v>
      </c>
    </row>
    <row r="455" spans="2:74" hidden="1" x14ac:dyDescent="0.3">
      <c r="B455" s="6" t="s">
        <v>725</v>
      </c>
      <c r="C455" s="6">
        <v>407021150</v>
      </c>
      <c r="D455" s="6" t="s">
        <v>134</v>
      </c>
      <c r="E455" s="6" t="s">
        <v>81</v>
      </c>
      <c r="F455" s="6" t="s">
        <v>2692</v>
      </c>
      <c r="G455" s="6" t="s">
        <v>82</v>
      </c>
      <c r="H455" s="6" t="s">
        <v>78</v>
      </c>
      <c r="I455" s="22">
        <v>549500</v>
      </c>
      <c r="J455" s="22">
        <v>549000</v>
      </c>
      <c r="K455" s="22">
        <v>479000</v>
      </c>
      <c r="L455" s="22">
        <v>279000</v>
      </c>
      <c r="M455" s="22">
        <v>495000</v>
      </c>
      <c r="N455" s="22">
        <v>395000</v>
      </c>
      <c r="O455" s="23">
        <v>46</v>
      </c>
      <c r="P455" s="23">
        <v>48</v>
      </c>
      <c r="Q455" s="23">
        <v>54</v>
      </c>
      <c r="R455" s="22">
        <v>380</v>
      </c>
      <c r="S455" s="22">
        <v>380</v>
      </c>
      <c r="T455" s="24">
        <v>1.2</v>
      </c>
      <c r="U455" s="24">
        <v>-0.10000000000000009</v>
      </c>
      <c r="V455" s="24">
        <v>1.3</v>
      </c>
      <c r="W455" s="24">
        <v>2</v>
      </c>
      <c r="X455" s="25">
        <v>3.5959963603275705E-2</v>
      </c>
      <c r="Y455" s="24">
        <v>0.4</v>
      </c>
      <c r="Z455" s="24">
        <v>-0.19999999999999996</v>
      </c>
      <c r="AA455" s="24">
        <v>0.6</v>
      </c>
      <c r="AB455" s="24">
        <v>0.8</v>
      </c>
      <c r="AC455" s="26">
        <v>0.2144663175004515</v>
      </c>
      <c r="AD455" s="24">
        <v>5.9640304385879599</v>
      </c>
      <c r="AE455" s="6">
        <v>300</v>
      </c>
      <c r="AF455" s="6">
        <v>368</v>
      </c>
      <c r="AG455" s="6">
        <v>294</v>
      </c>
      <c r="AH455" s="27">
        <v>4.2787456445993035</v>
      </c>
      <c r="AI455" s="28">
        <v>385000</v>
      </c>
      <c r="AJ455" s="28">
        <v>390000</v>
      </c>
      <c r="AK455" s="28">
        <v>380000</v>
      </c>
      <c r="AL455" s="29">
        <v>-1.282051282051282E-2</v>
      </c>
      <c r="AM455" s="29">
        <v>1.3157894736842105E-2</v>
      </c>
      <c r="AN455" s="6">
        <v>1.8</v>
      </c>
      <c r="AO455" s="27">
        <v>-9.9999999999999867E-2</v>
      </c>
      <c r="AP455" s="6">
        <v>1.9</v>
      </c>
      <c r="AQ455" s="26">
        <v>6.210526315789474E-2</v>
      </c>
      <c r="AR455" s="28">
        <v>430</v>
      </c>
      <c r="AS455" s="28">
        <v>390</v>
      </c>
      <c r="AT455" s="25">
        <v>0.10256410256410256</v>
      </c>
      <c r="AU455" s="26">
        <v>0.22355454933756602</v>
      </c>
      <c r="AV455" s="30">
        <v>1771.8400000000001</v>
      </c>
      <c r="AW455" s="24">
        <v>0.76349999999999996</v>
      </c>
      <c r="AX455" s="24">
        <v>0.23649999999999999</v>
      </c>
      <c r="AY455" s="24">
        <v>0.95450000000000002</v>
      </c>
      <c r="AZ455" s="24">
        <v>1.03E-2</v>
      </c>
      <c r="BA455" s="24">
        <v>0.42630000000000001</v>
      </c>
      <c r="BB455" s="24">
        <v>0.40089999999999998</v>
      </c>
      <c r="BC455" s="24">
        <v>0.1205</v>
      </c>
      <c r="BD455" s="31">
        <v>3.5</v>
      </c>
      <c r="BE455" s="23">
        <v>367</v>
      </c>
      <c r="BF455" s="32" t="s">
        <v>3154</v>
      </c>
      <c r="BG455" s="33">
        <v>140.55981605045699</v>
      </c>
      <c r="BH455" s="33">
        <v>-37.820224071815602</v>
      </c>
      <c r="BI455" s="34">
        <f t="shared" si="98"/>
        <v>97</v>
      </c>
      <c r="BJ455" s="34">
        <f t="shared" si="99"/>
        <v>87</v>
      </c>
      <c r="BK455" s="34">
        <f t="shared" si="100"/>
        <v>72</v>
      </c>
      <c r="BL455" s="34">
        <f t="shared" si="101"/>
        <v>26</v>
      </c>
      <c r="BM455" s="34">
        <f t="shared" si="102"/>
        <v>1</v>
      </c>
      <c r="BN455" s="34">
        <f t="shared" si="103"/>
        <v>80</v>
      </c>
      <c r="BO455" s="34">
        <f t="shared" si="104"/>
        <v>45</v>
      </c>
      <c r="BP455" s="34">
        <f t="shared" si="105"/>
        <v>84</v>
      </c>
      <c r="BQ455" s="35">
        <f t="shared" si="106"/>
        <v>70</v>
      </c>
      <c r="BR455" s="34">
        <f t="shared" si="107"/>
        <v>90</v>
      </c>
      <c r="BS455" s="35">
        <f t="shared" si="108"/>
        <v>100</v>
      </c>
      <c r="BT455" s="35">
        <f t="shared" si="109"/>
        <v>100</v>
      </c>
      <c r="BU455" s="35">
        <f t="shared" si="110"/>
        <v>35</v>
      </c>
      <c r="BV455" s="35">
        <f t="shared" si="111"/>
        <v>71</v>
      </c>
    </row>
    <row r="456" spans="2:74" hidden="1" x14ac:dyDescent="0.3">
      <c r="B456" s="6" t="s">
        <v>726</v>
      </c>
      <c r="C456" s="6">
        <v>407021151</v>
      </c>
      <c r="D456" s="6" t="s">
        <v>134</v>
      </c>
      <c r="E456" s="6" t="s">
        <v>81</v>
      </c>
      <c r="F456" s="6" t="s">
        <v>2692</v>
      </c>
      <c r="G456" s="6" t="s">
        <v>82</v>
      </c>
      <c r="H456" s="6" t="s">
        <v>78</v>
      </c>
      <c r="I456" s="22">
        <v>569000</v>
      </c>
      <c r="J456" s="22">
        <v>555000</v>
      </c>
      <c r="K456" s="22">
        <v>548800</v>
      </c>
      <c r="L456" s="22">
        <v>425000</v>
      </c>
      <c r="M456" s="22">
        <v>425000</v>
      </c>
      <c r="N456" s="22">
        <v>440000</v>
      </c>
      <c r="O456" s="23">
        <v>77</v>
      </c>
      <c r="P456" s="23">
        <v>95</v>
      </c>
      <c r="Q456" s="23">
        <v>56</v>
      </c>
      <c r="R456" s="22">
        <v>360</v>
      </c>
      <c r="S456" s="22">
        <v>350</v>
      </c>
      <c r="T456" s="24">
        <v>1.1000000000000001</v>
      </c>
      <c r="U456" s="24">
        <v>-0.19999999999999996</v>
      </c>
      <c r="V456" s="24">
        <v>1.3</v>
      </c>
      <c r="W456" s="24">
        <v>1.5</v>
      </c>
      <c r="X456" s="25">
        <v>3.2899824253075569E-2</v>
      </c>
      <c r="Y456" s="24">
        <v>0.7</v>
      </c>
      <c r="Z456" s="24">
        <v>-0.20000000000000007</v>
      </c>
      <c r="AA456" s="24">
        <v>0.9</v>
      </c>
      <c r="AB456" s="24">
        <v>0.8</v>
      </c>
      <c r="AC456" s="26">
        <v>0.26785714285714279</v>
      </c>
      <c r="AD456" s="24">
        <v>8.1415979853479836</v>
      </c>
      <c r="AE456" s="6">
        <v>300</v>
      </c>
      <c r="AF456" s="6">
        <v>368</v>
      </c>
      <c r="AG456" s="6">
        <v>294</v>
      </c>
      <c r="AH456" s="27">
        <v>4.2787456445993035</v>
      </c>
      <c r="AI456" s="28">
        <v>385000</v>
      </c>
      <c r="AJ456" s="28">
        <v>390000</v>
      </c>
      <c r="AK456" s="28">
        <v>380000</v>
      </c>
      <c r="AL456" s="29">
        <v>-1.282051282051282E-2</v>
      </c>
      <c r="AM456" s="29">
        <v>1.3157894736842105E-2</v>
      </c>
      <c r="AN456" s="6">
        <v>1.8</v>
      </c>
      <c r="AO456" s="27">
        <v>-9.9999999999999867E-2</v>
      </c>
      <c r="AP456" s="6">
        <v>1.9</v>
      </c>
      <c r="AQ456" s="26">
        <v>6.210526315789474E-2</v>
      </c>
      <c r="AR456" s="28">
        <v>430</v>
      </c>
      <c r="AS456" s="28">
        <v>390</v>
      </c>
      <c r="AT456" s="25">
        <v>0.10256410256410256</v>
      </c>
      <c r="AU456" s="26">
        <v>0.22355454933756602</v>
      </c>
      <c r="AV456" s="30">
        <v>1344.0000000000002</v>
      </c>
      <c r="AW456" s="24">
        <v>0.6552</v>
      </c>
      <c r="AX456" s="24">
        <v>0.3448</v>
      </c>
      <c r="AY456" s="24">
        <v>0.95150000000000001</v>
      </c>
      <c r="AZ456" s="24">
        <v>3.1899999999999998E-2</v>
      </c>
      <c r="BA456" s="24">
        <v>0.47420000000000001</v>
      </c>
      <c r="BB456" s="24">
        <v>0.2485</v>
      </c>
      <c r="BC456" s="24">
        <v>0.2031</v>
      </c>
      <c r="BD456" s="31">
        <v>4</v>
      </c>
      <c r="BE456" s="23">
        <v>246</v>
      </c>
      <c r="BF456" s="32" t="s">
        <v>3155</v>
      </c>
      <c r="BG456" s="33">
        <v>140.05499956200299</v>
      </c>
      <c r="BH456" s="33">
        <v>-36.790617231131101</v>
      </c>
      <c r="BI456" s="34">
        <f t="shared" si="98"/>
        <v>98</v>
      </c>
      <c r="BJ456" s="34">
        <f t="shared" si="99"/>
        <v>87</v>
      </c>
      <c r="BK456" s="34">
        <f t="shared" si="100"/>
        <v>72</v>
      </c>
      <c r="BL456" s="34">
        <f t="shared" si="101"/>
        <v>26</v>
      </c>
      <c r="BM456" s="34">
        <f t="shared" si="102"/>
        <v>1</v>
      </c>
      <c r="BN456" s="34">
        <f t="shared" si="103"/>
        <v>80</v>
      </c>
      <c r="BO456" s="34">
        <f t="shared" si="104"/>
        <v>62</v>
      </c>
      <c r="BP456" s="34">
        <f t="shared" si="105"/>
        <v>94</v>
      </c>
      <c r="BQ456" s="35">
        <f t="shared" si="106"/>
        <v>60</v>
      </c>
      <c r="BR456" s="34">
        <f t="shared" si="107"/>
        <v>69</v>
      </c>
      <c r="BS456" s="35">
        <f t="shared" si="108"/>
        <v>88</v>
      </c>
      <c r="BT456" s="35">
        <f t="shared" si="109"/>
        <v>100</v>
      </c>
      <c r="BU456" s="35">
        <f t="shared" si="110"/>
        <v>40</v>
      </c>
      <c r="BV456" s="35">
        <f t="shared" si="111"/>
        <v>71</v>
      </c>
    </row>
    <row r="457" spans="2:74" hidden="1" x14ac:dyDescent="0.3">
      <c r="B457" s="6" t="s">
        <v>727</v>
      </c>
      <c r="C457" s="6">
        <v>407021154</v>
      </c>
      <c r="D457" s="6" t="s">
        <v>134</v>
      </c>
      <c r="E457" s="6" t="s">
        <v>81</v>
      </c>
      <c r="F457" s="6" t="s">
        <v>2692</v>
      </c>
      <c r="G457" s="6" t="s">
        <v>82</v>
      </c>
      <c r="H457" s="6" t="s">
        <v>78</v>
      </c>
      <c r="I457" s="22">
        <v>390000</v>
      </c>
      <c r="J457" s="22">
        <v>390000</v>
      </c>
      <c r="K457" s="22">
        <v>395000</v>
      </c>
      <c r="L457" s="22">
        <v>385000</v>
      </c>
      <c r="M457" s="22">
        <v>400000</v>
      </c>
      <c r="N457" s="22">
        <v>415000</v>
      </c>
      <c r="O457" s="23">
        <v>42</v>
      </c>
      <c r="P457" s="23">
        <v>44</v>
      </c>
      <c r="Q457" s="23">
        <v>55</v>
      </c>
      <c r="R457" s="22">
        <v>350</v>
      </c>
      <c r="S457" s="22">
        <v>340</v>
      </c>
      <c r="T457" s="24">
        <v>2</v>
      </c>
      <c r="U457" s="24">
        <v>-0.10000000000000009</v>
      </c>
      <c r="V457" s="24">
        <v>2.1</v>
      </c>
      <c r="W457" s="24">
        <v>1.9</v>
      </c>
      <c r="X457" s="25">
        <v>4.6666666666666669E-2</v>
      </c>
      <c r="Y457" s="24">
        <v>0.8</v>
      </c>
      <c r="Z457" s="24">
        <v>-0.5</v>
      </c>
      <c r="AA457" s="24">
        <v>1.3</v>
      </c>
      <c r="AB457" s="24">
        <v>2.1</v>
      </c>
      <c r="AC457" s="26">
        <v>0.22694262890341318</v>
      </c>
      <c r="AD457" s="24">
        <v>4.8630563336445682</v>
      </c>
      <c r="AE457" s="6">
        <v>300</v>
      </c>
      <c r="AF457" s="6">
        <v>368</v>
      </c>
      <c r="AG457" s="6">
        <v>294</v>
      </c>
      <c r="AH457" s="27">
        <v>4.2787456445993035</v>
      </c>
      <c r="AI457" s="28">
        <v>385000</v>
      </c>
      <c r="AJ457" s="28">
        <v>390000</v>
      </c>
      <c r="AK457" s="28">
        <v>380000</v>
      </c>
      <c r="AL457" s="29">
        <v>-1.282051282051282E-2</v>
      </c>
      <c r="AM457" s="29">
        <v>1.3157894736842105E-2</v>
      </c>
      <c r="AN457" s="6">
        <v>1.8</v>
      </c>
      <c r="AO457" s="27">
        <v>-9.9999999999999867E-2</v>
      </c>
      <c r="AP457" s="6">
        <v>1.9</v>
      </c>
      <c r="AQ457" s="26">
        <v>6.210526315789474E-2</v>
      </c>
      <c r="AR457" s="28">
        <v>430</v>
      </c>
      <c r="AS457" s="28">
        <v>390</v>
      </c>
      <c r="AT457" s="25">
        <v>0.10256410256410256</v>
      </c>
      <c r="AU457" s="26">
        <v>0.22355454933756602</v>
      </c>
      <c r="AV457" s="30">
        <v>1542.2400000000002</v>
      </c>
      <c r="AW457" s="24">
        <v>0.65910000000000002</v>
      </c>
      <c r="AX457" s="24">
        <v>0.34089999999999998</v>
      </c>
      <c r="AY457" s="24">
        <v>0.93830000000000002</v>
      </c>
      <c r="AZ457" s="24">
        <v>5.2999999999999999E-2</v>
      </c>
      <c r="BA457" s="24">
        <v>0.35809999999999997</v>
      </c>
      <c r="BB457" s="24">
        <v>0.3407</v>
      </c>
      <c r="BC457" s="24">
        <v>0.26519999999999999</v>
      </c>
      <c r="BD457" s="31">
        <v>1.5</v>
      </c>
      <c r="BE457" s="23">
        <v>297</v>
      </c>
      <c r="BF457" s="32" t="s">
        <v>3156</v>
      </c>
      <c r="BG457" s="33">
        <v>140.748230493562</v>
      </c>
      <c r="BH457" s="33">
        <v>-36.943573075656701</v>
      </c>
      <c r="BI457" s="34">
        <f t="shared" si="98"/>
        <v>84</v>
      </c>
      <c r="BJ457" s="34">
        <f t="shared" si="99"/>
        <v>87</v>
      </c>
      <c r="BK457" s="34">
        <f t="shared" si="100"/>
        <v>72</v>
      </c>
      <c r="BL457" s="34">
        <f t="shared" si="101"/>
        <v>26</v>
      </c>
      <c r="BM457" s="34">
        <f t="shared" si="102"/>
        <v>1</v>
      </c>
      <c r="BN457" s="34">
        <f t="shared" si="103"/>
        <v>80</v>
      </c>
      <c r="BO457" s="34">
        <f t="shared" si="104"/>
        <v>55</v>
      </c>
      <c r="BP457" s="34">
        <f t="shared" si="105"/>
        <v>69</v>
      </c>
      <c r="BQ457" s="35">
        <f t="shared" si="106"/>
        <v>100</v>
      </c>
      <c r="BR457" s="34">
        <f t="shared" si="107"/>
        <v>100</v>
      </c>
      <c r="BS457" s="35">
        <f t="shared" si="108"/>
        <v>100</v>
      </c>
      <c r="BT457" s="35">
        <f t="shared" si="109"/>
        <v>100</v>
      </c>
      <c r="BU457" s="35">
        <f t="shared" si="110"/>
        <v>15</v>
      </c>
      <c r="BV457" s="35">
        <f t="shared" si="111"/>
        <v>71</v>
      </c>
    </row>
    <row r="458" spans="2:74" hidden="1" x14ac:dyDescent="0.3">
      <c r="B458" s="6" t="s">
        <v>728</v>
      </c>
      <c r="C458" s="6">
        <v>105031105</v>
      </c>
      <c r="D458" s="6" t="s">
        <v>143</v>
      </c>
      <c r="E458" s="6" t="s">
        <v>144</v>
      </c>
      <c r="F458" s="6" t="s">
        <v>2691</v>
      </c>
      <c r="G458" s="6" t="s">
        <v>77</v>
      </c>
      <c r="H458" s="6" t="s">
        <v>78</v>
      </c>
      <c r="I458" s="22">
        <v>380000</v>
      </c>
      <c r="J458" s="22">
        <v>380000</v>
      </c>
      <c r="K458" s="22">
        <v>350000</v>
      </c>
      <c r="L458" s="22">
        <v>380000</v>
      </c>
      <c r="M458" s="22">
        <v>380000</v>
      </c>
      <c r="N458" s="22">
        <v>380000</v>
      </c>
      <c r="O458" s="23">
        <v>93</v>
      </c>
      <c r="P458" s="23">
        <v>80</v>
      </c>
      <c r="Q458" s="23">
        <v>61</v>
      </c>
      <c r="R458" s="22">
        <v>450</v>
      </c>
      <c r="S458" s="22">
        <v>400</v>
      </c>
      <c r="T458" s="24">
        <v>1.6</v>
      </c>
      <c r="U458" s="24">
        <v>0</v>
      </c>
      <c r="V458" s="24">
        <v>1.6</v>
      </c>
      <c r="W458" s="24">
        <v>1.2</v>
      </c>
      <c r="X458" s="25">
        <v>6.1578947368421053E-2</v>
      </c>
      <c r="Y458" s="24">
        <v>1.1000000000000001</v>
      </c>
      <c r="Z458" s="24">
        <v>-0.5</v>
      </c>
      <c r="AA458" s="24">
        <v>1.6</v>
      </c>
      <c r="AB458" s="24">
        <v>1.5</v>
      </c>
      <c r="AC458" s="26">
        <v>0.30461388497779701</v>
      </c>
      <c r="AD458" s="24">
        <v>4.9467212090411472</v>
      </c>
      <c r="AE458" s="6">
        <v>295</v>
      </c>
      <c r="AF458" s="6">
        <v>335</v>
      </c>
      <c r="AG458" s="6">
        <v>315</v>
      </c>
      <c r="AH458" s="27">
        <v>4.8666666666666663</v>
      </c>
      <c r="AI458" s="28">
        <v>530000</v>
      </c>
      <c r="AJ458" s="28">
        <v>505000</v>
      </c>
      <c r="AK458" s="28">
        <v>472000</v>
      </c>
      <c r="AL458" s="29">
        <v>4.9504950495049507E-2</v>
      </c>
      <c r="AM458" s="29">
        <v>0.1228813559322034</v>
      </c>
      <c r="AN458" s="6">
        <v>1.8</v>
      </c>
      <c r="AO458" s="27">
        <v>0.10000000000000009</v>
      </c>
      <c r="AP458" s="6">
        <v>1.7</v>
      </c>
      <c r="AQ458" s="26">
        <v>7.6666666666666675E-2</v>
      </c>
      <c r="AR458" s="28">
        <v>500</v>
      </c>
      <c r="AS458" s="28">
        <v>470</v>
      </c>
      <c r="AT458" s="25">
        <v>6.3829787234042548E-2</v>
      </c>
      <c r="AU458" s="26">
        <v>0.26351229979901314</v>
      </c>
      <c r="AV458" s="30">
        <v>1477.2800000000002</v>
      </c>
      <c r="AW458" s="24">
        <v>0.68540000000000001</v>
      </c>
      <c r="AX458" s="24">
        <v>0.31459999999999999</v>
      </c>
      <c r="AY458" s="24">
        <v>0.93149999999999999</v>
      </c>
      <c r="AZ458" s="24">
        <v>3.78E-2</v>
      </c>
      <c r="BA458" s="24">
        <v>0.42220000000000002</v>
      </c>
      <c r="BB458" s="24">
        <v>0.2883</v>
      </c>
      <c r="BC458" s="24">
        <v>0.23749999999999999</v>
      </c>
      <c r="BD458" s="31">
        <v>1</v>
      </c>
      <c r="BE458" s="23">
        <v>357</v>
      </c>
      <c r="BF458" s="32" t="s">
        <v>3157</v>
      </c>
      <c r="BG458" s="33">
        <v>147.95096528304899</v>
      </c>
      <c r="BH458" s="33">
        <v>-32.185070793498802</v>
      </c>
      <c r="BI458" s="34">
        <f t="shared" si="98"/>
        <v>90</v>
      </c>
      <c r="BJ458" s="34">
        <f t="shared" si="99"/>
        <v>87</v>
      </c>
      <c r="BK458" s="34">
        <f t="shared" si="100"/>
        <v>65</v>
      </c>
      <c r="BL458" s="34">
        <f t="shared" si="101"/>
        <v>13</v>
      </c>
      <c r="BM458" s="34">
        <f t="shared" si="102"/>
        <v>26</v>
      </c>
      <c r="BN458" s="34">
        <f t="shared" si="103"/>
        <v>100</v>
      </c>
      <c r="BO458" s="34">
        <f t="shared" si="104"/>
        <v>47</v>
      </c>
      <c r="BP458" s="34">
        <f t="shared" si="105"/>
        <v>83</v>
      </c>
      <c r="BQ458" s="35">
        <f t="shared" si="106"/>
        <v>100</v>
      </c>
      <c r="BR458" s="34">
        <f t="shared" si="107"/>
        <v>100</v>
      </c>
      <c r="BS458" s="35">
        <f t="shared" si="108"/>
        <v>64</v>
      </c>
      <c r="BT458" s="35">
        <f t="shared" si="109"/>
        <v>98</v>
      </c>
      <c r="BU458" s="35">
        <f t="shared" si="110"/>
        <v>10</v>
      </c>
      <c r="BV458" s="35">
        <f t="shared" si="111"/>
        <v>71</v>
      </c>
    </row>
    <row r="459" spans="2:74" hidden="1" x14ac:dyDescent="0.3">
      <c r="B459" s="6" t="s">
        <v>729</v>
      </c>
      <c r="C459" s="6">
        <v>310041298</v>
      </c>
      <c r="D459" s="6" t="s">
        <v>730</v>
      </c>
      <c r="E459" s="6" t="s">
        <v>561</v>
      </c>
      <c r="F459" s="6" t="s">
        <v>2780</v>
      </c>
      <c r="G459" s="6" t="s">
        <v>97</v>
      </c>
      <c r="H459" s="6" t="s">
        <v>78</v>
      </c>
      <c r="I459" s="22">
        <v>739000</v>
      </c>
      <c r="J459" s="22">
        <v>739000</v>
      </c>
      <c r="K459" s="22">
        <v>425000</v>
      </c>
      <c r="L459" s="22">
        <v>720000</v>
      </c>
      <c r="M459" s="22">
        <v>720000</v>
      </c>
      <c r="N459" s="22">
        <v>425000</v>
      </c>
      <c r="O459" s="23">
        <v>17</v>
      </c>
      <c r="P459" s="23">
        <v>17</v>
      </c>
      <c r="Q459" s="23">
        <v>76</v>
      </c>
      <c r="R459" s="22">
        <v>620</v>
      </c>
      <c r="S459" s="22">
        <v>0</v>
      </c>
      <c r="T459" s="24">
        <v>2.2999999999999998</v>
      </c>
      <c r="U459" s="24">
        <v>0</v>
      </c>
      <c r="V459" s="24">
        <v>2.2999999999999998</v>
      </c>
      <c r="W459" s="24">
        <v>1.2</v>
      </c>
      <c r="X459" s="25">
        <v>4.3626522327469552E-2</v>
      </c>
      <c r="Y459" s="24">
        <v>0.6</v>
      </c>
      <c r="Z459" s="24">
        <v>0</v>
      </c>
      <c r="AA459" s="24">
        <v>0.6</v>
      </c>
      <c r="AB459" s="24">
        <v>0</v>
      </c>
      <c r="AC459" s="26">
        <v>0.24603174603174599</v>
      </c>
      <c r="AD459" s="24">
        <v>5.6394993894993881</v>
      </c>
      <c r="AE459" s="6">
        <v>477</v>
      </c>
      <c r="AF459" s="6">
        <v>486</v>
      </c>
      <c r="AG459" s="6">
        <v>346</v>
      </c>
      <c r="AH459" s="27">
        <v>4.3168023686158401</v>
      </c>
      <c r="AI459" s="28">
        <v>750000</v>
      </c>
      <c r="AJ459" s="28">
        <v>660000</v>
      </c>
      <c r="AK459" s="28">
        <v>580000</v>
      </c>
      <c r="AL459" s="29">
        <v>0.13636363636363635</v>
      </c>
      <c r="AM459" s="29">
        <v>0.29310344827586204</v>
      </c>
      <c r="AN459" s="6">
        <v>3.8</v>
      </c>
      <c r="AO459" s="27">
        <v>-0.5</v>
      </c>
      <c r="AP459" s="6">
        <v>4.3</v>
      </c>
      <c r="AQ459" s="26">
        <v>0.11676300578034682</v>
      </c>
      <c r="AR459" s="28">
        <v>590</v>
      </c>
      <c r="AS459" s="28">
        <v>550</v>
      </c>
      <c r="AT459" s="25">
        <v>7.2727272727272724E-2</v>
      </c>
      <c r="AU459" s="26">
        <v>0.41036398384885076</v>
      </c>
      <c r="AV459" s="30">
        <v>2520.0000000000005</v>
      </c>
      <c r="AW459" s="24">
        <v>0</v>
      </c>
      <c r="AX459" s="24">
        <v>0</v>
      </c>
      <c r="AY459" s="24">
        <v>0</v>
      </c>
      <c r="AZ459" s="24">
        <v>0</v>
      </c>
      <c r="BA459" s="24">
        <v>0</v>
      </c>
      <c r="BB459" s="24">
        <v>0</v>
      </c>
      <c r="BC459" s="24">
        <v>0</v>
      </c>
      <c r="BD459" s="31">
        <v>5</v>
      </c>
      <c r="BE459" s="23">
        <v>19</v>
      </c>
      <c r="BF459" s="32" t="s">
        <v>3158</v>
      </c>
      <c r="BG459" s="33">
        <v>152.92826205879601</v>
      </c>
      <c r="BH459" s="33">
        <v>-27.622159175281801</v>
      </c>
      <c r="BI459" s="34">
        <f t="shared" si="98"/>
        <v>79</v>
      </c>
      <c r="BJ459" s="34">
        <f t="shared" si="99"/>
        <v>54</v>
      </c>
      <c r="BK459" s="34">
        <f t="shared" si="100"/>
        <v>71</v>
      </c>
      <c r="BL459" s="34">
        <f t="shared" si="101"/>
        <v>1</v>
      </c>
      <c r="BM459" s="34">
        <f t="shared" si="102"/>
        <v>69</v>
      </c>
      <c r="BN459" s="34">
        <f t="shared" si="103"/>
        <v>100</v>
      </c>
      <c r="BO459" s="34">
        <f t="shared" si="104"/>
        <v>100</v>
      </c>
      <c r="BP459" s="34">
        <f t="shared" si="105"/>
        <v>1</v>
      </c>
      <c r="BQ459" s="35">
        <f t="shared" si="106"/>
        <v>95</v>
      </c>
      <c r="BR459" s="34">
        <f t="shared" si="107"/>
        <v>94</v>
      </c>
      <c r="BS459" s="35">
        <f t="shared" si="108"/>
        <v>100</v>
      </c>
      <c r="BT459" s="35">
        <f t="shared" si="109"/>
        <v>100</v>
      </c>
      <c r="BU459" s="35">
        <f t="shared" si="110"/>
        <v>50</v>
      </c>
      <c r="BV459" s="35">
        <f t="shared" si="111"/>
        <v>71</v>
      </c>
    </row>
    <row r="460" spans="2:74" hidden="1" x14ac:dyDescent="0.3">
      <c r="B460" s="6" t="s">
        <v>731</v>
      </c>
      <c r="C460" s="6">
        <v>109031183</v>
      </c>
      <c r="D460" s="6" t="s">
        <v>732</v>
      </c>
      <c r="E460" s="6" t="s">
        <v>354</v>
      </c>
      <c r="F460" s="6" t="s">
        <v>2691</v>
      </c>
      <c r="G460" s="6" t="s">
        <v>77</v>
      </c>
      <c r="H460" s="6" t="s">
        <v>78</v>
      </c>
      <c r="I460" s="22">
        <v>440000</v>
      </c>
      <c r="J460" s="22">
        <v>445000</v>
      </c>
      <c r="K460" s="22">
        <v>450000</v>
      </c>
      <c r="L460" s="22">
        <v>315000</v>
      </c>
      <c r="M460" s="22">
        <v>315000</v>
      </c>
      <c r="N460" s="22">
        <v>490000</v>
      </c>
      <c r="O460" s="23">
        <v>102</v>
      </c>
      <c r="P460" s="23">
        <v>92</v>
      </c>
      <c r="Q460" s="23">
        <v>92</v>
      </c>
      <c r="R460" s="22">
        <v>330</v>
      </c>
      <c r="S460" s="22">
        <v>350</v>
      </c>
      <c r="T460" s="24">
        <v>1</v>
      </c>
      <c r="U460" s="24">
        <v>-0.10000000000000009</v>
      </c>
      <c r="V460" s="24">
        <v>1.1000000000000001</v>
      </c>
      <c r="W460" s="24">
        <v>1.1000000000000001</v>
      </c>
      <c r="X460" s="25">
        <v>3.9E-2</v>
      </c>
      <c r="Y460" s="24">
        <v>0.2</v>
      </c>
      <c r="Z460" s="24">
        <v>-9.9999999999999978E-2</v>
      </c>
      <c r="AA460" s="24">
        <v>0.3</v>
      </c>
      <c r="AB460" s="24">
        <v>0.3</v>
      </c>
      <c r="AC460" s="26">
        <v>0.24390964995269632</v>
      </c>
      <c r="AD460" s="24">
        <v>6.254093588530675</v>
      </c>
      <c r="AE460" s="6">
        <v>380</v>
      </c>
      <c r="AF460" s="6">
        <v>431</v>
      </c>
      <c r="AG460" s="6">
        <v>354</v>
      </c>
      <c r="AH460" s="27">
        <v>11.656324582338902</v>
      </c>
      <c r="AI460" s="28">
        <v>490000</v>
      </c>
      <c r="AJ460" s="28">
        <v>475000</v>
      </c>
      <c r="AK460" s="28">
        <v>462000</v>
      </c>
      <c r="AL460" s="29">
        <v>3.1578947368421054E-2</v>
      </c>
      <c r="AM460" s="29">
        <v>6.0606060606060608E-2</v>
      </c>
      <c r="AN460" s="6">
        <v>1.7</v>
      </c>
      <c r="AO460" s="27">
        <v>-0.19999999999999996</v>
      </c>
      <c r="AP460" s="6">
        <v>1.9</v>
      </c>
      <c r="AQ460" s="26">
        <v>8.8461538461538453E-2</v>
      </c>
      <c r="AR460" s="28">
        <v>450</v>
      </c>
      <c r="AS460" s="28">
        <v>430</v>
      </c>
      <c r="AT460" s="25">
        <v>4.6511627906976744E-2</v>
      </c>
      <c r="AU460" s="26">
        <v>0.3296115600498889</v>
      </c>
      <c r="AV460" s="30">
        <v>1352.96</v>
      </c>
      <c r="AW460" s="24">
        <v>0.6865</v>
      </c>
      <c r="AX460" s="24">
        <v>0.3135</v>
      </c>
      <c r="AY460" s="24">
        <v>0.93659999999999999</v>
      </c>
      <c r="AZ460" s="24">
        <v>3.7699999999999997E-2</v>
      </c>
      <c r="BA460" s="24">
        <v>0.48599999999999999</v>
      </c>
      <c r="BB460" s="24">
        <v>0.25290000000000001</v>
      </c>
      <c r="BC460" s="24">
        <v>0.16339999999999999</v>
      </c>
      <c r="BD460" s="31">
        <v>6</v>
      </c>
      <c r="BE460" s="23">
        <v>631</v>
      </c>
      <c r="BF460" s="32" t="s">
        <v>3159</v>
      </c>
      <c r="BG460" s="33">
        <v>144.55453155984199</v>
      </c>
      <c r="BH460" s="33">
        <v>-35.349472181227597</v>
      </c>
      <c r="BI460" s="34">
        <f t="shared" si="98"/>
        <v>100</v>
      </c>
      <c r="BJ460" s="34">
        <f t="shared" si="99"/>
        <v>88</v>
      </c>
      <c r="BK460" s="34">
        <f t="shared" si="100"/>
        <v>1</v>
      </c>
      <c r="BL460" s="34">
        <f t="shared" si="101"/>
        <v>1</v>
      </c>
      <c r="BM460" s="34">
        <f t="shared" si="102"/>
        <v>17</v>
      </c>
      <c r="BN460" s="34">
        <f t="shared" si="103"/>
        <v>100</v>
      </c>
      <c r="BO460" s="34">
        <f t="shared" si="104"/>
        <v>14</v>
      </c>
      <c r="BP460" s="34">
        <f t="shared" si="105"/>
        <v>97</v>
      </c>
      <c r="BQ460" s="35">
        <f t="shared" si="106"/>
        <v>80</v>
      </c>
      <c r="BR460" s="34">
        <f t="shared" si="107"/>
        <v>88</v>
      </c>
      <c r="BS460" s="35">
        <f t="shared" si="108"/>
        <v>100</v>
      </c>
      <c r="BT460" s="35">
        <f t="shared" si="109"/>
        <v>100</v>
      </c>
      <c r="BU460" s="35">
        <f t="shared" si="110"/>
        <v>60</v>
      </c>
      <c r="BV460" s="35">
        <f t="shared" si="111"/>
        <v>71</v>
      </c>
    </row>
    <row r="461" spans="2:74" hidden="1" x14ac:dyDescent="0.3">
      <c r="B461" s="6" t="s">
        <v>733</v>
      </c>
      <c r="C461" s="6">
        <v>205051102</v>
      </c>
      <c r="D461" s="6" t="s">
        <v>616</v>
      </c>
      <c r="E461" s="6" t="s">
        <v>477</v>
      </c>
      <c r="F461" s="6" t="s">
        <v>2708</v>
      </c>
      <c r="G461" s="6" t="s">
        <v>86</v>
      </c>
      <c r="H461" s="6" t="s">
        <v>78</v>
      </c>
      <c r="I461" s="22">
        <v>550000</v>
      </c>
      <c r="J461" s="22">
        <v>549950</v>
      </c>
      <c r="K461" s="22">
        <v>565152</v>
      </c>
      <c r="L461" s="22">
        <v>525000</v>
      </c>
      <c r="M461" s="22">
        <v>495000</v>
      </c>
      <c r="N461" s="22">
        <v>465000</v>
      </c>
      <c r="O461" s="23">
        <v>71</v>
      </c>
      <c r="P461" s="23">
        <v>71</v>
      </c>
      <c r="Q461" s="23">
        <v>68</v>
      </c>
      <c r="R461" s="22">
        <v>475</v>
      </c>
      <c r="S461" s="22">
        <v>395</v>
      </c>
      <c r="T461" s="24">
        <v>2.4</v>
      </c>
      <c r="U461" s="24">
        <v>0.10000000000000009</v>
      </c>
      <c r="V461" s="24">
        <v>2.2999999999999998</v>
      </c>
      <c r="W461" s="24">
        <v>1.9</v>
      </c>
      <c r="X461" s="25">
        <v>4.4909090909090912E-2</v>
      </c>
      <c r="Y461" s="24">
        <v>0.5</v>
      </c>
      <c r="Z461" s="24">
        <v>-0.4</v>
      </c>
      <c r="AA461" s="24">
        <v>0.9</v>
      </c>
      <c r="AB461" s="24">
        <v>1.3</v>
      </c>
      <c r="AC461" s="26">
        <v>0.28520991449706984</v>
      </c>
      <c r="AD461" s="24">
        <v>6.3508280556027694</v>
      </c>
      <c r="AE461" s="6">
        <v>562</v>
      </c>
      <c r="AF461" s="6">
        <v>622</v>
      </c>
      <c r="AG461" s="6">
        <v>481</v>
      </c>
      <c r="AH461" s="27">
        <v>11.621262458471762</v>
      </c>
      <c r="AI461" s="28">
        <v>460000</v>
      </c>
      <c r="AJ461" s="28">
        <v>437000</v>
      </c>
      <c r="AK461" s="28">
        <v>440000</v>
      </c>
      <c r="AL461" s="29">
        <v>5.2631578947368418E-2</v>
      </c>
      <c r="AM461" s="29">
        <v>4.5454545454545456E-2</v>
      </c>
      <c r="AN461" s="6">
        <v>1.9</v>
      </c>
      <c r="AO461" s="27">
        <v>-0.10000000000000009</v>
      </c>
      <c r="AP461" s="6">
        <v>2</v>
      </c>
      <c r="AQ461" s="26">
        <v>8.1638696939782832E-2</v>
      </c>
      <c r="AR461" s="28">
        <v>450</v>
      </c>
      <c r="AS461" s="28">
        <v>440</v>
      </c>
      <c r="AT461" s="25">
        <v>2.2727272727272728E-2</v>
      </c>
      <c r="AU461" s="26">
        <v>0.27451867394063256</v>
      </c>
      <c r="AV461" s="30">
        <v>1665.44</v>
      </c>
      <c r="AW461" s="24">
        <v>0.73429999999999995</v>
      </c>
      <c r="AX461" s="24">
        <v>0.26569999999999999</v>
      </c>
      <c r="AY461" s="24">
        <v>0.9768</v>
      </c>
      <c r="AZ461" s="24">
        <v>8.8999999999999999E-3</v>
      </c>
      <c r="BA461" s="24">
        <v>0.39839999999999998</v>
      </c>
      <c r="BB461" s="24">
        <v>0.38269999999999998</v>
      </c>
      <c r="BC461" s="24">
        <v>0.13919999999999999</v>
      </c>
      <c r="BD461" s="31">
        <v>5</v>
      </c>
      <c r="BE461" s="23">
        <v>166</v>
      </c>
      <c r="BF461" s="32" t="s">
        <v>3160</v>
      </c>
      <c r="BG461" s="33">
        <v>146.80652232268</v>
      </c>
      <c r="BH461" s="33">
        <v>-38.175421464970199</v>
      </c>
      <c r="BI461" s="34">
        <f t="shared" si="98"/>
        <v>77</v>
      </c>
      <c r="BJ461" s="34">
        <f t="shared" si="99"/>
        <v>85</v>
      </c>
      <c r="BK461" s="34">
        <f t="shared" si="100"/>
        <v>1</v>
      </c>
      <c r="BL461" s="34">
        <f t="shared" si="101"/>
        <v>9</v>
      </c>
      <c r="BM461" s="34">
        <f t="shared" si="102"/>
        <v>27</v>
      </c>
      <c r="BN461" s="34">
        <f t="shared" si="103"/>
        <v>100</v>
      </c>
      <c r="BO461" s="34">
        <f t="shared" si="104"/>
        <v>74</v>
      </c>
      <c r="BP461" s="34">
        <f t="shared" si="105"/>
        <v>78</v>
      </c>
      <c r="BQ461" s="35">
        <f t="shared" si="106"/>
        <v>100</v>
      </c>
      <c r="BR461" s="34">
        <f t="shared" si="107"/>
        <v>87</v>
      </c>
      <c r="BS461" s="35">
        <f t="shared" si="108"/>
        <v>77</v>
      </c>
      <c r="BT461" s="35">
        <f t="shared" si="109"/>
        <v>100</v>
      </c>
      <c r="BU461" s="35">
        <f t="shared" si="110"/>
        <v>50</v>
      </c>
      <c r="BV461" s="35">
        <f t="shared" si="111"/>
        <v>71</v>
      </c>
    </row>
    <row r="462" spans="2:74" hidden="1" x14ac:dyDescent="0.3">
      <c r="B462" s="6" t="s">
        <v>734</v>
      </c>
      <c r="C462" s="6">
        <v>209041221</v>
      </c>
      <c r="D462" s="6" t="s">
        <v>356</v>
      </c>
      <c r="E462" s="6" t="s">
        <v>103</v>
      </c>
      <c r="F462" s="6" t="s">
        <v>689</v>
      </c>
      <c r="G462" s="6" t="s">
        <v>86</v>
      </c>
      <c r="H462" s="6" t="s">
        <v>78</v>
      </c>
      <c r="I462" s="22">
        <v>719550</v>
      </c>
      <c r="J462" s="22">
        <v>720000</v>
      </c>
      <c r="K462" s="22">
        <v>710000</v>
      </c>
      <c r="L462" s="22">
        <v>805000</v>
      </c>
      <c r="M462" s="22">
        <v>800000</v>
      </c>
      <c r="N462" s="22">
        <v>780000</v>
      </c>
      <c r="O462" s="23">
        <v>24</v>
      </c>
      <c r="P462" s="23">
        <v>25</v>
      </c>
      <c r="Q462" s="23">
        <v>25</v>
      </c>
      <c r="R462" s="22">
        <v>530</v>
      </c>
      <c r="S462" s="22">
        <v>480</v>
      </c>
      <c r="T462" s="24">
        <v>3.5</v>
      </c>
      <c r="U462" s="24">
        <v>0.20000000000000018</v>
      </c>
      <c r="V462" s="24">
        <v>3.3</v>
      </c>
      <c r="W462" s="24">
        <v>2.9</v>
      </c>
      <c r="X462" s="25">
        <v>3.8301716350496839E-2</v>
      </c>
      <c r="Y462" s="24">
        <v>2.2999999999999998</v>
      </c>
      <c r="Z462" s="24">
        <v>-0.90000000000000036</v>
      </c>
      <c r="AA462" s="24">
        <v>3.2</v>
      </c>
      <c r="AB462" s="24">
        <v>3.5</v>
      </c>
      <c r="AC462" s="26">
        <v>0.28731893485991844</v>
      </c>
      <c r="AD462" s="24">
        <v>7.5014637002341917</v>
      </c>
      <c r="AE462" s="6">
        <v>1237</v>
      </c>
      <c r="AF462" s="6">
        <v>1373</v>
      </c>
      <c r="AG462" s="6">
        <v>1227</v>
      </c>
      <c r="AH462" s="27">
        <v>5.5820224719101121</v>
      </c>
      <c r="AI462" s="28">
        <v>740000</v>
      </c>
      <c r="AJ462" s="28">
        <v>730000</v>
      </c>
      <c r="AK462" s="28">
        <v>705000</v>
      </c>
      <c r="AL462" s="29">
        <v>1.3698630136986301E-2</v>
      </c>
      <c r="AM462" s="29">
        <v>4.9645390070921988E-2</v>
      </c>
      <c r="AN462" s="6">
        <v>3</v>
      </c>
      <c r="AO462" s="27">
        <v>0</v>
      </c>
      <c r="AP462" s="6">
        <v>3</v>
      </c>
      <c r="AQ462" s="26">
        <v>8.2266009852216743E-2</v>
      </c>
      <c r="AR462" s="28">
        <v>550</v>
      </c>
      <c r="AS462" s="28">
        <v>500</v>
      </c>
      <c r="AT462" s="25">
        <v>0.1</v>
      </c>
      <c r="AU462" s="26">
        <v>-8.2693471239107863E-2</v>
      </c>
      <c r="AV462" s="30">
        <v>1844.64</v>
      </c>
      <c r="AW462" s="24">
        <v>0.7802</v>
      </c>
      <c r="AX462" s="24">
        <v>0.2198</v>
      </c>
      <c r="AY462" s="24">
        <v>0.89680000000000004</v>
      </c>
      <c r="AZ462" s="24">
        <v>9.7900000000000001E-2</v>
      </c>
      <c r="BA462" s="24">
        <v>0.38869999999999999</v>
      </c>
      <c r="BB462" s="24">
        <v>0.34649999999999997</v>
      </c>
      <c r="BC462" s="24">
        <v>0.23499999999999999</v>
      </c>
      <c r="BD462" s="31">
        <v>3</v>
      </c>
      <c r="BE462" s="23">
        <v>18</v>
      </c>
      <c r="BF462" s="32" t="s">
        <v>3161</v>
      </c>
      <c r="BG462" s="33">
        <v>145.055408846163</v>
      </c>
      <c r="BH462" s="33">
        <v>-37.670413312854798</v>
      </c>
      <c r="BI462" s="34">
        <f t="shared" si="98"/>
        <v>59</v>
      </c>
      <c r="BJ462" s="34">
        <f t="shared" si="99"/>
        <v>67</v>
      </c>
      <c r="BK462" s="34">
        <f t="shared" si="100"/>
        <v>56</v>
      </c>
      <c r="BL462" s="34">
        <f t="shared" si="101"/>
        <v>100</v>
      </c>
      <c r="BM462" s="34">
        <f t="shared" si="102"/>
        <v>8</v>
      </c>
      <c r="BN462" s="34">
        <f t="shared" si="103"/>
        <v>100</v>
      </c>
      <c r="BO462" s="34">
        <f t="shared" si="104"/>
        <v>100</v>
      </c>
      <c r="BP462" s="34">
        <f t="shared" si="105"/>
        <v>76</v>
      </c>
      <c r="BQ462" s="35">
        <f t="shared" si="106"/>
        <v>78</v>
      </c>
      <c r="BR462" s="34">
        <f t="shared" si="107"/>
        <v>75</v>
      </c>
      <c r="BS462" s="35">
        <f t="shared" si="108"/>
        <v>75</v>
      </c>
      <c r="BT462" s="35">
        <f t="shared" si="109"/>
        <v>79</v>
      </c>
      <c r="BU462" s="35">
        <f t="shared" si="110"/>
        <v>30</v>
      </c>
      <c r="BV462" s="35">
        <f t="shared" si="111"/>
        <v>71</v>
      </c>
    </row>
    <row r="463" spans="2:74" hidden="1" x14ac:dyDescent="0.3">
      <c r="B463" s="6" t="s">
        <v>735</v>
      </c>
      <c r="C463" s="6">
        <v>210031536</v>
      </c>
      <c r="D463" s="6" t="s">
        <v>291</v>
      </c>
      <c r="E463" s="6" t="s">
        <v>146</v>
      </c>
      <c r="F463" s="6" t="s">
        <v>689</v>
      </c>
      <c r="G463" s="6" t="s">
        <v>86</v>
      </c>
      <c r="H463" s="6" t="s">
        <v>78</v>
      </c>
      <c r="I463" s="22">
        <v>896400</v>
      </c>
      <c r="J463" s="22">
        <v>900000</v>
      </c>
      <c r="K463" s="22">
        <v>890000</v>
      </c>
      <c r="L463" s="22">
        <v>850000</v>
      </c>
      <c r="M463" s="22">
        <v>855000</v>
      </c>
      <c r="N463" s="22">
        <v>820000</v>
      </c>
      <c r="O463" s="23">
        <v>29</v>
      </c>
      <c r="P463" s="23">
        <v>28</v>
      </c>
      <c r="Q463" s="23">
        <v>27</v>
      </c>
      <c r="R463" s="22">
        <v>550</v>
      </c>
      <c r="S463" s="22">
        <v>550</v>
      </c>
      <c r="T463" s="24">
        <v>3.8</v>
      </c>
      <c r="U463" s="24">
        <v>0.19999999999999973</v>
      </c>
      <c r="V463" s="24">
        <v>3.6</v>
      </c>
      <c r="W463" s="24">
        <v>2.7</v>
      </c>
      <c r="X463" s="25">
        <v>3.1905399375278892E-2</v>
      </c>
      <c r="Y463" s="24">
        <v>2.7</v>
      </c>
      <c r="Z463" s="24">
        <v>-0.79999999999999982</v>
      </c>
      <c r="AA463" s="24">
        <v>3.5</v>
      </c>
      <c r="AB463" s="24">
        <v>3.6</v>
      </c>
      <c r="AC463" s="26">
        <v>0.26274554765726515</v>
      </c>
      <c r="AD463" s="24">
        <v>8.2351436685305046</v>
      </c>
      <c r="AE463" s="6">
        <v>134</v>
      </c>
      <c r="AF463" s="6">
        <v>154</v>
      </c>
      <c r="AG463" s="6">
        <v>142</v>
      </c>
      <c r="AH463" s="27">
        <v>2.0732984293193719</v>
      </c>
      <c r="AI463" s="28">
        <v>872500</v>
      </c>
      <c r="AJ463" s="28">
        <v>870000</v>
      </c>
      <c r="AK463" s="28">
        <v>860000</v>
      </c>
      <c r="AL463" s="29">
        <v>2.8735632183908046E-3</v>
      </c>
      <c r="AM463" s="29">
        <v>1.4534883720930232E-2</v>
      </c>
      <c r="AN463" s="6">
        <v>3</v>
      </c>
      <c r="AO463" s="27">
        <v>0.20000000000000018</v>
      </c>
      <c r="AP463" s="6">
        <v>2.8</v>
      </c>
      <c r="AQ463" s="26">
        <v>7.2772277227722768E-2</v>
      </c>
      <c r="AR463" s="28">
        <v>570</v>
      </c>
      <c r="AS463" s="28">
        <v>550</v>
      </c>
      <c r="AT463" s="25">
        <v>3.6363636363636362E-2</v>
      </c>
      <c r="AU463" s="26">
        <v>-0.16693750641960081</v>
      </c>
      <c r="AV463" s="30">
        <v>2093.2800000000002</v>
      </c>
      <c r="AW463" s="24">
        <v>0.69230000000000003</v>
      </c>
      <c r="AX463" s="24">
        <v>0.30769999999999997</v>
      </c>
      <c r="AY463" s="24">
        <v>0.47299999999999998</v>
      </c>
      <c r="AZ463" s="24">
        <v>0.32229999999999998</v>
      </c>
      <c r="BA463" s="24">
        <v>0.24970000000000001</v>
      </c>
      <c r="BB463" s="24">
        <v>0.33810000000000001</v>
      </c>
      <c r="BC463" s="24">
        <v>0.39029999999999998</v>
      </c>
      <c r="BD463" s="31">
        <v>6.5</v>
      </c>
      <c r="BE463" s="23">
        <v>13</v>
      </c>
      <c r="BF463" s="32" t="s">
        <v>3162</v>
      </c>
      <c r="BG463" s="33">
        <v>144.91009800644699</v>
      </c>
      <c r="BH463" s="33">
        <v>-37.702427568072103</v>
      </c>
      <c r="BI463" s="34">
        <f t="shared" si="98"/>
        <v>54</v>
      </c>
      <c r="BJ463" s="34">
        <f t="shared" si="99"/>
        <v>67</v>
      </c>
      <c r="BK463" s="34">
        <f t="shared" si="100"/>
        <v>99</v>
      </c>
      <c r="BL463" s="34">
        <f t="shared" si="101"/>
        <v>100</v>
      </c>
      <c r="BM463" s="34">
        <f t="shared" si="102"/>
        <v>2</v>
      </c>
      <c r="BN463" s="34">
        <f t="shared" si="103"/>
        <v>97</v>
      </c>
      <c r="BO463" s="34">
        <f t="shared" si="104"/>
        <v>100</v>
      </c>
      <c r="BP463" s="34">
        <f t="shared" si="105"/>
        <v>45</v>
      </c>
      <c r="BQ463" s="35">
        <f t="shared" si="106"/>
        <v>57</v>
      </c>
      <c r="BR463" s="34">
        <f t="shared" si="107"/>
        <v>68</v>
      </c>
      <c r="BS463" s="35">
        <f t="shared" si="108"/>
        <v>92</v>
      </c>
      <c r="BT463" s="35">
        <f t="shared" si="109"/>
        <v>72</v>
      </c>
      <c r="BU463" s="35">
        <f t="shared" si="110"/>
        <v>65</v>
      </c>
      <c r="BV463" s="35">
        <f t="shared" si="111"/>
        <v>71</v>
      </c>
    </row>
    <row r="464" spans="2:74" hidden="1" x14ac:dyDescent="0.3">
      <c r="B464" s="6" t="s">
        <v>736</v>
      </c>
      <c r="C464" s="6">
        <v>211041271</v>
      </c>
      <c r="D464" s="6" t="s">
        <v>640</v>
      </c>
      <c r="E464" s="6" t="s">
        <v>85</v>
      </c>
      <c r="F464" s="6" t="s">
        <v>689</v>
      </c>
      <c r="G464" s="6" t="s">
        <v>86</v>
      </c>
      <c r="H464" s="6" t="s">
        <v>78</v>
      </c>
      <c r="I464" s="22">
        <v>1050000</v>
      </c>
      <c r="J464" s="22">
        <v>1100000</v>
      </c>
      <c r="K464" s="22">
        <v>1209600</v>
      </c>
      <c r="L464" s="22">
        <v>1132000</v>
      </c>
      <c r="M464" s="22">
        <v>1132000</v>
      </c>
      <c r="N464" s="22">
        <v>1200000</v>
      </c>
      <c r="O464" s="23">
        <v>26</v>
      </c>
      <c r="P464" s="23">
        <v>26</v>
      </c>
      <c r="Q464" s="23">
        <v>26</v>
      </c>
      <c r="R464" s="22">
        <v>595</v>
      </c>
      <c r="S464" s="22">
        <v>580</v>
      </c>
      <c r="T464" s="24">
        <v>2.7</v>
      </c>
      <c r="U464" s="24">
        <v>-0.19999999999999973</v>
      </c>
      <c r="V464" s="24">
        <v>2.9</v>
      </c>
      <c r="W464" s="24">
        <v>3.1</v>
      </c>
      <c r="X464" s="25">
        <v>2.9466666666666665E-2</v>
      </c>
      <c r="Y464" s="24">
        <v>2.1</v>
      </c>
      <c r="Z464" s="24">
        <v>-0.60000000000000009</v>
      </c>
      <c r="AA464" s="24">
        <v>2.7</v>
      </c>
      <c r="AB464" s="24">
        <v>2.5</v>
      </c>
      <c r="AC464" s="26">
        <v>0.27412280701754382</v>
      </c>
      <c r="AD464" s="24">
        <v>9.3028101929030704</v>
      </c>
      <c r="AE464" s="6">
        <v>76</v>
      </c>
      <c r="AF464" s="6">
        <v>110</v>
      </c>
      <c r="AG464" s="6">
        <v>101</v>
      </c>
      <c r="AH464" s="27">
        <v>1.4743390357698289</v>
      </c>
      <c r="AI464" s="28">
        <v>1241000</v>
      </c>
      <c r="AJ464" s="28">
        <v>1285000</v>
      </c>
      <c r="AK464" s="28">
        <v>1210000</v>
      </c>
      <c r="AL464" s="29">
        <v>-3.4241245136186774E-2</v>
      </c>
      <c r="AM464" s="29">
        <v>2.5619834710743802E-2</v>
      </c>
      <c r="AN464" s="6">
        <v>3.1</v>
      </c>
      <c r="AO464" s="27">
        <v>0.20000000000000018</v>
      </c>
      <c r="AP464" s="6">
        <v>2.9</v>
      </c>
      <c r="AQ464" s="26">
        <v>5.8847999999999998E-2</v>
      </c>
      <c r="AR464" s="28">
        <v>650</v>
      </c>
      <c r="AS464" s="28">
        <v>595</v>
      </c>
      <c r="AT464" s="25">
        <v>9.2436974789915971E-2</v>
      </c>
      <c r="AU464" s="26">
        <v>-1.1525496522048595E-2</v>
      </c>
      <c r="AV464" s="30">
        <v>2170.5600000000004</v>
      </c>
      <c r="AW464" s="24">
        <v>0.69569999999999999</v>
      </c>
      <c r="AX464" s="24">
        <v>0.30430000000000001</v>
      </c>
      <c r="AY464" s="24">
        <v>0.6875</v>
      </c>
      <c r="AZ464" s="24">
        <v>0.27839999999999998</v>
      </c>
      <c r="BA464" s="24">
        <v>0.31859999999999999</v>
      </c>
      <c r="BB464" s="24">
        <v>0.3468</v>
      </c>
      <c r="BC464" s="24">
        <v>0.28649999999999998</v>
      </c>
      <c r="BD464" s="31">
        <v>7</v>
      </c>
      <c r="BE464" s="23">
        <v>19</v>
      </c>
      <c r="BF464" s="32" t="s">
        <v>3163</v>
      </c>
      <c r="BG464" s="33">
        <v>145.17603590403399</v>
      </c>
      <c r="BH464" s="33">
        <v>-37.816521252082403</v>
      </c>
      <c r="BI464" s="34">
        <f t="shared" si="98"/>
        <v>72</v>
      </c>
      <c r="BJ464" s="34">
        <f t="shared" si="99"/>
        <v>65</v>
      </c>
      <c r="BK464" s="34">
        <f t="shared" si="100"/>
        <v>100</v>
      </c>
      <c r="BL464" s="34">
        <f t="shared" si="101"/>
        <v>100</v>
      </c>
      <c r="BM464" s="34">
        <f t="shared" si="102"/>
        <v>1</v>
      </c>
      <c r="BN464" s="34">
        <f t="shared" si="103"/>
        <v>75</v>
      </c>
      <c r="BO464" s="34">
        <f t="shared" si="104"/>
        <v>100</v>
      </c>
      <c r="BP464" s="34">
        <f t="shared" si="105"/>
        <v>60</v>
      </c>
      <c r="BQ464" s="35">
        <f t="shared" si="106"/>
        <v>49</v>
      </c>
      <c r="BR464" s="34">
        <f t="shared" si="107"/>
        <v>57</v>
      </c>
      <c r="BS464" s="35">
        <f t="shared" si="108"/>
        <v>84</v>
      </c>
      <c r="BT464" s="35">
        <f t="shared" si="109"/>
        <v>82</v>
      </c>
      <c r="BU464" s="35">
        <f t="shared" si="110"/>
        <v>70</v>
      </c>
      <c r="BV464" s="35">
        <f t="shared" si="111"/>
        <v>71</v>
      </c>
    </row>
    <row r="465" spans="2:74" hidden="1" x14ac:dyDescent="0.3">
      <c r="B465" s="6" t="s">
        <v>737</v>
      </c>
      <c r="C465" s="6">
        <v>211041272</v>
      </c>
      <c r="D465" s="6" t="s">
        <v>640</v>
      </c>
      <c r="E465" s="6" t="s">
        <v>85</v>
      </c>
      <c r="F465" s="6" t="s">
        <v>689</v>
      </c>
      <c r="G465" s="6" t="s">
        <v>86</v>
      </c>
      <c r="H465" s="6" t="s">
        <v>78</v>
      </c>
      <c r="I465" s="22">
        <v>1200000</v>
      </c>
      <c r="J465" s="22">
        <v>1200000</v>
      </c>
      <c r="K465" s="22">
        <v>1250000</v>
      </c>
      <c r="L465" s="22">
        <v>1252000</v>
      </c>
      <c r="M465" s="22">
        <v>1230000</v>
      </c>
      <c r="N465" s="22">
        <v>1250000</v>
      </c>
      <c r="O465" s="23">
        <v>26</v>
      </c>
      <c r="P465" s="23">
        <v>26</v>
      </c>
      <c r="Q465" s="23">
        <v>29</v>
      </c>
      <c r="R465" s="22">
        <v>680</v>
      </c>
      <c r="S465" s="22">
        <v>580</v>
      </c>
      <c r="T465" s="24">
        <v>2.9</v>
      </c>
      <c r="U465" s="24">
        <v>-0.10000000000000009</v>
      </c>
      <c r="V465" s="24">
        <v>3</v>
      </c>
      <c r="W465" s="24">
        <v>2.8</v>
      </c>
      <c r="X465" s="25">
        <v>2.9466666666666665E-2</v>
      </c>
      <c r="Y465" s="24">
        <v>2.5</v>
      </c>
      <c r="Z465" s="24">
        <v>-0.70000000000000018</v>
      </c>
      <c r="AA465" s="24">
        <v>3.2</v>
      </c>
      <c r="AB465" s="24">
        <v>3.2</v>
      </c>
      <c r="AC465" s="26">
        <v>0.29732755002098776</v>
      </c>
      <c r="AD465" s="24">
        <v>10.09030147130049</v>
      </c>
      <c r="AE465" s="6">
        <v>76</v>
      </c>
      <c r="AF465" s="6">
        <v>110</v>
      </c>
      <c r="AG465" s="6">
        <v>101</v>
      </c>
      <c r="AH465" s="27">
        <v>1.4743390357698289</v>
      </c>
      <c r="AI465" s="28">
        <v>1241000</v>
      </c>
      <c r="AJ465" s="28">
        <v>1285000</v>
      </c>
      <c r="AK465" s="28">
        <v>1210000</v>
      </c>
      <c r="AL465" s="29">
        <v>-3.4241245136186774E-2</v>
      </c>
      <c r="AM465" s="29">
        <v>2.5619834710743802E-2</v>
      </c>
      <c r="AN465" s="6">
        <v>3.1</v>
      </c>
      <c r="AO465" s="27">
        <v>0.20000000000000018</v>
      </c>
      <c r="AP465" s="6">
        <v>2.9</v>
      </c>
      <c r="AQ465" s="26">
        <v>5.8847999999999998E-2</v>
      </c>
      <c r="AR465" s="28">
        <v>650</v>
      </c>
      <c r="AS465" s="28">
        <v>595</v>
      </c>
      <c r="AT465" s="25">
        <v>9.2436974789915971E-2</v>
      </c>
      <c r="AU465" s="26">
        <v>-1.1525496522048595E-2</v>
      </c>
      <c r="AV465" s="30">
        <v>2287.0400000000004</v>
      </c>
      <c r="AW465" s="24">
        <v>0.78649999999999998</v>
      </c>
      <c r="AX465" s="24">
        <v>0.2135</v>
      </c>
      <c r="AY465" s="24">
        <v>0.79759999999999998</v>
      </c>
      <c r="AZ465" s="24">
        <v>0.19819999999999999</v>
      </c>
      <c r="BA465" s="24">
        <v>0.39419999999999999</v>
      </c>
      <c r="BB465" s="24">
        <v>0.4</v>
      </c>
      <c r="BC465" s="24">
        <v>0.18579999999999999</v>
      </c>
      <c r="BD465" s="31">
        <v>8</v>
      </c>
      <c r="BE465" s="23">
        <v>21</v>
      </c>
      <c r="BF465" s="32" t="s">
        <v>3164</v>
      </c>
      <c r="BG465" s="33">
        <v>145.19945171663599</v>
      </c>
      <c r="BH465" s="33">
        <v>-37.838786619953801</v>
      </c>
      <c r="BI465" s="34">
        <f t="shared" si="98"/>
        <v>69</v>
      </c>
      <c r="BJ465" s="34">
        <f t="shared" si="99"/>
        <v>65</v>
      </c>
      <c r="BK465" s="34">
        <f t="shared" si="100"/>
        <v>100</v>
      </c>
      <c r="BL465" s="34">
        <f t="shared" si="101"/>
        <v>100</v>
      </c>
      <c r="BM465" s="34">
        <f t="shared" si="102"/>
        <v>1</v>
      </c>
      <c r="BN465" s="34">
        <f t="shared" si="103"/>
        <v>75</v>
      </c>
      <c r="BO465" s="34">
        <f t="shared" si="104"/>
        <v>100</v>
      </c>
      <c r="BP465" s="34">
        <f t="shared" si="105"/>
        <v>77</v>
      </c>
      <c r="BQ465" s="35">
        <f t="shared" si="106"/>
        <v>49</v>
      </c>
      <c r="BR465" s="34">
        <f t="shared" si="107"/>
        <v>50</v>
      </c>
      <c r="BS465" s="35">
        <f t="shared" si="108"/>
        <v>69</v>
      </c>
      <c r="BT465" s="35">
        <f t="shared" si="109"/>
        <v>75</v>
      </c>
      <c r="BU465" s="35">
        <f t="shared" si="110"/>
        <v>80</v>
      </c>
      <c r="BV465" s="35">
        <f t="shared" si="111"/>
        <v>71</v>
      </c>
    </row>
    <row r="466" spans="2:74" hidden="1" x14ac:dyDescent="0.3">
      <c r="B466" s="6" t="s">
        <v>738</v>
      </c>
      <c r="C466" s="6">
        <v>212041312</v>
      </c>
      <c r="D466" s="6" t="s">
        <v>156</v>
      </c>
      <c r="E466" s="6" t="s">
        <v>157</v>
      </c>
      <c r="F466" s="6" t="s">
        <v>689</v>
      </c>
      <c r="G466" s="6" t="s">
        <v>86</v>
      </c>
      <c r="H466" s="6" t="s">
        <v>78</v>
      </c>
      <c r="I466" s="22">
        <v>730000</v>
      </c>
      <c r="J466" s="22">
        <v>720000</v>
      </c>
      <c r="K466" s="22">
        <v>700000</v>
      </c>
      <c r="L466" s="22">
        <v>772000</v>
      </c>
      <c r="M466" s="22">
        <v>756000</v>
      </c>
      <c r="N466" s="22">
        <v>745000</v>
      </c>
      <c r="O466" s="23">
        <v>28</v>
      </c>
      <c r="P466" s="23">
        <v>28</v>
      </c>
      <c r="Q466" s="23">
        <v>29</v>
      </c>
      <c r="R466" s="22">
        <v>550</v>
      </c>
      <c r="S466" s="22">
        <v>500</v>
      </c>
      <c r="T466" s="24">
        <v>2.9</v>
      </c>
      <c r="U466" s="24">
        <v>-0.10000000000000009</v>
      </c>
      <c r="V466" s="24">
        <v>3</v>
      </c>
      <c r="W466" s="24">
        <v>2.8</v>
      </c>
      <c r="X466" s="25">
        <v>3.9178082191780823E-2</v>
      </c>
      <c r="Y466" s="24">
        <v>1.9</v>
      </c>
      <c r="Z466" s="24">
        <v>-0.60000000000000009</v>
      </c>
      <c r="AA466" s="24">
        <v>2.5</v>
      </c>
      <c r="AB466" s="24">
        <v>2.5</v>
      </c>
      <c r="AC466" s="26">
        <v>0.3419717469160366</v>
      </c>
      <c r="AD466" s="24">
        <v>8.7286494842205133</v>
      </c>
      <c r="AE466" s="6">
        <v>292</v>
      </c>
      <c r="AF466" s="6">
        <v>341</v>
      </c>
      <c r="AG466" s="6">
        <v>334</v>
      </c>
      <c r="AH466" s="27">
        <v>2.703448275862069</v>
      </c>
      <c r="AI466" s="28">
        <v>880000</v>
      </c>
      <c r="AJ466" s="28">
        <v>850000</v>
      </c>
      <c r="AK466" s="28">
        <v>832000</v>
      </c>
      <c r="AL466" s="29">
        <v>3.5294117647058823E-2</v>
      </c>
      <c r="AM466" s="29">
        <v>5.7692307692307696E-2</v>
      </c>
      <c r="AN466" s="6">
        <v>2.2000000000000002</v>
      </c>
      <c r="AO466" s="27">
        <v>0.10000000000000009</v>
      </c>
      <c r="AP466" s="6">
        <v>2.1</v>
      </c>
      <c r="AQ466" s="26">
        <v>7.2549019607843129E-2</v>
      </c>
      <c r="AR466" s="28">
        <v>580</v>
      </c>
      <c r="AS466" s="28">
        <v>550</v>
      </c>
      <c r="AT466" s="25">
        <v>5.4545454545454543E-2</v>
      </c>
      <c r="AU466" s="26">
        <v>-0.14374680931853812</v>
      </c>
      <c r="AV466" s="30">
        <v>1608.3200000000002</v>
      </c>
      <c r="AW466" s="24">
        <v>0.75019999999999998</v>
      </c>
      <c r="AX466" s="24">
        <v>0.24979999999999999</v>
      </c>
      <c r="AY466" s="24">
        <v>0.85470000000000002</v>
      </c>
      <c r="AZ466" s="24">
        <v>0.1124</v>
      </c>
      <c r="BA466" s="24">
        <v>0.34839999999999999</v>
      </c>
      <c r="BB466" s="24">
        <v>0.33810000000000001</v>
      </c>
      <c r="BC466" s="24">
        <v>0.2792</v>
      </c>
      <c r="BD466" s="31">
        <v>2</v>
      </c>
      <c r="BE466" s="23">
        <v>27</v>
      </c>
      <c r="BF466" s="32" t="s">
        <v>3165</v>
      </c>
      <c r="BG466" s="33">
        <v>145.214559791878</v>
      </c>
      <c r="BH466" s="33">
        <v>-37.953880425574702</v>
      </c>
      <c r="BI466" s="34">
        <f t="shared" si="98"/>
        <v>69</v>
      </c>
      <c r="BJ466" s="34">
        <f t="shared" si="99"/>
        <v>80</v>
      </c>
      <c r="BK466" s="34">
        <f t="shared" si="100"/>
        <v>91</v>
      </c>
      <c r="BL466" s="34">
        <f t="shared" si="101"/>
        <v>100</v>
      </c>
      <c r="BM466" s="34">
        <f t="shared" si="102"/>
        <v>18</v>
      </c>
      <c r="BN466" s="34">
        <f t="shared" si="103"/>
        <v>96</v>
      </c>
      <c r="BO466" s="34">
        <f t="shared" si="104"/>
        <v>100</v>
      </c>
      <c r="BP466" s="34">
        <f t="shared" si="105"/>
        <v>67</v>
      </c>
      <c r="BQ466" s="35">
        <f t="shared" si="106"/>
        <v>81</v>
      </c>
      <c r="BR466" s="34">
        <f t="shared" si="107"/>
        <v>63</v>
      </c>
      <c r="BS466" s="35">
        <f t="shared" si="108"/>
        <v>39</v>
      </c>
      <c r="BT466" s="35">
        <f t="shared" si="109"/>
        <v>85</v>
      </c>
      <c r="BU466" s="35">
        <f t="shared" si="110"/>
        <v>20</v>
      </c>
      <c r="BV466" s="35">
        <f t="shared" si="111"/>
        <v>71</v>
      </c>
    </row>
    <row r="467" spans="2:74" hidden="1" x14ac:dyDescent="0.3">
      <c r="B467" s="6" t="s">
        <v>739</v>
      </c>
      <c r="C467" s="6">
        <v>213021341</v>
      </c>
      <c r="D467" s="6" t="s">
        <v>365</v>
      </c>
      <c r="E467" s="6" t="s">
        <v>89</v>
      </c>
      <c r="F467" s="6" t="s">
        <v>689</v>
      </c>
      <c r="G467" s="6" t="s">
        <v>86</v>
      </c>
      <c r="H467" s="6" t="s">
        <v>78</v>
      </c>
      <c r="I467" s="22">
        <v>1150000</v>
      </c>
      <c r="J467" s="22">
        <v>1150000</v>
      </c>
      <c r="K467" s="22">
        <v>1150000</v>
      </c>
      <c r="L467" s="22">
        <v>1180000</v>
      </c>
      <c r="M467" s="22">
        <v>1200000</v>
      </c>
      <c r="N467" s="22">
        <v>1135000</v>
      </c>
      <c r="O467" s="23">
        <v>35</v>
      </c>
      <c r="P467" s="23">
        <v>34</v>
      </c>
      <c r="Q467" s="23">
        <v>36</v>
      </c>
      <c r="R467" s="22">
        <v>620</v>
      </c>
      <c r="S467" s="22">
        <v>580</v>
      </c>
      <c r="T467" s="24">
        <v>3</v>
      </c>
      <c r="U467" s="24">
        <v>0.10000000000000009</v>
      </c>
      <c r="V467" s="24">
        <v>2.9</v>
      </c>
      <c r="W467" s="24">
        <v>2.4</v>
      </c>
      <c r="X467" s="25">
        <v>2.8034782608695651E-2</v>
      </c>
      <c r="Y467" s="24">
        <v>2.2000000000000002</v>
      </c>
      <c r="Z467" s="24">
        <v>-0.89999999999999991</v>
      </c>
      <c r="AA467" s="24">
        <v>3.1</v>
      </c>
      <c r="AB467" s="24">
        <v>3.3</v>
      </c>
      <c r="AC467" s="26">
        <v>0.29745912335917707</v>
      </c>
      <c r="AD467" s="24">
        <v>10.61035954910216</v>
      </c>
      <c r="AE467" s="6">
        <v>231</v>
      </c>
      <c r="AF467" s="6">
        <v>283</v>
      </c>
      <c r="AG467" s="6">
        <v>237</v>
      </c>
      <c r="AH467" s="27">
        <v>2.8752475247524751</v>
      </c>
      <c r="AI467" s="28">
        <v>1000000</v>
      </c>
      <c r="AJ467" s="28">
        <v>995000</v>
      </c>
      <c r="AK467" s="28">
        <v>980000</v>
      </c>
      <c r="AL467" s="29">
        <v>5.0251256281407036E-3</v>
      </c>
      <c r="AM467" s="29">
        <v>2.0408163265306121E-2</v>
      </c>
      <c r="AN467" s="6">
        <v>3</v>
      </c>
      <c r="AO467" s="27">
        <v>0.39999999999999991</v>
      </c>
      <c r="AP467" s="6">
        <v>2.6</v>
      </c>
      <c r="AQ467" s="26">
        <v>7.0940170940170938E-2</v>
      </c>
      <c r="AR467" s="28">
        <v>600</v>
      </c>
      <c r="AS467" s="28">
        <v>580</v>
      </c>
      <c r="AT467" s="25">
        <v>3.4482758620689655E-2</v>
      </c>
      <c r="AU467" s="26">
        <v>-9.5988771663789718E-2</v>
      </c>
      <c r="AV467" s="30">
        <v>2084.3200000000002</v>
      </c>
      <c r="AW467" s="24">
        <v>0.67130000000000001</v>
      </c>
      <c r="AX467" s="24">
        <v>0.32869999999999999</v>
      </c>
      <c r="AY467" s="24">
        <v>0.6391</v>
      </c>
      <c r="AZ467" s="24">
        <v>0.28220000000000001</v>
      </c>
      <c r="BA467" s="24">
        <v>0.372</v>
      </c>
      <c r="BB467" s="24">
        <v>0.30299999999999999</v>
      </c>
      <c r="BC467" s="24">
        <v>0.29730000000000001</v>
      </c>
      <c r="BD467" s="31">
        <v>8</v>
      </c>
      <c r="BE467" s="23">
        <v>13</v>
      </c>
      <c r="BF467" s="32" t="s">
        <v>3166</v>
      </c>
      <c r="BG467" s="33">
        <v>144.824417566433</v>
      </c>
      <c r="BH467" s="33">
        <v>-37.861905627901002</v>
      </c>
      <c r="BI467" s="34">
        <f t="shared" si="98"/>
        <v>67</v>
      </c>
      <c r="BJ467" s="34">
        <f t="shared" si="99"/>
        <v>67</v>
      </c>
      <c r="BK467" s="34">
        <f t="shared" si="100"/>
        <v>89</v>
      </c>
      <c r="BL467" s="34">
        <f t="shared" si="101"/>
        <v>100</v>
      </c>
      <c r="BM467" s="34">
        <f t="shared" si="102"/>
        <v>3</v>
      </c>
      <c r="BN467" s="34">
        <f t="shared" si="103"/>
        <v>94</v>
      </c>
      <c r="BO467" s="34">
        <f t="shared" si="104"/>
        <v>100</v>
      </c>
      <c r="BP467" s="34">
        <f t="shared" si="105"/>
        <v>72</v>
      </c>
      <c r="BQ467" s="35">
        <f t="shared" si="106"/>
        <v>44</v>
      </c>
      <c r="BR467" s="34">
        <f t="shared" si="107"/>
        <v>44</v>
      </c>
      <c r="BS467" s="35">
        <f t="shared" si="108"/>
        <v>69</v>
      </c>
      <c r="BT467" s="35">
        <f t="shared" si="109"/>
        <v>80</v>
      </c>
      <c r="BU467" s="35">
        <f t="shared" si="110"/>
        <v>80</v>
      </c>
      <c r="BV467" s="35">
        <f t="shared" si="111"/>
        <v>71</v>
      </c>
    </row>
    <row r="468" spans="2:74" hidden="1" x14ac:dyDescent="0.3">
      <c r="B468" s="6" t="s">
        <v>740</v>
      </c>
      <c r="C468" s="6">
        <v>402031175</v>
      </c>
      <c r="D468" s="6" t="s">
        <v>741</v>
      </c>
      <c r="E468" s="6" t="s">
        <v>420</v>
      </c>
      <c r="F468" s="6" t="s">
        <v>2379</v>
      </c>
      <c r="G468" s="6" t="s">
        <v>82</v>
      </c>
      <c r="H468" s="6" t="s">
        <v>78</v>
      </c>
      <c r="I468" s="22">
        <v>847600</v>
      </c>
      <c r="J468" s="22">
        <v>821600</v>
      </c>
      <c r="K468" s="22">
        <v>735000</v>
      </c>
      <c r="L468" s="22">
        <v>848000</v>
      </c>
      <c r="M468" s="22">
        <v>835000</v>
      </c>
      <c r="N468" s="22">
        <v>741113</v>
      </c>
      <c r="O468" s="23">
        <v>19</v>
      </c>
      <c r="P468" s="23">
        <v>20</v>
      </c>
      <c r="Q468" s="23">
        <v>21</v>
      </c>
      <c r="R468" s="22">
        <v>630</v>
      </c>
      <c r="S468" s="22">
        <v>590</v>
      </c>
      <c r="T468" s="24">
        <v>2</v>
      </c>
      <c r="U468" s="24">
        <v>-0.10000000000000009</v>
      </c>
      <c r="V468" s="24">
        <v>2.1</v>
      </c>
      <c r="W468" s="24">
        <v>2.4</v>
      </c>
      <c r="X468" s="25">
        <v>3.8650306748466257E-2</v>
      </c>
      <c r="Y468" s="24">
        <v>2.4</v>
      </c>
      <c r="Z468" s="24">
        <v>-0.80000000000000027</v>
      </c>
      <c r="AA468" s="24">
        <v>3.2</v>
      </c>
      <c r="AB468" s="24">
        <v>3.4</v>
      </c>
      <c r="AC468" s="26">
        <v>0.31978396816372939</v>
      </c>
      <c r="AD468" s="24">
        <v>8.2737756842361723</v>
      </c>
      <c r="AE468" s="6">
        <v>186</v>
      </c>
      <c r="AF468" s="6">
        <v>218</v>
      </c>
      <c r="AG468" s="6">
        <v>150</v>
      </c>
      <c r="AH468" s="27">
        <v>2.7906976744186047</v>
      </c>
      <c r="AI468" s="28">
        <v>855500</v>
      </c>
      <c r="AJ468" s="28">
        <v>760000</v>
      </c>
      <c r="AK468" s="28">
        <v>670000</v>
      </c>
      <c r="AL468" s="29">
        <v>0.12565789473684211</v>
      </c>
      <c r="AM468" s="29">
        <v>0.27686567164179104</v>
      </c>
      <c r="AN468" s="6">
        <v>2.4</v>
      </c>
      <c r="AO468" s="27">
        <v>-0.20000000000000018</v>
      </c>
      <c r="AP468" s="6">
        <v>2.6</v>
      </c>
      <c r="AQ468" s="26">
        <v>0.11658227848101266</v>
      </c>
      <c r="AR468" s="28">
        <v>620</v>
      </c>
      <c r="AS468" s="28">
        <v>590</v>
      </c>
      <c r="AT468" s="25">
        <v>5.0847457627118647E-2</v>
      </c>
      <c r="AU468" s="26">
        <v>0.37047455249063954</v>
      </c>
      <c r="AV468" s="30">
        <v>1970.0800000000002</v>
      </c>
      <c r="AW468" s="24">
        <v>0.69220000000000004</v>
      </c>
      <c r="AX468" s="24">
        <v>0.30780000000000002</v>
      </c>
      <c r="AY468" s="24">
        <v>0.69820000000000004</v>
      </c>
      <c r="AZ468" s="24">
        <v>0.255</v>
      </c>
      <c r="BA468" s="24">
        <v>0.21379999999999999</v>
      </c>
      <c r="BB468" s="24">
        <v>0.42780000000000001</v>
      </c>
      <c r="BC468" s="24">
        <v>0.32440000000000002</v>
      </c>
      <c r="BD468" s="31">
        <v>8</v>
      </c>
      <c r="BE468" s="23">
        <v>8</v>
      </c>
      <c r="BF468" s="32" t="s">
        <v>3167</v>
      </c>
      <c r="BG468" s="33">
        <v>138.63382347214301</v>
      </c>
      <c r="BH468" s="33">
        <v>-34.850408144617802</v>
      </c>
      <c r="BI468" s="34">
        <f t="shared" si="98"/>
        <v>84</v>
      </c>
      <c r="BJ468" s="34">
        <f t="shared" si="99"/>
        <v>77</v>
      </c>
      <c r="BK468" s="34">
        <f t="shared" si="100"/>
        <v>90</v>
      </c>
      <c r="BL468" s="34">
        <f t="shared" si="101"/>
        <v>1</v>
      </c>
      <c r="BM468" s="34">
        <f t="shared" si="102"/>
        <v>63</v>
      </c>
      <c r="BN468" s="34">
        <f t="shared" si="103"/>
        <v>100</v>
      </c>
      <c r="BO468" s="34">
        <f t="shared" si="104"/>
        <v>100</v>
      </c>
      <c r="BP468" s="34">
        <f t="shared" si="105"/>
        <v>37</v>
      </c>
      <c r="BQ468" s="35">
        <f t="shared" si="106"/>
        <v>79</v>
      </c>
      <c r="BR468" s="34">
        <f t="shared" si="107"/>
        <v>68</v>
      </c>
      <c r="BS468" s="35">
        <f t="shared" si="108"/>
        <v>54</v>
      </c>
      <c r="BT468" s="35">
        <f t="shared" si="109"/>
        <v>77</v>
      </c>
      <c r="BU468" s="35">
        <f t="shared" si="110"/>
        <v>80</v>
      </c>
      <c r="BV468" s="35">
        <f t="shared" si="111"/>
        <v>71</v>
      </c>
    </row>
    <row r="469" spans="2:74" hidden="1" x14ac:dyDescent="0.3">
      <c r="B469" s="6" t="s">
        <v>742</v>
      </c>
      <c r="C469" s="6">
        <v>402051053</v>
      </c>
      <c r="D469" s="6" t="s">
        <v>466</v>
      </c>
      <c r="E469" s="6" t="s">
        <v>420</v>
      </c>
      <c r="F469" s="6" t="s">
        <v>2379</v>
      </c>
      <c r="G469" s="6" t="s">
        <v>82</v>
      </c>
      <c r="H469" s="6" t="s">
        <v>78</v>
      </c>
      <c r="I469" s="22">
        <v>795000</v>
      </c>
      <c r="J469" s="22">
        <v>795000</v>
      </c>
      <c r="K469" s="22">
        <v>722250</v>
      </c>
      <c r="L469" s="22">
        <v>800000</v>
      </c>
      <c r="M469" s="22">
        <v>780000</v>
      </c>
      <c r="N469" s="22">
        <v>735000</v>
      </c>
      <c r="O469" s="23">
        <v>19</v>
      </c>
      <c r="P469" s="23">
        <v>19</v>
      </c>
      <c r="Q469" s="23">
        <v>20</v>
      </c>
      <c r="R469" s="22">
        <v>600</v>
      </c>
      <c r="S469" s="22">
        <v>580</v>
      </c>
      <c r="T469" s="24">
        <v>2.7</v>
      </c>
      <c r="U469" s="24">
        <v>0</v>
      </c>
      <c r="V469" s="24">
        <v>2.7</v>
      </c>
      <c r="W469" s="24">
        <v>2.4</v>
      </c>
      <c r="X469" s="25">
        <v>3.9245283018867927E-2</v>
      </c>
      <c r="Y469" s="24">
        <v>1.7</v>
      </c>
      <c r="Z469" s="24">
        <v>-0.8</v>
      </c>
      <c r="AA469" s="24">
        <v>2.5</v>
      </c>
      <c r="AB469" s="24">
        <v>2.4</v>
      </c>
      <c r="AC469" s="26">
        <v>0.32330373308043792</v>
      </c>
      <c r="AD469" s="24">
        <v>8.2380278140688521</v>
      </c>
      <c r="AE469" s="6">
        <v>235</v>
      </c>
      <c r="AF469" s="6">
        <v>277</v>
      </c>
      <c r="AG469" s="6">
        <v>175</v>
      </c>
      <c r="AH469" s="27">
        <v>2.5111308993766697</v>
      </c>
      <c r="AI469" s="28">
        <v>800000</v>
      </c>
      <c r="AJ469" s="28">
        <v>722500</v>
      </c>
      <c r="AK469" s="28">
        <v>635000</v>
      </c>
      <c r="AL469" s="29">
        <v>0.10726643598615918</v>
      </c>
      <c r="AM469" s="29">
        <v>0.25984251968503935</v>
      </c>
      <c r="AN469" s="6">
        <v>2.8</v>
      </c>
      <c r="AO469" s="27">
        <v>0.19999999999999973</v>
      </c>
      <c r="AP469" s="6">
        <v>2.6</v>
      </c>
      <c r="AQ469" s="26">
        <v>0.11333333333333333</v>
      </c>
      <c r="AR469" s="28">
        <v>600</v>
      </c>
      <c r="AS469" s="28">
        <v>570</v>
      </c>
      <c r="AT469" s="25">
        <v>5.2631578947368418E-2</v>
      </c>
      <c r="AU469" s="26">
        <v>0.40185107849151747</v>
      </c>
      <c r="AV469" s="30">
        <v>1855.8400000000001</v>
      </c>
      <c r="AW469" s="24">
        <v>0.76100000000000001</v>
      </c>
      <c r="AX469" s="24">
        <v>0.23899999999999999</v>
      </c>
      <c r="AY469" s="24">
        <v>0.91180000000000005</v>
      </c>
      <c r="AZ469" s="24">
        <v>0.08</v>
      </c>
      <c r="BA469" s="24">
        <v>0.36349999999999999</v>
      </c>
      <c r="BB469" s="24">
        <v>0.438</v>
      </c>
      <c r="BC469" s="24">
        <v>0.18049999999999999</v>
      </c>
      <c r="BD469" s="31">
        <v>6</v>
      </c>
      <c r="BE469" s="23">
        <v>14</v>
      </c>
      <c r="BF469" s="32" t="s">
        <v>3168</v>
      </c>
      <c r="BG469" s="33">
        <v>138.68485441841401</v>
      </c>
      <c r="BH469" s="33">
        <v>-34.810822496988003</v>
      </c>
      <c r="BI469" s="34">
        <f t="shared" si="98"/>
        <v>72</v>
      </c>
      <c r="BJ469" s="34">
        <f t="shared" si="99"/>
        <v>70</v>
      </c>
      <c r="BK469" s="34">
        <f t="shared" si="100"/>
        <v>94</v>
      </c>
      <c r="BL469" s="34">
        <f t="shared" si="101"/>
        <v>1</v>
      </c>
      <c r="BM469" s="34">
        <f t="shared" si="102"/>
        <v>54</v>
      </c>
      <c r="BN469" s="34">
        <f t="shared" si="103"/>
        <v>100</v>
      </c>
      <c r="BO469" s="34">
        <f t="shared" si="104"/>
        <v>100</v>
      </c>
      <c r="BP469" s="34">
        <f t="shared" si="105"/>
        <v>70</v>
      </c>
      <c r="BQ469" s="35">
        <f t="shared" si="106"/>
        <v>81</v>
      </c>
      <c r="BR469" s="34">
        <f t="shared" si="107"/>
        <v>68</v>
      </c>
      <c r="BS469" s="35">
        <f t="shared" si="108"/>
        <v>52</v>
      </c>
      <c r="BT469" s="35">
        <f t="shared" si="109"/>
        <v>88</v>
      </c>
      <c r="BU469" s="35">
        <f t="shared" si="110"/>
        <v>60</v>
      </c>
      <c r="BV469" s="35">
        <f t="shared" si="111"/>
        <v>71</v>
      </c>
    </row>
    <row r="470" spans="2:74" hidden="1" x14ac:dyDescent="0.3">
      <c r="B470" s="6" t="s">
        <v>743</v>
      </c>
      <c r="C470" s="6">
        <v>402051054</v>
      </c>
      <c r="D470" s="6" t="s">
        <v>466</v>
      </c>
      <c r="E470" s="6" t="s">
        <v>420</v>
      </c>
      <c r="F470" s="6" t="s">
        <v>2379</v>
      </c>
      <c r="G470" s="6" t="s">
        <v>82</v>
      </c>
      <c r="H470" s="6" t="s">
        <v>78</v>
      </c>
      <c r="I470" s="22">
        <v>770400</v>
      </c>
      <c r="J470" s="22">
        <v>751140</v>
      </c>
      <c r="K470" s="22">
        <v>691200</v>
      </c>
      <c r="L470" s="22">
        <v>755000</v>
      </c>
      <c r="M470" s="22">
        <v>750000</v>
      </c>
      <c r="N470" s="22">
        <v>699000</v>
      </c>
      <c r="O470" s="23">
        <v>19</v>
      </c>
      <c r="P470" s="23">
        <v>20</v>
      </c>
      <c r="Q470" s="23">
        <v>22</v>
      </c>
      <c r="R470" s="22">
        <v>600</v>
      </c>
      <c r="S470" s="22">
        <v>550</v>
      </c>
      <c r="T470" s="24">
        <v>3.2</v>
      </c>
      <c r="U470" s="24">
        <v>0.10000000000000009</v>
      </c>
      <c r="V470" s="24">
        <v>3.1</v>
      </c>
      <c r="W470" s="24">
        <v>3.1</v>
      </c>
      <c r="X470" s="25">
        <v>4.0498442367601244E-2</v>
      </c>
      <c r="Y470" s="24">
        <v>1.6</v>
      </c>
      <c r="Z470" s="24">
        <v>-0.5</v>
      </c>
      <c r="AA470" s="24">
        <v>2.1</v>
      </c>
      <c r="AB470" s="24">
        <v>1.9</v>
      </c>
      <c r="AC470" s="26">
        <v>0.29467232437529467</v>
      </c>
      <c r="AD470" s="24">
        <v>7.2761397018822755</v>
      </c>
      <c r="AE470" s="6">
        <v>235</v>
      </c>
      <c r="AF470" s="6">
        <v>277</v>
      </c>
      <c r="AG470" s="6">
        <v>175</v>
      </c>
      <c r="AH470" s="27">
        <v>2.5111308993766697</v>
      </c>
      <c r="AI470" s="28">
        <v>800000</v>
      </c>
      <c r="AJ470" s="28">
        <v>722500</v>
      </c>
      <c r="AK470" s="28">
        <v>635000</v>
      </c>
      <c r="AL470" s="29">
        <v>0.10726643598615918</v>
      </c>
      <c r="AM470" s="29">
        <v>0.25984251968503935</v>
      </c>
      <c r="AN470" s="6">
        <v>2.8</v>
      </c>
      <c r="AO470" s="27">
        <v>0.19999999999999973</v>
      </c>
      <c r="AP470" s="6">
        <v>2.6</v>
      </c>
      <c r="AQ470" s="26">
        <v>0.11333333333333333</v>
      </c>
      <c r="AR470" s="28">
        <v>600</v>
      </c>
      <c r="AS470" s="28">
        <v>570</v>
      </c>
      <c r="AT470" s="25">
        <v>5.2631578947368418E-2</v>
      </c>
      <c r="AU470" s="26">
        <v>0.40185107849151747</v>
      </c>
      <c r="AV470" s="30">
        <v>2036.16</v>
      </c>
      <c r="AW470" s="24">
        <v>0.78649999999999998</v>
      </c>
      <c r="AX470" s="24">
        <v>0.2135</v>
      </c>
      <c r="AY470" s="24">
        <v>0.97970000000000002</v>
      </c>
      <c r="AZ470" s="24">
        <v>1.9599999999999999E-2</v>
      </c>
      <c r="BA470" s="24">
        <v>0.36009999999999998</v>
      </c>
      <c r="BB470" s="24">
        <v>0.5071</v>
      </c>
      <c r="BC470" s="24">
        <v>0.1211</v>
      </c>
      <c r="BD470" s="31">
        <v>4</v>
      </c>
      <c r="BE470" s="23">
        <v>18</v>
      </c>
      <c r="BF470" s="32" t="s">
        <v>3169</v>
      </c>
      <c r="BG470" s="33">
        <v>138.73111101508201</v>
      </c>
      <c r="BH470" s="33">
        <v>-34.8017361184164</v>
      </c>
      <c r="BI470" s="34">
        <f t="shared" si="98"/>
        <v>64</v>
      </c>
      <c r="BJ470" s="34">
        <f t="shared" si="99"/>
        <v>70</v>
      </c>
      <c r="BK470" s="34">
        <f t="shared" si="100"/>
        <v>94</v>
      </c>
      <c r="BL470" s="34">
        <f t="shared" si="101"/>
        <v>1</v>
      </c>
      <c r="BM470" s="34">
        <f t="shared" si="102"/>
        <v>54</v>
      </c>
      <c r="BN470" s="34">
        <f t="shared" si="103"/>
        <v>100</v>
      </c>
      <c r="BO470" s="34">
        <f t="shared" si="104"/>
        <v>100</v>
      </c>
      <c r="BP470" s="34">
        <f t="shared" si="105"/>
        <v>69</v>
      </c>
      <c r="BQ470" s="35">
        <f t="shared" si="106"/>
        <v>85</v>
      </c>
      <c r="BR470" s="34">
        <f t="shared" si="107"/>
        <v>77</v>
      </c>
      <c r="BS470" s="35">
        <f t="shared" si="108"/>
        <v>71</v>
      </c>
      <c r="BT470" s="35">
        <f t="shared" si="109"/>
        <v>90</v>
      </c>
      <c r="BU470" s="35">
        <f t="shared" si="110"/>
        <v>40</v>
      </c>
      <c r="BV470" s="35">
        <f t="shared" si="111"/>
        <v>71</v>
      </c>
    </row>
    <row r="471" spans="2:74" hidden="1" x14ac:dyDescent="0.3">
      <c r="B471" s="6" t="s">
        <v>744</v>
      </c>
      <c r="C471" s="6">
        <v>801011024</v>
      </c>
      <c r="D471" s="6" t="s">
        <v>181</v>
      </c>
      <c r="E471" s="6" t="s">
        <v>107</v>
      </c>
      <c r="F471" s="6" t="s">
        <v>2703</v>
      </c>
      <c r="G471" s="6" t="s">
        <v>108</v>
      </c>
      <c r="H471" s="6" t="s">
        <v>78</v>
      </c>
      <c r="I471" s="22">
        <v>900000</v>
      </c>
      <c r="J471" s="22">
        <v>900000</v>
      </c>
      <c r="K471" s="22">
        <v>785400</v>
      </c>
      <c r="L471" s="22">
        <v>900000</v>
      </c>
      <c r="M471" s="22">
        <v>885000</v>
      </c>
      <c r="N471" s="22">
        <v>750000</v>
      </c>
      <c r="O471" s="23">
        <v>25</v>
      </c>
      <c r="P471" s="23">
        <v>24</v>
      </c>
      <c r="Q471" s="23">
        <v>21</v>
      </c>
      <c r="R471" s="22">
        <v>615</v>
      </c>
      <c r="S471" s="22">
        <v>600</v>
      </c>
      <c r="T471" s="24">
        <v>3.1</v>
      </c>
      <c r="U471" s="24">
        <v>0.10000000000000009</v>
      </c>
      <c r="V471" s="24">
        <v>3</v>
      </c>
      <c r="W471" s="24">
        <v>2.6</v>
      </c>
      <c r="X471" s="25">
        <v>3.5533333333333333E-2</v>
      </c>
      <c r="Y471" s="24">
        <v>2.9</v>
      </c>
      <c r="Z471" s="24">
        <v>-0.20000000000000018</v>
      </c>
      <c r="AA471" s="24">
        <v>3.1</v>
      </c>
      <c r="AB471" s="24">
        <v>3.2</v>
      </c>
      <c r="AC471" s="26">
        <v>0.27116402116402116</v>
      </c>
      <c r="AD471" s="24">
        <v>7.6312576312576317</v>
      </c>
      <c r="AE471" s="6">
        <v>107</v>
      </c>
      <c r="AF471" s="6">
        <v>149</v>
      </c>
      <c r="AG471" s="6">
        <v>129</v>
      </c>
      <c r="AH471" s="27">
        <v>1.5607675906183367</v>
      </c>
      <c r="AI471" s="28">
        <v>870500</v>
      </c>
      <c r="AJ471" s="28">
        <v>870000</v>
      </c>
      <c r="AK471" s="28">
        <v>845000</v>
      </c>
      <c r="AL471" s="29">
        <v>5.7471264367816091E-4</v>
      </c>
      <c r="AM471" s="29">
        <v>3.0177514792899408E-2</v>
      </c>
      <c r="AN471" s="6">
        <v>2.9</v>
      </c>
      <c r="AO471" s="27">
        <v>-0.30000000000000027</v>
      </c>
      <c r="AP471" s="6">
        <v>3.2</v>
      </c>
      <c r="AQ471" s="26">
        <v>7.8381147540983603E-2</v>
      </c>
      <c r="AR471" s="28">
        <v>650</v>
      </c>
      <c r="AS471" s="28">
        <v>645</v>
      </c>
      <c r="AT471" s="25">
        <v>7.7519379844961239E-3</v>
      </c>
      <c r="AU471" s="26">
        <v>0.13846716299924922</v>
      </c>
      <c r="AV471" s="30">
        <v>2268</v>
      </c>
      <c r="AW471" s="24">
        <v>0.69079999999999997</v>
      </c>
      <c r="AX471" s="24">
        <v>0.30919999999999997</v>
      </c>
      <c r="AY471" s="24">
        <v>0.79949999999999999</v>
      </c>
      <c r="AZ471" s="24">
        <v>0.14119999999999999</v>
      </c>
      <c r="BA471" s="24">
        <v>0.27110000000000001</v>
      </c>
      <c r="BB471" s="24">
        <v>0.3967</v>
      </c>
      <c r="BC471" s="24">
        <v>0.32519999999999999</v>
      </c>
      <c r="BD471" s="31">
        <v>8</v>
      </c>
      <c r="BE471" s="23">
        <v>73</v>
      </c>
      <c r="BF471" s="32" t="s">
        <v>3170</v>
      </c>
      <c r="BG471" s="33">
        <v>149.040052685001</v>
      </c>
      <c r="BH471" s="33">
        <v>-35.233723728047202</v>
      </c>
      <c r="BI471" s="34">
        <f t="shared" si="98"/>
        <v>65</v>
      </c>
      <c r="BJ471" s="34">
        <f t="shared" si="99"/>
        <v>69</v>
      </c>
      <c r="BK471" s="34">
        <f t="shared" si="100"/>
        <v>100</v>
      </c>
      <c r="BL471" s="34">
        <f t="shared" si="101"/>
        <v>54</v>
      </c>
      <c r="BM471" s="34">
        <f t="shared" si="102"/>
        <v>1</v>
      </c>
      <c r="BN471" s="34">
        <f t="shared" si="103"/>
        <v>100</v>
      </c>
      <c r="BO471" s="34">
        <f t="shared" si="104"/>
        <v>92</v>
      </c>
      <c r="BP471" s="34">
        <f t="shared" si="105"/>
        <v>50</v>
      </c>
      <c r="BQ471" s="35">
        <f t="shared" si="106"/>
        <v>69</v>
      </c>
      <c r="BR471" s="34">
        <f t="shared" si="107"/>
        <v>74</v>
      </c>
      <c r="BS471" s="35">
        <f t="shared" si="108"/>
        <v>86</v>
      </c>
      <c r="BT471" s="35">
        <f t="shared" si="109"/>
        <v>69</v>
      </c>
      <c r="BU471" s="35">
        <f t="shared" si="110"/>
        <v>80</v>
      </c>
      <c r="BV471" s="35">
        <f t="shared" si="111"/>
        <v>71</v>
      </c>
    </row>
    <row r="472" spans="2:74" hidden="1" x14ac:dyDescent="0.3">
      <c r="B472" s="6" t="s">
        <v>745</v>
      </c>
      <c r="C472" s="6">
        <v>101021008</v>
      </c>
      <c r="D472" s="6" t="s">
        <v>746</v>
      </c>
      <c r="E472" s="6" t="s">
        <v>316</v>
      </c>
      <c r="F472" s="6" t="s">
        <v>2703</v>
      </c>
      <c r="G472" s="6" t="s">
        <v>77</v>
      </c>
      <c r="H472" s="6" t="s">
        <v>78</v>
      </c>
      <c r="I472" s="22">
        <v>800000</v>
      </c>
      <c r="J472" s="22">
        <v>789000</v>
      </c>
      <c r="K472" s="22">
        <v>790000</v>
      </c>
      <c r="L472" s="22">
        <v>769000</v>
      </c>
      <c r="M472" s="22">
        <v>746000</v>
      </c>
      <c r="N472" s="22">
        <v>749000</v>
      </c>
      <c r="O472" s="23">
        <v>29</v>
      </c>
      <c r="P472" s="23">
        <v>31</v>
      </c>
      <c r="Q472" s="23">
        <v>42</v>
      </c>
      <c r="R472" s="22">
        <v>640</v>
      </c>
      <c r="S472" s="22">
        <v>600</v>
      </c>
      <c r="T472" s="24">
        <v>1.6</v>
      </c>
      <c r="U472" s="24">
        <v>-9.9999999999999867E-2</v>
      </c>
      <c r="V472" s="24">
        <v>1.7</v>
      </c>
      <c r="W472" s="24">
        <v>1.9</v>
      </c>
      <c r="X472" s="25">
        <v>4.1599999999999998E-2</v>
      </c>
      <c r="Y472" s="24">
        <v>2.1</v>
      </c>
      <c r="Z472" s="24">
        <v>-0.60000000000000009</v>
      </c>
      <c r="AA472" s="24">
        <v>2.7</v>
      </c>
      <c r="AB472" s="24">
        <v>2.4</v>
      </c>
      <c r="AC472" s="26">
        <v>0.28729440494146374</v>
      </c>
      <c r="AD472" s="24">
        <v>6.9061155034005708</v>
      </c>
      <c r="AE472" s="6">
        <v>285</v>
      </c>
      <c r="AF472" s="6">
        <v>319</v>
      </c>
      <c r="AG472" s="6">
        <v>248</v>
      </c>
      <c r="AH472" s="27">
        <v>7.8283261802575099</v>
      </c>
      <c r="AI472" s="28">
        <v>970000</v>
      </c>
      <c r="AJ472" s="28">
        <v>960000</v>
      </c>
      <c r="AK472" s="28">
        <v>951000</v>
      </c>
      <c r="AL472" s="29">
        <v>1.0416666666666666E-2</v>
      </c>
      <c r="AM472" s="29">
        <v>1.9978969505783387E-2</v>
      </c>
      <c r="AN472" s="6">
        <v>1.9</v>
      </c>
      <c r="AO472" s="27">
        <v>-0.10000000000000009</v>
      </c>
      <c r="AP472" s="6">
        <v>2</v>
      </c>
      <c r="AQ472" s="26">
        <v>7.4774774774774774E-2</v>
      </c>
      <c r="AR472" s="28">
        <v>720</v>
      </c>
      <c r="AS472" s="28">
        <v>690</v>
      </c>
      <c r="AT472" s="25">
        <v>4.3478260869565216E-2</v>
      </c>
      <c r="AU472" s="26">
        <v>0.23570985932409283</v>
      </c>
      <c r="AV472" s="30">
        <v>2227.6800000000003</v>
      </c>
      <c r="AW472" s="24">
        <v>0.73080000000000001</v>
      </c>
      <c r="AX472" s="24">
        <v>0.26919999999999999</v>
      </c>
      <c r="AY472" s="24">
        <v>0.80389999999999995</v>
      </c>
      <c r="AZ472" s="24">
        <v>0.16850000000000001</v>
      </c>
      <c r="BA472" s="24">
        <v>0.29110000000000003</v>
      </c>
      <c r="BB472" s="24">
        <v>0.40229999999999999</v>
      </c>
      <c r="BC472" s="24">
        <v>0.28549999999999998</v>
      </c>
      <c r="BD472" s="31">
        <v>8.5</v>
      </c>
      <c r="BE472" s="23">
        <v>247</v>
      </c>
      <c r="BF472" s="32" t="s">
        <v>3171</v>
      </c>
      <c r="BG472" s="33">
        <v>149.233968413128</v>
      </c>
      <c r="BH472" s="33">
        <v>-35.378216156801599</v>
      </c>
      <c r="BI472" s="34">
        <f t="shared" si="98"/>
        <v>90</v>
      </c>
      <c r="BJ472" s="34">
        <f t="shared" si="99"/>
        <v>85</v>
      </c>
      <c r="BK472" s="34">
        <f t="shared" si="100"/>
        <v>28</v>
      </c>
      <c r="BL472" s="34">
        <f t="shared" si="101"/>
        <v>22</v>
      </c>
      <c r="BM472" s="34">
        <f t="shared" si="102"/>
        <v>6</v>
      </c>
      <c r="BN472" s="34">
        <f t="shared" si="103"/>
        <v>100</v>
      </c>
      <c r="BO472" s="34">
        <f t="shared" si="104"/>
        <v>62</v>
      </c>
      <c r="BP472" s="34">
        <f t="shared" si="105"/>
        <v>54</v>
      </c>
      <c r="BQ472" s="35">
        <f t="shared" si="106"/>
        <v>89</v>
      </c>
      <c r="BR472" s="34">
        <f t="shared" si="107"/>
        <v>81</v>
      </c>
      <c r="BS472" s="35">
        <f t="shared" si="108"/>
        <v>75</v>
      </c>
      <c r="BT472" s="35">
        <f t="shared" si="109"/>
        <v>82</v>
      </c>
      <c r="BU472" s="35">
        <f t="shared" si="110"/>
        <v>85</v>
      </c>
      <c r="BV472" s="35">
        <f t="shared" si="111"/>
        <v>71</v>
      </c>
    </row>
    <row r="473" spans="2:74" hidden="1" x14ac:dyDescent="0.3">
      <c r="B473" s="6" t="s">
        <v>747</v>
      </c>
      <c r="C473" s="6">
        <v>123031448</v>
      </c>
      <c r="D473" s="6" t="s">
        <v>748</v>
      </c>
      <c r="E473" s="6" t="s">
        <v>587</v>
      </c>
      <c r="F473" s="6" t="s">
        <v>2691</v>
      </c>
      <c r="G473" s="6" t="s">
        <v>77</v>
      </c>
      <c r="H473" s="6" t="s">
        <v>78</v>
      </c>
      <c r="I473" s="22">
        <v>1250000</v>
      </c>
      <c r="J473" s="22">
        <v>1240000</v>
      </c>
      <c r="K473" s="22">
        <v>1349950</v>
      </c>
      <c r="L473" s="22">
        <v>1700000</v>
      </c>
      <c r="M473" s="22">
        <v>1700000</v>
      </c>
      <c r="N473" s="22">
        <v>1220000</v>
      </c>
      <c r="O473" s="23">
        <v>46</v>
      </c>
      <c r="P473" s="23">
        <v>37</v>
      </c>
      <c r="Q473" s="23">
        <v>36</v>
      </c>
      <c r="R473" s="22">
        <v>700</v>
      </c>
      <c r="S473" s="22">
        <v>610</v>
      </c>
      <c r="T473" s="24">
        <v>1.9</v>
      </c>
      <c r="U473" s="24">
        <v>-0.20000000000000018</v>
      </c>
      <c r="V473" s="24">
        <v>2.1</v>
      </c>
      <c r="W473" s="24">
        <v>1.8</v>
      </c>
      <c r="X473" s="25">
        <v>2.912E-2</v>
      </c>
      <c r="Y473" s="24">
        <v>1.2</v>
      </c>
      <c r="Z473" s="24">
        <v>-0.40000000000000013</v>
      </c>
      <c r="AA473" s="24">
        <v>1.6</v>
      </c>
      <c r="AB473" s="24">
        <v>1.7</v>
      </c>
      <c r="AC473" s="26">
        <v>0.27221254355400692</v>
      </c>
      <c r="AD473" s="24">
        <v>9.3479582264425449</v>
      </c>
      <c r="AE473" s="6">
        <v>641</v>
      </c>
      <c r="AF473" s="6">
        <v>615</v>
      </c>
      <c r="AG473" s="6">
        <v>233</v>
      </c>
      <c r="AH473" s="27">
        <v>16.251012145748987</v>
      </c>
      <c r="AI473" s="28">
        <v>1050000</v>
      </c>
      <c r="AJ473" s="28">
        <v>1010000</v>
      </c>
      <c r="AK473" s="28">
        <v>1000000</v>
      </c>
      <c r="AL473" s="29">
        <v>3.9603960396039604E-2</v>
      </c>
      <c r="AM473" s="29">
        <v>0.05</v>
      </c>
      <c r="AN473" s="6">
        <v>2.7</v>
      </c>
      <c r="AO473" s="27">
        <v>0.10000000000000009</v>
      </c>
      <c r="AP473" s="6">
        <v>2.6</v>
      </c>
      <c r="AQ473" s="26">
        <v>8.8188905815933333E-2</v>
      </c>
      <c r="AR473" s="28">
        <v>630</v>
      </c>
      <c r="AS473" s="28">
        <v>600</v>
      </c>
      <c r="AT473" s="25">
        <v>0.05</v>
      </c>
      <c r="AU473" s="26">
        <v>0.11683893273430845</v>
      </c>
      <c r="AV473" s="30">
        <v>2571.5200000000004</v>
      </c>
      <c r="AW473" s="24">
        <v>0.85189999999999999</v>
      </c>
      <c r="AX473" s="24">
        <v>0.14810000000000001</v>
      </c>
      <c r="AY473" s="24">
        <v>0.97640000000000005</v>
      </c>
      <c r="AZ473" s="24">
        <v>1.15E-2</v>
      </c>
      <c r="BA473" s="24">
        <v>0.36080000000000001</v>
      </c>
      <c r="BB473" s="24">
        <v>0.49659999999999999</v>
      </c>
      <c r="BC473" s="24">
        <v>0.10780000000000001</v>
      </c>
      <c r="BD473" s="31">
        <v>8</v>
      </c>
      <c r="BE473" s="23">
        <v>64</v>
      </c>
      <c r="BF473" s="32" t="s">
        <v>3172</v>
      </c>
      <c r="BG473" s="33">
        <v>150.543224994197</v>
      </c>
      <c r="BH473" s="33">
        <v>-34.044865981560598</v>
      </c>
      <c r="BI473" s="34">
        <f t="shared" si="98"/>
        <v>85</v>
      </c>
      <c r="BJ473" s="34">
        <f t="shared" si="99"/>
        <v>72</v>
      </c>
      <c r="BK473" s="34">
        <f t="shared" si="100"/>
        <v>1</v>
      </c>
      <c r="BL473" s="34">
        <f t="shared" si="101"/>
        <v>61</v>
      </c>
      <c r="BM473" s="34">
        <f t="shared" si="102"/>
        <v>21</v>
      </c>
      <c r="BN473" s="34">
        <f t="shared" si="103"/>
        <v>100</v>
      </c>
      <c r="BO473" s="34">
        <f t="shared" si="104"/>
        <v>95</v>
      </c>
      <c r="BP473" s="34">
        <f t="shared" si="105"/>
        <v>69</v>
      </c>
      <c r="BQ473" s="35">
        <f t="shared" si="106"/>
        <v>48</v>
      </c>
      <c r="BR473" s="34">
        <f t="shared" si="107"/>
        <v>57</v>
      </c>
      <c r="BS473" s="35">
        <f t="shared" si="108"/>
        <v>85</v>
      </c>
      <c r="BT473" s="35">
        <f t="shared" si="109"/>
        <v>97</v>
      </c>
      <c r="BU473" s="35">
        <f t="shared" si="110"/>
        <v>80</v>
      </c>
      <c r="BV473" s="35">
        <f t="shared" si="111"/>
        <v>71</v>
      </c>
    </row>
    <row r="474" spans="2:74" hidden="1" x14ac:dyDescent="0.3">
      <c r="B474" s="6" t="s">
        <v>749</v>
      </c>
      <c r="C474" s="6">
        <v>201021010</v>
      </c>
      <c r="D474" s="6" t="s">
        <v>519</v>
      </c>
      <c r="E474" s="6" t="s">
        <v>170</v>
      </c>
      <c r="F474" s="6" t="s">
        <v>2708</v>
      </c>
      <c r="G474" s="6" t="s">
        <v>86</v>
      </c>
      <c r="H474" s="6" t="s">
        <v>78</v>
      </c>
      <c r="I474" s="22">
        <v>590000</v>
      </c>
      <c r="J474" s="22">
        <v>587621</v>
      </c>
      <c r="K474" s="22">
        <v>572950</v>
      </c>
      <c r="L474" s="22">
        <v>555000</v>
      </c>
      <c r="M474" s="22">
        <v>555000</v>
      </c>
      <c r="N474" s="22">
        <v>535000</v>
      </c>
      <c r="O474" s="23">
        <v>52</v>
      </c>
      <c r="P474" s="23">
        <v>62</v>
      </c>
      <c r="Q474" s="23">
        <v>67</v>
      </c>
      <c r="R474" s="22">
        <v>420</v>
      </c>
      <c r="S474" s="22">
        <v>400</v>
      </c>
      <c r="T474" s="24">
        <v>2.2999999999999998</v>
      </c>
      <c r="U474" s="24">
        <v>-0.20000000000000018</v>
      </c>
      <c r="V474" s="24">
        <v>2.5</v>
      </c>
      <c r="W474" s="24">
        <v>2.4</v>
      </c>
      <c r="X474" s="25">
        <v>3.7016949152542375E-2</v>
      </c>
      <c r="Y474" s="24">
        <v>1.1000000000000001</v>
      </c>
      <c r="Z474" s="24">
        <v>-0.29999999999999982</v>
      </c>
      <c r="AA474" s="24">
        <v>1.4</v>
      </c>
      <c r="AB474" s="24">
        <v>1.2</v>
      </c>
      <c r="AC474" s="26">
        <v>0.30290791599353795</v>
      </c>
      <c r="AD474" s="24">
        <v>8.182951943048872</v>
      </c>
      <c r="AE474" s="6">
        <v>346</v>
      </c>
      <c r="AF474" s="6">
        <v>390</v>
      </c>
      <c r="AG474" s="6">
        <v>380</v>
      </c>
      <c r="AH474" s="27">
        <v>11.74869109947644</v>
      </c>
      <c r="AI474" s="28">
        <v>665000</v>
      </c>
      <c r="AJ474" s="28">
        <v>680000</v>
      </c>
      <c r="AK474" s="28">
        <v>690000</v>
      </c>
      <c r="AL474" s="29">
        <v>-2.2058823529411766E-2</v>
      </c>
      <c r="AM474" s="29">
        <v>-3.6231884057971016E-2</v>
      </c>
      <c r="AN474" s="6">
        <v>2.1</v>
      </c>
      <c r="AO474" s="27">
        <v>-0.19999999999999973</v>
      </c>
      <c r="AP474" s="6">
        <v>2.2999999999999998</v>
      </c>
      <c r="AQ474" s="26">
        <v>8.7323943661971826E-2</v>
      </c>
      <c r="AR474" s="28">
        <v>460</v>
      </c>
      <c r="AS474" s="28">
        <v>450</v>
      </c>
      <c r="AT474" s="25">
        <v>2.2222222222222223E-2</v>
      </c>
      <c r="AU474" s="26">
        <v>-0.17970263941684972</v>
      </c>
      <c r="AV474" s="30">
        <v>1386.5600000000002</v>
      </c>
      <c r="AW474" s="24">
        <v>0.67269999999999996</v>
      </c>
      <c r="AX474" s="24">
        <v>0.32729999999999998</v>
      </c>
      <c r="AY474" s="24">
        <v>0.94330000000000003</v>
      </c>
      <c r="AZ474" s="24">
        <v>8.0999999999999996E-3</v>
      </c>
      <c r="BA474" s="24">
        <v>0.4667</v>
      </c>
      <c r="BB474" s="24">
        <v>0.35520000000000002</v>
      </c>
      <c r="BC474" s="24">
        <v>0.13689999999999999</v>
      </c>
      <c r="BD474" s="31">
        <v>2</v>
      </c>
      <c r="BE474" s="23">
        <v>113</v>
      </c>
      <c r="BF474" s="32" t="s">
        <v>3173</v>
      </c>
      <c r="BG474" s="33">
        <v>143.82020631069</v>
      </c>
      <c r="BH474" s="33">
        <v>-37.357902774455198</v>
      </c>
      <c r="BI474" s="34">
        <f t="shared" si="98"/>
        <v>79</v>
      </c>
      <c r="BJ474" s="34">
        <f t="shared" si="99"/>
        <v>82</v>
      </c>
      <c r="BK474" s="34">
        <f t="shared" si="100"/>
        <v>1</v>
      </c>
      <c r="BL474" s="34">
        <f t="shared" si="101"/>
        <v>100</v>
      </c>
      <c r="BM474" s="34">
        <f t="shared" si="102"/>
        <v>1</v>
      </c>
      <c r="BN474" s="34">
        <f t="shared" si="103"/>
        <v>100</v>
      </c>
      <c r="BO474" s="34">
        <f t="shared" si="104"/>
        <v>84</v>
      </c>
      <c r="BP474" s="34">
        <f t="shared" si="105"/>
        <v>93</v>
      </c>
      <c r="BQ474" s="35">
        <f t="shared" si="106"/>
        <v>74</v>
      </c>
      <c r="BR474" s="34">
        <f t="shared" si="107"/>
        <v>68</v>
      </c>
      <c r="BS474" s="35">
        <f t="shared" si="108"/>
        <v>65</v>
      </c>
      <c r="BT474" s="35">
        <f t="shared" si="109"/>
        <v>98</v>
      </c>
      <c r="BU474" s="35">
        <f t="shared" si="110"/>
        <v>20</v>
      </c>
      <c r="BV474" s="35">
        <f t="shared" si="111"/>
        <v>71</v>
      </c>
    </row>
    <row r="475" spans="2:74" hidden="1" x14ac:dyDescent="0.3">
      <c r="B475" s="6" t="s">
        <v>750</v>
      </c>
      <c r="C475" s="6">
        <v>203021485</v>
      </c>
      <c r="D475" s="6" t="s">
        <v>209</v>
      </c>
      <c r="E475" s="6" t="s">
        <v>209</v>
      </c>
      <c r="F475" s="6" t="s">
        <v>209</v>
      </c>
      <c r="G475" s="6" t="s">
        <v>86</v>
      </c>
      <c r="H475" s="6" t="s">
        <v>78</v>
      </c>
      <c r="I475" s="22">
        <v>653000</v>
      </c>
      <c r="J475" s="22">
        <v>659000</v>
      </c>
      <c r="K475" s="22">
        <v>669000</v>
      </c>
      <c r="L475" s="22">
        <v>662000</v>
      </c>
      <c r="M475" s="22">
        <v>665000</v>
      </c>
      <c r="N475" s="22">
        <v>670000</v>
      </c>
      <c r="O475" s="23">
        <v>44</v>
      </c>
      <c r="P475" s="23">
        <v>43</v>
      </c>
      <c r="Q475" s="23">
        <v>35</v>
      </c>
      <c r="R475" s="22">
        <v>520</v>
      </c>
      <c r="S475" s="22">
        <v>500</v>
      </c>
      <c r="T475" s="24">
        <v>1.4</v>
      </c>
      <c r="U475" s="24">
        <v>-0.20000000000000018</v>
      </c>
      <c r="V475" s="24">
        <v>1.6</v>
      </c>
      <c r="W475" s="24">
        <v>1.9</v>
      </c>
      <c r="X475" s="25">
        <v>4.1408882082695254E-2</v>
      </c>
      <c r="Y475" s="24">
        <v>11.4</v>
      </c>
      <c r="Z475" s="24">
        <v>-4.0999999999999996</v>
      </c>
      <c r="AA475" s="24">
        <v>15.5</v>
      </c>
      <c r="AB475" s="24">
        <v>14.3</v>
      </c>
      <c r="AC475" s="26">
        <v>0.2335441218741017</v>
      </c>
      <c r="AD475" s="24">
        <v>5.6399523514714653</v>
      </c>
      <c r="AE475" s="6">
        <v>1026</v>
      </c>
      <c r="AF475" s="6">
        <v>1233</v>
      </c>
      <c r="AG475" s="6">
        <v>1115</v>
      </c>
      <c r="AH475" s="27">
        <v>6.0643957069528698</v>
      </c>
      <c r="AI475" s="28">
        <v>645000</v>
      </c>
      <c r="AJ475" s="28">
        <v>675000</v>
      </c>
      <c r="AK475" s="28">
        <v>680000</v>
      </c>
      <c r="AL475" s="29">
        <v>-4.4444444444444446E-2</v>
      </c>
      <c r="AM475" s="29">
        <v>-5.1470588235294115E-2</v>
      </c>
      <c r="AN475" s="6">
        <v>2.4</v>
      </c>
      <c r="AO475" s="27">
        <v>-0.30000000000000027</v>
      </c>
      <c r="AP475" s="6">
        <v>2.7</v>
      </c>
      <c r="AQ475" s="26">
        <v>7.4324324324324315E-2</v>
      </c>
      <c r="AR475" s="28">
        <v>500</v>
      </c>
      <c r="AS475" s="28">
        <v>490</v>
      </c>
      <c r="AT475" s="25">
        <v>2.0408163265306121E-2</v>
      </c>
      <c r="AU475" s="26">
        <v>-7.6724645041547301E-2</v>
      </c>
      <c r="AV475" s="30">
        <v>2226.5600000000004</v>
      </c>
      <c r="AW475" s="24">
        <v>0.71279999999999999</v>
      </c>
      <c r="AX475" s="24">
        <v>0.28720000000000001</v>
      </c>
      <c r="AY475" s="24">
        <v>0.90369999999999995</v>
      </c>
      <c r="AZ475" s="24">
        <v>9.2200000000000004E-2</v>
      </c>
      <c r="BA475" s="24">
        <v>0.15240000000000001</v>
      </c>
      <c r="BB475" s="24">
        <v>0.50190000000000001</v>
      </c>
      <c r="BC475" s="24">
        <v>0.27939999999999998</v>
      </c>
      <c r="BD475" s="31">
        <v>7</v>
      </c>
      <c r="BE475" s="23">
        <v>69</v>
      </c>
      <c r="BF475" s="32" t="s">
        <v>3174</v>
      </c>
      <c r="BG475" s="33">
        <v>144.367691797433</v>
      </c>
      <c r="BH475" s="33">
        <v>-38.217247311088599</v>
      </c>
      <c r="BI475" s="34">
        <f t="shared" si="98"/>
        <v>93</v>
      </c>
      <c r="BJ475" s="34">
        <f t="shared" si="99"/>
        <v>77</v>
      </c>
      <c r="BK475" s="34">
        <f t="shared" si="100"/>
        <v>50</v>
      </c>
      <c r="BL475" s="34">
        <f t="shared" si="101"/>
        <v>100</v>
      </c>
      <c r="BM475" s="34">
        <f t="shared" si="102"/>
        <v>1</v>
      </c>
      <c r="BN475" s="34">
        <f t="shared" si="103"/>
        <v>99</v>
      </c>
      <c r="BO475" s="34">
        <f t="shared" si="104"/>
        <v>93</v>
      </c>
      <c r="BP475" s="34">
        <f t="shared" si="105"/>
        <v>24</v>
      </c>
      <c r="BQ475" s="35">
        <f t="shared" si="106"/>
        <v>88</v>
      </c>
      <c r="BR475" s="34">
        <f t="shared" si="107"/>
        <v>94</v>
      </c>
      <c r="BS475" s="35">
        <f t="shared" si="108"/>
        <v>100</v>
      </c>
      <c r="BT475" s="35">
        <f t="shared" si="109"/>
        <v>1</v>
      </c>
      <c r="BU475" s="35">
        <f t="shared" si="110"/>
        <v>70</v>
      </c>
      <c r="BV475" s="35">
        <f t="shared" si="111"/>
        <v>71</v>
      </c>
    </row>
    <row r="476" spans="2:74" hidden="1" x14ac:dyDescent="0.3">
      <c r="B476" s="6" t="s">
        <v>751</v>
      </c>
      <c r="C476" s="6">
        <v>213041574</v>
      </c>
      <c r="D476" s="6" t="s">
        <v>162</v>
      </c>
      <c r="E476" s="6" t="s">
        <v>89</v>
      </c>
      <c r="F476" s="6" t="s">
        <v>689</v>
      </c>
      <c r="G476" s="6" t="s">
        <v>86</v>
      </c>
      <c r="H476" s="6" t="s">
        <v>78</v>
      </c>
      <c r="I476" s="22">
        <v>699000</v>
      </c>
      <c r="J476" s="22">
        <v>699999</v>
      </c>
      <c r="K476" s="22">
        <v>690100</v>
      </c>
      <c r="L476" s="22">
        <v>685000</v>
      </c>
      <c r="M476" s="22">
        <v>685000</v>
      </c>
      <c r="N476" s="22">
        <v>780000</v>
      </c>
      <c r="O476" s="23">
        <v>59</v>
      </c>
      <c r="P476" s="23">
        <v>56</v>
      </c>
      <c r="Q476" s="23">
        <v>50</v>
      </c>
      <c r="R476" s="22">
        <v>530</v>
      </c>
      <c r="S476" s="22">
        <v>520</v>
      </c>
      <c r="T476" s="24">
        <v>0</v>
      </c>
      <c r="U476" s="24">
        <v>0</v>
      </c>
      <c r="V476" s="24">
        <v>0</v>
      </c>
      <c r="W476" s="24">
        <v>0.1</v>
      </c>
      <c r="X476" s="25">
        <v>3.9427753934191699E-2</v>
      </c>
      <c r="Y476" s="24">
        <v>15</v>
      </c>
      <c r="Z476" s="24">
        <v>-4.6999999999999993</v>
      </c>
      <c r="AA476" s="24">
        <v>19.7</v>
      </c>
      <c r="AB476" s="24">
        <v>17.8</v>
      </c>
      <c r="AC476" s="26">
        <v>0.20994422613766003</v>
      </c>
      <c r="AD476" s="24">
        <v>5.3247828037091569</v>
      </c>
      <c r="AE476" s="6">
        <v>743</v>
      </c>
      <c r="AF476" s="6">
        <v>827</v>
      </c>
      <c r="AG476" s="6">
        <v>1712</v>
      </c>
      <c r="AH476" s="27">
        <v>5.3151981076286221</v>
      </c>
      <c r="AI476" s="28">
        <v>600000</v>
      </c>
      <c r="AJ476" s="28">
        <v>610000</v>
      </c>
      <c r="AK476" s="28">
        <v>610000</v>
      </c>
      <c r="AL476" s="29">
        <v>-1.6393442622950821E-2</v>
      </c>
      <c r="AM476" s="29">
        <v>-1.6393442622950821E-2</v>
      </c>
      <c r="AN476" s="6">
        <v>2.1</v>
      </c>
      <c r="AO476" s="27">
        <v>-0.10000000000000009</v>
      </c>
      <c r="AP476" s="6">
        <v>2.2000000000000002</v>
      </c>
      <c r="AQ476" s="26">
        <v>5.7894736842105263E-2</v>
      </c>
      <c r="AR476" s="28">
        <v>490</v>
      </c>
      <c r="AS476" s="28">
        <v>470</v>
      </c>
      <c r="AT476" s="25">
        <v>4.2553191489361701E-2</v>
      </c>
      <c r="AU476" s="26">
        <v>-0.11756321707907258</v>
      </c>
      <c r="AV476" s="30">
        <v>2524.48</v>
      </c>
      <c r="AW476" s="24">
        <v>0.86629999999999996</v>
      </c>
      <c r="AX476" s="24">
        <v>0.13370000000000001</v>
      </c>
      <c r="AY476" s="24">
        <v>0.94969999999999999</v>
      </c>
      <c r="AZ476" s="24">
        <v>4.2799999999999998E-2</v>
      </c>
      <c r="BA476" s="24">
        <v>0.1193</v>
      </c>
      <c r="BB476" s="24">
        <v>0.68620000000000003</v>
      </c>
      <c r="BC476" s="24">
        <v>0.17</v>
      </c>
      <c r="BD476" s="31">
        <v>8</v>
      </c>
      <c r="BE476" s="23">
        <v>28</v>
      </c>
      <c r="BF476" s="32" t="s">
        <v>3175</v>
      </c>
      <c r="BG476" s="33">
        <v>144.68219367685401</v>
      </c>
      <c r="BH476" s="33">
        <v>-37.686813279684102</v>
      </c>
      <c r="BI476" s="34">
        <f t="shared" si="98"/>
        <v>100</v>
      </c>
      <c r="BJ476" s="34">
        <f t="shared" si="99"/>
        <v>82</v>
      </c>
      <c r="BK476" s="34">
        <f t="shared" si="100"/>
        <v>59</v>
      </c>
      <c r="BL476" s="34">
        <f t="shared" si="101"/>
        <v>100</v>
      </c>
      <c r="BM476" s="34">
        <f t="shared" si="102"/>
        <v>1</v>
      </c>
      <c r="BN476" s="34">
        <f t="shared" si="103"/>
        <v>74</v>
      </c>
      <c r="BO476" s="34">
        <f t="shared" si="104"/>
        <v>100</v>
      </c>
      <c r="BP476" s="34">
        <f t="shared" si="105"/>
        <v>16</v>
      </c>
      <c r="BQ476" s="35">
        <f t="shared" si="106"/>
        <v>82</v>
      </c>
      <c r="BR476" s="34">
        <f t="shared" si="107"/>
        <v>97</v>
      </c>
      <c r="BS476" s="35">
        <f t="shared" si="108"/>
        <v>100</v>
      </c>
      <c r="BT476" s="35">
        <f t="shared" si="109"/>
        <v>1</v>
      </c>
      <c r="BU476" s="35">
        <f t="shared" si="110"/>
        <v>80</v>
      </c>
      <c r="BV476" s="35">
        <f t="shared" si="111"/>
        <v>71</v>
      </c>
    </row>
    <row r="477" spans="2:74" hidden="1" x14ac:dyDescent="0.3">
      <c r="B477" s="6" t="s">
        <v>752</v>
      </c>
      <c r="C477" s="6">
        <v>301021011</v>
      </c>
      <c r="D477" s="6" t="s">
        <v>753</v>
      </c>
      <c r="E477" s="6" t="s">
        <v>460</v>
      </c>
      <c r="F477" s="6" t="s">
        <v>2780</v>
      </c>
      <c r="G477" s="6" t="s">
        <v>97</v>
      </c>
      <c r="H477" s="6" t="s">
        <v>78</v>
      </c>
      <c r="I477" s="22">
        <v>995000</v>
      </c>
      <c r="J477" s="22">
        <v>984750</v>
      </c>
      <c r="K477" s="22">
        <v>920000</v>
      </c>
      <c r="L477" s="22">
        <v>1010000</v>
      </c>
      <c r="M477" s="22">
        <v>1000000</v>
      </c>
      <c r="N477" s="22">
        <v>950000</v>
      </c>
      <c r="O477" s="23">
        <v>35</v>
      </c>
      <c r="P477" s="23">
        <v>34</v>
      </c>
      <c r="Q477" s="23">
        <v>28</v>
      </c>
      <c r="R477" s="22">
        <v>700</v>
      </c>
      <c r="S477" s="22">
        <v>650</v>
      </c>
      <c r="T477" s="24">
        <v>3.2</v>
      </c>
      <c r="U477" s="24">
        <v>-0.5</v>
      </c>
      <c r="V477" s="24">
        <v>3.7</v>
      </c>
      <c r="W477" s="24">
        <v>2.8</v>
      </c>
      <c r="X477" s="25">
        <v>3.658291457286432E-2</v>
      </c>
      <c r="Y477" s="24">
        <v>1.1000000000000001</v>
      </c>
      <c r="Z477" s="24">
        <v>-0.29999999999999982</v>
      </c>
      <c r="AA477" s="24">
        <v>1.4</v>
      </c>
      <c r="AB477" s="24">
        <v>1.4</v>
      </c>
      <c r="AC477" s="26">
        <v>0.23701175578308684</v>
      </c>
      <c r="AD477" s="24">
        <v>6.4787554122025108</v>
      </c>
      <c r="AE477" s="6">
        <v>757</v>
      </c>
      <c r="AF477" s="6">
        <v>672</v>
      </c>
      <c r="AG477" s="6">
        <v>624</v>
      </c>
      <c r="AH477" s="27">
        <v>6.081967213114754</v>
      </c>
      <c r="AI477" s="28">
        <v>912200</v>
      </c>
      <c r="AJ477" s="28">
        <v>840000</v>
      </c>
      <c r="AK477" s="28">
        <v>786000</v>
      </c>
      <c r="AL477" s="29">
        <v>8.5952380952380947E-2</v>
      </c>
      <c r="AM477" s="29">
        <v>0.16055979643765902</v>
      </c>
      <c r="AN477" s="6">
        <v>3.2</v>
      </c>
      <c r="AO477" s="27">
        <v>-0.39999999999999991</v>
      </c>
      <c r="AP477" s="6">
        <v>3.6</v>
      </c>
      <c r="AQ477" s="26">
        <v>8.6353421859039839E-2</v>
      </c>
      <c r="AR477" s="28">
        <v>700</v>
      </c>
      <c r="AS477" s="28">
        <v>650</v>
      </c>
      <c r="AT477" s="25">
        <v>7.6923076923076927E-2</v>
      </c>
      <c r="AU477" s="26">
        <v>0.35395738203702798</v>
      </c>
      <c r="AV477" s="30">
        <v>2953.44</v>
      </c>
      <c r="AW477" s="24">
        <v>0.89600000000000002</v>
      </c>
      <c r="AX477" s="24">
        <v>0.104</v>
      </c>
      <c r="AY477" s="24">
        <v>0.99460000000000004</v>
      </c>
      <c r="AZ477" s="24">
        <v>1.5E-3</v>
      </c>
      <c r="BA477" s="24">
        <v>0.26279999999999998</v>
      </c>
      <c r="BB477" s="24">
        <v>0.61599999999999999</v>
      </c>
      <c r="BC477" s="24">
        <v>0.1066</v>
      </c>
      <c r="BD477" s="31">
        <v>7.5</v>
      </c>
      <c r="BE477" s="23">
        <v>24</v>
      </c>
      <c r="BF477" s="32" t="s">
        <v>3176</v>
      </c>
      <c r="BG477" s="33">
        <v>153.218310949639</v>
      </c>
      <c r="BH477" s="33">
        <v>-27.604349970510299</v>
      </c>
      <c r="BI477" s="34">
        <f t="shared" si="98"/>
        <v>64</v>
      </c>
      <c r="BJ477" s="34">
        <f t="shared" si="99"/>
        <v>64</v>
      </c>
      <c r="BK477" s="34">
        <f t="shared" si="100"/>
        <v>49</v>
      </c>
      <c r="BL477" s="34">
        <f t="shared" si="101"/>
        <v>1</v>
      </c>
      <c r="BM477" s="34">
        <f t="shared" si="102"/>
        <v>44</v>
      </c>
      <c r="BN477" s="34">
        <f t="shared" si="103"/>
        <v>100</v>
      </c>
      <c r="BO477" s="34">
        <f t="shared" si="104"/>
        <v>100</v>
      </c>
      <c r="BP477" s="34">
        <f t="shared" si="105"/>
        <v>48</v>
      </c>
      <c r="BQ477" s="35">
        <f t="shared" si="106"/>
        <v>72</v>
      </c>
      <c r="BR477" s="34">
        <f t="shared" si="107"/>
        <v>85</v>
      </c>
      <c r="BS477" s="35">
        <f t="shared" si="108"/>
        <v>100</v>
      </c>
      <c r="BT477" s="35">
        <f t="shared" si="109"/>
        <v>98</v>
      </c>
      <c r="BU477" s="35">
        <f t="shared" si="110"/>
        <v>75</v>
      </c>
      <c r="BV477" s="35">
        <f t="shared" si="111"/>
        <v>71</v>
      </c>
    </row>
    <row r="478" spans="2:74" hidden="1" x14ac:dyDescent="0.3">
      <c r="B478" s="6" t="s">
        <v>754</v>
      </c>
      <c r="C478" s="6">
        <v>304011083</v>
      </c>
      <c r="D478" s="6" t="s">
        <v>307</v>
      </c>
      <c r="E478" s="6" t="s">
        <v>308</v>
      </c>
      <c r="F478" s="6" t="s">
        <v>2780</v>
      </c>
      <c r="G478" s="6" t="s">
        <v>97</v>
      </c>
      <c r="H478" s="6" t="s">
        <v>78</v>
      </c>
      <c r="I478" s="22">
        <v>890000</v>
      </c>
      <c r="J478" s="22">
        <v>898000</v>
      </c>
      <c r="K478" s="22">
        <v>835000</v>
      </c>
      <c r="L478" s="22">
        <v>898000</v>
      </c>
      <c r="M478" s="22">
        <v>905888</v>
      </c>
      <c r="N478" s="22">
        <v>835000</v>
      </c>
      <c r="O478" s="23">
        <v>26</v>
      </c>
      <c r="P478" s="23">
        <v>22</v>
      </c>
      <c r="Q478" s="23">
        <v>29</v>
      </c>
      <c r="R478" s="22">
        <v>700</v>
      </c>
      <c r="S478" s="22">
        <v>620</v>
      </c>
      <c r="T478" s="24">
        <v>2.6</v>
      </c>
      <c r="U478" s="24">
        <v>-0.19999999999999973</v>
      </c>
      <c r="V478" s="24">
        <v>2.8</v>
      </c>
      <c r="W478" s="24">
        <v>2.6</v>
      </c>
      <c r="X478" s="25">
        <v>4.0898876404494383E-2</v>
      </c>
      <c r="Y478" s="24">
        <v>2.9</v>
      </c>
      <c r="Z478" s="24">
        <v>-1.1999999999999997</v>
      </c>
      <c r="AA478" s="24">
        <v>4.0999999999999996</v>
      </c>
      <c r="AB478" s="24">
        <v>4.8</v>
      </c>
      <c r="AC478" s="26">
        <v>0.30354541039339478</v>
      </c>
      <c r="AD478" s="24">
        <v>7.4218520673110264</v>
      </c>
      <c r="AE478" s="6">
        <v>98</v>
      </c>
      <c r="AF478" s="6">
        <v>114</v>
      </c>
      <c r="AG478" s="6">
        <v>76</v>
      </c>
      <c r="AH478" s="27">
        <v>3.6890459363957597</v>
      </c>
      <c r="AI478" s="28">
        <v>1125000</v>
      </c>
      <c r="AJ478" s="28">
        <v>1000000</v>
      </c>
      <c r="AK478" s="28">
        <v>882000</v>
      </c>
      <c r="AL478" s="29">
        <v>0.125</v>
      </c>
      <c r="AM478" s="29">
        <v>0.27551020408163263</v>
      </c>
      <c r="AN478" s="6">
        <v>2.1</v>
      </c>
      <c r="AO478" s="27">
        <v>-0.79999999999999982</v>
      </c>
      <c r="AP478" s="6">
        <v>2.9</v>
      </c>
      <c r="AQ478" s="26">
        <v>0.11634615384615385</v>
      </c>
      <c r="AR478" s="28">
        <v>750</v>
      </c>
      <c r="AS478" s="28">
        <v>700</v>
      </c>
      <c r="AT478" s="25">
        <v>7.1428571428571425E-2</v>
      </c>
      <c r="AU478" s="26">
        <v>0.36847332311727687</v>
      </c>
      <c r="AV478" s="30">
        <v>2306.0800000000004</v>
      </c>
      <c r="AW478" s="24">
        <v>0.77529999999999999</v>
      </c>
      <c r="AX478" s="24">
        <v>0.22470000000000001</v>
      </c>
      <c r="AY478" s="24">
        <v>0.86970000000000003</v>
      </c>
      <c r="AZ478" s="24">
        <v>0.129</v>
      </c>
      <c r="BA478" s="24">
        <v>0.25080000000000002</v>
      </c>
      <c r="BB478" s="24">
        <v>0.48320000000000002</v>
      </c>
      <c r="BC478" s="24">
        <v>0.2475</v>
      </c>
      <c r="BD478" s="31">
        <v>7</v>
      </c>
      <c r="BE478" s="23">
        <v>15</v>
      </c>
      <c r="BF478" s="32" t="s">
        <v>3177</v>
      </c>
      <c r="BG478" s="33">
        <v>152.90964191029099</v>
      </c>
      <c r="BH478" s="33">
        <v>-27.562223434137501</v>
      </c>
      <c r="BI478" s="34">
        <f t="shared" si="98"/>
        <v>74</v>
      </c>
      <c r="BJ478" s="34">
        <f t="shared" si="99"/>
        <v>82</v>
      </c>
      <c r="BK478" s="34">
        <f t="shared" si="100"/>
        <v>79</v>
      </c>
      <c r="BL478" s="34">
        <f t="shared" si="101"/>
        <v>1</v>
      </c>
      <c r="BM478" s="34">
        <f t="shared" si="102"/>
        <v>63</v>
      </c>
      <c r="BN478" s="34">
        <f t="shared" si="103"/>
        <v>100</v>
      </c>
      <c r="BO478" s="34">
        <f t="shared" si="104"/>
        <v>100</v>
      </c>
      <c r="BP478" s="34">
        <f t="shared" si="105"/>
        <v>45</v>
      </c>
      <c r="BQ478" s="35">
        <f t="shared" si="106"/>
        <v>86</v>
      </c>
      <c r="BR478" s="34">
        <f t="shared" si="107"/>
        <v>76</v>
      </c>
      <c r="BS478" s="35">
        <f t="shared" si="108"/>
        <v>65</v>
      </c>
      <c r="BT478" s="35">
        <f t="shared" si="109"/>
        <v>69</v>
      </c>
      <c r="BU478" s="35">
        <f t="shared" si="110"/>
        <v>70</v>
      </c>
      <c r="BV478" s="35">
        <f t="shared" si="111"/>
        <v>71</v>
      </c>
    </row>
    <row r="479" spans="2:74" hidden="1" x14ac:dyDescent="0.3">
      <c r="B479" s="6" t="s">
        <v>755</v>
      </c>
      <c r="C479" s="6">
        <v>317011451</v>
      </c>
      <c r="D479" s="6" t="s">
        <v>449</v>
      </c>
      <c r="E479" s="6" t="s">
        <v>449</v>
      </c>
      <c r="F479" s="6" t="s">
        <v>2698</v>
      </c>
      <c r="G479" s="6" t="s">
        <v>97</v>
      </c>
      <c r="H479" s="6" t="s">
        <v>78</v>
      </c>
      <c r="I479" s="22">
        <v>785000</v>
      </c>
      <c r="J479" s="22">
        <v>770000</v>
      </c>
      <c r="K479" s="22">
        <v>695000</v>
      </c>
      <c r="L479" s="22">
        <v>740000</v>
      </c>
      <c r="M479" s="22">
        <v>777500</v>
      </c>
      <c r="N479" s="22">
        <v>675000</v>
      </c>
      <c r="O479" s="23">
        <v>64</v>
      </c>
      <c r="P479" s="23">
        <v>53</v>
      </c>
      <c r="Q479" s="23">
        <v>54</v>
      </c>
      <c r="R479" s="22">
        <v>600</v>
      </c>
      <c r="S479" s="22">
        <v>550</v>
      </c>
      <c r="T479" s="24">
        <v>1.6</v>
      </c>
      <c r="U479" s="24">
        <v>-9.9999999999999867E-2</v>
      </c>
      <c r="V479" s="24">
        <v>1.7</v>
      </c>
      <c r="W479" s="24">
        <v>2</v>
      </c>
      <c r="X479" s="25">
        <v>3.9745222929936305E-2</v>
      </c>
      <c r="Y479" s="24">
        <v>0.6</v>
      </c>
      <c r="Z479" s="24">
        <v>-0.30000000000000004</v>
      </c>
      <c r="AA479" s="24">
        <v>0.9</v>
      </c>
      <c r="AB479" s="24">
        <v>1</v>
      </c>
      <c r="AC479" s="26">
        <v>0.31699070160608617</v>
      </c>
      <c r="AD479" s="24">
        <v>7.9755673320762073</v>
      </c>
      <c r="AE479" s="6">
        <v>482</v>
      </c>
      <c r="AF479" s="6">
        <v>594</v>
      </c>
      <c r="AG479" s="6">
        <v>491</v>
      </c>
      <c r="AH479" s="27">
        <v>2.8360579168612801</v>
      </c>
      <c r="AI479" s="28">
        <v>675000</v>
      </c>
      <c r="AJ479" s="28">
        <v>610000</v>
      </c>
      <c r="AK479" s="28">
        <v>535000</v>
      </c>
      <c r="AL479" s="29">
        <v>0.10655737704918032</v>
      </c>
      <c r="AM479" s="29">
        <v>0.26168224299065418</v>
      </c>
      <c r="AN479" s="6">
        <v>3.1</v>
      </c>
      <c r="AO479" s="27">
        <v>-0.39999999999999991</v>
      </c>
      <c r="AP479" s="6">
        <v>3.5</v>
      </c>
      <c r="AQ479" s="26">
        <v>8.5950413223140495E-2</v>
      </c>
      <c r="AR479" s="28">
        <v>540</v>
      </c>
      <c r="AS479" s="28">
        <v>500</v>
      </c>
      <c r="AT479" s="25">
        <v>0.08</v>
      </c>
      <c r="AU479" s="26">
        <v>0.3884304877283179</v>
      </c>
      <c r="AV479" s="30">
        <v>1892.8000000000002</v>
      </c>
      <c r="AW479" s="24">
        <v>0.80079999999999996</v>
      </c>
      <c r="AX479" s="24">
        <v>0.19919999999999999</v>
      </c>
      <c r="AY479" s="24">
        <v>0.95960000000000001</v>
      </c>
      <c r="AZ479" s="24">
        <v>2.6200000000000001E-2</v>
      </c>
      <c r="BA479" s="24">
        <v>0.36599999999999999</v>
      </c>
      <c r="BB479" s="24">
        <v>0.4617</v>
      </c>
      <c r="BC479" s="24">
        <v>0.1409</v>
      </c>
      <c r="BD479" s="31">
        <v>3.5</v>
      </c>
      <c r="BE479" s="23">
        <v>90</v>
      </c>
      <c r="BF479" s="32" t="s">
        <v>3178</v>
      </c>
      <c r="BG479" s="33">
        <v>152.14119433400401</v>
      </c>
      <c r="BH479" s="33">
        <v>-27.676901974585899</v>
      </c>
      <c r="BI479" s="34">
        <f t="shared" si="98"/>
        <v>90</v>
      </c>
      <c r="BJ479" s="34">
        <f t="shared" si="99"/>
        <v>65</v>
      </c>
      <c r="BK479" s="34">
        <f t="shared" si="100"/>
        <v>90</v>
      </c>
      <c r="BL479" s="34">
        <f t="shared" si="101"/>
        <v>1</v>
      </c>
      <c r="BM479" s="34">
        <f t="shared" si="102"/>
        <v>54</v>
      </c>
      <c r="BN479" s="34">
        <f t="shared" si="103"/>
        <v>100</v>
      </c>
      <c r="BO479" s="34">
        <f t="shared" si="104"/>
        <v>88</v>
      </c>
      <c r="BP479" s="34">
        <f t="shared" si="105"/>
        <v>71</v>
      </c>
      <c r="BQ479" s="35">
        <f t="shared" si="106"/>
        <v>83</v>
      </c>
      <c r="BR479" s="34">
        <f t="shared" si="107"/>
        <v>71</v>
      </c>
      <c r="BS479" s="35">
        <f t="shared" si="108"/>
        <v>56</v>
      </c>
      <c r="BT479" s="35">
        <f t="shared" si="109"/>
        <v>100</v>
      </c>
      <c r="BU479" s="35">
        <f t="shared" si="110"/>
        <v>35</v>
      </c>
      <c r="BV479" s="35">
        <f t="shared" si="111"/>
        <v>71</v>
      </c>
    </row>
    <row r="480" spans="2:74" hidden="1" x14ac:dyDescent="0.3">
      <c r="B480" s="6" t="s">
        <v>756</v>
      </c>
      <c r="C480" s="6">
        <v>319021509</v>
      </c>
      <c r="D480" s="6" t="s">
        <v>139</v>
      </c>
      <c r="E480" s="6" t="s">
        <v>140</v>
      </c>
      <c r="F480" s="6" t="s">
        <v>2698</v>
      </c>
      <c r="G480" s="6" t="s">
        <v>97</v>
      </c>
      <c r="H480" s="6" t="s">
        <v>78</v>
      </c>
      <c r="I480" s="22">
        <v>490000</v>
      </c>
      <c r="J480" s="22">
        <v>480000</v>
      </c>
      <c r="K480" s="22">
        <v>390000</v>
      </c>
      <c r="L480" s="22">
        <v>435000</v>
      </c>
      <c r="M480" s="22">
        <v>420000</v>
      </c>
      <c r="N480" s="22">
        <v>365000</v>
      </c>
      <c r="O480" s="23">
        <v>67</v>
      </c>
      <c r="P480" s="23">
        <v>66</v>
      </c>
      <c r="Q480" s="23">
        <v>70</v>
      </c>
      <c r="R480" s="22">
        <v>450</v>
      </c>
      <c r="S480" s="22">
        <v>440</v>
      </c>
      <c r="T480" s="24">
        <v>1.1000000000000001</v>
      </c>
      <c r="U480" s="24">
        <v>0</v>
      </c>
      <c r="V480" s="24">
        <v>1.1000000000000001</v>
      </c>
      <c r="W480" s="24">
        <v>1.2</v>
      </c>
      <c r="X480" s="25">
        <v>4.7755102040816323E-2</v>
      </c>
      <c r="Y480" s="24">
        <v>0.4</v>
      </c>
      <c r="Z480" s="24">
        <v>-9.9999999999999978E-2</v>
      </c>
      <c r="AA480" s="24">
        <v>0.5</v>
      </c>
      <c r="AB480" s="24">
        <v>0.7</v>
      </c>
      <c r="AC480" s="26">
        <v>0.45502345898721885</v>
      </c>
      <c r="AD480" s="24">
        <v>9.528269012980223</v>
      </c>
      <c r="AE480" s="6">
        <v>331</v>
      </c>
      <c r="AF480" s="6">
        <v>325</v>
      </c>
      <c r="AG480" s="6">
        <v>259</v>
      </c>
      <c r="AH480" s="27">
        <v>6.6782608695652179</v>
      </c>
      <c r="AI480" s="28">
        <v>410000</v>
      </c>
      <c r="AJ480" s="28">
        <v>360000</v>
      </c>
      <c r="AK480" s="28">
        <v>315500</v>
      </c>
      <c r="AL480" s="29">
        <v>0.1388888888888889</v>
      </c>
      <c r="AM480" s="29">
        <v>0.29952456418383516</v>
      </c>
      <c r="AN480" s="6">
        <v>1.3</v>
      </c>
      <c r="AO480" s="27">
        <v>-0.19999999999999996</v>
      </c>
      <c r="AP480" s="6">
        <v>1.5</v>
      </c>
      <c r="AQ480" s="26">
        <v>8.6363636363636365E-2</v>
      </c>
      <c r="AR480" s="28">
        <v>450</v>
      </c>
      <c r="AS480" s="28">
        <v>450</v>
      </c>
      <c r="AT480" s="25">
        <v>0</v>
      </c>
      <c r="AU480" s="26">
        <v>0.414670396728823</v>
      </c>
      <c r="AV480" s="30">
        <v>988.96000000000015</v>
      </c>
      <c r="AW480" s="24">
        <v>0.6391</v>
      </c>
      <c r="AX480" s="24">
        <v>0.3609</v>
      </c>
      <c r="AY480" s="24">
        <v>0.93959999999999999</v>
      </c>
      <c r="AZ480" s="24">
        <v>5.7000000000000002E-3</v>
      </c>
      <c r="BA480" s="24">
        <v>0.49790000000000001</v>
      </c>
      <c r="BB480" s="24">
        <v>0.26300000000000001</v>
      </c>
      <c r="BC480" s="24">
        <v>0.19520000000000001</v>
      </c>
      <c r="BD480" s="31">
        <v>3</v>
      </c>
      <c r="BE480" s="23">
        <v>138</v>
      </c>
      <c r="BF480" s="32" t="s">
        <v>3179</v>
      </c>
      <c r="BG480" s="33">
        <v>151.98399962520801</v>
      </c>
      <c r="BH480" s="33">
        <v>-26.652317652485301</v>
      </c>
      <c r="BI480" s="34">
        <f t="shared" si="98"/>
        <v>98</v>
      </c>
      <c r="BJ480" s="34">
        <f t="shared" si="99"/>
        <v>95</v>
      </c>
      <c r="BK480" s="34">
        <f t="shared" si="100"/>
        <v>42</v>
      </c>
      <c r="BL480" s="34">
        <f t="shared" si="101"/>
        <v>1</v>
      </c>
      <c r="BM480" s="34">
        <f t="shared" si="102"/>
        <v>70</v>
      </c>
      <c r="BN480" s="34">
        <f t="shared" si="103"/>
        <v>100</v>
      </c>
      <c r="BO480" s="34">
        <f t="shared" si="104"/>
        <v>79</v>
      </c>
      <c r="BP480" s="34">
        <f t="shared" si="105"/>
        <v>100</v>
      </c>
      <c r="BQ480" s="35">
        <f t="shared" si="106"/>
        <v>100</v>
      </c>
      <c r="BR480" s="34">
        <f t="shared" si="107"/>
        <v>55</v>
      </c>
      <c r="BS480" s="35">
        <f t="shared" si="108"/>
        <v>1</v>
      </c>
      <c r="BT480" s="35">
        <f t="shared" si="109"/>
        <v>100</v>
      </c>
      <c r="BU480" s="35">
        <f t="shared" si="110"/>
        <v>30</v>
      </c>
      <c r="BV480" s="35">
        <f t="shared" si="111"/>
        <v>71</v>
      </c>
    </row>
    <row r="481" spans="2:74" hidden="1" x14ac:dyDescent="0.3">
      <c r="B481" s="6" t="s">
        <v>757</v>
      </c>
      <c r="C481" s="6">
        <v>504031065</v>
      </c>
      <c r="D481" s="6" t="s">
        <v>564</v>
      </c>
      <c r="E481" s="6" t="s">
        <v>492</v>
      </c>
      <c r="F481" s="6" t="s">
        <v>2720</v>
      </c>
      <c r="G481" s="6" t="s">
        <v>93</v>
      </c>
      <c r="H481" s="6" t="s">
        <v>78</v>
      </c>
      <c r="I481" s="22">
        <v>647707</v>
      </c>
      <c r="J481" s="22">
        <v>659000</v>
      </c>
      <c r="K481" s="22">
        <v>599000</v>
      </c>
      <c r="L481" s="22">
        <v>725000</v>
      </c>
      <c r="M481" s="22">
        <v>680000</v>
      </c>
      <c r="N481" s="22">
        <v>508000</v>
      </c>
      <c r="O481" s="23">
        <v>40</v>
      </c>
      <c r="P481" s="23">
        <v>41</v>
      </c>
      <c r="Q481" s="23">
        <v>44</v>
      </c>
      <c r="R481" s="22">
        <v>600</v>
      </c>
      <c r="S481" s="22">
        <v>600</v>
      </c>
      <c r="T481" s="24">
        <v>1.9</v>
      </c>
      <c r="U481" s="24">
        <v>-0.20000000000000018</v>
      </c>
      <c r="V481" s="24">
        <v>2.1</v>
      </c>
      <c r="W481" s="24">
        <v>2.7</v>
      </c>
      <c r="X481" s="25">
        <v>4.816992868689083E-2</v>
      </c>
      <c r="Y481" s="24">
        <v>1.5</v>
      </c>
      <c r="Z481" s="24">
        <v>-0.5</v>
      </c>
      <c r="AA481" s="24">
        <v>2</v>
      </c>
      <c r="AB481" s="24">
        <v>2</v>
      </c>
      <c r="AC481" s="26">
        <v>0.35666730074186792</v>
      </c>
      <c r="AD481" s="24">
        <v>7.4043560051799053</v>
      </c>
      <c r="AE481" s="6">
        <v>836</v>
      </c>
      <c r="AF481" s="6">
        <v>939</v>
      </c>
      <c r="AG481" s="6">
        <v>461</v>
      </c>
      <c r="AH481" s="27">
        <v>6.3396226415094334</v>
      </c>
      <c r="AI481" s="28">
        <v>745000</v>
      </c>
      <c r="AJ481" s="28">
        <v>615000</v>
      </c>
      <c r="AK481" s="28">
        <v>510000</v>
      </c>
      <c r="AL481" s="29">
        <v>0.21138211382113822</v>
      </c>
      <c r="AM481" s="29">
        <v>0.46078431372549017</v>
      </c>
      <c r="AN481" s="6">
        <v>3.1</v>
      </c>
      <c r="AO481" s="27">
        <v>-0.69999999999999973</v>
      </c>
      <c r="AP481" s="6">
        <v>3.8</v>
      </c>
      <c r="AQ481" s="26">
        <v>8.6250000000000007E-2</v>
      </c>
      <c r="AR481" s="28">
        <v>690</v>
      </c>
      <c r="AS481" s="28">
        <v>640</v>
      </c>
      <c r="AT481" s="25">
        <v>7.8125E-2</v>
      </c>
      <c r="AU481" s="26">
        <v>0.41936653619235298</v>
      </c>
      <c r="AV481" s="30">
        <v>1682.2400000000002</v>
      </c>
      <c r="AW481" s="24">
        <v>0.7</v>
      </c>
      <c r="AX481" s="24">
        <v>0.3</v>
      </c>
      <c r="AY481" s="24">
        <v>0.85750000000000004</v>
      </c>
      <c r="AZ481" s="24">
        <v>0.1004</v>
      </c>
      <c r="BA481" s="24">
        <v>0.32840000000000003</v>
      </c>
      <c r="BB481" s="24">
        <v>0.39560000000000001</v>
      </c>
      <c r="BC481" s="24">
        <v>0.24099999999999999</v>
      </c>
      <c r="BD481" s="31">
        <v>5</v>
      </c>
      <c r="BE481" s="23">
        <v>20</v>
      </c>
      <c r="BF481" s="32" t="s">
        <v>3180</v>
      </c>
      <c r="BG481" s="33">
        <v>116.02478066793</v>
      </c>
      <c r="BH481" s="33">
        <v>-31.849966108887699</v>
      </c>
      <c r="BI481" s="34">
        <f t="shared" si="98"/>
        <v>85</v>
      </c>
      <c r="BJ481" s="34">
        <f t="shared" si="99"/>
        <v>65</v>
      </c>
      <c r="BK481" s="34">
        <f t="shared" si="100"/>
        <v>46</v>
      </c>
      <c r="BL481" s="34">
        <f t="shared" si="101"/>
        <v>1</v>
      </c>
      <c r="BM481" s="34">
        <f t="shared" si="102"/>
        <v>100</v>
      </c>
      <c r="BN481" s="34">
        <f t="shared" si="103"/>
        <v>100</v>
      </c>
      <c r="BO481" s="34">
        <f t="shared" si="104"/>
        <v>100</v>
      </c>
      <c r="BP481" s="34">
        <f t="shared" si="105"/>
        <v>62</v>
      </c>
      <c r="BQ481" s="35">
        <f t="shared" si="106"/>
        <v>100</v>
      </c>
      <c r="BR481" s="34">
        <f t="shared" si="107"/>
        <v>76</v>
      </c>
      <c r="BS481" s="35">
        <f t="shared" si="108"/>
        <v>30</v>
      </c>
      <c r="BT481" s="35">
        <f t="shared" si="109"/>
        <v>92</v>
      </c>
      <c r="BU481" s="35">
        <f t="shared" si="110"/>
        <v>50</v>
      </c>
      <c r="BV481" s="35">
        <f t="shared" si="111"/>
        <v>71</v>
      </c>
    </row>
    <row r="482" spans="2:74" hidden="1" x14ac:dyDescent="0.3">
      <c r="B482" s="6" t="s">
        <v>758</v>
      </c>
      <c r="C482" s="6">
        <v>505011082</v>
      </c>
      <c r="D482" s="6" t="s">
        <v>242</v>
      </c>
      <c r="E482" s="6" t="s">
        <v>243</v>
      </c>
      <c r="F482" s="6" t="s">
        <v>2720</v>
      </c>
      <c r="G482" s="6" t="s">
        <v>93</v>
      </c>
      <c r="H482" s="6" t="s">
        <v>78</v>
      </c>
      <c r="I482" s="22">
        <v>1699000</v>
      </c>
      <c r="J482" s="22">
        <v>1644790</v>
      </c>
      <c r="K482" s="22">
        <v>1400000</v>
      </c>
      <c r="L482" s="22">
        <v>1800000</v>
      </c>
      <c r="M482" s="22">
        <v>1620000</v>
      </c>
      <c r="N482" s="22">
        <v>1640000</v>
      </c>
      <c r="O482" s="23">
        <v>37</v>
      </c>
      <c r="P482" s="23">
        <v>34</v>
      </c>
      <c r="Q482" s="23">
        <v>41</v>
      </c>
      <c r="R482" s="22">
        <v>990</v>
      </c>
      <c r="S482" s="22">
        <v>850</v>
      </c>
      <c r="T482" s="24">
        <v>2.1</v>
      </c>
      <c r="U482" s="24">
        <v>-0.29999999999999982</v>
      </c>
      <c r="V482" s="24">
        <v>2.4</v>
      </c>
      <c r="W482" s="24">
        <v>3.1</v>
      </c>
      <c r="X482" s="25">
        <v>3.0300176574455561E-2</v>
      </c>
      <c r="Y482" s="24">
        <v>1.3</v>
      </c>
      <c r="Z482" s="24">
        <v>-0.59999999999999987</v>
      </c>
      <c r="AA482" s="24">
        <v>1.9</v>
      </c>
      <c r="AB482" s="24">
        <v>2.2000000000000002</v>
      </c>
      <c r="AC482" s="26">
        <v>0.35888289542369928</v>
      </c>
      <c r="AD482" s="24">
        <v>11.844250958136461</v>
      </c>
      <c r="AE482" s="6">
        <v>359</v>
      </c>
      <c r="AF482" s="6">
        <v>478</v>
      </c>
      <c r="AG482" s="6">
        <v>320</v>
      </c>
      <c r="AH482" s="27">
        <v>3.121771217712177</v>
      </c>
      <c r="AI482" s="28">
        <v>1025000</v>
      </c>
      <c r="AJ482" s="28">
        <v>875000</v>
      </c>
      <c r="AK482" s="28">
        <v>770000</v>
      </c>
      <c r="AL482" s="29">
        <v>0.17142857142857143</v>
      </c>
      <c r="AM482" s="29">
        <v>0.33116883116883117</v>
      </c>
      <c r="AN482" s="6">
        <v>2.9</v>
      </c>
      <c r="AO482" s="27">
        <v>-0.20000000000000018</v>
      </c>
      <c r="AP482" s="6">
        <v>3.1</v>
      </c>
      <c r="AQ482" s="26">
        <v>6.7210440456769979E-2</v>
      </c>
      <c r="AR482" s="28">
        <v>750</v>
      </c>
      <c r="AS482" s="28">
        <v>680</v>
      </c>
      <c r="AT482" s="25">
        <v>0.10294117647058823</v>
      </c>
      <c r="AU482" s="26">
        <v>0.48244246020166626</v>
      </c>
      <c r="AV482" s="30">
        <v>2758.5600000000004</v>
      </c>
      <c r="AW482" s="24">
        <v>0.81159999999999999</v>
      </c>
      <c r="AX482" s="24">
        <v>0.18840000000000001</v>
      </c>
      <c r="AY482" s="24">
        <v>0.81279999999999997</v>
      </c>
      <c r="AZ482" s="24">
        <v>0.13950000000000001</v>
      </c>
      <c r="BA482" s="24">
        <v>0.48330000000000001</v>
      </c>
      <c r="BB482" s="24">
        <v>0.38229999999999997</v>
      </c>
      <c r="BC482" s="24">
        <v>0.10829999999999999</v>
      </c>
      <c r="BD482" s="31">
        <v>10</v>
      </c>
      <c r="BE482" s="23">
        <v>16</v>
      </c>
      <c r="BF482" s="32" t="s">
        <v>3181</v>
      </c>
      <c r="BG482" s="33">
        <v>115.753824613006</v>
      </c>
      <c r="BH482" s="33">
        <v>-31.829816467202001</v>
      </c>
      <c r="BI482" s="34">
        <f t="shared" si="98"/>
        <v>82</v>
      </c>
      <c r="BJ482" s="34">
        <f t="shared" si="99"/>
        <v>69</v>
      </c>
      <c r="BK482" s="34">
        <f t="shared" si="100"/>
        <v>86</v>
      </c>
      <c r="BL482" s="34">
        <f t="shared" si="101"/>
        <v>1</v>
      </c>
      <c r="BM482" s="34">
        <f t="shared" si="102"/>
        <v>86</v>
      </c>
      <c r="BN482" s="34">
        <f t="shared" si="103"/>
        <v>88</v>
      </c>
      <c r="BO482" s="34">
        <f t="shared" si="104"/>
        <v>100</v>
      </c>
      <c r="BP482" s="34">
        <f t="shared" si="105"/>
        <v>96</v>
      </c>
      <c r="BQ482" s="35">
        <f t="shared" si="106"/>
        <v>51</v>
      </c>
      <c r="BR482" s="34">
        <f t="shared" si="107"/>
        <v>32</v>
      </c>
      <c r="BS482" s="35">
        <f t="shared" si="108"/>
        <v>28</v>
      </c>
      <c r="BT482" s="35">
        <f t="shared" si="109"/>
        <v>95</v>
      </c>
      <c r="BU482" s="35">
        <f t="shared" si="110"/>
        <v>100</v>
      </c>
      <c r="BV482" s="35">
        <f t="shared" si="111"/>
        <v>71</v>
      </c>
    </row>
    <row r="483" spans="2:74" hidden="1" x14ac:dyDescent="0.3">
      <c r="B483" s="6" t="s">
        <v>759</v>
      </c>
      <c r="C483" s="6">
        <v>505031304</v>
      </c>
      <c r="D483" s="6" t="s">
        <v>538</v>
      </c>
      <c r="E483" s="6" t="s">
        <v>243</v>
      </c>
      <c r="F483" s="6" t="s">
        <v>2720</v>
      </c>
      <c r="G483" s="6" t="s">
        <v>93</v>
      </c>
      <c r="H483" s="6" t="s">
        <v>78</v>
      </c>
      <c r="I483" s="22">
        <v>905000</v>
      </c>
      <c r="J483" s="22">
        <v>900000</v>
      </c>
      <c r="K483" s="22">
        <v>778000</v>
      </c>
      <c r="L483" s="22">
        <v>950000</v>
      </c>
      <c r="M483" s="22">
        <v>950000</v>
      </c>
      <c r="N483" s="22">
        <v>815000</v>
      </c>
      <c r="O483" s="23">
        <v>42</v>
      </c>
      <c r="P483" s="23">
        <v>42</v>
      </c>
      <c r="Q483" s="23">
        <v>41</v>
      </c>
      <c r="R483" s="22">
        <v>800</v>
      </c>
      <c r="S483" s="22">
        <v>750</v>
      </c>
      <c r="T483" s="24">
        <v>2.7</v>
      </c>
      <c r="U483" s="24">
        <v>0.20000000000000018</v>
      </c>
      <c r="V483" s="24">
        <v>2.5</v>
      </c>
      <c r="W483" s="24">
        <v>3</v>
      </c>
      <c r="X483" s="25">
        <v>4.5966850828729283E-2</v>
      </c>
      <c r="Y483" s="24">
        <v>1.8</v>
      </c>
      <c r="Z483" s="24">
        <v>-0.49999999999999978</v>
      </c>
      <c r="AA483" s="24">
        <v>2.2999999999999998</v>
      </c>
      <c r="AB483" s="24">
        <v>1.8</v>
      </c>
      <c r="AC483" s="26">
        <v>0.29286007145785742</v>
      </c>
      <c r="AD483" s="24">
        <v>6.3711145353211771</v>
      </c>
      <c r="AE483" s="6">
        <v>1170</v>
      </c>
      <c r="AF483" s="6">
        <v>1296</v>
      </c>
      <c r="AG483" s="6">
        <v>566</v>
      </c>
      <c r="AH483" s="27">
        <v>6.0046874999999993</v>
      </c>
      <c r="AI483" s="28">
        <v>760000</v>
      </c>
      <c r="AJ483" s="28">
        <v>640000</v>
      </c>
      <c r="AK483" s="28">
        <v>525000</v>
      </c>
      <c r="AL483" s="29">
        <v>0.1875</v>
      </c>
      <c r="AM483" s="29">
        <v>0.44761904761904764</v>
      </c>
      <c r="AN483" s="6">
        <v>3.4</v>
      </c>
      <c r="AO483" s="27">
        <v>-0.80000000000000027</v>
      </c>
      <c r="AP483" s="6">
        <v>4.2</v>
      </c>
      <c r="AQ483" s="26">
        <v>8.0952380952380956E-2</v>
      </c>
      <c r="AR483" s="28">
        <v>650</v>
      </c>
      <c r="AS483" s="28">
        <v>600</v>
      </c>
      <c r="AT483" s="25">
        <v>8.3333333333333329E-2</v>
      </c>
      <c r="AU483" s="26">
        <v>0.36896281914369899</v>
      </c>
      <c r="AV483" s="30">
        <v>2731.6800000000003</v>
      </c>
      <c r="AW483" s="24">
        <v>0.88690000000000002</v>
      </c>
      <c r="AX483" s="24">
        <v>0.11310000000000001</v>
      </c>
      <c r="AY483" s="24">
        <v>0.97529999999999994</v>
      </c>
      <c r="AZ483" s="24">
        <v>2.3699999999999999E-2</v>
      </c>
      <c r="BA483" s="24">
        <v>0.1885</v>
      </c>
      <c r="BB483" s="24">
        <v>0.68069999999999997</v>
      </c>
      <c r="BC483" s="24">
        <v>0.1134</v>
      </c>
      <c r="BD483" s="31">
        <v>6</v>
      </c>
      <c r="BE483" s="23">
        <v>16</v>
      </c>
      <c r="BF483" s="32" t="s">
        <v>3182</v>
      </c>
      <c r="BG483" s="33">
        <v>115.869217426151</v>
      </c>
      <c r="BH483" s="33">
        <v>-31.8091911064312</v>
      </c>
      <c r="BI483" s="34">
        <f t="shared" si="98"/>
        <v>72</v>
      </c>
      <c r="BJ483" s="34">
        <f t="shared" si="99"/>
        <v>60</v>
      </c>
      <c r="BK483" s="34">
        <f t="shared" si="100"/>
        <v>50</v>
      </c>
      <c r="BL483" s="34">
        <f t="shared" si="101"/>
        <v>1</v>
      </c>
      <c r="BM483" s="34">
        <f t="shared" si="102"/>
        <v>94</v>
      </c>
      <c r="BN483" s="34">
        <f t="shared" si="103"/>
        <v>100</v>
      </c>
      <c r="BO483" s="34">
        <f t="shared" si="104"/>
        <v>100</v>
      </c>
      <c r="BP483" s="34">
        <f t="shared" si="105"/>
        <v>31</v>
      </c>
      <c r="BQ483" s="35">
        <f t="shared" si="106"/>
        <v>100</v>
      </c>
      <c r="BR483" s="34">
        <f t="shared" si="107"/>
        <v>86</v>
      </c>
      <c r="BS483" s="35">
        <f t="shared" si="108"/>
        <v>72</v>
      </c>
      <c r="BT483" s="35">
        <f t="shared" si="109"/>
        <v>87</v>
      </c>
      <c r="BU483" s="35">
        <f t="shared" si="110"/>
        <v>60</v>
      </c>
      <c r="BV483" s="35">
        <f t="shared" si="111"/>
        <v>71</v>
      </c>
    </row>
    <row r="484" spans="2:74" hidden="1" x14ac:dyDescent="0.3">
      <c r="B484" s="6" t="s">
        <v>760</v>
      </c>
      <c r="C484" s="6">
        <v>801071072</v>
      </c>
      <c r="D484" s="6" t="s">
        <v>150</v>
      </c>
      <c r="E484" s="6" t="s">
        <v>107</v>
      </c>
      <c r="F484" s="6" t="s">
        <v>2703</v>
      </c>
      <c r="G484" s="6" t="s">
        <v>108</v>
      </c>
      <c r="H484" s="6" t="s">
        <v>78</v>
      </c>
      <c r="I484" s="22">
        <v>875000</v>
      </c>
      <c r="J484" s="22">
        <v>885800</v>
      </c>
      <c r="K484" s="22">
        <v>890000</v>
      </c>
      <c r="L484" s="22">
        <v>885000</v>
      </c>
      <c r="M484" s="22">
        <v>861000</v>
      </c>
      <c r="N484" s="22">
        <v>926000</v>
      </c>
      <c r="O484" s="23">
        <v>23</v>
      </c>
      <c r="P484" s="23">
        <v>23</v>
      </c>
      <c r="Q484" s="23">
        <v>23</v>
      </c>
      <c r="R484" s="22">
        <v>650</v>
      </c>
      <c r="S484" s="22">
        <v>620</v>
      </c>
      <c r="T484" s="24">
        <v>3.3</v>
      </c>
      <c r="U484" s="24">
        <v>-0.40000000000000036</v>
      </c>
      <c r="V484" s="24">
        <v>3.7</v>
      </c>
      <c r="W484" s="24">
        <v>2.1</v>
      </c>
      <c r="X484" s="25">
        <v>3.8628571428571429E-2</v>
      </c>
      <c r="Y484" s="24">
        <v>1.3</v>
      </c>
      <c r="Z484" s="24">
        <v>-1.2</v>
      </c>
      <c r="AA484" s="24">
        <v>2.5</v>
      </c>
      <c r="AB484" s="24">
        <v>2.4</v>
      </c>
      <c r="AC484" s="26">
        <v>0.2610693400167084</v>
      </c>
      <c r="AD484" s="24">
        <v>6.7584518495449659</v>
      </c>
      <c r="AE484" s="6">
        <v>77</v>
      </c>
      <c r="AF484" s="6">
        <v>147</v>
      </c>
      <c r="AG484" s="6">
        <v>118</v>
      </c>
      <c r="AH484" s="27">
        <v>1.2691099476439791</v>
      </c>
      <c r="AI484" s="28">
        <v>870000</v>
      </c>
      <c r="AJ484" s="28">
        <v>855300</v>
      </c>
      <c r="AK484" s="28">
        <v>862000</v>
      </c>
      <c r="AL484" s="29">
        <v>1.7186951946685375E-2</v>
      </c>
      <c r="AM484" s="29">
        <v>9.2807424593967514E-3</v>
      </c>
      <c r="AN484" s="6">
        <v>3.2</v>
      </c>
      <c r="AO484" s="27">
        <v>0.30000000000000027</v>
      </c>
      <c r="AP484" s="6">
        <v>2.9</v>
      </c>
      <c r="AQ484" s="26">
        <v>7.2106824925816021E-2</v>
      </c>
      <c r="AR484" s="28">
        <v>660</v>
      </c>
      <c r="AS484" s="28">
        <v>650</v>
      </c>
      <c r="AT484" s="25">
        <v>1.5384615384615385E-2</v>
      </c>
      <c r="AU484" s="26">
        <v>0.20473093258716812</v>
      </c>
      <c r="AV484" s="30">
        <v>2489.7600000000002</v>
      </c>
      <c r="AW484" s="24">
        <v>0.71730000000000005</v>
      </c>
      <c r="AX484" s="24">
        <v>0.28270000000000001</v>
      </c>
      <c r="AY484" s="24">
        <v>0.59319999999999995</v>
      </c>
      <c r="AZ484" s="24">
        <v>0.29659999999999997</v>
      </c>
      <c r="BA484" s="24">
        <v>0.30840000000000001</v>
      </c>
      <c r="BB484" s="24">
        <v>0.39710000000000001</v>
      </c>
      <c r="BC484" s="24">
        <v>0.27510000000000001</v>
      </c>
      <c r="BD484" s="31">
        <v>5</v>
      </c>
      <c r="BE484" s="23">
        <v>63</v>
      </c>
      <c r="BF484" s="32" t="s">
        <v>3183</v>
      </c>
      <c r="BG484" s="33">
        <v>149.08145012567499</v>
      </c>
      <c r="BH484" s="33">
        <v>-35.436031152860899</v>
      </c>
      <c r="BI484" s="34">
        <f t="shared" si="98"/>
        <v>62</v>
      </c>
      <c r="BJ484" s="34">
        <f t="shared" si="99"/>
        <v>64</v>
      </c>
      <c r="BK484" s="34">
        <f t="shared" si="100"/>
        <v>100</v>
      </c>
      <c r="BL484" s="34">
        <f t="shared" si="101"/>
        <v>32</v>
      </c>
      <c r="BM484" s="34">
        <f t="shared" si="102"/>
        <v>10</v>
      </c>
      <c r="BN484" s="34">
        <f t="shared" si="103"/>
        <v>96</v>
      </c>
      <c r="BO484" s="34">
        <f t="shared" si="104"/>
        <v>95</v>
      </c>
      <c r="BP484" s="34">
        <f t="shared" si="105"/>
        <v>58</v>
      </c>
      <c r="BQ484" s="35">
        <f t="shared" si="106"/>
        <v>79</v>
      </c>
      <c r="BR484" s="34">
        <f t="shared" si="107"/>
        <v>83</v>
      </c>
      <c r="BS484" s="35">
        <f t="shared" si="108"/>
        <v>93</v>
      </c>
      <c r="BT484" s="35">
        <f t="shared" si="109"/>
        <v>95</v>
      </c>
      <c r="BU484" s="35">
        <f t="shared" si="110"/>
        <v>50</v>
      </c>
      <c r="BV484" s="35">
        <f t="shared" si="111"/>
        <v>71</v>
      </c>
    </row>
    <row r="485" spans="2:74" x14ac:dyDescent="0.3">
      <c r="B485" s="6" t="s">
        <v>761</v>
      </c>
      <c r="C485" s="6">
        <v>106011112</v>
      </c>
      <c r="D485" s="6" t="s">
        <v>527</v>
      </c>
      <c r="E485" s="6" t="s">
        <v>246</v>
      </c>
      <c r="F485" s="6" t="s">
        <v>761</v>
      </c>
      <c r="G485" s="6" t="s">
        <v>77</v>
      </c>
      <c r="H485" s="6" t="s">
        <v>78</v>
      </c>
      <c r="I485" s="22">
        <v>745000</v>
      </c>
      <c r="J485" s="22">
        <v>733310</v>
      </c>
      <c r="K485" s="22">
        <v>695000</v>
      </c>
      <c r="L485" s="22">
        <v>649000</v>
      </c>
      <c r="M485" s="22">
        <v>620000</v>
      </c>
      <c r="N485" s="22">
        <v>580000</v>
      </c>
      <c r="O485" s="23">
        <v>58</v>
      </c>
      <c r="P485" s="23">
        <v>58</v>
      </c>
      <c r="Q485" s="23">
        <v>61</v>
      </c>
      <c r="R485" s="22">
        <v>630</v>
      </c>
      <c r="S485" s="22">
        <v>580</v>
      </c>
      <c r="T485" s="24">
        <v>1.4</v>
      </c>
      <c r="U485" s="24">
        <v>-0.10000000000000009</v>
      </c>
      <c r="V485" s="24">
        <v>1.5</v>
      </c>
      <c r="W485" s="24">
        <v>1.2</v>
      </c>
      <c r="X485" s="25">
        <v>4.3973154362416104E-2</v>
      </c>
      <c r="Y485" s="24">
        <v>2.1</v>
      </c>
      <c r="Z485" s="24">
        <v>-1.1000000000000001</v>
      </c>
      <c r="AA485" s="24">
        <v>3.2</v>
      </c>
      <c r="AB485" s="24">
        <v>4.2</v>
      </c>
      <c r="AC485" s="26">
        <v>0.29069767441860461</v>
      </c>
      <c r="AD485" s="24">
        <v>6.6107987619615525</v>
      </c>
      <c r="AE485" s="6">
        <v>630</v>
      </c>
      <c r="AF485" s="6">
        <v>707</v>
      </c>
      <c r="AG485" s="6">
        <v>501</v>
      </c>
      <c r="AH485" s="27">
        <v>7.1369606003752351</v>
      </c>
      <c r="AI485" s="28">
        <v>670000</v>
      </c>
      <c r="AJ485" s="28">
        <v>625000</v>
      </c>
      <c r="AK485" s="28">
        <v>622000</v>
      </c>
      <c r="AL485" s="29">
        <v>7.1999999999999995E-2</v>
      </c>
      <c r="AM485" s="29">
        <v>7.7170418006430874E-2</v>
      </c>
      <c r="AN485" s="6">
        <v>2.4</v>
      </c>
      <c r="AO485" s="27">
        <v>0</v>
      </c>
      <c r="AP485" s="6">
        <v>2.4</v>
      </c>
      <c r="AQ485" s="26">
        <v>0.10615384615384615</v>
      </c>
      <c r="AR485" s="28">
        <v>580</v>
      </c>
      <c r="AS485" s="28">
        <v>550</v>
      </c>
      <c r="AT485" s="25">
        <v>5.4545454545454543E-2</v>
      </c>
      <c r="AU485" s="26">
        <v>0.30659704264059573</v>
      </c>
      <c r="AV485" s="30">
        <v>2167.2000000000003</v>
      </c>
      <c r="AW485" s="24">
        <v>0.7218</v>
      </c>
      <c r="AX485" s="24">
        <v>0.2782</v>
      </c>
      <c r="AY485" s="24">
        <v>0.84499999999999997</v>
      </c>
      <c r="AZ485" s="24">
        <v>0.10150000000000001</v>
      </c>
      <c r="BA485" s="24">
        <v>0.28989999999999999</v>
      </c>
      <c r="BB485" s="24">
        <v>0.39800000000000002</v>
      </c>
      <c r="BC485" s="24">
        <v>0.28770000000000001</v>
      </c>
      <c r="BD485" s="31">
        <v>7</v>
      </c>
      <c r="BE485" s="23">
        <v>143</v>
      </c>
      <c r="BF485" s="32" t="s">
        <v>3184</v>
      </c>
      <c r="BG485" s="33">
        <v>151.15209973963101</v>
      </c>
      <c r="BH485" s="33">
        <v>-32.581802307308699</v>
      </c>
      <c r="BI485" s="34">
        <f t="shared" si="98"/>
        <v>93</v>
      </c>
      <c r="BJ485" s="34">
        <f t="shared" si="99"/>
        <v>77</v>
      </c>
      <c r="BK485" s="34">
        <f t="shared" si="100"/>
        <v>36</v>
      </c>
      <c r="BL485" s="34">
        <f t="shared" si="101"/>
        <v>1</v>
      </c>
      <c r="BM485" s="34">
        <f t="shared" si="102"/>
        <v>37</v>
      </c>
      <c r="BN485" s="34">
        <f t="shared" si="103"/>
        <v>100</v>
      </c>
      <c r="BO485" s="34">
        <f t="shared" si="104"/>
        <v>78</v>
      </c>
      <c r="BP485" s="34">
        <f t="shared" si="105"/>
        <v>54</v>
      </c>
      <c r="BQ485" s="35">
        <f t="shared" si="106"/>
        <v>97</v>
      </c>
      <c r="BR485" s="34">
        <f t="shared" si="107"/>
        <v>84</v>
      </c>
      <c r="BS485" s="35">
        <f t="shared" si="108"/>
        <v>73</v>
      </c>
      <c r="BT485" s="35">
        <f t="shared" si="109"/>
        <v>82</v>
      </c>
      <c r="BU485" s="35">
        <f t="shared" si="110"/>
        <v>70</v>
      </c>
      <c r="BV485" s="35">
        <f t="shared" si="111"/>
        <v>71</v>
      </c>
    </row>
    <row r="486" spans="2:74" hidden="1" x14ac:dyDescent="0.3">
      <c r="B486" s="6" t="s">
        <v>762</v>
      </c>
      <c r="C486" s="6">
        <v>109021179</v>
      </c>
      <c r="D486" s="6" t="s">
        <v>353</v>
      </c>
      <c r="E486" s="6" t="s">
        <v>354</v>
      </c>
      <c r="F486" s="6" t="s">
        <v>2691</v>
      </c>
      <c r="G486" s="6" t="s">
        <v>77</v>
      </c>
      <c r="H486" s="6" t="s">
        <v>78</v>
      </c>
      <c r="I486" s="22">
        <v>395000</v>
      </c>
      <c r="J486" s="22">
        <v>395000</v>
      </c>
      <c r="K486" s="22">
        <v>350000</v>
      </c>
      <c r="L486" s="22">
        <v>385000</v>
      </c>
      <c r="M486" s="22">
        <v>315000</v>
      </c>
      <c r="N486" s="22">
        <v>305000</v>
      </c>
      <c r="O486" s="23">
        <v>35</v>
      </c>
      <c r="P486" s="23">
        <v>67</v>
      </c>
      <c r="Q486" s="23">
        <v>120</v>
      </c>
      <c r="R486" s="22">
        <v>595</v>
      </c>
      <c r="S486" s="22">
        <v>595</v>
      </c>
      <c r="T486" s="24">
        <v>1.2</v>
      </c>
      <c r="U486" s="24">
        <v>0</v>
      </c>
      <c r="V486" s="24">
        <v>1.2</v>
      </c>
      <c r="W486" s="24">
        <v>1</v>
      </c>
      <c r="X486" s="25">
        <v>7.8329113924050633E-2</v>
      </c>
      <c r="Y486" s="24">
        <v>0.1</v>
      </c>
      <c r="Z486" s="24">
        <v>0</v>
      </c>
      <c r="AA486" s="24">
        <v>0.1</v>
      </c>
      <c r="AB486" s="24">
        <v>0.1</v>
      </c>
      <c r="AC486" s="26">
        <v>0.37838319088319083</v>
      </c>
      <c r="AD486" s="24">
        <v>4.8306839172223786</v>
      </c>
      <c r="AE486" s="6">
        <v>53</v>
      </c>
      <c r="AF486" s="6">
        <v>67</v>
      </c>
      <c r="AG486" s="6">
        <v>66</v>
      </c>
      <c r="AH486" s="27">
        <v>7.333333333333333</v>
      </c>
      <c r="AI486" s="28">
        <v>400000</v>
      </c>
      <c r="AJ486" s="28">
        <v>350000</v>
      </c>
      <c r="AK486" s="28">
        <v>320000</v>
      </c>
      <c r="AL486" s="29">
        <v>0.14285714285714285</v>
      </c>
      <c r="AM486" s="29">
        <v>0.25</v>
      </c>
      <c r="AN486" s="6">
        <v>1.2</v>
      </c>
      <c r="AO486" s="27">
        <v>9.9999999999999867E-2</v>
      </c>
      <c r="AP486" s="6">
        <v>1.1000000000000001</v>
      </c>
      <c r="AQ486" s="26">
        <v>0.1</v>
      </c>
      <c r="AR486" s="28">
        <v>390</v>
      </c>
      <c r="AS486" s="28">
        <v>360</v>
      </c>
      <c r="AT486" s="25">
        <v>8.3333333333333329E-2</v>
      </c>
      <c r="AU486" s="26">
        <v>0.2618442229277117</v>
      </c>
      <c r="AV486" s="30">
        <v>1572.4800000000002</v>
      </c>
      <c r="AW486" s="24">
        <v>0.70550000000000002</v>
      </c>
      <c r="AX486" s="24">
        <v>0.29449999999999998</v>
      </c>
      <c r="AY486" s="24">
        <v>0.91690000000000005</v>
      </c>
      <c r="AZ486" s="24">
        <v>3.56E-2</v>
      </c>
      <c r="BA486" s="24">
        <v>0.43309999999999998</v>
      </c>
      <c r="BB486" s="24">
        <v>0.23730000000000001</v>
      </c>
      <c r="BC486" s="24">
        <v>0.2195</v>
      </c>
      <c r="BD486" s="31">
        <v>5</v>
      </c>
      <c r="BE486" s="23">
        <v>777</v>
      </c>
      <c r="BF486" s="32" t="s">
        <v>3185</v>
      </c>
      <c r="BG486" s="33">
        <v>142.788122332596</v>
      </c>
      <c r="BH486" s="33">
        <v>-33.917143030339702</v>
      </c>
      <c r="BI486" s="34">
        <f t="shared" si="98"/>
        <v>97</v>
      </c>
      <c r="BJ486" s="34">
        <f t="shared" si="99"/>
        <v>97</v>
      </c>
      <c r="BK486" s="34">
        <f t="shared" si="100"/>
        <v>34</v>
      </c>
      <c r="BL486" s="34">
        <f t="shared" si="101"/>
        <v>14</v>
      </c>
      <c r="BM486" s="34">
        <f t="shared" si="102"/>
        <v>72</v>
      </c>
      <c r="BN486" s="34">
        <f t="shared" si="103"/>
        <v>100</v>
      </c>
      <c r="BO486" s="34">
        <f t="shared" si="104"/>
        <v>1</v>
      </c>
      <c r="BP486" s="34">
        <f t="shared" si="105"/>
        <v>85</v>
      </c>
      <c r="BQ486" s="35">
        <f t="shared" si="106"/>
        <v>100</v>
      </c>
      <c r="BR486" s="34">
        <f t="shared" si="107"/>
        <v>100</v>
      </c>
      <c r="BS486" s="35">
        <f t="shared" si="108"/>
        <v>15</v>
      </c>
      <c r="BT486" s="35">
        <f t="shared" si="109"/>
        <v>100</v>
      </c>
      <c r="BU486" s="35">
        <f t="shared" si="110"/>
        <v>50</v>
      </c>
      <c r="BV486" s="35">
        <f t="shared" si="111"/>
        <v>71</v>
      </c>
    </row>
    <row r="487" spans="2:74" hidden="1" x14ac:dyDescent="0.3">
      <c r="B487" s="6" t="s">
        <v>763</v>
      </c>
      <c r="C487" s="6">
        <v>122031432</v>
      </c>
      <c r="D487" s="6" t="s">
        <v>764</v>
      </c>
      <c r="E487" s="6" t="s">
        <v>765</v>
      </c>
      <c r="F487" s="6" t="s">
        <v>2757</v>
      </c>
      <c r="G487" s="6" t="s">
        <v>77</v>
      </c>
      <c r="H487" s="6" t="s">
        <v>78</v>
      </c>
      <c r="I487" s="22">
        <v>2300000</v>
      </c>
      <c r="J487" s="22">
        <v>2373500</v>
      </c>
      <c r="K487" s="22">
        <v>2400000</v>
      </c>
      <c r="L487" s="22">
        <v>2250000</v>
      </c>
      <c r="M487" s="22">
        <v>2315000</v>
      </c>
      <c r="N487" s="22">
        <v>2315000</v>
      </c>
      <c r="O487" s="23">
        <v>35</v>
      </c>
      <c r="P487" s="23">
        <v>36</v>
      </c>
      <c r="Q487" s="23">
        <v>24</v>
      </c>
      <c r="R487" s="22">
        <v>1380</v>
      </c>
      <c r="S487" s="22">
        <v>1300</v>
      </c>
      <c r="T487" s="24">
        <v>2.2000000000000002</v>
      </c>
      <c r="U487" s="24">
        <v>0.30000000000000027</v>
      </c>
      <c r="V487" s="24">
        <v>1.9</v>
      </c>
      <c r="W487" s="24">
        <v>2.4</v>
      </c>
      <c r="X487" s="25">
        <v>3.1199999999999999E-2</v>
      </c>
      <c r="Y487" s="24">
        <v>1.5</v>
      </c>
      <c r="Z487" s="24">
        <v>-0.39999999999999991</v>
      </c>
      <c r="AA487" s="24">
        <v>1.9</v>
      </c>
      <c r="AB487" s="24">
        <v>1.5</v>
      </c>
      <c r="AC487" s="26">
        <v>0.42502340708618735</v>
      </c>
      <c r="AD487" s="24">
        <v>13.622545098916261</v>
      </c>
      <c r="AE487" s="6">
        <v>128</v>
      </c>
      <c r="AF487" s="6">
        <v>194</v>
      </c>
      <c r="AG487" s="6">
        <v>101</v>
      </c>
      <c r="AH487" s="27">
        <v>1.7350746268656718</v>
      </c>
      <c r="AI487" s="28">
        <v>2560000</v>
      </c>
      <c r="AJ487" s="28">
        <v>2450000</v>
      </c>
      <c r="AK487" s="28">
        <v>2200000</v>
      </c>
      <c r="AL487" s="29">
        <v>4.4897959183673466E-2</v>
      </c>
      <c r="AM487" s="29">
        <v>0.16363636363636364</v>
      </c>
      <c r="AN487" s="6">
        <v>2.7</v>
      </c>
      <c r="AO487" s="27">
        <v>0</v>
      </c>
      <c r="AP487" s="6">
        <v>2.7</v>
      </c>
      <c r="AQ487" s="26">
        <v>0.10317460317460318</v>
      </c>
      <c r="AR487" s="28">
        <v>1300</v>
      </c>
      <c r="AS487" s="28">
        <v>1250</v>
      </c>
      <c r="AT487" s="25">
        <v>0.04</v>
      </c>
      <c r="AU487" s="26">
        <v>0.10359591884114261</v>
      </c>
      <c r="AV487" s="30">
        <v>3246.88</v>
      </c>
      <c r="AW487" s="24">
        <v>0.82989999999999997</v>
      </c>
      <c r="AX487" s="24">
        <v>0.1701</v>
      </c>
      <c r="AY487" s="24">
        <v>0.87960000000000005</v>
      </c>
      <c r="AZ487" s="24">
        <v>3.2599999999999997E-2</v>
      </c>
      <c r="BA487" s="24">
        <v>0.45900000000000002</v>
      </c>
      <c r="BB487" s="24">
        <v>0.36709999999999998</v>
      </c>
      <c r="BC487" s="24">
        <v>0.15129999999999999</v>
      </c>
      <c r="BD487" s="31">
        <v>10</v>
      </c>
      <c r="BE487" s="23">
        <v>23</v>
      </c>
      <c r="BF487" s="32" t="s">
        <v>3186</v>
      </c>
      <c r="BG487" s="33">
        <v>151.21134869460701</v>
      </c>
      <c r="BH487" s="33">
        <v>-33.666151311571802</v>
      </c>
      <c r="BI487" s="34">
        <f t="shared" si="98"/>
        <v>80</v>
      </c>
      <c r="BJ487" s="34">
        <f t="shared" si="99"/>
        <v>72</v>
      </c>
      <c r="BK487" s="34">
        <f t="shared" si="100"/>
        <v>100</v>
      </c>
      <c r="BL487" s="34">
        <f t="shared" si="101"/>
        <v>66</v>
      </c>
      <c r="BM487" s="34">
        <f t="shared" si="102"/>
        <v>23</v>
      </c>
      <c r="BN487" s="34">
        <f t="shared" si="103"/>
        <v>100</v>
      </c>
      <c r="BO487" s="34">
        <f t="shared" si="104"/>
        <v>100</v>
      </c>
      <c r="BP487" s="34">
        <f t="shared" si="105"/>
        <v>91</v>
      </c>
      <c r="BQ487" s="35">
        <f t="shared" si="106"/>
        <v>54</v>
      </c>
      <c r="BR487" s="34">
        <f t="shared" si="107"/>
        <v>15</v>
      </c>
      <c r="BS487" s="35">
        <f t="shared" si="108"/>
        <v>1</v>
      </c>
      <c r="BT487" s="35">
        <f t="shared" si="109"/>
        <v>92</v>
      </c>
      <c r="BU487" s="35">
        <f t="shared" si="110"/>
        <v>100</v>
      </c>
      <c r="BV487" s="35">
        <f t="shared" si="111"/>
        <v>71</v>
      </c>
    </row>
    <row r="488" spans="2:74" hidden="1" x14ac:dyDescent="0.3">
      <c r="B488" s="6" t="s">
        <v>766</v>
      </c>
      <c r="C488" s="6">
        <v>208031190</v>
      </c>
      <c r="D488" s="6" t="s">
        <v>178</v>
      </c>
      <c r="E488" s="6" t="s">
        <v>179</v>
      </c>
      <c r="F488" s="6" t="s">
        <v>689</v>
      </c>
      <c r="G488" s="6" t="s">
        <v>86</v>
      </c>
      <c r="H488" s="6" t="s">
        <v>78</v>
      </c>
      <c r="I488" s="22">
        <v>1350000</v>
      </c>
      <c r="J488" s="22">
        <v>1400000</v>
      </c>
      <c r="K488" s="22">
        <v>1441800</v>
      </c>
      <c r="L488" s="22">
        <v>1285000</v>
      </c>
      <c r="M488" s="22">
        <v>1335000</v>
      </c>
      <c r="N488" s="22">
        <v>1350000</v>
      </c>
      <c r="O488" s="23">
        <v>25</v>
      </c>
      <c r="P488" s="23">
        <v>25</v>
      </c>
      <c r="Q488" s="23">
        <v>26</v>
      </c>
      <c r="R488" s="22">
        <v>750</v>
      </c>
      <c r="S488" s="22">
        <v>695</v>
      </c>
      <c r="T488" s="24">
        <v>2.5</v>
      </c>
      <c r="U488" s="24">
        <v>0</v>
      </c>
      <c r="V488" s="24">
        <v>2.5</v>
      </c>
      <c r="W488" s="24">
        <v>2.7</v>
      </c>
      <c r="X488" s="25">
        <v>2.8888888888888888E-2</v>
      </c>
      <c r="Y488" s="24">
        <v>1.9</v>
      </c>
      <c r="Z488" s="24">
        <v>-0.80000000000000027</v>
      </c>
      <c r="AA488" s="24">
        <v>2.7</v>
      </c>
      <c r="AB488" s="24">
        <v>2.5</v>
      </c>
      <c r="AC488" s="26">
        <v>0.35449595401951139</v>
      </c>
      <c r="AD488" s="24">
        <v>12.271013792983087</v>
      </c>
      <c r="AE488" s="6">
        <v>106</v>
      </c>
      <c r="AF488" s="6">
        <v>164</v>
      </c>
      <c r="AG488" s="6">
        <v>173</v>
      </c>
      <c r="AH488" s="27">
        <v>1.8520084566596196</v>
      </c>
      <c r="AI488" s="28">
        <v>1215000</v>
      </c>
      <c r="AJ488" s="28">
        <v>1235000</v>
      </c>
      <c r="AK488" s="28">
        <v>1200000</v>
      </c>
      <c r="AL488" s="29">
        <v>-1.6194331983805668E-2</v>
      </c>
      <c r="AM488" s="29">
        <v>1.2500000000000001E-2</v>
      </c>
      <c r="AN488" s="6">
        <v>2.2999999999999998</v>
      </c>
      <c r="AO488" s="27">
        <v>-0.30000000000000027</v>
      </c>
      <c r="AP488" s="6">
        <v>2.6</v>
      </c>
      <c r="AQ488" s="26">
        <v>7.1962108892351717E-2</v>
      </c>
      <c r="AR488" s="28">
        <v>720</v>
      </c>
      <c r="AS488" s="28">
        <v>680</v>
      </c>
      <c r="AT488" s="25">
        <v>5.8823529411764705E-2</v>
      </c>
      <c r="AU488" s="26">
        <v>-6.7055457086394377E-2</v>
      </c>
      <c r="AV488" s="30">
        <v>2115.6800000000003</v>
      </c>
      <c r="AW488" s="24">
        <v>0.64810000000000001</v>
      </c>
      <c r="AX488" s="24">
        <v>0.35189999999999999</v>
      </c>
      <c r="AY488" s="24">
        <v>0.43969999999999998</v>
      </c>
      <c r="AZ488" s="24">
        <v>0.372</v>
      </c>
      <c r="BA488" s="24">
        <v>0.31730000000000003</v>
      </c>
      <c r="BB488" s="24">
        <v>0.33910000000000001</v>
      </c>
      <c r="BC488" s="24">
        <v>0.32190000000000002</v>
      </c>
      <c r="BD488" s="31">
        <v>10</v>
      </c>
      <c r="BE488" s="23">
        <v>21</v>
      </c>
      <c r="BF488" s="32" t="s">
        <v>3187</v>
      </c>
      <c r="BG488" s="33">
        <v>145.06168971763</v>
      </c>
      <c r="BH488" s="33">
        <v>-37.983525741706799</v>
      </c>
      <c r="BI488" s="34">
        <f t="shared" si="98"/>
        <v>75</v>
      </c>
      <c r="BJ488" s="34">
        <f t="shared" si="99"/>
        <v>79</v>
      </c>
      <c r="BK488" s="34">
        <f t="shared" si="100"/>
        <v>100</v>
      </c>
      <c r="BL488" s="34">
        <f t="shared" si="101"/>
        <v>100</v>
      </c>
      <c r="BM488" s="34">
        <f t="shared" si="102"/>
        <v>1</v>
      </c>
      <c r="BN488" s="34">
        <f t="shared" si="103"/>
        <v>95</v>
      </c>
      <c r="BO488" s="34">
        <f t="shared" si="104"/>
        <v>100</v>
      </c>
      <c r="BP488" s="34">
        <f t="shared" si="105"/>
        <v>60</v>
      </c>
      <c r="BQ488" s="35">
        <f t="shared" si="106"/>
        <v>47</v>
      </c>
      <c r="BR488" s="34">
        <f t="shared" si="107"/>
        <v>28</v>
      </c>
      <c r="BS488" s="35">
        <f t="shared" si="108"/>
        <v>31</v>
      </c>
      <c r="BT488" s="35">
        <f t="shared" si="109"/>
        <v>85</v>
      </c>
      <c r="BU488" s="35">
        <f t="shared" si="110"/>
        <v>100</v>
      </c>
      <c r="BV488" s="35">
        <f t="shared" si="111"/>
        <v>71</v>
      </c>
    </row>
    <row r="489" spans="2:74" hidden="1" x14ac:dyDescent="0.3">
      <c r="B489" s="6" t="s">
        <v>767</v>
      </c>
      <c r="C489" s="6">
        <v>211011259</v>
      </c>
      <c r="D489" s="6" t="s">
        <v>110</v>
      </c>
      <c r="E489" s="6" t="s">
        <v>85</v>
      </c>
      <c r="F489" s="6" t="s">
        <v>689</v>
      </c>
      <c r="G489" s="6" t="s">
        <v>86</v>
      </c>
      <c r="H489" s="6" t="s">
        <v>78</v>
      </c>
      <c r="I489" s="22">
        <v>1116500</v>
      </c>
      <c r="J489" s="22">
        <v>1127500</v>
      </c>
      <c r="K489" s="22">
        <v>1166000</v>
      </c>
      <c r="L489" s="22">
        <v>1166000</v>
      </c>
      <c r="M489" s="22">
        <v>1100000</v>
      </c>
      <c r="N489" s="22">
        <v>1150000</v>
      </c>
      <c r="O489" s="23">
        <v>25</v>
      </c>
      <c r="P489" s="23">
        <v>25</v>
      </c>
      <c r="Q489" s="23">
        <v>26</v>
      </c>
      <c r="R489" s="22">
        <v>650</v>
      </c>
      <c r="S489" s="22">
        <v>600</v>
      </c>
      <c r="T489" s="24">
        <v>2.7</v>
      </c>
      <c r="U489" s="24">
        <v>0.20000000000000018</v>
      </c>
      <c r="V489" s="24">
        <v>2.5</v>
      </c>
      <c r="W489" s="24">
        <v>3.2</v>
      </c>
      <c r="X489" s="25">
        <v>3.0273175100761308E-2</v>
      </c>
      <c r="Y489" s="24">
        <v>2.7</v>
      </c>
      <c r="Z489" s="24">
        <v>-0.79999999999999982</v>
      </c>
      <c r="AA489" s="24">
        <v>3.5</v>
      </c>
      <c r="AB489" s="24">
        <v>3.4</v>
      </c>
      <c r="AC489" s="26">
        <v>0.30820878537288521</v>
      </c>
      <c r="AD489" s="24">
        <v>10.180920380734507</v>
      </c>
      <c r="AE489" s="6">
        <v>208</v>
      </c>
      <c r="AF489" s="6">
        <v>285</v>
      </c>
      <c r="AG489" s="6">
        <v>250</v>
      </c>
      <c r="AH489" s="27">
        <v>1.7493188010899183</v>
      </c>
      <c r="AI489" s="28">
        <v>1000000</v>
      </c>
      <c r="AJ489" s="28">
        <v>998000</v>
      </c>
      <c r="AK489" s="28">
        <v>952000</v>
      </c>
      <c r="AL489" s="29">
        <v>2.004008016032064E-3</v>
      </c>
      <c r="AM489" s="29">
        <v>5.0420168067226892E-2</v>
      </c>
      <c r="AN489" s="6">
        <v>2.7</v>
      </c>
      <c r="AO489" s="27">
        <v>-9.9999999999999645E-2</v>
      </c>
      <c r="AP489" s="6">
        <v>2.8</v>
      </c>
      <c r="AQ489" s="26">
        <v>7.0068027210884357E-2</v>
      </c>
      <c r="AR489" s="28">
        <v>620</v>
      </c>
      <c r="AS489" s="28">
        <v>575</v>
      </c>
      <c r="AT489" s="25">
        <v>7.8260869565217397E-2</v>
      </c>
      <c r="AU489" s="26">
        <v>-2.5472626688022748E-2</v>
      </c>
      <c r="AV489" s="30">
        <v>2108.96</v>
      </c>
      <c r="AW489" s="24">
        <v>0.8085</v>
      </c>
      <c r="AX489" s="24">
        <v>0.1915</v>
      </c>
      <c r="AY489" s="24">
        <v>0.90139999999999998</v>
      </c>
      <c r="AZ489" s="24">
        <v>9.8000000000000004E-2</v>
      </c>
      <c r="BA489" s="24">
        <v>0.38669999999999999</v>
      </c>
      <c r="BB489" s="24">
        <v>0.3725</v>
      </c>
      <c r="BC489" s="24">
        <v>0.1973</v>
      </c>
      <c r="BD489" s="31">
        <v>5.5</v>
      </c>
      <c r="BE489" s="23">
        <v>23</v>
      </c>
      <c r="BF489" s="32" t="s">
        <v>3188</v>
      </c>
      <c r="BG489" s="33">
        <v>145.225318880374</v>
      </c>
      <c r="BH489" s="33">
        <v>-37.854102985716601</v>
      </c>
      <c r="BI489" s="34">
        <f t="shared" si="98"/>
        <v>72</v>
      </c>
      <c r="BJ489" s="34">
        <f t="shared" si="99"/>
        <v>72</v>
      </c>
      <c r="BK489" s="34">
        <f t="shared" si="100"/>
        <v>100</v>
      </c>
      <c r="BL489" s="34">
        <f t="shared" si="101"/>
        <v>100</v>
      </c>
      <c r="BM489" s="34">
        <f t="shared" si="102"/>
        <v>2</v>
      </c>
      <c r="BN489" s="34">
        <f t="shared" si="103"/>
        <v>92</v>
      </c>
      <c r="BO489" s="34">
        <f t="shared" si="104"/>
        <v>100</v>
      </c>
      <c r="BP489" s="34">
        <f t="shared" si="105"/>
        <v>75</v>
      </c>
      <c r="BQ489" s="35">
        <f t="shared" si="106"/>
        <v>51</v>
      </c>
      <c r="BR489" s="34">
        <f t="shared" si="107"/>
        <v>49</v>
      </c>
      <c r="BS489" s="35">
        <f t="shared" si="108"/>
        <v>62</v>
      </c>
      <c r="BT489" s="35">
        <f t="shared" si="109"/>
        <v>72</v>
      </c>
      <c r="BU489" s="35">
        <f t="shared" si="110"/>
        <v>55</v>
      </c>
      <c r="BV489" s="35">
        <f t="shared" si="111"/>
        <v>71</v>
      </c>
    </row>
    <row r="490" spans="2:74" hidden="1" x14ac:dyDescent="0.3">
      <c r="B490" s="6" t="s">
        <v>768</v>
      </c>
      <c r="C490" s="6">
        <v>317011449</v>
      </c>
      <c r="D490" s="6" t="s">
        <v>449</v>
      </c>
      <c r="E490" s="6" t="s">
        <v>449</v>
      </c>
      <c r="F490" s="6" t="s">
        <v>449</v>
      </c>
      <c r="G490" s="6" t="s">
        <v>97</v>
      </c>
      <c r="H490" s="6" t="s">
        <v>78</v>
      </c>
      <c r="I490" s="22">
        <v>729000</v>
      </c>
      <c r="J490" s="22">
        <v>713694</v>
      </c>
      <c r="K490" s="22">
        <v>667250</v>
      </c>
      <c r="L490" s="22">
        <v>740000</v>
      </c>
      <c r="M490" s="22">
        <v>720000</v>
      </c>
      <c r="N490" s="22">
        <v>700000</v>
      </c>
      <c r="O490" s="23">
        <v>42</v>
      </c>
      <c r="P490" s="23">
        <v>44</v>
      </c>
      <c r="Q490" s="23">
        <v>42</v>
      </c>
      <c r="R490" s="22">
        <v>595</v>
      </c>
      <c r="S490" s="22">
        <v>600</v>
      </c>
      <c r="T490" s="24">
        <v>3</v>
      </c>
      <c r="U490" s="24">
        <v>0</v>
      </c>
      <c r="V490" s="24">
        <v>3</v>
      </c>
      <c r="W490" s="24">
        <v>3.1</v>
      </c>
      <c r="X490" s="25">
        <v>4.2441700960219479E-2</v>
      </c>
      <c r="Y490" s="24">
        <v>2</v>
      </c>
      <c r="Z490" s="24">
        <v>-0.79999999999999982</v>
      </c>
      <c r="AA490" s="24">
        <v>2.8</v>
      </c>
      <c r="AB490" s="24">
        <v>1.9</v>
      </c>
      <c r="AC490" s="26">
        <v>0.26509481037924154</v>
      </c>
      <c r="AD490" s="24">
        <v>6.2460929788774093</v>
      </c>
      <c r="AE490" s="6">
        <v>482</v>
      </c>
      <c r="AF490" s="6">
        <v>594</v>
      </c>
      <c r="AG490" s="6">
        <v>491</v>
      </c>
      <c r="AH490" s="27">
        <v>2.8360579168612801</v>
      </c>
      <c r="AI490" s="28">
        <v>675000</v>
      </c>
      <c r="AJ490" s="28">
        <v>610000</v>
      </c>
      <c r="AK490" s="28">
        <v>535000</v>
      </c>
      <c r="AL490" s="29">
        <v>0.10655737704918032</v>
      </c>
      <c r="AM490" s="29">
        <v>0.26168224299065418</v>
      </c>
      <c r="AN490" s="6">
        <v>3.1</v>
      </c>
      <c r="AO490" s="27">
        <v>-0.39999999999999991</v>
      </c>
      <c r="AP490" s="6">
        <v>3.5</v>
      </c>
      <c r="AQ490" s="26">
        <v>8.5950413223140495E-2</v>
      </c>
      <c r="AR490" s="28">
        <v>540</v>
      </c>
      <c r="AS490" s="28">
        <v>500</v>
      </c>
      <c r="AT490" s="25">
        <v>0.08</v>
      </c>
      <c r="AU490" s="26">
        <v>0.3884304877283179</v>
      </c>
      <c r="AV490" s="30">
        <v>2244.48</v>
      </c>
      <c r="AW490" s="24">
        <v>0.85460000000000003</v>
      </c>
      <c r="AX490" s="24">
        <v>0.1454</v>
      </c>
      <c r="AY490" s="24">
        <v>0.99390000000000001</v>
      </c>
      <c r="AZ490" s="24">
        <v>0</v>
      </c>
      <c r="BA490" s="24">
        <v>0.27760000000000001</v>
      </c>
      <c r="BB490" s="24">
        <v>0.60209999999999997</v>
      </c>
      <c r="BC490" s="24">
        <v>0.1067</v>
      </c>
      <c r="BD490" s="31">
        <v>5</v>
      </c>
      <c r="BE490" s="23">
        <v>113</v>
      </c>
      <c r="BF490" s="32" t="s">
        <v>3189</v>
      </c>
      <c r="BG490" s="33">
        <v>151.88418037280701</v>
      </c>
      <c r="BH490" s="33">
        <v>-27.445511818588098</v>
      </c>
      <c r="BI490" s="34">
        <f t="shared" si="98"/>
        <v>67</v>
      </c>
      <c r="BJ490" s="34">
        <f t="shared" si="99"/>
        <v>65</v>
      </c>
      <c r="BK490" s="34">
        <f t="shared" si="100"/>
        <v>90</v>
      </c>
      <c r="BL490" s="34">
        <f t="shared" si="101"/>
        <v>1</v>
      </c>
      <c r="BM490" s="34">
        <f t="shared" si="102"/>
        <v>54</v>
      </c>
      <c r="BN490" s="34">
        <f t="shared" si="103"/>
        <v>100</v>
      </c>
      <c r="BO490" s="34">
        <f t="shared" si="104"/>
        <v>84</v>
      </c>
      <c r="BP490" s="34">
        <f t="shared" si="105"/>
        <v>51</v>
      </c>
      <c r="BQ490" s="35">
        <f t="shared" si="106"/>
        <v>92</v>
      </c>
      <c r="BR490" s="34">
        <f t="shared" si="107"/>
        <v>88</v>
      </c>
      <c r="BS490" s="35">
        <f t="shared" si="108"/>
        <v>90</v>
      </c>
      <c r="BT490" s="35">
        <f t="shared" si="109"/>
        <v>84</v>
      </c>
      <c r="BU490" s="35">
        <f t="shared" si="110"/>
        <v>50</v>
      </c>
      <c r="BV490" s="35">
        <f t="shared" si="111"/>
        <v>71</v>
      </c>
    </row>
    <row r="491" spans="2:74" hidden="1" x14ac:dyDescent="0.3">
      <c r="B491" s="6" t="s">
        <v>769</v>
      </c>
      <c r="C491" s="6">
        <v>402011027</v>
      </c>
      <c r="D491" s="6" t="s">
        <v>664</v>
      </c>
      <c r="E491" s="6" t="s">
        <v>420</v>
      </c>
      <c r="F491" s="6" t="s">
        <v>2379</v>
      </c>
      <c r="G491" s="6" t="s">
        <v>82</v>
      </c>
      <c r="H491" s="6" t="s">
        <v>78</v>
      </c>
      <c r="I491" s="22">
        <v>837200</v>
      </c>
      <c r="J491" s="22">
        <v>826800</v>
      </c>
      <c r="K491" s="22">
        <v>750000</v>
      </c>
      <c r="L491" s="22">
        <v>842500</v>
      </c>
      <c r="M491" s="22">
        <v>793000</v>
      </c>
      <c r="N491" s="22">
        <v>690000</v>
      </c>
      <c r="O491" s="23">
        <v>27</v>
      </c>
      <c r="P491" s="23">
        <v>29</v>
      </c>
      <c r="Q491" s="23">
        <v>34</v>
      </c>
      <c r="R491" s="22">
        <v>600</v>
      </c>
      <c r="S491" s="22">
        <v>640</v>
      </c>
      <c r="T491" s="24">
        <v>1.4</v>
      </c>
      <c r="U491" s="24">
        <v>-0.10000000000000009</v>
      </c>
      <c r="V491" s="24">
        <v>1.5</v>
      </c>
      <c r="W491" s="24">
        <v>1.9</v>
      </c>
      <c r="X491" s="25">
        <v>3.7267080745341616E-2</v>
      </c>
      <c r="Y491" s="24">
        <v>1.3</v>
      </c>
      <c r="Z491" s="24">
        <v>-0.30000000000000004</v>
      </c>
      <c r="AA491" s="24">
        <v>1.6</v>
      </c>
      <c r="AB491" s="24">
        <v>1.1000000000000001</v>
      </c>
      <c r="AC491" s="26">
        <v>0.2807726864330638</v>
      </c>
      <c r="AD491" s="24">
        <v>7.5340670859538781</v>
      </c>
      <c r="AE491" s="6">
        <v>233</v>
      </c>
      <c r="AF491" s="6">
        <v>167</v>
      </c>
      <c r="AG491" s="6">
        <v>133</v>
      </c>
      <c r="AH491" s="27">
        <v>5.2085106382978728</v>
      </c>
      <c r="AI491" s="28">
        <v>675000</v>
      </c>
      <c r="AJ491" s="28">
        <v>589000</v>
      </c>
      <c r="AK491" s="28">
        <v>490000</v>
      </c>
      <c r="AL491" s="29">
        <v>0.14601018675721561</v>
      </c>
      <c r="AM491" s="29">
        <v>0.37755102040816324</v>
      </c>
      <c r="AN491" s="6">
        <v>2.6</v>
      </c>
      <c r="AO491" s="27">
        <v>0.10000000000000009</v>
      </c>
      <c r="AP491" s="6">
        <v>2.5</v>
      </c>
      <c r="AQ491" s="26">
        <v>0.10149253731343284</v>
      </c>
      <c r="AR491" s="28">
        <v>550</v>
      </c>
      <c r="AS491" s="28">
        <v>495</v>
      </c>
      <c r="AT491" s="25">
        <v>0.1111111111111111</v>
      </c>
      <c r="AU491" s="26">
        <v>0.40176944506723966</v>
      </c>
      <c r="AV491" s="30">
        <v>2136.96</v>
      </c>
      <c r="AW491" s="24">
        <v>0.80859999999999999</v>
      </c>
      <c r="AX491" s="24">
        <v>0.19139999999999999</v>
      </c>
      <c r="AY491" s="24">
        <v>0.99409999999999998</v>
      </c>
      <c r="AZ491" s="24">
        <v>1.8E-3</v>
      </c>
      <c r="BA491" s="24">
        <v>0.24779999999999999</v>
      </c>
      <c r="BB491" s="24">
        <v>0.63759999999999994</v>
      </c>
      <c r="BC491" s="24">
        <v>8.6699999999999999E-2</v>
      </c>
      <c r="BD491" s="31">
        <v>3</v>
      </c>
      <c r="BE491" s="23">
        <v>35</v>
      </c>
      <c r="BF491" s="32" t="s">
        <v>3190</v>
      </c>
      <c r="BG491" s="33">
        <v>138.55926916902999</v>
      </c>
      <c r="BH491" s="33">
        <v>-34.605744619974502</v>
      </c>
      <c r="BI491" s="34">
        <f t="shared" si="98"/>
        <v>93</v>
      </c>
      <c r="BJ491" s="34">
        <f t="shared" si="99"/>
        <v>74</v>
      </c>
      <c r="BK491" s="34">
        <f t="shared" si="100"/>
        <v>60</v>
      </c>
      <c r="BL491" s="34">
        <f t="shared" si="101"/>
        <v>1</v>
      </c>
      <c r="BM491" s="34">
        <f t="shared" si="102"/>
        <v>73</v>
      </c>
      <c r="BN491" s="34">
        <f t="shared" si="103"/>
        <v>100</v>
      </c>
      <c r="BO491" s="34">
        <f t="shared" si="104"/>
        <v>100</v>
      </c>
      <c r="BP491" s="34">
        <f t="shared" si="105"/>
        <v>45</v>
      </c>
      <c r="BQ491" s="35">
        <f t="shared" si="106"/>
        <v>74</v>
      </c>
      <c r="BR491" s="34">
        <f t="shared" si="107"/>
        <v>75</v>
      </c>
      <c r="BS491" s="35">
        <f t="shared" si="108"/>
        <v>80</v>
      </c>
      <c r="BT491" s="35">
        <f t="shared" si="109"/>
        <v>95</v>
      </c>
      <c r="BU491" s="35">
        <f t="shared" si="110"/>
        <v>30</v>
      </c>
      <c r="BV491" s="35">
        <f t="shared" si="111"/>
        <v>71</v>
      </c>
    </row>
    <row r="492" spans="2:74" hidden="1" x14ac:dyDescent="0.3">
      <c r="B492" s="6" t="s">
        <v>770</v>
      </c>
      <c r="C492" s="6">
        <v>501021007</v>
      </c>
      <c r="D492" s="6" t="s">
        <v>394</v>
      </c>
      <c r="E492" s="6" t="s">
        <v>394</v>
      </c>
      <c r="F492" s="6" t="s">
        <v>2696</v>
      </c>
      <c r="G492" s="6" t="s">
        <v>93</v>
      </c>
      <c r="H492" s="6" t="s">
        <v>78</v>
      </c>
      <c r="I492" s="22">
        <v>633450</v>
      </c>
      <c r="J492" s="22">
        <v>618000</v>
      </c>
      <c r="K492" s="22">
        <v>599000</v>
      </c>
      <c r="L492" s="22">
        <v>655000</v>
      </c>
      <c r="M492" s="22">
        <v>650000</v>
      </c>
      <c r="N492" s="22">
        <v>546000</v>
      </c>
      <c r="O492" s="23">
        <v>32</v>
      </c>
      <c r="P492" s="23">
        <v>34</v>
      </c>
      <c r="Q492" s="23">
        <v>38</v>
      </c>
      <c r="R492" s="22">
        <v>620</v>
      </c>
      <c r="S492" s="22">
        <v>550</v>
      </c>
      <c r="T492" s="24">
        <v>2.5</v>
      </c>
      <c r="U492" s="24">
        <v>-0.5</v>
      </c>
      <c r="V492" s="24">
        <v>3</v>
      </c>
      <c r="W492" s="24">
        <v>3.8</v>
      </c>
      <c r="X492" s="25">
        <v>5.0895887599652696E-2</v>
      </c>
      <c r="Y492" s="24">
        <v>0.8</v>
      </c>
      <c r="Z492" s="24">
        <v>-0.5</v>
      </c>
      <c r="AA492" s="24">
        <v>1.3</v>
      </c>
      <c r="AB492" s="24">
        <v>1.2</v>
      </c>
      <c r="AC492" s="26">
        <v>0.3569125909551441</v>
      </c>
      <c r="AD492" s="24">
        <v>7.0126017599421848</v>
      </c>
      <c r="AE492" s="6">
        <v>392</v>
      </c>
      <c r="AF492" s="6">
        <v>462</v>
      </c>
      <c r="AG492" s="6">
        <v>376</v>
      </c>
      <c r="AH492" s="27">
        <v>3.6565096952908589</v>
      </c>
      <c r="AI492" s="28">
        <v>634500</v>
      </c>
      <c r="AJ492" s="28">
        <v>505000</v>
      </c>
      <c r="AK492" s="28">
        <v>437000</v>
      </c>
      <c r="AL492" s="29">
        <v>0.25643564356435644</v>
      </c>
      <c r="AM492" s="29">
        <v>0.45194508009153317</v>
      </c>
      <c r="AN492" s="6">
        <v>3</v>
      </c>
      <c r="AO492" s="27">
        <v>-0.5</v>
      </c>
      <c r="AP492" s="6">
        <v>3.5</v>
      </c>
      <c r="AQ492" s="26">
        <v>0.08</v>
      </c>
      <c r="AR492" s="28">
        <v>600</v>
      </c>
      <c r="AS492" s="28">
        <v>570</v>
      </c>
      <c r="AT492" s="25">
        <v>5.2631578947368418E-2</v>
      </c>
      <c r="AU492" s="26">
        <v>0.43291666881736857</v>
      </c>
      <c r="AV492" s="30">
        <v>1737.1200000000001</v>
      </c>
      <c r="AW492" s="24">
        <v>0.77139999999999997</v>
      </c>
      <c r="AX492" s="24">
        <v>0.2286</v>
      </c>
      <c r="AY492" s="24">
        <v>0.95579999999999998</v>
      </c>
      <c r="AZ492" s="24">
        <v>4.1200000000000001E-2</v>
      </c>
      <c r="BA492" s="24">
        <v>0.35980000000000001</v>
      </c>
      <c r="BB492" s="24">
        <v>0.43120000000000003</v>
      </c>
      <c r="BC492" s="24">
        <v>0.1638</v>
      </c>
      <c r="BD492" s="31">
        <v>5</v>
      </c>
      <c r="BE492" s="23">
        <v>177</v>
      </c>
      <c r="BF492" s="32" t="s">
        <v>3191</v>
      </c>
      <c r="BG492" s="33">
        <v>115.629153204278</v>
      </c>
      <c r="BH492" s="33">
        <v>-33.530657375118501</v>
      </c>
      <c r="BI492" s="34">
        <f t="shared" si="98"/>
        <v>75</v>
      </c>
      <c r="BJ492" s="34">
        <f t="shared" si="99"/>
        <v>67</v>
      </c>
      <c r="BK492" s="34">
        <f t="shared" si="100"/>
        <v>80</v>
      </c>
      <c r="BL492" s="34">
        <f t="shared" si="101"/>
        <v>1</v>
      </c>
      <c r="BM492" s="34">
        <f t="shared" si="102"/>
        <v>100</v>
      </c>
      <c r="BN492" s="34">
        <f t="shared" si="103"/>
        <v>100</v>
      </c>
      <c r="BO492" s="34">
        <f t="shared" si="104"/>
        <v>72</v>
      </c>
      <c r="BP492" s="34">
        <f t="shared" si="105"/>
        <v>69</v>
      </c>
      <c r="BQ492" s="35">
        <f t="shared" si="106"/>
        <v>100</v>
      </c>
      <c r="BR492" s="34">
        <f t="shared" si="107"/>
        <v>80</v>
      </c>
      <c r="BS492" s="35">
        <f t="shared" si="108"/>
        <v>29</v>
      </c>
      <c r="BT492" s="35">
        <f t="shared" si="109"/>
        <v>100</v>
      </c>
      <c r="BU492" s="35">
        <f t="shared" si="110"/>
        <v>50</v>
      </c>
      <c r="BV492" s="35">
        <f t="shared" si="111"/>
        <v>71</v>
      </c>
    </row>
    <row r="493" spans="2:74" hidden="1" x14ac:dyDescent="0.3">
      <c r="B493" s="6" t="s">
        <v>771</v>
      </c>
      <c r="C493" s="6">
        <v>509021244</v>
      </c>
      <c r="D493" s="6" t="s">
        <v>91</v>
      </c>
      <c r="E493" s="6" t="s">
        <v>92</v>
      </c>
      <c r="F493" s="6" t="s">
        <v>2696</v>
      </c>
      <c r="G493" s="6" t="s">
        <v>93</v>
      </c>
      <c r="H493" s="6" t="s">
        <v>78</v>
      </c>
      <c r="I493" s="22">
        <v>659000</v>
      </c>
      <c r="J493" s="22">
        <v>639000</v>
      </c>
      <c r="K493" s="22">
        <v>595000</v>
      </c>
      <c r="L493" s="22">
        <v>640000</v>
      </c>
      <c r="M493" s="22">
        <v>635000</v>
      </c>
      <c r="N493" s="22">
        <v>520000</v>
      </c>
      <c r="O493" s="23">
        <v>63</v>
      </c>
      <c r="P493" s="23">
        <v>63</v>
      </c>
      <c r="Q493" s="23">
        <v>69</v>
      </c>
      <c r="R493" s="22">
        <v>450</v>
      </c>
      <c r="S493" s="22">
        <v>380</v>
      </c>
      <c r="T493" s="24">
        <v>2.6</v>
      </c>
      <c r="U493" s="24">
        <v>0.10000000000000009</v>
      </c>
      <c r="V493" s="24">
        <v>2.5</v>
      </c>
      <c r="W493" s="24">
        <v>2.2999999999999998</v>
      </c>
      <c r="X493" s="25">
        <v>3.5508345978755691E-2</v>
      </c>
      <c r="Y493" s="24">
        <v>0.1</v>
      </c>
      <c r="Z493" s="24">
        <v>-0.1</v>
      </c>
      <c r="AA493" s="24">
        <v>0.2</v>
      </c>
      <c r="AB493" s="24">
        <v>0.2</v>
      </c>
      <c r="AC493" s="26">
        <v>0.31586927223719674</v>
      </c>
      <c r="AD493" s="24">
        <v>8.8956346326629347</v>
      </c>
      <c r="AE493" s="6">
        <v>299</v>
      </c>
      <c r="AF493" s="6">
        <v>328</v>
      </c>
      <c r="AG493" s="6">
        <v>357</v>
      </c>
      <c r="AH493" s="27">
        <v>4.3824884792626735</v>
      </c>
      <c r="AI493" s="28">
        <v>550000</v>
      </c>
      <c r="AJ493" s="28">
        <v>470000</v>
      </c>
      <c r="AK493" s="28">
        <v>410000</v>
      </c>
      <c r="AL493" s="29">
        <v>0.1702127659574468</v>
      </c>
      <c r="AM493" s="29">
        <v>0.34146341463414637</v>
      </c>
      <c r="AN493" s="6">
        <v>1.9</v>
      </c>
      <c r="AO493" s="27">
        <v>-0.20000000000000018</v>
      </c>
      <c r="AP493" s="6">
        <v>2.1</v>
      </c>
      <c r="AQ493" s="26">
        <v>7.1874999999999994E-2</v>
      </c>
      <c r="AR493" s="28">
        <v>450</v>
      </c>
      <c r="AS493" s="28">
        <v>390</v>
      </c>
      <c r="AT493" s="25">
        <v>0.15384615384615385</v>
      </c>
      <c r="AU493" s="26">
        <v>0.48452848534253989</v>
      </c>
      <c r="AV493" s="30">
        <v>1424.64</v>
      </c>
      <c r="AW493" s="24">
        <v>0.70069999999999999</v>
      </c>
      <c r="AX493" s="24">
        <v>0.29930000000000001</v>
      </c>
      <c r="AY493" s="24">
        <v>0.97599999999999998</v>
      </c>
      <c r="AZ493" s="24">
        <v>5.7000000000000002E-3</v>
      </c>
      <c r="BA493" s="24">
        <v>0.42770000000000002</v>
      </c>
      <c r="BB493" s="24">
        <v>0.3962</v>
      </c>
      <c r="BC493" s="24">
        <v>0.1138</v>
      </c>
      <c r="BD493" s="31">
        <v>4</v>
      </c>
      <c r="BE493" s="23">
        <v>74</v>
      </c>
      <c r="BF493" s="32" t="s">
        <v>3192</v>
      </c>
      <c r="BG493" s="33">
        <v>116.383225178654</v>
      </c>
      <c r="BH493" s="33">
        <v>-31.4639883148586</v>
      </c>
      <c r="BI493" s="34">
        <f t="shared" si="98"/>
        <v>74</v>
      </c>
      <c r="BJ493" s="34">
        <f t="shared" si="99"/>
        <v>85</v>
      </c>
      <c r="BK493" s="34">
        <f t="shared" si="100"/>
        <v>71</v>
      </c>
      <c r="BL493" s="34">
        <f t="shared" si="101"/>
        <v>1</v>
      </c>
      <c r="BM493" s="34">
        <f t="shared" si="102"/>
        <v>85</v>
      </c>
      <c r="BN493" s="34">
        <f t="shared" si="103"/>
        <v>95</v>
      </c>
      <c r="BO493" s="34">
        <f t="shared" si="104"/>
        <v>92</v>
      </c>
      <c r="BP493" s="34">
        <f t="shared" si="105"/>
        <v>84</v>
      </c>
      <c r="BQ493" s="35">
        <f t="shared" si="106"/>
        <v>69</v>
      </c>
      <c r="BR493" s="34">
        <f t="shared" si="107"/>
        <v>61</v>
      </c>
      <c r="BS493" s="35">
        <f t="shared" si="108"/>
        <v>57</v>
      </c>
      <c r="BT493" s="35">
        <f t="shared" si="109"/>
        <v>100</v>
      </c>
      <c r="BU493" s="35">
        <f t="shared" si="110"/>
        <v>40</v>
      </c>
      <c r="BV493" s="35">
        <f t="shared" si="111"/>
        <v>71</v>
      </c>
    </row>
    <row r="494" spans="2:74" hidden="1" x14ac:dyDescent="0.3">
      <c r="B494" s="6" t="s">
        <v>772</v>
      </c>
      <c r="C494" s="6">
        <v>318021489</v>
      </c>
      <c r="D494" s="6" t="s">
        <v>773</v>
      </c>
      <c r="E494" s="6" t="s">
        <v>773</v>
      </c>
      <c r="F494" s="6" t="s">
        <v>2698</v>
      </c>
      <c r="G494" s="6" t="s">
        <v>97</v>
      </c>
      <c r="H494" s="6" t="s">
        <v>78</v>
      </c>
      <c r="I494" s="22">
        <v>600000</v>
      </c>
      <c r="J494" s="22">
        <v>599000</v>
      </c>
      <c r="K494" s="22">
        <v>550199</v>
      </c>
      <c r="L494" s="22">
        <v>622000</v>
      </c>
      <c r="M494" s="22">
        <v>660000</v>
      </c>
      <c r="N494" s="22">
        <v>570000</v>
      </c>
      <c r="O494" s="23">
        <v>35</v>
      </c>
      <c r="P494" s="23">
        <v>35</v>
      </c>
      <c r="Q494" s="23">
        <v>48</v>
      </c>
      <c r="R494" s="22">
        <v>600</v>
      </c>
      <c r="S494" s="22">
        <v>530</v>
      </c>
      <c r="T494" s="24">
        <v>1.8</v>
      </c>
      <c r="U494" s="24">
        <v>-0.19999999999999996</v>
      </c>
      <c r="V494" s="24">
        <v>2</v>
      </c>
      <c r="W494" s="24">
        <v>2.1</v>
      </c>
      <c r="X494" s="25">
        <v>5.1999999999999998E-2</v>
      </c>
      <c r="Y494" s="24">
        <v>0.8</v>
      </c>
      <c r="Z494" s="24">
        <v>-0.39999999999999991</v>
      </c>
      <c r="AA494" s="24">
        <v>1.2</v>
      </c>
      <c r="AB494" s="24">
        <v>1.3</v>
      </c>
      <c r="AC494" s="26">
        <v>0.28404787153461597</v>
      </c>
      <c r="AD494" s="24">
        <v>5.4624590679733833</v>
      </c>
      <c r="AE494" s="6">
        <v>688</v>
      </c>
      <c r="AF494" s="6">
        <v>586</v>
      </c>
      <c r="AG494" s="6">
        <v>517</v>
      </c>
      <c r="AH494" s="27">
        <v>2.8293029871977238</v>
      </c>
      <c r="AI494" s="28">
        <v>567000</v>
      </c>
      <c r="AJ494" s="28">
        <v>459000</v>
      </c>
      <c r="AK494" s="28">
        <v>407500</v>
      </c>
      <c r="AL494" s="29">
        <v>0.23529411764705882</v>
      </c>
      <c r="AM494" s="29">
        <v>0.39141104294478529</v>
      </c>
      <c r="AN494" s="6">
        <v>3.5</v>
      </c>
      <c r="AO494" s="27">
        <v>-1.0999999999999996</v>
      </c>
      <c r="AP494" s="6">
        <v>4.5999999999999996</v>
      </c>
      <c r="AQ494" s="26">
        <v>6.2E-2</v>
      </c>
      <c r="AR494" s="28">
        <v>530</v>
      </c>
      <c r="AS494" s="28">
        <v>490</v>
      </c>
      <c r="AT494" s="25">
        <v>8.1632653061224483E-2</v>
      </c>
      <c r="AU494" s="26">
        <v>0.49397749098413712</v>
      </c>
      <c r="AV494" s="30">
        <v>2112.3200000000002</v>
      </c>
      <c r="AW494" s="24">
        <v>0.79479999999999995</v>
      </c>
      <c r="AX494" s="24">
        <v>0.20519999999999999</v>
      </c>
      <c r="AY494" s="24">
        <v>0.99039999999999995</v>
      </c>
      <c r="AZ494" s="24">
        <v>0</v>
      </c>
      <c r="BA494" s="24">
        <v>0.41970000000000002</v>
      </c>
      <c r="BB494" s="24">
        <v>0.47020000000000001</v>
      </c>
      <c r="BC494" s="24">
        <v>7.8799999999999995E-2</v>
      </c>
      <c r="BD494" s="31">
        <v>5</v>
      </c>
      <c r="BE494" s="23">
        <v>1088</v>
      </c>
      <c r="BF494" s="32" t="s">
        <v>3193</v>
      </c>
      <c r="BG494" s="33">
        <v>146.86499153437799</v>
      </c>
      <c r="BH494" s="33">
        <v>-19.485309346266401</v>
      </c>
      <c r="BI494" s="34">
        <f t="shared" si="98"/>
        <v>87</v>
      </c>
      <c r="BJ494" s="34">
        <f t="shared" si="99"/>
        <v>59</v>
      </c>
      <c r="BK494" s="34">
        <f t="shared" si="100"/>
        <v>90</v>
      </c>
      <c r="BL494" s="34">
        <f t="shared" si="101"/>
        <v>1</v>
      </c>
      <c r="BM494" s="34">
        <f t="shared" si="102"/>
        <v>100</v>
      </c>
      <c r="BN494" s="34">
        <f t="shared" si="103"/>
        <v>80</v>
      </c>
      <c r="BO494" s="34">
        <f t="shared" si="104"/>
        <v>1</v>
      </c>
      <c r="BP494" s="34">
        <f t="shared" si="105"/>
        <v>82</v>
      </c>
      <c r="BQ494" s="35">
        <f t="shared" si="106"/>
        <v>100</v>
      </c>
      <c r="BR494" s="34">
        <f t="shared" si="107"/>
        <v>95</v>
      </c>
      <c r="BS494" s="35">
        <f t="shared" si="108"/>
        <v>78</v>
      </c>
      <c r="BT494" s="35">
        <f t="shared" si="109"/>
        <v>100</v>
      </c>
      <c r="BU494" s="35">
        <f t="shared" si="110"/>
        <v>50</v>
      </c>
      <c r="BV494" s="35">
        <f t="shared" si="111"/>
        <v>71</v>
      </c>
    </row>
    <row r="495" spans="2:74" hidden="1" x14ac:dyDescent="0.3">
      <c r="B495" s="6" t="s">
        <v>774</v>
      </c>
      <c r="C495" s="6">
        <v>206021500</v>
      </c>
      <c r="D495" s="6" t="s">
        <v>775</v>
      </c>
      <c r="E495" s="6" t="s">
        <v>289</v>
      </c>
      <c r="F495" s="6" t="s">
        <v>689</v>
      </c>
      <c r="G495" s="6" t="s">
        <v>86</v>
      </c>
      <c r="H495" s="6" t="s">
        <v>78</v>
      </c>
      <c r="I495" s="22">
        <v>1550000</v>
      </c>
      <c r="J495" s="22">
        <v>1500000</v>
      </c>
      <c r="K495" s="22">
        <v>1440000</v>
      </c>
      <c r="L495" s="22">
        <v>1550000</v>
      </c>
      <c r="M495" s="22">
        <v>1457000</v>
      </c>
      <c r="N495" s="22">
        <v>1430000</v>
      </c>
      <c r="O495" s="23">
        <v>24</v>
      </c>
      <c r="P495" s="23">
        <v>24</v>
      </c>
      <c r="Q495" s="23">
        <v>24</v>
      </c>
      <c r="R495" s="22">
        <v>750</v>
      </c>
      <c r="S495" s="22">
        <v>775</v>
      </c>
      <c r="T495" s="24">
        <v>2.9</v>
      </c>
      <c r="U495" s="24">
        <v>-0.10000000000000009</v>
      </c>
      <c r="V495" s="24">
        <v>3</v>
      </c>
      <c r="W495" s="24">
        <v>2.6</v>
      </c>
      <c r="X495" s="25">
        <v>2.5161290322580646E-2</v>
      </c>
      <c r="Y495" s="24">
        <v>3.4</v>
      </c>
      <c r="Z495" s="24">
        <v>-0.89999999999999991</v>
      </c>
      <c r="AA495" s="24">
        <v>4.3</v>
      </c>
      <c r="AB495" s="24">
        <v>4</v>
      </c>
      <c r="AC495" s="26">
        <v>0.28888820411684946</v>
      </c>
      <c r="AD495" s="24">
        <v>11.48145426618248</v>
      </c>
      <c r="AE495" s="6">
        <v>79</v>
      </c>
      <c r="AF495" s="6">
        <v>98</v>
      </c>
      <c r="AG495" s="6">
        <v>67</v>
      </c>
      <c r="AH495" s="27">
        <v>2.190871369294606</v>
      </c>
      <c r="AI495" s="28">
        <v>1555000</v>
      </c>
      <c r="AJ495" s="28">
        <v>1521000</v>
      </c>
      <c r="AK495" s="28">
        <v>1500000</v>
      </c>
      <c r="AL495" s="29">
        <v>2.2353714661406968E-2</v>
      </c>
      <c r="AM495" s="29">
        <v>3.6666666666666667E-2</v>
      </c>
      <c r="AN495" s="6">
        <v>2.7</v>
      </c>
      <c r="AO495" s="27">
        <v>0</v>
      </c>
      <c r="AP495" s="6">
        <v>2.7</v>
      </c>
      <c r="AQ495" s="26">
        <v>7.2777777777777775E-2</v>
      </c>
      <c r="AR495" s="28">
        <v>780</v>
      </c>
      <c r="AS495" s="28">
        <v>750</v>
      </c>
      <c r="AT495" s="25">
        <v>0.04</v>
      </c>
      <c r="AU495" s="26">
        <v>-0.14239951697227338</v>
      </c>
      <c r="AV495" s="30">
        <v>2596.1600000000003</v>
      </c>
      <c r="AW495" s="24">
        <v>0.59279999999999999</v>
      </c>
      <c r="AX495" s="24">
        <v>0.40720000000000001</v>
      </c>
      <c r="AY495" s="24">
        <v>0.42549999999999999</v>
      </c>
      <c r="AZ495" s="24">
        <v>0.3407</v>
      </c>
      <c r="BA495" s="24">
        <v>0.28749999999999998</v>
      </c>
      <c r="BB495" s="24">
        <v>0.30230000000000001</v>
      </c>
      <c r="BC495" s="24">
        <v>0.39090000000000003</v>
      </c>
      <c r="BD495" s="31">
        <v>10</v>
      </c>
      <c r="BE495" s="23">
        <v>5</v>
      </c>
      <c r="BF495" s="32" t="s">
        <v>3194</v>
      </c>
      <c r="BG495" s="33">
        <v>144.991842995269</v>
      </c>
      <c r="BH495" s="33">
        <v>-37.7698033141032</v>
      </c>
      <c r="BI495" s="34">
        <f t="shared" si="98"/>
        <v>69</v>
      </c>
      <c r="BJ495" s="34">
        <f t="shared" si="99"/>
        <v>72</v>
      </c>
      <c r="BK495" s="34">
        <f t="shared" si="100"/>
        <v>98</v>
      </c>
      <c r="BL495" s="34">
        <f t="shared" si="101"/>
        <v>100</v>
      </c>
      <c r="BM495" s="34">
        <f t="shared" si="102"/>
        <v>12</v>
      </c>
      <c r="BN495" s="34">
        <f t="shared" si="103"/>
        <v>97</v>
      </c>
      <c r="BO495" s="34">
        <f t="shared" si="104"/>
        <v>100</v>
      </c>
      <c r="BP495" s="34">
        <f t="shared" si="105"/>
        <v>53</v>
      </c>
      <c r="BQ495" s="35">
        <f t="shared" si="106"/>
        <v>35</v>
      </c>
      <c r="BR495" s="34">
        <f t="shared" si="107"/>
        <v>36</v>
      </c>
      <c r="BS495" s="35">
        <f t="shared" si="108"/>
        <v>74</v>
      </c>
      <c r="BT495" s="35">
        <f t="shared" si="109"/>
        <v>60</v>
      </c>
      <c r="BU495" s="35">
        <f t="shared" si="110"/>
        <v>100</v>
      </c>
      <c r="BV495" s="35">
        <f t="shared" si="111"/>
        <v>71</v>
      </c>
    </row>
    <row r="496" spans="2:74" hidden="1" x14ac:dyDescent="0.3">
      <c r="B496" s="6" t="s">
        <v>776</v>
      </c>
      <c r="C496" s="6">
        <v>101061542</v>
      </c>
      <c r="D496" s="6" t="s">
        <v>777</v>
      </c>
      <c r="E496" s="6" t="s">
        <v>316</v>
      </c>
      <c r="F496" s="6" t="s">
        <v>2691</v>
      </c>
      <c r="G496" s="6" t="s">
        <v>77</v>
      </c>
      <c r="H496" s="6" t="s">
        <v>78</v>
      </c>
      <c r="I496" s="22">
        <v>1270000</v>
      </c>
      <c r="J496" s="22">
        <v>1225000</v>
      </c>
      <c r="K496" s="22">
        <v>1150000</v>
      </c>
      <c r="L496" s="22">
        <v>1250000</v>
      </c>
      <c r="M496" s="22">
        <v>1250000</v>
      </c>
      <c r="N496" s="22">
        <v>1250000</v>
      </c>
      <c r="O496" s="23">
        <v>47</v>
      </c>
      <c r="P496" s="23">
        <v>56</v>
      </c>
      <c r="Q496" s="23">
        <v>75</v>
      </c>
      <c r="R496" s="22">
        <v>750</v>
      </c>
      <c r="S496" s="22">
        <v>625</v>
      </c>
      <c r="T496" s="24">
        <v>1.2</v>
      </c>
      <c r="U496" s="24">
        <v>-0.10000000000000009</v>
      </c>
      <c r="V496" s="24">
        <v>1.3</v>
      </c>
      <c r="W496" s="24">
        <v>1.3</v>
      </c>
      <c r="X496" s="25">
        <v>3.0708661417322834E-2</v>
      </c>
      <c r="Y496" s="24">
        <v>0.9</v>
      </c>
      <c r="Z496" s="24">
        <v>-0.4</v>
      </c>
      <c r="AA496" s="24">
        <v>1.3</v>
      </c>
      <c r="AB496" s="24">
        <v>1.2</v>
      </c>
      <c r="AC496" s="26">
        <v>0.26005547850208038</v>
      </c>
      <c r="AD496" s="24">
        <v>8.4684732742985158</v>
      </c>
      <c r="AE496" s="6">
        <v>214</v>
      </c>
      <c r="AF496" s="6">
        <v>255</v>
      </c>
      <c r="AG496" s="6">
        <v>181</v>
      </c>
      <c r="AH496" s="27">
        <v>7.8839050131926127</v>
      </c>
      <c r="AI496" s="28">
        <v>635000</v>
      </c>
      <c r="AJ496" s="28">
        <v>690000</v>
      </c>
      <c r="AK496" s="28">
        <v>682000</v>
      </c>
      <c r="AL496" s="29">
        <v>-7.9710144927536225E-2</v>
      </c>
      <c r="AM496" s="29">
        <v>-6.89149560117302E-2</v>
      </c>
      <c r="AN496" s="6">
        <v>1.7</v>
      </c>
      <c r="AO496" s="27">
        <v>-0.10000000000000009</v>
      </c>
      <c r="AP496" s="6">
        <v>1.8</v>
      </c>
      <c r="AQ496" s="26">
        <v>9.2424242424242423E-2</v>
      </c>
      <c r="AR496" s="28">
        <v>500</v>
      </c>
      <c r="AS496" s="28">
        <v>470</v>
      </c>
      <c r="AT496" s="25">
        <v>6.3829787234042548E-2</v>
      </c>
      <c r="AU496" s="26">
        <v>0.2653322206307005</v>
      </c>
      <c r="AV496" s="30">
        <v>2884.0000000000005</v>
      </c>
      <c r="AW496" s="24">
        <v>0.82320000000000004</v>
      </c>
      <c r="AX496" s="24">
        <v>0.17680000000000001</v>
      </c>
      <c r="AY496" s="24">
        <v>0.98350000000000004</v>
      </c>
      <c r="AZ496" s="24">
        <v>3.8E-3</v>
      </c>
      <c r="BA496" s="24">
        <v>0.36890000000000001</v>
      </c>
      <c r="BB496" s="24">
        <v>0.48559999999999998</v>
      </c>
      <c r="BC496" s="24">
        <v>9.8599999999999993E-2</v>
      </c>
      <c r="BD496" s="31">
        <v>8</v>
      </c>
      <c r="BE496" s="23">
        <v>241</v>
      </c>
      <c r="BF496" s="32" t="s">
        <v>3195</v>
      </c>
      <c r="BG496" s="33">
        <v>148.88494441152301</v>
      </c>
      <c r="BH496" s="33">
        <v>-34.886145071393798</v>
      </c>
      <c r="BI496" s="34">
        <f t="shared" si="98"/>
        <v>97</v>
      </c>
      <c r="BJ496" s="34">
        <f t="shared" si="99"/>
        <v>88</v>
      </c>
      <c r="BK496" s="34">
        <f t="shared" si="100"/>
        <v>27</v>
      </c>
      <c r="BL496" s="34">
        <f t="shared" si="101"/>
        <v>12</v>
      </c>
      <c r="BM496" s="34">
        <f t="shared" si="102"/>
        <v>1</v>
      </c>
      <c r="BN496" s="34">
        <f t="shared" si="103"/>
        <v>100</v>
      </c>
      <c r="BO496" s="34">
        <f t="shared" si="104"/>
        <v>63</v>
      </c>
      <c r="BP496" s="34">
        <f t="shared" si="105"/>
        <v>71</v>
      </c>
      <c r="BQ496" s="35">
        <f t="shared" si="106"/>
        <v>53</v>
      </c>
      <c r="BR496" s="34">
        <f t="shared" si="107"/>
        <v>66</v>
      </c>
      <c r="BS496" s="35">
        <f t="shared" si="108"/>
        <v>93</v>
      </c>
      <c r="BT496" s="35">
        <f t="shared" si="109"/>
        <v>100</v>
      </c>
      <c r="BU496" s="35">
        <f t="shared" si="110"/>
        <v>80</v>
      </c>
      <c r="BV496" s="35">
        <f t="shared" si="111"/>
        <v>71</v>
      </c>
    </row>
    <row r="497" spans="2:74" hidden="1" x14ac:dyDescent="0.3">
      <c r="B497" s="6" t="s">
        <v>778</v>
      </c>
      <c r="C497" s="6">
        <v>124011455</v>
      </c>
      <c r="D497" s="6" t="s">
        <v>193</v>
      </c>
      <c r="E497" s="6" t="s">
        <v>194</v>
      </c>
      <c r="F497" s="6" t="s">
        <v>2757</v>
      </c>
      <c r="G497" s="6" t="s">
        <v>77</v>
      </c>
      <c r="H497" s="6" t="s">
        <v>78</v>
      </c>
      <c r="I497" s="22">
        <v>1050000</v>
      </c>
      <c r="J497" s="22">
        <v>995000</v>
      </c>
      <c r="K497" s="22">
        <v>995000</v>
      </c>
      <c r="L497" s="22">
        <v>950000</v>
      </c>
      <c r="M497" s="22">
        <v>915000</v>
      </c>
      <c r="N497" s="22">
        <v>910000</v>
      </c>
      <c r="O497" s="23">
        <v>39</v>
      </c>
      <c r="P497" s="23">
        <v>46</v>
      </c>
      <c r="Q497" s="23">
        <v>54</v>
      </c>
      <c r="R497" s="22">
        <v>650</v>
      </c>
      <c r="S497" s="22">
        <v>600</v>
      </c>
      <c r="T497" s="24">
        <v>3.1</v>
      </c>
      <c r="U497" s="24">
        <v>0.39999999999999991</v>
      </c>
      <c r="V497" s="24">
        <v>2.7</v>
      </c>
      <c r="W497" s="24">
        <v>2.6</v>
      </c>
      <c r="X497" s="25">
        <v>3.2190476190476193E-2</v>
      </c>
      <c r="Y497" s="24">
        <v>1.7</v>
      </c>
      <c r="Z497" s="24">
        <v>-0.7</v>
      </c>
      <c r="AA497" s="24">
        <v>2.4</v>
      </c>
      <c r="AB497" s="24">
        <v>2.9</v>
      </c>
      <c r="AC497" s="26">
        <v>0.37981488406881075</v>
      </c>
      <c r="AD497" s="24">
        <v>11.798983084977849</v>
      </c>
      <c r="AE497" s="6">
        <v>266</v>
      </c>
      <c r="AF497" s="6">
        <v>340</v>
      </c>
      <c r="AG497" s="6">
        <v>284</v>
      </c>
      <c r="AH497" s="27">
        <v>3.5037313432835822</v>
      </c>
      <c r="AI497" s="28">
        <v>947500</v>
      </c>
      <c r="AJ497" s="28">
        <v>899000</v>
      </c>
      <c r="AK497" s="28">
        <v>880000</v>
      </c>
      <c r="AL497" s="29">
        <v>5.3948832035595105E-2</v>
      </c>
      <c r="AM497" s="29">
        <v>7.6704545454545456E-2</v>
      </c>
      <c r="AN497" s="6">
        <v>2.7</v>
      </c>
      <c r="AO497" s="27">
        <v>-0.19999999999999973</v>
      </c>
      <c r="AP497" s="6">
        <v>2.9</v>
      </c>
      <c r="AQ497" s="26">
        <v>9.2190669371196757E-2</v>
      </c>
      <c r="AR497" s="28">
        <v>650</v>
      </c>
      <c r="AS497" s="28">
        <v>595</v>
      </c>
      <c r="AT497" s="25">
        <v>9.2436974789915971E-2</v>
      </c>
      <c r="AU497" s="26">
        <v>1.657846204012392E-2</v>
      </c>
      <c r="AV497" s="30">
        <v>1711.3600000000001</v>
      </c>
      <c r="AW497" s="24">
        <v>0.68710000000000004</v>
      </c>
      <c r="AX497" s="24">
        <v>0.31290000000000001</v>
      </c>
      <c r="AY497" s="24">
        <v>0.95609999999999995</v>
      </c>
      <c r="AZ497" s="24">
        <v>3.3399999999999999E-2</v>
      </c>
      <c r="BA497" s="24">
        <v>0.47010000000000002</v>
      </c>
      <c r="BB497" s="24">
        <v>0.33810000000000001</v>
      </c>
      <c r="BC497" s="24">
        <v>0.1739</v>
      </c>
      <c r="BD497" s="31">
        <v>8</v>
      </c>
      <c r="BE497" s="23">
        <v>77</v>
      </c>
      <c r="BF497" s="32" t="s">
        <v>3196</v>
      </c>
      <c r="BG497" s="33">
        <v>150.388185440211</v>
      </c>
      <c r="BH497" s="33">
        <v>-33.729274235532401</v>
      </c>
      <c r="BI497" s="34">
        <f t="shared" si="98"/>
        <v>65</v>
      </c>
      <c r="BJ497" s="34">
        <f t="shared" si="99"/>
        <v>72</v>
      </c>
      <c r="BK497" s="34">
        <f t="shared" si="100"/>
        <v>81</v>
      </c>
      <c r="BL497" s="34">
        <f t="shared" si="101"/>
        <v>95</v>
      </c>
      <c r="BM497" s="34">
        <f t="shared" si="102"/>
        <v>28</v>
      </c>
      <c r="BN497" s="34">
        <f t="shared" si="103"/>
        <v>100</v>
      </c>
      <c r="BO497" s="34">
        <f t="shared" si="104"/>
        <v>91</v>
      </c>
      <c r="BP497" s="34">
        <f t="shared" si="105"/>
        <v>93</v>
      </c>
      <c r="BQ497" s="35">
        <f t="shared" si="106"/>
        <v>58</v>
      </c>
      <c r="BR497" s="34">
        <f t="shared" si="107"/>
        <v>33</v>
      </c>
      <c r="BS497" s="35">
        <f t="shared" si="108"/>
        <v>14</v>
      </c>
      <c r="BT497" s="35">
        <f t="shared" si="109"/>
        <v>88</v>
      </c>
      <c r="BU497" s="35">
        <f t="shared" si="110"/>
        <v>80</v>
      </c>
      <c r="BV497" s="35">
        <f t="shared" si="111"/>
        <v>71</v>
      </c>
    </row>
    <row r="498" spans="2:74" hidden="1" x14ac:dyDescent="0.3">
      <c r="B498" s="6" t="s">
        <v>779</v>
      </c>
      <c r="C498" s="6">
        <v>511011275</v>
      </c>
      <c r="D498" s="6" t="s">
        <v>780</v>
      </c>
      <c r="E498" s="6" t="s">
        <v>311</v>
      </c>
      <c r="F498" s="6" t="s">
        <v>2696</v>
      </c>
      <c r="G498" s="6" t="s">
        <v>93</v>
      </c>
      <c r="H498" s="6" t="s">
        <v>78</v>
      </c>
      <c r="I498" s="22">
        <v>350000</v>
      </c>
      <c r="J498" s="22">
        <v>350000</v>
      </c>
      <c r="K498" s="22">
        <v>330000</v>
      </c>
      <c r="L498" s="22">
        <v>310000</v>
      </c>
      <c r="M498" s="22">
        <v>248000</v>
      </c>
      <c r="N498" s="22">
        <v>238000</v>
      </c>
      <c r="O498" s="23">
        <v>93</v>
      </c>
      <c r="P498" s="23">
        <v>129</v>
      </c>
      <c r="Q498" s="23">
        <v>82</v>
      </c>
      <c r="R498" s="22">
        <v>400</v>
      </c>
      <c r="S498" s="22">
        <v>450</v>
      </c>
      <c r="T498" s="24">
        <v>0.9</v>
      </c>
      <c r="U498" s="24">
        <v>0</v>
      </c>
      <c r="V498" s="24">
        <v>0.9</v>
      </c>
      <c r="W498" s="24">
        <v>1.1000000000000001</v>
      </c>
      <c r="X498" s="25">
        <v>5.9428571428571428E-2</v>
      </c>
      <c r="Y498" s="24">
        <v>0.3</v>
      </c>
      <c r="Z498" s="24">
        <v>-0.2</v>
      </c>
      <c r="AA498" s="24">
        <v>0.5</v>
      </c>
      <c r="AB498" s="24">
        <v>0.9</v>
      </c>
      <c r="AC498" s="26">
        <v>0.21605738484141387</v>
      </c>
      <c r="AD498" s="24">
        <v>3.6355809949276372</v>
      </c>
      <c r="AE498" s="6">
        <v>93</v>
      </c>
      <c r="AF498" s="6">
        <v>102</v>
      </c>
      <c r="AG498" s="6">
        <v>118</v>
      </c>
      <c r="AH498" s="27">
        <v>6.9130434782608692</v>
      </c>
      <c r="AI498" s="28">
        <v>475000</v>
      </c>
      <c r="AJ498" s="28">
        <v>420000</v>
      </c>
      <c r="AK498" s="28">
        <v>410000</v>
      </c>
      <c r="AL498" s="29">
        <v>0.13095238095238096</v>
      </c>
      <c r="AM498" s="29">
        <v>0.15853658536585366</v>
      </c>
      <c r="AN498" s="6">
        <v>1.5</v>
      </c>
      <c r="AO498" s="27">
        <v>-0.19999999999999996</v>
      </c>
      <c r="AP498" s="6">
        <v>1.7</v>
      </c>
      <c r="AQ498" s="26">
        <v>3.9705882352941174E-2</v>
      </c>
      <c r="AR498" s="28">
        <v>450</v>
      </c>
      <c r="AS498" s="28">
        <v>450</v>
      </c>
      <c r="AT498" s="25">
        <v>0</v>
      </c>
      <c r="AU498" s="26">
        <v>0.40149166199449582</v>
      </c>
      <c r="AV498" s="30">
        <v>1851.3600000000001</v>
      </c>
      <c r="AW498" s="24">
        <v>0.67549999999999999</v>
      </c>
      <c r="AX498" s="24">
        <v>0.32450000000000001</v>
      </c>
      <c r="AY498" s="24">
        <v>0.93420000000000003</v>
      </c>
      <c r="AZ498" s="24">
        <v>6.4000000000000003E-3</v>
      </c>
      <c r="BA498" s="24">
        <v>0.39839999999999998</v>
      </c>
      <c r="BB498" s="24">
        <v>0.1545</v>
      </c>
      <c r="BC498" s="24">
        <v>0.21890000000000001</v>
      </c>
      <c r="BD498" s="31">
        <v>5</v>
      </c>
      <c r="BE498" s="23">
        <v>577</v>
      </c>
      <c r="BF498" s="32" t="s">
        <v>3197</v>
      </c>
      <c r="BG498" s="33">
        <v>121.738166040894</v>
      </c>
      <c r="BH498" s="33">
        <v>-33.486052060469603</v>
      </c>
      <c r="BI498" s="34">
        <f t="shared" si="98"/>
        <v>100</v>
      </c>
      <c r="BJ498" s="34">
        <f t="shared" si="99"/>
        <v>92</v>
      </c>
      <c r="BK498" s="34">
        <f t="shared" si="100"/>
        <v>39</v>
      </c>
      <c r="BL498" s="34">
        <f t="shared" si="101"/>
        <v>1</v>
      </c>
      <c r="BM498" s="34">
        <f t="shared" si="102"/>
        <v>66</v>
      </c>
      <c r="BN498" s="34">
        <f t="shared" si="103"/>
        <v>46</v>
      </c>
      <c r="BO498" s="34">
        <f t="shared" si="104"/>
        <v>20</v>
      </c>
      <c r="BP498" s="34">
        <f t="shared" si="105"/>
        <v>78</v>
      </c>
      <c r="BQ498" s="35">
        <f t="shared" si="106"/>
        <v>100</v>
      </c>
      <c r="BR498" s="34">
        <f t="shared" si="107"/>
        <v>100</v>
      </c>
      <c r="BS498" s="35">
        <f t="shared" si="108"/>
        <v>100</v>
      </c>
      <c r="BT498" s="35">
        <f t="shared" si="109"/>
        <v>100</v>
      </c>
      <c r="BU498" s="35">
        <f t="shared" si="110"/>
        <v>50</v>
      </c>
      <c r="BV498" s="35">
        <f t="shared" si="111"/>
        <v>71</v>
      </c>
    </row>
    <row r="499" spans="2:74" hidden="1" x14ac:dyDescent="0.3">
      <c r="B499" s="6" t="s">
        <v>781</v>
      </c>
      <c r="C499" s="6">
        <v>115031300</v>
      </c>
      <c r="D499" s="6" t="s">
        <v>782</v>
      </c>
      <c r="E499" s="6" t="s">
        <v>783</v>
      </c>
      <c r="F499" s="6" t="s">
        <v>2757</v>
      </c>
      <c r="G499" s="6" t="s">
        <v>77</v>
      </c>
      <c r="H499" s="6" t="s">
        <v>78</v>
      </c>
      <c r="I499" s="22">
        <v>1100000</v>
      </c>
      <c r="J499" s="22">
        <v>1100000</v>
      </c>
      <c r="K499" s="22">
        <v>1163250</v>
      </c>
      <c r="L499" s="22">
        <v>1075000</v>
      </c>
      <c r="M499" s="22">
        <v>1060000</v>
      </c>
      <c r="N499" s="22">
        <v>1090000</v>
      </c>
      <c r="O499" s="23">
        <v>58</v>
      </c>
      <c r="P499" s="23">
        <v>55</v>
      </c>
      <c r="Q499" s="23">
        <v>40</v>
      </c>
      <c r="R499" s="22">
        <v>680</v>
      </c>
      <c r="S499" s="22">
        <v>650</v>
      </c>
      <c r="T499" s="24">
        <v>2.6</v>
      </c>
      <c r="U499" s="24">
        <v>-0.10000000000000009</v>
      </c>
      <c r="V499" s="24">
        <v>2.7</v>
      </c>
      <c r="W499" s="24">
        <v>2.2000000000000002</v>
      </c>
      <c r="X499" s="25">
        <v>3.2145454545454547E-2</v>
      </c>
      <c r="Y499" s="24">
        <v>1.2</v>
      </c>
      <c r="Z499" s="24">
        <v>-0.30000000000000004</v>
      </c>
      <c r="AA499" s="24">
        <v>1.5</v>
      </c>
      <c r="AB499" s="24">
        <v>1.4</v>
      </c>
      <c r="AC499" s="26">
        <v>0.26501215938143041</v>
      </c>
      <c r="AD499" s="24">
        <v>8.2441565418431413</v>
      </c>
      <c r="AE499" s="6">
        <v>162</v>
      </c>
      <c r="AF499" s="6">
        <v>168</v>
      </c>
      <c r="AG499" s="6">
        <v>89</v>
      </c>
      <c r="AH499" s="27">
        <v>6.4380952380952383</v>
      </c>
      <c r="AI499" s="28">
        <v>1050000</v>
      </c>
      <c r="AJ499" s="28">
        <v>1075000</v>
      </c>
      <c r="AK499" s="28">
        <v>1065000</v>
      </c>
      <c r="AL499" s="29">
        <v>-2.3255813953488372E-2</v>
      </c>
      <c r="AM499" s="29">
        <v>-1.4084507042253521E-2</v>
      </c>
      <c r="AN499" s="6">
        <v>2.4</v>
      </c>
      <c r="AO499" s="27">
        <v>0.29999999999999982</v>
      </c>
      <c r="AP499" s="6">
        <v>2.1</v>
      </c>
      <c r="AQ499" s="26">
        <v>5.2173913043478258E-2</v>
      </c>
      <c r="AR499" s="28">
        <v>680</v>
      </c>
      <c r="AS499" s="28">
        <v>650</v>
      </c>
      <c r="AT499" s="25">
        <v>4.6153846153846156E-2</v>
      </c>
      <c r="AU499" s="26">
        <v>5.0268146441940553E-2</v>
      </c>
      <c r="AV499" s="30">
        <v>2565.92</v>
      </c>
      <c r="AW499" s="24">
        <v>0.83460000000000001</v>
      </c>
      <c r="AX499" s="24">
        <v>0.16539999999999999</v>
      </c>
      <c r="AY499" s="24">
        <v>0.9849</v>
      </c>
      <c r="AZ499" s="24">
        <v>2.7000000000000001E-3</v>
      </c>
      <c r="BA499" s="24">
        <v>0.36309999999999998</v>
      </c>
      <c r="BB499" s="24">
        <v>0.49519999999999997</v>
      </c>
      <c r="BC499" s="24">
        <v>0.11990000000000001</v>
      </c>
      <c r="BD499" s="31">
        <v>7</v>
      </c>
      <c r="BE499" s="23">
        <v>56</v>
      </c>
      <c r="BF499" s="32" t="s">
        <v>3198</v>
      </c>
      <c r="BG499" s="33">
        <v>150.76081619350299</v>
      </c>
      <c r="BH499" s="33">
        <v>-33.526487282105201</v>
      </c>
      <c r="BI499" s="34">
        <f t="shared" si="98"/>
        <v>74</v>
      </c>
      <c r="BJ499" s="34">
        <f t="shared" si="99"/>
        <v>77</v>
      </c>
      <c r="BK499" s="34">
        <f t="shared" si="100"/>
        <v>45</v>
      </c>
      <c r="BL499" s="34">
        <f t="shared" si="101"/>
        <v>83</v>
      </c>
      <c r="BM499" s="34">
        <f t="shared" si="102"/>
        <v>1</v>
      </c>
      <c r="BN499" s="34">
        <f t="shared" si="103"/>
        <v>65</v>
      </c>
      <c r="BO499" s="34">
        <f t="shared" si="104"/>
        <v>97</v>
      </c>
      <c r="BP499" s="34">
        <f t="shared" si="105"/>
        <v>70</v>
      </c>
      <c r="BQ499" s="35">
        <f t="shared" si="106"/>
        <v>58</v>
      </c>
      <c r="BR499" s="34">
        <f t="shared" si="107"/>
        <v>68</v>
      </c>
      <c r="BS499" s="35">
        <f t="shared" si="108"/>
        <v>90</v>
      </c>
      <c r="BT499" s="35">
        <f t="shared" si="109"/>
        <v>97</v>
      </c>
      <c r="BU499" s="35">
        <f t="shared" si="110"/>
        <v>70</v>
      </c>
      <c r="BV499" s="35">
        <f t="shared" si="111"/>
        <v>71</v>
      </c>
    </row>
    <row r="500" spans="2:74" hidden="1" x14ac:dyDescent="0.3">
      <c r="B500" s="6" t="s">
        <v>784</v>
      </c>
      <c r="C500" s="6">
        <v>215021396</v>
      </c>
      <c r="D500" s="6" t="s">
        <v>175</v>
      </c>
      <c r="E500" s="6" t="s">
        <v>117</v>
      </c>
      <c r="F500" s="6" t="s">
        <v>2796</v>
      </c>
      <c r="G500" s="6" t="s">
        <v>86</v>
      </c>
      <c r="H500" s="6" t="s">
        <v>78</v>
      </c>
      <c r="I500" s="22">
        <v>450000</v>
      </c>
      <c r="J500" s="22">
        <v>439742</v>
      </c>
      <c r="K500" s="22">
        <v>330000</v>
      </c>
      <c r="L500" s="22">
        <v>477990</v>
      </c>
      <c r="M500" s="22">
        <v>431000</v>
      </c>
      <c r="N500" s="22">
        <v>390000</v>
      </c>
      <c r="O500" s="23">
        <v>36</v>
      </c>
      <c r="P500" s="23">
        <v>36</v>
      </c>
      <c r="Q500" s="23">
        <v>35</v>
      </c>
      <c r="R500" s="22">
        <v>350</v>
      </c>
      <c r="S500" s="22">
        <v>360</v>
      </c>
      <c r="T500" s="24">
        <v>2.2999999999999998</v>
      </c>
      <c r="U500" s="24">
        <v>-0.30000000000000027</v>
      </c>
      <c r="V500" s="24">
        <v>2.6</v>
      </c>
      <c r="W500" s="24">
        <v>2.4</v>
      </c>
      <c r="X500" s="25">
        <v>4.0444444444444443E-2</v>
      </c>
      <c r="Y500" s="24">
        <v>0.5</v>
      </c>
      <c r="Z500" s="24">
        <v>-0.19999999999999996</v>
      </c>
      <c r="AA500" s="24">
        <v>0.7</v>
      </c>
      <c r="AB500" s="24">
        <v>1.2</v>
      </c>
      <c r="AC500" s="26">
        <v>0.23355754857997008</v>
      </c>
      <c r="AD500" s="24">
        <v>5.7747745528014578</v>
      </c>
      <c r="AE500" s="6">
        <v>215</v>
      </c>
      <c r="AF500" s="6">
        <v>231</v>
      </c>
      <c r="AG500" s="6">
        <v>234</v>
      </c>
      <c r="AH500" s="27">
        <v>3.2336217552533992</v>
      </c>
      <c r="AI500" s="28">
        <v>465000</v>
      </c>
      <c r="AJ500" s="28">
        <v>427500</v>
      </c>
      <c r="AK500" s="28">
        <v>412500</v>
      </c>
      <c r="AL500" s="29">
        <v>8.771929824561403E-2</v>
      </c>
      <c r="AM500" s="29">
        <v>0.12727272727272726</v>
      </c>
      <c r="AN500" s="6">
        <v>3</v>
      </c>
      <c r="AO500" s="27">
        <v>0.10000000000000009</v>
      </c>
      <c r="AP500" s="6">
        <v>2.9</v>
      </c>
      <c r="AQ500" s="26">
        <v>8.5702875399361028E-2</v>
      </c>
      <c r="AR500" s="28">
        <v>475</v>
      </c>
      <c r="AS500" s="28">
        <v>420</v>
      </c>
      <c r="AT500" s="25">
        <v>0.13095238095238096</v>
      </c>
      <c r="AU500" s="26">
        <v>0.14802067643760997</v>
      </c>
      <c r="AV500" s="30">
        <v>1498.5600000000002</v>
      </c>
      <c r="AW500" s="24">
        <v>0.73380000000000001</v>
      </c>
      <c r="AX500" s="24">
        <v>0.26619999999999999</v>
      </c>
      <c r="AY500" s="24">
        <v>0.93620000000000003</v>
      </c>
      <c r="AZ500" s="24">
        <v>3.5299999999999998E-2</v>
      </c>
      <c r="BA500" s="24">
        <v>0.35270000000000001</v>
      </c>
      <c r="BB500" s="24">
        <v>0.43869999999999998</v>
      </c>
      <c r="BC500" s="24">
        <v>0.1613</v>
      </c>
      <c r="BD500" s="31">
        <v>1</v>
      </c>
      <c r="BE500" s="23">
        <v>482</v>
      </c>
      <c r="BF500" s="32" t="s">
        <v>3199</v>
      </c>
      <c r="BG500" s="33">
        <v>142.04359687473101</v>
      </c>
      <c r="BH500" s="33">
        <v>-34.181351640002298</v>
      </c>
      <c r="BI500" s="34">
        <f t="shared" si="98"/>
        <v>79</v>
      </c>
      <c r="BJ500" s="34">
        <f t="shared" si="99"/>
        <v>67</v>
      </c>
      <c r="BK500" s="34">
        <f t="shared" si="100"/>
        <v>85</v>
      </c>
      <c r="BL500" s="34">
        <f t="shared" si="101"/>
        <v>51</v>
      </c>
      <c r="BM500" s="34">
        <f t="shared" si="102"/>
        <v>44</v>
      </c>
      <c r="BN500" s="34">
        <f t="shared" si="103"/>
        <v>100</v>
      </c>
      <c r="BO500" s="34">
        <f t="shared" si="104"/>
        <v>31</v>
      </c>
      <c r="BP500" s="34">
        <f t="shared" si="105"/>
        <v>68</v>
      </c>
      <c r="BQ500" s="35">
        <f t="shared" si="106"/>
        <v>85</v>
      </c>
      <c r="BR500" s="34">
        <f t="shared" si="107"/>
        <v>92</v>
      </c>
      <c r="BS500" s="35">
        <f t="shared" si="108"/>
        <v>100</v>
      </c>
      <c r="BT500" s="35">
        <f t="shared" si="109"/>
        <v>100</v>
      </c>
      <c r="BU500" s="35">
        <f t="shared" si="110"/>
        <v>10</v>
      </c>
      <c r="BV500" s="35">
        <f t="shared" si="111"/>
        <v>71</v>
      </c>
    </row>
    <row r="501" spans="2:74" hidden="1" x14ac:dyDescent="0.3">
      <c r="B501" s="6" t="s">
        <v>785</v>
      </c>
      <c r="C501" s="6">
        <v>405041128</v>
      </c>
      <c r="D501" s="6" t="s">
        <v>211</v>
      </c>
      <c r="E501" s="6" t="s">
        <v>113</v>
      </c>
      <c r="F501" s="6" t="s">
        <v>2692</v>
      </c>
      <c r="G501" s="6" t="s">
        <v>82</v>
      </c>
      <c r="H501" s="6" t="s">
        <v>78</v>
      </c>
      <c r="I501" s="22">
        <v>425000</v>
      </c>
      <c r="J501" s="22">
        <v>429000</v>
      </c>
      <c r="K501" s="22">
        <v>429000</v>
      </c>
      <c r="L501" s="22">
        <v>372500</v>
      </c>
      <c r="M501" s="22">
        <v>400000</v>
      </c>
      <c r="N501" s="22">
        <v>400500</v>
      </c>
      <c r="O501" s="23">
        <v>36</v>
      </c>
      <c r="P501" s="23">
        <v>38</v>
      </c>
      <c r="Q501" s="23">
        <v>41</v>
      </c>
      <c r="R501" s="22">
        <v>380</v>
      </c>
      <c r="S501" s="22">
        <v>400</v>
      </c>
      <c r="T501" s="24">
        <v>1.8</v>
      </c>
      <c r="U501" s="24">
        <v>-9.9999999999999867E-2</v>
      </c>
      <c r="V501" s="24">
        <v>1.9</v>
      </c>
      <c r="W501" s="24">
        <v>1.6</v>
      </c>
      <c r="X501" s="25">
        <v>4.6494117647058825E-2</v>
      </c>
      <c r="Y501" s="24">
        <v>0.3</v>
      </c>
      <c r="Z501" s="24">
        <v>-0.10000000000000003</v>
      </c>
      <c r="AA501" s="24">
        <v>0.4</v>
      </c>
      <c r="AB501" s="24">
        <v>0.2</v>
      </c>
      <c r="AC501" s="26">
        <v>0.38079204745871409</v>
      </c>
      <c r="AD501" s="24">
        <v>8.1901123567790233</v>
      </c>
      <c r="AE501" s="6">
        <v>170</v>
      </c>
      <c r="AF501" s="6">
        <v>165</v>
      </c>
      <c r="AG501" s="6">
        <v>144</v>
      </c>
      <c r="AH501" s="27">
        <v>3.3096446700507616</v>
      </c>
      <c r="AI501" s="28">
        <v>451000</v>
      </c>
      <c r="AJ501" s="28">
        <v>389000</v>
      </c>
      <c r="AK501" s="28">
        <v>360000</v>
      </c>
      <c r="AL501" s="29">
        <v>0.15938303341902313</v>
      </c>
      <c r="AM501" s="29">
        <v>0.25277777777777777</v>
      </c>
      <c r="AN501" s="6">
        <v>2</v>
      </c>
      <c r="AO501" s="27">
        <v>0</v>
      </c>
      <c r="AP501" s="6">
        <v>2</v>
      </c>
      <c r="AQ501" s="26">
        <v>6.5808823529411767E-2</v>
      </c>
      <c r="AR501" s="28">
        <v>400</v>
      </c>
      <c r="AS501" s="28">
        <v>380</v>
      </c>
      <c r="AT501" s="25">
        <v>5.2631578947368418E-2</v>
      </c>
      <c r="AU501" s="26">
        <v>0.43005657459630409</v>
      </c>
      <c r="AV501" s="30">
        <v>997.92000000000007</v>
      </c>
      <c r="AW501" s="24">
        <v>0.59909999999999997</v>
      </c>
      <c r="AX501" s="24">
        <v>0.40089999999999998</v>
      </c>
      <c r="AY501" s="24">
        <v>0.96189999999999998</v>
      </c>
      <c r="AZ501" s="24">
        <v>1.77E-2</v>
      </c>
      <c r="BA501" s="24">
        <v>0.56179999999999997</v>
      </c>
      <c r="BB501" s="24">
        <v>0.2301</v>
      </c>
      <c r="BC501" s="24">
        <v>0.1623</v>
      </c>
      <c r="BD501" s="31">
        <v>1.5</v>
      </c>
      <c r="BE501" s="23">
        <v>115</v>
      </c>
      <c r="BF501" s="32" t="s">
        <v>3200</v>
      </c>
      <c r="BG501" s="33">
        <v>137.34612982938901</v>
      </c>
      <c r="BH501" s="33">
        <v>-35.066789925869003</v>
      </c>
      <c r="BI501" s="34">
        <f t="shared" si="98"/>
        <v>87</v>
      </c>
      <c r="BJ501" s="34">
        <f t="shared" si="99"/>
        <v>84</v>
      </c>
      <c r="BK501" s="34">
        <f t="shared" si="100"/>
        <v>84</v>
      </c>
      <c r="BL501" s="34">
        <f t="shared" si="101"/>
        <v>1</v>
      </c>
      <c r="BM501" s="34">
        <f t="shared" si="102"/>
        <v>80</v>
      </c>
      <c r="BN501" s="34">
        <f t="shared" si="103"/>
        <v>86</v>
      </c>
      <c r="BO501" s="34">
        <f t="shared" si="104"/>
        <v>83</v>
      </c>
      <c r="BP501" s="34">
        <f t="shared" si="105"/>
        <v>100</v>
      </c>
      <c r="BQ501" s="35">
        <f t="shared" si="106"/>
        <v>100</v>
      </c>
      <c r="BR501" s="34">
        <f t="shared" si="107"/>
        <v>68</v>
      </c>
      <c r="BS501" s="35">
        <f t="shared" si="108"/>
        <v>14</v>
      </c>
      <c r="BT501" s="35">
        <f t="shared" si="109"/>
        <v>100</v>
      </c>
      <c r="BU501" s="35">
        <f t="shared" si="110"/>
        <v>15</v>
      </c>
      <c r="BV501" s="35">
        <f t="shared" si="111"/>
        <v>71</v>
      </c>
    </row>
    <row r="502" spans="2:74" hidden="1" x14ac:dyDescent="0.3">
      <c r="B502" s="6" t="s">
        <v>786</v>
      </c>
      <c r="C502" s="6">
        <v>801011020</v>
      </c>
      <c r="D502" s="6" t="s">
        <v>181</v>
      </c>
      <c r="E502" s="6" t="s">
        <v>107</v>
      </c>
      <c r="F502" s="6" t="s">
        <v>2703</v>
      </c>
      <c r="G502" s="6" t="s">
        <v>108</v>
      </c>
      <c r="H502" s="6" t="s">
        <v>78</v>
      </c>
      <c r="I502" s="22">
        <v>925000</v>
      </c>
      <c r="J502" s="22">
        <v>950000</v>
      </c>
      <c r="K502" s="22">
        <v>960000</v>
      </c>
      <c r="L502" s="22">
        <v>1000000</v>
      </c>
      <c r="M502" s="22">
        <v>1015000</v>
      </c>
      <c r="N502" s="22">
        <v>998000</v>
      </c>
      <c r="O502" s="23">
        <v>24</v>
      </c>
      <c r="P502" s="23">
        <v>23</v>
      </c>
      <c r="Q502" s="23">
        <v>22</v>
      </c>
      <c r="R502" s="22">
        <v>610</v>
      </c>
      <c r="S502" s="22">
        <v>650</v>
      </c>
      <c r="T502" s="24">
        <v>3.1</v>
      </c>
      <c r="U502" s="24">
        <v>0.39999999999999991</v>
      </c>
      <c r="V502" s="24">
        <v>2.7</v>
      </c>
      <c r="W502" s="24">
        <v>2.1</v>
      </c>
      <c r="X502" s="25">
        <v>3.4291891891891892E-2</v>
      </c>
      <c r="Y502" s="24">
        <v>2.5</v>
      </c>
      <c r="Z502" s="24">
        <v>-0.60000000000000009</v>
      </c>
      <c r="AA502" s="24">
        <v>3.1</v>
      </c>
      <c r="AB502" s="24">
        <v>3.7</v>
      </c>
      <c r="AC502" s="26">
        <v>0.27973438990388139</v>
      </c>
      <c r="AD502" s="24">
        <v>8.1574498947380292</v>
      </c>
      <c r="AE502" s="6">
        <v>107</v>
      </c>
      <c r="AF502" s="6">
        <v>149</v>
      </c>
      <c r="AG502" s="6">
        <v>129</v>
      </c>
      <c r="AH502" s="27">
        <v>1.5607675906183367</v>
      </c>
      <c r="AI502" s="28">
        <v>870500</v>
      </c>
      <c r="AJ502" s="28">
        <v>870000</v>
      </c>
      <c r="AK502" s="28">
        <v>845000</v>
      </c>
      <c r="AL502" s="29">
        <v>5.7471264367816091E-4</v>
      </c>
      <c r="AM502" s="29">
        <v>3.0177514792899408E-2</v>
      </c>
      <c r="AN502" s="6">
        <v>2.9</v>
      </c>
      <c r="AO502" s="27">
        <v>-0.30000000000000027</v>
      </c>
      <c r="AP502" s="6">
        <v>3.2</v>
      </c>
      <c r="AQ502" s="26">
        <v>7.8381147540983603E-2</v>
      </c>
      <c r="AR502" s="28">
        <v>650</v>
      </c>
      <c r="AS502" s="28">
        <v>645</v>
      </c>
      <c r="AT502" s="25">
        <v>7.7519379844961239E-3</v>
      </c>
      <c r="AU502" s="26">
        <v>0.13846716299924922</v>
      </c>
      <c r="AV502" s="30">
        <v>2180.6400000000003</v>
      </c>
      <c r="AW502" s="24">
        <v>0.61299999999999999</v>
      </c>
      <c r="AX502" s="24">
        <v>0.38700000000000001</v>
      </c>
      <c r="AY502" s="24">
        <v>0.6159</v>
      </c>
      <c r="AZ502" s="24">
        <v>0.14369999999999999</v>
      </c>
      <c r="BA502" s="24">
        <v>0.31900000000000001</v>
      </c>
      <c r="BB502" s="24">
        <v>0.28649999999999998</v>
      </c>
      <c r="BC502" s="24">
        <v>0.37140000000000001</v>
      </c>
      <c r="BD502" s="31">
        <v>7.5</v>
      </c>
      <c r="BE502" s="23">
        <v>70</v>
      </c>
      <c r="BF502" s="32" t="s">
        <v>3201</v>
      </c>
      <c r="BG502" s="33">
        <v>149.06492308276799</v>
      </c>
      <c r="BH502" s="33">
        <v>-35.252016851080498</v>
      </c>
      <c r="BI502" s="34">
        <f t="shared" si="98"/>
        <v>65</v>
      </c>
      <c r="BJ502" s="34">
        <f t="shared" si="99"/>
        <v>69</v>
      </c>
      <c r="BK502" s="34">
        <f t="shared" si="100"/>
        <v>100</v>
      </c>
      <c r="BL502" s="34">
        <f t="shared" si="101"/>
        <v>54</v>
      </c>
      <c r="BM502" s="34">
        <f t="shared" si="102"/>
        <v>1</v>
      </c>
      <c r="BN502" s="34">
        <f t="shared" si="103"/>
        <v>100</v>
      </c>
      <c r="BO502" s="34">
        <f t="shared" si="104"/>
        <v>93</v>
      </c>
      <c r="BP502" s="34">
        <f t="shared" si="105"/>
        <v>60</v>
      </c>
      <c r="BQ502" s="35">
        <f t="shared" si="106"/>
        <v>65</v>
      </c>
      <c r="BR502" s="34">
        <f t="shared" si="107"/>
        <v>69</v>
      </c>
      <c r="BS502" s="35">
        <f t="shared" si="108"/>
        <v>80</v>
      </c>
      <c r="BT502" s="35">
        <f t="shared" si="109"/>
        <v>75</v>
      </c>
      <c r="BU502" s="35">
        <f t="shared" si="110"/>
        <v>75</v>
      </c>
      <c r="BV502" s="35">
        <f t="shared" si="111"/>
        <v>71</v>
      </c>
    </row>
    <row r="503" spans="2:74" hidden="1" x14ac:dyDescent="0.3">
      <c r="B503" s="6" t="s">
        <v>787</v>
      </c>
      <c r="C503" s="6">
        <v>109021178</v>
      </c>
      <c r="D503" s="6" t="s">
        <v>353</v>
      </c>
      <c r="E503" s="6" t="s">
        <v>354</v>
      </c>
      <c r="F503" s="6" t="s">
        <v>2796</v>
      </c>
      <c r="G503" s="6" t="s">
        <v>77</v>
      </c>
      <c r="H503" s="6" t="s">
        <v>78</v>
      </c>
      <c r="I503" s="22">
        <v>520000</v>
      </c>
      <c r="J503" s="22">
        <v>517000</v>
      </c>
      <c r="K503" s="22">
        <v>399000</v>
      </c>
      <c r="L503" s="22">
        <v>415000</v>
      </c>
      <c r="M503" s="22">
        <v>410000</v>
      </c>
      <c r="N503" s="22">
        <v>375000</v>
      </c>
      <c r="O503" s="23">
        <v>56</v>
      </c>
      <c r="P503" s="23">
        <v>53</v>
      </c>
      <c r="Q503" s="23">
        <v>49</v>
      </c>
      <c r="R503" s="22">
        <v>395</v>
      </c>
      <c r="S503" s="22">
        <v>400</v>
      </c>
      <c r="T503" s="24">
        <v>1.7</v>
      </c>
      <c r="U503" s="24">
        <v>-0.19999999999999996</v>
      </c>
      <c r="V503" s="24">
        <v>1.9</v>
      </c>
      <c r="W503" s="24">
        <v>1.5</v>
      </c>
      <c r="X503" s="25">
        <v>3.95E-2</v>
      </c>
      <c r="Y503" s="24">
        <v>1.9</v>
      </c>
      <c r="Z503" s="24">
        <v>-0.30000000000000027</v>
      </c>
      <c r="AA503" s="24">
        <v>2.2000000000000002</v>
      </c>
      <c r="AB503" s="24">
        <v>1.6</v>
      </c>
      <c r="AC503" s="26">
        <v>0.25445784374355801</v>
      </c>
      <c r="AD503" s="24">
        <v>6.4419707276850122</v>
      </c>
      <c r="AE503" s="6">
        <v>53</v>
      </c>
      <c r="AF503" s="6">
        <v>67</v>
      </c>
      <c r="AG503" s="6">
        <v>66</v>
      </c>
      <c r="AH503" s="27">
        <v>7.333333333333333</v>
      </c>
      <c r="AI503" s="28">
        <v>400000</v>
      </c>
      <c r="AJ503" s="28">
        <v>350000</v>
      </c>
      <c r="AK503" s="28">
        <v>320000</v>
      </c>
      <c r="AL503" s="29">
        <v>0.14285714285714285</v>
      </c>
      <c r="AM503" s="29">
        <v>0.25</v>
      </c>
      <c r="AN503" s="6">
        <v>1.2</v>
      </c>
      <c r="AO503" s="27">
        <v>9.9999999999999867E-2</v>
      </c>
      <c r="AP503" s="6">
        <v>1.1000000000000001</v>
      </c>
      <c r="AQ503" s="26">
        <v>0.1</v>
      </c>
      <c r="AR503" s="28">
        <v>390</v>
      </c>
      <c r="AS503" s="28">
        <v>360</v>
      </c>
      <c r="AT503" s="25">
        <v>8.3333333333333329E-2</v>
      </c>
      <c r="AU503" s="26">
        <v>0.2618442229277117</v>
      </c>
      <c r="AV503" s="30">
        <v>1552.3200000000002</v>
      </c>
      <c r="AW503" s="24">
        <v>0.73499999999999999</v>
      </c>
      <c r="AX503" s="24">
        <v>0.26500000000000001</v>
      </c>
      <c r="AY503" s="24">
        <v>0.91800000000000004</v>
      </c>
      <c r="AZ503" s="24">
        <v>4.4299999999999999E-2</v>
      </c>
      <c r="BA503" s="24">
        <v>0.3886</v>
      </c>
      <c r="BB503" s="24">
        <v>0.34820000000000001</v>
      </c>
      <c r="BC503" s="24">
        <v>0.20649999999999999</v>
      </c>
      <c r="BD503" s="31">
        <v>5</v>
      </c>
      <c r="BE503" s="23">
        <v>830</v>
      </c>
      <c r="BF503" s="32" t="s">
        <v>3202</v>
      </c>
      <c r="BG503" s="33">
        <v>142.202270342877</v>
      </c>
      <c r="BH503" s="33">
        <v>-34.1510579962207</v>
      </c>
      <c r="BI503" s="34">
        <f t="shared" si="98"/>
        <v>88</v>
      </c>
      <c r="BJ503" s="34">
        <f t="shared" si="99"/>
        <v>97</v>
      </c>
      <c r="BK503" s="34">
        <f t="shared" si="100"/>
        <v>34</v>
      </c>
      <c r="BL503" s="34">
        <f t="shared" si="101"/>
        <v>14</v>
      </c>
      <c r="BM503" s="34">
        <f t="shared" si="102"/>
        <v>72</v>
      </c>
      <c r="BN503" s="34">
        <f t="shared" si="103"/>
        <v>100</v>
      </c>
      <c r="BO503" s="34">
        <f t="shared" si="104"/>
        <v>1</v>
      </c>
      <c r="BP503" s="34">
        <f t="shared" si="105"/>
        <v>75</v>
      </c>
      <c r="BQ503" s="35">
        <f t="shared" si="106"/>
        <v>82</v>
      </c>
      <c r="BR503" s="34">
        <f t="shared" si="107"/>
        <v>86</v>
      </c>
      <c r="BS503" s="35">
        <f t="shared" si="108"/>
        <v>97</v>
      </c>
      <c r="BT503" s="35">
        <f t="shared" si="109"/>
        <v>85</v>
      </c>
      <c r="BU503" s="35">
        <f t="shared" si="110"/>
        <v>50</v>
      </c>
      <c r="BV503" s="35">
        <f t="shared" si="111"/>
        <v>71</v>
      </c>
    </row>
    <row r="504" spans="2:74" hidden="1" x14ac:dyDescent="0.3">
      <c r="B504" s="6" t="s">
        <v>788</v>
      </c>
      <c r="C504" s="6">
        <v>110011189</v>
      </c>
      <c r="D504" s="6" t="s">
        <v>637</v>
      </c>
      <c r="E504" s="6" t="s">
        <v>463</v>
      </c>
      <c r="F504" s="6" t="s">
        <v>2691</v>
      </c>
      <c r="G504" s="6" t="s">
        <v>77</v>
      </c>
      <c r="H504" s="6" t="s">
        <v>78</v>
      </c>
      <c r="I504" s="22">
        <v>495000</v>
      </c>
      <c r="J504" s="22">
        <v>480000</v>
      </c>
      <c r="K504" s="22">
        <v>440000</v>
      </c>
      <c r="L504" s="22">
        <v>440000</v>
      </c>
      <c r="M504" s="22">
        <v>430000</v>
      </c>
      <c r="N504" s="22">
        <v>360000</v>
      </c>
      <c r="O504" s="23">
        <v>52</v>
      </c>
      <c r="P504" s="23">
        <v>57</v>
      </c>
      <c r="Q504" s="23">
        <v>91</v>
      </c>
      <c r="R504" s="22">
        <v>400</v>
      </c>
      <c r="S504" s="22">
        <v>390</v>
      </c>
      <c r="T504" s="24">
        <v>0.7</v>
      </c>
      <c r="U504" s="24">
        <v>-0.20000000000000007</v>
      </c>
      <c r="V504" s="24">
        <v>0.9</v>
      </c>
      <c r="W504" s="24">
        <v>1</v>
      </c>
      <c r="X504" s="25">
        <v>4.202020202020202E-2</v>
      </c>
      <c r="Y504" s="24">
        <v>0.2</v>
      </c>
      <c r="Z504" s="24">
        <v>-9.9999999999999978E-2</v>
      </c>
      <c r="AA504" s="24">
        <v>0.3</v>
      </c>
      <c r="AB504" s="24">
        <v>0.3</v>
      </c>
      <c r="AC504" s="26">
        <v>0.29491565412292081</v>
      </c>
      <c r="AD504" s="24">
        <v>7.0184254226368168</v>
      </c>
      <c r="AE504" s="6">
        <v>176</v>
      </c>
      <c r="AF504" s="6">
        <v>227</v>
      </c>
      <c r="AG504" s="6">
        <v>200</v>
      </c>
      <c r="AH504" s="27">
        <v>5.1172707889125792</v>
      </c>
      <c r="AI504" s="28">
        <v>515000</v>
      </c>
      <c r="AJ504" s="28">
        <v>480000</v>
      </c>
      <c r="AK504" s="28">
        <v>500000</v>
      </c>
      <c r="AL504" s="29">
        <v>7.2916666666666671E-2</v>
      </c>
      <c r="AM504" s="29">
        <v>0.03</v>
      </c>
      <c r="AN504" s="6">
        <v>2.2999999999999998</v>
      </c>
      <c r="AO504" s="27">
        <v>-0.20000000000000018</v>
      </c>
      <c r="AP504" s="6">
        <v>2.5</v>
      </c>
      <c r="AQ504" s="26">
        <v>5.7975460122699385E-2</v>
      </c>
      <c r="AR504" s="28">
        <v>460</v>
      </c>
      <c r="AS504" s="28">
        <v>440</v>
      </c>
      <c r="AT504" s="25">
        <v>4.5454545454545456E-2</v>
      </c>
      <c r="AU504" s="26">
        <v>0.30879191181036558</v>
      </c>
      <c r="AV504" s="30">
        <v>1356.3200000000002</v>
      </c>
      <c r="AW504" s="24">
        <v>0.68369999999999997</v>
      </c>
      <c r="AX504" s="24">
        <v>0.31630000000000003</v>
      </c>
      <c r="AY504" s="24">
        <v>0.95109999999999995</v>
      </c>
      <c r="AZ504" s="24">
        <v>2.3999999999999998E-3</v>
      </c>
      <c r="BA504" s="24">
        <v>0.47470000000000001</v>
      </c>
      <c r="BB504" s="24">
        <v>0.21940000000000001</v>
      </c>
      <c r="BC504" s="24">
        <v>0.19489999999999999</v>
      </c>
      <c r="BD504" s="31">
        <v>4.5</v>
      </c>
      <c r="BE504" s="23">
        <v>301</v>
      </c>
      <c r="BF504" s="32" t="s">
        <v>3203</v>
      </c>
      <c r="BG504" s="33">
        <v>151.75473330153301</v>
      </c>
      <c r="BH504" s="33">
        <v>-31.199462415497901</v>
      </c>
      <c r="BI504" s="34">
        <f t="shared" si="98"/>
        <v>100</v>
      </c>
      <c r="BJ504" s="34">
        <f t="shared" si="99"/>
        <v>79</v>
      </c>
      <c r="BK504" s="34">
        <f t="shared" si="100"/>
        <v>61</v>
      </c>
      <c r="BL504" s="34">
        <f t="shared" si="101"/>
        <v>1</v>
      </c>
      <c r="BM504" s="34">
        <f t="shared" si="102"/>
        <v>37</v>
      </c>
      <c r="BN504" s="34">
        <f t="shared" si="103"/>
        <v>74</v>
      </c>
      <c r="BO504" s="34">
        <f t="shared" si="104"/>
        <v>54</v>
      </c>
      <c r="BP504" s="34">
        <f t="shared" si="105"/>
        <v>94</v>
      </c>
      <c r="BQ504" s="35">
        <f t="shared" si="106"/>
        <v>90</v>
      </c>
      <c r="BR504" s="34">
        <f t="shared" si="107"/>
        <v>80</v>
      </c>
      <c r="BS504" s="35">
        <f t="shared" si="108"/>
        <v>70</v>
      </c>
      <c r="BT504" s="35">
        <f t="shared" si="109"/>
        <v>100</v>
      </c>
      <c r="BU504" s="35">
        <f t="shared" si="110"/>
        <v>45</v>
      </c>
      <c r="BV504" s="35">
        <f t="shared" si="111"/>
        <v>71</v>
      </c>
    </row>
    <row r="505" spans="2:74" hidden="1" x14ac:dyDescent="0.3">
      <c r="B505" s="6" t="s">
        <v>789</v>
      </c>
      <c r="C505" s="6">
        <v>125041494</v>
      </c>
      <c r="D505" s="6" t="s">
        <v>790</v>
      </c>
      <c r="E505" s="6" t="s">
        <v>791</v>
      </c>
      <c r="F505" s="6" t="s">
        <v>2757</v>
      </c>
      <c r="G505" s="6" t="s">
        <v>77</v>
      </c>
      <c r="H505" s="6" t="s">
        <v>78</v>
      </c>
      <c r="I505" s="22">
        <v>1602000</v>
      </c>
      <c r="J505" s="22">
        <v>1650000</v>
      </c>
      <c r="K505" s="22">
        <v>1612000</v>
      </c>
      <c r="L505" s="22">
        <v>1650000</v>
      </c>
      <c r="M505" s="22">
        <v>1625000</v>
      </c>
      <c r="N505" s="22">
        <v>1570000</v>
      </c>
      <c r="O505" s="23">
        <v>27</v>
      </c>
      <c r="P505" s="23">
        <v>26</v>
      </c>
      <c r="Q505" s="23">
        <v>24</v>
      </c>
      <c r="R505" s="22">
        <v>780</v>
      </c>
      <c r="S505" s="22">
        <v>730</v>
      </c>
      <c r="T505" s="24">
        <v>2.7</v>
      </c>
      <c r="U505" s="24">
        <v>-9.9999999999999645E-2</v>
      </c>
      <c r="V505" s="24">
        <v>2.8</v>
      </c>
      <c r="W505" s="24">
        <v>2.7</v>
      </c>
      <c r="X505" s="25">
        <v>2.5318352059925095E-2</v>
      </c>
      <c r="Y505" s="24">
        <v>2.1</v>
      </c>
      <c r="Z505" s="24">
        <v>-0.5</v>
      </c>
      <c r="AA505" s="24">
        <v>2.6</v>
      </c>
      <c r="AB505" s="24">
        <v>2.4</v>
      </c>
      <c r="AC505" s="26">
        <v>0.28766153301469283</v>
      </c>
      <c r="AD505" s="24">
        <v>11.361779484456061</v>
      </c>
      <c r="AE505" s="6">
        <v>131</v>
      </c>
      <c r="AF505" s="6">
        <v>157</v>
      </c>
      <c r="AG505" s="6">
        <v>98</v>
      </c>
      <c r="AH505" s="27">
        <v>2.9029275808936825</v>
      </c>
      <c r="AI505" s="28">
        <v>1560000</v>
      </c>
      <c r="AJ505" s="28">
        <v>1460000</v>
      </c>
      <c r="AK505" s="28">
        <v>1320000</v>
      </c>
      <c r="AL505" s="29">
        <v>6.8493150684931503E-2</v>
      </c>
      <c r="AM505" s="29">
        <v>0.18181818181818182</v>
      </c>
      <c r="AN505" s="6">
        <v>2.2000000000000002</v>
      </c>
      <c r="AO505" s="27">
        <v>-9.9999999999999645E-2</v>
      </c>
      <c r="AP505" s="6">
        <v>2.2999999999999998</v>
      </c>
      <c r="AQ505" s="26">
        <v>9.3668528864059589E-2</v>
      </c>
      <c r="AR505" s="28">
        <v>725</v>
      </c>
      <c r="AS505" s="28">
        <v>700</v>
      </c>
      <c r="AT505" s="25">
        <v>3.5714285714285712E-2</v>
      </c>
      <c r="AU505" s="26">
        <v>0.21314299324198593</v>
      </c>
      <c r="AV505" s="30">
        <v>2711.5200000000004</v>
      </c>
      <c r="AW505" s="24">
        <v>0.83930000000000005</v>
      </c>
      <c r="AX505" s="24">
        <v>0.16070000000000001</v>
      </c>
      <c r="AY505" s="24">
        <v>0.93020000000000003</v>
      </c>
      <c r="AZ505" s="24">
        <v>4.7800000000000002E-2</v>
      </c>
      <c r="BA505" s="24">
        <v>0.39200000000000002</v>
      </c>
      <c r="BB505" s="24">
        <v>0.4556</v>
      </c>
      <c r="BC505" s="24">
        <v>0.1285</v>
      </c>
      <c r="BD505" s="31">
        <v>8.5</v>
      </c>
      <c r="BE505" s="23">
        <v>24</v>
      </c>
      <c r="BF505" s="32" t="s">
        <v>3204</v>
      </c>
      <c r="BG505" s="33">
        <v>150.97932119636499</v>
      </c>
      <c r="BH505" s="33">
        <v>-33.776265966342798</v>
      </c>
      <c r="BI505" s="34">
        <f t="shared" si="98"/>
        <v>72</v>
      </c>
      <c r="BJ505" s="34">
        <f t="shared" si="99"/>
        <v>80</v>
      </c>
      <c r="BK505" s="34">
        <f t="shared" si="100"/>
        <v>89</v>
      </c>
      <c r="BL505" s="34">
        <f t="shared" si="101"/>
        <v>30</v>
      </c>
      <c r="BM505" s="34">
        <f t="shared" si="102"/>
        <v>35</v>
      </c>
      <c r="BN505" s="34">
        <f t="shared" si="103"/>
        <v>100</v>
      </c>
      <c r="BO505" s="34">
        <f t="shared" si="104"/>
        <v>100</v>
      </c>
      <c r="BP505" s="34">
        <f t="shared" si="105"/>
        <v>76</v>
      </c>
      <c r="BQ505" s="35">
        <f t="shared" si="106"/>
        <v>35</v>
      </c>
      <c r="BR505" s="34">
        <f t="shared" si="107"/>
        <v>37</v>
      </c>
      <c r="BS505" s="35">
        <f t="shared" si="108"/>
        <v>75</v>
      </c>
      <c r="BT505" s="35">
        <f t="shared" si="109"/>
        <v>82</v>
      </c>
      <c r="BU505" s="35">
        <f t="shared" si="110"/>
        <v>85</v>
      </c>
      <c r="BV505" s="35">
        <f t="shared" si="111"/>
        <v>71</v>
      </c>
    </row>
    <row r="506" spans="2:74" hidden="1" x14ac:dyDescent="0.3">
      <c r="B506" s="6" t="s">
        <v>792</v>
      </c>
      <c r="C506" s="6">
        <v>203031489</v>
      </c>
      <c r="D506" s="6" t="s">
        <v>502</v>
      </c>
      <c r="E506" s="6" t="s">
        <v>209</v>
      </c>
      <c r="F506" s="6" t="s">
        <v>209</v>
      </c>
      <c r="G506" s="6" t="s">
        <v>86</v>
      </c>
      <c r="H506" s="6" t="s">
        <v>78</v>
      </c>
      <c r="I506" s="22">
        <v>695000</v>
      </c>
      <c r="J506" s="22">
        <v>695595</v>
      </c>
      <c r="K506" s="22">
        <v>732500</v>
      </c>
      <c r="L506" s="22">
        <v>700000</v>
      </c>
      <c r="M506" s="22">
        <v>705000</v>
      </c>
      <c r="N506" s="22">
        <v>712500</v>
      </c>
      <c r="O506" s="23">
        <v>56</v>
      </c>
      <c r="P506" s="23">
        <v>50</v>
      </c>
      <c r="Q506" s="23">
        <v>46</v>
      </c>
      <c r="R506" s="22">
        <v>520</v>
      </c>
      <c r="S506" s="22">
        <v>500</v>
      </c>
      <c r="T506" s="24">
        <v>2.2000000000000002</v>
      </c>
      <c r="U506" s="24">
        <v>-0.19999999999999973</v>
      </c>
      <c r="V506" s="24">
        <v>2.4</v>
      </c>
      <c r="W506" s="24">
        <v>2.5</v>
      </c>
      <c r="X506" s="25">
        <v>3.8906474820143887E-2</v>
      </c>
      <c r="Y506" s="24">
        <v>9.3000000000000007</v>
      </c>
      <c r="Z506" s="24">
        <v>-2.6999999999999993</v>
      </c>
      <c r="AA506" s="24">
        <v>12</v>
      </c>
      <c r="AB506" s="24">
        <v>10.4</v>
      </c>
      <c r="AC506" s="26">
        <v>0.2109430778217693</v>
      </c>
      <c r="AD506" s="24">
        <v>5.4217987827710674</v>
      </c>
      <c r="AE506" s="6">
        <v>1222</v>
      </c>
      <c r="AF506" s="6">
        <v>1362</v>
      </c>
      <c r="AG506" s="6">
        <v>1049</v>
      </c>
      <c r="AH506" s="27">
        <v>14.491620111731844</v>
      </c>
      <c r="AI506" s="28">
        <v>915000</v>
      </c>
      <c r="AJ506" s="28">
        <v>935000</v>
      </c>
      <c r="AK506" s="28">
        <v>955000</v>
      </c>
      <c r="AL506" s="29">
        <v>-2.1390374331550801E-2</v>
      </c>
      <c r="AM506" s="29">
        <v>-4.1884816753926704E-2</v>
      </c>
      <c r="AN506" s="6">
        <v>2</v>
      </c>
      <c r="AO506" s="27">
        <v>-0.10000000000000009</v>
      </c>
      <c r="AP506" s="6">
        <v>2.1</v>
      </c>
      <c r="AQ506" s="26">
        <v>7.3954372623574155E-2</v>
      </c>
      <c r="AR506" s="28">
        <v>540</v>
      </c>
      <c r="AS506" s="28">
        <v>520</v>
      </c>
      <c r="AT506" s="25">
        <v>3.8461538461538464E-2</v>
      </c>
      <c r="AU506" s="26">
        <v>-3.1333252185647975E-3</v>
      </c>
      <c r="AV506" s="30">
        <v>2465.1200000000003</v>
      </c>
      <c r="AW506" s="24">
        <v>0.78700000000000003</v>
      </c>
      <c r="AX506" s="24">
        <v>0.21299999999999999</v>
      </c>
      <c r="AY506" s="24">
        <v>0.9204</v>
      </c>
      <c r="AZ506" s="24">
        <v>6.4500000000000002E-2</v>
      </c>
      <c r="BA506" s="24">
        <v>0.2944</v>
      </c>
      <c r="BB506" s="24">
        <v>0.4199</v>
      </c>
      <c r="BC506" s="24">
        <v>0.25929999999999997</v>
      </c>
      <c r="BD506" s="31">
        <v>8.5</v>
      </c>
      <c r="BE506" s="23">
        <v>68</v>
      </c>
      <c r="BF506" s="32" t="s">
        <v>3205</v>
      </c>
      <c r="BG506" s="33">
        <v>144.42086672989399</v>
      </c>
      <c r="BH506" s="33">
        <v>-38.256359302763897</v>
      </c>
      <c r="BI506" s="34">
        <f t="shared" si="98"/>
        <v>80</v>
      </c>
      <c r="BJ506" s="34">
        <f t="shared" si="99"/>
        <v>84</v>
      </c>
      <c r="BK506" s="34">
        <f t="shared" si="100"/>
        <v>1</v>
      </c>
      <c r="BL506" s="34">
        <f t="shared" si="101"/>
        <v>100</v>
      </c>
      <c r="BM506" s="34">
        <f t="shared" si="102"/>
        <v>1</v>
      </c>
      <c r="BN506" s="34">
        <f t="shared" si="103"/>
        <v>98</v>
      </c>
      <c r="BO506" s="34">
        <f t="shared" si="104"/>
        <v>94</v>
      </c>
      <c r="BP506" s="34">
        <f t="shared" si="105"/>
        <v>55</v>
      </c>
      <c r="BQ506" s="35">
        <f t="shared" si="106"/>
        <v>80</v>
      </c>
      <c r="BR506" s="34">
        <f t="shared" si="107"/>
        <v>96</v>
      </c>
      <c r="BS506" s="35">
        <f t="shared" si="108"/>
        <v>100</v>
      </c>
      <c r="BT506" s="35">
        <f t="shared" si="109"/>
        <v>1</v>
      </c>
      <c r="BU506" s="35">
        <f t="shared" si="110"/>
        <v>85</v>
      </c>
      <c r="BV506" s="35">
        <f t="shared" si="111"/>
        <v>71</v>
      </c>
    </row>
    <row r="507" spans="2:74" hidden="1" x14ac:dyDescent="0.3">
      <c r="B507" s="6" t="s">
        <v>793</v>
      </c>
      <c r="C507" s="6">
        <v>209021205</v>
      </c>
      <c r="D507" s="6" t="s">
        <v>794</v>
      </c>
      <c r="E507" s="6" t="s">
        <v>103</v>
      </c>
      <c r="F507" s="6" t="s">
        <v>689</v>
      </c>
      <c r="G507" s="6" t="s">
        <v>86</v>
      </c>
      <c r="H507" s="6" t="s">
        <v>78</v>
      </c>
      <c r="I507" s="22">
        <v>830000</v>
      </c>
      <c r="J507" s="22">
        <v>900000</v>
      </c>
      <c r="K507" s="22">
        <v>1075200</v>
      </c>
      <c r="L507" s="22">
        <v>860000</v>
      </c>
      <c r="M507" s="22">
        <v>890000</v>
      </c>
      <c r="N507" s="22">
        <v>987000</v>
      </c>
      <c r="O507" s="23">
        <v>24</v>
      </c>
      <c r="P507" s="23">
        <v>25</v>
      </c>
      <c r="Q507" s="23">
        <v>25</v>
      </c>
      <c r="R507" s="22">
        <v>580</v>
      </c>
      <c r="S507" s="22">
        <v>550</v>
      </c>
      <c r="T507" s="24">
        <v>2.5</v>
      </c>
      <c r="U507" s="24">
        <v>0</v>
      </c>
      <c r="V507" s="24">
        <v>2.5</v>
      </c>
      <c r="W507" s="24">
        <v>2.5</v>
      </c>
      <c r="X507" s="25">
        <v>3.6337349397590361E-2</v>
      </c>
      <c r="Y507" s="24">
        <v>2.2999999999999998</v>
      </c>
      <c r="Z507" s="24">
        <v>-0.80000000000000027</v>
      </c>
      <c r="AA507" s="24">
        <v>3.1</v>
      </c>
      <c r="AB507" s="24">
        <v>3</v>
      </c>
      <c r="AC507" s="26">
        <v>0.29985937629249726</v>
      </c>
      <c r="AD507" s="24">
        <v>8.2520982202510851</v>
      </c>
      <c r="AE507" s="6">
        <v>139</v>
      </c>
      <c r="AF507" s="6">
        <v>165</v>
      </c>
      <c r="AG507" s="6">
        <v>182</v>
      </c>
      <c r="AH507" s="27">
        <v>2.2658385093167706</v>
      </c>
      <c r="AI507" s="28">
        <v>948000</v>
      </c>
      <c r="AJ507" s="28">
        <v>1020000</v>
      </c>
      <c r="AK507" s="28">
        <v>915000</v>
      </c>
      <c r="AL507" s="29">
        <v>-7.0588235294117646E-2</v>
      </c>
      <c r="AM507" s="29">
        <v>3.6065573770491806E-2</v>
      </c>
      <c r="AN507" s="6">
        <v>2.5</v>
      </c>
      <c r="AO507" s="27">
        <v>0.10000000000000009</v>
      </c>
      <c r="AP507" s="6">
        <v>2.4</v>
      </c>
      <c r="AQ507" s="26">
        <v>5.9327731092436976E-2</v>
      </c>
      <c r="AR507" s="28">
        <v>595</v>
      </c>
      <c r="AS507" s="28">
        <v>550</v>
      </c>
      <c r="AT507" s="25">
        <v>8.1818181818181818E-2</v>
      </c>
      <c r="AU507" s="26">
        <v>-0.11238865800359532</v>
      </c>
      <c r="AV507" s="30">
        <v>1934.2400000000002</v>
      </c>
      <c r="AW507" s="24">
        <v>0.67769999999999997</v>
      </c>
      <c r="AX507" s="24">
        <v>0.32229999999999998</v>
      </c>
      <c r="AY507" s="24">
        <v>0.59870000000000001</v>
      </c>
      <c r="AZ507" s="24">
        <v>0.19850000000000001</v>
      </c>
      <c r="BA507" s="24">
        <v>0.31069999999999998</v>
      </c>
      <c r="BB507" s="24">
        <v>0.30359999999999998</v>
      </c>
      <c r="BC507" s="24">
        <v>0.3508</v>
      </c>
      <c r="BD507" s="31">
        <v>4</v>
      </c>
      <c r="BE507" s="23">
        <v>13</v>
      </c>
      <c r="BF507" s="32" t="s">
        <v>3206</v>
      </c>
      <c r="BG507" s="33">
        <v>145.04949771083599</v>
      </c>
      <c r="BH507" s="33">
        <v>-37.713793837858503</v>
      </c>
      <c r="BI507" s="34">
        <f t="shared" si="98"/>
        <v>75</v>
      </c>
      <c r="BJ507" s="34">
        <f t="shared" si="99"/>
        <v>75</v>
      </c>
      <c r="BK507" s="34">
        <f t="shared" si="100"/>
        <v>97</v>
      </c>
      <c r="BL507" s="34">
        <f t="shared" si="101"/>
        <v>100</v>
      </c>
      <c r="BM507" s="34">
        <f t="shared" si="102"/>
        <v>1</v>
      </c>
      <c r="BN507" s="34">
        <f t="shared" si="103"/>
        <v>76</v>
      </c>
      <c r="BO507" s="34">
        <f t="shared" si="104"/>
        <v>100</v>
      </c>
      <c r="BP507" s="34">
        <f t="shared" si="105"/>
        <v>58</v>
      </c>
      <c r="BQ507" s="35">
        <f t="shared" si="106"/>
        <v>71</v>
      </c>
      <c r="BR507" s="34">
        <f t="shared" si="107"/>
        <v>68</v>
      </c>
      <c r="BS507" s="35">
        <f t="shared" si="108"/>
        <v>67</v>
      </c>
      <c r="BT507" s="35">
        <f t="shared" si="109"/>
        <v>79</v>
      </c>
      <c r="BU507" s="35">
        <f t="shared" si="110"/>
        <v>40</v>
      </c>
      <c r="BV507" s="35">
        <f t="shared" si="111"/>
        <v>71</v>
      </c>
    </row>
    <row r="508" spans="2:74" hidden="1" x14ac:dyDescent="0.3">
      <c r="B508" s="6" t="s">
        <v>795</v>
      </c>
      <c r="C508" s="6">
        <v>210031440</v>
      </c>
      <c r="D508" s="6" t="s">
        <v>291</v>
      </c>
      <c r="E508" s="6" t="s">
        <v>146</v>
      </c>
      <c r="F508" s="6" t="s">
        <v>689</v>
      </c>
      <c r="G508" s="6" t="s">
        <v>86</v>
      </c>
      <c r="H508" s="6" t="s">
        <v>78</v>
      </c>
      <c r="I508" s="22">
        <v>875560</v>
      </c>
      <c r="J508" s="22">
        <v>868840</v>
      </c>
      <c r="K508" s="22">
        <v>885600</v>
      </c>
      <c r="L508" s="22">
        <v>850000</v>
      </c>
      <c r="M508" s="22">
        <v>845000</v>
      </c>
      <c r="N508" s="22">
        <v>840000</v>
      </c>
      <c r="O508" s="23">
        <v>29</v>
      </c>
      <c r="P508" s="23">
        <v>29</v>
      </c>
      <c r="Q508" s="23">
        <v>27</v>
      </c>
      <c r="R508" s="22">
        <v>545</v>
      </c>
      <c r="S508" s="22">
        <v>530</v>
      </c>
      <c r="T508" s="24">
        <v>3.1</v>
      </c>
      <c r="U508" s="24">
        <v>-0.5</v>
      </c>
      <c r="V508" s="24">
        <v>3.6</v>
      </c>
      <c r="W508" s="24">
        <v>3</v>
      </c>
      <c r="X508" s="25">
        <v>3.2367856000730957E-2</v>
      </c>
      <c r="Y508" s="24">
        <v>1.7</v>
      </c>
      <c r="Z508" s="24">
        <v>-0.59999999999999987</v>
      </c>
      <c r="AA508" s="24">
        <v>2.2999999999999998</v>
      </c>
      <c r="AB508" s="24">
        <v>2.2000000000000002</v>
      </c>
      <c r="AC508" s="26">
        <v>0.31638955972506033</v>
      </c>
      <c r="AD508" s="24">
        <v>9.7748074422326692</v>
      </c>
      <c r="AE508" s="6">
        <v>134</v>
      </c>
      <c r="AF508" s="6">
        <v>154</v>
      </c>
      <c r="AG508" s="6">
        <v>142</v>
      </c>
      <c r="AH508" s="27">
        <v>2.0732984293193719</v>
      </c>
      <c r="AI508" s="28">
        <v>872500</v>
      </c>
      <c r="AJ508" s="28">
        <v>870000</v>
      </c>
      <c r="AK508" s="28">
        <v>860000</v>
      </c>
      <c r="AL508" s="29">
        <v>2.8735632183908046E-3</v>
      </c>
      <c r="AM508" s="29">
        <v>1.4534883720930232E-2</v>
      </c>
      <c r="AN508" s="6">
        <v>3</v>
      </c>
      <c r="AO508" s="27">
        <v>0.20000000000000018</v>
      </c>
      <c r="AP508" s="6">
        <v>2.8</v>
      </c>
      <c r="AQ508" s="26">
        <v>7.2772277227722768E-2</v>
      </c>
      <c r="AR508" s="28">
        <v>570</v>
      </c>
      <c r="AS508" s="28">
        <v>550</v>
      </c>
      <c r="AT508" s="25">
        <v>3.6363636363636362E-2</v>
      </c>
      <c r="AU508" s="26">
        <v>-0.16693750641960081</v>
      </c>
      <c r="AV508" s="30">
        <v>1722.5600000000002</v>
      </c>
      <c r="AW508" s="24">
        <v>0.69379999999999997</v>
      </c>
      <c r="AX508" s="24">
        <v>0.30620000000000003</v>
      </c>
      <c r="AY508" s="24">
        <v>0.72960000000000003</v>
      </c>
      <c r="AZ508" s="24">
        <v>0.26219999999999999</v>
      </c>
      <c r="BA508" s="24">
        <v>0.37390000000000001</v>
      </c>
      <c r="BB508" s="24">
        <v>0.32729999999999998</v>
      </c>
      <c r="BC508" s="24">
        <v>0.26690000000000003</v>
      </c>
      <c r="BD508" s="31">
        <v>5</v>
      </c>
      <c r="BE508" s="23">
        <v>12</v>
      </c>
      <c r="BF508" s="32" t="s">
        <v>3207</v>
      </c>
      <c r="BG508" s="33">
        <v>144.94963128056801</v>
      </c>
      <c r="BH508" s="33">
        <v>-37.709380990042099</v>
      </c>
      <c r="BI508" s="34">
        <f t="shared" si="98"/>
        <v>65</v>
      </c>
      <c r="BJ508" s="34">
        <f t="shared" si="99"/>
        <v>67</v>
      </c>
      <c r="BK508" s="34">
        <f t="shared" si="100"/>
        <v>99</v>
      </c>
      <c r="BL508" s="34">
        <f t="shared" si="101"/>
        <v>100</v>
      </c>
      <c r="BM508" s="34">
        <f t="shared" si="102"/>
        <v>2</v>
      </c>
      <c r="BN508" s="34">
        <f t="shared" si="103"/>
        <v>97</v>
      </c>
      <c r="BO508" s="34">
        <f t="shared" si="104"/>
        <v>100</v>
      </c>
      <c r="BP508" s="34">
        <f t="shared" si="105"/>
        <v>72</v>
      </c>
      <c r="BQ508" s="35">
        <f t="shared" si="106"/>
        <v>58</v>
      </c>
      <c r="BR508" s="34">
        <f t="shared" si="107"/>
        <v>53</v>
      </c>
      <c r="BS508" s="35">
        <f t="shared" si="108"/>
        <v>56</v>
      </c>
      <c r="BT508" s="35">
        <f t="shared" si="109"/>
        <v>88</v>
      </c>
      <c r="BU508" s="35">
        <f t="shared" si="110"/>
        <v>50</v>
      </c>
      <c r="BV508" s="35">
        <f t="shared" si="111"/>
        <v>71</v>
      </c>
    </row>
    <row r="509" spans="2:74" hidden="1" x14ac:dyDescent="0.3">
      <c r="B509" s="6" t="s">
        <v>796</v>
      </c>
      <c r="C509" s="6">
        <v>215011392</v>
      </c>
      <c r="D509" s="6" t="s">
        <v>119</v>
      </c>
      <c r="E509" s="6" t="s">
        <v>117</v>
      </c>
      <c r="F509" s="6" t="s">
        <v>2708</v>
      </c>
      <c r="G509" s="6" t="s">
        <v>86</v>
      </c>
      <c r="H509" s="6" t="s">
        <v>78</v>
      </c>
      <c r="I509" s="22">
        <v>395000</v>
      </c>
      <c r="J509" s="22">
        <v>390000</v>
      </c>
      <c r="K509" s="22">
        <v>365000</v>
      </c>
      <c r="L509" s="22">
        <v>340000</v>
      </c>
      <c r="M509" s="22">
        <v>330000</v>
      </c>
      <c r="N509" s="22">
        <v>330000</v>
      </c>
      <c r="O509" s="23">
        <v>118</v>
      </c>
      <c r="P509" s="23">
        <v>103</v>
      </c>
      <c r="Q509" s="23">
        <v>82</v>
      </c>
      <c r="R509" s="22">
        <v>400</v>
      </c>
      <c r="S509" s="22">
        <v>380</v>
      </c>
      <c r="T509" s="24">
        <v>2.4</v>
      </c>
      <c r="U509" s="24">
        <v>-0.20000000000000018</v>
      </c>
      <c r="V509" s="24">
        <v>2.6</v>
      </c>
      <c r="W509" s="24">
        <v>2.2000000000000002</v>
      </c>
      <c r="X509" s="25">
        <v>5.2658227848101265E-2</v>
      </c>
      <c r="Y509" s="24">
        <v>1.4</v>
      </c>
      <c r="Z509" s="24">
        <v>-0.5</v>
      </c>
      <c r="AA509" s="24">
        <v>1.9</v>
      </c>
      <c r="AB509" s="24">
        <v>2</v>
      </c>
      <c r="AC509" s="26">
        <v>0.30164092664092662</v>
      </c>
      <c r="AD509" s="24">
        <v>5.7282772126522126</v>
      </c>
      <c r="AE509" s="6">
        <v>381</v>
      </c>
      <c r="AF509" s="6">
        <v>413</v>
      </c>
      <c r="AG509" s="6">
        <v>407</v>
      </c>
      <c r="AH509" s="27">
        <v>5.3195876288659791</v>
      </c>
      <c r="AI509" s="28">
        <v>360000</v>
      </c>
      <c r="AJ509" s="28">
        <v>347000</v>
      </c>
      <c r="AK509" s="28">
        <v>355000</v>
      </c>
      <c r="AL509" s="29">
        <v>3.7463976945244955E-2</v>
      </c>
      <c r="AM509" s="29">
        <v>1.4084507042253521E-2</v>
      </c>
      <c r="AN509" s="6">
        <v>2.6</v>
      </c>
      <c r="AO509" s="27">
        <v>0.10000000000000009</v>
      </c>
      <c r="AP509" s="6">
        <v>2.5</v>
      </c>
      <c r="AQ509" s="26">
        <v>7.7558569667077679E-2</v>
      </c>
      <c r="AR509" s="28">
        <v>380</v>
      </c>
      <c r="AS509" s="28">
        <v>360</v>
      </c>
      <c r="AT509" s="25">
        <v>5.5555555555555552E-2</v>
      </c>
      <c r="AU509" s="26">
        <v>0.29349772911318517</v>
      </c>
      <c r="AV509" s="30">
        <v>1326.0800000000002</v>
      </c>
      <c r="AW509" s="24">
        <v>0.62880000000000003</v>
      </c>
      <c r="AX509" s="24">
        <v>0.37119999999999997</v>
      </c>
      <c r="AY509" s="24">
        <v>0.92049999999999998</v>
      </c>
      <c r="AZ509" s="24">
        <v>0.03</v>
      </c>
      <c r="BA509" s="24">
        <v>0.45829999999999999</v>
      </c>
      <c r="BB509" s="24">
        <v>0.27739999999999998</v>
      </c>
      <c r="BC509" s="24">
        <v>0.2203</v>
      </c>
      <c r="BD509" s="31">
        <v>3.5</v>
      </c>
      <c r="BE509" s="23">
        <v>214</v>
      </c>
      <c r="BF509" s="32" t="s">
        <v>3208</v>
      </c>
      <c r="BG509" s="33">
        <v>142.753935407765</v>
      </c>
      <c r="BH509" s="33">
        <v>-37.0252840464236</v>
      </c>
      <c r="BI509" s="34">
        <f t="shared" si="98"/>
        <v>77</v>
      </c>
      <c r="BJ509" s="34">
        <f t="shared" si="99"/>
        <v>74</v>
      </c>
      <c r="BK509" s="34">
        <f t="shared" si="100"/>
        <v>59</v>
      </c>
      <c r="BL509" s="34">
        <f t="shared" si="101"/>
        <v>3</v>
      </c>
      <c r="BM509" s="34">
        <f t="shared" si="102"/>
        <v>20</v>
      </c>
      <c r="BN509" s="34">
        <f t="shared" si="103"/>
        <v>100</v>
      </c>
      <c r="BO509" s="34">
        <f t="shared" si="104"/>
        <v>67</v>
      </c>
      <c r="BP509" s="34">
        <f t="shared" si="105"/>
        <v>91</v>
      </c>
      <c r="BQ509" s="35">
        <f t="shared" si="106"/>
        <v>100</v>
      </c>
      <c r="BR509" s="34">
        <f t="shared" si="107"/>
        <v>93</v>
      </c>
      <c r="BS509" s="35">
        <f t="shared" si="108"/>
        <v>66</v>
      </c>
      <c r="BT509" s="35">
        <f t="shared" si="109"/>
        <v>93</v>
      </c>
      <c r="BU509" s="35">
        <f t="shared" si="110"/>
        <v>35</v>
      </c>
      <c r="BV509" s="35">
        <f t="shared" si="111"/>
        <v>71</v>
      </c>
    </row>
    <row r="510" spans="2:74" hidden="1" x14ac:dyDescent="0.3">
      <c r="B510" s="6" t="s">
        <v>797</v>
      </c>
      <c r="C510" s="6">
        <v>215021399</v>
      </c>
      <c r="D510" s="6" t="s">
        <v>175</v>
      </c>
      <c r="E510" s="6" t="s">
        <v>117</v>
      </c>
      <c r="F510" s="6" t="s">
        <v>2708</v>
      </c>
      <c r="G510" s="6" t="s">
        <v>86</v>
      </c>
      <c r="H510" s="6" t="s">
        <v>78</v>
      </c>
      <c r="I510" s="22">
        <v>410000</v>
      </c>
      <c r="J510" s="22">
        <v>419000</v>
      </c>
      <c r="K510" s="22">
        <v>360000</v>
      </c>
      <c r="L510" s="22">
        <v>420000</v>
      </c>
      <c r="M510" s="22">
        <v>422800</v>
      </c>
      <c r="N510" s="22">
        <v>360000</v>
      </c>
      <c r="O510" s="23">
        <v>41</v>
      </c>
      <c r="P510" s="23">
        <v>41</v>
      </c>
      <c r="Q510" s="23">
        <v>42</v>
      </c>
      <c r="R510" s="22">
        <v>430</v>
      </c>
      <c r="S510" s="22">
        <v>380</v>
      </c>
      <c r="T510" s="24">
        <v>3</v>
      </c>
      <c r="U510" s="24">
        <v>-0.39999999999999991</v>
      </c>
      <c r="V510" s="24">
        <v>3.4</v>
      </c>
      <c r="W510" s="24">
        <v>3</v>
      </c>
      <c r="X510" s="25">
        <v>5.4536585365853658E-2</v>
      </c>
      <c r="Y510" s="24">
        <v>1.7</v>
      </c>
      <c r="Z510" s="24">
        <v>-0.50000000000000022</v>
      </c>
      <c r="AA510" s="24">
        <v>2.2000000000000002</v>
      </c>
      <c r="AB510" s="24">
        <v>1.9</v>
      </c>
      <c r="AC510" s="26">
        <v>0.28523668011037995</v>
      </c>
      <c r="AD510" s="24">
        <v>5.2301895726858572</v>
      </c>
      <c r="AE510" s="6">
        <v>215</v>
      </c>
      <c r="AF510" s="6">
        <v>231</v>
      </c>
      <c r="AG510" s="6">
        <v>234</v>
      </c>
      <c r="AH510" s="27">
        <v>3.2336217552533992</v>
      </c>
      <c r="AI510" s="28">
        <v>465000</v>
      </c>
      <c r="AJ510" s="28">
        <v>427500</v>
      </c>
      <c r="AK510" s="28">
        <v>412500</v>
      </c>
      <c r="AL510" s="29">
        <v>8.771929824561403E-2</v>
      </c>
      <c r="AM510" s="29">
        <v>0.12727272727272726</v>
      </c>
      <c r="AN510" s="6">
        <v>3</v>
      </c>
      <c r="AO510" s="27">
        <v>0.10000000000000009</v>
      </c>
      <c r="AP510" s="6">
        <v>2.9</v>
      </c>
      <c r="AQ510" s="26">
        <v>8.5702875399361028E-2</v>
      </c>
      <c r="AR510" s="28">
        <v>475</v>
      </c>
      <c r="AS510" s="28">
        <v>420</v>
      </c>
      <c r="AT510" s="25">
        <v>0.13095238095238096</v>
      </c>
      <c r="AU510" s="26">
        <v>0.14802067643760997</v>
      </c>
      <c r="AV510" s="30">
        <v>1507.5200000000002</v>
      </c>
      <c r="AW510" s="24">
        <v>0.70840000000000003</v>
      </c>
      <c r="AX510" s="24">
        <v>0.29160000000000003</v>
      </c>
      <c r="AY510" s="24">
        <v>0.9294</v>
      </c>
      <c r="AZ510" s="24">
        <v>5.6000000000000001E-2</v>
      </c>
      <c r="BA510" s="24">
        <v>0.35520000000000002</v>
      </c>
      <c r="BB510" s="24">
        <v>0.37340000000000001</v>
      </c>
      <c r="BC510" s="24">
        <v>0.22539999999999999</v>
      </c>
      <c r="BD510" s="31">
        <v>3.5</v>
      </c>
      <c r="BE510" s="23">
        <v>459</v>
      </c>
      <c r="BF510" s="32" t="s">
        <v>3209</v>
      </c>
      <c r="BG510" s="33">
        <v>142.21007903533899</v>
      </c>
      <c r="BH510" s="33">
        <v>-34.337463139819498</v>
      </c>
      <c r="BI510" s="34">
        <f t="shared" si="98"/>
        <v>67</v>
      </c>
      <c r="BJ510" s="34">
        <f t="shared" si="99"/>
        <v>67</v>
      </c>
      <c r="BK510" s="34">
        <f t="shared" si="100"/>
        <v>85</v>
      </c>
      <c r="BL510" s="34">
        <f t="shared" si="101"/>
        <v>51</v>
      </c>
      <c r="BM510" s="34">
        <f t="shared" si="102"/>
        <v>44</v>
      </c>
      <c r="BN510" s="34">
        <f t="shared" si="103"/>
        <v>100</v>
      </c>
      <c r="BO510" s="34">
        <f t="shared" si="104"/>
        <v>34</v>
      </c>
      <c r="BP510" s="34">
        <f t="shared" si="105"/>
        <v>68</v>
      </c>
      <c r="BQ510" s="35">
        <f t="shared" si="106"/>
        <v>100</v>
      </c>
      <c r="BR510" s="34">
        <f t="shared" si="107"/>
        <v>98</v>
      </c>
      <c r="BS510" s="35">
        <f t="shared" si="108"/>
        <v>77</v>
      </c>
      <c r="BT510" s="35">
        <f t="shared" si="109"/>
        <v>88</v>
      </c>
      <c r="BU510" s="35">
        <f t="shared" si="110"/>
        <v>35</v>
      </c>
      <c r="BV510" s="35">
        <f t="shared" si="111"/>
        <v>71</v>
      </c>
    </row>
    <row r="511" spans="2:74" hidden="1" x14ac:dyDescent="0.3">
      <c r="B511" s="6" t="s">
        <v>798</v>
      </c>
      <c r="C511" s="6">
        <v>307011174</v>
      </c>
      <c r="D511" s="6" t="s">
        <v>405</v>
      </c>
      <c r="E511" s="6" t="s">
        <v>96</v>
      </c>
      <c r="F511" s="6" t="s">
        <v>2698</v>
      </c>
      <c r="G511" s="6" t="s">
        <v>97</v>
      </c>
      <c r="H511" s="6" t="s">
        <v>78</v>
      </c>
      <c r="I511" s="22">
        <v>305000</v>
      </c>
      <c r="J511" s="22">
        <v>300000</v>
      </c>
      <c r="K511" s="22">
        <v>260000</v>
      </c>
      <c r="L511" s="22">
        <v>265000</v>
      </c>
      <c r="M511" s="22">
        <v>265000</v>
      </c>
      <c r="N511" s="22">
        <v>230000</v>
      </c>
      <c r="O511" s="23">
        <v>77</v>
      </c>
      <c r="P511" s="23">
        <v>71</v>
      </c>
      <c r="Q511" s="23">
        <v>94</v>
      </c>
      <c r="R511" s="22">
        <v>400</v>
      </c>
      <c r="S511" s="22">
        <v>300</v>
      </c>
      <c r="T511" s="24">
        <v>0.9</v>
      </c>
      <c r="U511" s="24">
        <v>0</v>
      </c>
      <c r="V511" s="24">
        <v>0.9</v>
      </c>
      <c r="W511" s="24">
        <v>1.1000000000000001</v>
      </c>
      <c r="X511" s="25">
        <v>6.8196721311475417E-2</v>
      </c>
      <c r="Y511" s="24">
        <v>0.2</v>
      </c>
      <c r="Z511" s="24">
        <v>-9.9999999999999978E-2</v>
      </c>
      <c r="AA511" s="24">
        <v>0.3</v>
      </c>
      <c r="AB511" s="24">
        <v>0.4</v>
      </c>
      <c r="AC511" s="26">
        <v>0.3194479938665985</v>
      </c>
      <c r="AD511" s="24">
        <v>4.6842133716015644</v>
      </c>
      <c r="AE511" s="6">
        <v>226</v>
      </c>
      <c r="AF511" s="6">
        <v>246</v>
      </c>
      <c r="AG511" s="6">
        <v>302</v>
      </c>
      <c r="AH511" s="27">
        <v>4.9411764705882355</v>
      </c>
      <c r="AI511" s="28">
        <v>360000</v>
      </c>
      <c r="AJ511" s="28">
        <v>300000</v>
      </c>
      <c r="AK511" s="28">
        <v>261000</v>
      </c>
      <c r="AL511" s="29">
        <v>0.2</v>
      </c>
      <c r="AM511" s="29">
        <v>0.37931034482758619</v>
      </c>
      <c r="AN511" s="6">
        <v>1.5</v>
      </c>
      <c r="AO511" s="27">
        <v>0</v>
      </c>
      <c r="AP511" s="6">
        <v>1.5</v>
      </c>
      <c r="AQ511" s="26">
        <v>2.4137931034482758E-2</v>
      </c>
      <c r="AR511" s="28">
        <v>420</v>
      </c>
      <c r="AS511" s="28">
        <v>390</v>
      </c>
      <c r="AT511" s="25">
        <v>7.6923076923076927E-2</v>
      </c>
      <c r="AU511" s="26">
        <v>0.44723031728520402</v>
      </c>
      <c r="AV511" s="30">
        <v>1252.1600000000001</v>
      </c>
      <c r="AW511" s="24">
        <v>0.67049999999999998</v>
      </c>
      <c r="AX511" s="24">
        <v>0.32950000000000002</v>
      </c>
      <c r="AY511" s="24">
        <v>0.95340000000000003</v>
      </c>
      <c r="AZ511" s="24">
        <v>1.9400000000000001E-2</v>
      </c>
      <c r="BA511" s="24">
        <v>0.42720000000000002</v>
      </c>
      <c r="BB511" s="24">
        <v>0.19939999999999999</v>
      </c>
      <c r="BC511" s="24">
        <v>0.2472</v>
      </c>
      <c r="BD511" s="31">
        <v>5</v>
      </c>
      <c r="BE511" s="23">
        <v>358</v>
      </c>
      <c r="BF511" s="32" t="s">
        <v>3210</v>
      </c>
      <c r="BG511" s="33">
        <v>149.58946013388299</v>
      </c>
      <c r="BH511" s="33">
        <v>-28.547409449548699</v>
      </c>
      <c r="BI511" s="34">
        <f t="shared" si="98"/>
        <v>100</v>
      </c>
      <c r="BJ511" s="34">
        <f t="shared" si="99"/>
        <v>92</v>
      </c>
      <c r="BK511" s="34">
        <f t="shared" si="100"/>
        <v>64</v>
      </c>
      <c r="BL511" s="34">
        <f t="shared" si="101"/>
        <v>1</v>
      </c>
      <c r="BM511" s="34">
        <f t="shared" si="102"/>
        <v>100</v>
      </c>
      <c r="BN511" s="34">
        <f t="shared" si="103"/>
        <v>23</v>
      </c>
      <c r="BO511" s="34">
        <f t="shared" si="104"/>
        <v>47</v>
      </c>
      <c r="BP511" s="34">
        <f t="shared" si="105"/>
        <v>84</v>
      </c>
      <c r="BQ511" s="35">
        <f t="shared" si="106"/>
        <v>100</v>
      </c>
      <c r="BR511" s="34">
        <f t="shared" si="107"/>
        <v>100</v>
      </c>
      <c r="BS511" s="35">
        <f t="shared" si="108"/>
        <v>54</v>
      </c>
      <c r="BT511" s="35">
        <f t="shared" si="109"/>
        <v>100</v>
      </c>
      <c r="BU511" s="35">
        <f t="shared" si="110"/>
        <v>50</v>
      </c>
      <c r="BV511" s="35">
        <f t="shared" si="111"/>
        <v>71</v>
      </c>
    </row>
    <row r="512" spans="2:74" hidden="1" x14ac:dyDescent="0.3">
      <c r="B512" s="6" t="s">
        <v>799</v>
      </c>
      <c r="C512" s="6">
        <v>310031288</v>
      </c>
      <c r="D512" s="6" t="s">
        <v>560</v>
      </c>
      <c r="E512" s="6" t="s">
        <v>561</v>
      </c>
      <c r="F512" s="6" t="s">
        <v>2780</v>
      </c>
      <c r="G512" s="6" t="s">
        <v>97</v>
      </c>
      <c r="H512" s="6" t="s">
        <v>78</v>
      </c>
      <c r="I512" s="22">
        <v>929200</v>
      </c>
      <c r="J512" s="22">
        <v>918000</v>
      </c>
      <c r="K512" s="22">
        <v>849000</v>
      </c>
      <c r="L512" s="22">
        <v>900000</v>
      </c>
      <c r="M512" s="22">
        <v>855000</v>
      </c>
      <c r="N512" s="22">
        <v>875000</v>
      </c>
      <c r="O512" s="23">
        <v>33</v>
      </c>
      <c r="P512" s="23">
        <v>29</v>
      </c>
      <c r="Q512" s="23">
        <v>28</v>
      </c>
      <c r="R512" s="22">
        <v>535</v>
      </c>
      <c r="S512" s="22">
        <v>560</v>
      </c>
      <c r="T512" s="24">
        <v>2</v>
      </c>
      <c r="U512" s="24">
        <v>-0.29999999999999982</v>
      </c>
      <c r="V512" s="24">
        <v>2.2999999999999998</v>
      </c>
      <c r="W512" s="24">
        <v>3</v>
      </c>
      <c r="X512" s="25">
        <v>2.9939733103745158E-2</v>
      </c>
      <c r="Y512" s="24">
        <v>1</v>
      </c>
      <c r="Z512" s="24">
        <v>-0.5</v>
      </c>
      <c r="AA512" s="24">
        <v>1.5</v>
      </c>
      <c r="AB512" s="24">
        <v>1.8</v>
      </c>
      <c r="AC512" s="26">
        <v>0.21267968451850905</v>
      </c>
      <c r="AD512" s="24">
        <v>7.1035932010998781</v>
      </c>
      <c r="AE512" s="6">
        <v>537</v>
      </c>
      <c r="AF512" s="6">
        <v>573</v>
      </c>
      <c r="AG512" s="6">
        <v>386</v>
      </c>
      <c r="AH512" s="27">
        <v>3.4703601108033242</v>
      </c>
      <c r="AI512" s="28">
        <v>692000</v>
      </c>
      <c r="AJ512" s="28">
        <v>600000</v>
      </c>
      <c r="AK512" s="28">
        <v>510000</v>
      </c>
      <c r="AL512" s="29">
        <v>0.15333333333333332</v>
      </c>
      <c r="AM512" s="29">
        <v>0.35686274509803922</v>
      </c>
      <c r="AN512" s="6">
        <v>3.7</v>
      </c>
      <c r="AO512" s="27">
        <v>-0.19999999999999973</v>
      </c>
      <c r="AP512" s="6">
        <v>3.9</v>
      </c>
      <c r="AQ512" s="26">
        <v>0.12688524590163935</v>
      </c>
      <c r="AR512" s="28">
        <v>550</v>
      </c>
      <c r="AS512" s="28">
        <v>500</v>
      </c>
      <c r="AT512" s="25">
        <v>0.1</v>
      </c>
      <c r="AU512" s="26">
        <v>0.44472088811762167</v>
      </c>
      <c r="AV512" s="30">
        <v>2515.5200000000004</v>
      </c>
      <c r="AW512" s="24">
        <v>0.83120000000000005</v>
      </c>
      <c r="AX512" s="24">
        <v>0.16880000000000001</v>
      </c>
      <c r="AY512" s="24">
        <v>0.96550000000000002</v>
      </c>
      <c r="AZ512" s="24">
        <v>2.9899999999999999E-2</v>
      </c>
      <c r="BA512" s="24">
        <v>0.31690000000000002</v>
      </c>
      <c r="BB512" s="24">
        <v>0.50290000000000001</v>
      </c>
      <c r="BC512" s="24">
        <v>0.1588</v>
      </c>
      <c r="BD512" s="31">
        <v>3</v>
      </c>
      <c r="BE512" s="23">
        <v>32</v>
      </c>
      <c r="BF512" s="32" t="s">
        <v>3211</v>
      </c>
      <c r="BG512" s="33">
        <v>152.71124218832099</v>
      </c>
      <c r="BH512" s="33">
        <v>-27.5362009221177</v>
      </c>
      <c r="BI512" s="34">
        <f t="shared" si="98"/>
        <v>84</v>
      </c>
      <c r="BJ512" s="34">
        <f t="shared" si="99"/>
        <v>55</v>
      </c>
      <c r="BK512" s="34">
        <f t="shared" si="100"/>
        <v>82</v>
      </c>
      <c r="BL512" s="34">
        <f t="shared" si="101"/>
        <v>1</v>
      </c>
      <c r="BM512" s="34">
        <f t="shared" si="102"/>
        <v>77</v>
      </c>
      <c r="BN512" s="34">
        <f t="shared" si="103"/>
        <v>100</v>
      </c>
      <c r="BO512" s="34">
        <f t="shared" si="104"/>
        <v>100</v>
      </c>
      <c r="BP512" s="34">
        <f t="shared" si="105"/>
        <v>60</v>
      </c>
      <c r="BQ512" s="35">
        <f t="shared" si="106"/>
        <v>50</v>
      </c>
      <c r="BR512" s="34">
        <f t="shared" si="107"/>
        <v>79</v>
      </c>
      <c r="BS512" s="35">
        <f t="shared" si="108"/>
        <v>100</v>
      </c>
      <c r="BT512" s="35">
        <f t="shared" si="109"/>
        <v>100</v>
      </c>
      <c r="BU512" s="35">
        <f t="shared" si="110"/>
        <v>30</v>
      </c>
      <c r="BV512" s="35">
        <f t="shared" si="111"/>
        <v>71</v>
      </c>
    </row>
    <row r="513" spans="2:74" hidden="1" x14ac:dyDescent="0.3">
      <c r="B513" s="6" t="s">
        <v>800</v>
      </c>
      <c r="C513" s="6">
        <v>402051049</v>
      </c>
      <c r="D513" s="6" t="s">
        <v>466</v>
      </c>
      <c r="E513" s="6" t="s">
        <v>420</v>
      </c>
      <c r="F513" s="6" t="s">
        <v>2379</v>
      </c>
      <c r="G513" s="6" t="s">
        <v>82</v>
      </c>
      <c r="H513" s="6" t="s">
        <v>78</v>
      </c>
      <c r="I513" s="22">
        <v>839000</v>
      </c>
      <c r="J513" s="22">
        <v>850000</v>
      </c>
      <c r="K513" s="22">
        <v>795000</v>
      </c>
      <c r="L513" s="22">
        <v>865000</v>
      </c>
      <c r="M513" s="22">
        <v>912000</v>
      </c>
      <c r="N513" s="22">
        <v>812000</v>
      </c>
      <c r="O513" s="23">
        <v>28</v>
      </c>
      <c r="P513" s="23">
        <v>28</v>
      </c>
      <c r="Q513" s="23">
        <v>27</v>
      </c>
      <c r="R513" s="22">
        <v>600</v>
      </c>
      <c r="S513" s="22">
        <v>550</v>
      </c>
      <c r="T513" s="24">
        <v>2.2999999999999998</v>
      </c>
      <c r="U513" s="24">
        <v>0</v>
      </c>
      <c r="V513" s="24">
        <v>2.2999999999999998</v>
      </c>
      <c r="W513" s="24">
        <v>2.1</v>
      </c>
      <c r="X513" s="25">
        <v>3.7187127532777114E-2</v>
      </c>
      <c r="Y513" s="24">
        <v>1</v>
      </c>
      <c r="Z513" s="24">
        <v>-0.5</v>
      </c>
      <c r="AA513" s="24">
        <v>1.5</v>
      </c>
      <c r="AB513" s="24">
        <v>1.6</v>
      </c>
      <c r="AC513" s="26">
        <v>0.32002048131080385</v>
      </c>
      <c r="AD513" s="24">
        <v>8.6056789685821933</v>
      </c>
      <c r="AE513" s="6">
        <v>235</v>
      </c>
      <c r="AF513" s="6">
        <v>277</v>
      </c>
      <c r="AG513" s="6">
        <v>175</v>
      </c>
      <c r="AH513" s="27">
        <v>2.5111308993766697</v>
      </c>
      <c r="AI513" s="28">
        <v>800000</v>
      </c>
      <c r="AJ513" s="28">
        <v>722500</v>
      </c>
      <c r="AK513" s="28">
        <v>635000</v>
      </c>
      <c r="AL513" s="29">
        <v>0.10726643598615918</v>
      </c>
      <c r="AM513" s="29">
        <v>0.25984251968503935</v>
      </c>
      <c r="AN513" s="6">
        <v>2.8</v>
      </c>
      <c r="AO513" s="27">
        <v>0.19999999999999973</v>
      </c>
      <c r="AP513" s="6">
        <v>2.6</v>
      </c>
      <c r="AQ513" s="26">
        <v>0.11333333333333333</v>
      </c>
      <c r="AR513" s="28">
        <v>600</v>
      </c>
      <c r="AS513" s="28">
        <v>570</v>
      </c>
      <c r="AT513" s="25">
        <v>5.2631578947368418E-2</v>
      </c>
      <c r="AU513" s="26">
        <v>0.40185107849151747</v>
      </c>
      <c r="AV513" s="30">
        <v>1874.88</v>
      </c>
      <c r="AW513" s="24">
        <v>0.74519999999999997</v>
      </c>
      <c r="AX513" s="24">
        <v>0.25480000000000003</v>
      </c>
      <c r="AY513" s="24">
        <v>0.8508</v>
      </c>
      <c r="AZ513" s="24">
        <v>0.1457</v>
      </c>
      <c r="BA513" s="24">
        <v>0.33429999999999999</v>
      </c>
      <c r="BB513" s="24">
        <v>0.41499999999999998</v>
      </c>
      <c r="BC513" s="24">
        <v>0.18179999999999999</v>
      </c>
      <c r="BD513" s="31">
        <v>5</v>
      </c>
      <c r="BE513" s="23">
        <v>22</v>
      </c>
      <c r="BF513" s="32" t="s">
        <v>3212</v>
      </c>
      <c r="BG513" s="33">
        <v>138.753357975298</v>
      </c>
      <c r="BH513" s="33">
        <v>-34.765724905220601</v>
      </c>
      <c r="BI513" s="34">
        <f t="shared" si="98"/>
        <v>79</v>
      </c>
      <c r="BJ513" s="34">
        <f t="shared" si="99"/>
        <v>70</v>
      </c>
      <c r="BK513" s="34">
        <f t="shared" si="100"/>
        <v>94</v>
      </c>
      <c r="BL513" s="34">
        <f t="shared" si="101"/>
        <v>1</v>
      </c>
      <c r="BM513" s="34">
        <f t="shared" si="102"/>
        <v>54</v>
      </c>
      <c r="BN513" s="34">
        <f t="shared" si="103"/>
        <v>100</v>
      </c>
      <c r="BO513" s="34">
        <f t="shared" si="104"/>
        <v>100</v>
      </c>
      <c r="BP513" s="34">
        <f t="shared" si="105"/>
        <v>64</v>
      </c>
      <c r="BQ513" s="35">
        <f t="shared" si="106"/>
        <v>74</v>
      </c>
      <c r="BR513" s="34">
        <f t="shared" si="107"/>
        <v>64</v>
      </c>
      <c r="BS513" s="35">
        <f t="shared" si="108"/>
        <v>54</v>
      </c>
      <c r="BT513" s="35">
        <f t="shared" si="109"/>
        <v>100</v>
      </c>
      <c r="BU513" s="35">
        <f t="shared" si="110"/>
        <v>50</v>
      </c>
      <c r="BV513" s="35">
        <f t="shared" si="111"/>
        <v>71</v>
      </c>
    </row>
    <row r="514" spans="2:74" hidden="1" x14ac:dyDescent="0.3">
      <c r="B514" s="6" t="s">
        <v>801</v>
      </c>
      <c r="C514" s="6">
        <v>501021009</v>
      </c>
      <c r="D514" s="6" t="s">
        <v>394</v>
      </c>
      <c r="E514" s="6" t="s">
        <v>394</v>
      </c>
      <c r="F514" s="6" t="s">
        <v>2696</v>
      </c>
      <c r="G514" s="6" t="s">
        <v>93</v>
      </c>
      <c r="H514" s="6" t="s">
        <v>78</v>
      </c>
      <c r="I514" s="22">
        <v>415000</v>
      </c>
      <c r="J514" s="22">
        <v>399000</v>
      </c>
      <c r="K514" s="22">
        <v>350000</v>
      </c>
      <c r="L514" s="22">
        <v>385000</v>
      </c>
      <c r="M514" s="22">
        <v>380000</v>
      </c>
      <c r="N514" s="22">
        <v>335000</v>
      </c>
      <c r="O514" s="23">
        <v>49</v>
      </c>
      <c r="P514" s="23">
        <v>49</v>
      </c>
      <c r="Q514" s="23">
        <v>56</v>
      </c>
      <c r="R514" s="22">
        <v>530</v>
      </c>
      <c r="S514" s="22">
        <v>470</v>
      </c>
      <c r="T514" s="24">
        <v>2.6</v>
      </c>
      <c r="U514" s="24">
        <v>-0.60000000000000009</v>
      </c>
      <c r="V514" s="24">
        <v>3.2</v>
      </c>
      <c r="W514" s="24">
        <v>3.6</v>
      </c>
      <c r="X514" s="25">
        <v>6.6409638554216874E-2</v>
      </c>
      <c r="Y514" s="24">
        <v>0.5</v>
      </c>
      <c r="Z514" s="24">
        <v>-0.30000000000000004</v>
      </c>
      <c r="AA514" s="24">
        <v>0.8</v>
      </c>
      <c r="AB514" s="24">
        <v>1</v>
      </c>
      <c r="AC514" s="26">
        <v>0.38347997221579067</v>
      </c>
      <c r="AD514" s="24">
        <v>5.7744625714641922</v>
      </c>
      <c r="AE514" s="6">
        <v>392</v>
      </c>
      <c r="AF514" s="6">
        <v>462</v>
      </c>
      <c r="AG514" s="6">
        <v>376</v>
      </c>
      <c r="AH514" s="27">
        <v>3.6565096952908589</v>
      </c>
      <c r="AI514" s="28">
        <v>634500</v>
      </c>
      <c r="AJ514" s="28">
        <v>505000</v>
      </c>
      <c r="AK514" s="28">
        <v>437000</v>
      </c>
      <c r="AL514" s="29">
        <v>0.25643564356435644</v>
      </c>
      <c r="AM514" s="29">
        <v>0.45194508009153317</v>
      </c>
      <c r="AN514" s="6">
        <v>3</v>
      </c>
      <c r="AO514" s="27">
        <v>-0.5</v>
      </c>
      <c r="AP514" s="6">
        <v>3.5</v>
      </c>
      <c r="AQ514" s="26">
        <v>0.08</v>
      </c>
      <c r="AR514" s="28">
        <v>600</v>
      </c>
      <c r="AS514" s="28">
        <v>570</v>
      </c>
      <c r="AT514" s="25">
        <v>5.2631578947368418E-2</v>
      </c>
      <c r="AU514" s="26">
        <v>0.43291666881736857</v>
      </c>
      <c r="AV514" s="30">
        <v>1382.0800000000002</v>
      </c>
      <c r="AW514" s="24">
        <v>0.6623</v>
      </c>
      <c r="AX514" s="24">
        <v>0.3377</v>
      </c>
      <c r="AY514" s="24">
        <v>0.92979999999999996</v>
      </c>
      <c r="AZ514" s="24">
        <v>3.1699999999999999E-2</v>
      </c>
      <c r="BA514" s="24">
        <v>0.40660000000000002</v>
      </c>
      <c r="BB514" s="24">
        <v>0.36020000000000002</v>
      </c>
      <c r="BC514" s="24">
        <v>0.19539999999999999</v>
      </c>
      <c r="BD514" s="31">
        <v>3</v>
      </c>
      <c r="BE514" s="23">
        <v>150</v>
      </c>
      <c r="BF514" s="32" t="s">
        <v>3213</v>
      </c>
      <c r="BG514" s="33">
        <v>116.170652016882</v>
      </c>
      <c r="BH514" s="33">
        <v>-33.270246910677201</v>
      </c>
      <c r="BI514" s="34">
        <f t="shared" si="98"/>
        <v>74</v>
      </c>
      <c r="BJ514" s="34">
        <f t="shared" si="99"/>
        <v>67</v>
      </c>
      <c r="BK514" s="34">
        <f t="shared" si="100"/>
        <v>80</v>
      </c>
      <c r="BL514" s="34">
        <f t="shared" si="101"/>
        <v>1</v>
      </c>
      <c r="BM514" s="34">
        <f t="shared" si="102"/>
        <v>100</v>
      </c>
      <c r="BN514" s="34">
        <f t="shared" si="103"/>
        <v>100</v>
      </c>
      <c r="BO514" s="34">
        <f t="shared" si="104"/>
        <v>77</v>
      </c>
      <c r="BP514" s="34">
        <f t="shared" si="105"/>
        <v>79</v>
      </c>
      <c r="BQ514" s="35">
        <f t="shared" si="106"/>
        <v>100</v>
      </c>
      <c r="BR514" s="34">
        <f t="shared" si="107"/>
        <v>92</v>
      </c>
      <c r="BS514" s="35">
        <f t="shared" si="108"/>
        <v>12</v>
      </c>
      <c r="BT514" s="35">
        <f t="shared" si="109"/>
        <v>100</v>
      </c>
      <c r="BU514" s="35">
        <f t="shared" si="110"/>
        <v>30</v>
      </c>
      <c r="BV514" s="35">
        <f t="shared" si="111"/>
        <v>71</v>
      </c>
    </row>
    <row r="515" spans="2:74" hidden="1" x14ac:dyDescent="0.3">
      <c r="B515" s="6" t="s">
        <v>802</v>
      </c>
      <c r="C515" s="6">
        <v>506051140</v>
      </c>
      <c r="D515" s="6" t="s">
        <v>432</v>
      </c>
      <c r="E515" s="6" t="s">
        <v>281</v>
      </c>
      <c r="F515" s="6" t="s">
        <v>2720</v>
      </c>
      <c r="G515" s="6" t="s">
        <v>93</v>
      </c>
      <c r="H515" s="6" t="s">
        <v>78</v>
      </c>
      <c r="I515" s="22">
        <v>900000</v>
      </c>
      <c r="J515" s="22">
        <v>899000</v>
      </c>
      <c r="K515" s="22">
        <v>800700</v>
      </c>
      <c r="L515" s="22">
        <v>1075000</v>
      </c>
      <c r="M515" s="22">
        <v>1050000</v>
      </c>
      <c r="N515" s="22">
        <v>850000</v>
      </c>
      <c r="O515" s="23">
        <v>40</v>
      </c>
      <c r="P515" s="23">
        <v>39</v>
      </c>
      <c r="Q515" s="23">
        <v>42</v>
      </c>
      <c r="R515" s="22">
        <v>750</v>
      </c>
      <c r="S515" s="22">
        <v>600</v>
      </c>
      <c r="T515" s="24">
        <v>3.3</v>
      </c>
      <c r="U515" s="24">
        <v>-0.20000000000000018</v>
      </c>
      <c r="V515" s="24">
        <v>3.5</v>
      </c>
      <c r="W515" s="24">
        <v>3</v>
      </c>
      <c r="X515" s="25">
        <v>4.3333333333333335E-2</v>
      </c>
      <c r="Y515" s="24">
        <v>1</v>
      </c>
      <c r="Z515" s="24">
        <v>-0.39999999999999991</v>
      </c>
      <c r="AA515" s="24">
        <v>1.4</v>
      </c>
      <c r="AB515" s="24">
        <v>1.4</v>
      </c>
      <c r="AC515" s="26">
        <v>0.35925045984058857</v>
      </c>
      <c r="AD515" s="24">
        <v>8.2903952270905048</v>
      </c>
      <c r="AE515" s="6">
        <v>186</v>
      </c>
      <c r="AF515" s="6">
        <v>209</v>
      </c>
      <c r="AG515" s="6">
        <v>152</v>
      </c>
      <c r="AH515" s="27">
        <v>3.1718061674008808</v>
      </c>
      <c r="AI515" s="28">
        <v>840000</v>
      </c>
      <c r="AJ515" s="28">
        <v>700000</v>
      </c>
      <c r="AK515" s="28">
        <v>601000</v>
      </c>
      <c r="AL515" s="29">
        <v>0.2</v>
      </c>
      <c r="AM515" s="29">
        <v>0.39767054908485855</v>
      </c>
      <c r="AN515" s="6">
        <v>2.9</v>
      </c>
      <c r="AO515" s="27">
        <v>-0.30000000000000027</v>
      </c>
      <c r="AP515" s="6">
        <v>3.2</v>
      </c>
      <c r="AQ515" s="26">
        <v>5.3214774281805745E-2</v>
      </c>
      <c r="AR515" s="28">
        <v>680</v>
      </c>
      <c r="AS515" s="28">
        <v>600</v>
      </c>
      <c r="AT515" s="25">
        <v>0.13333333333333333</v>
      </c>
      <c r="AU515" s="26">
        <v>0.48923145845429061</v>
      </c>
      <c r="AV515" s="30">
        <v>2087.6800000000003</v>
      </c>
      <c r="AW515" s="24">
        <v>0.77370000000000005</v>
      </c>
      <c r="AX515" s="24">
        <v>0.2263</v>
      </c>
      <c r="AY515" s="24">
        <v>0.9325</v>
      </c>
      <c r="AZ515" s="24">
        <v>5.67E-2</v>
      </c>
      <c r="BA515" s="24">
        <v>0.46450000000000002</v>
      </c>
      <c r="BB515" s="24">
        <v>0.39179999999999998</v>
      </c>
      <c r="BC515" s="24">
        <v>0.1242</v>
      </c>
      <c r="BD515" s="31">
        <v>6.5</v>
      </c>
      <c r="BE515" s="23">
        <v>18</v>
      </c>
      <c r="BF515" s="32" t="s">
        <v>3214</v>
      </c>
      <c r="BG515" s="33">
        <v>116.036677525295</v>
      </c>
      <c r="BH515" s="33">
        <v>-31.958455182175999</v>
      </c>
      <c r="BI515" s="34">
        <f t="shared" si="98"/>
        <v>62</v>
      </c>
      <c r="BJ515" s="34">
        <f t="shared" si="99"/>
        <v>69</v>
      </c>
      <c r="BK515" s="34">
        <f t="shared" si="100"/>
        <v>85</v>
      </c>
      <c r="BL515" s="34">
        <f t="shared" si="101"/>
        <v>1</v>
      </c>
      <c r="BM515" s="34">
        <f t="shared" si="102"/>
        <v>100</v>
      </c>
      <c r="BN515" s="34">
        <f t="shared" si="103"/>
        <v>67</v>
      </c>
      <c r="BO515" s="34">
        <f t="shared" si="104"/>
        <v>100</v>
      </c>
      <c r="BP515" s="34">
        <f t="shared" si="105"/>
        <v>92</v>
      </c>
      <c r="BQ515" s="35">
        <f t="shared" si="106"/>
        <v>95</v>
      </c>
      <c r="BR515" s="34">
        <f t="shared" si="107"/>
        <v>67</v>
      </c>
      <c r="BS515" s="35">
        <f t="shared" si="108"/>
        <v>28</v>
      </c>
      <c r="BT515" s="35">
        <f t="shared" si="109"/>
        <v>100</v>
      </c>
      <c r="BU515" s="35">
        <f t="shared" si="110"/>
        <v>65</v>
      </c>
      <c r="BV515" s="35">
        <f t="shared" si="111"/>
        <v>71</v>
      </c>
    </row>
    <row r="516" spans="2:74" hidden="1" x14ac:dyDescent="0.3">
      <c r="B516" s="6" t="s">
        <v>803</v>
      </c>
      <c r="C516" s="6">
        <v>603021069</v>
      </c>
      <c r="D516" s="6" t="s">
        <v>804</v>
      </c>
      <c r="E516" s="6" t="s">
        <v>662</v>
      </c>
      <c r="F516" s="6" t="s">
        <v>2742</v>
      </c>
      <c r="G516" s="6" t="s">
        <v>130</v>
      </c>
      <c r="H516" s="6" t="s">
        <v>78</v>
      </c>
      <c r="I516" s="22">
        <v>865000</v>
      </c>
      <c r="J516" s="22">
        <v>865000</v>
      </c>
      <c r="K516" s="22">
        <v>850000</v>
      </c>
      <c r="L516" s="22">
        <v>825000</v>
      </c>
      <c r="M516" s="22">
        <v>825000</v>
      </c>
      <c r="N516" s="22">
        <v>768000</v>
      </c>
      <c r="O516" s="23">
        <v>114</v>
      </c>
      <c r="P516" s="23">
        <v>88</v>
      </c>
      <c r="Q516" s="23">
        <v>62</v>
      </c>
      <c r="R516" s="22">
        <v>440</v>
      </c>
      <c r="S516" s="22">
        <v>450</v>
      </c>
      <c r="T516" s="24">
        <v>2.4</v>
      </c>
      <c r="U516" s="24">
        <v>0.10000000000000009</v>
      </c>
      <c r="V516" s="24">
        <v>2.2999999999999998</v>
      </c>
      <c r="W516" s="24">
        <v>2.4</v>
      </c>
      <c r="X516" s="25">
        <v>2.6450867052023121E-2</v>
      </c>
      <c r="Y516" s="24">
        <v>0.6</v>
      </c>
      <c r="Z516" s="24">
        <v>-0.30000000000000004</v>
      </c>
      <c r="AA516" s="24">
        <v>0.9</v>
      </c>
      <c r="AB516" s="24">
        <v>0.8</v>
      </c>
      <c r="AC516" s="26">
        <v>0.30313051146384473</v>
      </c>
      <c r="AD516" s="24">
        <v>11.460135158051823</v>
      </c>
      <c r="AE516" s="6">
        <v>237</v>
      </c>
      <c r="AF516" s="6">
        <v>273</v>
      </c>
      <c r="AG516" s="6">
        <v>204</v>
      </c>
      <c r="AH516" s="27">
        <v>8.03125</v>
      </c>
      <c r="AI516" s="28">
        <v>605000</v>
      </c>
      <c r="AJ516" s="28">
        <v>665000</v>
      </c>
      <c r="AK516" s="28">
        <v>680000</v>
      </c>
      <c r="AL516" s="29">
        <v>-9.0225563909774431E-2</v>
      </c>
      <c r="AM516" s="29">
        <v>-0.11029411764705882</v>
      </c>
      <c r="AN516" s="6">
        <v>2.7</v>
      </c>
      <c r="AO516" s="27">
        <v>0</v>
      </c>
      <c r="AP516" s="6">
        <v>2.7</v>
      </c>
      <c r="AQ516" s="26">
        <v>8.9062500000000003E-2</v>
      </c>
      <c r="AR516" s="28">
        <v>465</v>
      </c>
      <c r="AS516" s="28">
        <v>450</v>
      </c>
      <c r="AT516" s="25">
        <v>3.3333333333333333E-2</v>
      </c>
      <c r="AU516" s="26">
        <v>5.5759617759001512E-2</v>
      </c>
      <c r="AV516" s="30">
        <v>1451.5200000000002</v>
      </c>
      <c r="AW516" s="24">
        <v>0.71899999999999997</v>
      </c>
      <c r="AX516" s="24">
        <v>0.28100000000000003</v>
      </c>
      <c r="AY516" s="24">
        <v>0.96850000000000003</v>
      </c>
      <c r="AZ516" s="24">
        <v>7.3000000000000001E-3</v>
      </c>
      <c r="BA516" s="24">
        <v>0.54469999999999996</v>
      </c>
      <c r="BB516" s="24">
        <v>0.30449999999999999</v>
      </c>
      <c r="BC516" s="24">
        <v>0.1047</v>
      </c>
      <c r="BD516" s="31">
        <v>7</v>
      </c>
      <c r="BE516" s="23">
        <v>35</v>
      </c>
      <c r="BF516" s="32" t="s">
        <v>3215</v>
      </c>
      <c r="BG516" s="33">
        <v>147.232969588999</v>
      </c>
      <c r="BH516" s="33">
        <v>-43.192705634407297</v>
      </c>
      <c r="BI516" s="34">
        <f t="shared" ref="BI516:BI579" si="112">IF(T516&lt;=1, 100, IF(T516&gt;=7, 1, ROUND(100 - ((T516-1)/6)*99, 0)))</f>
        <v>77</v>
      </c>
      <c r="BJ516" s="34">
        <f t="shared" ref="BJ516:BJ579" si="113">IF(AN516&lt;=1, 100, IF(AN516&gt;=7, 1, ROUND(100 - ((AN516-1)/6)*99, 0)))</f>
        <v>72</v>
      </c>
      <c r="BK516" s="34">
        <f t="shared" ref="BK516:BK579" si="114">IF(AH516&lt;=2, 100, IF(AH516&gt;=10, 1, ROUND(100 - ((AH516-2)/8)*99, 0)))</f>
        <v>25</v>
      </c>
      <c r="BL516" s="34">
        <f t="shared" ref="BL516:BL579" si="115">IF(OR(ISBLANK(AU516), AU516=""), "", IF(AU516&lt;=0, 100, IF(AU516&gt;=0.3, 1, ROUND(100 - (AU516/0.3)*99, 0))))</f>
        <v>82</v>
      </c>
      <c r="BM516" s="34">
        <f t="shared" ref="BM516:BM579" si="116">IF(AL516&lt;=0, 1, IF(AL516&gt;=0.2, 100, ROUND(1 + (AL516/0.2)*99, 0)))</f>
        <v>1</v>
      </c>
      <c r="BN516" s="34">
        <f t="shared" ref="BN516:BN579" si="117">IF(AQ516&lt;=0.01, 1, IF(AQ516&gt;=0.075, 100, ROUND(1 + ((AQ516-0.01)/0.065)*99, 0)))</f>
        <v>100</v>
      </c>
      <c r="BO516" s="34">
        <f t="shared" ref="BO516:BO579" si="118">IF(BE516&gt;=750, 1, IF(BE516&lt;=50, 100, ROUND(100 - 99 * (((BE516 - 50)/700)^0.75), 0)))</f>
        <v>100</v>
      </c>
      <c r="BP516" s="34">
        <f t="shared" ref="BP516:BP579" si="119">IF(BA516&gt;=0.5, 100, IF(BA516&lt;=0.05, 1, ROUND(1 + ((BA516-0.05)/0.45)*99, 0)))</f>
        <v>100</v>
      </c>
      <c r="BQ516" s="35">
        <f t="shared" ref="BQ516:BQ579" si="120">IF(X516&gt;=0.045, 100, IF(X516&lt;=0.015, 1, ROUND(1 + ((X516-0.015)/0.03)*99, 0)))</f>
        <v>39</v>
      </c>
      <c r="BR516" s="34">
        <f t="shared" ref="BR516:BR579" si="121">IF(AD516&lt;=5, 100, IF(AD516&gt;=15, 1, ROUND(100 - ((AD516-5)/10)*99, 0)))</f>
        <v>36</v>
      </c>
      <c r="BS516" s="35">
        <f t="shared" ref="BS516:BS579" si="122">IF(AC516&lt;=0.25, 100, IF(AC516&gt;=0.4, 1, ROUND(100 - ((AC516-0.25)/0.15)*99, 0)))</f>
        <v>65</v>
      </c>
      <c r="BT516" s="35">
        <f t="shared" ref="BT516:BT579" si="123">IF(Y516&lt;=1, 100, IF(Y516&gt;=7, 1, ROUND(100 - ((Y516-1)/6)*99, 0)))</f>
        <v>100</v>
      </c>
      <c r="BU516" s="35">
        <f t="shared" ref="BU516:BU579" si="124">BD516*10</f>
        <v>70</v>
      </c>
      <c r="BV516" s="35">
        <f t="shared" ref="BV516:BV579" si="125">IF(
  (
    IF($BI$2,0.1,0) + IF($BJ$2,0.1,0) + IF($BK$2,0.05,0) + IF($BL$2,0.07,0) + IF($BM$2,0.05,0) + IF($BN$2,0.1,0) +
    IF($BO$2,0.07,0) + IF($BP$2,0.08,0) + IF($BQ$2,0.08,0) + IF($BR$2,0.07,0) + IF($BS$2,0.07,0) + IF($BT$2,0.08,0) +
    IF($BU$2,0.08,0)
  ) = 0,
  "",
  ROUND(
    (
      IF($BI$2, BI516*0.1, 0) + IF($BJ$2, BJ516*0.1, 0) + IF($BK$2, BK516*0.05, 0) + IF($BL$2, BL516*0.07, 0) +
      IF($BM$2, BM516*0.05, 0) + IF($BN$2, BN516*0.1, 0) + IF($BO$2, BO516*0.07, 0) + IF($BP$2, BP516*0.08, 0) +
      IF($BQ$2, BQ516*0.08, 0) + IF($BR$2, BR516*0.07, 0) + IF($BS$2, BS516*0.07, 0) + IF($BT$2, BT516*0.08, 0) +
      IF($BU$2, BU516*0.08, 0)
    ) /
    (
      IF($BI$2,0.1,0) + IF($BJ$2,0.1,0) + IF($BK$2,0.05,0) + IF($BL$2,0.07,0) + IF($BM$2,0.05,0) +
      IF($BN$2,0.1,0) + IF($BO$2,0.07,0) + IF($BP$2,0.08,0) + IF($BQ$2,0.08,0) + IF($BR$2,0.07,0) +
      IF($BS$2,0.07,0) + IF($BT$2,0.08,0) + IF($BU$2,0.08,0)
    ),
  0)
)</f>
        <v>71</v>
      </c>
    </row>
    <row r="517" spans="2:74" hidden="1" x14ac:dyDescent="0.3">
      <c r="B517" s="6" t="s">
        <v>805</v>
      </c>
      <c r="C517" s="6">
        <v>801071087</v>
      </c>
      <c r="D517" s="6" t="s">
        <v>150</v>
      </c>
      <c r="E517" s="6" t="s">
        <v>107</v>
      </c>
      <c r="F517" s="6" t="s">
        <v>2703</v>
      </c>
      <c r="G517" s="6" t="s">
        <v>108</v>
      </c>
      <c r="H517" s="6" t="s">
        <v>78</v>
      </c>
      <c r="I517" s="22">
        <v>779000</v>
      </c>
      <c r="J517" s="22">
        <v>790500</v>
      </c>
      <c r="K517" s="22">
        <v>799000</v>
      </c>
      <c r="L517" s="22">
        <v>769000</v>
      </c>
      <c r="M517" s="22">
        <v>775000</v>
      </c>
      <c r="N517" s="22">
        <v>800000</v>
      </c>
      <c r="O517" s="23">
        <v>24</v>
      </c>
      <c r="P517" s="23">
        <v>24</v>
      </c>
      <c r="Q517" s="23">
        <v>31</v>
      </c>
      <c r="R517" s="22">
        <v>620</v>
      </c>
      <c r="S517" s="22">
        <v>620</v>
      </c>
      <c r="T517" s="24">
        <v>3.3</v>
      </c>
      <c r="U517" s="24">
        <v>0</v>
      </c>
      <c r="V517" s="24">
        <v>3.3</v>
      </c>
      <c r="W517" s="24">
        <v>3.4</v>
      </c>
      <c r="X517" s="25">
        <v>4.1386392811296531E-2</v>
      </c>
      <c r="Y517" s="24">
        <v>1.2</v>
      </c>
      <c r="Z517" s="24">
        <v>-0.90000000000000013</v>
      </c>
      <c r="AA517" s="24">
        <v>2.1</v>
      </c>
      <c r="AB517" s="24">
        <v>2.1</v>
      </c>
      <c r="AC517" s="26">
        <v>0.27096007272218725</v>
      </c>
      <c r="AD517" s="24">
        <v>6.5470811616186051</v>
      </c>
      <c r="AE517" s="6">
        <v>77</v>
      </c>
      <c r="AF517" s="6">
        <v>147</v>
      </c>
      <c r="AG517" s="6">
        <v>118</v>
      </c>
      <c r="AH517" s="27">
        <v>1.2691099476439791</v>
      </c>
      <c r="AI517" s="28">
        <v>870000</v>
      </c>
      <c r="AJ517" s="28">
        <v>855300</v>
      </c>
      <c r="AK517" s="28">
        <v>862000</v>
      </c>
      <c r="AL517" s="29">
        <v>1.7186951946685375E-2</v>
      </c>
      <c r="AM517" s="29">
        <v>9.2807424593967514E-3</v>
      </c>
      <c r="AN517" s="6">
        <v>3.2</v>
      </c>
      <c r="AO517" s="27">
        <v>0.30000000000000027</v>
      </c>
      <c r="AP517" s="6">
        <v>2.9</v>
      </c>
      <c r="AQ517" s="26">
        <v>7.2106824925816021E-2</v>
      </c>
      <c r="AR517" s="28">
        <v>660</v>
      </c>
      <c r="AS517" s="28">
        <v>650</v>
      </c>
      <c r="AT517" s="25">
        <v>1.5384615384615385E-2</v>
      </c>
      <c r="AU517" s="26">
        <v>0.20473093258716812</v>
      </c>
      <c r="AV517" s="30">
        <v>2288.1600000000003</v>
      </c>
      <c r="AW517" s="24">
        <v>0.74929999999999997</v>
      </c>
      <c r="AX517" s="24">
        <v>0.25069999999999998</v>
      </c>
      <c r="AY517" s="24">
        <v>0.96120000000000005</v>
      </c>
      <c r="AZ517" s="24">
        <v>4.0599999999999997E-2</v>
      </c>
      <c r="BA517" s="24">
        <v>0.26079999999999998</v>
      </c>
      <c r="BB517" s="24">
        <v>0.47199999999999998</v>
      </c>
      <c r="BC517" s="24">
        <v>0.25719999999999998</v>
      </c>
      <c r="BD517" s="31">
        <v>5</v>
      </c>
      <c r="BE517" s="23">
        <v>60</v>
      </c>
      <c r="BF517" s="32" t="s">
        <v>3216</v>
      </c>
      <c r="BG517" s="33">
        <v>149.10914417497901</v>
      </c>
      <c r="BH517" s="33">
        <v>-35.426308975149098</v>
      </c>
      <c r="BI517" s="34">
        <f t="shared" si="112"/>
        <v>62</v>
      </c>
      <c r="BJ517" s="34">
        <f t="shared" si="113"/>
        <v>64</v>
      </c>
      <c r="BK517" s="34">
        <f t="shared" si="114"/>
        <v>100</v>
      </c>
      <c r="BL517" s="34">
        <f t="shared" si="115"/>
        <v>32</v>
      </c>
      <c r="BM517" s="34">
        <f t="shared" si="116"/>
        <v>10</v>
      </c>
      <c r="BN517" s="34">
        <f t="shared" si="117"/>
        <v>96</v>
      </c>
      <c r="BO517" s="34">
        <f t="shared" si="118"/>
        <v>96</v>
      </c>
      <c r="BP517" s="34">
        <f t="shared" si="119"/>
        <v>47</v>
      </c>
      <c r="BQ517" s="35">
        <f t="shared" si="120"/>
        <v>88</v>
      </c>
      <c r="BR517" s="34">
        <f t="shared" si="121"/>
        <v>85</v>
      </c>
      <c r="BS517" s="35">
        <f t="shared" si="122"/>
        <v>86</v>
      </c>
      <c r="BT517" s="35">
        <f t="shared" si="123"/>
        <v>97</v>
      </c>
      <c r="BU517" s="35">
        <f t="shared" si="124"/>
        <v>50</v>
      </c>
      <c r="BV517" s="35">
        <f t="shared" si="125"/>
        <v>71</v>
      </c>
    </row>
    <row r="518" spans="2:74" hidden="1" x14ac:dyDescent="0.3">
      <c r="B518" s="6" t="s">
        <v>806</v>
      </c>
      <c r="C518" s="6">
        <v>801071088</v>
      </c>
      <c r="D518" s="6" t="s">
        <v>150</v>
      </c>
      <c r="E518" s="6" t="s">
        <v>107</v>
      </c>
      <c r="F518" s="6" t="s">
        <v>2703</v>
      </c>
      <c r="G518" s="6" t="s">
        <v>108</v>
      </c>
      <c r="H518" s="6" t="s">
        <v>78</v>
      </c>
      <c r="I518" s="22">
        <v>860000</v>
      </c>
      <c r="J518" s="22">
        <v>849999</v>
      </c>
      <c r="K518" s="22">
        <v>839000</v>
      </c>
      <c r="L518" s="22">
        <v>850000</v>
      </c>
      <c r="M518" s="22">
        <v>850000</v>
      </c>
      <c r="N518" s="22">
        <v>830000</v>
      </c>
      <c r="O518" s="23">
        <v>27</v>
      </c>
      <c r="P518" s="23">
        <v>33</v>
      </c>
      <c r="Q518" s="23">
        <v>28</v>
      </c>
      <c r="R518" s="22">
        <v>610</v>
      </c>
      <c r="S518" s="22">
        <v>610</v>
      </c>
      <c r="T518" s="24">
        <v>3.9</v>
      </c>
      <c r="U518" s="24">
        <v>0</v>
      </c>
      <c r="V518" s="24">
        <v>3.9</v>
      </c>
      <c r="W518" s="24">
        <v>4</v>
      </c>
      <c r="X518" s="25">
        <v>3.6883720930232559E-2</v>
      </c>
      <c r="Y518" s="24">
        <v>1</v>
      </c>
      <c r="Z518" s="24">
        <v>-0.39999999999999991</v>
      </c>
      <c r="AA518" s="24">
        <v>1.4</v>
      </c>
      <c r="AB518" s="24">
        <v>1.3</v>
      </c>
      <c r="AC518" s="26">
        <v>0.21044932656215498</v>
      </c>
      <c r="AD518" s="24">
        <v>5.7057509723661184</v>
      </c>
      <c r="AE518" s="6">
        <v>77</v>
      </c>
      <c r="AF518" s="6">
        <v>147</v>
      </c>
      <c r="AG518" s="6">
        <v>118</v>
      </c>
      <c r="AH518" s="27">
        <v>1.2691099476439791</v>
      </c>
      <c r="AI518" s="28">
        <v>870000</v>
      </c>
      <c r="AJ518" s="28">
        <v>855300</v>
      </c>
      <c r="AK518" s="28">
        <v>862000</v>
      </c>
      <c r="AL518" s="29">
        <v>1.7186951946685375E-2</v>
      </c>
      <c r="AM518" s="29">
        <v>9.2807424593967514E-3</v>
      </c>
      <c r="AN518" s="6">
        <v>3.2</v>
      </c>
      <c r="AO518" s="27">
        <v>0.30000000000000027</v>
      </c>
      <c r="AP518" s="6">
        <v>2.9</v>
      </c>
      <c r="AQ518" s="26">
        <v>7.2106824925816021E-2</v>
      </c>
      <c r="AR518" s="28">
        <v>660</v>
      </c>
      <c r="AS518" s="28">
        <v>650</v>
      </c>
      <c r="AT518" s="25">
        <v>1.5384615384615385E-2</v>
      </c>
      <c r="AU518" s="26">
        <v>0.20473093258716812</v>
      </c>
      <c r="AV518" s="30">
        <v>2898.5600000000004</v>
      </c>
      <c r="AW518" s="24">
        <v>0.79679999999999995</v>
      </c>
      <c r="AX518" s="24">
        <v>0.20319999999999999</v>
      </c>
      <c r="AY518" s="24">
        <v>0.94850000000000001</v>
      </c>
      <c r="AZ518" s="24">
        <v>4.8500000000000001E-2</v>
      </c>
      <c r="BA518" s="24">
        <v>0.2591</v>
      </c>
      <c r="BB518" s="24">
        <v>0.54769999999999996</v>
      </c>
      <c r="BC518" s="24">
        <v>0.17730000000000001</v>
      </c>
      <c r="BD518" s="31">
        <v>5</v>
      </c>
      <c r="BE518" s="23">
        <v>59</v>
      </c>
      <c r="BF518" s="32" t="s">
        <v>3217</v>
      </c>
      <c r="BG518" s="33">
        <v>149.12006130292801</v>
      </c>
      <c r="BH518" s="33">
        <v>-35.449420831258202</v>
      </c>
      <c r="BI518" s="34">
        <f t="shared" si="112"/>
        <v>52</v>
      </c>
      <c r="BJ518" s="34">
        <f t="shared" si="113"/>
        <v>64</v>
      </c>
      <c r="BK518" s="34">
        <f t="shared" si="114"/>
        <v>100</v>
      </c>
      <c r="BL518" s="34">
        <f t="shared" si="115"/>
        <v>32</v>
      </c>
      <c r="BM518" s="34">
        <f t="shared" si="116"/>
        <v>10</v>
      </c>
      <c r="BN518" s="34">
        <f t="shared" si="117"/>
        <v>96</v>
      </c>
      <c r="BO518" s="34">
        <f t="shared" si="118"/>
        <v>96</v>
      </c>
      <c r="BP518" s="34">
        <f t="shared" si="119"/>
        <v>47</v>
      </c>
      <c r="BQ518" s="35">
        <f t="shared" si="120"/>
        <v>73</v>
      </c>
      <c r="BR518" s="34">
        <f t="shared" si="121"/>
        <v>93</v>
      </c>
      <c r="BS518" s="35">
        <f t="shared" si="122"/>
        <v>100</v>
      </c>
      <c r="BT518" s="35">
        <f t="shared" si="123"/>
        <v>100</v>
      </c>
      <c r="BU518" s="35">
        <f t="shared" si="124"/>
        <v>50</v>
      </c>
      <c r="BV518" s="35">
        <f t="shared" si="125"/>
        <v>71</v>
      </c>
    </row>
    <row r="519" spans="2:74" hidden="1" x14ac:dyDescent="0.3">
      <c r="B519" s="6" t="s">
        <v>807</v>
      </c>
      <c r="C519" s="6">
        <v>101021611</v>
      </c>
      <c r="D519" s="6" t="s">
        <v>746</v>
      </c>
      <c r="E519" s="6" t="s">
        <v>316</v>
      </c>
      <c r="F519" s="6" t="s">
        <v>2691</v>
      </c>
      <c r="G519" s="6" t="s">
        <v>77</v>
      </c>
      <c r="H519" s="6" t="s">
        <v>78</v>
      </c>
      <c r="I519" s="22">
        <v>1095000</v>
      </c>
      <c r="J519" s="22">
        <v>1095000</v>
      </c>
      <c r="K519" s="22">
        <v>1117100</v>
      </c>
      <c r="L519" s="22">
        <v>1080000</v>
      </c>
      <c r="M519" s="22">
        <v>1090000</v>
      </c>
      <c r="N519" s="22">
        <v>1055000</v>
      </c>
      <c r="O519" s="23">
        <v>61</v>
      </c>
      <c r="P519" s="23">
        <v>63</v>
      </c>
      <c r="Q519" s="23">
        <v>66</v>
      </c>
      <c r="R519" s="22">
        <v>730</v>
      </c>
      <c r="S519" s="22">
        <v>690</v>
      </c>
      <c r="T519" s="24">
        <v>2.2999999999999998</v>
      </c>
      <c r="U519" s="24">
        <v>-0.20000000000000018</v>
      </c>
      <c r="V519" s="24">
        <v>2.5</v>
      </c>
      <c r="W519" s="24">
        <v>2</v>
      </c>
      <c r="X519" s="25">
        <v>3.4666666666666665E-2</v>
      </c>
      <c r="Y519" s="24">
        <v>1.8</v>
      </c>
      <c r="Z519" s="24">
        <v>-0.59999999999999987</v>
      </c>
      <c r="AA519" s="24">
        <v>2.4</v>
      </c>
      <c r="AB519" s="24">
        <v>2.4</v>
      </c>
      <c r="AC519" s="26">
        <v>0.22275656674152913</v>
      </c>
      <c r="AD519" s="24">
        <v>6.4256701944671866</v>
      </c>
      <c r="AE519" s="6">
        <v>285</v>
      </c>
      <c r="AF519" s="6">
        <v>319</v>
      </c>
      <c r="AG519" s="6">
        <v>248</v>
      </c>
      <c r="AH519" s="27">
        <v>7.8283261802575099</v>
      </c>
      <c r="AI519" s="28">
        <v>970000</v>
      </c>
      <c r="AJ519" s="28">
        <v>960000</v>
      </c>
      <c r="AK519" s="28">
        <v>951000</v>
      </c>
      <c r="AL519" s="29">
        <v>1.0416666666666666E-2</v>
      </c>
      <c r="AM519" s="29">
        <v>1.9978969505783387E-2</v>
      </c>
      <c r="AN519" s="6">
        <v>1.9</v>
      </c>
      <c r="AO519" s="27">
        <v>-0.10000000000000009</v>
      </c>
      <c r="AP519" s="6">
        <v>2</v>
      </c>
      <c r="AQ519" s="26">
        <v>7.4774774774774774E-2</v>
      </c>
      <c r="AR519" s="28">
        <v>720</v>
      </c>
      <c r="AS519" s="28">
        <v>690</v>
      </c>
      <c r="AT519" s="25">
        <v>4.3478260869565216E-2</v>
      </c>
      <c r="AU519" s="26">
        <v>0.23570985932409283</v>
      </c>
      <c r="AV519" s="30">
        <v>3277.1200000000003</v>
      </c>
      <c r="AW519" s="24">
        <v>0.84640000000000004</v>
      </c>
      <c r="AX519" s="24">
        <v>0.15359999999999999</v>
      </c>
      <c r="AY519" s="24">
        <v>0.97970000000000002</v>
      </c>
      <c r="AZ519" s="24">
        <v>1.23E-2</v>
      </c>
      <c r="BA519" s="24">
        <v>0.35</v>
      </c>
      <c r="BB519" s="24">
        <v>0.52869999999999995</v>
      </c>
      <c r="BC519" s="24">
        <v>9.8299999999999998E-2</v>
      </c>
      <c r="BD519" s="31">
        <v>7.5</v>
      </c>
      <c r="BE519" s="23">
        <v>238</v>
      </c>
      <c r="BF519" s="32" t="s">
        <v>3218</v>
      </c>
      <c r="BG519" s="33">
        <v>149.42356343510701</v>
      </c>
      <c r="BH519" s="33">
        <v>-35.421145780859398</v>
      </c>
      <c r="BI519" s="34">
        <f t="shared" si="112"/>
        <v>79</v>
      </c>
      <c r="BJ519" s="34">
        <f t="shared" si="113"/>
        <v>85</v>
      </c>
      <c r="BK519" s="34">
        <f t="shared" si="114"/>
        <v>28</v>
      </c>
      <c r="BL519" s="34">
        <f t="shared" si="115"/>
        <v>22</v>
      </c>
      <c r="BM519" s="34">
        <f t="shared" si="116"/>
        <v>6</v>
      </c>
      <c r="BN519" s="34">
        <f t="shared" si="117"/>
        <v>100</v>
      </c>
      <c r="BO519" s="34">
        <f t="shared" si="118"/>
        <v>63</v>
      </c>
      <c r="BP519" s="34">
        <f t="shared" si="119"/>
        <v>67</v>
      </c>
      <c r="BQ519" s="35">
        <f t="shared" si="120"/>
        <v>66</v>
      </c>
      <c r="BR519" s="34">
        <f t="shared" si="121"/>
        <v>86</v>
      </c>
      <c r="BS519" s="35">
        <f t="shared" si="122"/>
        <v>100</v>
      </c>
      <c r="BT519" s="35">
        <f t="shared" si="123"/>
        <v>87</v>
      </c>
      <c r="BU519" s="35">
        <f t="shared" si="124"/>
        <v>75</v>
      </c>
      <c r="BV519" s="35">
        <f t="shared" si="125"/>
        <v>71</v>
      </c>
    </row>
    <row r="520" spans="2:74" hidden="1" x14ac:dyDescent="0.3">
      <c r="B520" s="6" t="s">
        <v>808</v>
      </c>
      <c r="C520" s="6">
        <v>102011033</v>
      </c>
      <c r="D520" s="6" t="s">
        <v>302</v>
      </c>
      <c r="E520" s="6" t="s">
        <v>205</v>
      </c>
      <c r="F520" s="6" t="s">
        <v>205</v>
      </c>
      <c r="G520" s="6" t="s">
        <v>77</v>
      </c>
      <c r="H520" s="6" t="s">
        <v>78</v>
      </c>
      <c r="I520" s="22">
        <v>990000</v>
      </c>
      <c r="J520" s="22">
        <v>989040</v>
      </c>
      <c r="K520" s="22">
        <v>960000</v>
      </c>
      <c r="L520" s="22">
        <v>1026500</v>
      </c>
      <c r="M520" s="22">
        <v>963000</v>
      </c>
      <c r="N520" s="22">
        <v>963000</v>
      </c>
      <c r="O520" s="23">
        <v>27</v>
      </c>
      <c r="P520" s="23">
        <v>27</v>
      </c>
      <c r="Q520" s="23">
        <v>22</v>
      </c>
      <c r="R520" s="22">
        <v>700</v>
      </c>
      <c r="S520" s="22">
        <v>630</v>
      </c>
      <c r="T520" s="24">
        <v>2.8</v>
      </c>
      <c r="U520" s="24">
        <v>-0.20000000000000018</v>
      </c>
      <c r="V520" s="24">
        <v>3</v>
      </c>
      <c r="W520" s="24">
        <v>2.7</v>
      </c>
      <c r="X520" s="25">
        <v>3.6767676767676769E-2</v>
      </c>
      <c r="Y520" s="24">
        <v>2.1</v>
      </c>
      <c r="Z520" s="24">
        <v>-1</v>
      </c>
      <c r="AA520" s="24">
        <v>3.1</v>
      </c>
      <c r="AB520" s="24">
        <v>4.5</v>
      </c>
      <c r="AC520" s="26">
        <v>0.28409090909090906</v>
      </c>
      <c r="AD520" s="24">
        <v>7.7266483516483495</v>
      </c>
      <c r="AE520" s="6">
        <v>529</v>
      </c>
      <c r="AF520" s="6">
        <v>713</v>
      </c>
      <c r="AG520" s="6">
        <v>532</v>
      </c>
      <c r="AH520" s="27">
        <v>3.7338792221084951</v>
      </c>
      <c r="AI520" s="28">
        <v>1170000</v>
      </c>
      <c r="AJ520" s="28">
        <v>1150000</v>
      </c>
      <c r="AK520" s="28">
        <v>1050000</v>
      </c>
      <c r="AL520" s="29">
        <v>1.7391304347826087E-2</v>
      </c>
      <c r="AM520" s="29">
        <v>0.11428571428571428</v>
      </c>
      <c r="AN520" s="6">
        <v>2.8</v>
      </c>
      <c r="AO520" s="27">
        <v>-0.20000000000000018</v>
      </c>
      <c r="AP520" s="6">
        <v>3</v>
      </c>
      <c r="AQ520" s="26">
        <v>0.10809248554913295</v>
      </c>
      <c r="AR520" s="28">
        <v>700</v>
      </c>
      <c r="AS520" s="28">
        <v>650</v>
      </c>
      <c r="AT520" s="25">
        <v>7.6923076923076927E-2</v>
      </c>
      <c r="AU520" s="26">
        <v>0.10671695299666117</v>
      </c>
      <c r="AV520" s="30">
        <v>2464.0000000000005</v>
      </c>
      <c r="AW520" s="24">
        <v>0.82940000000000003</v>
      </c>
      <c r="AX520" s="24">
        <v>0.1706</v>
      </c>
      <c r="AY520" s="24">
        <v>0.91930000000000001</v>
      </c>
      <c r="AZ520" s="24">
        <v>7.17E-2</v>
      </c>
      <c r="BA520" s="24">
        <v>0.24510000000000001</v>
      </c>
      <c r="BB520" s="24">
        <v>0.51170000000000004</v>
      </c>
      <c r="BC520" s="24">
        <v>0.22409999999999999</v>
      </c>
      <c r="BD520" s="31">
        <v>6</v>
      </c>
      <c r="BE520" s="23">
        <v>49</v>
      </c>
      <c r="BF520" s="32" t="s">
        <v>3219</v>
      </c>
      <c r="BG520" s="33">
        <v>151.294376812194</v>
      </c>
      <c r="BH520" s="33">
        <v>-33.437288631680197</v>
      </c>
      <c r="BI520" s="34">
        <f t="shared" si="112"/>
        <v>70</v>
      </c>
      <c r="BJ520" s="34">
        <f t="shared" si="113"/>
        <v>70</v>
      </c>
      <c r="BK520" s="34">
        <f t="shared" si="114"/>
        <v>79</v>
      </c>
      <c r="BL520" s="34">
        <f t="shared" si="115"/>
        <v>65</v>
      </c>
      <c r="BM520" s="34">
        <f t="shared" si="116"/>
        <v>10</v>
      </c>
      <c r="BN520" s="34">
        <f t="shared" si="117"/>
        <v>100</v>
      </c>
      <c r="BO520" s="34">
        <f t="shared" si="118"/>
        <v>100</v>
      </c>
      <c r="BP520" s="34">
        <f t="shared" si="119"/>
        <v>44</v>
      </c>
      <c r="BQ520" s="35">
        <f t="shared" si="120"/>
        <v>73</v>
      </c>
      <c r="BR520" s="34">
        <f t="shared" si="121"/>
        <v>73</v>
      </c>
      <c r="BS520" s="35">
        <f t="shared" si="122"/>
        <v>78</v>
      </c>
      <c r="BT520" s="35">
        <f t="shared" si="123"/>
        <v>82</v>
      </c>
      <c r="BU520" s="35">
        <f t="shared" si="124"/>
        <v>60</v>
      </c>
      <c r="BV520" s="35">
        <f t="shared" si="125"/>
        <v>71</v>
      </c>
    </row>
    <row r="521" spans="2:74" x14ac:dyDescent="0.3">
      <c r="B521" s="6" t="s">
        <v>809</v>
      </c>
      <c r="C521" s="6">
        <v>103041076</v>
      </c>
      <c r="D521" s="6" t="s">
        <v>810</v>
      </c>
      <c r="E521" s="6" t="s">
        <v>100</v>
      </c>
      <c r="F521" s="6" t="s">
        <v>2691</v>
      </c>
      <c r="G521" s="6" t="s">
        <v>77</v>
      </c>
      <c r="H521" s="6" t="s">
        <v>78</v>
      </c>
      <c r="I521" s="22">
        <v>611100</v>
      </c>
      <c r="J521" s="22">
        <v>620000</v>
      </c>
      <c r="K521" s="22">
        <v>588000</v>
      </c>
      <c r="L521" s="22">
        <v>520000</v>
      </c>
      <c r="M521" s="22">
        <v>565000</v>
      </c>
      <c r="N521" s="22">
        <v>535000</v>
      </c>
      <c r="O521" s="23">
        <v>54</v>
      </c>
      <c r="P521" s="23">
        <v>59</v>
      </c>
      <c r="Q521" s="23">
        <v>66</v>
      </c>
      <c r="R521" s="22">
        <v>500</v>
      </c>
      <c r="S521" s="22">
        <v>490</v>
      </c>
      <c r="T521" s="24">
        <v>1.4</v>
      </c>
      <c r="U521" s="24">
        <v>-0.20000000000000018</v>
      </c>
      <c r="V521" s="24">
        <v>1.6</v>
      </c>
      <c r="W521" s="24">
        <v>1.6</v>
      </c>
      <c r="X521" s="25">
        <v>4.2546228113238424E-2</v>
      </c>
      <c r="Y521" s="24">
        <v>1</v>
      </c>
      <c r="Z521" s="24">
        <v>-0.60000000000000009</v>
      </c>
      <c r="AA521" s="24">
        <v>1.6</v>
      </c>
      <c r="AB521" s="24">
        <v>1.8</v>
      </c>
      <c r="AC521" s="26">
        <v>0.28839055001845698</v>
      </c>
      <c r="AD521" s="24">
        <v>6.7782871198568859</v>
      </c>
      <c r="AE521" s="6">
        <v>269</v>
      </c>
      <c r="AF521" s="6">
        <v>323</v>
      </c>
      <c r="AG521" s="6">
        <v>316</v>
      </c>
      <c r="AH521" s="27">
        <v>4.7524752475247523</v>
      </c>
      <c r="AI521" s="28">
        <v>653000</v>
      </c>
      <c r="AJ521" s="28">
        <v>660000</v>
      </c>
      <c r="AK521" s="28">
        <v>665000</v>
      </c>
      <c r="AL521" s="29">
        <v>-1.0606060606060607E-2</v>
      </c>
      <c r="AM521" s="29">
        <v>-1.8045112781954888E-2</v>
      </c>
      <c r="AN521" s="6">
        <v>2.5</v>
      </c>
      <c r="AO521" s="27">
        <v>0.20000000000000018</v>
      </c>
      <c r="AP521" s="6">
        <v>2.2999999999999998</v>
      </c>
      <c r="AQ521" s="26">
        <v>8.9001447178002888E-2</v>
      </c>
      <c r="AR521" s="28">
        <v>550</v>
      </c>
      <c r="AS521" s="28">
        <v>525</v>
      </c>
      <c r="AT521" s="25">
        <v>4.7619047619047616E-2</v>
      </c>
      <c r="AU521" s="26">
        <v>0.24758062301648653</v>
      </c>
      <c r="AV521" s="30">
        <v>1733.7600000000002</v>
      </c>
      <c r="AW521" s="24">
        <v>0.72729999999999995</v>
      </c>
      <c r="AX521" s="24">
        <v>0.2727</v>
      </c>
      <c r="AY521" s="24">
        <v>0.9506</v>
      </c>
      <c r="AZ521" s="24">
        <v>2.9600000000000001E-2</v>
      </c>
      <c r="BA521" s="24">
        <v>0.4012</v>
      </c>
      <c r="BB521" s="24">
        <v>0.34449999999999997</v>
      </c>
      <c r="BC521" s="24">
        <v>0.2157</v>
      </c>
      <c r="BD521" s="31">
        <v>3</v>
      </c>
      <c r="BE521" s="23">
        <v>191</v>
      </c>
      <c r="BF521" s="32" t="s">
        <v>3220</v>
      </c>
      <c r="BG521" s="33">
        <v>149.15931232761599</v>
      </c>
      <c r="BH521" s="33">
        <v>-33.646554482312801</v>
      </c>
      <c r="BI521" s="34">
        <f t="shared" si="112"/>
        <v>93</v>
      </c>
      <c r="BJ521" s="34">
        <f t="shared" si="113"/>
        <v>75</v>
      </c>
      <c r="BK521" s="34">
        <f t="shared" si="114"/>
        <v>66</v>
      </c>
      <c r="BL521" s="34">
        <f t="shared" si="115"/>
        <v>18</v>
      </c>
      <c r="BM521" s="34">
        <f t="shared" si="116"/>
        <v>1</v>
      </c>
      <c r="BN521" s="34">
        <f t="shared" si="117"/>
        <v>100</v>
      </c>
      <c r="BO521" s="34">
        <f t="shared" si="118"/>
        <v>70</v>
      </c>
      <c r="BP521" s="34">
        <f t="shared" si="119"/>
        <v>78</v>
      </c>
      <c r="BQ521" s="35">
        <f t="shared" si="120"/>
        <v>92</v>
      </c>
      <c r="BR521" s="34">
        <f t="shared" si="121"/>
        <v>82</v>
      </c>
      <c r="BS521" s="35">
        <f t="shared" si="122"/>
        <v>75</v>
      </c>
      <c r="BT521" s="35">
        <f t="shared" si="123"/>
        <v>100</v>
      </c>
      <c r="BU521" s="35">
        <f t="shared" si="124"/>
        <v>30</v>
      </c>
      <c r="BV521" s="35">
        <f t="shared" si="125"/>
        <v>71</v>
      </c>
    </row>
    <row r="522" spans="2:74" x14ac:dyDescent="0.3">
      <c r="B522" s="6" t="s">
        <v>811</v>
      </c>
      <c r="C522" s="6">
        <v>113031271</v>
      </c>
      <c r="D522" s="6" t="s">
        <v>812</v>
      </c>
      <c r="E522" s="6" t="s">
        <v>76</v>
      </c>
      <c r="F522" s="6" t="s">
        <v>2691</v>
      </c>
      <c r="G522" s="6" t="s">
        <v>77</v>
      </c>
      <c r="H522" s="6" t="s">
        <v>78</v>
      </c>
      <c r="I522" s="22">
        <v>663824</v>
      </c>
      <c r="J522" s="22">
        <v>675980</v>
      </c>
      <c r="K522" s="22">
        <v>665000</v>
      </c>
      <c r="L522" s="22">
        <v>520000</v>
      </c>
      <c r="M522" s="22">
        <v>500000</v>
      </c>
      <c r="N522" s="22">
        <v>510000</v>
      </c>
      <c r="O522" s="23">
        <v>67</v>
      </c>
      <c r="P522" s="23">
        <v>69</v>
      </c>
      <c r="Q522" s="23">
        <v>64</v>
      </c>
      <c r="R522" s="22">
        <v>550</v>
      </c>
      <c r="S522" s="22">
        <v>520</v>
      </c>
      <c r="T522" s="24">
        <v>1.3</v>
      </c>
      <c r="U522" s="24">
        <v>0</v>
      </c>
      <c r="V522" s="24">
        <v>1.3</v>
      </c>
      <c r="W522" s="24">
        <v>1.4</v>
      </c>
      <c r="X522" s="25">
        <v>4.3083708934898407E-2</v>
      </c>
      <c r="Y522" s="24">
        <v>1.4</v>
      </c>
      <c r="Z522" s="24">
        <v>-0.5</v>
      </c>
      <c r="AA522" s="24">
        <v>1.9</v>
      </c>
      <c r="AB522" s="24">
        <v>2.2999999999999998</v>
      </c>
      <c r="AC522" s="26">
        <v>0.28093331153971884</v>
      </c>
      <c r="AD522" s="24">
        <v>6.5206389720119686</v>
      </c>
      <c r="AE522" s="6">
        <v>515</v>
      </c>
      <c r="AF522" s="6">
        <v>642</v>
      </c>
      <c r="AG522" s="6">
        <v>549</v>
      </c>
      <c r="AH522" s="27">
        <v>5.8604651162790695</v>
      </c>
      <c r="AI522" s="28">
        <v>574000</v>
      </c>
      <c r="AJ522" s="28">
        <v>540000</v>
      </c>
      <c r="AK522" s="28">
        <v>485000</v>
      </c>
      <c r="AL522" s="29">
        <v>6.2962962962962957E-2</v>
      </c>
      <c r="AM522" s="29">
        <v>0.18350515463917524</v>
      </c>
      <c r="AN522" s="6">
        <v>2.2000000000000002</v>
      </c>
      <c r="AO522" s="27">
        <v>0</v>
      </c>
      <c r="AP522" s="6">
        <v>2.2000000000000002</v>
      </c>
      <c r="AQ522" s="26">
        <v>9.8272884283246972E-2</v>
      </c>
      <c r="AR522" s="28">
        <v>510</v>
      </c>
      <c r="AS522" s="28">
        <v>480</v>
      </c>
      <c r="AT522" s="25">
        <v>6.25E-2</v>
      </c>
      <c r="AU522" s="26">
        <v>0.32379343708545927</v>
      </c>
      <c r="AV522" s="30">
        <v>1957.7600000000002</v>
      </c>
      <c r="AW522" s="24">
        <v>0.75660000000000005</v>
      </c>
      <c r="AX522" s="24">
        <v>0.24340000000000001</v>
      </c>
      <c r="AY522" s="24">
        <v>0.96399999999999997</v>
      </c>
      <c r="AZ522" s="24">
        <v>1.0200000000000001E-2</v>
      </c>
      <c r="BA522" s="24">
        <v>0.36820000000000003</v>
      </c>
      <c r="BB522" s="24">
        <v>0.38850000000000001</v>
      </c>
      <c r="BC522" s="24">
        <v>0.18909999999999999</v>
      </c>
      <c r="BD522" s="31">
        <v>5</v>
      </c>
      <c r="BE522" s="23">
        <v>397</v>
      </c>
      <c r="BF522" s="32" t="s">
        <v>3221</v>
      </c>
      <c r="BG522" s="33">
        <v>147.11354149676899</v>
      </c>
      <c r="BH522" s="33">
        <v>-35.043023603077401</v>
      </c>
      <c r="BI522" s="34">
        <f t="shared" si="112"/>
        <v>95</v>
      </c>
      <c r="BJ522" s="34">
        <f t="shared" si="113"/>
        <v>80</v>
      </c>
      <c r="BK522" s="34">
        <f t="shared" si="114"/>
        <v>52</v>
      </c>
      <c r="BL522" s="34">
        <f t="shared" si="115"/>
        <v>1</v>
      </c>
      <c r="BM522" s="34">
        <f t="shared" si="116"/>
        <v>32</v>
      </c>
      <c r="BN522" s="34">
        <f t="shared" si="117"/>
        <v>100</v>
      </c>
      <c r="BO522" s="34">
        <f t="shared" si="118"/>
        <v>42</v>
      </c>
      <c r="BP522" s="34">
        <f t="shared" si="119"/>
        <v>71</v>
      </c>
      <c r="BQ522" s="35">
        <f t="shared" si="120"/>
        <v>94</v>
      </c>
      <c r="BR522" s="34">
        <f t="shared" si="121"/>
        <v>85</v>
      </c>
      <c r="BS522" s="35">
        <f t="shared" si="122"/>
        <v>80</v>
      </c>
      <c r="BT522" s="35">
        <f t="shared" si="123"/>
        <v>93</v>
      </c>
      <c r="BU522" s="35">
        <f t="shared" si="124"/>
        <v>50</v>
      </c>
      <c r="BV522" s="35">
        <f t="shared" si="125"/>
        <v>71</v>
      </c>
    </row>
    <row r="523" spans="2:74" hidden="1" x14ac:dyDescent="0.3">
      <c r="B523" s="6" t="s">
        <v>813</v>
      </c>
      <c r="C523" s="6">
        <v>121021404</v>
      </c>
      <c r="D523" s="6" t="s">
        <v>814</v>
      </c>
      <c r="E523" s="6" t="s">
        <v>815</v>
      </c>
      <c r="F523" s="6" t="s">
        <v>2757</v>
      </c>
      <c r="G523" s="6" t="s">
        <v>77</v>
      </c>
      <c r="H523" s="6" t="s">
        <v>78</v>
      </c>
      <c r="I523" s="22">
        <v>1475000</v>
      </c>
      <c r="J523" s="22">
        <v>1499850</v>
      </c>
      <c r="K523" s="22">
        <v>1515000</v>
      </c>
      <c r="L523" s="22">
        <v>1540000</v>
      </c>
      <c r="M523" s="22">
        <v>1520000</v>
      </c>
      <c r="N523" s="22">
        <v>1470000</v>
      </c>
      <c r="O523" s="23">
        <v>47</v>
      </c>
      <c r="P523" s="23">
        <v>41</v>
      </c>
      <c r="Q523" s="23">
        <v>25</v>
      </c>
      <c r="R523" s="22">
        <v>800</v>
      </c>
      <c r="S523" s="22">
        <v>780</v>
      </c>
      <c r="T523" s="24">
        <v>2.5</v>
      </c>
      <c r="U523" s="24">
        <v>-0.10000000000000009</v>
      </c>
      <c r="V523" s="24">
        <v>2.6</v>
      </c>
      <c r="W523" s="24">
        <v>2.8</v>
      </c>
      <c r="X523" s="25">
        <v>2.8203389830508473E-2</v>
      </c>
      <c r="Y523" s="24">
        <v>1.7</v>
      </c>
      <c r="Z523" s="24">
        <v>-0.50000000000000022</v>
      </c>
      <c r="AA523" s="24">
        <v>2.2000000000000002</v>
      </c>
      <c r="AB523" s="24">
        <v>2.5</v>
      </c>
      <c r="AC523" s="26">
        <v>0.28605755478002171</v>
      </c>
      <c r="AD523" s="24">
        <v>10.142665704339711</v>
      </c>
      <c r="AE523" s="6">
        <v>101</v>
      </c>
      <c r="AF523" s="6">
        <v>125</v>
      </c>
      <c r="AG523" s="6">
        <v>102</v>
      </c>
      <c r="AH523" s="27">
        <v>2.0061919504643964</v>
      </c>
      <c r="AI523" s="28">
        <v>1850000</v>
      </c>
      <c r="AJ523" s="28">
        <v>1760000</v>
      </c>
      <c r="AK523" s="28">
        <v>1550000</v>
      </c>
      <c r="AL523" s="29">
        <v>5.113636363636364E-2</v>
      </c>
      <c r="AM523" s="29">
        <v>0.19354838709677419</v>
      </c>
      <c r="AN523" s="6">
        <v>2.8</v>
      </c>
      <c r="AO523" s="27">
        <v>-0.20000000000000018</v>
      </c>
      <c r="AP523" s="6">
        <v>3</v>
      </c>
      <c r="AQ523" s="26">
        <v>0.10151890792001987</v>
      </c>
      <c r="AR523" s="28">
        <v>850</v>
      </c>
      <c r="AS523" s="28">
        <v>800</v>
      </c>
      <c r="AT523" s="25">
        <v>6.25E-2</v>
      </c>
      <c r="AU523" s="26">
        <v>0.25011828398477731</v>
      </c>
      <c r="AV523" s="30">
        <v>2796.6400000000003</v>
      </c>
      <c r="AW523" s="24">
        <v>0.83050000000000002</v>
      </c>
      <c r="AX523" s="24">
        <v>0.16950000000000001</v>
      </c>
      <c r="AY523" s="24">
        <v>0.93959999999999999</v>
      </c>
      <c r="AZ523" s="24">
        <v>4.2599999999999999E-2</v>
      </c>
      <c r="BA523" s="24">
        <v>0.39600000000000002</v>
      </c>
      <c r="BB523" s="24">
        <v>0.47070000000000001</v>
      </c>
      <c r="BC523" s="24">
        <v>0.122</v>
      </c>
      <c r="BD523" s="31">
        <v>8</v>
      </c>
      <c r="BE523" s="23">
        <v>32</v>
      </c>
      <c r="BF523" s="32" t="s">
        <v>3222</v>
      </c>
      <c r="BG523" s="33">
        <v>151.19108467901901</v>
      </c>
      <c r="BH523" s="33">
        <v>-33.579631318163699</v>
      </c>
      <c r="BI523" s="34">
        <f t="shared" si="112"/>
        <v>75</v>
      </c>
      <c r="BJ523" s="34">
        <f t="shared" si="113"/>
        <v>70</v>
      </c>
      <c r="BK523" s="34">
        <f t="shared" si="114"/>
        <v>100</v>
      </c>
      <c r="BL523" s="34">
        <f t="shared" si="115"/>
        <v>17</v>
      </c>
      <c r="BM523" s="34">
        <f t="shared" si="116"/>
        <v>26</v>
      </c>
      <c r="BN523" s="34">
        <f t="shared" si="117"/>
        <v>100</v>
      </c>
      <c r="BO523" s="34">
        <f t="shared" si="118"/>
        <v>100</v>
      </c>
      <c r="BP523" s="34">
        <f t="shared" si="119"/>
        <v>77</v>
      </c>
      <c r="BQ523" s="35">
        <f t="shared" si="120"/>
        <v>45</v>
      </c>
      <c r="BR523" s="34">
        <f t="shared" si="121"/>
        <v>49</v>
      </c>
      <c r="BS523" s="35">
        <f t="shared" si="122"/>
        <v>76</v>
      </c>
      <c r="BT523" s="35">
        <f t="shared" si="123"/>
        <v>88</v>
      </c>
      <c r="BU523" s="35">
        <f t="shared" si="124"/>
        <v>80</v>
      </c>
      <c r="BV523" s="35">
        <f t="shared" si="125"/>
        <v>71</v>
      </c>
    </row>
    <row r="524" spans="2:74" hidden="1" x14ac:dyDescent="0.3">
      <c r="B524" s="6" t="s">
        <v>816</v>
      </c>
      <c r="C524" s="6">
        <v>203021047</v>
      </c>
      <c r="D524" s="6" t="s">
        <v>209</v>
      </c>
      <c r="E524" s="6" t="s">
        <v>209</v>
      </c>
      <c r="F524" s="6" t="s">
        <v>209</v>
      </c>
      <c r="G524" s="6" t="s">
        <v>86</v>
      </c>
      <c r="H524" s="6" t="s">
        <v>78</v>
      </c>
      <c r="I524" s="22">
        <v>649000</v>
      </c>
      <c r="J524" s="22">
        <v>650000</v>
      </c>
      <c r="K524" s="22">
        <v>649000</v>
      </c>
      <c r="L524" s="22">
        <v>645000</v>
      </c>
      <c r="M524" s="22">
        <v>652000</v>
      </c>
      <c r="N524" s="22">
        <v>655000</v>
      </c>
      <c r="O524" s="23">
        <v>33</v>
      </c>
      <c r="P524" s="23">
        <v>35</v>
      </c>
      <c r="Q524" s="23">
        <v>35</v>
      </c>
      <c r="R524" s="22">
        <v>500</v>
      </c>
      <c r="S524" s="22">
        <v>450</v>
      </c>
      <c r="T524" s="24">
        <v>2.2000000000000002</v>
      </c>
      <c r="U524" s="24">
        <v>-0.39999999999999991</v>
      </c>
      <c r="V524" s="24">
        <v>2.6</v>
      </c>
      <c r="W524" s="24">
        <v>3.1</v>
      </c>
      <c r="X524" s="25">
        <v>4.0061633281972264E-2</v>
      </c>
      <c r="Y524" s="24">
        <v>3.1</v>
      </c>
      <c r="Z524" s="24">
        <v>-0.79999999999999982</v>
      </c>
      <c r="AA524" s="24">
        <v>3.9</v>
      </c>
      <c r="AB524" s="24">
        <v>3.7</v>
      </c>
      <c r="AC524" s="26">
        <v>0.32209853638425062</v>
      </c>
      <c r="AD524" s="24">
        <v>8.0400750043607179</v>
      </c>
      <c r="AE524" s="6">
        <v>1026</v>
      </c>
      <c r="AF524" s="6">
        <v>1233</v>
      </c>
      <c r="AG524" s="6">
        <v>1115</v>
      </c>
      <c r="AH524" s="27">
        <v>6.0643957069528698</v>
      </c>
      <c r="AI524" s="28">
        <v>645000</v>
      </c>
      <c r="AJ524" s="28">
        <v>675000</v>
      </c>
      <c r="AK524" s="28">
        <v>680000</v>
      </c>
      <c r="AL524" s="29">
        <v>-4.4444444444444446E-2</v>
      </c>
      <c r="AM524" s="29">
        <v>-5.1470588235294115E-2</v>
      </c>
      <c r="AN524" s="6">
        <v>2.4</v>
      </c>
      <c r="AO524" s="27">
        <v>-0.30000000000000027</v>
      </c>
      <c r="AP524" s="6">
        <v>2.7</v>
      </c>
      <c r="AQ524" s="26">
        <v>7.4324324324324315E-2</v>
      </c>
      <c r="AR524" s="28">
        <v>500</v>
      </c>
      <c r="AS524" s="28">
        <v>490</v>
      </c>
      <c r="AT524" s="25">
        <v>2.0408163265306121E-2</v>
      </c>
      <c r="AU524" s="26">
        <v>-7.6724645041547301E-2</v>
      </c>
      <c r="AV524" s="30">
        <v>1552.3200000000002</v>
      </c>
      <c r="AW524" s="24">
        <v>0.65620000000000001</v>
      </c>
      <c r="AX524" s="24">
        <v>0.34379999999999999</v>
      </c>
      <c r="AY524" s="24">
        <v>0.83809999999999996</v>
      </c>
      <c r="AZ524" s="24">
        <v>0.1074</v>
      </c>
      <c r="BA524" s="24">
        <v>0.39489999999999997</v>
      </c>
      <c r="BB524" s="24">
        <v>0.27710000000000001</v>
      </c>
      <c r="BC524" s="24">
        <v>0.29699999999999999</v>
      </c>
      <c r="BD524" s="31">
        <v>3.5</v>
      </c>
      <c r="BE524" s="23">
        <v>63</v>
      </c>
      <c r="BF524" s="32" t="s">
        <v>3223</v>
      </c>
      <c r="BG524" s="33">
        <v>144.340915463431</v>
      </c>
      <c r="BH524" s="33">
        <v>-38.103492799272203</v>
      </c>
      <c r="BI524" s="34">
        <f t="shared" si="112"/>
        <v>80</v>
      </c>
      <c r="BJ524" s="34">
        <f t="shared" si="113"/>
        <v>77</v>
      </c>
      <c r="BK524" s="34">
        <f t="shared" si="114"/>
        <v>50</v>
      </c>
      <c r="BL524" s="34">
        <f t="shared" si="115"/>
        <v>100</v>
      </c>
      <c r="BM524" s="34">
        <f t="shared" si="116"/>
        <v>1</v>
      </c>
      <c r="BN524" s="34">
        <f t="shared" si="117"/>
        <v>99</v>
      </c>
      <c r="BO524" s="34">
        <f t="shared" si="118"/>
        <v>95</v>
      </c>
      <c r="BP524" s="34">
        <f t="shared" si="119"/>
        <v>77</v>
      </c>
      <c r="BQ524" s="35">
        <f t="shared" si="120"/>
        <v>84</v>
      </c>
      <c r="BR524" s="34">
        <f t="shared" si="121"/>
        <v>70</v>
      </c>
      <c r="BS524" s="35">
        <f t="shared" si="122"/>
        <v>52</v>
      </c>
      <c r="BT524" s="35">
        <f t="shared" si="123"/>
        <v>65</v>
      </c>
      <c r="BU524" s="35">
        <f t="shared" si="124"/>
        <v>35</v>
      </c>
      <c r="BV524" s="35">
        <f t="shared" si="125"/>
        <v>71</v>
      </c>
    </row>
    <row r="525" spans="2:74" hidden="1" x14ac:dyDescent="0.3">
      <c r="B525" s="6" t="s">
        <v>817</v>
      </c>
      <c r="C525" s="6">
        <v>208031185</v>
      </c>
      <c r="D525" s="6" t="s">
        <v>178</v>
      </c>
      <c r="E525" s="6" t="s">
        <v>179</v>
      </c>
      <c r="F525" s="6" t="s">
        <v>689</v>
      </c>
      <c r="G525" s="6" t="s">
        <v>86</v>
      </c>
      <c r="H525" s="6" t="s">
        <v>78</v>
      </c>
      <c r="I525" s="22">
        <v>1250000</v>
      </c>
      <c r="J525" s="22">
        <v>1250000</v>
      </c>
      <c r="K525" s="22">
        <v>1250000</v>
      </c>
      <c r="L525" s="22">
        <v>1170000</v>
      </c>
      <c r="M525" s="22">
        <v>1150000</v>
      </c>
      <c r="N525" s="22">
        <v>1270000</v>
      </c>
      <c r="O525" s="23">
        <v>29</v>
      </c>
      <c r="P525" s="23">
        <v>31</v>
      </c>
      <c r="Q525" s="23">
        <v>29</v>
      </c>
      <c r="R525" s="22">
        <v>680</v>
      </c>
      <c r="S525" s="22">
        <v>665</v>
      </c>
      <c r="T525" s="24">
        <v>2.5</v>
      </c>
      <c r="U525" s="24">
        <v>-0.29999999999999982</v>
      </c>
      <c r="V525" s="24">
        <v>2.8</v>
      </c>
      <c r="W525" s="24">
        <v>3.3</v>
      </c>
      <c r="X525" s="25">
        <v>2.8288000000000001E-2</v>
      </c>
      <c r="Y525" s="24">
        <v>1.9</v>
      </c>
      <c r="Z525" s="24">
        <v>-0.80000000000000027</v>
      </c>
      <c r="AA525" s="24">
        <v>2.7</v>
      </c>
      <c r="AB525" s="24">
        <v>2.7</v>
      </c>
      <c r="AC525" s="26">
        <v>0.32765399737876799</v>
      </c>
      <c r="AD525" s="24">
        <v>11.582791196930431</v>
      </c>
      <c r="AE525" s="6">
        <v>106</v>
      </c>
      <c r="AF525" s="6">
        <v>164</v>
      </c>
      <c r="AG525" s="6">
        <v>173</v>
      </c>
      <c r="AH525" s="27">
        <v>1.8520084566596196</v>
      </c>
      <c r="AI525" s="28">
        <v>1215000</v>
      </c>
      <c r="AJ525" s="28">
        <v>1235000</v>
      </c>
      <c r="AK525" s="28">
        <v>1200000</v>
      </c>
      <c r="AL525" s="29">
        <v>-1.6194331983805668E-2</v>
      </c>
      <c r="AM525" s="29">
        <v>1.2500000000000001E-2</v>
      </c>
      <c r="AN525" s="6">
        <v>2.2999999999999998</v>
      </c>
      <c r="AO525" s="27">
        <v>-0.30000000000000027</v>
      </c>
      <c r="AP525" s="6">
        <v>2.6</v>
      </c>
      <c r="AQ525" s="26">
        <v>7.1962108892351717E-2</v>
      </c>
      <c r="AR525" s="28">
        <v>720</v>
      </c>
      <c r="AS525" s="28">
        <v>680</v>
      </c>
      <c r="AT525" s="25">
        <v>5.8823529411764705E-2</v>
      </c>
      <c r="AU525" s="26">
        <v>-6.7055457086394377E-2</v>
      </c>
      <c r="AV525" s="30">
        <v>2075.36</v>
      </c>
      <c r="AW525" s="24">
        <v>0.69340000000000002</v>
      </c>
      <c r="AX525" s="24">
        <v>0.30659999999999998</v>
      </c>
      <c r="AY525" s="24">
        <v>0.5444</v>
      </c>
      <c r="AZ525" s="24">
        <v>0.31080000000000002</v>
      </c>
      <c r="BA525" s="24">
        <v>0.35780000000000001</v>
      </c>
      <c r="BB525" s="24">
        <v>0.39250000000000002</v>
      </c>
      <c r="BC525" s="24">
        <v>0.20810000000000001</v>
      </c>
      <c r="BD525" s="31">
        <v>6</v>
      </c>
      <c r="BE525" s="23">
        <v>33</v>
      </c>
      <c r="BF525" s="32" t="s">
        <v>3224</v>
      </c>
      <c r="BG525" s="33">
        <v>145.14592464809499</v>
      </c>
      <c r="BH525" s="33">
        <v>-38.068033061525099</v>
      </c>
      <c r="BI525" s="34">
        <f t="shared" si="112"/>
        <v>75</v>
      </c>
      <c r="BJ525" s="34">
        <f t="shared" si="113"/>
        <v>79</v>
      </c>
      <c r="BK525" s="34">
        <f t="shared" si="114"/>
        <v>100</v>
      </c>
      <c r="BL525" s="34">
        <f t="shared" si="115"/>
        <v>100</v>
      </c>
      <c r="BM525" s="34">
        <f t="shared" si="116"/>
        <v>1</v>
      </c>
      <c r="BN525" s="34">
        <f t="shared" si="117"/>
        <v>95</v>
      </c>
      <c r="BO525" s="34">
        <f t="shared" si="118"/>
        <v>100</v>
      </c>
      <c r="BP525" s="34">
        <f t="shared" si="119"/>
        <v>69</v>
      </c>
      <c r="BQ525" s="35">
        <f t="shared" si="120"/>
        <v>45</v>
      </c>
      <c r="BR525" s="34">
        <f t="shared" si="121"/>
        <v>35</v>
      </c>
      <c r="BS525" s="35">
        <f t="shared" si="122"/>
        <v>49</v>
      </c>
      <c r="BT525" s="35">
        <f t="shared" si="123"/>
        <v>85</v>
      </c>
      <c r="BU525" s="35">
        <f t="shared" si="124"/>
        <v>60</v>
      </c>
      <c r="BV525" s="35">
        <f t="shared" si="125"/>
        <v>71</v>
      </c>
    </row>
    <row r="526" spans="2:74" hidden="1" x14ac:dyDescent="0.3">
      <c r="B526" s="6" t="s">
        <v>818</v>
      </c>
      <c r="C526" s="6">
        <v>211031451</v>
      </c>
      <c r="D526" s="6" t="s">
        <v>222</v>
      </c>
      <c r="E526" s="6" t="s">
        <v>85</v>
      </c>
      <c r="F526" s="6" t="s">
        <v>689</v>
      </c>
      <c r="G526" s="6" t="s">
        <v>86</v>
      </c>
      <c r="H526" s="6" t="s">
        <v>78</v>
      </c>
      <c r="I526" s="22">
        <v>900000</v>
      </c>
      <c r="J526" s="22">
        <v>900000</v>
      </c>
      <c r="K526" s="22">
        <v>938490</v>
      </c>
      <c r="L526" s="22">
        <v>955000</v>
      </c>
      <c r="M526" s="22">
        <v>948000</v>
      </c>
      <c r="N526" s="22">
        <v>990000</v>
      </c>
      <c r="O526" s="23">
        <v>26</v>
      </c>
      <c r="P526" s="23">
        <v>26</v>
      </c>
      <c r="Q526" s="23">
        <v>26</v>
      </c>
      <c r="R526" s="22">
        <v>630</v>
      </c>
      <c r="S526" s="22">
        <v>580</v>
      </c>
      <c r="T526" s="24">
        <v>3.1</v>
      </c>
      <c r="U526" s="24">
        <v>0.10000000000000009</v>
      </c>
      <c r="V526" s="24">
        <v>3</v>
      </c>
      <c r="W526" s="24">
        <v>3.6</v>
      </c>
      <c r="X526" s="25">
        <v>3.6400000000000002E-2</v>
      </c>
      <c r="Y526" s="24">
        <v>2.4</v>
      </c>
      <c r="Z526" s="24">
        <v>-0.60000000000000009</v>
      </c>
      <c r="AA526" s="24">
        <v>3</v>
      </c>
      <c r="AB526" s="24">
        <v>3</v>
      </c>
      <c r="AC526" s="26">
        <v>0.33185840707964598</v>
      </c>
      <c r="AD526" s="24">
        <v>9.1169892054847796</v>
      </c>
      <c r="AE526" s="6">
        <v>142</v>
      </c>
      <c r="AF526" s="6">
        <v>203</v>
      </c>
      <c r="AG526" s="6">
        <v>190</v>
      </c>
      <c r="AH526" s="27">
        <v>1.8812074001947421</v>
      </c>
      <c r="AI526" s="28">
        <v>1012000</v>
      </c>
      <c r="AJ526" s="28">
        <v>1046000</v>
      </c>
      <c r="AK526" s="28">
        <v>967500</v>
      </c>
      <c r="AL526" s="29">
        <v>-3.2504780114722756E-2</v>
      </c>
      <c r="AM526" s="29">
        <v>4.5994832041343671E-2</v>
      </c>
      <c r="AN526" s="6">
        <v>2.7</v>
      </c>
      <c r="AO526" s="27">
        <v>-0.29999999999999982</v>
      </c>
      <c r="AP526" s="6">
        <v>3</v>
      </c>
      <c r="AQ526" s="26">
        <v>5.987361769352291E-2</v>
      </c>
      <c r="AR526" s="28">
        <v>620</v>
      </c>
      <c r="AS526" s="28">
        <v>580</v>
      </c>
      <c r="AT526" s="25">
        <v>6.8965517241379309E-2</v>
      </c>
      <c r="AU526" s="26">
        <v>-7.3616815949754777E-2</v>
      </c>
      <c r="AV526" s="30">
        <v>1898.4</v>
      </c>
      <c r="AW526" s="24">
        <v>0.70209999999999995</v>
      </c>
      <c r="AX526" s="24">
        <v>0.2979</v>
      </c>
      <c r="AY526" s="24">
        <v>0.92879999999999996</v>
      </c>
      <c r="AZ526" s="24">
        <v>4.65E-2</v>
      </c>
      <c r="BA526" s="24">
        <v>0.35549999999999998</v>
      </c>
      <c r="BB526" s="24">
        <v>0.378</v>
      </c>
      <c r="BC526" s="24">
        <v>0.2145</v>
      </c>
      <c r="BD526" s="31">
        <v>7.5</v>
      </c>
      <c r="BE526" s="23">
        <v>27</v>
      </c>
      <c r="BF526" s="32" t="s">
        <v>3225</v>
      </c>
      <c r="BG526" s="33">
        <v>145.272620280643</v>
      </c>
      <c r="BH526" s="33">
        <v>-37.790179109691898</v>
      </c>
      <c r="BI526" s="34">
        <f t="shared" si="112"/>
        <v>65</v>
      </c>
      <c r="BJ526" s="34">
        <f t="shared" si="113"/>
        <v>72</v>
      </c>
      <c r="BK526" s="34">
        <f t="shared" si="114"/>
        <v>100</v>
      </c>
      <c r="BL526" s="34">
        <f t="shared" si="115"/>
        <v>100</v>
      </c>
      <c r="BM526" s="34">
        <f t="shared" si="116"/>
        <v>1</v>
      </c>
      <c r="BN526" s="34">
        <f t="shared" si="117"/>
        <v>77</v>
      </c>
      <c r="BO526" s="34">
        <f t="shared" si="118"/>
        <v>100</v>
      </c>
      <c r="BP526" s="34">
        <f t="shared" si="119"/>
        <v>68</v>
      </c>
      <c r="BQ526" s="35">
        <f t="shared" si="120"/>
        <v>72</v>
      </c>
      <c r="BR526" s="34">
        <f t="shared" si="121"/>
        <v>59</v>
      </c>
      <c r="BS526" s="35">
        <f t="shared" si="122"/>
        <v>46</v>
      </c>
      <c r="BT526" s="35">
        <f t="shared" si="123"/>
        <v>77</v>
      </c>
      <c r="BU526" s="35">
        <f t="shared" si="124"/>
        <v>75</v>
      </c>
      <c r="BV526" s="35">
        <f t="shared" si="125"/>
        <v>71</v>
      </c>
    </row>
    <row r="527" spans="2:74" hidden="1" x14ac:dyDescent="0.3">
      <c r="B527" s="6" t="s">
        <v>819</v>
      </c>
      <c r="C527" s="6">
        <v>213011569</v>
      </c>
      <c r="D527" s="6" t="s">
        <v>88</v>
      </c>
      <c r="E527" s="6" t="s">
        <v>89</v>
      </c>
      <c r="F527" s="6" t="s">
        <v>689</v>
      </c>
      <c r="G527" s="6" t="s">
        <v>86</v>
      </c>
      <c r="H527" s="6" t="s">
        <v>78</v>
      </c>
      <c r="I527" s="22">
        <v>645000</v>
      </c>
      <c r="J527" s="22">
        <v>645750</v>
      </c>
      <c r="K527" s="22">
        <v>650000</v>
      </c>
      <c r="L527" s="22">
        <v>670000</v>
      </c>
      <c r="M527" s="22">
        <v>670000</v>
      </c>
      <c r="N527" s="22">
        <v>650000</v>
      </c>
      <c r="O527" s="23">
        <v>39</v>
      </c>
      <c r="P527" s="23">
        <v>35</v>
      </c>
      <c r="Q527" s="23">
        <v>30</v>
      </c>
      <c r="R527" s="22">
        <v>500</v>
      </c>
      <c r="S527" s="22">
        <v>450</v>
      </c>
      <c r="T527" s="24">
        <v>3.4</v>
      </c>
      <c r="U527" s="24">
        <v>-0.10000000000000009</v>
      </c>
      <c r="V527" s="24">
        <v>3.5</v>
      </c>
      <c r="W527" s="24">
        <v>2.9</v>
      </c>
      <c r="X527" s="25">
        <v>4.0310077519379844E-2</v>
      </c>
      <c r="Y527" s="24">
        <v>2.5</v>
      </c>
      <c r="Z527" s="24">
        <v>-1</v>
      </c>
      <c r="AA527" s="24">
        <v>3.5</v>
      </c>
      <c r="AB527" s="24">
        <v>3.5</v>
      </c>
      <c r="AC527" s="26">
        <v>0.30598257123274253</v>
      </c>
      <c r="AD527" s="24">
        <v>7.5907214786584216</v>
      </c>
      <c r="AE527" s="6">
        <v>269</v>
      </c>
      <c r="AF527" s="6">
        <v>308</v>
      </c>
      <c r="AG527" s="6">
        <v>500</v>
      </c>
      <c r="AH527" s="27">
        <v>1.9194139194139195</v>
      </c>
      <c r="AI527" s="28">
        <v>710000</v>
      </c>
      <c r="AJ527" s="28">
        <v>710000</v>
      </c>
      <c r="AK527" s="28">
        <v>705000</v>
      </c>
      <c r="AL527" s="29">
        <v>0</v>
      </c>
      <c r="AM527" s="29">
        <v>7.0921985815602835E-3</v>
      </c>
      <c r="AN527" s="6">
        <v>2.5</v>
      </c>
      <c r="AO527" s="27">
        <v>0.20000000000000018</v>
      </c>
      <c r="AP527" s="6">
        <v>2.2999999999999998</v>
      </c>
      <c r="AQ527" s="26">
        <v>7.7499999999999999E-2</v>
      </c>
      <c r="AR527" s="28">
        <v>500</v>
      </c>
      <c r="AS527" s="28">
        <v>460</v>
      </c>
      <c r="AT527" s="25">
        <v>8.6956521739130432E-2</v>
      </c>
      <c r="AU527" s="26">
        <v>-0.19100826288097816</v>
      </c>
      <c r="AV527" s="30">
        <v>1634.0800000000002</v>
      </c>
      <c r="AW527" s="24">
        <v>0.75980000000000003</v>
      </c>
      <c r="AX527" s="24">
        <v>0.2402</v>
      </c>
      <c r="AY527" s="24">
        <v>0.86980000000000002</v>
      </c>
      <c r="AZ527" s="24">
        <v>0.12230000000000001</v>
      </c>
      <c r="BA527" s="24">
        <v>0.30559999999999998</v>
      </c>
      <c r="BB527" s="24">
        <v>0.36099999999999999</v>
      </c>
      <c r="BC527" s="24">
        <v>0.29380000000000001</v>
      </c>
      <c r="BD527" s="31">
        <v>1.5</v>
      </c>
      <c r="BE527" s="23">
        <v>18</v>
      </c>
      <c r="BF527" s="32" t="s">
        <v>3226</v>
      </c>
      <c r="BG527" s="33">
        <v>144.76626025926899</v>
      </c>
      <c r="BH527" s="33">
        <v>-37.764953543731103</v>
      </c>
      <c r="BI527" s="34">
        <f t="shared" si="112"/>
        <v>60</v>
      </c>
      <c r="BJ527" s="34">
        <f t="shared" si="113"/>
        <v>75</v>
      </c>
      <c r="BK527" s="34">
        <f t="shared" si="114"/>
        <v>100</v>
      </c>
      <c r="BL527" s="34">
        <f t="shared" si="115"/>
        <v>100</v>
      </c>
      <c r="BM527" s="34">
        <f t="shared" si="116"/>
        <v>1</v>
      </c>
      <c r="BN527" s="34">
        <f t="shared" si="117"/>
        <v>100</v>
      </c>
      <c r="BO527" s="34">
        <f t="shared" si="118"/>
        <v>100</v>
      </c>
      <c r="BP527" s="34">
        <f t="shared" si="119"/>
        <v>57</v>
      </c>
      <c r="BQ527" s="35">
        <f t="shared" si="120"/>
        <v>85</v>
      </c>
      <c r="BR527" s="34">
        <f t="shared" si="121"/>
        <v>74</v>
      </c>
      <c r="BS527" s="35">
        <f t="shared" si="122"/>
        <v>63</v>
      </c>
      <c r="BT527" s="35">
        <f t="shared" si="123"/>
        <v>75</v>
      </c>
      <c r="BU527" s="35">
        <f t="shared" si="124"/>
        <v>15</v>
      </c>
      <c r="BV527" s="35">
        <f t="shared" si="125"/>
        <v>71</v>
      </c>
    </row>
    <row r="528" spans="2:74" hidden="1" x14ac:dyDescent="0.3">
      <c r="B528" s="6" t="s">
        <v>820</v>
      </c>
      <c r="C528" s="6">
        <v>214021381</v>
      </c>
      <c r="D528" s="6" t="s">
        <v>487</v>
      </c>
      <c r="E528" s="6" t="s">
        <v>487</v>
      </c>
      <c r="F528" s="6" t="s">
        <v>689</v>
      </c>
      <c r="G528" s="6" t="s">
        <v>86</v>
      </c>
      <c r="H528" s="6" t="s">
        <v>78</v>
      </c>
      <c r="I528" s="22">
        <v>1750000</v>
      </c>
      <c r="J528" s="22">
        <v>1717000</v>
      </c>
      <c r="K528" s="22">
        <v>1700000</v>
      </c>
      <c r="L528" s="22">
        <v>1530000</v>
      </c>
      <c r="M528" s="22">
        <v>1600000</v>
      </c>
      <c r="N528" s="22">
        <v>1630000</v>
      </c>
      <c r="O528" s="23">
        <v>45</v>
      </c>
      <c r="P528" s="23">
        <v>46</v>
      </c>
      <c r="Q528" s="23">
        <v>47</v>
      </c>
      <c r="R528" s="22">
        <v>995</v>
      </c>
      <c r="S528" s="22">
        <v>900</v>
      </c>
      <c r="T528" s="24">
        <v>2.8</v>
      </c>
      <c r="U528" s="24">
        <v>-0.5</v>
      </c>
      <c r="V528" s="24">
        <v>3.3</v>
      </c>
      <c r="W528" s="24">
        <v>3.5</v>
      </c>
      <c r="X528" s="25">
        <v>2.9565714285714285E-2</v>
      </c>
      <c r="Y528" s="24">
        <v>1.6</v>
      </c>
      <c r="Z528" s="24">
        <v>-0.60000000000000009</v>
      </c>
      <c r="AA528" s="24">
        <v>2.2000000000000002</v>
      </c>
      <c r="AB528" s="24">
        <v>2.7</v>
      </c>
      <c r="AC528" s="26">
        <v>0.34879970834034435</v>
      </c>
      <c r="AD528" s="24">
        <v>11.797438917580259</v>
      </c>
      <c r="AE528" s="6">
        <v>904</v>
      </c>
      <c r="AF528" s="6">
        <v>1208</v>
      </c>
      <c r="AG528" s="6">
        <v>992</v>
      </c>
      <c r="AH528" s="27">
        <v>4.9579698651863602</v>
      </c>
      <c r="AI528" s="28">
        <v>930000</v>
      </c>
      <c r="AJ528" s="28">
        <v>1000000</v>
      </c>
      <c r="AK528" s="28">
        <v>1050000</v>
      </c>
      <c r="AL528" s="29">
        <v>-7.0000000000000007E-2</v>
      </c>
      <c r="AM528" s="29">
        <v>-0.11428571428571428</v>
      </c>
      <c r="AN528" s="6">
        <v>2.5</v>
      </c>
      <c r="AO528" s="27">
        <v>-0.10000000000000009</v>
      </c>
      <c r="AP528" s="6">
        <v>2.6</v>
      </c>
      <c r="AQ528" s="26">
        <v>6.2091503267973858E-2</v>
      </c>
      <c r="AR528" s="28">
        <v>650</v>
      </c>
      <c r="AS528" s="28">
        <v>600</v>
      </c>
      <c r="AT528" s="25">
        <v>8.3333333333333329E-2</v>
      </c>
      <c r="AU528" s="26">
        <v>-0.23823861727534812</v>
      </c>
      <c r="AV528" s="30">
        <v>2852.6400000000003</v>
      </c>
      <c r="AW528" s="24">
        <v>0.82089999999999996</v>
      </c>
      <c r="AX528" s="24">
        <v>0.17910000000000001</v>
      </c>
      <c r="AY528" s="24">
        <v>0.91879999999999995</v>
      </c>
      <c r="AZ528" s="24">
        <v>3.8300000000000001E-2</v>
      </c>
      <c r="BA528" s="24">
        <v>0.45300000000000001</v>
      </c>
      <c r="BB528" s="24">
        <v>0.44330000000000003</v>
      </c>
      <c r="BC528" s="24">
        <v>8.3900000000000002E-2</v>
      </c>
      <c r="BD528" s="31">
        <v>10</v>
      </c>
      <c r="BE528" s="23">
        <v>44</v>
      </c>
      <c r="BF528" s="32" t="s">
        <v>3227</v>
      </c>
      <c r="BG528" s="33">
        <v>145.09570892853699</v>
      </c>
      <c r="BH528" s="33">
        <v>-38.1960836640963</v>
      </c>
      <c r="BI528" s="34">
        <f t="shared" si="112"/>
        <v>70</v>
      </c>
      <c r="BJ528" s="34">
        <f t="shared" si="113"/>
        <v>75</v>
      </c>
      <c r="BK528" s="34">
        <f t="shared" si="114"/>
        <v>63</v>
      </c>
      <c r="BL528" s="34">
        <f t="shared" si="115"/>
        <v>100</v>
      </c>
      <c r="BM528" s="34">
        <f t="shared" si="116"/>
        <v>1</v>
      </c>
      <c r="BN528" s="34">
        <f t="shared" si="117"/>
        <v>80</v>
      </c>
      <c r="BO528" s="34">
        <f t="shared" si="118"/>
        <v>100</v>
      </c>
      <c r="BP528" s="34">
        <f t="shared" si="119"/>
        <v>90</v>
      </c>
      <c r="BQ528" s="35">
        <f t="shared" si="120"/>
        <v>49</v>
      </c>
      <c r="BR528" s="34">
        <f t="shared" si="121"/>
        <v>33</v>
      </c>
      <c r="BS528" s="35">
        <f t="shared" si="122"/>
        <v>35</v>
      </c>
      <c r="BT528" s="35">
        <f t="shared" si="123"/>
        <v>90</v>
      </c>
      <c r="BU528" s="35">
        <f t="shared" si="124"/>
        <v>100</v>
      </c>
      <c r="BV528" s="35">
        <f t="shared" si="125"/>
        <v>71</v>
      </c>
    </row>
    <row r="529" spans="2:74" hidden="1" x14ac:dyDescent="0.3">
      <c r="B529" s="6" t="s">
        <v>821</v>
      </c>
      <c r="C529" s="6">
        <v>302021030</v>
      </c>
      <c r="D529" s="6" t="s">
        <v>822</v>
      </c>
      <c r="E529" s="6" t="s">
        <v>229</v>
      </c>
      <c r="F529" s="6" t="s">
        <v>2780</v>
      </c>
      <c r="G529" s="6" t="s">
        <v>97</v>
      </c>
      <c r="H529" s="6" t="s">
        <v>78</v>
      </c>
      <c r="I529" s="22">
        <v>1016235</v>
      </c>
      <c r="J529" s="22">
        <v>1039500</v>
      </c>
      <c r="K529" s="22">
        <v>982000</v>
      </c>
      <c r="L529" s="22">
        <v>1055000</v>
      </c>
      <c r="M529" s="22">
        <v>1050000</v>
      </c>
      <c r="N529" s="22">
        <v>982000</v>
      </c>
      <c r="O529" s="23">
        <v>23</v>
      </c>
      <c r="P529" s="23">
        <v>23</v>
      </c>
      <c r="Q529" s="23">
        <v>20</v>
      </c>
      <c r="R529" s="22">
        <v>670</v>
      </c>
      <c r="S529" s="22">
        <v>625</v>
      </c>
      <c r="T529" s="24">
        <v>2.4</v>
      </c>
      <c r="U529" s="24">
        <v>-0.20000000000000018</v>
      </c>
      <c r="V529" s="24">
        <v>2.6</v>
      </c>
      <c r="W529" s="24">
        <v>3.2</v>
      </c>
      <c r="X529" s="25">
        <v>3.4283408857203303E-2</v>
      </c>
      <c r="Y529" s="24">
        <v>3.2</v>
      </c>
      <c r="Z529" s="24">
        <v>-1.2999999999999998</v>
      </c>
      <c r="AA529" s="24">
        <v>4.5</v>
      </c>
      <c r="AB529" s="24">
        <v>4.9000000000000004</v>
      </c>
      <c r="AC529" s="26">
        <v>0.27643913387905988</v>
      </c>
      <c r="AD529" s="24">
        <v>8.0633502645690722</v>
      </c>
      <c r="AE529" s="6">
        <v>163</v>
      </c>
      <c r="AF529" s="6">
        <v>171</v>
      </c>
      <c r="AG529" s="6">
        <v>146</v>
      </c>
      <c r="AH529" s="27">
        <v>2.6819923371647509</v>
      </c>
      <c r="AI529" s="28">
        <v>1200000</v>
      </c>
      <c r="AJ529" s="28">
        <v>1070000</v>
      </c>
      <c r="AK529" s="28">
        <v>945000</v>
      </c>
      <c r="AL529" s="29">
        <v>0.12149532710280374</v>
      </c>
      <c r="AM529" s="29">
        <v>0.26984126984126983</v>
      </c>
      <c r="AN529" s="6">
        <v>2.7</v>
      </c>
      <c r="AO529" s="27">
        <v>-0.59999999999999964</v>
      </c>
      <c r="AP529" s="6">
        <v>3.3</v>
      </c>
      <c r="AQ529" s="26">
        <v>0.11621621621621621</v>
      </c>
      <c r="AR529" s="28">
        <v>700</v>
      </c>
      <c r="AS529" s="28">
        <v>650</v>
      </c>
      <c r="AT529" s="25">
        <v>7.6923076923076927E-2</v>
      </c>
      <c r="AU529" s="26">
        <v>0.35342305773784932</v>
      </c>
      <c r="AV529" s="30">
        <v>2423.6800000000003</v>
      </c>
      <c r="AW529" s="24">
        <v>0.73740000000000006</v>
      </c>
      <c r="AX529" s="24">
        <v>0.2626</v>
      </c>
      <c r="AY529" s="24">
        <v>0.96419999999999995</v>
      </c>
      <c r="AZ529" s="24">
        <v>9.1999999999999998E-3</v>
      </c>
      <c r="BA529" s="24">
        <v>0.30830000000000002</v>
      </c>
      <c r="BB529" s="24">
        <v>0.41799999999999998</v>
      </c>
      <c r="BC529" s="24">
        <v>0.25829999999999997</v>
      </c>
      <c r="BD529" s="31">
        <v>7</v>
      </c>
      <c r="BE529" s="23">
        <v>12</v>
      </c>
      <c r="BF529" s="32" t="s">
        <v>3228</v>
      </c>
      <c r="BG529" s="33">
        <v>153.04603112412201</v>
      </c>
      <c r="BH529" s="33">
        <v>-27.370995770615401</v>
      </c>
      <c r="BI529" s="34">
        <f t="shared" si="112"/>
        <v>77</v>
      </c>
      <c r="BJ529" s="34">
        <f t="shared" si="113"/>
        <v>72</v>
      </c>
      <c r="BK529" s="34">
        <f t="shared" si="114"/>
        <v>92</v>
      </c>
      <c r="BL529" s="34">
        <f t="shared" si="115"/>
        <v>1</v>
      </c>
      <c r="BM529" s="34">
        <f t="shared" si="116"/>
        <v>61</v>
      </c>
      <c r="BN529" s="34">
        <f t="shared" si="117"/>
        <v>100</v>
      </c>
      <c r="BO529" s="34">
        <f t="shared" si="118"/>
        <v>100</v>
      </c>
      <c r="BP529" s="34">
        <f t="shared" si="119"/>
        <v>58</v>
      </c>
      <c r="BQ529" s="35">
        <f t="shared" si="120"/>
        <v>65</v>
      </c>
      <c r="BR529" s="34">
        <f t="shared" si="121"/>
        <v>70</v>
      </c>
      <c r="BS529" s="35">
        <f t="shared" si="122"/>
        <v>83</v>
      </c>
      <c r="BT529" s="35">
        <f t="shared" si="123"/>
        <v>64</v>
      </c>
      <c r="BU529" s="35">
        <f t="shared" si="124"/>
        <v>70</v>
      </c>
      <c r="BV529" s="35">
        <f t="shared" si="125"/>
        <v>71</v>
      </c>
    </row>
    <row r="530" spans="2:74" hidden="1" x14ac:dyDescent="0.3">
      <c r="B530" s="6" t="s">
        <v>823</v>
      </c>
      <c r="C530" s="6">
        <v>304021089</v>
      </c>
      <c r="D530" s="6" t="s">
        <v>367</v>
      </c>
      <c r="E530" s="6" t="s">
        <v>308</v>
      </c>
      <c r="F530" s="6" t="s">
        <v>2780</v>
      </c>
      <c r="G530" s="6" t="s">
        <v>97</v>
      </c>
      <c r="H530" s="6" t="s">
        <v>78</v>
      </c>
      <c r="I530" s="22">
        <v>2100000</v>
      </c>
      <c r="J530" s="22">
        <v>2080000</v>
      </c>
      <c r="K530" s="22">
        <v>1850000</v>
      </c>
      <c r="L530" s="22">
        <v>1890000</v>
      </c>
      <c r="M530" s="22">
        <v>1890000</v>
      </c>
      <c r="N530" s="22">
        <v>1750000</v>
      </c>
      <c r="O530" s="23">
        <v>27</v>
      </c>
      <c r="P530" s="23">
        <v>28</v>
      </c>
      <c r="Q530" s="23">
        <v>29</v>
      </c>
      <c r="R530" s="22">
        <v>860</v>
      </c>
      <c r="S530" s="22">
        <v>850</v>
      </c>
      <c r="T530" s="24">
        <v>2.8</v>
      </c>
      <c r="U530" s="24">
        <v>-0.30000000000000027</v>
      </c>
      <c r="V530" s="24">
        <v>3.1</v>
      </c>
      <c r="W530" s="24">
        <v>3.9</v>
      </c>
      <c r="X530" s="25">
        <v>2.1295238095238096E-2</v>
      </c>
      <c r="Y530" s="24">
        <v>2.8</v>
      </c>
      <c r="Z530" s="24">
        <v>-0.70000000000000018</v>
      </c>
      <c r="AA530" s="24">
        <v>3.5</v>
      </c>
      <c r="AB530" s="24">
        <v>3.6</v>
      </c>
      <c r="AC530" s="26">
        <v>0.20254738666767155</v>
      </c>
      <c r="AD530" s="24">
        <v>9.5113933810847549</v>
      </c>
      <c r="AE530" s="6">
        <v>172</v>
      </c>
      <c r="AF530" s="6">
        <v>180</v>
      </c>
      <c r="AG530" s="6">
        <v>120</v>
      </c>
      <c r="AH530" s="27">
        <v>5.0571428571428569</v>
      </c>
      <c r="AI530" s="28">
        <v>1450000</v>
      </c>
      <c r="AJ530" s="28">
        <v>1295000</v>
      </c>
      <c r="AK530" s="28">
        <v>1175000</v>
      </c>
      <c r="AL530" s="29">
        <v>0.11969111969111969</v>
      </c>
      <c r="AM530" s="29">
        <v>0.23404255319148937</v>
      </c>
      <c r="AN530" s="6">
        <v>2.1</v>
      </c>
      <c r="AO530" s="27">
        <v>-1.1000000000000001</v>
      </c>
      <c r="AP530" s="6">
        <v>3.2</v>
      </c>
      <c r="AQ530" s="26">
        <v>0.12970297029702971</v>
      </c>
      <c r="AR530" s="28">
        <v>825</v>
      </c>
      <c r="AS530" s="28">
        <v>780</v>
      </c>
      <c r="AT530" s="25">
        <v>5.7692307692307696E-2</v>
      </c>
      <c r="AU530" s="26">
        <v>0.36008024959459506</v>
      </c>
      <c r="AV530" s="30">
        <v>4245.92</v>
      </c>
      <c r="AW530" s="24">
        <v>0.88049999999999995</v>
      </c>
      <c r="AX530" s="24">
        <v>0.1195</v>
      </c>
      <c r="AY530" s="24">
        <v>0.99409999999999998</v>
      </c>
      <c r="AZ530" s="24">
        <v>0</v>
      </c>
      <c r="BA530" s="24">
        <v>0.41820000000000002</v>
      </c>
      <c r="BB530" s="24">
        <v>0.43819999999999998</v>
      </c>
      <c r="BC530" s="24">
        <v>0.1318</v>
      </c>
      <c r="BD530" s="31">
        <v>10</v>
      </c>
      <c r="BE530" s="23">
        <v>9</v>
      </c>
      <c r="BF530" s="32" t="s">
        <v>3229</v>
      </c>
      <c r="BG530" s="33">
        <v>152.963011435494</v>
      </c>
      <c r="BH530" s="33">
        <v>-27.530322434434101</v>
      </c>
      <c r="BI530" s="34">
        <f t="shared" si="112"/>
        <v>70</v>
      </c>
      <c r="BJ530" s="34">
        <f t="shared" si="113"/>
        <v>82</v>
      </c>
      <c r="BK530" s="34">
        <f t="shared" si="114"/>
        <v>62</v>
      </c>
      <c r="BL530" s="34">
        <f t="shared" si="115"/>
        <v>1</v>
      </c>
      <c r="BM530" s="34">
        <f t="shared" si="116"/>
        <v>60</v>
      </c>
      <c r="BN530" s="34">
        <f t="shared" si="117"/>
        <v>100</v>
      </c>
      <c r="BO530" s="34">
        <f t="shared" si="118"/>
        <v>100</v>
      </c>
      <c r="BP530" s="34">
        <f t="shared" si="119"/>
        <v>82</v>
      </c>
      <c r="BQ530" s="35">
        <f t="shared" si="120"/>
        <v>22</v>
      </c>
      <c r="BR530" s="34">
        <f t="shared" si="121"/>
        <v>55</v>
      </c>
      <c r="BS530" s="35">
        <f t="shared" si="122"/>
        <v>100</v>
      </c>
      <c r="BT530" s="35">
        <f t="shared" si="123"/>
        <v>70</v>
      </c>
      <c r="BU530" s="35">
        <f t="shared" si="124"/>
        <v>100</v>
      </c>
      <c r="BV530" s="35">
        <f t="shared" si="125"/>
        <v>71</v>
      </c>
    </row>
    <row r="531" spans="2:74" hidden="1" x14ac:dyDescent="0.3">
      <c r="B531" s="6" t="s">
        <v>824</v>
      </c>
      <c r="C531" s="6">
        <v>307011175</v>
      </c>
      <c r="D531" s="6" t="s">
        <v>405</v>
      </c>
      <c r="E531" s="6" t="s">
        <v>96</v>
      </c>
      <c r="F531" s="6" t="s">
        <v>2698</v>
      </c>
      <c r="G531" s="6" t="s">
        <v>97</v>
      </c>
      <c r="H531" s="6" t="s">
        <v>78</v>
      </c>
      <c r="I531" s="22">
        <v>305000</v>
      </c>
      <c r="J531" s="22">
        <v>300000</v>
      </c>
      <c r="K531" s="22">
        <v>260000</v>
      </c>
      <c r="L531" s="22">
        <v>285000</v>
      </c>
      <c r="M531" s="22">
        <v>249000</v>
      </c>
      <c r="N531" s="22">
        <v>209000</v>
      </c>
      <c r="O531" s="23">
        <v>54</v>
      </c>
      <c r="P531" s="23">
        <v>75</v>
      </c>
      <c r="Q531" s="23">
        <v>101</v>
      </c>
      <c r="R531" s="22">
        <v>400</v>
      </c>
      <c r="S531" s="22">
        <v>360</v>
      </c>
      <c r="T531" s="24">
        <v>1.5</v>
      </c>
      <c r="U531" s="24">
        <v>0</v>
      </c>
      <c r="V531" s="24">
        <v>1.5</v>
      </c>
      <c r="W531" s="24">
        <v>1.5</v>
      </c>
      <c r="X531" s="25">
        <v>6.8196721311475417E-2</v>
      </c>
      <c r="Y531" s="24">
        <v>1</v>
      </c>
      <c r="Z531" s="24">
        <v>-0.5</v>
      </c>
      <c r="AA531" s="24">
        <v>1.5</v>
      </c>
      <c r="AB531" s="24">
        <v>2</v>
      </c>
      <c r="AC531" s="26">
        <v>0.26772328121653455</v>
      </c>
      <c r="AD531" s="24">
        <v>3.9257500370693772</v>
      </c>
      <c r="AE531" s="6">
        <v>226</v>
      </c>
      <c r="AF531" s="6">
        <v>246</v>
      </c>
      <c r="AG531" s="6">
        <v>302</v>
      </c>
      <c r="AH531" s="27">
        <v>4.9411764705882355</v>
      </c>
      <c r="AI531" s="28">
        <v>360000</v>
      </c>
      <c r="AJ531" s="28">
        <v>300000</v>
      </c>
      <c r="AK531" s="28">
        <v>261000</v>
      </c>
      <c r="AL531" s="29">
        <v>0.2</v>
      </c>
      <c r="AM531" s="29">
        <v>0.37931034482758619</v>
      </c>
      <c r="AN531" s="6">
        <v>1.5</v>
      </c>
      <c r="AO531" s="27">
        <v>0</v>
      </c>
      <c r="AP531" s="6">
        <v>1.5</v>
      </c>
      <c r="AQ531" s="26">
        <v>2.4137931034482758E-2</v>
      </c>
      <c r="AR531" s="28">
        <v>420</v>
      </c>
      <c r="AS531" s="28">
        <v>390</v>
      </c>
      <c r="AT531" s="25">
        <v>7.6923076923076927E-2</v>
      </c>
      <c r="AU531" s="26">
        <v>0.44723031728520402</v>
      </c>
      <c r="AV531" s="30">
        <v>1494.0800000000002</v>
      </c>
      <c r="AW531" s="24">
        <v>0.66849999999999998</v>
      </c>
      <c r="AX531" s="24">
        <v>0.33150000000000002</v>
      </c>
      <c r="AY531" s="24">
        <v>0.86550000000000005</v>
      </c>
      <c r="AZ531" s="24">
        <v>8.8700000000000001E-2</v>
      </c>
      <c r="BA531" s="24">
        <v>0.3427</v>
      </c>
      <c r="BB531" s="24">
        <v>0.19109999999999999</v>
      </c>
      <c r="BC531" s="24">
        <v>0.35220000000000001</v>
      </c>
      <c r="BD531" s="31">
        <v>5</v>
      </c>
      <c r="BE531" s="23">
        <v>313</v>
      </c>
      <c r="BF531" s="32" t="s">
        <v>3230</v>
      </c>
      <c r="BG531" s="33">
        <v>150.07707198767301</v>
      </c>
      <c r="BH531" s="33">
        <v>-26.458646129647502</v>
      </c>
      <c r="BI531" s="34">
        <f t="shared" si="112"/>
        <v>92</v>
      </c>
      <c r="BJ531" s="34">
        <f t="shared" si="113"/>
        <v>92</v>
      </c>
      <c r="BK531" s="34">
        <f t="shared" si="114"/>
        <v>64</v>
      </c>
      <c r="BL531" s="34">
        <f t="shared" si="115"/>
        <v>1</v>
      </c>
      <c r="BM531" s="34">
        <f t="shared" si="116"/>
        <v>100</v>
      </c>
      <c r="BN531" s="34">
        <f t="shared" si="117"/>
        <v>23</v>
      </c>
      <c r="BO531" s="34">
        <f t="shared" si="118"/>
        <v>52</v>
      </c>
      <c r="BP531" s="34">
        <f t="shared" si="119"/>
        <v>65</v>
      </c>
      <c r="BQ531" s="35">
        <f t="shared" si="120"/>
        <v>100</v>
      </c>
      <c r="BR531" s="34">
        <f t="shared" si="121"/>
        <v>100</v>
      </c>
      <c r="BS531" s="35">
        <f t="shared" si="122"/>
        <v>88</v>
      </c>
      <c r="BT531" s="35">
        <f t="shared" si="123"/>
        <v>100</v>
      </c>
      <c r="BU531" s="35">
        <f t="shared" si="124"/>
        <v>50</v>
      </c>
      <c r="BV531" s="35">
        <f t="shared" si="125"/>
        <v>71</v>
      </c>
    </row>
    <row r="532" spans="2:74" hidden="1" x14ac:dyDescent="0.3">
      <c r="B532" s="6" t="s">
        <v>825</v>
      </c>
      <c r="C532" s="6">
        <v>406021140</v>
      </c>
      <c r="D532" s="6" t="s">
        <v>826</v>
      </c>
      <c r="E532" s="6" t="s">
        <v>452</v>
      </c>
      <c r="F532" s="6" t="s">
        <v>2692</v>
      </c>
      <c r="G532" s="6" t="s">
        <v>82</v>
      </c>
      <c r="H532" s="6" t="s">
        <v>78</v>
      </c>
      <c r="I532" s="22">
        <v>237500</v>
      </c>
      <c r="J532" s="22">
        <v>220800</v>
      </c>
      <c r="K532" s="22">
        <v>225000</v>
      </c>
      <c r="L532" s="22">
        <v>240000</v>
      </c>
      <c r="M532" s="22">
        <v>240000</v>
      </c>
      <c r="N532" s="22">
        <v>220000</v>
      </c>
      <c r="O532" s="23">
        <v>90</v>
      </c>
      <c r="P532" s="23">
        <v>77</v>
      </c>
      <c r="Q532" s="23">
        <v>105</v>
      </c>
      <c r="R532" s="22">
        <v>340</v>
      </c>
      <c r="S532" s="22">
        <v>350</v>
      </c>
      <c r="T532" s="24">
        <v>0.7</v>
      </c>
      <c r="U532" s="24">
        <v>0</v>
      </c>
      <c r="V532" s="24">
        <v>0.7</v>
      </c>
      <c r="W532" s="24">
        <v>0.6</v>
      </c>
      <c r="X532" s="25">
        <v>7.4442105263157893E-2</v>
      </c>
      <c r="Y532" s="24">
        <v>0.4</v>
      </c>
      <c r="Z532" s="24">
        <v>-9.9999999999999978E-2</v>
      </c>
      <c r="AA532" s="24">
        <v>0.5</v>
      </c>
      <c r="AB532" s="24">
        <v>0.3</v>
      </c>
      <c r="AC532" s="26">
        <v>0.28994405785236727</v>
      </c>
      <c r="AD532" s="24">
        <v>3.8948933110824226</v>
      </c>
      <c r="AE532" s="6">
        <v>217</v>
      </c>
      <c r="AF532" s="6">
        <v>249</v>
      </c>
      <c r="AG532" s="6">
        <v>269</v>
      </c>
      <c r="AH532" s="27">
        <v>9.86013986013986</v>
      </c>
      <c r="AI532" s="28">
        <v>265000</v>
      </c>
      <c r="AJ532" s="28">
        <v>235000</v>
      </c>
      <c r="AK532" s="28">
        <v>222500</v>
      </c>
      <c r="AL532" s="29">
        <v>0.1276595744680851</v>
      </c>
      <c r="AM532" s="29">
        <v>0.19101123595505617</v>
      </c>
      <c r="AN532" s="6">
        <v>1.3</v>
      </c>
      <c r="AO532" s="27">
        <v>0</v>
      </c>
      <c r="AP532" s="6">
        <v>1.3</v>
      </c>
      <c r="AQ532" s="26">
        <v>-6.3604240282685506E-3</v>
      </c>
      <c r="AR532" s="28">
        <v>350</v>
      </c>
      <c r="AS532" s="28">
        <v>345</v>
      </c>
      <c r="AT532" s="25">
        <v>1.4492753623188406E-2</v>
      </c>
      <c r="AU532" s="26">
        <v>-0.11162568969267816</v>
      </c>
      <c r="AV532" s="30">
        <v>1172.6400000000001</v>
      </c>
      <c r="AW532" s="24">
        <v>0.60750000000000004</v>
      </c>
      <c r="AX532" s="24">
        <v>0.39250000000000002</v>
      </c>
      <c r="AY532" s="24">
        <v>0.93120000000000003</v>
      </c>
      <c r="AZ532" s="24">
        <v>2.8899999999999999E-2</v>
      </c>
      <c r="BA532" s="24">
        <v>0.46949999999999997</v>
      </c>
      <c r="BB532" s="24">
        <v>0.26750000000000002</v>
      </c>
      <c r="BC532" s="24">
        <v>0.1898</v>
      </c>
      <c r="BD532" s="31">
        <v>2</v>
      </c>
      <c r="BE532" s="23">
        <v>314</v>
      </c>
      <c r="BF532" s="32" t="s">
        <v>3231</v>
      </c>
      <c r="BG532" s="33">
        <v>136.79046062655701</v>
      </c>
      <c r="BH532" s="33">
        <v>-32.5291869717651</v>
      </c>
      <c r="BI532" s="34">
        <f t="shared" si="112"/>
        <v>100</v>
      </c>
      <c r="BJ532" s="34">
        <f t="shared" si="113"/>
        <v>95</v>
      </c>
      <c r="BK532" s="34">
        <f t="shared" si="114"/>
        <v>3</v>
      </c>
      <c r="BL532" s="34">
        <f t="shared" si="115"/>
        <v>100</v>
      </c>
      <c r="BM532" s="34">
        <f t="shared" si="116"/>
        <v>64</v>
      </c>
      <c r="BN532" s="34">
        <f t="shared" si="117"/>
        <v>1</v>
      </c>
      <c r="BO532" s="34">
        <f t="shared" si="118"/>
        <v>52</v>
      </c>
      <c r="BP532" s="34">
        <f t="shared" si="119"/>
        <v>93</v>
      </c>
      <c r="BQ532" s="35">
        <f t="shared" si="120"/>
        <v>100</v>
      </c>
      <c r="BR532" s="34">
        <f t="shared" si="121"/>
        <v>100</v>
      </c>
      <c r="BS532" s="35">
        <f t="shared" si="122"/>
        <v>74</v>
      </c>
      <c r="BT532" s="35">
        <f t="shared" si="123"/>
        <v>100</v>
      </c>
      <c r="BU532" s="35">
        <f t="shared" si="124"/>
        <v>20</v>
      </c>
      <c r="BV532" s="35">
        <f t="shared" si="125"/>
        <v>71</v>
      </c>
    </row>
    <row r="533" spans="2:74" hidden="1" x14ac:dyDescent="0.3">
      <c r="B533" s="6" t="s">
        <v>827</v>
      </c>
      <c r="C533" s="6">
        <v>505011071</v>
      </c>
      <c r="D533" s="6" t="s">
        <v>242</v>
      </c>
      <c r="E533" s="6" t="s">
        <v>243</v>
      </c>
      <c r="F533" s="6" t="s">
        <v>2720</v>
      </c>
      <c r="G533" s="6" t="s">
        <v>93</v>
      </c>
      <c r="H533" s="6" t="s">
        <v>78</v>
      </c>
      <c r="I533" s="22">
        <v>895700</v>
      </c>
      <c r="J533" s="22">
        <v>885100</v>
      </c>
      <c r="K533" s="22">
        <v>742000</v>
      </c>
      <c r="L533" s="22">
        <v>905000</v>
      </c>
      <c r="M533" s="22">
        <v>885000</v>
      </c>
      <c r="N533" s="22">
        <v>780000</v>
      </c>
      <c r="O533" s="23">
        <v>33</v>
      </c>
      <c r="P533" s="23">
        <v>34</v>
      </c>
      <c r="Q533" s="23">
        <v>40</v>
      </c>
      <c r="R533" s="22">
        <v>750</v>
      </c>
      <c r="S533" s="22">
        <v>680</v>
      </c>
      <c r="T533" s="24">
        <v>3.3</v>
      </c>
      <c r="U533" s="24">
        <v>-0.10000000000000009</v>
      </c>
      <c r="V533" s="24">
        <v>3.4</v>
      </c>
      <c r="W533" s="24">
        <v>3.3</v>
      </c>
      <c r="X533" s="25">
        <v>4.3541364296081277E-2</v>
      </c>
      <c r="Y533" s="24">
        <v>1.7</v>
      </c>
      <c r="Z533" s="24">
        <v>-1.0999999999999999</v>
      </c>
      <c r="AA533" s="24">
        <v>2.8</v>
      </c>
      <c r="AB533" s="24">
        <v>3.4</v>
      </c>
      <c r="AC533" s="26">
        <v>0.30069279620245043</v>
      </c>
      <c r="AD533" s="24">
        <v>6.9059112194496111</v>
      </c>
      <c r="AE533" s="6">
        <v>359</v>
      </c>
      <c r="AF533" s="6">
        <v>478</v>
      </c>
      <c r="AG533" s="6">
        <v>320</v>
      </c>
      <c r="AH533" s="27">
        <v>3.121771217712177</v>
      </c>
      <c r="AI533" s="28">
        <v>1025000</v>
      </c>
      <c r="AJ533" s="28">
        <v>875000</v>
      </c>
      <c r="AK533" s="28">
        <v>770000</v>
      </c>
      <c r="AL533" s="29">
        <v>0.17142857142857143</v>
      </c>
      <c r="AM533" s="29">
        <v>0.33116883116883117</v>
      </c>
      <c r="AN533" s="6">
        <v>2.9</v>
      </c>
      <c r="AO533" s="27">
        <v>-0.20000000000000018</v>
      </c>
      <c r="AP533" s="6">
        <v>3.1</v>
      </c>
      <c r="AQ533" s="26">
        <v>6.7210440456769979E-2</v>
      </c>
      <c r="AR533" s="28">
        <v>750</v>
      </c>
      <c r="AS533" s="28">
        <v>680</v>
      </c>
      <c r="AT533" s="25">
        <v>0.10294117647058823</v>
      </c>
      <c r="AU533" s="26">
        <v>0.48244246020166626</v>
      </c>
      <c r="AV533" s="30">
        <v>2494.2400000000002</v>
      </c>
      <c r="AW533" s="24">
        <v>0.83030000000000004</v>
      </c>
      <c r="AX533" s="24">
        <v>0.16969999999999999</v>
      </c>
      <c r="AY533" s="24">
        <v>0.9163</v>
      </c>
      <c r="AZ533" s="24">
        <v>4.65E-2</v>
      </c>
      <c r="BA533" s="24">
        <v>0.25700000000000001</v>
      </c>
      <c r="BB533" s="24">
        <v>0.53849999999999998</v>
      </c>
      <c r="BC533" s="24">
        <v>0.19070000000000001</v>
      </c>
      <c r="BD533" s="31">
        <v>5.5</v>
      </c>
      <c r="BE533" s="23">
        <v>27</v>
      </c>
      <c r="BF533" s="32" t="s">
        <v>3232</v>
      </c>
      <c r="BG533" s="33">
        <v>115.74377816503301</v>
      </c>
      <c r="BH533" s="33">
        <v>-31.728278022277301</v>
      </c>
      <c r="BI533" s="34">
        <f t="shared" si="112"/>
        <v>62</v>
      </c>
      <c r="BJ533" s="34">
        <f t="shared" si="113"/>
        <v>69</v>
      </c>
      <c r="BK533" s="34">
        <f t="shared" si="114"/>
        <v>86</v>
      </c>
      <c r="BL533" s="34">
        <f t="shared" si="115"/>
        <v>1</v>
      </c>
      <c r="BM533" s="34">
        <f t="shared" si="116"/>
        <v>86</v>
      </c>
      <c r="BN533" s="34">
        <f t="shared" si="117"/>
        <v>88</v>
      </c>
      <c r="BO533" s="34">
        <f t="shared" si="118"/>
        <v>100</v>
      </c>
      <c r="BP533" s="34">
        <f t="shared" si="119"/>
        <v>47</v>
      </c>
      <c r="BQ533" s="35">
        <f t="shared" si="120"/>
        <v>95</v>
      </c>
      <c r="BR533" s="34">
        <f t="shared" si="121"/>
        <v>81</v>
      </c>
      <c r="BS533" s="35">
        <f t="shared" si="122"/>
        <v>67</v>
      </c>
      <c r="BT533" s="35">
        <f t="shared" si="123"/>
        <v>88</v>
      </c>
      <c r="BU533" s="35">
        <f t="shared" si="124"/>
        <v>55</v>
      </c>
      <c r="BV533" s="35">
        <f t="shared" si="125"/>
        <v>71</v>
      </c>
    </row>
    <row r="534" spans="2:74" hidden="1" x14ac:dyDescent="0.3">
      <c r="B534" s="6" t="s">
        <v>828</v>
      </c>
      <c r="C534" s="6">
        <v>506041133</v>
      </c>
      <c r="D534" s="6" t="s">
        <v>829</v>
      </c>
      <c r="E534" s="6" t="s">
        <v>281</v>
      </c>
      <c r="F534" s="6" t="s">
        <v>2720</v>
      </c>
      <c r="G534" s="6" t="s">
        <v>93</v>
      </c>
      <c r="H534" s="6" t="s">
        <v>78</v>
      </c>
      <c r="I534" s="22">
        <v>930000</v>
      </c>
      <c r="J534" s="22">
        <v>902280</v>
      </c>
      <c r="K534" s="22">
        <v>780000</v>
      </c>
      <c r="L534" s="22">
        <v>941000</v>
      </c>
      <c r="M534" s="22">
        <v>939000</v>
      </c>
      <c r="N534" s="22">
        <v>810000</v>
      </c>
      <c r="O534" s="23">
        <v>34</v>
      </c>
      <c r="P534" s="23">
        <v>34</v>
      </c>
      <c r="Q534" s="23">
        <v>34</v>
      </c>
      <c r="R534" s="22">
        <v>750</v>
      </c>
      <c r="S534" s="22">
        <v>720</v>
      </c>
      <c r="T534" s="24">
        <v>2.5</v>
      </c>
      <c r="U534" s="24">
        <v>-0.29999999999999982</v>
      </c>
      <c r="V534" s="24">
        <v>2.8</v>
      </c>
      <c r="W534" s="24">
        <v>2.9</v>
      </c>
      <c r="X534" s="25">
        <v>4.1935483870967745E-2</v>
      </c>
      <c r="Y534" s="24">
        <v>3.1</v>
      </c>
      <c r="Z534" s="24">
        <v>-0.99999999999999956</v>
      </c>
      <c r="AA534" s="24">
        <v>4.0999999999999996</v>
      </c>
      <c r="AB534" s="24">
        <v>3.6</v>
      </c>
      <c r="AC534" s="26">
        <v>0.2964333143616012</v>
      </c>
      <c r="AD534" s="24">
        <v>7.0687944193920274</v>
      </c>
      <c r="AE534" s="6">
        <v>493</v>
      </c>
      <c r="AF534" s="6">
        <v>611</v>
      </c>
      <c r="AG534" s="6">
        <v>324</v>
      </c>
      <c r="AH534" s="27">
        <v>4.9847560975609762</v>
      </c>
      <c r="AI534" s="28">
        <v>717500</v>
      </c>
      <c r="AJ534" s="28">
        <v>605000</v>
      </c>
      <c r="AK534" s="28">
        <v>482500</v>
      </c>
      <c r="AL534" s="29">
        <v>0.18595041322314049</v>
      </c>
      <c r="AM534" s="29">
        <v>0.48704663212435234</v>
      </c>
      <c r="AN534" s="6">
        <v>3</v>
      </c>
      <c r="AO534" s="27">
        <v>-0.5</v>
      </c>
      <c r="AP534" s="6">
        <v>3.5</v>
      </c>
      <c r="AQ534" s="26">
        <v>7.0833333333333331E-2</v>
      </c>
      <c r="AR534" s="28">
        <v>660</v>
      </c>
      <c r="AS534" s="28">
        <v>600</v>
      </c>
      <c r="AT534" s="25">
        <v>0.1</v>
      </c>
      <c r="AU534" s="26">
        <v>0.49130887578723748</v>
      </c>
      <c r="AV534" s="30">
        <v>2530.0800000000004</v>
      </c>
      <c r="AW534" s="24">
        <v>0.85580000000000001</v>
      </c>
      <c r="AX534" s="24">
        <v>0.14419999999999999</v>
      </c>
      <c r="AY534" s="24">
        <v>0.92420000000000002</v>
      </c>
      <c r="AZ534" s="24">
        <v>6.3200000000000006E-2</v>
      </c>
      <c r="BA534" s="24">
        <v>0.26500000000000001</v>
      </c>
      <c r="BB534" s="24">
        <v>0.50480000000000003</v>
      </c>
      <c r="BC534" s="24">
        <v>0.1971</v>
      </c>
      <c r="BD534" s="31">
        <v>7</v>
      </c>
      <c r="BE534" s="23">
        <v>17</v>
      </c>
      <c r="BF534" s="32" t="s">
        <v>3233</v>
      </c>
      <c r="BG534" s="33">
        <v>115.928569330049</v>
      </c>
      <c r="BH534" s="33">
        <v>-32.092340728866098</v>
      </c>
      <c r="BI534" s="34">
        <f t="shared" si="112"/>
        <v>75</v>
      </c>
      <c r="BJ534" s="34">
        <f t="shared" si="113"/>
        <v>67</v>
      </c>
      <c r="BK534" s="34">
        <f t="shared" si="114"/>
        <v>63</v>
      </c>
      <c r="BL534" s="34">
        <f t="shared" si="115"/>
        <v>1</v>
      </c>
      <c r="BM534" s="34">
        <f t="shared" si="116"/>
        <v>93</v>
      </c>
      <c r="BN534" s="34">
        <f t="shared" si="117"/>
        <v>94</v>
      </c>
      <c r="BO534" s="34">
        <f t="shared" si="118"/>
        <v>100</v>
      </c>
      <c r="BP534" s="34">
        <f t="shared" si="119"/>
        <v>48</v>
      </c>
      <c r="BQ534" s="35">
        <f t="shared" si="120"/>
        <v>90</v>
      </c>
      <c r="BR534" s="34">
        <f t="shared" si="121"/>
        <v>80</v>
      </c>
      <c r="BS534" s="35">
        <f t="shared" si="122"/>
        <v>69</v>
      </c>
      <c r="BT534" s="35">
        <f t="shared" si="123"/>
        <v>65</v>
      </c>
      <c r="BU534" s="35">
        <f t="shared" si="124"/>
        <v>70</v>
      </c>
      <c r="BV534" s="35">
        <f t="shared" si="125"/>
        <v>71</v>
      </c>
    </row>
    <row r="535" spans="2:74" hidden="1" x14ac:dyDescent="0.3">
      <c r="B535" s="6" t="s">
        <v>830</v>
      </c>
      <c r="C535" s="6">
        <v>601031018</v>
      </c>
      <c r="D535" s="6" t="s">
        <v>481</v>
      </c>
      <c r="E535" s="6" t="s">
        <v>129</v>
      </c>
      <c r="F535" s="6" t="s">
        <v>129</v>
      </c>
      <c r="G535" s="6" t="s">
        <v>130</v>
      </c>
      <c r="H535" s="6" t="s">
        <v>78</v>
      </c>
      <c r="I535" s="22">
        <v>620000</v>
      </c>
      <c r="J535" s="22">
        <v>622200</v>
      </c>
      <c r="K535" s="22">
        <v>625000</v>
      </c>
      <c r="L535" s="22">
        <v>620000</v>
      </c>
      <c r="M535" s="22">
        <v>600000</v>
      </c>
      <c r="N535" s="22">
        <v>630000</v>
      </c>
      <c r="O535" s="23">
        <v>40</v>
      </c>
      <c r="P535" s="23">
        <v>35</v>
      </c>
      <c r="Q535" s="23">
        <v>56</v>
      </c>
      <c r="R535" s="22">
        <v>550</v>
      </c>
      <c r="S535" s="22">
        <v>520</v>
      </c>
      <c r="T535" s="24">
        <v>2.9</v>
      </c>
      <c r="U535" s="24">
        <v>0.10000000000000009</v>
      </c>
      <c r="V535" s="24">
        <v>2.8</v>
      </c>
      <c r="W535" s="24">
        <v>2.5</v>
      </c>
      <c r="X535" s="25">
        <v>4.6129032258064515E-2</v>
      </c>
      <c r="Y535" s="24">
        <v>2.4</v>
      </c>
      <c r="Z535" s="24">
        <v>-1.2000000000000002</v>
      </c>
      <c r="AA535" s="24">
        <v>3.6</v>
      </c>
      <c r="AB535" s="24">
        <v>4</v>
      </c>
      <c r="AC535" s="26">
        <v>0.3424486949591552</v>
      </c>
      <c r="AD535" s="24">
        <v>7.4237129676460221</v>
      </c>
      <c r="AE535" s="6">
        <v>256</v>
      </c>
      <c r="AF535" s="6">
        <v>304</v>
      </c>
      <c r="AG535" s="6">
        <v>247</v>
      </c>
      <c r="AH535" s="27">
        <v>4.9203539823008846</v>
      </c>
      <c r="AI535" s="28">
        <v>565000</v>
      </c>
      <c r="AJ535" s="28">
        <v>570000</v>
      </c>
      <c r="AK535" s="28">
        <v>595000</v>
      </c>
      <c r="AL535" s="29">
        <v>-8.771929824561403E-3</v>
      </c>
      <c r="AM535" s="29">
        <v>-5.0420168067226892E-2</v>
      </c>
      <c r="AN535" s="6">
        <v>3</v>
      </c>
      <c r="AO535" s="27">
        <v>0.29999999999999982</v>
      </c>
      <c r="AP535" s="6">
        <v>2.7</v>
      </c>
      <c r="AQ535" s="26">
        <v>0.11082089552238805</v>
      </c>
      <c r="AR535" s="28">
        <v>520</v>
      </c>
      <c r="AS535" s="28">
        <v>500</v>
      </c>
      <c r="AT535" s="25">
        <v>0.04</v>
      </c>
      <c r="AU535" s="26">
        <v>4.0839197857775233E-2</v>
      </c>
      <c r="AV535" s="30">
        <v>1606.0800000000002</v>
      </c>
      <c r="AW535" s="24">
        <v>0.6663</v>
      </c>
      <c r="AX535" s="24">
        <v>0.3337</v>
      </c>
      <c r="AY535" s="24">
        <v>0.81640000000000001</v>
      </c>
      <c r="AZ535" s="24">
        <v>9.7999999999999997E-3</v>
      </c>
      <c r="BA535" s="24">
        <v>0.35589999999999999</v>
      </c>
      <c r="BB535" s="24">
        <v>0.33429999999999999</v>
      </c>
      <c r="BC535" s="24">
        <v>0.28420000000000001</v>
      </c>
      <c r="BD535" s="31">
        <v>4</v>
      </c>
      <c r="BE535" s="23">
        <v>9</v>
      </c>
      <c r="BF535" s="32" t="s">
        <v>3234</v>
      </c>
      <c r="BG535" s="33">
        <v>147.24947324562299</v>
      </c>
      <c r="BH535" s="33">
        <v>-42.828389530257901</v>
      </c>
      <c r="BI535" s="34">
        <f t="shared" si="112"/>
        <v>69</v>
      </c>
      <c r="BJ535" s="34">
        <f t="shared" si="113"/>
        <v>67</v>
      </c>
      <c r="BK535" s="34">
        <f t="shared" si="114"/>
        <v>64</v>
      </c>
      <c r="BL535" s="34">
        <f t="shared" si="115"/>
        <v>87</v>
      </c>
      <c r="BM535" s="34">
        <f t="shared" si="116"/>
        <v>1</v>
      </c>
      <c r="BN535" s="34">
        <f t="shared" si="117"/>
        <v>100</v>
      </c>
      <c r="BO535" s="34">
        <f t="shared" si="118"/>
        <v>100</v>
      </c>
      <c r="BP535" s="34">
        <f t="shared" si="119"/>
        <v>68</v>
      </c>
      <c r="BQ535" s="35">
        <f t="shared" si="120"/>
        <v>100</v>
      </c>
      <c r="BR535" s="34">
        <f t="shared" si="121"/>
        <v>76</v>
      </c>
      <c r="BS535" s="35">
        <f t="shared" si="122"/>
        <v>39</v>
      </c>
      <c r="BT535" s="35">
        <f t="shared" si="123"/>
        <v>77</v>
      </c>
      <c r="BU535" s="35">
        <f t="shared" si="124"/>
        <v>40</v>
      </c>
      <c r="BV535" s="35">
        <f t="shared" si="125"/>
        <v>71</v>
      </c>
    </row>
    <row r="536" spans="2:74" hidden="1" x14ac:dyDescent="0.3">
      <c r="B536" s="6" t="s">
        <v>831</v>
      </c>
      <c r="C536" s="6">
        <v>801011023</v>
      </c>
      <c r="D536" s="6" t="s">
        <v>181</v>
      </c>
      <c r="E536" s="6" t="s">
        <v>107</v>
      </c>
      <c r="F536" s="6" t="s">
        <v>2703</v>
      </c>
      <c r="G536" s="6" t="s">
        <v>108</v>
      </c>
      <c r="H536" s="6" t="s">
        <v>78</v>
      </c>
      <c r="I536" s="22">
        <v>820000</v>
      </c>
      <c r="J536" s="22">
        <v>830000</v>
      </c>
      <c r="K536" s="22">
        <v>850000</v>
      </c>
      <c r="L536" s="22">
        <v>802000</v>
      </c>
      <c r="M536" s="22">
        <v>810000</v>
      </c>
      <c r="N536" s="22">
        <v>851000</v>
      </c>
      <c r="O536" s="23">
        <v>23</v>
      </c>
      <c r="P536" s="23">
        <v>23</v>
      </c>
      <c r="Q536" s="23">
        <v>23</v>
      </c>
      <c r="R536" s="22">
        <v>595</v>
      </c>
      <c r="S536" s="22">
        <v>595</v>
      </c>
      <c r="T536" s="24">
        <v>2.2999999999999998</v>
      </c>
      <c r="U536" s="24">
        <v>-0.30000000000000027</v>
      </c>
      <c r="V536" s="24">
        <v>2.6</v>
      </c>
      <c r="W536" s="24">
        <v>3.2</v>
      </c>
      <c r="X536" s="25">
        <v>3.773170731707317E-2</v>
      </c>
      <c r="Y536" s="24">
        <v>3.3</v>
      </c>
      <c r="Z536" s="24">
        <v>-0.79999999999999982</v>
      </c>
      <c r="AA536" s="24">
        <v>4.0999999999999996</v>
      </c>
      <c r="AB536" s="24">
        <v>5.4</v>
      </c>
      <c r="AC536" s="26">
        <v>0.29963338973491255</v>
      </c>
      <c r="AD536" s="24">
        <v>7.9411564183137777</v>
      </c>
      <c r="AE536" s="6">
        <v>107</v>
      </c>
      <c r="AF536" s="6">
        <v>149</v>
      </c>
      <c r="AG536" s="6">
        <v>129</v>
      </c>
      <c r="AH536" s="27">
        <v>1.5607675906183367</v>
      </c>
      <c r="AI536" s="28">
        <v>870500</v>
      </c>
      <c r="AJ536" s="28">
        <v>870000</v>
      </c>
      <c r="AK536" s="28">
        <v>845000</v>
      </c>
      <c r="AL536" s="29">
        <v>5.7471264367816091E-4</v>
      </c>
      <c r="AM536" s="29">
        <v>3.0177514792899408E-2</v>
      </c>
      <c r="AN536" s="6">
        <v>2.9</v>
      </c>
      <c r="AO536" s="27">
        <v>-0.30000000000000027</v>
      </c>
      <c r="AP536" s="6">
        <v>3.2</v>
      </c>
      <c r="AQ536" s="26">
        <v>7.8381147540983603E-2</v>
      </c>
      <c r="AR536" s="28">
        <v>650</v>
      </c>
      <c r="AS536" s="28">
        <v>645</v>
      </c>
      <c r="AT536" s="25">
        <v>7.7519379844961239E-3</v>
      </c>
      <c r="AU536" s="26">
        <v>0.13846716299924922</v>
      </c>
      <c r="AV536" s="30">
        <v>1985.7600000000002</v>
      </c>
      <c r="AW536" s="24">
        <v>0.58389999999999997</v>
      </c>
      <c r="AX536" s="24">
        <v>0.41610000000000003</v>
      </c>
      <c r="AY536" s="24">
        <v>0.70340000000000003</v>
      </c>
      <c r="AZ536" s="24">
        <v>0.25929999999999997</v>
      </c>
      <c r="BA536" s="24">
        <v>0.34239999999999998</v>
      </c>
      <c r="BB536" s="24">
        <v>0.25850000000000001</v>
      </c>
      <c r="BC536" s="24">
        <v>0.32200000000000001</v>
      </c>
      <c r="BD536" s="31">
        <v>6</v>
      </c>
      <c r="BE536" s="23">
        <v>72</v>
      </c>
      <c r="BF536" s="32" t="s">
        <v>3235</v>
      </c>
      <c r="BG536" s="33">
        <v>149.05040205920201</v>
      </c>
      <c r="BH536" s="33">
        <v>-35.237030638837602</v>
      </c>
      <c r="BI536" s="34">
        <f t="shared" si="112"/>
        <v>79</v>
      </c>
      <c r="BJ536" s="34">
        <f t="shared" si="113"/>
        <v>69</v>
      </c>
      <c r="BK536" s="34">
        <f t="shared" si="114"/>
        <v>100</v>
      </c>
      <c r="BL536" s="34">
        <f t="shared" si="115"/>
        <v>54</v>
      </c>
      <c r="BM536" s="34">
        <f t="shared" si="116"/>
        <v>1</v>
      </c>
      <c r="BN536" s="34">
        <f t="shared" si="117"/>
        <v>100</v>
      </c>
      <c r="BO536" s="34">
        <f t="shared" si="118"/>
        <v>93</v>
      </c>
      <c r="BP536" s="34">
        <f t="shared" si="119"/>
        <v>65</v>
      </c>
      <c r="BQ536" s="35">
        <f t="shared" si="120"/>
        <v>76</v>
      </c>
      <c r="BR536" s="34">
        <f t="shared" si="121"/>
        <v>71</v>
      </c>
      <c r="BS536" s="35">
        <f t="shared" si="122"/>
        <v>67</v>
      </c>
      <c r="BT536" s="35">
        <f t="shared" si="123"/>
        <v>62</v>
      </c>
      <c r="BU536" s="35">
        <f t="shared" si="124"/>
        <v>60</v>
      </c>
      <c r="BV536" s="35">
        <f t="shared" si="125"/>
        <v>71</v>
      </c>
    </row>
    <row r="537" spans="2:74" x14ac:dyDescent="0.3">
      <c r="B537" s="6" t="s">
        <v>832</v>
      </c>
      <c r="C537" s="6">
        <v>103041079</v>
      </c>
      <c r="D537" s="6" t="s">
        <v>810</v>
      </c>
      <c r="E537" s="6" t="s">
        <v>100</v>
      </c>
      <c r="F537" s="6" t="s">
        <v>2691</v>
      </c>
      <c r="G537" s="6" t="s">
        <v>77</v>
      </c>
      <c r="H537" s="6" t="s">
        <v>78</v>
      </c>
      <c r="I537" s="22">
        <v>751522</v>
      </c>
      <c r="J537" s="22">
        <v>792000</v>
      </c>
      <c r="K537" s="22">
        <v>799990</v>
      </c>
      <c r="L537" s="22">
        <v>620000</v>
      </c>
      <c r="M537" s="22">
        <v>540000</v>
      </c>
      <c r="N537" s="22">
        <v>557000</v>
      </c>
      <c r="O537" s="23">
        <v>65</v>
      </c>
      <c r="P537" s="23">
        <v>61</v>
      </c>
      <c r="Q537" s="23">
        <v>57</v>
      </c>
      <c r="R537" s="22">
        <v>520</v>
      </c>
      <c r="S537" s="22">
        <v>470</v>
      </c>
      <c r="T537" s="24">
        <v>0.9</v>
      </c>
      <c r="U537" s="24">
        <v>0</v>
      </c>
      <c r="V537" s="24">
        <v>0.9</v>
      </c>
      <c r="W537" s="24">
        <v>0.9</v>
      </c>
      <c r="X537" s="25">
        <v>3.5980317276140948E-2</v>
      </c>
      <c r="Y537" s="24">
        <v>1.6</v>
      </c>
      <c r="Z537" s="24">
        <v>-0.39999999999999991</v>
      </c>
      <c r="AA537" s="24">
        <v>2</v>
      </c>
      <c r="AB537" s="24">
        <v>2</v>
      </c>
      <c r="AC537" s="26">
        <v>0.25807988565075834</v>
      </c>
      <c r="AD537" s="24">
        <v>7.1728073899419087</v>
      </c>
      <c r="AE537" s="6">
        <v>269</v>
      </c>
      <c r="AF537" s="6">
        <v>323</v>
      </c>
      <c r="AG537" s="6">
        <v>316</v>
      </c>
      <c r="AH537" s="27">
        <v>4.7524752475247523</v>
      </c>
      <c r="AI537" s="28">
        <v>653000</v>
      </c>
      <c r="AJ537" s="28">
        <v>660000</v>
      </c>
      <c r="AK537" s="28">
        <v>665000</v>
      </c>
      <c r="AL537" s="29">
        <v>-1.0606060606060607E-2</v>
      </c>
      <c r="AM537" s="29">
        <v>-1.8045112781954888E-2</v>
      </c>
      <c r="AN537" s="6">
        <v>2.5</v>
      </c>
      <c r="AO537" s="27">
        <v>0.20000000000000018</v>
      </c>
      <c r="AP537" s="6">
        <v>2.2999999999999998</v>
      </c>
      <c r="AQ537" s="26">
        <v>8.9001447178002888E-2</v>
      </c>
      <c r="AR537" s="28">
        <v>550</v>
      </c>
      <c r="AS537" s="28">
        <v>525</v>
      </c>
      <c r="AT537" s="25">
        <v>4.7619047619047616E-2</v>
      </c>
      <c r="AU537" s="26">
        <v>0.24758062301648653</v>
      </c>
      <c r="AV537" s="30">
        <v>2014.88</v>
      </c>
      <c r="AW537" s="24">
        <v>0.77490000000000003</v>
      </c>
      <c r="AX537" s="24">
        <v>0.22509999999999999</v>
      </c>
      <c r="AY537" s="24">
        <v>0.93630000000000002</v>
      </c>
      <c r="AZ537" s="24">
        <v>9.5999999999999992E-3</v>
      </c>
      <c r="BA537" s="24">
        <v>0.43290000000000001</v>
      </c>
      <c r="BB537" s="24">
        <v>0.3805</v>
      </c>
      <c r="BC537" s="24">
        <v>0.1356</v>
      </c>
      <c r="BD537" s="31">
        <v>3</v>
      </c>
      <c r="BE537" s="23">
        <v>228</v>
      </c>
      <c r="BF537" s="32" t="s">
        <v>3236</v>
      </c>
      <c r="BG537" s="33">
        <v>148.91038319038901</v>
      </c>
      <c r="BH537" s="33">
        <v>-33.143487162876099</v>
      </c>
      <c r="BI537" s="34">
        <f t="shared" si="112"/>
        <v>100</v>
      </c>
      <c r="BJ537" s="34">
        <f t="shared" si="113"/>
        <v>75</v>
      </c>
      <c r="BK537" s="34">
        <f t="shared" si="114"/>
        <v>66</v>
      </c>
      <c r="BL537" s="34">
        <f t="shared" si="115"/>
        <v>18</v>
      </c>
      <c r="BM537" s="34">
        <f t="shared" si="116"/>
        <v>1</v>
      </c>
      <c r="BN537" s="34">
        <f t="shared" si="117"/>
        <v>100</v>
      </c>
      <c r="BO537" s="34">
        <f t="shared" si="118"/>
        <v>65</v>
      </c>
      <c r="BP537" s="34">
        <f t="shared" si="119"/>
        <v>85</v>
      </c>
      <c r="BQ537" s="35">
        <f t="shared" si="120"/>
        <v>70</v>
      </c>
      <c r="BR537" s="34">
        <f t="shared" si="121"/>
        <v>78</v>
      </c>
      <c r="BS537" s="35">
        <f t="shared" si="122"/>
        <v>95</v>
      </c>
      <c r="BT537" s="35">
        <f t="shared" si="123"/>
        <v>90</v>
      </c>
      <c r="BU537" s="35">
        <f t="shared" si="124"/>
        <v>30</v>
      </c>
      <c r="BV537" s="35">
        <f t="shared" si="125"/>
        <v>71</v>
      </c>
    </row>
    <row r="538" spans="2:74" hidden="1" x14ac:dyDescent="0.3">
      <c r="B538" s="6" t="s">
        <v>833</v>
      </c>
      <c r="C538" s="6">
        <v>203031048</v>
      </c>
      <c r="D538" s="6" t="s">
        <v>502</v>
      </c>
      <c r="E538" s="6" t="s">
        <v>209</v>
      </c>
      <c r="F538" s="6" t="s">
        <v>209</v>
      </c>
      <c r="G538" s="6" t="s">
        <v>86</v>
      </c>
      <c r="H538" s="6" t="s">
        <v>78</v>
      </c>
      <c r="I538" s="22">
        <v>699000</v>
      </c>
      <c r="J538" s="22">
        <v>695000</v>
      </c>
      <c r="K538" s="22">
        <v>700000</v>
      </c>
      <c r="L538" s="22">
        <v>641000</v>
      </c>
      <c r="M538" s="22">
        <v>655000</v>
      </c>
      <c r="N538" s="22">
        <v>670000</v>
      </c>
      <c r="O538" s="23">
        <v>63</v>
      </c>
      <c r="P538" s="23">
        <v>60</v>
      </c>
      <c r="Q538" s="23">
        <v>58</v>
      </c>
      <c r="R538" s="22">
        <v>500</v>
      </c>
      <c r="S538" s="22">
        <v>480</v>
      </c>
      <c r="T538" s="24">
        <v>2.2999999999999998</v>
      </c>
      <c r="U538" s="24">
        <v>-0.30000000000000027</v>
      </c>
      <c r="V538" s="24">
        <v>2.6</v>
      </c>
      <c r="W538" s="24">
        <v>2.8</v>
      </c>
      <c r="X538" s="25">
        <v>3.7195994277539342E-2</v>
      </c>
      <c r="Y538" s="24">
        <v>2.6</v>
      </c>
      <c r="Z538" s="24">
        <v>-1.1000000000000001</v>
      </c>
      <c r="AA538" s="24">
        <v>3.7</v>
      </c>
      <c r="AB538" s="24">
        <v>4.2</v>
      </c>
      <c r="AC538" s="26">
        <v>0.31350321027287315</v>
      </c>
      <c r="AD538" s="24">
        <v>8.4284132300283972</v>
      </c>
      <c r="AE538" s="6">
        <v>1222</v>
      </c>
      <c r="AF538" s="6">
        <v>1362</v>
      </c>
      <c r="AG538" s="6">
        <v>1049</v>
      </c>
      <c r="AH538" s="27">
        <v>14.491620111731844</v>
      </c>
      <c r="AI538" s="28">
        <v>915000</v>
      </c>
      <c r="AJ538" s="28">
        <v>935000</v>
      </c>
      <c r="AK538" s="28">
        <v>955000</v>
      </c>
      <c r="AL538" s="29">
        <v>-2.1390374331550801E-2</v>
      </c>
      <c r="AM538" s="29">
        <v>-4.1884816753926704E-2</v>
      </c>
      <c r="AN538" s="6">
        <v>2</v>
      </c>
      <c r="AO538" s="27">
        <v>-0.10000000000000009</v>
      </c>
      <c r="AP538" s="6">
        <v>2.1</v>
      </c>
      <c r="AQ538" s="26">
        <v>7.3954372623574155E-2</v>
      </c>
      <c r="AR538" s="28">
        <v>540</v>
      </c>
      <c r="AS538" s="28">
        <v>520</v>
      </c>
      <c r="AT538" s="25">
        <v>3.8461538461538464E-2</v>
      </c>
      <c r="AU538" s="26">
        <v>-3.1333252185647975E-3</v>
      </c>
      <c r="AV538" s="30">
        <v>1594.88</v>
      </c>
      <c r="AW538" s="24">
        <v>0.73240000000000005</v>
      </c>
      <c r="AX538" s="24">
        <v>0.2676</v>
      </c>
      <c r="AY538" s="24">
        <v>0.95509999999999995</v>
      </c>
      <c r="AZ538" s="24">
        <v>3.9399999999999998E-2</v>
      </c>
      <c r="BA538" s="24">
        <v>0.4032</v>
      </c>
      <c r="BB538" s="24">
        <v>0.36480000000000001</v>
      </c>
      <c r="BC538" s="24">
        <v>0.20069999999999999</v>
      </c>
      <c r="BD538" s="31">
        <v>5</v>
      </c>
      <c r="BE538" s="23">
        <v>52</v>
      </c>
      <c r="BF538" s="32" t="s">
        <v>3237</v>
      </c>
      <c r="BG538" s="33">
        <v>144.57099656286499</v>
      </c>
      <c r="BH538" s="33">
        <v>-38.170277708390898</v>
      </c>
      <c r="BI538" s="34">
        <f t="shared" si="112"/>
        <v>79</v>
      </c>
      <c r="BJ538" s="34">
        <f t="shared" si="113"/>
        <v>84</v>
      </c>
      <c r="BK538" s="34">
        <f t="shared" si="114"/>
        <v>1</v>
      </c>
      <c r="BL538" s="34">
        <f t="shared" si="115"/>
        <v>100</v>
      </c>
      <c r="BM538" s="34">
        <f t="shared" si="116"/>
        <v>1</v>
      </c>
      <c r="BN538" s="34">
        <f t="shared" si="117"/>
        <v>98</v>
      </c>
      <c r="BO538" s="34">
        <f t="shared" si="118"/>
        <v>99</v>
      </c>
      <c r="BP538" s="34">
        <f t="shared" si="119"/>
        <v>79</v>
      </c>
      <c r="BQ538" s="35">
        <f t="shared" si="120"/>
        <v>74</v>
      </c>
      <c r="BR538" s="34">
        <f t="shared" si="121"/>
        <v>66</v>
      </c>
      <c r="BS538" s="35">
        <f t="shared" si="122"/>
        <v>58</v>
      </c>
      <c r="BT538" s="35">
        <f t="shared" si="123"/>
        <v>74</v>
      </c>
      <c r="BU538" s="35">
        <f t="shared" si="124"/>
        <v>50</v>
      </c>
      <c r="BV538" s="35">
        <f t="shared" si="125"/>
        <v>71</v>
      </c>
    </row>
    <row r="539" spans="2:74" hidden="1" x14ac:dyDescent="0.3">
      <c r="B539" s="6" t="s">
        <v>834</v>
      </c>
      <c r="C539" s="6">
        <v>203031053</v>
      </c>
      <c r="D539" s="6" t="s">
        <v>502</v>
      </c>
      <c r="E539" s="6" t="s">
        <v>209</v>
      </c>
      <c r="F539" s="6" t="s">
        <v>209</v>
      </c>
      <c r="G539" s="6" t="s">
        <v>86</v>
      </c>
      <c r="H539" s="6" t="s">
        <v>78</v>
      </c>
      <c r="I539" s="22">
        <v>1295000</v>
      </c>
      <c r="J539" s="22">
        <v>1295000</v>
      </c>
      <c r="K539" s="22">
        <v>1300000</v>
      </c>
      <c r="L539" s="22">
        <v>1225000</v>
      </c>
      <c r="M539" s="22">
        <v>1235000</v>
      </c>
      <c r="N539" s="22">
        <v>1275000</v>
      </c>
      <c r="O539" s="23">
        <v>69</v>
      </c>
      <c r="P539" s="23">
        <v>68</v>
      </c>
      <c r="Q539" s="23">
        <v>57</v>
      </c>
      <c r="R539" s="22">
        <v>675</v>
      </c>
      <c r="S539" s="22">
        <v>650</v>
      </c>
      <c r="T539" s="24">
        <v>2.6</v>
      </c>
      <c r="U539" s="24">
        <v>0</v>
      </c>
      <c r="V539" s="24">
        <v>2.6</v>
      </c>
      <c r="W539" s="24">
        <v>2.2000000000000002</v>
      </c>
      <c r="X539" s="25">
        <v>2.7104247104247105E-2</v>
      </c>
      <c r="Y539" s="24">
        <v>2.2000000000000002</v>
      </c>
      <c r="Z539" s="24">
        <v>-0.79999999999999982</v>
      </c>
      <c r="AA539" s="24">
        <v>3</v>
      </c>
      <c r="AB539" s="24">
        <v>3.8</v>
      </c>
      <c r="AC539" s="26">
        <v>0.26421682219577874</v>
      </c>
      <c r="AD539" s="24">
        <v>9.7481705055137766</v>
      </c>
      <c r="AE539" s="6">
        <v>1222</v>
      </c>
      <c r="AF539" s="6">
        <v>1362</v>
      </c>
      <c r="AG539" s="6">
        <v>1049</v>
      </c>
      <c r="AH539" s="27">
        <v>14.491620111731844</v>
      </c>
      <c r="AI539" s="28">
        <v>915000</v>
      </c>
      <c r="AJ539" s="28">
        <v>935000</v>
      </c>
      <c r="AK539" s="28">
        <v>955000</v>
      </c>
      <c r="AL539" s="29">
        <v>-2.1390374331550801E-2</v>
      </c>
      <c r="AM539" s="29">
        <v>-4.1884816753926704E-2</v>
      </c>
      <c r="AN539" s="6">
        <v>2</v>
      </c>
      <c r="AO539" s="27">
        <v>-0.10000000000000009</v>
      </c>
      <c r="AP539" s="6">
        <v>2.1</v>
      </c>
      <c r="AQ539" s="26">
        <v>7.3954372623574155E-2</v>
      </c>
      <c r="AR539" s="28">
        <v>540</v>
      </c>
      <c r="AS539" s="28">
        <v>520</v>
      </c>
      <c r="AT539" s="25">
        <v>3.8461538461538464E-2</v>
      </c>
      <c r="AU539" s="26">
        <v>-3.1333252185647975E-3</v>
      </c>
      <c r="AV539" s="30">
        <v>2554.7200000000003</v>
      </c>
      <c r="AW539" s="24">
        <v>0.77339999999999998</v>
      </c>
      <c r="AX539" s="24">
        <v>0.2266</v>
      </c>
      <c r="AY539" s="24">
        <v>0.92179999999999995</v>
      </c>
      <c r="AZ539" s="24">
        <v>6.9800000000000001E-2</v>
      </c>
      <c r="BA539" s="24">
        <v>0.3533</v>
      </c>
      <c r="BB539" s="24">
        <v>0.41420000000000001</v>
      </c>
      <c r="BC539" s="24">
        <v>0.19869999999999999</v>
      </c>
      <c r="BD539" s="31">
        <v>8</v>
      </c>
      <c r="BE539" s="23">
        <v>83</v>
      </c>
      <c r="BF539" s="32" t="s">
        <v>3238</v>
      </c>
      <c r="BG539" s="33">
        <v>144.267795710602</v>
      </c>
      <c r="BH539" s="33">
        <v>-38.321302403764598</v>
      </c>
      <c r="BI539" s="34">
        <f t="shared" si="112"/>
        <v>74</v>
      </c>
      <c r="BJ539" s="34">
        <f t="shared" si="113"/>
        <v>84</v>
      </c>
      <c r="BK539" s="34">
        <f t="shared" si="114"/>
        <v>1</v>
      </c>
      <c r="BL539" s="34">
        <f t="shared" si="115"/>
        <v>100</v>
      </c>
      <c r="BM539" s="34">
        <f t="shared" si="116"/>
        <v>1</v>
      </c>
      <c r="BN539" s="34">
        <f t="shared" si="117"/>
        <v>98</v>
      </c>
      <c r="BO539" s="34">
        <f t="shared" si="118"/>
        <v>90</v>
      </c>
      <c r="BP539" s="34">
        <f t="shared" si="119"/>
        <v>68</v>
      </c>
      <c r="BQ539" s="35">
        <f t="shared" si="120"/>
        <v>41</v>
      </c>
      <c r="BR539" s="34">
        <f t="shared" si="121"/>
        <v>53</v>
      </c>
      <c r="BS539" s="35">
        <f t="shared" si="122"/>
        <v>91</v>
      </c>
      <c r="BT539" s="35">
        <f t="shared" si="123"/>
        <v>80</v>
      </c>
      <c r="BU539" s="35">
        <f t="shared" si="124"/>
        <v>80</v>
      </c>
      <c r="BV539" s="35">
        <f t="shared" si="125"/>
        <v>71</v>
      </c>
    </row>
    <row r="540" spans="2:74" hidden="1" x14ac:dyDescent="0.3">
      <c r="B540" s="6" t="s">
        <v>835</v>
      </c>
      <c r="C540" s="6">
        <v>210041541</v>
      </c>
      <c r="D540" s="6" t="s">
        <v>399</v>
      </c>
      <c r="E540" s="6" t="s">
        <v>146</v>
      </c>
      <c r="F540" s="6" t="s">
        <v>689</v>
      </c>
      <c r="G540" s="6" t="s">
        <v>86</v>
      </c>
      <c r="H540" s="6" t="s">
        <v>78</v>
      </c>
      <c r="I540" s="22">
        <v>634400</v>
      </c>
      <c r="J540" s="22">
        <v>630000</v>
      </c>
      <c r="K540" s="22">
        <v>630000</v>
      </c>
      <c r="L540" s="22">
        <v>650000</v>
      </c>
      <c r="M540" s="22">
        <v>635500</v>
      </c>
      <c r="N540" s="22">
        <v>630000</v>
      </c>
      <c r="O540" s="23">
        <v>35</v>
      </c>
      <c r="P540" s="23">
        <v>34</v>
      </c>
      <c r="Q540" s="23">
        <v>28</v>
      </c>
      <c r="R540" s="22">
        <v>510</v>
      </c>
      <c r="S540" s="22">
        <v>470</v>
      </c>
      <c r="T540" s="24">
        <v>4.5999999999999996</v>
      </c>
      <c r="U540" s="24">
        <v>-0.40000000000000036</v>
      </c>
      <c r="V540" s="24">
        <v>5</v>
      </c>
      <c r="W540" s="24">
        <v>4.4000000000000004</v>
      </c>
      <c r="X540" s="25">
        <v>4.1803278688524591E-2</v>
      </c>
      <c r="Y540" s="24">
        <v>2.5</v>
      </c>
      <c r="Z540" s="24">
        <v>-1.1000000000000001</v>
      </c>
      <c r="AA540" s="24">
        <v>3.6</v>
      </c>
      <c r="AB540" s="24">
        <v>4</v>
      </c>
      <c r="AC540" s="26">
        <v>0.22916816449780716</v>
      </c>
      <c r="AD540" s="24">
        <v>5.4820619742612697</v>
      </c>
      <c r="AE540" s="6">
        <v>418</v>
      </c>
      <c r="AF540" s="6">
        <v>476</v>
      </c>
      <c r="AG540" s="6">
        <v>269</v>
      </c>
      <c r="AH540" s="27">
        <v>8.235294117647058</v>
      </c>
      <c r="AI540" s="28">
        <v>655000</v>
      </c>
      <c r="AJ540" s="28">
        <v>650000</v>
      </c>
      <c r="AK540" s="28">
        <v>660000</v>
      </c>
      <c r="AL540" s="29">
        <v>7.6923076923076927E-3</v>
      </c>
      <c r="AM540" s="29">
        <v>-7.575757575757576E-3</v>
      </c>
      <c r="AN540" s="6">
        <v>3.8</v>
      </c>
      <c r="AO540" s="27">
        <v>9.9999999999999645E-2</v>
      </c>
      <c r="AP540" s="6">
        <v>3.7</v>
      </c>
      <c r="AQ540" s="26">
        <v>8.1957080352802275E-2</v>
      </c>
      <c r="AR540" s="28">
        <v>535</v>
      </c>
      <c r="AS540" s="28">
        <v>500</v>
      </c>
      <c r="AT540" s="25">
        <v>7.0000000000000007E-2</v>
      </c>
      <c r="AU540" s="26">
        <v>-0.35223548107133484</v>
      </c>
      <c r="AV540" s="30">
        <v>2225.44</v>
      </c>
      <c r="AW540" s="24">
        <v>0.77790000000000004</v>
      </c>
      <c r="AX540" s="24">
        <v>0.22209999999999999</v>
      </c>
      <c r="AY540" s="24">
        <v>0.95199999999999996</v>
      </c>
      <c r="AZ540" s="24">
        <v>6.7999999999999996E-3</v>
      </c>
      <c r="BA540" s="24">
        <v>0.29559999999999997</v>
      </c>
      <c r="BB540" s="24">
        <v>0.4834</v>
      </c>
      <c r="BC540" s="24">
        <v>0.2041</v>
      </c>
      <c r="BD540" s="31">
        <v>6</v>
      </c>
      <c r="BE540" s="23">
        <v>40</v>
      </c>
      <c r="BF540" s="32" t="s">
        <v>3239</v>
      </c>
      <c r="BG540" s="33">
        <v>144.66722660590901</v>
      </c>
      <c r="BH540" s="33">
        <v>-37.541118334196803</v>
      </c>
      <c r="BI540" s="34">
        <f t="shared" si="112"/>
        <v>41</v>
      </c>
      <c r="BJ540" s="34">
        <f t="shared" si="113"/>
        <v>54</v>
      </c>
      <c r="BK540" s="34">
        <f t="shared" si="114"/>
        <v>23</v>
      </c>
      <c r="BL540" s="34">
        <f t="shared" si="115"/>
        <v>100</v>
      </c>
      <c r="BM540" s="34">
        <f t="shared" si="116"/>
        <v>5</v>
      </c>
      <c r="BN540" s="34">
        <f t="shared" si="117"/>
        <v>100</v>
      </c>
      <c r="BO540" s="34">
        <f t="shared" si="118"/>
        <v>100</v>
      </c>
      <c r="BP540" s="34">
        <f t="shared" si="119"/>
        <v>55</v>
      </c>
      <c r="BQ540" s="35">
        <f t="shared" si="120"/>
        <v>89</v>
      </c>
      <c r="BR540" s="34">
        <f t="shared" si="121"/>
        <v>95</v>
      </c>
      <c r="BS540" s="35">
        <f t="shared" si="122"/>
        <v>100</v>
      </c>
      <c r="BT540" s="35">
        <f t="shared" si="123"/>
        <v>75</v>
      </c>
      <c r="BU540" s="35">
        <f t="shared" si="124"/>
        <v>60</v>
      </c>
      <c r="BV540" s="35">
        <f t="shared" si="125"/>
        <v>71</v>
      </c>
    </row>
    <row r="541" spans="2:74" hidden="1" x14ac:dyDescent="0.3">
      <c r="B541" s="6" t="s">
        <v>836</v>
      </c>
      <c r="C541" s="6">
        <v>216031419</v>
      </c>
      <c r="D541" s="6" t="s">
        <v>837</v>
      </c>
      <c r="E541" s="6" t="s">
        <v>837</v>
      </c>
      <c r="F541" s="6" t="s">
        <v>2708</v>
      </c>
      <c r="G541" s="6" t="s">
        <v>86</v>
      </c>
      <c r="H541" s="6" t="s">
        <v>78</v>
      </c>
      <c r="I541" s="22">
        <v>529000</v>
      </c>
      <c r="J541" s="22">
        <v>518850</v>
      </c>
      <c r="K541" s="22">
        <v>470000</v>
      </c>
      <c r="L541" s="22">
        <v>470000</v>
      </c>
      <c r="M541" s="22">
        <v>470000</v>
      </c>
      <c r="N541" s="22">
        <v>455000</v>
      </c>
      <c r="O541" s="23">
        <v>109</v>
      </c>
      <c r="P541" s="23">
        <v>92</v>
      </c>
      <c r="Q541" s="23">
        <v>89</v>
      </c>
      <c r="R541" s="22">
        <v>470</v>
      </c>
      <c r="S541" s="22">
        <v>420</v>
      </c>
      <c r="T541" s="24">
        <v>1.7</v>
      </c>
      <c r="U541" s="24">
        <v>-0.10000000000000009</v>
      </c>
      <c r="V541" s="24">
        <v>1.8</v>
      </c>
      <c r="W541" s="24">
        <v>2.1</v>
      </c>
      <c r="X541" s="25">
        <v>4.620037807183365E-2</v>
      </c>
      <c r="Y541" s="24">
        <v>1.3</v>
      </c>
      <c r="Z541" s="24">
        <v>-0.59999999999999987</v>
      </c>
      <c r="AA541" s="24">
        <v>1.9</v>
      </c>
      <c r="AB541" s="24">
        <v>2</v>
      </c>
      <c r="AC541" s="26">
        <v>0.30430954107531333</v>
      </c>
      <c r="AD541" s="24">
        <v>6.5867327016710622</v>
      </c>
      <c r="AE541" s="6">
        <v>323</v>
      </c>
      <c r="AF541" s="6">
        <v>438</v>
      </c>
      <c r="AG541" s="6">
        <v>374</v>
      </c>
      <c r="AH541" s="27">
        <v>4.8754534461910515</v>
      </c>
      <c r="AI541" s="28">
        <v>490000</v>
      </c>
      <c r="AJ541" s="28">
        <v>480000</v>
      </c>
      <c r="AK541" s="28">
        <v>458000</v>
      </c>
      <c r="AL541" s="29">
        <v>2.0833333333333332E-2</v>
      </c>
      <c r="AM541" s="29">
        <v>6.9868995633187769E-2</v>
      </c>
      <c r="AN541" s="6">
        <v>2.9</v>
      </c>
      <c r="AO541" s="27">
        <v>0.10000000000000009</v>
      </c>
      <c r="AP541" s="6">
        <v>2.8</v>
      </c>
      <c r="AQ541" s="26">
        <v>9.0476190476190474E-2</v>
      </c>
      <c r="AR541" s="28">
        <v>480</v>
      </c>
      <c r="AS541" s="28">
        <v>460</v>
      </c>
      <c r="AT541" s="25">
        <v>4.3478260869565216E-2</v>
      </c>
      <c r="AU541" s="26">
        <v>0.32351531373015374</v>
      </c>
      <c r="AV541" s="30">
        <v>1544.4800000000002</v>
      </c>
      <c r="AW541" s="24">
        <v>0.70589999999999997</v>
      </c>
      <c r="AX541" s="24">
        <v>0.29409999999999997</v>
      </c>
      <c r="AY541" s="24">
        <v>0.93359999999999999</v>
      </c>
      <c r="AZ541" s="24">
        <v>4.3900000000000002E-2</v>
      </c>
      <c r="BA541" s="24">
        <v>0.4168</v>
      </c>
      <c r="BB541" s="24">
        <v>0.35120000000000001</v>
      </c>
      <c r="BC541" s="24">
        <v>0.1857</v>
      </c>
      <c r="BD541" s="31">
        <v>4</v>
      </c>
      <c r="BE541" s="23">
        <v>155</v>
      </c>
      <c r="BF541" s="32" t="s">
        <v>3240</v>
      </c>
      <c r="BG541" s="33">
        <v>145.172734311303</v>
      </c>
      <c r="BH541" s="33">
        <v>-36.430512729178801</v>
      </c>
      <c r="BI541" s="34">
        <f t="shared" si="112"/>
        <v>88</v>
      </c>
      <c r="BJ541" s="34">
        <f t="shared" si="113"/>
        <v>69</v>
      </c>
      <c r="BK541" s="34">
        <f t="shared" si="114"/>
        <v>64</v>
      </c>
      <c r="BL541" s="34">
        <f t="shared" si="115"/>
        <v>1</v>
      </c>
      <c r="BM541" s="34">
        <f t="shared" si="116"/>
        <v>11</v>
      </c>
      <c r="BN541" s="34">
        <f t="shared" si="117"/>
        <v>100</v>
      </c>
      <c r="BO541" s="34">
        <f t="shared" si="118"/>
        <v>76</v>
      </c>
      <c r="BP541" s="34">
        <f t="shared" si="119"/>
        <v>82</v>
      </c>
      <c r="BQ541" s="35">
        <f t="shared" si="120"/>
        <v>100</v>
      </c>
      <c r="BR541" s="34">
        <f t="shared" si="121"/>
        <v>84</v>
      </c>
      <c r="BS541" s="35">
        <f t="shared" si="122"/>
        <v>64</v>
      </c>
      <c r="BT541" s="35">
        <f t="shared" si="123"/>
        <v>95</v>
      </c>
      <c r="BU541" s="35">
        <f t="shared" si="124"/>
        <v>40</v>
      </c>
      <c r="BV541" s="35">
        <f t="shared" si="125"/>
        <v>71</v>
      </c>
    </row>
    <row r="542" spans="2:74" hidden="1" x14ac:dyDescent="0.3">
      <c r="B542" s="6" t="s">
        <v>838</v>
      </c>
      <c r="C542" s="6">
        <v>217031472</v>
      </c>
      <c r="D542" s="6" t="s">
        <v>164</v>
      </c>
      <c r="E542" s="6" t="s">
        <v>165</v>
      </c>
      <c r="F542" s="6" t="s">
        <v>838</v>
      </c>
      <c r="G542" s="6" t="s">
        <v>86</v>
      </c>
      <c r="H542" s="6" t="s">
        <v>78</v>
      </c>
      <c r="I542" s="22">
        <v>600000</v>
      </c>
      <c r="J542" s="22">
        <v>600000</v>
      </c>
      <c r="K542" s="22">
        <v>581975</v>
      </c>
      <c r="L542" s="22">
        <v>485000</v>
      </c>
      <c r="M542" s="22">
        <v>485000</v>
      </c>
      <c r="N542" s="22">
        <v>485000</v>
      </c>
      <c r="O542" s="23">
        <v>69</v>
      </c>
      <c r="P542" s="23">
        <v>70</v>
      </c>
      <c r="Q542" s="23">
        <v>58</v>
      </c>
      <c r="R542" s="22">
        <v>440</v>
      </c>
      <c r="S542" s="22">
        <v>420</v>
      </c>
      <c r="T542" s="24">
        <v>2.9</v>
      </c>
      <c r="U542" s="24">
        <v>-0.10000000000000009</v>
      </c>
      <c r="V542" s="24">
        <v>3</v>
      </c>
      <c r="W542" s="24">
        <v>2.6</v>
      </c>
      <c r="X542" s="25">
        <v>3.8133333333333332E-2</v>
      </c>
      <c r="Y542" s="24">
        <v>1.5</v>
      </c>
      <c r="Z542" s="24">
        <v>-0.70000000000000018</v>
      </c>
      <c r="AA542" s="24">
        <v>2.2000000000000002</v>
      </c>
      <c r="AB542" s="24">
        <v>2.6</v>
      </c>
      <c r="AC542" s="26">
        <v>0.31428571428571422</v>
      </c>
      <c r="AD542" s="24">
        <v>8.2417582417582409</v>
      </c>
      <c r="AE542" s="6">
        <v>345</v>
      </c>
      <c r="AF542" s="6">
        <v>314</v>
      </c>
      <c r="AG542" s="6">
        <v>319</v>
      </c>
      <c r="AH542" s="27">
        <v>8.2899786780383788</v>
      </c>
      <c r="AI542" s="28">
        <v>520000</v>
      </c>
      <c r="AJ542" s="28">
        <v>485000</v>
      </c>
      <c r="AK542" s="28">
        <v>545000</v>
      </c>
      <c r="AL542" s="29">
        <v>7.2164948453608241E-2</v>
      </c>
      <c r="AM542" s="29">
        <v>-4.5871559633027525E-2</v>
      </c>
      <c r="AN542" s="6">
        <v>1.9</v>
      </c>
      <c r="AO542" s="27">
        <v>0</v>
      </c>
      <c r="AP542" s="6">
        <v>1.9</v>
      </c>
      <c r="AQ542" s="26">
        <v>8.5714285714285715E-2</v>
      </c>
      <c r="AR542" s="28">
        <v>440</v>
      </c>
      <c r="AS542" s="28">
        <v>420</v>
      </c>
      <c r="AT542" s="25">
        <v>4.7619047619047616E-2</v>
      </c>
      <c r="AU542" s="26">
        <v>5.6623990517926659E-2</v>
      </c>
      <c r="AV542" s="30">
        <v>1400.0000000000002</v>
      </c>
      <c r="AW542" s="24">
        <v>0.61799999999999999</v>
      </c>
      <c r="AX542" s="24">
        <v>0.38200000000000001</v>
      </c>
      <c r="AY542" s="24">
        <v>0.88080000000000003</v>
      </c>
      <c r="AZ542" s="24">
        <v>0.1071</v>
      </c>
      <c r="BA542" s="24">
        <v>0.3977</v>
      </c>
      <c r="BB542" s="24">
        <v>0.31030000000000002</v>
      </c>
      <c r="BC542" s="24">
        <v>0.25800000000000001</v>
      </c>
      <c r="BD542" s="31">
        <v>4</v>
      </c>
      <c r="BE542" s="23">
        <v>136</v>
      </c>
      <c r="BF542" s="32" t="s">
        <v>3241</v>
      </c>
      <c r="BG542" s="33">
        <v>143.57825884386699</v>
      </c>
      <c r="BH542" s="33">
        <v>-38.358735642388297</v>
      </c>
      <c r="BI542" s="34">
        <f t="shared" si="112"/>
        <v>69</v>
      </c>
      <c r="BJ542" s="34">
        <f t="shared" si="113"/>
        <v>85</v>
      </c>
      <c r="BK542" s="34">
        <f t="shared" si="114"/>
        <v>22</v>
      </c>
      <c r="BL542" s="34">
        <f t="shared" si="115"/>
        <v>81</v>
      </c>
      <c r="BM542" s="34">
        <f t="shared" si="116"/>
        <v>37</v>
      </c>
      <c r="BN542" s="34">
        <f t="shared" si="117"/>
        <v>100</v>
      </c>
      <c r="BO542" s="34">
        <f t="shared" si="118"/>
        <v>79</v>
      </c>
      <c r="BP542" s="34">
        <f t="shared" si="119"/>
        <v>77</v>
      </c>
      <c r="BQ542" s="35">
        <f t="shared" si="120"/>
        <v>77</v>
      </c>
      <c r="BR542" s="34">
        <f t="shared" si="121"/>
        <v>68</v>
      </c>
      <c r="BS542" s="35">
        <f t="shared" si="122"/>
        <v>58</v>
      </c>
      <c r="BT542" s="35">
        <f t="shared" si="123"/>
        <v>92</v>
      </c>
      <c r="BU542" s="35">
        <f t="shared" si="124"/>
        <v>40</v>
      </c>
      <c r="BV542" s="35">
        <f t="shared" si="125"/>
        <v>71</v>
      </c>
    </row>
    <row r="543" spans="2:74" hidden="1" x14ac:dyDescent="0.3">
      <c r="B543" s="6" t="s">
        <v>839</v>
      </c>
      <c r="C543" s="6">
        <v>305031123</v>
      </c>
      <c r="D543" s="6" t="s">
        <v>840</v>
      </c>
      <c r="E543" s="6" t="s">
        <v>337</v>
      </c>
      <c r="F543" s="6" t="s">
        <v>2780</v>
      </c>
      <c r="G543" s="6" t="s">
        <v>97</v>
      </c>
      <c r="H543" s="6" t="s">
        <v>78</v>
      </c>
      <c r="I543" s="22">
        <v>1666000</v>
      </c>
      <c r="J543" s="22">
        <v>1710000</v>
      </c>
      <c r="K543" s="22">
        <v>1778400</v>
      </c>
      <c r="L543" s="22">
        <v>1625000</v>
      </c>
      <c r="M543" s="22">
        <v>1660000</v>
      </c>
      <c r="N543" s="22">
        <v>1750000</v>
      </c>
      <c r="O543" s="23">
        <v>20</v>
      </c>
      <c r="P543" s="23">
        <v>22</v>
      </c>
      <c r="Q543" s="23">
        <v>26</v>
      </c>
      <c r="R543" s="22">
        <v>820</v>
      </c>
      <c r="S543" s="22">
        <v>795</v>
      </c>
      <c r="T543" s="24">
        <v>3.2</v>
      </c>
      <c r="U543" s="24">
        <v>-9.9999999999999645E-2</v>
      </c>
      <c r="V543" s="24">
        <v>3.3</v>
      </c>
      <c r="W543" s="24">
        <v>3.4</v>
      </c>
      <c r="X543" s="25">
        <v>2.5594237695078032E-2</v>
      </c>
      <c r="Y543" s="24">
        <v>2.8</v>
      </c>
      <c r="Z543" s="24">
        <v>-1</v>
      </c>
      <c r="AA543" s="24">
        <v>3.8</v>
      </c>
      <c r="AB543" s="24">
        <v>3.1</v>
      </c>
      <c r="AC543" s="26">
        <v>0.22576097969252454</v>
      </c>
      <c r="AD543" s="24">
        <v>8.8207737375174933</v>
      </c>
      <c r="AE543" s="6">
        <v>147</v>
      </c>
      <c r="AF543" s="6">
        <v>190</v>
      </c>
      <c r="AG543" s="6">
        <v>165</v>
      </c>
      <c r="AH543" s="27">
        <v>3.0439882697947214</v>
      </c>
      <c r="AI543" s="28">
        <v>1720000</v>
      </c>
      <c r="AJ543" s="28">
        <v>1570000</v>
      </c>
      <c r="AK543" s="28">
        <v>1500000</v>
      </c>
      <c r="AL543" s="29">
        <v>9.5541401273885357E-2</v>
      </c>
      <c r="AM543" s="29">
        <v>0.14666666666666667</v>
      </c>
      <c r="AN543" s="6">
        <v>2.1</v>
      </c>
      <c r="AO543" s="27">
        <v>-0.39999999999999991</v>
      </c>
      <c r="AP543" s="6">
        <v>2.5</v>
      </c>
      <c r="AQ543" s="26">
        <v>0.12933333333333333</v>
      </c>
      <c r="AR543" s="28">
        <v>770</v>
      </c>
      <c r="AS543" s="28">
        <v>750</v>
      </c>
      <c r="AT543" s="25">
        <v>2.6666666666666668E-2</v>
      </c>
      <c r="AU543" s="26">
        <v>0.39992146431169173</v>
      </c>
      <c r="AV543" s="30">
        <v>3632.1600000000003</v>
      </c>
      <c r="AW543" s="24">
        <v>0.78059999999999996</v>
      </c>
      <c r="AX543" s="24">
        <v>0.21940000000000001</v>
      </c>
      <c r="AY543" s="24">
        <v>0.80310000000000004</v>
      </c>
      <c r="AZ543" s="24">
        <v>9.3100000000000002E-2</v>
      </c>
      <c r="BA543" s="24">
        <v>0.29870000000000002</v>
      </c>
      <c r="BB543" s="24">
        <v>0.43209999999999998</v>
      </c>
      <c r="BC543" s="24">
        <v>0.25159999999999999</v>
      </c>
      <c r="BD543" s="31">
        <v>10</v>
      </c>
      <c r="BE543" s="23">
        <v>6</v>
      </c>
      <c r="BF543" s="32" t="s">
        <v>3242</v>
      </c>
      <c r="BG543" s="33">
        <v>153.01583438698901</v>
      </c>
      <c r="BH543" s="33">
        <v>-27.420934448962001</v>
      </c>
      <c r="BI543" s="34">
        <f t="shared" si="112"/>
        <v>64</v>
      </c>
      <c r="BJ543" s="34">
        <f t="shared" si="113"/>
        <v>82</v>
      </c>
      <c r="BK543" s="34">
        <f t="shared" si="114"/>
        <v>87</v>
      </c>
      <c r="BL543" s="34">
        <f t="shared" si="115"/>
        <v>1</v>
      </c>
      <c r="BM543" s="34">
        <f t="shared" si="116"/>
        <v>48</v>
      </c>
      <c r="BN543" s="34">
        <f t="shared" si="117"/>
        <v>100</v>
      </c>
      <c r="BO543" s="34">
        <f t="shared" si="118"/>
        <v>100</v>
      </c>
      <c r="BP543" s="34">
        <f t="shared" si="119"/>
        <v>56</v>
      </c>
      <c r="BQ543" s="35">
        <f t="shared" si="120"/>
        <v>36</v>
      </c>
      <c r="BR543" s="34">
        <f t="shared" si="121"/>
        <v>62</v>
      </c>
      <c r="BS543" s="35">
        <f t="shared" si="122"/>
        <v>100</v>
      </c>
      <c r="BT543" s="35">
        <f t="shared" si="123"/>
        <v>70</v>
      </c>
      <c r="BU543" s="35">
        <f t="shared" si="124"/>
        <v>100</v>
      </c>
      <c r="BV543" s="35">
        <f t="shared" si="125"/>
        <v>71</v>
      </c>
    </row>
    <row r="544" spans="2:74" hidden="1" x14ac:dyDescent="0.3">
      <c r="B544" s="6" t="s">
        <v>170</v>
      </c>
      <c r="C544" s="6">
        <v>201011002</v>
      </c>
      <c r="D544" s="6" t="s">
        <v>170</v>
      </c>
      <c r="E544" s="6" t="s">
        <v>170</v>
      </c>
      <c r="F544" s="6" t="s">
        <v>170</v>
      </c>
      <c r="G544" s="6" t="s">
        <v>86</v>
      </c>
      <c r="H544" s="6" t="s">
        <v>78</v>
      </c>
      <c r="I544" s="22">
        <v>690000</v>
      </c>
      <c r="J544" s="22">
        <v>690000</v>
      </c>
      <c r="K544" s="22">
        <v>695000</v>
      </c>
      <c r="L544" s="22">
        <v>620000</v>
      </c>
      <c r="M544" s="22">
        <v>615000</v>
      </c>
      <c r="N544" s="22">
        <v>665000</v>
      </c>
      <c r="O544" s="23">
        <v>53</v>
      </c>
      <c r="P544" s="23">
        <v>54</v>
      </c>
      <c r="Q544" s="23">
        <v>53</v>
      </c>
      <c r="R544" s="22">
        <v>440</v>
      </c>
      <c r="S544" s="22">
        <v>410</v>
      </c>
      <c r="T544" s="24">
        <v>2.4</v>
      </c>
      <c r="U544" s="24">
        <v>-0.10000000000000009</v>
      </c>
      <c r="V544" s="24">
        <v>2.5</v>
      </c>
      <c r="W544" s="24">
        <v>2.8</v>
      </c>
      <c r="X544" s="25">
        <v>3.3159420289855072E-2</v>
      </c>
      <c r="Y544" s="24">
        <v>3.6</v>
      </c>
      <c r="Z544" s="24">
        <v>-1.3000000000000003</v>
      </c>
      <c r="AA544" s="24">
        <v>4.9000000000000004</v>
      </c>
      <c r="AB544" s="24">
        <v>5.2</v>
      </c>
      <c r="AC544" s="26">
        <v>0.24975024975024973</v>
      </c>
      <c r="AD544" s="24">
        <v>7.531803860475188</v>
      </c>
      <c r="AE544" s="6">
        <v>657</v>
      </c>
      <c r="AF544" s="6">
        <v>832</v>
      </c>
      <c r="AG544" s="6">
        <v>1145</v>
      </c>
      <c r="AH544" s="27">
        <v>5.3084112149532707</v>
      </c>
      <c r="AI544" s="28">
        <v>515000</v>
      </c>
      <c r="AJ544" s="28">
        <v>535000</v>
      </c>
      <c r="AK544" s="28">
        <v>560000</v>
      </c>
      <c r="AL544" s="29">
        <v>-3.7383177570093455E-2</v>
      </c>
      <c r="AM544" s="29">
        <v>-8.0357142857142863E-2</v>
      </c>
      <c r="AN544" s="6">
        <v>3.2</v>
      </c>
      <c r="AO544" s="27">
        <v>-9.9999999999999645E-2</v>
      </c>
      <c r="AP544" s="6">
        <v>3.3</v>
      </c>
      <c r="AQ544" s="26">
        <v>6.8852459016393447E-2</v>
      </c>
      <c r="AR544" s="28">
        <v>435</v>
      </c>
      <c r="AS544" s="28">
        <v>430</v>
      </c>
      <c r="AT544" s="25">
        <v>1.1627906976744186E-2</v>
      </c>
      <c r="AU544" s="26">
        <v>2.5724910386112354E-3</v>
      </c>
      <c r="AV544" s="30">
        <v>1761.7600000000002</v>
      </c>
      <c r="AW544" s="24">
        <v>0.6018</v>
      </c>
      <c r="AX544" s="24">
        <v>0.3982</v>
      </c>
      <c r="AY544" s="24">
        <v>0.79049999999999998</v>
      </c>
      <c r="AZ544" s="24">
        <v>0.13919999999999999</v>
      </c>
      <c r="BA544" s="24">
        <v>0.39539999999999997</v>
      </c>
      <c r="BB544" s="24">
        <v>0.24579999999999999</v>
      </c>
      <c r="BC544" s="24">
        <v>0.33779999999999999</v>
      </c>
      <c r="BD544" s="31">
        <v>5.5</v>
      </c>
      <c r="BE544" s="23">
        <v>103</v>
      </c>
      <c r="BF544" s="32" t="s">
        <v>3243</v>
      </c>
      <c r="BG544" s="33">
        <v>143.838603332362</v>
      </c>
      <c r="BH544" s="33">
        <v>-37.557951521655497</v>
      </c>
      <c r="BI544" s="34">
        <f t="shared" si="112"/>
        <v>77</v>
      </c>
      <c r="BJ544" s="34">
        <f t="shared" si="113"/>
        <v>64</v>
      </c>
      <c r="BK544" s="34">
        <f t="shared" si="114"/>
        <v>59</v>
      </c>
      <c r="BL544" s="34">
        <f t="shared" si="115"/>
        <v>99</v>
      </c>
      <c r="BM544" s="34">
        <f t="shared" si="116"/>
        <v>1</v>
      </c>
      <c r="BN544" s="34">
        <f t="shared" si="117"/>
        <v>91</v>
      </c>
      <c r="BO544" s="34">
        <f t="shared" si="118"/>
        <v>86</v>
      </c>
      <c r="BP544" s="34">
        <f t="shared" si="119"/>
        <v>77</v>
      </c>
      <c r="BQ544" s="35">
        <f t="shared" si="120"/>
        <v>61</v>
      </c>
      <c r="BR544" s="34">
        <f t="shared" si="121"/>
        <v>75</v>
      </c>
      <c r="BS544" s="35">
        <f t="shared" si="122"/>
        <v>100</v>
      </c>
      <c r="BT544" s="35">
        <f t="shared" si="123"/>
        <v>57</v>
      </c>
      <c r="BU544" s="35">
        <f t="shared" si="124"/>
        <v>55</v>
      </c>
      <c r="BV544" s="35">
        <f t="shared" si="125"/>
        <v>71</v>
      </c>
    </row>
    <row r="545" spans="2:74" hidden="1" x14ac:dyDescent="0.3">
      <c r="B545" s="6" t="s">
        <v>841</v>
      </c>
      <c r="C545" s="6">
        <v>216031593</v>
      </c>
      <c r="D545" s="6" t="s">
        <v>837</v>
      </c>
      <c r="E545" s="6" t="s">
        <v>837</v>
      </c>
      <c r="F545" s="6" t="s">
        <v>3244</v>
      </c>
      <c r="G545" s="6" t="s">
        <v>86</v>
      </c>
      <c r="H545" s="6" t="s">
        <v>78</v>
      </c>
      <c r="I545" s="22">
        <v>670000</v>
      </c>
      <c r="J545" s="22">
        <v>670000</v>
      </c>
      <c r="K545" s="22">
        <v>660000</v>
      </c>
      <c r="L545" s="22">
        <v>655000</v>
      </c>
      <c r="M545" s="22">
        <v>650000</v>
      </c>
      <c r="N545" s="22">
        <v>650000</v>
      </c>
      <c r="O545" s="23">
        <v>70</v>
      </c>
      <c r="P545" s="23">
        <v>73</v>
      </c>
      <c r="Q545" s="23">
        <v>76</v>
      </c>
      <c r="R545" s="22">
        <v>620</v>
      </c>
      <c r="S545" s="22">
        <v>580</v>
      </c>
      <c r="T545" s="24">
        <v>2.5</v>
      </c>
      <c r="U545" s="24">
        <v>-0.10000000000000009</v>
      </c>
      <c r="V545" s="24">
        <v>2.6</v>
      </c>
      <c r="W545" s="24">
        <v>2.8</v>
      </c>
      <c r="X545" s="25">
        <v>4.8119402985074625E-2</v>
      </c>
      <c r="Y545" s="24">
        <v>2.2000000000000002</v>
      </c>
      <c r="Z545" s="24">
        <v>-1.0999999999999996</v>
      </c>
      <c r="AA545" s="24">
        <v>3.3</v>
      </c>
      <c r="AB545" s="24">
        <v>3.8</v>
      </c>
      <c r="AC545" s="26">
        <v>0.27664739059041904</v>
      </c>
      <c r="AD545" s="24">
        <v>5.7491858466371202</v>
      </c>
      <c r="AE545" s="6">
        <v>323</v>
      </c>
      <c r="AF545" s="6">
        <v>438</v>
      </c>
      <c r="AG545" s="6">
        <v>374</v>
      </c>
      <c r="AH545" s="27">
        <v>4.8754534461910515</v>
      </c>
      <c r="AI545" s="28">
        <v>490000</v>
      </c>
      <c r="AJ545" s="28">
        <v>480000</v>
      </c>
      <c r="AK545" s="28">
        <v>458000</v>
      </c>
      <c r="AL545" s="29">
        <v>2.0833333333333332E-2</v>
      </c>
      <c r="AM545" s="29">
        <v>6.9868995633187769E-2</v>
      </c>
      <c r="AN545" s="6">
        <v>2.9</v>
      </c>
      <c r="AO545" s="27">
        <v>0.10000000000000009</v>
      </c>
      <c r="AP545" s="6">
        <v>2.8</v>
      </c>
      <c r="AQ545" s="26">
        <v>9.0476190476190474E-2</v>
      </c>
      <c r="AR545" s="28">
        <v>480</v>
      </c>
      <c r="AS545" s="28">
        <v>460</v>
      </c>
      <c r="AT545" s="25">
        <v>4.3478260869565216E-2</v>
      </c>
      <c r="AU545" s="26">
        <v>0.32351531373015374</v>
      </c>
      <c r="AV545" s="30">
        <v>2241.1200000000003</v>
      </c>
      <c r="AW545" s="24">
        <v>0.81769999999999998</v>
      </c>
      <c r="AX545" s="24">
        <v>0.18229999999999999</v>
      </c>
      <c r="AY545" s="24">
        <v>0.95760000000000001</v>
      </c>
      <c r="AZ545" s="24">
        <v>5.7000000000000002E-3</v>
      </c>
      <c r="BA545" s="24">
        <v>0.36919999999999997</v>
      </c>
      <c r="BB545" s="24">
        <v>0.4748</v>
      </c>
      <c r="BC545" s="24">
        <v>0.1149</v>
      </c>
      <c r="BD545" s="31">
        <v>6</v>
      </c>
      <c r="BE545" s="23">
        <v>157</v>
      </c>
      <c r="BF545" s="32" t="s">
        <v>3245</v>
      </c>
      <c r="BG545" s="33">
        <v>145.408118689107</v>
      </c>
      <c r="BH545" s="33">
        <v>-36.446527961144497</v>
      </c>
      <c r="BI545" s="34">
        <f t="shared" si="112"/>
        <v>75</v>
      </c>
      <c r="BJ545" s="34">
        <f t="shared" si="113"/>
        <v>69</v>
      </c>
      <c r="BK545" s="34">
        <f t="shared" si="114"/>
        <v>64</v>
      </c>
      <c r="BL545" s="34">
        <f t="shared" si="115"/>
        <v>1</v>
      </c>
      <c r="BM545" s="34">
        <f t="shared" si="116"/>
        <v>11</v>
      </c>
      <c r="BN545" s="34">
        <f t="shared" si="117"/>
        <v>100</v>
      </c>
      <c r="BO545" s="34">
        <f t="shared" si="118"/>
        <v>76</v>
      </c>
      <c r="BP545" s="34">
        <f t="shared" si="119"/>
        <v>71</v>
      </c>
      <c r="BQ545" s="35">
        <f t="shared" si="120"/>
        <v>100</v>
      </c>
      <c r="BR545" s="34">
        <f t="shared" si="121"/>
        <v>93</v>
      </c>
      <c r="BS545" s="35">
        <f t="shared" si="122"/>
        <v>82</v>
      </c>
      <c r="BT545" s="35">
        <f t="shared" si="123"/>
        <v>80</v>
      </c>
      <c r="BU545" s="35">
        <f t="shared" si="124"/>
        <v>60</v>
      </c>
      <c r="BV545" s="35">
        <f t="shared" si="125"/>
        <v>71</v>
      </c>
    </row>
    <row r="546" spans="2:74" hidden="1" x14ac:dyDescent="0.3">
      <c r="B546" s="6" t="s">
        <v>842</v>
      </c>
      <c r="C546" s="6">
        <v>801091102</v>
      </c>
      <c r="D546" s="6" t="s">
        <v>441</v>
      </c>
      <c r="E546" s="6" t="s">
        <v>107</v>
      </c>
      <c r="F546" s="6" t="s">
        <v>2703</v>
      </c>
      <c r="G546" s="6" t="s">
        <v>108</v>
      </c>
      <c r="H546" s="6" t="s">
        <v>78</v>
      </c>
      <c r="I546" s="22">
        <v>1500000</v>
      </c>
      <c r="J546" s="22">
        <v>1575000</v>
      </c>
      <c r="K546" s="22">
        <v>1625000</v>
      </c>
      <c r="L546" s="22">
        <v>1250000</v>
      </c>
      <c r="M546" s="22">
        <v>1300000</v>
      </c>
      <c r="N546" s="22">
        <v>1500000</v>
      </c>
      <c r="O546" s="23">
        <v>30</v>
      </c>
      <c r="P546" s="23">
        <v>30</v>
      </c>
      <c r="Q546" s="23">
        <v>28</v>
      </c>
      <c r="R546" s="22">
        <v>800</v>
      </c>
      <c r="S546" s="22">
        <v>800</v>
      </c>
      <c r="T546" s="24">
        <v>3.3</v>
      </c>
      <c r="U546" s="24">
        <v>-0.30000000000000027</v>
      </c>
      <c r="V546" s="24">
        <v>3.6</v>
      </c>
      <c r="W546" s="24">
        <v>3.2</v>
      </c>
      <c r="X546" s="25">
        <v>2.7733333333333332E-2</v>
      </c>
      <c r="Y546" s="24">
        <v>3.6</v>
      </c>
      <c r="Z546" s="24">
        <v>-0.49999999999999956</v>
      </c>
      <c r="AA546" s="24">
        <v>4.0999999999999996</v>
      </c>
      <c r="AB546" s="24">
        <v>5.5</v>
      </c>
      <c r="AC546" s="26">
        <v>0.23929169657812871</v>
      </c>
      <c r="AD546" s="24">
        <v>8.6283063669998334</v>
      </c>
      <c r="AE546" s="6">
        <v>68</v>
      </c>
      <c r="AF546" s="6">
        <v>101</v>
      </c>
      <c r="AG546" s="6">
        <v>80</v>
      </c>
      <c r="AH546" s="27">
        <v>2.7398843930635839</v>
      </c>
      <c r="AI546" s="28">
        <v>1212500</v>
      </c>
      <c r="AJ546" s="28">
        <v>1190000</v>
      </c>
      <c r="AK546" s="28">
        <v>1270000</v>
      </c>
      <c r="AL546" s="29">
        <v>1.8907563025210083E-2</v>
      </c>
      <c r="AM546" s="29">
        <v>-4.5275590551181105E-2</v>
      </c>
      <c r="AN546" s="6">
        <v>3</v>
      </c>
      <c r="AO546" s="27">
        <v>-0.10000000000000009</v>
      </c>
      <c r="AP546" s="6">
        <v>3.1</v>
      </c>
      <c r="AQ546" s="26">
        <v>7.5724637681159418E-2</v>
      </c>
      <c r="AR546" s="28">
        <v>725</v>
      </c>
      <c r="AS546" s="28">
        <v>720</v>
      </c>
      <c r="AT546" s="25">
        <v>6.9444444444444441E-3</v>
      </c>
      <c r="AU546" s="26">
        <v>0.16849109961224529</v>
      </c>
      <c r="AV546" s="30">
        <v>3343.2000000000003</v>
      </c>
      <c r="AW546" s="24">
        <v>0.74199999999999999</v>
      </c>
      <c r="AX546" s="24">
        <v>0.25800000000000001</v>
      </c>
      <c r="AY546" s="24">
        <v>0.61019999999999996</v>
      </c>
      <c r="AZ546" s="24">
        <v>0.22509999999999999</v>
      </c>
      <c r="BA546" s="24">
        <v>0.35720000000000002</v>
      </c>
      <c r="BB546" s="24">
        <v>0.31900000000000001</v>
      </c>
      <c r="BC546" s="24">
        <v>0.29830000000000001</v>
      </c>
      <c r="BD546" s="31">
        <v>10</v>
      </c>
      <c r="BE546" s="23">
        <v>62</v>
      </c>
      <c r="BF546" s="32" t="s">
        <v>3246</v>
      </c>
      <c r="BG546" s="33">
        <v>149.10794569489701</v>
      </c>
      <c r="BH546" s="33">
        <v>-35.3422720090757</v>
      </c>
      <c r="BI546" s="34">
        <f t="shared" si="112"/>
        <v>62</v>
      </c>
      <c r="BJ546" s="34">
        <f t="shared" si="113"/>
        <v>67</v>
      </c>
      <c r="BK546" s="34">
        <f t="shared" si="114"/>
        <v>91</v>
      </c>
      <c r="BL546" s="34">
        <f t="shared" si="115"/>
        <v>44</v>
      </c>
      <c r="BM546" s="34">
        <f t="shared" si="116"/>
        <v>10</v>
      </c>
      <c r="BN546" s="34">
        <f t="shared" si="117"/>
        <v>100</v>
      </c>
      <c r="BO546" s="34">
        <f t="shared" si="118"/>
        <v>95</v>
      </c>
      <c r="BP546" s="34">
        <f t="shared" si="119"/>
        <v>69</v>
      </c>
      <c r="BQ546" s="35">
        <f t="shared" si="120"/>
        <v>43</v>
      </c>
      <c r="BR546" s="34">
        <f t="shared" si="121"/>
        <v>64</v>
      </c>
      <c r="BS546" s="35">
        <f t="shared" si="122"/>
        <v>100</v>
      </c>
      <c r="BT546" s="35">
        <f t="shared" si="123"/>
        <v>57</v>
      </c>
      <c r="BU546" s="35">
        <f t="shared" si="124"/>
        <v>100</v>
      </c>
      <c r="BV546" s="35">
        <f t="shared" si="125"/>
        <v>71</v>
      </c>
    </row>
    <row r="547" spans="2:74" hidden="1" x14ac:dyDescent="0.3">
      <c r="B547" s="6" t="s">
        <v>843</v>
      </c>
      <c r="C547" s="6">
        <v>115031299</v>
      </c>
      <c r="D547" s="6" t="s">
        <v>782</v>
      </c>
      <c r="E547" s="6" t="s">
        <v>783</v>
      </c>
      <c r="F547" s="6" t="s">
        <v>2691</v>
      </c>
      <c r="G547" s="6" t="s">
        <v>77</v>
      </c>
      <c r="H547" s="6" t="s">
        <v>78</v>
      </c>
      <c r="I547" s="22">
        <v>899000</v>
      </c>
      <c r="J547" s="22">
        <v>950000</v>
      </c>
      <c r="K547" s="22">
        <v>907250</v>
      </c>
      <c r="L547" s="22">
        <v>777000</v>
      </c>
      <c r="M547" s="22">
        <v>777000</v>
      </c>
      <c r="N547" s="22">
        <v>955000</v>
      </c>
      <c r="O547" s="23">
        <v>59</v>
      </c>
      <c r="P547" s="23">
        <v>59</v>
      </c>
      <c r="Q547" s="23">
        <v>58</v>
      </c>
      <c r="R547" s="22">
        <v>500</v>
      </c>
      <c r="S547" s="22">
        <v>500</v>
      </c>
      <c r="T547" s="24">
        <v>1.3</v>
      </c>
      <c r="U547" s="24">
        <v>-0.30000000000000004</v>
      </c>
      <c r="V547" s="24">
        <v>1.6</v>
      </c>
      <c r="W547" s="24">
        <v>1.5</v>
      </c>
      <c r="X547" s="25">
        <v>2.8921023359288096E-2</v>
      </c>
      <c r="Y547" s="24">
        <v>0.6</v>
      </c>
      <c r="Z547" s="24">
        <v>-9.9999999999999978E-2</v>
      </c>
      <c r="AA547" s="24">
        <v>0.7</v>
      </c>
      <c r="AB547" s="24">
        <v>0.7</v>
      </c>
      <c r="AC547" s="26">
        <v>0.26447190250507785</v>
      </c>
      <c r="AD547" s="24">
        <v>9.144624628925575</v>
      </c>
      <c r="AE547" s="6">
        <v>162</v>
      </c>
      <c r="AF547" s="6">
        <v>168</v>
      </c>
      <c r="AG547" s="6">
        <v>89</v>
      </c>
      <c r="AH547" s="27">
        <v>6.4380952380952383</v>
      </c>
      <c r="AI547" s="28">
        <v>1050000</v>
      </c>
      <c r="AJ547" s="28">
        <v>1075000</v>
      </c>
      <c r="AK547" s="28">
        <v>1065000</v>
      </c>
      <c r="AL547" s="29">
        <v>-2.3255813953488372E-2</v>
      </c>
      <c r="AM547" s="29">
        <v>-1.4084507042253521E-2</v>
      </c>
      <c r="AN547" s="6">
        <v>2.4</v>
      </c>
      <c r="AO547" s="27">
        <v>0.29999999999999982</v>
      </c>
      <c r="AP547" s="6">
        <v>2.1</v>
      </c>
      <c r="AQ547" s="26">
        <v>5.2173913043478258E-2</v>
      </c>
      <c r="AR547" s="28">
        <v>680</v>
      </c>
      <c r="AS547" s="28">
        <v>650</v>
      </c>
      <c r="AT547" s="25">
        <v>4.6153846153846156E-2</v>
      </c>
      <c r="AU547" s="26">
        <v>5.0268146441940553E-2</v>
      </c>
      <c r="AV547" s="30">
        <v>1890.5600000000002</v>
      </c>
      <c r="AW547" s="24">
        <v>0.72319999999999995</v>
      </c>
      <c r="AX547" s="24">
        <v>0.27679999999999999</v>
      </c>
      <c r="AY547" s="24">
        <v>0.97909999999999997</v>
      </c>
      <c r="AZ547" s="24">
        <v>3.0000000000000001E-3</v>
      </c>
      <c r="BA547" s="24">
        <v>0.4108</v>
      </c>
      <c r="BB547" s="24">
        <v>0.44169999999999998</v>
      </c>
      <c r="BC547" s="24">
        <v>8.3699999999999997E-2</v>
      </c>
      <c r="BD547" s="31">
        <v>5</v>
      </c>
      <c r="BE547" s="23">
        <v>75</v>
      </c>
      <c r="BF547" s="32" t="s">
        <v>3247</v>
      </c>
      <c r="BG547" s="33">
        <v>150.823436771259</v>
      </c>
      <c r="BH547" s="33">
        <v>-33.279222922195501</v>
      </c>
      <c r="BI547" s="34">
        <f t="shared" si="112"/>
        <v>95</v>
      </c>
      <c r="BJ547" s="34">
        <f t="shared" si="113"/>
        <v>77</v>
      </c>
      <c r="BK547" s="34">
        <f t="shared" si="114"/>
        <v>45</v>
      </c>
      <c r="BL547" s="34">
        <f t="shared" si="115"/>
        <v>83</v>
      </c>
      <c r="BM547" s="34">
        <f t="shared" si="116"/>
        <v>1</v>
      </c>
      <c r="BN547" s="34">
        <f t="shared" si="117"/>
        <v>65</v>
      </c>
      <c r="BO547" s="34">
        <f t="shared" si="118"/>
        <v>92</v>
      </c>
      <c r="BP547" s="34">
        <f t="shared" si="119"/>
        <v>80</v>
      </c>
      <c r="BQ547" s="35">
        <f t="shared" si="120"/>
        <v>47</v>
      </c>
      <c r="BR547" s="34">
        <f t="shared" si="121"/>
        <v>59</v>
      </c>
      <c r="BS547" s="35">
        <f t="shared" si="122"/>
        <v>90</v>
      </c>
      <c r="BT547" s="35">
        <f t="shared" si="123"/>
        <v>100</v>
      </c>
      <c r="BU547" s="35">
        <f t="shared" si="124"/>
        <v>50</v>
      </c>
      <c r="BV547" s="35">
        <f t="shared" si="125"/>
        <v>71</v>
      </c>
    </row>
    <row r="548" spans="2:74" hidden="1" x14ac:dyDescent="0.3">
      <c r="B548" s="6" t="s">
        <v>844</v>
      </c>
      <c r="C548" s="6">
        <v>105011093</v>
      </c>
      <c r="D548" s="6" t="s">
        <v>304</v>
      </c>
      <c r="E548" s="6" t="s">
        <v>144</v>
      </c>
      <c r="F548" s="6" t="s">
        <v>2691</v>
      </c>
      <c r="G548" s="6" t="s">
        <v>77</v>
      </c>
      <c r="H548" s="6" t="s">
        <v>78</v>
      </c>
      <c r="I548" s="22">
        <v>238620</v>
      </c>
      <c r="J548" s="22">
        <v>235000</v>
      </c>
      <c r="K548" s="22">
        <v>220000</v>
      </c>
      <c r="L548" s="22">
        <v>285000</v>
      </c>
      <c r="M548" s="22">
        <v>276000</v>
      </c>
      <c r="N548" s="22">
        <v>228000</v>
      </c>
      <c r="O548" s="23">
        <v>42</v>
      </c>
      <c r="P548" s="23">
        <v>52</v>
      </c>
      <c r="Q548" s="23">
        <v>93</v>
      </c>
      <c r="R548" s="22">
        <v>330</v>
      </c>
      <c r="S548" s="22">
        <v>310</v>
      </c>
      <c r="T548" s="24">
        <v>1.2</v>
      </c>
      <c r="U548" s="24">
        <v>-0.19999999999999996</v>
      </c>
      <c r="V548" s="24">
        <v>1.4</v>
      </c>
      <c r="W548" s="24">
        <v>1.5</v>
      </c>
      <c r="X548" s="25">
        <v>7.1913502640181037E-2</v>
      </c>
      <c r="Y548" s="24">
        <v>0.6</v>
      </c>
      <c r="Z548" s="24">
        <v>-0.50000000000000011</v>
      </c>
      <c r="AA548" s="24">
        <v>1.1000000000000001</v>
      </c>
      <c r="AB548" s="24">
        <v>2.5</v>
      </c>
      <c r="AC548" s="26">
        <v>0.17311566224609701</v>
      </c>
      <c r="AD548" s="24">
        <v>2.4072761844500974</v>
      </c>
      <c r="AE548" s="6">
        <v>106</v>
      </c>
      <c r="AF548" s="6">
        <v>104</v>
      </c>
      <c r="AG548" s="6">
        <v>83</v>
      </c>
      <c r="AH548" s="27">
        <v>12.36</v>
      </c>
      <c r="AI548" s="28">
        <v>285000</v>
      </c>
      <c r="AJ548" s="28">
        <v>215000</v>
      </c>
      <c r="AK548" s="28">
        <v>230000</v>
      </c>
      <c r="AL548" s="29">
        <v>0.32558139534883723</v>
      </c>
      <c r="AM548" s="29">
        <v>0.2391304347826087</v>
      </c>
      <c r="AN548" s="6">
        <v>0.6</v>
      </c>
      <c r="AO548" s="27">
        <v>-9.9999999999999978E-2</v>
      </c>
      <c r="AP548" s="6">
        <v>0.7</v>
      </c>
      <c r="AQ548" s="26">
        <v>5.2406417112299465E-2</v>
      </c>
      <c r="AR548" s="28">
        <v>330</v>
      </c>
      <c r="AS548" s="28">
        <v>300</v>
      </c>
      <c r="AT548" s="25">
        <v>0.1</v>
      </c>
      <c r="AU548" s="26">
        <v>0.28689505984301189</v>
      </c>
      <c r="AV548" s="30">
        <v>1906.2400000000002</v>
      </c>
      <c r="AW548" s="24">
        <v>0.64280000000000004</v>
      </c>
      <c r="AX548" s="24">
        <v>0.35720000000000002</v>
      </c>
      <c r="AY548" s="24">
        <v>0.90190000000000003</v>
      </c>
      <c r="AZ548" s="24">
        <v>2.92E-2</v>
      </c>
      <c r="BA548" s="24">
        <v>0.34910000000000002</v>
      </c>
      <c r="BB548" s="24">
        <v>0.26629999999999998</v>
      </c>
      <c r="BC548" s="24">
        <v>0.3261</v>
      </c>
      <c r="BD548" s="31">
        <v>3</v>
      </c>
      <c r="BE548" s="23">
        <v>590</v>
      </c>
      <c r="BF548" s="32" t="s">
        <v>3248</v>
      </c>
      <c r="BG548" s="33">
        <v>145.299361305362</v>
      </c>
      <c r="BH548" s="33">
        <v>-31.974895983580801</v>
      </c>
      <c r="BI548" s="34">
        <f t="shared" si="112"/>
        <v>97</v>
      </c>
      <c r="BJ548" s="34">
        <f t="shared" si="113"/>
        <v>100</v>
      </c>
      <c r="BK548" s="34">
        <f t="shared" si="114"/>
        <v>1</v>
      </c>
      <c r="BL548" s="34">
        <f t="shared" si="115"/>
        <v>5</v>
      </c>
      <c r="BM548" s="34">
        <f t="shared" si="116"/>
        <v>100</v>
      </c>
      <c r="BN548" s="34">
        <f t="shared" si="117"/>
        <v>66</v>
      </c>
      <c r="BO548" s="34">
        <f t="shared" si="118"/>
        <v>19</v>
      </c>
      <c r="BP548" s="34">
        <f t="shared" si="119"/>
        <v>67</v>
      </c>
      <c r="BQ548" s="35">
        <f t="shared" si="120"/>
        <v>100</v>
      </c>
      <c r="BR548" s="34">
        <f t="shared" si="121"/>
        <v>100</v>
      </c>
      <c r="BS548" s="35">
        <f t="shared" si="122"/>
        <v>100</v>
      </c>
      <c r="BT548" s="35">
        <f t="shared" si="123"/>
        <v>100</v>
      </c>
      <c r="BU548" s="35">
        <f t="shared" si="124"/>
        <v>30</v>
      </c>
      <c r="BV548" s="35">
        <f t="shared" si="125"/>
        <v>71</v>
      </c>
    </row>
    <row r="549" spans="2:74" x14ac:dyDescent="0.3">
      <c r="B549" s="6" t="s">
        <v>845</v>
      </c>
      <c r="C549" s="6">
        <v>106041128</v>
      </c>
      <c r="D549" s="6" t="s">
        <v>245</v>
      </c>
      <c r="E549" s="6" t="s">
        <v>246</v>
      </c>
      <c r="F549" s="6" t="s">
        <v>2691</v>
      </c>
      <c r="G549" s="6" t="s">
        <v>77</v>
      </c>
      <c r="H549" s="6" t="s">
        <v>78</v>
      </c>
      <c r="I549" s="22">
        <v>621180</v>
      </c>
      <c r="J549" s="22">
        <v>600000</v>
      </c>
      <c r="K549" s="22">
        <v>640000</v>
      </c>
      <c r="L549" s="22">
        <v>610000</v>
      </c>
      <c r="M549" s="22">
        <v>613000</v>
      </c>
      <c r="N549" s="22">
        <v>555000</v>
      </c>
      <c r="O549" s="23">
        <v>29</v>
      </c>
      <c r="P549" s="23">
        <v>26</v>
      </c>
      <c r="Q549" s="23">
        <v>34</v>
      </c>
      <c r="R549" s="22">
        <v>530</v>
      </c>
      <c r="S549" s="22">
        <v>520</v>
      </c>
      <c r="T549" s="24">
        <v>2.9</v>
      </c>
      <c r="U549" s="24">
        <v>-0.30000000000000027</v>
      </c>
      <c r="V549" s="24">
        <v>3.2</v>
      </c>
      <c r="W549" s="24">
        <v>3.1</v>
      </c>
      <c r="X549" s="25">
        <v>4.4367172156218812E-2</v>
      </c>
      <c r="Y549" s="24">
        <v>1.8</v>
      </c>
      <c r="Z549" s="24">
        <v>-0.59999999999999987</v>
      </c>
      <c r="AA549" s="24">
        <v>2.4</v>
      </c>
      <c r="AB549" s="24">
        <v>2.9</v>
      </c>
      <c r="AC549" s="26">
        <v>0.31010110466204827</v>
      </c>
      <c r="AD549" s="24">
        <v>6.9894268575461229</v>
      </c>
      <c r="AE549" s="6">
        <v>133</v>
      </c>
      <c r="AF549" s="6">
        <v>149</v>
      </c>
      <c r="AG549" s="6">
        <v>97</v>
      </c>
      <c r="AH549" s="27">
        <v>3.9379157427937912</v>
      </c>
      <c r="AI549" s="28">
        <v>555000</v>
      </c>
      <c r="AJ549" s="28">
        <v>490000</v>
      </c>
      <c r="AK549" s="28">
        <v>465000</v>
      </c>
      <c r="AL549" s="29">
        <v>0.1326530612244898</v>
      </c>
      <c r="AM549" s="29">
        <v>0.19354838709677419</v>
      </c>
      <c r="AN549" s="6">
        <v>2.7</v>
      </c>
      <c r="AO549" s="27">
        <v>-0.19999999999999973</v>
      </c>
      <c r="AP549" s="6">
        <v>2.9</v>
      </c>
      <c r="AQ549" s="26">
        <v>7.3437500000000003E-2</v>
      </c>
      <c r="AR549" s="28">
        <v>525</v>
      </c>
      <c r="AS549" s="28">
        <v>500</v>
      </c>
      <c r="AT549" s="25">
        <v>0.05</v>
      </c>
      <c r="AU549" s="26">
        <v>0.42750968169773829</v>
      </c>
      <c r="AV549" s="30">
        <v>1709.1200000000001</v>
      </c>
      <c r="AW549" s="24">
        <v>0.67830000000000001</v>
      </c>
      <c r="AX549" s="24">
        <v>0.32169999999999999</v>
      </c>
      <c r="AY549" s="24">
        <v>0.85029999999999994</v>
      </c>
      <c r="AZ549" s="24">
        <v>0.12970000000000001</v>
      </c>
      <c r="BA549" s="24">
        <v>0.3206</v>
      </c>
      <c r="BB549" s="24">
        <v>0.34060000000000001</v>
      </c>
      <c r="BC549" s="24">
        <v>0.29799999999999999</v>
      </c>
      <c r="BD549" s="31">
        <v>7</v>
      </c>
      <c r="BE549" s="23">
        <v>204</v>
      </c>
      <c r="BF549" s="32" t="s">
        <v>3249</v>
      </c>
      <c r="BG549" s="33">
        <v>150.86810612051801</v>
      </c>
      <c r="BH549" s="33">
        <v>-32.0599587685548</v>
      </c>
      <c r="BI549" s="34">
        <f t="shared" si="112"/>
        <v>69</v>
      </c>
      <c r="BJ549" s="34">
        <f t="shared" si="113"/>
        <v>72</v>
      </c>
      <c r="BK549" s="34">
        <f t="shared" si="114"/>
        <v>76</v>
      </c>
      <c r="BL549" s="34">
        <f t="shared" si="115"/>
        <v>1</v>
      </c>
      <c r="BM549" s="34">
        <f t="shared" si="116"/>
        <v>67</v>
      </c>
      <c r="BN549" s="34">
        <f t="shared" si="117"/>
        <v>98</v>
      </c>
      <c r="BO549" s="34">
        <f t="shared" si="118"/>
        <v>68</v>
      </c>
      <c r="BP549" s="34">
        <f t="shared" si="119"/>
        <v>61</v>
      </c>
      <c r="BQ549" s="35">
        <f t="shared" si="120"/>
        <v>98</v>
      </c>
      <c r="BR549" s="34">
        <f t="shared" si="121"/>
        <v>80</v>
      </c>
      <c r="BS549" s="35">
        <f t="shared" si="122"/>
        <v>60</v>
      </c>
      <c r="BT549" s="35">
        <f t="shared" si="123"/>
        <v>87</v>
      </c>
      <c r="BU549" s="35">
        <f t="shared" si="124"/>
        <v>70</v>
      </c>
      <c r="BV549" s="35">
        <f t="shared" si="125"/>
        <v>71</v>
      </c>
    </row>
    <row r="550" spans="2:74" hidden="1" x14ac:dyDescent="0.3">
      <c r="B550" s="6" t="s">
        <v>846</v>
      </c>
      <c r="C550" s="6">
        <v>210051441</v>
      </c>
      <c r="D550" s="6" t="s">
        <v>333</v>
      </c>
      <c r="E550" s="6" t="s">
        <v>146</v>
      </c>
      <c r="F550" s="6" t="s">
        <v>689</v>
      </c>
      <c r="G550" s="6" t="s">
        <v>86</v>
      </c>
      <c r="H550" s="6" t="s">
        <v>78</v>
      </c>
      <c r="I550" s="22">
        <v>610000</v>
      </c>
      <c r="J550" s="22">
        <v>610200</v>
      </c>
      <c r="K550" s="22">
        <v>610000</v>
      </c>
      <c r="L550" s="22">
        <v>660000</v>
      </c>
      <c r="M550" s="22">
        <v>626000</v>
      </c>
      <c r="N550" s="22">
        <v>615000</v>
      </c>
      <c r="O550" s="23">
        <v>29</v>
      </c>
      <c r="P550" s="23">
        <v>29</v>
      </c>
      <c r="Q550" s="23">
        <v>27</v>
      </c>
      <c r="R550" s="22">
        <v>510</v>
      </c>
      <c r="S550" s="22">
        <v>480</v>
      </c>
      <c r="T550" s="24">
        <v>3.3</v>
      </c>
      <c r="U550" s="24">
        <v>0</v>
      </c>
      <c r="V550" s="24">
        <v>3.3</v>
      </c>
      <c r="W550" s="24">
        <v>2.7</v>
      </c>
      <c r="X550" s="25">
        <v>4.3475409836065571E-2</v>
      </c>
      <c r="Y550" s="24">
        <v>3</v>
      </c>
      <c r="Z550" s="24">
        <v>-1.0999999999999996</v>
      </c>
      <c r="AA550" s="24">
        <v>4.0999999999999996</v>
      </c>
      <c r="AB550" s="24">
        <v>3.9</v>
      </c>
      <c r="AC550" s="26">
        <v>0.29898696182346868</v>
      </c>
      <c r="AD550" s="24">
        <v>6.8771510826665114</v>
      </c>
      <c r="AE550" s="6">
        <v>922</v>
      </c>
      <c r="AF550" s="6">
        <v>985</v>
      </c>
      <c r="AG550" s="6">
        <v>822</v>
      </c>
      <c r="AH550" s="27">
        <v>5.5802717664821335</v>
      </c>
      <c r="AI550" s="28">
        <v>678000</v>
      </c>
      <c r="AJ550" s="28">
        <v>660000</v>
      </c>
      <c r="AK550" s="28">
        <v>655000</v>
      </c>
      <c r="AL550" s="29">
        <v>2.7272727272727271E-2</v>
      </c>
      <c r="AM550" s="29">
        <v>3.5114503816793895E-2</v>
      </c>
      <c r="AN550" s="6">
        <v>2.9</v>
      </c>
      <c r="AO550" s="27">
        <v>0.10000000000000009</v>
      </c>
      <c r="AP550" s="6">
        <v>2.8</v>
      </c>
      <c r="AQ550" s="26">
        <v>7.6103896103896104E-2</v>
      </c>
      <c r="AR550" s="28">
        <v>550</v>
      </c>
      <c r="AS550" s="28">
        <v>510</v>
      </c>
      <c r="AT550" s="25">
        <v>7.8431372549019607E-2</v>
      </c>
      <c r="AU550" s="26">
        <v>-0.10911456360138638</v>
      </c>
      <c r="AV550" s="30">
        <v>1705.7600000000002</v>
      </c>
      <c r="AW550" s="24">
        <v>0.77980000000000005</v>
      </c>
      <c r="AX550" s="24">
        <v>0.22020000000000001</v>
      </c>
      <c r="AY550" s="24">
        <v>0.92249999999999999</v>
      </c>
      <c r="AZ550" s="24">
        <v>3.9300000000000002E-2</v>
      </c>
      <c r="BA550" s="24">
        <v>0.27860000000000001</v>
      </c>
      <c r="BB550" s="24">
        <v>0.42080000000000001</v>
      </c>
      <c r="BC550" s="24">
        <v>0.27089999999999997</v>
      </c>
      <c r="BD550" s="31">
        <v>3</v>
      </c>
      <c r="BE550" s="23">
        <v>25</v>
      </c>
      <c r="BF550" s="32" t="s">
        <v>3250</v>
      </c>
      <c r="BG550" s="33">
        <v>144.934278148347</v>
      </c>
      <c r="BH550" s="33">
        <v>-37.593360708986403</v>
      </c>
      <c r="BI550" s="34">
        <f t="shared" si="112"/>
        <v>62</v>
      </c>
      <c r="BJ550" s="34">
        <f t="shared" si="113"/>
        <v>69</v>
      </c>
      <c r="BK550" s="34">
        <f t="shared" si="114"/>
        <v>56</v>
      </c>
      <c r="BL550" s="34">
        <f t="shared" si="115"/>
        <v>100</v>
      </c>
      <c r="BM550" s="34">
        <f t="shared" si="116"/>
        <v>15</v>
      </c>
      <c r="BN550" s="34">
        <f t="shared" si="117"/>
        <v>100</v>
      </c>
      <c r="BO550" s="34">
        <f t="shared" si="118"/>
        <v>100</v>
      </c>
      <c r="BP550" s="34">
        <f t="shared" si="119"/>
        <v>51</v>
      </c>
      <c r="BQ550" s="35">
        <f t="shared" si="120"/>
        <v>95</v>
      </c>
      <c r="BR550" s="34">
        <f t="shared" si="121"/>
        <v>81</v>
      </c>
      <c r="BS550" s="35">
        <f t="shared" si="122"/>
        <v>68</v>
      </c>
      <c r="BT550" s="35">
        <f t="shared" si="123"/>
        <v>67</v>
      </c>
      <c r="BU550" s="35">
        <f t="shared" si="124"/>
        <v>30</v>
      </c>
      <c r="BV550" s="35">
        <f t="shared" si="125"/>
        <v>71</v>
      </c>
    </row>
    <row r="551" spans="2:74" hidden="1" x14ac:dyDescent="0.3">
      <c r="B551" s="6" t="s">
        <v>847</v>
      </c>
      <c r="C551" s="6">
        <v>509021239</v>
      </c>
      <c r="D551" s="6" t="s">
        <v>91</v>
      </c>
      <c r="E551" s="6" t="s">
        <v>92</v>
      </c>
      <c r="F551" s="6" t="s">
        <v>2696</v>
      </c>
      <c r="G551" s="6" t="s">
        <v>93</v>
      </c>
      <c r="H551" s="6" t="s">
        <v>78</v>
      </c>
      <c r="I551" s="22">
        <v>600000</v>
      </c>
      <c r="J551" s="22">
        <v>600000</v>
      </c>
      <c r="K551" s="22">
        <v>565000</v>
      </c>
      <c r="L551" s="22">
        <v>585000</v>
      </c>
      <c r="M551" s="22">
        <v>580000</v>
      </c>
      <c r="N551" s="22">
        <v>555000</v>
      </c>
      <c r="O551" s="23">
        <v>64</v>
      </c>
      <c r="P551" s="23">
        <v>64</v>
      </c>
      <c r="Q551" s="23">
        <v>73</v>
      </c>
      <c r="R551" s="22">
        <v>570</v>
      </c>
      <c r="S551" s="22">
        <v>450</v>
      </c>
      <c r="T551" s="24">
        <v>3</v>
      </c>
      <c r="U551" s="24">
        <v>-0.10000000000000009</v>
      </c>
      <c r="V551" s="24">
        <v>3.1</v>
      </c>
      <c r="W551" s="24">
        <v>3.1</v>
      </c>
      <c r="X551" s="25">
        <v>4.9399999999999999E-2</v>
      </c>
      <c r="Y551" s="24">
        <v>0.4</v>
      </c>
      <c r="Z551" s="24">
        <v>-0.19999999999999996</v>
      </c>
      <c r="AA551" s="24">
        <v>0.6</v>
      </c>
      <c r="AB551" s="24">
        <v>0.7</v>
      </c>
      <c r="AC551" s="26">
        <v>0.38526008435168158</v>
      </c>
      <c r="AD551" s="24">
        <v>7.798787132625133</v>
      </c>
      <c r="AE551" s="6">
        <v>299</v>
      </c>
      <c r="AF551" s="6">
        <v>328</v>
      </c>
      <c r="AG551" s="6">
        <v>357</v>
      </c>
      <c r="AH551" s="27">
        <v>4.3824884792626735</v>
      </c>
      <c r="AI551" s="28">
        <v>550000</v>
      </c>
      <c r="AJ551" s="28">
        <v>470000</v>
      </c>
      <c r="AK551" s="28">
        <v>410000</v>
      </c>
      <c r="AL551" s="29">
        <v>0.1702127659574468</v>
      </c>
      <c r="AM551" s="29">
        <v>0.34146341463414637</v>
      </c>
      <c r="AN551" s="6">
        <v>1.9</v>
      </c>
      <c r="AO551" s="27">
        <v>-0.20000000000000018</v>
      </c>
      <c r="AP551" s="6">
        <v>2.1</v>
      </c>
      <c r="AQ551" s="26">
        <v>7.1874999999999994E-2</v>
      </c>
      <c r="AR551" s="28">
        <v>450</v>
      </c>
      <c r="AS551" s="28">
        <v>390</v>
      </c>
      <c r="AT551" s="25">
        <v>0.15384615384615385</v>
      </c>
      <c r="AU551" s="26">
        <v>0.48452848534253989</v>
      </c>
      <c r="AV551" s="30">
        <v>1479.5200000000002</v>
      </c>
      <c r="AW551" s="24">
        <v>0.69489999999999996</v>
      </c>
      <c r="AX551" s="24">
        <v>0.30509999999999998</v>
      </c>
      <c r="AY551" s="24">
        <v>0.93420000000000003</v>
      </c>
      <c r="AZ551" s="24">
        <v>2.53E-2</v>
      </c>
      <c r="BA551" s="24">
        <v>0.44269999999999998</v>
      </c>
      <c r="BB551" s="24">
        <v>0.30680000000000002</v>
      </c>
      <c r="BC551" s="24">
        <v>0.18310000000000001</v>
      </c>
      <c r="BD551" s="31">
        <v>4.5</v>
      </c>
      <c r="BE551" s="23">
        <v>133</v>
      </c>
      <c r="BF551" s="32" t="s">
        <v>3251</v>
      </c>
      <c r="BG551" s="33">
        <v>115.55931559610001</v>
      </c>
      <c r="BH551" s="33">
        <v>-30.776251639906</v>
      </c>
      <c r="BI551" s="34">
        <f t="shared" si="112"/>
        <v>67</v>
      </c>
      <c r="BJ551" s="34">
        <f t="shared" si="113"/>
        <v>85</v>
      </c>
      <c r="BK551" s="34">
        <f t="shared" si="114"/>
        <v>71</v>
      </c>
      <c r="BL551" s="34">
        <f t="shared" si="115"/>
        <v>1</v>
      </c>
      <c r="BM551" s="34">
        <f t="shared" si="116"/>
        <v>85</v>
      </c>
      <c r="BN551" s="34">
        <f t="shared" si="117"/>
        <v>95</v>
      </c>
      <c r="BO551" s="34">
        <f t="shared" si="118"/>
        <v>80</v>
      </c>
      <c r="BP551" s="34">
        <f t="shared" si="119"/>
        <v>87</v>
      </c>
      <c r="BQ551" s="35">
        <f t="shared" si="120"/>
        <v>100</v>
      </c>
      <c r="BR551" s="34">
        <f t="shared" si="121"/>
        <v>72</v>
      </c>
      <c r="BS551" s="35">
        <f t="shared" si="122"/>
        <v>11</v>
      </c>
      <c r="BT551" s="35">
        <f t="shared" si="123"/>
        <v>100</v>
      </c>
      <c r="BU551" s="35">
        <f t="shared" si="124"/>
        <v>45</v>
      </c>
      <c r="BV551" s="35">
        <f t="shared" si="125"/>
        <v>71</v>
      </c>
    </row>
    <row r="552" spans="2:74" hidden="1" x14ac:dyDescent="0.3">
      <c r="B552" s="6" t="s">
        <v>848</v>
      </c>
      <c r="C552" s="6">
        <v>801041046</v>
      </c>
      <c r="D552" s="6" t="s">
        <v>299</v>
      </c>
      <c r="E552" s="6" t="s">
        <v>107</v>
      </c>
      <c r="F552" s="6" t="s">
        <v>2703</v>
      </c>
      <c r="G552" s="6" t="s">
        <v>108</v>
      </c>
      <c r="H552" s="6" t="s">
        <v>78</v>
      </c>
      <c r="I552" s="22">
        <v>750000</v>
      </c>
      <c r="J552" s="22">
        <v>759000</v>
      </c>
      <c r="K552" s="22">
        <v>744600</v>
      </c>
      <c r="L552" s="22">
        <v>760000</v>
      </c>
      <c r="M552" s="22">
        <v>766000</v>
      </c>
      <c r="N552" s="22">
        <v>750000</v>
      </c>
      <c r="O552" s="23">
        <v>33</v>
      </c>
      <c r="P552" s="23">
        <v>26</v>
      </c>
      <c r="Q552" s="23">
        <v>23</v>
      </c>
      <c r="R552" s="22">
        <v>600</v>
      </c>
      <c r="S552" s="22">
        <v>600</v>
      </c>
      <c r="T552" s="24">
        <v>4</v>
      </c>
      <c r="U552" s="24">
        <v>0.29999999999999982</v>
      </c>
      <c r="V552" s="24">
        <v>3.7</v>
      </c>
      <c r="W552" s="24">
        <v>3.7</v>
      </c>
      <c r="X552" s="25">
        <v>4.1599999999999998E-2</v>
      </c>
      <c r="Y552" s="24">
        <v>3.2</v>
      </c>
      <c r="Z552" s="24">
        <v>-0.89999999999999947</v>
      </c>
      <c r="AA552" s="24">
        <v>4.0999999999999996</v>
      </c>
      <c r="AB552" s="24">
        <v>3.9</v>
      </c>
      <c r="AC552" s="26">
        <v>0.24142148973153929</v>
      </c>
      <c r="AD552" s="24">
        <v>5.8034011954696947</v>
      </c>
      <c r="AE552" s="6">
        <v>140</v>
      </c>
      <c r="AF552" s="6">
        <v>192</v>
      </c>
      <c r="AG552" s="6">
        <v>179</v>
      </c>
      <c r="AH552" s="27">
        <v>2.0323624595469254</v>
      </c>
      <c r="AI552" s="28">
        <v>963000</v>
      </c>
      <c r="AJ552" s="28">
        <v>922500</v>
      </c>
      <c r="AK552" s="28">
        <v>975000</v>
      </c>
      <c r="AL552" s="29">
        <v>4.3902439024390241E-2</v>
      </c>
      <c r="AM552" s="29">
        <v>-1.2307692307692308E-2</v>
      </c>
      <c r="AN552" s="6">
        <v>3.4</v>
      </c>
      <c r="AO552" s="27">
        <v>0</v>
      </c>
      <c r="AP552" s="6">
        <v>3.4</v>
      </c>
      <c r="AQ552" s="26">
        <v>7.5091227438595337E-2</v>
      </c>
      <c r="AR552" s="28">
        <v>710</v>
      </c>
      <c r="AS552" s="28">
        <v>700</v>
      </c>
      <c r="AT552" s="25">
        <v>1.4285714285714285E-2</v>
      </c>
      <c r="AU552" s="26">
        <v>0.12501902709174995</v>
      </c>
      <c r="AV552" s="30">
        <v>2485.2800000000002</v>
      </c>
      <c r="AW552" s="24">
        <v>0.72319999999999995</v>
      </c>
      <c r="AX552" s="24">
        <v>0.27679999999999999</v>
      </c>
      <c r="AY552" s="24">
        <v>0.67310000000000003</v>
      </c>
      <c r="AZ552" s="24">
        <v>0.32590000000000002</v>
      </c>
      <c r="BA552" s="24">
        <v>0.21</v>
      </c>
      <c r="BB552" s="24">
        <v>0.49249999999999999</v>
      </c>
      <c r="BC552" s="24">
        <v>0.26150000000000001</v>
      </c>
      <c r="BD552" s="31">
        <v>5.5</v>
      </c>
      <c r="BE552" s="23">
        <v>71</v>
      </c>
      <c r="BF552" s="32" t="s">
        <v>3252</v>
      </c>
      <c r="BG552" s="33">
        <v>149.107943214708</v>
      </c>
      <c r="BH552" s="33">
        <v>-35.169587053392497</v>
      </c>
      <c r="BI552" s="34">
        <f t="shared" si="112"/>
        <v>51</v>
      </c>
      <c r="BJ552" s="34">
        <f t="shared" si="113"/>
        <v>60</v>
      </c>
      <c r="BK552" s="34">
        <f t="shared" si="114"/>
        <v>100</v>
      </c>
      <c r="BL552" s="34">
        <f t="shared" si="115"/>
        <v>59</v>
      </c>
      <c r="BM552" s="34">
        <f t="shared" si="116"/>
        <v>23</v>
      </c>
      <c r="BN552" s="34">
        <f t="shared" si="117"/>
        <v>100</v>
      </c>
      <c r="BO552" s="34">
        <f t="shared" si="118"/>
        <v>93</v>
      </c>
      <c r="BP552" s="34">
        <f t="shared" si="119"/>
        <v>36</v>
      </c>
      <c r="BQ552" s="35">
        <f t="shared" si="120"/>
        <v>89</v>
      </c>
      <c r="BR552" s="34">
        <f t="shared" si="121"/>
        <v>92</v>
      </c>
      <c r="BS552" s="35">
        <f t="shared" si="122"/>
        <v>100</v>
      </c>
      <c r="BT552" s="35">
        <f t="shared" si="123"/>
        <v>64</v>
      </c>
      <c r="BU552" s="35">
        <f t="shared" si="124"/>
        <v>55</v>
      </c>
      <c r="BV552" s="35">
        <f t="shared" si="125"/>
        <v>71</v>
      </c>
    </row>
    <row r="553" spans="2:74" hidden="1" x14ac:dyDescent="0.3">
      <c r="B553" s="6" t="s">
        <v>849</v>
      </c>
      <c r="C553" s="6">
        <v>504031068</v>
      </c>
      <c r="D553" s="6" t="s">
        <v>564</v>
      </c>
      <c r="E553" s="6" t="s">
        <v>492</v>
      </c>
      <c r="F553" s="6" t="s">
        <v>2720</v>
      </c>
      <c r="G553" s="6" t="s">
        <v>93</v>
      </c>
      <c r="H553" s="6" t="s">
        <v>78</v>
      </c>
      <c r="I553" s="22">
        <v>728000</v>
      </c>
      <c r="J553" s="22">
        <v>717600</v>
      </c>
      <c r="K553" s="22">
        <v>640500</v>
      </c>
      <c r="L553" s="22">
        <v>883000</v>
      </c>
      <c r="M553" s="22">
        <v>780000</v>
      </c>
      <c r="N553" s="22">
        <v>700000</v>
      </c>
      <c r="O553" s="23">
        <v>54</v>
      </c>
      <c r="P553" s="23">
        <v>52</v>
      </c>
      <c r="Q553" s="23">
        <v>51</v>
      </c>
      <c r="R553" s="22">
        <v>680</v>
      </c>
      <c r="S553" s="22">
        <v>650</v>
      </c>
      <c r="T553" s="24">
        <v>4.5999999999999996</v>
      </c>
      <c r="U553" s="24">
        <v>-0.20000000000000018</v>
      </c>
      <c r="V553" s="24">
        <v>4.8</v>
      </c>
      <c r="W553" s="24">
        <v>5.2</v>
      </c>
      <c r="X553" s="25">
        <v>4.8571428571428571E-2</v>
      </c>
      <c r="Y553" s="24">
        <v>3.2</v>
      </c>
      <c r="Z553" s="24">
        <v>-1</v>
      </c>
      <c r="AA553" s="24">
        <v>4.2</v>
      </c>
      <c r="AB553" s="24">
        <v>3.6</v>
      </c>
      <c r="AC553" s="26">
        <v>0.27373438103825837</v>
      </c>
      <c r="AD553" s="24">
        <v>5.6357078449053191</v>
      </c>
      <c r="AE553" s="6">
        <v>836</v>
      </c>
      <c r="AF553" s="6">
        <v>939</v>
      </c>
      <c r="AG553" s="6">
        <v>461</v>
      </c>
      <c r="AH553" s="27">
        <v>6.3396226415094334</v>
      </c>
      <c r="AI553" s="28">
        <v>745000</v>
      </c>
      <c r="AJ553" s="28">
        <v>615000</v>
      </c>
      <c r="AK553" s="28">
        <v>510000</v>
      </c>
      <c r="AL553" s="29">
        <v>0.21138211382113822</v>
      </c>
      <c r="AM553" s="29">
        <v>0.46078431372549017</v>
      </c>
      <c r="AN553" s="6">
        <v>3.1</v>
      </c>
      <c r="AO553" s="27">
        <v>-0.69999999999999973</v>
      </c>
      <c r="AP553" s="6">
        <v>3.8</v>
      </c>
      <c r="AQ553" s="26">
        <v>8.6250000000000007E-2</v>
      </c>
      <c r="AR553" s="28">
        <v>690</v>
      </c>
      <c r="AS553" s="28">
        <v>640</v>
      </c>
      <c r="AT553" s="25">
        <v>7.8125E-2</v>
      </c>
      <c r="AU553" s="26">
        <v>0.41936653619235298</v>
      </c>
      <c r="AV553" s="30">
        <v>2484.1600000000003</v>
      </c>
      <c r="AW553" s="24">
        <v>0.83709999999999996</v>
      </c>
      <c r="AX553" s="24">
        <v>0.16289999999999999</v>
      </c>
      <c r="AY553" s="24">
        <v>0.93789999999999996</v>
      </c>
      <c r="AZ553" s="24">
        <v>5.67E-2</v>
      </c>
      <c r="BA553" s="24">
        <v>0.23150000000000001</v>
      </c>
      <c r="BB553" s="24">
        <v>0.60829999999999995</v>
      </c>
      <c r="BC553" s="24">
        <v>0.14030000000000001</v>
      </c>
      <c r="BD553" s="31">
        <v>8.5</v>
      </c>
      <c r="BE553" s="23">
        <v>27</v>
      </c>
      <c r="BF553" s="32" t="s">
        <v>3253</v>
      </c>
      <c r="BG553" s="33">
        <v>116.04715372916399</v>
      </c>
      <c r="BH553" s="33">
        <v>-31.7795598983768</v>
      </c>
      <c r="BI553" s="34">
        <f t="shared" si="112"/>
        <v>41</v>
      </c>
      <c r="BJ553" s="34">
        <f t="shared" si="113"/>
        <v>65</v>
      </c>
      <c r="BK553" s="34">
        <f t="shared" si="114"/>
        <v>46</v>
      </c>
      <c r="BL553" s="34">
        <f t="shared" si="115"/>
        <v>1</v>
      </c>
      <c r="BM553" s="34">
        <f t="shared" si="116"/>
        <v>100</v>
      </c>
      <c r="BN553" s="34">
        <f t="shared" si="117"/>
        <v>100</v>
      </c>
      <c r="BO553" s="34">
        <f t="shared" si="118"/>
        <v>100</v>
      </c>
      <c r="BP553" s="34">
        <f t="shared" si="119"/>
        <v>41</v>
      </c>
      <c r="BQ553" s="35">
        <f t="shared" si="120"/>
        <v>100</v>
      </c>
      <c r="BR553" s="34">
        <f t="shared" si="121"/>
        <v>94</v>
      </c>
      <c r="BS553" s="35">
        <f t="shared" si="122"/>
        <v>84</v>
      </c>
      <c r="BT553" s="35">
        <f t="shared" si="123"/>
        <v>64</v>
      </c>
      <c r="BU553" s="35">
        <f t="shared" si="124"/>
        <v>85</v>
      </c>
      <c r="BV553" s="35">
        <f t="shared" si="125"/>
        <v>71</v>
      </c>
    </row>
    <row r="554" spans="2:74" hidden="1" x14ac:dyDescent="0.3">
      <c r="B554" s="6" t="s">
        <v>850</v>
      </c>
      <c r="C554" s="6">
        <v>801041035</v>
      </c>
      <c r="D554" s="6" t="s">
        <v>299</v>
      </c>
      <c r="E554" s="6" t="s">
        <v>107</v>
      </c>
      <c r="F554" s="6" t="s">
        <v>2703</v>
      </c>
      <c r="G554" s="6" t="s">
        <v>108</v>
      </c>
      <c r="H554" s="6" t="s">
        <v>78</v>
      </c>
      <c r="I554" s="22">
        <v>994850</v>
      </c>
      <c r="J554" s="22">
        <v>959000</v>
      </c>
      <c r="K554" s="22">
        <v>893850</v>
      </c>
      <c r="L554" s="22">
        <v>985000</v>
      </c>
      <c r="M554" s="22">
        <v>960750</v>
      </c>
      <c r="N554" s="22">
        <v>870000</v>
      </c>
      <c r="O554" s="23">
        <v>40</v>
      </c>
      <c r="P554" s="23">
        <v>41</v>
      </c>
      <c r="Q554" s="23">
        <v>37</v>
      </c>
      <c r="R554" s="22">
        <v>730</v>
      </c>
      <c r="S554" s="22">
        <v>680</v>
      </c>
      <c r="T554" s="24">
        <v>3.4</v>
      </c>
      <c r="U554" s="24">
        <v>-0.60000000000000009</v>
      </c>
      <c r="V554" s="24">
        <v>4</v>
      </c>
      <c r="W554" s="24">
        <v>4.3</v>
      </c>
      <c r="X554" s="25">
        <v>3.8156506005930541E-2</v>
      </c>
      <c r="Y554" s="24">
        <v>3.2</v>
      </c>
      <c r="Z554" s="24">
        <v>-1.2000000000000002</v>
      </c>
      <c r="AA554" s="24">
        <v>4.4000000000000004</v>
      </c>
      <c r="AB554" s="24">
        <v>5.4</v>
      </c>
      <c r="AC554" s="26">
        <v>0.23186969558367637</v>
      </c>
      <c r="AD554" s="24">
        <v>6.0768062869183463</v>
      </c>
      <c r="AE554" s="6">
        <v>140</v>
      </c>
      <c r="AF554" s="6">
        <v>192</v>
      </c>
      <c r="AG554" s="6">
        <v>179</v>
      </c>
      <c r="AH554" s="27">
        <v>2.0323624595469254</v>
      </c>
      <c r="AI554" s="28">
        <v>963000</v>
      </c>
      <c r="AJ554" s="28">
        <v>922500</v>
      </c>
      <c r="AK554" s="28">
        <v>975000</v>
      </c>
      <c r="AL554" s="29">
        <v>4.3902439024390241E-2</v>
      </c>
      <c r="AM554" s="29">
        <v>-1.2307692307692308E-2</v>
      </c>
      <c r="AN554" s="6">
        <v>3.4</v>
      </c>
      <c r="AO554" s="27">
        <v>0</v>
      </c>
      <c r="AP554" s="6">
        <v>3.4</v>
      </c>
      <c r="AQ554" s="26">
        <v>7.5091227438595337E-2</v>
      </c>
      <c r="AR554" s="28">
        <v>710</v>
      </c>
      <c r="AS554" s="28">
        <v>700</v>
      </c>
      <c r="AT554" s="25">
        <v>1.4285714285714285E-2</v>
      </c>
      <c r="AU554" s="26">
        <v>0.12501902709174995</v>
      </c>
      <c r="AV554" s="30">
        <v>3148.32</v>
      </c>
      <c r="AW554" s="24">
        <v>0.86519999999999997</v>
      </c>
      <c r="AX554" s="24">
        <v>0.1348</v>
      </c>
      <c r="AY554" s="24">
        <v>0.87</v>
      </c>
      <c r="AZ554" s="24">
        <v>0.12670000000000001</v>
      </c>
      <c r="BA554" s="24">
        <v>9.3100000000000002E-2</v>
      </c>
      <c r="BB554" s="24">
        <v>0.56620000000000004</v>
      </c>
      <c r="BC554" s="24">
        <v>0.3261</v>
      </c>
      <c r="BD554" s="31">
        <v>8.5</v>
      </c>
      <c r="BE554" s="23">
        <v>69</v>
      </c>
      <c r="BF554" s="32" t="s">
        <v>3254</v>
      </c>
      <c r="BG554" s="33">
        <v>149.139807721621</v>
      </c>
      <c r="BH554" s="33">
        <v>-35.1603223753729</v>
      </c>
      <c r="BI554" s="34">
        <f t="shared" si="112"/>
        <v>60</v>
      </c>
      <c r="BJ554" s="34">
        <f t="shared" si="113"/>
        <v>60</v>
      </c>
      <c r="BK554" s="34">
        <f t="shared" si="114"/>
        <v>100</v>
      </c>
      <c r="BL554" s="34">
        <f t="shared" si="115"/>
        <v>59</v>
      </c>
      <c r="BM554" s="34">
        <f t="shared" si="116"/>
        <v>23</v>
      </c>
      <c r="BN554" s="34">
        <f t="shared" si="117"/>
        <v>100</v>
      </c>
      <c r="BO554" s="34">
        <f t="shared" si="118"/>
        <v>93</v>
      </c>
      <c r="BP554" s="34">
        <f t="shared" si="119"/>
        <v>10</v>
      </c>
      <c r="BQ554" s="35">
        <f t="shared" si="120"/>
        <v>77</v>
      </c>
      <c r="BR554" s="34">
        <f t="shared" si="121"/>
        <v>89</v>
      </c>
      <c r="BS554" s="35">
        <f t="shared" si="122"/>
        <v>100</v>
      </c>
      <c r="BT554" s="35">
        <f t="shared" si="123"/>
        <v>64</v>
      </c>
      <c r="BU554" s="35">
        <f t="shared" si="124"/>
        <v>85</v>
      </c>
      <c r="BV554" s="35">
        <f t="shared" si="125"/>
        <v>71</v>
      </c>
    </row>
    <row r="555" spans="2:74" hidden="1" x14ac:dyDescent="0.3">
      <c r="B555" s="6" t="s">
        <v>851</v>
      </c>
      <c r="C555" s="6">
        <v>509011226</v>
      </c>
      <c r="D555" s="6" t="s">
        <v>132</v>
      </c>
      <c r="E555" s="6" t="s">
        <v>92</v>
      </c>
      <c r="F555" s="6" t="s">
        <v>2696</v>
      </c>
      <c r="G555" s="6" t="s">
        <v>93</v>
      </c>
      <c r="H555" s="6" t="s">
        <v>78</v>
      </c>
      <c r="I555" s="22">
        <v>808000</v>
      </c>
      <c r="J555" s="22">
        <v>849000</v>
      </c>
      <c r="K555" s="22">
        <v>815000</v>
      </c>
      <c r="L555" s="22">
        <v>1200000</v>
      </c>
      <c r="M555" s="22">
        <v>975000</v>
      </c>
      <c r="N555" s="22">
        <v>900000</v>
      </c>
      <c r="O555" s="23">
        <v>43</v>
      </c>
      <c r="P555" s="23">
        <v>48</v>
      </c>
      <c r="Q555" s="23">
        <v>66</v>
      </c>
      <c r="R555" s="22">
        <v>490</v>
      </c>
      <c r="S555" s="22">
        <v>550</v>
      </c>
      <c r="T555" s="24">
        <v>1.5</v>
      </c>
      <c r="U555" s="24">
        <v>0.10000000000000009</v>
      </c>
      <c r="V555" s="24">
        <v>1.4</v>
      </c>
      <c r="W555" s="24">
        <v>1.8</v>
      </c>
      <c r="X555" s="25">
        <v>3.1534653465346535E-2</v>
      </c>
      <c r="Y555" s="24">
        <v>0.4</v>
      </c>
      <c r="Z555" s="24">
        <v>-0.5</v>
      </c>
      <c r="AA555" s="24">
        <v>0.9</v>
      </c>
      <c r="AB555" s="24">
        <v>1.1000000000000001</v>
      </c>
      <c r="AC555" s="26">
        <v>0.28189432989690716</v>
      </c>
      <c r="AD555" s="24">
        <v>8.9391922510479205</v>
      </c>
      <c r="AE555" s="6">
        <v>267</v>
      </c>
      <c r="AF555" s="6">
        <v>301</v>
      </c>
      <c r="AG555" s="6">
        <v>272</v>
      </c>
      <c r="AH555" s="27">
        <v>3.9619952494061756</v>
      </c>
      <c r="AI555" s="28">
        <v>582500</v>
      </c>
      <c r="AJ555" s="28">
        <v>505000</v>
      </c>
      <c r="AK555" s="28">
        <v>470000</v>
      </c>
      <c r="AL555" s="29">
        <v>0.15346534653465346</v>
      </c>
      <c r="AM555" s="29">
        <v>0.23936170212765959</v>
      </c>
      <c r="AN555" s="6">
        <v>2.2000000000000002</v>
      </c>
      <c r="AO555" s="27">
        <v>-0.19999999999999973</v>
      </c>
      <c r="AP555" s="6">
        <v>2.4</v>
      </c>
      <c r="AQ555" s="26">
        <v>6.6905444126074493E-2</v>
      </c>
      <c r="AR555" s="28">
        <v>520</v>
      </c>
      <c r="AS555" s="28">
        <v>470</v>
      </c>
      <c r="AT555" s="25">
        <v>0.10638297872340426</v>
      </c>
      <c r="AU555" s="26">
        <v>0.32130719557338361</v>
      </c>
      <c r="AV555" s="30">
        <v>1738.2400000000002</v>
      </c>
      <c r="AW555" s="24">
        <v>0.76659999999999995</v>
      </c>
      <c r="AX555" s="24">
        <v>0.2334</v>
      </c>
      <c r="AY555" s="24">
        <v>0.95220000000000005</v>
      </c>
      <c r="AZ555" s="24">
        <v>2.2700000000000001E-2</v>
      </c>
      <c r="BA555" s="24">
        <v>0.45250000000000001</v>
      </c>
      <c r="BB555" s="24">
        <v>0.31530000000000002</v>
      </c>
      <c r="BC555" s="24">
        <v>0.14899999999999999</v>
      </c>
      <c r="BD555" s="31">
        <v>5.5</v>
      </c>
      <c r="BE555" s="23">
        <v>380</v>
      </c>
      <c r="BF555" s="32" t="s">
        <v>3255</v>
      </c>
      <c r="BG555" s="33">
        <v>118.257927168422</v>
      </c>
      <c r="BH555" s="33">
        <v>-34.710400881361899</v>
      </c>
      <c r="BI555" s="34">
        <f t="shared" si="112"/>
        <v>92</v>
      </c>
      <c r="BJ555" s="34">
        <f t="shared" si="113"/>
        <v>80</v>
      </c>
      <c r="BK555" s="34">
        <f t="shared" si="114"/>
        <v>76</v>
      </c>
      <c r="BL555" s="34">
        <f t="shared" si="115"/>
        <v>1</v>
      </c>
      <c r="BM555" s="34">
        <f t="shared" si="116"/>
        <v>77</v>
      </c>
      <c r="BN555" s="34">
        <f t="shared" si="117"/>
        <v>88</v>
      </c>
      <c r="BO555" s="34">
        <f t="shared" si="118"/>
        <v>44</v>
      </c>
      <c r="BP555" s="34">
        <f t="shared" si="119"/>
        <v>90</v>
      </c>
      <c r="BQ555" s="35">
        <f t="shared" si="120"/>
        <v>56</v>
      </c>
      <c r="BR555" s="34">
        <f t="shared" si="121"/>
        <v>61</v>
      </c>
      <c r="BS555" s="35">
        <f t="shared" si="122"/>
        <v>79</v>
      </c>
      <c r="BT555" s="35">
        <f t="shared" si="123"/>
        <v>100</v>
      </c>
      <c r="BU555" s="35">
        <f t="shared" si="124"/>
        <v>55</v>
      </c>
      <c r="BV555" s="35">
        <f t="shared" si="125"/>
        <v>71</v>
      </c>
    </row>
    <row r="556" spans="2:74" hidden="1" x14ac:dyDescent="0.3">
      <c r="B556" s="6" t="s">
        <v>852</v>
      </c>
      <c r="C556" s="6">
        <v>801051050</v>
      </c>
      <c r="D556" s="6" t="s">
        <v>718</v>
      </c>
      <c r="E556" s="6" t="s">
        <v>107</v>
      </c>
      <c r="F556" s="6" t="s">
        <v>2703</v>
      </c>
      <c r="G556" s="6" t="s">
        <v>108</v>
      </c>
      <c r="H556" s="6" t="s">
        <v>78</v>
      </c>
      <c r="I556" s="22">
        <v>1450000</v>
      </c>
      <c r="J556" s="22">
        <v>1485000</v>
      </c>
      <c r="K556" s="22">
        <v>1500000</v>
      </c>
      <c r="L556" s="22">
        <v>1420000</v>
      </c>
      <c r="M556" s="22">
        <v>1390000</v>
      </c>
      <c r="N556" s="22">
        <v>1505000</v>
      </c>
      <c r="O556" s="23">
        <v>30</v>
      </c>
      <c r="P556" s="23">
        <v>34</v>
      </c>
      <c r="Q556" s="23">
        <v>25</v>
      </c>
      <c r="R556" s="22">
        <v>770</v>
      </c>
      <c r="S556" s="22">
        <v>770</v>
      </c>
      <c r="T556" s="24">
        <v>2.9</v>
      </c>
      <c r="U556" s="24">
        <v>-0.10000000000000009</v>
      </c>
      <c r="V556" s="24">
        <v>3</v>
      </c>
      <c r="W556" s="24">
        <v>2.8</v>
      </c>
      <c r="X556" s="25">
        <v>2.7613793103448275E-2</v>
      </c>
      <c r="Y556" s="24">
        <v>2.1</v>
      </c>
      <c r="Z556" s="24">
        <v>-0.89999999999999991</v>
      </c>
      <c r="AA556" s="24">
        <v>3</v>
      </c>
      <c r="AB556" s="24">
        <v>4</v>
      </c>
      <c r="AC556" s="26">
        <v>0.28245686113393587</v>
      </c>
      <c r="AD556" s="24">
        <v>10.228832383721453</v>
      </c>
      <c r="AE556" s="6">
        <v>65</v>
      </c>
      <c r="AF556" s="6">
        <v>106</v>
      </c>
      <c r="AG556" s="6">
        <v>70</v>
      </c>
      <c r="AH556" s="27">
        <v>3.0789473684210527</v>
      </c>
      <c r="AI556" s="28">
        <v>1250000</v>
      </c>
      <c r="AJ556" s="28">
        <v>1276000</v>
      </c>
      <c r="AK556" s="28">
        <v>1240000</v>
      </c>
      <c r="AL556" s="29">
        <v>-2.037617554858934E-2</v>
      </c>
      <c r="AM556" s="29">
        <v>8.0645161290322578E-3</v>
      </c>
      <c r="AN556" s="6">
        <v>2</v>
      </c>
      <c r="AO556" s="27">
        <v>0.10000000000000009</v>
      </c>
      <c r="AP556" s="6">
        <v>1.9</v>
      </c>
      <c r="AQ556" s="26">
        <v>8.0375180375180377E-2</v>
      </c>
      <c r="AR556" s="28">
        <v>710</v>
      </c>
      <c r="AS556" s="28">
        <v>710</v>
      </c>
      <c r="AT556" s="25">
        <v>0</v>
      </c>
      <c r="AU556" s="26">
        <v>0.12047764355156831</v>
      </c>
      <c r="AV556" s="30">
        <v>2726.0800000000004</v>
      </c>
      <c r="AW556" s="24">
        <v>0.6341</v>
      </c>
      <c r="AX556" s="24">
        <v>0.3659</v>
      </c>
      <c r="AY556" s="24">
        <v>0.72550000000000003</v>
      </c>
      <c r="AZ556" s="24">
        <v>0.16800000000000001</v>
      </c>
      <c r="BA556" s="24">
        <v>0.30769999999999997</v>
      </c>
      <c r="BB556" s="24">
        <v>0.29930000000000001</v>
      </c>
      <c r="BC556" s="24">
        <v>0.3271</v>
      </c>
      <c r="BD556" s="31">
        <v>9</v>
      </c>
      <c r="BE556" s="23">
        <v>62</v>
      </c>
      <c r="BF556" s="32" t="s">
        <v>3256</v>
      </c>
      <c r="BG556" s="33">
        <v>149.145758039773</v>
      </c>
      <c r="BH556" s="33">
        <v>-35.265132152035001</v>
      </c>
      <c r="BI556" s="34">
        <f t="shared" si="112"/>
        <v>69</v>
      </c>
      <c r="BJ556" s="34">
        <f t="shared" si="113"/>
        <v>84</v>
      </c>
      <c r="BK556" s="34">
        <f t="shared" si="114"/>
        <v>87</v>
      </c>
      <c r="BL556" s="34">
        <f t="shared" si="115"/>
        <v>60</v>
      </c>
      <c r="BM556" s="34">
        <f t="shared" si="116"/>
        <v>1</v>
      </c>
      <c r="BN556" s="34">
        <f t="shared" si="117"/>
        <v>100</v>
      </c>
      <c r="BO556" s="34">
        <f t="shared" si="118"/>
        <v>95</v>
      </c>
      <c r="BP556" s="34">
        <f t="shared" si="119"/>
        <v>58</v>
      </c>
      <c r="BQ556" s="35">
        <f t="shared" si="120"/>
        <v>43</v>
      </c>
      <c r="BR556" s="34">
        <f t="shared" si="121"/>
        <v>48</v>
      </c>
      <c r="BS556" s="35">
        <f t="shared" si="122"/>
        <v>79</v>
      </c>
      <c r="BT556" s="35">
        <f t="shared" si="123"/>
        <v>82</v>
      </c>
      <c r="BU556" s="35">
        <f t="shared" si="124"/>
        <v>90</v>
      </c>
      <c r="BV556" s="35">
        <f t="shared" si="125"/>
        <v>71</v>
      </c>
    </row>
    <row r="557" spans="2:74" hidden="1" x14ac:dyDescent="0.3">
      <c r="B557" s="6" t="s">
        <v>853</v>
      </c>
      <c r="C557" s="6">
        <v>120011673</v>
      </c>
      <c r="D557" s="6" t="s">
        <v>854</v>
      </c>
      <c r="E557" s="6" t="s">
        <v>855</v>
      </c>
      <c r="F557" s="6" t="s">
        <v>2757</v>
      </c>
      <c r="G557" s="6" t="s">
        <v>77</v>
      </c>
      <c r="H557" s="6" t="s">
        <v>78</v>
      </c>
      <c r="I557" s="22">
        <v>650000</v>
      </c>
      <c r="J557" s="22">
        <v>3150000</v>
      </c>
      <c r="K557" s="22">
        <v>3300000</v>
      </c>
      <c r="L557" s="22">
        <v>3260000</v>
      </c>
      <c r="M557" s="22">
        <v>4500000</v>
      </c>
      <c r="N557" s="22">
        <v>3300000</v>
      </c>
      <c r="O557" s="23">
        <v>146</v>
      </c>
      <c r="P557" s="23">
        <v>146</v>
      </c>
      <c r="Q557" s="23">
        <v>38</v>
      </c>
      <c r="R557" s="22">
        <v>890</v>
      </c>
      <c r="S557" s="22">
        <v>800</v>
      </c>
      <c r="T557" s="24">
        <v>0.7</v>
      </c>
      <c r="U557" s="24">
        <v>0.49999999999999994</v>
      </c>
      <c r="V557" s="24">
        <v>0.2</v>
      </c>
      <c r="W557" s="24">
        <v>1</v>
      </c>
      <c r="X557" s="25">
        <v>7.1199999999999999E-2</v>
      </c>
      <c r="Y557" s="24">
        <v>5.5</v>
      </c>
      <c r="Z557" s="24">
        <v>-2.2999999999999998</v>
      </c>
      <c r="AA557" s="24">
        <v>7.8</v>
      </c>
      <c r="AB557" s="24">
        <v>9.3000000000000007</v>
      </c>
      <c r="AC557" s="26">
        <v>0.36401413520057585</v>
      </c>
      <c r="AD557" s="24">
        <v>5.1125580786597737</v>
      </c>
      <c r="AE557" s="6">
        <v>84</v>
      </c>
      <c r="AF557" s="6">
        <v>122</v>
      </c>
      <c r="AG557" s="6">
        <v>98</v>
      </c>
      <c r="AH557" s="27">
        <v>2.4147843942505132</v>
      </c>
      <c r="AI557" s="28">
        <v>3000000</v>
      </c>
      <c r="AJ557" s="28">
        <v>2820000</v>
      </c>
      <c r="AK557" s="28">
        <v>2700000</v>
      </c>
      <c r="AL557" s="29">
        <v>6.3829787234042548E-2</v>
      </c>
      <c r="AM557" s="29">
        <v>0.1111111111111111</v>
      </c>
      <c r="AN557" s="6">
        <v>2.6</v>
      </c>
      <c r="AO557" s="27">
        <v>-0.10000000000000009</v>
      </c>
      <c r="AP557" s="6">
        <v>2.7</v>
      </c>
      <c r="AQ557" s="26">
        <v>9.9335548172757471E-2</v>
      </c>
      <c r="AR557" s="28">
        <v>1100</v>
      </c>
      <c r="AS557" s="28">
        <v>1020</v>
      </c>
      <c r="AT557" s="25">
        <v>7.8431372549019607E-2</v>
      </c>
      <c r="AU557" s="26">
        <v>0.1944446524028467</v>
      </c>
      <c r="AV557" s="30">
        <v>2444.96</v>
      </c>
      <c r="AW557" s="24">
        <v>0.65</v>
      </c>
      <c r="AX557" s="24">
        <v>0.35</v>
      </c>
      <c r="AY557" s="24">
        <v>3.2099999999999997E-2</v>
      </c>
      <c r="AZ557" s="24">
        <v>1.52E-2</v>
      </c>
      <c r="BA557" s="24">
        <v>0.105</v>
      </c>
      <c r="BB557" s="24">
        <v>0.27650000000000002</v>
      </c>
      <c r="BC557" s="24">
        <v>0.59230000000000005</v>
      </c>
      <c r="BD557" s="31">
        <v>10</v>
      </c>
      <c r="BE557" s="23">
        <v>12</v>
      </c>
      <c r="BF557" s="32" t="s">
        <v>3257</v>
      </c>
      <c r="BG557" s="33">
        <v>151.08733163878301</v>
      </c>
      <c r="BH557" s="33">
        <v>-33.829395340602197</v>
      </c>
      <c r="BI557" s="34">
        <f t="shared" si="112"/>
        <v>100</v>
      </c>
      <c r="BJ557" s="34">
        <f t="shared" si="113"/>
        <v>74</v>
      </c>
      <c r="BK557" s="34">
        <f t="shared" si="114"/>
        <v>95</v>
      </c>
      <c r="BL557" s="34">
        <f t="shared" si="115"/>
        <v>36</v>
      </c>
      <c r="BM557" s="34">
        <f t="shared" si="116"/>
        <v>33</v>
      </c>
      <c r="BN557" s="34">
        <f t="shared" si="117"/>
        <v>100</v>
      </c>
      <c r="BO557" s="34">
        <f t="shared" si="118"/>
        <v>100</v>
      </c>
      <c r="BP557" s="34">
        <f t="shared" si="119"/>
        <v>13</v>
      </c>
      <c r="BQ557" s="35">
        <f t="shared" si="120"/>
        <v>100</v>
      </c>
      <c r="BR557" s="34">
        <f t="shared" si="121"/>
        <v>99</v>
      </c>
      <c r="BS557" s="35">
        <f t="shared" si="122"/>
        <v>25</v>
      </c>
      <c r="BT557" s="35">
        <f t="shared" si="123"/>
        <v>26</v>
      </c>
      <c r="BU557" s="35">
        <f t="shared" si="124"/>
        <v>100</v>
      </c>
      <c r="BV557" s="35">
        <f t="shared" si="125"/>
        <v>71</v>
      </c>
    </row>
    <row r="558" spans="2:74" hidden="1" x14ac:dyDescent="0.3">
      <c r="B558" s="6" t="s">
        <v>856</v>
      </c>
      <c r="C558" s="6">
        <v>509031247</v>
      </c>
      <c r="D558" s="6" t="s">
        <v>512</v>
      </c>
      <c r="E558" s="6" t="s">
        <v>92</v>
      </c>
      <c r="F558" s="6" t="s">
        <v>2696</v>
      </c>
      <c r="G558" s="6" t="s">
        <v>93</v>
      </c>
      <c r="H558" s="6" t="s">
        <v>78</v>
      </c>
      <c r="I558" s="22">
        <v>250000</v>
      </c>
      <c r="J558" s="22">
        <v>250000</v>
      </c>
      <c r="K558" s="22">
        <v>180000</v>
      </c>
      <c r="L558" s="22">
        <v>280000</v>
      </c>
      <c r="M558" s="22">
        <v>280000</v>
      </c>
      <c r="N558" s="22">
        <v>155000</v>
      </c>
      <c r="O558" s="23">
        <v>70</v>
      </c>
      <c r="P558" s="23">
        <v>67</v>
      </c>
      <c r="Q558" s="23">
        <v>59</v>
      </c>
      <c r="R558" s="22">
        <v>275</v>
      </c>
      <c r="S558" s="22">
        <v>250</v>
      </c>
      <c r="T558" s="24">
        <v>0.9</v>
      </c>
      <c r="U558" s="24">
        <v>0</v>
      </c>
      <c r="V558" s="24">
        <v>0.9</v>
      </c>
      <c r="W558" s="24">
        <v>0.7</v>
      </c>
      <c r="X558" s="25">
        <v>5.7200000000000001E-2</v>
      </c>
      <c r="Y558" s="24">
        <v>0</v>
      </c>
      <c r="Z558" s="24">
        <v>-0.1</v>
      </c>
      <c r="AA558" s="24">
        <v>0.1</v>
      </c>
      <c r="AB558" s="24">
        <v>0</v>
      </c>
      <c r="AC558" s="26">
        <v>0.16590250965250963</v>
      </c>
      <c r="AD558" s="24">
        <v>2.9003935253935249</v>
      </c>
      <c r="AE558" s="6">
        <v>64</v>
      </c>
      <c r="AF558" s="6">
        <v>80</v>
      </c>
      <c r="AG558" s="6">
        <v>77</v>
      </c>
      <c r="AH558" s="27">
        <v>4.1171548117154808</v>
      </c>
      <c r="AI558" s="28">
        <v>265000</v>
      </c>
      <c r="AJ558" s="28">
        <v>259500</v>
      </c>
      <c r="AK558" s="28">
        <v>190000</v>
      </c>
      <c r="AL558" s="29">
        <v>2.119460500963391E-2</v>
      </c>
      <c r="AM558" s="29">
        <v>0.39473684210526316</v>
      </c>
      <c r="AN558" s="6">
        <v>1.4</v>
      </c>
      <c r="AO558" s="27">
        <v>-0.20000000000000018</v>
      </c>
      <c r="AP558" s="6">
        <v>1.6</v>
      </c>
      <c r="AQ558" s="26">
        <v>1.5217391304347827E-2</v>
      </c>
      <c r="AR558" s="28">
        <v>400</v>
      </c>
      <c r="AS558" s="28">
        <v>380</v>
      </c>
      <c r="AT558" s="25">
        <v>5.2631578947368418E-2</v>
      </c>
      <c r="AU558" s="26">
        <v>0.4197851489524479</v>
      </c>
      <c r="AV558" s="30">
        <v>1657.6000000000001</v>
      </c>
      <c r="AW558" s="24">
        <v>0.69140000000000001</v>
      </c>
      <c r="AX558" s="24">
        <v>0.30859999999999999</v>
      </c>
      <c r="AY558" s="24">
        <v>0.95209999999999995</v>
      </c>
      <c r="AZ558" s="24">
        <v>2.4E-2</v>
      </c>
      <c r="BA558" s="24">
        <v>0.49430000000000002</v>
      </c>
      <c r="BB558" s="24">
        <v>0.18160000000000001</v>
      </c>
      <c r="BC558" s="24">
        <v>0.1976</v>
      </c>
      <c r="BD558" s="31">
        <v>5</v>
      </c>
      <c r="BE558" s="23">
        <v>311</v>
      </c>
      <c r="BF558" s="32" t="s">
        <v>3258</v>
      </c>
      <c r="BG558" s="33">
        <v>118.97695138186501</v>
      </c>
      <c r="BH558" s="33">
        <v>-32.871011531126697</v>
      </c>
      <c r="BI558" s="34">
        <f t="shared" si="112"/>
        <v>100</v>
      </c>
      <c r="BJ558" s="34">
        <f t="shared" si="113"/>
        <v>93</v>
      </c>
      <c r="BK558" s="34">
        <f t="shared" si="114"/>
        <v>74</v>
      </c>
      <c r="BL558" s="34">
        <f t="shared" si="115"/>
        <v>1</v>
      </c>
      <c r="BM558" s="34">
        <f t="shared" si="116"/>
        <v>11</v>
      </c>
      <c r="BN558" s="34">
        <f t="shared" si="117"/>
        <v>9</v>
      </c>
      <c r="BO558" s="34">
        <f t="shared" si="118"/>
        <v>53</v>
      </c>
      <c r="BP558" s="34">
        <f t="shared" si="119"/>
        <v>99</v>
      </c>
      <c r="BQ558" s="35">
        <f t="shared" si="120"/>
        <v>100</v>
      </c>
      <c r="BR558" s="34">
        <f t="shared" si="121"/>
        <v>100</v>
      </c>
      <c r="BS558" s="35">
        <f t="shared" si="122"/>
        <v>100</v>
      </c>
      <c r="BT558" s="35">
        <f t="shared" si="123"/>
        <v>100</v>
      </c>
      <c r="BU558" s="35">
        <f t="shared" si="124"/>
        <v>50</v>
      </c>
      <c r="BV558" s="35">
        <f t="shared" si="125"/>
        <v>70</v>
      </c>
    </row>
    <row r="559" spans="2:74" x14ac:dyDescent="0.3">
      <c r="B559" s="6" t="s">
        <v>857</v>
      </c>
      <c r="C559" s="6">
        <v>103031071</v>
      </c>
      <c r="D559" s="6" t="s">
        <v>858</v>
      </c>
      <c r="E559" s="6" t="s">
        <v>100</v>
      </c>
      <c r="F559" s="6" t="s">
        <v>2691</v>
      </c>
      <c r="G559" s="6" t="s">
        <v>77</v>
      </c>
      <c r="H559" s="6" t="s">
        <v>78</v>
      </c>
      <c r="I559" s="22">
        <v>640000</v>
      </c>
      <c r="J559" s="22">
        <v>629000</v>
      </c>
      <c r="K559" s="22">
        <v>580000</v>
      </c>
      <c r="L559" s="22">
        <v>550000</v>
      </c>
      <c r="M559" s="22">
        <v>555000</v>
      </c>
      <c r="N559" s="22">
        <v>656000</v>
      </c>
      <c r="O559" s="23">
        <v>54</v>
      </c>
      <c r="P559" s="23">
        <v>66</v>
      </c>
      <c r="Q559" s="23">
        <v>97</v>
      </c>
      <c r="R559" s="22">
        <v>440</v>
      </c>
      <c r="S559" s="22">
        <v>400</v>
      </c>
      <c r="T559" s="24">
        <v>1.8</v>
      </c>
      <c r="U559" s="24">
        <v>-0.40000000000000013</v>
      </c>
      <c r="V559" s="24">
        <v>2.2000000000000002</v>
      </c>
      <c r="W559" s="24">
        <v>2.1</v>
      </c>
      <c r="X559" s="25">
        <v>3.5749999999999997E-2</v>
      </c>
      <c r="Y559" s="24">
        <v>1</v>
      </c>
      <c r="Z559" s="24">
        <v>-0.39999999999999991</v>
      </c>
      <c r="AA559" s="24">
        <v>1.4</v>
      </c>
      <c r="AB559" s="24">
        <v>1.8</v>
      </c>
      <c r="AC559" s="26">
        <v>0.28202235668136599</v>
      </c>
      <c r="AD559" s="24">
        <v>7.8887372498284192</v>
      </c>
      <c r="AE559" s="6">
        <v>296</v>
      </c>
      <c r="AF559" s="6">
        <v>338</v>
      </c>
      <c r="AG559" s="6">
        <v>260</v>
      </c>
      <c r="AH559" s="27">
        <v>7.668639053254438</v>
      </c>
      <c r="AI559" s="28">
        <v>605000</v>
      </c>
      <c r="AJ559" s="28">
        <v>605000</v>
      </c>
      <c r="AK559" s="28">
        <v>615000</v>
      </c>
      <c r="AL559" s="29">
        <v>0</v>
      </c>
      <c r="AM559" s="29">
        <v>-1.6260162601626018E-2</v>
      </c>
      <c r="AN559" s="6">
        <v>1.8</v>
      </c>
      <c r="AO559" s="27">
        <v>-9.9999999999999867E-2</v>
      </c>
      <c r="AP559" s="6">
        <v>1.9</v>
      </c>
      <c r="AQ559" s="26">
        <v>9.9669966996699666E-2</v>
      </c>
      <c r="AR559" s="28">
        <v>550</v>
      </c>
      <c r="AS559" s="28">
        <v>500</v>
      </c>
      <c r="AT559" s="25">
        <v>0.1</v>
      </c>
      <c r="AU559" s="26">
        <v>0.29975316366562321</v>
      </c>
      <c r="AV559" s="30">
        <v>1560.16</v>
      </c>
      <c r="AW559" s="24">
        <v>0.70760000000000001</v>
      </c>
      <c r="AX559" s="24">
        <v>0.29239999999999999</v>
      </c>
      <c r="AY559" s="24">
        <v>0.96560000000000001</v>
      </c>
      <c r="AZ559" s="24">
        <v>1.4500000000000001E-2</v>
      </c>
      <c r="BA559" s="24">
        <v>0.46610000000000001</v>
      </c>
      <c r="BB559" s="24">
        <v>0.35339999999999999</v>
      </c>
      <c r="BC559" s="24">
        <v>0.1489</v>
      </c>
      <c r="BD559" s="31">
        <v>5</v>
      </c>
      <c r="BE559" s="23">
        <v>129</v>
      </c>
      <c r="BF559" s="32" t="s">
        <v>3259</v>
      </c>
      <c r="BG559" s="33">
        <v>149.980434378187</v>
      </c>
      <c r="BH559" s="33">
        <v>-33.321015683318201</v>
      </c>
      <c r="BI559" s="34">
        <f t="shared" si="112"/>
        <v>87</v>
      </c>
      <c r="BJ559" s="34">
        <f t="shared" si="113"/>
        <v>87</v>
      </c>
      <c r="BK559" s="34">
        <f t="shared" si="114"/>
        <v>30</v>
      </c>
      <c r="BL559" s="34">
        <f t="shared" si="115"/>
        <v>1</v>
      </c>
      <c r="BM559" s="34">
        <f t="shared" si="116"/>
        <v>1</v>
      </c>
      <c r="BN559" s="34">
        <f t="shared" si="117"/>
        <v>100</v>
      </c>
      <c r="BO559" s="34">
        <f t="shared" si="118"/>
        <v>81</v>
      </c>
      <c r="BP559" s="34">
        <f t="shared" si="119"/>
        <v>93</v>
      </c>
      <c r="BQ559" s="35">
        <f t="shared" si="120"/>
        <v>69</v>
      </c>
      <c r="BR559" s="34">
        <f t="shared" si="121"/>
        <v>71</v>
      </c>
      <c r="BS559" s="35">
        <f t="shared" si="122"/>
        <v>79</v>
      </c>
      <c r="BT559" s="35">
        <f t="shared" si="123"/>
        <v>100</v>
      </c>
      <c r="BU559" s="35">
        <f t="shared" si="124"/>
        <v>50</v>
      </c>
      <c r="BV559" s="35">
        <f t="shared" si="125"/>
        <v>70</v>
      </c>
    </row>
    <row r="560" spans="2:74" hidden="1" x14ac:dyDescent="0.3">
      <c r="B560" s="6" t="s">
        <v>859</v>
      </c>
      <c r="C560" s="6">
        <v>207031161</v>
      </c>
      <c r="D560" s="6" t="s">
        <v>860</v>
      </c>
      <c r="E560" s="6" t="s">
        <v>861</v>
      </c>
      <c r="F560" s="6" t="s">
        <v>689</v>
      </c>
      <c r="G560" s="6" t="s">
        <v>86</v>
      </c>
      <c r="H560" s="6" t="s">
        <v>78</v>
      </c>
      <c r="I560" s="22">
        <v>1365300</v>
      </c>
      <c r="J560" s="22">
        <v>1379000</v>
      </c>
      <c r="K560" s="22">
        <v>1400000</v>
      </c>
      <c r="L560" s="22">
        <v>1412000</v>
      </c>
      <c r="M560" s="22">
        <v>1399000</v>
      </c>
      <c r="N560" s="22">
        <v>1390000</v>
      </c>
      <c r="O560" s="23">
        <v>26</v>
      </c>
      <c r="P560" s="23">
        <v>26</v>
      </c>
      <c r="Q560" s="23">
        <v>26</v>
      </c>
      <c r="R560" s="22">
        <v>625</v>
      </c>
      <c r="S560" s="22">
        <v>600</v>
      </c>
      <c r="T560" s="24">
        <v>2.7</v>
      </c>
      <c r="U560" s="24">
        <v>0</v>
      </c>
      <c r="V560" s="24">
        <v>2.7</v>
      </c>
      <c r="W560" s="24">
        <v>2.8</v>
      </c>
      <c r="X560" s="25">
        <v>2.3804292096975023E-2</v>
      </c>
      <c r="Y560" s="24">
        <v>2.4</v>
      </c>
      <c r="Z560" s="24">
        <v>-0.80000000000000027</v>
      </c>
      <c r="AA560" s="24">
        <v>3.2</v>
      </c>
      <c r="AB560" s="24">
        <v>3.3</v>
      </c>
      <c r="AC560" s="26">
        <v>0.27221254355400698</v>
      </c>
      <c r="AD560" s="24">
        <v>11.43543956043956</v>
      </c>
      <c r="AE560" s="6">
        <v>154</v>
      </c>
      <c r="AF560" s="6">
        <v>215</v>
      </c>
      <c r="AG560" s="6">
        <v>184</v>
      </c>
      <c r="AH560" s="27">
        <v>2.4742268041237114</v>
      </c>
      <c r="AI560" s="28">
        <v>1402500</v>
      </c>
      <c r="AJ560" s="28">
        <v>1410000</v>
      </c>
      <c r="AK560" s="28">
        <v>1375000</v>
      </c>
      <c r="AL560" s="29">
        <v>-5.3191489361702126E-3</v>
      </c>
      <c r="AM560" s="29">
        <v>0.02</v>
      </c>
      <c r="AN560" s="6">
        <v>2.9</v>
      </c>
      <c r="AO560" s="27">
        <v>0</v>
      </c>
      <c r="AP560" s="6">
        <v>2.9</v>
      </c>
      <c r="AQ560" s="26">
        <v>5.2124207110193242E-2</v>
      </c>
      <c r="AR560" s="28">
        <v>650</v>
      </c>
      <c r="AS560" s="28">
        <v>630</v>
      </c>
      <c r="AT560" s="25">
        <v>3.1746031746031744E-2</v>
      </c>
      <c r="AU560" s="26">
        <v>-5.7755666332782729E-2</v>
      </c>
      <c r="AV560" s="30">
        <v>2296</v>
      </c>
      <c r="AW560" s="24">
        <v>0.71160000000000001</v>
      </c>
      <c r="AX560" s="24">
        <v>0.28839999999999999</v>
      </c>
      <c r="AY560" s="24">
        <v>0.71609999999999996</v>
      </c>
      <c r="AZ560" s="24">
        <v>0.1946</v>
      </c>
      <c r="BA560" s="24">
        <v>0.38950000000000001</v>
      </c>
      <c r="BB560" s="24">
        <v>0.34510000000000002</v>
      </c>
      <c r="BC560" s="24">
        <v>0.2437</v>
      </c>
      <c r="BD560" s="31">
        <v>10</v>
      </c>
      <c r="BE560" s="23">
        <v>17</v>
      </c>
      <c r="BF560" s="32" t="s">
        <v>3260</v>
      </c>
      <c r="BG560" s="33">
        <v>145.152785417573</v>
      </c>
      <c r="BH560" s="33">
        <v>-37.81551728046</v>
      </c>
      <c r="BI560" s="34">
        <f t="shared" si="112"/>
        <v>72</v>
      </c>
      <c r="BJ560" s="34">
        <f t="shared" si="113"/>
        <v>69</v>
      </c>
      <c r="BK560" s="34">
        <f t="shared" si="114"/>
        <v>94</v>
      </c>
      <c r="BL560" s="34">
        <f t="shared" si="115"/>
        <v>100</v>
      </c>
      <c r="BM560" s="34">
        <f t="shared" si="116"/>
        <v>1</v>
      </c>
      <c r="BN560" s="34">
        <f t="shared" si="117"/>
        <v>65</v>
      </c>
      <c r="BO560" s="34">
        <f t="shared" si="118"/>
        <v>100</v>
      </c>
      <c r="BP560" s="34">
        <f t="shared" si="119"/>
        <v>76</v>
      </c>
      <c r="BQ560" s="35">
        <f t="shared" si="120"/>
        <v>30</v>
      </c>
      <c r="BR560" s="34">
        <f t="shared" si="121"/>
        <v>36</v>
      </c>
      <c r="BS560" s="35">
        <f t="shared" si="122"/>
        <v>85</v>
      </c>
      <c r="BT560" s="35">
        <f t="shared" si="123"/>
        <v>77</v>
      </c>
      <c r="BU560" s="35">
        <f t="shared" si="124"/>
        <v>100</v>
      </c>
      <c r="BV560" s="35">
        <f t="shared" si="125"/>
        <v>70</v>
      </c>
    </row>
    <row r="561" spans="2:74" hidden="1" x14ac:dyDescent="0.3">
      <c r="B561" s="6" t="s">
        <v>862</v>
      </c>
      <c r="C561" s="6">
        <v>503021295</v>
      </c>
      <c r="D561" s="6" t="s">
        <v>136</v>
      </c>
      <c r="E561" s="6" t="s">
        <v>137</v>
      </c>
      <c r="F561" s="6" t="s">
        <v>2720</v>
      </c>
      <c r="G561" s="6" t="s">
        <v>93</v>
      </c>
      <c r="H561" s="6" t="s">
        <v>78</v>
      </c>
      <c r="I561" s="22">
        <v>999000</v>
      </c>
      <c r="J561" s="22">
        <v>999000</v>
      </c>
      <c r="K561" s="22">
        <v>999000</v>
      </c>
      <c r="L561" s="22">
        <v>1340000</v>
      </c>
      <c r="M561" s="22">
        <v>1180000</v>
      </c>
      <c r="N561" s="22">
        <v>975000</v>
      </c>
      <c r="O561" s="23">
        <v>72</v>
      </c>
      <c r="P561" s="23">
        <v>72</v>
      </c>
      <c r="Q561" s="23">
        <v>89</v>
      </c>
      <c r="R561" s="22">
        <v>750</v>
      </c>
      <c r="S561" s="22">
        <v>700</v>
      </c>
      <c r="T561" s="24">
        <v>1.6</v>
      </c>
      <c r="U561" s="24">
        <v>0.10000000000000009</v>
      </c>
      <c r="V561" s="24">
        <v>1.5</v>
      </c>
      <c r="W561" s="24">
        <v>1.9</v>
      </c>
      <c r="X561" s="25">
        <v>3.903903903903904E-2</v>
      </c>
      <c r="Y561" s="24">
        <v>3.8</v>
      </c>
      <c r="Z561" s="24">
        <v>-1.6000000000000005</v>
      </c>
      <c r="AA561" s="24">
        <v>5.4</v>
      </c>
      <c r="AB561" s="24">
        <v>6</v>
      </c>
      <c r="AC561" s="26">
        <v>0.33332148190286565</v>
      </c>
      <c r="AD561" s="24">
        <v>8.5381579595118655</v>
      </c>
      <c r="AE561" s="6">
        <v>183</v>
      </c>
      <c r="AF561" s="6">
        <v>247</v>
      </c>
      <c r="AG561" s="6">
        <v>182</v>
      </c>
      <c r="AH561" s="27">
        <v>4.3139717425431705</v>
      </c>
      <c r="AI561" s="28">
        <v>1610000</v>
      </c>
      <c r="AJ561" s="28">
        <v>1390000</v>
      </c>
      <c r="AK561" s="28">
        <v>1225000</v>
      </c>
      <c r="AL561" s="29">
        <v>0.15827338129496402</v>
      </c>
      <c r="AM561" s="29">
        <v>0.31428571428571428</v>
      </c>
      <c r="AN561" s="6">
        <v>2</v>
      </c>
      <c r="AO561" s="27">
        <v>-0.10000000000000009</v>
      </c>
      <c r="AP561" s="6">
        <v>2.1</v>
      </c>
      <c r="AQ561" s="26">
        <v>7.8284701843751719E-2</v>
      </c>
      <c r="AR561" s="28">
        <v>800</v>
      </c>
      <c r="AS561" s="28">
        <v>750</v>
      </c>
      <c r="AT561" s="25">
        <v>6.6666666666666666E-2</v>
      </c>
      <c r="AU561" s="26">
        <v>0.50582811402475447</v>
      </c>
      <c r="AV561" s="30">
        <v>2250.0800000000004</v>
      </c>
      <c r="AW561" s="24">
        <v>0.5081</v>
      </c>
      <c r="AX561" s="24">
        <v>0.4919</v>
      </c>
      <c r="AY561" s="24">
        <v>4.5699999999999998E-2</v>
      </c>
      <c r="AZ561" s="24">
        <v>5.9900000000000002E-2</v>
      </c>
      <c r="BA561" s="24">
        <v>0.16250000000000001</v>
      </c>
      <c r="BB561" s="24">
        <v>0.20469999999999999</v>
      </c>
      <c r="BC561" s="24">
        <v>0.60980000000000001</v>
      </c>
      <c r="BD561" s="31">
        <v>9</v>
      </c>
      <c r="BE561" s="23">
        <v>2</v>
      </c>
      <c r="BF561" s="32" t="s">
        <v>3261</v>
      </c>
      <c r="BG561" s="33">
        <v>115.875425987461</v>
      </c>
      <c r="BH561" s="33">
        <v>-31.952130276364102</v>
      </c>
      <c r="BI561" s="34">
        <f t="shared" si="112"/>
        <v>90</v>
      </c>
      <c r="BJ561" s="34">
        <f t="shared" si="113"/>
        <v>84</v>
      </c>
      <c r="BK561" s="34">
        <f t="shared" si="114"/>
        <v>71</v>
      </c>
      <c r="BL561" s="34">
        <f t="shared" si="115"/>
        <v>1</v>
      </c>
      <c r="BM561" s="34">
        <f t="shared" si="116"/>
        <v>79</v>
      </c>
      <c r="BN561" s="34">
        <f t="shared" si="117"/>
        <v>100</v>
      </c>
      <c r="BO561" s="34">
        <f t="shared" si="118"/>
        <v>100</v>
      </c>
      <c r="BP561" s="34">
        <f t="shared" si="119"/>
        <v>26</v>
      </c>
      <c r="BQ561" s="35">
        <f t="shared" si="120"/>
        <v>80</v>
      </c>
      <c r="BR561" s="34">
        <f t="shared" si="121"/>
        <v>65</v>
      </c>
      <c r="BS561" s="35">
        <f t="shared" si="122"/>
        <v>45</v>
      </c>
      <c r="BT561" s="35">
        <f t="shared" si="123"/>
        <v>54</v>
      </c>
      <c r="BU561" s="35">
        <f t="shared" si="124"/>
        <v>90</v>
      </c>
      <c r="BV561" s="35">
        <f t="shared" si="125"/>
        <v>70</v>
      </c>
    </row>
    <row r="562" spans="2:74" hidden="1" x14ac:dyDescent="0.3">
      <c r="B562" s="6" t="s">
        <v>863</v>
      </c>
      <c r="C562" s="6">
        <v>317011452</v>
      </c>
      <c r="D562" s="6" t="s">
        <v>449</v>
      </c>
      <c r="E562" s="6" t="s">
        <v>449</v>
      </c>
      <c r="F562" s="6" t="s">
        <v>449</v>
      </c>
      <c r="G562" s="6" t="s">
        <v>97</v>
      </c>
      <c r="H562" s="6" t="s">
        <v>78</v>
      </c>
      <c r="I562" s="22">
        <v>899000</v>
      </c>
      <c r="J562" s="22">
        <v>899000</v>
      </c>
      <c r="K562" s="22">
        <v>875000</v>
      </c>
      <c r="L562" s="22">
        <v>920000</v>
      </c>
      <c r="M562" s="22">
        <v>901000</v>
      </c>
      <c r="N562" s="22">
        <v>855000</v>
      </c>
      <c r="O562" s="23">
        <v>57</v>
      </c>
      <c r="P562" s="23">
        <v>57</v>
      </c>
      <c r="Q562" s="23">
        <v>43</v>
      </c>
      <c r="R562" s="22">
        <v>650</v>
      </c>
      <c r="S562" s="22">
        <v>620</v>
      </c>
      <c r="T562" s="24">
        <v>3.8</v>
      </c>
      <c r="U562" s="24">
        <v>0</v>
      </c>
      <c r="V562" s="24">
        <v>3.8</v>
      </c>
      <c r="W562" s="24">
        <v>3.6</v>
      </c>
      <c r="X562" s="25">
        <v>3.7597330367074529E-2</v>
      </c>
      <c r="Y562" s="24">
        <v>2.7</v>
      </c>
      <c r="Z562" s="24">
        <v>-0.79999999999999982</v>
      </c>
      <c r="AA562" s="24">
        <v>3.5</v>
      </c>
      <c r="AB562" s="24">
        <v>4.5</v>
      </c>
      <c r="AC562" s="26">
        <v>0.26658573397204538</v>
      </c>
      <c r="AD562" s="24">
        <v>7.0905495515049939</v>
      </c>
      <c r="AE562" s="6">
        <v>482</v>
      </c>
      <c r="AF562" s="6">
        <v>594</v>
      </c>
      <c r="AG562" s="6">
        <v>491</v>
      </c>
      <c r="AH562" s="27">
        <v>2.8360579168612801</v>
      </c>
      <c r="AI562" s="28">
        <v>675000</v>
      </c>
      <c r="AJ562" s="28">
        <v>610000</v>
      </c>
      <c r="AK562" s="28">
        <v>535000</v>
      </c>
      <c r="AL562" s="29">
        <v>0.10655737704918032</v>
      </c>
      <c r="AM562" s="29">
        <v>0.26168224299065418</v>
      </c>
      <c r="AN562" s="6">
        <v>3.1</v>
      </c>
      <c r="AO562" s="27">
        <v>-0.39999999999999991</v>
      </c>
      <c r="AP562" s="6">
        <v>3.5</v>
      </c>
      <c r="AQ562" s="26">
        <v>8.5950413223140495E-2</v>
      </c>
      <c r="AR562" s="28">
        <v>540</v>
      </c>
      <c r="AS562" s="28">
        <v>500</v>
      </c>
      <c r="AT562" s="25">
        <v>0.08</v>
      </c>
      <c r="AU562" s="26">
        <v>0.3884304877283179</v>
      </c>
      <c r="AV562" s="30">
        <v>2438.2400000000002</v>
      </c>
      <c r="AW562" s="24">
        <v>0.80920000000000003</v>
      </c>
      <c r="AX562" s="24">
        <v>0.1908</v>
      </c>
      <c r="AY562" s="24">
        <v>0.93149999999999999</v>
      </c>
      <c r="AZ562" s="24">
        <v>3.5400000000000001E-2</v>
      </c>
      <c r="BA562" s="24">
        <v>0.44190000000000002</v>
      </c>
      <c r="BB562" s="24">
        <v>0.34310000000000002</v>
      </c>
      <c r="BC562" s="24">
        <v>0.20039999999999999</v>
      </c>
      <c r="BD562" s="31">
        <v>6</v>
      </c>
      <c r="BE562" s="23">
        <v>106</v>
      </c>
      <c r="BF562" s="32" t="s">
        <v>3262</v>
      </c>
      <c r="BG562" s="33">
        <v>151.966277249489</v>
      </c>
      <c r="BH562" s="33">
        <v>-27.608648733468701</v>
      </c>
      <c r="BI562" s="34">
        <f t="shared" si="112"/>
        <v>54</v>
      </c>
      <c r="BJ562" s="34">
        <f t="shared" si="113"/>
        <v>65</v>
      </c>
      <c r="BK562" s="34">
        <f t="shared" si="114"/>
        <v>90</v>
      </c>
      <c r="BL562" s="34">
        <f t="shared" si="115"/>
        <v>1</v>
      </c>
      <c r="BM562" s="34">
        <f t="shared" si="116"/>
        <v>54</v>
      </c>
      <c r="BN562" s="34">
        <f t="shared" si="117"/>
        <v>100</v>
      </c>
      <c r="BO562" s="34">
        <f t="shared" si="118"/>
        <v>85</v>
      </c>
      <c r="BP562" s="34">
        <f t="shared" si="119"/>
        <v>87</v>
      </c>
      <c r="BQ562" s="35">
        <f t="shared" si="120"/>
        <v>76</v>
      </c>
      <c r="BR562" s="34">
        <f t="shared" si="121"/>
        <v>79</v>
      </c>
      <c r="BS562" s="35">
        <f t="shared" si="122"/>
        <v>89</v>
      </c>
      <c r="BT562" s="35">
        <f t="shared" si="123"/>
        <v>72</v>
      </c>
      <c r="BU562" s="35">
        <f t="shared" si="124"/>
        <v>60</v>
      </c>
      <c r="BV562" s="35">
        <f t="shared" si="125"/>
        <v>70</v>
      </c>
    </row>
    <row r="563" spans="2:74" hidden="1" x14ac:dyDescent="0.3">
      <c r="B563" s="6" t="s">
        <v>864</v>
      </c>
      <c r="C563" s="6">
        <v>113031266</v>
      </c>
      <c r="D563" s="6" t="s">
        <v>812</v>
      </c>
      <c r="E563" s="6" t="s">
        <v>76</v>
      </c>
      <c r="F563" s="6" t="s">
        <v>2691</v>
      </c>
      <c r="G563" s="6" t="s">
        <v>77</v>
      </c>
      <c r="H563" s="6" t="s">
        <v>78</v>
      </c>
      <c r="I563" s="22">
        <v>460000</v>
      </c>
      <c r="J563" s="22">
        <v>449000</v>
      </c>
      <c r="K563" s="22">
        <v>412000</v>
      </c>
      <c r="L563" s="22">
        <v>440000</v>
      </c>
      <c r="M563" s="22">
        <v>427000</v>
      </c>
      <c r="N563" s="22">
        <v>382500</v>
      </c>
      <c r="O563" s="23">
        <v>104</v>
      </c>
      <c r="P563" s="23">
        <v>85</v>
      </c>
      <c r="Q563" s="23">
        <v>62</v>
      </c>
      <c r="R563" s="22">
        <v>370</v>
      </c>
      <c r="S563" s="22">
        <v>370</v>
      </c>
      <c r="T563" s="24">
        <v>1.6</v>
      </c>
      <c r="U563" s="24">
        <v>0</v>
      </c>
      <c r="V563" s="24">
        <v>1.6</v>
      </c>
      <c r="W563" s="24">
        <v>1.4</v>
      </c>
      <c r="X563" s="25">
        <v>4.1826086956521742E-2</v>
      </c>
      <c r="Y563" s="24">
        <v>0.9</v>
      </c>
      <c r="Z563" s="24">
        <v>-0.20000000000000007</v>
      </c>
      <c r="AA563" s="24">
        <v>1.1000000000000001</v>
      </c>
      <c r="AB563" s="24">
        <v>0.9</v>
      </c>
      <c r="AC563" s="26">
        <v>0.28284001956947158</v>
      </c>
      <c r="AD563" s="24">
        <v>6.7622873701640822</v>
      </c>
      <c r="AE563" s="6">
        <v>515</v>
      </c>
      <c r="AF563" s="6">
        <v>642</v>
      </c>
      <c r="AG563" s="6">
        <v>549</v>
      </c>
      <c r="AH563" s="27">
        <v>5.8604651162790695</v>
      </c>
      <c r="AI563" s="28">
        <v>574000</v>
      </c>
      <c r="AJ563" s="28">
        <v>540000</v>
      </c>
      <c r="AK563" s="28">
        <v>485000</v>
      </c>
      <c r="AL563" s="29">
        <v>6.2962962962962957E-2</v>
      </c>
      <c r="AM563" s="29">
        <v>0.18350515463917524</v>
      </c>
      <c r="AN563" s="6">
        <v>2.2000000000000002</v>
      </c>
      <c r="AO563" s="27">
        <v>0</v>
      </c>
      <c r="AP563" s="6">
        <v>2.2000000000000002</v>
      </c>
      <c r="AQ563" s="26">
        <v>9.8272884283246972E-2</v>
      </c>
      <c r="AR563" s="28">
        <v>510</v>
      </c>
      <c r="AS563" s="28">
        <v>480</v>
      </c>
      <c r="AT563" s="25">
        <v>6.25E-2</v>
      </c>
      <c r="AU563" s="26">
        <v>0.32379343708545927</v>
      </c>
      <c r="AV563" s="30">
        <v>1308.1600000000001</v>
      </c>
      <c r="AW563" s="24">
        <v>0.66049999999999998</v>
      </c>
      <c r="AX563" s="24">
        <v>0.33950000000000002</v>
      </c>
      <c r="AY563" s="24">
        <v>0.9244</v>
      </c>
      <c r="AZ563" s="24">
        <v>5.5100000000000003E-2</v>
      </c>
      <c r="BA563" s="24">
        <v>0.48799999999999999</v>
      </c>
      <c r="BB563" s="24">
        <v>0.23469999999999999</v>
      </c>
      <c r="BC563" s="24">
        <v>0.22070000000000001</v>
      </c>
      <c r="BD563" s="31">
        <v>2</v>
      </c>
      <c r="BE563" s="23">
        <v>364</v>
      </c>
      <c r="BF563" s="32" t="s">
        <v>3263</v>
      </c>
      <c r="BG563" s="33">
        <v>147.30336137356599</v>
      </c>
      <c r="BH563" s="33">
        <v>-34.383377686458601</v>
      </c>
      <c r="BI563" s="34">
        <f t="shared" si="112"/>
        <v>90</v>
      </c>
      <c r="BJ563" s="34">
        <f t="shared" si="113"/>
        <v>80</v>
      </c>
      <c r="BK563" s="34">
        <f t="shared" si="114"/>
        <v>52</v>
      </c>
      <c r="BL563" s="34">
        <f t="shared" si="115"/>
        <v>1</v>
      </c>
      <c r="BM563" s="34">
        <f t="shared" si="116"/>
        <v>32</v>
      </c>
      <c r="BN563" s="34">
        <f t="shared" si="117"/>
        <v>100</v>
      </c>
      <c r="BO563" s="34">
        <f t="shared" si="118"/>
        <v>46</v>
      </c>
      <c r="BP563" s="34">
        <f t="shared" si="119"/>
        <v>97</v>
      </c>
      <c r="BQ563" s="35">
        <f t="shared" si="120"/>
        <v>90</v>
      </c>
      <c r="BR563" s="34">
        <f t="shared" si="121"/>
        <v>83</v>
      </c>
      <c r="BS563" s="35">
        <f t="shared" si="122"/>
        <v>78</v>
      </c>
      <c r="BT563" s="35">
        <f t="shared" si="123"/>
        <v>100</v>
      </c>
      <c r="BU563" s="35">
        <f t="shared" si="124"/>
        <v>20</v>
      </c>
      <c r="BV563" s="35">
        <f t="shared" si="125"/>
        <v>70</v>
      </c>
    </row>
    <row r="564" spans="2:74" hidden="1" x14ac:dyDescent="0.3">
      <c r="B564" s="6" t="s">
        <v>865</v>
      </c>
      <c r="C564" s="6">
        <v>110011187</v>
      </c>
      <c r="D564" s="6" t="s">
        <v>637</v>
      </c>
      <c r="E564" s="6" t="s">
        <v>463</v>
      </c>
      <c r="F564" s="6" t="s">
        <v>2691</v>
      </c>
      <c r="G564" s="6" t="s">
        <v>77</v>
      </c>
      <c r="H564" s="6" t="s">
        <v>78</v>
      </c>
      <c r="I564" s="22">
        <v>400000</v>
      </c>
      <c r="J564" s="22">
        <v>410000</v>
      </c>
      <c r="K564" s="22">
        <v>399000</v>
      </c>
      <c r="L564" s="22">
        <v>410000</v>
      </c>
      <c r="M564" s="22">
        <v>418000</v>
      </c>
      <c r="N564" s="22">
        <v>350000</v>
      </c>
      <c r="O564" s="23">
        <v>89</v>
      </c>
      <c r="P564" s="23">
        <v>92</v>
      </c>
      <c r="Q564" s="23">
        <v>91</v>
      </c>
      <c r="R564" s="22">
        <v>420</v>
      </c>
      <c r="S564" s="22">
        <v>360</v>
      </c>
      <c r="T564" s="24">
        <v>1.3</v>
      </c>
      <c r="U564" s="24">
        <v>0</v>
      </c>
      <c r="V564" s="24">
        <v>1.3</v>
      </c>
      <c r="W564" s="24">
        <v>1.4</v>
      </c>
      <c r="X564" s="25">
        <v>5.4600000000000003E-2</v>
      </c>
      <c r="Y564" s="24">
        <v>1.3</v>
      </c>
      <c r="Z564" s="24">
        <v>-0.39999999999999991</v>
      </c>
      <c r="AA564" s="24">
        <v>1.7</v>
      </c>
      <c r="AB564" s="24">
        <v>1.6</v>
      </c>
      <c r="AC564" s="26">
        <v>0.30537459283387619</v>
      </c>
      <c r="AD564" s="24">
        <v>5.5929412606937037</v>
      </c>
      <c r="AE564" s="6">
        <v>176</v>
      </c>
      <c r="AF564" s="6">
        <v>227</v>
      </c>
      <c r="AG564" s="6">
        <v>200</v>
      </c>
      <c r="AH564" s="27">
        <v>5.1172707889125792</v>
      </c>
      <c r="AI564" s="28">
        <v>515000</v>
      </c>
      <c r="AJ564" s="28">
        <v>480000</v>
      </c>
      <c r="AK564" s="28">
        <v>500000</v>
      </c>
      <c r="AL564" s="29">
        <v>7.2916666666666671E-2</v>
      </c>
      <c r="AM564" s="29">
        <v>0.03</v>
      </c>
      <c r="AN564" s="6">
        <v>2.2999999999999998</v>
      </c>
      <c r="AO564" s="27">
        <v>-0.20000000000000018</v>
      </c>
      <c r="AP564" s="6">
        <v>2.5</v>
      </c>
      <c r="AQ564" s="26">
        <v>5.7975460122699385E-2</v>
      </c>
      <c r="AR564" s="28">
        <v>460</v>
      </c>
      <c r="AS564" s="28">
        <v>440</v>
      </c>
      <c r="AT564" s="25">
        <v>4.5454545454545456E-2</v>
      </c>
      <c r="AU564" s="26">
        <v>0.30879191181036558</v>
      </c>
      <c r="AV564" s="30">
        <v>1375.3600000000001</v>
      </c>
      <c r="AW564" s="24">
        <v>0.6774</v>
      </c>
      <c r="AX564" s="24">
        <v>0.3226</v>
      </c>
      <c r="AY564" s="24">
        <v>0.96130000000000004</v>
      </c>
      <c r="AZ564" s="24">
        <v>1.4800000000000001E-2</v>
      </c>
      <c r="BA564" s="24">
        <v>0.45179999999999998</v>
      </c>
      <c r="BB564" s="24">
        <v>0.23910000000000001</v>
      </c>
      <c r="BC564" s="24">
        <v>0.22370000000000001</v>
      </c>
      <c r="BD564" s="31">
        <v>5</v>
      </c>
      <c r="BE564" s="23">
        <v>391</v>
      </c>
      <c r="BF564" s="32" t="s">
        <v>3264</v>
      </c>
      <c r="BG564" s="33">
        <v>151.90688100561101</v>
      </c>
      <c r="BH564" s="33">
        <v>-30.4043158268544</v>
      </c>
      <c r="BI564" s="34">
        <f t="shared" si="112"/>
        <v>95</v>
      </c>
      <c r="BJ564" s="34">
        <f t="shared" si="113"/>
        <v>79</v>
      </c>
      <c r="BK564" s="34">
        <f t="shared" si="114"/>
        <v>61</v>
      </c>
      <c r="BL564" s="34">
        <f t="shared" si="115"/>
        <v>1</v>
      </c>
      <c r="BM564" s="34">
        <f t="shared" si="116"/>
        <v>37</v>
      </c>
      <c r="BN564" s="34">
        <f t="shared" si="117"/>
        <v>74</v>
      </c>
      <c r="BO564" s="34">
        <f t="shared" si="118"/>
        <v>42</v>
      </c>
      <c r="BP564" s="34">
        <f t="shared" si="119"/>
        <v>89</v>
      </c>
      <c r="BQ564" s="35">
        <f t="shared" si="120"/>
        <v>100</v>
      </c>
      <c r="BR564" s="34">
        <f t="shared" si="121"/>
        <v>94</v>
      </c>
      <c r="BS564" s="35">
        <f t="shared" si="122"/>
        <v>63</v>
      </c>
      <c r="BT564" s="35">
        <f t="shared" si="123"/>
        <v>95</v>
      </c>
      <c r="BU564" s="35">
        <f t="shared" si="124"/>
        <v>50</v>
      </c>
      <c r="BV564" s="35">
        <f t="shared" si="125"/>
        <v>70</v>
      </c>
    </row>
    <row r="565" spans="2:74" hidden="1" x14ac:dyDescent="0.3">
      <c r="B565" s="6" t="s">
        <v>866</v>
      </c>
      <c r="C565" s="6">
        <v>201031014</v>
      </c>
      <c r="D565" s="6" t="s">
        <v>867</v>
      </c>
      <c r="E565" s="6" t="s">
        <v>170</v>
      </c>
      <c r="F565" s="6" t="s">
        <v>2708</v>
      </c>
      <c r="G565" s="6" t="s">
        <v>86</v>
      </c>
      <c r="H565" s="6" t="s">
        <v>78</v>
      </c>
      <c r="I565" s="22">
        <v>499990</v>
      </c>
      <c r="J565" s="22">
        <v>495000</v>
      </c>
      <c r="K565" s="22">
        <v>470000</v>
      </c>
      <c r="L565" s="22">
        <v>385000</v>
      </c>
      <c r="M565" s="22">
        <v>385000</v>
      </c>
      <c r="N565" s="22">
        <v>488000</v>
      </c>
      <c r="O565" s="23">
        <v>56</v>
      </c>
      <c r="P565" s="23">
        <v>55</v>
      </c>
      <c r="Q565" s="23">
        <v>61</v>
      </c>
      <c r="R565" s="22">
        <v>420</v>
      </c>
      <c r="S565" s="22">
        <v>380</v>
      </c>
      <c r="T565" s="24">
        <v>2.5</v>
      </c>
      <c r="U565" s="24">
        <v>0</v>
      </c>
      <c r="V565" s="24">
        <v>2.5</v>
      </c>
      <c r="W565" s="24">
        <v>2.2999999999999998</v>
      </c>
      <c r="X565" s="25">
        <v>4.3680873617472346E-2</v>
      </c>
      <c r="Y565" s="24">
        <v>0.9</v>
      </c>
      <c r="Z565" s="24">
        <v>-0.4</v>
      </c>
      <c r="AA565" s="24">
        <v>1.3</v>
      </c>
      <c r="AB565" s="24">
        <v>1.2</v>
      </c>
      <c r="AC565" s="26">
        <v>0.31433361274098909</v>
      </c>
      <c r="AD565" s="24">
        <v>7.1961384173245024</v>
      </c>
      <c r="AE565" s="6">
        <v>230</v>
      </c>
      <c r="AF565" s="6">
        <v>259</v>
      </c>
      <c r="AG565" s="6">
        <v>248</v>
      </c>
      <c r="AH565" s="27">
        <v>8</v>
      </c>
      <c r="AI565" s="28">
        <v>417000</v>
      </c>
      <c r="AJ565" s="28">
        <v>429000</v>
      </c>
      <c r="AK565" s="28">
        <v>449000</v>
      </c>
      <c r="AL565" s="29">
        <v>-2.7972027972027972E-2</v>
      </c>
      <c r="AM565" s="29">
        <v>-7.126948775055679E-2</v>
      </c>
      <c r="AN565" s="6">
        <v>2.4</v>
      </c>
      <c r="AO565" s="27">
        <v>0.10000000000000009</v>
      </c>
      <c r="AP565" s="6">
        <v>2.2999999999999998</v>
      </c>
      <c r="AQ565" s="26">
        <v>8.9545454545454553E-2</v>
      </c>
      <c r="AR565" s="28">
        <v>400</v>
      </c>
      <c r="AS565" s="28">
        <v>360</v>
      </c>
      <c r="AT565" s="25">
        <v>0.1111111111111111</v>
      </c>
      <c r="AU565" s="26">
        <v>0.20781132931642909</v>
      </c>
      <c r="AV565" s="30">
        <v>1336.16</v>
      </c>
      <c r="AW565" s="24">
        <v>0.66459999999999997</v>
      </c>
      <c r="AX565" s="24">
        <v>0.33539999999999998</v>
      </c>
      <c r="AY565" s="24">
        <v>0.95020000000000004</v>
      </c>
      <c r="AZ565" s="24">
        <v>8.0000000000000002E-3</v>
      </c>
      <c r="BA565" s="24">
        <v>0.4874</v>
      </c>
      <c r="BB565" s="24">
        <v>0.33389999999999997</v>
      </c>
      <c r="BC565" s="24">
        <v>0.1203</v>
      </c>
      <c r="BD565" s="31">
        <v>3.5</v>
      </c>
      <c r="BE565" s="23">
        <v>139</v>
      </c>
      <c r="BF565" s="32" t="s">
        <v>3265</v>
      </c>
      <c r="BG565" s="33">
        <v>143.435911236788</v>
      </c>
      <c r="BH565" s="33">
        <v>-37.482290585911301</v>
      </c>
      <c r="BI565" s="34">
        <f t="shared" si="112"/>
        <v>75</v>
      </c>
      <c r="BJ565" s="34">
        <f t="shared" si="113"/>
        <v>77</v>
      </c>
      <c r="BK565" s="34">
        <f t="shared" si="114"/>
        <v>26</v>
      </c>
      <c r="BL565" s="34">
        <f t="shared" si="115"/>
        <v>31</v>
      </c>
      <c r="BM565" s="34">
        <f t="shared" si="116"/>
        <v>1</v>
      </c>
      <c r="BN565" s="34">
        <f t="shared" si="117"/>
        <v>100</v>
      </c>
      <c r="BO565" s="34">
        <f t="shared" si="118"/>
        <v>79</v>
      </c>
      <c r="BP565" s="34">
        <f t="shared" si="119"/>
        <v>97</v>
      </c>
      <c r="BQ565" s="35">
        <f t="shared" si="120"/>
        <v>96</v>
      </c>
      <c r="BR565" s="34">
        <f t="shared" si="121"/>
        <v>78</v>
      </c>
      <c r="BS565" s="35">
        <f t="shared" si="122"/>
        <v>58</v>
      </c>
      <c r="BT565" s="35">
        <f t="shared" si="123"/>
        <v>100</v>
      </c>
      <c r="BU565" s="35">
        <f t="shared" si="124"/>
        <v>35</v>
      </c>
      <c r="BV565" s="35">
        <f t="shared" si="125"/>
        <v>70</v>
      </c>
    </row>
    <row r="566" spans="2:74" hidden="1" x14ac:dyDescent="0.3">
      <c r="B566" s="6" t="s">
        <v>868</v>
      </c>
      <c r="C566" s="6">
        <v>211011251</v>
      </c>
      <c r="D566" s="6" t="s">
        <v>110</v>
      </c>
      <c r="E566" s="6" t="s">
        <v>85</v>
      </c>
      <c r="F566" s="6" t="s">
        <v>689</v>
      </c>
      <c r="G566" s="6" t="s">
        <v>86</v>
      </c>
      <c r="H566" s="6" t="s">
        <v>78</v>
      </c>
      <c r="I566" s="22">
        <v>892080</v>
      </c>
      <c r="J566" s="22">
        <v>880000</v>
      </c>
      <c r="K566" s="22">
        <v>862190</v>
      </c>
      <c r="L566" s="22">
        <v>888888</v>
      </c>
      <c r="M566" s="22">
        <v>880000</v>
      </c>
      <c r="N566" s="22">
        <v>885000</v>
      </c>
      <c r="O566" s="23">
        <v>25</v>
      </c>
      <c r="P566" s="23">
        <v>26</v>
      </c>
      <c r="Q566" s="23">
        <v>25</v>
      </c>
      <c r="R566" s="22">
        <v>580</v>
      </c>
      <c r="S566" s="22">
        <v>550</v>
      </c>
      <c r="T566" s="24">
        <v>2.2999999999999998</v>
      </c>
      <c r="U566" s="24">
        <v>9.9999999999999645E-2</v>
      </c>
      <c r="V566" s="24">
        <v>2.2000000000000002</v>
      </c>
      <c r="W566" s="24">
        <v>2</v>
      </c>
      <c r="X566" s="25">
        <v>3.3808627028966011E-2</v>
      </c>
      <c r="Y566" s="24">
        <v>2.2999999999999998</v>
      </c>
      <c r="Z566" s="24">
        <v>-0.70000000000000018</v>
      </c>
      <c r="AA566" s="24">
        <v>3</v>
      </c>
      <c r="AB566" s="24">
        <v>3.6</v>
      </c>
      <c r="AC566" s="26">
        <v>0.32165039929015077</v>
      </c>
      <c r="AD566" s="24">
        <v>9.5138557095078831</v>
      </c>
      <c r="AE566" s="6">
        <v>208</v>
      </c>
      <c r="AF566" s="6">
        <v>285</v>
      </c>
      <c r="AG566" s="6">
        <v>250</v>
      </c>
      <c r="AH566" s="27">
        <v>1.7493188010899183</v>
      </c>
      <c r="AI566" s="28">
        <v>1000000</v>
      </c>
      <c r="AJ566" s="28">
        <v>998000</v>
      </c>
      <c r="AK566" s="28">
        <v>952000</v>
      </c>
      <c r="AL566" s="29">
        <v>2.004008016032064E-3</v>
      </c>
      <c r="AM566" s="29">
        <v>5.0420168067226892E-2</v>
      </c>
      <c r="AN566" s="6">
        <v>2.7</v>
      </c>
      <c r="AO566" s="27">
        <v>-9.9999999999999645E-2</v>
      </c>
      <c r="AP566" s="6">
        <v>2.8</v>
      </c>
      <c r="AQ566" s="26">
        <v>7.0068027210884357E-2</v>
      </c>
      <c r="AR566" s="28">
        <v>620</v>
      </c>
      <c r="AS566" s="28">
        <v>575</v>
      </c>
      <c r="AT566" s="25">
        <v>7.8260869565217397E-2</v>
      </c>
      <c r="AU566" s="26">
        <v>-2.5472626688022748E-2</v>
      </c>
      <c r="AV566" s="30">
        <v>1803.2000000000003</v>
      </c>
      <c r="AW566" s="24">
        <v>0.68</v>
      </c>
      <c r="AX566" s="24">
        <v>0.32</v>
      </c>
      <c r="AY566" s="24">
        <v>0.62229999999999996</v>
      </c>
      <c r="AZ566" s="24">
        <v>0.26939999999999997</v>
      </c>
      <c r="BA566" s="24">
        <v>0.27460000000000001</v>
      </c>
      <c r="BB566" s="24">
        <v>0.3589</v>
      </c>
      <c r="BC566" s="24">
        <v>0.33379999999999999</v>
      </c>
      <c r="BD566" s="31">
        <v>5</v>
      </c>
      <c r="BE566" s="23">
        <v>27</v>
      </c>
      <c r="BF566" s="32" t="s">
        <v>3266</v>
      </c>
      <c r="BG566" s="33">
        <v>145.26633244348699</v>
      </c>
      <c r="BH566" s="33">
        <v>-37.847779852983301</v>
      </c>
      <c r="BI566" s="34">
        <f t="shared" si="112"/>
        <v>79</v>
      </c>
      <c r="BJ566" s="34">
        <f t="shared" si="113"/>
        <v>72</v>
      </c>
      <c r="BK566" s="34">
        <f t="shared" si="114"/>
        <v>100</v>
      </c>
      <c r="BL566" s="34">
        <f t="shared" si="115"/>
        <v>100</v>
      </c>
      <c r="BM566" s="34">
        <f t="shared" si="116"/>
        <v>2</v>
      </c>
      <c r="BN566" s="34">
        <f t="shared" si="117"/>
        <v>92</v>
      </c>
      <c r="BO566" s="34">
        <f t="shared" si="118"/>
        <v>100</v>
      </c>
      <c r="BP566" s="34">
        <f t="shared" si="119"/>
        <v>50</v>
      </c>
      <c r="BQ566" s="35">
        <f t="shared" si="120"/>
        <v>63</v>
      </c>
      <c r="BR566" s="34">
        <f t="shared" si="121"/>
        <v>55</v>
      </c>
      <c r="BS566" s="35">
        <f t="shared" si="122"/>
        <v>53</v>
      </c>
      <c r="BT566" s="35">
        <f t="shared" si="123"/>
        <v>79</v>
      </c>
      <c r="BU566" s="35">
        <f t="shared" si="124"/>
        <v>50</v>
      </c>
      <c r="BV566" s="35">
        <f t="shared" si="125"/>
        <v>70</v>
      </c>
    </row>
    <row r="567" spans="2:74" hidden="1" x14ac:dyDescent="0.3">
      <c r="B567" s="6" t="s">
        <v>869</v>
      </c>
      <c r="C567" s="6">
        <v>213031347</v>
      </c>
      <c r="D567" s="6" t="s">
        <v>603</v>
      </c>
      <c r="E567" s="6" t="s">
        <v>89</v>
      </c>
      <c r="F567" s="6" t="s">
        <v>689</v>
      </c>
      <c r="G567" s="6" t="s">
        <v>86</v>
      </c>
      <c r="H567" s="6" t="s">
        <v>78</v>
      </c>
      <c r="I567" s="22">
        <v>816200</v>
      </c>
      <c r="J567" s="22">
        <v>815000</v>
      </c>
      <c r="K567" s="22">
        <v>790000</v>
      </c>
      <c r="L567" s="22">
        <v>810000</v>
      </c>
      <c r="M567" s="22">
        <v>795000</v>
      </c>
      <c r="N567" s="22">
        <v>775300</v>
      </c>
      <c r="O567" s="23">
        <v>32</v>
      </c>
      <c r="P567" s="23">
        <v>32</v>
      </c>
      <c r="Q567" s="23">
        <v>40</v>
      </c>
      <c r="R567" s="22">
        <v>550</v>
      </c>
      <c r="S567" s="22">
        <v>500</v>
      </c>
      <c r="T567" s="24">
        <v>2</v>
      </c>
      <c r="U567" s="24">
        <v>0.10000000000000009</v>
      </c>
      <c r="V567" s="24">
        <v>1.9</v>
      </c>
      <c r="W567" s="24">
        <v>1.8</v>
      </c>
      <c r="X567" s="25">
        <v>3.5040431266846361E-2</v>
      </c>
      <c r="Y567" s="24">
        <v>2.8</v>
      </c>
      <c r="Z567" s="24">
        <v>-1</v>
      </c>
      <c r="AA567" s="24">
        <v>3.8</v>
      </c>
      <c r="AB567" s="24">
        <v>3.7</v>
      </c>
      <c r="AC567" s="26">
        <v>0.29126419250974411</v>
      </c>
      <c r="AD567" s="24">
        <v>8.3122319554703878</v>
      </c>
      <c r="AE567" s="6">
        <v>136</v>
      </c>
      <c r="AF567" s="6">
        <v>202</v>
      </c>
      <c r="AG567" s="6">
        <v>174</v>
      </c>
      <c r="AH567" s="27">
        <v>2.843441466854725</v>
      </c>
      <c r="AI567" s="28">
        <v>1020000</v>
      </c>
      <c r="AJ567" s="28">
        <v>1050000</v>
      </c>
      <c r="AK567" s="28">
        <v>1010000</v>
      </c>
      <c r="AL567" s="29">
        <v>-2.8571428571428571E-2</v>
      </c>
      <c r="AM567" s="29">
        <v>9.9009900990099011E-3</v>
      </c>
      <c r="AN567" s="6">
        <v>2.5</v>
      </c>
      <c r="AO567" s="27">
        <v>0.10000000000000009</v>
      </c>
      <c r="AP567" s="6">
        <v>2.4</v>
      </c>
      <c r="AQ567" s="26">
        <v>5.3383458646616547E-2</v>
      </c>
      <c r="AR567" s="28">
        <v>620</v>
      </c>
      <c r="AS567" s="28">
        <v>600</v>
      </c>
      <c r="AT567" s="25">
        <v>3.3333333333333333E-2</v>
      </c>
      <c r="AU567" s="26">
        <v>-0.11151854834466413</v>
      </c>
      <c r="AV567" s="30">
        <v>1888.3200000000002</v>
      </c>
      <c r="AW567" s="24">
        <v>0.65920000000000001</v>
      </c>
      <c r="AX567" s="24">
        <v>0.34079999999999999</v>
      </c>
      <c r="AY567" s="24">
        <v>0.47220000000000001</v>
      </c>
      <c r="AZ567" s="24">
        <v>0.43099999999999999</v>
      </c>
      <c r="BA567" s="24">
        <v>0.1971</v>
      </c>
      <c r="BB567" s="24">
        <v>0.31680000000000003</v>
      </c>
      <c r="BC567" s="24">
        <v>0.45169999999999999</v>
      </c>
      <c r="BD567" s="31">
        <v>7</v>
      </c>
      <c r="BE567" s="23">
        <v>9</v>
      </c>
      <c r="BF567" s="32" t="s">
        <v>3267</v>
      </c>
      <c r="BG567" s="33">
        <v>144.86538379036199</v>
      </c>
      <c r="BH567" s="33">
        <v>-37.782706675556199</v>
      </c>
      <c r="BI567" s="34">
        <f t="shared" si="112"/>
        <v>84</v>
      </c>
      <c r="BJ567" s="34">
        <f t="shared" si="113"/>
        <v>75</v>
      </c>
      <c r="BK567" s="34">
        <f t="shared" si="114"/>
        <v>90</v>
      </c>
      <c r="BL567" s="34">
        <f t="shared" si="115"/>
        <v>100</v>
      </c>
      <c r="BM567" s="34">
        <f t="shared" si="116"/>
        <v>1</v>
      </c>
      <c r="BN567" s="34">
        <f t="shared" si="117"/>
        <v>67</v>
      </c>
      <c r="BO567" s="34">
        <f t="shared" si="118"/>
        <v>100</v>
      </c>
      <c r="BP567" s="34">
        <f t="shared" si="119"/>
        <v>33</v>
      </c>
      <c r="BQ567" s="35">
        <f t="shared" si="120"/>
        <v>67</v>
      </c>
      <c r="BR567" s="34">
        <f t="shared" si="121"/>
        <v>67</v>
      </c>
      <c r="BS567" s="35">
        <f t="shared" si="122"/>
        <v>73</v>
      </c>
      <c r="BT567" s="35">
        <f t="shared" si="123"/>
        <v>70</v>
      </c>
      <c r="BU567" s="35">
        <f t="shared" si="124"/>
        <v>70</v>
      </c>
      <c r="BV567" s="35">
        <f t="shared" si="125"/>
        <v>70</v>
      </c>
    </row>
    <row r="568" spans="2:74" hidden="1" x14ac:dyDescent="0.3">
      <c r="B568" s="6" t="s">
        <v>870</v>
      </c>
      <c r="C568" s="6">
        <v>213031350</v>
      </c>
      <c r="D568" s="6" t="s">
        <v>603</v>
      </c>
      <c r="E568" s="6" t="s">
        <v>89</v>
      </c>
      <c r="F568" s="6" t="s">
        <v>689</v>
      </c>
      <c r="G568" s="6" t="s">
        <v>86</v>
      </c>
      <c r="H568" s="6" t="s">
        <v>78</v>
      </c>
      <c r="I568" s="22">
        <v>1075000</v>
      </c>
      <c r="J568" s="22">
        <v>1050000</v>
      </c>
      <c r="K568" s="22">
        <v>1100000</v>
      </c>
      <c r="L568" s="22">
        <v>1135000</v>
      </c>
      <c r="M568" s="22">
        <v>1125000</v>
      </c>
      <c r="N568" s="22">
        <v>1125000</v>
      </c>
      <c r="O568" s="23">
        <v>24</v>
      </c>
      <c r="P568" s="23">
        <v>25</v>
      </c>
      <c r="Q568" s="23">
        <v>27</v>
      </c>
      <c r="R568" s="22">
        <v>680</v>
      </c>
      <c r="S568" s="22">
        <v>650</v>
      </c>
      <c r="T568" s="24">
        <v>3.4</v>
      </c>
      <c r="U568" s="24">
        <v>0.29999999999999982</v>
      </c>
      <c r="V568" s="24">
        <v>3.1</v>
      </c>
      <c r="W568" s="24">
        <v>3</v>
      </c>
      <c r="X568" s="25">
        <v>3.2893023255813954E-2</v>
      </c>
      <c r="Y568" s="24">
        <v>3.9</v>
      </c>
      <c r="Z568" s="24">
        <v>-1.0000000000000004</v>
      </c>
      <c r="AA568" s="24">
        <v>4.9000000000000004</v>
      </c>
      <c r="AB568" s="24">
        <v>4.9000000000000004</v>
      </c>
      <c r="AC568" s="26">
        <v>0.25682861977278221</v>
      </c>
      <c r="AD568" s="24">
        <v>7.8079967832505899</v>
      </c>
      <c r="AE568" s="6">
        <v>136</v>
      </c>
      <c r="AF568" s="6">
        <v>202</v>
      </c>
      <c r="AG568" s="6">
        <v>174</v>
      </c>
      <c r="AH568" s="27">
        <v>2.843441466854725</v>
      </c>
      <c r="AI568" s="28">
        <v>1020000</v>
      </c>
      <c r="AJ568" s="28">
        <v>1050000</v>
      </c>
      <c r="AK568" s="28">
        <v>1010000</v>
      </c>
      <c r="AL568" s="29">
        <v>-2.8571428571428571E-2</v>
      </c>
      <c r="AM568" s="29">
        <v>9.9009900990099011E-3</v>
      </c>
      <c r="AN568" s="6">
        <v>2.5</v>
      </c>
      <c r="AO568" s="27">
        <v>0.10000000000000009</v>
      </c>
      <c r="AP568" s="6">
        <v>2.4</v>
      </c>
      <c r="AQ568" s="26">
        <v>5.3383458646616547E-2</v>
      </c>
      <c r="AR568" s="28">
        <v>620</v>
      </c>
      <c r="AS568" s="28">
        <v>600</v>
      </c>
      <c r="AT568" s="25">
        <v>3.3333333333333333E-2</v>
      </c>
      <c r="AU568" s="26">
        <v>-0.11151854834466413</v>
      </c>
      <c r="AV568" s="30">
        <v>2647.6800000000003</v>
      </c>
      <c r="AW568" s="24">
        <v>0.66200000000000003</v>
      </c>
      <c r="AX568" s="24">
        <v>0.33800000000000002</v>
      </c>
      <c r="AY568" s="24">
        <v>0.65149999999999997</v>
      </c>
      <c r="AZ568" s="24">
        <v>0.1497</v>
      </c>
      <c r="BA568" s="24">
        <v>0.21640000000000001</v>
      </c>
      <c r="BB568" s="24">
        <v>0.37909999999999999</v>
      </c>
      <c r="BC568" s="24">
        <v>0.38040000000000002</v>
      </c>
      <c r="BD568" s="31">
        <v>9</v>
      </c>
      <c r="BE568" s="23">
        <v>7</v>
      </c>
      <c r="BF568" s="32" t="s">
        <v>3268</v>
      </c>
      <c r="BG568" s="33">
        <v>144.88719921322499</v>
      </c>
      <c r="BH568" s="33">
        <v>-37.808249682538097</v>
      </c>
      <c r="BI568" s="34">
        <f t="shared" si="112"/>
        <v>60</v>
      </c>
      <c r="BJ568" s="34">
        <f t="shared" si="113"/>
        <v>75</v>
      </c>
      <c r="BK568" s="34">
        <f t="shared" si="114"/>
        <v>90</v>
      </c>
      <c r="BL568" s="34">
        <f t="shared" si="115"/>
        <v>100</v>
      </c>
      <c r="BM568" s="34">
        <f t="shared" si="116"/>
        <v>1</v>
      </c>
      <c r="BN568" s="34">
        <f t="shared" si="117"/>
        <v>67</v>
      </c>
      <c r="BO568" s="34">
        <f t="shared" si="118"/>
        <v>100</v>
      </c>
      <c r="BP568" s="34">
        <f t="shared" si="119"/>
        <v>38</v>
      </c>
      <c r="BQ568" s="35">
        <f t="shared" si="120"/>
        <v>60</v>
      </c>
      <c r="BR568" s="34">
        <f t="shared" si="121"/>
        <v>72</v>
      </c>
      <c r="BS568" s="35">
        <f t="shared" si="122"/>
        <v>95</v>
      </c>
      <c r="BT568" s="35">
        <f t="shared" si="123"/>
        <v>52</v>
      </c>
      <c r="BU568" s="35">
        <f t="shared" si="124"/>
        <v>90</v>
      </c>
      <c r="BV568" s="35">
        <f t="shared" si="125"/>
        <v>70</v>
      </c>
    </row>
    <row r="569" spans="2:74" hidden="1" x14ac:dyDescent="0.3">
      <c r="B569" s="6" t="s">
        <v>871</v>
      </c>
      <c r="C569" s="6">
        <v>213041359</v>
      </c>
      <c r="D569" s="6" t="s">
        <v>162</v>
      </c>
      <c r="E569" s="6" t="s">
        <v>89</v>
      </c>
      <c r="F569" s="6" t="s">
        <v>689</v>
      </c>
      <c r="G569" s="6" t="s">
        <v>86</v>
      </c>
      <c r="H569" s="6" t="s">
        <v>78</v>
      </c>
      <c r="I569" s="22">
        <v>651720</v>
      </c>
      <c r="J569" s="22">
        <v>650420</v>
      </c>
      <c r="K569" s="22">
        <v>649000</v>
      </c>
      <c r="L569" s="22">
        <v>540000</v>
      </c>
      <c r="M569" s="22">
        <v>560000</v>
      </c>
      <c r="N569" s="22">
        <v>659000</v>
      </c>
      <c r="O569" s="23">
        <v>62</v>
      </c>
      <c r="P569" s="23">
        <v>59</v>
      </c>
      <c r="Q569" s="23">
        <v>54</v>
      </c>
      <c r="R569" s="22">
        <v>510</v>
      </c>
      <c r="S569" s="22">
        <v>480</v>
      </c>
      <c r="T569" s="24">
        <v>0.3</v>
      </c>
      <c r="U569" s="24">
        <v>-0.10000000000000003</v>
      </c>
      <c r="V569" s="24">
        <v>0.4</v>
      </c>
      <c r="W569" s="24">
        <v>0.4</v>
      </c>
      <c r="X569" s="25">
        <v>4.0692321856011786E-2</v>
      </c>
      <c r="Y569" s="24">
        <v>14.4</v>
      </c>
      <c r="Z569" s="24">
        <v>-4.2000000000000011</v>
      </c>
      <c r="AA569" s="24">
        <v>18.600000000000001</v>
      </c>
      <c r="AB569" s="24">
        <v>14.8</v>
      </c>
      <c r="AC569" s="26">
        <v>0.21448758495390619</v>
      </c>
      <c r="AD569" s="24">
        <v>5.2709596103378482</v>
      </c>
      <c r="AE569" s="6">
        <v>743</v>
      </c>
      <c r="AF569" s="6">
        <v>827</v>
      </c>
      <c r="AG569" s="6">
        <v>1712</v>
      </c>
      <c r="AH569" s="27">
        <v>5.3151981076286221</v>
      </c>
      <c r="AI569" s="28">
        <v>600000</v>
      </c>
      <c r="AJ569" s="28">
        <v>610000</v>
      </c>
      <c r="AK569" s="28">
        <v>610000</v>
      </c>
      <c r="AL569" s="29">
        <v>-1.6393442622950821E-2</v>
      </c>
      <c r="AM569" s="29">
        <v>-1.6393442622950821E-2</v>
      </c>
      <c r="AN569" s="6">
        <v>2.1</v>
      </c>
      <c r="AO569" s="27">
        <v>-0.10000000000000009</v>
      </c>
      <c r="AP569" s="6">
        <v>2.2000000000000002</v>
      </c>
      <c r="AQ569" s="26">
        <v>5.7894736842105263E-2</v>
      </c>
      <c r="AR569" s="28">
        <v>490</v>
      </c>
      <c r="AS569" s="28">
        <v>470</v>
      </c>
      <c r="AT569" s="25">
        <v>4.2553191489361701E-2</v>
      </c>
      <c r="AU569" s="26">
        <v>-0.11756321707907258</v>
      </c>
      <c r="AV569" s="30">
        <v>2377.7600000000002</v>
      </c>
      <c r="AW569" s="24">
        <v>0.84299999999999997</v>
      </c>
      <c r="AX569" s="24">
        <v>0.157</v>
      </c>
      <c r="AY569" s="24">
        <v>0.96099999999999997</v>
      </c>
      <c r="AZ569" s="24">
        <v>1.26E-2</v>
      </c>
      <c r="BA569" s="24">
        <v>8.9200000000000002E-2</v>
      </c>
      <c r="BB569" s="24">
        <v>0.64739999999999998</v>
      </c>
      <c r="BC569" s="24">
        <v>0.2392</v>
      </c>
      <c r="BD569" s="31">
        <v>7.5</v>
      </c>
      <c r="BE569" s="23">
        <v>27</v>
      </c>
      <c r="BF569" s="32" t="s">
        <v>3269</v>
      </c>
      <c r="BG569" s="33">
        <v>144.668646295689</v>
      </c>
      <c r="BH569" s="33">
        <v>-37.746223470790099</v>
      </c>
      <c r="BI569" s="34">
        <f t="shared" si="112"/>
        <v>100</v>
      </c>
      <c r="BJ569" s="34">
        <f t="shared" si="113"/>
        <v>82</v>
      </c>
      <c r="BK569" s="34">
        <f t="shared" si="114"/>
        <v>59</v>
      </c>
      <c r="BL569" s="34">
        <f t="shared" si="115"/>
        <v>100</v>
      </c>
      <c r="BM569" s="34">
        <f t="shared" si="116"/>
        <v>1</v>
      </c>
      <c r="BN569" s="34">
        <f t="shared" si="117"/>
        <v>74</v>
      </c>
      <c r="BO569" s="34">
        <f t="shared" si="118"/>
        <v>100</v>
      </c>
      <c r="BP569" s="34">
        <f t="shared" si="119"/>
        <v>10</v>
      </c>
      <c r="BQ569" s="35">
        <f t="shared" si="120"/>
        <v>86</v>
      </c>
      <c r="BR569" s="34">
        <f t="shared" si="121"/>
        <v>97</v>
      </c>
      <c r="BS569" s="35">
        <f t="shared" si="122"/>
        <v>100</v>
      </c>
      <c r="BT569" s="35">
        <f t="shared" si="123"/>
        <v>1</v>
      </c>
      <c r="BU569" s="35">
        <f t="shared" si="124"/>
        <v>75</v>
      </c>
      <c r="BV569" s="35">
        <f t="shared" si="125"/>
        <v>70</v>
      </c>
    </row>
    <row r="570" spans="2:74" hidden="1" x14ac:dyDescent="0.3">
      <c r="B570" s="6" t="s">
        <v>872</v>
      </c>
      <c r="C570" s="6">
        <v>217011420</v>
      </c>
      <c r="D570" s="6" t="s">
        <v>277</v>
      </c>
      <c r="E570" s="6" t="s">
        <v>165</v>
      </c>
      <c r="F570" s="6" t="s">
        <v>2708</v>
      </c>
      <c r="G570" s="6" t="s">
        <v>86</v>
      </c>
      <c r="H570" s="6" t="s">
        <v>78</v>
      </c>
      <c r="I570" s="22">
        <v>399000</v>
      </c>
      <c r="J570" s="22">
        <v>399000</v>
      </c>
      <c r="K570" s="22">
        <v>399000</v>
      </c>
      <c r="L570" s="22">
        <v>366000</v>
      </c>
      <c r="M570" s="22">
        <v>360000</v>
      </c>
      <c r="N570" s="22">
        <v>360000</v>
      </c>
      <c r="O570" s="23">
        <v>91</v>
      </c>
      <c r="P570" s="23">
        <v>89</v>
      </c>
      <c r="Q570" s="23">
        <v>83</v>
      </c>
      <c r="R570" s="22">
        <v>410</v>
      </c>
      <c r="S570" s="22">
        <v>330</v>
      </c>
      <c r="T570" s="24">
        <v>1.6</v>
      </c>
      <c r="U570" s="24">
        <v>-0.19999999999999996</v>
      </c>
      <c r="V570" s="24">
        <v>1.8</v>
      </c>
      <c r="W570" s="24">
        <v>1.9</v>
      </c>
      <c r="X570" s="25">
        <v>5.343358395989975E-2</v>
      </c>
      <c r="Y570" s="24">
        <v>0.5</v>
      </c>
      <c r="Z570" s="24">
        <v>-9.9999999999999978E-2</v>
      </c>
      <c r="AA570" s="24">
        <v>0.6</v>
      </c>
      <c r="AB570" s="24">
        <v>0.4</v>
      </c>
      <c r="AC570" s="26">
        <v>0.29665431812919651</v>
      </c>
      <c r="AD570" s="24">
        <v>5.5518326891908734</v>
      </c>
      <c r="AE570" s="6">
        <v>341</v>
      </c>
      <c r="AF570" s="6">
        <v>403</v>
      </c>
      <c r="AG570" s="6">
        <v>354</v>
      </c>
      <c r="AH570" s="27">
        <v>9.6585365853658534</v>
      </c>
      <c r="AI570" s="28">
        <v>395253</v>
      </c>
      <c r="AJ570" s="28">
        <v>380000</v>
      </c>
      <c r="AK570" s="28">
        <v>395000</v>
      </c>
      <c r="AL570" s="29">
        <v>4.0139473684210523E-2</v>
      </c>
      <c r="AM570" s="29">
        <v>6.4050632911392404E-4</v>
      </c>
      <c r="AN570" s="6">
        <v>2.1</v>
      </c>
      <c r="AO570" s="27">
        <v>-0.29999999999999982</v>
      </c>
      <c r="AP570" s="6">
        <v>2.4</v>
      </c>
      <c r="AQ570" s="26">
        <v>9.7626500000000005E-2</v>
      </c>
      <c r="AR570" s="28">
        <v>420</v>
      </c>
      <c r="AS570" s="28">
        <v>400</v>
      </c>
      <c r="AT570" s="25">
        <v>0.05</v>
      </c>
      <c r="AU570" s="26">
        <v>0.37508075241485817</v>
      </c>
      <c r="AV570" s="30">
        <v>1382.0800000000002</v>
      </c>
      <c r="AW570" s="24">
        <v>0.66690000000000005</v>
      </c>
      <c r="AX570" s="24">
        <v>0.33310000000000001</v>
      </c>
      <c r="AY570" s="24">
        <v>0.96660000000000001</v>
      </c>
      <c r="AZ570" s="24">
        <v>9.7000000000000003E-3</v>
      </c>
      <c r="BA570" s="24">
        <v>0.52610000000000001</v>
      </c>
      <c r="BB570" s="24">
        <v>0.29449999999999998</v>
      </c>
      <c r="BC570" s="24">
        <v>0.1229</v>
      </c>
      <c r="BD570" s="31">
        <v>3</v>
      </c>
      <c r="BE570" s="23">
        <v>321</v>
      </c>
      <c r="BF570" s="32" t="s">
        <v>3270</v>
      </c>
      <c r="BG570" s="33">
        <v>141.311077277875</v>
      </c>
      <c r="BH570" s="33">
        <v>-37.890023757465997</v>
      </c>
      <c r="BI570" s="34">
        <f t="shared" si="112"/>
        <v>90</v>
      </c>
      <c r="BJ570" s="34">
        <f t="shared" si="113"/>
        <v>82</v>
      </c>
      <c r="BK570" s="34">
        <f t="shared" si="114"/>
        <v>5</v>
      </c>
      <c r="BL570" s="34">
        <f t="shared" si="115"/>
        <v>1</v>
      </c>
      <c r="BM570" s="34">
        <f t="shared" si="116"/>
        <v>21</v>
      </c>
      <c r="BN570" s="34">
        <f t="shared" si="117"/>
        <v>100</v>
      </c>
      <c r="BO570" s="34">
        <f t="shared" si="118"/>
        <v>51</v>
      </c>
      <c r="BP570" s="34">
        <f t="shared" si="119"/>
        <v>100</v>
      </c>
      <c r="BQ570" s="35">
        <f t="shared" si="120"/>
        <v>100</v>
      </c>
      <c r="BR570" s="34">
        <f t="shared" si="121"/>
        <v>95</v>
      </c>
      <c r="BS570" s="35">
        <f t="shared" si="122"/>
        <v>69</v>
      </c>
      <c r="BT570" s="35">
        <f t="shared" si="123"/>
        <v>100</v>
      </c>
      <c r="BU570" s="35">
        <f t="shared" si="124"/>
        <v>30</v>
      </c>
      <c r="BV570" s="35">
        <f t="shared" si="125"/>
        <v>70</v>
      </c>
    </row>
    <row r="571" spans="2:74" hidden="1" x14ac:dyDescent="0.3">
      <c r="B571" s="6" t="s">
        <v>873</v>
      </c>
      <c r="C571" s="6">
        <v>406021141</v>
      </c>
      <c r="D571" s="6" t="s">
        <v>826</v>
      </c>
      <c r="E571" s="6" t="s">
        <v>452</v>
      </c>
      <c r="F571" s="6" t="s">
        <v>2692</v>
      </c>
      <c r="G571" s="6" t="s">
        <v>82</v>
      </c>
      <c r="H571" s="6" t="s">
        <v>78</v>
      </c>
      <c r="I571" s="22">
        <v>129000</v>
      </c>
      <c r="J571" s="22">
        <v>129000</v>
      </c>
      <c r="K571" s="22">
        <v>120000</v>
      </c>
      <c r="L571" s="22">
        <v>149000</v>
      </c>
      <c r="M571" s="22">
        <v>160000</v>
      </c>
      <c r="N571" s="22">
        <v>0</v>
      </c>
      <c r="O571" s="23">
        <v>48</v>
      </c>
      <c r="P571" s="23">
        <v>75</v>
      </c>
      <c r="Q571" s="23">
        <v>127</v>
      </c>
      <c r="R571" s="22">
        <v>150</v>
      </c>
      <c r="S571" s="22">
        <v>220</v>
      </c>
      <c r="T571" s="24">
        <v>0.1</v>
      </c>
      <c r="U571" s="24">
        <v>0.1</v>
      </c>
      <c r="V571" s="24">
        <v>0</v>
      </c>
      <c r="W571" s="24">
        <v>0</v>
      </c>
      <c r="X571" s="25">
        <v>6.0465116279069767E-2</v>
      </c>
      <c r="Y571" s="24">
        <v>0.1</v>
      </c>
      <c r="Z571" s="24">
        <v>0</v>
      </c>
      <c r="AA571" s="24">
        <v>0.1</v>
      </c>
      <c r="AB571" s="24">
        <v>0.1</v>
      </c>
      <c r="AC571" s="26">
        <v>0.11032007531183807</v>
      </c>
      <c r="AD571" s="24">
        <v>1.8245243224650143</v>
      </c>
      <c r="AE571" s="6">
        <v>217</v>
      </c>
      <c r="AF571" s="6">
        <v>249</v>
      </c>
      <c r="AG571" s="6">
        <v>269</v>
      </c>
      <c r="AH571" s="27">
        <v>9.86013986013986</v>
      </c>
      <c r="AI571" s="28">
        <v>265000</v>
      </c>
      <c r="AJ571" s="28">
        <v>235000</v>
      </c>
      <c r="AK571" s="28">
        <v>222500</v>
      </c>
      <c r="AL571" s="29">
        <v>0.1276595744680851</v>
      </c>
      <c r="AM571" s="29">
        <v>0.19101123595505617</v>
      </c>
      <c r="AN571" s="6">
        <v>1.3</v>
      </c>
      <c r="AO571" s="27">
        <v>0</v>
      </c>
      <c r="AP571" s="6">
        <v>1.3</v>
      </c>
      <c r="AQ571" s="26">
        <v>-6.3604240282685506E-3</v>
      </c>
      <c r="AR571" s="28">
        <v>350</v>
      </c>
      <c r="AS571" s="28">
        <v>345</v>
      </c>
      <c r="AT571" s="25">
        <v>1.4492753623188406E-2</v>
      </c>
      <c r="AU571" s="26">
        <v>-0.11162568969267816</v>
      </c>
      <c r="AV571" s="30">
        <v>1359.68</v>
      </c>
      <c r="AW571" s="24">
        <v>0.49259999999999998</v>
      </c>
      <c r="AX571" s="24">
        <v>0.50739999999999996</v>
      </c>
      <c r="AY571" s="24">
        <v>0.78680000000000005</v>
      </c>
      <c r="AZ571" s="24">
        <v>1.47E-2</v>
      </c>
      <c r="BA571" s="24">
        <v>0.35880000000000001</v>
      </c>
      <c r="BB571" s="24">
        <v>8.6800000000000002E-2</v>
      </c>
      <c r="BC571" s="24">
        <v>0.32350000000000001</v>
      </c>
      <c r="BD571" s="31">
        <v>4</v>
      </c>
      <c r="BE571" s="23">
        <v>543</v>
      </c>
      <c r="BF571" s="32" t="s">
        <v>3271</v>
      </c>
      <c r="BG571" s="33">
        <v>137.516963551391</v>
      </c>
      <c r="BH571" s="33">
        <v>-30.1173476334368</v>
      </c>
      <c r="BI571" s="34">
        <f t="shared" si="112"/>
        <v>100</v>
      </c>
      <c r="BJ571" s="34">
        <f t="shared" si="113"/>
        <v>95</v>
      </c>
      <c r="BK571" s="34">
        <f t="shared" si="114"/>
        <v>3</v>
      </c>
      <c r="BL571" s="34">
        <f t="shared" si="115"/>
        <v>100</v>
      </c>
      <c r="BM571" s="34">
        <f t="shared" si="116"/>
        <v>64</v>
      </c>
      <c r="BN571" s="34">
        <f t="shared" si="117"/>
        <v>1</v>
      </c>
      <c r="BO571" s="34">
        <f t="shared" si="118"/>
        <v>24</v>
      </c>
      <c r="BP571" s="34">
        <f t="shared" si="119"/>
        <v>69</v>
      </c>
      <c r="BQ571" s="35">
        <f t="shared" si="120"/>
        <v>100</v>
      </c>
      <c r="BR571" s="34">
        <f t="shared" si="121"/>
        <v>100</v>
      </c>
      <c r="BS571" s="35">
        <f t="shared" si="122"/>
        <v>100</v>
      </c>
      <c r="BT571" s="35">
        <f t="shared" si="123"/>
        <v>100</v>
      </c>
      <c r="BU571" s="35">
        <f t="shared" si="124"/>
        <v>40</v>
      </c>
      <c r="BV571" s="35">
        <f t="shared" si="125"/>
        <v>70</v>
      </c>
    </row>
    <row r="572" spans="2:74" hidden="1" x14ac:dyDescent="0.3">
      <c r="B572" s="6" t="s">
        <v>874</v>
      </c>
      <c r="C572" s="6">
        <v>604011076</v>
      </c>
      <c r="D572" s="6" t="s">
        <v>875</v>
      </c>
      <c r="E572" s="6" t="s">
        <v>876</v>
      </c>
      <c r="F572" s="6" t="s">
        <v>2742</v>
      </c>
      <c r="G572" s="6" t="s">
        <v>130</v>
      </c>
      <c r="H572" s="6" t="s">
        <v>78</v>
      </c>
      <c r="I572" s="22">
        <v>630000</v>
      </c>
      <c r="J572" s="22">
        <v>630000</v>
      </c>
      <c r="K572" s="22">
        <v>625000</v>
      </c>
      <c r="L572" s="22">
        <v>595000</v>
      </c>
      <c r="M572" s="22">
        <v>600000</v>
      </c>
      <c r="N572" s="22">
        <v>610000</v>
      </c>
      <c r="O572" s="23">
        <v>56</v>
      </c>
      <c r="P572" s="23">
        <v>67</v>
      </c>
      <c r="Q572" s="23">
        <v>67</v>
      </c>
      <c r="R572" s="22">
        <v>455</v>
      </c>
      <c r="S572" s="22">
        <v>440</v>
      </c>
      <c r="T572" s="24">
        <v>2.1</v>
      </c>
      <c r="U572" s="24">
        <v>-0.10000000000000009</v>
      </c>
      <c r="V572" s="24">
        <v>2.2000000000000002</v>
      </c>
      <c r="W572" s="24">
        <v>1.9</v>
      </c>
      <c r="X572" s="25">
        <v>3.7555555555555557E-2</v>
      </c>
      <c r="Y572" s="24">
        <v>0.4</v>
      </c>
      <c r="Z572" s="24">
        <v>-9.9999999999999978E-2</v>
      </c>
      <c r="AA572" s="24">
        <v>0.5</v>
      </c>
      <c r="AB572" s="24">
        <v>0.7</v>
      </c>
      <c r="AC572" s="26">
        <v>0.28153153153153154</v>
      </c>
      <c r="AD572" s="24">
        <v>7.4964017271709569</v>
      </c>
      <c r="AE572" s="6">
        <v>238</v>
      </c>
      <c r="AF572" s="6">
        <v>302</v>
      </c>
      <c r="AG572" s="6">
        <v>309</v>
      </c>
      <c r="AH572" s="27">
        <v>4.0790513833992099</v>
      </c>
      <c r="AI572" s="28">
        <v>501000</v>
      </c>
      <c r="AJ572" s="28">
        <v>455000</v>
      </c>
      <c r="AK572" s="28">
        <v>455000</v>
      </c>
      <c r="AL572" s="29">
        <v>0.1010989010989011</v>
      </c>
      <c r="AM572" s="29">
        <v>0.1010989010989011</v>
      </c>
      <c r="AN572" s="6">
        <v>3.1</v>
      </c>
      <c r="AO572" s="27">
        <v>0.20000000000000018</v>
      </c>
      <c r="AP572" s="6">
        <v>2.9</v>
      </c>
      <c r="AQ572" s="26">
        <v>0.10874999999999999</v>
      </c>
      <c r="AR572" s="28">
        <v>410</v>
      </c>
      <c r="AS572" s="28">
        <v>400</v>
      </c>
      <c r="AT572" s="25">
        <v>2.5000000000000001E-2</v>
      </c>
      <c r="AU572" s="26">
        <v>0.3353865923443563</v>
      </c>
      <c r="AV572" s="30">
        <v>1616.16</v>
      </c>
      <c r="AW572" s="24">
        <v>0.77059999999999995</v>
      </c>
      <c r="AX572" s="24">
        <v>0.22939999999999999</v>
      </c>
      <c r="AY572" s="24">
        <v>0.99039999999999995</v>
      </c>
      <c r="AZ572" s="24">
        <v>1.5E-3</v>
      </c>
      <c r="BA572" s="24">
        <v>0.43359999999999999</v>
      </c>
      <c r="BB572" s="24">
        <v>0.41139999999999999</v>
      </c>
      <c r="BC572" s="24">
        <v>0.1065</v>
      </c>
      <c r="BD572" s="31">
        <v>3.5</v>
      </c>
      <c r="BE572" s="23">
        <v>213</v>
      </c>
      <c r="BF572" s="32" t="s">
        <v>3272</v>
      </c>
      <c r="BG572" s="33">
        <v>145.920792530271</v>
      </c>
      <c r="BH572" s="33">
        <v>-41.285117909844402</v>
      </c>
      <c r="BI572" s="34">
        <f t="shared" si="112"/>
        <v>82</v>
      </c>
      <c r="BJ572" s="34">
        <f t="shared" si="113"/>
        <v>65</v>
      </c>
      <c r="BK572" s="34">
        <f t="shared" si="114"/>
        <v>74</v>
      </c>
      <c r="BL572" s="34">
        <f t="shared" si="115"/>
        <v>1</v>
      </c>
      <c r="BM572" s="34">
        <f t="shared" si="116"/>
        <v>51</v>
      </c>
      <c r="BN572" s="34">
        <f t="shared" si="117"/>
        <v>100</v>
      </c>
      <c r="BO572" s="34">
        <f t="shared" si="118"/>
        <v>67</v>
      </c>
      <c r="BP572" s="34">
        <f t="shared" si="119"/>
        <v>85</v>
      </c>
      <c r="BQ572" s="35">
        <f t="shared" si="120"/>
        <v>75</v>
      </c>
      <c r="BR572" s="34">
        <f t="shared" si="121"/>
        <v>75</v>
      </c>
      <c r="BS572" s="35">
        <f t="shared" si="122"/>
        <v>79</v>
      </c>
      <c r="BT572" s="35">
        <f t="shared" si="123"/>
        <v>100</v>
      </c>
      <c r="BU572" s="35">
        <f t="shared" si="124"/>
        <v>35</v>
      </c>
      <c r="BV572" s="35">
        <f t="shared" si="125"/>
        <v>70</v>
      </c>
    </row>
    <row r="573" spans="2:74" hidden="1" x14ac:dyDescent="0.3">
      <c r="B573" s="6" t="s">
        <v>877</v>
      </c>
      <c r="C573" s="6">
        <v>209011199</v>
      </c>
      <c r="D573" s="6" t="s">
        <v>215</v>
      </c>
      <c r="E573" s="6" t="s">
        <v>103</v>
      </c>
      <c r="F573" s="6" t="s">
        <v>689</v>
      </c>
      <c r="G573" s="6" t="s">
        <v>86</v>
      </c>
      <c r="H573" s="6" t="s">
        <v>78</v>
      </c>
      <c r="I573" s="22">
        <v>860000</v>
      </c>
      <c r="J573" s="22">
        <v>850000</v>
      </c>
      <c r="K573" s="22">
        <v>870000</v>
      </c>
      <c r="L573" s="22">
        <v>863000</v>
      </c>
      <c r="M573" s="22">
        <v>840000</v>
      </c>
      <c r="N573" s="22">
        <v>860000</v>
      </c>
      <c r="O573" s="23">
        <v>34</v>
      </c>
      <c r="P573" s="23">
        <v>31</v>
      </c>
      <c r="Q573" s="23">
        <v>26</v>
      </c>
      <c r="R573" s="22">
        <v>560</v>
      </c>
      <c r="S573" s="22">
        <v>520</v>
      </c>
      <c r="T573" s="24">
        <v>2.9</v>
      </c>
      <c r="U573" s="24">
        <v>-0.10000000000000009</v>
      </c>
      <c r="V573" s="24">
        <v>3</v>
      </c>
      <c r="W573" s="24">
        <v>3</v>
      </c>
      <c r="X573" s="25">
        <v>3.3860465116279069E-2</v>
      </c>
      <c r="Y573" s="24">
        <v>3.3</v>
      </c>
      <c r="Z573" s="24">
        <v>-1</v>
      </c>
      <c r="AA573" s="24">
        <v>4.3</v>
      </c>
      <c r="AB573" s="24">
        <v>4.5999999999999996</v>
      </c>
      <c r="AC573" s="26">
        <v>0.30902348578491962</v>
      </c>
      <c r="AD573" s="24">
        <v>9.1263804180985879</v>
      </c>
      <c r="AE573" s="6">
        <v>183</v>
      </c>
      <c r="AF573" s="6">
        <v>253</v>
      </c>
      <c r="AG573" s="6">
        <v>201</v>
      </c>
      <c r="AH573" s="27">
        <v>2.1213171577123049</v>
      </c>
      <c r="AI573" s="28">
        <v>1055000</v>
      </c>
      <c r="AJ573" s="28">
        <v>1065000</v>
      </c>
      <c r="AK573" s="28">
        <v>1000000</v>
      </c>
      <c r="AL573" s="29">
        <v>-9.3896713615023476E-3</v>
      </c>
      <c r="AM573" s="29">
        <v>5.5E-2</v>
      </c>
      <c r="AN573" s="6">
        <v>2.6</v>
      </c>
      <c r="AO573" s="27">
        <v>-0.19999999999999973</v>
      </c>
      <c r="AP573" s="6">
        <v>2.8</v>
      </c>
      <c r="AQ573" s="26">
        <v>6.2307692307692307E-2</v>
      </c>
      <c r="AR573" s="28">
        <v>620</v>
      </c>
      <c r="AS573" s="28">
        <v>580</v>
      </c>
      <c r="AT573" s="25">
        <v>6.8965517241379309E-2</v>
      </c>
      <c r="AU573" s="26">
        <v>-5.342093513604107E-2</v>
      </c>
      <c r="AV573" s="30">
        <v>1812.16</v>
      </c>
      <c r="AW573" s="24">
        <v>0.60550000000000004</v>
      </c>
      <c r="AX573" s="24">
        <v>0.39450000000000002</v>
      </c>
      <c r="AY573" s="24">
        <v>0.58950000000000002</v>
      </c>
      <c r="AZ573" s="24">
        <v>0.35299999999999998</v>
      </c>
      <c r="BA573" s="24">
        <v>0.20530000000000001</v>
      </c>
      <c r="BB573" s="24">
        <v>0.2954</v>
      </c>
      <c r="BC573" s="24">
        <v>0.47120000000000001</v>
      </c>
      <c r="BD573" s="31">
        <v>9</v>
      </c>
      <c r="BE573" s="23">
        <v>11</v>
      </c>
      <c r="BF573" s="32" t="s">
        <v>3273</v>
      </c>
      <c r="BG573" s="33">
        <v>145.046332732595</v>
      </c>
      <c r="BH573" s="33">
        <v>-37.742296076826101</v>
      </c>
      <c r="BI573" s="34">
        <f t="shared" si="112"/>
        <v>69</v>
      </c>
      <c r="BJ573" s="34">
        <f t="shared" si="113"/>
        <v>74</v>
      </c>
      <c r="BK573" s="34">
        <f t="shared" si="114"/>
        <v>98</v>
      </c>
      <c r="BL573" s="34">
        <f t="shared" si="115"/>
        <v>100</v>
      </c>
      <c r="BM573" s="34">
        <f t="shared" si="116"/>
        <v>1</v>
      </c>
      <c r="BN573" s="34">
        <f t="shared" si="117"/>
        <v>81</v>
      </c>
      <c r="BO573" s="34">
        <f t="shared" si="118"/>
        <v>100</v>
      </c>
      <c r="BP573" s="34">
        <f t="shared" si="119"/>
        <v>35</v>
      </c>
      <c r="BQ573" s="35">
        <f t="shared" si="120"/>
        <v>63</v>
      </c>
      <c r="BR573" s="34">
        <f t="shared" si="121"/>
        <v>59</v>
      </c>
      <c r="BS573" s="35">
        <f t="shared" si="122"/>
        <v>61</v>
      </c>
      <c r="BT573" s="35">
        <f t="shared" si="123"/>
        <v>62</v>
      </c>
      <c r="BU573" s="35">
        <f t="shared" si="124"/>
        <v>90</v>
      </c>
      <c r="BV573" s="35">
        <f t="shared" si="125"/>
        <v>70</v>
      </c>
    </row>
    <row r="574" spans="2:74" hidden="1" x14ac:dyDescent="0.3">
      <c r="B574" s="6" t="s">
        <v>878</v>
      </c>
      <c r="C574" s="6">
        <v>209021526</v>
      </c>
      <c r="D574" s="6" t="s">
        <v>794</v>
      </c>
      <c r="E574" s="6" t="s">
        <v>103</v>
      </c>
      <c r="F574" s="6" t="s">
        <v>689</v>
      </c>
      <c r="G574" s="6" t="s">
        <v>86</v>
      </c>
      <c r="H574" s="6" t="s">
        <v>78</v>
      </c>
      <c r="I574" s="22">
        <v>950000</v>
      </c>
      <c r="J574" s="22">
        <v>970000</v>
      </c>
      <c r="K574" s="22">
        <v>960000</v>
      </c>
      <c r="L574" s="22">
        <v>930000</v>
      </c>
      <c r="M574" s="22">
        <v>950000</v>
      </c>
      <c r="N574" s="22">
        <v>1020000</v>
      </c>
      <c r="O574" s="23">
        <v>27</v>
      </c>
      <c r="P574" s="23">
        <v>28</v>
      </c>
      <c r="Q574" s="23">
        <v>25</v>
      </c>
      <c r="R574" s="22">
        <v>550</v>
      </c>
      <c r="S574" s="22">
        <v>550</v>
      </c>
      <c r="T574" s="24">
        <v>2.7</v>
      </c>
      <c r="U574" s="24">
        <v>-9.9999999999999645E-2</v>
      </c>
      <c r="V574" s="24">
        <v>2.8</v>
      </c>
      <c r="W574" s="24">
        <v>2.2999999999999998</v>
      </c>
      <c r="X574" s="25">
        <v>3.0105263157894736E-2</v>
      </c>
      <c r="Y574" s="24">
        <v>2</v>
      </c>
      <c r="Z574" s="24">
        <v>-0.60000000000000009</v>
      </c>
      <c r="AA574" s="24">
        <v>2.6</v>
      </c>
      <c r="AB574" s="24">
        <v>2.6</v>
      </c>
      <c r="AC574" s="26">
        <v>0.28173920170477829</v>
      </c>
      <c r="AD574" s="24">
        <v>9.3584699866971803</v>
      </c>
      <c r="AE574" s="6">
        <v>139</v>
      </c>
      <c r="AF574" s="6">
        <v>165</v>
      </c>
      <c r="AG574" s="6">
        <v>182</v>
      </c>
      <c r="AH574" s="27">
        <v>2.2658385093167706</v>
      </c>
      <c r="AI574" s="28">
        <v>948000</v>
      </c>
      <c r="AJ574" s="28">
        <v>1020000</v>
      </c>
      <c r="AK574" s="28">
        <v>915000</v>
      </c>
      <c r="AL574" s="29">
        <v>-7.0588235294117646E-2</v>
      </c>
      <c r="AM574" s="29">
        <v>3.6065573770491806E-2</v>
      </c>
      <c r="AN574" s="6">
        <v>2.5</v>
      </c>
      <c r="AO574" s="27">
        <v>0.10000000000000009</v>
      </c>
      <c r="AP574" s="6">
        <v>2.4</v>
      </c>
      <c r="AQ574" s="26">
        <v>5.9327731092436976E-2</v>
      </c>
      <c r="AR574" s="28">
        <v>595</v>
      </c>
      <c r="AS574" s="28">
        <v>550</v>
      </c>
      <c r="AT574" s="25">
        <v>8.1818181818181818E-2</v>
      </c>
      <c r="AU574" s="26">
        <v>-0.11238865800359532</v>
      </c>
      <c r="AV574" s="30">
        <v>1952.16</v>
      </c>
      <c r="AW574" s="24">
        <v>0.6411</v>
      </c>
      <c r="AX574" s="24">
        <v>0.3589</v>
      </c>
      <c r="AY574" s="24">
        <v>0.56710000000000005</v>
      </c>
      <c r="AZ574" s="24">
        <v>0.39739999999999998</v>
      </c>
      <c r="BA574" s="24">
        <v>0.26569999999999999</v>
      </c>
      <c r="BB574" s="24">
        <v>0.3014</v>
      </c>
      <c r="BC574" s="24">
        <v>0.40479999999999999</v>
      </c>
      <c r="BD574" s="31">
        <v>5.5</v>
      </c>
      <c r="BE574" s="23">
        <v>11</v>
      </c>
      <c r="BF574" s="32" t="s">
        <v>3274</v>
      </c>
      <c r="BG574" s="33">
        <v>144.99329194389901</v>
      </c>
      <c r="BH574" s="33">
        <v>-37.717971668872501</v>
      </c>
      <c r="BI574" s="34">
        <f t="shared" si="112"/>
        <v>72</v>
      </c>
      <c r="BJ574" s="34">
        <f t="shared" si="113"/>
        <v>75</v>
      </c>
      <c r="BK574" s="34">
        <f t="shared" si="114"/>
        <v>97</v>
      </c>
      <c r="BL574" s="34">
        <f t="shared" si="115"/>
        <v>100</v>
      </c>
      <c r="BM574" s="34">
        <f t="shared" si="116"/>
        <v>1</v>
      </c>
      <c r="BN574" s="34">
        <f t="shared" si="117"/>
        <v>76</v>
      </c>
      <c r="BO574" s="34">
        <f t="shared" si="118"/>
        <v>100</v>
      </c>
      <c r="BP574" s="34">
        <f t="shared" si="119"/>
        <v>48</v>
      </c>
      <c r="BQ574" s="35">
        <f t="shared" si="120"/>
        <v>51</v>
      </c>
      <c r="BR574" s="34">
        <f t="shared" si="121"/>
        <v>57</v>
      </c>
      <c r="BS574" s="35">
        <f t="shared" si="122"/>
        <v>79</v>
      </c>
      <c r="BT574" s="35">
        <f t="shared" si="123"/>
        <v>84</v>
      </c>
      <c r="BU574" s="35">
        <f t="shared" si="124"/>
        <v>55</v>
      </c>
      <c r="BV574" s="35">
        <f t="shared" si="125"/>
        <v>70</v>
      </c>
    </row>
    <row r="575" spans="2:74" hidden="1" x14ac:dyDescent="0.3">
      <c r="B575" s="6" t="s">
        <v>879</v>
      </c>
      <c r="C575" s="6">
        <v>303041071</v>
      </c>
      <c r="D575" s="6" t="s">
        <v>880</v>
      </c>
      <c r="E575" s="6" t="s">
        <v>881</v>
      </c>
      <c r="F575" s="6" t="s">
        <v>2780</v>
      </c>
      <c r="G575" s="6" t="s">
        <v>97</v>
      </c>
      <c r="H575" s="6" t="s">
        <v>78</v>
      </c>
      <c r="I575" s="22">
        <v>1490000</v>
      </c>
      <c r="J575" s="22">
        <v>1464500</v>
      </c>
      <c r="K575" s="22">
        <v>1313000</v>
      </c>
      <c r="L575" s="22">
        <v>1530000</v>
      </c>
      <c r="M575" s="22">
        <v>1455000</v>
      </c>
      <c r="N575" s="22">
        <v>1315000</v>
      </c>
      <c r="O575" s="23">
        <v>29</v>
      </c>
      <c r="P575" s="23">
        <v>27</v>
      </c>
      <c r="Q575" s="23">
        <v>24</v>
      </c>
      <c r="R575" s="22">
        <v>750</v>
      </c>
      <c r="S575" s="22">
        <v>725</v>
      </c>
      <c r="T575" s="24">
        <v>2.7</v>
      </c>
      <c r="U575" s="24">
        <v>0</v>
      </c>
      <c r="V575" s="24">
        <v>2.7</v>
      </c>
      <c r="W575" s="24">
        <v>3</v>
      </c>
      <c r="X575" s="25">
        <v>2.6174496644295303E-2</v>
      </c>
      <c r="Y575" s="24">
        <v>3.1</v>
      </c>
      <c r="Z575" s="24">
        <v>-0.79999999999999982</v>
      </c>
      <c r="AA575" s="24">
        <v>3.9</v>
      </c>
      <c r="AB575" s="24">
        <v>3.9</v>
      </c>
      <c r="AC575" s="26">
        <v>0.22870316159250584</v>
      </c>
      <c r="AD575" s="24">
        <v>8.7376336095598397</v>
      </c>
      <c r="AE575" s="6">
        <v>84</v>
      </c>
      <c r="AF575" s="6">
        <v>103</v>
      </c>
      <c r="AG575" s="6">
        <v>93</v>
      </c>
      <c r="AH575" s="27">
        <v>3</v>
      </c>
      <c r="AI575" s="28">
        <v>1269000</v>
      </c>
      <c r="AJ575" s="28">
        <v>1185000</v>
      </c>
      <c r="AK575" s="28">
        <v>965000</v>
      </c>
      <c r="AL575" s="29">
        <v>7.0886075949367092E-2</v>
      </c>
      <c r="AM575" s="29">
        <v>0.31502590673575132</v>
      </c>
      <c r="AN575" s="6">
        <v>2.2000000000000002</v>
      </c>
      <c r="AO575" s="27">
        <v>-9.9999999999999645E-2</v>
      </c>
      <c r="AP575" s="6">
        <v>2.2999999999999998</v>
      </c>
      <c r="AQ575" s="26">
        <v>0.13072727272727275</v>
      </c>
      <c r="AR575" s="28">
        <v>680</v>
      </c>
      <c r="AS575" s="28">
        <v>650</v>
      </c>
      <c r="AT575" s="25">
        <v>4.6153846153846156E-2</v>
      </c>
      <c r="AU575" s="26">
        <v>0.36495788187534328</v>
      </c>
      <c r="AV575" s="30">
        <v>3279.36</v>
      </c>
      <c r="AW575" s="24">
        <v>0.79049999999999998</v>
      </c>
      <c r="AX575" s="24">
        <v>0.20949999999999999</v>
      </c>
      <c r="AY575" s="24">
        <v>0.95250000000000001</v>
      </c>
      <c r="AZ575" s="24">
        <v>2.9700000000000001E-2</v>
      </c>
      <c r="BA575" s="24">
        <v>0.32829999999999998</v>
      </c>
      <c r="BB575" s="24">
        <v>0.4572</v>
      </c>
      <c r="BC575" s="24">
        <v>0.20039999999999999</v>
      </c>
      <c r="BD575" s="31">
        <v>9</v>
      </c>
      <c r="BE575" s="23">
        <v>6</v>
      </c>
      <c r="BF575" s="32" t="s">
        <v>3275</v>
      </c>
      <c r="BG575" s="33">
        <v>153.043856944515</v>
      </c>
      <c r="BH575" s="33">
        <v>-27.526901952374601</v>
      </c>
      <c r="BI575" s="34">
        <f t="shared" si="112"/>
        <v>72</v>
      </c>
      <c r="BJ575" s="34">
        <f t="shared" si="113"/>
        <v>80</v>
      </c>
      <c r="BK575" s="34">
        <f t="shared" si="114"/>
        <v>88</v>
      </c>
      <c r="BL575" s="34">
        <f t="shared" si="115"/>
        <v>1</v>
      </c>
      <c r="BM575" s="34">
        <f t="shared" si="116"/>
        <v>36</v>
      </c>
      <c r="BN575" s="34">
        <f t="shared" si="117"/>
        <v>100</v>
      </c>
      <c r="BO575" s="34">
        <f t="shared" si="118"/>
        <v>100</v>
      </c>
      <c r="BP575" s="34">
        <f t="shared" si="119"/>
        <v>62</v>
      </c>
      <c r="BQ575" s="35">
        <f t="shared" si="120"/>
        <v>38</v>
      </c>
      <c r="BR575" s="34">
        <f t="shared" si="121"/>
        <v>63</v>
      </c>
      <c r="BS575" s="35">
        <f t="shared" si="122"/>
        <v>100</v>
      </c>
      <c r="BT575" s="35">
        <f t="shared" si="123"/>
        <v>65</v>
      </c>
      <c r="BU575" s="35">
        <f t="shared" si="124"/>
        <v>90</v>
      </c>
      <c r="BV575" s="35">
        <f t="shared" si="125"/>
        <v>70</v>
      </c>
    </row>
    <row r="576" spans="2:74" hidden="1" x14ac:dyDescent="0.3">
      <c r="B576" s="6" t="s">
        <v>882</v>
      </c>
      <c r="C576" s="6">
        <v>304041101</v>
      </c>
      <c r="D576" s="6" t="s">
        <v>883</v>
      </c>
      <c r="E576" s="6" t="s">
        <v>308</v>
      </c>
      <c r="F576" s="6" t="s">
        <v>2780</v>
      </c>
      <c r="G576" s="6" t="s">
        <v>97</v>
      </c>
      <c r="H576" s="6" t="s">
        <v>78</v>
      </c>
      <c r="I576" s="22">
        <v>1178100</v>
      </c>
      <c r="J576" s="22">
        <v>1200000</v>
      </c>
      <c r="K576" s="22">
        <v>1100000</v>
      </c>
      <c r="L576" s="22">
        <v>1250000</v>
      </c>
      <c r="M576" s="22">
        <v>1200000</v>
      </c>
      <c r="N576" s="22">
        <v>1067000</v>
      </c>
      <c r="O576" s="23">
        <v>23</v>
      </c>
      <c r="P576" s="23">
        <v>22</v>
      </c>
      <c r="Q576" s="23">
        <v>22</v>
      </c>
      <c r="R576" s="22">
        <v>680</v>
      </c>
      <c r="S576" s="22">
        <v>650</v>
      </c>
      <c r="T576" s="24">
        <v>2.5</v>
      </c>
      <c r="U576" s="24">
        <v>-0.20000000000000018</v>
      </c>
      <c r="V576" s="24">
        <v>2.7</v>
      </c>
      <c r="W576" s="24">
        <v>2.8</v>
      </c>
      <c r="X576" s="25">
        <v>3.0014430014430014E-2</v>
      </c>
      <c r="Y576" s="24">
        <v>3.7</v>
      </c>
      <c r="Z576" s="24">
        <v>-0.79999999999999982</v>
      </c>
      <c r="AA576" s="24">
        <v>4.5</v>
      </c>
      <c r="AB576" s="24">
        <v>4.7</v>
      </c>
      <c r="AC576" s="26">
        <v>0.27104591836734693</v>
      </c>
      <c r="AD576" s="24">
        <v>9.0305202609890109</v>
      </c>
      <c r="AE576" s="6">
        <v>146</v>
      </c>
      <c r="AF576" s="6">
        <v>155</v>
      </c>
      <c r="AG576" s="6">
        <v>103</v>
      </c>
      <c r="AH576" s="27">
        <v>4.4088397790055245</v>
      </c>
      <c r="AI576" s="28">
        <v>1180000</v>
      </c>
      <c r="AJ576" s="28">
        <v>1011000</v>
      </c>
      <c r="AK576" s="28">
        <v>925000</v>
      </c>
      <c r="AL576" s="29">
        <v>0.16716122650840751</v>
      </c>
      <c r="AM576" s="29">
        <v>0.27567567567567569</v>
      </c>
      <c r="AN576" s="6">
        <v>1.7</v>
      </c>
      <c r="AO576" s="27">
        <v>-0.10000000000000009</v>
      </c>
      <c r="AP576" s="6">
        <v>1.8</v>
      </c>
      <c r="AQ576" s="26">
        <v>0.11071428571428572</v>
      </c>
      <c r="AR576" s="28">
        <v>700</v>
      </c>
      <c r="AS576" s="28">
        <v>680</v>
      </c>
      <c r="AT576" s="25">
        <v>2.9411764705882353E-2</v>
      </c>
      <c r="AU576" s="26">
        <v>0.34343042078011765</v>
      </c>
      <c r="AV576" s="30">
        <v>2508.8000000000002</v>
      </c>
      <c r="AW576" s="24">
        <v>0.70830000000000004</v>
      </c>
      <c r="AX576" s="24">
        <v>0.29170000000000001</v>
      </c>
      <c r="AY576" s="24">
        <v>0.77680000000000005</v>
      </c>
      <c r="AZ576" s="24">
        <v>2.7699999999999999E-2</v>
      </c>
      <c r="BA576" s="24">
        <v>0.2437</v>
      </c>
      <c r="BB576" s="24">
        <v>0.36759999999999998</v>
      </c>
      <c r="BC576" s="24">
        <v>0.3745</v>
      </c>
      <c r="BD576" s="31">
        <v>8.5</v>
      </c>
      <c r="BE576" s="23">
        <v>9</v>
      </c>
      <c r="BF576" s="32" t="s">
        <v>3276</v>
      </c>
      <c r="BG576" s="33">
        <v>152.973631211515</v>
      </c>
      <c r="BH576" s="33">
        <v>-27.410736944359702</v>
      </c>
      <c r="BI576" s="34">
        <f t="shared" si="112"/>
        <v>75</v>
      </c>
      <c r="BJ576" s="34">
        <f t="shared" si="113"/>
        <v>88</v>
      </c>
      <c r="BK576" s="34">
        <f t="shared" si="114"/>
        <v>70</v>
      </c>
      <c r="BL576" s="34">
        <f t="shared" si="115"/>
        <v>1</v>
      </c>
      <c r="BM576" s="34">
        <f t="shared" si="116"/>
        <v>84</v>
      </c>
      <c r="BN576" s="34">
        <f t="shared" si="117"/>
        <v>100</v>
      </c>
      <c r="BO576" s="34">
        <f t="shared" si="118"/>
        <v>100</v>
      </c>
      <c r="BP576" s="34">
        <f t="shared" si="119"/>
        <v>44</v>
      </c>
      <c r="BQ576" s="35">
        <f t="shared" si="120"/>
        <v>51</v>
      </c>
      <c r="BR576" s="34">
        <f t="shared" si="121"/>
        <v>60</v>
      </c>
      <c r="BS576" s="35">
        <f t="shared" si="122"/>
        <v>86</v>
      </c>
      <c r="BT576" s="35">
        <f t="shared" si="123"/>
        <v>55</v>
      </c>
      <c r="BU576" s="35">
        <f t="shared" si="124"/>
        <v>85</v>
      </c>
      <c r="BV576" s="35">
        <f t="shared" si="125"/>
        <v>70</v>
      </c>
    </row>
    <row r="577" spans="2:74" hidden="1" x14ac:dyDescent="0.3">
      <c r="B577" s="6" t="s">
        <v>884</v>
      </c>
      <c r="C577" s="6">
        <v>308041528</v>
      </c>
      <c r="D577" s="6" t="s">
        <v>885</v>
      </c>
      <c r="E577" s="6" t="s">
        <v>370</v>
      </c>
      <c r="F577" s="6" t="s">
        <v>2698</v>
      </c>
      <c r="G577" s="6" t="s">
        <v>97</v>
      </c>
      <c r="H577" s="6" t="s">
        <v>78</v>
      </c>
      <c r="I577" s="22">
        <v>220000</v>
      </c>
      <c r="J577" s="22">
        <v>220000</v>
      </c>
      <c r="K577" s="22">
        <v>230000</v>
      </c>
      <c r="L577" s="22">
        <v>205000</v>
      </c>
      <c r="M577" s="22">
        <v>205000</v>
      </c>
      <c r="N577" s="22">
        <v>223000</v>
      </c>
      <c r="O577" s="23">
        <v>91</v>
      </c>
      <c r="P577" s="23">
        <v>98</v>
      </c>
      <c r="Q577" s="23">
        <v>80</v>
      </c>
      <c r="R577" s="22">
        <v>390</v>
      </c>
      <c r="S577" s="22">
        <v>395</v>
      </c>
      <c r="T577" s="24">
        <v>1.2</v>
      </c>
      <c r="U577" s="24">
        <v>-0.10000000000000009</v>
      </c>
      <c r="V577" s="24">
        <v>1.3</v>
      </c>
      <c r="W577" s="24">
        <v>1.7</v>
      </c>
      <c r="X577" s="25">
        <v>9.2181818181818184E-2</v>
      </c>
      <c r="Y577" s="24">
        <v>0.7</v>
      </c>
      <c r="Z577" s="24">
        <v>-0.20000000000000007</v>
      </c>
      <c r="AA577" s="24">
        <v>0.9</v>
      </c>
      <c r="AB577" s="24">
        <v>1</v>
      </c>
      <c r="AC577" s="26">
        <v>0.20788912579957353</v>
      </c>
      <c r="AD577" s="24">
        <v>2.2552074790880758</v>
      </c>
      <c r="AE577" s="6">
        <v>47</v>
      </c>
      <c r="AF577" s="6">
        <v>51</v>
      </c>
      <c r="AG577" s="6">
        <v>84</v>
      </c>
      <c r="AH577" s="27">
        <v>3.2914285714285714</v>
      </c>
      <c r="AI577" s="28">
        <v>208000</v>
      </c>
      <c r="AJ577" s="28">
        <v>235000</v>
      </c>
      <c r="AK577" s="28">
        <v>195000</v>
      </c>
      <c r="AL577" s="29">
        <v>-0.1148936170212766</v>
      </c>
      <c r="AM577" s="29">
        <v>6.6666666666666666E-2</v>
      </c>
      <c r="AN577" s="6">
        <v>1.7</v>
      </c>
      <c r="AO577" s="27">
        <v>-0.59999999999999987</v>
      </c>
      <c r="AP577" s="6">
        <v>2.2999999999999998</v>
      </c>
      <c r="AQ577" s="26">
        <v>-3.2903225806451615E-2</v>
      </c>
      <c r="AR577" s="28">
        <v>390</v>
      </c>
      <c r="AS577" s="28">
        <v>400</v>
      </c>
      <c r="AT577" s="25">
        <v>-2.5000000000000001E-2</v>
      </c>
      <c r="AU577" s="26">
        <v>7.8573861777636589E-2</v>
      </c>
      <c r="AV577" s="30">
        <v>1876.0000000000002</v>
      </c>
      <c r="AW577" s="24">
        <v>0.71679999999999999</v>
      </c>
      <c r="AX577" s="24">
        <v>0.28320000000000001</v>
      </c>
      <c r="AY577" s="24">
        <v>0.96220000000000006</v>
      </c>
      <c r="AZ577" s="24">
        <v>1.03E-2</v>
      </c>
      <c r="BA577" s="24">
        <v>0.3871</v>
      </c>
      <c r="BB577" s="24">
        <v>0.24479999999999999</v>
      </c>
      <c r="BC577" s="24">
        <v>0.24440000000000001</v>
      </c>
      <c r="BD577" s="31">
        <v>4</v>
      </c>
      <c r="BE577" s="23">
        <v>416</v>
      </c>
      <c r="BF577" s="32" t="s">
        <v>3277</v>
      </c>
      <c r="BG577" s="33">
        <v>150.104156568615</v>
      </c>
      <c r="BH577" s="33">
        <v>-24.804087148559301</v>
      </c>
      <c r="BI577" s="34">
        <f t="shared" si="112"/>
        <v>97</v>
      </c>
      <c r="BJ577" s="34">
        <f t="shared" si="113"/>
        <v>88</v>
      </c>
      <c r="BK577" s="34">
        <f t="shared" si="114"/>
        <v>84</v>
      </c>
      <c r="BL577" s="34">
        <f t="shared" si="115"/>
        <v>74</v>
      </c>
      <c r="BM577" s="34">
        <f t="shared" si="116"/>
        <v>1</v>
      </c>
      <c r="BN577" s="34">
        <f t="shared" si="117"/>
        <v>1</v>
      </c>
      <c r="BO577" s="34">
        <f t="shared" si="118"/>
        <v>39</v>
      </c>
      <c r="BP577" s="34">
        <f t="shared" si="119"/>
        <v>75</v>
      </c>
      <c r="BQ577" s="35">
        <f t="shared" si="120"/>
        <v>100</v>
      </c>
      <c r="BR577" s="34">
        <f t="shared" si="121"/>
        <v>100</v>
      </c>
      <c r="BS577" s="35">
        <f t="shared" si="122"/>
        <v>100</v>
      </c>
      <c r="BT577" s="35">
        <f t="shared" si="123"/>
        <v>100</v>
      </c>
      <c r="BU577" s="35">
        <f t="shared" si="124"/>
        <v>40</v>
      </c>
      <c r="BV577" s="35">
        <f t="shared" si="125"/>
        <v>70</v>
      </c>
    </row>
    <row r="578" spans="2:74" hidden="1" x14ac:dyDescent="0.3">
      <c r="B578" s="6" t="s">
        <v>886</v>
      </c>
      <c r="C578" s="6">
        <v>310011275</v>
      </c>
      <c r="D578" s="6" t="s">
        <v>887</v>
      </c>
      <c r="E578" s="6" t="s">
        <v>561</v>
      </c>
      <c r="F578" s="6" t="s">
        <v>2780</v>
      </c>
      <c r="G578" s="6" t="s">
        <v>97</v>
      </c>
      <c r="H578" s="6" t="s">
        <v>78</v>
      </c>
      <c r="I578" s="22">
        <v>1025100</v>
      </c>
      <c r="J578" s="22">
        <v>994500</v>
      </c>
      <c r="K578" s="22">
        <v>850000</v>
      </c>
      <c r="L578" s="22">
        <v>937000</v>
      </c>
      <c r="M578" s="22">
        <v>960000</v>
      </c>
      <c r="N578" s="22">
        <v>845000</v>
      </c>
      <c r="O578" s="23">
        <v>25</v>
      </c>
      <c r="P578" s="23">
        <v>24</v>
      </c>
      <c r="Q578" s="23">
        <v>23</v>
      </c>
      <c r="R578" s="22">
        <v>670</v>
      </c>
      <c r="S578" s="22">
        <v>650</v>
      </c>
      <c r="T578" s="24">
        <v>2.6</v>
      </c>
      <c r="U578" s="24">
        <v>-0.39999999999999991</v>
      </c>
      <c r="V578" s="24">
        <v>3</v>
      </c>
      <c r="W578" s="24">
        <v>3</v>
      </c>
      <c r="X578" s="25">
        <v>3.3986928104575161E-2</v>
      </c>
      <c r="Y578" s="24">
        <v>3.1</v>
      </c>
      <c r="Z578" s="24">
        <v>-1.1999999999999997</v>
      </c>
      <c r="AA578" s="24">
        <v>4.3</v>
      </c>
      <c r="AB578" s="24">
        <v>4.3</v>
      </c>
      <c r="AC578" s="26">
        <v>0.27529419499046742</v>
      </c>
      <c r="AD578" s="24">
        <v>8.1000022756810601</v>
      </c>
      <c r="AE578" s="6">
        <v>184</v>
      </c>
      <c r="AF578" s="6">
        <v>194</v>
      </c>
      <c r="AG578" s="6">
        <v>157</v>
      </c>
      <c r="AH578" s="27">
        <v>4.172043010752688</v>
      </c>
      <c r="AI578" s="28">
        <v>850000</v>
      </c>
      <c r="AJ578" s="28">
        <v>757915</v>
      </c>
      <c r="AK578" s="28">
        <v>657000</v>
      </c>
      <c r="AL578" s="29">
        <v>0.12149779328816555</v>
      </c>
      <c r="AM578" s="29">
        <v>0.29375951293759511</v>
      </c>
      <c r="AN578" s="6">
        <v>2</v>
      </c>
      <c r="AO578" s="27">
        <v>-0.39999999999999991</v>
      </c>
      <c r="AP578" s="6">
        <v>2.4</v>
      </c>
      <c r="AQ578" s="26">
        <v>0.12251308900523561</v>
      </c>
      <c r="AR578" s="28">
        <v>615</v>
      </c>
      <c r="AS578" s="28">
        <v>580</v>
      </c>
      <c r="AT578" s="25">
        <v>6.0344827586206899E-2</v>
      </c>
      <c r="AU578" s="26">
        <v>0.44490982491811826</v>
      </c>
      <c r="AV578" s="30">
        <v>2433.7600000000002</v>
      </c>
      <c r="AW578" s="24">
        <v>0.74960000000000004</v>
      </c>
      <c r="AX578" s="24">
        <v>0.25040000000000001</v>
      </c>
      <c r="AY578" s="24">
        <v>0.81530000000000002</v>
      </c>
      <c r="AZ578" s="24">
        <v>0.152</v>
      </c>
      <c r="BA578" s="24">
        <v>0.25009999999999999</v>
      </c>
      <c r="BB578" s="24">
        <v>0.4229</v>
      </c>
      <c r="BC578" s="24">
        <v>0.29930000000000001</v>
      </c>
      <c r="BD578" s="31">
        <v>7.5</v>
      </c>
      <c r="BE578" s="23">
        <v>11</v>
      </c>
      <c r="BF578" s="32" t="s">
        <v>3278</v>
      </c>
      <c r="BG578" s="33">
        <v>152.977136937371</v>
      </c>
      <c r="BH578" s="33">
        <v>-27.5626544508495</v>
      </c>
      <c r="BI578" s="34">
        <f t="shared" si="112"/>
        <v>74</v>
      </c>
      <c r="BJ578" s="34">
        <f t="shared" si="113"/>
        <v>84</v>
      </c>
      <c r="BK578" s="34">
        <f t="shared" si="114"/>
        <v>73</v>
      </c>
      <c r="BL578" s="34">
        <f t="shared" si="115"/>
        <v>1</v>
      </c>
      <c r="BM578" s="34">
        <f t="shared" si="116"/>
        <v>61</v>
      </c>
      <c r="BN578" s="34">
        <f t="shared" si="117"/>
        <v>100</v>
      </c>
      <c r="BO578" s="34">
        <f t="shared" si="118"/>
        <v>100</v>
      </c>
      <c r="BP578" s="34">
        <f t="shared" si="119"/>
        <v>45</v>
      </c>
      <c r="BQ578" s="35">
        <f t="shared" si="120"/>
        <v>64</v>
      </c>
      <c r="BR578" s="34">
        <f t="shared" si="121"/>
        <v>69</v>
      </c>
      <c r="BS578" s="35">
        <f t="shared" si="122"/>
        <v>83</v>
      </c>
      <c r="BT578" s="35">
        <f t="shared" si="123"/>
        <v>65</v>
      </c>
      <c r="BU578" s="35">
        <f t="shared" si="124"/>
        <v>75</v>
      </c>
      <c r="BV578" s="35">
        <f t="shared" si="125"/>
        <v>70</v>
      </c>
    </row>
    <row r="579" spans="2:74" hidden="1" x14ac:dyDescent="0.3">
      <c r="B579" s="6" t="s">
        <v>888</v>
      </c>
      <c r="C579" s="6">
        <v>507011259</v>
      </c>
      <c r="D579" s="6" t="s">
        <v>283</v>
      </c>
      <c r="E579" s="6" t="s">
        <v>284</v>
      </c>
      <c r="F579" s="6" t="s">
        <v>2720</v>
      </c>
      <c r="G579" s="6" t="s">
        <v>93</v>
      </c>
      <c r="H579" s="6" t="s">
        <v>78</v>
      </c>
      <c r="I579" s="22">
        <v>803400</v>
      </c>
      <c r="J579" s="22">
        <v>795600</v>
      </c>
      <c r="K579" s="22">
        <v>639490</v>
      </c>
      <c r="L579" s="22">
        <v>842000</v>
      </c>
      <c r="M579" s="22">
        <v>828000</v>
      </c>
      <c r="N579" s="22">
        <v>765000</v>
      </c>
      <c r="O579" s="23">
        <v>37</v>
      </c>
      <c r="P579" s="23">
        <v>37</v>
      </c>
      <c r="Q579" s="23">
        <v>32</v>
      </c>
      <c r="R579" s="22">
        <v>720</v>
      </c>
      <c r="S579" s="22">
        <v>650</v>
      </c>
      <c r="T579" s="24">
        <v>3.1</v>
      </c>
      <c r="U579" s="24">
        <v>-0.19999999999999973</v>
      </c>
      <c r="V579" s="24">
        <v>3.3</v>
      </c>
      <c r="W579" s="24">
        <v>3.2</v>
      </c>
      <c r="X579" s="25">
        <v>4.6601941747572817E-2</v>
      </c>
      <c r="Y579" s="24">
        <v>3.3</v>
      </c>
      <c r="Z579" s="24">
        <v>-1</v>
      </c>
      <c r="AA579" s="24">
        <v>4.3</v>
      </c>
      <c r="AB579" s="24">
        <v>3.5</v>
      </c>
      <c r="AC579" s="26">
        <v>0.29515938606847697</v>
      </c>
      <c r="AD579" s="24">
        <v>6.3336284927194013</v>
      </c>
      <c r="AE579" s="6">
        <v>388</v>
      </c>
      <c r="AF579" s="6">
        <v>441</v>
      </c>
      <c r="AG579" s="6">
        <v>283</v>
      </c>
      <c r="AH579" s="27">
        <v>4.5586592178770946</v>
      </c>
      <c r="AI579" s="28">
        <v>871000</v>
      </c>
      <c r="AJ579" s="28">
        <v>735000</v>
      </c>
      <c r="AK579" s="28">
        <v>620000</v>
      </c>
      <c r="AL579" s="29">
        <v>0.18503401360544217</v>
      </c>
      <c r="AM579" s="29">
        <v>0.40483870967741936</v>
      </c>
      <c r="AN579" s="6">
        <v>2.5</v>
      </c>
      <c r="AO579" s="27">
        <v>-0.5</v>
      </c>
      <c r="AP579" s="6">
        <v>3</v>
      </c>
      <c r="AQ579" s="26">
        <v>6.8146718146718147E-2</v>
      </c>
      <c r="AR579" s="28">
        <v>700</v>
      </c>
      <c r="AS579" s="28">
        <v>650</v>
      </c>
      <c r="AT579" s="25">
        <v>7.6923076923076927E-2</v>
      </c>
      <c r="AU579" s="26">
        <v>0.45978298612388624</v>
      </c>
      <c r="AV579" s="30">
        <v>2439.36</v>
      </c>
      <c r="AW579" s="24">
        <v>0.79</v>
      </c>
      <c r="AX579" s="24">
        <v>0.21</v>
      </c>
      <c r="AY579" s="24">
        <v>0.91790000000000005</v>
      </c>
      <c r="AZ579" s="24">
        <v>4.0599999999999997E-2</v>
      </c>
      <c r="BA579" s="24">
        <v>0.1918</v>
      </c>
      <c r="BB579" s="24">
        <v>0.5544</v>
      </c>
      <c r="BC579" s="24">
        <v>0.2379</v>
      </c>
      <c r="BD579" s="31">
        <v>7</v>
      </c>
      <c r="BE579" s="23">
        <v>23</v>
      </c>
      <c r="BF579" s="32" t="s">
        <v>3279</v>
      </c>
      <c r="BG579" s="33">
        <v>115.81620197132899</v>
      </c>
      <c r="BH579" s="33">
        <v>-32.153989026567999</v>
      </c>
      <c r="BI579" s="34">
        <f t="shared" si="112"/>
        <v>65</v>
      </c>
      <c r="BJ579" s="34">
        <f t="shared" si="113"/>
        <v>75</v>
      </c>
      <c r="BK579" s="34">
        <f t="shared" si="114"/>
        <v>68</v>
      </c>
      <c r="BL579" s="34">
        <f t="shared" si="115"/>
        <v>1</v>
      </c>
      <c r="BM579" s="34">
        <f t="shared" si="116"/>
        <v>93</v>
      </c>
      <c r="BN579" s="34">
        <f t="shared" si="117"/>
        <v>90</v>
      </c>
      <c r="BO579" s="34">
        <f t="shared" si="118"/>
        <v>100</v>
      </c>
      <c r="BP579" s="34">
        <f t="shared" si="119"/>
        <v>32</v>
      </c>
      <c r="BQ579" s="35">
        <f t="shared" si="120"/>
        <v>100</v>
      </c>
      <c r="BR579" s="34">
        <f t="shared" si="121"/>
        <v>87</v>
      </c>
      <c r="BS579" s="35">
        <f t="shared" si="122"/>
        <v>70</v>
      </c>
      <c r="BT579" s="35">
        <f t="shared" si="123"/>
        <v>62</v>
      </c>
      <c r="BU579" s="35">
        <f t="shared" si="124"/>
        <v>70</v>
      </c>
      <c r="BV579" s="35">
        <f t="shared" si="125"/>
        <v>70</v>
      </c>
    </row>
    <row r="580" spans="2:74" hidden="1" x14ac:dyDescent="0.3">
      <c r="B580" s="6" t="s">
        <v>889</v>
      </c>
      <c r="C580" s="6">
        <v>507041184</v>
      </c>
      <c r="D580" s="6" t="s">
        <v>469</v>
      </c>
      <c r="E580" s="6" t="s">
        <v>284</v>
      </c>
      <c r="F580" s="6" t="s">
        <v>2720</v>
      </c>
      <c r="G580" s="6" t="s">
        <v>93</v>
      </c>
      <c r="H580" s="6" t="s">
        <v>78</v>
      </c>
      <c r="I580" s="22">
        <v>1480780</v>
      </c>
      <c r="J580" s="22">
        <v>1550000</v>
      </c>
      <c r="K580" s="22">
        <v>1315000</v>
      </c>
      <c r="L580" s="22">
        <v>1440000</v>
      </c>
      <c r="M580" s="22">
        <v>1550000</v>
      </c>
      <c r="N580" s="22">
        <v>1280000</v>
      </c>
      <c r="O580" s="23">
        <v>53</v>
      </c>
      <c r="P580" s="23">
        <v>49</v>
      </c>
      <c r="Q580" s="23">
        <v>49</v>
      </c>
      <c r="R580" s="22">
        <v>850</v>
      </c>
      <c r="S580" s="22">
        <v>850</v>
      </c>
      <c r="T580" s="24">
        <v>3.1</v>
      </c>
      <c r="U580" s="24">
        <v>0.10000000000000009</v>
      </c>
      <c r="V580" s="24">
        <v>3</v>
      </c>
      <c r="W580" s="24">
        <v>3.4</v>
      </c>
      <c r="X580" s="25">
        <v>2.9849133564742905E-2</v>
      </c>
      <c r="Y580" s="24">
        <v>2.1</v>
      </c>
      <c r="Z580" s="24">
        <v>-0.60000000000000009</v>
      </c>
      <c r="AA580" s="24">
        <v>2.7</v>
      </c>
      <c r="AB580" s="24">
        <v>2.6</v>
      </c>
      <c r="AC580" s="26">
        <v>0.32656134743053844</v>
      </c>
      <c r="AD580" s="24">
        <v>10.940396200185356</v>
      </c>
      <c r="AE580" s="6">
        <v>353</v>
      </c>
      <c r="AF580" s="6">
        <v>418</v>
      </c>
      <c r="AG580" s="6">
        <v>303</v>
      </c>
      <c r="AH580" s="27">
        <v>5.5772558714462299</v>
      </c>
      <c r="AI580" s="28">
        <v>1360000</v>
      </c>
      <c r="AJ580" s="28">
        <v>1160000</v>
      </c>
      <c r="AK580" s="28">
        <v>962000</v>
      </c>
      <c r="AL580" s="29">
        <v>0.17241379310344829</v>
      </c>
      <c r="AM580" s="29">
        <v>0.41372141372141374</v>
      </c>
      <c r="AN580" s="6">
        <v>2.4</v>
      </c>
      <c r="AO580" s="27">
        <v>-0.5</v>
      </c>
      <c r="AP580" s="6">
        <v>2.9</v>
      </c>
      <c r="AQ580" s="26">
        <v>7.4358974358974358E-2</v>
      </c>
      <c r="AR580" s="28">
        <v>800</v>
      </c>
      <c r="AS580" s="28">
        <v>750</v>
      </c>
      <c r="AT580" s="25">
        <v>6.6666666666666666E-2</v>
      </c>
      <c r="AU580" s="26">
        <v>0.52130058045535177</v>
      </c>
      <c r="AV580" s="30">
        <v>2602.88</v>
      </c>
      <c r="AW580" s="24">
        <v>0.88839999999999997</v>
      </c>
      <c r="AX580" s="24">
        <v>0.1116</v>
      </c>
      <c r="AY580" s="24">
        <v>0.98780000000000001</v>
      </c>
      <c r="AZ580" s="24">
        <v>9.1999999999999998E-3</v>
      </c>
      <c r="BA580" s="24">
        <v>0.54369999999999996</v>
      </c>
      <c r="BB580" s="24">
        <v>0.3327</v>
      </c>
      <c r="BC580" s="24">
        <v>0.1048</v>
      </c>
      <c r="BD580" s="31">
        <v>9</v>
      </c>
      <c r="BE580" s="23">
        <v>12</v>
      </c>
      <c r="BF580" s="32" t="s">
        <v>3280</v>
      </c>
      <c r="BG580" s="33">
        <v>115.829286825091</v>
      </c>
      <c r="BH580" s="33">
        <v>-32.053092418228402</v>
      </c>
      <c r="BI580" s="34">
        <f t="shared" ref="BI580:BI643" si="126">IF(T580&lt;=1, 100, IF(T580&gt;=7, 1, ROUND(100 - ((T580-1)/6)*99, 0)))</f>
        <v>65</v>
      </c>
      <c r="BJ580" s="34">
        <f t="shared" ref="BJ580:BJ643" si="127">IF(AN580&lt;=1, 100, IF(AN580&gt;=7, 1, ROUND(100 - ((AN580-1)/6)*99, 0)))</f>
        <v>77</v>
      </c>
      <c r="BK580" s="34">
        <f t="shared" ref="BK580:BK643" si="128">IF(AH580&lt;=2, 100, IF(AH580&gt;=10, 1, ROUND(100 - ((AH580-2)/8)*99, 0)))</f>
        <v>56</v>
      </c>
      <c r="BL580" s="34">
        <f t="shared" ref="BL580:BL643" si="129">IF(OR(ISBLANK(AU580), AU580=""), "", IF(AU580&lt;=0, 100, IF(AU580&gt;=0.3, 1, ROUND(100 - (AU580/0.3)*99, 0))))</f>
        <v>1</v>
      </c>
      <c r="BM580" s="34">
        <f t="shared" ref="BM580:BM643" si="130">IF(AL580&lt;=0, 1, IF(AL580&gt;=0.2, 100, ROUND(1 + (AL580/0.2)*99, 0)))</f>
        <v>86</v>
      </c>
      <c r="BN580" s="34">
        <f t="shared" ref="BN580:BN643" si="131">IF(AQ580&lt;=0.01, 1, IF(AQ580&gt;=0.075, 100, ROUND(1 + ((AQ580-0.01)/0.065)*99, 0)))</f>
        <v>99</v>
      </c>
      <c r="BO580" s="34">
        <f t="shared" ref="BO580:BO643" si="132">IF(BE580&gt;=750, 1, IF(BE580&lt;=50, 100, ROUND(100 - 99 * (((BE580 - 50)/700)^0.75), 0)))</f>
        <v>100</v>
      </c>
      <c r="BP580" s="34">
        <f t="shared" ref="BP580:BP643" si="133">IF(BA580&gt;=0.5, 100, IF(BA580&lt;=0.05, 1, ROUND(1 + ((BA580-0.05)/0.45)*99, 0)))</f>
        <v>100</v>
      </c>
      <c r="BQ580" s="35">
        <f t="shared" ref="BQ580:BQ643" si="134">IF(X580&gt;=0.045, 100, IF(X580&lt;=0.015, 1, ROUND(1 + ((X580-0.015)/0.03)*99, 0)))</f>
        <v>50</v>
      </c>
      <c r="BR580" s="34">
        <f t="shared" ref="BR580:BR643" si="135">IF(AD580&lt;=5, 100, IF(AD580&gt;=15, 1, ROUND(100 - ((AD580-5)/10)*99, 0)))</f>
        <v>41</v>
      </c>
      <c r="BS580" s="35">
        <f t="shared" ref="BS580:BS643" si="136">IF(AC580&lt;=0.25, 100, IF(AC580&gt;=0.4, 1, ROUND(100 - ((AC580-0.25)/0.15)*99, 0)))</f>
        <v>49</v>
      </c>
      <c r="BT580" s="35">
        <f t="shared" ref="BT580:BT643" si="137">IF(Y580&lt;=1, 100, IF(Y580&gt;=7, 1, ROUND(100 - ((Y580-1)/6)*99, 0)))</f>
        <v>82</v>
      </c>
      <c r="BU580" s="35">
        <f t="shared" ref="BU580:BU643" si="138">BD580*10</f>
        <v>90</v>
      </c>
      <c r="BV580" s="35">
        <f t="shared" ref="BV580:BV643" si="139">IF(
  (
    IF($BI$2,0.1,0) + IF($BJ$2,0.1,0) + IF($BK$2,0.05,0) + IF($BL$2,0.07,0) + IF($BM$2,0.05,0) + IF($BN$2,0.1,0) +
    IF($BO$2,0.07,0) + IF($BP$2,0.08,0) + IF($BQ$2,0.08,0) + IF($BR$2,0.07,0) + IF($BS$2,0.07,0) + IF($BT$2,0.08,0) +
    IF($BU$2,0.08,0)
  ) = 0,
  "",
  ROUND(
    (
      IF($BI$2, BI580*0.1, 0) + IF($BJ$2, BJ580*0.1, 0) + IF($BK$2, BK580*0.05, 0) + IF($BL$2, BL580*0.07, 0) +
      IF($BM$2, BM580*0.05, 0) + IF($BN$2, BN580*0.1, 0) + IF($BO$2, BO580*0.07, 0) + IF($BP$2, BP580*0.08, 0) +
      IF($BQ$2, BQ580*0.08, 0) + IF($BR$2, BR580*0.07, 0) + IF($BS$2, BS580*0.07, 0) + IF($BT$2, BT580*0.08, 0) +
      IF($BU$2, BU580*0.08, 0)
    ) /
    (
      IF($BI$2,0.1,0) + IF($BJ$2,0.1,0) + IF($BK$2,0.05,0) + IF($BL$2,0.07,0) + IF($BM$2,0.05,0) +
      IF($BN$2,0.1,0) + IF($BO$2,0.07,0) + IF($BP$2,0.08,0) + IF($BQ$2,0.08,0) + IF($BR$2,0.07,0) +
      IF($BS$2,0.07,0) + IF($BT$2,0.08,0) + IF($BU$2,0.08,0)
    ),
  0)
)</f>
        <v>70</v>
      </c>
    </row>
    <row r="581" spans="2:74" hidden="1" x14ac:dyDescent="0.3">
      <c r="B581" s="6" t="s">
        <v>890</v>
      </c>
      <c r="C581" s="6">
        <v>603011066</v>
      </c>
      <c r="D581" s="6" t="s">
        <v>661</v>
      </c>
      <c r="E581" s="6" t="s">
        <v>662</v>
      </c>
      <c r="F581" s="6" t="s">
        <v>2742</v>
      </c>
      <c r="G581" s="6" t="s">
        <v>130</v>
      </c>
      <c r="H581" s="6" t="s">
        <v>78</v>
      </c>
      <c r="I581" s="22">
        <v>575000</v>
      </c>
      <c r="J581" s="22">
        <v>575000</v>
      </c>
      <c r="K581" s="22">
        <v>559000</v>
      </c>
      <c r="L581" s="22">
        <v>509600</v>
      </c>
      <c r="M581" s="22">
        <v>510000</v>
      </c>
      <c r="N581" s="22">
        <v>510000</v>
      </c>
      <c r="O581" s="23">
        <v>169</v>
      </c>
      <c r="P581" s="23">
        <v>156</v>
      </c>
      <c r="Q581" s="23">
        <v>36</v>
      </c>
      <c r="R581" s="22">
        <v>420</v>
      </c>
      <c r="S581" s="22">
        <v>400</v>
      </c>
      <c r="T581" s="24">
        <v>1.9</v>
      </c>
      <c r="U581" s="24">
        <v>0</v>
      </c>
      <c r="V581" s="24">
        <v>1.9</v>
      </c>
      <c r="W581" s="24">
        <v>2.2999999999999998</v>
      </c>
      <c r="X581" s="25">
        <v>3.7982608695652176E-2</v>
      </c>
      <c r="Y581" s="24">
        <v>0.6</v>
      </c>
      <c r="Z581" s="24">
        <v>-0.30000000000000004</v>
      </c>
      <c r="AA581" s="24">
        <v>0.9</v>
      </c>
      <c r="AB581" s="24">
        <v>0.9</v>
      </c>
      <c r="AC581" s="26">
        <v>0.28132033008252061</v>
      </c>
      <c r="AD581" s="24">
        <v>7.4065563094070219</v>
      </c>
      <c r="AE581" s="6">
        <v>142</v>
      </c>
      <c r="AF581" s="6">
        <v>150</v>
      </c>
      <c r="AG581" s="6">
        <v>116</v>
      </c>
      <c r="AH581" s="27">
        <v>10.533333333333333</v>
      </c>
      <c r="AI581" s="28">
        <v>399500</v>
      </c>
      <c r="AJ581" s="28">
        <v>470000</v>
      </c>
      <c r="AK581" s="28">
        <v>420000</v>
      </c>
      <c r="AL581" s="29">
        <v>-0.15</v>
      </c>
      <c r="AM581" s="29">
        <v>-4.880952380952381E-2</v>
      </c>
      <c r="AN581" s="6">
        <v>2</v>
      </c>
      <c r="AO581" s="27">
        <v>0.10000000000000009</v>
      </c>
      <c r="AP581" s="6">
        <v>1.9</v>
      </c>
      <c r="AQ581" s="26">
        <v>7.2198275862068964E-2</v>
      </c>
      <c r="AR581" s="28">
        <v>425</v>
      </c>
      <c r="AS581" s="28">
        <v>450</v>
      </c>
      <c r="AT581" s="25">
        <v>-5.5555555555555552E-2</v>
      </c>
      <c r="AU581" s="26">
        <v>0.15498759455245081</v>
      </c>
      <c r="AV581" s="30">
        <v>1492.96</v>
      </c>
      <c r="AW581" s="24">
        <v>0.74429999999999996</v>
      </c>
      <c r="AX581" s="24">
        <v>0.25569999999999998</v>
      </c>
      <c r="AY581" s="24">
        <v>0.9849</v>
      </c>
      <c r="AZ581" s="24">
        <v>7.4999999999999997E-3</v>
      </c>
      <c r="BA581" s="24">
        <v>0.41920000000000002</v>
      </c>
      <c r="BB581" s="24">
        <v>0.45610000000000001</v>
      </c>
      <c r="BC581" s="24">
        <v>9.2100000000000001E-2</v>
      </c>
      <c r="BD581" s="31">
        <v>2</v>
      </c>
      <c r="BE581" s="23">
        <v>48</v>
      </c>
      <c r="BF581" s="32" t="s">
        <v>3281</v>
      </c>
      <c r="BG581" s="33">
        <v>146.758943424156</v>
      </c>
      <c r="BH581" s="33">
        <v>-42.775173970449998</v>
      </c>
      <c r="BI581" s="34">
        <f t="shared" si="126"/>
        <v>85</v>
      </c>
      <c r="BJ581" s="34">
        <f t="shared" si="127"/>
        <v>84</v>
      </c>
      <c r="BK581" s="34">
        <f t="shared" si="128"/>
        <v>1</v>
      </c>
      <c r="BL581" s="34">
        <f t="shared" si="129"/>
        <v>49</v>
      </c>
      <c r="BM581" s="34">
        <f t="shared" si="130"/>
        <v>1</v>
      </c>
      <c r="BN581" s="34">
        <f t="shared" si="131"/>
        <v>96</v>
      </c>
      <c r="BO581" s="34">
        <f t="shared" si="132"/>
        <v>100</v>
      </c>
      <c r="BP581" s="34">
        <f t="shared" si="133"/>
        <v>82</v>
      </c>
      <c r="BQ581" s="35">
        <f t="shared" si="134"/>
        <v>77</v>
      </c>
      <c r="BR581" s="34">
        <f t="shared" si="135"/>
        <v>76</v>
      </c>
      <c r="BS581" s="35">
        <f t="shared" si="136"/>
        <v>79</v>
      </c>
      <c r="BT581" s="35">
        <f t="shared" si="137"/>
        <v>100</v>
      </c>
      <c r="BU581" s="35">
        <f t="shared" si="138"/>
        <v>20</v>
      </c>
      <c r="BV581" s="35">
        <f t="shared" si="139"/>
        <v>70</v>
      </c>
    </row>
    <row r="582" spans="2:74" hidden="1" x14ac:dyDescent="0.3">
      <c r="B582" s="6" t="s">
        <v>891</v>
      </c>
      <c r="C582" s="6">
        <v>801091101</v>
      </c>
      <c r="D582" s="6" t="s">
        <v>441</v>
      </c>
      <c r="E582" s="6" t="s">
        <v>107</v>
      </c>
      <c r="F582" s="6" t="s">
        <v>2703</v>
      </c>
      <c r="G582" s="6" t="s">
        <v>108</v>
      </c>
      <c r="H582" s="6" t="s">
        <v>78</v>
      </c>
      <c r="I582" s="22">
        <v>1324050</v>
      </c>
      <c r="J582" s="22">
        <v>1337700</v>
      </c>
      <c r="K582" s="22">
        <v>1227600</v>
      </c>
      <c r="L582" s="22">
        <v>1150000</v>
      </c>
      <c r="M582" s="22">
        <v>1186000</v>
      </c>
      <c r="N582" s="22">
        <v>1100000</v>
      </c>
      <c r="O582" s="23">
        <v>23</v>
      </c>
      <c r="P582" s="23">
        <v>23</v>
      </c>
      <c r="Q582" s="23">
        <v>26</v>
      </c>
      <c r="R582" s="22">
        <v>720</v>
      </c>
      <c r="S582" s="22">
        <v>750</v>
      </c>
      <c r="T582" s="24">
        <v>3.9</v>
      </c>
      <c r="U582" s="24">
        <v>0</v>
      </c>
      <c r="V582" s="24">
        <v>3.9</v>
      </c>
      <c r="W582" s="24">
        <v>3.5</v>
      </c>
      <c r="X582" s="25">
        <v>2.8276877761413844E-2</v>
      </c>
      <c r="Y582" s="24">
        <v>1.7</v>
      </c>
      <c r="Z582" s="24">
        <v>-0.19999999999999996</v>
      </c>
      <c r="AA582" s="24">
        <v>1.9</v>
      </c>
      <c r="AB582" s="24">
        <v>2.9</v>
      </c>
      <c r="AC582" s="26">
        <v>0.25309336332958376</v>
      </c>
      <c r="AD582" s="24">
        <v>8.950541338582676</v>
      </c>
      <c r="AE582" s="6">
        <v>68</v>
      </c>
      <c r="AF582" s="6">
        <v>101</v>
      </c>
      <c r="AG582" s="6">
        <v>80</v>
      </c>
      <c r="AH582" s="27">
        <v>2.7398843930635839</v>
      </c>
      <c r="AI582" s="28">
        <v>1212500</v>
      </c>
      <c r="AJ582" s="28">
        <v>1190000</v>
      </c>
      <c r="AK582" s="28">
        <v>1270000</v>
      </c>
      <c r="AL582" s="29">
        <v>1.8907563025210083E-2</v>
      </c>
      <c r="AM582" s="29">
        <v>-4.5275590551181105E-2</v>
      </c>
      <c r="AN582" s="6">
        <v>3</v>
      </c>
      <c r="AO582" s="27">
        <v>-0.10000000000000009</v>
      </c>
      <c r="AP582" s="6">
        <v>3.1</v>
      </c>
      <c r="AQ582" s="26">
        <v>7.5724637681159418E-2</v>
      </c>
      <c r="AR582" s="28">
        <v>725</v>
      </c>
      <c r="AS582" s="28">
        <v>720</v>
      </c>
      <c r="AT582" s="25">
        <v>6.9444444444444441E-3</v>
      </c>
      <c r="AU582" s="26">
        <v>0.16849109961224529</v>
      </c>
      <c r="AV582" s="30">
        <v>2844.8</v>
      </c>
      <c r="AW582" s="24">
        <v>0.73350000000000004</v>
      </c>
      <c r="AX582" s="24">
        <v>0.26650000000000001</v>
      </c>
      <c r="AY582" s="24">
        <v>0.73250000000000004</v>
      </c>
      <c r="AZ582" s="24">
        <v>0.15279999999999999</v>
      </c>
      <c r="BA582" s="24">
        <v>0.36549999999999999</v>
      </c>
      <c r="BB582" s="24">
        <v>0.37059999999999998</v>
      </c>
      <c r="BC582" s="24">
        <v>0.15790000000000001</v>
      </c>
      <c r="BD582" s="31">
        <v>7</v>
      </c>
      <c r="BE582" s="23">
        <v>62</v>
      </c>
      <c r="BF582" s="32" t="s">
        <v>3282</v>
      </c>
      <c r="BG582" s="33">
        <v>149.10260418438099</v>
      </c>
      <c r="BH582" s="33">
        <v>-35.376597364201103</v>
      </c>
      <c r="BI582" s="34">
        <f t="shared" si="126"/>
        <v>52</v>
      </c>
      <c r="BJ582" s="34">
        <f t="shared" si="127"/>
        <v>67</v>
      </c>
      <c r="BK582" s="34">
        <f t="shared" si="128"/>
        <v>91</v>
      </c>
      <c r="BL582" s="34">
        <f t="shared" si="129"/>
        <v>44</v>
      </c>
      <c r="BM582" s="34">
        <f t="shared" si="130"/>
        <v>10</v>
      </c>
      <c r="BN582" s="34">
        <f t="shared" si="131"/>
        <v>100</v>
      </c>
      <c r="BO582" s="34">
        <f t="shared" si="132"/>
        <v>95</v>
      </c>
      <c r="BP582" s="34">
        <f t="shared" si="133"/>
        <v>70</v>
      </c>
      <c r="BQ582" s="35">
        <f t="shared" si="134"/>
        <v>45</v>
      </c>
      <c r="BR582" s="34">
        <f t="shared" si="135"/>
        <v>61</v>
      </c>
      <c r="BS582" s="35">
        <f t="shared" si="136"/>
        <v>98</v>
      </c>
      <c r="BT582" s="35">
        <f t="shared" si="137"/>
        <v>88</v>
      </c>
      <c r="BU582" s="35">
        <f t="shared" si="138"/>
        <v>70</v>
      </c>
      <c r="BV582" s="35">
        <f t="shared" si="139"/>
        <v>70</v>
      </c>
    </row>
    <row r="583" spans="2:74" hidden="1" x14ac:dyDescent="0.3">
      <c r="B583" s="6" t="s">
        <v>892</v>
      </c>
      <c r="C583" s="6">
        <v>203021045</v>
      </c>
      <c r="D583" s="6" t="s">
        <v>209</v>
      </c>
      <c r="E583" s="6" t="s">
        <v>209</v>
      </c>
      <c r="F583" s="6" t="s">
        <v>209</v>
      </c>
      <c r="G583" s="6" t="s">
        <v>86</v>
      </c>
      <c r="H583" s="6" t="s">
        <v>78</v>
      </c>
      <c r="I583" s="22">
        <v>550000</v>
      </c>
      <c r="J583" s="22">
        <v>550000</v>
      </c>
      <c r="K583" s="22">
        <v>566500</v>
      </c>
      <c r="L583" s="22">
        <v>565000</v>
      </c>
      <c r="M583" s="22">
        <v>564000</v>
      </c>
      <c r="N583" s="22">
        <v>570000</v>
      </c>
      <c r="O583" s="23">
        <v>35</v>
      </c>
      <c r="P583" s="23">
        <v>33</v>
      </c>
      <c r="Q583" s="23">
        <v>31</v>
      </c>
      <c r="R583" s="22">
        <v>450</v>
      </c>
      <c r="S583" s="22">
        <v>440</v>
      </c>
      <c r="T583" s="24">
        <v>2.2999999999999998</v>
      </c>
      <c r="U583" s="24">
        <v>-0.20000000000000018</v>
      </c>
      <c r="V583" s="24">
        <v>2.5</v>
      </c>
      <c r="W583" s="24">
        <v>2.4</v>
      </c>
      <c r="X583" s="25">
        <v>4.2545454545454546E-2</v>
      </c>
      <c r="Y583" s="24">
        <v>3.3</v>
      </c>
      <c r="Z583" s="24">
        <v>-0.90000000000000036</v>
      </c>
      <c r="AA583" s="24">
        <v>4.2</v>
      </c>
      <c r="AB583" s="24">
        <v>3.4</v>
      </c>
      <c r="AC583" s="26">
        <v>0.34606866002214837</v>
      </c>
      <c r="AD583" s="24">
        <v>8.1340924364180154</v>
      </c>
      <c r="AE583" s="6">
        <v>1026</v>
      </c>
      <c r="AF583" s="6">
        <v>1233</v>
      </c>
      <c r="AG583" s="6">
        <v>1115</v>
      </c>
      <c r="AH583" s="27">
        <v>6.0643957069528698</v>
      </c>
      <c r="AI583" s="28">
        <v>645000</v>
      </c>
      <c r="AJ583" s="28">
        <v>675000</v>
      </c>
      <c r="AK583" s="28">
        <v>680000</v>
      </c>
      <c r="AL583" s="29">
        <v>-4.4444444444444446E-2</v>
      </c>
      <c r="AM583" s="29">
        <v>-5.1470588235294115E-2</v>
      </c>
      <c r="AN583" s="6">
        <v>2.4</v>
      </c>
      <c r="AO583" s="27">
        <v>-0.30000000000000027</v>
      </c>
      <c r="AP583" s="6">
        <v>2.7</v>
      </c>
      <c r="AQ583" s="26">
        <v>7.4324324324324315E-2</v>
      </c>
      <c r="AR583" s="28">
        <v>500</v>
      </c>
      <c r="AS583" s="28">
        <v>490</v>
      </c>
      <c r="AT583" s="25">
        <v>2.0408163265306121E-2</v>
      </c>
      <c r="AU583" s="26">
        <v>-7.6724645041547301E-2</v>
      </c>
      <c r="AV583" s="30">
        <v>1300.3200000000002</v>
      </c>
      <c r="AW583" s="24">
        <v>0.61519999999999997</v>
      </c>
      <c r="AX583" s="24">
        <v>0.38479999999999998</v>
      </c>
      <c r="AY583" s="24">
        <v>0.86370000000000002</v>
      </c>
      <c r="AZ583" s="24">
        <v>0.12089999999999999</v>
      </c>
      <c r="BA583" s="24">
        <v>0.32769999999999999</v>
      </c>
      <c r="BB583" s="24">
        <v>0.2873</v>
      </c>
      <c r="BC583" s="24">
        <v>0.32929999999999998</v>
      </c>
      <c r="BD583" s="31">
        <v>5</v>
      </c>
      <c r="BE583" s="23">
        <v>62</v>
      </c>
      <c r="BF583" s="32" t="s">
        <v>3283</v>
      </c>
      <c r="BG583" s="33">
        <v>144.41899732645399</v>
      </c>
      <c r="BH583" s="33">
        <v>-38.171516420193299</v>
      </c>
      <c r="BI583" s="34">
        <f t="shared" si="126"/>
        <v>79</v>
      </c>
      <c r="BJ583" s="34">
        <f t="shared" si="127"/>
        <v>77</v>
      </c>
      <c r="BK583" s="34">
        <f t="shared" si="128"/>
        <v>50</v>
      </c>
      <c r="BL583" s="34">
        <f t="shared" si="129"/>
        <v>100</v>
      </c>
      <c r="BM583" s="34">
        <f t="shared" si="130"/>
        <v>1</v>
      </c>
      <c r="BN583" s="34">
        <f t="shared" si="131"/>
        <v>99</v>
      </c>
      <c r="BO583" s="34">
        <f t="shared" si="132"/>
        <v>95</v>
      </c>
      <c r="BP583" s="34">
        <f t="shared" si="133"/>
        <v>62</v>
      </c>
      <c r="BQ583" s="35">
        <f t="shared" si="134"/>
        <v>92</v>
      </c>
      <c r="BR583" s="34">
        <f t="shared" si="135"/>
        <v>69</v>
      </c>
      <c r="BS583" s="35">
        <f t="shared" si="136"/>
        <v>37</v>
      </c>
      <c r="BT583" s="35">
        <f t="shared" si="137"/>
        <v>62</v>
      </c>
      <c r="BU583" s="35">
        <f t="shared" si="138"/>
        <v>50</v>
      </c>
      <c r="BV583" s="35">
        <f t="shared" si="139"/>
        <v>70</v>
      </c>
    </row>
    <row r="584" spans="2:74" hidden="1" x14ac:dyDescent="0.3">
      <c r="B584" s="6" t="s">
        <v>893</v>
      </c>
      <c r="C584" s="6">
        <v>209041432</v>
      </c>
      <c r="D584" s="6" t="s">
        <v>356</v>
      </c>
      <c r="E584" s="6" t="s">
        <v>103</v>
      </c>
      <c r="F584" s="6" t="s">
        <v>689</v>
      </c>
      <c r="G584" s="6" t="s">
        <v>86</v>
      </c>
      <c r="H584" s="6" t="s">
        <v>78</v>
      </c>
      <c r="I584" s="22">
        <v>660000</v>
      </c>
      <c r="J584" s="22">
        <v>660000</v>
      </c>
      <c r="K584" s="22">
        <v>702000</v>
      </c>
      <c r="L584" s="22">
        <v>680000</v>
      </c>
      <c r="M584" s="22">
        <v>665000</v>
      </c>
      <c r="N584" s="22">
        <v>680000</v>
      </c>
      <c r="O584" s="23">
        <v>29</v>
      </c>
      <c r="P584" s="23">
        <v>29</v>
      </c>
      <c r="Q584" s="23">
        <v>29</v>
      </c>
      <c r="R584" s="22">
        <v>520</v>
      </c>
      <c r="S584" s="22">
        <v>480</v>
      </c>
      <c r="T584" s="24">
        <v>2.5</v>
      </c>
      <c r="U584" s="24">
        <v>0.20000000000000018</v>
      </c>
      <c r="V584" s="24">
        <v>2.2999999999999998</v>
      </c>
      <c r="W584" s="24">
        <v>2.7</v>
      </c>
      <c r="X584" s="25">
        <v>4.0969696969696968E-2</v>
      </c>
      <c r="Y584" s="24">
        <v>2.2999999999999998</v>
      </c>
      <c r="Z584" s="24">
        <v>-1</v>
      </c>
      <c r="AA584" s="24">
        <v>3.3</v>
      </c>
      <c r="AB584" s="24">
        <v>3.4</v>
      </c>
      <c r="AC584" s="26">
        <v>0.32175032175032175</v>
      </c>
      <c r="AD584" s="24">
        <v>7.8533732379886221</v>
      </c>
      <c r="AE584" s="6">
        <v>1237</v>
      </c>
      <c r="AF584" s="6">
        <v>1373</v>
      </c>
      <c r="AG584" s="6">
        <v>1227</v>
      </c>
      <c r="AH584" s="27">
        <v>5.5820224719101121</v>
      </c>
      <c r="AI584" s="28">
        <v>740000</v>
      </c>
      <c r="AJ584" s="28">
        <v>730000</v>
      </c>
      <c r="AK584" s="28">
        <v>705000</v>
      </c>
      <c r="AL584" s="29">
        <v>1.3698630136986301E-2</v>
      </c>
      <c r="AM584" s="29">
        <v>4.9645390070921988E-2</v>
      </c>
      <c r="AN584" s="6">
        <v>3</v>
      </c>
      <c r="AO584" s="27">
        <v>0</v>
      </c>
      <c r="AP584" s="6">
        <v>3</v>
      </c>
      <c r="AQ584" s="26">
        <v>8.2266009852216743E-2</v>
      </c>
      <c r="AR584" s="28">
        <v>550</v>
      </c>
      <c r="AS584" s="28">
        <v>500</v>
      </c>
      <c r="AT584" s="25">
        <v>0.1</v>
      </c>
      <c r="AU584" s="26">
        <v>-8.2693471239107863E-2</v>
      </c>
      <c r="AV584" s="30">
        <v>1616.16</v>
      </c>
      <c r="AW584" s="24">
        <v>0.74</v>
      </c>
      <c r="AX584" s="24">
        <v>0.26</v>
      </c>
      <c r="AY584" s="24">
        <v>0.77710000000000001</v>
      </c>
      <c r="AZ584" s="24">
        <v>0.21310000000000001</v>
      </c>
      <c r="BA584" s="24">
        <v>0.3347</v>
      </c>
      <c r="BB584" s="24">
        <v>0.29480000000000001</v>
      </c>
      <c r="BC584" s="24">
        <v>0.34239999999999998</v>
      </c>
      <c r="BD584" s="31">
        <v>2</v>
      </c>
      <c r="BE584" s="23">
        <v>20</v>
      </c>
      <c r="BF584" s="32" t="s">
        <v>3284</v>
      </c>
      <c r="BG584" s="33">
        <v>144.98017126426899</v>
      </c>
      <c r="BH584" s="33">
        <v>-37.638186821645697</v>
      </c>
      <c r="BI584" s="34">
        <f t="shared" si="126"/>
        <v>75</v>
      </c>
      <c r="BJ584" s="34">
        <f t="shared" si="127"/>
        <v>67</v>
      </c>
      <c r="BK584" s="34">
        <f t="shared" si="128"/>
        <v>56</v>
      </c>
      <c r="BL584" s="34">
        <f t="shared" si="129"/>
        <v>100</v>
      </c>
      <c r="BM584" s="34">
        <f t="shared" si="130"/>
        <v>8</v>
      </c>
      <c r="BN584" s="34">
        <f t="shared" si="131"/>
        <v>100</v>
      </c>
      <c r="BO584" s="34">
        <f t="shared" si="132"/>
        <v>100</v>
      </c>
      <c r="BP584" s="34">
        <f t="shared" si="133"/>
        <v>64</v>
      </c>
      <c r="BQ584" s="35">
        <f t="shared" si="134"/>
        <v>87</v>
      </c>
      <c r="BR584" s="34">
        <f t="shared" si="135"/>
        <v>72</v>
      </c>
      <c r="BS584" s="35">
        <f t="shared" si="136"/>
        <v>53</v>
      </c>
      <c r="BT584" s="35">
        <f t="shared" si="137"/>
        <v>79</v>
      </c>
      <c r="BU584" s="35">
        <f t="shared" si="138"/>
        <v>20</v>
      </c>
      <c r="BV584" s="35">
        <f t="shared" si="139"/>
        <v>70</v>
      </c>
    </row>
    <row r="585" spans="2:74" hidden="1" x14ac:dyDescent="0.3">
      <c r="B585" s="6" t="s">
        <v>894</v>
      </c>
      <c r="C585" s="6">
        <v>213011328</v>
      </c>
      <c r="D585" s="6" t="s">
        <v>88</v>
      </c>
      <c r="E585" s="6" t="s">
        <v>89</v>
      </c>
      <c r="F585" s="6" t="s">
        <v>689</v>
      </c>
      <c r="G585" s="6" t="s">
        <v>86</v>
      </c>
      <c r="H585" s="6" t="s">
        <v>78</v>
      </c>
      <c r="I585" s="22">
        <v>680000</v>
      </c>
      <c r="J585" s="22">
        <v>686400</v>
      </c>
      <c r="K585" s="22">
        <v>700000</v>
      </c>
      <c r="L585" s="22">
        <v>732000</v>
      </c>
      <c r="M585" s="22">
        <v>705000</v>
      </c>
      <c r="N585" s="22">
        <v>705000</v>
      </c>
      <c r="O585" s="23">
        <v>33</v>
      </c>
      <c r="P585" s="23">
        <v>37</v>
      </c>
      <c r="Q585" s="23">
        <v>48</v>
      </c>
      <c r="R585" s="22">
        <v>485</v>
      </c>
      <c r="S585" s="22">
        <v>450</v>
      </c>
      <c r="T585" s="24">
        <v>2.8</v>
      </c>
      <c r="U585" s="24">
        <v>0</v>
      </c>
      <c r="V585" s="24">
        <v>2.8</v>
      </c>
      <c r="W585" s="24">
        <v>2.9</v>
      </c>
      <c r="X585" s="25">
        <v>3.7088235294117644E-2</v>
      </c>
      <c r="Y585" s="24">
        <v>3.3</v>
      </c>
      <c r="Z585" s="24">
        <v>-0.90000000000000036</v>
      </c>
      <c r="AA585" s="24">
        <v>4.2</v>
      </c>
      <c r="AB585" s="24">
        <v>3.4</v>
      </c>
      <c r="AC585" s="26">
        <v>0.31701003974064002</v>
      </c>
      <c r="AD585" s="24">
        <v>8.5474554727849021</v>
      </c>
      <c r="AE585" s="6">
        <v>269</v>
      </c>
      <c r="AF585" s="6">
        <v>308</v>
      </c>
      <c r="AG585" s="6">
        <v>500</v>
      </c>
      <c r="AH585" s="27">
        <v>1.9194139194139195</v>
      </c>
      <c r="AI585" s="28">
        <v>710000</v>
      </c>
      <c r="AJ585" s="28">
        <v>710000</v>
      </c>
      <c r="AK585" s="28">
        <v>705000</v>
      </c>
      <c r="AL585" s="29">
        <v>0</v>
      </c>
      <c r="AM585" s="29">
        <v>7.0921985815602835E-3</v>
      </c>
      <c r="AN585" s="6">
        <v>2.5</v>
      </c>
      <c r="AO585" s="27">
        <v>0.20000000000000018</v>
      </c>
      <c r="AP585" s="6">
        <v>2.2999999999999998</v>
      </c>
      <c r="AQ585" s="26">
        <v>7.7499999999999999E-2</v>
      </c>
      <c r="AR585" s="28">
        <v>500</v>
      </c>
      <c r="AS585" s="28">
        <v>460</v>
      </c>
      <c r="AT585" s="25">
        <v>8.6956521739130432E-2</v>
      </c>
      <c r="AU585" s="26">
        <v>-0.19100826288097816</v>
      </c>
      <c r="AV585" s="30">
        <v>1529.92</v>
      </c>
      <c r="AW585" s="24">
        <v>0.59009999999999996</v>
      </c>
      <c r="AX585" s="24">
        <v>0.40989999999999999</v>
      </c>
      <c r="AY585" s="24">
        <v>0.63560000000000005</v>
      </c>
      <c r="AZ585" s="24">
        <v>0.19439999999999999</v>
      </c>
      <c r="BA585" s="24">
        <v>0.26960000000000001</v>
      </c>
      <c r="BB585" s="24">
        <v>0.2843</v>
      </c>
      <c r="BC585" s="24">
        <v>0.4042</v>
      </c>
      <c r="BD585" s="31">
        <v>4</v>
      </c>
      <c r="BE585" s="23">
        <v>14</v>
      </c>
      <c r="BF585" s="32" t="s">
        <v>3285</v>
      </c>
      <c r="BG585" s="33">
        <v>144.807875474404</v>
      </c>
      <c r="BH585" s="33">
        <v>-37.773525521674102</v>
      </c>
      <c r="BI585" s="34">
        <f t="shared" si="126"/>
        <v>70</v>
      </c>
      <c r="BJ585" s="34">
        <f t="shared" si="127"/>
        <v>75</v>
      </c>
      <c r="BK585" s="34">
        <f t="shared" si="128"/>
        <v>100</v>
      </c>
      <c r="BL585" s="34">
        <f t="shared" si="129"/>
        <v>100</v>
      </c>
      <c r="BM585" s="34">
        <f t="shared" si="130"/>
        <v>1</v>
      </c>
      <c r="BN585" s="34">
        <f t="shared" si="131"/>
        <v>100</v>
      </c>
      <c r="BO585" s="34">
        <f t="shared" si="132"/>
        <v>100</v>
      </c>
      <c r="BP585" s="34">
        <f t="shared" si="133"/>
        <v>49</v>
      </c>
      <c r="BQ585" s="35">
        <f t="shared" si="134"/>
        <v>74</v>
      </c>
      <c r="BR585" s="34">
        <f t="shared" si="135"/>
        <v>65</v>
      </c>
      <c r="BS585" s="35">
        <f t="shared" si="136"/>
        <v>56</v>
      </c>
      <c r="BT585" s="35">
        <f t="shared" si="137"/>
        <v>62</v>
      </c>
      <c r="BU585" s="35">
        <f t="shared" si="138"/>
        <v>40</v>
      </c>
      <c r="BV585" s="35">
        <f t="shared" si="139"/>
        <v>70</v>
      </c>
    </row>
    <row r="586" spans="2:74" hidden="1" x14ac:dyDescent="0.3">
      <c r="B586" s="6" t="s">
        <v>895</v>
      </c>
      <c r="C586" s="6">
        <v>213011335</v>
      </c>
      <c r="D586" s="6" t="s">
        <v>88</v>
      </c>
      <c r="E586" s="6" t="s">
        <v>89</v>
      </c>
      <c r="F586" s="6" t="s">
        <v>689</v>
      </c>
      <c r="G586" s="6" t="s">
        <v>86</v>
      </c>
      <c r="H586" s="6" t="s">
        <v>78</v>
      </c>
      <c r="I586" s="22">
        <v>670000</v>
      </c>
      <c r="J586" s="22">
        <v>678000</v>
      </c>
      <c r="K586" s="22">
        <v>660000</v>
      </c>
      <c r="L586" s="22">
        <v>698000</v>
      </c>
      <c r="M586" s="22">
        <v>685700</v>
      </c>
      <c r="N586" s="22">
        <v>650000</v>
      </c>
      <c r="O586" s="23">
        <v>46</v>
      </c>
      <c r="P586" s="23">
        <v>43</v>
      </c>
      <c r="Q586" s="23">
        <v>40</v>
      </c>
      <c r="R586" s="22">
        <v>480</v>
      </c>
      <c r="S586" s="22">
        <v>450</v>
      </c>
      <c r="T586" s="24">
        <v>2.2999999999999998</v>
      </c>
      <c r="U586" s="24">
        <v>-0.10000000000000009</v>
      </c>
      <c r="V586" s="24">
        <v>2.4</v>
      </c>
      <c r="W586" s="24">
        <v>2.2000000000000002</v>
      </c>
      <c r="X586" s="25">
        <v>3.725373134328358E-2</v>
      </c>
      <c r="Y586" s="24">
        <v>1.8</v>
      </c>
      <c r="Z586" s="24">
        <v>-0.8</v>
      </c>
      <c r="AA586" s="24">
        <v>2.6</v>
      </c>
      <c r="AB586" s="24">
        <v>3</v>
      </c>
      <c r="AC586" s="26">
        <v>0.34786641929499068</v>
      </c>
      <c r="AD586" s="24">
        <v>9.3377604538318817</v>
      </c>
      <c r="AE586" s="6">
        <v>269</v>
      </c>
      <c r="AF586" s="6">
        <v>308</v>
      </c>
      <c r="AG586" s="6">
        <v>500</v>
      </c>
      <c r="AH586" s="27">
        <v>1.9194139194139195</v>
      </c>
      <c r="AI586" s="28">
        <v>710000</v>
      </c>
      <c r="AJ586" s="28">
        <v>710000</v>
      </c>
      <c r="AK586" s="28">
        <v>705000</v>
      </c>
      <c r="AL586" s="29">
        <v>0</v>
      </c>
      <c r="AM586" s="29">
        <v>7.0921985815602835E-3</v>
      </c>
      <c r="AN586" s="6">
        <v>2.5</v>
      </c>
      <c r="AO586" s="27">
        <v>0.20000000000000018</v>
      </c>
      <c r="AP586" s="6">
        <v>2.2999999999999998</v>
      </c>
      <c r="AQ586" s="26">
        <v>7.7499999999999999E-2</v>
      </c>
      <c r="AR586" s="28">
        <v>500</v>
      </c>
      <c r="AS586" s="28">
        <v>460</v>
      </c>
      <c r="AT586" s="25">
        <v>8.6956521739130432E-2</v>
      </c>
      <c r="AU586" s="26">
        <v>-0.19100826288097816</v>
      </c>
      <c r="AV586" s="30">
        <v>1379.8400000000001</v>
      </c>
      <c r="AW586" s="24">
        <v>0.72629999999999995</v>
      </c>
      <c r="AX586" s="24">
        <v>0.2737</v>
      </c>
      <c r="AY586" s="24">
        <v>0.79830000000000001</v>
      </c>
      <c r="AZ586" s="24">
        <v>0.12590000000000001</v>
      </c>
      <c r="BA586" s="24">
        <v>0.35520000000000002</v>
      </c>
      <c r="BB586" s="24">
        <v>0.25950000000000001</v>
      </c>
      <c r="BC586" s="24">
        <v>0.34279999999999999</v>
      </c>
      <c r="BD586" s="31">
        <v>1</v>
      </c>
      <c r="BE586" s="23">
        <v>15</v>
      </c>
      <c r="BF586" s="32" t="s">
        <v>3286</v>
      </c>
      <c r="BG586" s="33">
        <v>144.81147572162001</v>
      </c>
      <c r="BH586" s="33">
        <v>-37.753109936925199</v>
      </c>
      <c r="BI586" s="34">
        <f t="shared" si="126"/>
        <v>79</v>
      </c>
      <c r="BJ586" s="34">
        <f t="shared" si="127"/>
        <v>75</v>
      </c>
      <c r="BK586" s="34">
        <f t="shared" si="128"/>
        <v>100</v>
      </c>
      <c r="BL586" s="34">
        <f t="shared" si="129"/>
        <v>100</v>
      </c>
      <c r="BM586" s="34">
        <f t="shared" si="130"/>
        <v>1</v>
      </c>
      <c r="BN586" s="34">
        <f t="shared" si="131"/>
        <v>100</v>
      </c>
      <c r="BO586" s="34">
        <f t="shared" si="132"/>
        <v>100</v>
      </c>
      <c r="BP586" s="34">
        <f t="shared" si="133"/>
        <v>68</v>
      </c>
      <c r="BQ586" s="35">
        <f t="shared" si="134"/>
        <v>74</v>
      </c>
      <c r="BR586" s="34">
        <f t="shared" si="135"/>
        <v>57</v>
      </c>
      <c r="BS586" s="35">
        <f t="shared" si="136"/>
        <v>35</v>
      </c>
      <c r="BT586" s="35">
        <f t="shared" si="137"/>
        <v>87</v>
      </c>
      <c r="BU586" s="35">
        <f t="shared" si="138"/>
        <v>10</v>
      </c>
      <c r="BV586" s="35">
        <f t="shared" si="139"/>
        <v>70</v>
      </c>
    </row>
    <row r="587" spans="2:74" hidden="1" x14ac:dyDescent="0.3">
      <c r="B587" s="6" t="s">
        <v>896</v>
      </c>
      <c r="C587" s="6">
        <v>305041132</v>
      </c>
      <c r="D587" s="6" t="s">
        <v>897</v>
      </c>
      <c r="E587" s="6" t="s">
        <v>337</v>
      </c>
      <c r="F587" s="6" t="s">
        <v>2780</v>
      </c>
      <c r="G587" s="6" t="s">
        <v>97</v>
      </c>
      <c r="H587" s="6" t="s">
        <v>78</v>
      </c>
      <c r="I587" s="22">
        <v>1831500</v>
      </c>
      <c r="J587" s="22">
        <v>1801800</v>
      </c>
      <c r="K587" s="22">
        <v>1670000</v>
      </c>
      <c r="L587" s="22">
        <v>1900000</v>
      </c>
      <c r="M587" s="22">
        <v>1820000</v>
      </c>
      <c r="N587" s="22">
        <v>1640000</v>
      </c>
      <c r="O587" s="23">
        <v>26</v>
      </c>
      <c r="P587" s="23">
        <v>27</v>
      </c>
      <c r="Q587" s="23">
        <v>26</v>
      </c>
      <c r="R587" s="22">
        <v>800</v>
      </c>
      <c r="S587" s="22">
        <v>725</v>
      </c>
      <c r="T587" s="24">
        <v>2.5</v>
      </c>
      <c r="U587" s="24">
        <v>0</v>
      </c>
      <c r="V587" s="24">
        <v>2.5</v>
      </c>
      <c r="W587" s="24">
        <v>2.9</v>
      </c>
      <c r="X587" s="25">
        <v>2.2713622713622712E-2</v>
      </c>
      <c r="Y587" s="24">
        <v>2.8</v>
      </c>
      <c r="Z587" s="24">
        <v>-0.90000000000000036</v>
      </c>
      <c r="AA587" s="24">
        <v>3.7</v>
      </c>
      <c r="AB587" s="24">
        <v>3.9</v>
      </c>
      <c r="AC587" s="26">
        <v>0.24862015812242055</v>
      </c>
      <c r="AD587" s="24">
        <v>10.945861048106087</v>
      </c>
      <c r="AE587" s="6">
        <v>166</v>
      </c>
      <c r="AF587" s="6">
        <v>196</v>
      </c>
      <c r="AG587" s="6">
        <v>137</v>
      </c>
      <c r="AH587" s="27">
        <v>3.8078902229845624</v>
      </c>
      <c r="AI587" s="28">
        <v>1850000</v>
      </c>
      <c r="AJ587" s="28">
        <v>1625000</v>
      </c>
      <c r="AK587" s="28">
        <v>1550000</v>
      </c>
      <c r="AL587" s="29">
        <v>0.13846153846153847</v>
      </c>
      <c r="AM587" s="29">
        <v>0.19354838709677419</v>
      </c>
      <c r="AN587" s="6">
        <v>2.5</v>
      </c>
      <c r="AO587" s="27">
        <v>-0.10000000000000009</v>
      </c>
      <c r="AP587" s="6">
        <v>2.6</v>
      </c>
      <c r="AQ587" s="26">
        <v>0.13417721518987341</v>
      </c>
      <c r="AR587" s="28">
        <v>810</v>
      </c>
      <c r="AS587" s="28">
        <v>775</v>
      </c>
      <c r="AT587" s="25">
        <v>4.5161290322580643E-2</v>
      </c>
      <c r="AU587" s="26">
        <v>0.38384204739233063</v>
      </c>
      <c r="AV587" s="30">
        <v>3217.76</v>
      </c>
      <c r="AW587" s="24">
        <v>0.745</v>
      </c>
      <c r="AX587" s="24">
        <v>0.255</v>
      </c>
      <c r="AY587" s="24">
        <v>0.77270000000000005</v>
      </c>
      <c r="AZ587" s="24">
        <v>2.3699999999999999E-2</v>
      </c>
      <c r="BA587" s="24">
        <v>0.30959999999999999</v>
      </c>
      <c r="BB587" s="24">
        <v>0.4052</v>
      </c>
      <c r="BC587" s="24">
        <v>0.26879999999999998</v>
      </c>
      <c r="BD587" s="31">
        <v>10</v>
      </c>
      <c r="BE587" s="23">
        <v>6</v>
      </c>
      <c r="BF587" s="32" t="s">
        <v>3287</v>
      </c>
      <c r="BG587" s="33">
        <v>152.98292535780999</v>
      </c>
      <c r="BH587" s="33">
        <v>-27.4436121059131</v>
      </c>
      <c r="BI587" s="34">
        <f t="shared" si="126"/>
        <v>75</v>
      </c>
      <c r="BJ587" s="34">
        <f t="shared" si="127"/>
        <v>75</v>
      </c>
      <c r="BK587" s="34">
        <f t="shared" si="128"/>
        <v>78</v>
      </c>
      <c r="BL587" s="34">
        <f t="shared" si="129"/>
        <v>1</v>
      </c>
      <c r="BM587" s="34">
        <f t="shared" si="130"/>
        <v>70</v>
      </c>
      <c r="BN587" s="34">
        <f t="shared" si="131"/>
        <v>100</v>
      </c>
      <c r="BO587" s="34">
        <f t="shared" si="132"/>
        <v>100</v>
      </c>
      <c r="BP587" s="34">
        <f t="shared" si="133"/>
        <v>58</v>
      </c>
      <c r="BQ587" s="35">
        <f t="shared" si="134"/>
        <v>26</v>
      </c>
      <c r="BR587" s="34">
        <f t="shared" si="135"/>
        <v>41</v>
      </c>
      <c r="BS587" s="35">
        <f t="shared" si="136"/>
        <v>100</v>
      </c>
      <c r="BT587" s="35">
        <f t="shared" si="137"/>
        <v>70</v>
      </c>
      <c r="BU587" s="35">
        <f t="shared" si="138"/>
        <v>100</v>
      </c>
      <c r="BV587" s="35">
        <f t="shared" si="139"/>
        <v>70</v>
      </c>
    </row>
    <row r="588" spans="2:74" hidden="1" x14ac:dyDescent="0.3">
      <c r="B588" s="6" t="s">
        <v>898</v>
      </c>
      <c r="C588" s="6">
        <v>313031370</v>
      </c>
      <c r="D588" s="6" t="s">
        <v>899</v>
      </c>
      <c r="E588" s="6" t="s">
        <v>628</v>
      </c>
      <c r="F588" s="6" t="s">
        <v>2698</v>
      </c>
      <c r="G588" s="6" t="s">
        <v>97</v>
      </c>
      <c r="H588" s="6" t="s">
        <v>78</v>
      </c>
      <c r="I588" s="22">
        <v>749000</v>
      </c>
      <c r="J588" s="22">
        <v>704100</v>
      </c>
      <c r="K588" s="22">
        <v>599000</v>
      </c>
      <c r="L588" s="22">
        <v>662500</v>
      </c>
      <c r="M588" s="22">
        <v>627000</v>
      </c>
      <c r="N588" s="22">
        <v>550000</v>
      </c>
      <c r="O588" s="23">
        <v>39</v>
      </c>
      <c r="P588" s="23">
        <v>48</v>
      </c>
      <c r="Q588" s="23">
        <v>56</v>
      </c>
      <c r="R588" s="22">
        <v>520</v>
      </c>
      <c r="S588" s="22">
        <v>480</v>
      </c>
      <c r="T588" s="24">
        <v>1.1000000000000001</v>
      </c>
      <c r="U588" s="24">
        <v>-0.19999999999999996</v>
      </c>
      <c r="V588" s="24">
        <v>1.3</v>
      </c>
      <c r="W588" s="24">
        <v>1.4</v>
      </c>
      <c r="X588" s="25">
        <v>3.6101468624833113E-2</v>
      </c>
      <c r="Y588" s="24">
        <v>1</v>
      </c>
      <c r="Z588" s="24">
        <v>-0.19999999999999996</v>
      </c>
      <c r="AA588" s="24">
        <v>1.2</v>
      </c>
      <c r="AB588" s="24">
        <v>0.9</v>
      </c>
      <c r="AC588" s="26">
        <v>0.34804026558149492</v>
      </c>
      <c r="AD588" s="24">
        <v>9.6406123861146344</v>
      </c>
      <c r="AE588" s="6">
        <v>140</v>
      </c>
      <c r="AF588" s="6">
        <v>152</v>
      </c>
      <c r="AG588" s="6">
        <v>52</v>
      </c>
      <c r="AH588" s="27">
        <v>15.473684210526315</v>
      </c>
      <c r="AI588" s="28">
        <v>790000</v>
      </c>
      <c r="AJ588" s="28">
        <v>703000</v>
      </c>
      <c r="AK588" s="28">
        <v>700000</v>
      </c>
      <c r="AL588" s="29">
        <v>0.12375533428165007</v>
      </c>
      <c r="AM588" s="29">
        <v>0.12857142857142856</v>
      </c>
      <c r="AN588" s="6">
        <v>1.3</v>
      </c>
      <c r="AO588" s="27">
        <v>-0.5</v>
      </c>
      <c r="AP588" s="6">
        <v>1.8</v>
      </c>
      <c r="AQ588" s="26">
        <v>0.11944444444444444</v>
      </c>
      <c r="AR588" s="28">
        <v>630</v>
      </c>
      <c r="AS588" s="28">
        <v>600</v>
      </c>
      <c r="AT588" s="25">
        <v>0.05</v>
      </c>
      <c r="AU588" s="26">
        <v>0.4453816600082473</v>
      </c>
      <c r="AV588" s="30">
        <v>1494.0800000000002</v>
      </c>
      <c r="AW588" s="24">
        <v>0.72640000000000005</v>
      </c>
      <c r="AX588" s="24">
        <v>0.27360000000000001</v>
      </c>
      <c r="AY588" s="24">
        <v>0.97450000000000003</v>
      </c>
      <c r="AZ588" s="24">
        <v>9.2999999999999992E-3</v>
      </c>
      <c r="BA588" s="24">
        <v>0.40139999999999998</v>
      </c>
      <c r="BB588" s="24">
        <v>0.34949999999999998</v>
      </c>
      <c r="BC588" s="24">
        <v>0.20069999999999999</v>
      </c>
      <c r="BD588" s="31">
        <v>7</v>
      </c>
      <c r="BE588" s="23">
        <v>98</v>
      </c>
      <c r="BF588" s="32" t="s">
        <v>3288</v>
      </c>
      <c r="BG588" s="33">
        <v>152.42094041474499</v>
      </c>
      <c r="BH588" s="33">
        <v>-26.7784061654604</v>
      </c>
      <c r="BI588" s="34">
        <f t="shared" si="126"/>
        <v>98</v>
      </c>
      <c r="BJ588" s="34">
        <f t="shared" si="127"/>
        <v>95</v>
      </c>
      <c r="BK588" s="34">
        <f t="shared" si="128"/>
        <v>1</v>
      </c>
      <c r="BL588" s="34">
        <f t="shared" si="129"/>
        <v>1</v>
      </c>
      <c r="BM588" s="34">
        <f t="shared" si="130"/>
        <v>62</v>
      </c>
      <c r="BN588" s="34">
        <f t="shared" si="131"/>
        <v>100</v>
      </c>
      <c r="BO588" s="34">
        <f t="shared" si="132"/>
        <v>87</v>
      </c>
      <c r="BP588" s="34">
        <f t="shared" si="133"/>
        <v>78</v>
      </c>
      <c r="BQ588" s="35">
        <f t="shared" si="134"/>
        <v>71</v>
      </c>
      <c r="BR588" s="34">
        <f t="shared" si="135"/>
        <v>54</v>
      </c>
      <c r="BS588" s="35">
        <f t="shared" si="136"/>
        <v>35</v>
      </c>
      <c r="BT588" s="35">
        <f t="shared" si="137"/>
        <v>100</v>
      </c>
      <c r="BU588" s="35">
        <f t="shared" si="138"/>
        <v>70</v>
      </c>
      <c r="BV588" s="35">
        <f t="shared" si="139"/>
        <v>70</v>
      </c>
    </row>
    <row r="589" spans="2:74" hidden="1" x14ac:dyDescent="0.3">
      <c r="B589" s="6" t="s">
        <v>900</v>
      </c>
      <c r="C589" s="6">
        <v>505011081</v>
      </c>
      <c r="D589" s="6" t="s">
        <v>242</v>
      </c>
      <c r="E589" s="6" t="s">
        <v>243</v>
      </c>
      <c r="F589" s="6" t="s">
        <v>2720</v>
      </c>
      <c r="G589" s="6" t="s">
        <v>93</v>
      </c>
      <c r="H589" s="6" t="s">
        <v>78</v>
      </c>
      <c r="I589" s="22">
        <v>949000</v>
      </c>
      <c r="J589" s="22">
        <v>925000</v>
      </c>
      <c r="K589" s="22">
        <v>786760</v>
      </c>
      <c r="L589" s="22">
        <v>995000</v>
      </c>
      <c r="M589" s="22">
        <v>961500</v>
      </c>
      <c r="N589" s="22">
        <v>820000</v>
      </c>
      <c r="O589" s="23">
        <v>33</v>
      </c>
      <c r="P589" s="23">
        <v>32</v>
      </c>
      <c r="Q589" s="23">
        <v>36</v>
      </c>
      <c r="R589" s="22">
        <v>695</v>
      </c>
      <c r="S589" s="22">
        <v>650</v>
      </c>
      <c r="T589" s="24">
        <v>3</v>
      </c>
      <c r="U589" s="24">
        <v>-0.20000000000000018</v>
      </c>
      <c r="V589" s="24">
        <v>3.2</v>
      </c>
      <c r="W589" s="24">
        <v>3</v>
      </c>
      <c r="X589" s="25">
        <v>3.8082191780821915E-2</v>
      </c>
      <c r="Y589" s="24">
        <v>1.9</v>
      </c>
      <c r="Z589" s="24">
        <v>-0.80000000000000027</v>
      </c>
      <c r="AA589" s="24">
        <v>2.7</v>
      </c>
      <c r="AB589" s="24">
        <v>3.3</v>
      </c>
      <c r="AC589" s="26">
        <v>0.3005015565548253</v>
      </c>
      <c r="AD589" s="24">
        <v>7.8908682116914557</v>
      </c>
      <c r="AE589" s="6">
        <v>359</v>
      </c>
      <c r="AF589" s="6">
        <v>478</v>
      </c>
      <c r="AG589" s="6">
        <v>320</v>
      </c>
      <c r="AH589" s="27">
        <v>3.121771217712177</v>
      </c>
      <c r="AI589" s="28">
        <v>1025000</v>
      </c>
      <c r="AJ589" s="28">
        <v>875000</v>
      </c>
      <c r="AK589" s="28">
        <v>770000</v>
      </c>
      <c r="AL589" s="29">
        <v>0.17142857142857143</v>
      </c>
      <c r="AM589" s="29">
        <v>0.33116883116883117</v>
      </c>
      <c r="AN589" s="6">
        <v>2.9</v>
      </c>
      <c r="AO589" s="27">
        <v>-0.20000000000000018</v>
      </c>
      <c r="AP589" s="6">
        <v>3.1</v>
      </c>
      <c r="AQ589" s="26">
        <v>6.7210440456769979E-2</v>
      </c>
      <c r="AR589" s="28">
        <v>750</v>
      </c>
      <c r="AS589" s="28">
        <v>680</v>
      </c>
      <c r="AT589" s="25">
        <v>0.10294117647058823</v>
      </c>
      <c r="AU589" s="26">
        <v>0.48244246020166626</v>
      </c>
      <c r="AV589" s="30">
        <v>2312.8000000000002</v>
      </c>
      <c r="AW589" s="24">
        <v>0.77300000000000002</v>
      </c>
      <c r="AX589" s="24">
        <v>0.22700000000000001</v>
      </c>
      <c r="AY589" s="24">
        <v>0.92290000000000005</v>
      </c>
      <c r="AZ589" s="24">
        <v>7.4300000000000005E-2</v>
      </c>
      <c r="BA589" s="24">
        <v>0.32219999999999999</v>
      </c>
      <c r="BB589" s="24">
        <v>0.49609999999999999</v>
      </c>
      <c r="BC589" s="24">
        <v>0.1636</v>
      </c>
      <c r="BD589" s="31">
        <v>6</v>
      </c>
      <c r="BE589" s="23">
        <v>17</v>
      </c>
      <c r="BF589" s="32" t="s">
        <v>3289</v>
      </c>
      <c r="BG589" s="33">
        <v>115.76900966119599</v>
      </c>
      <c r="BH589" s="33">
        <v>-31.808551611226399</v>
      </c>
      <c r="BI589" s="34">
        <f t="shared" si="126"/>
        <v>67</v>
      </c>
      <c r="BJ589" s="34">
        <f t="shared" si="127"/>
        <v>69</v>
      </c>
      <c r="BK589" s="34">
        <f t="shared" si="128"/>
        <v>86</v>
      </c>
      <c r="BL589" s="34">
        <f t="shared" si="129"/>
        <v>1</v>
      </c>
      <c r="BM589" s="34">
        <f t="shared" si="130"/>
        <v>86</v>
      </c>
      <c r="BN589" s="34">
        <f t="shared" si="131"/>
        <v>88</v>
      </c>
      <c r="BO589" s="34">
        <f t="shared" si="132"/>
        <v>100</v>
      </c>
      <c r="BP589" s="34">
        <f t="shared" si="133"/>
        <v>61</v>
      </c>
      <c r="BQ589" s="35">
        <f t="shared" si="134"/>
        <v>77</v>
      </c>
      <c r="BR589" s="34">
        <f t="shared" si="135"/>
        <v>71</v>
      </c>
      <c r="BS589" s="35">
        <f t="shared" si="136"/>
        <v>67</v>
      </c>
      <c r="BT589" s="35">
        <f t="shared" si="137"/>
        <v>85</v>
      </c>
      <c r="BU589" s="35">
        <f t="shared" si="138"/>
        <v>60</v>
      </c>
      <c r="BV589" s="35">
        <f t="shared" si="139"/>
        <v>70</v>
      </c>
    </row>
    <row r="590" spans="2:74" hidden="1" x14ac:dyDescent="0.3">
      <c r="B590" s="6" t="s">
        <v>901</v>
      </c>
      <c r="C590" s="6">
        <v>505031105</v>
      </c>
      <c r="D590" s="6" t="s">
        <v>538</v>
      </c>
      <c r="E590" s="6" t="s">
        <v>243</v>
      </c>
      <c r="F590" s="6" t="s">
        <v>2720</v>
      </c>
      <c r="G590" s="6" t="s">
        <v>93</v>
      </c>
      <c r="H590" s="6" t="s">
        <v>78</v>
      </c>
      <c r="I590" s="22">
        <v>927000</v>
      </c>
      <c r="J590" s="22">
        <v>904340</v>
      </c>
      <c r="K590" s="22">
        <v>802950</v>
      </c>
      <c r="L590" s="22">
        <v>950000</v>
      </c>
      <c r="M590" s="22">
        <v>900000</v>
      </c>
      <c r="N590" s="22">
        <v>795000</v>
      </c>
      <c r="O590" s="23">
        <v>35</v>
      </c>
      <c r="P590" s="23">
        <v>34</v>
      </c>
      <c r="Q590" s="23">
        <v>38</v>
      </c>
      <c r="R590" s="22">
        <v>730</v>
      </c>
      <c r="S590" s="22">
        <v>700</v>
      </c>
      <c r="T590" s="24">
        <v>3.6</v>
      </c>
      <c r="U590" s="24">
        <v>-0.39999999999999991</v>
      </c>
      <c r="V590" s="24">
        <v>4</v>
      </c>
      <c r="W590" s="24">
        <v>4.3</v>
      </c>
      <c r="X590" s="25">
        <v>4.0949298813376486E-2</v>
      </c>
      <c r="Y590" s="24">
        <v>3.3</v>
      </c>
      <c r="Z590" s="24">
        <v>-1.1000000000000005</v>
      </c>
      <c r="AA590" s="24">
        <v>4.4000000000000004</v>
      </c>
      <c r="AB590" s="24">
        <v>3.9</v>
      </c>
      <c r="AC590" s="26">
        <v>0.27818425705749644</v>
      </c>
      <c r="AD590" s="24">
        <v>6.7933826736643637</v>
      </c>
      <c r="AE590" s="6">
        <v>1170</v>
      </c>
      <c r="AF590" s="6">
        <v>1296</v>
      </c>
      <c r="AG590" s="6">
        <v>566</v>
      </c>
      <c r="AH590" s="27">
        <v>6.0046874999999993</v>
      </c>
      <c r="AI590" s="28">
        <v>760000</v>
      </c>
      <c r="AJ590" s="28">
        <v>640000</v>
      </c>
      <c r="AK590" s="28">
        <v>525000</v>
      </c>
      <c r="AL590" s="29">
        <v>0.1875</v>
      </c>
      <c r="AM590" s="29">
        <v>0.44761904761904764</v>
      </c>
      <c r="AN590" s="6">
        <v>3.4</v>
      </c>
      <c r="AO590" s="27">
        <v>-0.80000000000000027</v>
      </c>
      <c r="AP590" s="6">
        <v>4.2</v>
      </c>
      <c r="AQ590" s="26">
        <v>8.0952380952380956E-2</v>
      </c>
      <c r="AR590" s="28">
        <v>650</v>
      </c>
      <c r="AS590" s="28">
        <v>600</v>
      </c>
      <c r="AT590" s="25">
        <v>8.3333333333333329E-2</v>
      </c>
      <c r="AU590" s="26">
        <v>0.36896281914369899</v>
      </c>
      <c r="AV590" s="30">
        <v>2624.1600000000003</v>
      </c>
      <c r="AW590" s="24">
        <v>0.83940000000000003</v>
      </c>
      <c r="AX590" s="24">
        <v>0.16059999999999999</v>
      </c>
      <c r="AY590" s="24">
        <v>0.93389999999999995</v>
      </c>
      <c r="AZ590" s="24">
        <v>5.2699999999999997E-2</v>
      </c>
      <c r="BA590" s="24">
        <v>0.25109999999999999</v>
      </c>
      <c r="BB590" s="24">
        <v>0.54400000000000004</v>
      </c>
      <c r="BC590" s="24">
        <v>0.188</v>
      </c>
      <c r="BD590" s="31">
        <v>9</v>
      </c>
      <c r="BE590" s="23">
        <v>34</v>
      </c>
      <c r="BF590" s="32" t="s">
        <v>3290</v>
      </c>
      <c r="BG590" s="33">
        <v>115.69994401147299</v>
      </c>
      <c r="BH590" s="33">
        <v>-31.671315579521199</v>
      </c>
      <c r="BI590" s="34">
        <f t="shared" si="126"/>
        <v>57</v>
      </c>
      <c r="BJ590" s="34">
        <f t="shared" si="127"/>
        <v>60</v>
      </c>
      <c r="BK590" s="34">
        <f t="shared" si="128"/>
        <v>50</v>
      </c>
      <c r="BL590" s="34">
        <f t="shared" si="129"/>
        <v>1</v>
      </c>
      <c r="BM590" s="34">
        <f t="shared" si="130"/>
        <v>94</v>
      </c>
      <c r="BN590" s="34">
        <f t="shared" si="131"/>
        <v>100</v>
      </c>
      <c r="BO590" s="34">
        <f t="shared" si="132"/>
        <v>100</v>
      </c>
      <c r="BP590" s="34">
        <f t="shared" si="133"/>
        <v>45</v>
      </c>
      <c r="BQ590" s="35">
        <f t="shared" si="134"/>
        <v>87</v>
      </c>
      <c r="BR590" s="34">
        <f t="shared" si="135"/>
        <v>82</v>
      </c>
      <c r="BS590" s="35">
        <f t="shared" si="136"/>
        <v>81</v>
      </c>
      <c r="BT590" s="35">
        <f t="shared" si="137"/>
        <v>62</v>
      </c>
      <c r="BU590" s="35">
        <f t="shared" si="138"/>
        <v>90</v>
      </c>
      <c r="BV590" s="35">
        <f t="shared" si="139"/>
        <v>70</v>
      </c>
    </row>
    <row r="591" spans="2:74" hidden="1" x14ac:dyDescent="0.3">
      <c r="B591" s="6" t="s">
        <v>902</v>
      </c>
      <c r="C591" s="6">
        <v>801091103</v>
      </c>
      <c r="D591" s="6" t="s">
        <v>441</v>
      </c>
      <c r="E591" s="6" t="s">
        <v>107</v>
      </c>
      <c r="F591" s="6" t="s">
        <v>2703</v>
      </c>
      <c r="G591" s="6" t="s">
        <v>108</v>
      </c>
      <c r="H591" s="6" t="s">
        <v>78</v>
      </c>
      <c r="I591" s="22">
        <v>1470150</v>
      </c>
      <c r="J591" s="22">
        <v>1470000</v>
      </c>
      <c r="K591" s="22">
        <v>1400000</v>
      </c>
      <c r="L591" s="22">
        <v>1290000</v>
      </c>
      <c r="M591" s="22">
        <v>1430000</v>
      </c>
      <c r="N591" s="22">
        <v>1300000</v>
      </c>
      <c r="O591" s="23">
        <v>23</v>
      </c>
      <c r="P591" s="23">
        <v>23</v>
      </c>
      <c r="Q591" s="23">
        <v>23</v>
      </c>
      <c r="R591" s="22">
        <v>720</v>
      </c>
      <c r="S591" s="22">
        <v>750</v>
      </c>
      <c r="T591" s="24">
        <v>3.8</v>
      </c>
      <c r="U591" s="24">
        <v>9.9999999999999645E-2</v>
      </c>
      <c r="V591" s="24">
        <v>3.7</v>
      </c>
      <c r="W591" s="24">
        <v>4.4000000000000004</v>
      </c>
      <c r="X591" s="25">
        <v>2.546678910315274E-2</v>
      </c>
      <c r="Y591" s="24">
        <v>3.2</v>
      </c>
      <c r="Z591" s="24">
        <v>-0.39999999999999991</v>
      </c>
      <c r="AA591" s="24">
        <v>3.6</v>
      </c>
      <c r="AB591" s="24">
        <v>3.5</v>
      </c>
      <c r="AC591" s="26">
        <v>0.22983809183308646</v>
      </c>
      <c r="AD591" s="24">
        <v>9.0250125723400654</v>
      </c>
      <c r="AE591" s="6">
        <v>68</v>
      </c>
      <c r="AF591" s="6">
        <v>101</v>
      </c>
      <c r="AG591" s="6">
        <v>80</v>
      </c>
      <c r="AH591" s="27">
        <v>2.7398843930635839</v>
      </c>
      <c r="AI591" s="28">
        <v>1212500</v>
      </c>
      <c r="AJ591" s="28">
        <v>1190000</v>
      </c>
      <c r="AK591" s="28">
        <v>1270000</v>
      </c>
      <c r="AL591" s="29">
        <v>1.8907563025210083E-2</v>
      </c>
      <c r="AM591" s="29">
        <v>-4.5275590551181105E-2</v>
      </c>
      <c r="AN591" s="6">
        <v>3</v>
      </c>
      <c r="AO591" s="27">
        <v>-0.10000000000000009</v>
      </c>
      <c r="AP591" s="6">
        <v>3.1</v>
      </c>
      <c r="AQ591" s="26">
        <v>7.5724637681159418E-2</v>
      </c>
      <c r="AR591" s="28">
        <v>725</v>
      </c>
      <c r="AS591" s="28">
        <v>720</v>
      </c>
      <c r="AT591" s="25">
        <v>6.9444444444444441E-3</v>
      </c>
      <c r="AU591" s="26">
        <v>0.16849109961224529</v>
      </c>
      <c r="AV591" s="30">
        <v>3132.6400000000003</v>
      </c>
      <c r="AW591" s="24">
        <v>0.72</v>
      </c>
      <c r="AX591" s="24">
        <v>0.28000000000000003</v>
      </c>
      <c r="AY591" s="24">
        <v>0.73470000000000002</v>
      </c>
      <c r="AZ591" s="24">
        <v>0.13170000000000001</v>
      </c>
      <c r="BA591" s="24">
        <v>0.36520000000000002</v>
      </c>
      <c r="BB591" s="24">
        <v>0.3599</v>
      </c>
      <c r="BC591" s="24">
        <v>0.24049999999999999</v>
      </c>
      <c r="BD591" s="31">
        <v>10</v>
      </c>
      <c r="BE591" s="23">
        <v>64</v>
      </c>
      <c r="BF591" s="32" t="s">
        <v>3291</v>
      </c>
      <c r="BG591" s="33">
        <v>149.09553244163899</v>
      </c>
      <c r="BH591" s="33">
        <v>-35.332621118351902</v>
      </c>
      <c r="BI591" s="34">
        <f t="shared" si="126"/>
        <v>54</v>
      </c>
      <c r="BJ591" s="34">
        <f t="shared" si="127"/>
        <v>67</v>
      </c>
      <c r="BK591" s="34">
        <f t="shared" si="128"/>
        <v>91</v>
      </c>
      <c r="BL591" s="34">
        <f t="shared" si="129"/>
        <v>44</v>
      </c>
      <c r="BM591" s="34">
        <f t="shared" si="130"/>
        <v>10</v>
      </c>
      <c r="BN591" s="34">
        <f t="shared" si="131"/>
        <v>100</v>
      </c>
      <c r="BO591" s="34">
        <f t="shared" si="132"/>
        <v>95</v>
      </c>
      <c r="BP591" s="34">
        <f t="shared" si="133"/>
        <v>70</v>
      </c>
      <c r="BQ591" s="35">
        <f t="shared" si="134"/>
        <v>36</v>
      </c>
      <c r="BR591" s="34">
        <f t="shared" si="135"/>
        <v>60</v>
      </c>
      <c r="BS591" s="35">
        <f t="shared" si="136"/>
        <v>100</v>
      </c>
      <c r="BT591" s="35">
        <f t="shared" si="137"/>
        <v>64</v>
      </c>
      <c r="BU591" s="35">
        <f t="shared" si="138"/>
        <v>100</v>
      </c>
      <c r="BV591" s="35">
        <f t="shared" si="139"/>
        <v>70</v>
      </c>
    </row>
    <row r="592" spans="2:74" hidden="1" x14ac:dyDescent="0.3">
      <c r="B592" s="6" t="s">
        <v>903</v>
      </c>
      <c r="C592" s="6">
        <v>211021261</v>
      </c>
      <c r="D592" s="6" t="s">
        <v>390</v>
      </c>
      <c r="E592" s="6" t="s">
        <v>85</v>
      </c>
      <c r="F592" s="6" t="s">
        <v>689</v>
      </c>
      <c r="G592" s="6" t="s">
        <v>86</v>
      </c>
      <c r="H592" s="6" t="s">
        <v>78</v>
      </c>
      <c r="I592" s="22">
        <v>1650000</v>
      </c>
      <c r="J592" s="22">
        <v>1700000</v>
      </c>
      <c r="K592" s="22">
        <v>1771920</v>
      </c>
      <c r="L592" s="22">
        <v>1650000</v>
      </c>
      <c r="M592" s="22">
        <v>1680000</v>
      </c>
      <c r="N592" s="22">
        <v>1690000</v>
      </c>
      <c r="O592" s="23">
        <v>32</v>
      </c>
      <c r="P592" s="23">
        <v>32</v>
      </c>
      <c r="Q592" s="23">
        <v>28</v>
      </c>
      <c r="R592" s="22">
        <v>800</v>
      </c>
      <c r="S592" s="22">
        <v>750</v>
      </c>
      <c r="T592" s="24">
        <v>2.6</v>
      </c>
      <c r="U592" s="24">
        <v>-0.29999999999999982</v>
      </c>
      <c r="V592" s="24">
        <v>2.9</v>
      </c>
      <c r="W592" s="24">
        <v>2.9</v>
      </c>
      <c r="X592" s="25">
        <v>2.5212121212121213E-2</v>
      </c>
      <c r="Y592" s="24">
        <v>1</v>
      </c>
      <c r="Z592" s="24">
        <v>-0.19999999999999996</v>
      </c>
      <c r="AA592" s="24">
        <v>1.2</v>
      </c>
      <c r="AB592" s="24">
        <v>1.3</v>
      </c>
      <c r="AC592" s="26">
        <v>0.31273455091318486</v>
      </c>
      <c r="AD592" s="24">
        <v>12.404134831893147</v>
      </c>
      <c r="AE592" s="6">
        <v>70</v>
      </c>
      <c r="AF592" s="6">
        <v>86</v>
      </c>
      <c r="AG592" s="6">
        <v>74</v>
      </c>
      <c r="AH592" s="27">
        <v>3.2888888888888888</v>
      </c>
      <c r="AI592" s="28">
        <v>1585000</v>
      </c>
      <c r="AJ592" s="28">
        <v>1650000</v>
      </c>
      <c r="AK592" s="28">
        <v>1600000</v>
      </c>
      <c r="AL592" s="29">
        <v>-3.9393939393939391E-2</v>
      </c>
      <c r="AM592" s="29">
        <v>-9.3749999999999997E-3</v>
      </c>
      <c r="AN592" s="6">
        <v>2.7</v>
      </c>
      <c r="AO592" s="27">
        <v>-9.9999999999999645E-2</v>
      </c>
      <c r="AP592" s="6">
        <v>2.8</v>
      </c>
      <c r="AQ592" s="26">
        <v>7.5671931282903851E-2</v>
      </c>
      <c r="AR592" s="28">
        <v>850</v>
      </c>
      <c r="AS592" s="28">
        <v>780</v>
      </c>
      <c r="AT592" s="25">
        <v>8.9743589743589744E-2</v>
      </c>
      <c r="AU592" s="26">
        <v>0.15288273995565682</v>
      </c>
      <c r="AV592" s="30">
        <v>2558.0800000000004</v>
      </c>
      <c r="AW592" s="24">
        <v>0.81059999999999999</v>
      </c>
      <c r="AX592" s="24">
        <v>0.18940000000000001</v>
      </c>
      <c r="AY592" s="24">
        <v>0.89849999999999997</v>
      </c>
      <c r="AZ592" s="24">
        <v>7.6499999999999999E-2</v>
      </c>
      <c r="BA592" s="24">
        <v>0.44919999999999999</v>
      </c>
      <c r="BB592" s="24">
        <v>0.38779999999999998</v>
      </c>
      <c r="BC592" s="24">
        <v>0.12659999999999999</v>
      </c>
      <c r="BD592" s="31">
        <v>9</v>
      </c>
      <c r="BE592" s="23">
        <v>22</v>
      </c>
      <c r="BF592" s="32" t="s">
        <v>3292</v>
      </c>
      <c r="BG592" s="33">
        <v>145.20547257770201</v>
      </c>
      <c r="BH592" s="33">
        <v>-37.7862507666567</v>
      </c>
      <c r="BI592" s="34">
        <f t="shared" si="126"/>
        <v>74</v>
      </c>
      <c r="BJ592" s="34">
        <f t="shared" si="127"/>
        <v>72</v>
      </c>
      <c r="BK592" s="34">
        <f t="shared" si="128"/>
        <v>84</v>
      </c>
      <c r="BL592" s="34">
        <f t="shared" si="129"/>
        <v>50</v>
      </c>
      <c r="BM592" s="34">
        <f t="shared" si="130"/>
        <v>1</v>
      </c>
      <c r="BN592" s="34">
        <f t="shared" si="131"/>
        <v>100</v>
      </c>
      <c r="BO592" s="34">
        <f t="shared" si="132"/>
        <v>100</v>
      </c>
      <c r="BP592" s="34">
        <f t="shared" si="133"/>
        <v>89</v>
      </c>
      <c r="BQ592" s="35">
        <f t="shared" si="134"/>
        <v>35</v>
      </c>
      <c r="BR592" s="34">
        <f t="shared" si="135"/>
        <v>27</v>
      </c>
      <c r="BS592" s="35">
        <f t="shared" si="136"/>
        <v>59</v>
      </c>
      <c r="BT592" s="35">
        <f t="shared" si="137"/>
        <v>100</v>
      </c>
      <c r="BU592" s="35">
        <f t="shared" si="138"/>
        <v>90</v>
      </c>
      <c r="BV592" s="35">
        <f t="shared" si="139"/>
        <v>70</v>
      </c>
    </row>
    <row r="593" spans="2:74" hidden="1" x14ac:dyDescent="0.3">
      <c r="B593" s="6" t="s">
        <v>904</v>
      </c>
      <c r="C593" s="6">
        <v>302011022</v>
      </c>
      <c r="D593" s="6" t="s">
        <v>322</v>
      </c>
      <c r="E593" s="6" t="s">
        <v>229</v>
      </c>
      <c r="F593" s="6" t="s">
        <v>2780</v>
      </c>
      <c r="G593" s="6" t="s">
        <v>97</v>
      </c>
      <c r="H593" s="6" t="s">
        <v>78</v>
      </c>
      <c r="I593" s="22">
        <v>850000</v>
      </c>
      <c r="J593" s="22">
        <v>855750</v>
      </c>
      <c r="K593" s="22">
        <v>787440</v>
      </c>
      <c r="L593" s="22">
        <v>850000</v>
      </c>
      <c r="M593" s="22">
        <v>843000</v>
      </c>
      <c r="N593" s="22">
        <v>788800</v>
      </c>
      <c r="O593" s="23">
        <v>21</v>
      </c>
      <c r="P593" s="23">
        <v>22</v>
      </c>
      <c r="Q593" s="23">
        <v>21</v>
      </c>
      <c r="R593" s="22">
        <v>650</v>
      </c>
      <c r="S593" s="22">
        <v>640</v>
      </c>
      <c r="T593" s="24">
        <v>2.2999999999999998</v>
      </c>
      <c r="U593" s="24">
        <v>-0.10000000000000009</v>
      </c>
      <c r="V593" s="24">
        <v>2.4</v>
      </c>
      <c r="W593" s="24">
        <v>3.2</v>
      </c>
      <c r="X593" s="25">
        <v>3.9764705882352938E-2</v>
      </c>
      <c r="Y593" s="24">
        <v>2.5</v>
      </c>
      <c r="Z593" s="24">
        <v>-1.2000000000000002</v>
      </c>
      <c r="AA593" s="24">
        <v>3.7</v>
      </c>
      <c r="AB593" s="24">
        <v>4.2</v>
      </c>
      <c r="AC593" s="26">
        <v>0.28759025909670111</v>
      </c>
      <c r="AD593" s="24">
        <v>7.232299415153725</v>
      </c>
      <c r="AE593" s="6">
        <v>132</v>
      </c>
      <c r="AF593" s="6">
        <v>133</v>
      </c>
      <c r="AG593" s="6">
        <v>129</v>
      </c>
      <c r="AH593" s="27">
        <v>4.1883656509695291</v>
      </c>
      <c r="AI593" s="28">
        <v>1140000</v>
      </c>
      <c r="AJ593" s="28">
        <v>1013000</v>
      </c>
      <c r="AK593" s="28">
        <v>911000</v>
      </c>
      <c r="AL593" s="29">
        <v>0.12537018756169793</v>
      </c>
      <c r="AM593" s="29">
        <v>0.2513721185510428</v>
      </c>
      <c r="AN593" s="6">
        <v>2.1</v>
      </c>
      <c r="AO593" s="27">
        <v>-0.79999999999999982</v>
      </c>
      <c r="AP593" s="6">
        <v>2.9</v>
      </c>
      <c r="AQ593" s="26">
        <v>0.10727272727272727</v>
      </c>
      <c r="AR593" s="28">
        <v>750</v>
      </c>
      <c r="AS593" s="28">
        <v>710</v>
      </c>
      <c r="AT593" s="25">
        <v>5.6338028169014086E-2</v>
      </c>
      <c r="AU593" s="26">
        <v>0.33948428150305665</v>
      </c>
      <c r="AV593" s="30">
        <v>2260.1600000000003</v>
      </c>
      <c r="AW593" s="24">
        <v>0.79949999999999999</v>
      </c>
      <c r="AX593" s="24">
        <v>0.20050000000000001</v>
      </c>
      <c r="AY593" s="24">
        <v>0.94120000000000004</v>
      </c>
      <c r="AZ593" s="24">
        <v>5.0999999999999997E-2</v>
      </c>
      <c r="BA593" s="24">
        <v>0.25850000000000001</v>
      </c>
      <c r="BB593" s="24">
        <v>0.47260000000000002</v>
      </c>
      <c r="BC593" s="24">
        <v>0.25069999999999998</v>
      </c>
      <c r="BD593" s="31">
        <v>4</v>
      </c>
      <c r="BE593" s="23">
        <v>19</v>
      </c>
      <c r="BF593" s="32" t="s">
        <v>3293</v>
      </c>
      <c r="BG593" s="33">
        <v>153.012039285935</v>
      </c>
      <c r="BH593" s="33">
        <v>-27.308194444384998</v>
      </c>
      <c r="BI593" s="34">
        <f t="shared" si="126"/>
        <v>79</v>
      </c>
      <c r="BJ593" s="34">
        <f t="shared" si="127"/>
        <v>82</v>
      </c>
      <c r="BK593" s="34">
        <f t="shared" si="128"/>
        <v>73</v>
      </c>
      <c r="BL593" s="34">
        <f t="shared" si="129"/>
        <v>1</v>
      </c>
      <c r="BM593" s="34">
        <f t="shared" si="130"/>
        <v>63</v>
      </c>
      <c r="BN593" s="34">
        <f t="shared" si="131"/>
        <v>100</v>
      </c>
      <c r="BO593" s="34">
        <f t="shared" si="132"/>
        <v>100</v>
      </c>
      <c r="BP593" s="34">
        <f t="shared" si="133"/>
        <v>47</v>
      </c>
      <c r="BQ593" s="35">
        <f t="shared" si="134"/>
        <v>83</v>
      </c>
      <c r="BR593" s="34">
        <f t="shared" si="135"/>
        <v>78</v>
      </c>
      <c r="BS593" s="35">
        <f t="shared" si="136"/>
        <v>75</v>
      </c>
      <c r="BT593" s="35">
        <f t="shared" si="137"/>
        <v>75</v>
      </c>
      <c r="BU593" s="35">
        <f t="shared" si="138"/>
        <v>40</v>
      </c>
      <c r="BV593" s="35">
        <f t="shared" si="139"/>
        <v>70</v>
      </c>
    </row>
    <row r="594" spans="2:74" hidden="1" x14ac:dyDescent="0.3">
      <c r="B594" s="6" t="s">
        <v>905</v>
      </c>
      <c r="C594" s="6">
        <v>506071146</v>
      </c>
      <c r="D594" s="6" t="s">
        <v>906</v>
      </c>
      <c r="E594" s="6" t="s">
        <v>281</v>
      </c>
      <c r="F594" s="6" t="s">
        <v>2720</v>
      </c>
      <c r="G594" s="6" t="s">
        <v>93</v>
      </c>
      <c r="H594" s="6" t="s">
        <v>78</v>
      </c>
      <c r="I594" s="22">
        <v>1318400</v>
      </c>
      <c r="J594" s="22">
        <v>1350000</v>
      </c>
      <c r="K594" s="22">
        <v>1155000</v>
      </c>
      <c r="L594" s="22">
        <v>1300000</v>
      </c>
      <c r="M594" s="22">
        <v>1300000</v>
      </c>
      <c r="N594" s="22">
        <v>1200000</v>
      </c>
      <c r="O594" s="23">
        <v>38</v>
      </c>
      <c r="P594" s="23">
        <v>36</v>
      </c>
      <c r="Q594" s="23">
        <v>34</v>
      </c>
      <c r="R594" s="22">
        <v>830</v>
      </c>
      <c r="S594" s="22">
        <v>720</v>
      </c>
      <c r="T594" s="24">
        <v>2.1</v>
      </c>
      <c r="U594" s="24">
        <v>-0.29999999999999982</v>
      </c>
      <c r="V594" s="24">
        <v>2.4</v>
      </c>
      <c r="W594" s="24">
        <v>2.5</v>
      </c>
      <c r="X594" s="25">
        <v>3.2736650485436891E-2</v>
      </c>
      <c r="Y594" s="24">
        <v>2.2999999999999998</v>
      </c>
      <c r="Z594" s="24">
        <v>-0.80000000000000027</v>
      </c>
      <c r="AA594" s="24">
        <v>3.1</v>
      </c>
      <c r="AB594" s="24">
        <v>3.5</v>
      </c>
      <c r="AC594" s="26">
        <v>0.34532685394754353</v>
      </c>
      <c r="AD594" s="24">
        <v>10.54863123828641</v>
      </c>
      <c r="AE594" s="6">
        <v>119</v>
      </c>
      <c r="AF594" s="6">
        <v>144</v>
      </c>
      <c r="AG594" s="6">
        <v>109</v>
      </c>
      <c r="AH594" s="27">
        <v>7.5384615384615383</v>
      </c>
      <c r="AI594" s="28">
        <v>1560000</v>
      </c>
      <c r="AJ594" s="28">
        <v>1318880</v>
      </c>
      <c r="AK594" s="28">
        <v>1200000</v>
      </c>
      <c r="AL594" s="29">
        <v>0.18282178818391362</v>
      </c>
      <c r="AM594" s="29">
        <v>0.3</v>
      </c>
      <c r="AN594" s="6">
        <v>2</v>
      </c>
      <c r="AO594" s="27">
        <v>-0.39999999999999991</v>
      </c>
      <c r="AP594" s="6">
        <v>2.4</v>
      </c>
      <c r="AQ594" s="26">
        <v>8.7951807228915657E-2</v>
      </c>
      <c r="AR594" s="28">
        <v>820</v>
      </c>
      <c r="AS594" s="28">
        <v>750</v>
      </c>
      <c r="AT594" s="25">
        <v>9.3333333333333338E-2</v>
      </c>
      <c r="AU594" s="26">
        <v>0.50142941831413002</v>
      </c>
      <c r="AV594" s="30">
        <v>2403.5200000000004</v>
      </c>
      <c r="AW594" s="24">
        <v>0.73070000000000002</v>
      </c>
      <c r="AX594" s="24">
        <v>0.26929999999999998</v>
      </c>
      <c r="AY594" s="24">
        <v>0.83919999999999995</v>
      </c>
      <c r="AZ594" s="24">
        <v>0.1346</v>
      </c>
      <c r="BA594" s="24">
        <v>0.36820000000000003</v>
      </c>
      <c r="BB594" s="24">
        <v>0.3296</v>
      </c>
      <c r="BC594" s="24">
        <v>0.25030000000000002</v>
      </c>
      <c r="BD594" s="31">
        <v>9</v>
      </c>
      <c r="BE594" s="23">
        <v>8</v>
      </c>
      <c r="BF594" s="32" t="s">
        <v>3294</v>
      </c>
      <c r="BG594" s="33">
        <v>115.87226375778199</v>
      </c>
      <c r="BH594" s="33">
        <v>-32.018052125288399</v>
      </c>
      <c r="BI594" s="34">
        <f t="shared" si="126"/>
        <v>82</v>
      </c>
      <c r="BJ594" s="34">
        <f t="shared" si="127"/>
        <v>84</v>
      </c>
      <c r="BK594" s="34">
        <f t="shared" si="128"/>
        <v>31</v>
      </c>
      <c r="BL594" s="34">
        <f t="shared" si="129"/>
        <v>1</v>
      </c>
      <c r="BM594" s="34">
        <f t="shared" si="130"/>
        <v>91</v>
      </c>
      <c r="BN594" s="34">
        <f t="shared" si="131"/>
        <v>100</v>
      </c>
      <c r="BO594" s="34">
        <f t="shared" si="132"/>
        <v>100</v>
      </c>
      <c r="BP594" s="34">
        <f t="shared" si="133"/>
        <v>71</v>
      </c>
      <c r="BQ594" s="35">
        <f t="shared" si="134"/>
        <v>60</v>
      </c>
      <c r="BR594" s="34">
        <f t="shared" si="135"/>
        <v>45</v>
      </c>
      <c r="BS594" s="35">
        <f t="shared" si="136"/>
        <v>37</v>
      </c>
      <c r="BT594" s="35">
        <f t="shared" si="137"/>
        <v>79</v>
      </c>
      <c r="BU594" s="35">
        <f t="shared" si="138"/>
        <v>90</v>
      </c>
      <c r="BV594" s="35">
        <f t="shared" si="139"/>
        <v>70</v>
      </c>
    </row>
    <row r="595" spans="2:74" hidden="1" x14ac:dyDescent="0.3">
      <c r="B595" s="6" t="s">
        <v>907</v>
      </c>
      <c r="C595" s="6">
        <v>305031129</v>
      </c>
      <c r="D595" s="6" t="s">
        <v>840</v>
      </c>
      <c r="E595" s="6" t="s">
        <v>337</v>
      </c>
      <c r="F595" s="6" t="s">
        <v>2780</v>
      </c>
      <c r="G595" s="6" t="s">
        <v>97</v>
      </c>
      <c r="H595" s="6" t="s">
        <v>78</v>
      </c>
      <c r="I595" s="22">
        <v>1828500</v>
      </c>
      <c r="J595" s="22">
        <v>2000000</v>
      </c>
      <c r="K595" s="22">
        <v>1850000</v>
      </c>
      <c r="L595" s="22">
        <v>1900000</v>
      </c>
      <c r="M595" s="22">
        <v>1917000</v>
      </c>
      <c r="N595" s="22">
        <v>1900000</v>
      </c>
      <c r="O595" s="23">
        <v>25</v>
      </c>
      <c r="P595" s="23">
        <v>25</v>
      </c>
      <c r="Q595" s="23">
        <v>25</v>
      </c>
      <c r="R595" s="22">
        <v>890</v>
      </c>
      <c r="S595" s="22">
        <v>750</v>
      </c>
      <c r="T595" s="24">
        <v>2.6</v>
      </c>
      <c r="U595" s="24">
        <v>-0.39999999999999991</v>
      </c>
      <c r="V595" s="24">
        <v>3</v>
      </c>
      <c r="W595" s="24">
        <v>3</v>
      </c>
      <c r="X595" s="25">
        <v>2.5310363686081489E-2</v>
      </c>
      <c r="Y595" s="24">
        <v>2.6</v>
      </c>
      <c r="Z595" s="24">
        <v>-1.1999999999999997</v>
      </c>
      <c r="AA595" s="24">
        <v>3.8</v>
      </c>
      <c r="AB595" s="24">
        <v>4.3</v>
      </c>
      <c r="AC595" s="26">
        <v>0.26461633604490747</v>
      </c>
      <c r="AD595" s="24">
        <v>10.454861072992941</v>
      </c>
      <c r="AE595" s="6">
        <v>147</v>
      </c>
      <c r="AF595" s="6">
        <v>190</v>
      </c>
      <c r="AG595" s="6">
        <v>165</v>
      </c>
      <c r="AH595" s="27">
        <v>3.0439882697947214</v>
      </c>
      <c r="AI595" s="28">
        <v>1720000</v>
      </c>
      <c r="AJ595" s="28">
        <v>1570000</v>
      </c>
      <c r="AK595" s="28">
        <v>1500000</v>
      </c>
      <c r="AL595" s="29">
        <v>9.5541401273885357E-2</v>
      </c>
      <c r="AM595" s="29">
        <v>0.14666666666666667</v>
      </c>
      <c r="AN595" s="6">
        <v>2.1</v>
      </c>
      <c r="AO595" s="27">
        <v>-0.39999999999999991</v>
      </c>
      <c r="AP595" s="6">
        <v>2.5</v>
      </c>
      <c r="AQ595" s="26">
        <v>0.12933333333333333</v>
      </c>
      <c r="AR595" s="28">
        <v>770</v>
      </c>
      <c r="AS595" s="28">
        <v>750</v>
      </c>
      <c r="AT595" s="25">
        <v>2.6666666666666668E-2</v>
      </c>
      <c r="AU595" s="26">
        <v>0.39992146431169173</v>
      </c>
      <c r="AV595" s="30">
        <v>3363.36</v>
      </c>
      <c r="AW595" s="24">
        <v>0.71419999999999995</v>
      </c>
      <c r="AX595" s="24">
        <v>0.2858</v>
      </c>
      <c r="AY595" s="24">
        <v>0.7177</v>
      </c>
      <c r="AZ595" s="24">
        <v>9.0399999999999994E-2</v>
      </c>
      <c r="BA595" s="24">
        <v>0.30570000000000003</v>
      </c>
      <c r="BB595" s="24">
        <v>0.34710000000000002</v>
      </c>
      <c r="BC595" s="24">
        <v>0.33329999999999999</v>
      </c>
      <c r="BD595" s="31">
        <v>10</v>
      </c>
      <c r="BE595" s="23">
        <v>5</v>
      </c>
      <c r="BF595" s="32" t="s">
        <v>3295</v>
      </c>
      <c r="BG595" s="33">
        <v>153.01881112489201</v>
      </c>
      <c r="BH595" s="33">
        <v>-27.432786903798</v>
      </c>
      <c r="BI595" s="34">
        <f t="shared" si="126"/>
        <v>74</v>
      </c>
      <c r="BJ595" s="34">
        <f t="shared" si="127"/>
        <v>82</v>
      </c>
      <c r="BK595" s="34">
        <f t="shared" si="128"/>
        <v>87</v>
      </c>
      <c r="BL595" s="34">
        <f t="shared" si="129"/>
        <v>1</v>
      </c>
      <c r="BM595" s="34">
        <f t="shared" si="130"/>
        <v>48</v>
      </c>
      <c r="BN595" s="34">
        <f t="shared" si="131"/>
        <v>100</v>
      </c>
      <c r="BO595" s="34">
        <f t="shared" si="132"/>
        <v>100</v>
      </c>
      <c r="BP595" s="34">
        <f t="shared" si="133"/>
        <v>57</v>
      </c>
      <c r="BQ595" s="35">
        <f t="shared" si="134"/>
        <v>35</v>
      </c>
      <c r="BR595" s="34">
        <f t="shared" si="135"/>
        <v>46</v>
      </c>
      <c r="BS595" s="35">
        <f t="shared" si="136"/>
        <v>90</v>
      </c>
      <c r="BT595" s="35">
        <f t="shared" si="137"/>
        <v>74</v>
      </c>
      <c r="BU595" s="35">
        <f t="shared" si="138"/>
        <v>100</v>
      </c>
      <c r="BV595" s="35">
        <f t="shared" si="139"/>
        <v>70</v>
      </c>
    </row>
    <row r="596" spans="2:74" hidden="1" x14ac:dyDescent="0.3">
      <c r="B596" s="6" t="s">
        <v>908</v>
      </c>
      <c r="C596" s="6">
        <v>101061544</v>
      </c>
      <c r="D596" s="6" t="s">
        <v>777</v>
      </c>
      <c r="E596" s="6" t="s">
        <v>316</v>
      </c>
      <c r="F596" s="6" t="s">
        <v>2691</v>
      </c>
      <c r="G596" s="6" t="s">
        <v>77</v>
      </c>
      <c r="H596" s="6" t="s">
        <v>78</v>
      </c>
      <c r="I596" s="22">
        <v>485000</v>
      </c>
      <c r="J596" s="22">
        <v>489000</v>
      </c>
      <c r="K596" s="22">
        <v>436500</v>
      </c>
      <c r="L596" s="22">
        <v>375000</v>
      </c>
      <c r="M596" s="22">
        <v>375000</v>
      </c>
      <c r="N596" s="22">
        <v>370000</v>
      </c>
      <c r="O596" s="23">
        <v>71</v>
      </c>
      <c r="P596" s="23">
        <v>68</v>
      </c>
      <c r="Q596" s="23">
        <v>69</v>
      </c>
      <c r="R596" s="22">
        <v>400</v>
      </c>
      <c r="S596" s="22">
        <v>400</v>
      </c>
      <c r="T596" s="24">
        <v>1.2</v>
      </c>
      <c r="U596" s="24">
        <v>-0.10000000000000009</v>
      </c>
      <c r="V596" s="24">
        <v>1.3</v>
      </c>
      <c r="W596" s="24">
        <v>1.2</v>
      </c>
      <c r="X596" s="25">
        <v>4.2886597938144332E-2</v>
      </c>
      <c r="Y596" s="24">
        <v>0.5</v>
      </c>
      <c r="Z596" s="24">
        <v>-0.30000000000000004</v>
      </c>
      <c r="AA596" s="24">
        <v>0.8</v>
      </c>
      <c r="AB596" s="24">
        <v>1</v>
      </c>
      <c r="AC596" s="26">
        <v>0.30551142612733712</v>
      </c>
      <c r="AD596" s="24">
        <v>7.1237039265268507</v>
      </c>
      <c r="AE596" s="6">
        <v>214</v>
      </c>
      <c r="AF596" s="6">
        <v>255</v>
      </c>
      <c r="AG596" s="6">
        <v>181</v>
      </c>
      <c r="AH596" s="27">
        <v>7.8839050131926127</v>
      </c>
      <c r="AI596" s="28">
        <v>635000</v>
      </c>
      <c r="AJ596" s="28">
        <v>690000</v>
      </c>
      <c r="AK596" s="28">
        <v>682000</v>
      </c>
      <c r="AL596" s="29">
        <v>-7.9710144927536225E-2</v>
      </c>
      <c r="AM596" s="29">
        <v>-6.89149560117302E-2</v>
      </c>
      <c r="AN596" s="6">
        <v>1.7</v>
      </c>
      <c r="AO596" s="27">
        <v>-0.10000000000000009</v>
      </c>
      <c r="AP596" s="6">
        <v>1.8</v>
      </c>
      <c r="AQ596" s="26">
        <v>9.2424242424242423E-2</v>
      </c>
      <c r="AR596" s="28">
        <v>500</v>
      </c>
      <c r="AS596" s="28">
        <v>470</v>
      </c>
      <c r="AT596" s="25">
        <v>6.3829787234042548E-2</v>
      </c>
      <c r="AU596" s="26">
        <v>0.2653322206307005</v>
      </c>
      <c r="AV596" s="30">
        <v>1309.2800000000002</v>
      </c>
      <c r="AW596" s="24">
        <v>0.66579999999999995</v>
      </c>
      <c r="AX596" s="24">
        <v>0.3342</v>
      </c>
      <c r="AY596" s="24">
        <v>0.95150000000000001</v>
      </c>
      <c r="AZ596" s="24">
        <v>2.3699999999999999E-2</v>
      </c>
      <c r="BA596" s="24">
        <v>0.47660000000000002</v>
      </c>
      <c r="BB596" s="24">
        <v>0.2666</v>
      </c>
      <c r="BC596" s="24">
        <v>0.16719999999999999</v>
      </c>
      <c r="BD596" s="31">
        <v>2.5</v>
      </c>
      <c r="BE596" s="23">
        <v>229</v>
      </c>
      <c r="BF596" s="32" t="s">
        <v>3296</v>
      </c>
      <c r="BG596" s="33">
        <v>148.78958274714901</v>
      </c>
      <c r="BH596" s="33">
        <v>-34.352866885915503</v>
      </c>
      <c r="BI596" s="34">
        <f t="shared" si="126"/>
        <v>97</v>
      </c>
      <c r="BJ596" s="34">
        <f t="shared" si="127"/>
        <v>88</v>
      </c>
      <c r="BK596" s="34">
        <f t="shared" si="128"/>
        <v>27</v>
      </c>
      <c r="BL596" s="34">
        <f t="shared" si="129"/>
        <v>12</v>
      </c>
      <c r="BM596" s="34">
        <f t="shared" si="130"/>
        <v>1</v>
      </c>
      <c r="BN596" s="34">
        <f t="shared" si="131"/>
        <v>100</v>
      </c>
      <c r="BO596" s="34">
        <f t="shared" si="132"/>
        <v>64</v>
      </c>
      <c r="BP596" s="34">
        <f t="shared" si="133"/>
        <v>95</v>
      </c>
      <c r="BQ596" s="35">
        <f t="shared" si="134"/>
        <v>93</v>
      </c>
      <c r="BR596" s="34">
        <f t="shared" si="135"/>
        <v>79</v>
      </c>
      <c r="BS596" s="35">
        <f t="shared" si="136"/>
        <v>63</v>
      </c>
      <c r="BT596" s="35">
        <f t="shared" si="137"/>
        <v>100</v>
      </c>
      <c r="BU596" s="35">
        <f t="shared" si="138"/>
        <v>25</v>
      </c>
      <c r="BV596" s="35">
        <f t="shared" si="139"/>
        <v>70</v>
      </c>
    </row>
    <row r="597" spans="2:74" hidden="1" x14ac:dyDescent="0.3">
      <c r="B597" s="6" t="s">
        <v>909</v>
      </c>
      <c r="C597" s="6">
        <v>319031515</v>
      </c>
      <c r="D597" s="6" t="s">
        <v>910</v>
      </c>
      <c r="E597" s="6" t="s">
        <v>140</v>
      </c>
      <c r="F597" s="6" t="s">
        <v>2698</v>
      </c>
      <c r="G597" s="6" t="s">
        <v>97</v>
      </c>
      <c r="H597" s="6" t="s">
        <v>78</v>
      </c>
      <c r="I597" s="22">
        <v>545000</v>
      </c>
      <c r="J597" s="22">
        <v>510000</v>
      </c>
      <c r="K597" s="22">
        <v>425000</v>
      </c>
      <c r="L597" s="22">
        <v>589000</v>
      </c>
      <c r="M597" s="22">
        <v>645000</v>
      </c>
      <c r="N597" s="22">
        <v>467000</v>
      </c>
      <c r="O597" s="23">
        <v>49</v>
      </c>
      <c r="P597" s="23">
        <v>42</v>
      </c>
      <c r="Q597" s="23">
        <v>59</v>
      </c>
      <c r="R597" s="22">
        <v>440</v>
      </c>
      <c r="S597" s="22">
        <v>425</v>
      </c>
      <c r="T597" s="24">
        <v>0.8</v>
      </c>
      <c r="U597" s="24">
        <v>-0.30000000000000004</v>
      </c>
      <c r="V597" s="24">
        <v>1.1000000000000001</v>
      </c>
      <c r="W597" s="24">
        <v>1.3</v>
      </c>
      <c r="X597" s="25">
        <v>4.1981651376146789E-2</v>
      </c>
      <c r="Y597" s="24">
        <v>0.1</v>
      </c>
      <c r="Z597" s="24">
        <v>-0.19999999999999998</v>
      </c>
      <c r="AA597" s="24">
        <v>0.3</v>
      </c>
      <c r="AB597" s="24">
        <v>0.3</v>
      </c>
      <c r="AC597" s="26">
        <v>0.36108193277310918</v>
      </c>
      <c r="AD597" s="24">
        <v>8.6009463881706516</v>
      </c>
      <c r="AE597" s="6">
        <v>474</v>
      </c>
      <c r="AF597" s="6">
        <v>432</v>
      </c>
      <c r="AG597" s="6">
        <v>341</v>
      </c>
      <c r="AH597" s="27">
        <v>6.5830258302583022</v>
      </c>
      <c r="AI597" s="28">
        <v>655000</v>
      </c>
      <c r="AJ597" s="28">
        <v>602000</v>
      </c>
      <c r="AK597" s="28">
        <v>555000</v>
      </c>
      <c r="AL597" s="29">
        <v>8.8039867109634545E-2</v>
      </c>
      <c r="AM597" s="29">
        <v>0.18018018018018017</v>
      </c>
      <c r="AN597" s="6">
        <v>2.6</v>
      </c>
      <c r="AO597" s="27">
        <v>-0.29999999999999982</v>
      </c>
      <c r="AP597" s="6">
        <v>2.9</v>
      </c>
      <c r="AQ597" s="26">
        <v>0.12982456140350879</v>
      </c>
      <c r="AR597" s="28">
        <v>550</v>
      </c>
      <c r="AS597" s="28">
        <v>525</v>
      </c>
      <c r="AT597" s="25">
        <v>4.7619047619047616E-2</v>
      </c>
      <c r="AU597" s="26">
        <v>0.43805775716358764</v>
      </c>
      <c r="AV597" s="30">
        <v>1218.5600000000002</v>
      </c>
      <c r="AW597" s="24">
        <v>0.68579999999999997</v>
      </c>
      <c r="AX597" s="24">
        <v>0.31419999999999998</v>
      </c>
      <c r="AY597" s="24">
        <v>0.9637</v>
      </c>
      <c r="AZ597" s="24">
        <v>8.2000000000000007E-3</v>
      </c>
      <c r="BA597" s="24">
        <v>0.46789999999999998</v>
      </c>
      <c r="BB597" s="24">
        <v>0.30709999999999998</v>
      </c>
      <c r="BC597" s="24">
        <v>0.1573</v>
      </c>
      <c r="BD597" s="31">
        <v>5</v>
      </c>
      <c r="BE597" s="23">
        <v>168</v>
      </c>
      <c r="BF597" s="32" t="s">
        <v>3297</v>
      </c>
      <c r="BG597" s="33">
        <v>152.24049356628399</v>
      </c>
      <c r="BH597" s="33">
        <v>-26.1354208917429</v>
      </c>
      <c r="BI597" s="34">
        <f t="shared" si="126"/>
        <v>100</v>
      </c>
      <c r="BJ597" s="34">
        <f t="shared" si="127"/>
        <v>74</v>
      </c>
      <c r="BK597" s="34">
        <f t="shared" si="128"/>
        <v>43</v>
      </c>
      <c r="BL597" s="34">
        <f t="shared" si="129"/>
        <v>1</v>
      </c>
      <c r="BM597" s="34">
        <f t="shared" si="130"/>
        <v>45</v>
      </c>
      <c r="BN597" s="34">
        <f t="shared" si="131"/>
        <v>100</v>
      </c>
      <c r="BO597" s="34">
        <f t="shared" si="132"/>
        <v>74</v>
      </c>
      <c r="BP597" s="34">
        <f t="shared" si="133"/>
        <v>93</v>
      </c>
      <c r="BQ597" s="35">
        <f t="shared" si="134"/>
        <v>90</v>
      </c>
      <c r="BR597" s="34">
        <f t="shared" si="135"/>
        <v>64</v>
      </c>
      <c r="BS597" s="35">
        <f t="shared" si="136"/>
        <v>27</v>
      </c>
      <c r="BT597" s="35">
        <f t="shared" si="137"/>
        <v>100</v>
      </c>
      <c r="BU597" s="35">
        <f t="shared" si="138"/>
        <v>50</v>
      </c>
      <c r="BV597" s="35">
        <f t="shared" si="139"/>
        <v>70</v>
      </c>
    </row>
    <row r="598" spans="2:74" hidden="1" x14ac:dyDescent="0.3">
      <c r="B598" s="6" t="s">
        <v>911</v>
      </c>
      <c r="C598" s="6">
        <v>212041564</v>
      </c>
      <c r="D598" s="6" t="s">
        <v>156</v>
      </c>
      <c r="E598" s="6" t="s">
        <v>157</v>
      </c>
      <c r="F598" s="6" t="s">
        <v>689</v>
      </c>
      <c r="G598" s="6" t="s">
        <v>86</v>
      </c>
      <c r="H598" s="6" t="s">
        <v>78</v>
      </c>
      <c r="I598" s="22">
        <v>750000</v>
      </c>
      <c r="J598" s="22">
        <v>740000</v>
      </c>
      <c r="K598" s="22">
        <v>720000</v>
      </c>
      <c r="L598" s="22">
        <v>755000</v>
      </c>
      <c r="M598" s="22">
        <v>715000</v>
      </c>
      <c r="N598" s="22">
        <v>700000</v>
      </c>
      <c r="O598" s="23">
        <v>32</v>
      </c>
      <c r="P598" s="23">
        <v>31</v>
      </c>
      <c r="Q598" s="23">
        <v>29</v>
      </c>
      <c r="R598" s="22">
        <v>570</v>
      </c>
      <c r="S598" s="22">
        <v>550</v>
      </c>
      <c r="T598" s="24">
        <v>1.2</v>
      </c>
      <c r="U598" s="24">
        <v>-0.10000000000000009</v>
      </c>
      <c r="V598" s="24">
        <v>1.3</v>
      </c>
      <c r="W598" s="24">
        <v>1.1000000000000001</v>
      </c>
      <c r="X598" s="25">
        <v>3.952E-2</v>
      </c>
      <c r="Y598" s="24">
        <v>0.8</v>
      </c>
      <c r="Z598" s="24">
        <v>-0.30000000000000004</v>
      </c>
      <c r="AA598" s="24">
        <v>1.1000000000000001</v>
      </c>
      <c r="AB598" s="24">
        <v>1.2</v>
      </c>
      <c r="AC598" s="26">
        <v>0.39513087843833183</v>
      </c>
      <c r="AD598" s="24">
        <v>9.9982509726298527</v>
      </c>
      <c r="AE598" s="6">
        <v>292</v>
      </c>
      <c r="AF598" s="6">
        <v>341</v>
      </c>
      <c r="AG598" s="6">
        <v>334</v>
      </c>
      <c r="AH598" s="27">
        <v>2.703448275862069</v>
      </c>
      <c r="AI598" s="28">
        <v>880000</v>
      </c>
      <c r="AJ598" s="28">
        <v>850000</v>
      </c>
      <c r="AK598" s="28">
        <v>832000</v>
      </c>
      <c r="AL598" s="29">
        <v>3.5294117647058823E-2</v>
      </c>
      <c r="AM598" s="29">
        <v>5.7692307692307696E-2</v>
      </c>
      <c r="AN598" s="6">
        <v>2.2000000000000002</v>
      </c>
      <c r="AO598" s="27">
        <v>0.10000000000000009</v>
      </c>
      <c r="AP598" s="6">
        <v>2.1</v>
      </c>
      <c r="AQ598" s="26">
        <v>7.2549019607843129E-2</v>
      </c>
      <c r="AR598" s="28">
        <v>580</v>
      </c>
      <c r="AS598" s="28">
        <v>550</v>
      </c>
      <c r="AT598" s="25">
        <v>5.4545454545454543E-2</v>
      </c>
      <c r="AU598" s="26">
        <v>-0.14374680931853812</v>
      </c>
      <c r="AV598" s="30">
        <v>1442.5600000000002</v>
      </c>
      <c r="AW598" s="24">
        <v>0.65790000000000004</v>
      </c>
      <c r="AX598" s="24">
        <v>0.34210000000000002</v>
      </c>
      <c r="AY598" s="24">
        <v>0.59760000000000002</v>
      </c>
      <c r="AZ598" s="24">
        <v>0.2928</v>
      </c>
      <c r="BA598" s="24">
        <v>0.27400000000000002</v>
      </c>
      <c r="BB598" s="24">
        <v>0.24379999999999999</v>
      </c>
      <c r="BC598" s="24">
        <v>0.43290000000000001</v>
      </c>
      <c r="BD598" s="31">
        <v>1</v>
      </c>
      <c r="BE598" s="23">
        <v>33</v>
      </c>
      <c r="BF598" s="32" t="s">
        <v>3298</v>
      </c>
      <c r="BG598" s="33">
        <v>145.21579632736899</v>
      </c>
      <c r="BH598" s="33">
        <v>-38.029418386132001</v>
      </c>
      <c r="BI598" s="34">
        <f t="shared" si="126"/>
        <v>97</v>
      </c>
      <c r="BJ598" s="34">
        <f t="shared" si="127"/>
        <v>80</v>
      </c>
      <c r="BK598" s="34">
        <f t="shared" si="128"/>
        <v>91</v>
      </c>
      <c r="BL598" s="34">
        <f t="shared" si="129"/>
        <v>100</v>
      </c>
      <c r="BM598" s="34">
        <f t="shared" si="130"/>
        <v>18</v>
      </c>
      <c r="BN598" s="34">
        <f t="shared" si="131"/>
        <v>96</v>
      </c>
      <c r="BO598" s="34">
        <f t="shared" si="132"/>
        <v>100</v>
      </c>
      <c r="BP598" s="34">
        <f t="shared" si="133"/>
        <v>50</v>
      </c>
      <c r="BQ598" s="35">
        <f t="shared" si="134"/>
        <v>82</v>
      </c>
      <c r="BR598" s="34">
        <f t="shared" si="135"/>
        <v>51</v>
      </c>
      <c r="BS598" s="35">
        <f t="shared" si="136"/>
        <v>4</v>
      </c>
      <c r="BT598" s="35">
        <f t="shared" si="137"/>
        <v>100</v>
      </c>
      <c r="BU598" s="35">
        <f t="shared" si="138"/>
        <v>10</v>
      </c>
      <c r="BV598" s="35">
        <f t="shared" si="139"/>
        <v>70</v>
      </c>
    </row>
    <row r="599" spans="2:74" hidden="1" x14ac:dyDescent="0.3">
      <c r="B599" s="6" t="s">
        <v>912</v>
      </c>
      <c r="C599" s="6">
        <v>110041201</v>
      </c>
      <c r="D599" s="6" t="s">
        <v>462</v>
      </c>
      <c r="E599" s="6" t="s">
        <v>463</v>
      </c>
      <c r="F599" s="6" t="s">
        <v>2691</v>
      </c>
      <c r="G599" s="6" t="s">
        <v>77</v>
      </c>
      <c r="H599" s="6" t="s">
        <v>78</v>
      </c>
      <c r="I599" s="22">
        <v>395000</v>
      </c>
      <c r="J599" s="22">
        <v>390000</v>
      </c>
      <c r="K599" s="22">
        <v>360000</v>
      </c>
      <c r="L599" s="22">
        <v>340000</v>
      </c>
      <c r="M599" s="22">
        <v>360000</v>
      </c>
      <c r="N599" s="22">
        <v>325000</v>
      </c>
      <c r="O599" s="23">
        <v>55</v>
      </c>
      <c r="P599" s="23">
        <v>55</v>
      </c>
      <c r="Q599" s="23">
        <v>50</v>
      </c>
      <c r="R599" s="22">
        <v>400</v>
      </c>
      <c r="S599" s="22">
        <v>380</v>
      </c>
      <c r="T599" s="24">
        <v>1.8</v>
      </c>
      <c r="U599" s="24">
        <v>0.10000000000000009</v>
      </c>
      <c r="V599" s="24">
        <v>1.7</v>
      </c>
      <c r="W599" s="24">
        <v>1.9</v>
      </c>
      <c r="X599" s="25">
        <v>5.2658227848101265E-2</v>
      </c>
      <c r="Y599" s="24">
        <v>1.2</v>
      </c>
      <c r="Z599" s="24">
        <v>-0.5</v>
      </c>
      <c r="AA599" s="24">
        <v>1.7</v>
      </c>
      <c r="AB599" s="24">
        <v>1.5</v>
      </c>
      <c r="AC599" s="26">
        <v>0.30656039239730221</v>
      </c>
      <c r="AD599" s="24">
        <v>5.8216997594679993</v>
      </c>
      <c r="AE599" s="6">
        <v>357</v>
      </c>
      <c r="AF599" s="6">
        <v>419</v>
      </c>
      <c r="AG599" s="6">
        <v>439</v>
      </c>
      <c r="AH599" s="27">
        <v>7.4240506329113929</v>
      </c>
      <c r="AI599" s="28">
        <v>465000</v>
      </c>
      <c r="AJ599" s="28">
        <v>420000</v>
      </c>
      <c r="AK599" s="28">
        <v>370000</v>
      </c>
      <c r="AL599" s="29">
        <v>0.10714285714285714</v>
      </c>
      <c r="AM599" s="29">
        <v>0.25675675675675674</v>
      </c>
      <c r="AN599" s="6">
        <v>1.4</v>
      </c>
      <c r="AO599" s="27">
        <v>9.9999999999999867E-2</v>
      </c>
      <c r="AP599" s="6">
        <v>1.3</v>
      </c>
      <c r="AQ599" s="26">
        <v>5.4485049833887043E-2</v>
      </c>
      <c r="AR599" s="28">
        <v>460</v>
      </c>
      <c r="AS599" s="28">
        <v>440</v>
      </c>
      <c r="AT599" s="25">
        <v>4.5454545454545456E-2</v>
      </c>
      <c r="AU599" s="26">
        <v>0.21667588926050652</v>
      </c>
      <c r="AV599" s="30">
        <v>1304.8000000000002</v>
      </c>
      <c r="AW599" s="24">
        <v>0.66500000000000004</v>
      </c>
      <c r="AX599" s="24">
        <v>0.33500000000000002</v>
      </c>
      <c r="AY599" s="24">
        <v>0.95469999999999999</v>
      </c>
      <c r="AZ599" s="24">
        <v>2.3199999999999998E-2</v>
      </c>
      <c r="BA599" s="24">
        <v>0.44</v>
      </c>
      <c r="BB599" s="24">
        <v>0.24790000000000001</v>
      </c>
      <c r="BC599" s="24">
        <v>0.24260000000000001</v>
      </c>
      <c r="BD599" s="31">
        <v>1</v>
      </c>
      <c r="BE599" s="23">
        <v>278</v>
      </c>
      <c r="BF599" s="32" t="s">
        <v>3299</v>
      </c>
      <c r="BG599" s="33">
        <v>150.393579797998</v>
      </c>
      <c r="BH599" s="33">
        <v>-31.467259586581498</v>
      </c>
      <c r="BI599" s="34">
        <f t="shared" si="126"/>
        <v>87</v>
      </c>
      <c r="BJ599" s="34">
        <f t="shared" si="127"/>
        <v>93</v>
      </c>
      <c r="BK599" s="34">
        <f t="shared" si="128"/>
        <v>33</v>
      </c>
      <c r="BL599" s="34">
        <f t="shared" si="129"/>
        <v>28</v>
      </c>
      <c r="BM599" s="34">
        <f t="shared" si="130"/>
        <v>54</v>
      </c>
      <c r="BN599" s="34">
        <f t="shared" si="131"/>
        <v>69</v>
      </c>
      <c r="BO599" s="34">
        <f t="shared" si="132"/>
        <v>57</v>
      </c>
      <c r="BP599" s="34">
        <f t="shared" si="133"/>
        <v>87</v>
      </c>
      <c r="BQ599" s="35">
        <f t="shared" si="134"/>
        <v>100</v>
      </c>
      <c r="BR599" s="34">
        <f t="shared" si="135"/>
        <v>92</v>
      </c>
      <c r="BS599" s="35">
        <f t="shared" si="136"/>
        <v>63</v>
      </c>
      <c r="BT599" s="35">
        <f t="shared" si="137"/>
        <v>97</v>
      </c>
      <c r="BU599" s="35">
        <f t="shared" si="138"/>
        <v>10</v>
      </c>
      <c r="BV599" s="35">
        <f t="shared" si="139"/>
        <v>70</v>
      </c>
    </row>
    <row r="600" spans="2:74" hidden="1" x14ac:dyDescent="0.3">
      <c r="B600" s="6" t="s">
        <v>913</v>
      </c>
      <c r="C600" s="6">
        <v>113031263</v>
      </c>
      <c r="D600" s="6" t="s">
        <v>812</v>
      </c>
      <c r="E600" s="6" t="s">
        <v>76</v>
      </c>
      <c r="F600" s="6" t="s">
        <v>2691</v>
      </c>
      <c r="G600" s="6" t="s">
        <v>77</v>
      </c>
      <c r="H600" s="6" t="s">
        <v>78</v>
      </c>
      <c r="I600" s="22">
        <v>470000</v>
      </c>
      <c r="J600" s="22">
        <v>470000</v>
      </c>
      <c r="K600" s="22">
        <v>465000</v>
      </c>
      <c r="L600" s="22">
        <v>420000</v>
      </c>
      <c r="M600" s="22">
        <v>428000</v>
      </c>
      <c r="N600" s="22">
        <v>419000</v>
      </c>
      <c r="O600" s="23">
        <v>107</v>
      </c>
      <c r="P600" s="23">
        <v>107</v>
      </c>
      <c r="Q600" s="23">
        <v>94</v>
      </c>
      <c r="R600" s="22">
        <v>440</v>
      </c>
      <c r="S600" s="22">
        <v>400</v>
      </c>
      <c r="T600" s="24">
        <v>1.9</v>
      </c>
      <c r="U600" s="24">
        <v>-0.10000000000000009</v>
      </c>
      <c r="V600" s="24">
        <v>2</v>
      </c>
      <c r="W600" s="24">
        <v>2.2999999999999998</v>
      </c>
      <c r="X600" s="25">
        <v>4.8680851063829786E-2</v>
      </c>
      <c r="Y600" s="24">
        <v>1</v>
      </c>
      <c r="Z600" s="24">
        <v>-0.30000000000000004</v>
      </c>
      <c r="AA600" s="24">
        <v>1.3</v>
      </c>
      <c r="AB600" s="24">
        <v>1.3</v>
      </c>
      <c r="AC600" s="26">
        <v>0.37272973705611279</v>
      </c>
      <c r="AD600" s="24">
        <v>7.6565986195967222</v>
      </c>
      <c r="AE600" s="6">
        <v>515</v>
      </c>
      <c r="AF600" s="6">
        <v>642</v>
      </c>
      <c r="AG600" s="6">
        <v>549</v>
      </c>
      <c r="AH600" s="27">
        <v>5.8604651162790695</v>
      </c>
      <c r="AI600" s="28">
        <v>574000</v>
      </c>
      <c r="AJ600" s="28">
        <v>540000</v>
      </c>
      <c r="AK600" s="28">
        <v>485000</v>
      </c>
      <c r="AL600" s="29">
        <v>6.2962962962962957E-2</v>
      </c>
      <c r="AM600" s="29">
        <v>0.18350515463917524</v>
      </c>
      <c r="AN600" s="6">
        <v>2.2000000000000002</v>
      </c>
      <c r="AO600" s="27">
        <v>0</v>
      </c>
      <c r="AP600" s="6">
        <v>2.2000000000000002</v>
      </c>
      <c r="AQ600" s="26">
        <v>9.8272884283246972E-2</v>
      </c>
      <c r="AR600" s="28">
        <v>510</v>
      </c>
      <c r="AS600" s="28">
        <v>480</v>
      </c>
      <c r="AT600" s="25">
        <v>6.25E-2</v>
      </c>
      <c r="AU600" s="26">
        <v>0.32379343708545927</v>
      </c>
      <c r="AV600" s="30">
        <v>1180.48</v>
      </c>
      <c r="AW600" s="24">
        <v>0.65920000000000001</v>
      </c>
      <c r="AX600" s="24">
        <v>0.34079999999999999</v>
      </c>
      <c r="AY600" s="24">
        <v>0.92269999999999996</v>
      </c>
      <c r="AZ600" s="24">
        <v>6.4299999999999996E-2</v>
      </c>
      <c r="BA600" s="24">
        <v>0.48060000000000003</v>
      </c>
      <c r="BB600" s="24">
        <v>0.2457</v>
      </c>
      <c r="BC600" s="24">
        <v>0.223</v>
      </c>
      <c r="BD600" s="31">
        <v>7</v>
      </c>
      <c r="BE600" s="23">
        <v>304</v>
      </c>
      <c r="BF600" s="32" t="s">
        <v>3300</v>
      </c>
      <c r="BG600" s="33">
        <v>148.020655643</v>
      </c>
      <c r="BH600" s="33">
        <v>-34.602775934428799</v>
      </c>
      <c r="BI600" s="34">
        <f t="shared" si="126"/>
        <v>85</v>
      </c>
      <c r="BJ600" s="34">
        <f t="shared" si="127"/>
        <v>80</v>
      </c>
      <c r="BK600" s="34">
        <f t="shared" si="128"/>
        <v>52</v>
      </c>
      <c r="BL600" s="34">
        <f t="shared" si="129"/>
        <v>1</v>
      </c>
      <c r="BM600" s="34">
        <f t="shared" si="130"/>
        <v>32</v>
      </c>
      <c r="BN600" s="34">
        <f t="shared" si="131"/>
        <v>100</v>
      </c>
      <c r="BO600" s="34">
        <f t="shared" si="132"/>
        <v>54</v>
      </c>
      <c r="BP600" s="34">
        <f t="shared" si="133"/>
        <v>96</v>
      </c>
      <c r="BQ600" s="35">
        <f t="shared" si="134"/>
        <v>100</v>
      </c>
      <c r="BR600" s="34">
        <f t="shared" si="135"/>
        <v>74</v>
      </c>
      <c r="BS600" s="35">
        <f t="shared" si="136"/>
        <v>19</v>
      </c>
      <c r="BT600" s="35">
        <f t="shared" si="137"/>
        <v>100</v>
      </c>
      <c r="BU600" s="35">
        <f t="shared" si="138"/>
        <v>70</v>
      </c>
      <c r="BV600" s="35">
        <f t="shared" si="139"/>
        <v>70</v>
      </c>
    </row>
    <row r="601" spans="2:74" hidden="1" x14ac:dyDescent="0.3">
      <c r="B601" s="6" t="s">
        <v>914</v>
      </c>
      <c r="C601" s="6">
        <v>116031315</v>
      </c>
      <c r="D601" s="6" t="s">
        <v>915</v>
      </c>
      <c r="E601" s="6" t="s">
        <v>916</v>
      </c>
      <c r="F601" s="6" t="s">
        <v>2757</v>
      </c>
      <c r="G601" s="6" t="s">
        <v>77</v>
      </c>
      <c r="H601" s="6" t="s">
        <v>78</v>
      </c>
      <c r="I601" s="22">
        <v>993600</v>
      </c>
      <c r="J601" s="22">
        <v>993600</v>
      </c>
      <c r="K601" s="22">
        <v>915200</v>
      </c>
      <c r="L601" s="22">
        <v>970000</v>
      </c>
      <c r="M601" s="22">
        <v>965000</v>
      </c>
      <c r="N601" s="22">
        <v>905000</v>
      </c>
      <c r="O601" s="23">
        <v>26</v>
      </c>
      <c r="P601" s="23">
        <v>26</v>
      </c>
      <c r="Q601" s="23">
        <v>25</v>
      </c>
      <c r="R601" s="22">
        <v>630</v>
      </c>
      <c r="S601" s="22">
        <v>600</v>
      </c>
      <c r="T601" s="24">
        <v>2.2999999999999998</v>
      </c>
      <c r="U601" s="24">
        <v>0</v>
      </c>
      <c r="V601" s="24">
        <v>2.2999999999999998</v>
      </c>
      <c r="W601" s="24">
        <v>2.4</v>
      </c>
      <c r="X601" s="25">
        <v>3.2971014492753623E-2</v>
      </c>
      <c r="Y601" s="24">
        <v>3.8</v>
      </c>
      <c r="Z601" s="24">
        <v>-1.2999999999999998</v>
      </c>
      <c r="AA601" s="24">
        <v>5.0999999999999996</v>
      </c>
      <c r="AB601" s="24">
        <v>5.4</v>
      </c>
      <c r="AC601" s="26">
        <v>0.26633522727272729</v>
      </c>
      <c r="AD601" s="24">
        <v>8.0778596403596392</v>
      </c>
      <c r="AE601" s="6">
        <v>132</v>
      </c>
      <c r="AF601" s="6">
        <v>132</v>
      </c>
      <c r="AG601" s="6">
        <v>121</v>
      </c>
      <c r="AH601" s="27">
        <v>1.9056386651323358</v>
      </c>
      <c r="AI601" s="28">
        <v>915000</v>
      </c>
      <c r="AJ601" s="28">
        <v>860000</v>
      </c>
      <c r="AK601" s="28">
        <v>775000</v>
      </c>
      <c r="AL601" s="29">
        <v>6.3953488372093026E-2</v>
      </c>
      <c r="AM601" s="29">
        <v>0.18064516129032257</v>
      </c>
      <c r="AN601" s="6">
        <v>2.6</v>
      </c>
      <c r="AO601" s="27">
        <v>-0.19999999999999973</v>
      </c>
      <c r="AP601" s="6">
        <v>2.8</v>
      </c>
      <c r="AQ601" s="26">
        <v>9.0228690228690234E-2</v>
      </c>
      <c r="AR601" s="28">
        <v>580</v>
      </c>
      <c r="AS601" s="28">
        <v>540</v>
      </c>
      <c r="AT601" s="25">
        <v>7.407407407407407E-2</v>
      </c>
      <c r="AU601" s="26">
        <v>0.10318275800826349</v>
      </c>
      <c r="AV601" s="30">
        <v>2365.44</v>
      </c>
      <c r="AW601" s="24">
        <v>0.86060000000000003</v>
      </c>
      <c r="AX601" s="24">
        <v>0.1394</v>
      </c>
      <c r="AY601" s="24">
        <v>0.89149999999999996</v>
      </c>
      <c r="AZ601" s="24">
        <v>9.7100000000000006E-2</v>
      </c>
      <c r="BA601" s="24">
        <v>0.20669999999999999</v>
      </c>
      <c r="BB601" s="24">
        <v>0.49759999999999999</v>
      </c>
      <c r="BC601" s="24">
        <v>0.26929999999999998</v>
      </c>
      <c r="BD601" s="31">
        <v>4.5</v>
      </c>
      <c r="BE601" s="23">
        <v>37</v>
      </c>
      <c r="BF601" s="32" t="s">
        <v>3301</v>
      </c>
      <c r="BG601" s="33">
        <v>150.83767589963</v>
      </c>
      <c r="BH601" s="33">
        <v>-33.7425120806626</v>
      </c>
      <c r="BI601" s="34">
        <f t="shared" si="126"/>
        <v>79</v>
      </c>
      <c r="BJ601" s="34">
        <f t="shared" si="127"/>
        <v>74</v>
      </c>
      <c r="BK601" s="34">
        <f t="shared" si="128"/>
        <v>100</v>
      </c>
      <c r="BL601" s="34">
        <f t="shared" si="129"/>
        <v>66</v>
      </c>
      <c r="BM601" s="34">
        <f t="shared" si="130"/>
        <v>33</v>
      </c>
      <c r="BN601" s="34">
        <f t="shared" si="131"/>
        <v>100</v>
      </c>
      <c r="BO601" s="34">
        <f t="shared" si="132"/>
        <v>100</v>
      </c>
      <c r="BP601" s="34">
        <f t="shared" si="133"/>
        <v>35</v>
      </c>
      <c r="BQ601" s="35">
        <f t="shared" si="134"/>
        <v>60</v>
      </c>
      <c r="BR601" s="34">
        <f t="shared" si="135"/>
        <v>70</v>
      </c>
      <c r="BS601" s="35">
        <f t="shared" si="136"/>
        <v>89</v>
      </c>
      <c r="BT601" s="35">
        <f t="shared" si="137"/>
        <v>54</v>
      </c>
      <c r="BU601" s="35">
        <f t="shared" si="138"/>
        <v>45</v>
      </c>
      <c r="BV601" s="35">
        <f t="shared" si="139"/>
        <v>70</v>
      </c>
    </row>
    <row r="602" spans="2:74" hidden="1" x14ac:dyDescent="0.3">
      <c r="B602" s="6" t="s">
        <v>917</v>
      </c>
      <c r="C602" s="6">
        <v>116031319</v>
      </c>
      <c r="D602" s="6" t="s">
        <v>915</v>
      </c>
      <c r="E602" s="6" t="s">
        <v>916</v>
      </c>
      <c r="F602" s="6" t="s">
        <v>2757</v>
      </c>
      <c r="G602" s="6" t="s">
        <v>77</v>
      </c>
      <c r="H602" s="6" t="s">
        <v>78</v>
      </c>
      <c r="I602" s="22">
        <v>1030200</v>
      </c>
      <c r="J602" s="22">
        <v>1045350</v>
      </c>
      <c r="K602" s="22">
        <v>989400</v>
      </c>
      <c r="L602" s="22">
        <v>1080000</v>
      </c>
      <c r="M602" s="22">
        <v>1062500</v>
      </c>
      <c r="N602" s="22">
        <v>960000</v>
      </c>
      <c r="O602" s="23">
        <v>27</v>
      </c>
      <c r="P602" s="23">
        <v>27</v>
      </c>
      <c r="Q602" s="23">
        <v>27</v>
      </c>
      <c r="R602" s="22">
        <v>650</v>
      </c>
      <c r="S602" s="22">
        <v>600</v>
      </c>
      <c r="T602" s="24">
        <v>2.1</v>
      </c>
      <c r="U602" s="24">
        <v>-0.10000000000000009</v>
      </c>
      <c r="V602" s="24">
        <v>2.2000000000000002</v>
      </c>
      <c r="W602" s="24">
        <v>2.6</v>
      </c>
      <c r="X602" s="25">
        <v>3.2809163269268103E-2</v>
      </c>
      <c r="Y602" s="24">
        <v>3.5</v>
      </c>
      <c r="Z602" s="24">
        <v>-1.0999999999999996</v>
      </c>
      <c r="AA602" s="24">
        <v>4.5999999999999996</v>
      </c>
      <c r="AB602" s="24">
        <v>4.3</v>
      </c>
      <c r="AC602" s="26">
        <v>0.28310104529616725</v>
      </c>
      <c r="AD602" s="24">
        <v>8.6287188421334768</v>
      </c>
      <c r="AE602" s="6">
        <v>132</v>
      </c>
      <c r="AF602" s="6">
        <v>132</v>
      </c>
      <c r="AG602" s="6">
        <v>121</v>
      </c>
      <c r="AH602" s="27">
        <v>1.9056386651323358</v>
      </c>
      <c r="AI602" s="28">
        <v>915000</v>
      </c>
      <c r="AJ602" s="28">
        <v>860000</v>
      </c>
      <c r="AK602" s="28">
        <v>775000</v>
      </c>
      <c r="AL602" s="29">
        <v>6.3953488372093026E-2</v>
      </c>
      <c r="AM602" s="29">
        <v>0.18064516129032257</v>
      </c>
      <c r="AN602" s="6">
        <v>2.6</v>
      </c>
      <c r="AO602" s="27">
        <v>-0.19999999999999973</v>
      </c>
      <c r="AP602" s="6">
        <v>2.8</v>
      </c>
      <c r="AQ602" s="26">
        <v>9.0228690228690234E-2</v>
      </c>
      <c r="AR602" s="28">
        <v>580</v>
      </c>
      <c r="AS602" s="28">
        <v>540</v>
      </c>
      <c r="AT602" s="25">
        <v>7.407407407407407E-2</v>
      </c>
      <c r="AU602" s="26">
        <v>0.10318275800826349</v>
      </c>
      <c r="AV602" s="30">
        <v>2296</v>
      </c>
      <c r="AW602" s="24">
        <v>0.83250000000000002</v>
      </c>
      <c r="AX602" s="24">
        <v>0.16750000000000001</v>
      </c>
      <c r="AY602" s="24">
        <v>0.81740000000000002</v>
      </c>
      <c r="AZ602" s="24">
        <v>0.14630000000000001</v>
      </c>
      <c r="BA602" s="24">
        <v>0.25290000000000001</v>
      </c>
      <c r="BB602" s="24">
        <v>0.42509999999999998</v>
      </c>
      <c r="BC602" s="24">
        <v>0.29249999999999998</v>
      </c>
      <c r="BD602" s="31">
        <v>4</v>
      </c>
      <c r="BE602" s="23">
        <v>35</v>
      </c>
      <c r="BF602" s="32" t="s">
        <v>3302</v>
      </c>
      <c r="BG602" s="33">
        <v>150.84510991482401</v>
      </c>
      <c r="BH602" s="33">
        <v>-33.779929406615501</v>
      </c>
      <c r="BI602" s="34">
        <f t="shared" si="126"/>
        <v>82</v>
      </c>
      <c r="BJ602" s="34">
        <f t="shared" si="127"/>
        <v>74</v>
      </c>
      <c r="BK602" s="34">
        <f t="shared" si="128"/>
        <v>100</v>
      </c>
      <c r="BL602" s="34">
        <f t="shared" si="129"/>
        <v>66</v>
      </c>
      <c r="BM602" s="34">
        <f t="shared" si="130"/>
        <v>33</v>
      </c>
      <c r="BN602" s="34">
        <f t="shared" si="131"/>
        <v>100</v>
      </c>
      <c r="BO602" s="34">
        <f t="shared" si="132"/>
        <v>100</v>
      </c>
      <c r="BP602" s="34">
        <f t="shared" si="133"/>
        <v>46</v>
      </c>
      <c r="BQ602" s="35">
        <f t="shared" si="134"/>
        <v>60</v>
      </c>
      <c r="BR602" s="34">
        <f t="shared" si="135"/>
        <v>64</v>
      </c>
      <c r="BS602" s="35">
        <f t="shared" si="136"/>
        <v>78</v>
      </c>
      <c r="BT602" s="35">
        <f t="shared" si="137"/>
        <v>59</v>
      </c>
      <c r="BU602" s="35">
        <f t="shared" si="138"/>
        <v>40</v>
      </c>
      <c r="BV602" s="35">
        <f t="shared" si="139"/>
        <v>70</v>
      </c>
    </row>
    <row r="603" spans="2:74" hidden="1" x14ac:dyDescent="0.3">
      <c r="B603" s="6" t="s">
        <v>918</v>
      </c>
      <c r="C603" s="6">
        <v>202021028</v>
      </c>
      <c r="D603" s="6" t="s">
        <v>250</v>
      </c>
      <c r="E603" s="6" t="s">
        <v>251</v>
      </c>
      <c r="F603" s="6" t="s">
        <v>2708</v>
      </c>
      <c r="G603" s="6" t="s">
        <v>86</v>
      </c>
      <c r="H603" s="6" t="s">
        <v>78</v>
      </c>
      <c r="I603" s="22">
        <v>795000</v>
      </c>
      <c r="J603" s="22">
        <v>795000</v>
      </c>
      <c r="K603" s="22">
        <v>795000</v>
      </c>
      <c r="L603" s="22">
        <v>675000</v>
      </c>
      <c r="M603" s="22">
        <v>730000</v>
      </c>
      <c r="N603" s="22">
        <v>744000</v>
      </c>
      <c r="O603" s="23">
        <v>83</v>
      </c>
      <c r="P603" s="23">
        <v>85</v>
      </c>
      <c r="Q603" s="23">
        <v>83</v>
      </c>
      <c r="R603" s="22">
        <v>475</v>
      </c>
      <c r="S603" s="22">
        <v>460</v>
      </c>
      <c r="T603" s="24">
        <v>1.7</v>
      </c>
      <c r="U603" s="24">
        <v>0</v>
      </c>
      <c r="V603" s="24">
        <v>1.7</v>
      </c>
      <c r="W603" s="24">
        <v>1.8</v>
      </c>
      <c r="X603" s="25">
        <v>3.1069182389937108E-2</v>
      </c>
      <c r="Y603" s="24">
        <v>0.8</v>
      </c>
      <c r="Z603" s="24">
        <v>-0.19999999999999996</v>
      </c>
      <c r="AA603" s="24">
        <v>1</v>
      </c>
      <c r="AB603" s="24">
        <v>0.7</v>
      </c>
      <c r="AC603" s="26">
        <v>0.32202516541924281</v>
      </c>
      <c r="AD603" s="24">
        <v>10.364777591429069</v>
      </c>
      <c r="AE603" s="6">
        <v>630</v>
      </c>
      <c r="AF603" s="6">
        <v>635</v>
      </c>
      <c r="AG603" s="6">
        <v>499</v>
      </c>
      <c r="AH603" s="27">
        <v>13.414211438474869</v>
      </c>
      <c r="AI603" s="28">
        <v>745000</v>
      </c>
      <c r="AJ603" s="28">
        <v>770000</v>
      </c>
      <c r="AK603" s="28">
        <v>790000</v>
      </c>
      <c r="AL603" s="29">
        <v>-3.2467532467532464E-2</v>
      </c>
      <c r="AM603" s="29">
        <v>-5.6962025316455694E-2</v>
      </c>
      <c r="AN603" s="6">
        <v>2.1</v>
      </c>
      <c r="AO603" s="27">
        <v>-0.29999999999999982</v>
      </c>
      <c r="AP603" s="6">
        <v>2.4</v>
      </c>
      <c r="AQ603" s="26">
        <v>0.10080862533692722</v>
      </c>
      <c r="AR603" s="28">
        <v>540</v>
      </c>
      <c r="AS603" s="28">
        <v>500</v>
      </c>
      <c r="AT603" s="25">
        <v>0.08</v>
      </c>
      <c r="AU603" s="26">
        <v>8.0456501773261913E-2</v>
      </c>
      <c r="AV603" s="30">
        <v>1475.0400000000002</v>
      </c>
      <c r="AW603" s="24">
        <v>0.6764</v>
      </c>
      <c r="AX603" s="24">
        <v>0.3236</v>
      </c>
      <c r="AY603" s="24">
        <v>0.98550000000000004</v>
      </c>
      <c r="AZ603" s="24">
        <v>5.0000000000000001E-3</v>
      </c>
      <c r="BA603" s="24">
        <v>0.50360000000000005</v>
      </c>
      <c r="BB603" s="24">
        <v>0.37509999999999999</v>
      </c>
      <c r="BC603" s="24">
        <v>8.4000000000000005E-2</v>
      </c>
      <c r="BD603" s="31">
        <v>5</v>
      </c>
      <c r="BE603" s="23">
        <v>97</v>
      </c>
      <c r="BF603" s="32" t="s">
        <v>3303</v>
      </c>
      <c r="BG603" s="33">
        <v>144.41650376899801</v>
      </c>
      <c r="BH603" s="33">
        <v>-37.058750802844798</v>
      </c>
      <c r="BI603" s="34">
        <f t="shared" si="126"/>
        <v>88</v>
      </c>
      <c r="BJ603" s="34">
        <f t="shared" si="127"/>
        <v>82</v>
      </c>
      <c r="BK603" s="34">
        <f t="shared" si="128"/>
        <v>1</v>
      </c>
      <c r="BL603" s="34">
        <f t="shared" si="129"/>
        <v>73</v>
      </c>
      <c r="BM603" s="34">
        <f t="shared" si="130"/>
        <v>1</v>
      </c>
      <c r="BN603" s="34">
        <f t="shared" si="131"/>
        <v>100</v>
      </c>
      <c r="BO603" s="34">
        <f t="shared" si="132"/>
        <v>87</v>
      </c>
      <c r="BP603" s="34">
        <f t="shared" si="133"/>
        <v>100</v>
      </c>
      <c r="BQ603" s="35">
        <f t="shared" si="134"/>
        <v>54</v>
      </c>
      <c r="BR603" s="34">
        <f t="shared" si="135"/>
        <v>47</v>
      </c>
      <c r="BS603" s="35">
        <f t="shared" si="136"/>
        <v>52</v>
      </c>
      <c r="BT603" s="35">
        <f t="shared" si="137"/>
        <v>100</v>
      </c>
      <c r="BU603" s="35">
        <f t="shared" si="138"/>
        <v>50</v>
      </c>
      <c r="BV603" s="35">
        <f t="shared" si="139"/>
        <v>70</v>
      </c>
    </row>
    <row r="604" spans="2:74" hidden="1" x14ac:dyDescent="0.3">
      <c r="B604" s="6" t="s">
        <v>919</v>
      </c>
      <c r="C604" s="6">
        <v>204011058</v>
      </c>
      <c r="D604" s="6" t="s">
        <v>606</v>
      </c>
      <c r="E604" s="6" t="s">
        <v>261</v>
      </c>
      <c r="F604" s="6" t="s">
        <v>2708</v>
      </c>
      <c r="G604" s="6" t="s">
        <v>86</v>
      </c>
      <c r="H604" s="6" t="s">
        <v>78</v>
      </c>
      <c r="I604" s="22">
        <v>660000</v>
      </c>
      <c r="J604" s="22">
        <v>655000</v>
      </c>
      <c r="K604" s="22">
        <v>650000</v>
      </c>
      <c r="L604" s="22">
        <v>610000</v>
      </c>
      <c r="M604" s="22">
        <v>620000</v>
      </c>
      <c r="N604" s="22">
        <v>575000</v>
      </c>
      <c r="O604" s="23">
        <v>57</v>
      </c>
      <c r="P604" s="23">
        <v>69</v>
      </c>
      <c r="Q604" s="23">
        <v>76</v>
      </c>
      <c r="R604" s="22">
        <v>460</v>
      </c>
      <c r="S604" s="22">
        <v>460</v>
      </c>
      <c r="T604" s="24">
        <v>1.8</v>
      </c>
      <c r="U604" s="24">
        <v>0</v>
      </c>
      <c r="V604" s="24">
        <v>1.8</v>
      </c>
      <c r="W604" s="24">
        <v>2.4</v>
      </c>
      <c r="X604" s="25">
        <v>3.6242424242424243E-2</v>
      </c>
      <c r="Y604" s="24">
        <v>1.7</v>
      </c>
      <c r="Z604" s="24">
        <v>-0.7</v>
      </c>
      <c r="AA604" s="24">
        <v>2.4</v>
      </c>
      <c r="AB604" s="24">
        <v>2.9</v>
      </c>
      <c r="AC604" s="26">
        <v>0.31764445917578166</v>
      </c>
      <c r="AD604" s="24">
        <v>8.7644374187297611</v>
      </c>
      <c r="AE604" s="6">
        <v>734</v>
      </c>
      <c r="AF604" s="6">
        <v>750</v>
      </c>
      <c r="AG604" s="6">
        <v>530</v>
      </c>
      <c r="AH604" s="27">
        <v>12.577903682719546</v>
      </c>
      <c r="AI604" s="28">
        <v>580000</v>
      </c>
      <c r="AJ604" s="28">
        <v>580000</v>
      </c>
      <c r="AK604" s="28">
        <v>599999</v>
      </c>
      <c r="AL604" s="29">
        <v>0</v>
      </c>
      <c r="AM604" s="29">
        <v>-3.3331722219537036E-2</v>
      </c>
      <c r="AN604" s="6">
        <v>2.1</v>
      </c>
      <c r="AO604" s="27">
        <v>-0.10000000000000009</v>
      </c>
      <c r="AP604" s="6">
        <v>2.2000000000000002</v>
      </c>
      <c r="AQ604" s="26">
        <v>0.10714285714285714</v>
      </c>
      <c r="AR604" s="28">
        <v>480</v>
      </c>
      <c r="AS604" s="28">
        <v>450</v>
      </c>
      <c r="AT604" s="25">
        <v>6.6666666666666666E-2</v>
      </c>
      <c r="AU604" s="26">
        <v>8.4704039839075262E-2</v>
      </c>
      <c r="AV604" s="30">
        <v>1448.16</v>
      </c>
      <c r="AW604" s="24">
        <v>0.65669999999999995</v>
      </c>
      <c r="AX604" s="24">
        <v>0.34329999999999999</v>
      </c>
      <c r="AY604" s="24">
        <v>0.93440000000000001</v>
      </c>
      <c r="AZ604" s="24">
        <v>3.6799999999999999E-2</v>
      </c>
      <c r="BA604" s="24">
        <v>0.49440000000000001</v>
      </c>
      <c r="BB604" s="24">
        <v>0.27679999999999999</v>
      </c>
      <c r="BC604" s="24">
        <v>0.18029999999999999</v>
      </c>
      <c r="BD604" s="31">
        <v>4</v>
      </c>
      <c r="BE604" s="23">
        <v>110</v>
      </c>
      <c r="BF604" s="32" t="s">
        <v>3304</v>
      </c>
      <c r="BG604" s="33">
        <v>145.08339077390301</v>
      </c>
      <c r="BH604" s="33">
        <v>-36.8267791446697</v>
      </c>
      <c r="BI604" s="34">
        <f t="shared" si="126"/>
        <v>87</v>
      </c>
      <c r="BJ604" s="34">
        <f t="shared" si="127"/>
        <v>82</v>
      </c>
      <c r="BK604" s="34">
        <f t="shared" si="128"/>
        <v>1</v>
      </c>
      <c r="BL604" s="34">
        <f t="shared" si="129"/>
        <v>72</v>
      </c>
      <c r="BM604" s="34">
        <f t="shared" si="130"/>
        <v>1</v>
      </c>
      <c r="BN604" s="34">
        <f t="shared" si="131"/>
        <v>100</v>
      </c>
      <c r="BO604" s="34">
        <f t="shared" si="132"/>
        <v>84</v>
      </c>
      <c r="BP604" s="34">
        <f t="shared" si="133"/>
        <v>99</v>
      </c>
      <c r="BQ604" s="35">
        <f t="shared" si="134"/>
        <v>71</v>
      </c>
      <c r="BR604" s="34">
        <f t="shared" si="135"/>
        <v>63</v>
      </c>
      <c r="BS604" s="35">
        <f t="shared" si="136"/>
        <v>55</v>
      </c>
      <c r="BT604" s="35">
        <f t="shared" si="137"/>
        <v>88</v>
      </c>
      <c r="BU604" s="35">
        <f t="shared" si="138"/>
        <v>40</v>
      </c>
      <c r="BV604" s="35">
        <f t="shared" si="139"/>
        <v>70</v>
      </c>
    </row>
    <row r="605" spans="2:74" hidden="1" x14ac:dyDescent="0.3">
      <c r="B605" s="6" t="s">
        <v>920</v>
      </c>
      <c r="C605" s="6">
        <v>205051101</v>
      </c>
      <c r="D605" s="6" t="s">
        <v>616</v>
      </c>
      <c r="E605" s="6" t="s">
        <v>477</v>
      </c>
      <c r="F605" s="6" t="s">
        <v>2708</v>
      </c>
      <c r="G605" s="6" t="s">
        <v>86</v>
      </c>
      <c r="H605" s="6" t="s">
        <v>78</v>
      </c>
      <c r="I605" s="22">
        <v>525000</v>
      </c>
      <c r="J605" s="22">
        <v>519000</v>
      </c>
      <c r="K605" s="22">
        <v>509000</v>
      </c>
      <c r="L605" s="22">
        <v>470000</v>
      </c>
      <c r="M605" s="22">
        <v>449000</v>
      </c>
      <c r="N605" s="22">
        <v>430000</v>
      </c>
      <c r="O605" s="23">
        <v>66</v>
      </c>
      <c r="P605" s="23">
        <v>72</v>
      </c>
      <c r="Q605" s="23">
        <v>80</v>
      </c>
      <c r="R605" s="22">
        <v>450</v>
      </c>
      <c r="S605" s="22">
        <v>440</v>
      </c>
      <c r="T605" s="24">
        <v>2.2000000000000002</v>
      </c>
      <c r="U605" s="24">
        <v>-9.9999999999999645E-2</v>
      </c>
      <c r="V605" s="24">
        <v>2.2999999999999998</v>
      </c>
      <c r="W605" s="24">
        <v>2.5</v>
      </c>
      <c r="X605" s="25">
        <v>4.4571428571428574E-2</v>
      </c>
      <c r="Y605" s="24">
        <v>1.4</v>
      </c>
      <c r="Z605" s="24">
        <v>-0.60000000000000009</v>
      </c>
      <c r="AA605" s="24">
        <v>2</v>
      </c>
      <c r="AB605" s="24">
        <v>2</v>
      </c>
      <c r="AC605" s="26">
        <v>0.30346353042727664</v>
      </c>
      <c r="AD605" s="24">
        <v>6.8084766442017193</v>
      </c>
      <c r="AE605" s="6">
        <v>562</v>
      </c>
      <c r="AF605" s="6">
        <v>622</v>
      </c>
      <c r="AG605" s="6">
        <v>481</v>
      </c>
      <c r="AH605" s="27">
        <v>11.621262458471762</v>
      </c>
      <c r="AI605" s="28">
        <v>460000</v>
      </c>
      <c r="AJ605" s="28">
        <v>437000</v>
      </c>
      <c r="AK605" s="28">
        <v>440000</v>
      </c>
      <c r="AL605" s="29">
        <v>5.2631578947368418E-2</v>
      </c>
      <c r="AM605" s="29">
        <v>4.5454545454545456E-2</v>
      </c>
      <c r="AN605" s="6">
        <v>1.9</v>
      </c>
      <c r="AO605" s="27">
        <v>-0.10000000000000009</v>
      </c>
      <c r="AP605" s="6">
        <v>2</v>
      </c>
      <c r="AQ605" s="26">
        <v>8.1638696939782832E-2</v>
      </c>
      <c r="AR605" s="28">
        <v>450</v>
      </c>
      <c r="AS605" s="28">
        <v>440</v>
      </c>
      <c r="AT605" s="25">
        <v>2.2727272727272728E-2</v>
      </c>
      <c r="AU605" s="26">
        <v>0.27451867394063256</v>
      </c>
      <c r="AV605" s="30">
        <v>1482.88</v>
      </c>
      <c r="AW605" s="24">
        <v>0.70050000000000001</v>
      </c>
      <c r="AX605" s="24">
        <v>0.29949999999999999</v>
      </c>
      <c r="AY605" s="24">
        <v>0.95399999999999996</v>
      </c>
      <c r="AZ605" s="24">
        <v>1.6000000000000001E-3</v>
      </c>
      <c r="BA605" s="24">
        <v>0.4173</v>
      </c>
      <c r="BB605" s="24">
        <v>0.375</v>
      </c>
      <c r="BC605" s="24">
        <v>0.16439999999999999</v>
      </c>
      <c r="BD605" s="31">
        <v>4.5</v>
      </c>
      <c r="BE605" s="23">
        <v>168</v>
      </c>
      <c r="BF605" s="32" t="s">
        <v>3305</v>
      </c>
      <c r="BG605" s="33">
        <v>146.876622093165</v>
      </c>
      <c r="BH605" s="33">
        <v>-37.860278325910997</v>
      </c>
      <c r="BI605" s="34">
        <f t="shared" si="126"/>
        <v>80</v>
      </c>
      <c r="BJ605" s="34">
        <f t="shared" si="127"/>
        <v>85</v>
      </c>
      <c r="BK605" s="34">
        <f t="shared" si="128"/>
        <v>1</v>
      </c>
      <c r="BL605" s="34">
        <f t="shared" si="129"/>
        <v>9</v>
      </c>
      <c r="BM605" s="34">
        <f t="shared" si="130"/>
        <v>27</v>
      </c>
      <c r="BN605" s="34">
        <f t="shared" si="131"/>
        <v>100</v>
      </c>
      <c r="BO605" s="34">
        <f t="shared" si="132"/>
        <v>74</v>
      </c>
      <c r="BP605" s="34">
        <f t="shared" si="133"/>
        <v>82</v>
      </c>
      <c r="BQ605" s="35">
        <f t="shared" si="134"/>
        <v>99</v>
      </c>
      <c r="BR605" s="34">
        <f t="shared" si="135"/>
        <v>82</v>
      </c>
      <c r="BS605" s="35">
        <f t="shared" si="136"/>
        <v>65</v>
      </c>
      <c r="BT605" s="35">
        <f t="shared" si="137"/>
        <v>93</v>
      </c>
      <c r="BU605" s="35">
        <f t="shared" si="138"/>
        <v>45</v>
      </c>
      <c r="BV605" s="35">
        <f t="shared" si="139"/>
        <v>70</v>
      </c>
    </row>
    <row r="606" spans="2:74" hidden="1" x14ac:dyDescent="0.3">
      <c r="B606" s="6" t="s">
        <v>921</v>
      </c>
      <c r="C606" s="6">
        <v>211011260</v>
      </c>
      <c r="D606" s="6" t="s">
        <v>110</v>
      </c>
      <c r="E606" s="6" t="s">
        <v>85</v>
      </c>
      <c r="F606" s="6" t="s">
        <v>689</v>
      </c>
      <c r="G606" s="6" t="s">
        <v>86</v>
      </c>
      <c r="H606" s="6" t="s">
        <v>78</v>
      </c>
      <c r="I606" s="22">
        <v>1243200</v>
      </c>
      <c r="J606" s="22">
        <v>1250000</v>
      </c>
      <c r="K606" s="22">
        <v>1345320</v>
      </c>
      <c r="L606" s="22">
        <v>1270000</v>
      </c>
      <c r="M606" s="22">
        <v>1260000</v>
      </c>
      <c r="N606" s="22">
        <v>1318000</v>
      </c>
      <c r="O606" s="23">
        <v>25</v>
      </c>
      <c r="P606" s="23">
        <v>25</v>
      </c>
      <c r="Q606" s="23">
        <v>25</v>
      </c>
      <c r="R606" s="22">
        <v>650</v>
      </c>
      <c r="S606" s="22">
        <v>600</v>
      </c>
      <c r="T606" s="24">
        <v>3</v>
      </c>
      <c r="U606" s="24">
        <v>0</v>
      </c>
      <c r="V606" s="24">
        <v>3</v>
      </c>
      <c r="W606" s="24">
        <v>2.9</v>
      </c>
      <c r="X606" s="25">
        <v>2.7187902187902187E-2</v>
      </c>
      <c r="Y606" s="24">
        <v>2.2999999999999998</v>
      </c>
      <c r="Z606" s="24">
        <v>-1</v>
      </c>
      <c r="AA606" s="24">
        <v>3.3</v>
      </c>
      <c r="AB606" s="24">
        <v>3.8</v>
      </c>
      <c r="AC606" s="26">
        <v>0.31870243978975443</v>
      </c>
      <c r="AD606" s="24">
        <v>11.722215181852743</v>
      </c>
      <c r="AE606" s="6">
        <v>208</v>
      </c>
      <c r="AF606" s="6">
        <v>285</v>
      </c>
      <c r="AG606" s="6">
        <v>250</v>
      </c>
      <c r="AH606" s="27">
        <v>1.7493188010899183</v>
      </c>
      <c r="AI606" s="28">
        <v>1000000</v>
      </c>
      <c r="AJ606" s="28">
        <v>998000</v>
      </c>
      <c r="AK606" s="28">
        <v>952000</v>
      </c>
      <c r="AL606" s="29">
        <v>2.004008016032064E-3</v>
      </c>
      <c r="AM606" s="29">
        <v>5.0420168067226892E-2</v>
      </c>
      <c r="AN606" s="6">
        <v>2.7</v>
      </c>
      <c r="AO606" s="27">
        <v>-9.9999999999999645E-2</v>
      </c>
      <c r="AP606" s="6">
        <v>2.8</v>
      </c>
      <c r="AQ606" s="26">
        <v>7.0068027210884357E-2</v>
      </c>
      <c r="AR606" s="28">
        <v>620</v>
      </c>
      <c r="AS606" s="28">
        <v>575</v>
      </c>
      <c r="AT606" s="25">
        <v>7.8260869565217397E-2</v>
      </c>
      <c r="AU606" s="26">
        <v>-2.5472626688022748E-2</v>
      </c>
      <c r="AV606" s="30">
        <v>2039.5200000000002</v>
      </c>
      <c r="AW606" s="24">
        <v>0.76280000000000003</v>
      </c>
      <c r="AX606" s="24">
        <v>0.23719999999999999</v>
      </c>
      <c r="AY606" s="24">
        <v>0.77229999999999999</v>
      </c>
      <c r="AZ606" s="24">
        <v>0.1741</v>
      </c>
      <c r="BA606" s="24">
        <v>0.39290000000000003</v>
      </c>
      <c r="BB606" s="24">
        <v>0.3286</v>
      </c>
      <c r="BC606" s="24">
        <v>0.20619999999999999</v>
      </c>
      <c r="BD606" s="31">
        <v>7</v>
      </c>
      <c r="BE606" s="23">
        <v>24</v>
      </c>
      <c r="BF606" s="32" t="s">
        <v>3306</v>
      </c>
      <c r="BG606" s="33">
        <v>145.22087621575099</v>
      </c>
      <c r="BH606" s="33">
        <v>-37.871854790502901</v>
      </c>
      <c r="BI606" s="34">
        <f t="shared" si="126"/>
        <v>67</v>
      </c>
      <c r="BJ606" s="34">
        <f t="shared" si="127"/>
        <v>72</v>
      </c>
      <c r="BK606" s="34">
        <f t="shared" si="128"/>
        <v>100</v>
      </c>
      <c r="BL606" s="34">
        <f t="shared" si="129"/>
        <v>100</v>
      </c>
      <c r="BM606" s="34">
        <f t="shared" si="130"/>
        <v>2</v>
      </c>
      <c r="BN606" s="34">
        <f t="shared" si="131"/>
        <v>92</v>
      </c>
      <c r="BO606" s="34">
        <f t="shared" si="132"/>
        <v>100</v>
      </c>
      <c r="BP606" s="34">
        <f t="shared" si="133"/>
        <v>76</v>
      </c>
      <c r="BQ606" s="35">
        <f t="shared" si="134"/>
        <v>41</v>
      </c>
      <c r="BR606" s="34">
        <f t="shared" si="135"/>
        <v>33</v>
      </c>
      <c r="BS606" s="35">
        <f t="shared" si="136"/>
        <v>55</v>
      </c>
      <c r="BT606" s="35">
        <f t="shared" si="137"/>
        <v>79</v>
      </c>
      <c r="BU606" s="35">
        <f t="shared" si="138"/>
        <v>70</v>
      </c>
      <c r="BV606" s="35">
        <f t="shared" si="139"/>
        <v>70</v>
      </c>
    </row>
    <row r="607" spans="2:74" hidden="1" x14ac:dyDescent="0.3">
      <c r="B607" s="6" t="s">
        <v>922</v>
      </c>
      <c r="C607" s="6">
        <v>405031122</v>
      </c>
      <c r="D607" s="6" t="s">
        <v>197</v>
      </c>
      <c r="E607" s="6" t="s">
        <v>113</v>
      </c>
      <c r="F607" s="6" t="s">
        <v>922</v>
      </c>
      <c r="G607" s="6" t="s">
        <v>82</v>
      </c>
      <c r="H607" s="6" t="s">
        <v>78</v>
      </c>
      <c r="I607" s="22">
        <v>315000</v>
      </c>
      <c r="J607" s="22">
        <v>285120</v>
      </c>
      <c r="K607" s="22">
        <v>254400</v>
      </c>
      <c r="L607" s="22">
        <v>300000</v>
      </c>
      <c r="M607" s="22">
        <v>245000</v>
      </c>
      <c r="N607" s="22">
        <v>203000</v>
      </c>
      <c r="O607" s="23">
        <v>49</v>
      </c>
      <c r="P607" s="23">
        <v>52</v>
      </c>
      <c r="Q607" s="23">
        <v>61</v>
      </c>
      <c r="R607" s="22">
        <v>360</v>
      </c>
      <c r="S607" s="22">
        <v>320</v>
      </c>
      <c r="T607" s="24">
        <v>0.2</v>
      </c>
      <c r="U607" s="24">
        <v>0</v>
      </c>
      <c r="V607" s="24">
        <v>0.2</v>
      </c>
      <c r="W607" s="24">
        <v>0.2</v>
      </c>
      <c r="X607" s="25">
        <v>5.9428571428571428E-2</v>
      </c>
      <c r="Y607" s="24">
        <v>1.1000000000000001</v>
      </c>
      <c r="Z607" s="24">
        <v>-0.59999999999999987</v>
      </c>
      <c r="AA607" s="24">
        <v>1.7</v>
      </c>
      <c r="AB607" s="24">
        <v>1.9</v>
      </c>
      <c r="AC607" s="26">
        <v>0.30788177339901474</v>
      </c>
      <c r="AD607" s="24">
        <v>5.1807029177718826</v>
      </c>
      <c r="AE607" s="6">
        <v>159</v>
      </c>
      <c r="AF607" s="6">
        <v>157</v>
      </c>
      <c r="AG607" s="6">
        <v>162</v>
      </c>
      <c r="AH607" s="27">
        <v>8.9032258064516139</v>
      </c>
      <c r="AI607" s="28">
        <v>259000</v>
      </c>
      <c r="AJ607" s="28">
        <v>210000</v>
      </c>
      <c r="AK607" s="28">
        <v>162000</v>
      </c>
      <c r="AL607" s="29">
        <v>0.23333333333333334</v>
      </c>
      <c r="AM607" s="29">
        <v>0.59876543209876543</v>
      </c>
      <c r="AN607" s="6">
        <v>0.8</v>
      </c>
      <c r="AO607" s="27">
        <v>-9.9999999999999978E-2</v>
      </c>
      <c r="AP607" s="6">
        <v>0.9</v>
      </c>
      <c r="AQ607" s="26">
        <v>4.230769230769231E-2</v>
      </c>
      <c r="AR607" s="28">
        <v>350</v>
      </c>
      <c r="AS607" s="28">
        <v>310</v>
      </c>
      <c r="AT607" s="25">
        <v>0.12903225806451613</v>
      </c>
      <c r="AU607" s="26">
        <v>0.26</v>
      </c>
      <c r="AV607" s="30">
        <v>1169.2800000000002</v>
      </c>
      <c r="AW607" s="24">
        <v>0.61429999999999996</v>
      </c>
      <c r="AX607" s="24">
        <v>0.38569999999999999</v>
      </c>
      <c r="AY607" s="24">
        <v>0.83550000000000002</v>
      </c>
      <c r="AZ607" s="24">
        <v>0.1399</v>
      </c>
      <c r="BA607" s="24">
        <v>0.3226</v>
      </c>
      <c r="BB607" s="24">
        <v>0.31009999999999999</v>
      </c>
      <c r="BC607" s="24">
        <v>0.32990000000000003</v>
      </c>
      <c r="BD607" s="31">
        <v>1.5</v>
      </c>
      <c r="BE607" s="23">
        <v>199</v>
      </c>
      <c r="BF607" s="32" t="s">
        <v>3307</v>
      </c>
      <c r="BG607" s="33">
        <v>138.010762498514</v>
      </c>
      <c r="BH607" s="33">
        <v>-33.191189717205098</v>
      </c>
      <c r="BI607" s="34">
        <f t="shared" si="126"/>
        <v>100</v>
      </c>
      <c r="BJ607" s="34">
        <f t="shared" si="127"/>
        <v>100</v>
      </c>
      <c r="BK607" s="34">
        <f t="shared" si="128"/>
        <v>15</v>
      </c>
      <c r="BL607" s="34">
        <f t="shared" si="129"/>
        <v>14</v>
      </c>
      <c r="BM607" s="34">
        <f t="shared" si="130"/>
        <v>100</v>
      </c>
      <c r="BN607" s="34">
        <f t="shared" si="131"/>
        <v>50</v>
      </c>
      <c r="BO607" s="34">
        <f t="shared" si="132"/>
        <v>69</v>
      </c>
      <c r="BP607" s="34">
        <f t="shared" si="133"/>
        <v>61</v>
      </c>
      <c r="BQ607" s="35">
        <f t="shared" si="134"/>
        <v>100</v>
      </c>
      <c r="BR607" s="34">
        <f t="shared" si="135"/>
        <v>98</v>
      </c>
      <c r="BS607" s="35">
        <f t="shared" si="136"/>
        <v>62</v>
      </c>
      <c r="BT607" s="35">
        <f t="shared" si="137"/>
        <v>98</v>
      </c>
      <c r="BU607" s="35">
        <f t="shared" si="138"/>
        <v>15</v>
      </c>
      <c r="BV607" s="35">
        <f t="shared" si="139"/>
        <v>70</v>
      </c>
    </row>
    <row r="608" spans="2:74" hidden="1" x14ac:dyDescent="0.3">
      <c r="B608" s="6" t="s">
        <v>923</v>
      </c>
      <c r="C608" s="6">
        <v>504021049</v>
      </c>
      <c r="D608" s="6" t="s">
        <v>491</v>
      </c>
      <c r="E608" s="6" t="s">
        <v>492</v>
      </c>
      <c r="F608" s="6" t="s">
        <v>2696</v>
      </c>
      <c r="G608" s="6" t="s">
        <v>93</v>
      </c>
      <c r="H608" s="6" t="s">
        <v>78</v>
      </c>
      <c r="I608" s="22">
        <v>749000</v>
      </c>
      <c r="J608" s="22">
        <v>765000</v>
      </c>
      <c r="K608" s="22">
        <v>688500</v>
      </c>
      <c r="L608" s="22">
        <v>790000</v>
      </c>
      <c r="M608" s="22">
        <v>800000</v>
      </c>
      <c r="N608" s="22">
        <v>610000</v>
      </c>
      <c r="O608" s="23">
        <v>46</v>
      </c>
      <c r="P608" s="23">
        <v>46</v>
      </c>
      <c r="Q608" s="23">
        <v>32</v>
      </c>
      <c r="R608" s="22">
        <v>750</v>
      </c>
      <c r="S608" s="22">
        <v>630</v>
      </c>
      <c r="T608" s="24">
        <v>3.1</v>
      </c>
      <c r="U608" s="24">
        <v>-0.69999999999999973</v>
      </c>
      <c r="V608" s="24">
        <v>3.8</v>
      </c>
      <c r="W608" s="24">
        <v>3.3</v>
      </c>
      <c r="X608" s="25">
        <v>5.2069425901201602E-2</v>
      </c>
      <c r="Y608" s="24">
        <v>0.2</v>
      </c>
      <c r="Z608" s="24">
        <v>-0.2</v>
      </c>
      <c r="AA608" s="24">
        <v>0.4</v>
      </c>
      <c r="AB608" s="24">
        <v>0.6</v>
      </c>
      <c r="AC608" s="26">
        <v>0.34182892146138694</v>
      </c>
      <c r="AD608" s="24">
        <v>6.5648682608866364</v>
      </c>
      <c r="AE608" s="6">
        <v>179</v>
      </c>
      <c r="AF608" s="6">
        <v>217</v>
      </c>
      <c r="AG608" s="6">
        <v>124</v>
      </c>
      <c r="AH608" s="27">
        <v>4.477611940298508</v>
      </c>
      <c r="AI608" s="28">
        <v>840000</v>
      </c>
      <c r="AJ608" s="28">
        <v>732000</v>
      </c>
      <c r="AK608" s="28">
        <v>615000</v>
      </c>
      <c r="AL608" s="29">
        <v>0.14754098360655737</v>
      </c>
      <c r="AM608" s="29">
        <v>0.36585365853658536</v>
      </c>
      <c r="AN608" s="6">
        <v>3</v>
      </c>
      <c r="AO608" s="27">
        <v>-0.29999999999999982</v>
      </c>
      <c r="AP608" s="6">
        <v>3.3</v>
      </c>
      <c r="AQ608" s="26">
        <v>6.9696969696969702E-2</v>
      </c>
      <c r="AR608" s="28">
        <v>640</v>
      </c>
      <c r="AS608" s="28">
        <v>600</v>
      </c>
      <c r="AT608" s="25">
        <v>6.6666666666666666E-2</v>
      </c>
      <c r="AU608" s="26">
        <v>0.47177589279979415</v>
      </c>
      <c r="AV608" s="30">
        <v>2194.0800000000004</v>
      </c>
      <c r="AW608" s="24">
        <v>0.78</v>
      </c>
      <c r="AX608" s="24">
        <v>0.22</v>
      </c>
      <c r="AY608" s="24">
        <v>0.995</v>
      </c>
      <c r="AZ608" s="24">
        <v>3.0000000000000001E-3</v>
      </c>
      <c r="BA608" s="24">
        <v>0.32769999999999999</v>
      </c>
      <c r="BB608" s="24">
        <v>0.54710000000000003</v>
      </c>
      <c r="BC608" s="24">
        <v>9.5200000000000007E-2</v>
      </c>
      <c r="BD608" s="31">
        <v>5</v>
      </c>
      <c r="BE608" s="23">
        <v>47</v>
      </c>
      <c r="BF608" s="32" t="s">
        <v>3308</v>
      </c>
      <c r="BG608" s="33">
        <v>116.31480392482101</v>
      </c>
      <c r="BH608" s="33">
        <v>-31.809207729757699</v>
      </c>
      <c r="BI608" s="34">
        <f t="shared" si="126"/>
        <v>65</v>
      </c>
      <c r="BJ608" s="34">
        <f t="shared" si="127"/>
        <v>67</v>
      </c>
      <c r="BK608" s="34">
        <f t="shared" si="128"/>
        <v>69</v>
      </c>
      <c r="BL608" s="34">
        <f t="shared" si="129"/>
        <v>1</v>
      </c>
      <c r="BM608" s="34">
        <f t="shared" si="130"/>
        <v>74</v>
      </c>
      <c r="BN608" s="34">
        <f t="shared" si="131"/>
        <v>92</v>
      </c>
      <c r="BO608" s="34">
        <f t="shared" si="132"/>
        <v>100</v>
      </c>
      <c r="BP608" s="34">
        <f t="shared" si="133"/>
        <v>62</v>
      </c>
      <c r="BQ608" s="35">
        <f t="shared" si="134"/>
        <v>100</v>
      </c>
      <c r="BR608" s="34">
        <f t="shared" si="135"/>
        <v>85</v>
      </c>
      <c r="BS608" s="35">
        <f t="shared" si="136"/>
        <v>39</v>
      </c>
      <c r="BT608" s="35">
        <f t="shared" si="137"/>
        <v>100</v>
      </c>
      <c r="BU608" s="35">
        <f t="shared" si="138"/>
        <v>50</v>
      </c>
      <c r="BV608" s="35">
        <f t="shared" si="139"/>
        <v>70</v>
      </c>
    </row>
    <row r="609" spans="2:74" hidden="1" x14ac:dyDescent="0.3">
      <c r="B609" s="6" t="s">
        <v>924</v>
      </c>
      <c r="C609" s="6">
        <v>504031056</v>
      </c>
      <c r="D609" s="6" t="s">
        <v>564</v>
      </c>
      <c r="E609" s="6" t="s">
        <v>492</v>
      </c>
      <c r="F609" s="6" t="s">
        <v>2720</v>
      </c>
      <c r="G609" s="6" t="s">
        <v>93</v>
      </c>
      <c r="H609" s="6" t="s">
        <v>78</v>
      </c>
      <c r="I609" s="22">
        <v>752000</v>
      </c>
      <c r="J609" s="22">
        <v>729000</v>
      </c>
      <c r="K609" s="22">
        <v>619000</v>
      </c>
      <c r="L609" s="22">
        <v>770000</v>
      </c>
      <c r="M609" s="22">
        <v>735900</v>
      </c>
      <c r="N609" s="22">
        <v>645000</v>
      </c>
      <c r="O609" s="23">
        <v>35</v>
      </c>
      <c r="P609" s="23">
        <v>36</v>
      </c>
      <c r="Q609" s="23">
        <v>34</v>
      </c>
      <c r="R609" s="22">
        <v>650</v>
      </c>
      <c r="S609" s="22">
        <v>650</v>
      </c>
      <c r="T609" s="24">
        <v>2</v>
      </c>
      <c r="U609" s="24">
        <v>-0.20000000000000018</v>
      </c>
      <c r="V609" s="24">
        <v>2.2000000000000002</v>
      </c>
      <c r="W609" s="24">
        <v>2.5</v>
      </c>
      <c r="X609" s="25">
        <v>4.49468085106383E-2</v>
      </c>
      <c r="Y609" s="24">
        <v>1.6</v>
      </c>
      <c r="Z609" s="24">
        <v>-0.60000000000000009</v>
      </c>
      <c r="AA609" s="24">
        <v>2.2000000000000002</v>
      </c>
      <c r="AB609" s="24">
        <v>2.2999999999999998</v>
      </c>
      <c r="AC609" s="26">
        <v>0.33643892339544512</v>
      </c>
      <c r="AD609" s="24">
        <v>7.485268354833571</v>
      </c>
      <c r="AE609" s="6">
        <v>836</v>
      </c>
      <c r="AF609" s="6">
        <v>939</v>
      </c>
      <c r="AG609" s="6">
        <v>461</v>
      </c>
      <c r="AH609" s="27">
        <v>6.3396226415094334</v>
      </c>
      <c r="AI609" s="28">
        <v>745000</v>
      </c>
      <c r="AJ609" s="28">
        <v>615000</v>
      </c>
      <c r="AK609" s="28">
        <v>510000</v>
      </c>
      <c r="AL609" s="29">
        <v>0.21138211382113822</v>
      </c>
      <c r="AM609" s="29">
        <v>0.46078431372549017</v>
      </c>
      <c r="AN609" s="6">
        <v>3.1</v>
      </c>
      <c r="AO609" s="27">
        <v>-0.69999999999999973</v>
      </c>
      <c r="AP609" s="6">
        <v>3.8</v>
      </c>
      <c r="AQ609" s="26">
        <v>8.6250000000000007E-2</v>
      </c>
      <c r="AR609" s="28">
        <v>690</v>
      </c>
      <c r="AS609" s="28">
        <v>640</v>
      </c>
      <c r="AT609" s="25">
        <v>7.8125E-2</v>
      </c>
      <c r="AU609" s="26">
        <v>0.41936653619235298</v>
      </c>
      <c r="AV609" s="30">
        <v>1932.0000000000002</v>
      </c>
      <c r="AW609" s="24">
        <v>0.7974</v>
      </c>
      <c r="AX609" s="24">
        <v>0.2026</v>
      </c>
      <c r="AY609" s="24">
        <v>0.94420000000000004</v>
      </c>
      <c r="AZ609" s="24">
        <v>5.4300000000000001E-2</v>
      </c>
      <c r="BA609" s="24">
        <v>0.3</v>
      </c>
      <c r="BB609" s="24">
        <v>0.49880000000000002</v>
      </c>
      <c r="BC609" s="24">
        <v>0.18079999999999999</v>
      </c>
      <c r="BD609" s="31">
        <v>3</v>
      </c>
      <c r="BE609" s="23">
        <v>15</v>
      </c>
      <c r="BF609" s="32" t="s">
        <v>3309</v>
      </c>
      <c r="BG609" s="33">
        <v>115.89830223349701</v>
      </c>
      <c r="BH609" s="33">
        <v>-31.825045774134601</v>
      </c>
      <c r="BI609" s="34">
        <f t="shared" si="126"/>
        <v>84</v>
      </c>
      <c r="BJ609" s="34">
        <f t="shared" si="127"/>
        <v>65</v>
      </c>
      <c r="BK609" s="34">
        <f t="shared" si="128"/>
        <v>46</v>
      </c>
      <c r="BL609" s="34">
        <f t="shared" si="129"/>
        <v>1</v>
      </c>
      <c r="BM609" s="34">
        <f t="shared" si="130"/>
        <v>100</v>
      </c>
      <c r="BN609" s="34">
        <f t="shared" si="131"/>
        <v>100</v>
      </c>
      <c r="BO609" s="34">
        <f t="shared" si="132"/>
        <v>100</v>
      </c>
      <c r="BP609" s="34">
        <f t="shared" si="133"/>
        <v>56</v>
      </c>
      <c r="BQ609" s="35">
        <f t="shared" si="134"/>
        <v>100</v>
      </c>
      <c r="BR609" s="34">
        <f t="shared" si="135"/>
        <v>75</v>
      </c>
      <c r="BS609" s="35">
        <f t="shared" si="136"/>
        <v>43</v>
      </c>
      <c r="BT609" s="35">
        <f t="shared" si="137"/>
        <v>90</v>
      </c>
      <c r="BU609" s="35">
        <f t="shared" si="138"/>
        <v>30</v>
      </c>
      <c r="BV609" s="35">
        <f t="shared" si="139"/>
        <v>70</v>
      </c>
    </row>
    <row r="610" spans="2:74" hidden="1" x14ac:dyDescent="0.3">
      <c r="B610" s="6" t="s">
        <v>469</v>
      </c>
      <c r="C610" s="6">
        <v>507041181</v>
      </c>
      <c r="D610" s="6" t="s">
        <v>469</v>
      </c>
      <c r="E610" s="6" t="s">
        <v>284</v>
      </c>
      <c r="F610" s="6" t="s">
        <v>2720</v>
      </c>
      <c r="G610" s="6" t="s">
        <v>93</v>
      </c>
      <c r="H610" s="6" t="s">
        <v>78</v>
      </c>
      <c r="I610" s="22">
        <v>1390500</v>
      </c>
      <c r="J610" s="22">
        <v>1300000</v>
      </c>
      <c r="K610" s="22">
        <v>1240000</v>
      </c>
      <c r="L610" s="22">
        <v>1680000</v>
      </c>
      <c r="M610" s="22">
        <v>1610000</v>
      </c>
      <c r="N610" s="22">
        <v>1300000</v>
      </c>
      <c r="O610" s="23">
        <v>40</v>
      </c>
      <c r="P610" s="23">
        <v>41</v>
      </c>
      <c r="Q610" s="23">
        <v>43</v>
      </c>
      <c r="R610" s="22">
        <v>805</v>
      </c>
      <c r="S610" s="22">
        <v>750</v>
      </c>
      <c r="T610" s="24">
        <v>2.2999999999999998</v>
      </c>
      <c r="U610" s="24">
        <v>-0.10000000000000009</v>
      </c>
      <c r="V610" s="24">
        <v>2.4</v>
      </c>
      <c r="W610" s="24">
        <v>3.2</v>
      </c>
      <c r="X610" s="25">
        <v>3.010427903631787E-2</v>
      </c>
      <c r="Y610" s="24">
        <v>2.4</v>
      </c>
      <c r="Z610" s="24">
        <v>-0.89999999999999991</v>
      </c>
      <c r="AA610" s="24">
        <v>3.3</v>
      </c>
      <c r="AB610" s="24">
        <v>3.1</v>
      </c>
      <c r="AC610" s="26">
        <v>0.31359075043630014</v>
      </c>
      <c r="AD610" s="24">
        <v>10.4168164950233</v>
      </c>
      <c r="AE610" s="6">
        <v>353</v>
      </c>
      <c r="AF610" s="6">
        <v>418</v>
      </c>
      <c r="AG610" s="6">
        <v>303</v>
      </c>
      <c r="AH610" s="27">
        <v>5.5772558714462299</v>
      </c>
      <c r="AI610" s="28">
        <v>1360000</v>
      </c>
      <c r="AJ610" s="28">
        <v>1160000</v>
      </c>
      <c r="AK610" s="28">
        <v>962000</v>
      </c>
      <c r="AL610" s="29">
        <v>0.17241379310344829</v>
      </c>
      <c r="AM610" s="29">
        <v>0.41372141372141374</v>
      </c>
      <c r="AN610" s="6">
        <v>2.4</v>
      </c>
      <c r="AO610" s="27">
        <v>-0.5</v>
      </c>
      <c r="AP610" s="6">
        <v>2.9</v>
      </c>
      <c r="AQ610" s="26">
        <v>7.4358974358974358E-2</v>
      </c>
      <c r="AR610" s="28">
        <v>800</v>
      </c>
      <c r="AS610" s="28">
        <v>750</v>
      </c>
      <c r="AT610" s="25">
        <v>6.6666666666666666E-2</v>
      </c>
      <c r="AU610" s="26">
        <v>0.52130058045535177</v>
      </c>
      <c r="AV610" s="30">
        <v>2567.0400000000004</v>
      </c>
      <c r="AW610" s="24">
        <v>0.73350000000000004</v>
      </c>
      <c r="AX610" s="24">
        <v>0.26650000000000001</v>
      </c>
      <c r="AY610" s="24">
        <v>0.76529999999999998</v>
      </c>
      <c r="AZ610" s="24">
        <v>0.20300000000000001</v>
      </c>
      <c r="BA610" s="24">
        <v>0.41570000000000001</v>
      </c>
      <c r="BB610" s="24">
        <v>0.39369999999999999</v>
      </c>
      <c r="BC610" s="24">
        <v>0.16880000000000001</v>
      </c>
      <c r="BD610" s="31">
        <v>7.5</v>
      </c>
      <c r="BE610" s="23">
        <v>10</v>
      </c>
      <c r="BF610" s="32" t="s">
        <v>3310</v>
      </c>
      <c r="BG610" s="33">
        <v>115.80892866770201</v>
      </c>
      <c r="BH610" s="33">
        <v>-32.031588619228202</v>
      </c>
      <c r="BI610" s="34">
        <f t="shared" si="126"/>
        <v>79</v>
      </c>
      <c r="BJ610" s="34">
        <f t="shared" si="127"/>
        <v>77</v>
      </c>
      <c r="BK610" s="34">
        <f t="shared" si="128"/>
        <v>56</v>
      </c>
      <c r="BL610" s="34">
        <f t="shared" si="129"/>
        <v>1</v>
      </c>
      <c r="BM610" s="34">
        <f t="shared" si="130"/>
        <v>86</v>
      </c>
      <c r="BN610" s="34">
        <f t="shared" si="131"/>
        <v>99</v>
      </c>
      <c r="BO610" s="34">
        <f t="shared" si="132"/>
        <v>100</v>
      </c>
      <c r="BP610" s="34">
        <f t="shared" si="133"/>
        <v>81</v>
      </c>
      <c r="BQ610" s="35">
        <f t="shared" si="134"/>
        <v>51</v>
      </c>
      <c r="BR610" s="34">
        <f t="shared" si="135"/>
        <v>46</v>
      </c>
      <c r="BS610" s="35">
        <f t="shared" si="136"/>
        <v>58</v>
      </c>
      <c r="BT610" s="35">
        <f t="shared" si="137"/>
        <v>77</v>
      </c>
      <c r="BU610" s="35">
        <f t="shared" si="138"/>
        <v>75</v>
      </c>
      <c r="BV610" s="35">
        <f t="shared" si="139"/>
        <v>70</v>
      </c>
    </row>
    <row r="611" spans="2:74" hidden="1" x14ac:dyDescent="0.3">
      <c r="B611" s="6" t="s">
        <v>925</v>
      </c>
      <c r="C611" s="6">
        <v>101021012</v>
      </c>
      <c r="D611" s="6" t="s">
        <v>746</v>
      </c>
      <c r="E611" s="6" t="s">
        <v>316</v>
      </c>
      <c r="F611" s="6" t="s">
        <v>2703</v>
      </c>
      <c r="G611" s="6" t="s">
        <v>77</v>
      </c>
      <c r="H611" s="6" t="s">
        <v>78</v>
      </c>
      <c r="I611" s="22">
        <v>1150000</v>
      </c>
      <c r="J611" s="22">
        <v>1150000</v>
      </c>
      <c r="K611" s="22">
        <v>1050000</v>
      </c>
      <c r="L611" s="22">
        <v>1185000</v>
      </c>
      <c r="M611" s="22">
        <v>1175000</v>
      </c>
      <c r="N611" s="22">
        <v>1090000</v>
      </c>
      <c r="O611" s="23">
        <v>33</v>
      </c>
      <c r="P611" s="23">
        <v>38</v>
      </c>
      <c r="Q611" s="23">
        <v>45</v>
      </c>
      <c r="R611" s="22">
        <v>750</v>
      </c>
      <c r="S611" s="22">
        <v>750</v>
      </c>
      <c r="T611" s="24">
        <v>2.2999999999999998</v>
      </c>
      <c r="U611" s="24">
        <v>-0.20000000000000018</v>
      </c>
      <c r="V611" s="24">
        <v>2.5</v>
      </c>
      <c r="W611" s="24">
        <v>2.2999999999999998</v>
      </c>
      <c r="X611" s="25">
        <v>3.3913043478260872E-2</v>
      </c>
      <c r="Y611" s="24">
        <v>2.1</v>
      </c>
      <c r="Z611" s="24">
        <v>-0.79999999999999982</v>
      </c>
      <c r="AA611" s="24">
        <v>2.9</v>
      </c>
      <c r="AB611" s="24">
        <v>3.1</v>
      </c>
      <c r="AC611" s="26">
        <v>0.22217745757891741</v>
      </c>
      <c r="AD611" s="24">
        <v>6.5513865696347446</v>
      </c>
      <c r="AE611" s="6">
        <v>285</v>
      </c>
      <c r="AF611" s="6">
        <v>319</v>
      </c>
      <c r="AG611" s="6">
        <v>248</v>
      </c>
      <c r="AH611" s="27">
        <v>7.8283261802575099</v>
      </c>
      <c r="AI611" s="28">
        <v>970000</v>
      </c>
      <c r="AJ611" s="28">
        <v>960000</v>
      </c>
      <c r="AK611" s="28">
        <v>951000</v>
      </c>
      <c r="AL611" s="29">
        <v>1.0416666666666666E-2</v>
      </c>
      <c r="AM611" s="29">
        <v>1.9978969505783387E-2</v>
      </c>
      <c r="AN611" s="6">
        <v>1.9</v>
      </c>
      <c r="AO611" s="27">
        <v>-0.10000000000000009</v>
      </c>
      <c r="AP611" s="6">
        <v>2</v>
      </c>
      <c r="AQ611" s="26">
        <v>7.4774774774774774E-2</v>
      </c>
      <c r="AR611" s="28">
        <v>720</v>
      </c>
      <c r="AS611" s="28">
        <v>690</v>
      </c>
      <c r="AT611" s="25">
        <v>4.3478260869565216E-2</v>
      </c>
      <c r="AU611" s="26">
        <v>0.23570985932409283</v>
      </c>
      <c r="AV611" s="30">
        <v>3375.6800000000003</v>
      </c>
      <c r="AW611" s="24">
        <v>0.81510000000000005</v>
      </c>
      <c r="AX611" s="24">
        <v>0.18490000000000001</v>
      </c>
      <c r="AY611" s="24">
        <v>0.82110000000000005</v>
      </c>
      <c r="AZ611" s="24">
        <v>0.15379999999999999</v>
      </c>
      <c r="BA611" s="24">
        <v>0.28549999999999998</v>
      </c>
      <c r="BB611" s="24">
        <v>0.4713</v>
      </c>
      <c r="BC611" s="24">
        <v>0.22950000000000001</v>
      </c>
      <c r="BD611" s="31">
        <v>8.5</v>
      </c>
      <c r="BE611" s="23">
        <v>248</v>
      </c>
      <c r="BF611" s="32" t="s">
        <v>3311</v>
      </c>
      <c r="BG611" s="33">
        <v>149.202753929115</v>
      </c>
      <c r="BH611" s="33">
        <v>-35.375089672688098</v>
      </c>
      <c r="BI611" s="34">
        <f t="shared" si="126"/>
        <v>79</v>
      </c>
      <c r="BJ611" s="34">
        <f t="shared" si="127"/>
        <v>85</v>
      </c>
      <c r="BK611" s="34">
        <f t="shared" si="128"/>
        <v>28</v>
      </c>
      <c r="BL611" s="34">
        <f t="shared" si="129"/>
        <v>22</v>
      </c>
      <c r="BM611" s="34">
        <f t="shared" si="130"/>
        <v>6</v>
      </c>
      <c r="BN611" s="34">
        <f t="shared" si="131"/>
        <v>100</v>
      </c>
      <c r="BO611" s="34">
        <f t="shared" si="132"/>
        <v>62</v>
      </c>
      <c r="BP611" s="34">
        <f t="shared" si="133"/>
        <v>53</v>
      </c>
      <c r="BQ611" s="35">
        <f t="shared" si="134"/>
        <v>63</v>
      </c>
      <c r="BR611" s="34">
        <f t="shared" si="135"/>
        <v>85</v>
      </c>
      <c r="BS611" s="35">
        <f t="shared" si="136"/>
        <v>100</v>
      </c>
      <c r="BT611" s="35">
        <f t="shared" si="137"/>
        <v>82</v>
      </c>
      <c r="BU611" s="35">
        <f t="shared" si="138"/>
        <v>85</v>
      </c>
      <c r="BV611" s="35">
        <f t="shared" si="139"/>
        <v>70</v>
      </c>
    </row>
    <row r="612" spans="2:74" hidden="1" x14ac:dyDescent="0.3">
      <c r="B612" s="6" t="s">
        <v>926</v>
      </c>
      <c r="C612" s="6">
        <v>102021051</v>
      </c>
      <c r="D612" s="6" t="s">
        <v>204</v>
      </c>
      <c r="E612" s="6" t="s">
        <v>205</v>
      </c>
      <c r="F612" s="6" t="s">
        <v>205</v>
      </c>
      <c r="G612" s="6" t="s">
        <v>77</v>
      </c>
      <c r="H612" s="6" t="s">
        <v>78</v>
      </c>
      <c r="I612" s="22">
        <v>1032725</v>
      </c>
      <c r="J612" s="22">
        <v>1000000</v>
      </c>
      <c r="K612" s="22">
        <v>963000</v>
      </c>
      <c r="L612" s="22">
        <v>1170000</v>
      </c>
      <c r="M612" s="22">
        <v>1170000</v>
      </c>
      <c r="N612" s="22">
        <v>1120000</v>
      </c>
      <c r="O612" s="23">
        <v>22</v>
      </c>
      <c r="P612" s="23">
        <v>29</v>
      </c>
      <c r="Q612" s="23">
        <v>28</v>
      </c>
      <c r="R612" s="22">
        <v>650</v>
      </c>
      <c r="S612" s="22">
        <v>570</v>
      </c>
      <c r="T612" s="24">
        <v>3</v>
      </c>
      <c r="U612" s="24">
        <v>-0.20000000000000018</v>
      </c>
      <c r="V612" s="24">
        <v>3.2</v>
      </c>
      <c r="W612" s="24">
        <v>3.3</v>
      </c>
      <c r="X612" s="25">
        <v>3.2728945266164759E-2</v>
      </c>
      <c r="Y612" s="24">
        <v>1.9</v>
      </c>
      <c r="Z612" s="24">
        <v>-0.5</v>
      </c>
      <c r="AA612" s="24">
        <v>2.4</v>
      </c>
      <c r="AB612" s="24">
        <v>2.5</v>
      </c>
      <c r="AC612" s="26">
        <v>0.28859131917311925</v>
      </c>
      <c r="AD612" s="24">
        <v>8.8176174583745439</v>
      </c>
      <c r="AE612" s="6">
        <v>690</v>
      </c>
      <c r="AF612" s="6">
        <v>813</v>
      </c>
      <c r="AG612" s="6">
        <v>585</v>
      </c>
      <c r="AH612" s="27">
        <v>3.7775735294117645</v>
      </c>
      <c r="AI612" s="28">
        <v>875000</v>
      </c>
      <c r="AJ612" s="28">
        <v>830000</v>
      </c>
      <c r="AK612" s="28">
        <v>800000</v>
      </c>
      <c r="AL612" s="29">
        <v>5.4216867469879519E-2</v>
      </c>
      <c r="AM612" s="29">
        <v>9.375E-2</v>
      </c>
      <c r="AN612" s="6">
        <v>3.2</v>
      </c>
      <c r="AO612" s="27">
        <v>-0.19999999999999973</v>
      </c>
      <c r="AP612" s="6">
        <v>3.4</v>
      </c>
      <c r="AQ612" s="26">
        <v>0.10933014354066986</v>
      </c>
      <c r="AR612" s="28">
        <v>600</v>
      </c>
      <c r="AS612" s="28">
        <v>550</v>
      </c>
      <c r="AT612" s="25">
        <v>9.0909090909090912E-2</v>
      </c>
      <c r="AU612" s="26">
        <v>0.14328286788269706</v>
      </c>
      <c r="AV612" s="30">
        <v>2252.3200000000002</v>
      </c>
      <c r="AW612" s="24">
        <v>0.78749999999999998</v>
      </c>
      <c r="AX612" s="24">
        <v>0.21249999999999999</v>
      </c>
      <c r="AY612" s="24">
        <v>0.79720000000000002</v>
      </c>
      <c r="AZ612" s="24">
        <v>0.1888</v>
      </c>
      <c r="BA612" s="24">
        <v>0.34310000000000002</v>
      </c>
      <c r="BB612" s="24">
        <v>0.4284</v>
      </c>
      <c r="BC612" s="24">
        <v>0.2034</v>
      </c>
      <c r="BD612" s="31">
        <v>6</v>
      </c>
      <c r="BE612" s="23">
        <v>63</v>
      </c>
      <c r="BF612" s="32" t="s">
        <v>3312</v>
      </c>
      <c r="BG612" s="33">
        <v>151.33256299345399</v>
      </c>
      <c r="BH612" s="33">
        <v>-33.313844829313197</v>
      </c>
      <c r="BI612" s="34">
        <f t="shared" si="126"/>
        <v>67</v>
      </c>
      <c r="BJ612" s="34">
        <f t="shared" si="127"/>
        <v>64</v>
      </c>
      <c r="BK612" s="34">
        <f t="shared" si="128"/>
        <v>78</v>
      </c>
      <c r="BL612" s="34">
        <f t="shared" si="129"/>
        <v>53</v>
      </c>
      <c r="BM612" s="34">
        <f t="shared" si="130"/>
        <v>28</v>
      </c>
      <c r="BN612" s="34">
        <f t="shared" si="131"/>
        <v>100</v>
      </c>
      <c r="BO612" s="34">
        <f t="shared" si="132"/>
        <v>95</v>
      </c>
      <c r="BP612" s="34">
        <f t="shared" si="133"/>
        <v>65</v>
      </c>
      <c r="BQ612" s="35">
        <f t="shared" si="134"/>
        <v>60</v>
      </c>
      <c r="BR612" s="34">
        <f t="shared" si="135"/>
        <v>62</v>
      </c>
      <c r="BS612" s="35">
        <f t="shared" si="136"/>
        <v>75</v>
      </c>
      <c r="BT612" s="35">
        <f t="shared" si="137"/>
        <v>85</v>
      </c>
      <c r="BU612" s="35">
        <f t="shared" si="138"/>
        <v>60</v>
      </c>
      <c r="BV612" s="35">
        <f t="shared" si="139"/>
        <v>70</v>
      </c>
    </row>
    <row r="613" spans="2:74" x14ac:dyDescent="0.3">
      <c r="B613" s="6" t="s">
        <v>927</v>
      </c>
      <c r="C613" s="6">
        <v>103011061</v>
      </c>
      <c r="D613" s="6" t="s">
        <v>614</v>
      </c>
      <c r="E613" s="6" t="s">
        <v>100</v>
      </c>
      <c r="F613" s="6" t="s">
        <v>2691</v>
      </c>
      <c r="G613" s="6" t="s">
        <v>77</v>
      </c>
      <c r="H613" s="6" t="s">
        <v>78</v>
      </c>
      <c r="I613" s="22">
        <v>595000</v>
      </c>
      <c r="J613" s="22">
        <v>595000</v>
      </c>
      <c r="K613" s="22">
        <v>540000</v>
      </c>
      <c r="L613" s="22">
        <v>558000</v>
      </c>
      <c r="M613" s="22">
        <v>580000</v>
      </c>
      <c r="N613" s="22">
        <v>575000</v>
      </c>
      <c r="O613" s="23">
        <v>65</v>
      </c>
      <c r="P613" s="23">
        <v>67</v>
      </c>
      <c r="Q613" s="23">
        <v>93</v>
      </c>
      <c r="R613" s="22">
        <v>450</v>
      </c>
      <c r="S613" s="22">
        <v>395</v>
      </c>
      <c r="T613" s="24">
        <v>1.7</v>
      </c>
      <c r="U613" s="24">
        <v>-0.19999999999999996</v>
      </c>
      <c r="V613" s="24">
        <v>1.9</v>
      </c>
      <c r="W613" s="24">
        <v>2.1</v>
      </c>
      <c r="X613" s="25">
        <v>3.9327731092436972E-2</v>
      </c>
      <c r="Y613" s="24">
        <v>1.2</v>
      </c>
      <c r="Z613" s="24">
        <v>-0.8</v>
      </c>
      <c r="AA613" s="24">
        <v>2</v>
      </c>
      <c r="AB613" s="24">
        <v>2.9</v>
      </c>
      <c r="AC613" s="26">
        <v>0.29093824350884445</v>
      </c>
      <c r="AD613" s="24">
        <v>7.3977886704171993</v>
      </c>
      <c r="AE613" s="6">
        <v>261</v>
      </c>
      <c r="AF613" s="6">
        <v>303</v>
      </c>
      <c r="AG613" s="6">
        <v>283</v>
      </c>
      <c r="AH613" s="27">
        <v>5.279220779220779</v>
      </c>
      <c r="AI613" s="28">
        <v>690000</v>
      </c>
      <c r="AJ613" s="28">
        <v>650000</v>
      </c>
      <c r="AK613" s="28">
        <v>649000</v>
      </c>
      <c r="AL613" s="29">
        <v>6.1538461538461542E-2</v>
      </c>
      <c r="AM613" s="29">
        <v>6.3174114021571651E-2</v>
      </c>
      <c r="AN613" s="6">
        <v>2.7</v>
      </c>
      <c r="AO613" s="27">
        <v>0.10000000000000009</v>
      </c>
      <c r="AP613" s="6">
        <v>2.6</v>
      </c>
      <c r="AQ613" s="26">
        <v>9.220055710306406E-2</v>
      </c>
      <c r="AR613" s="28">
        <v>500</v>
      </c>
      <c r="AS613" s="28">
        <v>480</v>
      </c>
      <c r="AT613" s="25">
        <v>4.1666666666666664E-2</v>
      </c>
      <c r="AU613" s="26">
        <v>0.24367853769570991</v>
      </c>
      <c r="AV613" s="30">
        <v>1546.7200000000003</v>
      </c>
      <c r="AW613" s="24">
        <v>0.67130000000000001</v>
      </c>
      <c r="AX613" s="24">
        <v>0.32869999999999999</v>
      </c>
      <c r="AY613" s="24">
        <v>0.93259999999999998</v>
      </c>
      <c r="AZ613" s="24">
        <v>4.5699999999999998E-2</v>
      </c>
      <c r="BA613" s="24">
        <v>0.42670000000000002</v>
      </c>
      <c r="BB613" s="24">
        <v>0.29530000000000001</v>
      </c>
      <c r="BC613" s="24">
        <v>0.22509999999999999</v>
      </c>
      <c r="BD613" s="31">
        <v>1</v>
      </c>
      <c r="BE613" s="23">
        <v>133</v>
      </c>
      <c r="BF613" s="32" t="s">
        <v>3313</v>
      </c>
      <c r="BG613" s="33">
        <v>149.769627025197</v>
      </c>
      <c r="BH613" s="33">
        <v>-33.8624951879994</v>
      </c>
      <c r="BI613" s="34">
        <f t="shared" si="126"/>
        <v>88</v>
      </c>
      <c r="BJ613" s="34">
        <f t="shared" si="127"/>
        <v>72</v>
      </c>
      <c r="BK613" s="34">
        <f t="shared" si="128"/>
        <v>59</v>
      </c>
      <c r="BL613" s="34">
        <f t="shared" si="129"/>
        <v>20</v>
      </c>
      <c r="BM613" s="34">
        <f t="shared" si="130"/>
        <v>31</v>
      </c>
      <c r="BN613" s="34">
        <f t="shared" si="131"/>
        <v>100</v>
      </c>
      <c r="BO613" s="34">
        <f t="shared" si="132"/>
        <v>80</v>
      </c>
      <c r="BP613" s="34">
        <f t="shared" si="133"/>
        <v>84</v>
      </c>
      <c r="BQ613" s="35">
        <f t="shared" si="134"/>
        <v>81</v>
      </c>
      <c r="BR613" s="34">
        <f t="shared" si="135"/>
        <v>76</v>
      </c>
      <c r="BS613" s="35">
        <f t="shared" si="136"/>
        <v>73</v>
      </c>
      <c r="BT613" s="35">
        <f t="shared" si="137"/>
        <v>97</v>
      </c>
      <c r="BU613" s="35">
        <f t="shared" si="138"/>
        <v>10</v>
      </c>
      <c r="BV613" s="35">
        <f t="shared" si="139"/>
        <v>70</v>
      </c>
    </row>
    <row r="614" spans="2:74" hidden="1" x14ac:dyDescent="0.3">
      <c r="B614" s="6" t="s">
        <v>928</v>
      </c>
      <c r="C614" s="6">
        <v>113031265</v>
      </c>
      <c r="D614" s="6" t="s">
        <v>812</v>
      </c>
      <c r="E614" s="6" t="s">
        <v>76</v>
      </c>
      <c r="F614" s="6" t="s">
        <v>2691</v>
      </c>
      <c r="G614" s="6" t="s">
        <v>77</v>
      </c>
      <c r="H614" s="6" t="s">
        <v>78</v>
      </c>
      <c r="I614" s="22">
        <v>489900</v>
      </c>
      <c r="J614" s="22">
        <v>479000</v>
      </c>
      <c r="K614" s="22">
        <v>450000</v>
      </c>
      <c r="L614" s="22">
        <v>449000</v>
      </c>
      <c r="M614" s="22">
        <v>445000</v>
      </c>
      <c r="N614" s="22">
        <v>375000</v>
      </c>
      <c r="O614" s="23">
        <v>94</v>
      </c>
      <c r="P614" s="23">
        <v>96</v>
      </c>
      <c r="Q614" s="23">
        <v>73</v>
      </c>
      <c r="R614" s="22">
        <v>395</v>
      </c>
      <c r="S614" s="22">
        <v>385</v>
      </c>
      <c r="T614" s="24">
        <v>1.8</v>
      </c>
      <c r="U614" s="24">
        <v>-9.9999999999999867E-2</v>
      </c>
      <c r="V614" s="24">
        <v>1.9</v>
      </c>
      <c r="W614" s="24">
        <v>2</v>
      </c>
      <c r="X614" s="25">
        <v>4.1926923862012654E-2</v>
      </c>
      <c r="Y614" s="24">
        <v>2.2999999999999998</v>
      </c>
      <c r="Z614" s="24">
        <v>-0.90000000000000036</v>
      </c>
      <c r="AA614" s="24">
        <v>3.2</v>
      </c>
      <c r="AB614" s="24">
        <v>3.3</v>
      </c>
      <c r="AC614" s="26">
        <v>0.254274384591616</v>
      </c>
      <c r="AD614" s="24">
        <v>6.0647040414524191</v>
      </c>
      <c r="AE614" s="6">
        <v>515</v>
      </c>
      <c r="AF614" s="6">
        <v>642</v>
      </c>
      <c r="AG614" s="6">
        <v>549</v>
      </c>
      <c r="AH614" s="27">
        <v>5.8604651162790695</v>
      </c>
      <c r="AI614" s="28">
        <v>574000</v>
      </c>
      <c r="AJ614" s="28">
        <v>540000</v>
      </c>
      <c r="AK614" s="28">
        <v>485000</v>
      </c>
      <c r="AL614" s="29">
        <v>6.2962962962962957E-2</v>
      </c>
      <c r="AM614" s="29">
        <v>0.18350515463917524</v>
      </c>
      <c r="AN614" s="6">
        <v>2.2000000000000002</v>
      </c>
      <c r="AO614" s="27">
        <v>0</v>
      </c>
      <c r="AP614" s="6">
        <v>2.2000000000000002</v>
      </c>
      <c r="AQ614" s="26">
        <v>9.8272884283246972E-2</v>
      </c>
      <c r="AR614" s="28">
        <v>510</v>
      </c>
      <c r="AS614" s="28">
        <v>480</v>
      </c>
      <c r="AT614" s="25">
        <v>6.25E-2</v>
      </c>
      <c r="AU614" s="26">
        <v>0.32379343708545927</v>
      </c>
      <c r="AV614" s="30">
        <v>1553.44</v>
      </c>
      <c r="AW614" s="24">
        <v>0.68959999999999999</v>
      </c>
      <c r="AX614" s="24">
        <v>0.31040000000000001</v>
      </c>
      <c r="AY614" s="24">
        <v>0.93899999999999995</v>
      </c>
      <c r="AZ614" s="24">
        <v>1.6799999999999999E-2</v>
      </c>
      <c r="BA614" s="24">
        <v>0.39290000000000003</v>
      </c>
      <c r="BB614" s="24">
        <v>0.30599999999999999</v>
      </c>
      <c r="BC614" s="24">
        <v>0.25019999999999998</v>
      </c>
      <c r="BD614" s="31">
        <v>4</v>
      </c>
      <c r="BE614" s="23">
        <v>341</v>
      </c>
      <c r="BF614" s="32" t="s">
        <v>3314</v>
      </c>
      <c r="BG614" s="33">
        <v>147.67318182116799</v>
      </c>
      <c r="BH614" s="33">
        <v>-34.8151508181246</v>
      </c>
      <c r="BI614" s="34">
        <f t="shared" si="126"/>
        <v>87</v>
      </c>
      <c r="BJ614" s="34">
        <f t="shared" si="127"/>
        <v>80</v>
      </c>
      <c r="BK614" s="34">
        <f t="shared" si="128"/>
        <v>52</v>
      </c>
      <c r="BL614" s="34">
        <f t="shared" si="129"/>
        <v>1</v>
      </c>
      <c r="BM614" s="34">
        <f t="shared" si="130"/>
        <v>32</v>
      </c>
      <c r="BN614" s="34">
        <f t="shared" si="131"/>
        <v>100</v>
      </c>
      <c r="BO614" s="34">
        <f t="shared" si="132"/>
        <v>49</v>
      </c>
      <c r="BP614" s="34">
        <f t="shared" si="133"/>
        <v>76</v>
      </c>
      <c r="BQ614" s="35">
        <f t="shared" si="134"/>
        <v>90</v>
      </c>
      <c r="BR614" s="34">
        <f t="shared" si="135"/>
        <v>89</v>
      </c>
      <c r="BS614" s="35">
        <f t="shared" si="136"/>
        <v>97</v>
      </c>
      <c r="BT614" s="35">
        <f t="shared" si="137"/>
        <v>79</v>
      </c>
      <c r="BU614" s="35">
        <f t="shared" si="138"/>
        <v>40</v>
      </c>
      <c r="BV614" s="35">
        <f t="shared" si="139"/>
        <v>70</v>
      </c>
    </row>
    <row r="615" spans="2:74" hidden="1" x14ac:dyDescent="0.3">
      <c r="B615" s="6" t="s">
        <v>929</v>
      </c>
      <c r="C615" s="6">
        <v>124051470</v>
      </c>
      <c r="D615" s="6" t="s">
        <v>346</v>
      </c>
      <c r="E615" s="6" t="s">
        <v>194</v>
      </c>
      <c r="F615" s="6" t="s">
        <v>2757</v>
      </c>
      <c r="G615" s="6" t="s">
        <v>77</v>
      </c>
      <c r="H615" s="6" t="s">
        <v>78</v>
      </c>
      <c r="I615" s="22">
        <v>1071000</v>
      </c>
      <c r="J615" s="22">
        <v>1071200</v>
      </c>
      <c r="K615" s="22">
        <v>1013250</v>
      </c>
      <c r="L615" s="22">
        <v>1080000</v>
      </c>
      <c r="M615" s="22">
        <v>1060000</v>
      </c>
      <c r="N615" s="22">
        <v>965000</v>
      </c>
      <c r="O615" s="23">
        <v>24</v>
      </c>
      <c r="P615" s="23">
        <v>26</v>
      </c>
      <c r="Q615" s="23">
        <v>24</v>
      </c>
      <c r="R615" s="22">
        <v>650</v>
      </c>
      <c r="S615" s="22">
        <v>620</v>
      </c>
      <c r="T615" s="24">
        <v>2.5</v>
      </c>
      <c r="U615" s="24">
        <v>-0.20000000000000018</v>
      </c>
      <c r="V615" s="24">
        <v>2.7</v>
      </c>
      <c r="W615" s="24">
        <v>2.8</v>
      </c>
      <c r="X615" s="25">
        <v>3.1559290382819793E-2</v>
      </c>
      <c r="Y615" s="24">
        <v>4.4000000000000004</v>
      </c>
      <c r="Z615" s="24">
        <v>-1.2999999999999998</v>
      </c>
      <c r="AA615" s="24">
        <v>5.7</v>
      </c>
      <c r="AB615" s="24">
        <v>4.5999999999999996</v>
      </c>
      <c r="AC615" s="26">
        <v>0.28077268643306375</v>
      </c>
      <c r="AD615" s="24">
        <v>8.8966729931896822</v>
      </c>
      <c r="AE615" s="6">
        <v>74</v>
      </c>
      <c r="AF615" s="6">
        <v>70</v>
      </c>
      <c r="AG615" s="6">
        <v>58</v>
      </c>
      <c r="AH615" s="27">
        <v>1.9051546391752578</v>
      </c>
      <c r="AI615" s="28">
        <v>1015000</v>
      </c>
      <c r="AJ615" s="28">
        <v>923000</v>
      </c>
      <c r="AK615" s="28">
        <v>840000</v>
      </c>
      <c r="AL615" s="29">
        <v>9.9674972914409535E-2</v>
      </c>
      <c r="AM615" s="29">
        <v>0.20833333333333334</v>
      </c>
      <c r="AN615" s="6">
        <v>2.6</v>
      </c>
      <c r="AO615" s="27">
        <v>-0.19999999999999973</v>
      </c>
      <c r="AP615" s="6">
        <v>2.8</v>
      </c>
      <c r="AQ615" s="26">
        <v>9.9019607843137264E-2</v>
      </c>
      <c r="AR615" s="28">
        <v>590</v>
      </c>
      <c r="AS615" s="28">
        <v>550</v>
      </c>
      <c r="AT615" s="25">
        <v>7.2727272727272724E-2</v>
      </c>
      <c r="AU615" s="26">
        <v>0.13840849467995253</v>
      </c>
      <c r="AV615" s="30">
        <v>2315.0400000000004</v>
      </c>
      <c r="AW615" s="24">
        <v>0.84109999999999996</v>
      </c>
      <c r="AX615" s="24">
        <v>0.15890000000000001</v>
      </c>
      <c r="AY615" s="24">
        <v>0.98360000000000003</v>
      </c>
      <c r="AZ615" s="24">
        <v>9.4999999999999998E-3</v>
      </c>
      <c r="BA615" s="24">
        <v>0.30499999999999999</v>
      </c>
      <c r="BB615" s="24">
        <v>0.4607</v>
      </c>
      <c r="BC615" s="24">
        <v>0.21210000000000001</v>
      </c>
      <c r="BD615" s="31">
        <v>5</v>
      </c>
      <c r="BE615" s="23">
        <v>40</v>
      </c>
      <c r="BF615" s="32" t="s">
        <v>3315</v>
      </c>
      <c r="BG615" s="33">
        <v>150.78536738305399</v>
      </c>
      <c r="BH615" s="33">
        <v>-33.7991966222299</v>
      </c>
      <c r="BI615" s="34">
        <f t="shared" si="126"/>
        <v>75</v>
      </c>
      <c r="BJ615" s="34">
        <f t="shared" si="127"/>
        <v>74</v>
      </c>
      <c r="BK615" s="34">
        <f t="shared" si="128"/>
        <v>100</v>
      </c>
      <c r="BL615" s="34">
        <f t="shared" si="129"/>
        <v>54</v>
      </c>
      <c r="BM615" s="34">
        <f t="shared" si="130"/>
        <v>50</v>
      </c>
      <c r="BN615" s="34">
        <f t="shared" si="131"/>
        <v>100</v>
      </c>
      <c r="BO615" s="34">
        <f t="shared" si="132"/>
        <v>100</v>
      </c>
      <c r="BP615" s="34">
        <f t="shared" si="133"/>
        <v>57</v>
      </c>
      <c r="BQ615" s="35">
        <f t="shared" si="134"/>
        <v>56</v>
      </c>
      <c r="BR615" s="34">
        <f t="shared" si="135"/>
        <v>61</v>
      </c>
      <c r="BS615" s="35">
        <f t="shared" si="136"/>
        <v>80</v>
      </c>
      <c r="BT615" s="35">
        <f t="shared" si="137"/>
        <v>44</v>
      </c>
      <c r="BU615" s="35">
        <f t="shared" si="138"/>
        <v>50</v>
      </c>
      <c r="BV615" s="35">
        <f t="shared" si="139"/>
        <v>70</v>
      </c>
    </row>
    <row r="616" spans="2:74" hidden="1" x14ac:dyDescent="0.3">
      <c r="B616" s="6" t="s">
        <v>930</v>
      </c>
      <c r="C616" s="6">
        <v>202021030</v>
      </c>
      <c r="D616" s="6" t="s">
        <v>250</v>
      </c>
      <c r="E616" s="6" t="s">
        <v>251</v>
      </c>
      <c r="F616" s="6" t="s">
        <v>2708</v>
      </c>
      <c r="G616" s="6" t="s">
        <v>86</v>
      </c>
      <c r="H616" s="6" t="s">
        <v>78</v>
      </c>
      <c r="I616" s="22">
        <v>880000</v>
      </c>
      <c r="J616" s="22">
        <v>890000</v>
      </c>
      <c r="K616" s="22">
        <v>860000</v>
      </c>
      <c r="L616" s="22">
        <v>840000</v>
      </c>
      <c r="M616" s="22">
        <v>820000</v>
      </c>
      <c r="N616" s="22">
        <v>780000</v>
      </c>
      <c r="O616" s="23">
        <v>52</v>
      </c>
      <c r="P616" s="23">
        <v>63</v>
      </c>
      <c r="Q616" s="23">
        <v>82</v>
      </c>
      <c r="R616" s="22">
        <v>600</v>
      </c>
      <c r="S616" s="22">
        <v>540</v>
      </c>
      <c r="T616" s="24">
        <v>2.1</v>
      </c>
      <c r="U616" s="24">
        <v>-0.39999999999999991</v>
      </c>
      <c r="V616" s="24">
        <v>2.5</v>
      </c>
      <c r="W616" s="24">
        <v>3.1</v>
      </c>
      <c r="X616" s="25">
        <v>3.5454545454545454E-2</v>
      </c>
      <c r="Y616" s="24">
        <v>1.2</v>
      </c>
      <c r="Z616" s="24">
        <v>-0.5</v>
      </c>
      <c r="AA616" s="24">
        <v>1.7</v>
      </c>
      <c r="AB616" s="24">
        <v>2</v>
      </c>
      <c r="AC616" s="26">
        <v>0.31605562579013907</v>
      </c>
      <c r="AD616" s="24">
        <v>8.9143894453628967</v>
      </c>
      <c r="AE616" s="6">
        <v>630</v>
      </c>
      <c r="AF616" s="6">
        <v>635</v>
      </c>
      <c r="AG616" s="6">
        <v>499</v>
      </c>
      <c r="AH616" s="27">
        <v>13.414211438474869</v>
      </c>
      <c r="AI616" s="28">
        <v>745000</v>
      </c>
      <c r="AJ616" s="28">
        <v>770000</v>
      </c>
      <c r="AK616" s="28">
        <v>790000</v>
      </c>
      <c r="AL616" s="29">
        <v>-3.2467532467532464E-2</v>
      </c>
      <c r="AM616" s="29">
        <v>-5.6962025316455694E-2</v>
      </c>
      <c r="AN616" s="6">
        <v>2.1</v>
      </c>
      <c r="AO616" s="27">
        <v>-0.29999999999999982</v>
      </c>
      <c r="AP616" s="6">
        <v>2.4</v>
      </c>
      <c r="AQ616" s="26">
        <v>0.10080862533692722</v>
      </c>
      <c r="AR616" s="28">
        <v>540</v>
      </c>
      <c r="AS616" s="28">
        <v>500</v>
      </c>
      <c r="AT616" s="25">
        <v>0.08</v>
      </c>
      <c r="AU616" s="26">
        <v>8.0456501773261913E-2</v>
      </c>
      <c r="AV616" s="30">
        <v>1898.4</v>
      </c>
      <c r="AW616" s="24">
        <v>0.71579999999999999</v>
      </c>
      <c r="AX616" s="24">
        <v>0.28420000000000001</v>
      </c>
      <c r="AY616" s="24">
        <v>0.91520000000000001</v>
      </c>
      <c r="AZ616" s="24">
        <v>6.5699999999999995E-2</v>
      </c>
      <c r="BA616" s="24">
        <v>0.41139999999999999</v>
      </c>
      <c r="BB616" s="24">
        <v>0.3841</v>
      </c>
      <c r="BC616" s="24">
        <v>0.17369999999999999</v>
      </c>
      <c r="BD616" s="31">
        <v>5</v>
      </c>
      <c r="BE616" s="23">
        <v>77</v>
      </c>
      <c r="BF616" s="32" t="s">
        <v>3316</v>
      </c>
      <c r="BG616" s="33">
        <v>144.46648872410501</v>
      </c>
      <c r="BH616" s="33">
        <v>-37.242618915443899</v>
      </c>
      <c r="BI616" s="34">
        <f t="shared" si="126"/>
        <v>82</v>
      </c>
      <c r="BJ616" s="34">
        <f t="shared" si="127"/>
        <v>82</v>
      </c>
      <c r="BK616" s="34">
        <f t="shared" si="128"/>
        <v>1</v>
      </c>
      <c r="BL616" s="34">
        <f t="shared" si="129"/>
        <v>73</v>
      </c>
      <c r="BM616" s="34">
        <f t="shared" si="130"/>
        <v>1</v>
      </c>
      <c r="BN616" s="34">
        <f t="shared" si="131"/>
        <v>100</v>
      </c>
      <c r="BO616" s="34">
        <f t="shared" si="132"/>
        <v>91</v>
      </c>
      <c r="BP616" s="34">
        <f t="shared" si="133"/>
        <v>81</v>
      </c>
      <c r="BQ616" s="35">
        <f t="shared" si="134"/>
        <v>69</v>
      </c>
      <c r="BR616" s="34">
        <f t="shared" si="135"/>
        <v>61</v>
      </c>
      <c r="BS616" s="35">
        <f t="shared" si="136"/>
        <v>56</v>
      </c>
      <c r="BT616" s="35">
        <f t="shared" si="137"/>
        <v>97</v>
      </c>
      <c r="BU616" s="35">
        <f t="shared" si="138"/>
        <v>50</v>
      </c>
      <c r="BV616" s="35">
        <f t="shared" si="139"/>
        <v>70</v>
      </c>
    </row>
    <row r="617" spans="2:74" hidden="1" x14ac:dyDescent="0.3">
      <c r="B617" s="6" t="s">
        <v>931</v>
      </c>
      <c r="C617" s="6">
        <v>209021429</v>
      </c>
      <c r="D617" s="6" t="s">
        <v>794</v>
      </c>
      <c r="E617" s="6" t="s">
        <v>103</v>
      </c>
      <c r="F617" s="6" t="s">
        <v>689</v>
      </c>
      <c r="G617" s="6" t="s">
        <v>86</v>
      </c>
      <c r="H617" s="6" t="s">
        <v>78</v>
      </c>
      <c r="I617" s="22">
        <v>1200000</v>
      </c>
      <c r="J617" s="22">
        <v>1200000</v>
      </c>
      <c r="K617" s="22">
        <v>1250000</v>
      </c>
      <c r="L617" s="22">
        <v>1175000</v>
      </c>
      <c r="M617" s="22">
        <v>1170000</v>
      </c>
      <c r="N617" s="22">
        <v>1293000</v>
      </c>
      <c r="O617" s="23">
        <v>24</v>
      </c>
      <c r="P617" s="23">
        <v>24</v>
      </c>
      <c r="Q617" s="23">
        <v>25</v>
      </c>
      <c r="R617" s="22">
        <v>700</v>
      </c>
      <c r="S617" s="22">
        <v>670</v>
      </c>
      <c r="T617" s="24">
        <v>2.4</v>
      </c>
      <c r="U617" s="24">
        <v>-0.20000000000000018</v>
      </c>
      <c r="V617" s="24">
        <v>2.6</v>
      </c>
      <c r="W617" s="24">
        <v>2.9</v>
      </c>
      <c r="X617" s="25">
        <v>3.0333333333333334E-2</v>
      </c>
      <c r="Y617" s="24">
        <v>1.6</v>
      </c>
      <c r="Z617" s="24">
        <v>-1</v>
      </c>
      <c r="AA617" s="24">
        <v>2.6</v>
      </c>
      <c r="AB617" s="24">
        <v>3</v>
      </c>
      <c r="AC617" s="26">
        <v>0.31725888324873097</v>
      </c>
      <c r="AD617" s="24">
        <v>10.459084063144976</v>
      </c>
      <c r="AE617" s="6">
        <v>139</v>
      </c>
      <c r="AF617" s="6">
        <v>165</v>
      </c>
      <c r="AG617" s="6">
        <v>182</v>
      </c>
      <c r="AH617" s="27">
        <v>2.2658385093167706</v>
      </c>
      <c r="AI617" s="28">
        <v>948000</v>
      </c>
      <c r="AJ617" s="28">
        <v>1020000</v>
      </c>
      <c r="AK617" s="28">
        <v>915000</v>
      </c>
      <c r="AL617" s="29">
        <v>-7.0588235294117646E-2</v>
      </c>
      <c r="AM617" s="29">
        <v>3.6065573770491806E-2</v>
      </c>
      <c r="AN617" s="6">
        <v>2.5</v>
      </c>
      <c r="AO617" s="27">
        <v>0.10000000000000009</v>
      </c>
      <c r="AP617" s="6">
        <v>2.4</v>
      </c>
      <c r="AQ617" s="26">
        <v>5.9327731092436976E-2</v>
      </c>
      <c r="AR617" s="28">
        <v>595</v>
      </c>
      <c r="AS617" s="28">
        <v>550</v>
      </c>
      <c r="AT617" s="25">
        <v>8.1818181818181818E-2</v>
      </c>
      <c r="AU617" s="26">
        <v>-0.11238865800359532</v>
      </c>
      <c r="AV617" s="30">
        <v>2206.4</v>
      </c>
      <c r="AW617" s="24">
        <v>0.66610000000000003</v>
      </c>
      <c r="AX617" s="24">
        <v>0.33389999999999997</v>
      </c>
      <c r="AY617" s="24">
        <v>0.60119999999999996</v>
      </c>
      <c r="AZ617" s="24">
        <v>0.29730000000000001</v>
      </c>
      <c r="BA617" s="24">
        <v>0.3256</v>
      </c>
      <c r="BB617" s="24">
        <v>0.30919999999999997</v>
      </c>
      <c r="BC617" s="24">
        <v>0.3372</v>
      </c>
      <c r="BD617" s="31">
        <v>6</v>
      </c>
      <c r="BE617" s="23">
        <v>8</v>
      </c>
      <c r="BF617" s="32" t="s">
        <v>3317</v>
      </c>
      <c r="BG617" s="33">
        <v>144.98991580698899</v>
      </c>
      <c r="BH617" s="33">
        <v>-37.7403726037805</v>
      </c>
      <c r="BI617" s="34">
        <f t="shared" si="126"/>
        <v>77</v>
      </c>
      <c r="BJ617" s="34">
        <f t="shared" si="127"/>
        <v>75</v>
      </c>
      <c r="BK617" s="34">
        <f t="shared" si="128"/>
        <v>97</v>
      </c>
      <c r="BL617" s="34">
        <f t="shared" si="129"/>
        <v>100</v>
      </c>
      <c r="BM617" s="34">
        <f t="shared" si="130"/>
        <v>1</v>
      </c>
      <c r="BN617" s="34">
        <f t="shared" si="131"/>
        <v>76</v>
      </c>
      <c r="BO617" s="34">
        <f t="shared" si="132"/>
        <v>100</v>
      </c>
      <c r="BP617" s="34">
        <f t="shared" si="133"/>
        <v>62</v>
      </c>
      <c r="BQ617" s="35">
        <f t="shared" si="134"/>
        <v>52</v>
      </c>
      <c r="BR617" s="34">
        <f t="shared" si="135"/>
        <v>46</v>
      </c>
      <c r="BS617" s="35">
        <f t="shared" si="136"/>
        <v>56</v>
      </c>
      <c r="BT617" s="35">
        <f t="shared" si="137"/>
        <v>90</v>
      </c>
      <c r="BU617" s="35">
        <f t="shared" si="138"/>
        <v>60</v>
      </c>
      <c r="BV617" s="35">
        <f t="shared" si="139"/>
        <v>70</v>
      </c>
    </row>
    <row r="618" spans="2:74" hidden="1" x14ac:dyDescent="0.3">
      <c r="B618" s="6" t="s">
        <v>932</v>
      </c>
      <c r="C618" s="6">
        <v>210051250</v>
      </c>
      <c r="D618" s="6" t="s">
        <v>333</v>
      </c>
      <c r="E618" s="6" t="s">
        <v>146</v>
      </c>
      <c r="F618" s="6" t="s">
        <v>689</v>
      </c>
      <c r="G618" s="6" t="s">
        <v>86</v>
      </c>
      <c r="H618" s="6" t="s">
        <v>78</v>
      </c>
      <c r="I618" s="22">
        <v>734400</v>
      </c>
      <c r="J618" s="22">
        <v>720000</v>
      </c>
      <c r="K618" s="22">
        <v>710000</v>
      </c>
      <c r="L618" s="22">
        <v>755000</v>
      </c>
      <c r="M618" s="22">
        <v>740000</v>
      </c>
      <c r="N618" s="22">
        <v>720000</v>
      </c>
      <c r="O618" s="23">
        <v>28</v>
      </c>
      <c r="P618" s="23">
        <v>28</v>
      </c>
      <c r="Q618" s="23">
        <v>26</v>
      </c>
      <c r="R618" s="22">
        <v>540</v>
      </c>
      <c r="S618" s="22">
        <v>520</v>
      </c>
      <c r="T618" s="24">
        <v>2.6</v>
      </c>
      <c r="U618" s="24">
        <v>-0.19999999999999973</v>
      </c>
      <c r="V618" s="24">
        <v>2.8</v>
      </c>
      <c r="W618" s="24">
        <v>2.9</v>
      </c>
      <c r="X618" s="25">
        <v>3.8235294117647062E-2</v>
      </c>
      <c r="Y618" s="24">
        <v>2</v>
      </c>
      <c r="Z618" s="24">
        <v>-0.79999999999999982</v>
      </c>
      <c r="AA618" s="24">
        <v>2.8</v>
      </c>
      <c r="AB618" s="24">
        <v>3.7</v>
      </c>
      <c r="AC618" s="26">
        <v>0.34340659340659335</v>
      </c>
      <c r="AD618" s="24">
        <v>8.9814032121724416</v>
      </c>
      <c r="AE618" s="6">
        <v>922</v>
      </c>
      <c r="AF618" s="6">
        <v>985</v>
      </c>
      <c r="AG618" s="6">
        <v>822</v>
      </c>
      <c r="AH618" s="27">
        <v>5.5802717664821335</v>
      </c>
      <c r="AI618" s="28">
        <v>678000</v>
      </c>
      <c r="AJ618" s="28">
        <v>660000</v>
      </c>
      <c r="AK618" s="28">
        <v>655000</v>
      </c>
      <c r="AL618" s="29">
        <v>2.7272727272727271E-2</v>
      </c>
      <c r="AM618" s="29">
        <v>3.5114503816793895E-2</v>
      </c>
      <c r="AN618" s="6">
        <v>2.9</v>
      </c>
      <c r="AO618" s="27">
        <v>0.10000000000000009</v>
      </c>
      <c r="AP618" s="6">
        <v>2.8</v>
      </c>
      <c r="AQ618" s="26">
        <v>7.6103896103896104E-2</v>
      </c>
      <c r="AR618" s="28">
        <v>550</v>
      </c>
      <c r="AS618" s="28">
        <v>510</v>
      </c>
      <c r="AT618" s="25">
        <v>7.8431372549019607E-2</v>
      </c>
      <c r="AU618" s="26">
        <v>-0.10911456360138638</v>
      </c>
      <c r="AV618" s="30">
        <v>1572.4800000000002</v>
      </c>
      <c r="AW618" s="24">
        <v>0.64059999999999995</v>
      </c>
      <c r="AX618" s="24">
        <v>0.3594</v>
      </c>
      <c r="AY618" s="24">
        <v>0.60150000000000003</v>
      </c>
      <c r="AZ618" s="24">
        <v>0.39779999999999999</v>
      </c>
      <c r="BA618" s="24">
        <v>0.31990000000000002</v>
      </c>
      <c r="BB618" s="24">
        <v>0.31</v>
      </c>
      <c r="BC618" s="24">
        <v>0.33589999999999998</v>
      </c>
      <c r="BD618" s="31">
        <v>4.5</v>
      </c>
      <c r="BE618" s="23">
        <v>15</v>
      </c>
      <c r="BF618" s="32" t="s">
        <v>3318</v>
      </c>
      <c r="BG618" s="33">
        <v>144.87782572173799</v>
      </c>
      <c r="BH618" s="33">
        <v>-37.694597341055598</v>
      </c>
      <c r="BI618" s="34">
        <f t="shared" si="126"/>
        <v>74</v>
      </c>
      <c r="BJ618" s="34">
        <f t="shared" si="127"/>
        <v>69</v>
      </c>
      <c r="BK618" s="34">
        <f t="shared" si="128"/>
        <v>56</v>
      </c>
      <c r="BL618" s="34">
        <f t="shared" si="129"/>
        <v>100</v>
      </c>
      <c r="BM618" s="34">
        <f t="shared" si="130"/>
        <v>15</v>
      </c>
      <c r="BN618" s="34">
        <f t="shared" si="131"/>
        <v>100</v>
      </c>
      <c r="BO618" s="34">
        <f t="shared" si="132"/>
        <v>100</v>
      </c>
      <c r="BP618" s="34">
        <f t="shared" si="133"/>
        <v>60</v>
      </c>
      <c r="BQ618" s="35">
        <f t="shared" si="134"/>
        <v>78</v>
      </c>
      <c r="BR618" s="34">
        <f t="shared" si="135"/>
        <v>61</v>
      </c>
      <c r="BS618" s="35">
        <f t="shared" si="136"/>
        <v>38</v>
      </c>
      <c r="BT618" s="35">
        <f t="shared" si="137"/>
        <v>84</v>
      </c>
      <c r="BU618" s="35">
        <f t="shared" si="138"/>
        <v>45</v>
      </c>
      <c r="BV618" s="35">
        <f t="shared" si="139"/>
        <v>70</v>
      </c>
    </row>
    <row r="619" spans="2:74" hidden="1" x14ac:dyDescent="0.3">
      <c r="B619" s="6" t="s">
        <v>933</v>
      </c>
      <c r="C619" s="6">
        <v>214011375</v>
      </c>
      <c r="D619" s="6" t="s">
        <v>486</v>
      </c>
      <c r="E619" s="6" t="s">
        <v>487</v>
      </c>
      <c r="F619" s="6" t="s">
        <v>689</v>
      </c>
      <c r="G619" s="6" t="s">
        <v>86</v>
      </c>
      <c r="H619" s="6" t="s">
        <v>78</v>
      </c>
      <c r="I619" s="22">
        <v>790000</v>
      </c>
      <c r="J619" s="22">
        <v>795000</v>
      </c>
      <c r="K619" s="22">
        <v>840000</v>
      </c>
      <c r="L619" s="22">
        <v>842000</v>
      </c>
      <c r="M619" s="22">
        <v>835000</v>
      </c>
      <c r="N619" s="22">
        <v>865000</v>
      </c>
      <c r="O619" s="23">
        <v>33</v>
      </c>
      <c r="P619" s="23">
        <v>33</v>
      </c>
      <c r="Q619" s="23">
        <v>25</v>
      </c>
      <c r="R619" s="22">
        <v>580</v>
      </c>
      <c r="S619" s="22">
        <v>550</v>
      </c>
      <c r="T619" s="24">
        <v>3.1</v>
      </c>
      <c r="U619" s="24">
        <v>0</v>
      </c>
      <c r="V619" s="24">
        <v>3.1</v>
      </c>
      <c r="W619" s="24">
        <v>2.4</v>
      </c>
      <c r="X619" s="25">
        <v>3.8177215189873416E-2</v>
      </c>
      <c r="Y619" s="24">
        <v>2.5</v>
      </c>
      <c r="Z619" s="24">
        <v>-0.79999999999999982</v>
      </c>
      <c r="AA619" s="24">
        <v>3.3</v>
      </c>
      <c r="AB619" s="24">
        <v>3.2</v>
      </c>
      <c r="AC619" s="26">
        <v>0.34523809523809518</v>
      </c>
      <c r="AD619" s="24">
        <v>9.043040293040292</v>
      </c>
      <c r="AE619" s="6">
        <v>247</v>
      </c>
      <c r="AF619" s="6">
        <v>345</v>
      </c>
      <c r="AG619" s="6">
        <v>375</v>
      </c>
      <c r="AH619" s="27">
        <v>1.9607390300230945</v>
      </c>
      <c r="AI619" s="28">
        <v>799000</v>
      </c>
      <c r="AJ619" s="28">
        <v>786000</v>
      </c>
      <c r="AK619" s="28">
        <v>765000</v>
      </c>
      <c r="AL619" s="29">
        <v>1.653944020356234E-2</v>
      </c>
      <c r="AM619" s="29">
        <v>4.4444444444444446E-2</v>
      </c>
      <c r="AN619" s="6">
        <v>3.3</v>
      </c>
      <c r="AO619" s="27">
        <v>-0.10000000000000009</v>
      </c>
      <c r="AP619" s="6">
        <v>3.4</v>
      </c>
      <c r="AQ619" s="26">
        <v>8.3678160919540237E-2</v>
      </c>
      <c r="AR619" s="28">
        <v>580</v>
      </c>
      <c r="AS619" s="28">
        <v>540</v>
      </c>
      <c r="AT619" s="25">
        <v>7.407407407407407E-2</v>
      </c>
      <c r="AU619" s="26">
        <v>-0.1329118729967782</v>
      </c>
      <c r="AV619" s="30">
        <v>1680.0000000000002</v>
      </c>
      <c r="AW619" s="24">
        <v>0.62890000000000001</v>
      </c>
      <c r="AX619" s="24">
        <v>0.37109999999999999</v>
      </c>
      <c r="AY619" s="24">
        <v>0.73629999999999995</v>
      </c>
      <c r="AZ619" s="24">
        <v>0.23169999999999999</v>
      </c>
      <c r="BA619" s="24">
        <v>0.27510000000000001</v>
      </c>
      <c r="BB619" s="24">
        <v>0.3538</v>
      </c>
      <c r="BC619" s="24">
        <v>0.32929999999999998</v>
      </c>
      <c r="BD619" s="31">
        <v>6</v>
      </c>
      <c r="BE619" s="23">
        <v>36</v>
      </c>
      <c r="BF619" s="32" t="s">
        <v>3319</v>
      </c>
      <c r="BG619" s="33">
        <v>145.14157240593701</v>
      </c>
      <c r="BH619" s="33">
        <v>-38.103904401585602</v>
      </c>
      <c r="BI619" s="34">
        <f t="shared" si="126"/>
        <v>65</v>
      </c>
      <c r="BJ619" s="34">
        <f t="shared" si="127"/>
        <v>62</v>
      </c>
      <c r="BK619" s="34">
        <f t="shared" si="128"/>
        <v>100</v>
      </c>
      <c r="BL619" s="34">
        <f t="shared" si="129"/>
        <v>100</v>
      </c>
      <c r="BM619" s="34">
        <f t="shared" si="130"/>
        <v>9</v>
      </c>
      <c r="BN619" s="34">
        <f t="shared" si="131"/>
        <v>100</v>
      </c>
      <c r="BO619" s="34">
        <f t="shared" si="132"/>
        <v>100</v>
      </c>
      <c r="BP619" s="34">
        <f t="shared" si="133"/>
        <v>51</v>
      </c>
      <c r="BQ619" s="35">
        <f t="shared" si="134"/>
        <v>77</v>
      </c>
      <c r="BR619" s="34">
        <f t="shared" si="135"/>
        <v>60</v>
      </c>
      <c r="BS619" s="35">
        <f t="shared" si="136"/>
        <v>37</v>
      </c>
      <c r="BT619" s="35">
        <f t="shared" si="137"/>
        <v>75</v>
      </c>
      <c r="BU619" s="35">
        <f t="shared" si="138"/>
        <v>60</v>
      </c>
      <c r="BV619" s="35">
        <f t="shared" si="139"/>
        <v>70</v>
      </c>
    </row>
    <row r="620" spans="2:74" hidden="1" x14ac:dyDescent="0.3">
      <c r="B620" s="6" t="s">
        <v>934</v>
      </c>
      <c r="C620" s="6">
        <v>215011388</v>
      </c>
      <c r="D620" s="6" t="s">
        <v>119</v>
      </c>
      <c r="E620" s="6" t="s">
        <v>117</v>
      </c>
      <c r="F620" s="6" t="s">
        <v>934</v>
      </c>
      <c r="G620" s="6" t="s">
        <v>86</v>
      </c>
      <c r="H620" s="6" t="s">
        <v>78</v>
      </c>
      <c r="I620" s="22">
        <v>435000</v>
      </c>
      <c r="J620" s="22">
        <v>429000</v>
      </c>
      <c r="K620" s="22">
        <v>399000</v>
      </c>
      <c r="L620" s="22">
        <v>395500</v>
      </c>
      <c r="M620" s="22">
        <v>395000</v>
      </c>
      <c r="N620" s="22">
        <v>390000</v>
      </c>
      <c r="O620" s="23">
        <v>41</v>
      </c>
      <c r="P620" s="23">
        <v>41</v>
      </c>
      <c r="Q620" s="23">
        <v>42</v>
      </c>
      <c r="R620" s="22">
        <v>385</v>
      </c>
      <c r="S620" s="22">
        <v>385</v>
      </c>
      <c r="T620" s="24">
        <v>3</v>
      </c>
      <c r="U620" s="24">
        <v>-0.29999999999999982</v>
      </c>
      <c r="V620" s="24">
        <v>3.3</v>
      </c>
      <c r="W620" s="24">
        <v>3.3</v>
      </c>
      <c r="X620" s="25">
        <v>4.6022988505747126E-2</v>
      </c>
      <c r="Y620" s="24">
        <v>2.6</v>
      </c>
      <c r="Z620" s="24">
        <v>-1.1000000000000001</v>
      </c>
      <c r="AA620" s="24">
        <v>3.7</v>
      </c>
      <c r="AB620" s="24">
        <v>3.7</v>
      </c>
      <c r="AC620" s="26">
        <v>0.25519673348181143</v>
      </c>
      <c r="AD620" s="24">
        <v>5.544983969260139</v>
      </c>
      <c r="AE620" s="6">
        <v>381</v>
      </c>
      <c r="AF620" s="6">
        <v>413</v>
      </c>
      <c r="AG620" s="6">
        <v>407</v>
      </c>
      <c r="AH620" s="27">
        <v>5.3195876288659791</v>
      </c>
      <c r="AI620" s="28">
        <v>360000</v>
      </c>
      <c r="AJ620" s="28">
        <v>347000</v>
      </c>
      <c r="AK620" s="28">
        <v>355000</v>
      </c>
      <c r="AL620" s="29">
        <v>3.7463976945244955E-2</v>
      </c>
      <c r="AM620" s="29">
        <v>1.4084507042253521E-2</v>
      </c>
      <c r="AN620" s="6">
        <v>2.6</v>
      </c>
      <c r="AO620" s="27">
        <v>0.10000000000000009</v>
      </c>
      <c r="AP620" s="6">
        <v>2.5</v>
      </c>
      <c r="AQ620" s="26">
        <v>7.7558569667077679E-2</v>
      </c>
      <c r="AR620" s="28">
        <v>380</v>
      </c>
      <c r="AS620" s="28">
        <v>360</v>
      </c>
      <c r="AT620" s="25">
        <v>5.5555555555555552E-2</v>
      </c>
      <c r="AU620" s="26">
        <v>0.29349772911318517</v>
      </c>
      <c r="AV620" s="30">
        <v>1508.64</v>
      </c>
      <c r="AW620" s="24">
        <v>0.64249999999999996</v>
      </c>
      <c r="AX620" s="24">
        <v>0.35749999999999998</v>
      </c>
      <c r="AY620" s="24">
        <v>0.89459999999999995</v>
      </c>
      <c r="AZ620" s="24">
        <v>5.0099999999999999E-2</v>
      </c>
      <c r="BA620" s="24">
        <v>0.3679</v>
      </c>
      <c r="BB620" s="24">
        <v>0.32229999999999998</v>
      </c>
      <c r="BC620" s="24">
        <v>0.27639999999999998</v>
      </c>
      <c r="BD620" s="31">
        <v>6</v>
      </c>
      <c r="BE620" s="23">
        <v>271</v>
      </c>
      <c r="BF620" s="32" t="s">
        <v>3320</v>
      </c>
      <c r="BG620" s="33">
        <v>142.218000458983</v>
      </c>
      <c r="BH620" s="33">
        <v>-36.727567000807497</v>
      </c>
      <c r="BI620" s="34">
        <f t="shared" si="126"/>
        <v>67</v>
      </c>
      <c r="BJ620" s="34">
        <f t="shared" si="127"/>
        <v>74</v>
      </c>
      <c r="BK620" s="34">
        <f t="shared" si="128"/>
        <v>59</v>
      </c>
      <c r="BL620" s="34">
        <f t="shared" si="129"/>
        <v>3</v>
      </c>
      <c r="BM620" s="34">
        <f t="shared" si="130"/>
        <v>20</v>
      </c>
      <c r="BN620" s="34">
        <f t="shared" si="131"/>
        <v>100</v>
      </c>
      <c r="BO620" s="34">
        <f t="shared" si="132"/>
        <v>58</v>
      </c>
      <c r="BP620" s="34">
        <f t="shared" si="133"/>
        <v>71</v>
      </c>
      <c r="BQ620" s="35">
        <f t="shared" si="134"/>
        <v>100</v>
      </c>
      <c r="BR620" s="34">
        <f t="shared" si="135"/>
        <v>95</v>
      </c>
      <c r="BS620" s="35">
        <f t="shared" si="136"/>
        <v>97</v>
      </c>
      <c r="BT620" s="35">
        <f t="shared" si="137"/>
        <v>74</v>
      </c>
      <c r="BU620" s="35">
        <f t="shared" si="138"/>
        <v>60</v>
      </c>
      <c r="BV620" s="35">
        <f t="shared" si="139"/>
        <v>70</v>
      </c>
    </row>
    <row r="621" spans="2:74" hidden="1" x14ac:dyDescent="0.3">
      <c r="B621" s="6" t="s">
        <v>935</v>
      </c>
      <c r="C621" s="6">
        <v>216031418</v>
      </c>
      <c r="D621" s="6" t="s">
        <v>837</v>
      </c>
      <c r="E621" s="6" t="s">
        <v>837</v>
      </c>
      <c r="F621" s="6" t="s">
        <v>2708</v>
      </c>
      <c r="G621" s="6" t="s">
        <v>86</v>
      </c>
      <c r="H621" s="6" t="s">
        <v>78</v>
      </c>
      <c r="I621" s="22">
        <v>661470</v>
      </c>
      <c r="J621" s="22">
        <v>650000</v>
      </c>
      <c r="K621" s="22">
        <v>620000</v>
      </c>
      <c r="L621" s="22">
        <v>632000</v>
      </c>
      <c r="M621" s="22">
        <v>635000</v>
      </c>
      <c r="N621" s="22">
        <v>630000</v>
      </c>
      <c r="O621" s="23">
        <v>52</v>
      </c>
      <c r="P621" s="23">
        <v>54</v>
      </c>
      <c r="Q621" s="23">
        <v>71</v>
      </c>
      <c r="R621" s="22">
        <v>420</v>
      </c>
      <c r="S621" s="22">
        <v>445</v>
      </c>
      <c r="T621" s="24">
        <v>1.8</v>
      </c>
      <c r="U621" s="24">
        <v>-9.9999999999999867E-2</v>
      </c>
      <c r="V621" s="24">
        <v>1.9</v>
      </c>
      <c r="W621" s="24">
        <v>1.8</v>
      </c>
      <c r="X621" s="25">
        <v>3.301737040228582E-2</v>
      </c>
      <c r="Y621" s="24">
        <v>0.6</v>
      </c>
      <c r="Z621" s="24">
        <v>-0.4</v>
      </c>
      <c r="AA621" s="24">
        <v>1</v>
      </c>
      <c r="AB621" s="24">
        <v>1.5</v>
      </c>
      <c r="AC621" s="26">
        <v>0.23034398034398032</v>
      </c>
      <c r="AD621" s="24">
        <v>6.9764483826983827</v>
      </c>
      <c r="AE621" s="6">
        <v>323</v>
      </c>
      <c r="AF621" s="6">
        <v>438</v>
      </c>
      <c r="AG621" s="6">
        <v>374</v>
      </c>
      <c r="AH621" s="27">
        <v>4.8754534461910515</v>
      </c>
      <c r="AI621" s="28">
        <v>490000</v>
      </c>
      <c r="AJ621" s="28">
        <v>480000</v>
      </c>
      <c r="AK621" s="28">
        <v>458000</v>
      </c>
      <c r="AL621" s="29">
        <v>2.0833333333333332E-2</v>
      </c>
      <c r="AM621" s="29">
        <v>6.9868995633187769E-2</v>
      </c>
      <c r="AN621" s="6">
        <v>2.9</v>
      </c>
      <c r="AO621" s="27">
        <v>0.10000000000000009</v>
      </c>
      <c r="AP621" s="6">
        <v>2.8</v>
      </c>
      <c r="AQ621" s="26">
        <v>9.0476190476190474E-2</v>
      </c>
      <c r="AR621" s="28">
        <v>480</v>
      </c>
      <c r="AS621" s="28">
        <v>460</v>
      </c>
      <c r="AT621" s="25">
        <v>4.3478260869565216E-2</v>
      </c>
      <c r="AU621" s="26">
        <v>0.32351531373015374</v>
      </c>
      <c r="AV621" s="30">
        <v>1823.3600000000001</v>
      </c>
      <c r="AW621" s="24">
        <v>0.7893</v>
      </c>
      <c r="AX621" s="24">
        <v>0.2107</v>
      </c>
      <c r="AY621" s="24">
        <v>0.98250000000000004</v>
      </c>
      <c r="AZ621" s="24">
        <v>0</v>
      </c>
      <c r="BA621" s="24">
        <v>0.40310000000000001</v>
      </c>
      <c r="BB621" s="24">
        <v>0.41980000000000001</v>
      </c>
      <c r="BC621" s="24">
        <v>0.11219999999999999</v>
      </c>
      <c r="BD621" s="31">
        <v>4</v>
      </c>
      <c r="BE621" s="23">
        <v>168</v>
      </c>
      <c r="BF621" s="32" t="s">
        <v>3321</v>
      </c>
      <c r="BG621" s="33">
        <v>145.63931345900701</v>
      </c>
      <c r="BH621" s="33">
        <v>-36.405172380602103</v>
      </c>
      <c r="BI621" s="34">
        <f t="shared" si="126"/>
        <v>87</v>
      </c>
      <c r="BJ621" s="34">
        <f t="shared" si="127"/>
        <v>69</v>
      </c>
      <c r="BK621" s="34">
        <f t="shared" si="128"/>
        <v>64</v>
      </c>
      <c r="BL621" s="34">
        <f t="shared" si="129"/>
        <v>1</v>
      </c>
      <c r="BM621" s="34">
        <f t="shared" si="130"/>
        <v>11</v>
      </c>
      <c r="BN621" s="34">
        <f t="shared" si="131"/>
        <v>100</v>
      </c>
      <c r="BO621" s="34">
        <f t="shared" si="132"/>
        <v>74</v>
      </c>
      <c r="BP621" s="34">
        <f t="shared" si="133"/>
        <v>79</v>
      </c>
      <c r="BQ621" s="35">
        <f t="shared" si="134"/>
        <v>60</v>
      </c>
      <c r="BR621" s="34">
        <f t="shared" si="135"/>
        <v>80</v>
      </c>
      <c r="BS621" s="35">
        <f t="shared" si="136"/>
        <v>100</v>
      </c>
      <c r="BT621" s="35">
        <f t="shared" si="137"/>
        <v>100</v>
      </c>
      <c r="BU621" s="35">
        <f t="shared" si="138"/>
        <v>40</v>
      </c>
      <c r="BV621" s="35">
        <f t="shared" si="139"/>
        <v>70</v>
      </c>
    </row>
    <row r="622" spans="2:74" hidden="1" x14ac:dyDescent="0.3">
      <c r="B622" s="6" t="s">
        <v>936</v>
      </c>
      <c r="C622" s="6">
        <v>305041134</v>
      </c>
      <c r="D622" s="6" t="s">
        <v>897</v>
      </c>
      <c r="E622" s="6" t="s">
        <v>337</v>
      </c>
      <c r="F622" s="6" t="s">
        <v>2780</v>
      </c>
      <c r="G622" s="6" t="s">
        <v>97</v>
      </c>
      <c r="H622" s="6" t="s">
        <v>78</v>
      </c>
      <c r="I622" s="22">
        <v>1900000</v>
      </c>
      <c r="J622" s="22">
        <v>1900000</v>
      </c>
      <c r="K622" s="22">
        <v>1818000</v>
      </c>
      <c r="L622" s="22">
        <v>1820000</v>
      </c>
      <c r="M622" s="22">
        <v>1833000</v>
      </c>
      <c r="N622" s="22">
        <v>1820000</v>
      </c>
      <c r="O622" s="23">
        <v>32</v>
      </c>
      <c r="P622" s="23">
        <v>36</v>
      </c>
      <c r="Q622" s="23">
        <v>36</v>
      </c>
      <c r="R622" s="22">
        <v>850</v>
      </c>
      <c r="S622" s="22">
        <v>850</v>
      </c>
      <c r="T622" s="24">
        <v>3.1</v>
      </c>
      <c r="U622" s="24">
        <v>-0.10000000000000009</v>
      </c>
      <c r="V622" s="24">
        <v>3.2</v>
      </c>
      <c r="W622" s="24">
        <v>3.2</v>
      </c>
      <c r="X622" s="25">
        <v>2.3263157894736843E-2</v>
      </c>
      <c r="Y622" s="24">
        <v>3.1</v>
      </c>
      <c r="Z622" s="24">
        <v>-1.1999999999999997</v>
      </c>
      <c r="AA622" s="24">
        <v>4.3</v>
      </c>
      <c r="AB622" s="24">
        <v>4.5</v>
      </c>
      <c r="AC622" s="26">
        <v>0.22275567109732064</v>
      </c>
      <c r="AD622" s="24">
        <v>9.5754700245454583</v>
      </c>
      <c r="AE622" s="6">
        <v>166</v>
      </c>
      <c r="AF622" s="6">
        <v>196</v>
      </c>
      <c r="AG622" s="6">
        <v>137</v>
      </c>
      <c r="AH622" s="27">
        <v>3.8078902229845624</v>
      </c>
      <c r="AI622" s="28">
        <v>1850000</v>
      </c>
      <c r="AJ622" s="28">
        <v>1625000</v>
      </c>
      <c r="AK622" s="28">
        <v>1550000</v>
      </c>
      <c r="AL622" s="29">
        <v>0.13846153846153847</v>
      </c>
      <c r="AM622" s="29">
        <v>0.19354838709677419</v>
      </c>
      <c r="AN622" s="6">
        <v>2.5</v>
      </c>
      <c r="AO622" s="27">
        <v>-0.10000000000000009</v>
      </c>
      <c r="AP622" s="6">
        <v>2.6</v>
      </c>
      <c r="AQ622" s="26">
        <v>0.13417721518987341</v>
      </c>
      <c r="AR622" s="28">
        <v>810</v>
      </c>
      <c r="AS622" s="28">
        <v>775</v>
      </c>
      <c r="AT622" s="25">
        <v>4.5161290322580643E-2</v>
      </c>
      <c r="AU622" s="26">
        <v>0.38384204739233063</v>
      </c>
      <c r="AV622" s="30">
        <v>3815.84</v>
      </c>
      <c r="AW622" s="24">
        <v>0.7722</v>
      </c>
      <c r="AX622" s="24">
        <v>0.2278</v>
      </c>
      <c r="AY622" s="24">
        <v>0.81699999999999995</v>
      </c>
      <c r="AZ622" s="24">
        <v>8.5099999999999995E-2</v>
      </c>
      <c r="BA622" s="24">
        <v>0.33739999999999998</v>
      </c>
      <c r="BB622" s="24">
        <v>0.43130000000000002</v>
      </c>
      <c r="BC622" s="24">
        <v>0.21179999999999999</v>
      </c>
      <c r="BD622" s="31">
        <v>10</v>
      </c>
      <c r="BE622" s="23">
        <v>5</v>
      </c>
      <c r="BF622" s="32" t="s">
        <v>3322</v>
      </c>
      <c r="BG622" s="33">
        <v>152.97687509561601</v>
      </c>
      <c r="BH622" s="33">
        <v>-27.462589005034101</v>
      </c>
      <c r="BI622" s="34">
        <f t="shared" si="126"/>
        <v>65</v>
      </c>
      <c r="BJ622" s="34">
        <f t="shared" si="127"/>
        <v>75</v>
      </c>
      <c r="BK622" s="34">
        <f t="shared" si="128"/>
        <v>78</v>
      </c>
      <c r="BL622" s="34">
        <f t="shared" si="129"/>
        <v>1</v>
      </c>
      <c r="BM622" s="34">
        <f t="shared" si="130"/>
        <v>70</v>
      </c>
      <c r="BN622" s="34">
        <f t="shared" si="131"/>
        <v>100</v>
      </c>
      <c r="BO622" s="34">
        <f t="shared" si="132"/>
        <v>100</v>
      </c>
      <c r="BP622" s="34">
        <f t="shared" si="133"/>
        <v>64</v>
      </c>
      <c r="BQ622" s="35">
        <f t="shared" si="134"/>
        <v>28</v>
      </c>
      <c r="BR622" s="34">
        <f t="shared" si="135"/>
        <v>55</v>
      </c>
      <c r="BS622" s="35">
        <f t="shared" si="136"/>
        <v>100</v>
      </c>
      <c r="BT622" s="35">
        <f t="shared" si="137"/>
        <v>65</v>
      </c>
      <c r="BU622" s="35">
        <f t="shared" si="138"/>
        <v>100</v>
      </c>
      <c r="BV622" s="35">
        <f t="shared" si="139"/>
        <v>70</v>
      </c>
    </row>
    <row r="623" spans="2:74" hidden="1" x14ac:dyDescent="0.3">
      <c r="B623" s="6" t="s">
        <v>937</v>
      </c>
      <c r="C623" s="6">
        <v>308031206</v>
      </c>
      <c r="D623" s="6" t="s">
        <v>372</v>
      </c>
      <c r="E623" s="6" t="s">
        <v>370</v>
      </c>
      <c r="F623" s="6" t="s">
        <v>2698</v>
      </c>
      <c r="G623" s="6" t="s">
        <v>97</v>
      </c>
      <c r="H623" s="6" t="s">
        <v>78</v>
      </c>
      <c r="I623" s="22">
        <v>563410</v>
      </c>
      <c r="J623" s="22">
        <v>563410</v>
      </c>
      <c r="K623" s="22">
        <v>490000</v>
      </c>
      <c r="L623" s="22">
        <v>600000</v>
      </c>
      <c r="M623" s="22">
        <v>580000</v>
      </c>
      <c r="N623" s="22">
        <v>480000</v>
      </c>
      <c r="O623" s="23">
        <v>58</v>
      </c>
      <c r="P623" s="23">
        <v>64</v>
      </c>
      <c r="Q623" s="23">
        <v>62</v>
      </c>
      <c r="R623" s="22">
        <v>400</v>
      </c>
      <c r="S623" s="22">
        <v>530</v>
      </c>
      <c r="T623" s="24">
        <v>2</v>
      </c>
      <c r="U623" s="24">
        <v>-0.39999999999999991</v>
      </c>
      <c r="V623" s="24">
        <v>2.4</v>
      </c>
      <c r="W623" s="24">
        <v>2.2000000000000002</v>
      </c>
      <c r="X623" s="25">
        <v>3.6918052572726789E-2</v>
      </c>
      <c r="Y623" s="24">
        <v>0.1</v>
      </c>
      <c r="Z623" s="24">
        <v>0</v>
      </c>
      <c r="AA623" s="24">
        <v>0.1</v>
      </c>
      <c r="AB623" s="24">
        <v>0.1</v>
      </c>
      <c r="AC623" s="26">
        <v>0.24853365145640718</v>
      </c>
      <c r="AD623" s="24">
        <v>6.7320357964929984</v>
      </c>
      <c r="AE623" s="6">
        <v>526</v>
      </c>
      <c r="AF623" s="6">
        <v>536</v>
      </c>
      <c r="AG623" s="6">
        <v>437</v>
      </c>
      <c r="AH623" s="27">
        <v>3.2511700468018723</v>
      </c>
      <c r="AI623" s="28">
        <v>550000</v>
      </c>
      <c r="AJ623" s="28">
        <v>470000</v>
      </c>
      <c r="AK623" s="28">
        <v>395000</v>
      </c>
      <c r="AL623" s="29">
        <v>0.1702127659574468</v>
      </c>
      <c r="AM623" s="29">
        <v>0.39240506329113922</v>
      </c>
      <c r="AN623" s="6">
        <v>3.3</v>
      </c>
      <c r="AO623" s="27">
        <v>-0.60000000000000009</v>
      </c>
      <c r="AP623" s="6">
        <v>3.9</v>
      </c>
      <c r="AQ623" s="26">
        <v>6.6666666666666666E-2</v>
      </c>
      <c r="AR623" s="28">
        <v>520</v>
      </c>
      <c r="AS623" s="28">
        <v>490</v>
      </c>
      <c r="AT623" s="25">
        <v>6.1224489795918366E-2</v>
      </c>
      <c r="AU623" s="26">
        <v>0.42999881663965067</v>
      </c>
      <c r="AV623" s="30">
        <v>1609.44</v>
      </c>
      <c r="AW623" s="24">
        <v>0.76160000000000005</v>
      </c>
      <c r="AX623" s="24">
        <v>0.2384</v>
      </c>
      <c r="AY623" s="24">
        <v>0.97609999999999997</v>
      </c>
      <c r="AZ623" s="24">
        <v>0</v>
      </c>
      <c r="BA623" s="24">
        <v>0.43130000000000002</v>
      </c>
      <c r="BB623" s="24">
        <v>0.39250000000000002</v>
      </c>
      <c r="BC623" s="24">
        <v>0.12089999999999999</v>
      </c>
      <c r="BD623" s="31">
        <v>3</v>
      </c>
      <c r="BE623" s="23">
        <v>490</v>
      </c>
      <c r="BF623" s="32" t="s">
        <v>3323</v>
      </c>
      <c r="BG623" s="33">
        <v>150.63626431359799</v>
      </c>
      <c r="BH623" s="33">
        <v>-23.636654207365002</v>
      </c>
      <c r="BI623" s="34">
        <f t="shared" si="126"/>
        <v>84</v>
      </c>
      <c r="BJ623" s="34">
        <f t="shared" si="127"/>
        <v>62</v>
      </c>
      <c r="BK623" s="34">
        <f t="shared" si="128"/>
        <v>85</v>
      </c>
      <c r="BL623" s="34">
        <f t="shared" si="129"/>
        <v>1</v>
      </c>
      <c r="BM623" s="34">
        <f t="shared" si="130"/>
        <v>85</v>
      </c>
      <c r="BN623" s="34">
        <f t="shared" si="131"/>
        <v>87</v>
      </c>
      <c r="BO623" s="34">
        <f t="shared" si="132"/>
        <v>30</v>
      </c>
      <c r="BP623" s="34">
        <f t="shared" si="133"/>
        <v>85</v>
      </c>
      <c r="BQ623" s="35">
        <f t="shared" si="134"/>
        <v>73</v>
      </c>
      <c r="BR623" s="34">
        <f t="shared" si="135"/>
        <v>83</v>
      </c>
      <c r="BS623" s="35">
        <f t="shared" si="136"/>
        <v>100</v>
      </c>
      <c r="BT623" s="35">
        <f t="shared" si="137"/>
        <v>100</v>
      </c>
      <c r="BU623" s="35">
        <f t="shared" si="138"/>
        <v>30</v>
      </c>
      <c r="BV623" s="35">
        <f t="shared" si="139"/>
        <v>70</v>
      </c>
    </row>
    <row r="624" spans="2:74" hidden="1" x14ac:dyDescent="0.3">
      <c r="B624" s="6" t="s">
        <v>938</v>
      </c>
      <c r="C624" s="6">
        <v>505011080</v>
      </c>
      <c r="D624" s="6" t="s">
        <v>242</v>
      </c>
      <c r="E624" s="6" t="s">
        <v>243</v>
      </c>
      <c r="F624" s="6" t="s">
        <v>2720</v>
      </c>
      <c r="G624" s="6" t="s">
        <v>93</v>
      </c>
      <c r="H624" s="6" t="s">
        <v>78</v>
      </c>
      <c r="I624" s="22">
        <v>1275000</v>
      </c>
      <c r="J624" s="22">
        <v>1256600</v>
      </c>
      <c r="K624" s="22">
        <v>1076100</v>
      </c>
      <c r="L624" s="22">
        <v>1280000</v>
      </c>
      <c r="M624" s="22">
        <v>1275000</v>
      </c>
      <c r="N624" s="22">
        <v>1108000</v>
      </c>
      <c r="O624" s="23">
        <v>31</v>
      </c>
      <c r="P624" s="23">
        <v>31</v>
      </c>
      <c r="Q624" s="23">
        <v>39</v>
      </c>
      <c r="R624" s="22">
        <v>900</v>
      </c>
      <c r="S624" s="22">
        <v>830</v>
      </c>
      <c r="T624" s="24">
        <v>3.5</v>
      </c>
      <c r="U624" s="24">
        <v>-0.20000000000000018</v>
      </c>
      <c r="V624" s="24">
        <v>3.7</v>
      </c>
      <c r="W624" s="24">
        <v>3.5</v>
      </c>
      <c r="X624" s="25">
        <v>3.6705882352941178E-2</v>
      </c>
      <c r="Y624" s="24">
        <v>2.5</v>
      </c>
      <c r="Z624" s="24">
        <v>-1</v>
      </c>
      <c r="AA624" s="24">
        <v>3.5</v>
      </c>
      <c r="AB624" s="24">
        <v>3.3</v>
      </c>
      <c r="AC624" s="26">
        <v>0.32402073732718889</v>
      </c>
      <c r="AD624" s="24">
        <v>8.8274880361573906</v>
      </c>
      <c r="AE624" s="6">
        <v>359</v>
      </c>
      <c r="AF624" s="6">
        <v>478</v>
      </c>
      <c r="AG624" s="6">
        <v>320</v>
      </c>
      <c r="AH624" s="27">
        <v>3.121771217712177</v>
      </c>
      <c r="AI624" s="28">
        <v>1025000</v>
      </c>
      <c r="AJ624" s="28">
        <v>875000</v>
      </c>
      <c r="AK624" s="28">
        <v>770000</v>
      </c>
      <c r="AL624" s="29">
        <v>0.17142857142857143</v>
      </c>
      <c r="AM624" s="29">
        <v>0.33116883116883117</v>
      </c>
      <c r="AN624" s="6">
        <v>2.9</v>
      </c>
      <c r="AO624" s="27">
        <v>-0.20000000000000018</v>
      </c>
      <c r="AP624" s="6">
        <v>3.1</v>
      </c>
      <c r="AQ624" s="26">
        <v>6.7210440456769979E-2</v>
      </c>
      <c r="AR624" s="28">
        <v>750</v>
      </c>
      <c r="AS624" s="28">
        <v>680</v>
      </c>
      <c r="AT624" s="25">
        <v>0.10294117647058823</v>
      </c>
      <c r="AU624" s="26">
        <v>0.48244246020166626</v>
      </c>
      <c r="AV624" s="30">
        <v>2777.6000000000004</v>
      </c>
      <c r="AW624" s="24">
        <v>0.85909999999999997</v>
      </c>
      <c r="AX624" s="24">
        <v>0.1409</v>
      </c>
      <c r="AY624" s="24">
        <v>0.95779999999999998</v>
      </c>
      <c r="AZ624" s="24">
        <v>3.9600000000000003E-2</v>
      </c>
      <c r="BA624" s="24">
        <v>0.41399999999999998</v>
      </c>
      <c r="BB624" s="24">
        <v>0.44800000000000001</v>
      </c>
      <c r="BC624" s="24">
        <v>0.1206</v>
      </c>
      <c r="BD624" s="31">
        <v>8.5</v>
      </c>
      <c r="BE624" s="23">
        <v>24</v>
      </c>
      <c r="BF624" s="32" t="s">
        <v>3324</v>
      </c>
      <c r="BG624" s="33">
        <v>115.736974700685</v>
      </c>
      <c r="BH624" s="33">
        <v>-31.760691607864999</v>
      </c>
      <c r="BI624" s="34">
        <f t="shared" si="126"/>
        <v>59</v>
      </c>
      <c r="BJ624" s="34">
        <f t="shared" si="127"/>
        <v>69</v>
      </c>
      <c r="BK624" s="34">
        <f t="shared" si="128"/>
        <v>86</v>
      </c>
      <c r="BL624" s="34">
        <f t="shared" si="129"/>
        <v>1</v>
      </c>
      <c r="BM624" s="34">
        <f t="shared" si="130"/>
        <v>86</v>
      </c>
      <c r="BN624" s="34">
        <f t="shared" si="131"/>
        <v>88</v>
      </c>
      <c r="BO624" s="34">
        <f t="shared" si="132"/>
        <v>100</v>
      </c>
      <c r="BP624" s="34">
        <f t="shared" si="133"/>
        <v>81</v>
      </c>
      <c r="BQ624" s="35">
        <f t="shared" si="134"/>
        <v>73</v>
      </c>
      <c r="BR624" s="34">
        <f t="shared" si="135"/>
        <v>62</v>
      </c>
      <c r="BS624" s="35">
        <f t="shared" si="136"/>
        <v>51</v>
      </c>
      <c r="BT624" s="35">
        <f t="shared" si="137"/>
        <v>75</v>
      </c>
      <c r="BU624" s="35">
        <f t="shared" si="138"/>
        <v>85</v>
      </c>
      <c r="BV624" s="35">
        <f t="shared" si="139"/>
        <v>70</v>
      </c>
    </row>
    <row r="625" spans="2:74" hidden="1" x14ac:dyDescent="0.3">
      <c r="B625" s="6" t="s">
        <v>939</v>
      </c>
      <c r="C625" s="6">
        <v>601011002</v>
      </c>
      <c r="D625" s="6" t="s">
        <v>547</v>
      </c>
      <c r="E625" s="6" t="s">
        <v>129</v>
      </c>
      <c r="F625" s="6" t="s">
        <v>129</v>
      </c>
      <c r="G625" s="6" t="s">
        <v>130</v>
      </c>
      <c r="H625" s="6" t="s">
        <v>78</v>
      </c>
      <c r="I625" s="22">
        <v>595000</v>
      </c>
      <c r="J625" s="22">
        <v>595000</v>
      </c>
      <c r="K625" s="22">
        <v>595000</v>
      </c>
      <c r="L625" s="22">
        <v>597000</v>
      </c>
      <c r="M625" s="22">
        <v>575000</v>
      </c>
      <c r="N625" s="22">
        <v>600000</v>
      </c>
      <c r="O625" s="23">
        <v>70</v>
      </c>
      <c r="P625" s="23">
        <v>71</v>
      </c>
      <c r="Q625" s="23">
        <v>60</v>
      </c>
      <c r="R625" s="22">
        <v>500</v>
      </c>
      <c r="S625" s="22">
        <v>495</v>
      </c>
      <c r="T625" s="24">
        <v>2.9</v>
      </c>
      <c r="U625" s="24">
        <v>0.19999999999999973</v>
      </c>
      <c r="V625" s="24">
        <v>2.7</v>
      </c>
      <c r="W625" s="24">
        <v>2.5</v>
      </c>
      <c r="X625" s="25">
        <v>4.3697478991596636E-2</v>
      </c>
      <c r="Y625" s="24">
        <v>1.9</v>
      </c>
      <c r="Z625" s="24">
        <v>-0.80000000000000027</v>
      </c>
      <c r="AA625" s="24">
        <v>2.7</v>
      </c>
      <c r="AB625" s="24">
        <v>3.1</v>
      </c>
      <c r="AC625" s="26">
        <v>0.27388255915863274</v>
      </c>
      <c r="AD625" s="24">
        <v>6.2676970268994801</v>
      </c>
      <c r="AE625" s="6">
        <v>68</v>
      </c>
      <c r="AF625" s="6">
        <v>95</v>
      </c>
      <c r="AG625" s="6">
        <v>103</v>
      </c>
      <c r="AH625" s="27">
        <v>3.9452054794520546</v>
      </c>
      <c r="AI625" s="28">
        <v>575000</v>
      </c>
      <c r="AJ625" s="28">
        <v>535000</v>
      </c>
      <c r="AK625" s="28">
        <v>570000</v>
      </c>
      <c r="AL625" s="29">
        <v>7.476635514018691E-2</v>
      </c>
      <c r="AM625" s="29">
        <v>8.771929824561403E-3</v>
      </c>
      <c r="AN625" s="6">
        <v>2.9</v>
      </c>
      <c r="AO625" s="27">
        <v>0.5</v>
      </c>
      <c r="AP625" s="6">
        <v>2.4</v>
      </c>
      <c r="AQ625" s="26">
        <v>0.10390070921985814</v>
      </c>
      <c r="AR625" s="28">
        <v>465</v>
      </c>
      <c r="AS625" s="28">
        <v>460</v>
      </c>
      <c r="AT625" s="25">
        <v>1.0869565217391304E-2</v>
      </c>
      <c r="AU625" s="26">
        <v>0.25092781552887122</v>
      </c>
      <c r="AV625" s="30">
        <v>1825.6000000000001</v>
      </c>
      <c r="AW625" s="24">
        <v>0.78269999999999995</v>
      </c>
      <c r="AX625" s="24">
        <v>0.21729999999999999</v>
      </c>
      <c r="AY625" s="24">
        <v>0.85160000000000002</v>
      </c>
      <c r="AZ625" s="24">
        <v>8.0999999999999996E-3</v>
      </c>
      <c r="BA625" s="24">
        <v>0.27089999999999997</v>
      </c>
      <c r="BB625" s="24">
        <v>0.52729999999999999</v>
      </c>
      <c r="BC625" s="24">
        <v>0.1852</v>
      </c>
      <c r="BD625" s="31">
        <v>2</v>
      </c>
      <c r="BE625" s="23">
        <v>20</v>
      </c>
      <c r="BF625" s="32" t="s">
        <v>3325</v>
      </c>
      <c r="BG625" s="33">
        <v>147.29676587695201</v>
      </c>
      <c r="BH625" s="33">
        <v>-42.702021108799897</v>
      </c>
      <c r="BI625" s="34">
        <f t="shared" si="126"/>
        <v>69</v>
      </c>
      <c r="BJ625" s="34">
        <f t="shared" si="127"/>
        <v>69</v>
      </c>
      <c r="BK625" s="34">
        <f t="shared" si="128"/>
        <v>76</v>
      </c>
      <c r="BL625" s="34">
        <f t="shared" si="129"/>
        <v>17</v>
      </c>
      <c r="BM625" s="34">
        <f t="shared" si="130"/>
        <v>38</v>
      </c>
      <c r="BN625" s="34">
        <f t="shared" si="131"/>
        <v>100</v>
      </c>
      <c r="BO625" s="34">
        <f t="shared" si="132"/>
        <v>100</v>
      </c>
      <c r="BP625" s="34">
        <f t="shared" si="133"/>
        <v>50</v>
      </c>
      <c r="BQ625" s="35">
        <f t="shared" si="134"/>
        <v>96</v>
      </c>
      <c r="BR625" s="34">
        <f t="shared" si="135"/>
        <v>87</v>
      </c>
      <c r="BS625" s="35">
        <f t="shared" si="136"/>
        <v>84</v>
      </c>
      <c r="BT625" s="35">
        <f t="shared" si="137"/>
        <v>85</v>
      </c>
      <c r="BU625" s="35">
        <f t="shared" si="138"/>
        <v>20</v>
      </c>
      <c r="BV625" s="35">
        <f t="shared" si="139"/>
        <v>70</v>
      </c>
    </row>
    <row r="626" spans="2:74" hidden="1" x14ac:dyDescent="0.3">
      <c r="B626" s="6" t="s">
        <v>940</v>
      </c>
      <c r="C626" s="6">
        <v>201011482</v>
      </c>
      <c r="D626" s="6" t="s">
        <v>170</v>
      </c>
      <c r="E626" s="6" t="s">
        <v>170</v>
      </c>
      <c r="F626" s="6" t="s">
        <v>170</v>
      </c>
      <c r="G626" s="6" t="s">
        <v>86</v>
      </c>
      <c r="H626" s="6" t="s">
        <v>78</v>
      </c>
      <c r="I626" s="22">
        <v>650000</v>
      </c>
      <c r="J626" s="22">
        <v>649000</v>
      </c>
      <c r="K626" s="22">
        <v>650000</v>
      </c>
      <c r="L626" s="22">
        <v>590000</v>
      </c>
      <c r="M626" s="22">
        <v>590000</v>
      </c>
      <c r="N626" s="22">
        <v>577000</v>
      </c>
      <c r="O626" s="23">
        <v>53</v>
      </c>
      <c r="P626" s="23">
        <v>58</v>
      </c>
      <c r="Q626" s="23">
        <v>68</v>
      </c>
      <c r="R626" s="22">
        <v>420</v>
      </c>
      <c r="S626" s="22">
        <v>400</v>
      </c>
      <c r="T626" s="24">
        <v>3.4</v>
      </c>
      <c r="U626" s="24">
        <v>-0.10000000000000009</v>
      </c>
      <c r="V626" s="24">
        <v>3.5</v>
      </c>
      <c r="W626" s="24">
        <v>3.6</v>
      </c>
      <c r="X626" s="25">
        <v>3.3599999999999998E-2</v>
      </c>
      <c r="Y626" s="24">
        <v>3.3</v>
      </c>
      <c r="Z626" s="24">
        <v>-1</v>
      </c>
      <c r="AA626" s="24">
        <v>4.3</v>
      </c>
      <c r="AB626" s="24">
        <v>4.5999999999999996</v>
      </c>
      <c r="AC626" s="26">
        <v>0.22810218978102187</v>
      </c>
      <c r="AD626" s="24">
        <v>6.7887556482446989</v>
      </c>
      <c r="AE626" s="6">
        <v>657</v>
      </c>
      <c r="AF626" s="6">
        <v>832</v>
      </c>
      <c r="AG626" s="6">
        <v>1145</v>
      </c>
      <c r="AH626" s="27">
        <v>5.3084112149532707</v>
      </c>
      <c r="AI626" s="28">
        <v>515000</v>
      </c>
      <c r="AJ626" s="28">
        <v>535000</v>
      </c>
      <c r="AK626" s="28">
        <v>560000</v>
      </c>
      <c r="AL626" s="29">
        <v>-3.7383177570093455E-2</v>
      </c>
      <c r="AM626" s="29">
        <v>-8.0357142857142863E-2</v>
      </c>
      <c r="AN626" s="6">
        <v>3.2</v>
      </c>
      <c r="AO626" s="27">
        <v>-9.9999999999999645E-2</v>
      </c>
      <c r="AP626" s="6">
        <v>3.3</v>
      </c>
      <c r="AQ626" s="26">
        <v>6.8852459016393447E-2</v>
      </c>
      <c r="AR626" s="28">
        <v>435</v>
      </c>
      <c r="AS626" s="28">
        <v>430</v>
      </c>
      <c r="AT626" s="25">
        <v>1.1627906976744186E-2</v>
      </c>
      <c r="AU626" s="26">
        <v>2.5724910386112354E-3</v>
      </c>
      <c r="AV626" s="30">
        <v>1841.2800000000002</v>
      </c>
      <c r="AW626" s="24">
        <v>0.67259999999999998</v>
      </c>
      <c r="AX626" s="24">
        <v>0.32740000000000002</v>
      </c>
      <c r="AY626" s="24">
        <v>0.88200000000000001</v>
      </c>
      <c r="AZ626" s="24">
        <v>0.10009999999999999</v>
      </c>
      <c r="BA626" s="24">
        <v>0.3609</v>
      </c>
      <c r="BB626" s="24">
        <v>0.35849999999999999</v>
      </c>
      <c r="BC626" s="24">
        <v>0.25690000000000002</v>
      </c>
      <c r="BD626" s="31">
        <v>5</v>
      </c>
      <c r="BE626" s="23">
        <v>100</v>
      </c>
      <c r="BF626" s="32" t="s">
        <v>3326</v>
      </c>
      <c r="BG626" s="33">
        <v>143.89746090273499</v>
      </c>
      <c r="BH626" s="33">
        <v>-37.513264317980102</v>
      </c>
      <c r="BI626" s="34">
        <f t="shared" si="126"/>
        <v>60</v>
      </c>
      <c r="BJ626" s="34">
        <f t="shared" si="127"/>
        <v>64</v>
      </c>
      <c r="BK626" s="34">
        <f t="shared" si="128"/>
        <v>59</v>
      </c>
      <c r="BL626" s="34">
        <f t="shared" si="129"/>
        <v>99</v>
      </c>
      <c r="BM626" s="34">
        <f t="shared" si="130"/>
        <v>1</v>
      </c>
      <c r="BN626" s="34">
        <f t="shared" si="131"/>
        <v>91</v>
      </c>
      <c r="BO626" s="34">
        <f t="shared" si="132"/>
        <v>86</v>
      </c>
      <c r="BP626" s="34">
        <f t="shared" si="133"/>
        <v>69</v>
      </c>
      <c r="BQ626" s="35">
        <f t="shared" si="134"/>
        <v>62</v>
      </c>
      <c r="BR626" s="34">
        <f t="shared" si="135"/>
        <v>82</v>
      </c>
      <c r="BS626" s="35">
        <f t="shared" si="136"/>
        <v>100</v>
      </c>
      <c r="BT626" s="35">
        <f t="shared" si="137"/>
        <v>62</v>
      </c>
      <c r="BU626" s="35">
        <f t="shared" si="138"/>
        <v>50</v>
      </c>
      <c r="BV626" s="35">
        <f t="shared" si="139"/>
        <v>70</v>
      </c>
    </row>
    <row r="627" spans="2:74" hidden="1" x14ac:dyDescent="0.3">
      <c r="B627" s="6" t="s">
        <v>941</v>
      </c>
      <c r="C627" s="6">
        <v>206011496</v>
      </c>
      <c r="D627" s="6" t="s">
        <v>288</v>
      </c>
      <c r="E627" s="6" t="s">
        <v>289</v>
      </c>
      <c r="F627" s="6" t="s">
        <v>689</v>
      </c>
      <c r="G627" s="6" t="s">
        <v>86</v>
      </c>
      <c r="H627" s="6" t="s">
        <v>78</v>
      </c>
      <c r="I627" s="22">
        <v>1200000</v>
      </c>
      <c r="J627" s="22">
        <v>1250000</v>
      </c>
      <c r="K627" s="22">
        <v>1200000</v>
      </c>
      <c r="L627" s="22">
        <v>1238888</v>
      </c>
      <c r="M627" s="22">
        <v>1210000</v>
      </c>
      <c r="N627" s="22">
        <v>1250000</v>
      </c>
      <c r="O627" s="23">
        <v>24</v>
      </c>
      <c r="P627" s="23">
        <v>24</v>
      </c>
      <c r="Q627" s="23">
        <v>24</v>
      </c>
      <c r="R627" s="22">
        <v>725</v>
      </c>
      <c r="S627" s="22">
        <v>700</v>
      </c>
      <c r="T627" s="24">
        <v>2.8</v>
      </c>
      <c r="U627" s="24">
        <v>0</v>
      </c>
      <c r="V627" s="24">
        <v>2.8</v>
      </c>
      <c r="W627" s="24">
        <v>2.5</v>
      </c>
      <c r="X627" s="25">
        <v>3.1416666666666669E-2</v>
      </c>
      <c r="Y627" s="24">
        <v>3.6</v>
      </c>
      <c r="Z627" s="24">
        <v>-1.3000000000000003</v>
      </c>
      <c r="AA627" s="24">
        <v>4.9000000000000004</v>
      </c>
      <c r="AB627" s="24">
        <v>4.7</v>
      </c>
      <c r="AC627" s="26">
        <v>0.30447856470904444</v>
      </c>
      <c r="AD627" s="24">
        <v>9.6916254018793992</v>
      </c>
      <c r="AE627" s="6">
        <v>121</v>
      </c>
      <c r="AF627" s="6">
        <v>132</v>
      </c>
      <c r="AG627" s="6">
        <v>116</v>
      </c>
      <c r="AH627" s="27">
        <v>1.7374233128834355</v>
      </c>
      <c r="AI627" s="28">
        <v>1250000</v>
      </c>
      <c r="AJ627" s="28">
        <v>1261000</v>
      </c>
      <c r="AK627" s="28">
        <v>1205000</v>
      </c>
      <c r="AL627" s="29">
        <v>-8.7232355273592389E-3</v>
      </c>
      <c r="AM627" s="29">
        <v>3.7344398340248962E-2</v>
      </c>
      <c r="AN627" s="6">
        <v>2.8</v>
      </c>
      <c r="AO627" s="27">
        <v>0.19999999999999973</v>
      </c>
      <c r="AP627" s="6">
        <v>2.6</v>
      </c>
      <c r="AQ627" s="26">
        <v>7.0648464163822519E-2</v>
      </c>
      <c r="AR627" s="28">
        <v>700</v>
      </c>
      <c r="AS627" s="28">
        <v>700</v>
      </c>
      <c r="AT627" s="25">
        <v>0</v>
      </c>
      <c r="AU627" s="26">
        <v>-7.1377571508974391E-2</v>
      </c>
      <c r="AV627" s="30">
        <v>2381.1200000000003</v>
      </c>
      <c r="AW627" s="24">
        <v>0.49969999999999998</v>
      </c>
      <c r="AX627" s="24">
        <v>0.50029999999999997</v>
      </c>
      <c r="AY627" s="24">
        <v>0.27779999999999999</v>
      </c>
      <c r="AZ627" s="24">
        <v>0.29830000000000001</v>
      </c>
      <c r="BA627" s="24">
        <v>0.20930000000000001</v>
      </c>
      <c r="BB627" s="24">
        <v>0.26319999999999999</v>
      </c>
      <c r="BC627" s="24">
        <v>0.50409999999999999</v>
      </c>
      <c r="BD627" s="31">
        <v>9</v>
      </c>
      <c r="BE627" s="23">
        <v>4</v>
      </c>
      <c r="BF627" s="32" t="s">
        <v>3327</v>
      </c>
      <c r="BG627" s="33">
        <v>144.960226963575</v>
      </c>
      <c r="BH627" s="33">
        <v>-37.773353226194402</v>
      </c>
      <c r="BI627" s="34">
        <f t="shared" si="126"/>
        <v>70</v>
      </c>
      <c r="BJ627" s="34">
        <f t="shared" si="127"/>
        <v>70</v>
      </c>
      <c r="BK627" s="34">
        <f t="shared" si="128"/>
        <v>100</v>
      </c>
      <c r="BL627" s="34">
        <f t="shared" si="129"/>
        <v>100</v>
      </c>
      <c r="BM627" s="34">
        <f t="shared" si="130"/>
        <v>1</v>
      </c>
      <c r="BN627" s="34">
        <f t="shared" si="131"/>
        <v>93</v>
      </c>
      <c r="BO627" s="34">
        <f t="shared" si="132"/>
        <v>100</v>
      </c>
      <c r="BP627" s="34">
        <f t="shared" si="133"/>
        <v>36</v>
      </c>
      <c r="BQ627" s="35">
        <f t="shared" si="134"/>
        <v>55</v>
      </c>
      <c r="BR627" s="34">
        <f t="shared" si="135"/>
        <v>54</v>
      </c>
      <c r="BS627" s="35">
        <f t="shared" si="136"/>
        <v>64</v>
      </c>
      <c r="BT627" s="35">
        <f t="shared" si="137"/>
        <v>57</v>
      </c>
      <c r="BU627" s="35">
        <f t="shared" si="138"/>
        <v>90</v>
      </c>
      <c r="BV627" s="35">
        <f t="shared" si="139"/>
        <v>70</v>
      </c>
    </row>
    <row r="628" spans="2:74" hidden="1" x14ac:dyDescent="0.3">
      <c r="B628" s="6" t="s">
        <v>942</v>
      </c>
      <c r="C628" s="6">
        <v>213041353</v>
      </c>
      <c r="D628" s="6" t="s">
        <v>162</v>
      </c>
      <c r="E628" s="6" t="s">
        <v>89</v>
      </c>
      <c r="F628" s="6" t="s">
        <v>942</v>
      </c>
      <c r="G628" s="6" t="s">
        <v>86</v>
      </c>
      <c r="H628" s="6" t="s">
        <v>78</v>
      </c>
      <c r="I628" s="22">
        <v>657946</v>
      </c>
      <c r="J628" s="22">
        <v>650000</v>
      </c>
      <c r="K628" s="22">
        <v>660053</v>
      </c>
      <c r="L628" s="22">
        <v>617500</v>
      </c>
      <c r="M628" s="22">
        <v>619000</v>
      </c>
      <c r="N628" s="22">
        <v>635400</v>
      </c>
      <c r="O628" s="23">
        <v>70</v>
      </c>
      <c r="P628" s="23">
        <v>67</v>
      </c>
      <c r="Q628" s="23">
        <v>59</v>
      </c>
      <c r="R628" s="22">
        <v>485</v>
      </c>
      <c r="S628" s="22">
        <v>470</v>
      </c>
      <c r="T628" s="24">
        <v>3.5</v>
      </c>
      <c r="U628" s="24">
        <v>0</v>
      </c>
      <c r="V628" s="24">
        <v>3.5</v>
      </c>
      <c r="W628" s="24">
        <v>3.7</v>
      </c>
      <c r="X628" s="25">
        <v>3.8331413216282188E-2</v>
      </c>
      <c r="Y628" s="24">
        <v>3.7</v>
      </c>
      <c r="Z628" s="24">
        <v>-1.2999999999999998</v>
      </c>
      <c r="AA628" s="24">
        <v>5</v>
      </c>
      <c r="AB628" s="24">
        <v>4.5999999999999996</v>
      </c>
      <c r="AC628" s="26">
        <v>0.23964345007510474</v>
      </c>
      <c r="AD628" s="24">
        <v>6.2518814196318342</v>
      </c>
      <c r="AE628" s="6">
        <v>743</v>
      </c>
      <c r="AF628" s="6">
        <v>827</v>
      </c>
      <c r="AG628" s="6">
        <v>1712</v>
      </c>
      <c r="AH628" s="27">
        <v>5.3151981076286221</v>
      </c>
      <c r="AI628" s="28">
        <v>600000</v>
      </c>
      <c r="AJ628" s="28">
        <v>610000</v>
      </c>
      <c r="AK628" s="28">
        <v>610000</v>
      </c>
      <c r="AL628" s="29">
        <v>-1.6393442622950821E-2</v>
      </c>
      <c r="AM628" s="29">
        <v>-1.6393442622950821E-2</v>
      </c>
      <c r="AN628" s="6">
        <v>2.1</v>
      </c>
      <c r="AO628" s="27">
        <v>-0.10000000000000009</v>
      </c>
      <c r="AP628" s="6">
        <v>2.2000000000000002</v>
      </c>
      <c r="AQ628" s="26">
        <v>5.7894736842105263E-2</v>
      </c>
      <c r="AR628" s="28">
        <v>490</v>
      </c>
      <c r="AS628" s="28">
        <v>470</v>
      </c>
      <c r="AT628" s="25">
        <v>4.2553191489361701E-2</v>
      </c>
      <c r="AU628" s="26">
        <v>-0.11756321707907258</v>
      </c>
      <c r="AV628" s="30">
        <v>2023.8400000000001</v>
      </c>
      <c r="AW628" s="24">
        <v>0.75360000000000005</v>
      </c>
      <c r="AX628" s="24">
        <v>0.24640000000000001</v>
      </c>
      <c r="AY628" s="24">
        <v>0.90139999999999998</v>
      </c>
      <c r="AZ628" s="24">
        <v>8.48E-2</v>
      </c>
      <c r="BA628" s="24">
        <v>0.28399999999999997</v>
      </c>
      <c r="BB628" s="24">
        <v>0.47770000000000001</v>
      </c>
      <c r="BC628" s="24">
        <v>0.20669999999999999</v>
      </c>
      <c r="BD628" s="31">
        <v>4</v>
      </c>
      <c r="BE628" s="23">
        <v>48</v>
      </c>
      <c r="BF628" s="32" t="s">
        <v>3328</v>
      </c>
      <c r="BG628" s="33">
        <v>144.46061009455801</v>
      </c>
      <c r="BH628" s="33">
        <v>-37.636890836346304</v>
      </c>
      <c r="BI628" s="34">
        <f t="shared" si="126"/>
        <v>59</v>
      </c>
      <c r="BJ628" s="34">
        <f t="shared" si="127"/>
        <v>82</v>
      </c>
      <c r="BK628" s="34">
        <f t="shared" si="128"/>
        <v>59</v>
      </c>
      <c r="BL628" s="34">
        <f t="shared" si="129"/>
        <v>100</v>
      </c>
      <c r="BM628" s="34">
        <f t="shared" si="130"/>
        <v>1</v>
      </c>
      <c r="BN628" s="34">
        <f t="shared" si="131"/>
        <v>74</v>
      </c>
      <c r="BO628" s="34">
        <f t="shared" si="132"/>
        <v>100</v>
      </c>
      <c r="BP628" s="34">
        <f t="shared" si="133"/>
        <v>52</v>
      </c>
      <c r="BQ628" s="35">
        <f t="shared" si="134"/>
        <v>78</v>
      </c>
      <c r="BR628" s="34">
        <f t="shared" si="135"/>
        <v>88</v>
      </c>
      <c r="BS628" s="35">
        <f t="shared" si="136"/>
        <v>100</v>
      </c>
      <c r="BT628" s="35">
        <f t="shared" si="137"/>
        <v>55</v>
      </c>
      <c r="BU628" s="35">
        <f t="shared" si="138"/>
        <v>40</v>
      </c>
      <c r="BV628" s="35">
        <f t="shared" si="139"/>
        <v>70</v>
      </c>
    </row>
    <row r="629" spans="2:74" hidden="1" x14ac:dyDescent="0.3">
      <c r="B629" s="6" t="s">
        <v>943</v>
      </c>
      <c r="C629" s="6">
        <v>213041463</v>
      </c>
      <c r="D629" s="6" t="s">
        <v>162</v>
      </c>
      <c r="E629" s="6" t="s">
        <v>89</v>
      </c>
      <c r="F629" s="6" t="s">
        <v>689</v>
      </c>
      <c r="G629" s="6" t="s">
        <v>86</v>
      </c>
      <c r="H629" s="6" t="s">
        <v>78</v>
      </c>
      <c r="I629" s="22">
        <v>721000</v>
      </c>
      <c r="J629" s="22">
        <v>730000</v>
      </c>
      <c r="K629" s="22">
        <v>750000</v>
      </c>
      <c r="L629" s="22">
        <v>740000</v>
      </c>
      <c r="M629" s="22">
        <v>735500</v>
      </c>
      <c r="N629" s="22">
        <v>750000</v>
      </c>
      <c r="O629" s="23">
        <v>29</v>
      </c>
      <c r="P629" s="23">
        <v>30</v>
      </c>
      <c r="Q629" s="23">
        <v>31</v>
      </c>
      <c r="R629" s="22">
        <v>550</v>
      </c>
      <c r="S629" s="22">
        <v>510</v>
      </c>
      <c r="T629" s="24">
        <v>3.4</v>
      </c>
      <c r="U629" s="24">
        <v>-0.10000000000000009</v>
      </c>
      <c r="V629" s="24">
        <v>3.5</v>
      </c>
      <c r="W629" s="24">
        <v>3.4</v>
      </c>
      <c r="X629" s="25">
        <v>3.9667128987517335E-2</v>
      </c>
      <c r="Y629" s="24">
        <v>3.4</v>
      </c>
      <c r="Z629" s="24">
        <v>-0.89999999999999991</v>
      </c>
      <c r="AA629" s="24">
        <v>4.3</v>
      </c>
      <c r="AB629" s="24">
        <v>4.5</v>
      </c>
      <c r="AC629" s="26">
        <v>0.23022570490924921</v>
      </c>
      <c r="AD629" s="24">
        <v>5.8039417216632403</v>
      </c>
      <c r="AE629" s="6">
        <v>743</v>
      </c>
      <c r="AF629" s="6">
        <v>827</v>
      </c>
      <c r="AG629" s="6">
        <v>1712</v>
      </c>
      <c r="AH629" s="27">
        <v>5.3151981076286221</v>
      </c>
      <c r="AI629" s="28">
        <v>600000</v>
      </c>
      <c r="AJ629" s="28">
        <v>610000</v>
      </c>
      <c r="AK629" s="28">
        <v>610000</v>
      </c>
      <c r="AL629" s="29">
        <v>-1.6393442622950821E-2</v>
      </c>
      <c r="AM629" s="29">
        <v>-1.6393442622950821E-2</v>
      </c>
      <c r="AN629" s="6">
        <v>2.1</v>
      </c>
      <c r="AO629" s="27">
        <v>-0.10000000000000009</v>
      </c>
      <c r="AP629" s="6">
        <v>2.2000000000000002</v>
      </c>
      <c r="AQ629" s="26">
        <v>5.7894736842105263E-2</v>
      </c>
      <c r="AR629" s="28">
        <v>490</v>
      </c>
      <c r="AS629" s="28">
        <v>470</v>
      </c>
      <c r="AT629" s="25">
        <v>4.2553191489361701E-2</v>
      </c>
      <c r="AU629" s="26">
        <v>-0.11756321707907258</v>
      </c>
      <c r="AV629" s="30">
        <v>2388.96</v>
      </c>
      <c r="AW629" s="24">
        <v>0.83399999999999996</v>
      </c>
      <c r="AX629" s="24">
        <v>0.16600000000000001</v>
      </c>
      <c r="AY629" s="24">
        <v>0.89290000000000003</v>
      </c>
      <c r="AZ629" s="24">
        <v>7.4399999999999994E-2</v>
      </c>
      <c r="BA629" s="24">
        <v>0.24260000000000001</v>
      </c>
      <c r="BB629" s="24">
        <v>0.50880000000000003</v>
      </c>
      <c r="BC629" s="24">
        <v>0.21779999999999999</v>
      </c>
      <c r="BD629" s="31">
        <v>4</v>
      </c>
      <c r="BE629" s="23">
        <v>22</v>
      </c>
      <c r="BF629" s="32" t="s">
        <v>3329</v>
      </c>
      <c r="BG629" s="33">
        <v>144.73668534610999</v>
      </c>
      <c r="BH629" s="33">
        <v>-37.739589256585703</v>
      </c>
      <c r="BI629" s="34">
        <f t="shared" si="126"/>
        <v>60</v>
      </c>
      <c r="BJ629" s="34">
        <f t="shared" si="127"/>
        <v>82</v>
      </c>
      <c r="BK629" s="34">
        <f t="shared" si="128"/>
        <v>59</v>
      </c>
      <c r="BL629" s="34">
        <f t="shared" si="129"/>
        <v>100</v>
      </c>
      <c r="BM629" s="34">
        <f t="shared" si="130"/>
        <v>1</v>
      </c>
      <c r="BN629" s="34">
        <f t="shared" si="131"/>
        <v>74</v>
      </c>
      <c r="BO629" s="34">
        <f t="shared" si="132"/>
        <v>100</v>
      </c>
      <c r="BP629" s="34">
        <f t="shared" si="133"/>
        <v>43</v>
      </c>
      <c r="BQ629" s="35">
        <f t="shared" si="134"/>
        <v>82</v>
      </c>
      <c r="BR629" s="34">
        <f t="shared" si="135"/>
        <v>92</v>
      </c>
      <c r="BS629" s="35">
        <f t="shared" si="136"/>
        <v>100</v>
      </c>
      <c r="BT629" s="35">
        <f t="shared" si="137"/>
        <v>60</v>
      </c>
      <c r="BU629" s="35">
        <f t="shared" si="138"/>
        <v>40</v>
      </c>
      <c r="BV629" s="35">
        <f t="shared" si="139"/>
        <v>70</v>
      </c>
    </row>
    <row r="630" spans="2:74" hidden="1" x14ac:dyDescent="0.3">
      <c r="B630" s="6" t="s">
        <v>944</v>
      </c>
      <c r="C630" s="6">
        <v>301011006</v>
      </c>
      <c r="D630" s="6" t="s">
        <v>459</v>
      </c>
      <c r="E630" s="6" t="s">
        <v>460</v>
      </c>
      <c r="F630" s="6" t="s">
        <v>2780</v>
      </c>
      <c r="G630" s="6" t="s">
        <v>97</v>
      </c>
      <c r="H630" s="6" t="s">
        <v>78</v>
      </c>
      <c r="I630" s="22">
        <v>1200000</v>
      </c>
      <c r="J630" s="22">
        <v>1195000</v>
      </c>
      <c r="K630" s="22">
        <v>1138500</v>
      </c>
      <c r="L630" s="22">
        <v>1202000</v>
      </c>
      <c r="M630" s="22">
        <v>1175500</v>
      </c>
      <c r="N630" s="22">
        <v>1150000</v>
      </c>
      <c r="O630" s="23">
        <v>29</v>
      </c>
      <c r="P630" s="23">
        <v>26</v>
      </c>
      <c r="Q630" s="23">
        <v>26</v>
      </c>
      <c r="R630" s="22">
        <v>775</v>
      </c>
      <c r="S630" s="22">
        <v>750</v>
      </c>
      <c r="T630" s="24">
        <v>2.9</v>
      </c>
      <c r="U630" s="24">
        <v>-0.20000000000000018</v>
      </c>
      <c r="V630" s="24">
        <v>3.1</v>
      </c>
      <c r="W630" s="24">
        <v>3.7</v>
      </c>
      <c r="X630" s="25">
        <v>3.3583333333333333E-2</v>
      </c>
      <c r="Y630" s="24">
        <v>2.4</v>
      </c>
      <c r="Z630" s="24">
        <v>-0.89999999999999991</v>
      </c>
      <c r="AA630" s="24">
        <v>3.3</v>
      </c>
      <c r="AB630" s="24">
        <v>4</v>
      </c>
      <c r="AC630" s="26">
        <v>0.31843731510091378</v>
      </c>
      <c r="AD630" s="24">
        <v>9.4820044198783258</v>
      </c>
      <c r="AE630" s="6">
        <v>176</v>
      </c>
      <c r="AF630" s="6">
        <v>148</v>
      </c>
      <c r="AG630" s="6">
        <v>136</v>
      </c>
      <c r="AH630" s="27">
        <v>2.6649145860709593</v>
      </c>
      <c r="AI630" s="28">
        <v>1000000</v>
      </c>
      <c r="AJ630" s="28">
        <v>880000</v>
      </c>
      <c r="AK630" s="28">
        <v>780000</v>
      </c>
      <c r="AL630" s="29">
        <v>0.13636363636363635</v>
      </c>
      <c r="AM630" s="29">
        <v>0.28205128205128205</v>
      </c>
      <c r="AN630" s="6">
        <v>2.8</v>
      </c>
      <c r="AO630" s="27">
        <v>-0.60000000000000009</v>
      </c>
      <c r="AP630" s="6">
        <v>3.4</v>
      </c>
      <c r="AQ630" s="26">
        <v>0.11164021164021165</v>
      </c>
      <c r="AR630" s="28">
        <v>700</v>
      </c>
      <c r="AS630" s="28">
        <v>680</v>
      </c>
      <c r="AT630" s="25">
        <v>2.9411764705882353E-2</v>
      </c>
      <c r="AU630" s="26">
        <v>0.37447674915337548</v>
      </c>
      <c r="AV630" s="30">
        <v>2433.7600000000002</v>
      </c>
      <c r="AW630" s="24">
        <v>0.82030000000000003</v>
      </c>
      <c r="AX630" s="24">
        <v>0.1797</v>
      </c>
      <c r="AY630" s="24">
        <v>0.88619999999999999</v>
      </c>
      <c r="AZ630" s="24">
        <v>6.7799999999999999E-2</v>
      </c>
      <c r="BA630" s="24">
        <v>0.3584</v>
      </c>
      <c r="BB630" s="24">
        <v>0.42449999999999999</v>
      </c>
      <c r="BC630" s="24">
        <v>0.2077</v>
      </c>
      <c r="BD630" s="31">
        <v>8</v>
      </c>
      <c r="BE630" s="23">
        <v>21</v>
      </c>
      <c r="BF630" s="32" t="s">
        <v>3330</v>
      </c>
      <c r="BG630" s="33">
        <v>153.24242258131599</v>
      </c>
      <c r="BH630" s="33">
        <v>-27.4919471922687</v>
      </c>
      <c r="BI630" s="34">
        <f t="shared" si="126"/>
        <v>69</v>
      </c>
      <c r="BJ630" s="34">
        <f t="shared" si="127"/>
        <v>70</v>
      </c>
      <c r="BK630" s="34">
        <f t="shared" si="128"/>
        <v>92</v>
      </c>
      <c r="BL630" s="34">
        <f t="shared" si="129"/>
        <v>1</v>
      </c>
      <c r="BM630" s="34">
        <f t="shared" si="130"/>
        <v>69</v>
      </c>
      <c r="BN630" s="34">
        <f t="shared" si="131"/>
        <v>100</v>
      </c>
      <c r="BO630" s="34">
        <f t="shared" si="132"/>
        <v>100</v>
      </c>
      <c r="BP630" s="34">
        <f t="shared" si="133"/>
        <v>69</v>
      </c>
      <c r="BQ630" s="35">
        <f t="shared" si="134"/>
        <v>62</v>
      </c>
      <c r="BR630" s="34">
        <f t="shared" si="135"/>
        <v>56</v>
      </c>
      <c r="BS630" s="35">
        <f t="shared" si="136"/>
        <v>55</v>
      </c>
      <c r="BT630" s="35">
        <f t="shared" si="137"/>
        <v>77</v>
      </c>
      <c r="BU630" s="35">
        <f t="shared" si="138"/>
        <v>80</v>
      </c>
      <c r="BV630" s="35">
        <f t="shared" si="139"/>
        <v>70</v>
      </c>
    </row>
    <row r="631" spans="2:74" hidden="1" x14ac:dyDescent="0.3">
      <c r="B631" s="6" t="s">
        <v>945</v>
      </c>
      <c r="C631" s="6">
        <v>302021029</v>
      </c>
      <c r="D631" s="6" t="s">
        <v>822</v>
      </c>
      <c r="E631" s="6" t="s">
        <v>229</v>
      </c>
      <c r="F631" s="6" t="s">
        <v>2780</v>
      </c>
      <c r="G631" s="6" t="s">
        <v>97</v>
      </c>
      <c r="H631" s="6" t="s">
        <v>78</v>
      </c>
      <c r="I631" s="22">
        <v>1102000</v>
      </c>
      <c r="J631" s="22">
        <v>1102000</v>
      </c>
      <c r="K631" s="22">
        <v>999100</v>
      </c>
      <c r="L631" s="22">
        <v>1100000</v>
      </c>
      <c r="M631" s="22">
        <v>1100000</v>
      </c>
      <c r="N631" s="22">
        <v>935000</v>
      </c>
      <c r="O631" s="23">
        <v>20</v>
      </c>
      <c r="P631" s="23">
        <v>20</v>
      </c>
      <c r="Q631" s="23">
        <v>19</v>
      </c>
      <c r="R631" s="22">
        <v>700</v>
      </c>
      <c r="S631" s="22">
        <v>650</v>
      </c>
      <c r="T631" s="24">
        <v>2.2999999999999998</v>
      </c>
      <c r="U631" s="24">
        <v>-0.30000000000000027</v>
      </c>
      <c r="V631" s="24">
        <v>2.6</v>
      </c>
      <c r="W631" s="24">
        <v>3.6</v>
      </c>
      <c r="X631" s="25">
        <v>3.3030852994555354E-2</v>
      </c>
      <c r="Y631" s="24">
        <v>3.7</v>
      </c>
      <c r="Z631" s="24">
        <v>-1.3999999999999995</v>
      </c>
      <c r="AA631" s="24">
        <v>5.0999999999999996</v>
      </c>
      <c r="AB631" s="24">
        <v>5.7</v>
      </c>
      <c r="AC631" s="26">
        <v>0.28577960676726111</v>
      </c>
      <c r="AD631" s="24">
        <v>8.6518990839978489</v>
      </c>
      <c r="AE631" s="6">
        <v>163</v>
      </c>
      <c r="AF631" s="6">
        <v>171</v>
      </c>
      <c r="AG631" s="6">
        <v>146</v>
      </c>
      <c r="AH631" s="27">
        <v>2.6819923371647509</v>
      </c>
      <c r="AI631" s="28">
        <v>1200000</v>
      </c>
      <c r="AJ631" s="28">
        <v>1070000</v>
      </c>
      <c r="AK631" s="28">
        <v>945000</v>
      </c>
      <c r="AL631" s="29">
        <v>0.12149532710280374</v>
      </c>
      <c r="AM631" s="29">
        <v>0.26984126984126983</v>
      </c>
      <c r="AN631" s="6">
        <v>2.7</v>
      </c>
      <c r="AO631" s="27">
        <v>-0.59999999999999964</v>
      </c>
      <c r="AP631" s="6">
        <v>3.3</v>
      </c>
      <c r="AQ631" s="26">
        <v>0.11621621621621621</v>
      </c>
      <c r="AR631" s="28">
        <v>700</v>
      </c>
      <c r="AS631" s="28">
        <v>650</v>
      </c>
      <c r="AT631" s="25">
        <v>7.6923076923076927E-2</v>
      </c>
      <c r="AU631" s="26">
        <v>0.35342305773784932</v>
      </c>
      <c r="AV631" s="30">
        <v>2449.44</v>
      </c>
      <c r="AW631" s="24">
        <v>0.77569999999999995</v>
      </c>
      <c r="AX631" s="24">
        <v>0.2243</v>
      </c>
      <c r="AY631" s="24">
        <v>0.9264</v>
      </c>
      <c r="AZ631" s="24">
        <v>2.1299999999999999E-2</v>
      </c>
      <c r="BA631" s="24">
        <v>0.35770000000000002</v>
      </c>
      <c r="BB631" s="24">
        <v>0.37030000000000002</v>
      </c>
      <c r="BC631" s="24">
        <v>0.24940000000000001</v>
      </c>
      <c r="BD631" s="31">
        <v>7</v>
      </c>
      <c r="BE631" s="23">
        <v>10</v>
      </c>
      <c r="BF631" s="32" t="s">
        <v>3331</v>
      </c>
      <c r="BG631" s="33">
        <v>153.012210875693</v>
      </c>
      <c r="BH631" s="33">
        <v>-27.385738592053901</v>
      </c>
      <c r="BI631" s="34">
        <f t="shared" si="126"/>
        <v>79</v>
      </c>
      <c r="BJ631" s="34">
        <f t="shared" si="127"/>
        <v>72</v>
      </c>
      <c r="BK631" s="34">
        <f t="shared" si="128"/>
        <v>92</v>
      </c>
      <c r="BL631" s="34">
        <f t="shared" si="129"/>
        <v>1</v>
      </c>
      <c r="BM631" s="34">
        <f t="shared" si="130"/>
        <v>61</v>
      </c>
      <c r="BN631" s="34">
        <f t="shared" si="131"/>
        <v>100</v>
      </c>
      <c r="BO631" s="34">
        <f t="shared" si="132"/>
        <v>100</v>
      </c>
      <c r="BP631" s="34">
        <f t="shared" si="133"/>
        <v>69</v>
      </c>
      <c r="BQ631" s="35">
        <f t="shared" si="134"/>
        <v>61</v>
      </c>
      <c r="BR631" s="34">
        <f t="shared" si="135"/>
        <v>64</v>
      </c>
      <c r="BS631" s="35">
        <f t="shared" si="136"/>
        <v>76</v>
      </c>
      <c r="BT631" s="35">
        <f t="shared" si="137"/>
        <v>55</v>
      </c>
      <c r="BU631" s="35">
        <f t="shared" si="138"/>
        <v>70</v>
      </c>
      <c r="BV631" s="35">
        <f t="shared" si="139"/>
        <v>70</v>
      </c>
    </row>
    <row r="632" spans="2:74" hidden="1" x14ac:dyDescent="0.3">
      <c r="B632" s="6" t="s">
        <v>946</v>
      </c>
      <c r="C632" s="6">
        <v>307011173</v>
      </c>
      <c r="D632" s="6" t="s">
        <v>405</v>
      </c>
      <c r="E632" s="6" t="s">
        <v>96</v>
      </c>
      <c r="F632" s="6" t="s">
        <v>2698</v>
      </c>
      <c r="G632" s="6" t="s">
        <v>97</v>
      </c>
      <c r="H632" s="6" t="s">
        <v>78</v>
      </c>
      <c r="I632" s="22">
        <v>500000</v>
      </c>
      <c r="J632" s="22">
        <v>520000</v>
      </c>
      <c r="K632" s="22">
        <v>525000</v>
      </c>
      <c r="L632" s="22">
        <v>450000</v>
      </c>
      <c r="M632" s="22">
        <v>455000</v>
      </c>
      <c r="N632" s="22">
        <v>455000</v>
      </c>
      <c r="O632" s="23">
        <v>41</v>
      </c>
      <c r="P632" s="23">
        <v>45</v>
      </c>
      <c r="Q632" s="23">
        <v>58</v>
      </c>
      <c r="R632" s="22">
        <v>450</v>
      </c>
      <c r="S632" s="22">
        <v>400</v>
      </c>
      <c r="T632" s="24">
        <v>1.8</v>
      </c>
      <c r="U632" s="24">
        <v>0</v>
      </c>
      <c r="V632" s="24">
        <v>1.8</v>
      </c>
      <c r="W632" s="24">
        <v>1.7</v>
      </c>
      <c r="X632" s="25">
        <v>4.6800000000000001E-2</v>
      </c>
      <c r="Y632" s="24">
        <v>0.3</v>
      </c>
      <c r="Z632" s="24">
        <v>0</v>
      </c>
      <c r="AA632" s="24">
        <v>0.3</v>
      </c>
      <c r="AB632" s="24">
        <v>0.5</v>
      </c>
      <c r="AC632" s="26">
        <v>0.24664561957379633</v>
      </c>
      <c r="AD632" s="24">
        <v>5.2702055464486399</v>
      </c>
      <c r="AE632" s="6">
        <v>226</v>
      </c>
      <c r="AF632" s="6">
        <v>246</v>
      </c>
      <c r="AG632" s="6">
        <v>302</v>
      </c>
      <c r="AH632" s="27">
        <v>4.9411764705882355</v>
      </c>
      <c r="AI632" s="28">
        <v>360000</v>
      </c>
      <c r="AJ632" s="28">
        <v>300000</v>
      </c>
      <c r="AK632" s="28">
        <v>261000</v>
      </c>
      <c r="AL632" s="29">
        <v>0.2</v>
      </c>
      <c r="AM632" s="29">
        <v>0.37931034482758619</v>
      </c>
      <c r="AN632" s="6">
        <v>1.5</v>
      </c>
      <c r="AO632" s="27">
        <v>0</v>
      </c>
      <c r="AP632" s="6">
        <v>1.5</v>
      </c>
      <c r="AQ632" s="26">
        <v>2.4137931034482758E-2</v>
      </c>
      <c r="AR632" s="28">
        <v>420</v>
      </c>
      <c r="AS632" s="28">
        <v>390</v>
      </c>
      <c r="AT632" s="25">
        <v>7.6923076923076927E-2</v>
      </c>
      <c r="AU632" s="26">
        <v>0.44723031728520402</v>
      </c>
      <c r="AV632" s="30">
        <v>1824.4800000000002</v>
      </c>
      <c r="AW632" s="24">
        <v>0.6996</v>
      </c>
      <c r="AX632" s="24">
        <v>0.3004</v>
      </c>
      <c r="AY632" s="24">
        <v>0.86739999999999995</v>
      </c>
      <c r="AZ632" s="24">
        <v>9.4100000000000003E-2</v>
      </c>
      <c r="BA632" s="24">
        <v>0.3009</v>
      </c>
      <c r="BB632" s="24">
        <v>0.30680000000000002</v>
      </c>
      <c r="BC632" s="24">
        <v>0.3548</v>
      </c>
      <c r="BD632" s="31">
        <v>4</v>
      </c>
      <c r="BE632" s="23">
        <v>281</v>
      </c>
      <c r="BF632" s="32" t="s">
        <v>3332</v>
      </c>
      <c r="BG632" s="33">
        <v>150.367990271705</v>
      </c>
      <c r="BH632" s="33">
        <v>-28.420306189164201</v>
      </c>
      <c r="BI632" s="34">
        <f t="shared" si="126"/>
        <v>87</v>
      </c>
      <c r="BJ632" s="34">
        <f t="shared" si="127"/>
        <v>92</v>
      </c>
      <c r="BK632" s="34">
        <f t="shared" si="128"/>
        <v>64</v>
      </c>
      <c r="BL632" s="34">
        <f t="shared" si="129"/>
        <v>1</v>
      </c>
      <c r="BM632" s="34">
        <f t="shared" si="130"/>
        <v>100</v>
      </c>
      <c r="BN632" s="34">
        <f t="shared" si="131"/>
        <v>23</v>
      </c>
      <c r="BO632" s="34">
        <f t="shared" si="132"/>
        <v>57</v>
      </c>
      <c r="BP632" s="34">
        <f t="shared" si="133"/>
        <v>56</v>
      </c>
      <c r="BQ632" s="35">
        <f t="shared" si="134"/>
        <v>100</v>
      </c>
      <c r="BR632" s="34">
        <f t="shared" si="135"/>
        <v>97</v>
      </c>
      <c r="BS632" s="35">
        <f t="shared" si="136"/>
        <v>100</v>
      </c>
      <c r="BT632" s="35">
        <f t="shared" si="137"/>
        <v>100</v>
      </c>
      <c r="BU632" s="35">
        <f t="shared" si="138"/>
        <v>40</v>
      </c>
      <c r="BV632" s="35">
        <f t="shared" si="139"/>
        <v>70</v>
      </c>
    </row>
    <row r="633" spans="2:74" hidden="1" x14ac:dyDescent="0.3">
      <c r="B633" s="6" t="s">
        <v>947</v>
      </c>
      <c r="C633" s="6">
        <v>401061022</v>
      </c>
      <c r="D633" s="6" t="s">
        <v>948</v>
      </c>
      <c r="E633" s="6" t="s">
        <v>343</v>
      </c>
      <c r="F633" s="6" t="s">
        <v>2379</v>
      </c>
      <c r="G633" s="6" t="s">
        <v>82</v>
      </c>
      <c r="H633" s="6" t="s">
        <v>78</v>
      </c>
      <c r="I633" s="22">
        <v>1382100</v>
      </c>
      <c r="J633" s="22">
        <v>1377000</v>
      </c>
      <c r="K633" s="22">
        <v>1260000</v>
      </c>
      <c r="L633" s="22">
        <v>1357000</v>
      </c>
      <c r="M633" s="22">
        <v>1315000</v>
      </c>
      <c r="N633" s="22">
        <v>1175000</v>
      </c>
      <c r="O633" s="23">
        <v>23</v>
      </c>
      <c r="P633" s="23">
        <v>22</v>
      </c>
      <c r="Q633" s="23">
        <v>22</v>
      </c>
      <c r="R633" s="22">
        <v>700</v>
      </c>
      <c r="S633" s="22">
        <v>670</v>
      </c>
      <c r="T633" s="24">
        <v>2.7</v>
      </c>
      <c r="U633" s="24">
        <v>-0.19999999999999973</v>
      </c>
      <c r="V633" s="24">
        <v>2.9</v>
      </c>
      <c r="W633" s="24">
        <v>2.5</v>
      </c>
      <c r="X633" s="25">
        <v>2.6336733955574849E-2</v>
      </c>
      <c r="Y633" s="24">
        <v>2.9</v>
      </c>
      <c r="Z633" s="24">
        <v>-1.1999999999999997</v>
      </c>
      <c r="AA633" s="24">
        <v>4.0999999999999996</v>
      </c>
      <c r="AB633" s="24">
        <v>4.4000000000000004</v>
      </c>
      <c r="AC633" s="26">
        <v>0.30458089668615979</v>
      </c>
      <c r="AD633" s="24">
        <v>11.564869706317074</v>
      </c>
      <c r="AE633" s="6">
        <v>56</v>
      </c>
      <c r="AF633" s="6">
        <v>78</v>
      </c>
      <c r="AG633" s="6">
        <v>49</v>
      </c>
      <c r="AH633" s="27">
        <v>2.8421052631578947</v>
      </c>
      <c r="AI633" s="28">
        <v>1316250</v>
      </c>
      <c r="AJ633" s="28">
        <v>1155000</v>
      </c>
      <c r="AK633" s="28">
        <v>1100000</v>
      </c>
      <c r="AL633" s="29">
        <v>0.1396103896103896</v>
      </c>
      <c r="AM633" s="29">
        <v>0.19659090909090909</v>
      </c>
      <c r="AN633" s="6">
        <v>2.2999999999999998</v>
      </c>
      <c r="AO633" s="27">
        <v>0.29999999999999982</v>
      </c>
      <c r="AP633" s="6">
        <v>2</v>
      </c>
      <c r="AQ633" s="26">
        <v>0.1190099833610649</v>
      </c>
      <c r="AR633" s="28">
        <v>650</v>
      </c>
      <c r="AS633" s="28">
        <v>620</v>
      </c>
      <c r="AT633" s="25">
        <v>4.8387096774193547E-2</v>
      </c>
      <c r="AU633" s="26">
        <v>0.34659373280783279</v>
      </c>
      <c r="AV633" s="30">
        <v>2298.2400000000002</v>
      </c>
      <c r="AW633" s="24">
        <v>0.66169999999999995</v>
      </c>
      <c r="AX633" s="24">
        <v>0.33829999999999999</v>
      </c>
      <c r="AY633" s="24">
        <v>0.65610000000000002</v>
      </c>
      <c r="AZ633" s="24">
        <v>0.2142</v>
      </c>
      <c r="BA633" s="24">
        <v>0.4073</v>
      </c>
      <c r="BB633" s="24">
        <v>0.27950000000000003</v>
      </c>
      <c r="BC633" s="24">
        <v>0.27539999999999998</v>
      </c>
      <c r="BD633" s="31">
        <v>10</v>
      </c>
      <c r="BE633" s="23">
        <v>3</v>
      </c>
      <c r="BF633" s="32" t="s">
        <v>3333</v>
      </c>
      <c r="BG633" s="33">
        <v>138.61102790672601</v>
      </c>
      <c r="BH633" s="33">
        <v>-34.894694884404799</v>
      </c>
      <c r="BI633" s="34">
        <f t="shared" si="126"/>
        <v>72</v>
      </c>
      <c r="BJ633" s="34">
        <f t="shared" si="127"/>
        <v>79</v>
      </c>
      <c r="BK633" s="34">
        <f t="shared" si="128"/>
        <v>90</v>
      </c>
      <c r="BL633" s="34">
        <f t="shared" si="129"/>
        <v>1</v>
      </c>
      <c r="BM633" s="34">
        <f t="shared" si="130"/>
        <v>70</v>
      </c>
      <c r="BN633" s="34">
        <f t="shared" si="131"/>
        <v>100</v>
      </c>
      <c r="BO633" s="34">
        <f t="shared" si="132"/>
        <v>100</v>
      </c>
      <c r="BP633" s="34">
        <f t="shared" si="133"/>
        <v>80</v>
      </c>
      <c r="BQ633" s="35">
        <f t="shared" si="134"/>
        <v>38</v>
      </c>
      <c r="BR633" s="34">
        <f t="shared" si="135"/>
        <v>35</v>
      </c>
      <c r="BS633" s="35">
        <f t="shared" si="136"/>
        <v>64</v>
      </c>
      <c r="BT633" s="35">
        <f t="shared" si="137"/>
        <v>69</v>
      </c>
      <c r="BU633" s="35">
        <f t="shared" si="138"/>
        <v>100</v>
      </c>
      <c r="BV633" s="35">
        <f t="shared" si="139"/>
        <v>70</v>
      </c>
    </row>
    <row r="634" spans="2:74" hidden="1" x14ac:dyDescent="0.3">
      <c r="B634" s="6" t="s">
        <v>949</v>
      </c>
      <c r="C634" s="6">
        <v>601041022</v>
      </c>
      <c r="D634" s="6" t="s">
        <v>160</v>
      </c>
      <c r="E634" s="6" t="s">
        <v>129</v>
      </c>
      <c r="F634" s="6" t="s">
        <v>129</v>
      </c>
      <c r="G634" s="6" t="s">
        <v>130</v>
      </c>
      <c r="H634" s="6" t="s">
        <v>78</v>
      </c>
      <c r="I634" s="22">
        <v>745000</v>
      </c>
      <c r="J634" s="22">
        <v>745000</v>
      </c>
      <c r="K634" s="22">
        <v>749000</v>
      </c>
      <c r="L634" s="22">
        <v>710000</v>
      </c>
      <c r="M634" s="22">
        <v>700000</v>
      </c>
      <c r="N634" s="22">
        <v>720000</v>
      </c>
      <c r="O634" s="23">
        <v>48</v>
      </c>
      <c r="P634" s="23">
        <v>49</v>
      </c>
      <c r="Q634" s="23">
        <v>49</v>
      </c>
      <c r="R634" s="22">
        <v>590</v>
      </c>
      <c r="S634" s="22">
        <v>580</v>
      </c>
      <c r="T634" s="24">
        <v>2.8</v>
      </c>
      <c r="U634" s="24">
        <v>0.19999999999999973</v>
      </c>
      <c r="V634" s="24">
        <v>2.6</v>
      </c>
      <c r="W634" s="24">
        <v>2.6</v>
      </c>
      <c r="X634" s="25">
        <v>4.1181208053691278E-2</v>
      </c>
      <c r="Y634" s="24">
        <v>3.1</v>
      </c>
      <c r="Z634" s="24">
        <v>-1.1000000000000001</v>
      </c>
      <c r="AA634" s="24">
        <v>4.2</v>
      </c>
      <c r="AB634" s="24">
        <v>5.4</v>
      </c>
      <c r="AC634" s="26">
        <v>0.34118245743893411</v>
      </c>
      <c r="AD634" s="24">
        <v>8.2849064795308305</v>
      </c>
      <c r="AE634" s="6">
        <v>99</v>
      </c>
      <c r="AF634" s="6">
        <v>152</v>
      </c>
      <c r="AG634" s="6">
        <v>129</v>
      </c>
      <c r="AH634" s="27">
        <v>3.7653061224489797</v>
      </c>
      <c r="AI634" s="28">
        <v>800000</v>
      </c>
      <c r="AJ634" s="28">
        <v>810000</v>
      </c>
      <c r="AK634" s="28">
        <v>830000</v>
      </c>
      <c r="AL634" s="29">
        <v>-1.2345679012345678E-2</v>
      </c>
      <c r="AM634" s="29">
        <v>-3.614457831325301E-2</v>
      </c>
      <c r="AN634" s="6">
        <v>2.8</v>
      </c>
      <c r="AO634" s="27">
        <v>0.29999999999999982</v>
      </c>
      <c r="AP634" s="6">
        <v>2.5</v>
      </c>
      <c r="AQ634" s="26">
        <v>8.3066361556064075E-2</v>
      </c>
      <c r="AR634" s="28">
        <v>595</v>
      </c>
      <c r="AS634" s="28">
        <v>570</v>
      </c>
      <c r="AT634" s="25">
        <v>4.3859649122807015E-2</v>
      </c>
      <c r="AU634" s="26">
        <v>-1.9743371932110509E-3</v>
      </c>
      <c r="AV634" s="30">
        <v>1729.2800000000002</v>
      </c>
      <c r="AW634" s="24">
        <v>0.69820000000000004</v>
      </c>
      <c r="AX634" s="24">
        <v>0.30180000000000001</v>
      </c>
      <c r="AY634" s="24">
        <v>0.89680000000000004</v>
      </c>
      <c r="AZ634" s="24">
        <v>9.1999999999999998E-2</v>
      </c>
      <c r="BA634" s="24">
        <v>0.32940000000000003</v>
      </c>
      <c r="BB634" s="24">
        <v>0.3599</v>
      </c>
      <c r="BC634" s="24">
        <v>0.28079999999999999</v>
      </c>
      <c r="BD634" s="31">
        <v>4</v>
      </c>
      <c r="BE634" s="23">
        <v>11</v>
      </c>
      <c r="BF634" s="32" t="s">
        <v>3334</v>
      </c>
      <c r="BG634" s="33">
        <v>147.26368098978199</v>
      </c>
      <c r="BH634" s="33">
        <v>-42.9695795407426</v>
      </c>
      <c r="BI634" s="34">
        <f t="shared" si="126"/>
        <v>70</v>
      </c>
      <c r="BJ634" s="34">
        <f t="shared" si="127"/>
        <v>70</v>
      </c>
      <c r="BK634" s="34">
        <f t="shared" si="128"/>
        <v>78</v>
      </c>
      <c r="BL634" s="34">
        <f t="shared" si="129"/>
        <v>100</v>
      </c>
      <c r="BM634" s="34">
        <f t="shared" si="130"/>
        <v>1</v>
      </c>
      <c r="BN634" s="34">
        <f t="shared" si="131"/>
        <v>100</v>
      </c>
      <c r="BO634" s="34">
        <f t="shared" si="132"/>
        <v>100</v>
      </c>
      <c r="BP634" s="34">
        <f t="shared" si="133"/>
        <v>62</v>
      </c>
      <c r="BQ634" s="35">
        <f t="shared" si="134"/>
        <v>87</v>
      </c>
      <c r="BR634" s="34">
        <f t="shared" si="135"/>
        <v>67</v>
      </c>
      <c r="BS634" s="35">
        <f t="shared" si="136"/>
        <v>40</v>
      </c>
      <c r="BT634" s="35">
        <f t="shared" si="137"/>
        <v>65</v>
      </c>
      <c r="BU634" s="35">
        <f t="shared" si="138"/>
        <v>40</v>
      </c>
      <c r="BV634" s="35">
        <f t="shared" si="139"/>
        <v>70</v>
      </c>
    </row>
    <row r="635" spans="2:74" hidden="1" x14ac:dyDescent="0.3">
      <c r="B635" s="6" t="s">
        <v>950</v>
      </c>
      <c r="C635" s="6">
        <v>302031039</v>
      </c>
      <c r="D635" s="6" t="s">
        <v>228</v>
      </c>
      <c r="E635" s="6" t="s">
        <v>229</v>
      </c>
      <c r="F635" s="6" t="s">
        <v>2780</v>
      </c>
      <c r="G635" s="6" t="s">
        <v>97</v>
      </c>
      <c r="H635" s="6" t="s">
        <v>78</v>
      </c>
      <c r="I635" s="22">
        <v>1111000</v>
      </c>
      <c r="J635" s="22">
        <v>1097200</v>
      </c>
      <c r="K635" s="22">
        <v>975000</v>
      </c>
      <c r="L635" s="22">
        <v>1115000</v>
      </c>
      <c r="M635" s="22">
        <v>1050000</v>
      </c>
      <c r="N635" s="22">
        <v>950000</v>
      </c>
      <c r="O635" s="23">
        <v>22</v>
      </c>
      <c r="P635" s="23">
        <v>22</v>
      </c>
      <c r="Q635" s="23">
        <v>25</v>
      </c>
      <c r="R635" s="22">
        <v>740</v>
      </c>
      <c r="S635" s="22">
        <v>700</v>
      </c>
      <c r="T635" s="24">
        <v>2.6</v>
      </c>
      <c r="U635" s="24">
        <v>-0.39999999999999991</v>
      </c>
      <c r="V635" s="24">
        <v>3</v>
      </c>
      <c r="W635" s="24">
        <v>2.9</v>
      </c>
      <c r="X635" s="25">
        <v>3.4635463546354633E-2</v>
      </c>
      <c r="Y635" s="24">
        <v>3.6</v>
      </c>
      <c r="Z635" s="24">
        <v>-1.1999999999999997</v>
      </c>
      <c r="AA635" s="24">
        <v>4.8</v>
      </c>
      <c r="AB635" s="24">
        <v>5.6</v>
      </c>
      <c r="AC635" s="26">
        <v>0.28639544244225645</v>
      </c>
      <c r="AD635" s="24">
        <v>8.2688497025298062</v>
      </c>
      <c r="AE635" s="6">
        <v>66</v>
      </c>
      <c r="AF635" s="6">
        <v>77</v>
      </c>
      <c r="AG635" s="6">
        <v>71</v>
      </c>
      <c r="AH635" s="27">
        <v>2.295918367346939</v>
      </c>
      <c r="AI635" s="28">
        <v>1100000</v>
      </c>
      <c r="AJ635" s="28">
        <v>940000</v>
      </c>
      <c r="AK635" s="28">
        <v>845000</v>
      </c>
      <c r="AL635" s="29">
        <v>0.1702127659574468</v>
      </c>
      <c r="AM635" s="29">
        <v>0.30177514792899407</v>
      </c>
      <c r="AN635" s="6">
        <v>2.4</v>
      </c>
      <c r="AO635" s="27">
        <v>-0.39999999999999991</v>
      </c>
      <c r="AP635" s="6">
        <v>2.8</v>
      </c>
      <c r="AQ635" s="26">
        <v>0.12222222222222223</v>
      </c>
      <c r="AR635" s="28">
        <v>700</v>
      </c>
      <c r="AS635" s="28">
        <v>650</v>
      </c>
      <c r="AT635" s="25">
        <v>7.6923076923076927E-2</v>
      </c>
      <c r="AU635" s="26">
        <v>0.36632785495833442</v>
      </c>
      <c r="AV635" s="30">
        <v>2583.84</v>
      </c>
      <c r="AW635" s="24">
        <v>0.76149999999999995</v>
      </c>
      <c r="AX635" s="24">
        <v>0.23849999999999999</v>
      </c>
      <c r="AY635" s="24">
        <v>0.89710000000000001</v>
      </c>
      <c r="AZ635" s="24">
        <v>7.4300000000000005E-2</v>
      </c>
      <c r="BA635" s="24">
        <v>0.2651</v>
      </c>
      <c r="BB635" s="24">
        <v>0.4244</v>
      </c>
      <c r="BC635" s="24">
        <v>0.29160000000000003</v>
      </c>
      <c r="BD635" s="31">
        <v>6.5</v>
      </c>
      <c r="BE635" s="23">
        <v>14</v>
      </c>
      <c r="BF635" s="32" t="s">
        <v>3335</v>
      </c>
      <c r="BG635" s="33">
        <v>153.09069209309399</v>
      </c>
      <c r="BH635" s="33">
        <v>-27.3649394441148</v>
      </c>
      <c r="BI635" s="34">
        <f t="shared" si="126"/>
        <v>74</v>
      </c>
      <c r="BJ635" s="34">
        <f t="shared" si="127"/>
        <v>77</v>
      </c>
      <c r="BK635" s="34">
        <f t="shared" si="128"/>
        <v>96</v>
      </c>
      <c r="BL635" s="34">
        <f t="shared" si="129"/>
        <v>1</v>
      </c>
      <c r="BM635" s="34">
        <f t="shared" si="130"/>
        <v>85</v>
      </c>
      <c r="BN635" s="34">
        <f t="shared" si="131"/>
        <v>100</v>
      </c>
      <c r="BO635" s="34">
        <f t="shared" si="132"/>
        <v>100</v>
      </c>
      <c r="BP635" s="34">
        <f t="shared" si="133"/>
        <v>48</v>
      </c>
      <c r="BQ635" s="35">
        <f t="shared" si="134"/>
        <v>66</v>
      </c>
      <c r="BR635" s="34">
        <f t="shared" si="135"/>
        <v>68</v>
      </c>
      <c r="BS635" s="35">
        <f t="shared" si="136"/>
        <v>76</v>
      </c>
      <c r="BT635" s="35">
        <f t="shared" si="137"/>
        <v>57</v>
      </c>
      <c r="BU635" s="35">
        <f t="shared" si="138"/>
        <v>65</v>
      </c>
      <c r="BV635" s="35">
        <f t="shared" si="139"/>
        <v>70</v>
      </c>
    </row>
    <row r="636" spans="2:74" hidden="1" x14ac:dyDescent="0.3">
      <c r="B636" s="6" t="s">
        <v>951</v>
      </c>
      <c r="C636" s="6">
        <v>507011161</v>
      </c>
      <c r="D636" s="6" t="s">
        <v>283</v>
      </c>
      <c r="E636" s="6" t="s">
        <v>284</v>
      </c>
      <c r="F636" s="6" t="s">
        <v>2720</v>
      </c>
      <c r="G636" s="6" t="s">
        <v>93</v>
      </c>
      <c r="H636" s="6" t="s">
        <v>78</v>
      </c>
      <c r="I636" s="22">
        <v>799000</v>
      </c>
      <c r="J636" s="22">
        <v>790400</v>
      </c>
      <c r="K636" s="22">
        <v>683550</v>
      </c>
      <c r="L636" s="22">
        <v>875000</v>
      </c>
      <c r="M636" s="22">
        <v>840000</v>
      </c>
      <c r="N636" s="22">
        <v>725000</v>
      </c>
      <c r="O636" s="23">
        <v>36</v>
      </c>
      <c r="P636" s="23">
        <v>36</v>
      </c>
      <c r="Q636" s="23">
        <v>37</v>
      </c>
      <c r="R636" s="22">
        <v>730</v>
      </c>
      <c r="S636" s="22">
        <v>650</v>
      </c>
      <c r="T636" s="24">
        <v>2.6</v>
      </c>
      <c r="U636" s="24">
        <v>-0.39999999999999991</v>
      </c>
      <c r="V636" s="24">
        <v>3</v>
      </c>
      <c r="W636" s="24">
        <v>3.5</v>
      </c>
      <c r="X636" s="25">
        <v>4.7509386733416772E-2</v>
      </c>
      <c r="Y636" s="24">
        <v>4.0999999999999996</v>
      </c>
      <c r="Z636" s="24">
        <v>-1.2000000000000002</v>
      </c>
      <c r="AA636" s="24">
        <v>5.3</v>
      </c>
      <c r="AB636" s="24">
        <v>5</v>
      </c>
      <c r="AC636" s="26">
        <v>0.28675130412921873</v>
      </c>
      <c r="AD636" s="24">
        <v>6.035676817682976</v>
      </c>
      <c r="AE636" s="6">
        <v>388</v>
      </c>
      <c r="AF636" s="6">
        <v>441</v>
      </c>
      <c r="AG636" s="6">
        <v>283</v>
      </c>
      <c r="AH636" s="27">
        <v>4.5586592178770946</v>
      </c>
      <c r="AI636" s="28">
        <v>871000</v>
      </c>
      <c r="AJ636" s="28">
        <v>735000</v>
      </c>
      <c r="AK636" s="28">
        <v>620000</v>
      </c>
      <c r="AL636" s="29">
        <v>0.18503401360544217</v>
      </c>
      <c r="AM636" s="29">
        <v>0.40483870967741936</v>
      </c>
      <c r="AN636" s="6">
        <v>2.5</v>
      </c>
      <c r="AO636" s="27">
        <v>-0.5</v>
      </c>
      <c r="AP636" s="6">
        <v>3</v>
      </c>
      <c r="AQ636" s="26">
        <v>6.8146718146718147E-2</v>
      </c>
      <c r="AR636" s="28">
        <v>700</v>
      </c>
      <c r="AS636" s="28">
        <v>650</v>
      </c>
      <c r="AT636" s="25">
        <v>7.6923076923076927E-2</v>
      </c>
      <c r="AU636" s="26">
        <v>0.45978298612388624</v>
      </c>
      <c r="AV636" s="30">
        <v>2545.7600000000002</v>
      </c>
      <c r="AW636" s="24">
        <v>0.78910000000000002</v>
      </c>
      <c r="AX636" s="24">
        <v>0.2109</v>
      </c>
      <c r="AY636" s="24">
        <v>0.80930000000000002</v>
      </c>
      <c r="AZ636" s="24">
        <v>0.1176</v>
      </c>
      <c r="BA636" s="24">
        <v>0.14349999999999999</v>
      </c>
      <c r="BB636" s="24">
        <v>0.56000000000000005</v>
      </c>
      <c r="BC636" s="24">
        <v>0.27300000000000002</v>
      </c>
      <c r="BD636" s="31">
        <v>6.5</v>
      </c>
      <c r="BE636" s="23">
        <v>23</v>
      </c>
      <c r="BF636" s="32" t="s">
        <v>3336</v>
      </c>
      <c r="BG636" s="33">
        <v>115.85014748323999</v>
      </c>
      <c r="BH636" s="33">
        <v>-32.155256337818102</v>
      </c>
      <c r="BI636" s="34">
        <f t="shared" si="126"/>
        <v>74</v>
      </c>
      <c r="BJ636" s="34">
        <f t="shared" si="127"/>
        <v>75</v>
      </c>
      <c r="BK636" s="34">
        <f t="shared" si="128"/>
        <v>68</v>
      </c>
      <c r="BL636" s="34">
        <f t="shared" si="129"/>
        <v>1</v>
      </c>
      <c r="BM636" s="34">
        <f t="shared" si="130"/>
        <v>93</v>
      </c>
      <c r="BN636" s="34">
        <f t="shared" si="131"/>
        <v>90</v>
      </c>
      <c r="BO636" s="34">
        <f t="shared" si="132"/>
        <v>100</v>
      </c>
      <c r="BP636" s="34">
        <f t="shared" si="133"/>
        <v>22</v>
      </c>
      <c r="BQ636" s="35">
        <f t="shared" si="134"/>
        <v>100</v>
      </c>
      <c r="BR636" s="34">
        <f t="shared" si="135"/>
        <v>90</v>
      </c>
      <c r="BS636" s="35">
        <f t="shared" si="136"/>
        <v>76</v>
      </c>
      <c r="BT636" s="35">
        <f t="shared" si="137"/>
        <v>49</v>
      </c>
      <c r="BU636" s="35">
        <f t="shared" si="138"/>
        <v>65</v>
      </c>
      <c r="BV636" s="35">
        <f t="shared" si="139"/>
        <v>70</v>
      </c>
    </row>
    <row r="637" spans="2:74" hidden="1" x14ac:dyDescent="0.3">
      <c r="B637" s="6" t="s">
        <v>952</v>
      </c>
      <c r="C637" s="6">
        <v>128011605</v>
      </c>
      <c r="D637" s="6" t="s">
        <v>953</v>
      </c>
      <c r="E637" s="6" t="s">
        <v>236</v>
      </c>
      <c r="F637" s="6" t="s">
        <v>2757</v>
      </c>
      <c r="G637" s="6" t="s">
        <v>77</v>
      </c>
      <c r="H637" s="6" t="s">
        <v>78</v>
      </c>
      <c r="I637" s="22">
        <v>2575000</v>
      </c>
      <c r="J637" s="22">
        <v>2675000</v>
      </c>
      <c r="K637" s="22">
        <v>2695000</v>
      </c>
      <c r="L637" s="22">
        <v>3305000</v>
      </c>
      <c r="M637" s="22">
        <v>2660000</v>
      </c>
      <c r="N637" s="22">
        <v>2550000</v>
      </c>
      <c r="O637" s="23">
        <v>37</v>
      </c>
      <c r="P637" s="23">
        <v>35</v>
      </c>
      <c r="Q637" s="23">
        <v>35</v>
      </c>
      <c r="R637" s="22">
        <v>1350</v>
      </c>
      <c r="S637" s="22">
        <v>1400</v>
      </c>
      <c r="T637" s="24">
        <v>3.4</v>
      </c>
      <c r="U637" s="24">
        <v>-0.39999999999999991</v>
      </c>
      <c r="V637" s="24">
        <v>3.8</v>
      </c>
      <c r="W637" s="24">
        <v>3.6</v>
      </c>
      <c r="X637" s="25">
        <v>2.7262135922330098E-2</v>
      </c>
      <c r="Y637" s="24">
        <v>2</v>
      </c>
      <c r="Z637" s="24">
        <v>-0.5</v>
      </c>
      <c r="AA637" s="24">
        <v>2.5</v>
      </c>
      <c r="AB637" s="24">
        <v>2.1</v>
      </c>
      <c r="AC637" s="26">
        <v>0.34626749292075343</v>
      </c>
      <c r="AD637" s="24">
        <v>12.701407325796868</v>
      </c>
      <c r="AE637" s="6">
        <v>216</v>
      </c>
      <c r="AF637" s="6">
        <v>269</v>
      </c>
      <c r="AG637" s="6">
        <v>222</v>
      </c>
      <c r="AH637" s="27">
        <v>3.4329113924050634</v>
      </c>
      <c r="AI637" s="28">
        <v>2010000</v>
      </c>
      <c r="AJ637" s="28">
        <v>1910000</v>
      </c>
      <c r="AK637" s="28">
        <v>1825000</v>
      </c>
      <c r="AL637" s="29">
        <v>5.2356020942408377E-2</v>
      </c>
      <c r="AM637" s="29">
        <v>0.10136986301369863</v>
      </c>
      <c r="AN637" s="6">
        <v>2.5</v>
      </c>
      <c r="AO637" s="27">
        <v>-0.20000000000000018</v>
      </c>
      <c r="AP637" s="6">
        <v>2.7</v>
      </c>
      <c r="AQ637" s="26">
        <v>7.4782608695652175E-2</v>
      </c>
      <c r="AR637" s="28">
        <v>1150</v>
      </c>
      <c r="AS637" s="28">
        <v>1100</v>
      </c>
      <c r="AT637" s="25">
        <v>4.5454545454545456E-2</v>
      </c>
      <c r="AU637" s="26">
        <v>0.13211375279473725</v>
      </c>
      <c r="AV637" s="30">
        <v>3898.7200000000003</v>
      </c>
      <c r="AW637" s="24">
        <v>0.89970000000000006</v>
      </c>
      <c r="AX637" s="24">
        <v>0.1003</v>
      </c>
      <c r="AY637" s="24">
        <v>0.94769999999999999</v>
      </c>
      <c r="AZ637" s="24">
        <v>4.9399999999999999E-2</v>
      </c>
      <c r="BA637" s="24">
        <v>0.48270000000000002</v>
      </c>
      <c r="BB637" s="24">
        <v>0.43730000000000002</v>
      </c>
      <c r="BC637" s="24">
        <v>6.9099999999999995E-2</v>
      </c>
      <c r="BD637" s="31">
        <v>10</v>
      </c>
      <c r="BE637" s="23">
        <v>24</v>
      </c>
      <c r="BF637" s="32" t="s">
        <v>3337</v>
      </c>
      <c r="BG637" s="33">
        <v>151.120118594747</v>
      </c>
      <c r="BH637" s="33">
        <v>-34.0684728156834</v>
      </c>
      <c r="BI637" s="34">
        <f t="shared" si="126"/>
        <v>60</v>
      </c>
      <c r="BJ637" s="34">
        <f t="shared" si="127"/>
        <v>75</v>
      </c>
      <c r="BK637" s="34">
        <f t="shared" si="128"/>
        <v>82</v>
      </c>
      <c r="BL637" s="34">
        <f t="shared" si="129"/>
        <v>56</v>
      </c>
      <c r="BM637" s="34">
        <f t="shared" si="130"/>
        <v>27</v>
      </c>
      <c r="BN637" s="34">
        <f t="shared" si="131"/>
        <v>100</v>
      </c>
      <c r="BO637" s="34">
        <f t="shared" si="132"/>
        <v>100</v>
      </c>
      <c r="BP637" s="34">
        <f t="shared" si="133"/>
        <v>96</v>
      </c>
      <c r="BQ637" s="35">
        <f t="shared" si="134"/>
        <v>41</v>
      </c>
      <c r="BR637" s="34">
        <f t="shared" si="135"/>
        <v>24</v>
      </c>
      <c r="BS637" s="35">
        <f t="shared" si="136"/>
        <v>36</v>
      </c>
      <c r="BT637" s="35">
        <f t="shared" si="137"/>
        <v>84</v>
      </c>
      <c r="BU637" s="35">
        <f t="shared" si="138"/>
        <v>100</v>
      </c>
      <c r="BV637" s="35">
        <f t="shared" si="139"/>
        <v>70</v>
      </c>
    </row>
    <row r="638" spans="2:74" hidden="1" x14ac:dyDescent="0.3">
      <c r="B638" s="6" t="s">
        <v>954</v>
      </c>
      <c r="C638" s="6">
        <v>203021487</v>
      </c>
      <c r="D638" s="6" t="s">
        <v>209</v>
      </c>
      <c r="E638" s="6" t="s">
        <v>209</v>
      </c>
      <c r="F638" s="6" t="s">
        <v>209</v>
      </c>
      <c r="G638" s="6" t="s">
        <v>86</v>
      </c>
      <c r="H638" s="6" t="s">
        <v>78</v>
      </c>
      <c r="I638" s="22">
        <v>702100</v>
      </c>
      <c r="J638" s="22">
        <v>700000</v>
      </c>
      <c r="K638" s="22">
        <v>699000</v>
      </c>
      <c r="L638" s="22">
        <v>690000</v>
      </c>
      <c r="M638" s="22">
        <v>700000</v>
      </c>
      <c r="N638" s="22">
        <v>688000</v>
      </c>
      <c r="O638" s="23">
        <v>36</v>
      </c>
      <c r="P638" s="23">
        <v>36</v>
      </c>
      <c r="Q638" s="23">
        <v>32</v>
      </c>
      <c r="R638" s="22">
        <v>530</v>
      </c>
      <c r="S638" s="22">
        <v>520</v>
      </c>
      <c r="T638" s="24">
        <v>2.5</v>
      </c>
      <c r="U638" s="24">
        <v>-0.29999999999999982</v>
      </c>
      <c r="V638" s="24">
        <v>2.8</v>
      </c>
      <c r="W638" s="24">
        <v>2.8</v>
      </c>
      <c r="X638" s="25">
        <v>3.9253667568722402E-2</v>
      </c>
      <c r="Y638" s="24">
        <v>5.6</v>
      </c>
      <c r="Z638" s="24">
        <v>-1.8000000000000007</v>
      </c>
      <c r="AA638" s="24">
        <v>7.4</v>
      </c>
      <c r="AB638" s="24">
        <v>7.9</v>
      </c>
      <c r="AC638" s="26">
        <v>0.26600016060387049</v>
      </c>
      <c r="AD638" s="24">
        <v>6.7764409564578196</v>
      </c>
      <c r="AE638" s="6">
        <v>1026</v>
      </c>
      <c r="AF638" s="6">
        <v>1233</v>
      </c>
      <c r="AG638" s="6">
        <v>1115</v>
      </c>
      <c r="AH638" s="27">
        <v>6.0643957069528698</v>
      </c>
      <c r="AI638" s="28">
        <v>645000</v>
      </c>
      <c r="AJ638" s="28">
        <v>675000</v>
      </c>
      <c r="AK638" s="28">
        <v>680000</v>
      </c>
      <c r="AL638" s="29">
        <v>-4.4444444444444446E-2</v>
      </c>
      <c r="AM638" s="29">
        <v>-5.1470588235294115E-2</v>
      </c>
      <c r="AN638" s="6">
        <v>2.4</v>
      </c>
      <c r="AO638" s="27">
        <v>-0.30000000000000027</v>
      </c>
      <c r="AP638" s="6">
        <v>2.7</v>
      </c>
      <c r="AQ638" s="26">
        <v>7.4324324324324315E-2</v>
      </c>
      <c r="AR638" s="28">
        <v>500</v>
      </c>
      <c r="AS638" s="28">
        <v>490</v>
      </c>
      <c r="AT638" s="25">
        <v>2.0408163265306121E-2</v>
      </c>
      <c r="AU638" s="26">
        <v>-7.6724645041547301E-2</v>
      </c>
      <c r="AV638" s="30">
        <v>1992.4800000000002</v>
      </c>
      <c r="AW638" s="24">
        <v>0.71860000000000002</v>
      </c>
      <c r="AX638" s="24">
        <v>0.28139999999999998</v>
      </c>
      <c r="AY638" s="24">
        <v>0.89900000000000002</v>
      </c>
      <c r="AZ638" s="24">
        <v>9.3600000000000003E-2</v>
      </c>
      <c r="BA638" s="24">
        <v>0.30940000000000001</v>
      </c>
      <c r="BB638" s="24">
        <v>0.4022</v>
      </c>
      <c r="BC638" s="24">
        <v>0.25009999999999999</v>
      </c>
      <c r="BD638" s="31">
        <v>4.5</v>
      </c>
      <c r="BE638" s="23">
        <v>75</v>
      </c>
      <c r="BF638" s="32" t="s">
        <v>3338</v>
      </c>
      <c r="BG638" s="33">
        <v>144.290343595331</v>
      </c>
      <c r="BH638" s="33">
        <v>-38.224677791825002</v>
      </c>
      <c r="BI638" s="34">
        <f t="shared" si="126"/>
        <v>75</v>
      </c>
      <c r="BJ638" s="34">
        <f t="shared" si="127"/>
        <v>77</v>
      </c>
      <c r="BK638" s="34">
        <f t="shared" si="128"/>
        <v>50</v>
      </c>
      <c r="BL638" s="34">
        <f t="shared" si="129"/>
        <v>100</v>
      </c>
      <c r="BM638" s="34">
        <f t="shared" si="130"/>
        <v>1</v>
      </c>
      <c r="BN638" s="34">
        <f t="shared" si="131"/>
        <v>99</v>
      </c>
      <c r="BO638" s="34">
        <f t="shared" si="132"/>
        <v>92</v>
      </c>
      <c r="BP638" s="34">
        <f t="shared" si="133"/>
        <v>58</v>
      </c>
      <c r="BQ638" s="35">
        <f t="shared" si="134"/>
        <v>81</v>
      </c>
      <c r="BR638" s="34">
        <f t="shared" si="135"/>
        <v>82</v>
      </c>
      <c r="BS638" s="35">
        <f t="shared" si="136"/>
        <v>89</v>
      </c>
      <c r="BT638" s="35">
        <f t="shared" si="137"/>
        <v>24</v>
      </c>
      <c r="BU638" s="35">
        <f t="shared" si="138"/>
        <v>45</v>
      </c>
      <c r="BV638" s="35">
        <f t="shared" si="139"/>
        <v>70</v>
      </c>
    </row>
    <row r="639" spans="2:74" hidden="1" x14ac:dyDescent="0.3">
      <c r="B639" s="6" t="s">
        <v>955</v>
      </c>
      <c r="C639" s="6">
        <v>103021067</v>
      </c>
      <c r="D639" s="6" t="s">
        <v>99</v>
      </c>
      <c r="E639" s="6" t="s">
        <v>100</v>
      </c>
      <c r="F639" s="6" t="s">
        <v>2691</v>
      </c>
      <c r="G639" s="6" t="s">
        <v>77</v>
      </c>
      <c r="H639" s="6" t="s">
        <v>78</v>
      </c>
      <c r="I639" s="22">
        <v>499000</v>
      </c>
      <c r="J639" s="22">
        <v>495000</v>
      </c>
      <c r="K639" s="22">
        <v>499000</v>
      </c>
      <c r="L639" s="22">
        <v>435000</v>
      </c>
      <c r="M639" s="22">
        <v>427500</v>
      </c>
      <c r="N639" s="22">
        <v>470000</v>
      </c>
      <c r="O639" s="23">
        <v>71</v>
      </c>
      <c r="P639" s="23">
        <v>70</v>
      </c>
      <c r="Q639" s="23">
        <v>61</v>
      </c>
      <c r="R639" s="22">
        <v>430</v>
      </c>
      <c r="S639" s="22">
        <v>430</v>
      </c>
      <c r="T639" s="24">
        <v>2.6</v>
      </c>
      <c r="U639" s="24">
        <v>-0.10000000000000009</v>
      </c>
      <c r="V639" s="24">
        <v>2.7</v>
      </c>
      <c r="W639" s="24">
        <v>2.4</v>
      </c>
      <c r="X639" s="25">
        <v>4.4809619238476955E-2</v>
      </c>
      <c r="Y639" s="24">
        <v>3.3</v>
      </c>
      <c r="Z639" s="24">
        <v>-1.2999999999999998</v>
      </c>
      <c r="AA639" s="24">
        <v>4.5999999999999996</v>
      </c>
      <c r="AB639" s="24">
        <v>4.7</v>
      </c>
      <c r="AC639" s="26">
        <v>0.27640645891185844</v>
      </c>
      <c r="AD639" s="24">
        <v>6.1684625669506881</v>
      </c>
      <c r="AE639" s="6">
        <v>306</v>
      </c>
      <c r="AF639" s="6">
        <v>340</v>
      </c>
      <c r="AG639" s="6">
        <v>322</v>
      </c>
      <c r="AH639" s="27">
        <v>7.7756286266924564</v>
      </c>
      <c r="AI639" s="28">
        <v>439000</v>
      </c>
      <c r="AJ639" s="28">
        <v>385500</v>
      </c>
      <c r="AK639" s="28">
        <v>395000</v>
      </c>
      <c r="AL639" s="29">
        <v>0.13878080415045396</v>
      </c>
      <c r="AM639" s="29">
        <v>0.11139240506329114</v>
      </c>
      <c r="AN639" s="6">
        <v>1.5</v>
      </c>
      <c r="AO639" s="27">
        <v>-0.19999999999999996</v>
      </c>
      <c r="AP639" s="6">
        <v>1.7</v>
      </c>
      <c r="AQ639" s="26">
        <v>9.4462901439645627E-2</v>
      </c>
      <c r="AR639" s="28">
        <v>410</v>
      </c>
      <c r="AS639" s="28">
        <v>400</v>
      </c>
      <c r="AT639" s="25">
        <v>2.5000000000000001E-2</v>
      </c>
      <c r="AU639" s="26">
        <v>0.2846446058387726</v>
      </c>
      <c r="AV639" s="30">
        <v>1555.68</v>
      </c>
      <c r="AW639" s="24">
        <v>0.66620000000000001</v>
      </c>
      <c r="AX639" s="24">
        <v>0.33379999999999999</v>
      </c>
      <c r="AY639" s="24">
        <v>0.87990000000000002</v>
      </c>
      <c r="AZ639" s="24">
        <v>4.0500000000000001E-2</v>
      </c>
      <c r="BA639" s="24">
        <v>0.33410000000000001</v>
      </c>
      <c r="BB639" s="24">
        <v>0.32690000000000002</v>
      </c>
      <c r="BC639" s="24">
        <v>0.29730000000000001</v>
      </c>
      <c r="BD639" s="31">
        <v>5</v>
      </c>
      <c r="BE639" s="23">
        <v>291</v>
      </c>
      <c r="BF639" s="32" t="s">
        <v>3339</v>
      </c>
      <c r="BG639" s="33">
        <v>148.17908253148701</v>
      </c>
      <c r="BH639" s="33">
        <v>-33.173714054354797</v>
      </c>
      <c r="BI639" s="34">
        <f t="shared" si="126"/>
        <v>74</v>
      </c>
      <c r="BJ639" s="34">
        <f t="shared" si="127"/>
        <v>92</v>
      </c>
      <c r="BK639" s="34">
        <f t="shared" si="128"/>
        <v>29</v>
      </c>
      <c r="BL639" s="34">
        <f t="shared" si="129"/>
        <v>6</v>
      </c>
      <c r="BM639" s="34">
        <f t="shared" si="130"/>
        <v>70</v>
      </c>
      <c r="BN639" s="34">
        <f t="shared" si="131"/>
        <v>100</v>
      </c>
      <c r="BO639" s="34">
        <f t="shared" si="132"/>
        <v>56</v>
      </c>
      <c r="BP639" s="34">
        <f t="shared" si="133"/>
        <v>64</v>
      </c>
      <c r="BQ639" s="35">
        <f t="shared" si="134"/>
        <v>99</v>
      </c>
      <c r="BR639" s="34">
        <f t="shared" si="135"/>
        <v>88</v>
      </c>
      <c r="BS639" s="35">
        <f t="shared" si="136"/>
        <v>83</v>
      </c>
      <c r="BT639" s="35">
        <f t="shared" si="137"/>
        <v>62</v>
      </c>
      <c r="BU639" s="35">
        <f t="shared" si="138"/>
        <v>50</v>
      </c>
      <c r="BV639" s="35">
        <f t="shared" si="139"/>
        <v>70</v>
      </c>
    </row>
    <row r="640" spans="2:74" hidden="1" x14ac:dyDescent="0.3">
      <c r="B640" s="6" t="s">
        <v>956</v>
      </c>
      <c r="C640" s="6">
        <v>304021090</v>
      </c>
      <c r="D640" s="6" t="s">
        <v>367</v>
      </c>
      <c r="E640" s="6" t="s">
        <v>308</v>
      </c>
      <c r="F640" s="6" t="s">
        <v>2780</v>
      </c>
      <c r="G640" s="6" t="s">
        <v>97</v>
      </c>
      <c r="H640" s="6" t="s">
        <v>78</v>
      </c>
      <c r="I640" s="22">
        <v>1300000</v>
      </c>
      <c r="J640" s="22">
        <v>1300000</v>
      </c>
      <c r="K640" s="22">
        <v>1190000</v>
      </c>
      <c r="L640" s="22">
        <v>1310000</v>
      </c>
      <c r="M640" s="22">
        <v>1300000</v>
      </c>
      <c r="N640" s="22">
        <v>1165000</v>
      </c>
      <c r="O640" s="23">
        <v>22</v>
      </c>
      <c r="P640" s="23">
        <v>22</v>
      </c>
      <c r="Q640" s="23">
        <v>24</v>
      </c>
      <c r="R640" s="22">
        <v>810</v>
      </c>
      <c r="S640" s="22">
        <v>775</v>
      </c>
      <c r="T640" s="24">
        <v>2.6</v>
      </c>
      <c r="U640" s="24">
        <v>-0.5</v>
      </c>
      <c r="V640" s="24">
        <v>3.1</v>
      </c>
      <c r="W640" s="24">
        <v>3.3</v>
      </c>
      <c r="X640" s="25">
        <v>3.2399999999999998E-2</v>
      </c>
      <c r="Y640" s="24">
        <v>4</v>
      </c>
      <c r="Z640" s="24">
        <v>-1.2999999999999998</v>
      </c>
      <c r="AA640" s="24">
        <v>5.3</v>
      </c>
      <c r="AB640" s="24">
        <v>5.3</v>
      </c>
      <c r="AC640" s="26">
        <v>0.29009798865394532</v>
      </c>
      <c r="AD640" s="24">
        <v>8.9536416251217688</v>
      </c>
      <c r="AE640" s="6">
        <v>172</v>
      </c>
      <c r="AF640" s="6">
        <v>180</v>
      </c>
      <c r="AG640" s="6">
        <v>120</v>
      </c>
      <c r="AH640" s="27">
        <v>5.0571428571428569</v>
      </c>
      <c r="AI640" s="28">
        <v>1450000</v>
      </c>
      <c r="AJ640" s="28">
        <v>1295000</v>
      </c>
      <c r="AK640" s="28">
        <v>1175000</v>
      </c>
      <c r="AL640" s="29">
        <v>0.11969111969111969</v>
      </c>
      <c r="AM640" s="29">
        <v>0.23404255319148937</v>
      </c>
      <c r="AN640" s="6">
        <v>2.1</v>
      </c>
      <c r="AO640" s="27">
        <v>-1.1000000000000001</v>
      </c>
      <c r="AP640" s="6">
        <v>3.2</v>
      </c>
      <c r="AQ640" s="26">
        <v>0.12970297029702971</v>
      </c>
      <c r="AR640" s="28">
        <v>825</v>
      </c>
      <c r="AS640" s="28">
        <v>780</v>
      </c>
      <c r="AT640" s="25">
        <v>5.7692307692307696E-2</v>
      </c>
      <c r="AU640" s="26">
        <v>0.36008024959459506</v>
      </c>
      <c r="AV640" s="30">
        <v>2792.1600000000003</v>
      </c>
      <c r="AW640" s="24">
        <v>0.80969999999999998</v>
      </c>
      <c r="AX640" s="24">
        <v>0.1903</v>
      </c>
      <c r="AY640" s="24">
        <v>0.92410000000000003</v>
      </c>
      <c r="AZ640" s="24">
        <v>6.7400000000000002E-2</v>
      </c>
      <c r="BA640" s="24">
        <v>0.35649999999999998</v>
      </c>
      <c r="BB640" s="24">
        <v>0.4582</v>
      </c>
      <c r="BC640" s="24">
        <v>0.1673</v>
      </c>
      <c r="BD640" s="31">
        <v>9</v>
      </c>
      <c r="BE640" s="23">
        <v>10</v>
      </c>
      <c r="BF640" s="32" t="s">
        <v>3340</v>
      </c>
      <c r="BG640" s="33">
        <v>152.937976280649</v>
      </c>
      <c r="BH640" s="33">
        <v>-27.519182956746601</v>
      </c>
      <c r="BI640" s="34">
        <f t="shared" si="126"/>
        <v>74</v>
      </c>
      <c r="BJ640" s="34">
        <f t="shared" si="127"/>
        <v>82</v>
      </c>
      <c r="BK640" s="34">
        <f t="shared" si="128"/>
        <v>62</v>
      </c>
      <c r="BL640" s="34">
        <f t="shared" si="129"/>
        <v>1</v>
      </c>
      <c r="BM640" s="34">
        <f t="shared" si="130"/>
        <v>60</v>
      </c>
      <c r="BN640" s="34">
        <f t="shared" si="131"/>
        <v>100</v>
      </c>
      <c r="BO640" s="34">
        <f t="shared" si="132"/>
        <v>100</v>
      </c>
      <c r="BP640" s="34">
        <f t="shared" si="133"/>
        <v>68</v>
      </c>
      <c r="BQ640" s="35">
        <f t="shared" si="134"/>
        <v>58</v>
      </c>
      <c r="BR640" s="34">
        <f t="shared" si="135"/>
        <v>61</v>
      </c>
      <c r="BS640" s="35">
        <f t="shared" si="136"/>
        <v>74</v>
      </c>
      <c r="BT640" s="35">
        <f t="shared" si="137"/>
        <v>51</v>
      </c>
      <c r="BU640" s="35">
        <f t="shared" si="138"/>
        <v>90</v>
      </c>
      <c r="BV640" s="35">
        <f t="shared" si="139"/>
        <v>70</v>
      </c>
    </row>
    <row r="641" spans="2:74" hidden="1" x14ac:dyDescent="0.3">
      <c r="B641" s="6" t="s">
        <v>957</v>
      </c>
      <c r="C641" s="6">
        <v>206041510</v>
      </c>
      <c r="D641" s="6" t="s">
        <v>650</v>
      </c>
      <c r="E641" s="6" t="s">
        <v>289</v>
      </c>
      <c r="F641" s="6" t="s">
        <v>689</v>
      </c>
      <c r="G641" s="6" t="s">
        <v>86</v>
      </c>
      <c r="H641" s="6" t="s">
        <v>78</v>
      </c>
      <c r="I641" s="22">
        <v>1120000</v>
      </c>
      <c r="J641" s="22">
        <v>1120000</v>
      </c>
      <c r="K641" s="22">
        <v>1400000</v>
      </c>
      <c r="L641" s="22">
        <v>1299000</v>
      </c>
      <c r="M641" s="22">
        <v>1067500</v>
      </c>
      <c r="N641" s="22">
        <v>1210000</v>
      </c>
      <c r="O641" s="23">
        <v>33</v>
      </c>
      <c r="P641" s="23">
        <v>31</v>
      </c>
      <c r="Q641" s="23">
        <v>25</v>
      </c>
      <c r="R641" s="22">
        <v>690</v>
      </c>
      <c r="S641" s="22">
        <v>700</v>
      </c>
      <c r="T641" s="24">
        <v>0.5</v>
      </c>
      <c r="U641" s="24">
        <v>-9.9999999999999978E-2</v>
      </c>
      <c r="V641" s="24">
        <v>0.6</v>
      </c>
      <c r="W641" s="24">
        <v>0.5</v>
      </c>
      <c r="X641" s="25">
        <v>3.2035714285714285E-2</v>
      </c>
      <c r="Y641" s="24">
        <v>1.3</v>
      </c>
      <c r="Z641" s="24">
        <v>-0.39999999999999991</v>
      </c>
      <c r="AA641" s="24">
        <v>1.7</v>
      </c>
      <c r="AB641" s="24">
        <v>2.4</v>
      </c>
      <c r="AC641" s="26">
        <v>0.34533151825752723</v>
      </c>
      <c r="AD641" s="24">
        <v>10.779579165229389</v>
      </c>
      <c r="AE641" s="6">
        <v>68</v>
      </c>
      <c r="AF641" s="6">
        <v>80</v>
      </c>
      <c r="AG641" s="6">
        <v>71</v>
      </c>
      <c r="AH641" s="27">
        <v>3.0405405405405403</v>
      </c>
      <c r="AI641" s="28">
        <v>1175000</v>
      </c>
      <c r="AJ641" s="28">
        <v>1202000</v>
      </c>
      <c r="AK641" s="28">
        <v>1235000</v>
      </c>
      <c r="AL641" s="29">
        <v>-2.2462562396006656E-2</v>
      </c>
      <c r="AM641" s="29">
        <v>-4.8582995951417005E-2</v>
      </c>
      <c r="AN641" s="6">
        <v>0.3</v>
      </c>
      <c r="AO641" s="27">
        <v>0</v>
      </c>
      <c r="AP641" s="6">
        <v>0.3</v>
      </c>
      <c r="AQ641" s="26">
        <v>4.3292682926829265E-2</v>
      </c>
      <c r="AR641" s="28">
        <v>750</v>
      </c>
      <c r="AS641" s="28">
        <v>700</v>
      </c>
      <c r="AT641" s="25">
        <v>7.1428571428571425E-2</v>
      </c>
      <c r="AU641" s="26">
        <v>-0.12267416629807504</v>
      </c>
      <c r="AV641" s="30">
        <v>1998.0800000000002</v>
      </c>
      <c r="AW641" s="24">
        <v>0.48110000000000003</v>
      </c>
      <c r="AX641" s="24">
        <v>0.51890000000000003</v>
      </c>
      <c r="AY641" s="24">
        <v>1.2699999999999999E-2</v>
      </c>
      <c r="AZ641" s="24">
        <v>0.2019</v>
      </c>
      <c r="BA641" s="24">
        <v>0.1206</v>
      </c>
      <c r="BB641" s="24">
        <v>0.2044</v>
      </c>
      <c r="BC641" s="24">
        <v>0.6482</v>
      </c>
      <c r="BD641" s="31">
        <v>9.5</v>
      </c>
      <c r="BE641" s="23">
        <v>1</v>
      </c>
      <c r="BF641" s="32" t="s">
        <v>3341</v>
      </c>
      <c r="BG641" s="33">
        <v>144.95030357931</v>
      </c>
      <c r="BH641" s="33">
        <v>-37.809468401101299</v>
      </c>
      <c r="BI641" s="34">
        <f t="shared" si="126"/>
        <v>100</v>
      </c>
      <c r="BJ641" s="34">
        <f t="shared" si="127"/>
        <v>100</v>
      </c>
      <c r="BK641" s="34">
        <f t="shared" si="128"/>
        <v>87</v>
      </c>
      <c r="BL641" s="34">
        <f t="shared" si="129"/>
        <v>100</v>
      </c>
      <c r="BM641" s="34">
        <f t="shared" si="130"/>
        <v>1</v>
      </c>
      <c r="BN641" s="34">
        <f t="shared" si="131"/>
        <v>52</v>
      </c>
      <c r="BO641" s="34">
        <f t="shared" si="132"/>
        <v>100</v>
      </c>
      <c r="BP641" s="34">
        <f t="shared" si="133"/>
        <v>17</v>
      </c>
      <c r="BQ641" s="35">
        <f t="shared" si="134"/>
        <v>57</v>
      </c>
      <c r="BR641" s="34">
        <f t="shared" si="135"/>
        <v>43</v>
      </c>
      <c r="BS641" s="35">
        <f t="shared" si="136"/>
        <v>37</v>
      </c>
      <c r="BT641" s="35">
        <f t="shared" si="137"/>
        <v>95</v>
      </c>
      <c r="BU641" s="35">
        <f t="shared" si="138"/>
        <v>95</v>
      </c>
      <c r="BV641" s="35">
        <f t="shared" si="139"/>
        <v>70</v>
      </c>
    </row>
    <row r="642" spans="2:74" hidden="1" x14ac:dyDescent="0.3">
      <c r="B642" s="6" t="s">
        <v>958</v>
      </c>
      <c r="C642" s="6">
        <v>301031018</v>
      </c>
      <c r="D642" s="6" t="s">
        <v>720</v>
      </c>
      <c r="E642" s="6" t="s">
        <v>460</v>
      </c>
      <c r="F642" s="6" t="s">
        <v>2780</v>
      </c>
      <c r="G642" s="6" t="s">
        <v>97</v>
      </c>
      <c r="H642" s="6" t="s">
        <v>78</v>
      </c>
      <c r="I642" s="22">
        <v>1090900</v>
      </c>
      <c r="J642" s="22">
        <v>1075650</v>
      </c>
      <c r="K642" s="22">
        <v>925650</v>
      </c>
      <c r="L642" s="22">
        <v>1100000</v>
      </c>
      <c r="M642" s="22">
        <v>1075000</v>
      </c>
      <c r="N642" s="22">
        <v>910000</v>
      </c>
      <c r="O642" s="23">
        <v>23</v>
      </c>
      <c r="P642" s="23">
        <v>23</v>
      </c>
      <c r="Q642" s="23">
        <v>23</v>
      </c>
      <c r="R642" s="22">
        <v>725</v>
      </c>
      <c r="S642" s="22">
        <v>690</v>
      </c>
      <c r="T642" s="24">
        <v>2.2000000000000002</v>
      </c>
      <c r="U642" s="24">
        <v>-0.19999999999999973</v>
      </c>
      <c r="V642" s="24">
        <v>2.4</v>
      </c>
      <c r="W642" s="24">
        <v>2.6</v>
      </c>
      <c r="X642" s="25">
        <v>3.4558621321844347E-2</v>
      </c>
      <c r="Y642" s="24">
        <v>2.8</v>
      </c>
      <c r="Z642" s="24">
        <v>-1</v>
      </c>
      <c r="AA642" s="24">
        <v>3.8</v>
      </c>
      <c r="AB642" s="24">
        <v>4.5999999999999996</v>
      </c>
      <c r="AC642" s="26">
        <v>0.32643541531589942</v>
      </c>
      <c r="AD642" s="24">
        <v>9.4458460097643151</v>
      </c>
      <c r="AE642" s="6">
        <v>215</v>
      </c>
      <c r="AF642" s="6">
        <v>204</v>
      </c>
      <c r="AG642" s="6">
        <v>175</v>
      </c>
      <c r="AH642" s="27">
        <v>3.1594936708860764</v>
      </c>
      <c r="AI642" s="28">
        <v>1200000</v>
      </c>
      <c r="AJ642" s="28">
        <v>1040000</v>
      </c>
      <c r="AK642" s="28">
        <v>900000</v>
      </c>
      <c r="AL642" s="29">
        <v>0.15384615384615385</v>
      </c>
      <c r="AM642" s="29">
        <v>0.33333333333333331</v>
      </c>
      <c r="AN642" s="6">
        <v>2.6</v>
      </c>
      <c r="AO642" s="27">
        <v>-0.29999999999999982</v>
      </c>
      <c r="AP642" s="6">
        <v>2.9</v>
      </c>
      <c r="AQ642" s="26">
        <v>0.12253129346314326</v>
      </c>
      <c r="AR642" s="28">
        <v>740</v>
      </c>
      <c r="AS642" s="28">
        <v>700</v>
      </c>
      <c r="AT642" s="25">
        <v>5.7142857142857141E-2</v>
      </c>
      <c r="AU642" s="26">
        <v>0.40321701620896333</v>
      </c>
      <c r="AV642" s="30">
        <v>2220.96</v>
      </c>
      <c r="AW642" s="24">
        <v>0.73760000000000003</v>
      </c>
      <c r="AX642" s="24">
        <v>0.26240000000000002</v>
      </c>
      <c r="AY642" s="24">
        <v>0.80640000000000001</v>
      </c>
      <c r="AZ642" s="24">
        <v>0.16969999999999999</v>
      </c>
      <c r="BA642" s="24">
        <v>0.29089999999999999</v>
      </c>
      <c r="BB642" s="24">
        <v>0.44119999999999998</v>
      </c>
      <c r="BC642" s="24">
        <v>0.253</v>
      </c>
      <c r="BD642" s="31">
        <v>9</v>
      </c>
      <c r="BE642" s="23">
        <v>10</v>
      </c>
      <c r="BF642" s="32" t="s">
        <v>3342</v>
      </c>
      <c r="BG642" s="33">
        <v>153.124646501131</v>
      </c>
      <c r="BH642" s="33">
        <v>-27.475572569888001</v>
      </c>
      <c r="BI642" s="34">
        <f t="shared" si="126"/>
        <v>80</v>
      </c>
      <c r="BJ642" s="34">
        <f t="shared" si="127"/>
        <v>74</v>
      </c>
      <c r="BK642" s="34">
        <f t="shared" si="128"/>
        <v>86</v>
      </c>
      <c r="BL642" s="34">
        <f t="shared" si="129"/>
        <v>1</v>
      </c>
      <c r="BM642" s="34">
        <f t="shared" si="130"/>
        <v>77</v>
      </c>
      <c r="BN642" s="34">
        <f t="shared" si="131"/>
        <v>100</v>
      </c>
      <c r="BO642" s="34">
        <f t="shared" si="132"/>
        <v>100</v>
      </c>
      <c r="BP642" s="34">
        <f t="shared" si="133"/>
        <v>54</v>
      </c>
      <c r="BQ642" s="35">
        <f t="shared" si="134"/>
        <v>66</v>
      </c>
      <c r="BR642" s="34">
        <f t="shared" si="135"/>
        <v>56</v>
      </c>
      <c r="BS642" s="35">
        <f t="shared" si="136"/>
        <v>50</v>
      </c>
      <c r="BT642" s="35">
        <f t="shared" si="137"/>
        <v>70</v>
      </c>
      <c r="BU642" s="35">
        <f t="shared" si="138"/>
        <v>90</v>
      </c>
      <c r="BV642" s="35">
        <f t="shared" si="139"/>
        <v>70</v>
      </c>
    </row>
    <row r="643" spans="2:74" hidden="1" x14ac:dyDescent="0.3">
      <c r="B643" s="6" t="s">
        <v>959</v>
      </c>
      <c r="C643" s="6">
        <v>801051124</v>
      </c>
      <c r="D643" s="6" t="s">
        <v>718</v>
      </c>
      <c r="E643" s="6" t="s">
        <v>107</v>
      </c>
      <c r="F643" s="6" t="s">
        <v>2703</v>
      </c>
      <c r="G643" s="6" t="s">
        <v>108</v>
      </c>
      <c r="H643" s="6" t="s">
        <v>78</v>
      </c>
      <c r="I643" s="22">
        <v>1800000</v>
      </c>
      <c r="J643" s="22">
        <v>1800000</v>
      </c>
      <c r="K643" s="22">
        <v>1799000</v>
      </c>
      <c r="L643" s="22">
        <v>1550000</v>
      </c>
      <c r="M643" s="22">
        <v>1620000</v>
      </c>
      <c r="N643" s="22">
        <v>1700000</v>
      </c>
      <c r="O643" s="23">
        <v>31</v>
      </c>
      <c r="P643" s="23">
        <v>31</v>
      </c>
      <c r="Q643" s="23">
        <v>27</v>
      </c>
      <c r="R643" s="22">
        <v>900</v>
      </c>
      <c r="S643" s="22">
        <v>920</v>
      </c>
      <c r="T643" s="24">
        <v>3.7</v>
      </c>
      <c r="U643" s="24">
        <v>-0.39999999999999947</v>
      </c>
      <c r="V643" s="24">
        <v>4.0999999999999996</v>
      </c>
      <c r="W643" s="24">
        <v>2.6</v>
      </c>
      <c r="X643" s="25">
        <v>2.5999999999999999E-2</v>
      </c>
      <c r="Y643" s="24">
        <v>2.8</v>
      </c>
      <c r="Z643" s="24">
        <v>-0.5</v>
      </c>
      <c r="AA643" s="24">
        <v>3.3</v>
      </c>
      <c r="AB643" s="24">
        <v>6.7</v>
      </c>
      <c r="AC643" s="26">
        <v>0.26363892013498313</v>
      </c>
      <c r="AD643" s="24">
        <v>10.139958466730119</v>
      </c>
      <c r="AE643" s="6">
        <v>65</v>
      </c>
      <c r="AF643" s="6">
        <v>106</v>
      </c>
      <c r="AG643" s="6">
        <v>70</v>
      </c>
      <c r="AH643" s="27">
        <v>3.0789473684210527</v>
      </c>
      <c r="AI643" s="28">
        <v>1250000</v>
      </c>
      <c r="AJ643" s="28">
        <v>1276000</v>
      </c>
      <c r="AK643" s="28">
        <v>1240000</v>
      </c>
      <c r="AL643" s="29">
        <v>-2.037617554858934E-2</v>
      </c>
      <c r="AM643" s="29">
        <v>8.0645161290322578E-3</v>
      </c>
      <c r="AN643" s="6">
        <v>2</v>
      </c>
      <c r="AO643" s="27">
        <v>0.10000000000000009</v>
      </c>
      <c r="AP643" s="6">
        <v>1.9</v>
      </c>
      <c r="AQ643" s="26">
        <v>8.0375180375180377E-2</v>
      </c>
      <c r="AR643" s="28">
        <v>710</v>
      </c>
      <c r="AS643" s="28">
        <v>710</v>
      </c>
      <c r="AT643" s="25">
        <v>0</v>
      </c>
      <c r="AU643" s="26">
        <v>0.12047764355156831</v>
      </c>
      <c r="AV643" s="30">
        <v>3413.76</v>
      </c>
      <c r="AW643" s="24">
        <v>0.61709999999999998</v>
      </c>
      <c r="AX643" s="24">
        <v>0.38290000000000002</v>
      </c>
      <c r="AY643" s="24">
        <v>0.47389999999999999</v>
      </c>
      <c r="AZ643" s="24">
        <v>0.1159</v>
      </c>
      <c r="BA643" s="24">
        <v>0.32319999999999999</v>
      </c>
      <c r="BB643" s="24">
        <v>0.31990000000000002</v>
      </c>
      <c r="BC643" s="24">
        <v>0.33789999999999998</v>
      </c>
      <c r="BD643" s="31">
        <v>10</v>
      </c>
      <c r="BE643" s="23">
        <v>61</v>
      </c>
      <c r="BF643" s="32" t="s">
        <v>3343</v>
      </c>
      <c r="BG643" s="33">
        <v>149.153306538317</v>
      </c>
      <c r="BH643" s="33">
        <v>-35.285785123746102</v>
      </c>
      <c r="BI643" s="34">
        <f t="shared" si="126"/>
        <v>55</v>
      </c>
      <c r="BJ643" s="34">
        <f t="shared" si="127"/>
        <v>84</v>
      </c>
      <c r="BK643" s="34">
        <f t="shared" si="128"/>
        <v>87</v>
      </c>
      <c r="BL643" s="34">
        <f t="shared" si="129"/>
        <v>60</v>
      </c>
      <c r="BM643" s="34">
        <f t="shared" si="130"/>
        <v>1</v>
      </c>
      <c r="BN643" s="34">
        <f t="shared" si="131"/>
        <v>100</v>
      </c>
      <c r="BO643" s="34">
        <f t="shared" si="132"/>
        <v>96</v>
      </c>
      <c r="BP643" s="34">
        <f t="shared" si="133"/>
        <v>61</v>
      </c>
      <c r="BQ643" s="35">
        <f t="shared" si="134"/>
        <v>37</v>
      </c>
      <c r="BR643" s="34">
        <f t="shared" si="135"/>
        <v>49</v>
      </c>
      <c r="BS643" s="35">
        <f t="shared" si="136"/>
        <v>91</v>
      </c>
      <c r="BT643" s="35">
        <f t="shared" si="137"/>
        <v>70</v>
      </c>
      <c r="BU643" s="35">
        <f t="shared" si="138"/>
        <v>100</v>
      </c>
      <c r="BV643" s="35">
        <f t="shared" si="139"/>
        <v>70</v>
      </c>
    </row>
    <row r="644" spans="2:74" hidden="1" x14ac:dyDescent="0.3">
      <c r="B644" s="6" t="s">
        <v>960</v>
      </c>
      <c r="C644" s="6">
        <v>801051057</v>
      </c>
      <c r="D644" s="6" t="s">
        <v>718</v>
      </c>
      <c r="E644" s="6" t="s">
        <v>107</v>
      </c>
      <c r="F644" s="6" t="s">
        <v>2703</v>
      </c>
      <c r="G644" s="6" t="s">
        <v>108</v>
      </c>
      <c r="H644" s="6" t="s">
        <v>78</v>
      </c>
      <c r="I644" s="22">
        <v>1010000</v>
      </c>
      <c r="J644" s="22">
        <v>1150000</v>
      </c>
      <c r="K644" s="22">
        <v>1242300</v>
      </c>
      <c r="L644" s="22">
        <v>1325000</v>
      </c>
      <c r="M644" s="22">
        <v>1300000</v>
      </c>
      <c r="N644" s="22">
        <v>1220000</v>
      </c>
      <c r="O644" s="23">
        <v>50</v>
      </c>
      <c r="P644" s="23">
        <v>41</v>
      </c>
      <c r="Q644" s="23">
        <v>23</v>
      </c>
      <c r="R644" s="22">
        <v>700</v>
      </c>
      <c r="S644" s="22">
        <v>680</v>
      </c>
      <c r="T644" s="24">
        <v>2.1</v>
      </c>
      <c r="U644" s="24">
        <v>-0.89999999999999991</v>
      </c>
      <c r="V644" s="24">
        <v>3</v>
      </c>
      <c r="W644" s="24">
        <v>3</v>
      </c>
      <c r="X644" s="25">
        <v>3.6039603960396037E-2</v>
      </c>
      <c r="Y644" s="24">
        <v>4.7</v>
      </c>
      <c r="Z644" s="24">
        <v>-1.5</v>
      </c>
      <c r="AA644" s="24">
        <v>6.2</v>
      </c>
      <c r="AB644" s="24">
        <v>6.2</v>
      </c>
      <c r="AC644" s="26">
        <v>0.29990403071017269</v>
      </c>
      <c r="AD644" s="24">
        <v>8.3215129400350119</v>
      </c>
      <c r="AE644" s="6">
        <v>65</v>
      </c>
      <c r="AF644" s="6">
        <v>106</v>
      </c>
      <c r="AG644" s="6">
        <v>70</v>
      </c>
      <c r="AH644" s="27">
        <v>3.0789473684210527</v>
      </c>
      <c r="AI644" s="28">
        <v>1250000</v>
      </c>
      <c r="AJ644" s="28">
        <v>1276000</v>
      </c>
      <c r="AK644" s="28">
        <v>1240000</v>
      </c>
      <c r="AL644" s="29">
        <v>-2.037617554858934E-2</v>
      </c>
      <c r="AM644" s="29">
        <v>8.0645161290322578E-3</v>
      </c>
      <c r="AN644" s="6">
        <v>2</v>
      </c>
      <c r="AO644" s="27">
        <v>0.10000000000000009</v>
      </c>
      <c r="AP644" s="6">
        <v>1.9</v>
      </c>
      <c r="AQ644" s="26">
        <v>8.0375180375180377E-2</v>
      </c>
      <c r="AR644" s="28">
        <v>710</v>
      </c>
      <c r="AS644" s="28">
        <v>710</v>
      </c>
      <c r="AT644" s="25">
        <v>0</v>
      </c>
      <c r="AU644" s="26">
        <v>0.12047764355156831</v>
      </c>
      <c r="AV644" s="30">
        <v>2334.0800000000004</v>
      </c>
      <c r="AW644" s="24">
        <v>0.52629999999999999</v>
      </c>
      <c r="AX644" s="24">
        <v>0.47370000000000001</v>
      </c>
      <c r="AY644" s="24">
        <v>0.26850000000000002</v>
      </c>
      <c r="AZ644" s="24">
        <v>0.35920000000000002</v>
      </c>
      <c r="BA644" s="24">
        <v>0.22989999999999999</v>
      </c>
      <c r="BB644" s="24">
        <v>0.2586</v>
      </c>
      <c r="BC644" s="24">
        <v>0.4829</v>
      </c>
      <c r="BD644" s="31">
        <v>9</v>
      </c>
      <c r="BE644" s="23">
        <v>65</v>
      </c>
      <c r="BF644" s="32" t="s">
        <v>3344</v>
      </c>
      <c r="BG644" s="33">
        <v>149.125167175793</v>
      </c>
      <c r="BH644" s="33">
        <v>-35.242198845299299</v>
      </c>
      <c r="BI644" s="34">
        <f t="shared" ref="BI644:BI707" si="140">IF(T644&lt;=1, 100, IF(T644&gt;=7, 1, ROUND(100 - ((T644-1)/6)*99, 0)))</f>
        <v>82</v>
      </c>
      <c r="BJ644" s="34">
        <f t="shared" ref="BJ644:BJ707" si="141">IF(AN644&lt;=1, 100, IF(AN644&gt;=7, 1, ROUND(100 - ((AN644-1)/6)*99, 0)))</f>
        <v>84</v>
      </c>
      <c r="BK644" s="34">
        <f t="shared" ref="BK644:BK707" si="142">IF(AH644&lt;=2, 100, IF(AH644&gt;=10, 1, ROUND(100 - ((AH644-2)/8)*99, 0)))</f>
        <v>87</v>
      </c>
      <c r="BL644" s="34">
        <f t="shared" ref="BL644:BL707" si="143">IF(OR(ISBLANK(AU644), AU644=""), "", IF(AU644&lt;=0, 100, IF(AU644&gt;=0.3, 1, ROUND(100 - (AU644/0.3)*99, 0))))</f>
        <v>60</v>
      </c>
      <c r="BM644" s="34">
        <f t="shared" ref="BM644:BM707" si="144">IF(AL644&lt;=0, 1, IF(AL644&gt;=0.2, 100, ROUND(1 + (AL644/0.2)*99, 0)))</f>
        <v>1</v>
      </c>
      <c r="BN644" s="34">
        <f t="shared" ref="BN644:BN707" si="145">IF(AQ644&lt;=0.01, 1, IF(AQ644&gt;=0.075, 100, ROUND(1 + ((AQ644-0.01)/0.065)*99, 0)))</f>
        <v>100</v>
      </c>
      <c r="BO644" s="34">
        <f t="shared" ref="BO644:BO707" si="146">IF(BE644&gt;=750, 1, IF(BE644&lt;=50, 100, ROUND(100 - 99 * (((BE644 - 50)/700)^0.75), 0)))</f>
        <v>94</v>
      </c>
      <c r="BP644" s="34">
        <f t="shared" ref="BP644:BP707" si="147">IF(BA644&gt;=0.5, 100, IF(BA644&lt;=0.05, 1, ROUND(1 + ((BA644-0.05)/0.45)*99, 0)))</f>
        <v>41</v>
      </c>
      <c r="BQ644" s="35">
        <f t="shared" ref="BQ644:BQ707" si="148">IF(X644&gt;=0.045, 100, IF(X644&lt;=0.015, 1, ROUND(1 + ((X644-0.015)/0.03)*99, 0)))</f>
        <v>70</v>
      </c>
      <c r="BR644" s="34">
        <f t="shared" ref="BR644:BR707" si="149">IF(AD644&lt;=5, 100, IF(AD644&gt;=15, 1, ROUND(100 - ((AD644-5)/10)*99, 0)))</f>
        <v>67</v>
      </c>
      <c r="BS644" s="35">
        <f t="shared" ref="BS644:BS707" si="150">IF(AC644&lt;=0.25, 100, IF(AC644&gt;=0.4, 1, ROUND(100 - ((AC644-0.25)/0.15)*99, 0)))</f>
        <v>67</v>
      </c>
      <c r="BT644" s="35">
        <f t="shared" ref="BT644:BT707" si="151">IF(Y644&lt;=1, 100, IF(Y644&gt;=7, 1, ROUND(100 - ((Y644-1)/6)*99, 0)))</f>
        <v>39</v>
      </c>
      <c r="BU644" s="35">
        <f t="shared" ref="BU644:BU707" si="152">BD644*10</f>
        <v>90</v>
      </c>
      <c r="BV644" s="35">
        <f t="shared" ref="BV644:BV707" si="153">IF(
  (
    IF($BI$2,0.1,0) + IF($BJ$2,0.1,0) + IF($BK$2,0.05,0) + IF($BL$2,0.07,0) + IF($BM$2,0.05,0) + IF($BN$2,0.1,0) +
    IF($BO$2,0.07,0) + IF($BP$2,0.08,0) + IF($BQ$2,0.08,0) + IF($BR$2,0.07,0) + IF($BS$2,0.07,0) + IF($BT$2,0.08,0) +
    IF($BU$2,0.08,0)
  ) = 0,
  "",
  ROUND(
    (
      IF($BI$2, BI644*0.1, 0) + IF($BJ$2, BJ644*0.1, 0) + IF($BK$2, BK644*0.05, 0) + IF($BL$2, BL644*0.07, 0) +
      IF($BM$2, BM644*0.05, 0) + IF($BN$2, BN644*0.1, 0) + IF($BO$2, BO644*0.07, 0) + IF($BP$2, BP644*0.08, 0) +
      IF($BQ$2, BQ644*0.08, 0) + IF($BR$2, BR644*0.07, 0) + IF($BS$2, BS644*0.07, 0) + IF($BT$2, BT644*0.08, 0) +
      IF($BU$2, BU644*0.08, 0)
    ) /
    (
      IF($BI$2,0.1,0) + IF($BJ$2,0.1,0) + IF($BK$2,0.05,0) + IF($BL$2,0.07,0) + IF($BM$2,0.05,0) +
      IF($BN$2,0.1,0) + IF($BO$2,0.07,0) + IF($BP$2,0.08,0) + IF($BQ$2,0.08,0) + IF($BR$2,0.07,0) +
      IF($BS$2,0.07,0) + IF($BT$2,0.08,0) + IF($BU$2,0.08,0)
    ),
  0)
)</f>
        <v>70</v>
      </c>
    </row>
    <row r="645" spans="2:74" hidden="1" x14ac:dyDescent="0.3">
      <c r="B645" s="6" t="s">
        <v>961</v>
      </c>
      <c r="C645" s="6">
        <v>215031403</v>
      </c>
      <c r="D645" s="6" t="s">
        <v>116</v>
      </c>
      <c r="E645" s="6" t="s">
        <v>117</v>
      </c>
      <c r="F645" s="6" t="s">
        <v>2708</v>
      </c>
      <c r="G645" s="6" t="s">
        <v>86</v>
      </c>
      <c r="H645" s="6" t="s">
        <v>78</v>
      </c>
      <c r="I645" s="22">
        <v>389000</v>
      </c>
      <c r="J645" s="22">
        <v>424000</v>
      </c>
      <c r="K645" s="22">
        <v>424000</v>
      </c>
      <c r="L645" s="22">
        <v>400000</v>
      </c>
      <c r="M645" s="22">
        <v>427900</v>
      </c>
      <c r="N645" s="22">
        <v>375000</v>
      </c>
      <c r="O645" s="23">
        <v>38</v>
      </c>
      <c r="P645" s="23">
        <v>42</v>
      </c>
      <c r="Q645" s="23">
        <v>56</v>
      </c>
      <c r="R645" s="22">
        <v>550</v>
      </c>
      <c r="S645" s="22">
        <v>350</v>
      </c>
      <c r="T645" s="24">
        <v>1.1000000000000001</v>
      </c>
      <c r="U645" s="24">
        <v>0.10000000000000009</v>
      </c>
      <c r="V645" s="24">
        <v>1</v>
      </c>
      <c r="W645" s="24">
        <v>1.4</v>
      </c>
      <c r="X645" s="25">
        <v>7.3521850899742933E-2</v>
      </c>
      <c r="Y645" s="24">
        <v>0.1</v>
      </c>
      <c r="Z645" s="24">
        <v>-0.1</v>
      </c>
      <c r="AA645" s="24">
        <v>0.2</v>
      </c>
      <c r="AB645" s="24">
        <v>0.2</v>
      </c>
      <c r="AC645" s="26">
        <v>0.36456676211687344</v>
      </c>
      <c r="AD645" s="24">
        <v>4.9586178483728593</v>
      </c>
      <c r="AE645" s="6">
        <v>246</v>
      </c>
      <c r="AF645" s="6">
        <v>259</v>
      </c>
      <c r="AG645" s="6">
        <v>198</v>
      </c>
      <c r="AH645" s="27">
        <v>7.5612244897959187</v>
      </c>
      <c r="AI645" s="28">
        <v>429000</v>
      </c>
      <c r="AJ645" s="28">
        <v>355000</v>
      </c>
      <c r="AK645" s="28">
        <v>346000</v>
      </c>
      <c r="AL645" s="29">
        <v>0.20845070422535211</v>
      </c>
      <c r="AM645" s="29">
        <v>0.23988439306358381</v>
      </c>
      <c r="AN645" s="6">
        <v>1.9</v>
      </c>
      <c r="AO645" s="27">
        <v>-0.20000000000000018</v>
      </c>
      <c r="AP645" s="6">
        <v>2.1</v>
      </c>
      <c r="AQ645" s="26">
        <v>0.12578947368421051</v>
      </c>
      <c r="AR645" s="28">
        <v>400</v>
      </c>
      <c r="AS645" s="28">
        <v>380</v>
      </c>
      <c r="AT645" s="25">
        <v>5.2631578947368418E-2</v>
      </c>
      <c r="AU645" s="26">
        <v>0.41913722548829546</v>
      </c>
      <c r="AV645" s="30">
        <v>1508.64</v>
      </c>
      <c r="AW645" s="24">
        <v>0.68789999999999996</v>
      </c>
      <c r="AX645" s="24">
        <v>0.31209999999999999</v>
      </c>
      <c r="AY645" s="24">
        <v>0.88280000000000003</v>
      </c>
      <c r="AZ645" s="24">
        <v>2.1600000000000001E-2</v>
      </c>
      <c r="BA645" s="24">
        <v>0.31869999999999998</v>
      </c>
      <c r="BB645" s="24">
        <v>0.20899999999999999</v>
      </c>
      <c r="BC645" s="24">
        <v>0.40670000000000001</v>
      </c>
      <c r="BD645" s="31">
        <v>2</v>
      </c>
      <c r="BE645" s="23">
        <v>403</v>
      </c>
      <c r="BF645" s="32" t="s">
        <v>3345</v>
      </c>
      <c r="BG645" s="33">
        <v>142.78122388530301</v>
      </c>
      <c r="BH645" s="33">
        <v>-34.647714562989201</v>
      </c>
      <c r="BI645" s="34">
        <f t="shared" si="140"/>
        <v>98</v>
      </c>
      <c r="BJ645" s="34">
        <f t="shared" si="141"/>
        <v>85</v>
      </c>
      <c r="BK645" s="34">
        <f t="shared" si="142"/>
        <v>31</v>
      </c>
      <c r="BL645" s="34">
        <f t="shared" si="143"/>
        <v>1</v>
      </c>
      <c r="BM645" s="34">
        <f t="shared" si="144"/>
        <v>100</v>
      </c>
      <c r="BN645" s="34">
        <f t="shared" si="145"/>
        <v>100</v>
      </c>
      <c r="BO645" s="34">
        <f t="shared" si="146"/>
        <v>41</v>
      </c>
      <c r="BP645" s="34">
        <f t="shared" si="147"/>
        <v>60</v>
      </c>
      <c r="BQ645" s="35">
        <f t="shared" si="148"/>
        <v>100</v>
      </c>
      <c r="BR645" s="34">
        <f t="shared" si="149"/>
        <v>100</v>
      </c>
      <c r="BS645" s="35">
        <f t="shared" si="150"/>
        <v>24</v>
      </c>
      <c r="BT645" s="35">
        <f t="shared" si="151"/>
        <v>100</v>
      </c>
      <c r="BU645" s="35">
        <f t="shared" si="152"/>
        <v>20</v>
      </c>
      <c r="BV645" s="35">
        <f t="shared" si="153"/>
        <v>69</v>
      </c>
    </row>
    <row r="646" spans="2:74" hidden="1" x14ac:dyDescent="0.3">
      <c r="B646" s="6" t="s">
        <v>962</v>
      </c>
      <c r="C646" s="6">
        <v>212021455</v>
      </c>
      <c r="D646" s="6" t="s">
        <v>595</v>
      </c>
      <c r="E646" s="6" t="s">
        <v>157</v>
      </c>
      <c r="F646" s="6" t="s">
        <v>689</v>
      </c>
      <c r="G646" s="6" t="s">
        <v>86</v>
      </c>
      <c r="H646" s="6" t="s">
        <v>78</v>
      </c>
      <c r="I646" s="22">
        <v>780000</v>
      </c>
      <c r="J646" s="22">
        <v>780000</v>
      </c>
      <c r="K646" s="22">
        <v>760000</v>
      </c>
      <c r="L646" s="22">
        <v>810000</v>
      </c>
      <c r="M646" s="22">
        <v>795000</v>
      </c>
      <c r="N646" s="22">
        <v>772500</v>
      </c>
      <c r="O646" s="23">
        <v>29</v>
      </c>
      <c r="P646" s="23">
        <v>29</v>
      </c>
      <c r="Q646" s="23">
        <v>28</v>
      </c>
      <c r="R646" s="22">
        <v>600</v>
      </c>
      <c r="S646" s="22">
        <v>530</v>
      </c>
      <c r="T646" s="24">
        <v>3.9</v>
      </c>
      <c r="U646" s="24">
        <v>0.19999999999999973</v>
      </c>
      <c r="V646" s="24">
        <v>3.7</v>
      </c>
      <c r="W646" s="24">
        <v>3.4</v>
      </c>
      <c r="X646" s="25">
        <v>0.04</v>
      </c>
      <c r="Y646" s="24">
        <v>1.8</v>
      </c>
      <c r="Z646" s="24">
        <v>-0.7</v>
      </c>
      <c r="AA646" s="24">
        <v>2.5</v>
      </c>
      <c r="AB646" s="24">
        <v>2.9</v>
      </c>
      <c r="AC646" s="26">
        <v>0.27901785714285715</v>
      </c>
      <c r="AD646" s="24">
        <v>6.9754464285714288</v>
      </c>
      <c r="AE646" s="6">
        <v>414</v>
      </c>
      <c r="AF646" s="6">
        <v>515</v>
      </c>
      <c r="AG646" s="6">
        <v>511</v>
      </c>
      <c r="AH646" s="27">
        <v>21.264335664335665</v>
      </c>
      <c r="AI646" s="28">
        <v>828000</v>
      </c>
      <c r="AJ646" s="28">
        <v>820000</v>
      </c>
      <c r="AK646" s="28">
        <v>800000</v>
      </c>
      <c r="AL646" s="29">
        <v>9.7560975609756097E-3</v>
      </c>
      <c r="AM646" s="29">
        <v>3.5000000000000003E-2</v>
      </c>
      <c r="AN646" s="6">
        <v>3</v>
      </c>
      <c r="AO646" s="27">
        <v>-0.20000000000000018</v>
      </c>
      <c r="AP646" s="6">
        <v>3.2</v>
      </c>
      <c r="AQ646" s="26">
        <v>0.08</v>
      </c>
      <c r="AR646" s="28">
        <v>595</v>
      </c>
      <c r="AS646" s="28">
        <v>550</v>
      </c>
      <c r="AT646" s="25">
        <v>8.1818181818181818E-2</v>
      </c>
      <c r="AU646" s="26">
        <v>-0.11733977571777809</v>
      </c>
      <c r="AV646" s="30">
        <v>2150.4</v>
      </c>
      <c r="AW646" s="24">
        <v>0.81899999999999995</v>
      </c>
      <c r="AX646" s="24">
        <v>0.18099999999999999</v>
      </c>
      <c r="AY646" s="24">
        <v>0.97430000000000005</v>
      </c>
      <c r="AZ646" s="24">
        <v>2.18E-2</v>
      </c>
      <c r="BA646" s="24">
        <v>0.27929999999999999</v>
      </c>
      <c r="BB646" s="24">
        <v>0.48420000000000002</v>
      </c>
      <c r="BC646" s="24">
        <v>0.2104</v>
      </c>
      <c r="BD646" s="31">
        <v>4.5</v>
      </c>
      <c r="BE646" s="23">
        <v>37</v>
      </c>
      <c r="BF646" s="32" t="s">
        <v>3346</v>
      </c>
      <c r="BG646" s="33">
        <v>145.31060176706899</v>
      </c>
      <c r="BH646" s="33">
        <v>-38.006972173492201</v>
      </c>
      <c r="BI646" s="34">
        <f t="shared" si="140"/>
        <v>52</v>
      </c>
      <c r="BJ646" s="34">
        <f t="shared" si="141"/>
        <v>67</v>
      </c>
      <c r="BK646" s="34">
        <f t="shared" si="142"/>
        <v>1</v>
      </c>
      <c r="BL646" s="34">
        <f t="shared" si="143"/>
        <v>100</v>
      </c>
      <c r="BM646" s="34">
        <f t="shared" si="144"/>
        <v>6</v>
      </c>
      <c r="BN646" s="34">
        <f t="shared" si="145"/>
        <v>100</v>
      </c>
      <c r="BO646" s="34">
        <f t="shared" si="146"/>
        <v>100</v>
      </c>
      <c r="BP646" s="34">
        <f t="shared" si="147"/>
        <v>51</v>
      </c>
      <c r="BQ646" s="35">
        <f t="shared" si="148"/>
        <v>84</v>
      </c>
      <c r="BR646" s="34">
        <f t="shared" si="149"/>
        <v>80</v>
      </c>
      <c r="BS646" s="35">
        <f t="shared" si="150"/>
        <v>81</v>
      </c>
      <c r="BT646" s="35">
        <f t="shared" si="151"/>
        <v>87</v>
      </c>
      <c r="BU646" s="35">
        <f t="shared" si="152"/>
        <v>45</v>
      </c>
      <c r="BV646" s="35">
        <f t="shared" si="153"/>
        <v>69</v>
      </c>
    </row>
    <row r="647" spans="2:74" hidden="1" x14ac:dyDescent="0.3">
      <c r="B647" s="6" t="s">
        <v>963</v>
      </c>
      <c r="C647" s="6">
        <v>110021193</v>
      </c>
      <c r="D647" s="6" t="s">
        <v>964</v>
      </c>
      <c r="E647" s="6" t="s">
        <v>463</v>
      </c>
      <c r="F647" s="6" t="s">
        <v>2691</v>
      </c>
      <c r="G647" s="6" t="s">
        <v>77</v>
      </c>
      <c r="H647" s="6" t="s">
        <v>78</v>
      </c>
      <c r="I647" s="22">
        <v>350000</v>
      </c>
      <c r="J647" s="22">
        <v>350000</v>
      </c>
      <c r="K647" s="22">
        <v>350000</v>
      </c>
      <c r="L647" s="22">
        <v>290000</v>
      </c>
      <c r="M647" s="22">
        <v>268000</v>
      </c>
      <c r="N647" s="22">
        <v>315000</v>
      </c>
      <c r="O647" s="23">
        <v>93</v>
      </c>
      <c r="P647" s="23">
        <v>112</v>
      </c>
      <c r="Q647" s="23">
        <v>91</v>
      </c>
      <c r="R647" s="22">
        <v>345</v>
      </c>
      <c r="S647" s="22">
        <v>310</v>
      </c>
      <c r="T647" s="24">
        <v>1.2</v>
      </c>
      <c r="U647" s="24">
        <v>-0.19999999999999996</v>
      </c>
      <c r="V647" s="24">
        <v>1.4</v>
      </c>
      <c r="W647" s="24">
        <v>1.4</v>
      </c>
      <c r="X647" s="25">
        <v>5.1257142857142855E-2</v>
      </c>
      <c r="Y647" s="24">
        <v>0.7</v>
      </c>
      <c r="Z647" s="24">
        <v>-0.20000000000000007</v>
      </c>
      <c r="AA647" s="24">
        <v>0.9</v>
      </c>
      <c r="AB647" s="24">
        <v>0.8</v>
      </c>
      <c r="AC647" s="26">
        <v>0.29790688035368884</v>
      </c>
      <c r="AD647" s="24">
        <v>5.8120071417943748</v>
      </c>
      <c r="AE647" s="6">
        <v>279</v>
      </c>
      <c r="AF647" s="6">
        <v>328</v>
      </c>
      <c r="AG647" s="6">
        <v>298</v>
      </c>
      <c r="AH647" s="27">
        <v>8.3515439429928744</v>
      </c>
      <c r="AI647" s="28">
        <v>385000</v>
      </c>
      <c r="AJ647" s="28">
        <v>380000</v>
      </c>
      <c r="AK647" s="28">
        <v>360000</v>
      </c>
      <c r="AL647" s="29">
        <v>1.3157894736842105E-2</v>
      </c>
      <c r="AM647" s="29">
        <v>6.9444444444444448E-2</v>
      </c>
      <c r="AN647" s="6">
        <v>1.8</v>
      </c>
      <c r="AO647" s="27">
        <v>-0.19999999999999996</v>
      </c>
      <c r="AP647" s="6">
        <v>2</v>
      </c>
      <c r="AQ647" s="26">
        <v>6.3135593220338987E-2</v>
      </c>
      <c r="AR647" s="28">
        <v>380</v>
      </c>
      <c r="AS647" s="28">
        <v>375</v>
      </c>
      <c r="AT647" s="25">
        <v>1.3333333333333334E-2</v>
      </c>
      <c r="AU647" s="26">
        <v>0.28812353461679774</v>
      </c>
      <c r="AV647" s="30">
        <v>1158.0800000000002</v>
      </c>
      <c r="AW647" s="24">
        <v>0.68920000000000003</v>
      </c>
      <c r="AX647" s="24">
        <v>0.31080000000000002</v>
      </c>
      <c r="AY647" s="24">
        <v>0.96689999999999998</v>
      </c>
      <c r="AZ647" s="24">
        <v>1.52E-2</v>
      </c>
      <c r="BA647" s="24">
        <v>0.51290000000000002</v>
      </c>
      <c r="BB647" s="24">
        <v>0.24129999999999999</v>
      </c>
      <c r="BC647" s="24">
        <v>0.1641</v>
      </c>
      <c r="BD647" s="31">
        <v>4.5</v>
      </c>
      <c r="BE647" s="23">
        <v>472</v>
      </c>
      <c r="BF647" s="32" t="s">
        <v>3347</v>
      </c>
      <c r="BG647" s="33">
        <v>150.59568813513101</v>
      </c>
      <c r="BH647" s="33">
        <v>-29.654183500794399</v>
      </c>
      <c r="BI647" s="34">
        <f t="shared" si="140"/>
        <v>97</v>
      </c>
      <c r="BJ647" s="34">
        <f t="shared" si="141"/>
        <v>87</v>
      </c>
      <c r="BK647" s="34">
        <f t="shared" si="142"/>
        <v>21</v>
      </c>
      <c r="BL647" s="34">
        <f t="shared" si="143"/>
        <v>5</v>
      </c>
      <c r="BM647" s="34">
        <f t="shared" si="144"/>
        <v>8</v>
      </c>
      <c r="BN647" s="34">
        <f t="shared" si="145"/>
        <v>82</v>
      </c>
      <c r="BO647" s="34">
        <f t="shared" si="146"/>
        <v>32</v>
      </c>
      <c r="BP647" s="34">
        <f t="shared" si="147"/>
        <v>100</v>
      </c>
      <c r="BQ647" s="35">
        <f t="shared" si="148"/>
        <v>100</v>
      </c>
      <c r="BR647" s="34">
        <f t="shared" si="149"/>
        <v>92</v>
      </c>
      <c r="BS647" s="35">
        <f t="shared" si="150"/>
        <v>68</v>
      </c>
      <c r="BT647" s="35">
        <f t="shared" si="151"/>
        <v>100</v>
      </c>
      <c r="BU647" s="35">
        <f t="shared" si="152"/>
        <v>45</v>
      </c>
      <c r="BV647" s="35">
        <f t="shared" si="153"/>
        <v>69</v>
      </c>
    </row>
    <row r="648" spans="2:74" hidden="1" x14ac:dyDescent="0.3">
      <c r="B648" s="6" t="s">
        <v>965</v>
      </c>
      <c r="C648" s="6">
        <v>213021343</v>
      </c>
      <c r="D648" s="6" t="s">
        <v>365</v>
      </c>
      <c r="E648" s="6" t="s">
        <v>89</v>
      </c>
      <c r="F648" s="6" t="s">
        <v>689</v>
      </c>
      <c r="G648" s="6" t="s">
        <v>86</v>
      </c>
      <c r="H648" s="6" t="s">
        <v>78</v>
      </c>
      <c r="I648" s="22">
        <v>945000</v>
      </c>
      <c r="J648" s="22">
        <v>930000</v>
      </c>
      <c r="K648" s="22">
        <v>890000</v>
      </c>
      <c r="L648" s="22">
        <v>950000</v>
      </c>
      <c r="M648" s="22">
        <v>956000</v>
      </c>
      <c r="N648" s="22">
        <v>930000</v>
      </c>
      <c r="O648" s="23">
        <v>36</v>
      </c>
      <c r="P648" s="23">
        <v>34</v>
      </c>
      <c r="Q648" s="23">
        <v>35</v>
      </c>
      <c r="R648" s="22">
        <v>585</v>
      </c>
      <c r="S648" s="22">
        <v>570</v>
      </c>
      <c r="T648" s="24">
        <v>2.9</v>
      </c>
      <c r="U648" s="24">
        <v>0</v>
      </c>
      <c r="V648" s="24">
        <v>2.9</v>
      </c>
      <c r="W648" s="24">
        <v>2.7</v>
      </c>
      <c r="X648" s="25">
        <v>3.2190476190476193E-2</v>
      </c>
      <c r="Y648" s="24">
        <v>3.5</v>
      </c>
      <c r="Z648" s="24">
        <v>-1</v>
      </c>
      <c r="AA648" s="24">
        <v>4.5</v>
      </c>
      <c r="AB648" s="24">
        <v>4.4000000000000004</v>
      </c>
      <c r="AC648" s="26">
        <v>0.30018472906403937</v>
      </c>
      <c r="AD648" s="24">
        <v>9.3252652519893893</v>
      </c>
      <c r="AE648" s="6">
        <v>231</v>
      </c>
      <c r="AF648" s="6">
        <v>283</v>
      </c>
      <c r="AG648" s="6">
        <v>237</v>
      </c>
      <c r="AH648" s="27">
        <v>2.8752475247524751</v>
      </c>
      <c r="AI648" s="28">
        <v>1000000</v>
      </c>
      <c r="AJ648" s="28">
        <v>995000</v>
      </c>
      <c r="AK648" s="28">
        <v>980000</v>
      </c>
      <c r="AL648" s="29">
        <v>5.0251256281407036E-3</v>
      </c>
      <c r="AM648" s="29">
        <v>2.0408163265306121E-2</v>
      </c>
      <c r="AN648" s="6">
        <v>3</v>
      </c>
      <c r="AO648" s="27">
        <v>0.39999999999999991</v>
      </c>
      <c r="AP648" s="6">
        <v>2.6</v>
      </c>
      <c r="AQ648" s="26">
        <v>7.0940170940170938E-2</v>
      </c>
      <c r="AR648" s="28">
        <v>600</v>
      </c>
      <c r="AS648" s="28">
        <v>580</v>
      </c>
      <c r="AT648" s="25">
        <v>3.4482758620689655E-2</v>
      </c>
      <c r="AU648" s="26">
        <v>-9.5988771663789718E-2</v>
      </c>
      <c r="AV648" s="30">
        <v>1948.8000000000002</v>
      </c>
      <c r="AW648" s="24">
        <v>0.69340000000000002</v>
      </c>
      <c r="AX648" s="24">
        <v>0.30659999999999998</v>
      </c>
      <c r="AY648" s="24">
        <v>0.66620000000000001</v>
      </c>
      <c r="AZ648" s="24">
        <v>0.29509999999999997</v>
      </c>
      <c r="BA648" s="24">
        <v>0.33360000000000001</v>
      </c>
      <c r="BB648" s="24">
        <v>0.313</v>
      </c>
      <c r="BC648" s="24">
        <v>0.32079999999999997</v>
      </c>
      <c r="BD648" s="31">
        <v>6</v>
      </c>
      <c r="BE648" s="23">
        <v>12</v>
      </c>
      <c r="BF648" s="32" t="s">
        <v>3348</v>
      </c>
      <c r="BG648" s="33">
        <v>144.832310196116</v>
      </c>
      <c r="BH648" s="33">
        <v>-37.837931383333299</v>
      </c>
      <c r="BI648" s="34">
        <f t="shared" si="140"/>
        <v>69</v>
      </c>
      <c r="BJ648" s="34">
        <f t="shared" si="141"/>
        <v>67</v>
      </c>
      <c r="BK648" s="34">
        <f t="shared" si="142"/>
        <v>89</v>
      </c>
      <c r="BL648" s="34">
        <f t="shared" si="143"/>
        <v>100</v>
      </c>
      <c r="BM648" s="34">
        <f t="shared" si="144"/>
        <v>3</v>
      </c>
      <c r="BN648" s="34">
        <f t="shared" si="145"/>
        <v>94</v>
      </c>
      <c r="BO648" s="34">
        <f t="shared" si="146"/>
        <v>100</v>
      </c>
      <c r="BP648" s="34">
        <f t="shared" si="147"/>
        <v>63</v>
      </c>
      <c r="BQ648" s="35">
        <f t="shared" si="148"/>
        <v>58</v>
      </c>
      <c r="BR648" s="34">
        <f t="shared" si="149"/>
        <v>57</v>
      </c>
      <c r="BS648" s="35">
        <f t="shared" si="150"/>
        <v>67</v>
      </c>
      <c r="BT648" s="35">
        <f t="shared" si="151"/>
        <v>59</v>
      </c>
      <c r="BU648" s="35">
        <f t="shared" si="152"/>
        <v>60</v>
      </c>
      <c r="BV648" s="35">
        <f t="shared" si="153"/>
        <v>69</v>
      </c>
    </row>
    <row r="649" spans="2:74" hidden="1" x14ac:dyDescent="0.3">
      <c r="B649" s="6" t="s">
        <v>966</v>
      </c>
      <c r="C649" s="6">
        <v>127021518</v>
      </c>
      <c r="D649" s="6" t="s">
        <v>967</v>
      </c>
      <c r="E649" s="6" t="s">
        <v>574</v>
      </c>
      <c r="F649" s="6" t="s">
        <v>2757</v>
      </c>
      <c r="G649" s="6" t="s">
        <v>77</v>
      </c>
      <c r="H649" s="6" t="s">
        <v>78</v>
      </c>
      <c r="I649" s="22">
        <v>3740000</v>
      </c>
      <c r="J649" s="22">
        <v>3623400</v>
      </c>
      <c r="K649" s="22">
        <v>3750000</v>
      </c>
      <c r="L649" s="22">
        <v>3350000</v>
      </c>
      <c r="M649" s="22">
        <v>3650000</v>
      </c>
      <c r="N649" s="22">
        <v>4050000</v>
      </c>
      <c r="O649" s="23">
        <v>95</v>
      </c>
      <c r="P649" s="23">
        <v>95</v>
      </c>
      <c r="Q649" s="23">
        <v>32</v>
      </c>
      <c r="R649" s="22">
        <v>820</v>
      </c>
      <c r="S649" s="22">
        <v>630</v>
      </c>
      <c r="T649" s="24">
        <v>0.6</v>
      </c>
      <c r="U649" s="24">
        <v>-9.9999999999999978E-2</v>
      </c>
      <c r="V649" s="24">
        <v>0.7</v>
      </c>
      <c r="W649" s="24">
        <v>0.6</v>
      </c>
      <c r="X649" s="25">
        <v>1.1401069518716578E-2</v>
      </c>
      <c r="Y649" s="24">
        <v>0.8</v>
      </c>
      <c r="Z649" s="24">
        <v>-0.5</v>
      </c>
      <c r="AA649" s="24">
        <v>1.3</v>
      </c>
      <c r="AB649" s="24">
        <v>1.2</v>
      </c>
      <c r="AC649" s="26">
        <v>0.30866056371958561</v>
      </c>
      <c r="AD649" s="24">
        <v>27.072948131126878</v>
      </c>
      <c r="AE649" s="6">
        <v>255</v>
      </c>
      <c r="AF649" s="6">
        <v>282</v>
      </c>
      <c r="AG649" s="6">
        <v>226</v>
      </c>
      <c r="AH649" s="27">
        <v>2.9508196721311477</v>
      </c>
      <c r="AI649" s="28">
        <v>1299900</v>
      </c>
      <c r="AJ649" s="28">
        <v>1160000</v>
      </c>
      <c r="AK649" s="28">
        <v>1020000</v>
      </c>
      <c r="AL649" s="29">
        <v>0.12060344827586207</v>
      </c>
      <c r="AM649" s="29">
        <v>0.27441176470588236</v>
      </c>
      <c r="AN649" s="6">
        <v>1.8</v>
      </c>
      <c r="AO649" s="27">
        <v>-9.9999999999999867E-2</v>
      </c>
      <c r="AP649" s="6">
        <v>1.9</v>
      </c>
      <c r="AQ649" s="26">
        <v>0.10390588235294118</v>
      </c>
      <c r="AR649" s="28">
        <v>700</v>
      </c>
      <c r="AS649" s="28">
        <v>650</v>
      </c>
      <c r="AT649" s="25">
        <v>7.6923076923076927E-2</v>
      </c>
      <c r="AU649" s="26">
        <v>0.25372424178186304</v>
      </c>
      <c r="AV649" s="30">
        <v>2656.6400000000003</v>
      </c>
      <c r="AW649" s="24">
        <v>0.84470000000000001</v>
      </c>
      <c r="AX649" s="24">
        <v>0.15529999999999999</v>
      </c>
      <c r="AY649" s="24">
        <v>0.96279999999999999</v>
      </c>
      <c r="AZ649" s="24">
        <v>2.1999999999999999E-2</v>
      </c>
      <c r="BA649" s="24">
        <v>0.51729999999999998</v>
      </c>
      <c r="BB649" s="24">
        <v>0.28660000000000002</v>
      </c>
      <c r="BC649" s="24">
        <v>0.1479</v>
      </c>
      <c r="BD649" s="31">
        <v>5.5</v>
      </c>
      <c r="BE649" s="23">
        <v>36</v>
      </c>
      <c r="BF649" s="32" t="s">
        <v>3349</v>
      </c>
      <c r="BG649" s="33">
        <v>150.818144614255</v>
      </c>
      <c r="BH649" s="33">
        <v>-33.851763270834297</v>
      </c>
      <c r="BI649" s="34">
        <f t="shared" si="140"/>
        <v>100</v>
      </c>
      <c r="BJ649" s="34">
        <f t="shared" si="141"/>
        <v>87</v>
      </c>
      <c r="BK649" s="34">
        <f t="shared" si="142"/>
        <v>88</v>
      </c>
      <c r="BL649" s="34">
        <f t="shared" si="143"/>
        <v>16</v>
      </c>
      <c r="BM649" s="34">
        <f t="shared" si="144"/>
        <v>61</v>
      </c>
      <c r="BN649" s="34">
        <f t="shared" si="145"/>
        <v>100</v>
      </c>
      <c r="BO649" s="34">
        <f t="shared" si="146"/>
        <v>100</v>
      </c>
      <c r="BP649" s="34">
        <f t="shared" si="147"/>
        <v>100</v>
      </c>
      <c r="BQ649" s="35">
        <f t="shared" si="148"/>
        <v>1</v>
      </c>
      <c r="BR649" s="34">
        <f t="shared" si="149"/>
        <v>1</v>
      </c>
      <c r="BS649" s="35">
        <f t="shared" si="150"/>
        <v>61</v>
      </c>
      <c r="BT649" s="35">
        <f t="shared" si="151"/>
        <v>100</v>
      </c>
      <c r="BU649" s="35">
        <f t="shared" si="152"/>
        <v>55</v>
      </c>
      <c r="BV649" s="35">
        <f t="shared" si="153"/>
        <v>69</v>
      </c>
    </row>
    <row r="650" spans="2:74" hidden="1" x14ac:dyDescent="0.3">
      <c r="B650" s="6" t="s">
        <v>968</v>
      </c>
      <c r="C650" s="6">
        <v>201031015</v>
      </c>
      <c r="D650" s="6" t="s">
        <v>867</v>
      </c>
      <c r="E650" s="6" t="s">
        <v>170</v>
      </c>
      <c r="F650" s="6" t="s">
        <v>2708</v>
      </c>
      <c r="G650" s="6" t="s">
        <v>86</v>
      </c>
      <c r="H650" s="6" t="s">
        <v>78</v>
      </c>
      <c r="I650" s="22">
        <v>680000</v>
      </c>
      <c r="J650" s="22">
        <v>650000</v>
      </c>
      <c r="K650" s="22">
        <v>639000</v>
      </c>
      <c r="L650" s="22">
        <v>590000</v>
      </c>
      <c r="M650" s="22">
        <v>590000</v>
      </c>
      <c r="N650" s="22">
        <v>560000</v>
      </c>
      <c r="O650" s="23">
        <v>63</v>
      </c>
      <c r="P650" s="23">
        <v>76</v>
      </c>
      <c r="Q650" s="23">
        <v>71</v>
      </c>
      <c r="R650" s="22">
        <v>480</v>
      </c>
      <c r="S650" s="22">
        <v>430</v>
      </c>
      <c r="T650" s="24">
        <v>1.8</v>
      </c>
      <c r="U650" s="24">
        <v>0.10000000000000009</v>
      </c>
      <c r="V650" s="24">
        <v>1.7</v>
      </c>
      <c r="W650" s="24">
        <v>2.4</v>
      </c>
      <c r="X650" s="25">
        <v>3.6705882352941178E-2</v>
      </c>
      <c r="Y650" s="24">
        <v>0.7</v>
      </c>
      <c r="Z650" s="24">
        <v>-0.10000000000000009</v>
      </c>
      <c r="AA650" s="24">
        <v>0.8</v>
      </c>
      <c r="AB650" s="24">
        <v>0.6</v>
      </c>
      <c r="AC650" s="26">
        <v>0.29455081001472749</v>
      </c>
      <c r="AD650" s="24">
        <v>8.0246214266832805</v>
      </c>
      <c r="AE650" s="6">
        <v>230</v>
      </c>
      <c r="AF650" s="6">
        <v>259</v>
      </c>
      <c r="AG650" s="6">
        <v>248</v>
      </c>
      <c r="AH650" s="27">
        <v>8</v>
      </c>
      <c r="AI650" s="28">
        <v>417000</v>
      </c>
      <c r="AJ650" s="28">
        <v>429000</v>
      </c>
      <c r="AK650" s="28">
        <v>449000</v>
      </c>
      <c r="AL650" s="29">
        <v>-2.7972027972027972E-2</v>
      </c>
      <c r="AM650" s="29">
        <v>-7.126948775055679E-2</v>
      </c>
      <c r="AN650" s="6">
        <v>2.4</v>
      </c>
      <c r="AO650" s="27">
        <v>0.10000000000000009</v>
      </c>
      <c r="AP650" s="6">
        <v>2.2999999999999998</v>
      </c>
      <c r="AQ650" s="26">
        <v>8.9545454545454553E-2</v>
      </c>
      <c r="AR650" s="28">
        <v>400</v>
      </c>
      <c r="AS650" s="28">
        <v>360</v>
      </c>
      <c r="AT650" s="25">
        <v>0.1111111111111111</v>
      </c>
      <c r="AU650" s="26">
        <v>0.20781132931642909</v>
      </c>
      <c r="AV650" s="30">
        <v>1629.6000000000001</v>
      </c>
      <c r="AW650" s="24">
        <v>0.74490000000000001</v>
      </c>
      <c r="AX650" s="24">
        <v>0.25509999999999999</v>
      </c>
      <c r="AY650" s="24">
        <v>0.99039999999999995</v>
      </c>
      <c r="AZ650" s="24">
        <v>3.8999999999999998E-3</v>
      </c>
      <c r="BA650" s="24">
        <v>0.4299</v>
      </c>
      <c r="BB650" s="24">
        <v>0.46929999999999999</v>
      </c>
      <c r="BC650" s="24">
        <v>5.9700000000000003E-2</v>
      </c>
      <c r="BD650" s="31">
        <v>3</v>
      </c>
      <c r="BE650" s="23">
        <v>122</v>
      </c>
      <c r="BF650" s="32" t="s">
        <v>3350</v>
      </c>
      <c r="BG650" s="33">
        <v>143.56976836831399</v>
      </c>
      <c r="BH650" s="33">
        <v>-37.797869758640999</v>
      </c>
      <c r="BI650" s="34">
        <f t="shared" si="140"/>
        <v>87</v>
      </c>
      <c r="BJ650" s="34">
        <f t="shared" si="141"/>
        <v>77</v>
      </c>
      <c r="BK650" s="34">
        <f t="shared" si="142"/>
        <v>26</v>
      </c>
      <c r="BL650" s="34">
        <f t="shared" si="143"/>
        <v>31</v>
      </c>
      <c r="BM650" s="34">
        <f t="shared" si="144"/>
        <v>1</v>
      </c>
      <c r="BN650" s="34">
        <f t="shared" si="145"/>
        <v>100</v>
      </c>
      <c r="BO650" s="34">
        <f t="shared" si="146"/>
        <v>82</v>
      </c>
      <c r="BP650" s="34">
        <f t="shared" si="147"/>
        <v>85</v>
      </c>
      <c r="BQ650" s="35">
        <f t="shared" si="148"/>
        <v>73</v>
      </c>
      <c r="BR650" s="34">
        <f t="shared" si="149"/>
        <v>70</v>
      </c>
      <c r="BS650" s="35">
        <f t="shared" si="150"/>
        <v>71</v>
      </c>
      <c r="BT650" s="35">
        <f t="shared" si="151"/>
        <v>100</v>
      </c>
      <c r="BU650" s="35">
        <f t="shared" si="152"/>
        <v>30</v>
      </c>
      <c r="BV650" s="35">
        <f t="shared" si="153"/>
        <v>69</v>
      </c>
    </row>
    <row r="651" spans="2:74" hidden="1" x14ac:dyDescent="0.3">
      <c r="B651" s="6" t="s">
        <v>969</v>
      </c>
      <c r="C651" s="6">
        <v>208021427</v>
      </c>
      <c r="D651" s="6" t="s">
        <v>970</v>
      </c>
      <c r="E651" s="6" t="s">
        <v>179</v>
      </c>
      <c r="F651" s="6" t="s">
        <v>689</v>
      </c>
      <c r="G651" s="6" t="s">
        <v>86</v>
      </c>
      <c r="H651" s="6" t="s">
        <v>78</v>
      </c>
      <c r="I651" s="22">
        <v>1300000</v>
      </c>
      <c r="J651" s="22">
        <v>1300000</v>
      </c>
      <c r="K651" s="22">
        <v>1350000</v>
      </c>
      <c r="L651" s="22">
        <v>1395000</v>
      </c>
      <c r="M651" s="22">
        <v>1388000</v>
      </c>
      <c r="N651" s="22">
        <v>1380000</v>
      </c>
      <c r="O651" s="23">
        <v>25</v>
      </c>
      <c r="P651" s="23">
        <v>25</v>
      </c>
      <c r="Q651" s="23">
        <v>25</v>
      </c>
      <c r="R651" s="22">
        <v>750</v>
      </c>
      <c r="S651" s="22">
        <v>695</v>
      </c>
      <c r="T651" s="24">
        <v>2.9</v>
      </c>
      <c r="U651" s="24">
        <v>-0.10000000000000009</v>
      </c>
      <c r="V651" s="24">
        <v>3</v>
      </c>
      <c r="W651" s="24">
        <v>3</v>
      </c>
      <c r="X651" s="25">
        <v>0.03</v>
      </c>
      <c r="Y651" s="24">
        <v>2.2999999999999998</v>
      </c>
      <c r="Z651" s="24">
        <v>-0.60000000000000009</v>
      </c>
      <c r="AA651" s="24">
        <v>2.9</v>
      </c>
      <c r="AB651" s="24">
        <v>2.9</v>
      </c>
      <c r="AC651" s="26">
        <v>0.30816514364604558</v>
      </c>
      <c r="AD651" s="24">
        <v>10.272171454868186</v>
      </c>
      <c r="AE651" s="6">
        <v>99</v>
      </c>
      <c r="AF651" s="6">
        <v>158</v>
      </c>
      <c r="AG651" s="6">
        <v>130</v>
      </c>
      <c r="AH651" s="27">
        <v>1.4850948509485096</v>
      </c>
      <c r="AI651" s="28">
        <v>1565000</v>
      </c>
      <c r="AJ651" s="28">
        <v>1560000</v>
      </c>
      <c r="AK651" s="28">
        <v>1560000</v>
      </c>
      <c r="AL651" s="29">
        <v>3.205128205128205E-3</v>
      </c>
      <c r="AM651" s="29">
        <v>3.205128205128205E-3</v>
      </c>
      <c r="AN651" s="6">
        <v>2.4</v>
      </c>
      <c r="AO651" s="27">
        <v>0</v>
      </c>
      <c r="AP651" s="6">
        <v>2.4</v>
      </c>
      <c r="AQ651" s="26">
        <v>4.423963133640553E-2</v>
      </c>
      <c r="AR651" s="28">
        <v>800</v>
      </c>
      <c r="AS651" s="28">
        <v>770</v>
      </c>
      <c r="AT651" s="25">
        <v>3.896103896103896E-2</v>
      </c>
      <c r="AU651" s="26">
        <v>-0.13564515494904894</v>
      </c>
      <c r="AV651" s="30">
        <v>2433.7600000000002</v>
      </c>
      <c r="AW651" s="24">
        <v>0.7601</v>
      </c>
      <c r="AX651" s="24">
        <v>0.2399</v>
      </c>
      <c r="AY651" s="24">
        <v>0.70230000000000004</v>
      </c>
      <c r="AZ651" s="24">
        <v>0.13289999999999999</v>
      </c>
      <c r="BA651" s="24">
        <v>0.35830000000000001</v>
      </c>
      <c r="BB651" s="24">
        <v>0.39290000000000003</v>
      </c>
      <c r="BC651" s="24">
        <v>0.22789999999999999</v>
      </c>
      <c r="BD651" s="31">
        <v>8</v>
      </c>
      <c r="BE651" s="23">
        <v>16</v>
      </c>
      <c r="BF651" s="32" t="s">
        <v>3351</v>
      </c>
      <c r="BG651" s="33">
        <v>145.06535152810801</v>
      </c>
      <c r="BH651" s="33">
        <v>-37.929331375140301</v>
      </c>
      <c r="BI651" s="34">
        <f t="shared" si="140"/>
        <v>69</v>
      </c>
      <c r="BJ651" s="34">
        <f t="shared" si="141"/>
        <v>77</v>
      </c>
      <c r="BK651" s="34">
        <f t="shared" si="142"/>
        <v>100</v>
      </c>
      <c r="BL651" s="34">
        <f t="shared" si="143"/>
        <v>100</v>
      </c>
      <c r="BM651" s="34">
        <f t="shared" si="144"/>
        <v>3</v>
      </c>
      <c r="BN651" s="34">
        <f t="shared" si="145"/>
        <v>53</v>
      </c>
      <c r="BO651" s="34">
        <f t="shared" si="146"/>
        <v>100</v>
      </c>
      <c r="BP651" s="34">
        <f t="shared" si="147"/>
        <v>69</v>
      </c>
      <c r="BQ651" s="35">
        <f t="shared" si="148"/>
        <v>51</v>
      </c>
      <c r="BR651" s="34">
        <f t="shared" si="149"/>
        <v>48</v>
      </c>
      <c r="BS651" s="35">
        <f t="shared" si="150"/>
        <v>62</v>
      </c>
      <c r="BT651" s="35">
        <f t="shared" si="151"/>
        <v>79</v>
      </c>
      <c r="BU651" s="35">
        <f t="shared" si="152"/>
        <v>80</v>
      </c>
      <c r="BV651" s="35">
        <f t="shared" si="153"/>
        <v>69</v>
      </c>
    </row>
    <row r="652" spans="2:74" hidden="1" x14ac:dyDescent="0.3">
      <c r="B652" s="6" t="s">
        <v>971</v>
      </c>
      <c r="C652" s="6">
        <v>209021524</v>
      </c>
      <c r="D652" s="6" t="s">
        <v>794</v>
      </c>
      <c r="E652" s="6" t="s">
        <v>103</v>
      </c>
      <c r="F652" s="6" t="s">
        <v>689</v>
      </c>
      <c r="G652" s="6" t="s">
        <v>86</v>
      </c>
      <c r="H652" s="6" t="s">
        <v>78</v>
      </c>
      <c r="I652" s="22">
        <v>943400</v>
      </c>
      <c r="J652" s="22">
        <v>920000</v>
      </c>
      <c r="K652" s="22">
        <v>950000</v>
      </c>
      <c r="L652" s="22">
        <v>910000</v>
      </c>
      <c r="M652" s="22">
        <v>910000</v>
      </c>
      <c r="N652" s="22">
        <v>916000</v>
      </c>
      <c r="O652" s="23">
        <v>29</v>
      </c>
      <c r="P652" s="23">
        <v>29</v>
      </c>
      <c r="Q652" s="23">
        <v>29</v>
      </c>
      <c r="R652" s="22">
        <v>550</v>
      </c>
      <c r="S652" s="22">
        <v>520</v>
      </c>
      <c r="T652" s="24">
        <v>2.4</v>
      </c>
      <c r="U652" s="24">
        <v>-0.20000000000000018</v>
      </c>
      <c r="V652" s="24">
        <v>2.6</v>
      </c>
      <c r="W652" s="24">
        <v>2.6</v>
      </c>
      <c r="X652" s="25">
        <v>3.0315878736485054E-2</v>
      </c>
      <c r="Y652" s="24">
        <v>1.4</v>
      </c>
      <c r="Z652" s="24">
        <v>-0.5</v>
      </c>
      <c r="AA652" s="24">
        <v>1.9</v>
      </c>
      <c r="AB652" s="24">
        <v>1.9</v>
      </c>
      <c r="AC652" s="26">
        <v>0.34054884089558152</v>
      </c>
      <c r="AD652" s="24">
        <v>11.233348828702502</v>
      </c>
      <c r="AE652" s="6">
        <v>139</v>
      </c>
      <c r="AF652" s="6">
        <v>165</v>
      </c>
      <c r="AG652" s="6">
        <v>182</v>
      </c>
      <c r="AH652" s="27">
        <v>2.2658385093167706</v>
      </c>
      <c r="AI652" s="28">
        <v>948000</v>
      </c>
      <c r="AJ652" s="28">
        <v>1020000</v>
      </c>
      <c r="AK652" s="28">
        <v>915000</v>
      </c>
      <c r="AL652" s="29">
        <v>-7.0588235294117646E-2</v>
      </c>
      <c r="AM652" s="29">
        <v>3.6065573770491806E-2</v>
      </c>
      <c r="AN652" s="6">
        <v>2.5</v>
      </c>
      <c r="AO652" s="27">
        <v>0.10000000000000009</v>
      </c>
      <c r="AP652" s="6">
        <v>2.4</v>
      </c>
      <c r="AQ652" s="26">
        <v>5.9327731092436976E-2</v>
      </c>
      <c r="AR652" s="28">
        <v>595</v>
      </c>
      <c r="AS652" s="28">
        <v>550</v>
      </c>
      <c r="AT652" s="25">
        <v>8.1818181818181818E-2</v>
      </c>
      <c r="AU652" s="26">
        <v>-0.11238865800359532</v>
      </c>
      <c r="AV652" s="30">
        <v>1615.0400000000002</v>
      </c>
      <c r="AW652" s="24">
        <v>0.7379</v>
      </c>
      <c r="AX652" s="24">
        <v>0.2621</v>
      </c>
      <c r="AY652" s="24">
        <v>0.87470000000000003</v>
      </c>
      <c r="AZ652" s="24">
        <v>0.1205</v>
      </c>
      <c r="BA652" s="24">
        <v>0.4909</v>
      </c>
      <c r="BB652" s="24">
        <v>0.27100000000000002</v>
      </c>
      <c r="BC652" s="24">
        <v>0.2006</v>
      </c>
      <c r="BD652" s="31">
        <v>3</v>
      </c>
      <c r="BE652" s="23">
        <v>13</v>
      </c>
      <c r="BF652" s="32" t="s">
        <v>3352</v>
      </c>
      <c r="BG652" s="33">
        <v>144.99561727707299</v>
      </c>
      <c r="BH652" s="33">
        <v>-37.701403672935399</v>
      </c>
      <c r="BI652" s="34">
        <f t="shared" si="140"/>
        <v>77</v>
      </c>
      <c r="BJ652" s="34">
        <f t="shared" si="141"/>
        <v>75</v>
      </c>
      <c r="BK652" s="34">
        <f t="shared" si="142"/>
        <v>97</v>
      </c>
      <c r="BL652" s="34">
        <f t="shared" si="143"/>
        <v>100</v>
      </c>
      <c r="BM652" s="34">
        <f t="shared" si="144"/>
        <v>1</v>
      </c>
      <c r="BN652" s="34">
        <f t="shared" si="145"/>
        <v>76</v>
      </c>
      <c r="BO652" s="34">
        <f t="shared" si="146"/>
        <v>100</v>
      </c>
      <c r="BP652" s="34">
        <f t="shared" si="147"/>
        <v>98</v>
      </c>
      <c r="BQ652" s="35">
        <f t="shared" si="148"/>
        <v>52</v>
      </c>
      <c r="BR652" s="34">
        <f t="shared" si="149"/>
        <v>38</v>
      </c>
      <c r="BS652" s="35">
        <f t="shared" si="150"/>
        <v>40</v>
      </c>
      <c r="BT652" s="35">
        <f t="shared" si="151"/>
        <v>93</v>
      </c>
      <c r="BU652" s="35">
        <f t="shared" si="152"/>
        <v>30</v>
      </c>
      <c r="BV652" s="35">
        <f t="shared" si="153"/>
        <v>69</v>
      </c>
    </row>
    <row r="653" spans="2:74" hidden="1" x14ac:dyDescent="0.3">
      <c r="B653" s="6" t="s">
        <v>972</v>
      </c>
      <c r="C653" s="6">
        <v>210031237</v>
      </c>
      <c r="D653" s="6" t="s">
        <v>291</v>
      </c>
      <c r="E653" s="6" t="s">
        <v>146</v>
      </c>
      <c r="F653" s="6" t="s">
        <v>689</v>
      </c>
      <c r="G653" s="6" t="s">
        <v>86</v>
      </c>
      <c r="H653" s="6" t="s">
        <v>78</v>
      </c>
      <c r="I653" s="22">
        <v>759700</v>
      </c>
      <c r="J653" s="22">
        <v>759700</v>
      </c>
      <c r="K653" s="22">
        <v>780000</v>
      </c>
      <c r="L653" s="22">
        <v>788000</v>
      </c>
      <c r="M653" s="22">
        <v>775000</v>
      </c>
      <c r="N653" s="22">
        <v>780000</v>
      </c>
      <c r="O653" s="23">
        <v>29</v>
      </c>
      <c r="P653" s="23">
        <v>29</v>
      </c>
      <c r="Q653" s="23">
        <v>26</v>
      </c>
      <c r="R653" s="22">
        <v>560</v>
      </c>
      <c r="S653" s="22">
        <v>520</v>
      </c>
      <c r="T653" s="24">
        <v>3.4</v>
      </c>
      <c r="U653" s="24">
        <v>0.10000000000000009</v>
      </c>
      <c r="V653" s="24">
        <v>3.3</v>
      </c>
      <c r="W653" s="24">
        <v>2.8</v>
      </c>
      <c r="X653" s="25">
        <v>3.8330920100039488E-2</v>
      </c>
      <c r="Y653" s="24">
        <v>2.5</v>
      </c>
      <c r="Z653" s="24">
        <v>-0.70000000000000018</v>
      </c>
      <c r="AA653" s="24">
        <v>3.2</v>
      </c>
      <c r="AB653" s="24">
        <v>2.8</v>
      </c>
      <c r="AC653" s="26">
        <v>0.34818941504178269</v>
      </c>
      <c r="AD653" s="24">
        <v>9.0837739906333201</v>
      </c>
      <c r="AE653" s="6">
        <v>134</v>
      </c>
      <c r="AF653" s="6">
        <v>154</v>
      </c>
      <c r="AG653" s="6">
        <v>142</v>
      </c>
      <c r="AH653" s="27">
        <v>2.0732984293193719</v>
      </c>
      <c r="AI653" s="28">
        <v>872500</v>
      </c>
      <c r="AJ653" s="28">
        <v>870000</v>
      </c>
      <c r="AK653" s="28">
        <v>860000</v>
      </c>
      <c r="AL653" s="29">
        <v>2.8735632183908046E-3</v>
      </c>
      <c r="AM653" s="29">
        <v>1.4534883720930232E-2</v>
      </c>
      <c r="AN653" s="6">
        <v>3</v>
      </c>
      <c r="AO653" s="27">
        <v>0.20000000000000018</v>
      </c>
      <c r="AP653" s="6">
        <v>2.8</v>
      </c>
      <c r="AQ653" s="26">
        <v>7.2772277227722768E-2</v>
      </c>
      <c r="AR653" s="28">
        <v>570</v>
      </c>
      <c r="AS653" s="28">
        <v>550</v>
      </c>
      <c r="AT653" s="25">
        <v>3.6363636363636362E-2</v>
      </c>
      <c r="AU653" s="26">
        <v>-0.16693750641960081</v>
      </c>
      <c r="AV653" s="30">
        <v>1608.3200000000002</v>
      </c>
      <c r="AW653" s="24">
        <v>0.71240000000000003</v>
      </c>
      <c r="AX653" s="24">
        <v>0.28760000000000002</v>
      </c>
      <c r="AY653" s="24">
        <v>0.84009999999999996</v>
      </c>
      <c r="AZ653" s="24">
        <v>0.1512</v>
      </c>
      <c r="BA653" s="24">
        <v>0.3614</v>
      </c>
      <c r="BB653" s="24">
        <v>0.29780000000000001</v>
      </c>
      <c r="BC653" s="24">
        <v>0.30630000000000002</v>
      </c>
      <c r="BD653" s="31">
        <v>4</v>
      </c>
      <c r="BE653" s="23">
        <v>12</v>
      </c>
      <c r="BF653" s="32" t="s">
        <v>3353</v>
      </c>
      <c r="BG653" s="33">
        <v>144.97076167331701</v>
      </c>
      <c r="BH653" s="33">
        <v>-37.705463207234502</v>
      </c>
      <c r="BI653" s="34">
        <f t="shared" si="140"/>
        <v>60</v>
      </c>
      <c r="BJ653" s="34">
        <f t="shared" si="141"/>
        <v>67</v>
      </c>
      <c r="BK653" s="34">
        <f t="shared" si="142"/>
        <v>99</v>
      </c>
      <c r="BL653" s="34">
        <f t="shared" si="143"/>
        <v>100</v>
      </c>
      <c r="BM653" s="34">
        <f t="shared" si="144"/>
        <v>2</v>
      </c>
      <c r="BN653" s="34">
        <f t="shared" si="145"/>
        <v>97</v>
      </c>
      <c r="BO653" s="34">
        <f t="shared" si="146"/>
        <v>100</v>
      </c>
      <c r="BP653" s="34">
        <f t="shared" si="147"/>
        <v>70</v>
      </c>
      <c r="BQ653" s="35">
        <f t="shared" si="148"/>
        <v>78</v>
      </c>
      <c r="BR653" s="34">
        <f t="shared" si="149"/>
        <v>60</v>
      </c>
      <c r="BS653" s="35">
        <f t="shared" si="150"/>
        <v>35</v>
      </c>
      <c r="BT653" s="35">
        <f t="shared" si="151"/>
        <v>75</v>
      </c>
      <c r="BU653" s="35">
        <f t="shared" si="152"/>
        <v>40</v>
      </c>
      <c r="BV653" s="35">
        <f t="shared" si="153"/>
        <v>69</v>
      </c>
    </row>
    <row r="654" spans="2:74" hidden="1" x14ac:dyDescent="0.3">
      <c r="B654" s="6" t="s">
        <v>973</v>
      </c>
      <c r="C654" s="6">
        <v>212051325</v>
      </c>
      <c r="D654" s="6" t="s">
        <v>267</v>
      </c>
      <c r="E654" s="6" t="s">
        <v>157</v>
      </c>
      <c r="F654" s="6" t="s">
        <v>689</v>
      </c>
      <c r="G654" s="6" t="s">
        <v>86</v>
      </c>
      <c r="H654" s="6" t="s">
        <v>78</v>
      </c>
      <c r="I654" s="22">
        <v>1138500</v>
      </c>
      <c r="J654" s="22">
        <v>1134000</v>
      </c>
      <c r="K654" s="22">
        <v>1150000</v>
      </c>
      <c r="L654" s="22">
        <v>1105000</v>
      </c>
      <c r="M654" s="22">
        <v>1089800</v>
      </c>
      <c r="N654" s="22">
        <v>1089000</v>
      </c>
      <c r="O654" s="23">
        <v>27</v>
      </c>
      <c r="P654" s="23">
        <v>26</v>
      </c>
      <c r="Q654" s="23">
        <v>25</v>
      </c>
      <c r="R654" s="22">
        <v>650</v>
      </c>
      <c r="S654" s="22">
        <v>600</v>
      </c>
      <c r="T654" s="24">
        <v>2.9</v>
      </c>
      <c r="U654" s="24">
        <v>0.19999999999999973</v>
      </c>
      <c r="V654" s="24">
        <v>2.7</v>
      </c>
      <c r="W654" s="24">
        <v>2.7</v>
      </c>
      <c r="X654" s="25">
        <v>2.9688186209925339E-2</v>
      </c>
      <c r="Y654" s="24">
        <v>2.9</v>
      </c>
      <c r="Z654" s="24">
        <v>-0.80000000000000027</v>
      </c>
      <c r="AA654" s="24">
        <v>3.7</v>
      </c>
      <c r="AB654" s="24">
        <v>3.3</v>
      </c>
      <c r="AC654" s="26">
        <v>0.30337540138899255</v>
      </c>
      <c r="AD654" s="24">
        <v>10.21872468879787</v>
      </c>
      <c r="AE654" s="6">
        <v>308</v>
      </c>
      <c r="AF654" s="6">
        <v>340</v>
      </c>
      <c r="AG654" s="6">
        <v>301</v>
      </c>
      <c r="AH654" s="27">
        <v>2.524770642201835</v>
      </c>
      <c r="AI654" s="28">
        <v>1486000</v>
      </c>
      <c r="AJ654" s="28">
        <v>1500000</v>
      </c>
      <c r="AK654" s="28">
        <v>1440000</v>
      </c>
      <c r="AL654" s="29">
        <v>-9.3333333333333341E-3</v>
      </c>
      <c r="AM654" s="29">
        <v>3.1944444444444442E-2</v>
      </c>
      <c r="AN654" s="6">
        <v>2.8</v>
      </c>
      <c r="AO654" s="27">
        <v>9.9999999999999645E-2</v>
      </c>
      <c r="AP654" s="6">
        <v>2.7</v>
      </c>
      <c r="AQ654" s="26">
        <v>5.8930481283422466E-2</v>
      </c>
      <c r="AR654" s="28">
        <v>690</v>
      </c>
      <c r="AS654" s="28">
        <v>650</v>
      </c>
      <c r="AT654" s="25">
        <v>6.1538461538461542E-2</v>
      </c>
      <c r="AU654" s="26">
        <v>-7.7540926735530924E-3</v>
      </c>
      <c r="AV654" s="30">
        <v>2142.5600000000004</v>
      </c>
      <c r="AW654" s="24">
        <v>0.78969999999999996</v>
      </c>
      <c r="AX654" s="24">
        <v>0.21029999999999999</v>
      </c>
      <c r="AY654" s="24">
        <v>0.83040000000000003</v>
      </c>
      <c r="AZ654" s="24">
        <v>0.16439999999999999</v>
      </c>
      <c r="BA654" s="24">
        <v>0.37980000000000003</v>
      </c>
      <c r="BB654" s="24">
        <v>0.36770000000000003</v>
      </c>
      <c r="BC654" s="24">
        <v>0.22320000000000001</v>
      </c>
      <c r="BD654" s="31">
        <v>6.5</v>
      </c>
      <c r="BE654" s="23">
        <v>22</v>
      </c>
      <c r="BF654" s="32" t="s">
        <v>3354</v>
      </c>
      <c r="BG654" s="33">
        <v>145.168770373976</v>
      </c>
      <c r="BH654" s="33">
        <v>-37.9223319486373</v>
      </c>
      <c r="BI654" s="34">
        <f t="shared" si="140"/>
        <v>69</v>
      </c>
      <c r="BJ654" s="34">
        <f t="shared" si="141"/>
        <v>70</v>
      </c>
      <c r="BK654" s="34">
        <f t="shared" si="142"/>
        <v>94</v>
      </c>
      <c r="BL654" s="34">
        <f t="shared" si="143"/>
        <v>100</v>
      </c>
      <c r="BM654" s="34">
        <f t="shared" si="144"/>
        <v>1</v>
      </c>
      <c r="BN654" s="34">
        <f t="shared" si="145"/>
        <v>76</v>
      </c>
      <c r="BO654" s="34">
        <f t="shared" si="146"/>
        <v>100</v>
      </c>
      <c r="BP654" s="34">
        <f t="shared" si="147"/>
        <v>74</v>
      </c>
      <c r="BQ654" s="35">
        <f t="shared" si="148"/>
        <v>49</v>
      </c>
      <c r="BR654" s="34">
        <f t="shared" si="149"/>
        <v>48</v>
      </c>
      <c r="BS654" s="35">
        <f t="shared" si="150"/>
        <v>65</v>
      </c>
      <c r="BT654" s="35">
        <f t="shared" si="151"/>
        <v>69</v>
      </c>
      <c r="BU654" s="35">
        <f t="shared" si="152"/>
        <v>65</v>
      </c>
      <c r="BV654" s="35">
        <f t="shared" si="153"/>
        <v>69</v>
      </c>
    </row>
    <row r="655" spans="2:74" hidden="1" x14ac:dyDescent="0.3">
      <c r="B655" s="6" t="s">
        <v>974</v>
      </c>
      <c r="C655" s="6">
        <v>213041461</v>
      </c>
      <c r="D655" s="6" t="s">
        <v>162</v>
      </c>
      <c r="E655" s="6" t="s">
        <v>89</v>
      </c>
      <c r="F655" s="6" t="s">
        <v>689</v>
      </c>
      <c r="G655" s="6" t="s">
        <v>86</v>
      </c>
      <c r="H655" s="6" t="s">
        <v>78</v>
      </c>
      <c r="I655" s="22">
        <v>911700</v>
      </c>
      <c r="J655" s="22">
        <v>891000</v>
      </c>
      <c r="K655" s="22">
        <v>840216</v>
      </c>
      <c r="L655" s="22">
        <v>715000</v>
      </c>
      <c r="M655" s="22">
        <v>715000</v>
      </c>
      <c r="N655" s="22">
        <v>725000</v>
      </c>
      <c r="O655" s="23">
        <v>34</v>
      </c>
      <c r="P655" s="23">
        <v>41</v>
      </c>
      <c r="Q655" s="23">
        <v>42</v>
      </c>
      <c r="R655" s="22">
        <v>600</v>
      </c>
      <c r="S655" s="22">
        <v>480</v>
      </c>
      <c r="T655" s="24">
        <v>2.2999999999999998</v>
      </c>
      <c r="U655" s="24">
        <v>0</v>
      </c>
      <c r="V655" s="24">
        <v>2.2999999999999998</v>
      </c>
      <c r="W655" s="24">
        <v>2</v>
      </c>
      <c r="X655" s="25">
        <v>3.4221783481408356E-2</v>
      </c>
      <c r="Y655" s="24">
        <v>1.7</v>
      </c>
      <c r="Z655" s="24">
        <v>-0.30000000000000004</v>
      </c>
      <c r="AA655" s="24">
        <v>2</v>
      </c>
      <c r="AB655" s="24">
        <v>2</v>
      </c>
      <c r="AC655" s="26">
        <v>0.28632511262121096</v>
      </c>
      <c r="AD655" s="24">
        <v>8.3667501659217329</v>
      </c>
      <c r="AE655" s="6">
        <v>743</v>
      </c>
      <c r="AF655" s="6">
        <v>827</v>
      </c>
      <c r="AG655" s="6">
        <v>1712</v>
      </c>
      <c r="AH655" s="27">
        <v>5.3151981076286221</v>
      </c>
      <c r="AI655" s="28">
        <v>600000</v>
      </c>
      <c r="AJ655" s="28">
        <v>610000</v>
      </c>
      <c r="AK655" s="28">
        <v>610000</v>
      </c>
      <c r="AL655" s="29">
        <v>-1.6393442622950821E-2</v>
      </c>
      <c r="AM655" s="29">
        <v>-1.6393442622950821E-2</v>
      </c>
      <c r="AN655" s="6">
        <v>2.1</v>
      </c>
      <c r="AO655" s="27">
        <v>-0.10000000000000009</v>
      </c>
      <c r="AP655" s="6">
        <v>2.2000000000000002</v>
      </c>
      <c r="AQ655" s="26">
        <v>5.7894736842105263E-2</v>
      </c>
      <c r="AR655" s="28">
        <v>490</v>
      </c>
      <c r="AS655" s="28">
        <v>470</v>
      </c>
      <c r="AT655" s="25">
        <v>4.2553191489361701E-2</v>
      </c>
      <c r="AU655" s="26">
        <v>-0.11756321707907258</v>
      </c>
      <c r="AV655" s="30">
        <v>2095.52</v>
      </c>
      <c r="AW655" s="24">
        <v>0.80869999999999997</v>
      </c>
      <c r="AX655" s="24">
        <v>0.1913</v>
      </c>
      <c r="AY655" s="24">
        <v>0.85329999999999995</v>
      </c>
      <c r="AZ655" s="24">
        <v>0.14149999999999999</v>
      </c>
      <c r="BA655" s="24">
        <v>0.28539999999999999</v>
      </c>
      <c r="BB655" s="24">
        <v>0.53700000000000003</v>
      </c>
      <c r="BC655" s="24">
        <v>9.9099999999999994E-2</v>
      </c>
      <c r="BD655" s="31">
        <v>3</v>
      </c>
      <c r="BE655" s="23">
        <v>20</v>
      </c>
      <c r="BF655" s="32" t="s">
        <v>3355</v>
      </c>
      <c r="BG655" s="33">
        <v>144.74958821223899</v>
      </c>
      <c r="BH655" s="33">
        <v>-37.750925612513299</v>
      </c>
      <c r="BI655" s="34">
        <f t="shared" si="140"/>
        <v>79</v>
      </c>
      <c r="BJ655" s="34">
        <f t="shared" si="141"/>
        <v>82</v>
      </c>
      <c r="BK655" s="34">
        <f t="shared" si="142"/>
        <v>59</v>
      </c>
      <c r="BL655" s="34">
        <f t="shared" si="143"/>
        <v>100</v>
      </c>
      <c r="BM655" s="34">
        <f t="shared" si="144"/>
        <v>1</v>
      </c>
      <c r="BN655" s="34">
        <f t="shared" si="145"/>
        <v>74</v>
      </c>
      <c r="BO655" s="34">
        <f t="shared" si="146"/>
        <v>100</v>
      </c>
      <c r="BP655" s="34">
        <f t="shared" si="147"/>
        <v>53</v>
      </c>
      <c r="BQ655" s="35">
        <f t="shared" si="148"/>
        <v>64</v>
      </c>
      <c r="BR655" s="34">
        <f t="shared" si="149"/>
        <v>67</v>
      </c>
      <c r="BS655" s="35">
        <f t="shared" si="150"/>
        <v>76</v>
      </c>
      <c r="BT655" s="35">
        <f t="shared" si="151"/>
        <v>88</v>
      </c>
      <c r="BU655" s="35">
        <f t="shared" si="152"/>
        <v>30</v>
      </c>
      <c r="BV655" s="35">
        <f t="shared" si="153"/>
        <v>69</v>
      </c>
    </row>
    <row r="656" spans="2:74" hidden="1" x14ac:dyDescent="0.3">
      <c r="B656" s="6" t="s">
        <v>975</v>
      </c>
      <c r="C656" s="6">
        <v>501021016</v>
      </c>
      <c r="D656" s="6" t="s">
        <v>394</v>
      </c>
      <c r="E656" s="6" t="s">
        <v>394</v>
      </c>
      <c r="F656" s="6" t="s">
        <v>2696</v>
      </c>
      <c r="G656" s="6" t="s">
        <v>93</v>
      </c>
      <c r="H656" s="6" t="s">
        <v>78</v>
      </c>
      <c r="I656" s="22">
        <v>521000</v>
      </c>
      <c r="J656" s="22">
        <v>499000</v>
      </c>
      <c r="K656" s="22">
        <v>449000</v>
      </c>
      <c r="L656" s="22">
        <v>520000</v>
      </c>
      <c r="M656" s="22">
        <v>511000</v>
      </c>
      <c r="N656" s="22">
        <v>435000</v>
      </c>
      <c r="O656" s="23">
        <v>38</v>
      </c>
      <c r="P656" s="23">
        <v>38</v>
      </c>
      <c r="Q656" s="23">
        <v>38</v>
      </c>
      <c r="R656" s="22">
        <v>530</v>
      </c>
      <c r="S656" s="22">
        <v>460</v>
      </c>
      <c r="T656" s="24">
        <v>3.3</v>
      </c>
      <c r="U656" s="24">
        <v>-0.20000000000000018</v>
      </c>
      <c r="V656" s="24">
        <v>3.5</v>
      </c>
      <c r="W656" s="24">
        <v>4</v>
      </c>
      <c r="X656" s="25">
        <v>5.2898272552783107E-2</v>
      </c>
      <c r="Y656" s="24">
        <v>0.5</v>
      </c>
      <c r="Z656" s="24">
        <v>-0.30000000000000004</v>
      </c>
      <c r="AA656" s="24">
        <v>0.8</v>
      </c>
      <c r="AB656" s="24">
        <v>1.1000000000000001</v>
      </c>
      <c r="AC656" s="26">
        <v>0.36068162020905919</v>
      </c>
      <c r="AD656" s="24">
        <v>6.818400730367193</v>
      </c>
      <c r="AE656" s="6">
        <v>392</v>
      </c>
      <c r="AF656" s="6">
        <v>462</v>
      </c>
      <c r="AG656" s="6">
        <v>376</v>
      </c>
      <c r="AH656" s="27">
        <v>3.6565096952908589</v>
      </c>
      <c r="AI656" s="28">
        <v>634500</v>
      </c>
      <c r="AJ656" s="28">
        <v>505000</v>
      </c>
      <c r="AK656" s="28">
        <v>437000</v>
      </c>
      <c r="AL656" s="29">
        <v>0.25643564356435644</v>
      </c>
      <c r="AM656" s="29">
        <v>0.45194508009153317</v>
      </c>
      <c r="AN656" s="6">
        <v>3</v>
      </c>
      <c r="AO656" s="27">
        <v>-0.5</v>
      </c>
      <c r="AP656" s="6">
        <v>3.5</v>
      </c>
      <c r="AQ656" s="26">
        <v>0.08</v>
      </c>
      <c r="AR656" s="28">
        <v>600</v>
      </c>
      <c r="AS656" s="28">
        <v>570</v>
      </c>
      <c r="AT656" s="25">
        <v>5.2631578947368418E-2</v>
      </c>
      <c r="AU656" s="26">
        <v>0.43291666881736857</v>
      </c>
      <c r="AV656" s="30">
        <v>1469.44</v>
      </c>
      <c r="AW656" s="24">
        <v>0.69599999999999995</v>
      </c>
      <c r="AX656" s="24">
        <v>0.30399999999999999</v>
      </c>
      <c r="AY656" s="24">
        <v>0.92110000000000003</v>
      </c>
      <c r="AZ656" s="24">
        <v>6.0600000000000001E-2</v>
      </c>
      <c r="BA656" s="24">
        <v>0.40970000000000001</v>
      </c>
      <c r="BB656" s="24">
        <v>0.36680000000000001</v>
      </c>
      <c r="BC656" s="24">
        <v>0.17230000000000001</v>
      </c>
      <c r="BD656" s="31">
        <v>1</v>
      </c>
      <c r="BE656" s="23">
        <v>101</v>
      </c>
      <c r="BF656" s="32" t="s">
        <v>3356</v>
      </c>
      <c r="BG656" s="33">
        <v>115.909446241873</v>
      </c>
      <c r="BH656" s="33">
        <v>-32.854555557983403</v>
      </c>
      <c r="BI656" s="34">
        <f t="shared" si="140"/>
        <v>62</v>
      </c>
      <c r="BJ656" s="34">
        <f t="shared" si="141"/>
        <v>67</v>
      </c>
      <c r="BK656" s="34">
        <f t="shared" si="142"/>
        <v>80</v>
      </c>
      <c r="BL656" s="34">
        <f t="shared" si="143"/>
        <v>1</v>
      </c>
      <c r="BM656" s="34">
        <f t="shared" si="144"/>
        <v>100</v>
      </c>
      <c r="BN656" s="34">
        <f t="shared" si="145"/>
        <v>100</v>
      </c>
      <c r="BO656" s="34">
        <f t="shared" si="146"/>
        <v>86</v>
      </c>
      <c r="BP656" s="34">
        <f t="shared" si="147"/>
        <v>80</v>
      </c>
      <c r="BQ656" s="35">
        <f t="shared" si="148"/>
        <v>100</v>
      </c>
      <c r="BR656" s="34">
        <f t="shared" si="149"/>
        <v>82</v>
      </c>
      <c r="BS656" s="35">
        <f t="shared" si="150"/>
        <v>27</v>
      </c>
      <c r="BT656" s="35">
        <f t="shared" si="151"/>
        <v>100</v>
      </c>
      <c r="BU656" s="35">
        <f t="shared" si="152"/>
        <v>10</v>
      </c>
      <c r="BV656" s="35">
        <f t="shared" si="153"/>
        <v>69</v>
      </c>
    </row>
    <row r="657" spans="2:74" hidden="1" x14ac:dyDescent="0.3">
      <c r="B657" s="6" t="s">
        <v>976</v>
      </c>
      <c r="C657" s="6">
        <v>501031019</v>
      </c>
      <c r="D657" s="6" t="s">
        <v>976</v>
      </c>
      <c r="E657" s="6" t="s">
        <v>394</v>
      </c>
      <c r="F657" s="6" t="s">
        <v>2696</v>
      </c>
      <c r="G657" s="6" t="s">
        <v>93</v>
      </c>
      <c r="H657" s="6" t="s">
        <v>78</v>
      </c>
      <c r="I657" s="22">
        <v>385000</v>
      </c>
      <c r="J657" s="22">
        <v>395000</v>
      </c>
      <c r="K657" s="22">
        <v>348000</v>
      </c>
      <c r="L657" s="22">
        <v>420000</v>
      </c>
      <c r="M657" s="22">
        <v>399000</v>
      </c>
      <c r="N657" s="22">
        <v>345000</v>
      </c>
      <c r="O657" s="23">
        <v>66</v>
      </c>
      <c r="P657" s="23">
        <v>60</v>
      </c>
      <c r="Q657" s="23">
        <v>62</v>
      </c>
      <c r="R657" s="22">
        <v>450</v>
      </c>
      <c r="S657" s="22">
        <v>450</v>
      </c>
      <c r="T657" s="24">
        <v>1.8</v>
      </c>
      <c r="U657" s="24">
        <v>-9.9999999999999867E-2</v>
      </c>
      <c r="V657" s="24">
        <v>1.9</v>
      </c>
      <c r="W657" s="24">
        <v>2.2999999999999998</v>
      </c>
      <c r="X657" s="25">
        <v>6.077922077922078E-2</v>
      </c>
      <c r="Y657" s="24">
        <v>0.5</v>
      </c>
      <c r="Z657" s="24">
        <v>-0.19999999999999996</v>
      </c>
      <c r="AA657" s="24">
        <v>0.7</v>
      </c>
      <c r="AB657" s="24">
        <v>0.5</v>
      </c>
      <c r="AC657" s="26">
        <v>0.31611779251433064</v>
      </c>
      <c r="AD657" s="24">
        <v>5.2010833383768071</v>
      </c>
      <c r="AE657" s="6">
        <v>107</v>
      </c>
      <c r="AF657" s="6">
        <v>140</v>
      </c>
      <c r="AG657" s="6">
        <v>131</v>
      </c>
      <c r="AH657" s="27">
        <v>4.4856230031948883</v>
      </c>
      <c r="AI657" s="28">
        <v>495000</v>
      </c>
      <c r="AJ657" s="28">
        <v>440000</v>
      </c>
      <c r="AK657" s="28">
        <v>395000</v>
      </c>
      <c r="AL657" s="29">
        <v>0.125</v>
      </c>
      <c r="AM657" s="29">
        <v>0.25316455696202533</v>
      </c>
      <c r="AN657" s="6">
        <v>1.8</v>
      </c>
      <c r="AO657" s="27">
        <v>-0.49999999999999978</v>
      </c>
      <c r="AP657" s="6">
        <v>2.2999999999999998</v>
      </c>
      <c r="AQ657" s="26">
        <v>4.9096385542168677E-2</v>
      </c>
      <c r="AR657" s="28">
        <v>480</v>
      </c>
      <c r="AS657" s="28">
        <v>450</v>
      </c>
      <c r="AT657" s="25">
        <v>6.6666666666666666E-2</v>
      </c>
      <c r="AU657" s="26">
        <v>0.37757886812502173</v>
      </c>
      <c r="AV657" s="30">
        <v>1423.5200000000002</v>
      </c>
      <c r="AW657" s="24">
        <v>0.64600000000000002</v>
      </c>
      <c r="AX657" s="24">
        <v>0.35399999999999998</v>
      </c>
      <c r="AY657" s="24">
        <v>0.89470000000000005</v>
      </c>
      <c r="AZ657" s="24">
        <v>8.9899999999999994E-2</v>
      </c>
      <c r="BA657" s="24">
        <v>0.3322</v>
      </c>
      <c r="BB657" s="24">
        <v>0.31830000000000003</v>
      </c>
      <c r="BC657" s="24">
        <v>0.3075</v>
      </c>
      <c r="BD657" s="31">
        <v>4</v>
      </c>
      <c r="BE657" s="23">
        <v>260</v>
      </c>
      <c r="BF657" s="32" t="s">
        <v>3357</v>
      </c>
      <c r="BG657" s="33">
        <v>116.175922526403</v>
      </c>
      <c r="BH657" s="33">
        <v>-34.273665019909203</v>
      </c>
      <c r="BI657" s="34">
        <f t="shared" si="140"/>
        <v>87</v>
      </c>
      <c r="BJ657" s="34">
        <f t="shared" si="141"/>
        <v>87</v>
      </c>
      <c r="BK657" s="34">
        <f t="shared" si="142"/>
        <v>69</v>
      </c>
      <c r="BL657" s="34">
        <f t="shared" si="143"/>
        <v>1</v>
      </c>
      <c r="BM657" s="34">
        <f t="shared" si="144"/>
        <v>63</v>
      </c>
      <c r="BN657" s="34">
        <f t="shared" si="145"/>
        <v>61</v>
      </c>
      <c r="BO657" s="34">
        <f t="shared" si="146"/>
        <v>60</v>
      </c>
      <c r="BP657" s="34">
        <f t="shared" si="147"/>
        <v>63</v>
      </c>
      <c r="BQ657" s="35">
        <f t="shared" si="148"/>
        <v>100</v>
      </c>
      <c r="BR657" s="34">
        <f t="shared" si="149"/>
        <v>98</v>
      </c>
      <c r="BS657" s="35">
        <f t="shared" si="150"/>
        <v>56</v>
      </c>
      <c r="BT657" s="35">
        <f t="shared" si="151"/>
        <v>100</v>
      </c>
      <c r="BU657" s="35">
        <f t="shared" si="152"/>
        <v>40</v>
      </c>
      <c r="BV657" s="35">
        <f t="shared" si="153"/>
        <v>69</v>
      </c>
    </row>
    <row r="658" spans="2:74" hidden="1" x14ac:dyDescent="0.3">
      <c r="B658" s="6" t="s">
        <v>977</v>
      </c>
      <c r="C658" s="6">
        <v>602011050</v>
      </c>
      <c r="D658" s="6" t="s">
        <v>978</v>
      </c>
      <c r="E658" s="6" t="s">
        <v>659</v>
      </c>
      <c r="F658" s="6" t="s">
        <v>978</v>
      </c>
      <c r="G658" s="6" t="s">
        <v>130</v>
      </c>
      <c r="H658" s="6" t="s">
        <v>78</v>
      </c>
      <c r="I658" s="22">
        <v>525000</v>
      </c>
      <c r="J658" s="22">
        <v>499000</v>
      </c>
      <c r="K658" s="22">
        <v>469000</v>
      </c>
      <c r="L658" s="22">
        <v>465000</v>
      </c>
      <c r="M658" s="22">
        <v>435000</v>
      </c>
      <c r="N658" s="22">
        <v>395000</v>
      </c>
      <c r="O658" s="23">
        <v>39</v>
      </c>
      <c r="P658" s="23">
        <v>42</v>
      </c>
      <c r="Q658" s="23">
        <v>40</v>
      </c>
      <c r="R658" s="22">
        <v>465</v>
      </c>
      <c r="S658" s="22">
        <v>450</v>
      </c>
      <c r="T658" s="24">
        <v>2.7</v>
      </c>
      <c r="U658" s="24">
        <v>0.10000000000000009</v>
      </c>
      <c r="V658" s="24">
        <v>2.6</v>
      </c>
      <c r="W658" s="24">
        <v>2.6</v>
      </c>
      <c r="X658" s="25">
        <v>4.6057142857142859E-2</v>
      </c>
      <c r="Y658" s="24">
        <v>0.9</v>
      </c>
      <c r="Z658" s="24">
        <v>-0.29999999999999993</v>
      </c>
      <c r="AA658" s="24">
        <v>1.2</v>
      </c>
      <c r="AB658" s="24">
        <v>1.8</v>
      </c>
      <c r="AC658" s="26">
        <v>0.3174148099606815</v>
      </c>
      <c r="AD658" s="24">
        <v>6.8917607621736066</v>
      </c>
      <c r="AE658" s="6">
        <v>343</v>
      </c>
      <c r="AF658" s="6">
        <v>416</v>
      </c>
      <c r="AG658" s="6">
        <v>403</v>
      </c>
      <c r="AH658" s="27">
        <v>3.4995938261575956</v>
      </c>
      <c r="AI658" s="28">
        <v>560000</v>
      </c>
      <c r="AJ658" s="28">
        <v>550000</v>
      </c>
      <c r="AK658" s="28">
        <v>560000</v>
      </c>
      <c r="AL658" s="29">
        <v>1.8181818181818181E-2</v>
      </c>
      <c r="AM658" s="29">
        <v>0</v>
      </c>
      <c r="AN658" s="6">
        <v>3.2</v>
      </c>
      <c r="AO658" s="27">
        <v>0.40000000000000036</v>
      </c>
      <c r="AP658" s="6">
        <v>2.8</v>
      </c>
      <c r="AQ658" s="26">
        <v>0.1014388489208633</v>
      </c>
      <c r="AR658" s="28">
        <v>490</v>
      </c>
      <c r="AS658" s="28">
        <v>475</v>
      </c>
      <c r="AT658" s="25">
        <v>3.1578947368421054E-2</v>
      </c>
      <c r="AU658" s="26">
        <v>0.25773105883914549</v>
      </c>
      <c r="AV658" s="30">
        <v>1464.96</v>
      </c>
      <c r="AW658" s="24">
        <v>0.70740000000000003</v>
      </c>
      <c r="AX658" s="24">
        <v>0.29260000000000003</v>
      </c>
      <c r="AY658" s="24">
        <v>0.89290000000000003</v>
      </c>
      <c r="AZ658" s="24">
        <v>7.1900000000000006E-2</v>
      </c>
      <c r="BA658" s="24">
        <v>0.29670000000000002</v>
      </c>
      <c r="BB658" s="24">
        <v>0.3952</v>
      </c>
      <c r="BC658" s="24">
        <v>0.28410000000000002</v>
      </c>
      <c r="BD658" s="31">
        <v>6</v>
      </c>
      <c r="BE658" s="23">
        <v>159</v>
      </c>
      <c r="BF658" s="32" t="s">
        <v>3358</v>
      </c>
      <c r="BG658" s="33">
        <v>147.23142214910999</v>
      </c>
      <c r="BH658" s="33">
        <v>-41.452682434648302</v>
      </c>
      <c r="BI658" s="34">
        <f t="shared" si="140"/>
        <v>72</v>
      </c>
      <c r="BJ658" s="34">
        <f t="shared" si="141"/>
        <v>64</v>
      </c>
      <c r="BK658" s="34">
        <f t="shared" si="142"/>
        <v>81</v>
      </c>
      <c r="BL658" s="34">
        <f t="shared" si="143"/>
        <v>15</v>
      </c>
      <c r="BM658" s="34">
        <f t="shared" si="144"/>
        <v>10</v>
      </c>
      <c r="BN658" s="34">
        <f t="shared" si="145"/>
        <v>100</v>
      </c>
      <c r="BO658" s="34">
        <f t="shared" si="146"/>
        <v>75</v>
      </c>
      <c r="BP658" s="34">
        <f t="shared" si="147"/>
        <v>55</v>
      </c>
      <c r="BQ658" s="35">
        <f t="shared" si="148"/>
        <v>100</v>
      </c>
      <c r="BR658" s="34">
        <f t="shared" si="149"/>
        <v>81</v>
      </c>
      <c r="BS658" s="35">
        <f t="shared" si="150"/>
        <v>56</v>
      </c>
      <c r="BT658" s="35">
        <f t="shared" si="151"/>
        <v>100</v>
      </c>
      <c r="BU658" s="35">
        <f t="shared" si="152"/>
        <v>60</v>
      </c>
      <c r="BV658" s="35">
        <f t="shared" si="153"/>
        <v>69</v>
      </c>
    </row>
    <row r="659" spans="2:74" hidden="1" x14ac:dyDescent="0.3">
      <c r="B659" s="6" t="s">
        <v>979</v>
      </c>
      <c r="C659" s="6">
        <v>801061067</v>
      </c>
      <c r="D659" s="6" t="s">
        <v>397</v>
      </c>
      <c r="E659" s="6" t="s">
        <v>107</v>
      </c>
      <c r="F659" s="6" t="s">
        <v>2703</v>
      </c>
      <c r="G659" s="6" t="s">
        <v>108</v>
      </c>
      <c r="H659" s="6" t="s">
        <v>78</v>
      </c>
      <c r="I659" s="22">
        <v>1320000</v>
      </c>
      <c r="J659" s="22">
        <v>1320000</v>
      </c>
      <c r="K659" s="22">
        <v>1320000</v>
      </c>
      <c r="L659" s="22">
        <v>1200000</v>
      </c>
      <c r="M659" s="22">
        <v>1200000</v>
      </c>
      <c r="N659" s="22">
        <v>1260000</v>
      </c>
      <c r="O659" s="23">
        <v>28</v>
      </c>
      <c r="P659" s="23">
        <v>24</v>
      </c>
      <c r="Q659" s="23">
        <v>24</v>
      </c>
      <c r="R659" s="22">
        <v>700</v>
      </c>
      <c r="S659" s="22">
        <v>695</v>
      </c>
      <c r="T659" s="24">
        <v>3.1</v>
      </c>
      <c r="U659" s="24">
        <v>0</v>
      </c>
      <c r="V659" s="24">
        <v>3.1</v>
      </c>
      <c r="W659" s="24">
        <v>2.9</v>
      </c>
      <c r="X659" s="25">
        <v>2.7575757575757576E-2</v>
      </c>
      <c r="Y659" s="24">
        <v>3</v>
      </c>
      <c r="Z659" s="24">
        <v>-1</v>
      </c>
      <c r="AA659" s="24">
        <v>4</v>
      </c>
      <c r="AB659" s="24">
        <v>4.9000000000000004</v>
      </c>
      <c r="AC659" s="26">
        <v>0.26561835954101148</v>
      </c>
      <c r="AD659" s="24">
        <v>9.6323141372015151</v>
      </c>
      <c r="AE659" s="6">
        <v>53</v>
      </c>
      <c r="AF659" s="6">
        <v>72</v>
      </c>
      <c r="AG659" s="6">
        <v>66</v>
      </c>
      <c r="AH659" s="27">
        <v>3.5362318840579712</v>
      </c>
      <c r="AI659" s="28">
        <v>1682000</v>
      </c>
      <c r="AJ659" s="28">
        <v>1775000</v>
      </c>
      <c r="AK659" s="28">
        <v>1805000</v>
      </c>
      <c r="AL659" s="29">
        <v>-5.2394366197183101E-2</v>
      </c>
      <c r="AM659" s="29">
        <v>-6.8144044321329644E-2</v>
      </c>
      <c r="AN659" s="6">
        <v>2.2999999999999998</v>
      </c>
      <c r="AO659" s="27">
        <v>-0.10000000000000009</v>
      </c>
      <c r="AP659" s="6">
        <v>2.4</v>
      </c>
      <c r="AQ659" s="26">
        <v>6.8200000000000011E-2</v>
      </c>
      <c r="AR659" s="28">
        <v>830</v>
      </c>
      <c r="AS659" s="28">
        <v>795</v>
      </c>
      <c r="AT659" s="25">
        <v>4.40251572327044E-2</v>
      </c>
      <c r="AU659" s="26">
        <v>5.137107614466685E-2</v>
      </c>
      <c r="AV659" s="30">
        <v>2635.36</v>
      </c>
      <c r="AW659" s="24">
        <v>0.64790000000000003</v>
      </c>
      <c r="AX659" s="24">
        <v>0.35210000000000002</v>
      </c>
      <c r="AY659" s="24">
        <v>0.68230000000000002</v>
      </c>
      <c r="AZ659" s="24">
        <v>0.12709999999999999</v>
      </c>
      <c r="BA659" s="24">
        <v>0.26329999999999998</v>
      </c>
      <c r="BB659" s="24">
        <v>0.3291</v>
      </c>
      <c r="BC659" s="24">
        <v>0.36220000000000002</v>
      </c>
      <c r="BD659" s="31">
        <v>8</v>
      </c>
      <c r="BE659" s="23">
        <v>59</v>
      </c>
      <c r="BF659" s="32" t="s">
        <v>3359</v>
      </c>
      <c r="BG659" s="33">
        <v>149.14887541654599</v>
      </c>
      <c r="BH659" s="33">
        <v>-35.335199666772901</v>
      </c>
      <c r="BI659" s="34">
        <f t="shared" si="140"/>
        <v>65</v>
      </c>
      <c r="BJ659" s="34">
        <f t="shared" si="141"/>
        <v>79</v>
      </c>
      <c r="BK659" s="34">
        <f t="shared" si="142"/>
        <v>81</v>
      </c>
      <c r="BL659" s="34">
        <f t="shared" si="143"/>
        <v>83</v>
      </c>
      <c r="BM659" s="34">
        <f t="shared" si="144"/>
        <v>1</v>
      </c>
      <c r="BN659" s="34">
        <f t="shared" si="145"/>
        <v>90</v>
      </c>
      <c r="BO659" s="34">
        <f t="shared" si="146"/>
        <v>96</v>
      </c>
      <c r="BP659" s="34">
        <f t="shared" si="147"/>
        <v>48</v>
      </c>
      <c r="BQ659" s="35">
        <f t="shared" si="148"/>
        <v>43</v>
      </c>
      <c r="BR659" s="34">
        <f t="shared" si="149"/>
        <v>54</v>
      </c>
      <c r="BS659" s="35">
        <f t="shared" si="150"/>
        <v>90</v>
      </c>
      <c r="BT659" s="35">
        <f t="shared" si="151"/>
        <v>67</v>
      </c>
      <c r="BU659" s="35">
        <f t="shared" si="152"/>
        <v>80</v>
      </c>
      <c r="BV659" s="35">
        <f t="shared" si="153"/>
        <v>69</v>
      </c>
    </row>
    <row r="660" spans="2:74" hidden="1" x14ac:dyDescent="0.3">
      <c r="B660" s="6" t="s">
        <v>980</v>
      </c>
      <c r="C660" s="6">
        <v>209021428</v>
      </c>
      <c r="D660" s="6" t="s">
        <v>794</v>
      </c>
      <c r="E660" s="6" t="s">
        <v>103</v>
      </c>
      <c r="F660" s="6" t="s">
        <v>689</v>
      </c>
      <c r="G660" s="6" t="s">
        <v>86</v>
      </c>
      <c r="H660" s="6" t="s">
        <v>78</v>
      </c>
      <c r="I660" s="22">
        <v>1050000</v>
      </c>
      <c r="J660" s="22">
        <v>1100000</v>
      </c>
      <c r="K660" s="22">
        <v>1080000</v>
      </c>
      <c r="L660" s="22">
        <v>1115000</v>
      </c>
      <c r="M660" s="22">
        <v>1130000</v>
      </c>
      <c r="N660" s="22">
        <v>1135000</v>
      </c>
      <c r="O660" s="23">
        <v>25</v>
      </c>
      <c r="P660" s="23">
        <v>25</v>
      </c>
      <c r="Q660" s="23">
        <v>25</v>
      </c>
      <c r="R660" s="22">
        <v>625</v>
      </c>
      <c r="S660" s="22">
        <v>600</v>
      </c>
      <c r="T660" s="24">
        <v>2.2999999999999998</v>
      </c>
      <c r="U660" s="24">
        <v>0</v>
      </c>
      <c r="V660" s="24">
        <v>2.2999999999999998</v>
      </c>
      <c r="W660" s="24">
        <v>2.2000000000000002</v>
      </c>
      <c r="X660" s="25">
        <v>3.0952380952380953E-2</v>
      </c>
      <c r="Y660" s="24">
        <v>2.2999999999999998</v>
      </c>
      <c r="Z660" s="24">
        <v>-0.90000000000000036</v>
      </c>
      <c r="AA660" s="24">
        <v>3.2</v>
      </c>
      <c r="AB660" s="24">
        <v>3.1</v>
      </c>
      <c r="AC660" s="26">
        <v>0.3122751618834439</v>
      </c>
      <c r="AD660" s="24">
        <v>10.088889845465109</v>
      </c>
      <c r="AE660" s="6">
        <v>139</v>
      </c>
      <c r="AF660" s="6">
        <v>165</v>
      </c>
      <c r="AG660" s="6">
        <v>182</v>
      </c>
      <c r="AH660" s="27">
        <v>2.2658385093167706</v>
      </c>
      <c r="AI660" s="28">
        <v>948000</v>
      </c>
      <c r="AJ660" s="28">
        <v>1020000</v>
      </c>
      <c r="AK660" s="28">
        <v>915000</v>
      </c>
      <c r="AL660" s="29">
        <v>-7.0588235294117646E-2</v>
      </c>
      <c r="AM660" s="29">
        <v>3.6065573770491806E-2</v>
      </c>
      <c r="AN660" s="6">
        <v>2.5</v>
      </c>
      <c r="AO660" s="27">
        <v>0.10000000000000009</v>
      </c>
      <c r="AP660" s="6">
        <v>2.4</v>
      </c>
      <c r="AQ660" s="26">
        <v>5.9327731092436976E-2</v>
      </c>
      <c r="AR660" s="28">
        <v>595</v>
      </c>
      <c r="AS660" s="28">
        <v>550</v>
      </c>
      <c r="AT660" s="25">
        <v>8.1818181818181818E-2</v>
      </c>
      <c r="AU660" s="26">
        <v>-0.11238865800359532</v>
      </c>
      <c r="AV660" s="30">
        <v>2001.4400000000003</v>
      </c>
      <c r="AW660" s="24">
        <v>0.59660000000000002</v>
      </c>
      <c r="AX660" s="24">
        <v>0.40339999999999998</v>
      </c>
      <c r="AY660" s="24">
        <v>0.53800000000000003</v>
      </c>
      <c r="AZ660" s="24">
        <v>0.21360000000000001</v>
      </c>
      <c r="BA660" s="24">
        <v>0.2437</v>
      </c>
      <c r="BB660" s="24">
        <v>0.29809999999999998</v>
      </c>
      <c r="BC660" s="24">
        <v>0.43440000000000001</v>
      </c>
      <c r="BD660" s="31">
        <v>7</v>
      </c>
      <c r="BE660" s="23">
        <v>9</v>
      </c>
      <c r="BF660" s="32" t="s">
        <v>3360</v>
      </c>
      <c r="BG660" s="33">
        <v>145.01616777403001</v>
      </c>
      <c r="BH660" s="33">
        <v>-37.742424200722702</v>
      </c>
      <c r="BI660" s="34">
        <f t="shared" si="140"/>
        <v>79</v>
      </c>
      <c r="BJ660" s="34">
        <f t="shared" si="141"/>
        <v>75</v>
      </c>
      <c r="BK660" s="34">
        <f t="shared" si="142"/>
        <v>97</v>
      </c>
      <c r="BL660" s="34">
        <f t="shared" si="143"/>
        <v>100</v>
      </c>
      <c r="BM660" s="34">
        <f t="shared" si="144"/>
        <v>1</v>
      </c>
      <c r="BN660" s="34">
        <f t="shared" si="145"/>
        <v>76</v>
      </c>
      <c r="BO660" s="34">
        <f t="shared" si="146"/>
        <v>100</v>
      </c>
      <c r="BP660" s="34">
        <f t="shared" si="147"/>
        <v>44</v>
      </c>
      <c r="BQ660" s="35">
        <f t="shared" si="148"/>
        <v>54</v>
      </c>
      <c r="BR660" s="34">
        <f t="shared" si="149"/>
        <v>50</v>
      </c>
      <c r="BS660" s="35">
        <f t="shared" si="150"/>
        <v>59</v>
      </c>
      <c r="BT660" s="35">
        <f t="shared" si="151"/>
        <v>79</v>
      </c>
      <c r="BU660" s="35">
        <f t="shared" si="152"/>
        <v>70</v>
      </c>
      <c r="BV660" s="35">
        <f t="shared" si="153"/>
        <v>69</v>
      </c>
    </row>
    <row r="661" spans="2:74" hidden="1" x14ac:dyDescent="0.3">
      <c r="B661" s="6" t="s">
        <v>981</v>
      </c>
      <c r="C661" s="6">
        <v>210051243</v>
      </c>
      <c r="D661" s="6" t="s">
        <v>333</v>
      </c>
      <c r="E661" s="6" t="s">
        <v>146</v>
      </c>
      <c r="F661" s="6" t="s">
        <v>689</v>
      </c>
      <c r="G661" s="6" t="s">
        <v>86</v>
      </c>
      <c r="H661" s="6" t="s">
        <v>78</v>
      </c>
      <c r="I661" s="22">
        <v>570000</v>
      </c>
      <c r="J661" s="22">
        <v>561600</v>
      </c>
      <c r="K661" s="22">
        <v>550000</v>
      </c>
      <c r="L661" s="22">
        <v>590500</v>
      </c>
      <c r="M661" s="22">
        <v>570000</v>
      </c>
      <c r="N661" s="22">
        <v>551000</v>
      </c>
      <c r="O661" s="23">
        <v>30</v>
      </c>
      <c r="P661" s="23">
        <v>31</v>
      </c>
      <c r="Q661" s="23">
        <v>31</v>
      </c>
      <c r="R661" s="22">
        <v>510</v>
      </c>
      <c r="S661" s="22">
        <v>450</v>
      </c>
      <c r="T661" s="24">
        <v>2</v>
      </c>
      <c r="U661" s="24">
        <v>0</v>
      </c>
      <c r="V661" s="24">
        <v>2</v>
      </c>
      <c r="W661" s="24">
        <v>2</v>
      </c>
      <c r="X661" s="25">
        <v>4.6526315789473686E-2</v>
      </c>
      <c r="Y661" s="24">
        <v>1.5</v>
      </c>
      <c r="Z661" s="24">
        <v>-0.39999999999999991</v>
      </c>
      <c r="AA661" s="24">
        <v>1.9</v>
      </c>
      <c r="AB661" s="24">
        <v>1.6</v>
      </c>
      <c r="AC661" s="26">
        <v>0.41246118012422361</v>
      </c>
      <c r="AD661" s="24">
        <v>8.865115862398472</v>
      </c>
      <c r="AE661" s="6">
        <v>922</v>
      </c>
      <c r="AF661" s="6">
        <v>985</v>
      </c>
      <c r="AG661" s="6">
        <v>822</v>
      </c>
      <c r="AH661" s="27">
        <v>5.5802717664821335</v>
      </c>
      <c r="AI661" s="28">
        <v>678000</v>
      </c>
      <c r="AJ661" s="28">
        <v>660000</v>
      </c>
      <c r="AK661" s="28">
        <v>655000</v>
      </c>
      <c r="AL661" s="29">
        <v>2.7272727272727271E-2</v>
      </c>
      <c r="AM661" s="29">
        <v>3.5114503816793895E-2</v>
      </c>
      <c r="AN661" s="6">
        <v>2.9</v>
      </c>
      <c r="AO661" s="27">
        <v>0.10000000000000009</v>
      </c>
      <c r="AP661" s="6">
        <v>2.8</v>
      </c>
      <c r="AQ661" s="26">
        <v>7.6103896103896104E-2</v>
      </c>
      <c r="AR661" s="28">
        <v>550</v>
      </c>
      <c r="AS661" s="28">
        <v>510</v>
      </c>
      <c r="AT661" s="25">
        <v>7.8431372549019607E-2</v>
      </c>
      <c r="AU661" s="26">
        <v>-0.10911456360138638</v>
      </c>
      <c r="AV661" s="30">
        <v>1236.48</v>
      </c>
      <c r="AW661" s="24">
        <v>0.73719999999999997</v>
      </c>
      <c r="AX661" s="24">
        <v>0.26279999999999998</v>
      </c>
      <c r="AY661" s="24">
        <v>0.85470000000000002</v>
      </c>
      <c r="AZ661" s="24">
        <v>5.0700000000000002E-2</v>
      </c>
      <c r="BA661" s="24">
        <v>0.34300000000000003</v>
      </c>
      <c r="BB661" s="24">
        <v>0.313</v>
      </c>
      <c r="BC661" s="24">
        <v>0.29520000000000002</v>
      </c>
      <c r="BD661" s="31">
        <v>2</v>
      </c>
      <c r="BE661" s="23">
        <v>16</v>
      </c>
      <c r="BF661" s="32" t="s">
        <v>3361</v>
      </c>
      <c r="BG661" s="33">
        <v>144.948883016938</v>
      </c>
      <c r="BH661" s="33">
        <v>-37.666991088778502</v>
      </c>
      <c r="BI661" s="34">
        <f t="shared" si="140"/>
        <v>84</v>
      </c>
      <c r="BJ661" s="34">
        <f t="shared" si="141"/>
        <v>69</v>
      </c>
      <c r="BK661" s="34">
        <f t="shared" si="142"/>
        <v>56</v>
      </c>
      <c r="BL661" s="34">
        <f t="shared" si="143"/>
        <v>100</v>
      </c>
      <c r="BM661" s="34">
        <f t="shared" si="144"/>
        <v>15</v>
      </c>
      <c r="BN661" s="34">
        <f t="shared" si="145"/>
        <v>100</v>
      </c>
      <c r="BO661" s="34">
        <f t="shared" si="146"/>
        <v>100</v>
      </c>
      <c r="BP661" s="34">
        <f t="shared" si="147"/>
        <v>65</v>
      </c>
      <c r="BQ661" s="35">
        <f t="shared" si="148"/>
        <v>100</v>
      </c>
      <c r="BR661" s="34">
        <f t="shared" si="149"/>
        <v>62</v>
      </c>
      <c r="BS661" s="35">
        <f t="shared" si="150"/>
        <v>1</v>
      </c>
      <c r="BT661" s="35">
        <f t="shared" si="151"/>
        <v>92</v>
      </c>
      <c r="BU661" s="35">
        <f t="shared" si="152"/>
        <v>20</v>
      </c>
      <c r="BV661" s="35">
        <f t="shared" si="153"/>
        <v>69</v>
      </c>
    </row>
    <row r="662" spans="2:74" hidden="1" x14ac:dyDescent="0.3">
      <c r="B662" s="6" t="s">
        <v>603</v>
      </c>
      <c r="C662" s="6">
        <v>213031349</v>
      </c>
      <c r="D662" s="6" t="s">
        <v>603</v>
      </c>
      <c r="E662" s="6" t="s">
        <v>89</v>
      </c>
      <c r="F662" s="6" t="s">
        <v>689</v>
      </c>
      <c r="G662" s="6" t="s">
        <v>86</v>
      </c>
      <c r="H662" s="6" t="s">
        <v>78</v>
      </c>
      <c r="I662" s="22">
        <v>1150000</v>
      </c>
      <c r="J662" s="22">
        <v>1150000</v>
      </c>
      <c r="K662" s="22">
        <v>1150000</v>
      </c>
      <c r="L662" s="22">
        <v>1200000</v>
      </c>
      <c r="M662" s="22">
        <v>1230000</v>
      </c>
      <c r="N662" s="22">
        <v>1200000</v>
      </c>
      <c r="O662" s="23">
        <v>35</v>
      </c>
      <c r="P662" s="23">
        <v>32</v>
      </c>
      <c r="Q662" s="23">
        <v>32</v>
      </c>
      <c r="R662" s="22">
        <v>680</v>
      </c>
      <c r="S662" s="22">
        <v>600</v>
      </c>
      <c r="T662" s="24">
        <v>2</v>
      </c>
      <c r="U662" s="24">
        <v>-0.29999999999999982</v>
      </c>
      <c r="V662" s="24">
        <v>2.2999999999999998</v>
      </c>
      <c r="W662" s="24">
        <v>2.2000000000000002</v>
      </c>
      <c r="X662" s="25">
        <v>3.0747826086956521E-2</v>
      </c>
      <c r="Y662" s="24">
        <v>2.8</v>
      </c>
      <c r="Z662" s="24">
        <v>-0.90000000000000036</v>
      </c>
      <c r="AA662" s="24">
        <v>3.7</v>
      </c>
      <c r="AB662" s="24">
        <v>4.2</v>
      </c>
      <c r="AC662" s="26">
        <v>0.30056577086280056</v>
      </c>
      <c r="AD662" s="24">
        <v>9.7751876836035247</v>
      </c>
      <c r="AE662" s="6">
        <v>136</v>
      </c>
      <c r="AF662" s="6">
        <v>202</v>
      </c>
      <c r="AG662" s="6">
        <v>174</v>
      </c>
      <c r="AH662" s="27">
        <v>2.843441466854725</v>
      </c>
      <c r="AI662" s="28">
        <v>1020000</v>
      </c>
      <c r="AJ662" s="28">
        <v>1050000</v>
      </c>
      <c r="AK662" s="28">
        <v>1010000</v>
      </c>
      <c r="AL662" s="29">
        <v>-2.8571428571428571E-2</v>
      </c>
      <c r="AM662" s="29">
        <v>9.9009900990099011E-3</v>
      </c>
      <c r="AN662" s="6">
        <v>2.5</v>
      </c>
      <c r="AO662" s="27">
        <v>0.10000000000000009</v>
      </c>
      <c r="AP662" s="6">
        <v>2.4</v>
      </c>
      <c r="AQ662" s="26">
        <v>5.3383458646616547E-2</v>
      </c>
      <c r="AR662" s="28">
        <v>620</v>
      </c>
      <c r="AS662" s="28">
        <v>600</v>
      </c>
      <c r="AT662" s="25">
        <v>3.3333333333333333E-2</v>
      </c>
      <c r="AU662" s="26">
        <v>-0.11151854834466413</v>
      </c>
      <c r="AV662" s="30">
        <v>2262.4</v>
      </c>
      <c r="AW662" s="24">
        <v>0.64749999999999996</v>
      </c>
      <c r="AX662" s="24">
        <v>0.35249999999999998</v>
      </c>
      <c r="AY662" s="24">
        <v>0.33629999999999999</v>
      </c>
      <c r="AZ662" s="24">
        <v>0.31280000000000002</v>
      </c>
      <c r="BA662" s="24">
        <v>0.25519999999999998</v>
      </c>
      <c r="BB662" s="24">
        <v>0.3422</v>
      </c>
      <c r="BC662" s="24">
        <v>0.37730000000000002</v>
      </c>
      <c r="BD662" s="31">
        <v>7</v>
      </c>
      <c r="BE662" s="23">
        <v>8</v>
      </c>
      <c r="BF662" s="32" t="s">
        <v>3362</v>
      </c>
      <c r="BG662" s="33">
        <v>144.88566120419401</v>
      </c>
      <c r="BH662" s="33">
        <v>-37.771327846918503</v>
      </c>
      <c r="BI662" s="34">
        <f t="shared" si="140"/>
        <v>84</v>
      </c>
      <c r="BJ662" s="34">
        <f t="shared" si="141"/>
        <v>75</v>
      </c>
      <c r="BK662" s="34">
        <f t="shared" si="142"/>
        <v>90</v>
      </c>
      <c r="BL662" s="34">
        <f t="shared" si="143"/>
        <v>100</v>
      </c>
      <c r="BM662" s="34">
        <f t="shared" si="144"/>
        <v>1</v>
      </c>
      <c r="BN662" s="34">
        <f t="shared" si="145"/>
        <v>67</v>
      </c>
      <c r="BO662" s="34">
        <f t="shared" si="146"/>
        <v>100</v>
      </c>
      <c r="BP662" s="34">
        <f t="shared" si="147"/>
        <v>46</v>
      </c>
      <c r="BQ662" s="35">
        <f t="shared" si="148"/>
        <v>53</v>
      </c>
      <c r="BR662" s="34">
        <f t="shared" si="149"/>
        <v>53</v>
      </c>
      <c r="BS662" s="35">
        <f t="shared" si="150"/>
        <v>67</v>
      </c>
      <c r="BT662" s="35">
        <f t="shared" si="151"/>
        <v>70</v>
      </c>
      <c r="BU662" s="35">
        <f t="shared" si="152"/>
        <v>70</v>
      </c>
      <c r="BV662" s="35">
        <f t="shared" si="153"/>
        <v>69</v>
      </c>
    </row>
    <row r="663" spans="2:74" hidden="1" x14ac:dyDescent="0.3">
      <c r="B663" s="6" t="s">
        <v>982</v>
      </c>
      <c r="C663" s="6">
        <v>310021282</v>
      </c>
      <c r="D663" s="6" t="s">
        <v>624</v>
      </c>
      <c r="E663" s="6" t="s">
        <v>561</v>
      </c>
      <c r="F663" s="6" t="s">
        <v>2780</v>
      </c>
      <c r="G663" s="6" t="s">
        <v>97</v>
      </c>
      <c r="H663" s="6" t="s">
        <v>78</v>
      </c>
      <c r="I663" s="22">
        <v>720576</v>
      </c>
      <c r="J663" s="22">
        <v>710000</v>
      </c>
      <c r="K663" s="22">
        <v>620000</v>
      </c>
      <c r="L663" s="22">
        <v>720000</v>
      </c>
      <c r="M663" s="22">
        <v>720000</v>
      </c>
      <c r="N663" s="22">
        <v>635000</v>
      </c>
      <c r="O663" s="23">
        <v>39</v>
      </c>
      <c r="P663" s="23">
        <v>35</v>
      </c>
      <c r="Q663" s="23">
        <v>33</v>
      </c>
      <c r="R663" s="22">
        <v>560</v>
      </c>
      <c r="S663" s="22">
        <v>525</v>
      </c>
      <c r="T663" s="24">
        <v>1.5</v>
      </c>
      <c r="U663" s="24">
        <v>-0.19999999999999996</v>
      </c>
      <c r="V663" s="24">
        <v>1.7</v>
      </c>
      <c r="W663" s="24">
        <v>1.8</v>
      </c>
      <c r="X663" s="25">
        <v>4.0412114752642329E-2</v>
      </c>
      <c r="Y663" s="24">
        <v>3.7</v>
      </c>
      <c r="Z663" s="24">
        <v>-1.0999999999999996</v>
      </c>
      <c r="AA663" s="24">
        <v>4.8</v>
      </c>
      <c r="AB663" s="24">
        <v>4.2</v>
      </c>
      <c r="AC663" s="26">
        <v>0.3168567807351077</v>
      </c>
      <c r="AD663" s="24">
        <v>7.8406384490034675</v>
      </c>
      <c r="AE663" s="6">
        <v>455</v>
      </c>
      <c r="AF663" s="6">
        <v>423</v>
      </c>
      <c r="AG663" s="6">
        <v>303</v>
      </c>
      <c r="AH663" s="27">
        <v>6.3201856148491879</v>
      </c>
      <c r="AI663" s="28">
        <v>713000</v>
      </c>
      <c r="AJ663" s="28">
        <v>600000</v>
      </c>
      <c r="AK663" s="28">
        <v>510000</v>
      </c>
      <c r="AL663" s="29">
        <v>0.18833333333333332</v>
      </c>
      <c r="AM663" s="29">
        <v>0.39803921568627448</v>
      </c>
      <c r="AN663" s="6">
        <v>2.2000000000000002</v>
      </c>
      <c r="AO663" s="27">
        <v>-0.39999999999999991</v>
      </c>
      <c r="AP663" s="6">
        <v>2.6</v>
      </c>
      <c r="AQ663" s="26">
        <v>0.12707006369426752</v>
      </c>
      <c r="AR663" s="28">
        <v>560</v>
      </c>
      <c r="AS663" s="28">
        <v>525</v>
      </c>
      <c r="AT663" s="25">
        <v>6.6666666666666666E-2</v>
      </c>
      <c r="AU663" s="26">
        <v>0.49191225032327512</v>
      </c>
      <c r="AV663" s="30">
        <v>1767.3600000000001</v>
      </c>
      <c r="AW663" s="24">
        <v>0.75319999999999998</v>
      </c>
      <c r="AX663" s="24">
        <v>0.24679999999999999</v>
      </c>
      <c r="AY663" s="24">
        <v>0.94469999999999998</v>
      </c>
      <c r="AZ663" s="24">
        <v>2.3699999999999999E-2</v>
      </c>
      <c r="BA663" s="24">
        <v>0.31950000000000001</v>
      </c>
      <c r="BB663" s="24">
        <v>0.38790000000000002</v>
      </c>
      <c r="BC663" s="24">
        <v>0.25740000000000002</v>
      </c>
      <c r="BD663" s="31">
        <v>4</v>
      </c>
      <c r="BE663" s="23">
        <v>52</v>
      </c>
      <c r="BF663" s="32" t="s">
        <v>3363</v>
      </c>
      <c r="BG663" s="33">
        <v>152.568281376942</v>
      </c>
      <c r="BH663" s="33">
        <v>-27.699293777797301</v>
      </c>
      <c r="BI663" s="34">
        <f t="shared" si="140"/>
        <v>92</v>
      </c>
      <c r="BJ663" s="34">
        <f t="shared" si="141"/>
        <v>80</v>
      </c>
      <c r="BK663" s="34">
        <f t="shared" si="142"/>
        <v>47</v>
      </c>
      <c r="BL663" s="34">
        <f t="shared" si="143"/>
        <v>1</v>
      </c>
      <c r="BM663" s="34">
        <f t="shared" si="144"/>
        <v>94</v>
      </c>
      <c r="BN663" s="34">
        <f t="shared" si="145"/>
        <v>100</v>
      </c>
      <c r="BO663" s="34">
        <f t="shared" si="146"/>
        <v>99</v>
      </c>
      <c r="BP663" s="34">
        <f t="shared" si="147"/>
        <v>60</v>
      </c>
      <c r="BQ663" s="35">
        <f t="shared" si="148"/>
        <v>85</v>
      </c>
      <c r="BR663" s="34">
        <f t="shared" si="149"/>
        <v>72</v>
      </c>
      <c r="BS663" s="35">
        <f t="shared" si="150"/>
        <v>56</v>
      </c>
      <c r="BT663" s="35">
        <f t="shared" si="151"/>
        <v>55</v>
      </c>
      <c r="BU663" s="35">
        <f t="shared" si="152"/>
        <v>40</v>
      </c>
      <c r="BV663" s="35">
        <f t="shared" si="153"/>
        <v>69</v>
      </c>
    </row>
    <row r="664" spans="2:74" hidden="1" x14ac:dyDescent="0.3">
      <c r="B664" s="6" t="s">
        <v>983</v>
      </c>
      <c r="C664" s="6">
        <v>319021506</v>
      </c>
      <c r="D664" s="6" t="s">
        <v>139</v>
      </c>
      <c r="E664" s="6" t="s">
        <v>140</v>
      </c>
      <c r="F664" s="6" t="s">
        <v>2698</v>
      </c>
      <c r="G664" s="6" t="s">
        <v>97</v>
      </c>
      <c r="H664" s="6" t="s">
        <v>78</v>
      </c>
      <c r="I664" s="22">
        <v>395000</v>
      </c>
      <c r="J664" s="22">
        <v>389000</v>
      </c>
      <c r="K664" s="22">
        <v>350000</v>
      </c>
      <c r="L664" s="22">
        <v>370000</v>
      </c>
      <c r="M664" s="22">
        <v>365000</v>
      </c>
      <c r="N664" s="22">
        <v>307000</v>
      </c>
      <c r="O664" s="23">
        <v>68</v>
      </c>
      <c r="P664" s="23">
        <v>64</v>
      </c>
      <c r="Q664" s="23">
        <v>79</v>
      </c>
      <c r="R664" s="22">
        <v>410</v>
      </c>
      <c r="S664" s="22">
        <v>400</v>
      </c>
      <c r="T664" s="24">
        <v>1.3</v>
      </c>
      <c r="U664" s="24">
        <v>-9.9999999999999867E-2</v>
      </c>
      <c r="V664" s="24">
        <v>1.4</v>
      </c>
      <c r="W664" s="24">
        <v>1.4</v>
      </c>
      <c r="X664" s="25">
        <v>5.3974683544303799E-2</v>
      </c>
      <c r="Y664" s="24">
        <v>0.5</v>
      </c>
      <c r="Z664" s="24">
        <v>-0.19999999999999996</v>
      </c>
      <c r="AA664" s="24">
        <v>0.7</v>
      </c>
      <c r="AB664" s="24">
        <v>0.7</v>
      </c>
      <c r="AC664" s="26">
        <v>0.38533834586466165</v>
      </c>
      <c r="AD664" s="24">
        <v>7.1392423366107574</v>
      </c>
      <c r="AE664" s="6">
        <v>331</v>
      </c>
      <c r="AF664" s="6">
        <v>325</v>
      </c>
      <c r="AG664" s="6">
        <v>259</v>
      </c>
      <c r="AH664" s="27">
        <v>6.6782608695652179</v>
      </c>
      <c r="AI664" s="28">
        <v>410000</v>
      </c>
      <c r="AJ664" s="28">
        <v>360000</v>
      </c>
      <c r="AK664" s="28">
        <v>315500</v>
      </c>
      <c r="AL664" s="29">
        <v>0.1388888888888889</v>
      </c>
      <c r="AM664" s="29">
        <v>0.29952456418383516</v>
      </c>
      <c r="AN664" s="6">
        <v>1.3</v>
      </c>
      <c r="AO664" s="27">
        <v>-0.19999999999999996</v>
      </c>
      <c r="AP664" s="6">
        <v>1.5</v>
      </c>
      <c r="AQ664" s="26">
        <v>8.6363636363636365E-2</v>
      </c>
      <c r="AR664" s="28">
        <v>450</v>
      </c>
      <c r="AS664" s="28">
        <v>450</v>
      </c>
      <c r="AT664" s="25">
        <v>0</v>
      </c>
      <c r="AU664" s="26">
        <v>0.414670396728823</v>
      </c>
      <c r="AV664" s="30">
        <v>1064</v>
      </c>
      <c r="AW664" s="24">
        <v>0.6663</v>
      </c>
      <c r="AX664" s="24">
        <v>0.3337</v>
      </c>
      <c r="AY664" s="24">
        <v>0.94620000000000004</v>
      </c>
      <c r="AZ664" s="24">
        <v>1.8200000000000001E-2</v>
      </c>
      <c r="BA664" s="24">
        <v>0.42980000000000002</v>
      </c>
      <c r="BB664" s="24">
        <v>0.2331</v>
      </c>
      <c r="BC664" s="24">
        <v>0.28610000000000002</v>
      </c>
      <c r="BD664" s="31">
        <v>1</v>
      </c>
      <c r="BE664" s="23">
        <v>207</v>
      </c>
      <c r="BF664" s="32" t="s">
        <v>3364</v>
      </c>
      <c r="BG664" s="33">
        <v>151.52477953681301</v>
      </c>
      <c r="BH664" s="33">
        <v>-26.181725598527802</v>
      </c>
      <c r="BI664" s="34">
        <f t="shared" si="140"/>
        <v>95</v>
      </c>
      <c r="BJ664" s="34">
        <f t="shared" si="141"/>
        <v>95</v>
      </c>
      <c r="BK664" s="34">
        <f t="shared" si="142"/>
        <v>42</v>
      </c>
      <c r="BL664" s="34">
        <f t="shared" si="143"/>
        <v>1</v>
      </c>
      <c r="BM664" s="34">
        <f t="shared" si="144"/>
        <v>70</v>
      </c>
      <c r="BN664" s="34">
        <f t="shared" si="145"/>
        <v>100</v>
      </c>
      <c r="BO664" s="34">
        <f t="shared" si="146"/>
        <v>68</v>
      </c>
      <c r="BP664" s="34">
        <f t="shared" si="147"/>
        <v>85</v>
      </c>
      <c r="BQ664" s="35">
        <f t="shared" si="148"/>
        <v>100</v>
      </c>
      <c r="BR664" s="34">
        <f t="shared" si="149"/>
        <v>79</v>
      </c>
      <c r="BS664" s="35">
        <f t="shared" si="150"/>
        <v>11</v>
      </c>
      <c r="BT664" s="35">
        <f t="shared" si="151"/>
        <v>100</v>
      </c>
      <c r="BU664" s="35">
        <f t="shared" si="152"/>
        <v>10</v>
      </c>
      <c r="BV664" s="35">
        <f t="shared" si="153"/>
        <v>69</v>
      </c>
    </row>
    <row r="665" spans="2:74" hidden="1" x14ac:dyDescent="0.3">
      <c r="B665" s="6" t="s">
        <v>984</v>
      </c>
      <c r="C665" s="6">
        <v>403031070</v>
      </c>
      <c r="D665" s="6" t="s">
        <v>185</v>
      </c>
      <c r="E665" s="6" t="s">
        <v>186</v>
      </c>
      <c r="F665" s="6" t="s">
        <v>2379</v>
      </c>
      <c r="G665" s="6" t="s">
        <v>82</v>
      </c>
      <c r="H665" s="6" t="s">
        <v>78</v>
      </c>
      <c r="I665" s="22">
        <v>937747</v>
      </c>
      <c r="J665" s="22">
        <v>933247</v>
      </c>
      <c r="K665" s="22">
        <v>946400</v>
      </c>
      <c r="L665" s="22">
        <v>1000000</v>
      </c>
      <c r="M665" s="22">
        <v>955000</v>
      </c>
      <c r="N665" s="22">
        <v>905000</v>
      </c>
      <c r="O665" s="23">
        <v>18</v>
      </c>
      <c r="P665" s="23">
        <v>18</v>
      </c>
      <c r="Q665" s="23">
        <v>18</v>
      </c>
      <c r="R665" s="22">
        <v>650</v>
      </c>
      <c r="S665" s="22">
        <v>600</v>
      </c>
      <c r="T665" s="24">
        <v>2.4</v>
      </c>
      <c r="U665" s="24">
        <v>0.10000000000000009</v>
      </c>
      <c r="V665" s="24">
        <v>2.2999999999999998</v>
      </c>
      <c r="W665" s="24">
        <v>2.7</v>
      </c>
      <c r="X665" s="25">
        <v>3.6043836983749349E-2</v>
      </c>
      <c r="Y665" s="24">
        <v>1.8</v>
      </c>
      <c r="Z665" s="24">
        <v>-0.40000000000000013</v>
      </c>
      <c r="AA665" s="24">
        <v>2.2000000000000002</v>
      </c>
      <c r="AB665" s="24">
        <v>2.9</v>
      </c>
      <c r="AC665" s="26">
        <v>0.38231695840391489</v>
      </c>
      <c r="AD665" s="24">
        <v>10.606999431727692</v>
      </c>
      <c r="AE665" s="6">
        <v>99</v>
      </c>
      <c r="AF665" s="6">
        <v>101</v>
      </c>
      <c r="AG665" s="6">
        <v>84</v>
      </c>
      <c r="AH665" s="27">
        <v>1.7913043478260871</v>
      </c>
      <c r="AI665" s="28">
        <v>1200000</v>
      </c>
      <c r="AJ665" s="28">
        <v>1020000</v>
      </c>
      <c r="AK665" s="28">
        <v>930000</v>
      </c>
      <c r="AL665" s="29">
        <v>0.17647058823529413</v>
      </c>
      <c r="AM665" s="29">
        <v>0.29032258064516131</v>
      </c>
      <c r="AN665" s="6">
        <v>2.7</v>
      </c>
      <c r="AO665" s="27">
        <v>-9.9999999999999645E-2</v>
      </c>
      <c r="AP665" s="6">
        <v>2.8</v>
      </c>
      <c r="AQ665" s="26">
        <v>0.11052631578947369</v>
      </c>
      <c r="AR665" s="28">
        <v>670</v>
      </c>
      <c r="AS665" s="28">
        <v>630</v>
      </c>
      <c r="AT665" s="25">
        <v>6.3492063492063489E-2</v>
      </c>
      <c r="AU665" s="26">
        <v>0.34809231132015261</v>
      </c>
      <c r="AV665" s="30">
        <v>1700.16</v>
      </c>
      <c r="AW665" s="24">
        <v>0.68269999999999997</v>
      </c>
      <c r="AX665" s="24">
        <v>0.31730000000000003</v>
      </c>
      <c r="AY665" s="24">
        <v>0.72560000000000002</v>
      </c>
      <c r="AZ665" s="24">
        <v>0.21510000000000001</v>
      </c>
      <c r="BA665" s="24">
        <v>0.33639999999999998</v>
      </c>
      <c r="BB665" s="24">
        <v>0.35249999999999998</v>
      </c>
      <c r="BC665" s="24">
        <v>0.23569999999999999</v>
      </c>
      <c r="BD665" s="31">
        <v>7</v>
      </c>
      <c r="BE665" s="23">
        <v>10</v>
      </c>
      <c r="BF665" s="32" t="s">
        <v>3365</v>
      </c>
      <c r="BG665" s="33">
        <v>138.58835869526601</v>
      </c>
      <c r="BH665" s="33">
        <v>-35.0060344242154</v>
      </c>
      <c r="BI665" s="34">
        <f t="shared" si="140"/>
        <v>77</v>
      </c>
      <c r="BJ665" s="34">
        <f t="shared" si="141"/>
        <v>72</v>
      </c>
      <c r="BK665" s="34">
        <f t="shared" si="142"/>
        <v>100</v>
      </c>
      <c r="BL665" s="34">
        <f t="shared" si="143"/>
        <v>1</v>
      </c>
      <c r="BM665" s="34">
        <f t="shared" si="144"/>
        <v>88</v>
      </c>
      <c r="BN665" s="34">
        <f t="shared" si="145"/>
        <v>100</v>
      </c>
      <c r="BO665" s="34">
        <f t="shared" si="146"/>
        <v>100</v>
      </c>
      <c r="BP665" s="34">
        <f t="shared" si="147"/>
        <v>64</v>
      </c>
      <c r="BQ665" s="35">
        <f t="shared" si="148"/>
        <v>70</v>
      </c>
      <c r="BR665" s="34">
        <f t="shared" si="149"/>
        <v>44</v>
      </c>
      <c r="BS665" s="35">
        <f t="shared" si="150"/>
        <v>13</v>
      </c>
      <c r="BT665" s="35">
        <f t="shared" si="151"/>
        <v>87</v>
      </c>
      <c r="BU665" s="35">
        <f t="shared" si="152"/>
        <v>70</v>
      </c>
      <c r="BV665" s="35">
        <f t="shared" si="153"/>
        <v>69</v>
      </c>
    </row>
    <row r="666" spans="2:74" hidden="1" x14ac:dyDescent="0.3">
      <c r="B666" s="6" t="s">
        <v>985</v>
      </c>
      <c r="C666" s="6">
        <v>403041089</v>
      </c>
      <c r="D666" s="6" t="s">
        <v>217</v>
      </c>
      <c r="E666" s="6" t="s">
        <v>186</v>
      </c>
      <c r="F666" s="6" t="s">
        <v>2379</v>
      </c>
      <c r="G666" s="6" t="s">
        <v>82</v>
      </c>
      <c r="H666" s="6" t="s">
        <v>78</v>
      </c>
      <c r="I666" s="22">
        <v>852500</v>
      </c>
      <c r="J666" s="22">
        <v>850080</v>
      </c>
      <c r="K666" s="22">
        <v>737000</v>
      </c>
      <c r="L666" s="22">
        <v>805600</v>
      </c>
      <c r="M666" s="22">
        <v>782000</v>
      </c>
      <c r="N666" s="22">
        <v>715000</v>
      </c>
      <c r="O666" s="23">
        <v>22</v>
      </c>
      <c r="P666" s="23">
        <v>23</v>
      </c>
      <c r="Q666" s="23">
        <v>23</v>
      </c>
      <c r="R666" s="22">
        <v>600</v>
      </c>
      <c r="S666" s="22">
        <v>570</v>
      </c>
      <c r="T666" s="24">
        <v>2.4</v>
      </c>
      <c r="U666" s="24">
        <v>-0.39999999999999991</v>
      </c>
      <c r="V666" s="24">
        <v>2.8</v>
      </c>
      <c r="W666" s="24">
        <v>2.9</v>
      </c>
      <c r="X666" s="25">
        <v>3.6598240469208211E-2</v>
      </c>
      <c r="Y666" s="24">
        <v>1.7</v>
      </c>
      <c r="Z666" s="24">
        <v>-0.40000000000000013</v>
      </c>
      <c r="AA666" s="24">
        <v>2.1</v>
      </c>
      <c r="AB666" s="24">
        <v>2.1</v>
      </c>
      <c r="AC666" s="26">
        <v>0.32040328092959669</v>
      </c>
      <c r="AD666" s="24">
        <v>8.7546088779641416</v>
      </c>
      <c r="AE666" s="6">
        <v>338</v>
      </c>
      <c r="AF666" s="6">
        <v>438</v>
      </c>
      <c r="AG666" s="6">
        <v>307</v>
      </c>
      <c r="AH666" s="27">
        <v>1.9322033898305084</v>
      </c>
      <c r="AI666" s="28">
        <v>760000</v>
      </c>
      <c r="AJ666" s="28">
        <v>680000</v>
      </c>
      <c r="AK666" s="28">
        <v>605000</v>
      </c>
      <c r="AL666" s="29">
        <v>0.11764705882352941</v>
      </c>
      <c r="AM666" s="29">
        <v>0.256198347107438</v>
      </c>
      <c r="AN666" s="6">
        <v>2.7</v>
      </c>
      <c r="AO666" s="27">
        <v>-0.19999999999999973</v>
      </c>
      <c r="AP666" s="6">
        <v>2.9</v>
      </c>
      <c r="AQ666" s="26">
        <v>0.12028985507246377</v>
      </c>
      <c r="AR666" s="28">
        <v>570</v>
      </c>
      <c r="AS666" s="28">
        <v>540</v>
      </c>
      <c r="AT666" s="25">
        <v>5.5555555555555552E-2</v>
      </c>
      <c r="AU666" s="26">
        <v>0.45115388008571766</v>
      </c>
      <c r="AV666" s="30">
        <v>1872.64</v>
      </c>
      <c r="AW666" s="24">
        <v>0.75060000000000004</v>
      </c>
      <c r="AX666" s="24">
        <v>0.24940000000000001</v>
      </c>
      <c r="AY666" s="24">
        <v>0.88819999999999999</v>
      </c>
      <c r="AZ666" s="24">
        <v>7.1599999999999997E-2</v>
      </c>
      <c r="BA666" s="24">
        <v>0.32119999999999999</v>
      </c>
      <c r="BB666" s="24">
        <v>0.46560000000000001</v>
      </c>
      <c r="BC666" s="24">
        <v>0.14760000000000001</v>
      </c>
      <c r="BD666" s="31">
        <v>4.5</v>
      </c>
      <c r="BE666" s="23">
        <v>21</v>
      </c>
      <c r="BF666" s="32" t="s">
        <v>3366</v>
      </c>
      <c r="BG666" s="33">
        <v>138.571362947697</v>
      </c>
      <c r="BH666" s="33">
        <v>-35.107721829604401</v>
      </c>
      <c r="BI666" s="34">
        <f t="shared" si="140"/>
        <v>77</v>
      </c>
      <c r="BJ666" s="34">
        <f t="shared" si="141"/>
        <v>72</v>
      </c>
      <c r="BK666" s="34">
        <f t="shared" si="142"/>
        <v>100</v>
      </c>
      <c r="BL666" s="34">
        <f t="shared" si="143"/>
        <v>1</v>
      </c>
      <c r="BM666" s="34">
        <f t="shared" si="144"/>
        <v>59</v>
      </c>
      <c r="BN666" s="34">
        <f t="shared" si="145"/>
        <v>100</v>
      </c>
      <c r="BO666" s="34">
        <f t="shared" si="146"/>
        <v>100</v>
      </c>
      <c r="BP666" s="34">
        <f t="shared" si="147"/>
        <v>61</v>
      </c>
      <c r="BQ666" s="35">
        <f t="shared" si="148"/>
        <v>72</v>
      </c>
      <c r="BR666" s="34">
        <f t="shared" si="149"/>
        <v>63</v>
      </c>
      <c r="BS666" s="35">
        <f t="shared" si="150"/>
        <v>54</v>
      </c>
      <c r="BT666" s="35">
        <f t="shared" si="151"/>
        <v>88</v>
      </c>
      <c r="BU666" s="35">
        <f t="shared" si="152"/>
        <v>45</v>
      </c>
      <c r="BV666" s="35">
        <f t="shared" si="153"/>
        <v>69</v>
      </c>
    </row>
    <row r="667" spans="2:74" hidden="1" x14ac:dyDescent="0.3">
      <c r="B667" s="6" t="s">
        <v>986</v>
      </c>
      <c r="C667" s="6">
        <v>406011130</v>
      </c>
      <c r="D667" s="6" t="s">
        <v>451</v>
      </c>
      <c r="E667" s="6" t="s">
        <v>452</v>
      </c>
      <c r="F667" s="6" t="s">
        <v>2692</v>
      </c>
      <c r="G667" s="6" t="s">
        <v>82</v>
      </c>
      <c r="H667" s="6" t="s">
        <v>78</v>
      </c>
      <c r="I667" s="22">
        <v>530000</v>
      </c>
      <c r="J667" s="22">
        <v>525000</v>
      </c>
      <c r="K667" s="22">
        <v>450000</v>
      </c>
      <c r="L667" s="22">
        <v>395000</v>
      </c>
      <c r="M667" s="22">
        <v>382500</v>
      </c>
      <c r="N667" s="22">
        <v>380000</v>
      </c>
      <c r="O667" s="23">
        <v>55</v>
      </c>
      <c r="P667" s="23">
        <v>59</v>
      </c>
      <c r="Q667" s="23">
        <v>56</v>
      </c>
      <c r="R667" s="22">
        <v>440</v>
      </c>
      <c r="S667" s="22">
        <v>420</v>
      </c>
      <c r="T667" s="24">
        <v>1.1000000000000001</v>
      </c>
      <c r="U667" s="24">
        <v>0</v>
      </c>
      <c r="V667" s="24">
        <v>1.1000000000000001</v>
      </c>
      <c r="W667" s="24">
        <v>1.2</v>
      </c>
      <c r="X667" s="25">
        <v>4.3169811320754717E-2</v>
      </c>
      <c r="Y667" s="24">
        <v>0.5</v>
      </c>
      <c r="Z667" s="24">
        <v>-0.19999999999999996</v>
      </c>
      <c r="AA667" s="24">
        <v>0.7</v>
      </c>
      <c r="AB667" s="24">
        <v>0.6</v>
      </c>
      <c r="AC667" s="26">
        <v>0.30034949759720403</v>
      </c>
      <c r="AD667" s="24">
        <v>6.957396578956212</v>
      </c>
      <c r="AE667" s="6">
        <v>256</v>
      </c>
      <c r="AF667" s="6">
        <v>317</v>
      </c>
      <c r="AG667" s="6">
        <v>284</v>
      </c>
      <c r="AH667" s="27">
        <v>4.6487935656836461</v>
      </c>
      <c r="AI667" s="28">
        <v>365000</v>
      </c>
      <c r="AJ667" s="28">
        <v>330000</v>
      </c>
      <c r="AK667" s="28">
        <v>310000</v>
      </c>
      <c r="AL667" s="29">
        <v>0.10606060606060606</v>
      </c>
      <c r="AM667" s="29">
        <v>0.17741935483870969</v>
      </c>
      <c r="AN667" s="6">
        <v>1.8</v>
      </c>
      <c r="AO667" s="27">
        <v>-9.9999999999999867E-2</v>
      </c>
      <c r="AP667" s="6">
        <v>1.9</v>
      </c>
      <c r="AQ667" s="26">
        <v>2.8070175438596488E-2</v>
      </c>
      <c r="AR667" s="28">
        <v>375</v>
      </c>
      <c r="AS667" s="28">
        <v>360</v>
      </c>
      <c r="AT667" s="25">
        <v>4.1666666666666664E-2</v>
      </c>
      <c r="AU667" s="26">
        <v>0.23930290943978672</v>
      </c>
      <c r="AV667" s="30">
        <v>1464.96</v>
      </c>
      <c r="AW667" s="24">
        <v>0.68369999999999997</v>
      </c>
      <c r="AX667" s="24">
        <v>0.31630000000000003</v>
      </c>
      <c r="AY667" s="24">
        <v>0.92849999999999999</v>
      </c>
      <c r="AZ667" s="24">
        <v>2.9499999999999998E-2</v>
      </c>
      <c r="BA667" s="24">
        <v>0.47699999999999998</v>
      </c>
      <c r="BB667" s="24">
        <v>0.2742</v>
      </c>
      <c r="BC667" s="24">
        <v>0.1784</v>
      </c>
      <c r="BD667" s="31">
        <v>3</v>
      </c>
      <c r="BE667" s="23">
        <v>265</v>
      </c>
      <c r="BF667" s="32" t="s">
        <v>3367</v>
      </c>
      <c r="BG667" s="33">
        <v>135.753394082196</v>
      </c>
      <c r="BH667" s="33">
        <v>-34.4629194019587</v>
      </c>
      <c r="BI667" s="34">
        <f t="shared" si="140"/>
        <v>98</v>
      </c>
      <c r="BJ667" s="34">
        <f t="shared" si="141"/>
        <v>87</v>
      </c>
      <c r="BK667" s="34">
        <f t="shared" si="142"/>
        <v>67</v>
      </c>
      <c r="BL667" s="34">
        <f t="shared" si="143"/>
        <v>21</v>
      </c>
      <c r="BM667" s="34">
        <f t="shared" si="144"/>
        <v>54</v>
      </c>
      <c r="BN667" s="34">
        <f t="shared" si="145"/>
        <v>29</v>
      </c>
      <c r="BO667" s="34">
        <f t="shared" si="146"/>
        <v>59</v>
      </c>
      <c r="BP667" s="34">
        <f t="shared" si="147"/>
        <v>95</v>
      </c>
      <c r="BQ667" s="35">
        <f t="shared" si="148"/>
        <v>94</v>
      </c>
      <c r="BR667" s="34">
        <f t="shared" si="149"/>
        <v>81</v>
      </c>
      <c r="BS667" s="35">
        <f t="shared" si="150"/>
        <v>67</v>
      </c>
      <c r="BT667" s="35">
        <f t="shared" si="151"/>
        <v>100</v>
      </c>
      <c r="BU667" s="35">
        <f t="shared" si="152"/>
        <v>30</v>
      </c>
      <c r="BV667" s="35">
        <f t="shared" si="153"/>
        <v>69</v>
      </c>
    </row>
    <row r="668" spans="2:74" hidden="1" x14ac:dyDescent="0.3">
      <c r="B668" s="6" t="s">
        <v>987</v>
      </c>
      <c r="C668" s="6">
        <v>504011048</v>
      </c>
      <c r="D668" s="6" t="s">
        <v>988</v>
      </c>
      <c r="E668" s="6" t="s">
        <v>492</v>
      </c>
      <c r="F668" s="6" t="s">
        <v>2720</v>
      </c>
      <c r="G668" s="6" t="s">
        <v>93</v>
      </c>
      <c r="H668" s="6" t="s">
        <v>78</v>
      </c>
      <c r="I668" s="22">
        <v>880000</v>
      </c>
      <c r="J668" s="22">
        <v>866775</v>
      </c>
      <c r="K668" s="22">
        <v>732330</v>
      </c>
      <c r="L668" s="22">
        <v>960000</v>
      </c>
      <c r="M668" s="22">
        <v>930000</v>
      </c>
      <c r="N668" s="22">
        <v>739000</v>
      </c>
      <c r="O668" s="23">
        <v>43</v>
      </c>
      <c r="P668" s="23">
        <v>43</v>
      </c>
      <c r="Q668" s="23">
        <v>44</v>
      </c>
      <c r="R668" s="22">
        <v>750</v>
      </c>
      <c r="S668" s="22">
        <v>650</v>
      </c>
      <c r="T668" s="24">
        <v>1.9</v>
      </c>
      <c r="U668" s="24">
        <v>0</v>
      </c>
      <c r="V668" s="24">
        <v>1.9</v>
      </c>
      <c r="W668" s="24">
        <v>2.5</v>
      </c>
      <c r="X668" s="25">
        <v>4.4318181818181819E-2</v>
      </c>
      <c r="Y668" s="24">
        <v>1.7</v>
      </c>
      <c r="Z668" s="24">
        <v>-0.50000000000000022</v>
      </c>
      <c r="AA668" s="24">
        <v>2.2000000000000002</v>
      </c>
      <c r="AB668" s="24">
        <v>2</v>
      </c>
      <c r="AC668" s="26">
        <v>0.41032037815126049</v>
      </c>
      <c r="AD668" s="24">
        <v>9.2585110967463908</v>
      </c>
      <c r="AE668" s="6">
        <v>232</v>
      </c>
      <c r="AF668" s="6">
        <v>269</v>
      </c>
      <c r="AG668" s="6">
        <v>190</v>
      </c>
      <c r="AH668" s="27">
        <v>4.005215123859192</v>
      </c>
      <c r="AI668" s="28">
        <v>872000</v>
      </c>
      <c r="AJ668" s="28">
        <v>725000</v>
      </c>
      <c r="AK668" s="28">
        <v>631189</v>
      </c>
      <c r="AL668" s="29">
        <v>0.20275862068965517</v>
      </c>
      <c r="AM668" s="29">
        <v>0.38151963991767918</v>
      </c>
      <c r="AN668" s="6">
        <v>2.6</v>
      </c>
      <c r="AO668" s="27">
        <v>-0.29999999999999982</v>
      </c>
      <c r="AP668" s="6">
        <v>2.9</v>
      </c>
      <c r="AQ668" s="26">
        <v>5.2982456140350874E-2</v>
      </c>
      <c r="AR668" s="28">
        <v>695</v>
      </c>
      <c r="AS668" s="28">
        <v>650</v>
      </c>
      <c r="AT668" s="25">
        <v>6.9230769230769235E-2</v>
      </c>
      <c r="AU668" s="26">
        <v>0.50191002008883301</v>
      </c>
      <c r="AV668" s="30">
        <v>1827.8400000000001</v>
      </c>
      <c r="AW668" s="24">
        <v>0.75739999999999996</v>
      </c>
      <c r="AX668" s="24">
        <v>0.24260000000000001</v>
      </c>
      <c r="AY668" s="24">
        <v>0.82520000000000004</v>
      </c>
      <c r="AZ668" s="24">
        <v>0.16839999999999999</v>
      </c>
      <c r="BA668" s="24">
        <v>0.46429999999999999</v>
      </c>
      <c r="BB668" s="24">
        <v>0.35020000000000001</v>
      </c>
      <c r="BC668" s="24">
        <v>0.16500000000000001</v>
      </c>
      <c r="BD668" s="31">
        <v>6</v>
      </c>
      <c r="BE668" s="23">
        <v>9</v>
      </c>
      <c r="BF668" s="32" t="s">
        <v>3368</v>
      </c>
      <c r="BG668" s="33">
        <v>115.89881977071801</v>
      </c>
      <c r="BH668" s="33">
        <v>-31.875549908290299</v>
      </c>
      <c r="BI668" s="34">
        <f t="shared" si="140"/>
        <v>85</v>
      </c>
      <c r="BJ668" s="34">
        <f t="shared" si="141"/>
        <v>74</v>
      </c>
      <c r="BK668" s="34">
        <f t="shared" si="142"/>
        <v>75</v>
      </c>
      <c r="BL668" s="34">
        <f t="shared" si="143"/>
        <v>1</v>
      </c>
      <c r="BM668" s="34">
        <f t="shared" si="144"/>
        <v>100</v>
      </c>
      <c r="BN668" s="34">
        <f t="shared" si="145"/>
        <v>66</v>
      </c>
      <c r="BO668" s="34">
        <f t="shared" si="146"/>
        <v>100</v>
      </c>
      <c r="BP668" s="34">
        <f t="shared" si="147"/>
        <v>92</v>
      </c>
      <c r="BQ668" s="35">
        <f t="shared" si="148"/>
        <v>98</v>
      </c>
      <c r="BR668" s="34">
        <f t="shared" si="149"/>
        <v>58</v>
      </c>
      <c r="BS668" s="35">
        <f t="shared" si="150"/>
        <v>1</v>
      </c>
      <c r="BT668" s="35">
        <f t="shared" si="151"/>
        <v>88</v>
      </c>
      <c r="BU668" s="35">
        <f t="shared" si="152"/>
        <v>60</v>
      </c>
      <c r="BV668" s="35">
        <f t="shared" si="153"/>
        <v>69</v>
      </c>
    </row>
    <row r="669" spans="2:74" hidden="1" x14ac:dyDescent="0.3">
      <c r="B669" s="6" t="s">
        <v>491</v>
      </c>
      <c r="C669" s="6">
        <v>504021053</v>
      </c>
      <c r="D669" s="6" t="s">
        <v>491</v>
      </c>
      <c r="E669" s="6" t="s">
        <v>492</v>
      </c>
      <c r="F669" s="6" t="s">
        <v>2720</v>
      </c>
      <c r="G669" s="6" t="s">
        <v>93</v>
      </c>
      <c r="H669" s="6" t="s">
        <v>78</v>
      </c>
      <c r="I669" s="22">
        <v>949000</v>
      </c>
      <c r="J669" s="22">
        <v>949000</v>
      </c>
      <c r="K669" s="22">
        <v>838300</v>
      </c>
      <c r="L669" s="22">
        <v>960000</v>
      </c>
      <c r="M669" s="22">
        <v>960000</v>
      </c>
      <c r="N669" s="22">
        <v>843000</v>
      </c>
      <c r="O669" s="23">
        <v>28</v>
      </c>
      <c r="P669" s="23">
        <v>28</v>
      </c>
      <c r="Q669" s="23">
        <v>36</v>
      </c>
      <c r="R669" s="22">
        <v>700</v>
      </c>
      <c r="S669" s="22">
        <v>650</v>
      </c>
      <c r="T669" s="24">
        <v>2.9</v>
      </c>
      <c r="U669" s="24">
        <v>-0.10000000000000009</v>
      </c>
      <c r="V669" s="24">
        <v>3</v>
      </c>
      <c r="W669" s="24">
        <v>3.1</v>
      </c>
      <c r="X669" s="25">
        <v>3.8356164383561646E-2</v>
      </c>
      <c r="Y669" s="24">
        <v>0.3</v>
      </c>
      <c r="Z669" s="24">
        <v>-0.2</v>
      </c>
      <c r="AA669" s="24">
        <v>0.5</v>
      </c>
      <c r="AB669" s="24">
        <v>0.8</v>
      </c>
      <c r="AC669" s="26">
        <v>0.31048186785891696</v>
      </c>
      <c r="AD669" s="24">
        <v>8.0947058406074781</v>
      </c>
      <c r="AE669" s="6">
        <v>179</v>
      </c>
      <c r="AF669" s="6">
        <v>217</v>
      </c>
      <c r="AG669" s="6">
        <v>124</v>
      </c>
      <c r="AH669" s="27">
        <v>4.477611940298508</v>
      </c>
      <c r="AI669" s="28">
        <v>840000</v>
      </c>
      <c r="AJ669" s="28">
        <v>732000</v>
      </c>
      <c r="AK669" s="28">
        <v>615000</v>
      </c>
      <c r="AL669" s="29">
        <v>0.14754098360655737</v>
      </c>
      <c r="AM669" s="29">
        <v>0.36585365853658536</v>
      </c>
      <c r="AN669" s="6">
        <v>3</v>
      </c>
      <c r="AO669" s="27">
        <v>-0.29999999999999982</v>
      </c>
      <c r="AP669" s="6">
        <v>3.3</v>
      </c>
      <c r="AQ669" s="26">
        <v>6.9696969696969702E-2</v>
      </c>
      <c r="AR669" s="28">
        <v>640</v>
      </c>
      <c r="AS669" s="28">
        <v>600</v>
      </c>
      <c r="AT669" s="25">
        <v>6.6666666666666666E-2</v>
      </c>
      <c r="AU669" s="26">
        <v>0.47177589279979415</v>
      </c>
      <c r="AV669" s="30">
        <v>2254.5600000000004</v>
      </c>
      <c r="AW669" s="24">
        <v>0.80630000000000002</v>
      </c>
      <c r="AX669" s="24">
        <v>0.19370000000000001</v>
      </c>
      <c r="AY669" s="24">
        <v>0.97599999999999998</v>
      </c>
      <c r="AZ669" s="24">
        <v>1.7999999999999999E-2</v>
      </c>
      <c r="BA669" s="24">
        <v>0.3876</v>
      </c>
      <c r="BB669" s="24">
        <v>0.50160000000000005</v>
      </c>
      <c r="BC669" s="24">
        <v>9.0899999999999995E-2</v>
      </c>
      <c r="BD669" s="31">
        <v>4</v>
      </c>
      <c r="BE669" s="23">
        <v>32</v>
      </c>
      <c r="BF669" s="32" t="s">
        <v>3369</v>
      </c>
      <c r="BG669" s="33">
        <v>116.184565116743</v>
      </c>
      <c r="BH669" s="33">
        <v>-31.886908050942399</v>
      </c>
      <c r="BI669" s="34">
        <f t="shared" si="140"/>
        <v>69</v>
      </c>
      <c r="BJ669" s="34">
        <f t="shared" si="141"/>
        <v>67</v>
      </c>
      <c r="BK669" s="34">
        <f t="shared" si="142"/>
        <v>69</v>
      </c>
      <c r="BL669" s="34">
        <f t="shared" si="143"/>
        <v>1</v>
      </c>
      <c r="BM669" s="34">
        <f t="shared" si="144"/>
        <v>74</v>
      </c>
      <c r="BN669" s="34">
        <f t="shared" si="145"/>
        <v>92</v>
      </c>
      <c r="BO669" s="34">
        <f t="shared" si="146"/>
        <v>100</v>
      </c>
      <c r="BP669" s="34">
        <f t="shared" si="147"/>
        <v>75</v>
      </c>
      <c r="BQ669" s="35">
        <f t="shared" si="148"/>
        <v>78</v>
      </c>
      <c r="BR669" s="34">
        <f t="shared" si="149"/>
        <v>69</v>
      </c>
      <c r="BS669" s="35">
        <f t="shared" si="150"/>
        <v>60</v>
      </c>
      <c r="BT669" s="35">
        <f t="shared" si="151"/>
        <v>100</v>
      </c>
      <c r="BU669" s="35">
        <f t="shared" si="152"/>
        <v>40</v>
      </c>
      <c r="BV669" s="35">
        <f t="shared" si="153"/>
        <v>69</v>
      </c>
    </row>
    <row r="670" spans="2:74" hidden="1" x14ac:dyDescent="0.3">
      <c r="B670" s="6" t="s">
        <v>989</v>
      </c>
      <c r="C670" s="6">
        <v>601031019</v>
      </c>
      <c r="D670" s="6" t="s">
        <v>481</v>
      </c>
      <c r="E670" s="6" t="s">
        <v>129</v>
      </c>
      <c r="F670" s="6" t="s">
        <v>129</v>
      </c>
      <c r="G670" s="6" t="s">
        <v>130</v>
      </c>
      <c r="H670" s="6" t="s">
        <v>78</v>
      </c>
      <c r="I670" s="22">
        <v>599000</v>
      </c>
      <c r="J670" s="22">
        <v>595000</v>
      </c>
      <c r="K670" s="22">
        <v>595000</v>
      </c>
      <c r="L670" s="22">
        <v>625000</v>
      </c>
      <c r="M670" s="22">
        <v>583000</v>
      </c>
      <c r="N670" s="22">
        <v>605000</v>
      </c>
      <c r="O670" s="23">
        <v>30</v>
      </c>
      <c r="P670" s="23">
        <v>38</v>
      </c>
      <c r="Q670" s="23">
        <v>41</v>
      </c>
      <c r="R670" s="22">
        <v>510</v>
      </c>
      <c r="S670" s="22">
        <v>520</v>
      </c>
      <c r="T670" s="24">
        <v>2.2999999999999998</v>
      </c>
      <c r="U670" s="24">
        <v>-0.10000000000000009</v>
      </c>
      <c r="V670" s="24">
        <v>2.4</v>
      </c>
      <c r="W670" s="24">
        <v>2</v>
      </c>
      <c r="X670" s="25">
        <v>4.4273789649415696E-2</v>
      </c>
      <c r="Y670" s="24">
        <v>2.6</v>
      </c>
      <c r="Z670" s="24">
        <v>-1</v>
      </c>
      <c r="AA670" s="24">
        <v>3.6</v>
      </c>
      <c r="AB670" s="24">
        <v>4.5</v>
      </c>
      <c r="AC670" s="26">
        <v>0.32112633487809789</v>
      </c>
      <c r="AD670" s="24">
        <v>7.2531928579178224</v>
      </c>
      <c r="AE670" s="6">
        <v>256</v>
      </c>
      <c r="AF670" s="6">
        <v>304</v>
      </c>
      <c r="AG670" s="6">
        <v>247</v>
      </c>
      <c r="AH670" s="27">
        <v>4.9203539823008846</v>
      </c>
      <c r="AI670" s="28">
        <v>565000</v>
      </c>
      <c r="AJ670" s="28">
        <v>570000</v>
      </c>
      <c r="AK670" s="28">
        <v>595000</v>
      </c>
      <c r="AL670" s="29">
        <v>-8.771929824561403E-3</v>
      </c>
      <c r="AM670" s="29">
        <v>-5.0420168067226892E-2</v>
      </c>
      <c r="AN670" s="6">
        <v>3</v>
      </c>
      <c r="AO670" s="27">
        <v>0.29999999999999982</v>
      </c>
      <c r="AP670" s="6">
        <v>2.7</v>
      </c>
      <c r="AQ670" s="26">
        <v>0.11082089552238805</v>
      </c>
      <c r="AR670" s="28">
        <v>520</v>
      </c>
      <c r="AS670" s="28">
        <v>500</v>
      </c>
      <c r="AT670" s="25">
        <v>0.04</v>
      </c>
      <c r="AU670" s="26">
        <v>4.0839197857775233E-2</v>
      </c>
      <c r="AV670" s="30">
        <v>1588.16</v>
      </c>
      <c r="AW670" s="24">
        <v>0.60919999999999996</v>
      </c>
      <c r="AX670" s="24">
        <v>0.39079999999999998</v>
      </c>
      <c r="AY670" s="24">
        <v>0.84399999999999997</v>
      </c>
      <c r="AZ670" s="24">
        <v>9.1300000000000006E-2</v>
      </c>
      <c r="BA670" s="24">
        <v>0.2722</v>
      </c>
      <c r="BB670" s="24">
        <v>0.30840000000000001</v>
      </c>
      <c r="BC670" s="24">
        <v>0.3906</v>
      </c>
      <c r="BD670" s="31">
        <v>2</v>
      </c>
      <c r="BE670" s="23">
        <v>5</v>
      </c>
      <c r="BF670" s="32" t="s">
        <v>3370</v>
      </c>
      <c r="BG670" s="33">
        <v>147.299616439695</v>
      </c>
      <c r="BH670" s="33">
        <v>-42.847049361949402</v>
      </c>
      <c r="BI670" s="34">
        <f t="shared" si="140"/>
        <v>79</v>
      </c>
      <c r="BJ670" s="34">
        <f t="shared" si="141"/>
        <v>67</v>
      </c>
      <c r="BK670" s="34">
        <f t="shared" si="142"/>
        <v>64</v>
      </c>
      <c r="BL670" s="34">
        <f t="shared" si="143"/>
        <v>87</v>
      </c>
      <c r="BM670" s="34">
        <f t="shared" si="144"/>
        <v>1</v>
      </c>
      <c r="BN670" s="34">
        <f t="shared" si="145"/>
        <v>100</v>
      </c>
      <c r="BO670" s="34">
        <f t="shared" si="146"/>
        <v>100</v>
      </c>
      <c r="BP670" s="34">
        <f t="shared" si="147"/>
        <v>50</v>
      </c>
      <c r="BQ670" s="35">
        <f t="shared" si="148"/>
        <v>98</v>
      </c>
      <c r="BR670" s="34">
        <f t="shared" si="149"/>
        <v>78</v>
      </c>
      <c r="BS670" s="35">
        <f t="shared" si="150"/>
        <v>53</v>
      </c>
      <c r="BT670" s="35">
        <f t="shared" si="151"/>
        <v>74</v>
      </c>
      <c r="BU670" s="35">
        <f t="shared" si="152"/>
        <v>20</v>
      </c>
      <c r="BV670" s="35">
        <f t="shared" si="153"/>
        <v>69</v>
      </c>
    </row>
    <row r="671" spans="2:74" hidden="1" x14ac:dyDescent="0.3">
      <c r="B671" s="6" t="s">
        <v>990</v>
      </c>
      <c r="C671" s="6">
        <v>601061034</v>
      </c>
      <c r="D671" s="6" t="s">
        <v>991</v>
      </c>
      <c r="E671" s="6" t="s">
        <v>129</v>
      </c>
      <c r="F671" s="6" t="s">
        <v>2742</v>
      </c>
      <c r="G671" s="6" t="s">
        <v>130</v>
      </c>
      <c r="H671" s="6" t="s">
        <v>78</v>
      </c>
      <c r="I671" s="22">
        <v>635000</v>
      </c>
      <c r="J671" s="22">
        <v>650000</v>
      </c>
      <c r="K671" s="22">
        <v>640000</v>
      </c>
      <c r="L671" s="22">
        <v>585000</v>
      </c>
      <c r="M671" s="22">
        <v>555000</v>
      </c>
      <c r="N671" s="22">
        <v>582000</v>
      </c>
      <c r="O671" s="23">
        <v>56</v>
      </c>
      <c r="P671" s="23">
        <v>70</v>
      </c>
      <c r="Q671" s="23">
        <v>67</v>
      </c>
      <c r="R671" s="22">
        <v>490</v>
      </c>
      <c r="S671" s="22">
        <v>470</v>
      </c>
      <c r="T671" s="24">
        <v>3.3</v>
      </c>
      <c r="U671" s="24">
        <v>-0.10000000000000009</v>
      </c>
      <c r="V671" s="24">
        <v>3.4</v>
      </c>
      <c r="W671" s="24">
        <v>2.7</v>
      </c>
      <c r="X671" s="25">
        <v>4.0125984251968505E-2</v>
      </c>
      <c r="Y671" s="24">
        <v>1.3</v>
      </c>
      <c r="Z671" s="24">
        <v>-0.59999999999999987</v>
      </c>
      <c r="AA671" s="24">
        <v>1.9</v>
      </c>
      <c r="AB671" s="24">
        <v>2.2000000000000002</v>
      </c>
      <c r="AC671" s="26">
        <v>0.3186453022578295</v>
      </c>
      <c r="AD671" s="24">
        <v>7.9411211512449658</v>
      </c>
      <c r="AE671" s="6">
        <v>163</v>
      </c>
      <c r="AF671" s="6">
        <v>188</v>
      </c>
      <c r="AG671" s="6">
        <v>156</v>
      </c>
      <c r="AH671" s="27">
        <v>6.581818181818182</v>
      </c>
      <c r="AI671" s="28">
        <v>610000</v>
      </c>
      <c r="AJ671" s="28">
        <v>610000</v>
      </c>
      <c r="AK671" s="28">
        <v>605000</v>
      </c>
      <c r="AL671" s="29">
        <v>0</v>
      </c>
      <c r="AM671" s="29">
        <v>8.2644628099173556E-3</v>
      </c>
      <c r="AN671" s="6">
        <v>3.3</v>
      </c>
      <c r="AO671" s="27">
        <v>0.69999999999999973</v>
      </c>
      <c r="AP671" s="6">
        <v>2.6</v>
      </c>
      <c r="AQ671" s="26">
        <v>9.3650793650793651E-2</v>
      </c>
      <c r="AR671" s="28">
        <v>520</v>
      </c>
      <c r="AS671" s="28">
        <v>500</v>
      </c>
      <c r="AT671" s="25">
        <v>0.04</v>
      </c>
      <c r="AU671" s="26">
        <v>0.10320938654221856</v>
      </c>
      <c r="AV671" s="30">
        <v>1537.7600000000002</v>
      </c>
      <c r="AW671" s="24">
        <v>0.69489999999999996</v>
      </c>
      <c r="AX671" s="24">
        <v>0.30509999999999998</v>
      </c>
      <c r="AY671" s="24">
        <v>0.99239999999999995</v>
      </c>
      <c r="AZ671" s="24">
        <v>1.5E-3</v>
      </c>
      <c r="BA671" s="24">
        <v>0.38150000000000001</v>
      </c>
      <c r="BB671" s="24">
        <v>0.44359999999999999</v>
      </c>
      <c r="BC671" s="24">
        <v>0.13850000000000001</v>
      </c>
      <c r="BD671" s="31">
        <v>5</v>
      </c>
      <c r="BE671" s="23">
        <v>34</v>
      </c>
      <c r="BF671" s="32" t="s">
        <v>3371</v>
      </c>
      <c r="BG671" s="33">
        <v>147.732478269165</v>
      </c>
      <c r="BH671" s="33">
        <v>-42.808536866722001</v>
      </c>
      <c r="BI671" s="34">
        <f t="shared" si="140"/>
        <v>62</v>
      </c>
      <c r="BJ671" s="34">
        <f t="shared" si="141"/>
        <v>62</v>
      </c>
      <c r="BK671" s="34">
        <f t="shared" si="142"/>
        <v>43</v>
      </c>
      <c r="BL671" s="34">
        <f t="shared" si="143"/>
        <v>66</v>
      </c>
      <c r="BM671" s="34">
        <f t="shared" si="144"/>
        <v>1</v>
      </c>
      <c r="BN671" s="34">
        <f t="shared" si="145"/>
        <v>100</v>
      </c>
      <c r="BO671" s="34">
        <f t="shared" si="146"/>
        <v>100</v>
      </c>
      <c r="BP671" s="34">
        <f t="shared" si="147"/>
        <v>74</v>
      </c>
      <c r="BQ671" s="35">
        <f t="shared" si="148"/>
        <v>84</v>
      </c>
      <c r="BR671" s="34">
        <f t="shared" si="149"/>
        <v>71</v>
      </c>
      <c r="BS671" s="35">
        <f t="shared" si="150"/>
        <v>55</v>
      </c>
      <c r="BT671" s="35">
        <f t="shared" si="151"/>
        <v>95</v>
      </c>
      <c r="BU671" s="35">
        <f t="shared" si="152"/>
        <v>50</v>
      </c>
      <c r="BV671" s="35">
        <f t="shared" si="153"/>
        <v>69</v>
      </c>
    </row>
    <row r="672" spans="2:74" hidden="1" x14ac:dyDescent="0.3">
      <c r="B672" s="6" t="s">
        <v>992</v>
      </c>
      <c r="C672" s="6">
        <v>801061131</v>
      </c>
      <c r="D672" s="6" t="s">
        <v>397</v>
      </c>
      <c r="E672" s="6" t="s">
        <v>107</v>
      </c>
      <c r="F672" s="6" t="s">
        <v>2703</v>
      </c>
      <c r="G672" s="6" t="s">
        <v>108</v>
      </c>
      <c r="H672" s="6" t="s">
        <v>78</v>
      </c>
      <c r="I672" s="22">
        <v>1295000</v>
      </c>
      <c r="J672" s="22">
        <v>1295000</v>
      </c>
      <c r="K672" s="22">
        <v>599000</v>
      </c>
      <c r="L672" s="22">
        <v>1675000</v>
      </c>
      <c r="M672" s="22">
        <v>1675000</v>
      </c>
      <c r="N672" s="22">
        <v>1925000</v>
      </c>
      <c r="O672" s="23">
        <v>41</v>
      </c>
      <c r="P672" s="23">
        <v>27</v>
      </c>
      <c r="Q672" s="23">
        <v>42</v>
      </c>
      <c r="R672" s="22">
        <v>690</v>
      </c>
      <c r="S672" s="22">
        <v>670</v>
      </c>
      <c r="T672" s="24">
        <v>1.8</v>
      </c>
      <c r="U672" s="24">
        <v>0.7</v>
      </c>
      <c r="V672" s="24">
        <v>1.1000000000000001</v>
      </c>
      <c r="W672" s="24">
        <v>0.7</v>
      </c>
      <c r="X672" s="25">
        <v>2.7706563706563707E-2</v>
      </c>
      <c r="Y672" s="24">
        <v>4.5</v>
      </c>
      <c r="Z672" s="24">
        <v>-1.4000000000000004</v>
      </c>
      <c r="AA672" s="24">
        <v>5.9</v>
      </c>
      <c r="AB672" s="24">
        <v>4.8</v>
      </c>
      <c r="AC672" s="26">
        <v>0.249522652317306</v>
      </c>
      <c r="AD672" s="24">
        <v>9.0059039785649748</v>
      </c>
      <c r="AE672" s="6">
        <v>53</v>
      </c>
      <c r="AF672" s="6">
        <v>72</v>
      </c>
      <c r="AG672" s="6">
        <v>66</v>
      </c>
      <c r="AH672" s="27">
        <v>3.5362318840579712</v>
      </c>
      <c r="AI672" s="28">
        <v>1682000</v>
      </c>
      <c r="AJ672" s="28">
        <v>1775000</v>
      </c>
      <c r="AK672" s="28">
        <v>1805000</v>
      </c>
      <c r="AL672" s="29">
        <v>-5.2394366197183101E-2</v>
      </c>
      <c r="AM672" s="29">
        <v>-6.8144044321329644E-2</v>
      </c>
      <c r="AN672" s="6">
        <v>2.2999999999999998</v>
      </c>
      <c r="AO672" s="27">
        <v>-0.10000000000000009</v>
      </c>
      <c r="AP672" s="6">
        <v>2.4</v>
      </c>
      <c r="AQ672" s="26">
        <v>6.8200000000000011E-2</v>
      </c>
      <c r="AR672" s="28">
        <v>830</v>
      </c>
      <c r="AS672" s="28">
        <v>795</v>
      </c>
      <c r="AT672" s="25">
        <v>4.40251572327044E-2</v>
      </c>
      <c r="AU672" s="26">
        <v>5.137107614466685E-2</v>
      </c>
      <c r="AV672" s="30">
        <v>2765.28</v>
      </c>
      <c r="AW672" s="24">
        <v>0.48330000000000001</v>
      </c>
      <c r="AX672" s="24">
        <v>0.51670000000000005</v>
      </c>
      <c r="AY672" s="24">
        <v>3.0099999999999998E-2</v>
      </c>
      <c r="AZ672" s="24">
        <v>6.4399999999999999E-2</v>
      </c>
      <c r="BA672" s="24">
        <v>0.17460000000000001</v>
      </c>
      <c r="BB672" s="24">
        <v>0.30609999999999998</v>
      </c>
      <c r="BC672" s="24">
        <v>0.50800000000000001</v>
      </c>
      <c r="BD672" s="31">
        <v>8</v>
      </c>
      <c r="BE672" s="23">
        <v>60</v>
      </c>
      <c r="BF672" s="32" t="s">
        <v>3372</v>
      </c>
      <c r="BG672" s="33">
        <v>149.14636452783401</v>
      </c>
      <c r="BH672" s="33">
        <v>-35.314888692491699</v>
      </c>
      <c r="BI672" s="34">
        <f t="shared" si="140"/>
        <v>87</v>
      </c>
      <c r="BJ672" s="34">
        <f t="shared" si="141"/>
        <v>79</v>
      </c>
      <c r="BK672" s="34">
        <f t="shared" si="142"/>
        <v>81</v>
      </c>
      <c r="BL672" s="34">
        <f t="shared" si="143"/>
        <v>83</v>
      </c>
      <c r="BM672" s="34">
        <f t="shared" si="144"/>
        <v>1</v>
      </c>
      <c r="BN672" s="34">
        <f t="shared" si="145"/>
        <v>90</v>
      </c>
      <c r="BO672" s="34">
        <f t="shared" si="146"/>
        <v>96</v>
      </c>
      <c r="BP672" s="34">
        <f t="shared" si="147"/>
        <v>28</v>
      </c>
      <c r="BQ672" s="35">
        <f t="shared" si="148"/>
        <v>43</v>
      </c>
      <c r="BR672" s="34">
        <f t="shared" si="149"/>
        <v>60</v>
      </c>
      <c r="BS672" s="35">
        <f t="shared" si="150"/>
        <v>100</v>
      </c>
      <c r="BT672" s="35">
        <f t="shared" si="151"/>
        <v>42</v>
      </c>
      <c r="BU672" s="35">
        <f t="shared" si="152"/>
        <v>80</v>
      </c>
      <c r="BV672" s="35">
        <f t="shared" si="153"/>
        <v>69</v>
      </c>
    </row>
    <row r="673" spans="2:74" hidden="1" x14ac:dyDescent="0.3">
      <c r="B673" s="6" t="s">
        <v>993</v>
      </c>
      <c r="C673" s="6">
        <v>801091099</v>
      </c>
      <c r="D673" s="6" t="s">
        <v>441</v>
      </c>
      <c r="E673" s="6" t="s">
        <v>107</v>
      </c>
      <c r="F673" s="6" t="s">
        <v>2703</v>
      </c>
      <c r="G673" s="6" t="s">
        <v>108</v>
      </c>
      <c r="H673" s="6" t="s">
        <v>78</v>
      </c>
      <c r="I673" s="22">
        <v>1195600</v>
      </c>
      <c r="J673" s="22">
        <v>1195000</v>
      </c>
      <c r="K673" s="22">
        <v>1070000</v>
      </c>
      <c r="L673" s="22">
        <v>1030000</v>
      </c>
      <c r="M673" s="22">
        <v>1080000</v>
      </c>
      <c r="N673" s="22">
        <v>1000000</v>
      </c>
      <c r="O673" s="23">
        <v>29</v>
      </c>
      <c r="P673" s="23">
        <v>29</v>
      </c>
      <c r="Q673" s="23">
        <v>23</v>
      </c>
      <c r="R673" s="22">
        <v>695</v>
      </c>
      <c r="S673" s="22">
        <v>680</v>
      </c>
      <c r="T673" s="24">
        <v>3.7</v>
      </c>
      <c r="U673" s="24">
        <v>0.90000000000000036</v>
      </c>
      <c r="V673" s="24">
        <v>2.8</v>
      </c>
      <c r="W673" s="24">
        <v>2.2999999999999998</v>
      </c>
      <c r="X673" s="25">
        <v>3.0227500836400134E-2</v>
      </c>
      <c r="Y673" s="24">
        <v>3.9</v>
      </c>
      <c r="Z673" s="24">
        <v>-1.0000000000000004</v>
      </c>
      <c r="AA673" s="24">
        <v>4.9000000000000004</v>
      </c>
      <c r="AB673" s="24">
        <v>6.1</v>
      </c>
      <c r="AC673" s="26">
        <v>0.26439527664495704</v>
      </c>
      <c r="AD673" s="24">
        <v>8.746845400019664</v>
      </c>
      <c r="AE673" s="6">
        <v>68</v>
      </c>
      <c r="AF673" s="6">
        <v>101</v>
      </c>
      <c r="AG673" s="6">
        <v>80</v>
      </c>
      <c r="AH673" s="27">
        <v>2.7398843930635839</v>
      </c>
      <c r="AI673" s="28">
        <v>1212500</v>
      </c>
      <c r="AJ673" s="28">
        <v>1190000</v>
      </c>
      <c r="AK673" s="28">
        <v>1270000</v>
      </c>
      <c r="AL673" s="29">
        <v>1.8907563025210083E-2</v>
      </c>
      <c r="AM673" s="29">
        <v>-4.5275590551181105E-2</v>
      </c>
      <c r="AN673" s="6">
        <v>3</v>
      </c>
      <c r="AO673" s="27">
        <v>-0.10000000000000009</v>
      </c>
      <c r="AP673" s="6">
        <v>3.1</v>
      </c>
      <c r="AQ673" s="26">
        <v>7.5724637681159418E-2</v>
      </c>
      <c r="AR673" s="28">
        <v>725</v>
      </c>
      <c r="AS673" s="28">
        <v>720</v>
      </c>
      <c r="AT673" s="25">
        <v>6.9444444444444441E-3</v>
      </c>
      <c r="AU673" s="26">
        <v>0.16849109961224529</v>
      </c>
      <c r="AV673" s="30">
        <v>2628.6400000000003</v>
      </c>
      <c r="AW673" s="24">
        <v>0.64449999999999996</v>
      </c>
      <c r="AX673" s="24">
        <v>0.35549999999999998</v>
      </c>
      <c r="AY673" s="24">
        <v>0.67889999999999995</v>
      </c>
      <c r="AZ673" s="24">
        <v>0.26629999999999998</v>
      </c>
      <c r="BA673" s="24">
        <v>0.31919999999999998</v>
      </c>
      <c r="BB673" s="24">
        <v>0.34279999999999999</v>
      </c>
      <c r="BC673" s="24">
        <v>0.32290000000000002</v>
      </c>
      <c r="BD673" s="31">
        <v>10</v>
      </c>
      <c r="BE673" s="23">
        <v>65</v>
      </c>
      <c r="BF673" s="32" t="s">
        <v>3373</v>
      </c>
      <c r="BG673" s="33">
        <v>149.07750307330201</v>
      </c>
      <c r="BH673" s="33">
        <v>-35.352273197616697</v>
      </c>
      <c r="BI673" s="34">
        <f t="shared" si="140"/>
        <v>55</v>
      </c>
      <c r="BJ673" s="34">
        <f t="shared" si="141"/>
        <v>67</v>
      </c>
      <c r="BK673" s="34">
        <f t="shared" si="142"/>
        <v>91</v>
      </c>
      <c r="BL673" s="34">
        <f t="shared" si="143"/>
        <v>44</v>
      </c>
      <c r="BM673" s="34">
        <f t="shared" si="144"/>
        <v>10</v>
      </c>
      <c r="BN673" s="34">
        <f t="shared" si="145"/>
        <v>100</v>
      </c>
      <c r="BO673" s="34">
        <f t="shared" si="146"/>
        <v>94</v>
      </c>
      <c r="BP673" s="34">
        <f t="shared" si="147"/>
        <v>60</v>
      </c>
      <c r="BQ673" s="35">
        <f t="shared" si="148"/>
        <v>51</v>
      </c>
      <c r="BR673" s="34">
        <f t="shared" si="149"/>
        <v>63</v>
      </c>
      <c r="BS673" s="35">
        <f t="shared" si="150"/>
        <v>90</v>
      </c>
      <c r="BT673" s="35">
        <f t="shared" si="151"/>
        <v>52</v>
      </c>
      <c r="BU673" s="35">
        <f t="shared" si="152"/>
        <v>100</v>
      </c>
      <c r="BV673" s="35">
        <f t="shared" si="153"/>
        <v>69</v>
      </c>
    </row>
    <row r="674" spans="2:74" hidden="1" x14ac:dyDescent="0.3">
      <c r="B674" s="6" t="s">
        <v>994</v>
      </c>
      <c r="C674" s="6">
        <v>203021486</v>
      </c>
      <c r="D674" s="6" t="s">
        <v>209</v>
      </c>
      <c r="E674" s="6" t="s">
        <v>209</v>
      </c>
      <c r="F674" s="6" t="s">
        <v>209</v>
      </c>
      <c r="G674" s="6" t="s">
        <v>86</v>
      </c>
      <c r="H674" s="6" t="s">
        <v>78</v>
      </c>
      <c r="I674" s="22">
        <v>489000</v>
      </c>
      <c r="J674" s="22">
        <v>495000</v>
      </c>
      <c r="K674" s="22">
        <v>489000</v>
      </c>
      <c r="L674" s="22">
        <v>490000</v>
      </c>
      <c r="M674" s="22">
        <v>490000</v>
      </c>
      <c r="N674" s="22">
        <v>485000</v>
      </c>
      <c r="O674" s="23">
        <v>37</v>
      </c>
      <c r="P674" s="23">
        <v>41</v>
      </c>
      <c r="Q674" s="23">
        <v>44</v>
      </c>
      <c r="R674" s="22">
        <v>420</v>
      </c>
      <c r="S674" s="22">
        <v>400</v>
      </c>
      <c r="T674" s="24">
        <v>3</v>
      </c>
      <c r="U674" s="24">
        <v>-0.29999999999999982</v>
      </c>
      <c r="V674" s="24">
        <v>3.3</v>
      </c>
      <c r="W674" s="24">
        <v>2.8</v>
      </c>
      <c r="X674" s="25">
        <v>4.4662576687116567E-2</v>
      </c>
      <c r="Y674" s="24">
        <v>3.1</v>
      </c>
      <c r="Z674" s="24">
        <v>-1.1000000000000001</v>
      </c>
      <c r="AA674" s="24">
        <v>4.2</v>
      </c>
      <c r="AB674" s="24">
        <v>4.9000000000000004</v>
      </c>
      <c r="AC674" s="26">
        <v>0.3048780487804878</v>
      </c>
      <c r="AD674" s="24">
        <v>6.8262530152774046</v>
      </c>
      <c r="AE674" s="6">
        <v>1026</v>
      </c>
      <c r="AF674" s="6">
        <v>1233</v>
      </c>
      <c r="AG674" s="6">
        <v>1115</v>
      </c>
      <c r="AH674" s="27">
        <v>6.0643957069528698</v>
      </c>
      <c r="AI674" s="28">
        <v>645000</v>
      </c>
      <c r="AJ674" s="28">
        <v>675000</v>
      </c>
      <c r="AK674" s="28">
        <v>680000</v>
      </c>
      <c r="AL674" s="29">
        <v>-4.4444444444444446E-2</v>
      </c>
      <c r="AM674" s="29">
        <v>-5.1470588235294115E-2</v>
      </c>
      <c r="AN674" s="6">
        <v>2.4</v>
      </c>
      <c r="AO674" s="27">
        <v>-0.30000000000000027</v>
      </c>
      <c r="AP674" s="6">
        <v>2.7</v>
      </c>
      <c r="AQ674" s="26">
        <v>7.4324324324324315E-2</v>
      </c>
      <c r="AR674" s="28">
        <v>500</v>
      </c>
      <c r="AS674" s="28">
        <v>490</v>
      </c>
      <c r="AT674" s="25">
        <v>2.0408163265306121E-2</v>
      </c>
      <c r="AU674" s="26">
        <v>-7.6724645041547301E-2</v>
      </c>
      <c r="AV674" s="30">
        <v>1377.6000000000001</v>
      </c>
      <c r="AW674" s="24">
        <v>0.69199999999999995</v>
      </c>
      <c r="AX674" s="24">
        <v>0.308</v>
      </c>
      <c r="AY674" s="24">
        <v>0.91559999999999997</v>
      </c>
      <c r="AZ674" s="24">
        <v>6.08E-2</v>
      </c>
      <c r="BA674" s="24">
        <v>0.29570000000000002</v>
      </c>
      <c r="BB674" s="24">
        <v>0.3095</v>
      </c>
      <c r="BC674" s="24">
        <v>0.36099999999999999</v>
      </c>
      <c r="BD674" s="31">
        <v>1.5</v>
      </c>
      <c r="BE674" s="23">
        <v>64</v>
      </c>
      <c r="BF674" s="32" t="s">
        <v>3374</v>
      </c>
      <c r="BG674" s="33">
        <v>144.30283773190101</v>
      </c>
      <c r="BH674" s="33">
        <v>-38.049182845132201</v>
      </c>
      <c r="BI674" s="34">
        <f t="shared" si="140"/>
        <v>67</v>
      </c>
      <c r="BJ674" s="34">
        <f t="shared" si="141"/>
        <v>77</v>
      </c>
      <c r="BK674" s="34">
        <f t="shared" si="142"/>
        <v>50</v>
      </c>
      <c r="BL674" s="34">
        <f t="shared" si="143"/>
        <v>100</v>
      </c>
      <c r="BM674" s="34">
        <f t="shared" si="144"/>
        <v>1</v>
      </c>
      <c r="BN674" s="34">
        <f t="shared" si="145"/>
        <v>99</v>
      </c>
      <c r="BO674" s="34">
        <f t="shared" si="146"/>
        <v>95</v>
      </c>
      <c r="BP674" s="34">
        <f t="shared" si="147"/>
        <v>55</v>
      </c>
      <c r="BQ674" s="35">
        <f t="shared" si="148"/>
        <v>99</v>
      </c>
      <c r="BR674" s="34">
        <f t="shared" si="149"/>
        <v>82</v>
      </c>
      <c r="BS674" s="35">
        <f t="shared" si="150"/>
        <v>64</v>
      </c>
      <c r="BT674" s="35">
        <f t="shared" si="151"/>
        <v>65</v>
      </c>
      <c r="BU674" s="35">
        <f t="shared" si="152"/>
        <v>15</v>
      </c>
      <c r="BV674" s="35">
        <f t="shared" si="153"/>
        <v>69</v>
      </c>
    </row>
    <row r="675" spans="2:74" hidden="1" x14ac:dyDescent="0.3">
      <c r="B675" s="6" t="s">
        <v>995</v>
      </c>
      <c r="C675" s="6">
        <v>208011171</v>
      </c>
      <c r="D675" s="6" t="s">
        <v>996</v>
      </c>
      <c r="E675" s="6" t="s">
        <v>179</v>
      </c>
      <c r="F675" s="6" t="s">
        <v>689</v>
      </c>
      <c r="G675" s="6" t="s">
        <v>86</v>
      </c>
      <c r="H675" s="6" t="s">
        <v>78</v>
      </c>
      <c r="I675" s="22">
        <v>1400000</v>
      </c>
      <c r="J675" s="22">
        <v>1450000</v>
      </c>
      <c r="K675" s="22">
        <v>1444500</v>
      </c>
      <c r="L675" s="22">
        <v>1380000</v>
      </c>
      <c r="M675" s="22">
        <v>1455000</v>
      </c>
      <c r="N675" s="22">
        <v>1455000</v>
      </c>
      <c r="O675" s="23">
        <v>26</v>
      </c>
      <c r="P675" s="23">
        <v>25</v>
      </c>
      <c r="Q675" s="23">
        <v>25</v>
      </c>
      <c r="R675" s="22">
        <v>740</v>
      </c>
      <c r="S675" s="22">
        <v>700</v>
      </c>
      <c r="T675" s="24">
        <v>2.5</v>
      </c>
      <c r="U675" s="24">
        <v>-0.20000000000000018</v>
      </c>
      <c r="V675" s="24">
        <v>2.7</v>
      </c>
      <c r="W675" s="24">
        <v>2.9</v>
      </c>
      <c r="X675" s="25">
        <v>2.7485714285714287E-2</v>
      </c>
      <c r="Y675" s="24">
        <v>1.9</v>
      </c>
      <c r="Z675" s="24">
        <v>-0.70000000000000018</v>
      </c>
      <c r="AA675" s="24">
        <v>2.6</v>
      </c>
      <c r="AB675" s="24">
        <v>2.5</v>
      </c>
      <c r="AC675" s="26">
        <v>0.28839558520920372</v>
      </c>
      <c r="AD675" s="24">
        <v>10.492562871436727</v>
      </c>
      <c r="AE675" s="6">
        <v>173</v>
      </c>
      <c r="AF675" s="6">
        <v>273</v>
      </c>
      <c r="AG675" s="6">
        <v>199</v>
      </c>
      <c r="AH675" s="27">
        <v>3.096774193548387</v>
      </c>
      <c r="AI675" s="28">
        <v>1886000</v>
      </c>
      <c r="AJ675" s="28">
        <v>1870000</v>
      </c>
      <c r="AK675" s="28">
        <v>1900000</v>
      </c>
      <c r="AL675" s="29">
        <v>8.5561497326203211E-3</v>
      </c>
      <c r="AM675" s="29">
        <v>-7.3684210526315788E-3</v>
      </c>
      <c r="AN675" s="6">
        <v>2.9</v>
      </c>
      <c r="AO675" s="27">
        <v>-0.20000000000000018</v>
      </c>
      <c r="AP675" s="6">
        <v>3.1</v>
      </c>
      <c r="AQ675" s="26">
        <v>4.8503937007874018E-2</v>
      </c>
      <c r="AR675" s="28">
        <v>1100</v>
      </c>
      <c r="AS675" s="28">
        <v>1000</v>
      </c>
      <c r="AT675" s="25">
        <v>0.1</v>
      </c>
      <c r="AU675" s="26">
        <v>-7.6723938052604801E-2</v>
      </c>
      <c r="AV675" s="30">
        <v>2565.92</v>
      </c>
      <c r="AW675" s="24">
        <v>0.71860000000000002</v>
      </c>
      <c r="AX675" s="24">
        <v>0.28139999999999998</v>
      </c>
      <c r="AY675" s="24">
        <v>0.6169</v>
      </c>
      <c r="AZ675" s="24">
        <v>0.25009999999999999</v>
      </c>
      <c r="BA675" s="24">
        <v>0.29859999999999998</v>
      </c>
      <c r="BB675" s="24">
        <v>0.41260000000000002</v>
      </c>
      <c r="BC675" s="24">
        <v>0.2681</v>
      </c>
      <c r="BD675" s="31">
        <v>9</v>
      </c>
      <c r="BE675" s="23">
        <v>17</v>
      </c>
      <c r="BF675" s="32" t="s">
        <v>3375</v>
      </c>
      <c r="BG675" s="33">
        <v>145.039081569378</v>
      </c>
      <c r="BH675" s="33">
        <v>-37.959001107816498</v>
      </c>
      <c r="BI675" s="34">
        <f t="shared" si="140"/>
        <v>75</v>
      </c>
      <c r="BJ675" s="34">
        <f t="shared" si="141"/>
        <v>69</v>
      </c>
      <c r="BK675" s="34">
        <f t="shared" si="142"/>
        <v>86</v>
      </c>
      <c r="BL675" s="34">
        <f t="shared" si="143"/>
        <v>100</v>
      </c>
      <c r="BM675" s="34">
        <f t="shared" si="144"/>
        <v>5</v>
      </c>
      <c r="BN675" s="34">
        <f t="shared" si="145"/>
        <v>60</v>
      </c>
      <c r="BO675" s="34">
        <f t="shared" si="146"/>
        <v>100</v>
      </c>
      <c r="BP675" s="34">
        <f t="shared" si="147"/>
        <v>56</v>
      </c>
      <c r="BQ675" s="35">
        <f t="shared" si="148"/>
        <v>42</v>
      </c>
      <c r="BR675" s="34">
        <f t="shared" si="149"/>
        <v>46</v>
      </c>
      <c r="BS675" s="35">
        <f t="shared" si="150"/>
        <v>75</v>
      </c>
      <c r="BT675" s="35">
        <f t="shared" si="151"/>
        <v>85</v>
      </c>
      <c r="BU675" s="35">
        <f t="shared" si="152"/>
        <v>90</v>
      </c>
      <c r="BV675" s="35">
        <f t="shared" si="153"/>
        <v>69</v>
      </c>
    </row>
    <row r="676" spans="2:74" hidden="1" x14ac:dyDescent="0.3">
      <c r="B676" s="6" t="s">
        <v>997</v>
      </c>
      <c r="C676" s="6">
        <v>212031306</v>
      </c>
      <c r="D676" s="6" t="s">
        <v>578</v>
      </c>
      <c r="E676" s="6" t="s">
        <v>157</v>
      </c>
      <c r="F676" s="6" t="s">
        <v>689</v>
      </c>
      <c r="G676" s="6" t="s">
        <v>86</v>
      </c>
      <c r="H676" s="6" t="s">
        <v>78</v>
      </c>
      <c r="I676" s="22">
        <v>850000</v>
      </c>
      <c r="J676" s="22">
        <v>828000</v>
      </c>
      <c r="K676" s="22">
        <v>770000</v>
      </c>
      <c r="L676" s="22">
        <v>885000</v>
      </c>
      <c r="M676" s="22">
        <v>880000</v>
      </c>
      <c r="N676" s="22">
        <v>851500</v>
      </c>
      <c r="O676" s="23">
        <v>30</v>
      </c>
      <c r="P676" s="23">
        <v>30</v>
      </c>
      <c r="Q676" s="23">
        <v>32</v>
      </c>
      <c r="R676" s="22">
        <v>650</v>
      </c>
      <c r="S676" s="22">
        <v>615</v>
      </c>
      <c r="T676" s="24">
        <v>2.9</v>
      </c>
      <c r="U676" s="24">
        <v>-0.10000000000000009</v>
      </c>
      <c r="V676" s="24">
        <v>3</v>
      </c>
      <c r="W676" s="24">
        <v>3</v>
      </c>
      <c r="X676" s="25">
        <v>3.9764705882352938E-2</v>
      </c>
      <c r="Y676" s="24">
        <v>3.3</v>
      </c>
      <c r="Z676" s="24">
        <v>-1.2000000000000002</v>
      </c>
      <c r="AA676" s="24">
        <v>4.5</v>
      </c>
      <c r="AB676" s="24">
        <v>4.5999999999999996</v>
      </c>
      <c r="AC676" s="26">
        <v>0.24908031882280807</v>
      </c>
      <c r="AD676" s="24">
        <v>6.2638541715794931</v>
      </c>
      <c r="AE676" s="6">
        <v>2024</v>
      </c>
      <c r="AF676" s="6">
        <v>2026</v>
      </c>
      <c r="AG676" s="6">
        <v>1234</v>
      </c>
      <c r="AH676" s="27">
        <v>10.68305531167691</v>
      </c>
      <c r="AI676" s="28">
        <v>742000</v>
      </c>
      <c r="AJ676" s="28">
        <v>730000</v>
      </c>
      <c r="AK676" s="28">
        <v>715000</v>
      </c>
      <c r="AL676" s="29">
        <v>1.643835616438356E-2</v>
      </c>
      <c r="AM676" s="29">
        <v>3.7762237762237763E-2</v>
      </c>
      <c r="AN676" s="6">
        <v>3.1</v>
      </c>
      <c r="AO676" s="27">
        <v>-0.29999999999999982</v>
      </c>
      <c r="AP676" s="6">
        <v>3.4</v>
      </c>
      <c r="AQ676" s="26">
        <v>8.6432160804020094E-2</v>
      </c>
      <c r="AR676" s="28">
        <v>600</v>
      </c>
      <c r="AS676" s="28">
        <v>550</v>
      </c>
      <c r="AT676" s="25">
        <v>9.0909090909090912E-2</v>
      </c>
      <c r="AU676" s="26">
        <v>-7.4078076547260396E-2</v>
      </c>
      <c r="AV676" s="30">
        <v>2609.6000000000004</v>
      </c>
      <c r="AW676" s="24">
        <v>0.89859999999999995</v>
      </c>
      <c r="AX676" s="24">
        <v>0.1014</v>
      </c>
      <c r="AY676" s="24">
        <v>0.93779999999999997</v>
      </c>
      <c r="AZ676" s="24">
        <v>5.74E-2</v>
      </c>
      <c r="BA676" s="24">
        <v>0.14660000000000001</v>
      </c>
      <c r="BB676" s="24">
        <v>0.63109999999999999</v>
      </c>
      <c r="BC676" s="24">
        <v>0.2021</v>
      </c>
      <c r="BD676" s="31">
        <v>6</v>
      </c>
      <c r="BE676" s="23">
        <v>38</v>
      </c>
      <c r="BF676" s="32" t="s">
        <v>3376</v>
      </c>
      <c r="BG676" s="33">
        <v>145.25360500293101</v>
      </c>
      <c r="BH676" s="33">
        <v>-38.061575984729501</v>
      </c>
      <c r="BI676" s="34">
        <f t="shared" si="140"/>
        <v>69</v>
      </c>
      <c r="BJ676" s="34">
        <f t="shared" si="141"/>
        <v>65</v>
      </c>
      <c r="BK676" s="34">
        <f t="shared" si="142"/>
        <v>1</v>
      </c>
      <c r="BL676" s="34">
        <f t="shared" si="143"/>
        <v>100</v>
      </c>
      <c r="BM676" s="34">
        <f t="shared" si="144"/>
        <v>9</v>
      </c>
      <c r="BN676" s="34">
        <f t="shared" si="145"/>
        <v>100</v>
      </c>
      <c r="BO676" s="34">
        <f t="shared" si="146"/>
        <v>100</v>
      </c>
      <c r="BP676" s="34">
        <f t="shared" si="147"/>
        <v>22</v>
      </c>
      <c r="BQ676" s="35">
        <f t="shared" si="148"/>
        <v>83</v>
      </c>
      <c r="BR676" s="34">
        <f t="shared" si="149"/>
        <v>87</v>
      </c>
      <c r="BS676" s="35">
        <f t="shared" si="150"/>
        <v>100</v>
      </c>
      <c r="BT676" s="35">
        <f t="shared" si="151"/>
        <v>62</v>
      </c>
      <c r="BU676" s="35">
        <f t="shared" si="152"/>
        <v>60</v>
      </c>
      <c r="BV676" s="35">
        <f t="shared" si="153"/>
        <v>69</v>
      </c>
    </row>
    <row r="677" spans="2:74" hidden="1" x14ac:dyDescent="0.3">
      <c r="B677" s="6" t="s">
        <v>998</v>
      </c>
      <c r="C677" s="6">
        <v>213031352</v>
      </c>
      <c r="D677" s="6" t="s">
        <v>603</v>
      </c>
      <c r="E677" s="6" t="s">
        <v>89</v>
      </c>
      <c r="F677" s="6" t="s">
        <v>689</v>
      </c>
      <c r="G677" s="6" t="s">
        <v>86</v>
      </c>
      <c r="H677" s="6" t="s">
        <v>78</v>
      </c>
      <c r="I677" s="22">
        <v>1180000</v>
      </c>
      <c r="J677" s="22">
        <v>1150000</v>
      </c>
      <c r="K677" s="22">
        <v>1100000</v>
      </c>
      <c r="L677" s="22">
        <v>1175000</v>
      </c>
      <c r="M677" s="22">
        <v>1160000</v>
      </c>
      <c r="N677" s="22">
        <v>1125500</v>
      </c>
      <c r="O677" s="23">
        <v>29</v>
      </c>
      <c r="P677" s="23">
        <v>29</v>
      </c>
      <c r="Q677" s="23">
        <v>26</v>
      </c>
      <c r="R677" s="22">
        <v>650</v>
      </c>
      <c r="S677" s="22">
        <v>650</v>
      </c>
      <c r="T677" s="24">
        <v>3.2</v>
      </c>
      <c r="U677" s="24">
        <v>0</v>
      </c>
      <c r="V677" s="24">
        <v>3.2</v>
      </c>
      <c r="W677" s="24">
        <v>2.8</v>
      </c>
      <c r="X677" s="25">
        <v>2.8644067796610169E-2</v>
      </c>
      <c r="Y677" s="24">
        <v>4.0999999999999996</v>
      </c>
      <c r="Z677" s="24">
        <v>-1.3000000000000007</v>
      </c>
      <c r="AA677" s="24">
        <v>5.4</v>
      </c>
      <c r="AB677" s="24">
        <v>5.3</v>
      </c>
      <c r="AC677" s="26">
        <v>0.23373223635003734</v>
      </c>
      <c r="AD677" s="24">
        <v>8.1598828074865128</v>
      </c>
      <c r="AE677" s="6">
        <v>136</v>
      </c>
      <c r="AF677" s="6">
        <v>202</v>
      </c>
      <c r="AG677" s="6">
        <v>174</v>
      </c>
      <c r="AH677" s="27">
        <v>2.843441466854725</v>
      </c>
      <c r="AI677" s="28">
        <v>1020000</v>
      </c>
      <c r="AJ677" s="28">
        <v>1050000</v>
      </c>
      <c r="AK677" s="28">
        <v>1010000</v>
      </c>
      <c r="AL677" s="29">
        <v>-2.8571428571428571E-2</v>
      </c>
      <c r="AM677" s="29">
        <v>9.9009900990099011E-3</v>
      </c>
      <c r="AN677" s="6">
        <v>2.5</v>
      </c>
      <c r="AO677" s="27">
        <v>0.10000000000000009</v>
      </c>
      <c r="AP677" s="6">
        <v>2.4</v>
      </c>
      <c r="AQ677" s="26">
        <v>5.3383458646616547E-2</v>
      </c>
      <c r="AR677" s="28">
        <v>620</v>
      </c>
      <c r="AS677" s="28">
        <v>600</v>
      </c>
      <c r="AT677" s="25">
        <v>3.3333333333333333E-2</v>
      </c>
      <c r="AU677" s="26">
        <v>-0.11151854834466413</v>
      </c>
      <c r="AV677" s="30">
        <v>2780.9600000000005</v>
      </c>
      <c r="AW677" s="24">
        <v>0.69230000000000003</v>
      </c>
      <c r="AX677" s="24">
        <v>0.30769999999999997</v>
      </c>
      <c r="AY677" s="24">
        <v>0.71509999999999996</v>
      </c>
      <c r="AZ677" s="24">
        <v>0.16350000000000001</v>
      </c>
      <c r="BA677" s="24">
        <v>0.26569999999999999</v>
      </c>
      <c r="BB677" s="24">
        <v>0.38269999999999998</v>
      </c>
      <c r="BC677" s="24">
        <v>0.33189999999999997</v>
      </c>
      <c r="BD677" s="31">
        <v>8</v>
      </c>
      <c r="BE677" s="23">
        <v>7</v>
      </c>
      <c r="BF677" s="32" t="s">
        <v>3377</v>
      </c>
      <c r="BG677" s="33">
        <v>144.882582790882</v>
      </c>
      <c r="BH677" s="33">
        <v>-37.817210863533802</v>
      </c>
      <c r="BI677" s="34">
        <f t="shared" si="140"/>
        <v>64</v>
      </c>
      <c r="BJ677" s="34">
        <f t="shared" si="141"/>
        <v>75</v>
      </c>
      <c r="BK677" s="34">
        <f t="shared" si="142"/>
        <v>90</v>
      </c>
      <c r="BL677" s="34">
        <f t="shared" si="143"/>
        <v>100</v>
      </c>
      <c r="BM677" s="34">
        <f t="shared" si="144"/>
        <v>1</v>
      </c>
      <c r="BN677" s="34">
        <f t="shared" si="145"/>
        <v>67</v>
      </c>
      <c r="BO677" s="34">
        <f t="shared" si="146"/>
        <v>100</v>
      </c>
      <c r="BP677" s="34">
        <f t="shared" si="147"/>
        <v>48</v>
      </c>
      <c r="BQ677" s="35">
        <f t="shared" si="148"/>
        <v>46</v>
      </c>
      <c r="BR677" s="34">
        <f t="shared" si="149"/>
        <v>69</v>
      </c>
      <c r="BS677" s="35">
        <f t="shared" si="150"/>
        <v>100</v>
      </c>
      <c r="BT677" s="35">
        <f t="shared" si="151"/>
        <v>49</v>
      </c>
      <c r="BU677" s="35">
        <f t="shared" si="152"/>
        <v>80</v>
      </c>
      <c r="BV677" s="35">
        <f t="shared" si="153"/>
        <v>69</v>
      </c>
    </row>
    <row r="678" spans="2:74" hidden="1" x14ac:dyDescent="0.3">
      <c r="B678" s="6" t="s">
        <v>999</v>
      </c>
      <c r="C678" s="6">
        <v>215031404</v>
      </c>
      <c r="D678" s="6" t="s">
        <v>116</v>
      </c>
      <c r="E678" s="6" t="s">
        <v>117</v>
      </c>
      <c r="F678" s="6" t="s">
        <v>999</v>
      </c>
      <c r="G678" s="6" t="s">
        <v>86</v>
      </c>
      <c r="H678" s="6" t="s">
        <v>78</v>
      </c>
      <c r="I678" s="22">
        <v>520000</v>
      </c>
      <c r="J678" s="22">
        <v>515000</v>
      </c>
      <c r="K678" s="22">
        <v>529000</v>
      </c>
      <c r="L678" s="22">
        <v>485000</v>
      </c>
      <c r="M678" s="22">
        <v>482000</v>
      </c>
      <c r="N678" s="22">
        <v>475000</v>
      </c>
      <c r="O678" s="23">
        <v>43</v>
      </c>
      <c r="P678" s="23">
        <v>43</v>
      </c>
      <c r="Q678" s="23">
        <v>42</v>
      </c>
      <c r="R678" s="22">
        <v>460</v>
      </c>
      <c r="S678" s="22">
        <v>420</v>
      </c>
      <c r="T678" s="24">
        <v>3</v>
      </c>
      <c r="U678" s="24">
        <v>0</v>
      </c>
      <c r="V678" s="24">
        <v>3</v>
      </c>
      <c r="W678" s="24">
        <v>2.9</v>
      </c>
      <c r="X678" s="25">
        <v>4.5999999999999999E-2</v>
      </c>
      <c r="Y678" s="24">
        <v>1.3</v>
      </c>
      <c r="Z678" s="24">
        <v>-0.7</v>
      </c>
      <c r="AA678" s="24">
        <v>2</v>
      </c>
      <c r="AB678" s="24">
        <v>2.6</v>
      </c>
      <c r="AC678" s="26">
        <v>0.29547790339157243</v>
      </c>
      <c r="AD678" s="24">
        <v>6.4234326824254877</v>
      </c>
      <c r="AE678" s="6">
        <v>246</v>
      </c>
      <c r="AF678" s="6">
        <v>259</v>
      </c>
      <c r="AG678" s="6">
        <v>198</v>
      </c>
      <c r="AH678" s="27">
        <v>7.5612244897959187</v>
      </c>
      <c r="AI678" s="28">
        <v>429000</v>
      </c>
      <c r="AJ678" s="28">
        <v>355000</v>
      </c>
      <c r="AK678" s="28">
        <v>346000</v>
      </c>
      <c r="AL678" s="29">
        <v>0.20845070422535211</v>
      </c>
      <c r="AM678" s="29">
        <v>0.23988439306358381</v>
      </c>
      <c r="AN678" s="6">
        <v>1.9</v>
      </c>
      <c r="AO678" s="27">
        <v>-0.20000000000000018</v>
      </c>
      <c r="AP678" s="6">
        <v>2.1</v>
      </c>
      <c r="AQ678" s="26">
        <v>0.12578947368421051</v>
      </c>
      <c r="AR678" s="28">
        <v>400</v>
      </c>
      <c r="AS678" s="28">
        <v>380</v>
      </c>
      <c r="AT678" s="25">
        <v>5.2631578947368418E-2</v>
      </c>
      <c r="AU678" s="26">
        <v>0.41913722548829546</v>
      </c>
      <c r="AV678" s="30">
        <v>1556.8000000000002</v>
      </c>
      <c r="AW678" s="24">
        <v>0.65980000000000005</v>
      </c>
      <c r="AX678" s="24">
        <v>0.3402</v>
      </c>
      <c r="AY678" s="24">
        <v>0.83</v>
      </c>
      <c r="AZ678" s="24">
        <v>8.4599999999999995E-2</v>
      </c>
      <c r="BA678" s="24">
        <v>0.34960000000000002</v>
      </c>
      <c r="BB678" s="24">
        <v>0.30009999999999998</v>
      </c>
      <c r="BC678" s="24">
        <v>0.31759999999999999</v>
      </c>
      <c r="BD678" s="31">
        <v>2</v>
      </c>
      <c r="BE678" s="23">
        <v>302</v>
      </c>
      <c r="BF678" s="32" t="s">
        <v>3378</v>
      </c>
      <c r="BG678" s="33">
        <v>143.51124323140701</v>
      </c>
      <c r="BH678" s="33">
        <v>-35.3609974755595</v>
      </c>
      <c r="BI678" s="34">
        <f t="shared" si="140"/>
        <v>67</v>
      </c>
      <c r="BJ678" s="34">
        <f t="shared" si="141"/>
        <v>85</v>
      </c>
      <c r="BK678" s="34">
        <f t="shared" si="142"/>
        <v>31</v>
      </c>
      <c r="BL678" s="34">
        <f t="shared" si="143"/>
        <v>1</v>
      </c>
      <c r="BM678" s="34">
        <f t="shared" si="144"/>
        <v>100</v>
      </c>
      <c r="BN678" s="34">
        <f t="shared" si="145"/>
        <v>100</v>
      </c>
      <c r="BO678" s="34">
        <f t="shared" si="146"/>
        <v>54</v>
      </c>
      <c r="BP678" s="34">
        <f t="shared" si="147"/>
        <v>67</v>
      </c>
      <c r="BQ678" s="35">
        <f t="shared" si="148"/>
        <v>100</v>
      </c>
      <c r="BR678" s="34">
        <f t="shared" si="149"/>
        <v>86</v>
      </c>
      <c r="BS678" s="35">
        <f t="shared" si="150"/>
        <v>70</v>
      </c>
      <c r="BT678" s="35">
        <f t="shared" si="151"/>
        <v>95</v>
      </c>
      <c r="BU678" s="35">
        <f t="shared" si="152"/>
        <v>20</v>
      </c>
      <c r="BV678" s="35">
        <f t="shared" si="153"/>
        <v>69</v>
      </c>
    </row>
    <row r="679" spans="2:74" hidden="1" x14ac:dyDescent="0.3">
      <c r="B679" s="6" t="s">
        <v>1000</v>
      </c>
      <c r="C679" s="6">
        <v>310011564</v>
      </c>
      <c r="D679" s="6" t="s">
        <v>887</v>
      </c>
      <c r="E679" s="6" t="s">
        <v>561</v>
      </c>
      <c r="F679" s="6" t="s">
        <v>2780</v>
      </c>
      <c r="G679" s="6" t="s">
        <v>97</v>
      </c>
      <c r="H679" s="6" t="s">
        <v>78</v>
      </c>
      <c r="I679" s="22">
        <v>853450</v>
      </c>
      <c r="J679" s="22">
        <v>841330</v>
      </c>
      <c r="K679" s="22">
        <v>770000</v>
      </c>
      <c r="L679" s="22">
        <v>860000</v>
      </c>
      <c r="M679" s="22">
        <v>850000</v>
      </c>
      <c r="N679" s="22">
        <v>771000</v>
      </c>
      <c r="O679" s="23">
        <v>22</v>
      </c>
      <c r="P679" s="23">
        <v>22</v>
      </c>
      <c r="Q679" s="23">
        <v>22</v>
      </c>
      <c r="R679" s="22">
        <v>620</v>
      </c>
      <c r="S679" s="22">
        <v>600</v>
      </c>
      <c r="T679" s="24">
        <v>2.6</v>
      </c>
      <c r="U679" s="24">
        <v>-0.39999999999999991</v>
      </c>
      <c r="V679" s="24">
        <v>3</v>
      </c>
      <c r="W679" s="24">
        <v>3.3</v>
      </c>
      <c r="X679" s="25">
        <v>3.7776085300837779E-2</v>
      </c>
      <c r="Y679" s="24">
        <v>3.3</v>
      </c>
      <c r="Z679" s="24">
        <v>-1</v>
      </c>
      <c r="AA679" s="24">
        <v>4.3</v>
      </c>
      <c r="AB679" s="24">
        <v>4.5</v>
      </c>
      <c r="AC679" s="26">
        <v>0.29135338345864664</v>
      </c>
      <c r="AD679" s="24">
        <v>7.7126409774436091</v>
      </c>
      <c r="AE679" s="6">
        <v>184</v>
      </c>
      <c r="AF679" s="6">
        <v>194</v>
      </c>
      <c r="AG679" s="6">
        <v>157</v>
      </c>
      <c r="AH679" s="27">
        <v>4.172043010752688</v>
      </c>
      <c r="AI679" s="28">
        <v>850000</v>
      </c>
      <c r="AJ679" s="28">
        <v>757915</v>
      </c>
      <c r="AK679" s="28">
        <v>657000</v>
      </c>
      <c r="AL679" s="29">
        <v>0.12149779328816555</v>
      </c>
      <c r="AM679" s="29">
        <v>0.29375951293759511</v>
      </c>
      <c r="AN679" s="6">
        <v>2</v>
      </c>
      <c r="AO679" s="27">
        <v>-0.39999999999999991</v>
      </c>
      <c r="AP679" s="6">
        <v>2.4</v>
      </c>
      <c r="AQ679" s="26">
        <v>0.12251308900523561</v>
      </c>
      <c r="AR679" s="28">
        <v>615</v>
      </c>
      <c r="AS679" s="28">
        <v>580</v>
      </c>
      <c r="AT679" s="25">
        <v>6.0344827586206899E-2</v>
      </c>
      <c r="AU679" s="26">
        <v>0.44490982491811826</v>
      </c>
      <c r="AV679" s="30">
        <v>2128</v>
      </c>
      <c r="AW679" s="24">
        <v>0.78380000000000005</v>
      </c>
      <c r="AX679" s="24">
        <v>0.2162</v>
      </c>
      <c r="AY679" s="24">
        <v>0.86719999999999997</v>
      </c>
      <c r="AZ679" s="24">
        <v>0.11459999999999999</v>
      </c>
      <c r="BA679" s="24">
        <v>0.23069999999999999</v>
      </c>
      <c r="BB679" s="24">
        <v>0.43049999999999999</v>
      </c>
      <c r="BC679" s="24">
        <v>0.31430000000000002</v>
      </c>
      <c r="BD679" s="31">
        <v>6</v>
      </c>
      <c r="BE679" s="23">
        <v>17</v>
      </c>
      <c r="BF679" s="32" t="s">
        <v>3379</v>
      </c>
      <c r="BG679" s="33">
        <v>152.957292662551</v>
      </c>
      <c r="BH679" s="33">
        <v>-27.616897180877501</v>
      </c>
      <c r="BI679" s="34">
        <f t="shared" si="140"/>
        <v>74</v>
      </c>
      <c r="BJ679" s="34">
        <f t="shared" si="141"/>
        <v>84</v>
      </c>
      <c r="BK679" s="34">
        <f t="shared" si="142"/>
        <v>73</v>
      </c>
      <c r="BL679" s="34">
        <f t="shared" si="143"/>
        <v>1</v>
      </c>
      <c r="BM679" s="34">
        <f t="shared" si="144"/>
        <v>61</v>
      </c>
      <c r="BN679" s="34">
        <f t="shared" si="145"/>
        <v>100</v>
      </c>
      <c r="BO679" s="34">
        <f t="shared" si="146"/>
        <v>100</v>
      </c>
      <c r="BP679" s="34">
        <f t="shared" si="147"/>
        <v>41</v>
      </c>
      <c r="BQ679" s="35">
        <f t="shared" si="148"/>
        <v>76</v>
      </c>
      <c r="BR679" s="34">
        <f t="shared" si="149"/>
        <v>73</v>
      </c>
      <c r="BS679" s="35">
        <f t="shared" si="150"/>
        <v>73</v>
      </c>
      <c r="BT679" s="35">
        <f t="shared" si="151"/>
        <v>62</v>
      </c>
      <c r="BU679" s="35">
        <f t="shared" si="152"/>
        <v>60</v>
      </c>
      <c r="BV679" s="35">
        <f t="shared" si="153"/>
        <v>69</v>
      </c>
    </row>
    <row r="680" spans="2:74" hidden="1" x14ac:dyDescent="0.3">
      <c r="B680" s="6" t="s">
        <v>1001</v>
      </c>
      <c r="C680" s="6">
        <v>404011090</v>
      </c>
      <c r="D680" s="6" t="s">
        <v>1002</v>
      </c>
      <c r="E680" s="6" t="s">
        <v>1003</v>
      </c>
      <c r="F680" s="6" t="s">
        <v>2379</v>
      </c>
      <c r="G680" s="6" t="s">
        <v>82</v>
      </c>
      <c r="H680" s="6" t="s">
        <v>78</v>
      </c>
      <c r="I680" s="22">
        <v>868600</v>
      </c>
      <c r="J680" s="22">
        <v>868600</v>
      </c>
      <c r="K680" s="22">
        <v>839000</v>
      </c>
      <c r="L680" s="22">
        <v>945500</v>
      </c>
      <c r="M680" s="22">
        <v>925000</v>
      </c>
      <c r="N680" s="22">
        <v>880000</v>
      </c>
      <c r="O680" s="23">
        <v>18</v>
      </c>
      <c r="P680" s="23">
        <v>18</v>
      </c>
      <c r="Q680" s="23">
        <v>19</v>
      </c>
      <c r="R680" s="22">
        <v>600</v>
      </c>
      <c r="S680" s="22">
        <v>580</v>
      </c>
      <c r="T680" s="24">
        <v>2.5</v>
      </c>
      <c r="U680" s="24">
        <v>0.10000000000000009</v>
      </c>
      <c r="V680" s="24">
        <v>2.4</v>
      </c>
      <c r="W680" s="24">
        <v>1.9</v>
      </c>
      <c r="X680" s="25">
        <v>3.591987105687313E-2</v>
      </c>
      <c r="Y680" s="24">
        <v>2</v>
      </c>
      <c r="Z680" s="24">
        <v>-1</v>
      </c>
      <c r="AA680" s="24">
        <v>3</v>
      </c>
      <c r="AB680" s="24">
        <v>3.5</v>
      </c>
      <c r="AC680" s="26">
        <v>0.31605562579013907</v>
      </c>
      <c r="AD680" s="24">
        <v>8.7989075820934222</v>
      </c>
      <c r="AE680" s="6">
        <v>225</v>
      </c>
      <c r="AF680" s="6">
        <v>259</v>
      </c>
      <c r="AG680" s="6">
        <v>166</v>
      </c>
      <c r="AH680" s="27">
        <v>2.5239852398523985</v>
      </c>
      <c r="AI680" s="28">
        <v>1009000</v>
      </c>
      <c r="AJ680" s="28">
        <v>904000</v>
      </c>
      <c r="AK680" s="28">
        <v>800000</v>
      </c>
      <c r="AL680" s="29">
        <v>0.11615044247787611</v>
      </c>
      <c r="AM680" s="29">
        <v>0.26124999999999998</v>
      </c>
      <c r="AN680" s="6">
        <v>2.2000000000000002</v>
      </c>
      <c r="AO680" s="27">
        <v>-9.9999999999999645E-2</v>
      </c>
      <c r="AP680" s="6">
        <v>2.2999999999999998</v>
      </c>
      <c r="AQ680" s="26">
        <v>0.11020833333333332</v>
      </c>
      <c r="AR680" s="28">
        <v>650</v>
      </c>
      <c r="AS680" s="28">
        <v>615</v>
      </c>
      <c r="AT680" s="25">
        <v>5.6910569105691054E-2</v>
      </c>
      <c r="AU680" s="26">
        <v>0.3631900984833174</v>
      </c>
      <c r="AV680" s="30">
        <v>1898.4</v>
      </c>
      <c r="AW680" s="24">
        <v>0.67420000000000002</v>
      </c>
      <c r="AX680" s="24">
        <v>0.32579999999999998</v>
      </c>
      <c r="AY680" s="24">
        <v>0.75039999999999996</v>
      </c>
      <c r="AZ680" s="24">
        <v>0.14430000000000001</v>
      </c>
      <c r="BA680" s="24">
        <v>0.2545</v>
      </c>
      <c r="BB680" s="24">
        <v>0.40350000000000003</v>
      </c>
      <c r="BC680" s="24">
        <v>0.3206</v>
      </c>
      <c r="BD680" s="31">
        <v>6</v>
      </c>
      <c r="BE680" s="23">
        <v>7</v>
      </c>
      <c r="BF680" s="32" t="s">
        <v>3380</v>
      </c>
      <c r="BG680" s="33">
        <v>138.5361030167</v>
      </c>
      <c r="BH680" s="33">
        <v>-34.890362700969199</v>
      </c>
      <c r="BI680" s="34">
        <f t="shared" si="140"/>
        <v>75</v>
      </c>
      <c r="BJ680" s="34">
        <f t="shared" si="141"/>
        <v>80</v>
      </c>
      <c r="BK680" s="34">
        <f t="shared" si="142"/>
        <v>94</v>
      </c>
      <c r="BL680" s="34">
        <f t="shared" si="143"/>
        <v>1</v>
      </c>
      <c r="BM680" s="34">
        <f t="shared" si="144"/>
        <v>58</v>
      </c>
      <c r="BN680" s="34">
        <f t="shared" si="145"/>
        <v>100</v>
      </c>
      <c r="BO680" s="34">
        <f t="shared" si="146"/>
        <v>100</v>
      </c>
      <c r="BP680" s="34">
        <f t="shared" si="147"/>
        <v>46</v>
      </c>
      <c r="BQ680" s="35">
        <f t="shared" si="148"/>
        <v>70</v>
      </c>
      <c r="BR680" s="34">
        <f t="shared" si="149"/>
        <v>62</v>
      </c>
      <c r="BS680" s="35">
        <f t="shared" si="150"/>
        <v>56</v>
      </c>
      <c r="BT680" s="35">
        <f t="shared" si="151"/>
        <v>84</v>
      </c>
      <c r="BU680" s="35">
        <f t="shared" si="152"/>
        <v>60</v>
      </c>
      <c r="BV680" s="35">
        <f t="shared" si="153"/>
        <v>69</v>
      </c>
    </row>
    <row r="681" spans="2:74" hidden="1" x14ac:dyDescent="0.3">
      <c r="B681" s="6" t="s">
        <v>1004</v>
      </c>
      <c r="C681" s="6">
        <v>507011163</v>
      </c>
      <c r="D681" s="6" t="s">
        <v>283</v>
      </c>
      <c r="E681" s="6" t="s">
        <v>284</v>
      </c>
      <c r="F681" s="6" t="s">
        <v>2720</v>
      </c>
      <c r="G681" s="6" t="s">
        <v>93</v>
      </c>
      <c r="H681" s="6" t="s">
        <v>78</v>
      </c>
      <c r="I681" s="22">
        <v>793100</v>
      </c>
      <c r="J681" s="22">
        <v>795600</v>
      </c>
      <c r="K681" s="22">
        <v>681750</v>
      </c>
      <c r="L681" s="22">
        <v>807000</v>
      </c>
      <c r="M681" s="22">
        <v>801500</v>
      </c>
      <c r="N681" s="22">
        <v>690000</v>
      </c>
      <c r="O681" s="23">
        <v>36</v>
      </c>
      <c r="P681" s="23">
        <v>36</v>
      </c>
      <c r="Q681" s="23">
        <v>35</v>
      </c>
      <c r="R681" s="22">
        <v>650</v>
      </c>
      <c r="S681" s="22">
        <v>620</v>
      </c>
      <c r="T681" s="24">
        <v>3.2</v>
      </c>
      <c r="U681" s="24">
        <v>0</v>
      </c>
      <c r="V681" s="24">
        <v>3.2</v>
      </c>
      <c r="W681" s="24">
        <v>3.4</v>
      </c>
      <c r="X681" s="25">
        <v>4.2617576598159124E-2</v>
      </c>
      <c r="Y681" s="24">
        <v>2.2000000000000002</v>
      </c>
      <c r="Z681" s="24">
        <v>-0.79999999999999982</v>
      </c>
      <c r="AA681" s="24">
        <v>3</v>
      </c>
      <c r="AB681" s="24">
        <v>2.9</v>
      </c>
      <c r="AC681" s="26">
        <v>0.30305856023871686</v>
      </c>
      <c r="AD681" s="24">
        <v>7.1111166900984131</v>
      </c>
      <c r="AE681" s="6">
        <v>388</v>
      </c>
      <c r="AF681" s="6">
        <v>441</v>
      </c>
      <c r="AG681" s="6">
        <v>283</v>
      </c>
      <c r="AH681" s="27">
        <v>4.5586592178770946</v>
      </c>
      <c r="AI681" s="28">
        <v>871000</v>
      </c>
      <c r="AJ681" s="28">
        <v>735000</v>
      </c>
      <c r="AK681" s="28">
        <v>620000</v>
      </c>
      <c r="AL681" s="29">
        <v>0.18503401360544217</v>
      </c>
      <c r="AM681" s="29">
        <v>0.40483870967741936</v>
      </c>
      <c r="AN681" s="6">
        <v>2.5</v>
      </c>
      <c r="AO681" s="27">
        <v>-0.5</v>
      </c>
      <c r="AP681" s="6">
        <v>3</v>
      </c>
      <c r="AQ681" s="26">
        <v>6.8146718146718147E-2</v>
      </c>
      <c r="AR681" s="28">
        <v>700</v>
      </c>
      <c r="AS681" s="28">
        <v>650</v>
      </c>
      <c r="AT681" s="25">
        <v>7.6923076923076927E-2</v>
      </c>
      <c r="AU681" s="26">
        <v>0.45978298612388624</v>
      </c>
      <c r="AV681" s="30">
        <v>2144.8000000000002</v>
      </c>
      <c r="AW681" s="24">
        <v>0.75529999999999997</v>
      </c>
      <c r="AX681" s="24">
        <v>0.2447</v>
      </c>
      <c r="AY681" s="24">
        <v>0.89849999999999997</v>
      </c>
      <c r="AZ681" s="24">
        <v>9.7600000000000006E-2</v>
      </c>
      <c r="BA681" s="24">
        <v>0.26050000000000001</v>
      </c>
      <c r="BB681" s="24">
        <v>0.51990000000000003</v>
      </c>
      <c r="BC681" s="24">
        <v>0.20200000000000001</v>
      </c>
      <c r="BD681" s="31">
        <v>4</v>
      </c>
      <c r="BE681" s="23">
        <v>19</v>
      </c>
      <c r="BF681" s="32" t="s">
        <v>3381</v>
      </c>
      <c r="BG681" s="33">
        <v>115.824514146072</v>
      </c>
      <c r="BH681" s="33">
        <v>-32.117559045716</v>
      </c>
      <c r="BI681" s="34">
        <f t="shared" si="140"/>
        <v>64</v>
      </c>
      <c r="BJ681" s="34">
        <f t="shared" si="141"/>
        <v>75</v>
      </c>
      <c r="BK681" s="34">
        <f t="shared" si="142"/>
        <v>68</v>
      </c>
      <c r="BL681" s="34">
        <f t="shared" si="143"/>
        <v>1</v>
      </c>
      <c r="BM681" s="34">
        <f t="shared" si="144"/>
        <v>93</v>
      </c>
      <c r="BN681" s="34">
        <f t="shared" si="145"/>
        <v>90</v>
      </c>
      <c r="BO681" s="34">
        <f t="shared" si="146"/>
        <v>100</v>
      </c>
      <c r="BP681" s="34">
        <f t="shared" si="147"/>
        <v>47</v>
      </c>
      <c r="BQ681" s="35">
        <f t="shared" si="148"/>
        <v>92</v>
      </c>
      <c r="BR681" s="34">
        <f t="shared" si="149"/>
        <v>79</v>
      </c>
      <c r="BS681" s="35">
        <f t="shared" si="150"/>
        <v>65</v>
      </c>
      <c r="BT681" s="35">
        <f t="shared" si="151"/>
        <v>80</v>
      </c>
      <c r="BU681" s="35">
        <f t="shared" si="152"/>
        <v>40</v>
      </c>
      <c r="BV681" s="35">
        <f t="shared" si="153"/>
        <v>69</v>
      </c>
    </row>
    <row r="682" spans="2:74" hidden="1" x14ac:dyDescent="0.3">
      <c r="B682" s="6" t="s">
        <v>354</v>
      </c>
      <c r="C682" s="6">
        <v>509031248</v>
      </c>
      <c r="D682" s="6" t="s">
        <v>512</v>
      </c>
      <c r="E682" s="6" t="s">
        <v>92</v>
      </c>
      <c r="F682" s="6" t="s">
        <v>2696</v>
      </c>
      <c r="G682" s="6" t="s">
        <v>93</v>
      </c>
      <c r="H682" s="6" t="s">
        <v>78</v>
      </c>
      <c r="I682" s="22">
        <v>450000</v>
      </c>
      <c r="J682" s="22">
        <v>449000</v>
      </c>
      <c r="K682" s="22">
        <v>363750</v>
      </c>
      <c r="L682" s="22">
        <v>459000</v>
      </c>
      <c r="M682" s="22">
        <v>430000</v>
      </c>
      <c r="N682" s="22">
        <v>470000</v>
      </c>
      <c r="O682" s="23">
        <v>48</v>
      </c>
      <c r="P682" s="23">
        <v>48</v>
      </c>
      <c r="Q682" s="23">
        <v>72</v>
      </c>
      <c r="R682" s="22">
        <v>440</v>
      </c>
      <c r="S682" s="22">
        <v>460</v>
      </c>
      <c r="T682" s="24">
        <v>1.8</v>
      </c>
      <c r="U682" s="24">
        <v>-0.7</v>
      </c>
      <c r="V682" s="24">
        <v>2.5</v>
      </c>
      <c r="W682" s="24">
        <v>3.4</v>
      </c>
      <c r="X682" s="25">
        <v>5.0844444444444442E-2</v>
      </c>
      <c r="Y682" s="24">
        <v>0.4</v>
      </c>
      <c r="Z682" s="24">
        <v>-0.29999999999999993</v>
      </c>
      <c r="AA682" s="24">
        <v>0.7</v>
      </c>
      <c r="AB682" s="24">
        <v>1.1000000000000001</v>
      </c>
      <c r="AC682" s="26">
        <v>0.2389641988182134</v>
      </c>
      <c r="AD682" s="24">
        <v>4.6999077564770992</v>
      </c>
      <c r="AE682" s="6">
        <v>64</v>
      </c>
      <c r="AF682" s="6">
        <v>80</v>
      </c>
      <c r="AG682" s="6">
        <v>77</v>
      </c>
      <c r="AH682" s="27">
        <v>4.1171548117154808</v>
      </c>
      <c r="AI682" s="28">
        <v>265000</v>
      </c>
      <c r="AJ682" s="28">
        <v>259500</v>
      </c>
      <c r="AK682" s="28">
        <v>190000</v>
      </c>
      <c r="AL682" s="29">
        <v>2.119460500963391E-2</v>
      </c>
      <c r="AM682" s="29">
        <v>0.39473684210526316</v>
      </c>
      <c r="AN682" s="6">
        <v>1.4</v>
      </c>
      <c r="AO682" s="27">
        <v>-0.20000000000000018</v>
      </c>
      <c r="AP682" s="6">
        <v>1.6</v>
      </c>
      <c r="AQ682" s="26">
        <v>1.5217391304347827E-2</v>
      </c>
      <c r="AR682" s="28">
        <v>400</v>
      </c>
      <c r="AS682" s="28">
        <v>380</v>
      </c>
      <c r="AT682" s="25">
        <v>5.2631578947368418E-2</v>
      </c>
      <c r="AU682" s="26">
        <v>0.4197851489524479</v>
      </c>
      <c r="AV682" s="30">
        <v>1841.2800000000002</v>
      </c>
      <c r="AW682" s="24">
        <v>0.73129999999999995</v>
      </c>
      <c r="AX682" s="24">
        <v>0.26869999999999999</v>
      </c>
      <c r="AY682" s="24">
        <v>0.96889999999999998</v>
      </c>
      <c r="AZ682" s="24">
        <v>2.1499999999999998E-2</v>
      </c>
      <c r="BA682" s="24">
        <v>0.37509999999999999</v>
      </c>
      <c r="BB682" s="24">
        <v>0.32969999999999999</v>
      </c>
      <c r="BC682" s="24">
        <v>0.2545</v>
      </c>
      <c r="BD682" s="31">
        <v>4.5</v>
      </c>
      <c r="BE682" s="23">
        <v>102</v>
      </c>
      <c r="BF682" s="32" t="s">
        <v>3382</v>
      </c>
      <c r="BG682" s="33">
        <v>116.34587708275799</v>
      </c>
      <c r="BH682" s="33">
        <v>-32.771121650259602</v>
      </c>
      <c r="BI682" s="34">
        <f t="shared" si="140"/>
        <v>87</v>
      </c>
      <c r="BJ682" s="34">
        <f t="shared" si="141"/>
        <v>93</v>
      </c>
      <c r="BK682" s="34">
        <f t="shared" si="142"/>
        <v>74</v>
      </c>
      <c r="BL682" s="34">
        <f t="shared" si="143"/>
        <v>1</v>
      </c>
      <c r="BM682" s="34">
        <f t="shared" si="144"/>
        <v>11</v>
      </c>
      <c r="BN682" s="34">
        <f t="shared" si="145"/>
        <v>9</v>
      </c>
      <c r="BO682" s="34">
        <f t="shared" si="146"/>
        <v>86</v>
      </c>
      <c r="BP682" s="34">
        <f t="shared" si="147"/>
        <v>73</v>
      </c>
      <c r="BQ682" s="35">
        <f t="shared" si="148"/>
        <v>100</v>
      </c>
      <c r="BR682" s="34">
        <f t="shared" si="149"/>
        <v>100</v>
      </c>
      <c r="BS682" s="35">
        <f t="shared" si="150"/>
        <v>100</v>
      </c>
      <c r="BT682" s="35">
        <f t="shared" si="151"/>
        <v>100</v>
      </c>
      <c r="BU682" s="35">
        <f t="shared" si="152"/>
        <v>45</v>
      </c>
      <c r="BV682" s="35">
        <f t="shared" si="153"/>
        <v>69</v>
      </c>
    </row>
    <row r="683" spans="2:74" hidden="1" x14ac:dyDescent="0.3">
      <c r="B683" s="6" t="s">
        <v>1005</v>
      </c>
      <c r="C683" s="6">
        <v>312021353</v>
      </c>
      <c r="D683" s="6" t="s">
        <v>711</v>
      </c>
      <c r="E683" s="6" t="s">
        <v>712</v>
      </c>
      <c r="F683" s="6" t="s">
        <v>2698</v>
      </c>
      <c r="G683" s="6" t="s">
        <v>97</v>
      </c>
      <c r="H683" s="6" t="s">
        <v>78</v>
      </c>
      <c r="I683" s="22">
        <v>649000</v>
      </c>
      <c r="J683" s="22">
        <v>633600</v>
      </c>
      <c r="K683" s="22">
        <v>565000</v>
      </c>
      <c r="L683" s="22">
        <v>621000</v>
      </c>
      <c r="M683" s="22">
        <v>590000</v>
      </c>
      <c r="N683" s="22">
        <v>490000</v>
      </c>
      <c r="O683" s="23">
        <v>43</v>
      </c>
      <c r="P683" s="23">
        <v>46</v>
      </c>
      <c r="Q683" s="23">
        <v>54</v>
      </c>
      <c r="R683" s="22">
        <v>500</v>
      </c>
      <c r="S683" s="22">
        <v>470</v>
      </c>
      <c r="T683" s="24">
        <v>1.6</v>
      </c>
      <c r="U683" s="24">
        <v>-0.19999999999999996</v>
      </c>
      <c r="V683" s="24">
        <v>1.8</v>
      </c>
      <c r="W683" s="24">
        <v>1.8</v>
      </c>
      <c r="X683" s="25">
        <v>4.0061633281972264E-2</v>
      </c>
      <c r="Y683" s="24">
        <v>0.4</v>
      </c>
      <c r="Z683" s="24">
        <v>-9.9999999999999978E-2</v>
      </c>
      <c r="AA683" s="24">
        <v>0.5</v>
      </c>
      <c r="AB683" s="24">
        <v>0.4</v>
      </c>
      <c r="AC683" s="26">
        <v>0.26877096413520252</v>
      </c>
      <c r="AD683" s="24">
        <v>6.7089367586056321</v>
      </c>
      <c r="AE683" s="6">
        <v>405</v>
      </c>
      <c r="AF683" s="6">
        <v>393</v>
      </c>
      <c r="AG683" s="6">
        <v>369</v>
      </c>
      <c r="AH683" s="27">
        <v>2.7826086956521738</v>
      </c>
      <c r="AI683" s="28">
        <v>603000</v>
      </c>
      <c r="AJ683" s="28">
        <v>480000</v>
      </c>
      <c r="AK683" s="28">
        <v>435000</v>
      </c>
      <c r="AL683" s="29">
        <v>0.25624999999999998</v>
      </c>
      <c r="AM683" s="29">
        <v>0.38620689655172413</v>
      </c>
      <c r="AN683" s="6">
        <v>3.1</v>
      </c>
      <c r="AO683" s="27">
        <v>-0.60000000000000009</v>
      </c>
      <c r="AP683" s="6">
        <v>3.7</v>
      </c>
      <c r="AQ683" s="26">
        <v>5.826771653543307E-2</v>
      </c>
      <c r="AR683" s="28">
        <v>640</v>
      </c>
      <c r="AS683" s="28">
        <v>570</v>
      </c>
      <c r="AT683" s="25">
        <v>0.12280701754385964</v>
      </c>
      <c r="AU683" s="26">
        <v>0.47301678427596505</v>
      </c>
      <c r="AV683" s="30">
        <v>1860.3200000000002</v>
      </c>
      <c r="AW683" s="24">
        <v>0.7722</v>
      </c>
      <c r="AX683" s="24">
        <v>0.2278</v>
      </c>
      <c r="AY683" s="24">
        <v>0.95599999999999996</v>
      </c>
      <c r="AZ683" s="24">
        <v>1.5900000000000001E-2</v>
      </c>
      <c r="BA683" s="24">
        <v>0.43640000000000001</v>
      </c>
      <c r="BB683" s="24">
        <v>0.39169999999999999</v>
      </c>
      <c r="BC683" s="24">
        <v>0.125</v>
      </c>
      <c r="BD683" s="31">
        <v>4</v>
      </c>
      <c r="BE683" s="23">
        <v>857</v>
      </c>
      <c r="BF683" s="32" t="s">
        <v>3383</v>
      </c>
      <c r="BG683" s="33">
        <v>148.714507773804</v>
      </c>
      <c r="BH683" s="33">
        <v>-20.848154768059299</v>
      </c>
      <c r="BI683" s="34">
        <f t="shared" si="140"/>
        <v>90</v>
      </c>
      <c r="BJ683" s="34">
        <f t="shared" si="141"/>
        <v>65</v>
      </c>
      <c r="BK683" s="34">
        <f t="shared" si="142"/>
        <v>90</v>
      </c>
      <c r="BL683" s="34">
        <f t="shared" si="143"/>
        <v>1</v>
      </c>
      <c r="BM683" s="34">
        <f t="shared" si="144"/>
        <v>100</v>
      </c>
      <c r="BN683" s="34">
        <f t="shared" si="145"/>
        <v>75</v>
      </c>
      <c r="BO683" s="34">
        <f t="shared" si="146"/>
        <v>1</v>
      </c>
      <c r="BP683" s="34">
        <f t="shared" si="147"/>
        <v>86</v>
      </c>
      <c r="BQ683" s="35">
        <f t="shared" si="148"/>
        <v>84</v>
      </c>
      <c r="BR683" s="34">
        <f t="shared" si="149"/>
        <v>83</v>
      </c>
      <c r="BS683" s="35">
        <f t="shared" si="150"/>
        <v>88</v>
      </c>
      <c r="BT683" s="35">
        <f t="shared" si="151"/>
        <v>100</v>
      </c>
      <c r="BU683" s="35">
        <f t="shared" si="152"/>
        <v>40</v>
      </c>
      <c r="BV683" s="35">
        <f t="shared" si="153"/>
        <v>69</v>
      </c>
    </row>
    <row r="684" spans="2:74" hidden="1" x14ac:dyDescent="0.3">
      <c r="B684" s="6" t="s">
        <v>1006</v>
      </c>
      <c r="C684" s="6">
        <v>505011079</v>
      </c>
      <c r="D684" s="6" t="s">
        <v>242</v>
      </c>
      <c r="E684" s="6" t="s">
        <v>243</v>
      </c>
      <c r="F684" s="6" t="s">
        <v>2720</v>
      </c>
      <c r="G684" s="6" t="s">
        <v>93</v>
      </c>
      <c r="H684" s="6" t="s">
        <v>78</v>
      </c>
      <c r="I684" s="22">
        <v>1223250</v>
      </c>
      <c r="J684" s="22">
        <v>1257160</v>
      </c>
      <c r="K684" s="22">
        <v>1100000</v>
      </c>
      <c r="L684" s="22">
        <v>1284000</v>
      </c>
      <c r="M684" s="22">
        <v>1284000</v>
      </c>
      <c r="N684" s="22">
        <v>1130000</v>
      </c>
      <c r="O684" s="23">
        <v>35</v>
      </c>
      <c r="P684" s="23">
        <v>35</v>
      </c>
      <c r="Q684" s="23">
        <v>36</v>
      </c>
      <c r="R684" s="22">
        <v>800</v>
      </c>
      <c r="S684" s="22">
        <v>780</v>
      </c>
      <c r="T684" s="24">
        <v>3.2</v>
      </c>
      <c r="U684" s="24">
        <v>-9.9999999999999645E-2</v>
      </c>
      <c r="V684" s="24">
        <v>3.3</v>
      </c>
      <c r="W684" s="24">
        <v>3.3</v>
      </c>
      <c r="X684" s="25">
        <v>3.4007766196607399E-2</v>
      </c>
      <c r="Y684" s="24">
        <v>2.4</v>
      </c>
      <c r="Z684" s="24">
        <v>-1</v>
      </c>
      <c r="AA684" s="24">
        <v>3.4</v>
      </c>
      <c r="AB684" s="24">
        <v>3.1</v>
      </c>
      <c r="AC684" s="26">
        <v>0.31164298180004979</v>
      </c>
      <c r="AD684" s="24">
        <v>9.1638768626661289</v>
      </c>
      <c r="AE684" s="6">
        <v>359</v>
      </c>
      <c r="AF684" s="6">
        <v>478</v>
      </c>
      <c r="AG684" s="6">
        <v>320</v>
      </c>
      <c r="AH684" s="27">
        <v>3.121771217712177</v>
      </c>
      <c r="AI684" s="28">
        <v>1025000</v>
      </c>
      <c r="AJ684" s="28">
        <v>875000</v>
      </c>
      <c r="AK684" s="28">
        <v>770000</v>
      </c>
      <c r="AL684" s="29">
        <v>0.17142857142857143</v>
      </c>
      <c r="AM684" s="29">
        <v>0.33116883116883117</v>
      </c>
      <c r="AN684" s="6">
        <v>2.9</v>
      </c>
      <c r="AO684" s="27">
        <v>-0.20000000000000018</v>
      </c>
      <c r="AP684" s="6">
        <v>3.1</v>
      </c>
      <c r="AQ684" s="26">
        <v>6.7210440456769979E-2</v>
      </c>
      <c r="AR684" s="28">
        <v>750</v>
      </c>
      <c r="AS684" s="28">
        <v>680</v>
      </c>
      <c r="AT684" s="25">
        <v>0.10294117647058823</v>
      </c>
      <c r="AU684" s="26">
        <v>0.48244246020166626</v>
      </c>
      <c r="AV684" s="30">
        <v>2567.0400000000004</v>
      </c>
      <c r="AW684" s="24">
        <v>0.81589999999999996</v>
      </c>
      <c r="AX684" s="24">
        <v>0.18410000000000001</v>
      </c>
      <c r="AY684" s="24">
        <v>0.91390000000000005</v>
      </c>
      <c r="AZ684" s="24">
        <v>8.1699999999999995E-2</v>
      </c>
      <c r="BA684" s="24">
        <v>0.40189999999999998</v>
      </c>
      <c r="BB684" s="24">
        <v>0.44519999999999998</v>
      </c>
      <c r="BC684" s="24">
        <v>0.13819999999999999</v>
      </c>
      <c r="BD684" s="31">
        <v>7</v>
      </c>
      <c r="BE684" s="23">
        <v>21</v>
      </c>
      <c r="BF684" s="32" t="s">
        <v>3384</v>
      </c>
      <c r="BG684" s="33">
        <v>115.743952940005</v>
      </c>
      <c r="BH684" s="33">
        <v>-31.783422097523399</v>
      </c>
      <c r="BI684" s="34">
        <f t="shared" si="140"/>
        <v>64</v>
      </c>
      <c r="BJ684" s="34">
        <f t="shared" si="141"/>
        <v>69</v>
      </c>
      <c r="BK684" s="34">
        <f t="shared" si="142"/>
        <v>86</v>
      </c>
      <c r="BL684" s="34">
        <f t="shared" si="143"/>
        <v>1</v>
      </c>
      <c r="BM684" s="34">
        <f t="shared" si="144"/>
        <v>86</v>
      </c>
      <c r="BN684" s="34">
        <f t="shared" si="145"/>
        <v>88</v>
      </c>
      <c r="BO684" s="34">
        <f t="shared" si="146"/>
        <v>100</v>
      </c>
      <c r="BP684" s="34">
        <f t="shared" si="147"/>
        <v>78</v>
      </c>
      <c r="BQ684" s="35">
        <f t="shared" si="148"/>
        <v>64</v>
      </c>
      <c r="BR684" s="34">
        <f t="shared" si="149"/>
        <v>59</v>
      </c>
      <c r="BS684" s="35">
        <f t="shared" si="150"/>
        <v>59</v>
      </c>
      <c r="BT684" s="35">
        <f t="shared" si="151"/>
        <v>77</v>
      </c>
      <c r="BU684" s="35">
        <f t="shared" si="152"/>
        <v>70</v>
      </c>
      <c r="BV684" s="35">
        <f t="shared" si="153"/>
        <v>69</v>
      </c>
    </row>
    <row r="685" spans="2:74" hidden="1" x14ac:dyDescent="0.3">
      <c r="B685" s="6" t="s">
        <v>1007</v>
      </c>
      <c r="C685" s="6">
        <v>206021112</v>
      </c>
      <c r="D685" s="6" t="s">
        <v>775</v>
      </c>
      <c r="E685" s="6" t="s">
        <v>289</v>
      </c>
      <c r="F685" s="6" t="s">
        <v>689</v>
      </c>
      <c r="G685" s="6" t="s">
        <v>86</v>
      </c>
      <c r="H685" s="6" t="s">
        <v>78</v>
      </c>
      <c r="I685" s="22">
        <v>1400000</v>
      </c>
      <c r="J685" s="22">
        <v>1400000</v>
      </c>
      <c r="K685" s="22">
        <v>1400000</v>
      </c>
      <c r="L685" s="22">
        <v>1465000</v>
      </c>
      <c r="M685" s="22">
        <v>1461000</v>
      </c>
      <c r="N685" s="22">
        <v>1380000</v>
      </c>
      <c r="O685" s="23">
        <v>24</v>
      </c>
      <c r="P685" s="23">
        <v>24</v>
      </c>
      <c r="Q685" s="23">
        <v>25</v>
      </c>
      <c r="R685" s="22">
        <v>780</v>
      </c>
      <c r="S685" s="22">
        <v>720</v>
      </c>
      <c r="T685" s="24">
        <v>2.5</v>
      </c>
      <c r="U685" s="24">
        <v>0.10000000000000009</v>
      </c>
      <c r="V685" s="24">
        <v>2.4</v>
      </c>
      <c r="W685" s="24">
        <v>2.6</v>
      </c>
      <c r="X685" s="25">
        <v>2.8971428571428572E-2</v>
      </c>
      <c r="Y685" s="24">
        <v>2.4</v>
      </c>
      <c r="Z685" s="24">
        <v>-0.80000000000000027</v>
      </c>
      <c r="AA685" s="24">
        <v>3.2</v>
      </c>
      <c r="AB685" s="24">
        <v>3.7</v>
      </c>
      <c r="AC685" s="26">
        <v>0.3520872454138379</v>
      </c>
      <c r="AD685" s="24">
        <v>12.152912810142334</v>
      </c>
      <c r="AE685" s="6">
        <v>79</v>
      </c>
      <c r="AF685" s="6">
        <v>98</v>
      </c>
      <c r="AG685" s="6">
        <v>67</v>
      </c>
      <c r="AH685" s="27">
        <v>2.190871369294606</v>
      </c>
      <c r="AI685" s="28">
        <v>1555000</v>
      </c>
      <c r="AJ685" s="28">
        <v>1521000</v>
      </c>
      <c r="AK685" s="28">
        <v>1500000</v>
      </c>
      <c r="AL685" s="29">
        <v>2.2353714661406968E-2</v>
      </c>
      <c r="AM685" s="29">
        <v>3.6666666666666667E-2</v>
      </c>
      <c r="AN685" s="6">
        <v>2.7</v>
      </c>
      <c r="AO685" s="27">
        <v>0</v>
      </c>
      <c r="AP685" s="6">
        <v>2.7</v>
      </c>
      <c r="AQ685" s="26">
        <v>7.2777777777777775E-2</v>
      </c>
      <c r="AR685" s="28">
        <v>780</v>
      </c>
      <c r="AS685" s="28">
        <v>750</v>
      </c>
      <c r="AT685" s="25">
        <v>0.04</v>
      </c>
      <c r="AU685" s="26">
        <v>-0.14239951697227338</v>
      </c>
      <c r="AV685" s="30">
        <v>2215.36</v>
      </c>
      <c r="AW685" s="24">
        <v>0.59260000000000002</v>
      </c>
      <c r="AX685" s="24">
        <v>0.40739999999999998</v>
      </c>
      <c r="AY685" s="24">
        <v>0.51839999999999997</v>
      </c>
      <c r="AZ685" s="24">
        <v>0.23569999999999999</v>
      </c>
      <c r="BA685" s="24">
        <v>0.27300000000000002</v>
      </c>
      <c r="BB685" s="24">
        <v>0.28910000000000002</v>
      </c>
      <c r="BC685" s="24">
        <v>0.41539999999999999</v>
      </c>
      <c r="BD685" s="31">
        <v>8.5</v>
      </c>
      <c r="BE685" s="23">
        <v>7</v>
      </c>
      <c r="BF685" s="32" t="s">
        <v>3385</v>
      </c>
      <c r="BG685" s="33">
        <v>145.00814407763099</v>
      </c>
      <c r="BH685" s="33">
        <v>-37.759798828757198</v>
      </c>
      <c r="BI685" s="34">
        <f t="shared" si="140"/>
        <v>75</v>
      </c>
      <c r="BJ685" s="34">
        <f t="shared" si="141"/>
        <v>72</v>
      </c>
      <c r="BK685" s="34">
        <f t="shared" si="142"/>
        <v>98</v>
      </c>
      <c r="BL685" s="34">
        <f t="shared" si="143"/>
        <v>100</v>
      </c>
      <c r="BM685" s="34">
        <f t="shared" si="144"/>
        <v>12</v>
      </c>
      <c r="BN685" s="34">
        <f t="shared" si="145"/>
        <v>97</v>
      </c>
      <c r="BO685" s="34">
        <f t="shared" si="146"/>
        <v>100</v>
      </c>
      <c r="BP685" s="34">
        <f t="shared" si="147"/>
        <v>50</v>
      </c>
      <c r="BQ685" s="35">
        <f t="shared" si="148"/>
        <v>47</v>
      </c>
      <c r="BR685" s="34">
        <f t="shared" si="149"/>
        <v>29</v>
      </c>
      <c r="BS685" s="35">
        <f t="shared" si="150"/>
        <v>33</v>
      </c>
      <c r="BT685" s="35">
        <f t="shared" si="151"/>
        <v>77</v>
      </c>
      <c r="BU685" s="35">
        <f t="shared" si="152"/>
        <v>85</v>
      </c>
      <c r="BV685" s="35">
        <f t="shared" si="153"/>
        <v>69</v>
      </c>
    </row>
    <row r="686" spans="2:74" hidden="1" x14ac:dyDescent="0.3">
      <c r="B686" s="6" t="s">
        <v>1008</v>
      </c>
      <c r="C686" s="6">
        <v>206021499</v>
      </c>
      <c r="D686" s="6" t="s">
        <v>775</v>
      </c>
      <c r="E686" s="6" t="s">
        <v>289</v>
      </c>
      <c r="F686" s="6" t="s">
        <v>689</v>
      </c>
      <c r="G686" s="6" t="s">
        <v>86</v>
      </c>
      <c r="H686" s="6" t="s">
        <v>78</v>
      </c>
      <c r="I686" s="22">
        <v>1600000</v>
      </c>
      <c r="J686" s="22">
        <v>1695000</v>
      </c>
      <c r="K686" s="22">
        <v>1750000</v>
      </c>
      <c r="L686" s="22">
        <v>1616000</v>
      </c>
      <c r="M686" s="22">
        <v>1625000</v>
      </c>
      <c r="N686" s="22">
        <v>1725000</v>
      </c>
      <c r="O686" s="23">
        <v>24</v>
      </c>
      <c r="P686" s="23">
        <v>25</v>
      </c>
      <c r="Q686" s="23">
        <v>24</v>
      </c>
      <c r="R686" s="22">
        <v>850</v>
      </c>
      <c r="S686" s="22">
        <v>800</v>
      </c>
      <c r="T686" s="24">
        <v>2.9</v>
      </c>
      <c r="U686" s="24">
        <v>0.19999999999999973</v>
      </c>
      <c r="V686" s="24">
        <v>2.7</v>
      </c>
      <c r="W686" s="24">
        <v>3</v>
      </c>
      <c r="X686" s="25">
        <v>2.7625E-2</v>
      </c>
      <c r="Y686" s="24">
        <v>2.4</v>
      </c>
      <c r="Z686" s="24">
        <v>-0.70000000000000018</v>
      </c>
      <c r="AA686" s="24">
        <v>3.1</v>
      </c>
      <c r="AB686" s="24">
        <v>3.4</v>
      </c>
      <c r="AC686" s="26">
        <v>0.33715174208288373</v>
      </c>
      <c r="AD686" s="24">
        <v>12.204587948701674</v>
      </c>
      <c r="AE686" s="6">
        <v>79</v>
      </c>
      <c r="AF686" s="6">
        <v>98</v>
      </c>
      <c r="AG686" s="6">
        <v>67</v>
      </c>
      <c r="AH686" s="27">
        <v>2.190871369294606</v>
      </c>
      <c r="AI686" s="28">
        <v>1555000</v>
      </c>
      <c r="AJ686" s="28">
        <v>1521000</v>
      </c>
      <c r="AK686" s="28">
        <v>1500000</v>
      </c>
      <c r="AL686" s="29">
        <v>2.2353714661406968E-2</v>
      </c>
      <c r="AM686" s="29">
        <v>3.6666666666666667E-2</v>
      </c>
      <c r="AN686" s="6">
        <v>2.7</v>
      </c>
      <c r="AO686" s="27">
        <v>0</v>
      </c>
      <c r="AP686" s="6">
        <v>2.7</v>
      </c>
      <c r="AQ686" s="26">
        <v>7.2777777777777775E-2</v>
      </c>
      <c r="AR686" s="28">
        <v>780</v>
      </c>
      <c r="AS686" s="28">
        <v>750</v>
      </c>
      <c r="AT686" s="25">
        <v>0.04</v>
      </c>
      <c r="AU686" s="26">
        <v>-0.14239951697227338</v>
      </c>
      <c r="AV686" s="30">
        <v>2521.1200000000003</v>
      </c>
      <c r="AW686" s="24">
        <v>0.61170000000000002</v>
      </c>
      <c r="AX686" s="24">
        <v>0.38829999999999998</v>
      </c>
      <c r="AY686" s="24">
        <v>0.53049999999999997</v>
      </c>
      <c r="AZ686" s="24">
        <v>0.22320000000000001</v>
      </c>
      <c r="BA686" s="24">
        <v>0.308</v>
      </c>
      <c r="BB686" s="24">
        <v>0.30020000000000002</v>
      </c>
      <c r="BC686" s="24">
        <v>0.36730000000000002</v>
      </c>
      <c r="BD686" s="31">
        <v>8</v>
      </c>
      <c r="BE686" s="23">
        <v>6</v>
      </c>
      <c r="BF686" s="32" t="s">
        <v>3386</v>
      </c>
      <c r="BG686" s="33">
        <v>145.00646915094899</v>
      </c>
      <c r="BH686" s="33">
        <v>-37.776102185164603</v>
      </c>
      <c r="BI686" s="34">
        <f t="shared" si="140"/>
        <v>69</v>
      </c>
      <c r="BJ686" s="34">
        <f t="shared" si="141"/>
        <v>72</v>
      </c>
      <c r="BK686" s="34">
        <f t="shared" si="142"/>
        <v>98</v>
      </c>
      <c r="BL686" s="34">
        <f t="shared" si="143"/>
        <v>100</v>
      </c>
      <c r="BM686" s="34">
        <f t="shared" si="144"/>
        <v>12</v>
      </c>
      <c r="BN686" s="34">
        <f t="shared" si="145"/>
        <v>97</v>
      </c>
      <c r="BO686" s="34">
        <f t="shared" si="146"/>
        <v>100</v>
      </c>
      <c r="BP686" s="34">
        <f t="shared" si="147"/>
        <v>58</v>
      </c>
      <c r="BQ686" s="35">
        <f t="shared" si="148"/>
        <v>43</v>
      </c>
      <c r="BR686" s="34">
        <f t="shared" si="149"/>
        <v>29</v>
      </c>
      <c r="BS686" s="35">
        <f t="shared" si="150"/>
        <v>42</v>
      </c>
      <c r="BT686" s="35">
        <f t="shared" si="151"/>
        <v>77</v>
      </c>
      <c r="BU686" s="35">
        <f t="shared" si="152"/>
        <v>80</v>
      </c>
      <c r="BV686" s="35">
        <f t="shared" si="153"/>
        <v>69</v>
      </c>
    </row>
    <row r="687" spans="2:74" hidden="1" x14ac:dyDescent="0.3">
      <c r="B687" s="6" t="s">
        <v>1009</v>
      </c>
      <c r="C687" s="6">
        <v>102011036</v>
      </c>
      <c r="D687" s="6" t="s">
        <v>302</v>
      </c>
      <c r="E687" s="6" t="s">
        <v>205</v>
      </c>
      <c r="F687" s="6" t="s">
        <v>205</v>
      </c>
      <c r="G687" s="6" t="s">
        <v>77</v>
      </c>
      <c r="H687" s="6" t="s">
        <v>78</v>
      </c>
      <c r="I687" s="22">
        <v>994500</v>
      </c>
      <c r="J687" s="22">
        <v>1050000</v>
      </c>
      <c r="K687" s="22">
        <v>999600</v>
      </c>
      <c r="L687" s="22">
        <v>1085000</v>
      </c>
      <c r="M687" s="22">
        <v>1060000</v>
      </c>
      <c r="N687" s="22">
        <v>1000251</v>
      </c>
      <c r="O687" s="23">
        <v>32</v>
      </c>
      <c r="P687" s="23">
        <v>31</v>
      </c>
      <c r="Q687" s="23">
        <v>29</v>
      </c>
      <c r="R687" s="22">
        <v>675</v>
      </c>
      <c r="S687" s="22">
        <v>640</v>
      </c>
      <c r="T687" s="24">
        <v>2.6</v>
      </c>
      <c r="U687" s="24">
        <v>-0.39999999999999991</v>
      </c>
      <c r="V687" s="24">
        <v>3</v>
      </c>
      <c r="W687" s="24">
        <v>3.3</v>
      </c>
      <c r="X687" s="25">
        <v>3.5294117647058823E-2</v>
      </c>
      <c r="Y687" s="24">
        <v>1.4</v>
      </c>
      <c r="Z687" s="24">
        <v>-0.5</v>
      </c>
      <c r="AA687" s="24">
        <v>1.9</v>
      </c>
      <c r="AB687" s="24">
        <v>2.6</v>
      </c>
      <c r="AC687" s="26">
        <v>0.3033108059529801</v>
      </c>
      <c r="AD687" s="24">
        <v>8.5938061686677685</v>
      </c>
      <c r="AE687" s="6">
        <v>529</v>
      </c>
      <c r="AF687" s="6">
        <v>713</v>
      </c>
      <c r="AG687" s="6">
        <v>532</v>
      </c>
      <c r="AH687" s="27">
        <v>3.7338792221084951</v>
      </c>
      <c r="AI687" s="28">
        <v>1170000</v>
      </c>
      <c r="AJ687" s="28">
        <v>1150000</v>
      </c>
      <c r="AK687" s="28">
        <v>1050000</v>
      </c>
      <c r="AL687" s="29">
        <v>1.7391304347826087E-2</v>
      </c>
      <c r="AM687" s="29">
        <v>0.11428571428571428</v>
      </c>
      <c r="AN687" s="6">
        <v>2.8</v>
      </c>
      <c r="AO687" s="27">
        <v>-0.20000000000000018</v>
      </c>
      <c r="AP687" s="6">
        <v>3</v>
      </c>
      <c r="AQ687" s="26">
        <v>0.10809248554913295</v>
      </c>
      <c r="AR687" s="28">
        <v>700</v>
      </c>
      <c r="AS687" s="28">
        <v>650</v>
      </c>
      <c r="AT687" s="25">
        <v>7.6923076923076927E-2</v>
      </c>
      <c r="AU687" s="26">
        <v>0.10671695299666117</v>
      </c>
      <c r="AV687" s="30">
        <v>2225.44</v>
      </c>
      <c r="AW687" s="24">
        <v>0.79300000000000004</v>
      </c>
      <c r="AX687" s="24">
        <v>0.20699999999999999</v>
      </c>
      <c r="AY687" s="24">
        <v>0.84450000000000003</v>
      </c>
      <c r="AZ687" s="24">
        <v>0.14910000000000001</v>
      </c>
      <c r="BA687" s="24">
        <v>0.31850000000000001</v>
      </c>
      <c r="BB687" s="24">
        <v>0.47789999999999999</v>
      </c>
      <c r="BC687" s="24">
        <v>0.17510000000000001</v>
      </c>
      <c r="BD687" s="31">
        <v>3</v>
      </c>
      <c r="BE687" s="23">
        <v>56</v>
      </c>
      <c r="BF687" s="32" t="s">
        <v>3387</v>
      </c>
      <c r="BG687" s="33">
        <v>151.38062565706699</v>
      </c>
      <c r="BH687" s="33">
        <v>-33.387398774532798</v>
      </c>
      <c r="BI687" s="34">
        <f t="shared" si="140"/>
        <v>74</v>
      </c>
      <c r="BJ687" s="34">
        <f t="shared" si="141"/>
        <v>70</v>
      </c>
      <c r="BK687" s="34">
        <f t="shared" si="142"/>
        <v>79</v>
      </c>
      <c r="BL687" s="34">
        <f t="shared" si="143"/>
        <v>65</v>
      </c>
      <c r="BM687" s="34">
        <f t="shared" si="144"/>
        <v>10</v>
      </c>
      <c r="BN687" s="34">
        <f t="shared" si="145"/>
        <v>100</v>
      </c>
      <c r="BO687" s="34">
        <f t="shared" si="146"/>
        <v>97</v>
      </c>
      <c r="BP687" s="34">
        <f t="shared" si="147"/>
        <v>60</v>
      </c>
      <c r="BQ687" s="35">
        <f t="shared" si="148"/>
        <v>68</v>
      </c>
      <c r="BR687" s="34">
        <f t="shared" si="149"/>
        <v>64</v>
      </c>
      <c r="BS687" s="35">
        <f t="shared" si="150"/>
        <v>65</v>
      </c>
      <c r="BT687" s="35">
        <f t="shared" si="151"/>
        <v>93</v>
      </c>
      <c r="BU687" s="35">
        <f t="shared" si="152"/>
        <v>30</v>
      </c>
      <c r="BV687" s="35">
        <f t="shared" si="153"/>
        <v>69</v>
      </c>
    </row>
    <row r="688" spans="2:74" hidden="1" x14ac:dyDescent="0.3">
      <c r="B688" s="6" t="s">
        <v>1010</v>
      </c>
      <c r="C688" s="6">
        <v>107031139</v>
      </c>
      <c r="D688" s="6" t="s">
        <v>1011</v>
      </c>
      <c r="E688" s="6" t="s">
        <v>380</v>
      </c>
      <c r="F688" s="6" t="s">
        <v>504</v>
      </c>
      <c r="G688" s="6" t="s">
        <v>77</v>
      </c>
      <c r="H688" s="6" t="s">
        <v>78</v>
      </c>
      <c r="I688" s="22">
        <v>1510000</v>
      </c>
      <c r="J688" s="22">
        <v>1500000</v>
      </c>
      <c r="K688" s="22">
        <v>1484700</v>
      </c>
      <c r="L688" s="22">
        <v>1435000</v>
      </c>
      <c r="M688" s="22">
        <v>1355000</v>
      </c>
      <c r="N688" s="22">
        <v>1350000</v>
      </c>
      <c r="O688" s="23">
        <v>42</v>
      </c>
      <c r="P688" s="23">
        <v>33</v>
      </c>
      <c r="Q688" s="23">
        <v>25</v>
      </c>
      <c r="R688" s="22">
        <v>770</v>
      </c>
      <c r="S688" s="22">
        <v>725</v>
      </c>
      <c r="T688" s="24">
        <v>2.7</v>
      </c>
      <c r="U688" s="24">
        <v>-0.19999999999999973</v>
      </c>
      <c r="V688" s="24">
        <v>2.9</v>
      </c>
      <c r="W688" s="24">
        <v>2.2999999999999998</v>
      </c>
      <c r="X688" s="25">
        <v>2.6516556291390728E-2</v>
      </c>
      <c r="Y688" s="24">
        <v>1.7</v>
      </c>
      <c r="Z688" s="24">
        <v>-0.7</v>
      </c>
      <c r="AA688" s="24">
        <v>2.4</v>
      </c>
      <c r="AB688" s="24">
        <v>2.7</v>
      </c>
      <c r="AC688" s="26">
        <v>0.33487579152459812</v>
      </c>
      <c r="AD688" s="24">
        <v>12.628932197855724</v>
      </c>
      <c r="AE688" s="6">
        <v>342</v>
      </c>
      <c r="AF688" s="6">
        <v>465</v>
      </c>
      <c r="AG688" s="6">
        <v>353</v>
      </c>
      <c r="AH688" s="27">
        <v>4.9373650107991356</v>
      </c>
      <c r="AI688" s="28">
        <v>1130000</v>
      </c>
      <c r="AJ688" s="28">
        <v>1025000</v>
      </c>
      <c r="AK688" s="28">
        <v>950000</v>
      </c>
      <c r="AL688" s="29">
        <v>0.1024390243902439</v>
      </c>
      <c r="AM688" s="29">
        <v>0.18947368421052632</v>
      </c>
      <c r="AN688" s="6">
        <v>2.6</v>
      </c>
      <c r="AO688" s="27">
        <v>-0.10000000000000009</v>
      </c>
      <c r="AP688" s="6">
        <v>2.7</v>
      </c>
      <c r="AQ688" s="26">
        <v>0.11772639691714837</v>
      </c>
      <c r="AR688" s="28">
        <v>730</v>
      </c>
      <c r="AS688" s="28">
        <v>685</v>
      </c>
      <c r="AT688" s="25">
        <v>6.569343065693431E-2</v>
      </c>
      <c r="AU688" s="26">
        <v>0.18796291255771924</v>
      </c>
      <c r="AV688" s="30">
        <v>2299.36</v>
      </c>
      <c r="AW688" s="24">
        <v>0.81669999999999998</v>
      </c>
      <c r="AX688" s="24">
        <v>0.18329999999999999</v>
      </c>
      <c r="AY688" s="24">
        <v>0.91569999999999996</v>
      </c>
      <c r="AZ688" s="24">
        <v>6.6199999999999995E-2</v>
      </c>
      <c r="BA688" s="24">
        <v>0.4738</v>
      </c>
      <c r="BB688" s="24">
        <v>0.37809999999999999</v>
      </c>
      <c r="BC688" s="24">
        <v>0.1338</v>
      </c>
      <c r="BD688" s="31">
        <v>9</v>
      </c>
      <c r="BE688" s="23">
        <v>92</v>
      </c>
      <c r="BF688" s="32" t="s">
        <v>3388</v>
      </c>
      <c r="BG688" s="33">
        <v>150.844890038171</v>
      </c>
      <c r="BH688" s="33">
        <v>-34.639402787380597</v>
      </c>
      <c r="BI688" s="34">
        <f t="shared" si="140"/>
        <v>72</v>
      </c>
      <c r="BJ688" s="34">
        <f t="shared" si="141"/>
        <v>74</v>
      </c>
      <c r="BK688" s="34">
        <f t="shared" si="142"/>
        <v>64</v>
      </c>
      <c r="BL688" s="34">
        <f t="shared" si="143"/>
        <v>38</v>
      </c>
      <c r="BM688" s="34">
        <f t="shared" si="144"/>
        <v>52</v>
      </c>
      <c r="BN688" s="34">
        <f t="shared" si="145"/>
        <v>100</v>
      </c>
      <c r="BO688" s="34">
        <f t="shared" si="146"/>
        <v>88</v>
      </c>
      <c r="BP688" s="34">
        <f t="shared" si="147"/>
        <v>94</v>
      </c>
      <c r="BQ688" s="35">
        <f t="shared" si="148"/>
        <v>39</v>
      </c>
      <c r="BR688" s="34">
        <f t="shared" si="149"/>
        <v>24</v>
      </c>
      <c r="BS688" s="35">
        <f t="shared" si="150"/>
        <v>44</v>
      </c>
      <c r="BT688" s="35">
        <f t="shared" si="151"/>
        <v>88</v>
      </c>
      <c r="BU688" s="35">
        <f t="shared" si="152"/>
        <v>90</v>
      </c>
      <c r="BV688" s="35">
        <f t="shared" si="153"/>
        <v>69</v>
      </c>
    </row>
    <row r="689" spans="2:74" hidden="1" x14ac:dyDescent="0.3">
      <c r="B689" s="6" t="s">
        <v>1012</v>
      </c>
      <c r="C689" s="6">
        <v>115011291</v>
      </c>
      <c r="D689" s="6" t="s">
        <v>1013</v>
      </c>
      <c r="E689" s="6" t="s">
        <v>783</v>
      </c>
      <c r="F689" s="6" t="s">
        <v>2757</v>
      </c>
      <c r="G689" s="6" t="s">
        <v>77</v>
      </c>
      <c r="H689" s="6" t="s">
        <v>78</v>
      </c>
      <c r="I689" s="22">
        <v>2090700</v>
      </c>
      <c r="J689" s="22">
        <v>2140077</v>
      </c>
      <c r="K689" s="22">
        <v>2168400</v>
      </c>
      <c r="L689" s="22">
        <v>2175000</v>
      </c>
      <c r="M689" s="22">
        <v>2188888</v>
      </c>
      <c r="N689" s="22">
        <v>2200000</v>
      </c>
      <c r="O689" s="23">
        <v>26</v>
      </c>
      <c r="P689" s="23">
        <v>25</v>
      </c>
      <c r="Q689" s="23">
        <v>24</v>
      </c>
      <c r="R689" s="22">
        <v>880</v>
      </c>
      <c r="S689" s="22">
        <v>890</v>
      </c>
      <c r="T689" s="24">
        <v>2.2000000000000002</v>
      </c>
      <c r="U689" s="24">
        <v>0.10000000000000009</v>
      </c>
      <c r="V689" s="24">
        <v>2.1</v>
      </c>
      <c r="W689" s="24">
        <v>2</v>
      </c>
      <c r="X689" s="25">
        <v>2.1887406131917541E-2</v>
      </c>
      <c r="Y689" s="24">
        <v>3</v>
      </c>
      <c r="Z689" s="24">
        <v>-0.79999999999999982</v>
      </c>
      <c r="AA689" s="24">
        <v>3.8</v>
      </c>
      <c r="AB689" s="24">
        <v>3.5</v>
      </c>
      <c r="AC689" s="26">
        <v>0.27597972803452253</v>
      </c>
      <c r="AD689" s="24">
        <v>12.609065065598257</v>
      </c>
      <c r="AE689" s="6">
        <v>307</v>
      </c>
      <c r="AF689" s="6">
        <v>338</v>
      </c>
      <c r="AG689" s="6">
        <v>203</v>
      </c>
      <c r="AH689" s="27">
        <v>2.6156250000000001</v>
      </c>
      <c r="AI689" s="28">
        <v>2240000</v>
      </c>
      <c r="AJ689" s="28">
        <v>2200000</v>
      </c>
      <c r="AK689" s="28">
        <v>1920000</v>
      </c>
      <c r="AL689" s="29">
        <v>1.8181818181818181E-2</v>
      </c>
      <c r="AM689" s="29">
        <v>0.16666666666666666</v>
      </c>
      <c r="AN689" s="6">
        <v>2.6</v>
      </c>
      <c r="AO689" s="27">
        <v>-0.19999999999999973</v>
      </c>
      <c r="AP689" s="6">
        <v>2.8</v>
      </c>
      <c r="AQ689" s="26">
        <v>0.10973782771535581</v>
      </c>
      <c r="AR689" s="28">
        <v>900</v>
      </c>
      <c r="AS689" s="28">
        <v>865</v>
      </c>
      <c r="AT689" s="25">
        <v>4.046242774566474E-2</v>
      </c>
      <c r="AU689" s="26">
        <v>0.16031838515654406</v>
      </c>
      <c r="AV689" s="30">
        <v>3188.6400000000003</v>
      </c>
      <c r="AW689" s="24">
        <v>0.86760000000000004</v>
      </c>
      <c r="AX689" s="24">
        <v>0.13239999999999999</v>
      </c>
      <c r="AY689" s="24">
        <v>0.80669999999999997</v>
      </c>
      <c r="AZ689" s="24">
        <v>8.5000000000000006E-2</v>
      </c>
      <c r="BA689" s="24">
        <v>0.37759999999999999</v>
      </c>
      <c r="BB689" s="24">
        <v>0.43130000000000002</v>
      </c>
      <c r="BC689" s="24">
        <v>0.1757</v>
      </c>
      <c r="BD689" s="31">
        <v>9.5</v>
      </c>
      <c r="BE689" s="23">
        <v>26</v>
      </c>
      <c r="BF689" s="32" t="s">
        <v>3389</v>
      </c>
      <c r="BG689" s="33">
        <v>150.96550480348</v>
      </c>
      <c r="BH689" s="33">
        <v>-33.743023749950297</v>
      </c>
      <c r="BI689" s="34">
        <f t="shared" si="140"/>
        <v>80</v>
      </c>
      <c r="BJ689" s="34">
        <f t="shared" si="141"/>
        <v>74</v>
      </c>
      <c r="BK689" s="34">
        <f t="shared" si="142"/>
        <v>92</v>
      </c>
      <c r="BL689" s="34">
        <f t="shared" si="143"/>
        <v>47</v>
      </c>
      <c r="BM689" s="34">
        <f t="shared" si="144"/>
        <v>10</v>
      </c>
      <c r="BN689" s="34">
        <f t="shared" si="145"/>
        <v>100</v>
      </c>
      <c r="BO689" s="34">
        <f t="shared" si="146"/>
        <v>100</v>
      </c>
      <c r="BP689" s="34">
        <f t="shared" si="147"/>
        <v>73</v>
      </c>
      <c r="BQ689" s="35">
        <f t="shared" si="148"/>
        <v>24</v>
      </c>
      <c r="BR689" s="34">
        <f t="shared" si="149"/>
        <v>25</v>
      </c>
      <c r="BS689" s="35">
        <f t="shared" si="150"/>
        <v>83</v>
      </c>
      <c r="BT689" s="35">
        <f t="shared" si="151"/>
        <v>67</v>
      </c>
      <c r="BU689" s="35">
        <f t="shared" si="152"/>
        <v>95</v>
      </c>
      <c r="BV689" s="35">
        <f t="shared" si="153"/>
        <v>69</v>
      </c>
    </row>
    <row r="690" spans="2:74" hidden="1" x14ac:dyDescent="0.3">
      <c r="B690" s="6" t="s">
        <v>1014</v>
      </c>
      <c r="C690" s="6">
        <v>204011055</v>
      </c>
      <c r="D690" s="6" t="s">
        <v>606</v>
      </c>
      <c r="E690" s="6" t="s">
        <v>261</v>
      </c>
      <c r="F690" s="6" t="s">
        <v>2708</v>
      </c>
      <c r="G690" s="6" t="s">
        <v>86</v>
      </c>
      <c r="H690" s="6" t="s">
        <v>78</v>
      </c>
      <c r="I690" s="22">
        <v>530000</v>
      </c>
      <c r="J690" s="22">
        <v>533500</v>
      </c>
      <c r="K690" s="22">
        <v>540000</v>
      </c>
      <c r="L690" s="22">
        <v>493000</v>
      </c>
      <c r="M690" s="22">
        <v>550000</v>
      </c>
      <c r="N690" s="22">
        <v>542000</v>
      </c>
      <c r="O690" s="23">
        <v>64</v>
      </c>
      <c r="P690" s="23">
        <v>60</v>
      </c>
      <c r="Q690" s="23">
        <v>58</v>
      </c>
      <c r="R690" s="22">
        <v>465</v>
      </c>
      <c r="S690" s="22">
        <v>450</v>
      </c>
      <c r="T690" s="24">
        <v>2.1</v>
      </c>
      <c r="U690" s="24">
        <v>-0.19999999999999973</v>
      </c>
      <c r="V690" s="24">
        <v>2.2999999999999998</v>
      </c>
      <c r="W690" s="24">
        <v>1.8</v>
      </c>
      <c r="X690" s="25">
        <v>4.5622641509433959E-2</v>
      </c>
      <c r="Y690" s="24">
        <v>1.2</v>
      </c>
      <c r="Z690" s="24">
        <v>-0.30000000000000004</v>
      </c>
      <c r="AA690" s="24">
        <v>1.5</v>
      </c>
      <c r="AB690" s="24">
        <v>1.3</v>
      </c>
      <c r="AC690" s="26">
        <v>0.36644181061656789</v>
      </c>
      <c r="AD690" s="24">
        <v>8.032016527162158</v>
      </c>
      <c r="AE690" s="6">
        <v>734</v>
      </c>
      <c r="AF690" s="6">
        <v>750</v>
      </c>
      <c r="AG690" s="6">
        <v>530</v>
      </c>
      <c r="AH690" s="27">
        <v>12.577903682719546</v>
      </c>
      <c r="AI690" s="28">
        <v>580000</v>
      </c>
      <c r="AJ690" s="28">
        <v>580000</v>
      </c>
      <c r="AK690" s="28">
        <v>599999</v>
      </c>
      <c r="AL690" s="29">
        <v>0</v>
      </c>
      <c r="AM690" s="29">
        <v>-3.3331722219537036E-2</v>
      </c>
      <c r="AN690" s="6">
        <v>2.1</v>
      </c>
      <c r="AO690" s="27">
        <v>-0.10000000000000009</v>
      </c>
      <c r="AP690" s="6">
        <v>2.2000000000000002</v>
      </c>
      <c r="AQ690" s="26">
        <v>0.10714285714285714</v>
      </c>
      <c r="AR690" s="28">
        <v>480</v>
      </c>
      <c r="AS690" s="28">
        <v>450</v>
      </c>
      <c r="AT690" s="25">
        <v>6.6666666666666666E-2</v>
      </c>
      <c r="AU690" s="26">
        <v>8.4704039839075262E-2</v>
      </c>
      <c r="AV690" s="30">
        <v>1268.96</v>
      </c>
      <c r="AW690" s="24">
        <v>0.64280000000000004</v>
      </c>
      <c r="AX690" s="24">
        <v>0.35720000000000002</v>
      </c>
      <c r="AY690" s="24">
        <v>0.95369999999999999</v>
      </c>
      <c r="AZ690" s="24">
        <v>3.8300000000000001E-2</v>
      </c>
      <c r="BA690" s="24">
        <v>0.51129999999999998</v>
      </c>
      <c r="BB690" s="24">
        <v>0.26719999999999999</v>
      </c>
      <c r="BC690" s="24">
        <v>0.1686</v>
      </c>
      <c r="BD690" s="31">
        <v>2</v>
      </c>
      <c r="BE690" s="23">
        <v>133</v>
      </c>
      <c r="BF690" s="32" t="s">
        <v>3390</v>
      </c>
      <c r="BG690" s="33">
        <v>145.56796873407299</v>
      </c>
      <c r="BH690" s="33">
        <v>-36.721762410415302</v>
      </c>
      <c r="BI690" s="34">
        <f t="shared" si="140"/>
        <v>82</v>
      </c>
      <c r="BJ690" s="34">
        <f t="shared" si="141"/>
        <v>82</v>
      </c>
      <c r="BK690" s="34">
        <f t="shared" si="142"/>
        <v>1</v>
      </c>
      <c r="BL690" s="34">
        <f t="shared" si="143"/>
        <v>72</v>
      </c>
      <c r="BM690" s="34">
        <f t="shared" si="144"/>
        <v>1</v>
      </c>
      <c r="BN690" s="34">
        <f t="shared" si="145"/>
        <v>100</v>
      </c>
      <c r="BO690" s="34">
        <f t="shared" si="146"/>
        <v>80</v>
      </c>
      <c r="BP690" s="34">
        <f t="shared" si="147"/>
        <v>100</v>
      </c>
      <c r="BQ690" s="35">
        <f t="shared" si="148"/>
        <v>100</v>
      </c>
      <c r="BR690" s="34">
        <f t="shared" si="149"/>
        <v>70</v>
      </c>
      <c r="BS690" s="35">
        <f t="shared" si="150"/>
        <v>23</v>
      </c>
      <c r="BT690" s="35">
        <f t="shared" si="151"/>
        <v>97</v>
      </c>
      <c r="BU690" s="35">
        <f t="shared" si="152"/>
        <v>20</v>
      </c>
      <c r="BV690" s="35">
        <f t="shared" si="153"/>
        <v>69</v>
      </c>
    </row>
    <row r="691" spans="2:74" hidden="1" x14ac:dyDescent="0.3">
      <c r="B691" s="6" t="s">
        <v>1015</v>
      </c>
      <c r="C691" s="6">
        <v>204011062</v>
      </c>
      <c r="D691" s="6" t="s">
        <v>606</v>
      </c>
      <c r="E691" s="6" t="s">
        <v>261</v>
      </c>
      <c r="F691" s="6" t="s">
        <v>2708</v>
      </c>
      <c r="G691" s="6" t="s">
        <v>86</v>
      </c>
      <c r="H691" s="6" t="s">
        <v>78</v>
      </c>
      <c r="I691" s="22">
        <v>790000</v>
      </c>
      <c r="J691" s="22">
        <v>780000</v>
      </c>
      <c r="K691" s="22">
        <v>720000</v>
      </c>
      <c r="L691" s="22">
        <v>525000</v>
      </c>
      <c r="M691" s="22">
        <v>525000</v>
      </c>
      <c r="N691" s="22">
        <v>740000</v>
      </c>
      <c r="O691" s="23">
        <v>66</v>
      </c>
      <c r="P691" s="23">
        <v>65</v>
      </c>
      <c r="Q691" s="23">
        <v>67</v>
      </c>
      <c r="R691" s="22">
        <v>480</v>
      </c>
      <c r="S691" s="22">
        <v>450</v>
      </c>
      <c r="T691" s="24">
        <v>1.2</v>
      </c>
      <c r="U691" s="24">
        <v>0</v>
      </c>
      <c r="V691" s="24">
        <v>1.2</v>
      </c>
      <c r="W691" s="24">
        <v>1.7</v>
      </c>
      <c r="X691" s="25">
        <v>3.1594936708860759E-2</v>
      </c>
      <c r="Y691" s="24">
        <v>0.9</v>
      </c>
      <c r="Z691" s="24">
        <v>-0.4</v>
      </c>
      <c r="AA691" s="24">
        <v>1.3</v>
      </c>
      <c r="AB691" s="24">
        <v>1.5</v>
      </c>
      <c r="AC691" s="26">
        <v>0.35071311667056343</v>
      </c>
      <c r="AD691" s="24">
        <v>11.100294958723763</v>
      </c>
      <c r="AE691" s="6">
        <v>734</v>
      </c>
      <c r="AF691" s="6">
        <v>750</v>
      </c>
      <c r="AG691" s="6">
        <v>530</v>
      </c>
      <c r="AH691" s="27">
        <v>12.577903682719546</v>
      </c>
      <c r="AI691" s="28">
        <v>580000</v>
      </c>
      <c r="AJ691" s="28">
        <v>580000</v>
      </c>
      <c r="AK691" s="28">
        <v>599999</v>
      </c>
      <c r="AL691" s="29">
        <v>0</v>
      </c>
      <c r="AM691" s="29">
        <v>-3.3331722219537036E-2</v>
      </c>
      <c r="AN691" s="6">
        <v>2.1</v>
      </c>
      <c r="AO691" s="27">
        <v>-0.10000000000000009</v>
      </c>
      <c r="AP691" s="6">
        <v>2.2000000000000002</v>
      </c>
      <c r="AQ691" s="26">
        <v>0.10714285714285714</v>
      </c>
      <c r="AR691" s="28">
        <v>480</v>
      </c>
      <c r="AS691" s="28">
        <v>450</v>
      </c>
      <c r="AT691" s="25">
        <v>6.6666666666666666E-2</v>
      </c>
      <c r="AU691" s="26">
        <v>8.4704039839075262E-2</v>
      </c>
      <c r="AV691" s="30">
        <v>1368.64</v>
      </c>
      <c r="AW691" s="24">
        <v>0.65459999999999996</v>
      </c>
      <c r="AX691" s="24">
        <v>0.34539999999999998</v>
      </c>
      <c r="AY691" s="24">
        <v>0.9819</v>
      </c>
      <c r="AZ691" s="24">
        <v>4.1999999999999997E-3</v>
      </c>
      <c r="BA691" s="24">
        <v>0.50509999999999999</v>
      </c>
      <c r="BB691" s="24">
        <v>0.31759999999999999</v>
      </c>
      <c r="BC691" s="24">
        <v>0.13189999999999999</v>
      </c>
      <c r="BD691" s="31">
        <v>4.5</v>
      </c>
      <c r="BE691" s="23">
        <v>75</v>
      </c>
      <c r="BF691" s="32" t="s">
        <v>3391</v>
      </c>
      <c r="BG691" s="33">
        <v>145.38129812096301</v>
      </c>
      <c r="BH691" s="33">
        <v>-37.228793292719601</v>
      </c>
      <c r="BI691" s="34">
        <f t="shared" si="140"/>
        <v>97</v>
      </c>
      <c r="BJ691" s="34">
        <f t="shared" si="141"/>
        <v>82</v>
      </c>
      <c r="BK691" s="34">
        <f t="shared" si="142"/>
        <v>1</v>
      </c>
      <c r="BL691" s="34">
        <f t="shared" si="143"/>
        <v>72</v>
      </c>
      <c r="BM691" s="34">
        <f t="shared" si="144"/>
        <v>1</v>
      </c>
      <c r="BN691" s="34">
        <f t="shared" si="145"/>
        <v>100</v>
      </c>
      <c r="BO691" s="34">
        <f t="shared" si="146"/>
        <v>92</v>
      </c>
      <c r="BP691" s="34">
        <f t="shared" si="147"/>
        <v>100</v>
      </c>
      <c r="BQ691" s="35">
        <f t="shared" si="148"/>
        <v>56</v>
      </c>
      <c r="BR691" s="34">
        <f t="shared" si="149"/>
        <v>40</v>
      </c>
      <c r="BS691" s="35">
        <f t="shared" si="150"/>
        <v>34</v>
      </c>
      <c r="BT691" s="35">
        <f t="shared" si="151"/>
        <v>100</v>
      </c>
      <c r="BU691" s="35">
        <f t="shared" si="152"/>
        <v>45</v>
      </c>
      <c r="BV691" s="35">
        <f t="shared" si="153"/>
        <v>69</v>
      </c>
    </row>
    <row r="692" spans="2:74" hidden="1" x14ac:dyDescent="0.3">
      <c r="B692" s="6" t="s">
        <v>1016</v>
      </c>
      <c r="C692" s="6">
        <v>208021180</v>
      </c>
      <c r="D692" s="6" t="s">
        <v>970</v>
      </c>
      <c r="E692" s="6" t="s">
        <v>179</v>
      </c>
      <c r="F692" s="6" t="s">
        <v>689</v>
      </c>
      <c r="G692" s="6" t="s">
        <v>86</v>
      </c>
      <c r="H692" s="6" t="s">
        <v>78</v>
      </c>
      <c r="I692" s="22">
        <v>1300000</v>
      </c>
      <c r="J692" s="22">
        <v>1347500</v>
      </c>
      <c r="K692" s="22">
        <v>1501500</v>
      </c>
      <c r="L692" s="22">
        <v>1500000</v>
      </c>
      <c r="M692" s="22">
        <v>1435000</v>
      </c>
      <c r="N692" s="22">
        <v>1440000</v>
      </c>
      <c r="O692" s="23">
        <v>25</v>
      </c>
      <c r="P692" s="23">
        <v>26</v>
      </c>
      <c r="Q692" s="23">
        <v>27</v>
      </c>
      <c r="R692" s="22">
        <v>675</v>
      </c>
      <c r="S692" s="22">
        <v>650</v>
      </c>
      <c r="T692" s="24">
        <v>2.4</v>
      </c>
      <c r="U692" s="24">
        <v>0</v>
      </c>
      <c r="V692" s="24">
        <v>2.4</v>
      </c>
      <c r="W692" s="24">
        <v>2.4</v>
      </c>
      <c r="X692" s="25">
        <v>2.7E-2</v>
      </c>
      <c r="Y692" s="24">
        <v>2.5</v>
      </c>
      <c r="Z692" s="24">
        <v>-0.5</v>
      </c>
      <c r="AA692" s="24">
        <v>3</v>
      </c>
      <c r="AB692" s="24">
        <v>2.9</v>
      </c>
      <c r="AC692" s="26">
        <v>0.29298909646503229</v>
      </c>
      <c r="AD692" s="24">
        <v>10.851448017223417</v>
      </c>
      <c r="AE692" s="6">
        <v>99</v>
      </c>
      <c r="AF692" s="6">
        <v>158</v>
      </c>
      <c r="AG692" s="6">
        <v>130</v>
      </c>
      <c r="AH692" s="27">
        <v>1.4850948509485096</v>
      </c>
      <c r="AI692" s="28">
        <v>1565000</v>
      </c>
      <c r="AJ692" s="28">
        <v>1560000</v>
      </c>
      <c r="AK692" s="28">
        <v>1560000</v>
      </c>
      <c r="AL692" s="29">
        <v>3.205128205128205E-3</v>
      </c>
      <c r="AM692" s="29">
        <v>3.205128205128205E-3</v>
      </c>
      <c r="AN692" s="6">
        <v>2.4</v>
      </c>
      <c r="AO692" s="27">
        <v>0</v>
      </c>
      <c r="AP692" s="6">
        <v>2.4</v>
      </c>
      <c r="AQ692" s="26">
        <v>4.423963133640553E-2</v>
      </c>
      <c r="AR692" s="28">
        <v>800</v>
      </c>
      <c r="AS692" s="28">
        <v>770</v>
      </c>
      <c r="AT692" s="25">
        <v>3.896103896103896E-2</v>
      </c>
      <c r="AU692" s="26">
        <v>-0.13564515494904894</v>
      </c>
      <c r="AV692" s="30">
        <v>2303.84</v>
      </c>
      <c r="AW692" s="24">
        <v>0.6946</v>
      </c>
      <c r="AX692" s="24">
        <v>0.3054</v>
      </c>
      <c r="AY692" s="24">
        <v>0.53610000000000002</v>
      </c>
      <c r="AZ692" s="24">
        <v>0.31230000000000002</v>
      </c>
      <c r="BA692" s="24">
        <v>0.31269999999999998</v>
      </c>
      <c r="BB692" s="24">
        <v>0.31680000000000003</v>
      </c>
      <c r="BC692" s="24">
        <v>0.34710000000000002</v>
      </c>
      <c r="BD692" s="31">
        <v>9</v>
      </c>
      <c r="BE692" s="23">
        <v>14</v>
      </c>
      <c r="BF692" s="32" t="s">
        <v>3392</v>
      </c>
      <c r="BG692" s="33">
        <v>145.081241521615</v>
      </c>
      <c r="BH692" s="33">
        <v>-37.900545011048798</v>
      </c>
      <c r="BI692" s="34">
        <f t="shared" si="140"/>
        <v>77</v>
      </c>
      <c r="BJ692" s="34">
        <f t="shared" si="141"/>
        <v>77</v>
      </c>
      <c r="BK692" s="34">
        <f t="shared" si="142"/>
        <v>100</v>
      </c>
      <c r="BL692" s="34">
        <f t="shared" si="143"/>
        <v>100</v>
      </c>
      <c r="BM692" s="34">
        <f t="shared" si="144"/>
        <v>3</v>
      </c>
      <c r="BN692" s="34">
        <f t="shared" si="145"/>
        <v>53</v>
      </c>
      <c r="BO692" s="34">
        <f t="shared" si="146"/>
        <v>100</v>
      </c>
      <c r="BP692" s="34">
        <f t="shared" si="147"/>
        <v>59</v>
      </c>
      <c r="BQ692" s="35">
        <f t="shared" si="148"/>
        <v>41</v>
      </c>
      <c r="BR692" s="34">
        <f t="shared" si="149"/>
        <v>42</v>
      </c>
      <c r="BS692" s="35">
        <f t="shared" si="150"/>
        <v>72</v>
      </c>
      <c r="BT692" s="35">
        <f t="shared" si="151"/>
        <v>75</v>
      </c>
      <c r="BU692" s="35">
        <f t="shared" si="152"/>
        <v>90</v>
      </c>
      <c r="BV692" s="35">
        <f t="shared" si="153"/>
        <v>69</v>
      </c>
    </row>
    <row r="693" spans="2:74" hidden="1" x14ac:dyDescent="0.3">
      <c r="B693" s="6" t="s">
        <v>1017</v>
      </c>
      <c r="C693" s="6">
        <v>401061021</v>
      </c>
      <c r="D693" s="6" t="s">
        <v>948</v>
      </c>
      <c r="E693" s="6" t="s">
        <v>343</v>
      </c>
      <c r="F693" s="6" t="s">
        <v>2379</v>
      </c>
      <c r="G693" s="6" t="s">
        <v>82</v>
      </c>
      <c r="H693" s="6" t="s">
        <v>78</v>
      </c>
      <c r="I693" s="22">
        <v>1260147</v>
      </c>
      <c r="J693" s="22">
        <v>1248000</v>
      </c>
      <c r="K693" s="22">
        <v>1125000</v>
      </c>
      <c r="L693" s="22">
        <v>1270000</v>
      </c>
      <c r="M693" s="22">
        <v>1265000</v>
      </c>
      <c r="N693" s="22">
        <v>1200500</v>
      </c>
      <c r="O693" s="23">
        <v>18</v>
      </c>
      <c r="P693" s="23">
        <v>19</v>
      </c>
      <c r="Q693" s="23">
        <v>19</v>
      </c>
      <c r="R693" s="22">
        <v>630</v>
      </c>
      <c r="S693" s="22">
        <v>600</v>
      </c>
      <c r="T693" s="24">
        <v>2.4</v>
      </c>
      <c r="U693" s="24">
        <v>0.29999999999999982</v>
      </c>
      <c r="V693" s="24">
        <v>2.1</v>
      </c>
      <c r="W693" s="24">
        <v>1.7</v>
      </c>
      <c r="X693" s="25">
        <v>2.5996967020514274E-2</v>
      </c>
      <c r="Y693" s="24">
        <v>2.7</v>
      </c>
      <c r="Z693" s="24">
        <v>-0.79999999999999982</v>
      </c>
      <c r="AA693" s="24">
        <v>3.5</v>
      </c>
      <c r="AB693" s="24">
        <v>3.6</v>
      </c>
      <c r="AC693" s="26">
        <v>0.27860326894502224</v>
      </c>
      <c r="AD693" s="24">
        <v>10.716760486912788</v>
      </c>
      <c r="AE693" s="6">
        <v>56</v>
      </c>
      <c r="AF693" s="6">
        <v>78</v>
      </c>
      <c r="AG693" s="6">
        <v>49</v>
      </c>
      <c r="AH693" s="27">
        <v>2.8421052631578947</v>
      </c>
      <c r="AI693" s="28">
        <v>1316250</v>
      </c>
      <c r="AJ693" s="28">
        <v>1155000</v>
      </c>
      <c r="AK693" s="28">
        <v>1100000</v>
      </c>
      <c r="AL693" s="29">
        <v>0.1396103896103896</v>
      </c>
      <c r="AM693" s="29">
        <v>0.19659090909090909</v>
      </c>
      <c r="AN693" s="6">
        <v>2.2999999999999998</v>
      </c>
      <c r="AO693" s="27">
        <v>0.29999999999999982</v>
      </c>
      <c r="AP693" s="6">
        <v>2</v>
      </c>
      <c r="AQ693" s="26">
        <v>0.1190099833610649</v>
      </c>
      <c r="AR693" s="28">
        <v>650</v>
      </c>
      <c r="AS693" s="28">
        <v>620</v>
      </c>
      <c r="AT693" s="25">
        <v>4.8387096774193547E-2</v>
      </c>
      <c r="AU693" s="26">
        <v>0.34659373280783279</v>
      </c>
      <c r="AV693" s="30">
        <v>2261.2800000000002</v>
      </c>
      <c r="AW693" s="24">
        <v>0.6764</v>
      </c>
      <c r="AX693" s="24">
        <v>0.3236</v>
      </c>
      <c r="AY693" s="24">
        <v>0.68440000000000001</v>
      </c>
      <c r="AZ693" s="24">
        <v>0.16700000000000001</v>
      </c>
      <c r="BA693" s="24">
        <v>0.3009</v>
      </c>
      <c r="BB693" s="24">
        <v>0.33229999999999998</v>
      </c>
      <c r="BC693" s="24">
        <v>0.34</v>
      </c>
      <c r="BD693" s="31">
        <v>8</v>
      </c>
      <c r="BE693" s="23">
        <v>4</v>
      </c>
      <c r="BF693" s="32" t="s">
        <v>3393</v>
      </c>
      <c r="BG693" s="33">
        <v>138.59297944675001</v>
      </c>
      <c r="BH693" s="33">
        <v>-34.884151577712501</v>
      </c>
      <c r="BI693" s="34">
        <f t="shared" si="140"/>
        <v>77</v>
      </c>
      <c r="BJ693" s="34">
        <f t="shared" si="141"/>
        <v>79</v>
      </c>
      <c r="BK693" s="34">
        <f t="shared" si="142"/>
        <v>90</v>
      </c>
      <c r="BL693" s="34">
        <f t="shared" si="143"/>
        <v>1</v>
      </c>
      <c r="BM693" s="34">
        <f t="shared" si="144"/>
        <v>70</v>
      </c>
      <c r="BN693" s="34">
        <f t="shared" si="145"/>
        <v>100</v>
      </c>
      <c r="BO693" s="34">
        <f t="shared" si="146"/>
        <v>100</v>
      </c>
      <c r="BP693" s="34">
        <f t="shared" si="147"/>
        <v>56</v>
      </c>
      <c r="BQ693" s="35">
        <f t="shared" si="148"/>
        <v>37</v>
      </c>
      <c r="BR693" s="34">
        <f t="shared" si="149"/>
        <v>43</v>
      </c>
      <c r="BS693" s="35">
        <f t="shared" si="150"/>
        <v>81</v>
      </c>
      <c r="BT693" s="35">
        <f t="shared" si="151"/>
        <v>72</v>
      </c>
      <c r="BU693" s="35">
        <f t="shared" si="152"/>
        <v>80</v>
      </c>
      <c r="BV693" s="35">
        <f t="shared" si="153"/>
        <v>69</v>
      </c>
    </row>
    <row r="694" spans="2:74" hidden="1" x14ac:dyDescent="0.3">
      <c r="B694" s="6" t="s">
        <v>1018</v>
      </c>
      <c r="C694" s="6">
        <v>103021065</v>
      </c>
      <c r="D694" s="6" t="s">
        <v>99</v>
      </c>
      <c r="E694" s="6" t="s">
        <v>100</v>
      </c>
      <c r="F694" s="6" t="s">
        <v>2691</v>
      </c>
      <c r="G694" s="6" t="s">
        <v>77</v>
      </c>
      <c r="H694" s="6" t="s">
        <v>78</v>
      </c>
      <c r="I694" s="22">
        <v>500000</v>
      </c>
      <c r="J694" s="22">
        <v>500000</v>
      </c>
      <c r="K694" s="22">
        <v>460000</v>
      </c>
      <c r="L694" s="22">
        <v>420000</v>
      </c>
      <c r="M694" s="22">
        <v>475000</v>
      </c>
      <c r="N694" s="22">
        <v>445000</v>
      </c>
      <c r="O694" s="23">
        <v>77</v>
      </c>
      <c r="P694" s="23">
        <v>77</v>
      </c>
      <c r="Q694" s="23">
        <v>73</v>
      </c>
      <c r="R694" s="22">
        <v>425</v>
      </c>
      <c r="S694" s="22">
        <v>400</v>
      </c>
      <c r="T694" s="24">
        <v>1.7</v>
      </c>
      <c r="U694" s="24">
        <v>-0.30000000000000004</v>
      </c>
      <c r="V694" s="24">
        <v>2</v>
      </c>
      <c r="W694" s="24">
        <v>2.2000000000000002</v>
      </c>
      <c r="X694" s="25">
        <v>4.4200000000000003E-2</v>
      </c>
      <c r="Y694" s="24">
        <v>2.1</v>
      </c>
      <c r="Z694" s="24">
        <v>-0.60000000000000009</v>
      </c>
      <c r="AA694" s="24">
        <v>2.7</v>
      </c>
      <c r="AB694" s="24">
        <v>2.2999999999999998</v>
      </c>
      <c r="AC694" s="26">
        <v>0.3018808955563132</v>
      </c>
      <c r="AD694" s="24">
        <v>6.8298845148487146</v>
      </c>
      <c r="AE694" s="6">
        <v>306</v>
      </c>
      <c r="AF694" s="6">
        <v>340</v>
      </c>
      <c r="AG694" s="6">
        <v>322</v>
      </c>
      <c r="AH694" s="27">
        <v>7.7756286266924564</v>
      </c>
      <c r="AI694" s="28">
        <v>439000</v>
      </c>
      <c r="AJ694" s="28">
        <v>385500</v>
      </c>
      <c r="AK694" s="28">
        <v>395000</v>
      </c>
      <c r="AL694" s="29">
        <v>0.13878080415045396</v>
      </c>
      <c r="AM694" s="29">
        <v>0.11139240506329114</v>
      </c>
      <c r="AN694" s="6">
        <v>1.5</v>
      </c>
      <c r="AO694" s="27">
        <v>-0.19999999999999996</v>
      </c>
      <c r="AP694" s="6">
        <v>1.7</v>
      </c>
      <c r="AQ694" s="26">
        <v>9.4462901439645627E-2</v>
      </c>
      <c r="AR694" s="28">
        <v>410</v>
      </c>
      <c r="AS694" s="28">
        <v>400</v>
      </c>
      <c r="AT694" s="25">
        <v>2.5000000000000001E-2</v>
      </c>
      <c r="AU694" s="26">
        <v>0.2846446058387726</v>
      </c>
      <c r="AV694" s="30">
        <v>1407.8400000000001</v>
      </c>
      <c r="AW694" s="24">
        <v>0.6673</v>
      </c>
      <c r="AX694" s="24">
        <v>0.3327</v>
      </c>
      <c r="AY694" s="24">
        <v>0.90139999999999998</v>
      </c>
      <c r="AZ694" s="24">
        <v>4.2599999999999999E-2</v>
      </c>
      <c r="BA694" s="24">
        <v>0.38629999999999998</v>
      </c>
      <c r="BB694" s="24">
        <v>0.29459999999999997</v>
      </c>
      <c r="BC694" s="24">
        <v>0.26150000000000001</v>
      </c>
      <c r="BD694" s="31">
        <v>2</v>
      </c>
      <c r="BE694" s="23">
        <v>305</v>
      </c>
      <c r="BF694" s="32" t="s">
        <v>3394</v>
      </c>
      <c r="BG694" s="33">
        <v>147.946235256157</v>
      </c>
      <c r="BH694" s="33">
        <v>-33.453235526064603</v>
      </c>
      <c r="BI694" s="34">
        <f t="shared" si="140"/>
        <v>88</v>
      </c>
      <c r="BJ694" s="34">
        <f t="shared" si="141"/>
        <v>92</v>
      </c>
      <c r="BK694" s="34">
        <f t="shared" si="142"/>
        <v>29</v>
      </c>
      <c r="BL694" s="34">
        <f t="shared" si="143"/>
        <v>6</v>
      </c>
      <c r="BM694" s="34">
        <f t="shared" si="144"/>
        <v>70</v>
      </c>
      <c r="BN694" s="34">
        <f t="shared" si="145"/>
        <v>100</v>
      </c>
      <c r="BO694" s="34">
        <f t="shared" si="146"/>
        <v>54</v>
      </c>
      <c r="BP694" s="34">
        <f t="shared" si="147"/>
        <v>75</v>
      </c>
      <c r="BQ694" s="35">
        <f t="shared" si="148"/>
        <v>97</v>
      </c>
      <c r="BR694" s="34">
        <f t="shared" si="149"/>
        <v>82</v>
      </c>
      <c r="BS694" s="35">
        <f t="shared" si="150"/>
        <v>66</v>
      </c>
      <c r="BT694" s="35">
        <f t="shared" si="151"/>
        <v>82</v>
      </c>
      <c r="BU694" s="35">
        <f t="shared" si="152"/>
        <v>20</v>
      </c>
      <c r="BV694" s="35">
        <f t="shared" si="153"/>
        <v>69</v>
      </c>
    </row>
    <row r="695" spans="2:74" x14ac:dyDescent="0.3">
      <c r="B695" s="6" t="s">
        <v>1019</v>
      </c>
      <c r="C695" s="6">
        <v>105031100</v>
      </c>
      <c r="D695" s="6" t="s">
        <v>143</v>
      </c>
      <c r="E695" s="6" t="s">
        <v>144</v>
      </c>
      <c r="F695" s="6" t="s">
        <v>143</v>
      </c>
      <c r="G695" s="6" t="s">
        <v>77</v>
      </c>
      <c r="H695" s="6" t="s">
        <v>78</v>
      </c>
      <c r="I695" s="22">
        <v>545000</v>
      </c>
      <c r="J695" s="22">
        <v>540750</v>
      </c>
      <c r="K695" s="22">
        <v>535500</v>
      </c>
      <c r="L695" s="22">
        <v>543000</v>
      </c>
      <c r="M695" s="22">
        <v>535000</v>
      </c>
      <c r="N695" s="22">
        <v>508000</v>
      </c>
      <c r="O695" s="23">
        <v>35</v>
      </c>
      <c r="P695" s="23">
        <v>37</v>
      </c>
      <c r="Q695" s="23">
        <v>37</v>
      </c>
      <c r="R695" s="22">
        <v>450</v>
      </c>
      <c r="S695" s="22">
        <v>450</v>
      </c>
      <c r="T695" s="24">
        <v>2.4</v>
      </c>
      <c r="U695" s="24">
        <v>-0.10000000000000009</v>
      </c>
      <c r="V695" s="24">
        <v>2.5</v>
      </c>
      <c r="W695" s="24">
        <v>1.6</v>
      </c>
      <c r="X695" s="25">
        <v>4.293577981651376E-2</v>
      </c>
      <c r="Y695" s="24">
        <v>2.9</v>
      </c>
      <c r="Z695" s="24">
        <v>-1.1999999999999997</v>
      </c>
      <c r="AA695" s="24">
        <v>4.0999999999999996</v>
      </c>
      <c r="AB695" s="24">
        <v>4.5</v>
      </c>
      <c r="AC695" s="26">
        <v>0.23930060410108053</v>
      </c>
      <c r="AD695" s="24">
        <v>5.5734542408157655</v>
      </c>
      <c r="AE695" s="6">
        <v>295</v>
      </c>
      <c r="AF695" s="6">
        <v>335</v>
      </c>
      <c r="AG695" s="6">
        <v>315</v>
      </c>
      <c r="AH695" s="27">
        <v>4.8666666666666663</v>
      </c>
      <c r="AI695" s="28">
        <v>530000</v>
      </c>
      <c r="AJ695" s="28">
        <v>505000</v>
      </c>
      <c r="AK695" s="28">
        <v>472000</v>
      </c>
      <c r="AL695" s="29">
        <v>4.9504950495049507E-2</v>
      </c>
      <c r="AM695" s="29">
        <v>0.1228813559322034</v>
      </c>
      <c r="AN695" s="6">
        <v>1.8</v>
      </c>
      <c r="AO695" s="27">
        <v>0.10000000000000009</v>
      </c>
      <c r="AP695" s="6">
        <v>1.7</v>
      </c>
      <c r="AQ695" s="26">
        <v>7.6666666666666675E-2</v>
      </c>
      <c r="AR695" s="28">
        <v>500</v>
      </c>
      <c r="AS695" s="28">
        <v>470</v>
      </c>
      <c r="AT695" s="25">
        <v>6.3829787234042548E-2</v>
      </c>
      <c r="AU695" s="26">
        <v>0.26351229979901314</v>
      </c>
      <c r="AV695" s="30">
        <v>1880.4800000000002</v>
      </c>
      <c r="AW695" s="24">
        <v>0.71679999999999999</v>
      </c>
      <c r="AX695" s="24">
        <v>0.28320000000000001</v>
      </c>
      <c r="AY695" s="24">
        <v>0.82630000000000003</v>
      </c>
      <c r="AZ695" s="24">
        <v>0.1396</v>
      </c>
      <c r="BA695" s="24">
        <v>0.2712</v>
      </c>
      <c r="BB695" s="24">
        <v>0.34200000000000003</v>
      </c>
      <c r="BC695" s="24">
        <v>0.36249999999999999</v>
      </c>
      <c r="BD695" s="31">
        <v>3.5</v>
      </c>
      <c r="BE695" s="23">
        <v>296</v>
      </c>
      <c r="BF695" s="32" t="s">
        <v>3395</v>
      </c>
      <c r="BG695" s="33">
        <v>148.67904736368999</v>
      </c>
      <c r="BH695" s="33">
        <v>-32.251754737052003</v>
      </c>
      <c r="BI695" s="34">
        <f t="shared" si="140"/>
        <v>77</v>
      </c>
      <c r="BJ695" s="34">
        <f t="shared" si="141"/>
        <v>87</v>
      </c>
      <c r="BK695" s="34">
        <f t="shared" si="142"/>
        <v>65</v>
      </c>
      <c r="BL695" s="34">
        <f t="shared" si="143"/>
        <v>13</v>
      </c>
      <c r="BM695" s="34">
        <f t="shared" si="144"/>
        <v>26</v>
      </c>
      <c r="BN695" s="34">
        <f t="shared" si="145"/>
        <v>100</v>
      </c>
      <c r="BO695" s="34">
        <f t="shared" si="146"/>
        <v>55</v>
      </c>
      <c r="BP695" s="34">
        <f t="shared" si="147"/>
        <v>50</v>
      </c>
      <c r="BQ695" s="35">
        <f t="shared" si="148"/>
        <v>93</v>
      </c>
      <c r="BR695" s="34">
        <f t="shared" si="149"/>
        <v>94</v>
      </c>
      <c r="BS695" s="35">
        <f t="shared" si="150"/>
        <v>100</v>
      </c>
      <c r="BT695" s="35">
        <f t="shared" si="151"/>
        <v>69</v>
      </c>
      <c r="BU695" s="35">
        <f t="shared" si="152"/>
        <v>35</v>
      </c>
      <c r="BV695" s="35">
        <f t="shared" si="153"/>
        <v>69</v>
      </c>
    </row>
    <row r="696" spans="2:74" hidden="1" x14ac:dyDescent="0.3">
      <c r="B696" s="6" t="s">
        <v>1020</v>
      </c>
      <c r="C696" s="6">
        <v>107011131</v>
      </c>
      <c r="D696" s="6" t="s">
        <v>379</v>
      </c>
      <c r="E696" s="6" t="s">
        <v>380</v>
      </c>
      <c r="F696" s="6" t="s">
        <v>504</v>
      </c>
      <c r="G696" s="6" t="s">
        <v>77</v>
      </c>
      <c r="H696" s="6" t="s">
        <v>78</v>
      </c>
      <c r="I696" s="22">
        <v>800000</v>
      </c>
      <c r="J696" s="22">
        <v>800000</v>
      </c>
      <c r="K696" s="22">
        <v>795000</v>
      </c>
      <c r="L696" s="22">
        <v>816350</v>
      </c>
      <c r="M696" s="22">
        <v>810000</v>
      </c>
      <c r="N696" s="22">
        <v>770000</v>
      </c>
      <c r="O696" s="23">
        <v>22</v>
      </c>
      <c r="P696" s="23">
        <v>22</v>
      </c>
      <c r="Q696" s="23">
        <v>25</v>
      </c>
      <c r="R696" s="22">
        <v>620</v>
      </c>
      <c r="S696" s="22">
        <v>600</v>
      </c>
      <c r="T696" s="24">
        <v>2.7</v>
      </c>
      <c r="U696" s="24">
        <v>-0.29999999999999982</v>
      </c>
      <c r="V696" s="24">
        <v>3</v>
      </c>
      <c r="W696" s="24">
        <v>3.1</v>
      </c>
      <c r="X696" s="25">
        <v>4.0300000000000002E-2</v>
      </c>
      <c r="Y696" s="24">
        <v>1.6</v>
      </c>
      <c r="Z696" s="24">
        <v>-0.5</v>
      </c>
      <c r="AA696" s="24">
        <v>2.1</v>
      </c>
      <c r="AB696" s="24">
        <v>2.6</v>
      </c>
      <c r="AC696" s="26">
        <v>0.38309441423628271</v>
      </c>
      <c r="AD696" s="24">
        <v>9.5060648693866678</v>
      </c>
      <c r="AE696" s="6">
        <v>173</v>
      </c>
      <c r="AF696" s="6">
        <v>218</v>
      </c>
      <c r="AG696" s="6">
        <v>183</v>
      </c>
      <c r="AH696" s="27">
        <v>3.1261872455902306</v>
      </c>
      <c r="AI696" s="28">
        <v>865000</v>
      </c>
      <c r="AJ696" s="28">
        <v>820000</v>
      </c>
      <c r="AK696" s="28">
        <v>790000</v>
      </c>
      <c r="AL696" s="29">
        <v>5.4878048780487805E-2</v>
      </c>
      <c r="AM696" s="29">
        <v>9.49367088607595E-2</v>
      </c>
      <c r="AN696" s="6">
        <v>2.5</v>
      </c>
      <c r="AO696" s="27">
        <v>-0.20000000000000018</v>
      </c>
      <c r="AP696" s="6">
        <v>2.7</v>
      </c>
      <c r="AQ696" s="26">
        <v>0.10595238095238095</v>
      </c>
      <c r="AR696" s="28">
        <v>650</v>
      </c>
      <c r="AS696" s="28">
        <v>620</v>
      </c>
      <c r="AT696" s="25">
        <v>4.8387096774193547E-2</v>
      </c>
      <c r="AU696" s="26">
        <v>7.4539706342983458E-2</v>
      </c>
      <c r="AV696" s="30">
        <v>1618.4</v>
      </c>
      <c r="AW696" s="24">
        <v>0.73319999999999996</v>
      </c>
      <c r="AX696" s="24">
        <v>0.26679999999999998</v>
      </c>
      <c r="AY696" s="24">
        <v>0.8488</v>
      </c>
      <c r="AZ696" s="24">
        <v>0.1255</v>
      </c>
      <c r="BA696" s="24">
        <v>0.37190000000000001</v>
      </c>
      <c r="BB696" s="24">
        <v>0.3639</v>
      </c>
      <c r="BC696" s="24">
        <v>0.23699999999999999</v>
      </c>
      <c r="BD696" s="31">
        <v>3</v>
      </c>
      <c r="BE696" s="23">
        <v>83</v>
      </c>
      <c r="BF696" s="32" t="s">
        <v>3396</v>
      </c>
      <c r="BG696" s="33">
        <v>150.76348589868101</v>
      </c>
      <c r="BH696" s="33">
        <v>-34.517046206037797</v>
      </c>
      <c r="BI696" s="34">
        <f t="shared" si="140"/>
        <v>72</v>
      </c>
      <c r="BJ696" s="34">
        <f t="shared" si="141"/>
        <v>75</v>
      </c>
      <c r="BK696" s="34">
        <f t="shared" si="142"/>
        <v>86</v>
      </c>
      <c r="BL696" s="34">
        <f t="shared" si="143"/>
        <v>75</v>
      </c>
      <c r="BM696" s="34">
        <f t="shared" si="144"/>
        <v>28</v>
      </c>
      <c r="BN696" s="34">
        <f t="shared" si="145"/>
        <v>100</v>
      </c>
      <c r="BO696" s="34">
        <f t="shared" si="146"/>
        <v>90</v>
      </c>
      <c r="BP696" s="34">
        <f t="shared" si="147"/>
        <v>72</v>
      </c>
      <c r="BQ696" s="35">
        <f t="shared" si="148"/>
        <v>84</v>
      </c>
      <c r="BR696" s="34">
        <f t="shared" si="149"/>
        <v>55</v>
      </c>
      <c r="BS696" s="35">
        <f t="shared" si="150"/>
        <v>12</v>
      </c>
      <c r="BT696" s="35">
        <f t="shared" si="151"/>
        <v>90</v>
      </c>
      <c r="BU696" s="35">
        <f t="shared" si="152"/>
        <v>30</v>
      </c>
      <c r="BV696" s="35">
        <f t="shared" si="153"/>
        <v>69</v>
      </c>
    </row>
    <row r="697" spans="2:74" hidden="1" x14ac:dyDescent="0.3">
      <c r="B697" s="6" t="s">
        <v>1021</v>
      </c>
      <c r="C697" s="6">
        <v>109011175</v>
      </c>
      <c r="D697" s="6" t="s">
        <v>1022</v>
      </c>
      <c r="E697" s="6" t="s">
        <v>354</v>
      </c>
      <c r="F697" s="6" t="s">
        <v>2691</v>
      </c>
      <c r="G697" s="6" t="s">
        <v>77</v>
      </c>
      <c r="H697" s="6" t="s">
        <v>78</v>
      </c>
      <c r="I697" s="22">
        <v>575000</v>
      </c>
      <c r="J697" s="22">
        <v>575000</v>
      </c>
      <c r="K697" s="22">
        <v>523800</v>
      </c>
      <c r="L697" s="22">
        <v>425000</v>
      </c>
      <c r="M697" s="22">
        <v>449000</v>
      </c>
      <c r="N697" s="22">
        <v>405000</v>
      </c>
      <c r="O697" s="23">
        <v>54</v>
      </c>
      <c r="P697" s="23">
        <v>55</v>
      </c>
      <c r="Q697" s="23">
        <v>54</v>
      </c>
      <c r="R697" s="22">
        <v>440</v>
      </c>
      <c r="S697" s="22">
        <v>420</v>
      </c>
      <c r="T697" s="24">
        <v>1.4</v>
      </c>
      <c r="U697" s="24">
        <v>-0.10000000000000009</v>
      </c>
      <c r="V697" s="24">
        <v>1.5</v>
      </c>
      <c r="W697" s="24">
        <v>2</v>
      </c>
      <c r="X697" s="25">
        <v>3.9791304347826087E-2</v>
      </c>
      <c r="Y697" s="24">
        <v>1.2</v>
      </c>
      <c r="Z697" s="24">
        <v>-0.30000000000000004</v>
      </c>
      <c r="AA697" s="24">
        <v>1.5</v>
      </c>
      <c r="AB697" s="24">
        <v>1.6</v>
      </c>
      <c r="AC697" s="26">
        <v>0.25879917184265011</v>
      </c>
      <c r="AD697" s="24">
        <v>6.5039127539127533</v>
      </c>
      <c r="AE697" s="6">
        <v>240</v>
      </c>
      <c r="AF697" s="6">
        <v>301</v>
      </c>
      <c r="AG697" s="6">
        <v>270</v>
      </c>
      <c r="AH697" s="27">
        <v>4.4978038067349928</v>
      </c>
      <c r="AI697" s="28">
        <v>545000</v>
      </c>
      <c r="AJ697" s="28">
        <v>515000</v>
      </c>
      <c r="AK697" s="28">
        <v>490000</v>
      </c>
      <c r="AL697" s="29">
        <v>5.8252427184466021E-2</v>
      </c>
      <c r="AM697" s="29">
        <v>0.11224489795918367</v>
      </c>
      <c r="AN697" s="6">
        <v>2.4</v>
      </c>
      <c r="AO697" s="27">
        <v>-0.39999999999999991</v>
      </c>
      <c r="AP697" s="6">
        <v>2.8</v>
      </c>
      <c r="AQ697" s="26">
        <v>8.6484174508126593E-2</v>
      </c>
      <c r="AR697" s="28">
        <v>510</v>
      </c>
      <c r="AS697" s="28">
        <v>475</v>
      </c>
      <c r="AT697" s="25">
        <v>7.3684210526315783E-2</v>
      </c>
      <c r="AU697" s="26">
        <v>0.30169986645126545</v>
      </c>
      <c r="AV697" s="30">
        <v>1700.16</v>
      </c>
      <c r="AW697" s="24">
        <v>0.74450000000000005</v>
      </c>
      <c r="AX697" s="24">
        <v>0.2555</v>
      </c>
      <c r="AY697" s="24">
        <v>0.97660000000000002</v>
      </c>
      <c r="AZ697" s="24">
        <v>1.77E-2</v>
      </c>
      <c r="BA697" s="24">
        <v>0.4264</v>
      </c>
      <c r="BB697" s="24">
        <v>0.37680000000000002</v>
      </c>
      <c r="BC697" s="24">
        <v>0.14169999999999999</v>
      </c>
      <c r="BD697" s="31">
        <v>1</v>
      </c>
      <c r="BE697" s="23">
        <v>420</v>
      </c>
      <c r="BF697" s="32" t="s">
        <v>3397</v>
      </c>
      <c r="BG697" s="33">
        <v>147.218520417637</v>
      </c>
      <c r="BH697" s="33">
        <v>-35.7565234843361</v>
      </c>
      <c r="BI697" s="34">
        <f t="shared" si="140"/>
        <v>93</v>
      </c>
      <c r="BJ697" s="34">
        <f t="shared" si="141"/>
        <v>77</v>
      </c>
      <c r="BK697" s="34">
        <f t="shared" si="142"/>
        <v>69</v>
      </c>
      <c r="BL697" s="34">
        <f t="shared" si="143"/>
        <v>1</v>
      </c>
      <c r="BM697" s="34">
        <f t="shared" si="144"/>
        <v>30</v>
      </c>
      <c r="BN697" s="34">
        <f t="shared" si="145"/>
        <v>100</v>
      </c>
      <c r="BO697" s="34">
        <f t="shared" si="146"/>
        <v>39</v>
      </c>
      <c r="BP697" s="34">
        <f t="shared" si="147"/>
        <v>84</v>
      </c>
      <c r="BQ697" s="35">
        <f t="shared" si="148"/>
        <v>83</v>
      </c>
      <c r="BR697" s="34">
        <f t="shared" si="149"/>
        <v>85</v>
      </c>
      <c r="BS697" s="35">
        <f t="shared" si="150"/>
        <v>94</v>
      </c>
      <c r="BT697" s="35">
        <f t="shared" si="151"/>
        <v>97</v>
      </c>
      <c r="BU697" s="35">
        <f t="shared" si="152"/>
        <v>10</v>
      </c>
      <c r="BV697" s="35">
        <f t="shared" si="153"/>
        <v>69</v>
      </c>
    </row>
    <row r="698" spans="2:74" hidden="1" x14ac:dyDescent="0.3">
      <c r="B698" s="6" t="s">
        <v>1023</v>
      </c>
      <c r="C698" s="6">
        <v>115011621</v>
      </c>
      <c r="D698" s="6" t="s">
        <v>1013</v>
      </c>
      <c r="E698" s="6" t="s">
        <v>783</v>
      </c>
      <c r="F698" s="6" t="s">
        <v>2757</v>
      </c>
      <c r="G698" s="6" t="s">
        <v>77</v>
      </c>
      <c r="H698" s="6" t="s">
        <v>78</v>
      </c>
      <c r="I698" s="22">
        <v>1899000</v>
      </c>
      <c r="J698" s="22">
        <v>1917600</v>
      </c>
      <c r="K698" s="22">
        <v>1931880</v>
      </c>
      <c r="L698" s="22">
        <v>1926888</v>
      </c>
      <c r="M698" s="22">
        <v>1950000</v>
      </c>
      <c r="N698" s="22">
        <v>1955000</v>
      </c>
      <c r="O698" s="23">
        <v>29</v>
      </c>
      <c r="P698" s="23">
        <v>25</v>
      </c>
      <c r="Q698" s="23">
        <v>24</v>
      </c>
      <c r="R698" s="22">
        <v>900</v>
      </c>
      <c r="S698" s="22">
        <v>870</v>
      </c>
      <c r="T698" s="24">
        <v>2.8</v>
      </c>
      <c r="U698" s="24">
        <v>-0.30000000000000027</v>
      </c>
      <c r="V698" s="24">
        <v>3.1</v>
      </c>
      <c r="W698" s="24">
        <v>3.8</v>
      </c>
      <c r="X698" s="25">
        <v>2.4644549763033177E-2</v>
      </c>
      <c r="Y698" s="24">
        <v>2.8</v>
      </c>
      <c r="Z698" s="24">
        <v>-1.4000000000000004</v>
      </c>
      <c r="AA698" s="24">
        <v>4.2</v>
      </c>
      <c r="AB698" s="24">
        <v>4.5</v>
      </c>
      <c r="AC698" s="26">
        <v>0.2633796881584492</v>
      </c>
      <c r="AD698" s="24">
        <v>10.687137346429381</v>
      </c>
      <c r="AE698" s="6">
        <v>307</v>
      </c>
      <c r="AF698" s="6">
        <v>338</v>
      </c>
      <c r="AG698" s="6">
        <v>203</v>
      </c>
      <c r="AH698" s="27">
        <v>2.6156250000000001</v>
      </c>
      <c r="AI698" s="28">
        <v>2240000</v>
      </c>
      <c r="AJ698" s="28">
        <v>2200000</v>
      </c>
      <c r="AK698" s="28">
        <v>1920000</v>
      </c>
      <c r="AL698" s="29">
        <v>1.8181818181818181E-2</v>
      </c>
      <c r="AM698" s="29">
        <v>0.16666666666666666</v>
      </c>
      <c r="AN698" s="6">
        <v>2.6</v>
      </c>
      <c r="AO698" s="27">
        <v>-0.19999999999999973</v>
      </c>
      <c r="AP698" s="6">
        <v>2.8</v>
      </c>
      <c r="AQ698" s="26">
        <v>0.10973782771535581</v>
      </c>
      <c r="AR698" s="28">
        <v>900</v>
      </c>
      <c r="AS698" s="28">
        <v>865</v>
      </c>
      <c r="AT698" s="25">
        <v>4.046242774566474E-2</v>
      </c>
      <c r="AU698" s="26">
        <v>0.16031838515654406</v>
      </c>
      <c r="AV698" s="30">
        <v>3417.1200000000003</v>
      </c>
      <c r="AW698" s="24">
        <v>0.90710000000000002</v>
      </c>
      <c r="AX698" s="24">
        <v>9.2899999999999996E-2</v>
      </c>
      <c r="AY698" s="24">
        <v>0.92190000000000005</v>
      </c>
      <c r="AZ698" s="24">
        <v>6.0199999999999997E-2</v>
      </c>
      <c r="BA698" s="24">
        <v>0.29580000000000001</v>
      </c>
      <c r="BB698" s="24">
        <v>0.52470000000000006</v>
      </c>
      <c r="BC698" s="24">
        <v>0.1641</v>
      </c>
      <c r="BD698" s="31">
        <v>9.5</v>
      </c>
      <c r="BE698" s="23">
        <v>29</v>
      </c>
      <c r="BF698" s="32" t="s">
        <v>3398</v>
      </c>
      <c r="BG698" s="33">
        <v>150.963511700667</v>
      </c>
      <c r="BH698" s="33">
        <v>-33.706180746029602</v>
      </c>
      <c r="BI698" s="34">
        <f t="shared" si="140"/>
        <v>70</v>
      </c>
      <c r="BJ698" s="34">
        <f t="shared" si="141"/>
        <v>74</v>
      </c>
      <c r="BK698" s="34">
        <f t="shared" si="142"/>
        <v>92</v>
      </c>
      <c r="BL698" s="34">
        <f t="shared" si="143"/>
        <v>47</v>
      </c>
      <c r="BM698" s="34">
        <f t="shared" si="144"/>
        <v>10</v>
      </c>
      <c r="BN698" s="34">
        <f t="shared" si="145"/>
        <v>100</v>
      </c>
      <c r="BO698" s="34">
        <f t="shared" si="146"/>
        <v>100</v>
      </c>
      <c r="BP698" s="34">
        <f t="shared" si="147"/>
        <v>55</v>
      </c>
      <c r="BQ698" s="35">
        <f t="shared" si="148"/>
        <v>33</v>
      </c>
      <c r="BR698" s="34">
        <f t="shared" si="149"/>
        <v>44</v>
      </c>
      <c r="BS698" s="35">
        <f t="shared" si="150"/>
        <v>91</v>
      </c>
      <c r="BT698" s="35">
        <f t="shared" si="151"/>
        <v>70</v>
      </c>
      <c r="BU698" s="35">
        <f t="shared" si="152"/>
        <v>95</v>
      </c>
      <c r="BV698" s="35">
        <f t="shared" si="153"/>
        <v>69</v>
      </c>
    </row>
    <row r="699" spans="2:74" hidden="1" x14ac:dyDescent="0.3">
      <c r="B699" s="6" t="s">
        <v>1024</v>
      </c>
      <c r="C699" s="6">
        <v>203031052</v>
      </c>
      <c r="D699" s="6" t="s">
        <v>502</v>
      </c>
      <c r="E699" s="6" t="s">
        <v>209</v>
      </c>
      <c r="F699" s="6" t="s">
        <v>209</v>
      </c>
      <c r="G699" s="6" t="s">
        <v>86</v>
      </c>
      <c r="H699" s="6" t="s">
        <v>78</v>
      </c>
      <c r="I699" s="22">
        <v>1290000</v>
      </c>
      <c r="J699" s="22">
        <v>1280000</v>
      </c>
      <c r="K699" s="22">
        <v>1325800</v>
      </c>
      <c r="L699" s="22">
        <v>1225000</v>
      </c>
      <c r="M699" s="22">
        <v>1225000</v>
      </c>
      <c r="N699" s="22">
        <v>1250000</v>
      </c>
      <c r="O699" s="23">
        <v>45</v>
      </c>
      <c r="P699" s="23">
        <v>80</v>
      </c>
      <c r="Q699" s="23">
        <v>119</v>
      </c>
      <c r="R699" s="22">
        <v>600</v>
      </c>
      <c r="S699" s="22">
        <v>550</v>
      </c>
      <c r="T699" s="24">
        <v>1.2</v>
      </c>
      <c r="U699" s="24">
        <v>-0.19999999999999996</v>
      </c>
      <c r="V699" s="24">
        <v>1.4</v>
      </c>
      <c r="W699" s="24">
        <v>1.4</v>
      </c>
      <c r="X699" s="25">
        <v>2.4186046511627906E-2</v>
      </c>
      <c r="Y699" s="24">
        <v>1.4</v>
      </c>
      <c r="Z699" s="24">
        <v>-0.60000000000000009</v>
      </c>
      <c r="AA699" s="24">
        <v>2</v>
      </c>
      <c r="AB699" s="24">
        <v>2.1</v>
      </c>
      <c r="AC699" s="26">
        <v>0.35221189067342912</v>
      </c>
      <c r="AD699" s="24">
        <v>14.562607018228318</v>
      </c>
      <c r="AE699" s="6">
        <v>1222</v>
      </c>
      <c r="AF699" s="6">
        <v>1362</v>
      </c>
      <c r="AG699" s="6">
        <v>1049</v>
      </c>
      <c r="AH699" s="27">
        <v>14.491620111731844</v>
      </c>
      <c r="AI699" s="28">
        <v>915000</v>
      </c>
      <c r="AJ699" s="28">
        <v>935000</v>
      </c>
      <c r="AK699" s="28">
        <v>955000</v>
      </c>
      <c r="AL699" s="29">
        <v>-2.1390374331550801E-2</v>
      </c>
      <c r="AM699" s="29">
        <v>-4.1884816753926704E-2</v>
      </c>
      <c r="AN699" s="6">
        <v>2</v>
      </c>
      <c r="AO699" s="27">
        <v>-0.10000000000000009</v>
      </c>
      <c r="AP699" s="6">
        <v>2.1</v>
      </c>
      <c r="AQ699" s="26">
        <v>7.3954372623574155E-2</v>
      </c>
      <c r="AR699" s="28">
        <v>540</v>
      </c>
      <c r="AS699" s="28">
        <v>520</v>
      </c>
      <c r="AT699" s="25">
        <v>3.8461538461538464E-2</v>
      </c>
      <c r="AU699" s="26">
        <v>-3.1333252185647975E-3</v>
      </c>
      <c r="AV699" s="30">
        <v>1703.5200000000002</v>
      </c>
      <c r="AW699" s="24">
        <v>0.68330000000000002</v>
      </c>
      <c r="AX699" s="24">
        <v>0.31669999999999998</v>
      </c>
      <c r="AY699" s="24">
        <v>0.87939999999999996</v>
      </c>
      <c r="AZ699" s="24">
        <v>8.5599999999999996E-2</v>
      </c>
      <c r="BA699" s="24">
        <v>0.58409999999999995</v>
      </c>
      <c r="BB699" s="24">
        <v>0.2218</v>
      </c>
      <c r="BC699" s="24">
        <v>0.13450000000000001</v>
      </c>
      <c r="BD699" s="31">
        <v>8</v>
      </c>
      <c r="BE699" s="23">
        <v>57</v>
      </c>
      <c r="BF699" s="32" t="s">
        <v>3399</v>
      </c>
      <c r="BG699" s="33">
        <v>144.61303912160099</v>
      </c>
      <c r="BH699" s="33">
        <v>-38.243473316499497</v>
      </c>
      <c r="BI699" s="34">
        <f t="shared" si="140"/>
        <v>97</v>
      </c>
      <c r="BJ699" s="34">
        <f t="shared" si="141"/>
        <v>84</v>
      </c>
      <c r="BK699" s="34">
        <f t="shared" si="142"/>
        <v>1</v>
      </c>
      <c r="BL699" s="34">
        <f t="shared" si="143"/>
        <v>100</v>
      </c>
      <c r="BM699" s="34">
        <f t="shared" si="144"/>
        <v>1</v>
      </c>
      <c r="BN699" s="34">
        <f t="shared" si="145"/>
        <v>98</v>
      </c>
      <c r="BO699" s="34">
        <f t="shared" si="146"/>
        <v>97</v>
      </c>
      <c r="BP699" s="34">
        <f t="shared" si="147"/>
        <v>100</v>
      </c>
      <c r="BQ699" s="35">
        <f t="shared" si="148"/>
        <v>31</v>
      </c>
      <c r="BR699" s="34">
        <f t="shared" si="149"/>
        <v>5</v>
      </c>
      <c r="BS699" s="35">
        <f t="shared" si="150"/>
        <v>33</v>
      </c>
      <c r="BT699" s="35">
        <f t="shared" si="151"/>
        <v>93</v>
      </c>
      <c r="BU699" s="35">
        <f t="shared" si="152"/>
        <v>80</v>
      </c>
      <c r="BV699" s="35">
        <f t="shared" si="153"/>
        <v>69</v>
      </c>
    </row>
    <row r="700" spans="2:74" hidden="1" x14ac:dyDescent="0.3">
      <c r="B700" s="6" t="s">
        <v>1025</v>
      </c>
      <c r="C700" s="6">
        <v>206071145</v>
      </c>
      <c r="D700" s="6" t="s">
        <v>1026</v>
      </c>
      <c r="E700" s="6" t="s">
        <v>289</v>
      </c>
      <c r="F700" s="6" t="s">
        <v>689</v>
      </c>
      <c r="G700" s="6" t="s">
        <v>86</v>
      </c>
      <c r="H700" s="6" t="s">
        <v>78</v>
      </c>
      <c r="I700" s="22">
        <v>1550000</v>
      </c>
      <c r="J700" s="22">
        <v>1600000</v>
      </c>
      <c r="K700" s="22">
        <v>1654400</v>
      </c>
      <c r="L700" s="22">
        <v>1425000</v>
      </c>
      <c r="M700" s="22">
        <v>1426000</v>
      </c>
      <c r="N700" s="22">
        <v>1580000</v>
      </c>
      <c r="O700" s="23">
        <v>24</v>
      </c>
      <c r="P700" s="23">
        <v>24</v>
      </c>
      <c r="Q700" s="23">
        <v>24</v>
      </c>
      <c r="R700" s="22">
        <v>850</v>
      </c>
      <c r="S700" s="22">
        <v>840</v>
      </c>
      <c r="T700" s="24">
        <v>2.5</v>
      </c>
      <c r="U700" s="24">
        <v>0</v>
      </c>
      <c r="V700" s="24">
        <v>2.5</v>
      </c>
      <c r="W700" s="24">
        <v>2.2999999999999998</v>
      </c>
      <c r="X700" s="25">
        <v>2.8516129032258065E-2</v>
      </c>
      <c r="Y700" s="24">
        <v>2.9</v>
      </c>
      <c r="Z700" s="24">
        <v>-1.1000000000000001</v>
      </c>
      <c r="AA700" s="24">
        <v>4</v>
      </c>
      <c r="AB700" s="24">
        <v>4.3</v>
      </c>
      <c r="AC700" s="26">
        <v>0.30009038016155448</v>
      </c>
      <c r="AD700" s="24">
        <v>10.52353143100474</v>
      </c>
      <c r="AE700" s="6">
        <v>102</v>
      </c>
      <c r="AF700" s="6">
        <v>141</v>
      </c>
      <c r="AG700" s="6">
        <v>146</v>
      </c>
      <c r="AH700" s="27">
        <v>2.1459227467811157</v>
      </c>
      <c r="AI700" s="28">
        <v>1335000</v>
      </c>
      <c r="AJ700" s="28">
        <v>1390000</v>
      </c>
      <c r="AK700" s="28">
        <v>1450000</v>
      </c>
      <c r="AL700" s="29">
        <v>-3.9568345323741004E-2</v>
      </c>
      <c r="AM700" s="29">
        <v>-7.9310344827586213E-2</v>
      </c>
      <c r="AN700" s="6">
        <v>2.2999999999999998</v>
      </c>
      <c r="AO700" s="27">
        <v>-0.10000000000000009</v>
      </c>
      <c r="AP700" s="6">
        <v>2.4</v>
      </c>
      <c r="AQ700" s="26">
        <v>4.2172523961661337E-2</v>
      </c>
      <c r="AR700" s="28">
        <v>800</v>
      </c>
      <c r="AS700" s="28">
        <v>795</v>
      </c>
      <c r="AT700" s="25">
        <v>6.2893081761006293E-3</v>
      </c>
      <c r="AU700" s="26">
        <v>-0.28246114623550689</v>
      </c>
      <c r="AV700" s="30">
        <v>2832.4800000000005</v>
      </c>
      <c r="AW700" s="24">
        <v>0.61970000000000003</v>
      </c>
      <c r="AX700" s="24">
        <v>0.38030000000000003</v>
      </c>
      <c r="AY700" s="24">
        <v>0.2737</v>
      </c>
      <c r="AZ700" s="24">
        <v>0.4294</v>
      </c>
      <c r="BA700" s="24">
        <v>0.28910000000000002</v>
      </c>
      <c r="BB700" s="24">
        <v>0.30449999999999999</v>
      </c>
      <c r="BC700" s="24">
        <v>0.39350000000000002</v>
      </c>
      <c r="BD700" s="31">
        <v>10</v>
      </c>
      <c r="BE700" s="23">
        <v>4</v>
      </c>
      <c r="BF700" s="32" t="s">
        <v>3400</v>
      </c>
      <c r="BG700" s="33">
        <v>145.002155271774</v>
      </c>
      <c r="BH700" s="33">
        <v>-37.791821329972898</v>
      </c>
      <c r="BI700" s="34">
        <f t="shared" si="140"/>
        <v>75</v>
      </c>
      <c r="BJ700" s="34">
        <f t="shared" si="141"/>
        <v>79</v>
      </c>
      <c r="BK700" s="34">
        <f t="shared" si="142"/>
        <v>98</v>
      </c>
      <c r="BL700" s="34">
        <f t="shared" si="143"/>
        <v>100</v>
      </c>
      <c r="BM700" s="34">
        <f t="shared" si="144"/>
        <v>1</v>
      </c>
      <c r="BN700" s="34">
        <f t="shared" si="145"/>
        <v>50</v>
      </c>
      <c r="BO700" s="34">
        <f t="shared" si="146"/>
        <v>100</v>
      </c>
      <c r="BP700" s="34">
        <f t="shared" si="147"/>
        <v>54</v>
      </c>
      <c r="BQ700" s="35">
        <f t="shared" si="148"/>
        <v>46</v>
      </c>
      <c r="BR700" s="34">
        <f t="shared" si="149"/>
        <v>45</v>
      </c>
      <c r="BS700" s="35">
        <f t="shared" si="150"/>
        <v>67</v>
      </c>
      <c r="BT700" s="35">
        <f t="shared" si="151"/>
        <v>69</v>
      </c>
      <c r="BU700" s="35">
        <f t="shared" si="152"/>
        <v>100</v>
      </c>
      <c r="BV700" s="35">
        <f t="shared" si="153"/>
        <v>69</v>
      </c>
    </row>
    <row r="701" spans="2:74" hidden="1" x14ac:dyDescent="0.3">
      <c r="B701" s="6" t="s">
        <v>1027</v>
      </c>
      <c r="C701" s="6">
        <v>209041530</v>
      </c>
      <c r="D701" s="6" t="s">
        <v>356</v>
      </c>
      <c r="E701" s="6" t="s">
        <v>103</v>
      </c>
      <c r="F701" s="6" t="s">
        <v>689</v>
      </c>
      <c r="G701" s="6" t="s">
        <v>86</v>
      </c>
      <c r="H701" s="6" t="s">
        <v>78</v>
      </c>
      <c r="I701" s="22">
        <v>710000</v>
      </c>
      <c r="J701" s="22">
        <v>749000</v>
      </c>
      <c r="K701" s="22">
        <v>769230</v>
      </c>
      <c r="L701" s="22">
        <v>740000</v>
      </c>
      <c r="M701" s="22">
        <v>733000</v>
      </c>
      <c r="N701" s="22">
        <v>717100</v>
      </c>
      <c r="O701" s="23">
        <v>29</v>
      </c>
      <c r="P701" s="23">
        <v>29</v>
      </c>
      <c r="Q701" s="23">
        <v>29</v>
      </c>
      <c r="R701" s="22">
        <v>540</v>
      </c>
      <c r="S701" s="22">
        <v>500</v>
      </c>
      <c r="T701" s="24">
        <v>2.9</v>
      </c>
      <c r="U701" s="24">
        <v>-0.10000000000000009</v>
      </c>
      <c r="V701" s="24">
        <v>3</v>
      </c>
      <c r="W701" s="24">
        <v>2.9</v>
      </c>
      <c r="X701" s="25">
        <v>3.9549295774647886E-2</v>
      </c>
      <c r="Y701" s="24">
        <v>2.5</v>
      </c>
      <c r="Z701" s="24">
        <v>-0.89999999999999991</v>
      </c>
      <c r="AA701" s="24">
        <v>3.4</v>
      </c>
      <c r="AB701" s="24">
        <v>2.9</v>
      </c>
      <c r="AC701" s="26">
        <v>0.33251231527093589</v>
      </c>
      <c r="AD701" s="24">
        <v>8.4075407351269398</v>
      </c>
      <c r="AE701" s="6">
        <v>1237</v>
      </c>
      <c r="AF701" s="6">
        <v>1373</v>
      </c>
      <c r="AG701" s="6">
        <v>1227</v>
      </c>
      <c r="AH701" s="27">
        <v>5.5820224719101121</v>
      </c>
      <c r="AI701" s="28">
        <v>740000</v>
      </c>
      <c r="AJ701" s="28">
        <v>730000</v>
      </c>
      <c r="AK701" s="28">
        <v>705000</v>
      </c>
      <c r="AL701" s="29">
        <v>1.3698630136986301E-2</v>
      </c>
      <c r="AM701" s="29">
        <v>4.9645390070921988E-2</v>
      </c>
      <c r="AN701" s="6">
        <v>3</v>
      </c>
      <c r="AO701" s="27">
        <v>0</v>
      </c>
      <c r="AP701" s="6">
        <v>3</v>
      </c>
      <c r="AQ701" s="26">
        <v>8.2266009852216743E-2</v>
      </c>
      <c r="AR701" s="28">
        <v>550</v>
      </c>
      <c r="AS701" s="28">
        <v>500</v>
      </c>
      <c r="AT701" s="25">
        <v>0.1</v>
      </c>
      <c r="AU701" s="26">
        <v>-8.2693471239107863E-2</v>
      </c>
      <c r="AV701" s="30">
        <v>1624.0000000000002</v>
      </c>
      <c r="AW701" s="24">
        <v>0.79020000000000001</v>
      </c>
      <c r="AX701" s="24">
        <v>0.20979999999999999</v>
      </c>
      <c r="AY701" s="24">
        <v>0.93710000000000004</v>
      </c>
      <c r="AZ701" s="24">
        <v>3.27E-2</v>
      </c>
      <c r="BA701" s="24">
        <v>0.38669999999999999</v>
      </c>
      <c r="BB701" s="24">
        <v>0.35289999999999999</v>
      </c>
      <c r="BC701" s="24">
        <v>0.2291</v>
      </c>
      <c r="BD701" s="31">
        <v>2</v>
      </c>
      <c r="BE701" s="23">
        <v>17</v>
      </c>
      <c r="BF701" s="32" t="s">
        <v>3401</v>
      </c>
      <c r="BG701" s="33">
        <v>144.996466420199</v>
      </c>
      <c r="BH701" s="33">
        <v>-37.661314430309702</v>
      </c>
      <c r="BI701" s="34">
        <f t="shared" si="140"/>
        <v>69</v>
      </c>
      <c r="BJ701" s="34">
        <f t="shared" si="141"/>
        <v>67</v>
      </c>
      <c r="BK701" s="34">
        <f t="shared" si="142"/>
        <v>56</v>
      </c>
      <c r="BL701" s="34">
        <f t="shared" si="143"/>
        <v>100</v>
      </c>
      <c r="BM701" s="34">
        <f t="shared" si="144"/>
        <v>8</v>
      </c>
      <c r="BN701" s="34">
        <f t="shared" si="145"/>
        <v>100</v>
      </c>
      <c r="BO701" s="34">
        <f t="shared" si="146"/>
        <v>100</v>
      </c>
      <c r="BP701" s="34">
        <f t="shared" si="147"/>
        <v>75</v>
      </c>
      <c r="BQ701" s="35">
        <f t="shared" si="148"/>
        <v>82</v>
      </c>
      <c r="BR701" s="34">
        <f t="shared" si="149"/>
        <v>66</v>
      </c>
      <c r="BS701" s="35">
        <f t="shared" si="150"/>
        <v>46</v>
      </c>
      <c r="BT701" s="35">
        <f t="shared" si="151"/>
        <v>75</v>
      </c>
      <c r="BU701" s="35">
        <f t="shared" si="152"/>
        <v>20</v>
      </c>
      <c r="BV701" s="35">
        <f t="shared" si="153"/>
        <v>69</v>
      </c>
    </row>
    <row r="702" spans="2:74" hidden="1" x14ac:dyDescent="0.3">
      <c r="B702" s="6" t="s">
        <v>1028</v>
      </c>
      <c r="C702" s="6">
        <v>213051590</v>
      </c>
      <c r="D702" s="6" t="s">
        <v>693</v>
      </c>
      <c r="E702" s="6" t="s">
        <v>89</v>
      </c>
      <c r="F702" s="6" t="s">
        <v>689</v>
      </c>
      <c r="G702" s="6" t="s">
        <v>86</v>
      </c>
      <c r="H702" s="6" t="s">
        <v>78</v>
      </c>
      <c r="I702" s="22">
        <v>550000</v>
      </c>
      <c r="J702" s="22">
        <v>550000</v>
      </c>
      <c r="K702" s="22">
        <v>560000</v>
      </c>
      <c r="L702" s="22">
        <v>575000</v>
      </c>
      <c r="M702" s="22">
        <v>576000</v>
      </c>
      <c r="N702" s="22">
        <v>580000</v>
      </c>
      <c r="O702" s="23">
        <v>35</v>
      </c>
      <c r="P702" s="23">
        <v>32</v>
      </c>
      <c r="Q702" s="23">
        <v>36</v>
      </c>
      <c r="R702" s="22">
        <v>460</v>
      </c>
      <c r="S702" s="22">
        <v>450</v>
      </c>
      <c r="T702" s="24">
        <v>3.9</v>
      </c>
      <c r="U702" s="24">
        <v>-0.30000000000000027</v>
      </c>
      <c r="V702" s="24">
        <v>4.2</v>
      </c>
      <c r="W702" s="24">
        <v>3.8</v>
      </c>
      <c r="X702" s="25">
        <v>4.3490909090909094E-2</v>
      </c>
      <c r="Y702" s="24">
        <v>4</v>
      </c>
      <c r="Z702" s="24">
        <v>-1.2000000000000002</v>
      </c>
      <c r="AA702" s="24">
        <v>5.2</v>
      </c>
      <c r="AB702" s="24">
        <v>4.5999999999999996</v>
      </c>
      <c r="AC702" s="26">
        <v>0.23256754570457852</v>
      </c>
      <c r="AD702" s="24">
        <v>5.3474979154480851</v>
      </c>
      <c r="AE702" s="6">
        <v>2229</v>
      </c>
      <c r="AF702" s="6">
        <v>2290</v>
      </c>
      <c r="AG702" s="6">
        <v>2032</v>
      </c>
      <c r="AH702" s="27">
        <v>7.92934131736527</v>
      </c>
      <c r="AI702" s="28">
        <v>658000</v>
      </c>
      <c r="AJ702" s="28">
        <v>660000</v>
      </c>
      <c r="AK702" s="28">
        <v>650000</v>
      </c>
      <c r="AL702" s="29">
        <v>-3.0303030303030303E-3</v>
      </c>
      <c r="AM702" s="29">
        <v>1.2307692307692308E-2</v>
      </c>
      <c r="AN702" s="6">
        <v>3.3</v>
      </c>
      <c r="AO702" s="27">
        <v>-0.10000000000000009</v>
      </c>
      <c r="AP702" s="6">
        <v>3.4</v>
      </c>
      <c r="AQ702" s="26">
        <v>8.7999999999999995E-2</v>
      </c>
      <c r="AR702" s="28">
        <v>525</v>
      </c>
      <c r="AS702" s="28">
        <v>500</v>
      </c>
      <c r="AT702" s="25">
        <v>0.05</v>
      </c>
      <c r="AU702" s="26">
        <v>-0.28365772810740841</v>
      </c>
      <c r="AV702" s="30">
        <v>1977.9200000000003</v>
      </c>
      <c r="AW702" s="24">
        <v>0.79700000000000004</v>
      </c>
      <c r="AX702" s="24">
        <v>0.20300000000000001</v>
      </c>
      <c r="AY702" s="24">
        <v>0.96599999999999997</v>
      </c>
      <c r="AZ702" s="24">
        <v>3.27E-2</v>
      </c>
      <c r="BA702" s="24">
        <v>0.21579999999999999</v>
      </c>
      <c r="BB702" s="24">
        <v>0.51</v>
      </c>
      <c r="BC702" s="24">
        <v>0.25080000000000002</v>
      </c>
      <c r="BD702" s="31">
        <v>5</v>
      </c>
      <c r="BE702" s="23">
        <v>32</v>
      </c>
      <c r="BF702" s="32" t="s">
        <v>3402</v>
      </c>
      <c r="BG702" s="33">
        <v>144.61401087894299</v>
      </c>
      <c r="BH702" s="33">
        <v>-37.881033599379798</v>
      </c>
      <c r="BI702" s="34">
        <f t="shared" si="140"/>
        <v>52</v>
      </c>
      <c r="BJ702" s="34">
        <f t="shared" si="141"/>
        <v>62</v>
      </c>
      <c r="BK702" s="34">
        <f t="shared" si="142"/>
        <v>27</v>
      </c>
      <c r="BL702" s="34">
        <f t="shared" si="143"/>
        <v>100</v>
      </c>
      <c r="BM702" s="34">
        <f t="shared" si="144"/>
        <v>1</v>
      </c>
      <c r="BN702" s="34">
        <f t="shared" si="145"/>
        <v>100</v>
      </c>
      <c r="BO702" s="34">
        <f t="shared" si="146"/>
        <v>100</v>
      </c>
      <c r="BP702" s="34">
        <f t="shared" si="147"/>
        <v>37</v>
      </c>
      <c r="BQ702" s="35">
        <f t="shared" si="148"/>
        <v>95</v>
      </c>
      <c r="BR702" s="34">
        <f t="shared" si="149"/>
        <v>97</v>
      </c>
      <c r="BS702" s="35">
        <f t="shared" si="150"/>
        <v>100</v>
      </c>
      <c r="BT702" s="35">
        <f t="shared" si="151"/>
        <v>51</v>
      </c>
      <c r="BU702" s="35">
        <f t="shared" si="152"/>
        <v>50</v>
      </c>
      <c r="BV702" s="35">
        <f t="shared" si="153"/>
        <v>69</v>
      </c>
    </row>
    <row r="703" spans="2:74" hidden="1" x14ac:dyDescent="0.3">
      <c r="B703" s="6" t="s">
        <v>1029</v>
      </c>
      <c r="C703" s="6">
        <v>301011001</v>
      </c>
      <c r="D703" s="6" t="s">
        <v>459</v>
      </c>
      <c r="E703" s="6" t="s">
        <v>460</v>
      </c>
      <c r="F703" s="6" t="s">
        <v>2780</v>
      </c>
      <c r="G703" s="6" t="s">
        <v>97</v>
      </c>
      <c r="H703" s="6" t="s">
        <v>78</v>
      </c>
      <c r="I703" s="22">
        <v>899000</v>
      </c>
      <c r="J703" s="22">
        <v>877200</v>
      </c>
      <c r="K703" s="22">
        <v>799000</v>
      </c>
      <c r="L703" s="22">
        <v>890000</v>
      </c>
      <c r="M703" s="22">
        <v>880000</v>
      </c>
      <c r="N703" s="22">
        <v>790000</v>
      </c>
      <c r="O703" s="23">
        <v>17</v>
      </c>
      <c r="P703" s="23">
        <v>15</v>
      </c>
      <c r="Q703" s="23">
        <v>18</v>
      </c>
      <c r="R703" s="22">
        <v>675</v>
      </c>
      <c r="S703" s="22">
        <v>650</v>
      </c>
      <c r="T703" s="24">
        <v>2.8</v>
      </c>
      <c r="U703" s="24">
        <v>-0.40000000000000036</v>
      </c>
      <c r="V703" s="24">
        <v>3.2</v>
      </c>
      <c r="W703" s="24">
        <v>3.8</v>
      </c>
      <c r="X703" s="25">
        <v>3.9043381535038932E-2</v>
      </c>
      <c r="Y703" s="24">
        <v>3</v>
      </c>
      <c r="Z703" s="24">
        <v>-0.89999999999999991</v>
      </c>
      <c r="AA703" s="24">
        <v>3.9</v>
      </c>
      <c r="AB703" s="24">
        <v>3.8</v>
      </c>
      <c r="AC703" s="26">
        <v>0.32807761101174276</v>
      </c>
      <c r="AD703" s="24">
        <v>8.4028994957138661</v>
      </c>
      <c r="AE703" s="6">
        <v>176</v>
      </c>
      <c r="AF703" s="6">
        <v>148</v>
      </c>
      <c r="AG703" s="6">
        <v>136</v>
      </c>
      <c r="AH703" s="27">
        <v>2.6649145860709593</v>
      </c>
      <c r="AI703" s="28">
        <v>1000000</v>
      </c>
      <c r="AJ703" s="28">
        <v>880000</v>
      </c>
      <c r="AK703" s="28">
        <v>780000</v>
      </c>
      <c r="AL703" s="29">
        <v>0.13636363636363635</v>
      </c>
      <c r="AM703" s="29">
        <v>0.28205128205128205</v>
      </c>
      <c r="AN703" s="6">
        <v>2.8</v>
      </c>
      <c r="AO703" s="27">
        <v>-0.60000000000000009</v>
      </c>
      <c r="AP703" s="6">
        <v>3.4</v>
      </c>
      <c r="AQ703" s="26">
        <v>0.11164021164021165</v>
      </c>
      <c r="AR703" s="28">
        <v>700</v>
      </c>
      <c r="AS703" s="28">
        <v>680</v>
      </c>
      <c r="AT703" s="25">
        <v>2.9411764705882353E-2</v>
      </c>
      <c r="AU703" s="26">
        <v>0.37447674915337548</v>
      </c>
      <c r="AV703" s="30">
        <v>2057.44</v>
      </c>
      <c r="AW703" s="24">
        <v>0.78710000000000002</v>
      </c>
      <c r="AX703" s="24">
        <v>0.21290000000000001</v>
      </c>
      <c r="AY703" s="24">
        <v>0.93469999999999998</v>
      </c>
      <c r="AZ703" s="24">
        <v>4.6800000000000001E-2</v>
      </c>
      <c r="BA703" s="24">
        <v>0.28179999999999999</v>
      </c>
      <c r="BB703" s="24">
        <v>0.47749999999999998</v>
      </c>
      <c r="BC703" s="24">
        <v>0.2175</v>
      </c>
      <c r="BD703" s="31">
        <v>8</v>
      </c>
      <c r="BE703" s="23">
        <v>21</v>
      </c>
      <c r="BF703" s="32" t="s">
        <v>3403</v>
      </c>
      <c r="BG703" s="33">
        <v>153.228399225271</v>
      </c>
      <c r="BH703" s="33">
        <v>-27.5383139677119</v>
      </c>
      <c r="BI703" s="34">
        <f t="shared" si="140"/>
        <v>70</v>
      </c>
      <c r="BJ703" s="34">
        <f t="shared" si="141"/>
        <v>70</v>
      </c>
      <c r="BK703" s="34">
        <f t="shared" si="142"/>
        <v>92</v>
      </c>
      <c r="BL703" s="34">
        <f t="shared" si="143"/>
        <v>1</v>
      </c>
      <c r="BM703" s="34">
        <f t="shared" si="144"/>
        <v>69</v>
      </c>
      <c r="BN703" s="34">
        <f t="shared" si="145"/>
        <v>100</v>
      </c>
      <c r="BO703" s="34">
        <f t="shared" si="146"/>
        <v>100</v>
      </c>
      <c r="BP703" s="34">
        <f t="shared" si="147"/>
        <v>52</v>
      </c>
      <c r="BQ703" s="35">
        <f t="shared" si="148"/>
        <v>80</v>
      </c>
      <c r="BR703" s="34">
        <f t="shared" si="149"/>
        <v>66</v>
      </c>
      <c r="BS703" s="35">
        <f t="shared" si="150"/>
        <v>48</v>
      </c>
      <c r="BT703" s="35">
        <f t="shared" si="151"/>
        <v>67</v>
      </c>
      <c r="BU703" s="35">
        <f t="shared" si="152"/>
        <v>80</v>
      </c>
      <c r="BV703" s="35">
        <f t="shared" si="153"/>
        <v>69</v>
      </c>
    </row>
    <row r="704" spans="2:74" hidden="1" x14ac:dyDescent="0.3">
      <c r="B704" s="6" t="s">
        <v>1030</v>
      </c>
      <c r="C704" s="6">
        <v>318011463</v>
      </c>
      <c r="D704" s="6" t="s">
        <v>1031</v>
      </c>
      <c r="E704" s="6" t="s">
        <v>773</v>
      </c>
      <c r="F704" s="6" t="s">
        <v>2698</v>
      </c>
      <c r="G704" s="6" t="s">
        <v>97</v>
      </c>
      <c r="H704" s="6" t="s">
        <v>78</v>
      </c>
      <c r="I704" s="22">
        <v>269000</v>
      </c>
      <c r="J704" s="22">
        <v>245000</v>
      </c>
      <c r="K704" s="22">
        <v>269000</v>
      </c>
      <c r="L704" s="22">
        <v>240000</v>
      </c>
      <c r="M704" s="22">
        <v>220000</v>
      </c>
      <c r="N704" s="22">
        <v>460000</v>
      </c>
      <c r="O704" s="23">
        <v>109</v>
      </c>
      <c r="P704" s="23">
        <v>107</v>
      </c>
      <c r="Q704" s="23">
        <v>107</v>
      </c>
      <c r="R704" s="22">
        <v>450</v>
      </c>
      <c r="S704" s="22">
        <v>650</v>
      </c>
      <c r="T704" s="24">
        <v>0.6</v>
      </c>
      <c r="U704" s="24">
        <v>-0.20000000000000007</v>
      </c>
      <c r="V704" s="24">
        <v>0.8</v>
      </c>
      <c r="W704" s="24">
        <v>0.7</v>
      </c>
      <c r="X704" s="25">
        <v>8.6988847583643128E-2</v>
      </c>
      <c r="Y704" s="24">
        <v>0.2</v>
      </c>
      <c r="Z704" s="24">
        <v>0</v>
      </c>
      <c r="AA704" s="24">
        <v>0.2</v>
      </c>
      <c r="AB704" s="24">
        <v>0</v>
      </c>
      <c r="AC704" s="26">
        <v>0.28884666735134024</v>
      </c>
      <c r="AD704" s="24">
        <v>3.3205022870730998</v>
      </c>
      <c r="AE704" s="6">
        <v>194</v>
      </c>
      <c r="AF704" s="6">
        <v>224</v>
      </c>
      <c r="AG704" s="6">
        <v>402</v>
      </c>
      <c r="AH704" s="27">
        <v>4.5647058823529409</v>
      </c>
      <c r="AI704" s="28">
        <v>300000</v>
      </c>
      <c r="AJ704" s="28">
        <v>250000</v>
      </c>
      <c r="AK704" s="28">
        <v>240000</v>
      </c>
      <c r="AL704" s="29">
        <v>0.2</v>
      </c>
      <c r="AM704" s="29">
        <v>0.25</v>
      </c>
      <c r="AN704" s="6">
        <v>1.6</v>
      </c>
      <c r="AO704" s="27">
        <v>-9.9999999999999867E-2</v>
      </c>
      <c r="AP704" s="6">
        <v>1.7</v>
      </c>
      <c r="AQ704" s="26">
        <v>2.8342245989304814E-2</v>
      </c>
      <c r="AR704" s="28">
        <v>400</v>
      </c>
      <c r="AS704" s="28">
        <v>350</v>
      </c>
      <c r="AT704" s="25">
        <v>0.14285714285714285</v>
      </c>
      <c r="AU704" s="26">
        <v>0.3203821599052018</v>
      </c>
      <c r="AV704" s="30">
        <v>1557.92</v>
      </c>
      <c r="AW704" s="24">
        <v>0.73440000000000005</v>
      </c>
      <c r="AX704" s="24">
        <v>0.2656</v>
      </c>
      <c r="AY704" s="24">
        <v>0.92669999999999997</v>
      </c>
      <c r="AZ704" s="24">
        <v>1.7500000000000002E-2</v>
      </c>
      <c r="BA704" s="24">
        <v>0.44140000000000001</v>
      </c>
      <c r="BB704" s="24">
        <v>0.33229999999999998</v>
      </c>
      <c r="BC704" s="24">
        <v>0.1004</v>
      </c>
      <c r="BD704" s="31">
        <v>4.5</v>
      </c>
      <c r="BE704" s="23">
        <v>1080</v>
      </c>
      <c r="BF704" s="32" t="s">
        <v>3404</v>
      </c>
      <c r="BG704" s="33">
        <v>145.97392241917001</v>
      </c>
      <c r="BH704" s="33">
        <v>-20.210669632029401</v>
      </c>
      <c r="BI704" s="34">
        <f t="shared" si="140"/>
        <v>100</v>
      </c>
      <c r="BJ704" s="34">
        <f t="shared" si="141"/>
        <v>90</v>
      </c>
      <c r="BK704" s="34">
        <f t="shared" si="142"/>
        <v>68</v>
      </c>
      <c r="BL704" s="34">
        <f t="shared" si="143"/>
        <v>1</v>
      </c>
      <c r="BM704" s="34">
        <f t="shared" si="144"/>
        <v>100</v>
      </c>
      <c r="BN704" s="34">
        <f t="shared" si="145"/>
        <v>29</v>
      </c>
      <c r="BO704" s="34">
        <f t="shared" si="146"/>
        <v>1</v>
      </c>
      <c r="BP704" s="34">
        <f t="shared" si="147"/>
        <v>87</v>
      </c>
      <c r="BQ704" s="35">
        <f t="shared" si="148"/>
        <v>100</v>
      </c>
      <c r="BR704" s="34">
        <f t="shared" si="149"/>
        <v>100</v>
      </c>
      <c r="BS704" s="35">
        <f t="shared" si="150"/>
        <v>74</v>
      </c>
      <c r="BT704" s="35">
        <f t="shared" si="151"/>
        <v>100</v>
      </c>
      <c r="BU704" s="35">
        <f t="shared" si="152"/>
        <v>45</v>
      </c>
      <c r="BV704" s="35">
        <f t="shared" si="153"/>
        <v>69</v>
      </c>
    </row>
    <row r="705" spans="2:74" hidden="1" x14ac:dyDescent="0.3">
      <c r="B705" s="6" t="s">
        <v>1032</v>
      </c>
      <c r="C705" s="6">
        <v>501021005</v>
      </c>
      <c r="D705" s="6" t="s">
        <v>394</v>
      </c>
      <c r="E705" s="6" t="s">
        <v>394</v>
      </c>
      <c r="F705" s="6" t="s">
        <v>394</v>
      </c>
      <c r="G705" s="6" t="s">
        <v>93</v>
      </c>
      <c r="H705" s="6" t="s">
        <v>78</v>
      </c>
      <c r="I705" s="22">
        <v>659200</v>
      </c>
      <c r="J705" s="22">
        <v>649000</v>
      </c>
      <c r="K705" s="22">
        <v>576500</v>
      </c>
      <c r="L705" s="22">
        <v>655000</v>
      </c>
      <c r="M705" s="22">
        <v>647000</v>
      </c>
      <c r="N705" s="22">
        <v>585000</v>
      </c>
      <c r="O705" s="23">
        <v>48</v>
      </c>
      <c r="P705" s="23">
        <v>47</v>
      </c>
      <c r="Q705" s="23">
        <v>49</v>
      </c>
      <c r="R705" s="22">
        <v>650</v>
      </c>
      <c r="S705" s="22">
        <v>600</v>
      </c>
      <c r="T705" s="24">
        <v>3.7</v>
      </c>
      <c r="U705" s="24">
        <v>-0.19999999999999973</v>
      </c>
      <c r="V705" s="24">
        <v>3.9</v>
      </c>
      <c r="W705" s="24">
        <v>3.9</v>
      </c>
      <c r="X705" s="25">
        <v>5.1274271844660192E-2</v>
      </c>
      <c r="Y705" s="24">
        <v>2.4</v>
      </c>
      <c r="Z705" s="24">
        <v>-0.70000000000000018</v>
      </c>
      <c r="AA705" s="24">
        <v>3.1</v>
      </c>
      <c r="AB705" s="24">
        <v>2.8</v>
      </c>
      <c r="AC705" s="26">
        <v>0.30385190725504857</v>
      </c>
      <c r="AD705" s="24">
        <v>5.9260111616132551</v>
      </c>
      <c r="AE705" s="6">
        <v>392</v>
      </c>
      <c r="AF705" s="6">
        <v>462</v>
      </c>
      <c r="AG705" s="6">
        <v>376</v>
      </c>
      <c r="AH705" s="27">
        <v>3.6565096952908589</v>
      </c>
      <c r="AI705" s="28">
        <v>634500</v>
      </c>
      <c r="AJ705" s="28">
        <v>505000</v>
      </c>
      <c r="AK705" s="28">
        <v>437000</v>
      </c>
      <c r="AL705" s="29">
        <v>0.25643564356435644</v>
      </c>
      <c r="AM705" s="29">
        <v>0.45194508009153317</v>
      </c>
      <c r="AN705" s="6">
        <v>3</v>
      </c>
      <c r="AO705" s="27">
        <v>-0.5</v>
      </c>
      <c r="AP705" s="6">
        <v>3.5</v>
      </c>
      <c r="AQ705" s="26">
        <v>0.08</v>
      </c>
      <c r="AR705" s="28">
        <v>600</v>
      </c>
      <c r="AS705" s="28">
        <v>570</v>
      </c>
      <c r="AT705" s="25">
        <v>5.2631578947368418E-2</v>
      </c>
      <c r="AU705" s="26">
        <v>0.43291666881736857</v>
      </c>
      <c r="AV705" s="30">
        <v>2139.2000000000003</v>
      </c>
      <c r="AW705" s="24">
        <v>0.79659999999999997</v>
      </c>
      <c r="AX705" s="24">
        <v>0.2034</v>
      </c>
      <c r="AY705" s="24">
        <v>0.94110000000000005</v>
      </c>
      <c r="AZ705" s="24">
        <v>3.6900000000000002E-2</v>
      </c>
      <c r="BA705" s="24">
        <v>0.29570000000000002</v>
      </c>
      <c r="BB705" s="24">
        <v>0.49540000000000001</v>
      </c>
      <c r="BC705" s="24">
        <v>0.18540000000000001</v>
      </c>
      <c r="BD705" s="31">
        <v>3</v>
      </c>
      <c r="BE705" s="23">
        <v>146</v>
      </c>
      <c r="BF705" s="32" t="s">
        <v>3405</v>
      </c>
      <c r="BG705" s="33">
        <v>115.71506692230101</v>
      </c>
      <c r="BH705" s="33">
        <v>-33.255116762379799</v>
      </c>
      <c r="BI705" s="34">
        <f t="shared" si="140"/>
        <v>55</v>
      </c>
      <c r="BJ705" s="34">
        <f t="shared" si="141"/>
        <v>67</v>
      </c>
      <c r="BK705" s="34">
        <f t="shared" si="142"/>
        <v>80</v>
      </c>
      <c r="BL705" s="34">
        <f t="shared" si="143"/>
        <v>1</v>
      </c>
      <c r="BM705" s="34">
        <f t="shared" si="144"/>
        <v>100</v>
      </c>
      <c r="BN705" s="34">
        <f t="shared" si="145"/>
        <v>100</v>
      </c>
      <c r="BO705" s="34">
        <f t="shared" si="146"/>
        <v>78</v>
      </c>
      <c r="BP705" s="34">
        <f t="shared" si="147"/>
        <v>55</v>
      </c>
      <c r="BQ705" s="35">
        <f t="shared" si="148"/>
        <v>100</v>
      </c>
      <c r="BR705" s="34">
        <f t="shared" si="149"/>
        <v>91</v>
      </c>
      <c r="BS705" s="35">
        <f t="shared" si="150"/>
        <v>64</v>
      </c>
      <c r="BT705" s="35">
        <f t="shared" si="151"/>
        <v>77</v>
      </c>
      <c r="BU705" s="35">
        <f t="shared" si="152"/>
        <v>30</v>
      </c>
      <c r="BV705" s="35">
        <f t="shared" si="153"/>
        <v>69</v>
      </c>
    </row>
    <row r="706" spans="2:74" hidden="1" x14ac:dyDescent="0.3">
      <c r="B706" s="6" t="s">
        <v>1033</v>
      </c>
      <c r="C706" s="6">
        <v>501021253</v>
      </c>
      <c r="D706" s="6" t="s">
        <v>394</v>
      </c>
      <c r="E706" s="6" t="s">
        <v>394</v>
      </c>
      <c r="F706" s="6" t="s">
        <v>394</v>
      </c>
      <c r="G706" s="6" t="s">
        <v>93</v>
      </c>
      <c r="H706" s="6" t="s">
        <v>78</v>
      </c>
      <c r="I706" s="22">
        <v>721000</v>
      </c>
      <c r="J706" s="22">
        <v>721000</v>
      </c>
      <c r="K706" s="22">
        <v>614700</v>
      </c>
      <c r="L706" s="22">
        <v>670000</v>
      </c>
      <c r="M706" s="22">
        <v>670000</v>
      </c>
      <c r="N706" s="22">
        <v>550000</v>
      </c>
      <c r="O706" s="23">
        <v>58</v>
      </c>
      <c r="P706" s="23">
        <v>56</v>
      </c>
      <c r="Q706" s="23">
        <v>50</v>
      </c>
      <c r="R706" s="22">
        <v>600</v>
      </c>
      <c r="S706" s="22">
        <v>550</v>
      </c>
      <c r="T706" s="24">
        <v>2.1</v>
      </c>
      <c r="U706" s="24">
        <v>-0.39999999999999991</v>
      </c>
      <c r="V706" s="24">
        <v>2.5</v>
      </c>
      <c r="W706" s="24">
        <v>3</v>
      </c>
      <c r="X706" s="25">
        <v>4.3273231622746183E-2</v>
      </c>
      <c r="Y706" s="24">
        <v>1.9</v>
      </c>
      <c r="Z706" s="24">
        <v>-0.70000000000000018</v>
      </c>
      <c r="AA706" s="24">
        <v>2.6</v>
      </c>
      <c r="AB706" s="24">
        <v>2.7</v>
      </c>
      <c r="AC706" s="26">
        <v>0.36026515515419349</v>
      </c>
      <c r="AD706" s="24">
        <v>8.3253582328901761</v>
      </c>
      <c r="AE706" s="6">
        <v>392</v>
      </c>
      <c r="AF706" s="6">
        <v>462</v>
      </c>
      <c r="AG706" s="6">
        <v>376</v>
      </c>
      <c r="AH706" s="27">
        <v>3.6565096952908589</v>
      </c>
      <c r="AI706" s="28">
        <v>634500</v>
      </c>
      <c r="AJ706" s="28">
        <v>505000</v>
      </c>
      <c r="AK706" s="28">
        <v>437000</v>
      </c>
      <c r="AL706" s="29">
        <v>0.25643564356435644</v>
      </c>
      <c r="AM706" s="29">
        <v>0.45194508009153317</v>
      </c>
      <c r="AN706" s="6">
        <v>3</v>
      </c>
      <c r="AO706" s="27">
        <v>-0.5</v>
      </c>
      <c r="AP706" s="6">
        <v>3.5</v>
      </c>
      <c r="AQ706" s="26">
        <v>0.08</v>
      </c>
      <c r="AR706" s="28">
        <v>600</v>
      </c>
      <c r="AS706" s="28">
        <v>570</v>
      </c>
      <c r="AT706" s="25">
        <v>5.2631578947368418E-2</v>
      </c>
      <c r="AU706" s="26">
        <v>0.43291666881736857</v>
      </c>
      <c r="AV706" s="30">
        <v>1665.44</v>
      </c>
      <c r="AW706" s="24">
        <v>0.60340000000000005</v>
      </c>
      <c r="AX706" s="24">
        <v>0.39660000000000001</v>
      </c>
      <c r="AY706" s="24">
        <v>0.65800000000000003</v>
      </c>
      <c r="AZ706" s="24">
        <v>0.25</v>
      </c>
      <c r="BA706" s="24">
        <v>0.34970000000000001</v>
      </c>
      <c r="BB706" s="24">
        <v>0.28820000000000001</v>
      </c>
      <c r="BC706" s="24">
        <v>0.32379999999999998</v>
      </c>
      <c r="BD706" s="31">
        <v>4.5</v>
      </c>
      <c r="BE706" s="23">
        <v>155</v>
      </c>
      <c r="BF706" s="32" t="s">
        <v>3406</v>
      </c>
      <c r="BG706" s="33">
        <v>115.637116057485</v>
      </c>
      <c r="BH706" s="33">
        <v>-33.3353631901347</v>
      </c>
      <c r="BI706" s="34">
        <f t="shared" si="140"/>
        <v>82</v>
      </c>
      <c r="BJ706" s="34">
        <f t="shared" si="141"/>
        <v>67</v>
      </c>
      <c r="BK706" s="34">
        <f t="shared" si="142"/>
        <v>80</v>
      </c>
      <c r="BL706" s="34">
        <f t="shared" si="143"/>
        <v>1</v>
      </c>
      <c r="BM706" s="34">
        <f t="shared" si="144"/>
        <v>100</v>
      </c>
      <c r="BN706" s="34">
        <f t="shared" si="145"/>
        <v>100</v>
      </c>
      <c r="BO706" s="34">
        <f t="shared" si="146"/>
        <v>76</v>
      </c>
      <c r="BP706" s="34">
        <f t="shared" si="147"/>
        <v>67</v>
      </c>
      <c r="BQ706" s="35">
        <f t="shared" si="148"/>
        <v>94</v>
      </c>
      <c r="BR706" s="34">
        <f t="shared" si="149"/>
        <v>67</v>
      </c>
      <c r="BS706" s="35">
        <f t="shared" si="150"/>
        <v>27</v>
      </c>
      <c r="BT706" s="35">
        <f t="shared" si="151"/>
        <v>85</v>
      </c>
      <c r="BU706" s="35">
        <f t="shared" si="152"/>
        <v>45</v>
      </c>
      <c r="BV706" s="35">
        <f t="shared" si="153"/>
        <v>69</v>
      </c>
    </row>
    <row r="707" spans="2:74" hidden="1" x14ac:dyDescent="0.3">
      <c r="B707" s="6" t="s">
        <v>1034</v>
      </c>
      <c r="C707" s="6">
        <v>504031058</v>
      </c>
      <c r="D707" s="6" t="s">
        <v>564</v>
      </c>
      <c r="E707" s="6" t="s">
        <v>492</v>
      </c>
      <c r="F707" s="6" t="s">
        <v>2696</v>
      </c>
      <c r="G707" s="6" t="s">
        <v>93</v>
      </c>
      <c r="H707" s="6" t="s">
        <v>78</v>
      </c>
      <c r="I707" s="22">
        <v>706580</v>
      </c>
      <c r="J707" s="22">
        <v>696376</v>
      </c>
      <c r="K707" s="22">
        <v>632446</v>
      </c>
      <c r="L707" s="22">
        <v>695000</v>
      </c>
      <c r="M707" s="22">
        <v>686000</v>
      </c>
      <c r="N707" s="22">
        <v>600000</v>
      </c>
      <c r="O707" s="23">
        <v>54</v>
      </c>
      <c r="P707" s="23">
        <v>51</v>
      </c>
      <c r="Q707" s="23">
        <v>52</v>
      </c>
      <c r="R707" s="22">
        <v>680</v>
      </c>
      <c r="S707" s="22">
        <v>600</v>
      </c>
      <c r="T707" s="24">
        <v>3.7</v>
      </c>
      <c r="U707" s="24">
        <v>-0.70000000000000018</v>
      </c>
      <c r="V707" s="24">
        <v>4.4000000000000004</v>
      </c>
      <c r="W707" s="24">
        <v>4.5999999999999996</v>
      </c>
      <c r="X707" s="25">
        <v>5.0043873305216681E-2</v>
      </c>
      <c r="Y707" s="24">
        <v>1.2</v>
      </c>
      <c r="Z707" s="24">
        <v>-0.5</v>
      </c>
      <c r="AA707" s="24">
        <v>1.7</v>
      </c>
      <c r="AB707" s="24">
        <v>1.6</v>
      </c>
      <c r="AC707" s="26">
        <v>0.31754333532576212</v>
      </c>
      <c r="AD707" s="24">
        <v>6.3452989217895075</v>
      </c>
      <c r="AE707" s="6">
        <v>836</v>
      </c>
      <c r="AF707" s="6">
        <v>939</v>
      </c>
      <c r="AG707" s="6">
        <v>461</v>
      </c>
      <c r="AH707" s="27">
        <v>6.3396226415094334</v>
      </c>
      <c r="AI707" s="28">
        <v>745000</v>
      </c>
      <c r="AJ707" s="28">
        <v>615000</v>
      </c>
      <c r="AK707" s="28">
        <v>510000</v>
      </c>
      <c r="AL707" s="29">
        <v>0.21138211382113822</v>
      </c>
      <c r="AM707" s="29">
        <v>0.46078431372549017</v>
      </c>
      <c r="AN707" s="6">
        <v>3.1</v>
      </c>
      <c r="AO707" s="27">
        <v>-0.69999999999999973</v>
      </c>
      <c r="AP707" s="6">
        <v>3.8</v>
      </c>
      <c r="AQ707" s="26">
        <v>8.6250000000000007E-2</v>
      </c>
      <c r="AR707" s="28">
        <v>690</v>
      </c>
      <c r="AS707" s="28">
        <v>640</v>
      </c>
      <c r="AT707" s="25">
        <v>7.8125E-2</v>
      </c>
      <c r="AU707" s="26">
        <v>0.41936653619235298</v>
      </c>
      <c r="AV707" s="30">
        <v>2141.44</v>
      </c>
      <c r="AW707" s="24">
        <v>0.80769999999999997</v>
      </c>
      <c r="AX707" s="24">
        <v>0.1923</v>
      </c>
      <c r="AY707" s="24">
        <v>0.99239999999999995</v>
      </c>
      <c r="AZ707" s="24">
        <v>1.6000000000000001E-3</v>
      </c>
      <c r="BA707" s="24">
        <v>0.26129999999999998</v>
      </c>
      <c r="BB707" s="24">
        <v>0.55400000000000005</v>
      </c>
      <c r="BC707" s="24">
        <v>0.155</v>
      </c>
      <c r="BD707" s="31">
        <v>4.5</v>
      </c>
      <c r="BE707" s="23">
        <v>36</v>
      </c>
      <c r="BF707" s="32" t="s">
        <v>3407</v>
      </c>
      <c r="BG707" s="33">
        <v>116.038190878265</v>
      </c>
      <c r="BH707" s="33">
        <v>-31.6729534807805</v>
      </c>
      <c r="BI707" s="34">
        <f t="shared" si="140"/>
        <v>55</v>
      </c>
      <c r="BJ707" s="34">
        <f t="shared" si="141"/>
        <v>65</v>
      </c>
      <c r="BK707" s="34">
        <f t="shared" si="142"/>
        <v>46</v>
      </c>
      <c r="BL707" s="34">
        <f t="shared" si="143"/>
        <v>1</v>
      </c>
      <c r="BM707" s="34">
        <f t="shared" si="144"/>
        <v>100</v>
      </c>
      <c r="BN707" s="34">
        <f t="shared" si="145"/>
        <v>100</v>
      </c>
      <c r="BO707" s="34">
        <f t="shared" si="146"/>
        <v>100</v>
      </c>
      <c r="BP707" s="34">
        <f t="shared" si="147"/>
        <v>47</v>
      </c>
      <c r="BQ707" s="35">
        <f t="shared" si="148"/>
        <v>100</v>
      </c>
      <c r="BR707" s="34">
        <f t="shared" si="149"/>
        <v>87</v>
      </c>
      <c r="BS707" s="35">
        <f t="shared" si="150"/>
        <v>55</v>
      </c>
      <c r="BT707" s="35">
        <f t="shared" si="151"/>
        <v>97</v>
      </c>
      <c r="BU707" s="35">
        <f t="shared" si="152"/>
        <v>45</v>
      </c>
      <c r="BV707" s="35">
        <f t="shared" si="153"/>
        <v>69</v>
      </c>
    </row>
    <row r="708" spans="2:74" hidden="1" x14ac:dyDescent="0.3">
      <c r="B708" s="6" t="s">
        <v>1035</v>
      </c>
      <c r="C708" s="6">
        <v>602011039</v>
      </c>
      <c r="D708" s="6" t="s">
        <v>978</v>
      </c>
      <c r="E708" s="6" t="s">
        <v>659</v>
      </c>
      <c r="F708" s="6" t="s">
        <v>978</v>
      </c>
      <c r="G708" s="6" t="s">
        <v>130</v>
      </c>
      <c r="H708" s="6" t="s">
        <v>78</v>
      </c>
      <c r="I708" s="22">
        <v>749000</v>
      </c>
      <c r="J708" s="22">
        <v>750000</v>
      </c>
      <c r="K708" s="22">
        <v>729000</v>
      </c>
      <c r="L708" s="22">
        <v>725000</v>
      </c>
      <c r="M708" s="22">
        <v>740000</v>
      </c>
      <c r="N708" s="22">
        <v>710000</v>
      </c>
      <c r="O708" s="23">
        <v>34</v>
      </c>
      <c r="P708" s="23">
        <v>34</v>
      </c>
      <c r="Q708" s="23">
        <v>61</v>
      </c>
      <c r="R708" s="22">
        <v>550</v>
      </c>
      <c r="S708" s="22">
        <v>520</v>
      </c>
      <c r="T708" s="24">
        <v>3</v>
      </c>
      <c r="U708" s="24">
        <v>-0.10000000000000009</v>
      </c>
      <c r="V708" s="24">
        <v>3.1</v>
      </c>
      <c r="W708" s="24">
        <v>3.1</v>
      </c>
      <c r="X708" s="25">
        <v>3.8184245660881175E-2</v>
      </c>
      <c r="Y708" s="24">
        <v>1.5</v>
      </c>
      <c r="Z708" s="24">
        <v>-0.79999999999999982</v>
      </c>
      <c r="AA708" s="24">
        <v>2.2999999999999998</v>
      </c>
      <c r="AB708" s="24">
        <v>3.7</v>
      </c>
      <c r="AC708" s="26">
        <v>0.30016590988473624</v>
      </c>
      <c r="AD708" s="24">
        <v>7.8609883392890714</v>
      </c>
      <c r="AE708" s="6">
        <v>343</v>
      </c>
      <c r="AF708" s="6">
        <v>416</v>
      </c>
      <c r="AG708" s="6">
        <v>403</v>
      </c>
      <c r="AH708" s="27">
        <v>3.4995938261575956</v>
      </c>
      <c r="AI708" s="28">
        <v>560000</v>
      </c>
      <c r="AJ708" s="28">
        <v>550000</v>
      </c>
      <c r="AK708" s="28">
        <v>560000</v>
      </c>
      <c r="AL708" s="29">
        <v>1.8181818181818181E-2</v>
      </c>
      <c r="AM708" s="29">
        <v>0</v>
      </c>
      <c r="AN708" s="6">
        <v>3.2</v>
      </c>
      <c r="AO708" s="27">
        <v>0.40000000000000036</v>
      </c>
      <c r="AP708" s="6">
        <v>2.8</v>
      </c>
      <c r="AQ708" s="26">
        <v>0.1014388489208633</v>
      </c>
      <c r="AR708" s="28">
        <v>490</v>
      </c>
      <c r="AS708" s="28">
        <v>475</v>
      </c>
      <c r="AT708" s="25">
        <v>3.1578947368421054E-2</v>
      </c>
      <c r="AU708" s="26">
        <v>0.25773105883914549</v>
      </c>
      <c r="AV708" s="30">
        <v>1832.3200000000002</v>
      </c>
      <c r="AW708" s="24">
        <v>0.76570000000000005</v>
      </c>
      <c r="AX708" s="24">
        <v>0.23430000000000001</v>
      </c>
      <c r="AY708" s="24">
        <v>0.96179999999999999</v>
      </c>
      <c r="AZ708" s="24">
        <v>1.6E-2</v>
      </c>
      <c r="BA708" s="24">
        <v>0.40389999999999998</v>
      </c>
      <c r="BB708" s="24">
        <v>0.4199</v>
      </c>
      <c r="BC708" s="24">
        <v>0.1535</v>
      </c>
      <c r="BD708" s="31">
        <v>7</v>
      </c>
      <c r="BE708" s="23">
        <v>169</v>
      </c>
      <c r="BF708" s="32" t="s">
        <v>3408</v>
      </c>
      <c r="BG708" s="33">
        <v>147.039156930037</v>
      </c>
      <c r="BH708" s="33">
        <v>-41.374820249401601</v>
      </c>
      <c r="BI708" s="34">
        <f t="shared" ref="BI708:BI771" si="154">IF(T708&lt;=1, 100, IF(T708&gt;=7, 1, ROUND(100 - ((T708-1)/6)*99, 0)))</f>
        <v>67</v>
      </c>
      <c r="BJ708" s="34">
        <f t="shared" ref="BJ708:BJ771" si="155">IF(AN708&lt;=1, 100, IF(AN708&gt;=7, 1, ROUND(100 - ((AN708-1)/6)*99, 0)))</f>
        <v>64</v>
      </c>
      <c r="BK708" s="34">
        <f t="shared" ref="BK708:BK771" si="156">IF(AH708&lt;=2, 100, IF(AH708&gt;=10, 1, ROUND(100 - ((AH708-2)/8)*99, 0)))</f>
        <v>81</v>
      </c>
      <c r="BL708" s="34">
        <f t="shared" ref="BL708:BL771" si="157">IF(OR(ISBLANK(AU708), AU708=""), "", IF(AU708&lt;=0, 100, IF(AU708&gt;=0.3, 1, ROUND(100 - (AU708/0.3)*99, 0))))</f>
        <v>15</v>
      </c>
      <c r="BM708" s="34">
        <f t="shared" ref="BM708:BM771" si="158">IF(AL708&lt;=0, 1, IF(AL708&gt;=0.2, 100, ROUND(1 + (AL708/0.2)*99, 0)))</f>
        <v>10</v>
      </c>
      <c r="BN708" s="34">
        <f t="shared" ref="BN708:BN771" si="159">IF(AQ708&lt;=0.01, 1, IF(AQ708&gt;=0.075, 100, ROUND(1 + ((AQ708-0.01)/0.065)*99, 0)))</f>
        <v>100</v>
      </c>
      <c r="BO708" s="34">
        <f t="shared" ref="BO708:BO771" si="160">IF(BE708&gt;=750, 1, IF(BE708&lt;=50, 100, ROUND(100 - 99 * (((BE708 - 50)/700)^0.75), 0)))</f>
        <v>74</v>
      </c>
      <c r="BP708" s="34">
        <f t="shared" ref="BP708:BP771" si="161">IF(BA708&gt;=0.5, 100, IF(BA708&lt;=0.05, 1, ROUND(1 + ((BA708-0.05)/0.45)*99, 0)))</f>
        <v>79</v>
      </c>
      <c r="BQ708" s="35">
        <f t="shared" ref="BQ708:BQ771" si="162">IF(X708&gt;=0.045, 100, IF(X708&lt;=0.015, 1, ROUND(1 + ((X708-0.015)/0.03)*99, 0)))</f>
        <v>78</v>
      </c>
      <c r="BR708" s="34">
        <f t="shared" ref="BR708:BR771" si="163">IF(AD708&lt;=5, 100, IF(AD708&gt;=15, 1, ROUND(100 - ((AD708-5)/10)*99, 0)))</f>
        <v>72</v>
      </c>
      <c r="BS708" s="35">
        <f t="shared" ref="BS708:BS771" si="164">IF(AC708&lt;=0.25, 100, IF(AC708&gt;=0.4, 1, ROUND(100 - ((AC708-0.25)/0.15)*99, 0)))</f>
        <v>67</v>
      </c>
      <c r="BT708" s="35">
        <f t="shared" ref="BT708:BT771" si="165">IF(Y708&lt;=1, 100, IF(Y708&gt;=7, 1, ROUND(100 - ((Y708-1)/6)*99, 0)))</f>
        <v>92</v>
      </c>
      <c r="BU708" s="35">
        <f t="shared" ref="BU708:BU771" si="166">BD708*10</f>
        <v>70</v>
      </c>
      <c r="BV708" s="35">
        <f t="shared" ref="BV708:BV771" si="167">IF(
  (
    IF($BI$2,0.1,0) + IF($BJ$2,0.1,0) + IF($BK$2,0.05,0) + IF($BL$2,0.07,0) + IF($BM$2,0.05,0) + IF($BN$2,0.1,0) +
    IF($BO$2,0.07,0) + IF($BP$2,0.08,0) + IF($BQ$2,0.08,0) + IF($BR$2,0.07,0) + IF($BS$2,0.07,0) + IF($BT$2,0.08,0) +
    IF($BU$2,0.08,0)
  ) = 0,
  "",
  ROUND(
    (
      IF($BI$2, BI708*0.1, 0) + IF($BJ$2, BJ708*0.1, 0) + IF($BK$2, BK708*0.05, 0) + IF($BL$2, BL708*0.07, 0) +
      IF($BM$2, BM708*0.05, 0) + IF($BN$2, BN708*0.1, 0) + IF($BO$2, BO708*0.07, 0) + IF($BP$2, BP708*0.08, 0) +
      IF($BQ$2, BQ708*0.08, 0) + IF($BR$2, BR708*0.07, 0) + IF($BS$2, BS708*0.07, 0) + IF($BT$2, BT708*0.08, 0) +
      IF($BU$2, BU708*0.08, 0)
    ) /
    (
      IF($BI$2,0.1,0) + IF($BJ$2,0.1,0) + IF($BK$2,0.05,0) + IF($BL$2,0.07,0) + IF($BM$2,0.05,0) +
      IF($BN$2,0.1,0) + IF($BO$2,0.07,0) + IF($BP$2,0.08,0) + IF($BQ$2,0.08,0) + IF($BR$2,0.07,0) +
      IF($BS$2,0.07,0) + IF($BT$2,0.08,0) + IF($BU$2,0.08,0)
    ),
  0)
)</f>
        <v>69</v>
      </c>
    </row>
    <row r="709" spans="2:74" hidden="1" x14ac:dyDescent="0.3">
      <c r="B709" s="6" t="s">
        <v>1036</v>
      </c>
      <c r="C709" s="6">
        <v>801061063</v>
      </c>
      <c r="D709" s="6" t="s">
        <v>397</v>
      </c>
      <c r="E709" s="6" t="s">
        <v>107</v>
      </c>
      <c r="F709" s="6" t="s">
        <v>2703</v>
      </c>
      <c r="G709" s="6" t="s">
        <v>108</v>
      </c>
      <c r="H709" s="6" t="s">
        <v>78</v>
      </c>
      <c r="I709" s="22">
        <v>3450000</v>
      </c>
      <c r="J709" s="22">
        <v>3595000</v>
      </c>
      <c r="K709" s="22">
        <v>5000000</v>
      </c>
      <c r="L709" s="22">
        <v>0</v>
      </c>
      <c r="M709" s="22">
        <v>4320000</v>
      </c>
      <c r="N709" s="22">
        <v>5370000</v>
      </c>
      <c r="O709" s="23">
        <v>30</v>
      </c>
      <c r="P709" s="23">
        <v>30</v>
      </c>
      <c r="Q709" s="23">
        <v>33</v>
      </c>
      <c r="R709" s="22">
        <v>1200</v>
      </c>
      <c r="S709" s="22">
        <v>1260</v>
      </c>
      <c r="T709" s="24">
        <v>1.2</v>
      </c>
      <c r="U709" s="24">
        <v>-0.30000000000000004</v>
      </c>
      <c r="V709" s="24">
        <v>1.5</v>
      </c>
      <c r="W709" s="24">
        <v>1.3</v>
      </c>
      <c r="X709" s="25">
        <v>1.8086956521739129E-2</v>
      </c>
      <c r="Y709" s="24">
        <v>1.9</v>
      </c>
      <c r="Z709" s="24">
        <v>-0.20000000000000018</v>
      </c>
      <c r="AA709" s="24">
        <v>2.1</v>
      </c>
      <c r="AB709" s="24">
        <v>1.7</v>
      </c>
      <c r="AC709" s="26">
        <v>0.31859309290174587</v>
      </c>
      <c r="AD709" s="24">
        <v>17.614521963317678</v>
      </c>
      <c r="AE709" s="6">
        <v>53</v>
      </c>
      <c r="AF709" s="6">
        <v>72</v>
      </c>
      <c r="AG709" s="6">
        <v>66</v>
      </c>
      <c r="AH709" s="27">
        <v>3.5362318840579712</v>
      </c>
      <c r="AI709" s="28">
        <v>1682000</v>
      </c>
      <c r="AJ709" s="28">
        <v>1775000</v>
      </c>
      <c r="AK709" s="28">
        <v>1805000</v>
      </c>
      <c r="AL709" s="29">
        <v>-5.2394366197183101E-2</v>
      </c>
      <c r="AM709" s="29">
        <v>-6.8144044321329644E-2</v>
      </c>
      <c r="AN709" s="6">
        <v>2.2999999999999998</v>
      </c>
      <c r="AO709" s="27">
        <v>-0.10000000000000009</v>
      </c>
      <c r="AP709" s="6">
        <v>2.4</v>
      </c>
      <c r="AQ709" s="26">
        <v>6.8200000000000011E-2</v>
      </c>
      <c r="AR709" s="28">
        <v>830</v>
      </c>
      <c r="AS709" s="28">
        <v>795</v>
      </c>
      <c r="AT709" s="25">
        <v>4.40251572327044E-2</v>
      </c>
      <c r="AU709" s="26">
        <v>5.137107614466685E-2</v>
      </c>
      <c r="AV709" s="30">
        <v>3766.5600000000004</v>
      </c>
      <c r="AW709" s="24">
        <v>0.67179999999999995</v>
      </c>
      <c r="AX709" s="24">
        <v>0.32819999999999999</v>
      </c>
      <c r="AY709" s="24">
        <v>0.36509999999999998</v>
      </c>
      <c r="AZ709" s="24">
        <v>0.16919999999999999</v>
      </c>
      <c r="BA709" s="24">
        <v>0.37659999999999999</v>
      </c>
      <c r="BB709" s="24">
        <v>0.29260000000000003</v>
      </c>
      <c r="BC709" s="24">
        <v>0.30530000000000002</v>
      </c>
      <c r="BD709" s="31">
        <v>10</v>
      </c>
      <c r="BE709" s="23">
        <v>62</v>
      </c>
      <c r="BF709" s="32" t="s">
        <v>3409</v>
      </c>
      <c r="BG709" s="33">
        <v>149.125298013894</v>
      </c>
      <c r="BH709" s="33">
        <v>-35.317402860778401</v>
      </c>
      <c r="BI709" s="34">
        <f t="shared" si="154"/>
        <v>97</v>
      </c>
      <c r="BJ709" s="34">
        <f t="shared" si="155"/>
        <v>79</v>
      </c>
      <c r="BK709" s="34">
        <f t="shared" si="156"/>
        <v>81</v>
      </c>
      <c r="BL709" s="34">
        <f t="shared" si="157"/>
        <v>83</v>
      </c>
      <c r="BM709" s="34">
        <f t="shared" si="158"/>
        <v>1</v>
      </c>
      <c r="BN709" s="34">
        <f t="shared" si="159"/>
        <v>90</v>
      </c>
      <c r="BO709" s="34">
        <f t="shared" si="160"/>
        <v>95</v>
      </c>
      <c r="BP709" s="34">
        <f t="shared" si="161"/>
        <v>73</v>
      </c>
      <c r="BQ709" s="35">
        <f t="shared" si="162"/>
        <v>11</v>
      </c>
      <c r="BR709" s="34">
        <f t="shared" si="163"/>
        <v>1</v>
      </c>
      <c r="BS709" s="35">
        <f t="shared" si="164"/>
        <v>55</v>
      </c>
      <c r="BT709" s="35">
        <f t="shared" si="165"/>
        <v>85</v>
      </c>
      <c r="BU709" s="35">
        <f t="shared" si="166"/>
        <v>100</v>
      </c>
      <c r="BV709" s="35">
        <f t="shared" si="167"/>
        <v>69</v>
      </c>
    </row>
    <row r="710" spans="2:74" hidden="1" x14ac:dyDescent="0.3">
      <c r="B710" s="6" t="s">
        <v>1037</v>
      </c>
      <c r="C710" s="6">
        <v>106021116</v>
      </c>
      <c r="D710" s="6" t="s">
        <v>1038</v>
      </c>
      <c r="E710" s="6" t="s">
        <v>246</v>
      </c>
      <c r="F710" s="6" t="s">
        <v>2847</v>
      </c>
      <c r="G710" s="6" t="s">
        <v>77</v>
      </c>
      <c r="H710" s="6" t="s">
        <v>78</v>
      </c>
      <c r="I710" s="22">
        <v>980000</v>
      </c>
      <c r="J710" s="22">
        <v>1000000</v>
      </c>
      <c r="K710" s="22">
        <v>905000</v>
      </c>
      <c r="L710" s="22">
        <v>930000</v>
      </c>
      <c r="M710" s="22">
        <v>930000</v>
      </c>
      <c r="N710" s="22">
        <v>900000</v>
      </c>
      <c r="O710" s="23">
        <v>38</v>
      </c>
      <c r="P710" s="23">
        <v>48</v>
      </c>
      <c r="Q710" s="23">
        <v>56</v>
      </c>
      <c r="R710" s="22">
        <v>650</v>
      </c>
      <c r="S710" s="22">
        <v>610</v>
      </c>
      <c r="T710" s="24">
        <v>3.1</v>
      </c>
      <c r="U710" s="24">
        <v>-0.19999999999999973</v>
      </c>
      <c r="V710" s="24">
        <v>3.3</v>
      </c>
      <c r="W710" s="24">
        <v>4</v>
      </c>
      <c r="X710" s="25">
        <v>3.4489795918367344E-2</v>
      </c>
      <c r="Y710" s="24">
        <v>2.4</v>
      </c>
      <c r="Z710" s="24">
        <v>-0.60000000000000009</v>
      </c>
      <c r="AA710" s="24">
        <v>3</v>
      </c>
      <c r="AB710" s="24">
        <v>3.3</v>
      </c>
      <c r="AC710" s="26">
        <v>0.25398562050640822</v>
      </c>
      <c r="AD710" s="24">
        <v>7.3640801211917175</v>
      </c>
      <c r="AE710" s="6">
        <v>596</v>
      </c>
      <c r="AF710" s="6">
        <v>653</v>
      </c>
      <c r="AG710" s="6">
        <v>468</v>
      </c>
      <c r="AH710" s="27">
        <v>6.3900573613766731</v>
      </c>
      <c r="AI710" s="28">
        <v>755000</v>
      </c>
      <c r="AJ710" s="28">
        <v>735000</v>
      </c>
      <c r="AK710" s="28">
        <v>710000</v>
      </c>
      <c r="AL710" s="29">
        <v>2.7210884353741496E-2</v>
      </c>
      <c r="AM710" s="29">
        <v>6.3380281690140844E-2</v>
      </c>
      <c r="AN710" s="6">
        <v>3.2</v>
      </c>
      <c r="AO710" s="27">
        <v>-9.9999999999999645E-2</v>
      </c>
      <c r="AP710" s="6">
        <v>3.3</v>
      </c>
      <c r="AQ710" s="26">
        <v>9.6103896103896108E-2</v>
      </c>
      <c r="AR710" s="28">
        <v>620</v>
      </c>
      <c r="AS710" s="28">
        <v>580</v>
      </c>
      <c r="AT710" s="25">
        <v>6.8965517241379309E-2</v>
      </c>
      <c r="AU710" s="26">
        <v>0.2387390687155585</v>
      </c>
      <c r="AV710" s="30">
        <v>2559.2000000000003</v>
      </c>
      <c r="AW710" s="24">
        <v>0.8206</v>
      </c>
      <c r="AX710" s="24">
        <v>0.1794</v>
      </c>
      <c r="AY710" s="24">
        <v>0.94499999999999995</v>
      </c>
      <c r="AZ710" s="24">
        <v>5.0299999999999997E-2</v>
      </c>
      <c r="BA710" s="24">
        <v>0.37740000000000001</v>
      </c>
      <c r="BB710" s="24">
        <v>0.47210000000000002</v>
      </c>
      <c r="BC710" s="24">
        <v>0.13150000000000001</v>
      </c>
      <c r="BD710" s="31">
        <v>8</v>
      </c>
      <c r="BE710" s="23">
        <v>137</v>
      </c>
      <c r="BF710" s="32" t="s">
        <v>3410</v>
      </c>
      <c r="BG710" s="33">
        <v>151.57448487900001</v>
      </c>
      <c r="BH710" s="33">
        <v>-32.678695334343601</v>
      </c>
      <c r="BI710" s="34">
        <f t="shared" si="154"/>
        <v>65</v>
      </c>
      <c r="BJ710" s="34">
        <f t="shared" si="155"/>
        <v>64</v>
      </c>
      <c r="BK710" s="34">
        <f t="shared" si="156"/>
        <v>46</v>
      </c>
      <c r="BL710" s="34">
        <f t="shared" si="157"/>
        <v>21</v>
      </c>
      <c r="BM710" s="34">
        <f t="shared" si="158"/>
        <v>14</v>
      </c>
      <c r="BN710" s="34">
        <f t="shared" si="159"/>
        <v>100</v>
      </c>
      <c r="BO710" s="34">
        <f t="shared" si="160"/>
        <v>79</v>
      </c>
      <c r="BP710" s="34">
        <f t="shared" si="161"/>
        <v>73</v>
      </c>
      <c r="BQ710" s="35">
        <f t="shared" si="162"/>
        <v>65</v>
      </c>
      <c r="BR710" s="34">
        <f t="shared" si="163"/>
        <v>77</v>
      </c>
      <c r="BS710" s="35">
        <f t="shared" si="164"/>
        <v>97</v>
      </c>
      <c r="BT710" s="35">
        <f t="shared" si="165"/>
        <v>77</v>
      </c>
      <c r="BU710" s="35">
        <f t="shared" si="166"/>
        <v>80</v>
      </c>
      <c r="BV710" s="35">
        <f t="shared" si="167"/>
        <v>69</v>
      </c>
    </row>
    <row r="711" spans="2:74" hidden="1" x14ac:dyDescent="0.3">
      <c r="B711" s="6" t="s">
        <v>1039</v>
      </c>
      <c r="C711" s="6">
        <v>107041146</v>
      </c>
      <c r="D711" s="6" t="s">
        <v>504</v>
      </c>
      <c r="E711" s="6" t="s">
        <v>380</v>
      </c>
      <c r="F711" s="6" t="s">
        <v>504</v>
      </c>
      <c r="G711" s="6" t="s">
        <v>77</v>
      </c>
      <c r="H711" s="6" t="s">
        <v>78</v>
      </c>
      <c r="I711" s="22">
        <v>1111000</v>
      </c>
      <c r="J711" s="22">
        <v>1101600</v>
      </c>
      <c r="K711" s="22">
        <v>1050000</v>
      </c>
      <c r="L711" s="22">
        <v>1100000</v>
      </c>
      <c r="M711" s="22">
        <v>1100000</v>
      </c>
      <c r="N711" s="22">
        <v>1057000</v>
      </c>
      <c r="O711" s="23">
        <v>28</v>
      </c>
      <c r="P711" s="23">
        <v>27</v>
      </c>
      <c r="Q711" s="23">
        <v>25</v>
      </c>
      <c r="R711" s="22">
        <v>750</v>
      </c>
      <c r="S711" s="22">
        <v>720</v>
      </c>
      <c r="T711" s="24">
        <v>3</v>
      </c>
      <c r="U711" s="24">
        <v>-0.10000000000000009</v>
      </c>
      <c r="V711" s="24">
        <v>3.1</v>
      </c>
      <c r="W711" s="24">
        <v>2.9</v>
      </c>
      <c r="X711" s="25">
        <v>3.5103510351035101E-2</v>
      </c>
      <c r="Y711" s="24">
        <v>2.8</v>
      </c>
      <c r="Z711" s="24">
        <v>-1</v>
      </c>
      <c r="AA711" s="24">
        <v>3.8</v>
      </c>
      <c r="AB711" s="24">
        <v>3.7</v>
      </c>
      <c r="AC711" s="26">
        <v>0.34553295002211404</v>
      </c>
      <c r="AD711" s="24">
        <v>9.8432591660145814</v>
      </c>
      <c r="AE711" s="6">
        <v>240</v>
      </c>
      <c r="AF711" s="6">
        <v>290</v>
      </c>
      <c r="AG711" s="6">
        <v>221</v>
      </c>
      <c r="AH711" s="27">
        <v>3.4085106382978725</v>
      </c>
      <c r="AI711" s="28">
        <v>1280000</v>
      </c>
      <c r="AJ711" s="28">
        <v>1265000</v>
      </c>
      <c r="AK711" s="28">
        <v>1200000</v>
      </c>
      <c r="AL711" s="29">
        <v>1.1857707509881422E-2</v>
      </c>
      <c r="AM711" s="29">
        <v>6.6666666666666666E-2</v>
      </c>
      <c r="AN711" s="6">
        <v>2.4</v>
      </c>
      <c r="AO711" s="27">
        <v>-0.20000000000000018</v>
      </c>
      <c r="AP711" s="6">
        <v>2.6</v>
      </c>
      <c r="AQ711" s="26">
        <v>0.1048</v>
      </c>
      <c r="AR711" s="28">
        <v>750</v>
      </c>
      <c r="AS711" s="28">
        <v>750</v>
      </c>
      <c r="AT711" s="25">
        <v>0</v>
      </c>
      <c r="AU711" s="26">
        <v>0.14637240013153896</v>
      </c>
      <c r="AV711" s="30">
        <v>2170.5600000000004</v>
      </c>
      <c r="AW711" s="24">
        <v>0.72040000000000004</v>
      </c>
      <c r="AX711" s="24">
        <v>0.27960000000000002</v>
      </c>
      <c r="AY711" s="24">
        <v>0.78710000000000002</v>
      </c>
      <c r="AZ711" s="24">
        <v>0.1103</v>
      </c>
      <c r="BA711" s="24">
        <v>0.3831</v>
      </c>
      <c r="BB711" s="24">
        <v>0.34489999999999998</v>
      </c>
      <c r="BC711" s="24">
        <v>0.245</v>
      </c>
      <c r="BD711" s="31">
        <v>8</v>
      </c>
      <c r="BE711" s="23">
        <v>70</v>
      </c>
      <c r="BF711" s="32" t="s">
        <v>3411</v>
      </c>
      <c r="BG711" s="33">
        <v>150.85289939134501</v>
      </c>
      <c r="BH711" s="33">
        <v>-34.421605184389797</v>
      </c>
      <c r="BI711" s="34">
        <f t="shared" si="154"/>
        <v>67</v>
      </c>
      <c r="BJ711" s="34">
        <f t="shared" si="155"/>
        <v>77</v>
      </c>
      <c r="BK711" s="34">
        <f t="shared" si="156"/>
        <v>83</v>
      </c>
      <c r="BL711" s="34">
        <f t="shared" si="157"/>
        <v>52</v>
      </c>
      <c r="BM711" s="34">
        <f t="shared" si="158"/>
        <v>7</v>
      </c>
      <c r="BN711" s="34">
        <f t="shared" si="159"/>
        <v>100</v>
      </c>
      <c r="BO711" s="34">
        <f t="shared" si="160"/>
        <v>93</v>
      </c>
      <c r="BP711" s="34">
        <f t="shared" si="161"/>
        <v>74</v>
      </c>
      <c r="BQ711" s="35">
        <f t="shared" si="162"/>
        <v>67</v>
      </c>
      <c r="BR711" s="34">
        <f t="shared" si="163"/>
        <v>52</v>
      </c>
      <c r="BS711" s="35">
        <f t="shared" si="164"/>
        <v>37</v>
      </c>
      <c r="BT711" s="35">
        <f t="shared" si="165"/>
        <v>70</v>
      </c>
      <c r="BU711" s="35">
        <f t="shared" si="166"/>
        <v>80</v>
      </c>
      <c r="BV711" s="35">
        <f t="shared" si="167"/>
        <v>69</v>
      </c>
    </row>
    <row r="712" spans="2:74" hidden="1" x14ac:dyDescent="0.3">
      <c r="B712" s="6" t="s">
        <v>1040</v>
      </c>
      <c r="C712" s="6">
        <v>206011495</v>
      </c>
      <c r="D712" s="6" t="s">
        <v>288</v>
      </c>
      <c r="E712" s="6" t="s">
        <v>289</v>
      </c>
      <c r="F712" s="6" t="s">
        <v>689</v>
      </c>
      <c r="G712" s="6" t="s">
        <v>86</v>
      </c>
      <c r="H712" s="6" t="s">
        <v>78</v>
      </c>
      <c r="I712" s="22">
        <v>1250000</v>
      </c>
      <c r="J712" s="22">
        <v>1250000</v>
      </c>
      <c r="K712" s="22">
        <v>1200000</v>
      </c>
      <c r="L712" s="22">
        <v>1270000</v>
      </c>
      <c r="M712" s="22">
        <v>1270000</v>
      </c>
      <c r="N712" s="22">
        <v>1290000</v>
      </c>
      <c r="O712" s="23">
        <v>25</v>
      </c>
      <c r="P712" s="23">
        <v>25</v>
      </c>
      <c r="Q712" s="23">
        <v>25</v>
      </c>
      <c r="R712" s="22">
        <v>725</v>
      </c>
      <c r="S712" s="22">
        <v>720</v>
      </c>
      <c r="T712" s="24">
        <v>3</v>
      </c>
      <c r="U712" s="24">
        <v>-0.39999999999999991</v>
      </c>
      <c r="V712" s="24">
        <v>3.4</v>
      </c>
      <c r="W712" s="24">
        <v>3.1</v>
      </c>
      <c r="X712" s="25">
        <v>3.0159999999999999E-2</v>
      </c>
      <c r="Y712" s="24">
        <v>3.2</v>
      </c>
      <c r="Z712" s="24">
        <v>-1</v>
      </c>
      <c r="AA712" s="24">
        <v>4.2</v>
      </c>
      <c r="AB712" s="24">
        <v>4.7</v>
      </c>
      <c r="AC712" s="26">
        <v>0.31392891783289456</v>
      </c>
      <c r="AD712" s="24">
        <v>10.408783747775018</v>
      </c>
      <c r="AE712" s="6">
        <v>121</v>
      </c>
      <c r="AF712" s="6">
        <v>132</v>
      </c>
      <c r="AG712" s="6">
        <v>116</v>
      </c>
      <c r="AH712" s="27">
        <v>1.7374233128834355</v>
      </c>
      <c r="AI712" s="28">
        <v>1250000</v>
      </c>
      <c r="AJ712" s="28">
        <v>1261000</v>
      </c>
      <c r="AK712" s="28">
        <v>1205000</v>
      </c>
      <c r="AL712" s="29">
        <v>-8.7232355273592389E-3</v>
      </c>
      <c r="AM712" s="29">
        <v>3.7344398340248962E-2</v>
      </c>
      <c r="AN712" s="6">
        <v>2.8</v>
      </c>
      <c r="AO712" s="27">
        <v>0.19999999999999973</v>
      </c>
      <c r="AP712" s="6">
        <v>2.6</v>
      </c>
      <c r="AQ712" s="26">
        <v>7.0648464163822519E-2</v>
      </c>
      <c r="AR712" s="28">
        <v>700</v>
      </c>
      <c r="AS712" s="28">
        <v>700</v>
      </c>
      <c r="AT712" s="25">
        <v>0</v>
      </c>
      <c r="AU712" s="26">
        <v>-7.1377571508974391E-2</v>
      </c>
      <c r="AV712" s="30">
        <v>2309.44</v>
      </c>
      <c r="AW712" s="24">
        <v>0.53200000000000003</v>
      </c>
      <c r="AX712" s="24">
        <v>0.46800000000000003</v>
      </c>
      <c r="AY712" s="24">
        <v>0.41249999999999998</v>
      </c>
      <c r="AZ712" s="24">
        <v>0.2737</v>
      </c>
      <c r="BA712" s="24">
        <v>0.25590000000000002</v>
      </c>
      <c r="BB712" s="24">
        <v>0.26390000000000002</v>
      </c>
      <c r="BC712" s="24">
        <v>0.46260000000000001</v>
      </c>
      <c r="BD712" s="31">
        <v>8.5</v>
      </c>
      <c r="BE712" s="23">
        <v>6</v>
      </c>
      <c r="BF712" s="32" t="s">
        <v>3412</v>
      </c>
      <c r="BG712" s="33">
        <v>144.96182203888401</v>
      </c>
      <c r="BH712" s="33">
        <v>-37.760721951996501</v>
      </c>
      <c r="BI712" s="34">
        <f t="shared" si="154"/>
        <v>67</v>
      </c>
      <c r="BJ712" s="34">
        <f t="shared" si="155"/>
        <v>70</v>
      </c>
      <c r="BK712" s="34">
        <f t="shared" si="156"/>
        <v>100</v>
      </c>
      <c r="BL712" s="34">
        <f t="shared" si="157"/>
        <v>100</v>
      </c>
      <c r="BM712" s="34">
        <f t="shared" si="158"/>
        <v>1</v>
      </c>
      <c r="BN712" s="34">
        <f t="shared" si="159"/>
        <v>93</v>
      </c>
      <c r="BO712" s="34">
        <f t="shared" si="160"/>
        <v>100</v>
      </c>
      <c r="BP712" s="34">
        <f t="shared" si="161"/>
        <v>46</v>
      </c>
      <c r="BQ712" s="35">
        <f t="shared" si="162"/>
        <v>51</v>
      </c>
      <c r="BR712" s="34">
        <f t="shared" si="163"/>
        <v>46</v>
      </c>
      <c r="BS712" s="35">
        <f t="shared" si="164"/>
        <v>58</v>
      </c>
      <c r="BT712" s="35">
        <f t="shared" si="165"/>
        <v>64</v>
      </c>
      <c r="BU712" s="35">
        <f t="shared" si="166"/>
        <v>85</v>
      </c>
      <c r="BV712" s="35">
        <f t="shared" si="167"/>
        <v>69</v>
      </c>
    </row>
    <row r="713" spans="2:74" hidden="1" x14ac:dyDescent="0.3">
      <c r="B713" s="6" t="s">
        <v>1041</v>
      </c>
      <c r="C713" s="6">
        <v>210051443</v>
      </c>
      <c r="D713" s="6" t="s">
        <v>333</v>
      </c>
      <c r="E713" s="6" t="s">
        <v>146</v>
      </c>
      <c r="F713" s="6" t="s">
        <v>689</v>
      </c>
      <c r="G713" s="6" t="s">
        <v>86</v>
      </c>
      <c r="H713" s="6" t="s">
        <v>78</v>
      </c>
      <c r="I713" s="22">
        <v>670000</v>
      </c>
      <c r="J713" s="22">
        <v>679000</v>
      </c>
      <c r="K713" s="22">
        <v>651900</v>
      </c>
      <c r="L713" s="22">
        <v>690000</v>
      </c>
      <c r="M713" s="22">
        <v>680000</v>
      </c>
      <c r="N713" s="22">
        <v>660000</v>
      </c>
      <c r="O713" s="23">
        <v>27</v>
      </c>
      <c r="P713" s="23">
        <v>27</v>
      </c>
      <c r="Q713" s="23">
        <v>29</v>
      </c>
      <c r="R713" s="22">
        <v>550</v>
      </c>
      <c r="S713" s="22">
        <v>520</v>
      </c>
      <c r="T713" s="24">
        <v>3</v>
      </c>
      <c r="U713" s="24">
        <v>-0.10000000000000009</v>
      </c>
      <c r="V713" s="24">
        <v>3.1</v>
      </c>
      <c r="W713" s="24">
        <v>2.9</v>
      </c>
      <c r="X713" s="25">
        <v>4.2686567164179103E-2</v>
      </c>
      <c r="Y713" s="24">
        <v>4.2</v>
      </c>
      <c r="Z713" s="24">
        <v>-1</v>
      </c>
      <c r="AA713" s="24">
        <v>5.2</v>
      </c>
      <c r="AB713" s="24">
        <v>4.5</v>
      </c>
      <c r="AC713" s="26">
        <v>0.26761385753211364</v>
      </c>
      <c r="AD713" s="24">
        <v>6.2692756834446204</v>
      </c>
      <c r="AE713" s="6">
        <v>922</v>
      </c>
      <c r="AF713" s="6">
        <v>985</v>
      </c>
      <c r="AG713" s="6">
        <v>822</v>
      </c>
      <c r="AH713" s="27">
        <v>5.5802717664821335</v>
      </c>
      <c r="AI713" s="28">
        <v>678000</v>
      </c>
      <c r="AJ713" s="28">
        <v>660000</v>
      </c>
      <c r="AK713" s="28">
        <v>655000</v>
      </c>
      <c r="AL713" s="29">
        <v>2.7272727272727271E-2</v>
      </c>
      <c r="AM713" s="29">
        <v>3.5114503816793895E-2</v>
      </c>
      <c r="AN713" s="6">
        <v>2.9</v>
      </c>
      <c r="AO713" s="27">
        <v>0.10000000000000009</v>
      </c>
      <c r="AP713" s="6">
        <v>2.8</v>
      </c>
      <c r="AQ713" s="26">
        <v>7.6103896103896104E-2</v>
      </c>
      <c r="AR713" s="28">
        <v>550</v>
      </c>
      <c r="AS713" s="28">
        <v>510</v>
      </c>
      <c r="AT713" s="25">
        <v>7.8431372549019607E-2</v>
      </c>
      <c r="AU713" s="26">
        <v>-0.10911456360138638</v>
      </c>
      <c r="AV713" s="30">
        <v>2055.2000000000003</v>
      </c>
      <c r="AW713" s="24">
        <v>0.85040000000000004</v>
      </c>
      <c r="AX713" s="24">
        <v>0.14960000000000001</v>
      </c>
      <c r="AY713" s="24">
        <v>0.91810000000000003</v>
      </c>
      <c r="AZ713" s="24">
        <v>7.5300000000000006E-2</v>
      </c>
      <c r="BA713" s="24">
        <v>0.17269999999999999</v>
      </c>
      <c r="BB713" s="24">
        <v>0.54600000000000004</v>
      </c>
      <c r="BC713" s="24">
        <v>0.25719999999999998</v>
      </c>
      <c r="BD713" s="31">
        <v>3</v>
      </c>
      <c r="BE713" s="23">
        <v>23</v>
      </c>
      <c r="BF713" s="32" t="s">
        <v>3413</v>
      </c>
      <c r="BG713" s="33">
        <v>144.920124817957</v>
      </c>
      <c r="BH713" s="33">
        <v>-37.605728830985797</v>
      </c>
      <c r="BI713" s="34">
        <f t="shared" si="154"/>
        <v>67</v>
      </c>
      <c r="BJ713" s="34">
        <f t="shared" si="155"/>
        <v>69</v>
      </c>
      <c r="BK713" s="34">
        <f t="shared" si="156"/>
        <v>56</v>
      </c>
      <c r="BL713" s="34">
        <f t="shared" si="157"/>
        <v>100</v>
      </c>
      <c r="BM713" s="34">
        <f t="shared" si="158"/>
        <v>15</v>
      </c>
      <c r="BN713" s="34">
        <f t="shared" si="159"/>
        <v>100</v>
      </c>
      <c r="BO713" s="34">
        <f t="shared" si="160"/>
        <v>100</v>
      </c>
      <c r="BP713" s="34">
        <f t="shared" si="161"/>
        <v>28</v>
      </c>
      <c r="BQ713" s="35">
        <f t="shared" si="162"/>
        <v>92</v>
      </c>
      <c r="BR713" s="34">
        <f t="shared" si="163"/>
        <v>87</v>
      </c>
      <c r="BS713" s="35">
        <f t="shared" si="164"/>
        <v>88</v>
      </c>
      <c r="BT713" s="35">
        <f t="shared" si="165"/>
        <v>47</v>
      </c>
      <c r="BU713" s="35">
        <f t="shared" si="166"/>
        <v>30</v>
      </c>
      <c r="BV713" s="35">
        <f t="shared" si="167"/>
        <v>69</v>
      </c>
    </row>
    <row r="714" spans="2:74" hidden="1" x14ac:dyDescent="0.3">
      <c r="B714" s="6" t="s">
        <v>1042</v>
      </c>
      <c r="C714" s="6">
        <v>212041459</v>
      </c>
      <c r="D714" s="6" t="s">
        <v>156</v>
      </c>
      <c r="E714" s="6" t="s">
        <v>157</v>
      </c>
      <c r="F714" s="6" t="s">
        <v>689</v>
      </c>
      <c r="G714" s="6" t="s">
        <v>86</v>
      </c>
      <c r="H714" s="6" t="s">
        <v>78</v>
      </c>
      <c r="I714" s="22">
        <v>750000</v>
      </c>
      <c r="J714" s="22">
        <v>749000</v>
      </c>
      <c r="K714" s="22">
        <v>725000</v>
      </c>
      <c r="L714" s="22">
        <v>802000</v>
      </c>
      <c r="M714" s="22">
        <v>800000</v>
      </c>
      <c r="N714" s="22">
        <v>772000</v>
      </c>
      <c r="O714" s="23">
        <v>26</v>
      </c>
      <c r="P714" s="23">
        <v>30</v>
      </c>
      <c r="Q714" s="23">
        <v>30</v>
      </c>
      <c r="R714" s="22">
        <v>530</v>
      </c>
      <c r="S714" s="22">
        <v>500</v>
      </c>
      <c r="T714" s="24">
        <v>1.7</v>
      </c>
      <c r="U714" s="24">
        <v>-0.10000000000000009</v>
      </c>
      <c r="V714" s="24">
        <v>1.8</v>
      </c>
      <c r="W714" s="24">
        <v>2.6</v>
      </c>
      <c r="X714" s="25">
        <v>3.6746666666666664E-2</v>
      </c>
      <c r="Y714" s="24">
        <v>2.5</v>
      </c>
      <c r="Z714" s="24">
        <v>-1</v>
      </c>
      <c r="AA714" s="24">
        <v>3.5</v>
      </c>
      <c r="AB714" s="24">
        <v>3.2</v>
      </c>
      <c r="AC714" s="26">
        <v>0.34820771575738457</v>
      </c>
      <c r="AD714" s="24">
        <v>9.4758993765616282</v>
      </c>
      <c r="AE714" s="6">
        <v>292</v>
      </c>
      <c r="AF714" s="6">
        <v>341</v>
      </c>
      <c r="AG714" s="6">
        <v>334</v>
      </c>
      <c r="AH714" s="27">
        <v>2.703448275862069</v>
      </c>
      <c r="AI714" s="28">
        <v>880000</v>
      </c>
      <c r="AJ714" s="28">
        <v>850000</v>
      </c>
      <c r="AK714" s="28">
        <v>832000</v>
      </c>
      <c r="AL714" s="29">
        <v>3.5294117647058823E-2</v>
      </c>
      <c r="AM714" s="29">
        <v>5.7692307692307696E-2</v>
      </c>
      <c r="AN714" s="6">
        <v>2.2000000000000002</v>
      </c>
      <c r="AO714" s="27">
        <v>0.10000000000000009</v>
      </c>
      <c r="AP714" s="6">
        <v>2.1</v>
      </c>
      <c r="AQ714" s="26">
        <v>7.2549019607843129E-2</v>
      </c>
      <c r="AR714" s="28">
        <v>580</v>
      </c>
      <c r="AS714" s="28">
        <v>550</v>
      </c>
      <c r="AT714" s="25">
        <v>5.4545454545454543E-2</v>
      </c>
      <c r="AU714" s="26">
        <v>-0.14374680931853812</v>
      </c>
      <c r="AV714" s="30">
        <v>1522.0800000000002</v>
      </c>
      <c r="AW714" s="24">
        <v>0.63049999999999995</v>
      </c>
      <c r="AX714" s="24">
        <v>0.3695</v>
      </c>
      <c r="AY714" s="24">
        <v>0.56140000000000001</v>
      </c>
      <c r="AZ714" s="24">
        <v>0.16600000000000001</v>
      </c>
      <c r="BA714" s="24">
        <v>0.21429999999999999</v>
      </c>
      <c r="BB714" s="24">
        <v>0.29270000000000002</v>
      </c>
      <c r="BC714" s="24">
        <v>0.4551</v>
      </c>
      <c r="BD714" s="31">
        <v>2</v>
      </c>
      <c r="BE714" s="23">
        <v>25</v>
      </c>
      <c r="BF714" s="32" t="s">
        <v>3414</v>
      </c>
      <c r="BG714" s="33">
        <v>145.17997951353499</v>
      </c>
      <c r="BH714" s="33">
        <v>-37.962395598211202</v>
      </c>
      <c r="BI714" s="34">
        <f t="shared" si="154"/>
        <v>88</v>
      </c>
      <c r="BJ714" s="34">
        <f t="shared" si="155"/>
        <v>80</v>
      </c>
      <c r="BK714" s="34">
        <f t="shared" si="156"/>
        <v>91</v>
      </c>
      <c r="BL714" s="34">
        <f t="shared" si="157"/>
        <v>100</v>
      </c>
      <c r="BM714" s="34">
        <f t="shared" si="158"/>
        <v>18</v>
      </c>
      <c r="BN714" s="34">
        <f t="shared" si="159"/>
        <v>96</v>
      </c>
      <c r="BO714" s="34">
        <f t="shared" si="160"/>
        <v>100</v>
      </c>
      <c r="BP714" s="34">
        <f t="shared" si="161"/>
        <v>37</v>
      </c>
      <c r="BQ714" s="35">
        <f t="shared" si="162"/>
        <v>73</v>
      </c>
      <c r="BR714" s="34">
        <f t="shared" si="163"/>
        <v>56</v>
      </c>
      <c r="BS714" s="35">
        <f t="shared" si="164"/>
        <v>35</v>
      </c>
      <c r="BT714" s="35">
        <f t="shared" si="165"/>
        <v>75</v>
      </c>
      <c r="BU714" s="35">
        <f t="shared" si="166"/>
        <v>20</v>
      </c>
      <c r="BV714" s="35">
        <f t="shared" si="167"/>
        <v>69</v>
      </c>
    </row>
    <row r="715" spans="2:74" hidden="1" x14ac:dyDescent="0.3">
      <c r="B715" s="6" t="s">
        <v>1043</v>
      </c>
      <c r="C715" s="6">
        <v>213051580</v>
      </c>
      <c r="D715" s="6" t="s">
        <v>693</v>
      </c>
      <c r="E715" s="6" t="s">
        <v>89</v>
      </c>
      <c r="F715" s="6" t="s">
        <v>689</v>
      </c>
      <c r="G715" s="6" t="s">
        <v>86</v>
      </c>
      <c r="H715" s="6" t="s">
        <v>78</v>
      </c>
      <c r="I715" s="22">
        <v>790000</v>
      </c>
      <c r="J715" s="22">
        <v>790000</v>
      </c>
      <c r="K715" s="22">
        <v>810000</v>
      </c>
      <c r="L715" s="22">
        <v>835000</v>
      </c>
      <c r="M715" s="22">
        <v>823500</v>
      </c>
      <c r="N715" s="22">
        <v>859000</v>
      </c>
      <c r="O715" s="23">
        <v>48</v>
      </c>
      <c r="P715" s="23">
        <v>40</v>
      </c>
      <c r="Q715" s="23">
        <v>34</v>
      </c>
      <c r="R715" s="22">
        <v>550</v>
      </c>
      <c r="S715" s="22">
        <v>520</v>
      </c>
      <c r="T715" s="24">
        <v>3.2</v>
      </c>
      <c r="U715" s="24">
        <v>-9.9999999999999645E-2</v>
      </c>
      <c r="V715" s="24">
        <v>3.3</v>
      </c>
      <c r="W715" s="24">
        <v>3.1</v>
      </c>
      <c r="X715" s="25">
        <v>3.6202531645569622E-2</v>
      </c>
      <c r="Y715" s="24">
        <v>4.2</v>
      </c>
      <c r="Z715" s="24">
        <v>-1.7000000000000002</v>
      </c>
      <c r="AA715" s="24">
        <v>5.9</v>
      </c>
      <c r="AB715" s="24">
        <v>6.4</v>
      </c>
      <c r="AC715" s="26">
        <v>0.22474664923177506</v>
      </c>
      <c r="AD715" s="24">
        <v>6.2080368144441369</v>
      </c>
      <c r="AE715" s="6">
        <v>2229</v>
      </c>
      <c r="AF715" s="6">
        <v>2290</v>
      </c>
      <c r="AG715" s="6">
        <v>2032</v>
      </c>
      <c r="AH715" s="27">
        <v>7.92934131736527</v>
      </c>
      <c r="AI715" s="28">
        <v>658000</v>
      </c>
      <c r="AJ715" s="28">
        <v>660000</v>
      </c>
      <c r="AK715" s="28">
        <v>650000</v>
      </c>
      <c r="AL715" s="29">
        <v>-3.0303030303030303E-3</v>
      </c>
      <c r="AM715" s="29">
        <v>1.2307692307692308E-2</v>
      </c>
      <c r="AN715" s="6">
        <v>3.3</v>
      </c>
      <c r="AO715" s="27">
        <v>-0.10000000000000009</v>
      </c>
      <c r="AP715" s="6">
        <v>3.4</v>
      </c>
      <c r="AQ715" s="26">
        <v>8.7999999999999995E-2</v>
      </c>
      <c r="AR715" s="28">
        <v>525</v>
      </c>
      <c r="AS715" s="28">
        <v>500</v>
      </c>
      <c r="AT715" s="25">
        <v>0.05</v>
      </c>
      <c r="AU715" s="26">
        <v>-0.28365772810740841</v>
      </c>
      <c r="AV715" s="30">
        <v>2447.2000000000003</v>
      </c>
      <c r="AW715" s="24">
        <v>0.82399999999999995</v>
      </c>
      <c r="AX715" s="24">
        <v>0.17599999999999999</v>
      </c>
      <c r="AY715" s="24">
        <v>0.81820000000000004</v>
      </c>
      <c r="AZ715" s="24">
        <v>9.6000000000000002E-2</v>
      </c>
      <c r="BA715" s="24">
        <v>0.23300000000000001</v>
      </c>
      <c r="BB715" s="24">
        <v>0.46539999999999998</v>
      </c>
      <c r="BC715" s="24">
        <v>0.24979999999999999</v>
      </c>
      <c r="BD715" s="31">
        <v>6</v>
      </c>
      <c r="BE715" s="23">
        <v>21</v>
      </c>
      <c r="BF715" s="32" t="s">
        <v>3415</v>
      </c>
      <c r="BG715" s="33">
        <v>144.74229013231999</v>
      </c>
      <c r="BH715" s="33">
        <v>-37.884965407865501</v>
      </c>
      <c r="BI715" s="34">
        <f t="shared" si="154"/>
        <v>64</v>
      </c>
      <c r="BJ715" s="34">
        <f t="shared" si="155"/>
        <v>62</v>
      </c>
      <c r="BK715" s="34">
        <f t="shared" si="156"/>
        <v>27</v>
      </c>
      <c r="BL715" s="34">
        <f t="shared" si="157"/>
        <v>100</v>
      </c>
      <c r="BM715" s="34">
        <f t="shared" si="158"/>
        <v>1</v>
      </c>
      <c r="BN715" s="34">
        <f t="shared" si="159"/>
        <v>100</v>
      </c>
      <c r="BO715" s="34">
        <f t="shared" si="160"/>
        <v>100</v>
      </c>
      <c r="BP715" s="34">
        <f t="shared" si="161"/>
        <v>41</v>
      </c>
      <c r="BQ715" s="35">
        <f t="shared" si="162"/>
        <v>71</v>
      </c>
      <c r="BR715" s="34">
        <f t="shared" si="163"/>
        <v>88</v>
      </c>
      <c r="BS715" s="35">
        <f t="shared" si="164"/>
        <v>100</v>
      </c>
      <c r="BT715" s="35">
        <f t="shared" si="165"/>
        <v>47</v>
      </c>
      <c r="BU715" s="35">
        <f t="shared" si="166"/>
        <v>60</v>
      </c>
      <c r="BV715" s="35">
        <f t="shared" si="167"/>
        <v>69</v>
      </c>
    </row>
    <row r="716" spans="2:74" hidden="1" x14ac:dyDescent="0.3">
      <c r="B716" s="6" t="s">
        <v>1044</v>
      </c>
      <c r="C716" s="6">
        <v>302031035</v>
      </c>
      <c r="D716" s="6" t="s">
        <v>228</v>
      </c>
      <c r="E716" s="6" t="s">
        <v>229</v>
      </c>
      <c r="F716" s="6" t="s">
        <v>2780</v>
      </c>
      <c r="G716" s="6" t="s">
        <v>97</v>
      </c>
      <c r="H716" s="6" t="s">
        <v>78</v>
      </c>
      <c r="I716" s="22">
        <v>957900</v>
      </c>
      <c r="J716" s="22">
        <v>925000</v>
      </c>
      <c r="K716" s="22">
        <v>861900</v>
      </c>
      <c r="L716" s="22">
        <v>935000</v>
      </c>
      <c r="M716" s="22">
        <v>912000</v>
      </c>
      <c r="N716" s="22">
        <v>830000</v>
      </c>
      <c r="O716" s="23">
        <v>21</v>
      </c>
      <c r="P716" s="23">
        <v>23</v>
      </c>
      <c r="Q716" s="23">
        <v>26</v>
      </c>
      <c r="R716" s="22">
        <v>670</v>
      </c>
      <c r="S716" s="22">
        <v>640</v>
      </c>
      <c r="T716" s="24">
        <v>2.6</v>
      </c>
      <c r="U716" s="24">
        <v>-0.19999999999999973</v>
      </c>
      <c r="V716" s="24">
        <v>2.8</v>
      </c>
      <c r="W716" s="24">
        <v>3.3</v>
      </c>
      <c r="X716" s="25">
        <v>3.6371228729512477E-2</v>
      </c>
      <c r="Y716" s="24">
        <v>3.2</v>
      </c>
      <c r="Z716" s="24">
        <v>-1.2000000000000002</v>
      </c>
      <c r="AA716" s="24">
        <v>4.4000000000000004</v>
      </c>
      <c r="AB716" s="24">
        <v>4.5</v>
      </c>
      <c r="AC716" s="26">
        <v>0.31701869937164057</v>
      </c>
      <c r="AD716" s="24">
        <v>8.7161943779590842</v>
      </c>
      <c r="AE716" s="6">
        <v>66</v>
      </c>
      <c r="AF716" s="6">
        <v>77</v>
      </c>
      <c r="AG716" s="6">
        <v>71</v>
      </c>
      <c r="AH716" s="27">
        <v>2.295918367346939</v>
      </c>
      <c r="AI716" s="28">
        <v>1100000</v>
      </c>
      <c r="AJ716" s="28">
        <v>940000</v>
      </c>
      <c r="AK716" s="28">
        <v>845000</v>
      </c>
      <c r="AL716" s="29">
        <v>0.1702127659574468</v>
      </c>
      <c r="AM716" s="29">
        <v>0.30177514792899407</v>
      </c>
      <c r="AN716" s="6">
        <v>2.4</v>
      </c>
      <c r="AO716" s="27">
        <v>-0.39999999999999991</v>
      </c>
      <c r="AP716" s="6">
        <v>2.8</v>
      </c>
      <c r="AQ716" s="26">
        <v>0.12222222222222223</v>
      </c>
      <c r="AR716" s="28">
        <v>700</v>
      </c>
      <c r="AS716" s="28">
        <v>650</v>
      </c>
      <c r="AT716" s="25">
        <v>7.6923076923076927E-2</v>
      </c>
      <c r="AU716" s="26">
        <v>0.36632785495833442</v>
      </c>
      <c r="AV716" s="30">
        <v>2113.44</v>
      </c>
      <c r="AW716" s="24">
        <v>0.72489999999999999</v>
      </c>
      <c r="AX716" s="24">
        <v>0.27510000000000001</v>
      </c>
      <c r="AY716" s="24">
        <v>0.8296</v>
      </c>
      <c r="AZ716" s="24">
        <v>0.12770000000000001</v>
      </c>
      <c r="BA716" s="24">
        <v>0.3024</v>
      </c>
      <c r="BB716" s="24">
        <v>0.3821</v>
      </c>
      <c r="BC716" s="24">
        <v>0.27400000000000002</v>
      </c>
      <c r="BD716" s="31">
        <v>5</v>
      </c>
      <c r="BE716" s="23">
        <v>15</v>
      </c>
      <c r="BF716" s="32" t="s">
        <v>3416</v>
      </c>
      <c r="BG716" s="33">
        <v>153.072619750614</v>
      </c>
      <c r="BH716" s="33">
        <v>-27.347052445131499</v>
      </c>
      <c r="BI716" s="34">
        <f t="shared" si="154"/>
        <v>74</v>
      </c>
      <c r="BJ716" s="34">
        <f t="shared" si="155"/>
        <v>77</v>
      </c>
      <c r="BK716" s="34">
        <f t="shared" si="156"/>
        <v>96</v>
      </c>
      <c r="BL716" s="34">
        <f t="shared" si="157"/>
        <v>1</v>
      </c>
      <c r="BM716" s="34">
        <f t="shared" si="158"/>
        <v>85</v>
      </c>
      <c r="BN716" s="34">
        <f t="shared" si="159"/>
        <v>100</v>
      </c>
      <c r="BO716" s="34">
        <f t="shared" si="160"/>
        <v>100</v>
      </c>
      <c r="BP716" s="34">
        <f t="shared" si="161"/>
        <v>57</v>
      </c>
      <c r="BQ716" s="35">
        <f t="shared" si="162"/>
        <v>72</v>
      </c>
      <c r="BR716" s="34">
        <f t="shared" si="163"/>
        <v>63</v>
      </c>
      <c r="BS716" s="35">
        <f t="shared" si="164"/>
        <v>56</v>
      </c>
      <c r="BT716" s="35">
        <f t="shared" si="165"/>
        <v>64</v>
      </c>
      <c r="BU716" s="35">
        <f t="shared" si="166"/>
        <v>50</v>
      </c>
      <c r="BV716" s="35">
        <f t="shared" si="167"/>
        <v>69</v>
      </c>
    </row>
    <row r="717" spans="2:74" hidden="1" x14ac:dyDescent="0.3">
      <c r="B717" s="6" t="s">
        <v>1045</v>
      </c>
      <c r="C717" s="6">
        <v>507041177</v>
      </c>
      <c r="D717" s="6" t="s">
        <v>469</v>
      </c>
      <c r="E717" s="6" t="s">
        <v>284</v>
      </c>
      <c r="F717" s="6" t="s">
        <v>2720</v>
      </c>
      <c r="G717" s="6" t="s">
        <v>93</v>
      </c>
      <c r="H717" s="6" t="s">
        <v>78</v>
      </c>
      <c r="I717" s="22">
        <v>1033090</v>
      </c>
      <c r="J717" s="22">
        <v>1067080</v>
      </c>
      <c r="K717" s="22">
        <v>988800</v>
      </c>
      <c r="L717" s="22">
        <v>1380000</v>
      </c>
      <c r="M717" s="22">
        <v>1350000</v>
      </c>
      <c r="N717" s="22">
        <v>1190000</v>
      </c>
      <c r="O717" s="23">
        <v>49</v>
      </c>
      <c r="P717" s="23">
        <v>43</v>
      </c>
      <c r="Q717" s="23">
        <v>44</v>
      </c>
      <c r="R717" s="22">
        <v>750</v>
      </c>
      <c r="S717" s="22">
        <v>725</v>
      </c>
      <c r="T717" s="24">
        <v>2.2000000000000002</v>
      </c>
      <c r="U717" s="24">
        <v>-9.9999999999999645E-2</v>
      </c>
      <c r="V717" s="24">
        <v>2.2999999999999998</v>
      </c>
      <c r="W717" s="24">
        <v>2.7</v>
      </c>
      <c r="X717" s="25">
        <v>3.7750825194319951E-2</v>
      </c>
      <c r="Y717" s="24">
        <v>3.3</v>
      </c>
      <c r="Z717" s="24">
        <v>-1.2999999999999998</v>
      </c>
      <c r="AA717" s="24">
        <v>4.5999999999999996</v>
      </c>
      <c r="AB717" s="24">
        <v>4.0999999999999996</v>
      </c>
      <c r="AC717" s="26">
        <v>0.36354118194509066</v>
      </c>
      <c r="AD717" s="24">
        <v>9.6300194783500963</v>
      </c>
      <c r="AE717" s="6">
        <v>353</v>
      </c>
      <c r="AF717" s="6">
        <v>418</v>
      </c>
      <c r="AG717" s="6">
        <v>303</v>
      </c>
      <c r="AH717" s="27">
        <v>5.5772558714462299</v>
      </c>
      <c r="AI717" s="28">
        <v>1360000</v>
      </c>
      <c r="AJ717" s="28">
        <v>1160000</v>
      </c>
      <c r="AK717" s="28">
        <v>962000</v>
      </c>
      <c r="AL717" s="29">
        <v>0.17241379310344829</v>
      </c>
      <c r="AM717" s="29">
        <v>0.41372141372141374</v>
      </c>
      <c r="AN717" s="6">
        <v>2.4</v>
      </c>
      <c r="AO717" s="27">
        <v>-0.5</v>
      </c>
      <c r="AP717" s="6">
        <v>2.9</v>
      </c>
      <c r="AQ717" s="26">
        <v>7.4358974358974358E-2</v>
      </c>
      <c r="AR717" s="28">
        <v>800</v>
      </c>
      <c r="AS717" s="28">
        <v>750</v>
      </c>
      <c r="AT717" s="25">
        <v>6.6666666666666666E-2</v>
      </c>
      <c r="AU717" s="26">
        <v>0.52130058045535177</v>
      </c>
      <c r="AV717" s="30">
        <v>2063.0400000000004</v>
      </c>
      <c r="AW717" s="24">
        <v>0.63470000000000004</v>
      </c>
      <c r="AX717" s="24">
        <v>0.36530000000000001</v>
      </c>
      <c r="AY717" s="24">
        <v>0.61240000000000006</v>
      </c>
      <c r="AZ717" s="24">
        <v>0.3291</v>
      </c>
      <c r="BA717" s="24">
        <v>0.3493</v>
      </c>
      <c r="BB717" s="24">
        <v>0.37840000000000001</v>
      </c>
      <c r="BC717" s="24">
        <v>0.2432</v>
      </c>
      <c r="BD717" s="31">
        <v>9.5</v>
      </c>
      <c r="BE717" s="23">
        <v>12</v>
      </c>
      <c r="BF717" s="32" t="s">
        <v>3417</v>
      </c>
      <c r="BG717" s="33">
        <v>115.784941854428</v>
      </c>
      <c r="BH717" s="33">
        <v>-32.037898121750501</v>
      </c>
      <c r="BI717" s="34">
        <f t="shared" si="154"/>
        <v>80</v>
      </c>
      <c r="BJ717" s="34">
        <f t="shared" si="155"/>
        <v>77</v>
      </c>
      <c r="BK717" s="34">
        <f t="shared" si="156"/>
        <v>56</v>
      </c>
      <c r="BL717" s="34">
        <f t="shared" si="157"/>
        <v>1</v>
      </c>
      <c r="BM717" s="34">
        <f t="shared" si="158"/>
        <v>86</v>
      </c>
      <c r="BN717" s="34">
        <f t="shared" si="159"/>
        <v>99</v>
      </c>
      <c r="BO717" s="34">
        <f t="shared" si="160"/>
        <v>100</v>
      </c>
      <c r="BP717" s="34">
        <f t="shared" si="161"/>
        <v>67</v>
      </c>
      <c r="BQ717" s="35">
        <f t="shared" si="162"/>
        <v>76</v>
      </c>
      <c r="BR717" s="34">
        <f t="shared" si="163"/>
        <v>54</v>
      </c>
      <c r="BS717" s="35">
        <f t="shared" si="164"/>
        <v>25</v>
      </c>
      <c r="BT717" s="35">
        <f t="shared" si="165"/>
        <v>62</v>
      </c>
      <c r="BU717" s="35">
        <f t="shared" si="166"/>
        <v>95</v>
      </c>
      <c r="BV717" s="35">
        <f t="shared" si="167"/>
        <v>69</v>
      </c>
    </row>
    <row r="718" spans="2:74" hidden="1" x14ac:dyDescent="0.3">
      <c r="B718" s="6" t="s">
        <v>1046</v>
      </c>
      <c r="C718" s="6">
        <v>111011209</v>
      </c>
      <c r="D718" s="6" t="s">
        <v>329</v>
      </c>
      <c r="E718" s="6" t="s">
        <v>330</v>
      </c>
      <c r="F718" s="6" t="s">
        <v>2847</v>
      </c>
      <c r="G718" s="6" t="s">
        <v>77</v>
      </c>
      <c r="H718" s="6" t="s">
        <v>78</v>
      </c>
      <c r="I718" s="22">
        <v>850000</v>
      </c>
      <c r="J718" s="22">
        <v>850000</v>
      </c>
      <c r="K718" s="22">
        <v>813750</v>
      </c>
      <c r="L718" s="22">
        <v>865000</v>
      </c>
      <c r="M718" s="22">
        <v>855000</v>
      </c>
      <c r="N718" s="22">
        <v>795000</v>
      </c>
      <c r="O718" s="23">
        <v>25</v>
      </c>
      <c r="P718" s="23">
        <v>25</v>
      </c>
      <c r="Q718" s="23">
        <v>25</v>
      </c>
      <c r="R718" s="22">
        <v>630</v>
      </c>
      <c r="S718" s="22">
        <v>600</v>
      </c>
      <c r="T718" s="24">
        <v>3.1</v>
      </c>
      <c r="U718" s="24">
        <v>-0.29999999999999982</v>
      </c>
      <c r="V718" s="24">
        <v>3.4</v>
      </c>
      <c r="W718" s="24">
        <v>3.1</v>
      </c>
      <c r="X718" s="25">
        <v>3.8541176470588238E-2</v>
      </c>
      <c r="Y718" s="24">
        <v>2.5</v>
      </c>
      <c r="Z718" s="24">
        <v>-1</v>
      </c>
      <c r="AA718" s="24">
        <v>3.5</v>
      </c>
      <c r="AB718" s="24">
        <v>3.7</v>
      </c>
      <c r="AC718" s="26">
        <v>0.3094059405940594</v>
      </c>
      <c r="AD718" s="24">
        <v>8.0279319140705265</v>
      </c>
      <c r="AE718" s="6">
        <v>294</v>
      </c>
      <c r="AF718" s="6">
        <v>353</v>
      </c>
      <c r="AG718" s="6">
        <v>337</v>
      </c>
      <c r="AH718" s="27">
        <v>2.7065693430656932</v>
      </c>
      <c r="AI718" s="28">
        <v>970000</v>
      </c>
      <c r="AJ718" s="28">
        <v>911000</v>
      </c>
      <c r="AK718" s="28">
        <v>900000</v>
      </c>
      <c r="AL718" s="29">
        <v>6.4763995609220637E-2</v>
      </c>
      <c r="AM718" s="29">
        <v>7.7777777777777779E-2</v>
      </c>
      <c r="AN718" s="6">
        <v>2.8</v>
      </c>
      <c r="AO718" s="27">
        <v>-0.40000000000000036</v>
      </c>
      <c r="AP718" s="6">
        <v>3.2</v>
      </c>
      <c r="AQ718" s="26">
        <v>0.10208333333333333</v>
      </c>
      <c r="AR718" s="28">
        <v>670</v>
      </c>
      <c r="AS718" s="28">
        <v>620</v>
      </c>
      <c r="AT718" s="25">
        <v>8.0645161290322578E-2</v>
      </c>
      <c r="AU718" s="26">
        <v>0.15776999289142302</v>
      </c>
      <c r="AV718" s="30">
        <v>2036.16</v>
      </c>
      <c r="AW718" s="24">
        <v>0.73509999999999998</v>
      </c>
      <c r="AX718" s="24">
        <v>0.26490000000000002</v>
      </c>
      <c r="AY718" s="24">
        <v>0.89549999999999996</v>
      </c>
      <c r="AZ718" s="24">
        <v>7.2599999999999998E-2</v>
      </c>
      <c r="BA718" s="24">
        <v>0.3322</v>
      </c>
      <c r="BB718" s="24">
        <v>0.41470000000000001</v>
      </c>
      <c r="BC718" s="24">
        <v>0.23169999999999999</v>
      </c>
      <c r="BD718" s="31">
        <v>4</v>
      </c>
      <c r="BE718" s="23">
        <v>111</v>
      </c>
      <c r="BF718" s="32" t="s">
        <v>3418</v>
      </c>
      <c r="BG718" s="33">
        <v>151.660114850159</v>
      </c>
      <c r="BH718" s="33">
        <v>-32.948499665208402</v>
      </c>
      <c r="BI718" s="34">
        <f t="shared" si="154"/>
        <v>65</v>
      </c>
      <c r="BJ718" s="34">
        <f t="shared" si="155"/>
        <v>70</v>
      </c>
      <c r="BK718" s="34">
        <f t="shared" si="156"/>
        <v>91</v>
      </c>
      <c r="BL718" s="34">
        <f t="shared" si="157"/>
        <v>48</v>
      </c>
      <c r="BM718" s="34">
        <f t="shared" si="158"/>
        <v>33</v>
      </c>
      <c r="BN718" s="34">
        <f t="shared" si="159"/>
        <v>100</v>
      </c>
      <c r="BO718" s="34">
        <f t="shared" si="160"/>
        <v>84</v>
      </c>
      <c r="BP718" s="34">
        <f t="shared" si="161"/>
        <v>63</v>
      </c>
      <c r="BQ718" s="35">
        <f t="shared" si="162"/>
        <v>79</v>
      </c>
      <c r="BR718" s="34">
        <f t="shared" si="163"/>
        <v>70</v>
      </c>
      <c r="BS718" s="35">
        <f t="shared" si="164"/>
        <v>61</v>
      </c>
      <c r="BT718" s="35">
        <f t="shared" si="165"/>
        <v>75</v>
      </c>
      <c r="BU718" s="35">
        <f t="shared" si="166"/>
        <v>40</v>
      </c>
      <c r="BV718" s="35">
        <f t="shared" si="167"/>
        <v>69</v>
      </c>
    </row>
    <row r="719" spans="2:74" hidden="1" x14ac:dyDescent="0.3">
      <c r="B719" s="6" t="s">
        <v>1047</v>
      </c>
      <c r="C719" s="6">
        <v>212031555</v>
      </c>
      <c r="D719" s="6" t="s">
        <v>578</v>
      </c>
      <c r="E719" s="6" t="s">
        <v>157</v>
      </c>
      <c r="F719" s="6" t="s">
        <v>689</v>
      </c>
      <c r="G719" s="6" t="s">
        <v>86</v>
      </c>
      <c r="H719" s="6" t="s">
        <v>78</v>
      </c>
      <c r="I719" s="22">
        <v>802500</v>
      </c>
      <c r="J719" s="22">
        <v>819000</v>
      </c>
      <c r="K719" s="22">
        <v>829000</v>
      </c>
      <c r="L719" s="22">
        <v>810000</v>
      </c>
      <c r="M719" s="22">
        <v>810000</v>
      </c>
      <c r="N719" s="22">
        <v>802500</v>
      </c>
      <c r="O719" s="23">
        <v>44</v>
      </c>
      <c r="P719" s="23">
        <v>41</v>
      </c>
      <c r="Q719" s="23">
        <v>38</v>
      </c>
      <c r="R719" s="22">
        <v>630</v>
      </c>
      <c r="S719" s="22">
        <v>580</v>
      </c>
      <c r="T719" s="24">
        <v>2.7</v>
      </c>
      <c r="U719" s="24">
        <v>0</v>
      </c>
      <c r="V719" s="24">
        <v>2.7</v>
      </c>
      <c r="W719" s="24">
        <v>2.9</v>
      </c>
      <c r="X719" s="25">
        <v>4.0822429906542057E-2</v>
      </c>
      <c r="Y719" s="24">
        <v>5.2</v>
      </c>
      <c r="Z719" s="24">
        <v>-1.7999999999999998</v>
      </c>
      <c r="AA719" s="24">
        <v>7</v>
      </c>
      <c r="AB719" s="24">
        <v>8.3000000000000007</v>
      </c>
      <c r="AC719" s="26">
        <v>0.24584790209790205</v>
      </c>
      <c r="AD719" s="24">
        <v>6.0223730596326739</v>
      </c>
      <c r="AE719" s="6">
        <v>2024</v>
      </c>
      <c r="AF719" s="6">
        <v>2026</v>
      </c>
      <c r="AG719" s="6">
        <v>1234</v>
      </c>
      <c r="AH719" s="27">
        <v>10.68305531167691</v>
      </c>
      <c r="AI719" s="28">
        <v>742000</v>
      </c>
      <c r="AJ719" s="28">
        <v>730000</v>
      </c>
      <c r="AK719" s="28">
        <v>715000</v>
      </c>
      <c r="AL719" s="29">
        <v>1.643835616438356E-2</v>
      </c>
      <c r="AM719" s="29">
        <v>3.7762237762237763E-2</v>
      </c>
      <c r="AN719" s="6">
        <v>3.1</v>
      </c>
      <c r="AO719" s="27">
        <v>-0.29999999999999982</v>
      </c>
      <c r="AP719" s="6">
        <v>3.4</v>
      </c>
      <c r="AQ719" s="26">
        <v>8.6432160804020094E-2</v>
      </c>
      <c r="AR719" s="28">
        <v>600</v>
      </c>
      <c r="AS719" s="28">
        <v>550</v>
      </c>
      <c r="AT719" s="25">
        <v>9.0909090909090912E-2</v>
      </c>
      <c r="AU719" s="26">
        <v>-7.4078076547260396E-2</v>
      </c>
      <c r="AV719" s="30">
        <v>2562.5600000000004</v>
      </c>
      <c r="AW719" s="24">
        <v>0.88</v>
      </c>
      <c r="AX719" s="24">
        <v>0.12</v>
      </c>
      <c r="AY719" s="24">
        <v>0.96560000000000001</v>
      </c>
      <c r="AZ719" s="24">
        <v>3.3500000000000002E-2</v>
      </c>
      <c r="BA719" s="24">
        <v>0.13</v>
      </c>
      <c r="BB719" s="24">
        <v>0.64180000000000004</v>
      </c>
      <c r="BC719" s="24">
        <v>0.20530000000000001</v>
      </c>
      <c r="BD719" s="31">
        <v>8</v>
      </c>
      <c r="BE719" s="23">
        <v>46</v>
      </c>
      <c r="BF719" s="32" t="s">
        <v>3419</v>
      </c>
      <c r="BG719" s="33">
        <v>145.357040188371</v>
      </c>
      <c r="BH719" s="33">
        <v>-38.084377192974003</v>
      </c>
      <c r="BI719" s="34">
        <f t="shared" si="154"/>
        <v>72</v>
      </c>
      <c r="BJ719" s="34">
        <f t="shared" si="155"/>
        <v>65</v>
      </c>
      <c r="BK719" s="34">
        <f t="shared" si="156"/>
        <v>1</v>
      </c>
      <c r="BL719" s="34">
        <f t="shared" si="157"/>
        <v>100</v>
      </c>
      <c r="BM719" s="34">
        <f t="shared" si="158"/>
        <v>9</v>
      </c>
      <c r="BN719" s="34">
        <f t="shared" si="159"/>
        <v>100</v>
      </c>
      <c r="BO719" s="34">
        <f t="shared" si="160"/>
        <v>100</v>
      </c>
      <c r="BP719" s="34">
        <f t="shared" si="161"/>
        <v>19</v>
      </c>
      <c r="BQ719" s="35">
        <f t="shared" si="162"/>
        <v>86</v>
      </c>
      <c r="BR719" s="34">
        <f t="shared" si="163"/>
        <v>90</v>
      </c>
      <c r="BS719" s="35">
        <f t="shared" si="164"/>
        <v>100</v>
      </c>
      <c r="BT719" s="35">
        <f t="shared" si="165"/>
        <v>31</v>
      </c>
      <c r="BU719" s="35">
        <f t="shared" si="166"/>
        <v>80</v>
      </c>
      <c r="BV719" s="35">
        <f t="shared" si="167"/>
        <v>69</v>
      </c>
    </row>
    <row r="720" spans="2:74" hidden="1" x14ac:dyDescent="0.3">
      <c r="B720" s="6" t="s">
        <v>1048</v>
      </c>
      <c r="C720" s="6">
        <v>312021351</v>
      </c>
      <c r="D720" s="6" t="s">
        <v>711</v>
      </c>
      <c r="E720" s="6" t="s">
        <v>712</v>
      </c>
      <c r="F720" s="6" t="s">
        <v>2698</v>
      </c>
      <c r="G720" s="6" t="s">
        <v>97</v>
      </c>
      <c r="H720" s="6" t="s">
        <v>78</v>
      </c>
      <c r="I720" s="22">
        <v>589000</v>
      </c>
      <c r="J720" s="22">
        <v>565000</v>
      </c>
      <c r="K720" s="22">
        <v>500000</v>
      </c>
      <c r="L720" s="22">
        <v>607000</v>
      </c>
      <c r="M720" s="22">
        <v>540000</v>
      </c>
      <c r="N720" s="22">
        <v>510000</v>
      </c>
      <c r="O720" s="23">
        <v>29</v>
      </c>
      <c r="P720" s="23">
        <v>33</v>
      </c>
      <c r="Q720" s="23">
        <v>34</v>
      </c>
      <c r="R720" s="22">
        <v>580</v>
      </c>
      <c r="S720" s="22">
        <v>600</v>
      </c>
      <c r="T720" s="24">
        <v>1.7</v>
      </c>
      <c r="U720" s="24">
        <v>-0.50000000000000022</v>
      </c>
      <c r="V720" s="24">
        <v>2.2000000000000002</v>
      </c>
      <c r="W720" s="24">
        <v>2.9</v>
      </c>
      <c r="X720" s="25">
        <v>5.1205432937181661E-2</v>
      </c>
      <c r="Y720" s="24">
        <v>0.6</v>
      </c>
      <c r="Z720" s="24">
        <v>-0.30000000000000004</v>
      </c>
      <c r="AA720" s="24">
        <v>0.9</v>
      </c>
      <c r="AB720" s="24">
        <v>1</v>
      </c>
      <c r="AC720" s="26">
        <v>0.25435026662924498</v>
      </c>
      <c r="AD720" s="24">
        <v>4.9672515598350566</v>
      </c>
      <c r="AE720" s="6">
        <v>405</v>
      </c>
      <c r="AF720" s="6">
        <v>393</v>
      </c>
      <c r="AG720" s="6">
        <v>369</v>
      </c>
      <c r="AH720" s="27">
        <v>2.7826086956521738</v>
      </c>
      <c r="AI720" s="28">
        <v>603000</v>
      </c>
      <c r="AJ720" s="28">
        <v>480000</v>
      </c>
      <c r="AK720" s="28">
        <v>435000</v>
      </c>
      <c r="AL720" s="29">
        <v>0.25624999999999998</v>
      </c>
      <c r="AM720" s="29">
        <v>0.38620689655172413</v>
      </c>
      <c r="AN720" s="6">
        <v>3.1</v>
      </c>
      <c r="AO720" s="27">
        <v>-0.60000000000000009</v>
      </c>
      <c r="AP720" s="6">
        <v>3.7</v>
      </c>
      <c r="AQ720" s="26">
        <v>5.826771653543307E-2</v>
      </c>
      <c r="AR720" s="28">
        <v>640</v>
      </c>
      <c r="AS720" s="28">
        <v>570</v>
      </c>
      <c r="AT720" s="25">
        <v>0.12280701754385964</v>
      </c>
      <c r="AU720" s="26">
        <v>0.47301678427596505</v>
      </c>
      <c r="AV720" s="30">
        <v>2280.3200000000002</v>
      </c>
      <c r="AW720" s="24">
        <v>0.81179999999999997</v>
      </c>
      <c r="AX720" s="24">
        <v>0.18820000000000001</v>
      </c>
      <c r="AY720" s="24">
        <v>0.97550000000000003</v>
      </c>
      <c r="AZ720" s="24">
        <v>1.0500000000000001E-2</v>
      </c>
      <c r="BA720" s="24">
        <v>0.2878</v>
      </c>
      <c r="BB720" s="24">
        <v>0.48899999999999999</v>
      </c>
      <c r="BC720" s="24">
        <v>0.17710000000000001</v>
      </c>
      <c r="BD720" s="31">
        <v>3.5</v>
      </c>
      <c r="BE720" s="23">
        <v>815</v>
      </c>
      <c r="BF720" s="32" t="s">
        <v>3420</v>
      </c>
      <c r="BG720" s="33">
        <v>148.84365264878201</v>
      </c>
      <c r="BH720" s="33">
        <v>-21.208978019623501</v>
      </c>
      <c r="BI720" s="34">
        <f t="shared" si="154"/>
        <v>88</v>
      </c>
      <c r="BJ720" s="34">
        <f t="shared" si="155"/>
        <v>65</v>
      </c>
      <c r="BK720" s="34">
        <f t="shared" si="156"/>
        <v>90</v>
      </c>
      <c r="BL720" s="34">
        <f t="shared" si="157"/>
        <v>1</v>
      </c>
      <c r="BM720" s="34">
        <f t="shared" si="158"/>
        <v>100</v>
      </c>
      <c r="BN720" s="34">
        <f t="shared" si="159"/>
        <v>75</v>
      </c>
      <c r="BO720" s="34">
        <f t="shared" si="160"/>
        <v>1</v>
      </c>
      <c r="BP720" s="34">
        <f t="shared" si="161"/>
        <v>53</v>
      </c>
      <c r="BQ720" s="35">
        <f t="shared" si="162"/>
        <v>100</v>
      </c>
      <c r="BR720" s="34">
        <f t="shared" si="163"/>
        <v>100</v>
      </c>
      <c r="BS720" s="35">
        <f t="shared" si="164"/>
        <v>97</v>
      </c>
      <c r="BT720" s="35">
        <f t="shared" si="165"/>
        <v>100</v>
      </c>
      <c r="BU720" s="35">
        <f t="shared" si="166"/>
        <v>35</v>
      </c>
      <c r="BV720" s="35">
        <f t="shared" si="167"/>
        <v>69</v>
      </c>
    </row>
    <row r="721" spans="2:74" hidden="1" x14ac:dyDescent="0.3">
      <c r="B721" s="6" t="s">
        <v>1049</v>
      </c>
      <c r="C721" s="6">
        <v>319021505</v>
      </c>
      <c r="D721" s="6" t="s">
        <v>139</v>
      </c>
      <c r="E721" s="6" t="s">
        <v>140</v>
      </c>
      <c r="F721" s="6" t="s">
        <v>1049</v>
      </c>
      <c r="G721" s="6" t="s">
        <v>97</v>
      </c>
      <c r="H721" s="6" t="s">
        <v>78</v>
      </c>
      <c r="I721" s="22">
        <v>495000</v>
      </c>
      <c r="J721" s="22">
        <v>470000</v>
      </c>
      <c r="K721" s="22">
        <v>399000</v>
      </c>
      <c r="L721" s="22">
        <v>480000</v>
      </c>
      <c r="M721" s="22">
        <v>430000</v>
      </c>
      <c r="N721" s="22">
        <v>380000</v>
      </c>
      <c r="O721" s="23">
        <v>49</v>
      </c>
      <c r="P721" s="23">
        <v>50</v>
      </c>
      <c r="Q721" s="23">
        <v>51</v>
      </c>
      <c r="R721" s="22">
        <v>480</v>
      </c>
      <c r="S721" s="22">
        <v>500</v>
      </c>
      <c r="T721" s="24">
        <v>2.8</v>
      </c>
      <c r="U721" s="24">
        <v>-0.60000000000000009</v>
      </c>
      <c r="V721" s="24">
        <v>3.4</v>
      </c>
      <c r="W721" s="24">
        <v>4</v>
      </c>
      <c r="X721" s="25">
        <v>5.0424242424242427E-2</v>
      </c>
      <c r="Y721" s="24">
        <v>2.7</v>
      </c>
      <c r="Z721" s="24">
        <v>-1.5999999999999996</v>
      </c>
      <c r="AA721" s="24">
        <v>4.3</v>
      </c>
      <c r="AB721" s="24">
        <v>4.5999999999999996</v>
      </c>
      <c r="AC721" s="26">
        <v>0.34094783498124781</v>
      </c>
      <c r="AD721" s="24">
        <v>6.7615856697002279</v>
      </c>
      <c r="AE721" s="6">
        <v>331</v>
      </c>
      <c r="AF721" s="6">
        <v>325</v>
      </c>
      <c r="AG721" s="6">
        <v>259</v>
      </c>
      <c r="AH721" s="27">
        <v>6.6782608695652179</v>
      </c>
      <c r="AI721" s="28">
        <v>410000</v>
      </c>
      <c r="AJ721" s="28">
        <v>360000</v>
      </c>
      <c r="AK721" s="28">
        <v>315500</v>
      </c>
      <c r="AL721" s="29">
        <v>0.1388888888888889</v>
      </c>
      <c r="AM721" s="29">
        <v>0.29952456418383516</v>
      </c>
      <c r="AN721" s="6">
        <v>1.3</v>
      </c>
      <c r="AO721" s="27">
        <v>-0.19999999999999996</v>
      </c>
      <c r="AP721" s="6">
        <v>1.5</v>
      </c>
      <c r="AQ721" s="26">
        <v>8.6363636363636365E-2</v>
      </c>
      <c r="AR721" s="28">
        <v>450</v>
      </c>
      <c r="AS721" s="28">
        <v>450</v>
      </c>
      <c r="AT721" s="25">
        <v>0</v>
      </c>
      <c r="AU721" s="26">
        <v>0.414670396728823</v>
      </c>
      <c r="AV721" s="30">
        <v>1407.8400000000001</v>
      </c>
      <c r="AW721" s="24">
        <v>0.65910000000000002</v>
      </c>
      <c r="AX721" s="24">
        <v>0.34089999999999998</v>
      </c>
      <c r="AY721" s="24">
        <v>0.8619</v>
      </c>
      <c r="AZ721" s="24">
        <v>4.6100000000000002E-2</v>
      </c>
      <c r="BA721" s="24">
        <v>0.32440000000000002</v>
      </c>
      <c r="BB721" s="24">
        <v>0.28000000000000003</v>
      </c>
      <c r="BC721" s="24">
        <v>0.36149999999999999</v>
      </c>
      <c r="BD721" s="31">
        <v>5</v>
      </c>
      <c r="BE721" s="23">
        <v>158</v>
      </c>
      <c r="BF721" s="32" t="s">
        <v>3421</v>
      </c>
      <c r="BG721" s="33">
        <v>151.83595680199099</v>
      </c>
      <c r="BH721" s="33">
        <v>-26.525400825767001</v>
      </c>
      <c r="BI721" s="34">
        <f t="shared" si="154"/>
        <v>70</v>
      </c>
      <c r="BJ721" s="34">
        <f t="shared" si="155"/>
        <v>95</v>
      </c>
      <c r="BK721" s="34">
        <f t="shared" si="156"/>
        <v>42</v>
      </c>
      <c r="BL721" s="34">
        <f t="shared" si="157"/>
        <v>1</v>
      </c>
      <c r="BM721" s="34">
        <f t="shared" si="158"/>
        <v>70</v>
      </c>
      <c r="BN721" s="34">
        <f t="shared" si="159"/>
        <v>100</v>
      </c>
      <c r="BO721" s="34">
        <f t="shared" si="160"/>
        <v>76</v>
      </c>
      <c r="BP721" s="34">
        <f t="shared" si="161"/>
        <v>61</v>
      </c>
      <c r="BQ721" s="35">
        <f t="shared" si="162"/>
        <v>100</v>
      </c>
      <c r="BR721" s="34">
        <f t="shared" si="163"/>
        <v>83</v>
      </c>
      <c r="BS721" s="35">
        <f t="shared" si="164"/>
        <v>40</v>
      </c>
      <c r="BT721" s="35">
        <f t="shared" si="165"/>
        <v>72</v>
      </c>
      <c r="BU721" s="35">
        <f t="shared" si="166"/>
        <v>50</v>
      </c>
      <c r="BV721" s="35">
        <f t="shared" si="167"/>
        <v>69</v>
      </c>
    </row>
    <row r="722" spans="2:74" hidden="1" x14ac:dyDescent="0.3">
      <c r="B722" s="6" t="s">
        <v>1050</v>
      </c>
      <c r="C722" s="6">
        <v>308011190</v>
      </c>
      <c r="D722" s="6" t="s">
        <v>369</v>
      </c>
      <c r="E722" s="6" t="s">
        <v>370</v>
      </c>
      <c r="F722" s="6" t="s">
        <v>2698</v>
      </c>
      <c r="G722" s="6" t="s">
        <v>97</v>
      </c>
      <c r="H722" s="6" t="s">
        <v>78</v>
      </c>
      <c r="I722" s="22">
        <v>263000</v>
      </c>
      <c r="J722" s="22">
        <v>258000</v>
      </c>
      <c r="K722" s="22">
        <v>239500</v>
      </c>
      <c r="L722" s="22">
        <v>244000</v>
      </c>
      <c r="M722" s="22">
        <v>250000</v>
      </c>
      <c r="N722" s="22">
        <v>230000</v>
      </c>
      <c r="O722" s="23">
        <v>91</v>
      </c>
      <c r="P722" s="23">
        <v>95</v>
      </c>
      <c r="Q722" s="23">
        <v>155</v>
      </c>
      <c r="R722" s="22">
        <v>430</v>
      </c>
      <c r="S722" s="22">
        <v>380</v>
      </c>
      <c r="T722" s="24">
        <v>1.3</v>
      </c>
      <c r="U722" s="24">
        <v>-0.19999999999999996</v>
      </c>
      <c r="V722" s="24">
        <v>1.5</v>
      </c>
      <c r="W722" s="24">
        <v>1.9</v>
      </c>
      <c r="X722" s="25">
        <v>8.5019011406844106E-2</v>
      </c>
      <c r="Y722" s="24">
        <v>1.5</v>
      </c>
      <c r="Z722" s="24">
        <v>-0.60000000000000009</v>
      </c>
      <c r="AA722" s="24">
        <v>2.1</v>
      </c>
      <c r="AB722" s="24">
        <v>2.1</v>
      </c>
      <c r="AC722" s="26">
        <v>0.18556238348408477</v>
      </c>
      <c r="AD722" s="24">
        <v>2.1825986966151296</v>
      </c>
      <c r="AE722" s="6">
        <v>116</v>
      </c>
      <c r="AF722" s="6">
        <v>143</v>
      </c>
      <c r="AG722" s="6">
        <v>184</v>
      </c>
      <c r="AH722" s="27">
        <v>3.5944700460829497</v>
      </c>
      <c r="AI722" s="28">
        <v>429000</v>
      </c>
      <c r="AJ722" s="28">
        <v>352000</v>
      </c>
      <c r="AK722" s="28">
        <v>330000</v>
      </c>
      <c r="AL722" s="29">
        <v>0.21875</v>
      </c>
      <c r="AM722" s="29">
        <v>0.3</v>
      </c>
      <c r="AN722" s="6">
        <v>2.5</v>
      </c>
      <c r="AO722" s="27">
        <v>-0.39999999999999991</v>
      </c>
      <c r="AP722" s="6">
        <v>2.9</v>
      </c>
      <c r="AQ722" s="26">
        <v>4.9217391304347824E-2</v>
      </c>
      <c r="AR722" s="28">
        <v>500</v>
      </c>
      <c r="AS722" s="28">
        <v>450</v>
      </c>
      <c r="AT722" s="25">
        <v>0.1111111111111111</v>
      </c>
      <c r="AU722" s="26">
        <v>0.52921570760045855</v>
      </c>
      <c r="AV722" s="30">
        <v>2317.2800000000002</v>
      </c>
      <c r="AW722" s="24">
        <v>0.71209999999999996</v>
      </c>
      <c r="AX722" s="24">
        <v>0.28789999999999999</v>
      </c>
      <c r="AY722" s="24">
        <v>0.91369999999999996</v>
      </c>
      <c r="AZ722" s="24">
        <v>2.4199999999999999E-2</v>
      </c>
      <c r="BA722" s="24">
        <v>0.1507</v>
      </c>
      <c r="BB722" s="24">
        <v>0.1885</v>
      </c>
      <c r="BC722" s="24">
        <v>0.57269999999999999</v>
      </c>
      <c r="BD722" s="31">
        <v>5</v>
      </c>
      <c r="BE722" s="23">
        <v>528</v>
      </c>
      <c r="BF722" s="32" t="s">
        <v>3422</v>
      </c>
      <c r="BG722" s="33">
        <v>149.41765062649199</v>
      </c>
      <c r="BH722" s="33">
        <v>-24.0134156105131</v>
      </c>
      <c r="BI722" s="34">
        <f t="shared" si="154"/>
        <v>95</v>
      </c>
      <c r="BJ722" s="34">
        <f t="shared" si="155"/>
        <v>75</v>
      </c>
      <c r="BK722" s="34">
        <f t="shared" si="156"/>
        <v>80</v>
      </c>
      <c r="BL722" s="34">
        <f t="shared" si="157"/>
        <v>1</v>
      </c>
      <c r="BM722" s="34">
        <f t="shared" si="158"/>
        <v>100</v>
      </c>
      <c r="BN722" s="34">
        <f t="shared" si="159"/>
        <v>61</v>
      </c>
      <c r="BO722" s="34">
        <f t="shared" si="160"/>
        <v>26</v>
      </c>
      <c r="BP722" s="34">
        <f t="shared" si="161"/>
        <v>23</v>
      </c>
      <c r="BQ722" s="35">
        <f t="shared" si="162"/>
        <v>100</v>
      </c>
      <c r="BR722" s="34">
        <f t="shared" si="163"/>
        <v>100</v>
      </c>
      <c r="BS722" s="35">
        <f t="shared" si="164"/>
        <v>100</v>
      </c>
      <c r="BT722" s="35">
        <f t="shared" si="165"/>
        <v>92</v>
      </c>
      <c r="BU722" s="35">
        <f t="shared" si="166"/>
        <v>50</v>
      </c>
      <c r="BV722" s="35">
        <f t="shared" si="167"/>
        <v>69</v>
      </c>
    </row>
    <row r="723" spans="2:74" hidden="1" x14ac:dyDescent="0.3">
      <c r="B723" s="6" t="s">
        <v>1051</v>
      </c>
      <c r="C723" s="6">
        <v>206021110</v>
      </c>
      <c r="D723" s="6" t="s">
        <v>775</v>
      </c>
      <c r="E723" s="6" t="s">
        <v>289</v>
      </c>
      <c r="F723" s="6" t="s">
        <v>689</v>
      </c>
      <c r="G723" s="6" t="s">
        <v>86</v>
      </c>
      <c r="H723" s="6" t="s">
        <v>78</v>
      </c>
      <c r="I723" s="22">
        <v>1650000</v>
      </c>
      <c r="J723" s="22">
        <v>1700000</v>
      </c>
      <c r="K723" s="22">
        <v>1712000</v>
      </c>
      <c r="L723" s="22">
        <v>1640000</v>
      </c>
      <c r="M723" s="22">
        <v>1640000</v>
      </c>
      <c r="N723" s="22">
        <v>1815000</v>
      </c>
      <c r="O723" s="23">
        <v>24</v>
      </c>
      <c r="P723" s="23">
        <v>24</v>
      </c>
      <c r="Q723" s="23">
        <v>25</v>
      </c>
      <c r="R723" s="22">
        <v>750</v>
      </c>
      <c r="S723" s="22">
        <v>815</v>
      </c>
      <c r="T723" s="24">
        <v>2.7</v>
      </c>
      <c r="U723" s="24">
        <v>-0.19999999999999973</v>
      </c>
      <c r="V723" s="24">
        <v>2.9</v>
      </c>
      <c r="W723" s="24">
        <v>2.5</v>
      </c>
      <c r="X723" s="25">
        <v>2.3636363636363636E-2</v>
      </c>
      <c r="Y723" s="24">
        <v>2.2000000000000002</v>
      </c>
      <c r="Z723" s="24">
        <v>-0.5</v>
      </c>
      <c r="AA723" s="24">
        <v>2.7</v>
      </c>
      <c r="AB723" s="24">
        <v>2.5</v>
      </c>
      <c r="AC723" s="26">
        <v>0.31706574675324672</v>
      </c>
      <c r="AD723" s="24">
        <v>13.414320054945055</v>
      </c>
      <c r="AE723" s="6">
        <v>79</v>
      </c>
      <c r="AF723" s="6">
        <v>98</v>
      </c>
      <c r="AG723" s="6">
        <v>67</v>
      </c>
      <c r="AH723" s="27">
        <v>2.190871369294606</v>
      </c>
      <c r="AI723" s="28">
        <v>1555000</v>
      </c>
      <c r="AJ723" s="28">
        <v>1521000</v>
      </c>
      <c r="AK723" s="28">
        <v>1500000</v>
      </c>
      <c r="AL723" s="29">
        <v>2.2353714661406968E-2</v>
      </c>
      <c r="AM723" s="29">
        <v>3.6666666666666667E-2</v>
      </c>
      <c r="AN723" s="6">
        <v>2.7</v>
      </c>
      <c r="AO723" s="27">
        <v>0</v>
      </c>
      <c r="AP723" s="6">
        <v>2.7</v>
      </c>
      <c r="AQ723" s="26">
        <v>7.2777777777777775E-2</v>
      </c>
      <c r="AR723" s="28">
        <v>780</v>
      </c>
      <c r="AS723" s="28">
        <v>750</v>
      </c>
      <c r="AT723" s="25">
        <v>0.04</v>
      </c>
      <c r="AU723" s="26">
        <v>-0.14239951697227338</v>
      </c>
      <c r="AV723" s="30">
        <v>2365.44</v>
      </c>
      <c r="AW723" s="24">
        <v>0.60540000000000005</v>
      </c>
      <c r="AX723" s="24">
        <v>0.39460000000000001</v>
      </c>
      <c r="AY723" s="24">
        <v>0.51790000000000003</v>
      </c>
      <c r="AZ723" s="24">
        <v>0.21629999999999999</v>
      </c>
      <c r="BA723" s="24">
        <v>0.31059999999999999</v>
      </c>
      <c r="BB723" s="24">
        <v>0.29649999999999999</v>
      </c>
      <c r="BC723" s="24">
        <v>0.37559999999999999</v>
      </c>
      <c r="BD723" s="31">
        <v>9</v>
      </c>
      <c r="BE723" s="23">
        <v>7</v>
      </c>
      <c r="BF723" s="32" t="s">
        <v>3423</v>
      </c>
      <c r="BG723" s="33">
        <v>145.02595347084099</v>
      </c>
      <c r="BH723" s="33">
        <v>-37.7747718570388</v>
      </c>
      <c r="BI723" s="34">
        <f t="shared" si="154"/>
        <v>72</v>
      </c>
      <c r="BJ723" s="34">
        <f t="shared" si="155"/>
        <v>72</v>
      </c>
      <c r="BK723" s="34">
        <f t="shared" si="156"/>
        <v>98</v>
      </c>
      <c r="BL723" s="34">
        <f t="shared" si="157"/>
        <v>100</v>
      </c>
      <c r="BM723" s="34">
        <f t="shared" si="158"/>
        <v>12</v>
      </c>
      <c r="BN723" s="34">
        <f t="shared" si="159"/>
        <v>97</v>
      </c>
      <c r="BO723" s="34">
        <f t="shared" si="160"/>
        <v>100</v>
      </c>
      <c r="BP723" s="34">
        <f t="shared" si="161"/>
        <v>58</v>
      </c>
      <c r="BQ723" s="35">
        <f t="shared" si="162"/>
        <v>30</v>
      </c>
      <c r="BR723" s="34">
        <f t="shared" si="163"/>
        <v>17</v>
      </c>
      <c r="BS723" s="35">
        <f t="shared" si="164"/>
        <v>56</v>
      </c>
      <c r="BT723" s="35">
        <f t="shared" si="165"/>
        <v>80</v>
      </c>
      <c r="BU723" s="35">
        <f t="shared" si="166"/>
        <v>90</v>
      </c>
      <c r="BV723" s="35">
        <f t="shared" si="167"/>
        <v>69</v>
      </c>
    </row>
    <row r="724" spans="2:74" hidden="1" x14ac:dyDescent="0.3">
      <c r="B724" s="6" t="s">
        <v>616</v>
      </c>
      <c r="C724" s="6">
        <v>105031106</v>
      </c>
      <c r="D724" s="6" t="s">
        <v>143</v>
      </c>
      <c r="E724" s="6" t="s">
        <v>144</v>
      </c>
      <c r="F724" s="6" t="s">
        <v>2691</v>
      </c>
      <c r="G724" s="6" t="s">
        <v>77</v>
      </c>
      <c r="H724" s="6" t="s">
        <v>78</v>
      </c>
      <c r="I724" s="22">
        <v>360000</v>
      </c>
      <c r="J724" s="22">
        <v>369000</v>
      </c>
      <c r="K724" s="22">
        <v>359000</v>
      </c>
      <c r="L724" s="22">
        <v>320000</v>
      </c>
      <c r="M724" s="22">
        <v>337000</v>
      </c>
      <c r="N724" s="22">
        <v>306000</v>
      </c>
      <c r="O724" s="23">
        <v>120</v>
      </c>
      <c r="P724" s="23">
        <v>96</v>
      </c>
      <c r="Q724" s="23">
        <v>76</v>
      </c>
      <c r="R724" s="22">
        <v>420</v>
      </c>
      <c r="S724" s="22">
        <v>390</v>
      </c>
      <c r="T724" s="24">
        <v>1.9</v>
      </c>
      <c r="U724" s="24">
        <v>-0.20000000000000018</v>
      </c>
      <c r="V724" s="24">
        <v>2.1</v>
      </c>
      <c r="W724" s="24">
        <v>1.6</v>
      </c>
      <c r="X724" s="25">
        <v>6.0666666666666667E-2</v>
      </c>
      <c r="Y724" s="24">
        <v>2.4</v>
      </c>
      <c r="Z724" s="24">
        <v>-0.89999999999999991</v>
      </c>
      <c r="AA724" s="24">
        <v>3.3</v>
      </c>
      <c r="AB724" s="24">
        <v>3.4</v>
      </c>
      <c r="AC724" s="26">
        <v>0.3252385082393755</v>
      </c>
      <c r="AD724" s="24">
        <v>5.3610743116380579</v>
      </c>
      <c r="AE724" s="6">
        <v>295</v>
      </c>
      <c r="AF724" s="6">
        <v>335</v>
      </c>
      <c r="AG724" s="6">
        <v>315</v>
      </c>
      <c r="AH724" s="27">
        <v>4.8666666666666663</v>
      </c>
      <c r="AI724" s="28">
        <v>530000</v>
      </c>
      <c r="AJ724" s="28">
        <v>505000</v>
      </c>
      <c r="AK724" s="28">
        <v>472000</v>
      </c>
      <c r="AL724" s="29">
        <v>4.9504950495049507E-2</v>
      </c>
      <c r="AM724" s="29">
        <v>0.1228813559322034</v>
      </c>
      <c r="AN724" s="6">
        <v>1.8</v>
      </c>
      <c r="AO724" s="27">
        <v>0.10000000000000009</v>
      </c>
      <c r="AP724" s="6">
        <v>1.7</v>
      </c>
      <c r="AQ724" s="26">
        <v>7.6666666666666675E-2</v>
      </c>
      <c r="AR724" s="28">
        <v>500</v>
      </c>
      <c r="AS724" s="28">
        <v>470</v>
      </c>
      <c r="AT724" s="25">
        <v>6.3829787234042548E-2</v>
      </c>
      <c r="AU724" s="26">
        <v>0.26351229979901314</v>
      </c>
      <c r="AV724" s="30">
        <v>1291.3600000000001</v>
      </c>
      <c r="AW724" s="24">
        <v>0.65249999999999997</v>
      </c>
      <c r="AX724" s="24">
        <v>0.34749999999999998</v>
      </c>
      <c r="AY724" s="24">
        <v>0.92949999999999999</v>
      </c>
      <c r="AZ724" s="24">
        <v>3.27E-2</v>
      </c>
      <c r="BA724" s="24">
        <v>0.40129999999999999</v>
      </c>
      <c r="BB724" s="24">
        <v>0.28389999999999999</v>
      </c>
      <c r="BC724" s="24">
        <v>0.25969999999999999</v>
      </c>
      <c r="BD724" s="31">
        <v>1.5</v>
      </c>
      <c r="BE724" s="23">
        <v>255</v>
      </c>
      <c r="BF724" s="32" t="s">
        <v>3424</v>
      </c>
      <c r="BG724" s="33">
        <v>148.87429811083101</v>
      </c>
      <c r="BH724" s="33">
        <v>-32.658239124321803</v>
      </c>
      <c r="BI724" s="34">
        <f t="shared" si="154"/>
        <v>85</v>
      </c>
      <c r="BJ724" s="34">
        <f t="shared" si="155"/>
        <v>87</v>
      </c>
      <c r="BK724" s="34">
        <f t="shared" si="156"/>
        <v>65</v>
      </c>
      <c r="BL724" s="34">
        <f t="shared" si="157"/>
        <v>13</v>
      </c>
      <c r="BM724" s="34">
        <f t="shared" si="158"/>
        <v>26</v>
      </c>
      <c r="BN724" s="34">
        <f t="shared" si="159"/>
        <v>100</v>
      </c>
      <c r="BO724" s="34">
        <f t="shared" si="160"/>
        <v>61</v>
      </c>
      <c r="BP724" s="34">
        <f t="shared" si="161"/>
        <v>78</v>
      </c>
      <c r="BQ724" s="35">
        <f t="shared" si="162"/>
        <v>100</v>
      </c>
      <c r="BR724" s="34">
        <f t="shared" si="163"/>
        <v>96</v>
      </c>
      <c r="BS724" s="35">
        <f t="shared" si="164"/>
        <v>50</v>
      </c>
      <c r="BT724" s="35">
        <f t="shared" si="165"/>
        <v>77</v>
      </c>
      <c r="BU724" s="35">
        <f t="shared" si="166"/>
        <v>15</v>
      </c>
      <c r="BV724" s="35">
        <f t="shared" si="167"/>
        <v>69</v>
      </c>
    </row>
    <row r="725" spans="2:74" hidden="1" x14ac:dyDescent="0.3">
      <c r="B725" s="6" t="s">
        <v>1052</v>
      </c>
      <c r="C725" s="6">
        <v>115011557</v>
      </c>
      <c r="D725" s="6" t="s">
        <v>1013</v>
      </c>
      <c r="E725" s="6" t="s">
        <v>783</v>
      </c>
      <c r="F725" s="6" t="s">
        <v>2757</v>
      </c>
      <c r="G725" s="6" t="s">
        <v>77</v>
      </c>
      <c r="H725" s="6" t="s">
        <v>78</v>
      </c>
      <c r="I725" s="22">
        <v>2350000</v>
      </c>
      <c r="J725" s="22">
        <v>2514500</v>
      </c>
      <c r="K725" s="22">
        <v>2298400</v>
      </c>
      <c r="L725" s="22">
        <v>2510000</v>
      </c>
      <c r="M725" s="22">
        <v>2445000</v>
      </c>
      <c r="N725" s="22">
        <v>2280000</v>
      </c>
      <c r="O725" s="23">
        <v>29</v>
      </c>
      <c r="P725" s="23">
        <v>26</v>
      </c>
      <c r="Q725" s="23">
        <v>24</v>
      </c>
      <c r="R725" s="22">
        <v>1000</v>
      </c>
      <c r="S725" s="22">
        <v>1000</v>
      </c>
      <c r="T725" s="24">
        <v>2.9</v>
      </c>
      <c r="U725" s="24">
        <v>0.19999999999999973</v>
      </c>
      <c r="V725" s="24">
        <v>2.7</v>
      </c>
      <c r="W725" s="24">
        <v>2.8</v>
      </c>
      <c r="X725" s="25">
        <v>2.2127659574468085E-2</v>
      </c>
      <c r="Y725" s="24">
        <v>2.8</v>
      </c>
      <c r="Z725" s="24">
        <v>-0.70000000000000018</v>
      </c>
      <c r="AA725" s="24">
        <v>3.5</v>
      </c>
      <c r="AB725" s="24">
        <v>3.7</v>
      </c>
      <c r="AC725" s="26">
        <v>0.26565222935350874</v>
      </c>
      <c r="AD725" s="24">
        <v>12.00543728809126</v>
      </c>
      <c r="AE725" s="6">
        <v>307</v>
      </c>
      <c r="AF725" s="6">
        <v>338</v>
      </c>
      <c r="AG725" s="6">
        <v>203</v>
      </c>
      <c r="AH725" s="27">
        <v>2.6156250000000001</v>
      </c>
      <c r="AI725" s="28">
        <v>2240000</v>
      </c>
      <c r="AJ725" s="28">
        <v>2200000</v>
      </c>
      <c r="AK725" s="28">
        <v>1920000</v>
      </c>
      <c r="AL725" s="29">
        <v>1.8181818181818181E-2</v>
      </c>
      <c r="AM725" s="29">
        <v>0.16666666666666666</v>
      </c>
      <c r="AN725" s="6">
        <v>2.6</v>
      </c>
      <c r="AO725" s="27">
        <v>-0.19999999999999973</v>
      </c>
      <c r="AP725" s="6">
        <v>2.8</v>
      </c>
      <c r="AQ725" s="26">
        <v>0.10973782771535581</v>
      </c>
      <c r="AR725" s="28">
        <v>900</v>
      </c>
      <c r="AS725" s="28">
        <v>865</v>
      </c>
      <c r="AT725" s="25">
        <v>4.046242774566474E-2</v>
      </c>
      <c r="AU725" s="26">
        <v>0.16031838515654406</v>
      </c>
      <c r="AV725" s="30">
        <v>3764.32</v>
      </c>
      <c r="AW725" s="24">
        <v>0.90280000000000005</v>
      </c>
      <c r="AX725" s="24">
        <v>9.7199999999999995E-2</v>
      </c>
      <c r="AY725" s="24">
        <v>0.86539999999999995</v>
      </c>
      <c r="AZ725" s="24">
        <v>0.1249</v>
      </c>
      <c r="BA725" s="24">
        <v>0.35210000000000002</v>
      </c>
      <c r="BB725" s="24">
        <v>0.49</v>
      </c>
      <c r="BC725" s="24">
        <v>0.14499999999999999</v>
      </c>
      <c r="BD725" s="31">
        <v>10</v>
      </c>
      <c r="BE725" s="23">
        <v>27</v>
      </c>
      <c r="BF725" s="32" t="s">
        <v>3425</v>
      </c>
      <c r="BG725" s="33">
        <v>150.97350092989799</v>
      </c>
      <c r="BH725" s="33">
        <v>-33.717690793124198</v>
      </c>
      <c r="BI725" s="34">
        <f t="shared" si="154"/>
        <v>69</v>
      </c>
      <c r="BJ725" s="34">
        <f t="shared" si="155"/>
        <v>74</v>
      </c>
      <c r="BK725" s="34">
        <f t="shared" si="156"/>
        <v>92</v>
      </c>
      <c r="BL725" s="34">
        <f t="shared" si="157"/>
        <v>47</v>
      </c>
      <c r="BM725" s="34">
        <f t="shared" si="158"/>
        <v>10</v>
      </c>
      <c r="BN725" s="34">
        <f t="shared" si="159"/>
        <v>100</v>
      </c>
      <c r="BO725" s="34">
        <f t="shared" si="160"/>
        <v>100</v>
      </c>
      <c r="BP725" s="34">
        <f t="shared" si="161"/>
        <v>67</v>
      </c>
      <c r="BQ725" s="35">
        <f t="shared" si="162"/>
        <v>25</v>
      </c>
      <c r="BR725" s="34">
        <f t="shared" si="163"/>
        <v>31</v>
      </c>
      <c r="BS725" s="35">
        <f t="shared" si="164"/>
        <v>90</v>
      </c>
      <c r="BT725" s="35">
        <f t="shared" si="165"/>
        <v>70</v>
      </c>
      <c r="BU725" s="35">
        <f t="shared" si="166"/>
        <v>100</v>
      </c>
      <c r="BV725" s="35">
        <f t="shared" si="167"/>
        <v>69</v>
      </c>
    </row>
    <row r="726" spans="2:74" hidden="1" x14ac:dyDescent="0.3">
      <c r="B726" s="6" t="s">
        <v>1053</v>
      </c>
      <c r="C726" s="6">
        <v>302041041</v>
      </c>
      <c r="D726" s="6" t="s">
        <v>1054</v>
      </c>
      <c r="E726" s="6" t="s">
        <v>229</v>
      </c>
      <c r="F726" s="6" t="s">
        <v>2780</v>
      </c>
      <c r="G726" s="6" t="s">
        <v>97</v>
      </c>
      <c r="H726" s="6" t="s">
        <v>78</v>
      </c>
      <c r="I726" s="22">
        <v>943500</v>
      </c>
      <c r="J726" s="22">
        <v>928030</v>
      </c>
      <c r="K726" s="22">
        <v>855750</v>
      </c>
      <c r="L726" s="22">
        <v>935000</v>
      </c>
      <c r="M726" s="22">
        <v>925000</v>
      </c>
      <c r="N726" s="22">
        <v>832500</v>
      </c>
      <c r="O726" s="23">
        <v>22</v>
      </c>
      <c r="P726" s="23">
        <v>22</v>
      </c>
      <c r="Q726" s="23">
        <v>22</v>
      </c>
      <c r="R726" s="22">
        <v>670</v>
      </c>
      <c r="S726" s="22">
        <v>640</v>
      </c>
      <c r="T726" s="24">
        <v>2.5</v>
      </c>
      <c r="U726" s="24">
        <v>-0.20000000000000018</v>
      </c>
      <c r="V726" s="24">
        <v>2.7</v>
      </c>
      <c r="W726" s="24">
        <v>2.8</v>
      </c>
      <c r="X726" s="25">
        <v>3.6926338102808688E-2</v>
      </c>
      <c r="Y726" s="24">
        <v>3.2</v>
      </c>
      <c r="Z726" s="24">
        <v>-1.5</v>
      </c>
      <c r="AA726" s="24">
        <v>4.7</v>
      </c>
      <c r="AB726" s="24">
        <v>4.5999999999999996</v>
      </c>
      <c r="AC726" s="26">
        <v>0.3033541002607939</v>
      </c>
      <c r="AD726" s="24">
        <v>8.2151146267525572</v>
      </c>
      <c r="AE726" s="6">
        <v>167</v>
      </c>
      <c r="AF726" s="6">
        <v>205</v>
      </c>
      <c r="AG726" s="6">
        <v>153</v>
      </c>
      <c r="AH726" s="27">
        <v>3.36517719568567</v>
      </c>
      <c r="AI726" s="28">
        <v>920000</v>
      </c>
      <c r="AJ726" s="28">
        <v>845000</v>
      </c>
      <c r="AK726" s="28">
        <v>745000</v>
      </c>
      <c r="AL726" s="29">
        <v>8.8757396449704137E-2</v>
      </c>
      <c r="AM726" s="29">
        <v>0.2348993288590604</v>
      </c>
      <c r="AN726" s="6">
        <v>2.8</v>
      </c>
      <c r="AO726" s="27">
        <v>-0.30000000000000027</v>
      </c>
      <c r="AP726" s="6">
        <v>3.1</v>
      </c>
      <c r="AQ726" s="26">
        <v>0.10909090909090909</v>
      </c>
      <c r="AR726" s="28">
        <v>650</v>
      </c>
      <c r="AS726" s="28">
        <v>620</v>
      </c>
      <c r="AT726" s="25">
        <v>4.8387096774193547E-2</v>
      </c>
      <c r="AU726" s="26">
        <v>0.3572694511509471</v>
      </c>
      <c r="AV726" s="30">
        <v>2208.6400000000003</v>
      </c>
      <c r="AW726" s="24">
        <v>0.80700000000000005</v>
      </c>
      <c r="AX726" s="24">
        <v>0.193</v>
      </c>
      <c r="AY726" s="24">
        <v>0.88319999999999999</v>
      </c>
      <c r="AZ726" s="24">
        <v>8.1799999999999998E-2</v>
      </c>
      <c r="BA726" s="24">
        <v>0.29049999999999998</v>
      </c>
      <c r="BB726" s="24">
        <v>0.4415</v>
      </c>
      <c r="BC726" s="24">
        <v>0.23810000000000001</v>
      </c>
      <c r="BD726" s="31">
        <v>7.5</v>
      </c>
      <c r="BE726" s="23">
        <v>18</v>
      </c>
      <c r="BF726" s="32" t="s">
        <v>3426</v>
      </c>
      <c r="BG726" s="33">
        <v>153.033962472686</v>
      </c>
      <c r="BH726" s="33">
        <v>-27.316338194772701</v>
      </c>
      <c r="BI726" s="34">
        <f t="shared" si="154"/>
        <v>75</v>
      </c>
      <c r="BJ726" s="34">
        <f t="shared" si="155"/>
        <v>70</v>
      </c>
      <c r="BK726" s="34">
        <f t="shared" si="156"/>
        <v>83</v>
      </c>
      <c r="BL726" s="34">
        <f t="shared" si="157"/>
        <v>1</v>
      </c>
      <c r="BM726" s="34">
        <f t="shared" si="158"/>
        <v>45</v>
      </c>
      <c r="BN726" s="34">
        <f t="shared" si="159"/>
        <v>100</v>
      </c>
      <c r="BO726" s="34">
        <f t="shared" si="160"/>
        <v>100</v>
      </c>
      <c r="BP726" s="34">
        <f t="shared" si="161"/>
        <v>54</v>
      </c>
      <c r="BQ726" s="35">
        <f t="shared" si="162"/>
        <v>73</v>
      </c>
      <c r="BR726" s="34">
        <f t="shared" si="163"/>
        <v>68</v>
      </c>
      <c r="BS726" s="35">
        <f t="shared" si="164"/>
        <v>65</v>
      </c>
      <c r="BT726" s="35">
        <f t="shared" si="165"/>
        <v>64</v>
      </c>
      <c r="BU726" s="35">
        <f t="shared" si="166"/>
        <v>75</v>
      </c>
      <c r="BV726" s="35">
        <f t="shared" si="167"/>
        <v>69</v>
      </c>
    </row>
    <row r="727" spans="2:74" hidden="1" x14ac:dyDescent="0.3">
      <c r="B727" s="6" t="s">
        <v>1055</v>
      </c>
      <c r="C727" s="6">
        <v>507041182</v>
      </c>
      <c r="D727" s="6" t="s">
        <v>469</v>
      </c>
      <c r="E727" s="6" t="s">
        <v>284</v>
      </c>
      <c r="F727" s="6" t="s">
        <v>2720</v>
      </c>
      <c r="G727" s="6" t="s">
        <v>93</v>
      </c>
      <c r="H727" s="6" t="s">
        <v>78</v>
      </c>
      <c r="I727" s="22">
        <v>999900</v>
      </c>
      <c r="J727" s="22">
        <v>989800</v>
      </c>
      <c r="K727" s="22">
        <v>870000</v>
      </c>
      <c r="L727" s="22">
        <v>1055000</v>
      </c>
      <c r="M727" s="22">
        <v>1050000</v>
      </c>
      <c r="N727" s="22">
        <v>925000</v>
      </c>
      <c r="O727" s="23">
        <v>27</v>
      </c>
      <c r="P727" s="23">
        <v>30</v>
      </c>
      <c r="Q727" s="23">
        <v>35</v>
      </c>
      <c r="R727" s="22">
        <v>735</v>
      </c>
      <c r="S727" s="22">
        <v>700</v>
      </c>
      <c r="T727" s="24">
        <v>2.1</v>
      </c>
      <c r="U727" s="24">
        <v>-0.19999999999999973</v>
      </c>
      <c r="V727" s="24">
        <v>2.2999999999999998</v>
      </c>
      <c r="W727" s="24">
        <v>2.8</v>
      </c>
      <c r="X727" s="25">
        <v>3.8223822382238225E-2</v>
      </c>
      <c r="Y727" s="24">
        <v>3</v>
      </c>
      <c r="Z727" s="24">
        <v>-1.2000000000000002</v>
      </c>
      <c r="AA727" s="24">
        <v>4.2</v>
      </c>
      <c r="AB727" s="24">
        <v>3.7</v>
      </c>
      <c r="AC727" s="26">
        <v>0.35978618421052627</v>
      </c>
      <c r="AD727" s="24">
        <v>9.4126165775014456</v>
      </c>
      <c r="AE727" s="6">
        <v>353</v>
      </c>
      <c r="AF727" s="6">
        <v>418</v>
      </c>
      <c r="AG727" s="6">
        <v>303</v>
      </c>
      <c r="AH727" s="27">
        <v>5.5772558714462299</v>
      </c>
      <c r="AI727" s="28">
        <v>1360000</v>
      </c>
      <c r="AJ727" s="28">
        <v>1160000</v>
      </c>
      <c r="AK727" s="28">
        <v>962000</v>
      </c>
      <c r="AL727" s="29">
        <v>0.17241379310344829</v>
      </c>
      <c r="AM727" s="29">
        <v>0.41372141372141374</v>
      </c>
      <c r="AN727" s="6">
        <v>2.4</v>
      </c>
      <c r="AO727" s="27">
        <v>-0.5</v>
      </c>
      <c r="AP727" s="6">
        <v>2.9</v>
      </c>
      <c r="AQ727" s="26">
        <v>7.4358974358974358E-2</v>
      </c>
      <c r="AR727" s="28">
        <v>800</v>
      </c>
      <c r="AS727" s="28">
        <v>750</v>
      </c>
      <c r="AT727" s="25">
        <v>6.6666666666666666E-2</v>
      </c>
      <c r="AU727" s="26">
        <v>0.52130058045535177</v>
      </c>
      <c r="AV727" s="30">
        <v>2042.88</v>
      </c>
      <c r="AW727" s="24">
        <v>0.73340000000000005</v>
      </c>
      <c r="AX727" s="24">
        <v>0.2666</v>
      </c>
      <c r="AY727" s="24">
        <v>0.84279999999999999</v>
      </c>
      <c r="AZ727" s="24">
        <v>0.1111</v>
      </c>
      <c r="BA727" s="24">
        <v>0.42630000000000001</v>
      </c>
      <c r="BB727" s="24">
        <v>0.3044</v>
      </c>
      <c r="BC727" s="24">
        <v>0.2</v>
      </c>
      <c r="BD727" s="31">
        <v>5.5</v>
      </c>
      <c r="BE727" s="23">
        <v>14</v>
      </c>
      <c r="BF727" s="32" t="s">
        <v>3427</v>
      </c>
      <c r="BG727" s="33">
        <v>115.826729158116</v>
      </c>
      <c r="BH727" s="33">
        <v>-32.069801728587102</v>
      </c>
      <c r="BI727" s="34">
        <f t="shared" si="154"/>
        <v>82</v>
      </c>
      <c r="BJ727" s="34">
        <f t="shared" si="155"/>
        <v>77</v>
      </c>
      <c r="BK727" s="34">
        <f t="shared" si="156"/>
        <v>56</v>
      </c>
      <c r="BL727" s="34">
        <f t="shared" si="157"/>
        <v>1</v>
      </c>
      <c r="BM727" s="34">
        <f t="shared" si="158"/>
        <v>86</v>
      </c>
      <c r="BN727" s="34">
        <f t="shared" si="159"/>
        <v>99</v>
      </c>
      <c r="BO727" s="34">
        <f t="shared" si="160"/>
        <v>100</v>
      </c>
      <c r="BP727" s="34">
        <f t="shared" si="161"/>
        <v>84</v>
      </c>
      <c r="BQ727" s="35">
        <f t="shared" si="162"/>
        <v>78</v>
      </c>
      <c r="BR727" s="34">
        <f t="shared" si="163"/>
        <v>56</v>
      </c>
      <c r="BS727" s="35">
        <f t="shared" si="164"/>
        <v>28</v>
      </c>
      <c r="BT727" s="35">
        <f t="shared" si="165"/>
        <v>67</v>
      </c>
      <c r="BU727" s="35">
        <f t="shared" si="166"/>
        <v>55</v>
      </c>
      <c r="BV727" s="35">
        <f t="shared" si="167"/>
        <v>69</v>
      </c>
    </row>
    <row r="728" spans="2:74" hidden="1" x14ac:dyDescent="0.3">
      <c r="B728" s="6" t="s">
        <v>1056</v>
      </c>
      <c r="C728" s="6">
        <v>111021221</v>
      </c>
      <c r="D728" s="6" t="s">
        <v>1057</v>
      </c>
      <c r="E728" s="6" t="s">
        <v>330</v>
      </c>
      <c r="F728" s="6" t="s">
        <v>2847</v>
      </c>
      <c r="G728" s="6" t="s">
        <v>77</v>
      </c>
      <c r="H728" s="6" t="s">
        <v>78</v>
      </c>
      <c r="I728" s="22">
        <v>873467</v>
      </c>
      <c r="J728" s="22">
        <v>860000</v>
      </c>
      <c r="K728" s="22">
        <v>800000</v>
      </c>
      <c r="L728" s="22">
        <v>850000</v>
      </c>
      <c r="M728" s="22">
        <v>815000</v>
      </c>
      <c r="N728" s="22">
        <v>762500</v>
      </c>
      <c r="O728" s="23">
        <v>25</v>
      </c>
      <c r="P728" s="23">
        <v>26</v>
      </c>
      <c r="Q728" s="23">
        <v>27</v>
      </c>
      <c r="R728" s="22">
        <v>650</v>
      </c>
      <c r="S728" s="22">
        <v>600</v>
      </c>
      <c r="T728" s="24">
        <v>2</v>
      </c>
      <c r="U728" s="24">
        <v>-0.20000000000000018</v>
      </c>
      <c r="V728" s="24">
        <v>2.2000000000000002</v>
      </c>
      <c r="W728" s="24">
        <v>3</v>
      </c>
      <c r="X728" s="25">
        <v>3.8696367464369004E-2</v>
      </c>
      <c r="Y728" s="24">
        <v>2.1</v>
      </c>
      <c r="Z728" s="24">
        <v>-0.89999999999999991</v>
      </c>
      <c r="AA728" s="24">
        <v>3</v>
      </c>
      <c r="AB728" s="24">
        <v>2.7</v>
      </c>
      <c r="AC728" s="26">
        <v>0.32807074214649112</v>
      </c>
      <c r="AD728" s="24">
        <v>8.4780759446884364</v>
      </c>
      <c r="AE728" s="6">
        <v>402</v>
      </c>
      <c r="AF728" s="6">
        <v>416</v>
      </c>
      <c r="AG728" s="6">
        <v>366</v>
      </c>
      <c r="AH728" s="27">
        <v>4.9615384615384617</v>
      </c>
      <c r="AI728" s="28">
        <v>850000</v>
      </c>
      <c r="AJ728" s="28">
        <v>815500</v>
      </c>
      <c r="AK728" s="28">
        <v>782500</v>
      </c>
      <c r="AL728" s="29">
        <v>4.2305334150827711E-2</v>
      </c>
      <c r="AM728" s="29">
        <v>8.6261980830670923E-2</v>
      </c>
      <c r="AN728" s="6">
        <v>2.6</v>
      </c>
      <c r="AO728" s="27">
        <v>-0.29999999999999982</v>
      </c>
      <c r="AP728" s="6">
        <v>2.9</v>
      </c>
      <c r="AQ728" s="26">
        <v>0.10731707317073172</v>
      </c>
      <c r="AR728" s="28">
        <v>650</v>
      </c>
      <c r="AS728" s="28">
        <v>595</v>
      </c>
      <c r="AT728" s="25">
        <v>9.2436974789915971E-2</v>
      </c>
      <c r="AU728" s="26">
        <v>0.15512889951999376</v>
      </c>
      <c r="AV728" s="30">
        <v>1981.2800000000002</v>
      </c>
      <c r="AW728" s="24">
        <v>0.79320000000000002</v>
      </c>
      <c r="AX728" s="24">
        <v>0.20680000000000001</v>
      </c>
      <c r="AY728" s="24">
        <v>0.97560000000000002</v>
      </c>
      <c r="AZ728" s="24">
        <v>1.3599999999999999E-2</v>
      </c>
      <c r="BA728" s="24">
        <v>0.31869999999999998</v>
      </c>
      <c r="BB728" s="24">
        <v>0.48620000000000002</v>
      </c>
      <c r="BC728" s="24">
        <v>0.1489</v>
      </c>
      <c r="BD728" s="31">
        <v>4.5</v>
      </c>
      <c r="BE728" s="23">
        <v>109</v>
      </c>
      <c r="BF728" s="32" t="s">
        <v>3428</v>
      </c>
      <c r="BG728" s="33">
        <v>151.55170647749301</v>
      </c>
      <c r="BH728" s="33">
        <v>-32.933203366273503</v>
      </c>
      <c r="BI728" s="34">
        <f t="shared" si="154"/>
        <v>84</v>
      </c>
      <c r="BJ728" s="34">
        <f t="shared" si="155"/>
        <v>74</v>
      </c>
      <c r="BK728" s="34">
        <f t="shared" si="156"/>
        <v>63</v>
      </c>
      <c r="BL728" s="34">
        <f t="shared" si="157"/>
        <v>49</v>
      </c>
      <c r="BM728" s="34">
        <f t="shared" si="158"/>
        <v>22</v>
      </c>
      <c r="BN728" s="34">
        <f t="shared" si="159"/>
        <v>100</v>
      </c>
      <c r="BO728" s="34">
        <f t="shared" si="160"/>
        <v>85</v>
      </c>
      <c r="BP728" s="34">
        <f t="shared" si="161"/>
        <v>60</v>
      </c>
      <c r="BQ728" s="35">
        <f t="shared" si="162"/>
        <v>79</v>
      </c>
      <c r="BR728" s="34">
        <f t="shared" si="163"/>
        <v>66</v>
      </c>
      <c r="BS728" s="35">
        <f t="shared" si="164"/>
        <v>48</v>
      </c>
      <c r="BT728" s="35">
        <f t="shared" si="165"/>
        <v>82</v>
      </c>
      <c r="BU728" s="35">
        <f t="shared" si="166"/>
        <v>45</v>
      </c>
      <c r="BV728" s="35">
        <f t="shared" si="167"/>
        <v>69</v>
      </c>
    </row>
    <row r="729" spans="2:74" hidden="1" x14ac:dyDescent="0.3">
      <c r="B729" s="6" t="s">
        <v>1058</v>
      </c>
      <c r="C729" s="6">
        <v>123011433</v>
      </c>
      <c r="D729" s="6" t="s">
        <v>586</v>
      </c>
      <c r="E729" s="6" t="s">
        <v>587</v>
      </c>
      <c r="F729" s="6" t="s">
        <v>2757</v>
      </c>
      <c r="G729" s="6" t="s">
        <v>77</v>
      </c>
      <c r="H729" s="6" t="s">
        <v>78</v>
      </c>
      <c r="I729" s="22">
        <v>1185000</v>
      </c>
      <c r="J729" s="22">
        <v>1188300</v>
      </c>
      <c r="K729" s="22">
        <v>1150000</v>
      </c>
      <c r="L729" s="22">
        <v>1160000</v>
      </c>
      <c r="M729" s="22">
        <v>1225000</v>
      </c>
      <c r="N729" s="22">
        <v>1100000</v>
      </c>
      <c r="O729" s="23">
        <v>36</v>
      </c>
      <c r="P729" s="23">
        <v>38</v>
      </c>
      <c r="Q729" s="23">
        <v>35</v>
      </c>
      <c r="R729" s="22">
        <v>650</v>
      </c>
      <c r="S729" s="22">
        <v>630</v>
      </c>
      <c r="T729" s="24">
        <v>3.1</v>
      </c>
      <c r="U729" s="24">
        <v>-0.29999999999999982</v>
      </c>
      <c r="V729" s="24">
        <v>3.4</v>
      </c>
      <c r="W729" s="24">
        <v>3.1</v>
      </c>
      <c r="X729" s="25">
        <v>2.8523206751054853E-2</v>
      </c>
      <c r="Y729" s="24">
        <v>1.6</v>
      </c>
      <c r="Z729" s="24">
        <v>-0.69999999999999973</v>
      </c>
      <c r="AA729" s="24">
        <v>2.2999999999999998</v>
      </c>
      <c r="AB729" s="24">
        <v>3.2</v>
      </c>
      <c r="AC729" s="26">
        <v>0.2826873564818036</v>
      </c>
      <c r="AD729" s="24">
        <v>9.9107845393768432</v>
      </c>
      <c r="AE729" s="6">
        <v>207</v>
      </c>
      <c r="AF729" s="6">
        <v>191</v>
      </c>
      <c r="AG729" s="6">
        <v>186</v>
      </c>
      <c r="AH729" s="27">
        <v>3.291891891891892</v>
      </c>
      <c r="AI729" s="28">
        <v>1122000</v>
      </c>
      <c r="AJ729" s="28">
        <v>1040000</v>
      </c>
      <c r="AK729" s="28">
        <v>980000</v>
      </c>
      <c r="AL729" s="29">
        <v>7.8846153846153844E-2</v>
      </c>
      <c r="AM729" s="29">
        <v>0.14489795918367346</v>
      </c>
      <c r="AN729" s="6">
        <v>3</v>
      </c>
      <c r="AO729" s="27">
        <v>-0.20000000000000018</v>
      </c>
      <c r="AP729" s="6">
        <v>3.2</v>
      </c>
      <c r="AQ729" s="26">
        <v>9.6842105263157896E-2</v>
      </c>
      <c r="AR729" s="28">
        <v>700</v>
      </c>
      <c r="AS729" s="28">
        <v>670</v>
      </c>
      <c r="AT729" s="25">
        <v>4.4776119402985072E-2</v>
      </c>
      <c r="AU729" s="26">
        <v>0.16717876360138029</v>
      </c>
      <c r="AV729" s="30">
        <v>2299.36</v>
      </c>
      <c r="AW729" s="24">
        <v>0.76080000000000003</v>
      </c>
      <c r="AX729" s="24">
        <v>0.2392</v>
      </c>
      <c r="AY729" s="24">
        <v>0.85250000000000004</v>
      </c>
      <c r="AZ729" s="24">
        <v>0.1072</v>
      </c>
      <c r="BA729" s="24">
        <v>0.35570000000000002</v>
      </c>
      <c r="BB729" s="24">
        <v>0.42959999999999998</v>
      </c>
      <c r="BC729" s="24">
        <v>0.16800000000000001</v>
      </c>
      <c r="BD729" s="31">
        <v>5</v>
      </c>
      <c r="BE729" s="23">
        <v>53</v>
      </c>
      <c r="BF729" s="32" t="s">
        <v>3429</v>
      </c>
      <c r="BG729" s="33">
        <v>150.681000523335</v>
      </c>
      <c r="BH729" s="33">
        <v>-34.057162504421299</v>
      </c>
      <c r="BI729" s="34">
        <f t="shared" si="154"/>
        <v>65</v>
      </c>
      <c r="BJ729" s="34">
        <f t="shared" si="155"/>
        <v>67</v>
      </c>
      <c r="BK729" s="34">
        <f t="shared" si="156"/>
        <v>84</v>
      </c>
      <c r="BL729" s="34">
        <f t="shared" si="157"/>
        <v>45</v>
      </c>
      <c r="BM729" s="34">
        <f t="shared" si="158"/>
        <v>40</v>
      </c>
      <c r="BN729" s="34">
        <f t="shared" si="159"/>
        <v>100</v>
      </c>
      <c r="BO729" s="34">
        <f t="shared" si="160"/>
        <v>98</v>
      </c>
      <c r="BP729" s="34">
        <f t="shared" si="161"/>
        <v>68</v>
      </c>
      <c r="BQ729" s="35">
        <f t="shared" si="162"/>
        <v>46</v>
      </c>
      <c r="BR729" s="34">
        <f t="shared" si="163"/>
        <v>51</v>
      </c>
      <c r="BS729" s="35">
        <f t="shared" si="164"/>
        <v>78</v>
      </c>
      <c r="BT729" s="35">
        <f t="shared" si="165"/>
        <v>90</v>
      </c>
      <c r="BU729" s="35">
        <f t="shared" si="166"/>
        <v>50</v>
      </c>
      <c r="BV729" s="35">
        <f t="shared" si="167"/>
        <v>69</v>
      </c>
    </row>
    <row r="730" spans="2:74" hidden="1" x14ac:dyDescent="0.3">
      <c r="B730" s="6" t="s">
        <v>1059</v>
      </c>
      <c r="C730" s="6">
        <v>125041490</v>
      </c>
      <c r="D730" s="6" t="s">
        <v>790</v>
      </c>
      <c r="E730" s="6" t="s">
        <v>791</v>
      </c>
      <c r="F730" s="6" t="s">
        <v>2757</v>
      </c>
      <c r="G730" s="6" t="s">
        <v>77</v>
      </c>
      <c r="H730" s="6" t="s">
        <v>78</v>
      </c>
      <c r="I730" s="22">
        <v>1875000</v>
      </c>
      <c r="J730" s="22">
        <v>1987500</v>
      </c>
      <c r="K730" s="22">
        <v>1976000</v>
      </c>
      <c r="L730" s="22">
        <v>1860000</v>
      </c>
      <c r="M730" s="22">
        <v>1900000</v>
      </c>
      <c r="N730" s="22">
        <v>1930000</v>
      </c>
      <c r="O730" s="23">
        <v>25</v>
      </c>
      <c r="P730" s="23">
        <v>25</v>
      </c>
      <c r="Q730" s="23">
        <v>24</v>
      </c>
      <c r="R730" s="22">
        <v>780</v>
      </c>
      <c r="S730" s="22">
        <v>760</v>
      </c>
      <c r="T730" s="24">
        <v>2.2999999999999998</v>
      </c>
      <c r="U730" s="24">
        <v>-0.40000000000000036</v>
      </c>
      <c r="V730" s="24">
        <v>2.7</v>
      </c>
      <c r="W730" s="24">
        <v>3.5</v>
      </c>
      <c r="X730" s="25">
        <v>2.1631999999999998E-2</v>
      </c>
      <c r="Y730" s="24">
        <v>2.8</v>
      </c>
      <c r="Z730" s="24">
        <v>-0.70000000000000018</v>
      </c>
      <c r="AA730" s="24">
        <v>3.5</v>
      </c>
      <c r="AB730" s="24">
        <v>3</v>
      </c>
      <c r="AC730" s="26">
        <v>0.29029952956589056</v>
      </c>
      <c r="AD730" s="24">
        <v>13.419911684813727</v>
      </c>
      <c r="AE730" s="6">
        <v>131</v>
      </c>
      <c r="AF730" s="6">
        <v>157</v>
      </c>
      <c r="AG730" s="6">
        <v>98</v>
      </c>
      <c r="AH730" s="27">
        <v>2.9029275808936825</v>
      </c>
      <c r="AI730" s="28">
        <v>1560000</v>
      </c>
      <c r="AJ730" s="28">
        <v>1460000</v>
      </c>
      <c r="AK730" s="28">
        <v>1320000</v>
      </c>
      <c r="AL730" s="29">
        <v>6.8493150684931503E-2</v>
      </c>
      <c r="AM730" s="29">
        <v>0.18181818181818182</v>
      </c>
      <c r="AN730" s="6">
        <v>2.2000000000000002</v>
      </c>
      <c r="AO730" s="27">
        <v>-9.9999999999999645E-2</v>
      </c>
      <c r="AP730" s="6">
        <v>2.2999999999999998</v>
      </c>
      <c r="AQ730" s="26">
        <v>9.3668528864059589E-2</v>
      </c>
      <c r="AR730" s="28">
        <v>725</v>
      </c>
      <c r="AS730" s="28">
        <v>700</v>
      </c>
      <c r="AT730" s="25">
        <v>3.5714285714285712E-2</v>
      </c>
      <c r="AU730" s="26">
        <v>0.21314299324198593</v>
      </c>
      <c r="AV730" s="30">
        <v>2686.88</v>
      </c>
      <c r="AW730" s="24">
        <v>0.84589999999999999</v>
      </c>
      <c r="AX730" s="24">
        <v>0.15409999999999999</v>
      </c>
      <c r="AY730" s="24">
        <v>0.86060000000000003</v>
      </c>
      <c r="AZ730" s="24">
        <v>8.6499999999999994E-2</v>
      </c>
      <c r="BA730" s="24">
        <v>0.39269999999999999</v>
      </c>
      <c r="BB730" s="24">
        <v>0.41420000000000001</v>
      </c>
      <c r="BC730" s="24">
        <v>0.1792</v>
      </c>
      <c r="BD730" s="31">
        <v>9.5</v>
      </c>
      <c r="BE730" s="23">
        <v>20</v>
      </c>
      <c r="BF730" s="32" t="s">
        <v>3430</v>
      </c>
      <c r="BG730" s="33">
        <v>151.01909686739501</v>
      </c>
      <c r="BH730" s="33">
        <v>-33.776912743470199</v>
      </c>
      <c r="BI730" s="34">
        <f t="shared" si="154"/>
        <v>79</v>
      </c>
      <c r="BJ730" s="34">
        <f t="shared" si="155"/>
        <v>80</v>
      </c>
      <c r="BK730" s="34">
        <f t="shared" si="156"/>
        <v>89</v>
      </c>
      <c r="BL730" s="34">
        <f t="shared" si="157"/>
        <v>30</v>
      </c>
      <c r="BM730" s="34">
        <f t="shared" si="158"/>
        <v>35</v>
      </c>
      <c r="BN730" s="34">
        <f t="shared" si="159"/>
        <v>100</v>
      </c>
      <c r="BO730" s="34">
        <f t="shared" si="160"/>
        <v>100</v>
      </c>
      <c r="BP730" s="34">
        <f t="shared" si="161"/>
        <v>76</v>
      </c>
      <c r="BQ730" s="35">
        <f t="shared" si="162"/>
        <v>23</v>
      </c>
      <c r="BR730" s="34">
        <f t="shared" si="163"/>
        <v>17</v>
      </c>
      <c r="BS730" s="35">
        <f t="shared" si="164"/>
        <v>73</v>
      </c>
      <c r="BT730" s="35">
        <f t="shared" si="165"/>
        <v>70</v>
      </c>
      <c r="BU730" s="35">
        <f t="shared" si="166"/>
        <v>95</v>
      </c>
      <c r="BV730" s="35">
        <f t="shared" si="167"/>
        <v>69</v>
      </c>
    </row>
    <row r="731" spans="2:74" hidden="1" x14ac:dyDescent="0.3">
      <c r="B731" s="6" t="s">
        <v>1060</v>
      </c>
      <c r="C731" s="6">
        <v>213041576</v>
      </c>
      <c r="D731" s="6" t="s">
        <v>162</v>
      </c>
      <c r="E731" s="6" t="s">
        <v>89</v>
      </c>
      <c r="F731" s="6" t="s">
        <v>689</v>
      </c>
      <c r="G731" s="6" t="s">
        <v>86</v>
      </c>
      <c r="H731" s="6" t="s">
        <v>78</v>
      </c>
      <c r="I731" s="22">
        <v>550000</v>
      </c>
      <c r="J731" s="22">
        <v>540000</v>
      </c>
      <c r="K731" s="22">
        <v>525300</v>
      </c>
      <c r="L731" s="22">
        <v>541000</v>
      </c>
      <c r="M731" s="22">
        <v>530000</v>
      </c>
      <c r="N731" s="22">
        <v>525000</v>
      </c>
      <c r="O731" s="23">
        <v>37</v>
      </c>
      <c r="P731" s="23">
        <v>39</v>
      </c>
      <c r="Q731" s="23">
        <v>39</v>
      </c>
      <c r="R731" s="22">
        <v>440</v>
      </c>
      <c r="S731" s="22">
        <v>410</v>
      </c>
      <c r="T731" s="24">
        <v>3.8</v>
      </c>
      <c r="U731" s="24">
        <v>-0.20000000000000018</v>
      </c>
      <c r="V731" s="24">
        <v>4</v>
      </c>
      <c r="W731" s="24">
        <v>4.3</v>
      </c>
      <c r="X731" s="25">
        <v>4.1599999999999998E-2</v>
      </c>
      <c r="Y731" s="24">
        <v>3.3</v>
      </c>
      <c r="Z731" s="24">
        <v>-1.2999999999999998</v>
      </c>
      <c r="AA731" s="24">
        <v>4.5999999999999996</v>
      </c>
      <c r="AB731" s="24">
        <v>3.9</v>
      </c>
      <c r="AC731" s="26">
        <v>0.252478883584282</v>
      </c>
      <c r="AD731" s="24">
        <v>6.0692039323144709</v>
      </c>
      <c r="AE731" s="6">
        <v>743</v>
      </c>
      <c r="AF731" s="6">
        <v>827</v>
      </c>
      <c r="AG731" s="6">
        <v>1712</v>
      </c>
      <c r="AH731" s="27">
        <v>5.3151981076286221</v>
      </c>
      <c r="AI731" s="28">
        <v>600000</v>
      </c>
      <c r="AJ731" s="28">
        <v>610000</v>
      </c>
      <c r="AK731" s="28">
        <v>610000</v>
      </c>
      <c r="AL731" s="29">
        <v>-1.6393442622950821E-2</v>
      </c>
      <c r="AM731" s="29">
        <v>-1.6393442622950821E-2</v>
      </c>
      <c r="AN731" s="6">
        <v>2.1</v>
      </c>
      <c r="AO731" s="27">
        <v>-0.10000000000000009</v>
      </c>
      <c r="AP731" s="6">
        <v>2.2000000000000002</v>
      </c>
      <c r="AQ731" s="26">
        <v>5.7894736842105263E-2</v>
      </c>
      <c r="AR731" s="28">
        <v>490</v>
      </c>
      <c r="AS731" s="28">
        <v>470</v>
      </c>
      <c r="AT731" s="25">
        <v>4.2553191489361701E-2</v>
      </c>
      <c r="AU731" s="26">
        <v>-0.11756321707907258</v>
      </c>
      <c r="AV731" s="30">
        <v>1742.7200000000003</v>
      </c>
      <c r="AW731" s="24">
        <v>0.77249999999999996</v>
      </c>
      <c r="AX731" s="24">
        <v>0.22750000000000001</v>
      </c>
      <c r="AY731" s="24">
        <v>0.94169999999999998</v>
      </c>
      <c r="AZ731" s="24">
        <v>5.2900000000000003E-2</v>
      </c>
      <c r="BA731" s="24">
        <v>0.25990000000000002</v>
      </c>
      <c r="BB731" s="24">
        <v>0.49320000000000003</v>
      </c>
      <c r="BC731" s="24">
        <v>0.2243</v>
      </c>
      <c r="BD731" s="31">
        <v>2</v>
      </c>
      <c r="BE731" s="23">
        <v>39</v>
      </c>
      <c r="BF731" s="32" t="s">
        <v>3431</v>
      </c>
      <c r="BG731" s="33">
        <v>144.59278909034299</v>
      </c>
      <c r="BH731" s="33">
        <v>-37.617249686162502</v>
      </c>
      <c r="BI731" s="34">
        <f t="shared" si="154"/>
        <v>54</v>
      </c>
      <c r="BJ731" s="34">
        <f t="shared" si="155"/>
        <v>82</v>
      </c>
      <c r="BK731" s="34">
        <f t="shared" si="156"/>
        <v>59</v>
      </c>
      <c r="BL731" s="34">
        <f t="shared" si="157"/>
        <v>100</v>
      </c>
      <c r="BM731" s="34">
        <f t="shared" si="158"/>
        <v>1</v>
      </c>
      <c r="BN731" s="34">
        <f t="shared" si="159"/>
        <v>74</v>
      </c>
      <c r="BO731" s="34">
        <f t="shared" si="160"/>
        <v>100</v>
      </c>
      <c r="BP731" s="34">
        <f t="shared" si="161"/>
        <v>47</v>
      </c>
      <c r="BQ731" s="35">
        <f t="shared" si="162"/>
        <v>89</v>
      </c>
      <c r="BR731" s="34">
        <f t="shared" si="163"/>
        <v>89</v>
      </c>
      <c r="BS731" s="35">
        <f t="shared" si="164"/>
        <v>98</v>
      </c>
      <c r="BT731" s="35">
        <f t="shared" si="165"/>
        <v>62</v>
      </c>
      <c r="BU731" s="35">
        <f t="shared" si="166"/>
        <v>20</v>
      </c>
      <c r="BV731" s="35">
        <f t="shared" si="167"/>
        <v>69</v>
      </c>
    </row>
    <row r="732" spans="2:74" hidden="1" x14ac:dyDescent="0.3">
      <c r="B732" s="6" t="s">
        <v>1061</v>
      </c>
      <c r="C732" s="6">
        <v>111021217</v>
      </c>
      <c r="D732" s="6" t="s">
        <v>1057</v>
      </c>
      <c r="E732" s="6" t="s">
        <v>330</v>
      </c>
      <c r="F732" s="6" t="s">
        <v>2847</v>
      </c>
      <c r="G732" s="6" t="s">
        <v>77</v>
      </c>
      <c r="H732" s="6" t="s">
        <v>78</v>
      </c>
      <c r="I732" s="22">
        <v>889100</v>
      </c>
      <c r="J732" s="22">
        <v>884750</v>
      </c>
      <c r="K732" s="22">
        <v>865000</v>
      </c>
      <c r="L732" s="22">
        <v>855000</v>
      </c>
      <c r="M732" s="22">
        <v>850000</v>
      </c>
      <c r="N732" s="22">
        <v>830000</v>
      </c>
      <c r="O732" s="23">
        <v>23</v>
      </c>
      <c r="P732" s="23">
        <v>25</v>
      </c>
      <c r="Q732" s="23">
        <v>28</v>
      </c>
      <c r="R732" s="22">
        <v>720</v>
      </c>
      <c r="S732" s="22">
        <v>660</v>
      </c>
      <c r="T732" s="24">
        <v>2.4</v>
      </c>
      <c r="U732" s="24">
        <v>-0.30000000000000027</v>
      </c>
      <c r="V732" s="24">
        <v>2.7</v>
      </c>
      <c r="W732" s="24">
        <v>3.2</v>
      </c>
      <c r="X732" s="25">
        <v>4.2109998875267125E-2</v>
      </c>
      <c r="Y732" s="24">
        <v>3.7</v>
      </c>
      <c r="Z732" s="24">
        <v>-1.5</v>
      </c>
      <c r="AA732" s="24">
        <v>5.2</v>
      </c>
      <c r="AB732" s="24">
        <v>6.3</v>
      </c>
      <c r="AC732" s="26">
        <v>0.31621108846883561</v>
      </c>
      <c r="AD732" s="24">
        <v>7.5091687702361583</v>
      </c>
      <c r="AE732" s="6">
        <v>402</v>
      </c>
      <c r="AF732" s="6">
        <v>416</v>
      </c>
      <c r="AG732" s="6">
        <v>366</v>
      </c>
      <c r="AH732" s="27">
        <v>4.9615384615384617</v>
      </c>
      <c r="AI732" s="28">
        <v>850000</v>
      </c>
      <c r="AJ732" s="28">
        <v>815500</v>
      </c>
      <c r="AK732" s="28">
        <v>782500</v>
      </c>
      <c r="AL732" s="29">
        <v>4.2305334150827711E-2</v>
      </c>
      <c r="AM732" s="29">
        <v>8.6261980830670923E-2</v>
      </c>
      <c r="AN732" s="6">
        <v>2.6</v>
      </c>
      <c r="AO732" s="27">
        <v>-0.29999999999999982</v>
      </c>
      <c r="AP732" s="6">
        <v>2.9</v>
      </c>
      <c r="AQ732" s="26">
        <v>0.10731707317073172</v>
      </c>
      <c r="AR732" s="28">
        <v>650</v>
      </c>
      <c r="AS732" s="28">
        <v>595</v>
      </c>
      <c r="AT732" s="25">
        <v>9.2436974789915971E-2</v>
      </c>
      <c r="AU732" s="26">
        <v>0.15512889951999376</v>
      </c>
      <c r="AV732" s="30">
        <v>2276.96</v>
      </c>
      <c r="AW732" s="24">
        <v>0.79249999999999998</v>
      </c>
      <c r="AX732" s="24">
        <v>0.20749999999999999</v>
      </c>
      <c r="AY732" s="24">
        <v>0.92559999999999998</v>
      </c>
      <c r="AZ732" s="24">
        <v>3.9699999999999999E-2</v>
      </c>
      <c r="BA732" s="24">
        <v>0.25530000000000003</v>
      </c>
      <c r="BB732" s="24">
        <v>0.4758</v>
      </c>
      <c r="BC732" s="24">
        <v>0.24049999999999999</v>
      </c>
      <c r="BD732" s="31">
        <v>7</v>
      </c>
      <c r="BE732" s="23">
        <v>113</v>
      </c>
      <c r="BF732" s="32" t="s">
        <v>3432</v>
      </c>
      <c r="BG732" s="33">
        <v>151.61784958652299</v>
      </c>
      <c r="BH732" s="33">
        <v>-32.912591158473496</v>
      </c>
      <c r="BI732" s="34">
        <f t="shared" si="154"/>
        <v>77</v>
      </c>
      <c r="BJ732" s="34">
        <f t="shared" si="155"/>
        <v>74</v>
      </c>
      <c r="BK732" s="34">
        <f t="shared" si="156"/>
        <v>63</v>
      </c>
      <c r="BL732" s="34">
        <f t="shared" si="157"/>
        <v>49</v>
      </c>
      <c r="BM732" s="34">
        <f t="shared" si="158"/>
        <v>22</v>
      </c>
      <c r="BN732" s="34">
        <f t="shared" si="159"/>
        <v>100</v>
      </c>
      <c r="BO732" s="34">
        <f t="shared" si="160"/>
        <v>84</v>
      </c>
      <c r="BP732" s="34">
        <f t="shared" si="161"/>
        <v>46</v>
      </c>
      <c r="BQ732" s="35">
        <f t="shared" si="162"/>
        <v>90</v>
      </c>
      <c r="BR732" s="34">
        <f t="shared" si="163"/>
        <v>75</v>
      </c>
      <c r="BS732" s="35">
        <f t="shared" si="164"/>
        <v>56</v>
      </c>
      <c r="BT732" s="35">
        <f t="shared" si="165"/>
        <v>55</v>
      </c>
      <c r="BU732" s="35">
        <f t="shared" si="166"/>
        <v>70</v>
      </c>
      <c r="BV732" s="35">
        <f t="shared" si="167"/>
        <v>69</v>
      </c>
    </row>
    <row r="733" spans="2:74" hidden="1" x14ac:dyDescent="0.3">
      <c r="B733" s="6" t="s">
        <v>1062</v>
      </c>
      <c r="C733" s="6">
        <v>113031264</v>
      </c>
      <c r="D733" s="6" t="s">
        <v>812</v>
      </c>
      <c r="E733" s="6" t="s">
        <v>76</v>
      </c>
      <c r="F733" s="6" t="s">
        <v>2691</v>
      </c>
      <c r="G733" s="6" t="s">
        <v>77</v>
      </c>
      <c r="H733" s="6" t="s">
        <v>78</v>
      </c>
      <c r="I733" s="22">
        <v>588000</v>
      </c>
      <c r="J733" s="22">
        <v>570000</v>
      </c>
      <c r="K733" s="22">
        <v>489000</v>
      </c>
      <c r="L733" s="22">
        <v>490000</v>
      </c>
      <c r="M733" s="22">
        <v>490000</v>
      </c>
      <c r="N733" s="22">
        <v>435000</v>
      </c>
      <c r="O733" s="23">
        <v>89</v>
      </c>
      <c r="P733" s="23">
        <v>89</v>
      </c>
      <c r="Q733" s="23">
        <v>67</v>
      </c>
      <c r="R733" s="22">
        <v>440</v>
      </c>
      <c r="S733" s="22">
        <v>420</v>
      </c>
      <c r="T733" s="24">
        <v>0.9</v>
      </c>
      <c r="U733" s="24">
        <v>0</v>
      </c>
      <c r="V733" s="24">
        <v>0.9</v>
      </c>
      <c r="W733" s="24">
        <v>0.9</v>
      </c>
      <c r="X733" s="25">
        <v>3.8911564625850339E-2</v>
      </c>
      <c r="Y733" s="24">
        <v>0.5</v>
      </c>
      <c r="Z733" s="24">
        <v>-0.5</v>
      </c>
      <c r="AA733" s="24">
        <v>1</v>
      </c>
      <c r="AB733" s="24">
        <v>1.6</v>
      </c>
      <c r="AC733" s="26">
        <v>0.29078989108596803</v>
      </c>
      <c r="AD733" s="24">
        <v>7.4730968513351925</v>
      </c>
      <c r="AE733" s="6">
        <v>515</v>
      </c>
      <c r="AF733" s="6">
        <v>642</v>
      </c>
      <c r="AG733" s="6">
        <v>549</v>
      </c>
      <c r="AH733" s="27">
        <v>5.8604651162790695</v>
      </c>
      <c r="AI733" s="28">
        <v>574000</v>
      </c>
      <c r="AJ733" s="28">
        <v>540000</v>
      </c>
      <c r="AK733" s="28">
        <v>485000</v>
      </c>
      <c r="AL733" s="29">
        <v>6.2962962962962957E-2</v>
      </c>
      <c r="AM733" s="29">
        <v>0.18350515463917524</v>
      </c>
      <c r="AN733" s="6">
        <v>2.2000000000000002</v>
      </c>
      <c r="AO733" s="27">
        <v>0</v>
      </c>
      <c r="AP733" s="6">
        <v>2.2000000000000002</v>
      </c>
      <c r="AQ733" s="26">
        <v>9.8272884283246972E-2</v>
      </c>
      <c r="AR733" s="28">
        <v>510</v>
      </c>
      <c r="AS733" s="28">
        <v>480</v>
      </c>
      <c r="AT733" s="25">
        <v>6.25E-2</v>
      </c>
      <c r="AU733" s="26">
        <v>0.32379343708545927</v>
      </c>
      <c r="AV733" s="30">
        <v>1513.1200000000001</v>
      </c>
      <c r="AW733" s="24">
        <v>0.67549999999999999</v>
      </c>
      <c r="AX733" s="24">
        <v>0.32450000000000001</v>
      </c>
      <c r="AY733" s="24">
        <v>0.92369999999999997</v>
      </c>
      <c r="AZ733" s="24">
        <v>9.7999999999999997E-3</v>
      </c>
      <c r="BA733" s="24">
        <v>0.45200000000000001</v>
      </c>
      <c r="BB733" s="24">
        <v>0.27060000000000001</v>
      </c>
      <c r="BC733" s="24">
        <v>0.20710000000000001</v>
      </c>
      <c r="BD733" s="31">
        <v>1</v>
      </c>
      <c r="BE733" s="23">
        <v>303</v>
      </c>
      <c r="BF733" s="32" t="s">
        <v>3433</v>
      </c>
      <c r="BG733" s="33">
        <v>148.211737166635</v>
      </c>
      <c r="BH733" s="33">
        <v>-35.0275215583709</v>
      </c>
      <c r="BI733" s="34">
        <f t="shared" si="154"/>
        <v>100</v>
      </c>
      <c r="BJ733" s="34">
        <f t="shared" si="155"/>
        <v>80</v>
      </c>
      <c r="BK733" s="34">
        <f t="shared" si="156"/>
        <v>52</v>
      </c>
      <c r="BL733" s="34">
        <f t="shared" si="157"/>
        <v>1</v>
      </c>
      <c r="BM733" s="34">
        <f t="shared" si="158"/>
        <v>32</v>
      </c>
      <c r="BN733" s="34">
        <f t="shared" si="159"/>
        <v>100</v>
      </c>
      <c r="BO733" s="34">
        <f t="shared" si="160"/>
        <v>54</v>
      </c>
      <c r="BP733" s="34">
        <f t="shared" si="161"/>
        <v>89</v>
      </c>
      <c r="BQ733" s="35">
        <f t="shared" si="162"/>
        <v>80</v>
      </c>
      <c r="BR733" s="34">
        <f t="shared" si="163"/>
        <v>76</v>
      </c>
      <c r="BS733" s="35">
        <f t="shared" si="164"/>
        <v>73</v>
      </c>
      <c r="BT733" s="35">
        <f t="shared" si="165"/>
        <v>100</v>
      </c>
      <c r="BU733" s="35">
        <f t="shared" si="166"/>
        <v>10</v>
      </c>
      <c r="BV733" s="35">
        <f t="shared" si="167"/>
        <v>69</v>
      </c>
    </row>
    <row r="734" spans="2:74" hidden="1" x14ac:dyDescent="0.3">
      <c r="B734" s="6" t="s">
        <v>1063</v>
      </c>
      <c r="C734" s="6">
        <v>801041037</v>
      </c>
      <c r="D734" s="6" t="s">
        <v>299</v>
      </c>
      <c r="E734" s="6" t="s">
        <v>107</v>
      </c>
      <c r="F734" s="6" t="s">
        <v>2703</v>
      </c>
      <c r="G734" s="6" t="s">
        <v>108</v>
      </c>
      <c r="H734" s="6" t="s">
        <v>78</v>
      </c>
      <c r="I734" s="22">
        <v>1090000</v>
      </c>
      <c r="J734" s="22">
        <v>1090000</v>
      </c>
      <c r="K734" s="22">
        <v>1150000</v>
      </c>
      <c r="L734" s="22">
        <v>1095000</v>
      </c>
      <c r="M734" s="22">
        <v>1095000</v>
      </c>
      <c r="N734" s="22">
        <v>1040000</v>
      </c>
      <c r="O734" s="23">
        <v>36</v>
      </c>
      <c r="P734" s="23">
        <v>27</v>
      </c>
      <c r="Q734" s="23">
        <v>30</v>
      </c>
      <c r="R734" s="22">
        <v>750</v>
      </c>
      <c r="S734" s="22">
        <v>760</v>
      </c>
      <c r="T734" s="24">
        <v>4.5</v>
      </c>
      <c r="U734" s="24">
        <v>-9.9999999999999645E-2</v>
      </c>
      <c r="V734" s="24">
        <v>4.5999999999999996</v>
      </c>
      <c r="W734" s="24">
        <v>3.3</v>
      </c>
      <c r="X734" s="25">
        <v>3.577981651376147E-2</v>
      </c>
      <c r="Y734" s="24">
        <v>3.3</v>
      </c>
      <c r="Z734" s="24">
        <v>-1.2000000000000002</v>
      </c>
      <c r="AA734" s="24">
        <v>4.5</v>
      </c>
      <c r="AB734" s="24">
        <v>5.4</v>
      </c>
      <c r="AC734" s="26">
        <v>0.23822228998322914</v>
      </c>
      <c r="AD734" s="24">
        <v>6.6580075918389676</v>
      </c>
      <c r="AE734" s="6">
        <v>140</v>
      </c>
      <c r="AF734" s="6">
        <v>192</v>
      </c>
      <c r="AG734" s="6">
        <v>179</v>
      </c>
      <c r="AH734" s="27">
        <v>2.0323624595469254</v>
      </c>
      <c r="AI734" s="28">
        <v>963000</v>
      </c>
      <c r="AJ734" s="28">
        <v>922500</v>
      </c>
      <c r="AK734" s="28">
        <v>975000</v>
      </c>
      <c r="AL734" s="29">
        <v>4.3902439024390241E-2</v>
      </c>
      <c r="AM734" s="29">
        <v>-1.2307692307692308E-2</v>
      </c>
      <c r="AN734" s="6">
        <v>3.4</v>
      </c>
      <c r="AO734" s="27">
        <v>0</v>
      </c>
      <c r="AP734" s="6">
        <v>3.4</v>
      </c>
      <c r="AQ734" s="26">
        <v>7.5091227438595337E-2</v>
      </c>
      <c r="AR734" s="28">
        <v>710</v>
      </c>
      <c r="AS734" s="28">
        <v>700</v>
      </c>
      <c r="AT734" s="25">
        <v>1.4285714285714285E-2</v>
      </c>
      <c r="AU734" s="26">
        <v>0.12501902709174995</v>
      </c>
      <c r="AV734" s="30">
        <v>3148.32</v>
      </c>
      <c r="AW734" s="24">
        <v>0.77610000000000001</v>
      </c>
      <c r="AX734" s="24">
        <v>0.22389999999999999</v>
      </c>
      <c r="AY734" s="24">
        <v>0.69510000000000005</v>
      </c>
      <c r="AZ734" s="24">
        <v>0.15479999999999999</v>
      </c>
      <c r="BA734" s="24">
        <v>0.13350000000000001</v>
      </c>
      <c r="BB734" s="24">
        <v>0.47810000000000002</v>
      </c>
      <c r="BC734" s="24">
        <v>0.33810000000000001</v>
      </c>
      <c r="BD734" s="31">
        <v>9</v>
      </c>
      <c r="BE734" s="23">
        <v>69</v>
      </c>
      <c r="BF734" s="32" t="s">
        <v>3434</v>
      </c>
      <c r="BG734" s="33">
        <v>149.10715463944999</v>
      </c>
      <c r="BH734" s="33">
        <v>-35.203202703572401</v>
      </c>
      <c r="BI734" s="34">
        <f t="shared" si="154"/>
        <v>42</v>
      </c>
      <c r="BJ734" s="34">
        <f t="shared" si="155"/>
        <v>60</v>
      </c>
      <c r="BK734" s="34">
        <f t="shared" si="156"/>
        <v>100</v>
      </c>
      <c r="BL734" s="34">
        <f t="shared" si="157"/>
        <v>59</v>
      </c>
      <c r="BM734" s="34">
        <f t="shared" si="158"/>
        <v>23</v>
      </c>
      <c r="BN734" s="34">
        <f t="shared" si="159"/>
        <v>100</v>
      </c>
      <c r="BO734" s="34">
        <f t="shared" si="160"/>
        <v>93</v>
      </c>
      <c r="BP734" s="34">
        <f t="shared" si="161"/>
        <v>19</v>
      </c>
      <c r="BQ734" s="35">
        <f t="shared" si="162"/>
        <v>70</v>
      </c>
      <c r="BR734" s="34">
        <f t="shared" si="163"/>
        <v>84</v>
      </c>
      <c r="BS734" s="35">
        <f t="shared" si="164"/>
        <v>100</v>
      </c>
      <c r="BT734" s="35">
        <f t="shared" si="165"/>
        <v>62</v>
      </c>
      <c r="BU734" s="35">
        <f t="shared" si="166"/>
        <v>90</v>
      </c>
      <c r="BV734" s="35">
        <f t="shared" si="167"/>
        <v>69</v>
      </c>
    </row>
    <row r="735" spans="2:74" hidden="1" x14ac:dyDescent="0.3">
      <c r="B735" s="6" t="s">
        <v>1064</v>
      </c>
      <c r="C735" s="6">
        <v>801041044</v>
      </c>
      <c r="D735" s="6" t="s">
        <v>299</v>
      </c>
      <c r="E735" s="6" t="s">
        <v>107</v>
      </c>
      <c r="F735" s="6" t="s">
        <v>2703</v>
      </c>
      <c r="G735" s="6" t="s">
        <v>108</v>
      </c>
      <c r="H735" s="6" t="s">
        <v>78</v>
      </c>
      <c r="I735" s="22">
        <v>998000</v>
      </c>
      <c r="J735" s="22">
        <v>1026000</v>
      </c>
      <c r="K735" s="22">
        <v>1050000</v>
      </c>
      <c r="L735" s="22">
        <v>970000</v>
      </c>
      <c r="M735" s="22">
        <v>1000000</v>
      </c>
      <c r="N735" s="22">
        <v>1050000</v>
      </c>
      <c r="O735" s="23">
        <v>26</v>
      </c>
      <c r="P735" s="23">
        <v>31</v>
      </c>
      <c r="Q735" s="23">
        <v>27</v>
      </c>
      <c r="R735" s="22">
        <v>720</v>
      </c>
      <c r="S735" s="22">
        <v>730</v>
      </c>
      <c r="T735" s="24">
        <v>3.6</v>
      </c>
      <c r="U735" s="24">
        <v>-0.60000000000000009</v>
      </c>
      <c r="V735" s="24">
        <v>4.2</v>
      </c>
      <c r="W735" s="24">
        <v>3.3</v>
      </c>
      <c r="X735" s="25">
        <v>3.751503006012024E-2</v>
      </c>
      <c r="Y735" s="24">
        <v>4.4000000000000004</v>
      </c>
      <c r="Z735" s="24">
        <v>-1.2999999999999998</v>
      </c>
      <c r="AA735" s="24">
        <v>5.7</v>
      </c>
      <c r="AB735" s="24">
        <v>6.9</v>
      </c>
      <c r="AC735" s="26">
        <v>0.24387600260134401</v>
      </c>
      <c r="AD735" s="24">
        <v>6.5007545565208682</v>
      </c>
      <c r="AE735" s="6">
        <v>140</v>
      </c>
      <c r="AF735" s="6">
        <v>192</v>
      </c>
      <c r="AG735" s="6">
        <v>179</v>
      </c>
      <c r="AH735" s="27">
        <v>2.0323624595469254</v>
      </c>
      <c r="AI735" s="28">
        <v>963000</v>
      </c>
      <c r="AJ735" s="28">
        <v>922500</v>
      </c>
      <c r="AK735" s="28">
        <v>975000</v>
      </c>
      <c r="AL735" s="29">
        <v>4.3902439024390241E-2</v>
      </c>
      <c r="AM735" s="29">
        <v>-1.2307692307692308E-2</v>
      </c>
      <c r="AN735" s="6">
        <v>3.4</v>
      </c>
      <c r="AO735" s="27">
        <v>0</v>
      </c>
      <c r="AP735" s="6">
        <v>3.4</v>
      </c>
      <c r="AQ735" s="26">
        <v>7.5091227438595337E-2</v>
      </c>
      <c r="AR735" s="28">
        <v>710</v>
      </c>
      <c r="AS735" s="28">
        <v>700</v>
      </c>
      <c r="AT735" s="25">
        <v>1.4285714285714285E-2</v>
      </c>
      <c r="AU735" s="26">
        <v>0.12501902709174995</v>
      </c>
      <c r="AV735" s="30">
        <v>2952.32</v>
      </c>
      <c r="AW735" s="24">
        <v>0.749</v>
      </c>
      <c r="AX735" s="24">
        <v>0.251</v>
      </c>
      <c r="AY735" s="24">
        <v>0.55459999999999998</v>
      </c>
      <c r="AZ735" s="24">
        <v>0.151</v>
      </c>
      <c r="BA735" s="24">
        <v>0.1069</v>
      </c>
      <c r="BB735" s="24">
        <v>0.4194</v>
      </c>
      <c r="BC735" s="24">
        <v>0.4541</v>
      </c>
      <c r="BD735" s="31">
        <v>8</v>
      </c>
      <c r="BE735" s="23">
        <v>65</v>
      </c>
      <c r="BF735" s="32" t="s">
        <v>3435</v>
      </c>
      <c r="BG735" s="33">
        <v>149.15684776952</v>
      </c>
      <c r="BH735" s="33">
        <v>-35.198341988262797</v>
      </c>
      <c r="BI735" s="34">
        <f t="shared" si="154"/>
        <v>57</v>
      </c>
      <c r="BJ735" s="34">
        <f t="shared" si="155"/>
        <v>60</v>
      </c>
      <c r="BK735" s="34">
        <f t="shared" si="156"/>
        <v>100</v>
      </c>
      <c r="BL735" s="34">
        <f t="shared" si="157"/>
        <v>59</v>
      </c>
      <c r="BM735" s="34">
        <f t="shared" si="158"/>
        <v>23</v>
      </c>
      <c r="BN735" s="34">
        <f t="shared" si="159"/>
        <v>100</v>
      </c>
      <c r="BO735" s="34">
        <f t="shared" si="160"/>
        <v>94</v>
      </c>
      <c r="BP735" s="34">
        <f t="shared" si="161"/>
        <v>14</v>
      </c>
      <c r="BQ735" s="35">
        <f t="shared" si="162"/>
        <v>75</v>
      </c>
      <c r="BR735" s="34">
        <f t="shared" si="163"/>
        <v>85</v>
      </c>
      <c r="BS735" s="35">
        <f t="shared" si="164"/>
        <v>100</v>
      </c>
      <c r="BT735" s="35">
        <f t="shared" si="165"/>
        <v>44</v>
      </c>
      <c r="BU735" s="35">
        <f t="shared" si="166"/>
        <v>80</v>
      </c>
      <c r="BV735" s="35">
        <f t="shared" si="167"/>
        <v>69</v>
      </c>
    </row>
    <row r="736" spans="2:74" hidden="1" x14ac:dyDescent="0.3">
      <c r="B736" s="6" t="s">
        <v>1065</v>
      </c>
      <c r="C736" s="6">
        <v>117021328</v>
      </c>
      <c r="D736" s="6" t="s">
        <v>1066</v>
      </c>
      <c r="E736" s="6" t="s">
        <v>1067</v>
      </c>
      <c r="F736" s="6" t="s">
        <v>2757</v>
      </c>
      <c r="G736" s="6" t="s">
        <v>77</v>
      </c>
      <c r="H736" s="6" t="s">
        <v>78</v>
      </c>
      <c r="I736" s="22">
        <v>1600000</v>
      </c>
      <c r="J736" s="22">
        <v>1750000</v>
      </c>
      <c r="K736" s="22">
        <v>1802454</v>
      </c>
      <c r="L736" s="22">
        <v>1700000</v>
      </c>
      <c r="M736" s="22">
        <v>1671000</v>
      </c>
      <c r="N736" s="22">
        <v>1610000</v>
      </c>
      <c r="O736" s="23">
        <v>23</v>
      </c>
      <c r="P736" s="23">
        <v>24</v>
      </c>
      <c r="Q736" s="23">
        <v>25</v>
      </c>
      <c r="R736" s="22">
        <v>950</v>
      </c>
      <c r="S736" s="22">
        <v>880</v>
      </c>
      <c r="T736" s="24">
        <v>2.6</v>
      </c>
      <c r="U736" s="24">
        <v>-0.19999999999999973</v>
      </c>
      <c r="V736" s="24">
        <v>2.8</v>
      </c>
      <c r="W736" s="24">
        <v>3</v>
      </c>
      <c r="X736" s="25">
        <v>3.0875E-2</v>
      </c>
      <c r="Y736" s="24">
        <v>4.7</v>
      </c>
      <c r="Z736" s="24">
        <v>-1.2999999999999998</v>
      </c>
      <c r="AA736" s="24">
        <v>6</v>
      </c>
      <c r="AB736" s="24">
        <v>4.9000000000000004</v>
      </c>
      <c r="AC736" s="26">
        <v>0.32386952490045273</v>
      </c>
      <c r="AD736" s="24">
        <v>10.489701211350695</v>
      </c>
      <c r="AE736" s="6">
        <v>34</v>
      </c>
      <c r="AF736" s="6">
        <v>53</v>
      </c>
      <c r="AG736" s="6">
        <v>50</v>
      </c>
      <c r="AH736" s="27">
        <v>0.96644295302013428</v>
      </c>
      <c r="AI736" s="28">
        <v>1970000</v>
      </c>
      <c r="AJ736" s="28">
        <v>1920000</v>
      </c>
      <c r="AK736" s="28">
        <v>1700000</v>
      </c>
      <c r="AL736" s="29">
        <v>2.6041666666666668E-2</v>
      </c>
      <c r="AM736" s="29">
        <v>0.1588235294117647</v>
      </c>
      <c r="AN736" s="6">
        <v>2.6</v>
      </c>
      <c r="AO736" s="27">
        <v>-0.19999999999999973</v>
      </c>
      <c r="AP736" s="6">
        <v>2.8</v>
      </c>
      <c r="AQ736" s="26">
        <v>7.5892857142857137E-2</v>
      </c>
      <c r="AR736" s="28">
        <v>990</v>
      </c>
      <c r="AS736" s="28">
        <v>950</v>
      </c>
      <c r="AT736" s="25">
        <v>4.2105263157894736E-2</v>
      </c>
      <c r="AU736" s="26">
        <v>-5.1710247967720058E-3</v>
      </c>
      <c r="AV736" s="30">
        <v>2933.28</v>
      </c>
      <c r="AW736" s="24">
        <v>0.67190000000000005</v>
      </c>
      <c r="AX736" s="24">
        <v>0.3281</v>
      </c>
      <c r="AY736" s="24">
        <v>0.41720000000000002</v>
      </c>
      <c r="AZ736" s="24">
        <v>0.35389999999999999</v>
      </c>
      <c r="BA736" s="24">
        <v>0.24179999999999999</v>
      </c>
      <c r="BB736" s="24">
        <v>0.37440000000000001</v>
      </c>
      <c r="BC736" s="24">
        <v>0.36299999999999999</v>
      </c>
      <c r="BD736" s="31">
        <v>8.5</v>
      </c>
      <c r="BE736" s="23">
        <v>7</v>
      </c>
      <c r="BF736" s="32" t="s">
        <v>3436</v>
      </c>
      <c r="BG736" s="33">
        <v>151.167198779264</v>
      </c>
      <c r="BH736" s="33">
        <v>-33.922421598230201</v>
      </c>
      <c r="BI736" s="34">
        <f t="shared" si="154"/>
        <v>74</v>
      </c>
      <c r="BJ736" s="34">
        <f t="shared" si="155"/>
        <v>74</v>
      </c>
      <c r="BK736" s="34">
        <f t="shared" si="156"/>
        <v>100</v>
      </c>
      <c r="BL736" s="34">
        <f t="shared" si="157"/>
        <v>100</v>
      </c>
      <c r="BM736" s="34">
        <f t="shared" si="158"/>
        <v>14</v>
      </c>
      <c r="BN736" s="34">
        <f t="shared" si="159"/>
        <v>100</v>
      </c>
      <c r="BO736" s="34">
        <f t="shared" si="160"/>
        <v>100</v>
      </c>
      <c r="BP736" s="34">
        <f t="shared" si="161"/>
        <v>43</v>
      </c>
      <c r="BQ736" s="35">
        <f t="shared" si="162"/>
        <v>53</v>
      </c>
      <c r="BR736" s="34">
        <f t="shared" si="163"/>
        <v>46</v>
      </c>
      <c r="BS736" s="35">
        <f t="shared" si="164"/>
        <v>51</v>
      </c>
      <c r="BT736" s="35">
        <f t="shared" si="165"/>
        <v>39</v>
      </c>
      <c r="BU736" s="35">
        <f t="shared" si="166"/>
        <v>85</v>
      </c>
      <c r="BV736" s="35">
        <f t="shared" si="167"/>
        <v>69</v>
      </c>
    </row>
    <row r="737" spans="2:74" hidden="1" x14ac:dyDescent="0.3">
      <c r="B737" s="6" t="s">
        <v>1068</v>
      </c>
      <c r="C737" s="6">
        <v>801041036</v>
      </c>
      <c r="D737" s="6" t="s">
        <v>299</v>
      </c>
      <c r="E737" s="6" t="s">
        <v>107</v>
      </c>
      <c r="F737" s="6" t="s">
        <v>2703</v>
      </c>
      <c r="G737" s="6" t="s">
        <v>108</v>
      </c>
      <c r="H737" s="6" t="s">
        <v>78</v>
      </c>
      <c r="I737" s="22">
        <v>958490</v>
      </c>
      <c r="J737" s="22">
        <v>958490</v>
      </c>
      <c r="K737" s="22">
        <v>895000</v>
      </c>
      <c r="L737" s="22">
        <v>970000</v>
      </c>
      <c r="M737" s="22">
        <v>942500</v>
      </c>
      <c r="N737" s="22">
        <v>890000</v>
      </c>
      <c r="O737" s="23">
        <v>29</v>
      </c>
      <c r="P737" s="23">
        <v>25</v>
      </c>
      <c r="Q737" s="23">
        <v>24</v>
      </c>
      <c r="R737" s="22">
        <v>660</v>
      </c>
      <c r="S737" s="22">
        <v>680</v>
      </c>
      <c r="T737" s="24">
        <v>4.0999999999999996</v>
      </c>
      <c r="U737" s="24">
        <v>-0.40000000000000036</v>
      </c>
      <c r="V737" s="24">
        <v>4.5</v>
      </c>
      <c r="W737" s="24">
        <v>4.9000000000000004</v>
      </c>
      <c r="X737" s="25">
        <v>3.5806320358063207E-2</v>
      </c>
      <c r="Y737" s="24">
        <v>3.5</v>
      </c>
      <c r="Z737" s="24">
        <v>-1.7999999999999998</v>
      </c>
      <c r="AA737" s="24">
        <v>5.3</v>
      </c>
      <c r="AB737" s="24">
        <v>6.4</v>
      </c>
      <c r="AC737" s="26">
        <v>0.2198827292110874</v>
      </c>
      <c r="AD737" s="24">
        <v>6.1408915245202556</v>
      </c>
      <c r="AE737" s="6">
        <v>140</v>
      </c>
      <c r="AF737" s="6">
        <v>192</v>
      </c>
      <c r="AG737" s="6">
        <v>179</v>
      </c>
      <c r="AH737" s="27">
        <v>2.0323624595469254</v>
      </c>
      <c r="AI737" s="28">
        <v>963000</v>
      </c>
      <c r="AJ737" s="28">
        <v>922500</v>
      </c>
      <c r="AK737" s="28">
        <v>975000</v>
      </c>
      <c r="AL737" s="29">
        <v>4.3902439024390241E-2</v>
      </c>
      <c r="AM737" s="29">
        <v>-1.2307692307692308E-2</v>
      </c>
      <c r="AN737" s="6">
        <v>3.4</v>
      </c>
      <c r="AO737" s="27">
        <v>0</v>
      </c>
      <c r="AP737" s="6">
        <v>3.4</v>
      </c>
      <c r="AQ737" s="26">
        <v>7.5091227438595337E-2</v>
      </c>
      <c r="AR737" s="28">
        <v>710</v>
      </c>
      <c r="AS737" s="28">
        <v>700</v>
      </c>
      <c r="AT737" s="25">
        <v>1.4285714285714285E-2</v>
      </c>
      <c r="AU737" s="26">
        <v>0.12501902709174995</v>
      </c>
      <c r="AV737" s="30">
        <v>3001.6000000000004</v>
      </c>
      <c r="AW737" s="24">
        <v>0.79330000000000001</v>
      </c>
      <c r="AX737" s="24">
        <v>0.20669999999999999</v>
      </c>
      <c r="AY737" s="24">
        <v>0.75609999999999999</v>
      </c>
      <c r="AZ737" s="24">
        <v>0.22520000000000001</v>
      </c>
      <c r="BA737" s="24">
        <v>0.1153</v>
      </c>
      <c r="BB737" s="24">
        <v>0.57579999999999998</v>
      </c>
      <c r="BC737" s="24">
        <v>0.29339999999999999</v>
      </c>
      <c r="BD737" s="31">
        <v>8.5</v>
      </c>
      <c r="BE737" s="23">
        <v>72</v>
      </c>
      <c r="BF737" s="32" t="s">
        <v>3437</v>
      </c>
      <c r="BG737" s="33">
        <v>149.09580894827201</v>
      </c>
      <c r="BH737" s="33">
        <v>-35.165397722336103</v>
      </c>
      <c r="BI737" s="34">
        <f t="shared" si="154"/>
        <v>49</v>
      </c>
      <c r="BJ737" s="34">
        <f t="shared" si="155"/>
        <v>60</v>
      </c>
      <c r="BK737" s="34">
        <f t="shared" si="156"/>
        <v>100</v>
      </c>
      <c r="BL737" s="34">
        <f t="shared" si="157"/>
        <v>59</v>
      </c>
      <c r="BM737" s="34">
        <f t="shared" si="158"/>
        <v>23</v>
      </c>
      <c r="BN737" s="34">
        <f t="shared" si="159"/>
        <v>100</v>
      </c>
      <c r="BO737" s="34">
        <f t="shared" si="160"/>
        <v>93</v>
      </c>
      <c r="BP737" s="34">
        <f t="shared" si="161"/>
        <v>15</v>
      </c>
      <c r="BQ737" s="35">
        <f t="shared" si="162"/>
        <v>70</v>
      </c>
      <c r="BR737" s="34">
        <f t="shared" si="163"/>
        <v>89</v>
      </c>
      <c r="BS737" s="35">
        <f t="shared" si="164"/>
        <v>100</v>
      </c>
      <c r="BT737" s="35">
        <f t="shared" si="165"/>
        <v>59</v>
      </c>
      <c r="BU737" s="35">
        <f t="shared" si="166"/>
        <v>85</v>
      </c>
      <c r="BV737" s="35">
        <f t="shared" si="167"/>
        <v>69</v>
      </c>
    </row>
    <row r="738" spans="2:74" hidden="1" x14ac:dyDescent="0.3">
      <c r="B738" s="6" t="s">
        <v>1069</v>
      </c>
      <c r="C738" s="6">
        <v>801051127</v>
      </c>
      <c r="D738" s="6" t="s">
        <v>718</v>
      </c>
      <c r="E738" s="6" t="s">
        <v>107</v>
      </c>
      <c r="F738" s="6" t="s">
        <v>2703</v>
      </c>
      <c r="G738" s="6" t="s">
        <v>108</v>
      </c>
      <c r="H738" s="6" t="s">
        <v>78</v>
      </c>
      <c r="I738" s="22">
        <v>2150000</v>
      </c>
      <c r="J738" s="22">
        <v>2250000</v>
      </c>
      <c r="K738" s="22">
        <v>2500000</v>
      </c>
      <c r="L738" s="22">
        <v>0</v>
      </c>
      <c r="M738" s="22">
        <v>1650000</v>
      </c>
      <c r="N738" s="22">
        <v>2500000</v>
      </c>
      <c r="O738" s="23">
        <v>24</v>
      </c>
      <c r="P738" s="23">
        <v>32</v>
      </c>
      <c r="Q738" s="23">
        <v>28</v>
      </c>
      <c r="R738" s="22">
        <v>600</v>
      </c>
      <c r="S738" s="22">
        <v>700</v>
      </c>
      <c r="T738" s="24">
        <v>0.9</v>
      </c>
      <c r="U738" s="24">
        <v>-0.4</v>
      </c>
      <c r="V738" s="24">
        <v>1.3</v>
      </c>
      <c r="W738" s="24">
        <v>2.2000000000000002</v>
      </c>
      <c r="X738" s="25">
        <v>1.4511627906976745E-2</v>
      </c>
      <c r="Y738" s="24">
        <v>2.2000000000000002</v>
      </c>
      <c r="Z738" s="24">
        <v>-0.5</v>
      </c>
      <c r="AA738" s="24">
        <v>2.7</v>
      </c>
      <c r="AB738" s="24">
        <v>2.5</v>
      </c>
      <c r="AC738" s="26">
        <v>0.23578973843058348</v>
      </c>
      <c r="AD738" s="24">
        <v>16.248331334158795</v>
      </c>
      <c r="AE738" s="6">
        <v>65</v>
      </c>
      <c r="AF738" s="6">
        <v>106</v>
      </c>
      <c r="AG738" s="6">
        <v>70</v>
      </c>
      <c r="AH738" s="27">
        <v>3.0789473684210527</v>
      </c>
      <c r="AI738" s="28">
        <v>1250000</v>
      </c>
      <c r="AJ738" s="28">
        <v>1276000</v>
      </c>
      <c r="AK738" s="28">
        <v>1240000</v>
      </c>
      <c r="AL738" s="29">
        <v>-2.037617554858934E-2</v>
      </c>
      <c r="AM738" s="29">
        <v>8.0645161290322578E-3</v>
      </c>
      <c r="AN738" s="6">
        <v>2</v>
      </c>
      <c r="AO738" s="27">
        <v>0.10000000000000009</v>
      </c>
      <c r="AP738" s="6">
        <v>1.9</v>
      </c>
      <c r="AQ738" s="26">
        <v>8.0375180375180377E-2</v>
      </c>
      <c r="AR738" s="28">
        <v>710</v>
      </c>
      <c r="AS738" s="28">
        <v>710</v>
      </c>
      <c r="AT738" s="25">
        <v>0</v>
      </c>
      <c r="AU738" s="26">
        <v>0.12047764355156831</v>
      </c>
      <c r="AV738" s="30">
        <v>2544.6400000000003</v>
      </c>
      <c r="AW738" s="24">
        <v>0.4834</v>
      </c>
      <c r="AX738" s="24">
        <v>0.51659999999999995</v>
      </c>
      <c r="AY738" s="24">
        <v>0.36149999999999999</v>
      </c>
      <c r="AZ738" s="24">
        <v>0.2195</v>
      </c>
      <c r="BA738" s="24">
        <v>0.30130000000000001</v>
      </c>
      <c r="BB738" s="24">
        <v>0.21809999999999999</v>
      </c>
      <c r="BC738" s="24">
        <v>0.45910000000000001</v>
      </c>
      <c r="BD738" s="31">
        <v>9.5</v>
      </c>
      <c r="BE738" s="23">
        <v>62</v>
      </c>
      <c r="BF738" s="32" t="s">
        <v>3438</v>
      </c>
      <c r="BG738" s="33">
        <v>149.14089100717999</v>
      </c>
      <c r="BH738" s="33">
        <v>-35.284166141496002</v>
      </c>
      <c r="BI738" s="34">
        <f t="shared" si="154"/>
        <v>100</v>
      </c>
      <c r="BJ738" s="34">
        <f t="shared" si="155"/>
        <v>84</v>
      </c>
      <c r="BK738" s="34">
        <f t="shared" si="156"/>
        <v>87</v>
      </c>
      <c r="BL738" s="34">
        <f t="shared" si="157"/>
        <v>60</v>
      </c>
      <c r="BM738" s="34">
        <f t="shared" si="158"/>
        <v>1</v>
      </c>
      <c r="BN738" s="34">
        <f t="shared" si="159"/>
        <v>100</v>
      </c>
      <c r="BO738" s="34">
        <f t="shared" si="160"/>
        <v>95</v>
      </c>
      <c r="BP738" s="34">
        <f t="shared" si="161"/>
        <v>56</v>
      </c>
      <c r="BQ738" s="35">
        <f t="shared" si="162"/>
        <v>1</v>
      </c>
      <c r="BR738" s="34">
        <f t="shared" si="163"/>
        <v>1</v>
      </c>
      <c r="BS738" s="35">
        <f t="shared" si="164"/>
        <v>100</v>
      </c>
      <c r="BT738" s="35">
        <f t="shared" si="165"/>
        <v>80</v>
      </c>
      <c r="BU738" s="35">
        <f t="shared" si="166"/>
        <v>95</v>
      </c>
      <c r="BV738" s="35">
        <f t="shared" si="167"/>
        <v>69</v>
      </c>
    </row>
    <row r="739" spans="2:74" hidden="1" x14ac:dyDescent="0.3">
      <c r="B739" s="6" t="s">
        <v>1070</v>
      </c>
      <c r="C739" s="6">
        <v>801051051</v>
      </c>
      <c r="D739" s="6" t="s">
        <v>718</v>
      </c>
      <c r="E739" s="6" t="s">
        <v>107</v>
      </c>
      <c r="F739" s="6" t="s">
        <v>2703</v>
      </c>
      <c r="G739" s="6" t="s">
        <v>108</v>
      </c>
      <c r="H739" s="6" t="s">
        <v>78</v>
      </c>
      <c r="I739" s="22">
        <v>1349000</v>
      </c>
      <c r="J739" s="22">
        <v>1349000</v>
      </c>
      <c r="K739" s="22">
        <v>1795000</v>
      </c>
      <c r="L739" s="22">
        <v>1077000</v>
      </c>
      <c r="M739" s="22">
        <v>1077000</v>
      </c>
      <c r="N739" s="22">
        <v>2450000</v>
      </c>
      <c r="O739" s="23">
        <v>64</v>
      </c>
      <c r="P739" s="23">
        <v>44</v>
      </c>
      <c r="Q739" s="23">
        <v>23</v>
      </c>
      <c r="R739" s="22">
        <v>680</v>
      </c>
      <c r="S739" s="22">
        <v>695</v>
      </c>
      <c r="T739" s="24">
        <v>0.8</v>
      </c>
      <c r="U739" s="24">
        <v>-9.9999999999999978E-2</v>
      </c>
      <c r="V739" s="24">
        <v>0.9</v>
      </c>
      <c r="W739" s="24">
        <v>1</v>
      </c>
      <c r="X739" s="25">
        <v>2.6212008895478131E-2</v>
      </c>
      <c r="Y739" s="24">
        <v>3.6</v>
      </c>
      <c r="Z739" s="24">
        <v>-0.89999999999999991</v>
      </c>
      <c r="AA739" s="24">
        <v>4.5</v>
      </c>
      <c r="AB739" s="24">
        <v>5.9</v>
      </c>
      <c r="AC739" s="26">
        <v>0.26876620502118503</v>
      </c>
      <c r="AD739" s="24">
        <v>10.25355233522564</v>
      </c>
      <c r="AE739" s="6">
        <v>65</v>
      </c>
      <c r="AF739" s="6">
        <v>106</v>
      </c>
      <c r="AG739" s="6">
        <v>70</v>
      </c>
      <c r="AH739" s="27">
        <v>3.0789473684210527</v>
      </c>
      <c r="AI739" s="28">
        <v>1250000</v>
      </c>
      <c r="AJ739" s="28">
        <v>1276000</v>
      </c>
      <c r="AK739" s="28">
        <v>1240000</v>
      </c>
      <c r="AL739" s="29">
        <v>-2.037617554858934E-2</v>
      </c>
      <c r="AM739" s="29">
        <v>8.0645161290322578E-3</v>
      </c>
      <c r="AN739" s="6">
        <v>2</v>
      </c>
      <c r="AO739" s="27">
        <v>0.10000000000000009</v>
      </c>
      <c r="AP739" s="6">
        <v>1.9</v>
      </c>
      <c r="AQ739" s="26">
        <v>8.0375180375180377E-2</v>
      </c>
      <c r="AR739" s="28">
        <v>710</v>
      </c>
      <c r="AS739" s="28">
        <v>710</v>
      </c>
      <c r="AT739" s="25">
        <v>0</v>
      </c>
      <c r="AU739" s="26">
        <v>0.12047764355156831</v>
      </c>
      <c r="AV739" s="30">
        <v>2530.0800000000004</v>
      </c>
      <c r="AW739" s="24">
        <v>0.41199999999999998</v>
      </c>
      <c r="AX739" s="24">
        <v>0.58799999999999997</v>
      </c>
      <c r="AY739" s="24">
        <v>4.8800000000000003E-2</v>
      </c>
      <c r="AZ739" s="24">
        <v>0.1414</v>
      </c>
      <c r="BA739" s="24">
        <v>0.1124</v>
      </c>
      <c r="BB739" s="24">
        <v>0.26889999999999997</v>
      </c>
      <c r="BC739" s="24">
        <v>0.60409999999999997</v>
      </c>
      <c r="BD739" s="31">
        <v>9</v>
      </c>
      <c r="BE739" s="23">
        <v>63</v>
      </c>
      <c r="BF739" s="32" t="s">
        <v>3439</v>
      </c>
      <c r="BG739" s="33">
        <v>149.135279418143</v>
      </c>
      <c r="BH739" s="33">
        <v>-35.269416186110099</v>
      </c>
      <c r="BI739" s="34">
        <f t="shared" si="154"/>
        <v>100</v>
      </c>
      <c r="BJ739" s="34">
        <f t="shared" si="155"/>
        <v>84</v>
      </c>
      <c r="BK739" s="34">
        <f t="shared" si="156"/>
        <v>87</v>
      </c>
      <c r="BL739" s="34">
        <f t="shared" si="157"/>
        <v>60</v>
      </c>
      <c r="BM739" s="34">
        <f t="shared" si="158"/>
        <v>1</v>
      </c>
      <c r="BN739" s="34">
        <f t="shared" si="159"/>
        <v>100</v>
      </c>
      <c r="BO739" s="34">
        <f t="shared" si="160"/>
        <v>95</v>
      </c>
      <c r="BP739" s="34">
        <f t="shared" si="161"/>
        <v>15</v>
      </c>
      <c r="BQ739" s="35">
        <f t="shared" si="162"/>
        <v>38</v>
      </c>
      <c r="BR739" s="34">
        <f t="shared" si="163"/>
        <v>48</v>
      </c>
      <c r="BS739" s="35">
        <f t="shared" si="164"/>
        <v>88</v>
      </c>
      <c r="BT739" s="35">
        <f t="shared" si="165"/>
        <v>57</v>
      </c>
      <c r="BU739" s="35">
        <f t="shared" si="166"/>
        <v>90</v>
      </c>
      <c r="BV739" s="35">
        <f t="shared" si="167"/>
        <v>69</v>
      </c>
    </row>
    <row r="740" spans="2:74" hidden="1" x14ac:dyDescent="0.3">
      <c r="B740" s="6" t="s">
        <v>1071</v>
      </c>
      <c r="C740" s="6">
        <v>801041118</v>
      </c>
      <c r="D740" s="6" t="s">
        <v>299</v>
      </c>
      <c r="E740" s="6" t="s">
        <v>107</v>
      </c>
      <c r="F740" s="6" t="s">
        <v>2703</v>
      </c>
      <c r="G740" s="6" t="s">
        <v>108</v>
      </c>
      <c r="H740" s="6" t="s">
        <v>78</v>
      </c>
      <c r="I740" s="22">
        <v>745000</v>
      </c>
      <c r="J740" s="22">
        <v>819000</v>
      </c>
      <c r="K740" s="22">
        <v>919000</v>
      </c>
      <c r="L740" s="22">
        <v>840000</v>
      </c>
      <c r="M740" s="22">
        <v>840000</v>
      </c>
      <c r="N740" s="22">
        <v>925000</v>
      </c>
      <c r="O740" s="23">
        <v>21</v>
      </c>
      <c r="P740" s="23">
        <v>21</v>
      </c>
      <c r="Q740" s="23">
        <v>72</v>
      </c>
      <c r="R740" s="22">
        <v>595</v>
      </c>
      <c r="S740" s="22">
        <v>620</v>
      </c>
      <c r="T740" s="24">
        <v>4.3</v>
      </c>
      <c r="U740" s="24">
        <v>1.4</v>
      </c>
      <c r="V740" s="24">
        <v>2.9</v>
      </c>
      <c r="W740" s="24">
        <v>2.9</v>
      </c>
      <c r="X740" s="25">
        <v>4.1530201342281879E-2</v>
      </c>
      <c r="Y740" s="24">
        <v>2.9</v>
      </c>
      <c r="Z740" s="24">
        <v>0</v>
      </c>
      <c r="AA740" s="24">
        <v>2.9</v>
      </c>
      <c r="AB740" s="24">
        <v>4.3</v>
      </c>
      <c r="AC740" s="26">
        <v>0.24594907407407404</v>
      </c>
      <c r="AD740" s="24">
        <v>5.9221738909238901</v>
      </c>
      <c r="AE740" s="6">
        <v>140</v>
      </c>
      <c r="AF740" s="6">
        <v>192</v>
      </c>
      <c r="AG740" s="6">
        <v>179</v>
      </c>
      <c r="AH740" s="27">
        <v>2.0323624595469254</v>
      </c>
      <c r="AI740" s="28">
        <v>963000</v>
      </c>
      <c r="AJ740" s="28">
        <v>922500</v>
      </c>
      <c r="AK740" s="28">
        <v>975000</v>
      </c>
      <c r="AL740" s="29">
        <v>4.3902439024390241E-2</v>
      </c>
      <c r="AM740" s="29">
        <v>-1.2307692307692308E-2</v>
      </c>
      <c r="AN740" s="6">
        <v>3.4</v>
      </c>
      <c r="AO740" s="27">
        <v>0</v>
      </c>
      <c r="AP740" s="6">
        <v>3.4</v>
      </c>
      <c r="AQ740" s="26">
        <v>7.5091227438595337E-2</v>
      </c>
      <c r="AR740" s="28">
        <v>710</v>
      </c>
      <c r="AS740" s="28">
        <v>700</v>
      </c>
      <c r="AT740" s="25">
        <v>1.4285714285714285E-2</v>
      </c>
      <c r="AU740" s="26">
        <v>0.12501902709174995</v>
      </c>
      <c r="AV740" s="30">
        <v>2419.2000000000003</v>
      </c>
      <c r="AW740" s="24">
        <v>0.76070000000000004</v>
      </c>
      <c r="AX740" s="24">
        <v>0.23930000000000001</v>
      </c>
      <c r="AY740" s="24">
        <v>0.44729999999999998</v>
      </c>
      <c r="AZ740" s="24">
        <v>0.54430000000000001</v>
      </c>
      <c r="BA740" s="24">
        <v>4.6399999999999997E-2</v>
      </c>
      <c r="BB740" s="24">
        <v>0.60760000000000003</v>
      </c>
      <c r="BC740" s="24">
        <v>0.34179999999999999</v>
      </c>
      <c r="BD740" s="31">
        <v>6</v>
      </c>
      <c r="BE740" s="23">
        <v>70</v>
      </c>
      <c r="BF740" s="32" t="s">
        <v>3440</v>
      </c>
      <c r="BG740" s="33">
        <v>149.12907724733199</v>
      </c>
      <c r="BH740" s="33">
        <v>-35.152030639976097</v>
      </c>
      <c r="BI740" s="34">
        <f t="shared" si="154"/>
        <v>46</v>
      </c>
      <c r="BJ740" s="34">
        <f t="shared" si="155"/>
        <v>60</v>
      </c>
      <c r="BK740" s="34">
        <f t="shared" si="156"/>
        <v>100</v>
      </c>
      <c r="BL740" s="34">
        <f t="shared" si="157"/>
        <v>59</v>
      </c>
      <c r="BM740" s="34">
        <f t="shared" si="158"/>
        <v>23</v>
      </c>
      <c r="BN740" s="34">
        <f t="shared" si="159"/>
        <v>100</v>
      </c>
      <c r="BO740" s="34">
        <f t="shared" si="160"/>
        <v>93</v>
      </c>
      <c r="BP740" s="34">
        <f t="shared" si="161"/>
        <v>1</v>
      </c>
      <c r="BQ740" s="35">
        <f t="shared" si="162"/>
        <v>89</v>
      </c>
      <c r="BR740" s="34">
        <f t="shared" si="163"/>
        <v>91</v>
      </c>
      <c r="BS740" s="35">
        <f t="shared" si="164"/>
        <v>100</v>
      </c>
      <c r="BT740" s="35">
        <f t="shared" si="165"/>
        <v>69</v>
      </c>
      <c r="BU740" s="35">
        <f t="shared" si="166"/>
        <v>60</v>
      </c>
      <c r="BV740" s="35">
        <f t="shared" si="167"/>
        <v>68</v>
      </c>
    </row>
    <row r="741" spans="2:74" hidden="1" x14ac:dyDescent="0.3">
      <c r="B741" s="6" t="s">
        <v>1072</v>
      </c>
      <c r="C741" s="6">
        <v>215011391</v>
      </c>
      <c r="D741" s="6" t="s">
        <v>119</v>
      </c>
      <c r="E741" s="6" t="s">
        <v>117</v>
      </c>
      <c r="F741" s="6" t="s">
        <v>2708</v>
      </c>
      <c r="G741" s="6" t="s">
        <v>86</v>
      </c>
      <c r="H741" s="6" t="s">
        <v>78</v>
      </c>
      <c r="I741" s="22">
        <v>335000</v>
      </c>
      <c r="J741" s="22">
        <v>327000</v>
      </c>
      <c r="K741" s="22">
        <v>330000</v>
      </c>
      <c r="L741" s="22">
        <v>300000</v>
      </c>
      <c r="M741" s="22">
        <v>290000</v>
      </c>
      <c r="N741" s="22">
        <v>283000</v>
      </c>
      <c r="O741" s="23">
        <v>84</v>
      </c>
      <c r="P741" s="23">
        <v>91</v>
      </c>
      <c r="Q741" s="23">
        <v>86</v>
      </c>
      <c r="R741" s="22">
        <v>450</v>
      </c>
      <c r="S741" s="22">
        <v>330</v>
      </c>
      <c r="T741" s="24">
        <v>2.2999999999999998</v>
      </c>
      <c r="U741" s="24">
        <v>-0.10000000000000009</v>
      </c>
      <c r="V741" s="24">
        <v>2.4</v>
      </c>
      <c r="W741" s="24">
        <v>1.9</v>
      </c>
      <c r="X741" s="25">
        <v>6.9850746268656713E-2</v>
      </c>
      <c r="Y741" s="24">
        <v>0.2</v>
      </c>
      <c r="Z741" s="24">
        <v>-0.2</v>
      </c>
      <c r="AA741" s="24">
        <v>0.4</v>
      </c>
      <c r="AB741" s="24">
        <v>0.7</v>
      </c>
      <c r="AC741" s="26">
        <v>0.40461804056970219</v>
      </c>
      <c r="AD741" s="24">
        <v>5.7926087004636848</v>
      </c>
      <c r="AE741" s="6">
        <v>381</v>
      </c>
      <c r="AF741" s="6">
        <v>413</v>
      </c>
      <c r="AG741" s="6">
        <v>407</v>
      </c>
      <c r="AH741" s="27">
        <v>5.3195876288659791</v>
      </c>
      <c r="AI741" s="28">
        <v>360000</v>
      </c>
      <c r="AJ741" s="28">
        <v>347000</v>
      </c>
      <c r="AK741" s="28">
        <v>355000</v>
      </c>
      <c r="AL741" s="29">
        <v>3.7463976945244955E-2</v>
      </c>
      <c r="AM741" s="29">
        <v>1.4084507042253521E-2</v>
      </c>
      <c r="AN741" s="6">
        <v>2.6</v>
      </c>
      <c r="AO741" s="27">
        <v>0.10000000000000009</v>
      </c>
      <c r="AP741" s="6">
        <v>2.5</v>
      </c>
      <c r="AQ741" s="26">
        <v>7.7558569667077679E-2</v>
      </c>
      <c r="AR741" s="28">
        <v>380</v>
      </c>
      <c r="AS741" s="28">
        <v>360</v>
      </c>
      <c r="AT741" s="25">
        <v>5.5555555555555552E-2</v>
      </c>
      <c r="AU741" s="26">
        <v>0.29349772911318517</v>
      </c>
      <c r="AV741" s="30">
        <v>1112.1600000000001</v>
      </c>
      <c r="AW741" s="24">
        <v>0.59770000000000001</v>
      </c>
      <c r="AX741" s="24">
        <v>0.40229999999999999</v>
      </c>
      <c r="AY741" s="24">
        <v>0.95809999999999995</v>
      </c>
      <c r="AZ741" s="24">
        <v>3.32E-2</v>
      </c>
      <c r="BA741" s="24">
        <v>0.5413</v>
      </c>
      <c r="BB741" s="24">
        <v>0.25030000000000002</v>
      </c>
      <c r="BC741" s="24">
        <v>0.15290000000000001</v>
      </c>
      <c r="BD741" s="31">
        <v>3.5</v>
      </c>
      <c r="BE741" s="23">
        <v>206</v>
      </c>
      <c r="BF741" s="32" t="s">
        <v>3441</v>
      </c>
      <c r="BG741" s="33">
        <v>143.121510500483</v>
      </c>
      <c r="BH741" s="33">
        <v>-36.678680989550401</v>
      </c>
      <c r="BI741" s="34">
        <f t="shared" si="154"/>
        <v>79</v>
      </c>
      <c r="BJ741" s="34">
        <f t="shared" si="155"/>
        <v>74</v>
      </c>
      <c r="BK741" s="34">
        <f t="shared" si="156"/>
        <v>59</v>
      </c>
      <c r="BL741" s="34">
        <f t="shared" si="157"/>
        <v>3</v>
      </c>
      <c r="BM741" s="34">
        <f t="shared" si="158"/>
        <v>20</v>
      </c>
      <c r="BN741" s="34">
        <f t="shared" si="159"/>
        <v>100</v>
      </c>
      <c r="BO741" s="34">
        <f t="shared" si="160"/>
        <v>68</v>
      </c>
      <c r="BP741" s="34">
        <f t="shared" si="161"/>
        <v>100</v>
      </c>
      <c r="BQ741" s="35">
        <f t="shared" si="162"/>
        <v>100</v>
      </c>
      <c r="BR741" s="34">
        <f t="shared" si="163"/>
        <v>92</v>
      </c>
      <c r="BS741" s="35">
        <f t="shared" si="164"/>
        <v>1</v>
      </c>
      <c r="BT741" s="35">
        <f t="shared" si="165"/>
        <v>100</v>
      </c>
      <c r="BU741" s="35">
        <f t="shared" si="166"/>
        <v>35</v>
      </c>
      <c r="BV741" s="35">
        <f t="shared" si="167"/>
        <v>68</v>
      </c>
    </row>
    <row r="742" spans="2:74" hidden="1" x14ac:dyDescent="0.3">
      <c r="B742" s="6" t="s">
        <v>1073</v>
      </c>
      <c r="C742" s="6">
        <v>310021281</v>
      </c>
      <c r="D742" s="6" t="s">
        <v>624</v>
      </c>
      <c r="E742" s="6" t="s">
        <v>561</v>
      </c>
      <c r="F742" s="6" t="s">
        <v>2698</v>
      </c>
      <c r="G742" s="6" t="s">
        <v>97</v>
      </c>
      <c r="H742" s="6" t="s">
        <v>78</v>
      </c>
      <c r="I742" s="22">
        <v>715000</v>
      </c>
      <c r="J742" s="22">
        <v>699000</v>
      </c>
      <c r="K742" s="22">
        <v>625000</v>
      </c>
      <c r="L742" s="22">
        <v>710000</v>
      </c>
      <c r="M742" s="22">
        <v>695000</v>
      </c>
      <c r="N742" s="22">
        <v>582000</v>
      </c>
      <c r="O742" s="23">
        <v>38</v>
      </c>
      <c r="P742" s="23">
        <v>37</v>
      </c>
      <c r="Q742" s="23">
        <v>38</v>
      </c>
      <c r="R742" s="22">
        <v>550</v>
      </c>
      <c r="S742" s="22">
        <v>500</v>
      </c>
      <c r="T742" s="24">
        <v>3</v>
      </c>
      <c r="U742" s="24">
        <v>-0.29999999999999982</v>
      </c>
      <c r="V742" s="24">
        <v>3.3</v>
      </c>
      <c r="W742" s="24">
        <v>3.5</v>
      </c>
      <c r="X742" s="25">
        <v>0.04</v>
      </c>
      <c r="Y742" s="24">
        <v>1.7</v>
      </c>
      <c r="Z742" s="24">
        <v>-0.40000000000000013</v>
      </c>
      <c r="AA742" s="24">
        <v>2.1</v>
      </c>
      <c r="AB742" s="24">
        <v>1.9</v>
      </c>
      <c r="AC742" s="26">
        <v>0.33984181908057337</v>
      </c>
      <c r="AD742" s="24">
        <v>8.4960454770143343</v>
      </c>
      <c r="AE742" s="6">
        <v>455</v>
      </c>
      <c r="AF742" s="6">
        <v>423</v>
      </c>
      <c r="AG742" s="6">
        <v>303</v>
      </c>
      <c r="AH742" s="27">
        <v>6.3201856148491879</v>
      </c>
      <c r="AI742" s="28">
        <v>713000</v>
      </c>
      <c r="AJ742" s="28">
        <v>600000</v>
      </c>
      <c r="AK742" s="28">
        <v>510000</v>
      </c>
      <c r="AL742" s="29">
        <v>0.18833333333333332</v>
      </c>
      <c r="AM742" s="29">
        <v>0.39803921568627448</v>
      </c>
      <c r="AN742" s="6">
        <v>2.2000000000000002</v>
      </c>
      <c r="AO742" s="27">
        <v>-0.39999999999999991</v>
      </c>
      <c r="AP742" s="6">
        <v>2.6</v>
      </c>
      <c r="AQ742" s="26">
        <v>0.12707006369426752</v>
      </c>
      <c r="AR742" s="28">
        <v>560</v>
      </c>
      <c r="AS742" s="28">
        <v>525</v>
      </c>
      <c r="AT742" s="25">
        <v>6.6666666666666666E-2</v>
      </c>
      <c r="AU742" s="26">
        <v>0.49191225032327512</v>
      </c>
      <c r="AV742" s="30">
        <v>1618.4</v>
      </c>
      <c r="AW742" s="24">
        <v>0.77170000000000005</v>
      </c>
      <c r="AX742" s="24">
        <v>0.2283</v>
      </c>
      <c r="AY742" s="24">
        <v>0.97070000000000001</v>
      </c>
      <c r="AZ742" s="24">
        <v>2.0299999999999999E-2</v>
      </c>
      <c r="BA742" s="24">
        <v>0.33389999999999997</v>
      </c>
      <c r="BB742" s="24">
        <v>0.41039999999999999</v>
      </c>
      <c r="BC742" s="24">
        <v>0.22109999999999999</v>
      </c>
      <c r="BD742" s="31">
        <v>4</v>
      </c>
      <c r="BE742" s="23">
        <v>43</v>
      </c>
      <c r="BF742" s="32" t="s">
        <v>3442</v>
      </c>
      <c r="BG742" s="33">
        <v>152.59108006562099</v>
      </c>
      <c r="BH742" s="33">
        <v>-27.448164881325201</v>
      </c>
      <c r="BI742" s="34">
        <f t="shared" si="154"/>
        <v>67</v>
      </c>
      <c r="BJ742" s="34">
        <f t="shared" si="155"/>
        <v>80</v>
      </c>
      <c r="BK742" s="34">
        <f t="shared" si="156"/>
        <v>47</v>
      </c>
      <c r="BL742" s="34">
        <f t="shared" si="157"/>
        <v>1</v>
      </c>
      <c r="BM742" s="34">
        <f t="shared" si="158"/>
        <v>94</v>
      </c>
      <c r="BN742" s="34">
        <f t="shared" si="159"/>
        <v>100</v>
      </c>
      <c r="BO742" s="34">
        <f t="shared" si="160"/>
        <v>100</v>
      </c>
      <c r="BP742" s="34">
        <f t="shared" si="161"/>
        <v>63</v>
      </c>
      <c r="BQ742" s="35">
        <f t="shared" si="162"/>
        <v>84</v>
      </c>
      <c r="BR742" s="34">
        <f t="shared" si="163"/>
        <v>65</v>
      </c>
      <c r="BS742" s="35">
        <f t="shared" si="164"/>
        <v>41</v>
      </c>
      <c r="BT742" s="35">
        <f t="shared" si="165"/>
        <v>88</v>
      </c>
      <c r="BU742" s="35">
        <f t="shared" si="166"/>
        <v>40</v>
      </c>
      <c r="BV742" s="35">
        <f t="shared" si="167"/>
        <v>68</v>
      </c>
    </row>
    <row r="743" spans="2:74" hidden="1" x14ac:dyDescent="0.3">
      <c r="B743" s="6" t="s">
        <v>1074</v>
      </c>
      <c r="C743" s="6">
        <v>404021099</v>
      </c>
      <c r="D743" s="6" t="s">
        <v>1075</v>
      </c>
      <c r="E743" s="6" t="s">
        <v>1003</v>
      </c>
      <c r="F743" s="6" t="s">
        <v>2379</v>
      </c>
      <c r="G743" s="6" t="s">
        <v>82</v>
      </c>
      <c r="H743" s="6" t="s">
        <v>78</v>
      </c>
      <c r="I743" s="22">
        <v>849000</v>
      </c>
      <c r="J743" s="22">
        <v>849750</v>
      </c>
      <c r="K743" s="22">
        <v>770000</v>
      </c>
      <c r="L743" s="22">
        <v>900000</v>
      </c>
      <c r="M743" s="22">
        <v>890000</v>
      </c>
      <c r="N743" s="22">
        <v>815000</v>
      </c>
      <c r="O743" s="23">
        <v>18</v>
      </c>
      <c r="P743" s="23">
        <v>18</v>
      </c>
      <c r="Q743" s="23">
        <v>19</v>
      </c>
      <c r="R743" s="22">
        <v>600</v>
      </c>
      <c r="S743" s="22">
        <v>580</v>
      </c>
      <c r="T743" s="24">
        <v>2.6</v>
      </c>
      <c r="U743" s="24">
        <v>0.10000000000000009</v>
      </c>
      <c r="V743" s="24">
        <v>2.5</v>
      </c>
      <c r="W743" s="24">
        <v>2.2999999999999998</v>
      </c>
      <c r="X743" s="25">
        <v>3.674911660777385E-2</v>
      </c>
      <c r="Y743" s="24">
        <v>2.5</v>
      </c>
      <c r="Z743" s="24">
        <v>-0.89999999999999991</v>
      </c>
      <c r="AA743" s="24">
        <v>3.4</v>
      </c>
      <c r="AB743" s="24">
        <v>3.1</v>
      </c>
      <c r="AC743" s="26">
        <v>0.33820346320346317</v>
      </c>
      <c r="AD743" s="24">
        <v>9.2030365467865458</v>
      </c>
      <c r="AE743" s="6">
        <v>114</v>
      </c>
      <c r="AF743" s="6">
        <v>130</v>
      </c>
      <c r="AG743" s="6">
        <v>80</v>
      </c>
      <c r="AH743" s="27">
        <v>2.7477638640429336</v>
      </c>
      <c r="AI743" s="28">
        <v>830000</v>
      </c>
      <c r="AJ743" s="28">
        <v>753000</v>
      </c>
      <c r="AK743" s="28">
        <v>660000</v>
      </c>
      <c r="AL743" s="29">
        <v>0.10225763612217796</v>
      </c>
      <c r="AM743" s="29">
        <v>0.25757575757575757</v>
      </c>
      <c r="AN743" s="6">
        <v>1.9</v>
      </c>
      <c r="AO743" s="27">
        <v>-0.20000000000000018</v>
      </c>
      <c r="AP743" s="6">
        <v>2.1</v>
      </c>
      <c r="AQ743" s="26">
        <v>0.1155844155844156</v>
      </c>
      <c r="AR743" s="28">
        <v>600</v>
      </c>
      <c r="AS743" s="28">
        <v>560</v>
      </c>
      <c r="AT743" s="25">
        <v>7.1428571428571425E-2</v>
      </c>
      <c r="AU743" s="26">
        <v>0.41747868292773826</v>
      </c>
      <c r="AV743" s="30">
        <v>1774.0800000000002</v>
      </c>
      <c r="AW743" s="24">
        <v>0.62419999999999998</v>
      </c>
      <c r="AX743" s="24">
        <v>0.37580000000000002</v>
      </c>
      <c r="AY743" s="24">
        <v>0.69779999999999998</v>
      </c>
      <c r="AZ743" s="24">
        <v>0.1666</v>
      </c>
      <c r="BA743" s="24">
        <v>0.29949999999999999</v>
      </c>
      <c r="BB743" s="24">
        <v>0.38900000000000001</v>
      </c>
      <c r="BC743" s="24">
        <v>0.29089999999999999</v>
      </c>
      <c r="BD743" s="31">
        <v>6</v>
      </c>
      <c r="BE743" s="23">
        <v>13</v>
      </c>
      <c r="BF743" s="32" t="s">
        <v>3443</v>
      </c>
      <c r="BG743" s="33">
        <v>138.49259189463299</v>
      </c>
      <c r="BH743" s="33">
        <v>-34.837156448667301</v>
      </c>
      <c r="BI743" s="34">
        <f t="shared" si="154"/>
        <v>74</v>
      </c>
      <c r="BJ743" s="34">
        <f t="shared" si="155"/>
        <v>85</v>
      </c>
      <c r="BK743" s="34">
        <f t="shared" si="156"/>
        <v>91</v>
      </c>
      <c r="BL743" s="34">
        <f t="shared" si="157"/>
        <v>1</v>
      </c>
      <c r="BM743" s="34">
        <f t="shared" si="158"/>
        <v>52</v>
      </c>
      <c r="BN743" s="34">
        <f t="shared" si="159"/>
        <v>100</v>
      </c>
      <c r="BO743" s="34">
        <f t="shared" si="160"/>
        <v>100</v>
      </c>
      <c r="BP743" s="34">
        <f t="shared" si="161"/>
        <v>56</v>
      </c>
      <c r="BQ743" s="35">
        <f t="shared" si="162"/>
        <v>73</v>
      </c>
      <c r="BR743" s="34">
        <f t="shared" si="163"/>
        <v>58</v>
      </c>
      <c r="BS743" s="35">
        <f t="shared" si="164"/>
        <v>42</v>
      </c>
      <c r="BT743" s="35">
        <f t="shared" si="165"/>
        <v>75</v>
      </c>
      <c r="BU743" s="35">
        <f t="shared" si="166"/>
        <v>60</v>
      </c>
      <c r="BV743" s="35">
        <f t="shared" si="167"/>
        <v>68</v>
      </c>
    </row>
    <row r="744" spans="2:74" hidden="1" x14ac:dyDescent="0.3">
      <c r="B744" s="6" t="s">
        <v>1076</v>
      </c>
      <c r="C744" s="6">
        <v>404031105</v>
      </c>
      <c r="D744" s="6" t="s">
        <v>1077</v>
      </c>
      <c r="E744" s="6" t="s">
        <v>1003</v>
      </c>
      <c r="F744" s="6" t="s">
        <v>2379</v>
      </c>
      <c r="G744" s="6" t="s">
        <v>82</v>
      </c>
      <c r="H744" s="6" t="s">
        <v>78</v>
      </c>
      <c r="I744" s="22">
        <v>1335000</v>
      </c>
      <c r="J744" s="22">
        <v>1277300</v>
      </c>
      <c r="K744" s="22">
        <v>1220298</v>
      </c>
      <c r="L744" s="22">
        <v>1480000</v>
      </c>
      <c r="M744" s="22">
        <v>1340000</v>
      </c>
      <c r="N744" s="22">
        <v>1275000</v>
      </c>
      <c r="O744" s="23">
        <v>23</v>
      </c>
      <c r="P744" s="23">
        <v>25</v>
      </c>
      <c r="Q744" s="23">
        <v>27</v>
      </c>
      <c r="R744" s="22">
        <v>650</v>
      </c>
      <c r="S744" s="22">
        <v>640</v>
      </c>
      <c r="T744" s="24">
        <v>2.8</v>
      </c>
      <c r="U744" s="24">
        <v>-0.20000000000000018</v>
      </c>
      <c r="V744" s="24">
        <v>3</v>
      </c>
      <c r="W744" s="24">
        <v>3.6</v>
      </c>
      <c r="X744" s="25">
        <v>2.5318352059925095E-2</v>
      </c>
      <c r="Y744" s="24">
        <v>1.7</v>
      </c>
      <c r="Z744" s="24">
        <v>-0.7</v>
      </c>
      <c r="AA744" s="24">
        <v>2.4</v>
      </c>
      <c r="AB744" s="24">
        <v>3.4</v>
      </c>
      <c r="AC744" s="26">
        <v>0.33106511286773693</v>
      </c>
      <c r="AD744" s="24">
        <v>13.07609247569316</v>
      </c>
      <c r="AE744" s="6">
        <v>102</v>
      </c>
      <c r="AF744" s="6">
        <v>118</v>
      </c>
      <c r="AG744" s="6">
        <v>91</v>
      </c>
      <c r="AH744" s="27">
        <v>2.379130434782609</v>
      </c>
      <c r="AI744" s="28">
        <v>1102000</v>
      </c>
      <c r="AJ744" s="28">
        <v>946000</v>
      </c>
      <c r="AK744" s="28">
        <v>860000</v>
      </c>
      <c r="AL744" s="29">
        <v>0.16490486257928119</v>
      </c>
      <c r="AM744" s="29">
        <v>0.28139534883720929</v>
      </c>
      <c r="AN744" s="6">
        <v>2.2000000000000002</v>
      </c>
      <c r="AO744" s="27">
        <v>-9.9999999999999645E-2</v>
      </c>
      <c r="AP744" s="6">
        <v>2.2999999999999998</v>
      </c>
      <c r="AQ744" s="26">
        <v>0.11398058252427183</v>
      </c>
      <c r="AR744" s="28">
        <v>650</v>
      </c>
      <c r="AS744" s="28">
        <v>620</v>
      </c>
      <c r="AT744" s="25">
        <v>4.8387096774193547E-2</v>
      </c>
      <c r="AU744" s="26">
        <v>0.38870131817509046</v>
      </c>
      <c r="AV744" s="30">
        <v>1963.3600000000001</v>
      </c>
      <c r="AW744" s="24">
        <v>0.69120000000000004</v>
      </c>
      <c r="AX744" s="24">
        <v>0.30880000000000002</v>
      </c>
      <c r="AY744" s="24">
        <v>0.78890000000000005</v>
      </c>
      <c r="AZ744" s="24">
        <v>8.2400000000000001E-2</v>
      </c>
      <c r="BA744" s="24">
        <v>0.40579999999999999</v>
      </c>
      <c r="BB744" s="24">
        <v>0.31790000000000002</v>
      </c>
      <c r="BC744" s="24">
        <v>0.22459999999999999</v>
      </c>
      <c r="BD744" s="31">
        <v>8</v>
      </c>
      <c r="BE744" s="23">
        <v>8</v>
      </c>
      <c r="BF744" s="32" t="s">
        <v>3444</v>
      </c>
      <c r="BG744" s="33">
        <v>138.514257293898</v>
      </c>
      <c r="BH744" s="33">
        <v>-34.926507040330598</v>
      </c>
      <c r="BI744" s="34">
        <f t="shared" si="154"/>
        <v>70</v>
      </c>
      <c r="BJ744" s="34">
        <f t="shared" si="155"/>
        <v>80</v>
      </c>
      <c r="BK744" s="34">
        <f t="shared" si="156"/>
        <v>95</v>
      </c>
      <c r="BL744" s="34">
        <f t="shared" si="157"/>
        <v>1</v>
      </c>
      <c r="BM744" s="34">
        <f t="shared" si="158"/>
        <v>83</v>
      </c>
      <c r="BN744" s="34">
        <f t="shared" si="159"/>
        <v>100</v>
      </c>
      <c r="BO744" s="34">
        <f t="shared" si="160"/>
        <v>100</v>
      </c>
      <c r="BP744" s="34">
        <f t="shared" si="161"/>
        <v>79</v>
      </c>
      <c r="BQ744" s="35">
        <f t="shared" si="162"/>
        <v>35</v>
      </c>
      <c r="BR744" s="34">
        <f t="shared" si="163"/>
        <v>20</v>
      </c>
      <c r="BS744" s="35">
        <f t="shared" si="164"/>
        <v>46</v>
      </c>
      <c r="BT744" s="35">
        <f t="shared" si="165"/>
        <v>88</v>
      </c>
      <c r="BU744" s="35">
        <f t="shared" si="166"/>
        <v>80</v>
      </c>
      <c r="BV744" s="35">
        <f t="shared" si="167"/>
        <v>68</v>
      </c>
    </row>
    <row r="745" spans="2:74" hidden="1" x14ac:dyDescent="0.3">
      <c r="B745" s="6" t="s">
        <v>1078</v>
      </c>
      <c r="C745" s="6">
        <v>407021152</v>
      </c>
      <c r="D745" s="6" t="s">
        <v>134</v>
      </c>
      <c r="E745" s="6" t="s">
        <v>81</v>
      </c>
      <c r="F745" s="6" t="s">
        <v>2692</v>
      </c>
      <c r="G745" s="6" t="s">
        <v>82</v>
      </c>
      <c r="H745" s="6" t="s">
        <v>78</v>
      </c>
      <c r="I745" s="22">
        <v>385000</v>
      </c>
      <c r="J745" s="22">
        <v>385000</v>
      </c>
      <c r="K745" s="22">
        <v>370000</v>
      </c>
      <c r="L745" s="22">
        <v>347000</v>
      </c>
      <c r="M745" s="22">
        <v>360000</v>
      </c>
      <c r="N745" s="22">
        <v>320000</v>
      </c>
      <c r="O745" s="23">
        <v>88</v>
      </c>
      <c r="P745" s="23">
        <v>83</v>
      </c>
      <c r="Q745" s="23">
        <v>88</v>
      </c>
      <c r="R745" s="22">
        <v>300</v>
      </c>
      <c r="S745" s="22">
        <v>320</v>
      </c>
      <c r="T745" s="24">
        <v>2</v>
      </c>
      <c r="U745" s="24">
        <v>0.10000000000000009</v>
      </c>
      <c r="V745" s="24">
        <v>1.9</v>
      </c>
      <c r="W745" s="24">
        <v>1.9</v>
      </c>
      <c r="X745" s="25">
        <v>4.0519480519480518E-2</v>
      </c>
      <c r="Y745" s="24">
        <v>0.4</v>
      </c>
      <c r="Z745" s="24">
        <v>-9.9999999999999978E-2</v>
      </c>
      <c r="AA745" s="24">
        <v>0.5</v>
      </c>
      <c r="AB745" s="24">
        <v>0.8</v>
      </c>
      <c r="AC745" s="26">
        <v>0.27111046847888948</v>
      </c>
      <c r="AD745" s="24">
        <v>6.6908673310495157</v>
      </c>
      <c r="AE745" s="6">
        <v>300</v>
      </c>
      <c r="AF745" s="6">
        <v>368</v>
      </c>
      <c r="AG745" s="6">
        <v>294</v>
      </c>
      <c r="AH745" s="27">
        <v>4.2787456445993035</v>
      </c>
      <c r="AI745" s="28">
        <v>385000</v>
      </c>
      <c r="AJ745" s="28">
        <v>390000</v>
      </c>
      <c r="AK745" s="28">
        <v>380000</v>
      </c>
      <c r="AL745" s="29">
        <v>-1.282051282051282E-2</v>
      </c>
      <c r="AM745" s="29">
        <v>1.3157894736842105E-2</v>
      </c>
      <c r="AN745" s="6">
        <v>1.8</v>
      </c>
      <c r="AO745" s="27">
        <v>-9.9999999999999867E-2</v>
      </c>
      <c r="AP745" s="6">
        <v>1.9</v>
      </c>
      <c r="AQ745" s="26">
        <v>6.210526315789474E-2</v>
      </c>
      <c r="AR745" s="28">
        <v>430</v>
      </c>
      <c r="AS745" s="28">
        <v>390</v>
      </c>
      <c r="AT745" s="25">
        <v>0.10256410256410256</v>
      </c>
      <c r="AU745" s="26">
        <v>0.22355454933756602</v>
      </c>
      <c r="AV745" s="30">
        <v>1106.5600000000002</v>
      </c>
      <c r="AW745" s="24">
        <v>0.62790000000000001</v>
      </c>
      <c r="AX745" s="24">
        <v>0.37209999999999999</v>
      </c>
      <c r="AY745" s="24">
        <v>0.86329999999999996</v>
      </c>
      <c r="AZ745" s="24">
        <v>8.2799999999999999E-2</v>
      </c>
      <c r="BA745" s="24">
        <v>0.41699999999999998</v>
      </c>
      <c r="BB745" s="24">
        <v>0.30859999999999999</v>
      </c>
      <c r="BC745" s="24">
        <v>0.24460000000000001</v>
      </c>
      <c r="BD745" s="31">
        <v>1</v>
      </c>
      <c r="BE745" s="23">
        <v>337</v>
      </c>
      <c r="BF745" s="32" t="s">
        <v>3445</v>
      </c>
      <c r="BG745" s="33">
        <v>140.34222297278001</v>
      </c>
      <c r="BH745" s="33">
        <v>-37.599142055197603</v>
      </c>
      <c r="BI745" s="34">
        <f t="shared" si="154"/>
        <v>84</v>
      </c>
      <c r="BJ745" s="34">
        <f t="shared" si="155"/>
        <v>87</v>
      </c>
      <c r="BK745" s="34">
        <f t="shared" si="156"/>
        <v>72</v>
      </c>
      <c r="BL745" s="34">
        <f t="shared" si="157"/>
        <v>26</v>
      </c>
      <c r="BM745" s="34">
        <f t="shared" si="158"/>
        <v>1</v>
      </c>
      <c r="BN745" s="34">
        <f t="shared" si="159"/>
        <v>80</v>
      </c>
      <c r="BO745" s="34">
        <f t="shared" si="160"/>
        <v>49</v>
      </c>
      <c r="BP745" s="34">
        <f t="shared" si="161"/>
        <v>82</v>
      </c>
      <c r="BQ745" s="35">
        <f t="shared" si="162"/>
        <v>85</v>
      </c>
      <c r="BR745" s="34">
        <f t="shared" si="163"/>
        <v>83</v>
      </c>
      <c r="BS745" s="35">
        <f t="shared" si="164"/>
        <v>86</v>
      </c>
      <c r="BT745" s="35">
        <f t="shared" si="165"/>
        <v>100</v>
      </c>
      <c r="BU745" s="35">
        <f t="shared" si="166"/>
        <v>10</v>
      </c>
      <c r="BV745" s="35">
        <f t="shared" si="167"/>
        <v>68</v>
      </c>
    </row>
    <row r="746" spans="2:74" hidden="1" x14ac:dyDescent="0.3">
      <c r="B746" s="6" t="s">
        <v>1079</v>
      </c>
      <c r="C746" s="6">
        <v>503021040</v>
      </c>
      <c r="D746" s="6" t="s">
        <v>136</v>
      </c>
      <c r="E746" s="6" t="s">
        <v>137</v>
      </c>
      <c r="F746" s="6" t="s">
        <v>2720</v>
      </c>
      <c r="G746" s="6" t="s">
        <v>93</v>
      </c>
      <c r="H746" s="6" t="s">
        <v>78</v>
      </c>
      <c r="I746" s="22">
        <v>1395000</v>
      </c>
      <c r="J746" s="22">
        <v>1377000</v>
      </c>
      <c r="K746" s="22">
        <v>1220550</v>
      </c>
      <c r="L746" s="22">
        <v>1519000</v>
      </c>
      <c r="M746" s="22">
        <v>1410000</v>
      </c>
      <c r="N746" s="22">
        <v>1260000</v>
      </c>
      <c r="O746" s="23">
        <v>41</v>
      </c>
      <c r="P746" s="23">
        <v>42</v>
      </c>
      <c r="Q746" s="23">
        <v>49</v>
      </c>
      <c r="R746" s="22">
        <v>800</v>
      </c>
      <c r="S746" s="22">
        <v>775</v>
      </c>
      <c r="T746" s="24">
        <v>3.3</v>
      </c>
      <c r="U746" s="24">
        <v>9.9999999999999645E-2</v>
      </c>
      <c r="V746" s="24">
        <v>3.2</v>
      </c>
      <c r="W746" s="24">
        <v>2.8</v>
      </c>
      <c r="X746" s="25">
        <v>2.982078853046595E-2</v>
      </c>
      <c r="Y746" s="24">
        <v>2.9</v>
      </c>
      <c r="Z746" s="24">
        <v>-1.1999999999999997</v>
      </c>
      <c r="AA746" s="24">
        <v>4.0999999999999996</v>
      </c>
      <c r="AB746" s="24">
        <v>4</v>
      </c>
      <c r="AC746" s="26">
        <v>0.30682376043200782</v>
      </c>
      <c r="AD746" s="24">
        <v>10.288921774102187</v>
      </c>
      <c r="AE746" s="6">
        <v>183</v>
      </c>
      <c r="AF746" s="6">
        <v>247</v>
      </c>
      <c r="AG746" s="6">
        <v>182</v>
      </c>
      <c r="AH746" s="27">
        <v>4.3139717425431705</v>
      </c>
      <c r="AI746" s="28">
        <v>1610000</v>
      </c>
      <c r="AJ746" s="28">
        <v>1390000</v>
      </c>
      <c r="AK746" s="28">
        <v>1225000</v>
      </c>
      <c r="AL746" s="29">
        <v>0.15827338129496402</v>
      </c>
      <c r="AM746" s="29">
        <v>0.31428571428571428</v>
      </c>
      <c r="AN746" s="6">
        <v>2</v>
      </c>
      <c r="AO746" s="27">
        <v>-0.10000000000000009</v>
      </c>
      <c r="AP746" s="6">
        <v>2.1</v>
      </c>
      <c r="AQ746" s="26">
        <v>7.8284701843751719E-2</v>
      </c>
      <c r="AR746" s="28">
        <v>800</v>
      </c>
      <c r="AS746" s="28">
        <v>750</v>
      </c>
      <c r="AT746" s="25">
        <v>6.6666666666666666E-2</v>
      </c>
      <c r="AU746" s="26">
        <v>0.50582811402475447</v>
      </c>
      <c r="AV746" s="30">
        <v>2607.36</v>
      </c>
      <c r="AW746" s="24">
        <v>0.61860000000000004</v>
      </c>
      <c r="AX746" s="24">
        <v>0.38140000000000002</v>
      </c>
      <c r="AY746" s="24">
        <v>0.65559999999999996</v>
      </c>
      <c r="AZ746" s="24">
        <v>0.184</v>
      </c>
      <c r="BA746" s="24">
        <v>0.29020000000000001</v>
      </c>
      <c r="BB746" s="24">
        <v>0.35770000000000002</v>
      </c>
      <c r="BC746" s="24">
        <v>0.3286</v>
      </c>
      <c r="BD746" s="31">
        <v>9</v>
      </c>
      <c r="BE746" s="23">
        <v>3</v>
      </c>
      <c r="BF746" s="32" t="s">
        <v>3446</v>
      </c>
      <c r="BG746" s="33">
        <v>115.85413399198799</v>
      </c>
      <c r="BH746" s="33">
        <v>-31.925711071973002</v>
      </c>
      <c r="BI746" s="34">
        <f t="shared" si="154"/>
        <v>62</v>
      </c>
      <c r="BJ746" s="34">
        <f t="shared" si="155"/>
        <v>84</v>
      </c>
      <c r="BK746" s="34">
        <f t="shared" si="156"/>
        <v>71</v>
      </c>
      <c r="BL746" s="34">
        <f t="shared" si="157"/>
        <v>1</v>
      </c>
      <c r="BM746" s="34">
        <f t="shared" si="158"/>
        <v>79</v>
      </c>
      <c r="BN746" s="34">
        <f t="shared" si="159"/>
        <v>100</v>
      </c>
      <c r="BO746" s="34">
        <f t="shared" si="160"/>
        <v>100</v>
      </c>
      <c r="BP746" s="34">
        <f t="shared" si="161"/>
        <v>54</v>
      </c>
      <c r="BQ746" s="35">
        <f t="shared" si="162"/>
        <v>50</v>
      </c>
      <c r="BR746" s="34">
        <f t="shared" si="163"/>
        <v>48</v>
      </c>
      <c r="BS746" s="35">
        <f t="shared" si="164"/>
        <v>62</v>
      </c>
      <c r="BT746" s="35">
        <f t="shared" si="165"/>
        <v>69</v>
      </c>
      <c r="BU746" s="35">
        <f t="shared" si="166"/>
        <v>90</v>
      </c>
      <c r="BV746" s="35">
        <f t="shared" si="167"/>
        <v>68</v>
      </c>
    </row>
    <row r="747" spans="2:74" hidden="1" x14ac:dyDescent="0.3">
      <c r="B747" s="6" t="s">
        <v>280</v>
      </c>
      <c r="C747" s="6">
        <v>506061144</v>
      </c>
      <c r="D747" s="6" t="s">
        <v>280</v>
      </c>
      <c r="E747" s="6" t="s">
        <v>281</v>
      </c>
      <c r="F747" s="6" t="s">
        <v>2696</v>
      </c>
      <c r="G747" s="6" t="s">
        <v>93</v>
      </c>
      <c r="H747" s="6" t="s">
        <v>78</v>
      </c>
      <c r="I747" s="22">
        <v>971250</v>
      </c>
      <c r="J747" s="22">
        <v>971250</v>
      </c>
      <c r="K747" s="22">
        <v>899000</v>
      </c>
      <c r="L747" s="22">
        <v>1070000</v>
      </c>
      <c r="M747" s="22">
        <v>990000</v>
      </c>
      <c r="N747" s="22">
        <v>880000</v>
      </c>
      <c r="O747" s="23">
        <v>31</v>
      </c>
      <c r="P747" s="23">
        <v>34</v>
      </c>
      <c r="Q747" s="23">
        <v>44</v>
      </c>
      <c r="R747" s="22">
        <v>680</v>
      </c>
      <c r="S747" s="22">
        <v>550</v>
      </c>
      <c r="T747" s="24">
        <v>2.8</v>
      </c>
      <c r="U747" s="24">
        <v>-0.10000000000000009</v>
      </c>
      <c r="V747" s="24">
        <v>2.9</v>
      </c>
      <c r="W747" s="24">
        <v>3.1</v>
      </c>
      <c r="X747" s="25">
        <v>3.6406692406692406E-2</v>
      </c>
      <c r="Y747" s="24">
        <v>0.6</v>
      </c>
      <c r="Z747" s="24">
        <v>-0.20000000000000007</v>
      </c>
      <c r="AA747" s="24">
        <v>0.8</v>
      </c>
      <c r="AB747" s="24">
        <v>0.5</v>
      </c>
      <c r="AC747" s="26">
        <v>0.31040023371311709</v>
      </c>
      <c r="AD747" s="24">
        <v>8.5259113968853217</v>
      </c>
      <c r="AE747" s="6">
        <v>273</v>
      </c>
      <c r="AF747" s="6">
        <v>249</v>
      </c>
      <c r="AG747" s="6">
        <v>109</v>
      </c>
      <c r="AH747" s="27">
        <v>7.6253164556962032</v>
      </c>
      <c r="AI747" s="28">
        <v>721000</v>
      </c>
      <c r="AJ747" s="28">
        <v>641000</v>
      </c>
      <c r="AK747" s="28">
        <v>495000</v>
      </c>
      <c r="AL747" s="29">
        <v>0.12480499219968799</v>
      </c>
      <c r="AM747" s="29">
        <v>0.45656565656565656</v>
      </c>
      <c r="AN747" s="6">
        <v>3.2</v>
      </c>
      <c r="AO747" s="27">
        <v>-1.0999999999999996</v>
      </c>
      <c r="AP747" s="6">
        <v>4.3</v>
      </c>
      <c r="AQ747" s="26">
        <v>7.8024691358024686E-2</v>
      </c>
      <c r="AR747" s="28">
        <v>650</v>
      </c>
      <c r="AS747" s="28">
        <v>649</v>
      </c>
      <c r="AT747" s="25">
        <v>1.5408320493066256E-3</v>
      </c>
      <c r="AU747" s="26">
        <v>0.59501794421776788</v>
      </c>
      <c r="AV747" s="30">
        <v>2190.7200000000003</v>
      </c>
      <c r="AW747" s="24">
        <v>0.80030000000000001</v>
      </c>
      <c r="AX747" s="24">
        <v>0.19969999999999999</v>
      </c>
      <c r="AY747" s="24">
        <v>0.90700000000000003</v>
      </c>
      <c r="AZ747" s="24">
        <v>6.1999999999999998E-3</v>
      </c>
      <c r="BA747" s="24">
        <v>0.36020000000000002</v>
      </c>
      <c r="BB747" s="24">
        <v>0.49349999999999999</v>
      </c>
      <c r="BC747" s="24">
        <v>9.2299999999999993E-2</v>
      </c>
      <c r="BD747" s="31">
        <v>6</v>
      </c>
      <c r="BE747" s="23">
        <v>52</v>
      </c>
      <c r="BF747" s="32" t="s">
        <v>3447</v>
      </c>
      <c r="BG747" s="33">
        <v>116.04473808581101</v>
      </c>
      <c r="BH747" s="33">
        <v>-32.383484963774102</v>
      </c>
      <c r="BI747" s="34">
        <f t="shared" si="154"/>
        <v>70</v>
      </c>
      <c r="BJ747" s="34">
        <f t="shared" si="155"/>
        <v>64</v>
      </c>
      <c r="BK747" s="34">
        <f t="shared" si="156"/>
        <v>30</v>
      </c>
      <c r="BL747" s="34">
        <f t="shared" si="157"/>
        <v>1</v>
      </c>
      <c r="BM747" s="34">
        <f t="shared" si="158"/>
        <v>63</v>
      </c>
      <c r="BN747" s="34">
        <f t="shared" si="159"/>
        <v>100</v>
      </c>
      <c r="BO747" s="34">
        <f t="shared" si="160"/>
        <v>99</v>
      </c>
      <c r="BP747" s="34">
        <f t="shared" si="161"/>
        <v>69</v>
      </c>
      <c r="BQ747" s="35">
        <f t="shared" si="162"/>
        <v>72</v>
      </c>
      <c r="BR747" s="34">
        <f t="shared" si="163"/>
        <v>65</v>
      </c>
      <c r="BS747" s="35">
        <f t="shared" si="164"/>
        <v>60</v>
      </c>
      <c r="BT747" s="35">
        <f t="shared" si="165"/>
        <v>100</v>
      </c>
      <c r="BU747" s="35">
        <f t="shared" si="166"/>
        <v>60</v>
      </c>
      <c r="BV747" s="35">
        <f t="shared" si="167"/>
        <v>68</v>
      </c>
    </row>
    <row r="748" spans="2:74" hidden="1" x14ac:dyDescent="0.3">
      <c r="B748" s="6" t="s">
        <v>1080</v>
      </c>
      <c r="C748" s="6">
        <v>127011593</v>
      </c>
      <c r="D748" s="6" t="s">
        <v>1081</v>
      </c>
      <c r="E748" s="6" t="s">
        <v>574</v>
      </c>
      <c r="F748" s="6" t="s">
        <v>2757</v>
      </c>
      <c r="G748" s="6" t="s">
        <v>77</v>
      </c>
      <c r="H748" s="6" t="s">
        <v>78</v>
      </c>
      <c r="I748" s="22">
        <v>1350000</v>
      </c>
      <c r="J748" s="22">
        <v>1350000</v>
      </c>
      <c r="K748" s="22">
        <v>1300000</v>
      </c>
      <c r="L748" s="22">
        <v>1500000</v>
      </c>
      <c r="M748" s="22">
        <v>1521000</v>
      </c>
      <c r="N748" s="22">
        <v>1290000</v>
      </c>
      <c r="O748" s="23">
        <v>30</v>
      </c>
      <c r="P748" s="23">
        <v>30</v>
      </c>
      <c r="Q748" s="23">
        <v>28</v>
      </c>
      <c r="R748" s="22">
        <v>800</v>
      </c>
      <c r="S748" s="22">
        <v>740</v>
      </c>
      <c r="T748" s="24">
        <v>2.2999999999999998</v>
      </c>
      <c r="U748" s="24">
        <v>-0.20000000000000018</v>
      </c>
      <c r="V748" s="24">
        <v>2.5</v>
      </c>
      <c r="W748" s="24">
        <v>2.2999999999999998</v>
      </c>
      <c r="X748" s="25">
        <v>3.0814814814814816E-2</v>
      </c>
      <c r="Y748" s="24">
        <v>2.2999999999999998</v>
      </c>
      <c r="Z748" s="24">
        <v>-0.60000000000000009</v>
      </c>
      <c r="AA748" s="24">
        <v>2.9</v>
      </c>
      <c r="AB748" s="24">
        <v>3.1</v>
      </c>
      <c r="AC748" s="26">
        <v>0.29650714582221427</v>
      </c>
      <c r="AD748" s="24">
        <v>9.6222270879805105</v>
      </c>
      <c r="AE748" s="6">
        <v>1975</v>
      </c>
      <c r="AF748" s="6">
        <v>1979</v>
      </c>
      <c r="AG748" s="6">
        <v>746</v>
      </c>
      <c r="AH748" s="27">
        <v>27.785046728971963</v>
      </c>
      <c r="AI748" s="28">
        <v>1150000</v>
      </c>
      <c r="AJ748" s="28">
        <v>1060000</v>
      </c>
      <c r="AK748" s="28">
        <v>1050000</v>
      </c>
      <c r="AL748" s="29">
        <v>8.4905660377358486E-2</v>
      </c>
      <c r="AM748" s="29">
        <v>9.5238095238095233E-2</v>
      </c>
      <c r="AN748" s="6">
        <v>2</v>
      </c>
      <c r="AO748" s="27">
        <v>-0.20000000000000018</v>
      </c>
      <c r="AP748" s="6">
        <v>2.2000000000000002</v>
      </c>
      <c r="AQ748" s="26">
        <v>8.5483870967741932E-2</v>
      </c>
      <c r="AR748" s="28">
        <v>750</v>
      </c>
      <c r="AS748" s="28">
        <v>700</v>
      </c>
      <c r="AT748" s="25">
        <v>7.1428571428571425E-2</v>
      </c>
      <c r="AU748" s="26">
        <v>0.17367231541842598</v>
      </c>
      <c r="AV748" s="30">
        <v>2698.0800000000004</v>
      </c>
      <c r="AW748" s="24">
        <v>0.90910000000000002</v>
      </c>
      <c r="AX748" s="24">
        <v>9.0899999999999995E-2</v>
      </c>
      <c r="AY748" s="24">
        <v>0.94850000000000001</v>
      </c>
      <c r="AZ748" s="24">
        <v>4.7800000000000002E-2</v>
      </c>
      <c r="BA748" s="24">
        <v>0.35699999999999998</v>
      </c>
      <c r="BB748" s="24">
        <v>0.47239999999999999</v>
      </c>
      <c r="BC748" s="24">
        <v>0.1444</v>
      </c>
      <c r="BD748" s="31">
        <v>6</v>
      </c>
      <c r="BE748" s="23">
        <v>33</v>
      </c>
      <c r="BF748" s="32" t="s">
        <v>3448</v>
      </c>
      <c r="BG748" s="33">
        <v>150.84845935353999</v>
      </c>
      <c r="BH748" s="33">
        <v>-33.888561542391002</v>
      </c>
      <c r="BI748" s="34">
        <f t="shared" si="154"/>
        <v>79</v>
      </c>
      <c r="BJ748" s="34">
        <f t="shared" si="155"/>
        <v>84</v>
      </c>
      <c r="BK748" s="34">
        <f t="shared" si="156"/>
        <v>1</v>
      </c>
      <c r="BL748" s="34">
        <f t="shared" si="157"/>
        <v>43</v>
      </c>
      <c r="BM748" s="34">
        <f t="shared" si="158"/>
        <v>43</v>
      </c>
      <c r="BN748" s="34">
        <f t="shared" si="159"/>
        <v>100</v>
      </c>
      <c r="BO748" s="34">
        <f t="shared" si="160"/>
        <v>100</v>
      </c>
      <c r="BP748" s="34">
        <f t="shared" si="161"/>
        <v>69</v>
      </c>
      <c r="BQ748" s="35">
        <f t="shared" si="162"/>
        <v>53</v>
      </c>
      <c r="BR748" s="34">
        <f t="shared" si="163"/>
        <v>54</v>
      </c>
      <c r="BS748" s="35">
        <f t="shared" si="164"/>
        <v>69</v>
      </c>
      <c r="BT748" s="35">
        <f t="shared" si="165"/>
        <v>79</v>
      </c>
      <c r="BU748" s="35">
        <f t="shared" si="166"/>
        <v>60</v>
      </c>
      <c r="BV748" s="35">
        <f t="shared" si="167"/>
        <v>68</v>
      </c>
    </row>
    <row r="749" spans="2:74" hidden="1" x14ac:dyDescent="0.3">
      <c r="B749" s="6" t="s">
        <v>1082</v>
      </c>
      <c r="C749" s="6">
        <v>206031116</v>
      </c>
      <c r="D749" s="6" t="s">
        <v>1083</v>
      </c>
      <c r="E749" s="6" t="s">
        <v>289</v>
      </c>
      <c r="F749" s="6" t="s">
        <v>689</v>
      </c>
      <c r="G749" s="6" t="s">
        <v>86</v>
      </c>
      <c r="H749" s="6" t="s">
        <v>78</v>
      </c>
      <c r="I749" s="22">
        <v>1550000</v>
      </c>
      <c r="J749" s="22">
        <v>1550000</v>
      </c>
      <c r="K749" s="22">
        <v>1590000</v>
      </c>
      <c r="L749" s="22">
        <v>1440000</v>
      </c>
      <c r="M749" s="22">
        <v>1420000</v>
      </c>
      <c r="N749" s="22">
        <v>1440000</v>
      </c>
      <c r="O749" s="23">
        <v>26</v>
      </c>
      <c r="P749" s="23">
        <v>26</v>
      </c>
      <c r="Q749" s="23">
        <v>26</v>
      </c>
      <c r="R749" s="22">
        <v>700</v>
      </c>
      <c r="S749" s="22">
        <v>660</v>
      </c>
      <c r="T749" s="24">
        <v>2.9</v>
      </c>
      <c r="U749" s="24">
        <v>0.10000000000000009</v>
      </c>
      <c r="V749" s="24">
        <v>2.8</v>
      </c>
      <c r="W749" s="24">
        <v>3</v>
      </c>
      <c r="X749" s="25">
        <v>2.3483870967741936E-2</v>
      </c>
      <c r="Y749" s="24">
        <v>2.4</v>
      </c>
      <c r="Z749" s="24">
        <v>-0.80000000000000027</v>
      </c>
      <c r="AA749" s="24">
        <v>3.2</v>
      </c>
      <c r="AB749" s="24">
        <v>4.3</v>
      </c>
      <c r="AC749" s="26">
        <v>0.29606821411653245</v>
      </c>
      <c r="AD749" s="24">
        <v>12.607300326390803</v>
      </c>
      <c r="AE749" s="6">
        <v>114</v>
      </c>
      <c r="AF749" s="6">
        <v>145</v>
      </c>
      <c r="AG749" s="6">
        <v>117</v>
      </c>
      <c r="AH749" s="27">
        <v>2.3723228995057659</v>
      </c>
      <c r="AI749" s="28">
        <v>1456000</v>
      </c>
      <c r="AJ749" s="28">
        <v>1430000</v>
      </c>
      <c r="AK749" s="28">
        <v>1395000</v>
      </c>
      <c r="AL749" s="29">
        <v>1.8181818181818181E-2</v>
      </c>
      <c r="AM749" s="29">
        <v>4.3727598566308243E-2</v>
      </c>
      <c r="AN749" s="6">
        <v>3</v>
      </c>
      <c r="AO749" s="27">
        <v>0.20000000000000018</v>
      </c>
      <c r="AP749" s="6">
        <v>2.8</v>
      </c>
      <c r="AQ749" s="26">
        <v>6.7356321839080455E-2</v>
      </c>
      <c r="AR749" s="28">
        <v>695</v>
      </c>
      <c r="AS749" s="28">
        <v>670</v>
      </c>
      <c r="AT749" s="25">
        <v>3.7313432835820892E-2</v>
      </c>
      <c r="AU749" s="26">
        <v>-3.7158687682552927E-2</v>
      </c>
      <c r="AV749" s="30">
        <v>2364.3200000000002</v>
      </c>
      <c r="AW749" s="24">
        <v>0.60170000000000001</v>
      </c>
      <c r="AX749" s="24">
        <v>0.39829999999999999</v>
      </c>
      <c r="AY749" s="24">
        <v>0.44650000000000001</v>
      </c>
      <c r="AZ749" s="24">
        <v>0.15679999999999999</v>
      </c>
      <c r="BA749" s="24">
        <v>0.2999</v>
      </c>
      <c r="BB749" s="24">
        <v>0.28939999999999999</v>
      </c>
      <c r="BC749" s="24">
        <v>0.38590000000000002</v>
      </c>
      <c r="BD749" s="31">
        <v>9</v>
      </c>
      <c r="BE749" s="23">
        <v>7</v>
      </c>
      <c r="BF749" s="32" t="s">
        <v>3449</v>
      </c>
      <c r="BG749" s="33">
        <v>144.920918090783</v>
      </c>
      <c r="BH749" s="33">
        <v>-37.763269629156802</v>
      </c>
      <c r="BI749" s="34">
        <f t="shared" si="154"/>
        <v>69</v>
      </c>
      <c r="BJ749" s="34">
        <f t="shared" si="155"/>
        <v>67</v>
      </c>
      <c r="BK749" s="34">
        <f t="shared" si="156"/>
        <v>95</v>
      </c>
      <c r="BL749" s="34">
        <f t="shared" si="157"/>
        <v>100</v>
      </c>
      <c r="BM749" s="34">
        <f t="shared" si="158"/>
        <v>10</v>
      </c>
      <c r="BN749" s="34">
        <f t="shared" si="159"/>
        <v>88</v>
      </c>
      <c r="BO749" s="34">
        <f t="shared" si="160"/>
        <v>100</v>
      </c>
      <c r="BP749" s="34">
        <f t="shared" si="161"/>
        <v>56</v>
      </c>
      <c r="BQ749" s="35">
        <f t="shared" si="162"/>
        <v>29</v>
      </c>
      <c r="BR749" s="34">
        <f t="shared" si="163"/>
        <v>25</v>
      </c>
      <c r="BS749" s="35">
        <f t="shared" si="164"/>
        <v>70</v>
      </c>
      <c r="BT749" s="35">
        <f t="shared" si="165"/>
        <v>77</v>
      </c>
      <c r="BU749" s="35">
        <f t="shared" si="166"/>
        <v>90</v>
      </c>
      <c r="BV749" s="35">
        <f t="shared" si="167"/>
        <v>68</v>
      </c>
    </row>
    <row r="750" spans="2:74" hidden="1" x14ac:dyDescent="0.3">
      <c r="B750" s="6" t="s">
        <v>1084</v>
      </c>
      <c r="C750" s="6">
        <v>110021192</v>
      </c>
      <c r="D750" s="6" t="s">
        <v>964</v>
      </c>
      <c r="E750" s="6" t="s">
        <v>463</v>
      </c>
      <c r="F750" s="6" t="s">
        <v>2691</v>
      </c>
      <c r="G750" s="6" t="s">
        <v>77</v>
      </c>
      <c r="H750" s="6" t="s">
        <v>78</v>
      </c>
      <c r="I750" s="22">
        <v>280000</v>
      </c>
      <c r="J750" s="22">
        <v>285000</v>
      </c>
      <c r="K750" s="22">
        <v>305000</v>
      </c>
      <c r="L750" s="22">
        <v>195000</v>
      </c>
      <c r="M750" s="22">
        <v>187000</v>
      </c>
      <c r="N750" s="22">
        <v>245000</v>
      </c>
      <c r="O750" s="23">
        <v>83</v>
      </c>
      <c r="P750" s="23">
        <v>83</v>
      </c>
      <c r="Q750" s="23">
        <v>61</v>
      </c>
      <c r="R750" s="22">
        <v>380</v>
      </c>
      <c r="S750" s="22">
        <v>350</v>
      </c>
      <c r="T750" s="24">
        <v>0.6</v>
      </c>
      <c r="U750" s="24">
        <v>0</v>
      </c>
      <c r="V750" s="24">
        <v>0.6</v>
      </c>
      <c r="W750" s="24">
        <v>0.5</v>
      </c>
      <c r="X750" s="25">
        <v>7.0571428571428577E-2</v>
      </c>
      <c r="Y750" s="24">
        <v>0.3</v>
      </c>
      <c r="Z750" s="24">
        <v>-0.2</v>
      </c>
      <c r="AA750" s="24">
        <v>0.5</v>
      </c>
      <c r="AB750" s="24">
        <v>0.5</v>
      </c>
      <c r="AC750" s="26">
        <v>0.32098932288147042</v>
      </c>
      <c r="AD750" s="24">
        <v>4.5484317007495809</v>
      </c>
      <c r="AE750" s="6">
        <v>279</v>
      </c>
      <c r="AF750" s="6">
        <v>328</v>
      </c>
      <c r="AG750" s="6">
        <v>298</v>
      </c>
      <c r="AH750" s="27">
        <v>8.3515439429928744</v>
      </c>
      <c r="AI750" s="28">
        <v>385000</v>
      </c>
      <c r="AJ750" s="28">
        <v>380000</v>
      </c>
      <c r="AK750" s="28">
        <v>360000</v>
      </c>
      <c r="AL750" s="29">
        <v>1.3157894736842105E-2</v>
      </c>
      <c r="AM750" s="29">
        <v>6.9444444444444448E-2</v>
      </c>
      <c r="AN750" s="6">
        <v>1.8</v>
      </c>
      <c r="AO750" s="27">
        <v>-0.19999999999999996</v>
      </c>
      <c r="AP750" s="6">
        <v>2</v>
      </c>
      <c r="AQ750" s="26">
        <v>6.3135593220338987E-2</v>
      </c>
      <c r="AR750" s="28">
        <v>380</v>
      </c>
      <c r="AS750" s="28">
        <v>375</v>
      </c>
      <c r="AT750" s="25">
        <v>1.3333333333333334E-2</v>
      </c>
      <c r="AU750" s="26">
        <v>0.28812353461679774</v>
      </c>
      <c r="AV750" s="30">
        <v>1183.8400000000001</v>
      </c>
      <c r="AW750" s="24">
        <v>0.70350000000000001</v>
      </c>
      <c r="AX750" s="24">
        <v>0.29649999999999999</v>
      </c>
      <c r="AY750" s="24">
        <v>0.98180000000000001</v>
      </c>
      <c r="AZ750" s="24">
        <v>6.1000000000000004E-3</v>
      </c>
      <c r="BA750" s="24">
        <v>0.48270000000000002</v>
      </c>
      <c r="BB750" s="24">
        <v>0.26579999999999998</v>
      </c>
      <c r="BC750" s="24">
        <v>0.16070000000000001</v>
      </c>
      <c r="BD750" s="31">
        <v>4</v>
      </c>
      <c r="BE750" s="23">
        <v>490</v>
      </c>
      <c r="BF750" s="32" t="s">
        <v>3450</v>
      </c>
      <c r="BG750" s="33">
        <v>151.15988499925001</v>
      </c>
      <c r="BH750" s="33">
        <v>-29.465630786296799</v>
      </c>
      <c r="BI750" s="34">
        <f t="shared" si="154"/>
        <v>100</v>
      </c>
      <c r="BJ750" s="34">
        <f t="shared" si="155"/>
        <v>87</v>
      </c>
      <c r="BK750" s="34">
        <f t="shared" si="156"/>
        <v>21</v>
      </c>
      <c r="BL750" s="34">
        <f t="shared" si="157"/>
        <v>5</v>
      </c>
      <c r="BM750" s="34">
        <f t="shared" si="158"/>
        <v>8</v>
      </c>
      <c r="BN750" s="34">
        <f t="shared" si="159"/>
        <v>82</v>
      </c>
      <c r="BO750" s="34">
        <f t="shared" si="160"/>
        <v>30</v>
      </c>
      <c r="BP750" s="34">
        <f t="shared" si="161"/>
        <v>96</v>
      </c>
      <c r="BQ750" s="35">
        <f t="shared" si="162"/>
        <v>100</v>
      </c>
      <c r="BR750" s="34">
        <f t="shared" si="163"/>
        <v>100</v>
      </c>
      <c r="BS750" s="35">
        <f t="shared" si="164"/>
        <v>53</v>
      </c>
      <c r="BT750" s="35">
        <f t="shared" si="165"/>
        <v>100</v>
      </c>
      <c r="BU750" s="35">
        <f t="shared" si="166"/>
        <v>40</v>
      </c>
      <c r="BV750" s="35">
        <f t="shared" si="167"/>
        <v>68</v>
      </c>
    </row>
    <row r="751" spans="2:74" hidden="1" x14ac:dyDescent="0.3">
      <c r="B751" s="6" t="s">
        <v>1085</v>
      </c>
      <c r="C751" s="6">
        <v>123021703</v>
      </c>
      <c r="D751" s="6" t="s">
        <v>1086</v>
      </c>
      <c r="E751" s="6" t="s">
        <v>587</v>
      </c>
      <c r="F751" s="6" t="s">
        <v>2757</v>
      </c>
      <c r="G751" s="6" t="s">
        <v>77</v>
      </c>
      <c r="H751" s="6" t="s">
        <v>78</v>
      </c>
      <c r="I751" s="22">
        <v>1150000</v>
      </c>
      <c r="J751" s="22">
        <v>1179000</v>
      </c>
      <c r="K751" s="22">
        <v>1100000</v>
      </c>
      <c r="L751" s="22">
        <v>1145000</v>
      </c>
      <c r="M751" s="22">
        <v>1170000</v>
      </c>
      <c r="N751" s="22">
        <v>1060000</v>
      </c>
      <c r="O751" s="23">
        <v>35</v>
      </c>
      <c r="P751" s="23">
        <v>35</v>
      </c>
      <c r="Q751" s="23">
        <v>35</v>
      </c>
      <c r="R751" s="22">
        <v>770</v>
      </c>
      <c r="S751" s="22">
        <v>730</v>
      </c>
      <c r="T751" s="24">
        <v>1.7</v>
      </c>
      <c r="U751" s="24">
        <v>0</v>
      </c>
      <c r="V751" s="24">
        <v>1.7</v>
      </c>
      <c r="W751" s="24">
        <v>1.6</v>
      </c>
      <c r="X751" s="25">
        <v>3.4817391304347828E-2</v>
      </c>
      <c r="Y751" s="24">
        <v>9.1</v>
      </c>
      <c r="Z751" s="24">
        <v>-3.4000000000000004</v>
      </c>
      <c r="AA751" s="24">
        <v>12.5</v>
      </c>
      <c r="AB751" s="24">
        <v>13.6</v>
      </c>
      <c r="AC751" s="26">
        <v>0.28210915059499386</v>
      </c>
      <c r="AD751" s="24">
        <v>8.102535544062011</v>
      </c>
      <c r="AE751" s="6">
        <v>576</v>
      </c>
      <c r="AF751" s="6">
        <v>471</v>
      </c>
      <c r="AG751" s="6">
        <v>331</v>
      </c>
      <c r="AH751" s="27">
        <v>4.2693125442948263</v>
      </c>
      <c r="AI751" s="28">
        <v>925000</v>
      </c>
      <c r="AJ751" s="28">
        <v>870000</v>
      </c>
      <c r="AK751" s="28">
        <v>800000</v>
      </c>
      <c r="AL751" s="29">
        <v>6.3218390804597707E-2</v>
      </c>
      <c r="AM751" s="29">
        <v>0.15625</v>
      </c>
      <c r="AN751" s="6">
        <v>2.5</v>
      </c>
      <c r="AO751" s="27">
        <v>-0.29999999999999982</v>
      </c>
      <c r="AP751" s="6">
        <v>2.8</v>
      </c>
      <c r="AQ751" s="26">
        <v>8.8775510204081629E-2</v>
      </c>
      <c r="AR751" s="28">
        <v>630</v>
      </c>
      <c r="AS751" s="28">
        <v>580</v>
      </c>
      <c r="AT751" s="25">
        <v>8.6206896551724144E-2</v>
      </c>
      <c r="AU751" s="26">
        <v>0.10753928603766105</v>
      </c>
      <c r="AV751" s="30">
        <v>2729.44</v>
      </c>
      <c r="AW751" s="24">
        <v>0.87639999999999996</v>
      </c>
      <c r="AX751" s="24">
        <v>0.1236</v>
      </c>
      <c r="AY751" s="24">
        <v>0.85619999999999996</v>
      </c>
      <c r="AZ751" s="24">
        <v>7.8E-2</v>
      </c>
      <c r="BA751" s="24">
        <v>0.1125</v>
      </c>
      <c r="BB751" s="24">
        <v>0.59860000000000002</v>
      </c>
      <c r="BC751" s="24">
        <v>0.23630000000000001</v>
      </c>
      <c r="BD751" s="31">
        <v>10</v>
      </c>
      <c r="BE751" s="23">
        <v>37</v>
      </c>
      <c r="BF751" s="32" t="s">
        <v>3451</v>
      </c>
      <c r="BG751" s="33">
        <v>150.833151041555</v>
      </c>
      <c r="BH751" s="33">
        <v>-33.984315823705998</v>
      </c>
      <c r="BI751" s="34">
        <f t="shared" si="154"/>
        <v>88</v>
      </c>
      <c r="BJ751" s="34">
        <f t="shared" si="155"/>
        <v>75</v>
      </c>
      <c r="BK751" s="34">
        <f t="shared" si="156"/>
        <v>72</v>
      </c>
      <c r="BL751" s="34">
        <f t="shared" si="157"/>
        <v>65</v>
      </c>
      <c r="BM751" s="34">
        <f t="shared" si="158"/>
        <v>32</v>
      </c>
      <c r="BN751" s="34">
        <f t="shared" si="159"/>
        <v>100</v>
      </c>
      <c r="BO751" s="34">
        <f t="shared" si="160"/>
        <v>100</v>
      </c>
      <c r="BP751" s="34">
        <f t="shared" si="161"/>
        <v>15</v>
      </c>
      <c r="BQ751" s="35">
        <f t="shared" si="162"/>
        <v>66</v>
      </c>
      <c r="BR751" s="34">
        <f t="shared" si="163"/>
        <v>69</v>
      </c>
      <c r="BS751" s="35">
        <f t="shared" si="164"/>
        <v>79</v>
      </c>
      <c r="BT751" s="35">
        <f t="shared" si="165"/>
        <v>1</v>
      </c>
      <c r="BU751" s="35">
        <f t="shared" si="166"/>
        <v>100</v>
      </c>
      <c r="BV751" s="35">
        <f t="shared" si="167"/>
        <v>68</v>
      </c>
    </row>
    <row r="752" spans="2:74" hidden="1" x14ac:dyDescent="0.3">
      <c r="B752" s="6" t="s">
        <v>1087</v>
      </c>
      <c r="C752" s="6">
        <v>311031318</v>
      </c>
      <c r="D752" s="6" t="s">
        <v>1088</v>
      </c>
      <c r="E752" s="6" t="s">
        <v>611</v>
      </c>
      <c r="F752" s="6" t="s">
        <v>2780</v>
      </c>
      <c r="G752" s="6" t="s">
        <v>97</v>
      </c>
      <c r="H752" s="6" t="s">
        <v>78</v>
      </c>
      <c r="I752" s="22">
        <v>1165000</v>
      </c>
      <c r="J752" s="22">
        <v>1122000</v>
      </c>
      <c r="K752" s="22">
        <v>1000000</v>
      </c>
      <c r="L752" s="22">
        <v>1170000</v>
      </c>
      <c r="M752" s="22">
        <v>1120000</v>
      </c>
      <c r="N752" s="22">
        <v>1005000</v>
      </c>
      <c r="O752" s="23">
        <v>33</v>
      </c>
      <c r="P752" s="23">
        <v>39</v>
      </c>
      <c r="Q752" s="23">
        <v>45</v>
      </c>
      <c r="R752" s="22">
        <v>850</v>
      </c>
      <c r="S752" s="22">
        <v>840</v>
      </c>
      <c r="T752" s="24">
        <v>1.9</v>
      </c>
      <c r="U752" s="24">
        <v>-0.20000000000000018</v>
      </c>
      <c r="V752" s="24">
        <v>2.1</v>
      </c>
      <c r="W752" s="24">
        <v>1.9</v>
      </c>
      <c r="X752" s="25">
        <v>3.793991416309013E-2</v>
      </c>
      <c r="Y752" s="24">
        <v>0.9</v>
      </c>
      <c r="Z752" s="24">
        <v>-0.29999999999999993</v>
      </c>
      <c r="AA752" s="24">
        <v>1.2</v>
      </c>
      <c r="AB752" s="24">
        <v>1.1000000000000001</v>
      </c>
      <c r="AC752" s="26">
        <v>0.34047939498814328</v>
      </c>
      <c r="AD752" s="24">
        <v>8.974174098669387</v>
      </c>
      <c r="AE752" s="6">
        <v>443</v>
      </c>
      <c r="AF752" s="6">
        <v>444</v>
      </c>
      <c r="AG752" s="6">
        <v>246</v>
      </c>
      <c r="AH752" s="27">
        <v>5.9661781285231115</v>
      </c>
      <c r="AI752" s="28">
        <v>770000</v>
      </c>
      <c r="AJ752" s="28">
        <v>688000</v>
      </c>
      <c r="AK752" s="28">
        <v>599500</v>
      </c>
      <c r="AL752" s="29">
        <v>0.11918604651162791</v>
      </c>
      <c r="AM752" s="29">
        <v>0.28440366972477066</v>
      </c>
      <c r="AN752" s="6">
        <v>2.7</v>
      </c>
      <c r="AO752" s="27">
        <v>-0.19999999999999973</v>
      </c>
      <c r="AP752" s="6">
        <v>2.9</v>
      </c>
      <c r="AQ752" s="26">
        <v>0.12343126586869786</v>
      </c>
      <c r="AR752" s="28">
        <v>580</v>
      </c>
      <c r="AS752" s="28">
        <v>550</v>
      </c>
      <c r="AT752" s="25">
        <v>5.4545454545454543E-2</v>
      </c>
      <c r="AU752" s="26">
        <v>0.39657843877805721</v>
      </c>
      <c r="AV752" s="30">
        <v>2496.48</v>
      </c>
      <c r="AW752" s="24">
        <v>0.86580000000000001</v>
      </c>
      <c r="AX752" s="24">
        <v>0.13420000000000001</v>
      </c>
      <c r="AY752" s="24">
        <v>0.9919</v>
      </c>
      <c r="AZ752" s="24">
        <v>0</v>
      </c>
      <c r="BA752" s="24">
        <v>0.35680000000000001</v>
      </c>
      <c r="BB752" s="24">
        <v>0.51939999999999997</v>
      </c>
      <c r="BC752" s="24">
        <v>9.9599999999999994E-2</v>
      </c>
      <c r="BD752" s="31">
        <v>3.5</v>
      </c>
      <c r="BE752" s="23">
        <v>29</v>
      </c>
      <c r="BF752" s="32" t="s">
        <v>3452</v>
      </c>
      <c r="BG752" s="33">
        <v>153.035621818187</v>
      </c>
      <c r="BH752" s="33">
        <v>-27.738443467679598</v>
      </c>
      <c r="BI752" s="34">
        <f t="shared" si="154"/>
        <v>85</v>
      </c>
      <c r="BJ752" s="34">
        <f t="shared" si="155"/>
        <v>72</v>
      </c>
      <c r="BK752" s="34">
        <f t="shared" si="156"/>
        <v>51</v>
      </c>
      <c r="BL752" s="34">
        <f t="shared" si="157"/>
        <v>1</v>
      </c>
      <c r="BM752" s="34">
        <f t="shared" si="158"/>
        <v>60</v>
      </c>
      <c r="BN752" s="34">
        <f t="shared" si="159"/>
        <v>100</v>
      </c>
      <c r="BO752" s="34">
        <f t="shared" si="160"/>
        <v>100</v>
      </c>
      <c r="BP752" s="34">
        <f t="shared" si="161"/>
        <v>68</v>
      </c>
      <c r="BQ752" s="35">
        <f t="shared" si="162"/>
        <v>77</v>
      </c>
      <c r="BR752" s="34">
        <f t="shared" si="163"/>
        <v>61</v>
      </c>
      <c r="BS752" s="35">
        <f t="shared" si="164"/>
        <v>40</v>
      </c>
      <c r="BT752" s="35">
        <f t="shared" si="165"/>
        <v>100</v>
      </c>
      <c r="BU752" s="35">
        <f t="shared" si="166"/>
        <v>35</v>
      </c>
      <c r="BV752" s="35">
        <f t="shared" si="167"/>
        <v>68</v>
      </c>
    </row>
    <row r="753" spans="2:74" hidden="1" x14ac:dyDescent="0.3">
      <c r="B753" s="6" t="s">
        <v>1089</v>
      </c>
      <c r="C753" s="6">
        <v>401071023</v>
      </c>
      <c r="D753" s="6" t="s">
        <v>1090</v>
      </c>
      <c r="E753" s="6" t="s">
        <v>343</v>
      </c>
      <c r="F753" s="6" t="s">
        <v>2379</v>
      </c>
      <c r="G753" s="6" t="s">
        <v>82</v>
      </c>
      <c r="H753" s="6" t="s">
        <v>78</v>
      </c>
      <c r="I753" s="22">
        <v>1350000</v>
      </c>
      <c r="J753" s="22">
        <v>1350000</v>
      </c>
      <c r="K753" s="22">
        <v>1458000</v>
      </c>
      <c r="L753" s="22">
        <v>1400000</v>
      </c>
      <c r="M753" s="22">
        <v>1400000</v>
      </c>
      <c r="N753" s="22">
        <v>1420000</v>
      </c>
      <c r="O753" s="23">
        <v>17</v>
      </c>
      <c r="P753" s="23">
        <v>18</v>
      </c>
      <c r="Q753" s="23">
        <v>20</v>
      </c>
      <c r="R753" s="22">
        <v>700</v>
      </c>
      <c r="S753" s="22">
        <v>650</v>
      </c>
      <c r="T753" s="24">
        <v>2.2000000000000002</v>
      </c>
      <c r="U753" s="24">
        <v>0.10000000000000009</v>
      </c>
      <c r="V753" s="24">
        <v>2.1</v>
      </c>
      <c r="W753" s="24">
        <v>2.5</v>
      </c>
      <c r="X753" s="25">
        <v>2.6962962962962963E-2</v>
      </c>
      <c r="Y753" s="24">
        <v>2</v>
      </c>
      <c r="Z753" s="24">
        <v>-0.70000000000000018</v>
      </c>
      <c r="AA753" s="24">
        <v>2.7</v>
      </c>
      <c r="AB753" s="24">
        <v>3.1</v>
      </c>
      <c r="AC753" s="26">
        <v>0.31234382808595695</v>
      </c>
      <c r="AD753" s="24">
        <v>11.584180437253899</v>
      </c>
      <c r="AE753" s="6">
        <v>74</v>
      </c>
      <c r="AF753" s="6">
        <v>86</v>
      </c>
      <c r="AG753" s="6">
        <v>45</v>
      </c>
      <c r="AH753" s="27">
        <v>3.6842105263157894</v>
      </c>
      <c r="AI753" s="28">
        <v>1500000</v>
      </c>
      <c r="AJ753" s="28">
        <v>1385000</v>
      </c>
      <c r="AK753" s="28">
        <v>1200000</v>
      </c>
      <c r="AL753" s="29">
        <v>8.3032490974729242E-2</v>
      </c>
      <c r="AM753" s="29">
        <v>0.25</v>
      </c>
      <c r="AN753" s="6">
        <v>2.4</v>
      </c>
      <c r="AO753" s="27">
        <v>-0.20000000000000018</v>
      </c>
      <c r="AP753" s="6">
        <v>2.6</v>
      </c>
      <c r="AQ753" s="26">
        <v>9.1082802547770708E-2</v>
      </c>
      <c r="AR753" s="28">
        <v>750</v>
      </c>
      <c r="AS753" s="28">
        <v>675</v>
      </c>
      <c r="AT753" s="25">
        <v>0.1111111111111111</v>
      </c>
      <c r="AU753" s="26">
        <v>0.26173772903250148</v>
      </c>
      <c r="AV753" s="30">
        <v>2241.1200000000003</v>
      </c>
      <c r="AW753" s="24">
        <v>0.65359999999999996</v>
      </c>
      <c r="AX753" s="24">
        <v>0.34639999999999999</v>
      </c>
      <c r="AY753" s="24">
        <v>0.61199999999999999</v>
      </c>
      <c r="AZ753" s="24">
        <v>0.1104</v>
      </c>
      <c r="BA753" s="24">
        <v>0.36220000000000002</v>
      </c>
      <c r="BB753" s="24">
        <v>0.29580000000000001</v>
      </c>
      <c r="BC753" s="24">
        <v>0.31580000000000003</v>
      </c>
      <c r="BD753" s="31">
        <v>8</v>
      </c>
      <c r="BE753" s="23">
        <v>4</v>
      </c>
      <c r="BF753" s="32" t="s">
        <v>3453</v>
      </c>
      <c r="BG753" s="33">
        <v>138.59002845010201</v>
      </c>
      <c r="BH753" s="33">
        <v>-34.9562166882884</v>
      </c>
      <c r="BI753" s="34">
        <f t="shared" si="154"/>
        <v>80</v>
      </c>
      <c r="BJ753" s="34">
        <f t="shared" si="155"/>
        <v>77</v>
      </c>
      <c r="BK753" s="34">
        <f t="shared" si="156"/>
        <v>79</v>
      </c>
      <c r="BL753" s="34">
        <f t="shared" si="157"/>
        <v>14</v>
      </c>
      <c r="BM753" s="34">
        <f t="shared" si="158"/>
        <v>42</v>
      </c>
      <c r="BN753" s="34">
        <f t="shared" si="159"/>
        <v>100</v>
      </c>
      <c r="BO753" s="34">
        <f t="shared" si="160"/>
        <v>100</v>
      </c>
      <c r="BP753" s="34">
        <f t="shared" si="161"/>
        <v>70</v>
      </c>
      <c r="BQ753" s="35">
        <f t="shared" si="162"/>
        <v>40</v>
      </c>
      <c r="BR753" s="34">
        <f t="shared" si="163"/>
        <v>35</v>
      </c>
      <c r="BS753" s="35">
        <f t="shared" si="164"/>
        <v>59</v>
      </c>
      <c r="BT753" s="35">
        <f t="shared" si="165"/>
        <v>84</v>
      </c>
      <c r="BU753" s="35">
        <f t="shared" si="166"/>
        <v>80</v>
      </c>
      <c r="BV753" s="35">
        <f t="shared" si="167"/>
        <v>68</v>
      </c>
    </row>
    <row r="754" spans="2:74" hidden="1" x14ac:dyDescent="0.3">
      <c r="B754" s="6" t="s">
        <v>1091</v>
      </c>
      <c r="C754" s="6">
        <v>405041125</v>
      </c>
      <c r="D754" s="6" t="s">
        <v>211</v>
      </c>
      <c r="E754" s="6" t="s">
        <v>113</v>
      </c>
      <c r="F754" s="6" t="s">
        <v>2692</v>
      </c>
      <c r="G754" s="6" t="s">
        <v>82</v>
      </c>
      <c r="H754" s="6" t="s">
        <v>78</v>
      </c>
      <c r="I754" s="22">
        <v>557750</v>
      </c>
      <c r="J754" s="22">
        <v>563500</v>
      </c>
      <c r="K754" s="22">
        <v>535986</v>
      </c>
      <c r="L754" s="22">
        <v>485000</v>
      </c>
      <c r="M754" s="22">
        <v>485000</v>
      </c>
      <c r="N754" s="22">
        <v>414000</v>
      </c>
      <c r="O754" s="23">
        <v>41</v>
      </c>
      <c r="P754" s="23">
        <v>43</v>
      </c>
      <c r="Q754" s="23">
        <v>50</v>
      </c>
      <c r="R754" s="22">
        <v>450</v>
      </c>
      <c r="S754" s="22">
        <v>380</v>
      </c>
      <c r="T754" s="24">
        <v>2.2000000000000002</v>
      </c>
      <c r="U754" s="24">
        <v>0</v>
      </c>
      <c r="V754" s="24">
        <v>2.2000000000000002</v>
      </c>
      <c r="W754" s="24">
        <v>2.4</v>
      </c>
      <c r="X754" s="25">
        <v>4.195428059166293E-2</v>
      </c>
      <c r="Y754" s="24">
        <v>0.4</v>
      </c>
      <c r="Z754" s="24">
        <v>-0.29999999999999993</v>
      </c>
      <c r="AA754" s="24">
        <v>0.7</v>
      </c>
      <c r="AB754" s="24">
        <v>0.8</v>
      </c>
      <c r="AC754" s="26">
        <v>0.41635825314581787</v>
      </c>
      <c r="AD754" s="24">
        <v>9.9240946876957228</v>
      </c>
      <c r="AE754" s="6">
        <v>170</v>
      </c>
      <c r="AF754" s="6">
        <v>165</v>
      </c>
      <c r="AG754" s="6">
        <v>144</v>
      </c>
      <c r="AH754" s="27">
        <v>3.3096446700507616</v>
      </c>
      <c r="AI754" s="28">
        <v>451000</v>
      </c>
      <c r="AJ754" s="28">
        <v>389000</v>
      </c>
      <c r="AK754" s="28">
        <v>360000</v>
      </c>
      <c r="AL754" s="29">
        <v>0.15938303341902313</v>
      </c>
      <c r="AM754" s="29">
        <v>0.25277777777777777</v>
      </c>
      <c r="AN754" s="6">
        <v>2</v>
      </c>
      <c r="AO754" s="27">
        <v>0</v>
      </c>
      <c r="AP754" s="6">
        <v>2</v>
      </c>
      <c r="AQ754" s="26">
        <v>6.5808823529411767E-2</v>
      </c>
      <c r="AR754" s="28">
        <v>400</v>
      </c>
      <c r="AS754" s="28">
        <v>380</v>
      </c>
      <c r="AT754" s="25">
        <v>5.2631578947368418E-2</v>
      </c>
      <c r="AU754" s="26">
        <v>0.43005657459630409</v>
      </c>
      <c r="AV754" s="30">
        <v>1080.8000000000002</v>
      </c>
      <c r="AW754" s="24">
        <v>0.66249999999999998</v>
      </c>
      <c r="AX754" s="24">
        <v>0.33750000000000002</v>
      </c>
      <c r="AY754" s="24">
        <v>0.91159999999999997</v>
      </c>
      <c r="AZ754" s="24">
        <v>7.2300000000000003E-2</v>
      </c>
      <c r="BA754" s="24">
        <v>0.50719999999999998</v>
      </c>
      <c r="BB754" s="24">
        <v>0.25130000000000002</v>
      </c>
      <c r="BC754" s="24">
        <v>0.18759999999999999</v>
      </c>
      <c r="BD754" s="31">
        <v>2.5</v>
      </c>
      <c r="BE754" s="23">
        <v>129</v>
      </c>
      <c r="BF754" s="32" t="s">
        <v>3454</v>
      </c>
      <c r="BG754" s="33">
        <v>137.685601361652</v>
      </c>
      <c r="BH754" s="33">
        <v>-34.038645317224002</v>
      </c>
      <c r="BI754" s="34">
        <f t="shared" si="154"/>
        <v>80</v>
      </c>
      <c r="BJ754" s="34">
        <f t="shared" si="155"/>
        <v>84</v>
      </c>
      <c r="BK754" s="34">
        <f t="shared" si="156"/>
        <v>84</v>
      </c>
      <c r="BL754" s="34">
        <f t="shared" si="157"/>
        <v>1</v>
      </c>
      <c r="BM754" s="34">
        <f t="shared" si="158"/>
        <v>80</v>
      </c>
      <c r="BN754" s="34">
        <f t="shared" si="159"/>
        <v>86</v>
      </c>
      <c r="BO754" s="34">
        <f t="shared" si="160"/>
        <v>81</v>
      </c>
      <c r="BP754" s="34">
        <f t="shared" si="161"/>
        <v>100</v>
      </c>
      <c r="BQ754" s="35">
        <f t="shared" si="162"/>
        <v>90</v>
      </c>
      <c r="BR754" s="34">
        <f t="shared" si="163"/>
        <v>51</v>
      </c>
      <c r="BS754" s="35">
        <f t="shared" si="164"/>
        <v>1</v>
      </c>
      <c r="BT754" s="35">
        <f t="shared" si="165"/>
        <v>100</v>
      </c>
      <c r="BU754" s="35">
        <f t="shared" si="166"/>
        <v>25</v>
      </c>
      <c r="BV754" s="35">
        <f t="shared" si="167"/>
        <v>68</v>
      </c>
    </row>
    <row r="755" spans="2:74" hidden="1" x14ac:dyDescent="0.3">
      <c r="B755" s="6" t="s">
        <v>1092</v>
      </c>
      <c r="C755" s="6">
        <v>119011355</v>
      </c>
      <c r="D755" s="6" t="s">
        <v>1093</v>
      </c>
      <c r="E755" s="6" t="s">
        <v>1094</v>
      </c>
      <c r="F755" s="6" t="s">
        <v>2757</v>
      </c>
      <c r="G755" s="6" t="s">
        <v>77</v>
      </c>
      <c r="H755" s="6" t="s">
        <v>78</v>
      </c>
      <c r="I755" s="22">
        <v>1222000</v>
      </c>
      <c r="J755" s="22">
        <v>1250000</v>
      </c>
      <c r="K755" s="22">
        <v>1300000</v>
      </c>
      <c r="L755" s="22">
        <v>1300000</v>
      </c>
      <c r="M755" s="22">
        <v>1700000</v>
      </c>
      <c r="N755" s="22">
        <v>1350000</v>
      </c>
      <c r="O755" s="23">
        <v>26</v>
      </c>
      <c r="P755" s="23">
        <v>26</v>
      </c>
      <c r="Q755" s="23">
        <v>26</v>
      </c>
      <c r="R755" s="22">
        <v>930</v>
      </c>
      <c r="S755" s="22">
        <v>900</v>
      </c>
      <c r="T755" s="24">
        <v>1.1000000000000001</v>
      </c>
      <c r="U755" s="24">
        <v>-9.9999999999999867E-2</v>
      </c>
      <c r="V755" s="24">
        <v>1.2</v>
      </c>
      <c r="W755" s="24">
        <v>1.2</v>
      </c>
      <c r="X755" s="25">
        <v>3.9574468085106382E-2</v>
      </c>
      <c r="Y755" s="24">
        <v>2.6</v>
      </c>
      <c r="Z755" s="24">
        <v>-0.10000000000000009</v>
      </c>
      <c r="AA755" s="24">
        <v>2.7</v>
      </c>
      <c r="AB755" s="24">
        <v>1.5</v>
      </c>
      <c r="AC755" s="26">
        <v>0.37437202112585338</v>
      </c>
      <c r="AD755" s="24">
        <v>9.4599381682339292</v>
      </c>
      <c r="AE755" s="6">
        <v>262</v>
      </c>
      <c r="AF755" s="6">
        <v>267</v>
      </c>
      <c r="AG755" s="6">
        <v>215</v>
      </c>
      <c r="AH755" s="27">
        <v>2.546938775510204</v>
      </c>
      <c r="AI755" s="28">
        <v>1485000</v>
      </c>
      <c r="AJ755" s="28">
        <v>1337000</v>
      </c>
      <c r="AK755" s="28">
        <v>1220000</v>
      </c>
      <c r="AL755" s="29">
        <v>0.11069558713537771</v>
      </c>
      <c r="AM755" s="29">
        <v>0.21721311475409835</v>
      </c>
      <c r="AN755" s="6">
        <v>2.4</v>
      </c>
      <c r="AO755" s="27">
        <v>-0.20000000000000018</v>
      </c>
      <c r="AP755" s="6">
        <v>2.6</v>
      </c>
      <c r="AQ755" s="26">
        <v>8.9171974522293002E-2</v>
      </c>
      <c r="AR755" s="28">
        <v>850</v>
      </c>
      <c r="AS755" s="28">
        <v>800</v>
      </c>
      <c r="AT755" s="25">
        <v>6.25E-2</v>
      </c>
      <c r="AU755" s="26">
        <v>0.24729714464786345</v>
      </c>
      <c r="AV755" s="30">
        <v>2484.1600000000003</v>
      </c>
      <c r="AW755" s="24">
        <v>0.83179999999999998</v>
      </c>
      <c r="AX755" s="24">
        <v>0.16819999999999999</v>
      </c>
      <c r="AY755" s="24">
        <v>0.45960000000000001</v>
      </c>
      <c r="AZ755" s="24">
        <v>0.10390000000000001</v>
      </c>
      <c r="BA755" s="24">
        <v>0.1062</v>
      </c>
      <c r="BB755" s="24">
        <v>0.48270000000000002</v>
      </c>
      <c r="BC755" s="24">
        <v>0.40649999999999997</v>
      </c>
      <c r="BD755" s="31">
        <v>8</v>
      </c>
      <c r="BE755" s="23">
        <v>16</v>
      </c>
      <c r="BF755" s="32" t="s">
        <v>3455</v>
      </c>
      <c r="BG755" s="33">
        <v>151.04134639987399</v>
      </c>
      <c r="BH755" s="33">
        <v>-33.892433076153203</v>
      </c>
      <c r="BI755" s="34">
        <f t="shared" si="154"/>
        <v>98</v>
      </c>
      <c r="BJ755" s="34">
        <f t="shared" si="155"/>
        <v>77</v>
      </c>
      <c r="BK755" s="34">
        <f t="shared" si="156"/>
        <v>93</v>
      </c>
      <c r="BL755" s="34">
        <f t="shared" si="157"/>
        <v>18</v>
      </c>
      <c r="BM755" s="34">
        <f t="shared" si="158"/>
        <v>56</v>
      </c>
      <c r="BN755" s="34">
        <f t="shared" si="159"/>
        <v>100</v>
      </c>
      <c r="BO755" s="34">
        <f t="shared" si="160"/>
        <v>100</v>
      </c>
      <c r="BP755" s="34">
        <f t="shared" si="161"/>
        <v>13</v>
      </c>
      <c r="BQ755" s="35">
        <f t="shared" si="162"/>
        <v>82</v>
      </c>
      <c r="BR755" s="34">
        <f t="shared" si="163"/>
        <v>56</v>
      </c>
      <c r="BS755" s="35">
        <f t="shared" si="164"/>
        <v>18</v>
      </c>
      <c r="BT755" s="35">
        <f t="shared" si="165"/>
        <v>74</v>
      </c>
      <c r="BU755" s="35">
        <f t="shared" si="166"/>
        <v>80</v>
      </c>
      <c r="BV755" s="35">
        <f t="shared" si="167"/>
        <v>68</v>
      </c>
    </row>
    <row r="756" spans="2:74" hidden="1" x14ac:dyDescent="0.3">
      <c r="B756" s="6" t="s">
        <v>1095</v>
      </c>
      <c r="C756" s="6">
        <v>204011054</v>
      </c>
      <c r="D756" s="6" t="s">
        <v>606</v>
      </c>
      <c r="E756" s="6" t="s">
        <v>261</v>
      </c>
      <c r="F756" s="6" t="s">
        <v>2708</v>
      </c>
      <c r="G756" s="6" t="s">
        <v>86</v>
      </c>
      <c r="H756" s="6" t="s">
        <v>78</v>
      </c>
      <c r="I756" s="22">
        <v>645253</v>
      </c>
      <c r="J756" s="22">
        <v>630000</v>
      </c>
      <c r="K756" s="22">
        <v>670000</v>
      </c>
      <c r="L756" s="22">
        <v>570000</v>
      </c>
      <c r="M756" s="22">
        <v>640000</v>
      </c>
      <c r="N756" s="22">
        <v>680000</v>
      </c>
      <c r="O756" s="23">
        <v>73</v>
      </c>
      <c r="P756" s="23">
        <v>79</v>
      </c>
      <c r="Q756" s="23">
        <v>55</v>
      </c>
      <c r="R756" s="22">
        <v>430</v>
      </c>
      <c r="S756" s="22">
        <v>420</v>
      </c>
      <c r="T756" s="24">
        <v>2.1</v>
      </c>
      <c r="U756" s="24">
        <v>-0.10000000000000009</v>
      </c>
      <c r="V756" s="24">
        <v>2.2000000000000002</v>
      </c>
      <c r="W756" s="24">
        <v>2.4</v>
      </c>
      <c r="X756" s="25">
        <v>3.4653074065521587E-2</v>
      </c>
      <c r="Y756" s="24">
        <v>0.6</v>
      </c>
      <c r="Z756" s="24">
        <v>-0.30000000000000004</v>
      </c>
      <c r="AA756" s="24">
        <v>0.9</v>
      </c>
      <c r="AB756" s="24">
        <v>0.9</v>
      </c>
      <c r="AC756" s="26">
        <v>0.3382630585273757</v>
      </c>
      <c r="AD756" s="24">
        <v>9.7614156218231098</v>
      </c>
      <c r="AE756" s="6">
        <v>734</v>
      </c>
      <c r="AF756" s="6">
        <v>750</v>
      </c>
      <c r="AG756" s="6">
        <v>530</v>
      </c>
      <c r="AH756" s="27">
        <v>12.577903682719546</v>
      </c>
      <c r="AI756" s="28">
        <v>580000</v>
      </c>
      <c r="AJ756" s="28">
        <v>580000</v>
      </c>
      <c r="AK756" s="28">
        <v>599999</v>
      </c>
      <c r="AL756" s="29">
        <v>0</v>
      </c>
      <c r="AM756" s="29">
        <v>-3.3331722219537036E-2</v>
      </c>
      <c r="AN756" s="6">
        <v>2.1</v>
      </c>
      <c r="AO756" s="27">
        <v>-0.10000000000000009</v>
      </c>
      <c r="AP756" s="6">
        <v>2.2000000000000002</v>
      </c>
      <c r="AQ756" s="26">
        <v>0.10714285714285714</v>
      </c>
      <c r="AR756" s="28">
        <v>480</v>
      </c>
      <c r="AS756" s="28">
        <v>450</v>
      </c>
      <c r="AT756" s="25">
        <v>6.6666666666666666E-2</v>
      </c>
      <c r="AU756" s="26">
        <v>8.4704039839075262E-2</v>
      </c>
      <c r="AV756" s="30">
        <v>1271.2</v>
      </c>
      <c r="AW756" s="24">
        <v>0.62690000000000001</v>
      </c>
      <c r="AX756" s="24">
        <v>0.37309999999999999</v>
      </c>
      <c r="AY756" s="24">
        <v>0.92300000000000004</v>
      </c>
      <c r="AZ756" s="24">
        <v>3.0700000000000002E-2</v>
      </c>
      <c r="BA756" s="24">
        <v>0.51259999999999994</v>
      </c>
      <c r="BB756" s="24">
        <v>0.27160000000000001</v>
      </c>
      <c r="BC756" s="24">
        <v>0.17660000000000001</v>
      </c>
      <c r="BD756" s="31">
        <v>3.5</v>
      </c>
      <c r="BE756" s="23">
        <v>97</v>
      </c>
      <c r="BF756" s="32" t="s">
        <v>3456</v>
      </c>
      <c r="BG756" s="33">
        <v>145.83504120048201</v>
      </c>
      <c r="BH756" s="33">
        <v>-37.2819968952941</v>
      </c>
      <c r="BI756" s="34">
        <f t="shared" si="154"/>
        <v>82</v>
      </c>
      <c r="BJ756" s="34">
        <f t="shared" si="155"/>
        <v>82</v>
      </c>
      <c r="BK756" s="34">
        <f t="shared" si="156"/>
        <v>1</v>
      </c>
      <c r="BL756" s="34">
        <f t="shared" si="157"/>
        <v>72</v>
      </c>
      <c r="BM756" s="34">
        <f t="shared" si="158"/>
        <v>1</v>
      </c>
      <c r="BN756" s="34">
        <f t="shared" si="159"/>
        <v>100</v>
      </c>
      <c r="BO756" s="34">
        <f t="shared" si="160"/>
        <v>87</v>
      </c>
      <c r="BP756" s="34">
        <f t="shared" si="161"/>
        <v>100</v>
      </c>
      <c r="BQ756" s="35">
        <f t="shared" si="162"/>
        <v>66</v>
      </c>
      <c r="BR756" s="34">
        <f t="shared" si="163"/>
        <v>53</v>
      </c>
      <c r="BS756" s="35">
        <f t="shared" si="164"/>
        <v>42</v>
      </c>
      <c r="BT756" s="35">
        <f t="shared" si="165"/>
        <v>100</v>
      </c>
      <c r="BU756" s="35">
        <f t="shared" si="166"/>
        <v>35</v>
      </c>
      <c r="BV756" s="35">
        <f t="shared" si="167"/>
        <v>68</v>
      </c>
    </row>
    <row r="757" spans="2:74" hidden="1" x14ac:dyDescent="0.3">
      <c r="B757" s="6" t="s">
        <v>1096</v>
      </c>
      <c r="C757" s="6">
        <v>204011057</v>
      </c>
      <c r="D757" s="6" t="s">
        <v>606</v>
      </c>
      <c r="E757" s="6" t="s">
        <v>261</v>
      </c>
      <c r="F757" s="6" t="s">
        <v>2708</v>
      </c>
      <c r="G757" s="6" t="s">
        <v>86</v>
      </c>
      <c r="H757" s="6" t="s">
        <v>78</v>
      </c>
      <c r="I757" s="22">
        <v>780000</v>
      </c>
      <c r="J757" s="22">
        <v>770000</v>
      </c>
      <c r="K757" s="22">
        <v>770000</v>
      </c>
      <c r="L757" s="22">
        <v>750000</v>
      </c>
      <c r="M757" s="22">
        <v>640000</v>
      </c>
      <c r="N757" s="22">
        <v>660000</v>
      </c>
      <c r="O757" s="23">
        <v>115</v>
      </c>
      <c r="P757" s="23">
        <v>117</v>
      </c>
      <c r="Q757" s="23">
        <v>89</v>
      </c>
      <c r="R757" s="22">
        <v>550</v>
      </c>
      <c r="S757" s="22">
        <v>500</v>
      </c>
      <c r="T757" s="24">
        <v>1.5</v>
      </c>
      <c r="U757" s="24">
        <v>0</v>
      </c>
      <c r="V757" s="24">
        <v>1.5</v>
      </c>
      <c r="W757" s="24">
        <v>1.9</v>
      </c>
      <c r="X757" s="25">
        <v>3.6666666666666667E-2</v>
      </c>
      <c r="Y757" s="24">
        <v>0.9</v>
      </c>
      <c r="Z757" s="24">
        <v>-0.29999999999999993</v>
      </c>
      <c r="AA757" s="24">
        <v>1.2</v>
      </c>
      <c r="AB757" s="24">
        <v>1.3</v>
      </c>
      <c r="AC757" s="26">
        <v>0.36894923258559614</v>
      </c>
      <c r="AD757" s="24">
        <v>10.062251797788985</v>
      </c>
      <c r="AE757" s="6">
        <v>734</v>
      </c>
      <c r="AF757" s="6">
        <v>750</v>
      </c>
      <c r="AG757" s="6">
        <v>530</v>
      </c>
      <c r="AH757" s="27">
        <v>12.577903682719546</v>
      </c>
      <c r="AI757" s="28">
        <v>580000</v>
      </c>
      <c r="AJ757" s="28">
        <v>580000</v>
      </c>
      <c r="AK757" s="28">
        <v>599999</v>
      </c>
      <c r="AL757" s="29">
        <v>0</v>
      </c>
      <c r="AM757" s="29">
        <v>-3.3331722219537036E-2</v>
      </c>
      <c r="AN757" s="6">
        <v>2.1</v>
      </c>
      <c r="AO757" s="27">
        <v>-0.10000000000000009</v>
      </c>
      <c r="AP757" s="6">
        <v>2.2000000000000002</v>
      </c>
      <c r="AQ757" s="26">
        <v>0.10714285714285714</v>
      </c>
      <c r="AR757" s="28">
        <v>480</v>
      </c>
      <c r="AS757" s="28">
        <v>450</v>
      </c>
      <c r="AT757" s="25">
        <v>6.6666666666666666E-2</v>
      </c>
      <c r="AU757" s="26">
        <v>8.4704039839075262E-2</v>
      </c>
      <c r="AV757" s="30">
        <v>1490.7200000000003</v>
      </c>
      <c r="AW757" s="24">
        <v>0.68049999999999999</v>
      </c>
      <c r="AX757" s="24">
        <v>0.31950000000000001</v>
      </c>
      <c r="AY757" s="24">
        <v>0.94620000000000004</v>
      </c>
      <c r="AZ757" s="24">
        <v>3.27E-2</v>
      </c>
      <c r="BA757" s="24">
        <v>0.46829999999999999</v>
      </c>
      <c r="BB757" s="24">
        <v>0.31559999999999999</v>
      </c>
      <c r="BC757" s="24">
        <v>0.1628</v>
      </c>
      <c r="BD757" s="31">
        <v>4.5</v>
      </c>
      <c r="BE757" s="23">
        <v>134</v>
      </c>
      <c r="BF757" s="32" t="s">
        <v>3457</v>
      </c>
      <c r="BG757" s="33">
        <v>146.28494134597801</v>
      </c>
      <c r="BH757" s="33">
        <v>-37.226468520087998</v>
      </c>
      <c r="BI757" s="34">
        <f t="shared" si="154"/>
        <v>92</v>
      </c>
      <c r="BJ757" s="34">
        <f t="shared" si="155"/>
        <v>82</v>
      </c>
      <c r="BK757" s="34">
        <f t="shared" si="156"/>
        <v>1</v>
      </c>
      <c r="BL757" s="34">
        <f t="shared" si="157"/>
        <v>72</v>
      </c>
      <c r="BM757" s="34">
        <f t="shared" si="158"/>
        <v>1</v>
      </c>
      <c r="BN757" s="34">
        <f t="shared" si="159"/>
        <v>100</v>
      </c>
      <c r="BO757" s="34">
        <f t="shared" si="160"/>
        <v>80</v>
      </c>
      <c r="BP757" s="34">
        <f t="shared" si="161"/>
        <v>93</v>
      </c>
      <c r="BQ757" s="35">
        <f t="shared" si="162"/>
        <v>73</v>
      </c>
      <c r="BR757" s="34">
        <f t="shared" si="163"/>
        <v>50</v>
      </c>
      <c r="BS757" s="35">
        <f t="shared" si="164"/>
        <v>21</v>
      </c>
      <c r="BT757" s="35">
        <f t="shared" si="165"/>
        <v>100</v>
      </c>
      <c r="BU757" s="35">
        <f t="shared" si="166"/>
        <v>45</v>
      </c>
      <c r="BV757" s="35">
        <f t="shared" si="167"/>
        <v>68</v>
      </c>
    </row>
    <row r="758" spans="2:74" hidden="1" x14ac:dyDescent="0.3">
      <c r="B758" s="6" t="s">
        <v>1097</v>
      </c>
      <c r="C758" s="6">
        <v>207021160</v>
      </c>
      <c r="D758" s="6" t="s">
        <v>1098</v>
      </c>
      <c r="E758" s="6" t="s">
        <v>861</v>
      </c>
      <c r="F758" s="6" t="s">
        <v>689</v>
      </c>
      <c r="G758" s="6" t="s">
        <v>86</v>
      </c>
      <c r="H758" s="6" t="s">
        <v>78</v>
      </c>
      <c r="I758" s="22">
        <v>1320000</v>
      </c>
      <c r="J758" s="22">
        <v>1350000</v>
      </c>
      <c r="K758" s="22">
        <v>1350000</v>
      </c>
      <c r="L758" s="22">
        <v>1305000</v>
      </c>
      <c r="M758" s="22">
        <v>1313000</v>
      </c>
      <c r="N758" s="22">
        <v>1370000</v>
      </c>
      <c r="O758" s="23">
        <v>30</v>
      </c>
      <c r="P758" s="23">
        <v>29</v>
      </c>
      <c r="Q758" s="23">
        <v>25</v>
      </c>
      <c r="R758" s="22">
        <v>700</v>
      </c>
      <c r="S758" s="22">
        <v>700</v>
      </c>
      <c r="T758" s="24">
        <v>3.4</v>
      </c>
      <c r="U758" s="24">
        <v>0.10000000000000009</v>
      </c>
      <c r="V758" s="24">
        <v>3.3</v>
      </c>
      <c r="W758" s="24">
        <v>3</v>
      </c>
      <c r="X758" s="25">
        <v>2.7575757575757576E-2</v>
      </c>
      <c r="Y758" s="24">
        <v>2.2000000000000002</v>
      </c>
      <c r="Z758" s="24">
        <v>-0.69999999999999973</v>
      </c>
      <c r="AA758" s="24">
        <v>2.9</v>
      </c>
      <c r="AB758" s="24">
        <v>3.1</v>
      </c>
      <c r="AC758" s="26">
        <v>0.32569046378322042</v>
      </c>
      <c r="AD758" s="24">
        <v>11.810753082248652</v>
      </c>
      <c r="AE758" s="6">
        <v>211</v>
      </c>
      <c r="AF758" s="6">
        <v>250</v>
      </c>
      <c r="AG758" s="6">
        <v>207</v>
      </c>
      <c r="AH758" s="27">
        <v>2.8536585365853657</v>
      </c>
      <c r="AI758" s="28">
        <v>1470000</v>
      </c>
      <c r="AJ758" s="28">
        <v>1550420</v>
      </c>
      <c r="AK758" s="28">
        <v>1510000</v>
      </c>
      <c r="AL758" s="29">
        <v>-5.1869815920847252E-2</v>
      </c>
      <c r="AM758" s="29">
        <v>-2.6490066225165563E-2</v>
      </c>
      <c r="AN758" s="6">
        <v>3.1</v>
      </c>
      <c r="AO758" s="27">
        <v>0.10000000000000009</v>
      </c>
      <c r="AP758" s="6">
        <v>3</v>
      </c>
      <c r="AQ758" s="26">
        <v>5.5391120507399583E-2</v>
      </c>
      <c r="AR758" s="28">
        <v>750</v>
      </c>
      <c r="AS758" s="28">
        <v>720</v>
      </c>
      <c r="AT758" s="25">
        <v>4.1666666666666664E-2</v>
      </c>
      <c r="AU758" s="26">
        <v>-4.5243850590823698E-2</v>
      </c>
      <c r="AV758" s="30">
        <v>2149.2800000000002</v>
      </c>
      <c r="AW758" s="24">
        <v>0.78839999999999999</v>
      </c>
      <c r="AX758" s="24">
        <v>0.21160000000000001</v>
      </c>
      <c r="AY758" s="24">
        <v>0.80659999999999998</v>
      </c>
      <c r="AZ758" s="24">
        <v>0.18190000000000001</v>
      </c>
      <c r="BA758" s="24">
        <v>0.47389999999999999</v>
      </c>
      <c r="BB758" s="24">
        <v>0.32590000000000002</v>
      </c>
      <c r="BC758" s="24">
        <v>0.17519999999999999</v>
      </c>
      <c r="BD758" s="31">
        <v>8</v>
      </c>
      <c r="BE758" s="23">
        <v>14</v>
      </c>
      <c r="BF758" s="32" t="s">
        <v>3458</v>
      </c>
      <c r="BG758" s="33">
        <v>145.11398146789699</v>
      </c>
      <c r="BH758" s="33">
        <v>-37.764604692484902</v>
      </c>
      <c r="BI758" s="34">
        <f t="shared" si="154"/>
        <v>60</v>
      </c>
      <c r="BJ758" s="34">
        <f t="shared" si="155"/>
        <v>65</v>
      </c>
      <c r="BK758" s="34">
        <f t="shared" si="156"/>
        <v>89</v>
      </c>
      <c r="BL758" s="34">
        <f t="shared" si="157"/>
        <v>100</v>
      </c>
      <c r="BM758" s="34">
        <f t="shared" si="158"/>
        <v>1</v>
      </c>
      <c r="BN758" s="34">
        <f t="shared" si="159"/>
        <v>70</v>
      </c>
      <c r="BO758" s="34">
        <f t="shared" si="160"/>
        <v>100</v>
      </c>
      <c r="BP758" s="34">
        <f t="shared" si="161"/>
        <v>94</v>
      </c>
      <c r="BQ758" s="35">
        <f t="shared" si="162"/>
        <v>43</v>
      </c>
      <c r="BR758" s="34">
        <f t="shared" si="163"/>
        <v>33</v>
      </c>
      <c r="BS758" s="35">
        <f t="shared" si="164"/>
        <v>50</v>
      </c>
      <c r="BT758" s="35">
        <f t="shared" si="165"/>
        <v>80</v>
      </c>
      <c r="BU758" s="35">
        <f t="shared" si="166"/>
        <v>80</v>
      </c>
      <c r="BV758" s="35">
        <f t="shared" si="167"/>
        <v>68</v>
      </c>
    </row>
    <row r="759" spans="2:74" hidden="1" x14ac:dyDescent="0.3">
      <c r="B759" s="6" t="s">
        <v>1099</v>
      </c>
      <c r="C759" s="6">
        <v>209041225</v>
      </c>
      <c r="D759" s="6" t="s">
        <v>356</v>
      </c>
      <c r="E759" s="6" t="s">
        <v>103</v>
      </c>
      <c r="F759" s="6" t="s">
        <v>689</v>
      </c>
      <c r="G759" s="6" t="s">
        <v>86</v>
      </c>
      <c r="H759" s="6" t="s">
        <v>78</v>
      </c>
      <c r="I759" s="22">
        <v>670000</v>
      </c>
      <c r="J759" s="22">
        <v>670000</v>
      </c>
      <c r="K759" s="22">
        <v>670000</v>
      </c>
      <c r="L759" s="22">
        <v>750000</v>
      </c>
      <c r="M759" s="22">
        <v>750000</v>
      </c>
      <c r="N759" s="22">
        <v>782000</v>
      </c>
      <c r="O759" s="23">
        <v>51</v>
      </c>
      <c r="P759" s="23">
        <v>49</v>
      </c>
      <c r="Q759" s="23">
        <v>53</v>
      </c>
      <c r="R759" s="22">
        <v>530</v>
      </c>
      <c r="S759" s="22">
        <v>510</v>
      </c>
      <c r="T759" s="24">
        <v>2</v>
      </c>
      <c r="U759" s="24">
        <v>0</v>
      </c>
      <c r="V759" s="24">
        <v>2</v>
      </c>
      <c r="W759" s="24">
        <v>2.5</v>
      </c>
      <c r="X759" s="25">
        <v>4.1134328358208953E-2</v>
      </c>
      <c r="Y759" s="24">
        <v>13.2</v>
      </c>
      <c r="Z759" s="24">
        <v>-3.6999999999999993</v>
      </c>
      <c r="AA759" s="24">
        <v>16.899999999999999</v>
      </c>
      <c r="AB759" s="24">
        <v>12.1</v>
      </c>
      <c r="AC759" s="26">
        <v>0.25510204081632648</v>
      </c>
      <c r="AD759" s="24">
        <v>6.2016824146204197</v>
      </c>
      <c r="AE759" s="6">
        <v>1237</v>
      </c>
      <c r="AF759" s="6">
        <v>1373</v>
      </c>
      <c r="AG759" s="6">
        <v>1227</v>
      </c>
      <c r="AH759" s="27">
        <v>5.5820224719101121</v>
      </c>
      <c r="AI759" s="28">
        <v>740000</v>
      </c>
      <c r="AJ759" s="28">
        <v>730000</v>
      </c>
      <c r="AK759" s="28">
        <v>705000</v>
      </c>
      <c r="AL759" s="29">
        <v>1.3698630136986301E-2</v>
      </c>
      <c r="AM759" s="29">
        <v>4.9645390070921988E-2</v>
      </c>
      <c r="AN759" s="6">
        <v>3</v>
      </c>
      <c r="AO759" s="27">
        <v>0</v>
      </c>
      <c r="AP759" s="6">
        <v>3</v>
      </c>
      <c r="AQ759" s="26">
        <v>8.2266009852216743E-2</v>
      </c>
      <c r="AR759" s="28">
        <v>550</v>
      </c>
      <c r="AS759" s="28">
        <v>500</v>
      </c>
      <c r="AT759" s="25">
        <v>0.1</v>
      </c>
      <c r="AU759" s="26">
        <v>-8.2693471239107863E-2</v>
      </c>
      <c r="AV759" s="30">
        <v>2077.6000000000004</v>
      </c>
      <c r="AW759" s="24">
        <v>0.78710000000000002</v>
      </c>
      <c r="AX759" s="24">
        <v>0.21290000000000001</v>
      </c>
      <c r="AY759" s="24">
        <v>0.91659999999999997</v>
      </c>
      <c r="AZ759" s="24">
        <v>7.22E-2</v>
      </c>
      <c r="BA759" s="24">
        <v>0.32829999999999998</v>
      </c>
      <c r="BB759" s="24">
        <v>0.48699999999999999</v>
      </c>
      <c r="BC759" s="24">
        <v>0.1593</v>
      </c>
      <c r="BD759" s="31">
        <v>1.5</v>
      </c>
      <c r="BE759" s="23">
        <v>38</v>
      </c>
      <c r="BF759" s="32" t="s">
        <v>3459</v>
      </c>
      <c r="BG759" s="33">
        <v>145.114421354146</v>
      </c>
      <c r="BH759" s="33">
        <v>-37.491456009392301</v>
      </c>
      <c r="BI759" s="34">
        <f t="shared" si="154"/>
        <v>84</v>
      </c>
      <c r="BJ759" s="34">
        <f t="shared" si="155"/>
        <v>67</v>
      </c>
      <c r="BK759" s="34">
        <f t="shared" si="156"/>
        <v>56</v>
      </c>
      <c r="BL759" s="34">
        <f t="shared" si="157"/>
        <v>100</v>
      </c>
      <c r="BM759" s="34">
        <f t="shared" si="158"/>
        <v>8</v>
      </c>
      <c r="BN759" s="34">
        <f t="shared" si="159"/>
        <v>100</v>
      </c>
      <c r="BO759" s="34">
        <f t="shared" si="160"/>
        <v>100</v>
      </c>
      <c r="BP759" s="34">
        <f t="shared" si="161"/>
        <v>62</v>
      </c>
      <c r="BQ759" s="35">
        <f t="shared" si="162"/>
        <v>87</v>
      </c>
      <c r="BR759" s="34">
        <f t="shared" si="163"/>
        <v>88</v>
      </c>
      <c r="BS759" s="35">
        <f t="shared" si="164"/>
        <v>97</v>
      </c>
      <c r="BT759" s="35">
        <f t="shared" si="165"/>
        <v>1</v>
      </c>
      <c r="BU759" s="35">
        <f t="shared" si="166"/>
        <v>15</v>
      </c>
      <c r="BV759" s="35">
        <f t="shared" si="167"/>
        <v>68</v>
      </c>
    </row>
    <row r="760" spans="2:74" hidden="1" x14ac:dyDescent="0.3">
      <c r="B760" s="6" t="s">
        <v>1100</v>
      </c>
      <c r="C760" s="6">
        <v>210051442</v>
      </c>
      <c r="D760" s="6" t="s">
        <v>333</v>
      </c>
      <c r="E760" s="6" t="s">
        <v>146</v>
      </c>
      <c r="F760" s="6" t="s">
        <v>689</v>
      </c>
      <c r="G760" s="6" t="s">
        <v>86</v>
      </c>
      <c r="H760" s="6" t="s">
        <v>78</v>
      </c>
      <c r="I760" s="22">
        <v>680000</v>
      </c>
      <c r="J760" s="22">
        <v>677980</v>
      </c>
      <c r="K760" s="22">
        <v>675000</v>
      </c>
      <c r="L760" s="22">
        <v>715000</v>
      </c>
      <c r="M760" s="22">
        <v>688000</v>
      </c>
      <c r="N760" s="22">
        <v>665000</v>
      </c>
      <c r="O760" s="23">
        <v>29</v>
      </c>
      <c r="P760" s="23">
        <v>29</v>
      </c>
      <c r="Q760" s="23">
        <v>28</v>
      </c>
      <c r="R760" s="22">
        <v>550</v>
      </c>
      <c r="S760" s="22">
        <v>520</v>
      </c>
      <c r="T760" s="24">
        <v>4</v>
      </c>
      <c r="U760" s="24">
        <v>0.60000000000000009</v>
      </c>
      <c r="V760" s="24">
        <v>3.4</v>
      </c>
      <c r="W760" s="24">
        <v>3.4</v>
      </c>
      <c r="X760" s="25">
        <v>4.2058823529411767E-2</v>
      </c>
      <c r="Y760" s="24">
        <v>3.8</v>
      </c>
      <c r="Z760" s="24">
        <v>-1</v>
      </c>
      <c r="AA760" s="24">
        <v>4.8</v>
      </c>
      <c r="AB760" s="24">
        <v>4.3</v>
      </c>
      <c r="AC760" s="26">
        <v>0.25080256821829855</v>
      </c>
      <c r="AD760" s="24">
        <v>5.9631379856098956</v>
      </c>
      <c r="AE760" s="6">
        <v>922</v>
      </c>
      <c r="AF760" s="6">
        <v>985</v>
      </c>
      <c r="AG760" s="6">
        <v>822</v>
      </c>
      <c r="AH760" s="27">
        <v>5.5802717664821335</v>
      </c>
      <c r="AI760" s="28">
        <v>678000</v>
      </c>
      <c r="AJ760" s="28">
        <v>660000</v>
      </c>
      <c r="AK760" s="28">
        <v>655000</v>
      </c>
      <c r="AL760" s="29">
        <v>2.7272727272727271E-2</v>
      </c>
      <c r="AM760" s="29">
        <v>3.5114503816793895E-2</v>
      </c>
      <c r="AN760" s="6">
        <v>2.9</v>
      </c>
      <c r="AO760" s="27">
        <v>0.10000000000000009</v>
      </c>
      <c r="AP760" s="6">
        <v>2.8</v>
      </c>
      <c r="AQ760" s="26">
        <v>7.6103896103896104E-2</v>
      </c>
      <c r="AR760" s="28">
        <v>550</v>
      </c>
      <c r="AS760" s="28">
        <v>510</v>
      </c>
      <c r="AT760" s="25">
        <v>7.8431372549019607E-2</v>
      </c>
      <c r="AU760" s="26">
        <v>-0.10911456360138638</v>
      </c>
      <c r="AV760" s="30">
        <v>2192.96</v>
      </c>
      <c r="AW760" s="24">
        <v>0.85550000000000004</v>
      </c>
      <c r="AX760" s="24">
        <v>0.14449999999999999</v>
      </c>
      <c r="AY760" s="24">
        <v>0.89600000000000002</v>
      </c>
      <c r="AZ760" s="24">
        <v>9.2100000000000001E-2</v>
      </c>
      <c r="BA760" s="24">
        <v>0.1467</v>
      </c>
      <c r="BB760" s="24">
        <v>0.56200000000000006</v>
      </c>
      <c r="BC760" s="24">
        <v>0.2717</v>
      </c>
      <c r="BD760" s="31">
        <v>3</v>
      </c>
      <c r="BE760" s="23">
        <v>27</v>
      </c>
      <c r="BF760" s="32" t="s">
        <v>3460</v>
      </c>
      <c r="BG760" s="33">
        <v>144.95228401912601</v>
      </c>
      <c r="BH760" s="33">
        <v>-37.568331130119503</v>
      </c>
      <c r="BI760" s="34">
        <f t="shared" si="154"/>
        <v>51</v>
      </c>
      <c r="BJ760" s="34">
        <f t="shared" si="155"/>
        <v>69</v>
      </c>
      <c r="BK760" s="34">
        <f t="shared" si="156"/>
        <v>56</v>
      </c>
      <c r="BL760" s="34">
        <f t="shared" si="157"/>
        <v>100</v>
      </c>
      <c r="BM760" s="34">
        <f t="shared" si="158"/>
        <v>15</v>
      </c>
      <c r="BN760" s="34">
        <f t="shared" si="159"/>
        <v>100</v>
      </c>
      <c r="BO760" s="34">
        <f t="shared" si="160"/>
        <v>100</v>
      </c>
      <c r="BP760" s="34">
        <f t="shared" si="161"/>
        <v>22</v>
      </c>
      <c r="BQ760" s="35">
        <f t="shared" si="162"/>
        <v>90</v>
      </c>
      <c r="BR760" s="34">
        <f t="shared" si="163"/>
        <v>90</v>
      </c>
      <c r="BS760" s="35">
        <f t="shared" si="164"/>
        <v>99</v>
      </c>
      <c r="BT760" s="35">
        <f t="shared" si="165"/>
        <v>54</v>
      </c>
      <c r="BU760" s="35">
        <f t="shared" si="166"/>
        <v>30</v>
      </c>
      <c r="BV760" s="35">
        <f t="shared" si="167"/>
        <v>68</v>
      </c>
    </row>
    <row r="761" spans="2:74" hidden="1" x14ac:dyDescent="0.3">
      <c r="B761" s="6" t="s">
        <v>1101</v>
      </c>
      <c r="C761" s="6">
        <v>213051582</v>
      </c>
      <c r="D761" s="6" t="s">
        <v>693</v>
      </c>
      <c r="E761" s="6" t="s">
        <v>89</v>
      </c>
      <c r="F761" s="6" t="s">
        <v>689</v>
      </c>
      <c r="G761" s="6" t="s">
        <v>86</v>
      </c>
      <c r="H761" s="6" t="s">
        <v>78</v>
      </c>
      <c r="I761" s="22">
        <v>679999</v>
      </c>
      <c r="J761" s="22">
        <v>676101</v>
      </c>
      <c r="K761" s="22">
        <v>658520</v>
      </c>
      <c r="L761" s="22">
        <v>635000</v>
      </c>
      <c r="M761" s="22">
        <v>620000</v>
      </c>
      <c r="N761" s="22">
        <v>630000</v>
      </c>
      <c r="O761" s="23">
        <v>59</v>
      </c>
      <c r="P761" s="23">
        <v>56</v>
      </c>
      <c r="Q761" s="23">
        <v>58</v>
      </c>
      <c r="R761" s="22">
        <v>550</v>
      </c>
      <c r="S761" s="22">
        <v>530</v>
      </c>
      <c r="T761" s="24">
        <v>1.7</v>
      </c>
      <c r="U761" s="24">
        <v>0</v>
      </c>
      <c r="V761" s="24">
        <v>1.7</v>
      </c>
      <c r="W761" s="24">
        <v>1.8</v>
      </c>
      <c r="X761" s="25">
        <v>4.2058885380713798E-2</v>
      </c>
      <c r="Y761" s="24">
        <v>18.3</v>
      </c>
      <c r="Z761" s="24">
        <v>-4.8000000000000007</v>
      </c>
      <c r="AA761" s="24">
        <v>23.1</v>
      </c>
      <c r="AB761" s="24">
        <v>18.100000000000001</v>
      </c>
      <c r="AC761" s="26">
        <v>0.23541295712916038</v>
      </c>
      <c r="AD761" s="24">
        <v>5.5972229173032142</v>
      </c>
      <c r="AE761" s="6">
        <v>2229</v>
      </c>
      <c r="AF761" s="6">
        <v>2290</v>
      </c>
      <c r="AG761" s="6">
        <v>2032</v>
      </c>
      <c r="AH761" s="27">
        <v>7.92934131736527</v>
      </c>
      <c r="AI761" s="28">
        <v>658000</v>
      </c>
      <c r="AJ761" s="28">
        <v>660000</v>
      </c>
      <c r="AK761" s="28">
        <v>650000</v>
      </c>
      <c r="AL761" s="29">
        <v>-3.0303030303030303E-3</v>
      </c>
      <c r="AM761" s="29">
        <v>1.2307692307692308E-2</v>
      </c>
      <c r="AN761" s="6">
        <v>3.3</v>
      </c>
      <c r="AO761" s="27">
        <v>-0.10000000000000009</v>
      </c>
      <c r="AP761" s="6">
        <v>3.4</v>
      </c>
      <c r="AQ761" s="26">
        <v>8.7999999999999995E-2</v>
      </c>
      <c r="AR761" s="28">
        <v>525</v>
      </c>
      <c r="AS761" s="28">
        <v>500</v>
      </c>
      <c r="AT761" s="25">
        <v>0.05</v>
      </c>
      <c r="AU761" s="26">
        <v>-0.28365772810740841</v>
      </c>
      <c r="AV761" s="30">
        <v>2336.3200000000002</v>
      </c>
      <c r="AW761" s="24">
        <v>0.8679</v>
      </c>
      <c r="AX761" s="24">
        <v>0.1321</v>
      </c>
      <c r="AY761" s="24">
        <v>0.99329999999999996</v>
      </c>
      <c r="AZ761" s="24">
        <v>7.1000000000000004E-3</v>
      </c>
      <c r="BA761" s="24">
        <v>5.04E-2</v>
      </c>
      <c r="BB761" s="24">
        <v>0.62690000000000001</v>
      </c>
      <c r="BC761" s="24">
        <v>0.2853</v>
      </c>
      <c r="BD761" s="31">
        <v>8</v>
      </c>
      <c r="BE761" s="23">
        <v>29</v>
      </c>
      <c r="BF761" s="32" t="s">
        <v>3461</v>
      </c>
      <c r="BG761" s="33">
        <v>144.62855528959901</v>
      </c>
      <c r="BH761" s="33">
        <v>-37.831127719883597</v>
      </c>
      <c r="BI761" s="34">
        <f t="shared" si="154"/>
        <v>88</v>
      </c>
      <c r="BJ761" s="34">
        <f t="shared" si="155"/>
        <v>62</v>
      </c>
      <c r="BK761" s="34">
        <f t="shared" si="156"/>
        <v>27</v>
      </c>
      <c r="BL761" s="34">
        <f t="shared" si="157"/>
        <v>100</v>
      </c>
      <c r="BM761" s="34">
        <f t="shared" si="158"/>
        <v>1</v>
      </c>
      <c r="BN761" s="34">
        <f t="shared" si="159"/>
        <v>100</v>
      </c>
      <c r="BO761" s="34">
        <f t="shared" si="160"/>
        <v>100</v>
      </c>
      <c r="BP761" s="34">
        <f t="shared" si="161"/>
        <v>1</v>
      </c>
      <c r="BQ761" s="35">
        <f t="shared" si="162"/>
        <v>90</v>
      </c>
      <c r="BR761" s="34">
        <f t="shared" si="163"/>
        <v>94</v>
      </c>
      <c r="BS761" s="35">
        <f t="shared" si="164"/>
        <v>100</v>
      </c>
      <c r="BT761" s="35">
        <f t="shared" si="165"/>
        <v>1</v>
      </c>
      <c r="BU761" s="35">
        <f t="shared" si="166"/>
        <v>80</v>
      </c>
      <c r="BV761" s="35">
        <f t="shared" si="167"/>
        <v>68</v>
      </c>
    </row>
    <row r="762" spans="2:74" hidden="1" x14ac:dyDescent="0.3">
      <c r="B762" s="6" t="s">
        <v>1102</v>
      </c>
      <c r="C762" s="6">
        <v>217041478</v>
      </c>
      <c r="D762" s="6" t="s">
        <v>226</v>
      </c>
      <c r="E762" s="6" t="s">
        <v>165</v>
      </c>
      <c r="F762" s="6" t="s">
        <v>2708</v>
      </c>
      <c r="G762" s="6" t="s">
        <v>86</v>
      </c>
      <c r="H762" s="6" t="s">
        <v>78</v>
      </c>
      <c r="I762" s="22">
        <v>870000</v>
      </c>
      <c r="J762" s="22">
        <v>860000</v>
      </c>
      <c r="K762" s="22">
        <v>855000</v>
      </c>
      <c r="L762" s="22">
        <v>661000</v>
      </c>
      <c r="M762" s="22">
        <v>620000</v>
      </c>
      <c r="N762" s="22">
        <v>675000</v>
      </c>
      <c r="O762" s="23">
        <v>57</v>
      </c>
      <c r="P762" s="23">
        <v>62</v>
      </c>
      <c r="Q762" s="23">
        <v>75</v>
      </c>
      <c r="R762" s="22">
        <v>480</v>
      </c>
      <c r="S762" s="22">
        <v>480</v>
      </c>
      <c r="T762" s="24">
        <v>1.8</v>
      </c>
      <c r="U762" s="24">
        <v>-9.9999999999999867E-2</v>
      </c>
      <c r="V762" s="24">
        <v>1.9</v>
      </c>
      <c r="W762" s="24">
        <v>1.4</v>
      </c>
      <c r="X762" s="25">
        <v>2.8689655172413793E-2</v>
      </c>
      <c r="Y762" s="24">
        <v>0.8</v>
      </c>
      <c r="Z762" s="24">
        <v>-0.30000000000000004</v>
      </c>
      <c r="AA762" s="24">
        <v>1.1000000000000001</v>
      </c>
      <c r="AB762" s="24">
        <v>1</v>
      </c>
      <c r="AC762" s="26">
        <v>0.28158438145297537</v>
      </c>
      <c r="AD762" s="24">
        <v>9.8148402189138064</v>
      </c>
      <c r="AE762" s="6">
        <v>285</v>
      </c>
      <c r="AF762" s="6">
        <v>336</v>
      </c>
      <c r="AG762" s="6">
        <v>276</v>
      </c>
      <c r="AH762" s="27">
        <v>6.8507462686567164</v>
      </c>
      <c r="AI762" s="28">
        <v>590000</v>
      </c>
      <c r="AJ762" s="28">
        <v>570000</v>
      </c>
      <c r="AK762" s="28">
        <v>645000</v>
      </c>
      <c r="AL762" s="29">
        <v>3.5087719298245612E-2</v>
      </c>
      <c r="AM762" s="29">
        <v>-8.5271317829457363E-2</v>
      </c>
      <c r="AN762" s="6">
        <v>2.1</v>
      </c>
      <c r="AO762" s="27">
        <v>0</v>
      </c>
      <c r="AP762" s="6">
        <v>2.1</v>
      </c>
      <c r="AQ762" s="26">
        <v>7.6119402985074622E-2</v>
      </c>
      <c r="AR762" s="28">
        <v>540</v>
      </c>
      <c r="AS762" s="28">
        <v>500</v>
      </c>
      <c r="AT762" s="25">
        <v>0.08</v>
      </c>
      <c r="AU762" s="26">
        <v>0.30561576083434516</v>
      </c>
      <c r="AV762" s="30">
        <v>1704.64</v>
      </c>
      <c r="AW762" s="24">
        <v>0.72960000000000003</v>
      </c>
      <c r="AX762" s="24">
        <v>0.27039999999999997</v>
      </c>
      <c r="AY762" s="24">
        <v>0.9496</v>
      </c>
      <c r="AZ762" s="24">
        <v>4.2200000000000001E-2</v>
      </c>
      <c r="BA762" s="24">
        <v>0.46260000000000001</v>
      </c>
      <c r="BB762" s="24">
        <v>0.3296</v>
      </c>
      <c r="BC762" s="24">
        <v>0.1537</v>
      </c>
      <c r="BD762" s="31">
        <v>7</v>
      </c>
      <c r="BE762" s="23">
        <v>253</v>
      </c>
      <c r="BF762" s="32" t="s">
        <v>3462</v>
      </c>
      <c r="BG762" s="33">
        <v>142.10993594075799</v>
      </c>
      <c r="BH762" s="33">
        <v>-38.144306186291999</v>
      </c>
      <c r="BI762" s="34">
        <f t="shared" si="154"/>
        <v>87</v>
      </c>
      <c r="BJ762" s="34">
        <f t="shared" si="155"/>
        <v>82</v>
      </c>
      <c r="BK762" s="34">
        <f t="shared" si="156"/>
        <v>40</v>
      </c>
      <c r="BL762" s="34">
        <f t="shared" si="157"/>
        <v>1</v>
      </c>
      <c r="BM762" s="34">
        <f t="shared" si="158"/>
        <v>18</v>
      </c>
      <c r="BN762" s="34">
        <f t="shared" si="159"/>
        <v>100</v>
      </c>
      <c r="BO762" s="34">
        <f t="shared" si="160"/>
        <v>61</v>
      </c>
      <c r="BP762" s="34">
        <f t="shared" si="161"/>
        <v>92</v>
      </c>
      <c r="BQ762" s="35">
        <f t="shared" si="162"/>
        <v>46</v>
      </c>
      <c r="BR762" s="34">
        <f t="shared" si="163"/>
        <v>52</v>
      </c>
      <c r="BS762" s="35">
        <f t="shared" si="164"/>
        <v>79</v>
      </c>
      <c r="BT762" s="35">
        <f t="shared" si="165"/>
        <v>100</v>
      </c>
      <c r="BU762" s="35">
        <f t="shared" si="166"/>
        <v>70</v>
      </c>
      <c r="BV762" s="35">
        <f t="shared" si="167"/>
        <v>68</v>
      </c>
    </row>
    <row r="763" spans="2:74" hidden="1" x14ac:dyDescent="0.3">
      <c r="B763" s="6" t="s">
        <v>1103</v>
      </c>
      <c r="C763" s="6">
        <v>405011114</v>
      </c>
      <c r="D763" s="6" t="s">
        <v>112</v>
      </c>
      <c r="E763" s="6" t="s">
        <v>113</v>
      </c>
      <c r="F763" s="6" t="s">
        <v>2692</v>
      </c>
      <c r="G763" s="6" t="s">
        <v>82</v>
      </c>
      <c r="H763" s="6" t="s">
        <v>78</v>
      </c>
      <c r="I763" s="22">
        <v>695000</v>
      </c>
      <c r="J763" s="22">
        <v>683900</v>
      </c>
      <c r="K763" s="22">
        <v>598400</v>
      </c>
      <c r="L763" s="22">
        <v>665000</v>
      </c>
      <c r="M763" s="22">
        <v>652500</v>
      </c>
      <c r="N763" s="22">
        <v>570000</v>
      </c>
      <c r="O763" s="23">
        <v>20</v>
      </c>
      <c r="P763" s="23">
        <v>20</v>
      </c>
      <c r="Q763" s="23">
        <v>23</v>
      </c>
      <c r="R763" s="22">
        <v>520</v>
      </c>
      <c r="S763" s="22">
        <v>480</v>
      </c>
      <c r="T763" s="24">
        <v>2.7</v>
      </c>
      <c r="U763" s="24">
        <v>0</v>
      </c>
      <c r="V763" s="24">
        <v>2.7</v>
      </c>
      <c r="W763" s="24">
        <v>2.1</v>
      </c>
      <c r="X763" s="25">
        <v>3.8906474820143887E-2</v>
      </c>
      <c r="Y763" s="24">
        <v>1.9</v>
      </c>
      <c r="Z763" s="24">
        <v>-0.5</v>
      </c>
      <c r="AA763" s="24">
        <v>2.4</v>
      </c>
      <c r="AB763" s="24">
        <v>2.2999999999999998</v>
      </c>
      <c r="AC763" s="26">
        <v>0.35014005602240894</v>
      </c>
      <c r="AD763" s="24">
        <v>8.999531765368868</v>
      </c>
      <c r="AE763" s="6">
        <v>147</v>
      </c>
      <c r="AF763" s="6">
        <v>161</v>
      </c>
      <c r="AG763" s="6">
        <v>112</v>
      </c>
      <c r="AH763" s="27">
        <v>3.7908496732026142</v>
      </c>
      <c r="AI763" s="28">
        <v>646000</v>
      </c>
      <c r="AJ763" s="28">
        <v>565000</v>
      </c>
      <c r="AK763" s="28">
        <v>480000</v>
      </c>
      <c r="AL763" s="29">
        <v>0.14336283185840709</v>
      </c>
      <c r="AM763" s="29">
        <v>0.34583333333333333</v>
      </c>
      <c r="AN763" s="6">
        <v>1.9</v>
      </c>
      <c r="AO763" s="27">
        <v>-0.20000000000000018</v>
      </c>
      <c r="AP763" s="6">
        <v>2.1</v>
      </c>
      <c r="AQ763" s="26">
        <v>0.10187500000000001</v>
      </c>
      <c r="AR763" s="28">
        <v>510</v>
      </c>
      <c r="AS763" s="28">
        <v>460</v>
      </c>
      <c r="AT763" s="25">
        <v>0.10869565217391304</v>
      </c>
      <c r="AU763" s="26">
        <v>0.39713021249873626</v>
      </c>
      <c r="AV763" s="30">
        <v>1485.1200000000001</v>
      </c>
      <c r="AW763" s="24">
        <v>0.68310000000000004</v>
      </c>
      <c r="AX763" s="24">
        <v>0.31690000000000002</v>
      </c>
      <c r="AY763" s="24">
        <v>0.93110000000000004</v>
      </c>
      <c r="AZ763" s="24">
        <v>5.6399999999999999E-2</v>
      </c>
      <c r="BA763" s="24">
        <v>0.35620000000000002</v>
      </c>
      <c r="BB763" s="24">
        <v>0.35649999999999998</v>
      </c>
      <c r="BC763" s="24">
        <v>0.21629999999999999</v>
      </c>
      <c r="BD763" s="31">
        <v>3</v>
      </c>
      <c r="BE763" s="23">
        <v>62</v>
      </c>
      <c r="BF763" s="32" t="s">
        <v>3463</v>
      </c>
      <c r="BG763" s="33">
        <v>138.994446697721</v>
      </c>
      <c r="BH763" s="33">
        <v>-34.468451470377097</v>
      </c>
      <c r="BI763" s="34">
        <f t="shared" si="154"/>
        <v>72</v>
      </c>
      <c r="BJ763" s="34">
        <f t="shared" si="155"/>
        <v>85</v>
      </c>
      <c r="BK763" s="34">
        <f t="shared" si="156"/>
        <v>78</v>
      </c>
      <c r="BL763" s="34">
        <f t="shared" si="157"/>
        <v>1</v>
      </c>
      <c r="BM763" s="34">
        <f t="shared" si="158"/>
        <v>72</v>
      </c>
      <c r="BN763" s="34">
        <f t="shared" si="159"/>
        <v>100</v>
      </c>
      <c r="BO763" s="34">
        <f t="shared" si="160"/>
        <v>95</v>
      </c>
      <c r="BP763" s="34">
        <f t="shared" si="161"/>
        <v>68</v>
      </c>
      <c r="BQ763" s="35">
        <f t="shared" si="162"/>
        <v>80</v>
      </c>
      <c r="BR763" s="34">
        <f t="shared" si="163"/>
        <v>60</v>
      </c>
      <c r="BS763" s="35">
        <f t="shared" si="164"/>
        <v>34</v>
      </c>
      <c r="BT763" s="35">
        <f t="shared" si="165"/>
        <v>85</v>
      </c>
      <c r="BU763" s="35">
        <f t="shared" si="166"/>
        <v>30</v>
      </c>
      <c r="BV763" s="35">
        <f t="shared" si="167"/>
        <v>68</v>
      </c>
    </row>
    <row r="764" spans="2:74" hidden="1" x14ac:dyDescent="0.3">
      <c r="B764" s="6" t="s">
        <v>1104</v>
      </c>
      <c r="C764" s="6">
        <v>801061129</v>
      </c>
      <c r="D764" s="6" t="s">
        <v>397</v>
      </c>
      <c r="E764" s="6" t="s">
        <v>107</v>
      </c>
      <c r="F764" s="6" t="s">
        <v>2703</v>
      </c>
      <c r="G764" s="6" t="s">
        <v>108</v>
      </c>
      <c r="H764" s="6" t="s">
        <v>78</v>
      </c>
      <c r="I764" s="22">
        <v>3150000</v>
      </c>
      <c r="J764" s="22">
        <v>3150000</v>
      </c>
      <c r="K764" s="22">
        <v>2150000</v>
      </c>
      <c r="L764" s="22">
        <v>0</v>
      </c>
      <c r="M764" s="22">
        <v>0</v>
      </c>
      <c r="N764" s="22">
        <v>2365000</v>
      </c>
      <c r="O764" s="23">
        <v>0</v>
      </c>
      <c r="P764" s="23">
        <v>0</v>
      </c>
      <c r="Q764" s="23">
        <v>97</v>
      </c>
      <c r="R764" s="22">
        <v>555</v>
      </c>
      <c r="S764" s="22">
        <v>650</v>
      </c>
      <c r="T764" s="24">
        <v>0.3</v>
      </c>
      <c r="U764" s="24">
        <v>0</v>
      </c>
      <c r="V764" s="24">
        <v>0.3</v>
      </c>
      <c r="W764" s="24">
        <v>1.7</v>
      </c>
      <c r="X764" s="25">
        <v>9.1619047619047617E-3</v>
      </c>
      <c r="Y764" s="24">
        <v>2.7</v>
      </c>
      <c r="Z764" s="24">
        <v>-0.39999999999999991</v>
      </c>
      <c r="AA764" s="24">
        <v>3.1</v>
      </c>
      <c r="AB764" s="24">
        <v>2</v>
      </c>
      <c r="AC764" s="26">
        <v>0.20127364512011139</v>
      </c>
      <c r="AD764" s="24">
        <v>21.968537149284508</v>
      </c>
      <c r="AE764" s="6">
        <v>53</v>
      </c>
      <c r="AF764" s="6">
        <v>72</v>
      </c>
      <c r="AG764" s="6">
        <v>66</v>
      </c>
      <c r="AH764" s="27">
        <v>3.5362318840579712</v>
      </c>
      <c r="AI764" s="28">
        <v>1682000</v>
      </c>
      <c r="AJ764" s="28">
        <v>1775000</v>
      </c>
      <c r="AK764" s="28">
        <v>1805000</v>
      </c>
      <c r="AL764" s="29">
        <v>-5.2394366197183101E-2</v>
      </c>
      <c r="AM764" s="29">
        <v>-6.8144044321329644E-2</v>
      </c>
      <c r="AN764" s="6">
        <v>2.2999999999999998</v>
      </c>
      <c r="AO764" s="27">
        <v>-0.10000000000000009</v>
      </c>
      <c r="AP764" s="6">
        <v>2.4</v>
      </c>
      <c r="AQ764" s="26">
        <v>6.8200000000000011E-2</v>
      </c>
      <c r="AR764" s="28">
        <v>830</v>
      </c>
      <c r="AS764" s="28">
        <v>795</v>
      </c>
      <c r="AT764" s="25">
        <v>4.40251572327044E-2</v>
      </c>
      <c r="AU764" s="26">
        <v>5.137107614466685E-2</v>
      </c>
      <c r="AV764" s="30">
        <v>2757.44</v>
      </c>
      <c r="AW764" s="24">
        <v>0.4819</v>
      </c>
      <c r="AX764" s="24">
        <v>0.5181</v>
      </c>
      <c r="AY764" s="24">
        <v>6.2600000000000003E-2</v>
      </c>
      <c r="AZ764" s="24">
        <v>2.9700000000000001E-2</v>
      </c>
      <c r="BA764" s="24">
        <v>0.2301</v>
      </c>
      <c r="BB764" s="24">
        <v>0.2863</v>
      </c>
      <c r="BC764" s="24">
        <v>0.47610000000000002</v>
      </c>
      <c r="BD764" s="31">
        <v>10</v>
      </c>
      <c r="BE764" s="23">
        <v>61</v>
      </c>
      <c r="BF764" s="32" t="s">
        <v>3464</v>
      </c>
      <c r="BG764" s="33">
        <v>149.13527459031201</v>
      </c>
      <c r="BH764" s="33">
        <v>-35.308636202115501</v>
      </c>
      <c r="BI764" s="34">
        <f t="shared" si="154"/>
        <v>100</v>
      </c>
      <c r="BJ764" s="34">
        <f t="shared" si="155"/>
        <v>79</v>
      </c>
      <c r="BK764" s="34">
        <f t="shared" si="156"/>
        <v>81</v>
      </c>
      <c r="BL764" s="34">
        <f t="shared" si="157"/>
        <v>83</v>
      </c>
      <c r="BM764" s="34">
        <f t="shared" si="158"/>
        <v>1</v>
      </c>
      <c r="BN764" s="34">
        <f t="shared" si="159"/>
        <v>90</v>
      </c>
      <c r="BO764" s="34">
        <f t="shared" si="160"/>
        <v>96</v>
      </c>
      <c r="BP764" s="34">
        <f t="shared" si="161"/>
        <v>41</v>
      </c>
      <c r="BQ764" s="35">
        <f t="shared" si="162"/>
        <v>1</v>
      </c>
      <c r="BR764" s="34">
        <f t="shared" si="163"/>
        <v>1</v>
      </c>
      <c r="BS764" s="35">
        <f t="shared" si="164"/>
        <v>100</v>
      </c>
      <c r="BT764" s="35">
        <f t="shared" si="165"/>
        <v>72</v>
      </c>
      <c r="BU764" s="35">
        <f t="shared" si="166"/>
        <v>100</v>
      </c>
      <c r="BV764" s="35">
        <f t="shared" si="167"/>
        <v>68</v>
      </c>
    </row>
    <row r="765" spans="2:74" hidden="1" x14ac:dyDescent="0.3">
      <c r="B765" s="6" t="s">
        <v>1105</v>
      </c>
      <c r="C765" s="6">
        <v>101021007</v>
      </c>
      <c r="D765" s="6" t="s">
        <v>746</v>
      </c>
      <c r="E765" s="6" t="s">
        <v>316</v>
      </c>
      <c r="F765" s="6" t="s">
        <v>2691</v>
      </c>
      <c r="G765" s="6" t="s">
        <v>77</v>
      </c>
      <c r="H765" s="6" t="s">
        <v>78</v>
      </c>
      <c r="I765" s="22">
        <v>769000</v>
      </c>
      <c r="J765" s="22">
        <v>785000</v>
      </c>
      <c r="K765" s="22">
        <v>780000</v>
      </c>
      <c r="L765" s="22">
        <v>755000</v>
      </c>
      <c r="M765" s="22">
        <v>755000</v>
      </c>
      <c r="N765" s="22">
        <v>695000</v>
      </c>
      <c r="O765" s="23">
        <v>43</v>
      </c>
      <c r="P765" s="23">
        <v>55</v>
      </c>
      <c r="Q765" s="23">
        <v>95</v>
      </c>
      <c r="R765" s="22">
        <v>500</v>
      </c>
      <c r="S765" s="22">
        <v>500</v>
      </c>
      <c r="T765" s="24">
        <v>1.2</v>
      </c>
      <c r="U765" s="24">
        <v>-0.30000000000000004</v>
      </c>
      <c r="V765" s="24">
        <v>1.5</v>
      </c>
      <c r="W765" s="24">
        <v>1.5</v>
      </c>
      <c r="X765" s="25">
        <v>3.3810143042912875E-2</v>
      </c>
      <c r="Y765" s="24">
        <v>1.2</v>
      </c>
      <c r="Z765" s="24">
        <v>-0.30000000000000004</v>
      </c>
      <c r="AA765" s="24">
        <v>1.5</v>
      </c>
      <c r="AB765" s="24">
        <v>1.3</v>
      </c>
      <c r="AC765" s="26">
        <v>0.31240627811656496</v>
      </c>
      <c r="AD765" s="24">
        <v>9.2400164566014809</v>
      </c>
      <c r="AE765" s="6">
        <v>285</v>
      </c>
      <c r="AF765" s="6">
        <v>319</v>
      </c>
      <c r="AG765" s="6">
        <v>248</v>
      </c>
      <c r="AH765" s="27">
        <v>7.8283261802575099</v>
      </c>
      <c r="AI765" s="28">
        <v>970000</v>
      </c>
      <c r="AJ765" s="28">
        <v>960000</v>
      </c>
      <c r="AK765" s="28">
        <v>951000</v>
      </c>
      <c r="AL765" s="29">
        <v>1.0416666666666666E-2</v>
      </c>
      <c r="AM765" s="29">
        <v>1.9978969505783387E-2</v>
      </c>
      <c r="AN765" s="6">
        <v>1.9</v>
      </c>
      <c r="AO765" s="27">
        <v>-0.10000000000000009</v>
      </c>
      <c r="AP765" s="6">
        <v>2</v>
      </c>
      <c r="AQ765" s="26">
        <v>7.4774774774774774E-2</v>
      </c>
      <c r="AR765" s="28">
        <v>720</v>
      </c>
      <c r="AS765" s="28">
        <v>690</v>
      </c>
      <c r="AT765" s="25">
        <v>4.3478260869565216E-2</v>
      </c>
      <c r="AU765" s="26">
        <v>0.23570985932409283</v>
      </c>
      <c r="AV765" s="30">
        <v>1600.4800000000002</v>
      </c>
      <c r="AW765" s="24">
        <v>0.67479999999999996</v>
      </c>
      <c r="AX765" s="24">
        <v>0.32519999999999999</v>
      </c>
      <c r="AY765" s="24">
        <v>0.93659999999999999</v>
      </c>
      <c r="AZ765" s="24">
        <v>3.6600000000000001E-2</v>
      </c>
      <c r="BA765" s="24">
        <v>0.49740000000000001</v>
      </c>
      <c r="BB765" s="24">
        <v>0.31819999999999998</v>
      </c>
      <c r="BC765" s="24">
        <v>0.1472</v>
      </c>
      <c r="BD765" s="31">
        <v>4</v>
      </c>
      <c r="BE765" s="23">
        <v>224</v>
      </c>
      <c r="BF765" s="32" t="s">
        <v>3465</v>
      </c>
      <c r="BG765" s="33">
        <v>149.769484662732</v>
      </c>
      <c r="BH765" s="33">
        <v>-35.503584713206301</v>
      </c>
      <c r="BI765" s="34">
        <f t="shared" si="154"/>
        <v>97</v>
      </c>
      <c r="BJ765" s="34">
        <f t="shared" si="155"/>
        <v>85</v>
      </c>
      <c r="BK765" s="34">
        <f t="shared" si="156"/>
        <v>28</v>
      </c>
      <c r="BL765" s="34">
        <f t="shared" si="157"/>
        <v>22</v>
      </c>
      <c r="BM765" s="34">
        <f t="shared" si="158"/>
        <v>6</v>
      </c>
      <c r="BN765" s="34">
        <f t="shared" si="159"/>
        <v>100</v>
      </c>
      <c r="BO765" s="34">
        <f t="shared" si="160"/>
        <v>65</v>
      </c>
      <c r="BP765" s="34">
        <f t="shared" si="161"/>
        <v>99</v>
      </c>
      <c r="BQ765" s="35">
        <f t="shared" si="162"/>
        <v>63</v>
      </c>
      <c r="BR765" s="34">
        <f t="shared" si="163"/>
        <v>58</v>
      </c>
      <c r="BS765" s="35">
        <f t="shared" si="164"/>
        <v>59</v>
      </c>
      <c r="BT765" s="35">
        <f t="shared" si="165"/>
        <v>97</v>
      </c>
      <c r="BU765" s="35">
        <f t="shared" si="166"/>
        <v>40</v>
      </c>
      <c r="BV765" s="35">
        <f t="shared" si="167"/>
        <v>68</v>
      </c>
    </row>
    <row r="766" spans="2:74" x14ac:dyDescent="0.3">
      <c r="B766" s="6" t="s">
        <v>1106</v>
      </c>
      <c r="C766" s="6">
        <v>108011151</v>
      </c>
      <c r="D766" s="6" t="s">
        <v>1107</v>
      </c>
      <c r="E766" s="6" t="s">
        <v>1108</v>
      </c>
      <c r="F766" s="6" t="s">
        <v>2691</v>
      </c>
      <c r="G766" s="6" t="s">
        <v>77</v>
      </c>
      <c r="H766" s="6" t="s">
        <v>78</v>
      </c>
      <c r="I766" s="22">
        <v>650000</v>
      </c>
      <c r="J766" s="22">
        <v>630000</v>
      </c>
      <c r="K766" s="22">
        <v>619000</v>
      </c>
      <c r="L766" s="22">
        <v>605000</v>
      </c>
      <c r="M766" s="22">
        <v>605000</v>
      </c>
      <c r="N766" s="22">
        <v>620000</v>
      </c>
      <c r="O766" s="23">
        <v>65</v>
      </c>
      <c r="P766" s="23">
        <v>65</v>
      </c>
      <c r="Q766" s="23">
        <v>84</v>
      </c>
      <c r="R766" s="22">
        <v>500</v>
      </c>
      <c r="S766" s="22">
        <v>480</v>
      </c>
      <c r="T766" s="24">
        <v>1.8</v>
      </c>
      <c r="U766" s="24">
        <v>0.10000000000000009</v>
      </c>
      <c r="V766" s="24">
        <v>1.7</v>
      </c>
      <c r="W766" s="24">
        <v>1.3</v>
      </c>
      <c r="X766" s="25">
        <v>0.04</v>
      </c>
      <c r="Y766" s="24">
        <v>1.2</v>
      </c>
      <c r="Z766" s="24">
        <v>-0.5</v>
      </c>
      <c r="AA766" s="24">
        <v>1.7</v>
      </c>
      <c r="AB766" s="24">
        <v>2</v>
      </c>
      <c r="AC766" s="26">
        <v>0.37546557731587166</v>
      </c>
      <c r="AD766" s="24">
        <v>9.3866394328967928</v>
      </c>
      <c r="AE766" s="6">
        <v>240</v>
      </c>
      <c r="AF766" s="6">
        <v>282</v>
      </c>
      <c r="AG766" s="6">
        <v>211</v>
      </c>
      <c r="AH766" s="27">
        <v>7.0970654627539504</v>
      </c>
      <c r="AI766" s="28">
        <v>805000</v>
      </c>
      <c r="AJ766" s="28">
        <v>820000</v>
      </c>
      <c r="AK766" s="28">
        <v>760000</v>
      </c>
      <c r="AL766" s="29">
        <v>-1.8292682926829267E-2</v>
      </c>
      <c r="AM766" s="29">
        <v>5.921052631578947E-2</v>
      </c>
      <c r="AN766" s="6">
        <v>2.6</v>
      </c>
      <c r="AO766" s="27">
        <v>0.20000000000000018</v>
      </c>
      <c r="AP766" s="6">
        <v>2.4</v>
      </c>
      <c r="AQ766" s="26">
        <v>0.10720720720720719</v>
      </c>
      <c r="AR766" s="28">
        <v>600</v>
      </c>
      <c r="AS766" s="28">
        <v>580</v>
      </c>
      <c r="AT766" s="25">
        <v>3.4482758620689655E-2</v>
      </c>
      <c r="AU766" s="26">
        <v>0.120462723924189</v>
      </c>
      <c r="AV766" s="30">
        <v>1331.68</v>
      </c>
      <c r="AW766" s="24">
        <v>0.70469999999999999</v>
      </c>
      <c r="AX766" s="24">
        <v>0.29530000000000001</v>
      </c>
      <c r="AY766" s="24">
        <v>0.97950000000000004</v>
      </c>
      <c r="AZ766" s="24">
        <v>6.1000000000000004E-3</v>
      </c>
      <c r="BA766" s="24">
        <v>0.4662</v>
      </c>
      <c r="BB766" s="24">
        <v>0.32700000000000001</v>
      </c>
      <c r="BC766" s="24">
        <v>0.152</v>
      </c>
      <c r="BD766" s="31">
        <v>5</v>
      </c>
      <c r="BE766" s="23">
        <v>187</v>
      </c>
      <c r="BF766" s="32" t="s">
        <v>3466</v>
      </c>
      <c r="BG766" s="33">
        <v>152.06403848843499</v>
      </c>
      <c r="BH766" s="33">
        <v>-32.3461469091392</v>
      </c>
      <c r="BI766" s="34">
        <f t="shared" si="154"/>
        <v>87</v>
      </c>
      <c r="BJ766" s="34">
        <f t="shared" si="155"/>
        <v>74</v>
      </c>
      <c r="BK766" s="34">
        <f t="shared" si="156"/>
        <v>37</v>
      </c>
      <c r="BL766" s="34">
        <f t="shared" si="157"/>
        <v>60</v>
      </c>
      <c r="BM766" s="34">
        <f t="shared" si="158"/>
        <v>1</v>
      </c>
      <c r="BN766" s="34">
        <f t="shared" si="159"/>
        <v>100</v>
      </c>
      <c r="BO766" s="34">
        <f t="shared" si="160"/>
        <v>71</v>
      </c>
      <c r="BP766" s="34">
        <f t="shared" si="161"/>
        <v>93</v>
      </c>
      <c r="BQ766" s="35">
        <f t="shared" si="162"/>
        <v>84</v>
      </c>
      <c r="BR766" s="34">
        <f t="shared" si="163"/>
        <v>57</v>
      </c>
      <c r="BS766" s="35">
        <f t="shared" si="164"/>
        <v>17</v>
      </c>
      <c r="BT766" s="35">
        <f t="shared" si="165"/>
        <v>97</v>
      </c>
      <c r="BU766" s="35">
        <f t="shared" si="166"/>
        <v>50</v>
      </c>
      <c r="BV766" s="35">
        <f t="shared" si="167"/>
        <v>68</v>
      </c>
    </row>
    <row r="767" spans="2:74" hidden="1" x14ac:dyDescent="0.3">
      <c r="B767" s="6" t="s">
        <v>1109</v>
      </c>
      <c r="C767" s="6">
        <v>114021285</v>
      </c>
      <c r="D767" s="6" t="s">
        <v>1110</v>
      </c>
      <c r="E767" s="6" t="s">
        <v>1111</v>
      </c>
      <c r="F767" s="6" t="s">
        <v>3467</v>
      </c>
      <c r="G767" s="6" t="s">
        <v>77</v>
      </c>
      <c r="H767" s="6" t="s">
        <v>78</v>
      </c>
      <c r="I767" s="22">
        <v>980000</v>
      </c>
      <c r="J767" s="22">
        <v>970000</v>
      </c>
      <c r="K767" s="22">
        <v>875000</v>
      </c>
      <c r="L767" s="22">
        <v>850000</v>
      </c>
      <c r="M767" s="22">
        <v>860000</v>
      </c>
      <c r="N767" s="22">
        <v>820000</v>
      </c>
      <c r="O767" s="23">
        <v>43</v>
      </c>
      <c r="P767" s="23">
        <v>44</v>
      </c>
      <c r="Q767" s="23">
        <v>50</v>
      </c>
      <c r="R767" s="22">
        <v>600</v>
      </c>
      <c r="S767" s="22">
        <v>580</v>
      </c>
      <c r="T767" s="24">
        <v>1.9</v>
      </c>
      <c r="U767" s="24">
        <v>0.29999999999999982</v>
      </c>
      <c r="V767" s="24">
        <v>1.6</v>
      </c>
      <c r="W767" s="24">
        <v>1.5</v>
      </c>
      <c r="X767" s="25">
        <v>3.1836734693877551E-2</v>
      </c>
      <c r="Y767" s="24">
        <v>2.2000000000000002</v>
      </c>
      <c r="Z767" s="24">
        <v>-0.59999999999999964</v>
      </c>
      <c r="AA767" s="24">
        <v>2.8</v>
      </c>
      <c r="AB767" s="24">
        <v>2.8</v>
      </c>
      <c r="AC767" s="26">
        <v>0.27656906851537721</v>
      </c>
      <c r="AD767" s="24">
        <v>8.6871053572137722</v>
      </c>
      <c r="AE767" s="6">
        <v>479</v>
      </c>
      <c r="AF767" s="6">
        <v>568</v>
      </c>
      <c r="AG767" s="6">
        <v>473</v>
      </c>
      <c r="AH767" s="27">
        <v>8.5972602739726032</v>
      </c>
      <c r="AI767" s="28">
        <v>1100000</v>
      </c>
      <c r="AJ767" s="28">
        <v>1120311</v>
      </c>
      <c r="AK767" s="28">
        <v>1172500</v>
      </c>
      <c r="AL767" s="29">
        <v>-1.8129787175168322E-2</v>
      </c>
      <c r="AM767" s="29">
        <v>-6.1833688699360338E-2</v>
      </c>
      <c r="AN767" s="6">
        <v>2.8</v>
      </c>
      <c r="AO767" s="27">
        <v>9.9999999999999645E-2</v>
      </c>
      <c r="AP767" s="6">
        <v>2.7</v>
      </c>
      <c r="AQ767" s="26">
        <v>9.8198198198198194E-2</v>
      </c>
      <c r="AR767" s="28">
        <v>700</v>
      </c>
      <c r="AS767" s="28">
        <v>650</v>
      </c>
      <c r="AT767" s="25">
        <v>7.6923076923076927E-2</v>
      </c>
      <c r="AU767" s="26">
        <v>-2.7593447820210892E-2</v>
      </c>
      <c r="AV767" s="30">
        <v>2169.44</v>
      </c>
      <c r="AW767" s="24">
        <v>0.79669999999999996</v>
      </c>
      <c r="AX767" s="24">
        <v>0.20330000000000001</v>
      </c>
      <c r="AY767" s="24">
        <v>0.9899</v>
      </c>
      <c r="AZ767" s="24">
        <v>1.8E-3</v>
      </c>
      <c r="BA767" s="24">
        <v>0.30109999999999998</v>
      </c>
      <c r="BB767" s="24">
        <v>0.53990000000000005</v>
      </c>
      <c r="BC767" s="24">
        <v>0.1366</v>
      </c>
      <c r="BD767" s="31">
        <v>4</v>
      </c>
      <c r="BE767" s="23">
        <v>86</v>
      </c>
      <c r="BF767" s="32" t="s">
        <v>3468</v>
      </c>
      <c r="BG767" s="33">
        <v>150.477863280696</v>
      </c>
      <c r="BH767" s="33">
        <v>-34.3531129780268</v>
      </c>
      <c r="BI767" s="34">
        <f t="shared" si="154"/>
        <v>85</v>
      </c>
      <c r="BJ767" s="34">
        <f t="shared" si="155"/>
        <v>70</v>
      </c>
      <c r="BK767" s="34">
        <f t="shared" si="156"/>
        <v>18</v>
      </c>
      <c r="BL767" s="34">
        <f t="shared" si="157"/>
        <v>100</v>
      </c>
      <c r="BM767" s="34">
        <f t="shared" si="158"/>
        <v>1</v>
      </c>
      <c r="BN767" s="34">
        <f t="shared" si="159"/>
        <v>100</v>
      </c>
      <c r="BO767" s="34">
        <f t="shared" si="160"/>
        <v>89</v>
      </c>
      <c r="BP767" s="34">
        <f t="shared" si="161"/>
        <v>56</v>
      </c>
      <c r="BQ767" s="35">
        <f t="shared" si="162"/>
        <v>57</v>
      </c>
      <c r="BR767" s="34">
        <f t="shared" si="163"/>
        <v>63</v>
      </c>
      <c r="BS767" s="35">
        <f t="shared" si="164"/>
        <v>82</v>
      </c>
      <c r="BT767" s="35">
        <f t="shared" si="165"/>
        <v>80</v>
      </c>
      <c r="BU767" s="35">
        <f t="shared" si="166"/>
        <v>40</v>
      </c>
      <c r="BV767" s="35">
        <f t="shared" si="167"/>
        <v>68</v>
      </c>
    </row>
    <row r="768" spans="2:74" hidden="1" x14ac:dyDescent="0.3">
      <c r="B768" s="6" t="s">
        <v>1112</v>
      </c>
      <c r="C768" s="6">
        <v>122021421</v>
      </c>
      <c r="D768" s="6" t="s">
        <v>1113</v>
      </c>
      <c r="E768" s="6" t="s">
        <v>765</v>
      </c>
      <c r="F768" s="6" t="s">
        <v>2757</v>
      </c>
      <c r="G768" s="6" t="s">
        <v>77</v>
      </c>
      <c r="H768" s="6" t="s">
        <v>78</v>
      </c>
      <c r="I768" s="22">
        <v>2600750</v>
      </c>
      <c r="J768" s="22">
        <v>2650000</v>
      </c>
      <c r="K768" s="22">
        <v>2682600</v>
      </c>
      <c r="L768" s="22">
        <v>2641500</v>
      </c>
      <c r="M768" s="22">
        <v>2580000</v>
      </c>
      <c r="N768" s="22">
        <v>2450000</v>
      </c>
      <c r="O768" s="23">
        <v>35</v>
      </c>
      <c r="P768" s="23">
        <v>42</v>
      </c>
      <c r="Q768" s="23">
        <v>39</v>
      </c>
      <c r="R768" s="22">
        <v>1350</v>
      </c>
      <c r="S768" s="22">
        <v>1395</v>
      </c>
      <c r="T768" s="24">
        <v>2.2999999999999998</v>
      </c>
      <c r="U768" s="24">
        <v>-0.30000000000000027</v>
      </c>
      <c r="V768" s="24">
        <v>2.6</v>
      </c>
      <c r="W768" s="24">
        <v>2.7</v>
      </c>
      <c r="X768" s="25">
        <v>2.6992213784485245E-2</v>
      </c>
      <c r="Y768" s="24">
        <v>1.5</v>
      </c>
      <c r="Z768" s="24">
        <v>-0.5</v>
      </c>
      <c r="AA768" s="24">
        <v>2</v>
      </c>
      <c r="AB768" s="24">
        <v>2.2999999999999998</v>
      </c>
      <c r="AC768" s="26">
        <v>0.4708426339285714</v>
      </c>
      <c r="AD768" s="24">
        <v>17.443646441449172</v>
      </c>
      <c r="AE768" s="6">
        <v>152</v>
      </c>
      <c r="AF768" s="6">
        <v>215</v>
      </c>
      <c r="AG768" s="6">
        <v>152</v>
      </c>
      <c r="AH768" s="27">
        <v>3.7109243697478989</v>
      </c>
      <c r="AI768" s="28">
        <v>2410000</v>
      </c>
      <c r="AJ768" s="28">
        <v>2380000</v>
      </c>
      <c r="AK768" s="28">
        <v>2280000</v>
      </c>
      <c r="AL768" s="29">
        <v>1.2605042016806723E-2</v>
      </c>
      <c r="AM768" s="29">
        <v>5.701754385964912E-2</v>
      </c>
      <c r="AN768" s="6">
        <v>2.7</v>
      </c>
      <c r="AO768" s="27">
        <v>-0.29999999999999982</v>
      </c>
      <c r="AP768" s="6">
        <v>3</v>
      </c>
      <c r="AQ768" s="26">
        <v>8.8281250000000006E-2</v>
      </c>
      <c r="AR768" s="28">
        <v>1375</v>
      </c>
      <c r="AS768" s="28">
        <v>1250</v>
      </c>
      <c r="AT768" s="25">
        <v>0.1</v>
      </c>
      <c r="AU768" s="26">
        <v>8.2726448071189229E-2</v>
      </c>
      <c r="AV768" s="30">
        <v>2867.2000000000003</v>
      </c>
      <c r="AW768" s="24">
        <v>0.76880000000000004</v>
      </c>
      <c r="AX768" s="24">
        <v>0.23119999999999999</v>
      </c>
      <c r="AY768" s="24">
        <v>0.81459999999999999</v>
      </c>
      <c r="AZ768" s="24">
        <v>7.9399999999999998E-2</v>
      </c>
      <c r="BA768" s="24">
        <v>0.46510000000000001</v>
      </c>
      <c r="BB768" s="24">
        <v>0.34389999999999998</v>
      </c>
      <c r="BC768" s="24">
        <v>0.1089</v>
      </c>
      <c r="BD768" s="31">
        <v>10</v>
      </c>
      <c r="BE768" s="23">
        <v>26</v>
      </c>
      <c r="BF768" s="32" t="s">
        <v>3469</v>
      </c>
      <c r="BG768" s="33">
        <v>151.25855101696601</v>
      </c>
      <c r="BH768" s="33">
        <v>-33.642522820054801</v>
      </c>
      <c r="BI768" s="34">
        <f t="shared" si="154"/>
        <v>79</v>
      </c>
      <c r="BJ768" s="34">
        <f t="shared" si="155"/>
        <v>72</v>
      </c>
      <c r="BK768" s="34">
        <f t="shared" si="156"/>
        <v>79</v>
      </c>
      <c r="BL768" s="34">
        <f t="shared" si="157"/>
        <v>73</v>
      </c>
      <c r="BM768" s="34">
        <f t="shared" si="158"/>
        <v>7</v>
      </c>
      <c r="BN768" s="34">
        <f t="shared" si="159"/>
        <v>100</v>
      </c>
      <c r="BO768" s="34">
        <f t="shared" si="160"/>
        <v>100</v>
      </c>
      <c r="BP768" s="34">
        <f t="shared" si="161"/>
        <v>92</v>
      </c>
      <c r="BQ768" s="35">
        <f t="shared" si="162"/>
        <v>41</v>
      </c>
      <c r="BR768" s="34">
        <f t="shared" si="163"/>
        <v>1</v>
      </c>
      <c r="BS768" s="35">
        <f t="shared" si="164"/>
        <v>1</v>
      </c>
      <c r="BT768" s="35">
        <f t="shared" si="165"/>
        <v>92</v>
      </c>
      <c r="BU768" s="35">
        <f t="shared" si="166"/>
        <v>100</v>
      </c>
      <c r="BV768" s="35">
        <f t="shared" si="167"/>
        <v>68</v>
      </c>
    </row>
    <row r="769" spans="2:74" hidden="1" x14ac:dyDescent="0.3">
      <c r="B769" s="6" t="s">
        <v>1114</v>
      </c>
      <c r="C769" s="6">
        <v>124031465</v>
      </c>
      <c r="D769" s="6" t="s">
        <v>220</v>
      </c>
      <c r="E769" s="6" t="s">
        <v>194</v>
      </c>
      <c r="F769" s="6" t="s">
        <v>2757</v>
      </c>
      <c r="G769" s="6" t="s">
        <v>77</v>
      </c>
      <c r="H769" s="6" t="s">
        <v>78</v>
      </c>
      <c r="I769" s="22">
        <v>1199000</v>
      </c>
      <c r="J769" s="22">
        <v>1199000</v>
      </c>
      <c r="K769" s="22">
        <v>1209000</v>
      </c>
      <c r="L769" s="22">
        <v>1030000</v>
      </c>
      <c r="M769" s="22">
        <v>975000</v>
      </c>
      <c r="N769" s="22">
        <v>995000</v>
      </c>
      <c r="O769" s="23">
        <v>59</v>
      </c>
      <c r="P769" s="23">
        <v>77</v>
      </c>
      <c r="Q769" s="23">
        <v>70</v>
      </c>
      <c r="R769" s="22">
        <v>700</v>
      </c>
      <c r="S769" s="22">
        <v>650</v>
      </c>
      <c r="T769" s="24">
        <v>2.4</v>
      </c>
      <c r="U769" s="24">
        <v>0</v>
      </c>
      <c r="V769" s="24">
        <v>2.4</v>
      </c>
      <c r="W769" s="24">
        <v>2.4</v>
      </c>
      <c r="X769" s="25">
        <v>3.0358632193494578E-2</v>
      </c>
      <c r="Y769" s="24">
        <v>3.5</v>
      </c>
      <c r="Z769" s="24">
        <v>-1.4000000000000004</v>
      </c>
      <c r="AA769" s="24">
        <v>4.9000000000000004</v>
      </c>
      <c r="AB769" s="24">
        <v>5</v>
      </c>
      <c r="AC769" s="26">
        <v>0.26824034334763946</v>
      </c>
      <c r="AD769" s="24">
        <v>8.8357190020280143</v>
      </c>
      <c r="AE769" s="6">
        <v>459</v>
      </c>
      <c r="AF769" s="6">
        <v>483</v>
      </c>
      <c r="AG769" s="6">
        <v>295</v>
      </c>
      <c r="AH769" s="27">
        <v>4.3350785340314131</v>
      </c>
      <c r="AI769" s="28">
        <v>1012000</v>
      </c>
      <c r="AJ769" s="28">
        <v>949000</v>
      </c>
      <c r="AK769" s="28">
        <v>880000</v>
      </c>
      <c r="AL769" s="29">
        <v>6.6385669125395147E-2</v>
      </c>
      <c r="AM769" s="29">
        <v>0.15</v>
      </c>
      <c r="AN769" s="6">
        <v>2.4</v>
      </c>
      <c r="AO769" s="27">
        <v>-0.20000000000000018</v>
      </c>
      <c r="AP769" s="6">
        <v>2.6</v>
      </c>
      <c r="AQ769" s="26">
        <v>8.2342342342342348E-2</v>
      </c>
      <c r="AR769" s="28">
        <v>670</v>
      </c>
      <c r="AS769" s="28">
        <v>620</v>
      </c>
      <c r="AT769" s="25">
        <v>8.0645161290322578E-2</v>
      </c>
      <c r="AU769" s="26">
        <v>9.9241522577816155E-2</v>
      </c>
      <c r="AV769" s="30">
        <v>2609.6000000000004</v>
      </c>
      <c r="AW769" s="24">
        <v>0.84550000000000003</v>
      </c>
      <c r="AX769" s="24">
        <v>0.1545</v>
      </c>
      <c r="AY769" s="24">
        <v>0.9889</v>
      </c>
      <c r="AZ769" s="24">
        <v>6.8999999999999999E-3</v>
      </c>
      <c r="BA769" s="24">
        <v>0.29299999999999998</v>
      </c>
      <c r="BB769" s="24">
        <v>0.55679999999999996</v>
      </c>
      <c r="BC769" s="24">
        <v>0.1258</v>
      </c>
      <c r="BD769" s="31">
        <v>3</v>
      </c>
      <c r="BE769" s="23">
        <v>56</v>
      </c>
      <c r="BF769" s="32" t="s">
        <v>3470</v>
      </c>
      <c r="BG769" s="33">
        <v>150.60438526327701</v>
      </c>
      <c r="BH769" s="33">
        <v>-33.910773261388201</v>
      </c>
      <c r="BI769" s="34">
        <f t="shared" si="154"/>
        <v>77</v>
      </c>
      <c r="BJ769" s="34">
        <f t="shared" si="155"/>
        <v>77</v>
      </c>
      <c r="BK769" s="34">
        <f t="shared" si="156"/>
        <v>71</v>
      </c>
      <c r="BL769" s="34">
        <f t="shared" si="157"/>
        <v>67</v>
      </c>
      <c r="BM769" s="34">
        <f t="shared" si="158"/>
        <v>34</v>
      </c>
      <c r="BN769" s="34">
        <f t="shared" si="159"/>
        <v>100</v>
      </c>
      <c r="BO769" s="34">
        <f t="shared" si="160"/>
        <v>97</v>
      </c>
      <c r="BP769" s="34">
        <f t="shared" si="161"/>
        <v>54</v>
      </c>
      <c r="BQ769" s="35">
        <f t="shared" si="162"/>
        <v>52</v>
      </c>
      <c r="BR769" s="34">
        <f t="shared" si="163"/>
        <v>62</v>
      </c>
      <c r="BS769" s="35">
        <f t="shared" si="164"/>
        <v>88</v>
      </c>
      <c r="BT769" s="35">
        <f t="shared" si="165"/>
        <v>59</v>
      </c>
      <c r="BU769" s="35">
        <f t="shared" si="166"/>
        <v>30</v>
      </c>
      <c r="BV769" s="35">
        <f t="shared" si="167"/>
        <v>68</v>
      </c>
    </row>
    <row r="770" spans="2:74" hidden="1" x14ac:dyDescent="0.3">
      <c r="B770" s="6" t="s">
        <v>1115</v>
      </c>
      <c r="C770" s="6">
        <v>208021178</v>
      </c>
      <c r="D770" s="6" t="s">
        <v>970</v>
      </c>
      <c r="E770" s="6" t="s">
        <v>179</v>
      </c>
      <c r="F770" s="6" t="s">
        <v>689</v>
      </c>
      <c r="G770" s="6" t="s">
        <v>86</v>
      </c>
      <c r="H770" s="6" t="s">
        <v>78</v>
      </c>
      <c r="I770" s="22">
        <v>1650000</v>
      </c>
      <c r="J770" s="22">
        <v>1650000</v>
      </c>
      <c r="K770" s="22">
        <v>1680000</v>
      </c>
      <c r="L770" s="22">
        <v>1716000</v>
      </c>
      <c r="M770" s="22">
        <v>1705000</v>
      </c>
      <c r="N770" s="22">
        <v>1680000</v>
      </c>
      <c r="O770" s="23">
        <v>26</v>
      </c>
      <c r="P770" s="23">
        <v>26</v>
      </c>
      <c r="Q770" s="23">
        <v>26</v>
      </c>
      <c r="R770" s="22">
        <v>850</v>
      </c>
      <c r="S770" s="22">
        <v>840</v>
      </c>
      <c r="T770" s="24">
        <v>2.2999999999999998</v>
      </c>
      <c r="U770" s="24">
        <v>0</v>
      </c>
      <c r="V770" s="24">
        <v>2.2999999999999998</v>
      </c>
      <c r="W770" s="24">
        <v>2.2000000000000002</v>
      </c>
      <c r="X770" s="25">
        <v>2.6787878787878788E-2</v>
      </c>
      <c r="Y770" s="24">
        <v>2</v>
      </c>
      <c r="Z770" s="24">
        <v>-0.89999999999999991</v>
      </c>
      <c r="AA770" s="24">
        <v>2.9</v>
      </c>
      <c r="AB770" s="24">
        <v>3</v>
      </c>
      <c r="AC770" s="26">
        <v>0.33155464020470571</v>
      </c>
      <c r="AD770" s="24">
        <v>12.377039736148516</v>
      </c>
      <c r="AE770" s="6">
        <v>99</v>
      </c>
      <c r="AF770" s="6">
        <v>158</v>
      </c>
      <c r="AG770" s="6">
        <v>130</v>
      </c>
      <c r="AH770" s="27">
        <v>1.4850948509485096</v>
      </c>
      <c r="AI770" s="28">
        <v>1565000</v>
      </c>
      <c r="AJ770" s="28">
        <v>1560000</v>
      </c>
      <c r="AK770" s="28">
        <v>1560000</v>
      </c>
      <c r="AL770" s="29">
        <v>3.205128205128205E-3</v>
      </c>
      <c r="AM770" s="29">
        <v>3.205128205128205E-3</v>
      </c>
      <c r="AN770" s="6">
        <v>2.4</v>
      </c>
      <c r="AO770" s="27">
        <v>0</v>
      </c>
      <c r="AP770" s="6">
        <v>2.4</v>
      </c>
      <c r="AQ770" s="26">
        <v>4.423963133640553E-2</v>
      </c>
      <c r="AR770" s="28">
        <v>800</v>
      </c>
      <c r="AS770" s="28">
        <v>770</v>
      </c>
      <c r="AT770" s="25">
        <v>3.896103896103896E-2</v>
      </c>
      <c r="AU770" s="26">
        <v>-0.13564515494904894</v>
      </c>
      <c r="AV770" s="30">
        <v>2563.6800000000003</v>
      </c>
      <c r="AW770" s="24">
        <v>0.71209999999999996</v>
      </c>
      <c r="AX770" s="24">
        <v>0.28789999999999999</v>
      </c>
      <c r="AY770" s="24">
        <v>0.49930000000000002</v>
      </c>
      <c r="AZ770" s="24">
        <v>0.33500000000000002</v>
      </c>
      <c r="BA770" s="24">
        <v>0.36969999999999997</v>
      </c>
      <c r="BB770" s="24">
        <v>0.32779999999999998</v>
      </c>
      <c r="BC770" s="24">
        <v>0.27789999999999998</v>
      </c>
      <c r="BD770" s="31">
        <v>9</v>
      </c>
      <c r="BE770" s="23">
        <v>10</v>
      </c>
      <c r="BF770" s="32" t="s">
        <v>3471</v>
      </c>
      <c r="BG770" s="33">
        <v>145.02519018254</v>
      </c>
      <c r="BH770" s="33">
        <v>-37.893390172155598</v>
      </c>
      <c r="BI770" s="34">
        <f t="shared" si="154"/>
        <v>79</v>
      </c>
      <c r="BJ770" s="34">
        <f t="shared" si="155"/>
        <v>77</v>
      </c>
      <c r="BK770" s="34">
        <f t="shared" si="156"/>
        <v>100</v>
      </c>
      <c r="BL770" s="34">
        <f t="shared" si="157"/>
        <v>100</v>
      </c>
      <c r="BM770" s="34">
        <f t="shared" si="158"/>
        <v>3</v>
      </c>
      <c r="BN770" s="34">
        <f t="shared" si="159"/>
        <v>53</v>
      </c>
      <c r="BO770" s="34">
        <f t="shared" si="160"/>
        <v>100</v>
      </c>
      <c r="BP770" s="34">
        <f t="shared" si="161"/>
        <v>71</v>
      </c>
      <c r="BQ770" s="35">
        <f t="shared" si="162"/>
        <v>40</v>
      </c>
      <c r="BR770" s="34">
        <f t="shared" si="163"/>
        <v>27</v>
      </c>
      <c r="BS770" s="35">
        <f t="shared" si="164"/>
        <v>46</v>
      </c>
      <c r="BT770" s="35">
        <f t="shared" si="165"/>
        <v>84</v>
      </c>
      <c r="BU770" s="35">
        <f t="shared" si="166"/>
        <v>90</v>
      </c>
      <c r="BV770" s="35">
        <f t="shared" si="167"/>
        <v>68</v>
      </c>
    </row>
    <row r="771" spans="2:74" hidden="1" x14ac:dyDescent="0.3">
      <c r="B771" s="6" t="s">
        <v>1116</v>
      </c>
      <c r="C771" s="6">
        <v>208021426</v>
      </c>
      <c r="D771" s="6" t="s">
        <v>970</v>
      </c>
      <c r="E771" s="6" t="s">
        <v>179</v>
      </c>
      <c r="F771" s="6" t="s">
        <v>689</v>
      </c>
      <c r="G771" s="6" t="s">
        <v>86</v>
      </c>
      <c r="H771" s="6" t="s">
        <v>78</v>
      </c>
      <c r="I771" s="22">
        <v>1470000</v>
      </c>
      <c r="J771" s="22">
        <v>1500000</v>
      </c>
      <c r="K771" s="22">
        <v>1596000</v>
      </c>
      <c r="L771" s="22">
        <v>1520000</v>
      </c>
      <c r="M771" s="22">
        <v>1520000</v>
      </c>
      <c r="N771" s="22">
        <v>1570000</v>
      </c>
      <c r="O771" s="23">
        <v>24</v>
      </c>
      <c r="P771" s="23">
        <v>25</v>
      </c>
      <c r="Q771" s="23">
        <v>25</v>
      </c>
      <c r="R771" s="22">
        <v>750</v>
      </c>
      <c r="S771" s="22">
        <v>700</v>
      </c>
      <c r="T771" s="24">
        <v>2.5</v>
      </c>
      <c r="U771" s="24">
        <v>0</v>
      </c>
      <c r="V771" s="24">
        <v>2.5</v>
      </c>
      <c r="W771" s="24">
        <v>2.5</v>
      </c>
      <c r="X771" s="25">
        <v>2.6530612244897958E-2</v>
      </c>
      <c r="Y771" s="24">
        <v>2.5</v>
      </c>
      <c r="Z771" s="24">
        <v>-0.89999999999999991</v>
      </c>
      <c r="AA771" s="24">
        <v>3.4</v>
      </c>
      <c r="AB771" s="24">
        <v>3.5</v>
      </c>
      <c r="AC771" s="26">
        <v>0.29761904761904756</v>
      </c>
      <c r="AD771" s="24">
        <v>11.217948717948715</v>
      </c>
      <c r="AE771" s="6">
        <v>99</v>
      </c>
      <c r="AF771" s="6">
        <v>158</v>
      </c>
      <c r="AG771" s="6">
        <v>130</v>
      </c>
      <c r="AH771" s="27">
        <v>1.4850948509485096</v>
      </c>
      <c r="AI771" s="28">
        <v>1565000</v>
      </c>
      <c r="AJ771" s="28">
        <v>1560000</v>
      </c>
      <c r="AK771" s="28">
        <v>1560000</v>
      </c>
      <c r="AL771" s="29">
        <v>3.205128205128205E-3</v>
      </c>
      <c r="AM771" s="29">
        <v>3.205128205128205E-3</v>
      </c>
      <c r="AN771" s="6">
        <v>2.4</v>
      </c>
      <c r="AO771" s="27">
        <v>0</v>
      </c>
      <c r="AP771" s="6">
        <v>2.4</v>
      </c>
      <c r="AQ771" s="26">
        <v>4.423963133640553E-2</v>
      </c>
      <c r="AR771" s="28">
        <v>800</v>
      </c>
      <c r="AS771" s="28">
        <v>770</v>
      </c>
      <c r="AT771" s="25">
        <v>3.896103896103896E-2</v>
      </c>
      <c r="AU771" s="26">
        <v>-0.13564515494904894</v>
      </c>
      <c r="AV771" s="30">
        <v>2520.0000000000005</v>
      </c>
      <c r="AW771" s="24">
        <v>0.78159999999999996</v>
      </c>
      <c r="AX771" s="24">
        <v>0.21840000000000001</v>
      </c>
      <c r="AY771" s="24">
        <v>0.67720000000000002</v>
      </c>
      <c r="AZ771" s="24">
        <v>0.15060000000000001</v>
      </c>
      <c r="BA771" s="24">
        <v>0.3367</v>
      </c>
      <c r="BB771" s="24">
        <v>0.39369999999999999</v>
      </c>
      <c r="BC771" s="24">
        <v>0.252</v>
      </c>
      <c r="BD771" s="31">
        <v>8.5</v>
      </c>
      <c r="BE771" s="23">
        <v>15</v>
      </c>
      <c r="BF771" s="32" t="s">
        <v>3472</v>
      </c>
      <c r="BG771" s="33">
        <v>145.06803455361899</v>
      </c>
      <c r="BH771" s="33">
        <v>-37.914854119118402</v>
      </c>
      <c r="BI771" s="34">
        <f t="shared" si="154"/>
        <v>75</v>
      </c>
      <c r="BJ771" s="34">
        <f t="shared" si="155"/>
        <v>77</v>
      </c>
      <c r="BK771" s="34">
        <f t="shared" si="156"/>
        <v>100</v>
      </c>
      <c r="BL771" s="34">
        <f t="shared" si="157"/>
        <v>100</v>
      </c>
      <c r="BM771" s="34">
        <f t="shared" si="158"/>
        <v>3</v>
      </c>
      <c r="BN771" s="34">
        <f t="shared" si="159"/>
        <v>53</v>
      </c>
      <c r="BO771" s="34">
        <f t="shared" si="160"/>
        <v>100</v>
      </c>
      <c r="BP771" s="34">
        <f t="shared" si="161"/>
        <v>64</v>
      </c>
      <c r="BQ771" s="35">
        <f t="shared" si="162"/>
        <v>39</v>
      </c>
      <c r="BR771" s="34">
        <f t="shared" si="163"/>
        <v>38</v>
      </c>
      <c r="BS771" s="35">
        <f t="shared" si="164"/>
        <v>69</v>
      </c>
      <c r="BT771" s="35">
        <f t="shared" si="165"/>
        <v>75</v>
      </c>
      <c r="BU771" s="35">
        <f t="shared" si="166"/>
        <v>85</v>
      </c>
      <c r="BV771" s="35">
        <f t="shared" si="167"/>
        <v>68</v>
      </c>
    </row>
    <row r="772" spans="2:74" hidden="1" x14ac:dyDescent="0.3">
      <c r="B772" s="6" t="s">
        <v>1117</v>
      </c>
      <c r="C772" s="6">
        <v>210031535</v>
      </c>
      <c r="D772" s="6" t="s">
        <v>291</v>
      </c>
      <c r="E772" s="6" t="s">
        <v>146</v>
      </c>
      <c r="F772" s="6" t="s">
        <v>689</v>
      </c>
      <c r="G772" s="6" t="s">
        <v>86</v>
      </c>
      <c r="H772" s="6" t="s">
        <v>78</v>
      </c>
      <c r="I772" s="22">
        <v>800000</v>
      </c>
      <c r="J772" s="22">
        <v>813200</v>
      </c>
      <c r="K772" s="22">
        <v>784400</v>
      </c>
      <c r="L772" s="22">
        <v>822000</v>
      </c>
      <c r="M772" s="22">
        <v>820000</v>
      </c>
      <c r="N772" s="22">
        <v>815000</v>
      </c>
      <c r="O772" s="23">
        <v>30</v>
      </c>
      <c r="P772" s="23">
        <v>30</v>
      </c>
      <c r="Q772" s="23">
        <v>30</v>
      </c>
      <c r="R772" s="22">
        <v>550</v>
      </c>
      <c r="S772" s="22">
        <v>520</v>
      </c>
      <c r="T772" s="24">
        <v>3.2</v>
      </c>
      <c r="U772" s="24">
        <v>0</v>
      </c>
      <c r="V772" s="24">
        <v>3.2</v>
      </c>
      <c r="W772" s="24">
        <v>2.8</v>
      </c>
      <c r="X772" s="25">
        <v>3.5749999999999997E-2</v>
      </c>
      <c r="Y772" s="24">
        <v>2.8</v>
      </c>
      <c r="Z772" s="24">
        <v>-0.90000000000000036</v>
      </c>
      <c r="AA772" s="24">
        <v>3.7</v>
      </c>
      <c r="AB772" s="24">
        <v>3.4</v>
      </c>
      <c r="AC772" s="26">
        <v>0.32180303313986142</v>
      </c>
      <c r="AD772" s="24">
        <v>9.0014834444716492</v>
      </c>
      <c r="AE772" s="6">
        <v>134</v>
      </c>
      <c r="AF772" s="6">
        <v>154</v>
      </c>
      <c r="AG772" s="6">
        <v>142</v>
      </c>
      <c r="AH772" s="27">
        <v>2.0732984293193719</v>
      </c>
      <c r="AI772" s="28">
        <v>872500</v>
      </c>
      <c r="AJ772" s="28">
        <v>870000</v>
      </c>
      <c r="AK772" s="28">
        <v>860000</v>
      </c>
      <c r="AL772" s="29">
        <v>2.8735632183908046E-3</v>
      </c>
      <c r="AM772" s="29">
        <v>1.4534883720930232E-2</v>
      </c>
      <c r="AN772" s="6">
        <v>3</v>
      </c>
      <c r="AO772" s="27">
        <v>0.20000000000000018</v>
      </c>
      <c r="AP772" s="6">
        <v>2.8</v>
      </c>
      <c r="AQ772" s="26">
        <v>7.2772277227722768E-2</v>
      </c>
      <c r="AR772" s="28">
        <v>570</v>
      </c>
      <c r="AS772" s="28">
        <v>550</v>
      </c>
      <c r="AT772" s="25">
        <v>3.6363636363636362E-2</v>
      </c>
      <c r="AU772" s="26">
        <v>-0.16693750641960081</v>
      </c>
      <c r="AV772" s="30">
        <v>1709.1200000000001</v>
      </c>
      <c r="AW772" s="24">
        <v>0.66930000000000001</v>
      </c>
      <c r="AX772" s="24">
        <v>0.33069999999999999</v>
      </c>
      <c r="AY772" s="24">
        <v>0.64959999999999996</v>
      </c>
      <c r="AZ772" s="24">
        <v>0.33379999999999999</v>
      </c>
      <c r="BA772" s="24">
        <v>0.28360000000000002</v>
      </c>
      <c r="BB772" s="24">
        <v>0.31559999999999999</v>
      </c>
      <c r="BC772" s="24">
        <v>0.36770000000000003</v>
      </c>
      <c r="BD772" s="31">
        <v>4</v>
      </c>
      <c r="BE772" s="23">
        <v>13</v>
      </c>
      <c r="BF772" s="32" t="s">
        <v>3473</v>
      </c>
      <c r="BG772" s="33">
        <v>144.92754621730001</v>
      </c>
      <c r="BH772" s="33">
        <v>-37.703114770736597</v>
      </c>
      <c r="BI772" s="34">
        <f t="shared" ref="BI772:BI835" si="168">IF(T772&lt;=1, 100, IF(T772&gt;=7, 1, ROUND(100 - ((T772-1)/6)*99, 0)))</f>
        <v>64</v>
      </c>
      <c r="BJ772" s="34">
        <f t="shared" ref="BJ772:BJ835" si="169">IF(AN772&lt;=1, 100, IF(AN772&gt;=7, 1, ROUND(100 - ((AN772-1)/6)*99, 0)))</f>
        <v>67</v>
      </c>
      <c r="BK772" s="34">
        <f t="shared" ref="BK772:BK835" si="170">IF(AH772&lt;=2, 100, IF(AH772&gt;=10, 1, ROUND(100 - ((AH772-2)/8)*99, 0)))</f>
        <v>99</v>
      </c>
      <c r="BL772" s="34">
        <f t="shared" ref="BL772:BL835" si="171">IF(OR(ISBLANK(AU772), AU772=""), "", IF(AU772&lt;=0, 100, IF(AU772&gt;=0.3, 1, ROUND(100 - (AU772/0.3)*99, 0))))</f>
        <v>100</v>
      </c>
      <c r="BM772" s="34">
        <f t="shared" ref="BM772:BM835" si="172">IF(AL772&lt;=0, 1, IF(AL772&gt;=0.2, 100, ROUND(1 + (AL772/0.2)*99, 0)))</f>
        <v>2</v>
      </c>
      <c r="BN772" s="34">
        <f t="shared" ref="BN772:BN835" si="173">IF(AQ772&lt;=0.01, 1, IF(AQ772&gt;=0.075, 100, ROUND(1 + ((AQ772-0.01)/0.065)*99, 0)))</f>
        <v>97</v>
      </c>
      <c r="BO772" s="34">
        <f t="shared" ref="BO772:BO835" si="174">IF(BE772&gt;=750, 1, IF(BE772&lt;=50, 100, ROUND(100 - 99 * (((BE772 - 50)/700)^0.75), 0)))</f>
        <v>100</v>
      </c>
      <c r="BP772" s="34">
        <f t="shared" ref="BP772:BP835" si="175">IF(BA772&gt;=0.5, 100, IF(BA772&lt;=0.05, 1, ROUND(1 + ((BA772-0.05)/0.45)*99, 0)))</f>
        <v>52</v>
      </c>
      <c r="BQ772" s="35">
        <f t="shared" ref="BQ772:BQ835" si="176">IF(X772&gt;=0.045, 100, IF(X772&lt;=0.015, 1, ROUND(1 + ((X772-0.015)/0.03)*99, 0)))</f>
        <v>69</v>
      </c>
      <c r="BR772" s="34">
        <f t="shared" ref="BR772:BR835" si="177">IF(AD772&lt;=5, 100, IF(AD772&gt;=15, 1, ROUND(100 - ((AD772-5)/10)*99, 0)))</f>
        <v>60</v>
      </c>
      <c r="BS772" s="35">
        <f t="shared" ref="BS772:BS835" si="178">IF(AC772&lt;=0.25, 100, IF(AC772&gt;=0.4, 1, ROUND(100 - ((AC772-0.25)/0.15)*99, 0)))</f>
        <v>53</v>
      </c>
      <c r="BT772" s="35">
        <f t="shared" ref="BT772:BT835" si="179">IF(Y772&lt;=1, 100, IF(Y772&gt;=7, 1, ROUND(100 - ((Y772-1)/6)*99, 0)))</f>
        <v>70</v>
      </c>
      <c r="BU772" s="35">
        <f t="shared" ref="BU772:BU835" si="180">BD772*10</f>
        <v>40</v>
      </c>
      <c r="BV772" s="35">
        <f t="shared" ref="BV772:BV835" si="181">IF(
  (
    IF($BI$2,0.1,0) + IF($BJ$2,0.1,0) + IF($BK$2,0.05,0) + IF($BL$2,0.07,0) + IF($BM$2,0.05,0) + IF($BN$2,0.1,0) +
    IF($BO$2,0.07,0) + IF($BP$2,0.08,0) + IF($BQ$2,0.08,0) + IF($BR$2,0.07,0) + IF($BS$2,0.07,0) + IF($BT$2,0.08,0) +
    IF($BU$2,0.08,0)
  ) = 0,
  "",
  ROUND(
    (
      IF($BI$2, BI772*0.1, 0) + IF($BJ$2, BJ772*0.1, 0) + IF($BK$2, BK772*0.05, 0) + IF($BL$2, BL772*0.07, 0) +
      IF($BM$2, BM772*0.05, 0) + IF($BN$2, BN772*0.1, 0) + IF($BO$2, BO772*0.07, 0) + IF($BP$2, BP772*0.08, 0) +
      IF($BQ$2, BQ772*0.08, 0) + IF($BR$2, BR772*0.07, 0) + IF($BS$2, BS772*0.07, 0) + IF($BT$2, BT772*0.08, 0) +
      IF($BU$2, BU772*0.08, 0)
    ) /
    (
      IF($BI$2,0.1,0) + IF($BJ$2,0.1,0) + IF($BK$2,0.05,0) + IF($BL$2,0.07,0) + IF($BM$2,0.05,0) +
      IF($BN$2,0.1,0) + IF($BO$2,0.07,0) + IF($BP$2,0.08,0) + IF($BQ$2,0.08,0) + IF($BR$2,0.07,0) +
      IF($BS$2,0.07,0) + IF($BT$2,0.08,0) + IF($BU$2,0.08,0)
    ),
  0)
)</f>
        <v>68</v>
      </c>
    </row>
    <row r="773" spans="2:74" hidden="1" x14ac:dyDescent="0.3">
      <c r="B773" s="6" t="s">
        <v>1118</v>
      </c>
      <c r="C773" s="6">
        <v>212041317</v>
      </c>
      <c r="D773" s="6" t="s">
        <v>156</v>
      </c>
      <c r="E773" s="6" t="s">
        <v>157</v>
      </c>
      <c r="F773" s="6" t="s">
        <v>689</v>
      </c>
      <c r="G773" s="6" t="s">
        <v>86</v>
      </c>
      <c r="H773" s="6" t="s">
        <v>78</v>
      </c>
      <c r="I773" s="22">
        <v>850000</v>
      </c>
      <c r="J773" s="22">
        <v>850000</v>
      </c>
      <c r="K773" s="22">
        <v>856000</v>
      </c>
      <c r="L773" s="22">
        <v>875000</v>
      </c>
      <c r="M773" s="22">
        <v>870000</v>
      </c>
      <c r="N773" s="22">
        <v>860000</v>
      </c>
      <c r="O773" s="23">
        <v>39</v>
      </c>
      <c r="P773" s="23">
        <v>39</v>
      </c>
      <c r="Q773" s="23">
        <v>31</v>
      </c>
      <c r="R773" s="22">
        <v>560</v>
      </c>
      <c r="S773" s="22">
        <v>530</v>
      </c>
      <c r="T773" s="24">
        <v>1.7</v>
      </c>
      <c r="U773" s="24">
        <v>-0.30000000000000004</v>
      </c>
      <c r="V773" s="24">
        <v>2</v>
      </c>
      <c r="W773" s="24">
        <v>1.6</v>
      </c>
      <c r="X773" s="25">
        <v>3.4258823529411765E-2</v>
      </c>
      <c r="Y773" s="24">
        <v>2.1</v>
      </c>
      <c r="Z773" s="24">
        <v>-0.60000000000000009</v>
      </c>
      <c r="AA773" s="24">
        <v>2.7</v>
      </c>
      <c r="AB773" s="24">
        <v>2.5</v>
      </c>
      <c r="AC773" s="26">
        <v>0.35688793718772305</v>
      </c>
      <c r="AD773" s="24">
        <v>10.417402012691092</v>
      </c>
      <c r="AE773" s="6">
        <v>292</v>
      </c>
      <c r="AF773" s="6">
        <v>341</v>
      </c>
      <c r="AG773" s="6">
        <v>334</v>
      </c>
      <c r="AH773" s="27">
        <v>2.703448275862069</v>
      </c>
      <c r="AI773" s="28">
        <v>880000</v>
      </c>
      <c r="AJ773" s="28">
        <v>850000</v>
      </c>
      <c r="AK773" s="28">
        <v>832000</v>
      </c>
      <c r="AL773" s="29">
        <v>3.5294117647058823E-2</v>
      </c>
      <c r="AM773" s="29">
        <v>5.7692307692307696E-2</v>
      </c>
      <c r="AN773" s="6">
        <v>2.2000000000000002</v>
      </c>
      <c r="AO773" s="27">
        <v>0.10000000000000009</v>
      </c>
      <c r="AP773" s="6">
        <v>2.1</v>
      </c>
      <c r="AQ773" s="26">
        <v>7.2549019607843129E-2</v>
      </c>
      <c r="AR773" s="28">
        <v>580</v>
      </c>
      <c r="AS773" s="28">
        <v>550</v>
      </c>
      <c r="AT773" s="25">
        <v>5.4545454545454543E-2</v>
      </c>
      <c r="AU773" s="26">
        <v>-0.14374680931853812</v>
      </c>
      <c r="AV773" s="30">
        <v>1569.1200000000001</v>
      </c>
      <c r="AW773" s="24">
        <v>0.71319999999999995</v>
      </c>
      <c r="AX773" s="24">
        <v>0.2868</v>
      </c>
      <c r="AY773" s="24">
        <v>0.69289999999999996</v>
      </c>
      <c r="AZ773" s="24">
        <v>0.20180000000000001</v>
      </c>
      <c r="BA773" s="24">
        <v>0.31669999999999998</v>
      </c>
      <c r="BB773" s="24">
        <v>0.22939999999999999</v>
      </c>
      <c r="BC773" s="24">
        <v>0.39379999999999998</v>
      </c>
      <c r="BD773" s="31">
        <v>1</v>
      </c>
      <c r="BE773" s="23">
        <v>23</v>
      </c>
      <c r="BF773" s="32" t="s">
        <v>3474</v>
      </c>
      <c r="BG773" s="33">
        <v>145.163138802178</v>
      </c>
      <c r="BH773" s="33">
        <v>-37.9437909719651</v>
      </c>
      <c r="BI773" s="34">
        <f t="shared" si="168"/>
        <v>88</v>
      </c>
      <c r="BJ773" s="34">
        <f t="shared" si="169"/>
        <v>80</v>
      </c>
      <c r="BK773" s="34">
        <f t="shared" si="170"/>
        <v>91</v>
      </c>
      <c r="BL773" s="34">
        <f t="shared" si="171"/>
        <v>100</v>
      </c>
      <c r="BM773" s="34">
        <f t="shared" si="172"/>
        <v>18</v>
      </c>
      <c r="BN773" s="34">
        <f t="shared" si="173"/>
        <v>96</v>
      </c>
      <c r="BO773" s="34">
        <f t="shared" si="174"/>
        <v>100</v>
      </c>
      <c r="BP773" s="34">
        <f t="shared" si="175"/>
        <v>60</v>
      </c>
      <c r="BQ773" s="35">
        <f t="shared" si="176"/>
        <v>65</v>
      </c>
      <c r="BR773" s="34">
        <f t="shared" si="177"/>
        <v>46</v>
      </c>
      <c r="BS773" s="35">
        <f t="shared" si="178"/>
        <v>29</v>
      </c>
      <c r="BT773" s="35">
        <f t="shared" si="179"/>
        <v>82</v>
      </c>
      <c r="BU773" s="35">
        <f t="shared" si="180"/>
        <v>10</v>
      </c>
      <c r="BV773" s="35">
        <f t="shared" si="181"/>
        <v>68</v>
      </c>
    </row>
    <row r="774" spans="2:74" hidden="1" x14ac:dyDescent="0.3">
      <c r="B774" s="6" t="s">
        <v>1119</v>
      </c>
      <c r="C774" s="6">
        <v>213011334</v>
      </c>
      <c r="D774" s="6" t="s">
        <v>88</v>
      </c>
      <c r="E774" s="6" t="s">
        <v>89</v>
      </c>
      <c r="F774" s="6" t="s">
        <v>689</v>
      </c>
      <c r="G774" s="6" t="s">
        <v>86</v>
      </c>
      <c r="H774" s="6" t="s">
        <v>78</v>
      </c>
      <c r="I774" s="22">
        <v>660000</v>
      </c>
      <c r="J774" s="22">
        <v>662290</v>
      </c>
      <c r="K774" s="22">
        <v>660000</v>
      </c>
      <c r="L774" s="22">
        <v>688888</v>
      </c>
      <c r="M774" s="22">
        <v>685000</v>
      </c>
      <c r="N774" s="22">
        <v>657000</v>
      </c>
      <c r="O774" s="23">
        <v>39</v>
      </c>
      <c r="P774" s="23">
        <v>36</v>
      </c>
      <c r="Q774" s="23">
        <v>38</v>
      </c>
      <c r="R774" s="22">
        <v>460</v>
      </c>
      <c r="S774" s="22">
        <v>440</v>
      </c>
      <c r="T774" s="24">
        <v>2.9</v>
      </c>
      <c r="U774" s="24">
        <v>0</v>
      </c>
      <c r="V774" s="24">
        <v>2.9</v>
      </c>
      <c r="W774" s="24">
        <v>2.4</v>
      </c>
      <c r="X774" s="25">
        <v>3.6242424242424243E-2</v>
      </c>
      <c r="Y774" s="24">
        <v>2.5</v>
      </c>
      <c r="Z774" s="24">
        <v>-0.70000000000000018</v>
      </c>
      <c r="AA774" s="24">
        <v>3.2</v>
      </c>
      <c r="AB774" s="24">
        <v>3.3</v>
      </c>
      <c r="AC774" s="26">
        <v>0.34718029223523728</v>
      </c>
      <c r="AD774" s="24">
        <v>9.5793893342498588</v>
      </c>
      <c r="AE774" s="6">
        <v>269</v>
      </c>
      <c r="AF774" s="6">
        <v>308</v>
      </c>
      <c r="AG774" s="6">
        <v>500</v>
      </c>
      <c r="AH774" s="27">
        <v>1.9194139194139195</v>
      </c>
      <c r="AI774" s="28">
        <v>710000</v>
      </c>
      <c r="AJ774" s="28">
        <v>710000</v>
      </c>
      <c r="AK774" s="28">
        <v>705000</v>
      </c>
      <c r="AL774" s="29">
        <v>0</v>
      </c>
      <c r="AM774" s="29">
        <v>7.0921985815602835E-3</v>
      </c>
      <c r="AN774" s="6">
        <v>2.5</v>
      </c>
      <c r="AO774" s="27">
        <v>0.20000000000000018</v>
      </c>
      <c r="AP774" s="6">
        <v>2.2999999999999998</v>
      </c>
      <c r="AQ774" s="26">
        <v>7.7499999999999999E-2</v>
      </c>
      <c r="AR774" s="28">
        <v>500</v>
      </c>
      <c r="AS774" s="28">
        <v>460</v>
      </c>
      <c r="AT774" s="25">
        <v>8.6956521739130432E-2</v>
      </c>
      <c r="AU774" s="26">
        <v>-0.19100826288097816</v>
      </c>
      <c r="AV774" s="30">
        <v>1324.96</v>
      </c>
      <c r="AW774" s="24">
        <v>0.70489999999999997</v>
      </c>
      <c r="AX774" s="24">
        <v>0.29509999999999997</v>
      </c>
      <c r="AY774" s="24">
        <v>0.70289999999999997</v>
      </c>
      <c r="AZ774" s="24">
        <v>0.18559999999999999</v>
      </c>
      <c r="BA774" s="24">
        <v>0.3387</v>
      </c>
      <c r="BB774" s="24">
        <v>0.23269999999999999</v>
      </c>
      <c r="BC774" s="24">
        <v>0.37690000000000001</v>
      </c>
      <c r="BD774" s="31">
        <v>2</v>
      </c>
      <c r="BE774" s="23">
        <v>17</v>
      </c>
      <c r="BF774" s="32" t="s">
        <v>3475</v>
      </c>
      <c r="BG774" s="33">
        <v>144.800488655827</v>
      </c>
      <c r="BH774" s="33">
        <v>-37.735797390654803</v>
      </c>
      <c r="BI774" s="34">
        <f t="shared" si="168"/>
        <v>69</v>
      </c>
      <c r="BJ774" s="34">
        <f t="shared" si="169"/>
        <v>75</v>
      </c>
      <c r="BK774" s="34">
        <f t="shared" si="170"/>
        <v>100</v>
      </c>
      <c r="BL774" s="34">
        <f t="shared" si="171"/>
        <v>100</v>
      </c>
      <c r="BM774" s="34">
        <f t="shared" si="172"/>
        <v>1</v>
      </c>
      <c r="BN774" s="34">
        <f t="shared" si="173"/>
        <v>100</v>
      </c>
      <c r="BO774" s="34">
        <f t="shared" si="174"/>
        <v>100</v>
      </c>
      <c r="BP774" s="34">
        <f t="shared" si="175"/>
        <v>65</v>
      </c>
      <c r="BQ774" s="35">
        <f t="shared" si="176"/>
        <v>71</v>
      </c>
      <c r="BR774" s="34">
        <f t="shared" si="177"/>
        <v>55</v>
      </c>
      <c r="BS774" s="35">
        <f t="shared" si="178"/>
        <v>36</v>
      </c>
      <c r="BT774" s="35">
        <f t="shared" si="179"/>
        <v>75</v>
      </c>
      <c r="BU774" s="35">
        <f t="shared" si="180"/>
        <v>20</v>
      </c>
      <c r="BV774" s="35">
        <f t="shared" si="181"/>
        <v>68</v>
      </c>
    </row>
    <row r="775" spans="2:74" hidden="1" x14ac:dyDescent="0.3">
      <c r="B775" s="6" t="s">
        <v>1120</v>
      </c>
      <c r="C775" s="6">
        <v>213041572</v>
      </c>
      <c r="D775" s="6" t="s">
        <v>162</v>
      </c>
      <c r="E775" s="6" t="s">
        <v>89</v>
      </c>
      <c r="F775" s="6" t="s">
        <v>689</v>
      </c>
      <c r="G775" s="6" t="s">
        <v>86</v>
      </c>
      <c r="H775" s="6" t="s">
        <v>78</v>
      </c>
      <c r="I775" s="22">
        <v>630000</v>
      </c>
      <c r="J775" s="22">
        <v>630000</v>
      </c>
      <c r="K775" s="22">
        <v>644300</v>
      </c>
      <c r="L775" s="22">
        <v>0</v>
      </c>
      <c r="M775" s="22">
        <v>0</v>
      </c>
      <c r="N775" s="22">
        <v>450000</v>
      </c>
      <c r="O775" s="23">
        <v>69</v>
      </c>
      <c r="P775" s="23">
        <v>64</v>
      </c>
      <c r="Q775" s="23">
        <v>55</v>
      </c>
      <c r="R775" s="22">
        <v>480</v>
      </c>
      <c r="S775" s="22">
        <v>460</v>
      </c>
      <c r="T775" s="24">
        <v>0</v>
      </c>
      <c r="U775" s="24">
        <v>0</v>
      </c>
      <c r="V775" s="24">
        <v>0</v>
      </c>
      <c r="W775" s="24">
        <v>0.1</v>
      </c>
      <c r="X775" s="25">
        <v>3.9619047619047616E-2</v>
      </c>
      <c r="Y775" s="24">
        <v>12.1</v>
      </c>
      <c r="Z775" s="24">
        <v>-4.0999999999999996</v>
      </c>
      <c r="AA775" s="24">
        <v>16.2</v>
      </c>
      <c r="AB775" s="24">
        <v>14.2</v>
      </c>
      <c r="AC775" s="26">
        <v>0.20844913841022789</v>
      </c>
      <c r="AD775" s="24">
        <v>5.2613364262196942</v>
      </c>
      <c r="AE775" s="6">
        <v>743</v>
      </c>
      <c r="AF775" s="6">
        <v>827</v>
      </c>
      <c r="AG775" s="6">
        <v>1712</v>
      </c>
      <c r="AH775" s="27">
        <v>5.3151981076286221</v>
      </c>
      <c r="AI775" s="28">
        <v>600000</v>
      </c>
      <c r="AJ775" s="28">
        <v>610000</v>
      </c>
      <c r="AK775" s="28">
        <v>610000</v>
      </c>
      <c r="AL775" s="29">
        <v>-1.6393442622950821E-2</v>
      </c>
      <c r="AM775" s="29">
        <v>-1.6393442622950821E-2</v>
      </c>
      <c r="AN775" s="6">
        <v>2.1</v>
      </c>
      <c r="AO775" s="27">
        <v>-0.10000000000000009</v>
      </c>
      <c r="AP775" s="6">
        <v>2.2000000000000002</v>
      </c>
      <c r="AQ775" s="26">
        <v>5.7894736842105263E-2</v>
      </c>
      <c r="AR775" s="28">
        <v>490</v>
      </c>
      <c r="AS775" s="28">
        <v>470</v>
      </c>
      <c r="AT775" s="25">
        <v>4.2553191489361701E-2</v>
      </c>
      <c r="AU775" s="26">
        <v>-0.11756321707907258</v>
      </c>
      <c r="AV775" s="30">
        <v>2302.7200000000003</v>
      </c>
      <c r="AW775" s="24">
        <v>0.86919999999999997</v>
      </c>
      <c r="AX775" s="24">
        <v>0.1308</v>
      </c>
      <c r="AY775" s="24">
        <v>0.9819</v>
      </c>
      <c r="AZ775" s="24">
        <v>1.5900000000000001E-2</v>
      </c>
      <c r="BA775" s="24">
        <v>6.1100000000000002E-2</v>
      </c>
      <c r="BB775" s="24">
        <v>0.62409999999999999</v>
      </c>
      <c r="BC775" s="24">
        <v>0.28760000000000002</v>
      </c>
      <c r="BD775" s="31">
        <v>6</v>
      </c>
      <c r="BE775" s="23">
        <v>34</v>
      </c>
      <c r="BF775" s="32" t="s">
        <v>3476</v>
      </c>
      <c r="BG775" s="33">
        <v>144.60012856543</v>
      </c>
      <c r="BH775" s="33">
        <v>-37.719642111090799</v>
      </c>
      <c r="BI775" s="34">
        <f t="shared" si="168"/>
        <v>100</v>
      </c>
      <c r="BJ775" s="34">
        <f t="shared" si="169"/>
        <v>82</v>
      </c>
      <c r="BK775" s="34">
        <f t="shared" si="170"/>
        <v>59</v>
      </c>
      <c r="BL775" s="34">
        <f t="shared" si="171"/>
        <v>100</v>
      </c>
      <c r="BM775" s="34">
        <f t="shared" si="172"/>
        <v>1</v>
      </c>
      <c r="BN775" s="34">
        <f t="shared" si="173"/>
        <v>74</v>
      </c>
      <c r="BO775" s="34">
        <f t="shared" si="174"/>
        <v>100</v>
      </c>
      <c r="BP775" s="34">
        <f t="shared" si="175"/>
        <v>3</v>
      </c>
      <c r="BQ775" s="35">
        <f t="shared" si="176"/>
        <v>82</v>
      </c>
      <c r="BR775" s="34">
        <f t="shared" si="177"/>
        <v>97</v>
      </c>
      <c r="BS775" s="35">
        <f t="shared" si="178"/>
        <v>100</v>
      </c>
      <c r="BT775" s="35">
        <f t="shared" si="179"/>
        <v>1</v>
      </c>
      <c r="BU775" s="35">
        <f t="shared" si="180"/>
        <v>60</v>
      </c>
      <c r="BV775" s="35">
        <f t="shared" si="181"/>
        <v>68</v>
      </c>
    </row>
    <row r="776" spans="2:74" hidden="1" x14ac:dyDescent="0.3">
      <c r="B776" s="6" t="s">
        <v>1121</v>
      </c>
      <c r="C776" s="6">
        <v>216011410</v>
      </c>
      <c r="D776" s="6" t="s">
        <v>1122</v>
      </c>
      <c r="E776" s="6" t="s">
        <v>837</v>
      </c>
      <c r="F776" s="6" t="s">
        <v>2708</v>
      </c>
      <c r="G776" s="6" t="s">
        <v>86</v>
      </c>
      <c r="H776" s="6" t="s">
        <v>78</v>
      </c>
      <c r="I776" s="22">
        <v>400000</v>
      </c>
      <c r="J776" s="22">
        <v>395000</v>
      </c>
      <c r="K776" s="22">
        <v>400000</v>
      </c>
      <c r="L776" s="22">
        <v>405000</v>
      </c>
      <c r="M776" s="22">
        <v>423000</v>
      </c>
      <c r="N776" s="22">
        <v>425000</v>
      </c>
      <c r="O776" s="23">
        <v>83</v>
      </c>
      <c r="P776" s="23">
        <v>83</v>
      </c>
      <c r="Q776" s="23">
        <v>68</v>
      </c>
      <c r="R776" s="22">
        <v>390</v>
      </c>
      <c r="S776" s="22">
        <v>380</v>
      </c>
      <c r="T776" s="24">
        <v>1.7</v>
      </c>
      <c r="U776" s="24">
        <v>-0.40000000000000013</v>
      </c>
      <c r="V776" s="24">
        <v>2.1</v>
      </c>
      <c r="W776" s="24">
        <v>2.8</v>
      </c>
      <c r="X776" s="25">
        <v>5.0700000000000002E-2</v>
      </c>
      <c r="Y776" s="24">
        <v>0.8</v>
      </c>
      <c r="Z776" s="24">
        <v>-9.9999999999999978E-2</v>
      </c>
      <c r="AA776" s="24">
        <v>0.9</v>
      </c>
      <c r="AB776" s="24">
        <v>0.7</v>
      </c>
      <c r="AC776" s="26">
        <v>0.32482675906183367</v>
      </c>
      <c r="AD776" s="24">
        <v>6.4068394292274879</v>
      </c>
      <c r="AE776" s="6">
        <v>347</v>
      </c>
      <c r="AF776" s="6">
        <v>360</v>
      </c>
      <c r="AG776" s="6">
        <v>231</v>
      </c>
      <c r="AH776" s="27">
        <v>11.71875</v>
      </c>
      <c r="AI776" s="28">
        <v>515000</v>
      </c>
      <c r="AJ776" s="28">
        <v>500000</v>
      </c>
      <c r="AK776" s="28">
        <v>472000</v>
      </c>
      <c r="AL776" s="29">
        <v>0.03</v>
      </c>
      <c r="AM776" s="29">
        <v>9.110169491525423E-2</v>
      </c>
      <c r="AN776" s="6">
        <v>2.1</v>
      </c>
      <c r="AO776" s="27">
        <v>-0.10000000000000009</v>
      </c>
      <c r="AP776" s="6">
        <v>2.2000000000000002</v>
      </c>
      <c r="AQ776" s="26">
        <v>0.10517928286852589</v>
      </c>
      <c r="AR776" s="28">
        <v>520</v>
      </c>
      <c r="AS776" s="28">
        <v>500</v>
      </c>
      <c r="AT776" s="25">
        <v>0.04</v>
      </c>
      <c r="AU776" s="26">
        <v>0.37660828061142226</v>
      </c>
      <c r="AV776" s="30">
        <v>1200.6400000000001</v>
      </c>
      <c r="AW776" s="24">
        <v>0.64059999999999995</v>
      </c>
      <c r="AX776" s="24">
        <v>0.3594</v>
      </c>
      <c r="AY776" s="24">
        <v>0.96030000000000004</v>
      </c>
      <c r="AZ776" s="24">
        <v>1.46E-2</v>
      </c>
      <c r="BA776" s="24">
        <v>0.4965</v>
      </c>
      <c r="BB776" s="24">
        <v>0.2999</v>
      </c>
      <c r="BC776" s="24">
        <v>0.13070000000000001</v>
      </c>
      <c r="BD776" s="31">
        <v>1</v>
      </c>
      <c r="BE776" s="23">
        <v>140</v>
      </c>
      <c r="BF776" s="32" t="s">
        <v>3477</v>
      </c>
      <c r="BG776" s="33">
        <v>144.86935577649101</v>
      </c>
      <c r="BH776" s="33">
        <v>-36.5589635482321</v>
      </c>
      <c r="BI776" s="34">
        <f t="shared" si="168"/>
        <v>88</v>
      </c>
      <c r="BJ776" s="34">
        <f t="shared" si="169"/>
        <v>82</v>
      </c>
      <c r="BK776" s="34">
        <f t="shared" si="170"/>
        <v>1</v>
      </c>
      <c r="BL776" s="34">
        <f t="shared" si="171"/>
        <v>1</v>
      </c>
      <c r="BM776" s="34">
        <f t="shared" si="172"/>
        <v>16</v>
      </c>
      <c r="BN776" s="34">
        <f t="shared" si="173"/>
        <v>100</v>
      </c>
      <c r="BO776" s="34">
        <f t="shared" si="174"/>
        <v>79</v>
      </c>
      <c r="BP776" s="34">
        <f t="shared" si="175"/>
        <v>99</v>
      </c>
      <c r="BQ776" s="35">
        <f t="shared" si="176"/>
        <v>100</v>
      </c>
      <c r="BR776" s="34">
        <f t="shared" si="177"/>
        <v>86</v>
      </c>
      <c r="BS776" s="35">
        <f t="shared" si="178"/>
        <v>51</v>
      </c>
      <c r="BT776" s="35">
        <f t="shared" si="179"/>
        <v>100</v>
      </c>
      <c r="BU776" s="35">
        <f t="shared" si="180"/>
        <v>10</v>
      </c>
      <c r="BV776" s="35">
        <f t="shared" si="181"/>
        <v>68</v>
      </c>
    </row>
    <row r="777" spans="2:74" hidden="1" x14ac:dyDescent="0.3">
      <c r="B777" s="6" t="s">
        <v>1123</v>
      </c>
      <c r="C777" s="6">
        <v>304041104</v>
      </c>
      <c r="D777" s="6" t="s">
        <v>883</v>
      </c>
      <c r="E777" s="6" t="s">
        <v>308</v>
      </c>
      <c r="F777" s="6" t="s">
        <v>2780</v>
      </c>
      <c r="G777" s="6" t="s">
        <v>97</v>
      </c>
      <c r="H777" s="6" t="s">
        <v>78</v>
      </c>
      <c r="I777" s="22">
        <v>1200000</v>
      </c>
      <c r="J777" s="22">
        <v>1196850</v>
      </c>
      <c r="K777" s="22">
        <v>1086300</v>
      </c>
      <c r="L777" s="22">
        <v>1200000</v>
      </c>
      <c r="M777" s="22">
        <v>1170000</v>
      </c>
      <c r="N777" s="22">
        <v>1025000</v>
      </c>
      <c r="O777" s="23">
        <v>25</v>
      </c>
      <c r="P777" s="23">
        <v>25</v>
      </c>
      <c r="Q777" s="23">
        <v>22</v>
      </c>
      <c r="R777" s="22">
        <v>795</v>
      </c>
      <c r="S777" s="22">
        <v>730</v>
      </c>
      <c r="T777" s="24">
        <v>2.7</v>
      </c>
      <c r="U777" s="24">
        <v>-0.19999999999999973</v>
      </c>
      <c r="V777" s="24">
        <v>2.9</v>
      </c>
      <c r="W777" s="24">
        <v>2.1</v>
      </c>
      <c r="X777" s="25">
        <v>3.4450000000000001E-2</v>
      </c>
      <c r="Y777" s="24">
        <v>3.1</v>
      </c>
      <c r="Z777" s="24">
        <v>-1.1000000000000001</v>
      </c>
      <c r="AA777" s="24">
        <v>4.2</v>
      </c>
      <c r="AB777" s="24">
        <v>4.4000000000000004</v>
      </c>
      <c r="AC777" s="26">
        <v>0.27459242884774798</v>
      </c>
      <c r="AD777" s="24">
        <v>7.9707526516037142</v>
      </c>
      <c r="AE777" s="6">
        <v>146</v>
      </c>
      <c r="AF777" s="6">
        <v>155</v>
      </c>
      <c r="AG777" s="6">
        <v>103</v>
      </c>
      <c r="AH777" s="27">
        <v>4.4088397790055245</v>
      </c>
      <c r="AI777" s="28">
        <v>1180000</v>
      </c>
      <c r="AJ777" s="28">
        <v>1011000</v>
      </c>
      <c r="AK777" s="28">
        <v>925000</v>
      </c>
      <c r="AL777" s="29">
        <v>0.16716122650840751</v>
      </c>
      <c r="AM777" s="29">
        <v>0.27567567567567569</v>
      </c>
      <c r="AN777" s="6">
        <v>1.7</v>
      </c>
      <c r="AO777" s="27">
        <v>-0.10000000000000009</v>
      </c>
      <c r="AP777" s="6">
        <v>1.8</v>
      </c>
      <c r="AQ777" s="26">
        <v>0.11071428571428572</v>
      </c>
      <c r="AR777" s="28">
        <v>700</v>
      </c>
      <c r="AS777" s="28">
        <v>680</v>
      </c>
      <c r="AT777" s="25">
        <v>2.9411764705882353E-2</v>
      </c>
      <c r="AU777" s="26">
        <v>0.34343042078011765</v>
      </c>
      <c r="AV777" s="30">
        <v>2895.2000000000003</v>
      </c>
      <c r="AW777" s="24">
        <v>0.87250000000000005</v>
      </c>
      <c r="AX777" s="24">
        <v>0.1275</v>
      </c>
      <c r="AY777" s="24">
        <v>0.93440000000000001</v>
      </c>
      <c r="AZ777" s="24">
        <v>6.7999999999999996E-3</v>
      </c>
      <c r="BA777" s="24">
        <v>0.29110000000000003</v>
      </c>
      <c r="BB777" s="24">
        <v>0.45350000000000001</v>
      </c>
      <c r="BC777" s="24">
        <v>0.2467</v>
      </c>
      <c r="BD777" s="31">
        <v>2</v>
      </c>
      <c r="BE777" s="23">
        <v>13</v>
      </c>
      <c r="BF777" s="32" t="s">
        <v>3478</v>
      </c>
      <c r="BG777" s="33">
        <v>152.919745404905</v>
      </c>
      <c r="BH777" s="33">
        <v>-27.414076454021799</v>
      </c>
      <c r="BI777" s="34">
        <f t="shared" si="168"/>
        <v>72</v>
      </c>
      <c r="BJ777" s="34">
        <f t="shared" si="169"/>
        <v>88</v>
      </c>
      <c r="BK777" s="34">
        <f t="shared" si="170"/>
        <v>70</v>
      </c>
      <c r="BL777" s="34">
        <f t="shared" si="171"/>
        <v>1</v>
      </c>
      <c r="BM777" s="34">
        <f t="shared" si="172"/>
        <v>84</v>
      </c>
      <c r="BN777" s="34">
        <f t="shared" si="173"/>
        <v>100</v>
      </c>
      <c r="BO777" s="34">
        <f t="shared" si="174"/>
        <v>100</v>
      </c>
      <c r="BP777" s="34">
        <f t="shared" si="175"/>
        <v>54</v>
      </c>
      <c r="BQ777" s="35">
        <f t="shared" si="176"/>
        <v>65</v>
      </c>
      <c r="BR777" s="34">
        <f t="shared" si="177"/>
        <v>71</v>
      </c>
      <c r="BS777" s="35">
        <f t="shared" si="178"/>
        <v>84</v>
      </c>
      <c r="BT777" s="35">
        <f t="shared" si="179"/>
        <v>65</v>
      </c>
      <c r="BU777" s="35">
        <f t="shared" si="180"/>
        <v>20</v>
      </c>
      <c r="BV777" s="35">
        <f t="shared" si="181"/>
        <v>68</v>
      </c>
    </row>
    <row r="778" spans="2:74" hidden="1" x14ac:dyDescent="0.3">
      <c r="B778" s="6" t="s">
        <v>1124</v>
      </c>
      <c r="C778" s="6">
        <v>401061020</v>
      </c>
      <c r="D778" s="6" t="s">
        <v>948</v>
      </c>
      <c r="E778" s="6" t="s">
        <v>343</v>
      </c>
      <c r="F778" s="6" t="s">
        <v>2379</v>
      </c>
      <c r="G778" s="6" t="s">
        <v>82</v>
      </c>
      <c r="H778" s="6" t="s">
        <v>78</v>
      </c>
      <c r="I778" s="22">
        <v>1458000</v>
      </c>
      <c r="J778" s="22">
        <v>1450000</v>
      </c>
      <c r="K778" s="22">
        <v>1030000</v>
      </c>
      <c r="L778" s="22">
        <v>1525000</v>
      </c>
      <c r="M778" s="22">
        <v>1490000</v>
      </c>
      <c r="N778" s="22">
        <v>1026000</v>
      </c>
      <c r="O778" s="23">
        <v>19</v>
      </c>
      <c r="P778" s="23">
        <v>20</v>
      </c>
      <c r="Q778" s="23">
        <v>22</v>
      </c>
      <c r="R778" s="22">
        <v>600</v>
      </c>
      <c r="S778" s="22">
        <v>595</v>
      </c>
      <c r="T778" s="24">
        <v>1.7</v>
      </c>
      <c r="U778" s="24">
        <v>0</v>
      </c>
      <c r="V778" s="24">
        <v>1.7</v>
      </c>
      <c r="W778" s="24">
        <v>1.8</v>
      </c>
      <c r="X778" s="25">
        <v>2.1399176954732511E-2</v>
      </c>
      <c r="Y778" s="24">
        <v>2.2000000000000002</v>
      </c>
      <c r="Z778" s="24">
        <v>-0.59999999999999964</v>
      </c>
      <c r="AA778" s="24">
        <v>2.8</v>
      </c>
      <c r="AB778" s="24">
        <v>2.7</v>
      </c>
      <c r="AC778" s="26">
        <v>0.27235093325586457</v>
      </c>
      <c r="AD778" s="24">
        <v>12.727168611764441</v>
      </c>
      <c r="AE778" s="6">
        <v>56</v>
      </c>
      <c r="AF778" s="6">
        <v>78</v>
      </c>
      <c r="AG778" s="6">
        <v>49</v>
      </c>
      <c r="AH778" s="27">
        <v>2.8421052631578947</v>
      </c>
      <c r="AI778" s="28">
        <v>1316250</v>
      </c>
      <c r="AJ778" s="28">
        <v>1155000</v>
      </c>
      <c r="AK778" s="28">
        <v>1100000</v>
      </c>
      <c r="AL778" s="29">
        <v>0.1396103896103896</v>
      </c>
      <c r="AM778" s="29">
        <v>0.19659090909090909</v>
      </c>
      <c r="AN778" s="6">
        <v>2.2999999999999998</v>
      </c>
      <c r="AO778" s="27">
        <v>0.29999999999999982</v>
      </c>
      <c r="AP778" s="6">
        <v>2</v>
      </c>
      <c r="AQ778" s="26">
        <v>0.1190099833610649</v>
      </c>
      <c r="AR778" s="28">
        <v>650</v>
      </c>
      <c r="AS778" s="28">
        <v>620</v>
      </c>
      <c r="AT778" s="25">
        <v>4.8387096774193547E-2</v>
      </c>
      <c r="AU778" s="26">
        <v>0.34659373280783279</v>
      </c>
      <c r="AV778" s="30">
        <v>2203.0400000000004</v>
      </c>
      <c r="AW778" s="24">
        <v>0.66190000000000004</v>
      </c>
      <c r="AX778" s="24">
        <v>0.33810000000000001</v>
      </c>
      <c r="AY778" s="24">
        <v>0.60840000000000005</v>
      </c>
      <c r="AZ778" s="24">
        <v>0.24299999999999999</v>
      </c>
      <c r="BA778" s="24">
        <v>0.29499999999999998</v>
      </c>
      <c r="BB778" s="24">
        <v>0.32650000000000001</v>
      </c>
      <c r="BC778" s="24">
        <v>0.35189999999999999</v>
      </c>
      <c r="BD778" s="31">
        <v>7.5</v>
      </c>
      <c r="BE778" s="23">
        <v>3</v>
      </c>
      <c r="BF778" s="32" t="s">
        <v>3479</v>
      </c>
      <c r="BG778" s="33">
        <v>138.609564952406</v>
      </c>
      <c r="BH778" s="33">
        <v>-34.887161574106798</v>
      </c>
      <c r="BI778" s="34">
        <f t="shared" si="168"/>
        <v>88</v>
      </c>
      <c r="BJ778" s="34">
        <f t="shared" si="169"/>
        <v>79</v>
      </c>
      <c r="BK778" s="34">
        <f t="shared" si="170"/>
        <v>90</v>
      </c>
      <c r="BL778" s="34">
        <f t="shared" si="171"/>
        <v>1</v>
      </c>
      <c r="BM778" s="34">
        <f t="shared" si="172"/>
        <v>70</v>
      </c>
      <c r="BN778" s="34">
        <f t="shared" si="173"/>
        <v>100</v>
      </c>
      <c r="BO778" s="34">
        <f t="shared" si="174"/>
        <v>100</v>
      </c>
      <c r="BP778" s="34">
        <f t="shared" si="175"/>
        <v>55</v>
      </c>
      <c r="BQ778" s="35">
        <f t="shared" si="176"/>
        <v>22</v>
      </c>
      <c r="BR778" s="34">
        <f t="shared" si="177"/>
        <v>24</v>
      </c>
      <c r="BS778" s="35">
        <f t="shared" si="178"/>
        <v>85</v>
      </c>
      <c r="BT778" s="35">
        <f t="shared" si="179"/>
        <v>80</v>
      </c>
      <c r="BU778" s="35">
        <f t="shared" si="180"/>
        <v>75</v>
      </c>
      <c r="BV778" s="35">
        <f t="shared" si="181"/>
        <v>68</v>
      </c>
    </row>
    <row r="779" spans="2:74" hidden="1" x14ac:dyDescent="0.3">
      <c r="B779" s="6" t="s">
        <v>1125</v>
      </c>
      <c r="C779" s="6">
        <v>402041171</v>
      </c>
      <c r="D779" s="6" t="s">
        <v>1126</v>
      </c>
      <c r="E779" s="6" t="s">
        <v>420</v>
      </c>
      <c r="F779" s="6" t="s">
        <v>2379</v>
      </c>
      <c r="G779" s="6" t="s">
        <v>82</v>
      </c>
      <c r="H779" s="6" t="s">
        <v>78</v>
      </c>
      <c r="I779" s="22">
        <v>850000</v>
      </c>
      <c r="J779" s="22">
        <v>790860</v>
      </c>
      <c r="K779" s="22">
        <v>740000</v>
      </c>
      <c r="L779" s="22">
        <v>875000</v>
      </c>
      <c r="M779" s="22">
        <v>830117</v>
      </c>
      <c r="N779" s="22">
        <v>750000</v>
      </c>
      <c r="O779" s="23">
        <v>30</v>
      </c>
      <c r="P779" s="23">
        <v>27</v>
      </c>
      <c r="Q779" s="23">
        <v>24</v>
      </c>
      <c r="R779" s="22">
        <v>620</v>
      </c>
      <c r="S779" s="22">
        <v>575</v>
      </c>
      <c r="T779" s="24">
        <v>3.2</v>
      </c>
      <c r="U779" s="24">
        <v>-9.9999999999999645E-2</v>
      </c>
      <c r="V779" s="24">
        <v>3.3</v>
      </c>
      <c r="W779" s="24">
        <v>3.3</v>
      </c>
      <c r="X779" s="25">
        <v>3.7929411764705885E-2</v>
      </c>
      <c r="Y779" s="24">
        <v>3.3</v>
      </c>
      <c r="Z779" s="24">
        <v>-1.1000000000000005</v>
      </c>
      <c r="AA779" s="24">
        <v>4.4000000000000004</v>
      </c>
      <c r="AB779" s="24">
        <v>4.5999999999999996</v>
      </c>
      <c r="AC779" s="26">
        <v>0.28937345978642365</v>
      </c>
      <c r="AD779" s="24">
        <v>7.6292630526817646</v>
      </c>
      <c r="AE779" s="6">
        <v>352</v>
      </c>
      <c r="AF779" s="6">
        <v>342</v>
      </c>
      <c r="AG779" s="6">
        <v>248</v>
      </c>
      <c r="AH779" s="27">
        <v>2.7326732673267329</v>
      </c>
      <c r="AI779" s="28">
        <v>710000</v>
      </c>
      <c r="AJ779" s="28">
        <v>625000</v>
      </c>
      <c r="AK779" s="28">
        <v>531000</v>
      </c>
      <c r="AL779" s="29">
        <v>0.13600000000000001</v>
      </c>
      <c r="AM779" s="29">
        <v>0.33709981167608288</v>
      </c>
      <c r="AN779" s="6">
        <v>2.7</v>
      </c>
      <c r="AO779" s="27">
        <v>0</v>
      </c>
      <c r="AP779" s="6">
        <v>2.7</v>
      </c>
      <c r="AQ779" s="26">
        <v>0.12903225806451613</v>
      </c>
      <c r="AR779" s="28">
        <v>575</v>
      </c>
      <c r="AS779" s="28">
        <v>525</v>
      </c>
      <c r="AT779" s="25">
        <v>9.5238095238095233E-2</v>
      </c>
      <c r="AU779" s="26">
        <v>0.46282743549446503</v>
      </c>
      <c r="AV779" s="30">
        <v>2142.5600000000004</v>
      </c>
      <c r="AW779" s="24">
        <v>0.70069999999999999</v>
      </c>
      <c r="AX779" s="24">
        <v>0.29930000000000001</v>
      </c>
      <c r="AY779" s="24">
        <v>0.67010000000000003</v>
      </c>
      <c r="AZ779" s="24">
        <v>0.17430000000000001</v>
      </c>
      <c r="BA779" s="24">
        <v>0.1797</v>
      </c>
      <c r="BB779" s="24">
        <v>0.41620000000000001</v>
      </c>
      <c r="BC779" s="24">
        <v>0.37809999999999999</v>
      </c>
      <c r="BD779" s="31">
        <v>6.5</v>
      </c>
      <c r="BE779" s="23">
        <v>14</v>
      </c>
      <c r="BF779" s="32" t="s">
        <v>3480</v>
      </c>
      <c r="BG779" s="33">
        <v>138.59683947610301</v>
      </c>
      <c r="BH779" s="33">
        <v>-34.7943526077146</v>
      </c>
      <c r="BI779" s="34">
        <f t="shared" si="168"/>
        <v>64</v>
      </c>
      <c r="BJ779" s="34">
        <f t="shared" si="169"/>
        <v>72</v>
      </c>
      <c r="BK779" s="34">
        <f t="shared" si="170"/>
        <v>91</v>
      </c>
      <c r="BL779" s="34">
        <f t="shared" si="171"/>
        <v>1</v>
      </c>
      <c r="BM779" s="34">
        <f t="shared" si="172"/>
        <v>68</v>
      </c>
      <c r="BN779" s="34">
        <f t="shared" si="173"/>
        <v>100</v>
      </c>
      <c r="BO779" s="34">
        <f t="shared" si="174"/>
        <v>100</v>
      </c>
      <c r="BP779" s="34">
        <f t="shared" si="175"/>
        <v>30</v>
      </c>
      <c r="BQ779" s="35">
        <f t="shared" si="176"/>
        <v>77</v>
      </c>
      <c r="BR779" s="34">
        <f t="shared" si="177"/>
        <v>74</v>
      </c>
      <c r="BS779" s="35">
        <f t="shared" si="178"/>
        <v>74</v>
      </c>
      <c r="BT779" s="35">
        <f t="shared" si="179"/>
        <v>62</v>
      </c>
      <c r="BU779" s="35">
        <f t="shared" si="180"/>
        <v>65</v>
      </c>
      <c r="BV779" s="35">
        <f t="shared" si="181"/>
        <v>68</v>
      </c>
    </row>
    <row r="780" spans="2:74" hidden="1" x14ac:dyDescent="0.3">
      <c r="B780" s="6" t="s">
        <v>1127</v>
      </c>
      <c r="C780" s="6">
        <v>403041080</v>
      </c>
      <c r="D780" s="6" t="s">
        <v>217</v>
      </c>
      <c r="E780" s="6" t="s">
        <v>186</v>
      </c>
      <c r="F780" s="6" t="s">
        <v>2379</v>
      </c>
      <c r="G780" s="6" t="s">
        <v>82</v>
      </c>
      <c r="H780" s="6" t="s">
        <v>78</v>
      </c>
      <c r="I780" s="22">
        <v>820690</v>
      </c>
      <c r="J780" s="22">
        <v>817500</v>
      </c>
      <c r="K780" s="22">
        <v>749650</v>
      </c>
      <c r="L780" s="22">
        <v>799000</v>
      </c>
      <c r="M780" s="22">
        <v>780000</v>
      </c>
      <c r="N780" s="22">
        <v>721000</v>
      </c>
      <c r="O780" s="23">
        <v>21</v>
      </c>
      <c r="P780" s="23">
        <v>22</v>
      </c>
      <c r="Q780" s="23">
        <v>22</v>
      </c>
      <c r="R780" s="22">
        <v>600</v>
      </c>
      <c r="S780" s="22">
        <v>560</v>
      </c>
      <c r="T780" s="24">
        <v>3.4</v>
      </c>
      <c r="U780" s="24">
        <v>0.10000000000000009</v>
      </c>
      <c r="V780" s="24">
        <v>3.3</v>
      </c>
      <c r="W780" s="24">
        <v>2.7</v>
      </c>
      <c r="X780" s="25">
        <v>3.8016790749247582E-2</v>
      </c>
      <c r="Y780" s="24">
        <v>1.4</v>
      </c>
      <c r="Z780" s="24">
        <v>-0.5</v>
      </c>
      <c r="AA780" s="24">
        <v>1.9</v>
      </c>
      <c r="AB780" s="24">
        <v>1.8</v>
      </c>
      <c r="AC780" s="26">
        <v>0.3416545189504373</v>
      </c>
      <c r="AD780" s="24">
        <v>8.9869374088921283</v>
      </c>
      <c r="AE780" s="6">
        <v>338</v>
      </c>
      <c r="AF780" s="6">
        <v>438</v>
      </c>
      <c r="AG780" s="6">
        <v>307</v>
      </c>
      <c r="AH780" s="27">
        <v>1.9322033898305084</v>
      </c>
      <c r="AI780" s="28">
        <v>760000</v>
      </c>
      <c r="AJ780" s="28">
        <v>680000</v>
      </c>
      <c r="AK780" s="28">
        <v>605000</v>
      </c>
      <c r="AL780" s="29">
        <v>0.11764705882352941</v>
      </c>
      <c r="AM780" s="29">
        <v>0.256198347107438</v>
      </c>
      <c r="AN780" s="6">
        <v>2.7</v>
      </c>
      <c r="AO780" s="27">
        <v>-0.19999999999999973</v>
      </c>
      <c r="AP780" s="6">
        <v>2.9</v>
      </c>
      <c r="AQ780" s="26">
        <v>0.12028985507246377</v>
      </c>
      <c r="AR780" s="28">
        <v>570</v>
      </c>
      <c r="AS780" s="28">
        <v>540</v>
      </c>
      <c r="AT780" s="25">
        <v>5.5555555555555552E-2</v>
      </c>
      <c r="AU780" s="26">
        <v>0.45115388008571766</v>
      </c>
      <c r="AV780" s="30">
        <v>1756.16</v>
      </c>
      <c r="AW780" s="24">
        <v>0.74819999999999998</v>
      </c>
      <c r="AX780" s="24">
        <v>0.25180000000000002</v>
      </c>
      <c r="AY780" s="24">
        <v>0.90239999999999998</v>
      </c>
      <c r="AZ780" s="24">
        <v>9.6699999999999994E-2</v>
      </c>
      <c r="BA780" s="24">
        <v>0.33829999999999999</v>
      </c>
      <c r="BB780" s="24">
        <v>0.47139999999999999</v>
      </c>
      <c r="BC780" s="24">
        <v>0.1176</v>
      </c>
      <c r="BD780" s="31">
        <v>5</v>
      </c>
      <c r="BE780" s="23">
        <v>19</v>
      </c>
      <c r="BF780" s="32" t="s">
        <v>3481</v>
      </c>
      <c r="BG780" s="33">
        <v>138.583091730794</v>
      </c>
      <c r="BH780" s="33">
        <v>-35.084967134394603</v>
      </c>
      <c r="BI780" s="34">
        <f t="shared" si="168"/>
        <v>60</v>
      </c>
      <c r="BJ780" s="34">
        <f t="shared" si="169"/>
        <v>72</v>
      </c>
      <c r="BK780" s="34">
        <f t="shared" si="170"/>
        <v>100</v>
      </c>
      <c r="BL780" s="34">
        <f t="shared" si="171"/>
        <v>1</v>
      </c>
      <c r="BM780" s="34">
        <f t="shared" si="172"/>
        <v>59</v>
      </c>
      <c r="BN780" s="34">
        <f t="shared" si="173"/>
        <v>100</v>
      </c>
      <c r="BO780" s="34">
        <f t="shared" si="174"/>
        <v>100</v>
      </c>
      <c r="BP780" s="34">
        <f t="shared" si="175"/>
        <v>64</v>
      </c>
      <c r="BQ780" s="35">
        <f t="shared" si="176"/>
        <v>77</v>
      </c>
      <c r="BR780" s="34">
        <f t="shared" si="177"/>
        <v>61</v>
      </c>
      <c r="BS780" s="35">
        <f t="shared" si="178"/>
        <v>40</v>
      </c>
      <c r="BT780" s="35">
        <f t="shared" si="179"/>
        <v>93</v>
      </c>
      <c r="BU780" s="35">
        <f t="shared" si="180"/>
        <v>50</v>
      </c>
      <c r="BV780" s="35">
        <f t="shared" si="181"/>
        <v>68</v>
      </c>
    </row>
    <row r="781" spans="2:74" hidden="1" x14ac:dyDescent="0.3">
      <c r="B781" s="6" t="s">
        <v>1128</v>
      </c>
      <c r="C781" s="6">
        <v>501011004</v>
      </c>
      <c r="D781" s="6" t="s">
        <v>1129</v>
      </c>
      <c r="E781" s="6" t="s">
        <v>394</v>
      </c>
      <c r="F781" s="6" t="s">
        <v>2696</v>
      </c>
      <c r="G781" s="6" t="s">
        <v>93</v>
      </c>
      <c r="H781" s="6" t="s">
        <v>78</v>
      </c>
      <c r="I781" s="22">
        <v>816400</v>
      </c>
      <c r="J781" s="22">
        <v>785200</v>
      </c>
      <c r="K781" s="22">
        <v>723900</v>
      </c>
      <c r="L781" s="22">
        <v>922500</v>
      </c>
      <c r="M781" s="22">
        <v>905000</v>
      </c>
      <c r="N781" s="22">
        <v>787500</v>
      </c>
      <c r="O781" s="23">
        <v>45</v>
      </c>
      <c r="P781" s="23">
        <v>48</v>
      </c>
      <c r="Q781" s="23">
        <v>57</v>
      </c>
      <c r="R781" s="22">
        <v>700</v>
      </c>
      <c r="S781" s="22">
        <v>650</v>
      </c>
      <c r="T781" s="24">
        <v>2.2000000000000002</v>
      </c>
      <c r="U781" s="24">
        <v>-0.39999999999999991</v>
      </c>
      <c r="V781" s="24">
        <v>2.6</v>
      </c>
      <c r="W781" s="24">
        <v>2.8</v>
      </c>
      <c r="X781" s="25">
        <v>4.4585987261146494E-2</v>
      </c>
      <c r="Y781" s="24">
        <v>1.4</v>
      </c>
      <c r="Z781" s="24">
        <v>-0.70000000000000018</v>
      </c>
      <c r="AA781" s="24">
        <v>2.1</v>
      </c>
      <c r="AB781" s="24">
        <v>2.4</v>
      </c>
      <c r="AC781" s="26">
        <v>0.37246722288438616</v>
      </c>
      <c r="AD781" s="24">
        <v>8.3539077132640891</v>
      </c>
      <c r="AE781" s="6">
        <v>267</v>
      </c>
      <c r="AF781" s="6">
        <v>334</v>
      </c>
      <c r="AG781" s="6">
        <v>233</v>
      </c>
      <c r="AH781" s="27">
        <v>4.9129814550641946</v>
      </c>
      <c r="AI781" s="28">
        <v>910000</v>
      </c>
      <c r="AJ781" s="28">
        <v>815000</v>
      </c>
      <c r="AK781" s="28">
        <v>700000</v>
      </c>
      <c r="AL781" s="29">
        <v>0.1165644171779141</v>
      </c>
      <c r="AM781" s="29">
        <v>0.3</v>
      </c>
      <c r="AN781" s="6">
        <v>2.4</v>
      </c>
      <c r="AO781" s="27">
        <v>-0.30000000000000027</v>
      </c>
      <c r="AP781" s="6">
        <v>2.7</v>
      </c>
      <c r="AQ781" s="26">
        <v>0.10599886813808715</v>
      </c>
      <c r="AR781" s="28">
        <v>750</v>
      </c>
      <c r="AS781" s="28">
        <v>680</v>
      </c>
      <c r="AT781" s="25">
        <v>0.10294117647058823</v>
      </c>
      <c r="AU781" s="26">
        <v>0.30046580444154647</v>
      </c>
      <c r="AV781" s="30">
        <v>1879.3600000000001</v>
      </c>
      <c r="AW781" s="24">
        <v>0.72540000000000004</v>
      </c>
      <c r="AX781" s="24">
        <v>0.27460000000000001</v>
      </c>
      <c r="AY781" s="24">
        <v>0.91800000000000004</v>
      </c>
      <c r="AZ781" s="24">
        <v>5.9400000000000001E-2</v>
      </c>
      <c r="BA781" s="24">
        <v>0.29509999999999997</v>
      </c>
      <c r="BB781" s="24">
        <v>0.40639999999999998</v>
      </c>
      <c r="BC781" s="24">
        <v>0.25900000000000001</v>
      </c>
      <c r="BD781" s="31">
        <v>7</v>
      </c>
      <c r="BE781" s="23">
        <v>232</v>
      </c>
      <c r="BF781" s="32" t="s">
        <v>3482</v>
      </c>
      <c r="BG781" s="33">
        <v>115.026866847538</v>
      </c>
      <c r="BH781" s="33">
        <v>-33.914573707489502</v>
      </c>
      <c r="BI781" s="34">
        <f t="shared" si="168"/>
        <v>80</v>
      </c>
      <c r="BJ781" s="34">
        <f t="shared" si="169"/>
        <v>77</v>
      </c>
      <c r="BK781" s="34">
        <f t="shared" si="170"/>
        <v>64</v>
      </c>
      <c r="BL781" s="34">
        <f t="shared" si="171"/>
        <v>1</v>
      </c>
      <c r="BM781" s="34">
        <f t="shared" si="172"/>
        <v>59</v>
      </c>
      <c r="BN781" s="34">
        <f t="shared" si="173"/>
        <v>100</v>
      </c>
      <c r="BO781" s="34">
        <f t="shared" si="174"/>
        <v>64</v>
      </c>
      <c r="BP781" s="34">
        <f t="shared" si="175"/>
        <v>55</v>
      </c>
      <c r="BQ781" s="35">
        <f t="shared" si="176"/>
        <v>99</v>
      </c>
      <c r="BR781" s="34">
        <f t="shared" si="177"/>
        <v>67</v>
      </c>
      <c r="BS781" s="35">
        <f t="shared" si="178"/>
        <v>19</v>
      </c>
      <c r="BT781" s="35">
        <f t="shared" si="179"/>
        <v>93</v>
      </c>
      <c r="BU781" s="35">
        <f t="shared" si="180"/>
        <v>70</v>
      </c>
      <c r="BV781" s="35">
        <f t="shared" si="181"/>
        <v>68</v>
      </c>
    </row>
    <row r="782" spans="2:74" hidden="1" x14ac:dyDescent="0.3">
      <c r="B782" s="6" t="s">
        <v>1130</v>
      </c>
      <c r="C782" s="6">
        <v>507021164</v>
      </c>
      <c r="D782" s="6" t="s">
        <v>1131</v>
      </c>
      <c r="E782" s="6" t="s">
        <v>284</v>
      </c>
      <c r="F782" s="6" t="s">
        <v>2720</v>
      </c>
      <c r="G782" s="6" t="s">
        <v>93</v>
      </c>
      <c r="H782" s="6" t="s">
        <v>78</v>
      </c>
      <c r="I782" s="22">
        <v>1617000</v>
      </c>
      <c r="J782" s="22">
        <v>1650000</v>
      </c>
      <c r="K782" s="22">
        <v>1600850</v>
      </c>
      <c r="L782" s="22">
        <v>1950000</v>
      </c>
      <c r="M782" s="22">
        <v>1950000</v>
      </c>
      <c r="N782" s="22">
        <v>1675000</v>
      </c>
      <c r="O782" s="23">
        <v>47</v>
      </c>
      <c r="P782" s="23">
        <v>47</v>
      </c>
      <c r="Q782" s="23">
        <v>56</v>
      </c>
      <c r="R782" s="22">
        <v>895</v>
      </c>
      <c r="S782" s="22">
        <v>850</v>
      </c>
      <c r="T782" s="24">
        <v>2.4</v>
      </c>
      <c r="U782" s="24">
        <v>-0.5</v>
      </c>
      <c r="V782" s="24">
        <v>2.9</v>
      </c>
      <c r="W782" s="24">
        <v>2.7</v>
      </c>
      <c r="X782" s="25">
        <v>2.8781694495980212E-2</v>
      </c>
      <c r="Y782" s="24">
        <v>1.8</v>
      </c>
      <c r="Z782" s="24">
        <v>-0.7</v>
      </c>
      <c r="AA782" s="24">
        <v>2.5</v>
      </c>
      <c r="AB782" s="24">
        <v>2.5</v>
      </c>
      <c r="AC782" s="26">
        <v>0.34926011488511483</v>
      </c>
      <c r="AD782" s="24">
        <v>12.134800295857985</v>
      </c>
      <c r="AE782" s="6">
        <v>84</v>
      </c>
      <c r="AF782" s="6">
        <v>117</v>
      </c>
      <c r="AG782" s="6">
        <v>120</v>
      </c>
      <c r="AH782" s="27">
        <v>3.7151702786377707</v>
      </c>
      <c r="AI782" s="28">
        <v>1355000</v>
      </c>
      <c r="AJ782" s="28">
        <v>1200000</v>
      </c>
      <c r="AK782" s="28">
        <v>995000</v>
      </c>
      <c r="AL782" s="29">
        <v>0.12916666666666668</v>
      </c>
      <c r="AM782" s="29">
        <v>0.36180904522613067</v>
      </c>
      <c r="AN782" s="6">
        <v>2.2000000000000002</v>
      </c>
      <c r="AO782" s="27">
        <v>-0.19999999999999973</v>
      </c>
      <c r="AP782" s="6">
        <v>2.4</v>
      </c>
      <c r="AQ782" s="26">
        <v>8.0666666666666664E-2</v>
      </c>
      <c r="AR782" s="28">
        <v>800</v>
      </c>
      <c r="AS782" s="28">
        <v>750</v>
      </c>
      <c r="AT782" s="25">
        <v>6.6666666666666666E-2</v>
      </c>
      <c r="AU782" s="26">
        <v>0.47669043400440292</v>
      </c>
      <c r="AV782" s="30">
        <v>2562.5600000000004</v>
      </c>
      <c r="AW782" s="24">
        <v>0.70530000000000004</v>
      </c>
      <c r="AX782" s="24">
        <v>0.29470000000000002</v>
      </c>
      <c r="AY782" s="24">
        <v>0.66120000000000001</v>
      </c>
      <c r="AZ782" s="24">
        <v>0.18809999999999999</v>
      </c>
      <c r="BA782" s="24">
        <v>0.40889999999999999</v>
      </c>
      <c r="BB782" s="24">
        <v>0.34910000000000002</v>
      </c>
      <c r="BC782" s="24">
        <v>0.2238</v>
      </c>
      <c r="BD782" s="31">
        <v>8</v>
      </c>
      <c r="BE782" s="23">
        <v>12</v>
      </c>
      <c r="BF782" s="32" t="s">
        <v>3483</v>
      </c>
      <c r="BG782" s="33">
        <v>115.76932103478499</v>
      </c>
      <c r="BH782" s="33">
        <v>-32.036065367598198</v>
      </c>
      <c r="BI782" s="34">
        <f t="shared" si="168"/>
        <v>77</v>
      </c>
      <c r="BJ782" s="34">
        <f t="shared" si="169"/>
        <v>80</v>
      </c>
      <c r="BK782" s="34">
        <f t="shared" si="170"/>
        <v>79</v>
      </c>
      <c r="BL782" s="34">
        <f t="shared" si="171"/>
        <v>1</v>
      </c>
      <c r="BM782" s="34">
        <f t="shared" si="172"/>
        <v>65</v>
      </c>
      <c r="BN782" s="34">
        <f t="shared" si="173"/>
        <v>100</v>
      </c>
      <c r="BO782" s="34">
        <f t="shared" si="174"/>
        <v>100</v>
      </c>
      <c r="BP782" s="34">
        <f t="shared" si="175"/>
        <v>80</v>
      </c>
      <c r="BQ782" s="35">
        <f t="shared" si="176"/>
        <v>46</v>
      </c>
      <c r="BR782" s="34">
        <f t="shared" si="177"/>
        <v>29</v>
      </c>
      <c r="BS782" s="35">
        <f t="shared" si="178"/>
        <v>34</v>
      </c>
      <c r="BT782" s="35">
        <f t="shared" si="179"/>
        <v>87</v>
      </c>
      <c r="BU782" s="35">
        <f t="shared" si="180"/>
        <v>80</v>
      </c>
      <c r="BV782" s="35">
        <f t="shared" si="181"/>
        <v>68</v>
      </c>
    </row>
    <row r="783" spans="2:74" hidden="1" x14ac:dyDescent="0.3">
      <c r="B783" s="6" t="s">
        <v>1132</v>
      </c>
      <c r="C783" s="6">
        <v>601031021</v>
      </c>
      <c r="D783" s="6" t="s">
        <v>481</v>
      </c>
      <c r="E783" s="6" t="s">
        <v>129</v>
      </c>
      <c r="F783" s="6" t="s">
        <v>129</v>
      </c>
      <c r="G783" s="6" t="s">
        <v>130</v>
      </c>
      <c r="H783" s="6" t="s">
        <v>78</v>
      </c>
      <c r="I783" s="22">
        <v>640000</v>
      </c>
      <c r="J783" s="22">
        <v>640000</v>
      </c>
      <c r="K783" s="22">
        <v>625000</v>
      </c>
      <c r="L783" s="22">
        <v>630000</v>
      </c>
      <c r="M783" s="22">
        <v>653000</v>
      </c>
      <c r="N783" s="22">
        <v>640000</v>
      </c>
      <c r="O783" s="23">
        <v>36</v>
      </c>
      <c r="P783" s="23">
        <v>36</v>
      </c>
      <c r="Q783" s="23">
        <v>46</v>
      </c>
      <c r="R783" s="22">
        <v>540</v>
      </c>
      <c r="S783" s="22">
        <v>520</v>
      </c>
      <c r="T783" s="24">
        <v>2.8</v>
      </c>
      <c r="U783" s="24">
        <v>0</v>
      </c>
      <c r="V783" s="24">
        <v>2.8</v>
      </c>
      <c r="W783" s="24">
        <v>2.9</v>
      </c>
      <c r="X783" s="25">
        <v>4.3874999999999997E-2</v>
      </c>
      <c r="Y783" s="24">
        <v>3.7</v>
      </c>
      <c r="Z783" s="24">
        <v>-1.5</v>
      </c>
      <c r="AA783" s="24">
        <v>5.2</v>
      </c>
      <c r="AB783" s="24">
        <v>6.4</v>
      </c>
      <c r="AC783" s="26">
        <v>0.3227194492254733</v>
      </c>
      <c r="AD783" s="24">
        <v>7.3554290421760289</v>
      </c>
      <c r="AE783" s="6">
        <v>256</v>
      </c>
      <c r="AF783" s="6">
        <v>304</v>
      </c>
      <c r="AG783" s="6">
        <v>247</v>
      </c>
      <c r="AH783" s="27">
        <v>4.9203539823008846</v>
      </c>
      <c r="AI783" s="28">
        <v>565000</v>
      </c>
      <c r="AJ783" s="28">
        <v>570000</v>
      </c>
      <c r="AK783" s="28">
        <v>595000</v>
      </c>
      <c r="AL783" s="29">
        <v>-8.771929824561403E-3</v>
      </c>
      <c r="AM783" s="29">
        <v>-5.0420168067226892E-2</v>
      </c>
      <c r="AN783" s="6">
        <v>3</v>
      </c>
      <c r="AO783" s="27">
        <v>0.29999999999999982</v>
      </c>
      <c r="AP783" s="6">
        <v>2.7</v>
      </c>
      <c r="AQ783" s="26">
        <v>0.11082089552238805</v>
      </c>
      <c r="AR783" s="28">
        <v>520</v>
      </c>
      <c r="AS783" s="28">
        <v>500</v>
      </c>
      <c r="AT783" s="25">
        <v>0.04</v>
      </c>
      <c r="AU783" s="26">
        <v>4.0839197857775233E-2</v>
      </c>
      <c r="AV783" s="30">
        <v>1673.2800000000002</v>
      </c>
      <c r="AW783" s="24">
        <v>0.66110000000000002</v>
      </c>
      <c r="AX783" s="24">
        <v>0.33889999999999998</v>
      </c>
      <c r="AY783" s="24">
        <v>0.79810000000000003</v>
      </c>
      <c r="AZ783" s="24">
        <v>7.6799999999999993E-2</v>
      </c>
      <c r="BA783" s="24">
        <v>0.27750000000000002</v>
      </c>
      <c r="BB783" s="24">
        <v>0.29120000000000001</v>
      </c>
      <c r="BC783" s="24">
        <v>0.41039999999999999</v>
      </c>
      <c r="BD783" s="31">
        <v>4</v>
      </c>
      <c r="BE783" s="23">
        <v>6</v>
      </c>
      <c r="BF783" s="32" t="s">
        <v>3484</v>
      </c>
      <c r="BG783" s="33">
        <v>147.282637303417</v>
      </c>
      <c r="BH783" s="33">
        <v>-42.849709701481501</v>
      </c>
      <c r="BI783" s="34">
        <f t="shared" si="168"/>
        <v>70</v>
      </c>
      <c r="BJ783" s="34">
        <f t="shared" si="169"/>
        <v>67</v>
      </c>
      <c r="BK783" s="34">
        <f t="shared" si="170"/>
        <v>64</v>
      </c>
      <c r="BL783" s="34">
        <f t="shared" si="171"/>
        <v>87</v>
      </c>
      <c r="BM783" s="34">
        <f t="shared" si="172"/>
        <v>1</v>
      </c>
      <c r="BN783" s="34">
        <f t="shared" si="173"/>
        <v>100</v>
      </c>
      <c r="BO783" s="34">
        <f t="shared" si="174"/>
        <v>100</v>
      </c>
      <c r="BP783" s="34">
        <f t="shared" si="175"/>
        <v>51</v>
      </c>
      <c r="BQ783" s="35">
        <f t="shared" si="176"/>
        <v>96</v>
      </c>
      <c r="BR783" s="34">
        <f t="shared" si="177"/>
        <v>77</v>
      </c>
      <c r="BS783" s="35">
        <f t="shared" si="178"/>
        <v>52</v>
      </c>
      <c r="BT783" s="35">
        <f t="shared" si="179"/>
        <v>55</v>
      </c>
      <c r="BU783" s="35">
        <f t="shared" si="180"/>
        <v>40</v>
      </c>
      <c r="BV783" s="35">
        <f t="shared" si="181"/>
        <v>68</v>
      </c>
    </row>
    <row r="784" spans="2:74" hidden="1" x14ac:dyDescent="0.3">
      <c r="B784" s="6" t="s">
        <v>1133</v>
      </c>
      <c r="C784" s="6">
        <v>106031125</v>
      </c>
      <c r="D784" s="6" t="s">
        <v>514</v>
      </c>
      <c r="E784" s="6" t="s">
        <v>246</v>
      </c>
      <c r="F784" s="6" t="s">
        <v>3485</v>
      </c>
      <c r="G784" s="6" t="s">
        <v>77</v>
      </c>
      <c r="H784" s="6" t="s">
        <v>78</v>
      </c>
      <c r="I784" s="22">
        <v>850000</v>
      </c>
      <c r="J784" s="22">
        <v>839000</v>
      </c>
      <c r="K784" s="22">
        <v>816750</v>
      </c>
      <c r="L784" s="22">
        <v>820000</v>
      </c>
      <c r="M784" s="22">
        <v>825000</v>
      </c>
      <c r="N784" s="22">
        <v>810000</v>
      </c>
      <c r="O784" s="23">
        <v>44</v>
      </c>
      <c r="P784" s="23">
        <v>43</v>
      </c>
      <c r="Q784" s="23">
        <v>56</v>
      </c>
      <c r="R784" s="22">
        <v>630</v>
      </c>
      <c r="S784" s="22">
        <v>595</v>
      </c>
      <c r="T784" s="24">
        <v>2.4</v>
      </c>
      <c r="U784" s="24">
        <v>0.10000000000000009</v>
      </c>
      <c r="V784" s="24">
        <v>2.2999999999999998</v>
      </c>
      <c r="W784" s="24">
        <v>2.2999999999999998</v>
      </c>
      <c r="X784" s="25">
        <v>3.8541176470588238E-2</v>
      </c>
      <c r="Y784" s="24">
        <v>2.4</v>
      </c>
      <c r="Z784" s="24">
        <v>-1</v>
      </c>
      <c r="AA784" s="24">
        <v>3.4</v>
      </c>
      <c r="AB784" s="24">
        <v>4.8</v>
      </c>
      <c r="AC784" s="26">
        <v>0.31905842314237093</v>
      </c>
      <c r="AD784" s="24">
        <v>8.2783778898356317</v>
      </c>
      <c r="AE784" s="6">
        <v>350</v>
      </c>
      <c r="AF784" s="6">
        <v>408</v>
      </c>
      <c r="AG784" s="6">
        <v>324</v>
      </c>
      <c r="AH784" s="27">
        <v>4.4383561643835616</v>
      </c>
      <c r="AI784" s="28">
        <v>845000</v>
      </c>
      <c r="AJ784" s="28">
        <v>845000</v>
      </c>
      <c r="AK784" s="28">
        <v>840000</v>
      </c>
      <c r="AL784" s="29">
        <v>0</v>
      </c>
      <c r="AM784" s="29">
        <v>5.9523809523809521E-3</v>
      </c>
      <c r="AN784" s="6">
        <v>2.5</v>
      </c>
      <c r="AO784" s="27">
        <v>0</v>
      </c>
      <c r="AP784" s="6">
        <v>2.5</v>
      </c>
      <c r="AQ784" s="26">
        <v>0.10119047619047619</v>
      </c>
      <c r="AR784" s="28">
        <v>610</v>
      </c>
      <c r="AS784" s="28">
        <v>580</v>
      </c>
      <c r="AT784" s="25">
        <v>5.1724137931034482E-2</v>
      </c>
      <c r="AU784" s="26">
        <v>0.12807808169247203</v>
      </c>
      <c r="AV784" s="30">
        <v>1974.5600000000002</v>
      </c>
      <c r="AW784" s="24">
        <v>0.79459999999999997</v>
      </c>
      <c r="AX784" s="24">
        <v>0.2054</v>
      </c>
      <c r="AY784" s="24">
        <v>0.96</v>
      </c>
      <c r="AZ784" s="24">
        <v>0.02</v>
      </c>
      <c r="BA784" s="24">
        <v>0.35560000000000003</v>
      </c>
      <c r="BB784" s="24">
        <v>0.41489999999999999</v>
      </c>
      <c r="BC784" s="24">
        <v>0.20580000000000001</v>
      </c>
      <c r="BD784" s="31">
        <v>4.5</v>
      </c>
      <c r="BE784" s="23">
        <v>143</v>
      </c>
      <c r="BF784" s="32" t="s">
        <v>3486</v>
      </c>
      <c r="BG784" s="33">
        <v>151.88260635041101</v>
      </c>
      <c r="BH784" s="33">
        <v>-32.711684877362799</v>
      </c>
      <c r="BI784" s="34">
        <f t="shared" si="168"/>
        <v>77</v>
      </c>
      <c r="BJ784" s="34">
        <f t="shared" si="169"/>
        <v>75</v>
      </c>
      <c r="BK784" s="34">
        <f t="shared" si="170"/>
        <v>70</v>
      </c>
      <c r="BL784" s="34">
        <f t="shared" si="171"/>
        <v>58</v>
      </c>
      <c r="BM784" s="34">
        <f t="shared" si="172"/>
        <v>1</v>
      </c>
      <c r="BN784" s="34">
        <f t="shared" si="173"/>
        <v>100</v>
      </c>
      <c r="BO784" s="34">
        <f t="shared" si="174"/>
        <v>78</v>
      </c>
      <c r="BP784" s="34">
        <f t="shared" si="175"/>
        <v>68</v>
      </c>
      <c r="BQ784" s="35">
        <f t="shared" si="176"/>
        <v>79</v>
      </c>
      <c r="BR784" s="34">
        <f t="shared" si="177"/>
        <v>68</v>
      </c>
      <c r="BS784" s="35">
        <f t="shared" si="178"/>
        <v>54</v>
      </c>
      <c r="BT784" s="35">
        <f t="shared" si="179"/>
        <v>77</v>
      </c>
      <c r="BU784" s="35">
        <f t="shared" si="180"/>
        <v>45</v>
      </c>
      <c r="BV784" s="35">
        <f t="shared" si="181"/>
        <v>68</v>
      </c>
    </row>
    <row r="785" spans="2:74" hidden="1" x14ac:dyDescent="0.3">
      <c r="B785" s="6" t="s">
        <v>1134</v>
      </c>
      <c r="C785" s="6">
        <v>111031222</v>
      </c>
      <c r="D785" s="6" t="s">
        <v>1135</v>
      </c>
      <c r="E785" s="6" t="s">
        <v>330</v>
      </c>
      <c r="F785" s="6" t="s">
        <v>2847</v>
      </c>
      <c r="G785" s="6" t="s">
        <v>77</v>
      </c>
      <c r="H785" s="6" t="s">
        <v>78</v>
      </c>
      <c r="I785" s="22">
        <v>1055000</v>
      </c>
      <c r="J785" s="22">
        <v>1050000</v>
      </c>
      <c r="K785" s="22">
        <v>1000000</v>
      </c>
      <c r="L785" s="22">
        <v>1055000</v>
      </c>
      <c r="M785" s="22">
        <v>1050000</v>
      </c>
      <c r="N785" s="22">
        <v>1045000</v>
      </c>
      <c r="O785" s="23">
        <v>24</v>
      </c>
      <c r="P785" s="23">
        <v>25</v>
      </c>
      <c r="Q785" s="23">
        <v>28</v>
      </c>
      <c r="R785" s="22">
        <v>720</v>
      </c>
      <c r="S785" s="22">
        <v>680</v>
      </c>
      <c r="T785" s="24">
        <v>3.3</v>
      </c>
      <c r="U785" s="24">
        <v>-0.10000000000000009</v>
      </c>
      <c r="V785" s="24">
        <v>3.4</v>
      </c>
      <c r="W785" s="24">
        <v>2.9</v>
      </c>
      <c r="X785" s="25">
        <v>3.5488151658767772E-2</v>
      </c>
      <c r="Y785" s="24">
        <v>2.8</v>
      </c>
      <c r="Z785" s="24">
        <v>-1</v>
      </c>
      <c r="AA785" s="24">
        <v>3.8</v>
      </c>
      <c r="AB785" s="24">
        <v>4.4000000000000004</v>
      </c>
      <c r="AC785" s="26">
        <v>0.3104090501483065</v>
      </c>
      <c r="AD785" s="24">
        <v>8.7468362154504096</v>
      </c>
      <c r="AE785" s="6">
        <v>345</v>
      </c>
      <c r="AF785" s="6">
        <v>419</v>
      </c>
      <c r="AG785" s="6">
        <v>349</v>
      </c>
      <c r="AH785" s="27">
        <v>2.0877842411422525</v>
      </c>
      <c r="AI785" s="28">
        <v>960000</v>
      </c>
      <c r="AJ785" s="28">
        <v>880000</v>
      </c>
      <c r="AK785" s="28">
        <v>870000</v>
      </c>
      <c r="AL785" s="29">
        <v>9.0909090909090912E-2</v>
      </c>
      <c r="AM785" s="29">
        <v>0.10344827586206896</v>
      </c>
      <c r="AN785" s="6">
        <v>2.9</v>
      </c>
      <c r="AO785" s="27">
        <v>-0.10000000000000009</v>
      </c>
      <c r="AP785" s="6">
        <v>3</v>
      </c>
      <c r="AQ785" s="26">
        <v>0.10425531914893618</v>
      </c>
      <c r="AR785" s="28">
        <v>670</v>
      </c>
      <c r="AS785" s="28">
        <v>630</v>
      </c>
      <c r="AT785" s="25">
        <v>6.3492063492063489E-2</v>
      </c>
      <c r="AU785" s="26">
        <v>0.19780388980973018</v>
      </c>
      <c r="AV785" s="30">
        <v>2319.5200000000004</v>
      </c>
      <c r="AW785" s="24">
        <v>0.71689999999999998</v>
      </c>
      <c r="AX785" s="24">
        <v>0.28310000000000002</v>
      </c>
      <c r="AY785" s="24">
        <v>0.82030000000000003</v>
      </c>
      <c r="AZ785" s="24">
        <v>0.10979999999999999</v>
      </c>
      <c r="BA785" s="24">
        <v>0.34660000000000002</v>
      </c>
      <c r="BB785" s="24">
        <v>0.3659</v>
      </c>
      <c r="BC785" s="24">
        <v>0.27039999999999997</v>
      </c>
      <c r="BD785" s="31">
        <v>6</v>
      </c>
      <c r="BE785" s="23">
        <v>114</v>
      </c>
      <c r="BF785" s="32" t="s">
        <v>3487</v>
      </c>
      <c r="BG785" s="33">
        <v>151.71838222744401</v>
      </c>
      <c r="BH785" s="33">
        <v>-32.941124858205796</v>
      </c>
      <c r="BI785" s="34">
        <f t="shared" si="168"/>
        <v>62</v>
      </c>
      <c r="BJ785" s="34">
        <f t="shared" si="169"/>
        <v>69</v>
      </c>
      <c r="BK785" s="34">
        <f t="shared" si="170"/>
        <v>99</v>
      </c>
      <c r="BL785" s="34">
        <f t="shared" si="171"/>
        <v>35</v>
      </c>
      <c r="BM785" s="34">
        <f t="shared" si="172"/>
        <v>46</v>
      </c>
      <c r="BN785" s="34">
        <f t="shared" si="173"/>
        <v>100</v>
      </c>
      <c r="BO785" s="34">
        <f t="shared" si="174"/>
        <v>84</v>
      </c>
      <c r="BP785" s="34">
        <f t="shared" si="175"/>
        <v>66</v>
      </c>
      <c r="BQ785" s="35">
        <f t="shared" si="176"/>
        <v>69</v>
      </c>
      <c r="BR785" s="34">
        <f t="shared" si="177"/>
        <v>63</v>
      </c>
      <c r="BS785" s="35">
        <f t="shared" si="178"/>
        <v>60</v>
      </c>
      <c r="BT785" s="35">
        <f t="shared" si="179"/>
        <v>70</v>
      </c>
      <c r="BU785" s="35">
        <f t="shared" si="180"/>
        <v>60</v>
      </c>
      <c r="BV785" s="35">
        <f t="shared" si="181"/>
        <v>68</v>
      </c>
    </row>
    <row r="786" spans="2:74" hidden="1" x14ac:dyDescent="0.3">
      <c r="B786" s="6" t="s">
        <v>1136</v>
      </c>
      <c r="C786" s="6">
        <v>127011596</v>
      </c>
      <c r="D786" s="6" t="s">
        <v>1081</v>
      </c>
      <c r="E786" s="6" t="s">
        <v>574</v>
      </c>
      <c r="F786" s="6" t="s">
        <v>2757</v>
      </c>
      <c r="G786" s="6" t="s">
        <v>77</v>
      </c>
      <c r="H786" s="6" t="s">
        <v>78</v>
      </c>
      <c r="I786" s="22">
        <v>1096500</v>
      </c>
      <c r="J786" s="22">
        <v>1099000</v>
      </c>
      <c r="K786" s="22">
        <v>1096500</v>
      </c>
      <c r="L786" s="22">
        <v>1101000</v>
      </c>
      <c r="M786" s="22">
        <v>1075000</v>
      </c>
      <c r="N786" s="22">
        <v>1055000</v>
      </c>
      <c r="O786" s="23">
        <v>31</v>
      </c>
      <c r="P786" s="23">
        <v>29</v>
      </c>
      <c r="Q786" s="23">
        <v>28</v>
      </c>
      <c r="R786" s="22">
        <v>730</v>
      </c>
      <c r="S786" s="22">
        <v>700</v>
      </c>
      <c r="T786" s="24">
        <v>1.9</v>
      </c>
      <c r="U786" s="24">
        <v>-0.20000000000000018</v>
      </c>
      <c r="V786" s="24">
        <v>2.1</v>
      </c>
      <c r="W786" s="24">
        <v>2.4</v>
      </c>
      <c r="X786" s="25">
        <v>3.4619243046055632E-2</v>
      </c>
      <c r="Y786" s="24">
        <v>2.8</v>
      </c>
      <c r="Z786" s="24">
        <v>-0.90000000000000036</v>
      </c>
      <c r="AA786" s="24">
        <v>3.7</v>
      </c>
      <c r="AB786" s="24">
        <v>3.8</v>
      </c>
      <c r="AC786" s="26">
        <v>0.28994026436197251</v>
      </c>
      <c r="AD786" s="24">
        <v>8.3751185424895382</v>
      </c>
      <c r="AE786" s="6">
        <v>1975</v>
      </c>
      <c r="AF786" s="6">
        <v>1979</v>
      </c>
      <c r="AG786" s="6">
        <v>746</v>
      </c>
      <c r="AH786" s="27">
        <v>27.785046728971963</v>
      </c>
      <c r="AI786" s="28">
        <v>1150000</v>
      </c>
      <c r="AJ786" s="28">
        <v>1060000</v>
      </c>
      <c r="AK786" s="28">
        <v>1050000</v>
      </c>
      <c r="AL786" s="29">
        <v>8.4905660377358486E-2</v>
      </c>
      <c r="AM786" s="29">
        <v>9.5238095238095233E-2</v>
      </c>
      <c r="AN786" s="6">
        <v>2</v>
      </c>
      <c r="AO786" s="27">
        <v>-0.20000000000000018</v>
      </c>
      <c r="AP786" s="6">
        <v>2.2000000000000002</v>
      </c>
      <c r="AQ786" s="26">
        <v>8.5483870967741932E-2</v>
      </c>
      <c r="AR786" s="28">
        <v>750</v>
      </c>
      <c r="AS786" s="28">
        <v>700</v>
      </c>
      <c r="AT786" s="25">
        <v>7.1428571428571425E-2</v>
      </c>
      <c r="AU786" s="26">
        <v>0.17367231541842598</v>
      </c>
      <c r="AV786" s="30">
        <v>2517.7600000000002</v>
      </c>
      <c r="AW786" s="24">
        <v>0.9052</v>
      </c>
      <c r="AX786" s="24">
        <v>9.4799999999999995E-2</v>
      </c>
      <c r="AY786" s="24">
        <v>0.9405</v>
      </c>
      <c r="AZ786" s="24">
        <v>5.4199999999999998E-2</v>
      </c>
      <c r="BA786" s="24">
        <v>0.2009</v>
      </c>
      <c r="BB786" s="24">
        <v>0.55359999999999998</v>
      </c>
      <c r="BC786" s="24">
        <v>0.2203</v>
      </c>
      <c r="BD786" s="31">
        <v>7</v>
      </c>
      <c r="BE786" s="23">
        <v>34</v>
      </c>
      <c r="BF786" s="32" t="s">
        <v>3488</v>
      </c>
      <c r="BG786" s="33">
        <v>150.84996520653499</v>
      </c>
      <c r="BH786" s="33">
        <v>-33.936030289034001</v>
      </c>
      <c r="BI786" s="34">
        <f t="shared" si="168"/>
        <v>85</v>
      </c>
      <c r="BJ786" s="34">
        <f t="shared" si="169"/>
        <v>84</v>
      </c>
      <c r="BK786" s="34">
        <f t="shared" si="170"/>
        <v>1</v>
      </c>
      <c r="BL786" s="34">
        <f t="shared" si="171"/>
        <v>43</v>
      </c>
      <c r="BM786" s="34">
        <f t="shared" si="172"/>
        <v>43</v>
      </c>
      <c r="BN786" s="34">
        <f t="shared" si="173"/>
        <v>100</v>
      </c>
      <c r="BO786" s="34">
        <f t="shared" si="174"/>
        <v>100</v>
      </c>
      <c r="BP786" s="34">
        <f t="shared" si="175"/>
        <v>34</v>
      </c>
      <c r="BQ786" s="35">
        <f t="shared" si="176"/>
        <v>66</v>
      </c>
      <c r="BR786" s="34">
        <f t="shared" si="177"/>
        <v>67</v>
      </c>
      <c r="BS786" s="35">
        <f t="shared" si="178"/>
        <v>74</v>
      </c>
      <c r="BT786" s="35">
        <f t="shared" si="179"/>
        <v>70</v>
      </c>
      <c r="BU786" s="35">
        <f t="shared" si="180"/>
        <v>70</v>
      </c>
      <c r="BV786" s="35">
        <f t="shared" si="181"/>
        <v>68</v>
      </c>
    </row>
    <row r="787" spans="2:74" hidden="1" x14ac:dyDescent="0.3">
      <c r="B787" s="6" t="s">
        <v>1137</v>
      </c>
      <c r="C787" s="6">
        <v>206031502</v>
      </c>
      <c r="D787" s="6" t="s">
        <v>1083</v>
      </c>
      <c r="E787" s="6" t="s">
        <v>289</v>
      </c>
      <c r="F787" s="6" t="s">
        <v>689</v>
      </c>
      <c r="G787" s="6" t="s">
        <v>86</v>
      </c>
      <c r="H787" s="6" t="s">
        <v>78</v>
      </c>
      <c r="I787" s="22">
        <v>1500000</v>
      </c>
      <c r="J787" s="22">
        <v>1580000</v>
      </c>
      <c r="K787" s="22">
        <v>1701540</v>
      </c>
      <c r="L787" s="22">
        <v>1470000</v>
      </c>
      <c r="M787" s="22">
        <v>1550000</v>
      </c>
      <c r="N787" s="22">
        <v>1760000</v>
      </c>
      <c r="O787" s="23">
        <v>29</v>
      </c>
      <c r="P787" s="23">
        <v>29</v>
      </c>
      <c r="Q787" s="23">
        <v>29</v>
      </c>
      <c r="R787" s="22">
        <v>700</v>
      </c>
      <c r="S787" s="22">
        <v>745</v>
      </c>
      <c r="T787" s="24">
        <v>2.6</v>
      </c>
      <c r="U787" s="24">
        <v>0.10000000000000009</v>
      </c>
      <c r="V787" s="24">
        <v>2.5</v>
      </c>
      <c r="W787" s="24">
        <v>1.9</v>
      </c>
      <c r="X787" s="25">
        <v>2.4266666666666666E-2</v>
      </c>
      <c r="Y787" s="24">
        <v>2.6</v>
      </c>
      <c r="Z787" s="24">
        <v>-0.79999999999999982</v>
      </c>
      <c r="AA787" s="24">
        <v>3.4</v>
      </c>
      <c r="AB787" s="24">
        <v>3.4</v>
      </c>
      <c r="AC787" s="26">
        <v>0.30413625304136249</v>
      </c>
      <c r="AD787" s="24">
        <v>12.533087350605598</v>
      </c>
      <c r="AE787" s="6">
        <v>114</v>
      </c>
      <c r="AF787" s="6">
        <v>145</v>
      </c>
      <c r="AG787" s="6">
        <v>117</v>
      </c>
      <c r="AH787" s="27">
        <v>2.3723228995057659</v>
      </c>
      <c r="AI787" s="28">
        <v>1456000</v>
      </c>
      <c r="AJ787" s="28">
        <v>1430000</v>
      </c>
      <c r="AK787" s="28">
        <v>1395000</v>
      </c>
      <c r="AL787" s="29">
        <v>1.8181818181818181E-2</v>
      </c>
      <c r="AM787" s="29">
        <v>4.3727598566308243E-2</v>
      </c>
      <c r="AN787" s="6">
        <v>3</v>
      </c>
      <c r="AO787" s="27">
        <v>0.20000000000000018</v>
      </c>
      <c r="AP787" s="6">
        <v>2.8</v>
      </c>
      <c r="AQ787" s="26">
        <v>6.7356321839080455E-2</v>
      </c>
      <c r="AR787" s="28">
        <v>695</v>
      </c>
      <c r="AS787" s="28">
        <v>670</v>
      </c>
      <c r="AT787" s="25">
        <v>3.7313432835820892E-2</v>
      </c>
      <c r="AU787" s="26">
        <v>-3.7158687682552927E-2</v>
      </c>
      <c r="AV787" s="30">
        <v>2301.6000000000004</v>
      </c>
      <c r="AW787" s="24">
        <v>0.59089999999999998</v>
      </c>
      <c r="AX787" s="24">
        <v>0.40910000000000002</v>
      </c>
      <c r="AY787" s="24">
        <v>0.39879999999999999</v>
      </c>
      <c r="AZ787" s="24">
        <v>0.2087</v>
      </c>
      <c r="BA787" s="24">
        <v>0.27629999999999999</v>
      </c>
      <c r="BB787" s="24">
        <v>0.2853</v>
      </c>
      <c r="BC787" s="24">
        <v>0.4148</v>
      </c>
      <c r="BD787" s="31">
        <v>8.5</v>
      </c>
      <c r="BE787" s="23">
        <v>8</v>
      </c>
      <c r="BF787" s="32" t="s">
        <v>3489</v>
      </c>
      <c r="BG787" s="33">
        <v>144.91883541072301</v>
      </c>
      <c r="BH787" s="33">
        <v>-37.748208834619703</v>
      </c>
      <c r="BI787" s="34">
        <f t="shared" si="168"/>
        <v>74</v>
      </c>
      <c r="BJ787" s="34">
        <f t="shared" si="169"/>
        <v>67</v>
      </c>
      <c r="BK787" s="34">
        <f t="shared" si="170"/>
        <v>95</v>
      </c>
      <c r="BL787" s="34">
        <f t="shared" si="171"/>
        <v>100</v>
      </c>
      <c r="BM787" s="34">
        <f t="shared" si="172"/>
        <v>10</v>
      </c>
      <c r="BN787" s="34">
        <f t="shared" si="173"/>
        <v>88</v>
      </c>
      <c r="BO787" s="34">
        <f t="shared" si="174"/>
        <v>100</v>
      </c>
      <c r="BP787" s="34">
        <f t="shared" si="175"/>
        <v>51</v>
      </c>
      <c r="BQ787" s="35">
        <f t="shared" si="176"/>
        <v>32</v>
      </c>
      <c r="BR787" s="34">
        <f t="shared" si="177"/>
        <v>25</v>
      </c>
      <c r="BS787" s="35">
        <f t="shared" si="178"/>
        <v>64</v>
      </c>
      <c r="BT787" s="35">
        <f t="shared" si="179"/>
        <v>74</v>
      </c>
      <c r="BU787" s="35">
        <f t="shared" si="180"/>
        <v>85</v>
      </c>
      <c r="BV787" s="35">
        <f t="shared" si="181"/>
        <v>68</v>
      </c>
    </row>
    <row r="788" spans="2:74" hidden="1" x14ac:dyDescent="0.3">
      <c r="B788" s="6" t="s">
        <v>1138</v>
      </c>
      <c r="C788" s="6">
        <v>207031162</v>
      </c>
      <c r="D788" s="6" t="s">
        <v>860</v>
      </c>
      <c r="E788" s="6" t="s">
        <v>861</v>
      </c>
      <c r="F788" s="6" t="s">
        <v>689</v>
      </c>
      <c r="G788" s="6" t="s">
        <v>86</v>
      </c>
      <c r="H788" s="6" t="s">
        <v>78</v>
      </c>
      <c r="I788" s="22">
        <v>1200000</v>
      </c>
      <c r="J788" s="22">
        <v>1250000</v>
      </c>
      <c r="K788" s="22">
        <v>1350000</v>
      </c>
      <c r="L788" s="22">
        <v>1323000</v>
      </c>
      <c r="M788" s="22">
        <v>1365000</v>
      </c>
      <c r="N788" s="22">
        <v>1380000</v>
      </c>
      <c r="O788" s="23">
        <v>26</v>
      </c>
      <c r="P788" s="23">
        <v>26</v>
      </c>
      <c r="Q788" s="23">
        <v>26</v>
      </c>
      <c r="R788" s="22">
        <v>630</v>
      </c>
      <c r="S788" s="22">
        <v>599</v>
      </c>
      <c r="T788" s="24">
        <v>3.1</v>
      </c>
      <c r="U788" s="24">
        <v>0.10000000000000009</v>
      </c>
      <c r="V788" s="24">
        <v>3</v>
      </c>
      <c r="W788" s="24">
        <v>3.4</v>
      </c>
      <c r="X788" s="25">
        <v>2.7300000000000001E-2</v>
      </c>
      <c r="Y788" s="24">
        <v>2.5</v>
      </c>
      <c r="Z788" s="24">
        <v>-0.70000000000000018</v>
      </c>
      <c r="AA788" s="24">
        <v>3.2</v>
      </c>
      <c r="AB788" s="24">
        <v>2.8</v>
      </c>
      <c r="AC788" s="26">
        <v>0.30225685115529283</v>
      </c>
      <c r="AD788" s="24">
        <v>11.071679529497905</v>
      </c>
      <c r="AE788" s="6">
        <v>154</v>
      </c>
      <c r="AF788" s="6">
        <v>215</v>
      </c>
      <c r="AG788" s="6">
        <v>184</v>
      </c>
      <c r="AH788" s="27">
        <v>2.4742268041237114</v>
      </c>
      <c r="AI788" s="28">
        <v>1402500</v>
      </c>
      <c r="AJ788" s="28">
        <v>1410000</v>
      </c>
      <c r="AK788" s="28">
        <v>1375000</v>
      </c>
      <c r="AL788" s="29">
        <v>-5.3191489361702126E-3</v>
      </c>
      <c r="AM788" s="29">
        <v>0.02</v>
      </c>
      <c r="AN788" s="6">
        <v>2.9</v>
      </c>
      <c r="AO788" s="27">
        <v>0</v>
      </c>
      <c r="AP788" s="6">
        <v>2.9</v>
      </c>
      <c r="AQ788" s="26">
        <v>5.2124207110193242E-2</v>
      </c>
      <c r="AR788" s="28">
        <v>650</v>
      </c>
      <c r="AS788" s="28">
        <v>630</v>
      </c>
      <c r="AT788" s="25">
        <v>3.1746031746031744E-2</v>
      </c>
      <c r="AU788" s="26">
        <v>-5.7755666332782729E-2</v>
      </c>
      <c r="AV788" s="30">
        <v>2084.3200000000002</v>
      </c>
      <c r="AW788" s="24">
        <v>0.70669999999999999</v>
      </c>
      <c r="AX788" s="24">
        <v>0.29330000000000001</v>
      </c>
      <c r="AY788" s="24">
        <v>0.75819999999999999</v>
      </c>
      <c r="AZ788" s="24">
        <v>0.16500000000000001</v>
      </c>
      <c r="BA788" s="24">
        <v>0.38</v>
      </c>
      <c r="BB788" s="24">
        <v>0.34739999999999999</v>
      </c>
      <c r="BC788" s="24">
        <v>0.23910000000000001</v>
      </c>
      <c r="BD788" s="31">
        <v>8</v>
      </c>
      <c r="BE788" s="23">
        <v>16</v>
      </c>
      <c r="BF788" s="32" t="s">
        <v>3490</v>
      </c>
      <c r="BG788" s="33">
        <v>145.14717830466699</v>
      </c>
      <c r="BH788" s="33">
        <v>-37.838020046059597</v>
      </c>
      <c r="BI788" s="34">
        <f t="shared" si="168"/>
        <v>65</v>
      </c>
      <c r="BJ788" s="34">
        <f t="shared" si="169"/>
        <v>69</v>
      </c>
      <c r="BK788" s="34">
        <f t="shared" si="170"/>
        <v>94</v>
      </c>
      <c r="BL788" s="34">
        <f t="shared" si="171"/>
        <v>100</v>
      </c>
      <c r="BM788" s="34">
        <f t="shared" si="172"/>
        <v>1</v>
      </c>
      <c r="BN788" s="34">
        <f t="shared" si="173"/>
        <v>65</v>
      </c>
      <c r="BO788" s="34">
        <f t="shared" si="174"/>
        <v>100</v>
      </c>
      <c r="BP788" s="34">
        <f t="shared" si="175"/>
        <v>74</v>
      </c>
      <c r="BQ788" s="35">
        <f t="shared" si="176"/>
        <v>42</v>
      </c>
      <c r="BR788" s="34">
        <f t="shared" si="177"/>
        <v>40</v>
      </c>
      <c r="BS788" s="35">
        <f t="shared" si="178"/>
        <v>66</v>
      </c>
      <c r="BT788" s="35">
        <f t="shared" si="179"/>
        <v>75</v>
      </c>
      <c r="BU788" s="35">
        <f t="shared" si="180"/>
        <v>80</v>
      </c>
      <c r="BV788" s="35">
        <f t="shared" si="181"/>
        <v>68</v>
      </c>
    </row>
    <row r="789" spans="2:74" hidden="1" x14ac:dyDescent="0.3">
      <c r="B789" s="6" t="s">
        <v>1139</v>
      </c>
      <c r="C789" s="6">
        <v>213051368</v>
      </c>
      <c r="D789" s="6" t="s">
        <v>693</v>
      </c>
      <c r="E789" s="6" t="s">
        <v>89</v>
      </c>
      <c r="F789" s="6" t="s">
        <v>689</v>
      </c>
      <c r="G789" s="6" t="s">
        <v>86</v>
      </c>
      <c r="H789" s="6" t="s">
        <v>78</v>
      </c>
      <c r="I789" s="22">
        <v>710000</v>
      </c>
      <c r="J789" s="22">
        <v>703800</v>
      </c>
      <c r="K789" s="22">
        <v>710000</v>
      </c>
      <c r="L789" s="22">
        <v>742000</v>
      </c>
      <c r="M789" s="22">
        <v>723800</v>
      </c>
      <c r="N789" s="22">
        <v>710000</v>
      </c>
      <c r="O789" s="23">
        <v>38</v>
      </c>
      <c r="P789" s="23">
        <v>36</v>
      </c>
      <c r="Q789" s="23">
        <v>40</v>
      </c>
      <c r="R789" s="22">
        <v>525</v>
      </c>
      <c r="S789" s="22">
        <v>510</v>
      </c>
      <c r="T789" s="24">
        <v>2.4</v>
      </c>
      <c r="U789" s="24">
        <v>-0.20000000000000018</v>
      </c>
      <c r="V789" s="24">
        <v>2.6</v>
      </c>
      <c r="W789" s="24">
        <v>2.7</v>
      </c>
      <c r="X789" s="25">
        <v>3.8450704225352114E-2</v>
      </c>
      <c r="Y789" s="24">
        <v>4.4000000000000004</v>
      </c>
      <c r="Z789" s="24">
        <v>-1.1999999999999993</v>
      </c>
      <c r="AA789" s="24">
        <v>5.6</v>
      </c>
      <c r="AB789" s="24">
        <v>5</v>
      </c>
      <c r="AC789" s="26">
        <v>0.26012763596004435</v>
      </c>
      <c r="AD789" s="24">
        <v>6.7652242319278937</v>
      </c>
      <c r="AE789" s="6">
        <v>2229</v>
      </c>
      <c r="AF789" s="6">
        <v>2290</v>
      </c>
      <c r="AG789" s="6">
        <v>2032</v>
      </c>
      <c r="AH789" s="27">
        <v>7.92934131736527</v>
      </c>
      <c r="AI789" s="28">
        <v>658000</v>
      </c>
      <c r="AJ789" s="28">
        <v>660000</v>
      </c>
      <c r="AK789" s="28">
        <v>650000</v>
      </c>
      <c r="AL789" s="29">
        <v>-3.0303030303030303E-3</v>
      </c>
      <c r="AM789" s="29">
        <v>1.2307692307692308E-2</v>
      </c>
      <c r="AN789" s="6">
        <v>3.3</v>
      </c>
      <c r="AO789" s="27">
        <v>-0.10000000000000009</v>
      </c>
      <c r="AP789" s="6">
        <v>3.4</v>
      </c>
      <c r="AQ789" s="26">
        <v>8.7999999999999995E-2</v>
      </c>
      <c r="AR789" s="28">
        <v>525</v>
      </c>
      <c r="AS789" s="28">
        <v>500</v>
      </c>
      <c r="AT789" s="25">
        <v>0.05</v>
      </c>
      <c r="AU789" s="26">
        <v>-0.28365772810740841</v>
      </c>
      <c r="AV789" s="30">
        <v>2018.2400000000002</v>
      </c>
      <c r="AW789" s="24">
        <v>0.71850000000000003</v>
      </c>
      <c r="AX789" s="24">
        <v>0.28149999999999997</v>
      </c>
      <c r="AY789" s="24">
        <v>0.80200000000000005</v>
      </c>
      <c r="AZ789" s="24">
        <v>0.1525</v>
      </c>
      <c r="BA789" s="24">
        <v>0.28760000000000002</v>
      </c>
      <c r="BB789" s="24">
        <v>0.3372</v>
      </c>
      <c r="BC789" s="24">
        <v>0.34799999999999998</v>
      </c>
      <c r="BD789" s="31">
        <v>3.5</v>
      </c>
      <c r="BE789" s="23">
        <v>29</v>
      </c>
      <c r="BF789" s="32" t="s">
        <v>3491</v>
      </c>
      <c r="BG789" s="33">
        <v>144.677794101329</v>
      </c>
      <c r="BH789" s="33">
        <v>-37.937579989054697</v>
      </c>
      <c r="BI789" s="34">
        <f t="shared" si="168"/>
        <v>77</v>
      </c>
      <c r="BJ789" s="34">
        <f t="shared" si="169"/>
        <v>62</v>
      </c>
      <c r="BK789" s="34">
        <f t="shared" si="170"/>
        <v>27</v>
      </c>
      <c r="BL789" s="34">
        <f t="shared" si="171"/>
        <v>100</v>
      </c>
      <c r="BM789" s="34">
        <f t="shared" si="172"/>
        <v>1</v>
      </c>
      <c r="BN789" s="34">
        <f t="shared" si="173"/>
        <v>100</v>
      </c>
      <c r="BO789" s="34">
        <f t="shared" si="174"/>
        <v>100</v>
      </c>
      <c r="BP789" s="34">
        <f t="shared" si="175"/>
        <v>53</v>
      </c>
      <c r="BQ789" s="35">
        <f t="shared" si="176"/>
        <v>78</v>
      </c>
      <c r="BR789" s="34">
        <f t="shared" si="177"/>
        <v>83</v>
      </c>
      <c r="BS789" s="35">
        <f t="shared" si="178"/>
        <v>93</v>
      </c>
      <c r="BT789" s="35">
        <f t="shared" si="179"/>
        <v>44</v>
      </c>
      <c r="BU789" s="35">
        <f t="shared" si="180"/>
        <v>35</v>
      </c>
      <c r="BV789" s="35">
        <f t="shared" si="181"/>
        <v>68</v>
      </c>
    </row>
    <row r="790" spans="2:74" hidden="1" x14ac:dyDescent="0.3">
      <c r="B790" s="6" t="s">
        <v>1140</v>
      </c>
      <c r="C790" s="6">
        <v>309071254</v>
      </c>
      <c r="D790" s="6" t="s">
        <v>1141</v>
      </c>
      <c r="E790" s="6" t="s">
        <v>1142</v>
      </c>
      <c r="F790" s="6" t="s">
        <v>2698</v>
      </c>
      <c r="G790" s="6" t="s">
        <v>97</v>
      </c>
      <c r="H790" s="6" t="s">
        <v>78</v>
      </c>
      <c r="I790" s="22">
        <v>1050000</v>
      </c>
      <c r="J790" s="22">
        <v>975000</v>
      </c>
      <c r="K790" s="22">
        <v>888500</v>
      </c>
      <c r="L790" s="22">
        <v>970000</v>
      </c>
      <c r="M790" s="22">
        <v>937500</v>
      </c>
      <c r="N790" s="22">
        <v>920000</v>
      </c>
      <c r="O790" s="23">
        <v>49</v>
      </c>
      <c r="P790" s="23">
        <v>47</v>
      </c>
      <c r="Q790" s="23">
        <v>60</v>
      </c>
      <c r="R790" s="22">
        <v>1000</v>
      </c>
      <c r="S790" s="22">
        <v>795</v>
      </c>
      <c r="T790" s="24">
        <v>2.5</v>
      </c>
      <c r="U790" s="24">
        <v>-0.39999999999999991</v>
      </c>
      <c r="V790" s="24">
        <v>2.9</v>
      </c>
      <c r="W790" s="24">
        <v>3.2</v>
      </c>
      <c r="X790" s="25">
        <v>4.9523809523809526E-2</v>
      </c>
      <c r="Y790" s="24">
        <v>1.6</v>
      </c>
      <c r="Z790" s="24">
        <v>-0.89999999999999991</v>
      </c>
      <c r="AA790" s="24">
        <v>2.5</v>
      </c>
      <c r="AB790" s="24">
        <v>3.6</v>
      </c>
      <c r="AC790" s="26">
        <v>0.46575750801102905</v>
      </c>
      <c r="AD790" s="24">
        <v>9.4047189117611634</v>
      </c>
      <c r="AE790" s="6">
        <v>692</v>
      </c>
      <c r="AF790" s="6">
        <v>697</v>
      </c>
      <c r="AG790" s="6">
        <v>662</v>
      </c>
      <c r="AH790" s="27">
        <v>4.0281081081081087</v>
      </c>
      <c r="AI790" s="28">
        <v>970300</v>
      </c>
      <c r="AJ790" s="28">
        <v>890000</v>
      </c>
      <c r="AK790" s="28">
        <v>803000</v>
      </c>
      <c r="AL790" s="29">
        <v>9.0224719101123591E-2</v>
      </c>
      <c r="AM790" s="29">
        <v>0.20834371108343711</v>
      </c>
      <c r="AN790" s="6">
        <v>3.5</v>
      </c>
      <c r="AO790" s="27">
        <v>-0.10000000000000009</v>
      </c>
      <c r="AP790" s="6">
        <v>3.6</v>
      </c>
      <c r="AQ790" s="26">
        <v>0.11139433551198256</v>
      </c>
      <c r="AR790" s="28">
        <v>750</v>
      </c>
      <c r="AS790" s="28">
        <v>700</v>
      </c>
      <c r="AT790" s="25">
        <v>7.1428571428571425E-2</v>
      </c>
      <c r="AU790" s="26">
        <v>0.3560490061941971</v>
      </c>
      <c r="AV790" s="30">
        <v>2147.0400000000004</v>
      </c>
      <c r="AW790" s="24">
        <v>0.7984</v>
      </c>
      <c r="AX790" s="24">
        <v>0.2016</v>
      </c>
      <c r="AY790" s="24">
        <v>0.96409999999999996</v>
      </c>
      <c r="AZ790" s="24">
        <v>6.1000000000000004E-3</v>
      </c>
      <c r="BA790" s="24">
        <v>0.34389999999999998</v>
      </c>
      <c r="BB790" s="24">
        <v>0.44490000000000002</v>
      </c>
      <c r="BC790" s="24">
        <v>0.17219999999999999</v>
      </c>
      <c r="BD790" s="31">
        <v>9</v>
      </c>
      <c r="BE790" s="23">
        <v>44</v>
      </c>
      <c r="BF790" s="32" t="s">
        <v>3492</v>
      </c>
      <c r="BG790" s="33">
        <v>153.34997694634399</v>
      </c>
      <c r="BH790" s="33">
        <v>-27.7494444412924</v>
      </c>
      <c r="BI790" s="34">
        <f t="shared" si="168"/>
        <v>75</v>
      </c>
      <c r="BJ790" s="34">
        <f t="shared" si="169"/>
        <v>59</v>
      </c>
      <c r="BK790" s="34">
        <f t="shared" si="170"/>
        <v>75</v>
      </c>
      <c r="BL790" s="34">
        <f t="shared" si="171"/>
        <v>1</v>
      </c>
      <c r="BM790" s="34">
        <f t="shared" si="172"/>
        <v>46</v>
      </c>
      <c r="BN790" s="34">
        <f t="shared" si="173"/>
        <v>100</v>
      </c>
      <c r="BO790" s="34">
        <f t="shared" si="174"/>
        <v>100</v>
      </c>
      <c r="BP790" s="34">
        <f t="shared" si="175"/>
        <v>66</v>
      </c>
      <c r="BQ790" s="35">
        <f t="shared" si="176"/>
        <v>100</v>
      </c>
      <c r="BR790" s="34">
        <f t="shared" si="177"/>
        <v>56</v>
      </c>
      <c r="BS790" s="35">
        <f t="shared" si="178"/>
        <v>1</v>
      </c>
      <c r="BT790" s="35">
        <f t="shared" si="179"/>
        <v>90</v>
      </c>
      <c r="BU790" s="35">
        <f t="shared" si="180"/>
        <v>90</v>
      </c>
      <c r="BV790" s="35">
        <f t="shared" si="181"/>
        <v>68</v>
      </c>
    </row>
    <row r="791" spans="2:74" hidden="1" x14ac:dyDescent="0.3">
      <c r="B791" s="6" t="s">
        <v>1143</v>
      </c>
      <c r="C791" s="6">
        <v>503021039</v>
      </c>
      <c r="D791" s="6" t="s">
        <v>136</v>
      </c>
      <c r="E791" s="6" t="s">
        <v>137</v>
      </c>
      <c r="F791" s="6" t="s">
        <v>2720</v>
      </c>
      <c r="G791" s="6" t="s">
        <v>93</v>
      </c>
      <c r="H791" s="6" t="s">
        <v>78</v>
      </c>
      <c r="I791" s="22">
        <v>1395000</v>
      </c>
      <c r="J791" s="22">
        <v>1442000</v>
      </c>
      <c r="K791" s="22">
        <v>1302900</v>
      </c>
      <c r="L791" s="22">
        <v>1570000</v>
      </c>
      <c r="M791" s="22">
        <v>1550000</v>
      </c>
      <c r="N791" s="22">
        <v>1370000</v>
      </c>
      <c r="O791" s="23">
        <v>27</v>
      </c>
      <c r="P791" s="23">
        <v>29</v>
      </c>
      <c r="Q791" s="23">
        <v>38</v>
      </c>
      <c r="R791" s="22">
        <v>800</v>
      </c>
      <c r="S791" s="22">
        <v>760</v>
      </c>
      <c r="T791" s="24">
        <v>2.2999999999999998</v>
      </c>
      <c r="U791" s="24">
        <v>-0.40000000000000036</v>
      </c>
      <c r="V791" s="24">
        <v>2.7</v>
      </c>
      <c r="W791" s="24">
        <v>2.7</v>
      </c>
      <c r="X791" s="25">
        <v>2.982078853046595E-2</v>
      </c>
      <c r="Y791" s="24">
        <v>2.9</v>
      </c>
      <c r="Z791" s="24">
        <v>-1.1000000000000001</v>
      </c>
      <c r="AA791" s="24">
        <v>4</v>
      </c>
      <c r="AB791" s="24">
        <v>4.0999999999999996</v>
      </c>
      <c r="AC791" s="26">
        <v>0.34357177214320073</v>
      </c>
      <c r="AD791" s="24">
        <v>11.521216878359734</v>
      </c>
      <c r="AE791" s="6">
        <v>183</v>
      </c>
      <c r="AF791" s="6">
        <v>247</v>
      </c>
      <c r="AG791" s="6">
        <v>182</v>
      </c>
      <c r="AH791" s="27">
        <v>4.3139717425431705</v>
      </c>
      <c r="AI791" s="28">
        <v>1610000</v>
      </c>
      <c r="AJ791" s="28">
        <v>1390000</v>
      </c>
      <c r="AK791" s="28">
        <v>1225000</v>
      </c>
      <c r="AL791" s="29">
        <v>0.15827338129496402</v>
      </c>
      <c r="AM791" s="29">
        <v>0.31428571428571428</v>
      </c>
      <c r="AN791" s="6">
        <v>2</v>
      </c>
      <c r="AO791" s="27">
        <v>-0.10000000000000009</v>
      </c>
      <c r="AP791" s="6">
        <v>2.1</v>
      </c>
      <c r="AQ791" s="26">
        <v>7.8284701843751719E-2</v>
      </c>
      <c r="AR791" s="28">
        <v>800</v>
      </c>
      <c r="AS791" s="28">
        <v>750</v>
      </c>
      <c r="AT791" s="25">
        <v>6.6666666666666666E-2</v>
      </c>
      <c r="AU791" s="26">
        <v>0.50582811402475447</v>
      </c>
      <c r="AV791" s="30">
        <v>2328.48</v>
      </c>
      <c r="AW791" s="24">
        <v>0.60340000000000005</v>
      </c>
      <c r="AX791" s="24">
        <v>0.39660000000000001</v>
      </c>
      <c r="AY791" s="24">
        <v>0.5474</v>
      </c>
      <c r="AZ791" s="24">
        <v>0.18590000000000001</v>
      </c>
      <c r="BA791" s="24">
        <v>0.28699999999999998</v>
      </c>
      <c r="BB791" s="24">
        <v>0.3306</v>
      </c>
      <c r="BC791" s="24">
        <v>0.3574</v>
      </c>
      <c r="BD791" s="31">
        <v>10</v>
      </c>
      <c r="BE791" s="23">
        <v>4</v>
      </c>
      <c r="BF791" s="32" t="s">
        <v>3493</v>
      </c>
      <c r="BG791" s="33">
        <v>115.876983000339</v>
      </c>
      <c r="BH791" s="33">
        <v>-31.924672711380499</v>
      </c>
      <c r="BI791" s="34">
        <f t="shared" si="168"/>
        <v>79</v>
      </c>
      <c r="BJ791" s="34">
        <f t="shared" si="169"/>
        <v>84</v>
      </c>
      <c r="BK791" s="34">
        <f t="shared" si="170"/>
        <v>71</v>
      </c>
      <c r="BL791" s="34">
        <f t="shared" si="171"/>
        <v>1</v>
      </c>
      <c r="BM791" s="34">
        <f t="shared" si="172"/>
        <v>79</v>
      </c>
      <c r="BN791" s="34">
        <f t="shared" si="173"/>
        <v>100</v>
      </c>
      <c r="BO791" s="34">
        <f t="shared" si="174"/>
        <v>100</v>
      </c>
      <c r="BP791" s="34">
        <f t="shared" si="175"/>
        <v>53</v>
      </c>
      <c r="BQ791" s="35">
        <f t="shared" si="176"/>
        <v>50</v>
      </c>
      <c r="BR791" s="34">
        <f t="shared" si="177"/>
        <v>35</v>
      </c>
      <c r="BS791" s="35">
        <f t="shared" si="178"/>
        <v>38</v>
      </c>
      <c r="BT791" s="35">
        <f t="shared" si="179"/>
        <v>69</v>
      </c>
      <c r="BU791" s="35">
        <f t="shared" si="180"/>
        <v>100</v>
      </c>
      <c r="BV791" s="35">
        <f t="shared" si="181"/>
        <v>68</v>
      </c>
    </row>
    <row r="792" spans="2:74" hidden="1" x14ac:dyDescent="0.3">
      <c r="B792" s="6" t="s">
        <v>1144</v>
      </c>
      <c r="C792" s="6">
        <v>505021084</v>
      </c>
      <c r="D792" s="6" t="s">
        <v>406</v>
      </c>
      <c r="E792" s="6" t="s">
        <v>243</v>
      </c>
      <c r="F792" s="6" t="s">
        <v>2720</v>
      </c>
      <c r="G792" s="6" t="s">
        <v>93</v>
      </c>
      <c r="H792" s="6" t="s">
        <v>78</v>
      </c>
      <c r="I792" s="22">
        <v>909500</v>
      </c>
      <c r="J792" s="22">
        <v>900000</v>
      </c>
      <c r="K792" s="22">
        <v>785400</v>
      </c>
      <c r="L792" s="22">
        <v>985000</v>
      </c>
      <c r="M792" s="22">
        <v>940000</v>
      </c>
      <c r="N792" s="22">
        <v>781000</v>
      </c>
      <c r="O792" s="23">
        <v>32</v>
      </c>
      <c r="P792" s="23">
        <v>32</v>
      </c>
      <c r="Q792" s="23">
        <v>35</v>
      </c>
      <c r="R792" s="22">
        <v>700</v>
      </c>
      <c r="S792" s="22">
        <v>650</v>
      </c>
      <c r="T792" s="24">
        <v>1.9</v>
      </c>
      <c r="U792" s="24">
        <v>0</v>
      </c>
      <c r="V792" s="24">
        <v>1.9</v>
      </c>
      <c r="W792" s="24">
        <v>2.5</v>
      </c>
      <c r="X792" s="25">
        <v>4.0021990104452995E-2</v>
      </c>
      <c r="Y792" s="24">
        <v>2.2999999999999998</v>
      </c>
      <c r="Z792" s="24">
        <v>-0.90000000000000036</v>
      </c>
      <c r="AA792" s="24">
        <v>3.2</v>
      </c>
      <c r="AB792" s="24">
        <v>3.5</v>
      </c>
      <c r="AC792" s="26">
        <v>0.38461538461538458</v>
      </c>
      <c r="AD792" s="24">
        <v>9.6101014370245128</v>
      </c>
      <c r="AE792" s="6">
        <v>620</v>
      </c>
      <c r="AF792" s="6">
        <v>835</v>
      </c>
      <c r="AG792" s="6">
        <v>434</v>
      </c>
      <c r="AH792" s="27">
        <v>5.813148788927335</v>
      </c>
      <c r="AI792" s="28">
        <v>1065000</v>
      </c>
      <c r="AJ792" s="28">
        <v>890000</v>
      </c>
      <c r="AK792" s="28">
        <v>810000</v>
      </c>
      <c r="AL792" s="29">
        <v>0.19662921348314608</v>
      </c>
      <c r="AM792" s="29">
        <v>0.31481481481481483</v>
      </c>
      <c r="AN792" s="6">
        <v>2.4</v>
      </c>
      <c r="AO792" s="27">
        <v>-0.30000000000000027</v>
      </c>
      <c r="AP792" s="6">
        <v>2.7</v>
      </c>
      <c r="AQ792" s="26">
        <v>6.9047619047619052E-2</v>
      </c>
      <c r="AR792" s="28">
        <v>700</v>
      </c>
      <c r="AS792" s="28">
        <v>650</v>
      </c>
      <c r="AT792" s="25">
        <v>7.6923076923076927E-2</v>
      </c>
      <c r="AU792" s="26">
        <v>0.54434552629581068</v>
      </c>
      <c r="AV792" s="30">
        <v>1820.0000000000002</v>
      </c>
      <c r="AW792" s="24">
        <v>0.65839999999999999</v>
      </c>
      <c r="AX792" s="24">
        <v>0.34160000000000001</v>
      </c>
      <c r="AY792" s="24">
        <v>0.64359999999999995</v>
      </c>
      <c r="AZ792" s="24">
        <v>0.3523</v>
      </c>
      <c r="BA792" s="24">
        <v>0.34189999999999998</v>
      </c>
      <c r="BB792" s="24">
        <v>0.36309999999999998</v>
      </c>
      <c r="BC792" s="24">
        <v>0.26519999999999999</v>
      </c>
      <c r="BD792" s="31">
        <v>6.5</v>
      </c>
      <c r="BE792" s="23">
        <v>10</v>
      </c>
      <c r="BF792" s="32" t="s">
        <v>3494</v>
      </c>
      <c r="BG792" s="33">
        <v>115.814366217895</v>
      </c>
      <c r="BH792" s="33">
        <v>-31.863093383825301</v>
      </c>
      <c r="BI792" s="34">
        <f t="shared" si="168"/>
        <v>85</v>
      </c>
      <c r="BJ792" s="34">
        <f t="shared" si="169"/>
        <v>77</v>
      </c>
      <c r="BK792" s="34">
        <f t="shared" si="170"/>
        <v>53</v>
      </c>
      <c r="BL792" s="34">
        <f t="shared" si="171"/>
        <v>1</v>
      </c>
      <c r="BM792" s="34">
        <f t="shared" si="172"/>
        <v>98</v>
      </c>
      <c r="BN792" s="34">
        <f t="shared" si="173"/>
        <v>91</v>
      </c>
      <c r="BO792" s="34">
        <f t="shared" si="174"/>
        <v>100</v>
      </c>
      <c r="BP792" s="34">
        <f t="shared" si="175"/>
        <v>65</v>
      </c>
      <c r="BQ792" s="35">
        <f t="shared" si="176"/>
        <v>84</v>
      </c>
      <c r="BR792" s="34">
        <f t="shared" si="177"/>
        <v>54</v>
      </c>
      <c r="BS792" s="35">
        <f t="shared" si="178"/>
        <v>11</v>
      </c>
      <c r="BT792" s="35">
        <f t="shared" si="179"/>
        <v>79</v>
      </c>
      <c r="BU792" s="35">
        <f t="shared" si="180"/>
        <v>65</v>
      </c>
      <c r="BV792" s="35">
        <f t="shared" si="181"/>
        <v>68</v>
      </c>
    </row>
    <row r="793" spans="2:74" hidden="1" x14ac:dyDescent="0.3">
      <c r="B793" s="6" t="s">
        <v>1145</v>
      </c>
      <c r="C793" s="6">
        <v>505031100</v>
      </c>
      <c r="D793" s="6" t="s">
        <v>538</v>
      </c>
      <c r="E793" s="6" t="s">
        <v>243</v>
      </c>
      <c r="F793" s="6" t="s">
        <v>2720</v>
      </c>
      <c r="G793" s="6" t="s">
        <v>93</v>
      </c>
      <c r="H793" s="6" t="s">
        <v>78</v>
      </c>
      <c r="I793" s="22">
        <v>785000</v>
      </c>
      <c r="J793" s="22">
        <v>735000</v>
      </c>
      <c r="K793" s="22">
        <v>630000</v>
      </c>
      <c r="L793" s="22">
        <v>750000</v>
      </c>
      <c r="M793" s="22">
        <v>725000</v>
      </c>
      <c r="N793" s="22">
        <v>650000</v>
      </c>
      <c r="O793" s="23">
        <v>34</v>
      </c>
      <c r="P793" s="23">
        <v>34</v>
      </c>
      <c r="Q793" s="23">
        <v>29</v>
      </c>
      <c r="R793" s="22">
        <v>700</v>
      </c>
      <c r="S793" s="22">
        <v>630</v>
      </c>
      <c r="T793" s="24">
        <v>3.4</v>
      </c>
      <c r="U793" s="24">
        <v>-0.39999999999999991</v>
      </c>
      <c r="V793" s="24">
        <v>3.8</v>
      </c>
      <c r="W793" s="24">
        <v>4.3</v>
      </c>
      <c r="X793" s="25">
        <v>4.6369426751592356E-2</v>
      </c>
      <c r="Y793" s="24">
        <v>2.8</v>
      </c>
      <c r="Z793" s="24">
        <v>-1.2000000000000002</v>
      </c>
      <c r="AA793" s="24">
        <v>4</v>
      </c>
      <c r="AB793" s="24">
        <v>3.8</v>
      </c>
      <c r="AC793" s="26">
        <v>0.29536862003780717</v>
      </c>
      <c r="AD793" s="24">
        <v>6.3699001848812813</v>
      </c>
      <c r="AE793" s="6">
        <v>1170</v>
      </c>
      <c r="AF793" s="6">
        <v>1296</v>
      </c>
      <c r="AG793" s="6">
        <v>566</v>
      </c>
      <c r="AH793" s="27">
        <v>6.0046874999999993</v>
      </c>
      <c r="AI793" s="28">
        <v>760000</v>
      </c>
      <c r="AJ793" s="28">
        <v>640000</v>
      </c>
      <c r="AK793" s="28">
        <v>525000</v>
      </c>
      <c r="AL793" s="29">
        <v>0.1875</v>
      </c>
      <c r="AM793" s="29">
        <v>0.44761904761904764</v>
      </c>
      <c r="AN793" s="6">
        <v>3.4</v>
      </c>
      <c r="AO793" s="27">
        <v>-0.80000000000000027</v>
      </c>
      <c r="AP793" s="6">
        <v>4.2</v>
      </c>
      <c r="AQ793" s="26">
        <v>8.0952380952380956E-2</v>
      </c>
      <c r="AR793" s="28">
        <v>650</v>
      </c>
      <c r="AS793" s="28">
        <v>600</v>
      </c>
      <c r="AT793" s="25">
        <v>8.3333333333333329E-2</v>
      </c>
      <c r="AU793" s="26">
        <v>0.36896281914369899</v>
      </c>
      <c r="AV793" s="30">
        <v>2369.92</v>
      </c>
      <c r="AW793" s="24">
        <v>0.83120000000000005</v>
      </c>
      <c r="AX793" s="24">
        <v>0.16880000000000001</v>
      </c>
      <c r="AY793" s="24">
        <v>0.96560000000000001</v>
      </c>
      <c r="AZ793" s="24">
        <v>3.2500000000000001E-2</v>
      </c>
      <c r="BA793" s="24">
        <v>0.1275</v>
      </c>
      <c r="BB793" s="24">
        <v>0.6603</v>
      </c>
      <c r="BC793" s="24">
        <v>0.19600000000000001</v>
      </c>
      <c r="BD793" s="31">
        <v>7.5</v>
      </c>
      <c r="BE793" s="23">
        <v>30</v>
      </c>
      <c r="BF793" s="32" t="s">
        <v>3495</v>
      </c>
      <c r="BG793" s="33">
        <v>115.787284204385</v>
      </c>
      <c r="BH793" s="33">
        <v>-31.687379804560699</v>
      </c>
      <c r="BI793" s="34">
        <f t="shared" si="168"/>
        <v>60</v>
      </c>
      <c r="BJ793" s="34">
        <f t="shared" si="169"/>
        <v>60</v>
      </c>
      <c r="BK793" s="34">
        <f t="shared" si="170"/>
        <v>50</v>
      </c>
      <c r="BL793" s="34">
        <f t="shared" si="171"/>
        <v>1</v>
      </c>
      <c r="BM793" s="34">
        <f t="shared" si="172"/>
        <v>94</v>
      </c>
      <c r="BN793" s="34">
        <f t="shared" si="173"/>
        <v>100</v>
      </c>
      <c r="BO793" s="34">
        <f t="shared" si="174"/>
        <v>100</v>
      </c>
      <c r="BP793" s="34">
        <f t="shared" si="175"/>
        <v>18</v>
      </c>
      <c r="BQ793" s="35">
        <f t="shared" si="176"/>
        <v>100</v>
      </c>
      <c r="BR793" s="34">
        <f t="shared" si="177"/>
        <v>86</v>
      </c>
      <c r="BS793" s="35">
        <f t="shared" si="178"/>
        <v>70</v>
      </c>
      <c r="BT793" s="35">
        <f t="shared" si="179"/>
        <v>70</v>
      </c>
      <c r="BU793" s="35">
        <f t="shared" si="180"/>
        <v>75</v>
      </c>
      <c r="BV793" s="35">
        <f t="shared" si="181"/>
        <v>68</v>
      </c>
    </row>
    <row r="794" spans="2:74" hidden="1" x14ac:dyDescent="0.3">
      <c r="B794" s="6" t="s">
        <v>1146</v>
      </c>
      <c r="C794" s="6">
        <v>601031016</v>
      </c>
      <c r="D794" s="6" t="s">
        <v>481</v>
      </c>
      <c r="E794" s="6" t="s">
        <v>129</v>
      </c>
      <c r="F794" s="6" t="s">
        <v>129</v>
      </c>
      <c r="G794" s="6" t="s">
        <v>130</v>
      </c>
      <c r="H794" s="6" t="s">
        <v>78</v>
      </c>
      <c r="I794" s="22">
        <v>589000</v>
      </c>
      <c r="J794" s="22">
        <v>575000</v>
      </c>
      <c r="K794" s="22">
        <v>570000</v>
      </c>
      <c r="L794" s="22">
        <v>577000</v>
      </c>
      <c r="M794" s="22">
        <v>590000</v>
      </c>
      <c r="N794" s="22">
        <v>580000</v>
      </c>
      <c r="O794" s="23">
        <v>30</v>
      </c>
      <c r="P794" s="23">
        <v>30</v>
      </c>
      <c r="Q794" s="23">
        <v>28</v>
      </c>
      <c r="R794" s="22">
        <v>520</v>
      </c>
      <c r="S794" s="22">
        <v>500</v>
      </c>
      <c r="T794" s="24">
        <v>2.4</v>
      </c>
      <c r="U794" s="24">
        <v>-0.10000000000000009</v>
      </c>
      <c r="V794" s="24">
        <v>2.5</v>
      </c>
      <c r="W794" s="24">
        <v>2.4</v>
      </c>
      <c r="X794" s="25">
        <v>4.5908319185059422E-2</v>
      </c>
      <c r="Y794" s="24">
        <v>2.6</v>
      </c>
      <c r="Z794" s="24">
        <v>-1.6999999999999997</v>
      </c>
      <c r="AA794" s="24">
        <v>4.3</v>
      </c>
      <c r="AB794" s="24">
        <v>5.5</v>
      </c>
      <c r="AC794" s="26">
        <v>0.35686834303283188</v>
      </c>
      <c r="AD794" s="24">
        <v>7.7735005194651619</v>
      </c>
      <c r="AE794" s="6">
        <v>256</v>
      </c>
      <c r="AF794" s="6">
        <v>304</v>
      </c>
      <c r="AG794" s="6">
        <v>247</v>
      </c>
      <c r="AH794" s="27">
        <v>4.9203539823008846</v>
      </c>
      <c r="AI794" s="28">
        <v>565000</v>
      </c>
      <c r="AJ794" s="28">
        <v>570000</v>
      </c>
      <c r="AK794" s="28">
        <v>595000</v>
      </c>
      <c r="AL794" s="29">
        <v>-8.771929824561403E-3</v>
      </c>
      <c r="AM794" s="29">
        <v>-5.0420168067226892E-2</v>
      </c>
      <c r="AN794" s="6">
        <v>3</v>
      </c>
      <c r="AO794" s="27">
        <v>0.29999999999999982</v>
      </c>
      <c r="AP794" s="6">
        <v>2.7</v>
      </c>
      <c r="AQ794" s="26">
        <v>0.11082089552238805</v>
      </c>
      <c r="AR794" s="28">
        <v>520</v>
      </c>
      <c r="AS794" s="28">
        <v>500</v>
      </c>
      <c r="AT794" s="25">
        <v>0.04</v>
      </c>
      <c r="AU794" s="26">
        <v>4.0839197857775233E-2</v>
      </c>
      <c r="AV794" s="30">
        <v>1457.1200000000001</v>
      </c>
      <c r="AW794" s="24">
        <v>0.63449999999999995</v>
      </c>
      <c r="AX794" s="24">
        <v>0.36549999999999999</v>
      </c>
      <c r="AY794" s="24">
        <v>0.88180000000000003</v>
      </c>
      <c r="AZ794" s="24">
        <v>6.5199999999999994E-2</v>
      </c>
      <c r="BA794" s="24">
        <v>0.27500000000000002</v>
      </c>
      <c r="BB794" s="24">
        <v>0.29649999999999999</v>
      </c>
      <c r="BC794" s="24">
        <v>0.40310000000000001</v>
      </c>
      <c r="BD794" s="31">
        <v>3</v>
      </c>
      <c r="BE794" s="23">
        <v>6</v>
      </c>
      <c r="BF794" s="32" t="s">
        <v>3496</v>
      </c>
      <c r="BG794" s="33">
        <v>147.30532128353701</v>
      </c>
      <c r="BH794" s="33">
        <v>-42.833174218112902</v>
      </c>
      <c r="BI794" s="34">
        <f t="shared" si="168"/>
        <v>77</v>
      </c>
      <c r="BJ794" s="34">
        <f t="shared" si="169"/>
        <v>67</v>
      </c>
      <c r="BK794" s="34">
        <f t="shared" si="170"/>
        <v>64</v>
      </c>
      <c r="BL794" s="34">
        <f t="shared" si="171"/>
        <v>87</v>
      </c>
      <c r="BM794" s="34">
        <f t="shared" si="172"/>
        <v>1</v>
      </c>
      <c r="BN794" s="34">
        <f t="shared" si="173"/>
        <v>100</v>
      </c>
      <c r="BO794" s="34">
        <f t="shared" si="174"/>
        <v>100</v>
      </c>
      <c r="BP794" s="34">
        <f t="shared" si="175"/>
        <v>51</v>
      </c>
      <c r="BQ794" s="35">
        <f t="shared" si="176"/>
        <v>100</v>
      </c>
      <c r="BR794" s="34">
        <f t="shared" si="177"/>
        <v>73</v>
      </c>
      <c r="BS794" s="35">
        <f t="shared" si="178"/>
        <v>29</v>
      </c>
      <c r="BT794" s="35">
        <f t="shared" si="179"/>
        <v>74</v>
      </c>
      <c r="BU794" s="35">
        <f t="shared" si="180"/>
        <v>30</v>
      </c>
      <c r="BV794" s="35">
        <f t="shared" si="181"/>
        <v>68</v>
      </c>
    </row>
    <row r="795" spans="2:74" hidden="1" x14ac:dyDescent="0.3">
      <c r="B795" s="6" t="s">
        <v>1147</v>
      </c>
      <c r="C795" s="6">
        <v>602011043</v>
      </c>
      <c r="D795" s="6" t="s">
        <v>978</v>
      </c>
      <c r="E795" s="6" t="s">
        <v>659</v>
      </c>
      <c r="F795" s="6" t="s">
        <v>978</v>
      </c>
      <c r="G795" s="6" t="s">
        <v>130</v>
      </c>
      <c r="H795" s="6" t="s">
        <v>78</v>
      </c>
      <c r="I795" s="22">
        <v>625000</v>
      </c>
      <c r="J795" s="22">
        <v>625000</v>
      </c>
      <c r="K795" s="22">
        <v>599000</v>
      </c>
      <c r="L795" s="22">
        <v>630000</v>
      </c>
      <c r="M795" s="22">
        <v>640000</v>
      </c>
      <c r="N795" s="22">
        <v>639000</v>
      </c>
      <c r="O795" s="23">
        <v>28</v>
      </c>
      <c r="P795" s="23">
        <v>31</v>
      </c>
      <c r="Q795" s="23">
        <v>39</v>
      </c>
      <c r="R795" s="22">
        <v>560</v>
      </c>
      <c r="S795" s="22">
        <v>500</v>
      </c>
      <c r="T795" s="24">
        <v>3.4</v>
      </c>
      <c r="U795" s="24">
        <v>-0.20000000000000018</v>
      </c>
      <c r="V795" s="24">
        <v>3.6</v>
      </c>
      <c r="W795" s="24">
        <v>3.5</v>
      </c>
      <c r="X795" s="25">
        <v>4.6592000000000001E-2</v>
      </c>
      <c r="Y795" s="24">
        <v>1.3</v>
      </c>
      <c r="Z795" s="24">
        <v>-0.8</v>
      </c>
      <c r="AA795" s="24">
        <v>2.1</v>
      </c>
      <c r="AB795" s="24">
        <v>2.8</v>
      </c>
      <c r="AC795" s="26">
        <v>0.34176349965823649</v>
      </c>
      <c r="AD795" s="24">
        <v>7.3352399480219024</v>
      </c>
      <c r="AE795" s="6">
        <v>343</v>
      </c>
      <c r="AF795" s="6">
        <v>416</v>
      </c>
      <c r="AG795" s="6">
        <v>403</v>
      </c>
      <c r="AH795" s="27">
        <v>3.4995938261575956</v>
      </c>
      <c r="AI795" s="28">
        <v>560000</v>
      </c>
      <c r="AJ795" s="28">
        <v>550000</v>
      </c>
      <c r="AK795" s="28">
        <v>560000</v>
      </c>
      <c r="AL795" s="29">
        <v>1.8181818181818181E-2</v>
      </c>
      <c r="AM795" s="29">
        <v>0</v>
      </c>
      <c r="AN795" s="6">
        <v>3.2</v>
      </c>
      <c r="AO795" s="27">
        <v>0.40000000000000036</v>
      </c>
      <c r="AP795" s="6">
        <v>2.8</v>
      </c>
      <c r="AQ795" s="26">
        <v>0.1014388489208633</v>
      </c>
      <c r="AR795" s="28">
        <v>490</v>
      </c>
      <c r="AS795" s="28">
        <v>475</v>
      </c>
      <c r="AT795" s="25">
        <v>3.1578947368421054E-2</v>
      </c>
      <c r="AU795" s="26">
        <v>0.25773105883914549</v>
      </c>
      <c r="AV795" s="30">
        <v>1638.5600000000002</v>
      </c>
      <c r="AW795" s="24">
        <v>0.67910000000000004</v>
      </c>
      <c r="AX795" s="24">
        <v>0.32090000000000002</v>
      </c>
      <c r="AY795" s="24">
        <v>0.88039999999999996</v>
      </c>
      <c r="AZ795" s="24">
        <v>6.8500000000000005E-2</v>
      </c>
      <c r="BA795" s="24">
        <v>0.42230000000000001</v>
      </c>
      <c r="BB795" s="24">
        <v>0.33460000000000001</v>
      </c>
      <c r="BC795" s="24">
        <v>0.17660000000000001</v>
      </c>
      <c r="BD795" s="31">
        <v>5</v>
      </c>
      <c r="BE795" s="23">
        <v>159</v>
      </c>
      <c r="BF795" s="32" t="s">
        <v>3497</v>
      </c>
      <c r="BG795" s="33">
        <v>147.18075103050501</v>
      </c>
      <c r="BH795" s="33">
        <v>-41.4610014757926</v>
      </c>
      <c r="BI795" s="34">
        <f t="shared" si="168"/>
        <v>60</v>
      </c>
      <c r="BJ795" s="34">
        <f t="shared" si="169"/>
        <v>64</v>
      </c>
      <c r="BK795" s="34">
        <f t="shared" si="170"/>
        <v>81</v>
      </c>
      <c r="BL795" s="34">
        <f t="shared" si="171"/>
        <v>15</v>
      </c>
      <c r="BM795" s="34">
        <f t="shared" si="172"/>
        <v>10</v>
      </c>
      <c r="BN795" s="34">
        <f t="shared" si="173"/>
        <v>100</v>
      </c>
      <c r="BO795" s="34">
        <f t="shared" si="174"/>
        <v>75</v>
      </c>
      <c r="BP795" s="34">
        <f t="shared" si="175"/>
        <v>83</v>
      </c>
      <c r="BQ795" s="35">
        <f t="shared" si="176"/>
        <v>100</v>
      </c>
      <c r="BR795" s="34">
        <f t="shared" si="177"/>
        <v>77</v>
      </c>
      <c r="BS795" s="35">
        <f t="shared" si="178"/>
        <v>39</v>
      </c>
      <c r="BT795" s="35">
        <f t="shared" si="179"/>
        <v>95</v>
      </c>
      <c r="BU795" s="35">
        <f t="shared" si="180"/>
        <v>50</v>
      </c>
      <c r="BV795" s="35">
        <f t="shared" si="181"/>
        <v>68</v>
      </c>
    </row>
    <row r="796" spans="2:74" hidden="1" x14ac:dyDescent="0.3">
      <c r="B796" s="6" t="s">
        <v>1148</v>
      </c>
      <c r="C796" s="6">
        <v>213041462</v>
      </c>
      <c r="D796" s="6" t="s">
        <v>162</v>
      </c>
      <c r="E796" s="6" t="s">
        <v>89</v>
      </c>
      <c r="F796" s="6" t="s">
        <v>689</v>
      </c>
      <c r="G796" s="6" t="s">
        <v>86</v>
      </c>
      <c r="H796" s="6" t="s">
        <v>78</v>
      </c>
      <c r="I796" s="22">
        <v>749000</v>
      </c>
      <c r="J796" s="22">
        <v>757050</v>
      </c>
      <c r="K796" s="22">
        <v>740000</v>
      </c>
      <c r="L796" s="22">
        <v>810000</v>
      </c>
      <c r="M796" s="22">
        <v>756000</v>
      </c>
      <c r="N796" s="22">
        <v>746000</v>
      </c>
      <c r="O796" s="23">
        <v>45</v>
      </c>
      <c r="P796" s="23">
        <v>31</v>
      </c>
      <c r="Q796" s="23">
        <v>31</v>
      </c>
      <c r="R796" s="22">
        <v>550</v>
      </c>
      <c r="S796" s="22">
        <v>550</v>
      </c>
      <c r="T796" s="24">
        <v>3.2</v>
      </c>
      <c r="U796" s="24">
        <v>-0.19999999999999973</v>
      </c>
      <c r="V796" s="24">
        <v>3.4</v>
      </c>
      <c r="W796" s="24">
        <v>3.2</v>
      </c>
      <c r="X796" s="25">
        <v>3.8184245660881175E-2</v>
      </c>
      <c r="Y796" s="24">
        <v>4.0999999999999996</v>
      </c>
      <c r="Z796" s="24">
        <v>-1.1000000000000005</v>
      </c>
      <c r="AA796" s="24">
        <v>5.2</v>
      </c>
      <c r="AB796" s="24">
        <v>4.9000000000000004</v>
      </c>
      <c r="AC796" s="26">
        <v>0.21864266632743923</v>
      </c>
      <c r="AD796" s="24">
        <v>5.7259915062675519</v>
      </c>
      <c r="AE796" s="6">
        <v>743</v>
      </c>
      <c r="AF796" s="6">
        <v>827</v>
      </c>
      <c r="AG796" s="6">
        <v>1712</v>
      </c>
      <c r="AH796" s="27">
        <v>5.3151981076286221</v>
      </c>
      <c r="AI796" s="28">
        <v>600000</v>
      </c>
      <c r="AJ796" s="28">
        <v>610000</v>
      </c>
      <c r="AK796" s="28">
        <v>610000</v>
      </c>
      <c r="AL796" s="29">
        <v>-1.6393442622950821E-2</v>
      </c>
      <c r="AM796" s="29">
        <v>-1.6393442622950821E-2</v>
      </c>
      <c r="AN796" s="6">
        <v>2.1</v>
      </c>
      <c r="AO796" s="27">
        <v>-0.10000000000000009</v>
      </c>
      <c r="AP796" s="6">
        <v>2.2000000000000002</v>
      </c>
      <c r="AQ796" s="26">
        <v>5.7894736842105263E-2</v>
      </c>
      <c r="AR796" s="28">
        <v>490</v>
      </c>
      <c r="AS796" s="28">
        <v>470</v>
      </c>
      <c r="AT796" s="25">
        <v>4.2553191489361701E-2</v>
      </c>
      <c r="AU796" s="26">
        <v>-0.11756321707907258</v>
      </c>
      <c r="AV796" s="30">
        <v>2515.5200000000004</v>
      </c>
      <c r="AW796" s="24">
        <v>0.93279999999999996</v>
      </c>
      <c r="AX796" s="24">
        <v>6.7199999999999996E-2</v>
      </c>
      <c r="AY796" s="24">
        <v>0.90669999999999995</v>
      </c>
      <c r="AZ796" s="24">
        <v>9.3899999999999997E-2</v>
      </c>
      <c r="BA796" s="24">
        <v>0.18310000000000001</v>
      </c>
      <c r="BB796" s="24">
        <v>0.61650000000000005</v>
      </c>
      <c r="BC796" s="24">
        <v>0.17899999999999999</v>
      </c>
      <c r="BD796" s="31">
        <v>4</v>
      </c>
      <c r="BE796" s="23">
        <v>20</v>
      </c>
      <c r="BF796" s="32" t="s">
        <v>3498</v>
      </c>
      <c r="BG796" s="33">
        <v>144.756286707887</v>
      </c>
      <c r="BH796" s="33">
        <v>-37.731822243322704</v>
      </c>
      <c r="BI796" s="34">
        <f t="shared" si="168"/>
        <v>64</v>
      </c>
      <c r="BJ796" s="34">
        <f t="shared" si="169"/>
        <v>82</v>
      </c>
      <c r="BK796" s="34">
        <f t="shared" si="170"/>
        <v>59</v>
      </c>
      <c r="BL796" s="34">
        <f t="shared" si="171"/>
        <v>100</v>
      </c>
      <c r="BM796" s="34">
        <f t="shared" si="172"/>
        <v>1</v>
      </c>
      <c r="BN796" s="34">
        <f t="shared" si="173"/>
        <v>74</v>
      </c>
      <c r="BO796" s="34">
        <f t="shared" si="174"/>
        <v>100</v>
      </c>
      <c r="BP796" s="34">
        <f t="shared" si="175"/>
        <v>30</v>
      </c>
      <c r="BQ796" s="35">
        <f t="shared" si="176"/>
        <v>78</v>
      </c>
      <c r="BR796" s="34">
        <f t="shared" si="177"/>
        <v>93</v>
      </c>
      <c r="BS796" s="35">
        <f t="shared" si="178"/>
        <v>100</v>
      </c>
      <c r="BT796" s="35">
        <f t="shared" si="179"/>
        <v>49</v>
      </c>
      <c r="BU796" s="35">
        <f t="shared" si="180"/>
        <v>40</v>
      </c>
      <c r="BV796" s="35">
        <f t="shared" si="181"/>
        <v>68</v>
      </c>
    </row>
    <row r="797" spans="2:74" hidden="1" x14ac:dyDescent="0.3">
      <c r="B797" s="6" t="s">
        <v>1149</v>
      </c>
      <c r="C797" s="6">
        <v>308051535</v>
      </c>
      <c r="D797" s="6" t="s">
        <v>1150</v>
      </c>
      <c r="E797" s="6" t="s">
        <v>370</v>
      </c>
      <c r="F797" s="6" t="s">
        <v>2698</v>
      </c>
      <c r="G797" s="6" t="s">
        <v>97</v>
      </c>
      <c r="H797" s="6" t="s">
        <v>78</v>
      </c>
      <c r="I797" s="22">
        <v>570000</v>
      </c>
      <c r="J797" s="22">
        <v>550000</v>
      </c>
      <c r="K797" s="22">
        <v>423720</v>
      </c>
      <c r="L797" s="22">
        <v>585000</v>
      </c>
      <c r="M797" s="22">
        <v>562000</v>
      </c>
      <c r="N797" s="22">
        <v>424000</v>
      </c>
      <c r="O797" s="23">
        <v>41</v>
      </c>
      <c r="P797" s="23">
        <v>43</v>
      </c>
      <c r="Q797" s="23">
        <v>57</v>
      </c>
      <c r="R797" s="22">
        <v>550</v>
      </c>
      <c r="S797" s="22">
        <v>480</v>
      </c>
      <c r="T797" s="24">
        <v>2.2000000000000002</v>
      </c>
      <c r="U797" s="24">
        <v>-0.19999999999999973</v>
      </c>
      <c r="V797" s="24">
        <v>2.4</v>
      </c>
      <c r="W797" s="24">
        <v>2.7</v>
      </c>
      <c r="X797" s="25">
        <v>5.0175438596491227E-2</v>
      </c>
      <c r="Y797" s="24">
        <v>1.1000000000000001</v>
      </c>
      <c r="Z797" s="24">
        <v>-0.39999999999999991</v>
      </c>
      <c r="AA797" s="24">
        <v>1.5</v>
      </c>
      <c r="AB797" s="24">
        <v>1.3</v>
      </c>
      <c r="AC797" s="26">
        <v>0.24726658034815133</v>
      </c>
      <c r="AD797" s="24">
        <v>4.9280402377079104</v>
      </c>
      <c r="AE797" s="6">
        <v>358</v>
      </c>
      <c r="AF797" s="6">
        <v>391</v>
      </c>
      <c r="AG797" s="6">
        <v>336</v>
      </c>
      <c r="AH797" s="27">
        <v>3.1705685618729098</v>
      </c>
      <c r="AI797" s="28">
        <v>550000</v>
      </c>
      <c r="AJ797" s="28">
        <v>425000</v>
      </c>
      <c r="AK797" s="28">
        <v>405000</v>
      </c>
      <c r="AL797" s="29">
        <v>0.29411764705882354</v>
      </c>
      <c r="AM797" s="29">
        <v>0.35802469135802467</v>
      </c>
      <c r="AN797" s="6">
        <v>4.5</v>
      </c>
      <c r="AO797" s="27">
        <v>-0.5</v>
      </c>
      <c r="AP797" s="6">
        <v>5</v>
      </c>
      <c r="AQ797" s="26">
        <v>4.4736842105263158E-2</v>
      </c>
      <c r="AR797" s="28">
        <v>520</v>
      </c>
      <c r="AS797" s="28">
        <v>460</v>
      </c>
      <c r="AT797" s="25">
        <v>0.13043478260869565</v>
      </c>
      <c r="AU797" s="26">
        <v>0.62875236930279521</v>
      </c>
      <c r="AV797" s="30">
        <v>2224.3200000000002</v>
      </c>
      <c r="AW797" s="24">
        <v>0.81520000000000004</v>
      </c>
      <c r="AX797" s="24">
        <v>0.18479999999999999</v>
      </c>
      <c r="AY797" s="24">
        <v>0.93620000000000003</v>
      </c>
      <c r="AZ797" s="24">
        <v>3.3799999999999997E-2</v>
      </c>
      <c r="BA797" s="24">
        <v>0.31259999999999999</v>
      </c>
      <c r="BB797" s="24">
        <v>0.45250000000000001</v>
      </c>
      <c r="BC797" s="24">
        <v>0.19070000000000001</v>
      </c>
      <c r="BD797" s="31">
        <v>5</v>
      </c>
      <c r="BE797" s="23">
        <v>422</v>
      </c>
      <c r="BF797" s="32" t="s">
        <v>3499</v>
      </c>
      <c r="BG797" s="33">
        <v>151.09568872574101</v>
      </c>
      <c r="BH797" s="33">
        <v>-24.106178731945199</v>
      </c>
      <c r="BI797" s="34">
        <f t="shared" si="168"/>
        <v>80</v>
      </c>
      <c r="BJ797" s="34">
        <f t="shared" si="169"/>
        <v>42</v>
      </c>
      <c r="BK797" s="34">
        <f t="shared" si="170"/>
        <v>86</v>
      </c>
      <c r="BL797" s="34">
        <f t="shared" si="171"/>
        <v>1</v>
      </c>
      <c r="BM797" s="34">
        <f t="shared" si="172"/>
        <v>100</v>
      </c>
      <c r="BN797" s="34">
        <f t="shared" si="173"/>
        <v>54</v>
      </c>
      <c r="BO797" s="34">
        <f t="shared" si="174"/>
        <v>38</v>
      </c>
      <c r="BP797" s="34">
        <f t="shared" si="175"/>
        <v>59</v>
      </c>
      <c r="BQ797" s="35">
        <f t="shared" si="176"/>
        <v>100</v>
      </c>
      <c r="BR797" s="34">
        <f t="shared" si="177"/>
        <v>100</v>
      </c>
      <c r="BS797" s="35">
        <f t="shared" si="178"/>
        <v>100</v>
      </c>
      <c r="BT797" s="35">
        <f t="shared" si="179"/>
        <v>98</v>
      </c>
      <c r="BU797" s="35">
        <f t="shared" si="180"/>
        <v>50</v>
      </c>
      <c r="BV797" s="35">
        <f t="shared" si="181"/>
        <v>68</v>
      </c>
    </row>
    <row r="798" spans="2:74" hidden="1" x14ac:dyDescent="0.3">
      <c r="B798" s="6" t="s">
        <v>1151</v>
      </c>
      <c r="C798" s="6">
        <v>314011383</v>
      </c>
      <c r="D798" s="6" t="s">
        <v>324</v>
      </c>
      <c r="E798" s="6" t="s">
        <v>325</v>
      </c>
      <c r="F798" s="6" t="s">
        <v>2780</v>
      </c>
      <c r="G798" s="6" t="s">
        <v>97</v>
      </c>
      <c r="H798" s="6" t="s">
        <v>78</v>
      </c>
      <c r="I798" s="22">
        <v>1071000</v>
      </c>
      <c r="J798" s="22">
        <v>1070000</v>
      </c>
      <c r="K798" s="22">
        <v>932000</v>
      </c>
      <c r="L798" s="22">
        <v>1015000</v>
      </c>
      <c r="M798" s="22">
        <v>990000</v>
      </c>
      <c r="N798" s="22">
        <v>900000</v>
      </c>
      <c r="O798" s="23">
        <v>25</v>
      </c>
      <c r="P798" s="23">
        <v>26</v>
      </c>
      <c r="Q798" s="23">
        <v>29</v>
      </c>
      <c r="R798" s="22">
        <v>690</v>
      </c>
      <c r="S798" s="22">
        <v>650</v>
      </c>
      <c r="T798" s="24">
        <v>2.8</v>
      </c>
      <c r="U798" s="24">
        <v>-0.30000000000000027</v>
      </c>
      <c r="V798" s="24">
        <v>3.1</v>
      </c>
      <c r="W798" s="24">
        <v>3.5</v>
      </c>
      <c r="X798" s="25">
        <v>3.350140056022409E-2</v>
      </c>
      <c r="Y798" s="24">
        <v>3.1</v>
      </c>
      <c r="Z798" s="24">
        <v>-1.1000000000000001</v>
      </c>
      <c r="AA798" s="24">
        <v>4.2</v>
      </c>
      <c r="AB798" s="24">
        <v>3.9</v>
      </c>
      <c r="AC798" s="26">
        <v>0.25605628785179907</v>
      </c>
      <c r="AD798" s="24">
        <v>7.643151736044504</v>
      </c>
      <c r="AE798" s="6">
        <v>266</v>
      </c>
      <c r="AF798" s="6">
        <v>379</v>
      </c>
      <c r="AG798" s="6">
        <v>210</v>
      </c>
      <c r="AH798" s="27">
        <v>3.9667063020214033</v>
      </c>
      <c r="AI798" s="28">
        <v>1100000</v>
      </c>
      <c r="AJ798" s="28">
        <v>962000</v>
      </c>
      <c r="AK798" s="28">
        <v>876000</v>
      </c>
      <c r="AL798" s="29">
        <v>0.14345114345114346</v>
      </c>
      <c r="AM798" s="29">
        <v>0.25570776255707761</v>
      </c>
      <c r="AN798" s="6">
        <v>2.5</v>
      </c>
      <c r="AO798" s="27">
        <v>-0.60000000000000009</v>
      </c>
      <c r="AP798" s="6">
        <v>3.1</v>
      </c>
      <c r="AQ798" s="26">
        <v>0.10560747663551402</v>
      </c>
      <c r="AR798" s="28">
        <v>695</v>
      </c>
      <c r="AS798" s="28">
        <v>670</v>
      </c>
      <c r="AT798" s="25">
        <v>3.7313432835820892E-2</v>
      </c>
      <c r="AU798" s="26">
        <v>0.37937131543196778</v>
      </c>
      <c r="AV798" s="30">
        <v>2694.7200000000003</v>
      </c>
      <c r="AW798" s="24">
        <v>0.86970000000000003</v>
      </c>
      <c r="AX798" s="24">
        <v>0.1303</v>
      </c>
      <c r="AY798" s="24">
        <v>0.93789999999999996</v>
      </c>
      <c r="AZ798" s="24">
        <v>5.8299999999999998E-2</v>
      </c>
      <c r="BA798" s="24">
        <v>0.24060000000000001</v>
      </c>
      <c r="BB798" s="24">
        <v>0.51819999999999999</v>
      </c>
      <c r="BC798" s="24">
        <v>0.23180000000000001</v>
      </c>
      <c r="BD798" s="31">
        <v>5</v>
      </c>
      <c r="BE798" s="23">
        <v>22</v>
      </c>
      <c r="BF798" s="32" t="s">
        <v>3500</v>
      </c>
      <c r="BG798" s="33">
        <v>152.91618654939501</v>
      </c>
      <c r="BH798" s="33">
        <v>-27.298901283361701</v>
      </c>
      <c r="BI798" s="34">
        <f t="shared" si="168"/>
        <v>70</v>
      </c>
      <c r="BJ798" s="34">
        <f t="shared" si="169"/>
        <v>75</v>
      </c>
      <c r="BK798" s="34">
        <f t="shared" si="170"/>
        <v>76</v>
      </c>
      <c r="BL798" s="34">
        <f t="shared" si="171"/>
        <v>1</v>
      </c>
      <c r="BM798" s="34">
        <f t="shared" si="172"/>
        <v>72</v>
      </c>
      <c r="BN798" s="34">
        <f t="shared" si="173"/>
        <v>100</v>
      </c>
      <c r="BO798" s="34">
        <f t="shared" si="174"/>
        <v>100</v>
      </c>
      <c r="BP798" s="34">
        <f t="shared" si="175"/>
        <v>43</v>
      </c>
      <c r="BQ798" s="35">
        <f t="shared" si="176"/>
        <v>62</v>
      </c>
      <c r="BR798" s="34">
        <f t="shared" si="177"/>
        <v>74</v>
      </c>
      <c r="BS798" s="35">
        <f t="shared" si="178"/>
        <v>96</v>
      </c>
      <c r="BT798" s="35">
        <f t="shared" si="179"/>
        <v>65</v>
      </c>
      <c r="BU798" s="35">
        <f t="shared" si="180"/>
        <v>50</v>
      </c>
      <c r="BV798" s="35">
        <f t="shared" si="181"/>
        <v>68</v>
      </c>
    </row>
    <row r="799" spans="2:74" hidden="1" x14ac:dyDescent="0.3">
      <c r="B799" s="6" t="s">
        <v>1152</v>
      </c>
      <c r="C799" s="6">
        <v>115011296</v>
      </c>
      <c r="D799" s="6" t="s">
        <v>1013</v>
      </c>
      <c r="E799" s="6" t="s">
        <v>783</v>
      </c>
      <c r="F799" s="6" t="s">
        <v>2757</v>
      </c>
      <c r="G799" s="6" t="s">
        <v>77</v>
      </c>
      <c r="H799" s="6" t="s">
        <v>78</v>
      </c>
      <c r="I799" s="22">
        <v>2750000</v>
      </c>
      <c r="J799" s="22">
        <v>2856000</v>
      </c>
      <c r="K799" s="22">
        <v>2781000</v>
      </c>
      <c r="L799" s="22">
        <v>2930000</v>
      </c>
      <c r="M799" s="22">
        <v>3000000</v>
      </c>
      <c r="N799" s="22">
        <v>3030000</v>
      </c>
      <c r="O799" s="23">
        <v>35</v>
      </c>
      <c r="P799" s="23">
        <v>29</v>
      </c>
      <c r="Q799" s="23">
        <v>24</v>
      </c>
      <c r="R799" s="22">
        <v>1200</v>
      </c>
      <c r="S799" s="22">
        <v>980</v>
      </c>
      <c r="T799" s="24">
        <v>2.9</v>
      </c>
      <c r="U799" s="24">
        <v>-0.10000000000000009</v>
      </c>
      <c r="V799" s="24">
        <v>3</v>
      </c>
      <c r="W799" s="24">
        <v>3</v>
      </c>
      <c r="X799" s="25">
        <v>2.2690909090909091E-2</v>
      </c>
      <c r="Y799" s="24">
        <v>1.6</v>
      </c>
      <c r="Z799" s="24">
        <v>-0.5</v>
      </c>
      <c r="AA799" s="24">
        <v>2.1</v>
      </c>
      <c r="AB799" s="24">
        <v>2.6</v>
      </c>
      <c r="AC799" s="26">
        <v>0.33305208934677377</v>
      </c>
      <c r="AD799" s="24">
        <v>14.677776373455577</v>
      </c>
      <c r="AE799" s="6">
        <v>307</v>
      </c>
      <c r="AF799" s="6">
        <v>338</v>
      </c>
      <c r="AG799" s="6">
        <v>203</v>
      </c>
      <c r="AH799" s="27">
        <v>2.6156250000000001</v>
      </c>
      <c r="AI799" s="28">
        <v>2240000</v>
      </c>
      <c r="AJ799" s="28">
        <v>2200000</v>
      </c>
      <c r="AK799" s="28">
        <v>1920000</v>
      </c>
      <c r="AL799" s="29">
        <v>1.8181818181818181E-2</v>
      </c>
      <c r="AM799" s="29">
        <v>0.16666666666666666</v>
      </c>
      <c r="AN799" s="6">
        <v>2.6</v>
      </c>
      <c r="AO799" s="27">
        <v>-0.19999999999999973</v>
      </c>
      <c r="AP799" s="6">
        <v>2.8</v>
      </c>
      <c r="AQ799" s="26">
        <v>0.10973782771535581</v>
      </c>
      <c r="AR799" s="28">
        <v>900</v>
      </c>
      <c r="AS799" s="28">
        <v>865</v>
      </c>
      <c r="AT799" s="25">
        <v>4.046242774566474E-2</v>
      </c>
      <c r="AU799" s="26">
        <v>0.16031838515654406</v>
      </c>
      <c r="AV799" s="30">
        <v>3603.0400000000004</v>
      </c>
      <c r="AW799" s="24">
        <v>0.90049999999999997</v>
      </c>
      <c r="AX799" s="24">
        <v>9.9500000000000005E-2</v>
      </c>
      <c r="AY799" s="24">
        <v>0.91559999999999997</v>
      </c>
      <c r="AZ799" s="24">
        <v>5.3699999999999998E-2</v>
      </c>
      <c r="BA799" s="24">
        <v>0.46160000000000001</v>
      </c>
      <c r="BB799" s="24">
        <v>0.40610000000000002</v>
      </c>
      <c r="BC799" s="24">
        <v>0.11169999999999999</v>
      </c>
      <c r="BD799" s="31">
        <v>10</v>
      </c>
      <c r="BE799" s="23">
        <v>21</v>
      </c>
      <c r="BF799" s="32" t="s">
        <v>3501</v>
      </c>
      <c r="BG799" s="33">
        <v>151.03285682872101</v>
      </c>
      <c r="BH799" s="33">
        <v>-33.745688736019503</v>
      </c>
      <c r="BI799" s="34">
        <f t="shared" si="168"/>
        <v>69</v>
      </c>
      <c r="BJ799" s="34">
        <f t="shared" si="169"/>
        <v>74</v>
      </c>
      <c r="BK799" s="34">
        <f t="shared" si="170"/>
        <v>92</v>
      </c>
      <c r="BL799" s="34">
        <f t="shared" si="171"/>
        <v>47</v>
      </c>
      <c r="BM799" s="34">
        <f t="shared" si="172"/>
        <v>10</v>
      </c>
      <c r="BN799" s="34">
        <f t="shared" si="173"/>
        <v>100</v>
      </c>
      <c r="BO799" s="34">
        <f t="shared" si="174"/>
        <v>100</v>
      </c>
      <c r="BP799" s="34">
        <f t="shared" si="175"/>
        <v>92</v>
      </c>
      <c r="BQ799" s="35">
        <f t="shared" si="176"/>
        <v>26</v>
      </c>
      <c r="BR799" s="34">
        <f t="shared" si="177"/>
        <v>4</v>
      </c>
      <c r="BS799" s="35">
        <f t="shared" si="178"/>
        <v>45</v>
      </c>
      <c r="BT799" s="35">
        <f t="shared" si="179"/>
        <v>90</v>
      </c>
      <c r="BU799" s="35">
        <f t="shared" si="180"/>
        <v>100</v>
      </c>
      <c r="BV799" s="35">
        <f t="shared" si="181"/>
        <v>68</v>
      </c>
    </row>
    <row r="800" spans="2:74" x14ac:dyDescent="0.3">
      <c r="B800" s="6" t="s">
        <v>1153</v>
      </c>
      <c r="C800" s="6">
        <v>101061541</v>
      </c>
      <c r="D800" s="6" t="s">
        <v>777</v>
      </c>
      <c r="E800" s="6" t="s">
        <v>316</v>
      </c>
      <c r="F800" s="6" t="s">
        <v>2691</v>
      </c>
      <c r="G800" s="6" t="s">
        <v>77</v>
      </c>
      <c r="H800" s="6" t="s">
        <v>78</v>
      </c>
      <c r="I800" s="22">
        <v>759000</v>
      </c>
      <c r="J800" s="22">
        <v>769000</v>
      </c>
      <c r="K800" s="22">
        <v>769000</v>
      </c>
      <c r="L800" s="22">
        <v>695000</v>
      </c>
      <c r="M800" s="22">
        <v>720000</v>
      </c>
      <c r="N800" s="22">
        <v>780000</v>
      </c>
      <c r="O800" s="23">
        <v>71</v>
      </c>
      <c r="P800" s="23">
        <v>91</v>
      </c>
      <c r="Q800" s="23">
        <v>83</v>
      </c>
      <c r="R800" s="22">
        <v>550</v>
      </c>
      <c r="S800" s="22">
        <v>540</v>
      </c>
      <c r="T800" s="24">
        <v>2.2999999999999998</v>
      </c>
      <c r="U800" s="24">
        <v>-0.60000000000000009</v>
      </c>
      <c r="V800" s="24">
        <v>2.9</v>
      </c>
      <c r="W800" s="24">
        <v>2.8</v>
      </c>
      <c r="X800" s="25">
        <v>3.7681159420289857E-2</v>
      </c>
      <c r="Y800" s="24">
        <v>1.8</v>
      </c>
      <c r="Z800" s="24">
        <v>-0.59999999999999987</v>
      </c>
      <c r="AA800" s="24">
        <v>2.4</v>
      </c>
      <c r="AB800" s="24">
        <v>2.7</v>
      </c>
      <c r="AC800" s="26">
        <v>0.2823872504723568</v>
      </c>
      <c r="AD800" s="24">
        <v>7.4941231856125459</v>
      </c>
      <c r="AE800" s="6">
        <v>214</v>
      </c>
      <c r="AF800" s="6">
        <v>255</v>
      </c>
      <c r="AG800" s="6">
        <v>181</v>
      </c>
      <c r="AH800" s="27">
        <v>7.8839050131926127</v>
      </c>
      <c r="AI800" s="28">
        <v>635000</v>
      </c>
      <c r="AJ800" s="28">
        <v>690000</v>
      </c>
      <c r="AK800" s="28">
        <v>682000</v>
      </c>
      <c r="AL800" s="29">
        <v>-7.9710144927536225E-2</v>
      </c>
      <c r="AM800" s="29">
        <v>-6.89149560117302E-2</v>
      </c>
      <c r="AN800" s="6">
        <v>1.7</v>
      </c>
      <c r="AO800" s="27">
        <v>-0.10000000000000009</v>
      </c>
      <c r="AP800" s="6">
        <v>1.8</v>
      </c>
      <c r="AQ800" s="26">
        <v>9.2424242424242423E-2</v>
      </c>
      <c r="AR800" s="28">
        <v>500</v>
      </c>
      <c r="AS800" s="28">
        <v>470</v>
      </c>
      <c r="AT800" s="25">
        <v>6.3829787234042548E-2</v>
      </c>
      <c r="AU800" s="26">
        <v>0.2653322206307005</v>
      </c>
      <c r="AV800" s="30">
        <v>1947.6800000000003</v>
      </c>
      <c r="AW800" s="24">
        <v>0.71030000000000004</v>
      </c>
      <c r="AX800" s="24">
        <v>0.28970000000000001</v>
      </c>
      <c r="AY800" s="24">
        <v>0.88470000000000004</v>
      </c>
      <c r="AZ800" s="24">
        <v>7.6499999999999999E-2</v>
      </c>
      <c r="BA800" s="24">
        <v>0.33119999999999999</v>
      </c>
      <c r="BB800" s="24">
        <v>0.39860000000000001</v>
      </c>
      <c r="BC800" s="24">
        <v>0.2349</v>
      </c>
      <c r="BD800" s="31">
        <v>7</v>
      </c>
      <c r="BE800" s="23">
        <v>236</v>
      </c>
      <c r="BF800" s="32" t="s">
        <v>3502</v>
      </c>
      <c r="BG800" s="33">
        <v>148.90901467330801</v>
      </c>
      <c r="BH800" s="33">
        <v>-34.822722634568301</v>
      </c>
      <c r="BI800" s="34">
        <f t="shared" si="168"/>
        <v>79</v>
      </c>
      <c r="BJ800" s="34">
        <f t="shared" si="169"/>
        <v>88</v>
      </c>
      <c r="BK800" s="34">
        <f t="shared" si="170"/>
        <v>27</v>
      </c>
      <c r="BL800" s="34">
        <f t="shared" si="171"/>
        <v>12</v>
      </c>
      <c r="BM800" s="34">
        <f t="shared" si="172"/>
        <v>1</v>
      </c>
      <c r="BN800" s="34">
        <f t="shared" si="173"/>
        <v>100</v>
      </c>
      <c r="BO800" s="34">
        <f t="shared" si="174"/>
        <v>63</v>
      </c>
      <c r="BP800" s="34">
        <f t="shared" si="175"/>
        <v>63</v>
      </c>
      <c r="BQ800" s="35">
        <f t="shared" si="176"/>
        <v>76</v>
      </c>
      <c r="BR800" s="34">
        <f t="shared" si="177"/>
        <v>75</v>
      </c>
      <c r="BS800" s="35">
        <f t="shared" si="178"/>
        <v>79</v>
      </c>
      <c r="BT800" s="35">
        <f t="shared" si="179"/>
        <v>87</v>
      </c>
      <c r="BU800" s="35">
        <f t="shared" si="180"/>
        <v>70</v>
      </c>
      <c r="BV800" s="35">
        <f t="shared" si="181"/>
        <v>68</v>
      </c>
    </row>
    <row r="801" spans="2:74" hidden="1" x14ac:dyDescent="0.3">
      <c r="B801" s="6" t="s">
        <v>1154</v>
      </c>
      <c r="C801" s="6">
        <v>103021063</v>
      </c>
      <c r="D801" s="6" t="s">
        <v>99</v>
      </c>
      <c r="E801" s="6" t="s">
        <v>100</v>
      </c>
      <c r="F801" s="6" t="s">
        <v>2691</v>
      </c>
      <c r="G801" s="6" t="s">
        <v>77</v>
      </c>
      <c r="H801" s="6" t="s">
        <v>78</v>
      </c>
      <c r="I801" s="22">
        <v>469000</v>
      </c>
      <c r="J801" s="22">
        <v>455000</v>
      </c>
      <c r="K801" s="22">
        <v>440000</v>
      </c>
      <c r="L801" s="22">
        <v>455000</v>
      </c>
      <c r="M801" s="22">
        <v>445000</v>
      </c>
      <c r="N801" s="22">
        <v>385000</v>
      </c>
      <c r="O801" s="23">
        <v>66</v>
      </c>
      <c r="P801" s="23">
        <v>68</v>
      </c>
      <c r="Q801" s="23">
        <v>46</v>
      </c>
      <c r="R801" s="22">
        <v>390</v>
      </c>
      <c r="S801" s="22">
        <v>370</v>
      </c>
      <c r="T801" s="24">
        <v>2.4</v>
      </c>
      <c r="U801" s="24">
        <v>0</v>
      </c>
      <c r="V801" s="24">
        <v>2.4</v>
      </c>
      <c r="W801" s="24">
        <v>2.5</v>
      </c>
      <c r="X801" s="25">
        <v>4.3240938166311298E-2</v>
      </c>
      <c r="Y801" s="24">
        <v>1.7</v>
      </c>
      <c r="Z801" s="24">
        <v>-0.59999999999999987</v>
      </c>
      <c r="AA801" s="24">
        <v>2.2999999999999998</v>
      </c>
      <c r="AB801" s="24">
        <v>2.2999999999999998</v>
      </c>
      <c r="AC801" s="26">
        <v>0.32301881791677706</v>
      </c>
      <c r="AD801" s="24">
        <v>7.4702083630655052</v>
      </c>
      <c r="AE801" s="6">
        <v>306</v>
      </c>
      <c r="AF801" s="6">
        <v>340</v>
      </c>
      <c r="AG801" s="6">
        <v>322</v>
      </c>
      <c r="AH801" s="27">
        <v>7.7756286266924564</v>
      </c>
      <c r="AI801" s="28">
        <v>439000</v>
      </c>
      <c r="AJ801" s="28">
        <v>385500</v>
      </c>
      <c r="AK801" s="28">
        <v>395000</v>
      </c>
      <c r="AL801" s="29">
        <v>0.13878080415045396</v>
      </c>
      <c r="AM801" s="29">
        <v>0.11139240506329114</v>
      </c>
      <c r="AN801" s="6">
        <v>1.5</v>
      </c>
      <c r="AO801" s="27">
        <v>-0.19999999999999996</v>
      </c>
      <c r="AP801" s="6">
        <v>1.7</v>
      </c>
      <c r="AQ801" s="26">
        <v>9.4462901439645627E-2</v>
      </c>
      <c r="AR801" s="28">
        <v>410</v>
      </c>
      <c r="AS801" s="28">
        <v>400</v>
      </c>
      <c r="AT801" s="25">
        <v>2.5000000000000001E-2</v>
      </c>
      <c r="AU801" s="26">
        <v>0.2846446058387726</v>
      </c>
      <c r="AV801" s="30">
        <v>1207.3600000000001</v>
      </c>
      <c r="AW801" s="24">
        <v>0.63149999999999995</v>
      </c>
      <c r="AX801" s="24">
        <v>0.36849999999999999</v>
      </c>
      <c r="AY801" s="24">
        <v>0.89949999999999997</v>
      </c>
      <c r="AZ801" s="24">
        <v>6.9900000000000004E-2</v>
      </c>
      <c r="BA801" s="24">
        <v>0.4098</v>
      </c>
      <c r="BB801" s="24">
        <v>0.25509999999999999</v>
      </c>
      <c r="BC801" s="24">
        <v>0.29549999999999998</v>
      </c>
      <c r="BD801" s="31">
        <v>2</v>
      </c>
      <c r="BE801" s="23">
        <v>237</v>
      </c>
      <c r="BF801" s="32" t="s">
        <v>3503</v>
      </c>
      <c r="BG801" s="33">
        <v>148.64608098755801</v>
      </c>
      <c r="BH801" s="33">
        <v>-33.789080766770198</v>
      </c>
      <c r="BI801" s="34">
        <f t="shared" si="168"/>
        <v>77</v>
      </c>
      <c r="BJ801" s="34">
        <f t="shared" si="169"/>
        <v>92</v>
      </c>
      <c r="BK801" s="34">
        <f t="shared" si="170"/>
        <v>29</v>
      </c>
      <c r="BL801" s="34">
        <f t="shared" si="171"/>
        <v>6</v>
      </c>
      <c r="BM801" s="34">
        <f t="shared" si="172"/>
        <v>70</v>
      </c>
      <c r="BN801" s="34">
        <f t="shared" si="173"/>
        <v>100</v>
      </c>
      <c r="BO801" s="34">
        <f t="shared" si="174"/>
        <v>63</v>
      </c>
      <c r="BP801" s="34">
        <f t="shared" si="175"/>
        <v>80</v>
      </c>
      <c r="BQ801" s="35">
        <f t="shared" si="176"/>
        <v>94</v>
      </c>
      <c r="BR801" s="34">
        <f t="shared" si="177"/>
        <v>76</v>
      </c>
      <c r="BS801" s="35">
        <f t="shared" si="178"/>
        <v>52</v>
      </c>
      <c r="BT801" s="35">
        <f t="shared" si="179"/>
        <v>88</v>
      </c>
      <c r="BU801" s="35">
        <f t="shared" si="180"/>
        <v>20</v>
      </c>
      <c r="BV801" s="35">
        <f t="shared" si="181"/>
        <v>68</v>
      </c>
    </row>
    <row r="802" spans="2:74" hidden="1" x14ac:dyDescent="0.3">
      <c r="B802" s="6" t="s">
        <v>1155</v>
      </c>
      <c r="C802" s="6">
        <v>117011321</v>
      </c>
      <c r="D802" s="6" t="s">
        <v>1155</v>
      </c>
      <c r="E802" s="6" t="s">
        <v>1067</v>
      </c>
      <c r="F802" s="6" t="s">
        <v>2757</v>
      </c>
      <c r="G802" s="6" t="s">
        <v>77</v>
      </c>
      <c r="H802" s="6" t="s">
        <v>78</v>
      </c>
      <c r="I802" s="22">
        <v>2200000</v>
      </c>
      <c r="J802" s="22">
        <v>2125500</v>
      </c>
      <c r="K802" s="22">
        <v>1999200</v>
      </c>
      <c r="L802" s="22">
        <v>2300000</v>
      </c>
      <c r="M802" s="22">
        <v>2130000</v>
      </c>
      <c r="N802" s="22">
        <v>1875000</v>
      </c>
      <c r="O802" s="23">
        <v>29</v>
      </c>
      <c r="P802" s="23">
        <v>28</v>
      </c>
      <c r="Q802" s="23">
        <v>25</v>
      </c>
      <c r="R802" s="22">
        <v>1250</v>
      </c>
      <c r="S802" s="22">
        <v>1150</v>
      </c>
      <c r="T802" s="24">
        <v>1.7</v>
      </c>
      <c r="U802" s="24">
        <v>-0.10000000000000009</v>
      </c>
      <c r="V802" s="24">
        <v>1.8</v>
      </c>
      <c r="W802" s="24">
        <v>2</v>
      </c>
      <c r="X802" s="25">
        <v>2.9545454545454545E-2</v>
      </c>
      <c r="Y802" s="24">
        <v>1.9</v>
      </c>
      <c r="Z802" s="24">
        <v>-0.60000000000000009</v>
      </c>
      <c r="AA802" s="24">
        <v>2.5</v>
      </c>
      <c r="AB802" s="24">
        <v>3</v>
      </c>
      <c r="AC802" s="26">
        <v>0.47032087171151643</v>
      </c>
      <c r="AD802" s="24">
        <v>15.918552581005171</v>
      </c>
      <c r="AE802" s="6">
        <v>35</v>
      </c>
      <c r="AF802" s="6">
        <v>34</v>
      </c>
      <c r="AG802" s="6">
        <v>30</v>
      </c>
      <c r="AH802" s="27">
        <v>2.2929936305732483</v>
      </c>
      <c r="AI802" s="28">
        <v>2035000</v>
      </c>
      <c r="AJ802" s="28">
        <v>1900000</v>
      </c>
      <c r="AK802" s="28">
        <v>1760000</v>
      </c>
      <c r="AL802" s="29">
        <v>7.1052631578947367E-2</v>
      </c>
      <c r="AM802" s="29">
        <v>0.15625</v>
      </c>
      <c r="AN802" s="6">
        <v>1.6</v>
      </c>
      <c r="AO802" s="27">
        <v>-0.5</v>
      </c>
      <c r="AP802" s="6">
        <v>2.1</v>
      </c>
      <c r="AQ802" s="26">
        <v>7.6956521739130437E-2</v>
      </c>
      <c r="AR802" s="28">
        <v>1150</v>
      </c>
      <c r="AS802" s="28">
        <v>1060</v>
      </c>
      <c r="AT802" s="25">
        <v>8.4905660377358486E-2</v>
      </c>
      <c r="AU802" s="26">
        <v>2.2445152428936965E-2</v>
      </c>
      <c r="AV802" s="30">
        <v>2657.76</v>
      </c>
      <c r="AW802" s="24">
        <v>0.72370000000000001</v>
      </c>
      <c r="AX802" s="24">
        <v>0.27629999999999999</v>
      </c>
      <c r="AY802" s="24">
        <v>0.27760000000000001</v>
      </c>
      <c r="AZ802" s="24">
        <v>0.20910000000000001</v>
      </c>
      <c r="BA802" s="24">
        <v>0.20219999999999999</v>
      </c>
      <c r="BB802" s="24">
        <v>0.40539999999999998</v>
      </c>
      <c r="BC802" s="24">
        <v>0.37280000000000002</v>
      </c>
      <c r="BD802" s="31">
        <v>8.5</v>
      </c>
      <c r="BE802" s="23">
        <v>9</v>
      </c>
      <c r="BF802" s="32" t="s">
        <v>3504</v>
      </c>
      <c r="BG802" s="33">
        <v>151.199810180181</v>
      </c>
      <c r="BH802" s="33">
        <v>-33.949069982403202</v>
      </c>
      <c r="BI802" s="34">
        <f t="shared" si="168"/>
        <v>88</v>
      </c>
      <c r="BJ802" s="34">
        <f t="shared" si="169"/>
        <v>90</v>
      </c>
      <c r="BK802" s="34">
        <f t="shared" si="170"/>
        <v>96</v>
      </c>
      <c r="BL802" s="34">
        <f t="shared" si="171"/>
        <v>93</v>
      </c>
      <c r="BM802" s="34">
        <f t="shared" si="172"/>
        <v>36</v>
      </c>
      <c r="BN802" s="34">
        <f t="shared" si="173"/>
        <v>100</v>
      </c>
      <c r="BO802" s="34">
        <f t="shared" si="174"/>
        <v>100</v>
      </c>
      <c r="BP802" s="34">
        <f t="shared" si="175"/>
        <v>34</v>
      </c>
      <c r="BQ802" s="35">
        <f t="shared" si="176"/>
        <v>49</v>
      </c>
      <c r="BR802" s="34">
        <f t="shared" si="177"/>
        <v>1</v>
      </c>
      <c r="BS802" s="35">
        <f t="shared" si="178"/>
        <v>1</v>
      </c>
      <c r="BT802" s="35">
        <f t="shared" si="179"/>
        <v>85</v>
      </c>
      <c r="BU802" s="35">
        <f t="shared" si="180"/>
        <v>85</v>
      </c>
      <c r="BV802" s="35">
        <f t="shared" si="181"/>
        <v>68</v>
      </c>
    </row>
    <row r="803" spans="2:74" hidden="1" x14ac:dyDescent="0.3">
      <c r="B803" s="6" t="s">
        <v>1156</v>
      </c>
      <c r="C803" s="6">
        <v>205051104</v>
      </c>
      <c r="D803" s="6" t="s">
        <v>616</v>
      </c>
      <c r="E803" s="6" t="s">
        <v>477</v>
      </c>
      <c r="F803" s="6" t="s">
        <v>2708</v>
      </c>
      <c r="G803" s="6" t="s">
        <v>86</v>
      </c>
      <c r="H803" s="6" t="s">
        <v>78</v>
      </c>
      <c r="I803" s="22">
        <v>520000</v>
      </c>
      <c r="J803" s="22">
        <v>499000</v>
      </c>
      <c r="K803" s="22">
        <v>495000</v>
      </c>
      <c r="L803" s="22">
        <v>470000</v>
      </c>
      <c r="M803" s="22">
        <v>470000</v>
      </c>
      <c r="N803" s="22">
        <v>0</v>
      </c>
      <c r="O803" s="23">
        <v>72</v>
      </c>
      <c r="P803" s="23">
        <v>108</v>
      </c>
      <c r="Q803" s="23">
        <v>124</v>
      </c>
      <c r="R803" s="22">
        <v>370</v>
      </c>
      <c r="S803" s="22">
        <v>380</v>
      </c>
      <c r="T803" s="24">
        <v>1</v>
      </c>
      <c r="U803" s="24">
        <v>-0.60000000000000009</v>
      </c>
      <c r="V803" s="24">
        <v>1.6</v>
      </c>
      <c r="W803" s="24">
        <v>2.4</v>
      </c>
      <c r="X803" s="25">
        <v>3.6999999999999998E-2</v>
      </c>
      <c r="Y803" s="24">
        <v>0.3</v>
      </c>
      <c r="Z803" s="24">
        <v>-0.39999999999999997</v>
      </c>
      <c r="AA803" s="24">
        <v>0.7</v>
      </c>
      <c r="AB803" s="24">
        <v>0.8</v>
      </c>
      <c r="AC803" s="26">
        <v>0.32643986448334272</v>
      </c>
      <c r="AD803" s="24">
        <v>8.8226990400903436</v>
      </c>
      <c r="AE803" s="6">
        <v>562</v>
      </c>
      <c r="AF803" s="6">
        <v>622</v>
      </c>
      <c r="AG803" s="6">
        <v>481</v>
      </c>
      <c r="AH803" s="27">
        <v>11.621262458471762</v>
      </c>
      <c r="AI803" s="28">
        <v>460000</v>
      </c>
      <c r="AJ803" s="28">
        <v>437000</v>
      </c>
      <c r="AK803" s="28">
        <v>440000</v>
      </c>
      <c r="AL803" s="29">
        <v>5.2631578947368418E-2</v>
      </c>
      <c r="AM803" s="29">
        <v>4.5454545454545456E-2</v>
      </c>
      <c r="AN803" s="6">
        <v>1.9</v>
      </c>
      <c r="AO803" s="27">
        <v>-0.10000000000000009</v>
      </c>
      <c r="AP803" s="6">
        <v>2</v>
      </c>
      <c r="AQ803" s="26">
        <v>8.1638696939782832E-2</v>
      </c>
      <c r="AR803" s="28">
        <v>450</v>
      </c>
      <c r="AS803" s="28">
        <v>440</v>
      </c>
      <c r="AT803" s="25">
        <v>2.2727272727272728E-2</v>
      </c>
      <c r="AU803" s="26">
        <v>0.27451867394063256</v>
      </c>
      <c r="AV803" s="30">
        <v>1133.44</v>
      </c>
      <c r="AW803" s="24">
        <v>0.6492</v>
      </c>
      <c r="AX803" s="24">
        <v>0.3508</v>
      </c>
      <c r="AY803" s="24">
        <v>0.9194</v>
      </c>
      <c r="AZ803" s="24">
        <v>4.2200000000000001E-2</v>
      </c>
      <c r="BA803" s="24">
        <v>0.52310000000000001</v>
      </c>
      <c r="BB803" s="24">
        <v>0.27139999999999997</v>
      </c>
      <c r="BC803" s="24">
        <v>0.1525</v>
      </c>
      <c r="BD803" s="31">
        <v>3</v>
      </c>
      <c r="BE803" s="23">
        <v>171</v>
      </c>
      <c r="BF803" s="32" t="s">
        <v>3505</v>
      </c>
      <c r="BG803" s="33">
        <v>146.72568087691499</v>
      </c>
      <c r="BH803" s="33">
        <v>-38.489255094303601</v>
      </c>
      <c r="BI803" s="34">
        <f t="shared" si="168"/>
        <v>100</v>
      </c>
      <c r="BJ803" s="34">
        <f t="shared" si="169"/>
        <v>85</v>
      </c>
      <c r="BK803" s="34">
        <f t="shared" si="170"/>
        <v>1</v>
      </c>
      <c r="BL803" s="34">
        <f t="shared" si="171"/>
        <v>9</v>
      </c>
      <c r="BM803" s="34">
        <f t="shared" si="172"/>
        <v>27</v>
      </c>
      <c r="BN803" s="34">
        <f t="shared" si="173"/>
        <v>100</v>
      </c>
      <c r="BO803" s="34">
        <f t="shared" si="174"/>
        <v>73</v>
      </c>
      <c r="BP803" s="34">
        <f t="shared" si="175"/>
        <v>100</v>
      </c>
      <c r="BQ803" s="35">
        <f t="shared" si="176"/>
        <v>74</v>
      </c>
      <c r="BR803" s="34">
        <f t="shared" si="177"/>
        <v>62</v>
      </c>
      <c r="BS803" s="35">
        <f t="shared" si="178"/>
        <v>50</v>
      </c>
      <c r="BT803" s="35">
        <f t="shared" si="179"/>
        <v>100</v>
      </c>
      <c r="BU803" s="35">
        <f t="shared" si="180"/>
        <v>30</v>
      </c>
      <c r="BV803" s="35">
        <f t="shared" si="181"/>
        <v>68</v>
      </c>
    </row>
    <row r="804" spans="2:74" hidden="1" x14ac:dyDescent="0.3">
      <c r="B804" s="6" t="s">
        <v>1157</v>
      </c>
      <c r="C804" s="6">
        <v>210051545</v>
      </c>
      <c r="D804" s="6" t="s">
        <v>333</v>
      </c>
      <c r="E804" s="6" t="s">
        <v>146</v>
      </c>
      <c r="F804" s="6" t="s">
        <v>689</v>
      </c>
      <c r="G804" s="6" t="s">
        <v>86</v>
      </c>
      <c r="H804" s="6" t="s">
        <v>78</v>
      </c>
      <c r="I804" s="22">
        <v>650000</v>
      </c>
      <c r="J804" s="22">
        <v>651953</v>
      </c>
      <c r="K804" s="22">
        <v>669000</v>
      </c>
      <c r="L804" s="22">
        <v>670000</v>
      </c>
      <c r="M804" s="22">
        <v>665000</v>
      </c>
      <c r="N804" s="22">
        <v>660000</v>
      </c>
      <c r="O804" s="23">
        <v>35</v>
      </c>
      <c r="P804" s="23">
        <v>35</v>
      </c>
      <c r="Q804" s="23">
        <v>32</v>
      </c>
      <c r="R804" s="22">
        <v>550</v>
      </c>
      <c r="S804" s="22">
        <v>520</v>
      </c>
      <c r="T804" s="24">
        <v>3.3</v>
      </c>
      <c r="U804" s="24">
        <v>-0.10000000000000009</v>
      </c>
      <c r="V804" s="24">
        <v>3.4</v>
      </c>
      <c r="W804" s="24">
        <v>3</v>
      </c>
      <c r="X804" s="25">
        <v>4.3999999999999997E-2</v>
      </c>
      <c r="Y804" s="24">
        <v>2.6</v>
      </c>
      <c r="Z804" s="24">
        <v>-0.89999999999999991</v>
      </c>
      <c r="AA804" s="24">
        <v>3.5</v>
      </c>
      <c r="AB804" s="24">
        <v>3</v>
      </c>
      <c r="AC804" s="26">
        <v>0.30331774463954819</v>
      </c>
      <c r="AD804" s="24">
        <v>6.8935851054442772</v>
      </c>
      <c r="AE804" s="6">
        <v>922</v>
      </c>
      <c r="AF804" s="6">
        <v>985</v>
      </c>
      <c r="AG804" s="6">
        <v>822</v>
      </c>
      <c r="AH804" s="27">
        <v>5.5802717664821335</v>
      </c>
      <c r="AI804" s="28">
        <v>678000</v>
      </c>
      <c r="AJ804" s="28">
        <v>660000</v>
      </c>
      <c r="AK804" s="28">
        <v>655000</v>
      </c>
      <c r="AL804" s="29">
        <v>2.7272727272727271E-2</v>
      </c>
      <c r="AM804" s="29">
        <v>3.5114503816793895E-2</v>
      </c>
      <c r="AN804" s="6">
        <v>2.9</v>
      </c>
      <c r="AO804" s="27">
        <v>0.10000000000000009</v>
      </c>
      <c r="AP804" s="6">
        <v>2.8</v>
      </c>
      <c r="AQ804" s="26">
        <v>7.6103896103896104E-2</v>
      </c>
      <c r="AR804" s="28">
        <v>550</v>
      </c>
      <c r="AS804" s="28">
        <v>510</v>
      </c>
      <c r="AT804" s="25">
        <v>7.8431372549019607E-2</v>
      </c>
      <c r="AU804" s="26">
        <v>-0.10911456360138638</v>
      </c>
      <c r="AV804" s="30">
        <v>1813.2800000000002</v>
      </c>
      <c r="AW804" s="24">
        <v>0.89159999999999995</v>
      </c>
      <c r="AX804" s="24">
        <v>0.1084</v>
      </c>
      <c r="AY804" s="24">
        <v>0.90969999999999995</v>
      </c>
      <c r="AZ804" s="24">
        <v>8.7800000000000003E-2</v>
      </c>
      <c r="BA804" s="24">
        <v>0.1691</v>
      </c>
      <c r="BB804" s="24">
        <v>0.56769999999999998</v>
      </c>
      <c r="BC804" s="24">
        <v>0.2218</v>
      </c>
      <c r="BD804" s="31">
        <v>2</v>
      </c>
      <c r="BE804" s="23">
        <v>22</v>
      </c>
      <c r="BF804" s="32" t="s">
        <v>3506</v>
      </c>
      <c r="BG804" s="33">
        <v>144.92339063039</v>
      </c>
      <c r="BH804" s="33">
        <v>-37.620534294329502</v>
      </c>
      <c r="BI804" s="34">
        <f t="shared" si="168"/>
        <v>62</v>
      </c>
      <c r="BJ804" s="34">
        <f t="shared" si="169"/>
        <v>69</v>
      </c>
      <c r="BK804" s="34">
        <f t="shared" si="170"/>
        <v>56</v>
      </c>
      <c r="BL804" s="34">
        <f t="shared" si="171"/>
        <v>100</v>
      </c>
      <c r="BM804" s="34">
        <f t="shared" si="172"/>
        <v>15</v>
      </c>
      <c r="BN804" s="34">
        <f t="shared" si="173"/>
        <v>100</v>
      </c>
      <c r="BO804" s="34">
        <f t="shared" si="174"/>
        <v>100</v>
      </c>
      <c r="BP804" s="34">
        <f t="shared" si="175"/>
        <v>27</v>
      </c>
      <c r="BQ804" s="35">
        <f t="shared" si="176"/>
        <v>97</v>
      </c>
      <c r="BR804" s="34">
        <f t="shared" si="177"/>
        <v>81</v>
      </c>
      <c r="BS804" s="35">
        <f t="shared" si="178"/>
        <v>65</v>
      </c>
      <c r="BT804" s="35">
        <f t="shared" si="179"/>
        <v>74</v>
      </c>
      <c r="BU804" s="35">
        <f t="shared" si="180"/>
        <v>20</v>
      </c>
      <c r="BV804" s="35">
        <f t="shared" si="181"/>
        <v>68</v>
      </c>
    </row>
    <row r="805" spans="2:74" hidden="1" x14ac:dyDescent="0.3">
      <c r="B805" s="6" t="s">
        <v>1158</v>
      </c>
      <c r="C805" s="6">
        <v>213051586</v>
      </c>
      <c r="D805" s="6" t="s">
        <v>693</v>
      </c>
      <c r="E805" s="6" t="s">
        <v>89</v>
      </c>
      <c r="F805" s="6" t="s">
        <v>689</v>
      </c>
      <c r="G805" s="6" t="s">
        <v>86</v>
      </c>
      <c r="H805" s="6" t="s">
        <v>78</v>
      </c>
      <c r="I805" s="22">
        <v>690000</v>
      </c>
      <c r="J805" s="22">
        <v>686800</v>
      </c>
      <c r="K805" s="22">
        <v>680000</v>
      </c>
      <c r="L805" s="22">
        <v>720000</v>
      </c>
      <c r="M805" s="22">
        <v>680000</v>
      </c>
      <c r="N805" s="22">
        <v>670000</v>
      </c>
      <c r="O805" s="23">
        <v>49</v>
      </c>
      <c r="P805" s="23">
        <v>47</v>
      </c>
      <c r="Q805" s="23">
        <v>43</v>
      </c>
      <c r="R805" s="22">
        <v>570</v>
      </c>
      <c r="S805" s="22">
        <v>550</v>
      </c>
      <c r="T805" s="24">
        <v>1.1000000000000001</v>
      </c>
      <c r="U805" s="24">
        <v>-0.19999999999999996</v>
      </c>
      <c r="V805" s="24">
        <v>1.3</v>
      </c>
      <c r="W805" s="24">
        <v>1.7</v>
      </c>
      <c r="X805" s="25">
        <v>4.2956521739130435E-2</v>
      </c>
      <c r="Y805" s="24">
        <v>11.9</v>
      </c>
      <c r="Z805" s="24">
        <v>-4</v>
      </c>
      <c r="AA805" s="24">
        <v>15.9</v>
      </c>
      <c r="AB805" s="24">
        <v>14.5</v>
      </c>
      <c r="AC805" s="26">
        <v>0.22060189485417053</v>
      </c>
      <c r="AD805" s="24">
        <v>5.1354692121922296</v>
      </c>
      <c r="AE805" s="6">
        <v>2229</v>
      </c>
      <c r="AF805" s="6">
        <v>2290</v>
      </c>
      <c r="AG805" s="6">
        <v>2032</v>
      </c>
      <c r="AH805" s="27">
        <v>7.92934131736527</v>
      </c>
      <c r="AI805" s="28">
        <v>658000</v>
      </c>
      <c r="AJ805" s="28">
        <v>660000</v>
      </c>
      <c r="AK805" s="28">
        <v>650000</v>
      </c>
      <c r="AL805" s="29">
        <v>-3.0303030303030303E-3</v>
      </c>
      <c r="AM805" s="29">
        <v>1.2307692307692308E-2</v>
      </c>
      <c r="AN805" s="6">
        <v>3.3</v>
      </c>
      <c r="AO805" s="27">
        <v>-0.10000000000000009</v>
      </c>
      <c r="AP805" s="6">
        <v>3.4</v>
      </c>
      <c r="AQ805" s="26">
        <v>8.7999999999999995E-2</v>
      </c>
      <c r="AR805" s="28">
        <v>525</v>
      </c>
      <c r="AS805" s="28">
        <v>500</v>
      </c>
      <c r="AT805" s="25">
        <v>0.05</v>
      </c>
      <c r="AU805" s="26">
        <v>-0.28365772810740841</v>
      </c>
      <c r="AV805" s="30">
        <v>2583.84</v>
      </c>
      <c r="AW805" s="24">
        <v>0.85609999999999997</v>
      </c>
      <c r="AX805" s="24">
        <v>0.1439</v>
      </c>
      <c r="AY805" s="24">
        <v>0.96499999999999997</v>
      </c>
      <c r="AZ805" s="24">
        <v>3.4200000000000001E-2</v>
      </c>
      <c r="BA805" s="24">
        <v>3.7100000000000001E-2</v>
      </c>
      <c r="BB805" s="24">
        <v>0.64059999999999995</v>
      </c>
      <c r="BC805" s="24">
        <v>0.29649999999999999</v>
      </c>
      <c r="BD805" s="31">
        <v>6</v>
      </c>
      <c r="BE805" s="23">
        <v>20</v>
      </c>
      <c r="BF805" s="32" t="s">
        <v>3507</v>
      </c>
      <c r="BG805" s="33">
        <v>144.735883740975</v>
      </c>
      <c r="BH805" s="33">
        <v>-37.8249843299294</v>
      </c>
      <c r="BI805" s="34">
        <f t="shared" si="168"/>
        <v>98</v>
      </c>
      <c r="BJ805" s="34">
        <f t="shared" si="169"/>
        <v>62</v>
      </c>
      <c r="BK805" s="34">
        <f t="shared" si="170"/>
        <v>27</v>
      </c>
      <c r="BL805" s="34">
        <f t="shared" si="171"/>
        <v>100</v>
      </c>
      <c r="BM805" s="34">
        <f t="shared" si="172"/>
        <v>1</v>
      </c>
      <c r="BN805" s="34">
        <f t="shared" si="173"/>
        <v>100</v>
      </c>
      <c r="BO805" s="34">
        <f t="shared" si="174"/>
        <v>100</v>
      </c>
      <c r="BP805" s="34">
        <f t="shared" si="175"/>
        <v>1</v>
      </c>
      <c r="BQ805" s="35">
        <f t="shared" si="176"/>
        <v>93</v>
      </c>
      <c r="BR805" s="34">
        <f t="shared" si="177"/>
        <v>99</v>
      </c>
      <c r="BS805" s="35">
        <f t="shared" si="178"/>
        <v>100</v>
      </c>
      <c r="BT805" s="35">
        <f t="shared" si="179"/>
        <v>1</v>
      </c>
      <c r="BU805" s="35">
        <f t="shared" si="180"/>
        <v>60</v>
      </c>
      <c r="BV805" s="35">
        <f t="shared" si="181"/>
        <v>68</v>
      </c>
    </row>
    <row r="806" spans="2:74" hidden="1" x14ac:dyDescent="0.3">
      <c r="B806" s="6" t="s">
        <v>1159</v>
      </c>
      <c r="C806" s="6">
        <v>601031014</v>
      </c>
      <c r="D806" s="6" t="s">
        <v>481</v>
      </c>
      <c r="E806" s="6" t="s">
        <v>129</v>
      </c>
      <c r="F806" s="6" t="s">
        <v>129</v>
      </c>
      <c r="G806" s="6" t="s">
        <v>130</v>
      </c>
      <c r="H806" s="6" t="s">
        <v>78</v>
      </c>
      <c r="I806" s="22">
        <v>535000</v>
      </c>
      <c r="J806" s="22">
        <v>535000</v>
      </c>
      <c r="K806" s="22">
        <v>535000</v>
      </c>
      <c r="L806" s="22">
        <v>538500</v>
      </c>
      <c r="M806" s="22">
        <v>501000</v>
      </c>
      <c r="N806" s="22">
        <v>505400</v>
      </c>
      <c r="O806" s="23">
        <v>56</v>
      </c>
      <c r="P806" s="23">
        <v>57</v>
      </c>
      <c r="Q806" s="23">
        <v>46</v>
      </c>
      <c r="R806" s="22">
        <v>500</v>
      </c>
      <c r="S806" s="22">
        <v>475</v>
      </c>
      <c r="T806" s="24">
        <v>3.1</v>
      </c>
      <c r="U806" s="24">
        <v>-0.10000000000000009</v>
      </c>
      <c r="V806" s="24">
        <v>3.2</v>
      </c>
      <c r="W806" s="24">
        <v>2.9</v>
      </c>
      <c r="X806" s="25">
        <v>4.8598130841121495E-2</v>
      </c>
      <c r="Y806" s="24">
        <v>2.5</v>
      </c>
      <c r="Z806" s="24">
        <v>-1.1000000000000001</v>
      </c>
      <c r="AA806" s="24">
        <v>3.6</v>
      </c>
      <c r="AB806" s="24">
        <v>4.5999999999999996</v>
      </c>
      <c r="AC806" s="26">
        <v>0.34446649029982357</v>
      </c>
      <c r="AD806" s="24">
        <v>7.0880604734771397</v>
      </c>
      <c r="AE806" s="6">
        <v>256</v>
      </c>
      <c r="AF806" s="6">
        <v>304</v>
      </c>
      <c r="AG806" s="6">
        <v>247</v>
      </c>
      <c r="AH806" s="27">
        <v>4.9203539823008846</v>
      </c>
      <c r="AI806" s="28">
        <v>565000</v>
      </c>
      <c r="AJ806" s="28">
        <v>570000</v>
      </c>
      <c r="AK806" s="28">
        <v>595000</v>
      </c>
      <c r="AL806" s="29">
        <v>-8.771929824561403E-3</v>
      </c>
      <c r="AM806" s="29">
        <v>-5.0420168067226892E-2</v>
      </c>
      <c r="AN806" s="6">
        <v>3</v>
      </c>
      <c r="AO806" s="27">
        <v>0.29999999999999982</v>
      </c>
      <c r="AP806" s="6">
        <v>2.7</v>
      </c>
      <c r="AQ806" s="26">
        <v>0.11082089552238805</v>
      </c>
      <c r="AR806" s="28">
        <v>520</v>
      </c>
      <c r="AS806" s="28">
        <v>500</v>
      </c>
      <c r="AT806" s="25">
        <v>0.04</v>
      </c>
      <c r="AU806" s="26">
        <v>4.0839197857775233E-2</v>
      </c>
      <c r="AV806" s="30">
        <v>1451.5200000000002</v>
      </c>
      <c r="AW806" s="24">
        <v>0.66979999999999995</v>
      </c>
      <c r="AX806" s="24">
        <v>0.33019999999999999</v>
      </c>
      <c r="AY806" s="24">
        <v>0.84230000000000005</v>
      </c>
      <c r="AZ806" s="24">
        <v>6.7400000000000002E-2</v>
      </c>
      <c r="BA806" s="24">
        <v>0.30549999999999999</v>
      </c>
      <c r="BB806" s="24">
        <v>0.36620000000000003</v>
      </c>
      <c r="BC806" s="24">
        <v>0.30330000000000001</v>
      </c>
      <c r="BD806" s="31">
        <v>2</v>
      </c>
      <c r="BE806" s="23">
        <v>13</v>
      </c>
      <c r="BF806" s="32" t="s">
        <v>3508</v>
      </c>
      <c r="BG806" s="33">
        <v>147.19589904303501</v>
      </c>
      <c r="BH806" s="33">
        <v>-42.831940434610303</v>
      </c>
      <c r="BI806" s="34">
        <f t="shared" si="168"/>
        <v>65</v>
      </c>
      <c r="BJ806" s="34">
        <f t="shared" si="169"/>
        <v>67</v>
      </c>
      <c r="BK806" s="34">
        <f t="shared" si="170"/>
        <v>64</v>
      </c>
      <c r="BL806" s="34">
        <f t="shared" si="171"/>
        <v>87</v>
      </c>
      <c r="BM806" s="34">
        <f t="shared" si="172"/>
        <v>1</v>
      </c>
      <c r="BN806" s="34">
        <f t="shared" si="173"/>
        <v>100</v>
      </c>
      <c r="BO806" s="34">
        <f t="shared" si="174"/>
        <v>100</v>
      </c>
      <c r="BP806" s="34">
        <f t="shared" si="175"/>
        <v>57</v>
      </c>
      <c r="BQ806" s="35">
        <f t="shared" si="176"/>
        <v>100</v>
      </c>
      <c r="BR806" s="34">
        <f t="shared" si="177"/>
        <v>79</v>
      </c>
      <c r="BS806" s="35">
        <f t="shared" si="178"/>
        <v>38</v>
      </c>
      <c r="BT806" s="35">
        <f t="shared" si="179"/>
        <v>75</v>
      </c>
      <c r="BU806" s="35">
        <f t="shared" si="180"/>
        <v>20</v>
      </c>
      <c r="BV806" s="35">
        <f t="shared" si="181"/>
        <v>68</v>
      </c>
    </row>
    <row r="807" spans="2:74" hidden="1" x14ac:dyDescent="0.3">
      <c r="B807" s="6" t="s">
        <v>1160</v>
      </c>
      <c r="C807" s="6">
        <v>602031062</v>
      </c>
      <c r="D807" s="6" t="s">
        <v>1161</v>
      </c>
      <c r="E807" s="6" t="s">
        <v>659</v>
      </c>
      <c r="F807" s="6" t="s">
        <v>2742</v>
      </c>
      <c r="G807" s="6" t="s">
        <v>130</v>
      </c>
      <c r="H807" s="6" t="s">
        <v>78</v>
      </c>
      <c r="I807" s="22">
        <v>669100</v>
      </c>
      <c r="J807" s="22">
        <v>650000</v>
      </c>
      <c r="K807" s="22">
        <v>650000</v>
      </c>
      <c r="L807" s="22">
        <v>675000</v>
      </c>
      <c r="M807" s="22">
        <v>700000</v>
      </c>
      <c r="N807" s="22">
        <v>685000</v>
      </c>
      <c r="O807" s="23">
        <v>72</v>
      </c>
      <c r="P807" s="23">
        <v>57</v>
      </c>
      <c r="Q807" s="23">
        <v>49</v>
      </c>
      <c r="R807" s="22">
        <v>500</v>
      </c>
      <c r="S807" s="22">
        <v>485</v>
      </c>
      <c r="T807" s="24">
        <v>2.4</v>
      </c>
      <c r="U807" s="24">
        <v>-0.10000000000000009</v>
      </c>
      <c r="V807" s="24">
        <v>2.5</v>
      </c>
      <c r="W807" s="24">
        <v>2.2999999999999998</v>
      </c>
      <c r="X807" s="25">
        <v>3.8858167687939024E-2</v>
      </c>
      <c r="Y807" s="24">
        <v>1.2</v>
      </c>
      <c r="Z807" s="24">
        <v>-0.5</v>
      </c>
      <c r="AA807" s="24">
        <v>1.7</v>
      </c>
      <c r="AB807" s="24">
        <v>2</v>
      </c>
      <c r="AC807" s="26">
        <v>0.30640258848906754</v>
      </c>
      <c r="AD807" s="24">
        <v>7.8851527676167343</v>
      </c>
      <c r="AE807" s="6">
        <v>452</v>
      </c>
      <c r="AF807" s="6">
        <v>511</v>
      </c>
      <c r="AG807" s="6">
        <v>424</v>
      </c>
      <c r="AH807" s="27">
        <v>8.6278026905829588</v>
      </c>
      <c r="AI807" s="28">
        <v>496000</v>
      </c>
      <c r="AJ807" s="28">
        <v>492000</v>
      </c>
      <c r="AK807" s="28">
        <v>475000</v>
      </c>
      <c r="AL807" s="29">
        <v>8.130081300813009E-3</v>
      </c>
      <c r="AM807" s="29">
        <v>4.4210526315789471E-2</v>
      </c>
      <c r="AN807" s="6">
        <v>2.4</v>
      </c>
      <c r="AO807" s="27">
        <v>-0.10000000000000009</v>
      </c>
      <c r="AP807" s="6">
        <v>2.5</v>
      </c>
      <c r="AQ807" s="26">
        <v>0.10972515856236786</v>
      </c>
      <c r="AR807" s="28">
        <v>420</v>
      </c>
      <c r="AS807" s="28">
        <v>400</v>
      </c>
      <c r="AT807" s="25">
        <v>0.05</v>
      </c>
      <c r="AU807" s="26">
        <v>0.24852668352092322</v>
      </c>
      <c r="AV807" s="30">
        <v>1631.8400000000001</v>
      </c>
      <c r="AW807" s="24">
        <v>0.73660000000000003</v>
      </c>
      <c r="AX807" s="24">
        <v>0.26340000000000002</v>
      </c>
      <c r="AY807" s="24">
        <v>0.91369999999999996</v>
      </c>
      <c r="AZ807" s="24">
        <v>3.2000000000000002E-3</v>
      </c>
      <c r="BA807" s="24">
        <v>0.40260000000000001</v>
      </c>
      <c r="BB807" s="24">
        <v>0.4118</v>
      </c>
      <c r="BC807" s="24">
        <v>0.16109999999999999</v>
      </c>
      <c r="BD807" s="31">
        <v>6</v>
      </c>
      <c r="BE807" s="23">
        <v>145</v>
      </c>
      <c r="BF807" s="32" t="s">
        <v>3509</v>
      </c>
      <c r="BG807" s="33">
        <v>147.26519226803501</v>
      </c>
      <c r="BH807" s="33">
        <v>-41.5816505384499</v>
      </c>
      <c r="BI807" s="34">
        <f t="shared" si="168"/>
        <v>77</v>
      </c>
      <c r="BJ807" s="34">
        <f t="shared" si="169"/>
        <v>77</v>
      </c>
      <c r="BK807" s="34">
        <f t="shared" si="170"/>
        <v>18</v>
      </c>
      <c r="BL807" s="34">
        <f t="shared" si="171"/>
        <v>18</v>
      </c>
      <c r="BM807" s="34">
        <f t="shared" si="172"/>
        <v>5</v>
      </c>
      <c r="BN807" s="34">
        <f t="shared" si="173"/>
        <v>100</v>
      </c>
      <c r="BO807" s="34">
        <f t="shared" si="174"/>
        <v>78</v>
      </c>
      <c r="BP807" s="34">
        <f t="shared" si="175"/>
        <v>79</v>
      </c>
      <c r="BQ807" s="35">
        <f t="shared" si="176"/>
        <v>80</v>
      </c>
      <c r="BR807" s="34">
        <f t="shared" si="177"/>
        <v>71</v>
      </c>
      <c r="BS807" s="35">
        <f t="shared" si="178"/>
        <v>63</v>
      </c>
      <c r="BT807" s="35">
        <f t="shared" si="179"/>
        <v>97</v>
      </c>
      <c r="BU807" s="35">
        <f t="shared" si="180"/>
        <v>60</v>
      </c>
      <c r="BV807" s="35">
        <f t="shared" si="181"/>
        <v>68</v>
      </c>
    </row>
    <row r="808" spans="2:74" hidden="1" x14ac:dyDescent="0.3">
      <c r="B808" s="6" t="s">
        <v>1162</v>
      </c>
      <c r="C808" s="6">
        <v>122031696</v>
      </c>
      <c r="D808" s="6" t="s">
        <v>764</v>
      </c>
      <c r="E808" s="6" t="s">
        <v>765</v>
      </c>
      <c r="F808" s="6" t="s">
        <v>2757</v>
      </c>
      <c r="G808" s="6" t="s">
        <v>77</v>
      </c>
      <c r="H808" s="6" t="s">
        <v>78</v>
      </c>
      <c r="I808" s="22">
        <v>2376000</v>
      </c>
      <c r="J808" s="22">
        <v>2430000</v>
      </c>
      <c r="K808" s="22">
        <v>2357680</v>
      </c>
      <c r="L808" s="22">
        <v>2362000</v>
      </c>
      <c r="M808" s="22">
        <v>2362000</v>
      </c>
      <c r="N808" s="22">
        <v>2290000</v>
      </c>
      <c r="O808" s="23">
        <v>24</v>
      </c>
      <c r="P808" s="23">
        <v>23</v>
      </c>
      <c r="Q808" s="23">
        <v>22</v>
      </c>
      <c r="R808" s="22">
        <v>1300</v>
      </c>
      <c r="S808" s="22">
        <v>1200</v>
      </c>
      <c r="T808" s="24">
        <v>2.9</v>
      </c>
      <c r="U808" s="24">
        <v>0</v>
      </c>
      <c r="V808" s="24">
        <v>2.9</v>
      </c>
      <c r="W808" s="24">
        <v>3</v>
      </c>
      <c r="X808" s="25">
        <v>2.8451178451178453E-2</v>
      </c>
      <c r="Y808" s="24">
        <v>2.5</v>
      </c>
      <c r="Z808" s="24">
        <v>-1</v>
      </c>
      <c r="AA808" s="24">
        <v>3.5</v>
      </c>
      <c r="AB808" s="24">
        <v>3.8</v>
      </c>
      <c r="AC808" s="26">
        <v>0.3694189324361189</v>
      </c>
      <c r="AD808" s="24">
        <v>12.984310406334593</v>
      </c>
      <c r="AE808" s="6">
        <v>128</v>
      </c>
      <c r="AF808" s="6">
        <v>194</v>
      </c>
      <c r="AG808" s="6">
        <v>101</v>
      </c>
      <c r="AH808" s="27">
        <v>1.7350746268656718</v>
      </c>
      <c r="AI808" s="28">
        <v>2560000</v>
      </c>
      <c r="AJ808" s="28">
        <v>2450000</v>
      </c>
      <c r="AK808" s="28">
        <v>2200000</v>
      </c>
      <c r="AL808" s="29">
        <v>4.4897959183673466E-2</v>
      </c>
      <c r="AM808" s="29">
        <v>0.16363636363636364</v>
      </c>
      <c r="AN808" s="6">
        <v>2.7</v>
      </c>
      <c r="AO808" s="27">
        <v>0</v>
      </c>
      <c r="AP808" s="6">
        <v>2.7</v>
      </c>
      <c r="AQ808" s="26">
        <v>0.10317460317460318</v>
      </c>
      <c r="AR808" s="28">
        <v>1300</v>
      </c>
      <c r="AS808" s="28">
        <v>1250</v>
      </c>
      <c r="AT808" s="25">
        <v>0.04</v>
      </c>
      <c r="AU808" s="26">
        <v>0.10359591884114261</v>
      </c>
      <c r="AV808" s="30">
        <v>3519.0400000000004</v>
      </c>
      <c r="AW808" s="24">
        <v>0.87109999999999999</v>
      </c>
      <c r="AX808" s="24">
        <v>0.12889999999999999</v>
      </c>
      <c r="AY808" s="24">
        <v>0.93879999999999997</v>
      </c>
      <c r="AZ808" s="24">
        <v>3.6400000000000002E-2</v>
      </c>
      <c r="BA808" s="24">
        <v>0.38400000000000001</v>
      </c>
      <c r="BB808" s="24">
        <v>0.46300000000000002</v>
      </c>
      <c r="BC808" s="24">
        <v>0.13880000000000001</v>
      </c>
      <c r="BD808" s="31">
        <v>10</v>
      </c>
      <c r="BE808" s="23">
        <v>15</v>
      </c>
      <c r="BF808" s="32" t="s">
        <v>3510</v>
      </c>
      <c r="BG808" s="33">
        <v>151.241224969348</v>
      </c>
      <c r="BH808" s="33">
        <v>-33.740710511636799</v>
      </c>
      <c r="BI808" s="34">
        <f t="shared" si="168"/>
        <v>69</v>
      </c>
      <c r="BJ808" s="34">
        <f t="shared" si="169"/>
        <v>72</v>
      </c>
      <c r="BK808" s="34">
        <f t="shared" si="170"/>
        <v>100</v>
      </c>
      <c r="BL808" s="34">
        <f t="shared" si="171"/>
        <v>66</v>
      </c>
      <c r="BM808" s="34">
        <f t="shared" si="172"/>
        <v>23</v>
      </c>
      <c r="BN808" s="34">
        <f t="shared" si="173"/>
        <v>100</v>
      </c>
      <c r="BO808" s="34">
        <f t="shared" si="174"/>
        <v>100</v>
      </c>
      <c r="BP808" s="34">
        <f t="shared" si="175"/>
        <v>74</v>
      </c>
      <c r="BQ808" s="35">
        <f t="shared" si="176"/>
        <v>45</v>
      </c>
      <c r="BR808" s="34">
        <f t="shared" si="177"/>
        <v>21</v>
      </c>
      <c r="BS808" s="35">
        <f t="shared" si="178"/>
        <v>21</v>
      </c>
      <c r="BT808" s="35">
        <f t="shared" si="179"/>
        <v>75</v>
      </c>
      <c r="BU808" s="35">
        <f t="shared" si="180"/>
        <v>100</v>
      </c>
      <c r="BV808" s="35">
        <f t="shared" si="181"/>
        <v>68</v>
      </c>
    </row>
    <row r="809" spans="2:74" hidden="1" x14ac:dyDescent="0.3">
      <c r="B809" s="6" t="s">
        <v>1163</v>
      </c>
      <c r="C809" s="6">
        <v>123021438</v>
      </c>
      <c r="D809" s="6" t="s">
        <v>1086</v>
      </c>
      <c r="E809" s="6" t="s">
        <v>587</v>
      </c>
      <c r="F809" s="6" t="s">
        <v>2757</v>
      </c>
      <c r="G809" s="6" t="s">
        <v>77</v>
      </c>
      <c r="H809" s="6" t="s">
        <v>78</v>
      </c>
      <c r="I809" s="22">
        <v>899000</v>
      </c>
      <c r="J809" s="22">
        <v>895900</v>
      </c>
      <c r="K809" s="22">
        <v>879900</v>
      </c>
      <c r="L809" s="22">
        <v>949000</v>
      </c>
      <c r="M809" s="22">
        <v>930000</v>
      </c>
      <c r="N809" s="22">
        <v>865000</v>
      </c>
      <c r="O809" s="23">
        <v>27</v>
      </c>
      <c r="P809" s="23">
        <v>27</v>
      </c>
      <c r="Q809" s="23">
        <v>26</v>
      </c>
      <c r="R809" s="22">
        <v>600</v>
      </c>
      <c r="S809" s="22">
        <v>570</v>
      </c>
      <c r="T809" s="24">
        <v>2.2000000000000002</v>
      </c>
      <c r="U809" s="24">
        <v>-0.19999999999999973</v>
      </c>
      <c r="V809" s="24">
        <v>2.4</v>
      </c>
      <c r="W809" s="24">
        <v>2.6</v>
      </c>
      <c r="X809" s="25">
        <v>3.4705228031145716E-2</v>
      </c>
      <c r="Y809" s="24">
        <v>2.8</v>
      </c>
      <c r="Z809" s="24">
        <v>-1</v>
      </c>
      <c r="AA809" s="24">
        <v>3.8</v>
      </c>
      <c r="AB809" s="24">
        <v>3.4</v>
      </c>
      <c r="AC809" s="26">
        <v>0.29861442904921165</v>
      </c>
      <c r="AD809" s="24">
        <v>8.604306785744912</v>
      </c>
      <c r="AE809" s="6">
        <v>576</v>
      </c>
      <c r="AF809" s="6">
        <v>471</v>
      </c>
      <c r="AG809" s="6">
        <v>331</v>
      </c>
      <c r="AH809" s="27">
        <v>4.2693125442948263</v>
      </c>
      <c r="AI809" s="28">
        <v>925000</v>
      </c>
      <c r="AJ809" s="28">
        <v>870000</v>
      </c>
      <c r="AK809" s="28">
        <v>800000</v>
      </c>
      <c r="AL809" s="29">
        <v>6.3218390804597707E-2</v>
      </c>
      <c r="AM809" s="29">
        <v>0.15625</v>
      </c>
      <c r="AN809" s="6">
        <v>2.5</v>
      </c>
      <c r="AO809" s="27">
        <v>-0.29999999999999982</v>
      </c>
      <c r="AP809" s="6">
        <v>2.8</v>
      </c>
      <c r="AQ809" s="26">
        <v>8.8775510204081629E-2</v>
      </c>
      <c r="AR809" s="28">
        <v>630</v>
      </c>
      <c r="AS809" s="28">
        <v>580</v>
      </c>
      <c r="AT809" s="25">
        <v>8.6206896551724144E-2</v>
      </c>
      <c r="AU809" s="26">
        <v>0.10753928603766105</v>
      </c>
      <c r="AV809" s="30">
        <v>2009.2800000000002</v>
      </c>
      <c r="AW809" s="24">
        <v>0.81969999999999998</v>
      </c>
      <c r="AX809" s="24">
        <v>0.18029999999999999</v>
      </c>
      <c r="AY809" s="24">
        <v>0.87019999999999997</v>
      </c>
      <c r="AZ809" s="24">
        <v>0.11799999999999999</v>
      </c>
      <c r="BA809" s="24">
        <v>0.24959999999999999</v>
      </c>
      <c r="BB809" s="24">
        <v>0.46039999999999998</v>
      </c>
      <c r="BC809" s="24">
        <v>0.26950000000000002</v>
      </c>
      <c r="BD809" s="31">
        <v>2.5</v>
      </c>
      <c r="BE809" s="23">
        <v>41</v>
      </c>
      <c r="BF809" s="32" t="s">
        <v>3511</v>
      </c>
      <c r="BG809" s="33">
        <v>150.807292464249</v>
      </c>
      <c r="BH809" s="33">
        <v>-34.025855789161199</v>
      </c>
      <c r="BI809" s="34">
        <f t="shared" si="168"/>
        <v>80</v>
      </c>
      <c r="BJ809" s="34">
        <f t="shared" si="169"/>
        <v>75</v>
      </c>
      <c r="BK809" s="34">
        <f t="shared" si="170"/>
        <v>72</v>
      </c>
      <c r="BL809" s="34">
        <f t="shared" si="171"/>
        <v>65</v>
      </c>
      <c r="BM809" s="34">
        <f t="shared" si="172"/>
        <v>32</v>
      </c>
      <c r="BN809" s="34">
        <f t="shared" si="173"/>
        <v>100</v>
      </c>
      <c r="BO809" s="34">
        <f t="shared" si="174"/>
        <v>100</v>
      </c>
      <c r="BP809" s="34">
        <f t="shared" si="175"/>
        <v>45</v>
      </c>
      <c r="BQ809" s="35">
        <f t="shared" si="176"/>
        <v>66</v>
      </c>
      <c r="BR809" s="34">
        <f t="shared" si="177"/>
        <v>64</v>
      </c>
      <c r="BS809" s="35">
        <f t="shared" si="178"/>
        <v>68</v>
      </c>
      <c r="BT809" s="35">
        <f t="shared" si="179"/>
        <v>70</v>
      </c>
      <c r="BU809" s="35">
        <f t="shared" si="180"/>
        <v>25</v>
      </c>
      <c r="BV809" s="35">
        <f t="shared" si="181"/>
        <v>68</v>
      </c>
    </row>
    <row r="810" spans="2:74" hidden="1" x14ac:dyDescent="0.3">
      <c r="B810" s="6" t="s">
        <v>1164</v>
      </c>
      <c r="C810" s="6">
        <v>204031073</v>
      </c>
      <c r="D810" s="6" t="s">
        <v>424</v>
      </c>
      <c r="E810" s="6" t="s">
        <v>261</v>
      </c>
      <c r="F810" s="6" t="s">
        <v>3512</v>
      </c>
      <c r="G810" s="6" t="s">
        <v>86</v>
      </c>
      <c r="H810" s="6" t="s">
        <v>78</v>
      </c>
      <c r="I810" s="22">
        <v>599000</v>
      </c>
      <c r="J810" s="22">
        <v>599000</v>
      </c>
      <c r="K810" s="22">
        <v>599000</v>
      </c>
      <c r="L810" s="22">
        <v>549000</v>
      </c>
      <c r="M810" s="22">
        <v>545000</v>
      </c>
      <c r="N810" s="22">
        <v>545000</v>
      </c>
      <c r="O810" s="23">
        <v>45</v>
      </c>
      <c r="P810" s="23">
        <v>43</v>
      </c>
      <c r="Q810" s="23">
        <v>39</v>
      </c>
      <c r="R810" s="22">
        <v>530</v>
      </c>
      <c r="S810" s="22">
        <v>490</v>
      </c>
      <c r="T810" s="24">
        <v>1.4</v>
      </c>
      <c r="U810" s="24">
        <v>0</v>
      </c>
      <c r="V810" s="24">
        <v>1.4</v>
      </c>
      <c r="W810" s="24">
        <v>1.2</v>
      </c>
      <c r="X810" s="25">
        <v>4.601001669449082E-2</v>
      </c>
      <c r="Y810" s="24">
        <v>2.6</v>
      </c>
      <c r="Z810" s="24">
        <v>-1.2999999999999998</v>
      </c>
      <c r="AA810" s="24">
        <v>3.9</v>
      </c>
      <c r="AB810" s="24">
        <v>4.8</v>
      </c>
      <c r="AC810" s="26">
        <v>0.32191448007774537</v>
      </c>
      <c r="AD810" s="24">
        <v>6.9966173282499815</v>
      </c>
      <c r="AE810" s="6">
        <v>509</v>
      </c>
      <c r="AF810" s="6">
        <v>616</v>
      </c>
      <c r="AG810" s="6">
        <v>493</v>
      </c>
      <c r="AH810" s="27">
        <v>10.159398496240602</v>
      </c>
      <c r="AI810" s="28">
        <v>600000</v>
      </c>
      <c r="AJ810" s="28">
        <v>560000</v>
      </c>
      <c r="AK810" s="28">
        <v>560000</v>
      </c>
      <c r="AL810" s="29">
        <v>7.1428571428571425E-2</v>
      </c>
      <c r="AM810" s="29">
        <v>7.1428571428571425E-2</v>
      </c>
      <c r="AN810" s="6">
        <v>1.9</v>
      </c>
      <c r="AO810" s="27">
        <v>-0.20000000000000018</v>
      </c>
      <c r="AP810" s="6">
        <v>2.1</v>
      </c>
      <c r="AQ810" s="26">
        <v>0.1</v>
      </c>
      <c r="AR810" s="28">
        <v>530</v>
      </c>
      <c r="AS810" s="28">
        <v>490</v>
      </c>
      <c r="AT810" s="25">
        <v>8.1632653061224483E-2</v>
      </c>
      <c r="AU810" s="26">
        <v>0.21592036548507554</v>
      </c>
      <c r="AV810" s="30">
        <v>1646.4</v>
      </c>
      <c r="AW810" s="24">
        <v>0.69169999999999998</v>
      </c>
      <c r="AX810" s="24">
        <v>0.30830000000000002</v>
      </c>
      <c r="AY810" s="24">
        <v>0.88590000000000002</v>
      </c>
      <c r="AZ810" s="24">
        <v>7.7299999999999994E-2</v>
      </c>
      <c r="BA810" s="24">
        <v>0.29199999999999998</v>
      </c>
      <c r="BB810" s="24">
        <v>0.34670000000000001</v>
      </c>
      <c r="BC810" s="24">
        <v>0.31740000000000002</v>
      </c>
      <c r="BD810" s="31">
        <v>6</v>
      </c>
      <c r="BE810" s="23">
        <v>249</v>
      </c>
      <c r="BF810" s="32" t="s">
        <v>3513</v>
      </c>
      <c r="BG810" s="33">
        <v>146.784339261539</v>
      </c>
      <c r="BH810" s="33">
        <v>-36.112193318854999</v>
      </c>
      <c r="BI810" s="34">
        <f t="shared" si="168"/>
        <v>93</v>
      </c>
      <c r="BJ810" s="34">
        <f t="shared" si="169"/>
        <v>85</v>
      </c>
      <c r="BK810" s="34">
        <f t="shared" si="170"/>
        <v>1</v>
      </c>
      <c r="BL810" s="34">
        <f t="shared" si="171"/>
        <v>29</v>
      </c>
      <c r="BM810" s="34">
        <f t="shared" si="172"/>
        <v>36</v>
      </c>
      <c r="BN810" s="34">
        <f t="shared" si="173"/>
        <v>100</v>
      </c>
      <c r="BO810" s="34">
        <f t="shared" si="174"/>
        <v>61</v>
      </c>
      <c r="BP810" s="34">
        <f t="shared" si="175"/>
        <v>54</v>
      </c>
      <c r="BQ810" s="35">
        <f t="shared" si="176"/>
        <v>100</v>
      </c>
      <c r="BR810" s="34">
        <f t="shared" si="177"/>
        <v>80</v>
      </c>
      <c r="BS810" s="35">
        <f t="shared" si="178"/>
        <v>53</v>
      </c>
      <c r="BT810" s="35">
        <f t="shared" si="179"/>
        <v>74</v>
      </c>
      <c r="BU810" s="35">
        <f t="shared" si="180"/>
        <v>60</v>
      </c>
      <c r="BV810" s="35">
        <f t="shared" si="181"/>
        <v>68</v>
      </c>
    </row>
    <row r="811" spans="2:74" hidden="1" x14ac:dyDescent="0.3">
      <c r="B811" s="6" t="s">
        <v>1165</v>
      </c>
      <c r="C811" s="6">
        <v>205011079</v>
      </c>
      <c r="D811" s="6" t="s">
        <v>476</v>
      </c>
      <c r="E811" s="6" t="s">
        <v>477</v>
      </c>
      <c r="F811" s="6" t="s">
        <v>3514</v>
      </c>
      <c r="G811" s="6" t="s">
        <v>86</v>
      </c>
      <c r="H811" s="6" t="s">
        <v>78</v>
      </c>
      <c r="I811" s="22">
        <v>647698</v>
      </c>
      <c r="J811" s="22">
        <v>645700</v>
      </c>
      <c r="K811" s="22">
        <v>660000</v>
      </c>
      <c r="L811" s="22">
        <v>610000</v>
      </c>
      <c r="M811" s="22">
        <v>620000</v>
      </c>
      <c r="N811" s="22">
        <v>630000</v>
      </c>
      <c r="O811" s="23">
        <v>49</v>
      </c>
      <c r="P811" s="23">
        <v>52</v>
      </c>
      <c r="Q811" s="23">
        <v>62</v>
      </c>
      <c r="R811" s="22">
        <v>550</v>
      </c>
      <c r="S811" s="22">
        <v>490</v>
      </c>
      <c r="T811" s="24">
        <v>3.1</v>
      </c>
      <c r="U811" s="24">
        <v>0</v>
      </c>
      <c r="V811" s="24">
        <v>3.1</v>
      </c>
      <c r="W811" s="24">
        <v>3.2</v>
      </c>
      <c r="X811" s="25">
        <v>4.4156381523487796E-2</v>
      </c>
      <c r="Y811" s="24">
        <v>2.9</v>
      </c>
      <c r="Z811" s="24">
        <v>-0.80000000000000027</v>
      </c>
      <c r="AA811" s="24">
        <v>3.7</v>
      </c>
      <c r="AB811" s="24">
        <v>3.9</v>
      </c>
      <c r="AC811" s="26">
        <v>0.30884995507637014</v>
      </c>
      <c r="AD811" s="24">
        <v>6.9944579791277901</v>
      </c>
      <c r="AE811" s="6">
        <v>635</v>
      </c>
      <c r="AF811" s="6">
        <v>617</v>
      </c>
      <c r="AG811" s="6">
        <v>512</v>
      </c>
      <c r="AH811" s="27">
        <v>9.2364532019704431</v>
      </c>
      <c r="AI811" s="28">
        <v>620000</v>
      </c>
      <c r="AJ811" s="28">
        <v>620000</v>
      </c>
      <c r="AK811" s="28">
        <v>610000</v>
      </c>
      <c r="AL811" s="29">
        <v>0</v>
      </c>
      <c r="AM811" s="29">
        <v>1.6393442622950821E-2</v>
      </c>
      <c r="AN811" s="6">
        <v>3</v>
      </c>
      <c r="AO811" s="27">
        <v>-0.10000000000000009</v>
      </c>
      <c r="AP811" s="6">
        <v>3.1</v>
      </c>
      <c r="AQ811" s="26">
        <v>9.375E-2</v>
      </c>
      <c r="AR811" s="28">
        <v>530</v>
      </c>
      <c r="AS811" s="28">
        <v>480</v>
      </c>
      <c r="AT811" s="25">
        <v>0.10416666666666667</v>
      </c>
      <c r="AU811" s="26">
        <v>3.7420065642527534E-2</v>
      </c>
      <c r="AV811" s="30">
        <v>1780.8000000000002</v>
      </c>
      <c r="AW811" s="24">
        <v>0.72119999999999995</v>
      </c>
      <c r="AX811" s="24">
        <v>0.27879999999999999</v>
      </c>
      <c r="AY811" s="24">
        <v>0.88990000000000002</v>
      </c>
      <c r="AZ811" s="24">
        <v>4.9500000000000002E-2</v>
      </c>
      <c r="BA811" s="24">
        <v>0.38519999999999999</v>
      </c>
      <c r="BB811" s="24">
        <v>0.37480000000000002</v>
      </c>
      <c r="BC811" s="24">
        <v>0.20799999999999999</v>
      </c>
      <c r="BD811" s="31">
        <v>3</v>
      </c>
      <c r="BE811" s="23">
        <v>96</v>
      </c>
      <c r="BF811" s="32" t="s">
        <v>3515</v>
      </c>
      <c r="BG811" s="33">
        <v>145.931807626802</v>
      </c>
      <c r="BH811" s="33">
        <v>-38.211000903018402</v>
      </c>
      <c r="BI811" s="34">
        <f t="shared" si="168"/>
        <v>65</v>
      </c>
      <c r="BJ811" s="34">
        <f t="shared" si="169"/>
        <v>67</v>
      </c>
      <c r="BK811" s="34">
        <f t="shared" si="170"/>
        <v>10</v>
      </c>
      <c r="BL811" s="34">
        <f t="shared" si="171"/>
        <v>88</v>
      </c>
      <c r="BM811" s="34">
        <f t="shared" si="172"/>
        <v>1</v>
      </c>
      <c r="BN811" s="34">
        <f t="shared" si="173"/>
        <v>100</v>
      </c>
      <c r="BO811" s="34">
        <f t="shared" si="174"/>
        <v>87</v>
      </c>
      <c r="BP811" s="34">
        <f t="shared" si="175"/>
        <v>75</v>
      </c>
      <c r="BQ811" s="35">
        <f t="shared" si="176"/>
        <v>97</v>
      </c>
      <c r="BR811" s="34">
        <f t="shared" si="177"/>
        <v>80</v>
      </c>
      <c r="BS811" s="35">
        <f t="shared" si="178"/>
        <v>61</v>
      </c>
      <c r="BT811" s="35">
        <f t="shared" si="179"/>
        <v>69</v>
      </c>
      <c r="BU811" s="35">
        <f t="shared" si="180"/>
        <v>30</v>
      </c>
      <c r="BV811" s="35">
        <f t="shared" si="181"/>
        <v>68</v>
      </c>
    </row>
    <row r="812" spans="2:74" hidden="1" x14ac:dyDescent="0.3">
      <c r="B812" s="6" t="s">
        <v>1166</v>
      </c>
      <c r="C812" s="6">
        <v>205031087</v>
      </c>
      <c r="D812" s="6" t="s">
        <v>530</v>
      </c>
      <c r="E812" s="6" t="s">
        <v>477</v>
      </c>
      <c r="F812" s="6" t="s">
        <v>2708</v>
      </c>
      <c r="G812" s="6" t="s">
        <v>86</v>
      </c>
      <c r="H812" s="6" t="s">
        <v>78</v>
      </c>
      <c r="I812" s="22">
        <v>649000</v>
      </c>
      <c r="J812" s="22">
        <v>649000</v>
      </c>
      <c r="K812" s="22">
        <v>670000</v>
      </c>
      <c r="L812" s="22">
        <v>493000</v>
      </c>
      <c r="M812" s="22">
        <v>500000</v>
      </c>
      <c r="N812" s="22">
        <v>550000</v>
      </c>
      <c r="O812" s="23">
        <v>67</v>
      </c>
      <c r="P812" s="23">
        <v>80</v>
      </c>
      <c r="Q812" s="23">
        <v>107</v>
      </c>
      <c r="R812" s="22">
        <v>400</v>
      </c>
      <c r="S812" s="22">
        <v>390</v>
      </c>
      <c r="T812" s="24">
        <v>1.7</v>
      </c>
      <c r="U812" s="24">
        <v>0</v>
      </c>
      <c r="V812" s="24">
        <v>1.7</v>
      </c>
      <c r="W812" s="24">
        <v>1.5</v>
      </c>
      <c r="X812" s="25">
        <v>3.2049306625577811E-2</v>
      </c>
      <c r="Y812" s="24">
        <v>1</v>
      </c>
      <c r="Z812" s="24">
        <v>-0.19999999999999996</v>
      </c>
      <c r="AA812" s="24">
        <v>1.2</v>
      </c>
      <c r="AB812" s="24">
        <v>1.1000000000000001</v>
      </c>
      <c r="AC812" s="26">
        <v>0.32175032175032175</v>
      </c>
      <c r="AD812" s="24">
        <v>10.039228789228789</v>
      </c>
      <c r="AE812" s="6">
        <v>1638</v>
      </c>
      <c r="AF812" s="6">
        <v>1895</v>
      </c>
      <c r="AG812" s="6">
        <v>1070</v>
      </c>
      <c r="AH812" s="27">
        <v>17.554054054054053</v>
      </c>
      <c r="AI812" s="28">
        <v>630000</v>
      </c>
      <c r="AJ812" s="28">
        <v>655000</v>
      </c>
      <c r="AK812" s="28">
        <v>710000</v>
      </c>
      <c r="AL812" s="29">
        <v>-3.8167938931297711E-2</v>
      </c>
      <c r="AM812" s="29">
        <v>-0.11267605633802817</v>
      </c>
      <c r="AN812" s="6">
        <v>2.2000000000000002</v>
      </c>
      <c r="AO812" s="27">
        <v>0.10000000000000009</v>
      </c>
      <c r="AP812" s="6">
        <v>2.1</v>
      </c>
      <c r="AQ812" s="26">
        <v>8.8059701492537307E-2</v>
      </c>
      <c r="AR812" s="28">
        <v>470</v>
      </c>
      <c r="AS812" s="28">
        <v>450</v>
      </c>
      <c r="AT812" s="25">
        <v>4.4444444444444446E-2</v>
      </c>
      <c r="AU812" s="26">
        <v>5.5837051706997487E-2</v>
      </c>
      <c r="AV812" s="30">
        <v>1243.2</v>
      </c>
      <c r="AW812" s="24">
        <v>0.63919999999999999</v>
      </c>
      <c r="AX812" s="24">
        <v>0.36080000000000001</v>
      </c>
      <c r="AY812" s="24">
        <v>0.95550000000000002</v>
      </c>
      <c r="AZ812" s="24">
        <v>1.3299999999999999E-2</v>
      </c>
      <c r="BA812" s="24">
        <v>0.53120000000000001</v>
      </c>
      <c r="BB812" s="24">
        <v>0.27239999999999998</v>
      </c>
      <c r="BC812" s="24">
        <v>0.14080000000000001</v>
      </c>
      <c r="BD812" s="31">
        <v>2</v>
      </c>
      <c r="BE812" s="23">
        <v>134</v>
      </c>
      <c r="BF812" s="32" t="s">
        <v>3516</v>
      </c>
      <c r="BG812" s="33">
        <v>146.01554660512801</v>
      </c>
      <c r="BH812" s="33">
        <v>-38.694745801387199</v>
      </c>
      <c r="BI812" s="34">
        <f t="shared" si="168"/>
        <v>88</v>
      </c>
      <c r="BJ812" s="34">
        <f t="shared" si="169"/>
        <v>80</v>
      </c>
      <c r="BK812" s="34">
        <f t="shared" si="170"/>
        <v>1</v>
      </c>
      <c r="BL812" s="34">
        <f t="shared" si="171"/>
        <v>82</v>
      </c>
      <c r="BM812" s="34">
        <f t="shared" si="172"/>
        <v>1</v>
      </c>
      <c r="BN812" s="34">
        <f t="shared" si="173"/>
        <v>100</v>
      </c>
      <c r="BO812" s="34">
        <f t="shared" si="174"/>
        <v>80</v>
      </c>
      <c r="BP812" s="34">
        <f t="shared" si="175"/>
        <v>100</v>
      </c>
      <c r="BQ812" s="35">
        <f t="shared" si="176"/>
        <v>57</v>
      </c>
      <c r="BR812" s="34">
        <f t="shared" si="177"/>
        <v>50</v>
      </c>
      <c r="BS812" s="35">
        <f t="shared" si="178"/>
        <v>53</v>
      </c>
      <c r="BT812" s="35">
        <f t="shared" si="179"/>
        <v>100</v>
      </c>
      <c r="BU812" s="35">
        <f t="shared" si="180"/>
        <v>20</v>
      </c>
      <c r="BV812" s="35">
        <f t="shared" si="181"/>
        <v>68</v>
      </c>
    </row>
    <row r="813" spans="2:74" hidden="1" x14ac:dyDescent="0.3">
      <c r="B813" s="6" t="s">
        <v>1167</v>
      </c>
      <c r="C813" s="6">
        <v>211031450</v>
      </c>
      <c r="D813" s="6" t="s">
        <v>222</v>
      </c>
      <c r="E813" s="6" t="s">
        <v>85</v>
      </c>
      <c r="F813" s="6" t="s">
        <v>689</v>
      </c>
      <c r="G813" s="6" t="s">
        <v>86</v>
      </c>
      <c r="H813" s="6" t="s">
        <v>78</v>
      </c>
      <c r="I813" s="22">
        <v>840000</v>
      </c>
      <c r="J813" s="22">
        <v>850000</v>
      </c>
      <c r="K813" s="22">
        <v>850000</v>
      </c>
      <c r="L813" s="22">
        <v>830000</v>
      </c>
      <c r="M813" s="22">
        <v>840000</v>
      </c>
      <c r="N813" s="22">
        <v>865000</v>
      </c>
      <c r="O813" s="23">
        <v>29</v>
      </c>
      <c r="P813" s="23">
        <v>28</v>
      </c>
      <c r="Q813" s="23">
        <v>24</v>
      </c>
      <c r="R813" s="22">
        <v>630</v>
      </c>
      <c r="S813" s="22">
        <v>550</v>
      </c>
      <c r="T813" s="24">
        <v>2.4</v>
      </c>
      <c r="U813" s="24">
        <v>0</v>
      </c>
      <c r="V813" s="24">
        <v>2.4</v>
      </c>
      <c r="W813" s="24">
        <v>2.6</v>
      </c>
      <c r="X813" s="25">
        <v>3.9E-2</v>
      </c>
      <c r="Y813" s="24">
        <v>2.5</v>
      </c>
      <c r="Z813" s="24">
        <v>-0.89999999999999991</v>
      </c>
      <c r="AA813" s="24">
        <v>3.4</v>
      </c>
      <c r="AB813" s="24">
        <v>3.6</v>
      </c>
      <c r="AC813" s="26">
        <v>0.35919540229885055</v>
      </c>
      <c r="AD813" s="24">
        <v>9.2101385204833477</v>
      </c>
      <c r="AE813" s="6">
        <v>142</v>
      </c>
      <c r="AF813" s="6">
        <v>203</v>
      </c>
      <c r="AG813" s="6">
        <v>190</v>
      </c>
      <c r="AH813" s="27">
        <v>1.8812074001947421</v>
      </c>
      <c r="AI813" s="28">
        <v>1012000</v>
      </c>
      <c r="AJ813" s="28">
        <v>1046000</v>
      </c>
      <c r="AK813" s="28">
        <v>967500</v>
      </c>
      <c r="AL813" s="29">
        <v>-3.2504780114722756E-2</v>
      </c>
      <c r="AM813" s="29">
        <v>4.5994832041343671E-2</v>
      </c>
      <c r="AN813" s="6">
        <v>2.7</v>
      </c>
      <c r="AO813" s="27">
        <v>-0.29999999999999982</v>
      </c>
      <c r="AP813" s="6">
        <v>3</v>
      </c>
      <c r="AQ813" s="26">
        <v>5.987361769352291E-2</v>
      </c>
      <c r="AR813" s="28">
        <v>620</v>
      </c>
      <c r="AS813" s="28">
        <v>580</v>
      </c>
      <c r="AT813" s="25">
        <v>6.8965517241379309E-2</v>
      </c>
      <c r="AU813" s="26">
        <v>-7.3616815949754777E-2</v>
      </c>
      <c r="AV813" s="30">
        <v>1753.92</v>
      </c>
      <c r="AW813" s="24">
        <v>0.6472</v>
      </c>
      <c r="AX813" s="24">
        <v>0.3528</v>
      </c>
      <c r="AY813" s="24">
        <v>0.74580000000000002</v>
      </c>
      <c r="AZ813" s="24">
        <v>0.184</v>
      </c>
      <c r="BA813" s="24">
        <v>0.28889999999999999</v>
      </c>
      <c r="BB813" s="24">
        <v>0.38779999999999998</v>
      </c>
      <c r="BC813" s="24">
        <v>0.29949999999999999</v>
      </c>
      <c r="BD813" s="31">
        <v>4</v>
      </c>
      <c r="BE813" s="23">
        <v>29</v>
      </c>
      <c r="BF813" s="32" t="s">
        <v>3517</v>
      </c>
      <c r="BG813" s="33">
        <v>145.29119275699699</v>
      </c>
      <c r="BH813" s="33">
        <v>-37.8006011999083</v>
      </c>
      <c r="BI813" s="34">
        <f t="shared" si="168"/>
        <v>77</v>
      </c>
      <c r="BJ813" s="34">
        <f t="shared" si="169"/>
        <v>72</v>
      </c>
      <c r="BK813" s="34">
        <f t="shared" si="170"/>
        <v>100</v>
      </c>
      <c r="BL813" s="34">
        <f t="shared" si="171"/>
        <v>100</v>
      </c>
      <c r="BM813" s="34">
        <f t="shared" si="172"/>
        <v>1</v>
      </c>
      <c r="BN813" s="34">
        <f t="shared" si="173"/>
        <v>77</v>
      </c>
      <c r="BO813" s="34">
        <f t="shared" si="174"/>
        <v>100</v>
      </c>
      <c r="BP813" s="34">
        <f t="shared" si="175"/>
        <v>54</v>
      </c>
      <c r="BQ813" s="35">
        <f t="shared" si="176"/>
        <v>80</v>
      </c>
      <c r="BR813" s="34">
        <f t="shared" si="177"/>
        <v>58</v>
      </c>
      <c r="BS813" s="35">
        <f t="shared" si="178"/>
        <v>28</v>
      </c>
      <c r="BT813" s="35">
        <f t="shared" si="179"/>
        <v>75</v>
      </c>
      <c r="BU813" s="35">
        <f t="shared" si="180"/>
        <v>40</v>
      </c>
      <c r="BV813" s="35">
        <f t="shared" si="181"/>
        <v>68</v>
      </c>
    </row>
    <row r="814" spans="2:74" hidden="1" x14ac:dyDescent="0.3">
      <c r="B814" s="6" t="s">
        <v>1168</v>
      </c>
      <c r="C814" s="6">
        <v>217011421</v>
      </c>
      <c r="D814" s="6" t="s">
        <v>277</v>
      </c>
      <c r="E814" s="6" t="s">
        <v>165</v>
      </c>
      <c r="F814" s="6" t="s">
        <v>2708</v>
      </c>
      <c r="G814" s="6" t="s">
        <v>86</v>
      </c>
      <c r="H814" s="6" t="s">
        <v>78</v>
      </c>
      <c r="I814" s="22">
        <v>445000</v>
      </c>
      <c r="J814" s="22">
        <v>425000</v>
      </c>
      <c r="K814" s="22">
        <v>399000</v>
      </c>
      <c r="L814" s="22">
        <v>392500</v>
      </c>
      <c r="M814" s="22">
        <v>380000</v>
      </c>
      <c r="N814" s="22">
        <v>365000</v>
      </c>
      <c r="O814" s="23">
        <v>81</v>
      </c>
      <c r="P814" s="23">
        <v>65</v>
      </c>
      <c r="Q814" s="23">
        <v>61</v>
      </c>
      <c r="R814" s="22">
        <v>360</v>
      </c>
      <c r="S814" s="22">
        <v>370</v>
      </c>
      <c r="T814" s="24">
        <v>2.2999999999999998</v>
      </c>
      <c r="U814" s="24">
        <v>-0.40000000000000036</v>
      </c>
      <c r="V814" s="24">
        <v>2.7</v>
      </c>
      <c r="W814" s="24">
        <v>3.1</v>
      </c>
      <c r="X814" s="25">
        <v>4.2067415730337079E-2</v>
      </c>
      <c r="Y814" s="24">
        <v>0.8</v>
      </c>
      <c r="Z814" s="24">
        <v>-0.8</v>
      </c>
      <c r="AA814" s="24">
        <v>1.6</v>
      </c>
      <c r="AB814" s="24">
        <v>2.2999999999999998</v>
      </c>
      <c r="AC814" s="26">
        <v>0.2577614847061519</v>
      </c>
      <c r="AD814" s="24">
        <v>6.1273429858032911</v>
      </c>
      <c r="AE814" s="6">
        <v>341</v>
      </c>
      <c r="AF814" s="6">
        <v>403</v>
      </c>
      <c r="AG814" s="6">
        <v>354</v>
      </c>
      <c r="AH814" s="27">
        <v>9.6585365853658534</v>
      </c>
      <c r="AI814" s="28">
        <v>395253</v>
      </c>
      <c r="AJ814" s="28">
        <v>380000</v>
      </c>
      <c r="AK814" s="28">
        <v>395000</v>
      </c>
      <c r="AL814" s="29">
        <v>4.0139473684210523E-2</v>
      </c>
      <c r="AM814" s="29">
        <v>6.4050632911392404E-4</v>
      </c>
      <c r="AN814" s="6">
        <v>2.1</v>
      </c>
      <c r="AO814" s="27">
        <v>-0.29999999999999982</v>
      </c>
      <c r="AP814" s="6">
        <v>2.4</v>
      </c>
      <c r="AQ814" s="26">
        <v>9.7626500000000005E-2</v>
      </c>
      <c r="AR814" s="28">
        <v>420</v>
      </c>
      <c r="AS814" s="28">
        <v>400</v>
      </c>
      <c r="AT814" s="25">
        <v>0.05</v>
      </c>
      <c r="AU814" s="26">
        <v>0.37508075241485817</v>
      </c>
      <c r="AV814" s="30">
        <v>1396.64</v>
      </c>
      <c r="AW814" s="24">
        <v>0.62090000000000001</v>
      </c>
      <c r="AX814" s="24">
        <v>0.37909999999999999</v>
      </c>
      <c r="AY814" s="24">
        <v>0.91220000000000001</v>
      </c>
      <c r="AZ814" s="24">
        <v>6.1100000000000002E-2</v>
      </c>
      <c r="BA814" s="24">
        <v>0.41770000000000002</v>
      </c>
      <c r="BB814" s="24">
        <v>0.31280000000000002</v>
      </c>
      <c r="BC814" s="24">
        <v>0.2349</v>
      </c>
      <c r="BD814" s="31">
        <v>1.5</v>
      </c>
      <c r="BE814" s="23">
        <v>259</v>
      </c>
      <c r="BF814" s="32" t="s">
        <v>3518</v>
      </c>
      <c r="BG814" s="33">
        <v>142.02164143921399</v>
      </c>
      <c r="BH814" s="33">
        <v>-37.743087645286899</v>
      </c>
      <c r="BI814" s="34">
        <f t="shared" si="168"/>
        <v>79</v>
      </c>
      <c r="BJ814" s="34">
        <f t="shared" si="169"/>
        <v>82</v>
      </c>
      <c r="BK814" s="34">
        <f t="shared" si="170"/>
        <v>5</v>
      </c>
      <c r="BL814" s="34">
        <f t="shared" si="171"/>
        <v>1</v>
      </c>
      <c r="BM814" s="34">
        <f t="shared" si="172"/>
        <v>21</v>
      </c>
      <c r="BN814" s="34">
        <f t="shared" si="173"/>
        <v>100</v>
      </c>
      <c r="BO814" s="34">
        <f t="shared" si="174"/>
        <v>60</v>
      </c>
      <c r="BP814" s="34">
        <f t="shared" si="175"/>
        <v>82</v>
      </c>
      <c r="BQ814" s="35">
        <f t="shared" si="176"/>
        <v>90</v>
      </c>
      <c r="BR814" s="34">
        <f t="shared" si="177"/>
        <v>89</v>
      </c>
      <c r="BS814" s="35">
        <f t="shared" si="178"/>
        <v>95</v>
      </c>
      <c r="BT814" s="35">
        <f t="shared" si="179"/>
        <v>100</v>
      </c>
      <c r="BU814" s="35">
        <f t="shared" si="180"/>
        <v>15</v>
      </c>
      <c r="BV814" s="35">
        <f t="shared" si="181"/>
        <v>68</v>
      </c>
    </row>
    <row r="815" spans="2:74" hidden="1" x14ac:dyDescent="0.3">
      <c r="B815" s="6" t="s">
        <v>1169</v>
      </c>
      <c r="C815" s="6">
        <v>311061332</v>
      </c>
      <c r="D815" s="6" t="s">
        <v>1170</v>
      </c>
      <c r="E815" s="6" t="s">
        <v>611</v>
      </c>
      <c r="F815" s="6" t="s">
        <v>2780</v>
      </c>
      <c r="G815" s="6" t="s">
        <v>97</v>
      </c>
      <c r="H815" s="6" t="s">
        <v>78</v>
      </c>
      <c r="I815" s="22">
        <v>959500</v>
      </c>
      <c r="J815" s="22">
        <v>950000</v>
      </c>
      <c r="K815" s="22">
        <v>885000</v>
      </c>
      <c r="L815" s="22">
        <v>990000</v>
      </c>
      <c r="M815" s="22">
        <v>965000</v>
      </c>
      <c r="N815" s="22">
        <v>900000</v>
      </c>
      <c r="O815" s="23">
        <v>25</v>
      </c>
      <c r="P815" s="23">
        <v>24</v>
      </c>
      <c r="Q815" s="23">
        <v>23</v>
      </c>
      <c r="R815" s="22">
        <v>680</v>
      </c>
      <c r="S815" s="22">
        <v>650</v>
      </c>
      <c r="T815" s="24">
        <v>2.5</v>
      </c>
      <c r="U815" s="24">
        <v>-0.39999999999999991</v>
      </c>
      <c r="V815" s="24">
        <v>2.9</v>
      </c>
      <c r="W815" s="24">
        <v>2.9</v>
      </c>
      <c r="X815" s="25">
        <v>3.685252735799896E-2</v>
      </c>
      <c r="Y815" s="24">
        <v>3.6</v>
      </c>
      <c r="Z815" s="24">
        <v>-1.1999999999999997</v>
      </c>
      <c r="AA815" s="24">
        <v>4.8</v>
      </c>
      <c r="AB815" s="24">
        <v>5.0999999999999996</v>
      </c>
      <c r="AC815" s="26">
        <v>0.31441887992897827</v>
      </c>
      <c r="AD815" s="24">
        <v>8.5318132152673822</v>
      </c>
      <c r="AE815" s="6">
        <v>193</v>
      </c>
      <c r="AF815" s="6">
        <v>174</v>
      </c>
      <c r="AG815" s="6">
        <v>144</v>
      </c>
      <c r="AH815" s="27">
        <v>2.9361702127659575</v>
      </c>
      <c r="AI815" s="28">
        <v>791000</v>
      </c>
      <c r="AJ815" s="28">
        <v>710000</v>
      </c>
      <c r="AK815" s="28">
        <v>586000</v>
      </c>
      <c r="AL815" s="29">
        <v>0.11408450704225352</v>
      </c>
      <c r="AM815" s="29">
        <v>0.34982935153583616</v>
      </c>
      <c r="AN815" s="6">
        <v>2.8</v>
      </c>
      <c r="AO815" s="27">
        <v>-0.70000000000000018</v>
      </c>
      <c r="AP815" s="6">
        <v>3.5</v>
      </c>
      <c r="AQ815" s="26">
        <v>0.11093333333333333</v>
      </c>
      <c r="AR815" s="28">
        <v>595</v>
      </c>
      <c r="AS815" s="28">
        <v>560</v>
      </c>
      <c r="AT815" s="25">
        <v>6.25E-2</v>
      </c>
      <c r="AU815" s="26">
        <v>0.32907968070362759</v>
      </c>
      <c r="AV815" s="30">
        <v>2162.7200000000003</v>
      </c>
      <c r="AW815" s="24">
        <v>0.78939999999999999</v>
      </c>
      <c r="AX815" s="24">
        <v>0.21060000000000001</v>
      </c>
      <c r="AY815" s="24">
        <v>0.8841</v>
      </c>
      <c r="AZ815" s="24">
        <v>9.8000000000000004E-2</v>
      </c>
      <c r="BA815" s="24">
        <v>0.2954</v>
      </c>
      <c r="BB815" s="24">
        <v>0.46079999999999999</v>
      </c>
      <c r="BC815" s="24">
        <v>0.224</v>
      </c>
      <c r="BD815" s="31">
        <v>7.5</v>
      </c>
      <c r="BE815" s="23">
        <v>18</v>
      </c>
      <c r="BF815" s="32" t="s">
        <v>3519</v>
      </c>
      <c r="BG815" s="33">
        <v>153.144356340738</v>
      </c>
      <c r="BH815" s="33">
        <v>-27.603678840731799</v>
      </c>
      <c r="BI815" s="34">
        <f t="shared" si="168"/>
        <v>75</v>
      </c>
      <c r="BJ815" s="34">
        <f t="shared" si="169"/>
        <v>70</v>
      </c>
      <c r="BK815" s="34">
        <f t="shared" si="170"/>
        <v>88</v>
      </c>
      <c r="BL815" s="34">
        <f t="shared" si="171"/>
        <v>1</v>
      </c>
      <c r="BM815" s="34">
        <f t="shared" si="172"/>
        <v>57</v>
      </c>
      <c r="BN815" s="34">
        <f t="shared" si="173"/>
        <v>100</v>
      </c>
      <c r="BO815" s="34">
        <f t="shared" si="174"/>
        <v>100</v>
      </c>
      <c r="BP815" s="34">
        <f t="shared" si="175"/>
        <v>55</v>
      </c>
      <c r="BQ815" s="35">
        <f t="shared" si="176"/>
        <v>73</v>
      </c>
      <c r="BR815" s="34">
        <f t="shared" si="177"/>
        <v>65</v>
      </c>
      <c r="BS815" s="35">
        <f t="shared" si="178"/>
        <v>57</v>
      </c>
      <c r="BT815" s="35">
        <f t="shared" si="179"/>
        <v>57</v>
      </c>
      <c r="BU815" s="35">
        <f t="shared" si="180"/>
        <v>75</v>
      </c>
      <c r="BV815" s="35">
        <f t="shared" si="181"/>
        <v>68</v>
      </c>
    </row>
    <row r="816" spans="2:74" hidden="1" x14ac:dyDescent="0.3">
      <c r="B816" s="6" t="s">
        <v>1171</v>
      </c>
      <c r="C816" s="6">
        <v>406011129</v>
      </c>
      <c r="D816" s="6" t="s">
        <v>451</v>
      </c>
      <c r="E816" s="6" t="s">
        <v>452</v>
      </c>
      <c r="F816" s="6" t="s">
        <v>2692</v>
      </c>
      <c r="G816" s="6" t="s">
        <v>82</v>
      </c>
      <c r="H816" s="6" t="s">
        <v>78</v>
      </c>
      <c r="I816" s="22">
        <v>325000</v>
      </c>
      <c r="J816" s="22">
        <v>290000</v>
      </c>
      <c r="K816" s="22">
        <v>310000</v>
      </c>
      <c r="L816" s="22">
        <v>330000</v>
      </c>
      <c r="M816" s="22">
        <v>260000</v>
      </c>
      <c r="N816" s="22">
        <v>260000</v>
      </c>
      <c r="O816" s="23">
        <v>21</v>
      </c>
      <c r="P816" s="23">
        <v>76</v>
      </c>
      <c r="Q816" s="23">
        <v>104</v>
      </c>
      <c r="R816" s="22">
        <v>350</v>
      </c>
      <c r="S816" s="22">
        <v>370</v>
      </c>
      <c r="T816" s="24">
        <v>1</v>
      </c>
      <c r="U816" s="24">
        <v>-0.39999999999999991</v>
      </c>
      <c r="V816" s="24">
        <v>1.4</v>
      </c>
      <c r="W816" s="24">
        <v>2.2999999999999998</v>
      </c>
      <c r="X816" s="25">
        <v>5.6000000000000001E-2</v>
      </c>
      <c r="Y816" s="24">
        <v>0.9</v>
      </c>
      <c r="Z816" s="24">
        <v>-9.9999999999999978E-2</v>
      </c>
      <c r="AA816" s="24">
        <v>1</v>
      </c>
      <c r="AB816" s="24">
        <v>0.7</v>
      </c>
      <c r="AC816" s="26">
        <v>0.22226173541963012</v>
      </c>
      <c r="AD816" s="24">
        <v>3.9689595610648234</v>
      </c>
      <c r="AE816" s="6">
        <v>256</v>
      </c>
      <c r="AF816" s="6">
        <v>317</v>
      </c>
      <c r="AG816" s="6">
        <v>284</v>
      </c>
      <c r="AH816" s="27">
        <v>4.6487935656836461</v>
      </c>
      <c r="AI816" s="28">
        <v>365000</v>
      </c>
      <c r="AJ816" s="28">
        <v>330000</v>
      </c>
      <c r="AK816" s="28">
        <v>310000</v>
      </c>
      <c r="AL816" s="29">
        <v>0.10606060606060606</v>
      </c>
      <c r="AM816" s="29">
        <v>0.17741935483870969</v>
      </c>
      <c r="AN816" s="6">
        <v>1.8</v>
      </c>
      <c r="AO816" s="27">
        <v>-9.9999999999999867E-2</v>
      </c>
      <c r="AP816" s="6">
        <v>1.9</v>
      </c>
      <c r="AQ816" s="26">
        <v>2.8070175438596488E-2</v>
      </c>
      <c r="AR816" s="28">
        <v>375</v>
      </c>
      <c r="AS816" s="28">
        <v>360</v>
      </c>
      <c r="AT816" s="25">
        <v>4.1666666666666664E-2</v>
      </c>
      <c r="AU816" s="26">
        <v>0.23930290943978672</v>
      </c>
      <c r="AV816" s="30">
        <v>1574.7200000000003</v>
      </c>
      <c r="AW816" s="24">
        <v>0.67120000000000002</v>
      </c>
      <c r="AX816" s="24">
        <v>0.32879999999999998</v>
      </c>
      <c r="AY816" s="24">
        <v>0.90890000000000004</v>
      </c>
      <c r="AZ816" s="24">
        <v>4.1099999999999998E-2</v>
      </c>
      <c r="BA816" s="24">
        <v>0.30259999999999998</v>
      </c>
      <c r="BB816" s="24">
        <v>0.26540000000000002</v>
      </c>
      <c r="BC816" s="24">
        <v>0.3947</v>
      </c>
      <c r="BD816" s="31">
        <v>3</v>
      </c>
      <c r="BE816" s="23">
        <v>555</v>
      </c>
      <c r="BF816" s="32" t="s">
        <v>3520</v>
      </c>
      <c r="BG816" s="33">
        <v>133.684171891413</v>
      </c>
      <c r="BH816" s="33">
        <v>-32.072958802194599</v>
      </c>
      <c r="BI816" s="34">
        <f t="shared" si="168"/>
        <v>100</v>
      </c>
      <c r="BJ816" s="34">
        <f t="shared" si="169"/>
        <v>87</v>
      </c>
      <c r="BK816" s="34">
        <f t="shared" si="170"/>
        <v>67</v>
      </c>
      <c r="BL816" s="34">
        <f t="shared" si="171"/>
        <v>21</v>
      </c>
      <c r="BM816" s="34">
        <f t="shared" si="172"/>
        <v>54</v>
      </c>
      <c r="BN816" s="34">
        <f t="shared" si="173"/>
        <v>29</v>
      </c>
      <c r="BO816" s="34">
        <f t="shared" si="174"/>
        <v>23</v>
      </c>
      <c r="BP816" s="34">
        <f t="shared" si="175"/>
        <v>57</v>
      </c>
      <c r="BQ816" s="35">
        <f t="shared" si="176"/>
        <v>100</v>
      </c>
      <c r="BR816" s="34">
        <f t="shared" si="177"/>
        <v>100</v>
      </c>
      <c r="BS816" s="35">
        <f t="shared" si="178"/>
        <v>100</v>
      </c>
      <c r="BT816" s="35">
        <f t="shared" si="179"/>
        <v>100</v>
      </c>
      <c r="BU816" s="35">
        <f t="shared" si="180"/>
        <v>30</v>
      </c>
      <c r="BV816" s="35">
        <f t="shared" si="181"/>
        <v>68</v>
      </c>
    </row>
    <row r="817" spans="2:74" hidden="1" x14ac:dyDescent="0.3">
      <c r="B817" s="6" t="s">
        <v>1172</v>
      </c>
      <c r="C817" s="6">
        <v>407031165</v>
      </c>
      <c r="D817" s="6" t="s">
        <v>80</v>
      </c>
      <c r="E817" s="6" t="s">
        <v>81</v>
      </c>
      <c r="F817" s="6" t="s">
        <v>1172</v>
      </c>
      <c r="G817" s="6" t="s">
        <v>82</v>
      </c>
      <c r="H817" s="6" t="s">
        <v>78</v>
      </c>
      <c r="I817" s="22">
        <v>510000</v>
      </c>
      <c r="J817" s="22">
        <v>495000</v>
      </c>
      <c r="K817" s="22">
        <v>455300</v>
      </c>
      <c r="L817" s="22">
        <v>510000</v>
      </c>
      <c r="M817" s="22">
        <v>500000</v>
      </c>
      <c r="N817" s="22">
        <v>445000</v>
      </c>
      <c r="O817" s="23">
        <v>33</v>
      </c>
      <c r="P817" s="23">
        <v>35</v>
      </c>
      <c r="Q817" s="23">
        <v>39</v>
      </c>
      <c r="R817" s="22">
        <v>460</v>
      </c>
      <c r="S817" s="22">
        <v>420</v>
      </c>
      <c r="T817" s="24">
        <v>2.1</v>
      </c>
      <c r="U817" s="24">
        <v>-0.19999999999999973</v>
      </c>
      <c r="V817" s="24">
        <v>2.2999999999999998</v>
      </c>
      <c r="W817" s="24">
        <v>2.8</v>
      </c>
      <c r="X817" s="25">
        <v>4.6901960784313725E-2</v>
      </c>
      <c r="Y817" s="24">
        <v>2.6</v>
      </c>
      <c r="Z817" s="24">
        <v>-0.79999999999999982</v>
      </c>
      <c r="AA817" s="24">
        <v>3.4</v>
      </c>
      <c r="AB817" s="24">
        <v>3.2</v>
      </c>
      <c r="AC817" s="26">
        <v>0.38135031171242872</v>
      </c>
      <c r="AD817" s="24">
        <v>8.1307967798218499</v>
      </c>
      <c r="AE817" s="6">
        <v>317</v>
      </c>
      <c r="AF817" s="6">
        <v>309</v>
      </c>
      <c r="AG817" s="6">
        <v>304</v>
      </c>
      <c r="AH817" s="27">
        <v>5.09375</v>
      </c>
      <c r="AI817" s="28">
        <v>425000</v>
      </c>
      <c r="AJ817" s="28">
        <v>370000</v>
      </c>
      <c r="AK817" s="28">
        <v>335000</v>
      </c>
      <c r="AL817" s="29">
        <v>0.14864864864864866</v>
      </c>
      <c r="AM817" s="29">
        <v>0.26865671641791045</v>
      </c>
      <c r="AN817" s="6">
        <v>1.3</v>
      </c>
      <c r="AO817" s="27">
        <v>-0.19999999999999996</v>
      </c>
      <c r="AP817" s="6">
        <v>1.5</v>
      </c>
      <c r="AQ817" s="26">
        <v>8.478260869565217E-2</v>
      </c>
      <c r="AR817" s="28">
        <v>440</v>
      </c>
      <c r="AS817" s="28">
        <v>395</v>
      </c>
      <c r="AT817" s="25">
        <v>0.11392405063291139</v>
      </c>
      <c r="AU817" s="26">
        <v>0.24998892584445409</v>
      </c>
      <c r="AV817" s="30">
        <v>1206.24</v>
      </c>
      <c r="AW817" s="24">
        <v>0.64229999999999998</v>
      </c>
      <c r="AX817" s="24">
        <v>0.35770000000000002</v>
      </c>
      <c r="AY817" s="24">
        <v>0.87260000000000004</v>
      </c>
      <c r="AZ817" s="24">
        <v>0.1123</v>
      </c>
      <c r="BA817" s="24">
        <v>0.3085</v>
      </c>
      <c r="BB817" s="24">
        <v>0.29339999999999999</v>
      </c>
      <c r="BC817" s="24">
        <v>0.35039999999999999</v>
      </c>
      <c r="BD817" s="31">
        <v>1.5</v>
      </c>
      <c r="BE817" s="23">
        <v>66</v>
      </c>
      <c r="BF817" s="32" t="s">
        <v>3521</v>
      </c>
      <c r="BG817" s="33">
        <v>139.26732286873201</v>
      </c>
      <c r="BH817" s="33">
        <v>-35.137744996999899</v>
      </c>
      <c r="BI817" s="34">
        <f t="shared" si="168"/>
        <v>82</v>
      </c>
      <c r="BJ817" s="34">
        <f t="shared" si="169"/>
        <v>95</v>
      </c>
      <c r="BK817" s="34">
        <f t="shared" si="170"/>
        <v>62</v>
      </c>
      <c r="BL817" s="34">
        <f t="shared" si="171"/>
        <v>18</v>
      </c>
      <c r="BM817" s="34">
        <f t="shared" si="172"/>
        <v>75</v>
      </c>
      <c r="BN817" s="34">
        <f t="shared" si="173"/>
        <v>100</v>
      </c>
      <c r="BO817" s="34">
        <f t="shared" si="174"/>
        <v>94</v>
      </c>
      <c r="BP817" s="34">
        <f t="shared" si="175"/>
        <v>58</v>
      </c>
      <c r="BQ817" s="35">
        <f t="shared" si="176"/>
        <v>100</v>
      </c>
      <c r="BR817" s="34">
        <f t="shared" si="177"/>
        <v>69</v>
      </c>
      <c r="BS817" s="35">
        <f t="shared" si="178"/>
        <v>13</v>
      </c>
      <c r="BT817" s="35">
        <f t="shared" si="179"/>
        <v>74</v>
      </c>
      <c r="BU817" s="35">
        <f t="shared" si="180"/>
        <v>15</v>
      </c>
      <c r="BV817" s="35">
        <f t="shared" si="181"/>
        <v>68</v>
      </c>
    </row>
    <row r="818" spans="2:74" hidden="1" x14ac:dyDescent="0.3">
      <c r="B818" s="6" t="s">
        <v>1173</v>
      </c>
      <c r="C818" s="6">
        <v>505011074</v>
      </c>
      <c r="D818" s="6" t="s">
        <v>242</v>
      </c>
      <c r="E818" s="6" t="s">
        <v>243</v>
      </c>
      <c r="F818" s="6" t="s">
        <v>2720</v>
      </c>
      <c r="G818" s="6" t="s">
        <v>93</v>
      </c>
      <c r="H818" s="6" t="s">
        <v>78</v>
      </c>
      <c r="I818" s="22">
        <v>808500</v>
      </c>
      <c r="J818" s="22">
        <v>808500</v>
      </c>
      <c r="K818" s="22">
        <v>745500</v>
      </c>
      <c r="L818" s="22">
        <v>849000</v>
      </c>
      <c r="M818" s="22">
        <v>820000</v>
      </c>
      <c r="N818" s="22">
        <v>752500</v>
      </c>
      <c r="O818" s="23">
        <v>29</v>
      </c>
      <c r="P818" s="23">
        <v>29</v>
      </c>
      <c r="Q818" s="23">
        <v>30</v>
      </c>
      <c r="R818" s="22">
        <v>700</v>
      </c>
      <c r="S818" s="22">
        <v>600</v>
      </c>
      <c r="T818" s="24">
        <v>3.4</v>
      </c>
      <c r="U818" s="24">
        <v>0.10000000000000009</v>
      </c>
      <c r="V818" s="24">
        <v>3.3</v>
      </c>
      <c r="W818" s="24">
        <v>4</v>
      </c>
      <c r="X818" s="25">
        <v>4.5021645021645025E-2</v>
      </c>
      <c r="Y818" s="24">
        <v>3.2</v>
      </c>
      <c r="Z818" s="24">
        <v>-1.5</v>
      </c>
      <c r="AA818" s="24">
        <v>4.7</v>
      </c>
      <c r="AB818" s="24">
        <v>4.8</v>
      </c>
      <c r="AC818" s="26">
        <v>0.32383419689119164</v>
      </c>
      <c r="AD818" s="24">
        <v>7.1928557194101232</v>
      </c>
      <c r="AE818" s="6">
        <v>359</v>
      </c>
      <c r="AF818" s="6">
        <v>478</v>
      </c>
      <c r="AG818" s="6">
        <v>320</v>
      </c>
      <c r="AH818" s="27">
        <v>3.121771217712177</v>
      </c>
      <c r="AI818" s="28">
        <v>1025000</v>
      </c>
      <c r="AJ818" s="28">
        <v>875000</v>
      </c>
      <c r="AK818" s="28">
        <v>770000</v>
      </c>
      <c r="AL818" s="29">
        <v>0.17142857142857143</v>
      </c>
      <c r="AM818" s="29">
        <v>0.33116883116883117</v>
      </c>
      <c r="AN818" s="6">
        <v>2.9</v>
      </c>
      <c r="AO818" s="27">
        <v>-0.20000000000000018</v>
      </c>
      <c r="AP818" s="6">
        <v>3.1</v>
      </c>
      <c r="AQ818" s="26">
        <v>6.7210440456769979E-2</v>
      </c>
      <c r="AR818" s="28">
        <v>750</v>
      </c>
      <c r="AS818" s="28">
        <v>680</v>
      </c>
      <c r="AT818" s="25">
        <v>0.10294117647058823</v>
      </c>
      <c r="AU818" s="26">
        <v>0.48244246020166626</v>
      </c>
      <c r="AV818" s="30">
        <v>2161.6000000000004</v>
      </c>
      <c r="AW818" s="24">
        <v>0.75570000000000004</v>
      </c>
      <c r="AX818" s="24">
        <v>0.24429999999999999</v>
      </c>
      <c r="AY818" s="24">
        <v>0.90039999999999998</v>
      </c>
      <c r="AZ818" s="24">
        <v>9.7299999999999998E-2</v>
      </c>
      <c r="BA818" s="24">
        <v>0.30640000000000001</v>
      </c>
      <c r="BB818" s="24">
        <v>0.47549999999999998</v>
      </c>
      <c r="BC818" s="24">
        <v>0.20200000000000001</v>
      </c>
      <c r="BD818" s="31">
        <v>5</v>
      </c>
      <c r="BE818" s="23">
        <v>23</v>
      </c>
      <c r="BF818" s="32" t="s">
        <v>3522</v>
      </c>
      <c r="BG818" s="33">
        <v>115.75403452301801</v>
      </c>
      <c r="BH818" s="33">
        <v>-31.7568571118452</v>
      </c>
      <c r="BI818" s="34">
        <f t="shared" si="168"/>
        <v>60</v>
      </c>
      <c r="BJ818" s="34">
        <f t="shared" si="169"/>
        <v>69</v>
      </c>
      <c r="BK818" s="34">
        <f t="shared" si="170"/>
        <v>86</v>
      </c>
      <c r="BL818" s="34">
        <f t="shared" si="171"/>
        <v>1</v>
      </c>
      <c r="BM818" s="34">
        <f t="shared" si="172"/>
        <v>86</v>
      </c>
      <c r="BN818" s="34">
        <f t="shared" si="173"/>
        <v>88</v>
      </c>
      <c r="BO818" s="34">
        <f t="shared" si="174"/>
        <v>100</v>
      </c>
      <c r="BP818" s="34">
        <f t="shared" si="175"/>
        <v>57</v>
      </c>
      <c r="BQ818" s="35">
        <f t="shared" si="176"/>
        <v>100</v>
      </c>
      <c r="BR818" s="34">
        <f t="shared" si="177"/>
        <v>78</v>
      </c>
      <c r="BS818" s="35">
        <f t="shared" si="178"/>
        <v>51</v>
      </c>
      <c r="BT818" s="35">
        <f t="shared" si="179"/>
        <v>64</v>
      </c>
      <c r="BU818" s="35">
        <f t="shared" si="180"/>
        <v>50</v>
      </c>
      <c r="BV818" s="35">
        <f t="shared" si="181"/>
        <v>68</v>
      </c>
    </row>
    <row r="819" spans="2:74" hidden="1" x14ac:dyDescent="0.3">
      <c r="B819" s="6" t="s">
        <v>1174</v>
      </c>
      <c r="C819" s="6">
        <v>603021072</v>
      </c>
      <c r="D819" s="6" t="s">
        <v>804</v>
      </c>
      <c r="E819" s="6" t="s">
        <v>662</v>
      </c>
      <c r="F819" s="6" t="s">
        <v>2742</v>
      </c>
      <c r="G819" s="6" t="s">
        <v>130</v>
      </c>
      <c r="H819" s="6" t="s">
        <v>78</v>
      </c>
      <c r="I819" s="22">
        <v>715000</v>
      </c>
      <c r="J819" s="22">
        <v>725000</v>
      </c>
      <c r="K819" s="22">
        <v>735000</v>
      </c>
      <c r="L819" s="22">
        <v>630000</v>
      </c>
      <c r="M819" s="22">
        <v>667000</v>
      </c>
      <c r="N819" s="22">
        <v>700000</v>
      </c>
      <c r="O819" s="23">
        <v>68</v>
      </c>
      <c r="P819" s="23">
        <v>71</v>
      </c>
      <c r="Q819" s="23">
        <v>72</v>
      </c>
      <c r="R819" s="22">
        <v>480</v>
      </c>
      <c r="S819" s="22">
        <v>470</v>
      </c>
      <c r="T819" s="24">
        <v>3.1</v>
      </c>
      <c r="U819" s="24">
        <v>0</v>
      </c>
      <c r="V819" s="24">
        <v>3.1</v>
      </c>
      <c r="W819" s="24">
        <v>3.5</v>
      </c>
      <c r="X819" s="25">
        <v>3.490909090909091E-2</v>
      </c>
      <c r="Y819" s="24">
        <v>1.5</v>
      </c>
      <c r="Z819" s="24">
        <v>-0.5</v>
      </c>
      <c r="AA819" s="24">
        <v>2</v>
      </c>
      <c r="AB819" s="24">
        <v>1.7</v>
      </c>
      <c r="AC819" s="26">
        <v>0.29991002699190239</v>
      </c>
      <c r="AD819" s="24">
        <v>8.5911726482055375</v>
      </c>
      <c r="AE819" s="6">
        <v>237</v>
      </c>
      <c r="AF819" s="6">
        <v>273</v>
      </c>
      <c r="AG819" s="6">
        <v>204</v>
      </c>
      <c r="AH819" s="27">
        <v>8.03125</v>
      </c>
      <c r="AI819" s="28">
        <v>605000</v>
      </c>
      <c r="AJ819" s="28">
        <v>665000</v>
      </c>
      <c r="AK819" s="28">
        <v>680000</v>
      </c>
      <c r="AL819" s="29">
        <v>-9.0225563909774431E-2</v>
      </c>
      <c r="AM819" s="29">
        <v>-0.11029411764705882</v>
      </c>
      <c r="AN819" s="6">
        <v>2.7</v>
      </c>
      <c r="AO819" s="27">
        <v>0</v>
      </c>
      <c r="AP819" s="6">
        <v>2.7</v>
      </c>
      <c r="AQ819" s="26">
        <v>8.9062500000000003E-2</v>
      </c>
      <c r="AR819" s="28">
        <v>465</v>
      </c>
      <c r="AS819" s="28">
        <v>450</v>
      </c>
      <c r="AT819" s="25">
        <v>3.3333333333333333E-2</v>
      </c>
      <c r="AU819" s="26">
        <v>5.5759617759001512E-2</v>
      </c>
      <c r="AV819" s="30">
        <v>1600.4800000000002</v>
      </c>
      <c r="AW819" s="24">
        <v>0.75549999999999995</v>
      </c>
      <c r="AX819" s="24">
        <v>0.2445</v>
      </c>
      <c r="AY819" s="24">
        <v>0.95789999999999997</v>
      </c>
      <c r="AZ819" s="24">
        <v>2.3199999999999998E-2</v>
      </c>
      <c r="BA819" s="24">
        <v>0.38619999999999999</v>
      </c>
      <c r="BB819" s="24">
        <v>0.4153</v>
      </c>
      <c r="BC819" s="24">
        <v>0.16969999999999999</v>
      </c>
      <c r="BD819" s="31">
        <v>3</v>
      </c>
      <c r="BE819" s="23">
        <v>34</v>
      </c>
      <c r="BF819" s="32" t="s">
        <v>3523</v>
      </c>
      <c r="BG819" s="33">
        <v>146.94406122883501</v>
      </c>
      <c r="BH819" s="33">
        <v>-42.991776989287402</v>
      </c>
      <c r="BI819" s="34">
        <f t="shared" si="168"/>
        <v>65</v>
      </c>
      <c r="BJ819" s="34">
        <f t="shared" si="169"/>
        <v>72</v>
      </c>
      <c r="BK819" s="34">
        <f t="shared" si="170"/>
        <v>25</v>
      </c>
      <c r="BL819" s="34">
        <f t="shared" si="171"/>
        <v>82</v>
      </c>
      <c r="BM819" s="34">
        <f t="shared" si="172"/>
        <v>1</v>
      </c>
      <c r="BN819" s="34">
        <f t="shared" si="173"/>
        <v>100</v>
      </c>
      <c r="BO819" s="34">
        <f t="shared" si="174"/>
        <v>100</v>
      </c>
      <c r="BP819" s="34">
        <f t="shared" si="175"/>
        <v>75</v>
      </c>
      <c r="BQ819" s="35">
        <f t="shared" si="176"/>
        <v>67</v>
      </c>
      <c r="BR819" s="34">
        <f t="shared" si="177"/>
        <v>64</v>
      </c>
      <c r="BS819" s="35">
        <f t="shared" si="178"/>
        <v>67</v>
      </c>
      <c r="BT819" s="35">
        <f t="shared" si="179"/>
        <v>92</v>
      </c>
      <c r="BU819" s="35">
        <f t="shared" si="180"/>
        <v>30</v>
      </c>
      <c r="BV819" s="35">
        <f t="shared" si="181"/>
        <v>68</v>
      </c>
    </row>
    <row r="820" spans="2:74" hidden="1" x14ac:dyDescent="0.3">
      <c r="B820" s="6" t="s">
        <v>1175</v>
      </c>
      <c r="C820" s="6">
        <v>117011323</v>
      </c>
      <c r="D820" s="6" t="s">
        <v>1155</v>
      </c>
      <c r="E820" s="6" t="s">
        <v>1067</v>
      </c>
      <c r="F820" s="6" t="s">
        <v>2757</v>
      </c>
      <c r="G820" s="6" t="s">
        <v>77</v>
      </c>
      <c r="H820" s="6" t="s">
        <v>78</v>
      </c>
      <c r="I820" s="22">
        <v>2020000</v>
      </c>
      <c r="J820" s="22">
        <v>2233000</v>
      </c>
      <c r="K820" s="22">
        <v>2250000</v>
      </c>
      <c r="L820" s="22">
        <v>2000000</v>
      </c>
      <c r="M820" s="22">
        <v>2000000</v>
      </c>
      <c r="N820" s="22">
        <v>1925000</v>
      </c>
      <c r="O820" s="23">
        <v>24</v>
      </c>
      <c r="P820" s="23">
        <v>24</v>
      </c>
      <c r="Q820" s="23">
        <v>25</v>
      </c>
      <c r="R820" s="22">
        <v>1250</v>
      </c>
      <c r="S820" s="22">
        <v>1150</v>
      </c>
      <c r="T820" s="24">
        <v>1.4</v>
      </c>
      <c r="U820" s="24">
        <v>-0.20000000000000018</v>
      </c>
      <c r="V820" s="24">
        <v>1.6</v>
      </c>
      <c r="W820" s="24">
        <v>2</v>
      </c>
      <c r="X820" s="25">
        <v>3.2178217821782179E-2</v>
      </c>
      <c r="Y820" s="24">
        <v>2.6</v>
      </c>
      <c r="Z820" s="24">
        <v>-0.89999999999999991</v>
      </c>
      <c r="AA820" s="24">
        <v>3.5</v>
      </c>
      <c r="AB820" s="24">
        <v>3.9</v>
      </c>
      <c r="AC820" s="26">
        <v>0.61729614412136524</v>
      </c>
      <c r="AD820" s="24">
        <v>19.183664786540891</v>
      </c>
      <c r="AE820" s="6">
        <v>35</v>
      </c>
      <c r="AF820" s="6">
        <v>34</v>
      </c>
      <c r="AG820" s="6">
        <v>30</v>
      </c>
      <c r="AH820" s="27">
        <v>2.2929936305732483</v>
      </c>
      <c r="AI820" s="28">
        <v>2035000</v>
      </c>
      <c r="AJ820" s="28">
        <v>1900000</v>
      </c>
      <c r="AK820" s="28">
        <v>1760000</v>
      </c>
      <c r="AL820" s="29">
        <v>7.1052631578947367E-2</v>
      </c>
      <c r="AM820" s="29">
        <v>0.15625</v>
      </c>
      <c r="AN820" s="6">
        <v>1.6</v>
      </c>
      <c r="AO820" s="27">
        <v>-0.5</v>
      </c>
      <c r="AP820" s="6">
        <v>2.1</v>
      </c>
      <c r="AQ820" s="26">
        <v>7.6956521739130437E-2</v>
      </c>
      <c r="AR820" s="28">
        <v>1150</v>
      </c>
      <c r="AS820" s="28">
        <v>1060</v>
      </c>
      <c r="AT820" s="25">
        <v>8.4905660377358486E-2</v>
      </c>
      <c r="AU820" s="26">
        <v>2.2445152428936965E-2</v>
      </c>
      <c r="AV820" s="30">
        <v>2024.9600000000003</v>
      </c>
      <c r="AW820" s="24">
        <v>0.66059999999999997</v>
      </c>
      <c r="AX820" s="24">
        <v>0.33939999999999998</v>
      </c>
      <c r="AY820" s="24">
        <v>0.24740000000000001</v>
      </c>
      <c r="AZ820" s="24">
        <v>0.13020000000000001</v>
      </c>
      <c r="BA820" s="24">
        <v>0.21249999999999999</v>
      </c>
      <c r="BB820" s="24">
        <v>0.2477</v>
      </c>
      <c r="BC820" s="24">
        <v>0.5121</v>
      </c>
      <c r="BD820" s="31">
        <v>7.5</v>
      </c>
      <c r="BE820" s="23">
        <v>8</v>
      </c>
      <c r="BF820" s="32" t="s">
        <v>3524</v>
      </c>
      <c r="BG820" s="33">
        <v>151.21715121395499</v>
      </c>
      <c r="BH820" s="33">
        <v>-33.9412334275316</v>
      </c>
      <c r="BI820" s="34">
        <f t="shared" si="168"/>
        <v>93</v>
      </c>
      <c r="BJ820" s="34">
        <f t="shared" si="169"/>
        <v>90</v>
      </c>
      <c r="BK820" s="34">
        <f t="shared" si="170"/>
        <v>96</v>
      </c>
      <c r="BL820" s="34">
        <f t="shared" si="171"/>
        <v>93</v>
      </c>
      <c r="BM820" s="34">
        <f t="shared" si="172"/>
        <v>36</v>
      </c>
      <c r="BN820" s="34">
        <f t="shared" si="173"/>
        <v>100</v>
      </c>
      <c r="BO820" s="34">
        <f t="shared" si="174"/>
        <v>100</v>
      </c>
      <c r="BP820" s="34">
        <f t="shared" si="175"/>
        <v>37</v>
      </c>
      <c r="BQ820" s="35">
        <f t="shared" si="176"/>
        <v>58</v>
      </c>
      <c r="BR820" s="34">
        <f t="shared" si="177"/>
        <v>1</v>
      </c>
      <c r="BS820" s="35">
        <f t="shared" si="178"/>
        <v>1</v>
      </c>
      <c r="BT820" s="35">
        <f t="shared" si="179"/>
        <v>74</v>
      </c>
      <c r="BU820" s="35">
        <f t="shared" si="180"/>
        <v>75</v>
      </c>
      <c r="BV820" s="35">
        <f t="shared" si="181"/>
        <v>68</v>
      </c>
    </row>
    <row r="821" spans="2:74" hidden="1" x14ac:dyDescent="0.3">
      <c r="B821" s="6" t="s">
        <v>1176</v>
      </c>
      <c r="C821" s="6">
        <v>201011008</v>
      </c>
      <c r="D821" s="6" t="s">
        <v>170</v>
      </c>
      <c r="E821" s="6" t="s">
        <v>170</v>
      </c>
      <c r="F821" s="6" t="s">
        <v>170</v>
      </c>
      <c r="G821" s="6" t="s">
        <v>86</v>
      </c>
      <c r="H821" s="6" t="s">
        <v>78</v>
      </c>
      <c r="I821" s="22">
        <v>465000</v>
      </c>
      <c r="J821" s="22">
        <v>465000</v>
      </c>
      <c r="K821" s="22">
        <v>475000</v>
      </c>
      <c r="L821" s="22">
        <v>460000</v>
      </c>
      <c r="M821" s="22">
        <v>450000</v>
      </c>
      <c r="N821" s="22">
        <v>470000</v>
      </c>
      <c r="O821" s="23">
        <v>57</v>
      </c>
      <c r="P821" s="23">
        <v>61</v>
      </c>
      <c r="Q821" s="23">
        <v>56</v>
      </c>
      <c r="R821" s="22">
        <v>390</v>
      </c>
      <c r="S821" s="22">
        <v>380</v>
      </c>
      <c r="T821" s="24">
        <v>3.5</v>
      </c>
      <c r="U821" s="24">
        <v>-0.10000000000000009</v>
      </c>
      <c r="V821" s="24">
        <v>3.6</v>
      </c>
      <c r="W821" s="24">
        <v>3.2</v>
      </c>
      <c r="X821" s="25">
        <v>4.3612903225806451E-2</v>
      </c>
      <c r="Y821" s="24">
        <v>3.1</v>
      </c>
      <c r="Z821" s="24">
        <v>-1.3000000000000003</v>
      </c>
      <c r="AA821" s="24">
        <v>4.4000000000000004</v>
      </c>
      <c r="AB821" s="24">
        <v>4.7</v>
      </c>
      <c r="AC821" s="26">
        <v>0.2923713566030946</v>
      </c>
      <c r="AD821" s="24">
        <v>6.7037811055443299</v>
      </c>
      <c r="AE821" s="6">
        <v>657</v>
      </c>
      <c r="AF821" s="6">
        <v>832</v>
      </c>
      <c r="AG821" s="6">
        <v>1145</v>
      </c>
      <c r="AH821" s="27">
        <v>5.3084112149532707</v>
      </c>
      <c r="AI821" s="28">
        <v>515000</v>
      </c>
      <c r="AJ821" s="28">
        <v>535000</v>
      </c>
      <c r="AK821" s="28">
        <v>560000</v>
      </c>
      <c r="AL821" s="29">
        <v>-3.7383177570093455E-2</v>
      </c>
      <c r="AM821" s="29">
        <v>-8.0357142857142863E-2</v>
      </c>
      <c r="AN821" s="6">
        <v>3.2</v>
      </c>
      <c r="AO821" s="27">
        <v>-9.9999999999999645E-2</v>
      </c>
      <c r="AP821" s="6">
        <v>3.3</v>
      </c>
      <c r="AQ821" s="26">
        <v>6.8852459016393447E-2</v>
      </c>
      <c r="AR821" s="28">
        <v>435</v>
      </c>
      <c r="AS821" s="28">
        <v>430</v>
      </c>
      <c r="AT821" s="25">
        <v>1.1627906976744186E-2</v>
      </c>
      <c r="AU821" s="26">
        <v>2.5724910386112354E-3</v>
      </c>
      <c r="AV821" s="30">
        <v>1333.92</v>
      </c>
      <c r="AW821" s="24">
        <v>0.62949999999999995</v>
      </c>
      <c r="AX821" s="24">
        <v>0.3705</v>
      </c>
      <c r="AY821" s="24">
        <v>0.84940000000000004</v>
      </c>
      <c r="AZ821" s="24">
        <v>0.11509999999999999</v>
      </c>
      <c r="BA821" s="24">
        <v>0.31850000000000001</v>
      </c>
      <c r="BB821" s="24">
        <v>0.29499999999999998</v>
      </c>
      <c r="BC821" s="24">
        <v>0.35510000000000003</v>
      </c>
      <c r="BD821" s="31">
        <v>3</v>
      </c>
      <c r="BE821" s="23">
        <v>108</v>
      </c>
      <c r="BF821" s="32" t="s">
        <v>3525</v>
      </c>
      <c r="BG821" s="33">
        <v>143.79978685622299</v>
      </c>
      <c r="BH821" s="33">
        <v>-37.497702758702701</v>
      </c>
      <c r="BI821" s="34">
        <f t="shared" si="168"/>
        <v>59</v>
      </c>
      <c r="BJ821" s="34">
        <f t="shared" si="169"/>
        <v>64</v>
      </c>
      <c r="BK821" s="34">
        <f t="shared" si="170"/>
        <v>59</v>
      </c>
      <c r="BL821" s="34">
        <f t="shared" si="171"/>
        <v>99</v>
      </c>
      <c r="BM821" s="34">
        <f t="shared" si="172"/>
        <v>1</v>
      </c>
      <c r="BN821" s="34">
        <f t="shared" si="173"/>
        <v>91</v>
      </c>
      <c r="BO821" s="34">
        <f t="shared" si="174"/>
        <v>85</v>
      </c>
      <c r="BP821" s="34">
        <f t="shared" si="175"/>
        <v>60</v>
      </c>
      <c r="BQ821" s="35">
        <f t="shared" si="176"/>
        <v>95</v>
      </c>
      <c r="BR821" s="34">
        <f t="shared" si="177"/>
        <v>83</v>
      </c>
      <c r="BS821" s="35">
        <f t="shared" si="178"/>
        <v>72</v>
      </c>
      <c r="BT821" s="35">
        <f t="shared" si="179"/>
        <v>65</v>
      </c>
      <c r="BU821" s="35">
        <f t="shared" si="180"/>
        <v>30</v>
      </c>
      <c r="BV821" s="35">
        <f t="shared" si="181"/>
        <v>68</v>
      </c>
    </row>
    <row r="822" spans="2:74" hidden="1" x14ac:dyDescent="0.3">
      <c r="B822" s="6" t="s">
        <v>1177</v>
      </c>
      <c r="C822" s="6">
        <v>206071139</v>
      </c>
      <c r="D822" s="6" t="s">
        <v>1026</v>
      </c>
      <c r="E822" s="6" t="s">
        <v>289</v>
      </c>
      <c r="F822" s="6" t="s">
        <v>689</v>
      </c>
      <c r="G822" s="6" t="s">
        <v>86</v>
      </c>
      <c r="H822" s="6" t="s">
        <v>78</v>
      </c>
      <c r="I822" s="22">
        <v>1150000</v>
      </c>
      <c r="J822" s="22">
        <v>1175000</v>
      </c>
      <c r="K822" s="22">
        <v>1250000</v>
      </c>
      <c r="L822" s="22">
        <v>1260000</v>
      </c>
      <c r="M822" s="22">
        <v>1262000</v>
      </c>
      <c r="N822" s="22">
        <v>1265000</v>
      </c>
      <c r="O822" s="23">
        <v>24</v>
      </c>
      <c r="P822" s="23">
        <v>24</v>
      </c>
      <c r="Q822" s="23">
        <v>24</v>
      </c>
      <c r="R822" s="22">
        <v>750</v>
      </c>
      <c r="S822" s="22">
        <v>750</v>
      </c>
      <c r="T822" s="24">
        <v>2.7</v>
      </c>
      <c r="U822" s="24">
        <v>0.20000000000000018</v>
      </c>
      <c r="V822" s="24">
        <v>2.5</v>
      </c>
      <c r="W822" s="24">
        <v>3.4</v>
      </c>
      <c r="X822" s="25">
        <v>3.3913043478260872E-2</v>
      </c>
      <c r="Y822" s="24">
        <v>3.1</v>
      </c>
      <c r="Z822" s="24">
        <v>-1.1999999999999997</v>
      </c>
      <c r="AA822" s="24">
        <v>4.3</v>
      </c>
      <c r="AB822" s="24">
        <v>4.7</v>
      </c>
      <c r="AC822" s="26">
        <v>0.30479875154431363</v>
      </c>
      <c r="AD822" s="24">
        <v>8.987655494255403</v>
      </c>
      <c r="AE822" s="6">
        <v>102</v>
      </c>
      <c r="AF822" s="6">
        <v>141</v>
      </c>
      <c r="AG822" s="6">
        <v>146</v>
      </c>
      <c r="AH822" s="27">
        <v>2.1459227467811157</v>
      </c>
      <c r="AI822" s="28">
        <v>1335000</v>
      </c>
      <c r="AJ822" s="28">
        <v>1390000</v>
      </c>
      <c r="AK822" s="28">
        <v>1450000</v>
      </c>
      <c r="AL822" s="29">
        <v>-3.9568345323741004E-2</v>
      </c>
      <c r="AM822" s="29">
        <v>-7.9310344827586213E-2</v>
      </c>
      <c r="AN822" s="6">
        <v>2.2999999999999998</v>
      </c>
      <c r="AO822" s="27">
        <v>-0.10000000000000009</v>
      </c>
      <c r="AP822" s="6">
        <v>2.4</v>
      </c>
      <c r="AQ822" s="26">
        <v>4.2172523961661337E-2</v>
      </c>
      <c r="AR822" s="28">
        <v>800</v>
      </c>
      <c r="AS822" s="28">
        <v>795</v>
      </c>
      <c r="AT822" s="25">
        <v>6.2893081761006293E-3</v>
      </c>
      <c r="AU822" s="26">
        <v>-0.28246114623550689</v>
      </c>
      <c r="AV822" s="30">
        <v>2460.6400000000003</v>
      </c>
      <c r="AW822" s="24">
        <v>0.47910000000000003</v>
      </c>
      <c r="AX822" s="24">
        <v>0.52090000000000003</v>
      </c>
      <c r="AY822" s="24">
        <v>0.1021</v>
      </c>
      <c r="AZ822" s="24">
        <v>0.2387</v>
      </c>
      <c r="BA822" s="24">
        <v>0.1555</v>
      </c>
      <c r="BB822" s="24">
        <v>0.26900000000000002</v>
      </c>
      <c r="BC822" s="24">
        <v>0.55389999999999995</v>
      </c>
      <c r="BD822" s="31">
        <v>9.5</v>
      </c>
      <c r="BE822" s="23">
        <v>3</v>
      </c>
      <c r="BF822" s="32" t="s">
        <v>3526</v>
      </c>
      <c r="BG822" s="33">
        <v>144.99978399103401</v>
      </c>
      <c r="BH822" s="33">
        <v>-37.805246920394303</v>
      </c>
      <c r="BI822" s="34">
        <f t="shared" si="168"/>
        <v>72</v>
      </c>
      <c r="BJ822" s="34">
        <f t="shared" si="169"/>
        <v>79</v>
      </c>
      <c r="BK822" s="34">
        <f t="shared" si="170"/>
        <v>98</v>
      </c>
      <c r="BL822" s="34">
        <f t="shared" si="171"/>
        <v>100</v>
      </c>
      <c r="BM822" s="34">
        <f t="shared" si="172"/>
        <v>1</v>
      </c>
      <c r="BN822" s="34">
        <f t="shared" si="173"/>
        <v>50</v>
      </c>
      <c r="BO822" s="34">
        <f t="shared" si="174"/>
        <v>100</v>
      </c>
      <c r="BP822" s="34">
        <f t="shared" si="175"/>
        <v>24</v>
      </c>
      <c r="BQ822" s="35">
        <f t="shared" si="176"/>
        <v>63</v>
      </c>
      <c r="BR822" s="34">
        <f t="shared" si="177"/>
        <v>61</v>
      </c>
      <c r="BS822" s="35">
        <f t="shared" si="178"/>
        <v>64</v>
      </c>
      <c r="BT822" s="35">
        <f t="shared" si="179"/>
        <v>65</v>
      </c>
      <c r="BU822" s="35">
        <f t="shared" si="180"/>
        <v>95</v>
      </c>
      <c r="BV822" s="35">
        <f t="shared" si="181"/>
        <v>68</v>
      </c>
    </row>
    <row r="823" spans="2:74" hidden="1" x14ac:dyDescent="0.3">
      <c r="B823" s="6" t="s">
        <v>1178</v>
      </c>
      <c r="C823" s="6">
        <v>206071517</v>
      </c>
      <c r="D823" s="6" t="s">
        <v>1026</v>
      </c>
      <c r="E823" s="6" t="s">
        <v>289</v>
      </c>
      <c r="F823" s="6" t="s">
        <v>689</v>
      </c>
      <c r="G823" s="6" t="s">
        <v>86</v>
      </c>
      <c r="H823" s="6" t="s">
        <v>78</v>
      </c>
      <c r="I823" s="22">
        <v>1400000</v>
      </c>
      <c r="J823" s="22">
        <v>1424170</v>
      </c>
      <c r="K823" s="22">
        <v>1400000</v>
      </c>
      <c r="L823" s="22">
        <v>1380000</v>
      </c>
      <c r="M823" s="22">
        <v>1325000</v>
      </c>
      <c r="N823" s="22">
        <v>1335000</v>
      </c>
      <c r="O823" s="23">
        <v>25</v>
      </c>
      <c r="P823" s="23">
        <v>25</v>
      </c>
      <c r="Q823" s="23">
        <v>25</v>
      </c>
      <c r="R823" s="22">
        <v>800</v>
      </c>
      <c r="S823" s="22">
        <v>800</v>
      </c>
      <c r="T823" s="24">
        <v>2.6</v>
      </c>
      <c r="U823" s="24">
        <v>-0.10000000000000009</v>
      </c>
      <c r="V823" s="24">
        <v>2.7</v>
      </c>
      <c r="W823" s="24">
        <v>2.6</v>
      </c>
      <c r="X823" s="25">
        <v>2.9714285714285714E-2</v>
      </c>
      <c r="Y823" s="24">
        <v>4.2</v>
      </c>
      <c r="Z823" s="24">
        <v>-1.5</v>
      </c>
      <c r="AA823" s="24">
        <v>5.7</v>
      </c>
      <c r="AB823" s="24">
        <v>5.9</v>
      </c>
      <c r="AC823" s="26">
        <v>0.27717722711901988</v>
      </c>
      <c r="AD823" s="24">
        <v>9.3280797588131694</v>
      </c>
      <c r="AE823" s="6">
        <v>102</v>
      </c>
      <c r="AF823" s="6">
        <v>141</v>
      </c>
      <c r="AG823" s="6">
        <v>146</v>
      </c>
      <c r="AH823" s="27">
        <v>2.1459227467811157</v>
      </c>
      <c r="AI823" s="28">
        <v>1335000</v>
      </c>
      <c r="AJ823" s="28">
        <v>1390000</v>
      </c>
      <c r="AK823" s="28">
        <v>1450000</v>
      </c>
      <c r="AL823" s="29">
        <v>-3.9568345323741004E-2</v>
      </c>
      <c r="AM823" s="29">
        <v>-7.9310344827586213E-2</v>
      </c>
      <c r="AN823" s="6">
        <v>2.2999999999999998</v>
      </c>
      <c r="AO823" s="27">
        <v>-0.10000000000000009</v>
      </c>
      <c r="AP823" s="6">
        <v>2.4</v>
      </c>
      <c r="AQ823" s="26">
        <v>4.2172523961661337E-2</v>
      </c>
      <c r="AR823" s="28">
        <v>800</v>
      </c>
      <c r="AS823" s="28">
        <v>795</v>
      </c>
      <c r="AT823" s="25">
        <v>6.2893081761006293E-3</v>
      </c>
      <c r="AU823" s="26">
        <v>-0.28246114623550689</v>
      </c>
      <c r="AV823" s="30">
        <v>2886.2400000000002</v>
      </c>
      <c r="AW823" s="24">
        <v>0.51529999999999998</v>
      </c>
      <c r="AX823" s="24">
        <v>0.48470000000000002</v>
      </c>
      <c r="AY823" s="24">
        <v>0.193</v>
      </c>
      <c r="AZ823" s="24">
        <v>0.39650000000000002</v>
      </c>
      <c r="BA823" s="24">
        <v>0.2198</v>
      </c>
      <c r="BB823" s="24">
        <v>0.26869999999999999</v>
      </c>
      <c r="BC823" s="24">
        <v>0.4924</v>
      </c>
      <c r="BD823" s="31">
        <v>10</v>
      </c>
      <c r="BE823" s="23">
        <v>4</v>
      </c>
      <c r="BF823" s="32" t="s">
        <v>3527</v>
      </c>
      <c r="BG823" s="33">
        <v>145.00542546207501</v>
      </c>
      <c r="BH823" s="33">
        <v>-37.826898711402997</v>
      </c>
      <c r="BI823" s="34">
        <f t="shared" si="168"/>
        <v>74</v>
      </c>
      <c r="BJ823" s="34">
        <f t="shared" si="169"/>
        <v>79</v>
      </c>
      <c r="BK823" s="34">
        <f t="shared" si="170"/>
        <v>98</v>
      </c>
      <c r="BL823" s="34">
        <f t="shared" si="171"/>
        <v>100</v>
      </c>
      <c r="BM823" s="34">
        <f t="shared" si="172"/>
        <v>1</v>
      </c>
      <c r="BN823" s="34">
        <f t="shared" si="173"/>
        <v>50</v>
      </c>
      <c r="BO823" s="34">
        <f t="shared" si="174"/>
        <v>100</v>
      </c>
      <c r="BP823" s="34">
        <f t="shared" si="175"/>
        <v>38</v>
      </c>
      <c r="BQ823" s="35">
        <f t="shared" si="176"/>
        <v>50</v>
      </c>
      <c r="BR823" s="34">
        <f t="shared" si="177"/>
        <v>57</v>
      </c>
      <c r="BS823" s="35">
        <f t="shared" si="178"/>
        <v>82</v>
      </c>
      <c r="BT823" s="35">
        <f t="shared" si="179"/>
        <v>47</v>
      </c>
      <c r="BU823" s="35">
        <f t="shared" si="180"/>
        <v>100</v>
      </c>
      <c r="BV823" s="35">
        <f t="shared" si="181"/>
        <v>68</v>
      </c>
    </row>
    <row r="824" spans="2:74" hidden="1" x14ac:dyDescent="0.3">
      <c r="B824" s="6" t="s">
        <v>1179</v>
      </c>
      <c r="C824" s="6">
        <v>209041531</v>
      </c>
      <c r="D824" s="6" t="s">
        <v>356</v>
      </c>
      <c r="E824" s="6" t="s">
        <v>103</v>
      </c>
      <c r="F824" s="6" t="s">
        <v>689</v>
      </c>
      <c r="G824" s="6" t="s">
        <v>86</v>
      </c>
      <c r="H824" s="6" t="s">
        <v>78</v>
      </c>
      <c r="I824" s="22">
        <v>690000</v>
      </c>
      <c r="J824" s="22">
        <v>695000</v>
      </c>
      <c r="K824" s="22">
        <v>690000</v>
      </c>
      <c r="L824" s="22">
        <v>705000</v>
      </c>
      <c r="M824" s="22">
        <v>710000</v>
      </c>
      <c r="N824" s="22">
        <v>690000</v>
      </c>
      <c r="O824" s="23">
        <v>29</v>
      </c>
      <c r="P824" s="23">
        <v>27</v>
      </c>
      <c r="Q824" s="23">
        <v>25</v>
      </c>
      <c r="R824" s="22">
        <v>550</v>
      </c>
      <c r="S824" s="22">
        <v>520</v>
      </c>
      <c r="T824" s="24">
        <v>4.0999999999999996</v>
      </c>
      <c r="U824" s="24">
        <v>-0.10000000000000053</v>
      </c>
      <c r="V824" s="24">
        <v>4.2</v>
      </c>
      <c r="W824" s="24">
        <v>3.9</v>
      </c>
      <c r="X824" s="25">
        <v>4.1449275362318842E-2</v>
      </c>
      <c r="Y824" s="24">
        <v>4.2</v>
      </c>
      <c r="Z824" s="24">
        <v>-1.3999999999999995</v>
      </c>
      <c r="AA824" s="24">
        <v>5.6</v>
      </c>
      <c r="AB824" s="24">
        <v>5.4</v>
      </c>
      <c r="AC824" s="26">
        <v>0.25886738459221326</v>
      </c>
      <c r="AD824" s="24">
        <v>6.245401935965984</v>
      </c>
      <c r="AE824" s="6">
        <v>1237</v>
      </c>
      <c r="AF824" s="6">
        <v>1373</v>
      </c>
      <c r="AG824" s="6">
        <v>1227</v>
      </c>
      <c r="AH824" s="27">
        <v>5.5820224719101121</v>
      </c>
      <c r="AI824" s="28">
        <v>740000</v>
      </c>
      <c r="AJ824" s="28">
        <v>730000</v>
      </c>
      <c r="AK824" s="28">
        <v>705000</v>
      </c>
      <c r="AL824" s="29">
        <v>1.3698630136986301E-2</v>
      </c>
      <c r="AM824" s="29">
        <v>4.9645390070921988E-2</v>
      </c>
      <c r="AN824" s="6">
        <v>3</v>
      </c>
      <c r="AO824" s="27">
        <v>0</v>
      </c>
      <c r="AP824" s="6">
        <v>3</v>
      </c>
      <c r="AQ824" s="26">
        <v>8.2266009852216743E-2</v>
      </c>
      <c r="AR824" s="28">
        <v>550</v>
      </c>
      <c r="AS824" s="28">
        <v>500</v>
      </c>
      <c r="AT824" s="25">
        <v>0.1</v>
      </c>
      <c r="AU824" s="26">
        <v>-8.2693471239107863E-2</v>
      </c>
      <c r="AV824" s="30">
        <v>2124.6400000000003</v>
      </c>
      <c r="AW824" s="24">
        <v>0.80049999999999999</v>
      </c>
      <c r="AX824" s="24">
        <v>0.19950000000000001</v>
      </c>
      <c r="AY824" s="24">
        <v>0.83889999999999998</v>
      </c>
      <c r="AZ824" s="24">
        <v>0.1341</v>
      </c>
      <c r="BA824" s="24">
        <v>0.1593</v>
      </c>
      <c r="BB824" s="24">
        <v>0.51890000000000003</v>
      </c>
      <c r="BC824" s="24">
        <v>0.27579999999999999</v>
      </c>
      <c r="BD824" s="31">
        <v>4</v>
      </c>
      <c r="BE824" s="23">
        <v>27</v>
      </c>
      <c r="BF824" s="32" t="s">
        <v>3528</v>
      </c>
      <c r="BG824" s="33">
        <v>145.08705880841799</v>
      </c>
      <c r="BH824" s="33">
        <v>-37.586983856334903</v>
      </c>
      <c r="BI824" s="34">
        <f t="shared" si="168"/>
        <v>49</v>
      </c>
      <c r="BJ824" s="34">
        <f t="shared" si="169"/>
        <v>67</v>
      </c>
      <c r="BK824" s="34">
        <f t="shared" si="170"/>
        <v>56</v>
      </c>
      <c r="BL824" s="34">
        <f t="shared" si="171"/>
        <v>100</v>
      </c>
      <c r="BM824" s="34">
        <f t="shared" si="172"/>
        <v>8</v>
      </c>
      <c r="BN824" s="34">
        <f t="shared" si="173"/>
        <v>100</v>
      </c>
      <c r="BO824" s="34">
        <f t="shared" si="174"/>
        <v>100</v>
      </c>
      <c r="BP824" s="34">
        <f t="shared" si="175"/>
        <v>25</v>
      </c>
      <c r="BQ824" s="35">
        <f t="shared" si="176"/>
        <v>88</v>
      </c>
      <c r="BR824" s="34">
        <f t="shared" si="177"/>
        <v>88</v>
      </c>
      <c r="BS824" s="35">
        <f t="shared" si="178"/>
        <v>94</v>
      </c>
      <c r="BT824" s="35">
        <f t="shared" si="179"/>
        <v>47</v>
      </c>
      <c r="BU824" s="35">
        <f t="shared" si="180"/>
        <v>40</v>
      </c>
      <c r="BV824" s="35">
        <f t="shared" si="181"/>
        <v>68</v>
      </c>
    </row>
    <row r="825" spans="2:74" hidden="1" x14ac:dyDescent="0.3">
      <c r="B825" s="6" t="s">
        <v>1180</v>
      </c>
      <c r="C825" s="6">
        <v>212031458</v>
      </c>
      <c r="D825" s="6" t="s">
        <v>578</v>
      </c>
      <c r="E825" s="6" t="s">
        <v>157</v>
      </c>
      <c r="F825" s="6" t="s">
        <v>689</v>
      </c>
      <c r="G825" s="6" t="s">
        <v>86</v>
      </c>
      <c r="H825" s="6" t="s">
        <v>78</v>
      </c>
      <c r="I825" s="22">
        <v>760000</v>
      </c>
      <c r="J825" s="22">
        <v>764400</v>
      </c>
      <c r="K825" s="22">
        <v>770000</v>
      </c>
      <c r="L825" s="22">
        <v>775000</v>
      </c>
      <c r="M825" s="22">
        <v>765000</v>
      </c>
      <c r="N825" s="22">
        <v>773000</v>
      </c>
      <c r="O825" s="23">
        <v>34</v>
      </c>
      <c r="P825" s="23">
        <v>33</v>
      </c>
      <c r="Q825" s="23">
        <v>26</v>
      </c>
      <c r="R825" s="22">
        <v>600</v>
      </c>
      <c r="S825" s="22">
        <v>550</v>
      </c>
      <c r="T825" s="24">
        <v>3.4</v>
      </c>
      <c r="U825" s="24">
        <v>-0.39999999999999991</v>
      </c>
      <c r="V825" s="24">
        <v>3.8</v>
      </c>
      <c r="W825" s="24">
        <v>3.6</v>
      </c>
      <c r="X825" s="25">
        <v>4.1052631578947368E-2</v>
      </c>
      <c r="Y825" s="24">
        <v>2.2000000000000002</v>
      </c>
      <c r="Z825" s="24">
        <v>-0.59999999999999964</v>
      </c>
      <c r="AA825" s="24">
        <v>2.8</v>
      </c>
      <c r="AB825" s="24">
        <v>2.7</v>
      </c>
      <c r="AC825" s="26">
        <v>0.26639198692903315</v>
      </c>
      <c r="AD825" s="24">
        <v>6.4890355790405509</v>
      </c>
      <c r="AE825" s="6">
        <v>2024</v>
      </c>
      <c r="AF825" s="6">
        <v>2026</v>
      </c>
      <c r="AG825" s="6">
        <v>1234</v>
      </c>
      <c r="AH825" s="27">
        <v>10.68305531167691</v>
      </c>
      <c r="AI825" s="28">
        <v>742000</v>
      </c>
      <c r="AJ825" s="28">
        <v>730000</v>
      </c>
      <c r="AK825" s="28">
        <v>715000</v>
      </c>
      <c r="AL825" s="29">
        <v>1.643835616438356E-2</v>
      </c>
      <c r="AM825" s="29">
        <v>3.7762237762237763E-2</v>
      </c>
      <c r="AN825" s="6">
        <v>3.1</v>
      </c>
      <c r="AO825" s="27">
        <v>-0.29999999999999982</v>
      </c>
      <c r="AP825" s="6">
        <v>3.4</v>
      </c>
      <c r="AQ825" s="26">
        <v>8.6432160804020094E-2</v>
      </c>
      <c r="AR825" s="28">
        <v>600</v>
      </c>
      <c r="AS825" s="28">
        <v>550</v>
      </c>
      <c r="AT825" s="25">
        <v>9.0909090909090912E-2</v>
      </c>
      <c r="AU825" s="26">
        <v>-7.4078076547260396E-2</v>
      </c>
      <c r="AV825" s="30">
        <v>2252.3200000000002</v>
      </c>
      <c r="AW825" s="24">
        <v>0.872</v>
      </c>
      <c r="AX825" s="24">
        <v>0.128</v>
      </c>
      <c r="AY825" s="24">
        <v>0.8982</v>
      </c>
      <c r="AZ825" s="24">
        <v>0.10050000000000001</v>
      </c>
      <c r="BA825" s="24">
        <v>0.20419999999999999</v>
      </c>
      <c r="BB825" s="24">
        <v>0.57150000000000001</v>
      </c>
      <c r="BC825" s="24">
        <v>0.2029</v>
      </c>
      <c r="BD825" s="31">
        <v>3</v>
      </c>
      <c r="BE825" s="23">
        <v>39</v>
      </c>
      <c r="BF825" s="32" t="s">
        <v>3529</v>
      </c>
      <c r="BG825" s="33">
        <v>145.29171173396699</v>
      </c>
      <c r="BH825" s="33">
        <v>-38.055514661589598</v>
      </c>
      <c r="BI825" s="34">
        <f t="shared" si="168"/>
        <v>60</v>
      </c>
      <c r="BJ825" s="34">
        <f t="shared" si="169"/>
        <v>65</v>
      </c>
      <c r="BK825" s="34">
        <f t="shared" si="170"/>
        <v>1</v>
      </c>
      <c r="BL825" s="34">
        <f t="shared" si="171"/>
        <v>100</v>
      </c>
      <c r="BM825" s="34">
        <f t="shared" si="172"/>
        <v>9</v>
      </c>
      <c r="BN825" s="34">
        <f t="shared" si="173"/>
        <v>100</v>
      </c>
      <c r="BO825" s="34">
        <f t="shared" si="174"/>
        <v>100</v>
      </c>
      <c r="BP825" s="34">
        <f t="shared" si="175"/>
        <v>35</v>
      </c>
      <c r="BQ825" s="35">
        <f t="shared" si="176"/>
        <v>87</v>
      </c>
      <c r="BR825" s="34">
        <f t="shared" si="177"/>
        <v>85</v>
      </c>
      <c r="BS825" s="35">
        <f t="shared" si="178"/>
        <v>89</v>
      </c>
      <c r="BT825" s="35">
        <f t="shared" si="179"/>
        <v>80</v>
      </c>
      <c r="BU825" s="35">
        <f t="shared" si="180"/>
        <v>30</v>
      </c>
      <c r="BV825" s="35">
        <f t="shared" si="181"/>
        <v>68</v>
      </c>
    </row>
    <row r="826" spans="2:74" hidden="1" x14ac:dyDescent="0.3">
      <c r="B826" s="6" t="s">
        <v>1181</v>
      </c>
      <c r="C826" s="6">
        <v>302011024</v>
      </c>
      <c r="D826" s="6" t="s">
        <v>322</v>
      </c>
      <c r="E826" s="6" t="s">
        <v>229</v>
      </c>
      <c r="F826" s="6" t="s">
        <v>2780</v>
      </c>
      <c r="G826" s="6" t="s">
        <v>97</v>
      </c>
      <c r="H826" s="6" t="s">
        <v>78</v>
      </c>
      <c r="I826" s="22">
        <v>1135000</v>
      </c>
      <c r="J826" s="22">
        <v>1113000</v>
      </c>
      <c r="K826" s="22">
        <v>1004445</v>
      </c>
      <c r="L826" s="22">
        <v>1133000</v>
      </c>
      <c r="M826" s="22">
        <v>1100000</v>
      </c>
      <c r="N826" s="22">
        <v>1015000</v>
      </c>
      <c r="O826" s="23">
        <v>24</v>
      </c>
      <c r="P826" s="23">
        <v>23</v>
      </c>
      <c r="Q826" s="23">
        <v>23</v>
      </c>
      <c r="R826" s="22">
        <v>750</v>
      </c>
      <c r="S826" s="22">
        <v>720</v>
      </c>
      <c r="T826" s="24">
        <v>2.2999999999999998</v>
      </c>
      <c r="U826" s="24">
        <v>-0.5</v>
      </c>
      <c r="V826" s="24">
        <v>2.8</v>
      </c>
      <c r="W826" s="24">
        <v>2.5</v>
      </c>
      <c r="X826" s="25">
        <v>3.4361233480176209E-2</v>
      </c>
      <c r="Y826" s="24">
        <v>4.3</v>
      </c>
      <c r="Z826" s="24">
        <v>-1.5</v>
      </c>
      <c r="AA826" s="24">
        <v>5.8</v>
      </c>
      <c r="AB826" s="24">
        <v>5.8</v>
      </c>
      <c r="AC826" s="26">
        <v>0.33282448168134054</v>
      </c>
      <c r="AD826" s="24">
        <v>9.6860458130338838</v>
      </c>
      <c r="AE826" s="6">
        <v>132</v>
      </c>
      <c r="AF826" s="6">
        <v>133</v>
      </c>
      <c r="AG826" s="6">
        <v>129</v>
      </c>
      <c r="AH826" s="27">
        <v>4.1883656509695291</v>
      </c>
      <c r="AI826" s="28">
        <v>1140000</v>
      </c>
      <c r="AJ826" s="28">
        <v>1013000</v>
      </c>
      <c r="AK826" s="28">
        <v>911000</v>
      </c>
      <c r="AL826" s="29">
        <v>0.12537018756169793</v>
      </c>
      <c r="AM826" s="29">
        <v>0.2513721185510428</v>
      </c>
      <c r="AN826" s="6">
        <v>2.1</v>
      </c>
      <c r="AO826" s="27">
        <v>-0.79999999999999982</v>
      </c>
      <c r="AP826" s="6">
        <v>2.9</v>
      </c>
      <c r="AQ826" s="26">
        <v>0.10727272727272727</v>
      </c>
      <c r="AR826" s="28">
        <v>750</v>
      </c>
      <c r="AS826" s="28">
        <v>710</v>
      </c>
      <c r="AT826" s="25">
        <v>5.6338028169014086E-2</v>
      </c>
      <c r="AU826" s="26">
        <v>0.33948428150305665</v>
      </c>
      <c r="AV826" s="30">
        <v>2253.44</v>
      </c>
      <c r="AW826" s="24">
        <v>0.74609999999999999</v>
      </c>
      <c r="AX826" s="24">
        <v>0.25390000000000001</v>
      </c>
      <c r="AY826" s="24">
        <v>0.68440000000000001</v>
      </c>
      <c r="AZ826" s="24">
        <v>0.30620000000000003</v>
      </c>
      <c r="BA826" s="24">
        <v>0.34210000000000002</v>
      </c>
      <c r="BB826" s="24">
        <v>0.32169999999999999</v>
      </c>
      <c r="BC826" s="24">
        <v>0.29670000000000002</v>
      </c>
      <c r="BD826" s="31">
        <v>9</v>
      </c>
      <c r="BE826" s="23">
        <v>14</v>
      </c>
      <c r="BF826" s="32" t="s">
        <v>3530</v>
      </c>
      <c r="BG826" s="33">
        <v>153.017037428663</v>
      </c>
      <c r="BH826" s="33">
        <v>-27.348034044390701</v>
      </c>
      <c r="BI826" s="34">
        <f t="shared" si="168"/>
        <v>79</v>
      </c>
      <c r="BJ826" s="34">
        <f t="shared" si="169"/>
        <v>82</v>
      </c>
      <c r="BK826" s="34">
        <f t="shared" si="170"/>
        <v>73</v>
      </c>
      <c r="BL826" s="34">
        <f t="shared" si="171"/>
        <v>1</v>
      </c>
      <c r="BM826" s="34">
        <f t="shared" si="172"/>
        <v>63</v>
      </c>
      <c r="BN826" s="34">
        <f t="shared" si="173"/>
        <v>100</v>
      </c>
      <c r="BO826" s="34">
        <f t="shared" si="174"/>
        <v>100</v>
      </c>
      <c r="BP826" s="34">
        <f t="shared" si="175"/>
        <v>65</v>
      </c>
      <c r="BQ826" s="35">
        <f t="shared" si="176"/>
        <v>65</v>
      </c>
      <c r="BR826" s="34">
        <f t="shared" si="177"/>
        <v>54</v>
      </c>
      <c r="BS826" s="35">
        <f t="shared" si="178"/>
        <v>45</v>
      </c>
      <c r="BT826" s="35">
        <f t="shared" si="179"/>
        <v>46</v>
      </c>
      <c r="BU826" s="35">
        <f t="shared" si="180"/>
        <v>90</v>
      </c>
      <c r="BV826" s="35">
        <f t="shared" si="181"/>
        <v>68</v>
      </c>
    </row>
    <row r="827" spans="2:74" hidden="1" x14ac:dyDescent="0.3">
      <c r="B827" s="6" t="s">
        <v>1182</v>
      </c>
      <c r="C827" s="6">
        <v>311051327</v>
      </c>
      <c r="D827" s="6" t="s">
        <v>610</v>
      </c>
      <c r="E827" s="6" t="s">
        <v>611</v>
      </c>
      <c r="F827" s="6" t="s">
        <v>2780</v>
      </c>
      <c r="G827" s="6" t="s">
        <v>97</v>
      </c>
      <c r="H827" s="6" t="s">
        <v>78</v>
      </c>
      <c r="I827" s="22">
        <v>999900</v>
      </c>
      <c r="J827" s="22">
        <v>1060500</v>
      </c>
      <c r="K827" s="22">
        <v>969600</v>
      </c>
      <c r="L827" s="22">
        <v>1000000</v>
      </c>
      <c r="M827" s="22">
        <v>1029198</v>
      </c>
      <c r="N827" s="22">
        <v>980000</v>
      </c>
      <c r="O827" s="23">
        <v>27</v>
      </c>
      <c r="P827" s="23">
        <v>26</v>
      </c>
      <c r="Q827" s="23">
        <v>24</v>
      </c>
      <c r="R827" s="22">
        <v>700</v>
      </c>
      <c r="S827" s="22">
        <v>650</v>
      </c>
      <c r="T827" s="24">
        <v>2.9</v>
      </c>
      <c r="U827" s="24">
        <v>-0.39999999999999991</v>
      </c>
      <c r="V827" s="24">
        <v>3.3</v>
      </c>
      <c r="W827" s="24">
        <v>3.4</v>
      </c>
      <c r="X827" s="25">
        <v>3.6403640364036406E-2</v>
      </c>
      <c r="Y827" s="24">
        <v>3</v>
      </c>
      <c r="Z827" s="24">
        <v>-1.2000000000000002</v>
      </c>
      <c r="AA827" s="24">
        <v>4.2</v>
      </c>
      <c r="AB827" s="24">
        <v>4.3</v>
      </c>
      <c r="AC827" s="26">
        <v>0.28089887640449435</v>
      </c>
      <c r="AD827" s="24">
        <v>7.716230398814667</v>
      </c>
      <c r="AE827" s="6">
        <v>297</v>
      </c>
      <c r="AF827" s="6">
        <v>302</v>
      </c>
      <c r="AG827" s="6">
        <v>178</v>
      </c>
      <c r="AH827" s="27">
        <v>4.7112375533428166</v>
      </c>
      <c r="AI827" s="28">
        <v>805000</v>
      </c>
      <c r="AJ827" s="28">
        <v>741500</v>
      </c>
      <c r="AK827" s="28">
        <v>640000</v>
      </c>
      <c r="AL827" s="29">
        <v>8.5637221847606207E-2</v>
      </c>
      <c r="AM827" s="29">
        <v>0.2578125</v>
      </c>
      <c r="AN827" s="6">
        <v>2.9</v>
      </c>
      <c r="AO827" s="27">
        <v>-0.10000000000000009</v>
      </c>
      <c r="AP827" s="6">
        <v>3</v>
      </c>
      <c r="AQ827" s="26">
        <v>0.10588235294117647</v>
      </c>
      <c r="AR827" s="28">
        <v>590</v>
      </c>
      <c r="AS827" s="28">
        <v>550</v>
      </c>
      <c r="AT827" s="25">
        <v>7.2727272727272724E-2</v>
      </c>
      <c r="AU827" s="26">
        <v>0.3805968923057641</v>
      </c>
      <c r="AV827" s="30">
        <v>2492.0000000000005</v>
      </c>
      <c r="AW827" s="24">
        <v>0.83289999999999997</v>
      </c>
      <c r="AX827" s="24">
        <v>0.1671</v>
      </c>
      <c r="AY827" s="24">
        <v>0.8972</v>
      </c>
      <c r="AZ827" s="24">
        <v>3.0700000000000002E-2</v>
      </c>
      <c r="BA827" s="24">
        <v>0.27629999999999999</v>
      </c>
      <c r="BB827" s="24">
        <v>0.51590000000000003</v>
      </c>
      <c r="BC827" s="24">
        <v>0.19409999999999999</v>
      </c>
      <c r="BD827" s="31">
        <v>7</v>
      </c>
      <c r="BE827" s="23">
        <v>25</v>
      </c>
      <c r="BF827" s="32" t="s">
        <v>3531</v>
      </c>
      <c r="BG827" s="33">
        <v>153.176188807926</v>
      </c>
      <c r="BH827" s="33">
        <v>-27.6523069600483</v>
      </c>
      <c r="BI827" s="34">
        <f t="shared" si="168"/>
        <v>69</v>
      </c>
      <c r="BJ827" s="34">
        <f t="shared" si="169"/>
        <v>69</v>
      </c>
      <c r="BK827" s="34">
        <f t="shared" si="170"/>
        <v>66</v>
      </c>
      <c r="BL827" s="34">
        <f t="shared" si="171"/>
        <v>1</v>
      </c>
      <c r="BM827" s="34">
        <f t="shared" si="172"/>
        <v>43</v>
      </c>
      <c r="BN827" s="34">
        <f t="shared" si="173"/>
        <v>100</v>
      </c>
      <c r="BO827" s="34">
        <f t="shared" si="174"/>
        <v>100</v>
      </c>
      <c r="BP827" s="34">
        <f t="shared" si="175"/>
        <v>51</v>
      </c>
      <c r="BQ827" s="35">
        <f t="shared" si="176"/>
        <v>72</v>
      </c>
      <c r="BR827" s="34">
        <f t="shared" si="177"/>
        <v>73</v>
      </c>
      <c r="BS827" s="35">
        <f t="shared" si="178"/>
        <v>80</v>
      </c>
      <c r="BT827" s="35">
        <f t="shared" si="179"/>
        <v>67</v>
      </c>
      <c r="BU827" s="35">
        <f t="shared" si="180"/>
        <v>70</v>
      </c>
      <c r="BV827" s="35">
        <f t="shared" si="181"/>
        <v>68</v>
      </c>
    </row>
    <row r="828" spans="2:74" hidden="1" x14ac:dyDescent="0.3">
      <c r="B828" s="6" t="s">
        <v>1183</v>
      </c>
      <c r="C828" s="6">
        <v>312021352</v>
      </c>
      <c r="D828" s="6" t="s">
        <v>711</v>
      </c>
      <c r="E828" s="6" t="s">
        <v>712</v>
      </c>
      <c r="F828" s="6" t="s">
        <v>2698</v>
      </c>
      <c r="G828" s="6" t="s">
        <v>97</v>
      </c>
      <c r="H828" s="6" t="s">
        <v>78</v>
      </c>
      <c r="I828" s="22">
        <v>518000</v>
      </c>
      <c r="J828" s="22">
        <v>500000</v>
      </c>
      <c r="K828" s="22">
        <v>450000</v>
      </c>
      <c r="L828" s="22">
        <v>527500</v>
      </c>
      <c r="M828" s="22">
        <v>510000</v>
      </c>
      <c r="N828" s="22">
        <v>440000</v>
      </c>
      <c r="O828" s="23">
        <v>33</v>
      </c>
      <c r="P828" s="23">
        <v>33</v>
      </c>
      <c r="Q828" s="23">
        <v>42</v>
      </c>
      <c r="R828" s="22">
        <v>550</v>
      </c>
      <c r="S828" s="22">
        <v>520</v>
      </c>
      <c r="T828" s="24">
        <v>2.2000000000000002</v>
      </c>
      <c r="U828" s="24">
        <v>-0.29999999999999982</v>
      </c>
      <c r="V828" s="24">
        <v>2.5</v>
      </c>
      <c r="W828" s="24">
        <v>2.8</v>
      </c>
      <c r="X828" s="25">
        <v>5.5212355212355214E-2</v>
      </c>
      <c r="Y828" s="24">
        <v>0.7</v>
      </c>
      <c r="Z828" s="24">
        <v>-0.30000000000000004</v>
      </c>
      <c r="AA828" s="24">
        <v>1</v>
      </c>
      <c r="AB828" s="24">
        <v>1.2</v>
      </c>
      <c r="AC828" s="26">
        <v>0.27572792171332317</v>
      </c>
      <c r="AD828" s="24">
        <v>4.9939532673951534</v>
      </c>
      <c r="AE828" s="6">
        <v>405</v>
      </c>
      <c r="AF828" s="6">
        <v>393</v>
      </c>
      <c r="AG828" s="6">
        <v>369</v>
      </c>
      <c r="AH828" s="27">
        <v>2.7826086956521738</v>
      </c>
      <c r="AI828" s="28">
        <v>603000</v>
      </c>
      <c r="AJ828" s="28">
        <v>480000</v>
      </c>
      <c r="AK828" s="28">
        <v>435000</v>
      </c>
      <c r="AL828" s="29">
        <v>0.25624999999999998</v>
      </c>
      <c r="AM828" s="29">
        <v>0.38620689655172413</v>
      </c>
      <c r="AN828" s="6">
        <v>3.1</v>
      </c>
      <c r="AO828" s="27">
        <v>-0.60000000000000009</v>
      </c>
      <c r="AP828" s="6">
        <v>3.7</v>
      </c>
      <c r="AQ828" s="26">
        <v>5.826771653543307E-2</v>
      </c>
      <c r="AR828" s="28">
        <v>640</v>
      </c>
      <c r="AS828" s="28">
        <v>570</v>
      </c>
      <c r="AT828" s="25">
        <v>0.12280701754385964</v>
      </c>
      <c r="AU828" s="26">
        <v>0.47301678427596505</v>
      </c>
      <c r="AV828" s="30">
        <v>1994.7200000000003</v>
      </c>
      <c r="AW828" s="24">
        <v>0.7631</v>
      </c>
      <c r="AX828" s="24">
        <v>0.2369</v>
      </c>
      <c r="AY828" s="24">
        <v>0.93200000000000005</v>
      </c>
      <c r="AZ828" s="24">
        <v>4.24E-2</v>
      </c>
      <c r="BA828" s="24">
        <v>0.35780000000000001</v>
      </c>
      <c r="BB828" s="24">
        <v>0.38219999999999998</v>
      </c>
      <c r="BC828" s="24">
        <v>0.21779999999999999</v>
      </c>
      <c r="BD828" s="31">
        <v>3</v>
      </c>
      <c r="BE828" s="23">
        <v>769</v>
      </c>
      <c r="BF828" s="32" t="s">
        <v>3532</v>
      </c>
      <c r="BG828" s="33">
        <v>149.18509527211</v>
      </c>
      <c r="BH828" s="33">
        <v>-21.5087140500262</v>
      </c>
      <c r="BI828" s="34">
        <f t="shared" si="168"/>
        <v>80</v>
      </c>
      <c r="BJ828" s="34">
        <f t="shared" si="169"/>
        <v>65</v>
      </c>
      <c r="BK828" s="34">
        <f t="shared" si="170"/>
        <v>90</v>
      </c>
      <c r="BL828" s="34">
        <f t="shared" si="171"/>
        <v>1</v>
      </c>
      <c r="BM828" s="34">
        <f t="shared" si="172"/>
        <v>100</v>
      </c>
      <c r="BN828" s="34">
        <f t="shared" si="173"/>
        <v>75</v>
      </c>
      <c r="BO828" s="34">
        <f t="shared" si="174"/>
        <v>1</v>
      </c>
      <c r="BP828" s="34">
        <f t="shared" si="175"/>
        <v>69</v>
      </c>
      <c r="BQ828" s="35">
        <f t="shared" si="176"/>
        <v>100</v>
      </c>
      <c r="BR828" s="34">
        <f t="shared" si="177"/>
        <v>100</v>
      </c>
      <c r="BS828" s="35">
        <f t="shared" si="178"/>
        <v>83</v>
      </c>
      <c r="BT828" s="35">
        <f t="shared" si="179"/>
        <v>100</v>
      </c>
      <c r="BU828" s="35">
        <f t="shared" si="180"/>
        <v>30</v>
      </c>
      <c r="BV828" s="35">
        <f t="shared" si="181"/>
        <v>68</v>
      </c>
    </row>
    <row r="829" spans="2:74" hidden="1" x14ac:dyDescent="0.3">
      <c r="B829" s="6" t="s">
        <v>1184</v>
      </c>
      <c r="C829" s="6">
        <v>504011044</v>
      </c>
      <c r="D829" s="6" t="s">
        <v>988</v>
      </c>
      <c r="E829" s="6" t="s">
        <v>492</v>
      </c>
      <c r="F829" s="6" t="s">
        <v>2720</v>
      </c>
      <c r="G829" s="6" t="s">
        <v>93</v>
      </c>
      <c r="H829" s="6" t="s">
        <v>78</v>
      </c>
      <c r="I829" s="22">
        <v>795000</v>
      </c>
      <c r="J829" s="22">
        <v>784400</v>
      </c>
      <c r="K829" s="22">
        <v>690000</v>
      </c>
      <c r="L829" s="22">
        <v>825000</v>
      </c>
      <c r="M829" s="22">
        <v>785000</v>
      </c>
      <c r="N829" s="22">
        <v>680000</v>
      </c>
      <c r="O829" s="23">
        <v>36</v>
      </c>
      <c r="P829" s="23">
        <v>35</v>
      </c>
      <c r="Q829" s="23">
        <v>35</v>
      </c>
      <c r="R829" s="22">
        <v>680</v>
      </c>
      <c r="S829" s="22">
        <v>630</v>
      </c>
      <c r="T829" s="24">
        <v>2.7</v>
      </c>
      <c r="U829" s="24">
        <v>-0.39999999999999991</v>
      </c>
      <c r="V829" s="24">
        <v>3.1</v>
      </c>
      <c r="W829" s="24">
        <v>3.2</v>
      </c>
      <c r="X829" s="25">
        <v>4.4477987421383647E-2</v>
      </c>
      <c r="Y829" s="24">
        <v>2.1</v>
      </c>
      <c r="Z829" s="24">
        <v>-1.1999999999999997</v>
      </c>
      <c r="AA829" s="24">
        <v>3.3</v>
      </c>
      <c r="AB829" s="24">
        <v>3.6</v>
      </c>
      <c r="AC829" s="26">
        <v>0.34933421009370375</v>
      </c>
      <c r="AD829" s="24">
        <v>7.8540921104212238</v>
      </c>
      <c r="AE829" s="6">
        <v>232</v>
      </c>
      <c r="AF829" s="6">
        <v>269</v>
      </c>
      <c r="AG829" s="6">
        <v>190</v>
      </c>
      <c r="AH829" s="27">
        <v>4.005215123859192</v>
      </c>
      <c r="AI829" s="28">
        <v>872000</v>
      </c>
      <c r="AJ829" s="28">
        <v>725000</v>
      </c>
      <c r="AK829" s="28">
        <v>631189</v>
      </c>
      <c r="AL829" s="29">
        <v>0.20275862068965517</v>
      </c>
      <c r="AM829" s="29">
        <v>0.38151963991767918</v>
      </c>
      <c r="AN829" s="6">
        <v>2.6</v>
      </c>
      <c r="AO829" s="27">
        <v>-0.29999999999999982</v>
      </c>
      <c r="AP829" s="6">
        <v>2.9</v>
      </c>
      <c r="AQ829" s="26">
        <v>5.2982456140350874E-2</v>
      </c>
      <c r="AR829" s="28">
        <v>695</v>
      </c>
      <c r="AS829" s="28">
        <v>650</v>
      </c>
      <c r="AT829" s="25">
        <v>6.9230769230769235E-2</v>
      </c>
      <c r="AU829" s="26">
        <v>0.50191002008883301</v>
      </c>
      <c r="AV829" s="30">
        <v>1946.5600000000002</v>
      </c>
      <c r="AW829" s="24">
        <v>0.66369999999999996</v>
      </c>
      <c r="AX829" s="24">
        <v>0.33629999999999999</v>
      </c>
      <c r="AY829" s="24">
        <v>0.78539999999999999</v>
      </c>
      <c r="AZ829" s="24">
        <v>0.1671</v>
      </c>
      <c r="BA829" s="24">
        <v>0.29830000000000001</v>
      </c>
      <c r="BB829" s="24">
        <v>0.4022</v>
      </c>
      <c r="BC829" s="24">
        <v>0.27239999999999998</v>
      </c>
      <c r="BD829" s="31">
        <v>6</v>
      </c>
      <c r="BE829" s="23">
        <v>10</v>
      </c>
      <c r="BF829" s="32" t="s">
        <v>3533</v>
      </c>
      <c r="BG829" s="33">
        <v>115.94500333428</v>
      </c>
      <c r="BH829" s="33">
        <v>-31.905721461935499</v>
      </c>
      <c r="BI829" s="34">
        <f t="shared" si="168"/>
        <v>72</v>
      </c>
      <c r="BJ829" s="34">
        <f t="shared" si="169"/>
        <v>74</v>
      </c>
      <c r="BK829" s="34">
        <f t="shared" si="170"/>
        <v>75</v>
      </c>
      <c r="BL829" s="34">
        <f t="shared" si="171"/>
        <v>1</v>
      </c>
      <c r="BM829" s="34">
        <f t="shared" si="172"/>
        <v>100</v>
      </c>
      <c r="BN829" s="34">
        <f t="shared" si="173"/>
        <v>66</v>
      </c>
      <c r="BO829" s="34">
        <f t="shared" si="174"/>
        <v>100</v>
      </c>
      <c r="BP829" s="34">
        <f t="shared" si="175"/>
        <v>56</v>
      </c>
      <c r="BQ829" s="35">
        <f t="shared" si="176"/>
        <v>98</v>
      </c>
      <c r="BR829" s="34">
        <f t="shared" si="177"/>
        <v>72</v>
      </c>
      <c r="BS829" s="35">
        <f t="shared" si="178"/>
        <v>34</v>
      </c>
      <c r="BT829" s="35">
        <f t="shared" si="179"/>
        <v>82</v>
      </c>
      <c r="BU829" s="35">
        <f t="shared" si="180"/>
        <v>60</v>
      </c>
      <c r="BV829" s="35">
        <f t="shared" si="181"/>
        <v>68</v>
      </c>
    </row>
    <row r="830" spans="2:74" hidden="1" x14ac:dyDescent="0.3">
      <c r="B830" s="6" t="s">
        <v>1185</v>
      </c>
      <c r="C830" s="6">
        <v>504011045</v>
      </c>
      <c r="D830" s="6" t="s">
        <v>988</v>
      </c>
      <c r="E830" s="6" t="s">
        <v>492</v>
      </c>
      <c r="F830" s="6" t="s">
        <v>2720</v>
      </c>
      <c r="G830" s="6" t="s">
        <v>93</v>
      </c>
      <c r="H830" s="6" t="s">
        <v>78</v>
      </c>
      <c r="I830" s="22">
        <v>918750</v>
      </c>
      <c r="J830" s="22">
        <v>899550</v>
      </c>
      <c r="K830" s="22">
        <v>800000</v>
      </c>
      <c r="L830" s="22">
        <v>975000</v>
      </c>
      <c r="M830" s="22">
        <v>920000</v>
      </c>
      <c r="N830" s="22">
        <v>820000</v>
      </c>
      <c r="O830" s="23">
        <v>23</v>
      </c>
      <c r="P830" s="23">
        <v>25</v>
      </c>
      <c r="Q830" s="23">
        <v>30</v>
      </c>
      <c r="R830" s="22">
        <v>700</v>
      </c>
      <c r="S830" s="22">
        <v>650</v>
      </c>
      <c r="T830" s="24">
        <v>2.4</v>
      </c>
      <c r="U830" s="24">
        <v>-0.30000000000000027</v>
      </c>
      <c r="V830" s="24">
        <v>2.7</v>
      </c>
      <c r="W830" s="24">
        <v>3.2</v>
      </c>
      <c r="X830" s="25">
        <v>3.9619047619047616E-2</v>
      </c>
      <c r="Y830" s="24">
        <v>3</v>
      </c>
      <c r="Z830" s="24">
        <v>-1.2000000000000002</v>
      </c>
      <c r="AA830" s="24">
        <v>4.2</v>
      </c>
      <c r="AB830" s="24">
        <v>4.2</v>
      </c>
      <c r="AC830" s="26">
        <v>0.31079065141720535</v>
      </c>
      <c r="AD830" s="24">
        <v>7.8444755766361922</v>
      </c>
      <c r="AE830" s="6">
        <v>232</v>
      </c>
      <c r="AF830" s="6">
        <v>269</v>
      </c>
      <c r="AG830" s="6">
        <v>190</v>
      </c>
      <c r="AH830" s="27">
        <v>4.005215123859192</v>
      </c>
      <c r="AI830" s="28">
        <v>872000</v>
      </c>
      <c r="AJ830" s="28">
        <v>725000</v>
      </c>
      <c r="AK830" s="28">
        <v>631189</v>
      </c>
      <c r="AL830" s="29">
        <v>0.20275862068965517</v>
      </c>
      <c r="AM830" s="29">
        <v>0.38151963991767918</v>
      </c>
      <c r="AN830" s="6">
        <v>2.6</v>
      </c>
      <c r="AO830" s="27">
        <v>-0.29999999999999982</v>
      </c>
      <c r="AP830" s="6">
        <v>2.9</v>
      </c>
      <c r="AQ830" s="26">
        <v>5.2982456140350874E-2</v>
      </c>
      <c r="AR830" s="28">
        <v>695</v>
      </c>
      <c r="AS830" s="28">
        <v>650</v>
      </c>
      <c r="AT830" s="25">
        <v>6.9230769230769235E-2</v>
      </c>
      <c r="AU830" s="26">
        <v>0.50191002008883301</v>
      </c>
      <c r="AV830" s="30">
        <v>2252.3200000000002</v>
      </c>
      <c r="AW830" s="24">
        <v>0.68600000000000005</v>
      </c>
      <c r="AX830" s="24">
        <v>0.314</v>
      </c>
      <c r="AY830" s="24">
        <v>0.83260000000000001</v>
      </c>
      <c r="AZ830" s="24">
        <v>0.14169999999999999</v>
      </c>
      <c r="BA830" s="24">
        <v>0.27889999999999998</v>
      </c>
      <c r="BB830" s="24">
        <v>0.41039999999999999</v>
      </c>
      <c r="BC830" s="24">
        <v>0.28260000000000002</v>
      </c>
      <c r="BD830" s="31">
        <v>7</v>
      </c>
      <c r="BE830" s="23">
        <v>7</v>
      </c>
      <c r="BF830" s="32" t="s">
        <v>3534</v>
      </c>
      <c r="BG830" s="33">
        <v>115.911289588673</v>
      </c>
      <c r="BH830" s="33">
        <v>-31.9165285788457</v>
      </c>
      <c r="BI830" s="34">
        <f t="shared" si="168"/>
        <v>77</v>
      </c>
      <c r="BJ830" s="34">
        <f t="shared" si="169"/>
        <v>74</v>
      </c>
      <c r="BK830" s="34">
        <f t="shared" si="170"/>
        <v>75</v>
      </c>
      <c r="BL830" s="34">
        <f t="shared" si="171"/>
        <v>1</v>
      </c>
      <c r="BM830" s="34">
        <f t="shared" si="172"/>
        <v>100</v>
      </c>
      <c r="BN830" s="34">
        <f t="shared" si="173"/>
        <v>66</v>
      </c>
      <c r="BO830" s="34">
        <f t="shared" si="174"/>
        <v>100</v>
      </c>
      <c r="BP830" s="34">
        <f t="shared" si="175"/>
        <v>51</v>
      </c>
      <c r="BQ830" s="35">
        <f t="shared" si="176"/>
        <v>82</v>
      </c>
      <c r="BR830" s="34">
        <f t="shared" si="177"/>
        <v>72</v>
      </c>
      <c r="BS830" s="35">
        <f t="shared" si="178"/>
        <v>60</v>
      </c>
      <c r="BT830" s="35">
        <f t="shared" si="179"/>
        <v>67</v>
      </c>
      <c r="BU830" s="35">
        <f t="shared" si="180"/>
        <v>70</v>
      </c>
      <c r="BV830" s="35">
        <f t="shared" si="181"/>
        <v>68</v>
      </c>
    </row>
    <row r="831" spans="2:74" hidden="1" x14ac:dyDescent="0.3">
      <c r="B831" s="6" t="s">
        <v>1186</v>
      </c>
      <c r="C831" s="6">
        <v>505011077</v>
      </c>
      <c r="D831" s="6" t="s">
        <v>242</v>
      </c>
      <c r="E831" s="6" t="s">
        <v>243</v>
      </c>
      <c r="F831" s="6" t="s">
        <v>2720</v>
      </c>
      <c r="G831" s="6" t="s">
        <v>93</v>
      </c>
      <c r="H831" s="6" t="s">
        <v>78</v>
      </c>
      <c r="I831" s="22">
        <v>866250</v>
      </c>
      <c r="J831" s="22">
        <v>861000</v>
      </c>
      <c r="K831" s="22">
        <v>755144</v>
      </c>
      <c r="L831" s="22">
        <v>880000</v>
      </c>
      <c r="M831" s="22">
        <v>872500</v>
      </c>
      <c r="N831" s="22">
        <v>761000</v>
      </c>
      <c r="O831" s="23">
        <v>40</v>
      </c>
      <c r="P831" s="23">
        <v>40</v>
      </c>
      <c r="Q831" s="23">
        <v>34</v>
      </c>
      <c r="R831" s="22">
        <v>650</v>
      </c>
      <c r="S831" s="22">
        <v>610</v>
      </c>
      <c r="T831" s="24">
        <v>2.7</v>
      </c>
      <c r="U831" s="24">
        <v>-9.9999999999999645E-2</v>
      </c>
      <c r="V831" s="24">
        <v>2.8</v>
      </c>
      <c r="W831" s="24">
        <v>3.3</v>
      </c>
      <c r="X831" s="25">
        <v>3.9018759018759022E-2</v>
      </c>
      <c r="Y831" s="24">
        <v>2.8</v>
      </c>
      <c r="Z831" s="24">
        <v>-1.2999999999999998</v>
      </c>
      <c r="AA831" s="24">
        <v>4.0999999999999996</v>
      </c>
      <c r="AB831" s="24">
        <v>4.4000000000000004</v>
      </c>
      <c r="AC831" s="26">
        <v>0.32531229980781545</v>
      </c>
      <c r="AD831" s="24">
        <v>8.3373307606071059</v>
      </c>
      <c r="AE831" s="6">
        <v>359</v>
      </c>
      <c r="AF831" s="6">
        <v>478</v>
      </c>
      <c r="AG831" s="6">
        <v>320</v>
      </c>
      <c r="AH831" s="27">
        <v>3.121771217712177</v>
      </c>
      <c r="AI831" s="28">
        <v>1025000</v>
      </c>
      <c r="AJ831" s="28">
        <v>875000</v>
      </c>
      <c r="AK831" s="28">
        <v>770000</v>
      </c>
      <c r="AL831" s="29">
        <v>0.17142857142857143</v>
      </c>
      <c r="AM831" s="29">
        <v>0.33116883116883117</v>
      </c>
      <c r="AN831" s="6">
        <v>2.9</v>
      </c>
      <c r="AO831" s="27">
        <v>-0.20000000000000018</v>
      </c>
      <c r="AP831" s="6">
        <v>3.1</v>
      </c>
      <c r="AQ831" s="26">
        <v>6.7210440456769979E-2</v>
      </c>
      <c r="AR831" s="28">
        <v>750</v>
      </c>
      <c r="AS831" s="28">
        <v>680</v>
      </c>
      <c r="AT831" s="25">
        <v>0.10294117647058823</v>
      </c>
      <c r="AU831" s="26">
        <v>0.48244246020166626</v>
      </c>
      <c r="AV831" s="30">
        <v>1998.0800000000002</v>
      </c>
      <c r="AW831" s="24">
        <v>0.68830000000000002</v>
      </c>
      <c r="AX831" s="24">
        <v>0.31169999999999998</v>
      </c>
      <c r="AY831" s="24">
        <v>0.69410000000000005</v>
      </c>
      <c r="AZ831" s="24">
        <v>0.14119999999999999</v>
      </c>
      <c r="BA831" s="24">
        <v>0.28029999999999999</v>
      </c>
      <c r="BB831" s="24">
        <v>0.37330000000000002</v>
      </c>
      <c r="BC831" s="24">
        <v>0.32640000000000002</v>
      </c>
      <c r="BD831" s="31">
        <v>6</v>
      </c>
      <c r="BE831" s="23">
        <v>24</v>
      </c>
      <c r="BF831" s="32" t="s">
        <v>3535</v>
      </c>
      <c r="BG831" s="33">
        <v>115.774927203977</v>
      </c>
      <c r="BH831" s="33">
        <v>-31.745936270552701</v>
      </c>
      <c r="BI831" s="34">
        <f t="shared" si="168"/>
        <v>72</v>
      </c>
      <c r="BJ831" s="34">
        <f t="shared" si="169"/>
        <v>69</v>
      </c>
      <c r="BK831" s="34">
        <f t="shared" si="170"/>
        <v>86</v>
      </c>
      <c r="BL831" s="34">
        <f t="shared" si="171"/>
        <v>1</v>
      </c>
      <c r="BM831" s="34">
        <f t="shared" si="172"/>
        <v>86</v>
      </c>
      <c r="BN831" s="34">
        <f t="shared" si="173"/>
        <v>88</v>
      </c>
      <c r="BO831" s="34">
        <f t="shared" si="174"/>
        <v>100</v>
      </c>
      <c r="BP831" s="34">
        <f t="shared" si="175"/>
        <v>52</v>
      </c>
      <c r="BQ831" s="35">
        <f t="shared" si="176"/>
        <v>80</v>
      </c>
      <c r="BR831" s="34">
        <f t="shared" si="177"/>
        <v>67</v>
      </c>
      <c r="BS831" s="35">
        <f t="shared" si="178"/>
        <v>50</v>
      </c>
      <c r="BT831" s="35">
        <f t="shared" si="179"/>
        <v>70</v>
      </c>
      <c r="BU831" s="35">
        <f t="shared" si="180"/>
        <v>60</v>
      </c>
      <c r="BV831" s="35">
        <f t="shared" si="181"/>
        <v>68</v>
      </c>
    </row>
    <row r="832" spans="2:74" hidden="1" x14ac:dyDescent="0.3">
      <c r="B832" s="6" t="s">
        <v>1187</v>
      </c>
      <c r="C832" s="6">
        <v>506041135</v>
      </c>
      <c r="D832" s="6" t="s">
        <v>829</v>
      </c>
      <c r="E832" s="6" t="s">
        <v>281</v>
      </c>
      <c r="F832" s="6" t="s">
        <v>2720</v>
      </c>
      <c r="G832" s="6" t="s">
        <v>93</v>
      </c>
      <c r="H832" s="6" t="s">
        <v>78</v>
      </c>
      <c r="I832" s="22">
        <v>785400</v>
      </c>
      <c r="J832" s="22">
        <v>770100</v>
      </c>
      <c r="K832" s="22">
        <v>648890</v>
      </c>
      <c r="L832" s="22">
        <v>781000</v>
      </c>
      <c r="M832" s="22">
        <v>770000</v>
      </c>
      <c r="N832" s="22">
        <v>670000</v>
      </c>
      <c r="O832" s="23">
        <v>31</v>
      </c>
      <c r="P832" s="23">
        <v>30</v>
      </c>
      <c r="Q832" s="23">
        <v>25</v>
      </c>
      <c r="R832" s="22">
        <v>700</v>
      </c>
      <c r="S832" s="22">
        <v>670</v>
      </c>
      <c r="T832" s="24">
        <v>2.7</v>
      </c>
      <c r="U832" s="24">
        <v>-0.39999999999999991</v>
      </c>
      <c r="V832" s="24">
        <v>3.1</v>
      </c>
      <c r="W832" s="24">
        <v>3.4</v>
      </c>
      <c r="X832" s="25">
        <v>4.6345811051693407E-2</v>
      </c>
      <c r="Y832" s="24">
        <v>3.4</v>
      </c>
      <c r="Z832" s="24">
        <v>-1.1000000000000001</v>
      </c>
      <c r="AA832" s="24">
        <v>4.5</v>
      </c>
      <c r="AB832" s="24">
        <v>3.9</v>
      </c>
      <c r="AC832" s="26">
        <v>0.29550827423167847</v>
      </c>
      <c r="AD832" s="24">
        <v>6.3761593016912164</v>
      </c>
      <c r="AE832" s="6">
        <v>493</v>
      </c>
      <c r="AF832" s="6">
        <v>611</v>
      </c>
      <c r="AG832" s="6">
        <v>324</v>
      </c>
      <c r="AH832" s="27">
        <v>4.9847560975609762</v>
      </c>
      <c r="AI832" s="28">
        <v>717500</v>
      </c>
      <c r="AJ832" s="28">
        <v>605000</v>
      </c>
      <c r="AK832" s="28">
        <v>482500</v>
      </c>
      <c r="AL832" s="29">
        <v>0.18595041322314049</v>
      </c>
      <c r="AM832" s="29">
        <v>0.48704663212435234</v>
      </c>
      <c r="AN832" s="6">
        <v>3</v>
      </c>
      <c r="AO832" s="27">
        <v>-0.5</v>
      </c>
      <c r="AP832" s="6">
        <v>3.5</v>
      </c>
      <c r="AQ832" s="26">
        <v>7.0833333333333331E-2</v>
      </c>
      <c r="AR832" s="28">
        <v>660</v>
      </c>
      <c r="AS832" s="28">
        <v>600</v>
      </c>
      <c r="AT832" s="25">
        <v>0.1</v>
      </c>
      <c r="AU832" s="26">
        <v>0.49130887578723748</v>
      </c>
      <c r="AV832" s="30">
        <v>2368.8000000000002</v>
      </c>
      <c r="AW832" s="24">
        <v>0.84099999999999997</v>
      </c>
      <c r="AX832" s="24">
        <v>0.159</v>
      </c>
      <c r="AY832" s="24">
        <v>0.98070000000000002</v>
      </c>
      <c r="AZ832" s="24">
        <v>1.6E-2</v>
      </c>
      <c r="BA832" s="24">
        <v>0.21560000000000001</v>
      </c>
      <c r="BB832" s="24">
        <v>0.58579999999999999</v>
      </c>
      <c r="BC832" s="24">
        <v>0.1787</v>
      </c>
      <c r="BD832" s="31">
        <v>4</v>
      </c>
      <c r="BE832" s="23">
        <v>19</v>
      </c>
      <c r="BF832" s="32" t="s">
        <v>3536</v>
      </c>
      <c r="BG832" s="33">
        <v>115.956837978816</v>
      </c>
      <c r="BH832" s="33">
        <v>-32.0981463408569</v>
      </c>
      <c r="BI832" s="34">
        <f t="shared" si="168"/>
        <v>72</v>
      </c>
      <c r="BJ832" s="34">
        <f t="shared" si="169"/>
        <v>67</v>
      </c>
      <c r="BK832" s="34">
        <f t="shared" si="170"/>
        <v>63</v>
      </c>
      <c r="BL832" s="34">
        <f t="shared" si="171"/>
        <v>1</v>
      </c>
      <c r="BM832" s="34">
        <f t="shared" si="172"/>
        <v>93</v>
      </c>
      <c r="BN832" s="34">
        <f t="shared" si="173"/>
        <v>94</v>
      </c>
      <c r="BO832" s="34">
        <f t="shared" si="174"/>
        <v>100</v>
      </c>
      <c r="BP832" s="34">
        <f t="shared" si="175"/>
        <v>37</v>
      </c>
      <c r="BQ832" s="35">
        <f t="shared" si="176"/>
        <v>100</v>
      </c>
      <c r="BR832" s="34">
        <f t="shared" si="177"/>
        <v>86</v>
      </c>
      <c r="BS832" s="35">
        <f t="shared" si="178"/>
        <v>70</v>
      </c>
      <c r="BT832" s="35">
        <f t="shared" si="179"/>
        <v>60</v>
      </c>
      <c r="BU832" s="35">
        <f t="shared" si="180"/>
        <v>40</v>
      </c>
      <c r="BV832" s="35">
        <f t="shared" si="181"/>
        <v>68</v>
      </c>
    </row>
    <row r="833" spans="2:74" hidden="1" x14ac:dyDescent="0.3">
      <c r="B833" s="6" t="s">
        <v>1188</v>
      </c>
      <c r="C833" s="6">
        <v>601051030</v>
      </c>
      <c r="D833" s="6" t="s">
        <v>168</v>
      </c>
      <c r="E833" s="6" t="s">
        <v>129</v>
      </c>
      <c r="F833" s="6" t="s">
        <v>129</v>
      </c>
      <c r="G833" s="6" t="s">
        <v>130</v>
      </c>
      <c r="H833" s="6" t="s">
        <v>78</v>
      </c>
      <c r="I833" s="22">
        <v>865000</v>
      </c>
      <c r="J833" s="22">
        <v>850000</v>
      </c>
      <c r="K833" s="22">
        <v>895000</v>
      </c>
      <c r="L833" s="22">
        <v>970000</v>
      </c>
      <c r="M833" s="22">
        <v>915000</v>
      </c>
      <c r="N833" s="22">
        <v>865000</v>
      </c>
      <c r="O833" s="23">
        <v>40</v>
      </c>
      <c r="P833" s="23">
        <v>36</v>
      </c>
      <c r="Q833" s="23">
        <v>31</v>
      </c>
      <c r="R833" s="22">
        <v>575</v>
      </c>
      <c r="S833" s="22">
        <v>580</v>
      </c>
      <c r="T833" s="24">
        <v>2.7</v>
      </c>
      <c r="U833" s="24">
        <v>0.20000000000000018</v>
      </c>
      <c r="V833" s="24">
        <v>2.5</v>
      </c>
      <c r="W833" s="24">
        <v>2.1</v>
      </c>
      <c r="X833" s="25">
        <v>3.4566473988439303E-2</v>
      </c>
      <c r="Y833" s="24">
        <v>3.9</v>
      </c>
      <c r="Z833" s="24">
        <v>-1.6</v>
      </c>
      <c r="AA833" s="24">
        <v>5.5</v>
      </c>
      <c r="AB833" s="24">
        <v>5.6</v>
      </c>
      <c r="AC833" s="26">
        <v>0.31671366881113949</v>
      </c>
      <c r="AD833" s="24">
        <v>9.1624522916934996</v>
      </c>
      <c r="AE833" s="6">
        <v>122</v>
      </c>
      <c r="AF833" s="6">
        <v>148</v>
      </c>
      <c r="AG833" s="6">
        <v>157</v>
      </c>
      <c r="AH833" s="27">
        <v>3.3571428571428572</v>
      </c>
      <c r="AI833" s="28">
        <v>945000</v>
      </c>
      <c r="AJ833" s="28">
        <v>917000</v>
      </c>
      <c r="AK833" s="28">
        <v>940000</v>
      </c>
      <c r="AL833" s="29">
        <v>3.0534351145038167E-2</v>
      </c>
      <c r="AM833" s="29">
        <v>5.3191489361702126E-3</v>
      </c>
      <c r="AN833" s="6">
        <v>2.2999999999999998</v>
      </c>
      <c r="AO833" s="27">
        <v>0.19999999999999973</v>
      </c>
      <c r="AP833" s="6">
        <v>2.1</v>
      </c>
      <c r="AQ833" s="26">
        <v>9.2073170731707316E-2</v>
      </c>
      <c r="AR833" s="28">
        <v>600</v>
      </c>
      <c r="AS833" s="28">
        <v>595</v>
      </c>
      <c r="AT833" s="25">
        <v>8.4033613445378148E-3</v>
      </c>
      <c r="AU833" s="26">
        <v>-2.4065190899422051E-2</v>
      </c>
      <c r="AV833" s="30">
        <v>1815.5200000000002</v>
      </c>
      <c r="AW833" s="24">
        <v>0.60580000000000001</v>
      </c>
      <c r="AX833" s="24">
        <v>0.39419999999999999</v>
      </c>
      <c r="AY833" s="24">
        <v>0.68789999999999996</v>
      </c>
      <c r="AZ833" s="24">
        <v>0.10349999999999999</v>
      </c>
      <c r="BA833" s="24">
        <v>0.309</v>
      </c>
      <c r="BB833" s="24">
        <v>0.26419999999999999</v>
      </c>
      <c r="BC833" s="24">
        <v>0.40339999999999998</v>
      </c>
      <c r="BD833" s="31">
        <v>2</v>
      </c>
      <c r="BE833" s="23">
        <v>4</v>
      </c>
      <c r="BF833" s="32" t="s">
        <v>3537</v>
      </c>
      <c r="BG833" s="33">
        <v>147.30348947762701</v>
      </c>
      <c r="BH833" s="33">
        <v>-42.8575267831026</v>
      </c>
      <c r="BI833" s="34">
        <f t="shared" si="168"/>
        <v>72</v>
      </c>
      <c r="BJ833" s="34">
        <f t="shared" si="169"/>
        <v>79</v>
      </c>
      <c r="BK833" s="34">
        <f t="shared" si="170"/>
        <v>83</v>
      </c>
      <c r="BL833" s="34">
        <f t="shared" si="171"/>
        <v>100</v>
      </c>
      <c r="BM833" s="34">
        <f t="shared" si="172"/>
        <v>16</v>
      </c>
      <c r="BN833" s="34">
        <f t="shared" si="173"/>
        <v>100</v>
      </c>
      <c r="BO833" s="34">
        <f t="shared" si="174"/>
        <v>100</v>
      </c>
      <c r="BP833" s="34">
        <f t="shared" si="175"/>
        <v>58</v>
      </c>
      <c r="BQ833" s="35">
        <f t="shared" si="176"/>
        <v>66</v>
      </c>
      <c r="BR833" s="34">
        <f t="shared" si="177"/>
        <v>59</v>
      </c>
      <c r="BS833" s="35">
        <f t="shared" si="178"/>
        <v>56</v>
      </c>
      <c r="BT833" s="35">
        <f t="shared" si="179"/>
        <v>52</v>
      </c>
      <c r="BU833" s="35">
        <f t="shared" si="180"/>
        <v>20</v>
      </c>
      <c r="BV833" s="35">
        <f t="shared" si="181"/>
        <v>68</v>
      </c>
    </row>
    <row r="834" spans="2:74" hidden="1" x14ac:dyDescent="0.3">
      <c r="B834" s="6" t="s">
        <v>1189</v>
      </c>
      <c r="C834" s="6">
        <v>604011078</v>
      </c>
      <c r="D834" s="6" t="s">
        <v>875</v>
      </c>
      <c r="E834" s="6" t="s">
        <v>876</v>
      </c>
      <c r="F834" s="6" t="s">
        <v>3538</v>
      </c>
      <c r="G834" s="6" t="s">
        <v>130</v>
      </c>
      <c r="H834" s="6" t="s">
        <v>78</v>
      </c>
      <c r="I834" s="22">
        <v>499000</v>
      </c>
      <c r="J834" s="22">
        <v>519750</v>
      </c>
      <c r="K834" s="22">
        <v>525000</v>
      </c>
      <c r="L834" s="22">
        <v>495000</v>
      </c>
      <c r="M834" s="22">
        <v>485000</v>
      </c>
      <c r="N834" s="22">
        <v>441000</v>
      </c>
      <c r="O834" s="23">
        <v>57</v>
      </c>
      <c r="P834" s="23">
        <v>63</v>
      </c>
      <c r="Q834" s="23">
        <v>63</v>
      </c>
      <c r="R834" s="22">
        <v>440</v>
      </c>
      <c r="S834" s="22">
        <v>415</v>
      </c>
      <c r="T834" s="24">
        <v>3.6</v>
      </c>
      <c r="U834" s="24">
        <v>0</v>
      </c>
      <c r="V834" s="24">
        <v>3.6</v>
      </c>
      <c r="W834" s="24">
        <v>3.1</v>
      </c>
      <c r="X834" s="25">
        <v>4.5851703406813625E-2</v>
      </c>
      <c r="Y834" s="24">
        <v>2.1</v>
      </c>
      <c r="Z834" s="24">
        <v>-0.89999999999999991</v>
      </c>
      <c r="AA834" s="24">
        <v>3</v>
      </c>
      <c r="AB834" s="24">
        <v>3</v>
      </c>
      <c r="AC834" s="26">
        <v>0.29739374932410506</v>
      </c>
      <c r="AD834" s="24">
        <v>6.4859912986332358</v>
      </c>
      <c r="AE834" s="6">
        <v>238</v>
      </c>
      <c r="AF834" s="6">
        <v>302</v>
      </c>
      <c r="AG834" s="6">
        <v>309</v>
      </c>
      <c r="AH834" s="27">
        <v>4.0790513833992099</v>
      </c>
      <c r="AI834" s="28">
        <v>501000</v>
      </c>
      <c r="AJ834" s="28">
        <v>455000</v>
      </c>
      <c r="AK834" s="28">
        <v>455000</v>
      </c>
      <c r="AL834" s="29">
        <v>0.1010989010989011</v>
      </c>
      <c r="AM834" s="29">
        <v>0.1010989010989011</v>
      </c>
      <c r="AN834" s="6">
        <v>3.1</v>
      </c>
      <c r="AO834" s="27">
        <v>0.20000000000000018</v>
      </c>
      <c r="AP834" s="6">
        <v>2.9</v>
      </c>
      <c r="AQ834" s="26">
        <v>0.10874999999999999</v>
      </c>
      <c r="AR834" s="28">
        <v>410</v>
      </c>
      <c r="AS834" s="28">
        <v>400</v>
      </c>
      <c r="AT834" s="25">
        <v>2.5000000000000001E-2</v>
      </c>
      <c r="AU834" s="26">
        <v>0.3353865923443563</v>
      </c>
      <c r="AV834" s="30">
        <v>1479.5200000000002</v>
      </c>
      <c r="AW834" s="24">
        <v>0.66349999999999998</v>
      </c>
      <c r="AX834" s="24">
        <v>0.33650000000000002</v>
      </c>
      <c r="AY834" s="24">
        <v>0.9113</v>
      </c>
      <c r="AZ834" s="24">
        <v>6.9699999999999998E-2</v>
      </c>
      <c r="BA834" s="24">
        <v>0.33229999999999998</v>
      </c>
      <c r="BB834" s="24">
        <v>0.30220000000000002</v>
      </c>
      <c r="BC834" s="24">
        <v>0.34720000000000001</v>
      </c>
      <c r="BD834" s="31">
        <v>5.5</v>
      </c>
      <c r="BE834" s="23">
        <v>236</v>
      </c>
      <c r="BF834" s="32" t="s">
        <v>3539</v>
      </c>
      <c r="BG834" s="33">
        <v>145.861157213805</v>
      </c>
      <c r="BH834" s="33">
        <v>-41.060845894857501</v>
      </c>
      <c r="BI834" s="34">
        <f t="shared" si="168"/>
        <v>57</v>
      </c>
      <c r="BJ834" s="34">
        <f t="shared" si="169"/>
        <v>65</v>
      </c>
      <c r="BK834" s="34">
        <f t="shared" si="170"/>
        <v>74</v>
      </c>
      <c r="BL834" s="34">
        <f t="shared" si="171"/>
        <v>1</v>
      </c>
      <c r="BM834" s="34">
        <f t="shared" si="172"/>
        <v>51</v>
      </c>
      <c r="BN834" s="34">
        <f t="shared" si="173"/>
        <v>100</v>
      </c>
      <c r="BO834" s="34">
        <f t="shared" si="174"/>
        <v>63</v>
      </c>
      <c r="BP834" s="34">
        <f t="shared" si="175"/>
        <v>63</v>
      </c>
      <c r="BQ834" s="35">
        <f t="shared" si="176"/>
        <v>100</v>
      </c>
      <c r="BR834" s="34">
        <f t="shared" si="177"/>
        <v>85</v>
      </c>
      <c r="BS834" s="35">
        <f t="shared" si="178"/>
        <v>69</v>
      </c>
      <c r="BT834" s="35">
        <f t="shared" si="179"/>
        <v>82</v>
      </c>
      <c r="BU834" s="35">
        <f t="shared" si="180"/>
        <v>55</v>
      </c>
      <c r="BV834" s="35">
        <f t="shared" si="181"/>
        <v>68</v>
      </c>
    </row>
    <row r="835" spans="2:74" hidden="1" x14ac:dyDescent="0.3">
      <c r="B835" s="6" t="s">
        <v>1190</v>
      </c>
      <c r="C835" s="6">
        <v>203021037</v>
      </c>
      <c r="D835" s="6" t="s">
        <v>209</v>
      </c>
      <c r="E835" s="6" t="s">
        <v>209</v>
      </c>
      <c r="F835" s="6" t="s">
        <v>209</v>
      </c>
      <c r="G835" s="6" t="s">
        <v>86</v>
      </c>
      <c r="H835" s="6" t="s">
        <v>78</v>
      </c>
      <c r="I835" s="22">
        <v>690000</v>
      </c>
      <c r="J835" s="22">
        <v>688040</v>
      </c>
      <c r="K835" s="22">
        <v>679000</v>
      </c>
      <c r="L835" s="22">
        <v>705000</v>
      </c>
      <c r="M835" s="22">
        <v>705000</v>
      </c>
      <c r="N835" s="22">
        <v>685000</v>
      </c>
      <c r="O835" s="23">
        <v>28</v>
      </c>
      <c r="P835" s="23">
        <v>28</v>
      </c>
      <c r="Q835" s="23">
        <v>26</v>
      </c>
      <c r="R835" s="22">
        <v>485</v>
      </c>
      <c r="S835" s="22">
        <v>480</v>
      </c>
      <c r="T835" s="24">
        <v>3.2</v>
      </c>
      <c r="U835" s="24">
        <v>-0.5</v>
      </c>
      <c r="V835" s="24">
        <v>3.7</v>
      </c>
      <c r="W835" s="24">
        <v>3.7</v>
      </c>
      <c r="X835" s="25">
        <v>3.6550724637681158E-2</v>
      </c>
      <c r="Y835" s="24">
        <v>5.0999999999999996</v>
      </c>
      <c r="Z835" s="24">
        <v>-1.4000000000000004</v>
      </c>
      <c r="AA835" s="24">
        <v>6.5</v>
      </c>
      <c r="AB835" s="24">
        <v>6</v>
      </c>
      <c r="AC835" s="26">
        <v>0.28677861873226107</v>
      </c>
      <c r="AD835" s="24">
        <v>7.8460446837930276</v>
      </c>
      <c r="AE835" s="6">
        <v>1026</v>
      </c>
      <c r="AF835" s="6">
        <v>1233</v>
      </c>
      <c r="AG835" s="6">
        <v>1115</v>
      </c>
      <c r="AH835" s="27">
        <v>6.0643957069528698</v>
      </c>
      <c r="AI835" s="28">
        <v>645000</v>
      </c>
      <c r="AJ835" s="28">
        <v>675000</v>
      </c>
      <c r="AK835" s="28">
        <v>680000</v>
      </c>
      <c r="AL835" s="29">
        <v>-4.4444444444444446E-2</v>
      </c>
      <c r="AM835" s="29">
        <v>-5.1470588235294115E-2</v>
      </c>
      <c r="AN835" s="6">
        <v>2.4</v>
      </c>
      <c r="AO835" s="27">
        <v>-0.30000000000000027</v>
      </c>
      <c r="AP835" s="6">
        <v>2.7</v>
      </c>
      <c r="AQ835" s="26">
        <v>7.4324324324324315E-2</v>
      </c>
      <c r="AR835" s="28">
        <v>500</v>
      </c>
      <c r="AS835" s="28">
        <v>490</v>
      </c>
      <c r="AT835" s="25">
        <v>2.0408163265306121E-2</v>
      </c>
      <c r="AU835" s="26">
        <v>-7.6724645041547301E-2</v>
      </c>
      <c r="AV835" s="30">
        <v>1691.2000000000003</v>
      </c>
      <c r="AW835" s="24">
        <v>0.60399999999999998</v>
      </c>
      <c r="AX835" s="24">
        <v>0.39600000000000002</v>
      </c>
      <c r="AY835" s="24">
        <v>0.77380000000000004</v>
      </c>
      <c r="AZ835" s="24">
        <v>0.185</v>
      </c>
      <c r="BA835" s="24">
        <v>0.31530000000000002</v>
      </c>
      <c r="BB835" s="24">
        <v>0.31130000000000002</v>
      </c>
      <c r="BC835" s="24">
        <v>0.35389999999999999</v>
      </c>
      <c r="BD835" s="31">
        <v>5</v>
      </c>
      <c r="BE835" s="23">
        <v>68</v>
      </c>
      <c r="BF835" s="32" t="s">
        <v>3540</v>
      </c>
      <c r="BG835" s="33">
        <v>144.34381216320099</v>
      </c>
      <c r="BH835" s="33">
        <v>-38.1801124194007</v>
      </c>
      <c r="BI835" s="34">
        <f t="shared" si="168"/>
        <v>64</v>
      </c>
      <c r="BJ835" s="34">
        <f t="shared" si="169"/>
        <v>77</v>
      </c>
      <c r="BK835" s="34">
        <f t="shared" si="170"/>
        <v>50</v>
      </c>
      <c r="BL835" s="34">
        <f t="shared" si="171"/>
        <v>100</v>
      </c>
      <c r="BM835" s="34">
        <f t="shared" si="172"/>
        <v>1</v>
      </c>
      <c r="BN835" s="34">
        <f t="shared" si="173"/>
        <v>99</v>
      </c>
      <c r="BO835" s="34">
        <f t="shared" si="174"/>
        <v>94</v>
      </c>
      <c r="BP835" s="34">
        <f t="shared" si="175"/>
        <v>59</v>
      </c>
      <c r="BQ835" s="35">
        <f t="shared" si="176"/>
        <v>72</v>
      </c>
      <c r="BR835" s="34">
        <f t="shared" si="177"/>
        <v>72</v>
      </c>
      <c r="BS835" s="35">
        <f t="shared" si="178"/>
        <v>76</v>
      </c>
      <c r="BT835" s="35">
        <f t="shared" si="179"/>
        <v>32</v>
      </c>
      <c r="BU835" s="35">
        <f t="shared" si="180"/>
        <v>50</v>
      </c>
      <c r="BV835" s="35">
        <f t="shared" si="181"/>
        <v>68</v>
      </c>
    </row>
    <row r="836" spans="2:74" hidden="1" x14ac:dyDescent="0.3">
      <c r="B836" s="6" t="s">
        <v>1191</v>
      </c>
      <c r="C836" s="6">
        <v>203021040</v>
      </c>
      <c r="D836" s="6" t="s">
        <v>209</v>
      </c>
      <c r="E836" s="6" t="s">
        <v>209</v>
      </c>
      <c r="F836" s="6" t="s">
        <v>209</v>
      </c>
      <c r="G836" s="6" t="s">
        <v>86</v>
      </c>
      <c r="H836" s="6" t="s">
        <v>78</v>
      </c>
      <c r="I836" s="22">
        <v>849000</v>
      </c>
      <c r="J836" s="22">
        <v>845168</v>
      </c>
      <c r="K836" s="22">
        <v>810000</v>
      </c>
      <c r="L836" s="22">
        <v>722000</v>
      </c>
      <c r="M836" s="22">
        <v>735000</v>
      </c>
      <c r="N836" s="22">
        <v>780000</v>
      </c>
      <c r="O836" s="23">
        <v>30</v>
      </c>
      <c r="P836" s="23">
        <v>35</v>
      </c>
      <c r="Q836" s="23">
        <v>38</v>
      </c>
      <c r="R836" s="22">
        <v>520</v>
      </c>
      <c r="S836" s="22">
        <v>490</v>
      </c>
      <c r="T836" s="24">
        <v>2.5</v>
      </c>
      <c r="U836" s="24">
        <v>-0.60000000000000009</v>
      </c>
      <c r="V836" s="24">
        <v>3.1</v>
      </c>
      <c r="W836" s="24">
        <v>3.4</v>
      </c>
      <c r="X836" s="25">
        <v>3.1849234393404008E-2</v>
      </c>
      <c r="Y836" s="24">
        <v>4.2</v>
      </c>
      <c r="Z836" s="24">
        <v>-1.5</v>
      </c>
      <c r="AA836" s="24">
        <v>5.7</v>
      </c>
      <c r="AB836" s="24">
        <v>5.7</v>
      </c>
      <c r="AC836" s="26">
        <v>0.27009058422670984</v>
      </c>
      <c r="AD836" s="24">
        <v>8.4802849855205871</v>
      </c>
      <c r="AE836" s="6">
        <v>1026</v>
      </c>
      <c r="AF836" s="6">
        <v>1233</v>
      </c>
      <c r="AG836" s="6">
        <v>1115</v>
      </c>
      <c r="AH836" s="27">
        <v>6.0643957069528698</v>
      </c>
      <c r="AI836" s="28">
        <v>645000</v>
      </c>
      <c r="AJ836" s="28">
        <v>675000</v>
      </c>
      <c r="AK836" s="28">
        <v>680000</v>
      </c>
      <c r="AL836" s="29">
        <v>-4.4444444444444446E-2</v>
      </c>
      <c r="AM836" s="29">
        <v>-5.1470588235294115E-2</v>
      </c>
      <c r="AN836" s="6">
        <v>2.4</v>
      </c>
      <c r="AO836" s="27">
        <v>-0.30000000000000027</v>
      </c>
      <c r="AP836" s="6">
        <v>2.7</v>
      </c>
      <c r="AQ836" s="26">
        <v>7.4324324324324315E-2</v>
      </c>
      <c r="AR836" s="28">
        <v>500</v>
      </c>
      <c r="AS836" s="28">
        <v>490</v>
      </c>
      <c r="AT836" s="25">
        <v>2.0408163265306121E-2</v>
      </c>
      <c r="AU836" s="26">
        <v>-7.6724645041547301E-2</v>
      </c>
      <c r="AV836" s="30">
        <v>1925.2800000000002</v>
      </c>
      <c r="AW836" s="24">
        <v>0.61939999999999995</v>
      </c>
      <c r="AX836" s="24">
        <v>0.38059999999999999</v>
      </c>
      <c r="AY836" s="24">
        <v>0.7742</v>
      </c>
      <c r="AZ836" s="24">
        <v>0.1138</v>
      </c>
      <c r="BA836" s="24">
        <v>0.29759999999999998</v>
      </c>
      <c r="BB836" s="24">
        <v>0.33610000000000001</v>
      </c>
      <c r="BC836" s="24">
        <v>0.34499999999999997</v>
      </c>
      <c r="BD836" s="31">
        <v>4.5</v>
      </c>
      <c r="BE836" s="23">
        <v>68</v>
      </c>
      <c r="BF836" s="32" t="s">
        <v>3541</v>
      </c>
      <c r="BG836" s="33">
        <v>144.299404276507</v>
      </c>
      <c r="BH836" s="33">
        <v>-38.122961004603901</v>
      </c>
      <c r="BI836" s="34">
        <f t="shared" ref="BI836:BI899" si="182">IF(T836&lt;=1, 100, IF(T836&gt;=7, 1, ROUND(100 - ((T836-1)/6)*99, 0)))</f>
        <v>75</v>
      </c>
      <c r="BJ836" s="34">
        <f t="shared" ref="BJ836:BJ899" si="183">IF(AN836&lt;=1, 100, IF(AN836&gt;=7, 1, ROUND(100 - ((AN836-1)/6)*99, 0)))</f>
        <v>77</v>
      </c>
      <c r="BK836" s="34">
        <f t="shared" ref="BK836:BK899" si="184">IF(AH836&lt;=2, 100, IF(AH836&gt;=10, 1, ROUND(100 - ((AH836-2)/8)*99, 0)))</f>
        <v>50</v>
      </c>
      <c r="BL836" s="34">
        <f t="shared" ref="BL836:BL899" si="185">IF(OR(ISBLANK(AU836), AU836=""), "", IF(AU836&lt;=0, 100, IF(AU836&gt;=0.3, 1, ROUND(100 - (AU836/0.3)*99, 0))))</f>
        <v>100</v>
      </c>
      <c r="BM836" s="34">
        <f t="shared" ref="BM836:BM899" si="186">IF(AL836&lt;=0, 1, IF(AL836&gt;=0.2, 100, ROUND(1 + (AL836/0.2)*99, 0)))</f>
        <v>1</v>
      </c>
      <c r="BN836" s="34">
        <f t="shared" ref="BN836:BN899" si="187">IF(AQ836&lt;=0.01, 1, IF(AQ836&gt;=0.075, 100, ROUND(1 + ((AQ836-0.01)/0.065)*99, 0)))</f>
        <v>99</v>
      </c>
      <c r="BO836" s="34">
        <f t="shared" ref="BO836:BO899" si="188">IF(BE836&gt;=750, 1, IF(BE836&lt;=50, 100, ROUND(100 - 99 * (((BE836 - 50)/700)^0.75), 0)))</f>
        <v>94</v>
      </c>
      <c r="BP836" s="34">
        <f t="shared" ref="BP836:BP899" si="189">IF(BA836&gt;=0.5, 100, IF(BA836&lt;=0.05, 1, ROUND(1 + ((BA836-0.05)/0.45)*99, 0)))</f>
        <v>55</v>
      </c>
      <c r="BQ836" s="35">
        <f t="shared" ref="BQ836:BQ899" si="190">IF(X836&gt;=0.045, 100, IF(X836&lt;=0.015, 1, ROUND(1 + ((X836-0.015)/0.03)*99, 0)))</f>
        <v>57</v>
      </c>
      <c r="BR836" s="34">
        <f t="shared" ref="BR836:BR899" si="191">IF(AD836&lt;=5, 100, IF(AD836&gt;=15, 1, ROUND(100 - ((AD836-5)/10)*99, 0)))</f>
        <v>66</v>
      </c>
      <c r="BS836" s="35">
        <f t="shared" ref="BS836:BS899" si="192">IF(AC836&lt;=0.25, 100, IF(AC836&gt;=0.4, 1, ROUND(100 - ((AC836-0.25)/0.15)*99, 0)))</f>
        <v>87</v>
      </c>
      <c r="BT836" s="35">
        <f t="shared" ref="BT836:BT899" si="193">IF(Y836&lt;=1, 100, IF(Y836&gt;=7, 1, ROUND(100 - ((Y836-1)/6)*99, 0)))</f>
        <v>47</v>
      </c>
      <c r="BU836" s="35">
        <f t="shared" ref="BU836:BU899" si="194">BD836*10</f>
        <v>45</v>
      </c>
      <c r="BV836" s="35">
        <f t="shared" ref="BV836:BV899" si="195">IF(
  (
    IF($BI$2,0.1,0) + IF($BJ$2,0.1,0) + IF($BK$2,0.05,0) + IF($BL$2,0.07,0) + IF($BM$2,0.05,0) + IF($BN$2,0.1,0) +
    IF($BO$2,0.07,0) + IF($BP$2,0.08,0) + IF($BQ$2,0.08,0) + IF($BR$2,0.07,0) + IF($BS$2,0.07,0) + IF($BT$2,0.08,0) +
    IF($BU$2,0.08,0)
  ) = 0,
  "",
  ROUND(
    (
      IF($BI$2, BI836*0.1, 0) + IF($BJ$2, BJ836*0.1, 0) + IF($BK$2, BK836*0.05, 0) + IF($BL$2, BL836*0.07, 0) +
      IF($BM$2, BM836*0.05, 0) + IF($BN$2, BN836*0.1, 0) + IF($BO$2, BO836*0.07, 0) + IF($BP$2, BP836*0.08, 0) +
      IF($BQ$2, BQ836*0.08, 0) + IF($BR$2, BR836*0.07, 0) + IF($BS$2, BS836*0.07, 0) + IF($BT$2, BT836*0.08, 0) +
      IF($BU$2, BU836*0.08, 0)
    ) /
    (
      IF($BI$2,0.1,0) + IF($BJ$2,0.1,0) + IF($BK$2,0.05,0) + IF($BL$2,0.07,0) + IF($BM$2,0.05,0) +
      IF($BN$2,0.1,0) + IF($BO$2,0.07,0) + IF($BP$2,0.08,0) + IF($BQ$2,0.08,0) + IF($BR$2,0.07,0) +
      IF($BS$2,0.07,0) + IF($BT$2,0.08,0) + IF($BU$2,0.08,0)
    ),
  0)
)</f>
        <v>68</v>
      </c>
    </row>
    <row r="837" spans="2:74" hidden="1" x14ac:dyDescent="0.3">
      <c r="B837" s="6" t="s">
        <v>1192</v>
      </c>
      <c r="C837" s="6">
        <v>302021034</v>
      </c>
      <c r="D837" s="6" t="s">
        <v>822</v>
      </c>
      <c r="E837" s="6" t="s">
        <v>229</v>
      </c>
      <c r="F837" s="6" t="s">
        <v>2780</v>
      </c>
      <c r="G837" s="6" t="s">
        <v>97</v>
      </c>
      <c r="H837" s="6" t="s">
        <v>78</v>
      </c>
      <c r="I837" s="22">
        <v>1410000</v>
      </c>
      <c r="J837" s="22">
        <v>1378650</v>
      </c>
      <c r="K837" s="22">
        <v>1237250</v>
      </c>
      <c r="L837" s="22">
        <v>1521000</v>
      </c>
      <c r="M837" s="22">
        <v>1350000</v>
      </c>
      <c r="N837" s="22">
        <v>1210000</v>
      </c>
      <c r="O837" s="23">
        <v>26</v>
      </c>
      <c r="P837" s="23">
        <v>26</v>
      </c>
      <c r="Q837" s="23">
        <v>28</v>
      </c>
      <c r="R837" s="22">
        <v>700</v>
      </c>
      <c r="S837" s="22">
        <v>700</v>
      </c>
      <c r="T837" s="24">
        <v>3.4</v>
      </c>
      <c r="U837" s="24">
        <v>-0.80000000000000027</v>
      </c>
      <c r="V837" s="24">
        <v>4.2</v>
      </c>
      <c r="W837" s="24">
        <v>4.4000000000000004</v>
      </c>
      <c r="X837" s="25">
        <v>2.5815602836879434E-2</v>
      </c>
      <c r="Y837" s="24">
        <v>4.5</v>
      </c>
      <c r="Z837" s="24">
        <v>-1.7000000000000002</v>
      </c>
      <c r="AA837" s="24">
        <v>6.2</v>
      </c>
      <c r="AB837" s="24">
        <v>6.1</v>
      </c>
      <c r="AC837" s="26">
        <v>0.23692191053828654</v>
      </c>
      <c r="AD837" s="24">
        <v>9.177469611510551</v>
      </c>
      <c r="AE837" s="6">
        <v>163</v>
      </c>
      <c r="AF837" s="6">
        <v>171</v>
      </c>
      <c r="AG837" s="6">
        <v>146</v>
      </c>
      <c r="AH837" s="27">
        <v>2.6819923371647509</v>
      </c>
      <c r="AI837" s="28">
        <v>1200000</v>
      </c>
      <c r="AJ837" s="28">
        <v>1070000</v>
      </c>
      <c r="AK837" s="28">
        <v>945000</v>
      </c>
      <c r="AL837" s="29">
        <v>0.12149532710280374</v>
      </c>
      <c r="AM837" s="29">
        <v>0.26984126984126983</v>
      </c>
      <c r="AN837" s="6">
        <v>2.7</v>
      </c>
      <c r="AO837" s="27">
        <v>-0.59999999999999964</v>
      </c>
      <c r="AP837" s="6">
        <v>3.3</v>
      </c>
      <c r="AQ837" s="26">
        <v>0.11621621621621621</v>
      </c>
      <c r="AR837" s="28">
        <v>700</v>
      </c>
      <c r="AS837" s="28">
        <v>650</v>
      </c>
      <c r="AT837" s="25">
        <v>7.6923076923076927E-2</v>
      </c>
      <c r="AU837" s="26">
        <v>0.35342305773784932</v>
      </c>
      <c r="AV837" s="30">
        <v>2954.5600000000004</v>
      </c>
      <c r="AW837" s="24">
        <v>0.76090000000000002</v>
      </c>
      <c r="AX837" s="24">
        <v>0.23910000000000001</v>
      </c>
      <c r="AY837" s="24">
        <v>0.91879999999999995</v>
      </c>
      <c r="AZ837" s="24">
        <v>2.8000000000000001E-2</v>
      </c>
      <c r="BA837" s="24">
        <v>0.28970000000000001</v>
      </c>
      <c r="BB837" s="24">
        <v>0.42799999999999999</v>
      </c>
      <c r="BC837" s="24">
        <v>0.26629999999999998</v>
      </c>
      <c r="BD837" s="31">
        <v>10</v>
      </c>
      <c r="BE837" s="23">
        <v>9</v>
      </c>
      <c r="BF837" s="32" t="s">
        <v>3542</v>
      </c>
      <c r="BG837" s="33">
        <v>153.04778880263899</v>
      </c>
      <c r="BH837" s="33">
        <v>-27.392684350722501</v>
      </c>
      <c r="BI837" s="34">
        <f t="shared" si="182"/>
        <v>60</v>
      </c>
      <c r="BJ837" s="34">
        <f t="shared" si="183"/>
        <v>72</v>
      </c>
      <c r="BK837" s="34">
        <f t="shared" si="184"/>
        <v>92</v>
      </c>
      <c r="BL837" s="34">
        <f t="shared" si="185"/>
        <v>1</v>
      </c>
      <c r="BM837" s="34">
        <f t="shared" si="186"/>
        <v>61</v>
      </c>
      <c r="BN837" s="34">
        <f t="shared" si="187"/>
        <v>100</v>
      </c>
      <c r="BO837" s="34">
        <f t="shared" si="188"/>
        <v>100</v>
      </c>
      <c r="BP837" s="34">
        <f t="shared" si="189"/>
        <v>54</v>
      </c>
      <c r="BQ837" s="35">
        <f t="shared" si="190"/>
        <v>37</v>
      </c>
      <c r="BR837" s="34">
        <f t="shared" si="191"/>
        <v>59</v>
      </c>
      <c r="BS837" s="35">
        <f t="shared" si="192"/>
        <v>100</v>
      </c>
      <c r="BT837" s="35">
        <f t="shared" si="193"/>
        <v>42</v>
      </c>
      <c r="BU837" s="35">
        <f t="shared" si="194"/>
        <v>100</v>
      </c>
      <c r="BV837" s="35">
        <f t="shared" si="195"/>
        <v>68</v>
      </c>
    </row>
    <row r="838" spans="2:74" hidden="1" x14ac:dyDescent="0.3">
      <c r="B838" s="6" t="s">
        <v>1193</v>
      </c>
      <c r="C838" s="6">
        <v>318021468</v>
      </c>
      <c r="D838" s="6" t="s">
        <v>773</v>
      </c>
      <c r="E838" s="6" t="s">
        <v>773</v>
      </c>
      <c r="F838" s="6" t="s">
        <v>773</v>
      </c>
      <c r="G838" s="6" t="s">
        <v>97</v>
      </c>
      <c r="H838" s="6" t="s">
        <v>78</v>
      </c>
      <c r="I838" s="22">
        <v>671693</v>
      </c>
      <c r="J838" s="22">
        <v>660000</v>
      </c>
      <c r="K838" s="22">
        <v>549000</v>
      </c>
      <c r="L838" s="22">
        <v>675000</v>
      </c>
      <c r="M838" s="22">
        <v>656140</v>
      </c>
      <c r="N838" s="22">
        <v>550000</v>
      </c>
      <c r="O838" s="23">
        <v>22</v>
      </c>
      <c r="P838" s="23">
        <v>22</v>
      </c>
      <c r="Q838" s="23">
        <v>23</v>
      </c>
      <c r="R838" s="22">
        <v>580</v>
      </c>
      <c r="S838" s="22">
        <v>525</v>
      </c>
      <c r="T838" s="24">
        <v>2.9</v>
      </c>
      <c r="U838" s="24">
        <v>-0.5</v>
      </c>
      <c r="V838" s="24">
        <v>3.4</v>
      </c>
      <c r="W838" s="24">
        <v>4.7</v>
      </c>
      <c r="X838" s="25">
        <v>4.4901465401604605E-2</v>
      </c>
      <c r="Y838" s="24">
        <v>3.5</v>
      </c>
      <c r="Z838" s="24">
        <v>-1</v>
      </c>
      <c r="AA838" s="24">
        <v>4.5</v>
      </c>
      <c r="AB838" s="24">
        <v>4.8</v>
      </c>
      <c r="AC838" s="26">
        <v>0.23379554982263784</v>
      </c>
      <c r="AD838" s="24">
        <v>5.2068578994369057</v>
      </c>
      <c r="AE838" s="6">
        <v>688</v>
      </c>
      <c r="AF838" s="6">
        <v>586</v>
      </c>
      <c r="AG838" s="6">
        <v>517</v>
      </c>
      <c r="AH838" s="27">
        <v>2.8293029871977238</v>
      </c>
      <c r="AI838" s="28">
        <v>567000</v>
      </c>
      <c r="AJ838" s="28">
        <v>459000</v>
      </c>
      <c r="AK838" s="28">
        <v>407500</v>
      </c>
      <c r="AL838" s="29">
        <v>0.23529411764705882</v>
      </c>
      <c r="AM838" s="29">
        <v>0.39141104294478529</v>
      </c>
      <c r="AN838" s="6">
        <v>3.5</v>
      </c>
      <c r="AO838" s="27">
        <v>-1.0999999999999996</v>
      </c>
      <c r="AP838" s="6">
        <v>4.5999999999999996</v>
      </c>
      <c r="AQ838" s="26">
        <v>6.2E-2</v>
      </c>
      <c r="AR838" s="28">
        <v>530</v>
      </c>
      <c r="AS838" s="28">
        <v>490</v>
      </c>
      <c r="AT838" s="25">
        <v>8.1632653061224483E-2</v>
      </c>
      <c r="AU838" s="26">
        <v>0.49397749098413712</v>
      </c>
      <c r="AV838" s="30">
        <v>2480.8000000000002</v>
      </c>
      <c r="AW838" s="24">
        <v>0.8175</v>
      </c>
      <c r="AX838" s="24">
        <v>0.1825</v>
      </c>
      <c r="AY838" s="24">
        <v>0.98860000000000003</v>
      </c>
      <c r="AZ838" s="24">
        <v>0</v>
      </c>
      <c r="BA838" s="24">
        <v>0.35520000000000002</v>
      </c>
      <c r="BB838" s="24">
        <v>0.38150000000000001</v>
      </c>
      <c r="BC838" s="24">
        <v>0.24690000000000001</v>
      </c>
      <c r="BD838" s="31">
        <v>7</v>
      </c>
      <c r="BE838" s="23">
        <v>1107</v>
      </c>
      <c r="BF838" s="32" t="s">
        <v>3543</v>
      </c>
      <c r="BG838" s="33">
        <v>146.787930709009</v>
      </c>
      <c r="BH838" s="33">
        <v>-19.323117980423199</v>
      </c>
      <c r="BI838" s="34">
        <f t="shared" si="182"/>
        <v>69</v>
      </c>
      <c r="BJ838" s="34">
        <f t="shared" si="183"/>
        <v>59</v>
      </c>
      <c r="BK838" s="34">
        <f t="shared" si="184"/>
        <v>90</v>
      </c>
      <c r="BL838" s="34">
        <f t="shared" si="185"/>
        <v>1</v>
      </c>
      <c r="BM838" s="34">
        <f t="shared" si="186"/>
        <v>100</v>
      </c>
      <c r="BN838" s="34">
        <f t="shared" si="187"/>
        <v>80</v>
      </c>
      <c r="BO838" s="34">
        <f t="shared" si="188"/>
        <v>1</v>
      </c>
      <c r="BP838" s="34">
        <f t="shared" si="189"/>
        <v>68</v>
      </c>
      <c r="BQ838" s="35">
        <f t="shared" si="190"/>
        <v>100</v>
      </c>
      <c r="BR838" s="34">
        <f t="shared" si="191"/>
        <v>98</v>
      </c>
      <c r="BS838" s="35">
        <f t="shared" si="192"/>
        <v>100</v>
      </c>
      <c r="BT838" s="35">
        <f t="shared" si="193"/>
        <v>59</v>
      </c>
      <c r="BU838" s="35">
        <f t="shared" si="194"/>
        <v>70</v>
      </c>
      <c r="BV838" s="35">
        <f t="shared" si="195"/>
        <v>68</v>
      </c>
    </row>
    <row r="839" spans="2:74" hidden="1" x14ac:dyDescent="0.3">
      <c r="B839" s="6" t="s">
        <v>1194</v>
      </c>
      <c r="C839" s="6">
        <v>122031692</v>
      </c>
      <c r="D839" s="6" t="s">
        <v>764</v>
      </c>
      <c r="E839" s="6" t="s">
        <v>765</v>
      </c>
      <c r="F839" s="6" t="s">
        <v>2757</v>
      </c>
      <c r="G839" s="6" t="s">
        <v>77</v>
      </c>
      <c r="H839" s="6" t="s">
        <v>78</v>
      </c>
      <c r="I839" s="22">
        <v>2510270</v>
      </c>
      <c r="J839" s="22">
        <v>2509500</v>
      </c>
      <c r="K839" s="22">
        <v>2392000</v>
      </c>
      <c r="L839" s="22">
        <v>2410000</v>
      </c>
      <c r="M839" s="22">
        <v>2405000</v>
      </c>
      <c r="N839" s="22">
        <v>2303000</v>
      </c>
      <c r="O839" s="23">
        <v>24</v>
      </c>
      <c r="P839" s="23">
        <v>24</v>
      </c>
      <c r="Q839" s="23">
        <v>24</v>
      </c>
      <c r="R839" s="22">
        <v>1500</v>
      </c>
      <c r="S839" s="22">
        <v>1295</v>
      </c>
      <c r="T839" s="24">
        <v>3.1</v>
      </c>
      <c r="U839" s="24">
        <v>-0.19999999999999973</v>
      </c>
      <c r="V839" s="24">
        <v>3.3</v>
      </c>
      <c r="W839" s="24">
        <v>2.9</v>
      </c>
      <c r="X839" s="25">
        <v>3.107235476661873E-2</v>
      </c>
      <c r="Y839" s="24">
        <v>1.6</v>
      </c>
      <c r="Z839" s="24">
        <v>-0.5</v>
      </c>
      <c r="AA839" s="24">
        <v>2.1</v>
      </c>
      <c r="AB839" s="24">
        <v>2.4</v>
      </c>
      <c r="AC839" s="26">
        <v>0.51491184709177784</v>
      </c>
      <c r="AD839" s="24">
        <v>16.571381569218936</v>
      </c>
      <c r="AE839" s="6">
        <v>128</v>
      </c>
      <c r="AF839" s="6">
        <v>194</v>
      </c>
      <c r="AG839" s="6">
        <v>101</v>
      </c>
      <c r="AH839" s="27">
        <v>1.7350746268656718</v>
      </c>
      <c r="AI839" s="28">
        <v>2560000</v>
      </c>
      <c r="AJ839" s="28">
        <v>2450000</v>
      </c>
      <c r="AK839" s="28">
        <v>2200000</v>
      </c>
      <c r="AL839" s="29">
        <v>4.4897959183673466E-2</v>
      </c>
      <c r="AM839" s="29">
        <v>0.16363636363636364</v>
      </c>
      <c r="AN839" s="6">
        <v>2.7</v>
      </c>
      <c r="AO839" s="27">
        <v>0</v>
      </c>
      <c r="AP839" s="6">
        <v>2.7</v>
      </c>
      <c r="AQ839" s="26">
        <v>0.10317460317460318</v>
      </c>
      <c r="AR839" s="28">
        <v>1300</v>
      </c>
      <c r="AS839" s="28">
        <v>1250</v>
      </c>
      <c r="AT839" s="25">
        <v>0.04</v>
      </c>
      <c r="AU839" s="26">
        <v>0.10359591884114261</v>
      </c>
      <c r="AV839" s="30">
        <v>2913.1200000000003</v>
      </c>
      <c r="AW839" s="24">
        <v>0.7944</v>
      </c>
      <c r="AX839" s="24">
        <v>0.2056</v>
      </c>
      <c r="AY839" s="24">
        <v>0.79169999999999996</v>
      </c>
      <c r="AZ839" s="24">
        <v>9.69E-2</v>
      </c>
      <c r="BA839" s="24">
        <v>0.434</v>
      </c>
      <c r="BB839" s="24">
        <v>0.40239999999999998</v>
      </c>
      <c r="BC839" s="24">
        <v>0.1142</v>
      </c>
      <c r="BD839" s="31">
        <v>10</v>
      </c>
      <c r="BE839" s="23">
        <v>16</v>
      </c>
      <c r="BF839" s="32" t="s">
        <v>3544</v>
      </c>
      <c r="BG839" s="33">
        <v>151.20917657227301</v>
      </c>
      <c r="BH839" s="33">
        <v>-33.721370380727997</v>
      </c>
      <c r="BI839" s="34">
        <f t="shared" si="182"/>
        <v>65</v>
      </c>
      <c r="BJ839" s="34">
        <f t="shared" si="183"/>
        <v>72</v>
      </c>
      <c r="BK839" s="34">
        <f t="shared" si="184"/>
        <v>100</v>
      </c>
      <c r="BL839" s="34">
        <f t="shared" si="185"/>
        <v>66</v>
      </c>
      <c r="BM839" s="34">
        <f t="shared" si="186"/>
        <v>23</v>
      </c>
      <c r="BN839" s="34">
        <f t="shared" si="187"/>
        <v>100</v>
      </c>
      <c r="BO839" s="34">
        <f t="shared" si="188"/>
        <v>100</v>
      </c>
      <c r="BP839" s="34">
        <f t="shared" si="189"/>
        <v>85</v>
      </c>
      <c r="BQ839" s="35">
        <f t="shared" si="190"/>
        <v>54</v>
      </c>
      <c r="BR839" s="34">
        <f t="shared" si="191"/>
        <v>1</v>
      </c>
      <c r="BS839" s="35">
        <f t="shared" si="192"/>
        <v>1</v>
      </c>
      <c r="BT839" s="35">
        <f t="shared" si="193"/>
        <v>90</v>
      </c>
      <c r="BU839" s="35">
        <f t="shared" si="194"/>
        <v>100</v>
      </c>
      <c r="BV839" s="35">
        <f t="shared" si="195"/>
        <v>68</v>
      </c>
    </row>
    <row r="840" spans="2:74" hidden="1" x14ac:dyDescent="0.3">
      <c r="B840" s="6" t="s">
        <v>1195</v>
      </c>
      <c r="C840" s="6">
        <v>801041039</v>
      </c>
      <c r="D840" s="6" t="s">
        <v>299</v>
      </c>
      <c r="E840" s="6" t="s">
        <v>107</v>
      </c>
      <c r="F840" s="6" t="s">
        <v>2703</v>
      </c>
      <c r="G840" s="6" t="s">
        <v>108</v>
      </c>
      <c r="H840" s="6" t="s">
        <v>78</v>
      </c>
      <c r="I840" s="22">
        <v>960000</v>
      </c>
      <c r="J840" s="22">
        <v>960000</v>
      </c>
      <c r="K840" s="22">
        <v>970200</v>
      </c>
      <c r="L840" s="22">
        <v>1030000</v>
      </c>
      <c r="M840" s="22">
        <v>1026000</v>
      </c>
      <c r="N840" s="22">
        <v>975000</v>
      </c>
      <c r="O840" s="23">
        <v>23</v>
      </c>
      <c r="P840" s="23">
        <v>24</v>
      </c>
      <c r="Q840" s="23">
        <v>31</v>
      </c>
      <c r="R840" s="22">
        <v>690</v>
      </c>
      <c r="S840" s="22">
        <v>720</v>
      </c>
      <c r="T840" s="24">
        <v>4.0999999999999996</v>
      </c>
      <c r="U840" s="24">
        <v>0</v>
      </c>
      <c r="V840" s="24">
        <v>4.0999999999999996</v>
      </c>
      <c r="W840" s="24">
        <v>2.8</v>
      </c>
      <c r="X840" s="25">
        <v>3.7374999999999999E-2</v>
      </c>
      <c r="Y840" s="24">
        <v>3.9</v>
      </c>
      <c r="Z840" s="24">
        <v>-1.3000000000000003</v>
      </c>
      <c r="AA840" s="24">
        <v>5.2</v>
      </c>
      <c r="AB840" s="24">
        <v>6</v>
      </c>
      <c r="AC840" s="26">
        <v>0.25852766620706191</v>
      </c>
      <c r="AD840" s="24">
        <v>6.9171281928310879</v>
      </c>
      <c r="AE840" s="6">
        <v>140</v>
      </c>
      <c r="AF840" s="6">
        <v>192</v>
      </c>
      <c r="AG840" s="6">
        <v>179</v>
      </c>
      <c r="AH840" s="27">
        <v>2.0323624595469254</v>
      </c>
      <c r="AI840" s="28">
        <v>963000</v>
      </c>
      <c r="AJ840" s="28">
        <v>922500</v>
      </c>
      <c r="AK840" s="28">
        <v>975000</v>
      </c>
      <c r="AL840" s="29">
        <v>4.3902439024390241E-2</v>
      </c>
      <c r="AM840" s="29">
        <v>-1.2307692307692308E-2</v>
      </c>
      <c r="AN840" s="6">
        <v>3.4</v>
      </c>
      <c r="AO840" s="27">
        <v>0</v>
      </c>
      <c r="AP840" s="6">
        <v>3.4</v>
      </c>
      <c r="AQ840" s="26">
        <v>7.5091227438595337E-2</v>
      </c>
      <c r="AR840" s="28">
        <v>710</v>
      </c>
      <c r="AS840" s="28">
        <v>700</v>
      </c>
      <c r="AT840" s="25">
        <v>1.4285714285714285E-2</v>
      </c>
      <c r="AU840" s="26">
        <v>0.12501902709174995</v>
      </c>
      <c r="AV840" s="30">
        <v>2668.96</v>
      </c>
      <c r="AW840" s="24">
        <v>0.72270000000000001</v>
      </c>
      <c r="AX840" s="24">
        <v>0.27729999999999999</v>
      </c>
      <c r="AY840" s="24">
        <v>0.49790000000000001</v>
      </c>
      <c r="AZ840" s="24">
        <v>0.13420000000000001</v>
      </c>
      <c r="BA840" s="24">
        <v>0.1023</v>
      </c>
      <c r="BB840" s="24">
        <v>0.41320000000000001</v>
      </c>
      <c r="BC840" s="24">
        <v>0.4592</v>
      </c>
      <c r="BD840" s="31">
        <v>8.5</v>
      </c>
      <c r="BE840" s="23">
        <v>66</v>
      </c>
      <c r="BF840" s="32" t="s">
        <v>3545</v>
      </c>
      <c r="BG840" s="33">
        <v>149.14473812621301</v>
      </c>
      <c r="BH840" s="33">
        <v>-35.197403671173298</v>
      </c>
      <c r="BI840" s="34">
        <f t="shared" si="182"/>
        <v>49</v>
      </c>
      <c r="BJ840" s="34">
        <f t="shared" si="183"/>
        <v>60</v>
      </c>
      <c r="BK840" s="34">
        <f t="shared" si="184"/>
        <v>100</v>
      </c>
      <c r="BL840" s="34">
        <f t="shared" si="185"/>
        <v>59</v>
      </c>
      <c r="BM840" s="34">
        <f t="shared" si="186"/>
        <v>23</v>
      </c>
      <c r="BN840" s="34">
        <f t="shared" si="187"/>
        <v>100</v>
      </c>
      <c r="BO840" s="34">
        <f t="shared" si="188"/>
        <v>94</v>
      </c>
      <c r="BP840" s="34">
        <f t="shared" si="189"/>
        <v>13</v>
      </c>
      <c r="BQ840" s="35">
        <f t="shared" si="190"/>
        <v>75</v>
      </c>
      <c r="BR840" s="34">
        <f t="shared" si="191"/>
        <v>81</v>
      </c>
      <c r="BS840" s="35">
        <f t="shared" si="192"/>
        <v>94</v>
      </c>
      <c r="BT840" s="35">
        <f t="shared" si="193"/>
        <v>52</v>
      </c>
      <c r="BU840" s="35">
        <f t="shared" si="194"/>
        <v>85</v>
      </c>
      <c r="BV840" s="35">
        <f t="shared" si="195"/>
        <v>68</v>
      </c>
    </row>
    <row r="841" spans="2:74" hidden="1" x14ac:dyDescent="0.3">
      <c r="B841" s="6" t="s">
        <v>1196</v>
      </c>
      <c r="C841" s="6">
        <v>102011031</v>
      </c>
      <c r="D841" s="6" t="s">
        <v>302</v>
      </c>
      <c r="E841" s="6" t="s">
        <v>205</v>
      </c>
      <c r="F841" s="6" t="s">
        <v>205</v>
      </c>
      <c r="G841" s="6" t="s">
        <v>77</v>
      </c>
      <c r="H841" s="6" t="s">
        <v>78</v>
      </c>
      <c r="I841" s="22">
        <v>1200000</v>
      </c>
      <c r="J841" s="22">
        <v>1182000</v>
      </c>
      <c r="K841" s="22">
        <v>1215400</v>
      </c>
      <c r="L841" s="22">
        <v>1320000</v>
      </c>
      <c r="M841" s="22">
        <v>1275000</v>
      </c>
      <c r="N841" s="22">
        <v>1275000</v>
      </c>
      <c r="O841" s="23">
        <v>23</v>
      </c>
      <c r="P841" s="23">
        <v>22</v>
      </c>
      <c r="Q841" s="23">
        <v>17</v>
      </c>
      <c r="R841" s="22">
        <v>780</v>
      </c>
      <c r="S841" s="22">
        <v>730</v>
      </c>
      <c r="T841" s="24">
        <v>2.4</v>
      </c>
      <c r="U841" s="24">
        <v>-0.39999999999999991</v>
      </c>
      <c r="V841" s="24">
        <v>2.8</v>
      </c>
      <c r="W841" s="24">
        <v>3.3</v>
      </c>
      <c r="X841" s="25">
        <v>3.3799999999999997E-2</v>
      </c>
      <c r="Y841" s="24">
        <v>1.4</v>
      </c>
      <c r="Z841" s="24">
        <v>-0.60000000000000009</v>
      </c>
      <c r="AA841" s="24">
        <v>2</v>
      </c>
      <c r="AB841" s="24">
        <v>3</v>
      </c>
      <c r="AC841" s="26">
        <v>0.48565451285116551</v>
      </c>
      <c r="AD841" s="24">
        <v>14.368476711572946</v>
      </c>
      <c r="AE841" s="6">
        <v>529</v>
      </c>
      <c r="AF841" s="6">
        <v>713</v>
      </c>
      <c r="AG841" s="6">
        <v>532</v>
      </c>
      <c r="AH841" s="27">
        <v>3.7338792221084951</v>
      </c>
      <c r="AI841" s="28">
        <v>1170000</v>
      </c>
      <c r="AJ841" s="28">
        <v>1150000</v>
      </c>
      <c r="AK841" s="28">
        <v>1050000</v>
      </c>
      <c r="AL841" s="29">
        <v>1.7391304347826087E-2</v>
      </c>
      <c r="AM841" s="29">
        <v>0.11428571428571428</v>
      </c>
      <c r="AN841" s="6">
        <v>2.8</v>
      </c>
      <c r="AO841" s="27">
        <v>-0.20000000000000018</v>
      </c>
      <c r="AP841" s="6">
        <v>3</v>
      </c>
      <c r="AQ841" s="26">
        <v>0.10809248554913295</v>
      </c>
      <c r="AR841" s="28">
        <v>700</v>
      </c>
      <c r="AS841" s="28">
        <v>650</v>
      </c>
      <c r="AT841" s="25">
        <v>7.6923076923076927E-2</v>
      </c>
      <c r="AU841" s="26">
        <v>0.10671695299666117</v>
      </c>
      <c r="AV841" s="30">
        <v>1606.0800000000002</v>
      </c>
      <c r="AW841" s="24">
        <v>0.68659999999999999</v>
      </c>
      <c r="AX841" s="24">
        <v>0.31340000000000001</v>
      </c>
      <c r="AY841" s="24">
        <v>0.83350000000000002</v>
      </c>
      <c r="AZ841" s="24">
        <v>0.1125</v>
      </c>
      <c r="BA841" s="24">
        <v>0.44540000000000002</v>
      </c>
      <c r="BB841" s="24">
        <v>0.30499999999999999</v>
      </c>
      <c r="BC841" s="24">
        <v>0.17130000000000001</v>
      </c>
      <c r="BD841" s="31">
        <v>9</v>
      </c>
      <c r="BE841" s="23">
        <v>53</v>
      </c>
      <c r="BF841" s="32" t="s">
        <v>3546</v>
      </c>
      <c r="BG841" s="33">
        <v>151.40282932948199</v>
      </c>
      <c r="BH841" s="33">
        <v>-33.4243042250827</v>
      </c>
      <c r="BI841" s="34">
        <f t="shared" si="182"/>
        <v>77</v>
      </c>
      <c r="BJ841" s="34">
        <f t="shared" si="183"/>
        <v>70</v>
      </c>
      <c r="BK841" s="34">
        <f t="shared" si="184"/>
        <v>79</v>
      </c>
      <c r="BL841" s="34">
        <f t="shared" si="185"/>
        <v>65</v>
      </c>
      <c r="BM841" s="34">
        <f t="shared" si="186"/>
        <v>10</v>
      </c>
      <c r="BN841" s="34">
        <f t="shared" si="187"/>
        <v>100</v>
      </c>
      <c r="BO841" s="34">
        <f t="shared" si="188"/>
        <v>98</v>
      </c>
      <c r="BP841" s="34">
        <f t="shared" si="189"/>
        <v>88</v>
      </c>
      <c r="BQ841" s="35">
        <f t="shared" si="190"/>
        <v>63</v>
      </c>
      <c r="BR841" s="34">
        <f t="shared" si="191"/>
        <v>7</v>
      </c>
      <c r="BS841" s="35">
        <f t="shared" si="192"/>
        <v>1</v>
      </c>
      <c r="BT841" s="35">
        <f t="shared" si="193"/>
        <v>93</v>
      </c>
      <c r="BU841" s="35">
        <f t="shared" si="194"/>
        <v>90</v>
      </c>
      <c r="BV841" s="35">
        <f t="shared" si="195"/>
        <v>68</v>
      </c>
    </row>
    <row r="842" spans="2:74" x14ac:dyDescent="0.3">
      <c r="B842" s="6" t="s">
        <v>1197</v>
      </c>
      <c r="C842" s="6">
        <v>111031223</v>
      </c>
      <c r="D842" s="6" t="s">
        <v>1135</v>
      </c>
      <c r="E842" s="6" t="s">
        <v>330</v>
      </c>
      <c r="F842" s="6" t="s">
        <v>2847</v>
      </c>
      <c r="G842" s="6" t="s">
        <v>77</v>
      </c>
      <c r="H842" s="6" t="s">
        <v>78</v>
      </c>
      <c r="I842" s="22">
        <v>639000</v>
      </c>
      <c r="J842" s="22">
        <v>620000</v>
      </c>
      <c r="K842" s="22">
        <v>581000</v>
      </c>
      <c r="L842" s="22">
        <v>652000</v>
      </c>
      <c r="M842" s="22">
        <v>639000</v>
      </c>
      <c r="N842" s="22">
        <v>595000</v>
      </c>
      <c r="O842" s="23">
        <v>24</v>
      </c>
      <c r="P842" s="23">
        <v>25</v>
      </c>
      <c r="Q842" s="23">
        <v>29</v>
      </c>
      <c r="R842" s="22">
        <v>570</v>
      </c>
      <c r="S842" s="22">
        <v>500</v>
      </c>
      <c r="T842" s="24">
        <v>2.2999999999999998</v>
      </c>
      <c r="U842" s="24">
        <v>-0.5</v>
      </c>
      <c r="V842" s="24">
        <v>2.8</v>
      </c>
      <c r="W842" s="24">
        <v>3</v>
      </c>
      <c r="X842" s="25">
        <v>4.6384976525821596E-2</v>
      </c>
      <c r="Y842" s="24">
        <v>2.5</v>
      </c>
      <c r="Z842" s="24">
        <v>-0.60000000000000009</v>
      </c>
      <c r="AA842" s="24">
        <v>3.1</v>
      </c>
      <c r="AB842" s="24">
        <v>2.9</v>
      </c>
      <c r="AC842" s="26">
        <v>0.41142164222196559</v>
      </c>
      <c r="AD842" s="24">
        <v>8.8697175904128205</v>
      </c>
      <c r="AE842" s="6">
        <v>345</v>
      </c>
      <c r="AF842" s="6">
        <v>419</v>
      </c>
      <c r="AG842" s="6">
        <v>349</v>
      </c>
      <c r="AH842" s="27">
        <v>2.0877842411422525</v>
      </c>
      <c r="AI842" s="28">
        <v>960000</v>
      </c>
      <c r="AJ842" s="28">
        <v>880000</v>
      </c>
      <c r="AK842" s="28">
        <v>870000</v>
      </c>
      <c r="AL842" s="29">
        <v>9.0909090909090912E-2</v>
      </c>
      <c r="AM842" s="29">
        <v>0.10344827586206896</v>
      </c>
      <c r="AN842" s="6">
        <v>2.9</v>
      </c>
      <c r="AO842" s="27">
        <v>-0.10000000000000009</v>
      </c>
      <c r="AP842" s="6">
        <v>3</v>
      </c>
      <c r="AQ842" s="26">
        <v>0.10425531914893618</v>
      </c>
      <c r="AR842" s="28">
        <v>670</v>
      </c>
      <c r="AS842" s="28">
        <v>630</v>
      </c>
      <c r="AT842" s="25">
        <v>6.3492063492063489E-2</v>
      </c>
      <c r="AU842" s="26">
        <v>0.19780388980973018</v>
      </c>
      <c r="AV842" s="30">
        <v>1385.44</v>
      </c>
      <c r="AW842" s="24">
        <v>0.68310000000000004</v>
      </c>
      <c r="AX842" s="24">
        <v>0.31690000000000002</v>
      </c>
      <c r="AY842" s="24">
        <v>0.93230000000000002</v>
      </c>
      <c r="AZ842" s="24">
        <v>5.9700000000000003E-2</v>
      </c>
      <c r="BA842" s="24">
        <v>0.35039999999999999</v>
      </c>
      <c r="BB842" s="24">
        <v>0.33389999999999997</v>
      </c>
      <c r="BC842" s="24">
        <v>0.29020000000000001</v>
      </c>
      <c r="BD842" s="31">
        <v>4.5</v>
      </c>
      <c r="BE842" s="23">
        <v>123</v>
      </c>
      <c r="BF842" s="32" t="s">
        <v>3547</v>
      </c>
      <c r="BG842" s="33">
        <v>151.65489552961901</v>
      </c>
      <c r="BH842" s="33">
        <v>-32.828508224829697</v>
      </c>
      <c r="BI842" s="34">
        <f t="shared" si="182"/>
        <v>79</v>
      </c>
      <c r="BJ842" s="34">
        <f t="shared" si="183"/>
        <v>69</v>
      </c>
      <c r="BK842" s="34">
        <f t="shared" si="184"/>
        <v>99</v>
      </c>
      <c r="BL842" s="34">
        <f t="shared" si="185"/>
        <v>35</v>
      </c>
      <c r="BM842" s="34">
        <f t="shared" si="186"/>
        <v>46</v>
      </c>
      <c r="BN842" s="34">
        <f t="shared" si="187"/>
        <v>100</v>
      </c>
      <c r="BO842" s="34">
        <f t="shared" si="188"/>
        <v>82</v>
      </c>
      <c r="BP842" s="34">
        <f t="shared" si="189"/>
        <v>67</v>
      </c>
      <c r="BQ842" s="35">
        <f t="shared" si="190"/>
        <v>100</v>
      </c>
      <c r="BR842" s="34">
        <f t="shared" si="191"/>
        <v>62</v>
      </c>
      <c r="BS842" s="35">
        <f t="shared" si="192"/>
        <v>1</v>
      </c>
      <c r="BT842" s="35">
        <f t="shared" si="193"/>
        <v>75</v>
      </c>
      <c r="BU842" s="35">
        <f t="shared" si="194"/>
        <v>45</v>
      </c>
      <c r="BV842" s="35">
        <f t="shared" si="195"/>
        <v>68</v>
      </c>
    </row>
    <row r="843" spans="2:74" hidden="1" x14ac:dyDescent="0.3">
      <c r="B843" s="6" t="s">
        <v>1198</v>
      </c>
      <c r="C843" s="6">
        <v>124041467</v>
      </c>
      <c r="D843" s="6" t="s">
        <v>1199</v>
      </c>
      <c r="E843" s="6" t="s">
        <v>194</v>
      </c>
      <c r="F843" s="6" t="s">
        <v>2757</v>
      </c>
      <c r="G843" s="6" t="s">
        <v>77</v>
      </c>
      <c r="H843" s="6" t="s">
        <v>78</v>
      </c>
      <c r="I843" s="22">
        <v>880000</v>
      </c>
      <c r="J843" s="22">
        <v>880000</v>
      </c>
      <c r="K843" s="22">
        <v>850000</v>
      </c>
      <c r="L843" s="22">
        <v>905000</v>
      </c>
      <c r="M843" s="22">
        <v>900000</v>
      </c>
      <c r="N843" s="22">
        <v>875000</v>
      </c>
      <c r="O843" s="23">
        <v>32</v>
      </c>
      <c r="P843" s="23">
        <v>29</v>
      </c>
      <c r="Q843" s="23">
        <v>30</v>
      </c>
      <c r="R843" s="22">
        <v>600</v>
      </c>
      <c r="S843" s="22">
        <v>575</v>
      </c>
      <c r="T843" s="24">
        <v>2.2999999999999998</v>
      </c>
      <c r="U843" s="24">
        <v>0</v>
      </c>
      <c r="V843" s="24">
        <v>2.2999999999999998</v>
      </c>
      <c r="W843" s="24">
        <v>2.6</v>
      </c>
      <c r="X843" s="25">
        <v>3.5454545454545454E-2</v>
      </c>
      <c r="Y843" s="24">
        <v>3</v>
      </c>
      <c r="Z843" s="24">
        <v>-1.2999999999999998</v>
      </c>
      <c r="AA843" s="24">
        <v>4.3</v>
      </c>
      <c r="AB843" s="24">
        <v>4.4000000000000004</v>
      </c>
      <c r="AC843" s="26">
        <v>0.296794618124258</v>
      </c>
      <c r="AD843" s="24">
        <v>8.3711302547867632</v>
      </c>
      <c r="AE843" s="6">
        <v>176</v>
      </c>
      <c r="AF843" s="6">
        <v>178</v>
      </c>
      <c r="AG843" s="6">
        <v>102</v>
      </c>
      <c r="AH843" s="27">
        <v>6.294478527607362</v>
      </c>
      <c r="AI843" s="28">
        <v>950000</v>
      </c>
      <c r="AJ843" s="28">
        <v>895000</v>
      </c>
      <c r="AK843" s="28">
        <v>870000</v>
      </c>
      <c r="AL843" s="29">
        <v>6.1452513966480445E-2</v>
      </c>
      <c r="AM843" s="29">
        <v>9.1954022988505746E-2</v>
      </c>
      <c r="AN843" s="6">
        <v>2</v>
      </c>
      <c r="AO843" s="27">
        <v>-0.10000000000000009</v>
      </c>
      <c r="AP843" s="6">
        <v>2.1</v>
      </c>
      <c r="AQ843" s="26">
        <v>7.9924242424242425E-2</v>
      </c>
      <c r="AR843" s="28">
        <v>630</v>
      </c>
      <c r="AS843" s="28">
        <v>590</v>
      </c>
      <c r="AT843" s="25">
        <v>6.7796610169491525E-2</v>
      </c>
      <c r="AU843" s="26">
        <v>9.9903858614835306E-2</v>
      </c>
      <c r="AV843" s="30">
        <v>2021.6000000000001</v>
      </c>
      <c r="AW843" s="24">
        <v>0.72570000000000001</v>
      </c>
      <c r="AX843" s="24">
        <v>0.27429999999999999</v>
      </c>
      <c r="AY843" s="24">
        <v>0.79110000000000003</v>
      </c>
      <c r="AZ843" s="24">
        <v>0.18729999999999999</v>
      </c>
      <c r="BA843" s="24">
        <v>0.2195</v>
      </c>
      <c r="BB843" s="24">
        <v>0.38569999999999999</v>
      </c>
      <c r="BC843" s="24">
        <v>0.375</v>
      </c>
      <c r="BD843" s="31">
        <v>3</v>
      </c>
      <c r="BE843" s="23">
        <v>45</v>
      </c>
      <c r="BF843" s="32" t="s">
        <v>3548</v>
      </c>
      <c r="BG843" s="33">
        <v>150.80412194364601</v>
      </c>
      <c r="BH843" s="33">
        <v>-33.639602279565999</v>
      </c>
      <c r="BI843" s="34">
        <f t="shared" si="182"/>
        <v>79</v>
      </c>
      <c r="BJ843" s="34">
        <f t="shared" si="183"/>
        <v>84</v>
      </c>
      <c r="BK843" s="34">
        <f t="shared" si="184"/>
        <v>47</v>
      </c>
      <c r="BL843" s="34">
        <f t="shared" si="185"/>
        <v>67</v>
      </c>
      <c r="BM843" s="34">
        <f t="shared" si="186"/>
        <v>31</v>
      </c>
      <c r="BN843" s="34">
        <f t="shared" si="187"/>
        <v>100</v>
      </c>
      <c r="BO843" s="34">
        <f t="shared" si="188"/>
        <v>100</v>
      </c>
      <c r="BP843" s="34">
        <f t="shared" si="189"/>
        <v>38</v>
      </c>
      <c r="BQ843" s="35">
        <f t="shared" si="190"/>
        <v>69</v>
      </c>
      <c r="BR843" s="34">
        <f t="shared" si="191"/>
        <v>67</v>
      </c>
      <c r="BS843" s="35">
        <f t="shared" si="192"/>
        <v>69</v>
      </c>
      <c r="BT843" s="35">
        <f t="shared" si="193"/>
        <v>67</v>
      </c>
      <c r="BU843" s="35">
        <f t="shared" si="194"/>
        <v>30</v>
      </c>
      <c r="BV843" s="35">
        <f t="shared" si="195"/>
        <v>68</v>
      </c>
    </row>
    <row r="844" spans="2:74" hidden="1" x14ac:dyDescent="0.3">
      <c r="B844" s="6" t="s">
        <v>1200</v>
      </c>
      <c r="C844" s="6">
        <v>206041119</v>
      </c>
      <c r="D844" s="6" t="s">
        <v>650</v>
      </c>
      <c r="E844" s="6" t="s">
        <v>289</v>
      </c>
      <c r="F844" s="6" t="s">
        <v>689</v>
      </c>
      <c r="G844" s="6" t="s">
        <v>86</v>
      </c>
      <c r="H844" s="6" t="s">
        <v>78</v>
      </c>
      <c r="I844" s="22">
        <v>1940000</v>
      </c>
      <c r="J844" s="22">
        <v>2701450</v>
      </c>
      <c r="K844" s="22">
        <v>3250000</v>
      </c>
      <c r="L844" s="22">
        <v>2640000</v>
      </c>
      <c r="M844" s="22">
        <v>1650000</v>
      </c>
      <c r="N844" s="22">
        <v>1650000</v>
      </c>
      <c r="O844" s="23">
        <v>42</v>
      </c>
      <c r="P844" s="23">
        <v>45</v>
      </c>
      <c r="Q844" s="23">
        <v>45</v>
      </c>
      <c r="R844" s="22">
        <v>1100</v>
      </c>
      <c r="S844" s="22">
        <v>1100</v>
      </c>
      <c r="T844" s="24">
        <v>0.6</v>
      </c>
      <c r="U844" s="24">
        <v>9.9999999999999978E-2</v>
      </c>
      <c r="V844" s="24">
        <v>0.5</v>
      </c>
      <c r="W844" s="24">
        <v>0.6</v>
      </c>
      <c r="X844" s="25">
        <v>2.9484536082474228E-2</v>
      </c>
      <c r="Y844" s="24">
        <v>0.9</v>
      </c>
      <c r="Z844" s="24">
        <v>-0.29999999999999993</v>
      </c>
      <c r="AA844" s="24">
        <v>1.2</v>
      </c>
      <c r="AB844" s="24">
        <v>1.1000000000000001</v>
      </c>
      <c r="AC844" s="26">
        <v>0.41882424611635699</v>
      </c>
      <c r="AD844" s="24">
        <v>14.204878277372945</v>
      </c>
      <c r="AE844" s="6">
        <v>68</v>
      </c>
      <c r="AF844" s="6">
        <v>80</v>
      </c>
      <c r="AG844" s="6">
        <v>71</v>
      </c>
      <c r="AH844" s="27">
        <v>3.0405405405405403</v>
      </c>
      <c r="AI844" s="28">
        <v>1175000</v>
      </c>
      <c r="AJ844" s="28">
        <v>1202000</v>
      </c>
      <c r="AK844" s="28">
        <v>1235000</v>
      </c>
      <c r="AL844" s="29">
        <v>-2.2462562396006656E-2</v>
      </c>
      <c r="AM844" s="29">
        <v>-4.8582995951417005E-2</v>
      </c>
      <c r="AN844" s="6">
        <v>0.3</v>
      </c>
      <c r="AO844" s="27">
        <v>0</v>
      </c>
      <c r="AP844" s="6">
        <v>0.3</v>
      </c>
      <c r="AQ844" s="26">
        <v>4.3292682926829265E-2</v>
      </c>
      <c r="AR844" s="28">
        <v>750</v>
      </c>
      <c r="AS844" s="28">
        <v>700</v>
      </c>
      <c r="AT844" s="25">
        <v>7.1428571428571425E-2</v>
      </c>
      <c r="AU844" s="26">
        <v>-0.12267416629807504</v>
      </c>
      <c r="AV844" s="30">
        <v>2626.4</v>
      </c>
      <c r="AW844" s="24">
        <v>0.4985</v>
      </c>
      <c r="AX844" s="24">
        <v>0.50149999999999995</v>
      </c>
      <c r="AY844" s="24">
        <v>3.2099999999999997E-2</v>
      </c>
      <c r="AZ844" s="24">
        <v>0.22450000000000001</v>
      </c>
      <c r="BA844" s="24">
        <v>0.26919999999999999</v>
      </c>
      <c r="BB844" s="24">
        <v>0.17860000000000001</v>
      </c>
      <c r="BC844" s="24">
        <v>0.52749999999999997</v>
      </c>
      <c r="BD844" s="31">
        <v>9.5</v>
      </c>
      <c r="BE844" s="23">
        <v>1</v>
      </c>
      <c r="BF844" s="32" t="s">
        <v>3549</v>
      </c>
      <c r="BG844" s="33">
        <v>144.97887512005701</v>
      </c>
      <c r="BH844" s="33">
        <v>-37.818376378535604</v>
      </c>
      <c r="BI844" s="34">
        <f t="shared" si="182"/>
        <v>100</v>
      </c>
      <c r="BJ844" s="34">
        <f t="shared" si="183"/>
        <v>100</v>
      </c>
      <c r="BK844" s="34">
        <f t="shared" si="184"/>
        <v>87</v>
      </c>
      <c r="BL844" s="34">
        <f t="shared" si="185"/>
        <v>100</v>
      </c>
      <c r="BM844" s="34">
        <f t="shared" si="186"/>
        <v>1</v>
      </c>
      <c r="BN844" s="34">
        <f t="shared" si="187"/>
        <v>52</v>
      </c>
      <c r="BO844" s="34">
        <f t="shared" si="188"/>
        <v>100</v>
      </c>
      <c r="BP844" s="34">
        <f t="shared" si="189"/>
        <v>49</v>
      </c>
      <c r="BQ844" s="35">
        <f t="shared" si="190"/>
        <v>49</v>
      </c>
      <c r="BR844" s="34">
        <f t="shared" si="191"/>
        <v>9</v>
      </c>
      <c r="BS844" s="35">
        <f t="shared" si="192"/>
        <v>1</v>
      </c>
      <c r="BT844" s="35">
        <f t="shared" si="193"/>
        <v>100</v>
      </c>
      <c r="BU844" s="35">
        <f t="shared" si="194"/>
        <v>95</v>
      </c>
      <c r="BV844" s="35">
        <f t="shared" si="195"/>
        <v>68</v>
      </c>
    </row>
    <row r="845" spans="2:74" hidden="1" x14ac:dyDescent="0.3">
      <c r="B845" s="6" t="s">
        <v>1201</v>
      </c>
      <c r="C845" s="6">
        <v>102011041</v>
      </c>
      <c r="D845" s="6" t="s">
        <v>302</v>
      </c>
      <c r="E845" s="6" t="s">
        <v>205</v>
      </c>
      <c r="F845" s="6" t="s">
        <v>205</v>
      </c>
      <c r="G845" s="6" t="s">
        <v>77</v>
      </c>
      <c r="H845" s="6" t="s">
        <v>78</v>
      </c>
      <c r="I845" s="22">
        <v>1395000</v>
      </c>
      <c r="J845" s="22">
        <v>1495000</v>
      </c>
      <c r="K845" s="22">
        <v>1595800</v>
      </c>
      <c r="L845" s="22">
        <v>1471250</v>
      </c>
      <c r="M845" s="22">
        <v>1500000</v>
      </c>
      <c r="N845" s="22">
        <v>1555000</v>
      </c>
      <c r="O845" s="23">
        <v>32</v>
      </c>
      <c r="P845" s="23">
        <v>34</v>
      </c>
      <c r="Q845" s="23">
        <v>40</v>
      </c>
      <c r="R845" s="22">
        <v>890</v>
      </c>
      <c r="S845" s="22">
        <v>750</v>
      </c>
      <c r="T845" s="24">
        <v>2.8</v>
      </c>
      <c r="U845" s="24">
        <v>-0.20000000000000018</v>
      </c>
      <c r="V845" s="24">
        <v>3</v>
      </c>
      <c r="W845" s="24">
        <v>3.7</v>
      </c>
      <c r="X845" s="25">
        <v>3.317562724014337E-2</v>
      </c>
      <c r="Y845" s="24">
        <v>2.9</v>
      </c>
      <c r="Z845" s="24">
        <v>-1.3000000000000003</v>
      </c>
      <c r="AA845" s="24">
        <v>4.2</v>
      </c>
      <c r="AB845" s="24">
        <v>4.7</v>
      </c>
      <c r="AC845" s="26">
        <v>0.36318229302689992</v>
      </c>
      <c r="AD845" s="24">
        <v>10.947262289812562</v>
      </c>
      <c r="AE845" s="6">
        <v>529</v>
      </c>
      <c r="AF845" s="6">
        <v>713</v>
      </c>
      <c r="AG845" s="6">
        <v>532</v>
      </c>
      <c r="AH845" s="27">
        <v>3.7338792221084951</v>
      </c>
      <c r="AI845" s="28">
        <v>1170000</v>
      </c>
      <c r="AJ845" s="28">
        <v>1150000</v>
      </c>
      <c r="AK845" s="28">
        <v>1050000</v>
      </c>
      <c r="AL845" s="29">
        <v>1.7391304347826087E-2</v>
      </c>
      <c r="AM845" s="29">
        <v>0.11428571428571428</v>
      </c>
      <c r="AN845" s="6">
        <v>2.8</v>
      </c>
      <c r="AO845" s="27">
        <v>-0.20000000000000018</v>
      </c>
      <c r="AP845" s="6">
        <v>3</v>
      </c>
      <c r="AQ845" s="26">
        <v>0.10809248554913295</v>
      </c>
      <c r="AR845" s="28">
        <v>700</v>
      </c>
      <c r="AS845" s="28">
        <v>650</v>
      </c>
      <c r="AT845" s="25">
        <v>7.6923076923076927E-2</v>
      </c>
      <c r="AU845" s="26">
        <v>0.10671695299666117</v>
      </c>
      <c r="AV845" s="30">
        <v>2450.5600000000004</v>
      </c>
      <c r="AW845" s="24">
        <v>0.78859999999999997</v>
      </c>
      <c r="AX845" s="24">
        <v>0.2114</v>
      </c>
      <c r="AY845" s="24">
        <v>0.84889999999999999</v>
      </c>
      <c r="AZ845" s="24">
        <v>9.5000000000000001E-2</v>
      </c>
      <c r="BA845" s="24">
        <v>0.36459999999999998</v>
      </c>
      <c r="BB845" s="24">
        <v>0.40839999999999999</v>
      </c>
      <c r="BC845" s="24">
        <v>0.1593</v>
      </c>
      <c r="BD845" s="31">
        <v>10</v>
      </c>
      <c r="BE845" s="23">
        <v>56</v>
      </c>
      <c r="BF845" s="32" t="s">
        <v>3550</v>
      </c>
      <c r="BG845" s="33">
        <v>151.45783668637699</v>
      </c>
      <c r="BH845" s="33">
        <v>-33.408644828346503</v>
      </c>
      <c r="BI845" s="34">
        <f t="shared" si="182"/>
        <v>70</v>
      </c>
      <c r="BJ845" s="34">
        <f t="shared" si="183"/>
        <v>70</v>
      </c>
      <c r="BK845" s="34">
        <f t="shared" si="184"/>
        <v>79</v>
      </c>
      <c r="BL845" s="34">
        <f t="shared" si="185"/>
        <v>65</v>
      </c>
      <c r="BM845" s="34">
        <f t="shared" si="186"/>
        <v>10</v>
      </c>
      <c r="BN845" s="34">
        <f t="shared" si="187"/>
        <v>100</v>
      </c>
      <c r="BO845" s="34">
        <f t="shared" si="188"/>
        <v>97</v>
      </c>
      <c r="BP845" s="34">
        <f t="shared" si="189"/>
        <v>70</v>
      </c>
      <c r="BQ845" s="35">
        <f t="shared" si="190"/>
        <v>61</v>
      </c>
      <c r="BR845" s="34">
        <f t="shared" si="191"/>
        <v>41</v>
      </c>
      <c r="BS845" s="35">
        <f t="shared" si="192"/>
        <v>25</v>
      </c>
      <c r="BT845" s="35">
        <f t="shared" si="193"/>
        <v>69</v>
      </c>
      <c r="BU845" s="35">
        <f t="shared" si="194"/>
        <v>100</v>
      </c>
      <c r="BV845" s="35">
        <f t="shared" si="195"/>
        <v>68</v>
      </c>
    </row>
    <row r="846" spans="2:74" hidden="1" x14ac:dyDescent="0.3">
      <c r="B846" s="6" t="s">
        <v>1202</v>
      </c>
      <c r="C846" s="6">
        <v>201011483</v>
      </c>
      <c r="D846" s="6" t="s">
        <v>170</v>
      </c>
      <c r="E846" s="6" t="s">
        <v>170</v>
      </c>
      <c r="F846" s="6" t="s">
        <v>170</v>
      </c>
      <c r="G846" s="6" t="s">
        <v>86</v>
      </c>
      <c r="H846" s="6" t="s">
        <v>78</v>
      </c>
      <c r="I846" s="22">
        <v>500000</v>
      </c>
      <c r="J846" s="22">
        <v>503700</v>
      </c>
      <c r="K846" s="22">
        <v>525000</v>
      </c>
      <c r="L846" s="22">
        <v>490200</v>
      </c>
      <c r="M846" s="22">
        <v>490000</v>
      </c>
      <c r="N846" s="22">
        <v>505000</v>
      </c>
      <c r="O846" s="23">
        <v>54</v>
      </c>
      <c r="P846" s="23">
        <v>58</v>
      </c>
      <c r="Q846" s="23">
        <v>55</v>
      </c>
      <c r="R846" s="22">
        <v>410</v>
      </c>
      <c r="S846" s="22">
        <v>400</v>
      </c>
      <c r="T846" s="24">
        <v>3.6</v>
      </c>
      <c r="U846" s="24">
        <v>-0.29999999999999982</v>
      </c>
      <c r="V846" s="24">
        <v>3.9</v>
      </c>
      <c r="W846" s="24">
        <v>3.5</v>
      </c>
      <c r="X846" s="25">
        <v>4.2639999999999997E-2</v>
      </c>
      <c r="Y846" s="24">
        <v>4.3</v>
      </c>
      <c r="Z846" s="24">
        <v>-1.2000000000000002</v>
      </c>
      <c r="AA846" s="24">
        <v>5.5</v>
      </c>
      <c r="AB846" s="24">
        <v>5.5</v>
      </c>
      <c r="AC846" s="26">
        <v>0.26222881702824391</v>
      </c>
      <c r="AD846" s="24">
        <v>6.1498315438143516</v>
      </c>
      <c r="AE846" s="6">
        <v>657</v>
      </c>
      <c r="AF846" s="6">
        <v>832</v>
      </c>
      <c r="AG846" s="6">
        <v>1145</v>
      </c>
      <c r="AH846" s="27">
        <v>5.3084112149532707</v>
      </c>
      <c r="AI846" s="28">
        <v>515000</v>
      </c>
      <c r="AJ846" s="28">
        <v>535000</v>
      </c>
      <c r="AK846" s="28">
        <v>560000</v>
      </c>
      <c r="AL846" s="29">
        <v>-3.7383177570093455E-2</v>
      </c>
      <c r="AM846" s="29">
        <v>-8.0357142857142863E-2</v>
      </c>
      <c r="AN846" s="6">
        <v>3.2</v>
      </c>
      <c r="AO846" s="27">
        <v>-9.9999999999999645E-2</v>
      </c>
      <c r="AP846" s="6">
        <v>3.3</v>
      </c>
      <c r="AQ846" s="26">
        <v>6.8852459016393447E-2</v>
      </c>
      <c r="AR846" s="28">
        <v>435</v>
      </c>
      <c r="AS846" s="28">
        <v>430</v>
      </c>
      <c r="AT846" s="25">
        <v>1.1627906976744186E-2</v>
      </c>
      <c r="AU846" s="26">
        <v>2.5724910386112354E-3</v>
      </c>
      <c r="AV846" s="30">
        <v>1563.5200000000002</v>
      </c>
      <c r="AW846" s="24">
        <v>0.62619999999999998</v>
      </c>
      <c r="AX846" s="24">
        <v>0.37380000000000002</v>
      </c>
      <c r="AY846" s="24">
        <v>0.82579999999999998</v>
      </c>
      <c r="AZ846" s="24">
        <v>0.13100000000000001</v>
      </c>
      <c r="BA846" s="24">
        <v>0.2969</v>
      </c>
      <c r="BB846" s="24">
        <v>0.32650000000000001</v>
      </c>
      <c r="BC846" s="24">
        <v>0.3574</v>
      </c>
      <c r="BD846" s="31">
        <v>3</v>
      </c>
      <c r="BE846" s="23">
        <v>99</v>
      </c>
      <c r="BF846" s="32" t="s">
        <v>3551</v>
      </c>
      <c r="BG846" s="33">
        <v>143.876096664692</v>
      </c>
      <c r="BH846" s="33">
        <v>-37.593018757446103</v>
      </c>
      <c r="BI846" s="34">
        <f t="shared" si="182"/>
        <v>57</v>
      </c>
      <c r="BJ846" s="34">
        <f t="shared" si="183"/>
        <v>64</v>
      </c>
      <c r="BK846" s="34">
        <f t="shared" si="184"/>
        <v>59</v>
      </c>
      <c r="BL846" s="34">
        <f t="shared" si="185"/>
        <v>99</v>
      </c>
      <c r="BM846" s="34">
        <f t="shared" si="186"/>
        <v>1</v>
      </c>
      <c r="BN846" s="34">
        <f t="shared" si="187"/>
        <v>91</v>
      </c>
      <c r="BO846" s="34">
        <f t="shared" si="188"/>
        <v>87</v>
      </c>
      <c r="BP846" s="34">
        <f t="shared" si="189"/>
        <v>55</v>
      </c>
      <c r="BQ846" s="35">
        <f t="shared" si="190"/>
        <v>92</v>
      </c>
      <c r="BR846" s="34">
        <f t="shared" si="191"/>
        <v>89</v>
      </c>
      <c r="BS846" s="35">
        <f t="shared" si="192"/>
        <v>92</v>
      </c>
      <c r="BT846" s="35">
        <f t="shared" si="193"/>
        <v>46</v>
      </c>
      <c r="BU846" s="35">
        <f t="shared" si="194"/>
        <v>30</v>
      </c>
      <c r="BV846" s="35">
        <f t="shared" si="195"/>
        <v>68</v>
      </c>
    </row>
    <row r="847" spans="2:74" hidden="1" x14ac:dyDescent="0.3">
      <c r="B847" s="6" t="s">
        <v>1203</v>
      </c>
      <c r="C847" s="6">
        <v>114021288</v>
      </c>
      <c r="D847" s="6" t="s">
        <v>1110</v>
      </c>
      <c r="E847" s="6" t="s">
        <v>1111</v>
      </c>
      <c r="F847" s="6" t="s">
        <v>2691</v>
      </c>
      <c r="G847" s="6" t="s">
        <v>77</v>
      </c>
      <c r="H847" s="6" t="s">
        <v>78</v>
      </c>
      <c r="I847" s="22">
        <v>1188000</v>
      </c>
      <c r="J847" s="22">
        <v>1300000</v>
      </c>
      <c r="K847" s="22">
        <v>1534500</v>
      </c>
      <c r="L847" s="22">
        <v>1192500</v>
      </c>
      <c r="M847" s="22">
        <v>1250000</v>
      </c>
      <c r="N847" s="22">
        <v>1440000</v>
      </c>
      <c r="O847" s="23">
        <v>73</v>
      </c>
      <c r="P847" s="23">
        <v>88</v>
      </c>
      <c r="Q847" s="23">
        <v>67</v>
      </c>
      <c r="R847" s="22">
        <v>800</v>
      </c>
      <c r="S847" s="22">
        <v>640</v>
      </c>
      <c r="T847" s="24">
        <v>2.6</v>
      </c>
      <c r="U847" s="24">
        <v>-0.19999999999999973</v>
      </c>
      <c r="V847" s="24">
        <v>2.8</v>
      </c>
      <c r="W847" s="24">
        <v>2.9</v>
      </c>
      <c r="X847" s="25">
        <v>3.5016835016835016E-2</v>
      </c>
      <c r="Y847" s="24">
        <v>2.7</v>
      </c>
      <c r="Z847" s="24">
        <v>-0.59999999999999964</v>
      </c>
      <c r="AA847" s="24">
        <v>3.3</v>
      </c>
      <c r="AB847" s="24">
        <v>2.5</v>
      </c>
      <c r="AC847" s="26">
        <v>0.37319002836244208</v>
      </c>
      <c r="AD847" s="24">
        <v>10.657446002273588</v>
      </c>
      <c r="AE847" s="6">
        <v>479</v>
      </c>
      <c r="AF847" s="6">
        <v>568</v>
      </c>
      <c r="AG847" s="6">
        <v>473</v>
      </c>
      <c r="AH847" s="27">
        <v>8.5972602739726032</v>
      </c>
      <c r="AI847" s="28">
        <v>1100000</v>
      </c>
      <c r="AJ847" s="28">
        <v>1120311</v>
      </c>
      <c r="AK847" s="28">
        <v>1172500</v>
      </c>
      <c r="AL847" s="29">
        <v>-1.8129787175168322E-2</v>
      </c>
      <c r="AM847" s="29">
        <v>-6.1833688699360338E-2</v>
      </c>
      <c r="AN847" s="6">
        <v>2.8</v>
      </c>
      <c r="AO847" s="27">
        <v>9.9999999999999645E-2</v>
      </c>
      <c r="AP847" s="6">
        <v>2.7</v>
      </c>
      <c r="AQ847" s="26">
        <v>9.8198198198198194E-2</v>
      </c>
      <c r="AR847" s="28">
        <v>700</v>
      </c>
      <c r="AS847" s="28">
        <v>650</v>
      </c>
      <c r="AT847" s="25">
        <v>7.6923076923076927E-2</v>
      </c>
      <c r="AU847" s="26">
        <v>-2.7593447820210892E-2</v>
      </c>
      <c r="AV847" s="30">
        <v>2143.6800000000003</v>
      </c>
      <c r="AW847" s="24">
        <v>0.76449999999999996</v>
      </c>
      <c r="AX847" s="24">
        <v>0.23549999999999999</v>
      </c>
      <c r="AY847" s="24">
        <v>0.99</v>
      </c>
      <c r="AZ847" s="24">
        <v>2.0999999999999999E-3</v>
      </c>
      <c r="BA847" s="24">
        <v>0.50680000000000003</v>
      </c>
      <c r="BB847" s="24">
        <v>0.31719999999999998</v>
      </c>
      <c r="BC847" s="24">
        <v>0.14180000000000001</v>
      </c>
      <c r="BD847" s="31">
        <v>7</v>
      </c>
      <c r="BE847" s="23">
        <v>101</v>
      </c>
      <c r="BF847" s="32" t="s">
        <v>3552</v>
      </c>
      <c r="BG847" s="33">
        <v>150.579506872688</v>
      </c>
      <c r="BH847" s="33">
        <v>-34.614614273859502</v>
      </c>
      <c r="BI847" s="34">
        <f t="shared" si="182"/>
        <v>74</v>
      </c>
      <c r="BJ847" s="34">
        <f t="shared" si="183"/>
        <v>70</v>
      </c>
      <c r="BK847" s="34">
        <f t="shared" si="184"/>
        <v>18</v>
      </c>
      <c r="BL847" s="34">
        <f t="shared" si="185"/>
        <v>100</v>
      </c>
      <c r="BM847" s="34">
        <f t="shared" si="186"/>
        <v>1</v>
      </c>
      <c r="BN847" s="34">
        <f t="shared" si="187"/>
        <v>100</v>
      </c>
      <c r="BO847" s="34">
        <f t="shared" si="188"/>
        <v>86</v>
      </c>
      <c r="BP847" s="34">
        <f t="shared" si="189"/>
        <v>100</v>
      </c>
      <c r="BQ847" s="35">
        <f t="shared" si="190"/>
        <v>67</v>
      </c>
      <c r="BR847" s="34">
        <f t="shared" si="191"/>
        <v>44</v>
      </c>
      <c r="BS847" s="35">
        <f t="shared" si="192"/>
        <v>19</v>
      </c>
      <c r="BT847" s="35">
        <f t="shared" si="193"/>
        <v>72</v>
      </c>
      <c r="BU847" s="35">
        <f t="shared" si="194"/>
        <v>70</v>
      </c>
      <c r="BV847" s="35">
        <f t="shared" si="195"/>
        <v>68</v>
      </c>
    </row>
    <row r="848" spans="2:74" hidden="1" x14ac:dyDescent="0.3">
      <c r="B848" s="6" t="s">
        <v>1204</v>
      </c>
      <c r="C848" s="6">
        <v>204031491</v>
      </c>
      <c r="D848" s="6" t="s">
        <v>424</v>
      </c>
      <c r="E848" s="6" t="s">
        <v>261</v>
      </c>
      <c r="F848" s="6" t="s">
        <v>3512</v>
      </c>
      <c r="G848" s="6" t="s">
        <v>86</v>
      </c>
      <c r="H848" s="6" t="s">
        <v>78</v>
      </c>
      <c r="I848" s="22">
        <v>649000</v>
      </c>
      <c r="J848" s="22">
        <v>645000</v>
      </c>
      <c r="K848" s="22">
        <v>650000</v>
      </c>
      <c r="L848" s="22">
        <v>629000</v>
      </c>
      <c r="M848" s="22">
        <v>630000</v>
      </c>
      <c r="N848" s="22">
        <v>635000</v>
      </c>
      <c r="O848" s="23">
        <v>41</v>
      </c>
      <c r="P848" s="23">
        <v>42</v>
      </c>
      <c r="Q848" s="23">
        <v>56</v>
      </c>
      <c r="R848" s="22">
        <v>590</v>
      </c>
      <c r="S848" s="22">
        <v>560</v>
      </c>
      <c r="T848" s="24">
        <v>2.8</v>
      </c>
      <c r="U848" s="24">
        <v>-0.5</v>
      </c>
      <c r="V848" s="24">
        <v>3.3</v>
      </c>
      <c r="W848" s="24">
        <v>3.5</v>
      </c>
      <c r="X848" s="25">
        <v>4.7272727272727272E-2</v>
      </c>
      <c r="Y848" s="24">
        <v>4.5999999999999996</v>
      </c>
      <c r="Z848" s="24">
        <v>-1.6000000000000005</v>
      </c>
      <c r="AA848" s="24">
        <v>6.2</v>
      </c>
      <c r="AB848" s="24">
        <v>6.3</v>
      </c>
      <c r="AC848" s="26">
        <v>0.24581694553696418</v>
      </c>
      <c r="AD848" s="24">
        <v>5.1999738478973185</v>
      </c>
      <c r="AE848" s="6">
        <v>509</v>
      </c>
      <c r="AF848" s="6">
        <v>616</v>
      </c>
      <c r="AG848" s="6">
        <v>493</v>
      </c>
      <c r="AH848" s="27">
        <v>10.159398496240602</v>
      </c>
      <c r="AI848" s="28">
        <v>600000</v>
      </c>
      <c r="AJ848" s="28">
        <v>560000</v>
      </c>
      <c r="AK848" s="28">
        <v>560000</v>
      </c>
      <c r="AL848" s="29">
        <v>7.1428571428571425E-2</v>
      </c>
      <c r="AM848" s="29">
        <v>7.1428571428571425E-2</v>
      </c>
      <c r="AN848" s="6">
        <v>1.9</v>
      </c>
      <c r="AO848" s="27">
        <v>-0.20000000000000018</v>
      </c>
      <c r="AP848" s="6">
        <v>2.1</v>
      </c>
      <c r="AQ848" s="26">
        <v>0.1</v>
      </c>
      <c r="AR848" s="28">
        <v>530</v>
      </c>
      <c r="AS848" s="28">
        <v>490</v>
      </c>
      <c r="AT848" s="25">
        <v>8.1632653061224483E-2</v>
      </c>
      <c r="AU848" s="26">
        <v>0.21592036548507554</v>
      </c>
      <c r="AV848" s="30">
        <v>2400.1600000000003</v>
      </c>
      <c r="AW848" s="24">
        <v>0.83109999999999995</v>
      </c>
      <c r="AX848" s="24">
        <v>0.16889999999999999</v>
      </c>
      <c r="AY848" s="24">
        <v>0.9919</v>
      </c>
      <c r="AZ848" s="24">
        <v>2.5000000000000001E-3</v>
      </c>
      <c r="BA848" s="24">
        <v>0.26700000000000002</v>
      </c>
      <c r="BB848" s="24">
        <v>0.48080000000000001</v>
      </c>
      <c r="BC848" s="24">
        <v>0.21890000000000001</v>
      </c>
      <c r="BD848" s="31">
        <v>7</v>
      </c>
      <c r="BE848" s="23">
        <v>255</v>
      </c>
      <c r="BF848" s="32" t="s">
        <v>3553</v>
      </c>
      <c r="BG848" s="33">
        <v>146.96615748384301</v>
      </c>
      <c r="BH848" s="33">
        <v>-36.169872351950303</v>
      </c>
      <c r="BI848" s="34">
        <f t="shared" si="182"/>
        <v>70</v>
      </c>
      <c r="BJ848" s="34">
        <f t="shared" si="183"/>
        <v>85</v>
      </c>
      <c r="BK848" s="34">
        <f t="shared" si="184"/>
        <v>1</v>
      </c>
      <c r="BL848" s="34">
        <f t="shared" si="185"/>
        <v>29</v>
      </c>
      <c r="BM848" s="34">
        <f t="shared" si="186"/>
        <v>36</v>
      </c>
      <c r="BN848" s="34">
        <f t="shared" si="187"/>
        <v>100</v>
      </c>
      <c r="BO848" s="34">
        <f t="shared" si="188"/>
        <v>61</v>
      </c>
      <c r="BP848" s="34">
        <f t="shared" si="189"/>
        <v>49</v>
      </c>
      <c r="BQ848" s="35">
        <f t="shared" si="190"/>
        <v>100</v>
      </c>
      <c r="BR848" s="34">
        <f t="shared" si="191"/>
        <v>98</v>
      </c>
      <c r="BS848" s="35">
        <f t="shared" si="192"/>
        <v>100</v>
      </c>
      <c r="BT848" s="35">
        <f t="shared" si="193"/>
        <v>41</v>
      </c>
      <c r="BU848" s="35">
        <f t="shared" si="194"/>
        <v>70</v>
      </c>
      <c r="BV848" s="35">
        <f t="shared" si="195"/>
        <v>68</v>
      </c>
    </row>
    <row r="849" spans="2:74" hidden="1" x14ac:dyDescent="0.3">
      <c r="B849" s="6" t="s">
        <v>1205</v>
      </c>
      <c r="C849" s="6">
        <v>301031017</v>
      </c>
      <c r="D849" s="6" t="s">
        <v>720</v>
      </c>
      <c r="E849" s="6" t="s">
        <v>460</v>
      </c>
      <c r="F849" s="6" t="s">
        <v>2780</v>
      </c>
      <c r="G849" s="6" t="s">
        <v>97</v>
      </c>
      <c r="H849" s="6" t="s">
        <v>78</v>
      </c>
      <c r="I849" s="22">
        <v>1250000</v>
      </c>
      <c r="J849" s="22">
        <v>1200000</v>
      </c>
      <c r="K849" s="22">
        <v>1100000</v>
      </c>
      <c r="L849" s="22">
        <v>1280000</v>
      </c>
      <c r="M849" s="22">
        <v>1200000</v>
      </c>
      <c r="N849" s="22">
        <v>1100000</v>
      </c>
      <c r="O849" s="23">
        <v>34</v>
      </c>
      <c r="P849" s="23">
        <v>29</v>
      </c>
      <c r="Q849" s="23">
        <v>25</v>
      </c>
      <c r="R849" s="22">
        <v>740</v>
      </c>
      <c r="S849" s="22">
        <v>650</v>
      </c>
      <c r="T849" s="24">
        <v>3.1</v>
      </c>
      <c r="U849" s="24">
        <v>-0.10000000000000009</v>
      </c>
      <c r="V849" s="24">
        <v>3.2</v>
      </c>
      <c r="W849" s="24">
        <v>2.2999999999999998</v>
      </c>
      <c r="X849" s="25">
        <v>3.0783999999999999E-2</v>
      </c>
      <c r="Y849" s="24">
        <v>2.4</v>
      </c>
      <c r="Z849" s="24">
        <v>-1.4</v>
      </c>
      <c r="AA849" s="24">
        <v>3.8</v>
      </c>
      <c r="AB849" s="24">
        <v>5</v>
      </c>
      <c r="AC849" s="26">
        <v>0.27483955312574276</v>
      </c>
      <c r="AD849" s="24">
        <v>8.9280000365690864</v>
      </c>
      <c r="AE849" s="6">
        <v>215</v>
      </c>
      <c r="AF849" s="6">
        <v>204</v>
      </c>
      <c r="AG849" s="6">
        <v>175</v>
      </c>
      <c r="AH849" s="27">
        <v>3.1594936708860764</v>
      </c>
      <c r="AI849" s="28">
        <v>1200000</v>
      </c>
      <c r="AJ849" s="28">
        <v>1040000</v>
      </c>
      <c r="AK849" s="28">
        <v>900000</v>
      </c>
      <c r="AL849" s="29">
        <v>0.15384615384615385</v>
      </c>
      <c r="AM849" s="29">
        <v>0.33333333333333331</v>
      </c>
      <c r="AN849" s="6">
        <v>2.6</v>
      </c>
      <c r="AO849" s="27">
        <v>-0.29999999999999982</v>
      </c>
      <c r="AP849" s="6">
        <v>2.9</v>
      </c>
      <c r="AQ849" s="26">
        <v>0.12253129346314326</v>
      </c>
      <c r="AR849" s="28">
        <v>740</v>
      </c>
      <c r="AS849" s="28">
        <v>700</v>
      </c>
      <c r="AT849" s="25">
        <v>5.7142857142857141E-2</v>
      </c>
      <c r="AU849" s="26">
        <v>0.40321701620896333</v>
      </c>
      <c r="AV849" s="30">
        <v>2692.4800000000005</v>
      </c>
      <c r="AW849" s="24">
        <v>0.74419999999999997</v>
      </c>
      <c r="AX849" s="24">
        <v>0.25580000000000003</v>
      </c>
      <c r="AY849" s="24">
        <v>0.72809999999999997</v>
      </c>
      <c r="AZ849" s="24">
        <v>0.16389999999999999</v>
      </c>
      <c r="BA849" s="24">
        <v>0.20180000000000001</v>
      </c>
      <c r="BB849" s="24">
        <v>0.42959999999999998</v>
      </c>
      <c r="BC849" s="24">
        <v>0.34989999999999999</v>
      </c>
      <c r="BD849" s="31">
        <v>7.5</v>
      </c>
      <c r="BE849" s="23">
        <v>8</v>
      </c>
      <c r="BF849" s="32" t="s">
        <v>3554</v>
      </c>
      <c r="BG849" s="33">
        <v>153.10443893263599</v>
      </c>
      <c r="BH849" s="33">
        <v>-27.452699017810001</v>
      </c>
      <c r="BI849" s="34">
        <f t="shared" si="182"/>
        <v>65</v>
      </c>
      <c r="BJ849" s="34">
        <f t="shared" si="183"/>
        <v>74</v>
      </c>
      <c r="BK849" s="34">
        <f t="shared" si="184"/>
        <v>86</v>
      </c>
      <c r="BL849" s="34">
        <f t="shared" si="185"/>
        <v>1</v>
      </c>
      <c r="BM849" s="34">
        <f t="shared" si="186"/>
        <v>77</v>
      </c>
      <c r="BN849" s="34">
        <f t="shared" si="187"/>
        <v>100</v>
      </c>
      <c r="BO849" s="34">
        <f t="shared" si="188"/>
        <v>100</v>
      </c>
      <c r="BP849" s="34">
        <f t="shared" si="189"/>
        <v>34</v>
      </c>
      <c r="BQ849" s="35">
        <f t="shared" si="190"/>
        <v>53</v>
      </c>
      <c r="BR849" s="34">
        <f t="shared" si="191"/>
        <v>61</v>
      </c>
      <c r="BS849" s="35">
        <f t="shared" si="192"/>
        <v>84</v>
      </c>
      <c r="BT849" s="35">
        <f t="shared" si="193"/>
        <v>77</v>
      </c>
      <c r="BU849" s="35">
        <f t="shared" si="194"/>
        <v>75</v>
      </c>
      <c r="BV849" s="35">
        <f t="shared" si="195"/>
        <v>68</v>
      </c>
    </row>
    <row r="850" spans="2:74" hidden="1" x14ac:dyDescent="0.3">
      <c r="B850" s="6" t="s">
        <v>299</v>
      </c>
      <c r="C850" s="6">
        <v>801041040</v>
      </c>
      <c r="D850" s="6" t="s">
        <v>299</v>
      </c>
      <c r="E850" s="6" t="s">
        <v>107</v>
      </c>
      <c r="F850" s="6" t="s">
        <v>2703</v>
      </c>
      <c r="G850" s="6" t="s">
        <v>108</v>
      </c>
      <c r="H850" s="6" t="s">
        <v>78</v>
      </c>
      <c r="I850" s="22">
        <v>972630</v>
      </c>
      <c r="J850" s="22">
        <v>972630</v>
      </c>
      <c r="K850" s="22">
        <v>980000</v>
      </c>
      <c r="L850" s="22">
        <v>925000</v>
      </c>
      <c r="M850" s="22">
        <v>925000</v>
      </c>
      <c r="N850" s="22">
        <v>970000</v>
      </c>
      <c r="O850" s="23">
        <v>30</v>
      </c>
      <c r="P850" s="23">
        <v>31</v>
      </c>
      <c r="Q850" s="23">
        <v>40</v>
      </c>
      <c r="R850" s="22">
        <v>700</v>
      </c>
      <c r="S850" s="22">
        <v>700</v>
      </c>
      <c r="T850" s="24">
        <v>2.7</v>
      </c>
      <c r="U850" s="24">
        <v>-0.19999999999999973</v>
      </c>
      <c r="V850" s="24">
        <v>2.9</v>
      </c>
      <c r="W850" s="24">
        <v>2.4</v>
      </c>
      <c r="X850" s="25">
        <v>3.7424303177981351E-2</v>
      </c>
      <c r="Y850" s="24">
        <v>4.9000000000000004</v>
      </c>
      <c r="Z850" s="24">
        <v>-2.0999999999999996</v>
      </c>
      <c r="AA850" s="24">
        <v>7</v>
      </c>
      <c r="AB850" s="24">
        <v>6.2</v>
      </c>
      <c r="AC850" s="26">
        <v>0.28306159420289856</v>
      </c>
      <c r="AD850" s="24">
        <v>7.563576878284759</v>
      </c>
      <c r="AE850" s="6">
        <v>140</v>
      </c>
      <c r="AF850" s="6">
        <v>192</v>
      </c>
      <c r="AG850" s="6">
        <v>179</v>
      </c>
      <c r="AH850" s="27">
        <v>2.0323624595469254</v>
      </c>
      <c r="AI850" s="28">
        <v>963000</v>
      </c>
      <c r="AJ850" s="28">
        <v>922500</v>
      </c>
      <c r="AK850" s="28">
        <v>975000</v>
      </c>
      <c r="AL850" s="29">
        <v>4.3902439024390241E-2</v>
      </c>
      <c r="AM850" s="29">
        <v>-1.2307692307692308E-2</v>
      </c>
      <c r="AN850" s="6">
        <v>3.4</v>
      </c>
      <c r="AO850" s="27">
        <v>0</v>
      </c>
      <c r="AP850" s="6">
        <v>3.4</v>
      </c>
      <c r="AQ850" s="26">
        <v>7.5091227438595337E-2</v>
      </c>
      <c r="AR850" s="28">
        <v>710</v>
      </c>
      <c r="AS850" s="28">
        <v>700</v>
      </c>
      <c r="AT850" s="25">
        <v>1.4285714285714285E-2</v>
      </c>
      <c r="AU850" s="26">
        <v>0.12501902709174995</v>
      </c>
      <c r="AV850" s="30">
        <v>2472.96</v>
      </c>
      <c r="AW850" s="24">
        <v>0.67989999999999995</v>
      </c>
      <c r="AX850" s="24">
        <v>0.3201</v>
      </c>
      <c r="AY850" s="24">
        <v>0.35539999999999999</v>
      </c>
      <c r="AZ850" s="24">
        <v>0.17369999999999999</v>
      </c>
      <c r="BA850" s="24">
        <v>0.13200000000000001</v>
      </c>
      <c r="BB850" s="24">
        <v>0.32250000000000001</v>
      </c>
      <c r="BC850" s="24">
        <v>0.52500000000000002</v>
      </c>
      <c r="BD850" s="31">
        <v>9</v>
      </c>
      <c r="BE850" s="23">
        <v>68</v>
      </c>
      <c r="BF850" s="32" t="s">
        <v>3555</v>
      </c>
      <c r="BG850" s="33">
        <v>149.132847938385</v>
      </c>
      <c r="BH850" s="33">
        <v>-35.188136861789403</v>
      </c>
      <c r="BI850" s="34">
        <f t="shared" si="182"/>
        <v>72</v>
      </c>
      <c r="BJ850" s="34">
        <f t="shared" si="183"/>
        <v>60</v>
      </c>
      <c r="BK850" s="34">
        <f t="shared" si="184"/>
        <v>100</v>
      </c>
      <c r="BL850" s="34">
        <f t="shared" si="185"/>
        <v>59</v>
      </c>
      <c r="BM850" s="34">
        <f t="shared" si="186"/>
        <v>23</v>
      </c>
      <c r="BN850" s="34">
        <f t="shared" si="187"/>
        <v>100</v>
      </c>
      <c r="BO850" s="34">
        <f t="shared" si="188"/>
        <v>94</v>
      </c>
      <c r="BP850" s="34">
        <f t="shared" si="189"/>
        <v>19</v>
      </c>
      <c r="BQ850" s="35">
        <f t="shared" si="190"/>
        <v>75</v>
      </c>
      <c r="BR850" s="34">
        <f t="shared" si="191"/>
        <v>75</v>
      </c>
      <c r="BS850" s="35">
        <f t="shared" si="192"/>
        <v>78</v>
      </c>
      <c r="BT850" s="35">
        <f t="shared" si="193"/>
        <v>36</v>
      </c>
      <c r="BU850" s="35">
        <f t="shared" si="194"/>
        <v>90</v>
      </c>
      <c r="BV850" s="35">
        <f t="shared" si="195"/>
        <v>68</v>
      </c>
    </row>
    <row r="851" spans="2:74" hidden="1" x14ac:dyDescent="0.3">
      <c r="B851" s="6" t="s">
        <v>1206</v>
      </c>
      <c r="C851" s="6">
        <v>301031015</v>
      </c>
      <c r="D851" s="6" t="s">
        <v>720</v>
      </c>
      <c r="E851" s="6" t="s">
        <v>460</v>
      </c>
      <c r="F851" s="6" t="s">
        <v>2780</v>
      </c>
      <c r="G851" s="6" t="s">
        <v>97</v>
      </c>
      <c r="H851" s="6" t="s">
        <v>78</v>
      </c>
      <c r="I851" s="22">
        <v>1323000</v>
      </c>
      <c r="J851" s="22">
        <v>1325450</v>
      </c>
      <c r="K851" s="22">
        <v>1287000</v>
      </c>
      <c r="L851" s="22">
        <v>1360000</v>
      </c>
      <c r="M851" s="22">
        <v>1350000</v>
      </c>
      <c r="N851" s="22">
        <v>1267500</v>
      </c>
      <c r="O851" s="23">
        <v>29</v>
      </c>
      <c r="P851" s="23">
        <v>30</v>
      </c>
      <c r="Q851" s="23">
        <v>29</v>
      </c>
      <c r="R851" s="22">
        <v>750</v>
      </c>
      <c r="S851" s="22">
        <v>780</v>
      </c>
      <c r="T851" s="24">
        <v>2.7</v>
      </c>
      <c r="U851" s="24">
        <v>-0.5</v>
      </c>
      <c r="V851" s="24">
        <v>3.2</v>
      </c>
      <c r="W851" s="24">
        <v>3.7</v>
      </c>
      <c r="X851" s="25">
        <v>2.9478458049886622E-2</v>
      </c>
      <c r="Y851" s="24">
        <v>2.7</v>
      </c>
      <c r="Z851" s="24">
        <v>-0.89999999999999991</v>
      </c>
      <c r="AA851" s="24">
        <v>3.6</v>
      </c>
      <c r="AB851" s="24">
        <v>3.4</v>
      </c>
      <c r="AC851" s="26">
        <v>0.32649578602772161</v>
      </c>
      <c r="AD851" s="24">
        <v>11.075741664478864</v>
      </c>
      <c r="AE851" s="6">
        <v>215</v>
      </c>
      <c r="AF851" s="6">
        <v>204</v>
      </c>
      <c r="AG851" s="6">
        <v>175</v>
      </c>
      <c r="AH851" s="27">
        <v>3.1594936708860764</v>
      </c>
      <c r="AI851" s="28">
        <v>1200000</v>
      </c>
      <c r="AJ851" s="28">
        <v>1040000</v>
      </c>
      <c r="AK851" s="28">
        <v>900000</v>
      </c>
      <c r="AL851" s="29">
        <v>0.15384615384615385</v>
      </c>
      <c r="AM851" s="29">
        <v>0.33333333333333331</v>
      </c>
      <c r="AN851" s="6">
        <v>2.6</v>
      </c>
      <c r="AO851" s="27">
        <v>-0.29999999999999982</v>
      </c>
      <c r="AP851" s="6">
        <v>2.9</v>
      </c>
      <c r="AQ851" s="26">
        <v>0.12253129346314326</v>
      </c>
      <c r="AR851" s="28">
        <v>740</v>
      </c>
      <c r="AS851" s="28">
        <v>700</v>
      </c>
      <c r="AT851" s="25">
        <v>5.7142857142857141E-2</v>
      </c>
      <c r="AU851" s="26">
        <v>0.40321701620896333</v>
      </c>
      <c r="AV851" s="30">
        <v>2297.1200000000003</v>
      </c>
      <c r="AW851" s="24">
        <v>0.70330000000000004</v>
      </c>
      <c r="AX851" s="24">
        <v>0.29670000000000002</v>
      </c>
      <c r="AY851" s="24">
        <v>0.76619999999999999</v>
      </c>
      <c r="AZ851" s="24">
        <v>0.1038</v>
      </c>
      <c r="BA851" s="24">
        <v>0.34320000000000001</v>
      </c>
      <c r="BB851" s="24">
        <v>0.35439999999999999</v>
      </c>
      <c r="BC851" s="24">
        <v>0.2586</v>
      </c>
      <c r="BD851" s="31">
        <v>9</v>
      </c>
      <c r="BE851" s="23">
        <v>16</v>
      </c>
      <c r="BF851" s="32" t="s">
        <v>3556</v>
      </c>
      <c r="BG851" s="33">
        <v>153.18531440460501</v>
      </c>
      <c r="BH851" s="33">
        <v>-27.4604742067269</v>
      </c>
      <c r="BI851" s="34">
        <f t="shared" si="182"/>
        <v>72</v>
      </c>
      <c r="BJ851" s="34">
        <f t="shared" si="183"/>
        <v>74</v>
      </c>
      <c r="BK851" s="34">
        <f t="shared" si="184"/>
        <v>86</v>
      </c>
      <c r="BL851" s="34">
        <f t="shared" si="185"/>
        <v>1</v>
      </c>
      <c r="BM851" s="34">
        <f t="shared" si="186"/>
        <v>77</v>
      </c>
      <c r="BN851" s="34">
        <f t="shared" si="187"/>
        <v>100</v>
      </c>
      <c r="BO851" s="34">
        <f t="shared" si="188"/>
        <v>100</v>
      </c>
      <c r="BP851" s="34">
        <f t="shared" si="189"/>
        <v>66</v>
      </c>
      <c r="BQ851" s="35">
        <f t="shared" si="190"/>
        <v>49</v>
      </c>
      <c r="BR851" s="34">
        <f t="shared" si="191"/>
        <v>40</v>
      </c>
      <c r="BS851" s="35">
        <f t="shared" si="192"/>
        <v>50</v>
      </c>
      <c r="BT851" s="35">
        <f t="shared" si="193"/>
        <v>72</v>
      </c>
      <c r="BU851" s="35">
        <f t="shared" si="194"/>
        <v>90</v>
      </c>
      <c r="BV851" s="35">
        <f t="shared" si="195"/>
        <v>68</v>
      </c>
    </row>
    <row r="852" spans="2:74" hidden="1" x14ac:dyDescent="0.3">
      <c r="B852" s="6" t="s">
        <v>1207</v>
      </c>
      <c r="C852" s="6">
        <v>801051054</v>
      </c>
      <c r="D852" s="6" t="s">
        <v>718</v>
      </c>
      <c r="E852" s="6" t="s">
        <v>107</v>
      </c>
      <c r="F852" s="6" t="s">
        <v>2703</v>
      </c>
      <c r="G852" s="6" t="s">
        <v>108</v>
      </c>
      <c r="H852" s="6" t="s">
        <v>78</v>
      </c>
      <c r="I852" s="22">
        <v>1199000</v>
      </c>
      <c r="J852" s="22">
        <v>1175000</v>
      </c>
      <c r="K852" s="22">
        <v>1001880</v>
      </c>
      <c r="L852" s="22">
        <v>1180000</v>
      </c>
      <c r="M852" s="22">
        <v>1100700</v>
      </c>
      <c r="N852" s="22">
        <v>1012000</v>
      </c>
      <c r="O852" s="23">
        <v>28</v>
      </c>
      <c r="P852" s="23">
        <v>28</v>
      </c>
      <c r="Q852" s="23">
        <v>43</v>
      </c>
      <c r="R852" s="22">
        <v>720</v>
      </c>
      <c r="S852" s="22">
        <v>690</v>
      </c>
      <c r="T852" s="24">
        <v>2.4</v>
      </c>
      <c r="U852" s="24">
        <v>-0.5</v>
      </c>
      <c r="V852" s="24">
        <v>2.9</v>
      </c>
      <c r="W852" s="24">
        <v>2.4</v>
      </c>
      <c r="X852" s="25">
        <v>3.122602168473728E-2</v>
      </c>
      <c r="Y852" s="24">
        <v>3.6</v>
      </c>
      <c r="Z852" s="24">
        <v>-1.3000000000000003</v>
      </c>
      <c r="AA852" s="24">
        <v>4.9000000000000004</v>
      </c>
      <c r="AB852" s="24">
        <v>5.9</v>
      </c>
      <c r="AC852" s="26">
        <v>0.28232636928289101</v>
      </c>
      <c r="AD852" s="24">
        <v>9.0413813239900183</v>
      </c>
      <c r="AE852" s="6">
        <v>65</v>
      </c>
      <c r="AF852" s="6">
        <v>106</v>
      </c>
      <c r="AG852" s="6">
        <v>70</v>
      </c>
      <c r="AH852" s="27">
        <v>3.0789473684210527</v>
      </c>
      <c r="AI852" s="28">
        <v>1250000</v>
      </c>
      <c r="AJ852" s="28">
        <v>1276000</v>
      </c>
      <c r="AK852" s="28">
        <v>1240000</v>
      </c>
      <c r="AL852" s="29">
        <v>-2.037617554858934E-2</v>
      </c>
      <c r="AM852" s="29">
        <v>8.0645161290322578E-3</v>
      </c>
      <c r="AN852" s="6">
        <v>2</v>
      </c>
      <c r="AO852" s="27">
        <v>0.10000000000000009</v>
      </c>
      <c r="AP852" s="6">
        <v>1.9</v>
      </c>
      <c r="AQ852" s="26">
        <v>8.0375180375180377E-2</v>
      </c>
      <c r="AR852" s="28">
        <v>710</v>
      </c>
      <c r="AS852" s="28">
        <v>710</v>
      </c>
      <c r="AT852" s="25">
        <v>0</v>
      </c>
      <c r="AU852" s="26">
        <v>0.12047764355156831</v>
      </c>
      <c r="AV852" s="30">
        <v>2550.2400000000002</v>
      </c>
      <c r="AW852" s="24">
        <v>0.53169999999999995</v>
      </c>
      <c r="AX852" s="24">
        <v>0.46829999999999999</v>
      </c>
      <c r="AY852" s="24">
        <v>0.29559999999999997</v>
      </c>
      <c r="AZ852" s="24">
        <v>0.2152</v>
      </c>
      <c r="BA852" s="24">
        <v>0.19500000000000001</v>
      </c>
      <c r="BB852" s="24">
        <v>0.33189999999999997</v>
      </c>
      <c r="BC852" s="24">
        <v>0.45910000000000001</v>
      </c>
      <c r="BD852" s="31">
        <v>7</v>
      </c>
      <c r="BE852" s="23">
        <v>63</v>
      </c>
      <c r="BF852" s="32" t="s">
        <v>3557</v>
      </c>
      <c r="BG852" s="33">
        <v>149.13987088159899</v>
      </c>
      <c r="BH852" s="33">
        <v>-35.2543746321589</v>
      </c>
      <c r="BI852" s="34">
        <f t="shared" si="182"/>
        <v>77</v>
      </c>
      <c r="BJ852" s="34">
        <f t="shared" si="183"/>
        <v>84</v>
      </c>
      <c r="BK852" s="34">
        <f t="shared" si="184"/>
        <v>87</v>
      </c>
      <c r="BL852" s="34">
        <f t="shared" si="185"/>
        <v>60</v>
      </c>
      <c r="BM852" s="34">
        <f t="shared" si="186"/>
        <v>1</v>
      </c>
      <c r="BN852" s="34">
        <f t="shared" si="187"/>
        <v>100</v>
      </c>
      <c r="BO852" s="34">
        <f t="shared" si="188"/>
        <v>95</v>
      </c>
      <c r="BP852" s="34">
        <f t="shared" si="189"/>
        <v>33</v>
      </c>
      <c r="BQ852" s="35">
        <f t="shared" si="190"/>
        <v>55</v>
      </c>
      <c r="BR852" s="34">
        <f t="shared" si="191"/>
        <v>60</v>
      </c>
      <c r="BS852" s="35">
        <f t="shared" si="192"/>
        <v>79</v>
      </c>
      <c r="BT852" s="35">
        <f t="shared" si="193"/>
        <v>57</v>
      </c>
      <c r="BU852" s="35">
        <f t="shared" si="194"/>
        <v>70</v>
      </c>
      <c r="BV852" s="35">
        <f t="shared" si="195"/>
        <v>68</v>
      </c>
    </row>
    <row r="853" spans="2:74" hidden="1" x14ac:dyDescent="0.3">
      <c r="B853" s="6" t="s">
        <v>1208</v>
      </c>
      <c r="C853" s="6">
        <v>801051055</v>
      </c>
      <c r="D853" s="6" t="s">
        <v>718</v>
      </c>
      <c r="E853" s="6" t="s">
        <v>107</v>
      </c>
      <c r="F853" s="6" t="s">
        <v>2703</v>
      </c>
      <c r="G853" s="6" t="s">
        <v>108</v>
      </c>
      <c r="H853" s="6" t="s">
        <v>78</v>
      </c>
      <c r="I853" s="22">
        <v>1212750</v>
      </c>
      <c r="J853" s="22">
        <v>1237500</v>
      </c>
      <c r="K853" s="22">
        <v>1156400</v>
      </c>
      <c r="L853" s="22">
        <v>1180000</v>
      </c>
      <c r="M853" s="22">
        <v>1200000</v>
      </c>
      <c r="N853" s="22">
        <v>1151000</v>
      </c>
      <c r="O853" s="23">
        <v>30</v>
      </c>
      <c r="P853" s="23">
        <v>24</v>
      </c>
      <c r="Q853" s="23">
        <v>24</v>
      </c>
      <c r="R853" s="22">
        <v>680</v>
      </c>
      <c r="S853" s="22">
        <v>690</v>
      </c>
      <c r="T853" s="24">
        <v>3.3</v>
      </c>
      <c r="U853" s="24">
        <v>9.9999999999999645E-2</v>
      </c>
      <c r="V853" s="24">
        <v>3.2</v>
      </c>
      <c r="W853" s="24">
        <v>3.8</v>
      </c>
      <c r="X853" s="25">
        <v>2.9156874871160584E-2</v>
      </c>
      <c r="Y853" s="24">
        <v>4.4000000000000004</v>
      </c>
      <c r="Z853" s="24">
        <v>-0.69999999999999929</v>
      </c>
      <c r="AA853" s="24">
        <v>5.0999999999999996</v>
      </c>
      <c r="AB853" s="24">
        <v>4.4000000000000004</v>
      </c>
      <c r="AC853" s="26">
        <v>0.26781775789274681</v>
      </c>
      <c r="AD853" s="24">
        <v>9.185406840622985</v>
      </c>
      <c r="AE853" s="6">
        <v>65</v>
      </c>
      <c r="AF853" s="6">
        <v>106</v>
      </c>
      <c r="AG853" s="6">
        <v>70</v>
      </c>
      <c r="AH853" s="27">
        <v>3.0789473684210527</v>
      </c>
      <c r="AI853" s="28">
        <v>1250000</v>
      </c>
      <c r="AJ853" s="28">
        <v>1276000</v>
      </c>
      <c r="AK853" s="28">
        <v>1240000</v>
      </c>
      <c r="AL853" s="29">
        <v>-2.037617554858934E-2</v>
      </c>
      <c r="AM853" s="29">
        <v>8.0645161290322578E-3</v>
      </c>
      <c r="AN853" s="6">
        <v>2</v>
      </c>
      <c r="AO853" s="27">
        <v>0.10000000000000009</v>
      </c>
      <c r="AP853" s="6">
        <v>1.9</v>
      </c>
      <c r="AQ853" s="26">
        <v>8.0375180375180377E-2</v>
      </c>
      <c r="AR853" s="28">
        <v>710</v>
      </c>
      <c r="AS853" s="28">
        <v>710</v>
      </c>
      <c r="AT853" s="25">
        <v>0</v>
      </c>
      <c r="AU853" s="26">
        <v>0.12047764355156831</v>
      </c>
      <c r="AV853" s="30">
        <v>2539.0400000000004</v>
      </c>
      <c r="AW853" s="24">
        <v>0.63470000000000004</v>
      </c>
      <c r="AX853" s="24">
        <v>0.36530000000000001</v>
      </c>
      <c r="AY853" s="24">
        <v>0.67159999999999997</v>
      </c>
      <c r="AZ853" s="24">
        <v>0.1605</v>
      </c>
      <c r="BA853" s="24">
        <v>0.26879999999999998</v>
      </c>
      <c r="BB853" s="24">
        <v>0.34560000000000002</v>
      </c>
      <c r="BC853" s="24">
        <v>0.36099999999999999</v>
      </c>
      <c r="BD853" s="31">
        <v>8</v>
      </c>
      <c r="BE853" s="23">
        <v>64</v>
      </c>
      <c r="BF853" s="32" t="s">
        <v>3558</v>
      </c>
      <c r="BG853" s="33">
        <v>149.143462519313</v>
      </c>
      <c r="BH853" s="33">
        <v>-35.242205151945903</v>
      </c>
      <c r="BI853" s="34">
        <f t="shared" si="182"/>
        <v>62</v>
      </c>
      <c r="BJ853" s="34">
        <f t="shared" si="183"/>
        <v>84</v>
      </c>
      <c r="BK853" s="34">
        <f t="shared" si="184"/>
        <v>87</v>
      </c>
      <c r="BL853" s="34">
        <f t="shared" si="185"/>
        <v>60</v>
      </c>
      <c r="BM853" s="34">
        <f t="shared" si="186"/>
        <v>1</v>
      </c>
      <c r="BN853" s="34">
        <f t="shared" si="187"/>
        <v>100</v>
      </c>
      <c r="BO853" s="34">
        <f t="shared" si="188"/>
        <v>95</v>
      </c>
      <c r="BP853" s="34">
        <f t="shared" si="189"/>
        <v>49</v>
      </c>
      <c r="BQ853" s="35">
        <f t="shared" si="190"/>
        <v>48</v>
      </c>
      <c r="BR853" s="34">
        <f t="shared" si="191"/>
        <v>59</v>
      </c>
      <c r="BS853" s="35">
        <f t="shared" si="192"/>
        <v>88</v>
      </c>
      <c r="BT853" s="35">
        <f t="shared" si="193"/>
        <v>44</v>
      </c>
      <c r="BU853" s="35">
        <f t="shared" si="194"/>
        <v>80</v>
      </c>
      <c r="BV853" s="35">
        <f t="shared" si="195"/>
        <v>68</v>
      </c>
    </row>
    <row r="854" spans="2:74" hidden="1" x14ac:dyDescent="0.3">
      <c r="B854" s="6" t="s">
        <v>1209</v>
      </c>
      <c r="C854" s="6">
        <v>212021297</v>
      </c>
      <c r="D854" s="6" t="s">
        <v>595</v>
      </c>
      <c r="E854" s="6" t="s">
        <v>157</v>
      </c>
      <c r="F854" s="6" t="s">
        <v>689</v>
      </c>
      <c r="G854" s="6" t="s">
        <v>86</v>
      </c>
      <c r="H854" s="6" t="s">
        <v>78</v>
      </c>
      <c r="I854" s="22">
        <v>740000</v>
      </c>
      <c r="J854" s="22">
        <v>733200</v>
      </c>
      <c r="K854" s="22">
        <v>728000</v>
      </c>
      <c r="L854" s="22">
        <v>770000</v>
      </c>
      <c r="M854" s="22">
        <v>765000</v>
      </c>
      <c r="N854" s="22">
        <v>740000</v>
      </c>
      <c r="O854" s="23">
        <v>37</v>
      </c>
      <c r="P854" s="23">
        <v>35</v>
      </c>
      <c r="Q854" s="23">
        <v>29</v>
      </c>
      <c r="R854" s="22">
        <v>550</v>
      </c>
      <c r="S854" s="22">
        <v>500</v>
      </c>
      <c r="T854" s="24">
        <v>2.2000000000000002</v>
      </c>
      <c r="U854" s="24">
        <v>-0.29999999999999982</v>
      </c>
      <c r="V854" s="24">
        <v>2.5</v>
      </c>
      <c r="W854" s="24">
        <v>2.7</v>
      </c>
      <c r="X854" s="25">
        <v>3.8648648648648649E-2</v>
      </c>
      <c r="Y854" s="24">
        <v>1.9</v>
      </c>
      <c r="Z854" s="24">
        <v>-0.80000000000000027</v>
      </c>
      <c r="AA854" s="24">
        <v>2.7</v>
      </c>
      <c r="AB854" s="24">
        <v>2.7</v>
      </c>
      <c r="AC854" s="26">
        <v>0.32825630252100835</v>
      </c>
      <c r="AD854" s="24">
        <v>8.4933448904037139</v>
      </c>
      <c r="AE854" s="6">
        <v>414</v>
      </c>
      <c r="AF854" s="6">
        <v>515</v>
      </c>
      <c r="AG854" s="6">
        <v>511</v>
      </c>
      <c r="AH854" s="27">
        <v>21.264335664335665</v>
      </c>
      <c r="AI854" s="28">
        <v>828000</v>
      </c>
      <c r="AJ854" s="28">
        <v>820000</v>
      </c>
      <c r="AK854" s="28">
        <v>800000</v>
      </c>
      <c r="AL854" s="29">
        <v>9.7560975609756097E-3</v>
      </c>
      <c r="AM854" s="29">
        <v>3.5000000000000003E-2</v>
      </c>
      <c r="AN854" s="6">
        <v>3</v>
      </c>
      <c r="AO854" s="27">
        <v>-0.20000000000000018</v>
      </c>
      <c r="AP854" s="6">
        <v>3.2</v>
      </c>
      <c r="AQ854" s="26">
        <v>0.08</v>
      </c>
      <c r="AR854" s="28">
        <v>595</v>
      </c>
      <c r="AS854" s="28">
        <v>550</v>
      </c>
      <c r="AT854" s="25">
        <v>8.1818181818181818E-2</v>
      </c>
      <c r="AU854" s="26">
        <v>-0.11733977571777809</v>
      </c>
      <c r="AV854" s="30">
        <v>1675.5200000000002</v>
      </c>
      <c r="AW854" s="24">
        <v>0.77459999999999996</v>
      </c>
      <c r="AX854" s="24">
        <v>0.22539999999999999</v>
      </c>
      <c r="AY854" s="24">
        <v>0.77749999999999997</v>
      </c>
      <c r="AZ854" s="24">
        <v>0.2087</v>
      </c>
      <c r="BA854" s="24">
        <v>0.28549999999999998</v>
      </c>
      <c r="BB854" s="24">
        <v>0.41820000000000002</v>
      </c>
      <c r="BC854" s="24">
        <v>0.25919999999999999</v>
      </c>
      <c r="BD854" s="31">
        <v>3</v>
      </c>
      <c r="BE854" s="23">
        <v>34</v>
      </c>
      <c r="BF854" s="32" t="s">
        <v>3559</v>
      </c>
      <c r="BG854" s="33">
        <v>145.269464969962</v>
      </c>
      <c r="BH854" s="33">
        <v>-38.006521614731398</v>
      </c>
      <c r="BI854" s="34">
        <f t="shared" si="182"/>
        <v>80</v>
      </c>
      <c r="BJ854" s="34">
        <f t="shared" si="183"/>
        <v>67</v>
      </c>
      <c r="BK854" s="34">
        <f t="shared" si="184"/>
        <v>1</v>
      </c>
      <c r="BL854" s="34">
        <f t="shared" si="185"/>
        <v>100</v>
      </c>
      <c r="BM854" s="34">
        <f t="shared" si="186"/>
        <v>6</v>
      </c>
      <c r="BN854" s="34">
        <f t="shared" si="187"/>
        <v>100</v>
      </c>
      <c r="BO854" s="34">
        <f t="shared" si="188"/>
        <v>100</v>
      </c>
      <c r="BP854" s="34">
        <f t="shared" si="189"/>
        <v>53</v>
      </c>
      <c r="BQ854" s="35">
        <f t="shared" si="190"/>
        <v>79</v>
      </c>
      <c r="BR854" s="34">
        <f t="shared" si="191"/>
        <v>65</v>
      </c>
      <c r="BS854" s="35">
        <f t="shared" si="192"/>
        <v>48</v>
      </c>
      <c r="BT854" s="35">
        <f t="shared" si="193"/>
        <v>85</v>
      </c>
      <c r="BU854" s="35">
        <f t="shared" si="194"/>
        <v>30</v>
      </c>
      <c r="BV854" s="35">
        <f t="shared" si="195"/>
        <v>67</v>
      </c>
    </row>
    <row r="855" spans="2:74" hidden="1" x14ac:dyDescent="0.3">
      <c r="B855" s="6" t="s">
        <v>1210</v>
      </c>
      <c r="C855" s="6">
        <v>501031018</v>
      </c>
      <c r="D855" s="6" t="s">
        <v>976</v>
      </c>
      <c r="E855" s="6" t="s">
        <v>394</v>
      </c>
      <c r="F855" s="6" t="s">
        <v>2696</v>
      </c>
      <c r="G855" s="6" t="s">
        <v>93</v>
      </c>
      <c r="H855" s="6" t="s">
        <v>78</v>
      </c>
      <c r="I855" s="22">
        <v>720000</v>
      </c>
      <c r="J855" s="22">
        <v>675000</v>
      </c>
      <c r="K855" s="22">
        <v>595000</v>
      </c>
      <c r="L855" s="22">
        <v>585000</v>
      </c>
      <c r="M855" s="22">
        <v>565000</v>
      </c>
      <c r="N855" s="22">
        <v>530000</v>
      </c>
      <c r="O855" s="23">
        <v>38</v>
      </c>
      <c r="P855" s="23">
        <v>38</v>
      </c>
      <c r="Q855" s="23">
        <v>43</v>
      </c>
      <c r="R855" s="22">
        <v>550</v>
      </c>
      <c r="S855" s="22">
        <v>480</v>
      </c>
      <c r="T855" s="24">
        <v>2.2000000000000002</v>
      </c>
      <c r="U855" s="24">
        <v>-0.29999999999999982</v>
      </c>
      <c r="V855" s="24">
        <v>2.5</v>
      </c>
      <c r="W855" s="24">
        <v>2.7</v>
      </c>
      <c r="X855" s="25">
        <v>3.9722222222222221E-2</v>
      </c>
      <c r="Y855" s="24">
        <v>0.4</v>
      </c>
      <c r="Z855" s="24">
        <v>-9.9999999999999978E-2</v>
      </c>
      <c r="AA855" s="24">
        <v>0.5</v>
      </c>
      <c r="AB855" s="24">
        <v>0.6</v>
      </c>
      <c r="AC855" s="26">
        <v>0.36867224367224366</v>
      </c>
      <c r="AD855" s="24">
        <v>9.2812592812592811</v>
      </c>
      <c r="AE855" s="6">
        <v>107</v>
      </c>
      <c r="AF855" s="6">
        <v>140</v>
      </c>
      <c r="AG855" s="6">
        <v>131</v>
      </c>
      <c r="AH855" s="27">
        <v>4.4856230031948883</v>
      </c>
      <c r="AI855" s="28">
        <v>495000</v>
      </c>
      <c r="AJ855" s="28">
        <v>440000</v>
      </c>
      <c r="AK855" s="28">
        <v>395000</v>
      </c>
      <c r="AL855" s="29">
        <v>0.125</v>
      </c>
      <c r="AM855" s="29">
        <v>0.25316455696202533</v>
      </c>
      <c r="AN855" s="6">
        <v>1.8</v>
      </c>
      <c r="AO855" s="27">
        <v>-0.49999999999999978</v>
      </c>
      <c r="AP855" s="6">
        <v>2.2999999999999998</v>
      </c>
      <c r="AQ855" s="26">
        <v>4.9096385542168677E-2</v>
      </c>
      <c r="AR855" s="28">
        <v>480</v>
      </c>
      <c r="AS855" s="28">
        <v>450</v>
      </c>
      <c r="AT855" s="25">
        <v>6.6666666666666666E-2</v>
      </c>
      <c r="AU855" s="26">
        <v>0.37757886812502173</v>
      </c>
      <c r="AV855" s="30">
        <v>1491.8400000000001</v>
      </c>
      <c r="AW855" s="24">
        <v>0.73299999999999998</v>
      </c>
      <c r="AX855" s="24">
        <v>0.26700000000000002</v>
      </c>
      <c r="AY855" s="24">
        <v>0.96360000000000001</v>
      </c>
      <c r="AZ855" s="24">
        <v>1.9099999999999999E-2</v>
      </c>
      <c r="BA855" s="24">
        <v>0.43209999999999998</v>
      </c>
      <c r="BB855" s="24">
        <v>0.37609999999999999</v>
      </c>
      <c r="BC855" s="24">
        <v>0.1462</v>
      </c>
      <c r="BD855" s="31">
        <v>7</v>
      </c>
      <c r="BE855" s="23">
        <v>195</v>
      </c>
      <c r="BF855" s="32" t="s">
        <v>3560</v>
      </c>
      <c r="BG855" s="33">
        <v>115.99912828235</v>
      </c>
      <c r="BH855" s="33">
        <v>-33.703561854271598</v>
      </c>
      <c r="BI855" s="34">
        <f t="shared" si="182"/>
        <v>80</v>
      </c>
      <c r="BJ855" s="34">
        <f t="shared" si="183"/>
        <v>87</v>
      </c>
      <c r="BK855" s="34">
        <f t="shared" si="184"/>
        <v>69</v>
      </c>
      <c r="BL855" s="34">
        <f t="shared" si="185"/>
        <v>1</v>
      </c>
      <c r="BM855" s="34">
        <f t="shared" si="186"/>
        <v>63</v>
      </c>
      <c r="BN855" s="34">
        <f t="shared" si="187"/>
        <v>61</v>
      </c>
      <c r="BO855" s="34">
        <f t="shared" si="188"/>
        <v>70</v>
      </c>
      <c r="BP855" s="34">
        <f t="shared" si="189"/>
        <v>85</v>
      </c>
      <c r="BQ855" s="35">
        <f t="shared" si="190"/>
        <v>83</v>
      </c>
      <c r="BR855" s="34">
        <f t="shared" si="191"/>
        <v>58</v>
      </c>
      <c r="BS855" s="35">
        <f t="shared" si="192"/>
        <v>22</v>
      </c>
      <c r="BT855" s="35">
        <f t="shared" si="193"/>
        <v>100</v>
      </c>
      <c r="BU855" s="35">
        <f t="shared" si="194"/>
        <v>70</v>
      </c>
      <c r="BV855" s="35">
        <f t="shared" si="195"/>
        <v>67</v>
      </c>
    </row>
    <row r="856" spans="2:74" hidden="1" x14ac:dyDescent="0.3">
      <c r="B856" s="6" t="s">
        <v>1211</v>
      </c>
      <c r="C856" s="6">
        <v>206041125</v>
      </c>
      <c r="D856" s="6" t="s">
        <v>650</v>
      </c>
      <c r="E856" s="6" t="s">
        <v>289</v>
      </c>
      <c r="F856" s="6" t="s">
        <v>689</v>
      </c>
      <c r="G856" s="6" t="s">
        <v>86</v>
      </c>
      <c r="H856" s="6" t="s">
        <v>78</v>
      </c>
      <c r="I856" s="22">
        <v>2496000</v>
      </c>
      <c r="J856" s="22">
        <v>2496000</v>
      </c>
      <c r="K856" s="22">
        <v>3650000</v>
      </c>
      <c r="L856" s="22">
        <v>2810000</v>
      </c>
      <c r="M856" s="22">
        <v>2810000</v>
      </c>
      <c r="N856" s="22">
        <v>682500</v>
      </c>
      <c r="O856" s="23">
        <v>29</v>
      </c>
      <c r="P856" s="23">
        <v>29</v>
      </c>
      <c r="Q856" s="23">
        <v>29</v>
      </c>
      <c r="R856" s="22">
        <v>1250</v>
      </c>
      <c r="S856" s="22">
        <v>1300</v>
      </c>
      <c r="T856" s="24">
        <v>0.6</v>
      </c>
      <c r="U856" s="24">
        <v>0</v>
      </c>
      <c r="V856" s="24">
        <v>0.6</v>
      </c>
      <c r="W856" s="24">
        <v>0.5</v>
      </c>
      <c r="X856" s="25">
        <v>2.6041666666666668E-2</v>
      </c>
      <c r="Y856" s="24">
        <v>0.8</v>
      </c>
      <c r="Z856" s="24">
        <v>-0.19999999999999996</v>
      </c>
      <c r="AA856" s="24">
        <v>1</v>
      </c>
      <c r="AB856" s="24">
        <v>1</v>
      </c>
      <c r="AC856" s="26">
        <v>0.49405552393600194</v>
      </c>
      <c r="AD856" s="24">
        <v>18.971732119142473</v>
      </c>
      <c r="AE856" s="6">
        <v>68</v>
      </c>
      <c r="AF856" s="6">
        <v>80</v>
      </c>
      <c r="AG856" s="6">
        <v>71</v>
      </c>
      <c r="AH856" s="27">
        <v>3.0405405405405403</v>
      </c>
      <c r="AI856" s="28">
        <v>1175000</v>
      </c>
      <c r="AJ856" s="28">
        <v>1202000</v>
      </c>
      <c r="AK856" s="28">
        <v>1235000</v>
      </c>
      <c r="AL856" s="29">
        <v>-2.2462562396006656E-2</v>
      </c>
      <c r="AM856" s="29">
        <v>-4.8582995951417005E-2</v>
      </c>
      <c r="AN856" s="6">
        <v>0.3</v>
      </c>
      <c r="AO856" s="27">
        <v>0</v>
      </c>
      <c r="AP856" s="6">
        <v>0.3</v>
      </c>
      <c r="AQ856" s="26">
        <v>4.3292682926829265E-2</v>
      </c>
      <c r="AR856" s="28">
        <v>750</v>
      </c>
      <c r="AS856" s="28">
        <v>700</v>
      </c>
      <c r="AT856" s="25">
        <v>7.1428571428571425E-2</v>
      </c>
      <c r="AU856" s="26">
        <v>-0.12267416629807504</v>
      </c>
      <c r="AV856" s="30">
        <v>2530.0800000000004</v>
      </c>
      <c r="AW856" s="24">
        <v>0.49070000000000003</v>
      </c>
      <c r="AX856" s="24">
        <v>0.50929999999999997</v>
      </c>
      <c r="AY856" s="24">
        <v>5.67E-2</v>
      </c>
      <c r="AZ856" s="24">
        <v>9.74E-2</v>
      </c>
      <c r="BA856" s="24">
        <v>0.27350000000000002</v>
      </c>
      <c r="BB856" s="24">
        <v>0.1633</v>
      </c>
      <c r="BC856" s="24">
        <v>0.52939999999999998</v>
      </c>
      <c r="BD856" s="31">
        <v>10</v>
      </c>
      <c r="BE856" s="23">
        <v>4</v>
      </c>
      <c r="BF856" s="32" t="s">
        <v>3561</v>
      </c>
      <c r="BG856" s="33">
        <v>144.98171664119101</v>
      </c>
      <c r="BH856" s="33">
        <v>-37.841991194136199</v>
      </c>
      <c r="BI856" s="34">
        <f t="shared" si="182"/>
        <v>100</v>
      </c>
      <c r="BJ856" s="34">
        <f t="shared" si="183"/>
        <v>100</v>
      </c>
      <c r="BK856" s="34">
        <f t="shared" si="184"/>
        <v>87</v>
      </c>
      <c r="BL856" s="34">
        <f t="shared" si="185"/>
        <v>100</v>
      </c>
      <c r="BM856" s="34">
        <f t="shared" si="186"/>
        <v>1</v>
      </c>
      <c r="BN856" s="34">
        <f t="shared" si="187"/>
        <v>52</v>
      </c>
      <c r="BO856" s="34">
        <f t="shared" si="188"/>
        <v>100</v>
      </c>
      <c r="BP856" s="34">
        <f t="shared" si="189"/>
        <v>50</v>
      </c>
      <c r="BQ856" s="35">
        <f t="shared" si="190"/>
        <v>37</v>
      </c>
      <c r="BR856" s="34">
        <f t="shared" si="191"/>
        <v>1</v>
      </c>
      <c r="BS856" s="35">
        <f t="shared" si="192"/>
        <v>1</v>
      </c>
      <c r="BT856" s="35">
        <f t="shared" si="193"/>
        <v>100</v>
      </c>
      <c r="BU856" s="35">
        <f t="shared" si="194"/>
        <v>100</v>
      </c>
      <c r="BV856" s="35">
        <f t="shared" si="195"/>
        <v>67</v>
      </c>
    </row>
    <row r="857" spans="2:74" hidden="1" x14ac:dyDescent="0.3">
      <c r="B857" s="6" t="s">
        <v>1212</v>
      </c>
      <c r="C857" s="6">
        <v>310021278</v>
      </c>
      <c r="D857" s="6" t="s">
        <v>624</v>
      </c>
      <c r="E857" s="6" t="s">
        <v>561</v>
      </c>
      <c r="F857" s="6" t="s">
        <v>2698</v>
      </c>
      <c r="G857" s="6" t="s">
        <v>97</v>
      </c>
      <c r="H857" s="6" t="s">
        <v>78</v>
      </c>
      <c r="I857" s="22">
        <v>620000</v>
      </c>
      <c r="J857" s="22">
        <v>610000</v>
      </c>
      <c r="K857" s="22">
        <v>625000</v>
      </c>
      <c r="L857" s="22">
        <v>620000</v>
      </c>
      <c r="M857" s="22">
        <v>580000</v>
      </c>
      <c r="N857" s="22">
        <v>560000</v>
      </c>
      <c r="O857" s="23">
        <v>70</v>
      </c>
      <c r="P857" s="23">
        <v>70</v>
      </c>
      <c r="Q857" s="23">
        <v>85</v>
      </c>
      <c r="R857" s="22">
        <v>450</v>
      </c>
      <c r="S857" s="22">
        <v>420</v>
      </c>
      <c r="T857" s="24">
        <v>2.2999999999999998</v>
      </c>
      <c r="U857" s="24">
        <v>-0.20000000000000018</v>
      </c>
      <c r="V857" s="24">
        <v>2.5</v>
      </c>
      <c r="W857" s="24">
        <v>2.2999999999999998</v>
      </c>
      <c r="X857" s="25">
        <v>3.7741935483870968E-2</v>
      </c>
      <c r="Y857" s="24">
        <v>0.6</v>
      </c>
      <c r="Z857" s="24">
        <v>-0.30000000000000004</v>
      </c>
      <c r="AA857" s="24">
        <v>0.9</v>
      </c>
      <c r="AB857" s="24">
        <v>1.1000000000000001</v>
      </c>
      <c r="AC857" s="26">
        <v>0.39352175738071909</v>
      </c>
      <c r="AD857" s="24">
        <v>10.426644853677173</v>
      </c>
      <c r="AE857" s="6">
        <v>455</v>
      </c>
      <c r="AF857" s="6">
        <v>423</v>
      </c>
      <c r="AG857" s="6">
        <v>303</v>
      </c>
      <c r="AH857" s="27">
        <v>6.3201856148491879</v>
      </c>
      <c r="AI857" s="28">
        <v>713000</v>
      </c>
      <c r="AJ857" s="28">
        <v>600000</v>
      </c>
      <c r="AK857" s="28">
        <v>510000</v>
      </c>
      <c r="AL857" s="29">
        <v>0.18833333333333332</v>
      </c>
      <c r="AM857" s="29">
        <v>0.39803921568627448</v>
      </c>
      <c r="AN857" s="6">
        <v>2.2000000000000002</v>
      </c>
      <c r="AO857" s="27">
        <v>-0.39999999999999991</v>
      </c>
      <c r="AP857" s="6">
        <v>2.6</v>
      </c>
      <c r="AQ857" s="26">
        <v>0.12707006369426752</v>
      </c>
      <c r="AR857" s="28">
        <v>560</v>
      </c>
      <c r="AS857" s="28">
        <v>525</v>
      </c>
      <c r="AT857" s="25">
        <v>6.6666666666666666E-2</v>
      </c>
      <c r="AU857" s="26">
        <v>0.49191225032327512</v>
      </c>
      <c r="AV857" s="30">
        <v>1143.5200000000002</v>
      </c>
      <c r="AW857" s="24">
        <v>0.67159999999999997</v>
      </c>
      <c r="AX857" s="24">
        <v>0.32840000000000003</v>
      </c>
      <c r="AY857" s="24">
        <v>0.95530000000000004</v>
      </c>
      <c r="AZ857" s="24">
        <v>1.6199999999999999E-2</v>
      </c>
      <c r="BA857" s="24">
        <v>0.4743</v>
      </c>
      <c r="BB857" s="24">
        <v>0.28920000000000001</v>
      </c>
      <c r="BC857" s="24">
        <v>0.17649999999999999</v>
      </c>
      <c r="BD857" s="31">
        <v>3</v>
      </c>
      <c r="BE857" s="23">
        <v>62</v>
      </c>
      <c r="BF857" s="32" t="s">
        <v>3562</v>
      </c>
      <c r="BG857" s="33">
        <v>152.46955466876599</v>
      </c>
      <c r="BH857" s="33">
        <v>-27.2098313606405</v>
      </c>
      <c r="BI857" s="34">
        <f t="shared" si="182"/>
        <v>79</v>
      </c>
      <c r="BJ857" s="34">
        <f t="shared" si="183"/>
        <v>80</v>
      </c>
      <c r="BK857" s="34">
        <f t="shared" si="184"/>
        <v>47</v>
      </c>
      <c r="BL857" s="34">
        <f t="shared" si="185"/>
        <v>1</v>
      </c>
      <c r="BM857" s="34">
        <f t="shared" si="186"/>
        <v>94</v>
      </c>
      <c r="BN857" s="34">
        <f t="shared" si="187"/>
        <v>100</v>
      </c>
      <c r="BO857" s="34">
        <f t="shared" si="188"/>
        <v>95</v>
      </c>
      <c r="BP857" s="34">
        <f t="shared" si="189"/>
        <v>94</v>
      </c>
      <c r="BQ857" s="35">
        <f t="shared" si="190"/>
        <v>76</v>
      </c>
      <c r="BR857" s="34">
        <f t="shared" si="191"/>
        <v>46</v>
      </c>
      <c r="BS857" s="35">
        <f t="shared" si="192"/>
        <v>5</v>
      </c>
      <c r="BT857" s="35">
        <f t="shared" si="193"/>
        <v>100</v>
      </c>
      <c r="BU857" s="35">
        <f t="shared" si="194"/>
        <v>30</v>
      </c>
      <c r="BV857" s="35">
        <f t="shared" si="195"/>
        <v>67</v>
      </c>
    </row>
    <row r="858" spans="2:74" hidden="1" x14ac:dyDescent="0.3">
      <c r="B858" s="6" t="s">
        <v>1131</v>
      </c>
      <c r="C858" s="6">
        <v>507021165</v>
      </c>
      <c r="D858" s="6" t="s">
        <v>1131</v>
      </c>
      <c r="E858" s="6" t="s">
        <v>284</v>
      </c>
      <c r="F858" s="6" t="s">
        <v>2720</v>
      </c>
      <c r="G858" s="6" t="s">
        <v>93</v>
      </c>
      <c r="H858" s="6" t="s">
        <v>78</v>
      </c>
      <c r="I858" s="22">
        <v>1311000</v>
      </c>
      <c r="J858" s="22">
        <v>1318050</v>
      </c>
      <c r="K858" s="22">
        <v>1249500</v>
      </c>
      <c r="L858" s="22">
        <v>1526000</v>
      </c>
      <c r="M858" s="22">
        <v>1450000</v>
      </c>
      <c r="N858" s="22">
        <v>1300000</v>
      </c>
      <c r="O858" s="23">
        <v>55</v>
      </c>
      <c r="P858" s="23">
        <v>53</v>
      </c>
      <c r="Q858" s="23">
        <v>48</v>
      </c>
      <c r="R858" s="22">
        <v>820</v>
      </c>
      <c r="S858" s="22">
        <v>750</v>
      </c>
      <c r="T858" s="24">
        <v>2</v>
      </c>
      <c r="U858" s="24">
        <v>-0.20000000000000018</v>
      </c>
      <c r="V858" s="24">
        <v>2.2000000000000002</v>
      </c>
      <c r="W858" s="24">
        <v>2.2999999999999998</v>
      </c>
      <c r="X858" s="25">
        <v>3.2524790236460717E-2</v>
      </c>
      <c r="Y858" s="24">
        <v>2.2999999999999998</v>
      </c>
      <c r="Z858" s="24">
        <v>-0.70000000000000018</v>
      </c>
      <c r="AA858" s="24">
        <v>3</v>
      </c>
      <c r="AB858" s="24">
        <v>2.9</v>
      </c>
      <c r="AC858" s="26">
        <v>0.37507318501170955</v>
      </c>
      <c r="AD858" s="24">
        <v>11.531917109529813</v>
      </c>
      <c r="AE858" s="6">
        <v>84</v>
      </c>
      <c r="AF858" s="6">
        <v>117</v>
      </c>
      <c r="AG858" s="6">
        <v>120</v>
      </c>
      <c r="AH858" s="27">
        <v>3.7151702786377707</v>
      </c>
      <c r="AI858" s="28">
        <v>1355000</v>
      </c>
      <c r="AJ858" s="28">
        <v>1200000</v>
      </c>
      <c r="AK858" s="28">
        <v>995000</v>
      </c>
      <c r="AL858" s="29">
        <v>0.12916666666666668</v>
      </c>
      <c r="AM858" s="29">
        <v>0.36180904522613067</v>
      </c>
      <c r="AN858" s="6">
        <v>2.2000000000000002</v>
      </c>
      <c r="AO858" s="27">
        <v>-0.19999999999999973</v>
      </c>
      <c r="AP858" s="6">
        <v>2.4</v>
      </c>
      <c r="AQ858" s="26">
        <v>8.0666666666666664E-2</v>
      </c>
      <c r="AR858" s="28">
        <v>800</v>
      </c>
      <c r="AS858" s="28">
        <v>750</v>
      </c>
      <c r="AT858" s="25">
        <v>6.6666666666666666E-2</v>
      </c>
      <c r="AU858" s="26">
        <v>0.47669043400440292</v>
      </c>
      <c r="AV858" s="30">
        <v>2186.2400000000002</v>
      </c>
      <c r="AW858" s="24">
        <v>0.57010000000000005</v>
      </c>
      <c r="AX858" s="24">
        <v>0.4299</v>
      </c>
      <c r="AY858" s="24">
        <v>0.4546</v>
      </c>
      <c r="AZ858" s="24">
        <v>0.27850000000000003</v>
      </c>
      <c r="BA858" s="24">
        <v>0.30590000000000001</v>
      </c>
      <c r="BB858" s="24">
        <v>0.29530000000000001</v>
      </c>
      <c r="BC858" s="24">
        <v>0.371</v>
      </c>
      <c r="BD858" s="31">
        <v>8.5</v>
      </c>
      <c r="BE858" s="23">
        <v>32</v>
      </c>
      <c r="BF858" s="32" t="s">
        <v>3563</v>
      </c>
      <c r="BG858" s="33">
        <v>115.520266245031</v>
      </c>
      <c r="BH858" s="33">
        <v>-32.007460296052599</v>
      </c>
      <c r="BI858" s="34">
        <f t="shared" si="182"/>
        <v>84</v>
      </c>
      <c r="BJ858" s="34">
        <f t="shared" si="183"/>
        <v>80</v>
      </c>
      <c r="BK858" s="34">
        <f t="shared" si="184"/>
        <v>79</v>
      </c>
      <c r="BL858" s="34">
        <f t="shared" si="185"/>
        <v>1</v>
      </c>
      <c r="BM858" s="34">
        <f t="shared" si="186"/>
        <v>65</v>
      </c>
      <c r="BN858" s="34">
        <f t="shared" si="187"/>
        <v>100</v>
      </c>
      <c r="BO858" s="34">
        <f t="shared" si="188"/>
        <v>100</v>
      </c>
      <c r="BP858" s="34">
        <f t="shared" si="189"/>
        <v>57</v>
      </c>
      <c r="BQ858" s="35">
        <f t="shared" si="190"/>
        <v>59</v>
      </c>
      <c r="BR858" s="34">
        <f t="shared" si="191"/>
        <v>35</v>
      </c>
      <c r="BS858" s="35">
        <f t="shared" si="192"/>
        <v>17</v>
      </c>
      <c r="BT858" s="35">
        <f t="shared" si="193"/>
        <v>79</v>
      </c>
      <c r="BU858" s="35">
        <f t="shared" si="194"/>
        <v>85</v>
      </c>
      <c r="BV858" s="35">
        <f t="shared" si="195"/>
        <v>67</v>
      </c>
    </row>
    <row r="859" spans="2:74" hidden="1" x14ac:dyDescent="0.3">
      <c r="B859" s="6" t="s">
        <v>1213</v>
      </c>
      <c r="C859" s="6">
        <v>216011407</v>
      </c>
      <c r="D859" s="6" t="s">
        <v>1122</v>
      </c>
      <c r="E859" s="6" t="s">
        <v>837</v>
      </c>
      <c r="F859" s="6" t="s">
        <v>2708</v>
      </c>
      <c r="G859" s="6" t="s">
        <v>86</v>
      </c>
      <c r="H859" s="6" t="s">
        <v>78</v>
      </c>
      <c r="I859" s="22">
        <v>528100</v>
      </c>
      <c r="J859" s="22">
        <v>526000</v>
      </c>
      <c r="K859" s="22">
        <v>499000</v>
      </c>
      <c r="L859" s="22">
        <v>490000</v>
      </c>
      <c r="M859" s="22">
        <v>495000</v>
      </c>
      <c r="N859" s="22">
        <v>450000</v>
      </c>
      <c r="O859" s="23">
        <v>91</v>
      </c>
      <c r="P859" s="23">
        <v>83</v>
      </c>
      <c r="Q859" s="23">
        <v>56</v>
      </c>
      <c r="R859" s="22">
        <v>450</v>
      </c>
      <c r="S859" s="22">
        <v>420</v>
      </c>
      <c r="T859" s="24">
        <v>2.2000000000000002</v>
      </c>
      <c r="U859" s="24">
        <v>0</v>
      </c>
      <c r="V859" s="24">
        <v>2.2000000000000002</v>
      </c>
      <c r="W859" s="24">
        <v>2.5</v>
      </c>
      <c r="X859" s="25">
        <v>4.4309789812535506E-2</v>
      </c>
      <c r="Y859" s="24">
        <v>0.8</v>
      </c>
      <c r="Z859" s="24">
        <v>-0.30000000000000004</v>
      </c>
      <c r="AA859" s="24">
        <v>1.1000000000000001</v>
      </c>
      <c r="AB859" s="24">
        <v>1</v>
      </c>
      <c r="AC859" s="26">
        <v>0.32718706375058165</v>
      </c>
      <c r="AD859" s="24">
        <v>7.3840806994308625</v>
      </c>
      <c r="AE859" s="6">
        <v>347</v>
      </c>
      <c r="AF859" s="6">
        <v>360</v>
      </c>
      <c r="AG859" s="6">
        <v>231</v>
      </c>
      <c r="AH859" s="27">
        <v>11.71875</v>
      </c>
      <c r="AI859" s="28">
        <v>515000</v>
      </c>
      <c r="AJ859" s="28">
        <v>500000</v>
      </c>
      <c r="AK859" s="28">
        <v>472000</v>
      </c>
      <c r="AL859" s="29">
        <v>0.03</v>
      </c>
      <c r="AM859" s="29">
        <v>9.110169491525423E-2</v>
      </c>
      <c r="AN859" s="6">
        <v>2.1</v>
      </c>
      <c r="AO859" s="27">
        <v>-0.10000000000000009</v>
      </c>
      <c r="AP859" s="6">
        <v>2.2000000000000002</v>
      </c>
      <c r="AQ859" s="26">
        <v>0.10517928286852589</v>
      </c>
      <c r="AR859" s="28">
        <v>520</v>
      </c>
      <c r="AS859" s="28">
        <v>500</v>
      </c>
      <c r="AT859" s="25">
        <v>0.04</v>
      </c>
      <c r="AU859" s="26">
        <v>0.37660828061142226</v>
      </c>
      <c r="AV859" s="30">
        <v>1375.3600000000001</v>
      </c>
      <c r="AW859" s="24">
        <v>0.68410000000000004</v>
      </c>
      <c r="AX859" s="24">
        <v>0.31590000000000001</v>
      </c>
      <c r="AY859" s="24">
        <v>0.8972</v>
      </c>
      <c r="AZ859" s="24">
        <v>8.6099999999999996E-2</v>
      </c>
      <c r="BA859" s="24">
        <v>0.40799999999999997</v>
      </c>
      <c r="BB859" s="24">
        <v>0.32679999999999998</v>
      </c>
      <c r="BC859" s="24">
        <v>0.2175</v>
      </c>
      <c r="BD859" s="31">
        <v>5</v>
      </c>
      <c r="BE859" s="23">
        <v>177</v>
      </c>
      <c r="BF859" s="32" t="s">
        <v>3564</v>
      </c>
      <c r="BG859" s="33">
        <v>144.991093156472</v>
      </c>
      <c r="BH859" s="33">
        <v>-36.223489824309901</v>
      </c>
      <c r="BI859" s="34">
        <f t="shared" si="182"/>
        <v>80</v>
      </c>
      <c r="BJ859" s="34">
        <f t="shared" si="183"/>
        <v>82</v>
      </c>
      <c r="BK859" s="34">
        <f t="shared" si="184"/>
        <v>1</v>
      </c>
      <c r="BL859" s="34">
        <f t="shared" si="185"/>
        <v>1</v>
      </c>
      <c r="BM859" s="34">
        <f t="shared" si="186"/>
        <v>16</v>
      </c>
      <c r="BN859" s="34">
        <f t="shared" si="187"/>
        <v>100</v>
      </c>
      <c r="BO859" s="34">
        <f t="shared" si="188"/>
        <v>72</v>
      </c>
      <c r="BP859" s="34">
        <f t="shared" si="189"/>
        <v>80</v>
      </c>
      <c r="BQ859" s="35">
        <f t="shared" si="190"/>
        <v>98</v>
      </c>
      <c r="BR859" s="34">
        <f t="shared" si="191"/>
        <v>76</v>
      </c>
      <c r="BS859" s="35">
        <f t="shared" si="192"/>
        <v>49</v>
      </c>
      <c r="BT859" s="35">
        <f t="shared" si="193"/>
        <v>100</v>
      </c>
      <c r="BU859" s="35">
        <f t="shared" si="194"/>
        <v>50</v>
      </c>
      <c r="BV859" s="35">
        <f t="shared" si="195"/>
        <v>67</v>
      </c>
    </row>
    <row r="860" spans="2:74" hidden="1" x14ac:dyDescent="0.3">
      <c r="B860" s="6" t="s">
        <v>1214</v>
      </c>
      <c r="C860" s="6">
        <v>318011465</v>
      </c>
      <c r="D860" s="6" t="s">
        <v>1031</v>
      </c>
      <c r="E860" s="6" t="s">
        <v>773</v>
      </c>
      <c r="F860" s="6" t="s">
        <v>2698</v>
      </c>
      <c r="G860" s="6" t="s">
        <v>97</v>
      </c>
      <c r="H860" s="6" t="s">
        <v>78</v>
      </c>
      <c r="I860" s="22">
        <v>395000</v>
      </c>
      <c r="J860" s="22">
        <v>395000</v>
      </c>
      <c r="K860" s="22">
        <v>360000</v>
      </c>
      <c r="L860" s="22">
        <v>345000</v>
      </c>
      <c r="M860" s="22">
        <v>340000</v>
      </c>
      <c r="N860" s="22">
        <v>279000</v>
      </c>
      <c r="O860" s="23">
        <v>63</v>
      </c>
      <c r="P860" s="23">
        <v>63</v>
      </c>
      <c r="Q860" s="23">
        <v>90</v>
      </c>
      <c r="R860" s="22">
        <v>460</v>
      </c>
      <c r="S860" s="22">
        <v>350</v>
      </c>
      <c r="T860" s="24">
        <v>1.2</v>
      </c>
      <c r="U860" s="24">
        <v>-0.10000000000000009</v>
      </c>
      <c r="V860" s="24">
        <v>1.3</v>
      </c>
      <c r="W860" s="24">
        <v>1.1000000000000001</v>
      </c>
      <c r="X860" s="25">
        <v>6.0556962025316456E-2</v>
      </c>
      <c r="Y860" s="24">
        <v>0.3</v>
      </c>
      <c r="Z860" s="24">
        <v>-0.3</v>
      </c>
      <c r="AA860" s="24">
        <v>0.6</v>
      </c>
      <c r="AB860" s="24">
        <v>0.8</v>
      </c>
      <c r="AC860" s="26">
        <v>0.32989099254159493</v>
      </c>
      <c r="AD860" s="24">
        <v>5.4476146343616225</v>
      </c>
      <c r="AE860" s="6">
        <v>194</v>
      </c>
      <c r="AF860" s="6">
        <v>224</v>
      </c>
      <c r="AG860" s="6">
        <v>402</v>
      </c>
      <c r="AH860" s="27">
        <v>4.5647058823529409</v>
      </c>
      <c r="AI860" s="28">
        <v>300000</v>
      </c>
      <c r="AJ860" s="28">
        <v>250000</v>
      </c>
      <c r="AK860" s="28">
        <v>240000</v>
      </c>
      <c r="AL860" s="29">
        <v>0.2</v>
      </c>
      <c r="AM860" s="29">
        <v>0.25</v>
      </c>
      <c r="AN860" s="6">
        <v>1.6</v>
      </c>
      <c r="AO860" s="27">
        <v>-9.9999999999999867E-2</v>
      </c>
      <c r="AP860" s="6">
        <v>1.7</v>
      </c>
      <c r="AQ860" s="26">
        <v>2.8342245989304814E-2</v>
      </c>
      <c r="AR860" s="28">
        <v>400</v>
      </c>
      <c r="AS860" s="28">
        <v>350</v>
      </c>
      <c r="AT860" s="25">
        <v>0.14285714285714285</v>
      </c>
      <c r="AU860" s="26">
        <v>0.3203821599052018</v>
      </c>
      <c r="AV860" s="30">
        <v>1394.4</v>
      </c>
      <c r="AW860" s="24">
        <v>0.70320000000000005</v>
      </c>
      <c r="AX860" s="24">
        <v>0.29680000000000001</v>
      </c>
      <c r="AY860" s="24">
        <v>0.94140000000000001</v>
      </c>
      <c r="AZ860" s="24">
        <v>2.12E-2</v>
      </c>
      <c r="BA860" s="24">
        <v>0.52810000000000001</v>
      </c>
      <c r="BB860" s="24">
        <v>0.23630000000000001</v>
      </c>
      <c r="BC860" s="24">
        <v>0.1754</v>
      </c>
      <c r="BD860" s="31">
        <v>4</v>
      </c>
      <c r="BE860" s="23">
        <v>1217</v>
      </c>
      <c r="BF860" s="32" t="s">
        <v>3565</v>
      </c>
      <c r="BG860" s="33">
        <v>145.96222926820701</v>
      </c>
      <c r="BH860" s="33">
        <v>-18.657743786128901</v>
      </c>
      <c r="BI860" s="34">
        <f t="shared" si="182"/>
        <v>97</v>
      </c>
      <c r="BJ860" s="34">
        <f t="shared" si="183"/>
        <v>90</v>
      </c>
      <c r="BK860" s="34">
        <f t="shared" si="184"/>
        <v>68</v>
      </c>
      <c r="BL860" s="34">
        <f t="shared" si="185"/>
        <v>1</v>
      </c>
      <c r="BM860" s="34">
        <f t="shared" si="186"/>
        <v>100</v>
      </c>
      <c r="BN860" s="34">
        <f t="shared" si="187"/>
        <v>29</v>
      </c>
      <c r="BO860" s="34">
        <f t="shared" si="188"/>
        <v>1</v>
      </c>
      <c r="BP860" s="34">
        <f t="shared" si="189"/>
        <v>100</v>
      </c>
      <c r="BQ860" s="35">
        <f t="shared" si="190"/>
        <v>100</v>
      </c>
      <c r="BR860" s="34">
        <f t="shared" si="191"/>
        <v>96</v>
      </c>
      <c r="BS860" s="35">
        <f t="shared" si="192"/>
        <v>47</v>
      </c>
      <c r="BT860" s="35">
        <f t="shared" si="193"/>
        <v>100</v>
      </c>
      <c r="BU860" s="35">
        <f t="shared" si="194"/>
        <v>40</v>
      </c>
      <c r="BV860" s="35">
        <f t="shared" si="195"/>
        <v>67</v>
      </c>
    </row>
    <row r="861" spans="2:74" hidden="1" x14ac:dyDescent="0.3">
      <c r="B861" s="6" t="s">
        <v>1215</v>
      </c>
      <c r="C861" s="6">
        <v>208011168</v>
      </c>
      <c r="D861" s="6" t="s">
        <v>996</v>
      </c>
      <c r="E861" s="6" t="s">
        <v>179</v>
      </c>
      <c r="F861" s="6" t="s">
        <v>689</v>
      </c>
      <c r="G861" s="6" t="s">
        <v>86</v>
      </c>
      <c r="H861" s="6" t="s">
        <v>78</v>
      </c>
      <c r="I861" s="22">
        <v>2050000</v>
      </c>
      <c r="J861" s="22">
        <v>2000000</v>
      </c>
      <c r="K861" s="22">
        <v>2000000</v>
      </c>
      <c r="L861" s="22">
        <v>1981000</v>
      </c>
      <c r="M861" s="22">
        <v>1894000</v>
      </c>
      <c r="N861" s="22">
        <v>1888000</v>
      </c>
      <c r="O861" s="23">
        <v>26</v>
      </c>
      <c r="P861" s="23">
        <v>29</v>
      </c>
      <c r="Q861" s="23">
        <v>28</v>
      </c>
      <c r="R861" s="22">
        <v>1000</v>
      </c>
      <c r="S861" s="22">
        <v>1030</v>
      </c>
      <c r="T861" s="24">
        <v>3</v>
      </c>
      <c r="U861" s="24">
        <v>-0.20000000000000018</v>
      </c>
      <c r="V861" s="24">
        <v>3.2</v>
      </c>
      <c r="W861" s="24">
        <v>3</v>
      </c>
      <c r="X861" s="25">
        <v>2.5365853658536587E-2</v>
      </c>
      <c r="Y861" s="24">
        <v>1.9</v>
      </c>
      <c r="Z861" s="24">
        <v>-0.60000000000000009</v>
      </c>
      <c r="AA861" s="24">
        <v>2.5</v>
      </c>
      <c r="AB861" s="24">
        <v>2.2000000000000002</v>
      </c>
      <c r="AC861" s="26">
        <v>0.34052522610875008</v>
      </c>
      <c r="AD861" s="24">
        <v>13.424552183133416</v>
      </c>
      <c r="AE861" s="6">
        <v>173</v>
      </c>
      <c r="AF861" s="6">
        <v>273</v>
      </c>
      <c r="AG861" s="6">
        <v>199</v>
      </c>
      <c r="AH861" s="27">
        <v>3.096774193548387</v>
      </c>
      <c r="AI861" s="28">
        <v>1886000</v>
      </c>
      <c r="AJ861" s="28">
        <v>1870000</v>
      </c>
      <c r="AK861" s="28">
        <v>1900000</v>
      </c>
      <c r="AL861" s="29">
        <v>8.5561497326203211E-3</v>
      </c>
      <c r="AM861" s="29">
        <v>-7.3684210526315788E-3</v>
      </c>
      <c r="AN861" s="6">
        <v>2.9</v>
      </c>
      <c r="AO861" s="27">
        <v>-0.20000000000000018</v>
      </c>
      <c r="AP861" s="6">
        <v>3.1</v>
      </c>
      <c r="AQ861" s="26">
        <v>4.8503937007874018E-2</v>
      </c>
      <c r="AR861" s="28">
        <v>1100</v>
      </c>
      <c r="AS861" s="28">
        <v>1000</v>
      </c>
      <c r="AT861" s="25">
        <v>0.1</v>
      </c>
      <c r="AU861" s="26">
        <v>-7.6723938052604801E-2</v>
      </c>
      <c r="AV861" s="30">
        <v>2936.6400000000003</v>
      </c>
      <c r="AW861" s="24">
        <v>0.79349999999999998</v>
      </c>
      <c r="AX861" s="24">
        <v>0.20649999999999999</v>
      </c>
      <c r="AY861" s="24">
        <v>0.78810000000000002</v>
      </c>
      <c r="AZ861" s="24">
        <v>0.156</v>
      </c>
      <c r="BA861" s="24">
        <v>0.48209999999999997</v>
      </c>
      <c r="BB861" s="24">
        <v>0.36670000000000003</v>
      </c>
      <c r="BC861" s="24">
        <v>0.1278</v>
      </c>
      <c r="BD861" s="31">
        <v>10</v>
      </c>
      <c r="BE861" s="23">
        <v>20</v>
      </c>
      <c r="BF861" s="32" t="s">
        <v>3566</v>
      </c>
      <c r="BG861" s="33">
        <v>145.03894291689599</v>
      </c>
      <c r="BH861" s="33">
        <v>-37.979599418633697</v>
      </c>
      <c r="BI861" s="34">
        <f t="shared" si="182"/>
        <v>67</v>
      </c>
      <c r="BJ861" s="34">
        <f t="shared" si="183"/>
        <v>69</v>
      </c>
      <c r="BK861" s="34">
        <f t="shared" si="184"/>
        <v>86</v>
      </c>
      <c r="BL861" s="34">
        <f t="shared" si="185"/>
        <v>100</v>
      </c>
      <c r="BM861" s="34">
        <f t="shared" si="186"/>
        <v>5</v>
      </c>
      <c r="BN861" s="34">
        <f t="shared" si="187"/>
        <v>60</v>
      </c>
      <c r="BO861" s="34">
        <f t="shared" si="188"/>
        <v>100</v>
      </c>
      <c r="BP861" s="34">
        <f t="shared" si="189"/>
        <v>96</v>
      </c>
      <c r="BQ861" s="35">
        <f t="shared" si="190"/>
        <v>35</v>
      </c>
      <c r="BR861" s="34">
        <f t="shared" si="191"/>
        <v>17</v>
      </c>
      <c r="BS861" s="35">
        <f t="shared" si="192"/>
        <v>40</v>
      </c>
      <c r="BT861" s="35">
        <f t="shared" si="193"/>
        <v>85</v>
      </c>
      <c r="BU861" s="35">
        <f t="shared" si="194"/>
        <v>100</v>
      </c>
      <c r="BV861" s="35">
        <f t="shared" si="195"/>
        <v>67</v>
      </c>
    </row>
    <row r="862" spans="2:74" hidden="1" x14ac:dyDescent="0.3">
      <c r="B862" s="6" t="s">
        <v>1216</v>
      </c>
      <c r="C862" s="6">
        <v>801061064</v>
      </c>
      <c r="D862" s="6" t="s">
        <v>397</v>
      </c>
      <c r="E862" s="6" t="s">
        <v>107</v>
      </c>
      <c r="F862" s="6" t="s">
        <v>2703</v>
      </c>
      <c r="G862" s="6" t="s">
        <v>108</v>
      </c>
      <c r="H862" s="6" t="s">
        <v>78</v>
      </c>
      <c r="I862" s="22">
        <v>2195000</v>
      </c>
      <c r="J862" s="22">
        <v>2195000</v>
      </c>
      <c r="K862" s="22">
        <v>2295000</v>
      </c>
      <c r="L862" s="22">
        <v>2096000</v>
      </c>
      <c r="M862" s="22">
        <v>2010000</v>
      </c>
      <c r="N862" s="22">
        <v>2181000</v>
      </c>
      <c r="O862" s="23">
        <v>50</v>
      </c>
      <c r="P862" s="23">
        <v>35</v>
      </c>
      <c r="Q862" s="23">
        <v>30</v>
      </c>
      <c r="R862" s="22">
        <v>790</v>
      </c>
      <c r="S862" s="22">
        <v>790</v>
      </c>
      <c r="T862" s="24">
        <v>1.9</v>
      </c>
      <c r="U862" s="24">
        <v>0</v>
      </c>
      <c r="V862" s="24">
        <v>1.9</v>
      </c>
      <c r="W862" s="24">
        <v>3.4</v>
      </c>
      <c r="X862" s="25">
        <v>1.8715261958997722E-2</v>
      </c>
      <c r="Y862" s="24">
        <v>2.1</v>
      </c>
      <c r="Z862" s="24">
        <v>-0.39999999999999991</v>
      </c>
      <c r="AA862" s="24">
        <v>2.5</v>
      </c>
      <c r="AB862" s="24">
        <v>4.2</v>
      </c>
      <c r="AC862" s="26">
        <v>0.27748117342924578</v>
      </c>
      <c r="AD862" s="24">
        <v>14.826464841217003</v>
      </c>
      <c r="AE862" s="6">
        <v>53</v>
      </c>
      <c r="AF862" s="6">
        <v>72</v>
      </c>
      <c r="AG862" s="6">
        <v>66</v>
      </c>
      <c r="AH862" s="27">
        <v>3.5362318840579712</v>
      </c>
      <c r="AI862" s="28">
        <v>1682000</v>
      </c>
      <c r="AJ862" s="28">
        <v>1775000</v>
      </c>
      <c r="AK862" s="28">
        <v>1805000</v>
      </c>
      <c r="AL862" s="29">
        <v>-5.2394366197183101E-2</v>
      </c>
      <c r="AM862" s="29">
        <v>-6.8144044321329644E-2</v>
      </c>
      <c r="AN862" s="6">
        <v>2.2999999999999998</v>
      </c>
      <c r="AO862" s="27">
        <v>-0.10000000000000009</v>
      </c>
      <c r="AP862" s="6">
        <v>2.4</v>
      </c>
      <c r="AQ862" s="26">
        <v>6.8200000000000011E-2</v>
      </c>
      <c r="AR862" s="28">
        <v>830</v>
      </c>
      <c r="AS862" s="28">
        <v>795</v>
      </c>
      <c r="AT862" s="25">
        <v>4.40251572327044E-2</v>
      </c>
      <c r="AU862" s="26">
        <v>5.137107614466685E-2</v>
      </c>
      <c r="AV862" s="30">
        <v>2847.0400000000004</v>
      </c>
      <c r="AW862" s="24">
        <v>0.58579999999999999</v>
      </c>
      <c r="AX862" s="24">
        <v>0.41420000000000001</v>
      </c>
      <c r="AY862" s="24">
        <v>0.35620000000000002</v>
      </c>
      <c r="AZ862" s="24">
        <v>0.1074</v>
      </c>
      <c r="BA862" s="24">
        <v>0.25009999999999999</v>
      </c>
      <c r="BB862" s="24">
        <v>0.3221</v>
      </c>
      <c r="BC862" s="24">
        <v>0.40489999999999998</v>
      </c>
      <c r="BD862" s="31">
        <v>10</v>
      </c>
      <c r="BE862" s="23">
        <v>61</v>
      </c>
      <c r="BF862" s="32" t="s">
        <v>3567</v>
      </c>
      <c r="BG862" s="33">
        <v>149.13648714842299</v>
      </c>
      <c r="BH862" s="33">
        <v>-35.326250107552703</v>
      </c>
      <c r="BI862" s="34">
        <f t="shared" si="182"/>
        <v>85</v>
      </c>
      <c r="BJ862" s="34">
        <f t="shared" si="183"/>
        <v>79</v>
      </c>
      <c r="BK862" s="34">
        <f t="shared" si="184"/>
        <v>81</v>
      </c>
      <c r="BL862" s="34">
        <f t="shared" si="185"/>
        <v>83</v>
      </c>
      <c r="BM862" s="34">
        <f t="shared" si="186"/>
        <v>1</v>
      </c>
      <c r="BN862" s="34">
        <f t="shared" si="187"/>
        <v>90</v>
      </c>
      <c r="BO862" s="34">
        <f t="shared" si="188"/>
        <v>96</v>
      </c>
      <c r="BP862" s="34">
        <f t="shared" si="189"/>
        <v>45</v>
      </c>
      <c r="BQ862" s="35">
        <f t="shared" si="190"/>
        <v>13</v>
      </c>
      <c r="BR862" s="34">
        <f t="shared" si="191"/>
        <v>3</v>
      </c>
      <c r="BS862" s="35">
        <f t="shared" si="192"/>
        <v>82</v>
      </c>
      <c r="BT862" s="35">
        <f t="shared" si="193"/>
        <v>82</v>
      </c>
      <c r="BU862" s="35">
        <f t="shared" si="194"/>
        <v>100</v>
      </c>
      <c r="BV862" s="35">
        <f t="shared" si="195"/>
        <v>67</v>
      </c>
    </row>
    <row r="863" spans="2:74" hidden="1" x14ac:dyDescent="0.3">
      <c r="B863" s="6" t="s">
        <v>1217</v>
      </c>
      <c r="C863" s="6">
        <v>112021245</v>
      </c>
      <c r="D863" s="6" t="s">
        <v>1218</v>
      </c>
      <c r="E863" s="6" t="s">
        <v>1219</v>
      </c>
      <c r="F863" s="6" t="s">
        <v>2691</v>
      </c>
      <c r="G863" s="6" t="s">
        <v>77</v>
      </c>
      <c r="H863" s="6" t="s">
        <v>78</v>
      </c>
      <c r="I863" s="22">
        <v>519000</v>
      </c>
      <c r="J863" s="22">
        <v>489000</v>
      </c>
      <c r="K863" s="22">
        <v>430000</v>
      </c>
      <c r="L863" s="22">
        <v>485000</v>
      </c>
      <c r="M863" s="22">
        <v>508000</v>
      </c>
      <c r="N863" s="22">
        <v>410000</v>
      </c>
      <c r="O863" s="23">
        <v>81</v>
      </c>
      <c r="P863" s="23">
        <v>81</v>
      </c>
      <c r="Q863" s="23">
        <v>68</v>
      </c>
      <c r="R863" s="22">
        <v>450</v>
      </c>
      <c r="S863" s="22">
        <v>430</v>
      </c>
      <c r="T863" s="24">
        <v>1.5</v>
      </c>
      <c r="U863" s="24">
        <v>0</v>
      </c>
      <c r="V863" s="24">
        <v>1.5</v>
      </c>
      <c r="W863" s="24">
        <v>1.4</v>
      </c>
      <c r="X863" s="25">
        <v>4.5086705202312137E-2</v>
      </c>
      <c r="Y863" s="24">
        <v>1</v>
      </c>
      <c r="Z863" s="24">
        <v>-0.30000000000000004</v>
      </c>
      <c r="AA863" s="24">
        <v>1.3</v>
      </c>
      <c r="AB863" s="24">
        <v>1.3</v>
      </c>
      <c r="AC863" s="26">
        <v>0.35029268900236638</v>
      </c>
      <c r="AD863" s="24">
        <v>7.7693122047960763</v>
      </c>
      <c r="AE863" s="6">
        <v>466</v>
      </c>
      <c r="AF863" s="6">
        <v>494</v>
      </c>
      <c r="AG863" s="6">
        <v>374</v>
      </c>
      <c r="AH863" s="27">
        <v>7.5521235521235521</v>
      </c>
      <c r="AI863" s="28">
        <v>620000</v>
      </c>
      <c r="AJ863" s="28">
        <v>585000</v>
      </c>
      <c r="AK863" s="28">
        <v>555000</v>
      </c>
      <c r="AL863" s="29">
        <v>5.9829059829059832E-2</v>
      </c>
      <c r="AM863" s="29">
        <v>0.11711711711711711</v>
      </c>
      <c r="AN863" s="6">
        <v>2.1</v>
      </c>
      <c r="AO863" s="27">
        <v>-0.10000000000000009</v>
      </c>
      <c r="AP863" s="6">
        <v>2.2000000000000002</v>
      </c>
      <c r="AQ863" s="26">
        <v>9.4968553459119504E-2</v>
      </c>
      <c r="AR863" s="28">
        <v>550</v>
      </c>
      <c r="AS863" s="28">
        <v>500</v>
      </c>
      <c r="AT863" s="25">
        <v>0.1</v>
      </c>
      <c r="AU863" s="26">
        <v>0.27457229600769661</v>
      </c>
      <c r="AV863" s="30">
        <v>1284.6400000000001</v>
      </c>
      <c r="AW863" s="24">
        <v>0.7228</v>
      </c>
      <c r="AX863" s="24">
        <v>0.2772</v>
      </c>
      <c r="AY863" s="24">
        <v>0.97150000000000003</v>
      </c>
      <c r="AZ863" s="24">
        <v>6.1999999999999998E-3</v>
      </c>
      <c r="BA863" s="24">
        <v>0.47349999999999998</v>
      </c>
      <c r="BB863" s="24">
        <v>0.32529999999999998</v>
      </c>
      <c r="BC863" s="24">
        <v>0.1431</v>
      </c>
      <c r="BD863" s="31">
        <v>4.5</v>
      </c>
      <c r="BE863" s="23">
        <v>572</v>
      </c>
      <c r="BF863" s="32" t="s">
        <v>3568</v>
      </c>
      <c r="BG863" s="33">
        <v>152.79689879675999</v>
      </c>
      <c r="BH863" s="33">
        <v>-28.9044842434398</v>
      </c>
      <c r="BI863" s="34">
        <f t="shared" si="182"/>
        <v>92</v>
      </c>
      <c r="BJ863" s="34">
        <f t="shared" si="183"/>
        <v>82</v>
      </c>
      <c r="BK863" s="34">
        <f t="shared" si="184"/>
        <v>31</v>
      </c>
      <c r="BL863" s="34">
        <f t="shared" si="185"/>
        <v>9</v>
      </c>
      <c r="BM863" s="34">
        <f t="shared" si="186"/>
        <v>31</v>
      </c>
      <c r="BN863" s="34">
        <f t="shared" si="187"/>
        <v>100</v>
      </c>
      <c r="BO863" s="34">
        <f t="shared" si="188"/>
        <v>21</v>
      </c>
      <c r="BP863" s="34">
        <f t="shared" si="189"/>
        <v>94</v>
      </c>
      <c r="BQ863" s="35">
        <f t="shared" si="190"/>
        <v>100</v>
      </c>
      <c r="BR863" s="34">
        <f t="shared" si="191"/>
        <v>73</v>
      </c>
      <c r="BS863" s="35">
        <f t="shared" si="192"/>
        <v>34</v>
      </c>
      <c r="BT863" s="35">
        <f t="shared" si="193"/>
        <v>100</v>
      </c>
      <c r="BU863" s="35">
        <f t="shared" si="194"/>
        <v>45</v>
      </c>
      <c r="BV863" s="35">
        <f t="shared" si="195"/>
        <v>67</v>
      </c>
    </row>
    <row r="864" spans="2:74" hidden="1" x14ac:dyDescent="0.3">
      <c r="B864" s="6" t="s">
        <v>1220</v>
      </c>
      <c r="C864" s="6">
        <v>212051324</v>
      </c>
      <c r="D864" s="6" t="s">
        <v>267</v>
      </c>
      <c r="E864" s="6" t="s">
        <v>157</v>
      </c>
      <c r="F864" s="6" t="s">
        <v>689</v>
      </c>
      <c r="G864" s="6" t="s">
        <v>86</v>
      </c>
      <c r="H864" s="6" t="s">
        <v>78</v>
      </c>
      <c r="I864" s="22">
        <v>1647800</v>
      </c>
      <c r="J864" s="22">
        <v>1659900</v>
      </c>
      <c r="K864" s="22">
        <v>1750000</v>
      </c>
      <c r="L864" s="22">
        <v>1575000</v>
      </c>
      <c r="M864" s="22">
        <v>1575000</v>
      </c>
      <c r="N864" s="22">
        <v>1638000</v>
      </c>
      <c r="O864" s="23">
        <v>26</v>
      </c>
      <c r="P864" s="23">
        <v>26</v>
      </c>
      <c r="Q864" s="23">
        <v>26</v>
      </c>
      <c r="R864" s="22">
        <v>700</v>
      </c>
      <c r="S864" s="22">
        <v>650</v>
      </c>
      <c r="T864" s="24">
        <v>2.9</v>
      </c>
      <c r="U864" s="24">
        <v>0.10000000000000009</v>
      </c>
      <c r="V864" s="24">
        <v>2.8</v>
      </c>
      <c r="W864" s="24">
        <v>2.4</v>
      </c>
      <c r="X864" s="25">
        <v>2.2090059473237042E-2</v>
      </c>
      <c r="Y864" s="24">
        <v>2.2000000000000002</v>
      </c>
      <c r="Z864" s="24">
        <v>-0.69999999999999973</v>
      </c>
      <c r="AA864" s="24">
        <v>2.9</v>
      </c>
      <c r="AB864" s="24">
        <v>3.1</v>
      </c>
      <c r="AC864" s="26">
        <v>0.30062530062530063</v>
      </c>
      <c r="AD864" s="24">
        <v>13.609076109076108</v>
      </c>
      <c r="AE864" s="6">
        <v>308</v>
      </c>
      <c r="AF864" s="6">
        <v>340</v>
      </c>
      <c r="AG864" s="6">
        <v>301</v>
      </c>
      <c r="AH864" s="27">
        <v>2.524770642201835</v>
      </c>
      <c r="AI864" s="28">
        <v>1486000</v>
      </c>
      <c r="AJ864" s="28">
        <v>1500000</v>
      </c>
      <c r="AK864" s="28">
        <v>1440000</v>
      </c>
      <c r="AL864" s="29">
        <v>-9.3333333333333341E-3</v>
      </c>
      <c r="AM864" s="29">
        <v>3.1944444444444442E-2</v>
      </c>
      <c r="AN864" s="6">
        <v>2.8</v>
      </c>
      <c r="AO864" s="27">
        <v>9.9999999999999645E-2</v>
      </c>
      <c r="AP864" s="6">
        <v>2.7</v>
      </c>
      <c r="AQ864" s="26">
        <v>5.8930481283422466E-2</v>
      </c>
      <c r="AR864" s="28">
        <v>690</v>
      </c>
      <c r="AS864" s="28">
        <v>650</v>
      </c>
      <c r="AT864" s="25">
        <v>6.1538461538461542E-2</v>
      </c>
      <c r="AU864" s="26">
        <v>-7.7540926735530924E-3</v>
      </c>
      <c r="AV864" s="30">
        <v>2328.48</v>
      </c>
      <c r="AW864" s="24">
        <v>0.76370000000000005</v>
      </c>
      <c r="AX864" s="24">
        <v>0.23630000000000001</v>
      </c>
      <c r="AY864" s="24">
        <v>0.65900000000000003</v>
      </c>
      <c r="AZ864" s="24">
        <v>0.1249</v>
      </c>
      <c r="BA864" s="24">
        <v>0.41799999999999998</v>
      </c>
      <c r="BB864" s="24">
        <v>0.31819999999999998</v>
      </c>
      <c r="BC864" s="24">
        <v>0.2422</v>
      </c>
      <c r="BD864" s="31">
        <v>8</v>
      </c>
      <c r="BE864" s="23">
        <v>16</v>
      </c>
      <c r="BF864" s="32" t="s">
        <v>3569</v>
      </c>
      <c r="BG864" s="33">
        <v>145.12727721364399</v>
      </c>
      <c r="BH864" s="33">
        <v>-37.884725444125998</v>
      </c>
      <c r="BI864" s="34">
        <f t="shared" si="182"/>
        <v>69</v>
      </c>
      <c r="BJ864" s="34">
        <f t="shared" si="183"/>
        <v>70</v>
      </c>
      <c r="BK864" s="34">
        <f t="shared" si="184"/>
        <v>94</v>
      </c>
      <c r="BL864" s="34">
        <f t="shared" si="185"/>
        <v>100</v>
      </c>
      <c r="BM864" s="34">
        <f t="shared" si="186"/>
        <v>1</v>
      </c>
      <c r="BN864" s="34">
        <f t="shared" si="187"/>
        <v>76</v>
      </c>
      <c r="BO864" s="34">
        <f t="shared" si="188"/>
        <v>100</v>
      </c>
      <c r="BP864" s="34">
        <f t="shared" si="189"/>
        <v>82</v>
      </c>
      <c r="BQ864" s="35">
        <f t="shared" si="190"/>
        <v>24</v>
      </c>
      <c r="BR864" s="34">
        <f t="shared" si="191"/>
        <v>15</v>
      </c>
      <c r="BS864" s="35">
        <f t="shared" si="192"/>
        <v>67</v>
      </c>
      <c r="BT864" s="35">
        <f t="shared" si="193"/>
        <v>80</v>
      </c>
      <c r="BU864" s="35">
        <f t="shared" si="194"/>
        <v>80</v>
      </c>
      <c r="BV864" s="35">
        <f t="shared" si="195"/>
        <v>67</v>
      </c>
    </row>
    <row r="865" spans="2:74" hidden="1" x14ac:dyDescent="0.3">
      <c r="B865" s="6" t="s">
        <v>1221</v>
      </c>
      <c r="C865" s="6">
        <v>216021413</v>
      </c>
      <c r="D865" s="6" t="s">
        <v>1222</v>
      </c>
      <c r="E865" s="6" t="s">
        <v>837</v>
      </c>
      <c r="F865" s="6" t="s">
        <v>2708</v>
      </c>
      <c r="G865" s="6" t="s">
        <v>86</v>
      </c>
      <c r="H865" s="6" t="s">
        <v>78</v>
      </c>
      <c r="I865" s="22">
        <v>420000</v>
      </c>
      <c r="J865" s="22">
        <v>425000</v>
      </c>
      <c r="K865" s="22">
        <v>410000</v>
      </c>
      <c r="L865" s="22">
        <v>545000</v>
      </c>
      <c r="M865" s="22">
        <v>500000</v>
      </c>
      <c r="N865" s="22">
        <v>325000</v>
      </c>
      <c r="O865" s="23">
        <v>84</v>
      </c>
      <c r="P865" s="23">
        <v>98</v>
      </c>
      <c r="Q865" s="23">
        <v>98</v>
      </c>
      <c r="R865" s="22">
        <v>420</v>
      </c>
      <c r="S865" s="22">
        <v>400</v>
      </c>
      <c r="T865" s="24">
        <v>2.1</v>
      </c>
      <c r="U865" s="24">
        <v>0</v>
      </c>
      <c r="V865" s="24">
        <v>2.1</v>
      </c>
      <c r="W865" s="24">
        <v>1.9</v>
      </c>
      <c r="X865" s="25">
        <v>5.1999999999999998E-2</v>
      </c>
      <c r="Y865" s="24">
        <v>0.6</v>
      </c>
      <c r="Z865" s="24">
        <v>-0.20000000000000007</v>
      </c>
      <c r="AA865" s="24">
        <v>0.8</v>
      </c>
      <c r="AB865" s="24">
        <v>0.9</v>
      </c>
      <c r="AC865" s="26">
        <v>0.30168946098149635</v>
      </c>
      <c r="AD865" s="24">
        <v>5.8017204034903145</v>
      </c>
      <c r="AE865" s="6">
        <v>364</v>
      </c>
      <c r="AF865" s="6">
        <v>402</v>
      </c>
      <c r="AG865" s="6">
        <v>301</v>
      </c>
      <c r="AH865" s="27">
        <v>15.35064935064935</v>
      </c>
      <c r="AI865" s="28">
        <v>496000</v>
      </c>
      <c r="AJ865" s="28">
        <v>529000</v>
      </c>
      <c r="AK865" s="28">
        <v>521000</v>
      </c>
      <c r="AL865" s="29">
        <v>-6.2381852551984876E-2</v>
      </c>
      <c r="AM865" s="29">
        <v>-4.7984644913627639E-2</v>
      </c>
      <c r="AN865" s="6">
        <v>1.9</v>
      </c>
      <c r="AO865" s="27">
        <v>0</v>
      </c>
      <c r="AP865" s="6">
        <v>1.9</v>
      </c>
      <c r="AQ865" s="26">
        <v>0.10884210526315789</v>
      </c>
      <c r="AR865" s="28">
        <v>500</v>
      </c>
      <c r="AS865" s="28">
        <v>450</v>
      </c>
      <c r="AT865" s="25">
        <v>0.1111111111111111</v>
      </c>
      <c r="AU865" s="26">
        <v>0.38161471024328131</v>
      </c>
      <c r="AV865" s="30">
        <v>1392.16</v>
      </c>
      <c r="AW865" s="24">
        <v>0.67800000000000005</v>
      </c>
      <c r="AX865" s="24">
        <v>0.32200000000000001</v>
      </c>
      <c r="AY865" s="24">
        <v>0.93310000000000004</v>
      </c>
      <c r="AZ865" s="24">
        <v>5.0200000000000002E-2</v>
      </c>
      <c r="BA865" s="24">
        <v>0.433</v>
      </c>
      <c r="BB865" s="24">
        <v>0.3347</v>
      </c>
      <c r="BC865" s="24">
        <v>0.1749</v>
      </c>
      <c r="BD865" s="31">
        <v>2</v>
      </c>
      <c r="BE865" s="23">
        <v>204</v>
      </c>
      <c r="BF865" s="32" t="s">
        <v>3570</v>
      </c>
      <c r="BG865" s="33">
        <v>145.319958557934</v>
      </c>
      <c r="BH865" s="33">
        <v>-36.003395344641497</v>
      </c>
      <c r="BI865" s="34">
        <f t="shared" si="182"/>
        <v>82</v>
      </c>
      <c r="BJ865" s="34">
        <f t="shared" si="183"/>
        <v>85</v>
      </c>
      <c r="BK865" s="34">
        <f t="shared" si="184"/>
        <v>1</v>
      </c>
      <c r="BL865" s="34">
        <f t="shared" si="185"/>
        <v>1</v>
      </c>
      <c r="BM865" s="34">
        <f t="shared" si="186"/>
        <v>1</v>
      </c>
      <c r="BN865" s="34">
        <f t="shared" si="187"/>
        <v>100</v>
      </c>
      <c r="BO865" s="34">
        <f t="shared" si="188"/>
        <v>68</v>
      </c>
      <c r="BP865" s="34">
        <f t="shared" si="189"/>
        <v>85</v>
      </c>
      <c r="BQ865" s="35">
        <f t="shared" si="190"/>
        <v>100</v>
      </c>
      <c r="BR865" s="34">
        <f t="shared" si="191"/>
        <v>92</v>
      </c>
      <c r="BS865" s="35">
        <f t="shared" si="192"/>
        <v>66</v>
      </c>
      <c r="BT865" s="35">
        <f t="shared" si="193"/>
        <v>100</v>
      </c>
      <c r="BU865" s="35">
        <f t="shared" si="194"/>
        <v>20</v>
      </c>
      <c r="BV865" s="35">
        <f t="shared" si="195"/>
        <v>67</v>
      </c>
    </row>
    <row r="866" spans="2:74" hidden="1" x14ac:dyDescent="0.3">
      <c r="B866" s="6" t="s">
        <v>1223</v>
      </c>
      <c r="C866" s="6">
        <v>315031408</v>
      </c>
      <c r="D866" s="6" t="s">
        <v>1224</v>
      </c>
      <c r="E866" s="6" t="s">
        <v>1225</v>
      </c>
      <c r="F866" s="6" t="s">
        <v>2698</v>
      </c>
      <c r="G866" s="6" t="s">
        <v>97</v>
      </c>
      <c r="H866" s="6" t="s">
        <v>78</v>
      </c>
      <c r="I866" s="22">
        <v>240000</v>
      </c>
      <c r="J866" s="22">
        <v>240000</v>
      </c>
      <c r="K866" s="22">
        <v>260000</v>
      </c>
      <c r="L866" s="22">
        <v>150000</v>
      </c>
      <c r="M866" s="22">
        <v>150000</v>
      </c>
      <c r="N866" s="22">
        <v>195000</v>
      </c>
      <c r="O866" s="23">
        <v>114</v>
      </c>
      <c r="P866" s="23">
        <v>114</v>
      </c>
      <c r="Q866" s="23">
        <v>61</v>
      </c>
      <c r="R866" s="22">
        <v>300</v>
      </c>
      <c r="S866" s="22">
        <v>300</v>
      </c>
      <c r="T866" s="24">
        <v>0.3</v>
      </c>
      <c r="U866" s="24">
        <v>0</v>
      </c>
      <c r="V866" s="24">
        <v>0.3</v>
      </c>
      <c r="W866" s="24">
        <v>0.3</v>
      </c>
      <c r="X866" s="25">
        <v>6.5000000000000002E-2</v>
      </c>
      <c r="Y866" s="24">
        <v>0.8</v>
      </c>
      <c r="Z866" s="24">
        <v>-0.19999999999999996</v>
      </c>
      <c r="AA866" s="24">
        <v>1</v>
      </c>
      <c r="AB866" s="24">
        <v>0.9</v>
      </c>
      <c r="AC866" s="26">
        <v>0.19974432726110578</v>
      </c>
      <c r="AD866" s="24">
        <v>3.0729896501708582</v>
      </c>
      <c r="AE866" s="6">
        <v>56</v>
      </c>
      <c r="AF866" s="6">
        <v>57</v>
      </c>
      <c r="AG866" s="6">
        <v>76</v>
      </c>
      <c r="AH866" s="27">
        <v>11.213114754098362</v>
      </c>
      <c r="AI866" s="28">
        <v>195000</v>
      </c>
      <c r="AJ866" s="28">
        <v>180000</v>
      </c>
      <c r="AK866" s="28">
        <v>200000</v>
      </c>
      <c r="AL866" s="29">
        <v>8.3333333333333329E-2</v>
      </c>
      <c r="AM866" s="29">
        <v>-2.5000000000000001E-2</v>
      </c>
      <c r="AN866" s="6">
        <v>0.3</v>
      </c>
      <c r="AO866" s="27">
        <v>-0.3</v>
      </c>
      <c r="AP866" s="6">
        <v>0.6</v>
      </c>
      <c r="AQ866" s="26">
        <v>8.3333333333333332E-3</v>
      </c>
      <c r="AR866" s="28">
        <v>320</v>
      </c>
      <c r="AS866" s="28">
        <v>300</v>
      </c>
      <c r="AT866" s="25">
        <v>6.6666666666666666E-2</v>
      </c>
      <c r="AU866" s="26">
        <v>7.6923076923076872E-2</v>
      </c>
      <c r="AV866" s="30">
        <v>1501.92</v>
      </c>
      <c r="AW866" s="24">
        <v>0.65359999999999996</v>
      </c>
      <c r="AX866" s="24">
        <v>0.34639999999999999</v>
      </c>
      <c r="AY866" s="24">
        <v>0.95099999999999996</v>
      </c>
      <c r="AZ866" s="24">
        <v>2.8E-3</v>
      </c>
      <c r="BA866" s="24">
        <v>0.43009999999999998</v>
      </c>
      <c r="BB866" s="24">
        <v>0.19600000000000001</v>
      </c>
      <c r="BC866" s="24">
        <v>0.26269999999999999</v>
      </c>
      <c r="BD866" s="31">
        <v>3.5</v>
      </c>
      <c r="BE866" s="23">
        <v>819</v>
      </c>
      <c r="BF866" s="32" t="s">
        <v>3571</v>
      </c>
      <c r="BG866" s="33">
        <v>146.01046775162499</v>
      </c>
      <c r="BH866" s="33">
        <v>-23.704450887699402</v>
      </c>
      <c r="BI866" s="34">
        <f t="shared" si="182"/>
        <v>100</v>
      </c>
      <c r="BJ866" s="34">
        <f t="shared" si="183"/>
        <v>100</v>
      </c>
      <c r="BK866" s="34">
        <f t="shared" si="184"/>
        <v>1</v>
      </c>
      <c r="BL866" s="34">
        <f t="shared" si="185"/>
        <v>75</v>
      </c>
      <c r="BM866" s="34">
        <f t="shared" si="186"/>
        <v>42</v>
      </c>
      <c r="BN866" s="34">
        <f t="shared" si="187"/>
        <v>1</v>
      </c>
      <c r="BO866" s="34">
        <f t="shared" si="188"/>
        <v>1</v>
      </c>
      <c r="BP866" s="34">
        <f t="shared" si="189"/>
        <v>85</v>
      </c>
      <c r="BQ866" s="35">
        <f t="shared" si="190"/>
        <v>100</v>
      </c>
      <c r="BR866" s="34">
        <f t="shared" si="191"/>
        <v>100</v>
      </c>
      <c r="BS866" s="35">
        <f t="shared" si="192"/>
        <v>100</v>
      </c>
      <c r="BT866" s="35">
        <f t="shared" si="193"/>
        <v>100</v>
      </c>
      <c r="BU866" s="35">
        <f t="shared" si="194"/>
        <v>35</v>
      </c>
      <c r="BV866" s="35">
        <f t="shared" si="195"/>
        <v>67</v>
      </c>
    </row>
    <row r="867" spans="2:74" hidden="1" x14ac:dyDescent="0.3">
      <c r="B867" s="6" t="s">
        <v>1226</v>
      </c>
      <c r="C867" s="6">
        <v>315031412</v>
      </c>
      <c r="D867" s="6" t="s">
        <v>1224</v>
      </c>
      <c r="E867" s="6" t="s">
        <v>1225</v>
      </c>
      <c r="F867" s="6" t="s">
        <v>2698</v>
      </c>
      <c r="G867" s="6" t="s">
        <v>97</v>
      </c>
      <c r="H867" s="6" t="s">
        <v>78</v>
      </c>
      <c r="I867" s="22">
        <v>268000</v>
      </c>
      <c r="J867" s="22">
        <v>260000</v>
      </c>
      <c r="K867" s="22">
        <v>260000</v>
      </c>
      <c r="L867" s="22">
        <v>275000</v>
      </c>
      <c r="M867" s="22">
        <v>225000</v>
      </c>
      <c r="N867" s="22">
        <v>230000</v>
      </c>
      <c r="O867" s="23">
        <v>154</v>
      </c>
      <c r="P867" s="23">
        <v>117</v>
      </c>
      <c r="Q867" s="23">
        <v>103</v>
      </c>
      <c r="R867" s="22">
        <v>390</v>
      </c>
      <c r="S867" s="22">
        <v>320</v>
      </c>
      <c r="T867" s="24">
        <v>0.8</v>
      </c>
      <c r="U867" s="24">
        <v>0</v>
      </c>
      <c r="V867" s="24">
        <v>0.8</v>
      </c>
      <c r="W867" s="24">
        <v>1.1000000000000001</v>
      </c>
      <c r="X867" s="25">
        <v>7.5671641791044783E-2</v>
      </c>
      <c r="Y867" s="24">
        <v>0.7</v>
      </c>
      <c r="Z867" s="24">
        <v>-0.5</v>
      </c>
      <c r="AA867" s="24">
        <v>1.2</v>
      </c>
      <c r="AB867" s="24">
        <v>1.9</v>
      </c>
      <c r="AC867" s="26">
        <v>0.22307129129678777</v>
      </c>
      <c r="AD867" s="24">
        <v>2.9478849145729344</v>
      </c>
      <c r="AE867" s="6">
        <v>56</v>
      </c>
      <c r="AF867" s="6">
        <v>57</v>
      </c>
      <c r="AG867" s="6">
        <v>76</v>
      </c>
      <c r="AH867" s="27">
        <v>11.213114754098362</v>
      </c>
      <c r="AI867" s="28">
        <v>195000</v>
      </c>
      <c r="AJ867" s="28">
        <v>180000</v>
      </c>
      <c r="AK867" s="28">
        <v>200000</v>
      </c>
      <c r="AL867" s="29">
        <v>8.3333333333333329E-2</v>
      </c>
      <c r="AM867" s="29">
        <v>-2.5000000000000001E-2</v>
      </c>
      <c r="AN867" s="6">
        <v>0.3</v>
      </c>
      <c r="AO867" s="27">
        <v>-0.3</v>
      </c>
      <c r="AP867" s="6">
        <v>0.6</v>
      </c>
      <c r="AQ867" s="26">
        <v>8.3333333333333332E-3</v>
      </c>
      <c r="AR867" s="28">
        <v>320</v>
      </c>
      <c r="AS867" s="28">
        <v>300</v>
      </c>
      <c r="AT867" s="25">
        <v>6.6666666666666666E-2</v>
      </c>
      <c r="AU867" s="26">
        <v>7.6923076923076872E-2</v>
      </c>
      <c r="AV867" s="30">
        <v>1748.3200000000002</v>
      </c>
      <c r="AW867" s="24">
        <v>0.6331</v>
      </c>
      <c r="AX867" s="24">
        <v>0.3669</v>
      </c>
      <c r="AY867" s="24">
        <v>0.88229999999999997</v>
      </c>
      <c r="AZ867" s="24">
        <v>4.6199999999999998E-2</v>
      </c>
      <c r="BA867" s="24">
        <v>0.32490000000000002</v>
      </c>
      <c r="BB867" s="24">
        <v>0.23100000000000001</v>
      </c>
      <c r="BC867" s="24">
        <v>0.35470000000000002</v>
      </c>
      <c r="BD867" s="31">
        <v>6</v>
      </c>
      <c r="BE867" s="23">
        <v>997</v>
      </c>
      <c r="BF867" s="32" t="s">
        <v>3572</v>
      </c>
      <c r="BG867" s="33">
        <v>143.91311243638901</v>
      </c>
      <c r="BH867" s="33">
        <v>-23.875174134527501</v>
      </c>
      <c r="BI867" s="34">
        <f t="shared" si="182"/>
        <v>100</v>
      </c>
      <c r="BJ867" s="34">
        <f t="shared" si="183"/>
        <v>100</v>
      </c>
      <c r="BK867" s="34">
        <f t="shared" si="184"/>
        <v>1</v>
      </c>
      <c r="BL867" s="34">
        <f t="shared" si="185"/>
        <v>75</v>
      </c>
      <c r="BM867" s="34">
        <f t="shared" si="186"/>
        <v>42</v>
      </c>
      <c r="BN867" s="34">
        <f t="shared" si="187"/>
        <v>1</v>
      </c>
      <c r="BO867" s="34">
        <f t="shared" si="188"/>
        <v>1</v>
      </c>
      <c r="BP867" s="34">
        <f t="shared" si="189"/>
        <v>61</v>
      </c>
      <c r="BQ867" s="35">
        <f t="shared" si="190"/>
        <v>100</v>
      </c>
      <c r="BR867" s="34">
        <f t="shared" si="191"/>
        <v>100</v>
      </c>
      <c r="BS867" s="35">
        <f t="shared" si="192"/>
        <v>100</v>
      </c>
      <c r="BT867" s="35">
        <f t="shared" si="193"/>
        <v>100</v>
      </c>
      <c r="BU867" s="35">
        <f t="shared" si="194"/>
        <v>60</v>
      </c>
      <c r="BV867" s="35">
        <f t="shared" si="195"/>
        <v>67</v>
      </c>
    </row>
    <row r="868" spans="2:74" hidden="1" x14ac:dyDescent="0.3">
      <c r="B868" s="6" t="s">
        <v>1227</v>
      </c>
      <c r="C868" s="6">
        <v>201031013</v>
      </c>
      <c r="D868" s="6" t="s">
        <v>867</v>
      </c>
      <c r="E868" s="6" t="s">
        <v>170</v>
      </c>
      <c r="F868" s="6" t="s">
        <v>2708</v>
      </c>
      <c r="G868" s="6" t="s">
        <v>86</v>
      </c>
      <c r="H868" s="6" t="s">
        <v>78</v>
      </c>
      <c r="I868" s="22">
        <v>495000</v>
      </c>
      <c r="J868" s="22">
        <v>495000</v>
      </c>
      <c r="K868" s="22">
        <v>485000</v>
      </c>
      <c r="L868" s="22">
        <v>415000</v>
      </c>
      <c r="M868" s="22">
        <v>425000</v>
      </c>
      <c r="N868" s="22">
        <v>382000</v>
      </c>
      <c r="O868" s="23">
        <v>56</v>
      </c>
      <c r="P868" s="23">
        <v>61</v>
      </c>
      <c r="Q868" s="23">
        <v>78</v>
      </c>
      <c r="R868" s="22">
        <v>370</v>
      </c>
      <c r="S868" s="22">
        <v>340</v>
      </c>
      <c r="T868" s="24">
        <v>2.1</v>
      </c>
      <c r="U868" s="24">
        <v>0</v>
      </c>
      <c r="V868" s="24">
        <v>2.1</v>
      </c>
      <c r="W868" s="24">
        <v>2.4</v>
      </c>
      <c r="X868" s="25">
        <v>3.8868686868686872E-2</v>
      </c>
      <c r="Y868" s="24">
        <v>0.4</v>
      </c>
      <c r="Z868" s="24">
        <v>-9.9999999999999978E-2</v>
      </c>
      <c r="AA868" s="24">
        <v>0.5</v>
      </c>
      <c r="AB868" s="24">
        <v>0.7</v>
      </c>
      <c r="AC868" s="26">
        <v>0.33538796229151557</v>
      </c>
      <c r="AD868" s="24">
        <v>8.6287443520946052</v>
      </c>
      <c r="AE868" s="6">
        <v>230</v>
      </c>
      <c r="AF868" s="6">
        <v>259</v>
      </c>
      <c r="AG868" s="6">
        <v>248</v>
      </c>
      <c r="AH868" s="27">
        <v>8</v>
      </c>
      <c r="AI868" s="28">
        <v>417000</v>
      </c>
      <c r="AJ868" s="28">
        <v>429000</v>
      </c>
      <c r="AK868" s="28">
        <v>449000</v>
      </c>
      <c r="AL868" s="29">
        <v>-2.7972027972027972E-2</v>
      </c>
      <c r="AM868" s="29">
        <v>-7.126948775055679E-2</v>
      </c>
      <c r="AN868" s="6">
        <v>2.4</v>
      </c>
      <c r="AO868" s="27">
        <v>0.10000000000000009</v>
      </c>
      <c r="AP868" s="6">
        <v>2.2999999999999998</v>
      </c>
      <c r="AQ868" s="26">
        <v>8.9545454545454553E-2</v>
      </c>
      <c r="AR868" s="28">
        <v>400</v>
      </c>
      <c r="AS868" s="28">
        <v>360</v>
      </c>
      <c r="AT868" s="25">
        <v>0.1111111111111111</v>
      </c>
      <c r="AU868" s="26">
        <v>0.20781132931642909</v>
      </c>
      <c r="AV868" s="30">
        <v>1103.2</v>
      </c>
      <c r="AW868" s="24">
        <v>0.6411</v>
      </c>
      <c r="AX868" s="24">
        <v>0.3589</v>
      </c>
      <c r="AY868" s="24">
        <v>0.97309999999999997</v>
      </c>
      <c r="AZ868" s="24">
        <v>1.3100000000000001E-2</v>
      </c>
      <c r="BA868" s="24">
        <v>0.55110000000000003</v>
      </c>
      <c r="BB868" s="24">
        <v>0.29349999999999998</v>
      </c>
      <c r="BC868" s="24">
        <v>0.10979999999999999</v>
      </c>
      <c r="BD868" s="31">
        <v>2.5</v>
      </c>
      <c r="BE868" s="23">
        <v>162</v>
      </c>
      <c r="BF868" s="32" t="s">
        <v>3573</v>
      </c>
      <c r="BG868" s="33">
        <v>143.33515175889099</v>
      </c>
      <c r="BH868" s="33">
        <v>-37.145239586672801</v>
      </c>
      <c r="BI868" s="34">
        <f t="shared" si="182"/>
        <v>82</v>
      </c>
      <c r="BJ868" s="34">
        <f t="shared" si="183"/>
        <v>77</v>
      </c>
      <c r="BK868" s="34">
        <f t="shared" si="184"/>
        <v>26</v>
      </c>
      <c r="BL868" s="34">
        <f t="shared" si="185"/>
        <v>31</v>
      </c>
      <c r="BM868" s="34">
        <f t="shared" si="186"/>
        <v>1</v>
      </c>
      <c r="BN868" s="34">
        <f t="shared" si="187"/>
        <v>100</v>
      </c>
      <c r="BO868" s="34">
        <f t="shared" si="188"/>
        <v>75</v>
      </c>
      <c r="BP868" s="34">
        <f t="shared" si="189"/>
        <v>100</v>
      </c>
      <c r="BQ868" s="35">
        <f t="shared" si="190"/>
        <v>80</v>
      </c>
      <c r="BR868" s="34">
        <f t="shared" si="191"/>
        <v>64</v>
      </c>
      <c r="BS868" s="35">
        <f t="shared" si="192"/>
        <v>44</v>
      </c>
      <c r="BT868" s="35">
        <f t="shared" si="193"/>
        <v>100</v>
      </c>
      <c r="BU868" s="35">
        <f t="shared" si="194"/>
        <v>25</v>
      </c>
      <c r="BV868" s="35">
        <f t="shared" si="195"/>
        <v>67</v>
      </c>
    </row>
    <row r="869" spans="2:74" hidden="1" x14ac:dyDescent="0.3">
      <c r="B869" s="6" t="s">
        <v>1228</v>
      </c>
      <c r="C869" s="6">
        <v>202021029</v>
      </c>
      <c r="D869" s="6" t="s">
        <v>250</v>
      </c>
      <c r="E869" s="6" t="s">
        <v>251</v>
      </c>
      <c r="F869" s="6" t="s">
        <v>2708</v>
      </c>
      <c r="G869" s="6" t="s">
        <v>86</v>
      </c>
      <c r="H869" s="6" t="s">
        <v>78</v>
      </c>
      <c r="I869" s="22">
        <v>640000</v>
      </c>
      <c r="J869" s="22">
        <v>640000</v>
      </c>
      <c r="K869" s="22">
        <v>640000</v>
      </c>
      <c r="L869" s="22">
        <v>580000</v>
      </c>
      <c r="M869" s="22">
        <v>590000</v>
      </c>
      <c r="N869" s="22">
        <v>590000</v>
      </c>
      <c r="O869" s="23">
        <v>45</v>
      </c>
      <c r="P869" s="23">
        <v>63</v>
      </c>
      <c r="Q869" s="23">
        <v>58</v>
      </c>
      <c r="R869" s="22">
        <v>430</v>
      </c>
      <c r="S869" s="22">
        <v>450</v>
      </c>
      <c r="T869" s="24">
        <v>2.2999999999999998</v>
      </c>
      <c r="U869" s="24">
        <v>9.9999999999999645E-2</v>
      </c>
      <c r="V869" s="24">
        <v>2.2000000000000002</v>
      </c>
      <c r="W869" s="24">
        <v>1.6</v>
      </c>
      <c r="X869" s="25">
        <v>3.4937500000000003E-2</v>
      </c>
      <c r="Y869" s="24">
        <v>0.8</v>
      </c>
      <c r="Z869" s="24">
        <v>-0.39999999999999991</v>
      </c>
      <c r="AA869" s="24">
        <v>1.2</v>
      </c>
      <c r="AB869" s="24">
        <v>1.6</v>
      </c>
      <c r="AC869" s="26">
        <v>0.34433055733504159</v>
      </c>
      <c r="AD869" s="24">
        <v>9.8556152367811549</v>
      </c>
      <c r="AE869" s="6">
        <v>630</v>
      </c>
      <c r="AF869" s="6">
        <v>635</v>
      </c>
      <c r="AG869" s="6">
        <v>499</v>
      </c>
      <c r="AH869" s="27">
        <v>13.414211438474869</v>
      </c>
      <c r="AI869" s="28">
        <v>745000</v>
      </c>
      <c r="AJ869" s="28">
        <v>770000</v>
      </c>
      <c r="AK869" s="28">
        <v>790000</v>
      </c>
      <c r="AL869" s="29">
        <v>-3.2467532467532464E-2</v>
      </c>
      <c r="AM869" s="29">
        <v>-5.6962025316455694E-2</v>
      </c>
      <c r="AN869" s="6">
        <v>2.1</v>
      </c>
      <c r="AO869" s="27">
        <v>-0.29999999999999982</v>
      </c>
      <c r="AP869" s="6">
        <v>2.4</v>
      </c>
      <c r="AQ869" s="26">
        <v>0.10080862533692722</v>
      </c>
      <c r="AR869" s="28">
        <v>540</v>
      </c>
      <c r="AS869" s="28">
        <v>500</v>
      </c>
      <c r="AT869" s="25">
        <v>0.08</v>
      </c>
      <c r="AU869" s="26">
        <v>8.0456501773261913E-2</v>
      </c>
      <c r="AV869" s="30">
        <v>1248.8000000000002</v>
      </c>
      <c r="AW869" s="24">
        <v>0.64129999999999998</v>
      </c>
      <c r="AX869" s="24">
        <v>0.35870000000000002</v>
      </c>
      <c r="AY869" s="24">
        <v>0.9627</v>
      </c>
      <c r="AZ869" s="24">
        <v>1.47E-2</v>
      </c>
      <c r="BA869" s="24">
        <v>0.4899</v>
      </c>
      <c r="BB869" s="24">
        <v>0.34549999999999997</v>
      </c>
      <c r="BC869" s="24">
        <v>0.1229</v>
      </c>
      <c r="BD869" s="31">
        <v>3</v>
      </c>
      <c r="BE869" s="23">
        <v>108</v>
      </c>
      <c r="BF869" s="32" t="s">
        <v>3574</v>
      </c>
      <c r="BG869" s="33">
        <v>144.67223496625701</v>
      </c>
      <c r="BH869" s="33">
        <v>-36.868796587542498</v>
      </c>
      <c r="BI869" s="34">
        <f t="shared" si="182"/>
        <v>79</v>
      </c>
      <c r="BJ869" s="34">
        <f t="shared" si="183"/>
        <v>82</v>
      </c>
      <c r="BK869" s="34">
        <f t="shared" si="184"/>
        <v>1</v>
      </c>
      <c r="BL869" s="34">
        <f t="shared" si="185"/>
        <v>73</v>
      </c>
      <c r="BM869" s="34">
        <f t="shared" si="186"/>
        <v>1</v>
      </c>
      <c r="BN869" s="34">
        <f t="shared" si="187"/>
        <v>100</v>
      </c>
      <c r="BO869" s="34">
        <f t="shared" si="188"/>
        <v>85</v>
      </c>
      <c r="BP869" s="34">
        <f t="shared" si="189"/>
        <v>98</v>
      </c>
      <c r="BQ869" s="35">
        <f t="shared" si="190"/>
        <v>67</v>
      </c>
      <c r="BR869" s="34">
        <f t="shared" si="191"/>
        <v>52</v>
      </c>
      <c r="BS869" s="35">
        <f t="shared" si="192"/>
        <v>38</v>
      </c>
      <c r="BT869" s="35">
        <f t="shared" si="193"/>
        <v>100</v>
      </c>
      <c r="BU869" s="35">
        <f t="shared" si="194"/>
        <v>30</v>
      </c>
      <c r="BV869" s="35">
        <f t="shared" si="195"/>
        <v>67</v>
      </c>
    </row>
    <row r="870" spans="2:74" hidden="1" x14ac:dyDescent="0.3">
      <c r="B870" s="6" t="s">
        <v>1229</v>
      </c>
      <c r="C870" s="6">
        <v>207021156</v>
      </c>
      <c r="D870" s="6" t="s">
        <v>1098</v>
      </c>
      <c r="E870" s="6" t="s">
        <v>861</v>
      </c>
      <c r="F870" s="6" t="s">
        <v>689</v>
      </c>
      <c r="G870" s="6" t="s">
        <v>86</v>
      </c>
      <c r="H870" s="6" t="s">
        <v>78</v>
      </c>
      <c r="I870" s="22">
        <v>1280000</v>
      </c>
      <c r="J870" s="22">
        <v>1250000</v>
      </c>
      <c r="K870" s="22">
        <v>1308000</v>
      </c>
      <c r="L870" s="22">
        <v>1380000</v>
      </c>
      <c r="M870" s="22">
        <v>1335000</v>
      </c>
      <c r="N870" s="22">
        <v>1365000</v>
      </c>
      <c r="O870" s="23">
        <v>26</v>
      </c>
      <c r="P870" s="23">
        <v>27</v>
      </c>
      <c r="Q870" s="23">
        <v>26</v>
      </c>
      <c r="R870" s="22">
        <v>675</v>
      </c>
      <c r="S870" s="22">
        <v>650</v>
      </c>
      <c r="T870" s="24">
        <v>2.9</v>
      </c>
      <c r="U870" s="24">
        <v>0.29999999999999982</v>
      </c>
      <c r="V870" s="24">
        <v>2.6</v>
      </c>
      <c r="W870" s="24">
        <v>2.6</v>
      </c>
      <c r="X870" s="25">
        <v>2.7421874999999998E-2</v>
      </c>
      <c r="Y870" s="24">
        <v>2.4</v>
      </c>
      <c r="Z870" s="24">
        <v>-1.1000000000000001</v>
      </c>
      <c r="AA870" s="24">
        <v>3.5</v>
      </c>
      <c r="AB870" s="24">
        <v>3.6</v>
      </c>
      <c r="AC870" s="26">
        <v>0.33260406811731308</v>
      </c>
      <c r="AD870" s="24">
        <v>12.129151201998882</v>
      </c>
      <c r="AE870" s="6">
        <v>211</v>
      </c>
      <c r="AF870" s="6">
        <v>250</v>
      </c>
      <c r="AG870" s="6">
        <v>207</v>
      </c>
      <c r="AH870" s="27">
        <v>2.8536585365853657</v>
      </c>
      <c r="AI870" s="28">
        <v>1470000</v>
      </c>
      <c r="AJ870" s="28">
        <v>1550420</v>
      </c>
      <c r="AK870" s="28">
        <v>1510000</v>
      </c>
      <c r="AL870" s="29">
        <v>-5.1869815920847252E-2</v>
      </c>
      <c r="AM870" s="29">
        <v>-2.6490066225165563E-2</v>
      </c>
      <c r="AN870" s="6">
        <v>3.1</v>
      </c>
      <c r="AO870" s="27">
        <v>0.10000000000000009</v>
      </c>
      <c r="AP870" s="6">
        <v>3</v>
      </c>
      <c r="AQ870" s="26">
        <v>5.5391120507399583E-2</v>
      </c>
      <c r="AR870" s="28">
        <v>750</v>
      </c>
      <c r="AS870" s="28">
        <v>720</v>
      </c>
      <c r="AT870" s="25">
        <v>4.1666666666666664E-2</v>
      </c>
      <c r="AU870" s="26">
        <v>-4.5243850590823698E-2</v>
      </c>
      <c r="AV870" s="30">
        <v>2029.4400000000003</v>
      </c>
      <c r="AW870" s="24">
        <v>0.75239999999999996</v>
      </c>
      <c r="AX870" s="24">
        <v>0.24759999999999999</v>
      </c>
      <c r="AY870" s="24">
        <v>0.79600000000000004</v>
      </c>
      <c r="AZ870" s="24">
        <v>0.12039999999999999</v>
      </c>
      <c r="BA870" s="24">
        <v>0.48730000000000001</v>
      </c>
      <c r="BB870" s="24">
        <v>0.28839999999999999</v>
      </c>
      <c r="BC870" s="24">
        <v>0.20030000000000001</v>
      </c>
      <c r="BD870" s="31">
        <v>6.5</v>
      </c>
      <c r="BE870" s="23">
        <v>12</v>
      </c>
      <c r="BF870" s="32" t="s">
        <v>3575</v>
      </c>
      <c r="BG870" s="33">
        <v>145.08839095552599</v>
      </c>
      <c r="BH870" s="33">
        <v>-37.766994299751197</v>
      </c>
      <c r="BI870" s="34">
        <f t="shared" si="182"/>
        <v>69</v>
      </c>
      <c r="BJ870" s="34">
        <f t="shared" si="183"/>
        <v>65</v>
      </c>
      <c r="BK870" s="34">
        <f t="shared" si="184"/>
        <v>89</v>
      </c>
      <c r="BL870" s="34">
        <f t="shared" si="185"/>
        <v>100</v>
      </c>
      <c r="BM870" s="34">
        <f t="shared" si="186"/>
        <v>1</v>
      </c>
      <c r="BN870" s="34">
        <f t="shared" si="187"/>
        <v>70</v>
      </c>
      <c r="BO870" s="34">
        <f t="shared" si="188"/>
        <v>100</v>
      </c>
      <c r="BP870" s="34">
        <f t="shared" si="189"/>
        <v>97</v>
      </c>
      <c r="BQ870" s="35">
        <f t="shared" si="190"/>
        <v>42</v>
      </c>
      <c r="BR870" s="34">
        <f t="shared" si="191"/>
        <v>29</v>
      </c>
      <c r="BS870" s="35">
        <f t="shared" si="192"/>
        <v>45</v>
      </c>
      <c r="BT870" s="35">
        <f t="shared" si="193"/>
        <v>77</v>
      </c>
      <c r="BU870" s="35">
        <f t="shared" si="194"/>
        <v>65</v>
      </c>
      <c r="BV870" s="35">
        <f t="shared" si="195"/>
        <v>67</v>
      </c>
    </row>
    <row r="871" spans="2:74" hidden="1" x14ac:dyDescent="0.3">
      <c r="B871" s="6" t="s">
        <v>1230</v>
      </c>
      <c r="C871" s="6">
        <v>209021523</v>
      </c>
      <c r="D871" s="6" t="s">
        <v>794</v>
      </c>
      <c r="E871" s="6" t="s">
        <v>103</v>
      </c>
      <c r="F871" s="6" t="s">
        <v>689</v>
      </c>
      <c r="G871" s="6" t="s">
        <v>86</v>
      </c>
      <c r="H871" s="6" t="s">
        <v>78</v>
      </c>
      <c r="I871" s="22">
        <v>800000</v>
      </c>
      <c r="J871" s="22">
        <v>800000</v>
      </c>
      <c r="K871" s="22">
        <v>810000</v>
      </c>
      <c r="L871" s="22">
        <v>830000</v>
      </c>
      <c r="M871" s="22">
        <v>820000</v>
      </c>
      <c r="N871" s="22">
        <v>850000</v>
      </c>
      <c r="O871" s="23">
        <v>30</v>
      </c>
      <c r="P871" s="23">
        <v>31</v>
      </c>
      <c r="Q871" s="23">
        <v>29</v>
      </c>
      <c r="R871" s="22">
        <v>560</v>
      </c>
      <c r="S871" s="22">
        <v>500</v>
      </c>
      <c r="T871" s="24">
        <v>2.9</v>
      </c>
      <c r="U871" s="24">
        <v>0.10000000000000009</v>
      </c>
      <c r="V871" s="24">
        <v>2.8</v>
      </c>
      <c r="W871" s="24">
        <v>2.5</v>
      </c>
      <c r="X871" s="25">
        <v>3.6400000000000002E-2</v>
      </c>
      <c r="Y871" s="24">
        <v>2.6</v>
      </c>
      <c r="Z871" s="24">
        <v>-0.69999999999999973</v>
      </c>
      <c r="AA871" s="24">
        <v>3.3</v>
      </c>
      <c r="AB871" s="24">
        <v>2.9</v>
      </c>
      <c r="AC871" s="26">
        <v>0.32383419689119169</v>
      </c>
      <c r="AD871" s="24">
        <v>8.8965438706371334</v>
      </c>
      <c r="AE871" s="6">
        <v>139</v>
      </c>
      <c r="AF871" s="6">
        <v>165</v>
      </c>
      <c r="AG871" s="6">
        <v>182</v>
      </c>
      <c r="AH871" s="27">
        <v>2.2658385093167706</v>
      </c>
      <c r="AI871" s="28">
        <v>948000</v>
      </c>
      <c r="AJ871" s="28">
        <v>1020000</v>
      </c>
      <c r="AK871" s="28">
        <v>915000</v>
      </c>
      <c r="AL871" s="29">
        <v>-7.0588235294117646E-2</v>
      </c>
      <c r="AM871" s="29">
        <v>3.6065573770491806E-2</v>
      </c>
      <c r="AN871" s="6">
        <v>2.5</v>
      </c>
      <c r="AO871" s="27">
        <v>0.10000000000000009</v>
      </c>
      <c r="AP871" s="6">
        <v>2.4</v>
      </c>
      <c r="AQ871" s="26">
        <v>5.9327731092436976E-2</v>
      </c>
      <c r="AR871" s="28">
        <v>595</v>
      </c>
      <c r="AS871" s="28">
        <v>550</v>
      </c>
      <c r="AT871" s="25">
        <v>8.1818181818181818E-2</v>
      </c>
      <c r="AU871" s="26">
        <v>-0.11238865800359532</v>
      </c>
      <c r="AV871" s="30">
        <v>1729.2800000000002</v>
      </c>
      <c r="AW871" s="24">
        <v>0.62580000000000002</v>
      </c>
      <c r="AX871" s="24">
        <v>0.37419999999999998</v>
      </c>
      <c r="AY871" s="24">
        <v>0.55310000000000004</v>
      </c>
      <c r="AZ871" s="24">
        <v>0.36630000000000001</v>
      </c>
      <c r="BA871" s="24">
        <v>0.26469999999999999</v>
      </c>
      <c r="BB871" s="24">
        <v>0.31979999999999997</v>
      </c>
      <c r="BC871" s="24">
        <v>0.38829999999999998</v>
      </c>
      <c r="BD871" s="31">
        <v>4</v>
      </c>
      <c r="BE871" s="23">
        <v>13</v>
      </c>
      <c r="BF871" s="32" t="s">
        <v>3576</v>
      </c>
      <c r="BG871" s="33">
        <v>145.022305439544</v>
      </c>
      <c r="BH871" s="33">
        <v>-37.705477965760203</v>
      </c>
      <c r="BI871" s="34">
        <f t="shared" si="182"/>
        <v>69</v>
      </c>
      <c r="BJ871" s="34">
        <f t="shared" si="183"/>
        <v>75</v>
      </c>
      <c r="BK871" s="34">
        <f t="shared" si="184"/>
        <v>97</v>
      </c>
      <c r="BL871" s="34">
        <f t="shared" si="185"/>
        <v>100</v>
      </c>
      <c r="BM871" s="34">
        <f t="shared" si="186"/>
        <v>1</v>
      </c>
      <c r="BN871" s="34">
        <f t="shared" si="187"/>
        <v>76</v>
      </c>
      <c r="BO871" s="34">
        <f t="shared" si="188"/>
        <v>100</v>
      </c>
      <c r="BP871" s="34">
        <f t="shared" si="189"/>
        <v>48</v>
      </c>
      <c r="BQ871" s="35">
        <f t="shared" si="190"/>
        <v>72</v>
      </c>
      <c r="BR871" s="34">
        <f t="shared" si="191"/>
        <v>61</v>
      </c>
      <c r="BS871" s="35">
        <f t="shared" si="192"/>
        <v>51</v>
      </c>
      <c r="BT871" s="35">
        <f t="shared" si="193"/>
        <v>74</v>
      </c>
      <c r="BU871" s="35">
        <f t="shared" si="194"/>
        <v>40</v>
      </c>
      <c r="BV871" s="35">
        <f t="shared" si="195"/>
        <v>67</v>
      </c>
    </row>
    <row r="872" spans="2:74" hidden="1" x14ac:dyDescent="0.3">
      <c r="B872" s="6" t="s">
        <v>1231</v>
      </c>
      <c r="C872" s="6">
        <v>212051327</v>
      </c>
      <c r="D872" s="6" t="s">
        <v>267</v>
      </c>
      <c r="E872" s="6" t="s">
        <v>157</v>
      </c>
      <c r="F872" s="6" t="s">
        <v>689</v>
      </c>
      <c r="G872" s="6" t="s">
        <v>86</v>
      </c>
      <c r="H872" s="6" t="s">
        <v>78</v>
      </c>
      <c r="I872" s="22">
        <v>1430000</v>
      </c>
      <c r="J872" s="22">
        <v>1460550</v>
      </c>
      <c r="K872" s="22">
        <v>1613200</v>
      </c>
      <c r="L872" s="22">
        <v>1446000</v>
      </c>
      <c r="M872" s="22">
        <v>1440000</v>
      </c>
      <c r="N872" s="22">
        <v>1520000</v>
      </c>
      <c r="O872" s="23">
        <v>28</v>
      </c>
      <c r="P872" s="23">
        <v>28</v>
      </c>
      <c r="Q872" s="23">
        <v>25</v>
      </c>
      <c r="R872" s="22">
        <v>720</v>
      </c>
      <c r="S872" s="22">
        <v>650</v>
      </c>
      <c r="T872" s="24">
        <v>2.9</v>
      </c>
      <c r="U872" s="24">
        <v>0.10000000000000009</v>
      </c>
      <c r="V872" s="24">
        <v>2.8</v>
      </c>
      <c r="W872" s="24">
        <v>3.1</v>
      </c>
      <c r="X872" s="25">
        <v>2.6181818181818181E-2</v>
      </c>
      <c r="Y872" s="24">
        <v>2.2000000000000002</v>
      </c>
      <c r="Z872" s="24">
        <v>-0.89999999999999991</v>
      </c>
      <c r="AA872" s="24">
        <v>3.1</v>
      </c>
      <c r="AB872" s="24">
        <v>3.3</v>
      </c>
      <c r="AC872" s="26">
        <v>0.3536067892503536</v>
      </c>
      <c r="AD872" s="24">
        <v>13.505814867201005</v>
      </c>
      <c r="AE872" s="6">
        <v>308</v>
      </c>
      <c r="AF872" s="6">
        <v>340</v>
      </c>
      <c r="AG872" s="6">
        <v>301</v>
      </c>
      <c r="AH872" s="27">
        <v>2.524770642201835</v>
      </c>
      <c r="AI872" s="28">
        <v>1486000</v>
      </c>
      <c r="AJ872" s="28">
        <v>1500000</v>
      </c>
      <c r="AK872" s="28">
        <v>1440000</v>
      </c>
      <c r="AL872" s="29">
        <v>-9.3333333333333341E-3</v>
      </c>
      <c r="AM872" s="29">
        <v>3.1944444444444442E-2</v>
      </c>
      <c r="AN872" s="6">
        <v>2.8</v>
      </c>
      <c r="AO872" s="27">
        <v>9.9999999999999645E-2</v>
      </c>
      <c r="AP872" s="6">
        <v>2.7</v>
      </c>
      <c r="AQ872" s="26">
        <v>5.8930481283422466E-2</v>
      </c>
      <c r="AR872" s="28">
        <v>690</v>
      </c>
      <c r="AS872" s="28">
        <v>650</v>
      </c>
      <c r="AT872" s="25">
        <v>6.1538461538461542E-2</v>
      </c>
      <c r="AU872" s="26">
        <v>-7.7540926735530924E-3</v>
      </c>
      <c r="AV872" s="30">
        <v>2036.16</v>
      </c>
      <c r="AW872" s="24">
        <v>0.78600000000000003</v>
      </c>
      <c r="AX872" s="24">
        <v>0.214</v>
      </c>
      <c r="AY872" s="24">
        <v>0.8488</v>
      </c>
      <c r="AZ872" s="24">
        <v>5.7599999999999998E-2</v>
      </c>
      <c r="BA872" s="24">
        <v>0.47570000000000001</v>
      </c>
      <c r="BB872" s="24">
        <v>0.30230000000000001</v>
      </c>
      <c r="BC872" s="24">
        <v>0.13239999999999999</v>
      </c>
      <c r="BD872" s="31">
        <v>8</v>
      </c>
      <c r="BE872" s="23">
        <v>22</v>
      </c>
      <c r="BF872" s="32" t="s">
        <v>3577</v>
      </c>
      <c r="BG872" s="33">
        <v>145.18275211255499</v>
      </c>
      <c r="BH872" s="33">
        <v>-37.9071053020104</v>
      </c>
      <c r="BI872" s="34">
        <f t="shared" si="182"/>
        <v>69</v>
      </c>
      <c r="BJ872" s="34">
        <f t="shared" si="183"/>
        <v>70</v>
      </c>
      <c r="BK872" s="34">
        <f t="shared" si="184"/>
        <v>94</v>
      </c>
      <c r="BL872" s="34">
        <f t="shared" si="185"/>
        <v>100</v>
      </c>
      <c r="BM872" s="34">
        <f t="shared" si="186"/>
        <v>1</v>
      </c>
      <c r="BN872" s="34">
        <f t="shared" si="187"/>
        <v>76</v>
      </c>
      <c r="BO872" s="34">
        <f t="shared" si="188"/>
        <v>100</v>
      </c>
      <c r="BP872" s="34">
        <f t="shared" si="189"/>
        <v>95</v>
      </c>
      <c r="BQ872" s="35">
        <f t="shared" si="190"/>
        <v>38</v>
      </c>
      <c r="BR872" s="34">
        <f t="shared" si="191"/>
        <v>16</v>
      </c>
      <c r="BS872" s="35">
        <f t="shared" si="192"/>
        <v>32</v>
      </c>
      <c r="BT872" s="35">
        <f t="shared" si="193"/>
        <v>80</v>
      </c>
      <c r="BU872" s="35">
        <f t="shared" si="194"/>
        <v>80</v>
      </c>
      <c r="BV872" s="35">
        <f t="shared" si="195"/>
        <v>67</v>
      </c>
    </row>
    <row r="873" spans="2:74" hidden="1" x14ac:dyDescent="0.3">
      <c r="B873" s="6" t="s">
        <v>1232</v>
      </c>
      <c r="C873" s="6">
        <v>213051468</v>
      </c>
      <c r="D873" s="6" t="s">
        <v>693</v>
      </c>
      <c r="E873" s="6" t="s">
        <v>89</v>
      </c>
      <c r="F873" s="6" t="s">
        <v>689</v>
      </c>
      <c r="G873" s="6" t="s">
        <v>86</v>
      </c>
      <c r="H873" s="6" t="s">
        <v>78</v>
      </c>
      <c r="I873" s="22">
        <v>652540</v>
      </c>
      <c r="J873" s="22">
        <v>650000</v>
      </c>
      <c r="K873" s="22">
        <v>633593</v>
      </c>
      <c r="L873" s="22">
        <v>616000</v>
      </c>
      <c r="M873" s="22">
        <v>612000</v>
      </c>
      <c r="N873" s="22">
        <v>625000</v>
      </c>
      <c r="O873" s="23">
        <v>44</v>
      </c>
      <c r="P873" s="23">
        <v>42</v>
      </c>
      <c r="Q873" s="23">
        <v>43</v>
      </c>
      <c r="R873" s="22">
        <v>495</v>
      </c>
      <c r="S873" s="22">
        <v>470</v>
      </c>
      <c r="T873" s="24">
        <v>2.9</v>
      </c>
      <c r="U873" s="24">
        <v>0.19999999999999973</v>
      </c>
      <c r="V873" s="24">
        <v>2.7</v>
      </c>
      <c r="W873" s="24">
        <v>2.8</v>
      </c>
      <c r="X873" s="25">
        <v>3.9445857725196924E-2</v>
      </c>
      <c r="Y873" s="24">
        <v>13.5</v>
      </c>
      <c r="Z873" s="24">
        <v>-3.8000000000000007</v>
      </c>
      <c r="AA873" s="24">
        <v>17.3</v>
      </c>
      <c r="AB873" s="24">
        <v>13.6</v>
      </c>
      <c r="AC873" s="26">
        <v>0.2215359828141783</v>
      </c>
      <c r="AD873" s="24">
        <v>5.6162039714671295</v>
      </c>
      <c r="AE873" s="6">
        <v>2229</v>
      </c>
      <c r="AF873" s="6">
        <v>2290</v>
      </c>
      <c r="AG873" s="6">
        <v>2032</v>
      </c>
      <c r="AH873" s="27">
        <v>7.92934131736527</v>
      </c>
      <c r="AI873" s="28">
        <v>658000</v>
      </c>
      <c r="AJ873" s="28">
        <v>660000</v>
      </c>
      <c r="AK873" s="28">
        <v>650000</v>
      </c>
      <c r="AL873" s="29">
        <v>-3.0303030303030303E-3</v>
      </c>
      <c r="AM873" s="29">
        <v>1.2307692307692308E-2</v>
      </c>
      <c r="AN873" s="6">
        <v>3.3</v>
      </c>
      <c r="AO873" s="27">
        <v>-0.10000000000000009</v>
      </c>
      <c r="AP873" s="6">
        <v>3.4</v>
      </c>
      <c r="AQ873" s="26">
        <v>8.7999999999999995E-2</v>
      </c>
      <c r="AR873" s="28">
        <v>525</v>
      </c>
      <c r="AS873" s="28">
        <v>500</v>
      </c>
      <c r="AT873" s="25">
        <v>0.05</v>
      </c>
      <c r="AU873" s="26">
        <v>-0.28365772810740841</v>
      </c>
      <c r="AV873" s="30">
        <v>2234.4</v>
      </c>
      <c r="AW873" s="24">
        <v>0.78249999999999997</v>
      </c>
      <c r="AX873" s="24">
        <v>0.2175</v>
      </c>
      <c r="AY873" s="24">
        <v>0.90339999999999998</v>
      </c>
      <c r="AZ873" s="24">
        <v>8.09E-2</v>
      </c>
      <c r="BA873" s="24">
        <v>0.19</v>
      </c>
      <c r="BB873" s="24">
        <v>0.48659999999999998</v>
      </c>
      <c r="BC873" s="24">
        <v>0.30059999999999998</v>
      </c>
      <c r="BD873" s="31">
        <v>7</v>
      </c>
      <c r="BE873" s="23">
        <v>37</v>
      </c>
      <c r="BF873" s="32" t="s">
        <v>3578</v>
      </c>
      <c r="BG873" s="33">
        <v>144.56150642886601</v>
      </c>
      <c r="BH873" s="33">
        <v>-37.924824900419303</v>
      </c>
      <c r="BI873" s="34">
        <f t="shared" si="182"/>
        <v>69</v>
      </c>
      <c r="BJ873" s="34">
        <f t="shared" si="183"/>
        <v>62</v>
      </c>
      <c r="BK873" s="34">
        <f t="shared" si="184"/>
        <v>27</v>
      </c>
      <c r="BL873" s="34">
        <f t="shared" si="185"/>
        <v>100</v>
      </c>
      <c r="BM873" s="34">
        <f t="shared" si="186"/>
        <v>1</v>
      </c>
      <c r="BN873" s="34">
        <f t="shared" si="187"/>
        <v>100</v>
      </c>
      <c r="BO873" s="34">
        <f t="shared" si="188"/>
        <v>100</v>
      </c>
      <c r="BP873" s="34">
        <f t="shared" si="189"/>
        <v>32</v>
      </c>
      <c r="BQ873" s="35">
        <f t="shared" si="190"/>
        <v>82</v>
      </c>
      <c r="BR873" s="34">
        <f t="shared" si="191"/>
        <v>94</v>
      </c>
      <c r="BS873" s="35">
        <f t="shared" si="192"/>
        <v>100</v>
      </c>
      <c r="BT873" s="35">
        <f t="shared" si="193"/>
        <v>1</v>
      </c>
      <c r="BU873" s="35">
        <f t="shared" si="194"/>
        <v>70</v>
      </c>
      <c r="BV873" s="35">
        <f t="shared" si="195"/>
        <v>67</v>
      </c>
    </row>
    <row r="874" spans="2:74" hidden="1" x14ac:dyDescent="0.3">
      <c r="B874" s="6" t="s">
        <v>1233</v>
      </c>
      <c r="C874" s="6">
        <v>214021379</v>
      </c>
      <c r="D874" s="6" t="s">
        <v>487</v>
      </c>
      <c r="E874" s="6" t="s">
        <v>487</v>
      </c>
      <c r="F874" s="6" t="s">
        <v>689</v>
      </c>
      <c r="G874" s="6" t="s">
        <v>86</v>
      </c>
      <c r="H874" s="6" t="s">
        <v>78</v>
      </c>
      <c r="I874" s="22">
        <v>830000</v>
      </c>
      <c r="J874" s="22">
        <v>813700</v>
      </c>
      <c r="K874" s="22">
        <v>803400</v>
      </c>
      <c r="L874" s="22">
        <v>745000</v>
      </c>
      <c r="M874" s="22">
        <v>765000</v>
      </c>
      <c r="N874" s="22">
        <v>785000</v>
      </c>
      <c r="O874" s="23">
        <v>37</v>
      </c>
      <c r="P874" s="23">
        <v>41</v>
      </c>
      <c r="Q874" s="23">
        <v>44</v>
      </c>
      <c r="R874" s="22">
        <v>590</v>
      </c>
      <c r="S874" s="22">
        <v>550</v>
      </c>
      <c r="T874" s="24">
        <v>2.5</v>
      </c>
      <c r="U874" s="24">
        <v>-0.10000000000000009</v>
      </c>
      <c r="V874" s="24">
        <v>2.6</v>
      </c>
      <c r="W874" s="24">
        <v>2.7</v>
      </c>
      <c r="X874" s="25">
        <v>3.6963855421686745E-2</v>
      </c>
      <c r="Y874" s="24">
        <v>1.1000000000000001</v>
      </c>
      <c r="Z874" s="24">
        <v>-0.5</v>
      </c>
      <c r="AA874" s="24">
        <v>1.6</v>
      </c>
      <c r="AB874" s="24">
        <v>2</v>
      </c>
      <c r="AC874" s="26">
        <v>0.37440349274037971</v>
      </c>
      <c r="AD874" s="24">
        <v>10.128908050016792</v>
      </c>
      <c r="AE874" s="6">
        <v>904</v>
      </c>
      <c r="AF874" s="6">
        <v>1208</v>
      </c>
      <c r="AG874" s="6">
        <v>992</v>
      </c>
      <c r="AH874" s="27">
        <v>4.9579698651863602</v>
      </c>
      <c r="AI874" s="28">
        <v>930000</v>
      </c>
      <c r="AJ874" s="28">
        <v>1000000</v>
      </c>
      <c r="AK874" s="28">
        <v>1050000</v>
      </c>
      <c r="AL874" s="29">
        <v>-7.0000000000000007E-2</v>
      </c>
      <c r="AM874" s="29">
        <v>-0.11428571428571428</v>
      </c>
      <c r="AN874" s="6">
        <v>2.5</v>
      </c>
      <c r="AO874" s="27">
        <v>-0.10000000000000009</v>
      </c>
      <c r="AP874" s="6">
        <v>2.6</v>
      </c>
      <c r="AQ874" s="26">
        <v>6.2091503267973858E-2</v>
      </c>
      <c r="AR874" s="28">
        <v>650</v>
      </c>
      <c r="AS874" s="28">
        <v>600</v>
      </c>
      <c r="AT874" s="25">
        <v>8.3333333333333329E-2</v>
      </c>
      <c r="AU874" s="26">
        <v>-0.23823861727534812</v>
      </c>
      <c r="AV874" s="30">
        <v>1575.8400000000001</v>
      </c>
      <c r="AW874" s="24">
        <v>0.69599999999999995</v>
      </c>
      <c r="AX874" s="24">
        <v>0.30399999999999999</v>
      </c>
      <c r="AY874" s="24">
        <v>0.8246</v>
      </c>
      <c r="AZ874" s="24">
        <v>0.15909999999999999</v>
      </c>
      <c r="BA874" s="24">
        <v>0.378</v>
      </c>
      <c r="BB874" s="24">
        <v>0.36149999999999999</v>
      </c>
      <c r="BC874" s="24">
        <v>0.22439999999999999</v>
      </c>
      <c r="BD874" s="31">
        <v>4</v>
      </c>
      <c r="BE874" s="23">
        <v>61</v>
      </c>
      <c r="BF874" s="32" t="s">
        <v>3579</v>
      </c>
      <c r="BG874" s="33">
        <v>145.15484592654599</v>
      </c>
      <c r="BH874" s="33">
        <v>-38.341573962708402</v>
      </c>
      <c r="BI874" s="34">
        <f t="shared" si="182"/>
        <v>75</v>
      </c>
      <c r="BJ874" s="34">
        <f t="shared" si="183"/>
        <v>75</v>
      </c>
      <c r="BK874" s="34">
        <f t="shared" si="184"/>
        <v>63</v>
      </c>
      <c r="BL874" s="34">
        <f t="shared" si="185"/>
        <v>100</v>
      </c>
      <c r="BM874" s="34">
        <f t="shared" si="186"/>
        <v>1</v>
      </c>
      <c r="BN874" s="34">
        <f t="shared" si="187"/>
        <v>80</v>
      </c>
      <c r="BO874" s="34">
        <f t="shared" si="188"/>
        <v>96</v>
      </c>
      <c r="BP874" s="34">
        <f t="shared" si="189"/>
        <v>73</v>
      </c>
      <c r="BQ874" s="35">
        <f t="shared" si="190"/>
        <v>73</v>
      </c>
      <c r="BR874" s="34">
        <f t="shared" si="191"/>
        <v>49</v>
      </c>
      <c r="BS874" s="35">
        <f t="shared" si="192"/>
        <v>18</v>
      </c>
      <c r="BT874" s="35">
        <f t="shared" si="193"/>
        <v>98</v>
      </c>
      <c r="BU874" s="35">
        <f t="shared" si="194"/>
        <v>40</v>
      </c>
      <c r="BV874" s="35">
        <f t="shared" si="195"/>
        <v>67</v>
      </c>
    </row>
    <row r="875" spans="2:74" hidden="1" x14ac:dyDescent="0.3">
      <c r="B875" s="6" t="s">
        <v>1234</v>
      </c>
      <c r="C875" s="6">
        <v>401031012</v>
      </c>
      <c r="D875" s="6" t="s">
        <v>974</v>
      </c>
      <c r="E875" s="6" t="s">
        <v>343</v>
      </c>
      <c r="F875" s="6" t="s">
        <v>2379</v>
      </c>
      <c r="G875" s="6" t="s">
        <v>82</v>
      </c>
      <c r="H875" s="6" t="s">
        <v>78</v>
      </c>
      <c r="I875" s="22">
        <v>1683000</v>
      </c>
      <c r="J875" s="22">
        <v>1650000</v>
      </c>
      <c r="K875" s="22">
        <v>1680000</v>
      </c>
      <c r="L875" s="22">
        <v>1643000</v>
      </c>
      <c r="M875" s="22">
        <v>1640000</v>
      </c>
      <c r="N875" s="22">
        <v>1567000</v>
      </c>
      <c r="O875" s="23">
        <v>21</v>
      </c>
      <c r="P875" s="23">
        <v>21</v>
      </c>
      <c r="Q875" s="23">
        <v>20</v>
      </c>
      <c r="R875" s="22">
        <v>800</v>
      </c>
      <c r="S875" s="22">
        <v>750</v>
      </c>
      <c r="T875" s="24">
        <v>3.4</v>
      </c>
      <c r="U875" s="24">
        <v>0.29999999999999982</v>
      </c>
      <c r="V875" s="24">
        <v>3.1</v>
      </c>
      <c r="W875" s="24">
        <v>3</v>
      </c>
      <c r="X875" s="25">
        <v>2.4717765894236483E-2</v>
      </c>
      <c r="Y875" s="24">
        <v>2.5</v>
      </c>
      <c r="Z875" s="24">
        <v>-1</v>
      </c>
      <c r="AA875" s="24">
        <v>3.5</v>
      </c>
      <c r="AB875" s="24">
        <v>3.5</v>
      </c>
      <c r="AC875" s="26">
        <v>0.30708758137820902</v>
      </c>
      <c r="AD875" s="24">
        <v>12.423759602392447</v>
      </c>
      <c r="AE875" s="6">
        <v>119</v>
      </c>
      <c r="AF875" s="6">
        <v>118</v>
      </c>
      <c r="AG875" s="6">
        <v>91</v>
      </c>
      <c r="AH875" s="27">
        <v>3.3957934990439771</v>
      </c>
      <c r="AI875" s="28">
        <v>1630000</v>
      </c>
      <c r="AJ875" s="28">
        <v>1450000</v>
      </c>
      <c r="AK875" s="28">
        <v>1300000</v>
      </c>
      <c r="AL875" s="29">
        <v>0.12413793103448276</v>
      </c>
      <c r="AM875" s="29">
        <v>0.25384615384615383</v>
      </c>
      <c r="AN875" s="6">
        <v>3</v>
      </c>
      <c r="AO875" s="27">
        <v>-0.10000000000000009</v>
      </c>
      <c r="AP875" s="6">
        <v>3.1</v>
      </c>
      <c r="AQ875" s="26">
        <v>9.3932183224271271E-2</v>
      </c>
      <c r="AR875" s="28">
        <v>760</v>
      </c>
      <c r="AS875" s="28">
        <v>730</v>
      </c>
      <c r="AT875" s="25">
        <v>4.1095890410958902E-2</v>
      </c>
      <c r="AU875" s="26">
        <v>0.31187339370761846</v>
      </c>
      <c r="AV875" s="30">
        <v>2605.1200000000003</v>
      </c>
      <c r="AW875" s="24">
        <v>0.77929999999999999</v>
      </c>
      <c r="AX875" s="24">
        <v>0.22070000000000001</v>
      </c>
      <c r="AY875" s="24">
        <v>0.76539999999999997</v>
      </c>
      <c r="AZ875" s="24">
        <v>0.18770000000000001</v>
      </c>
      <c r="BA875" s="24">
        <v>0.44729999999999998</v>
      </c>
      <c r="BB875" s="24">
        <v>0.3755</v>
      </c>
      <c r="BC875" s="24">
        <v>0.155</v>
      </c>
      <c r="BD875" s="31">
        <v>10</v>
      </c>
      <c r="BE875" s="23">
        <v>7</v>
      </c>
      <c r="BF875" s="32" t="s">
        <v>3580</v>
      </c>
      <c r="BG875" s="33">
        <v>138.658281504179</v>
      </c>
      <c r="BH875" s="33">
        <v>-34.958313177090098</v>
      </c>
      <c r="BI875" s="34">
        <f t="shared" si="182"/>
        <v>60</v>
      </c>
      <c r="BJ875" s="34">
        <f t="shared" si="183"/>
        <v>67</v>
      </c>
      <c r="BK875" s="34">
        <f t="shared" si="184"/>
        <v>83</v>
      </c>
      <c r="BL875" s="34">
        <f t="shared" si="185"/>
        <v>1</v>
      </c>
      <c r="BM875" s="34">
        <f t="shared" si="186"/>
        <v>62</v>
      </c>
      <c r="BN875" s="34">
        <f t="shared" si="187"/>
        <v>100</v>
      </c>
      <c r="BO875" s="34">
        <f t="shared" si="188"/>
        <v>100</v>
      </c>
      <c r="BP875" s="34">
        <f t="shared" si="189"/>
        <v>88</v>
      </c>
      <c r="BQ875" s="35">
        <f t="shared" si="190"/>
        <v>33</v>
      </c>
      <c r="BR875" s="34">
        <f t="shared" si="191"/>
        <v>27</v>
      </c>
      <c r="BS875" s="35">
        <f t="shared" si="192"/>
        <v>62</v>
      </c>
      <c r="BT875" s="35">
        <f t="shared" si="193"/>
        <v>75</v>
      </c>
      <c r="BU875" s="35">
        <f t="shared" si="194"/>
        <v>100</v>
      </c>
      <c r="BV875" s="35">
        <f t="shared" si="195"/>
        <v>67</v>
      </c>
    </row>
    <row r="876" spans="2:74" hidden="1" x14ac:dyDescent="0.3">
      <c r="B876" s="6" t="s">
        <v>1235</v>
      </c>
      <c r="C876" s="6">
        <v>402041047</v>
      </c>
      <c r="D876" s="6" t="s">
        <v>1126</v>
      </c>
      <c r="E876" s="6" t="s">
        <v>420</v>
      </c>
      <c r="F876" s="6" t="s">
        <v>2379</v>
      </c>
      <c r="G876" s="6" t="s">
        <v>82</v>
      </c>
      <c r="H876" s="6" t="s">
        <v>78</v>
      </c>
      <c r="I876" s="22">
        <v>699000</v>
      </c>
      <c r="J876" s="22">
        <v>699000</v>
      </c>
      <c r="K876" s="22">
        <v>641520</v>
      </c>
      <c r="L876" s="22">
        <v>705000</v>
      </c>
      <c r="M876" s="22">
        <v>695000</v>
      </c>
      <c r="N876" s="22">
        <v>605000</v>
      </c>
      <c r="O876" s="23">
        <v>23</v>
      </c>
      <c r="P876" s="23">
        <v>23</v>
      </c>
      <c r="Q876" s="23">
        <v>22</v>
      </c>
      <c r="R876" s="22">
        <v>550</v>
      </c>
      <c r="S876" s="22">
        <v>530</v>
      </c>
      <c r="T876" s="24">
        <v>2.4</v>
      </c>
      <c r="U876" s="24">
        <v>0</v>
      </c>
      <c r="V876" s="24">
        <v>2.4</v>
      </c>
      <c r="W876" s="24">
        <v>2.5</v>
      </c>
      <c r="X876" s="25">
        <v>4.0915593705293275E-2</v>
      </c>
      <c r="Y876" s="24">
        <v>1.7</v>
      </c>
      <c r="Z876" s="24">
        <v>-0.59999999999999987</v>
      </c>
      <c r="AA876" s="24">
        <v>2.2999999999999998</v>
      </c>
      <c r="AB876" s="24">
        <v>2.5</v>
      </c>
      <c r="AC876" s="26">
        <v>0.36674490557985701</v>
      </c>
      <c r="AD876" s="24">
        <v>8.9634506643468548</v>
      </c>
      <c r="AE876" s="6">
        <v>352</v>
      </c>
      <c r="AF876" s="6">
        <v>342</v>
      </c>
      <c r="AG876" s="6">
        <v>248</v>
      </c>
      <c r="AH876" s="27">
        <v>2.7326732673267329</v>
      </c>
      <c r="AI876" s="28">
        <v>710000</v>
      </c>
      <c r="AJ876" s="28">
        <v>625000</v>
      </c>
      <c r="AK876" s="28">
        <v>531000</v>
      </c>
      <c r="AL876" s="29">
        <v>0.13600000000000001</v>
      </c>
      <c r="AM876" s="29">
        <v>0.33709981167608288</v>
      </c>
      <c r="AN876" s="6">
        <v>2.7</v>
      </c>
      <c r="AO876" s="27">
        <v>0</v>
      </c>
      <c r="AP876" s="6">
        <v>2.7</v>
      </c>
      <c r="AQ876" s="26">
        <v>0.12903225806451613</v>
      </c>
      <c r="AR876" s="28">
        <v>575</v>
      </c>
      <c r="AS876" s="28">
        <v>525</v>
      </c>
      <c r="AT876" s="25">
        <v>9.5238095238095233E-2</v>
      </c>
      <c r="AU876" s="26">
        <v>0.46282743549446503</v>
      </c>
      <c r="AV876" s="30">
        <v>1499.68</v>
      </c>
      <c r="AW876" s="24">
        <v>0.71379999999999999</v>
      </c>
      <c r="AX876" s="24">
        <v>0.28620000000000001</v>
      </c>
      <c r="AY876" s="24">
        <v>0.872</v>
      </c>
      <c r="AZ876" s="24">
        <v>0.1082</v>
      </c>
      <c r="BA876" s="24">
        <v>0.32600000000000001</v>
      </c>
      <c r="BB876" s="24">
        <v>0.4284</v>
      </c>
      <c r="BC876" s="24">
        <v>0.2097</v>
      </c>
      <c r="BD876" s="31">
        <v>3</v>
      </c>
      <c r="BE876" s="23">
        <v>17</v>
      </c>
      <c r="BF876" s="32" t="s">
        <v>3581</v>
      </c>
      <c r="BG876" s="33">
        <v>138.67809536051499</v>
      </c>
      <c r="BH876" s="33">
        <v>-34.777079971774398</v>
      </c>
      <c r="BI876" s="34">
        <f t="shared" si="182"/>
        <v>77</v>
      </c>
      <c r="BJ876" s="34">
        <f t="shared" si="183"/>
        <v>72</v>
      </c>
      <c r="BK876" s="34">
        <f t="shared" si="184"/>
        <v>91</v>
      </c>
      <c r="BL876" s="34">
        <f t="shared" si="185"/>
        <v>1</v>
      </c>
      <c r="BM876" s="34">
        <f t="shared" si="186"/>
        <v>68</v>
      </c>
      <c r="BN876" s="34">
        <f t="shared" si="187"/>
        <v>100</v>
      </c>
      <c r="BO876" s="34">
        <f t="shared" si="188"/>
        <v>100</v>
      </c>
      <c r="BP876" s="34">
        <f t="shared" si="189"/>
        <v>62</v>
      </c>
      <c r="BQ876" s="35">
        <f t="shared" si="190"/>
        <v>87</v>
      </c>
      <c r="BR876" s="34">
        <f t="shared" si="191"/>
        <v>61</v>
      </c>
      <c r="BS876" s="35">
        <f t="shared" si="192"/>
        <v>23</v>
      </c>
      <c r="BT876" s="35">
        <f t="shared" si="193"/>
        <v>88</v>
      </c>
      <c r="BU876" s="35">
        <f t="shared" si="194"/>
        <v>30</v>
      </c>
      <c r="BV876" s="35">
        <f t="shared" si="195"/>
        <v>67</v>
      </c>
    </row>
    <row r="877" spans="2:74" hidden="1" x14ac:dyDescent="0.3">
      <c r="B877" s="6" t="s">
        <v>1236</v>
      </c>
      <c r="C877" s="6">
        <v>402051055</v>
      </c>
      <c r="D877" s="6" t="s">
        <v>466</v>
      </c>
      <c r="E877" s="6" t="s">
        <v>420</v>
      </c>
      <c r="F877" s="6" t="s">
        <v>2379</v>
      </c>
      <c r="G877" s="6" t="s">
        <v>82</v>
      </c>
      <c r="H877" s="6" t="s">
        <v>78</v>
      </c>
      <c r="I877" s="22">
        <v>764260</v>
      </c>
      <c r="J877" s="22">
        <v>765320</v>
      </c>
      <c r="K877" s="22">
        <v>685000</v>
      </c>
      <c r="L877" s="22">
        <v>805000</v>
      </c>
      <c r="M877" s="22">
        <v>798000</v>
      </c>
      <c r="N877" s="22">
        <v>700000</v>
      </c>
      <c r="O877" s="23">
        <v>19</v>
      </c>
      <c r="P877" s="23">
        <v>19</v>
      </c>
      <c r="Q877" s="23">
        <v>21</v>
      </c>
      <c r="R877" s="22">
        <v>595</v>
      </c>
      <c r="S877" s="22">
        <v>560</v>
      </c>
      <c r="T877" s="24">
        <v>2.8</v>
      </c>
      <c r="U877" s="24">
        <v>0.19999999999999973</v>
      </c>
      <c r="V877" s="24">
        <v>2.6</v>
      </c>
      <c r="W877" s="24">
        <v>2.7</v>
      </c>
      <c r="X877" s="25">
        <v>4.0483605055871036E-2</v>
      </c>
      <c r="Y877" s="24">
        <v>2.2999999999999998</v>
      </c>
      <c r="Z877" s="24">
        <v>-0.60000000000000009</v>
      </c>
      <c r="AA877" s="24">
        <v>2.9</v>
      </c>
      <c r="AB877" s="24">
        <v>2.2000000000000002</v>
      </c>
      <c r="AC877" s="26">
        <v>0.35606568364611257</v>
      </c>
      <c r="AD877" s="24">
        <v>8.795305733140852</v>
      </c>
      <c r="AE877" s="6">
        <v>235</v>
      </c>
      <c r="AF877" s="6">
        <v>277</v>
      </c>
      <c r="AG877" s="6">
        <v>175</v>
      </c>
      <c r="AH877" s="27">
        <v>2.5111308993766697</v>
      </c>
      <c r="AI877" s="28">
        <v>800000</v>
      </c>
      <c r="AJ877" s="28">
        <v>722500</v>
      </c>
      <c r="AK877" s="28">
        <v>635000</v>
      </c>
      <c r="AL877" s="29">
        <v>0.10726643598615918</v>
      </c>
      <c r="AM877" s="29">
        <v>0.25984251968503935</v>
      </c>
      <c r="AN877" s="6">
        <v>2.8</v>
      </c>
      <c r="AO877" s="27">
        <v>0.19999999999999973</v>
      </c>
      <c r="AP877" s="6">
        <v>2.6</v>
      </c>
      <c r="AQ877" s="26">
        <v>0.11333333333333333</v>
      </c>
      <c r="AR877" s="28">
        <v>600</v>
      </c>
      <c r="AS877" s="28">
        <v>570</v>
      </c>
      <c r="AT877" s="25">
        <v>5.2631578947368418E-2</v>
      </c>
      <c r="AU877" s="26">
        <v>0.40185107849151747</v>
      </c>
      <c r="AV877" s="30">
        <v>1671.0400000000002</v>
      </c>
      <c r="AW877" s="24">
        <v>0.7117</v>
      </c>
      <c r="AX877" s="24">
        <v>0.2883</v>
      </c>
      <c r="AY877" s="24">
        <v>0.83689999999999998</v>
      </c>
      <c r="AZ877" s="24">
        <v>4.0899999999999999E-2</v>
      </c>
      <c r="BA877" s="24">
        <v>0.36830000000000002</v>
      </c>
      <c r="BB877" s="24">
        <v>0.4199</v>
      </c>
      <c r="BC877" s="24">
        <v>0.1726</v>
      </c>
      <c r="BD877" s="31">
        <v>4.5</v>
      </c>
      <c r="BE877" s="23">
        <v>15</v>
      </c>
      <c r="BF877" s="32" t="s">
        <v>3582</v>
      </c>
      <c r="BG877" s="33">
        <v>138.725348917497</v>
      </c>
      <c r="BH877" s="33">
        <v>-34.830092828352399</v>
      </c>
      <c r="BI877" s="34">
        <f t="shared" si="182"/>
        <v>70</v>
      </c>
      <c r="BJ877" s="34">
        <f t="shared" si="183"/>
        <v>70</v>
      </c>
      <c r="BK877" s="34">
        <f t="shared" si="184"/>
        <v>94</v>
      </c>
      <c r="BL877" s="34">
        <f t="shared" si="185"/>
        <v>1</v>
      </c>
      <c r="BM877" s="34">
        <f t="shared" si="186"/>
        <v>54</v>
      </c>
      <c r="BN877" s="34">
        <f t="shared" si="187"/>
        <v>100</v>
      </c>
      <c r="BO877" s="34">
        <f t="shared" si="188"/>
        <v>100</v>
      </c>
      <c r="BP877" s="34">
        <f t="shared" si="189"/>
        <v>71</v>
      </c>
      <c r="BQ877" s="35">
        <f t="shared" si="190"/>
        <v>85</v>
      </c>
      <c r="BR877" s="34">
        <f t="shared" si="191"/>
        <v>62</v>
      </c>
      <c r="BS877" s="35">
        <f t="shared" si="192"/>
        <v>30</v>
      </c>
      <c r="BT877" s="35">
        <f t="shared" si="193"/>
        <v>79</v>
      </c>
      <c r="BU877" s="35">
        <f t="shared" si="194"/>
        <v>45</v>
      </c>
      <c r="BV877" s="35">
        <f t="shared" si="195"/>
        <v>67</v>
      </c>
    </row>
    <row r="878" spans="2:74" hidden="1" x14ac:dyDescent="0.3">
      <c r="B878" s="6" t="s">
        <v>1237</v>
      </c>
      <c r="C878" s="6">
        <v>403041178</v>
      </c>
      <c r="D878" s="6" t="s">
        <v>217</v>
      </c>
      <c r="E878" s="6" t="s">
        <v>186</v>
      </c>
      <c r="F878" s="6" t="s">
        <v>2379</v>
      </c>
      <c r="G878" s="6" t="s">
        <v>82</v>
      </c>
      <c r="H878" s="6" t="s">
        <v>78</v>
      </c>
      <c r="I878" s="22">
        <v>860000</v>
      </c>
      <c r="J878" s="22">
        <v>839950</v>
      </c>
      <c r="K878" s="22">
        <v>756798</v>
      </c>
      <c r="L878" s="22">
        <v>847000</v>
      </c>
      <c r="M878" s="22">
        <v>800000</v>
      </c>
      <c r="N878" s="22">
        <v>730000</v>
      </c>
      <c r="O878" s="23">
        <v>21</v>
      </c>
      <c r="P878" s="23">
        <v>20</v>
      </c>
      <c r="Q878" s="23">
        <v>28</v>
      </c>
      <c r="R878" s="22">
        <v>600</v>
      </c>
      <c r="S878" s="22">
        <v>530</v>
      </c>
      <c r="T878" s="24">
        <v>2.8</v>
      </c>
      <c r="U878" s="24">
        <v>9.9999999999999645E-2</v>
      </c>
      <c r="V878" s="24">
        <v>2.7</v>
      </c>
      <c r="W878" s="24">
        <v>2.5</v>
      </c>
      <c r="X878" s="25">
        <v>3.6279069767441857E-2</v>
      </c>
      <c r="Y878" s="24">
        <v>1.8</v>
      </c>
      <c r="Z878" s="24">
        <v>-0.59999999999999987</v>
      </c>
      <c r="AA878" s="24">
        <v>2.4</v>
      </c>
      <c r="AB878" s="24">
        <v>2.4</v>
      </c>
      <c r="AC878" s="26">
        <v>0.35221189067342912</v>
      </c>
      <c r="AD878" s="24">
        <v>9.7084046788188783</v>
      </c>
      <c r="AE878" s="6">
        <v>338</v>
      </c>
      <c r="AF878" s="6">
        <v>438</v>
      </c>
      <c r="AG878" s="6">
        <v>307</v>
      </c>
      <c r="AH878" s="27">
        <v>1.9322033898305084</v>
      </c>
      <c r="AI878" s="28">
        <v>760000</v>
      </c>
      <c r="AJ878" s="28">
        <v>680000</v>
      </c>
      <c r="AK878" s="28">
        <v>605000</v>
      </c>
      <c r="AL878" s="29">
        <v>0.11764705882352941</v>
      </c>
      <c r="AM878" s="29">
        <v>0.256198347107438</v>
      </c>
      <c r="AN878" s="6">
        <v>2.7</v>
      </c>
      <c r="AO878" s="27">
        <v>-0.19999999999999973</v>
      </c>
      <c r="AP878" s="6">
        <v>2.9</v>
      </c>
      <c r="AQ878" s="26">
        <v>0.12028985507246377</v>
      </c>
      <c r="AR878" s="28">
        <v>570</v>
      </c>
      <c r="AS878" s="28">
        <v>540</v>
      </c>
      <c r="AT878" s="25">
        <v>5.5555555555555552E-2</v>
      </c>
      <c r="AU878" s="26">
        <v>0.45115388008571766</v>
      </c>
      <c r="AV878" s="30">
        <v>1703.5200000000002</v>
      </c>
      <c r="AW878" s="24">
        <v>0.74150000000000005</v>
      </c>
      <c r="AX878" s="24">
        <v>0.25850000000000001</v>
      </c>
      <c r="AY878" s="24">
        <v>0.92600000000000005</v>
      </c>
      <c r="AZ878" s="24">
        <v>1.6999999999999999E-3</v>
      </c>
      <c r="BA878" s="24">
        <v>0.29310000000000003</v>
      </c>
      <c r="BB878" s="24">
        <v>0.46310000000000001</v>
      </c>
      <c r="BC878" s="24">
        <v>0.21990000000000001</v>
      </c>
      <c r="BD878" s="31">
        <v>6</v>
      </c>
      <c r="BE878" s="23">
        <v>35</v>
      </c>
      <c r="BF878" s="32" t="s">
        <v>3583</v>
      </c>
      <c r="BG878" s="33">
        <v>138.480123540394</v>
      </c>
      <c r="BH878" s="33">
        <v>-35.218539230527398</v>
      </c>
      <c r="BI878" s="34">
        <f t="shared" si="182"/>
        <v>70</v>
      </c>
      <c r="BJ878" s="34">
        <f t="shared" si="183"/>
        <v>72</v>
      </c>
      <c r="BK878" s="34">
        <f t="shared" si="184"/>
        <v>100</v>
      </c>
      <c r="BL878" s="34">
        <f t="shared" si="185"/>
        <v>1</v>
      </c>
      <c r="BM878" s="34">
        <f t="shared" si="186"/>
        <v>59</v>
      </c>
      <c r="BN878" s="34">
        <f t="shared" si="187"/>
        <v>100</v>
      </c>
      <c r="BO878" s="34">
        <f t="shared" si="188"/>
        <v>100</v>
      </c>
      <c r="BP878" s="34">
        <f t="shared" si="189"/>
        <v>54</v>
      </c>
      <c r="BQ878" s="35">
        <f t="shared" si="190"/>
        <v>71</v>
      </c>
      <c r="BR878" s="34">
        <f t="shared" si="191"/>
        <v>53</v>
      </c>
      <c r="BS878" s="35">
        <f t="shared" si="192"/>
        <v>33</v>
      </c>
      <c r="BT878" s="35">
        <f t="shared" si="193"/>
        <v>87</v>
      </c>
      <c r="BU878" s="35">
        <f t="shared" si="194"/>
        <v>60</v>
      </c>
      <c r="BV878" s="35">
        <f t="shared" si="195"/>
        <v>67</v>
      </c>
    </row>
    <row r="879" spans="2:74" hidden="1" x14ac:dyDescent="0.3">
      <c r="B879" s="6" t="s">
        <v>1238</v>
      </c>
      <c r="C879" s="6">
        <v>504031067</v>
      </c>
      <c r="D879" s="6" t="s">
        <v>564</v>
      </c>
      <c r="E879" s="6" t="s">
        <v>492</v>
      </c>
      <c r="F879" s="6" t="s">
        <v>2720</v>
      </c>
      <c r="G879" s="6" t="s">
        <v>93</v>
      </c>
      <c r="H879" s="6" t="s">
        <v>78</v>
      </c>
      <c r="I879" s="22">
        <v>699000</v>
      </c>
      <c r="J879" s="22">
        <v>681050</v>
      </c>
      <c r="K879" s="22">
        <v>600000</v>
      </c>
      <c r="L879" s="22">
        <v>663500</v>
      </c>
      <c r="M879" s="22">
        <v>665000</v>
      </c>
      <c r="N879" s="22">
        <v>571750</v>
      </c>
      <c r="O879" s="23">
        <v>30</v>
      </c>
      <c r="P879" s="23">
        <v>27</v>
      </c>
      <c r="Q879" s="23">
        <v>32</v>
      </c>
      <c r="R879" s="22">
        <v>650</v>
      </c>
      <c r="S879" s="22">
        <v>550</v>
      </c>
      <c r="T879" s="24">
        <v>3</v>
      </c>
      <c r="U879" s="24">
        <v>-0.29999999999999982</v>
      </c>
      <c r="V879" s="24">
        <v>3.3</v>
      </c>
      <c r="W879" s="24">
        <v>3.4</v>
      </c>
      <c r="X879" s="25">
        <v>4.8354792560801142E-2</v>
      </c>
      <c r="Y879" s="24">
        <v>1.5</v>
      </c>
      <c r="Z879" s="24">
        <v>-0.39999999999999991</v>
      </c>
      <c r="AA879" s="24">
        <v>1.9</v>
      </c>
      <c r="AB879" s="24">
        <v>1.7</v>
      </c>
      <c r="AC879" s="26">
        <v>0.32206278737910254</v>
      </c>
      <c r="AD879" s="24">
        <v>6.6604108987571804</v>
      </c>
      <c r="AE879" s="6">
        <v>836</v>
      </c>
      <c r="AF879" s="6">
        <v>939</v>
      </c>
      <c r="AG879" s="6">
        <v>461</v>
      </c>
      <c r="AH879" s="27">
        <v>6.3396226415094334</v>
      </c>
      <c r="AI879" s="28">
        <v>745000</v>
      </c>
      <c r="AJ879" s="28">
        <v>615000</v>
      </c>
      <c r="AK879" s="28">
        <v>510000</v>
      </c>
      <c r="AL879" s="29">
        <v>0.21138211382113822</v>
      </c>
      <c r="AM879" s="29">
        <v>0.46078431372549017</v>
      </c>
      <c r="AN879" s="6">
        <v>3.1</v>
      </c>
      <c r="AO879" s="27">
        <v>-0.69999999999999973</v>
      </c>
      <c r="AP879" s="6">
        <v>3.8</v>
      </c>
      <c r="AQ879" s="26">
        <v>8.6250000000000007E-2</v>
      </c>
      <c r="AR879" s="28">
        <v>690</v>
      </c>
      <c r="AS879" s="28">
        <v>640</v>
      </c>
      <c r="AT879" s="25">
        <v>7.8125E-2</v>
      </c>
      <c r="AU879" s="26">
        <v>0.41936653619235298</v>
      </c>
      <c r="AV879" s="30">
        <v>2018.2400000000002</v>
      </c>
      <c r="AW879" s="24">
        <v>0.76680000000000004</v>
      </c>
      <c r="AX879" s="24">
        <v>0.23319999999999999</v>
      </c>
      <c r="AY879" s="24">
        <v>0.97919999999999996</v>
      </c>
      <c r="AZ879" s="24">
        <v>2.8E-3</v>
      </c>
      <c r="BA879" s="24">
        <v>0.2364</v>
      </c>
      <c r="BB879" s="24">
        <v>0.55649999999999999</v>
      </c>
      <c r="BC879" s="24">
        <v>0.19389999999999999</v>
      </c>
      <c r="BD879" s="31">
        <v>2</v>
      </c>
      <c r="BE879" s="23">
        <v>24</v>
      </c>
      <c r="BF879" s="32" t="s">
        <v>3584</v>
      </c>
      <c r="BG879" s="33">
        <v>116.06663497845901</v>
      </c>
      <c r="BH879" s="33">
        <v>-31.838429233573201</v>
      </c>
      <c r="BI879" s="34">
        <f t="shared" si="182"/>
        <v>67</v>
      </c>
      <c r="BJ879" s="34">
        <f t="shared" si="183"/>
        <v>65</v>
      </c>
      <c r="BK879" s="34">
        <f t="shared" si="184"/>
        <v>46</v>
      </c>
      <c r="BL879" s="34">
        <f t="shared" si="185"/>
        <v>1</v>
      </c>
      <c r="BM879" s="34">
        <f t="shared" si="186"/>
        <v>100</v>
      </c>
      <c r="BN879" s="34">
        <f t="shared" si="187"/>
        <v>100</v>
      </c>
      <c r="BO879" s="34">
        <f t="shared" si="188"/>
        <v>100</v>
      </c>
      <c r="BP879" s="34">
        <f t="shared" si="189"/>
        <v>42</v>
      </c>
      <c r="BQ879" s="35">
        <f t="shared" si="190"/>
        <v>100</v>
      </c>
      <c r="BR879" s="34">
        <f t="shared" si="191"/>
        <v>84</v>
      </c>
      <c r="BS879" s="35">
        <f t="shared" si="192"/>
        <v>52</v>
      </c>
      <c r="BT879" s="35">
        <f t="shared" si="193"/>
        <v>92</v>
      </c>
      <c r="BU879" s="35">
        <f t="shared" si="194"/>
        <v>20</v>
      </c>
      <c r="BV879" s="35">
        <f t="shared" si="195"/>
        <v>67</v>
      </c>
    </row>
    <row r="880" spans="2:74" x14ac:dyDescent="0.3">
      <c r="B880" s="6" t="s">
        <v>1239</v>
      </c>
      <c r="C880" s="6">
        <v>103031074</v>
      </c>
      <c r="D880" s="6" t="s">
        <v>858</v>
      </c>
      <c r="E880" s="6" t="s">
        <v>100</v>
      </c>
      <c r="F880" s="6" t="s">
        <v>2691</v>
      </c>
      <c r="G880" s="6" t="s">
        <v>77</v>
      </c>
      <c r="H880" s="6" t="s">
        <v>78</v>
      </c>
      <c r="I880" s="22">
        <v>650000</v>
      </c>
      <c r="J880" s="22">
        <v>650000</v>
      </c>
      <c r="K880" s="22">
        <v>600000</v>
      </c>
      <c r="L880" s="22">
        <v>555000</v>
      </c>
      <c r="M880" s="22">
        <v>580000</v>
      </c>
      <c r="N880" s="22">
        <v>564000</v>
      </c>
      <c r="O880" s="23">
        <v>63</v>
      </c>
      <c r="P880" s="23">
        <v>63</v>
      </c>
      <c r="Q880" s="23">
        <v>64</v>
      </c>
      <c r="R880" s="22">
        <v>550</v>
      </c>
      <c r="S880" s="22">
        <v>550</v>
      </c>
      <c r="T880" s="24">
        <v>0.8</v>
      </c>
      <c r="U880" s="24">
        <v>0</v>
      </c>
      <c r="V880" s="24">
        <v>0.8</v>
      </c>
      <c r="W880" s="24">
        <v>0.8</v>
      </c>
      <c r="X880" s="25">
        <v>4.3999999999999997E-2</v>
      </c>
      <c r="Y880" s="24">
        <v>1.3</v>
      </c>
      <c r="Z880" s="24">
        <v>-0.30000000000000004</v>
      </c>
      <c r="AA880" s="24">
        <v>1.6</v>
      </c>
      <c r="AB880" s="24">
        <v>1.4</v>
      </c>
      <c r="AC880" s="26">
        <v>0.34729238229945442</v>
      </c>
      <c r="AD880" s="24">
        <v>7.8930086886239641</v>
      </c>
      <c r="AE880" s="6">
        <v>296</v>
      </c>
      <c r="AF880" s="6">
        <v>338</v>
      </c>
      <c r="AG880" s="6">
        <v>260</v>
      </c>
      <c r="AH880" s="27">
        <v>7.668639053254438</v>
      </c>
      <c r="AI880" s="28">
        <v>605000</v>
      </c>
      <c r="AJ880" s="28">
        <v>605000</v>
      </c>
      <c r="AK880" s="28">
        <v>615000</v>
      </c>
      <c r="AL880" s="29">
        <v>0</v>
      </c>
      <c r="AM880" s="29">
        <v>-1.6260162601626018E-2</v>
      </c>
      <c r="AN880" s="6">
        <v>1.8</v>
      </c>
      <c r="AO880" s="27">
        <v>-9.9999999999999867E-2</v>
      </c>
      <c r="AP880" s="6">
        <v>1.9</v>
      </c>
      <c r="AQ880" s="26">
        <v>9.9669966996699666E-2</v>
      </c>
      <c r="AR880" s="28">
        <v>550</v>
      </c>
      <c r="AS880" s="28">
        <v>500</v>
      </c>
      <c r="AT880" s="25">
        <v>0.1</v>
      </c>
      <c r="AU880" s="26">
        <v>0.29975316366562321</v>
      </c>
      <c r="AV880" s="30">
        <v>1583.68</v>
      </c>
      <c r="AW880" s="24">
        <v>0.7177</v>
      </c>
      <c r="AX880" s="24">
        <v>0.2823</v>
      </c>
      <c r="AY880" s="24">
        <v>0.97409999999999997</v>
      </c>
      <c r="AZ880" s="24">
        <v>1.06E-2</v>
      </c>
      <c r="BA880" s="24">
        <v>0.45029999999999998</v>
      </c>
      <c r="BB880" s="24">
        <v>0.34920000000000001</v>
      </c>
      <c r="BC880" s="24">
        <v>0.1479</v>
      </c>
      <c r="BD880" s="31">
        <v>2.5</v>
      </c>
      <c r="BE880" s="23">
        <v>217</v>
      </c>
      <c r="BF880" s="32" t="s">
        <v>3585</v>
      </c>
      <c r="BG880" s="33">
        <v>149.64701296933001</v>
      </c>
      <c r="BH880" s="33">
        <v>-32.422448640825898</v>
      </c>
      <c r="BI880" s="34">
        <f t="shared" si="182"/>
        <v>100</v>
      </c>
      <c r="BJ880" s="34">
        <f t="shared" si="183"/>
        <v>87</v>
      </c>
      <c r="BK880" s="34">
        <f t="shared" si="184"/>
        <v>30</v>
      </c>
      <c r="BL880" s="34">
        <f t="shared" si="185"/>
        <v>1</v>
      </c>
      <c r="BM880" s="34">
        <f t="shared" si="186"/>
        <v>1</v>
      </c>
      <c r="BN880" s="34">
        <f t="shared" si="187"/>
        <v>100</v>
      </c>
      <c r="BO880" s="34">
        <f t="shared" si="188"/>
        <v>66</v>
      </c>
      <c r="BP880" s="34">
        <f t="shared" si="189"/>
        <v>89</v>
      </c>
      <c r="BQ880" s="35">
        <f t="shared" si="190"/>
        <v>97</v>
      </c>
      <c r="BR880" s="34">
        <f t="shared" si="191"/>
        <v>71</v>
      </c>
      <c r="BS880" s="35">
        <f t="shared" si="192"/>
        <v>36</v>
      </c>
      <c r="BT880" s="35">
        <f t="shared" si="193"/>
        <v>95</v>
      </c>
      <c r="BU880" s="35">
        <f t="shared" si="194"/>
        <v>25</v>
      </c>
      <c r="BV880" s="35">
        <f t="shared" si="195"/>
        <v>67</v>
      </c>
    </row>
    <row r="881" spans="2:74" hidden="1" x14ac:dyDescent="0.3">
      <c r="B881" s="6" t="s">
        <v>1240</v>
      </c>
      <c r="C881" s="6">
        <v>123021443</v>
      </c>
      <c r="D881" s="6" t="s">
        <v>1086</v>
      </c>
      <c r="E881" s="6" t="s">
        <v>587</v>
      </c>
      <c r="F881" s="6" t="s">
        <v>2757</v>
      </c>
      <c r="G881" s="6" t="s">
        <v>77</v>
      </c>
      <c r="H881" s="6" t="s">
        <v>78</v>
      </c>
      <c r="I881" s="22">
        <v>939000</v>
      </c>
      <c r="J881" s="22">
        <v>930000</v>
      </c>
      <c r="K881" s="22">
        <v>890000</v>
      </c>
      <c r="L881" s="22">
        <v>950000</v>
      </c>
      <c r="M881" s="22">
        <v>940000</v>
      </c>
      <c r="N881" s="22">
        <v>857000</v>
      </c>
      <c r="O881" s="23">
        <v>34</v>
      </c>
      <c r="P881" s="23">
        <v>33</v>
      </c>
      <c r="Q881" s="23">
        <v>26</v>
      </c>
      <c r="R881" s="22">
        <v>630</v>
      </c>
      <c r="S881" s="22">
        <v>575</v>
      </c>
      <c r="T881" s="24">
        <v>2.2999999999999998</v>
      </c>
      <c r="U881" s="24">
        <v>-0.10000000000000009</v>
      </c>
      <c r="V881" s="24">
        <v>2.4</v>
      </c>
      <c r="W881" s="24">
        <v>2.2999999999999998</v>
      </c>
      <c r="X881" s="25">
        <v>3.4888178913738022E-2</v>
      </c>
      <c r="Y881" s="24">
        <v>3.9</v>
      </c>
      <c r="Z881" s="24">
        <v>-1.1999999999999997</v>
      </c>
      <c r="AA881" s="24">
        <v>5.0999999999999996</v>
      </c>
      <c r="AB881" s="24">
        <v>4.4000000000000004</v>
      </c>
      <c r="AC881" s="26">
        <v>0.3257093225246091</v>
      </c>
      <c r="AD881" s="24">
        <v>9.3358075045973123</v>
      </c>
      <c r="AE881" s="6">
        <v>576</v>
      </c>
      <c r="AF881" s="6">
        <v>471</v>
      </c>
      <c r="AG881" s="6">
        <v>331</v>
      </c>
      <c r="AH881" s="27">
        <v>4.2693125442948263</v>
      </c>
      <c r="AI881" s="28">
        <v>925000</v>
      </c>
      <c r="AJ881" s="28">
        <v>870000</v>
      </c>
      <c r="AK881" s="28">
        <v>800000</v>
      </c>
      <c r="AL881" s="29">
        <v>6.3218390804597707E-2</v>
      </c>
      <c r="AM881" s="29">
        <v>0.15625</v>
      </c>
      <c r="AN881" s="6">
        <v>2.5</v>
      </c>
      <c r="AO881" s="27">
        <v>-0.29999999999999982</v>
      </c>
      <c r="AP881" s="6">
        <v>2.8</v>
      </c>
      <c r="AQ881" s="26">
        <v>8.8775510204081629E-2</v>
      </c>
      <c r="AR881" s="28">
        <v>630</v>
      </c>
      <c r="AS881" s="28">
        <v>580</v>
      </c>
      <c r="AT881" s="25">
        <v>8.6206896551724144E-2</v>
      </c>
      <c r="AU881" s="26">
        <v>0.10753928603766105</v>
      </c>
      <c r="AV881" s="30">
        <v>1934.2400000000002</v>
      </c>
      <c r="AW881" s="24">
        <v>0.80679999999999996</v>
      </c>
      <c r="AX881" s="24">
        <v>0.19320000000000001</v>
      </c>
      <c r="AY881" s="24">
        <v>0.85350000000000004</v>
      </c>
      <c r="AZ881" s="24">
        <v>0.1148</v>
      </c>
      <c r="BA881" s="24">
        <v>0.219</v>
      </c>
      <c r="BB881" s="24">
        <v>0.43809999999999999</v>
      </c>
      <c r="BC881" s="24">
        <v>0.32150000000000001</v>
      </c>
      <c r="BD881" s="31">
        <v>6.5</v>
      </c>
      <c r="BE881" s="23">
        <v>38</v>
      </c>
      <c r="BF881" s="32" t="s">
        <v>3586</v>
      </c>
      <c r="BG881" s="33">
        <v>150.84441790218199</v>
      </c>
      <c r="BH881" s="33">
        <v>-34.028824009253803</v>
      </c>
      <c r="BI881" s="34">
        <f t="shared" si="182"/>
        <v>79</v>
      </c>
      <c r="BJ881" s="34">
        <f t="shared" si="183"/>
        <v>75</v>
      </c>
      <c r="BK881" s="34">
        <f t="shared" si="184"/>
        <v>72</v>
      </c>
      <c r="BL881" s="34">
        <f t="shared" si="185"/>
        <v>65</v>
      </c>
      <c r="BM881" s="34">
        <f t="shared" si="186"/>
        <v>32</v>
      </c>
      <c r="BN881" s="34">
        <f t="shared" si="187"/>
        <v>100</v>
      </c>
      <c r="BO881" s="34">
        <f t="shared" si="188"/>
        <v>100</v>
      </c>
      <c r="BP881" s="34">
        <f t="shared" si="189"/>
        <v>38</v>
      </c>
      <c r="BQ881" s="35">
        <f t="shared" si="190"/>
        <v>67</v>
      </c>
      <c r="BR881" s="34">
        <f t="shared" si="191"/>
        <v>57</v>
      </c>
      <c r="BS881" s="35">
        <f t="shared" si="192"/>
        <v>50</v>
      </c>
      <c r="BT881" s="35">
        <f t="shared" si="193"/>
        <v>52</v>
      </c>
      <c r="BU881" s="35">
        <f t="shared" si="194"/>
        <v>65</v>
      </c>
      <c r="BV881" s="35">
        <f t="shared" si="195"/>
        <v>67</v>
      </c>
    </row>
    <row r="882" spans="2:74" hidden="1" x14ac:dyDescent="0.3">
      <c r="B882" s="6" t="s">
        <v>1241</v>
      </c>
      <c r="C882" s="6">
        <v>206011106</v>
      </c>
      <c r="D882" s="6" t="s">
        <v>288</v>
      </c>
      <c r="E882" s="6" t="s">
        <v>289</v>
      </c>
      <c r="F882" s="6" t="s">
        <v>689</v>
      </c>
      <c r="G882" s="6" t="s">
        <v>86</v>
      </c>
      <c r="H882" s="6" t="s">
        <v>78</v>
      </c>
      <c r="I882" s="22">
        <v>1350000</v>
      </c>
      <c r="J882" s="22">
        <v>1350000</v>
      </c>
      <c r="K882" s="22">
        <v>1350000</v>
      </c>
      <c r="L882" s="22">
        <v>1350000</v>
      </c>
      <c r="M882" s="22">
        <v>1325000</v>
      </c>
      <c r="N882" s="22">
        <v>1397000</v>
      </c>
      <c r="O882" s="23">
        <v>24</v>
      </c>
      <c r="P882" s="23">
        <v>24</v>
      </c>
      <c r="Q882" s="23">
        <v>24</v>
      </c>
      <c r="R882" s="22">
        <v>785</v>
      </c>
      <c r="S882" s="22">
        <v>750</v>
      </c>
      <c r="T882" s="24">
        <v>2.9</v>
      </c>
      <c r="U882" s="24">
        <v>0.29999999999999982</v>
      </c>
      <c r="V882" s="24">
        <v>2.6</v>
      </c>
      <c r="W882" s="24">
        <v>2.6</v>
      </c>
      <c r="X882" s="25">
        <v>3.0237037037037038E-2</v>
      </c>
      <c r="Y882" s="24">
        <v>2.9</v>
      </c>
      <c r="Z882" s="24">
        <v>-1.1000000000000001</v>
      </c>
      <c r="AA882" s="24">
        <v>4</v>
      </c>
      <c r="AB882" s="24">
        <v>4.0999999999999996</v>
      </c>
      <c r="AC882" s="26">
        <v>0.33583749743308916</v>
      </c>
      <c r="AD882" s="24">
        <v>11.106825613294228</v>
      </c>
      <c r="AE882" s="6">
        <v>121</v>
      </c>
      <c r="AF882" s="6">
        <v>132</v>
      </c>
      <c r="AG882" s="6">
        <v>116</v>
      </c>
      <c r="AH882" s="27">
        <v>1.7374233128834355</v>
      </c>
      <c r="AI882" s="28">
        <v>1250000</v>
      </c>
      <c r="AJ882" s="28">
        <v>1261000</v>
      </c>
      <c r="AK882" s="28">
        <v>1205000</v>
      </c>
      <c r="AL882" s="29">
        <v>-8.7232355273592389E-3</v>
      </c>
      <c r="AM882" s="29">
        <v>3.7344398340248962E-2</v>
      </c>
      <c r="AN882" s="6">
        <v>2.8</v>
      </c>
      <c r="AO882" s="27">
        <v>0.19999999999999973</v>
      </c>
      <c r="AP882" s="6">
        <v>2.6</v>
      </c>
      <c r="AQ882" s="26">
        <v>7.0648464163822519E-2</v>
      </c>
      <c r="AR882" s="28">
        <v>700</v>
      </c>
      <c r="AS882" s="28">
        <v>700</v>
      </c>
      <c r="AT882" s="25">
        <v>0</v>
      </c>
      <c r="AU882" s="26">
        <v>-7.1377571508974391E-2</v>
      </c>
      <c r="AV882" s="30">
        <v>2337.44</v>
      </c>
      <c r="AW882" s="24">
        <v>0.48780000000000001</v>
      </c>
      <c r="AX882" s="24">
        <v>0.51219999999999999</v>
      </c>
      <c r="AY882" s="24">
        <v>0.23680000000000001</v>
      </c>
      <c r="AZ882" s="24">
        <v>0.27029999999999998</v>
      </c>
      <c r="BA882" s="24">
        <v>0.18579999999999999</v>
      </c>
      <c r="BB882" s="24">
        <v>0.26369999999999999</v>
      </c>
      <c r="BC882" s="24">
        <v>0.53059999999999996</v>
      </c>
      <c r="BD882" s="31">
        <v>8.5</v>
      </c>
      <c r="BE882" s="23">
        <v>5</v>
      </c>
      <c r="BF882" s="32" t="s">
        <v>3587</v>
      </c>
      <c r="BG882" s="33">
        <v>144.97844249591901</v>
      </c>
      <c r="BH882" s="33">
        <v>-37.769672898181902</v>
      </c>
      <c r="BI882" s="34">
        <f t="shared" si="182"/>
        <v>69</v>
      </c>
      <c r="BJ882" s="34">
        <f t="shared" si="183"/>
        <v>70</v>
      </c>
      <c r="BK882" s="34">
        <f t="shared" si="184"/>
        <v>100</v>
      </c>
      <c r="BL882" s="34">
        <f t="shared" si="185"/>
        <v>100</v>
      </c>
      <c r="BM882" s="34">
        <f t="shared" si="186"/>
        <v>1</v>
      </c>
      <c r="BN882" s="34">
        <f t="shared" si="187"/>
        <v>93</v>
      </c>
      <c r="BO882" s="34">
        <f t="shared" si="188"/>
        <v>100</v>
      </c>
      <c r="BP882" s="34">
        <f t="shared" si="189"/>
        <v>31</v>
      </c>
      <c r="BQ882" s="35">
        <f t="shared" si="190"/>
        <v>51</v>
      </c>
      <c r="BR882" s="34">
        <f t="shared" si="191"/>
        <v>40</v>
      </c>
      <c r="BS882" s="35">
        <f t="shared" si="192"/>
        <v>43</v>
      </c>
      <c r="BT882" s="35">
        <f t="shared" si="193"/>
        <v>69</v>
      </c>
      <c r="BU882" s="35">
        <f t="shared" si="194"/>
        <v>85</v>
      </c>
      <c r="BV882" s="35">
        <f t="shared" si="195"/>
        <v>67</v>
      </c>
    </row>
    <row r="883" spans="2:74" hidden="1" x14ac:dyDescent="0.3">
      <c r="B883" s="6" t="s">
        <v>1242</v>
      </c>
      <c r="C883" s="6">
        <v>206071141</v>
      </c>
      <c r="D883" s="6" t="s">
        <v>1026</v>
      </c>
      <c r="E883" s="6" t="s">
        <v>289</v>
      </c>
      <c r="F883" s="6" t="s">
        <v>689</v>
      </c>
      <c r="G883" s="6" t="s">
        <v>86</v>
      </c>
      <c r="H883" s="6" t="s">
        <v>78</v>
      </c>
      <c r="I883" s="22">
        <v>1150000</v>
      </c>
      <c r="J883" s="22">
        <v>1200000</v>
      </c>
      <c r="K883" s="22">
        <v>1228500</v>
      </c>
      <c r="L883" s="22">
        <v>1145000</v>
      </c>
      <c r="M883" s="22">
        <v>1100000</v>
      </c>
      <c r="N883" s="22">
        <v>1087500</v>
      </c>
      <c r="O883" s="23">
        <v>24</v>
      </c>
      <c r="P883" s="23">
        <v>24</v>
      </c>
      <c r="Q883" s="23">
        <v>29</v>
      </c>
      <c r="R883" s="22">
        <v>775</v>
      </c>
      <c r="S883" s="22">
        <v>750</v>
      </c>
      <c r="T883" s="24">
        <v>2</v>
      </c>
      <c r="U883" s="24">
        <v>-0.10000000000000009</v>
      </c>
      <c r="V883" s="24">
        <v>2.1</v>
      </c>
      <c r="W883" s="24">
        <v>1.6</v>
      </c>
      <c r="X883" s="25">
        <v>3.5043478260869565E-2</v>
      </c>
      <c r="Y883" s="24">
        <v>3.1</v>
      </c>
      <c r="Z883" s="24">
        <v>-0.79999999999999982</v>
      </c>
      <c r="AA883" s="24">
        <v>3.9</v>
      </c>
      <c r="AB883" s="24">
        <v>3.5</v>
      </c>
      <c r="AC883" s="26">
        <v>0.32486586183769278</v>
      </c>
      <c r="AD883" s="24">
        <v>9.2703657844502914</v>
      </c>
      <c r="AE883" s="6">
        <v>102</v>
      </c>
      <c r="AF883" s="6">
        <v>141</v>
      </c>
      <c r="AG883" s="6">
        <v>146</v>
      </c>
      <c r="AH883" s="27">
        <v>2.1459227467811157</v>
      </c>
      <c r="AI883" s="28">
        <v>1335000</v>
      </c>
      <c r="AJ883" s="28">
        <v>1390000</v>
      </c>
      <c r="AK883" s="28">
        <v>1450000</v>
      </c>
      <c r="AL883" s="29">
        <v>-3.9568345323741004E-2</v>
      </c>
      <c r="AM883" s="29">
        <v>-7.9310344827586213E-2</v>
      </c>
      <c r="AN883" s="6">
        <v>2.2999999999999998</v>
      </c>
      <c r="AO883" s="27">
        <v>-0.10000000000000009</v>
      </c>
      <c r="AP883" s="6">
        <v>2.4</v>
      </c>
      <c r="AQ883" s="26">
        <v>4.2172523961661337E-2</v>
      </c>
      <c r="AR883" s="28">
        <v>800</v>
      </c>
      <c r="AS883" s="28">
        <v>795</v>
      </c>
      <c r="AT883" s="25">
        <v>6.2893081761006293E-3</v>
      </c>
      <c r="AU883" s="26">
        <v>-0.28246114623550689</v>
      </c>
      <c r="AV883" s="30">
        <v>2385.6000000000004</v>
      </c>
      <c r="AW883" s="24">
        <v>0.46629999999999999</v>
      </c>
      <c r="AX883" s="24">
        <v>0.53369999999999995</v>
      </c>
      <c r="AY883" s="24">
        <v>5.7700000000000001E-2</v>
      </c>
      <c r="AZ883" s="24">
        <v>0.25640000000000002</v>
      </c>
      <c r="BA883" s="24">
        <v>0.10780000000000001</v>
      </c>
      <c r="BB883" s="24">
        <v>0.22520000000000001</v>
      </c>
      <c r="BC883" s="24">
        <v>0.64339999999999997</v>
      </c>
      <c r="BD883" s="31">
        <v>9.5</v>
      </c>
      <c r="BE883" s="23">
        <v>3</v>
      </c>
      <c r="BF883" s="32" t="s">
        <v>3588</v>
      </c>
      <c r="BG883" s="33">
        <v>144.988108086045</v>
      </c>
      <c r="BH883" s="33">
        <v>-37.802474639048903</v>
      </c>
      <c r="BI883" s="34">
        <f t="shared" si="182"/>
        <v>84</v>
      </c>
      <c r="BJ883" s="34">
        <f t="shared" si="183"/>
        <v>79</v>
      </c>
      <c r="BK883" s="34">
        <f t="shared" si="184"/>
        <v>98</v>
      </c>
      <c r="BL883" s="34">
        <f t="shared" si="185"/>
        <v>100</v>
      </c>
      <c r="BM883" s="34">
        <f t="shared" si="186"/>
        <v>1</v>
      </c>
      <c r="BN883" s="34">
        <f t="shared" si="187"/>
        <v>50</v>
      </c>
      <c r="BO883" s="34">
        <f t="shared" si="188"/>
        <v>100</v>
      </c>
      <c r="BP883" s="34">
        <f t="shared" si="189"/>
        <v>14</v>
      </c>
      <c r="BQ883" s="35">
        <f t="shared" si="190"/>
        <v>67</v>
      </c>
      <c r="BR883" s="34">
        <f t="shared" si="191"/>
        <v>58</v>
      </c>
      <c r="BS883" s="35">
        <f t="shared" si="192"/>
        <v>51</v>
      </c>
      <c r="BT883" s="35">
        <f t="shared" si="193"/>
        <v>65</v>
      </c>
      <c r="BU883" s="35">
        <f t="shared" si="194"/>
        <v>95</v>
      </c>
      <c r="BV883" s="35">
        <f t="shared" si="195"/>
        <v>67</v>
      </c>
    </row>
    <row r="884" spans="2:74" hidden="1" x14ac:dyDescent="0.3">
      <c r="B884" s="6" t="s">
        <v>1243</v>
      </c>
      <c r="C884" s="6">
        <v>211031266</v>
      </c>
      <c r="D884" s="6" t="s">
        <v>222</v>
      </c>
      <c r="E884" s="6" t="s">
        <v>85</v>
      </c>
      <c r="F884" s="6" t="s">
        <v>689</v>
      </c>
      <c r="G884" s="6" t="s">
        <v>86</v>
      </c>
      <c r="H884" s="6" t="s">
        <v>78</v>
      </c>
      <c r="I884" s="22">
        <v>1015880</v>
      </c>
      <c r="J884" s="22">
        <v>1024600</v>
      </c>
      <c r="K884" s="22">
        <v>1000000</v>
      </c>
      <c r="L884" s="22">
        <v>1065000</v>
      </c>
      <c r="M884" s="22">
        <v>1040000</v>
      </c>
      <c r="N884" s="22">
        <v>1035000</v>
      </c>
      <c r="O884" s="23">
        <v>26</v>
      </c>
      <c r="P884" s="23">
        <v>26</v>
      </c>
      <c r="Q884" s="23">
        <v>26</v>
      </c>
      <c r="R884" s="22">
        <v>610</v>
      </c>
      <c r="S884" s="22">
        <v>580</v>
      </c>
      <c r="T884" s="24">
        <v>2.5</v>
      </c>
      <c r="U884" s="24">
        <v>-0.10000000000000009</v>
      </c>
      <c r="V884" s="24">
        <v>2.6</v>
      </c>
      <c r="W884" s="24">
        <v>2.2999999999999998</v>
      </c>
      <c r="X884" s="25">
        <v>3.1224160333897705E-2</v>
      </c>
      <c r="Y884" s="24">
        <v>2.8</v>
      </c>
      <c r="Z884" s="24">
        <v>-0.70000000000000018</v>
      </c>
      <c r="AA884" s="24">
        <v>3.5</v>
      </c>
      <c r="AB884" s="24">
        <v>3.6</v>
      </c>
      <c r="AC884" s="26">
        <v>0.32809810671256451</v>
      </c>
      <c r="AD884" s="24">
        <v>10.507828015358134</v>
      </c>
      <c r="AE884" s="6">
        <v>142</v>
      </c>
      <c r="AF884" s="6">
        <v>203</v>
      </c>
      <c r="AG884" s="6">
        <v>190</v>
      </c>
      <c r="AH884" s="27">
        <v>1.8812074001947421</v>
      </c>
      <c r="AI884" s="28">
        <v>1012000</v>
      </c>
      <c r="AJ884" s="28">
        <v>1046000</v>
      </c>
      <c r="AK884" s="28">
        <v>967500</v>
      </c>
      <c r="AL884" s="29">
        <v>-3.2504780114722756E-2</v>
      </c>
      <c r="AM884" s="29">
        <v>4.5994832041343671E-2</v>
      </c>
      <c r="AN884" s="6">
        <v>2.7</v>
      </c>
      <c r="AO884" s="27">
        <v>-0.29999999999999982</v>
      </c>
      <c r="AP884" s="6">
        <v>3</v>
      </c>
      <c r="AQ884" s="26">
        <v>5.987361769352291E-2</v>
      </c>
      <c r="AR884" s="28">
        <v>620</v>
      </c>
      <c r="AS884" s="28">
        <v>580</v>
      </c>
      <c r="AT884" s="25">
        <v>6.8965517241379309E-2</v>
      </c>
      <c r="AU884" s="26">
        <v>-7.3616815949754777E-2</v>
      </c>
      <c r="AV884" s="30">
        <v>1859.2000000000003</v>
      </c>
      <c r="AW884" s="24">
        <v>0.65749999999999997</v>
      </c>
      <c r="AX884" s="24">
        <v>0.34250000000000003</v>
      </c>
      <c r="AY884" s="24">
        <v>0.76859999999999995</v>
      </c>
      <c r="AZ884" s="24">
        <v>0.1057</v>
      </c>
      <c r="BA884" s="24">
        <v>0.26469999999999999</v>
      </c>
      <c r="BB884" s="24">
        <v>0.31890000000000002</v>
      </c>
      <c r="BC884" s="24">
        <v>0.38750000000000001</v>
      </c>
      <c r="BD884" s="31">
        <v>7</v>
      </c>
      <c r="BE884" s="23">
        <v>23</v>
      </c>
      <c r="BF884" s="32" t="s">
        <v>3589</v>
      </c>
      <c r="BG884" s="33">
        <v>145.228457205957</v>
      </c>
      <c r="BH884" s="33">
        <v>-37.809138994886197</v>
      </c>
      <c r="BI884" s="34">
        <f t="shared" si="182"/>
        <v>75</v>
      </c>
      <c r="BJ884" s="34">
        <f t="shared" si="183"/>
        <v>72</v>
      </c>
      <c r="BK884" s="34">
        <f t="shared" si="184"/>
        <v>100</v>
      </c>
      <c r="BL884" s="34">
        <f t="shared" si="185"/>
        <v>100</v>
      </c>
      <c r="BM884" s="34">
        <f t="shared" si="186"/>
        <v>1</v>
      </c>
      <c r="BN884" s="34">
        <f t="shared" si="187"/>
        <v>77</v>
      </c>
      <c r="BO884" s="34">
        <f t="shared" si="188"/>
        <v>100</v>
      </c>
      <c r="BP884" s="34">
        <f t="shared" si="189"/>
        <v>48</v>
      </c>
      <c r="BQ884" s="35">
        <f t="shared" si="190"/>
        <v>55</v>
      </c>
      <c r="BR884" s="34">
        <f t="shared" si="191"/>
        <v>45</v>
      </c>
      <c r="BS884" s="35">
        <f t="shared" si="192"/>
        <v>48</v>
      </c>
      <c r="BT884" s="35">
        <f t="shared" si="193"/>
        <v>70</v>
      </c>
      <c r="BU884" s="35">
        <f t="shared" si="194"/>
        <v>70</v>
      </c>
      <c r="BV884" s="35">
        <f t="shared" si="195"/>
        <v>67</v>
      </c>
    </row>
    <row r="885" spans="2:74" hidden="1" x14ac:dyDescent="0.3">
      <c r="B885" s="6" t="s">
        <v>1244</v>
      </c>
      <c r="C885" s="6">
        <v>303021057</v>
      </c>
      <c r="D885" s="6" t="s">
        <v>1245</v>
      </c>
      <c r="E885" s="6" t="s">
        <v>881</v>
      </c>
      <c r="F885" s="6" t="s">
        <v>2780</v>
      </c>
      <c r="G885" s="6" t="s">
        <v>97</v>
      </c>
      <c r="H885" s="6" t="s">
        <v>78</v>
      </c>
      <c r="I885" s="22">
        <v>1360000</v>
      </c>
      <c r="J885" s="22">
        <v>1335000</v>
      </c>
      <c r="K885" s="22">
        <v>1202850</v>
      </c>
      <c r="L885" s="22">
        <v>1350000</v>
      </c>
      <c r="M885" s="22">
        <v>1335000</v>
      </c>
      <c r="N885" s="22">
        <v>1170000</v>
      </c>
      <c r="O885" s="23">
        <v>24</v>
      </c>
      <c r="P885" s="23">
        <v>25</v>
      </c>
      <c r="Q885" s="23">
        <v>26</v>
      </c>
      <c r="R885" s="22">
        <v>710</v>
      </c>
      <c r="S885" s="22">
        <v>670</v>
      </c>
      <c r="T885" s="24">
        <v>2.2999999999999998</v>
      </c>
      <c r="U885" s="24">
        <v>-0.40000000000000036</v>
      </c>
      <c r="V885" s="24">
        <v>2.7</v>
      </c>
      <c r="W885" s="24">
        <v>3</v>
      </c>
      <c r="X885" s="25">
        <v>2.7147058823529413E-2</v>
      </c>
      <c r="Y885" s="24">
        <v>3.3</v>
      </c>
      <c r="Z885" s="24">
        <v>-1</v>
      </c>
      <c r="AA885" s="24">
        <v>4.3</v>
      </c>
      <c r="AB885" s="24">
        <v>5.3</v>
      </c>
      <c r="AC885" s="26">
        <v>0.28867421285454065</v>
      </c>
      <c r="AD885" s="24">
        <v>10.633719650113092</v>
      </c>
      <c r="AE885" s="6">
        <v>135</v>
      </c>
      <c r="AF885" s="6">
        <v>155</v>
      </c>
      <c r="AG885" s="6">
        <v>131</v>
      </c>
      <c r="AH885" s="27">
        <v>3.2549728752260396</v>
      </c>
      <c r="AI885" s="28">
        <v>1400000</v>
      </c>
      <c r="AJ885" s="28">
        <v>1292000</v>
      </c>
      <c r="AK885" s="28">
        <v>1135000</v>
      </c>
      <c r="AL885" s="29">
        <v>8.3591331269349839E-2</v>
      </c>
      <c r="AM885" s="29">
        <v>0.23348017621145375</v>
      </c>
      <c r="AN885" s="6">
        <v>1.9</v>
      </c>
      <c r="AO885" s="27">
        <v>-0.20000000000000018</v>
      </c>
      <c r="AP885" s="6">
        <v>2.1</v>
      </c>
      <c r="AQ885" s="26">
        <v>0.11618282890673255</v>
      </c>
      <c r="AR885" s="28">
        <v>725</v>
      </c>
      <c r="AS885" s="28">
        <v>690</v>
      </c>
      <c r="AT885" s="25">
        <v>5.0724637681159424E-2</v>
      </c>
      <c r="AU885" s="26">
        <v>0.37440566296400424</v>
      </c>
      <c r="AV885" s="30">
        <v>2459.5200000000004</v>
      </c>
      <c r="AW885" s="24">
        <v>0.68620000000000003</v>
      </c>
      <c r="AX885" s="24">
        <v>0.31380000000000002</v>
      </c>
      <c r="AY885" s="24">
        <v>0.7248</v>
      </c>
      <c r="AZ885" s="24">
        <v>5.0599999999999999E-2</v>
      </c>
      <c r="BA885" s="24">
        <v>0.25700000000000001</v>
      </c>
      <c r="BB885" s="24">
        <v>0.38369999999999999</v>
      </c>
      <c r="BC885" s="24">
        <v>0.33989999999999998</v>
      </c>
      <c r="BD885" s="31">
        <v>8.5</v>
      </c>
      <c r="BE885" s="23">
        <v>7</v>
      </c>
      <c r="BF885" s="32" t="s">
        <v>3590</v>
      </c>
      <c r="BG885" s="33">
        <v>153.06242098066801</v>
      </c>
      <c r="BH885" s="33">
        <v>-27.526413433499901</v>
      </c>
      <c r="BI885" s="34">
        <f t="shared" si="182"/>
        <v>79</v>
      </c>
      <c r="BJ885" s="34">
        <f t="shared" si="183"/>
        <v>85</v>
      </c>
      <c r="BK885" s="34">
        <f t="shared" si="184"/>
        <v>84</v>
      </c>
      <c r="BL885" s="34">
        <f t="shared" si="185"/>
        <v>1</v>
      </c>
      <c r="BM885" s="34">
        <f t="shared" si="186"/>
        <v>42</v>
      </c>
      <c r="BN885" s="34">
        <f t="shared" si="187"/>
        <v>100</v>
      </c>
      <c r="BO885" s="34">
        <f t="shared" si="188"/>
        <v>100</v>
      </c>
      <c r="BP885" s="34">
        <f t="shared" si="189"/>
        <v>47</v>
      </c>
      <c r="BQ885" s="35">
        <f t="shared" si="190"/>
        <v>41</v>
      </c>
      <c r="BR885" s="34">
        <f t="shared" si="191"/>
        <v>44</v>
      </c>
      <c r="BS885" s="35">
        <f t="shared" si="192"/>
        <v>74</v>
      </c>
      <c r="BT885" s="35">
        <f t="shared" si="193"/>
        <v>62</v>
      </c>
      <c r="BU885" s="35">
        <f t="shared" si="194"/>
        <v>85</v>
      </c>
      <c r="BV885" s="35">
        <f t="shared" si="195"/>
        <v>67</v>
      </c>
    </row>
    <row r="886" spans="2:74" hidden="1" x14ac:dyDescent="0.3">
      <c r="B886" s="6" t="s">
        <v>1246</v>
      </c>
      <c r="C886" s="6">
        <v>401021009</v>
      </c>
      <c r="D886" s="6" t="s">
        <v>349</v>
      </c>
      <c r="E886" s="6" t="s">
        <v>343</v>
      </c>
      <c r="F886" s="6" t="s">
        <v>2379</v>
      </c>
      <c r="G886" s="6" t="s">
        <v>82</v>
      </c>
      <c r="H886" s="6" t="s">
        <v>78</v>
      </c>
      <c r="I886" s="22">
        <v>730000</v>
      </c>
      <c r="J886" s="22">
        <v>727875</v>
      </c>
      <c r="K886" s="22">
        <v>659000</v>
      </c>
      <c r="L886" s="22">
        <v>772500</v>
      </c>
      <c r="M886" s="22">
        <v>750000</v>
      </c>
      <c r="N886" s="22">
        <v>705000</v>
      </c>
      <c r="O886" s="23">
        <v>24</v>
      </c>
      <c r="P886" s="23">
        <v>24</v>
      </c>
      <c r="Q886" s="23">
        <v>20</v>
      </c>
      <c r="R886" s="22">
        <v>595</v>
      </c>
      <c r="S886" s="22">
        <v>500</v>
      </c>
      <c r="T886" s="24">
        <v>3.9</v>
      </c>
      <c r="U886" s="24">
        <v>0.39999999999999991</v>
      </c>
      <c r="V886" s="24">
        <v>3.5</v>
      </c>
      <c r="W886" s="24">
        <v>3.5</v>
      </c>
      <c r="X886" s="25">
        <v>4.2383561643835617E-2</v>
      </c>
      <c r="Y886" s="24">
        <v>2</v>
      </c>
      <c r="Z886" s="24">
        <v>-0.79999999999999982</v>
      </c>
      <c r="AA886" s="24">
        <v>2.8</v>
      </c>
      <c r="AB886" s="24">
        <v>3</v>
      </c>
      <c r="AC886" s="26">
        <v>0.29912725225225223</v>
      </c>
      <c r="AD886" s="24">
        <v>7.057624245124245</v>
      </c>
      <c r="AE886" s="6">
        <v>347</v>
      </c>
      <c r="AF886" s="6">
        <v>329</v>
      </c>
      <c r="AG886" s="6">
        <v>199</v>
      </c>
      <c r="AH886" s="27">
        <v>4.430196483971045</v>
      </c>
      <c r="AI886" s="28">
        <v>830000</v>
      </c>
      <c r="AJ886" s="28">
        <v>775000</v>
      </c>
      <c r="AK886" s="28">
        <v>725000</v>
      </c>
      <c r="AL886" s="29">
        <v>7.0967741935483872E-2</v>
      </c>
      <c r="AM886" s="29">
        <v>0.14482758620689656</v>
      </c>
      <c r="AN886" s="6">
        <v>2.6</v>
      </c>
      <c r="AO886" s="27">
        <v>0.10000000000000009</v>
      </c>
      <c r="AP886" s="6">
        <v>2.5</v>
      </c>
      <c r="AQ886" s="26">
        <v>8.4444444444444447E-2</v>
      </c>
      <c r="AR886" s="28">
        <v>595</v>
      </c>
      <c r="AS886" s="28">
        <v>550</v>
      </c>
      <c r="AT886" s="25">
        <v>8.1818181818181818E-2</v>
      </c>
      <c r="AU886" s="26">
        <v>0.26254896572295239</v>
      </c>
      <c r="AV886" s="30">
        <v>1989.1200000000001</v>
      </c>
      <c r="AW886" s="24">
        <v>0.7742</v>
      </c>
      <c r="AX886" s="24">
        <v>0.2258</v>
      </c>
      <c r="AY886" s="24">
        <v>0.98050000000000004</v>
      </c>
      <c r="AZ886" s="24">
        <v>1.49E-2</v>
      </c>
      <c r="BA886" s="24">
        <v>0.24590000000000001</v>
      </c>
      <c r="BB886" s="24">
        <v>0.53190000000000004</v>
      </c>
      <c r="BC886" s="24">
        <v>0.20680000000000001</v>
      </c>
      <c r="BD886" s="31">
        <v>4</v>
      </c>
      <c r="BE886" s="23">
        <v>31</v>
      </c>
      <c r="BF886" s="32" t="s">
        <v>3591</v>
      </c>
      <c r="BG886" s="33">
        <v>138.913934128612</v>
      </c>
      <c r="BH886" s="33">
        <v>-35.032288483756503</v>
      </c>
      <c r="BI886" s="34">
        <f t="shared" si="182"/>
        <v>52</v>
      </c>
      <c r="BJ886" s="34">
        <f t="shared" si="183"/>
        <v>74</v>
      </c>
      <c r="BK886" s="34">
        <f t="shared" si="184"/>
        <v>70</v>
      </c>
      <c r="BL886" s="34">
        <f t="shared" si="185"/>
        <v>13</v>
      </c>
      <c r="BM886" s="34">
        <f t="shared" si="186"/>
        <v>36</v>
      </c>
      <c r="BN886" s="34">
        <f t="shared" si="187"/>
        <v>100</v>
      </c>
      <c r="BO886" s="34">
        <f t="shared" si="188"/>
        <v>100</v>
      </c>
      <c r="BP886" s="34">
        <f t="shared" si="189"/>
        <v>44</v>
      </c>
      <c r="BQ886" s="35">
        <f t="shared" si="190"/>
        <v>91</v>
      </c>
      <c r="BR886" s="34">
        <f t="shared" si="191"/>
        <v>80</v>
      </c>
      <c r="BS886" s="35">
        <f t="shared" si="192"/>
        <v>68</v>
      </c>
      <c r="BT886" s="35">
        <f t="shared" si="193"/>
        <v>84</v>
      </c>
      <c r="BU886" s="35">
        <f t="shared" si="194"/>
        <v>40</v>
      </c>
      <c r="BV886" s="35">
        <f t="shared" si="195"/>
        <v>67</v>
      </c>
    </row>
    <row r="887" spans="2:74" hidden="1" x14ac:dyDescent="0.3">
      <c r="B887" s="6" t="s">
        <v>1247</v>
      </c>
      <c r="C887" s="6">
        <v>503011030</v>
      </c>
      <c r="D887" s="6" t="s">
        <v>507</v>
      </c>
      <c r="E887" s="6" t="s">
        <v>137</v>
      </c>
      <c r="F887" s="6" t="s">
        <v>2720</v>
      </c>
      <c r="G887" s="6" t="s">
        <v>93</v>
      </c>
      <c r="H887" s="6" t="s">
        <v>78</v>
      </c>
      <c r="I887" s="22">
        <v>2900000</v>
      </c>
      <c r="J887" s="22">
        <v>2828000</v>
      </c>
      <c r="K887" s="22">
        <v>2636400</v>
      </c>
      <c r="L887" s="22">
        <v>3060000</v>
      </c>
      <c r="M887" s="22">
        <v>2900000</v>
      </c>
      <c r="N887" s="22">
        <v>2725000</v>
      </c>
      <c r="O887" s="23">
        <v>78</v>
      </c>
      <c r="P887" s="23">
        <v>68</v>
      </c>
      <c r="Q887" s="23">
        <v>63</v>
      </c>
      <c r="R887" s="22">
        <v>1300</v>
      </c>
      <c r="S887" s="22">
        <v>1300</v>
      </c>
      <c r="T887" s="24">
        <v>2.4</v>
      </c>
      <c r="U887" s="24">
        <v>-0.5</v>
      </c>
      <c r="V887" s="24">
        <v>2.9</v>
      </c>
      <c r="W887" s="24">
        <v>3.6</v>
      </c>
      <c r="X887" s="25">
        <v>2.3310344827586208E-2</v>
      </c>
      <c r="Y887" s="24">
        <v>2.2000000000000002</v>
      </c>
      <c r="Z887" s="24">
        <v>-0.79999999999999982</v>
      </c>
      <c r="AA887" s="24">
        <v>3</v>
      </c>
      <c r="AB887" s="24">
        <v>2.7</v>
      </c>
      <c r="AC887" s="26">
        <v>0.31370656370656369</v>
      </c>
      <c r="AD887" s="24">
        <v>13.457825957825959</v>
      </c>
      <c r="AE887" s="6">
        <v>234</v>
      </c>
      <c r="AF887" s="6">
        <v>276</v>
      </c>
      <c r="AG887" s="6">
        <v>289</v>
      </c>
      <c r="AH887" s="27">
        <v>5.7363796133567666</v>
      </c>
      <c r="AI887" s="28">
        <v>2600000</v>
      </c>
      <c r="AJ887" s="28">
        <v>2362500</v>
      </c>
      <c r="AK887" s="28">
        <v>2250000</v>
      </c>
      <c r="AL887" s="29">
        <v>0.10052910052910052</v>
      </c>
      <c r="AM887" s="29">
        <v>0.15555555555555556</v>
      </c>
      <c r="AN887" s="6">
        <v>2.5</v>
      </c>
      <c r="AO887" s="27">
        <v>-0.60000000000000009</v>
      </c>
      <c r="AP887" s="6">
        <v>3.1</v>
      </c>
      <c r="AQ887" s="26">
        <v>9.1176470588235289E-2</v>
      </c>
      <c r="AR887" s="28">
        <v>1200</v>
      </c>
      <c r="AS887" s="28">
        <v>1100</v>
      </c>
      <c r="AT887" s="25">
        <v>9.0909090909090912E-2</v>
      </c>
      <c r="AU887" s="26">
        <v>0.50961538461538458</v>
      </c>
      <c r="AV887" s="30">
        <v>4144</v>
      </c>
      <c r="AW887" s="24">
        <v>0.80559999999999998</v>
      </c>
      <c r="AX887" s="24">
        <v>0.19439999999999999</v>
      </c>
      <c r="AY887" s="24">
        <v>0.87570000000000003</v>
      </c>
      <c r="AZ887" s="24">
        <v>5.33E-2</v>
      </c>
      <c r="BA887" s="24">
        <v>0.4985</v>
      </c>
      <c r="BB887" s="24">
        <v>0.32440000000000002</v>
      </c>
      <c r="BC887" s="24">
        <v>0.1057</v>
      </c>
      <c r="BD887" s="31">
        <v>10</v>
      </c>
      <c r="BE887" s="23">
        <v>8</v>
      </c>
      <c r="BF887" s="32" t="s">
        <v>3592</v>
      </c>
      <c r="BG887" s="33">
        <v>115.76683998393899</v>
      </c>
      <c r="BH887" s="33">
        <v>-31.934087876223501</v>
      </c>
      <c r="BI887" s="34">
        <f t="shared" si="182"/>
        <v>77</v>
      </c>
      <c r="BJ887" s="34">
        <f t="shared" si="183"/>
        <v>75</v>
      </c>
      <c r="BK887" s="34">
        <f t="shared" si="184"/>
        <v>54</v>
      </c>
      <c r="BL887" s="34">
        <f t="shared" si="185"/>
        <v>1</v>
      </c>
      <c r="BM887" s="34">
        <f t="shared" si="186"/>
        <v>51</v>
      </c>
      <c r="BN887" s="34">
        <f t="shared" si="187"/>
        <v>100</v>
      </c>
      <c r="BO887" s="34">
        <f t="shared" si="188"/>
        <v>100</v>
      </c>
      <c r="BP887" s="34">
        <f t="shared" si="189"/>
        <v>100</v>
      </c>
      <c r="BQ887" s="35">
        <f t="shared" si="190"/>
        <v>28</v>
      </c>
      <c r="BR887" s="34">
        <f t="shared" si="191"/>
        <v>16</v>
      </c>
      <c r="BS887" s="35">
        <f t="shared" si="192"/>
        <v>58</v>
      </c>
      <c r="BT887" s="35">
        <f t="shared" si="193"/>
        <v>80</v>
      </c>
      <c r="BU887" s="35">
        <f t="shared" si="194"/>
        <v>100</v>
      </c>
      <c r="BV887" s="35">
        <f t="shared" si="195"/>
        <v>67</v>
      </c>
    </row>
    <row r="888" spans="2:74" hidden="1" x14ac:dyDescent="0.3">
      <c r="B888" s="6" t="s">
        <v>1248</v>
      </c>
      <c r="C888" s="6">
        <v>601061035</v>
      </c>
      <c r="D888" s="6" t="s">
        <v>991</v>
      </c>
      <c r="E888" s="6" t="s">
        <v>129</v>
      </c>
      <c r="F888" s="6" t="s">
        <v>129</v>
      </c>
      <c r="G888" s="6" t="s">
        <v>130</v>
      </c>
      <c r="H888" s="6" t="s">
        <v>78</v>
      </c>
      <c r="I888" s="22">
        <v>690000</v>
      </c>
      <c r="J888" s="22">
        <v>695000</v>
      </c>
      <c r="K888" s="22">
        <v>675000</v>
      </c>
      <c r="L888" s="22">
        <v>631000</v>
      </c>
      <c r="M888" s="22">
        <v>630000</v>
      </c>
      <c r="N888" s="22">
        <v>640000</v>
      </c>
      <c r="O888" s="23">
        <v>55</v>
      </c>
      <c r="P888" s="23">
        <v>55</v>
      </c>
      <c r="Q888" s="23">
        <v>50</v>
      </c>
      <c r="R888" s="22">
        <v>530</v>
      </c>
      <c r="S888" s="22">
        <v>530</v>
      </c>
      <c r="T888" s="24">
        <v>3.1</v>
      </c>
      <c r="U888" s="24">
        <v>0</v>
      </c>
      <c r="V888" s="24">
        <v>3.1</v>
      </c>
      <c r="W888" s="24">
        <v>2.5</v>
      </c>
      <c r="X888" s="25">
        <v>3.994202898550725E-2</v>
      </c>
      <c r="Y888" s="24">
        <v>2</v>
      </c>
      <c r="Z888" s="24">
        <v>-0.70000000000000018</v>
      </c>
      <c r="AA888" s="24">
        <v>2.7</v>
      </c>
      <c r="AB888" s="24">
        <v>3.2</v>
      </c>
      <c r="AC888" s="26">
        <v>0.3288493993844932</v>
      </c>
      <c r="AD888" s="24">
        <v>8.2331671108599522</v>
      </c>
      <c r="AE888" s="6">
        <v>163</v>
      </c>
      <c r="AF888" s="6">
        <v>188</v>
      </c>
      <c r="AG888" s="6">
        <v>156</v>
      </c>
      <c r="AH888" s="27">
        <v>6.581818181818182</v>
      </c>
      <c r="AI888" s="28">
        <v>610000</v>
      </c>
      <c r="AJ888" s="28">
        <v>610000</v>
      </c>
      <c r="AK888" s="28">
        <v>605000</v>
      </c>
      <c r="AL888" s="29">
        <v>0</v>
      </c>
      <c r="AM888" s="29">
        <v>8.2644628099173556E-3</v>
      </c>
      <c r="AN888" s="6">
        <v>3.3</v>
      </c>
      <c r="AO888" s="27">
        <v>0.69999999999999973</v>
      </c>
      <c r="AP888" s="6">
        <v>2.6</v>
      </c>
      <c r="AQ888" s="26">
        <v>9.3650793650793651E-2</v>
      </c>
      <c r="AR888" s="28">
        <v>520</v>
      </c>
      <c r="AS888" s="28">
        <v>500</v>
      </c>
      <c r="AT888" s="25">
        <v>0.04</v>
      </c>
      <c r="AU888" s="26">
        <v>0.10320938654221856</v>
      </c>
      <c r="AV888" s="30">
        <v>1611.68</v>
      </c>
      <c r="AW888" s="24">
        <v>0.7228</v>
      </c>
      <c r="AX888" s="24">
        <v>0.2772</v>
      </c>
      <c r="AY888" s="24">
        <v>0.95850000000000002</v>
      </c>
      <c r="AZ888" s="24">
        <v>2.6200000000000001E-2</v>
      </c>
      <c r="BA888" s="24">
        <v>0.35360000000000003</v>
      </c>
      <c r="BB888" s="24">
        <v>0.40589999999999998</v>
      </c>
      <c r="BC888" s="24">
        <v>0.2162</v>
      </c>
      <c r="BD888" s="31">
        <v>5</v>
      </c>
      <c r="BE888" s="23">
        <v>25</v>
      </c>
      <c r="BF888" s="32" t="s">
        <v>3593</v>
      </c>
      <c r="BG888" s="33">
        <v>147.56661316180299</v>
      </c>
      <c r="BH888" s="33">
        <v>-42.736367357489101</v>
      </c>
      <c r="BI888" s="34">
        <f t="shared" si="182"/>
        <v>65</v>
      </c>
      <c r="BJ888" s="34">
        <f t="shared" si="183"/>
        <v>62</v>
      </c>
      <c r="BK888" s="34">
        <f t="shared" si="184"/>
        <v>43</v>
      </c>
      <c r="BL888" s="34">
        <f t="shared" si="185"/>
        <v>66</v>
      </c>
      <c r="BM888" s="34">
        <f t="shared" si="186"/>
        <v>1</v>
      </c>
      <c r="BN888" s="34">
        <f t="shared" si="187"/>
        <v>100</v>
      </c>
      <c r="BO888" s="34">
        <f t="shared" si="188"/>
        <v>100</v>
      </c>
      <c r="BP888" s="34">
        <f t="shared" si="189"/>
        <v>68</v>
      </c>
      <c r="BQ888" s="35">
        <f t="shared" si="190"/>
        <v>83</v>
      </c>
      <c r="BR888" s="34">
        <f t="shared" si="191"/>
        <v>68</v>
      </c>
      <c r="BS888" s="35">
        <f t="shared" si="192"/>
        <v>48</v>
      </c>
      <c r="BT888" s="35">
        <f t="shared" si="193"/>
        <v>84</v>
      </c>
      <c r="BU888" s="35">
        <f t="shared" si="194"/>
        <v>50</v>
      </c>
      <c r="BV888" s="35">
        <f t="shared" si="195"/>
        <v>67</v>
      </c>
    </row>
    <row r="889" spans="2:74" hidden="1" x14ac:dyDescent="0.3">
      <c r="B889" s="6" t="s">
        <v>1249</v>
      </c>
      <c r="C889" s="6">
        <v>604011080</v>
      </c>
      <c r="D889" s="6" t="s">
        <v>875</v>
      </c>
      <c r="E889" s="6" t="s">
        <v>876</v>
      </c>
      <c r="F889" s="6" t="s">
        <v>3538</v>
      </c>
      <c r="G889" s="6" t="s">
        <v>130</v>
      </c>
      <c r="H889" s="6" t="s">
        <v>78</v>
      </c>
      <c r="I889" s="22">
        <v>449000</v>
      </c>
      <c r="J889" s="22">
        <v>450000</v>
      </c>
      <c r="K889" s="22">
        <v>449000</v>
      </c>
      <c r="L889" s="22">
        <v>489000</v>
      </c>
      <c r="M889" s="22">
        <v>449000</v>
      </c>
      <c r="N889" s="22">
        <v>410000</v>
      </c>
      <c r="O889" s="23">
        <v>66</v>
      </c>
      <c r="P889" s="23">
        <v>76</v>
      </c>
      <c r="Q889" s="23">
        <v>41</v>
      </c>
      <c r="R889" s="22">
        <v>405</v>
      </c>
      <c r="S889" s="22">
        <v>385</v>
      </c>
      <c r="T889" s="24">
        <v>3.6</v>
      </c>
      <c r="U889" s="24">
        <v>0.5</v>
      </c>
      <c r="V889" s="24">
        <v>3.1</v>
      </c>
      <c r="W889" s="24">
        <v>3.1</v>
      </c>
      <c r="X889" s="25">
        <v>4.6904231625835187E-2</v>
      </c>
      <c r="Y889" s="24">
        <v>2.2000000000000002</v>
      </c>
      <c r="Z889" s="24">
        <v>-0.69999999999999973</v>
      </c>
      <c r="AA889" s="24">
        <v>2.9</v>
      </c>
      <c r="AB889" s="24">
        <v>2.4</v>
      </c>
      <c r="AC889" s="26">
        <v>0.27106982223174125</v>
      </c>
      <c r="AD889" s="24">
        <v>5.7792189070300015</v>
      </c>
      <c r="AE889" s="6">
        <v>238</v>
      </c>
      <c r="AF889" s="6">
        <v>302</v>
      </c>
      <c r="AG889" s="6">
        <v>309</v>
      </c>
      <c r="AH889" s="27">
        <v>4.0790513833992099</v>
      </c>
      <c r="AI889" s="28">
        <v>501000</v>
      </c>
      <c r="AJ889" s="28">
        <v>455000</v>
      </c>
      <c r="AK889" s="28">
        <v>455000</v>
      </c>
      <c r="AL889" s="29">
        <v>0.1010989010989011</v>
      </c>
      <c r="AM889" s="29">
        <v>0.1010989010989011</v>
      </c>
      <c r="AN889" s="6">
        <v>3.1</v>
      </c>
      <c r="AO889" s="27">
        <v>0.20000000000000018</v>
      </c>
      <c r="AP889" s="6">
        <v>2.9</v>
      </c>
      <c r="AQ889" s="26">
        <v>0.10874999999999999</v>
      </c>
      <c r="AR889" s="28">
        <v>410</v>
      </c>
      <c r="AS889" s="28">
        <v>400</v>
      </c>
      <c r="AT889" s="25">
        <v>2.5000000000000001E-2</v>
      </c>
      <c r="AU889" s="26">
        <v>0.3353865923443563</v>
      </c>
      <c r="AV889" s="30">
        <v>1494.0800000000002</v>
      </c>
      <c r="AW889" s="24">
        <v>0.70209999999999995</v>
      </c>
      <c r="AX889" s="24">
        <v>0.2979</v>
      </c>
      <c r="AY889" s="24">
        <v>0.94569999999999999</v>
      </c>
      <c r="AZ889" s="24">
        <v>5.6500000000000002E-2</v>
      </c>
      <c r="BA889" s="24">
        <v>0.3599</v>
      </c>
      <c r="BB889" s="24">
        <v>0.36770000000000003</v>
      </c>
      <c r="BC889" s="24">
        <v>0.25829999999999997</v>
      </c>
      <c r="BD889" s="31">
        <v>2</v>
      </c>
      <c r="BE889" s="23">
        <v>232</v>
      </c>
      <c r="BF889" s="32" t="s">
        <v>3594</v>
      </c>
      <c r="BG889" s="33">
        <v>145.89791900799801</v>
      </c>
      <c r="BH889" s="33">
        <v>-41.090736927649097</v>
      </c>
      <c r="BI889" s="34">
        <f t="shared" si="182"/>
        <v>57</v>
      </c>
      <c r="BJ889" s="34">
        <f t="shared" si="183"/>
        <v>65</v>
      </c>
      <c r="BK889" s="34">
        <f t="shared" si="184"/>
        <v>74</v>
      </c>
      <c r="BL889" s="34">
        <f t="shared" si="185"/>
        <v>1</v>
      </c>
      <c r="BM889" s="34">
        <f t="shared" si="186"/>
        <v>51</v>
      </c>
      <c r="BN889" s="34">
        <f t="shared" si="187"/>
        <v>100</v>
      </c>
      <c r="BO889" s="34">
        <f t="shared" si="188"/>
        <v>64</v>
      </c>
      <c r="BP889" s="34">
        <f t="shared" si="189"/>
        <v>69</v>
      </c>
      <c r="BQ889" s="35">
        <f t="shared" si="190"/>
        <v>100</v>
      </c>
      <c r="BR889" s="34">
        <f t="shared" si="191"/>
        <v>92</v>
      </c>
      <c r="BS889" s="35">
        <f t="shared" si="192"/>
        <v>86</v>
      </c>
      <c r="BT889" s="35">
        <f t="shared" si="193"/>
        <v>80</v>
      </c>
      <c r="BU889" s="35">
        <f t="shared" si="194"/>
        <v>20</v>
      </c>
      <c r="BV889" s="35">
        <f t="shared" si="195"/>
        <v>67</v>
      </c>
    </row>
    <row r="890" spans="2:74" hidden="1" x14ac:dyDescent="0.3">
      <c r="B890" s="6" t="s">
        <v>1250</v>
      </c>
      <c r="C890" s="6">
        <v>107031136</v>
      </c>
      <c r="D890" s="6" t="s">
        <v>1011</v>
      </c>
      <c r="E890" s="6" t="s">
        <v>380</v>
      </c>
      <c r="F890" s="6" t="s">
        <v>504</v>
      </c>
      <c r="G890" s="6" t="s">
        <v>77</v>
      </c>
      <c r="H890" s="6" t="s">
        <v>78</v>
      </c>
      <c r="I890" s="22">
        <v>934000</v>
      </c>
      <c r="J890" s="22">
        <v>930000</v>
      </c>
      <c r="K890" s="22">
        <v>920000</v>
      </c>
      <c r="L890" s="22">
        <v>900000</v>
      </c>
      <c r="M890" s="22">
        <v>880000</v>
      </c>
      <c r="N890" s="22">
        <v>865000</v>
      </c>
      <c r="O890" s="23">
        <v>39</v>
      </c>
      <c r="P890" s="23">
        <v>40</v>
      </c>
      <c r="Q890" s="23">
        <v>46</v>
      </c>
      <c r="R890" s="22">
        <v>750</v>
      </c>
      <c r="S890" s="22">
        <v>700</v>
      </c>
      <c r="T890" s="24">
        <v>2.5</v>
      </c>
      <c r="U890" s="24">
        <v>0</v>
      </c>
      <c r="V890" s="24">
        <v>2.5</v>
      </c>
      <c r="W890" s="24">
        <v>2.8</v>
      </c>
      <c r="X890" s="25">
        <v>4.17558886509636E-2</v>
      </c>
      <c r="Y890" s="24">
        <v>3</v>
      </c>
      <c r="Z890" s="24">
        <v>-1.2999999999999998</v>
      </c>
      <c r="AA890" s="24">
        <v>4.3</v>
      </c>
      <c r="AB890" s="24">
        <v>4.9000000000000004</v>
      </c>
      <c r="AC890" s="26">
        <v>0.32071018062397366</v>
      </c>
      <c r="AD890" s="24">
        <v>7.6805976590459331</v>
      </c>
      <c r="AE890" s="6">
        <v>342</v>
      </c>
      <c r="AF890" s="6">
        <v>465</v>
      </c>
      <c r="AG890" s="6">
        <v>353</v>
      </c>
      <c r="AH890" s="27">
        <v>4.9373650107991356</v>
      </c>
      <c r="AI890" s="28">
        <v>1130000</v>
      </c>
      <c r="AJ890" s="28">
        <v>1025000</v>
      </c>
      <c r="AK890" s="28">
        <v>950000</v>
      </c>
      <c r="AL890" s="29">
        <v>0.1024390243902439</v>
      </c>
      <c r="AM890" s="29">
        <v>0.18947368421052632</v>
      </c>
      <c r="AN890" s="6">
        <v>2.6</v>
      </c>
      <c r="AO890" s="27">
        <v>-0.10000000000000009</v>
      </c>
      <c r="AP890" s="6">
        <v>2.7</v>
      </c>
      <c r="AQ890" s="26">
        <v>0.11772639691714837</v>
      </c>
      <c r="AR890" s="28">
        <v>730</v>
      </c>
      <c r="AS890" s="28">
        <v>685</v>
      </c>
      <c r="AT890" s="25">
        <v>6.569343065693431E-2</v>
      </c>
      <c r="AU890" s="26">
        <v>0.18796291255771924</v>
      </c>
      <c r="AV890" s="30">
        <v>2338.5600000000004</v>
      </c>
      <c r="AW890" s="24">
        <v>0.83889999999999998</v>
      </c>
      <c r="AX890" s="24">
        <v>0.16109999999999999</v>
      </c>
      <c r="AY890" s="24">
        <v>0.87350000000000005</v>
      </c>
      <c r="AZ890" s="24">
        <v>0.1187</v>
      </c>
      <c r="BA890" s="24">
        <v>0.28079999999999999</v>
      </c>
      <c r="BB890" s="24">
        <v>0.52259999999999995</v>
      </c>
      <c r="BC890" s="24">
        <v>0.18179999999999999</v>
      </c>
      <c r="BD890" s="31">
        <v>3</v>
      </c>
      <c r="BE890" s="23">
        <v>91</v>
      </c>
      <c r="BF890" s="32" t="s">
        <v>3595</v>
      </c>
      <c r="BG890" s="33">
        <v>150.71411429902301</v>
      </c>
      <c r="BH890" s="33">
        <v>-34.578691276060702</v>
      </c>
      <c r="BI890" s="34">
        <f t="shared" si="182"/>
        <v>75</v>
      </c>
      <c r="BJ890" s="34">
        <f t="shared" si="183"/>
        <v>74</v>
      </c>
      <c r="BK890" s="34">
        <f t="shared" si="184"/>
        <v>64</v>
      </c>
      <c r="BL890" s="34">
        <f t="shared" si="185"/>
        <v>38</v>
      </c>
      <c r="BM890" s="34">
        <f t="shared" si="186"/>
        <v>52</v>
      </c>
      <c r="BN890" s="34">
        <f t="shared" si="187"/>
        <v>100</v>
      </c>
      <c r="BO890" s="34">
        <f t="shared" si="188"/>
        <v>88</v>
      </c>
      <c r="BP890" s="34">
        <f t="shared" si="189"/>
        <v>52</v>
      </c>
      <c r="BQ890" s="35">
        <f t="shared" si="190"/>
        <v>89</v>
      </c>
      <c r="BR890" s="34">
        <f t="shared" si="191"/>
        <v>73</v>
      </c>
      <c r="BS890" s="35">
        <f t="shared" si="192"/>
        <v>53</v>
      </c>
      <c r="BT890" s="35">
        <f t="shared" si="193"/>
        <v>67</v>
      </c>
      <c r="BU890" s="35">
        <f t="shared" si="194"/>
        <v>30</v>
      </c>
      <c r="BV890" s="35">
        <f t="shared" si="195"/>
        <v>67</v>
      </c>
    </row>
    <row r="891" spans="2:74" hidden="1" x14ac:dyDescent="0.3">
      <c r="B891" s="6" t="s">
        <v>1251</v>
      </c>
      <c r="C891" s="6">
        <v>213041573</v>
      </c>
      <c r="D891" s="6" t="s">
        <v>162</v>
      </c>
      <c r="E891" s="6" t="s">
        <v>89</v>
      </c>
      <c r="F891" s="6" t="s">
        <v>2708</v>
      </c>
      <c r="G891" s="6" t="s">
        <v>86</v>
      </c>
      <c r="H891" s="6" t="s">
        <v>78</v>
      </c>
      <c r="I891" s="22">
        <v>700000</v>
      </c>
      <c r="J891" s="22">
        <v>700000</v>
      </c>
      <c r="K891" s="22">
        <v>659000</v>
      </c>
      <c r="L891" s="22">
        <v>720000</v>
      </c>
      <c r="M891" s="22">
        <v>710000</v>
      </c>
      <c r="N891" s="22">
        <v>675000</v>
      </c>
      <c r="O891" s="23">
        <v>91</v>
      </c>
      <c r="P891" s="23">
        <v>91</v>
      </c>
      <c r="Q891" s="23">
        <v>81</v>
      </c>
      <c r="R891" s="22">
        <v>460</v>
      </c>
      <c r="S891" s="22">
        <v>450</v>
      </c>
      <c r="T891" s="24">
        <v>3.2</v>
      </c>
      <c r="U891" s="24">
        <v>-0.29999999999999982</v>
      </c>
      <c r="V891" s="24">
        <v>3.5</v>
      </c>
      <c r="W891" s="24">
        <v>4.4000000000000004</v>
      </c>
      <c r="X891" s="25">
        <v>3.4171428571428575E-2</v>
      </c>
      <c r="Y891" s="24">
        <v>15.2</v>
      </c>
      <c r="Z891" s="24">
        <v>-5.4000000000000021</v>
      </c>
      <c r="AA891" s="24">
        <v>20.6</v>
      </c>
      <c r="AB891" s="24">
        <v>17.100000000000001</v>
      </c>
      <c r="AC891" s="26">
        <v>0.16031002564960409</v>
      </c>
      <c r="AD891" s="24">
        <v>4.6913469044616587</v>
      </c>
      <c r="AE891" s="6">
        <v>743</v>
      </c>
      <c r="AF891" s="6">
        <v>827</v>
      </c>
      <c r="AG891" s="6">
        <v>1712</v>
      </c>
      <c r="AH891" s="27">
        <v>5.3151981076286221</v>
      </c>
      <c r="AI891" s="28">
        <v>600000</v>
      </c>
      <c r="AJ891" s="28">
        <v>610000</v>
      </c>
      <c r="AK891" s="28">
        <v>610000</v>
      </c>
      <c r="AL891" s="29">
        <v>-1.6393442622950821E-2</v>
      </c>
      <c r="AM891" s="29">
        <v>-1.6393442622950821E-2</v>
      </c>
      <c r="AN891" s="6">
        <v>2.1</v>
      </c>
      <c r="AO891" s="27">
        <v>-0.10000000000000009</v>
      </c>
      <c r="AP891" s="6">
        <v>2.2000000000000002</v>
      </c>
      <c r="AQ891" s="26">
        <v>5.7894736842105263E-2</v>
      </c>
      <c r="AR891" s="28">
        <v>490</v>
      </c>
      <c r="AS891" s="28">
        <v>470</v>
      </c>
      <c r="AT891" s="25">
        <v>4.2553191489361701E-2</v>
      </c>
      <c r="AU891" s="26">
        <v>-0.11756321707907258</v>
      </c>
      <c r="AV891" s="30">
        <v>2869.44</v>
      </c>
      <c r="AW891" s="24">
        <v>0.88370000000000004</v>
      </c>
      <c r="AX891" s="24">
        <v>0.1163</v>
      </c>
      <c r="AY891" s="24">
        <v>1</v>
      </c>
      <c r="AZ891" s="24">
        <v>0</v>
      </c>
      <c r="BA891" s="24">
        <v>0.19400000000000001</v>
      </c>
      <c r="BB891" s="24">
        <v>0.70199999999999996</v>
      </c>
      <c r="BC891" s="24">
        <v>9.5399999999999999E-2</v>
      </c>
      <c r="BD891" s="31">
        <v>8</v>
      </c>
      <c r="BE891" s="23">
        <v>39</v>
      </c>
      <c r="BF891" s="32" t="s">
        <v>3596</v>
      </c>
      <c r="BG891" s="33">
        <v>144.53061392790599</v>
      </c>
      <c r="BH891" s="33">
        <v>-37.755668316113301</v>
      </c>
      <c r="BI891" s="34">
        <f t="shared" si="182"/>
        <v>64</v>
      </c>
      <c r="BJ891" s="34">
        <f t="shared" si="183"/>
        <v>82</v>
      </c>
      <c r="BK891" s="34">
        <f t="shared" si="184"/>
        <v>59</v>
      </c>
      <c r="BL891" s="34">
        <f t="shared" si="185"/>
        <v>100</v>
      </c>
      <c r="BM891" s="34">
        <f t="shared" si="186"/>
        <v>1</v>
      </c>
      <c r="BN891" s="34">
        <f t="shared" si="187"/>
        <v>74</v>
      </c>
      <c r="BO891" s="34">
        <f t="shared" si="188"/>
        <v>100</v>
      </c>
      <c r="BP891" s="34">
        <f t="shared" si="189"/>
        <v>33</v>
      </c>
      <c r="BQ891" s="35">
        <f t="shared" si="190"/>
        <v>64</v>
      </c>
      <c r="BR891" s="34">
        <f t="shared" si="191"/>
        <v>100</v>
      </c>
      <c r="BS891" s="35">
        <f t="shared" si="192"/>
        <v>100</v>
      </c>
      <c r="BT891" s="35">
        <f t="shared" si="193"/>
        <v>1</v>
      </c>
      <c r="BU891" s="35">
        <f t="shared" si="194"/>
        <v>80</v>
      </c>
      <c r="BV891" s="35">
        <f t="shared" si="195"/>
        <v>67</v>
      </c>
    </row>
    <row r="892" spans="2:74" hidden="1" x14ac:dyDescent="0.3">
      <c r="B892" s="6" t="s">
        <v>1252</v>
      </c>
      <c r="C892" s="6">
        <v>319021504</v>
      </c>
      <c r="D892" s="6" t="s">
        <v>139</v>
      </c>
      <c r="E892" s="6" t="s">
        <v>140</v>
      </c>
      <c r="F892" s="6" t="s">
        <v>2698</v>
      </c>
      <c r="G892" s="6" t="s">
        <v>97</v>
      </c>
      <c r="H892" s="6" t="s">
        <v>78</v>
      </c>
      <c r="I892" s="22">
        <v>500000</v>
      </c>
      <c r="J892" s="22">
        <v>499000</v>
      </c>
      <c r="K892" s="22">
        <v>490000</v>
      </c>
      <c r="L892" s="22">
        <v>475000</v>
      </c>
      <c r="M892" s="22">
        <v>475000</v>
      </c>
      <c r="N892" s="22">
        <v>415000</v>
      </c>
      <c r="O892" s="23">
        <v>67</v>
      </c>
      <c r="P892" s="23">
        <v>63</v>
      </c>
      <c r="Q892" s="23">
        <v>60</v>
      </c>
      <c r="R892" s="22">
        <v>450</v>
      </c>
      <c r="S892" s="22">
        <v>420</v>
      </c>
      <c r="T892" s="24">
        <v>1.7</v>
      </c>
      <c r="U892" s="24">
        <v>-0.30000000000000004</v>
      </c>
      <c r="V892" s="24">
        <v>2</v>
      </c>
      <c r="W892" s="24">
        <v>2.1</v>
      </c>
      <c r="X892" s="25">
        <v>4.6800000000000001E-2</v>
      </c>
      <c r="Y892" s="24">
        <v>0.3</v>
      </c>
      <c r="Z892" s="24">
        <v>0</v>
      </c>
      <c r="AA892" s="24">
        <v>0.3</v>
      </c>
      <c r="AB892" s="24">
        <v>0.4</v>
      </c>
      <c r="AC892" s="26">
        <v>0.42115902964959567</v>
      </c>
      <c r="AD892" s="24">
        <v>8.9991245651623011</v>
      </c>
      <c r="AE892" s="6">
        <v>331</v>
      </c>
      <c r="AF892" s="6">
        <v>325</v>
      </c>
      <c r="AG892" s="6">
        <v>259</v>
      </c>
      <c r="AH892" s="27">
        <v>6.6782608695652179</v>
      </c>
      <c r="AI892" s="28">
        <v>410000</v>
      </c>
      <c r="AJ892" s="28">
        <v>360000</v>
      </c>
      <c r="AK892" s="28">
        <v>315500</v>
      </c>
      <c r="AL892" s="29">
        <v>0.1388888888888889</v>
      </c>
      <c r="AM892" s="29">
        <v>0.29952456418383516</v>
      </c>
      <c r="AN892" s="6">
        <v>1.3</v>
      </c>
      <c r="AO892" s="27">
        <v>-0.19999999999999996</v>
      </c>
      <c r="AP892" s="6">
        <v>1.5</v>
      </c>
      <c r="AQ892" s="26">
        <v>8.6363636363636365E-2</v>
      </c>
      <c r="AR892" s="28">
        <v>450</v>
      </c>
      <c r="AS892" s="28">
        <v>450</v>
      </c>
      <c r="AT892" s="25">
        <v>0</v>
      </c>
      <c r="AU892" s="26">
        <v>0.414670396728823</v>
      </c>
      <c r="AV892" s="30">
        <v>1068.48</v>
      </c>
      <c r="AW892" s="24">
        <v>0.67310000000000003</v>
      </c>
      <c r="AX892" s="24">
        <v>0.32690000000000002</v>
      </c>
      <c r="AY892" s="24">
        <v>0.95679999999999998</v>
      </c>
      <c r="AZ892" s="24">
        <v>2.01E-2</v>
      </c>
      <c r="BA892" s="24">
        <v>0.4839</v>
      </c>
      <c r="BB892" s="24">
        <v>0.29780000000000001</v>
      </c>
      <c r="BC892" s="24">
        <v>0.15160000000000001</v>
      </c>
      <c r="BD892" s="31">
        <v>1</v>
      </c>
      <c r="BE892" s="23">
        <v>297</v>
      </c>
      <c r="BF892" s="32" t="s">
        <v>3597</v>
      </c>
      <c r="BG892" s="33">
        <v>151.833300975036</v>
      </c>
      <c r="BH892" s="33">
        <v>-25.026931948745101</v>
      </c>
      <c r="BI892" s="34">
        <f t="shared" si="182"/>
        <v>88</v>
      </c>
      <c r="BJ892" s="34">
        <f t="shared" si="183"/>
        <v>95</v>
      </c>
      <c r="BK892" s="34">
        <f t="shared" si="184"/>
        <v>42</v>
      </c>
      <c r="BL892" s="34">
        <f t="shared" si="185"/>
        <v>1</v>
      </c>
      <c r="BM892" s="34">
        <f t="shared" si="186"/>
        <v>70</v>
      </c>
      <c r="BN892" s="34">
        <f t="shared" si="187"/>
        <v>100</v>
      </c>
      <c r="BO892" s="34">
        <f t="shared" si="188"/>
        <v>55</v>
      </c>
      <c r="BP892" s="34">
        <f t="shared" si="189"/>
        <v>96</v>
      </c>
      <c r="BQ892" s="35">
        <f t="shared" si="190"/>
        <v>100</v>
      </c>
      <c r="BR892" s="34">
        <f t="shared" si="191"/>
        <v>60</v>
      </c>
      <c r="BS892" s="35">
        <f t="shared" si="192"/>
        <v>1</v>
      </c>
      <c r="BT892" s="35">
        <f t="shared" si="193"/>
        <v>100</v>
      </c>
      <c r="BU892" s="35">
        <f t="shared" si="194"/>
        <v>10</v>
      </c>
      <c r="BV892" s="35">
        <f t="shared" si="195"/>
        <v>67</v>
      </c>
    </row>
    <row r="893" spans="2:74" hidden="1" x14ac:dyDescent="0.3">
      <c r="B893" s="6" t="s">
        <v>1253</v>
      </c>
      <c r="C893" s="6">
        <v>319051526</v>
      </c>
      <c r="D893" s="6" t="s">
        <v>1254</v>
      </c>
      <c r="E893" s="6" t="s">
        <v>140</v>
      </c>
      <c r="F893" s="6" t="s">
        <v>1254</v>
      </c>
      <c r="G893" s="6" t="s">
        <v>97</v>
      </c>
      <c r="H893" s="6" t="s">
        <v>78</v>
      </c>
      <c r="I893" s="22">
        <v>599000</v>
      </c>
      <c r="J893" s="22">
        <v>580000</v>
      </c>
      <c r="K893" s="22">
        <v>575000</v>
      </c>
      <c r="L893" s="22">
        <v>585000</v>
      </c>
      <c r="M893" s="22">
        <v>550000</v>
      </c>
      <c r="N893" s="22">
        <v>537000</v>
      </c>
      <c r="O893" s="23">
        <v>54</v>
      </c>
      <c r="P893" s="23">
        <v>50</v>
      </c>
      <c r="Q893" s="23">
        <v>62</v>
      </c>
      <c r="R893" s="22">
        <v>500</v>
      </c>
      <c r="S893" s="22">
        <v>520</v>
      </c>
      <c r="T893" s="24">
        <v>2.9</v>
      </c>
      <c r="U893" s="24">
        <v>0</v>
      </c>
      <c r="V893" s="24">
        <v>2.9</v>
      </c>
      <c r="W893" s="24">
        <v>2.6</v>
      </c>
      <c r="X893" s="25">
        <v>4.340567612687813E-2</v>
      </c>
      <c r="Y893" s="24">
        <v>0.8</v>
      </c>
      <c r="Z893" s="24">
        <v>-0.59999999999999987</v>
      </c>
      <c r="AA893" s="24">
        <v>1.4</v>
      </c>
      <c r="AB893" s="24">
        <v>2</v>
      </c>
      <c r="AC893" s="26">
        <v>0.3557199772339214</v>
      </c>
      <c r="AD893" s="24">
        <v>8.1952410139661129</v>
      </c>
      <c r="AE893" s="6">
        <v>358</v>
      </c>
      <c r="AF893" s="6">
        <v>380</v>
      </c>
      <c r="AG893" s="6">
        <v>340</v>
      </c>
      <c r="AH893" s="27">
        <v>4.780930760499432</v>
      </c>
      <c r="AI893" s="28">
        <v>535000</v>
      </c>
      <c r="AJ893" s="28">
        <v>470000</v>
      </c>
      <c r="AK893" s="28">
        <v>430000</v>
      </c>
      <c r="AL893" s="29">
        <v>0.13829787234042554</v>
      </c>
      <c r="AM893" s="29">
        <v>0.2441860465116279</v>
      </c>
      <c r="AN893" s="6">
        <v>2.8</v>
      </c>
      <c r="AO893" s="27">
        <v>0.19999999999999973</v>
      </c>
      <c r="AP893" s="6">
        <v>2.6</v>
      </c>
      <c r="AQ893" s="26">
        <v>0.11357285429141717</v>
      </c>
      <c r="AR893" s="28">
        <v>520</v>
      </c>
      <c r="AS893" s="28">
        <v>490</v>
      </c>
      <c r="AT893" s="25">
        <v>6.1224489795918366E-2</v>
      </c>
      <c r="AU893" s="26">
        <v>0.46155545360974271</v>
      </c>
      <c r="AV893" s="30">
        <v>1405.6000000000001</v>
      </c>
      <c r="AW893" s="24">
        <v>0.77449999999999997</v>
      </c>
      <c r="AX893" s="24">
        <v>0.22550000000000001</v>
      </c>
      <c r="AY893" s="24">
        <v>0.9456</v>
      </c>
      <c r="AZ893" s="24">
        <v>5.8999999999999999E-3</v>
      </c>
      <c r="BA893" s="24">
        <v>0.51090000000000002</v>
      </c>
      <c r="BB893" s="24">
        <v>0.30009999999999998</v>
      </c>
      <c r="BC893" s="24">
        <v>0.16</v>
      </c>
      <c r="BD893" s="31">
        <v>2</v>
      </c>
      <c r="BE893" s="23">
        <v>218</v>
      </c>
      <c r="BF893" s="32" t="s">
        <v>3598</v>
      </c>
      <c r="BG893" s="33">
        <v>152.658744012673</v>
      </c>
      <c r="BH893" s="33">
        <v>-25.543747382768899</v>
      </c>
      <c r="BI893" s="34">
        <f t="shared" si="182"/>
        <v>69</v>
      </c>
      <c r="BJ893" s="34">
        <f t="shared" si="183"/>
        <v>70</v>
      </c>
      <c r="BK893" s="34">
        <f t="shared" si="184"/>
        <v>66</v>
      </c>
      <c r="BL893" s="34">
        <f t="shared" si="185"/>
        <v>1</v>
      </c>
      <c r="BM893" s="34">
        <f t="shared" si="186"/>
        <v>69</v>
      </c>
      <c r="BN893" s="34">
        <f t="shared" si="187"/>
        <v>100</v>
      </c>
      <c r="BO893" s="34">
        <f t="shared" si="188"/>
        <v>66</v>
      </c>
      <c r="BP893" s="34">
        <f t="shared" si="189"/>
        <v>100</v>
      </c>
      <c r="BQ893" s="35">
        <f t="shared" si="190"/>
        <v>95</v>
      </c>
      <c r="BR893" s="34">
        <f t="shared" si="191"/>
        <v>68</v>
      </c>
      <c r="BS893" s="35">
        <f t="shared" si="192"/>
        <v>30</v>
      </c>
      <c r="BT893" s="35">
        <f t="shared" si="193"/>
        <v>100</v>
      </c>
      <c r="BU893" s="35">
        <f t="shared" si="194"/>
        <v>20</v>
      </c>
      <c r="BV893" s="35">
        <f t="shared" si="195"/>
        <v>67</v>
      </c>
    </row>
    <row r="894" spans="2:74" hidden="1" x14ac:dyDescent="0.3">
      <c r="B894" s="6" t="s">
        <v>1255</v>
      </c>
      <c r="C894" s="6">
        <v>404011097</v>
      </c>
      <c r="D894" s="6" t="s">
        <v>1002</v>
      </c>
      <c r="E894" s="6" t="s">
        <v>1003</v>
      </c>
      <c r="F894" s="6" t="s">
        <v>2379</v>
      </c>
      <c r="G894" s="6" t="s">
        <v>82</v>
      </c>
      <c r="H894" s="6" t="s">
        <v>78</v>
      </c>
      <c r="I894" s="22">
        <v>757500</v>
      </c>
      <c r="J894" s="22">
        <v>772500</v>
      </c>
      <c r="K894" s="22">
        <v>693000</v>
      </c>
      <c r="L894" s="22">
        <v>880000</v>
      </c>
      <c r="M894" s="22">
        <v>875000</v>
      </c>
      <c r="N894" s="22">
        <v>750000</v>
      </c>
      <c r="O894" s="23">
        <v>19</v>
      </c>
      <c r="P894" s="23">
        <v>20</v>
      </c>
      <c r="Q894" s="23">
        <v>21</v>
      </c>
      <c r="R894" s="22">
        <v>600</v>
      </c>
      <c r="S894" s="22">
        <v>565</v>
      </c>
      <c r="T894" s="24">
        <v>1.5</v>
      </c>
      <c r="U894" s="24">
        <v>0.10000000000000009</v>
      </c>
      <c r="V894" s="24">
        <v>1.4</v>
      </c>
      <c r="W894" s="24">
        <v>2</v>
      </c>
      <c r="X894" s="25">
        <v>4.118811881188119E-2</v>
      </c>
      <c r="Y894" s="24">
        <v>2</v>
      </c>
      <c r="Z894" s="24">
        <v>-0.39999999999999991</v>
      </c>
      <c r="AA894" s="24">
        <v>2.4</v>
      </c>
      <c r="AB894" s="24">
        <v>2.1</v>
      </c>
      <c r="AC894" s="26">
        <v>0.35929864903707959</v>
      </c>
      <c r="AD894" s="24">
        <v>8.72335662325602</v>
      </c>
      <c r="AE894" s="6">
        <v>225</v>
      </c>
      <c r="AF894" s="6">
        <v>259</v>
      </c>
      <c r="AG894" s="6">
        <v>166</v>
      </c>
      <c r="AH894" s="27">
        <v>2.5239852398523985</v>
      </c>
      <c r="AI894" s="28">
        <v>1009000</v>
      </c>
      <c r="AJ894" s="28">
        <v>904000</v>
      </c>
      <c r="AK894" s="28">
        <v>800000</v>
      </c>
      <c r="AL894" s="29">
        <v>0.11615044247787611</v>
      </c>
      <c r="AM894" s="29">
        <v>0.26124999999999998</v>
      </c>
      <c r="AN894" s="6">
        <v>2.2000000000000002</v>
      </c>
      <c r="AO894" s="27">
        <v>-9.9999999999999645E-2</v>
      </c>
      <c r="AP894" s="6">
        <v>2.2999999999999998</v>
      </c>
      <c r="AQ894" s="26">
        <v>0.11020833333333332</v>
      </c>
      <c r="AR894" s="28">
        <v>650</v>
      </c>
      <c r="AS894" s="28">
        <v>615</v>
      </c>
      <c r="AT894" s="25">
        <v>5.6910569105691054E-2</v>
      </c>
      <c r="AU894" s="26">
        <v>0.3631900984833174</v>
      </c>
      <c r="AV894" s="30">
        <v>1669.92</v>
      </c>
      <c r="AW894" s="24">
        <v>0.65500000000000003</v>
      </c>
      <c r="AX894" s="24">
        <v>0.34499999999999997</v>
      </c>
      <c r="AY894" s="24">
        <v>0.63129999999999997</v>
      </c>
      <c r="AZ894" s="24">
        <v>0.29060000000000002</v>
      </c>
      <c r="BA894" s="24">
        <v>0.25609999999999999</v>
      </c>
      <c r="BB894" s="24">
        <v>0.35210000000000002</v>
      </c>
      <c r="BC894" s="24">
        <v>0.35659999999999997</v>
      </c>
      <c r="BD894" s="31">
        <v>2</v>
      </c>
      <c r="BE894" s="23">
        <v>8</v>
      </c>
      <c r="BF894" s="32" t="s">
        <v>3599</v>
      </c>
      <c r="BG894" s="33">
        <v>138.53432607454701</v>
      </c>
      <c r="BH894" s="33">
        <v>-34.8708657807516</v>
      </c>
      <c r="BI894" s="34">
        <f t="shared" si="182"/>
        <v>92</v>
      </c>
      <c r="BJ894" s="34">
        <f t="shared" si="183"/>
        <v>80</v>
      </c>
      <c r="BK894" s="34">
        <f t="shared" si="184"/>
        <v>94</v>
      </c>
      <c r="BL894" s="34">
        <f t="shared" si="185"/>
        <v>1</v>
      </c>
      <c r="BM894" s="34">
        <f t="shared" si="186"/>
        <v>58</v>
      </c>
      <c r="BN894" s="34">
        <f t="shared" si="187"/>
        <v>100</v>
      </c>
      <c r="BO894" s="34">
        <f t="shared" si="188"/>
        <v>100</v>
      </c>
      <c r="BP894" s="34">
        <f t="shared" si="189"/>
        <v>46</v>
      </c>
      <c r="BQ894" s="35">
        <f t="shared" si="190"/>
        <v>87</v>
      </c>
      <c r="BR894" s="34">
        <f t="shared" si="191"/>
        <v>63</v>
      </c>
      <c r="BS894" s="35">
        <f t="shared" si="192"/>
        <v>28</v>
      </c>
      <c r="BT894" s="35">
        <f t="shared" si="193"/>
        <v>84</v>
      </c>
      <c r="BU894" s="35">
        <f t="shared" si="194"/>
        <v>20</v>
      </c>
      <c r="BV894" s="35">
        <f t="shared" si="195"/>
        <v>67</v>
      </c>
    </row>
    <row r="895" spans="2:74" hidden="1" x14ac:dyDescent="0.3">
      <c r="B895" s="6" t="s">
        <v>1256</v>
      </c>
      <c r="C895" s="6">
        <v>505021094</v>
      </c>
      <c r="D895" s="6" t="s">
        <v>406</v>
      </c>
      <c r="E895" s="6" t="s">
        <v>243</v>
      </c>
      <c r="F895" s="6" t="s">
        <v>2720</v>
      </c>
      <c r="G895" s="6" t="s">
        <v>93</v>
      </c>
      <c r="H895" s="6" t="s">
        <v>78</v>
      </c>
      <c r="I895" s="22">
        <v>1821000</v>
      </c>
      <c r="J895" s="22">
        <v>1720000</v>
      </c>
      <c r="K895" s="22">
        <v>1593900</v>
      </c>
      <c r="L895" s="22">
        <v>2250000</v>
      </c>
      <c r="M895" s="22">
        <v>2100000</v>
      </c>
      <c r="N895" s="22">
        <v>1800000</v>
      </c>
      <c r="O895" s="23">
        <v>32</v>
      </c>
      <c r="P895" s="23">
        <v>38</v>
      </c>
      <c r="Q895" s="23">
        <v>44</v>
      </c>
      <c r="R895" s="22">
        <v>900</v>
      </c>
      <c r="S895" s="22">
        <v>800</v>
      </c>
      <c r="T895" s="24">
        <v>2.2999999999999998</v>
      </c>
      <c r="U895" s="24">
        <v>-0.40000000000000036</v>
      </c>
      <c r="V895" s="24">
        <v>2.7</v>
      </c>
      <c r="W895" s="24">
        <v>2.4</v>
      </c>
      <c r="X895" s="25">
        <v>2.5700164744645797E-2</v>
      </c>
      <c r="Y895" s="24">
        <v>2</v>
      </c>
      <c r="Z895" s="24">
        <v>-1</v>
      </c>
      <c r="AA895" s="24">
        <v>3</v>
      </c>
      <c r="AB895" s="24">
        <v>3.5</v>
      </c>
      <c r="AC895" s="26">
        <v>0.34877232142857134</v>
      </c>
      <c r="AD895" s="24">
        <v>13.570820455586079</v>
      </c>
      <c r="AE895" s="6">
        <v>620</v>
      </c>
      <c r="AF895" s="6">
        <v>835</v>
      </c>
      <c r="AG895" s="6">
        <v>434</v>
      </c>
      <c r="AH895" s="27">
        <v>5.813148788927335</v>
      </c>
      <c r="AI895" s="28">
        <v>1065000</v>
      </c>
      <c r="AJ895" s="28">
        <v>890000</v>
      </c>
      <c r="AK895" s="28">
        <v>810000</v>
      </c>
      <c r="AL895" s="29">
        <v>0.19662921348314608</v>
      </c>
      <c r="AM895" s="29">
        <v>0.31481481481481483</v>
      </c>
      <c r="AN895" s="6">
        <v>2.4</v>
      </c>
      <c r="AO895" s="27">
        <v>-0.30000000000000027</v>
      </c>
      <c r="AP895" s="6">
        <v>2.7</v>
      </c>
      <c r="AQ895" s="26">
        <v>6.9047619047619052E-2</v>
      </c>
      <c r="AR895" s="28">
        <v>700</v>
      </c>
      <c r="AS895" s="28">
        <v>650</v>
      </c>
      <c r="AT895" s="25">
        <v>7.6923076923076927E-2</v>
      </c>
      <c r="AU895" s="26">
        <v>0.54434552629581068</v>
      </c>
      <c r="AV895" s="30">
        <v>2580.4800000000005</v>
      </c>
      <c r="AW895" s="24">
        <v>0.72240000000000004</v>
      </c>
      <c r="AX895" s="24">
        <v>0.27760000000000001</v>
      </c>
      <c r="AY895" s="24">
        <v>0.71120000000000005</v>
      </c>
      <c r="AZ895" s="24">
        <v>0.24079999999999999</v>
      </c>
      <c r="BA895" s="24">
        <v>0.42799999999999999</v>
      </c>
      <c r="BB895" s="24">
        <v>0.31979999999999997</v>
      </c>
      <c r="BC895" s="24">
        <v>0.214</v>
      </c>
      <c r="BD895" s="31">
        <v>10</v>
      </c>
      <c r="BE895" s="23">
        <v>13</v>
      </c>
      <c r="BF895" s="32" t="s">
        <v>3600</v>
      </c>
      <c r="BG895" s="33">
        <v>115.759525253226</v>
      </c>
      <c r="BH895" s="33">
        <v>-31.863351526572</v>
      </c>
      <c r="BI895" s="34">
        <f t="shared" si="182"/>
        <v>79</v>
      </c>
      <c r="BJ895" s="34">
        <f t="shared" si="183"/>
        <v>77</v>
      </c>
      <c r="BK895" s="34">
        <f t="shared" si="184"/>
        <v>53</v>
      </c>
      <c r="BL895" s="34">
        <f t="shared" si="185"/>
        <v>1</v>
      </c>
      <c r="BM895" s="34">
        <f t="shared" si="186"/>
        <v>98</v>
      </c>
      <c r="BN895" s="34">
        <f t="shared" si="187"/>
        <v>91</v>
      </c>
      <c r="BO895" s="34">
        <f t="shared" si="188"/>
        <v>100</v>
      </c>
      <c r="BP895" s="34">
        <f t="shared" si="189"/>
        <v>84</v>
      </c>
      <c r="BQ895" s="35">
        <f t="shared" si="190"/>
        <v>36</v>
      </c>
      <c r="BR895" s="34">
        <f t="shared" si="191"/>
        <v>15</v>
      </c>
      <c r="BS895" s="35">
        <f t="shared" si="192"/>
        <v>35</v>
      </c>
      <c r="BT895" s="35">
        <f t="shared" si="193"/>
        <v>84</v>
      </c>
      <c r="BU895" s="35">
        <f t="shared" si="194"/>
        <v>100</v>
      </c>
      <c r="BV895" s="35">
        <f t="shared" si="195"/>
        <v>67</v>
      </c>
    </row>
    <row r="896" spans="2:74" hidden="1" x14ac:dyDescent="0.3">
      <c r="B896" s="6" t="s">
        <v>1257</v>
      </c>
      <c r="C896" s="6">
        <v>210041540</v>
      </c>
      <c r="D896" s="6" t="s">
        <v>399</v>
      </c>
      <c r="E896" s="6" t="s">
        <v>146</v>
      </c>
      <c r="F896" s="6" t="s">
        <v>689</v>
      </c>
      <c r="G896" s="6" t="s">
        <v>86</v>
      </c>
      <c r="H896" s="6" t="s">
        <v>78</v>
      </c>
      <c r="I896" s="22">
        <v>699000</v>
      </c>
      <c r="J896" s="22">
        <v>695000</v>
      </c>
      <c r="K896" s="22">
        <v>686189</v>
      </c>
      <c r="L896" s="22">
        <v>680000</v>
      </c>
      <c r="M896" s="22">
        <v>670000</v>
      </c>
      <c r="N896" s="22">
        <v>670000</v>
      </c>
      <c r="O896" s="23">
        <v>34</v>
      </c>
      <c r="P896" s="23">
        <v>33</v>
      </c>
      <c r="Q896" s="23">
        <v>35</v>
      </c>
      <c r="R896" s="22">
        <v>545</v>
      </c>
      <c r="S896" s="22">
        <v>500</v>
      </c>
      <c r="T896" s="24">
        <v>3.4</v>
      </c>
      <c r="U896" s="24">
        <v>0</v>
      </c>
      <c r="V896" s="24">
        <v>3.4</v>
      </c>
      <c r="W896" s="24">
        <v>3</v>
      </c>
      <c r="X896" s="25">
        <v>4.0543633762517885E-2</v>
      </c>
      <c r="Y896" s="24">
        <v>4.4000000000000004</v>
      </c>
      <c r="Z896" s="24">
        <v>-1.7999999999999998</v>
      </c>
      <c r="AA896" s="24">
        <v>6.2</v>
      </c>
      <c r="AB896" s="24">
        <v>6.2</v>
      </c>
      <c r="AC896" s="26">
        <v>0.281764413930019</v>
      </c>
      <c r="AD896" s="24">
        <v>6.9496586216331435</v>
      </c>
      <c r="AE896" s="6">
        <v>418</v>
      </c>
      <c r="AF896" s="6">
        <v>476</v>
      </c>
      <c r="AG896" s="6">
        <v>269</v>
      </c>
      <c r="AH896" s="27">
        <v>8.235294117647058</v>
      </c>
      <c r="AI896" s="28">
        <v>655000</v>
      </c>
      <c r="AJ896" s="28">
        <v>650000</v>
      </c>
      <c r="AK896" s="28">
        <v>660000</v>
      </c>
      <c r="AL896" s="29">
        <v>7.6923076923076927E-3</v>
      </c>
      <c r="AM896" s="29">
        <v>-7.575757575757576E-3</v>
      </c>
      <c r="AN896" s="6">
        <v>3.8</v>
      </c>
      <c r="AO896" s="27">
        <v>9.9999999999999645E-2</v>
      </c>
      <c r="AP896" s="6">
        <v>3.7</v>
      </c>
      <c r="AQ896" s="26">
        <v>8.1957080352802275E-2</v>
      </c>
      <c r="AR896" s="28">
        <v>535</v>
      </c>
      <c r="AS896" s="28">
        <v>500</v>
      </c>
      <c r="AT896" s="25">
        <v>7.0000000000000007E-2</v>
      </c>
      <c r="AU896" s="26">
        <v>-0.35223548107133484</v>
      </c>
      <c r="AV896" s="30">
        <v>1934.2400000000002</v>
      </c>
      <c r="AW896" s="24">
        <v>0.69979999999999998</v>
      </c>
      <c r="AX896" s="24">
        <v>0.30020000000000002</v>
      </c>
      <c r="AY896" s="24">
        <v>0.7601</v>
      </c>
      <c r="AZ896" s="24">
        <v>8.9899999999999994E-2</v>
      </c>
      <c r="BA896" s="24">
        <v>0.30220000000000002</v>
      </c>
      <c r="BB896" s="24">
        <v>0.42149999999999999</v>
      </c>
      <c r="BC896" s="24">
        <v>0.2545</v>
      </c>
      <c r="BD896" s="31">
        <v>5.5</v>
      </c>
      <c r="BE896" s="23">
        <v>29</v>
      </c>
      <c r="BF896" s="32" t="s">
        <v>3601</v>
      </c>
      <c r="BG896" s="33">
        <v>144.74571246477501</v>
      </c>
      <c r="BH896" s="33">
        <v>-37.617581626550901</v>
      </c>
      <c r="BI896" s="34">
        <f t="shared" si="182"/>
        <v>60</v>
      </c>
      <c r="BJ896" s="34">
        <f t="shared" si="183"/>
        <v>54</v>
      </c>
      <c r="BK896" s="34">
        <f t="shared" si="184"/>
        <v>23</v>
      </c>
      <c r="BL896" s="34">
        <f t="shared" si="185"/>
        <v>100</v>
      </c>
      <c r="BM896" s="34">
        <f t="shared" si="186"/>
        <v>5</v>
      </c>
      <c r="BN896" s="34">
        <f t="shared" si="187"/>
        <v>100</v>
      </c>
      <c r="BO896" s="34">
        <f t="shared" si="188"/>
        <v>100</v>
      </c>
      <c r="BP896" s="34">
        <f t="shared" si="189"/>
        <v>56</v>
      </c>
      <c r="BQ896" s="35">
        <f t="shared" si="190"/>
        <v>85</v>
      </c>
      <c r="BR896" s="34">
        <f t="shared" si="191"/>
        <v>81</v>
      </c>
      <c r="BS896" s="35">
        <f t="shared" si="192"/>
        <v>79</v>
      </c>
      <c r="BT896" s="35">
        <f t="shared" si="193"/>
        <v>44</v>
      </c>
      <c r="BU896" s="35">
        <f t="shared" si="194"/>
        <v>55</v>
      </c>
      <c r="BV896" s="35">
        <f t="shared" si="195"/>
        <v>67</v>
      </c>
    </row>
    <row r="897" spans="2:74" hidden="1" x14ac:dyDescent="0.3">
      <c r="B897" s="6" t="s">
        <v>1258</v>
      </c>
      <c r="C897" s="6">
        <v>314031393</v>
      </c>
      <c r="D897" s="6" t="s">
        <v>1259</v>
      </c>
      <c r="E897" s="6" t="s">
        <v>325</v>
      </c>
      <c r="F897" s="6" t="s">
        <v>2780</v>
      </c>
      <c r="G897" s="6" t="s">
        <v>97</v>
      </c>
      <c r="H897" s="6" t="s">
        <v>78</v>
      </c>
      <c r="I897" s="22">
        <v>858500</v>
      </c>
      <c r="J897" s="22">
        <v>838300</v>
      </c>
      <c r="K897" s="22">
        <v>749000</v>
      </c>
      <c r="L897" s="22">
        <v>869000</v>
      </c>
      <c r="M897" s="22">
        <v>840000</v>
      </c>
      <c r="N897" s="22">
        <v>765000</v>
      </c>
      <c r="O897" s="23">
        <v>24</v>
      </c>
      <c r="P897" s="23">
        <v>22</v>
      </c>
      <c r="Q897" s="23">
        <v>27</v>
      </c>
      <c r="R897" s="22">
        <v>600</v>
      </c>
      <c r="S897" s="22">
        <v>565</v>
      </c>
      <c r="T897" s="24">
        <v>3.1</v>
      </c>
      <c r="U897" s="24">
        <v>-0.60000000000000009</v>
      </c>
      <c r="V897" s="24">
        <v>3.7</v>
      </c>
      <c r="W897" s="24">
        <v>3.6</v>
      </c>
      <c r="X897" s="25">
        <v>3.6342457775189282E-2</v>
      </c>
      <c r="Y897" s="24">
        <v>3.1</v>
      </c>
      <c r="Z897" s="24">
        <v>-1.6999999999999997</v>
      </c>
      <c r="AA897" s="24">
        <v>4.8</v>
      </c>
      <c r="AB897" s="24">
        <v>5.2</v>
      </c>
      <c r="AC897" s="26">
        <v>0.28910646827538355</v>
      </c>
      <c r="AD897" s="24">
        <v>7.95506099405182</v>
      </c>
      <c r="AE897" s="6">
        <v>99</v>
      </c>
      <c r="AF897" s="6">
        <v>91</v>
      </c>
      <c r="AG897" s="6">
        <v>68</v>
      </c>
      <c r="AH897" s="27">
        <v>2.7</v>
      </c>
      <c r="AI897" s="28">
        <v>820000</v>
      </c>
      <c r="AJ897" s="28">
        <v>725000</v>
      </c>
      <c r="AK897" s="28">
        <v>659000</v>
      </c>
      <c r="AL897" s="29">
        <v>0.1310344827586207</v>
      </c>
      <c r="AM897" s="29">
        <v>0.24430955993930198</v>
      </c>
      <c r="AN897" s="6">
        <v>3.1</v>
      </c>
      <c r="AO897" s="27">
        <v>-0.19999999999999973</v>
      </c>
      <c r="AP897" s="6">
        <v>3.3</v>
      </c>
      <c r="AQ897" s="26">
        <v>0.12162162162162163</v>
      </c>
      <c r="AR897" s="28">
        <v>600</v>
      </c>
      <c r="AS897" s="28">
        <v>580</v>
      </c>
      <c r="AT897" s="25">
        <v>3.4482758620689655E-2</v>
      </c>
      <c r="AU897" s="26">
        <v>0.3573575108196887</v>
      </c>
      <c r="AV897" s="30">
        <v>2075.36</v>
      </c>
      <c r="AW897" s="24">
        <v>0.77880000000000005</v>
      </c>
      <c r="AX897" s="24">
        <v>0.22120000000000001</v>
      </c>
      <c r="AY897" s="24">
        <v>0.86499999999999999</v>
      </c>
      <c r="AZ897" s="24">
        <v>7.9699999999999993E-2</v>
      </c>
      <c r="BA897" s="24">
        <v>0.25369999999999998</v>
      </c>
      <c r="BB897" s="24">
        <v>0.4335</v>
      </c>
      <c r="BC897" s="24">
        <v>0.2969</v>
      </c>
      <c r="BD897" s="31">
        <v>6</v>
      </c>
      <c r="BE897" s="23">
        <v>24</v>
      </c>
      <c r="BF897" s="32" t="s">
        <v>3602</v>
      </c>
      <c r="BG897" s="33">
        <v>152.970597033519</v>
      </c>
      <c r="BH897" s="33">
        <v>-27.264694946423301</v>
      </c>
      <c r="BI897" s="34">
        <f t="shared" si="182"/>
        <v>65</v>
      </c>
      <c r="BJ897" s="34">
        <f t="shared" si="183"/>
        <v>65</v>
      </c>
      <c r="BK897" s="34">
        <f t="shared" si="184"/>
        <v>91</v>
      </c>
      <c r="BL897" s="34">
        <f t="shared" si="185"/>
        <v>1</v>
      </c>
      <c r="BM897" s="34">
        <f t="shared" si="186"/>
        <v>66</v>
      </c>
      <c r="BN897" s="34">
        <f t="shared" si="187"/>
        <v>100</v>
      </c>
      <c r="BO897" s="34">
        <f t="shared" si="188"/>
        <v>100</v>
      </c>
      <c r="BP897" s="34">
        <f t="shared" si="189"/>
        <v>46</v>
      </c>
      <c r="BQ897" s="35">
        <f t="shared" si="190"/>
        <v>71</v>
      </c>
      <c r="BR897" s="34">
        <f t="shared" si="191"/>
        <v>71</v>
      </c>
      <c r="BS897" s="35">
        <f t="shared" si="192"/>
        <v>74</v>
      </c>
      <c r="BT897" s="35">
        <f t="shared" si="193"/>
        <v>65</v>
      </c>
      <c r="BU897" s="35">
        <f t="shared" si="194"/>
        <v>60</v>
      </c>
      <c r="BV897" s="35">
        <f t="shared" si="195"/>
        <v>67</v>
      </c>
    </row>
    <row r="898" spans="2:74" hidden="1" x14ac:dyDescent="0.3">
      <c r="B898" s="6" t="s">
        <v>1260</v>
      </c>
      <c r="C898" s="6">
        <v>504021054</v>
      </c>
      <c r="D898" s="6" t="s">
        <v>491</v>
      </c>
      <c r="E898" s="6" t="s">
        <v>492</v>
      </c>
      <c r="F898" s="6" t="s">
        <v>2720</v>
      </c>
      <c r="G898" s="6" t="s">
        <v>93</v>
      </c>
      <c r="H898" s="6" t="s">
        <v>78</v>
      </c>
      <c r="I898" s="22">
        <v>673400</v>
      </c>
      <c r="J898" s="22">
        <v>649000</v>
      </c>
      <c r="K898" s="22">
        <v>573905</v>
      </c>
      <c r="L898" s="22">
        <v>690000</v>
      </c>
      <c r="M898" s="22">
        <v>672500</v>
      </c>
      <c r="N898" s="22">
        <v>585000</v>
      </c>
      <c r="O898" s="23">
        <v>29</v>
      </c>
      <c r="P898" s="23">
        <v>31</v>
      </c>
      <c r="Q898" s="23">
        <v>33</v>
      </c>
      <c r="R898" s="22">
        <v>600</v>
      </c>
      <c r="S898" s="22">
        <v>550</v>
      </c>
      <c r="T898" s="24">
        <v>3.1</v>
      </c>
      <c r="U898" s="24">
        <v>-0.29999999999999982</v>
      </c>
      <c r="V898" s="24">
        <v>3.4</v>
      </c>
      <c r="W898" s="24">
        <v>3.6</v>
      </c>
      <c r="X898" s="25">
        <v>4.633204633204633E-2</v>
      </c>
      <c r="Y898" s="24">
        <v>1.1000000000000001</v>
      </c>
      <c r="Z898" s="24">
        <v>-0.5</v>
      </c>
      <c r="AA898" s="24">
        <v>1.6</v>
      </c>
      <c r="AB898" s="24">
        <v>1.8</v>
      </c>
      <c r="AC898" s="26">
        <v>0.36869531019565427</v>
      </c>
      <c r="AD898" s="24">
        <v>7.9576737783895384</v>
      </c>
      <c r="AE898" s="6">
        <v>179</v>
      </c>
      <c r="AF898" s="6">
        <v>217</v>
      </c>
      <c r="AG898" s="6">
        <v>124</v>
      </c>
      <c r="AH898" s="27">
        <v>4.477611940298508</v>
      </c>
      <c r="AI898" s="28">
        <v>840000</v>
      </c>
      <c r="AJ898" s="28">
        <v>732000</v>
      </c>
      <c r="AK898" s="28">
        <v>615000</v>
      </c>
      <c r="AL898" s="29">
        <v>0.14754098360655737</v>
      </c>
      <c r="AM898" s="29">
        <v>0.36585365853658536</v>
      </c>
      <c r="AN898" s="6">
        <v>3</v>
      </c>
      <c r="AO898" s="27">
        <v>-0.29999999999999982</v>
      </c>
      <c r="AP898" s="6">
        <v>3.3</v>
      </c>
      <c r="AQ898" s="26">
        <v>6.9696969696969702E-2</v>
      </c>
      <c r="AR898" s="28">
        <v>640</v>
      </c>
      <c r="AS898" s="28">
        <v>600</v>
      </c>
      <c r="AT898" s="25">
        <v>6.6666666666666666E-2</v>
      </c>
      <c r="AU898" s="26">
        <v>0.47177589279979415</v>
      </c>
      <c r="AV898" s="30">
        <v>1627.3600000000001</v>
      </c>
      <c r="AW898" s="24">
        <v>0.69299999999999995</v>
      </c>
      <c r="AX898" s="24">
        <v>0.307</v>
      </c>
      <c r="AY898" s="24">
        <v>0.89229999999999998</v>
      </c>
      <c r="AZ898" s="24">
        <v>0.1041</v>
      </c>
      <c r="BA898" s="24">
        <v>0.33189999999999997</v>
      </c>
      <c r="BB898" s="24">
        <v>0.437</v>
      </c>
      <c r="BC898" s="24">
        <v>0.20519999999999999</v>
      </c>
      <c r="BD898" s="31">
        <v>4</v>
      </c>
      <c r="BE898" s="23">
        <v>19</v>
      </c>
      <c r="BF898" s="32" t="s">
        <v>3603</v>
      </c>
      <c r="BG898" s="33">
        <v>116.043619126808</v>
      </c>
      <c r="BH898" s="33">
        <v>-31.8908050914733</v>
      </c>
      <c r="BI898" s="34">
        <f t="shared" si="182"/>
        <v>65</v>
      </c>
      <c r="BJ898" s="34">
        <f t="shared" si="183"/>
        <v>67</v>
      </c>
      <c r="BK898" s="34">
        <f t="shared" si="184"/>
        <v>69</v>
      </c>
      <c r="BL898" s="34">
        <f t="shared" si="185"/>
        <v>1</v>
      </c>
      <c r="BM898" s="34">
        <f t="shared" si="186"/>
        <v>74</v>
      </c>
      <c r="BN898" s="34">
        <f t="shared" si="187"/>
        <v>92</v>
      </c>
      <c r="BO898" s="34">
        <f t="shared" si="188"/>
        <v>100</v>
      </c>
      <c r="BP898" s="34">
        <f t="shared" si="189"/>
        <v>63</v>
      </c>
      <c r="BQ898" s="35">
        <f t="shared" si="190"/>
        <v>100</v>
      </c>
      <c r="BR898" s="34">
        <f t="shared" si="191"/>
        <v>71</v>
      </c>
      <c r="BS898" s="35">
        <f t="shared" si="192"/>
        <v>22</v>
      </c>
      <c r="BT898" s="35">
        <f t="shared" si="193"/>
        <v>98</v>
      </c>
      <c r="BU898" s="35">
        <f t="shared" si="194"/>
        <v>40</v>
      </c>
      <c r="BV898" s="35">
        <f t="shared" si="195"/>
        <v>67</v>
      </c>
    </row>
    <row r="899" spans="2:74" hidden="1" x14ac:dyDescent="0.3">
      <c r="B899" s="6" t="s">
        <v>1261</v>
      </c>
      <c r="C899" s="6">
        <v>304041098</v>
      </c>
      <c r="D899" s="6" t="s">
        <v>883</v>
      </c>
      <c r="E899" s="6" t="s">
        <v>308</v>
      </c>
      <c r="F899" s="6" t="s">
        <v>2780</v>
      </c>
      <c r="G899" s="6" t="s">
        <v>97</v>
      </c>
      <c r="H899" s="6" t="s">
        <v>78</v>
      </c>
      <c r="I899" s="22">
        <v>1250000</v>
      </c>
      <c r="J899" s="22">
        <v>1386000</v>
      </c>
      <c r="K899" s="22">
        <v>1215000</v>
      </c>
      <c r="L899" s="22">
        <v>1420000</v>
      </c>
      <c r="M899" s="22">
        <v>1445000</v>
      </c>
      <c r="N899" s="22">
        <v>1225000</v>
      </c>
      <c r="O899" s="23">
        <v>31</v>
      </c>
      <c r="P899" s="23">
        <v>23</v>
      </c>
      <c r="Q899" s="23">
        <v>23</v>
      </c>
      <c r="R899" s="22">
        <v>660</v>
      </c>
      <c r="S899" s="22">
        <v>650</v>
      </c>
      <c r="T899" s="24">
        <v>2.1</v>
      </c>
      <c r="U899" s="24">
        <v>-0.29999999999999982</v>
      </c>
      <c r="V899" s="24">
        <v>2.4</v>
      </c>
      <c r="W899" s="24">
        <v>2.8</v>
      </c>
      <c r="X899" s="25">
        <v>2.7456000000000001E-2</v>
      </c>
      <c r="Y899" s="24">
        <v>2.9</v>
      </c>
      <c r="Z899" s="24">
        <v>-1</v>
      </c>
      <c r="AA899" s="24">
        <v>3.9</v>
      </c>
      <c r="AB899" s="24">
        <v>4.5999999999999996</v>
      </c>
      <c r="AC899" s="26">
        <v>0.29837251356238698</v>
      </c>
      <c r="AD899" s="24">
        <v>10.867297259702323</v>
      </c>
      <c r="AE899" s="6">
        <v>146</v>
      </c>
      <c r="AF899" s="6">
        <v>155</v>
      </c>
      <c r="AG899" s="6">
        <v>103</v>
      </c>
      <c r="AH899" s="27">
        <v>4.4088397790055245</v>
      </c>
      <c r="AI899" s="28">
        <v>1180000</v>
      </c>
      <c r="AJ899" s="28">
        <v>1011000</v>
      </c>
      <c r="AK899" s="28">
        <v>925000</v>
      </c>
      <c r="AL899" s="29">
        <v>0.16716122650840751</v>
      </c>
      <c r="AM899" s="29">
        <v>0.27567567567567569</v>
      </c>
      <c r="AN899" s="6">
        <v>1.7</v>
      </c>
      <c r="AO899" s="27">
        <v>-0.10000000000000009</v>
      </c>
      <c r="AP899" s="6">
        <v>1.8</v>
      </c>
      <c r="AQ899" s="26">
        <v>0.11071428571428572</v>
      </c>
      <c r="AR899" s="28">
        <v>700</v>
      </c>
      <c r="AS899" s="28">
        <v>680</v>
      </c>
      <c r="AT899" s="25">
        <v>2.9411764705882353E-2</v>
      </c>
      <c r="AU899" s="26">
        <v>0.34343042078011765</v>
      </c>
      <c r="AV899" s="30">
        <v>2212</v>
      </c>
      <c r="AW899" s="24">
        <v>0.62119999999999997</v>
      </c>
      <c r="AX899" s="24">
        <v>0.37880000000000003</v>
      </c>
      <c r="AY899" s="24">
        <v>0.52759999999999996</v>
      </c>
      <c r="AZ899" s="24">
        <v>0.14979999999999999</v>
      </c>
      <c r="BA899" s="24">
        <v>0.1777</v>
      </c>
      <c r="BB899" s="24">
        <v>0.29409999999999997</v>
      </c>
      <c r="BC899" s="24">
        <v>0.50570000000000004</v>
      </c>
      <c r="BD899" s="31">
        <v>8</v>
      </c>
      <c r="BE899" s="23">
        <v>8</v>
      </c>
      <c r="BF899" s="32" t="s">
        <v>3604</v>
      </c>
      <c r="BG899" s="33">
        <v>152.971767186226</v>
      </c>
      <c r="BH899" s="33">
        <v>-27.4261785291778</v>
      </c>
      <c r="BI899" s="34">
        <f t="shared" si="182"/>
        <v>82</v>
      </c>
      <c r="BJ899" s="34">
        <f t="shared" si="183"/>
        <v>88</v>
      </c>
      <c r="BK899" s="34">
        <f t="shared" si="184"/>
        <v>70</v>
      </c>
      <c r="BL899" s="34">
        <f t="shared" si="185"/>
        <v>1</v>
      </c>
      <c r="BM899" s="34">
        <f t="shared" si="186"/>
        <v>84</v>
      </c>
      <c r="BN899" s="34">
        <f t="shared" si="187"/>
        <v>100</v>
      </c>
      <c r="BO899" s="34">
        <f t="shared" si="188"/>
        <v>100</v>
      </c>
      <c r="BP899" s="34">
        <f t="shared" si="189"/>
        <v>29</v>
      </c>
      <c r="BQ899" s="35">
        <f t="shared" si="190"/>
        <v>42</v>
      </c>
      <c r="BR899" s="34">
        <f t="shared" si="191"/>
        <v>42</v>
      </c>
      <c r="BS899" s="35">
        <f t="shared" si="192"/>
        <v>68</v>
      </c>
      <c r="BT899" s="35">
        <f t="shared" si="193"/>
        <v>69</v>
      </c>
      <c r="BU899" s="35">
        <f t="shared" si="194"/>
        <v>80</v>
      </c>
      <c r="BV899" s="35">
        <f t="shared" si="195"/>
        <v>67</v>
      </c>
    </row>
    <row r="900" spans="2:74" hidden="1" x14ac:dyDescent="0.3">
      <c r="B900" s="6" t="s">
        <v>1262</v>
      </c>
      <c r="C900" s="6">
        <v>305031125</v>
      </c>
      <c r="D900" s="6" t="s">
        <v>840</v>
      </c>
      <c r="E900" s="6" t="s">
        <v>337</v>
      </c>
      <c r="F900" s="6" t="s">
        <v>2780</v>
      </c>
      <c r="G900" s="6" t="s">
        <v>97</v>
      </c>
      <c r="H900" s="6" t="s">
        <v>78</v>
      </c>
      <c r="I900" s="22">
        <v>1974000</v>
      </c>
      <c r="J900" s="22">
        <v>1974700</v>
      </c>
      <c r="K900" s="22">
        <v>1764000</v>
      </c>
      <c r="L900" s="22">
        <v>2060000</v>
      </c>
      <c r="M900" s="22">
        <v>2015000</v>
      </c>
      <c r="N900" s="22">
        <v>1690000</v>
      </c>
      <c r="O900" s="23">
        <v>30</v>
      </c>
      <c r="P900" s="23">
        <v>30</v>
      </c>
      <c r="Q900" s="23">
        <v>30</v>
      </c>
      <c r="R900" s="22">
        <v>1050</v>
      </c>
      <c r="S900" s="22">
        <v>900</v>
      </c>
      <c r="T900" s="24">
        <v>3.1</v>
      </c>
      <c r="U900" s="24">
        <v>-0.89999999999999991</v>
      </c>
      <c r="V900" s="24">
        <v>4</v>
      </c>
      <c r="W900" s="24">
        <v>5.0999999999999996</v>
      </c>
      <c r="X900" s="25">
        <v>2.7659574468085105E-2</v>
      </c>
      <c r="Y900" s="24">
        <v>3.1</v>
      </c>
      <c r="Z900" s="24">
        <v>-1.4999999999999996</v>
      </c>
      <c r="AA900" s="24">
        <v>4.5999999999999996</v>
      </c>
      <c r="AB900" s="24">
        <v>5.3</v>
      </c>
      <c r="AC900" s="26">
        <v>0.31063618290258449</v>
      </c>
      <c r="AD900" s="24">
        <v>11.230692766478054</v>
      </c>
      <c r="AE900" s="6">
        <v>147</v>
      </c>
      <c r="AF900" s="6">
        <v>190</v>
      </c>
      <c r="AG900" s="6">
        <v>165</v>
      </c>
      <c r="AH900" s="27">
        <v>3.0439882697947214</v>
      </c>
      <c r="AI900" s="28">
        <v>1720000</v>
      </c>
      <c r="AJ900" s="28">
        <v>1570000</v>
      </c>
      <c r="AK900" s="28">
        <v>1500000</v>
      </c>
      <c r="AL900" s="29">
        <v>9.5541401273885357E-2</v>
      </c>
      <c r="AM900" s="29">
        <v>0.14666666666666667</v>
      </c>
      <c r="AN900" s="6">
        <v>2.1</v>
      </c>
      <c r="AO900" s="27">
        <v>-0.39999999999999991</v>
      </c>
      <c r="AP900" s="6">
        <v>2.5</v>
      </c>
      <c r="AQ900" s="26">
        <v>0.12933333333333333</v>
      </c>
      <c r="AR900" s="28">
        <v>770</v>
      </c>
      <c r="AS900" s="28">
        <v>750</v>
      </c>
      <c r="AT900" s="25">
        <v>2.6666666666666668E-2</v>
      </c>
      <c r="AU900" s="26">
        <v>0.39992146431169173</v>
      </c>
      <c r="AV900" s="30">
        <v>3380.1600000000003</v>
      </c>
      <c r="AW900" s="24">
        <v>0.76880000000000004</v>
      </c>
      <c r="AX900" s="24">
        <v>0.23119999999999999</v>
      </c>
      <c r="AY900" s="24">
        <v>0.80989999999999995</v>
      </c>
      <c r="AZ900" s="24">
        <v>0.1111</v>
      </c>
      <c r="BA900" s="24">
        <v>0.32429999999999998</v>
      </c>
      <c r="BB900" s="24">
        <v>0.42470000000000002</v>
      </c>
      <c r="BC900" s="24">
        <v>0.2296</v>
      </c>
      <c r="BD900" s="31">
        <v>10</v>
      </c>
      <c r="BE900" s="23">
        <v>8</v>
      </c>
      <c r="BF900" s="32" t="s">
        <v>3605</v>
      </c>
      <c r="BG900" s="33">
        <v>153.06939959174801</v>
      </c>
      <c r="BH900" s="33">
        <v>-27.4163917940297</v>
      </c>
      <c r="BI900" s="34">
        <f t="shared" ref="BI900:BI963" si="196">IF(T900&lt;=1, 100, IF(T900&gt;=7, 1, ROUND(100 - ((T900-1)/6)*99, 0)))</f>
        <v>65</v>
      </c>
      <c r="BJ900" s="34">
        <f t="shared" ref="BJ900:BJ963" si="197">IF(AN900&lt;=1, 100, IF(AN900&gt;=7, 1, ROUND(100 - ((AN900-1)/6)*99, 0)))</f>
        <v>82</v>
      </c>
      <c r="BK900" s="34">
        <f t="shared" ref="BK900:BK963" si="198">IF(AH900&lt;=2, 100, IF(AH900&gt;=10, 1, ROUND(100 - ((AH900-2)/8)*99, 0)))</f>
        <v>87</v>
      </c>
      <c r="BL900" s="34">
        <f t="shared" ref="BL900:BL963" si="199">IF(OR(ISBLANK(AU900), AU900=""), "", IF(AU900&lt;=0, 100, IF(AU900&gt;=0.3, 1, ROUND(100 - (AU900/0.3)*99, 0))))</f>
        <v>1</v>
      </c>
      <c r="BM900" s="34">
        <f t="shared" ref="BM900:BM963" si="200">IF(AL900&lt;=0, 1, IF(AL900&gt;=0.2, 100, ROUND(1 + (AL900/0.2)*99, 0)))</f>
        <v>48</v>
      </c>
      <c r="BN900" s="34">
        <f t="shared" ref="BN900:BN963" si="201">IF(AQ900&lt;=0.01, 1, IF(AQ900&gt;=0.075, 100, ROUND(1 + ((AQ900-0.01)/0.065)*99, 0)))</f>
        <v>100</v>
      </c>
      <c r="BO900" s="34">
        <f t="shared" ref="BO900:BO963" si="202">IF(BE900&gt;=750, 1, IF(BE900&lt;=50, 100, ROUND(100 - 99 * (((BE900 - 50)/700)^0.75), 0)))</f>
        <v>100</v>
      </c>
      <c r="BP900" s="34">
        <f t="shared" ref="BP900:BP963" si="203">IF(BA900&gt;=0.5, 100, IF(BA900&lt;=0.05, 1, ROUND(1 + ((BA900-0.05)/0.45)*99, 0)))</f>
        <v>61</v>
      </c>
      <c r="BQ900" s="35">
        <f t="shared" ref="BQ900:BQ963" si="204">IF(X900&gt;=0.045, 100, IF(X900&lt;=0.015, 1, ROUND(1 + ((X900-0.015)/0.03)*99, 0)))</f>
        <v>43</v>
      </c>
      <c r="BR900" s="34">
        <f t="shared" ref="BR900:BR963" si="205">IF(AD900&lt;=5, 100, IF(AD900&gt;=15, 1, ROUND(100 - ((AD900-5)/10)*99, 0)))</f>
        <v>38</v>
      </c>
      <c r="BS900" s="35">
        <f t="shared" ref="BS900:BS963" si="206">IF(AC900&lt;=0.25, 100, IF(AC900&gt;=0.4, 1, ROUND(100 - ((AC900-0.25)/0.15)*99, 0)))</f>
        <v>60</v>
      </c>
      <c r="BT900" s="35">
        <f t="shared" ref="BT900:BT963" si="207">IF(Y900&lt;=1, 100, IF(Y900&gt;=7, 1, ROUND(100 - ((Y900-1)/6)*99, 0)))</f>
        <v>65</v>
      </c>
      <c r="BU900" s="35">
        <f t="shared" ref="BU900:BU963" si="208">BD900*10</f>
        <v>100</v>
      </c>
      <c r="BV900" s="35">
        <f t="shared" ref="BV900:BV963" si="209">IF(
  (
    IF($BI$2,0.1,0) + IF($BJ$2,0.1,0) + IF($BK$2,0.05,0) + IF($BL$2,0.07,0) + IF($BM$2,0.05,0) + IF($BN$2,0.1,0) +
    IF($BO$2,0.07,0) + IF($BP$2,0.08,0) + IF($BQ$2,0.08,0) + IF($BR$2,0.07,0) + IF($BS$2,0.07,0) + IF($BT$2,0.08,0) +
    IF($BU$2,0.08,0)
  ) = 0,
  "",
  ROUND(
    (
      IF($BI$2, BI900*0.1, 0) + IF($BJ$2, BJ900*0.1, 0) + IF($BK$2, BK900*0.05, 0) + IF($BL$2, BL900*0.07, 0) +
      IF($BM$2, BM900*0.05, 0) + IF($BN$2, BN900*0.1, 0) + IF($BO$2, BO900*0.07, 0) + IF($BP$2, BP900*0.08, 0) +
      IF($BQ$2, BQ900*0.08, 0) + IF($BR$2, BR900*0.07, 0) + IF($BS$2, BS900*0.07, 0) + IF($BT$2, BT900*0.08, 0) +
      IF($BU$2, BU900*0.08, 0)
    ) /
    (
      IF($BI$2,0.1,0) + IF($BJ$2,0.1,0) + IF($BK$2,0.05,0) + IF($BL$2,0.07,0) + IF($BM$2,0.05,0) +
      IF($BN$2,0.1,0) + IF($BO$2,0.07,0) + IF($BP$2,0.08,0) + IF($BQ$2,0.08,0) + IF($BR$2,0.07,0) +
      IF($BS$2,0.07,0) + IF($BT$2,0.08,0) + IF($BU$2,0.08,0)
    ),
  0)
)</f>
        <v>67</v>
      </c>
    </row>
    <row r="901" spans="2:74" hidden="1" x14ac:dyDescent="0.3">
      <c r="B901" s="6" t="s">
        <v>1263</v>
      </c>
      <c r="C901" s="6">
        <v>317011458</v>
      </c>
      <c r="D901" s="6" t="s">
        <v>449</v>
      </c>
      <c r="E901" s="6" t="s">
        <v>449</v>
      </c>
      <c r="F901" s="6" t="s">
        <v>449</v>
      </c>
      <c r="G901" s="6" t="s">
        <v>97</v>
      </c>
      <c r="H901" s="6" t="s">
        <v>78</v>
      </c>
      <c r="I901" s="22">
        <v>699000</v>
      </c>
      <c r="J901" s="22">
        <v>695000</v>
      </c>
      <c r="K901" s="22">
        <v>649000</v>
      </c>
      <c r="L901" s="22">
        <v>725000</v>
      </c>
      <c r="M901" s="22">
        <v>725000</v>
      </c>
      <c r="N901" s="22">
        <v>630000</v>
      </c>
      <c r="O901" s="23">
        <v>41</v>
      </c>
      <c r="P901" s="23">
        <v>41</v>
      </c>
      <c r="Q901" s="23">
        <v>40</v>
      </c>
      <c r="R901" s="22">
        <v>580</v>
      </c>
      <c r="S901" s="22">
        <v>530</v>
      </c>
      <c r="T901" s="24">
        <v>2.5</v>
      </c>
      <c r="U901" s="24">
        <v>-0.29999999999999982</v>
      </c>
      <c r="V901" s="24">
        <v>2.8</v>
      </c>
      <c r="W901" s="24">
        <v>3</v>
      </c>
      <c r="X901" s="25">
        <v>4.314735336194564E-2</v>
      </c>
      <c r="Y901" s="24">
        <v>3.8</v>
      </c>
      <c r="Z901" s="24">
        <v>-1.9000000000000004</v>
      </c>
      <c r="AA901" s="24">
        <v>5.7</v>
      </c>
      <c r="AB901" s="24">
        <v>5.0999999999999996</v>
      </c>
      <c r="AC901" s="26">
        <v>0.27962048750385682</v>
      </c>
      <c r="AD901" s="24">
        <v>6.4805941898274506</v>
      </c>
      <c r="AE901" s="6">
        <v>482</v>
      </c>
      <c r="AF901" s="6">
        <v>594</v>
      </c>
      <c r="AG901" s="6">
        <v>491</v>
      </c>
      <c r="AH901" s="27">
        <v>2.8360579168612801</v>
      </c>
      <c r="AI901" s="28">
        <v>675000</v>
      </c>
      <c r="AJ901" s="28">
        <v>610000</v>
      </c>
      <c r="AK901" s="28">
        <v>535000</v>
      </c>
      <c r="AL901" s="29">
        <v>0.10655737704918032</v>
      </c>
      <c r="AM901" s="29">
        <v>0.26168224299065418</v>
      </c>
      <c r="AN901" s="6">
        <v>3.1</v>
      </c>
      <c r="AO901" s="27">
        <v>-0.39999999999999991</v>
      </c>
      <c r="AP901" s="6">
        <v>3.5</v>
      </c>
      <c r="AQ901" s="26">
        <v>8.5950413223140495E-2</v>
      </c>
      <c r="AR901" s="28">
        <v>540</v>
      </c>
      <c r="AS901" s="28">
        <v>500</v>
      </c>
      <c r="AT901" s="25">
        <v>0.08</v>
      </c>
      <c r="AU901" s="26">
        <v>0.3884304877283179</v>
      </c>
      <c r="AV901" s="30">
        <v>2074.2400000000002</v>
      </c>
      <c r="AW901" s="24">
        <v>0.77829999999999999</v>
      </c>
      <c r="AX901" s="24">
        <v>0.22170000000000001</v>
      </c>
      <c r="AY901" s="24">
        <v>0.85809999999999997</v>
      </c>
      <c r="AZ901" s="24">
        <v>0.1371</v>
      </c>
      <c r="BA901" s="24">
        <v>0.28760000000000002</v>
      </c>
      <c r="BB901" s="24">
        <v>0.38</v>
      </c>
      <c r="BC901" s="24">
        <v>0.30559999999999998</v>
      </c>
      <c r="BD901" s="31">
        <v>3</v>
      </c>
      <c r="BE901" s="23">
        <v>117</v>
      </c>
      <c r="BF901" s="32" t="s">
        <v>3606</v>
      </c>
      <c r="BG901" s="33">
        <v>151.843262352827</v>
      </c>
      <c r="BH901" s="33">
        <v>-27.567461844851799</v>
      </c>
      <c r="BI901" s="34">
        <f t="shared" si="196"/>
        <v>75</v>
      </c>
      <c r="BJ901" s="34">
        <f t="shared" si="197"/>
        <v>65</v>
      </c>
      <c r="BK901" s="34">
        <f t="shared" si="198"/>
        <v>90</v>
      </c>
      <c r="BL901" s="34">
        <f t="shared" si="199"/>
        <v>1</v>
      </c>
      <c r="BM901" s="34">
        <f t="shared" si="200"/>
        <v>54</v>
      </c>
      <c r="BN901" s="34">
        <f t="shared" si="201"/>
        <v>100</v>
      </c>
      <c r="BO901" s="34">
        <f t="shared" si="202"/>
        <v>83</v>
      </c>
      <c r="BP901" s="34">
        <f t="shared" si="203"/>
        <v>53</v>
      </c>
      <c r="BQ901" s="35">
        <f t="shared" si="204"/>
        <v>94</v>
      </c>
      <c r="BR901" s="34">
        <f t="shared" si="205"/>
        <v>85</v>
      </c>
      <c r="BS901" s="35">
        <f t="shared" si="206"/>
        <v>80</v>
      </c>
      <c r="BT901" s="35">
        <f t="shared" si="207"/>
        <v>54</v>
      </c>
      <c r="BU901" s="35">
        <f t="shared" si="208"/>
        <v>30</v>
      </c>
      <c r="BV901" s="35">
        <f t="shared" si="209"/>
        <v>67</v>
      </c>
    </row>
    <row r="902" spans="2:74" hidden="1" x14ac:dyDescent="0.3">
      <c r="B902" s="6" t="s">
        <v>1264</v>
      </c>
      <c r="C902" s="6">
        <v>102011035</v>
      </c>
      <c r="D902" s="6" t="s">
        <v>302</v>
      </c>
      <c r="E902" s="6" t="s">
        <v>205</v>
      </c>
      <c r="F902" s="6" t="s">
        <v>205</v>
      </c>
      <c r="G902" s="6" t="s">
        <v>77</v>
      </c>
      <c r="H902" s="6" t="s">
        <v>78</v>
      </c>
      <c r="I902" s="22">
        <v>1148875</v>
      </c>
      <c r="J902" s="22">
        <v>1136250</v>
      </c>
      <c r="K902" s="22">
        <v>993777</v>
      </c>
      <c r="L902" s="22">
        <v>950000</v>
      </c>
      <c r="M902" s="22">
        <v>995123</v>
      </c>
      <c r="N902" s="22">
        <v>930000</v>
      </c>
      <c r="O902" s="23">
        <v>31</v>
      </c>
      <c r="P902" s="23">
        <v>30</v>
      </c>
      <c r="Q902" s="23">
        <v>22</v>
      </c>
      <c r="R902" s="22">
        <v>680</v>
      </c>
      <c r="S902" s="22">
        <v>635</v>
      </c>
      <c r="T902" s="24">
        <v>2.8</v>
      </c>
      <c r="U902" s="24">
        <v>0.19999999999999973</v>
      </c>
      <c r="V902" s="24">
        <v>2.6</v>
      </c>
      <c r="W902" s="24">
        <v>3.3</v>
      </c>
      <c r="X902" s="25">
        <v>3.0777934936350778E-2</v>
      </c>
      <c r="Y902" s="24">
        <v>2.4</v>
      </c>
      <c r="Z902" s="24">
        <v>-0.70000000000000018</v>
      </c>
      <c r="AA902" s="24">
        <v>3.1</v>
      </c>
      <c r="AB902" s="24">
        <v>3.2</v>
      </c>
      <c r="AC902" s="26">
        <v>0.31135531135531136</v>
      </c>
      <c r="AD902" s="24">
        <v>10.116185897435898</v>
      </c>
      <c r="AE902" s="6">
        <v>529</v>
      </c>
      <c r="AF902" s="6">
        <v>713</v>
      </c>
      <c r="AG902" s="6">
        <v>532</v>
      </c>
      <c r="AH902" s="27">
        <v>3.7338792221084951</v>
      </c>
      <c r="AI902" s="28">
        <v>1170000</v>
      </c>
      <c r="AJ902" s="28">
        <v>1150000</v>
      </c>
      <c r="AK902" s="28">
        <v>1050000</v>
      </c>
      <c r="AL902" s="29">
        <v>1.7391304347826087E-2</v>
      </c>
      <c r="AM902" s="29">
        <v>0.11428571428571428</v>
      </c>
      <c r="AN902" s="6">
        <v>2.8</v>
      </c>
      <c r="AO902" s="27">
        <v>-0.20000000000000018</v>
      </c>
      <c r="AP902" s="6">
        <v>3</v>
      </c>
      <c r="AQ902" s="26">
        <v>0.10809248554913295</v>
      </c>
      <c r="AR902" s="28">
        <v>700</v>
      </c>
      <c r="AS902" s="28">
        <v>650</v>
      </c>
      <c r="AT902" s="25">
        <v>7.6923076923076927E-2</v>
      </c>
      <c r="AU902" s="26">
        <v>0.10671695299666117</v>
      </c>
      <c r="AV902" s="30">
        <v>2184</v>
      </c>
      <c r="AW902" s="24">
        <v>0.7833</v>
      </c>
      <c r="AX902" s="24">
        <v>0.2167</v>
      </c>
      <c r="AY902" s="24">
        <v>0.88519999999999999</v>
      </c>
      <c r="AZ902" s="24">
        <v>0.10639999999999999</v>
      </c>
      <c r="BA902" s="24">
        <v>0.32040000000000002</v>
      </c>
      <c r="BB902" s="24">
        <v>0.4627</v>
      </c>
      <c r="BC902" s="24">
        <v>0.2001</v>
      </c>
      <c r="BD902" s="31">
        <v>6</v>
      </c>
      <c r="BE902" s="23">
        <v>54</v>
      </c>
      <c r="BF902" s="32" t="s">
        <v>3607</v>
      </c>
      <c r="BG902" s="33">
        <v>151.33299371720301</v>
      </c>
      <c r="BH902" s="33">
        <v>-33.3965013651327</v>
      </c>
      <c r="BI902" s="34">
        <f t="shared" si="196"/>
        <v>70</v>
      </c>
      <c r="BJ902" s="34">
        <f t="shared" si="197"/>
        <v>70</v>
      </c>
      <c r="BK902" s="34">
        <f t="shared" si="198"/>
        <v>79</v>
      </c>
      <c r="BL902" s="34">
        <f t="shared" si="199"/>
        <v>65</v>
      </c>
      <c r="BM902" s="34">
        <f t="shared" si="200"/>
        <v>10</v>
      </c>
      <c r="BN902" s="34">
        <f t="shared" si="201"/>
        <v>100</v>
      </c>
      <c r="BO902" s="34">
        <f t="shared" si="202"/>
        <v>98</v>
      </c>
      <c r="BP902" s="34">
        <f t="shared" si="203"/>
        <v>60</v>
      </c>
      <c r="BQ902" s="35">
        <f t="shared" si="204"/>
        <v>53</v>
      </c>
      <c r="BR902" s="34">
        <f t="shared" si="205"/>
        <v>49</v>
      </c>
      <c r="BS902" s="35">
        <f t="shared" si="206"/>
        <v>60</v>
      </c>
      <c r="BT902" s="35">
        <f t="shared" si="207"/>
        <v>77</v>
      </c>
      <c r="BU902" s="35">
        <f t="shared" si="208"/>
        <v>60</v>
      </c>
      <c r="BV902" s="35">
        <f t="shared" si="209"/>
        <v>67</v>
      </c>
    </row>
    <row r="903" spans="2:74" hidden="1" x14ac:dyDescent="0.3">
      <c r="B903" s="6" t="s">
        <v>1265</v>
      </c>
      <c r="C903" s="6">
        <v>601031020</v>
      </c>
      <c r="D903" s="6" t="s">
        <v>481</v>
      </c>
      <c r="E903" s="6" t="s">
        <v>129</v>
      </c>
      <c r="F903" s="6" t="s">
        <v>2742</v>
      </c>
      <c r="G903" s="6" t="s">
        <v>130</v>
      </c>
      <c r="H903" s="6" t="s">
        <v>78</v>
      </c>
      <c r="I903" s="22">
        <v>485000</v>
      </c>
      <c r="J903" s="22">
        <v>489000</v>
      </c>
      <c r="K903" s="22">
        <v>489000</v>
      </c>
      <c r="L903" s="22">
        <v>465000</v>
      </c>
      <c r="M903" s="22">
        <v>465000</v>
      </c>
      <c r="N903" s="22">
        <v>485000</v>
      </c>
      <c r="O903" s="23">
        <v>75</v>
      </c>
      <c r="P903" s="23">
        <v>88</v>
      </c>
      <c r="Q903" s="23">
        <v>72</v>
      </c>
      <c r="R903" s="22">
        <v>460</v>
      </c>
      <c r="S903" s="22">
        <v>450</v>
      </c>
      <c r="T903" s="24">
        <v>4.0999999999999996</v>
      </c>
      <c r="U903" s="24">
        <v>0.29999999999999982</v>
      </c>
      <c r="V903" s="24">
        <v>3.8</v>
      </c>
      <c r="W903" s="24">
        <v>3</v>
      </c>
      <c r="X903" s="25">
        <v>4.9319587628865978E-2</v>
      </c>
      <c r="Y903" s="24">
        <v>1.5</v>
      </c>
      <c r="Z903" s="24">
        <v>-0.70000000000000018</v>
      </c>
      <c r="AA903" s="24">
        <v>2.2000000000000002</v>
      </c>
      <c r="AB903" s="24">
        <v>2.8</v>
      </c>
      <c r="AC903" s="26">
        <v>0.34865389279650738</v>
      </c>
      <c r="AD903" s="24">
        <v>7.0692783447452374</v>
      </c>
      <c r="AE903" s="6">
        <v>256</v>
      </c>
      <c r="AF903" s="6">
        <v>304</v>
      </c>
      <c r="AG903" s="6">
        <v>247</v>
      </c>
      <c r="AH903" s="27">
        <v>4.9203539823008846</v>
      </c>
      <c r="AI903" s="28">
        <v>565000</v>
      </c>
      <c r="AJ903" s="28">
        <v>570000</v>
      </c>
      <c r="AK903" s="28">
        <v>595000</v>
      </c>
      <c r="AL903" s="29">
        <v>-8.771929824561403E-3</v>
      </c>
      <c r="AM903" s="29">
        <v>-5.0420168067226892E-2</v>
      </c>
      <c r="AN903" s="6">
        <v>3</v>
      </c>
      <c r="AO903" s="27">
        <v>0.29999999999999982</v>
      </c>
      <c r="AP903" s="6">
        <v>2.7</v>
      </c>
      <c r="AQ903" s="26">
        <v>0.11082089552238805</v>
      </c>
      <c r="AR903" s="28">
        <v>520</v>
      </c>
      <c r="AS903" s="28">
        <v>500</v>
      </c>
      <c r="AT903" s="25">
        <v>0.04</v>
      </c>
      <c r="AU903" s="26">
        <v>4.0839197857775233E-2</v>
      </c>
      <c r="AV903" s="30">
        <v>1319.3600000000001</v>
      </c>
      <c r="AW903" s="24">
        <v>0.69620000000000004</v>
      </c>
      <c r="AX903" s="24">
        <v>0.30380000000000001</v>
      </c>
      <c r="AY903" s="24">
        <v>0.92200000000000004</v>
      </c>
      <c r="AZ903" s="24">
        <v>4.2000000000000003E-2</v>
      </c>
      <c r="BA903" s="24">
        <v>0.32279999999999998</v>
      </c>
      <c r="BB903" s="24">
        <v>0.37619999999999998</v>
      </c>
      <c r="BC903" s="24">
        <v>0.27289999999999998</v>
      </c>
      <c r="BD903" s="31">
        <v>1</v>
      </c>
      <c r="BE903" s="23">
        <v>24</v>
      </c>
      <c r="BF903" s="32" t="s">
        <v>3608</v>
      </c>
      <c r="BG903" s="33">
        <v>147.07884088444499</v>
      </c>
      <c r="BH903" s="33">
        <v>-42.767870028783399</v>
      </c>
      <c r="BI903" s="34">
        <f t="shared" si="196"/>
        <v>49</v>
      </c>
      <c r="BJ903" s="34">
        <f t="shared" si="197"/>
        <v>67</v>
      </c>
      <c r="BK903" s="34">
        <f t="shared" si="198"/>
        <v>64</v>
      </c>
      <c r="BL903" s="34">
        <f t="shared" si="199"/>
        <v>87</v>
      </c>
      <c r="BM903" s="34">
        <f t="shared" si="200"/>
        <v>1</v>
      </c>
      <c r="BN903" s="34">
        <f t="shared" si="201"/>
        <v>100</v>
      </c>
      <c r="BO903" s="34">
        <f t="shared" si="202"/>
        <v>100</v>
      </c>
      <c r="BP903" s="34">
        <f t="shared" si="203"/>
        <v>61</v>
      </c>
      <c r="BQ903" s="35">
        <f t="shared" si="204"/>
        <v>100</v>
      </c>
      <c r="BR903" s="34">
        <f t="shared" si="205"/>
        <v>80</v>
      </c>
      <c r="BS903" s="35">
        <f t="shared" si="206"/>
        <v>35</v>
      </c>
      <c r="BT903" s="35">
        <f t="shared" si="207"/>
        <v>92</v>
      </c>
      <c r="BU903" s="35">
        <f t="shared" si="208"/>
        <v>10</v>
      </c>
      <c r="BV903" s="35">
        <f t="shared" si="209"/>
        <v>67</v>
      </c>
    </row>
    <row r="904" spans="2:74" hidden="1" x14ac:dyDescent="0.3">
      <c r="B904" s="6" t="s">
        <v>1266</v>
      </c>
      <c r="C904" s="6">
        <v>124031461</v>
      </c>
      <c r="D904" s="6" t="s">
        <v>220</v>
      </c>
      <c r="E904" s="6" t="s">
        <v>194</v>
      </c>
      <c r="F904" s="6" t="s">
        <v>2757</v>
      </c>
      <c r="G904" s="6" t="s">
        <v>77</v>
      </c>
      <c r="H904" s="6" t="s">
        <v>78</v>
      </c>
      <c r="I904" s="22">
        <v>988800</v>
      </c>
      <c r="J904" s="22">
        <v>970000</v>
      </c>
      <c r="K904" s="22">
        <v>915200</v>
      </c>
      <c r="L904" s="22">
        <v>1017000</v>
      </c>
      <c r="M904" s="22">
        <v>1000000</v>
      </c>
      <c r="N904" s="22">
        <v>910000</v>
      </c>
      <c r="O904" s="23">
        <v>22</v>
      </c>
      <c r="P904" s="23">
        <v>23</v>
      </c>
      <c r="Q904" s="23">
        <v>22</v>
      </c>
      <c r="R904" s="22">
        <v>620</v>
      </c>
      <c r="S904" s="22">
        <v>580</v>
      </c>
      <c r="T904" s="24">
        <v>2.6</v>
      </c>
      <c r="U904" s="24">
        <v>-0.10000000000000009</v>
      </c>
      <c r="V904" s="24">
        <v>2.7</v>
      </c>
      <c r="W904" s="24">
        <v>2.7</v>
      </c>
      <c r="X904" s="25">
        <v>3.2605177993527509E-2</v>
      </c>
      <c r="Y904" s="24">
        <v>4.0999999999999996</v>
      </c>
      <c r="Z904" s="24">
        <v>-1</v>
      </c>
      <c r="AA904" s="24">
        <v>5.0999999999999996</v>
      </c>
      <c r="AB904" s="24">
        <v>5.2</v>
      </c>
      <c r="AC904" s="26">
        <v>0.31524568825252192</v>
      </c>
      <c r="AD904" s="24">
        <v>9.6685774362311925</v>
      </c>
      <c r="AE904" s="6">
        <v>459</v>
      </c>
      <c r="AF904" s="6">
        <v>483</v>
      </c>
      <c r="AG904" s="6">
        <v>295</v>
      </c>
      <c r="AH904" s="27">
        <v>4.3350785340314131</v>
      </c>
      <c r="AI904" s="28">
        <v>1012000</v>
      </c>
      <c r="AJ904" s="28">
        <v>949000</v>
      </c>
      <c r="AK904" s="28">
        <v>880000</v>
      </c>
      <c r="AL904" s="29">
        <v>6.6385669125395147E-2</v>
      </c>
      <c r="AM904" s="29">
        <v>0.15</v>
      </c>
      <c r="AN904" s="6">
        <v>2.4</v>
      </c>
      <c r="AO904" s="27">
        <v>-0.20000000000000018</v>
      </c>
      <c r="AP904" s="6">
        <v>2.6</v>
      </c>
      <c r="AQ904" s="26">
        <v>8.2342342342342348E-2</v>
      </c>
      <c r="AR904" s="28">
        <v>670</v>
      </c>
      <c r="AS904" s="28">
        <v>620</v>
      </c>
      <c r="AT904" s="25">
        <v>8.0645161290322578E-2</v>
      </c>
      <c r="AU904" s="26">
        <v>9.9241522577816155E-2</v>
      </c>
      <c r="AV904" s="30">
        <v>1966.7200000000003</v>
      </c>
      <c r="AW904" s="24">
        <v>0.72399999999999998</v>
      </c>
      <c r="AX904" s="24">
        <v>0.27600000000000002</v>
      </c>
      <c r="AY904" s="24">
        <v>0.82599999999999996</v>
      </c>
      <c r="AZ904" s="24">
        <v>8.2000000000000003E-2</v>
      </c>
      <c r="BA904" s="24">
        <v>0.30409999999999998</v>
      </c>
      <c r="BB904" s="24">
        <v>0.35020000000000001</v>
      </c>
      <c r="BC904" s="24">
        <v>0.3261</v>
      </c>
      <c r="BD904" s="31">
        <v>5</v>
      </c>
      <c r="BE904" s="23">
        <v>49</v>
      </c>
      <c r="BF904" s="32" t="s">
        <v>3609</v>
      </c>
      <c r="BG904" s="33">
        <v>150.688025624971</v>
      </c>
      <c r="BH904" s="33">
        <v>-33.768938475943301</v>
      </c>
      <c r="BI904" s="34">
        <f t="shared" si="196"/>
        <v>74</v>
      </c>
      <c r="BJ904" s="34">
        <f t="shared" si="197"/>
        <v>77</v>
      </c>
      <c r="BK904" s="34">
        <f t="shared" si="198"/>
        <v>71</v>
      </c>
      <c r="BL904" s="34">
        <f t="shared" si="199"/>
        <v>67</v>
      </c>
      <c r="BM904" s="34">
        <f t="shared" si="200"/>
        <v>34</v>
      </c>
      <c r="BN904" s="34">
        <f t="shared" si="201"/>
        <v>100</v>
      </c>
      <c r="BO904" s="34">
        <f t="shared" si="202"/>
        <v>100</v>
      </c>
      <c r="BP904" s="34">
        <f t="shared" si="203"/>
        <v>57</v>
      </c>
      <c r="BQ904" s="35">
        <f t="shared" si="204"/>
        <v>59</v>
      </c>
      <c r="BR904" s="34">
        <f t="shared" si="205"/>
        <v>54</v>
      </c>
      <c r="BS904" s="35">
        <f t="shared" si="206"/>
        <v>57</v>
      </c>
      <c r="BT904" s="35">
        <f t="shared" si="207"/>
        <v>49</v>
      </c>
      <c r="BU904" s="35">
        <f t="shared" si="208"/>
        <v>50</v>
      </c>
      <c r="BV904" s="35">
        <f t="shared" si="209"/>
        <v>67</v>
      </c>
    </row>
    <row r="905" spans="2:74" hidden="1" x14ac:dyDescent="0.3">
      <c r="B905" s="6" t="s">
        <v>1267</v>
      </c>
      <c r="C905" s="6">
        <v>201011006</v>
      </c>
      <c r="D905" s="6" t="s">
        <v>170</v>
      </c>
      <c r="E905" s="6" t="s">
        <v>170</v>
      </c>
      <c r="F905" s="6" t="s">
        <v>170</v>
      </c>
      <c r="G905" s="6" t="s">
        <v>86</v>
      </c>
      <c r="H905" s="6" t="s">
        <v>78</v>
      </c>
      <c r="I905" s="22">
        <v>572040</v>
      </c>
      <c r="J905" s="22">
        <v>575000</v>
      </c>
      <c r="K905" s="22">
        <v>579950</v>
      </c>
      <c r="L905" s="22">
        <v>530000</v>
      </c>
      <c r="M905" s="22">
        <v>530000</v>
      </c>
      <c r="N905" s="22">
        <v>539000</v>
      </c>
      <c r="O905" s="23">
        <v>59</v>
      </c>
      <c r="P905" s="23">
        <v>58</v>
      </c>
      <c r="Q905" s="23">
        <v>61</v>
      </c>
      <c r="R905" s="22">
        <v>450</v>
      </c>
      <c r="S905" s="22">
        <v>445</v>
      </c>
      <c r="T905" s="24">
        <v>2.9</v>
      </c>
      <c r="U905" s="24">
        <v>-0.20000000000000018</v>
      </c>
      <c r="V905" s="24">
        <v>3.1</v>
      </c>
      <c r="W905" s="24">
        <v>2.5</v>
      </c>
      <c r="X905" s="25">
        <v>4.0906230333543112E-2</v>
      </c>
      <c r="Y905" s="24">
        <v>14.1</v>
      </c>
      <c r="Z905" s="24">
        <v>-5.6</v>
      </c>
      <c r="AA905" s="24">
        <v>19.7</v>
      </c>
      <c r="AB905" s="24">
        <v>20.100000000000001</v>
      </c>
      <c r="AC905" s="26">
        <v>0.24694881025550966</v>
      </c>
      <c r="AD905" s="24">
        <v>6.0369486076308441</v>
      </c>
      <c r="AE905" s="6">
        <v>657</v>
      </c>
      <c r="AF905" s="6">
        <v>832</v>
      </c>
      <c r="AG905" s="6">
        <v>1145</v>
      </c>
      <c r="AH905" s="27">
        <v>5.3084112149532707</v>
      </c>
      <c r="AI905" s="28">
        <v>515000</v>
      </c>
      <c r="AJ905" s="28">
        <v>535000</v>
      </c>
      <c r="AK905" s="28">
        <v>560000</v>
      </c>
      <c r="AL905" s="29">
        <v>-3.7383177570093455E-2</v>
      </c>
      <c r="AM905" s="29">
        <v>-8.0357142857142863E-2</v>
      </c>
      <c r="AN905" s="6">
        <v>3.2</v>
      </c>
      <c r="AO905" s="27">
        <v>-9.9999999999999645E-2</v>
      </c>
      <c r="AP905" s="6">
        <v>3.3</v>
      </c>
      <c r="AQ905" s="26">
        <v>6.8852459016393447E-2</v>
      </c>
      <c r="AR905" s="28">
        <v>435</v>
      </c>
      <c r="AS905" s="28">
        <v>430</v>
      </c>
      <c r="AT905" s="25">
        <v>1.1627906976744186E-2</v>
      </c>
      <c r="AU905" s="26">
        <v>2.5724910386112354E-3</v>
      </c>
      <c r="AV905" s="30">
        <v>1822.2400000000002</v>
      </c>
      <c r="AW905" s="24">
        <v>0.74639999999999995</v>
      </c>
      <c r="AX905" s="24">
        <v>0.25359999999999999</v>
      </c>
      <c r="AY905" s="24">
        <v>0.94259999999999999</v>
      </c>
      <c r="AZ905" s="24">
        <v>5.2699999999999997E-2</v>
      </c>
      <c r="BA905" s="24">
        <v>0.2636</v>
      </c>
      <c r="BB905" s="24">
        <v>0.44779999999999998</v>
      </c>
      <c r="BC905" s="24">
        <v>0.25609999999999999</v>
      </c>
      <c r="BD905" s="31">
        <v>5.5</v>
      </c>
      <c r="BE905" s="23">
        <v>107</v>
      </c>
      <c r="BF905" s="32" t="s">
        <v>3610</v>
      </c>
      <c r="BG905" s="33">
        <v>143.78177380881499</v>
      </c>
      <c r="BH905" s="33">
        <v>-37.583352350260803</v>
      </c>
      <c r="BI905" s="34">
        <f t="shared" si="196"/>
        <v>69</v>
      </c>
      <c r="BJ905" s="34">
        <f t="shared" si="197"/>
        <v>64</v>
      </c>
      <c r="BK905" s="34">
        <f t="shared" si="198"/>
        <v>59</v>
      </c>
      <c r="BL905" s="34">
        <f t="shared" si="199"/>
        <v>99</v>
      </c>
      <c r="BM905" s="34">
        <f t="shared" si="200"/>
        <v>1</v>
      </c>
      <c r="BN905" s="34">
        <f t="shared" si="201"/>
        <v>91</v>
      </c>
      <c r="BO905" s="34">
        <f t="shared" si="202"/>
        <v>85</v>
      </c>
      <c r="BP905" s="34">
        <f t="shared" si="203"/>
        <v>48</v>
      </c>
      <c r="BQ905" s="35">
        <f t="shared" si="204"/>
        <v>86</v>
      </c>
      <c r="BR905" s="34">
        <f t="shared" si="205"/>
        <v>90</v>
      </c>
      <c r="BS905" s="35">
        <f t="shared" si="206"/>
        <v>100</v>
      </c>
      <c r="BT905" s="35">
        <f t="shared" si="207"/>
        <v>1</v>
      </c>
      <c r="BU905" s="35">
        <f t="shared" si="208"/>
        <v>55</v>
      </c>
      <c r="BV905" s="35">
        <f t="shared" si="209"/>
        <v>67</v>
      </c>
    </row>
    <row r="906" spans="2:74" hidden="1" x14ac:dyDescent="0.3">
      <c r="B906" s="6" t="s">
        <v>1268</v>
      </c>
      <c r="C906" s="6">
        <v>203031049</v>
      </c>
      <c r="D906" s="6" t="s">
        <v>502</v>
      </c>
      <c r="E906" s="6" t="s">
        <v>209</v>
      </c>
      <c r="F906" s="6" t="s">
        <v>2708</v>
      </c>
      <c r="G906" s="6" t="s">
        <v>86</v>
      </c>
      <c r="H906" s="6" t="s">
        <v>78</v>
      </c>
      <c r="I906" s="22">
        <v>1700000</v>
      </c>
      <c r="J906" s="22">
        <v>1700000</v>
      </c>
      <c r="K906" s="22">
        <v>1850000</v>
      </c>
      <c r="L906" s="22">
        <v>1450000</v>
      </c>
      <c r="M906" s="22">
        <v>1490000</v>
      </c>
      <c r="N906" s="22">
        <v>1515000</v>
      </c>
      <c r="O906" s="23">
        <v>67</v>
      </c>
      <c r="P906" s="23">
        <v>82</v>
      </c>
      <c r="Q906" s="23">
        <v>75</v>
      </c>
      <c r="R906" s="22">
        <v>625</v>
      </c>
      <c r="S906" s="22">
        <v>650</v>
      </c>
      <c r="T906" s="24">
        <v>1.4</v>
      </c>
      <c r="U906" s="24">
        <v>-0.10000000000000009</v>
      </c>
      <c r="V906" s="24">
        <v>1.5</v>
      </c>
      <c r="W906" s="24">
        <v>1.5</v>
      </c>
      <c r="X906" s="25">
        <v>1.9117647058823531E-2</v>
      </c>
      <c r="Y906" s="24">
        <v>0.8</v>
      </c>
      <c r="Z906" s="24">
        <v>-0.30000000000000004</v>
      </c>
      <c r="AA906" s="24">
        <v>1.1000000000000001</v>
      </c>
      <c r="AB906" s="24">
        <v>1</v>
      </c>
      <c r="AC906" s="26">
        <v>0.33137512724804885</v>
      </c>
      <c r="AD906" s="24">
        <v>17.333468194513326</v>
      </c>
      <c r="AE906" s="6">
        <v>1222</v>
      </c>
      <c r="AF906" s="6">
        <v>1362</v>
      </c>
      <c r="AG906" s="6">
        <v>1049</v>
      </c>
      <c r="AH906" s="27">
        <v>14.491620111731844</v>
      </c>
      <c r="AI906" s="28">
        <v>915000</v>
      </c>
      <c r="AJ906" s="28">
        <v>935000</v>
      </c>
      <c r="AK906" s="28">
        <v>955000</v>
      </c>
      <c r="AL906" s="29">
        <v>-2.1390374331550801E-2</v>
      </c>
      <c r="AM906" s="29">
        <v>-4.1884816753926704E-2</v>
      </c>
      <c r="AN906" s="6">
        <v>2</v>
      </c>
      <c r="AO906" s="27">
        <v>-0.10000000000000009</v>
      </c>
      <c r="AP906" s="6">
        <v>2.1</v>
      </c>
      <c r="AQ906" s="26">
        <v>7.3954372623574155E-2</v>
      </c>
      <c r="AR906" s="28">
        <v>540</v>
      </c>
      <c r="AS906" s="28">
        <v>520</v>
      </c>
      <c r="AT906" s="25">
        <v>3.8461538461538464E-2</v>
      </c>
      <c r="AU906" s="26">
        <v>-3.1333252185647975E-3</v>
      </c>
      <c r="AV906" s="30">
        <v>1886.0800000000002</v>
      </c>
      <c r="AW906" s="24">
        <v>0.67349999999999999</v>
      </c>
      <c r="AX906" s="24">
        <v>0.32650000000000001</v>
      </c>
      <c r="AY906" s="24">
        <v>0.92420000000000002</v>
      </c>
      <c r="AZ906" s="24">
        <v>4.99E-2</v>
      </c>
      <c r="BA906" s="24">
        <v>0.53110000000000002</v>
      </c>
      <c r="BB906" s="24">
        <v>0.25130000000000002</v>
      </c>
      <c r="BC906" s="24">
        <v>0.16769999999999999</v>
      </c>
      <c r="BD906" s="31">
        <v>8</v>
      </c>
      <c r="BE906" s="23">
        <v>108</v>
      </c>
      <c r="BF906" s="32" t="s">
        <v>3611</v>
      </c>
      <c r="BG906" s="33">
        <v>144.029184232311</v>
      </c>
      <c r="BH906" s="33">
        <v>-38.450262295119202</v>
      </c>
      <c r="BI906" s="34">
        <f t="shared" si="196"/>
        <v>93</v>
      </c>
      <c r="BJ906" s="34">
        <f t="shared" si="197"/>
        <v>84</v>
      </c>
      <c r="BK906" s="34">
        <f t="shared" si="198"/>
        <v>1</v>
      </c>
      <c r="BL906" s="34">
        <f t="shared" si="199"/>
        <v>100</v>
      </c>
      <c r="BM906" s="34">
        <f t="shared" si="200"/>
        <v>1</v>
      </c>
      <c r="BN906" s="34">
        <f t="shared" si="201"/>
        <v>98</v>
      </c>
      <c r="BO906" s="34">
        <f t="shared" si="202"/>
        <v>85</v>
      </c>
      <c r="BP906" s="34">
        <f t="shared" si="203"/>
        <v>100</v>
      </c>
      <c r="BQ906" s="35">
        <f t="shared" si="204"/>
        <v>15</v>
      </c>
      <c r="BR906" s="34">
        <f t="shared" si="205"/>
        <v>1</v>
      </c>
      <c r="BS906" s="35">
        <f t="shared" si="206"/>
        <v>46</v>
      </c>
      <c r="BT906" s="35">
        <f t="shared" si="207"/>
        <v>100</v>
      </c>
      <c r="BU906" s="35">
        <f t="shared" si="208"/>
        <v>80</v>
      </c>
      <c r="BV906" s="35">
        <f t="shared" si="209"/>
        <v>67</v>
      </c>
    </row>
    <row r="907" spans="2:74" hidden="1" x14ac:dyDescent="0.3">
      <c r="B907" s="6" t="s">
        <v>1269</v>
      </c>
      <c r="C907" s="6">
        <v>204011056</v>
      </c>
      <c r="D907" s="6" t="s">
        <v>606</v>
      </c>
      <c r="E907" s="6" t="s">
        <v>261</v>
      </c>
      <c r="F907" s="6" t="s">
        <v>2708</v>
      </c>
      <c r="G907" s="6" t="s">
        <v>86</v>
      </c>
      <c r="H907" s="6" t="s">
        <v>78</v>
      </c>
      <c r="I907" s="22">
        <v>646990</v>
      </c>
      <c r="J907" s="22">
        <v>644052</v>
      </c>
      <c r="K907" s="22">
        <v>628900</v>
      </c>
      <c r="L907" s="22">
        <v>600000</v>
      </c>
      <c r="M907" s="22">
        <v>597000</v>
      </c>
      <c r="N907" s="22">
        <v>590000</v>
      </c>
      <c r="O907" s="23">
        <v>72</v>
      </c>
      <c r="P907" s="23">
        <v>66</v>
      </c>
      <c r="Q907" s="23">
        <v>56</v>
      </c>
      <c r="R907" s="22">
        <v>500</v>
      </c>
      <c r="S907" s="22">
        <v>450</v>
      </c>
      <c r="T907" s="24">
        <v>3.3</v>
      </c>
      <c r="U907" s="24">
        <v>9.9999999999999645E-2</v>
      </c>
      <c r="V907" s="24">
        <v>3.2</v>
      </c>
      <c r="W907" s="24">
        <v>3</v>
      </c>
      <c r="X907" s="25">
        <v>4.0186092520749936E-2</v>
      </c>
      <c r="Y907" s="24">
        <v>2.8</v>
      </c>
      <c r="Z907" s="24">
        <v>-0.80000000000000027</v>
      </c>
      <c r="AA907" s="24">
        <v>3.6</v>
      </c>
      <c r="AB907" s="24">
        <v>3.9</v>
      </c>
      <c r="AC907" s="26">
        <v>0.28362679252132872</v>
      </c>
      <c r="AD907" s="24">
        <v>7.057834557437479</v>
      </c>
      <c r="AE907" s="6">
        <v>734</v>
      </c>
      <c r="AF907" s="6">
        <v>750</v>
      </c>
      <c r="AG907" s="6">
        <v>530</v>
      </c>
      <c r="AH907" s="27">
        <v>12.577903682719546</v>
      </c>
      <c r="AI907" s="28">
        <v>580000</v>
      </c>
      <c r="AJ907" s="28">
        <v>580000</v>
      </c>
      <c r="AK907" s="28">
        <v>599999</v>
      </c>
      <c r="AL907" s="29">
        <v>0</v>
      </c>
      <c r="AM907" s="29">
        <v>-3.3331722219537036E-2</v>
      </c>
      <c r="AN907" s="6">
        <v>2.1</v>
      </c>
      <c r="AO907" s="27">
        <v>-0.10000000000000009</v>
      </c>
      <c r="AP907" s="6">
        <v>2.2000000000000002</v>
      </c>
      <c r="AQ907" s="26">
        <v>0.10714285714285714</v>
      </c>
      <c r="AR907" s="28">
        <v>480</v>
      </c>
      <c r="AS907" s="28">
        <v>450</v>
      </c>
      <c r="AT907" s="25">
        <v>6.6666666666666666E-2</v>
      </c>
      <c r="AU907" s="26">
        <v>8.4704039839075262E-2</v>
      </c>
      <c r="AV907" s="30">
        <v>1762.88</v>
      </c>
      <c r="AW907" s="24">
        <v>0.72060000000000002</v>
      </c>
      <c r="AX907" s="24">
        <v>0.27939999999999998</v>
      </c>
      <c r="AY907" s="24">
        <v>0.90620000000000001</v>
      </c>
      <c r="AZ907" s="24">
        <v>8.3799999999999999E-2</v>
      </c>
      <c r="BA907" s="24">
        <v>0.32800000000000001</v>
      </c>
      <c r="BB907" s="24">
        <v>0.44950000000000001</v>
      </c>
      <c r="BC907" s="24">
        <v>0.18060000000000001</v>
      </c>
      <c r="BD907" s="31">
        <v>3</v>
      </c>
      <c r="BE907" s="23">
        <v>63</v>
      </c>
      <c r="BF907" s="32" t="s">
        <v>3612</v>
      </c>
      <c r="BG907" s="33">
        <v>144.99726927445701</v>
      </c>
      <c r="BH907" s="33">
        <v>-37.250706953000602</v>
      </c>
      <c r="BI907" s="34">
        <f t="shared" si="196"/>
        <v>62</v>
      </c>
      <c r="BJ907" s="34">
        <f t="shared" si="197"/>
        <v>82</v>
      </c>
      <c r="BK907" s="34">
        <f t="shared" si="198"/>
        <v>1</v>
      </c>
      <c r="BL907" s="34">
        <f t="shared" si="199"/>
        <v>72</v>
      </c>
      <c r="BM907" s="34">
        <f t="shared" si="200"/>
        <v>1</v>
      </c>
      <c r="BN907" s="34">
        <f t="shared" si="201"/>
        <v>100</v>
      </c>
      <c r="BO907" s="34">
        <f t="shared" si="202"/>
        <v>95</v>
      </c>
      <c r="BP907" s="34">
        <f t="shared" si="203"/>
        <v>62</v>
      </c>
      <c r="BQ907" s="35">
        <f t="shared" si="204"/>
        <v>84</v>
      </c>
      <c r="BR907" s="34">
        <f t="shared" si="205"/>
        <v>80</v>
      </c>
      <c r="BS907" s="35">
        <f t="shared" si="206"/>
        <v>78</v>
      </c>
      <c r="BT907" s="35">
        <f t="shared" si="207"/>
        <v>70</v>
      </c>
      <c r="BU907" s="35">
        <f t="shared" si="208"/>
        <v>30</v>
      </c>
      <c r="BV907" s="35">
        <f t="shared" si="209"/>
        <v>67</v>
      </c>
    </row>
    <row r="908" spans="2:74" hidden="1" x14ac:dyDescent="0.3">
      <c r="B908" s="6" t="s">
        <v>1270</v>
      </c>
      <c r="C908" s="6">
        <v>210051247</v>
      </c>
      <c r="D908" s="6" t="s">
        <v>333</v>
      </c>
      <c r="E908" s="6" t="s">
        <v>146</v>
      </c>
      <c r="F908" s="6" t="s">
        <v>689</v>
      </c>
      <c r="G908" s="6" t="s">
        <v>86</v>
      </c>
      <c r="H908" s="6" t="s">
        <v>78</v>
      </c>
      <c r="I908" s="22">
        <v>600490</v>
      </c>
      <c r="J908" s="22">
        <v>599000</v>
      </c>
      <c r="K908" s="22">
        <v>570000</v>
      </c>
      <c r="L908" s="22">
        <v>630000</v>
      </c>
      <c r="M908" s="22">
        <v>620000</v>
      </c>
      <c r="N908" s="22">
        <v>575000</v>
      </c>
      <c r="O908" s="23">
        <v>29</v>
      </c>
      <c r="P908" s="23">
        <v>29</v>
      </c>
      <c r="Q908" s="23">
        <v>34</v>
      </c>
      <c r="R908" s="22">
        <v>515</v>
      </c>
      <c r="S908" s="22">
        <v>450</v>
      </c>
      <c r="T908" s="24">
        <v>3</v>
      </c>
      <c r="U908" s="24">
        <v>0.10000000000000009</v>
      </c>
      <c r="V908" s="24">
        <v>2.9</v>
      </c>
      <c r="W908" s="24">
        <v>2.5</v>
      </c>
      <c r="X908" s="25">
        <v>4.4596912521440824E-2</v>
      </c>
      <c r="Y908" s="24">
        <v>2.2999999999999998</v>
      </c>
      <c r="Z908" s="24">
        <v>-0.70000000000000018</v>
      </c>
      <c r="AA908" s="24">
        <v>3</v>
      </c>
      <c r="AB908" s="24">
        <v>2.2999999999999998</v>
      </c>
      <c r="AC908" s="26">
        <v>0.36092733796815429</v>
      </c>
      <c r="AD908" s="24">
        <v>8.0931014629013056</v>
      </c>
      <c r="AE908" s="6">
        <v>922</v>
      </c>
      <c r="AF908" s="6">
        <v>985</v>
      </c>
      <c r="AG908" s="6">
        <v>822</v>
      </c>
      <c r="AH908" s="27">
        <v>5.5802717664821335</v>
      </c>
      <c r="AI908" s="28">
        <v>678000</v>
      </c>
      <c r="AJ908" s="28">
        <v>660000</v>
      </c>
      <c r="AK908" s="28">
        <v>655000</v>
      </c>
      <c r="AL908" s="29">
        <v>2.7272727272727271E-2</v>
      </c>
      <c r="AM908" s="29">
        <v>3.5114503816793895E-2</v>
      </c>
      <c r="AN908" s="6">
        <v>2.9</v>
      </c>
      <c r="AO908" s="27">
        <v>0.10000000000000009</v>
      </c>
      <c r="AP908" s="6">
        <v>2.8</v>
      </c>
      <c r="AQ908" s="26">
        <v>7.6103896103896104E-2</v>
      </c>
      <c r="AR908" s="28">
        <v>550</v>
      </c>
      <c r="AS908" s="28">
        <v>510</v>
      </c>
      <c r="AT908" s="25">
        <v>7.8431372549019607E-2</v>
      </c>
      <c r="AU908" s="26">
        <v>-0.10911456360138638</v>
      </c>
      <c r="AV908" s="30">
        <v>1426.88</v>
      </c>
      <c r="AW908" s="24">
        <v>0.82340000000000002</v>
      </c>
      <c r="AX908" s="24">
        <v>0.17660000000000001</v>
      </c>
      <c r="AY908" s="24">
        <v>0.82240000000000002</v>
      </c>
      <c r="AZ908" s="24">
        <v>0.16539999999999999</v>
      </c>
      <c r="BA908" s="24">
        <v>0.26690000000000003</v>
      </c>
      <c r="BB908" s="24">
        <v>0.3856</v>
      </c>
      <c r="BC908" s="24">
        <v>0.30549999999999999</v>
      </c>
      <c r="BD908" s="31">
        <v>1</v>
      </c>
      <c r="BE908" s="23">
        <v>19</v>
      </c>
      <c r="BF908" s="32" t="s">
        <v>3613</v>
      </c>
      <c r="BG908" s="33">
        <v>144.91992918974</v>
      </c>
      <c r="BH908" s="33">
        <v>-37.649586959197201</v>
      </c>
      <c r="BI908" s="34">
        <f t="shared" si="196"/>
        <v>67</v>
      </c>
      <c r="BJ908" s="34">
        <f t="shared" si="197"/>
        <v>69</v>
      </c>
      <c r="BK908" s="34">
        <f t="shared" si="198"/>
        <v>56</v>
      </c>
      <c r="BL908" s="34">
        <f t="shared" si="199"/>
        <v>100</v>
      </c>
      <c r="BM908" s="34">
        <f t="shared" si="200"/>
        <v>15</v>
      </c>
      <c r="BN908" s="34">
        <f t="shared" si="201"/>
        <v>100</v>
      </c>
      <c r="BO908" s="34">
        <f t="shared" si="202"/>
        <v>100</v>
      </c>
      <c r="BP908" s="34">
        <f t="shared" si="203"/>
        <v>49</v>
      </c>
      <c r="BQ908" s="35">
        <f t="shared" si="204"/>
        <v>99</v>
      </c>
      <c r="BR908" s="34">
        <f t="shared" si="205"/>
        <v>69</v>
      </c>
      <c r="BS908" s="35">
        <f t="shared" si="206"/>
        <v>27</v>
      </c>
      <c r="BT908" s="35">
        <f t="shared" si="207"/>
        <v>79</v>
      </c>
      <c r="BU908" s="35">
        <f t="shared" si="208"/>
        <v>10</v>
      </c>
      <c r="BV908" s="35">
        <f t="shared" si="209"/>
        <v>67</v>
      </c>
    </row>
    <row r="909" spans="2:74" hidden="1" x14ac:dyDescent="0.3">
      <c r="B909" s="6" t="s">
        <v>1271</v>
      </c>
      <c r="C909" s="6">
        <v>210051445</v>
      </c>
      <c r="D909" s="6" t="s">
        <v>333</v>
      </c>
      <c r="E909" s="6" t="s">
        <v>146</v>
      </c>
      <c r="F909" s="6" t="s">
        <v>689</v>
      </c>
      <c r="G909" s="6" t="s">
        <v>86</v>
      </c>
      <c r="H909" s="6" t="s">
        <v>78</v>
      </c>
      <c r="I909" s="22">
        <v>690000</v>
      </c>
      <c r="J909" s="22">
        <v>693600</v>
      </c>
      <c r="K909" s="22">
        <v>684900</v>
      </c>
      <c r="L909" s="22">
        <v>651000</v>
      </c>
      <c r="M909" s="22">
        <v>661000</v>
      </c>
      <c r="N909" s="22">
        <v>665000</v>
      </c>
      <c r="O909" s="23">
        <v>50</v>
      </c>
      <c r="P909" s="23">
        <v>48</v>
      </c>
      <c r="Q909" s="23">
        <v>48</v>
      </c>
      <c r="R909" s="22">
        <v>540</v>
      </c>
      <c r="S909" s="22">
        <v>500</v>
      </c>
      <c r="T909" s="24">
        <v>2.2999999999999998</v>
      </c>
      <c r="U909" s="24">
        <v>0</v>
      </c>
      <c r="V909" s="24">
        <v>2.2999999999999998</v>
      </c>
      <c r="W909" s="24">
        <v>2.2999999999999998</v>
      </c>
      <c r="X909" s="25">
        <v>4.0695652173913043E-2</v>
      </c>
      <c r="Y909" s="24">
        <v>12.4</v>
      </c>
      <c r="Z909" s="24">
        <v>-3.1999999999999993</v>
      </c>
      <c r="AA909" s="24">
        <v>15.6</v>
      </c>
      <c r="AB909" s="24">
        <v>12.4</v>
      </c>
      <c r="AC909" s="26">
        <v>0.24326077555139108</v>
      </c>
      <c r="AD909" s="24">
        <v>5.9775617923952939</v>
      </c>
      <c r="AE909" s="6">
        <v>922</v>
      </c>
      <c r="AF909" s="6">
        <v>985</v>
      </c>
      <c r="AG909" s="6">
        <v>822</v>
      </c>
      <c r="AH909" s="27">
        <v>5.5802717664821335</v>
      </c>
      <c r="AI909" s="28">
        <v>678000</v>
      </c>
      <c r="AJ909" s="28">
        <v>660000</v>
      </c>
      <c r="AK909" s="28">
        <v>655000</v>
      </c>
      <c r="AL909" s="29">
        <v>2.7272727272727271E-2</v>
      </c>
      <c r="AM909" s="29">
        <v>3.5114503816793895E-2</v>
      </c>
      <c r="AN909" s="6">
        <v>2.9</v>
      </c>
      <c r="AO909" s="27">
        <v>0.10000000000000009</v>
      </c>
      <c r="AP909" s="6">
        <v>2.8</v>
      </c>
      <c r="AQ909" s="26">
        <v>7.6103896103896104E-2</v>
      </c>
      <c r="AR909" s="28">
        <v>550</v>
      </c>
      <c r="AS909" s="28">
        <v>510</v>
      </c>
      <c r="AT909" s="25">
        <v>7.8431372549019607E-2</v>
      </c>
      <c r="AU909" s="26">
        <v>-0.10911456360138638</v>
      </c>
      <c r="AV909" s="30">
        <v>2219.84</v>
      </c>
      <c r="AW909" s="24">
        <v>0.86980000000000002</v>
      </c>
      <c r="AX909" s="24">
        <v>0.13020000000000001</v>
      </c>
      <c r="AY909" s="24">
        <v>0.98019999999999996</v>
      </c>
      <c r="AZ909" s="24">
        <v>1.77E-2</v>
      </c>
      <c r="BA909" s="24">
        <v>8.0500000000000002E-2</v>
      </c>
      <c r="BB909" s="24">
        <v>0.67700000000000005</v>
      </c>
      <c r="BC909" s="24">
        <v>0.2218</v>
      </c>
      <c r="BD909" s="31">
        <v>4.5</v>
      </c>
      <c r="BE909" s="23">
        <v>29</v>
      </c>
      <c r="BF909" s="32" t="s">
        <v>3614</v>
      </c>
      <c r="BG909" s="33">
        <v>144.89715643059</v>
      </c>
      <c r="BH909" s="33">
        <v>-37.555646308199897</v>
      </c>
      <c r="BI909" s="34">
        <f t="shared" si="196"/>
        <v>79</v>
      </c>
      <c r="BJ909" s="34">
        <f t="shared" si="197"/>
        <v>69</v>
      </c>
      <c r="BK909" s="34">
        <f t="shared" si="198"/>
        <v>56</v>
      </c>
      <c r="BL909" s="34">
        <f t="shared" si="199"/>
        <v>100</v>
      </c>
      <c r="BM909" s="34">
        <f t="shared" si="200"/>
        <v>15</v>
      </c>
      <c r="BN909" s="34">
        <f t="shared" si="201"/>
        <v>100</v>
      </c>
      <c r="BO909" s="34">
        <f t="shared" si="202"/>
        <v>100</v>
      </c>
      <c r="BP909" s="34">
        <f t="shared" si="203"/>
        <v>8</v>
      </c>
      <c r="BQ909" s="35">
        <f t="shared" si="204"/>
        <v>86</v>
      </c>
      <c r="BR909" s="34">
        <f t="shared" si="205"/>
        <v>90</v>
      </c>
      <c r="BS909" s="35">
        <f t="shared" si="206"/>
        <v>100</v>
      </c>
      <c r="BT909" s="35">
        <f t="shared" si="207"/>
        <v>1</v>
      </c>
      <c r="BU909" s="35">
        <f t="shared" si="208"/>
        <v>45</v>
      </c>
      <c r="BV909" s="35">
        <f t="shared" si="209"/>
        <v>67</v>
      </c>
    </row>
    <row r="910" spans="2:74" hidden="1" x14ac:dyDescent="0.3">
      <c r="B910" s="6" t="s">
        <v>1272</v>
      </c>
      <c r="C910" s="6">
        <v>212011289</v>
      </c>
      <c r="D910" s="6" t="s">
        <v>619</v>
      </c>
      <c r="E910" s="6" t="s">
        <v>157</v>
      </c>
      <c r="F910" s="6" t="s">
        <v>689</v>
      </c>
      <c r="G910" s="6" t="s">
        <v>86</v>
      </c>
      <c r="H910" s="6" t="s">
        <v>78</v>
      </c>
      <c r="I910" s="22">
        <v>930000</v>
      </c>
      <c r="J910" s="22">
        <v>910000</v>
      </c>
      <c r="K910" s="22">
        <v>895000</v>
      </c>
      <c r="L910" s="22">
        <v>902000</v>
      </c>
      <c r="M910" s="22">
        <v>900000</v>
      </c>
      <c r="N910" s="22">
        <v>905000</v>
      </c>
      <c r="O910" s="23">
        <v>28</v>
      </c>
      <c r="P910" s="23">
        <v>29</v>
      </c>
      <c r="Q910" s="23">
        <v>36</v>
      </c>
      <c r="R910" s="22">
        <v>670</v>
      </c>
      <c r="S910" s="22">
        <v>600</v>
      </c>
      <c r="T910" s="24">
        <v>2.5</v>
      </c>
      <c r="U910" s="24">
        <v>-0.39999999999999991</v>
      </c>
      <c r="V910" s="24">
        <v>2.9</v>
      </c>
      <c r="W910" s="24">
        <v>2.9</v>
      </c>
      <c r="X910" s="25">
        <v>3.7462365591397852E-2</v>
      </c>
      <c r="Y910" s="24">
        <v>0.7</v>
      </c>
      <c r="Z910" s="24">
        <v>-0.30000000000000004</v>
      </c>
      <c r="AA910" s="24">
        <v>1</v>
      </c>
      <c r="AB910" s="24">
        <v>1.1000000000000001</v>
      </c>
      <c r="AC910" s="26">
        <v>0.27491465336134452</v>
      </c>
      <c r="AD910" s="24">
        <v>7.3384221477052352</v>
      </c>
      <c r="AE910" s="6">
        <v>929</v>
      </c>
      <c r="AF910" s="6">
        <v>965</v>
      </c>
      <c r="AG910" s="6">
        <v>592</v>
      </c>
      <c r="AH910" s="27">
        <v>7.4057591623036654</v>
      </c>
      <c r="AI910" s="28">
        <v>710000</v>
      </c>
      <c r="AJ910" s="28">
        <v>702000</v>
      </c>
      <c r="AK910" s="28">
        <v>690000</v>
      </c>
      <c r="AL910" s="29">
        <v>1.1396011396011397E-2</v>
      </c>
      <c r="AM910" s="29">
        <v>2.8985507246376812E-2</v>
      </c>
      <c r="AN910" s="6">
        <v>3.6</v>
      </c>
      <c r="AO910" s="27">
        <v>-0.19999999999999973</v>
      </c>
      <c r="AP910" s="6">
        <v>3.8</v>
      </c>
      <c r="AQ910" s="26">
        <v>3.3962264150943396E-2</v>
      </c>
      <c r="AR910" s="28">
        <v>580</v>
      </c>
      <c r="AS910" s="28">
        <v>540</v>
      </c>
      <c r="AT910" s="25">
        <v>7.407407407407407E-2</v>
      </c>
      <c r="AU910" s="26">
        <v>-0.33922010398467517</v>
      </c>
      <c r="AV910" s="30">
        <v>2437.1200000000003</v>
      </c>
      <c r="AW910" s="24">
        <v>0.82020000000000004</v>
      </c>
      <c r="AX910" s="24">
        <v>0.17979999999999999</v>
      </c>
      <c r="AY910" s="24">
        <v>0.98939999999999995</v>
      </c>
      <c r="AZ910" s="24">
        <v>3.5999999999999999E-3</v>
      </c>
      <c r="BA910" s="24">
        <v>0.34520000000000001</v>
      </c>
      <c r="BB910" s="24">
        <v>0.55500000000000005</v>
      </c>
      <c r="BC910" s="24">
        <v>7.4300000000000005E-2</v>
      </c>
      <c r="BD910" s="31">
        <v>4</v>
      </c>
      <c r="BE910" s="23">
        <v>55</v>
      </c>
      <c r="BF910" s="32" t="s">
        <v>3615</v>
      </c>
      <c r="BG910" s="33">
        <v>145.56088475020701</v>
      </c>
      <c r="BH910" s="33">
        <v>-37.949002387462897</v>
      </c>
      <c r="BI910" s="34">
        <f t="shared" si="196"/>
        <v>75</v>
      </c>
      <c r="BJ910" s="34">
        <f t="shared" si="197"/>
        <v>57</v>
      </c>
      <c r="BK910" s="34">
        <f t="shared" si="198"/>
        <v>33</v>
      </c>
      <c r="BL910" s="34">
        <f t="shared" si="199"/>
        <v>100</v>
      </c>
      <c r="BM910" s="34">
        <f t="shared" si="200"/>
        <v>7</v>
      </c>
      <c r="BN910" s="34">
        <f t="shared" si="201"/>
        <v>37</v>
      </c>
      <c r="BO910" s="34">
        <f t="shared" si="202"/>
        <v>98</v>
      </c>
      <c r="BP910" s="34">
        <f t="shared" si="203"/>
        <v>66</v>
      </c>
      <c r="BQ910" s="35">
        <f t="shared" si="204"/>
        <v>75</v>
      </c>
      <c r="BR910" s="34">
        <f t="shared" si="205"/>
        <v>77</v>
      </c>
      <c r="BS910" s="35">
        <f t="shared" si="206"/>
        <v>84</v>
      </c>
      <c r="BT910" s="35">
        <f t="shared" si="207"/>
        <v>100</v>
      </c>
      <c r="BU910" s="35">
        <f t="shared" si="208"/>
        <v>40</v>
      </c>
      <c r="BV910" s="35">
        <f t="shared" si="209"/>
        <v>67</v>
      </c>
    </row>
    <row r="911" spans="2:74" hidden="1" x14ac:dyDescent="0.3">
      <c r="B911" s="6" t="s">
        <v>1273</v>
      </c>
      <c r="C911" s="6">
        <v>213051464</v>
      </c>
      <c r="D911" s="6" t="s">
        <v>693</v>
      </c>
      <c r="E911" s="6" t="s">
        <v>89</v>
      </c>
      <c r="F911" s="6" t="s">
        <v>689</v>
      </c>
      <c r="G911" s="6" t="s">
        <v>86</v>
      </c>
      <c r="H911" s="6" t="s">
        <v>78</v>
      </c>
      <c r="I911" s="22">
        <v>753700</v>
      </c>
      <c r="J911" s="22">
        <v>750000</v>
      </c>
      <c r="K911" s="22">
        <v>745000</v>
      </c>
      <c r="L911" s="22">
        <v>747000</v>
      </c>
      <c r="M911" s="22">
        <v>726000</v>
      </c>
      <c r="N911" s="22">
        <v>717000</v>
      </c>
      <c r="O911" s="23">
        <v>43</v>
      </c>
      <c r="P911" s="23">
        <v>43</v>
      </c>
      <c r="Q911" s="23">
        <v>49</v>
      </c>
      <c r="R911" s="22">
        <v>580</v>
      </c>
      <c r="S911" s="22">
        <v>555</v>
      </c>
      <c r="T911" s="24">
        <v>3.6</v>
      </c>
      <c r="U911" s="24">
        <v>-0.49999999999999956</v>
      </c>
      <c r="V911" s="24">
        <v>4.0999999999999996</v>
      </c>
      <c r="W911" s="24">
        <v>4.4000000000000004</v>
      </c>
      <c r="X911" s="25">
        <v>4.0015921454159477E-2</v>
      </c>
      <c r="Y911" s="24">
        <v>7</v>
      </c>
      <c r="Z911" s="24">
        <v>-2.0999999999999996</v>
      </c>
      <c r="AA911" s="24">
        <v>9.1</v>
      </c>
      <c r="AB911" s="24">
        <v>8.6999999999999993</v>
      </c>
      <c r="AC911" s="26">
        <v>0.21749565008699823</v>
      </c>
      <c r="AD911" s="24">
        <v>5.4352278339048601</v>
      </c>
      <c r="AE911" s="6">
        <v>2229</v>
      </c>
      <c r="AF911" s="6">
        <v>2290</v>
      </c>
      <c r="AG911" s="6">
        <v>2032</v>
      </c>
      <c r="AH911" s="27">
        <v>7.92934131736527</v>
      </c>
      <c r="AI911" s="28">
        <v>658000</v>
      </c>
      <c r="AJ911" s="28">
        <v>660000</v>
      </c>
      <c r="AK911" s="28">
        <v>650000</v>
      </c>
      <c r="AL911" s="29">
        <v>-3.0303030303030303E-3</v>
      </c>
      <c r="AM911" s="29">
        <v>1.2307692307692308E-2</v>
      </c>
      <c r="AN911" s="6">
        <v>3.3</v>
      </c>
      <c r="AO911" s="27">
        <v>-0.10000000000000009</v>
      </c>
      <c r="AP911" s="6">
        <v>3.4</v>
      </c>
      <c r="AQ911" s="26">
        <v>8.7999999999999995E-2</v>
      </c>
      <c r="AR911" s="28">
        <v>525</v>
      </c>
      <c r="AS911" s="28">
        <v>500</v>
      </c>
      <c r="AT911" s="25">
        <v>0.05</v>
      </c>
      <c r="AU911" s="26">
        <v>-0.28365772810740841</v>
      </c>
      <c r="AV911" s="30">
        <v>2666.7200000000003</v>
      </c>
      <c r="AW911" s="24">
        <v>0.86670000000000003</v>
      </c>
      <c r="AX911" s="24">
        <v>0.1333</v>
      </c>
      <c r="AY911" s="24">
        <v>0.88480000000000003</v>
      </c>
      <c r="AZ911" s="24">
        <v>9.7799999999999998E-2</v>
      </c>
      <c r="BA911" s="24">
        <v>0.15670000000000001</v>
      </c>
      <c r="BB911" s="24">
        <v>0.47710000000000002</v>
      </c>
      <c r="BC911" s="24">
        <v>0.34449999999999997</v>
      </c>
      <c r="BD911" s="31">
        <v>9</v>
      </c>
      <c r="BE911" s="23">
        <v>20</v>
      </c>
      <c r="BF911" s="32" t="s">
        <v>3616</v>
      </c>
      <c r="BG911" s="33">
        <v>144.77469115908201</v>
      </c>
      <c r="BH911" s="33">
        <v>-37.909043201728799</v>
      </c>
      <c r="BI911" s="34">
        <f t="shared" si="196"/>
        <v>57</v>
      </c>
      <c r="BJ911" s="34">
        <f t="shared" si="197"/>
        <v>62</v>
      </c>
      <c r="BK911" s="34">
        <f t="shared" si="198"/>
        <v>27</v>
      </c>
      <c r="BL911" s="34">
        <f t="shared" si="199"/>
        <v>100</v>
      </c>
      <c r="BM911" s="34">
        <f t="shared" si="200"/>
        <v>1</v>
      </c>
      <c r="BN911" s="34">
        <f t="shared" si="201"/>
        <v>100</v>
      </c>
      <c r="BO911" s="34">
        <f t="shared" si="202"/>
        <v>100</v>
      </c>
      <c r="BP911" s="34">
        <f t="shared" si="203"/>
        <v>24</v>
      </c>
      <c r="BQ911" s="35">
        <f t="shared" si="204"/>
        <v>84</v>
      </c>
      <c r="BR911" s="34">
        <f t="shared" si="205"/>
        <v>96</v>
      </c>
      <c r="BS911" s="35">
        <f t="shared" si="206"/>
        <v>100</v>
      </c>
      <c r="BT911" s="35">
        <f t="shared" si="207"/>
        <v>1</v>
      </c>
      <c r="BU911" s="35">
        <f t="shared" si="208"/>
        <v>90</v>
      </c>
      <c r="BV911" s="35">
        <f t="shared" si="209"/>
        <v>67</v>
      </c>
    </row>
    <row r="912" spans="2:74" hidden="1" x14ac:dyDescent="0.3">
      <c r="B912" s="6" t="s">
        <v>1274</v>
      </c>
      <c r="C912" s="6">
        <v>213051584</v>
      </c>
      <c r="D912" s="6" t="s">
        <v>693</v>
      </c>
      <c r="E912" s="6" t="s">
        <v>89</v>
      </c>
      <c r="F912" s="6" t="s">
        <v>689</v>
      </c>
      <c r="G912" s="6" t="s">
        <v>86</v>
      </c>
      <c r="H912" s="6" t="s">
        <v>78</v>
      </c>
      <c r="I912" s="22">
        <v>670000</v>
      </c>
      <c r="J912" s="22">
        <v>674950</v>
      </c>
      <c r="K912" s="22">
        <v>661550</v>
      </c>
      <c r="L912" s="22">
        <v>680000</v>
      </c>
      <c r="M912" s="22">
        <v>651000</v>
      </c>
      <c r="N912" s="22">
        <v>680000</v>
      </c>
      <c r="O912" s="23">
        <v>55</v>
      </c>
      <c r="P912" s="23">
        <v>54</v>
      </c>
      <c r="Q912" s="23">
        <v>56</v>
      </c>
      <c r="R912" s="22">
        <v>550</v>
      </c>
      <c r="S912" s="22">
        <v>530</v>
      </c>
      <c r="T912" s="24">
        <v>1.7</v>
      </c>
      <c r="U912" s="24">
        <v>0</v>
      </c>
      <c r="V912" s="24">
        <v>1.7</v>
      </c>
      <c r="W912" s="24">
        <v>1.9</v>
      </c>
      <c r="X912" s="25">
        <v>4.2686567164179103E-2</v>
      </c>
      <c r="Y912" s="24">
        <v>30.7</v>
      </c>
      <c r="Z912" s="24">
        <v>-7.3000000000000007</v>
      </c>
      <c r="AA912" s="24">
        <v>38</v>
      </c>
      <c r="AB912" s="24">
        <v>29.3</v>
      </c>
      <c r="AC912" s="26">
        <v>0.22341739243468087</v>
      </c>
      <c r="AD912" s="24">
        <v>5.2339039486446213</v>
      </c>
      <c r="AE912" s="6">
        <v>2229</v>
      </c>
      <c r="AF912" s="6">
        <v>2290</v>
      </c>
      <c r="AG912" s="6">
        <v>2032</v>
      </c>
      <c r="AH912" s="27">
        <v>7.92934131736527</v>
      </c>
      <c r="AI912" s="28">
        <v>658000</v>
      </c>
      <c r="AJ912" s="28">
        <v>660000</v>
      </c>
      <c r="AK912" s="28">
        <v>650000</v>
      </c>
      <c r="AL912" s="29">
        <v>-3.0303030303030303E-3</v>
      </c>
      <c r="AM912" s="29">
        <v>1.2307692307692308E-2</v>
      </c>
      <c r="AN912" s="6">
        <v>3.3</v>
      </c>
      <c r="AO912" s="27">
        <v>-0.10000000000000009</v>
      </c>
      <c r="AP912" s="6">
        <v>3.4</v>
      </c>
      <c r="AQ912" s="26">
        <v>8.7999999999999995E-2</v>
      </c>
      <c r="AR912" s="28">
        <v>525</v>
      </c>
      <c r="AS912" s="28">
        <v>500</v>
      </c>
      <c r="AT912" s="25">
        <v>0.05</v>
      </c>
      <c r="AU912" s="26">
        <v>-0.28365772810740841</v>
      </c>
      <c r="AV912" s="30">
        <v>2461.7600000000002</v>
      </c>
      <c r="AW912" s="24">
        <v>0.87670000000000003</v>
      </c>
      <c r="AX912" s="24">
        <v>0.12330000000000001</v>
      </c>
      <c r="AY912" s="24">
        <v>0.98929999999999996</v>
      </c>
      <c r="AZ912" s="24">
        <v>7.6E-3</v>
      </c>
      <c r="BA912" s="24">
        <v>3.56E-2</v>
      </c>
      <c r="BB912" s="24">
        <v>0.629</v>
      </c>
      <c r="BC912" s="24">
        <v>0.30530000000000002</v>
      </c>
      <c r="BD912" s="31">
        <v>6</v>
      </c>
      <c r="BE912" s="23">
        <v>25</v>
      </c>
      <c r="BF912" s="32" t="s">
        <v>3617</v>
      </c>
      <c r="BG912" s="33">
        <v>144.68153372254301</v>
      </c>
      <c r="BH912" s="33">
        <v>-37.817037320036</v>
      </c>
      <c r="BI912" s="34">
        <f t="shared" si="196"/>
        <v>88</v>
      </c>
      <c r="BJ912" s="34">
        <f t="shared" si="197"/>
        <v>62</v>
      </c>
      <c r="BK912" s="34">
        <f t="shared" si="198"/>
        <v>27</v>
      </c>
      <c r="BL912" s="34">
        <f t="shared" si="199"/>
        <v>100</v>
      </c>
      <c r="BM912" s="34">
        <f t="shared" si="200"/>
        <v>1</v>
      </c>
      <c r="BN912" s="34">
        <f t="shared" si="201"/>
        <v>100</v>
      </c>
      <c r="BO912" s="34">
        <f t="shared" si="202"/>
        <v>100</v>
      </c>
      <c r="BP912" s="34">
        <f t="shared" si="203"/>
        <v>1</v>
      </c>
      <c r="BQ912" s="35">
        <f t="shared" si="204"/>
        <v>92</v>
      </c>
      <c r="BR912" s="34">
        <f t="shared" si="205"/>
        <v>98</v>
      </c>
      <c r="BS912" s="35">
        <f t="shared" si="206"/>
        <v>100</v>
      </c>
      <c r="BT912" s="35">
        <f t="shared" si="207"/>
        <v>1</v>
      </c>
      <c r="BU912" s="35">
        <f t="shared" si="208"/>
        <v>60</v>
      </c>
      <c r="BV912" s="35">
        <f t="shared" si="209"/>
        <v>67</v>
      </c>
    </row>
    <row r="913" spans="2:74" hidden="1" x14ac:dyDescent="0.3">
      <c r="B913" s="6" t="s">
        <v>1275</v>
      </c>
      <c r="C913" s="6">
        <v>302041042</v>
      </c>
      <c r="D913" s="6" t="s">
        <v>1054</v>
      </c>
      <c r="E913" s="6" t="s">
        <v>229</v>
      </c>
      <c r="F913" s="6" t="s">
        <v>2780</v>
      </c>
      <c r="G913" s="6" t="s">
        <v>97</v>
      </c>
      <c r="H913" s="6" t="s">
        <v>78</v>
      </c>
      <c r="I913" s="22">
        <v>1121100</v>
      </c>
      <c r="J913" s="22">
        <v>1111000</v>
      </c>
      <c r="K913" s="22">
        <v>940700</v>
      </c>
      <c r="L913" s="22">
        <v>1040000</v>
      </c>
      <c r="M913" s="22">
        <v>1040000</v>
      </c>
      <c r="N913" s="22">
        <v>900000</v>
      </c>
      <c r="O913" s="23">
        <v>36</v>
      </c>
      <c r="P913" s="23">
        <v>36</v>
      </c>
      <c r="Q913" s="23">
        <v>32</v>
      </c>
      <c r="R913" s="22">
        <v>680</v>
      </c>
      <c r="S913" s="22">
        <v>640</v>
      </c>
      <c r="T913" s="24">
        <v>3</v>
      </c>
      <c r="U913" s="24">
        <v>-0.39999999999999991</v>
      </c>
      <c r="V913" s="24">
        <v>3.4</v>
      </c>
      <c r="W913" s="24">
        <v>3.9</v>
      </c>
      <c r="X913" s="25">
        <v>3.1540451342431539E-2</v>
      </c>
      <c r="Y913" s="24">
        <v>2</v>
      </c>
      <c r="Z913" s="24">
        <v>-0.79999999999999982</v>
      </c>
      <c r="AA913" s="24">
        <v>2.8</v>
      </c>
      <c r="AB913" s="24">
        <v>3.6</v>
      </c>
      <c r="AC913" s="26">
        <v>0.30648301723516258</v>
      </c>
      <c r="AD913" s="24">
        <v>9.7171411375096373</v>
      </c>
      <c r="AE913" s="6">
        <v>167</v>
      </c>
      <c r="AF913" s="6">
        <v>205</v>
      </c>
      <c r="AG913" s="6">
        <v>153</v>
      </c>
      <c r="AH913" s="27">
        <v>3.36517719568567</v>
      </c>
      <c r="AI913" s="28">
        <v>920000</v>
      </c>
      <c r="AJ913" s="28">
        <v>845000</v>
      </c>
      <c r="AK913" s="28">
        <v>745000</v>
      </c>
      <c r="AL913" s="29">
        <v>8.8757396449704137E-2</v>
      </c>
      <c r="AM913" s="29">
        <v>0.2348993288590604</v>
      </c>
      <c r="AN913" s="6">
        <v>2.8</v>
      </c>
      <c r="AO913" s="27">
        <v>-0.30000000000000027</v>
      </c>
      <c r="AP913" s="6">
        <v>3.1</v>
      </c>
      <c r="AQ913" s="26">
        <v>0.10909090909090909</v>
      </c>
      <c r="AR913" s="28">
        <v>650</v>
      </c>
      <c r="AS913" s="28">
        <v>620</v>
      </c>
      <c r="AT913" s="25">
        <v>4.8387096774193547E-2</v>
      </c>
      <c r="AU913" s="26">
        <v>0.3572694511509471</v>
      </c>
      <c r="AV913" s="30">
        <v>2218.7200000000003</v>
      </c>
      <c r="AW913" s="24">
        <v>0.73070000000000002</v>
      </c>
      <c r="AX913" s="24">
        <v>0.26929999999999998</v>
      </c>
      <c r="AY913" s="24">
        <v>0.90010000000000001</v>
      </c>
      <c r="AZ913" s="24">
        <v>5.6899999999999999E-2</v>
      </c>
      <c r="BA913" s="24">
        <v>0.317</v>
      </c>
      <c r="BB913" s="24">
        <v>0.44</v>
      </c>
      <c r="BC913" s="24">
        <v>0.1976</v>
      </c>
      <c r="BD913" s="31">
        <v>7</v>
      </c>
      <c r="BE913" s="23">
        <v>20</v>
      </c>
      <c r="BF913" s="32" t="s">
        <v>3618</v>
      </c>
      <c r="BG913" s="33">
        <v>153.05589653611901</v>
      </c>
      <c r="BH913" s="33">
        <v>-27.296003246721899</v>
      </c>
      <c r="BI913" s="34">
        <f t="shared" si="196"/>
        <v>67</v>
      </c>
      <c r="BJ913" s="34">
        <f t="shared" si="197"/>
        <v>70</v>
      </c>
      <c r="BK913" s="34">
        <f t="shared" si="198"/>
        <v>83</v>
      </c>
      <c r="BL913" s="34">
        <f t="shared" si="199"/>
        <v>1</v>
      </c>
      <c r="BM913" s="34">
        <f t="shared" si="200"/>
        <v>45</v>
      </c>
      <c r="BN913" s="34">
        <f t="shared" si="201"/>
        <v>100</v>
      </c>
      <c r="BO913" s="34">
        <f t="shared" si="202"/>
        <v>100</v>
      </c>
      <c r="BP913" s="34">
        <f t="shared" si="203"/>
        <v>60</v>
      </c>
      <c r="BQ913" s="35">
        <f t="shared" si="204"/>
        <v>56</v>
      </c>
      <c r="BR913" s="34">
        <f t="shared" si="205"/>
        <v>53</v>
      </c>
      <c r="BS913" s="35">
        <f t="shared" si="206"/>
        <v>63</v>
      </c>
      <c r="BT913" s="35">
        <f t="shared" si="207"/>
        <v>84</v>
      </c>
      <c r="BU913" s="35">
        <f t="shared" si="208"/>
        <v>70</v>
      </c>
      <c r="BV913" s="35">
        <f t="shared" si="209"/>
        <v>67</v>
      </c>
    </row>
    <row r="914" spans="2:74" hidden="1" x14ac:dyDescent="0.3">
      <c r="B914" s="6" t="s">
        <v>1276</v>
      </c>
      <c r="C914" s="6">
        <v>310031285</v>
      </c>
      <c r="D914" s="6" t="s">
        <v>560</v>
      </c>
      <c r="E914" s="6" t="s">
        <v>561</v>
      </c>
      <c r="F914" s="6" t="s">
        <v>2780</v>
      </c>
      <c r="G914" s="6" t="s">
        <v>97</v>
      </c>
      <c r="H914" s="6" t="s">
        <v>78</v>
      </c>
      <c r="I914" s="22">
        <v>693600</v>
      </c>
      <c r="J914" s="22">
        <v>669500</v>
      </c>
      <c r="K914" s="22">
        <v>599000</v>
      </c>
      <c r="L914" s="22">
        <v>700000</v>
      </c>
      <c r="M914" s="22">
        <v>690000</v>
      </c>
      <c r="N914" s="22">
        <v>620000</v>
      </c>
      <c r="O914" s="23">
        <v>22</v>
      </c>
      <c r="P914" s="23">
        <v>27</v>
      </c>
      <c r="Q914" s="23">
        <v>28</v>
      </c>
      <c r="R914" s="22">
        <v>530</v>
      </c>
      <c r="S914" s="22">
        <v>500</v>
      </c>
      <c r="T914" s="24">
        <v>3.1</v>
      </c>
      <c r="U914" s="24">
        <v>-0.29999999999999982</v>
      </c>
      <c r="V914" s="24">
        <v>3.4</v>
      </c>
      <c r="W914" s="24">
        <v>2.6</v>
      </c>
      <c r="X914" s="25">
        <v>3.9734717416378317E-2</v>
      </c>
      <c r="Y914" s="24">
        <v>2.8</v>
      </c>
      <c r="Z914" s="24">
        <v>-0.80000000000000027</v>
      </c>
      <c r="AA914" s="24">
        <v>3.6</v>
      </c>
      <c r="AB914" s="24">
        <v>3.3</v>
      </c>
      <c r="AC914" s="26">
        <v>0.2820108973267495</v>
      </c>
      <c r="AD914" s="24">
        <v>7.0973424668299518</v>
      </c>
      <c r="AE914" s="6">
        <v>537</v>
      </c>
      <c r="AF914" s="6">
        <v>573</v>
      </c>
      <c r="AG914" s="6">
        <v>386</v>
      </c>
      <c r="AH914" s="27">
        <v>3.4703601108033242</v>
      </c>
      <c r="AI914" s="28">
        <v>692000</v>
      </c>
      <c r="AJ914" s="28">
        <v>600000</v>
      </c>
      <c r="AK914" s="28">
        <v>510000</v>
      </c>
      <c r="AL914" s="29">
        <v>0.15333333333333332</v>
      </c>
      <c r="AM914" s="29">
        <v>0.35686274509803922</v>
      </c>
      <c r="AN914" s="6">
        <v>3.7</v>
      </c>
      <c r="AO914" s="27">
        <v>-0.19999999999999973</v>
      </c>
      <c r="AP914" s="6">
        <v>3.9</v>
      </c>
      <c r="AQ914" s="26">
        <v>0.12688524590163935</v>
      </c>
      <c r="AR914" s="28">
        <v>550</v>
      </c>
      <c r="AS914" s="28">
        <v>500</v>
      </c>
      <c r="AT914" s="25">
        <v>0.1</v>
      </c>
      <c r="AU914" s="26">
        <v>0.44472088811762167</v>
      </c>
      <c r="AV914" s="30">
        <v>1879.3600000000001</v>
      </c>
      <c r="AW914" s="24">
        <v>0.7843</v>
      </c>
      <c r="AX914" s="24">
        <v>0.2157</v>
      </c>
      <c r="AY914" s="24">
        <v>0.93059999999999998</v>
      </c>
      <c r="AZ914" s="24">
        <v>6.6900000000000001E-2</v>
      </c>
      <c r="BA914" s="24">
        <v>0.27600000000000002</v>
      </c>
      <c r="BB914" s="24">
        <v>0.37469999999999998</v>
      </c>
      <c r="BC914" s="24">
        <v>0.33210000000000001</v>
      </c>
      <c r="BD914" s="31">
        <v>3.5</v>
      </c>
      <c r="BE914" s="23">
        <v>33</v>
      </c>
      <c r="BF914" s="32" t="s">
        <v>3619</v>
      </c>
      <c r="BG914" s="33">
        <v>152.749013743257</v>
      </c>
      <c r="BH914" s="33">
        <v>-27.643860418735599</v>
      </c>
      <c r="BI914" s="34">
        <f t="shared" si="196"/>
        <v>65</v>
      </c>
      <c r="BJ914" s="34">
        <f t="shared" si="197"/>
        <v>55</v>
      </c>
      <c r="BK914" s="34">
        <f t="shared" si="198"/>
        <v>82</v>
      </c>
      <c r="BL914" s="34">
        <f t="shared" si="199"/>
        <v>1</v>
      </c>
      <c r="BM914" s="34">
        <f t="shared" si="200"/>
        <v>77</v>
      </c>
      <c r="BN914" s="34">
        <f t="shared" si="201"/>
        <v>100</v>
      </c>
      <c r="BO914" s="34">
        <f t="shared" si="202"/>
        <v>100</v>
      </c>
      <c r="BP914" s="34">
        <f t="shared" si="203"/>
        <v>51</v>
      </c>
      <c r="BQ914" s="35">
        <f t="shared" si="204"/>
        <v>83</v>
      </c>
      <c r="BR914" s="34">
        <f t="shared" si="205"/>
        <v>79</v>
      </c>
      <c r="BS914" s="35">
        <f t="shared" si="206"/>
        <v>79</v>
      </c>
      <c r="BT914" s="35">
        <f t="shared" si="207"/>
        <v>70</v>
      </c>
      <c r="BU914" s="35">
        <f t="shared" si="208"/>
        <v>35</v>
      </c>
      <c r="BV914" s="35">
        <f t="shared" si="209"/>
        <v>67</v>
      </c>
    </row>
    <row r="915" spans="2:74" hidden="1" x14ac:dyDescent="0.3">
      <c r="B915" s="6" t="s">
        <v>1277</v>
      </c>
      <c r="C915" s="6">
        <v>313021367</v>
      </c>
      <c r="D915" s="6" t="s">
        <v>1278</v>
      </c>
      <c r="E915" s="6" t="s">
        <v>628</v>
      </c>
      <c r="F915" s="6" t="s">
        <v>2780</v>
      </c>
      <c r="G915" s="6" t="s">
        <v>97</v>
      </c>
      <c r="H915" s="6" t="s">
        <v>78</v>
      </c>
      <c r="I915" s="22">
        <v>1099000</v>
      </c>
      <c r="J915" s="22">
        <v>1125000</v>
      </c>
      <c r="K915" s="22">
        <v>1070000</v>
      </c>
      <c r="L915" s="22">
        <v>1100000</v>
      </c>
      <c r="M915" s="22">
        <v>1050000</v>
      </c>
      <c r="N915" s="22">
        <v>950000</v>
      </c>
      <c r="O915" s="23">
        <v>54</v>
      </c>
      <c r="P915" s="23">
        <v>49</v>
      </c>
      <c r="Q915" s="23">
        <v>51</v>
      </c>
      <c r="R915" s="22">
        <v>895</v>
      </c>
      <c r="S915" s="22">
        <v>760</v>
      </c>
      <c r="T915" s="24">
        <v>1.8</v>
      </c>
      <c r="U915" s="24">
        <v>-0.40000000000000013</v>
      </c>
      <c r="V915" s="24">
        <v>2.2000000000000002</v>
      </c>
      <c r="W915" s="24">
        <v>2.5</v>
      </c>
      <c r="X915" s="25">
        <v>4.2347588717015466E-2</v>
      </c>
      <c r="Y915" s="24">
        <v>0.9</v>
      </c>
      <c r="Z915" s="24">
        <v>-0.4</v>
      </c>
      <c r="AA915" s="24">
        <v>1.3</v>
      </c>
      <c r="AB915" s="24">
        <v>1.7</v>
      </c>
      <c r="AC915" s="26">
        <v>0.36605915843203979</v>
      </c>
      <c r="AD915" s="24">
        <v>8.6441558899186024</v>
      </c>
      <c r="AE915" s="6">
        <v>639</v>
      </c>
      <c r="AF915" s="6">
        <v>649</v>
      </c>
      <c r="AG915" s="6">
        <v>296</v>
      </c>
      <c r="AH915" s="27">
        <v>8.2541806020066897</v>
      </c>
      <c r="AI915" s="28">
        <v>740000</v>
      </c>
      <c r="AJ915" s="28">
        <v>650000</v>
      </c>
      <c r="AK915" s="28">
        <v>572000</v>
      </c>
      <c r="AL915" s="29">
        <v>0.13846153846153847</v>
      </c>
      <c r="AM915" s="29">
        <v>0.2937062937062937</v>
      </c>
      <c r="AN915" s="6">
        <v>3.1</v>
      </c>
      <c r="AO915" s="27">
        <v>-0.39999999999999991</v>
      </c>
      <c r="AP915" s="6">
        <v>3.5</v>
      </c>
      <c r="AQ915" s="26">
        <v>0.12769230769230769</v>
      </c>
      <c r="AR915" s="28">
        <v>580</v>
      </c>
      <c r="AS915" s="28">
        <v>540</v>
      </c>
      <c r="AT915" s="25">
        <v>7.407407407407407E-2</v>
      </c>
      <c r="AU915" s="26">
        <v>0.45904907464627454</v>
      </c>
      <c r="AV915" s="30">
        <v>2444.96</v>
      </c>
      <c r="AW915" s="24">
        <v>0.87339999999999995</v>
      </c>
      <c r="AX915" s="24">
        <v>0.12659999999999999</v>
      </c>
      <c r="AY915" s="24">
        <v>0.98089999999999999</v>
      </c>
      <c r="AZ915" s="24">
        <v>0</v>
      </c>
      <c r="BA915" s="24">
        <v>0.32190000000000002</v>
      </c>
      <c r="BB915" s="24">
        <v>0.5635</v>
      </c>
      <c r="BC915" s="24">
        <v>9.3299999999999994E-2</v>
      </c>
      <c r="BD915" s="31">
        <v>5</v>
      </c>
      <c r="BE915" s="23">
        <v>53</v>
      </c>
      <c r="BF915" s="32" t="s">
        <v>3620</v>
      </c>
      <c r="BG915" s="33">
        <v>152.97036459804099</v>
      </c>
      <c r="BH915" s="33">
        <v>-26.9970764357329</v>
      </c>
      <c r="BI915" s="34">
        <f t="shared" si="196"/>
        <v>87</v>
      </c>
      <c r="BJ915" s="34">
        <f t="shared" si="197"/>
        <v>65</v>
      </c>
      <c r="BK915" s="34">
        <f t="shared" si="198"/>
        <v>23</v>
      </c>
      <c r="BL915" s="34">
        <f t="shared" si="199"/>
        <v>1</v>
      </c>
      <c r="BM915" s="34">
        <f t="shared" si="200"/>
        <v>70</v>
      </c>
      <c r="BN915" s="34">
        <f t="shared" si="201"/>
        <v>100</v>
      </c>
      <c r="BO915" s="34">
        <f t="shared" si="202"/>
        <v>98</v>
      </c>
      <c r="BP915" s="34">
        <f t="shared" si="203"/>
        <v>61</v>
      </c>
      <c r="BQ915" s="35">
        <f t="shared" si="204"/>
        <v>91</v>
      </c>
      <c r="BR915" s="34">
        <f t="shared" si="205"/>
        <v>64</v>
      </c>
      <c r="BS915" s="35">
        <f t="shared" si="206"/>
        <v>23</v>
      </c>
      <c r="BT915" s="35">
        <f t="shared" si="207"/>
        <v>100</v>
      </c>
      <c r="BU915" s="35">
        <f t="shared" si="208"/>
        <v>50</v>
      </c>
      <c r="BV915" s="35">
        <f t="shared" si="209"/>
        <v>67</v>
      </c>
    </row>
    <row r="916" spans="2:74" hidden="1" x14ac:dyDescent="0.3">
      <c r="B916" s="6" t="s">
        <v>1279</v>
      </c>
      <c r="C916" s="6">
        <v>313021369</v>
      </c>
      <c r="D916" s="6" t="s">
        <v>1278</v>
      </c>
      <c r="E916" s="6" t="s">
        <v>628</v>
      </c>
      <c r="F916" s="6" t="s">
        <v>2780</v>
      </c>
      <c r="G916" s="6" t="s">
        <v>97</v>
      </c>
      <c r="H916" s="6" t="s">
        <v>78</v>
      </c>
      <c r="I916" s="22">
        <v>1143450</v>
      </c>
      <c r="J916" s="22">
        <v>1175000</v>
      </c>
      <c r="K916" s="22">
        <v>1035000</v>
      </c>
      <c r="L916" s="22">
        <v>1150000</v>
      </c>
      <c r="M916" s="22">
        <v>1110000</v>
      </c>
      <c r="N916" s="22">
        <v>1022000</v>
      </c>
      <c r="O916" s="23">
        <v>41</v>
      </c>
      <c r="P916" s="23">
        <v>45</v>
      </c>
      <c r="Q916" s="23">
        <v>45</v>
      </c>
      <c r="R916" s="22">
        <v>650</v>
      </c>
      <c r="S916" s="22">
        <v>670</v>
      </c>
      <c r="T916" s="24">
        <v>1.9</v>
      </c>
      <c r="U916" s="24">
        <v>0</v>
      </c>
      <c r="V916" s="24">
        <v>1.9</v>
      </c>
      <c r="W916" s="24">
        <v>1.8</v>
      </c>
      <c r="X916" s="25">
        <v>2.9559665923302288E-2</v>
      </c>
      <c r="Y916" s="24">
        <v>0.7</v>
      </c>
      <c r="Z916" s="24">
        <v>-0.5</v>
      </c>
      <c r="AA916" s="24">
        <v>1.2</v>
      </c>
      <c r="AB916" s="24">
        <v>1.6</v>
      </c>
      <c r="AC916" s="26">
        <v>0.28323921076483299</v>
      </c>
      <c r="AD916" s="24">
        <v>9.5819489807410729</v>
      </c>
      <c r="AE916" s="6">
        <v>639</v>
      </c>
      <c r="AF916" s="6">
        <v>649</v>
      </c>
      <c r="AG916" s="6">
        <v>296</v>
      </c>
      <c r="AH916" s="27">
        <v>8.2541806020066897</v>
      </c>
      <c r="AI916" s="28">
        <v>740000</v>
      </c>
      <c r="AJ916" s="28">
        <v>650000</v>
      </c>
      <c r="AK916" s="28">
        <v>572000</v>
      </c>
      <c r="AL916" s="29">
        <v>0.13846153846153847</v>
      </c>
      <c r="AM916" s="29">
        <v>0.2937062937062937</v>
      </c>
      <c r="AN916" s="6">
        <v>3.1</v>
      </c>
      <c r="AO916" s="27">
        <v>-0.39999999999999991</v>
      </c>
      <c r="AP916" s="6">
        <v>3.5</v>
      </c>
      <c r="AQ916" s="26">
        <v>0.12769230769230769</v>
      </c>
      <c r="AR916" s="28">
        <v>580</v>
      </c>
      <c r="AS916" s="28">
        <v>540</v>
      </c>
      <c r="AT916" s="25">
        <v>7.407407407407407E-2</v>
      </c>
      <c r="AU916" s="26">
        <v>0.45904907464627454</v>
      </c>
      <c r="AV916" s="30">
        <v>2294.88</v>
      </c>
      <c r="AW916" s="24">
        <v>0.85209999999999997</v>
      </c>
      <c r="AX916" s="24">
        <v>0.1479</v>
      </c>
      <c r="AY916" s="24">
        <v>0.98150000000000004</v>
      </c>
      <c r="AZ916" s="24">
        <v>3.0999999999999999E-3</v>
      </c>
      <c r="BA916" s="24">
        <v>0.37269999999999998</v>
      </c>
      <c r="BB916" s="24">
        <v>0.47449999999999998</v>
      </c>
      <c r="BC916" s="24">
        <v>0.1258</v>
      </c>
      <c r="BD916" s="31">
        <v>4.5</v>
      </c>
      <c r="BE916" s="23">
        <v>52</v>
      </c>
      <c r="BF916" s="32" t="s">
        <v>3621</v>
      </c>
      <c r="BG916" s="33">
        <v>152.86715909119101</v>
      </c>
      <c r="BH916" s="33">
        <v>-27.031203390965</v>
      </c>
      <c r="BI916" s="34">
        <f t="shared" si="196"/>
        <v>85</v>
      </c>
      <c r="BJ916" s="34">
        <f t="shared" si="197"/>
        <v>65</v>
      </c>
      <c r="BK916" s="34">
        <f t="shared" si="198"/>
        <v>23</v>
      </c>
      <c r="BL916" s="34">
        <f t="shared" si="199"/>
        <v>1</v>
      </c>
      <c r="BM916" s="34">
        <f t="shared" si="200"/>
        <v>70</v>
      </c>
      <c r="BN916" s="34">
        <f t="shared" si="201"/>
        <v>100</v>
      </c>
      <c r="BO916" s="34">
        <f t="shared" si="202"/>
        <v>99</v>
      </c>
      <c r="BP916" s="34">
        <f t="shared" si="203"/>
        <v>72</v>
      </c>
      <c r="BQ916" s="35">
        <f t="shared" si="204"/>
        <v>49</v>
      </c>
      <c r="BR916" s="34">
        <f t="shared" si="205"/>
        <v>55</v>
      </c>
      <c r="BS916" s="35">
        <f t="shared" si="206"/>
        <v>78</v>
      </c>
      <c r="BT916" s="35">
        <f t="shared" si="207"/>
        <v>100</v>
      </c>
      <c r="BU916" s="35">
        <f t="shared" si="208"/>
        <v>45</v>
      </c>
      <c r="BV916" s="35">
        <f t="shared" si="209"/>
        <v>67</v>
      </c>
    </row>
    <row r="917" spans="2:74" hidden="1" x14ac:dyDescent="0.3">
      <c r="B917" s="6" t="s">
        <v>1280</v>
      </c>
      <c r="C917" s="6">
        <v>507041179</v>
      </c>
      <c r="D917" s="6" t="s">
        <v>469</v>
      </c>
      <c r="E917" s="6" t="s">
        <v>284</v>
      </c>
      <c r="F917" s="6" t="s">
        <v>2720</v>
      </c>
      <c r="G917" s="6" t="s">
        <v>93</v>
      </c>
      <c r="H917" s="6" t="s">
        <v>78</v>
      </c>
      <c r="I917" s="22">
        <v>1300000</v>
      </c>
      <c r="J917" s="22">
        <v>1280000</v>
      </c>
      <c r="K917" s="22">
        <v>1000000</v>
      </c>
      <c r="L917" s="22">
        <v>1151000</v>
      </c>
      <c r="M917" s="22">
        <v>1200000</v>
      </c>
      <c r="N917" s="22">
        <v>1100000</v>
      </c>
      <c r="O917" s="23">
        <v>42</v>
      </c>
      <c r="P917" s="23">
        <v>35</v>
      </c>
      <c r="Q917" s="23">
        <v>34</v>
      </c>
      <c r="R917" s="22">
        <v>800</v>
      </c>
      <c r="S917" s="22">
        <v>720</v>
      </c>
      <c r="T917" s="24">
        <v>1.9</v>
      </c>
      <c r="U917" s="24">
        <v>-0.10000000000000009</v>
      </c>
      <c r="V917" s="24">
        <v>2</v>
      </c>
      <c r="W917" s="24">
        <v>2.8</v>
      </c>
      <c r="X917" s="25">
        <v>3.2000000000000001E-2</v>
      </c>
      <c r="Y917" s="24">
        <v>2.5</v>
      </c>
      <c r="Z917" s="24">
        <v>-0.89999999999999991</v>
      </c>
      <c r="AA917" s="24">
        <v>3.4</v>
      </c>
      <c r="AB917" s="24">
        <v>4</v>
      </c>
      <c r="AC917" s="26">
        <v>0.37993920972644368</v>
      </c>
      <c r="AD917" s="24">
        <v>11.873100303951366</v>
      </c>
      <c r="AE917" s="6">
        <v>353</v>
      </c>
      <c r="AF917" s="6">
        <v>418</v>
      </c>
      <c r="AG917" s="6">
        <v>303</v>
      </c>
      <c r="AH917" s="27">
        <v>5.5772558714462299</v>
      </c>
      <c r="AI917" s="28">
        <v>1360000</v>
      </c>
      <c r="AJ917" s="28">
        <v>1160000</v>
      </c>
      <c r="AK917" s="28">
        <v>962000</v>
      </c>
      <c r="AL917" s="29">
        <v>0.17241379310344829</v>
      </c>
      <c r="AM917" s="29">
        <v>0.41372141372141374</v>
      </c>
      <c r="AN917" s="6">
        <v>2.4</v>
      </c>
      <c r="AO917" s="27">
        <v>-0.5</v>
      </c>
      <c r="AP917" s="6">
        <v>2.9</v>
      </c>
      <c r="AQ917" s="26">
        <v>7.4358974358974358E-2</v>
      </c>
      <c r="AR917" s="28">
        <v>800</v>
      </c>
      <c r="AS917" s="28">
        <v>750</v>
      </c>
      <c r="AT917" s="25">
        <v>6.6666666666666666E-2</v>
      </c>
      <c r="AU917" s="26">
        <v>0.52130058045535177</v>
      </c>
      <c r="AV917" s="30">
        <v>2105.6000000000004</v>
      </c>
      <c r="AW917" s="24">
        <v>0.75749999999999995</v>
      </c>
      <c r="AX917" s="24">
        <v>0.24249999999999999</v>
      </c>
      <c r="AY917" s="24">
        <v>0.78600000000000003</v>
      </c>
      <c r="AZ917" s="24">
        <v>9.8799999999999999E-2</v>
      </c>
      <c r="BA917" s="24">
        <v>0.4047</v>
      </c>
      <c r="BB917" s="24">
        <v>0.3034</v>
      </c>
      <c r="BC917" s="24">
        <v>0.17710000000000001</v>
      </c>
      <c r="BD917" s="31">
        <v>8</v>
      </c>
      <c r="BE917" s="23">
        <v>12</v>
      </c>
      <c r="BF917" s="32" t="s">
        <v>3622</v>
      </c>
      <c r="BG917" s="33">
        <v>115.86219743552</v>
      </c>
      <c r="BH917" s="33">
        <v>-32.057288297161001</v>
      </c>
      <c r="BI917" s="34">
        <f t="shared" si="196"/>
        <v>85</v>
      </c>
      <c r="BJ917" s="34">
        <f t="shared" si="197"/>
        <v>77</v>
      </c>
      <c r="BK917" s="34">
        <f t="shared" si="198"/>
        <v>56</v>
      </c>
      <c r="BL917" s="34">
        <f t="shared" si="199"/>
        <v>1</v>
      </c>
      <c r="BM917" s="34">
        <f t="shared" si="200"/>
        <v>86</v>
      </c>
      <c r="BN917" s="34">
        <f t="shared" si="201"/>
        <v>99</v>
      </c>
      <c r="BO917" s="34">
        <f t="shared" si="202"/>
        <v>100</v>
      </c>
      <c r="BP917" s="34">
        <f t="shared" si="203"/>
        <v>79</v>
      </c>
      <c r="BQ917" s="35">
        <f t="shared" si="204"/>
        <v>57</v>
      </c>
      <c r="BR917" s="34">
        <f t="shared" si="205"/>
        <v>32</v>
      </c>
      <c r="BS917" s="35">
        <f t="shared" si="206"/>
        <v>14</v>
      </c>
      <c r="BT917" s="35">
        <f t="shared" si="207"/>
        <v>75</v>
      </c>
      <c r="BU917" s="35">
        <f t="shared" si="208"/>
        <v>80</v>
      </c>
      <c r="BV917" s="35">
        <f t="shared" si="209"/>
        <v>67</v>
      </c>
    </row>
    <row r="918" spans="2:74" hidden="1" x14ac:dyDescent="0.3">
      <c r="B918" s="6" t="s">
        <v>1281</v>
      </c>
      <c r="C918" s="6">
        <v>603021070</v>
      </c>
      <c r="D918" s="6" t="s">
        <v>804</v>
      </c>
      <c r="E918" s="6" t="s">
        <v>662</v>
      </c>
      <c r="F918" s="6" t="s">
        <v>2742</v>
      </c>
      <c r="G918" s="6" t="s">
        <v>130</v>
      </c>
      <c r="H918" s="6" t="s">
        <v>78</v>
      </c>
      <c r="I918" s="22">
        <v>695000</v>
      </c>
      <c r="J918" s="22">
        <v>695000</v>
      </c>
      <c r="K918" s="22">
        <v>695000</v>
      </c>
      <c r="L918" s="22">
        <v>610000</v>
      </c>
      <c r="M918" s="22">
        <v>615000</v>
      </c>
      <c r="N918" s="22">
        <v>655000</v>
      </c>
      <c r="O918" s="23">
        <v>49</v>
      </c>
      <c r="P918" s="23">
        <v>76</v>
      </c>
      <c r="Q918" s="23">
        <v>93</v>
      </c>
      <c r="R918" s="22">
        <v>480</v>
      </c>
      <c r="S918" s="22">
        <v>480</v>
      </c>
      <c r="T918" s="24">
        <v>2.8</v>
      </c>
      <c r="U918" s="24">
        <v>0</v>
      </c>
      <c r="V918" s="24">
        <v>2.8</v>
      </c>
      <c r="W918" s="24">
        <v>2.1</v>
      </c>
      <c r="X918" s="25">
        <v>3.5913669064748202E-2</v>
      </c>
      <c r="Y918" s="24">
        <v>1.1000000000000001</v>
      </c>
      <c r="Z918" s="24">
        <v>-0.59999999999999987</v>
      </c>
      <c r="AA918" s="24">
        <v>1.7</v>
      </c>
      <c r="AB918" s="24">
        <v>1.9</v>
      </c>
      <c r="AC918" s="26">
        <v>0.39793076004775169</v>
      </c>
      <c r="AD918" s="24">
        <v>11.080203454855265</v>
      </c>
      <c r="AE918" s="6">
        <v>237</v>
      </c>
      <c r="AF918" s="6">
        <v>273</v>
      </c>
      <c r="AG918" s="6">
        <v>204</v>
      </c>
      <c r="AH918" s="27">
        <v>8.03125</v>
      </c>
      <c r="AI918" s="28">
        <v>605000</v>
      </c>
      <c r="AJ918" s="28">
        <v>665000</v>
      </c>
      <c r="AK918" s="28">
        <v>680000</v>
      </c>
      <c r="AL918" s="29">
        <v>-9.0225563909774431E-2</v>
      </c>
      <c r="AM918" s="29">
        <v>-0.11029411764705882</v>
      </c>
      <c r="AN918" s="6">
        <v>2.7</v>
      </c>
      <c r="AO918" s="27">
        <v>0</v>
      </c>
      <c r="AP918" s="6">
        <v>2.7</v>
      </c>
      <c r="AQ918" s="26">
        <v>8.9062500000000003E-2</v>
      </c>
      <c r="AR918" s="28">
        <v>465</v>
      </c>
      <c r="AS918" s="28">
        <v>450</v>
      </c>
      <c r="AT918" s="25">
        <v>3.3333333333333333E-2</v>
      </c>
      <c r="AU918" s="26">
        <v>5.5759617759001512E-2</v>
      </c>
      <c r="AV918" s="30">
        <v>1206.24</v>
      </c>
      <c r="AW918" s="24">
        <v>0.69259999999999999</v>
      </c>
      <c r="AX918" s="24">
        <v>0.30740000000000001</v>
      </c>
      <c r="AY918" s="24">
        <v>0.97019999999999995</v>
      </c>
      <c r="AZ918" s="24">
        <v>1.52E-2</v>
      </c>
      <c r="BA918" s="24">
        <v>0.48959999999999998</v>
      </c>
      <c r="BB918" s="24">
        <v>0.32029999999999997</v>
      </c>
      <c r="BC918" s="24">
        <v>0.15409999999999999</v>
      </c>
      <c r="BD918" s="31">
        <v>5.5</v>
      </c>
      <c r="BE918" s="23">
        <v>41</v>
      </c>
      <c r="BF918" s="32" t="s">
        <v>3623</v>
      </c>
      <c r="BG918" s="33">
        <v>147.03365049163401</v>
      </c>
      <c r="BH918" s="33">
        <v>-43.182996541988103</v>
      </c>
      <c r="BI918" s="34">
        <f t="shared" si="196"/>
        <v>70</v>
      </c>
      <c r="BJ918" s="34">
        <f t="shared" si="197"/>
        <v>72</v>
      </c>
      <c r="BK918" s="34">
        <f t="shared" si="198"/>
        <v>25</v>
      </c>
      <c r="BL918" s="34">
        <f t="shared" si="199"/>
        <v>82</v>
      </c>
      <c r="BM918" s="34">
        <f t="shared" si="200"/>
        <v>1</v>
      </c>
      <c r="BN918" s="34">
        <f t="shared" si="201"/>
        <v>100</v>
      </c>
      <c r="BO918" s="34">
        <f t="shared" si="202"/>
        <v>100</v>
      </c>
      <c r="BP918" s="34">
        <f t="shared" si="203"/>
        <v>98</v>
      </c>
      <c r="BQ918" s="35">
        <f t="shared" si="204"/>
        <v>70</v>
      </c>
      <c r="BR918" s="34">
        <f t="shared" si="205"/>
        <v>40</v>
      </c>
      <c r="BS918" s="35">
        <f t="shared" si="206"/>
        <v>2</v>
      </c>
      <c r="BT918" s="35">
        <f t="shared" si="207"/>
        <v>98</v>
      </c>
      <c r="BU918" s="35">
        <f t="shared" si="208"/>
        <v>55</v>
      </c>
      <c r="BV918" s="35">
        <f t="shared" si="209"/>
        <v>67</v>
      </c>
    </row>
    <row r="919" spans="2:74" hidden="1" x14ac:dyDescent="0.3">
      <c r="B919" s="6" t="s">
        <v>1282</v>
      </c>
      <c r="C919" s="6">
        <v>603021071</v>
      </c>
      <c r="D919" s="6" t="s">
        <v>804</v>
      </c>
      <c r="E919" s="6" t="s">
        <v>662</v>
      </c>
      <c r="F919" s="6" t="s">
        <v>2742</v>
      </c>
      <c r="G919" s="6" t="s">
        <v>130</v>
      </c>
      <c r="H919" s="6" t="s">
        <v>78</v>
      </c>
      <c r="I919" s="22">
        <v>599000</v>
      </c>
      <c r="J919" s="22">
        <v>595000</v>
      </c>
      <c r="K919" s="22">
        <v>599000</v>
      </c>
      <c r="L919" s="22">
        <v>495000</v>
      </c>
      <c r="M919" s="22">
        <v>500000</v>
      </c>
      <c r="N919" s="22">
        <v>505000</v>
      </c>
      <c r="O919" s="23">
        <v>78</v>
      </c>
      <c r="P919" s="23">
        <v>77</v>
      </c>
      <c r="Q919" s="23">
        <v>60</v>
      </c>
      <c r="R919" s="22">
        <v>450</v>
      </c>
      <c r="S919" s="22">
        <v>440</v>
      </c>
      <c r="T919" s="24">
        <v>2.6</v>
      </c>
      <c r="U919" s="24">
        <v>0.10000000000000009</v>
      </c>
      <c r="V919" s="24">
        <v>2.5</v>
      </c>
      <c r="W919" s="24">
        <v>2.6</v>
      </c>
      <c r="X919" s="25">
        <v>3.9065108514190316E-2</v>
      </c>
      <c r="Y919" s="24">
        <v>1.4</v>
      </c>
      <c r="Z919" s="24">
        <v>-0.40000000000000013</v>
      </c>
      <c r="AA919" s="24">
        <v>1.8</v>
      </c>
      <c r="AB919" s="24">
        <v>1.7</v>
      </c>
      <c r="AC919" s="26">
        <v>0.37940105220558473</v>
      </c>
      <c r="AD919" s="24">
        <v>9.71201838765578</v>
      </c>
      <c r="AE919" s="6">
        <v>237</v>
      </c>
      <c r="AF919" s="6">
        <v>273</v>
      </c>
      <c r="AG919" s="6">
        <v>204</v>
      </c>
      <c r="AH919" s="27">
        <v>8.03125</v>
      </c>
      <c r="AI919" s="28">
        <v>605000</v>
      </c>
      <c r="AJ919" s="28">
        <v>665000</v>
      </c>
      <c r="AK919" s="28">
        <v>680000</v>
      </c>
      <c r="AL919" s="29">
        <v>-9.0225563909774431E-2</v>
      </c>
      <c r="AM919" s="29">
        <v>-0.11029411764705882</v>
      </c>
      <c r="AN919" s="6">
        <v>2.7</v>
      </c>
      <c r="AO919" s="27">
        <v>0</v>
      </c>
      <c r="AP919" s="6">
        <v>2.7</v>
      </c>
      <c r="AQ919" s="26">
        <v>8.9062500000000003E-2</v>
      </c>
      <c r="AR919" s="28">
        <v>465</v>
      </c>
      <c r="AS919" s="28">
        <v>450</v>
      </c>
      <c r="AT919" s="25">
        <v>3.3333333333333333E-2</v>
      </c>
      <c r="AU919" s="26">
        <v>5.5759617759001512E-2</v>
      </c>
      <c r="AV919" s="30">
        <v>1186.0800000000002</v>
      </c>
      <c r="AW919" s="24">
        <v>0.66039999999999999</v>
      </c>
      <c r="AX919" s="24">
        <v>0.33960000000000001</v>
      </c>
      <c r="AY919" s="24">
        <v>0.97460000000000002</v>
      </c>
      <c r="AZ919" s="24">
        <v>6.7000000000000002E-3</v>
      </c>
      <c r="BA919" s="24">
        <v>0.48459999999999998</v>
      </c>
      <c r="BB919" s="24">
        <v>0.33860000000000001</v>
      </c>
      <c r="BC919" s="24">
        <v>0.13139999999999999</v>
      </c>
      <c r="BD919" s="31">
        <v>3</v>
      </c>
      <c r="BE919" s="23">
        <v>61</v>
      </c>
      <c r="BF919" s="32" t="s">
        <v>3624</v>
      </c>
      <c r="BG919" s="33">
        <v>146.89245523621301</v>
      </c>
      <c r="BH919" s="33">
        <v>-43.326368018860201</v>
      </c>
      <c r="BI919" s="34">
        <f t="shared" si="196"/>
        <v>74</v>
      </c>
      <c r="BJ919" s="34">
        <f t="shared" si="197"/>
        <v>72</v>
      </c>
      <c r="BK919" s="34">
        <f t="shared" si="198"/>
        <v>25</v>
      </c>
      <c r="BL919" s="34">
        <f t="shared" si="199"/>
        <v>82</v>
      </c>
      <c r="BM919" s="34">
        <f t="shared" si="200"/>
        <v>1</v>
      </c>
      <c r="BN919" s="34">
        <f t="shared" si="201"/>
        <v>100</v>
      </c>
      <c r="BO919" s="34">
        <f t="shared" si="202"/>
        <v>96</v>
      </c>
      <c r="BP919" s="34">
        <f t="shared" si="203"/>
        <v>97</v>
      </c>
      <c r="BQ919" s="35">
        <f t="shared" si="204"/>
        <v>80</v>
      </c>
      <c r="BR919" s="34">
        <f t="shared" si="205"/>
        <v>53</v>
      </c>
      <c r="BS919" s="35">
        <f t="shared" si="206"/>
        <v>15</v>
      </c>
      <c r="BT919" s="35">
        <f t="shared" si="207"/>
        <v>93</v>
      </c>
      <c r="BU919" s="35">
        <f t="shared" si="208"/>
        <v>30</v>
      </c>
      <c r="BV919" s="35">
        <f t="shared" si="209"/>
        <v>67</v>
      </c>
    </row>
    <row r="920" spans="2:74" hidden="1" x14ac:dyDescent="0.3">
      <c r="B920" s="6" t="s">
        <v>1283</v>
      </c>
      <c r="C920" s="6">
        <v>604021090</v>
      </c>
      <c r="D920" s="6" t="s">
        <v>1284</v>
      </c>
      <c r="E920" s="6" t="s">
        <v>876</v>
      </c>
      <c r="F920" s="6" t="s">
        <v>1284</v>
      </c>
      <c r="G920" s="6" t="s">
        <v>130</v>
      </c>
      <c r="H920" s="6" t="s">
        <v>78</v>
      </c>
      <c r="I920" s="22">
        <v>699000</v>
      </c>
      <c r="J920" s="22">
        <v>695000</v>
      </c>
      <c r="K920" s="22">
        <v>635000</v>
      </c>
      <c r="L920" s="22">
        <v>480000</v>
      </c>
      <c r="M920" s="22">
        <v>620000</v>
      </c>
      <c r="N920" s="22">
        <v>640000</v>
      </c>
      <c r="O920" s="23">
        <v>54</v>
      </c>
      <c r="P920" s="23">
        <v>54</v>
      </c>
      <c r="Q920" s="23">
        <v>54</v>
      </c>
      <c r="R920" s="22">
        <v>480</v>
      </c>
      <c r="S920" s="22">
        <v>450</v>
      </c>
      <c r="T920" s="24">
        <v>2.2000000000000002</v>
      </c>
      <c r="U920" s="24">
        <v>-0.19999999999999973</v>
      </c>
      <c r="V920" s="24">
        <v>2.4</v>
      </c>
      <c r="W920" s="24">
        <v>2.2000000000000002</v>
      </c>
      <c r="X920" s="25">
        <v>3.5708154506437766E-2</v>
      </c>
      <c r="Y920" s="24">
        <v>0.4</v>
      </c>
      <c r="Z920" s="24">
        <v>-9.9999999999999978E-2</v>
      </c>
      <c r="AA920" s="24">
        <v>0.5</v>
      </c>
      <c r="AB920" s="24">
        <v>0.4</v>
      </c>
      <c r="AC920" s="26">
        <v>0.2799290846318932</v>
      </c>
      <c r="AD920" s="24">
        <v>7.8393601825998935</v>
      </c>
      <c r="AE920" s="6">
        <v>275</v>
      </c>
      <c r="AF920" s="6">
        <v>348</v>
      </c>
      <c r="AG920" s="6">
        <v>272</v>
      </c>
      <c r="AH920" s="27">
        <v>5.3726067746686299</v>
      </c>
      <c r="AI920" s="28">
        <v>510000</v>
      </c>
      <c r="AJ920" s="28">
        <v>515000</v>
      </c>
      <c r="AK920" s="28">
        <v>490000</v>
      </c>
      <c r="AL920" s="29">
        <v>-9.7087378640776691E-3</v>
      </c>
      <c r="AM920" s="29">
        <v>4.0816326530612242E-2</v>
      </c>
      <c r="AN920" s="6">
        <v>2.9</v>
      </c>
      <c r="AO920" s="27">
        <v>0.19999999999999973</v>
      </c>
      <c r="AP920" s="6">
        <v>2.7</v>
      </c>
      <c r="AQ920" s="26">
        <v>9.2452830188679253E-2</v>
      </c>
      <c r="AR920" s="28">
        <v>460</v>
      </c>
      <c r="AS920" s="28">
        <v>430</v>
      </c>
      <c r="AT920" s="25">
        <v>6.9767441860465115E-2</v>
      </c>
      <c r="AU920" s="26">
        <v>0.29868801260818112</v>
      </c>
      <c r="AV920" s="30">
        <v>1714.7200000000003</v>
      </c>
      <c r="AW920" s="24">
        <v>0.76019999999999999</v>
      </c>
      <c r="AX920" s="24">
        <v>0.23980000000000001</v>
      </c>
      <c r="AY920" s="24">
        <v>0.97370000000000001</v>
      </c>
      <c r="AZ920" s="24">
        <v>1.9800000000000002E-2</v>
      </c>
      <c r="BA920" s="24">
        <v>0.40910000000000002</v>
      </c>
      <c r="BB920" s="24">
        <v>0.44529999999999997</v>
      </c>
      <c r="BC920" s="24">
        <v>0.1391</v>
      </c>
      <c r="BD920" s="31">
        <v>4</v>
      </c>
      <c r="BE920" s="23">
        <v>202</v>
      </c>
      <c r="BF920" s="32" t="s">
        <v>3625</v>
      </c>
      <c r="BG920" s="33">
        <v>146.33719885443799</v>
      </c>
      <c r="BH920" s="33">
        <v>-41.228190648390303</v>
      </c>
      <c r="BI920" s="34">
        <f t="shared" si="196"/>
        <v>80</v>
      </c>
      <c r="BJ920" s="34">
        <f t="shared" si="197"/>
        <v>69</v>
      </c>
      <c r="BK920" s="34">
        <f t="shared" si="198"/>
        <v>58</v>
      </c>
      <c r="BL920" s="34">
        <f t="shared" si="199"/>
        <v>1</v>
      </c>
      <c r="BM920" s="34">
        <f t="shared" si="200"/>
        <v>1</v>
      </c>
      <c r="BN920" s="34">
        <f t="shared" si="201"/>
        <v>100</v>
      </c>
      <c r="BO920" s="34">
        <f t="shared" si="202"/>
        <v>69</v>
      </c>
      <c r="BP920" s="34">
        <f t="shared" si="203"/>
        <v>80</v>
      </c>
      <c r="BQ920" s="35">
        <f t="shared" si="204"/>
        <v>69</v>
      </c>
      <c r="BR920" s="34">
        <f t="shared" si="205"/>
        <v>72</v>
      </c>
      <c r="BS920" s="35">
        <f t="shared" si="206"/>
        <v>80</v>
      </c>
      <c r="BT920" s="35">
        <f t="shared" si="207"/>
        <v>100</v>
      </c>
      <c r="BU920" s="35">
        <f t="shared" si="208"/>
        <v>40</v>
      </c>
      <c r="BV920" s="35">
        <f t="shared" si="209"/>
        <v>67</v>
      </c>
    </row>
    <row r="921" spans="2:74" hidden="1" x14ac:dyDescent="0.3">
      <c r="B921" s="6" t="s">
        <v>1285</v>
      </c>
      <c r="C921" s="6">
        <v>102011037</v>
      </c>
      <c r="D921" s="6" t="s">
        <v>302</v>
      </c>
      <c r="E921" s="6" t="s">
        <v>205</v>
      </c>
      <c r="F921" s="6" t="s">
        <v>205</v>
      </c>
      <c r="G921" s="6" t="s">
        <v>77</v>
      </c>
      <c r="H921" s="6" t="s">
        <v>78</v>
      </c>
      <c r="I921" s="22">
        <v>1000000</v>
      </c>
      <c r="J921" s="22">
        <v>1004250</v>
      </c>
      <c r="K921" s="22">
        <v>978500</v>
      </c>
      <c r="L921" s="22">
        <v>1050000</v>
      </c>
      <c r="M921" s="22">
        <v>1040000</v>
      </c>
      <c r="N921" s="22">
        <v>950000</v>
      </c>
      <c r="O921" s="23">
        <v>34</v>
      </c>
      <c r="P921" s="23">
        <v>34</v>
      </c>
      <c r="Q921" s="23">
        <v>28</v>
      </c>
      <c r="R921" s="22">
        <v>675</v>
      </c>
      <c r="S921" s="22">
        <v>650</v>
      </c>
      <c r="T921" s="24">
        <v>2.8</v>
      </c>
      <c r="U921" s="24">
        <v>0</v>
      </c>
      <c r="V921" s="24">
        <v>2.8</v>
      </c>
      <c r="W921" s="24">
        <v>3.3</v>
      </c>
      <c r="X921" s="25">
        <v>3.5099999999999999E-2</v>
      </c>
      <c r="Y921" s="24">
        <v>3.6</v>
      </c>
      <c r="Z921" s="24">
        <v>-1.3000000000000003</v>
      </c>
      <c r="AA921" s="24">
        <v>4.9000000000000004</v>
      </c>
      <c r="AB921" s="24">
        <v>5.3</v>
      </c>
      <c r="AC921" s="26">
        <v>0.35100673932939508</v>
      </c>
      <c r="AD921" s="24">
        <v>10.00019200368647</v>
      </c>
      <c r="AE921" s="6">
        <v>529</v>
      </c>
      <c r="AF921" s="6">
        <v>713</v>
      </c>
      <c r="AG921" s="6">
        <v>532</v>
      </c>
      <c r="AH921" s="27">
        <v>3.7338792221084951</v>
      </c>
      <c r="AI921" s="28">
        <v>1170000</v>
      </c>
      <c r="AJ921" s="28">
        <v>1150000</v>
      </c>
      <c r="AK921" s="28">
        <v>1050000</v>
      </c>
      <c r="AL921" s="29">
        <v>1.7391304347826087E-2</v>
      </c>
      <c r="AM921" s="29">
        <v>0.11428571428571428</v>
      </c>
      <c r="AN921" s="6">
        <v>2.8</v>
      </c>
      <c r="AO921" s="27">
        <v>-0.20000000000000018</v>
      </c>
      <c r="AP921" s="6">
        <v>3</v>
      </c>
      <c r="AQ921" s="26">
        <v>0.10809248554913295</v>
      </c>
      <c r="AR921" s="28">
        <v>700</v>
      </c>
      <c r="AS921" s="28">
        <v>650</v>
      </c>
      <c r="AT921" s="25">
        <v>7.6923076923076927E-2</v>
      </c>
      <c r="AU921" s="26">
        <v>0.10671695299666117</v>
      </c>
      <c r="AV921" s="30">
        <v>1923.0400000000002</v>
      </c>
      <c r="AW921" s="24">
        <v>0.70320000000000005</v>
      </c>
      <c r="AX921" s="24">
        <v>0.29680000000000001</v>
      </c>
      <c r="AY921" s="24">
        <v>0.89219999999999999</v>
      </c>
      <c r="AZ921" s="24">
        <v>5.9299999999999999E-2</v>
      </c>
      <c r="BA921" s="24">
        <v>0.37290000000000001</v>
      </c>
      <c r="BB921" s="24">
        <v>0.36930000000000002</v>
      </c>
      <c r="BC921" s="24">
        <v>0.23960000000000001</v>
      </c>
      <c r="BD921" s="31">
        <v>7</v>
      </c>
      <c r="BE921" s="23">
        <v>47</v>
      </c>
      <c r="BF921" s="32" t="s">
        <v>3626</v>
      </c>
      <c r="BG921" s="33">
        <v>151.31183894165699</v>
      </c>
      <c r="BH921" s="33">
        <v>-33.454971168130001</v>
      </c>
      <c r="BI921" s="34">
        <f t="shared" si="196"/>
        <v>70</v>
      </c>
      <c r="BJ921" s="34">
        <f t="shared" si="197"/>
        <v>70</v>
      </c>
      <c r="BK921" s="34">
        <f t="shared" si="198"/>
        <v>79</v>
      </c>
      <c r="BL921" s="34">
        <f t="shared" si="199"/>
        <v>65</v>
      </c>
      <c r="BM921" s="34">
        <f t="shared" si="200"/>
        <v>10</v>
      </c>
      <c r="BN921" s="34">
        <f t="shared" si="201"/>
        <v>100</v>
      </c>
      <c r="BO921" s="34">
        <f t="shared" si="202"/>
        <v>100</v>
      </c>
      <c r="BP921" s="34">
        <f t="shared" si="203"/>
        <v>72</v>
      </c>
      <c r="BQ921" s="35">
        <f t="shared" si="204"/>
        <v>67</v>
      </c>
      <c r="BR921" s="34">
        <f t="shared" si="205"/>
        <v>50</v>
      </c>
      <c r="BS921" s="35">
        <f t="shared" si="206"/>
        <v>33</v>
      </c>
      <c r="BT921" s="35">
        <f t="shared" si="207"/>
        <v>57</v>
      </c>
      <c r="BU921" s="35">
        <f t="shared" si="208"/>
        <v>70</v>
      </c>
      <c r="BV921" s="35">
        <f t="shared" si="209"/>
        <v>67</v>
      </c>
    </row>
    <row r="922" spans="2:74" hidden="1" x14ac:dyDescent="0.3">
      <c r="B922" s="6" t="s">
        <v>1286</v>
      </c>
      <c r="C922" s="6">
        <v>106011110</v>
      </c>
      <c r="D922" s="6" t="s">
        <v>527</v>
      </c>
      <c r="E922" s="6" t="s">
        <v>246</v>
      </c>
      <c r="F922" s="6" t="s">
        <v>2691</v>
      </c>
      <c r="G922" s="6" t="s">
        <v>77</v>
      </c>
      <c r="H922" s="6" t="s">
        <v>78</v>
      </c>
      <c r="I922" s="22">
        <v>740000</v>
      </c>
      <c r="J922" s="22">
        <v>765000</v>
      </c>
      <c r="K922" s="22">
        <v>757350</v>
      </c>
      <c r="L922" s="22">
        <v>755000</v>
      </c>
      <c r="M922" s="22">
        <v>755000</v>
      </c>
      <c r="N922" s="22">
        <v>820000</v>
      </c>
      <c r="O922" s="23">
        <v>69</v>
      </c>
      <c r="P922" s="23">
        <v>60</v>
      </c>
      <c r="Q922" s="23">
        <v>43</v>
      </c>
      <c r="R922" s="22">
        <v>550</v>
      </c>
      <c r="S922" s="22">
        <v>510</v>
      </c>
      <c r="T922" s="24">
        <v>1.8</v>
      </c>
      <c r="U922" s="24">
        <v>-9.9999999999999867E-2</v>
      </c>
      <c r="V922" s="24">
        <v>1.9</v>
      </c>
      <c r="W922" s="24">
        <v>1.8</v>
      </c>
      <c r="X922" s="25">
        <v>3.8648648648648649E-2</v>
      </c>
      <c r="Y922" s="24">
        <v>0.9</v>
      </c>
      <c r="Z922" s="24">
        <v>-0.29999999999999993</v>
      </c>
      <c r="AA922" s="24">
        <v>1.2</v>
      </c>
      <c r="AB922" s="24">
        <v>1.2</v>
      </c>
      <c r="AC922" s="26">
        <v>0.3306878306878307</v>
      </c>
      <c r="AD922" s="24">
        <v>8.5562585562585554</v>
      </c>
      <c r="AE922" s="6">
        <v>630</v>
      </c>
      <c r="AF922" s="6">
        <v>707</v>
      </c>
      <c r="AG922" s="6">
        <v>501</v>
      </c>
      <c r="AH922" s="27">
        <v>7.1369606003752351</v>
      </c>
      <c r="AI922" s="28">
        <v>670000</v>
      </c>
      <c r="AJ922" s="28">
        <v>625000</v>
      </c>
      <c r="AK922" s="28">
        <v>622000</v>
      </c>
      <c r="AL922" s="29">
        <v>7.1999999999999995E-2</v>
      </c>
      <c r="AM922" s="29">
        <v>7.7170418006430874E-2</v>
      </c>
      <c r="AN922" s="6">
        <v>2.4</v>
      </c>
      <c r="AO922" s="27">
        <v>0</v>
      </c>
      <c r="AP922" s="6">
        <v>2.4</v>
      </c>
      <c r="AQ922" s="26">
        <v>0.10615384615384615</v>
      </c>
      <c r="AR922" s="28">
        <v>580</v>
      </c>
      <c r="AS922" s="28">
        <v>550</v>
      </c>
      <c r="AT922" s="25">
        <v>5.4545454545454543E-2</v>
      </c>
      <c r="AU922" s="26">
        <v>0.30659704264059573</v>
      </c>
      <c r="AV922" s="30">
        <v>1663.2</v>
      </c>
      <c r="AW922" s="24">
        <v>0.74339999999999995</v>
      </c>
      <c r="AX922" s="24">
        <v>0.25659999999999999</v>
      </c>
      <c r="AY922" s="24">
        <v>0.96950000000000003</v>
      </c>
      <c r="AZ922" s="24">
        <v>1.54E-2</v>
      </c>
      <c r="BA922" s="24">
        <v>0.41839999999999999</v>
      </c>
      <c r="BB922" s="24">
        <v>0.38929999999999998</v>
      </c>
      <c r="BC922" s="24">
        <v>0.14979999999999999</v>
      </c>
      <c r="BD922" s="31">
        <v>4</v>
      </c>
      <c r="BE922" s="23">
        <v>174</v>
      </c>
      <c r="BF922" s="32" t="s">
        <v>3627</v>
      </c>
      <c r="BG922" s="33">
        <v>151.62604524935</v>
      </c>
      <c r="BH922" s="33">
        <v>-32.347058244448398</v>
      </c>
      <c r="BI922" s="34">
        <f t="shared" si="196"/>
        <v>87</v>
      </c>
      <c r="BJ922" s="34">
        <f t="shared" si="197"/>
        <v>77</v>
      </c>
      <c r="BK922" s="34">
        <f t="shared" si="198"/>
        <v>36</v>
      </c>
      <c r="BL922" s="34">
        <f t="shared" si="199"/>
        <v>1</v>
      </c>
      <c r="BM922" s="34">
        <f t="shared" si="200"/>
        <v>37</v>
      </c>
      <c r="BN922" s="34">
        <f t="shared" si="201"/>
        <v>100</v>
      </c>
      <c r="BO922" s="34">
        <f t="shared" si="202"/>
        <v>73</v>
      </c>
      <c r="BP922" s="34">
        <f t="shared" si="203"/>
        <v>82</v>
      </c>
      <c r="BQ922" s="35">
        <f t="shared" si="204"/>
        <v>79</v>
      </c>
      <c r="BR922" s="34">
        <f t="shared" si="205"/>
        <v>65</v>
      </c>
      <c r="BS922" s="35">
        <f t="shared" si="206"/>
        <v>47</v>
      </c>
      <c r="BT922" s="35">
        <f t="shared" si="207"/>
        <v>100</v>
      </c>
      <c r="BU922" s="35">
        <f t="shared" si="208"/>
        <v>40</v>
      </c>
      <c r="BV922" s="35">
        <f t="shared" si="209"/>
        <v>67</v>
      </c>
    </row>
    <row r="923" spans="2:74" hidden="1" x14ac:dyDescent="0.3">
      <c r="B923" s="6" t="s">
        <v>1287</v>
      </c>
      <c r="C923" s="6">
        <v>109031182</v>
      </c>
      <c r="D923" s="6" t="s">
        <v>732</v>
      </c>
      <c r="E923" s="6" t="s">
        <v>354</v>
      </c>
      <c r="F923" s="6" t="s">
        <v>2691</v>
      </c>
      <c r="G923" s="6" t="s">
        <v>77</v>
      </c>
      <c r="H923" s="6" t="s">
        <v>78</v>
      </c>
      <c r="I923" s="22">
        <v>365000</v>
      </c>
      <c r="J923" s="22">
        <v>380000</v>
      </c>
      <c r="K923" s="22">
        <v>375000</v>
      </c>
      <c r="L923" s="22">
        <v>370000</v>
      </c>
      <c r="M923" s="22">
        <v>370000</v>
      </c>
      <c r="N923" s="22">
        <v>355000</v>
      </c>
      <c r="O923" s="23">
        <v>27</v>
      </c>
      <c r="P923" s="23">
        <v>34</v>
      </c>
      <c r="Q923" s="23">
        <v>58</v>
      </c>
      <c r="R923" s="22">
        <v>380</v>
      </c>
      <c r="S923" s="22">
        <v>350</v>
      </c>
      <c r="T923" s="24">
        <v>1.4</v>
      </c>
      <c r="U923" s="24">
        <v>-0.40000000000000013</v>
      </c>
      <c r="V923" s="24">
        <v>1.8</v>
      </c>
      <c r="W923" s="24">
        <v>2.1</v>
      </c>
      <c r="X923" s="25">
        <v>5.4136986301369865E-2</v>
      </c>
      <c r="Y923" s="24">
        <v>0.9</v>
      </c>
      <c r="Z923" s="24">
        <v>-0.29999999999999993</v>
      </c>
      <c r="AA923" s="24">
        <v>1.2</v>
      </c>
      <c r="AB923" s="24">
        <v>0.9</v>
      </c>
      <c r="AC923" s="26">
        <v>0.28297390682711782</v>
      </c>
      <c r="AD923" s="24">
        <v>5.226997772869332</v>
      </c>
      <c r="AE923" s="6">
        <v>380</v>
      </c>
      <c r="AF923" s="6">
        <v>431</v>
      </c>
      <c r="AG923" s="6">
        <v>354</v>
      </c>
      <c r="AH923" s="27">
        <v>11.656324582338902</v>
      </c>
      <c r="AI923" s="28">
        <v>490000</v>
      </c>
      <c r="AJ923" s="28">
        <v>475000</v>
      </c>
      <c r="AK923" s="28">
        <v>462000</v>
      </c>
      <c r="AL923" s="29">
        <v>3.1578947368421054E-2</v>
      </c>
      <c r="AM923" s="29">
        <v>6.0606060606060608E-2</v>
      </c>
      <c r="AN923" s="6">
        <v>1.7</v>
      </c>
      <c r="AO923" s="27">
        <v>-0.19999999999999996</v>
      </c>
      <c r="AP923" s="6">
        <v>1.9</v>
      </c>
      <c r="AQ923" s="26">
        <v>8.8461538461538453E-2</v>
      </c>
      <c r="AR923" s="28">
        <v>450</v>
      </c>
      <c r="AS923" s="28">
        <v>430</v>
      </c>
      <c r="AT923" s="25">
        <v>4.6511627906976744E-2</v>
      </c>
      <c r="AU923" s="26">
        <v>0.3296115600498889</v>
      </c>
      <c r="AV923" s="30">
        <v>1342.88</v>
      </c>
      <c r="AW923" s="24">
        <v>0.62480000000000002</v>
      </c>
      <c r="AX923" s="24">
        <v>0.37519999999999998</v>
      </c>
      <c r="AY923" s="24">
        <v>0.88439999999999996</v>
      </c>
      <c r="AZ923" s="24">
        <v>9.7799999999999998E-2</v>
      </c>
      <c r="BA923" s="24">
        <v>0.40429999999999999</v>
      </c>
      <c r="BB923" s="24">
        <v>0.29260000000000003</v>
      </c>
      <c r="BC923" s="24">
        <v>0.26450000000000001</v>
      </c>
      <c r="BD923" s="31">
        <v>2</v>
      </c>
      <c r="BE923" s="23">
        <v>599</v>
      </c>
      <c r="BF923" s="32" t="s">
        <v>3628</v>
      </c>
      <c r="BG923" s="33">
        <v>144.97160798053201</v>
      </c>
      <c r="BH923" s="33">
        <v>-35.538289893662302</v>
      </c>
      <c r="BI923" s="34">
        <f t="shared" si="196"/>
        <v>93</v>
      </c>
      <c r="BJ923" s="34">
        <f t="shared" si="197"/>
        <v>88</v>
      </c>
      <c r="BK923" s="34">
        <f t="shared" si="198"/>
        <v>1</v>
      </c>
      <c r="BL923" s="34">
        <f t="shared" si="199"/>
        <v>1</v>
      </c>
      <c r="BM923" s="34">
        <f t="shared" si="200"/>
        <v>17</v>
      </c>
      <c r="BN923" s="34">
        <f t="shared" si="201"/>
        <v>100</v>
      </c>
      <c r="BO923" s="34">
        <f t="shared" si="202"/>
        <v>17</v>
      </c>
      <c r="BP923" s="34">
        <f t="shared" si="203"/>
        <v>79</v>
      </c>
      <c r="BQ923" s="35">
        <f t="shared" si="204"/>
        <v>100</v>
      </c>
      <c r="BR923" s="34">
        <f t="shared" si="205"/>
        <v>98</v>
      </c>
      <c r="BS923" s="35">
        <f t="shared" si="206"/>
        <v>78</v>
      </c>
      <c r="BT923" s="35">
        <f t="shared" si="207"/>
        <v>100</v>
      </c>
      <c r="BU923" s="35">
        <f t="shared" si="208"/>
        <v>20</v>
      </c>
      <c r="BV923" s="35">
        <f t="shared" si="209"/>
        <v>67</v>
      </c>
    </row>
    <row r="924" spans="2:74" hidden="1" x14ac:dyDescent="0.3">
      <c r="B924" s="6" t="s">
        <v>1288</v>
      </c>
      <c r="C924" s="6">
        <v>116011626</v>
      </c>
      <c r="D924" s="6" t="s">
        <v>1289</v>
      </c>
      <c r="E924" s="6" t="s">
        <v>916</v>
      </c>
      <c r="F924" s="6" t="s">
        <v>2757</v>
      </c>
      <c r="G924" s="6" t="s">
        <v>77</v>
      </c>
      <c r="H924" s="6" t="s">
        <v>78</v>
      </c>
      <c r="I924" s="22">
        <v>1207500</v>
      </c>
      <c r="J924" s="22">
        <v>1250000</v>
      </c>
      <c r="K924" s="22">
        <v>1200000</v>
      </c>
      <c r="L924" s="22">
        <v>1200000</v>
      </c>
      <c r="M924" s="22">
        <v>1200000</v>
      </c>
      <c r="N924" s="22">
        <v>1130000</v>
      </c>
      <c r="O924" s="23">
        <v>25</v>
      </c>
      <c r="P924" s="23">
        <v>24</v>
      </c>
      <c r="Q924" s="23">
        <v>23</v>
      </c>
      <c r="R924" s="22">
        <v>650</v>
      </c>
      <c r="S924" s="22">
        <v>600</v>
      </c>
      <c r="T924" s="24">
        <v>2.2000000000000002</v>
      </c>
      <c r="U924" s="24">
        <v>0</v>
      </c>
      <c r="V924" s="24">
        <v>2.2000000000000002</v>
      </c>
      <c r="W924" s="24">
        <v>2.4</v>
      </c>
      <c r="X924" s="25">
        <v>2.7991718426501035E-2</v>
      </c>
      <c r="Y924" s="24">
        <v>4.3</v>
      </c>
      <c r="Z924" s="24">
        <v>-1.5</v>
      </c>
      <c r="AA924" s="24">
        <v>5.8</v>
      </c>
      <c r="AB924" s="24">
        <v>4.9000000000000004</v>
      </c>
      <c r="AC924" s="26">
        <v>0.29610058309037895</v>
      </c>
      <c r="AD924" s="24">
        <v>10.578149529042385</v>
      </c>
      <c r="AE924" s="6">
        <v>179</v>
      </c>
      <c r="AF924" s="6">
        <v>185</v>
      </c>
      <c r="AG924" s="6">
        <v>170</v>
      </c>
      <c r="AH924" s="27">
        <v>1.8540772532188843</v>
      </c>
      <c r="AI924" s="28">
        <v>1150000</v>
      </c>
      <c r="AJ924" s="28">
        <v>1040000</v>
      </c>
      <c r="AK924" s="28">
        <v>920000</v>
      </c>
      <c r="AL924" s="29">
        <v>0.10576923076923077</v>
      </c>
      <c r="AM924" s="29">
        <v>0.25</v>
      </c>
      <c r="AN924" s="6">
        <v>2.6</v>
      </c>
      <c r="AO924" s="27">
        <v>-0.29999999999999982</v>
      </c>
      <c r="AP924" s="6">
        <v>2.9</v>
      </c>
      <c r="AQ924" s="26">
        <v>8.8524590163934422E-2</v>
      </c>
      <c r="AR924" s="28">
        <v>640</v>
      </c>
      <c r="AS924" s="28">
        <v>600</v>
      </c>
      <c r="AT924" s="25">
        <v>6.6666666666666666E-2</v>
      </c>
      <c r="AU924" s="26">
        <v>0.19612796317444114</v>
      </c>
      <c r="AV924" s="30">
        <v>2195.2000000000003</v>
      </c>
      <c r="AW924" s="24">
        <v>0.7752</v>
      </c>
      <c r="AX924" s="24">
        <v>0.2248</v>
      </c>
      <c r="AY924" s="24">
        <v>0.81140000000000001</v>
      </c>
      <c r="AZ924" s="24">
        <v>9.7199999999999995E-2</v>
      </c>
      <c r="BA924" s="24">
        <v>0.30209999999999998</v>
      </c>
      <c r="BB924" s="24">
        <v>0.37690000000000001</v>
      </c>
      <c r="BC924" s="24">
        <v>0.29830000000000001</v>
      </c>
      <c r="BD924" s="31">
        <v>6</v>
      </c>
      <c r="BE924" s="23">
        <v>29</v>
      </c>
      <c r="BF924" s="32" t="s">
        <v>3629</v>
      </c>
      <c r="BG924" s="33">
        <v>150.90965127685899</v>
      </c>
      <c r="BH924" s="33">
        <v>-33.792300214450499</v>
      </c>
      <c r="BI924" s="34">
        <f t="shared" si="196"/>
        <v>80</v>
      </c>
      <c r="BJ924" s="34">
        <f t="shared" si="197"/>
        <v>74</v>
      </c>
      <c r="BK924" s="34">
        <f t="shared" si="198"/>
        <v>100</v>
      </c>
      <c r="BL924" s="34">
        <f t="shared" si="199"/>
        <v>35</v>
      </c>
      <c r="BM924" s="34">
        <f t="shared" si="200"/>
        <v>53</v>
      </c>
      <c r="BN924" s="34">
        <f t="shared" si="201"/>
        <v>100</v>
      </c>
      <c r="BO924" s="34">
        <f t="shared" si="202"/>
        <v>100</v>
      </c>
      <c r="BP924" s="34">
        <f t="shared" si="203"/>
        <v>56</v>
      </c>
      <c r="BQ924" s="35">
        <f t="shared" si="204"/>
        <v>44</v>
      </c>
      <c r="BR924" s="34">
        <f t="shared" si="205"/>
        <v>45</v>
      </c>
      <c r="BS924" s="35">
        <f t="shared" si="206"/>
        <v>70</v>
      </c>
      <c r="BT924" s="35">
        <f t="shared" si="207"/>
        <v>46</v>
      </c>
      <c r="BU924" s="35">
        <f t="shared" si="208"/>
        <v>60</v>
      </c>
      <c r="BV924" s="35">
        <f t="shared" si="209"/>
        <v>67</v>
      </c>
    </row>
    <row r="925" spans="2:74" hidden="1" x14ac:dyDescent="0.3">
      <c r="B925" s="6" t="s">
        <v>1290</v>
      </c>
      <c r="C925" s="6">
        <v>123021441</v>
      </c>
      <c r="D925" s="6" t="s">
        <v>1086</v>
      </c>
      <c r="E925" s="6" t="s">
        <v>587</v>
      </c>
      <c r="F925" s="6" t="s">
        <v>2757</v>
      </c>
      <c r="G925" s="6" t="s">
        <v>77</v>
      </c>
      <c r="H925" s="6" t="s">
        <v>78</v>
      </c>
      <c r="I925" s="22">
        <v>880000</v>
      </c>
      <c r="J925" s="22">
        <v>875000</v>
      </c>
      <c r="K925" s="22">
        <v>850000</v>
      </c>
      <c r="L925" s="22">
        <v>903100</v>
      </c>
      <c r="M925" s="22">
        <v>893000</v>
      </c>
      <c r="N925" s="22">
        <v>865000</v>
      </c>
      <c r="O925" s="23">
        <v>24</v>
      </c>
      <c r="P925" s="23">
        <v>24</v>
      </c>
      <c r="Q925" s="23">
        <v>24</v>
      </c>
      <c r="R925" s="22">
        <v>570</v>
      </c>
      <c r="S925" s="22">
        <v>550</v>
      </c>
      <c r="T925" s="24">
        <v>2.6</v>
      </c>
      <c r="U925" s="24">
        <v>-0.19999999999999973</v>
      </c>
      <c r="V925" s="24">
        <v>2.8</v>
      </c>
      <c r="W925" s="24">
        <v>3.1</v>
      </c>
      <c r="X925" s="25">
        <v>3.3681818181818181E-2</v>
      </c>
      <c r="Y925" s="24">
        <v>3.3</v>
      </c>
      <c r="Z925" s="24">
        <v>-1.1000000000000005</v>
      </c>
      <c r="AA925" s="24">
        <v>4.4000000000000004</v>
      </c>
      <c r="AB925" s="24">
        <v>4.2</v>
      </c>
      <c r="AC925" s="26">
        <v>0.3188775510204081</v>
      </c>
      <c r="AD925" s="24">
        <v>9.4673496929136025</v>
      </c>
      <c r="AE925" s="6">
        <v>576</v>
      </c>
      <c r="AF925" s="6">
        <v>471</v>
      </c>
      <c r="AG925" s="6">
        <v>331</v>
      </c>
      <c r="AH925" s="27">
        <v>4.2693125442948263</v>
      </c>
      <c r="AI925" s="28">
        <v>925000</v>
      </c>
      <c r="AJ925" s="28">
        <v>870000</v>
      </c>
      <c r="AK925" s="28">
        <v>800000</v>
      </c>
      <c r="AL925" s="29">
        <v>6.3218390804597707E-2</v>
      </c>
      <c r="AM925" s="29">
        <v>0.15625</v>
      </c>
      <c r="AN925" s="6">
        <v>2.5</v>
      </c>
      <c r="AO925" s="27">
        <v>-0.29999999999999982</v>
      </c>
      <c r="AP925" s="6">
        <v>2.8</v>
      </c>
      <c r="AQ925" s="26">
        <v>8.8775510204081629E-2</v>
      </c>
      <c r="AR925" s="28">
        <v>630</v>
      </c>
      <c r="AS925" s="28">
        <v>580</v>
      </c>
      <c r="AT925" s="25">
        <v>8.6206896551724144E-2</v>
      </c>
      <c r="AU925" s="26">
        <v>0.10753928603766105</v>
      </c>
      <c r="AV925" s="30">
        <v>1787.5200000000002</v>
      </c>
      <c r="AW925" s="24">
        <v>0.74260000000000004</v>
      </c>
      <c r="AX925" s="24">
        <v>0.25740000000000002</v>
      </c>
      <c r="AY925" s="24">
        <v>0.84330000000000005</v>
      </c>
      <c r="AZ925" s="24">
        <v>0.1014</v>
      </c>
      <c r="BA925" s="24">
        <v>0.29730000000000001</v>
      </c>
      <c r="BB925" s="24">
        <v>0.37169999999999997</v>
      </c>
      <c r="BC925" s="24">
        <v>0.30969999999999998</v>
      </c>
      <c r="BD925" s="31">
        <v>4</v>
      </c>
      <c r="BE925" s="23">
        <v>38</v>
      </c>
      <c r="BF925" s="32" t="s">
        <v>3630</v>
      </c>
      <c r="BG925" s="33">
        <v>150.85654167571201</v>
      </c>
      <c r="BH925" s="33">
        <v>-34.0531827931365</v>
      </c>
      <c r="BI925" s="34">
        <f t="shared" si="196"/>
        <v>74</v>
      </c>
      <c r="BJ925" s="34">
        <f t="shared" si="197"/>
        <v>75</v>
      </c>
      <c r="BK925" s="34">
        <f t="shared" si="198"/>
        <v>72</v>
      </c>
      <c r="BL925" s="34">
        <f t="shared" si="199"/>
        <v>65</v>
      </c>
      <c r="BM925" s="34">
        <f t="shared" si="200"/>
        <v>32</v>
      </c>
      <c r="BN925" s="34">
        <f t="shared" si="201"/>
        <v>100</v>
      </c>
      <c r="BO925" s="34">
        <f t="shared" si="202"/>
        <v>100</v>
      </c>
      <c r="BP925" s="34">
        <f t="shared" si="203"/>
        <v>55</v>
      </c>
      <c r="BQ925" s="35">
        <f t="shared" si="204"/>
        <v>63</v>
      </c>
      <c r="BR925" s="34">
        <f t="shared" si="205"/>
        <v>56</v>
      </c>
      <c r="BS925" s="35">
        <f t="shared" si="206"/>
        <v>55</v>
      </c>
      <c r="BT925" s="35">
        <f t="shared" si="207"/>
        <v>62</v>
      </c>
      <c r="BU925" s="35">
        <f t="shared" si="208"/>
        <v>40</v>
      </c>
      <c r="BV925" s="35">
        <f t="shared" si="209"/>
        <v>67</v>
      </c>
    </row>
    <row r="926" spans="2:74" hidden="1" x14ac:dyDescent="0.3">
      <c r="B926" s="6" t="s">
        <v>1291</v>
      </c>
      <c r="C926" s="6">
        <v>123021705</v>
      </c>
      <c r="D926" s="6" t="s">
        <v>1086</v>
      </c>
      <c r="E926" s="6" t="s">
        <v>587</v>
      </c>
      <c r="F926" s="6" t="s">
        <v>2757</v>
      </c>
      <c r="G926" s="6" t="s">
        <v>77</v>
      </c>
      <c r="H926" s="6" t="s">
        <v>78</v>
      </c>
      <c r="I926" s="22">
        <v>965000</v>
      </c>
      <c r="J926" s="22">
        <v>963900</v>
      </c>
      <c r="K926" s="22">
        <v>900000</v>
      </c>
      <c r="L926" s="22">
        <v>1000000</v>
      </c>
      <c r="M926" s="22">
        <v>976000</v>
      </c>
      <c r="N926" s="22">
        <v>925000</v>
      </c>
      <c r="O926" s="23">
        <v>26</v>
      </c>
      <c r="P926" s="23">
        <v>26</v>
      </c>
      <c r="Q926" s="23">
        <v>29</v>
      </c>
      <c r="R926" s="22">
        <v>620</v>
      </c>
      <c r="S926" s="22">
        <v>580</v>
      </c>
      <c r="T926" s="24">
        <v>2.5</v>
      </c>
      <c r="U926" s="24">
        <v>0</v>
      </c>
      <c r="V926" s="24">
        <v>2.5</v>
      </c>
      <c r="W926" s="24">
        <v>2.8</v>
      </c>
      <c r="X926" s="25">
        <v>3.3409326424870468E-2</v>
      </c>
      <c r="Y926" s="24">
        <v>3.5</v>
      </c>
      <c r="Z926" s="24">
        <v>-1.4000000000000004</v>
      </c>
      <c r="AA926" s="24">
        <v>4.9000000000000004</v>
      </c>
      <c r="AB926" s="24">
        <v>5.4</v>
      </c>
      <c r="AC926" s="26">
        <v>0.3312815251773959</v>
      </c>
      <c r="AD926" s="24">
        <v>9.915839695911508</v>
      </c>
      <c r="AE926" s="6">
        <v>576</v>
      </c>
      <c r="AF926" s="6">
        <v>471</v>
      </c>
      <c r="AG926" s="6">
        <v>331</v>
      </c>
      <c r="AH926" s="27">
        <v>4.2693125442948263</v>
      </c>
      <c r="AI926" s="28">
        <v>925000</v>
      </c>
      <c r="AJ926" s="28">
        <v>870000</v>
      </c>
      <c r="AK926" s="28">
        <v>800000</v>
      </c>
      <c r="AL926" s="29">
        <v>6.3218390804597707E-2</v>
      </c>
      <c r="AM926" s="29">
        <v>0.15625</v>
      </c>
      <c r="AN926" s="6">
        <v>2.5</v>
      </c>
      <c r="AO926" s="27">
        <v>-0.29999999999999982</v>
      </c>
      <c r="AP926" s="6">
        <v>2.8</v>
      </c>
      <c r="AQ926" s="26">
        <v>8.8775510204081629E-2</v>
      </c>
      <c r="AR926" s="28">
        <v>630</v>
      </c>
      <c r="AS926" s="28">
        <v>580</v>
      </c>
      <c r="AT926" s="25">
        <v>8.6206896551724144E-2</v>
      </c>
      <c r="AU926" s="26">
        <v>0.10753928603766105</v>
      </c>
      <c r="AV926" s="30">
        <v>1871.5200000000002</v>
      </c>
      <c r="AW926" s="24">
        <v>0.76759999999999995</v>
      </c>
      <c r="AX926" s="24">
        <v>0.2324</v>
      </c>
      <c r="AY926" s="24">
        <v>0.68740000000000001</v>
      </c>
      <c r="AZ926" s="24">
        <v>0.2712</v>
      </c>
      <c r="BA926" s="24">
        <v>0.27510000000000001</v>
      </c>
      <c r="BB926" s="24">
        <v>0.37740000000000001</v>
      </c>
      <c r="BC926" s="24">
        <v>0.32550000000000001</v>
      </c>
      <c r="BD926" s="31">
        <v>5.5</v>
      </c>
      <c r="BE926" s="23">
        <v>35</v>
      </c>
      <c r="BF926" s="32" t="s">
        <v>3631</v>
      </c>
      <c r="BG926" s="33">
        <v>150.86207246407</v>
      </c>
      <c r="BH926" s="33">
        <v>-33.999768283833802</v>
      </c>
      <c r="BI926" s="34">
        <f t="shared" si="196"/>
        <v>75</v>
      </c>
      <c r="BJ926" s="34">
        <f t="shared" si="197"/>
        <v>75</v>
      </c>
      <c r="BK926" s="34">
        <f t="shared" si="198"/>
        <v>72</v>
      </c>
      <c r="BL926" s="34">
        <f t="shared" si="199"/>
        <v>65</v>
      </c>
      <c r="BM926" s="34">
        <f t="shared" si="200"/>
        <v>32</v>
      </c>
      <c r="BN926" s="34">
        <f t="shared" si="201"/>
        <v>100</v>
      </c>
      <c r="BO926" s="34">
        <f t="shared" si="202"/>
        <v>100</v>
      </c>
      <c r="BP926" s="34">
        <f t="shared" si="203"/>
        <v>51</v>
      </c>
      <c r="BQ926" s="35">
        <f t="shared" si="204"/>
        <v>62</v>
      </c>
      <c r="BR926" s="34">
        <f t="shared" si="205"/>
        <v>51</v>
      </c>
      <c r="BS926" s="35">
        <f t="shared" si="206"/>
        <v>46</v>
      </c>
      <c r="BT926" s="35">
        <f t="shared" si="207"/>
        <v>59</v>
      </c>
      <c r="BU926" s="35">
        <f t="shared" si="208"/>
        <v>55</v>
      </c>
      <c r="BV926" s="35">
        <f t="shared" si="209"/>
        <v>67</v>
      </c>
    </row>
    <row r="927" spans="2:74" hidden="1" x14ac:dyDescent="0.3">
      <c r="B927" s="6" t="s">
        <v>1292</v>
      </c>
      <c r="C927" s="6">
        <v>123031445</v>
      </c>
      <c r="D927" s="6" t="s">
        <v>748</v>
      </c>
      <c r="E927" s="6" t="s">
        <v>587</v>
      </c>
      <c r="F927" s="6" t="s">
        <v>2691</v>
      </c>
      <c r="G927" s="6" t="s">
        <v>77</v>
      </c>
      <c r="H927" s="6" t="s">
        <v>78</v>
      </c>
      <c r="I927" s="22">
        <v>999000</v>
      </c>
      <c r="J927" s="22">
        <v>995000</v>
      </c>
      <c r="K927" s="22">
        <v>975000</v>
      </c>
      <c r="L927" s="22">
        <v>1020000</v>
      </c>
      <c r="M927" s="22">
        <v>965000</v>
      </c>
      <c r="N927" s="22">
        <v>990000</v>
      </c>
      <c r="O927" s="23">
        <v>48</v>
      </c>
      <c r="P927" s="23">
        <v>49</v>
      </c>
      <c r="Q927" s="23">
        <v>43</v>
      </c>
      <c r="R927" s="22">
        <v>600</v>
      </c>
      <c r="S927" s="22">
        <v>580</v>
      </c>
      <c r="T927" s="24">
        <v>2.5</v>
      </c>
      <c r="U927" s="24">
        <v>0</v>
      </c>
      <c r="V927" s="24">
        <v>2.5</v>
      </c>
      <c r="W927" s="24">
        <v>2.9</v>
      </c>
      <c r="X927" s="25">
        <v>3.123123123123123E-2</v>
      </c>
      <c r="Y927" s="24">
        <v>2</v>
      </c>
      <c r="Z927" s="24">
        <v>-0.79999999999999982</v>
      </c>
      <c r="AA927" s="24">
        <v>2.8</v>
      </c>
      <c r="AB927" s="24">
        <v>3.1</v>
      </c>
      <c r="AC927" s="26">
        <v>0.29099092108326219</v>
      </c>
      <c r="AD927" s="24">
        <v>9.3173054539159921</v>
      </c>
      <c r="AE927" s="6">
        <v>641</v>
      </c>
      <c r="AF927" s="6">
        <v>615</v>
      </c>
      <c r="AG927" s="6">
        <v>233</v>
      </c>
      <c r="AH927" s="27">
        <v>16.251012145748987</v>
      </c>
      <c r="AI927" s="28">
        <v>1050000</v>
      </c>
      <c r="AJ927" s="28">
        <v>1010000</v>
      </c>
      <c r="AK927" s="28">
        <v>1000000</v>
      </c>
      <c r="AL927" s="29">
        <v>3.9603960396039604E-2</v>
      </c>
      <c r="AM927" s="29">
        <v>0.05</v>
      </c>
      <c r="AN927" s="6">
        <v>2.7</v>
      </c>
      <c r="AO927" s="27">
        <v>0.10000000000000009</v>
      </c>
      <c r="AP927" s="6">
        <v>2.6</v>
      </c>
      <c r="AQ927" s="26">
        <v>8.8188905815933333E-2</v>
      </c>
      <c r="AR927" s="28">
        <v>630</v>
      </c>
      <c r="AS927" s="28">
        <v>600</v>
      </c>
      <c r="AT927" s="25">
        <v>0.05</v>
      </c>
      <c r="AU927" s="26">
        <v>0.11683893273430845</v>
      </c>
      <c r="AV927" s="30">
        <v>2061.92</v>
      </c>
      <c r="AW927" s="24">
        <v>0.7843</v>
      </c>
      <c r="AX927" s="24">
        <v>0.2157</v>
      </c>
      <c r="AY927" s="24">
        <v>0.91020000000000001</v>
      </c>
      <c r="AZ927" s="24">
        <v>4.9399999999999999E-2</v>
      </c>
      <c r="BA927" s="24">
        <v>0.33279999999999998</v>
      </c>
      <c r="BB927" s="24">
        <v>0.45590000000000003</v>
      </c>
      <c r="BC927" s="24">
        <v>0.1578</v>
      </c>
      <c r="BD927" s="31">
        <v>6</v>
      </c>
      <c r="BE927" s="23">
        <v>72</v>
      </c>
      <c r="BF927" s="32" t="s">
        <v>3632</v>
      </c>
      <c r="BG927" s="33">
        <v>150.59538541358299</v>
      </c>
      <c r="BH927" s="33">
        <v>-34.276444758876998</v>
      </c>
      <c r="BI927" s="34">
        <f t="shared" si="196"/>
        <v>75</v>
      </c>
      <c r="BJ927" s="34">
        <f t="shared" si="197"/>
        <v>72</v>
      </c>
      <c r="BK927" s="34">
        <f t="shared" si="198"/>
        <v>1</v>
      </c>
      <c r="BL927" s="34">
        <f t="shared" si="199"/>
        <v>61</v>
      </c>
      <c r="BM927" s="34">
        <f t="shared" si="200"/>
        <v>21</v>
      </c>
      <c r="BN927" s="34">
        <f t="shared" si="201"/>
        <v>100</v>
      </c>
      <c r="BO927" s="34">
        <f t="shared" si="202"/>
        <v>93</v>
      </c>
      <c r="BP927" s="34">
        <f t="shared" si="203"/>
        <v>63</v>
      </c>
      <c r="BQ927" s="35">
        <f t="shared" si="204"/>
        <v>55</v>
      </c>
      <c r="BR927" s="34">
        <f t="shared" si="205"/>
        <v>57</v>
      </c>
      <c r="BS927" s="35">
        <f t="shared" si="206"/>
        <v>73</v>
      </c>
      <c r="BT927" s="35">
        <f t="shared" si="207"/>
        <v>84</v>
      </c>
      <c r="BU927" s="35">
        <f t="shared" si="208"/>
        <v>60</v>
      </c>
      <c r="BV927" s="35">
        <f t="shared" si="209"/>
        <v>67</v>
      </c>
    </row>
    <row r="928" spans="2:74" hidden="1" x14ac:dyDescent="0.3">
      <c r="B928" s="6" t="s">
        <v>1293</v>
      </c>
      <c r="C928" s="6">
        <v>124031457</v>
      </c>
      <c r="D928" s="6" t="s">
        <v>220</v>
      </c>
      <c r="E928" s="6" t="s">
        <v>194</v>
      </c>
      <c r="F928" s="6" t="s">
        <v>2757</v>
      </c>
      <c r="G928" s="6" t="s">
        <v>77</v>
      </c>
      <c r="H928" s="6" t="s">
        <v>78</v>
      </c>
      <c r="I928" s="22">
        <v>899000</v>
      </c>
      <c r="J928" s="22">
        <v>899000</v>
      </c>
      <c r="K928" s="22">
        <v>868400</v>
      </c>
      <c r="L928" s="22">
        <v>935000</v>
      </c>
      <c r="M928" s="22">
        <v>915000</v>
      </c>
      <c r="N928" s="22">
        <v>880000</v>
      </c>
      <c r="O928" s="23">
        <v>23</v>
      </c>
      <c r="P928" s="23">
        <v>22</v>
      </c>
      <c r="Q928" s="23">
        <v>24</v>
      </c>
      <c r="R928" s="22">
        <v>600</v>
      </c>
      <c r="S928" s="22">
        <v>550</v>
      </c>
      <c r="T928" s="24">
        <v>3</v>
      </c>
      <c r="U928" s="24">
        <v>-0.20000000000000018</v>
      </c>
      <c r="V928" s="24">
        <v>3.2</v>
      </c>
      <c r="W928" s="24">
        <v>3.1</v>
      </c>
      <c r="X928" s="25">
        <v>3.4705228031145716E-2</v>
      </c>
      <c r="Y928" s="24">
        <v>4.4000000000000004</v>
      </c>
      <c r="Z928" s="24">
        <v>-1.3999999999999995</v>
      </c>
      <c r="AA928" s="24">
        <v>5.8</v>
      </c>
      <c r="AB928" s="24">
        <v>5.8</v>
      </c>
      <c r="AC928" s="26">
        <v>0.29663028001898428</v>
      </c>
      <c r="AD928" s="24">
        <v>8.5471353120854765</v>
      </c>
      <c r="AE928" s="6">
        <v>459</v>
      </c>
      <c r="AF928" s="6">
        <v>483</v>
      </c>
      <c r="AG928" s="6">
        <v>295</v>
      </c>
      <c r="AH928" s="27">
        <v>4.3350785340314131</v>
      </c>
      <c r="AI928" s="28">
        <v>1012000</v>
      </c>
      <c r="AJ928" s="28">
        <v>949000</v>
      </c>
      <c r="AK928" s="28">
        <v>880000</v>
      </c>
      <c r="AL928" s="29">
        <v>6.6385669125395147E-2</v>
      </c>
      <c r="AM928" s="29">
        <v>0.15</v>
      </c>
      <c r="AN928" s="6">
        <v>2.4</v>
      </c>
      <c r="AO928" s="27">
        <v>-0.20000000000000018</v>
      </c>
      <c r="AP928" s="6">
        <v>2.6</v>
      </c>
      <c r="AQ928" s="26">
        <v>8.2342342342342348E-2</v>
      </c>
      <c r="AR928" s="28">
        <v>670</v>
      </c>
      <c r="AS928" s="28">
        <v>620</v>
      </c>
      <c r="AT928" s="25">
        <v>8.0645161290322578E-2</v>
      </c>
      <c r="AU928" s="26">
        <v>9.9241522577816155E-2</v>
      </c>
      <c r="AV928" s="30">
        <v>2022.7200000000003</v>
      </c>
      <c r="AW928" s="24">
        <v>0.77710000000000001</v>
      </c>
      <c r="AX928" s="24">
        <v>0.22289999999999999</v>
      </c>
      <c r="AY928" s="24">
        <v>0.92200000000000004</v>
      </c>
      <c r="AZ928" s="24">
        <v>6.7000000000000004E-2</v>
      </c>
      <c r="BA928" s="24">
        <v>0.29720000000000002</v>
      </c>
      <c r="BB928" s="24">
        <v>0.41789999999999999</v>
      </c>
      <c r="BC928" s="24">
        <v>0.26500000000000001</v>
      </c>
      <c r="BD928" s="31">
        <v>4</v>
      </c>
      <c r="BE928" s="23">
        <v>46</v>
      </c>
      <c r="BF928" s="32" t="s">
        <v>3633</v>
      </c>
      <c r="BG928" s="33">
        <v>150.735649379357</v>
      </c>
      <c r="BH928" s="33">
        <v>-33.745757769125099</v>
      </c>
      <c r="BI928" s="34">
        <f t="shared" si="196"/>
        <v>67</v>
      </c>
      <c r="BJ928" s="34">
        <f t="shared" si="197"/>
        <v>77</v>
      </c>
      <c r="BK928" s="34">
        <f t="shared" si="198"/>
        <v>71</v>
      </c>
      <c r="BL928" s="34">
        <f t="shared" si="199"/>
        <v>67</v>
      </c>
      <c r="BM928" s="34">
        <f t="shared" si="200"/>
        <v>34</v>
      </c>
      <c r="BN928" s="34">
        <f t="shared" si="201"/>
        <v>100</v>
      </c>
      <c r="BO928" s="34">
        <f t="shared" si="202"/>
        <v>100</v>
      </c>
      <c r="BP928" s="34">
        <f t="shared" si="203"/>
        <v>55</v>
      </c>
      <c r="BQ928" s="35">
        <f t="shared" si="204"/>
        <v>66</v>
      </c>
      <c r="BR928" s="34">
        <f t="shared" si="205"/>
        <v>65</v>
      </c>
      <c r="BS928" s="35">
        <f t="shared" si="206"/>
        <v>69</v>
      </c>
      <c r="BT928" s="35">
        <f t="shared" si="207"/>
        <v>44</v>
      </c>
      <c r="BU928" s="35">
        <f t="shared" si="208"/>
        <v>40</v>
      </c>
      <c r="BV928" s="35">
        <f t="shared" si="209"/>
        <v>67</v>
      </c>
    </row>
    <row r="929" spans="2:74" hidden="1" x14ac:dyDescent="0.3">
      <c r="B929" s="6" t="s">
        <v>1294</v>
      </c>
      <c r="C929" s="6">
        <v>124041468</v>
      </c>
      <c r="D929" s="6" t="s">
        <v>1199</v>
      </c>
      <c r="E929" s="6" t="s">
        <v>194</v>
      </c>
      <c r="F929" s="6" t="s">
        <v>2757</v>
      </c>
      <c r="G929" s="6" t="s">
        <v>77</v>
      </c>
      <c r="H929" s="6" t="s">
        <v>78</v>
      </c>
      <c r="I929" s="22">
        <v>2028000</v>
      </c>
      <c r="J929" s="22">
        <v>1950000</v>
      </c>
      <c r="K929" s="22">
        <v>1850000</v>
      </c>
      <c r="L929" s="22">
        <v>2200000</v>
      </c>
      <c r="M929" s="22">
        <v>2200000</v>
      </c>
      <c r="N929" s="22">
        <v>1950000</v>
      </c>
      <c r="O929" s="23">
        <v>34</v>
      </c>
      <c r="P929" s="23">
        <v>39</v>
      </c>
      <c r="Q929" s="23">
        <v>60</v>
      </c>
      <c r="R929" s="22">
        <v>780</v>
      </c>
      <c r="S929" s="22">
        <v>900</v>
      </c>
      <c r="T929" s="24">
        <v>0.9</v>
      </c>
      <c r="U929" s="24">
        <v>-9.9999999999999978E-2</v>
      </c>
      <c r="V929" s="24">
        <v>1</v>
      </c>
      <c r="W929" s="24">
        <v>1</v>
      </c>
      <c r="X929" s="25">
        <v>0.02</v>
      </c>
      <c r="Y929" s="24">
        <v>1.4</v>
      </c>
      <c r="Z929" s="24">
        <v>-0.60000000000000009</v>
      </c>
      <c r="AA929" s="24">
        <v>2</v>
      </c>
      <c r="AB929" s="24">
        <v>1.7</v>
      </c>
      <c r="AC929" s="26">
        <v>0.30666163427061705</v>
      </c>
      <c r="AD929" s="24">
        <v>15.33308171353085</v>
      </c>
      <c r="AE929" s="6">
        <v>176</v>
      </c>
      <c r="AF929" s="6">
        <v>178</v>
      </c>
      <c r="AG929" s="6">
        <v>102</v>
      </c>
      <c r="AH929" s="27">
        <v>6.294478527607362</v>
      </c>
      <c r="AI929" s="28">
        <v>950000</v>
      </c>
      <c r="AJ929" s="28">
        <v>895000</v>
      </c>
      <c r="AK929" s="28">
        <v>870000</v>
      </c>
      <c r="AL929" s="29">
        <v>6.1452513966480445E-2</v>
      </c>
      <c r="AM929" s="29">
        <v>9.1954022988505746E-2</v>
      </c>
      <c r="AN929" s="6">
        <v>2</v>
      </c>
      <c r="AO929" s="27">
        <v>-0.10000000000000009</v>
      </c>
      <c r="AP929" s="6">
        <v>2.1</v>
      </c>
      <c r="AQ929" s="26">
        <v>7.9924242424242425E-2</v>
      </c>
      <c r="AR929" s="28">
        <v>630</v>
      </c>
      <c r="AS929" s="28">
        <v>590</v>
      </c>
      <c r="AT929" s="25">
        <v>6.7796610169491525E-2</v>
      </c>
      <c r="AU929" s="26">
        <v>9.9903858614835306E-2</v>
      </c>
      <c r="AV929" s="30">
        <v>2543.5200000000004</v>
      </c>
      <c r="AW929" s="24">
        <v>0.84450000000000003</v>
      </c>
      <c r="AX929" s="24">
        <v>0.1555</v>
      </c>
      <c r="AY929" s="24">
        <v>0.96489999999999998</v>
      </c>
      <c r="AZ929" s="24">
        <v>9.9000000000000008E-3</v>
      </c>
      <c r="BA929" s="24">
        <v>0.39610000000000001</v>
      </c>
      <c r="BB929" s="24">
        <v>0.36420000000000002</v>
      </c>
      <c r="BC929" s="24">
        <v>0.2024</v>
      </c>
      <c r="BD929" s="31">
        <v>4</v>
      </c>
      <c r="BE929" s="23">
        <v>49</v>
      </c>
      <c r="BF929" s="32" t="s">
        <v>3634</v>
      </c>
      <c r="BG929" s="33">
        <v>150.748473714434</v>
      </c>
      <c r="BH929" s="33">
        <v>-33.652826101931701</v>
      </c>
      <c r="BI929" s="34">
        <f t="shared" si="196"/>
        <v>100</v>
      </c>
      <c r="BJ929" s="34">
        <f t="shared" si="197"/>
        <v>84</v>
      </c>
      <c r="BK929" s="34">
        <f t="shared" si="198"/>
        <v>47</v>
      </c>
      <c r="BL929" s="34">
        <f t="shared" si="199"/>
        <v>67</v>
      </c>
      <c r="BM929" s="34">
        <f t="shared" si="200"/>
        <v>31</v>
      </c>
      <c r="BN929" s="34">
        <f t="shared" si="201"/>
        <v>100</v>
      </c>
      <c r="BO929" s="34">
        <f t="shared" si="202"/>
        <v>100</v>
      </c>
      <c r="BP929" s="34">
        <f t="shared" si="203"/>
        <v>77</v>
      </c>
      <c r="BQ929" s="35">
        <f t="shared" si="204"/>
        <v>18</v>
      </c>
      <c r="BR929" s="34">
        <f t="shared" si="205"/>
        <v>1</v>
      </c>
      <c r="BS929" s="35">
        <f t="shared" si="206"/>
        <v>63</v>
      </c>
      <c r="BT929" s="35">
        <f t="shared" si="207"/>
        <v>93</v>
      </c>
      <c r="BU929" s="35">
        <f t="shared" si="208"/>
        <v>40</v>
      </c>
      <c r="BV929" s="35">
        <f t="shared" si="209"/>
        <v>67</v>
      </c>
    </row>
    <row r="930" spans="2:74" hidden="1" x14ac:dyDescent="0.3">
      <c r="B930" s="6" t="s">
        <v>1295</v>
      </c>
      <c r="C930" s="6">
        <v>126011496</v>
      </c>
      <c r="D930" s="6" t="s">
        <v>1296</v>
      </c>
      <c r="E930" s="6" t="s">
        <v>1297</v>
      </c>
      <c r="F930" s="6" t="s">
        <v>2757</v>
      </c>
      <c r="G930" s="6" t="s">
        <v>77</v>
      </c>
      <c r="H930" s="6" t="s">
        <v>78</v>
      </c>
      <c r="I930" s="22">
        <v>2330000</v>
      </c>
      <c r="J930" s="22">
        <v>2350000</v>
      </c>
      <c r="K930" s="22">
        <v>2346000</v>
      </c>
      <c r="L930" s="22">
        <v>2320000</v>
      </c>
      <c r="M930" s="22">
        <v>2290000</v>
      </c>
      <c r="N930" s="22">
        <v>2311000</v>
      </c>
      <c r="O930" s="23">
        <v>24</v>
      </c>
      <c r="P930" s="23">
        <v>25</v>
      </c>
      <c r="Q930" s="23">
        <v>24</v>
      </c>
      <c r="R930" s="22">
        <v>900</v>
      </c>
      <c r="S930" s="22">
        <v>880</v>
      </c>
      <c r="T930" s="24">
        <v>2.8</v>
      </c>
      <c r="U930" s="24">
        <v>-0.10000000000000009</v>
      </c>
      <c r="V930" s="24">
        <v>2.9</v>
      </c>
      <c r="W930" s="24">
        <v>3.4</v>
      </c>
      <c r="X930" s="25">
        <v>2.0085836909871244E-2</v>
      </c>
      <c r="Y930" s="24">
        <v>2.2000000000000002</v>
      </c>
      <c r="Z930" s="24">
        <v>-1</v>
      </c>
      <c r="AA930" s="24">
        <v>3.2</v>
      </c>
      <c r="AB930" s="24">
        <v>3.7</v>
      </c>
      <c r="AC930" s="26">
        <v>0.28863916256157635</v>
      </c>
      <c r="AD930" s="24">
        <v>14.370283093343435</v>
      </c>
      <c r="AE930" s="6">
        <v>70</v>
      </c>
      <c r="AF930" s="6">
        <v>71</v>
      </c>
      <c r="AG930" s="6">
        <v>49</v>
      </c>
      <c r="AH930" s="27">
        <v>1.8852867830423941</v>
      </c>
      <c r="AI930" s="28">
        <v>2510000</v>
      </c>
      <c r="AJ930" s="28">
        <v>2400000</v>
      </c>
      <c r="AK930" s="28">
        <v>2150000</v>
      </c>
      <c r="AL930" s="29">
        <v>4.583333333333333E-2</v>
      </c>
      <c r="AM930" s="29">
        <v>0.16744186046511628</v>
      </c>
      <c r="AN930" s="6">
        <v>2.9</v>
      </c>
      <c r="AO930" s="27">
        <v>-0.20000000000000018</v>
      </c>
      <c r="AP930" s="6">
        <v>3.1</v>
      </c>
      <c r="AQ930" s="26">
        <v>9.5482866043613709E-2</v>
      </c>
      <c r="AR930" s="28">
        <v>900</v>
      </c>
      <c r="AS930" s="28">
        <v>880</v>
      </c>
      <c r="AT930" s="25">
        <v>2.2727272727272728E-2</v>
      </c>
      <c r="AU930" s="26">
        <v>0.22461458435145276</v>
      </c>
      <c r="AV930" s="30">
        <v>3118.0800000000004</v>
      </c>
      <c r="AW930" s="24">
        <v>0.81769999999999998</v>
      </c>
      <c r="AX930" s="24">
        <v>0.18229999999999999</v>
      </c>
      <c r="AY930" s="24">
        <v>0.79779999999999995</v>
      </c>
      <c r="AZ930" s="24">
        <v>8.8499999999999995E-2</v>
      </c>
      <c r="BA930" s="24">
        <v>0.40329999999999999</v>
      </c>
      <c r="BB930" s="24">
        <v>0.37809999999999999</v>
      </c>
      <c r="BC930" s="24">
        <v>0.19220000000000001</v>
      </c>
      <c r="BD930" s="31">
        <v>10</v>
      </c>
      <c r="BE930" s="23">
        <v>19</v>
      </c>
      <c r="BF930" s="32" t="s">
        <v>3635</v>
      </c>
      <c r="BG930" s="33">
        <v>151.06772634588199</v>
      </c>
      <c r="BH930" s="33">
        <v>-33.742138442959302</v>
      </c>
      <c r="BI930" s="34">
        <f t="shared" si="196"/>
        <v>70</v>
      </c>
      <c r="BJ930" s="34">
        <f t="shared" si="197"/>
        <v>69</v>
      </c>
      <c r="BK930" s="34">
        <f t="shared" si="198"/>
        <v>100</v>
      </c>
      <c r="BL930" s="34">
        <f t="shared" si="199"/>
        <v>26</v>
      </c>
      <c r="BM930" s="34">
        <f t="shared" si="200"/>
        <v>24</v>
      </c>
      <c r="BN930" s="34">
        <f t="shared" si="201"/>
        <v>100</v>
      </c>
      <c r="BO930" s="34">
        <f t="shared" si="202"/>
        <v>100</v>
      </c>
      <c r="BP930" s="34">
        <f t="shared" si="203"/>
        <v>79</v>
      </c>
      <c r="BQ930" s="35">
        <f t="shared" si="204"/>
        <v>18</v>
      </c>
      <c r="BR930" s="34">
        <f t="shared" si="205"/>
        <v>7</v>
      </c>
      <c r="BS930" s="35">
        <f t="shared" si="206"/>
        <v>74</v>
      </c>
      <c r="BT930" s="35">
        <f t="shared" si="207"/>
        <v>80</v>
      </c>
      <c r="BU930" s="35">
        <f t="shared" si="208"/>
        <v>100</v>
      </c>
      <c r="BV930" s="35">
        <f t="shared" si="209"/>
        <v>67</v>
      </c>
    </row>
    <row r="931" spans="2:74" hidden="1" x14ac:dyDescent="0.3">
      <c r="B931" s="6" t="s">
        <v>1298</v>
      </c>
      <c r="C931" s="6">
        <v>204031071</v>
      </c>
      <c r="D931" s="6" t="s">
        <v>424</v>
      </c>
      <c r="E931" s="6" t="s">
        <v>261</v>
      </c>
      <c r="F931" s="6" t="s">
        <v>2708</v>
      </c>
      <c r="G931" s="6" t="s">
        <v>86</v>
      </c>
      <c r="H931" s="6" t="s">
        <v>78</v>
      </c>
      <c r="I931" s="22">
        <v>720000</v>
      </c>
      <c r="J931" s="22">
        <v>685000</v>
      </c>
      <c r="K931" s="22">
        <v>650000</v>
      </c>
      <c r="L931" s="22">
        <v>590000</v>
      </c>
      <c r="M931" s="22">
        <v>555000</v>
      </c>
      <c r="N931" s="22">
        <v>570000</v>
      </c>
      <c r="O931" s="23">
        <v>56</v>
      </c>
      <c r="P931" s="23">
        <v>56</v>
      </c>
      <c r="Q931" s="23">
        <v>81</v>
      </c>
      <c r="R931" s="22">
        <v>440</v>
      </c>
      <c r="S931" s="22">
        <v>450</v>
      </c>
      <c r="T931" s="24">
        <v>1.3</v>
      </c>
      <c r="U931" s="24">
        <v>-0.39999999999999991</v>
      </c>
      <c r="V931" s="24">
        <v>1.7</v>
      </c>
      <c r="W931" s="24">
        <v>1.5</v>
      </c>
      <c r="X931" s="25">
        <v>3.177777777777778E-2</v>
      </c>
      <c r="Y931" s="24">
        <v>0.5</v>
      </c>
      <c r="Z931" s="24">
        <v>-0.5</v>
      </c>
      <c r="AA931" s="24">
        <v>1</v>
      </c>
      <c r="AB931" s="24">
        <v>2</v>
      </c>
      <c r="AC931" s="26">
        <v>0.3204381263108832</v>
      </c>
      <c r="AD931" s="24">
        <v>10.083717261531291</v>
      </c>
      <c r="AE931" s="6">
        <v>509</v>
      </c>
      <c r="AF931" s="6">
        <v>616</v>
      </c>
      <c r="AG931" s="6">
        <v>493</v>
      </c>
      <c r="AH931" s="27">
        <v>10.159398496240602</v>
      </c>
      <c r="AI931" s="28">
        <v>600000</v>
      </c>
      <c r="AJ931" s="28">
        <v>560000</v>
      </c>
      <c r="AK931" s="28">
        <v>560000</v>
      </c>
      <c r="AL931" s="29">
        <v>7.1428571428571425E-2</v>
      </c>
      <c r="AM931" s="29">
        <v>7.1428571428571425E-2</v>
      </c>
      <c r="AN931" s="6">
        <v>1.9</v>
      </c>
      <c r="AO931" s="27">
        <v>-0.20000000000000018</v>
      </c>
      <c r="AP931" s="6">
        <v>2.1</v>
      </c>
      <c r="AQ931" s="26">
        <v>0.1</v>
      </c>
      <c r="AR931" s="28">
        <v>530</v>
      </c>
      <c r="AS931" s="28">
        <v>490</v>
      </c>
      <c r="AT931" s="25">
        <v>8.1632653061224483E-2</v>
      </c>
      <c r="AU931" s="26">
        <v>0.21592036548507554</v>
      </c>
      <c r="AV931" s="30">
        <v>1373.1200000000001</v>
      </c>
      <c r="AW931" s="24">
        <v>0.68410000000000004</v>
      </c>
      <c r="AX931" s="24">
        <v>0.31590000000000001</v>
      </c>
      <c r="AY931" s="24">
        <v>0.9365</v>
      </c>
      <c r="AZ931" s="24">
        <v>5.21E-2</v>
      </c>
      <c r="BA931" s="24">
        <v>0.47520000000000001</v>
      </c>
      <c r="BB931" s="24">
        <v>0.27139999999999997</v>
      </c>
      <c r="BC931" s="24">
        <v>0.1976</v>
      </c>
      <c r="BD931" s="31">
        <v>3.5</v>
      </c>
      <c r="BE931" s="23">
        <v>215</v>
      </c>
      <c r="BF931" s="32" t="s">
        <v>3636</v>
      </c>
      <c r="BG931" s="33">
        <v>146.81833797481701</v>
      </c>
      <c r="BH931" s="33">
        <v>-36.559970493103798</v>
      </c>
      <c r="BI931" s="34">
        <f t="shared" si="196"/>
        <v>95</v>
      </c>
      <c r="BJ931" s="34">
        <f t="shared" si="197"/>
        <v>85</v>
      </c>
      <c r="BK931" s="34">
        <f t="shared" si="198"/>
        <v>1</v>
      </c>
      <c r="BL931" s="34">
        <f t="shared" si="199"/>
        <v>29</v>
      </c>
      <c r="BM931" s="34">
        <f t="shared" si="200"/>
        <v>36</v>
      </c>
      <c r="BN931" s="34">
        <f t="shared" si="201"/>
        <v>100</v>
      </c>
      <c r="BO931" s="34">
        <f t="shared" si="202"/>
        <v>67</v>
      </c>
      <c r="BP931" s="34">
        <f t="shared" si="203"/>
        <v>95</v>
      </c>
      <c r="BQ931" s="35">
        <f t="shared" si="204"/>
        <v>56</v>
      </c>
      <c r="BR931" s="34">
        <f t="shared" si="205"/>
        <v>50</v>
      </c>
      <c r="BS931" s="35">
        <f t="shared" si="206"/>
        <v>54</v>
      </c>
      <c r="BT931" s="35">
        <f t="shared" si="207"/>
        <v>100</v>
      </c>
      <c r="BU931" s="35">
        <f t="shared" si="208"/>
        <v>35</v>
      </c>
      <c r="BV931" s="35">
        <f t="shared" si="209"/>
        <v>67</v>
      </c>
    </row>
    <row r="932" spans="2:74" hidden="1" x14ac:dyDescent="0.3">
      <c r="B932" s="6" t="s">
        <v>1299</v>
      </c>
      <c r="C932" s="6">
        <v>206011107</v>
      </c>
      <c r="D932" s="6" t="s">
        <v>288</v>
      </c>
      <c r="E932" s="6" t="s">
        <v>289</v>
      </c>
      <c r="F932" s="6" t="s">
        <v>689</v>
      </c>
      <c r="G932" s="6" t="s">
        <v>86</v>
      </c>
      <c r="H932" s="6" t="s">
        <v>78</v>
      </c>
      <c r="I932" s="22">
        <v>1250000</v>
      </c>
      <c r="J932" s="22">
        <v>1264400</v>
      </c>
      <c r="K932" s="22">
        <v>1261400</v>
      </c>
      <c r="L932" s="22">
        <v>1275000</v>
      </c>
      <c r="M932" s="22">
        <v>1260000</v>
      </c>
      <c r="N932" s="22">
        <v>1300000</v>
      </c>
      <c r="O932" s="23">
        <v>29</v>
      </c>
      <c r="P932" s="23">
        <v>29</v>
      </c>
      <c r="Q932" s="23">
        <v>29</v>
      </c>
      <c r="R932" s="22">
        <v>700</v>
      </c>
      <c r="S932" s="22">
        <v>700</v>
      </c>
      <c r="T932" s="24">
        <v>2.4</v>
      </c>
      <c r="U932" s="24">
        <v>0.10000000000000009</v>
      </c>
      <c r="V932" s="24">
        <v>2.2999999999999998</v>
      </c>
      <c r="W932" s="24">
        <v>1.9</v>
      </c>
      <c r="X932" s="25">
        <v>2.912E-2</v>
      </c>
      <c r="Y932" s="24">
        <v>2.7</v>
      </c>
      <c r="Z932" s="24">
        <v>-0.79999999999999982</v>
      </c>
      <c r="AA932" s="24">
        <v>3.5</v>
      </c>
      <c r="AB932" s="24">
        <v>4.0999999999999996</v>
      </c>
      <c r="AC932" s="26">
        <v>0.34994400895856659</v>
      </c>
      <c r="AD932" s="24">
        <v>12.017307999950775</v>
      </c>
      <c r="AE932" s="6">
        <v>121</v>
      </c>
      <c r="AF932" s="6">
        <v>132</v>
      </c>
      <c r="AG932" s="6">
        <v>116</v>
      </c>
      <c r="AH932" s="27">
        <v>1.7374233128834355</v>
      </c>
      <c r="AI932" s="28">
        <v>1250000</v>
      </c>
      <c r="AJ932" s="28">
        <v>1261000</v>
      </c>
      <c r="AK932" s="28">
        <v>1205000</v>
      </c>
      <c r="AL932" s="29">
        <v>-8.7232355273592389E-3</v>
      </c>
      <c r="AM932" s="29">
        <v>3.7344398340248962E-2</v>
      </c>
      <c r="AN932" s="6">
        <v>2.8</v>
      </c>
      <c r="AO932" s="27">
        <v>0.19999999999999973</v>
      </c>
      <c r="AP932" s="6">
        <v>2.6</v>
      </c>
      <c r="AQ932" s="26">
        <v>7.0648464163822519E-2</v>
      </c>
      <c r="AR932" s="28">
        <v>700</v>
      </c>
      <c r="AS932" s="28">
        <v>700</v>
      </c>
      <c r="AT932" s="25">
        <v>0</v>
      </c>
      <c r="AU932" s="26">
        <v>-7.1377571508974391E-2</v>
      </c>
      <c r="AV932" s="30">
        <v>2000.3200000000002</v>
      </c>
      <c r="AW932" s="24">
        <v>0.52349999999999997</v>
      </c>
      <c r="AX932" s="24">
        <v>0.47649999999999998</v>
      </c>
      <c r="AY932" s="24">
        <v>0.38080000000000003</v>
      </c>
      <c r="AZ932" s="24">
        <v>0.19769999999999999</v>
      </c>
      <c r="BA932" s="24">
        <v>0.23569999999999999</v>
      </c>
      <c r="BB932" s="24">
        <v>0.26669999999999999</v>
      </c>
      <c r="BC932" s="24">
        <v>0.47720000000000001</v>
      </c>
      <c r="BD932" s="31">
        <v>7.5</v>
      </c>
      <c r="BE932" s="23">
        <v>6</v>
      </c>
      <c r="BF932" s="32" t="s">
        <v>3637</v>
      </c>
      <c r="BG932" s="33">
        <v>144.943393191529</v>
      </c>
      <c r="BH932" s="33">
        <v>-37.7663685511626</v>
      </c>
      <c r="BI932" s="34">
        <f t="shared" si="196"/>
        <v>77</v>
      </c>
      <c r="BJ932" s="34">
        <f t="shared" si="197"/>
        <v>70</v>
      </c>
      <c r="BK932" s="34">
        <f t="shared" si="198"/>
        <v>100</v>
      </c>
      <c r="BL932" s="34">
        <f t="shared" si="199"/>
        <v>100</v>
      </c>
      <c r="BM932" s="34">
        <f t="shared" si="200"/>
        <v>1</v>
      </c>
      <c r="BN932" s="34">
        <f t="shared" si="201"/>
        <v>93</v>
      </c>
      <c r="BO932" s="34">
        <f t="shared" si="202"/>
        <v>100</v>
      </c>
      <c r="BP932" s="34">
        <f t="shared" si="203"/>
        <v>42</v>
      </c>
      <c r="BQ932" s="35">
        <f t="shared" si="204"/>
        <v>48</v>
      </c>
      <c r="BR932" s="34">
        <f t="shared" si="205"/>
        <v>31</v>
      </c>
      <c r="BS932" s="35">
        <f t="shared" si="206"/>
        <v>34</v>
      </c>
      <c r="BT932" s="35">
        <f t="shared" si="207"/>
        <v>72</v>
      </c>
      <c r="BU932" s="35">
        <f t="shared" si="208"/>
        <v>75</v>
      </c>
      <c r="BV932" s="35">
        <f t="shared" si="209"/>
        <v>67</v>
      </c>
    </row>
    <row r="933" spans="2:74" hidden="1" x14ac:dyDescent="0.3">
      <c r="B933" s="6" t="s">
        <v>1300</v>
      </c>
      <c r="C933" s="6">
        <v>209041532</v>
      </c>
      <c r="D933" s="6" t="s">
        <v>356</v>
      </c>
      <c r="E933" s="6" t="s">
        <v>103</v>
      </c>
      <c r="F933" s="6" t="s">
        <v>689</v>
      </c>
      <c r="G933" s="6" t="s">
        <v>86</v>
      </c>
      <c r="H933" s="6" t="s">
        <v>78</v>
      </c>
      <c r="I933" s="22">
        <v>743591</v>
      </c>
      <c r="J933" s="22">
        <v>740000</v>
      </c>
      <c r="K933" s="22">
        <v>700000</v>
      </c>
      <c r="L933" s="22">
        <v>722000</v>
      </c>
      <c r="M933" s="22">
        <v>708000</v>
      </c>
      <c r="N933" s="22">
        <v>700000</v>
      </c>
      <c r="O933" s="23">
        <v>26</v>
      </c>
      <c r="P933" s="23">
        <v>26</v>
      </c>
      <c r="Q933" s="23">
        <v>26</v>
      </c>
      <c r="R933" s="22">
        <v>560</v>
      </c>
      <c r="S933" s="22">
        <v>525</v>
      </c>
      <c r="T933" s="24">
        <v>4.0999999999999996</v>
      </c>
      <c r="U933" s="24">
        <v>0</v>
      </c>
      <c r="V933" s="24">
        <v>4.0999999999999996</v>
      </c>
      <c r="W933" s="24">
        <v>4.0999999999999996</v>
      </c>
      <c r="X933" s="25">
        <v>3.9161313141229517E-2</v>
      </c>
      <c r="Y933" s="24">
        <v>5.4</v>
      </c>
      <c r="Z933" s="24">
        <v>-1.7999999999999998</v>
      </c>
      <c r="AA933" s="24">
        <v>7.2</v>
      </c>
      <c r="AB933" s="24">
        <v>6.5</v>
      </c>
      <c r="AC933" s="26">
        <v>0.23707918444760545</v>
      </c>
      <c r="AD933" s="24">
        <v>6.0539130440446218</v>
      </c>
      <c r="AE933" s="6">
        <v>1237</v>
      </c>
      <c r="AF933" s="6">
        <v>1373</v>
      </c>
      <c r="AG933" s="6">
        <v>1227</v>
      </c>
      <c r="AH933" s="27">
        <v>5.5820224719101121</v>
      </c>
      <c r="AI933" s="28">
        <v>740000</v>
      </c>
      <c r="AJ933" s="28">
        <v>730000</v>
      </c>
      <c r="AK933" s="28">
        <v>705000</v>
      </c>
      <c r="AL933" s="29">
        <v>1.3698630136986301E-2</v>
      </c>
      <c r="AM933" s="29">
        <v>4.9645390070921988E-2</v>
      </c>
      <c r="AN933" s="6">
        <v>3</v>
      </c>
      <c r="AO933" s="27">
        <v>0</v>
      </c>
      <c r="AP933" s="6">
        <v>3</v>
      </c>
      <c r="AQ933" s="26">
        <v>8.2266009852216743E-2</v>
      </c>
      <c r="AR933" s="28">
        <v>550</v>
      </c>
      <c r="AS933" s="28">
        <v>500</v>
      </c>
      <c r="AT933" s="25">
        <v>0.1</v>
      </c>
      <c r="AU933" s="26">
        <v>-8.2693471239107863E-2</v>
      </c>
      <c r="AV933" s="30">
        <v>2362.0800000000004</v>
      </c>
      <c r="AW933" s="24">
        <v>0.86399999999999999</v>
      </c>
      <c r="AX933" s="24">
        <v>0.13600000000000001</v>
      </c>
      <c r="AY933" s="24">
        <v>0.95079999999999998</v>
      </c>
      <c r="AZ933" s="24">
        <v>4.6800000000000001E-2</v>
      </c>
      <c r="BA933" s="24">
        <v>0.12559999999999999</v>
      </c>
      <c r="BB933" s="24">
        <v>0.58499999999999996</v>
      </c>
      <c r="BC933" s="24">
        <v>0.26979999999999998</v>
      </c>
      <c r="BD933" s="31">
        <v>6</v>
      </c>
      <c r="BE933" s="23">
        <v>25</v>
      </c>
      <c r="BF933" s="32" t="s">
        <v>3638</v>
      </c>
      <c r="BG933" s="33">
        <v>145.074859524815</v>
      </c>
      <c r="BH933" s="33">
        <v>-37.604070350775302</v>
      </c>
      <c r="BI933" s="34">
        <f t="shared" si="196"/>
        <v>49</v>
      </c>
      <c r="BJ933" s="34">
        <f t="shared" si="197"/>
        <v>67</v>
      </c>
      <c r="BK933" s="34">
        <f t="shared" si="198"/>
        <v>56</v>
      </c>
      <c r="BL933" s="34">
        <f t="shared" si="199"/>
        <v>100</v>
      </c>
      <c r="BM933" s="34">
        <f t="shared" si="200"/>
        <v>8</v>
      </c>
      <c r="BN933" s="34">
        <f t="shared" si="201"/>
        <v>100</v>
      </c>
      <c r="BO933" s="34">
        <f t="shared" si="202"/>
        <v>100</v>
      </c>
      <c r="BP933" s="34">
        <f t="shared" si="203"/>
        <v>18</v>
      </c>
      <c r="BQ933" s="35">
        <f t="shared" si="204"/>
        <v>81</v>
      </c>
      <c r="BR933" s="34">
        <f t="shared" si="205"/>
        <v>90</v>
      </c>
      <c r="BS933" s="35">
        <f t="shared" si="206"/>
        <v>100</v>
      </c>
      <c r="BT933" s="35">
        <f t="shared" si="207"/>
        <v>27</v>
      </c>
      <c r="BU933" s="35">
        <f t="shared" si="208"/>
        <v>60</v>
      </c>
      <c r="BV933" s="35">
        <f t="shared" si="209"/>
        <v>67</v>
      </c>
    </row>
    <row r="934" spans="2:74" hidden="1" x14ac:dyDescent="0.3">
      <c r="B934" s="6" t="s">
        <v>1301</v>
      </c>
      <c r="C934" s="6">
        <v>215011386</v>
      </c>
      <c r="D934" s="6" t="s">
        <v>119</v>
      </c>
      <c r="E934" s="6" t="s">
        <v>117</v>
      </c>
      <c r="F934" s="6" t="s">
        <v>2708</v>
      </c>
      <c r="G934" s="6" t="s">
        <v>86</v>
      </c>
      <c r="H934" s="6" t="s">
        <v>78</v>
      </c>
      <c r="I934" s="22">
        <v>449000</v>
      </c>
      <c r="J934" s="22">
        <v>449000</v>
      </c>
      <c r="K934" s="22">
        <v>425000</v>
      </c>
      <c r="L934" s="22">
        <v>380000</v>
      </c>
      <c r="M934" s="22">
        <v>390000</v>
      </c>
      <c r="N934" s="22">
        <v>375000</v>
      </c>
      <c r="O934" s="23">
        <v>58</v>
      </c>
      <c r="P934" s="23">
        <v>58</v>
      </c>
      <c r="Q934" s="23">
        <v>75</v>
      </c>
      <c r="R934" s="22">
        <v>380</v>
      </c>
      <c r="S934" s="22">
        <v>370</v>
      </c>
      <c r="T934" s="24">
        <v>3.9</v>
      </c>
      <c r="U934" s="24">
        <v>0</v>
      </c>
      <c r="V934" s="24">
        <v>3.9</v>
      </c>
      <c r="W934" s="24">
        <v>3.4</v>
      </c>
      <c r="X934" s="25">
        <v>4.4008908685968823E-2</v>
      </c>
      <c r="Y934" s="24">
        <v>3.1</v>
      </c>
      <c r="Z934" s="24">
        <v>-1.6</v>
      </c>
      <c r="AA934" s="24">
        <v>4.7</v>
      </c>
      <c r="AB934" s="24">
        <v>5</v>
      </c>
      <c r="AC934" s="26">
        <v>0.27901785714285715</v>
      </c>
      <c r="AD934" s="24">
        <v>6.3400312680740312</v>
      </c>
      <c r="AE934" s="6">
        <v>381</v>
      </c>
      <c r="AF934" s="6">
        <v>413</v>
      </c>
      <c r="AG934" s="6">
        <v>407</v>
      </c>
      <c r="AH934" s="27">
        <v>5.3195876288659791</v>
      </c>
      <c r="AI934" s="28">
        <v>360000</v>
      </c>
      <c r="AJ934" s="28">
        <v>347000</v>
      </c>
      <c r="AK934" s="28">
        <v>355000</v>
      </c>
      <c r="AL934" s="29">
        <v>3.7463976945244955E-2</v>
      </c>
      <c r="AM934" s="29">
        <v>1.4084507042253521E-2</v>
      </c>
      <c r="AN934" s="6">
        <v>2.6</v>
      </c>
      <c r="AO934" s="27">
        <v>0.10000000000000009</v>
      </c>
      <c r="AP934" s="6">
        <v>2.5</v>
      </c>
      <c r="AQ934" s="26">
        <v>7.7558569667077679E-2</v>
      </c>
      <c r="AR934" s="28">
        <v>380</v>
      </c>
      <c r="AS934" s="28">
        <v>360</v>
      </c>
      <c r="AT934" s="25">
        <v>5.5555555555555552E-2</v>
      </c>
      <c r="AU934" s="26">
        <v>0.29349772911318517</v>
      </c>
      <c r="AV934" s="30">
        <v>1361.92</v>
      </c>
      <c r="AW934" s="24">
        <v>0.62729999999999997</v>
      </c>
      <c r="AX934" s="24">
        <v>0.37269999999999998</v>
      </c>
      <c r="AY934" s="24">
        <v>0.89459999999999995</v>
      </c>
      <c r="AZ934" s="24">
        <v>9.0899999999999995E-2</v>
      </c>
      <c r="BA934" s="24">
        <v>0.40429999999999999</v>
      </c>
      <c r="BB934" s="24">
        <v>0.29270000000000002</v>
      </c>
      <c r="BC934" s="24">
        <v>0.2626</v>
      </c>
      <c r="BD934" s="31">
        <v>5</v>
      </c>
      <c r="BE934" s="23">
        <v>185</v>
      </c>
      <c r="BF934" s="32" t="s">
        <v>3639</v>
      </c>
      <c r="BG934" s="33">
        <v>142.983536322974</v>
      </c>
      <c r="BH934" s="33">
        <v>-37.269007201297597</v>
      </c>
      <c r="BI934" s="34">
        <f t="shared" si="196"/>
        <v>52</v>
      </c>
      <c r="BJ934" s="34">
        <f t="shared" si="197"/>
        <v>74</v>
      </c>
      <c r="BK934" s="34">
        <f t="shared" si="198"/>
        <v>59</v>
      </c>
      <c r="BL934" s="34">
        <f t="shared" si="199"/>
        <v>3</v>
      </c>
      <c r="BM934" s="34">
        <f t="shared" si="200"/>
        <v>20</v>
      </c>
      <c r="BN934" s="34">
        <f t="shared" si="201"/>
        <v>100</v>
      </c>
      <c r="BO934" s="34">
        <f t="shared" si="202"/>
        <v>71</v>
      </c>
      <c r="BP934" s="34">
        <f t="shared" si="203"/>
        <v>79</v>
      </c>
      <c r="BQ934" s="35">
        <f t="shared" si="204"/>
        <v>97</v>
      </c>
      <c r="BR934" s="34">
        <f t="shared" si="205"/>
        <v>87</v>
      </c>
      <c r="BS934" s="35">
        <f t="shared" si="206"/>
        <v>81</v>
      </c>
      <c r="BT934" s="35">
        <f t="shared" si="207"/>
        <v>65</v>
      </c>
      <c r="BU934" s="35">
        <f t="shared" si="208"/>
        <v>50</v>
      </c>
      <c r="BV934" s="35">
        <f t="shared" si="209"/>
        <v>67</v>
      </c>
    </row>
    <row r="935" spans="2:74" hidden="1" x14ac:dyDescent="0.3">
      <c r="B935" s="6" t="s">
        <v>1302</v>
      </c>
      <c r="C935" s="6">
        <v>303011051</v>
      </c>
      <c r="D935" s="6" t="s">
        <v>1302</v>
      </c>
      <c r="E935" s="6" t="s">
        <v>881</v>
      </c>
      <c r="F935" s="6" t="s">
        <v>2780</v>
      </c>
      <c r="G935" s="6" t="s">
        <v>97</v>
      </c>
      <c r="H935" s="6" t="s">
        <v>78</v>
      </c>
      <c r="I935" s="22">
        <v>1605000</v>
      </c>
      <c r="J935" s="22">
        <v>1605000</v>
      </c>
      <c r="K935" s="22">
        <v>1545000</v>
      </c>
      <c r="L935" s="22">
        <v>1638000</v>
      </c>
      <c r="M935" s="22">
        <v>1638000</v>
      </c>
      <c r="N935" s="22">
        <v>1546000</v>
      </c>
      <c r="O935" s="23">
        <v>22</v>
      </c>
      <c r="P935" s="23">
        <v>22</v>
      </c>
      <c r="Q935" s="23">
        <v>23</v>
      </c>
      <c r="R935" s="22">
        <v>850</v>
      </c>
      <c r="S935" s="22">
        <v>850</v>
      </c>
      <c r="T935" s="24">
        <v>2</v>
      </c>
      <c r="U935" s="24">
        <v>-0.10000000000000009</v>
      </c>
      <c r="V935" s="24">
        <v>2.1</v>
      </c>
      <c r="W935" s="24">
        <v>2.6</v>
      </c>
      <c r="X935" s="25">
        <v>2.7538940809968847E-2</v>
      </c>
      <c r="Y935" s="24">
        <v>3</v>
      </c>
      <c r="Z935" s="24">
        <v>-1</v>
      </c>
      <c r="AA935" s="24">
        <v>4</v>
      </c>
      <c r="AB935" s="24">
        <v>3.7</v>
      </c>
      <c r="AC935" s="26">
        <v>0.31860981168285951</v>
      </c>
      <c r="AD935" s="24">
        <v>11.569428682149086</v>
      </c>
      <c r="AE935" s="6">
        <v>113</v>
      </c>
      <c r="AF935" s="6">
        <v>172</v>
      </c>
      <c r="AG935" s="6">
        <v>105</v>
      </c>
      <c r="AH935" s="27">
        <v>3.0614525139664805</v>
      </c>
      <c r="AI935" s="28">
        <v>1545000</v>
      </c>
      <c r="AJ935" s="28">
        <v>1385000</v>
      </c>
      <c r="AK935" s="28">
        <v>1150000</v>
      </c>
      <c r="AL935" s="29">
        <v>0.11552346570397112</v>
      </c>
      <c r="AM935" s="29">
        <v>0.34347826086956523</v>
      </c>
      <c r="AN935" s="6">
        <v>2.7</v>
      </c>
      <c r="AO935" s="27">
        <v>-0.5</v>
      </c>
      <c r="AP935" s="6">
        <v>3.2</v>
      </c>
      <c r="AQ935" s="26">
        <v>0.1376923076923077</v>
      </c>
      <c r="AR935" s="28">
        <v>790</v>
      </c>
      <c r="AS935" s="28">
        <v>750</v>
      </c>
      <c r="AT935" s="25">
        <v>5.3333333333333337E-2</v>
      </c>
      <c r="AU935" s="26">
        <v>0.40983645270416902</v>
      </c>
      <c r="AV935" s="30">
        <v>2667.84</v>
      </c>
      <c r="AW935" s="24">
        <v>0.80710000000000004</v>
      </c>
      <c r="AX935" s="24">
        <v>0.19289999999999999</v>
      </c>
      <c r="AY935" s="24">
        <v>0.88919999999999999</v>
      </c>
      <c r="AZ935" s="24">
        <v>7.2700000000000001E-2</v>
      </c>
      <c r="BA935" s="24">
        <v>0.45710000000000001</v>
      </c>
      <c r="BB935" s="24">
        <v>0.3629</v>
      </c>
      <c r="BC935" s="24">
        <v>0.14610000000000001</v>
      </c>
      <c r="BD935" s="31">
        <v>6</v>
      </c>
      <c r="BE935" s="23">
        <v>9</v>
      </c>
      <c r="BF935" s="32" t="s">
        <v>3640</v>
      </c>
      <c r="BG935" s="33">
        <v>153.11175906190999</v>
      </c>
      <c r="BH935" s="33">
        <v>-27.5141964240057</v>
      </c>
      <c r="BI935" s="34">
        <f t="shared" si="196"/>
        <v>84</v>
      </c>
      <c r="BJ935" s="34">
        <f t="shared" si="197"/>
        <v>72</v>
      </c>
      <c r="BK935" s="34">
        <f t="shared" si="198"/>
        <v>87</v>
      </c>
      <c r="BL935" s="34">
        <f t="shared" si="199"/>
        <v>1</v>
      </c>
      <c r="BM935" s="34">
        <f t="shared" si="200"/>
        <v>58</v>
      </c>
      <c r="BN935" s="34">
        <f t="shared" si="201"/>
        <v>100</v>
      </c>
      <c r="BO935" s="34">
        <f t="shared" si="202"/>
        <v>100</v>
      </c>
      <c r="BP935" s="34">
        <f t="shared" si="203"/>
        <v>91</v>
      </c>
      <c r="BQ935" s="35">
        <f t="shared" si="204"/>
        <v>42</v>
      </c>
      <c r="BR935" s="34">
        <f t="shared" si="205"/>
        <v>35</v>
      </c>
      <c r="BS935" s="35">
        <f t="shared" si="206"/>
        <v>55</v>
      </c>
      <c r="BT935" s="35">
        <f t="shared" si="207"/>
        <v>67</v>
      </c>
      <c r="BU935" s="35">
        <f t="shared" si="208"/>
        <v>60</v>
      </c>
      <c r="BV935" s="35">
        <f t="shared" si="209"/>
        <v>67</v>
      </c>
    </row>
    <row r="936" spans="2:74" hidden="1" x14ac:dyDescent="0.3">
      <c r="B936" s="6" t="s">
        <v>1303</v>
      </c>
      <c r="C936" s="6">
        <v>307011171</v>
      </c>
      <c r="D936" s="6" t="s">
        <v>405</v>
      </c>
      <c r="E936" s="6" t="s">
        <v>96</v>
      </c>
      <c r="F936" s="6" t="s">
        <v>2698</v>
      </c>
      <c r="G936" s="6" t="s">
        <v>97</v>
      </c>
      <c r="H936" s="6" t="s">
        <v>78</v>
      </c>
      <c r="I936" s="22">
        <v>280000</v>
      </c>
      <c r="J936" s="22">
        <v>275000</v>
      </c>
      <c r="K936" s="22">
        <v>255000</v>
      </c>
      <c r="L936" s="22">
        <v>245000</v>
      </c>
      <c r="M936" s="22">
        <v>225000</v>
      </c>
      <c r="N936" s="22">
        <v>185000</v>
      </c>
      <c r="O936" s="23">
        <v>110</v>
      </c>
      <c r="P936" s="23">
        <v>132</v>
      </c>
      <c r="Q936" s="23">
        <v>72</v>
      </c>
      <c r="R936" s="22">
        <v>400</v>
      </c>
      <c r="S936" s="22">
        <v>340</v>
      </c>
      <c r="T936" s="24">
        <v>1.2</v>
      </c>
      <c r="U936" s="24">
        <v>-0.10000000000000009</v>
      </c>
      <c r="V936" s="24">
        <v>1.3</v>
      </c>
      <c r="W936" s="24">
        <v>0.9</v>
      </c>
      <c r="X936" s="25">
        <v>7.4285714285714288E-2</v>
      </c>
      <c r="Y936" s="24">
        <v>0.2</v>
      </c>
      <c r="Z936" s="24">
        <v>-9.9999999999999978E-2</v>
      </c>
      <c r="AA936" s="24">
        <v>0.3</v>
      </c>
      <c r="AB936" s="24">
        <v>0.4</v>
      </c>
      <c r="AC936" s="26">
        <v>0.26299179465600675</v>
      </c>
      <c r="AD936" s="24">
        <v>3.5402741588308597</v>
      </c>
      <c r="AE936" s="6">
        <v>226</v>
      </c>
      <c r="AF936" s="6">
        <v>246</v>
      </c>
      <c r="AG936" s="6">
        <v>302</v>
      </c>
      <c r="AH936" s="27">
        <v>4.9411764705882355</v>
      </c>
      <c r="AI936" s="28">
        <v>360000</v>
      </c>
      <c r="AJ936" s="28">
        <v>300000</v>
      </c>
      <c r="AK936" s="28">
        <v>261000</v>
      </c>
      <c r="AL936" s="29">
        <v>0.2</v>
      </c>
      <c r="AM936" s="29">
        <v>0.37931034482758619</v>
      </c>
      <c r="AN936" s="6">
        <v>1.5</v>
      </c>
      <c r="AO936" s="27">
        <v>0</v>
      </c>
      <c r="AP936" s="6">
        <v>1.5</v>
      </c>
      <c r="AQ936" s="26">
        <v>2.4137931034482758E-2</v>
      </c>
      <c r="AR936" s="28">
        <v>420</v>
      </c>
      <c r="AS936" s="28">
        <v>390</v>
      </c>
      <c r="AT936" s="25">
        <v>7.6923076923076927E-2</v>
      </c>
      <c r="AU936" s="26">
        <v>0.44723031728520402</v>
      </c>
      <c r="AV936" s="30">
        <v>1520.96</v>
      </c>
      <c r="AW936" s="24">
        <v>0.67020000000000002</v>
      </c>
      <c r="AX936" s="24">
        <v>0.32979999999999998</v>
      </c>
      <c r="AY936" s="24">
        <v>0.87280000000000002</v>
      </c>
      <c r="AZ936" s="24">
        <v>8.5599999999999996E-2</v>
      </c>
      <c r="BA936" s="24">
        <v>0.33119999999999999</v>
      </c>
      <c r="BB936" s="24">
        <v>0.21659999999999999</v>
      </c>
      <c r="BC936" s="24">
        <v>0.33629999999999999</v>
      </c>
      <c r="BD936" s="31">
        <v>1</v>
      </c>
      <c r="BE936" s="23">
        <v>508</v>
      </c>
      <c r="BF936" s="32" t="s">
        <v>3641</v>
      </c>
      <c r="BG936" s="33">
        <v>147.94353981110501</v>
      </c>
      <c r="BH936" s="33">
        <v>-28.285273194432801</v>
      </c>
      <c r="BI936" s="34">
        <f t="shared" si="196"/>
        <v>97</v>
      </c>
      <c r="BJ936" s="34">
        <f t="shared" si="197"/>
        <v>92</v>
      </c>
      <c r="BK936" s="34">
        <f t="shared" si="198"/>
        <v>64</v>
      </c>
      <c r="BL936" s="34">
        <f t="shared" si="199"/>
        <v>1</v>
      </c>
      <c r="BM936" s="34">
        <f t="shared" si="200"/>
        <v>100</v>
      </c>
      <c r="BN936" s="34">
        <f t="shared" si="201"/>
        <v>23</v>
      </c>
      <c r="BO936" s="34">
        <f t="shared" si="202"/>
        <v>28</v>
      </c>
      <c r="BP936" s="34">
        <f t="shared" si="203"/>
        <v>63</v>
      </c>
      <c r="BQ936" s="35">
        <f t="shared" si="204"/>
        <v>100</v>
      </c>
      <c r="BR936" s="34">
        <f t="shared" si="205"/>
        <v>100</v>
      </c>
      <c r="BS936" s="35">
        <f t="shared" si="206"/>
        <v>91</v>
      </c>
      <c r="BT936" s="35">
        <f t="shared" si="207"/>
        <v>100</v>
      </c>
      <c r="BU936" s="35">
        <f t="shared" si="208"/>
        <v>10</v>
      </c>
      <c r="BV936" s="35">
        <f t="shared" si="209"/>
        <v>67</v>
      </c>
    </row>
    <row r="937" spans="2:74" hidden="1" x14ac:dyDescent="0.3">
      <c r="B937" s="6" t="s">
        <v>1304</v>
      </c>
      <c r="C937" s="6">
        <v>307031189</v>
      </c>
      <c r="D937" s="6" t="s">
        <v>121</v>
      </c>
      <c r="E937" s="6" t="s">
        <v>96</v>
      </c>
      <c r="F937" s="6" t="s">
        <v>1304</v>
      </c>
      <c r="G937" s="6" t="s">
        <v>97</v>
      </c>
      <c r="H937" s="6" t="s">
        <v>78</v>
      </c>
      <c r="I937" s="22">
        <v>559000</v>
      </c>
      <c r="J937" s="22">
        <v>550000</v>
      </c>
      <c r="K937" s="22">
        <v>485000</v>
      </c>
      <c r="L937" s="22">
        <v>531000</v>
      </c>
      <c r="M937" s="22">
        <v>515000</v>
      </c>
      <c r="N937" s="22">
        <v>450000</v>
      </c>
      <c r="O937" s="23">
        <v>55</v>
      </c>
      <c r="P937" s="23">
        <v>55</v>
      </c>
      <c r="Q937" s="23">
        <v>63</v>
      </c>
      <c r="R937" s="22">
        <v>500</v>
      </c>
      <c r="S937" s="22">
        <v>480</v>
      </c>
      <c r="T937" s="24">
        <v>2.7</v>
      </c>
      <c r="U937" s="24">
        <v>-0.29999999999999982</v>
      </c>
      <c r="V937" s="24">
        <v>3</v>
      </c>
      <c r="W937" s="24">
        <v>3.6</v>
      </c>
      <c r="X937" s="25">
        <v>4.6511627906976744E-2</v>
      </c>
      <c r="Y937" s="24">
        <v>1.3</v>
      </c>
      <c r="Z937" s="24">
        <v>-0.5</v>
      </c>
      <c r="AA937" s="24">
        <v>1.8</v>
      </c>
      <c r="AB937" s="24">
        <v>2.6</v>
      </c>
      <c r="AC937" s="26">
        <v>0.39966747665941932</v>
      </c>
      <c r="AD937" s="24">
        <v>8.5928507481775149</v>
      </c>
      <c r="AE937" s="6">
        <v>216</v>
      </c>
      <c r="AF937" s="6">
        <v>232</v>
      </c>
      <c r="AG937" s="6">
        <v>142</v>
      </c>
      <c r="AH937" s="27">
        <v>6.2550335570469802</v>
      </c>
      <c r="AI937" s="28">
        <v>525000</v>
      </c>
      <c r="AJ937" s="28">
        <v>435000</v>
      </c>
      <c r="AK937" s="28">
        <v>385000</v>
      </c>
      <c r="AL937" s="29">
        <v>0.20689655172413793</v>
      </c>
      <c r="AM937" s="29">
        <v>0.36363636363636365</v>
      </c>
      <c r="AN937" s="6">
        <v>1.6</v>
      </c>
      <c r="AO937" s="27">
        <v>-0.39999999999999991</v>
      </c>
      <c r="AP937" s="6">
        <v>2</v>
      </c>
      <c r="AQ937" s="26">
        <v>0.10192307692307692</v>
      </c>
      <c r="AR937" s="28">
        <v>450</v>
      </c>
      <c r="AS937" s="28">
        <v>450</v>
      </c>
      <c r="AT937" s="25">
        <v>0</v>
      </c>
      <c r="AU937" s="26">
        <v>0.39948994510292035</v>
      </c>
      <c r="AV937" s="30">
        <v>1251.0400000000002</v>
      </c>
      <c r="AW937" s="24">
        <v>0.65980000000000005</v>
      </c>
      <c r="AX937" s="24">
        <v>0.3402</v>
      </c>
      <c r="AY937" s="24">
        <v>0.86770000000000003</v>
      </c>
      <c r="AZ937" s="24">
        <v>0.10440000000000001</v>
      </c>
      <c r="BA937" s="24">
        <v>0.35949999999999999</v>
      </c>
      <c r="BB937" s="24">
        <v>0.27729999999999999</v>
      </c>
      <c r="BC937" s="24">
        <v>0.32329999999999998</v>
      </c>
      <c r="BD937" s="31">
        <v>2.5</v>
      </c>
      <c r="BE937" s="23">
        <v>131</v>
      </c>
      <c r="BF937" s="32" t="s">
        <v>3642</v>
      </c>
      <c r="BG937" s="33">
        <v>152.012416018973</v>
      </c>
      <c r="BH937" s="33">
        <v>-28.2367878582901</v>
      </c>
      <c r="BI937" s="34">
        <f t="shared" si="196"/>
        <v>72</v>
      </c>
      <c r="BJ937" s="34">
        <f t="shared" si="197"/>
        <v>90</v>
      </c>
      <c r="BK937" s="34">
        <f t="shared" si="198"/>
        <v>47</v>
      </c>
      <c r="BL937" s="34">
        <f t="shared" si="199"/>
        <v>1</v>
      </c>
      <c r="BM937" s="34">
        <f t="shared" si="200"/>
        <v>100</v>
      </c>
      <c r="BN937" s="34">
        <f t="shared" si="201"/>
        <v>100</v>
      </c>
      <c r="BO937" s="34">
        <f t="shared" si="202"/>
        <v>80</v>
      </c>
      <c r="BP937" s="34">
        <f t="shared" si="203"/>
        <v>69</v>
      </c>
      <c r="BQ937" s="35">
        <f t="shared" si="204"/>
        <v>100</v>
      </c>
      <c r="BR937" s="34">
        <f t="shared" si="205"/>
        <v>64</v>
      </c>
      <c r="BS937" s="35">
        <f t="shared" si="206"/>
        <v>1</v>
      </c>
      <c r="BT937" s="35">
        <f t="shared" si="207"/>
        <v>95</v>
      </c>
      <c r="BU937" s="35">
        <f t="shared" si="208"/>
        <v>25</v>
      </c>
      <c r="BV937" s="35">
        <f t="shared" si="209"/>
        <v>67</v>
      </c>
    </row>
    <row r="938" spans="2:74" hidden="1" x14ac:dyDescent="0.3">
      <c r="B938" s="6" t="s">
        <v>1305</v>
      </c>
      <c r="C938" s="6">
        <v>308031219</v>
      </c>
      <c r="D938" s="6" t="s">
        <v>372</v>
      </c>
      <c r="E938" s="6" t="s">
        <v>370</v>
      </c>
      <c r="F938" s="6" t="s">
        <v>2698</v>
      </c>
      <c r="G938" s="6" t="s">
        <v>97</v>
      </c>
      <c r="H938" s="6" t="s">
        <v>78</v>
      </c>
      <c r="I938" s="22">
        <v>850000</v>
      </c>
      <c r="J938" s="22">
        <v>879000</v>
      </c>
      <c r="K938" s="22">
        <v>899000</v>
      </c>
      <c r="L938" s="22">
        <v>795000</v>
      </c>
      <c r="M938" s="22">
        <v>845000</v>
      </c>
      <c r="N938" s="22">
        <v>935000</v>
      </c>
      <c r="O938" s="23">
        <v>75</v>
      </c>
      <c r="P938" s="23">
        <v>43</v>
      </c>
      <c r="Q938" s="23">
        <v>41</v>
      </c>
      <c r="R938" s="22">
        <v>600</v>
      </c>
      <c r="S938" s="22">
        <v>680</v>
      </c>
      <c r="T938" s="24">
        <v>1.3</v>
      </c>
      <c r="U938" s="24">
        <v>0.10000000000000009</v>
      </c>
      <c r="V938" s="24">
        <v>1.2</v>
      </c>
      <c r="W938" s="24">
        <v>0.9</v>
      </c>
      <c r="X938" s="25">
        <v>3.6705882352941178E-2</v>
      </c>
      <c r="Y938" s="24">
        <v>0.3</v>
      </c>
      <c r="Z938" s="24">
        <v>-0.10000000000000003</v>
      </c>
      <c r="AA938" s="24">
        <v>0.4</v>
      </c>
      <c r="AB938" s="24">
        <v>0.3</v>
      </c>
      <c r="AC938" s="26">
        <v>0.31906747213477404</v>
      </c>
      <c r="AD938" s="24">
        <v>8.6925433113640374</v>
      </c>
      <c r="AE938" s="6">
        <v>526</v>
      </c>
      <c r="AF938" s="6">
        <v>536</v>
      </c>
      <c r="AG938" s="6">
        <v>437</v>
      </c>
      <c r="AH938" s="27">
        <v>3.2511700468018723</v>
      </c>
      <c r="AI938" s="28">
        <v>550000</v>
      </c>
      <c r="AJ938" s="28">
        <v>470000</v>
      </c>
      <c r="AK938" s="28">
        <v>395000</v>
      </c>
      <c r="AL938" s="29">
        <v>0.1702127659574468</v>
      </c>
      <c r="AM938" s="29">
        <v>0.39240506329113922</v>
      </c>
      <c r="AN938" s="6">
        <v>3.3</v>
      </c>
      <c r="AO938" s="27">
        <v>-0.60000000000000009</v>
      </c>
      <c r="AP938" s="6">
        <v>3.9</v>
      </c>
      <c r="AQ938" s="26">
        <v>6.6666666666666666E-2</v>
      </c>
      <c r="AR938" s="28">
        <v>520</v>
      </c>
      <c r="AS938" s="28">
        <v>490</v>
      </c>
      <c r="AT938" s="25">
        <v>6.1224489795918366E-2</v>
      </c>
      <c r="AU938" s="26">
        <v>0.42999881663965067</v>
      </c>
      <c r="AV938" s="30">
        <v>1880.4800000000002</v>
      </c>
      <c r="AW938" s="24">
        <v>0.7923</v>
      </c>
      <c r="AX938" s="24">
        <v>0.2077</v>
      </c>
      <c r="AY938" s="24">
        <v>0.97660000000000002</v>
      </c>
      <c r="AZ938" s="24">
        <v>3.3999999999999998E-3</v>
      </c>
      <c r="BA938" s="24">
        <v>0.47349999999999998</v>
      </c>
      <c r="BB938" s="24">
        <v>0.37219999999999998</v>
      </c>
      <c r="BC938" s="24">
        <v>8.7499999999999994E-2</v>
      </c>
      <c r="BD938" s="31">
        <v>4</v>
      </c>
      <c r="BE938" s="23">
        <v>623</v>
      </c>
      <c r="BF938" s="32" t="s">
        <v>3643</v>
      </c>
      <c r="BG938" s="33">
        <v>149.78718616045199</v>
      </c>
      <c r="BH938" s="33">
        <v>-22.7033865825478</v>
      </c>
      <c r="BI938" s="34">
        <f t="shared" si="196"/>
        <v>95</v>
      </c>
      <c r="BJ938" s="34">
        <f t="shared" si="197"/>
        <v>62</v>
      </c>
      <c r="BK938" s="34">
        <f t="shared" si="198"/>
        <v>85</v>
      </c>
      <c r="BL938" s="34">
        <f t="shared" si="199"/>
        <v>1</v>
      </c>
      <c r="BM938" s="34">
        <f t="shared" si="200"/>
        <v>85</v>
      </c>
      <c r="BN938" s="34">
        <f t="shared" si="201"/>
        <v>87</v>
      </c>
      <c r="BO938" s="34">
        <f t="shared" si="202"/>
        <v>15</v>
      </c>
      <c r="BP938" s="34">
        <f t="shared" si="203"/>
        <v>94</v>
      </c>
      <c r="BQ938" s="35">
        <f t="shared" si="204"/>
        <v>73</v>
      </c>
      <c r="BR938" s="34">
        <f t="shared" si="205"/>
        <v>63</v>
      </c>
      <c r="BS938" s="35">
        <f t="shared" si="206"/>
        <v>54</v>
      </c>
      <c r="BT938" s="35">
        <f t="shared" si="207"/>
        <v>100</v>
      </c>
      <c r="BU938" s="35">
        <f t="shared" si="208"/>
        <v>40</v>
      </c>
      <c r="BV938" s="35">
        <f t="shared" si="209"/>
        <v>67</v>
      </c>
    </row>
    <row r="939" spans="2:74" hidden="1" x14ac:dyDescent="0.3">
      <c r="B939" s="6" t="s">
        <v>1306</v>
      </c>
      <c r="C939" s="6">
        <v>311041570</v>
      </c>
      <c r="D939" s="6" t="s">
        <v>677</v>
      </c>
      <c r="E939" s="6" t="s">
        <v>611</v>
      </c>
      <c r="F939" s="6" t="s">
        <v>2780</v>
      </c>
      <c r="G939" s="6" t="s">
        <v>97</v>
      </c>
      <c r="H939" s="6" t="s">
        <v>78</v>
      </c>
      <c r="I939" s="22">
        <v>929000</v>
      </c>
      <c r="J939" s="22">
        <v>911500</v>
      </c>
      <c r="K939" s="22">
        <v>860000</v>
      </c>
      <c r="L939" s="22">
        <v>1010000</v>
      </c>
      <c r="M939" s="22">
        <v>995000</v>
      </c>
      <c r="N939" s="22">
        <v>925000</v>
      </c>
      <c r="O939" s="23">
        <v>47</v>
      </c>
      <c r="P939" s="23">
        <v>48</v>
      </c>
      <c r="Q939" s="23">
        <v>60</v>
      </c>
      <c r="R939" s="22">
        <v>630</v>
      </c>
      <c r="S939" s="22">
        <v>650</v>
      </c>
      <c r="T939" s="24">
        <v>2.7</v>
      </c>
      <c r="U939" s="24">
        <v>-0.29999999999999982</v>
      </c>
      <c r="V939" s="24">
        <v>3</v>
      </c>
      <c r="W939" s="24">
        <v>2.8</v>
      </c>
      <c r="X939" s="25">
        <v>3.5263724434876208E-2</v>
      </c>
      <c r="Y939" s="24">
        <v>1.8</v>
      </c>
      <c r="Z939" s="24">
        <v>-0.49999999999999978</v>
      </c>
      <c r="AA939" s="24">
        <v>2.2999999999999998</v>
      </c>
      <c r="AB939" s="24">
        <v>2</v>
      </c>
      <c r="AC939" s="26">
        <v>0.25933609958506221</v>
      </c>
      <c r="AD939" s="24">
        <v>7.3541891487949576</v>
      </c>
      <c r="AE939" s="6">
        <v>453</v>
      </c>
      <c r="AF939" s="6">
        <v>398</v>
      </c>
      <c r="AG939" s="6">
        <v>315</v>
      </c>
      <c r="AH939" s="27">
        <v>7.9543973941368078</v>
      </c>
      <c r="AI939" s="28">
        <v>970000</v>
      </c>
      <c r="AJ939" s="28">
        <v>845000</v>
      </c>
      <c r="AK939" s="28">
        <v>805000</v>
      </c>
      <c r="AL939" s="29">
        <v>0.14792899408284024</v>
      </c>
      <c r="AM939" s="29">
        <v>0.20496894409937888</v>
      </c>
      <c r="AN939" s="6">
        <v>2.2000000000000002</v>
      </c>
      <c r="AO939" s="27">
        <v>-0.29999999999999982</v>
      </c>
      <c r="AP939" s="6">
        <v>2.5</v>
      </c>
      <c r="AQ939" s="26">
        <v>0.10421052631578946</v>
      </c>
      <c r="AR939" s="28">
        <v>600</v>
      </c>
      <c r="AS939" s="28">
        <v>570</v>
      </c>
      <c r="AT939" s="25">
        <v>5.2631578947368418E-2</v>
      </c>
      <c r="AU939" s="26">
        <v>0.41149796349342183</v>
      </c>
      <c r="AV939" s="30">
        <v>2429.2800000000002</v>
      </c>
      <c r="AW939" s="24">
        <v>0.8659</v>
      </c>
      <c r="AX939" s="24">
        <v>0.1341</v>
      </c>
      <c r="AY939" s="24">
        <v>0.98319999999999996</v>
      </c>
      <c r="AZ939" s="24">
        <v>7.0000000000000001E-3</v>
      </c>
      <c r="BA939" s="24">
        <v>0.23269999999999999</v>
      </c>
      <c r="BB939" s="24">
        <v>0.63480000000000003</v>
      </c>
      <c r="BC939" s="24">
        <v>0.1096</v>
      </c>
      <c r="BD939" s="31">
        <v>2</v>
      </c>
      <c r="BE939" s="23">
        <v>43</v>
      </c>
      <c r="BF939" s="32" t="s">
        <v>3644</v>
      </c>
      <c r="BG939" s="33">
        <v>153.02732351792699</v>
      </c>
      <c r="BH939" s="33">
        <v>-27.863209418759201</v>
      </c>
      <c r="BI939" s="34">
        <f t="shared" si="196"/>
        <v>72</v>
      </c>
      <c r="BJ939" s="34">
        <f t="shared" si="197"/>
        <v>80</v>
      </c>
      <c r="BK939" s="34">
        <f t="shared" si="198"/>
        <v>26</v>
      </c>
      <c r="BL939" s="34">
        <f t="shared" si="199"/>
        <v>1</v>
      </c>
      <c r="BM939" s="34">
        <f t="shared" si="200"/>
        <v>74</v>
      </c>
      <c r="BN939" s="34">
        <f t="shared" si="201"/>
        <v>100</v>
      </c>
      <c r="BO939" s="34">
        <f t="shared" si="202"/>
        <v>100</v>
      </c>
      <c r="BP939" s="34">
        <f t="shared" si="203"/>
        <v>41</v>
      </c>
      <c r="BQ939" s="35">
        <f t="shared" si="204"/>
        <v>68</v>
      </c>
      <c r="BR939" s="34">
        <f t="shared" si="205"/>
        <v>77</v>
      </c>
      <c r="BS939" s="35">
        <f t="shared" si="206"/>
        <v>94</v>
      </c>
      <c r="BT939" s="35">
        <f t="shared" si="207"/>
        <v>87</v>
      </c>
      <c r="BU939" s="35">
        <f t="shared" si="208"/>
        <v>20</v>
      </c>
      <c r="BV939" s="35">
        <f t="shared" si="209"/>
        <v>67</v>
      </c>
    </row>
    <row r="940" spans="2:74" hidden="1" x14ac:dyDescent="0.3">
      <c r="B940" s="6" t="s">
        <v>1307</v>
      </c>
      <c r="C940" s="6">
        <v>311061329</v>
      </c>
      <c r="D940" s="6" t="s">
        <v>1170</v>
      </c>
      <c r="E940" s="6" t="s">
        <v>611</v>
      </c>
      <c r="F940" s="6" t="s">
        <v>2780</v>
      </c>
      <c r="G940" s="6" t="s">
        <v>97</v>
      </c>
      <c r="H940" s="6" t="s">
        <v>78</v>
      </c>
      <c r="I940" s="22">
        <v>1010000</v>
      </c>
      <c r="J940" s="22">
        <v>1010000</v>
      </c>
      <c r="K940" s="22">
        <v>897600</v>
      </c>
      <c r="L940" s="22">
        <v>1020000</v>
      </c>
      <c r="M940" s="22">
        <v>1000000</v>
      </c>
      <c r="N940" s="22">
        <v>890000</v>
      </c>
      <c r="O940" s="23">
        <v>24</v>
      </c>
      <c r="P940" s="23">
        <v>24</v>
      </c>
      <c r="Q940" s="23">
        <v>22</v>
      </c>
      <c r="R940" s="22">
        <v>690</v>
      </c>
      <c r="S940" s="22">
        <v>635</v>
      </c>
      <c r="T940" s="24">
        <v>2.2999999999999998</v>
      </c>
      <c r="U940" s="24">
        <v>-0.5</v>
      </c>
      <c r="V940" s="24">
        <v>2.8</v>
      </c>
      <c r="W940" s="24">
        <v>3.4</v>
      </c>
      <c r="X940" s="25">
        <v>3.5524752475247522E-2</v>
      </c>
      <c r="Y940" s="24">
        <v>3.9</v>
      </c>
      <c r="Z940" s="24">
        <v>-1.1999999999999997</v>
      </c>
      <c r="AA940" s="24">
        <v>5.0999999999999996</v>
      </c>
      <c r="AB940" s="24">
        <v>5.3</v>
      </c>
      <c r="AC940" s="26">
        <v>0.30258911030030872</v>
      </c>
      <c r="AD940" s="24">
        <v>8.51769792093957</v>
      </c>
      <c r="AE940" s="6">
        <v>193</v>
      </c>
      <c r="AF940" s="6">
        <v>174</v>
      </c>
      <c r="AG940" s="6">
        <v>144</v>
      </c>
      <c r="AH940" s="27">
        <v>2.9361702127659575</v>
      </c>
      <c r="AI940" s="28">
        <v>791000</v>
      </c>
      <c r="AJ940" s="28">
        <v>710000</v>
      </c>
      <c r="AK940" s="28">
        <v>586000</v>
      </c>
      <c r="AL940" s="29">
        <v>0.11408450704225352</v>
      </c>
      <c r="AM940" s="29">
        <v>0.34982935153583616</v>
      </c>
      <c r="AN940" s="6">
        <v>2.8</v>
      </c>
      <c r="AO940" s="27">
        <v>-0.70000000000000018</v>
      </c>
      <c r="AP940" s="6">
        <v>3.5</v>
      </c>
      <c r="AQ940" s="26">
        <v>0.11093333333333333</v>
      </c>
      <c r="AR940" s="28">
        <v>595</v>
      </c>
      <c r="AS940" s="28">
        <v>560</v>
      </c>
      <c r="AT940" s="25">
        <v>6.25E-2</v>
      </c>
      <c r="AU940" s="26">
        <v>0.32907968070362759</v>
      </c>
      <c r="AV940" s="30">
        <v>2280.3200000000002</v>
      </c>
      <c r="AW940" s="24">
        <v>0.81100000000000005</v>
      </c>
      <c r="AX940" s="24">
        <v>0.189</v>
      </c>
      <c r="AY940" s="24">
        <v>0.86950000000000005</v>
      </c>
      <c r="AZ940" s="24">
        <v>8.72E-2</v>
      </c>
      <c r="BA940" s="24">
        <v>0.28189999999999998</v>
      </c>
      <c r="BB940" s="24">
        <v>0.4778</v>
      </c>
      <c r="BC940" s="24">
        <v>0.22570000000000001</v>
      </c>
      <c r="BD940" s="31">
        <v>6</v>
      </c>
      <c r="BE940" s="23">
        <v>22</v>
      </c>
      <c r="BF940" s="32" t="s">
        <v>3645</v>
      </c>
      <c r="BG940" s="33">
        <v>153.162049724995</v>
      </c>
      <c r="BH940" s="33">
        <v>-27.626670443660299</v>
      </c>
      <c r="BI940" s="34">
        <f t="shared" si="196"/>
        <v>79</v>
      </c>
      <c r="BJ940" s="34">
        <f t="shared" si="197"/>
        <v>70</v>
      </c>
      <c r="BK940" s="34">
        <f t="shared" si="198"/>
        <v>88</v>
      </c>
      <c r="BL940" s="34">
        <f t="shared" si="199"/>
        <v>1</v>
      </c>
      <c r="BM940" s="34">
        <f t="shared" si="200"/>
        <v>57</v>
      </c>
      <c r="BN940" s="34">
        <f t="shared" si="201"/>
        <v>100</v>
      </c>
      <c r="BO940" s="34">
        <f t="shared" si="202"/>
        <v>100</v>
      </c>
      <c r="BP940" s="34">
        <f t="shared" si="203"/>
        <v>52</v>
      </c>
      <c r="BQ940" s="35">
        <f t="shared" si="204"/>
        <v>69</v>
      </c>
      <c r="BR940" s="34">
        <f t="shared" si="205"/>
        <v>65</v>
      </c>
      <c r="BS940" s="35">
        <f t="shared" si="206"/>
        <v>65</v>
      </c>
      <c r="BT940" s="35">
        <f t="shared" si="207"/>
        <v>52</v>
      </c>
      <c r="BU940" s="35">
        <f t="shared" si="208"/>
        <v>60</v>
      </c>
      <c r="BV940" s="35">
        <f t="shared" si="209"/>
        <v>67</v>
      </c>
    </row>
    <row r="941" spans="2:74" hidden="1" x14ac:dyDescent="0.3">
      <c r="B941" s="6" t="s">
        <v>1308</v>
      </c>
      <c r="C941" s="6">
        <v>401051019</v>
      </c>
      <c r="D941" s="6" t="s">
        <v>1309</v>
      </c>
      <c r="E941" s="6" t="s">
        <v>343</v>
      </c>
      <c r="F941" s="6" t="s">
        <v>2379</v>
      </c>
      <c r="G941" s="6" t="s">
        <v>82</v>
      </c>
      <c r="H941" s="6" t="s">
        <v>78</v>
      </c>
      <c r="I941" s="22">
        <v>1378000</v>
      </c>
      <c r="J941" s="22">
        <v>1395000</v>
      </c>
      <c r="K941" s="22">
        <v>1395450</v>
      </c>
      <c r="L941" s="22">
        <v>1575000</v>
      </c>
      <c r="M941" s="22">
        <v>1550000</v>
      </c>
      <c r="N941" s="22">
        <v>1395000</v>
      </c>
      <c r="O941" s="23">
        <v>21</v>
      </c>
      <c r="P941" s="23">
        <v>19</v>
      </c>
      <c r="Q941" s="23">
        <v>20</v>
      </c>
      <c r="R941" s="22">
        <v>680</v>
      </c>
      <c r="S941" s="22">
        <v>650</v>
      </c>
      <c r="T941" s="24">
        <v>2.2999999999999998</v>
      </c>
      <c r="U941" s="24">
        <v>0</v>
      </c>
      <c r="V941" s="24">
        <v>2.2999999999999998</v>
      </c>
      <c r="W941" s="24">
        <v>2.4</v>
      </c>
      <c r="X941" s="25">
        <v>2.5660377358490565E-2</v>
      </c>
      <c r="Y941" s="24">
        <v>2.4</v>
      </c>
      <c r="Z941" s="24">
        <v>-0.70000000000000018</v>
      </c>
      <c r="AA941" s="24">
        <v>3.1</v>
      </c>
      <c r="AB941" s="24">
        <v>3.3</v>
      </c>
      <c r="AC941" s="26">
        <v>0.32312020071466585</v>
      </c>
      <c r="AD941" s="24">
        <v>12.59218429255683</v>
      </c>
      <c r="AE941" s="6">
        <v>94</v>
      </c>
      <c r="AF941" s="6">
        <v>93</v>
      </c>
      <c r="AG941" s="6">
        <v>54</v>
      </c>
      <c r="AH941" s="27">
        <v>3.1522388059701489</v>
      </c>
      <c r="AI941" s="28">
        <v>1325000</v>
      </c>
      <c r="AJ941" s="28">
        <v>1220000</v>
      </c>
      <c r="AK941" s="28">
        <v>1001000</v>
      </c>
      <c r="AL941" s="29">
        <v>8.6065573770491802E-2</v>
      </c>
      <c r="AM941" s="29">
        <v>0.32367632367632365</v>
      </c>
      <c r="AN941" s="6">
        <v>2.1</v>
      </c>
      <c r="AO941" s="27">
        <v>-0.10000000000000009</v>
      </c>
      <c r="AP941" s="6">
        <v>2.2000000000000002</v>
      </c>
      <c r="AQ941" s="26">
        <v>9.58610495195861E-2</v>
      </c>
      <c r="AR941" s="28">
        <v>670</v>
      </c>
      <c r="AS941" s="28">
        <v>650</v>
      </c>
      <c r="AT941" s="25">
        <v>3.0769230769230771E-2</v>
      </c>
      <c r="AU941" s="26">
        <v>0.31341750966336479</v>
      </c>
      <c r="AV941" s="30">
        <v>2104.48</v>
      </c>
      <c r="AW941" s="24">
        <v>0.63790000000000002</v>
      </c>
      <c r="AX941" s="24">
        <v>0.36209999999999998</v>
      </c>
      <c r="AY941" s="24">
        <v>0.6149</v>
      </c>
      <c r="AZ941" s="24">
        <v>0.2268</v>
      </c>
      <c r="BA941" s="24">
        <v>0.35499999999999998</v>
      </c>
      <c r="BB941" s="24">
        <v>0.28739999999999999</v>
      </c>
      <c r="BC941" s="24">
        <v>0.31559999999999999</v>
      </c>
      <c r="BD941" s="31">
        <v>9.5</v>
      </c>
      <c r="BE941" s="23">
        <v>3</v>
      </c>
      <c r="BF941" s="32" t="s">
        <v>3646</v>
      </c>
      <c r="BG941" s="33">
        <v>138.62736687402401</v>
      </c>
      <c r="BH941" s="33">
        <v>-34.903857974683604</v>
      </c>
      <c r="BI941" s="34">
        <f t="shared" si="196"/>
        <v>79</v>
      </c>
      <c r="BJ941" s="34">
        <f t="shared" si="197"/>
        <v>82</v>
      </c>
      <c r="BK941" s="34">
        <f t="shared" si="198"/>
        <v>86</v>
      </c>
      <c r="BL941" s="34">
        <f t="shared" si="199"/>
        <v>1</v>
      </c>
      <c r="BM941" s="34">
        <f t="shared" si="200"/>
        <v>44</v>
      </c>
      <c r="BN941" s="34">
        <f t="shared" si="201"/>
        <v>100</v>
      </c>
      <c r="BO941" s="34">
        <f t="shared" si="202"/>
        <v>100</v>
      </c>
      <c r="BP941" s="34">
        <f t="shared" si="203"/>
        <v>68</v>
      </c>
      <c r="BQ941" s="35">
        <f t="shared" si="204"/>
        <v>36</v>
      </c>
      <c r="BR941" s="34">
        <f t="shared" si="205"/>
        <v>25</v>
      </c>
      <c r="BS941" s="35">
        <f t="shared" si="206"/>
        <v>52</v>
      </c>
      <c r="BT941" s="35">
        <f t="shared" si="207"/>
        <v>77</v>
      </c>
      <c r="BU941" s="35">
        <f t="shared" si="208"/>
        <v>95</v>
      </c>
      <c r="BV941" s="35">
        <f t="shared" si="209"/>
        <v>67</v>
      </c>
    </row>
    <row r="942" spans="2:74" hidden="1" x14ac:dyDescent="0.3">
      <c r="B942" s="6" t="s">
        <v>1310</v>
      </c>
      <c r="C942" s="6">
        <v>501021251</v>
      </c>
      <c r="D942" s="6" t="s">
        <v>394</v>
      </c>
      <c r="E942" s="6" t="s">
        <v>394</v>
      </c>
      <c r="F942" s="6" t="s">
        <v>394</v>
      </c>
      <c r="G942" s="6" t="s">
        <v>93</v>
      </c>
      <c r="H942" s="6" t="s">
        <v>78</v>
      </c>
      <c r="I942" s="22">
        <v>655750</v>
      </c>
      <c r="J942" s="22">
        <v>635000</v>
      </c>
      <c r="K942" s="22">
        <v>539000</v>
      </c>
      <c r="L942" s="22">
        <v>700000</v>
      </c>
      <c r="M942" s="22">
        <v>690000</v>
      </c>
      <c r="N942" s="22">
        <v>565000</v>
      </c>
      <c r="O942" s="23">
        <v>34</v>
      </c>
      <c r="P942" s="23">
        <v>37</v>
      </c>
      <c r="Q942" s="23">
        <v>42</v>
      </c>
      <c r="R942" s="22">
        <v>650</v>
      </c>
      <c r="S942" s="22">
        <v>600</v>
      </c>
      <c r="T942" s="24">
        <v>4.0999999999999996</v>
      </c>
      <c r="U942" s="24">
        <v>-0.20000000000000018</v>
      </c>
      <c r="V942" s="24">
        <v>4.3</v>
      </c>
      <c r="W942" s="24">
        <v>3.8</v>
      </c>
      <c r="X942" s="25">
        <v>5.1544033549370948E-2</v>
      </c>
      <c r="Y942" s="24">
        <v>3.5</v>
      </c>
      <c r="Z942" s="24">
        <v>-1.5</v>
      </c>
      <c r="AA942" s="24">
        <v>5</v>
      </c>
      <c r="AB942" s="24">
        <v>4.5</v>
      </c>
      <c r="AC942" s="26">
        <v>0.28090858802378649</v>
      </c>
      <c r="AD942" s="24">
        <v>5.4498759348105912</v>
      </c>
      <c r="AE942" s="6">
        <v>392</v>
      </c>
      <c r="AF942" s="6">
        <v>462</v>
      </c>
      <c r="AG942" s="6">
        <v>376</v>
      </c>
      <c r="AH942" s="27">
        <v>3.6565096952908589</v>
      </c>
      <c r="AI942" s="28">
        <v>634500</v>
      </c>
      <c r="AJ942" s="28">
        <v>505000</v>
      </c>
      <c r="AK942" s="28">
        <v>437000</v>
      </c>
      <c r="AL942" s="29">
        <v>0.25643564356435644</v>
      </c>
      <c r="AM942" s="29">
        <v>0.45194508009153317</v>
      </c>
      <c r="AN942" s="6">
        <v>3</v>
      </c>
      <c r="AO942" s="27">
        <v>-0.5</v>
      </c>
      <c r="AP942" s="6">
        <v>3.5</v>
      </c>
      <c r="AQ942" s="26">
        <v>0.08</v>
      </c>
      <c r="AR942" s="28">
        <v>600</v>
      </c>
      <c r="AS942" s="28">
        <v>570</v>
      </c>
      <c r="AT942" s="25">
        <v>5.2631578947368418E-2</v>
      </c>
      <c r="AU942" s="26">
        <v>0.43291666881736857</v>
      </c>
      <c r="AV942" s="30">
        <v>2313.92</v>
      </c>
      <c r="AW942" s="24">
        <v>0.80410000000000004</v>
      </c>
      <c r="AX942" s="24">
        <v>0.19589999999999999</v>
      </c>
      <c r="AY942" s="24">
        <v>0.94750000000000001</v>
      </c>
      <c r="AZ942" s="24">
        <v>3.27E-2</v>
      </c>
      <c r="BA942" s="24">
        <v>0.17730000000000001</v>
      </c>
      <c r="BB942" s="24">
        <v>0.52610000000000001</v>
      </c>
      <c r="BC942" s="24">
        <v>0.28410000000000002</v>
      </c>
      <c r="BD942" s="31">
        <v>5</v>
      </c>
      <c r="BE942" s="23">
        <v>164</v>
      </c>
      <c r="BF942" s="32" t="s">
        <v>3647</v>
      </c>
      <c r="BG942" s="33">
        <v>115.614889724435</v>
      </c>
      <c r="BH942" s="33">
        <v>-33.409026446689197</v>
      </c>
      <c r="BI942" s="34">
        <f t="shared" si="196"/>
        <v>49</v>
      </c>
      <c r="BJ942" s="34">
        <f t="shared" si="197"/>
        <v>67</v>
      </c>
      <c r="BK942" s="34">
        <f t="shared" si="198"/>
        <v>80</v>
      </c>
      <c r="BL942" s="34">
        <f t="shared" si="199"/>
        <v>1</v>
      </c>
      <c r="BM942" s="34">
        <f t="shared" si="200"/>
        <v>100</v>
      </c>
      <c r="BN942" s="34">
        <f t="shared" si="201"/>
        <v>100</v>
      </c>
      <c r="BO942" s="34">
        <f t="shared" si="202"/>
        <v>75</v>
      </c>
      <c r="BP942" s="34">
        <f t="shared" si="203"/>
        <v>29</v>
      </c>
      <c r="BQ942" s="35">
        <f t="shared" si="204"/>
        <v>100</v>
      </c>
      <c r="BR942" s="34">
        <f t="shared" si="205"/>
        <v>96</v>
      </c>
      <c r="BS942" s="35">
        <f t="shared" si="206"/>
        <v>80</v>
      </c>
      <c r="BT942" s="35">
        <f t="shared" si="207"/>
        <v>59</v>
      </c>
      <c r="BU942" s="35">
        <f t="shared" si="208"/>
        <v>50</v>
      </c>
      <c r="BV942" s="35">
        <f t="shared" si="209"/>
        <v>67</v>
      </c>
    </row>
    <row r="943" spans="2:74" hidden="1" x14ac:dyDescent="0.3">
      <c r="B943" s="6" t="s">
        <v>1311</v>
      </c>
      <c r="C943" s="6">
        <v>505031306</v>
      </c>
      <c r="D943" s="6" t="s">
        <v>538</v>
      </c>
      <c r="E943" s="6" t="s">
        <v>243</v>
      </c>
      <c r="F943" s="6" t="s">
        <v>2720</v>
      </c>
      <c r="G943" s="6" t="s">
        <v>93</v>
      </c>
      <c r="H943" s="6" t="s">
        <v>78</v>
      </c>
      <c r="I943" s="22">
        <v>741600</v>
      </c>
      <c r="J943" s="22">
        <v>722800</v>
      </c>
      <c r="K943" s="22">
        <v>613990</v>
      </c>
      <c r="L943" s="22">
        <v>750000</v>
      </c>
      <c r="M943" s="22">
        <v>740000</v>
      </c>
      <c r="N943" s="22">
        <v>635000</v>
      </c>
      <c r="O943" s="23">
        <v>40</v>
      </c>
      <c r="P943" s="23">
        <v>36</v>
      </c>
      <c r="Q943" s="23">
        <v>35</v>
      </c>
      <c r="R943" s="22">
        <v>660</v>
      </c>
      <c r="S943" s="22">
        <v>600</v>
      </c>
      <c r="T943" s="24">
        <v>3.2</v>
      </c>
      <c r="U943" s="24">
        <v>-0.19999999999999973</v>
      </c>
      <c r="V943" s="24">
        <v>3.4</v>
      </c>
      <c r="W943" s="24">
        <v>4</v>
      </c>
      <c r="X943" s="25">
        <v>4.6278317152103558E-2</v>
      </c>
      <c r="Y943" s="24">
        <v>2.5</v>
      </c>
      <c r="Z943" s="24">
        <v>-0.79999999999999982</v>
      </c>
      <c r="AA943" s="24">
        <v>3.3</v>
      </c>
      <c r="AB943" s="24">
        <v>3</v>
      </c>
      <c r="AC943" s="26">
        <v>0.35097421934825146</v>
      </c>
      <c r="AD943" s="24">
        <v>7.5839883761265527</v>
      </c>
      <c r="AE943" s="6">
        <v>1170</v>
      </c>
      <c r="AF943" s="6">
        <v>1296</v>
      </c>
      <c r="AG943" s="6">
        <v>566</v>
      </c>
      <c r="AH943" s="27">
        <v>6.0046874999999993</v>
      </c>
      <c r="AI943" s="28">
        <v>760000</v>
      </c>
      <c r="AJ943" s="28">
        <v>640000</v>
      </c>
      <c r="AK943" s="28">
        <v>525000</v>
      </c>
      <c r="AL943" s="29">
        <v>0.1875</v>
      </c>
      <c r="AM943" s="29">
        <v>0.44761904761904764</v>
      </c>
      <c r="AN943" s="6">
        <v>3.4</v>
      </c>
      <c r="AO943" s="27">
        <v>-0.80000000000000027</v>
      </c>
      <c r="AP943" s="6">
        <v>4.2</v>
      </c>
      <c r="AQ943" s="26">
        <v>8.0952380952380956E-2</v>
      </c>
      <c r="AR943" s="28">
        <v>650</v>
      </c>
      <c r="AS943" s="28">
        <v>600</v>
      </c>
      <c r="AT943" s="25">
        <v>8.3333333333333329E-2</v>
      </c>
      <c r="AU943" s="26">
        <v>0.36896281914369899</v>
      </c>
      <c r="AV943" s="30">
        <v>1880.4800000000002</v>
      </c>
      <c r="AW943" s="24">
        <v>0.7258</v>
      </c>
      <c r="AX943" s="24">
        <v>0.2742</v>
      </c>
      <c r="AY943" s="24">
        <v>0.88449999999999995</v>
      </c>
      <c r="AZ943" s="24">
        <v>9.11E-2</v>
      </c>
      <c r="BA943" s="24">
        <v>0.2611</v>
      </c>
      <c r="BB943" s="24">
        <v>0.48060000000000003</v>
      </c>
      <c r="BC943" s="24">
        <v>0.2114</v>
      </c>
      <c r="BD943" s="31">
        <v>6</v>
      </c>
      <c r="BE943" s="23">
        <v>23</v>
      </c>
      <c r="BF943" s="32" t="s">
        <v>3648</v>
      </c>
      <c r="BG943" s="33">
        <v>115.809695233971</v>
      </c>
      <c r="BH943" s="33">
        <v>-31.747420969792</v>
      </c>
      <c r="BI943" s="34">
        <f t="shared" si="196"/>
        <v>64</v>
      </c>
      <c r="BJ943" s="34">
        <f t="shared" si="197"/>
        <v>60</v>
      </c>
      <c r="BK943" s="34">
        <f t="shared" si="198"/>
        <v>50</v>
      </c>
      <c r="BL943" s="34">
        <f t="shared" si="199"/>
        <v>1</v>
      </c>
      <c r="BM943" s="34">
        <f t="shared" si="200"/>
        <v>94</v>
      </c>
      <c r="BN943" s="34">
        <f t="shared" si="201"/>
        <v>100</v>
      </c>
      <c r="BO943" s="34">
        <f t="shared" si="202"/>
        <v>100</v>
      </c>
      <c r="BP943" s="34">
        <f t="shared" si="203"/>
        <v>47</v>
      </c>
      <c r="BQ943" s="35">
        <f t="shared" si="204"/>
        <v>100</v>
      </c>
      <c r="BR943" s="34">
        <f t="shared" si="205"/>
        <v>74</v>
      </c>
      <c r="BS943" s="35">
        <f t="shared" si="206"/>
        <v>33</v>
      </c>
      <c r="BT943" s="35">
        <f t="shared" si="207"/>
        <v>75</v>
      </c>
      <c r="BU943" s="35">
        <f t="shared" si="208"/>
        <v>60</v>
      </c>
      <c r="BV943" s="35">
        <f t="shared" si="209"/>
        <v>67</v>
      </c>
    </row>
    <row r="944" spans="2:74" hidden="1" x14ac:dyDescent="0.3">
      <c r="B944" s="6" t="s">
        <v>1312</v>
      </c>
      <c r="C944" s="6">
        <v>506051139</v>
      </c>
      <c r="D944" s="6" t="s">
        <v>432</v>
      </c>
      <c r="E944" s="6" t="s">
        <v>281</v>
      </c>
      <c r="F944" s="6" t="s">
        <v>2720</v>
      </c>
      <c r="G944" s="6" t="s">
        <v>93</v>
      </c>
      <c r="H944" s="6" t="s">
        <v>78</v>
      </c>
      <c r="I944" s="22">
        <v>699000</v>
      </c>
      <c r="J944" s="22">
        <v>687750</v>
      </c>
      <c r="K944" s="22">
        <v>599000</v>
      </c>
      <c r="L944" s="22">
        <v>735000</v>
      </c>
      <c r="M944" s="22">
        <v>710000</v>
      </c>
      <c r="N944" s="22">
        <v>600000</v>
      </c>
      <c r="O944" s="23">
        <v>29</v>
      </c>
      <c r="P944" s="23">
        <v>32</v>
      </c>
      <c r="Q944" s="23">
        <v>37</v>
      </c>
      <c r="R944" s="22">
        <v>650</v>
      </c>
      <c r="S944" s="22">
        <v>600</v>
      </c>
      <c r="T944" s="24">
        <v>2.9</v>
      </c>
      <c r="U944" s="24">
        <v>-0.10000000000000009</v>
      </c>
      <c r="V944" s="24">
        <v>3</v>
      </c>
      <c r="W944" s="24">
        <v>3.5</v>
      </c>
      <c r="X944" s="25">
        <v>4.8354792560801142E-2</v>
      </c>
      <c r="Y944" s="24">
        <v>2.6</v>
      </c>
      <c r="Z944" s="24">
        <v>-0.60000000000000009</v>
      </c>
      <c r="AA944" s="24">
        <v>3.2</v>
      </c>
      <c r="AB944" s="24">
        <v>3</v>
      </c>
      <c r="AC944" s="26">
        <v>0.33012351698358522</v>
      </c>
      <c r="AD944" s="24">
        <v>6.8271106027078714</v>
      </c>
      <c r="AE944" s="6">
        <v>186</v>
      </c>
      <c r="AF944" s="6">
        <v>209</v>
      </c>
      <c r="AG944" s="6">
        <v>152</v>
      </c>
      <c r="AH944" s="27">
        <v>3.1718061674008808</v>
      </c>
      <c r="AI944" s="28">
        <v>840000</v>
      </c>
      <c r="AJ944" s="28">
        <v>700000</v>
      </c>
      <c r="AK944" s="28">
        <v>601000</v>
      </c>
      <c r="AL944" s="29">
        <v>0.2</v>
      </c>
      <c r="AM944" s="29">
        <v>0.39767054908485855</v>
      </c>
      <c r="AN944" s="6">
        <v>2.9</v>
      </c>
      <c r="AO944" s="27">
        <v>-0.30000000000000027</v>
      </c>
      <c r="AP944" s="6">
        <v>3.2</v>
      </c>
      <c r="AQ944" s="26">
        <v>5.3214774281805745E-2</v>
      </c>
      <c r="AR944" s="28">
        <v>680</v>
      </c>
      <c r="AS944" s="28">
        <v>600</v>
      </c>
      <c r="AT944" s="25">
        <v>0.13333333333333333</v>
      </c>
      <c r="AU944" s="26">
        <v>0.48923145845429061</v>
      </c>
      <c r="AV944" s="30">
        <v>1968.9600000000003</v>
      </c>
      <c r="AW944" s="24">
        <v>0.72460000000000002</v>
      </c>
      <c r="AX944" s="24">
        <v>0.27539999999999998</v>
      </c>
      <c r="AY944" s="24">
        <v>0.96240000000000003</v>
      </c>
      <c r="AZ944" s="24">
        <v>3.61E-2</v>
      </c>
      <c r="BA944" s="24">
        <v>0.29320000000000002</v>
      </c>
      <c r="BB944" s="24">
        <v>0.45739999999999997</v>
      </c>
      <c r="BC944" s="24">
        <v>0.21879999999999999</v>
      </c>
      <c r="BD944" s="31">
        <v>3.5</v>
      </c>
      <c r="BE944" s="23">
        <v>14</v>
      </c>
      <c r="BF944" s="32" t="s">
        <v>3649</v>
      </c>
      <c r="BG944" s="33">
        <v>116.00309558950801</v>
      </c>
      <c r="BH944" s="33">
        <v>-31.947417429565199</v>
      </c>
      <c r="BI944" s="34">
        <f t="shared" si="196"/>
        <v>69</v>
      </c>
      <c r="BJ944" s="34">
        <f t="shared" si="197"/>
        <v>69</v>
      </c>
      <c r="BK944" s="34">
        <f t="shared" si="198"/>
        <v>85</v>
      </c>
      <c r="BL944" s="34">
        <f t="shared" si="199"/>
        <v>1</v>
      </c>
      <c r="BM944" s="34">
        <f t="shared" si="200"/>
        <v>100</v>
      </c>
      <c r="BN944" s="34">
        <f t="shared" si="201"/>
        <v>67</v>
      </c>
      <c r="BO944" s="34">
        <f t="shared" si="202"/>
        <v>100</v>
      </c>
      <c r="BP944" s="34">
        <f t="shared" si="203"/>
        <v>55</v>
      </c>
      <c r="BQ944" s="35">
        <f t="shared" si="204"/>
        <v>100</v>
      </c>
      <c r="BR944" s="34">
        <f t="shared" si="205"/>
        <v>82</v>
      </c>
      <c r="BS944" s="35">
        <f t="shared" si="206"/>
        <v>47</v>
      </c>
      <c r="BT944" s="35">
        <f t="shared" si="207"/>
        <v>74</v>
      </c>
      <c r="BU944" s="35">
        <f t="shared" si="208"/>
        <v>35</v>
      </c>
      <c r="BV944" s="35">
        <f t="shared" si="209"/>
        <v>67</v>
      </c>
    </row>
    <row r="945" spans="2:74" hidden="1" x14ac:dyDescent="0.3">
      <c r="B945" s="6" t="s">
        <v>1313</v>
      </c>
      <c r="C945" s="6">
        <v>507041175</v>
      </c>
      <c r="D945" s="6" t="s">
        <v>469</v>
      </c>
      <c r="E945" s="6" t="s">
        <v>284</v>
      </c>
      <c r="F945" s="6" t="s">
        <v>2720</v>
      </c>
      <c r="G945" s="6" t="s">
        <v>93</v>
      </c>
      <c r="H945" s="6" t="s">
        <v>78</v>
      </c>
      <c r="I945" s="22">
        <v>1603880</v>
      </c>
      <c r="J945" s="22">
        <v>1603880</v>
      </c>
      <c r="K945" s="22">
        <v>1350000</v>
      </c>
      <c r="L945" s="22">
        <v>2288888</v>
      </c>
      <c r="M945" s="22">
        <v>2130000</v>
      </c>
      <c r="N945" s="22">
        <v>1850000</v>
      </c>
      <c r="O945" s="23">
        <v>40</v>
      </c>
      <c r="P945" s="23">
        <v>38</v>
      </c>
      <c r="Q945" s="23">
        <v>40</v>
      </c>
      <c r="R945" s="22">
        <v>940</v>
      </c>
      <c r="S945" s="22">
        <v>890</v>
      </c>
      <c r="T945" s="24">
        <v>2.9</v>
      </c>
      <c r="U945" s="24">
        <v>-0.60000000000000009</v>
      </c>
      <c r="V945" s="24">
        <v>3.5</v>
      </c>
      <c r="W945" s="24">
        <v>2.7</v>
      </c>
      <c r="X945" s="25">
        <v>3.0476095468488916E-2</v>
      </c>
      <c r="Y945" s="24">
        <v>3.6</v>
      </c>
      <c r="Z945" s="24">
        <v>-0.89999999999999991</v>
      </c>
      <c r="AA945" s="24">
        <v>4.5</v>
      </c>
      <c r="AB945" s="24">
        <v>4.5999999999999996</v>
      </c>
      <c r="AC945" s="26">
        <v>0.34467585802288059</v>
      </c>
      <c r="AD945" s="24">
        <v>11.30971184872622</v>
      </c>
      <c r="AE945" s="6">
        <v>353</v>
      </c>
      <c r="AF945" s="6">
        <v>418</v>
      </c>
      <c r="AG945" s="6">
        <v>303</v>
      </c>
      <c r="AH945" s="27">
        <v>5.5772558714462299</v>
      </c>
      <c r="AI945" s="28">
        <v>1360000</v>
      </c>
      <c r="AJ945" s="28">
        <v>1160000</v>
      </c>
      <c r="AK945" s="28">
        <v>962000</v>
      </c>
      <c r="AL945" s="29">
        <v>0.17241379310344829</v>
      </c>
      <c r="AM945" s="29">
        <v>0.41372141372141374</v>
      </c>
      <c r="AN945" s="6">
        <v>2.4</v>
      </c>
      <c r="AO945" s="27">
        <v>-0.5</v>
      </c>
      <c r="AP945" s="6">
        <v>2.9</v>
      </c>
      <c r="AQ945" s="26">
        <v>7.4358974358974358E-2</v>
      </c>
      <c r="AR945" s="28">
        <v>800</v>
      </c>
      <c r="AS945" s="28">
        <v>750</v>
      </c>
      <c r="AT945" s="25">
        <v>6.6666666666666666E-2</v>
      </c>
      <c r="AU945" s="26">
        <v>0.52130058045535177</v>
      </c>
      <c r="AV945" s="30">
        <v>2727.2000000000003</v>
      </c>
      <c r="AW945" s="24">
        <v>0.74590000000000001</v>
      </c>
      <c r="AX945" s="24">
        <v>0.25409999999999999</v>
      </c>
      <c r="AY945" s="24">
        <v>0.69230000000000003</v>
      </c>
      <c r="AZ945" s="24">
        <v>0.191</v>
      </c>
      <c r="BA945" s="24">
        <v>0.43409999999999999</v>
      </c>
      <c r="BB945" s="24">
        <v>0.29549999999999998</v>
      </c>
      <c r="BC945" s="24">
        <v>0.24640000000000001</v>
      </c>
      <c r="BD945" s="31">
        <v>9.5</v>
      </c>
      <c r="BE945" s="23">
        <v>8</v>
      </c>
      <c r="BF945" s="32" t="s">
        <v>3650</v>
      </c>
      <c r="BG945" s="33">
        <v>115.83405692257099</v>
      </c>
      <c r="BH945" s="33">
        <v>-32.017839313558497</v>
      </c>
      <c r="BI945" s="34">
        <f t="shared" si="196"/>
        <v>69</v>
      </c>
      <c r="BJ945" s="34">
        <f t="shared" si="197"/>
        <v>77</v>
      </c>
      <c r="BK945" s="34">
        <f t="shared" si="198"/>
        <v>56</v>
      </c>
      <c r="BL945" s="34">
        <f t="shared" si="199"/>
        <v>1</v>
      </c>
      <c r="BM945" s="34">
        <f t="shared" si="200"/>
        <v>86</v>
      </c>
      <c r="BN945" s="34">
        <f t="shared" si="201"/>
        <v>99</v>
      </c>
      <c r="BO945" s="34">
        <f t="shared" si="202"/>
        <v>100</v>
      </c>
      <c r="BP945" s="34">
        <f t="shared" si="203"/>
        <v>86</v>
      </c>
      <c r="BQ945" s="35">
        <f t="shared" si="204"/>
        <v>52</v>
      </c>
      <c r="BR945" s="34">
        <f t="shared" si="205"/>
        <v>38</v>
      </c>
      <c r="BS945" s="35">
        <f t="shared" si="206"/>
        <v>38</v>
      </c>
      <c r="BT945" s="35">
        <f t="shared" si="207"/>
        <v>57</v>
      </c>
      <c r="BU945" s="35">
        <f t="shared" si="208"/>
        <v>95</v>
      </c>
      <c r="BV945" s="35">
        <f t="shared" si="209"/>
        <v>67</v>
      </c>
    </row>
    <row r="946" spans="2:74" hidden="1" x14ac:dyDescent="0.3">
      <c r="B946" s="6" t="s">
        <v>1314</v>
      </c>
      <c r="C946" s="6">
        <v>601021009</v>
      </c>
      <c r="D946" s="6" t="s">
        <v>128</v>
      </c>
      <c r="E946" s="6" t="s">
        <v>129</v>
      </c>
      <c r="F946" s="6" t="s">
        <v>129</v>
      </c>
      <c r="G946" s="6" t="s">
        <v>130</v>
      </c>
      <c r="H946" s="6" t="s">
        <v>78</v>
      </c>
      <c r="I946" s="22">
        <v>550000</v>
      </c>
      <c r="J946" s="22">
        <v>555000</v>
      </c>
      <c r="K946" s="22">
        <v>555500</v>
      </c>
      <c r="L946" s="22">
        <v>560000</v>
      </c>
      <c r="M946" s="22">
        <v>560000</v>
      </c>
      <c r="N946" s="22">
        <v>580000</v>
      </c>
      <c r="O946" s="23">
        <v>29</v>
      </c>
      <c r="P946" s="23">
        <v>32</v>
      </c>
      <c r="Q946" s="23">
        <v>45</v>
      </c>
      <c r="R946" s="22">
        <v>530</v>
      </c>
      <c r="S946" s="22">
        <v>510</v>
      </c>
      <c r="T946" s="24">
        <v>2.8</v>
      </c>
      <c r="U946" s="24">
        <v>-0.10000000000000009</v>
      </c>
      <c r="V946" s="24">
        <v>2.9</v>
      </c>
      <c r="W946" s="24">
        <v>2.9</v>
      </c>
      <c r="X946" s="25">
        <v>5.0109090909090909E-2</v>
      </c>
      <c r="Y946" s="24">
        <v>2.9</v>
      </c>
      <c r="Z946" s="24">
        <v>-1.3000000000000003</v>
      </c>
      <c r="AA946" s="24">
        <v>4.2</v>
      </c>
      <c r="AB946" s="24">
        <v>4.9000000000000004</v>
      </c>
      <c r="AC946" s="26">
        <v>0.37616397910515559</v>
      </c>
      <c r="AD946" s="24">
        <v>7.5069008892538305</v>
      </c>
      <c r="AE946" s="6">
        <v>208</v>
      </c>
      <c r="AF946" s="6">
        <v>258</v>
      </c>
      <c r="AG946" s="6">
        <v>228</v>
      </c>
      <c r="AH946" s="27">
        <v>4.0286944045911044</v>
      </c>
      <c r="AI946" s="28">
        <v>705000</v>
      </c>
      <c r="AJ946" s="28">
        <v>725008</v>
      </c>
      <c r="AK946" s="28">
        <v>750000</v>
      </c>
      <c r="AL946" s="29">
        <v>-2.7596936861386357E-2</v>
      </c>
      <c r="AM946" s="29">
        <v>-0.06</v>
      </c>
      <c r="AN946" s="6">
        <v>2.9</v>
      </c>
      <c r="AO946" s="27">
        <v>0.19999999999999973</v>
      </c>
      <c r="AP946" s="6">
        <v>2.7</v>
      </c>
      <c r="AQ946" s="26">
        <v>9.3150684931506841E-2</v>
      </c>
      <c r="AR946" s="28">
        <v>570</v>
      </c>
      <c r="AS946" s="28">
        <v>550</v>
      </c>
      <c r="AT946" s="25">
        <v>3.6363636363636362E-2</v>
      </c>
      <c r="AU946" s="26">
        <v>-6.2372194787680968E-3</v>
      </c>
      <c r="AV946" s="30">
        <v>1408.96</v>
      </c>
      <c r="AW946" s="24">
        <v>0.62709999999999999</v>
      </c>
      <c r="AX946" s="24">
        <v>0.37290000000000001</v>
      </c>
      <c r="AY946" s="24">
        <v>0.91990000000000005</v>
      </c>
      <c r="AZ946" s="24">
        <v>7.51E-2</v>
      </c>
      <c r="BA946" s="24">
        <v>0.23619999999999999</v>
      </c>
      <c r="BB946" s="24">
        <v>0.31530000000000002</v>
      </c>
      <c r="BC946" s="24">
        <v>0.41339999999999999</v>
      </c>
      <c r="BD946" s="31">
        <v>2.5</v>
      </c>
      <c r="BE946" s="23">
        <v>6</v>
      </c>
      <c r="BF946" s="32" t="s">
        <v>3651</v>
      </c>
      <c r="BG946" s="33">
        <v>147.39538359599999</v>
      </c>
      <c r="BH946" s="33">
        <v>-42.855633543960401</v>
      </c>
      <c r="BI946" s="34">
        <f t="shared" si="196"/>
        <v>70</v>
      </c>
      <c r="BJ946" s="34">
        <f t="shared" si="197"/>
        <v>69</v>
      </c>
      <c r="BK946" s="34">
        <f t="shared" si="198"/>
        <v>75</v>
      </c>
      <c r="BL946" s="34">
        <f t="shared" si="199"/>
        <v>100</v>
      </c>
      <c r="BM946" s="34">
        <f t="shared" si="200"/>
        <v>1</v>
      </c>
      <c r="BN946" s="34">
        <f t="shared" si="201"/>
        <v>100</v>
      </c>
      <c r="BO946" s="34">
        <f t="shared" si="202"/>
        <v>100</v>
      </c>
      <c r="BP946" s="34">
        <f t="shared" si="203"/>
        <v>42</v>
      </c>
      <c r="BQ946" s="35">
        <f t="shared" si="204"/>
        <v>100</v>
      </c>
      <c r="BR946" s="34">
        <f t="shared" si="205"/>
        <v>75</v>
      </c>
      <c r="BS946" s="35">
        <f t="shared" si="206"/>
        <v>17</v>
      </c>
      <c r="BT946" s="35">
        <f t="shared" si="207"/>
        <v>69</v>
      </c>
      <c r="BU946" s="35">
        <f t="shared" si="208"/>
        <v>25</v>
      </c>
      <c r="BV946" s="35">
        <f t="shared" si="209"/>
        <v>67</v>
      </c>
    </row>
    <row r="947" spans="2:74" hidden="1" x14ac:dyDescent="0.3">
      <c r="B947" s="6" t="s">
        <v>1315</v>
      </c>
      <c r="C947" s="6">
        <v>602011046</v>
      </c>
      <c r="D947" s="6" t="s">
        <v>978</v>
      </c>
      <c r="E947" s="6" t="s">
        <v>659</v>
      </c>
      <c r="F947" s="6" t="s">
        <v>978</v>
      </c>
      <c r="G947" s="6" t="s">
        <v>130</v>
      </c>
      <c r="H947" s="6" t="s">
        <v>78</v>
      </c>
      <c r="I947" s="22">
        <v>639000</v>
      </c>
      <c r="J947" s="22">
        <v>637500</v>
      </c>
      <c r="K947" s="22">
        <v>599000</v>
      </c>
      <c r="L947" s="22">
        <v>620000</v>
      </c>
      <c r="M947" s="22">
        <v>595000</v>
      </c>
      <c r="N947" s="22">
        <v>580000</v>
      </c>
      <c r="O947" s="23">
        <v>42</v>
      </c>
      <c r="P947" s="23">
        <v>44</v>
      </c>
      <c r="Q947" s="23">
        <v>43</v>
      </c>
      <c r="R947" s="22">
        <v>500</v>
      </c>
      <c r="S947" s="22">
        <v>480</v>
      </c>
      <c r="T947" s="24">
        <v>3.7</v>
      </c>
      <c r="U947" s="24">
        <v>0.10000000000000009</v>
      </c>
      <c r="V947" s="24">
        <v>3.6</v>
      </c>
      <c r="W947" s="24">
        <v>3.1</v>
      </c>
      <c r="X947" s="25">
        <v>4.0688575899843503E-2</v>
      </c>
      <c r="Y947" s="24">
        <v>3</v>
      </c>
      <c r="Z947" s="24">
        <v>-1.4000000000000004</v>
      </c>
      <c r="AA947" s="24">
        <v>4.4000000000000004</v>
      </c>
      <c r="AB947" s="24">
        <v>4.9000000000000004</v>
      </c>
      <c r="AC947" s="26">
        <v>0.29331706401351604</v>
      </c>
      <c r="AD947" s="24">
        <v>7.208830919409106</v>
      </c>
      <c r="AE947" s="6">
        <v>343</v>
      </c>
      <c r="AF947" s="6">
        <v>416</v>
      </c>
      <c r="AG947" s="6">
        <v>403</v>
      </c>
      <c r="AH947" s="27">
        <v>3.4995938261575956</v>
      </c>
      <c r="AI947" s="28">
        <v>560000</v>
      </c>
      <c r="AJ947" s="28">
        <v>550000</v>
      </c>
      <c r="AK947" s="28">
        <v>560000</v>
      </c>
      <c r="AL947" s="29">
        <v>1.8181818181818181E-2</v>
      </c>
      <c r="AM947" s="29">
        <v>0</v>
      </c>
      <c r="AN947" s="6">
        <v>3.2</v>
      </c>
      <c r="AO947" s="27">
        <v>0.40000000000000036</v>
      </c>
      <c r="AP947" s="6">
        <v>2.8</v>
      </c>
      <c r="AQ947" s="26">
        <v>0.1014388489208633</v>
      </c>
      <c r="AR947" s="28">
        <v>490</v>
      </c>
      <c r="AS947" s="28">
        <v>475</v>
      </c>
      <c r="AT947" s="25">
        <v>3.1578947368421054E-2</v>
      </c>
      <c r="AU947" s="26">
        <v>0.25773105883914549</v>
      </c>
      <c r="AV947" s="30">
        <v>1704.64</v>
      </c>
      <c r="AW947" s="24">
        <v>0.70220000000000005</v>
      </c>
      <c r="AX947" s="24">
        <v>0.29780000000000001</v>
      </c>
      <c r="AY947" s="24">
        <v>0.94930000000000003</v>
      </c>
      <c r="AZ947" s="24">
        <v>1.11E-2</v>
      </c>
      <c r="BA947" s="24">
        <v>0.38030000000000003</v>
      </c>
      <c r="BB947" s="24">
        <v>0.35210000000000002</v>
      </c>
      <c r="BC947" s="24">
        <v>0.24759999999999999</v>
      </c>
      <c r="BD947" s="31">
        <v>6.5</v>
      </c>
      <c r="BE947" s="23">
        <v>164</v>
      </c>
      <c r="BF947" s="32" t="s">
        <v>3652</v>
      </c>
      <c r="BG947" s="33">
        <v>147.04609882458001</v>
      </c>
      <c r="BH947" s="33">
        <v>-41.420417020382899</v>
      </c>
      <c r="BI947" s="34">
        <f t="shared" si="196"/>
        <v>55</v>
      </c>
      <c r="BJ947" s="34">
        <f t="shared" si="197"/>
        <v>64</v>
      </c>
      <c r="BK947" s="34">
        <f t="shared" si="198"/>
        <v>81</v>
      </c>
      <c r="BL947" s="34">
        <f t="shared" si="199"/>
        <v>15</v>
      </c>
      <c r="BM947" s="34">
        <f t="shared" si="200"/>
        <v>10</v>
      </c>
      <c r="BN947" s="34">
        <f t="shared" si="201"/>
        <v>100</v>
      </c>
      <c r="BO947" s="34">
        <f t="shared" si="202"/>
        <v>75</v>
      </c>
      <c r="BP947" s="34">
        <f t="shared" si="203"/>
        <v>74</v>
      </c>
      <c r="BQ947" s="35">
        <f t="shared" si="204"/>
        <v>86</v>
      </c>
      <c r="BR947" s="34">
        <f t="shared" si="205"/>
        <v>78</v>
      </c>
      <c r="BS947" s="35">
        <f t="shared" si="206"/>
        <v>71</v>
      </c>
      <c r="BT947" s="35">
        <f t="shared" si="207"/>
        <v>67</v>
      </c>
      <c r="BU947" s="35">
        <f t="shared" si="208"/>
        <v>65</v>
      </c>
      <c r="BV947" s="35">
        <f t="shared" si="209"/>
        <v>67</v>
      </c>
    </row>
    <row r="948" spans="2:74" hidden="1" x14ac:dyDescent="0.3">
      <c r="B948" s="6" t="s">
        <v>1316</v>
      </c>
      <c r="C948" s="6">
        <v>602011049</v>
      </c>
      <c r="D948" s="6" t="s">
        <v>978</v>
      </c>
      <c r="E948" s="6" t="s">
        <v>659</v>
      </c>
      <c r="F948" s="6" t="s">
        <v>978</v>
      </c>
      <c r="G948" s="6" t="s">
        <v>130</v>
      </c>
      <c r="H948" s="6" t="s">
        <v>78</v>
      </c>
      <c r="I948" s="22">
        <v>645000</v>
      </c>
      <c r="J948" s="22">
        <v>645000</v>
      </c>
      <c r="K948" s="22">
        <v>675000</v>
      </c>
      <c r="L948" s="22">
        <v>575000</v>
      </c>
      <c r="M948" s="22">
        <v>590000</v>
      </c>
      <c r="N948" s="22">
        <v>610000</v>
      </c>
      <c r="O948" s="23">
        <v>55</v>
      </c>
      <c r="P948" s="23">
        <v>55</v>
      </c>
      <c r="Q948" s="23">
        <v>67</v>
      </c>
      <c r="R948" s="22">
        <v>500</v>
      </c>
      <c r="S948" s="22">
        <v>495</v>
      </c>
      <c r="T948" s="24">
        <v>3.8</v>
      </c>
      <c r="U948" s="24">
        <v>9.9999999999999645E-2</v>
      </c>
      <c r="V948" s="24">
        <v>3.7</v>
      </c>
      <c r="W948" s="24">
        <v>2.8</v>
      </c>
      <c r="X948" s="25">
        <v>4.0310077519379844E-2</v>
      </c>
      <c r="Y948" s="24">
        <v>3.1</v>
      </c>
      <c r="Z948" s="24">
        <v>-0.99999999999999956</v>
      </c>
      <c r="AA948" s="24">
        <v>4.0999999999999996</v>
      </c>
      <c r="AB948" s="24">
        <v>5.0999999999999996</v>
      </c>
      <c r="AC948" s="26">
        <v>0.27659762789874315</v>
      </c>
      <c r="AD948" s="24">
        <v>6.861748845949589</v>
      </c>
      <c r="AE948" s="6">
        <v>343</v>
      </c>
      <c r="AF948" s="6">
        <v>416</v>
      </c>
      <c r="AG948" s="6">
        <v>403</v>
      </c>
      <c r="AH948" s="27">
        <v>3.4995938261575956</v>
      </c>
      <c r="AI948" s="28">
        <v>560000</v>
      </c>
      <c r="AJ948" s="28">
        <v>550000</v>
      </c>
      <c r="AK948" s="28">
        <v>560000</v>
      </c>
      <c r="AL948" s="29">
        <v>1.8181818181818181E-2</v>
      </c>
      <c r="AM948" s="29">
        <v>0</v>
      </c>
      <c r="AN948" s="6">
        <v>3.2</v>
      </c>
      <c r="AO948" s="27">
        <v>0.40000000000000036</v>
      </c>
      <c r="AP948" s="6">
        <v>2.8</v>
      </c>
      <c r="AQ948" s="26">
        <v>0.1014388489208633</v>
      </c>
      <c r="AR948" s="28">
        <v>490</v>
      </c>
      <c r="AS948" s="28">
        <v>475</v>
      </c>
      <c r="AT948" s="25">
        <v>3.1578947368421054E-2</v>
      </c>
      <c r="AU948" s="26">
        <v>0.25773105883914549</v>
      </c>
      <c r="AV948" s="30">
        <v>1807.68</v>
      </c>
      <c r="AW948" s="24">
        <v>0.6845</v>
      </c>
      <c r="AX948" s="24">
        <v>0.3155</v>
      </c>
      <c r="AY948" s="24">
        <v>0.91159999999999997</v>
      </c>
      <c r="AZ948" s="24">
        <v>5.4100000000000002E-2</v>
      </c>
      <c r="BA948" s="24">
        <v>0.36680000000000001</v>
      </c>
      <c r="BB948" s="24">
        <v>0.35539999999999999</v>
      </c>
      <c r="BC948" s="24">
        <v>0.25600000000000001</v>
      </c>
      <c r="BD948" s="31">
        <v>6.5</v>
      </c>
      <c r="BE948" s="23">
        <v>161</v>
      </c>
      <c r="BF948" s="32" t="s">
        <v>3653</v>
      </c>
      <c r="BG948" s="33">
        <v>147.101730003791</v>
      </c>
      <c r="BH948" s="33">
        <v>-41.442278994561299</v>
      </c>
      <c r="BI948" s="34">
        <f t="shared" si="196"/>
        <v>54</v>
      </c>
      <c r="BJ948" s="34">
        <f t="shared" si="197"/>
        <v>64</v>
      </c>
      <c r="BK948" s="34">
        <f t="shared" si="198"/>
        <v>81</v>
      </c>
      <c r="BL948" s="34">
        <f t="shared" si="199"/>
        <v>15</v>
      </c>
      <c r="BM948" s="34">
        <f t="shared" si="200"/>
        <v>10</v>
      </c>
      <c r="BN948" s="34">
        <f t="shared" si="201"/>
        <v>100</v>
      </c>
      <c r="BO948" s="34">
        <f t="shared" si="202"/>
        <v>75</v>
      </c>
      <c r="BP948" s="34">
        <f t="shared" si="203"/>
        <v>71</v>
      </c>
      <c r="BQ948" s="35">
        <f t="shared" si="204"/>
        <v>85</v>
      </c>
      <c r="BR948" s="34">
        <f t="shared" si="205"/>
        <v>82</v>
      </c>
      <c r="BS948" s="35">
        <f t="shared" si="206"/>
        <v>82</v>
      </c>
      <c r="BT948" s="35">
        <f t="shared" si="207"/>
        <v>65</v>
      </c>
      <c r="BU948" s="35">
        <f t="shared" si="208"/>
        <v>65</v>
      </c>
      <c r="BV948" s="35">
        <f t="shared" si="209"/>
        <v>67</v>
      </c>
    </row>
    <row r="949" spans="2:74" hidden="1" x14ac:dyDescent="0.3">
      <c r="B949" s="6" t="s">
        <v>1317</v>
      </c>
      <c r="C949" s="6">
        <v>604021092</v>
      </c>
      <c r="D949" s="6" t="s">
        <v>1284</v>
      </c>
      <c r="E949" s="6" t="s">
        <v>876</v>
      </c>
      <c r="F949" s="6" t="s">
        <v>1745</v>
      </c>
      <c r="G949" s="6" t="s">
        <v>130</v>
      </c>
      <c r="H949" s="6" t="s">
        <v>78</v>
      </c>
      <c r="I949" s="22">
        <v>749000</v>
      </c>
      <c r="J949" s="22">
        <v>750000</v>
      </c>
      <c r="K949" s="22">
        <v>785000</v>
      </c>
      <c r="L949" s="22">
        <v>666000</v>
      </c>
      <c r="M949" s="22">
        <v>665000</v>
      </c>
      <c r="N949" s="22">
        <v>665000</v>
      </c>
      <c r="O949" s="23">
        <v>96</v>
      </c>
      <c r="P949" s="23">
        <v>80</v>
      </c>
      <c r="Q949" s="23">
        <v>53</v>
      </c>
      <c r="R949" s="22">
        <v>480</v>
      </c>
      <c r="S949" s="22">
        <v>440</v>
      </c>
      <c r="T949" s="24">
        <v>2.7</v>
      </c>
      <c r="U949" s="24">
        <v>-0.59999999999999964</v>
      </c>
      <c r="V949" s="24">
        <v>3.3</v>
      </c>
      <c r="W949" s="24">
        <v>2.6</v>
      </c>
      <c r="X949" s="25">
        <v>3.3324432576769022E-2</v>
      </c>
      <c r="Y949" s="24">
        <v>0.8</v>
      </c>
      <c r="Z949" s="24">
        <v>-0.19999999999999996</v>
      </c>
      <c r="AA949" s="24">
        <v>1</v>
      </c>
      <c r="AB949" s="24">
        <v>0.8</v>
      </c>
      <c r="AC949" s="26">
        <v>0.26988125224901038</v>
      </c>
      <c r="AD949" s="24">
        <v>8.0986000775043596</v>
      </c>
      <c r="AE949" s="6">
        <v>275</v>
      </c>
      <c r="AF949" s="6">
        <v>348</v>
      </c>
      <c r="AG949" s="6">
        <v>272</v>
      </c>
      <c r="AH949" s="27">
        <v>5.3726067746686299</v>
      </c>
      <c r="AI949" s="28">
        <v>510000</v>
      </c>
      <c r="AJ949" s="28">
        <v>515000</v>
      </c>
      <c r="AK949" s="28">
        <v>490000</v>
      </c>
      <c r="AL949" s="29">
        <v>-9.7087378640776691E-3</v>
      </c>
      <c r="AM949" s="29">
        <v>4.0816326530612242E-2</v>
      </c>
      <c r="AN949" s="6">
        <v>2.9</v>
      </c>
      <c r="AO949" s="27">
        <v>0.19999999999999973</v>
      </c>
      <c r="AP949" s="6">
        <v>2.7</v>
      </c>
      <c r="AQ949" s="26">
        <v>9.2452830188679253E-2</v>
      </c>
      <c r="AR949" s="28">
        <v>460</v>
      </c>
      <c r="AS949" s="28">
        <v>430</v>
      </c>
      <c r="AT949" s="25">
        <v>6.9767441860465115E-2</v>
      </c>
      <c r="AU949" s="26">
        <v>0.29868801260818112</v>
      </c>
      <c r="AV949" s="30">
        <v>1778.5600000000002</v>
      </c>
      <c r="AW949" s="24">
        <v>0.74790000000000001</v>
      </c>
      <c r="AX949" s="24">
        <v>0.25209999999999999</v>
      </c>
      <c r="AY949" s="24">
        <v>0.92949999999999999</v>
      </c>
      <c r="AZ949" s="24">
        <v>4.1700000000000001E-2</v>
      </c>
      <c r="BA949" s="24">
        <v>0.45679999999999998</v>
      </c>
      <c r="BB949" s="24">
        <v>0.38109999999999999</v>
      </c>
      <c r="BC949" s="24">
        <v>0.1394</v>
      </c>
      <c r="BD949" s="31">
        <v>5</v>
      </c>
      <c r="BE949" s="23">
        <v>205</v>
      </c>
      <c r="BF949" s="32" t="s">
        <v>3654</v>
      </c>
      <c r="BG949" s="33">
        <v>146.249287701789</v>
      </c>
      <c r="BH949" s="33">
        <v>-41.2198784504494</v>
      </c>
      <c r="BI949" s="34">
        <f t="shared" si="196"/>
        <v>72</v>
      </c>
      <c r="BJ949" s="34">
        <f t="shared" si="197"/>
        <v>69</v>
      </c>
      <c r="BK949" s="34">
        <f t="shared" si="198"/>
        <v>58</v>
      </c>
      <c r="BL949" s="34">
        <f t="shared" si="199"/>
        <v>1</v>
      </c>
      <c r="BM949" s="34">
        <f t="shared" si="200"/>
        <v>1</v>
      </c>
      <c r="BN949" s="34">
        <f t="shared" si="201"/>
        <v>100</v>
      </c>
      <c r="BO949" s="34">
        <f t="shared" si="202"/>
        <v>68</v>
      </c>
      <c r="BP949" s="34">
        <f t="shared" si="203"/>
        <v>90</v>
      </c>
      <c r="BQ949" s="35">
        <f t="shared" si="204"/>
        <v>61</v>
      </c>
      <c r="BR949" s="34">
        <f t="shared" si="205"/>
        <v>69</v>
      </c>
      <c r="BS949" s="35">
        <f t="shared" si="206"/>
        <v>87</v>
      </c>
      <c r="BT949" s="35">
        <f t="shared" si="207"/>
        <v>100</v>
      </c>
      <c r="BU949" s="35">
        <f t="shared" si="208"/>
        <v>50</v>
      </c>
      <c r="BV949" s="35">
        <f t="shared" si="209"/>
        <v>67</v>
      </c>
    </row>
    <row r="950" spans="2:74" hidden="1" x14ac:dyDescent="0.3">
      <c r="B950" s="6" t="s">
        <v>1318</v>
      </c>
      <c r="C950" s="6">
        <v>111031226</v>
      </c>
      <c r="D950" s="6" t="s">
        <v>1135</v>
      </c>
      <c r="E950" s="6" t="s">
        <v>330</v>
      </c>
      <c r="F950" s="6" t="s">
        <v>2847</v>
      </c>
      <c r="G950" s="6" t="s">
        <v>77</v>
      </c>
      <c r="H950" s="6" t="s">
        <v>78</v>
      </c>
      <c r="I950" s="22">
        <v>875500</v>
      </c>
      <c r="J950" s="22">
        <v>854900</v>
      </c>
      <c r="K950" s="22">
        <v>840000</v>
      </c>
      <c r="L950" s="22">
        <v>870000</v>
      </c>
      <c r="M950" s="22">
        <v>850000</v>
      </c>
      <c r="N950" s="22">
        <v>840000</v>
      </c>
      <c r="O950" s="23">
        <v>30</v>
      </c>
      <c r="P950" s="23">
        <v>29</v>
      </c>
      <c r="Q950" s="23">
        <v>28</v>
      </c>
      <c r="R950" s="22">
        <v>680</v>
      </c>
      <c r="S950" s="22">
        <v>650</v>
      </c>
      <c r="T950" s="24">
        <v>2.9</v>
      </c>
      <c r="U950" s="24">
        <v>-0.30000000000000027</v>
      </c>
      <c r="V950" s="24">
        <v>3.2</v>
      </c>
      <c r="W950" s="24">
        <v>3.5</v>
      </c>
      <c r="X950" s="25">
        <v>4.0388349514563104E-2</v>
      </c>
      <c r="Y950" s="24">
        <v>3.8</v>
      </c>
      <c r="Z950" s="24">
        <v>-1.4000000000000004</v>
      </c>
      <c r="AA950" s="24">
        <v>5.2</v>
      </c>
      <c r="AB950" s="24">
        <v>6.1</v>
      </c>
      <c r="AC950" s="26">
        <v>0.27978933508887427</v>
      </c>
      <c r="AD950" s="24">
        <v>6.9274763255177998</v>
      </c>
      <c r="AE950" s="6">
        <v>345</v>
      </c>
      <c r="AF950" s="6">
        <v>419</v>
      </c>
      <c r="AG950" s="6">
        <v>349</v>
      </c>
      <c r="AH950" s="27">
        <v>2.0877842411422525</v>
      </c>
      <c r="AI950" s="28">
        <v>960000</v>
      </c>
      <c r="AJ950" s="28">
        <v>880000</v>
      </c>
      <c r="AK950" s="28">
        <v>870000</v>
      </c>
      <c r="AL950" s="29">
        <v>9.0909090909090912E-2</v>
      </c>
      <c r="AM950" s="29">
        <v>0.10344827586206896</v>
      </c>
      <c r="AN950" s="6">
        <v>2.9</v>
      </c>
      <c r="AO950" s="27">
        <v>-0.10000000000000009</v>
      </c>
      <c r="AP950" s="6">
        <v>3</v>
      </c>
      <c r="AQ950" s="26">
        <v>0.10425531914893618</v>
      </c>
      <c r="AR950" s="28">
        <v>670</v>
      </c>
      <c r="AS950" s="28">
        <v>630</v>
      </c>
      <c r="AT950" s="25">
        <v>6.3492063492063489E-2</v>
      </c>
      <c r="AU950" s="26">
        <v>0.19780388980973018</v>
      </c>
      <c r="AV950" s="30">
        <v>2430.4</v>
      </c>
      <c r="AW950" s="24">
        <v>0.82930000000000004</v>
      </c>
      <c r="AX950" s="24">
        <v>0.17069999999999999</v>
      </c>
      <c r="AY950" s="24">
        <v>0.91110000000000002</v>
      </c>
      <c r="AZ950" s="24">
        <v>8.2400000000000001E-2</v>
      </c>
      <c r="BA950" s="24">
        <v>0.24890000000000001</v>
      </c>
      <c r="BB950" s="24">
        <v>0.4919</v>
      </c>
      <c r="BC950" s="24">
        <v>0.24560000000000001</v>
      </c>
      <c r="BD950" s="31">
        <v>2</v>
      </c>
      <c r="BE950" s="23">
        <v>117</v>
      </c>
      <c r="BF950" s="32" t="s">
        <v>3655</v>
      </c>
      <c r="BG950" s="33">
        <v>151.639048696928</v>
      </c>
      <c r="BH950" s="33">
        <v>-32.875830178512103</v>
      </c>
      <c r="BI950" s="34">
        <f t="shared" si="196"/>
        <v>69</v>
      </c>
      <c r="BJ950" s="34">
        <f t="shared" si="197"/>
        <v>69</v>
      </c>
      <c r="BK950" s="34">
        <f t="shared" si="198"/>
        <v>99</v>
      </c>
      <c r="BL950" s="34">
        <f t="shared" si="199"/>
        <v>35</v>
      </c>
      <c r="BM950" s="34">
        <f t="shared" si="200"/>
        <v>46</v>
      </c>
      <c r="BN950" s="34">
        <f t="shared" si="201"/>
        <v>100</v>
      </c>
      <c r="BO950" s="34">
        <f t="shared" si="202"/>
        <v>83</v>
      </c>
      <c r="BP950" s="34">
        <f t="shared" si="203"/>
        <v>45</v>
      </c>
      <c r="BQ950" s="35">
        <f t="shared" si="204"/>
        <v>85</v>
      </c>
      <c r="BR950" s="34">
        <f t="shared" si="205"/>
        <v>81</v>
      </c>
      <c r="BS950" s="35">
        <f t="shared" si="206"/>
        <v>80</v>
      </c>
      <c r="BT950" s="35">
        <f t="shared" si="207"/>
        <v>54</v>
      </c>
      <c r="BU950" s="35">
        <f t="shared" si="208"/>
        <v>20</v>
      </c>
      <c r="BV950" s="35">
        <f t="shared" si="209"/>
        <v>67</v>
      </c>
    </row>
    <row r="951" spans="2:74" hidden="1" x14ac:dyDescent="0.3">
      <c r="B951" s="6" t="s">
        <v>1319</v>
      </c>
      <c r="C951" s="6">
        <v>121021403</v>
      </c>
      <c r="D951" s="6" t="s">
        <v>814</v>
      </c>
      <c r="E951" s="6" t="s">
        <v>815</v>
      </c>
      <c r="F951" s="6" t="s">
        <v>2757</v>
      </c>
      <c r="G951" s="6" t="s">
        <v>77</v>
      </c>
      <c r="H951" s="6" t="s">
        <v>78</v>
      </c>
      <c r="I951" s="22">
        <v>1683000</v>
      </c>
      <c r="J951" s="22">
        <v>1683000</v>
      </c>
      <c r="K951" s="22">
        <v>1637100</v>
      </c>
      <c r="L951" s="22">
        <v>1750000</v>
      </c>
      <c r="M951" s="22">
        <v>1700000</v>
      </c>
      <c r="N951" s="22">
        <v>1615000</v>
      </c>
      <c r="O951" s="23">
        <v>26</v>
      </c>
      <c r="P951" s="23">
        <v>26</v>
      </c>
      <c r="Q951" s="23">
        <v>23</v>
      </c>
      <c r="R951" s="22">
        <v>820</v>
      </c>
      <c r="S951" s="22">
        <v>800</v>
      </c>
      <c r="T951" s="24">
        <v>2.8</v>
      </c>
      <c r="U951" s="24">
        <v>-0.20000000000000018</v>
      </c>
      <c r="V951" s="24">
        <v>3</v>
      </c>
      <c r="W951" s="24">
        <v>3.2</v>
      </c>
      <c r="X951" s="25">
        <v>2.5335710041592394E-2</v>
      </c>
      <c r="Y951" s="24">
        <v>2.2999999999999998</v>
      </c>
      <c r="Z951" s="24">
        <v>-0.70000000000000018</v>
      </c>
      <c r="AA951" s="24">
        <v>3</v>
      </c>
      <c r="AB951" s="24">
        <v>3</v>
      </c>
      <c r="AC951" s="26">
        <v>0.29883381924198243</v>
      </c>
      <c r="AD951" s="24">
        <v>11.794965238842787</v>
      </c>
      <c r="AE951" s="6">
        <v>101</v>
      </c>
      <c r="AF951" s="6">
        <v>125</v>
      </c>
      <c r="AG951" s="6">
        <v>102</v>
      </c>
      <c r="AH951" s="27">
        <v>2.0061919504643964</v>
      </c>
      <c r="AI951" s="28">
        <v>1850000</v>
      </c>
      <c r="AJ951" s="28">
        <v>1760000</v>
      </c>
      <c r="AK951" s="28">
        <v>1550000</v>
      </c>
      <c r="AL951" s="29">
        <v>5.113636363636364E-2</v>
      </c>
      <c r="AM951" s="29">
        <v>0.19354838709677419</v>
      </c>
      <c r="AN951" s="6">
        <v>2.8</v>
      </c>
      <c r="AO951" s="27">
        <v>-0.20000000000000018</v>
      </c>
      <c r="AP951" s="6">
        <v>3</v>
      </c>
      <c r="AQ951" s="26">
        <v>0.10151890792001987</v>
      </c>
      <c r="AR951" s="28">
        <v>850</v>
      </c>
      <c r="AS951" s="28">
        <v>800</v>
      </c>
      <c r="AT951" s="25">
        <v>6.25E-2</v>
      </c>
      <c r="AU951" s="26">
        <v>0.25011828398477731</v>
      </c>
      <c r="AV951" s="30">
        <v>2744.0000000000005</v>
      </c>
      <c r="AW951" s="24">
        <v>0.82379999999999998</v>
      </c>
      <c r="AX951" s="24">
        <v>0.1762</v>
      </c>
      <c r="AY951" s="24">
        <v>0.74239999999999995</v>
      </c>
      <c r="AZ951" s="24">
        <v>4.7300000000000002E-2</v>
      </c>
      <c r="BA951" s="24">
        <v>0.31230000000000002</v>
      </c>
      <c r="BB951" s="24">
        <v>0.4667</v>
      </c>
      <c r="BC951" s="24">
        <v>0.20730000000000001</v>
      </c>
      <c r="BD951" s="31">
        <v>9</v>
      </c>
      <c r="BE951" s="23">
        <v>25</v>
      </c>
      <c r="BF951" s="32" t="s">
        <v>3656</v>
      </c>
      <c r="BG951" s="33">
        <v>151.12377411703901</v>
      </c>
      <c r="BH951" s="33">
        <v>-33.656311342470197</v>
      </c>
      <c r="BI951" s="34">
        <f t="shared" si="196"/>
        <v>70</v>
      </c>
      <c r="BJ951" s="34">
        <f t="shared" si="197"/>
        <v>70</v>
      </c>
      <c r="BK951" s="34">
        <f t="shared" si="198"/>
        <v>100</v>
      </c>
      <c r="BL951" s="34">
        <f t="shared" si="199"/>
        <v>17</v>
      </c>
      <c r="BM951" s="34">
        <f t="shared" si="200"/>
        <v>26</v>
      </c>
      <c r="BN951" s="34">
        <f t="shared" si="201"/>
        <v>100</v>
      </c>
      <c r="BO951" s="34">
        <f t="shared" si="202"/>
        <v>100</v>
      </c>
      <c r="BP951" s="34">
        <f t="shared" si="203"/>
        <v>59</v>
      </c>
      <c r="BQ951" s="35">
        <f t="shared" si="204"/>
        <v>35</v>
      </c>
      <c r="BR951" s="34">
        <f t="shared" si="205"/>
        <v>33</v>
      </c>
      <c r="BS951" s="35">
        <f t="shared" si="206"/>
        <v>68</v>
      </c>
      <c r="BT951" s="35">
        <f t="shared" si="207"/>
        <v>79</v>
      </c>
      <c r="BU951" s="35">
        <f t="shared" si="208"/>
        <v>90</v>
      </c>
      <c r="BV951" s="35">
        <f t="shared" si="209"/>
        <v>67</v>
      </c>
    </row>
    <row r="952" spans="2:74" hidden="1" x14ac:dyDescent="0.3">
      <c r="B952" s="6" t="s">
        <v>1320</v>
      </c>
      <c r="C952" s="6">
        <v>309061247</v>
      </c>
      <c r="D952" s="6" t="s">
        <v>1321</v>
      </c>
      <c r="E952" s="6" t="s">
        <v>1142</v>
      </c>
      <c r="F952" s="6" t="s">
        <v>3657</v>
      </c>
      <c r="G952" s="6" t="s">
        <v>97</v>
      </c>
      <c r="H952" s="6" t="s">
        <v>78</v>
      </c>
      <c r="I952" s="22">
        <v>950000</v>
      </c>
      <c r="J952" s="22">
        <v>980200</v>
      </c>
      <c r="K952" s="22">
        <v>967200</v>
      </c>
      <c r="L952" s="22">
        <v>980000</v>
      </c>
      <c r="M952" s="22">
        <v>985000</v>
      </c>
      <c r="N952" s="22">
        <v>970000</v>
      </c>
      <c r="O952" s="23">
        <v>32</v>
      </c>
      <c r="P952" s="23">
        <v>29</v>
      </c>
      <c r="Q952" s="23">
        <v>28</v>
      </c>
      <c r="R952" s="22">
        <v>900</v>
      </c>
      <c r="S952" s="22">
        <v>825</v>
      </c>
      <c r="T952" s="24">
        <v>2.9</v>
      </c>
      <c r="U952" s="24">
        <v>-0.5</v>
      </c>
      <c r="V952" s="24">
        <v>3.4</v>
      </c>
      <c r="W952" s="24">
        <v>3.4</v>
      </c>
      <c r="X952" s="25">
        <v>4.9263157894736842E-2</v>
      </c>
      <c r="Y952" s="24">
        <v>1.7</v>
      </c>
      <c r="Z952" s="24">
        <v>-0.8</v>
      </c>
      <c r="AA952" s="24">
        <v>2.5</v>
      </c>
      <c r="AB952" s="24">
        <v>3.5</v>
      </c>
      <c r="AC952" s="26">
        <v>0.48089253654783271</v>
      </c>
      <c r="AD952" s="24">
        <v>9.7617074726589976</v>
      </c>
      <c r="AE952" s="6">
        <v>216</v>
      </c>
      <c r="AF952" s="6">
        <v>204</v>
      </c>
      <c r="AG952" s="6">
        <v>156</v>
      </c>
      <c r="AH952" s="27">
        <v>3.5404255319148934</v>
      </c>
      <c r="AI952" s="28">
        <v>1130000</v>
      </c>
      <c r="AJ952" s="28">
        <v>984000</v>
      </c>
      <c r="AK952" s="28">
        <v>900000</v>
      </c>
      <c r="AL952" s="29">
        <v>0.1483739837398374</v>
      </c>
      <c r="AM952" s="29">
        <v>0.25555555555555554</v>
      </c>
      <c r="AN952" s="6">
        <v>3</v>
      </c>
      <c r="AO952" s="27">
        <v>-0.29999999999999982</v>
      </c>
      <c r="AP952" s="6">
        <v>3.3</v>
      </c>
      <c r="AQ952" s="26">
        <v>0.14565217391304347</v>
      </c>
      <c r="AR952" s="28">
        <v>850</v>
      </c>
      <c r="AS952" s="28">
        <v>800</v>
      </c>
      <c r="AT952" s="25">
        <v>6.25E-2</v>
      </c>
      <c r="AU952" s="26">
        <v>0.40152801879968636</v>
      </c>
      <c r="AV952" s="30">
        <v>1871.5200000000002</v>
      </c>
      <c r="AW952" s="24">
        <v>0.78939999999999999</v>
      </c>
      <c r="AX952" s="24">
        <v>0.21060000000000001</v>
      </c>
      <c r="AY952" s="24">
        <v>0.88390000000000002</v>
      </c>
      <c r="AZ952" s="24">
        <v>3.7100000000000001E-2</v>
      </c>
      <c r="BA952" s="24">
        <v>0.31590000000000001</v>
      </c>
      <c r="BB952" s="24">
        <v>0.48659999999999998</v>
      </c>
      <c r="BC952" s="24">
        <v>0.1744</v>
      </c>
      <c r="BD952" s="31">
        <v>7</v>
      </c>
      <c r="BE952" s="23">
        <v>67</v>
      </c>
      <c r="BF952" s="32" t="s">
        <v>3658</v>
      </c>
      <c r="BG952" s="33">
        <v>153.33639647499299</v>
      </c>
      <c r="BH952" s="33">
        <v>-28.015473910744099</v>
      </c>
      <c r="BI952" s="34">
        <f t="shared" si="196"/>
        <v>69</v>
      </c>
      <c r="BJ952" s="34">
        <f t="shared" si="197"/>
        <v>67</v>
      </c>
      <c r="BK952" s="34">
        <f t="shared" si="198"/>
        <v>81</v>
      </c>
      <c r="BL952" s="34">
        <f t="shared" si="199"/>
        <v>1</v>
      </c>
      <c r="BM952" s="34">
        <f t="shared" si="200"/>
        <v>74</v>
      </c>
      <c r="BN952" s="34">
        <f t="shared" si="201"/>
        <v>100</v>
      </c>
      <c r="BO952" s="34">
        <f t="shared" si="202"/>
        <v>94</v>
      </c>
      <c r="BP952" s="34">
        <f t="shared" si="203"/>
        <v>59</v>
      </c>
      <c r="BQ952" s="35">
        <f t="shared" si="204"/>
        <v>100</v>
      </c>
      <c r="BR952" s="34">
        <f t="shared" si="205"/>
        <v>53</v>
      </c>
      <c r="BS952" s="35">
        <f t="shared" si="206"/>
        <v>1</v>
      </c>
      <c r="BT952" s="35">
        <f t="shared" si="207"/>
        <v>88</v>
      </c>
      <c r="BU952" s="35">
        <f t="shared" si="208"/>
        <v>70</v>
      </c>
      <c r="BV952" s="35">
        <f t="shared" si="209"/>
        <v>67</v>
      </c>
    </row>
    <row r="953" spans="2:74" hidden="1" x14ac:dyDescent="0.3">
      <c r="B953" s="6" t="s">
        <v>1322</v>
      </c>
      <c r="C953" s="6">
        <v>501021012</v>
      </c>
      <c r="D953" s="6" t="s">
        <v>394</v>
      </c>
      <c r="E953" s="6" t="s">
        <v>394</v>
      </c>
      <c r="F953" s="6" t="s">
        <v>394</v>
      </c>
      <c r="G953" s="6" t="s">
        <v>93</v>
      </c>
      <c r="H953" s="6" t="s">
        <v>78</v>
      </c>
      <c r="I953" s="22">
        <v>650000</v>
      </c>
      <c r="J953" s="22">
        <v>620000</v>
      </c>
      <c r="K953" s="22">
        <v>535000</v>
      </c>
      <c r="L953" s="22">
        <v>670000</v>
      </c>
      <c r="M953" s="22">
        <v>650000</v>
      </c>
      <c r="N953" s="22">
        <v>540000</v>
      </c>
      <c r="O953" s="23">
        <v>42</v>
      </c>
      <c r="P953" s="23">
        <v>42</v>
      </c>
      <c r="Q953" s="23">
        <v>39</v>
      </c>
      <c r="R953" s="22">
        <v>650</v>
      </c>
      <c r="S953" s="22">
        <v>600</v>
      </c>
      <c r="T953" s="24">
        <v>3.6</v>
      </c>
      <c r="U953" s="24">
        <v>-0.49999999999999956</v>
      </c>
      <c r="V953" s="24">
        <v>4.0999999999999996</v>
      </c>
      <c r="W953" s="24">
        <v>4.4000000000000004</v>
      </c>
      <c r="X953" s="25">
        <v>5.1999999999999998E-2</v>
      </c>
      <c r="Y953" s="24">
        <v>2.6</v>
      </c>
      <c r="Z953" s="24">
        <v>-1.1999999999999997</v>
      </c>
      <c r="AA953" s="24">
        <v>3.8</v>
      </c>
      <c r="AB953" s="24">
        <v>3.5</v>
      </c>
      <c r="AC953" s="26">
        <v>0.33392240670721679</v>
      </c>
      <c r="AD953" s="24">
        <v>6.4215847443695537</v>
      </c>
      <c r="AE953" s="6">
        <v>392</v>
      </c>
      <c r="AF953" s="6">
        <v>462</v>
      </c>
      <c r="AG953" s="6">
        <v>376</v>
      </c>
      <c r="AH953" s="27">
        <v>3.6565096952908589</v>
      </c>
      <c r="AI953" s="28">
        <v>634500</v>
      </c>
      <c r="AJ953" s="28">
        <v>505000</v>
      </c>
      <c r="AK953" s="28">
        <v>437000</v>
      </c>
      <c r="AL953" s="29">
        <v>0.25643564356435644</v>
      </c>
      <c r="AM953" s="29">
        <v>0.45194508009153317</v>
      </c>
      <c r="AN953" s="6">
        <v>3</v>
      </c>
      <c r="AO953" s="27">
        <v>-0.5</v>
      </c>
      <c r="AP953" s="6">
        <v>3.5</v>
      </c>
      <c r="AQ953" s="26">
        <v>0.08</v>
      </c>
      <c r="AR953" s="28">
        <v>600</v>
      </c>
      <c r="AS953" s="28">
        <v>570</v>
      </c>
      <c r="AT953" s="25">
        <v>5.2631578947368418E-2</v>
      </c>
      <c r="AU953" s="26">
        <v>0.43291666881736857</v>
      </c>
      <c r="AV953" s="30">
        <v>1946.5600000000002</v>
      </c>
      <c r="AW953" s="24">
        <v>0.75290000000000001</v>
      </c>
      <c r="AX953" s="24">
        <v>0.24709999999999999</v>
      </c>
      <c r="AY953" s="24">
        <v>0.91210000000000002</v>
      </c>
      <c r="AZ953" s="24">
        <v>7.51E-2</v>
      </c>
      <c r="BA953" s="24">
        <v>0.29609999999999997</v>
      </c>
      <c r="BB953" s="24">
        <v>0.45050000000000001</v>
      </c>
      <c r="BC953" s="24">
        <v>0.20319999999999999</v>
      </c>
      <c r="BD953" s="31">
        <v>3</v>
      </c>
      <c r="BE953" s="23">
        <v>152</v>
      </c>
      <c r="BF953" s="32" t="s">
        <v>3659</v>
      </c>
      <c r="BG953" s="33">
        <v>115.728052839667</v>
      </c>
      <c r="BH953" s="33">
        <v>-33.311024616395699</v>
      </c>
      <c r="BI953" s="34">
        <f t="shared" si="196"/>
        <v>57</v>
      </c>
      <c r="BJ953" s="34">
        <f t="shared" si="197"/>
        <v>67</v>
      </c>
      <c r="BK953" s="34">
        <f t="shared" si="198"/>
        <v>80</v>
      </c>
      <c r="BL953" s="34">
        <f t="shared" si="199"/>
        <v>1</v>
      </c>
      <c r="BM953" s="34">
        <f t="shared" si="200"/>
        <v>100</v>
      </c>
      <c r="BN953" s="34">
        <f t="shared" si="201"/>
        <v>100</v>
      </c>
      <c r="BO953" s="34">
        <f t="shared" si="202"/>
        <v>77</v>
      </c>
      <c r="BP953" s="34">
        <f t="shared" si="203"/>
        <v>55</v>
      </c>
      <c r="BQ953" s="35">
        <f t="shared" si="204"/>
        <v>100</v>
      </c>
      <c r="BR953" s="34">
        <f t="shared" si="205"/>
        <v>86</v>
      </c>
      <c r="BS953" s="35">
        <f t="shared" si="206"/>
        <v>45</v>
      </c>
      <c r="BT953" s="35">
        <f t="shared" si="207"/>
        <v>74</v>
      </c>
      <c r="BU953" s="35">
        <f t="shared" si="208"/>
        <v>30</v>
      </c>
      <c r="BV953" s="35">
        <f t="shared" si="209"/>
        <v>67</v>
      </c>
    </row>
    <row r="954" spans="2:74" hidden="1" x14ac:dyDescent="0.3">
      <c r="B954" s="6" t="s">
        <v>1323</v>
      </c>
      <c r="C954" s="6">
        <v>507041178</v>
      </c>
      <c r="D954" s="6" t="s">
        <v>469</v>
      </c>
      <c r="E954" s="6" t="s">
        <v>284</v>
      </c>
      <c r="F954" s="6" t="s">
        <v>2720</v>
      </c>
      <c r="G954" s="6" t="s">
        <v>93</v>
      </c>
      <c r="H954" s="6" t="s">
        <v>78</v>
      </c>
      <c r="I954" s="22">
        <v>1443300</v>
      </c>
      <c r="J954" s="22">
        <v>1457450</v>
      </c>
      <c r="K954" s="22">
        <v>1300000</v>
      </c>
      <c r="L954" s="22">
        <v>1720000</v>
      </c>
      <c r="M954" s="22">
        <v>1620000</v>
      </c>
      <c r="N954" s="22">
        <v>1420000</v>
      </c>
      <c r="O954" s="23">
        <v>37</v>
      </c>
      <c r="P954" s="23">
        <v>34</v>
      </c>
      <c r="Q954" s="23">
        <v>33</v>
      </c>
      <c r="R954" s="22">
        <v>860</v>
      </c>
      <c r="S954" s="22">
        <v>750</v>
      </c>
      <c r="T954" s="24">
        <v>2.4</v>
      </c>
      <c r="U954" s="24">
        <v>-0.60000000000000009</v>
      </c>
      <c r="V954" s="24">
        <v>3</v>
      </c>
      <c r="W954" s="24">
        <v>3.1</v>
      </c>
      <c r="X954" s="25">
        <v>3.0984549296750503E-2</v>
      </c>
      <c r="Y954" s="24">
        <v>3.6</v>
      </c>
      <c r="Z954" s="24">
        <v>-1.4999999999999996</v>
      </c>
      <c r="AA954" s="24">
        <v>5.0999999999999996</v>
      </c>
      <c r="AB954" s="24">
        <v>4.8</v>
      </c>
      <c r="AC954" s="26">
        <v>0.35747539239159348</v>
      </c>
      <c r="AD954" s="24">
        <v>11.537214531278776</v>
      </c>
      <c r="AE954" s="6">
        <v>353</v>
      </c>
      <c r="AF954" s="6">
        <v>418</v>
      </c>
      <c r="AG954" s="6">
        <v>303</v>
      </c>
      <c r="AH954" s="27">
        <v>5.5772558714462299</v>
      </c>
      <c r="AI954" s="28">
        <v>1360000</v>
      </c>
      <c r="AJ954" s="28">
        <v>1160000</v>
      </c>
      <c r="AK954" s="28">
        <v>962000</v>
      </c>
      <c r="AL954" s="29">
        <v>0.17241379310344829</v>
      </c>
      <c r="AM954" s="29">
        <v>0.41372141372141374</v>
      </c>
      <c r="AN954" s="6">
        <v>2.4</v>
      </c>
      <c r="AO954" s="27">
        <v>-0.5</v>
      </c>
      <c r="AP954" s="6">
        <v>2.9</v>
      </c>
      <c r="AQ954" s="26">
        <v>7.4358974358974358E-2</v>
      </c>
      <c r="AR954" s="28">
        <v>800</v>
      </c>
      <c r="AS954" s="28">
        <v>750</v>
      </c>
      <c r="AT954" s="25">
        <v>6.6666666666666666E-2</v>
      </c>
      <c r="AU954" s="26">
        <v>0.52130058045535177</v>
      </c>
      <c r="AV954" s="30">
        <v>2405.7600000000002</v>
      </c>
      <c r="AW954" s="24">
        <v>0.71519999999999995</v>
      </c>
      <c r="AX954" s="24">
        <v>0.2848</v>
      </c>
      <c r="AY954" s="24">
        <v>0.68369999999999997</v>
      </c>
      <c r="AZ954" s="24">
        <v>0.24299999999999999</v>
      </c>
      <c r="BA954" s="24">
        <v>0.41320000000000001</v>
      </c>
      <c r="BB954" s="24">
        <v>0.32069999999999999</v>
      </c>
      <c r="BC954" s="24">
        <v>0.2374</v>
      </c>
      <c r="BD954" s="31">
        <v>10</v>
      </c>
      <c r="BE954" s="23">
        <v>9</v>
      </c>
      <c r="BF954" s="32" t="s">
        <v>3660</v>
      </c>
      <c r="BG954" s="33">
        <v>115.84884172374301</v>
      </c>
      <c r="BH954" s="33">
        <v>-32.029316243096901</v>
      </c>
      <c r="BI954" s="34">
        <f t="shared" si="196"/>
        <v>77</v>
      </c>
      <c r="BJ954" s="34">
        <f t="shared" si="197"/>
        <v>77</v>
      </c>
      <c r="BK954" s="34">
        <f t="shared" si="198"/>
        <v>56</v>
      </c>
      <c r="BL954" s="34">
        <f t="shared" si="199"/>
        <v>1</v>
      </c>
      <c r="BM954" s="34">
        <f t="shared" si="200"/>
        <v>86</v>
      </c>
      <c r="BN954" s="34">
        <f t="shared" si="201"/>
        <v>99</v>
      </c>
      <c r="BO954" s="34">
        <f t="shared" si="202"/>
        <v>100</v>
      </c>
      <c r="BP954" s="34">
        <f t="shared" si="203"/>
        <v>81</v>
      </c>
      <c r="BQ954" s="35">
        <f t="shared" si="204"/>
        <v>54</v>
      </c>
      <c r="BR954" s="34">
        <f t="shared" si="205"/>
        <v>35</v>
      </c>
      <c r="BS954" s="35">
        <f t="shared" si="206"/>
        <v>29</v>
      </c>
      <c r="BT954" s="35">
        <f t="shared" si="207"/>
        <v>57</v>
      </c>
      <c r="BU954" s="35">
        <f t="shared" si="208"/>
        <v>100</v>
      </c>
      <c r="BV954" s="35">
        <f t="shared" si="209"/>
        <v>67</v>
      </c>
    </row>
    <row r="955" spans="2:74" hidden="1" x14ac:dyDescent="0.3">
      <c r="B955" s="6" t="s">
        <v>1324</v>
      </c>
      <c r="C955" s="6">
        <v>111031235</v>
      </c>
      <c r="D955" s="6" t="s">
        <v>1135</v>
      </c>
      <c r="E955" s="6" t="s">
        <v>330</v>
      </c>
      <c r="F955" s="6" t="s">
        <v>2847</v>
      </c>
      <c r="G955" s="6" t="s">
        <v>77</v>
      </c>
      <c r="H955" s="6" t="s">
        <v>78</v>
      </c>
      <c r="I955" s="22">
        <v>1000000</v>
      </c>
      <c r="J955" s="22">
        <v>1025850</v>
      </c>
      <c r="K955" s="22">
        <v>978500</v>
      </c>
      <c r="L955" s="22">
        <v>1050000</v>
      </c>
      <c r="M955" s="22">
        <v>1045000</v>
      </c>
      <c r="N955" s="22">
        <v>995000</v>
      </c>
      <c r="O955" s="23">
        <v>27</v>
      </c>
      <c r="P955" s="23">
        <v>26</v>
      </c>
      <c r="Q955" s="23">
        <v>29</v>
      </c>
      <c r="R955" s="22">
        <v>670</v>
      </c>
      <c r="S955" s="22">
        <v>650</v>
      </c>
      <c r="T955" s="24">
        <v>2.2999999999999998</v>
      </c>
      <c r="U955" s="24">
        <v>0</v>
      </c>
      <c r="V955" s="24">
        <v>2.2999999999999998</v>
      </c>
      <c r="W955" s="24">
        <v>2.6</v>
      </c>
      <c r="X955" s="25">
        <v>3.4840000000000003E-2</v>
      </c>
      <c r="Y955" s="24">
        <v>4.0999999999999996</v>
      </c>
      <c r="Z955" s="24">
        <v>-1.6000000000000005</v>
      </c>
      <c r="AA955" s="24">
        <v>5.7</v>
      </c>
      <c r="AB955" s="24">
        <v>7.2</v>
      </c>
      <c r="AC955" s="26">
        <v>0.31238343901529275</v>
      </c>
      <c r="AD955" s="24">
        <v>8.9662295928614455</v>
      </c>
      <c r="AE955" s="6">
        <v>345</v>
      </c>
      <c r="AF955" s="6">
        <v>419</v>
      </c>
      <c r="AG955" s="6">
        <v>349</v>
      </c>
      <c r="AH955" s="27">
        <v>2.0877842411422525</v>
      </c>
      <c r="AI955" s="28">
        <v>960000</v>
      </c>
      <c r="AJ955" s="28">
        <v>880000</v>
      </c>
      <c r="AK955" s="28">
        <v>870000</v>
      </c>
      <c r="AL955" s="29">
        <v>9.0909090909090912E-2</v>
      </c>
      <c r="AM955" s="29">
        <v>0.10344827586206896</v>
      </c>
      <c r="AN955" s="6">
        <v>2.9</v>
      </c>
      <c r="AO955" s="27">
        <v>-0.10000000000000009</v>
      </c>
      <c r="AP955" s="6">
        <v>3</v>
      </c>
      <c r="AQ955" s="26">
        <v>0.10425531914893618</v>
      </c>
      <c r="AR955" s="28">
        <v>670</v>
      </c>
      <c r="AS955" s="28">
        <v>630</v>
      </c>
      <c r="AT955" s="25">
        <v>6.3492063492063489E-2</v>
      </c>
      <c r="AU955" s="26">
        <v>0.19780388980973018</v>
      </c>
      <c r="AV955" s="30">
        <v>2144.8000000000002</v>
      </c>
      <c r="AW955" s="24">
        <v>0.58069999999999999</v>
      </c>
      <c r="AX955" s="24">
        <v>0.41930000000000001</v>
      </c>
      <c r="AY955" s="24">
        <v>0.56340000000000001</v>
      </c>
      <c r="AZ955" s="24">
        <v>0.26450000000000001</v>
      </c>
      <c r="BA955" s="24">
        <v>0.23630000000000001</v>
      </c>
      <c r="BB955" s="24">
        <v>0.31309999999999999</v>
      </c>
      <c r="BC955" s="24">
        <v>0.42949999999999999</v>
      </c>
      <c r="BD955" s="31">
        <v>7.5</v>
      </c>
      <c r="BE955" s="23">
        <v>118</v>
      </c>
      <c r="BF955" s="32" t="s">
        <v>3661</v>
      </c>
      <c r="BG955" s="33">
        <v>151.75093012437301</v>
      </c>
      <c r="BH955" s="33">
        <v>-32.911916356116599</v>
      </c>
      <c r="BI955" s="34">
        <f t="shared" si="196"/>
        <v>79</v>
      </c>
      <c r="BJ955" s="34">
        <f t="shared" si="197"/>
        <v>69</v>
      </c>
      <c r="BK955" s="34">
        <f t="shared" si="198"/>
        <v>99</v>
      </c>
      <c r="BL955" s="34">
        <f t="shared" si="199"/>
        <v>35</v>
      </c>
      <c r="BM955" s="34">
        <f t="shared" si="200"/>
        <v>46</v>
      </c>
      <c r="BN955" s="34">
        <f t="shared" si="201"/>
        <v>100</v>
      </c>
      <c r="BO955" s="34">
        <f t="shared" si="202"/>
        <v>83</v>
      </c>
      <c r="BP955" s="34">
        <f t="shared" si="203"/>
        <v>42</v>
      </c>
      <c r="BQ955" s="35">
        <f t="shared" si="204"/>
        <v>66</v>
      </c>
      <c r="BR955" s="34">
        <f t="shared" si="205"/>
        <v>61</v>
      </c>
      <c r="BS955" s="35">
        <f t="shared" si="206"/>
        <v>59</v>
      </c>
      <c r="BT955" s="35">
        <f t="shared" si="207"/>
        <v>49</v>
      </c>
      <c r="BU955" s="35">
        <f t="shared" si="208"/>
        <v>75</v>
      </c>
      <c r="BV955" s="35">
        <f t="shared" si="209"/>
        <v>67</v>
      </c>
    </row>
    <row r="956" spans="2:74" hidden="1" x14ac:dyDescent="0.3">
      <c r="B956" s="6" t="s">
        <v>1325</v>
      </c>
      <c r="C956" s="6">
        <v>214011372</v>
      </c>
      <c r="D956" s="6" t="s">
        <v>486</v>
      </c>
      <c r="E956" s="6" t="s">
        <v>487</v>
      </c>
      <c r="F956" s="6" t="s">
        <v>689</v>
      </c>
      <c r="G956" s="6" t="s">
        <v>86</v>
      </c>
      <c r="H956" s="6" t="s">
        <v>78</v>
      </c>
      <c r="I956" s="22">
        <v>630000</v>
      </c>
      <c r="J956" s="22">
        <v>630000</v>
      </c>
      <c r="K956" s="22">
        <v>620000</v>
      </c>
      <c r="L956" s="22">
        <v>680000</v>
      </c>
      <c r="M956" s="22">
        <v>658000</v>
      </c>
      <c r="N956" s="22">
        <v>638000</v>
      </c>
      <c r="O956" s="23">
        <v>28</v>
      </c>
      <c r="P956" s="23">
        <v>27</v>
      </c>
      <c r="Q956" s="23">
        <v>26</v>
      </c>
      <c r="R956" s="22">
        <v>530</v>
      </c>
      <c r="S956" s="22">
        <v>480</v>
      </c>
      <c r="T956" s="24">
        <v>4.0999999999999996</v>
      </c>
      <c r="U956" s="24">
        <v>-0.20000000000000018</v>
      </c>
      <c r="V956" s="24">
        <v>4.3</v>
      </c>
      <c r="W956" s="24">
        <v>4.3</v>
      </c>
      <c r="X956" s="25">
        <v>4.3746031746031748E-2</v>
      </c>
      <c r="Y956" s="24">
        <v>3.6</v>
      </c>
      <c r="Z956" s="24">
        <v>-1.1999999999999997</v>
      </c>
      <c r="AA956" s="24">
        <v>4.8</v>
      </c>
      <c r="AB956" s="24">
        <v>5.7</v>
      </c>
      <c r="AC956" s="26">
        <v>0.36040691981286038</v>
      </c>
      <c r="AD956" s="24">
        <v>8.2386197199601607</v>
      </c>
      <c r="AE956" s="6">
        <v>247</v>
      </c>
      <c r="AF956" s="6">
        <v>345</v>
      </c>
      <c r="AG956" s="6">
        <v>375</v>
      </c>
      <c r="AH956" s="27">
        <v>1.9607390300230945</v>
      </c>
      <c r="AI956" s="28">
        <v>799000</v>
      </c>
      <c r="AJ956" s="28">
        <v>786000</v>
      </c>
      <c r="AK956" s="28">
        <v>765000</v>
      </c>
      <c r="AL956" s="29">
        <v>1.653944020356234E-2</v>
      </c>
      <c r="AM956" s="29">
        <v>4.4444444444444446E-2</v>
      </c>
      <c r="AN956" s="6">
        <v>3.3</v>
      </c>
      <c r="AO956" s="27">
        <v>-0.10000000000000009</v>
      </c>
      <c r="AP956" s="6">
        <v>3.4</v>
      </c>
      <c r="AQ956" s="26">
        <v>8.3678160919540237E-2</v>
      </c>
      <c r="AR956" s="28">
        <v>580</v>
      </c>
      <c r="AS956" s="28">
        <v>540</v>
      </c>
      <c r="AT956" s="25">
        <v>7.407407407407407E-2</v>
      </c>
      <c r="AU956" s="26">
        <v>-0.1329118729967782</v>
      </c>
      <c r="AV956" s="30">
        <v>1470.5600000000002</v>
      </c>
      <c r="AW956" s="24">
        <v>0.6452</v>
      </c>
      <c r="AX956" s="24">
        <v>0.3548</v>
      </c>
      <c r="AY956" s="24">
        <v>0.88629999999999998</v>
      </c>
      <c r="AZ956" s="24">
        <v>0.1011</v>
      </c>
      <c r="BA956" s="24">
        <v>0.27539999999999998</v>
      </c>
      <c r="BB956" s="24">
        <v>0.32990000000000003</v>
      </c>
      <c r="BC956" s="24">
        <v>0.3659</v>
      </c>
      <c r="BD956" s="31">
        <v>4</v>
      </c>
      <c r="BE956" s="23">
        <v>40</v>
      </c>
      <c r="BF956" s="32" t="s">
        <v>3662</v>
      </c>
      <c r="BG956" s="33">
        <v>145.15701119749599</v>
      </c>
      <c r="BH956" s="33">
        <v>-38.136684757589101</v>
      </c>
      <c r="BI956" s="34">
        <f t="shared" si="196"/>
        <v>49</v>
      </c>
      <c r="BJ956" s="34">
        <f t="shared" si="197"/>
        <v>62</v>
      </c>
      <c r="BK956" s="34">
        <f t="shared" si="198"/>
        <v>100</v>
      </c>
      <c r="BL956" s="34">
        <f t="shared" si="199"/>
        <v>100</v>
      </c>
      <c r="BM956" s="34">
        <f t="shared" si="200"/>
        <v>9</v>
      </c>
      <c r="BN956" s="34">
        <f t="shared" si="201"/>
        <v>100</v>
      </c>
      <c r="BO956" s="34">
        <f t="shared" si="202"/>
        <v>100</v>
      </c>
      <c r="BP956" s="34">
        <f t="shared" si="203"/>
        <v>51</v>
      </c>
      <c r="BQ956" s="35">
        <f t="shared" si="204"/>
        <v>96</v>
      </c>
      <c r="BR956" s="34">
        <f t="shared" si="205"/>
        <v>68</v>
      </c>
      <c r="BS956" s="35">
        <f t="shared" si="206"/>
        <v>27</v>
      </c>
      <c r="BT956" s="35">
        <f t="shared" si="207"/>
        <v>57</v>
      </c>
      <c r="BU956" s="35">
        <f t="shared" si="208"/>
        <v>40</v>
      </c>
      <c r="BV956" s="35">
        <f t="shared" si="209"/>
        <v>67</v>
      </c>
    </row>
    <row r="957" spans="2:74" hidden="1" x14ac:dyDescent="0.3">
      <c r="B957" s="6" t="s">
        <v>1326</v>
      </c>
      <c r="C957" s="6">
        <v>312021348</v>
      </c>
      <c r="D957" s="6" t="s">
        <v>711</v>
      </c>
      <c r="E957" s="6" t="s">
        <v>712</v>
      </c>
      <c r="F957" s="6" t="s">
        <v>711</v>
      </c>
      <c r="G957" s="6" t="s">
        <v>97</v>
      </c>
      <c r="H957" s="6" t="s">
        <v>78</v>
      </c>
      <c r="I957" s="22">
        <v>665000</v>
      </c>
      <c r="J957" s="22">
        <v>650000</v>
      </c>
      <c r="K957" s="22">
        <v>599000</v>
      </c>
      <c r="L957" s="22">
        <v>685000</v>
      </c>
      <c r="M957" s="22">
        <v>650000</v>
      </c>
      <c r="N957" s="22">
        <v>550000</v>
      </c>
      <c r="O957" s="23">
        <v>30</v>
      </c>
      <c r="P957" s="23">
        <v>30</v>
      </c>
      <c r="Q957" s="23">
        <v>35</v>
      </c>
      <c r="R957" s="22">
        <v>695</v>
      </c>
      <c r="S957" s="22">
        <v>640</v>
      </c>
      <c r="T957" s="24">
        <v>3.4</v>
      </c>
      <c r="U957" s="24">
        <v>-0.10000000000000009</v>
      </c>
      <c r="V957" s="24">
        <v>3.5</v>
      </c>
      <c r="W957" s="24">
        <v>3.4</v>
      </c>
      <c r="X957" s="25">
        <v>5.4345864661654135E-2</v>
      </c>
      <c r="Y957" s="24">
        <v>2.7</v>
      </c>
      <c r="Z957" s="24">
        <v>-1</v>
      </c>
      <c r="AA957" s="24">
        <v>3.7</v>
      </c>
      <c r="AB957" s="24">
        <v>3.4</v>
      </c>
      <c r="AC957" s="26">
        <v>0.28040475114582658</v>
      </c>
      <c r="AD957" s="24">
        <v>5.1596336334248658</v>
      </c>
      <c r="AE957" s="6">
        <v>405</v>
      </c>
      <c r="AF957" s="6">
        <v>393</v>
      </c>
      <c r="AG957" s="6">
        <v>369</v>
      </c>
      <c r="AH957" s="27">
        <v>2.7826086956521738</v>
      </c>
      <c r="AI957" s="28">
        <v>603000</v>
      </c>
      <c r="AJ957" s="28">
        <v>480000</v>
      </c>
      <c r="AK957" s="28">
        <v>435000</v>
      </c>
      <c r="AL957" s="29">
        <v>0.25624999999999998</v>
      </c>
      <c r="AM957" s="29">
        <v>0.38620689655172413</v>
      </c>
      <c r="AN957" s="6">
        <v>3.1</v>
      </c>
      <c r="AO957" s="27">
        <v>-0.60000000000000009</v>
      </c>
      <c r="AP957" s="6">
        <v>3.7</v>
      </c>
      <c r="AQ957" s="26">
        <v>5.826771653543307E-2</v>
      </c>
      <c r="AR957" s="28">
        <v>640</v>
      </c>
      <c r="AS957" s="28">
        <v>570</v>
      </c>
      <c r="AT957" s="25">
        <v>0.12280701754385964</v>
      </c>
      <c r="AU957" s="26">
        <v>0.47301678427596505</v>
      </c>
      <c r="AV957" s="30">
        <v>2478.5600000000004</v>
      </c>
      <c r="AW957" s="24">
        <v>0.7823</v>
      </c>
      <c r="AX957" s="24">
        <v>0.2177</v>
      </c>
      <c r="AY957" s="24">
        <v>0.94499999999999995</v>
      </c>
      <c r="AZ957" s="24">
        <v>4.2700000000000002E-2</v>
      </c>
      <c r="BA957" s="24">
        <v>0.33900000000000002</v>
      </c>
      <c r="BB957" s="24">
        <v>0.40949999999999998</v>
      </c>
      <c r="BC957" s="24">
        <v>0.19270000000000001</v>
      </c>
      <c r="BD957" s="31">
        <v>7.5</v>
      </c>
      <c r="BE957" s="23">
        <v>812</v>
      </c>
      <c r="BF957" s="32" t="s">
        <v>3663</v>
      </c>
      <c r="BG957" s="33">
        <v>149.12205768528599</v>
      </c>
      <c r="BH957" s="33">
        <v>-21.0994335245359</v>
      </c>
      <c r="BI957" s="34">
        <f t="shared" si="196"/>
        <v>60</v>
      </c>
      <c r="BJ957" s="34">
        <f t="shared" si="197"/>
        <v>65</v>
      </c>
      <c r="BK957" s="34">
        <f t="shared" si="198"/>
        <v>90</v>
      </c>
      <c r="BL957" s="34">
        <f t="shared" si="199"/>
        <v>1</v>
      </c>
      <c r="BM957" s="34">
        <f t="shared" si="200"/>
        <v>100</v>
      </c>
      <c r="BN957" s="34">
        <f t="shared" si="201"/>
        <v>75</v>
      </c>
      <c r="BO957" s="34">
        <f t="shared" si="202"/>
        <v>1</v>
      </c>
      <c r="BP957" s="34">
        <f t="shared" si="203"/>
        <v>65</v>
      </c>
      <c r="BQ957" s="35">
        <f t="shared" si="204"/>
        <v>100</v>
      </c>
      <c r="BR957" s="34">
        <f t="shared" si="205"/>
        <v>98</v>
      </c>
      <c r="BS957" s="35">
        <f t="shared" si="206"/>
        <v>80</v>
      </c>
      <c r="BT957" s="35">
        <f t="shared" si="207"/>
        <v>72</v>
      </c>
      <c r="BU957" s="35">
        <f t="shared" si="208"/>
        <v>75</v>
      </c>
      <c r="BV957" s="35">
        <f t="shared" si="209"/>
        <v>67</v>
      </c>
    </row>
    <row r="958" spans="2:74" hidden="1" x14ac:dyDescent="0.3">
      <c r="B958" s="6" t="s">
        <v>1327</v>
      </c>
      <c r="C958" s="6">
        <v>111021219</v>
      </c>
      <c r="D958" s="6" t="s">
        <v>1057</v>
      </c>
      <c r="E958" s="6" t="s">
        <v>330</v>
      </c>
      <c r="F958" s="6" t="s">
        <v>2847</v>
      </c>
      <c r="G958" s="6" t="s">
        <v>77</v>
      </c>
      <c r="H958" s="6" t="s">
        <v>78</v>
      </c>
      <c r="I958" s="22">
        <v>811000</v>
      </c>
      <c r="J958" s="22">
        <v>825000</v>
      </c>
      <c r="K958" s="22">
        <v>800000</v>
      </c>
      <c r="L958" s="22">
        <v>810000</v>
      </c>
      <c r="M958" s="22">
        <v>810000</v>
      </c>
      <c r="N958" s="22">
        <v>800888</v>
      </c>
      <c r="O958" s="23">
        <v>47</v>
      </c>
      <c r="P958" s="23">
        <v>46</v>
      </c>
      <c r="Q958" s="23">
        <v>39</v>
      </c>
      <c r="R958" s="22">
        <v>580</v>
      </c>
      <c r="S958" s="22">
        <v>550</v>
      </c>
      <c r="T958" s="24">
        <v>2.7</v>
      </c>
      <c r="U958" s="24">
        <v>0</v>
      </c>
      <c r="V958" s="24">
        <v>2.7</v>
      </c>
      <c r="W958" s="24">
        <v>2.8</v>
      </c>
      <c r="X958" s="25">
        <v>3.7188655980271268E-2</v>
      </c>
      <c r="Y958" s="24">
        <v>1.8</v>
      </c>
      <c r="Z958" s="24">
        <v>-0.49999999999999978</v>
      </c>
      <c r="AA958" s="24">
        <v>2.2999999999999998</v>
      </c>
      <c r="AB958" s="24">
        <v>2.8</v>
      </c>
      <c r="AC958" s="26">
        <v>0.36989795918367341</v>
      </c>
      <c r="AD958" s="24">
        <v>9.946526687598114</v>
      </c>
      <c r="AE958" s="6">
        <v>402</v>
      </c>
      <c r="AF958" s="6">
        <v>416</v>
      </c>
      <c r="AG958" s="6">
        <v>366</v>
      </c>
      <c r="AH958" s="27">
        <v>4.9615384615384617</v>
      </c>
      <c r="AI958" s="28">
        <v>850000</v>
      </c>
      <c r="AJ958" s="28">
        <v>815500</v>
      </c>
      <c r="AK958" s="28">
        <v>782500</v>
      </c>
      <c r="AL958" s="29">
        <v>4.2305334150827711E-2</v>
      </c>
      <c r="AM958" s="29">
        <v>8.6261980830670923E-2</v>
      </c>
      <c r="AN958" s="6">
        <v>2.6</v>
      </c>
      <c r="AO958" s="27">
        <v>-0.29999999999999982</v>
      </c>
      <c r="AP958" s="6">
        <v>2.9</v>
      </c>
      <c r="AQ958" s="26">
        <v>0.10731707317073172</v>
      </c>
      <c r="AR958" s="28">
        <v>650</v>
      </c>
      <c r="AS958" s="28">
        <v>595</v>
      </c>
      <c r="AT958" s="25">
        <v>9.2436974789915971E-2</v>
      </c>
      <c r="AU958" s="26">
        <v>0.15512889951999376</v>
      </c>
      <c r="AV958" s="30">
        <v>1568.0000000000002</v>
      </c>
      <c r="AW958" s="24">
        <v>0.69730000000000003</v>
      </c>
      <c r="AX958" s="24">
        <v>0.30270000000000002</v>
      </c>
      <c r="AY958" s="24">
        <v>0.84079999999999999</v>
      </c>
      <c r="AZ958" s="24">
        <v>0.108</v>
      </c>
      <c r="BA958" s="24">
        <v>0.41049999999999998</v>
      </c>
      <c r="BB958" s="24">
        <v>0.30869999999999997</v>
      </c>
      <c r="BC958" s="24">
        <v>0.25059999999999999</v>
      </c>
      <c r="BD958" s="31">
        <v>5</v>
      </c>
      <c r="BE958" s="23">
        <v>100</v>
      </c>
      <c r="BF958" s="32" t="s">
        <v>3664</v>
      </c>
      <c r="BG958" s="33">
        <v>151.55897059922199</v>
      </c>
      <c r="BH958" s="33">
        <v>-33.016586338668297</v>
      </c>
      <c r="BI958" s="34">
        <f t="shared" si="196"/>
        <v>72</v>
      </c>
      <c r="BJ958" s="34">
        <f t="shared" si="197"/>
        <v>74</v>
      </c>
      <c r="BK958" s="34">
        <f t="shared" si="198"/>
        <v>63</v>
      </c>
      <c r="BL958" s="34">
        <f t="shared" si="199"/>
        <v>49</v>
      </c>
      <c r="BM958" s="34">
        <f t="shared" si="200"/>
        <v>22</v>
      </c>
      <c r="BN958" s="34">
        <f t="shared" si="201"/>
        <v>100</v>
      </c>
      <c r="BO958" s="34">
        <f t="shared" si="202"/>
        <v>86</v>
      </c>
      <c r="BP958" s="34">
        <f t="shared" si="203"/>
        <v>80</v>
      </c>
      <c r="BQ958" s="35">
        <f t="shared" si="204"/>
        <v>74</v>
      </c>
      <c r="BR958" s="34">
        <f t="shared" si="205"/>
        <v>51</v>
      </c>
      <c r="BS958" s="35">
        <f t="shared" si="206"/>
        <v>21</v>
      </c>
      <c r="BT958" s="35">
        <f t="shared" si="207"/>
        <v>87</v>
      </c>
      <c r="BU958" s="35">
        <f t="shared" si="208"/>
        <v>50</v>
      </c>
      <c r="BV958" s="35">
        <f t="shared" si="209"/>
        <v>67</v>
      </c>
    </row>
    <row r="959" spans="2:74" hidden="1" x14ac:dyDescent="0.3">
      <c r="B959" s="6" t="s">
        <v>1328</v>
      </c>
      <c r="C959" s="6">
        <v>111031225</v>
      </c>
      <c r="D959" s="6" t="s">
        <v>1135</v>
      </c>
      <c r="E959" s="6" t="s">
        <v>330</v>
      </c>
      <c r="F959" s="6" t="s">
        <v>2847</v>
      </c>
      <c r="G959" s="6" t="s">
        <v>77</v>
      </c>
      <c r="H959" s="6" t="s">
        <v>78</v>
      </c>
      <c r="I959" s="22">
        <v>1150000</v>
      </c>
      <c r="J959" s="22">
        <v>1150000</v>
      </c>
      <c r="K959" s="22">
        <v>1100000</v>
      </c>
      <c r="L959" s="22">
        <v>1130000</v>
      </c>
      <c r="M959" s="22">
        <v>1105000</v>
      </c>
      <c r="N959" s="22">
        <v>1100000</v>
      </c>
      <c r="O959" s="23">
        <v>30</v>
      </c>
      <c r="P959" s="23">
        <v>29</v>
      </c>
      <c r="Q959" s="23">
        <v>28</v>
      </c>
      <c r="R959" s="22">
        <v>720</v>
      </c>
      <c r="S959" s="22">
        <v>650</v>
      </c>
      <c r="T959" s="24">
        <v>2.6</v>
      </c>
      <c r="U959" s="24">
        <v>-0.19999999999999973</v>
      </c>
      <c r="V959" s="24">
        <v>2.8</v>
      </c>
      <c r="W959" s="24">
        <v>3</v>
      </c>
      <c r="X959" s="25">
        <v>3.2556521739130435E-2</v>
      </c>
      <c r="Y959" s="24">
        <v>3.3</v>
      </c>
      <c r="Z959" s="24">
        <v>-1.2000000000000002</v>
      </c>
      <c r="AA959" s="24">
        <v>4.5</v>
      </c>
      <c r="AB959" s="24">
        <v>5</v>
      </c>
      <c r="AC959" s="26">
        <v>0.34506556245686676</v>
      </c>
      <c r="AD959" s="24">
        <v>10.598968932302263</v>
      </c>
      <c r="AE959" s="6">
        <v>345</v>
      </c>
      <c r="AF959" s="6">
        <v>419</v>
      </c>
      <c r="AG959" s="6">
        <v>349</v>
      </c>
      <c r="AH959" s="27">
        <v>2.0877842411422525</v>
      </c>
      <c r="AI959" s="28">
        <v>960000</v>
      </c>
      <c r="AJ959" s="28">
        <v>880000</v>
      </c>
      <c r="AK959" s="28">
        <v>870000</v>
      </c>
      <c r="AL959" s="29">
        <v>9.0909090909090912E-2</v>
      </c>
      <c r="AM959" s="29">
        <v>0.10344827586206896</v>
      </c>
      <c r="AN959" s="6">
        <v>2.9</v>
      </c>
      <c r="AO959" s="27">
        <v>-0.10000000000000009</v>
      </c>
      <c r="AP959" s="6">
        <v>3</v>
      </c>
      <c r="AQ959" s="26">
        <v>0.10425531914893618</v>
      </c>
      <c r="AR959" s="28">
        <v>670</v>
      </c>
      <c r="AS959" s="28">
        <v>630</v>
      </c>
      <c r="AT959" s="25">
        <v>6.3492063492063489E-2</v>
      </c>
      <c r="AU959" s="26">
        <v>0.19780388980973018</v>
      </c>
      <c r="AV959" s="30">
        <v>2086.5600000000004</v>
      </c>
      <c r="AW959" s="24">
        <v>0.67220000000000002</v>
      </c>
      <c r="AX959" s="24">
        <v>0.32779999999999998</v>
      </c>
      <c r="AY959" s="24">
        <v>0.78839999999999999</v>
      </c>
      <c r="AZ959" s="24">
        <v>0.13250000000000001</v>
      </c>
      <c r="BA959" s="24">
        <v>0.34210000000000002</v>
      </c>
      <c r="BB959" s="24">
        <v>0.33329999999999999</v>
      </c>
      <c r="BC959" s="24">
        <v>0.3054</v>
      </c>
      <c r="BD959" s="31">
        <v>8</v>
      </c>
      <c r="BE959" s="23">
        <v>115</v>
      </c>
      <c r="BF959" s="32" t="s">
        <v>3665</v>
      </c>
      <c r="BG959" s="33">
        <v>151.706185319322</v>
      </c>
      <c r="BH959" s="33">
        <v>-32.926082367065597</v>
      </c>
      <c r="BI959" s="34">
        <f t="shared" si="196"/>
        <v>74</v>
      </c>
      <c r="BJ959" s="34">
        <f t="shared" si="197"/>
        <v>69</v>
      </c>
      <c r="BK959" s="34">
        <f t="shared" si="198"/>
        <v>99</v>
      </c>
      <c r="BL959" s="34">
        <f t="shared" si="199"/>
        <v>35</v>
      </c>
      <c r="BM959" s="34">
        <f t="shared" si="200"/>
        <v>46</v>
      </c>
      <c r="BN959" s="34">
        <f t="shared" si="201"/>
        <v>100</v>
      </c>
      <c r="BO959" s="34">
        <f t="shared" si="202"/>
        <v>83</v>
      </c>
      <c r="BP959" s="34">
        <f t="shared" si="203"/>
        <v>65</v>
      </c>
      <c r="BQ959" s="35">
        <f t="shared" si="204"/>
        <v>59</v>
      </c>
      <c r="BR959" s="34">
        <f t="shared" si="205"/>
        <v>45</v>
      </c>
      <c r="BS959" s="35">
        <f t="shared" si="206"/>
        <v>37</v>
      </c>
      <c r="BT959" s="35">
        <f t="shared" si="207"/>
        <v>62</v>
      </c>
      <c r="BU959" s="35">
        <f t="shared" si="208"/>
        <v>80</v>
      </c>
      <c r="BV959" s="35">
        <f t="shared" si="209"/>
        <v>67</v>
      </c>
    </row>
    <row r="960" spans="2:74" hidden="1" x14ac:dyDescent="0.3">
      <c r="B960" s="6" t="s">
        <v>1329</v>
      </c>
      <c r="C960" s="6">
        <v>117031646</v>
      </c>
      <c r="D960" s="6" t="s">
        <v>1330</v>
      </c>
      <c r="E960" s="6" t="s">
        <v>1067</v>
      </c>
      <c r="F960" s="6" t="s">
        <v>2757</v>
      </c>
      <c r="G960" s="6" t="s">
        <v>77</v>
      </c>
      <c r="H960" s="6" t="s">
        <v>78</v>
      </c>
      <c r="I960" s="22">
        <v>1600000</v>
      </c>
      <c r="J960" s="22">
        <v>1600000</v>
      </c>
      <c r="K960" s="22">
        <v>1770000</v>
      </c>
      <c r="L960" s="22">
        <v>1720000</v>
      </c>
      <c r="M960" s="22">
        <v>1720000</v>
      </c>
      <c r="N960" s="22">
        <v>1770000</v>
      </c>
      <c r="O960" s="23">
        <v>10</v>
      </c>
      <c r="P960" s="23">
        <v>10</v>
      </c>
      <c r="Q960" s="23">
        <v>24</v>
      </c>
      <c r="R960" s="22">
        <v>1150</v>
      </c>
      <c r="S960" s="22">
        <v>1100</v>
      </c>
      <c r="T960" s="24">
        <v>0.8</v>
      </c>
      <c r="U960" s="24">
        <v>-9.9999999999999978E-2</v>
      </c>
      <c r="V960" s="24">
        <v>0.9</v>
      </c>
      <c r="W960" s="24">
        <v>0.5</v>
      </c>
      <c r="X960" s="25">
        <v>3.7374999999999999E-2</v>
      </c>
      <c r="Y960" s="24">
        <v>3.4</v>
      </c>
      <c r="Z960" s="24">
        <v>-0.60000000000000009</v>
      </c>
      <c r="AA960" s="24">
        <v>4</v>
      </c>
      <c r="AB960" s="24">
        <v>4</v>
      </c>
      <c r="AC960" s="26">
        <v>0.56885635140482782</v>
      </c>
      <c r="AD960" s="24">
        <v>15.220236826885024</v>
      </c>
      <c r="AE960" s="6">
        <v>109</v>
      </c>
      <c r="AF960" s="6">
        <v>162</v>
      </c>
      <c r="AG960" s="6">
        <v>100</v>
      </c>
      <c r="AH960" s="27">
        <v>1.8372413793103448</v>
      </c>
      <c r="AI960" s="28">
        <v>1995000</v>
      </c>
      <c r="AJ960" s="28">
        <v>1925000</v>
      </c>
      <c r="AK960" s="28">
        <v>1775000</v>
      </c>
      <c r="AL960" s="29">
        <v>3.6363636363636362E-2</v>
      </c>
      <c r="AM960" s="29">
        <v>0.12394366197183099</v>
      </c>
      <c r="AN960" s="6">
        <v>1.4</v>
      </c>
      <c r="AO960" s="27">
        <v>-0.10000000000000009</v>
      </c>
      <c r="AP960" s="6">
        <v>1.5</v>
      </c>
      <c r="AQ960" s="26">
        <v>6.2857142857142861E-2</v>
      </c>
      <c r="AR960" s="28">
        <v>1095</v>
      </c>
      <c r="AS960" s="28">
        <v>1050</v>
      </c>
      <c r="AT960" s="25">
        <v>4.2857142857142858E-2</v>
      </c>
      <c r="AU960" s="26">
        <v>4.1666284272152021E-2</v>
      </c>
      <c r="AV960" s="30">
        <v>2021.6000000000001</v>
      </c>
      <c r="AW960" s="24">
        <v>0.4536</v>
      </c>
      <c r="AX960" s="24">
        <v>0.5464</v>
      </c>
      <c r="AY960" s="24">
        <v>1.6999999999999999E-3</v>
      </c>
      <c r="AZ960" s="24">
        <v>0.11650000000000001</v>
      </c>
      <c r="BA960" s="24">
        <v>0.1244</v>
      </c>
      <c r="BB960" s="24">
        <v>0.12239999999999999</v>
      </c>
      <c r="BC960" s="24">
        <v>0.68149999999999999</v>
      </c>
      <c r="BD960" s="31">
        <v>10</v>
      </c>
      <c r="BE960" s="23">
        <v>2</v>
      </c>
      <c r="BF960" s="32" t="s">
        <v>3666</v>
      </c>
      <c r="BG960" s="33">
        <v>151.197638584435</v>
      </c>
      <c r="BH960" s="33">
        <v>-33.879941485924498</v>
      </c>
      <c r="BI960" s="34">
        <f t="shared" si="196"/>
        <v>100</v>
      </c>
      <c r="BJ960" s="34">
        <f t="shared" si="197"/>
        <v>93</v>
      </c>
      <c r="BK960" s="34">
        <f t="shared" si="198"/>
        <v>100</v>
      </c>
      <c r="BL960" s="34">
        <f t="shared" si="199"/>
        <v>86</v>
      </c>
      <c r="BM960" s="34">
        <f t="shared" si="200"/>
        <v>19</v>
      </c>
      <c r="BN960" s="34">
        <f t="shared" si="201"/>
        <v>82</v>
      </c>
      <c r="BO960" s="34">
        <f t="shared" si="202"/>
        <v>100</v>
      </c>
      <c r="BP960" s="34">
        <f t="shared" si="203"/>
        <v>17</v>
      </c>
      <c r="BQ960" s="35">
        <f t="shared" si="204"/>
        <v>75</v>
      </c>
      <c r="BR960" s="34">
        <f t="shared" si="205"/>
        <v>1</v>
      </c>
      <c r="BS960" s="35">
        <f t="shared" si="206"/>
        <v>1</v>
      </c>
      <c r="BT960" s="35">
        <f t="shared" si="207"/>
        <v>60</v>
      </c>
      <c r="BU960" s="35">
        <f t="shared" si="208"/>
        <v>100</v>
      </c>
      <c r="BV960" s="35">
        <f t="shared" si="209"/>
        <v>67</v>
      </c>
    </row>
    <row r="961" spans="2:74" hidden="1" x14ac:dyDescent="0.3">
      <c r="B961" s="6" t="s">
        <v>1331</v>
      </c>
      <c r="C961" s="6">
        <v>123011702</v>
      </c>
      <c r="D961" s="6" t="s">
        <v>586</v>
      </c>
      <c r="E961" s="6" t="s">
        <v>587</v>
      </c>
      <c r="F961" s="6" t="s">
        <v>2757</v>
      </c>
      <c r="G961" s="6" t="s">
        <v>77</v>
      </c>
      <c r="H961" s="6" t="s">
        <v>78</v>
      </c>
      <c r="I961" s="22">
        <v>1049950</v>
      </c>
      <c r="J961" s="22">
        <v>1020000</v>
      </c>
      <c r="K961" s="22">
        <v>986000</v>
      </c>
      <c r="L961" s="22">
        <v>1030000</v>
      </c>
      <c r="M961" s="22">
        <v>1025000</v>
      </c>
      <c r="N961" s="22">
        <v>960000</v>
      </c>
      <c r="O961" s="23">
        <v>31</v>
      </c>
      <c r="P961" s="23">
        <v>30</v>
      </c>
      <c r="Q961" s="23">
        <v>29</v>
      </c>
      <c r="R961" s="22">
        <v>700</v>
      </c>
      <c r="S961" s="22">
        <v>670</v>
      </c>
      <c r="T961" s="24">
        <v>2.2999999999999998</v>
      </c>
      <c r="U961" s="24">
        <v>-0.10000000000000009</v>
      </c>
      <c r="V961" s="24">
        <v>2.4</v>
      </c>
      <c r="W961" s="24">
        <v>2.9</v>
      </c>
      <c r="X961" s="25">
        <v>3.4668317538930425E-2</v>
      </c>
      <c r="Y961" s="24">
        <v>5.9</v>
      </c>
      <c r="Z961" s="24">
        <v>-2</v>
      </c>
      <c r="AA961" s="24">
        <v>7.9</v>
      </c>
      <c r="AB961" s="24">
        <v>8.1</v>
      </c>
      <c r="AC961" s="26">
        <v>0.26009155222638369</v>
      </c>
      <c r="AD961" s="24">
        <v>7.5022836609915258</v>
      </c>
      <c r="AE961" s="6">
        <v>207</v>
      </c>
      <c r="AF961" s="6">
        <v>191</v>
      </c>
      <c r="AG961" s="6">
        <v>186</v>
      </c>
      <c r="AH961" s="27">
        <v>3.291891891891892</v>
      </c>
      <c r="AI961" s="28">
        <v>1122000</v>
      </c>
      <c r="AJ961" s="28">
        <v>1040000</v>
      </c>
      <c r="AK961" s="28">
        <v>980000</v>
      </c>
      <c r="AL961" s="29">
        <v>7.8846153846153844E-2</v>
      </c>
      <c r="AM961" s="29">
        <v>0.14489795918367346</v>
      </c>
      <c r="AN961" s="6">
        <v>3</v>
      </c>
      <c r="AO961" s="27">
        <v>-0.20000000000000018</v>
      </c>
      <c r="AP961" s="6">
        <v>3.2</v>
      </c>
      <c r="AQ961" s="26">
        <v>9.6842105263157896E-2</v>
      </c>
      <c r="AR961" s="28">
        <v>700</v>
      </c>
      <c r="AS961" s="28">
        <v>670</v>
      </c>
      <c r="AT961" s="25">
        <v>4.4776119402985072E-2</v>
      </c>
      <c r="AU961" s="26">
        <v>0.16717876360138029</v>
      </c>
      <c r="AV961" s="30">
        <v>2691.36</v>
      </c>
      <c r="AW961" s="24">
        <v>0.86580000000000001</v>
      </c>
      <c r="AX961" s="24">
        <v>0.13420000000000001</v>
      </c>
      <c r="AY961" s="24">
        <v>0.93700000000000006</v>
      </c>
      <c r="AZ961" s="24">
        <v>5.5500000000000001E-2</v>
      </c>
      <c r="BA961" s="24">
        <v>0.1046</v>
      </c>
      <c r="BB961" s="24">
        <v>0.62</v>
      </c>
      <c r="BC961" s="24">
        <v>0.26150000000000001</v>
      </c>
      <c r="BD961" s="31">
        <v>7.5</v>
      </c>
      <c r="BE961" s="23">
        <v>50</v>
      </c>
      <c r="BF961" s="32" t="s">
        <v>3667</v>
      </c>
      <c r="BG961" s="33">
        <v>150.72635264321701</v>
      </c>
      <c r="BH961" s="33">
        <v>-34.068399280328201</v>
      </c>
      <c r="BI961" s="34">
        <f t="shared" si="196"/>
        <v>79</v>
      </c>
      <c r="BJ961" s="34">
        <f t="shared" si="197"/>
        <v>67</v>
      </c>
      <c r="BK961" s="34">
        <f t="shared" si="198"/>
        <v>84</v>
      </c>
      <c r="BL961" s="34">
        <f t="shared" si="199"/>
        <v>45</v>
      </c>
      <c r="BM961" s="34">
        <f t="shared" si="200"/>
        <v>40</v>
      </c>
      <c r="BN961" s="34">
        <f t="shared" si="201"/>
        <v>100</v>
      </c>
      <c r="BO961" s="34">
        <f t="shared" si="202"/>
        <v>100</v>
      </c>
      <c r="BP961" s="34">
        <f t="shared" si="203"/>
        <v>13</v>
      </c>
      <c r="BQ961" s="35">
        <f t="shared" si="204"/>
        <v>66</v>
      </c>
      <c r="BR961" s="34">
        <f t="shared" si="205"/>
        <v>75</v>
      </c>
      <c r="BS961" s="35">
        <f t="shared" si="206"/>
        <v>93</v>
      </c>
      <c r="BT961" s="35">
        <f t="shared" si="207"/>
        <v>19</v>
      </c>
      <c r="BU961" s="35">
        <f t="shared" si="208"/>
        <v>75</v>
      </c>
      <c r="BV961" s="35">
        <f t="shared" si="209"/>
        <v>67</v>
      </c>
    </row>
    <row r="962" spans="2:74" hidden="1" x14ac:dyDescent="0.3">
      <c r="B962" s="6" t="s">
        <v>1332</v>
      </c>
      <c r="C962" s="6">
        <v>205011076</v>
      </c>
      <c r="D962" s="6" t="s">
        <v>476</v>
      </c>
      <c r="E962" s="6" t="s">
        <v>477</v>
      </c>
      <c r="F962" s="6" t="s">
        <v>3514</v>
      </c>
      <c r="G962" s="6" t="s">
        <v>86</v>
      </c>
      <c r="H962" s="6" t="s">
        <v>78</v>
      </c>
      <c r="I962" s="22">
        <v>665000</v>
      </c>
      <c r="J962" s="22">
        <v>661721</v>
      </c>
      <c r="K962" s="22">
        <v>654900</v>
      </c>
      <c r="L962" s="22">
        <v>620000</v>
      </c>
      <c r="M962" s="22">
        <v>605000</v>
      </c>
      <c r="N962" s="22">
        <v>600000</v>
      </c>
      <c r="O962" s="23">
        <v>54</v>
      </c>
      <c r="P962" s="23">
        <v>55</v>
      </c>
      <c r="Q962" s="23">
        <v>61</v>
      </c>
      <c r="R962" s="22">
        <v>520</v>
      </c>
      <c r="S962" s="22">
        <v>480</v>
      </c>
      <c r="T962" s="24">
        <v>3.9</v>
      </c>
      <c r="U962" s="24">
        <v>-0.10000000000000009</v>
      </c>
      <c r="V962" s="24">
        <v>4</v>
      </c>
      <c r="W962" s="24">
        <v>4</v>
      </c>
      <c r="X962" s="25">
        <v>4.0661654135338343E-2</v>
      </c>
      <c r="Y962" s="24">
        <v>1.8</v>
      </c>
      <c r="Z962" s="24">
        <v>-0.8</v>
      </c>
      <c r="AA962" s="24">
        <v>2.6</v>
      </c>
      <c r="AB962" s="24">
        <v>3.8</v>
      </c>
      <c r="AC962" s="26">
        <v>0.31975600157418332</v>
      </c>
      <c r="AD962" s="24">
        <v>7.8638217842763289</v>
      </c>
      <c r="AE962" s="6">
        <v>635</v>
      </c>
      <c r="AF962" s="6">
        <v>617</v>
      </c>
      <c r="AG962" s="6">
        <v>512</v>
      </c>
      <c r="AH962" s="27">
        <v>9.2364532019704431</v>
      </c>
      <c r="AI962" s="28">
        <v>620000</v>
      </c>
      <c r="AJ962" s="28">
        <v>620000</v>
      </c>
      <c r="AK962" s="28">
        <v>610000</v>
      </c>
      <c r="AL962" s="29">
        <v>0</v>
      </c>
      <c r="AM962" s="29">
        <v>1.6393442622950821E-2</v>
      </c>
      <c r="AN962" s="6">
        <v>3</v>
      </c>
      <c r="AO962" s="27">
        <v>-0.10000000000000009</v>
      </c>
      <c r="AP962" s="6">
        <v>3.1</v>
      </c>
      <c r="AQ962" s="26">
        <v>9.375E-2</v>
      </c>
      <c r="AR962" s="28">
        <v>530</v>
      </c>
      <c r="AS962" s="28">
        <v>480</v>
      </c>
      <c r="AT962" s="25">
        <v>0.10416666666666667</v>
      </c>
      <c r="AU962" s="26">
        <v>3.7420065642527534E-2</v>
      </c>
      <c r="AV962" s="30">
        <v>1626.2400000000002</v>
      </c>
      <c r="AW962" s="24">
        <v>0.72940000000000005</v>
      </c>
      <c r="AX962" s="24">
        <v>0.27060000000000001</v>
      </c>
      <c r="AY962" s="24">
        <v>0.90369999999999995</v>
      </c>
      <c r="AZ962" s="24">
        <v>4.7199999999999999E-2</v>
      </c>
      <c r="BA962" s="24">
        <v>0.3528</v>
      </c>
      <c r="BB962" s="24">
        <v>0.41120000000000001</v>
      </c>
      <c r="BC962" s="24">
        <v>0.20250000000000001</v>
      </c>
      <c r="BD962" s="31">
        <v>4.5</v>
      </c>
      <c r="BE962" s="23">
        <v>83</v>
      </c>
      <c r="BF962" s="32" t="s">
        <v>3668</v>
      </c>
      <c r="BG962" s="33">
        <v>145.82713123037399</v>
      </c>
      <c r="BH962" s="33">
        <v>-38.121073999829001</v>
      </c>
      <c r="BI962" s="34">
        <f t="shared" si="196"/>
        <v>52</v>
      </c>
      <c r="BJ962" s="34">
        <f t="shared" si="197"/>
        <v>67</v>
      </c>
      <c r="BK962" s="34">
        <f t="shared" si="198"/>
        <v>10</v>
      </c>
      <c r="BL962" s="34">
        <f t="shared" si="199"/>
        <v>88</v>
      </c>
      <c r="BM962" s="34">
        <f t="shared" si="200"/>
        <v>1</v>
      </c>
      <c r="BN962" s="34">
        <f t="shared" si="201"/>
        <v>100</v>
      </c>
      <c r="BO962" s="34">
        <f t="shared" si="202"/>
        <v>90</v>
      </c>
      <c r="BP962" s="34">
        <f t="shared" si="203"/>
        <v>68</v>
      </c>
      <c r="BQ962" s="35">
        <f t="shared" si="204"/>
        <v>86</v>
      </c>
      <c r="BR962" s="34">
        <f t="shared" si="205"/>
        <v>72</v>
      </c>
      <c r="BS962" s="35">
        <f t="shared" si="206"/>
        <v>54</v>
      </c>
      <c r="BT962" s="35">
        <f t="shared" si="207"/>
        <v>87</v>
      </c>
      <c r="BU962" s="35">
        <f t="shared" si="208"/>
        <v>45</v>
      </c>
      <c r="BV962" s="35">
        <f t="shared" si="209"/>
        <v>67</v>
      </c>
    </row>
    <row r="963" spans="2:74" hidden="1" x14ac:dyDescent="0.3">
      <c r="B963" s="6" t="s">
        <v>1333</v>
      </c>
      <c r="C963" s="6">
        <v>102021055</v>
      </c>
      <c r="D963" s="6" t="s">
        <v>204</v>
      </c>
      <c r="E963" s="6" t="s">
        <v>205</v>
      </c>
      <c r="F963" s="6" t="s">
        <v>205</v>
      </c>
      <c r="G963" s="6" t="s">
        <v>77</v>
      </c>
      <c r="H963" s="6" t="s">
        <v>78</v>
      </c>
      <c r="I963" s="22">
        <v>921850</v>
      </c>
      <c r="J963" s="22">
        <v>921850</v>
      </c>
      <c r="K963" s="22">
        <v>839000</v>
      </c>
      <c r="L963" s="22">
        <v>930000</v>
      </c>
      <c r="M963" s="22">
        <v>965000</v>
      </c>
      <c r="N963" s="22">
        <v>855000</v>
      </c>
      <c r="O963" s="23">
        <v>30</v>
      </c>
      <c r="P963" s="23">
        <v>30</v>
      </c>
      <c r="Q963" s="23">
        <v>30</v>
      </c>
      <c r="R963" s="22">
        <v>650</v>
      </c>
      <c r="S963" s="22">
        <v>585</v>
      </c>
      <c r="T963" s="24">
        <v>2.5</v>
      </c>
      <c r="U963" s="24">
        <v>-0.60000000000000009</v>
      </c>
      <c r="V963" s="24">
        <v>3.1</v>
      </c>
      <c r="W963" s="24">
        <v>3.4</v>
      </c>
      <c r="X963" s="25">
        <v>3.6665401095622933E-2</v>
      </c>
      <c r="Y963" s="24">
        <v>2.6</v>
      </c>
      <c r="Z963" s="24">
        <v>-1.1000000000000001</v>
      </c>
      <c r="AA963" s="24">
        <v>3.7</v>
      </c>
      <c r="AB963" s="24">
        <v>4.2</v>
      </c>
      <c r="AC963" s="26">
        <v>0.32331874253879822</v>
      </c>
      <c r="AD963" s="24">
        <v>8.8180882487985546</v>
      </c>
      <c r="AE963" s="6">
        <v>690</v>
      </c>
      <c r="AF963" s="6">
        <v>813</v>
      </c>
      <c r="AG963" s="6">
        <v>585</v>
      </c>
      <c r="AH963" s="27">
        <v>3.7775735294117645</v>
      </c>
      <c r="AI963" s="28">
        <v>875000</v>
      </c>
      <c r="AJ963" s="28">
        <v>830000</v>
      </c>
      <c r="AK963" s="28">
        <v>800000</v>
      </c>
      <c r="AL963" s="29">
        <v>5.4216867469879519E-2</v>
      </c>
      <c r="AM963" s="29">
        <v>9.375E-2</v>
      </c>
      <c r="AN963" s="6">
        <v>3.2</v>
      </c>
      <c r="AO963" s="27">
        <v>-0.19999999999999973</v>
      </c>
      <c r="AP963" s="6">
        <v>3.4</v>
      </c>
      <c r="AQ963" s="26">
        <v>0.10933014354066986</v>
      </c>
      <c r="AR963" s="28">
        <v>600</v>
      </c>
      <c r="AS963" s="28">
        <v>550</v>
      </c>
      <c r="AT963" s="25">
        <v>9.0909090909090912E-2</v>
      </c>
      <c r="AU963" s="26">
        <v>0.14328286788269706</v>
      </c>
      <c r="AV963" s="30">
        <v>2010.4</v>
      </c>
      <c r="AW963" s="24">
        <v>0.76359999999999995</v>
      </c>
      <c r="AX963" s="24">
        <v>0.2364</v>
      </c>
      <c r="AY963" s="24">
        <v>0.80030000000000001</v>
      </c>
      <c r="AZ963" s="24">
        <v>0.18029999999999999</v>
      </c>
      <c r="BA963" s="24">
        <v>0.3019</v>
      </c>
      <c r="BB963" s="24">
        <v>0.38109999999999999</v>
      </c>
      <c r="BC963" s="24">
        <v>0.29120000000000001</v>
      </c>
      <c r="BD963" s="31">
        <v>4</v>
      </c>
      <c r="BE963" s="23">
        <v>66</v>
      </c>
      <c r="BF963" s="32" t="s">
        <v>3669</v>
      </c>
      <c r="BG963" s="33">
        <v>151.41139264401301</v>
      </c>
      <c r="BH963" s="33">
        <v>-33.3041108150247</v>
      </c>
      <c r="BI963" s="34">
        <f t="shared" si="196"/>
        <v>75</v>
      </c>
      <c r="BJ963" s="34">
        <f t="shared" si="197"/>
        <v>64</v>
      </c>
      <c r="BK963" s="34">
        <f t="shared" si="198"/>
        <v>78</v>
      </c>
      <c r="BL963" s="34">
        <f t="shared" si="199"/>
        <v>53</v>
      </c>
      <c r="BM963" s="34">
        <f t="shared" si="200"/>
        <v>28</v>
      </c>
      <c r="BN963" s="34">
        <f t="shared" si="201"/>
        <v>100</v>
      </c>
      <c r="BO963" s="34">
        <f t="shared" si="202"/>
        <v>94</v>
      </c>
      <c r="BP963" s="34">
        <f t="shared" si="203"/>
        <v>56</v>
      </c>
      <c r="BQ963" s="35">
        <f t="shared" si="204"/>
        <v>72</v>
      </c>
      <c r="BR963" s="34">
        <f t="shared" si="205"/>
        <v>62</v>
      </c>
      <c r="BS963" s="35">
        <f t="shared" si="206"/>
        <v>52</v>
      </c>
      <c r="BT963" s="35">
        <f t="shared" si="207"/>
        <v>74</v>
      </c>
      <c r="BU963" s="35">
        <f t="shared" si="208"/>
        <v>40</v>
      </c>
      <c r="BV963" s="35">
        <f t="shared" si="209"/>
        <v>67</v>
      </c>
    </row>
    <row r="964" spans="2:74" x14ac:dyDescent="0.3">
      <c r="B964" s="6" t="s">
        <v>1334</v>
      </c>
      <c r="C964" s="6">
        <v>105031102</v>
      </c>
      <c r="D964" s="6" t="s">
        <v>143</v>
      </c>
      <c r="E964" s="6" t="s">
        <v>144</v>
      </c>
      <c r="F964" s="6" t="s">
        <v>143</v>
      </c>
      <c r="G964" s="6" t="s">
        <v>77</v>
      </c>
      <c r="H964" s="6" t="s">
        <v>78</v>
      </c>
      <c r="I964" s="22">
        <v>575000</v>
      </c>
      <c r="J964" s="22">
        <v>579000</v>
      </c>
      <c r="K964" s="22">
        <v>540000</v>
      </c>
      <c r="L964" s="22">
        <v>505000</v>
      </c>
      <c r="M964" s="22">
        <v>500000</v>
      </c>
      <c r="N964" s="22">
        <v>508000</v>
      </c>
      <c r="O964" s="23">
        <v>38</v>
      </c>
      <c r="P964" s="23">
        <v>39</v>
      </c>
      <c r="Q964" s="23">
        <v>43</v>
      </c>
      <c r="R964" s="22">
        <v>530</v>
      </c>
      <c r="S964" s="22">
        <v>500</v>
      </c>
      <c r="T964" s="24">
        <v>3</v>
      </c>
      <c r="U964" s="24">
        <v>-0.10000000000000009</v>
      </c>
      <c r="V964" s="24">
        <v>3.1</v>
      </c>
      <c r="W964" s="24">
        <v>3.1</v>
      </c>
      <c r="X964" s="25">
        <v>4.7930434782608694E-2</v>
      </c>
      <c r="Y964" s="24">
        <v>4.7</v>
      </c>
      <c r="Z964" s="24">
        <v>-1.5</v>
      </c>
      <c r="AA964" s="24">
        <v>6.2</v>
      </c>
      <c r="AB964" s="24">
        <v>6.7</v>
      </c>
      <c r="AC964" s="26">
        <v>0.29102969601124579</v>
      </c>
      <c r="AD964" s="24">
        <v>6.0719185488558178</v>
      </c>
      <c r="AE964" s="6">
        <v>295</v>
      </c>
      <c r="AF964" s="6">
        <v>335</v>
      </c>
      <c r="AG964" s="6">
        <v>315</v>
      </c>
      <c r="AH964" s="27">
        <v>4.8666666666666663</v>
      </c>
      <c r="AI964" s="28">
        <v>530000</v>
      </c>
      <c r="AJ964" s="28">
        <v>505000</v>
      </c>
      <c r="AK964" s="28">
        <v>472000</v>
      </c>
      <c r="AL964" s="29">
        <v>4.9504950495049507E-2</v>
      </c>
      <c r="AM964" s="29">
        <v>0.1228813559322034</v>
      </c>
      <c r="AN964" s="6">
        <v>1.8</v>
      </c>
      <c r="AO964" s="27">
        <v>0.10000000000000009</v>
      </c>
      <c r="AP964" s="6">
        <v>1.7</v>
      </c>
      <c r="AQ964" s="26">
        <v>7.6666666666666675E-2</v>
      </c>
      <c r="AR964" s="28">
        <v>500</v>
      </c>
      <c r="AS964" s="28">
        <v>470</v>
      </c>
      <c r="AT964" s="25">
        <v>6.3829787234042548E-2</v>
      </c>
      <c r="AU964" s="26">
        <v>0.26351229979901314</v>
      </c>
      <c r="AV964" s="30">
        <v>1821.1200000000001</v>
      </c>
      <c r="AW964" s="24">
        <v>0.71360000000000001</v>
      </c>
      <c r="AX964" s="24">
        <v>0.28639999999999999</v>
      </c>
      <c r="AY964" s="24">
        <v>0.85919999999999996</v>
      </c>
      <c r="AZ964" s="24">
        <v>8.1199999999999994E-2</v>
      </c>
      <c r="BA964" s="24">
        <v>0.27550000000000002</v>
      </c>
      <c r="BB964" s="24">
        <v>0.35830000000000001</v>
      </c>
      <c r="BC964" s="24">
        <v>0.30940000000000001</v>
      </c>
      <c r="BD964" s="31">
        <v>7</v>
      </c>
      <c r="BE964" s="23">
        <v>305</v>
      </c>
      <c r="BF964" s="32" t="s">
        <v>3670</v>
      </c>
      <c r="BG964" s="33">
        <v>148.58319747914399</v>
      </c>
      <c r="BH964" s="33">
        <v>-32.232780708779899</v>
      </c>
      <c r="BI964" s="34">
        <f t="shared" ref="BI964:BI1027" si="210">IF(T964&lt;=1, 100, IF(T964&gt;=7, 1, ROUND(100 - ((T964-1)/6)*99, 0)))</f>
        <v>67</v>
      </c>
      <c r="BJ964" s="34">
        <f t="shared" ref="BJ964:BJ1027" si="211">IF(AN964&lt;=1, 100, IF(AN964&gt;=7, 1, ROUND(100 - ((AN964-1)/6)*99, 0)))</f>
        <v>87</v>
      </c>
      <c r="BK964" s="34">
        <f t="shared" ref="BK964:BK1027" si="212">IF(AH964&lt;=2, 100, IF(AH964&gt;=10, 1, ROUND(100 - ((AH964-2)/8)*99, 0)))</f>
        <v>65</v>
      </c>
      <c r="BL964" s="34">
        <f t="shared" ref="BL964:BL1027" si="213">IF(OR(ISBLANK(AU964), AU964=""), "", IF(AU964&lt;=0, 100, IF(AU964&gt;=0.3, 1, ROUND(100 - (AU964/0.3)*99, 0))))</f>
        <v>13</v>
      </c>
      <c r="BM964" s="34">
        <f t="shared" ref="BM964:BM1027" si="214">IF(AL964&lt;=0, 1, IF(AL964&gt;=0.2, 100, ROUND(1 + (AL964/0.2)*99, 0)))</f>
        <v>26</v>
      </c>
      <c r="BN964" s="34">
        <f t="shared" ref="BN964:BN1027" si="215">IF(AQ964&lt;=0.01, 1, IF(AQ964&gt;=0.075, 100, ROUND(1 + ((AQ964-0.01)/0.065)*99, 0)))</f>
        <v>100</v>
      </c>
      <c r="BO964" s="34">
        <f t="shared" ref="BO964:BO1027" si="216">IF(BE964&gt;=750, 1, IF(BE964&lt;=50, 100, ROUND(100 - 99 * (((BE964 - 50)/700)^0.75), 0)))</f>
        <v>54</v>
      </c>
      <c r="BP964" s="34">
        <f t="shared" ref="BP964:BP1027" si="217">IF(BA964&gt;=0.5, 100, IF(BA964&lt;=0.05, 1, ROUND(1 + ((BA964-0.05)/0.45)*99, 0)))</f>
        <v>51</v>
      </c>
      <c r="BQ964" s="35">
        <f t="shared" ref="BQ964:BQ1027" si="218">IF(X964&gt;=0.045, 100, IF(X964&lt;=0.015, 1, ROUND(1 + ((X964-0.015)/0.03)*99, 0)))</f>
        <v>100</v>
      </c>
      <c r="BR964" s="34">
        <f t="shared" ref="BR964:BR1027" si="219">IF(AD964&lt;=5, 100, IF(AD964&gt;=15, 1, ROUND(100 - ((AD964-5)/10)*99, 0)))</f>
        <v>89</v>
      </c>
      <c r="BS964" s="35">
        <f t="shared" ref="BS964:BS1027" si="220">IF(AC964&lt;=0.25, 100, IF(AC964&gt;=0.4, 1, ROUND(100 - ((AC964-0.25)/0.15)*99, 0)))</f>
        <v>73</v>
      </c>
      <c r="BT964" s="35">
        <f t="shared" ref="BT964:BT1027" si="221">IF(Y964&lt;=1, 100, IF(Y964&gt;=7, 1, ROUND(100 - ((Y964-1)/6)*99, 0)))</f>
        <v>39</v>
      </c>
      <c r="BU964" s="35">
        <f t="shared" ref="BU964:BU1027" si="222">BD964*10</f>
        <v>70</v>
      </c>
      <c r="BV964" s="35">
        <f t="shared" ref="BV964:BV1027" si="223">IF(
  (
    IF($BI$2,0.1,0) + IF($BJ$2,0.1,0) + IF($BK$2,0.05,0) + IF($BL$2,0.07,0) + IF($BM$2,0.05,0) + IF($BN$2,0.1,0) +
    IF($BO$2,0.07,0) + IF($BP$2,0.08,0) + IF($BQ$2,0.08,0) + IF($BR$2,0.07,0) + IF($BS$2,0.07,0) + IF($BT$2,0.08,0) +
    IF($BU$2,0.08,0)
  ) = 0,
  "",
  ROUND(
    (
      IF($BI$2, BI964*0.1, 0) + IF($BJ$2, BJ964*0.1, 0) + IF($BK$2, BK964*0.05, 0) + IF($BL$2, BL964*0.07, 0) +
      IF($BM$2, BM964*0.05, 0) + IF($BN$2, BN964*0.1, 0) + IF($BO$2, BO964*0.07, 0) + IF($BP$2, BP964*0.08, 0) +
      IF($BQ$2, BQ964*0.08, 0) + IF($BR$2, BR964*0.07, 0) + IF($BS$2, BS964*0.07, 0) + IF($BT$2, BT964*0.08, 0) +
      IF($BU$2, BU964*0.08, 0)
    ) /
    (
      IF($BI$2,0.1,0) + IF($BJ$2,0.1,0) + IF($BK$2,0.05,0) + IF($BL$2,0.07,0) + IF($BM$2,0.05,0) +
      IF($BN$2,0.1,0) + IF($BO$2,0.07,0) + IF($BP$2,0.08,0) + IF($BQ$2,0.08,0) + IF($BR$2,0.07,0) +
      IF($BS$2,0.07,0) + IF($BT$2,0.08,0) + IF($BU$2,0.08,0)
    ),
  0)
)</f>
        <v>67</v>
      </c>
    </row>
    <row r="965" spans="2:74" hidden="1" x14ac:dyDescent="0.3">
      <c r="B965" s="6" t="s">
        <v>1335</v>
      </c>
      <c r="C965" s="6">
        <v>301031016</v>
      </c>
      <c r="D965" s="6" t="s">
        <v>720</v>
      </c>
      <c r="E965" s="6" t="s">
        <v>460</v>
      </c>
      <c r="F965" s="6" t="s">
        <v>2780</v>
      </c>
      <c r="G965" s="6" t="s">
        <v>97</v>
      </c>
      <c r="H965" s="6" t="s">
        <v>78</v>
      </c>
      <c r="I965" s="22">
        <v>1150000</v>
      </c>
      <c r="J965" s="22">
        <v>1150000</v>
      </c>
      <c r="K965" s="22">
        <v>1045000</v>
      </c>
      <c r="L965" s="22">
        <v>1145000</v>
      </c>
      <c r="M965" s="22">
        <v>1130000</v>
      </c>
      <c r="N965" s="22">
        <v>1045000</v>
      </c>
      <c r="O965" s="23">
        <v>27</v>
      </c>
      <c r="P965" s="23">
        <v>24</v>
      </c>
      <c r="Q965" s="23">
        <v>24</v>
      </c>
      <c r="R965" s="22">
        <v>750</v>
      </c>
      <c r="S965" s="22">
        <v>700</v>
      </c>
      <c r="T965" s="24">
        <v>3.2</v>
      </c>
      <c r="U965" s="24">
        <v>-0.19999999999999973</v>
      </c>
      <c r="V965" s="24">
        <v>3.4</v>
      </c>
      <c r="W965" s="24">
        <v>3.2</v>
      </c>
      <c r="X965" s="25">
        <v>3.3913043478260872E-2</v>
      </c>
      <c r="Y965" s="24">
        <v>2.6</v>
      </c>
      <c r="Z965" s="24">
        <v>-0.79999999999999982</v>
      </c>
      <c r="AA965" s="24">
        <v>3.4</v>
      </c>
      <c r="AB965" s="24">
        <v>3.2</v>
      </c>
      <c r="AC965" s="26">
        <v>0.31631689047843981</v>
      </c>
      <c r="AD965" s="24">
        <v>9.3272929243642508</v>
      </c>
      <c r="AE965" s="6">
        <v>215</v>
      </c>
      <c r="AF965" s="6">
        <v>204</v>
      </c>
      <c r="AG965" s="6">
        <v>175</v>
      </c>
      <c r="AH965" s="27">
        <v>3.1594936708860764</v>
      </c>
      <c r="AI965" s="28">
        <v>1200000</v>
      </c>
      <c r="AJ965" s="28">
        <v>1040000</v>
      </c>
      <c r="AK965" s="28">
        <v>900000</v>
      </c>
      <c r="AL965" s="29">
        <v>0.15384615384615385</v>
      </c>
      <c r="AM965" s="29">
        <v>0.33333333333333331</v>
      </c>
      <c r="AN965" s="6">
        <v>2.6</v>
      </c>
      <c r="AO965" s="27">
        <v>-0.29999999999999982</v>
      </c>
      <c r="AP965" s="6">
        <v>2.9</v>
      </c>
      <c r="AQ965" s="26">
        <v>0.12253129346314326</v>
      </c>
      <c r="AR965" s="28">
        <v>740</v>
      </c>
      <c r="AS965" s="28">
        <v>700</v>
      </c>
      <c r="AT965" s="25">
        <v>5.7142857142857141E-2</v>
      </c>
      <c r="AU965" s="26">
        <v>0.40321701620896333</v>
      </c>
      <c r="AV965" s="30">
        <v>2371.0400000000004</v>
      </c>
      <c r="AW965" s="24">
        <v>0.78810000000000002</v>
      </c>
      <c r="AX965" s="24">
        <v>0.21190000000000001</v>
      </c>
      <c r="AY965" s="24">
        <v>0.80430000000000001</v>
      </c>
      <c r="AZ965" s="24">
        <v>0.18779999999999999</v>
      </c>
      <c r="BA965" s="24">
        <v>0.31119999999999998</v>
      </c>
      <c r="BB965" s="24">
        <v>0.4299</v>
      </c>
      <c r="BC965" s="24">
        <v>0.2266</v>
      </c>
      <c r="BD965" s="31">
        <v>6</v>
      </c>
      <c r="BE965" s="23">
        <v>14</v>
      </c>
      <c r="BF965" s="32" t="s">
        <v>3671</v>
      </c>
      <c r="BG965" s="33">
        <v>153.16734459600099</v>
      </c>
      <c r="BH965" s="33">
        <v>-27.465582359190801</v>
      </c>
      <c r="BI965" s="34">
        <f t="shared" si="210"/>
        <v>64</v>
      </c>
      <c r="BJ965" s="34">
        <f t="shared" si="211"/>
        <v>74</v>
      </c>
      <c r="BK965" s="34">
        <f t="shared" si="212"/>
        <v>86</v>
      </c>
      <c r="BL965" s="34">
        <f t="shared" si="213"/>
        <v>1</v>
      </c>
      <c r="BM965" s="34">
        <f t="shared" si="214"/>
        <v>77</v>
      </c>
      <c r="BN965" s="34">
        <f t="shared" si="215"/>
        <v>100</v>
      </c>
      <c r="BO965" s="34">
        <f t="shared" si="216"/>
        <v>100</v>
      </c>
      <c r="BP965" s="34">
        <f t="shared" si="217"/>
        <v>58</v>
      </c>
      <c r="BQ965" s="35">
        <f t="shared" si="218"/>
        <v>63</v>
      </c>
      <c r="BR965" s="34">
        <f t="shared" si="219"/>
        <v>57</v>
      </c>
      <c r="BS965" s="35">
        <f t="shared" si="220"/>
        <v>56</v>
      </c>
      <c r="BT965" s="35">
        <f t="shared" si="221"/>
        <v>74</v>
      </c>
      <c r="BU965" s="35">
        <f t="shared" si="222"/>
        <v>60</v>
      </c>
      <c r="BV965" s="35">
        <f t="shared" si="223"/>
        <v>67</v>
      </c>
    </row>
    <row r="966" spans="2:74" hidden="1" x14ac:dyDescent="0.3">
      <c r="B966" s="6" t="s">
        <v>1336</v>
      </c>
      <c r="C966" s="6">
        <v>212021456</v>
      </c>
      <c r="D966" s="6" t="s">
        <v>595</v>
      </c>
      <c r="E966" s="6" t="s">
        <v>157</v>
      </c>
      <c r="F966" s="6" t="s">
        <v>689</v>
      </c>
      <c r="G966" s="6" t="s">
        <v>86</v>
      </c>
      <c r="H966" s="6" t="s">
        <v>78</v>
      </c>
      <c r="I966" s="22">
        <v>690000</v>
      </c>
      <c r="J966" s="22">
        <v>690000</v>
      </c>
      <c r="K966" s="22">
        <v>695000</v>
      </c>
      <c r="L966" s="22">
        <v>737000</v>
      </c>
      <c r="M966" s="22">
        <v>733000</v>
      </c>
      <c r="N966" s="22">
        <v>730000</v>
      </c>
      <c r="O966" s="23">
        <v>33</v>
      </c>
      <c r="P966" s="23">
        <v>31</v>
      </c>
      <c r="Q966" s="23">
        <v>28</v>
      </c>
      <c r="R966" s="22">
        <v>550</v>
      </c>
      <c r="S966" s="22">
        <v>510</v>
      </c>
      <c r="T966" s="24">
        <v>2.5</v>
      </c>
      <c r="U966" s="24">
        <v>-0.10000000000000009</v>
      </c>
      <c r="V966" s="24">
        <v>2.6</v>
      </c>
      <c r="W966" s="24">
        <v>2.7</v>
      </c>
      <c r="X966" s="25">
        <v>4.1449275362318842E-2</v>
      </c>
      <c r="Y966" s="24">
        <v>3.4</v>
      </c>
      <c r="Z966" s="24">
        <v>-1.1999999999999997</v>
      </c>
      <c r="AA966" s="24">
        <v>4.5999999999999996</v>
      </c>
      <c r="AB966" s="24">
        <v>4.5</v>
      </c>
      <c r="AC966" s="26">
        <v>0.30406899601946036</v>
      </c>
      <c r="AD966" s="24">
        <v>7.3359303235464219</v>
      </c>
      <c r="AE966" s="6">
        <v>414</v>
      </c>
      <c r="AF966" s="6">
        <v>515</v>
      </c>
      <c r="AG966" s="6">
        <v>511</v>
      </c>
      <c r="AH966" s="27">
        <v>21.264335664335665</v>
      </c>
      <c r="AI966" s="28">
        <v>828000</v>
      </c>
      <c r="AJ966" s="28">
        <v>820000</v>
      </c>
      <c r="AK966" s="28">
        <v>800000</v>
      </c>
      <c r="AL966" s="29">
        <v>9.7560975609756097E-3</v>
      </c>
      <c r="AM966" s="29">
        <v>3.5000000000000003E-2</v>
      </c>
      <c r="AN966" s="6">
        <v>3</v>
      </c>
      <c r="AO966" s="27">
        <v>-0.20000000000000018</v>
      </c>
      <c r="AP966" s="6">
        <v>3.2</v>
      </c>
      <c r="AQ966" s="26">
        <v>0.08</v>
      </c>
      <c r="AR966" s="28">
        <v>595</v>
      </c>
      <c r="AS966" s="28">
        <v>550</v>
      </c>
      <c r="AT966" s="25">
        <v>8.1818181818181818E-2</v>
      </c>
      <c r="AU966" s="26">
        <v>-0.11733977571777809</v>
      </c>
      <c r="AV966" s="30">
        <v>1808.8000000000002</v>
      </c>
      <c r="AW966" s="24">
        <v>0.75590000000000002</v>
      </c>
      <c r="AX966" s="24">
        <v>0.24410000000000001</v>
      </c>
      <c r="AY966" s="24">
        <v>0.87090000000000001</v>
      </c>
      <c r="AZ966" s="24">
        <v>6.8900000000000003E-2</v>
      </c>
      <c r="BA966" s="24">
        <v>0.2356</v>
      </c>
      <c r="BB966" s="24">
        <v>0.40160000000000001</v>
      </c>
      <c r="BC966" s="24">
        <v>0.33929999999999999</v>
      </c>
      <c r="BD966" s="31">
        <v>3</v>
      </c>
      <c r="BE966" s="23">
        <v>38</v>
      </c>
      <c r="BF966" s="32" t="s">
        <v>3672</v>
      </c>
      <c r="BG966" s="33">
        <v>145.30145452781201</v>
      </c>
      <c r="BH966" s="33">
        <v>-38.023183786107502</v>
      </c>
      <c r="BI966" s="34">
        <f t="shared" si="210"/>
        <v>75</v>
      </c>
      <c r="BJ966" s="34">
        <f t="shared" si="211"/>
        <v>67</v>
      </c>
      <c r="BK966" s="34">
        <f t="shared" si="212"/>
        <v>1</v>
      </c>
      <c r="BL966" s="34">
        <f t="shared" si="213"/>
        <v>100</v>
      </c>
      <c r="BM966" s="34">
        <f t="shared" si="214"/>
        <v>6</v>
      </c>
      <c r="BN966" s="34">
        <f t="shared" si="215"/>
        <v>100</v>
      </c>
      <c r="BO966" s="34">
        <f t="shared" si="216"/>
        <v>100</v>
      </c>
      <c r="BP966" s="34">
        <f t="shared" si="217"/>
        <v>42</v>
      </c>
      <c r="BQ966" s="35">
        <f t="shared" si="218"/>
        <v>88</v>
      </c>
      <c r="BR966" s="34">
        <f t="shared" si="219"/>
        <v>77</v>
      </c>
      <c r="BS966" s="35">
        <f t="shared" si="220"/>
        <v>64</v>
      </c>
      <c r="BT966" s="35">
        <f t="shared" si="221"/>
        <v>60</v>
      </c>
      <c r="BU966" s="35">
        <f t="shared" si="222"/>
        <v>30</v>
      </c>
      <c r="BV966" s="35">
        <f t="shared" si="223"/>
        <v>66</v>
      </c>
    </row>
    <row r="967" spans="2:74" hidden="1" x14ac:dyDescent="0.3">
      <c r="B967" s="6" t="s">
        <v>1337</v>
      </c>
      <c r="C967" s="6">
        <v>207021159</v>
      </c>
      <c r="D967" s="6" t="s">
        <v>1098</v>
      </c>
      <c r="E967" s="6" t="s">
        <v>861</v>
      </c>
      <c r="F967" s="6" t="s">
        <v>689</v>
      </c>
      <c r="G967" s="6" t="s">
        <v>86</v>
      </c>
      <c r="H967" s="6" t="s">
        <v>78</v>
      </c>
      <c r="I967" s="22">
        <v>1700000</v>
      </c>
      <c r="J967" s="22">
        <v>1700000</v>
      </c>
      <c r="K967" s="22">
        <v>1700000</v>
      </c>
      <c r="L967" s="22">
        <v>1702000</v>
      </c>
      <c r="M967" s="22">
        <v>1746000</v>
      </c>
      <c r="N967" s="22">
        <v>1720000</v>
      </c>
      <c r="O967" s="23">
        <v>34</v>
      </c>
      <c r="P967" s="23">
        <v>34</v>
      </c>
      <c r="Q967" s="23">
        <v>29</v>
      </c>
      <c r="R967" s="22">
        <v>870</v>
      </c>
      <c r="S967" s="22">
        <v>860</v>
      </c>
      <c r="T967" s="24">
        <v>3.2</v>
      </c>
      <c r="U967" s="24">
        <v>0.20000000000000018</v>
      </c>
      <c r="V967" s="24">
        <v>3</v>
      </c>
      <c r="W967" s="24">
        <v>2.7</v>
      </c>
      <c r="X967" s="25">
        <v>2.6611764705882352E-2</v>
      </c>
      <c r="Y967" s="24">
        <v>1.8</v>
      </c>
      <c r="Z967" s="24">
        <v>-0.59999999999999987</v>
      </c>
      <c r="AA967" s="24">
        <v>2.4</v>
      </c>
      <c r="AB967" s="24">
        <v>2.1</v>
      </c>
      <c r="AC967" s="26">
        <v>0.35912423221715867</v>
      </c>
      <c r="AD967" s="24">
        <v>13.49494241311162</v>
      </c>
      <c r="AE967" s="6">
        <v>211</v>
      </c>
      <c r="AF967" s="6">
        <v>250</v>
      </c>
      <c r="AG967" s="6">
        <v>207</v>
      </c>
      <c r="AH967" s="27">
        <v>2.8536585365853657</v>
      </c>
      <c r="AI967" s="28">
        <v>1470000</v>
      </c>
      <c r="AJ967" s="28">
        <v>1550420</v>
      </c>
      <c r="AK967" s="28">
        <v>1510000</v>
      </c>
      <c r="AL967" s="29">
        <v>-5.1869815920847252E-2</v>
      </c>
      <c r="AM967" s="29">
        <v>-2.6490066225165563E-2</v>
      </c>
      <c r="AN967" s="6">
        <v>3.1</v>
      </c>
      <c r="AO967" s="27">
        <v>0.10000000000000009</v>
      </c>
      <c r="AP967" s="6">
        <v>3</v>
      </c>
      <c r="AQ967" s="26">
        <v>5.5391120507399583E-2</v>
      </c>
      <c r="AR967" s="28">
        <v>750</v>
      </c>
      <c r="AS967" s="28">
        <v>720</v>
      </c>
      <c r="AT967" s="25">
        <v>4.1666666666666664E-2</v>
      </c>
      <c r="AU967" s="26">
        <v>-4.5243850590823698E-2</v>
      </c>
      <c r="AV967" s="30">
        <v>2422.5600000000004</v>
      </c>
      <c r="AW967" s="24">
        <v>0.81920000000000004</v>
      </c>
      <c r="AX967" s="24">
        <v>0.18079999999999999</v>
      </c>
      <c r="AY967" s="24">
        <v>0.77590000000000003</v>
      </c>
      <c r="AZ967" s="24">
        <v>0.18629999999999999</v>
      </c>
      <c r="BA967" s="24">
        <v>0.46970000000000001</v>
      </c>
      <c r="BB967" s="24">
        <v>0.35260000000000002</v>
      </c>
      <c r="BC967" s="24">
        <v>0.1401</v>
      </c>
      <c r="BD967" s="31">
        <v>9</v>
      </c>
      <c r="BE967" s="23">
        <v>17</v>
      </c>
      <c r="BF967" s="32" t="s">
        <v>3673</v>
      </c>
      <c r="BG967" s="33">
        <v>145.144975637942</v>
      </c>
      <c r="BH967" s="33">
        <v>-37.755307382954904</v>
      </c>
      <c r="BI967" s="34">
        <f t="shared" si="210"/>
        <v>64</v>
      </c>
      <c r="BJ967" s="34">
        <f t="shared" si="211"/>
        <v>65</v>
      </c>
      <c r="BK967" s="34">
        <f t="shared" si="212"/>
        <v>89</v>
      </c>
      <c r="BL967" s="34">
        <f t="shared" si="213"/>
        <v>100</v>
      </c>
      <c r="BM967" s="34">
        <f t="shared" si="214"/>
        <v>1</v>
      </c>
      <c r="BN967" s="34">
        <f t="shared" si="215"/>
        <v>70</v>
      </c>
      <c r="BO967" s="34">
        <f t="shared" si="216"/>
        <v>100</v>
      </c>
      <c r="BP967" s="34">
        <f t="shared" si="217"/>
        <v>93</v>
      </c>
      <c r="BQ967" s="35">
        <f t="shared" si="218"/>
        <v>39</v>
      </c>
      <c r="BR967" s="34">
        <f t="shared" si="219"/>
        <v>16</v>
      </c>
      <c r="BS967" s="35">
        <f t="shared" si="220"/>
        <v>28</v>
      </c>
      <c r="BT967" s="35">
        <f t="shared" si="221"/>
        <v>87</v>
      </c>
      <c r="BU967" s="35">
        <f t="shared" si="222"/>
        <v>90</v>
      </c>
      <c r="BV967" s="35">
        <f t="shared" si="223"/>
        <v>66</v>
      </c>
    </row>
    <row r="968" spans="2:74" hidden="1" x14ac:dyDescent="0.3">
      <c r="B968" s="6" t="s">
        <v>1338</v>
      </c>
      <c r="C968" s="6">
        <v>115021298</v>
      </c>
      <c r="D968" s="6" t="s">
        <v>1339</v>
      </c>
      <c r="E968" s="6" t="s">
        <v>783</v>
      </c>
      <c r="F968" s="6" t="s">
        <v>2757</v>
      </c>
      <c r="G968" s="6" t="s">
        <v>77</v>
      </c>
      <c r="H968" s="6" t="s">
        <v>78</v>
      </c>
      <c r="I968" s="22">
        <v>1852800</v>
      </c>
      <c r="J968" s="22">
        <v>1872100</v>
      </c>
      <c r="K968" s="22">
        <v>1811700</v>
      </c>
      <c r="L968" s="22">
        <v>2550000</v>
      </c>
      <c r="M968" s="22">
        <v>2550000</v>
      </c>
      <c r="N968" s="22">
        <v>2350000</v>
      </c>
      <c r="O968" s="23">
        <v>43</v>
      </c>
      <c r="P968" s="23">
        <v>43</v>
      </c>
      <c r="Q968" s="23">
        <v>50</v>
      </c>
      <c r="R968" s="22">
        <v>750</v>
      </c>
      <c r="S968" s="22">
        <v>750</v>
      </c>
      <c r="T968" s="24">
        <v>1.9</v>
      </c>
      <c r="U968" s="24">
        <v>-0.20000000000000018</v>
      </c>
      <c r="V968" s="24">
        <v>2.1</v>
      </c>
      <c r="W968" s="24">
        <v>1.7</v>
      </c>
      <c r="X968" s="25">
        <v>2.104922279792746E-2</v>
      </c>
      <c r="Y968" s="24">
        <v>1.1000000000000001</v>
      </c>
      <c r="Z968" s="24">
        <v>-0.39999999999999991</v>
      </c>
      <c r="AA968" s="24">
        <v>1.5</v>
      </c>
      <c r="AB968" s="24">
        <v>2</v>
      </c>
      <c r="AC968" s="26">
        <v>0.28326686004350976</v>
      </c>
      <c r="AD968" s="24">
        <v>13.457354827913202</v>
      </c>
      <c r="AE968" s="6">
        <v>135</v>
      </c>
      <c r="AF968" s="6">
        <v>155</v>
      </c>
      <c r="AG968" s="6">
        <v>76</v>
      </c>
      <c r="AH968" s="27">
        <v>8.034782608695652</v>
      </c>
      <c r="AI968" s="28">
        <v>2575000</v>
      </c>
      <c r="AJ968" s="28">
        <v>2450000</v>
      </c>
      <c r="AK968" s="28">
        <v>2380000</v>
      </c>
      <c r="AL968" s="29">
        <v>5.1020408163265307E-2</v>
      </c>
      <c r="AM968" s="29">
        <v>8.1932773109243698E-2</v>
      </c>
      <c r="AN968" s="6">
        <v>2.2000000000000002</v>
      </c>
      <c r="AO968" s="27">
        <v>-9.9999999999999645E-2</v>
      </c>
      <c r="AP968" s="6">
        <v>2.2999999999999998</v>
      </c>
      <c r="AQ968" s="26">
        <v>9.8458574181117531E-2</v>
      </c>
      <c r="AR968" s="28">
        <v>850</v>
      </c>
      <c r="AS968" s="28">
        <v>820</v>
      </c>
      <c r="AT968" s="25">
        <v>3.6585365853658534E-2</v>
      </c>
      <c r="AU968" s="26">
        <v>0.36806864927263439</v>
      </c>
      <c r="AV968" s="30">
        <v>2647.6800000000003</v>
      </c>
      <c r="AW968" s="24">
        <v>0.78649999999999998</v>
      </c>
      <c r="AX968" s="24">
        <v>0.2135</v>
      </c>
      <c r="AY968" s="24">
        <v>0.89170000000000005</v>
      </c>
      <c r="AZ968" s="24">
        <v>4.02E-2</v>
      </c>
      <c r="BA968" s="24">
        <v>0.4461</v>
      </c>
      <c r="BB968" s="24">
        <v>0.35830000000000001</v>
      </c>
      <c r="BC968" s="24">
        <v>0.12470000000000001</v>
      </c>
      <c r="BD968" s="31">
        <v>9</v>
      </c>
      <c r="BE968" s="23">
        <v>38</v>
      </c>
      <c r="BF968" s="32" t="s">
        <v>3674</v>
      </c>
      <c r="BG968" s="33">
        <v>151.09314690861399</v>
      </c>
      <c r="BH968" s="33">
        <v>-33.536581308093702</v>
      </c>
      <c r="BI968" s="34">
        <f t="shared" si="210"/>
        <v>85</v>
      </c>
      <c r="BJ968" s="34">
        <f t="shared" si="211"/>
        <v>80</v>
      </c>
      <c r="BK968" s="34">
        <f t="shared" si="212"/>
        <v>25</v>
      </c>
      <c r="BL968" s="34">
        <f t="shared" si="213"/>
        <v>1</v>
      </c>
      <c r="BM968" s="34">
        <f t="shared" si="214"/>
        <v>26</v>
      </c>
      <c r="BN968" s="34">
        <f t="shared" si="215"/>
        <v>100</v>
      </c>
      <c r="BO968" s="34">
        <f t="shared" si="216"/>
        <v>100</v>
      </c>
      <c r="BP968" s="34">
        <f t="shared" si="217"/>
        <v>88</v>
      </c>
      <c r="BQ968" s="35">
        <f t="shared" si="218"/>
        <v>21</v>
      </c>
      <c r="BR968" s="34">
        <f t="shared" si="219"/>
        <v>16</v>
      </c>
      <c r="BS968" s="35">
        <f t="shared" si="220"/>
        <v>78</v>
      </c>
      <c r="BT968" s="35">
        <f t="shared" si="221"/>
        <v>98</v>
      </c>
      <c r="BU968" s="35">
        <f t="shared" si="222"/>
        <v>90</v>
      </c>
      <c r="BV968" s="35">
        <f t="shared" si="223"/>
        <v>66</v>
      </c>
    </row>
    <row r="969" spans="2:74" hidden="1" x14ac:dyDescent="0.3">
      <c r="B969" s="6" t="s">
        <v>1340</v>
      </c>
      <c r="C969" s="6">
        <v>603011067</v>
      </c>
      <c r="D969" s="6" t="s">
        <v>661</v>
      </c>
      <c r="E969" s="6" t="s">
        <v>662</v>
      </c>
      <c r="F969" s="6" t="s">
        <v>2742</v>
      </c>
      <c r="G969" s="6" t="s">
        <v>130</v>
      </c>
      <c r="H969" s="6" t="s">
        <v>78</v>
      </c>
      <c r="I969" s="22">
        <v>579000</v>
      </c>
      <c r="J969" s="22">
        <v>575000</v>
      </c>
      <c r="K969" s="22">
        <v>550000</v>
      </c>
      <c r="L969" s="22">
        <v>545000</v>
      </c>
      <c r="M969" s="22">
        <v>545000</v>
      </c>
      <c r="N969" s="22">
        <v>557000</v>
      </c>
      <c r="O969" s="23">
        <v>67</v>
      </c>
      <c r="P969" s="23">
        <v>67</v>
      </c>
      <c r="Q969" s="23">
        <v>71</v>
      </c>
      <c r="R969" s="22">
        <v>585</v>
      </c>
      <c r="S969" s="22">
        <v>460</v>
      </c>
      <c r="T969" s="24">
        <v>1.8</v>
      </c>
      <c r="U969" s="24">
        <v>-9.9999999999999867E-2</v>
      </c>
      <c r="V969" s="24">
        <v>1.9</v>
      </c>
      <c r="W969" s="24">
        <v>1.9</v>
      </c>
      <c r="X969" s="25">
        <v>5.253886010362694E-2</v>
      </c>
      <c r="Y969" s="24">
        <v>0.3</v>
      </c>
      <c r="Z969" s="24">
        <v>-0.10000000000000003</v>
      </c>
      <c r="AA969" s="24">
        <v>0.4</v>
      </c>
      <c r="AB969" s="24">
        <v>0.9</v>
      </c>
      <c r="AC969" s="26">
        <v>0.39272287862513422</v>
      </c>
      <c r="AD969" s="24">
        <v>7.4749029166322387</v>
      </c>
      <c r="AE969" s="6">
        <v>142</v>
      </c>
      <c r="AF969" s="6">
        <v>150</v>
      </c>
      <c r="AG969" s="6">
        <v>116</v>
      </c>
      <c r="AH969" s="27">
        <v>10.533333333333333</v>
      </c>
      <c r="AI969" s="28">
        <v>399500</v>
      </c>
      <c r="AJ969" s="28">
        <v>470000</v>
      </c>
      <c r="AK969" s="28">
        <v>420000</v>
      </c>
      <c r="AL969" s="29">
        <v>-0.15</v>
      </c>
      <c r="AM969" s="29">
        <v>-4.880952380952381E-2</v>
      </c>
      <c r="AN969" s="6">
        <v>2</v>
      </c>
      <c r="AO969" s="27">
        <v>0.10000000000000009</v>
      </c>
      <c r="AP969" s="6">
        <v>1.9</v>
      </c>
      <c r="AQ969" s="26">
        <v>7.2198275862068964E-2</v>
      </c>
      <c r="AR969" s="28">
        <v>425</v>
      </c>
      <c r="AS969" s="28">
        <v>450</v>
      </c>
      <c r="AT969" s="25">
        <v>-5.5555555555555552E-2</v>
      </c>
      <c r="AU969" s="26">
        <v>0.15498759455245081</v>
      </c>
      <c r="AV969" s="30">
        <v>1489.6000000000001</v>
      </c>
      <c r="AW969" s="24">
        <v>0.73609999999999998</v>
      </c>
      <c r="AX969" s="24">
        <v>0.26390000000000002</v>
      </c>
      <c r="AY969" s="24">
        <v>0.98060000000000003</v>
      </c>
      <c r="AZ969" s="24">
        <v>3.5999999999999999E-3</v>
      </c>
      <c r="BA969" s="24">
        <v>0.3906</v>
      </c>
      <c r="BB969" s="24">
        <v>0.43230000000000002</v>
      </c>
      <c r="BC969" s="24">
        <v>0.13220000000000001</v>
      </c>
      <c r="BD969" s="31">
        <v>1</v>
      </c>
      <c r="BE969" s="23">
        <v>54</v>
      </c>
      <c r="BF969" s="32" t="s">
        <v>3675</v>
      </c>
      <c r="BG969" s="33">
        <v>147.46251429476999</v>
      </c>
      <c r="BH969" s="33">
        <v>-42.409522285229997</v>
      </c>
      <c r="BI969" s="34">
        <f t="shared" si="210"/>
        <v>87</v>
      </c>
      <c r="BJ969" s="34">
        <f t="shared" si="211"/>
        <v>84</v>
      </c>
      <c r="BK969" s="34">
        <f t="shared" si="212"/>
        <v>1</v>
      </c>
      <c r="BL969" s="34">
        <f t="shared" si="213"/>
        <v>49</v>
      </c>
      <c r="BM969" s="34">
        <f t="shared" si="214"/>
        <v>1</v>
      </c>
      <c r="BN969" s="34">
        <f t="shared" si="215"/>
        <v>96</v>
      </c>
      <c r="BO969" s="34">
        <f t="shared" si="216"/>
        <v>98</v>
      </c>
      <c r="BP969" s="34">
        <f t="shared" si="217"/>
        <v>76</v>
      </c>
      <c r="BQ969" s="35">
        <f t="shared" si="218"/>
        <v>100</v>
      </c>
      <c r="BR969" s="34">
        <f t="shared" si="219"/>
        <v>75</v>
      </c>
      <c r="BS969" s="35">
        <f t="shared" si="220"/>
        <v>6</v>
      </c>
      <c r="BT969" s="35">
        <f t="shared" si="221"/>
        <v>100</v>
      </c>
      <c r="BU969" s="35">
        <f t="shared" si="222"/>
        <v>10</v>
      </c>
      <c r="BV969" s="35">
        <f t="shared" si="223"/>
        <v>66</v>
      </c>
    </row>
    <row r="970" spans="2:74" hidden="1" x14ac:dyDescent="0.3">
      <c r="B970" s="6" t="s">
        <v>1341</v>
      </c>
      <c r="C970" s="6">
        <v>206041124</v>
      </c>
      <c r="D970" s="6" t="s">
        <v>650</v>
      </c>
      <c r="E970" s="6" t="s">
        <v>289</v>
      </c>
      <c r="F970" s="6" t="s">
        <v>689</v>
      </c>
      <c r="G970" s="6" t="s">
        <v>86</v>
      </c>
      <c r="H970" s="6" t="s">
        <v>78</v>
      </c>
      <c r="I970" s="22">
        <v>1720000</v>
      </c>
      <c r="J970" s="22">
        <v>1700000</v>
      </c>
      <c r="K970" s="22">
        <v>1845000</v>
      </c>
      <c r="L970" s="22">
        <v>1820000</v>
      </c>
      <c r="M970" s="22">
        <v>1745000</v>
      </c>
      <c r="N970" s="22">
        <v>1890000</v>
      </c>
      <c r="O970" s="23">
        <v>27</v>
      </c>
      <c r="P970" s="23">
        <v>26</v>
      </c>
      <c r="Q970" s="23">
        <v>28</v>
      </c>
      <c r="R970" s="22">
        <v>1150</v>
      </c>
      <c r="S970" s="22">
        <v>920</v>
      </c>
      <c r="T970" s="24">
        <v>0.8</v>
      </c>
      <c r="U970" s="24">
        <v>0</v>
      </c>
      <c r="V970" s="24">
        <v>0.8</v>
      </c>
      <c r="W970" s="24">
        <v>0.7</v>
      </c>
      <c r="X970" s="25">
        <v>3.4767441860465119E-2</v>
      </c>
      <c r="Y970" s="24">
        <v>1.9</v>
      </c>
      <c r="Z970" s="24">
        <v>-0.30000000000000027</v>
      </c>
      <c r="AA970" s="24">
        <v>2.2000000000000002</v>
      </c>
      <c r="AB970" s="24">
        <v>2</v>
      </c>
      <c r="AC970" s="26">
        <v>0.54471390678287224</v>
      </c>
      <c r="AD970" s="24">
        <v>15.667356516162881</v>
      </c>
      <c r="AE970" s="6">
        <v>68</v>
      </c>
      <c r="AF970" s="6">
        <v>80</v>
      </c>
      <c r="AG970" s="6">
        <v>71</v>
      </c>
      <c r="AH970" s="27">
        <v>3.0405405405405403</v>
      </c>
      <c r="AI970" s="28">
        <v>1175000</v>
      </c>
      <c r="AJ970" s="28">
        <v>1202000</v>
      </c>
      <c r="AK970" s="28">
        <v>1235000</v>
      </c>
      <c r="AL970" s="29">
        <v>-2.2462562396006656E-2</v>
      </c>
      <c r="AM970" s="29">
        <v>-4.8582995951417005E-2</v>
      </c>
      <c r="AN970" s="6">
        <v>0.3</v>
      </c>
      <c r="AO970" s="27">
        <v>0</v>
      </c>
      <c r="AP970" s="6">
        <v>0.3</v>
      </c>
      <c r="AQ970" s="26">
        <v>4.3292682926829265E-2</v>
      </c>
      <c r="AR970" s="28">
        <v>750</v>
      </c>
      <c r="AS970" s="28">
        <v>700</v>
      </c>
      <c r="AT970" s="25">
        <v>7.1428571428571425E-2</v>
      </c>
      <c r="AU970" s="26">
        <v>-0.12267416629807504</v>
      </c>
      <c r="AV970" s="30">
        <v>2111.2000000000003</v>
      </c>
      <c r="AW970" s="24">
        <v>0.47789999999999999</v>
      </c>
      <c r="AX970" s="24">
        <v>0.52210000000000001</v>
      </c>
      <c r="AY970" s="24">
        <v>2.23E-2</v>
      </c>
      <c r="AZ970" s="24">
        <v>0.36080000000000001</v>
      </c>
      <c r="BA970" s="24">
        <v>0.182</v>
      </c>
      <c r="BB970" s="24">
        <v>0.1434</v>
      </c>
      <c r="BC970" s="24">
        <v>0.6411</v>
      </c>
      <c r="BD970" s="31">
        <v>10</v>
      </c>
      <c r="BE970" s="23">
        <v>3</v>
      </c>
      <c r="BF970" s="32" t="s">
        <v>3676</v>
      </c>
      <c r="BG970" s="33">
        <v>144.95032436860501</v>
      </c>
      <c r="BH970" s="33">
        <v>-37.788735981330298</v>
      </c>
      <c r="BI970" s="34">
        <f t="shared" si="210"/>
        <v>100</v>
      </c>
      <c r="BJ970" s="34">
        <f t="shared" si="211"/>
        <v>100</v>
      </c>
      <c r="BK970" s="34">
        <f t="shared" si="212"/>
        <v>87</v>
      </c>
      <c r="BL970" s="34">
        <f t="shared" si="213"/>
        <v>100</v>
      </c>
      <c r="BM970" s="34">
        <f t="shared" si="214"/>
        <v>1</v>
      </c>
      <c r="BN970" s="34">
        <f t="shared" si="215"/>
        <v>52</v>
      </c>
      <c r="BO970" s="34">
        <f t="shared" si="216"/>
        <v>100</v>
      </c>
      <c r="BP970" s="34">
        <f t="shared" si="217"/>
        <v>30</v>
      </c>
      <c r="BQ970" s="35">
        <f t="shared" si="218"/>
        <v>66</v>
      </c>
      <c r="BR970" s="34">
        <f t="shared" si="219"/>
        <v>1</v>
      </c>
      <c r="BS970" s="35">
        <f t="shared" si="220"/>
        <v>1</v>
      </c>
      <c r="BT970" s="35">
        <f t="shared" si="221"/>
        <v>85</v>
      </c>
      <c r="BU970" s="35">
        <f t="shared" si="222"/>
        <v>100</v>
      </c>
      <c r="BV970" s="35">
        <f t="shared" si="223"/>
        <v>66</v>
      </c>
    </row>
    <row r="971" spans="2:74" hidden="1" x14ac:dyDescent="0.3">
      <c r="B971" s="6" t="s">
        <v>1342</v>
      </c>
      <c r="C971" s="6">
        <v>216011408</v>
      </c>
      <c r="D971" s="6" t="s">
        <v>1122</v>
      </c>
      <c r="E971" s="6" t="s">
        <v>837</v>
      </c>
      <c r="F971" s="6" t="s">
        <v>2708</v>
      </c>
      <c r="G971" s="6" t="s">
        <v>86</v>
      </c>
      <c r="H971" s="6" t="s">
        <v>78</v>
      </c>
      <c r="I971" s="22">
        <v>749700</v>
      </c>
      <c r="J971" s="22">
        <v>740000</v>
      </c>
      <c r="K971" s="22">
        <v>770000</v>
      </c>
      <c r="L971" s="22">
        <v>350000</v>
      </c>
      <c r="M971" s="22">
        <v>442000</v>
      </c>
      <c r="N971" s="22">
        <v>675000</v>
      </c>
      <c r="O971" s="23">
        <v>95</v>
      </c>
      <c r="P971" s="23">
        <v>93</v>
      </c>
      <c r="Q971" s="23">
        <v>75</v>
      </c>
      <c r="R971" s="22">
        <v>450</v>
      </c>
      <c r="S971" s="22">
        <v>350</v>
      </c>
      <c r="T971" s="24">
        <v>0.8</v>
      </c>
      <c r="U971" s="24">
        <v>-0.30000000000000004</v>
      </c>
      <c r="V971" s="24">
        <v>1.1000000000000001</v>
      </c>
      <c r="W971" s="24">
        <v>1.1000000000000001</v>
      </c>
      <c r="X971" s="25">
        <v>3.1212484993997598E-2</v>
      </c>
      <c r="Y971" s="24">
        <v>0.3</v>
      </c>
      <c r="Z971" s="24">
        <v>-0.10000000000000003</v>
      </c>
      <c r="AA971" s="24">
        <v>0.4</v>
      </c>
      <c r="AB971" s="24">
        <v>0.5</v>
      </c>
      <c r="AC971" s="26">
        <v>0.28136254501800717</v>
      </c>
      <c r="AD971" s="24">
        <v>9.0144230769230766</v>
      </c>
      <c r="AE971" s="6">
        <v>347</v>
      </c>
      <c r="AF971" s="6">
        <v>360</v>
      </c>
      <c r="AG971" s="6">
        <v>231</v>
      </c>
      <c r="AH971" s="27">
        <v>11.71875</v>
      </c>
      <c r="AI971" s="28">
        <v>515000</v>
      </c>
      <c r="AJ971" s="28">
        <v>500000</v>
      </c>
      <c r="AK971" s="28">
        <v>472000</v>
      </c>
      <c r="AL971" s="29">
        <v>0.03</v>
      </c>
      <c r="AM971" s="29">
        <v>9.110169491525423E-2</v>
      </c>
      <c r="AN971" s="6">
        <v>2.1</v>
      </c>
      <c r="AO971" s="27">
        <v>-0.10000000000000009</v>
      </c>
      <c r="AP971" s="6">
        <v>2.2000000000000002</v>
      </c>
      <c r="AQ971" s="26">
        <v>0.10517928286852589</v>
      </c>
      <c r="AR971" s="28">
        <v>520</v>
      </c>
      <c r="AS971" s="28">
        <v>500</v>
      </c>
      <c r="AT971" s="25">
        <v>0.04</v>
      </c>
      <c r="AU971" s="26">
        <v>0.37660828061142226</v>
      </c>
      <c r="AV971" s="30">
        <v>1599.3600000000001</v>
      </c>
      <c r="AW971" s="24">
        <v>0.76780000000000004</v>
      </c>
      <c r="AX971" s="24">
        <v>0.23219999999999999</v>
      </c>
      <c r="AY971" s="24">
        <v>0.98199999999999998</v>
      </c>
      <c r="AZ971" s="24">
        <v>8.6999999999999994E-3</v>
      </c>
      <c r="BA971" s="24">
        <v>0.42830000000000001</v>
      </c>
      <c r="BB971" s="24">
        <v>0.37419999999999998</v>
      </c>
      <c r="BC971" s="24">
        <v>0.13339999999999999</v>
      </c>
      <c r="BD971" s="31">
        <v>4</v>
      </c>
      <c r="BE971" s="23">
        <v>190</v>
      </c>
      <c r="BF971" s="32" t="s">
        <v>3677</v>
      </c>
      <c r="BG971" s="33">
        <v>144.497783519146</v>
      </c>
      <c r="BH971" s="33">
        <v>-36.1492109715876</v>
      </c>
      <c r="BI971" s="34">
        <f t="shared" si="210"/>
        <v>100</v>
      </c>
      <c r="BJ971" s="34">
        <f t="shared" si="211"/>
        <v>82</v>
      </c>
      <c r="BK971" s="34">
        <f t="shared" si="212"/>
        <v>1</v>
      </c>
      <c r="BL971" s="34">
        <f t="shared" si="213"/>
        <v>1</v>
      </c>
      <c r="BM971" s="34">
        <f t="shared" si="214"/>
        <v>16</v>
      </c>
      <c r="BN971" s="34">
        <f t="shared" si="215"/>
        <v>100</v>
      </c>
      <c r="BO971" s="34">
        <f t="shared" si="216"/>
        <v>70</v>
      </c>
      <c r="BP971" s="34">
        <f t="shared" si="217"/>
        <v>84</v>
      </c>
      <c r="BQ971" s="35">
        <f t="shared" si="218"/>
        <v>55</v>
      </c>
      <c r="BR971" s="34">
        <f t="shared" si="219"/>
        <v>60</v>
      </c>
      <c r="BS971" s="35">
        <f t="shared" si="220"/>
        <v>79</v>
      </c>
      <c r="BT971" s="35">
        <f t="shared" si="221"/>
        <v>100</v>
      </c>
      <c r="BU971" s="35">
        <f t="shared" si="222"/>
        <v>40</v>
      </c>
      <c r="BV971" s="35">
        <f t="shared" si="223"/>
        <v>66</v>
      </c>
    </row>
    <row r="972" spans="2:74" hidden="1" x14ac:dyDescent="0.3">
      <c r="B972" s="6" t="s">
        <v>1343</v>
      </c>
      <c r="C972" s="6">
        <v>801011018</v>
      </c>
      <c r="D972" s="6" t="s">
        <v>181</v>
      </c>
      <c r="E972" s="6" t="s">
        <v>107</v>
      </c>
      <c r="F972" s="6" t="s">
        <v>2703</v>
      </c>
      <c r="G972" s="6" t="s">
        <v>108</v>
      </c>
      <c r="H972" s="6" t="s">
        <v>78</v>
      </c>
      <c r="I972" s="22">
        <v>978500</v>
      </c>
      <c r="J972" s="22">
        <v>978500</v>
      </c>
      <c r="K972" s="22">
        <v>1475000</v>
      </c>
      <c r="L972" s="22">
        <v>1070000</v>
      </c>
      <c r="M972" s="22">
        <v>1070000</v>
      </c>
      <c r="N972" s="22">
        <v>842000</v>
      </c>
      <c r="O972" s="23">
        <v>30</v>
      </c>
      <c r="P972" s="23">
        <v>36</v>
      </c>
      <c r="Q972" s="23">
        <v>49</v>
      </c>
      <c r="R972" s="22">
        <v>695</v>
      </c>
      <c r="S972" s="22">
        <v>780</v>
      </c>
      <c r="T972" s="24">
        <v>3.2</v>
      </c>
      <c r="U972" s="24">
        <v>0.40000000000000036</v>
      </c>
      <c r="V972" s="24">
        <v>2.8</v>
      </c>
      <c r="W972" s="24">
        <v>2.2999999999999998</v>
      </c>
      <c r="X972" s="25">
        <v>3.6934082779764947E-2</v>
      </c>
      <c r="Y972" s="24">
        <v>11.6</v>
      </c>
      <c r="Z972" s="24">
        <v>-1.9000000000000004</v>
      </c>
      <c r="AA972" s="24">
        <v>13.5</v>
      </c>
      <c r="AB972" s="24">
        <v>10.7</v>
      </c>
      <c r="AC972" s="26">
        <v>0.24901112130245354</v>
      </c>
      <c r="AD972" s="24">
        <v>6.7420415659781625</v>
      </c>
      <c r="AE972" s="6">
        <v>107</v>
      </c>
      <c r="AF972" s="6">
        <v>149</v>
      </c>
      <c r="AG972" s="6">
        <v>129</v>
      </c>
      <c r="AH972" s="27">
        <v>1.5607675906183367</v>
      </c>
      <c r="AI972" s="28">
        <v>870500</v>
      </c>
      <c r="AJ972" s="28">
        <v>870000</v>
      </c>
      <c r="AK972" s="28">
        <v>845000</v>
      </c>
      <c r="AL972" s="29">
        <v>5.7471264367816091E-4</v>
      </c>
      <c r="AM972" s="29">
        <v>3.0177514792899408E-2</v>
      </c>
      <c r="AN972" s="6">
        <v>2.9</v>
      </c>
      <c r="AO972" s="27">
        <v>-0.30000000000000027</v>
      </c>
      <c r="AP972" s="6">
        <v>3.2</v>
      </c>
      <c r="AQ972" s="26">
        <v>7.8381147540983603E-2</v>
      </c>
      <c r="AR972" s="28">
        <v>650</v>
      </c>
      <c r="AS972" s="28">
        <v>645</v>
      </c>
      <c r="AT972" s="25">
        <v>7.7519379844961239E-3</v>
      </c>
      <c r="AU972" s="26">
        <v>0.13846716299924922</v>
      </c>
      <c r="AV972" s="30">
        <v>2791.0400000000004</v>
      </c>
      <c r="AW972" s="24">
        <v>0.623</v>
      </c>
      <c r="AX972" s="24">
        <v>0.377</v>
      </c>
      <c r="AY972" s="24">
        <v>0.19600000000000001</v>
      </c>
      <c r="AZ972" s="24">
        <v>0.62929999999999997</v>
      </c>
      <c r="BA972" s="24">
        <v>7.8799999999999995E-2</v>
      </c>
      <c r="BB972" s="24">
        <v>0.44650000000000001</v>
      </c>
      <c r="BC972" s="24">
        <v>0.45760000000000001</v>
      </c>
      <c r="BD972" s="31">
        <v>9.5</v>
      </c>
      <c r="BE972" s="23">
        <v>69</v>
      </c>
      <c r="BF972" s="32" t="s">
        <v>3678</v>
      </c>
      <c r="BG972" s="33">
        <v>149.08790622645401</v>
      </c>
      <c r="BH972" s="33">
        <v>-35.224499010982797</v>
      </c>
      <c r="BI972" s="34">
        <f t="shared" si="210"/>
        <v>64</v>
      </c>
      <c r="BJ972" s="34">
        <f t="shared" si="211"/>
        <v>69</v>
      </c>
      <c r="BK972" s="34">
        <f t="shared" si="212"/>
        <v>100</v>
      </c>
      <c r="BL972" s="34">
        <f t="shared" si="213"/>
        <v>54</v>
      </c>
      <c r="BM972" s="34">
        <f t="shared" si="214"/>
        <v>1</v>
      </c>
      <c r="BN972" s="34">
        <f t="shared" si="215"/>
        <v>100</v>
      </c>
      <c r="BO972" s="34">
        <f t="shared" si="216"/>
        <v>93</v>
      </c>
      <c r="BP972" s="34">
        <f t="shared" si="217"/>
        <v>7</v>
      </c>
      <c r="BQ972" s="35">
        <f t="shared" si="218"/>
        <v>73</v>
      </c>
      <c r="BR972" s="34">
        <f t="shared" si="219"/>
        <v>83</v>
      </c>
      <c r="BS972" s="35">
        <f t="shared" si="220"/>
        <v>100</v>
      </c>
      <c r="BT972" s="35">
        <f t="shared" si="221"/>
        <v>1</v>
      </c>
      <c r="BU972" s="35">
        <f t="shared" si="222"/>
        <v>95</v>
      </c>
      <c r="BV972" s="35">
        <f t="shared" si="223"/>
        <v>66</v>
      </c>
    </row>
    <row r="973" spans="2:74" hidden="1" x14ac:dyDescent="0.3">
      <c r="B973" s="6" t="s">
        <v>1344</v>
      </c>
      <c r="C973" s="6">
        <v>507011159</v>
      </c>
      <c r="D973" s="6" t="s">
        <v>283</v>
      </c>
      <c r="E973" s="6" t="s">
        <v>284</v>
      </c>
      <c r="F973" s="6" t="s">
        <v>2720</v>
      </c>
      <c r="G973" s="6" t="s">
        <v>93</v>
      </c>
      <c r="H973" s="6" t="s">
        <v>78</v>
      </c>
      <c r="I973" s="22">
        <v>767350</v>
      </c>
      <c r="J973" s="22">
        <v>733350</v>
      </c>
      <c r="K973" s="22">
        <v>654160</v>
      </c>
      <c r="L973" s="22">
        <v>810000</v>
      </c>
      <c r="M973" s="22">
        <v>770000</v>
      </c>
      <c r="N973" s="22">
        <v>665000</v>
      </c>
      <c r="O973" s="23">
        <v>37</v>
      </c>
      <c r="P973" s="23">
        <v>36</v>
      </c>
      <c r="Q973" s="23">
        <v>36</v>
      </c>
      <c r="R973" s="22">
        <v>690</v>
      </c>
      <c r="S973" s="22">
        <v>600</v>
      </c>
      <c r="T973" s="24">
        <v>2.2000000000000002</v>
      </c>
      <c r="U973" s="24">
        <v>0.10000000000000009</v>
      </c>
      <c r="V973" s="24">
        <v>2.1</v>
      </c>
      <c r="W973" s="24">
        <v>2.6</v>
      </c>
      <c r="X973" s="25">
        <v>4.6758324102430443E-2</v>
      </c>
      <c r="Y973" s="24">
        <v>2.5</v>
      </c>
      <c r="Z973" s="24">
        <v>-0.70000000000000018</v>
      </c>
      <c r="AA973" s="24">
        <v>3.2</v>
      </c>
      <c r="AB973" s="24">
        <v>2.9</v>
      </c>
      <c r="AC973" s="26">
        <v>0.35922532278217406</v>
      </c>
      <c r="AD973" s="24">
        <v>7.6825961938935698</v>
      </c>
      <c r="AE973" s="6">
        <v>388</v>
      </c>
      <c r="AF973" s="6">
        <v>441</v>
      </c>
      <c r="AG973" s="6">
        <v>283</v>
      </c>
      <c r="AH973" s="27">
        <v>4.5586592178770946</v>
      </c>
      <c r="AI973" s="28">
        <v>871000</v>
      </c>
      <c r="AJ973" s="28">
        <v>735000</v>
      </c>
      <c r="AK973" s="28">
        <v>620000</v>
      </c>
      <c r="AL973" s="29">
        <v>0.18503401360544217</v>
      </c>
      <c r="AM973" s="29">
        <v>0.40483870967741936</v>
      </c>
      <c r="AN973" s="6">
        <v>2.5</v>
      </c>
      <c r="AO973" s="27">
        <v>-0.5</v>
      </c>
      <c r="AP973" s="6">
        <v>3</v>
      </c>
      <c r="AQ973" s="26">
        <v>6.8146718146718147E-2</v>
      </c>
      <c r="AR973" s="28">
        <v>700</v>
      </c>
      <c r="AS973" s="28">
        <v>650</v>
      </c>
      <c r="AT973" s="25">
        <v>7.6923076923076927E-2</v>
      </c>
      <c r="AU973" s="26">
        <v>0.45978298612388624</v>
      </c>
      <c r="AV973" s="30">
        <v>1920.8000000000002</v>
      </c>
      <c r="AW973" s="24">
        <v>0.68410000000000004</v>
      </c>
      <c r="AX973" s="24">
        <v>0.31590000000000001</v>
      </c>
      <c r="AY973" s="24">
        <v>0.78380000000000005</v>
      </c>
      <c r="AZ973" s="24">
        <v>9.2499999999999999E-2</v>
      </c>
      <c r="BA973" s="24">
        <v>0.28299999999999997</v>
      </c>
      <c r="BB973" s="24">
        <v>0.41410000000000002</v>
      </c>
      <c r="BC973" s="24">
        <v>0.27689999999999998</v>
      </c>
      <c r="BD973" s="31">
        <v>2</v>
      </c>
      <c r="BE973" s="23">
        <v>17</v>
      </c>
      <c r="BF973" s="32" t="s">
        <v>3679</v>
      </c>
      <c r="BG973" s="33">
        <v>115.837626259562</v>
      </c>
      <c r="BH973" s="33">
        <v>-32.104405488728197</v>
      </c>
      <c r="BI973" s="34">
        <f t="shared" si="210"/>
        <v>80</v>
      </c>
      <c r="BJ973" s="34">
        <f t="shared" si="211"/>
        <v>75</v>
      </c>
      <c r="BK973" s="34">
        <f t="shared" si="212"/>
        <v>68</v>
      </c>
      <c r="BL973" s="34">
        <f t="shared" si="213"/>
        <v>1</v>
      </c>
      <c r="BM973" s="34">
        <f t="shared" si="214"/>
        <v>93</v>
      </c>
      <c r="BN973" s="34">
        <f t="shared" si="215"/>
        <v>90</v>
      </c>
      <c r="BO973" s="34">
        <f t="shared" si="216"/>
        <v>100</v>
      </c>
      <c r="BP973" s="34">
        <f t="shared" si="217"/>
        <v>52</v>
      </c>
      <c r="BQ973" s="35">
        <f t="shared" si="218"/>
        <v>100</v>
      </c>
      <c r="BR973" s="34">
        <f t="shared" si="219"/>
        <v>73</v>
      </c>
      <c r="BS973" s="35">
        <f t="shared" si="220"/>
        <v>28</v>
      </c>
      <c r="BT973" s="35">
        <f t="shared" si="221"/>
        <v>75</v>
      </c>
      <c r="BU973" s="35">
        <f t="shared" si="222"/>
        <v>20</v>
      </c>
      <c r="BV973" s="35">
        <f t="shared" si="223"/>
        <v>66</v>
      </c>
    </row>
    <row r="974" spans="2:74" hidden="1" x14ac:dyDescent="0.3">
      <c r="B974" s="6" t="s">
        <v>1345</v>
      </c>
      <c r="C974" s="6">
        <v>305021118</v>
      </c>
      <c r="D974" s="6" t="s">
        <v>1346</v>
      </c>
      <c r="E974" s="6" t="s">
        <v>337</v>
      </c>
      <c r="F974" s="6" t="s">
        <v>2780</v>
      </c>
      <c r="G974" s="6" t="s">
        <v>97</v>
      </c>
      <c r="H974" s="6" t="s">
        <v>78</v>
      </c>
      <c r="I974" s="22">
        <v>1633500</v>
      </c>
      <c r="J974" s="22">
        <v>1530000</v>
      </c>
      <c r="K974" s="22">
        <v>1535000</v>
      </c>
      <c r="L974" s="22">
        <v>1480000</v>
      </c>
      <c r="M974" s="22">
        <v>1400000</v>
      </c>
      <c r="N974" s="22">
        <v>1400000</v>
      </c>
      <c r="O974" s="23">
        <v>28</v>
      </c>
      <c r="P974" s="23">
        <v>25</v>
      </c>
      <c r="Q974" s="23">
        <v>28</v>
      </c>
      <c r="R974" s="22">
        <v>800</v>
      </c>
      <c r="S974" s="22">
        <v>790</v>
      </c>
      <c r="T974" s="24">
        <v>2.7</v>
      </c>
      <c r="U974" s="24">
        <v>-0.19999999999999973</v>
      </c>
      <c r="V974" s="24">
        <v>2.9</v>
      </c>
      <c r="W974" s="24">
        <v>2.6</v>
      </c>
      <c r="X974" s="25">
        <v>2.546678910315274E-2</v>
      </c>
      <c r="Y974" s="24">
        <v>3.2</v>
      </c>
      <c r="Z974" s="24">
        <v>-1.0999999999999996</v>
      </c>
      <c r="AA974" s="24">
        <v>4.3</v>
      </c>
      <c r="AB974" s="24">
        <v>4.4000000000000004</v>
      </c>
      <c r="AC974" s="26">
        <v>0.24478605698619404</v>
      </c>
      <c r="AD974" s="24">
        <v>9.6119717328593275</v>
      </c>
      <c r="AE974" s="6">
        <v>106</v>
      </c>
      <c r="AF974" s="6">
        <v>113</v>
      </c>
      <c r="AG974" s="6">
        <v>97</v>
      </c>
      <c r="AH974" s="27">
        <v>2.641025641025641</v>
      </c>
      <c r="AI974" s="28">
        <v>1710000</v>
      </c>
      <c r="AJ974" s="28">
        <v>1600000</v>
      </c>
      <c r="AK974" s="28">
        <v>1450000</v>
      </c>
      <c r="AL974" s="29">
        <v>6.8750000000000006E-2</v>
      </c>
      <c r="AM974" s="29">
        <v>0.1793103448275862</v>
      </c>
      <c r="AN974" s="6">
        <v>2.9</v>
      </c>
      <c r="AO974" s="27">
        <v>-0.10000000000000009</v>
      </c>
      <c r="AP974" s="6">
        <v>3</v>
      </c>
      <c r="AQ974" s="26">
        <v>0.11818181818181819</v>
      </c>
      <c r="AR974" s="28">
        <v>850</v>
      </c>
      <c r="AS974" s="28">
        <v>800</v>
      </c>
      <c r="AT974" s="25">
        <v>6.25E-2</v>
      </c>
      <c r="AU974" s="26">
        <v>0.40423663752431493</v>
      </c>
      <c r="AV974" s="30">
        <v>3268.1600000000003</v>
      </c>
      <c r="AW974" s="24">
        <v>0.72019999999999995</v>
      </c>
      <c r="AX974" s="24">
        <v>0.27979999999999999</v>
      </c>
      <c r="AY974" s="24">
        <v>0.69550000000000001</v>
      </c>
      <c r="AZ974" s="24">
        <v>0.1047</v>
      </c>
      <c r="BA974" s="24">
        <v>0.23830000000000001</v>
      </c>
      <c r="BB974" s="24">
        <v>0.41160000000000002</v>
      </c>
      <c r="BC974" s="24">
        <v>0.33739999999999998</v>
      </c>
      <c r="BD974" s="31">
        <v>8</v>
      </c>
      <c r="BE974" s="23">
        <v>3</v>
      </c>
      <c r="BF974" s="32" t="s">
        <v>3680</v>
      </c>
      <c r="BG974" s="33">
        <v>153.06099566906499</v>
      </c>
      <c r="BH974" s="33">
        <v>-27.478591468564101</v>
      </c>
      <c r="BI974" s="34">
        <f t="shared" si="210"/>
        <v>72</v>
      </c>
      <c r="BJ974" s="34">
        <f t="shared" si="211"/>
        <v>69</v>
      </c>
      <c r="BK974" s="34">
        <f t="shared" si="212"/>
        <v>92</v>
      </c>
      <c r="BL974" s="34">
        <f t="shared" si="213"/>
        <v>1</v>
      </c>
      <c r="BM974" s="34">
        <f t="shared" si="214"/>
        <v>35</v>
      </c>
      <c r="BN974" s="34">
        <f t="shared" si="215"/>
        <v>100</v>
      </c>
      <c r="BO974" s="34">
        <f t="shared" si="216"/>
        <v>100</v>
      </c>
      <c r="BP974" s="34">
        <f t="shared" si="217"/>
        <v>42</v>
      </c>
      <c r="BQ974" s="35">
        <f t="shared" si="218"/>
        <v>36</v>
      </c>
      <c r="BR974" s="34">
        <f t="shared" si="219"/>
        <v>54</v>
      </c>
      <c r="BS974" s="35">
        <f t="shared" si="220"/>
        <v>100</v>
      </c>
      <c r="BT974" s="35">
        <f t="shared" si="221"/>
        <v>64</v>
      </c>
      <c r="BU974" s="35">
        <f t="shared" si="222"/>
        <v>80</v>
      </c>
      <c r="BV974" s="35">
        <f t="shared" si="223"/>
        <v>66</v>
      </c>
    </row>
    <row r="975" spans="2:74" hidden="1" x14ac:dyDescent="0.3">
      <c r="B975" s="6" t="s">
        <v>1347</v>
      </c>
      <c r="C975" s="6">
        <v>306031158</v>
      </c>
      <c r="D975" s="6" t="s">
        <v>1348</v>
      </c>
      <c r="E975" s="6" t="s">
        <v>1349</v>
      </c>
      <c r="F975" s="6" t="s">
        <v>2698</v>
      </c>
      <c r="G975" s="6" t="s">
        <v>97</v>
      </c>
      <c r="H975" s="6" t="s">
        <v>78</v>
      </c>
      <c r="I975" s="22">
        <v>449000</v>
      </c>
      <c r="J975" s="22">
        <v>499000</v>
      </c>
      <c r="K975" s="22">
        <v>401095</v>
      </c>
      <c r="L975" s="22">
        <v>430000</v>
      </c>
      <c r="M975" s="22">
        <v>430000</v>
      </c>
      <c r="N975" s="22">
        <v>495000</v>
      </c>
      <c r="O975" s="23">
        <v>43</v>
      </c>
      <c r="P975" s="23">
        <v>49</v>
      </c>
      <c r="Q975" s="23">
        <v>98</v>
      </c>
      <c r="R975" s="22">
        <v>450</v>
      </c>
      <c r="S975" s="22">
        <v>400</v>
      </c>
      <c r="T975" s="24">
        <v>1</v>
      </c>
      <c r="U975" s="24">
        <v>0</v>
      </c>
      <c r="V975" s="24">
        <v>1</v>
      </c>
      <c r="W975" s="24">
        <v>1</v>
      </c>
      <c r="X975" s="25">
        <v>5.2115812917594657E-2</v>
      </c>
      <c r="Y975" s="24">
        <v>0.1</v>
      </c>
      <c r="Z975" s="24">
        <v>-0.19999999999999998</v>
      </c>
      <c r="AA975" s="24">
        <v>0.3</v>
      </c>
      <c r="AB975" s="24">
        <v>0.5</v>
      </c>
      <c r="AC975" s="26">
        <v>0.30438311688311687</v>
      </c>
      <c r="AD975" s="24">
        <v>5.8405136530136526</v>
      </c>
      <c r="AE975" s="6">
        <v>328</v>
      </c>
      <c r="AF975" s="6">
        <v>297</v>
      </c>
      <c r="AG975" s="6">
        <v>241</v>
      </c>
      <c r="AH975" s="27">
        <v>8.1355932203389827</v>
      </c>
      <c r="AI975" s="28">
        <v>415000</v>
      </c>
      <c r="AJ975" s="28">
        <v>410000</v>
      </c>
      <c r="AK975" s="28">
        <v>375000</v>
      </c>
      <c r="AL975" s="29">
        <v>1.2195121951219513E-2</v>
      </c>
      <c r="AM975" s="29">
        <v>0.10666666666666667</v>
      </c>
      <c r="AN975" s="6">
        <v>1.9</v>
      </c>
      <c r="AO975" s="27">
        <v>9.9999999999999867E-2</v>
      </c>
      <c r="AP975" s="6">
        <v>1.8</v>
      </c>
      <c r="AQ975" s="26">
        <v>5.9615384615384612E-2</v>
      </c>
      <c r="AR975" s="28">
        <v>500</v>
      </c>
      <c r="AS975" s="28">
        <v>450</v>
      </c>
      <c r="AT975" s="25">
        <v>0.1111111111111111</v>
      </c>
      <c r="AU975" s="26">
        <v>0.37922665043505399</v>
      </c>
      <c r="AV975" s="30">
        <v>1478.4</v>
      </c>
      <c r="AW975" s="24">
        <v>0.7208</v>
      </c>
      <c r="AX975" s="24">
        <v>0.2792</v>
      </c>
      <c r="AY975" s="24">
        <v>0.96220000000000006</v>
      </c>
      <c r="AZ975" s="24">
        <v>1.5599999999999999E-2</v>
      </c>
      <c r="BA975" s="24">
        <v>0.4274</v>
      </c>
      <c r="BB975" s="24">
        <v>0.30549999999999999</v>
      </c>
      <c r="BC975" s="24">
        <v>0.1993</v>
      </c>
      <c r="BD975" s="31">
        <v>5</v>
      </c>
      <c r="BE975" s="23">
        <v>1344</v>
      </c>
      <c r="BF975" s="32" t="s">
        <v>3681</v>
      </c>
      <c r="BG975" s="33">
        <v>145.959868329524</v>
      </c>
      <c r="BH975" s="33">
        <v>-17.302531244611</v>
      </c>
      <c r="BI975" s="34">
        <f t="shared" si="210"/>
        <v>100</v>
      </c>
      <c r="BJ975" s="34">
        <f t="shared" si="211"/>
        <v>85</v>
      </c>
      <c r="BK975" s="34">
        <f t="shared" si="212"/>
        <v>24</v>
      </c>
      <c r="BL975" s="34">
        <f t="shared" si="213"/>
        <v>1</v>
      </c>
      <c r="BM975" s="34">
        <f t="shared" si="214"/>
        <v>7</v>
      </c>
      <c r="BN975" s="34">
        <f t="shared" si="215"/>
        <v>77</v>
      </c>
      <c r="BO975" s="34">
        <f t="shared" si="216"/>
        <v>1</v>
      </c>
      <c r="BP975" s="34">
        <f t="shared" si="217"/>
        <v>84</v>
      </c>
      <c r="BQ975" s="35">
        <f t="shared" si="218"/>
        <v>100</v>
      </c>
      <c r="BR975" s="34">
        <f t="shared" si="219"/>
        <v>92</v>
      </c>
      <c r="BS975" s="35">
        <f t="shared" si="220"/>
        <v>64</v>
      </c>
      <c r="BT975" s="35">
        <f t="shared" si="221"/>
        <v>100</v>
      </c>
      <c r="BU975" s="35">
        <f t="shared" si="222"/>
        <v>50</v>
      </c>
      <c r="BV975" s="35">
        <f t="shared" si="223"/>
        <v>66</v>
      </c>
    </row>
    <row r="976" spans="2:74" hidden="1" x14ac:dyDescent="0.3">
      <c r="B976" s="6" t="s">
        <v>1350</v>
      </c>
      <c r="C976" s="6">
        <v>127031730</v>
      </c>
      <c r="D976" s="6" t="s">
        <v>573</v>
      </c>
      <c r="E976" s="6" t="s">
        <v>574</v>
      </c>
      <c r="F976" s="6" t="s">
        <v>2757</v>
      </c>
      <c r="G976" s="6" t="s">
        <v>77</v>
      </c>
      <c r="H976" s="6" t="s">
        <v>78</v>
      </c>
      <c r="I976" s="22">
        <v>1313000</v>
      </c>
      <c r="J976" s="22">
        <v>1313000</v>
      </c>
      <c r="K976" s="22">
        <v>1300000</v>
      </c>
      <c r="L976" s="22">
        <v>1350000</v>
      </c>
      <c r="M976" s="22">
        <v>1280000</v>
      </c>
      <c r="N976" s="22">
        <v>1305500</v>
      </c>
      <c r="O976" s="23">
        <v>36</v>
      </c>
      <c r="P976" s="23">
        <v>36</v>
      </c>
      <c r="Q976" s="23">
        <v>36</v>
      </c>
      <c r="R976" s="22">
        <v>800</v>
      </c>
      <c r="S976" s="22">
        <v>750</v>
      </c>
      <c r="T976" s="24">
        <v>0.8</v>
      </c>
      <c r="U976" s="24">
        <v>0</v>
      </c>
      <c r="V976" s="24">
        <v>0.8</v>
      </c>
      <c r="W976" s="24">
        <v>0.9</v>
      </c>
      <c r="X976" s="25">
        <v>3.1683168316831684E-2</v>
      </c>
      <c r="Y976" s="24">
        <v>7.1</v>
      </c>
      <c r="Z976" s="24">
        <v>-2.9000000000000004</v>
      </c>
      <c r="AA976" s="24">
        <v>10</v>
      </c>
      <c r="AB976" s="24">
        <v>10.8</v>
      </c>
      <c r="AC976" s="26">
        <v>0.27880004460800711</v>
      </c>
      <c r="AD976" s="24">
        <v>8.7996264079402255</v>
      </c>
      <c r="AE976" s="6">
        <v>265</v>
      </c>
      <c r="AF976" s="6">
        <v>319</v>
      </c>
      <c r="AG976" s="6">
        <v>233</v>
      </c>
      <c r="AH976" s="27">
        <v>4.7017543859649127</v>
      </c>
      <c r="AI976" s="28">
        <v>1250000</v>
      </c>
      <c r="AJ976" s="28">
        <v>1183000</v>
      </c>
      <c r="AK976" s="28">
        <v>1005000</v>
      </c>
      <c r="AL976" s="29">
        <v>5.6635672020287402E-2</v>
      </c>
      <c r="AM976" s="29">
        <v>0.24378109452736318</v>
      </c>
      <c r="AN976" s="6">
        <v>1.9</v>
      </c>
      <c r="AO976" s="27">
        <v>-0.30000000000000027</v>
      </c>
      <c r="AP976" s="6">
        <v>2.2000000000000002</v>
      </c>
      <c r="AQ976" s="26">
        <v>9.4652506345671711E-2</v>
      </c>
      <c r="AR976" s="28">
        <v>750</v>
      </c>
      <c r="AS976" s="28">
        <v>700</v>
      </c>
      <c r="AT976" s="25">
        <v>7.1428571428571425E-2</v>
      </c>
      <c r="AU976" s="26">
        <v>0.14232954621077964</v>
      </c>
      <c r="AV976" s="30">
        <v>2869.44</v>
      </c>
      <c r="AW976" s="24">
        <v>0.87539999999999996</v>
      </c>
      <c r="AX976" s="24">
        <v>0.1246</v>
      </c>
      <c r="AY976" s="24">
        <v>0.8337</v>
      </c>
      <c r="AZ976" s="24">
        <v>6.1199999999999997E-2</v>
      </c>
      <c r="BA976" s="24">
        <v>8.1799999999999998E-2</v>
      </c>
      <c r="BB976" s="24">
        <v>0.57809999999999995</v>
      </c>
      <c r="BC976" s="24">
        <v>0.31830000000000003</v>
      </c>
      <c r="BD976" s="31">
        <v>9</v>
      </c>
      <c r="BE976" s="23">
        <v>34</v>
      </c>
      <c r="BF976" s="32" t="s">
        <v>3682</v>
      </c>
      <c r="BG976" s="33">
        <v>150.85954505693101</v>
      </c>
      <c r="BH976" s="33">
        <v>-33.961824931557103</v>
      </c>
      <c r="BI976" s="34">
        <f t="shared" si="210"/>
        <v>100</v>
      </c>
      <c r="BJ976" s="34">
        <f t="shared" si="211"/>
        <v>85</v>
      </c>
      <c r="BK976" s="34">
        <f t="shared" si="212"/>
        <v>67</v>
      </c>
      <c r="BL976" s="34">
        <f t="shared" si="213"/>
        <v>53</v>
      </c>
      <c r="BM976" s="34">
        <f t="shared" si="214"/>
        <v>29</v>
      </c>
      <c r="BN976" s="34">
        <f t="shared" si="215"/>
        <v>100</v>
      </c>
      <c r="BO976" s="34">
        <f t="shared" si="216"/>
        <v>100</v>
      </c>
      <c r="BP976" s="34">
        <f t="shared" si="217"/>
        <v>8</v>
      </c>
      <c r="BQ976" s="35">
        <f t="shared" si="218"/>
        <v>56</v>
      </c>
      <c r="BR976" s="34">
        <f t="shared" si="219"/>
        <v>62</v>
      </c>
      <c r="BS976" s="35">
        <f t="shared" si="220"/>
        <v>81</v>
      </c>
      <c r="BT976" s="35">
        <f t="shared" si="221"/>
        <v>1</v>
      </c>
      <c r="BU976" s="35">
        <f t="shared" si="222"/>
        <v>90</v>
      </c>
      <c r="BV976" s="35">
        <f t="shared" si="223"/>
        <v>66</v>
      </c>
    </row>
    <row r="977" spans="2:74" hidden="1" x14ac:dyDescent="0.3">
      <c r="B977" s="6" t="s">
        <v>1351</v>
      </c>
      <c r="C977" s="6">
        <v>501031020</v>
      </c>
      <c r="D977" s="6" t="s">
        <v>976</v>
      </c>
      <c r="E977" s="6" t="s">
        <v>394</v>
      </c>
      <c r="F977" s="6" t="s">
        <v>2696</v>
      </c>
      <c r="G977" s="6" t="s">
        <v>93</v>
      </c>
      <c r="H977" s="6" t="s">
        <v>78</v>
      </c>
      <c r="I977" s="22">
        <v>595000</v>
      </c>
      <c r="J977" s="22">
        <v>595000</v>
      </c>
      <c r="K977" s="22">
        <v>480000</v>
      </c>
      <c r="L977" s="22">
        <v>560000</v>
      </c>
      <c r="M977" s="22">
        <v>555000</v>
      </c>
      <c r="N977" s="22">
        <v>400000</v>
      </c>
      <c r="O977" s="23">
        <v>49</v>
      </c>
      <c r="P977" s="23">
        <v>48</v>
      </c>
      <c r="Q977" s="23">
        <v>51</v>
      </c>
      <c r="R977" s="22">
        <v>450</v>
      </c>
      <c r="S977" s="22">
        <v>420</v>
      </c>
      <c r="T977" s="24">
        <v>1.2</v>
      </c>
      <c r="U977" s="24">
        <v>0</v>
      </c>
      <c r="V977" s="24">
        <v>1.2</v>
      </c>
      <c r="W977" s="24">
        <v>1.3</v>
      </c>
      <c r="X977" s="25">
        <v>3.9327731092436972E-2</v>
      </c>
      <c r="Y977" s="24">
        <v>0.3</v>
      </c>
      <c r="Z977" s="24">
        <v>-0.10000000000000003</v>
      </c>
      <c r="AA977" s="24">
        <v>0.4</v>
      </c>
      <c r="AB977" s="24">
        <v>0.4</v>
      </c>
      <c r="AC977" s="26">
        <v>0.3613180883864337</v>
      </c>
      <c r="AD977" s="24">
        <v>9.1873616491422236</v>
      </c>
      <c r="AE977" s="6">
        <v>107</v>
      </c>
      <c r="AF977" s="6">
        <v>140</v>
      </c>
      <c r="AG977" s="6">
        <v>131</v>
      </c>
      <c r="AH977" s="27">
        <v>4.4856230031948883</v>
      </c>
      <c r="AI977" s="28">
        <v>495000</v>
      </c>
      <c r="AJ977" s="28">
        <v>440000</v>
      </c>
      <c r="AK977" s="28">
        <v>395000</v>
      </c>
      <c r="AL977" s="29">
        <v>0.125</v>
      </c>
      <c r="AM977" s="29">
        <v>0.25316455696202533</v>
      </c>
      <c r="AN977" s="6">
        <v>1.8</v>
      </c>
      <c r="AO977" s="27">
        <v>-0.49999999999999978</v>
      </c>
      <c r="AP977" s="6">
        <v>2.2999999999999998</v>
      </c>
      <c r="AQ977" s="26">
        <v>4.9096385542168677E-2</v>
      </c>
      <c r="AR977" s="28">
        <v>480</v>
      </c>
      <c r="AS977" s="28">
        <v>450</v>
      </c>
      <c r="AT977" s="25">
        <v>6.6666666666666666E-2</v>
      </c>
      <c r="AU977" s="26">
        <v>0.37757886812502173</v>
      </c>
      <c r="AV977" s="30">
        <v>1245.44</v>
      </c>
      <c r="AW977" s="24">
        <v>0.67800000000000005</v>
      </c>
      <c r="AX977" s="24">
        <v>0.32200000000000001</v>
      </c>
      <c r="AY977" s="24">
        <v>0.96099999999999997</v>
      </c>
      <c r="AZ977" s="24">
        <v>1.12E-2</v>
      </c>
      <c r="BA977" s="24">
        <v>0.501</v>
      </c>
      <c r="BB977" s="24">
        <v>0.26879999999999998</v>
      </c>
      <c r="BC977" s="24">
        <v>0.1678</v>
      </c>
      <c r="BD977" s="31">
        <v>3</v>
      </c>
      <c r="BE977" s="23">
        <v>276</v>
      </c>
      <c r="BF977" s="32" t="s">
        <v>3683</v>
      </c>
      <c r="BG977" s="33">
        <v>116.135627119253</v>
      </c>
      <c r="BH977" s="33">
        <v>-34.422987164083999</v>
      </c>
      <c r="BI977" s="34">
        <f t="shared" si="210"/>
        <v>97</v>
      </c>
      <c r="BJ977" s="34">
        <f t="shared" si="211"/>
        <v>87</v>
      </c>
      <c r="BK977" s="34">
        <f t="shared" si="212"/>
        <v>69</v>
      </c>
      <c r="BL977" s="34">
        <f t="shared" si="213"/>
        <v>1</v>
      </c>
      <c r="BM977" s="34">
        <f t="shared" si="214"/>
        <v>63</v>
      </c>
      <c r="BN977" s="34">
        <f t="shared" si="215"/>
        <v>61</v>
      </c>
      <c r="BO977" s="34">
        <f t="shared" si="216"/>
        <v>58</v>
      </c>
      <c r="BP977" s="34">
        <f t="shared" si="217"/>
        <v>100</v>
      </c>
      <c r="BQ977" s="35">
        <f t="shared" si="218"/>
        <v>81</v>
      </c>
      <c r="BR977" s="34">
        <f t="shared" si="219"/>
        <v>59</v>
      </c>
      <c r="BS977" s="35">
        <f t="shared" si="220"/>
        <v>27</v>
      </c>
      <c r="BT977" s="35">
        <f t="shared" si="221"/>
        <v>100</v>
      </c>
      <c r="BU977" s="35">
        <f t="shared" si="222"/>
        <v>30</v>
      </c>
      <c r="BV977" s="35">
        <f t="shared" si="223"/>
        <v>66</v>
      </c>
    </row>
    <row r="978" spans="2:74" hidden="1" x14ac:dyDescent="0.3">
      <c r="B978" s="6" t="s">
        <v>1352</v>
      </c>
      <c r="C978" s="6">
        <v>602021055</v>
      </c>
      <c r="D978" s="6" t="s">
        <v>658</v>
      </c>
      <c r="E978" s="6" t="s">
        <v>659</v>
      </c>
      <c r="F978" s="6" t="s">
        <v>2742</v>
      </c>
      <c r="G978" s="6" t="s">
        <v>130</v>
      </c>
      <c r="H978" s="6" t="s">
        <v>78</v>
      </c>
      <c r="I978" s="22">
        <v>699000</v>
      </c>
      <c r="J978" s="22">
        <v>696900</v>
      </c>
      <c r="K978" s="22">
        <v>725000</v>
      </c>
      <c r="L978" s="22">
        <v>650000</v>
      </c>
      <c r="M978" s="22">
        <v>650000</v>
      </c>
      <c r="N978" s="22">
        <v>630000</v>
      </c>
      <c r="O978" s="23">
        <v>76</v>
      </c>
      <c r="P978" s="23">
        <v>74</v>
      </c>
      <c r="Q978" s="23">
        <v>74</v>
      </c>
      <c r="R978" s="22">
        <v>500</v>
      </c>
      <c r="S978" s="22">
        <v>470</v>
      </c>
      <c r="T978" s="24">
        <v>3.2</v>
      </c>
      <c r="U978" s="24">
        <v>0.10000000000000009</v>
      </c>
      <c r="V978" s="24">
        <v>3.1</v>
      </c>
      <c r="W978" s="24">
        <v>2.5</v>
      </c>
      <c r="X978" s="25">
        <v>3.7195994277539342E-2</v>
      </c>
      <c r="Y978" s="24">
        <v>0.7</v>
      </c>
      <c r="Z978" s="24">
        <v>-0.30000000000000004</v>
      </c>
      <c r="AA978" s="24">
        <v>1</v>
      </c>
      <c r="AB978" s="24">
        <v>1.2</v>
      </c>
      <c r="AC978" s="26">
        <v>0.32562259039283104</v>
      </c>
      <c r="AD978" s="24">
        <v>8.7542381032534191</v>
      </c>
      <c r="AE978" s="6">
        <v>198</v>
      </c>
      <c r="AF978" s="6">
        <v>222</v>
      </c>
      <c r="AG978" s="6">
        <v>204</v>
      </c>
      <c r="AH978" s="27">
        <v>7.1532033426183839</v>
      </c>
      <c r="AI978" s="28">
        <v>556000</v>
      </c>
      <c r="AJ978" s="28">
        <v>549000</v>
      </c>
      <c r="AK978" s="28">
        <v>575000</v>
      </c>
      <c r="AL978" s="29">
        <v>1.2750455373406194E-2</v>
      </c>
      <c r="AM978" s="29">
        <v>-3.3043478260869563E-2</v>
      </c>
      <c r="AN978" s="6">
        <v>2.6</v>
      </c>
      <c r="AO978" s="27">
        <v>0</v>
      </c>
      <c r="AP978" s="6">
        <v>2.6</v>
      </c>
      <c r="AQ978" s="26">
        <v>9.8571428571428574E-2</v>
      </c>
      <c r="AR978" s="28">
        <v>450</v>
      </c>
      <c r="AS978" s="28">
        <v>430</v>
      </c>
      <c r="AT978" s="25">
        <v>4.6511627906976744E-2</v>
      </c>
      <c r="AU978" s="26">
        <v>0.27424093738549271</v>
      </c>
      <c r="AV978" s="30">
        <v>1535.5200000000002</v>
      </c>
      <c r="AW978" s="24">
        <v>0.75209999999999999</v>
      </c>
      <c r="AX978" s="24">
        <v>0.24790000000000001</v>
      </c>
      <c r="AY978" s="24">
        <v>0.99150000000000005</v>
      </c>
      <c r="AZ978" s="24">
        <v>4.7000000000000002E-3</v>
      </c>
      <c r="BA978" s="24">
        <v>0.4778</v>
      </c>
      <c r="BB978" s="24">
        <v>0.38769999999999999</v>
      </c>
      <c r="BC978" s="24">
        <v>0.1012</v>
      </c>
      <c r="BD978" s="31">
        <v>6</v>
      </c>
      <c r="BE978" s="23">
        <v>178</v>
      </c>
      <c r="BF978" s="32" t="s">
        <v>3684</v>
      </c>
      <c r="BG978" s="33">
        <v>146.88902648347801</v>
      </c>
      <c r="BH978" s="33">
        <v>-41.314026818653197</v>
      </c>
      <c r="BI978" s="34">
        <f t="shared" si="210"/>
        <v>64</v>
      </c>
      <c r="BJ978" s="34">
        <f t="shared" si="211"/>
        <v>74</v>
      </c>
      <c r="BK978" s="34">
        <f t="shared" si="212"/>
        <v>36</v>
      </c>
      <c r="BL978" s="34">
        <f t="shared" si="213"/>
        <v>10</v>
      </c>
      <c r="BM978" s="34">
        <f t="shared" si="214"/>
        <v>7</v>
      </c>
      <c r="BN978" s="34">
        <f t="shared" si="215"/>
        <v>100</v>
      </c>
      <c r="BO978" s="34">
        <f t="shared" si="216"/>
        <v>72</v>
      </c>
      <c r="BP978" s="34">
        <f t="shared" si="217"/>
        <v>95</v>
      </c>
      <c r="BQ978" s="35">
        <f t="shared" si="218"/>
        <v>74</v>
      </c>
      <c r="BR978" s="34">
        <f t="shared" si="219"/>
        <v>63</v>
      </c>
      <c r="BS978" s="35">
        <f t="shared" si="220"/>
        <v>50</v>
      </c>
      <c r="BT978" s="35">
        <f t="shared" si="221"/>
        <v>100</v>
      </c>
      <c r="BU978" s="35">
        <f t="shared" si="222"/>
        <v>60</v>
      </c>
      <c r="BV978" s="35">
        <f t="shared" si="223"/>
        <v>66</v>
      </c>
    </row>
    <row r="979" spans="2:74" hidden="1" x14ac:dyDescent="0.3">
      <c r="B979" s="6" t="s">
        <v>1353</v>
      </c>
      <c r="C979" s="6">
        <v>104021086</v>
      </c>
      <c r="D979" s="6" t="s">
        <v>1354</v>
      </c>
      <c r="E979" s="6" t="s">
        <v>1355</v>
      </c>
      <c r="F979" s="6" t="s">
        <v>2691</v>
      </c>
      <c r="G979" s="6" t="s">
        <v>77</v>
      </c>
      <c r="H979" s="6" t="s">
        <v>78</v>
      </c>
      <c r="I979" s="22">
        <v>799000</v>
      </c>
      <c r="J979" s="22">
        <v>799000</v>
      </c>
      <c r="K979" s="22">
        <v>915000</v>
      </c>
      <c r="L979" s="22">
        <v>795000</v>
      </c>
      <c r="M979" s="22">
        <v>739000</v>
      </c>
      <c r="N979" s="22">
        <v>830000</v>
      </c>
      <c r="O979" s="23">
        <v>36</v>
      </c>
      <c r="P979" s="23">
        <v>55</v>
      </c>
      <c r="Q979" s="23">
        <v>32</v>
      </c>
      <c r="R979" s="22">
        <v>650</v>
      </c>
      <c r="S979" s="22">
        <v>590</v>
      </c>
      <c r="T979" s="24">
        <v>1.8</v>
      </c>
      <c r="U979" s="24">
        <v>-0.19999999999999996</v>
      </c>
      <c r="V979" s="24">
        <v>2</v>
      </c>
      <c r="W979" s="24">
        <v>2</v>
      </c>
      <c r="X979" s="25">
        <v>4.2302878598247808E-2</v>
      </c>
      <c r="Y979" s="24">
        <v>1.6</v>
      </c>
      <c r="Z979" s="24">
        <v>-0.5</v>
      </c>
      <c r="AA979" s="24">
        <v>2.1</v>
      </c>
      <c r="AB979" s="24">
        <v>2.2000000000000002</v>
      </c>
      <c r="AC979" s="26">
        <v>0.34627514490282985</v>
      </c>
      <c r="AD979" s="24">
        <v>8.185616591046184</v>
      </c>
      <c r="AE979" s="6">
        <v>451</v>
      </c>
      <c r="AF979" s="6">
        <v>554</v>
      </c>
      <c r="AG979" s="6">
        <v>451</v>
      </c>
      <c r="AH979" s="27">
        <v>7.0681003584229387</v>
      </c>
      <c r="AI979" s="28">
        <v>830000</v>
      </c>
      <c r="AJ979" s="28">
        <v>810000</v>
      </c>
      <c r="AK979" s="28">
        <v>815000</v>
      </c>
      <c r="AL979" s="29">
        <v>2.4691358024691357E-2</v>
      </c>
      <c r="AM979" s="29">
        <v>1.8404907975460124E-2</v>
      </c>
      <c r="AN979" s="6">
        <v>2.2000000000000002</v>
      </c>
      <c r="AO979" s="27">
        <v>-9.9999999999999645E-2</v>
      </c>
      <c r="AP979" s="6">
        <v>2.2999999999999998</v>
      </c>
      <c r="AQ979" s="26">
        <v>9.5294117647058821E-2</v>
      </c>
      <c r="AR979" s="28">
        <v>660</v>
      </c>
      <c r="AS979" s="28">
        <v>630</v>
      </c>
      <c r="AT979" s="25">
        <v>4.7619047619047616E-2</v>
      </c>
      <c r="AU979" s="26">
        <v>0.1520685618233073</v>
      </c>
      <c r="AV979" s="30">
        <v>1877.1200000000001</v>
      </c>
      <c r="AW979" s="24">
        <v>0.80320000000000003</v>
      </c>
      <c r="AX979" s="24">
        <v>0.1968</v>
      </c>
      <c r="AY979" s="24">
        <v>0.96619999999999995</v>
      </c>
      <c r="AZ979" s="24">
        <v>3.8E-3</v>
      </c>
      <c r="BA979" s="24">
        <v>0.37659999999999999</v>
      </c>
      <c r="BB979" s="24">
        <v>0.41560000000000002</v>
      </c>
      <c r="BC979" s="24">
        <v>0.1643</v>
      </c>
      <c r="BD979" s="31">
        <v>4.5</v>
      </c>
      <c r="BE979" s="23">
        <v>442</v>
      </c>
      <c r="BF979" s="32" t="s">
        <v>3685</v>
      </c>
      <c r="BG979" s="33">
        <v>153.05264268724599</v>
      </c>
      <c r="BH979" s="33">
        <v>-30.218797964101501</v>
      </c>
      <c r="BI979" s="34">
        <f t="shared" si="210"/>
        <v>87</v>
      </c>
      <c r="BJ979" s="34">
        <f t="shared" si="211"/>
        <v>80</v>
      </c>
      <c r="BK979" s="34">
        <f t="shared" si="212"/>
        <v>37</v>
      </c>
      <c r="BL979" s="34">
        <f t="shared" si="213"/>
        <v>50</v>
      </c>
      <c r="BM979" s="34">
        <f t="shared" si="214"/>
        <v>13</v>
      </c>
      <c r="BN979" s="34">
        <f t="shared" si="215"/>
        <v>100</v>
      </c>
      <c r="BO979" s="34">
        <f t="shared" si="216"/>
        <v>36</v>
      </c>
      <c r="BP979" s="34">
        <f t="shared" si="217"/>
        <v>73</v>
      </c>
      <c r="BQ979" s="35">
        <f t="shared" si="218"/>
        <v>91</v>
      </c>
      <c r="BR979" s="34">
        <f t="shared" si="219"/>
        <v>68</v>
      </c>
      <c r="BS979" s="35">
        <f t="shared" si="220"/>
        <v>36</v>
      </c>
      <c r="BT979" s="35">
        <f t="shared" si="221"/>
        <v>90</v>
      </c>
      <c r="BU979" s="35">
        <f t="shared" si="222"/>
        <v>45</v>
      </c>
      <c r="BV979" s="35">
        <f t="shared" si="223"/>
        <v>66</v>
      </c>
    </row>
    <row r="980" spans="2:74" hidden="1" x14ac:dyDescent="0.3">
      <c r="B980" s="6" t="s">
        <v>1356</v>
      </c>
      <c r="C980" s="6">
        <v>116011627</v>
      </c>
      <c r="D980" s="6" t="s">
        <v>1289</v>
      </c>
      <c r="E980" s="6" t="s">
        <v>916</v>
      </c>
      <c r="F980" s="6" t="s">
        <v>2757</v>
      </c>
      <c r="G980" s="6" t="s">
        <v>77</v>
      </c>
      <c r="H980" s="6" t="s">
        <v>78</v>
      </c>
      <c r="I980" s="22">
        <v>1351600</v>
      </c>
      <c r="J980" s="22">
        <v>1350000</v>
      </c>
      <c r="K980" s="22">
        <v>1291650</v>
      </c>
      <c r="L980" s="22">
        <v>1275000</v>
      </c>
      <c r="M980" s="22">
        <v>1270000</v>
      </c>
      <c r="N980" s="22">
        <v>1200000</v>
      </c>
      <c r="O980" s="23">
        <v>26</v>
      </c>
      <c r="P980" s="23">
        <v>25</v>
      </c>
      <c r="Q980" s="23">
        <v>24</v>
      </c>
      <c r="R980" s="22">
        <v>660</v>
      </c>
      <c r="S980" s="22">
        <v>630</v>
      </c>
      <c r="T980" s="24">
        <v>2.4</v>
      </c>
      <c r="U980" s="24">
        <v>0.10000000000000009</v>
      </c>
      <c r="V980" s="24">
        <v>2.2999999999999998</v>
      </c>
      <c r="W980" s="24">
        <v>2.1</v>
      </c>
      <c r="X980" s="25">
        <v>2.539212784847588E-2</v>
      </c>
      <c r="Y980" s="24">
        <v>3.3</v>
      </c>
      <c r="Z980" s="24">
        <v>-1</v>
      </c>
      <c r="AA980" s="24">
        <v>4.3</v>
      </c>
      <c r="AB980" s="24">
        <v>4.7</v>
      </c>
      <c r="AC980" s="26">
        <v>0.28592222915367016</v>
      </c>
      <c r="AD980" s="24">
        <v>11.260270539746521</v>
      </c>
      <c r="AE980" s="6">
        <v>179</v>
      </c>
      <c r="AF980" s="6">
        <v>185</v>
      </c>
      <c r="AG980" s="6">
        <v>170</v>
      </c>
      <c r="AH980" s="27">
        <v>1.8540772532188843</v>
      </c>
      <c r="AI980" s="28">
        <v>1150000</v>
      </c>
      <c r="AJ980" s="28">
        <v>1040000</v>
      </c>
      <c r="AK980" s="28">
        <v>920000</v>
      </c>
      <c r="AL980" s="29">
        <v>0.10576923076923077</v>
      </c>
      <c r="AM980" s="29">
        <v>0.25</v>
      </c>
      <c r="AN980" s="6">
        <v>2.6</v>
      </c>
      <c r="AO980" s="27">
        <v>-0.29999999999999982</v>
      </c>
      <c r="AP980" s="6">
        <v>2.9</v>
      </c>
      <c r="AQ980" s="26">
        <v>8.8524590163934422E-2</v>
      </c>
      <c r="AR980" s="28">
        <v>640</v>
      </c>
      <c r="AS980" s="28">
        <v>600</v>
      </c>
      <c r="AT980" s="25">
        <v>6.6666666666666666E-2</v>
      </c>
      <c r="AU980" s="26">
        <v>0.19612796317444114</v>
      </c>
      <c r="AV980" s="30">
        <v>2308.3200000000002</v>
      </c>
      <c r="AW980" s="24">
        <v>0.78210000000000002</v>
      </c>
      <c r="AX980" s="24">
        <v>0.21790000000000001</v>
      </c>
      <c r="AY980" s="24">
        <v>0.55369999999999997</v>
      </c>
      <c r="AZ980" s="24">
        <v>0.2424</v>
      </c>
      <c r="BA980" s="24">
        <v>0.2276</v>
      </c>
      <c r="BB980" s="24">
        <v>0.38490000000000002</v>
      </c>
      <c r="BC980" s="24">
        <v>0.36459999999999998</v>
      </c>
      <c r="BD980" s="31">
        <v>6</v>
      </c>
      <c r="BE980" s="23">
        <v>27</v>
      </c>
      <c r="BF980" s="32" t="s">
        <v>3686</v>
      </c>
      <c r="BG980" s="33">
        <v>150.93320043104799</v>
      </c>
      <c r="BH980" s="33">
        <v>-33.793582100637998</v>
      </c>
      <c r="BI980" s="34">
        <f t="shared" si="210"/>
        <v>77</v>
      </c>
      <c r="BJ980" s="34">
        <f t="shared" si="211"/>
        <v>74</v>
      </c>
      <c r="BK980" s="34">
        <f t="shared" si="212"/>
        <v>100</v>
      </c>
      <c r="BL980" s="34">
        <f t="shared" si="213"/>
        <v>35</v>
      </c>
      <c r="BM980" s="34">
        <f t="shared" si="214"/>
        <v>53</v>
      </c>
      <c r="BN980" s="34">
        <f t="shared" si="215"/>
        <v>100</v>
      </c>
      <c r="BO980" s="34">
        <f t="shared" si="216"/>
        <v>100</v>
      </c>
      <c r="BP980" s="34">
        <f t="shared" si="217"/>
        <v>40</v>
      </c>
      <c r="BQ980" s="35">
        <f t="shared" si="218"/>
        <v>35</v>
      </c>
      <c r="BR980" s="34">
        <f t="shared" si="219"/>
        <v>38</v>
      </c>
      <c r="BS980" s="35">
        <f t="shared" si="220"/>
        <v>76</v>
      </c>
      <c r="BT980" s="35">
        <f t="shared" si="221"/>
        <v>62</v>
      </c>
      <c r="BU980" s="35">
        <f t="shared" si="222"/>
        <v>60</v>
      </c>
      <c r="BV980" s="35">
        <f t="shared" si="223"/>
        <v>66</v>
      </c>
    </row>
    <row r="981" spans="2:74" hidden="1" x14ac:dyDescent="0.3">
      <c r="B981" s="6" t="s">
        <v>1357</v>
      </c>
      <c r="C981" s="6">
        <v>127011728</v>
      </c>
      <c r="D981" s="6" t="s">
        <v>1081</v>
      </c>
      <c r="E981" s="6" t="s">
        <v>574</v>
      </c>
      <c r="F981" s="6" t="s">
        <v>2757</v>
      </c>
      <c r="G981" s="6" t="s">
        <v>77</v>
      </c>
      <c r="H981" s="6" t="s">
        <v>78</v>
      </c>
      <c r="I981" s="22">
        <v>1158960</v>
      </c>
      <c r="J981" s="22">
        <v>1138450</v>
      </c>
      <c r="K981" s="22">
        <v>1105950</v>
      </c>
      <c r="L981" s="22">
        <v>1270000</v>
      </c>
      <c r="M981" s="22">
        <v>1150000</v>
      </c>
      <c r="N981" s="22">
        <v>1180000</v>
      </c>
      <c r="O981" s="23">
        <v>34</v>
      </c>
      <c r="P981" s="23">
        <v>34</v>
      </c>
      <c r="Q981" s="23">
        <v>38</v>
      </c>
      <c r="R981" s="22">
        <v>780</v>
      </c>
      <c r="S981" s="22">
        <v>750</v>
      </c>
      <c r="T981" s="24">
        <v>1.1000000000000001</v>
      </c>
      <c r="U981" s="24">
        <v>0</v>
      </c>
      <c r="V981" s="24">
        <v>1.1000000000000001</v>
      </c>
      <c r="W981" s="24">
        <v>1.1000000000000001</v>
      </c>
      <c r="X981" s="25">
        <v>3.4996893766825431E-2</v>
      </c>
      <c r="Y981" s="24">
        <v>9.8000000000000007</v>
      </c>
      <c r="Z981" s="24">
        <v>-3.6999999999999993</v>
      </c>
      <c r="AA981" s="24">
        <v>13.5</v>
      </c>
      <c r="AB981" s="24">
        <v>14.7</v>
      </c>
      <c r="AC981" s="26">
        <v>0.30666163427061705</v>
      </c>
      <c r="AD981" s="24">
        <v>8.7625386502533118</v>
      </c>
      <c r="AE981" s="6">
        <v>1975</v>
      </c>
      <c r="AF981" s="6">
        <v>1979</v>
      </c>
      <c r="AG981" s="6">
        <v>746</v>
      </c>
      <c r="AH981" s="27">
        <v>27.785046728971963</v>
      </c>
      <c r="AI981" s="28">
        <v>1150000</v>
      </c>
      <c r="AJ981" s="28">
        <v>1060000</v>
      </c>
      <c r="AK981" s="28">
        <v>1050000</v>
      </c>
      <c r="AL981" s="29">
        <v>8.4905660377358486E-2</v>
      </c>
      <c r="AM981" s="29">
        <v>9.5238095238095233E-2</v>
      </c>
      <c r="AN981" s="6">
        <v>2</v>
      </c>
      <c r="AO981" s="27">
        <v>-0.20000000000000018</v>
      </c>
      <c r="AP981" s="6">
        <v>2.2000000000000002</v>
      </c>
      <c r="AQ981" s="26">
        <v>8.5483870967741932E-2</v>
      </c>
      <c r="AR981" s="28">
        <v>750</v>
      </c>
      <c r="AS981" s="28">
        <v>700</v>
      </c>
      <c r="AT981" s="25">
        <v>7.1428571428571425E-2</v>
      </c>
      <c r="AU981" s="26">
        <v>0.17367231541842598</v>
      </c>
      <c r="AV981" s="30">
        <v>2543.5200000000004</v>
      </c>
      <c r="AW981" s="24">
        <v>0.85099999999999998</v>
      </c>
      <c r="AX981" s="24">
        <v>0.14899999999999999</v>
      </c>
      <c r="AY981" s="24">
        <v>0.9577</v>
      </c>
      <c r="AZ981" s="24">
        <v>1.14E-2</v>
      </c>
      <c r="BA981" s="24">
        <v>0.255</v>
      </c>
      <c r="BB981" s="24">
        <v>0.47449999999999998</v>
      </c>
      <c r="BC981" s="24">
        <v>0.23910000000000001</v>
      </c>
      <c r="BD981" s="31">
        <v>9</v>
      </c>
      <c r="BE981" s="23">
        <v>41</v>
      </c>
      <c r="BF981" s="32" t="s">
        <v>3687</v>
      </c>
      <c r="BG981" s="33">
        <v>150.78272298552599</v>
      </c>
      <c r="BH981" s="33">
        <v>-33.979160553223402</v>
      </c>
      <c r="BI981" s="34">
        <f t="shared" si="210"/>
        <v>98</v>
      </c>
      <c r="BJ981" s="34">
        <f t="shared" si="211"/>
        <v>84</v>
      </c>
      <c r="BK981" s="34">
        <f t="shared" si="212"/>
        <v>1</v>
      </c>
      <c r="BL981" s="34">
        <f t="shared" si="213"/>
        <v>43</v>
      </c>
      <c r="BM981" s="34">
        <f t="shared" si="214"/>
        <v>43</v>
      </c>
      <c r="BN981" s="34">
        <f t="shared" si="215"/>
        <v>100</v>
      </c>
      <c r="BO981" s="34">
        <f t="shared" si="216"/>
        <v>100</v>
      </c>
      <c r="BP981" s="34">
        <f t="shared" si="217"/>
        <v>46</v>
      </c>
      <c r="BQ981" s="35">
        <f t="shared" si="218"/>
        <v>67</v>
      </c>
      <c r="BR981" s="34">
        <f t="shared" si="219"/>
        <v>63</v>
      </c>
      <c r="BS981" s="35">
        <f t="shared" si="220"/>
        <v>63</v>
      </c>
      <c r="BT981" s="35">
        <f t="shared" si="221"/>
        <v>1</v>
      </c>
      <c r="BU981" s="35">
        <f t="shared" si="222"/>
        <v>90</v>
      </c>
      <c r="BV981" s="35">
        <f t="shared" si="223"/>
        <v>66</v>
      </c>
    </row>
    <row r="982" spans="2:74" hidden="1" x14ac:dyDescent="0.3">
      <c r="B982" s="6" t="s">
        <v>1358</v>
      </c>
      <c r="C982" s="6">
        <v>208021181</v>
      </c>
      <c r="D982" s="6" t="s">
        <v>970</v>
      </c>
      <c r="E982" s="6" t="s">
        <v>179</v>
      </c>
      <c r="F982" s="6" t="s">
        <v>689</v>
      </c>
      <c r="G982" s="6" t="s">
        <v>86</v>
      </c>
      <c r="H982" s="6" t="s">
        <v>78</v>
      </c>
      <c r="I982" s="22">
        <v>1609200</v>
      </c>
      <c r="J982" s="22">
        <v>1600000</v>
      </c>
      <c r="K982" s="22">
        <v>1600000</v>
      </c>
      <c r="L982" s="22">
        <v>1690000</v>
      </c>
      <c r="M982" s="22">
        <v>1630000</v>
      </c>
      <c r="N982" s="22">
        <v>1670000</v>
      </c>
      <c r="O982" s="23">
        <v>25</v>
      </c>
      <c r="P982" s="23">
        <v>24</v>
      </c>
      <c r="Q982" s="23">
        <v>24</v>
      </c>
      <c r="R982" s="22">
        <v>760</v>
      </c>
      <c r="S982" s="22">
        <v>750</v>
      </c>
      <c r="T982" s="24">
        <v>2.1</v>
      </c>
      <c r="U982" s="24">
        <v>0.30000000000000004</v>
      </c>
      <c r="V982" s="24">
        <v>1.8</v>
      </c>
      <c r="W982" s="24">
        <v>1.6</v>
      </c>
      <c r="X982" s="25">
        <v>2.4558786974894359E-2</v>
      </c>
      <c r="Y982" s="24">
        <v>2.4</v>
      </c>
      <c r="Z982" s="24">
        <v>-0.5</v>
      </c>
      <c r="AA982" s="24">
        <v>2.9</v>
      </c>
      <c r="AB982" s="24">
        <v>2.8</v>
      </c>
      <c r="AC982" s="26">
        <v>0.32483074608493467</v>
      </c>
      <c r="AD982" s="24">
        <v>13.226660845138584</v>
      </c>
      <c r="AE982" s="6">
        <v>99</v>
      </c>
      <c r="AF982" s="6">
        <v>158</v>
      </c>
      <c r="AG982" s="6">
        <v>130</v>
      </c>
      <c r="AH982" s="27">
        <v>1.4850948509485096</v>
      </c>
      <c r="AI982" s="28">
        <v>1565000</v>
      </c>
      <c r="AJ982" s="28">
        <v>1560000</v>
      </c>
      <c r="AK982" s="28">
        <v>1560000</v>
      </c>
      <c r="AL982" s="29">
        <v>3.205128205128205E-3</v>
      </c>
      <c r="AM982" s="29">
        <v>3.205128205128205E-3</v>
      </c>
      <c r="AN982" s="6">
        <v>2.4</v>
      </c>
      <c r="AO982" s="27">
        <v>0</v>
      </c>
      <c r="AP982" s="6">
        <v>2.4</v>
      </c>
      <c r="AQ982" s="26">
        <v>4.423963133640553E-2</v>
      </c>
      <c r="AR982" s="28">
        <v>800</v>
      </c>
      <c r="AS982" s="28">
        <v>770</v>
      </c>
      <c r="AT982" s="25">
        <v>3.896103896103896E-2</v>
      </c>
      <c r="AU982" s="26">
        <v>-0.13564515494904894</v>
      </c>
      <c r="AV982" s="30">
        <v>2339.6800000000003</v>
      </c>
      <c r="AW982" s="24">
        <v>0.66720000000000002</v>
      </c>
      <c r="AX982" s="24">
        <v>0.33279999999999998</v>
      </c>
      <c r="AY982" s="24">
        <v>0.48520000000000002</v>
      </c>
      <c r="AZ982" s="24">
        <v>0.25929999999999997</v>
      </c>
      <c r="BA982" s="24">
        <v>0.30470000000000003</v>
      </c>
      <c r="BB982" s="24">
        <v>0.32050000000000001</v>
      </c>
      <c r="BC982" s="24">
        <v>0.35310000000000002</v>
      </c>
      <c r="BD982" s="31">
        <v>9</v>
      </c>
      <c r="BE982" s="23">
        <v>13</v>
      </c>
      <c r="BF982" s="32" t="s">
        <v>3688</v>
      </c>
      <c r="BG982" s="33">
        <v>145.07113972825499</v>
      </c>
      <c r="BH982" s="33">
        <v>-37.894827560215298</v>
      </c>
      <c r="BI982" s="34">
        <f t="shared" si="210"/>
        <v>82</v>
      </c>
      <c r="BJ982" s="34">
        <f t="shared" si="211"/>
        <v>77</v>
      </c>
      <c r="BK982" s="34">
        <f t="shared" si="212"/>
        <v>100</v>
      </c>
      <c r="BL982" s="34">
        <f t="shared" si="213"/>
        <v>100</v>
      </c>
      <c r="BM982" s="34">
        <f t="shared" si="214"/>
        <v>3</v>
      </c>
      <c r="BN982" s="34">
        <f t="shared" si="215"/>
        <v>53</v>
      </c>
      <c r="BO982" s="34">
        <f t="shared" si="216"/>
        <v>100</v>
      </c>
      <c r="BP982" s="34">
        <f t="shared" si="217"/>
        <v>57</v>
      </c>
      <c r="BQ982" s="35">
        <f t="shared" si="218"/>
        <v>33</v>
      </c>
      <c r="BR982" s="34">
        <f t="shared" si="219"/>
        <v>19</v>
      </c>
      <c r="BS982" s="35">
        <f t="shared" si="220"/>
        <v>51</v>
      </c>
      <c r="BT982" s="35">
        <f t="shared" si="221"/>
        <v>77</v>
      </c>
      <c r="BU982" s="35">
        <f t="shared" si="222"/>
        <v>90</v>
      </c>
      <c r="BV982" s="35">
        <f t="shared" si="223"/>
        <v>66</v>
      </c>
    </row>
    <row r="983" spans="2:74" hidden="1" x14ac:dyDescent="0.3">
      <c r="B983" s="6" t="s">
        <v>1359</v>
      </c>
      <c r="C983" s="6">
        <v>209041437</v>
      </c>
      <c r="D983" s="6" t="s">
        <v>356</v>
      </c>
      <c r="E983" s="6" t="s">
        <v>103</v>
      </c>
      <c r="F983" s="6" t="s">
        <v>689</v>
      </c>
      <c r="G983" s="6" t="s">
        <v>86</v>
      </c>
      <c r="H983" s="6" t="s">
        <v>78</v>
      </c>
      <c r="I983" s="22">
        <v>727485</v>
      </c>
      <c r="J983" s="22">
        <v>722995</v>
      </c>
      <c r="K983" s="22">
        <v>695000</v>
      </c>
      <c r="L983" s="22">
        <v>692000</v>
      </c>
      <c r="M983" s="22">
        <v>695000</v>
      </c>
      <c r="N983" s="22">
        <v>691000</v>
      </c>
      <c r="O983" s="23">
        <v>35</v>
      </c>
      <c r="P983" s="23">
        <v>34</v>
      </c>
      <c r="Q983" s="23">
        <v>34</v>
      </c>
      <c r="R983" s="22">
        <v>600</v>
      </c>
      <c r="S983" s="22">
        <v>580</v>
      </c>
      <c r="T983" s="24">
        <v>2.9</v>
      </c>
      <c r="U983" s="24">
        <v>-0.10000000000000009</v>
      </c>
      <c r="V983" s="24">
        <v>3</v>
      </c>
      <c r="W983" s="24">
        <v>2.8</v>
      </c>
      <c r="X983" s="25">
        <v>4.2887482216128169E-2</v>
      </c>
      <c r="Y983" s="24">
        <v>7.9</v>
      </c>
      <c r="Z983" s="24">
        <v>-1.7999999999999989</v>
      </c>
      <c r="AA983" s="24">
        <v>9.6999999999999993</v>
      </c>
      <c r="AB983" s="24">
        <v>6.6</v>
      </c>
      <c r="AC983" s="26">
        <v>0.27069948747563705</v>
      </c>
      <c r="AD983" s="24">
        <v>6.3118530976350575</v>
      </c>
      <c r="AE983" s="6">
        <v>1237</v>
      </c>
      <c r="AF983" s="6">
        <v>1373</v>
      </c>
      <c r="AG983" s="6">
        <v>1227</v>
      </c>
      <c r="AH983" s="27">
        <v>5.5820224719101121</v>
      </c>
      <c r="AI983" s="28">
        <v>740000</v>
      </c>
      <c r="AJ983" s="28">
        <v>730000</v>
      </c>
      <c r="AK983" s="28">
        <v>705000</v>
      </c>
      <c r="AL983" s="29">
        <v>1.3698630136986301E-2</v>
      </c>
      <c r="AM983" s="29">
        <v>4.9645390070921988E-2</v>
      </c>
      <c r="AN983" s="6">
        <v>3</v>
      </c>
      <c r="AO983" s="27">
        <v>0</v>
      </c>
      <c r="AP983" s="6">
        <v>3</v>
      </c>
      <c r="AQ983" s="26">
        <v>8.2266009852216743E-2</v>
      </c>
      <c r="AR983" s="28">
        <v>550</v>
      </c>
      <c r="AS983" s="28">
        <v>500</v>
      </c>
      <c r="AT983" s="25">
        <v>0.1</v>
      </c>
      <c r="AU983" s="26">
        <v>-8.2693471239107863E-2</v>
      </c>
      <c r="AV983" s="30">
        <v>2216.48</v>
      </c>
      <c r="AW983" s="24">
        <v>0.85609999999999997</v>
      </c>
      <c r="AX983" s="24">
        <v>0.1439</v>
      </c>
      <c r="AY983" s="24">
        <v>0.87939999999999996</v>
      </c>
      <c r="AZ983" s="24">
        <v>9.8900000000000002E-2</v>
      </c>
      <c r="BA983" s="24">
        <v>0.1116</v>
      </c>
      <c r="BB983" s="24">
        <v>0.62590000000000001</v>
      </c>
      <c r="BC983" s="24">
        <v>0.2351</v>
      </c>
      <c r="BD983" s="31">
        <v>6</v>
      </c>
      <c r="BE983" s="23">
        <v>25</v>
      </c>
      <c r="BF983" s="32" t="s">
        <v>3689</v>
      </c>
      <c r="BG983" s="33">
        <v>145.00850073947899</v>
      </c>
      <c r="BH983" s="33">
        <v>-37.590955045623403</v>
      </c>
      <c r="BI983" s="34">
        <f t="shared" si="210"/>
        <v>69</v>
      </c>
      <c r="BJ983" s="34">
        <f t="shared" si="211"/>
        <v>67</v>
      </c>
      <c r="BK983" s="34">
        <f t="shared" si="212"/>
        <v>56</v>
      </c>
      <c r="BL983" s="34">
        <f t="shared" si="213"/>
        <v>100</v>
      </c>
      <c r="BM983" s="34">
        <f t="shared" si="214"/>
        <v>8</v>
      </c>
      <c r="BN983" s="34">
        <f t="shared" si="215"/>
        <v>100</v>
      </c>
      <c r="BO983" s="34">
        <f t="shared" si="216"/>
        <v>100</v>
      </c>
      <c r="BP983" s="34">
        <f t="shared" si="217"/>
        <v>15</v>
      </c>
      <c r="BQ983" s="35">
        <f t="shared" si="218"/>
        <v>93</v>
      </c>
      <c r="BR983" s="34">
        <f t="shared" si="219"/>
        <v>87</v>
      </c>
      <c r="BS983" s="35">
        <f t="shared" si="220"/>
        <v>86</v>
      </c>
      <c r="BT983" s="35">
        <f t="shared" si="221"/>
        <v>1</v>
      </c>
      <c r="BU983" s="35">
        <f t="shared" si="222"/>
        <v>60</v>
      </c>
      <c r="BV983" s="35">
        <f t="shared" si="223"/>
        <v>66</v>
      </c>
    </row>
    <row r="984" spans="2:74" hidden="1" x14ac:dyDescent="0.3">
      <c r="B984" s="6" t="s">
        <v>1360</v>
      </c>
      <c r="C984" s="6">
        <v>305011110</v>
      </c>
      <c r="D984" s="6" t="s">
        <v>336</v>
      </c>
      <c r="E984" s="6" t="s">
        <v>337</v>
      </c>
      <c r="F984" s="6" t="s">
        <v>2780</v>
      </c>
      <c r="G984" s="6" t="s">
        <v>97</v>
      </c>
      <c r="H984" s="6" t="s">
        <v>78</v>
      </c>
      <c r="I984" s="22">
        <v>1150000</v>
      </c>
      <c r="J984" s="22">
        <v>875000</v>
      </c>
      <c r="K984" s="22">
        <v>1456000</v>
      </c>
      <c r="L984" s="22">
        <v>1380000</v>
      </c>
      <c r="M984" s="22">
        <v>1380000</v>
      </c>
      <c r="N984" s="22">
        <v>1625000</v>
      </c>
      <c r="O984" s="23">
        <v>50</v>
      </c>
      <c r="P984" s="23">
        <v>30</v>
      </c>
      <c r="Q984" s="23">
        <v>27</v>
      </c>
      <c r="R984" s="22">
        <v>800</v>
      </c>
      <c r="S984" s="22">
        <v>730</v>
      </c>
      <c r="T984" s="24">
        <v>0.6</v>
      </c>
      <c r="U984" s="24">
        <v>-9.9999999999999978E-2</v>
      </c>
      <c r="V984" s="24">
        <v>0.7</v>
      </c>
      <c r="W984" s="24">
        <v>0.9</v>
      </c>
      <c r="X984" s="25">
        <v>3.6173913043478258E-2</v>
      </c>
      <c r="Y984" s="24">
        <v>3.4</v>
      </c>
      <c r="Z984" s="24">
        <v>-1.3000000000000003</v>
      </c>
      <c r="AA984" s="24">
        <v>4.7</v>
      </c>
      <c r="AB984" s="24">
        <v>4.3</v>
      </c>
      <c r="AC984" s="26">
        <v>0.39010688928766479</v>
      </c>
      <c r="AD984" s="24">
        <v>10.784204872134964</v>
      </c>
      <c r="AE984" s="6">
        <v>60</v>
      </c>
      <c r="AF984" s="6">
        <v>64</v>
      </c>
      <c r="AG984" s="6">
        <v>64</v>
      </c>
      <c r="AH984" s="27">
        <v>4.2857142857142856</v>
      </c>
      <c r="AI984" s="28">
        <v>1900000</v>
      </c>
      <c r="AJ984" s="28">
        <v>1711000</v>
      </c>
      <c r="AK984" s="28">
        <v>1670000</v>
      </c>
      <c r="AL984" s="29">
        <v>0.11046171829339567</v>
      </c>
      <c r="AM984" s="29">
        <v>0.1377245508982036</v>
      </c>
      <c r="AN984" s="6">
        <v>0.9</v>
      </c>
      <c r="AO984" s="27">
        <v>-0.29999999999999993</v>
      </c>
      <c r="AP984" s="6">
        <v>1.2</v>
      </c>
      <c r="AQ984" s="26">
        <v>0.12686567164179105</v>
      </c>
      <c r="AR984" s="28">
        <v>775</v>
      </c>
      <c r="AS984" s="28">
        <v>750</v>
      </c>
      <c r="AT984" s="25">
        <v>3.3333333333333333E-2</v>
      </c>
      <c r="AU984" s="26">
        <v>0.44662347114971745</v>
      </c>
      <c r="AV984" s="30">
        <v>2050.7200000000003</v>
      </c>
      <c r="AW984" s="24">
        <v>0.49170000000000003</v>
      </c>
      <c r="AX984" s="24">
        <v>0.50829999999999997</v>
      </c>
      <c r="AY984" s="24">
        <v>4.36E-2</v>
      </c>
      <c r="AZ984" s="24">
        <v>1.4500000000000001E-2</v>
      </c>
      <c r="BA984" s="24">
        <v>0.13039999999999999</v>
      </c>
      <c r="BB984" s="24">
        <v>0.14560000000000001</v>
      </c>
      <c r="BC984" s="24">
        <v>0.70209999999999995</v>
      </c>
      <c r="BD984" s="31">
        <v>8.5</v>
      </c>
      <c r="BE984" s="23">
        <v>1</v>
      </c>
      <c r="BF984" s="32" t="s">
        <v>3690</v>
      </c>
      <c r="BG984" s="33">
        <v>153.02015262386701</v>
      </c>
      <c r="BH984" s="33">
        <v>-27.480213969519799</v>
      </c>
      <c r="BI984" s="34">
        <f t="shared" si="210"/>
        <v>100</v>
      </c>
      <c r="BJ984" s="34">
        <f t="shared" si="211"/>
        <v>100</v>
      </c>
      <c r="BK984" s="34">
        <f t="shared" si="212"/>
        <v>72</v>
      </c>
      <c r="BL984" s="34">
        <f t="shared" si="213"/>
        <v>1</v>
      </c>
      <c r="BM984" s="34">
        <f t="shared" si="214"/>
        <v>56</v>
      </c>
      <c r="BN984" s="34">
        <f t="shared" si="215"/>
        <v>100</v>
      </c>
      <c r="BO984" s="34">
        <f t="shared" si="216"/>
        <v>100</v>
      </c>
      <c r="BP984" s="34">
        <f t="shared" si="217"/>
        <v>19</v>
      </c>
      <c r="BQ984" s="35">
        <f t="shared" si="218"/>
        <v>71</v>
      </c>
      <c r="BR984" s="34">
        <f t="shared" si="219"/>
        <v>43</v>
      </c>
      <c r="BS984" s="35">
        <f t="shared" si="220"/>
        <v>8</v>
      </c>
      <c r="BT984" s="35">
        <f t="shared" si="221"/>
        <v>60</v>
      </c>
      <c r="BU984" s="35">
        <f t="shared" si="222"/>
        <v>85</v>
      </c>
      <c r="BV984" s="35">
        <f t="shared" si="223"/>
        <v>66</v>
      </c>
    </row>
    <row r="985" spans="2:74" hidden="1" x14ac:dyDescent="0.3">
      <c r="B985" s="6" t="s">
        <v>1361</v>
      </c>
      <c r="C985" s="6">
        <v>404031109</v>
      </c>
      <c r="D985" s="6" t="s">
        <v>1077</v>
      </c>
      <c r="E985" s="6" t="s">
        <v>1003</v>
      </c>
      <c r="F985" s="6" t="s">
        <v>2379</v>
      </c>
      <c r="G985" s="6" t="s">
        <v>82</v>
      </c>
      <c r="H985" s="6" t="s">
        <v>78</v>
      </c>
      <c r="I985" s="22">
        <v>1391000</v>
      </c>
      <c r="J985" s="22">
        <v>1350000</v>
      </c>
      <c r="K985" s="22">
        <v>1340000</v>
      </c>
      <c r="L985" s="22">
        <v>1505000</v>
      </c>
      <c r="M985" s="22">
        <v>1340000</v>
      </c>
      <c r="N985" s="22">
        <v>1300000</v>
      </c>
      <c r="O985" s="23">
        <v>19</v>
      </c>
      <c r="P985" s="23">
        <v>19</v>
      </c>
      <c r="Q985" s="23">
        <v>25</v>
      </c>
      <c r="R985" s="22">
        <v>700</v>
      </c>
      <c r="S985" s="22">
        <v>700</v>
      </c>
      <c r="T985" s="24">
        <v>2.7</v>
      </c>
      <c r="U985" s="24">
        <v>0</v>
      </c>
      <c r="V985" s="24">
        <v>2.7</v>
      </c>
      <c r="W985" s="24">
        <v>2.2000000000000002</v>
      </c>
      <c r="X985" s="25">
        <v>2.6168224299065422E-2</v>
      </c>
      <c r="Y985" s="24">
        <v>2.4</v>
      </c>
      <c r="Z985" s="24">
        <v>-0.70000000000000018</v>
      </c>
      <c r="AA985" s="24">
        <v>3.1</v>
      </c>
      <c r="AB985" s="24">
        <v>3.2</v>
      </c>
      <c r="AC985" s="26">
        <v>0.35796105383734245</v>
      </c>
      <c r="AD985" s="24">
        <v>13.679225985927015</v>
      </c>
      <c r="AE985" s="6">
        <v>102</v>
      </c>
      <c r="AF985" s="6">
        <v>118</v>
      </c>
      <c r="AG985" s="6">
        <v>91</v>
      </c>
      <c r="AH985" s="27">
        <v>2.379130434782609</v>
      </c>
      <c r="AI985" s="28">
        <v>1102000</v>
      </c>
      <c r="AJ985" s="28">
        <v>946000</v>
      </c>
      <c r="AK985" s="28">
        <v>860000</v>
      </c>
      <c r="AL985" s="29">
        <v>0.16490486257928119</v>
      </c>
      <c r="AM985" s="29">
        <v>0.28139534883720929</v>
      </c>
      <c r="AN985" s="6">
        <v>2.2000000000000002</v>
      </c>
      <c r="AO985" s="27">
        <v>-9.9999999999999645E-2</v>
      </c>
      <c r="AP985" s="6">
        <v>2.2999999999999998</v>
      </c>
      <c r="AQ985" s="26">
        <v>0.11398058252427183</v>
      </c>
      <c r="AR985" s="28">
        <v>650</v>
      </c>
      <c r="AS985" s="28">
        <v>620</v>
      </c>
      <c r="AT985" s="25">
        <v>4.8387096774193547E-2</v>
      </c>
      <c r="AU985" s="26">
        <v>0.38870131817509046</v>
      </c>
      <c r="AV985" s="30">
        <v>1955.5200000000002</v>
      </c>
      <c r="AW985" s="24">
        <v>0.69320000000000004</v>
      </c>
      <c r="AX985" s="24">
        <v>0.30680000000000002</v>
      </c>
      <c r="AY985" s="24">
        <v>0.65739999999999998</v>
      </c>
      <c r="AZ985" s="24">
        <v>0.12570000000000001</v>
      </c>
      <c r="BA985" s="24">
        <v>0.39179999999999998</v>
      </c>
      <c r="BB985" s="24">
        <v>0.32650000000000001</v>
      </c>
      <c r="BC985" s="24">
        <v>0.2641</v>
      </c>
      <c r="BD985" s="31">
        <v>8</v>
      </c>
      <c r="BE985" s="23">
        <v>9</v>
      </c>
      <c r="BF985" s="32" t="s">
        <v>3691</v>
      </c>
      <c r="BG985" s="33">
        <v>138.50931048992101</v>
      </c>
      <c r="BH985" s="33">
        <v>-34.945122949978298</v>
      </c>
      <c r="BI985" s="34">
        <f t="shared" si="210"/>
        <v>72</v>
      </c>
      <c r="BJ985" s="34">
        <f t="shared" si="211"/>
        <v>80</v>
      </c>
      <c r="BK985" s="34">
        <f t="shared" si="212"/>
        <v>95</v>
      </c>
      <c r="BL985" s="34">
        <f t="shared" si="213"/>
        <v>1</v>
      </c>
      <c r="BM985" s="34">
        <f t="shared" si="214"/>
        <v>83</v>
      </c>
      <c r="BN985" s="34">
        <f t="shared" si="215"/>
        <v>100</v>
      </c>
      <c r="BO985" s="34">
        <f t="shared" si="216"/>
        <v>100</v>
      </c>
      <c r="BP985" s="34">
        <f t="shared" si="217"/>
        <v>76</v>
      </c>
      <c r="BQ985" s="35">
        <f t="shared" si="218"/>
        <v>38</v>
      </c>
      <c r="BR985" s="34">
        <f t="shared" si="219"/>
        <v>14</v>
      </c>
      <c r="BS985" s="35">
        <f t="shared" si="220"/>
        <v>29</v>
      </c>
      <c r="BT985" s="35">
        <f t="shared" si="221"/>
        <v>77</v>
      </c>
      <c r="BU985" s="35">
        <f t="shared" si="222"/>
        <v>80</v>
      </c>
      <c r="BV985" s="35">
        <f t="shared" si="223"/>
        <v>66</v>
      </c>
    </row>
    <row r="986" spans="2:74" hidden="1" x14ac:dyDescent="0.3">
      <c r="B986" s="6" t="s">
        <v>1362</v>
      </c>
      <c r="C986" s="6">
        <v>407011149</v>
      </c>
      <c r="D986" s="6" t="s">
        <v>632</v>
      </c>
      <c r="E986" s="6" t="s">
        <v>81</v>
      </c>
      <c r="F986" s="6" t="s">
        <v>2692</v>
      </c>
      <c r="G986" s="6" t="s">
        <v>82</v>
      </c>
      <c r="H986" s="6" t="s">
        <v>78</v>
      </c>
      <c r="I986" s="22">
        <v>680000</v>
      </c>
      <c r="J986" s="22">
        <v>649000</v>
      </c>
      <c r="K986" s="22">
        <v>649000</v>
      </c>
      <c r="L986" s="22">
        <v>683000</v>
      </c>
      <c r="M986" s="22">
        <v>655000</v>
      </c>
      <c r="N986" s="22">
        <v>690000</v>
      </c>
      <c r="O986" s="23">
        <v>35</v>
      </c>
      <c r="P986" s="23">
        <v>36</v>
      </c>
      <c r="Q986" s="23">
        <v>43</v>
      </c>
      <c r="R986" s="22">
        <v>525</v>
      </c>
      <c r="S986" s="22">
        <v>480</v>
      </c>
      <c r="T986" s="24">
        <v>1.9</v>
      </c>
      <c r="U986" s="24">
        <v>-0.10000000000000009</v>
      </c>
      <c r="V986" s="24">
        <v>2</v>
      </c>
      <c r="W986" s="24">
        <v>2.2000000000000002</v>
      </c>
      <c r="X986" s="25">
        <v>4.0147058823529411E-2</v>
      </c>
      <c r="Y986" s="24">
        <v>0.6</v>
      </c>
      <c r="Z986" s="24">
        <v>-0.20000000000000007</v>
      </c>
      <c r="AA986" s="24">
        <v>0.8</v>
      </c>
      <c r="AB986" s="24">
        <v>0.7</v>
      </c>
      <c r="AC986" s="26">
        <v>0.43322550831792972</v>
      </c>
      <c r="AD986" s="24">
        <v>10.790965042351363</v>
      </c>
      <c r="AE986" s="6">
        <v>390</v>
      </c>
      <c r="AF986" s="6">
        <v>422</v>
      </c>
      <c r="AG986" s="6">
        <v>275</v>
      </c>
      <c r="AH986" s="27">
        <v>4.5537848605577684</v>
      </c>
      <c r="AI986" s="28">
        <v>665000</v>
      </c>
      <c r="AJ986" s="28">
        <v>620000</v>
      </c>
      <c r="AK986" s="28">
        <v>595000</v>
      </c>
      <c r="AL986" s="29">
        <v>7.2580645161290328E-2</v>
      </c>
      <c r="AM986" s="29">
        <v>0.11764705882352941</v>
      </c>
      <c r="AN986" s="6">
        <v>2.2000000000000002</v>
      </c>
      <c r="AO986" s="27">
        <v>-0.19999999999999973</v>
      </c>
      <c r="AP986" s="6">
        <v>2.4</v>
      </c>
      <c r="AQ986" s="26">
        <v>9.8507462686567154E-2</v>
      </c>
      <c r="AR986" s="28">
        <v>500</v>
      </c>
      <c r="AS986" s="28">
        <v>480</v>
      </c>
      <c r="AT986" s="25">
        <v>4.1666666666666664E-2</v>
      </c>
      <c r="AU986" s="26">
        <v>0.38146058345152789</v>
      </c>
      <c r="AV986" s="30">
        <v>1211.8400000000001</v>
      </c>
      <c r="AW986" s="24">
        <v>0.67849999999999999</v>
      </c>
      <c r="AX986" s="24">
        <v>0.32150000000000001</v>
      </c>
      <c r="AY986" s="24">
        <v>0.93489999999999995</v>
      </c>
      <c r="AZ986" s="24">
        <v>3.2199999999999999E-2</v>
      </c>
      <c r="BA986" s="24">
        <v>0.47710000000000002</v>
      </c>
      <c r="BB986" s="24">
        <v>0.3206</v>
      </c>
      <c r="BC986" s="24">
        <v>0.1535</v>
      </c>
      <c r="BD986" s="31">
        <v>3</v>
      </c>
      <c r="BE986" s="23">
        <v>67</v>
      </c>
      <c r="BF986" s="32" t="s">
        <v>3692</v>
      </c>
      <c r="BG986" s="33">
        <v>138.40516837137699</v>
      </c>
      <c r="BH986" s="33">
        <v>-35.493158460354501</v>
      </c>
      <c r="BI986" s="34">
        <f t="shared" si="210"/>
        <v>85</v>
      </c>
      <c r="BJ986" s="34">
        <f t="shared" si="211"/>
        <v>80</v>
      </c>
      <c r="BK986" s="34">
        <f t="shared" si="212"/>
        <v>68</v>
      </c>
      <c r="BL986" s="34">
        <f t="shared" si="213"/>
        <v>1</v>
      </c>
      <c r="BM986" s="34">
        <f t="shared" si="214"/>
        <v>37</v>
      </c>
      <c r="BN986" s="34">
        <f t="shared" si="215"/>
        <v>100</v>
      </c>
      <c r="BO986" s="34">
        <f t="shared" si="216"/>
        <v>94</v>
      </c>
      <c r="BP986" s="34">
        <f t="shared" si="217"/>
        <v>95</v>
      </c>
      <c r="BQ986" s="35">
        <f t="shared" si="218"/>
        <v>84</v>
      </c>
      <c r="BR986" s="34">
        <f t="shared" si="219"/>
        <v>43</v>
      </c>
      <c r="BS986" s="35">
        <f t="shared" si="220"/>
        <v>1</v>
      </c>
      <c r="BT986" s="35">
        <f t="shared" si="221"/>
        <v>100</v>
      </c>
      <c r="BU986" s="35">
        <f t="shared" si="222"/>
        <v>30</v>
      </c>
      <c r="BV986" s="35">
        <f t="shared" si="223"/>
        <v>66</v>
      </c>
    </row>
    <row r="987" spans="2:74" hidden="1" x14ac:dyDescent="0.3">
      <c r="B987" s="6" t="s">
        <v>1363</v>
      </c>
      <c r="C987" s="6">
        <v>511041292</v>
      </c>
      <c r="D987" s="6" t="s">
        <v>310</v>
      </c>
      <c r="E987" s="6" t="s">
        <v>311</v>
      </c>
      <c r="F987" s="6" t="s">
        <v>2696</v>
      </c>
      <c r="G987" s="6" t="s">
        <v>93</v>
      </c>
      <c r="H987" s="6" t="s">
        <v>78</v>
      </c>
      <c r="I987" s="22">
        <v>500000</v>
      </c>
      <c r="J987" s="22">
        <v>504400</v>
      </c>
      <c r="K987" s="22">
        <v>485000</v>
      </c>
      <c r="L987" s="22">
        <v>480000</v>
      </c>
      <c r="M987" s="22">
        <v>485000</v>
      </c>
      <c r="N987" s="22">
        <v>400000</v>
      </c>
      <c r="O987" s="23">
        <v>65</v>
      </c>
      <c r="P987" s="23">
        <v>70</v>
      </c>
      <c r="Q987" s="23">
        <v>112</v>
      </c>
      <c r="R987" s="22">
        <v>480</v>
      </c>
      <c r="S987" s="22">
        <v>350</v>
      </c>
      <c r="T987" s="24">
        <v>1.6</v>
      </c>
      <c r="U987" s="24">
        <v>-0.19999999999999996</v>
      </c>
      <c r="V987" s="24">
        <v>1.8</v>
      </c>
      <c r="W987" s="24">
        <v>1.8</v>
      </c>
      <c r="X987" s="25">
        <v>4.9919999999999999E-2</v>
      </c>
      <c r="Y987" s="24">
        <v>0.1</v>
      </c>
      <c r="Z987" s="24">
        <v>0</v>
      </c>
      <c r="AA987" s="24">
        <v>0.1</v>
      </c>
      <c r="AB987" s="24">
        <v>0.1</v>
      </c>
      <c r="AC987" s="26">
        <v>0.33587102552619791</v>
      </c>
      <c r="AD987" s="24">
        <v>6.7281856074959521</v>
      </c>
      <c r="AE987" s="6">
        <v>285</v>
      </c>
      <c r="AF987" s="6">
        <v>339</v>
      </c>
      <c r="AG987" s="6">
        <v>350</v>
      </c>
      <c r="AH987" s="27">
        <v>3.1662531017369728</v>
      </c>
      <c r="AI987" s="28">
        <v>460000</v>
      </c>
      <c r="AJ987" s="28">
        <v>385000</v>
      </c>
      <c r="AK987" s="28">
        <v>368000</v>
      </c>
      <c r="AL987" s="29">
        <v>0.19480519480519481</v>
      </c>
      <c r="AM987" s="29">
        <v>0.25</v>
      </c>
      <c r="AN987" s="6">
        <v>3.5</v>
      </c>
      <c r="AO987" s="27">
        <v>-0.20000000000000018</v>
      </c>
      <c r="AP987" s="6">
        <v>3.7</v>
      </c>
      <c r="AQ987" s="26">
        <v>4.2635658914728682E-2</v>
      </c>
      <c r="AR987" s="28">
        <v>500</v>
      </c>
      <c r="AS987" s="28">
        <v>460</v>
      </c>
      <c r="AT987" s="25">
        <v>8.6956521739130432E-2</v>
      </c>
      <c r="AU987" s="26">
        <v>0.47948243767478305</v>
      </c>
      <c r="AV987" s="30">
        <v>1429.1200000000001</v>
      </c>
      <c r="AW987" s="24">
        <v>0.6976</v>
      </c>
      <c r="AX987" s="24">
        <v>0.3024</v>
      </c>
      <c r="AY987" s="24">
        <v>0.89549999999999996</v>
      </c>
      <c r="AZ987" s="24">
        <v>4.0599999999999997E-2</v>
      </c>
      <c r="BA987" s="24">
        <v>0.4748</v>
      </c>
      <c r="BB987" s="24">
        <v>0.248</v>
      </c>
      <c r="BC987" s="24">
        <v>0.1797</v>
      </c>
      <c r="BD987" s="31">
        <v>3</v>
      </c>
      <c r="BE987" s="23">
        <v>438</v>
      </c>
      <c r="BF987" s="32" t="s">
        <v>3693</v>
      </c>
      <c r="BG987" s="33">
        <v>114.98791514843001</v>
      </c>
      <c r="BH987" s="33">
        <v>-28.080082699285001</v>
      </c>
      <c r="BI987" s="34">
        <f t="shared" si="210"/>
        <v>90</v>
      </c>
      <c r="BJ987" s="34">
        <f t="shared" si="211"/>
        <v>59</v>
      </c>
      <c r="BK987" s="34">
        <f t="shared" si="212"/>
        <v>86</v>
      </c>
      <c r="BL987" s="34">
        <f t="shared" si="213"/>
        <v>1</v>
      </c>
      <c r="BM987" s="34">
        <f t="shared" si="214"/>
        <v>97</v>
      </c>
      <c r="BN987" s="34">
        <f t="shared" si="215"/>
        <v>51</v>
      </c>
      <c r="BO987" s="34">
        <f t="shared" si="216"/>
        <v>36</v>
      </c>
      <c r="BP987" s="34">
        <f t="shared" si="217"/>
        <v>94</v>
      </c>
      <c r="BQ987" s="35">
        <f t="shared" si="218"/>
        <v>100</v>
      </c>
      <c r="BR987" s="34">
        <f t="shared" si="219"/>
        <v>83</v>
      </c>
      <c r="BS987" s="35">
        <f t="shared" si="220"/>
        <v>43</v>
      </c>
      <c r="BT987" s="35">
        <f t="shared" si="221"/>
        <v>100</v>
      </c>
      <c r="BU987" s="35">
        <f t="shared" si="222"/>
        <v>30</v>
      </c>
      <c r="BV987" s="35">
        <f t="shared" si="223"/>
        <v>66</v>
      </c>
    </row>
    <row r="988" spans="2:74" hidden="1" x14ac:dyDescent="0.3">
      <c r="B988" s="6" t="s">
        <v>1364</v>
      </c>
      <c r="C988" s="6">
        <v>604011079</v>
      </c>
      <c r="D988" s="6" t="s">
        <v>875</v>
      </c>
      <c r="E988" s="6" t="s">
        <v>876</v>
      </c>
      <c r="F988" s="6" t="s">
        <v>2742</v>
      </c>
      <c r="G988" s="6" t="s">
        <v>130</v>
      </c>
      <c r="H988" s="6" t="s">
        <v>78</v>
      </c>
      <c r="I988" s="22">
        <v>670000</v>
      </c>
      <c r="J988" s="22">
        <v>669000</v>
      </c>
      <c r="K988" s="22">
        <v>649000</v>
      </c>
      <c r="L988" s="22">
        <v>600000</v>
      </c>
      <c r="M988" s="22">
        <v>615000</v>
      </c>
      <c r="N988" s="22">
        <v>550000</v>
      </c>
      <c r="O988" s="23">
        <v>63</v>
      </c>
      <c r="P988" s="23">
        <v>63</v>
      </c>
      <c r="Q988" s="23">
        <v>71</v>
      </c>
      <c r="R988" s="22">
        <v>440</v>
      </c>
      <c r="S988" s="22">
        <v>430</v>
      </c>
      <c r="T988" s="24">
        <v>2.8</v>
      </c>
      <c r="U988" s="24">
        <v>-0.10000000000000009</v>
      </c>
      <c r="V988" s="24">
        <v>2.9</v>
      </c>
      <c r="W988" s="24">
        <v>2.4</v>
      </c>
      <c r="X988" s="25">
        <v>3.4149253731343282E-2</v>
      </c>
      <c r="Y988" s="24">
        <v>1</v>
      </c>
      <c r="Z988" s="24">
        <v>-0.5</v>
      </c>
      <c r="AA988" s="24">
        <v>1.5</v>
      </c>
      <c r="AB988" s="24">
        <v>1.6</v>
      </c>
      <c r="AC988" s="26">
        <v>0.2918700912757376</v>
      </c>
      <c r="AD988" s="24">
        <v>8.5468951553646946</v>
      </c>
      <c r="AE988" s="6">
        <v>238</v>
      </c>
      <c r="AF988" s="6">
        <v>302</v>
      </c>
      <c r="AG988" s="6">
        <v>309</v>
      </c>
      <c r="AH988" s="27">
        <v>4.0790513833992099</v>
      </c>
      <c r="AI988" s="28">
        <v>501000</v>
      </c>
      <c r="AJ988" s="28">
        <v>455000</v>
      </c>
      <c r="AK988" s="28">
        <v>455000</v>
      </c>
      <c r="AL988" s="29">
        <v>0.1010989010989011</v>
      </c>
      <c r="AM988" s="29">
        <v>0.1010989010989011</v>
      </c>
      <c r="AN988" s="6">
        <v>3.1</v>
      </c>
      <c r="AO988" s="27">
        <v>0.20000000000000018</v>
      </c>
      <c r="AP988" s="6">
        <v>2.9</v>
      </c>
      <c r="AQ988" s="26">
        <v>0.10874999999999999</v>
      </c>
      <c r="AR988" s="28">
        <v>410</v>
      </c>
      <c r="AS988" s="28">
        <v>400</v>
      </c>
      <c r="AT988" s="25">
        <v>2.5000000000000001E-2</v>
      </c>
      <c r="AU988" s="26">
        <v>0.3353865923443563</v>
      </c>
      <c r="AV988" s="30">
        <v>1507.5200000000002</v>
      </c>
      <c r="AW988" s="24">
        <v>0.70209999999999995</v>
      </c>
      <c r="AX988" s="24">
        <v>0.2979</v>
      </c>
      <c r="AY988" s="24">
        <v>0.92059999999999997</v>
      </c>
      <c r="AZ988" s="24">
        <v>5.7099999999999998E-2</v>
      </c>
      <c r="BA988" s="24">
        <v>0.40710000000000002</v>
      </c>
      <c r="BB988" s="24">
        <v>0.3649</v>
      </c>
      <c r="BC988" s="24">
        <v>0.1903</v>
      </c>
      <c r="BD988" s="31">
        <v>3</v>
      </c>
      <c r="BE988" s="23">
        <v>222</v>
      </c>
      <c r="BF988" s="32" t="s">
        <v>3694</v>
      </c>
      <c r="BG988" s="33">
        <v>146.05678223133299</v>
      </c>
      <c r="BH988" s="33">
        <v>-41.127102663650803</v>
      </c>
      <c r="BI988" s="34">
        <f t="shared" si="210"/>
        <v>70</v>
      </c>
      <c r="BJ988" s="34">
        <f t="shared" si="211"/>
        <v>65</v>
      </c>
      <c r="BK988" s="34">
        <f t="shared" si="212"/>
        <v>74</v>
      </c>
      <c r="BL988" s="34">
        <f t="shared" si="213"/>
        <v>1</v>
      </c>
      <c r="BM988" s="34">
        <f t="shared" si="214"/>
        <v>51</v>
      </c>
      <c r="BN988" s="34">
        <f t="shared" si="215"/>
        <v>100</v>
      </c>
      <c r="BO988" s="34">
        <f t="shared" si="216"/>
        <v>65</v>
      </c>
      <c r="BP988" s="34">
        <f t="shared" si="217"/>
        <v>80</v>
      </c>
      <c r="BQ988" s="35">
        <f t="shared" si="218"/>
        <v>64</v>
      </c>
      <c r="BR988" s="34">
        <f t="shared" si="219"/>
        <v>65</v>
      </c>
      <c r="BS988" s="35">
        <f t="shared" si="220"/>
        <v>72</v>
      </c>
      <c r="BT988" s="35">
        <f t="shared" si="221"/>
        <v>100</v>
      </c>
      <c r="BU988" s="35">
        <f t="shared" si="222"/>
        <v>30</v>
      </c>
      <c r="BV988" s="35">
        <f t="shared" si="223"/>
        <v>66</v>
      </c>
    </row>
    <row r="989" spans="2:74" hidden="1" x14ac:dyDescent="0.3">
      <c r="B989" s="6" t="s">
        <v>1110</v>
      </c>
      <c r="C989" s="6">
        <v>114021289</v>
      </c>
      <c r="D989" s="6" t="s">
        <v>1110</v>
      </c>
      <c r="E989" s="6" t="s">
        <v>1111</v>
      </c>
      <c r="F989" s="6" t="s">
        <v>2691</v>
      </c>
      <c r="G989" s="6" t="s">
        <v>77</v>
      </c>
      <c r="H989" s="6" t="s">
        <v>78</v>
      </c>
      <c r="I989" s="22">
        <v>1295000</v>
      </c>
      <c r="J989" s="22">
        <v>1311461</v>
      </c>
      <c r="K989" s="22">
        <v>1250000</v>
      </c>
      <c r="L989" s="22">
        <v>1200000</v>
      </c>
      <c r="M989" s="22">
        <v>1100000</v>
      </c>
      <c r="N989" s="22">
        <v>1081000</v>
      </c>
      <c r="O989" s="23">
        <v>95</v>
      </c>
      <c r="P989" s="23">
        <v>80</v>
      </c>
      <c r="Q989" s="23">
        <v>71</v>
      </c>
      <c r="R989" s="22">
        <v>670</v>
      </c>
      <c r="S989" s="22">
        <v>690</v>
      </c>
      <c r="T989" s="24">
        <v>2.7</v>
      </c>
      <c r="U989" s="24">
        <v>0.30000000000000027</v>
      </c>
      <c r="V989" s="24">
        <v>2.4</v>
      </c>
      <c r="W989" s="24">
        <v>2</v>
      </c>
      <c r="X989" s="25">
        <v>2.6903474903474903E-2</v>
      </c>
      <c r="Y989" s="24">
        <v>1.7</v>
      </c>
      <c r="Z989" s="24">
        <v>-0.40000000000000013</v>
      </c>
      <c r="AA989" s="24">
        <v>2.1</v>
      </c>
      <c r="AB989" s="24">
        <v>2.5</v>
      </c>
      <c r="AC989" s="26">
        <v>0.38005990197858047</v>
      </c>
      <c r="AD989" s="24">
        <v>14.126796012120026</v>
      </c>
      <c r="AE989" s="6">
        <v>479</v>
      </c>
      <c r="AF989" s="6">
        <v>568</v>
      </c>
      <c r="AG989" s="6">
        <v>473</v>
      </c>
      <c r="AH989" s="27">
        <v>8.5972602739726032</v>
      </c>
      <c r="AI989" s="28">
        <v>1100000</v>
      </c>
      <c r="AJ989" s="28">
        <v>1120311</v>
      </c>
      <c r="AK989" s="28">
        <v>1172500</v>
      </c>
      <c r="AL989" s="29">
        <v>-1.8129787175168322E-2</v>
      </c>
      <c r="AM989" s="29">
        <v>-6.1833688699360338E-2</v>
      </c>
      <c r="AN989" s="6">
        <v>2.8</v>
      </c>
      <c r="AO989" s="27">
        <v>9.9999999999999645E-2</v>
      </c>
      <c r="AP989" s="6">
        <v>2.7</v>
      </c>
      <c r="AQ989" s="26">
        <v>9.8198198198198194E-2</v>
      </c>
      <c r="AR989" s="28">
        <v>700</v>
      </c>
      <c r="AS989" s="28">
        <v>650</v>
      </c>
      <c r="AT989" s="25">
        <v>7.6923076923076927E-2</v>
      </c>
      <c r="AU989" s="26">
        <v>-2.7593447820210892E-2</v>
      </c>
      <c r="AV989" s="30">
        <v>1762.88</v>
      </c>
      <c r="AW989" s="24">
        <v>0.72899999999999998</v>
      </c>
      <c r="AX989" s="24">
        <v>0.27100000000000002</v>
      </c>
      <c r="AY989" s="24">
        <v>0.98029999999999995</v>
      </c>
      <c r="AZ989" s="24">
        <v>6.7999999999999996E-3</v>
      </c>
      <c r="BA989" s="24">
        <v>0.52400000000000002</v>
      </c>
      <c r="BB989" s="24">
        <v>0.313</v>
      </c>
      <c r="BC989" s="24">
        <v>0.12609999999999999</v>
      </c>
      <c r="BD989" s="31">
        <v>10</v>
      </c>
      <c r="BE989" s="23">
        <v>116</v>
      </c>
      <c r="BF989" s="32" t="s">
        <v>3695</v>
      </c>
      <c r="BG989" s="33">
        <v>150.190388646847</v>
      </c>
      <c r="BH989" s="33">
        <v>-34.4847997070801</v>
      </c>
      <c r="BI989" s="34">
        <f t="shared" si="210"/>
        <v>72</v>
      </c>
      <c r="BJ989" s="34">
        <f t="shared" si="211"/>
        <v>70</v>
      </c>
      <c r="BK989" s="34">
        <f t="shared" si="212"/>
        <v>18</v>
      </c>
      <c r="BL989" s="34">
        <f t="shared" si="213"/>
        <v>100</v>
      </c>
      <c r="BM989" s="34">
        <f t="shared" si="214"/>
        <v>1</v>
      </c>
      <c r="BN989" s="34">
        <f t="shared" si="215"/>
        <v>100</v>
      </c>
      <c r="BO989" s="34">
        <f t="shared" si="216"/>
        <v>83</v>
      </c>
      <c r="BP989" s="34">
        <f t="shared" si="217"/>
        <v>100</v>
      </c>
      <c r="BQ989" s="35">
        <f t="shared" si="218"/>
        <v>40</v>
      </c>
      <c r="BR989" s="34">
        <f t="shared" si="219"/>
        <v>10</v>
      </c>
      <c r="BS989" s="35">
        <f t="shared" si="220"/>
        <v>14</v>
      </c>
      <c r="BT989" s="35">
        <f t="shared" si="221"/>
        <v>88</v>
      </c>
      <c r="BU989" s="35">
        <f t="shared" si="222"/>
        <v>100</v>
      </c>
      <c r="BV989" s="35">
        <f t="shared" si="223"/>
        <v>66</v>
      </c>
    </row>
    <row r="990" spans="2:74" hidden="1" x14ac:dyDescent="0.3">
      <c r="B990" s="6" t="s">
        <v>1365</v>
      </c>
      <c r="C990" s="6">
        <v>115041301</v>
      </c>
      <c r="D990" s="6" t="s">
        <v>1366</v>
      </c>
      <c r="E990" s="6" t="s">
        <v>783</v>
      </c>
      <c r="F990" s="6" t="s">
        <v>2757</v>
      </c>
      <c r="G990" s="6" t="s">
        <v>77</v>
      </c>
      <c r="H990" s="6" t="s">
        <v>78</v>
      </c>
      <c r="I990" s="22">
        <v>1280000</v>
      </c>
      <c r="J990" s="22">
        <v>1270000</v>
      </c>
      <c r="K990" s="22">
        <v>1236000</v>
      </c>
      <c r="L990" s="22">
        <v>1240000</v>
      </c>
      <c r="M990" s="22">
        <v>1300000</v>
      </c>
      <c r="N990" s="22">
        <v>1550000</v>
      </c>
      <c r="O990" s="23">
        <v>46</v>
      </c>
      <c r="P990" s="23">
        <v>52</v>
      </c>
      <c r="Q990" s="23">
        <v>82</v>
      </c>
      <c r="R990" s="22">
        <v>840</v>
      </c>
      <c r="S990" s="22">
        <v>750</v>
      </c>
      <c r="T990" s="24">
        <v>2.1</v>
      </c>
      <c r="U990" s="24">
        <v>-0.10000000000000009</v>
      </c>
      <c r="V990" s="24">
        <v>2.2000000000000002</v>
      </c>
      <c r="W990" s="24">
        <v>2.1</v>
      </c>
      <c r="X990" s="25">
        <v>3.4125000000000003E-2</v>
      </c>
      <c r="Y990" s="24">
        <v>2.2000000000000002</v>
      </c>
      <c r="Z990" s="24">
        <v>-0.69999999999999973</v>
      </c>
      <c r="AA990" s="24">
        <v>2.9</v>
      </c>
      <c r="AB990" s="24">
        <v>2.2000000000000002</v>
      </c>
      <c r="AC990" s="26">
        <v>0.32051282051282048</v>
      </c>
      <c r="AD990" s="24">
        <v>9.3923170846247768</v>
      </c>
      <c r="AE990" s="6">
        <v>980</v>
      </c>
      <c r="AF990" s="6">
        <v>1041</v>
      </c>
      <c r="AG990" s="6">
        <v>393</v>
      </c>
      <c r="AH990" s="27">
        <v>38.751592356687894</v>
      </c>
      <c r="AI990" s="28">
        <v>1730000</v>
      </c>
      <c r="AJ990" s="28">
        <v>1740000</v>
      </c>
      <c r="AK990" s="28">
        <v>1590000</v>
      </c>
      <c r="AL990" s="29">
        <v>-5.7471264367816091E-3</v>
      </c>
      <c r="AM990" s="29">
        <v>8.8050314465408799E-2</v>
      </c>
      <c r="AN990" s="6">
        <v>1.4</v>
      </c>
      <c r="AO990" s="27">
        <v>0</v>
      </c>
      <c r="AP990" s="6">
        <v>1.4</v>
      </c>
      <c r="AQ990" s="26">
        <v>9.0109890109890109E-2</v>
      </c>
      <c r="AR990" s="28">
        <v>850</v>
      </c>
      <c r="AS990" s="28">
        <v>800</v>
      </c>
      <c r="AT990" s="25">
        <v>6.25E-2</v>
      </c>
      <c r="AU990" s="26">
        <v>0.32564997349855695</v>
      </c>
      <c r="AV990" s="30">
        <v>2620.8000000000002</v>
      </c>
      <c r="AW990" s="24">
        <v>0.82689999999999997</v>
      </c>
      <c r="AX990" s="24">
        <v>0.1731</v>
      </c>
      <c r="AY990" s="24">
        <v>0.91810000000000003</v>
      </c>
      <c r="AZ990" s="24">
        <v>1.04E-2</v>
      </c>
      <c r="BA990" s="24">
        <v>0.3911</v>
      </c>
      <c r="BB990" s="24">
        <v>0.42749999999999999</v>
      </c>
      <c r="BC990" s="24">
        <v>0.1542</v>
      </c>
      <c r="BD990" s="31">
        <v>7</v>
      </c>
      <c r="BE990" s="23">
        <v>42</v>
      </c>
      <c r="BF990" s="32" t="s">
        <v>3696</v>
      </c>
      <c r="BG990" s="33">
        <v>150.88735653529901</v>
      </c>
      <c r="BH990" s="33">
        <v>-33.6056622895426</v>
      </c>
      <c r="BI990" s="34">
        <f t="shared" si="210"/>
        <v>82</v>
      </c>
      <c r="BJ990" s="34">
        <f t="shared" si="211"/>
        <v>93</v>
      </c>
      <c r="BK990" s="34">
        <f t="shared" si="212"/>
        <v>1</v>
      </c>
      <c r="BL990" s="34">
        <f t="shared" si="213"/>
        <v>1</v>
      </c>
      <c r="BM990" s="34">
        <f t="shared" si="214"/>
        <v>1</v>
      </c>
      <c r="BN990" s="34">
        <f t="shared" si="215"/>
        <v>100</v>
      </c>
      <c r="BO990" s="34">
        <f t="shared" si="216"/>
        <v>100</v>
      </c>
      <c r="BP990" s="34">
        <f t="shared" si="217"/>
        <v>76</v>
      </c>
      <c r="BQ990" s="35">
        <f t="shared" si="218"/>
        <v>64</v>
      </c>
      <c r="BR990" s="34">
        <f t="shared" si="219"/>
        <v>57</v>
      </c>
      <c r="BS990" s="35">
        <f t="shared" si="220"/>
        <v>53</v>
      </c>
      <c r="BT990" s="35">
        <f t="shared" si="221"/>
        <v>80</v>
      </c>
      <c r="BU990" s="35">
        <f t="shared" si="222"/>
        <v>70</v>
      </c>
      <c r="BV990" s="35">
        <f t="shared" si="223"/>
        <v>66</v>
      </c>
    </row>
    <row r="991" spans="2:74" hidden="1" x14ac:dyDescent="0.3">
      <c r="B991" s="6" t="s">
        <v>1367</v>
      </c>
      <c r="C991" s="6">
        <v>121021406</v>
      </c>
      <c r="D991" s="6" t="s">
        <v>814</v>
      </c>
      <c r="E991" s="6" t="s">
        <v>815</v>
      </c>
      <c r="F991" s="6" t="s">
        <v>2757</v>
      </c>
      <c r="G991" s="6" t="s">
        <v>77</v>
      </c>
      <c r="H991" s="6" t="s">
        <v>78</v>
      </c>
      <c r="I991" s="22">
        <v>1924050</v>
      </c>
      <c r="J991" s="22">
        <v>1950000</v>
      </c>
      <c r="K991" s="22">
        <v>2008500</v>
      </c>
      <c r="L991" s="22">
        <v>2015000</v>
      </c>
      <c r="M991" s="22">
        <v>2015000</v>
      </c>
      <c r="N991" s="22">
        <v>2005000</v>
      </c>
      <c r="O991" s="23">
        <v>23</v>
      </c>
      <c r="P991" s="23">
        <v>24</v>
      </c>
      <c r="Q991" s="23">
        <v>23</v>
      </c>
      <c r="R991" s="22">
        <v>880</v>
      </c>
      <c r="S991" s="22">
        <v>850</v>
      </c>
      <c r="T991" s="24">
        <v>3.3</v>
      </c>
      <c r="U991" s="24">
        <v>0</v>
      </c>
      <c r="V991" s="24">
        <v>3.3</v>
      </c>
      <c r="W991" s="24">
        <v>3.3</v>
      </c>
      <c r="X991" s="25">
        <v>2.3783165718146617E-2</v>
      </c>
      <c r="Y991" s="24">
        <v>2.7</v>
      </c>
      <c r="Z991" s="24">
        <v>-0.89999999999999991</v>
      </c>
      <c r="AA991" s="24">
        <v>3.6</v>
      </c>
      <c r="AB991" s="24">
        <v>3.5</v>
      </c>
      <c r="AC991" s="26">
        <v>0.28252940874300098</v>
      </c>
      <c r="AD991" s="24">
        <v>11.879386120890976</v>
      </c>
      <c r="AE991" s="6">
        <v>101</v>
      </c>
      <c r="AF991" s="6">
        <v>125</v>
      </c>
      <c r="AG991" s="6">
        <v>102</v>
      </c>
      <c r="AH991" s="27">
        <v>2.0061919504643964</v>
      </c>
      <c r="AI991" s="28">
        <v>1850000</v>
      </c>
      <c r="AJ991" s="28">
        <v>1760000</v>
      </c>
      <c r="AK991" s="28">
        <v>1550000</v>
      </c>
      <c r="AL991" s="29">
        <v>5.113636363636364E-2</v>
      </c>
      <c r="AM991" s="29">
        <v>0.19354838709677419</v>
      </c>
      <c r="AN991" s="6">
        <v>2.8</v>
      </c>
      <c r="AO991" s="27">
        <v>-0.20000000000000018</v>
      </c>
      <c r="AP991" s="6">
        <v>3</v>
      </c>
      <c r="AQ991" s="26">
        <v>0.10151890792001987</v>
      </c>
      <c r="AR991" s="28">
        <v>850</v>
      </c>
      <c r="AS991" s="28">
        <v>800</v>
      </c>
      <c r="AT991" s="25">
        <v>6.25E-2</v>
      </c>
      <c r="AU991" s="26">
        <v>0.25011828398477731</v>
      </c>
      <c r="AV991" s="30">
        <v>3114.7200000000003</v>
      </c>
      <c r="AW991" s="24">
        <v>0.82740000000000002</v>
      </c>
      <c r="AX991" s="24">
        <v>0.1726</v>
      </c>
      <c r="AY991" s="24">
        <v>0.82740000000000002</v>
      </c>
      <c r="AZ991" s="24">
        <v>0.1174</v>
      </c>
      <c r="BA991" s="24">
        <v>0.35649999999999998</v>
      </c>
      <c r="BB991" s="24">
        <v>0.44379999999999997</v>
      </c>
      <c r="BC991" s="24">
        <v>0.1787</v>
      </c>
      <c r="BD991" s="31">
        <v>9</v>
      </c>
      <c r="BE991" s="23">
        <v>21</v>
      </c>
      <c r="BF991" s="32" t="s">
        <v>3697</v>
      </c>
      <c r="BG991" s="33">
        <v>151.07982837885899</v>
      </c>
      <c r="BH991" s="33">
        <v>-33.7165942405355</v>
      </c>
      <c r="BI991" s="34">
        <f t="shared" si="210"/>
        <v>62</v>
      </c>
      <c r="BJ991" s="34">
        <f t="shared" si="211"/>
        <v>70</v>
      </c>
      <c r="BK991" s="34">
        <f t="shared" si="212"/>
        <v>100</v>
      </c>
      <c r="BL991" s="34">
        <f t="shared" si="213"/>
        <v>17</v>
      </c>
      <c r="BM991" s="34">
        <f t="shared" si="214"/>
        <v>26</v>
      </c>
      <c r="BN991" s="34">
        <f t="shared" si="215"/>
        <v>100</v>
      </c>
      <c r="BO991" s="34">
        <f t="shared" si="216"/>
        <v>100</v>
      </c>
      <c r="BP991" s="34">
        <f t="shared" si="217"/>
        <v>68</v>
      </c>
      <c r="BQ991" s="35">
        <f t="shared" si="218"/>
        <v>30</v>
      </c>
      <c r="BR991" s="34">
        <f t="shared" si="219"/>
        <v>32</v>
      </c>
      <c r="BS991" s="35">
        <f t="shared" si="220"/>
        <v>79</v>
      </c>
      <c r="BT991" s="35">
        <f t="shared" si="221"/>
        <v>72</v>
      </c>
      <c r="BU991" s="35">
        <f t="shared" si="222"/>
        <v>90</v>
      </c>
      <c r="BV991" s="35">
        <f t="shared" si="223"/>
        <v>66</v>
      </c>
    </row>
    <row r="992" spans="2:74" hidden="1" x14ac:dyDescent="0.3">
      <c r="B992" s="6" t="s">
        <v>1368</v>
      </c>
      <c r="C992" s="6">
        <v>127021509</v>
      </c>
      <c r="D992" s="6" t="s">
        <v>967</v>
      </c>
      <c r="E992" s="6" t="s">
        <v>574</v>
      </c>
      <c r="F992" s="6" t="s">
        <v>2757</v>
      </c>
      <c r="G992" s="6" t="s">
        <v>77</v>
      </c>
      <c r="H992" s="6" t="s">
        <v>78</v>
      </c>
      <c r="I992" s="22">
        <v>1213800</v>
      </c>
      <c r="J992" s="22">
        <v>1193400</v>
      </c>
      <c r="K992" s="22">
        <v>1096000</v>
      </c>
      <c r="L992" s="22">
        <v>1250000</v>
      </c>
      <c r="M992" s="22">
        <v>1220000</v>
      </c>
      <c r="N992" s="22">
        <v>1130000</v>
      </c>
      <c r="O992" s="23">
        <v>26</v>
      </c>
      <c r="P992" s="23">
        <v>26</v>
      </c>
      <c r="Q992" s="23">
        <v>28</v>
      </c>
      <c r="R992" s="22">
        <v>650</v>
      </c>
      <c r="S992" s="22">
        <v>650</v>
      </c>
      <c r="T992" s="24">
        <v>1.1000000000000001</v>
      </c>
      <c r="U992" s="24">
        <v>-0.19999999999999996</v>
      </c>
      <c r="V992" s="24">
        <v>1.3</v>
      </c>
      <c r="W992" s="24">
        <v>1.2</v>
      </c>
      <c r="X992" s="25">
        <v>2.7846432690723347E-2</v>
      </c>
      <c r="Y992" s="24">
        <v>1.8</v>
      </c>
      <c r="Z992" s="24">
        <v>-0.49999999999999978</v>
      </c>
      <c r="AA992" s="24">
        <v>2.2999999999999998</v>
      </c>
      <c r="AB992" s="24">
        <v>2.5</v>
      </c>
      <c r="AC992" s="26">
        <v>0.3694189324361189</v>
      </c>
      <c r="AD992" s="24">
        <v>13.266292905058021</v>
      </c>
      <c r="AE992" s="6">
        <v>255</v>
      </c>
      <c r="AF992" s="6">
        <v>282</v>
      </c>
      <c r="AG992" s="6">
        <v>226</v>
      </c>
      <c r="AH992" s="27">
        <v>2.9508196721311477</v>
      </c>
      <c r="AI992" s="28">
        <v>1299900</v>
      </c>
      <c r="AJ992" s="28">
        <v>1160000</v>
      </c>
      <c r="AK992" s="28">
        <v>1020000</v>
      </c>
      <c r="AL992" s="29">
        <v>0.12060344827586207</v>
      </c>
      <c r="AM992" s="29">
        <v>0.27441176470588236</v>
      </c>
      <c r="AN992" s="6">
        <v>1.8</v>
      </c>
      <c r="AO992" s="27">
        <v>-9.9999999999999867E-2</v>
      </c>
      <c r="AP992" s="6">
        <v>1.9</v>
      </c>
      <c r="AQ992" s="26">
        <v>0.10390588235294118</v>
      </c>
      <c r="AR992" s="28">
        <v>700</v>
      </c>
      <c r="AS992" s="28">
        <v>650</v>
      </c>
      <c r="AT992" s="25">
        <v>7.6923076923076927E-2</v>
      </c>
      <c r="AU992" s="26">
        <v>0.25372424178186304</v>
      </c>
      <c r="AV992" s="30">
        <v>1759.5200000000002</v>
      </c>
      <c r="AW992" s="24">
        <v>0.85589999999999999</v>
      </c>
      <c r="AX992" s="24">
        <v>0.14410000000000001</v>
      </c>
      <c r="AY992" s="24">
        <v>0.82640000000000002</v>
      </c>
      <c r="AZ992" s="24">
        <v>0.1283</v>
      </c>
      <c r="BA992" s="24">
        <v>0.31019999999999998</v>
      </c>
      <c r="BB992" s="24">
        <v>0.3211</v>
      </c>
      <c r="BC992" s="24">
        <v>0.33810000000000001</v>
      </c>
      <c r="BD992" s="31">
        <v>5</v>
      </c>
      <c r="BE992" s="23">
        <v>30</v>
      </c>
      <c r="BF992" s="32" t="s">
        <v>3698</v>
      </c>
      <c r="BG992" s="33">
        <v>150.88011176776899</v>
      </c>
      <c r="BH992" s="33">
        <v>-33.892747476491202</v>
      </c>
      <c r="BI992" s="34">
        <f t="shared" si="210"/>
        <v>98</v>
      </c>
      <c r="BJ992" s="34">
        <f t="shared" si="211"/>
        <v>87</v>
      </c>
      <c r="BK992" s="34">
        <f t="shared" si="212"/>
        <v>88</v>
      </c>
      <c r="BL992" s="34">
        <f t="shared" si="213"/>
        <v>16</v>
      </c>
      <c r="BM992" s="34">
        <f t="shared" si="214"/>
        <v>61</v>
      </c>
      <c r="BN992" s="34">
        <f t="shared" si="215"/>
        <v>100</v>
      </c>
      <c r="BO992" s="34">
        <f t="shared" si="216"/>
        <v>100</v>
      </c>
      <c r="BP992" s="34">
        <f t="shared" si="217"/>
        <v>58</v>
      </c>
      <c r="BQ992" s="35">
        <f t="shared" si="218"/>
        <v>43</v>
      </c>
      <c r="BR992" s="34">
        <f t="shared" si="219"/>
        <v>18</v>
      </c>
      <c r="BS992" s="35">
        <f t="shared" si="220"/>
        <v>21</v>
      </c>
      <c r="BT992" s="35">
        <f t="shared" si="221"/>
        <v>87</v>
      </c>
      <c r="BU992" s="35">
        <f t="shared" si="222"/>
        <v>50</v>
      </c>
      <c r="BV992" s="35">
        <f t="shared" si="223"/>
        <v>66</v>
      </c>
    </row>
    <row r="993" spans="2:74" hidden="1" x14ac:dyDescent="0.3">
      <c r="B993" s="6" t="s">
        <v>1369</v>
      </c>
      <c r="C993" s="6">
        <v>201011001</v>
      </c>
      <c r="D993" s="6" t="s">
        <v>170</v>
      </c>
      <c r="E993" s="6" t="s">
        <v>170</v>
      </c>
      <c r="F993" s="6" t="s">
        <v>170</v>
      </c>
      <c r="G993" s="6" t="s">
        <v>86</v>
      </c>
      <c r="H993" s="6" t="s">
        <v>78</v>
      </c>
      <c r="I993" s="22">
        <v>659446</v>
      </c>
      <c r="J993" s="22">
        <v>650000</v>
      </c>
      <c r="K993" s="22">
        <v>638979</v>
      </c>
      <c r="L993" s="22">
        <v>630000</v>
      </c>
      <c r="M993" s="22">
        <v>630000</v>
      </c>
      <c r="N993" s="22">
        <v>632000</v>
      </c>
      <c r="O993" s="23">
        <v>49</v>
      </c>
      <c r="P993" s="23">
        <v>53</v>
      </c>
      <c r="Q993" s="23">
        <v>67</v>
      </c>
      <c r="R993" s="22">
        <v>460</v>
      </c>
      <c r="S993" s="22">
        <v>450</v>
      </c>
      <c r="T993" s="24">
        <v>3.2</v>
      </c>
      <c r="U993" s="24">
        <v>-9.9999999999999645E-2</v>
      </c>
      <c r="V993" s="24">
        <v>3.3</v>
      </c>
      <c r="W993" s="24">
        <v>3.8</v>
      </c>
      <c r="X993" s="25">
        <v>3.627287147090133E-2</v>
      </c>
      <c r="Y993" s="24">
        <v>9.3000000000000007</v>
      </c>
      <c r="Z993" s="24">
        <v>-3.3999999999999986</v>
      </c>
      <c r="AA993" s="24">
        <v>12.7</v>
      </c>
      <c r="AB993" s="24">
        <v>13.1</v>
      </c>
      <c r="AC993" s="26">
        <v>0.21040690866510536</v>
      </c>
      <c r="AD993" s="24">
        <v>5.8006686576742927</v>
      </c>
      <c r="AE993" s="6">
        <v>657</v>
      </c>
      <c r="AF993" s="6">
        <v>832</v>
      </c>
      <c r="AG993" s="6">
        <v>1145</v>
      </c>
      <c r="AH993" s="27">
        <v>5.3084112149532707</v>
      </c>
      <c r="AI993" s="28">
        <v>515000</v>
      </c>
      <c r="AJ993" s="28">
        <v>535000</v>
      </c>
      <c r="AK993" s="28">
        <v>560000</v>
      </c>
      <c r="AL993" s="29">
        <v>-3.7383177570093455E-2</v>
      </c>
      <c r="AM993" s="29">
        <v>-8.0357142857142863E-2</v>
      </c>
      <c r="AN993" s="6">
        <v>3.2</v>
      </c>
      <c r="AO993" s="27">
        <v>-9.9999999999999645E-2</v>
      </c>
      <c r="AP993" s="6">
        <v>3.3</v>
      </c>
      <c r="AQ993" s="26">
        <v>6.8852459016393447E-2</v>
      </c>
      <c r="AR993" s="28">
        <v>435</v>
      </c>
      <c r="AS993" s="28">
        <v>430</v>
      </c>
      <c r="AT993" s="25">
        <v>1.1627906976744186E-2</v>
      </c>
      <c r="AU993" s="26">
        <v>2.5724910386112354E-3</v>
      </c>
      <c r="AV993" s="30">
        <v>2186.2400000000002</v>
      </c>
      <c r="AW993" s="24">
        <v>0.77849999999999997</v>
      </c>
      <c r="AX993" s="24">
        <v>0.2215</v>
      </c>
      <c r="AY993" s="24">
        <v>0.92559999999999998</v>
      </c>
      <c r="AZ993" s="24">
        <v>3.2300000000000002E-2</v>
      </c>
      <c r="BA993" s="24">
        <v>0.29220000000000002</v>
      </c>
      <c r="BB993" s="24">
        <v>0.4093</v>
      </c>
      <c r="BC993" s="24">
        <v>0.28249999999999997</v>
      </c>
      <c r="BD993" s="31">
        <v>6.5</v>
      </c>
      <c r="BE993" s="23">
        <v>112</v>
      </c>
      <c r="BF993" s="32" t="s">
        <v>3699</v>
      </c>
      <c r="BG993" s="33">
        <v>143.74488703683801</v>
      </c>
      <c r="BH993" s="33">
        <v>-37.5367896841</v>
      </c>
      <c r="BI993" s="34">
        <f t="shared" si="210"/>
        <v>64</v>
      </c>
      <c r="BJ993" s="34">
        <f t="shared" si="211"/>
        <v>64</v>
      </c>
      <c r="BK993" s="34">
        <f t="shared" si="212"/>
        <v>59</v>
      </c>
      <c r="BL993" s="34">
        <f t="shared" si="213"/>
        <v>99</v>
      </c>
      <c r="BM993" s="34">
        <f t="shared" si="214"/>
        <v>1</v>
      </c>
      <c r="BN993" s="34">
        <f t="shared" si="215"/>
        <v>91</v>
      </c>
      <c r="BO993" s="34">
        <f t="shared" si="216"/>
        <v>84</v>
      </c>
      <c r="BP993" s="34">
        <f t="shared" si="217"/>
        <v>54</v>
      </c>
      <c r="BQ993" s="35">
        <f t="shared" si="218"/>
        <v>71</v>
      </c>
      <c r="BR993" s="34">
        <f t="shared" si="219"/>
        <v>92</v>
      </c>
      <c r="BS993" s="35">
        <f t="shared" si="220"/>
        <v>100</v>
      </c>
      <c r="BT993" s="35">
        <f t="shared" si="221"/>
        <v>1</v>
      </c>
      <c r="BU993" s="35">
        <f t="shared" si="222"/>
        <v>65</v>
      </c>
      <c r="BV993" s="35">
        <f t="shared" si="223"/>
        <v>66</v>
      </c>
    </row>
    <row r="994" spans="2:74" hidden="1" x14ac:dyDescent="0.3">
      <c r="B994" s="6" t="s">
        <v>1370</v>
      </c>
      <c r="C994" s="6">
        <v>202021027</v>
      </c>
      <c r="D994" s="6" t="s">
        <v>250</v>
      </c>
      <c r="E994" s="6" t="s">
        <v>251</v>
      </c>
      <c r="F994" s="6" t="s">
        <v>1370</v>
      </c>
      <c r="G994" s="6" t="s">
        <v>86</v>
      </c>
      <c r="H994" s="6" t="s">
        <v>78</v>
      </c>
      <c r="I994" s="22">
        <v>749000</v>
      </c>
      <c r="J994" s="22">
        <v>750000</v>
      </c>
      <c r="K994" s="22">
        <v>765000</v>
      </c>
      <c r="L994" s="22">
        <v>729000</v>
      </c>
      <c r="M994" s="22">
        <v>734000</v>
      </c>
      <c r="N994" s="22">
        <v>750000</v>
      </c>
      <c r="O994" s="23">
        <v>93</v>
      </c>
      <c r="P994" s="23">
        <v>93</v>
      </c>
      <c r="Q994" s="23">
        <v>84</v>
      </c>
      <c r="R994" s="22">
        <v>500</v>
      </c>
      <c r="S994" s="22">
        <v>495</v>
      </c>
      <c r="T994" s="24">
        <v>2.5</v>
      </c>
      <c r="U994" s="24">
        <v>0</v>
      </c>
      <c r="V994" s="24">
        <v>2.5</v>
      </c>
      <c r="W994" s="24">
        <v>2.6</v>
      </c>
      <c r="X994" s="25">
        <v>3.4712950600801068E-2</v>
      </c>
      <c r="Y994" s="24">
        <v>1.2</v>
      </c>
      <c r="Z994" s="24">
        <v>-0.5</v>
      </c>
      <c r="AA994" s="24">
        <v>1.7</v>
      </c>
      <c r="AB994" s="24">
        <v>1.9</v>
      </c>
      <c r="AC994" s="26">
        <v>0.37202380952380948</v>
      </c>
      <c r="AD994" s="24">
        <v>10.717147435897434</v>
      </c>
      <c r="AE994" s="6">
        <v>630</v>
      </c>
      <c r="AF994" s="6">
        <v>635</v>
      </c>
      <c r="AG994" s="6">
        <v>499</v>
      </c>
      <c r="AH994" s="27">
        <v>13.414211438474869</v>
      </c>
      <c r="AI994" s="28">
        <v>745000</v>
      </c>
      <c r="AJ994" s="28">
        <v>770000</v>
      </c>
      <c r="AK994" s="28">
        <v>790000</v>
      </c>
      <c r="AL994" s="29">
        <v>-3.2467532467532464E-2</v>
      </c>
      <c r="AM994" s="29">
        <v>-5.6962025316455694E-2</v>
      </c>
      <c r="AN994" s="6">
        <v>2.1</v>
      </c>
      <c r="AO994" s="27">
        <v>-0.29999999999999982</v>
      </c>
      <c r="AP994" s="6">
        <v>2.4</v>
      </c>
      <c r="AQ994" s="26">
        <v>0.10080862533692722</v>
      </c>
      <c r="AR994" s="28">
        <v>540</v>
      </c>
      <c r="AS994" s="28">
        <v>500</v>
      </c>
      <c r="AT994" s="25">
        <v>0.08</v>
      </c>
      <c r="AU994" s="26">
        <v>8.0456501773261913E-2</v>
      </c>
      <c r="AV994" s="30">
        <v>1344.0000000000002</v>
      </c>
      <c r="AW994" s="24">
        <v>0.6099</v>
      </c>
      <c r="AX994" s="24">
        <v>0.3901</v>
      </c>
      <c r="AY994" s="24">
        <v>0.94379999999999997</v>
      </c>
      <c r="AZ994" s="24">
        <v>4.9399999999999999E-2</v>
      </c>
      <c r="BA994" s="24">
        <v>0.46929999999999999</v>
      </c>
      <c r="BB994" s="24">
        <v>0.30209999999999998</v>
      </c>
      <c r="BC994" s="24">
        <v>0.19989999999999999</v>
      </c>
      <c r="BD994" s="31">
        <v>5.5</v>
      </c>
      <c r="BE994" s="23">
        <v>103</v>
      </c>
      <c r="BF994" s="32" t="s">
        <v>3700</v>
      </c>
      <c r="BG994" s="33">
        <v>144.241970124115</v>
      </c>
      <c r="BH994" s="33">
        <v>-37.085850279633902</v>
      </c>
      <c r="BI994" s="34">
        <f t="shared" si="210"/>
        <v>75</v>
      </c>
      <c r="BJ994" s="34">
        <f t="shared" si="211"/>
        <v>82</v>
      </c>
      <c r="BK994" s="34">
        <f t="shared" si="212"/>
        <v>1</v>
      </c>
      <c r="BL994" s="34">
        <f t="shared" si="213"/>
        <v>73</v>
      </c>
      <c r="BM994" s="34">
        <f t="shared" si="214"/>
        <v>1</v>
      </c>
      <c r="BN994" s="34">
        <f t="shared" si="215"/>
        <v>100</v>
      </c>
      <c r="BO994" s="34">
        <f t="shared" si="216"/>
        <v>86</v>
      </c>
      <c r="BP994" s="34">
        <f t="shared" si="217"/>
        <v>93</v>
      </c>
      <c r="BQ994" s="35">
        <f t="shared" si="218"/>
        <v>66</v>
      </c>
      <c r="BR994" s="34">
        <f t="shared" si="219"/>
        <v>43</v>
      </c>
      <c r="BS994" s="35">
        <f t="shared" si="220"/>
        <v>19</v>
      </c>
      <c r="BT994" s="35">
        <f t="shared" si="221"/>
        <v>97</v>
      </c>
      <c r="BU994" s="35">
        <f t="shared" si="222"/>
        <v>55</v>
      </c>
      <c r="BV994" s="35">
        <f t="shared" si="223"/>
        <v>66</v>
      </c>
    </row>
    <row r="995" spans="2:74" hidden="1" x14ac:dyDescent="0.3">
      <c r="B995" s="6" t="s">
        <v>1371</v>
      </c>
      <c r="C995" s="6">
        <v>205041094</v>
      </c>
      <c r="D995" s="6" t="s">
        <v>1372</v>
      </c>
      <c r="E995" s="6" t="s">
        <v>477</v>
      </c>
      <c r="F995" s="6" t="s">
        <v>2708</v>
      </c>
      <c r="G995" s="6" t="s">
        <v>86</v>
      </c>
      <c r="H995" s="6" t="s">
        <v>78</v>
      </c>
      <c r="I995" s="22">
        <v>540000</v>
      </c>
      <c r="J995" s="22">
        <v>519000</v>
      </c>
      <c r="K995" s="22">
        <v>495000</v>
      </c>
      <c r="L995" s="22">
        <v>425000</v>
      </c>
      <c r="M995" s="22">
        <v>430000</v>
      </c>
      <c r="N995" s="22">
        <v>407000</v>
      </c>
      <c r="O995" s="23">
        <v>61</v>
      </c>
      <c r="P995" s="23">
        <v>71</v>
      </c>
      <c r="Q995" s="23">
        <v>86</v>
      </c>
      <c r="R995" s="22">
        <v>430</v>
      </c>
      <c r="S995" s="22">
        <v>380</v>
      </c>
      <c r="T995" s="24">
        <v>2.6</v>
      </c>
      <c r="U995" s="24">
        <v>-0.19999999999999973</v>
      </c>
      <c r="V995" s="24">
        <v>2.8</v>
      </c>
      <c r="W995" s="24">
        <v>2.7</v>
      </c>
      <c r="X995" s="25">
        <v>4.1407407407407407E-2</v>
      </c>
      <c r="Y995" s="24">
        <v>2</v>
      </c>
      <c r="Z995" s="24">
        <v>-0.60000000000000009</v>
      </c>
      <c r="AA995" s="24">
        <v>2.6</v>
      </c>
      <c r="AB995" s="24">
        <v>3.2</v>
      </c>
      <c r="AC995" s="26">
        <v>0.27248301733752406</v>
      </c>
      <c r="AD995" s="24">
        <v>6.5805379857899373</v>
      </c>
      <c r="AE995" s="6">
        <v>762</v>
      </c>
      <c r="AF995" s="6">
        <v>806</v>
      </c>
      <c r="AG995" s="6">
        <v>771</v>
      </c>
      <c r="AH995" s="27">
        <v>7.5238095238095237</v>
      </c>
      <c r="AI995" s="28">
        <v>430000</v>
      </c>
      <c r="AJ995" s="28">
        <v>429000</v>
      </c>
      <c r="AK995" s="28">
        <v>425000</v>
      </c>
      <c r="AL995" s="29">
        <v>2.331002331002331E-3</v>
      </c>
      <c r="AM995" s="29">
        <v>1.1764705882352941E-2</v>
      </c>
      <c r="AN995" s="6">
        <v>3.5</v>
      </c>
      <c r="AO995" s="27">
        <v>0.29999999999999982</v>
      </c>
      <c r="AP995" s="6">
        <v>3.2</v>
      </c>
      <c r="AQ995" s="26">
        <v>0.1205128205128205</v>
      </c>
      <c r="AR995" s="28">
        <v>430</v>
      </c>
      <c r="AS995" s="28">
        <v>400</v>
      </c>
      <c r="AT995" s="25">
        <v>7.4999999999999997E-2</v>
      </c>
      <c r="AU995" s="26">
        <v>0.38986882571253456</v>
      </c>
      <c r="AV995" s="30">
        <v>1578.0800000000002</v>
      </c>
      <c r="AW995" s="24">
        <v>0.74099999999999999</v>
      </c>
      <c r="AX995" s="24">
        <v>0.25900000000000001</v>
      </c>
      <c r="AY995" s="24">
        <v>0.98199999999999998</v>
      </c>
      <c r="AZ995" s="24">
        <v>5.5999999999999999E-3</v>
      </c>
      <c r="BA995" s="24">
        <v>0.42570000000000002</v>
      </c>
      <c r="BB995" s="24">
        <v>0.38069999999999998</v>
      </c>
      <c r="BC995" s="24">
        <v>0.1673</v>
      </c>
      <c r="BD995" s="31">
        <v>4</v>
      </c>
      <c r="BE995" s="23">
        <v>140</v>
      </c>
      <c r="BF995" s="32" t="s">
        <v>3701</v>
      </c>
      <c r="BG995" s="33">
        <v>146.40137291516899</v>
      </c>
      <c r="BH995" s="33">
        <v>-38.372523859725497</v>
      </c>
      <c r="BI995" s="34">
        <f t="shared" si="210"/>
        <v>74</v>
      </c>
      <c r="BJ995" s="34">
        <f t="shared" si="211"/>
        <v>59</v>
      </c>
      <c r="BK995" s="34">
        <f t="shared" si="212"/>
        <v>32</v>
      </c>
      <c r="BL995" s="34">
        <f t="shared" si="213"/>
        <v>1</v>
      </c>
      <c r="BM995" s="34">
        <f t="shared" si="214"/>
        <v>2</v>
      </c>
      <c r="BN995" s="34">
        <f t="shared" si="215"/>
        <v>100</v>
      </c>
      <c r="BO995" s="34">
        <f t="shared" si="216"/>
        <v>79</v>
      </c>
      <c r="BP995" s="34">
        <f t="shared" si="217"/>
        <v>84</v>
      </c>
      <c r="BQ995" s="35">
        <f t="shared" si="218"/>
        <v>88</v>
      </c>
      <c r="BR995" s="34">
        <f t="shared" si="219"/>
        <v>84</v>
      </c>
      <c r="BS995" s="35">
        <f t="shared" si="220"/>
        <v>85</v>
      </c>
      <c r="BT995" s="35">
        <f t="shared" si="221"/>
        <v>84</v>
      </c>
      <c r="BU995" s="35">
        <f t="shared" si="222"/>
        <v>40</v>
      </c>
      <c r="BV995" s="35">
        <f t="shared" si="223"/>
        <v>66</v>
      </c>
    </row>
    <row r="996" spans="2:74" hidden="1" x14ac:dyDescent="0.3">
      <c r="B996" s="6" t="s">
        <v>1373</v>
      </c>
      <c r="C996" s="6">
        <v>206031501</v>
      </c>
      <c r="D996" s="6" t="s">
        <v>1083</v>
      </c>
      <c r="E996" s="6" t="s">
        <v>289</v>
      </c>
      <c r="F996" s="6" t="s">
        <v>689</v>
      </c>
      <c r="G996" s="6" t="s">
        <v>86</v>
      </c>
      <c r="H996" s="6" t="s">
        <v>78</v>
      </c>
      <c r="I996" s="22">
        <v>1750000</v>
      </c>
      <c r="J996" s="22">
        <v>1750000</v>
      </c>
      <c r="K996" s="22">
        <v>1798500</v>
      </c>
      <c r="L996" s="22">
        <v>1760000</v>
      </c>
      <c r="M996" s="22">
        <v>1725000</v>
      </c>
      <c r="N996" s="22">
        <v>1600000</v>
      </c>
      <c r="O996" s="23">
        <v>29</v>
      </c>
      <c r="P996" s="23">
        <v>29</v>
      </c>
      <c r="Q996" s="23">
        <v>30</v>
      </c>
      <c r="R996" s="22">
        <v>695</v>
      </c>
      <c r="S996" s="22">
        <v>620</v>
      </c>
      <c r="T996" s="24">
        <v>3.2</v>
      </c>
      <c r="U996" s="24">
        <v>0.20000000000000018</v>
      </c>
      <c r="V996" s="24">
        <v>3</v>
      </c>
      <c r="W996" s="24">
        <v>3.1</v>
      </c>
      <c r="X996" s="25">
        <v>2.0651428571428571E-2</v>
      </c>
      <c r="Y996" s="24">
        <v>2.5</v>
      </c>
      <c r="Z996" s="24">
        <v>-0.70000000000000018</v>
      </c>
      <c r="AA996" s="24">
        <v>3.2</v>
      </c>
      <c r="AB996" s="24">
        <v>3.6</v>
      </c>
      <c r="AC996" s="26">
        <v>0.28270419785226164</v>
      </c>
      <c r="AD996" s="24">
        <v>13.689328894340283</v>
      </c>
      <c r="AE996" s="6">
        <v>114</v>
      </c>
      <c r="AF996" s="6">
        <v>145</v>
      </c>
      <c r="AG996" s="6">
        <v>117</v>
      </c>
      <c r="AH996" s="27">
        <v>2.3723228995057659</v>
      </c>
      <c r="AI996" s="28">
        <v>1456000</v>
      </c>
      <c r="AJ996" s="28">
        <v>1430000</v>
      </c>
      <c r="AK996" s="28">
        <v>1395000</v>
      </c>
      <c r="AL996" s="29">
        <v>1.8181818181818181E-2</v>
      </c>
      <c r="AM996" s="29">
        <v>4.3727598566308243E-2</v>
      </c>
      <c r="AN996" s="6">
        <v>3</v>
      </c>
      <c r="AO996" s="27">
        <v>0.20000000000000018</v>
      </c>
      <c r="AP996" s="6">
        <v>2.8</v>
      </c>
      <c r="AQ996" s="26">
        <v>6.7356321839080455E-2</v>
      </c>
      <c r="AR996" s="28">
        <v>695</v>
      </c>
      <c r="AS996" s="28">
        <v>670</v>
      </c>
      <c r="AT996" s="25">
        <v>3.7313432835820892E-2</v>
      </c>
      <c r="AU996" s="26">
        <v>-3.7158687682552927E-2</v>
      </c>
      <c r="AV996" s="30">
        <v>2458.4</v>
      </c>
      <c r="AW996" s="24">
        <v>0.69299999999999995</v>
      </c>
      <c r="AX996" s="24">
        <v>0.307</v>
      </c>
      <c r="AY996" s="24">
        <v>0.54149999999999998</v>
      </c>
      <c r="AZ996" s="24">
        <v>0.1731</v>
      </c>
      <c r="BA996" s="24">
        <v>0.36849999999999999</v>
      </c>
      <c r="BB996" s="24">
        <v>0.31540000000000001</v>
      </c>
      <c r="BC996" s="24">
        <v>0.29459999999999997</v>
      </c>
      <c r="BD996" s="31">
        <v>6</v>
      </c>
      <c r="BE996" s="23">
        <v>9</v>
      </c>
      <c r="BF996" s="32" t="s">
        <v>3702</v>
      </c>
      <c r="BG996" s="33">
        <v>144.89981788550901</v>
      </c>
      <c r="BH996" s="33">
        <v>-37.749196762693302</v>
      </c>
      <c r="BI996" s="34">
        <f t="shared" si="210"/>
        <v>64</v>
      </c>
      <c r="BJ996" s="34">
        <f t="shared" si="211"/>
        <v>67</v>
      </c>
      <c r="BK996" s="34">
        <f t="shared" si="212"/>
        <v>95</v>
      </c>
      <c r="BL996" s="34">
        <f t="shared" si="213"/>
        <v>100</v>
      </c>
      <c r="BM996" s="34">
        <f t="shared" si="214"/>
        <v>10</v>
      </c>
      <c r="BN996" s="34">
        <f t="shared" si="215"/>
        <v>88</v>
      </c>
      <c r="BO996" s="34">
        <f t="shared" si="216"/>
        <v>100</v>
      </c>
      <c r="BP996" s="34">
        <f t="shared" si="217"/>
        <v>71</v>
      </c>
      <c r="BQ996" s="35">
        <f t="shared" si="218"/>
        <v>20</v>
      </c>
      <c r="BR996" s="34">
        <f t="shared" si="219"/>
        <v>14</v>
      </c>
      <c r="BS996" s="35">
        <f t="shared" si="220"/>
        <v>78</v>
      </c>
      <c r="BT996" s="35">
        <f t="shared" si="221"/>
        <v>75</v>
      </c>
      <c r="BU996" s="35">
        <f t="shared" si="222"/>
        <v>60</v>
      </c>
      <c r="BV996" s="35">
        <f t="shared" si="223"/>
        <v>66</v>
      </c>
    </row>
    <row r="997" spans="2:74" hidden="1" x14ac:dyDescent="0.3">
      <c r="B997" s="6" t="s">
        <v>1374</v>
      </c>
      <c r="C997" s="6">
        <v>208021174</v>
      </c>
      <c r="D997" s="6" t="s">
        <v>970</v>
      </c>
      <c r="E997" s="6" t="s">
        <v>179</v>
      </c>
      <c r="F997" s="6" t="s">
        <v>689</v>
      </c>
      <c r="G997" s="6" t="s">
        <v>86</v>
      </c>
      <c r="H997" s="6" t="s">
        <v>78</v>
      </c>
      <c r="I997" s="22">
        <v>1650000</v>
      </c>
      <c r="J997" s="22">
        <v>1650000</v>
      </c>
      <c r="K997" s="22">
        <v>1695000</v>
      </c>
      <c r="L997" s="22">
        <v>1740000</v>
      </c>
      <c r="M997" s="22">
        <v>1670000</v>
      </c>
      <c r="N997" s="22">
        <v>1680000</v>
      </c>
      <c r="O997" s="23">
        <v>24</v>
      </c>
      <c r="P997" s="23">
        <v>25</v>
      </c>
      <c r="Q997" s="23">
        <v>25</v>
      </c>
      <c r="R997" s="22">
        <v>850</v>
      </c>
      <c r="S997" s="22">
        <v>780</v>
      </c>
      <c r="T997" s="24">
        <v>2.2000000000000002</v>
      </c>
      <c r="U997" s="24">
        <v>-9.9999999999999645E-2</v>
      </c>
      <c r="V997" s="24">
        <v>2.2999999999999998</v>
      </c>
      <c r="W997" s="24">
        <v>2.7</v>
      </c>
      <c r="X997" s="25">
        <v>2.6787878787878788E-2</v>
      </c>
      <c r="Y997" s="24">
        <v>2.1</v>
      </c>
      <c r="Z997" s="24">
        <v>-0.89999999999999991</v>
      </c>
      <c r="AA997" s="24">
        <v>3</v>
      </c>
      <c r="AB997" s="24">
        <v>3.2</v>
      </c>
      <c r="AC997" s="26">
        <v>0.33880739795918363</v>
      </c>
      <c r="AD997" s="24">
        <v>12.647787480376765</v>
      </c>
      <c r="AE997" s="6">
        <v>99</v>
      </c>
      <c r="AF997" s="6">
        <v>158</v>
      </c>
      <c r="AG997" s="6">
        <v>130</v>
      </c>
      <c r="AH997" s="27">
        <v>1.4850948509485096</v>
      </c>
      <c r="AI997" s="28">
        <v>1565000</v>
      </c>
      <c r="AJ997" s="28">
        <v>1560000</v>
      </c>
      <c r="AK997" s="28">
        <v>1560000</v>
      </c>
      <c r="AL997" s="29">
        <v>3.205128205128205E-3</v>
      </c>
      <c r="AM997" s="29">
        <v>3.205128205128205E-3</v>
      </c>
      <c r="AN997" s="6">
        <v>2.4</v>
      </c>
      <c r="AO997" s="27">
        <v>0</v>
      </c>
      <c r="AP997" s="6">
        <v>2.4</v>
      </c>
      <c r="AQ997" s="26">
        <v>4.423963133640553E-2</v>
      </c>
      <c r="AR997" s="28">
        <v>800</v>
      </c>
      <c r="AS997" s="28">
        <v>770</v>
      </c>
      <c r="AT997" s="25">
        <v>3.896103896103896E-2</v>
      </c>
      <c r="AU997" s="26">
        <v>-0.13564515494904894</v>
      </c>
      <c r="AV997" s="30">
        <v>2508.8000000000002</v>
      </c>
      <c r="AW997" s="24">
        <v>0.72819999999999996</v>
      </c>
      <c r="AX997" s="24">
        <v>0.27179999999999999</v>
      </c>
      <c r="AY997" s="24">
        <v>0.57899999999999996</v>
      </c>
      <c r="AZ997" s="24">
        <v>0.219</v>
      </c>
      <c r="BA997" s="24">
        <v>0.33510000000000001</v>
      </c>
      <c r="BB997" s="24">
        <v>0.34110000000000001</v>
      </c>
      <c r="BC997" s="24">
        <v>0.28889999999999999</v>
      </c>
      <c r="BD997" s="31">
        <v>8</v>
      </c>
      <c r="BE997" s="23">
        <v>14</v>
      </c>
      <c r="BF997" s="32" t="s">
        <v>3703</v>
      </c>
      <c r="BG997" s="33">
        <v>145.03671129909</v>
      </c>
      <c r="BH997" s="33">
        <v>-37.920345558112899</v>
      </c>
      <c r="BI997" s="34">
        <f t="shared" si="210"/>
        <v>80</v>
      </c>
      <c r="BJ997" s="34">
        <f t="shared" si="211"/>
        <v>77</v>
      </c>
      <c r="BK997" s="34">
        <f t="shared" si="212"/>
        <v>100</v>
      </c>
      <c r="BL997" s="34">
        <f t="shared" si="213"/>
        <v>100</v>
      </c>
      <c r="BM997" s="34">
        <f t="shared" si="214"/>
        <v>3</v>
      </c>
      <c r="BN997" s="34">
        <f t="shared" si="215"/>
        <v>53</v>
      </c>
      <c r="BO997" s="34">
        <f t="shared" si="216"/>
        <v>100</v>
      </c>
      <c r="BP997" s="34">
        <f t="shared" si="217"/>
        <v>64</v>
      </c>
      <c r="BQ997" s="35">
        <f t="shared" si="218"/>
        <v>40</v>
      </c>
      <c r="BR997" s="34">
        <f t="shared" si="219"/>
        <v>24</v>
      </c>
      <c r="BS997" s="35">
        <f t="shared" si="220"/>
        <v>41</v>
      </c>
      <c r="BT997" s="35">
        <f t="shared" si="221"/>
        <v>82</v>
      </c>
      <c r="BU997" s="35">
        <f t="shared" si="222"/>
        <v>80</v>
      </c>
      <c r="BV997" s="35">
        <f t="shared" si="223"/>
        <v>66</v>
      </c>
    </row>
    <row r="998" spans="2:74" hidden="1" x14ac:dyDescent="0.3">
      <c r="B998" s="6" t="s">
        <v>1375</v>
      </c>
      <c r="C998" s="6">
        <v>209041217</v>
      </c>
      <c r="D998" s="6" t="s">
        <v>356</v>
      </c>
      <c r="E998" s="6" t="s">
        <v>103</v>
      </c>
      <c r="F998" s="6" t="s">
        <v>689</v>
      </c>
      <c r="G998" s="6" t="s">
        <v>86</v>
      </c>
      <c r="H998" s="6" t="s">
        <v>78</v>
      </c>
      <c r="I998" s="22">
        <v>780000</v>
      </c>
      <c r="J998" s="22">
        <v>770000</v>
      </c>
      <c r="K998" s="22">
        <v>770000</v>
      </c>
      <c r="L998" s="22">
        <v>850000</v>
      </c>
      <c r="M998" s="22">
        <v>850000</v>
      </c>
      <c r="N998" s="22">
        <v>826000</v>
      </c>
      <c r="O998" s="23">
        <v>24</v>
      </c>
      <c r="P998" s="23">
        <v>25</v>
      </c>
      <c r="Q998" s="23">
        <v>25</v>
      </c>
      <c r="R998" s="22">
        <v>580</v>
      </c>
      <c r="S998" s="22">
        <v>560</v>
      </c>
      <c r="T998" s="24">
        <v>4</v>
      </c>
      <c r="U998" s="24">
        <v>0</v>
      </c>
      <c r="V998" s="24">
        <v>4</v>
      </c>
      <c r="W998" s="24">
        <v>2.9</v>
      </c>
      <c r="X998" s="25">
        <v>3.8666666666666669E-2</v>
      </c>
      <c r="Y998" s="24">
        <v>2.6</v>
      </c>
      <c r="Z998" s="24">
        <v>-1</v>
      </c>
      <c r="AA998" s="24">
        <v>3.6</v>
      </c>
      <c r="AB998" s="24">
        <v>4</v>
      </c>
      <c r="AC998" s="26">
        <v>0.36391928521232803</v>
      </c>
      <c r="AD998" s="24">
        <v>9.4117056520429649</v>
      </c>
      <c r="AE998" s="6">
        <v>1237</v>
      </c>
      <c r="AF998" s="6">
        <v>1373</v>
      </c>
      <c r="AG998" s="6">
        <v>1227</v>
      </c>
      <c r="AH998" s="27">
        <v>5.5820224719101121</v>
      </c>
      <c r="AI998" s="28">
        <v>740000</v>
      </c>
      <c r="AJ998" s="28">
        <v>730000</v>
      </c>
      <c r="AK998" s="28">
        <v>705000</v>
      </c>
      <c r="AL998" s="29">
        <v>1.3698630136986301E-2</v>
      </c>
      <c r="AM998" s="29">
        <v>4.9645390070921988E-2</v>
      </c>
      <c r="AN998" s="6">
        <v>3</v>
      </c>
      <c r="AO998" s="27">
        <v>0</v>
      </c>
      <c r="AP998" s="6">
        <v>3</v>
      </c>
      <c r="AQ998" s="26">
        <v>8.2266009852216743E-2</v>
      </c>
      <c r="AR998" s="28">
        <v>550</v>
      </c>
      <c r="AS998" s="28">
        <v>500</v>
      </c>
      <c r="AT998" s="25">
        <v>0.1</v>
      </c>
      <c r="AU998" s="26">
        <v>-8.2693471239107863E-2</v>
      </c>
      <c r="AV998" s="30">
        <v>1593.7600000000002</v>
      </c>
      <c r="AW998" s="24">
        <v>0.67689999999999995</v>
      </c>
      <c r="AX998" s="24">
        <v>0.3231</v>
      </c>
      <c r="AY998" s="24">
        <v>0.78539999999999999</v>
      </c>
      <c r="AZ998" s="24">
        <v>0.18090000000000001</v>
      </c>
      <c r="BA998" s="24">
        <v>0.40910000000000002</v>
      </c>
      <c r="BB998" s="24">
        <v>0.27110000000000001</v>
      </c>
      <c r="BC998" s="24">
        <v>0.28689999999999999</v>
      </c>
      <c r="BD998" s="31">
        <v>3.5</v>
      </c>
      <c r="BE998" s="23">
        <v>16</v>
      </c>
      <c r="BF998" s="32" t="s">
        <v>3704</v>
      </c>
      <c r="BG998" s="33">
        <v>145.05218360603899</v>
      </c>
      <c r="BH998" s="33">
        <v>-37.692813657084002</v>
      </c>
      <c r="BI998" s="34">
        <f t="shared" si="210"/>
        <v>51</v>
      </c>
      <c r="BJ998" s="34">
        <f t="shared" si="211"/>
        <v>67</v>
      </c>
      <c r="BK998" s="34">
        <f t="shared" si="212"/>
        <v>56</v>
      </c>
      <c r="BL998" s="34">
        <f t="shared" si="213"/>
        <v>100</v>
      </c>
      <c r="BM998" s="34">
        <f t="shared" si="214"/>
        <v>8</v>
      </c>
      <c r="BN998" s="34">
        <f t="shared" si="215"/>
        <v>100</v>
      </c>
      <c r="BO998" s="34">
        <f t="shared" si="216"/>
        <v>100</v>
      </c>
      <c r="BP998" s="34">
        <f t="shared" si="217"/>
        <v>80</v>
      </c>
      <c r="BQ998" s="35">
        <f t="shared" si="218"/>
        <v>79</v>
      </c>
      <c r="BR998" s="34">
        <f t="shared" si="219"/>
        <v>56</v>
      </c>
      <c r="BS998" s="35">
        <f t="shared" si="220"/>
        <v>25</v>
      </c>
      <c r="BT998" s="35">
        <f t="shared" si="221"/>
        <v>74</v>
      </c>
      <c r="BU998" s="35">
        <f t="shared" si="222"/>
        <v>35</v>
      </c>
      <c r="BV998" s="35">
        <f t="shared" si="223"/>
        <v>66</v>
      </c>
    </row>
    <row r="999" spans="2:74" hidden="1" x14ac:dyDescent="0.3">
      <c r="B999" s="6" t="s">
        <v>1376</v>
      </c>
      <c r="C999" s="6">
        <v>211041273</v>
      </c>
      <c r="D999" s="6" t="s">
        <v>640</v>
      </c>
      <c r="E999" s="6" t="s">
        <v>85</v>
      </c>
      <c r="F999" s="6" t="s">
        <v>689</v>
      </c>
      <c r="G999" s="6" t="s">
        <v>86</v>
      </c>
      <c r="H999" s="6" t="s">
        <v>78</v>
      </c>
      <c r="I999" s="22">
        <v>1450000</v>
      </c>
      <c r="J999" s="22">
        <v>1535395</v>
      </c>
      <c r="K999" s="22">
        <v>1618650</v>
      </c>
      <c r="L999" s="22">
        <v>1475000</v>
      </c>
      <c r="M999" s="22">
        <v>1487000</v>
      </c>
      <c r="N999" s="22">
        <v>1533000</v>
      </c>
      <c r="O999" s="23">
        <v>29</v>
      </c>
      <c r="P999" s="23">
        <v>29</v>
      </c>
      <c r="Q999" s="23">
        <v>29</v>
      </c>
      <c r="R999" s="22">
        <v>750</v>
      </c>
      <c r="S999" s="22">
        <v>690</v>
      </c>
      <c r="T999" s="24">
        <v>3.3</v>
      </c>
      <c r="U999" s="24">
        <v>0.19999999999999973</v>
      </c>
      <c r="V999" s="24">
        <v>3.1</v>
      </c>
      <c r="W999" s="24">
        <v>2.5</v>
      </c>
      <c r="X999" s="25">
        <v>2.6896551724137931E-2</v>
      </c>
      <c r="Y999" s="24">
        <v>3.2</v>
      </c>
      <c r="Z999" s="24">
        <v>-0.89999999999999947</v>
      </c>
      <c r="AA999" s="24">
        <v>4.0999999999999996</v>
      </c>
      <c r="AB999" s="24">
        <v>3.1</v>
      </c>
      <c r="AC999" s="26">
        <v>0.34446649029982362</v>
      </c>
      <c r="AD999" s="24">
        <v>12.807087459865237</v>
      </c>
      <c r="AE999" s="6">
        <v>76</v>
      </c>
      <c r="AF999" s="6">
        <v>110</v>
      </c>
      <c r="AG999" s="6">
        <v>101</v>
      </c>
      <c r="AH999" s="27">
        <v>1.4743390357698289</v>
      </c>
      <c r="AI999" s="28">
        <v>1241000</v>
      </c>
      <c r="AJ999" s="28">
        <v>1285000</v>
      </c>
      <c r="AK999" s="28">
        <v>1210000</v>
      </c>
      <c r="AL999" s="29">
        <v>-3.4241245136186774E-2</v>
      </c>
      <c r="AM999" s="29">
        <v>2.5619834710743802E-2</v>
      </c>
      <c r="AN999" s="6">
        <v>3.1</v>
      </c>
      <c r="AO999" s="27">
        <v>0.20000000000000018</v>
      </c>
      <c r="AP999" s="6">
        <v>2.9</v>
      </c>
      <c r="AQ999" s="26">
        <v>5.8847999999999998E-2</v>
      </c>
      <c r="AR999" s="28">
        <v>650</v>
      </c>
      <c r="AS999" s="28">
        <v>595</v>
      </c>
      <c r="AT999" s="25">
        <v>9.2436974789915971E-2</v>
      </c>
      <c r="AU999" s="26">
        <v>-1.1525496522048595E-2</v>
      </c>
      <c r="AV999" s="30">
        <v>2177.2800000000002</v>
      </c>
      <c r="AW999" s="24">
        <v>0.81279999999999997</v>
      </c>
      <c r="AX999" s="24">
        <v>0.18720000000000001</v>
      </c>
      <c r="AY999" s="24">
        <v>0.88129999999999997</v>
      </c>
      <c r="AZ999" s="24">
        <v>9.2799999999999994E-2</v>
      </c>
      <c r="BA999" s="24">
        <v>0.48249999999999998</v>
      </c>
      <c r="BB999" s="24">
        <v>0.32800000000000001</v>
      </c>
      <c r="BC999" s="24">
        <v>0.13830000000000001</v>
      </c>
      <c r="BD999" s="31">
        <v>8</v>
      </c>
      <c r="BE999" s="23">
        <v>20</v>
      </c>
      <c r="BF999" s="32" t="s">
        <v>3705</v>
      </c>
      <c r="BG999" s="33">
        <v>145.188122108328</v>
      </c>
      <c r="BH999" s="33">
        <v>-37.855145783143897</v>
      </c>
      <c r="BI999" s="34">
        <f t="shared" si="210"/>
        <v>62</v>
      </c>
      <c r="BJ999" s="34">
        <f t="shared" si="211"/>
        <v>65</v>
      </c>
      <c r="BK999" s="34">
        <f t="shared" si="212"/>
        <v>100</v>
      </c>
      <c r="BL999" s="34">
        <f t="shared" si="213"/>
        <v>100</v>
      </c>
      <c r="BM999" s="34">
        <f t="shared" si="214"/>
        <v>1</v>
      </c>
      <c r="BN999" s="34">
        <f t="shared" si="215"/>
        <v>75</v>
      </c>
      <c r="BO999" s="34">
        <f t="shared" si="216"/>
        <v>100</v>
      </c>
      <c r="BP999" s="34">
        <f t="shared" si="217"/>
        <v>96</v>
      </c>
      <c r="BQ999" s="35">
        <f t="shared" si="218"/>
        <v>40</v>
      </c>
      <c r="BR999" s="34">
        <f t="shared" si="219"/>
        <v>23</v>
      </c>
      <c r="BS999" s="35">
        <f t="shared" si="220"/>
        <v>38</v>
      </c>
      <c r="BT999" s="35">
        <f t="shared" si="221"/>
        <v>64</v>
      </c>
      <c r="BU999" s="35">
        <f t="shared" si="222"/>
        <v>80</v>
      </c>
      <c r="BV999" s="35">
        <f t="shared" si="223"/>
        <v>66</v>
      </c>
    </row>
    <row r="1000" spans="2:74" hidden="1" x14ac:dyDescent="0.3">
      <c r="B1000" s="6" t="s">
        <v>1377</v>
      </c>
      <c r="C1000" s="6">
        <v>214021378</v>
      </c>
      <c r="D1000" s="6" t="s">
        <v>487</v>
      </c>
      <c r="E1000" s="6" t="s">
        <v>487</v>
      </c>
      <c r="F1000" s="6" t="s">
        <v>2708</v>
      </c>
      <c r="G1000" s="6" t="s">
        <v>86</v>
      </c>
      <c r="H1000" s="6" t="s">
        <v>78</v>
      </c>
      <c r="I1000" s="22">
        <v>2300000</v>
      </c>
      <c r="J1000" s="22">
        <v>2400000</v>
      </c>
      <c r="K1000" s="22">
        <v>2500000</v>
      </c>
      <c r="L1000" s="22">
        <v>1600000</v>
      </c>
      <c r="M1000" s="22">
        <v>1600000</v>
      </c>
      <c r="N1000" s="22">
        <v>2150000</v>
      </c>
      <c r="O1000" s="23">
        <v>37</v>
      </c>
      <c r="P1000" s="23">
        <v>52</v>
      </c>
      <c r="Q1000" s="23">
        <v>54</v>
      </c>
      <c r="R1000" s="22">
        <v>1000</v>
      </c>
      <c r="S1000" s="22">
        <v>810</v>
      </c>
      <c r="T1000" s="24">
        <v>1.3</v>
      </c>
      <c r="U1000" s="24">
        <v>-0.19999999999999996</v>
      </c>
      <c r="V1000" s="24">
        <v>1.5</v>
      </c>
      <c r="W1000" s="24">
        <v>1.9</v>
      </c>
      <c r="X1000" s="25">
        <v>2.2608695652173914E-2</v>
      </c>
      <c r="Y1000" s="24">
        <v>1</v>
      </c>
      <c r="Z1000" s="24">
        <v>-0.30000000000000004</v>
      </c>
      <c r="AA1000" s="24">
        <v>1.3</v>
      </c>
      <c r="AB1000" s="24">
        <v>1</v>
      </c>
      <c r="AC1000" s="26">
        <v>0.40639833539241815</v>
      </c>
      <c r="AD1000" s="24">
        <v>17.975310988510806</v>
      </c>
      <c r="AE1000" s="6">
        <v>904</v>
      </c>
      <c r="AF1000" s="6">
        <v>1208</v>
      </c>
      <c r="AG1000" s="6">
        <v>992</v>
      </c>
      <c r="AH1000" s="27">
        <v>4.9579698651863602</v>
      </c>
      <c r="AI1000" s="28">
        <v>930000</v>
      </c>
      <c r="AJ1000" s="28">
        <v>1000000</v>
      </c>
      <c r="AK1000" s="28">
        <v>1050000</v>
      </c>
      <c r="AL1000" s="29">
        <v>-7.0000000000000007E-2</v>
      </c>
      <c r="AM1000" s="29">
        <v>-0.11428571428571428</v>
      </c>
      <c r="AN1000" s="6">
        <v>2.5</v>
      </c>
      <c r="AO1000" s="27">
        <v>-0.10000000000000009</v>
      </c>
      <c r="AP1000" s="6">
        <v>2.6</v>
      </c>
      <c r="AQ1000" s="26">
        <v>6.2091503267973858E-2</v>
      </c>
      <c r="AR1000" s="28">
        <v>650</v>
      </c>
      <c r="AS1000" s="28">
        <v>600</v>
      </c>
      <c r="AT1000" s="25">
        <v>8.3333333333333329E-2</v>
      </c>
      <c r="AU1000" s="26">
        <v>-0.23823861727534812</v>
      </c>
      <c r="AV1000" s="30">
        <v>2460.6400000000003</v>
      </c>
      <c r="AW1000" s="24">
        <v>0.7581</v>
      </c>
      <c r="AX1000" s="24">
        <v>0.2419</v>
      </c>
      <c r="AY1000" s="24">
        <v>0.9839</v>
      </c>
      <c r="AZ1000" s="24">
        <v>6.4000000000000003E-3</v>
      </c>
      <c r="BA1000" s="24">
        <v>0.57199999999999995</v>
      </c>
      <c r="BB1000" s="24">
        <v>0.27010000000000001</v>
      </c>
      <c r="BC1000" s="24">
        <v>0.1132</v>
      </c>
      <c r="BD1000" s="31">
        <v>7</v>
      </c>
      <c r="BE1000" s="23">
        <v>64</v>
      </c>
      <c r="BF1000" s="32" t="s">
        <v>3706</v>
      </c>
      <c r="BG1000" s="33">
        <v>145.014435000567</v>
      </c>
      <c r="BH1000" s="33">
        <v>-38.383423763353903</v>
      </c>
      <c r="BI1000" s="34">
        <f t="shared" si="210"/>
        <v>95</v>
      </c>
      <c r="BJ1000" s="34">
        <f t="shared" si="211"/>
        <v>75</v>
      </c>
      <c r="BK1000" s="34">
        <f t="shared" si="212"/>
        <v>63</v>
      </c>
      <c r="BL1000" s="34">
        <f t="shared" si="213"/>
        <v>100</v>
      </c>
      <c r="BM1000" s="34">
        <f t="shared" si="214"/>
        <v>1</v>
      </c>
      <c r="BN1000" s="34">
        <f t="shared" si="215"/>
        <v>80</v>
      </c>
      <c r="BO1000" s="34">
        <f t="shared" si="216"/>
        <v>95</v>
      </c>
      <c r="BP1000" s="34">
        <f t="shared" si="217"/>
        <v>100</v>
      </c>
      <c r="BQ1000" s="35">
        <f t="shared" si="218"/>
        <v>26</v>
      </c>
      <c r="BR1000" s="34">
        <f t="shared" si="219"/>
        <v>1</v>
      </c>
      <c r="BS1000" s="35">
        <f t="shared" si="220"/>
        <v>1</v>
      </c>
      <c r="BT1000" s="35">
        <f t="shared" si="221"/>
        <v>100</v>
      </c>
      <c r="BU1000" s="35">
        <f t="shared" si="222"/>
        <v>70</v>
      </c>
      <c r="BV1000" s="35">
        <f t="shared" si="223"/>
        <v>66</v>
      </c>
    </row>
    <row r="1001" spans="2:74" hidden="1" x14ac:dyDescent="0.3">
      <c r="B1001" s="6" t="s">
        <v>1378</v>
      </c>
      <c r="C1001" s="6">
        <v>216011409</v>
      </c>
      <c r="D1001" s="6" t="s">
        <v>1122</v>
      </c>
      <c r="E1001" s="6" t="s">
        <v>837</v>
      </c>
      <c r="F1001" s="6" t="s">
        <v>2708</v>
      </c>
      <c r="G1001" s="6" t="s">
        <v>86</v>
      </c>
      <c r="H1001" s="6" t="s">
        <v>78</v>
      </c>
      <c r="I1001" s="22">
        <v>495000</v>
      </c>
      <c r="J1001" s="22">
        <v>490000</v>
      </c>
      <c r="K1001" s="22">
        <v>410000</v>
      </c>
      <c r="L1001" s="22">
        <v>425000</v>
      </c>
      <c r="M1001" s="22">
        <v>360000</v>
      </c>
      <c r="N1001" s="22">
        <v>380000</v>
      </c>
      <c r="O1001" s="23">
        <v>82</v>
      </c>
      <c r="P1001" s="23">
        <v>119</v>
      </c>
      <c r="Q1001" s="23">
        <v>89</v>
      </c>
      <c r="R1001" s="22">
        <v>450</v>
      </c>
      <c r="S1001" s="22">
        <v>460</v>
      </c>
      <c r="T1001" s="24">
        <v>2</v>
      </c>
      <c r="U1001" s="24">
        <v>0</v>
      </c>
      <c r="V1001" s="24">
        <v>2</v>
      </c>
      <c r="W1001" s="24">
        <v>2</v>
      </c>
      <c r="X1001" s="25">
        <v>4.7272727272727272E-2</v>
      </c>
      <c r="Y1001" s="24">
        <v>1.1000000000000001</v>
      </c>
      <c r="Z1001" s="24">
        <v>-0.39999999999999991</v>
      </c>
      <c r="AA1001" s="24">
        <v>1.5</v>
      </c>
      <c r="AB1001" s="24">
        <v>1.2</v>
      </c>
      <c r="AC1001" s="26">
        <v>0.34458466062239645</v>
      </c>
      <c r="AD1001" s="24">
        <v>7.2892908977814646</v>
      </c>
      <c r="AE1001" s="6">
        <v>347</v>
      </c>
      <c r="AF1001" s="6">
        <v>360</v>
      </c>
      <c r="AG1001" s="6">
        <v>231</v>
      </c>
      <c r="AH1001" s="27">
        <v>11.71875</v>
      </c>
      <c r="AI1001" s="28">
        <v>515000</v>
      </c>
      <c r="AJ1001" s="28">
        <v>500000</v>
      </c>
      <c r="AK1001" s="28">
        <v>472000</v>
      </c>
      <c r="AL1001" s="29">
        <v>0.03</v>
      </c>
      <c r="AM1001" s="29">
        <v>9.110169491525423E-2</v>
      </c>
      <c r="AN1001" s="6">
        <v>2.1</v>
      </c>
      <c r="AO1001" s="27">
        <v>-0.10000000000000009</v>
      </c>
      <c r="AP1001" s="6">
        <v>2.2000000000000002</v>
      </c>
      <c r="AQ1001" s="26">
        <v>0.10517928286852589</v>
      </c>
      <c r="AR1001" s="28">
        <v>520</v>
      </c>
      <c r="AS1001" s="28">
        <v>500</v>
      </c>
      <c r="AT1001" s="25">
        <v>0.04</v>
      </c>
      <c r="AU1001" s="26">
        <v>0.37660828061142226</v>
      </c>
      <c r="AV1001" s="30">
        <v>1305.92</v>
      </c>
      <c r="AW1001" s="24">
        <v>0.6694</v>
      </c>
      <c r="AX1001" s="24">
        <v>0.3306</v>
      </c>
      <c r="AY1001" s="24">
        <v>0.93820000000000003</v>
      </c>
      <c r="AZ1001" s="24">
        <v>4.3299999999999998E-2</v>
      </c>
      <c r="BA1001" s="24">
        <v>0.48599999999999999</v>
      </c>
      <c r="BB1001" s="24">
        <v>0.29680000000000001</v>
      </c>
      <c r="BC1001" s="24">
        <v>0.18149999999999999</v>
      </c>
      <c r="BD1001" s="31">
        <v>1.5</v>
      </c>
      <c r="BE1001" s="23">
        <v>167</v>
      </c>
      <c r="BF1001" s="32" t="s">
        <v>3707</v>
      </c>
      <c r="BG1001" s="33">
        <v>144.730950216888</v>
      </c>
      <c r="BH1001" s="33">
        <v>-36.325388355484897</v>
      </c>
      <c r="BI1001" s="34">
        <f t="shared" si="210"/>
        <v>84</v>
      </c>
      <c r="BJ1001" s="34">
        <f t="shared" si="211"/>
        <v>82</v>
      </c>
      <c r="BK1001" s="34">
        <f t="shared" si="212"/>
        <v>1</v>
      </c>
      <c r="BL1001" s="34">
        <f t="shared" si="213"/>
        <v>1</v>
      </c>
      <c r="BM1001" s="34">
        <f t="shared" si="214"/>
        <v>16</v>
      </c>
      <c r="BN1001" s="34">
        <f t="shared" si="215"/>
        <v>100</v>
      </c>
      <c r="BO1001" s="34">
        <f t="shared" si="216"/>
        <v>74</v>
      </c>
      <c r="BP1001" s="34">
        <f t="shared" si="217"/>
        <v>97</v>
      </c>
      <c r="BQ1001" s="35">
        <f t="shared" si="218"/>
        <v>100</v>
      </c>
      <c r="BR1001" s="34">
        <f t="shared" si="219"/>
        <v>77</v>
      </c>
      <c r="BS1001" s="35">
        <f t="shared" si="220"/>
        <v>38</v>
      </c>
      <c r="BT1001" s="35">
        <f t="shared" si="221"/>
        <v>98</v>
      </c>
      <c r="BU1001" s="35">
        <f t="shared" si="222"/>
        <v>15</v>
      </c>
      <c r="BV1001" s="35">
        <f t="shared" si="223"/>
        <v>66</v>
      </c>
    </row>
    <row r="1002" spans="2:74" hidden="1" x14ac:dyDescent="0.3">
      <c r="B1002" s="6" t="s">
        <v>1379</v>
      </c>
      <c r="C1002" s="6">
        <v>217041480</v>
      </c>
      <c r="D1002" s="6" t="s">
        <v>226</v>
      </c>
      <c r="E1002" s="6" t="s">
        <v>165</v>
      </c>
      <c r="F1002" s="6" t="s">
        <v>226</v>
      </c>
      <c r="G1002" s="6" t="s">
        <v>86</v>
      </c>
      <c r="H1002" s="6" t="s">
        <v>78</v>
      </c>
      <c r="I1002" s="22">
        <v>605360</v>
      </c>
      <c r="J1002" s="22">
        <v>610000</v>
      </c>
      <c r="K1002" s="22">
        <v>599900</v>
      </c>
      <c r="L1002" s="22">
        <v>570000</v>
      </c>
      <c r="M1002" s="22">
        <v>570000</v>
      </c>
      <c r="N1002" s="22">
        <v>570000</v>
      </c>
      <c r="O1002" s="23">
        <v>34</v>
      </c>
      <c r="P1002" s="23">
        <v>35</v>
      </c>
      <c r="Q1002" s="23">
        <v>34</v>
      </c>
      <c r="R1002" s="22">
        <v>540</v>
      </c>
      <c r="S1002" s="22">
        <v>500</v>
      </c>
      <c r="T1002" s="24">
        <v>2</v>
      </c>
      <c r="U1002" s="24">
        <v>0.10000000000000009</v>
      </c>
      <c r="V1002" s="24">
        <v>1.9</v>
      </c>
      <c r="W1002" s="24">
        <v>2</v>
      </c>
      <c r="X1002" s="25">
        <v>4.6385621778776268E-2</v>
      </c>
      <c r="Y1002" s="24">
        <v>1.7</v>
      </c>
      <c r="Z1002" s="24">
        <v>-0.8</v>
      </c>
      <c r="AA1002" s="24">
        <v>2.5</v>
      </c>
      <c r="AB1002" s="24">
        <v>2.9</v>
      </c>
      <c r="AC1002" s="26">
        <v>0.34937888198757761</v>
      </c>
      <c r="AD1002" s="24">
        <v>7.532051282051281</v>
      </c>
      <c r="AE1002" s="6">
        <v>285</v>
      </c>
      <c r="AF1002" s="6">
        <v>336</v>
      </c>
      <c r="AG1002" s="6">
        <v>276</v>
      </c>
      <c r="AH1002" s="27">
        <v>6.8507462686567164</v>
      </c>
      <c r="AI1002" s="28">
        <v>590000</v>
      </c>
      <c r="AJ1002" s="28">
        <v>570000</v>
      </c>
      <c r="AK1002" s="28">
        <v>645000</v>
      </c>
      <c r="AL1002" s="29">
        <v>3.5087719298245612E-2</v>
      </c>
      <c r="AM1002" s="29">
        <v>-8.5271317829457363E-2</v>
      </c>
      <c r="AN1002" s="6">
        <v>2.1</v>
      </c>
      <c r="AO1002" s="27">
        <v>0</v>
      </c>
      <c r="AP1002" s="6">
        <v>2.1</v>
      </c>
      <c r="AQ1002" s="26">
        <v>7.6119402985074622E-2</v>
      </c>
      <c r="AR1002" s="28">
        <v>540</v>
      </c>
      <c r="AS1002" s="28">
        <v>500</v>
      </c>
      <c r="AT1002" s="25">
        <v>0.08</v>
      </c>
      <c r="AU1002" s="26">
        <v>0.30561576083434516</v>
      </c>
      <c r="AV1002" s="30">
        <v>1545.6000000000001</v>
      </c>
      <c r="AW1002" s="24">
        <v>0.62419999999999998</v>
      </c>
      <c r="AX1002" s="24">
        <v>0.37580000000000002</v>
      </c>
      <c r="AY1002" s="24">
        <v>0.75460000000000005</v>
      </c>
      <c r="AZ1002" s="24">
        <v>0.1371</v>
      </c>
      <c r="BA1002" s="24">
        <v>0.36770000000000003</v>
      </c>
      <c r="BB1002" s="24">
        <v>0.28910000000000002</v>
      </c>
      <c r="BC1002" s="24">
        <v>0.29820000000000002</v>
      </c>
      <c r="BD1002" s="31">
        <v>4</v>
      </c>
      <c r="BE1002" s="23">
        <v>219</v>
      </c>
      <c r="BF1002" s="32" t="s">
        <v>3708</v>
      </c>
      <c r="BG1002" s="33">
        <v>142.57662939656601</v>
      </c>
      <c r="BH1002" s="33">
        <v>-38.400862203528298</v>
      </c>
      <c r="BI1002" s="34">
        <f t="shared" si="210"/>
        <v>84</v>
      </c>
      <c r="BJ1002" s="34">
        <f t="shared" si="211"/>
        <v>82</v>
      </c>
      <c r="BK1002" s="34">
        <f t="shared" si="212"/>
        <v>40</v>
      </c>
      <c r="BL1002" s="34">
        <f t="shared" si="213"/>
        <v>1</v>
      </c>
      <c r="BM1002" s="34">
        <f t="shared" si="214"/>
        <v>18</v>
      </c>
      <c r="BN1002" s="34">
        <f t="shared" si="215"/>
        <v>100</v>
      </c>
      <c r="BO1002" s="34">
        <f t="shared" si="216"/>
        <v>66</v>
      </c>
      <c r="BP1002" s="34">
        <f t="shared" si="217"/>
        <v>71</v>
      </c>
      <c r="BQ1002" s="35">
        <f t="shared" si="218"/>
        <v>100</v>
      </c>
      <c r="BR1002" s="34">
        <f t="shared" si="219"/>
        <v>75</v>
      </c>
      <c r="BS1002" s="35">
        <f t="shared" si="220"/>
        <v>34</v>
      </c>
      <c r="BT1002" s="35">
        <f t="shared" si="221"/>
        <v>88</v>
      </c>
      <c r="BU1002" s="35">
        <f t="shared" si="222"/>
        <v>40</v>
      </c>
      <c r="BV1002" s="35">
        <f t="shared" si="223"/>
        <v>66</v>
      </c>
    </row>
    <row r="1003" spans="2:74" hidden="1" x14ac:dyDescent="0.3">
      <c r="B1003" s="6" t="s">
        <v>1380</v>
      </c>
      <c r="C1003" s="6">
        <v>407011146</v>
      </c>
      <c r="D1003" s="6" t="s">
        <v>632</v>
      </c>
      <c r="E1003" s="6" t="s">
        <v>81</v>
      </c>
      <c r="F1003" s="6" t="s">
        <v>2692</v>
      </c>
      <c r="G1003" s="6" t="s">
        <v>82</v>
      </c>
      <c r="H1003" s="6" t="s">
        <v>78</v>
      </c>
      <c r="I1003" s="22">
        <v>679229</v>
      </c>
      <c r="J1003" s="22">
        <v>673200</v>
      </c>
      <c r="K1003" s="22">
        <v>608400</v>
      </c>
      <c r="L1003" s="22">
        <v>665777</v>
      </c>
      <c r="M1003" s="22">
        <v>660000</v>
      </c>
      <c r="N1003" s="22">
        <v>595000</v>
      </c>
      <c r="O1003" s="23">
        <v>28</v>
      </c>
      <c r="P1003" s="23">
        <v>27</v>
      </c>
      <c r="Q1003" s="23">
        <v>24</v>
      </c>
      <c r="R1003" s="22">
        <v>570</v>
      </c>
      <c r="S1003" s="22">
        <v>520</v>
      </c>
      <c r="T1003" s="24">
        <v>3</v>
      </c>
      <c r="U1003" s="24">
        <v>0</v>
      </c>
      <c r="V1003" s="24">
        <v>3</v>
      </c>
      <c r="W1003" s="24">
        <v>3.1</v>
      </c>
      <c r="X1003" s="25">
        <v>4.3637712759614207E-2</v>
      </c>
      <c r="Y1003" s="24">
        <v>1</v>
      </c>
      <c r="Z1003" s="24">
        <v>-0.10000000000000009</v>
      </c>
      <c r="AA1003" s="24">
        <v>1.1000000000000001</v>
      </c>
      <c r="AB1003" s="24">
        <v>1</v>
      </c>
      <c r="AC1003" s="26">
        <v>0.39853451169034559</v>
      </c>
      <c r="AD1003" s="24">
        <v>9.1328001970621386</v>
      </c>
      <c r="AE1003" s="6">
        <v>390</v>
      </c>
      <c r="AF1003" s="6">
        <v>422</v>
      </c>
      <c r="AG1003" s="6">
        <v>275</v>
      </c>
      <c r="AH1003" s="27">
        <v>4.5537848605577684</v>
      </c>
      <c r="AI1003" s="28">
        <v>665000</v>
      </c>
      <c r="AJ1003" s="28">
        <v>620000</v>
      </c>
      <c r="AK1003" s="28">
        <v>595000</v>
      </c>
      <c r="AL1003" s="29">
        <v>7.2580645161290328E-2</v>
      </c>
      <c r="AM1003" s="29">
        <v>0.11764705882352941</v>
      </c>
      <c r="AN1003" s="6">
        <v>2.2000000000000002</v>
      </c>
      <c r="AO1003" s="27">
        <v>-0.19999999999999973</v>
      </c>
      <c r="AP1003" s="6">
        <v>2.4</v>
      </c>
      <c r="AQ1003" s="26">
        <v>9.8507462686567154E-2</v>
      </c>
      <c r="AR1003" s="28">
        <v>500</v>
      </c>
      <c r="AS1003" s="28">
        <v>480</v>
      </c>
      <c r="AT1003" s="25">
        <v>4.1666666666666664E-2</v>
      </c>
      <c r="AU1003" s="26">
        <v>0.38146058345152789</v>
      </c>
      <c r="AV1003" s="30">
        <v>1430.2400000000002</v>
      </c>
      <c r="AW1003" s="24">
        <v>0.72599999999999998</v>
      </c>
      <c r="AX1003" s="24">
        <v>0.27400000000000002</v>
      </c>
      <c r="AY1003" s="24">
        <v>0.93679999999999997</v>
      </c>
      <c r="AZ1003" s="24">
        <v>5.0099999999999999E-2</v>
      </c>
      <c r="BA1003" s="24">
        <v>0.39229999999999998</v>
      </c>
      <c r="BB1003" s="24">
        <v>0.3861</v>
      </c>
      <c r="BC1003" s="24">
        <v>0.19009999999999999</v>
      </c>
      <c r="BD1003" s="31">
        <v>4</v>
      </c>
      <c r="BE1003" s="23">
        <v>42</v>
      </c>
      <c r="BF1003" s="32" t="s">
        <v>3709</v>
      </c>
      <c r="BG1003" s="33">
        <v>138.85922822102</v>
      </c>
      <c r="BH1003" s="33">
        <v>-35.231878291652201</v>
      </c>
      <c r="BI1003" s="34">
        <f t="shared" si="210"/>
        <v>67</v>
      </c>
      <c r="BJ1003" s="34">
        <f t="shared" si="211"/>
        <v>80</v>
      </c>
      <c r="BK1003" s="34">
        <f t="shared" si="212"/>
        <v>68</v>
      </c>
      <c r="BL1003" s="34">
        <f t="shared" si="213"/>
        <v>1</v>
      </c>
      <c r="BM1003" s="34">
        <f t="shared" si="214"/>
        <v>37</v>
      </c>
      <c r="BN1003" s="34">
        <f t="shared" si="215"/>
        <v>100</v>
      </c>
      <c r="BO1003" s="34">
        <f t="shared" si="216"/>
        <v>100</v>
      </c>
      <c r="BP1003" s="34">
        <f t="shared" si="217"/>
        <v>76</v>
      </c>
      <c r="BQ1003" s="35">
        <f t="shared" si="218"/>
        <v>96</v>
      </c>
      <c r="BR1003" s="34">
        <f t="shared" si="219"/>
        <v>59</v>
      </c>
      <c r="BS1003" s="35">
        <f t="shared" si="220"/>
        <v>2</v>
      </c>
      <c r="BT1003" s="35">
        <f t="shared" si="221"/>
        <v>100</v>
      </c>
      <c r="BU1003" s="35">
        <f t="shared" si="222"/>
        <v>40</v>
      </c>
      <c r="BV1003" s="35">
        <f t="shared" si="223"/>
        <v>66</v>
      </c>
    </row>
    <row r="1004" spans="2:74" hidden="1" x14ac:dyDescent="0.3">
      <c r="B1004" s="6" t="s">
        <v>1381</v>
      </c>
      <c r="C1004" s="6">
        <v>505031104</v>
      </c>
      <c r="D1004" s="6" t="s">
        <v>538</v>
      </c>
      <c r="E1004" s="6" t="s">
        <v>243</v>
      </c>
      <c r="F1004" s="6" t="s">
        <v>2720</v>
      </c>
      <c r="G1004" s="6" t="s">
        <v>93</v>
      </c>
      <c r="H1004" s="6" t="s">
        <v>78</v>
      </c>
      <c r="I1004" s="22">
        <v>750000</v>
      </c>
      <c r="J1004" s="22">
        <v>741600</v>
      </c>
      <c r="K1004" s="22">
        <v>649000</v>
      </c>
      <c r="L1004" s="22">
        <v>770000</v>
      </c>
      <c r="M1004" s="22">
        <v>760000</v>
      </c>
      <c r="N1004" s="22">
        <v>656000</v>
      </c>
      <c r="O1004" s="23">
        <v>39</v>
      </c>
      <c r="P1004" s="23">
        <v>29</v>
      </c>
      <c r="Q1004" s="23">
        <v>27</v>
      </c>
      <c r="R1004" s="22">
        <v>650</v>
      </c>
      <c r="S1004" s="22">
        <v>600</v>
      </c>
      <c r="T1004" s="24">
        <v>2.4</v>
      </c>
      <c r="U1004" s="24">
        <v>-0.10000000000000009</v>
      </c>
      <c r="V1004" s="24">
        <v>2.5</v>
      </c>
      <c r="W1004" s="24">
        <v>3.1</v>
      </c>
      <c r="X1004" s="25">
        <v>4.5066666666666665E-2</v>
      </c>
      <c r="Y1004" s="24">
        <v>1.1000000000000001</v>
      </c>
      <c r="Z1004" s="24">
        <v>-0.59999999999999987</v>
      </c>
      <c r="AA1004" s="24">
        <v>1.7</v>
      </c>
      <c r="AB1004" s="24">
        <v>1.8</v>
      </c>
      <c r="AC1004" s="26">
        <v>0.37857608796943432</v>
      </c>
      <c r="AD1004" s="24">
        <v>8.4003569815702868</v>
      </c>
      <c r="AE1004" s="6">
        <v>1170</v>
      </c>
      <c r="AF1004" s="6">
        <v>1296</v>
      </c>
      <c r="AG1004" s="6">
        <v>566</v>
      </c>
      <c r="AH1004" s="27">
        <v>6.0046874999999993</v>
      </c>
      <c r="AI1004" s="28">
        <v>760000</v>
      </c>
      <c r="AJ1004" s="28">
        <v>640000</v>
      </c>
      <c r="AK1004" s="28">
        <v>525000</v>
      </c>
      <c r="AL1004" s="29">
        <v>0.1875</v>
      </c>
      <c r="AM1004" s="29">
        <v>0.44761904761904764</v>
      </c>
      <c r="AN1004" s="6">
        <v>3.4</v>
      </c>
      <c r="AO1004" s="27">
        <v>-0.80000000000000027</v>
      </c>
      <c r="AP1004" s="6">
        <v>4.2</v>
      </c>
      <c r="AQ1004" s="26">
        <v>8.0952380952380956E-2</v>
      </c>
      <c r="AR1004" s="28">
        <v>650</v>
      </c>
      <c r="AS1004" s="28">
        <v>600</v>
      </c>
      <c r="AT1004" s="25">
        <v>8.3333333333333329E-2</v>
      </c>
      <c r="AU1004" s="26">
        <v>0.36896281914369899</v>
      </c>
      <c r="AV1004" s="30">
        <v>1716.9600000000003</v>
      </c>
      <c r="AW1004" s="24">
        <v>0.75970000000000004</v>
      </c>
      <c r="AX1004" s="24">
        <v>0.24030000000000001</v>
      </c>
      <c r="AY1004" s="24">
        <v>0.90459999999999996</v>
      </c>
      <c r="AZ1004" s="24">
        <v>0.09</v>
      </c>
      <c r="BA1004" s="24">
        <v>0.3322</v>
      </c>
      <c r="BB1004" s="24">
        <v>0.44679999999999997</v>
      </c>
      <c r="BC1004" s="24">
        <v>0.19420000000000001</v>
      </c>
      <c r="BD1004" s="31">
        <v>2</v>
      </c>
      <c r="BE1004" s="23">
        <v>14</v>
      </c>
      <c r="BF1004" s="32" t="s">
        <v>3710</v>
      </c>
      <c r="BG1004" s="33">
        <v>115.837329749495</v>
      </c>
      <c r="BH1004" s="33">
        <v>-31.825780101624702</v>
      </c>
      <c r="BI1004" s="34">
        <f t="shared" si="210"/>
        <v>77</v>
      </c>
      <c r="BJ1004" s="34">
        <f t="shared" si="211"/>
        <v>60</v>
      </c>
      <c r="BK1004" s="34">
        <f t="shared" si="212"/>
        <v>50</v>
      </c>
      <c r="BL1004" s="34">
        <f t="shared" si="213"/>
        <v>1</v>
      </c>
      <c r="BM1004" s="34">
        <f t="shared" si="214"/>
        <v>94</v>
      </c>
      <c r="BN1004" s="34">
        <f t="shared" si="215"/>
        <v>100</v>
      </c>
      <c r="BO1004" s="34">
        <f t="shared" si="216"/>
        <v>100</v>
      </c>
      <c r="BP1004" s="34">
        <f t="shared" si="217"/>
        <v>63</v>
      </c>
      <c r="BQ1004" s="35">
        <f t="shared" si="218"/>
        <v>100</v>
      </c>
      <c r="BR1004" s="34">
        <f t="shared" si="219"/>
        <v>66</v>
      </c>
      <c r="BS1004" s="35">
        <f t="shared" si="220"/>
        <v>15</v>
      </c>
      <c r="BT1004" s="35">
        <f t="shared" si="221"/>
        <v>98</v>
      </c>
      <c r="BU1004" s="35">
        <f t="shared" si="222"/>
        <v>20</v>
      </c>
      <c r="BV1004" s="35">
        <f t="shared" si="223"/>
        <v>66</v>
      </c>
    </row>
    <row r="1005" spans="2:74" hidden="1" x14ac:dyDescent="0.3">
      <c r="B1005" s="6" t="s">
        <v>1382</v>
      </c>
      <c r="C1005" s="6">
        <v>506031129</v>
      </c>
      <c r="D1005" s="6" t="s">
        <v>479</v>
      </c>
      <c r="E1005" s="6" t="s">
        <v>281</v>
      </c>
      <c r="F1005" s="6" t="s">
        <v>2720</v>
      </c>
      <c r="G1005" s="6" t="s">
        <v>93</v>
      </c>
      <c r="H1005" s="6" t="s">
        <v>78</v>
      </c>
      <c r="I1005" s="22">
        <v>1210000</v>
      </c>
      <c r="J1005" s="22">
        <v>1210000</v>
      </c>
      <c r="K1005" s="22">
        <v>1100000</v>
      </c>
      <c r="L1005" s="22">
        <v>1275000</v>
      </c>
      <c r="M1005" s="22">
        <v>1275000</v>
      </c>
      <c r="N1005" s="22">
        <v>1035000</v>
      </c>
      <c r="O1005" s="23">
        <v>33</v>
      </c>
      <c r="P1005" s="23">
        <v>34</v>
      </c>
      <c r="Q1005" s="23">
        <v>38</v>
      </c>
      <c r="R1005" s="22">
        <v>820</v>
      </c>
      <c r="S1005" s="22">
        <v>750</v>
      </c>
      <c r="T1005" s="24">
        <v>1.6</v>
      </c>
      <c r="U1005" s="24">
        <v>-0.19999999999999996</v>
      </c>
      <c r="V1005" s="24">
        <v>1.8</v>
      </c>
      <c r="W1005" s="24">
        <v>2.4</v>
      </c>
      <c r="X1005" s="25">
        <v>3.5239669421487603E-2</v>
      </c>
      <c r="Y1005" s="24">
        <v>4.3</v>
      </c>
      <c r="Z1005" s="24">
        <v>-1.1000000000000005</v>
      </c>
      <c r="AA1005" s="24">
        <v>5.4</v>
      </c>
      <c r="AB1005" s="24">
        <v>4.8</v>
      </c>
      <c r="AC1005" s="26">
        <v>0.35696872605697566</v>
      </c>
      <c r="AD1005" s="24">
        <v>10.129741053680593</v>
      </c>
      <c r="AE1005" s="6">
        <v>274</v>
      </c>
      <c r="AF1005" s="6">
        <v>326</v>
      </c>
      <c r="AG1005" s="6">
        <v>223</v>
      </c>
      <c r="AH1005" s="27">
        <v>5.6927710843373491</v>
      </c>
      <c r="AI1005" s="28">
        <v>912000</v>
      </c>
      <c r="AJ1005" s="28">
        <v>816000</v>
      </c>
      <c r="AK1005" s="28">
        <v>659000</v>
      </c>
      <c r="AL1005" s="29">
        <v>0.11764705882352941</v>
      </c>
      <c r="AM1005" s="29">
        <v>0.38391502276176026</v>
      </c>
      <c r="AN1005" s="6">
        <v>2</v>
      </c>
      <c r="AO1005" s="27">
        <v>-0.5</v>
      </c>
      <c r="AP1005" s="6">
        <v>2.5</v>
      </c>
      <c r="AQ1005" s="26">
        <v>6.1415929203539818E-2</v>
      </c>
      <c r="AR1005" s="28">
        <v>730</v>
      </c>
      <c r="AS1005" s="28">
        <v>650</v>
      </c>
      <c r="AT1005" s="25">
        <v>0.12307692307692308</v>
      </c>
      <c r="AU1005" s="26">
        <v>0.46546102166097125</v>
      </c>
      <c r="AV1005" s="30">
        <v>2297.1200000000003</v>
      </c>
      <c r="AW1005" s="24">
        <v>0.78029999999999999</v>
      </c>
      <c r="AX1005" s="24">
        <v>0.21970000000000001</v>
      </c>
      <c r="AY1005" s="24">
        <v>0.82779999999999998</v>
      </c>
      <c r="AZ1005" s="24">
        <v>0.14760000000000001</v>
      </c>
      <c r="BA1005" s="24">
        <v>0.40300000000000002</v>
      </c>
      <c r="BB1005" s="24">
        <v>0.32490000000000002</v>
      </c>
      <c r="BC1005" s="24">
        <v>0.22389999999999999</v>
      </c>
      <c r="BD1005" s="31">
        <v>9</v>
      </c>
      <c r="BE1005" s="23">
        <v>10</v>
      </c>
      <c r="BF1005" s="32" t="s">
        <v>3711</v>
      </c>
      <c r="BG1005" s="33">
        <v>115.890856184396</v>
      </c>
      <c r="BH1005" s="33">
        <v>-32.033412390685797</v>
      </c>
      <c r="BI1005" s="34">
        <f t="shared" si="210"/>
        <v>90</v>
      </c>
      <c r="BJ1005" s="34">
        <f t="shared" si="211"/>
        <v>84</v>
      </c>
      <c r="BK1005" s="34">
        <f t="shared" si="212"/>
        <v>54</v>
      </c>
      <c r="BL1005" s="34">
        <f t="shared" si="213"/>
        <v>1</v>
      </c>
      <c r="BM1005" s="34">
        <f t="shared" si="214"/>
        <v>59</v>
      </c>
      <c r="BN1005" s="34">
        <f t="shared" si="215"/>
        <v>79</v>
      </c>
      <c r="BO1005" s="34">
        <f t="shared" si="216"/>
        <v>100</v>
      </c>
      <c r="BP1005" s="34">
        <f t="shared" si="217"/>
        <v>79</v>
      </c>
      <c r="BQ1005" s="35">
        <f t="shared" si="218"/>
        <v>68</v>
      </c>
      <c r="BR1005" s="34">
        <f t="shared" si="219"/>
        <v>49</v>
      </c>
      <c r="BS1005" s="35">
        <f t="shared" si="220"/>
        <v>29</v>
      </c>
      <c r="BT1005" s="35">
        <f t="shared" si="221"/>
        <v>46</v>
      </c>
      <c r="BU1005" s="35">
        <f t="shared" si="222"/>
        <v>90</v>
      </c>
      <c r="BV1005" s="35">
        <f t="shared" si="223"/>
        <v>66</v>
      </c>
    </row>
    <row r="1006" spans="2:74" hidden="1" x14ac:dyDescent="0.3">
      <c r="B1006" s="6" t="s">
        <v>1383</v>
      </c>
      <c r="C1006" s="6">
        <v>602021057</v>
      </c>
      <c r="D1006" s="6" t="s">
        <v>658</v>
      </c>
      <c r="E1006" s="6" t="s">
        <v>659</v>
      </c>
      <c r="F1006" s="6" t="s">
        <v>2742</v>
      </c>
      <c r="G1006" s="6" t="s">
        <v>130</v>
      </c>
      <c r="H1006" s="6" t="s">
        <v>78</v>
      </c>
      <c r="I1006" s="22">
        <v>579000</v>
      </c>
      <c r="J1006" s="22">
        <v>579000</v>
      </c>
      <c r="K1006" s="22">
        <v>590000</v>
      </c>
      <c r="L1006" s="22">
        <v>556000</v>
      </c>
      <c r="M1006" s="22">
        <v>591500</v>
      </c>
      <c r="N1006" s="22">
        <v>566000</v>
      </c>
      <c r="O1006" s="23">
        <v>55</v>
      </c>
      <c r="P1006" s="23">
        <v>55</v>
      </c>
      <c r="Q1006" s="23">
        <v>61</v>
      </c>
      <c r="R1006" s="22">
        <v>460</v>
      </c>
      <c r="S1006" s="22">
        <v>420</v>
      </c>
      <c r="T1006" s="24">
        <v>2.2000000000000002</v>
      </c>
      <c r="U1006" s="24">
        <v>-9.9999999999999645E-2</v>
      </c>
      <c r="V1006" s="24">
        <v>2.2999999999999998</v>
      </c>
      <c r="W1006" s="24">
        <v>2.2000000000000002</v>
      </c>
      <c r="X1006" s="25">
        <v>4.1312607944732301E-2</v>
      </c>
      <c r="Y1006" s="24">
        <v>0.9</v>
      </c>
      <c r="Z1006" s="24">
        <v>-0.29999999999999993</v>
      </c>
      <c r="AA1006" s="24">
        <v>1.2</v>
      </c>
      <c r="AB1006" s="24">
        <v>1.5</v>
      </c>
      <c r="AC1006" s="26">
        <v>0.33915300224135891</v>
      </c>
      <c r="AD1006" s="24">
        <v>8.2094309489024582</v>
      </c>
      <c r="AE1006" s="6">
        <v>198</v>
      </c>
      <c r="AF1006" s="6">
        <v>222</v>
      </c>
      <c r="AG1006" s="6">
        <v>204</v>
      </c>
      <c r="AH1006" s="27">
        <v>7.1532033426183839</v>
      </c>
      <c r="AI1006" s="28">
        <v>556000</v>
      </c>
      <c r="AJ1006" s="28">
        <v>549000</v>
      </c>
      <c r="AK1006" s="28">
        <v>575000</v>
      </c>
      <c r="AL1006" s="29">
        <v>1.2750455373406194E-2</v>
      </c>
      <c r="AM1006" s="29">
        <v>-3.3043478260869563E-2</v>
      </c>
      <c r="AN1006" s="6">
        <v>2.6</v>
      </c>
      <c r="AO1006" s="27">
        <v>0</v>
      </c>
      <c r="AP1006" s="6">
        <v>2.6</v>
      </c>
      <c r="AQ1006" s="26">
        <v>9.8571428571428574E-2</v>
      </c>
      <c r="AR1006" s="28">
        <v>450</v>
      </c>
      <c r="AS1006" s="28">
        <v>430</v>
      </c>
      <c r="AT1006" s="25">
        <v>4.6511627906976744E-2</v>
      </c>
      <c r="AU1006" s="26">
        <v>0.27424093738549271</v>
      </c>
      <c r="AV1006" s="30">
        <v>1356.3200000000002</v>
      </c>
      <c r="AW1006" s="24">
        <v>0.72140000000000004</v>
      </c>
      <c r="AX1006" s="24">
        <v>0.27860000000000001</v>
      </c>
      <c r="AY1006" s="24">
        <v>0.9597</v>
      </c>
      <c r="AZ1006" s="24">
        <v>2.5700000000000001E-2</v>
      </c>
      <c r="BA1006" s="24">
        <v>0.4446</v>
      </c>
      <c r="BB1006" s="24">
        <v>0.33610000000000001</v>
      </c>
      <c r="BC1006" s="24">
        <v>0.18140000000000001</v>
      </c>
      <c r="BD1006" s="31">
        <v>4</v>
      </c>
      <c r="BE1006" s="23">
        <v>153</v>
      </c>
      <c r="BF1006" s="32" t="s">
        <v>3712</v>
      </c>
      <c r="BG1006" s="33">
        <v>146.84542499292601</v>
      </c>
      <c r="BH1006" s="33">
        <v>-41.553825225703299</v>
      </c>
      <c r="BI1006" s="34">
        <f t="shared" si="210"/>
        <v>80</v>
      </c>
      <c r="BJ1006" s="34">
        <f t="shared" si="211"/>
        <v>74</v>
      </c>
      <c r="BK1006" s="34">
        <f t="shared" si="212"/>
        <v>36</v>
      </c>
      <c r="BL1006" s="34">
        <f t="shared" si="213"/>
        <v>10</v>
      </c>
      <c r="BM1006" s="34">
        <f t="shared" si="214"/>
        <v>7</v>
      </c>
      <c r="BN1006" s="34">
        <f t="shared" si="215"/>
        <v>100</v>
      </c>
      <c r="BO1006" s="34">
        <f t="shared" si="216"/>
        <v>76</v>
      </c>
      <c r="BP1006" s="34">
        <f t="shared" si="217"/>
        <v>88</v>
      </c>
      <c r="BQ1006" s="35">
        <f t="shared" si="218"/>
        <v>88</v>
      </c>
      <c r="BR1006" s="34">
        <f t="shared" si="219"/>
        <v>68</v>
      </c>
      <c r="BS1006" s="35">
        <f t="shared" si="220"/>
        <v>41</v>
      </c>
      <c r="BT1006" s="35">
        <f t="shared" si="221"/>
        <v>100</v>
      </c>
      <c r="BU1006" s="35">
        <f t="shared" si="222"/>
        <v>40</v>
      </c>
      <c r="BV1006" s="35">
        <f t="shared" si="223"/>
        <v>66</v>
      </c>
    </row>
    <row r="1007" spans="2:74" hidden="1" x14ac:dyDescent="0.3">
      <c r="B1007" s="6" t="s">
        <v>1384</v>
      </c>
      <c r="C1007" s="6">
        <v>603031073</v>
      </c>
      <c r="D1007" s="6" t="s">
        <v>1385</v>
      </c>
      <c r="E1007" s="6" t="s">
        <v>662</v>
      </c>
      <c r="F1007" s="6" t="s">
        <v>2742</v>
      </c>
      <c r="G1007" s="6" t="s">
        <v>130</v>
      </c>
      <c r="H1007" s="6" t="s">
        <v>78</v>
      </c>
      <c r="I1007" s="22">
        <v>590000</v>
      </c>
      <c r="J1007" s="22">
        <v>575000</v>
      </c>
      <c r="K1007" s="22">
        <v>595000</v>
      </c>
      <c r="L1007" s="22">
        <v>450000</v>
      </c>
      <c r="M1007" s="22">
        <v>435000</v>
      </c>
      <c r="N1007" s="22">
        <v>430000</v>
      </c>
      <c r="O1007" s="23">
        <v>112</v>
      </c>
      <c r="P1007" s="23">
        <v>100</v>
      </c>
      <c r="Q1007" s="23">
        <v>96</v>
      </c>
      <c r="R1007" s="22">
        <v>420</v>
      </c>
      <c r="S1007" s="22">
        <v>420</v>
      </c>
      <c r="T1007" s="24">
        <v>1.8</v>
      </c>
      <c r="U1007" s="24">
        <v>0</v>
      </c>
      <c r="V1007" s="24">
        <v>1.8</v>
      </c>
      <c r="W1007" s="24">
        <v>2.4</v>
      </c>
      <c r="X1007" s="25">
        <v>3.7016949152542375E-2</v>
      </c>
      <c r="Y1007" s="24">
        <v>0.8</v>
      </c>
      <c r="Z1007" s="24">
        <v>-0.19999999999999996</v>
      </c>
      <c r="AA1007" s="24">
        <v>1</v>
      </c>
      <c r="AB1007" s="24">
        <v>1.1000000000000001</v>
      </c>
      <c r="AC1007" s="26">
        <v>0.43453070683661643</v>
      </c>
      <c r="AD1007" s="24">
        <v>11.738695834871963</v>
      </c>
      <c r="AE1007" s="6">
        <v>173</v>
      </c>
      <c r="AF1007" s="6">
        <v>182</v>
      </c>
      <c r="AG1007" s="6">
        <v>157</v>
      </c>
      <c r="AH1007" s="27">
        <v>13.02439024390244</v>
      </c>
      <c r="AI1007" s="28">
        <v>510000</v>
      </c>
      <c r="AJ1007" s="28">
        <v>540000</v>
      </c>
      <c r="AK1007" s="28">
        <v>595000</v>
      </c>
      <c r="AL1007" s="29">
        <v>-5.5555555555555552E-2</v>
      </c>
      <c r="AM1007" s="29">
        <v>-0.14285714285714285</v>
      </c>
      <c r="AN1007" s="6">
        <v>1.8</v>
      </c>
      <c r="AO1007" s="27">
        <v>-0.19999999999999996</v>
      </c>
      <c r="AP1007" s="6">
        <v>2</v>
      </c>
      <c r="AQ1007" s="26">
        <v>9.7292069632495162E-2</v>
      </c>
      <c r="AR1007" s="28">
        <v>400</v>
      </c>
      <c r="AS1007" s="28">
        <v>400</v>
      </c>
      <c r="AT1007" s="25">
        <v>0</v>
      </c>
      <c r="AU1007" s="26">
        <v>9.9516841624212371E-2</v>
      </c>
      <c r="AV1007" s="30">
        <v>966.56000000000006</v>
      </c>
      <c r="AW1007" s="24">
        <v>0.59630000000000005</v>
      </c>
      <c r="AX1007" s="24">
        <v>0.4037</v>
      </c>
      <c r="AY1007" s="24">
        <v>0.96589999999999998</v>
      </c>
      <c r="AZ1007" s="24">
        <v>1.3100000000000001E-2</v>
      </c>
      <c r="BA1007" s="24">
        <v>0.56559999999999999</v>
      </c>
      <c r="BB1007" s="24">
        <v>0.2404</v>
      </c>
      <c r="BC1007" s="24">
        <v>0.14419999999999999</v>
      </c>
      <c r="BD1007" s="31">
        <v>3</v>
      </c>
      <c r="BE1007" s="23">
        <v>34</v>
      </c>
      <c r="BF1007" s="32" t="s">
        <v>3713</v>
      </c>
      <c r="BG1007" s="33">
        <v>147.687606489567</v>
      </c>
      <c r="BH1007" s="33">
        <v>-43.040717715954102</v>
      </c>
      <c r="BI1007" s="34">
        <f t="shared" si="210"/>
        <v>87</v>
      </c>
      <c r="BJ1007" s="34">
        <f t="shared" si="211"/>
        <v>87</v>
      </c>
      <c r="BK1007" s="34">
        <f t="shared" si="212"/>
        <v>1</v>
      </c>
      <c r="BL1007" s="34">
        <f t="shared" si="213"/>
        <v>67</v>
      </c>
      <c r="BM1007" s="34">
        <f t="shared" si="214"/>
        <v>1</v>
      </c>
      <c r="BN1007" s="34">
        <f t="shared" si="215"/>
        <v>100</v>
      </c>
      <c r="BO1007" s="34">
        <f t="shared" si="216"/>
        <v>100</v>
      </c>
      <c r="BP1007" s="34">
        <f t="shared" si="217"/>
        <v>100</v>
      </c>
      <c r="BQ1007" s="35">
        <f t="shared" si="218"/>
        <v>74</v>
      </c>
      <c r="BR1007" s="34">
        <f t="shared" si="219"/>
        <v>33</v>
      </c>
      <c r="BS1007" s="35">
        <f t="shared" si="220"/>
        <v>1</v>
      </c>
      <c r="BT1007" s="35">
        <f t="shared" si="221"/>
        <v>100</v>
      </c>
      <c r="BU1007" s="35">
        <f t="shared" si="222"/>
        <v>30</v>
      </c>
      <c r="BV1007" s="35">
        <f t="shared" si="223"/>
        <v>66</v>
      </c>
    </row>
    <row r="1008" spans="2:74" hidden="1" x14ac:dyDescent="0.3">
      <c r="B1008" s="6" t="s">
        <v>1386</v>
      </c>
      <c r="C1008" s="6">
        <v>604021088</v>
      </c>
      <c r="D1008" s="6" t="s">
        <v>1284</v>
      </c>
      <c r="E1008" s="6" t="s">
        <v>876</v>
      </c>
      <c r="F1008" s="6" t="s">
        <v>1284</v>
      </c>
      <c r="G1008" s="6" t="s">
        <v>130</v>
      </c>
      <c r="H1008" s="6" t="s">
        <v>78</v>
      </c>
      <c r="I1008" s="22">
        <v>589000</v>
      </c>
      <c r="J1008" s="22">
        <v>589000</v>
      </c>
      <c r="K1008" s="22">
        <v>599000</v>
      </c>
      <c r="L1008" s="22">
        <v>580001</v>
      </c>
      <c r="M1008" s="22">
        <v>567500</v>
      </c>
      <c r="N1008" s="22">
        <v>615000</v>
      </c>
      <c r="O1008" s="23">
        <v>84</v>
      </c>
      <c r="P1008" s="23">
        <v>67</v>
      </c>
      <c r="Q1008" s="23">
        <v>42</v>
      </c>
      <c r="R1008" s="22">
        <v>500</v>
      </c>
      <c r="S1008" s="22">
        <v>460</v>
      </c>
      <c r="T1008" s="24">
        <v>3</v>
      </c>
      <c r="U1008" s="24">
        <v>-0.20000000000000018</v>
      </c>
      <c r="V1008" s="24">
        <v>3.2</v>
      </c>
      <c r="W1008" s="24">
        <v>3.1</v>
      </c>
      <c r="X1008" s="25">
        <v>4.4142614601018676E-2</v>
      </c>
      <c r="Y1008" s="24">
        <v>1.6</v>
      </c>
      <c r="Z1008" s="24">
        <v>-0.39999999999999991</v>
      </c>
      <c r="AA1008" s="24">
        <v>2</v>
      </c>
      <c r="AB1008" s="24">
        <v>1.8</v>
      </c>
      <c r="AC1008" s="26">
        <v>0.28598883499588174</v>
      </c>
      <c r="AD1008" s="24">
        <v>6.4787470697143972</v>
      </c>
      <c r="AE1008" s="6">
        <v>275</v>
      </c>
      <c r="AF1008" s="6">
        <v>348</v>
      </c>
      <c r="AG1008" s="6">
        <v>272</v>
      </c>
      <c r="AH1008" s="27">
        <v>5.3726067746686299</v>
      </c>
      <c r="AI1008" s="28">
        <v>510000</v>
      </c>
      <c r="AJ1008" s="28">
        <v>515000</v>
      </c>
      <c r="AK1008" s="28">
        <v>490000</v>
      </c>
      <c r="AL1008" s="29">
        <v>-9.7087378640776691E-3</v>
      </c>
      <c r="AM1008" s="29">
        <v>4.0816326530612242E-2</v>
      </c>
      <c r="AN1008" s="6">
        <v>2.9</v>
      </c>
      <c r="AO1008" s="27">
        <v>0.19999999999999973</v>
      </c>
      <c r="AP1008" s="6">
        <v>2.7</v>
      </c>
      <c r="AQ1008" s="26">
        <v>9.2452830188679253E-2</v>
      </c>
      <c r="AR1008" s="28">
        <v>460</v>
      </c>
      <c r="AS1008" s="28">
        <v>430</v>
      </c>
      <c r="AT1008" s="25">
        <v>6.9767441860465115E-2</v>
      </c>
      <c r="AU1008" s="26">
        <v>0.29868801260818112</v>
      </c>
      <c r="AV1008" s="30">
        <v>1748.3200000000002</v>
      </c>
      <c r="AW1008" s="24">
        <v>0.76639999999999997</v>
      </c>
      <c r="AX1008" s="24">
        <v>0.2336</v>
      </c>
      <c r="AY1008" s="24">
        <v>0.96719999999999995</v>
      </c>
      <c r="AZ1008" s="24">
        <v>3.3599999999999998E-2</v>
      </c>
      <c r="BA1008" s="24">
        <v>0.39100000000000001</v>
      </c>
      <c r="BB1008" s="24">
        <v>0.40770000000000001</v>
      </c>
      <c r="BC1008" s="24">
        <v>0.19259999999999999</v>
      </c>
      <c r="BD1008" s="31">
        <v>3</v>
      </c>
      <c r="BE1008" s="23">
        <v>207</v>
      </c>
      <c r="BF1008" s="32" t="s">
        <v>3714</v>
      </c>
      <c r="BG1008" s="33">
        <v>146.304658305461</v>
      </c>
      <c r="BH1008" s="33">
        <v>-41.188293798150397</v>
      </c>
      <c r="BI1008" s="34">
        <f t="shared" si="210"/>
        <v>67</v>
      </c>
      <c r="BJ1008" s="34">
        <f t="shared" si="211"/>
        <v>69</v>
      </c>
      <c r="BK1008" s="34">
        <f t="shared" si="212"/>
        <v>58</v>
      </c>
      <c r="BL1008" s="34">
        <f t="shared" si="213"/>
        <v>1</v>
      </c>
      <c r="BM1008" s="34">
        <f t="shared" si="214"/>
        <v>1</v>
      </c>
      <c r="BN1008" s="34">
        <f t="shared" si="215"/>
        <v>100</v>
      </c>
      <c r="BO1008" s="34">
        <f t="shared" si="216"/>
        <v>68</v>
      </c>
      <c r="BP1008" s="34">
        <f t="shared" si="217"/>
        <v>76</v>
      </c>
      <c r="BQ1008" s="35">
        <f t="shared" si="218"/>
        <v>97</v>
      </c>
      <c r="BR1008" s="34">
        <f t="shared" si="219"/>
        <v>85</v>
      </c>
      <c r="BS1008" s="35">
        <f t="shared" si="220"/>
        <v>76</v>
      </c>
      <c r="BT1008" s="35">
        <f t="shared" si="221"/>
        <v>90</v>
      </c>
      <c r="BU1008" s="35">
        <f t="shared" si="222"/>
        <v>30</v>
      </c>
      <c r="BV1008" s="35">
        <f t="shared" si="223"/>
        <v>66</v>
      </c>
    </row>
    <row r="1009" spans="2:74" hidden="1" x14ac:dyDescent="0.3">
      <c r="B1009" s="6" t="s">
        <v>1387</v>
      </c>
      <c r="C1009" s="6">
        <v>701031032</v>
      </c>
      <c r="D1009" s="6" t="s">
        <v>1388</v>
      </c>
      <c r="E1009" s="6" t="s">
        <v>1389</v>
      </c>
      <c r="F1009" s="6" t="s">
        <v>3715</v>
      </c>
      <c r="G1009" s="6" t="s">
        <v>1390</v>
      </c>
      <c r="H1009" s="6" t="s">
        <v>78</v>
      </c>
      <c r="I1009" s="22">
        <v>700000</v>
      </c>
      <c r="J1009" s="22">
        <v>700000</v>
      </c>
      <c r="K1009" s="22">
        <v>739900</v>
      </c>
      <c r="L1009" s="22">
        <v>730000</v>
      </c>
      <c r="M1009" s="22">
        <v>705000</v>
      </c>
      <c r="N1009" s="22">
        <v>750000</v>
      </c>
      <c r="O1009" s="23">
        <v>61</v>
      </c>
      <c r="P1009" s="23">
        <v>67</v>
      </c>
      <c r="Q1009" s="23">
        <v>68</v>
      </c>
      <c r="R1009" s="22">
        <v>695</v>
      </c>
      <c r="S1009" s="22">
        <v>620</v>
      </c>
      <c r="T1009" s="24">
        <v>2.2999999999999998</v>
      </c>
      <c r="U1009" s="24">
        <v>-0.20000000000000018</v>
      </c>
      <c r="V1009" s="24">
        <v>2.5</v>
      </c>
      <c r="W1009" s="24">
        <v>2.5</v>
      </c>
      <c r="X1009" s="25">
        <v>5.1628571428571426E-2</v>
      </c>
      <c r="Y1009" s="24">
        <v>1.4</v>
      </c>
      <c r="Z1009" s="24">
        <v>-0.30000000000000004</v>
      </c>
      <c r="AA1009" s="24">
        <v>1.7</v>
      </c>
      <c r="AB1009" s="24">
        <v>2</v>
      </c>
      <c r="AC1009" s="26">
        <v>0.24154757270755711</v>
      </c>
      <c r="AD1009" s="24">
        <v>4.6785639428691201</v>
      </c>
      <c r="AE1009" s="6">
        <v>68</v>
      </c>
      <c r="AF1009" s="6">
        <v>80</v>
      </c>
      <c r="AG1009" s="6">
        <v>96</v>
      </c>
      <c r="AH1009" s="27">
        <v>4.4210526315789469</v>
      </c>
      <c r="AI1009" s="28">
        <v>690000</v>
      </c>
      <c r="AJ1009" s="28">
        <v>735000</v>
      </c>
      <c r="AK1009" s="28">
        <v>675750</v>
      </c>
      <c r="AL1009" s="29">
        <v>-6.1224489795918366E-2</v>
      </c>
      <c r="AM1009" s="29">
        <v>2.1087680355160933E-2</v>
      </c>
      <c r="AN1009" s="6">
        <v>2.5</v>
      </c>
      <c r="AO1009" s="27">
        <v>0.29999999999999982</v>
      </c>
      <c r="AP1009" s="6">
        <v>2.2000000000000002</v>
      </c>
      <c r="AQ1009" s="26">
        <v>1.7948717948717947E-2</v>
      </c>
      <c r="AR1009" s="28">
        <v>650</v>
      </c>
      <c r="AS1009" s="28">
        <v>600</v>
      </c>
      <c r="AT1009" s="25">
        <v>8.3333333333333329E-2</v>
      </c>
      <c r="AU1009" s="26">
        <v>0.2847520179013191</v>
      </c>
      <c r="AV1009" s="30">
        <v>2877.28</v>
      </c>
      <c r="AW1009" s="24">
        <v>0.80720000000000003</v>
      </c>
      <c r="AX1009" s="24">
        <v>0.1928</v>
      </c>
      <c r="AY1009" s="24">
        <v>0.97450000000000003</v>
      </c>
      <c r="AZ1009" s="24">
        <v>1.6400000000000001E-2</v>
      </c>
      <c r="BA1009" s="24">
        <v>0.23480000000000001</v>
      </c>
      <c r="BB1009" s="24">
        <v>0.58179999999999998</v>
      </c>
      <c r="BC1009" s="24">
        <v>0.14180000000000001</v>
      </c>
      <c r="BD1009" s="31">
        <v>7</v>
      </c>
      <c r="BE1009" s="23">
        <v>35</v>
      </c>
      <c r="BF1009" s="32" t="s">
        <v>3716</v>
      </c>
      <c r="BG1009" s="33">
        <v>131.139105141198</v>
      </c>
      <c r="BH1009" s="33">
        <v>-12.556861722577001</v>
      </c>
      <c r="BI1009" s="34">
        <f t="shared" si="210"/>
        <v>79</v>
      </c>
      <c r="BJ1009" s="34">
        <f t="shared" si="211"/>
        <v>75</v>
      </c>
      <c r="BK1009" s="34">
        <f t="shared" si="212"/>
        <v>70</v>
      </c>
      <c r="BL1009" s="34">
        <f t="shared" si="213"/>
        <v>6</v>
      </c>
      <c r="BM1009" s="34">
        <f t="shared" si="214"/>
        <v>1</v>
      </c>
      <c r="BN1009" s="34">
        <f t="shared" si="215"/>
        <v>13</v>
      </c>
      <c r="BO1009" s="34">
        <f t="shared" si="216"/>
        <v>100</v>
      </c>
      <c r="BP1009" s="34">
        <f t="shared" si="217"/>
        <v>42</v>
      </c>
      <c r="BQ1009" s="35">
        <f t="shared" si="218"/>
        <v>100</v>
      </c>
      <c r="BR1009" s="34">
        <f t="shared" si="219"/>
        <v>100</v>
      </c>
      <c r="BS1009" s="35">
        <f t="shared" si="220"/>
        <v>100</v>
      </c>
      <c r="BT1009" s="35">
        <f t="shared" si="221"/>
        <v>93</v>
      </c>
      <c r="BU1009" s="35">
        <f t="shared" si="222"/>
        <v>70</v>
      </c>
      <c r="BV1009" s="35">
        <f t="shared" si="223"/>
        <v>66</v>
      </c>
    </row>
    <row r="1010" spans="2:74" hidden="1" x14ac:dyDescent="0.3">
      <c r="B1010" s="6" t="s">
        <v>1391</v>
      </c>
      <c r="C1010" s="6">
        <v>303011047</v>
      </c>
      <c r="D1010" s="6" t="s">
        <v>1302</v>
      </c>
      <c r="E1010" s="6" t="s">
        <v>881</v>
      </c>
      <c r="F1010" s="6" t="s">
        <v>2780</v>
      </c>
      <c r="G1010" s="6" t="s">
        <v>97</v>
      </c>
      <c r="H1010" s="6" t="s">
        <v>78</v>
      </c>
      <c r="I1010" s="22">
        <v>1767000</v>
      </c>
      <c r="J1010" s="22">
        <v>1720000</v>
      </c>
      <c r="K1010" s="22">
        <v>1650000</v>
      </c>
      <c r="L1010" s="22">
        <v>1805000</v>
      </c>
      <c r="M1010" s="22">
        <v>1760000</v>
      </c>
      <c r="N1010" s="22">
        <v>1584000</v>
      </c>
      <c r="O1010" s="23">
        <v>26</v>
      </c>
      <c r="P1010" s="23">
        <v>25</v>
      </c>
      <c r="Q1010" s="23">
        <v>27</v>
      </c>
      <c r="R1010" s="22">
        <v>790</v>
      </c>
      <c r="S1010" s="22">
        <v>770</v>
      </c>
      <c r="T1010" s="24">
        <v>3.5</v>
      </c>
      <c r="U1010" s="24">
        <v>0.10000000000000009</v>
      </c>
      <c r="V1010" s="24">
        <v>3.4</v>
      </c>
      <c r="W1010" s="24">
        <v>3.9</v>
      </c>
      <c r="X1010" s="25">
        <v>2.3248443689869835E-2</v>
      </c>
      <c r="Y1010" s="24">
        <v>3.7</v>
      </c>
      <c r="Z1010" s="24">
        <v>-1.0999999999999996</v>
      </c>
      <c r="AA1010" s="24">
        <v>4.8</v>
      </c>
      <c r="AB1010" s="24">
        <v>5.2</v>
      </c>
      <c r="AC1010" s="26">
        <v>0.23433792121499761</v>
      </c>
      <c r="AD1010" s="24">
        <v>10.079725092183562</v>
      </c>
      <c r="AE1010" s="6">
        <v>113</v>
      </c>
      <c r="AF1010" s="6">
        <v>172</v>
      </c>
      <c r="AG1010" s="6">
        <v>105</v>
      </c>
      <c r="AH1010" s="27">
        <v>3.0614525139664805</v>
      </c>
      <c r="AI1010" s="28">
        <v>1545000</v>
      </c>
      <c r="AJ1010" s="28">
        <v>1385000</v>
      </c>
      <c r="AK1010" s="28">
        <v>1150000</v>
      </c>
      <c r="AL1010" s="29">
        <v>0.11552346570397112</v>
      </c>
      <c r="AM1010" s="29">
        <v>0.34347826086956523</v>
      </c>
      <c r="AN1010" s="6">
        <v>2.7</v>
      </c>
      <c r="AO1010" s="27">
        <v>-0.5</v>
      </c>
      <c r="AP1010" s="6">
        <v>3.2</v>
      </c>
      <c r="AQ1010" s="26">
        <v>0.1376923076923077</v>
      </c>
      <c r="AR1010" s="28">
        <v>790</v>
      </c>
      <c r="AS1010" s="28">
        <v>750</v>
      </c>
      <c r="AT1010" s="25">
        <v>5.3333333333333337E-2</v>
      </c>
      <c r="AU1010" s="26">
        <v>0.40983645270416902</v>
      </c>
      <c r="AV1010" s="30">
        <v>3371.2000000000003</v>
      </c>
      <c r="AW1010" s="24">
        <v>0.76539999999999997</v>
      </c>
      <c r="AX1010" s="24">
        <v>0.2346</v>
      </c>
      <c r="AY1010" s="24">
        <v>0.8095</v>
      </c>
      <c r="AZ1010" s="24">
        <v>0.1381</v>
      </c>
      <c r="BA1010" s="24">
        <v>0.2601</v>
      </c>
      <c r="BB1010" s="24">
        <v>0.43540000000000001</v>
      </c>
      <c r="BC1010" s="24">
        <v>0.28749999999999998</v>
      </c>
      <c r="BD1010" s="31">
        <v>9.5</v>
      </c>
      <c r="BE1010" s="23">
        <v>6</v>
      </c>
      <c r="BF1010" s="32" t="s">
        <v>3717</v>
      </c>
      <c r="BG1010" s="33">
        <v>153.07714593435199</v>
      </c>
      <c r="BH1010" s="33">
        <v>-27.497342930460398</v>
      </c>
      <c r="BI1010" s="34">
        <f t="shared" si="210"/>
        <v>59</v>
      </c>
      <c r="BJ1010" s="34">
        <f t="shared" si="211"/>
        <v>72</v>
      </c>
      <c r="BK1010" s="34">
        <f t="shared" si="212"/>
        <v>87</v>
      </c>
      <c r="BL1010" s="34">
        <f t="shared" si="213"/>
        <v>1</v>
      </c>
      <c r="BM1010" s="34">
        <f t="shared" si="214"/>
        <v>58</v>
      </c>
      <c r="BN1010" s="34">
        <f t="shared" si="215"/>
        <v>100</v>
      </c>
      <c r="BO1010" s="34">
        <f t="shared" si="216"/>
        <v>100</v>
      </c>
      <c r="BP1010" s="34">
        <f t="shared" si="217"/>
        <v>47</v>
      </c>
      <c r="BQ1010" s="35">
        <f t="shared" si="218"/>
        <v>28</v>
      </c>
      <c r="BR1010" s="34">
        <f t="shared" si="219"/>
        <v>50</v>
      </c>
      <c r="BS1010" s="35">
        <f t="shared" si="220"/>
        <v>100</v>
      </c>
      <c r="BT1010" s="35">
        <f t="shared" si="221"/>
        <v>55</v>
      </c>
      <c r="BU1010" s="35">
        <f t="shared" si="222"/>
        <v>95</v>
      </c>
      <c r="BV1010" s="35">
        <f t="shared" si="223"/>
        <v>66</v>
      </c>
    </row>
    <row r="1011" spans="2:74" hidden="1" x14ac:dyDescent="0.3">
      <c r="B1011" s="6" t="s">
        <v>1392</v>
      </c>
      <c r="C1011" s="6">
        <v>305031120</v>
      </c>
      <c r="D1011" s="6" t="s">
        <v>840</v>
      </c>
      <c r="E1011" s="6" t="s">
        <v>337</v>
      </c>
      <c r="F1011" s="6" t="s">
        <v>2780</v>
      </c>
      <c r="G1011" s="6" t="s">
        <v>97</v>
      </c>
      <c r="H1011" s="6" t="s">
        <v>78</v>
      </c>
      <c r="I1011" s="22">
        <v>1450000</v>
      </c>
      <c r="J1011" s="22">
        <v>1434200</v>
      </c>
      <c r="K1011" s="22">
        <v>1319565</v>
      </c>
      <c r="L1011" s="22">
        <v>1575000</v>
      </c>
      <c r="M1011" s="22">
        <v>1420000</v>
      </c>
      <c r="N1011" s="22">
        <v>1300000</v>
      </c>
      <c r="O1011" s="23">
        <v>24</v>
      </c>
      <c r="P1011" s="23">
        <v>26</v>
      </c>
      <c r="Q1011" s="23">
        <v>26</v>
      </c>
      <c r="R1011" s="22">
        <v>710</v>
      </c>
      <c r="S1011" s="22">
        <v>700</v>
      </c>
      <c r="T1011" s="24">
        <v>2.7</v>
      </c>
      <c r="U1011" s="24">
        <v>0.20000000000000018</v>
      </c>
      <c r="V1011" s="24">
        <v>2.5</v>
      </c>
      <c r="W1011" s="24">
        <v>2.7</v>
      </c>
      <c r="X1011" s="25">
        <v>2.546206896551724E-2</v>
      </c>
      <c r="Y1011" s="24">
        <v>3</v>
      </c>
      <c r="Z1011" s="24">
        <v>-1</v>
      </c>
      <c r="AA1011" s="24">
        <v>4</v>
      </c>
      <c r="AB1011" s="24">
        <v>4.2</v>
      </c>
      <c r="AC1011" s="26">
        <v>0.27010164952218635</v>
      </c>
      <c r="AD1011" s="24">
        <v>10.608000861515984</v>
      </c>
      <c r="AE1011" s="6">
        <v>147</v>
      </c>
      <c r="AF1011" s="6">
        <v>190</v>
      </c>
      <c r="AG1011" s="6">
        <v>165</v>
      </c>
      <c r="AH1011" s="27">
        <v>3.0439882697947214</v>
      </c>
      <c r="AI1011" s="28">
        <v>1720000</v>
      </c>
      <c r="AJ1011" s="28">
        <v>1570000</v>
      </c>
      <c r="AK1011" s="28">
        <v>1500000</v>
      </c>
      <c r="AL1011" s="29">
        <v>9.5541401273885357E-2</v>
      </c>
      <c r="AM1011" s="29">
        <v>0.14666666666666667</v>
      </c>
      <c r="AN1011" s="6">
        <v>2.1</v>
      </c>
      <c r="AO1011" s="27">
        <v>-0.39999999999999991</v>
      </c>
      <c r="AP1011" s="6">
        <v>2.5</v>
      </c>
      <c r="AQ1011" s="26">
        <v>0.12933333333333333</v>
      </c>
      <c r="AR1011" s="28">
        <v>770</v>
      </c>
      <c r="AS1011" s="28">
        <v>750</v>
      </c>
      <c r="AT1011" s="25">
        <v>2.6666666666666668E-2</v>
      </c>
      <c r="AU1011" s="26">
        <v>0.39992146431169173</v>
      </c>
      <c r="AV1011" s="30">
        <v>2628.6400000000003</v>
      </c>
      <c r="AW1011" s="24">
        <v>0.6613</v>
      </c>
      <c r="AX1011" s="24">
        <v>0.3387</v>
      </c>
      <c r="AY1011" s="24">
        <v>0.5837</v>
      </c>
      <c r="AZ1011" s="24">
        <v>0.1399</v>
      </c>
      <c r="BA1011" s="24">
        <v>0.2361</v>
      </c>
      <c r="BB1011" s="24">
        <v>0.3488</v>
      </c>
      <c r="BC1011" s="24">
        <v>0.40279999999999999</v>
      </c>
      <c r="BD1011" s="31">
        <v>7</v>
      </c>
      <c r="BE1011" s="23">
        <v>6</v>
      </c>
      <c r="BF1011" s="32" t="s">
        <v>3718</v>
      </c>
      <c r="BG1011" s="33">
        <v>153.00098340266999</v>
      </c>
      <c r="BH1011" s="33">
        <v>-27.425367057157299</v>
      </c>
      <c r="BI1011" s="34">
        <f t="shared" si="210"/>
        <v>72</v>
      </c>
      <c r="BJ1011" s="34">
        <f t="shared" si="211"/>
        <v>82</v>
      </c>
      <c r="BK1011" s="34">
        <f t="shared" si="212"/>
        <v>87</v>
      </c>
      <c r="BL1011" s="34">
        <f t="shared" si="213"/>
        <v>1</v>
      </c>
      <c r="BM1011" s="34">
        <f t="shared" si="214"/>
        <v>48</v>
      </c>
      <c r="BN1011" s="34">
        <f t="shared" si="215"/>
        <v>100</v>
      </c>
      <c r="BO1011" s="34">
        <f t="shared" si="216"/>
        <v>100</v>
      </c>
      <c r="BP1011" s="34">
        <f t="shared" si="217"/>
        <v>42</v>
      </c>
      <c r="BQ1011" s="35">
        <f t="shared" si="218"/>
        <v>36</v>
      </c>
      <c r="BR1011" s="34">
        <f t="shared" si="219"/>
        <v>44</v>
      </c>
      <c r="BS1011" s="35">
        <f t="shared" si="220"/>
        <v>87</v>
      </c>
      <c r="BT1011" s="35">
        <f t="shared" si="221"/>
        <v>67</v>
      </c>
      <c r="BU1011" s="35">
        <f t="shared" si="222"/>
        <v>70</v>
      </c>
      <c r="BV1011" s="35">
        <f t="shared" si="223"/>
        <v>66</v>
      </c>
    </row>
    <row r="1012" spans="2:74" hidden="1" x14ac:dyDescent="0.3">
      <c r="B1012" s="6" t="s">
        <v>1393</v>
      </c>
      <c r="C1012" s="6">
        <v>309041241</v>
      </c>
      <c r="D1012" s="6" t="s">
        <v>1394</v>
      </c>
      <c r="E1012" s="6" t="s">
        <v>1142</v>
      </c>
      <c r="F1012" s="6" t="s">
        <v>2698</v>
      </c>
      <c r="G1012" s="6" t="s">
        <v>97</v>
      </c>
      <c r="H1012" s="6" t="s">
        <v>78</v>
      </c>
      <c r="I1012" s="22">
        <v>880000</v>
      </c>
      <c r="J1012" s="22">
        <v>890000</v>
      </c>
      <c r="K1012" s="22">
        <v>849000</v>
      </c>
      <c r="L1012" s="22">
        <v>885000</v>
      </c>
      <c r="M1012" s="22">
        <v>860000</v>
      </c>
      <c r="N1012" s="22">
        <v>849000</v>
      </c>
      <c r="O1012" s="23">
        <v>63</v>
      </c>
      <c r="P1012" s="23">
        <v>65</v>
      </c>
      <c r="Q1012" s="23">
        <v>75</v>
      </c>
      <c r="R1012" s="22">
        <v>750</v>
      </c>
      <c r="S1012" s="22">
        <v>750</v>
      </c>
      <c r="T1012" s="24">
        <v>3.2</v>
      </c>
      <c r="U1012" s="24">
        <v>0</v>
      </c>
      <c r="V1012" s="24">
        <v>3.2</v>
      </c>
      <c r="W1012" s="24">
        <v>2.5</v>
      </c>
      <c r="X1012" s="25">
        <v>4.4318181818181819E-2</v>
      </c>
      <c r="Y1012" s="24">
        <v>1.2</v>
      </c>
      <c r="Z1012" s="24">
        <v>-0.30000000000000004</v>
      </c>
      <c r="AA1012" s="24">
        <v>1.5</v>
      </c>
      <c r="AB1012" s="24">
        <v>1.8</v>
      </c>
      <c r="AC1012" s="26">
        <v>0.38573897300855825</v>
      </c>
      <c r="AD1012" s="24">
        <v>8.7038537499366981</v>
      </c>
      <c r="AE1012" s="6">
        <v>162</v>
      </c>
      <c r="AF1012" s="6">
        <v>166</v>
      </c>
      <c r="AG1012" s="6">
        <v>137</v>
      </c>
      <c r="AH1012" s="27">
        <v>5.9631901840490791</v>
      </c>
      <c r="AI1012" s="28">
        <v>1060000</v>
      </c>
      <c r="AJ1012" s="28">
        <v>995000</v>
      </c>
      <c r="AK1012" s="28">
        <v>965000</v>
      </c>
      <c r="AL1012" s="29">
        <v>6.5326633165829151E-2</v>
      </c>
      <c r="AM1012" s="29">
        <v>9.8445595854922283E-2</v>
      </c>
      <c r="AN1012" s="6">
        <v>2.9</v>
      </c>
      <c r="AO1012" s="27">
        <v>0</v>
      </c>
      <c r="AP1012" s="6">
        <v>2.9</v>
      </c>
      <c r="AQ1012" s="26">
        <v>0.12315789473684211</v>
      </c>
      <c r="AR1012" s="28">
        <v>750</v>
      </c>
      <c r="AS1012" s="28">
        <v>720</v>
      </c>
      <c r="AT1012" s="25">
        <v>4.1666666666666664E-2</v>
      </c>
      <c r="AU1012" s="26">
        <v>0.28865589860588159</v>
      </c>
      <c r="AV1012" s="30">
        <v>1944.3200000000002</v>
      </c>
      <c r="AW1012" s="24">
        <v>0.75860000000000005</v>
      </c>
      <c r="AX1012" s="24">
        <v>0.2414</v>
      </c>
      <c r="AY1012" s="24">
        <v>0.96519999999999995</v>
      </c>
      <c r="AZ1012" s="24">
        <v>0</v>
      </c>
      <c r="BA1012" s="24">
        <v>0.35610000000000003</v>
      </c>
      <c r="BB1012" s="24">
        <v>0.4763</v>
      </c>
      <c r="BC1012" s="24">
        <v>0.1235</v>
      </c>
      <c r="BD1012" s="31">
        <v>7.5</v>
      </c>
      <c r="BE1012" s="23">
        <v>73</v>
      </c>
      <c r="BF1012" s="32" t="s">
        <v>3719</v>
      </c>
      <c r="BG1012" s="33">
        <v>153.27195680872001</v>
      </c>
      <c r="BH1012" s="33">
        <v>-28.090519184749901</v>
      </c>
      <c r="BI1012" s="34">
        <f t="shared" si="210"/>
        <v>64</v>
      </c>
      <c r="BJ1012" s="34">
        <f t="shared" si="211"/>
        <v>69</v>
      </c>
      <c r="BK1012" s="34">
        <f t="shared" si="212"/>
        <v>51</v>
      </c>
      <c r="BL1012" s="34">
        <f t="shared" si="213"/>
        <v>5</v>
      </c>
      <c r="BM1012" s="34">
        <f t="shared" si="214"/>
        <v>33</v>
      </c>
      <c r="BN1012" s="34">
        <f t="shared" si="215"/>
        <v>100</v>
      </c>
      <c r="BO1012" s="34">
        <f t="shared" si="216"/>
        <v>92</v>
      </c>
      <c r="BP1012" s="34">
        <f t="shared" si="217"/>
        <v>68</v>
      </c>
      <c r="BQ1012" s="35">
        <f t="shared" si="218"/>
        <v>98</v>
      </c>
      <c r="BR1012" s="34">
        <f t="shared" si="219"/>
        <v>63</v>
      </c>
      <c r="BS1012" s="35">
        <f t="shared" si="220"/>
        <v>10</v>
      </c>
      <c r="BT1012" s="35">
        <f t="shared" si="221"/>
        <v>97</v>
      </c>
      <c r="BU1012" s="35">
        <f t="shared" si="222"/>
        <v>75</v>
      </c>
      <c r="BV1012" s="35">
        <f t="shared" si="223"/>
        <v>66</v>
      </c>
    </row>
    <row r="1013" spans="2:74" hidden="1" x14ac:dyDescent="0.3">
      <c r="B1013" s="6" t="s">
        <v>1395</v>
      </c>
      <c r="C1013" s="6">
        <v>309071553</v>
      </c>
      <c r="D1013" s="6" t="s">
        <v>1141</v>
      </c>
      <c r="E1013" s="6" t="s">
        <v>1142</v>
      </c>
      <c r="F1013" s="6" t="s">
        <v>3657</v>
      </c>
      <c r="G1013" s="6" t="s">
        <v>97</v>
      </c>
      <c r="H1013" s="6" t="s">
        <v>78</v>
      </c>
      <c r="I1013" s="22">
        <v>949000</v>
      </c>
      <c r="J1013" s="22">
        <v>949400</v>
      </c>
      <c r="K1013" s="22">
        <v>900000</v>
      </c>
      <c r="L1013" s="22">
        <v>965000</v>
      </c>
      <c r="M1013" s="22">
        <v>960000</v>
      </c>
      <c r="N1013" s="22">
        <v>915000</v>
      </c>
      <c r="O1013" s="23">
        <v>35</v>
      </c>
      <c r="P1013" s="23">
        <v>35</v>
      </c>
      <c r="Q1013" s="23">
        <v>33</v>
      </c>
      <c r="R1013" s="22">
        <v>750</v>
      </c>
      <c r="S1013" s="22">
        <v>685</v>
      </c>
      <c r="T1013" s="24">
        <v>3.2</v>
      </c>
      <c r="U1013" s="24">
        <v>-0.29999999999999982</v>
      </c>
      <c r="V1013" s="24">
        <v>3.5</v>
      </c>
      <c r="W1013" s="24">
        <v>3.7</v>
      </c>
      <c r="X1013" s="25">
        <v>4.1095890410958902E-2</v>
      </c>
      <c r="Y1013" s="24">
        <v>2.4</v>
      </c>
      <c r="Z1013" s="24">
        <v>-0.80000000000000027</v>
      </c>
      <c r="AA1013" s="24">
        <v>3.2</v>
      </c>
      <c r="AB1013" s="24">
        <v>3.6</v>
      </c>
      <c r="AC1013" s="26">
        <v>0.29881430483840121</v>
      </c>
      <c r="AD1013" s="24">
        <v>7.2711480844010969</v>
      </c>
      <c r="AE1013" s="6">
        <v>692</v>
      </c>
      <c r="AF1013" s="6">
        <v>697</v>
      </c>
      <c r="AG1013" s="6">
        <v>662</v>
      </c>
      <c r="AH1013" s="27">
        <v>4.0281081081081087</v>
      </c>
      <c r="AI1013" s="28">
        <v>970300</v>
      </c>
      <c r="AJ1013" s="28">
        <v>890000</v>
      </c>
      <c r="AK1013" s="28">
        <v>803000</v>
      </c>
      <c r="AL1013" s="29">
        <v>9.0224719101123591E-2</v>
      </c>
      <c r="AM1013" s="29">
        <v>0.20834371108343711</v>
      </c>
      <c r="AN1013" s="6">
        <v>3.5</v>
      </c>
      <c r="AO1013" s="27">
        <v>-0.10000000000000009</v>
      </c>
      <c r="AP1013" s="6">
        <v>3.6</v>
      </c>
      <c r="AQ1013" s="26">
        <v>0.11139433551198256</v>
      </c>
      <c r="AR1013" s="28">
        <v>750</v>
      </c>
      <c r="AS1013" s="28">
        <v>700</v>
      </c>
      <c r="AT1013" s="25">
        <v>7.1428571428571425E-2</v>
      </c>
      <c r="AU1013" s="26">
        <v>0.3560490061941971</v>
      </c>
      <c r="AV1013" s="30">
        <v>2509.92</v>
      </c>
      <c r="AW1013" s="24">
        <v>0.87170000000000003</v>
      </c>
      <c r="AX1013" s="24">
        <v>0.1283</v>
      </c>
      <c r="AY1013" s="24">
        <v>0.93930000000000002</v>
      </c>
      <c r="AZ1013" s="24">
        <v>4.0399999999999998E-2</v>
      </c>
      <c r="BA1013" s="24">
        <v>0.23580000000000001</v>
      </c>
      <c r="BB1013" s="24">
        <v>0.55649999999999999</v>
      </c>
      <c r="BC1013" s="24">
        <v>0.18770000000000001</v>
      </c>
      <c r="BD1013" s="31">
        <v>5</v>
      </c>
      <c r="BE1013" s="23">
        <v>38</v>
      </c>
      <c r="BF1013" s="32" t="s">
        <v>3720</v>
      </c>
      <c r="BG1013" s="33">
        <v>153.22202200150301</v>
      </c>
      <c r="BH1013" s="33">
        <v>-27.7698314621972</v>
      </c>
      <c r="BI1013" s="34">
        <f t="shared" si="210"/>
        <v>64</v>
      </c>
      <c r="BJ1013" s="34">
        <f t="shared" si="211"/>
        <v>59</v>
      </c>
      <c r="BK1013" s="34">
        <f t="shared" si="212"/>
        <v>75</v>
      </c>
      <c r="BL1013" s="34">
        <f t="shared" si="213"/>
        <v>1</v>
      </c>
      <c r="BM1013" s="34">
        <f t="shared" si="214"/>
        <v>46</v>
      </c>
      <c r="BN1013" s="34">
        <f t="shared" si="215"/>
        <v>100</v>
      </c>
      <c r="BO1013" s="34">
        <f t="shared" si="216"/>
        <v>100</v>
      </c>
      <c r="BP1013" s="34">
        <f t="shared" si="217"/>
        <v>42</v>
      </c>
      <c r="BQ1013" s="35">
        <f t="shared" si="218"/>
        <v>87</v>
      </c>
      <c r="BR1013" s="34">
        <f t="shared" si="219"/>
        <v>78</v>
      </c>
      <c r="BS1013" s="35">
        <f t="shared" si="220"/>
        <v>68</v>
      </c>
      <c r="BT1013" s="35">
        <f t="shared" si="221"/>
        <v>77</v>
      </c>
      <c r="BU1013" s="35">
        <f t="shared" si="222"/>
        <v>50</v>
      </c>
      <c r="BV1013" s="35">
        <f t="shared" si="223"/>
        <v>66</v>
      </c>
    </row>
    <row r="1014" spans="2:74" hidden="1" x14ac:dyDescent="0.3">
      <c r="B1014" s="6" t="s">
        <v>1396</v>
      </c>
      <c r="C1014" s="6">
        <v>310041297</v>
      </c>
      <c r="D1014" s="6" t="s">
        <v>730</v>
      </c>
      <c r="E1014" s="6" t="s">
        <v>561</v>
      </c>
      <c r="F1014" s="6" t="s">
        <v>2780</v>
      </c>
      <c r="G1014" s="6" t="s">
        <v>97</v>
      </c>
      <c r="H1014" s="6" t="s">
        <v>78</v>
      </c>
      <c r="I1014" s="22">
        <v>770000</v>
      </c>
      <c r="J1014" s="22">
        <v>774670</v>
      </c>
      <c r="K1014" s="22">
        <v>700740</v>
      </c>
      <c r="L1014" s="22">
        <v>785000</v>
      </c>
      <c r="M1014" s="22">
        <v>765000</v>
      </c>
      <c r="N1014" s="22">
        <v>690000</v>
      </c>
      <c r="O1014" s="23">
        <v>24</v>
      </c>
      <c r="P1014" s="23">
        <v>23</v>
      </c>
      <c r="Q1014" s="23">
        <v>28</v>
      </c>
      <c r="R1014" s="22">
        <v>580</v>
      </c>
      <c r="S1014" s="22">
        <v>525</v>
      </c>
      <c r="T1014" s="24">
        <v>2.5</v>
      </c>
      <c r="U1014" s="24">
        <v>-0.39999999999999991</v>
      </c>
      <c r="V1014" s="24">
        <v>2.9</v>
      </c>
      <c r="W1014" s="24">
        <v>2.9</v>
      </c>
      <c r="X1014" s="25">
        <v>3.9168831168831166E-2</v>
      </c>
      <c r="Y1014" s="24">
        <v>1.9</v>
      </c>
      <c r="Z1014" s="24">
        <v>-0.39999999999999991</v>
      </c>
      <c r="AA1014" s="24">
        <v>2.2999999999999998</v>
      </c>
      <c r="AB1014" s="24">
        <v>2.5</v>
      </c>
      <c r="AC1014" s="26">
        <v>0.2945717536161222</v>
      </c>
      <c r="AD1014" s="24">
        <v>7.5205653277325624</v>
      </c>
      <c r="AE1014" s="6">
        <v>477</v>
      </c>
      <c r="AF1014" s="6">
        <v>486</v>
      </c>
      <c r="AG1014" s="6">
        <v>346</v>
      </c>
      <c r="AH1014" s="27">
        <v>4.3168023686158401</v>
      </c>
      <c r="AI1014" s="28">
        <v>750000</v>
      </c>
      <c r="AJ1014" s="28">
        <v>660000</v>
      </c>
      <c r="AK1014" s="28">
        <v>580000</v>
      </c>
      <c r="AL1014" s="29">
        <v>0.13636363636363635</v>
      </c>
      <c r="AM1014" s="29">
        <v>0.29310344827586204</v>
      </c>
      <c r="AN1014" s="6">
        <v>3.8</v>
      </c>
      <c r="AO1014" s="27">
        <v>-0.5</v>
      </c>
      <c r="AP1014" s="6">
        <v>4.3</v>
      </c>
      <c r="AQ1014" s="26">
        <v>0.11676300578034682</v>
      </c>
      <c r="AR1014" s="28">
        <v>590</v>
      </c>
      <c r="AS1014" s="28">
        <v>550</v>
      </c>
      <c r="AT1014" s="25">
        <v>7.2727272727272724E-2</v>
      </c>
      <c r="AU1014" s="26">
        <v>0.41036398384885076</v>
      </c>
      <c r="AV1014" s="30">
        <v>1968.9600000000003</v>
      </c>
      <c r="AW1014" s="24">
        <v>0.77449999999999997</v>
      </c>
      <c r="AX1014" s="24">
        <v>0.22550000000000001</v>
      </c>
      <c r="AY1014" s="24">
        <v>0.92720000000000002</v>
      </c>
      <c r="AZ1014" s="24">
        <v>4.4900000000000002E-2</v>
      </c>
      <c r="BA1014" s="24">
        <v>0.28139999999999998</v>
      </c>
      <c r="BB1014" s="24">
        <v>0.46079999999999999</v>
      </c>
      <c r="BC1014" s="24">
        <v>0.2359</v>
      </c>
      <c r="BD1014" s="31">
        <v>2</v>
      </c>
      <c r="BE1014" s="23">
        <v>20</v>
      </c>
      <c r="BF1014" s="32" t="s">
        <v>3721</v>
      </c>
      <c r="BG1014" s="33">
        <v>152.91712517183501</v>
      </c>
      <c r="BH1014" s="33">
        <v>-27.629255438943598</v>
      </c>
      <c r="BI1014" s="34">
        <f t="shared" si="210"/>
        <v>75</v>
      </c>
      <c r="BJ1014" s="34">
        <f t="shared" si="211"/>
        <v>54</v>
      </c>
      <c r="BK1014" s="34">
        <f t="shared" si="212"/>
        <v>71</v>
      </c>
      <c r="BL1014" s="34">
        <f t="shared" si="213"/>
        <v>1</v>
      </c>
      <c r="BM1014" s="34">
        <f t="shared" si="214"/>
        <v>69</v>
      </c>
      <c r="BN1014" s="34">
        <f t="shared" si="215"/>
        <v>100</v>
      </c>
      <c r="BO1014" s="34">
        <f t="shared" si="216"/>
        <v>100</v>
      </c>
      <c r="BP1014" s="34">
        <f t="shared" si="217"/>
        <v>52</v>
      </c>
      <c r="BQ1014" s="35">
        <f t="shared" si="218"/>
        <v>81</v>
      </c>
      <c r="BR1014" s="34">
        <f t="shared" si="219"/>
        <v>75</v>
      </c>
      <c r="BS1014" s="35">
        <f t="shared" si="220"/>
        <v>71</v>
      </c>
      <c r="BT1014" s="35">
        <f t="shared" si="221"/>
        <v>85</v>
      </c>
      <c r="BU1014" s="35">
        <f t="shared" si="222"/>
        <v>20</v>
      </c>
      <c r="BV1014" s="35">
        <f t="shared" si="223"/>
        <v>66</v>
      </c>
    </row>
    <row r="1015" spans="2:74" hidden="1" x14ac:dyDescent="0.3">
      <c r="B1015" s="6" t="s">
        <v>1397</v>
      </c>
      <c r="C1015" s="6">
        <v>313031371</v>
      </c>
      <c r="D1015" s="6" t="s">
        <v>899</v>
      </c>
      <c r="E1015" s="6" t="s">
        <v>628</v>
      </c>
      <c r="F1015" s="6" t="s">
        <v>2698</v>
      </c>
      <c r="G1015" s="6" t="s">
        <v>97</v>
      </c>
      <c r="H1015" s="6" t="s">
        <v>78</v>
      </c>
      <c r="I1015" s="22">
        <v>829000</v>
      </c>
      <c r="J1015" s="22">
        <v>799000</v>
      </c>
      <c r="K1015" s="22">
        <v>777150</v>
      </c>
      <c r="L1015" s="22">
        <v>925000</v>
      </c>
      <c r="M1015" s="22">
        <v>945000</v>
      </c>
      <c r="N1015" s="22">
        <v>805000</v>
      </c>
      <c r="O1015" s="23">
        <v>58</v>
      </c>
      <c r="P1015" s="23">
        <v>61</v>
      </c>
      <c r="Q1015" s="23">
        <v>68</v>
      </c>
      <c r="R1015" s="22">
        <v>670</v>
      </c>
      <c r="S1015" s="22">
        <v>650</v>
      </c>
      <c r="T1015" s="24">
        <v>1.5</v>
      </c>
      <c r="U1015" s="24">
        <v>-0.19999999999999996</v>
      </c>
      <c r="V1015" s="24">
        <v>1.7</v>
      </c>
      <c r="W1015" s="24">
        <v>2.1</v>
      </c>
      <c r="X1015" s="25">
        <v>4.2026537997587453E-2</v>
      </c>
      <c r="Y1015" s="24">
        <v>1.5</v>
      </c>
      <c r="Z1015" s="24">
        <v>-0.5</v>
      </c>
      <c r="AA1015" s="24">
        <v>2</v>
      </c>
      <c r="AB1015" s="24">
        <v>1.8</v>
      </c>
      <c r="AC1015" s="26">
        <v>0.36655287114845936</v>
      </c>
      <c r="AD1015" s="24">
        <v>8.7219382945485879</v>
      </c>
      <c r="AE1015" s="6">
        <v>140</v>
      </c>
      <c r="AF1015" s="6">
        <v>152</v>
      </c>
      <c r="AG1015" s="6">
        <v>52</v>
      </c>
      <c r="AH1015" s="27">
        <v>15.473684210526315</v>
      </c>
      <c r="AI1015" s="28">
        <v>790000</v>
      </c>
      <c r="AJ1015" s="28">
        <v>703000</v>
      </c>
      <c r="AK1015" s="28">
        <v>700000</v>
      </c>
      <c r="AL1015" s="29">
        <v>0.12375533428165007</v>
      </c>
      <c r="AM1015" s="29">
        <v>0.12857142857142856</v>
      </c>
      <c r="AN1015" s="6">
        <v>1.3</v>
      </c>
      <c r="AO1015" s="27">
        <v>-0.5</v>
      </c>
      <c r="AP1015" s="6">
        <v>1.8</v>
      </c>
      <c r="AQ1015" s="26">
        <v>0.11944444444444444</v>
      </c>
      <c r="AR1015" s="28">
        <v>630</v>
      </c>
      <c r="AS1015" s="28">
        <v>600</v>
      </c>
      <c r="AT1015" s="25">
        <v>0.05</v>
      </c>
      <c r="AU1015" s="26">
        <v>0.4453816600082473</v>
      </c>
      <c r="AV1015" s="30">
        <v>1827.8400000000001</v>
      </c>
      <c r="AW1015" s="24">
        <v>0.78259999999999996</v>
      </c>
      <c r="AX1015" s="24">
        <v>0.21740000000000001</v>
      </c>
      <c r="AY1015" s="24">
        <v>0.96970000000000001</v>
      </c>
      <c r="AZ1015" s="24">
        <v>1.8200000000000001E-2</v>
      </c>
      <c r="BA1015" s="24">
        <v>0.36890000000000001</v>
      </c>
      <c r="BB1015" s="24">
        <v>0.45400000000000001</v>
      </c>
      <c r="BC1015" s="24">
        <v>0.14230000000000001</v>
      </c>
      <c r="BD1015" s="31">
        <v>2</v>
      </c>
      <c r="BE1015" s="23">
        <v>64</v>
      </c>
      <c r="BF1015" s="32" t="s">
        <v>3722</v>
      </c>
      <c r="BG1015" s="33">
        <v>152.75555922006899</v>
      </c>
      <c r="BH1015" s="33">
        <v>-26.951822904003699</v>
      </c>
      <c r="BI1015" s="34">
        <f t="shared" si="210"/>
        <v>92</v>
      </c>
      <c r="BJ1015" s="34">
        <f t="shared" si="211"/>
        <v>95</v>
      </c>
      <c r="BK1015" s="34">
        <f t="shared" si="212"/>
        <v>1</v>
      </c>
      <c r="BL1015" s="34">
        <f t="shared" si="213"/>
        <v>1</v>
      </c>
      <c r="BM1015" s="34">
        <f t="shared" si="214"/>
        <v>62</v>
      </c>
      <c r="BN1015" s="34">
        <f t="shared" si="215"/>
        <v>100</v>
      </c>
      <c r="BO1015" s="34">
        <f t="shared" si="216"/>
        <v>95</v>
      </c>
      <c r="BP1015" s="34">
        <f t="shared" si="217"/>
        <v>71</v>
      </c>
      <c r="BQ1015" s="35">
        <f t="shared" si="218"/>
        <v>90</v>
      </c>
      <c r="BR1015" s="34">
        <f t="shared" si="219"/>
        <v>63</v>
      </c>
      <c r="BS1015" s="35">
        <f t="shared" si="220"/>
        <v>23</v>
      </c>
      <c r="BT1015" s="35">
        <f t="shared" si="221"/>
        <v>92</v>
      </c>
      <c r="BU1015" s="35">
        <f t="shared" si="222"/>
        <v>20</v>
      </c>
      <c r="BV1015" s="35">
        <f t="shared" si="223"/>
        <v>66</v>
      </c>
    </row>
    <row r="1016" spans="2:74" hidden="1" x14ac:dyDescent="0.3">
      <c r="B1016" s="6" t="s">
        <v>1398</v>
      </c>
      <c r="C1016" s="6">
        <v>404011093</v>
      </c>
      <c r="D1016" s="6" t="s">
        <v>1002</v>
      </c>
      <c r="E1016" s="6" t="s">
        <v>1003</v>
      </c>
      <c r="F1016" s="6" t="s">
        <v>2379</v>
      </c>
      <c r="G1016" s="6" t="s">
        <v>82</v>
      </c>
      <c r="H1016" s="6" t="s">
        <v>78</v>
      </c>
      <c r="I1016" s="22">
        <v>1029600</v>
      </c>
      <c r="J1016" s="22">
        <v>993200</v>
      </c>
      <c r="K1016" s="22">
        <v>911600</v>
      </c>
      <c r="L1016" s="22">
        <v>995000</v>
      </c>
      <c r="M1016" s="22">
        <v>1005000</v>
      </c>
      <c r="N1016" s="22">
        <v>925000</v>
      </c>
      <c r="O1016" s="23">
        <v>18</v>
      </c>
      <c r="P1016" s="23">
        <v>18</v>
      </c>
      <c r="Q1016" s="23">
        <v>17</v>
      </c>
      <c r="R1016" s="22">
        <v>650</v>
      </c>
      <c r="S1016" s="22">
        <v>600</v>
      </c>
      <c r="T1016" s="24">
        <v>1.6</v>
      </c>
      <c r="U1016" s="24">
        <v>-9.9999999999999867E-2</v>
      </c>
      <c r="V1016" s="24">
        <v>1.7</v>
      </c>
      <c r="W1016" s="24">
        <v>1.7</v>
      </c>
      <c r="X1016" s="25">
        <v>3.2828282828282832E-2</v>
      </c>
      <c r="Y1016" s="24">
        <v>2.5</v>
      </c>
      <c r="Z1016" s="24">
        <v>-0.89999999999999991</v>
      </c>
      <c r="AA1016" s="24">
        <v>3.4</v>
      </c>
      <c r="AB1016" s="24">
        <v>3.8</v>
      </c>
      <c r="AC1016" s="26">
        <v>0.35582902688972579</v>
      </c>
      <c r="AD1016" s="24">
        <v>10.839099588333186</v>
      </c>
      <c r="AE1016" s="6">
        <v>225</v>
      </c>
      <c r="AF1016" s="6">
        <v>259</v>
      </c>
      <c r="AG1016" s="6">
        <v>166</v>
      </c>
      <c r="AH1016" s="27">
        <v>2.5239852398523985</v>
      </c>
      <c r="AI1016" s="28">
        <v>1009000</v>
      </c>
      <c r="AJ1016" s="28">
        <v>904000</v>
      </c>
      <c r="AK1016" s="28">
        <v>800000</v>
      </c>
      <c r="AL1016" s="29">
        <v>0.11615044247787611</v>
      </c>
      <c r="AM1016" s="29">
        <v>0.26124999999999998</v>
      </c>
      <c r="AN1016" s="6">
        <v>2.2000000000000002</v>
      </c>
      <c r="AO1016" s="27">
        <v>-9.9999999999999645E-2</v>
      </c>
      <c r="AP1016" s="6">
        <v>2.2999999999999998</v>
      </c>
      <c r="AQ1016" s="26">
        <v>0.11020833333333332</v>
      </c>
      <c r="AR1016" s="28">
        <v>650</v>
      </c>
      <c r="AS1016" s="28">
        <v>615</v>
      </c>
      <c r="AT1016" s="25">
        <v>5.6910569105691054E-2</v>
      </c>
      <c r="AU1016" s="26">
        <v>0.3631900984833174</v>
      </c>
      <c r="AV1016" s="30">
        <v>1826.7200000000003</v>
      </c>
      <c r="AW1016" s="24">
        <v>0.60160000000000002</v>
      </c>
      <c r="AX1016" s="24">
        <v>0.39839999999999998</v>
      </c>
      <c r="AY1016" s="24">
        <v>0.58630000000000004</v>
      </c>
      <c r="AZ1016" s="24">
        <v>0.28239999999999998</v>
      </c>
      <c r="BA1016" s="24">
        <v>0.24809999999999999</v>
      </c>
      <c r="BB1016" s="24">
        <v>0.30990000000000001</v>
      </c>
      <c r="BC1016" s="24">
        <v>0.4168</v>
      </c>
      <c r="BD1016" s="31">
        <v>6.5</v>
      </c>
      <c r="BE1016" s="23">
        <v>4</v>
      </c>
      <c r="BF1016" s="32" t="s">
        <v>3723</v>
      </c>
      <c r="BG1016" s="33">
        <v>138.567636615494</v>
      </c>
      <c r="BH1016" s="33">
        <v>-34.894130422127397</v>
      </c>
      <c r="BI1016" s="34">
        <f t="shared" si="210"/>
        <v>90</v>
      </c>
      <c r="BJ1016" s="34">
        <f t="shared" si="211"/>
        <v>80</v>
      </c>
      <c r="BK1016" s="34">
        <f t="shared" si="212"/>
        <v>94</v>
      </c>
      <c r="BL1016" s="34">
        <f t="shared" si="213"/>
        <v>1</v>
      </c>
      <c r="BM1016" s="34">
        <f t="shared" si="214"/>
        <v>58</v>
      </c>
      <c r="BN1016" s="34">
        <f t="shared" si="215"/>
        <v>100</v>
      </c>
      <c r="BO1016" s="34">
        <f t="shared" si="216"/>
        <v>100</v>
      </c>
      <c r="BP1016" s="34">
        <f t="shared" si="217"/>
        <v>45</v>
      </c>
      <c r="BQ1016" s="35">
        <f t="shared" si="218"/>
        <v>60</v>
      </c>
      <c r="BR1016" s="34">
        <f t="shared" si="219"/>
        <v>42</v>
      </c>
      <c r="BS1016" s="35">
        <f t="shared" si="220"/>
        <v>30</v>
      </c>
      <c r="BT1016" s="35">
        <f t="shared" si="221"/>
        <v>75</v>
      </c>
      <c r="BU1016" s="35">
        <f t="shared" si="222"/>
        <v>65</v>
      </c>
      <c r="BV1016" s="35">
        <f t="shared" si="223"/>
        <v>66</v>
      </c>
    </row>
    <row r="1017" spans="2:74" hidden="1" x14ac:dyDescent="0.3">
      <c r="B1017" s="6" t="s">
        <v>1399</v>
      </c>
      <c r="C1017" s="6">
        <v>406021142</v>
      </c>
      <c r="D1017" s="6" t="s">
        <v>826</v>
      </c>
      <c r="E1017" s="6" t="s">
        <v>452</v>
      </c>
      <c r="F1017" s="6" t="s">
        <v>1399</v>
      </c>
      <c r="G1017" s="6" t="s">
        <v>82</v>
      </c>
      <c r="H1017" s="6" t="s">
        <v>78</v>
      </c>
      <c r="I1017" s="22">
        <v>280000</v>
      </c>
      <c r="J1017" s="22">
        <v>274000</v>
      </c>
      <c r="K1017" s="22">
        <v>250000</v>
      </c>
      <c r="L1017" s="22">
        <v>270000</v>
      </c>
      <c r="M1017" s="22">
        <v>254000</v>
      </c>
      <c r="N1017" s="22">
        <v>230000</v>
      </c>
      <c r="O1017" s="23">
        <v>44</v>
      </c>
      <c r="P1017" s="23">
        <v>53</v>
      </c>
      <c r="Q1017" s="23">
        <v>83</v>
      </c>
      <c r="R1017" s="22">
        <v>340</v>
      </c>
      <c r="S1017" s="22">
        <v>325</v>
      </c>
      <c r="T1017" s="24">
        <v>2.4</v>
      </c>
      <c r="U1017" s="24">
        <v>-0.10000000000000009</v>
      </c>
      <c r="V1017" s="24">
        <v>2.5</v>
      </c>
      <c r="W1017" s="24">
        <v>2.4</v>
      </c>
      <c r="X1017" s="25">
        <v>6.3142857142857139E-2</v>
      </c>
      <c r="Y1017" s="24">
        <v>1.9</v>
      </c>
      <c r="Z1017" s="24">
        <v>-0.89999999999999991</v>
      </c>
      <c r="AA1017" s="24">
        <v>2.8</v>
      </c>
      <c r="AB1017" s="24">
        <v>3.2</v>
      </c>
      <c r="AC1017" s="26">
        <v>0.23772234030652195</v>
      </c>
      <c r="AD1017" s="24">
        <v>3.7648334437684472</v>
      </c>
      <c r="AE1017" s="6">
        <v>217</v>
      </c>
      <c r="AF1017" s="6">
        <v>249</v>
      </c>
      <c r="AG1017" s="6">
        <v>269</v>
      </c>
      <c r="AH1017" s="27">
        <v>9.86013986013986</v>
      </c>
      <c r="AI1017" s="28">
        <v>265000</v>
      </c>
      <c r="AJ1017" s="28">
        <v>235000</v>
      </c>
      <c r="AK1017" s="28">
        <v>222500</v>
      </c>
      <c r="AL1017" s="29">
        <v>0.1276595744680851</v>
      </c>
      <c r="AM1017" s="29">
        <v>0.19101123595505617</v>
      </c>
      <c r="AN1017" s="6">
        <v>1.3</v>
      </c>
      <c r="AO1017" s="27">
        <v>0</v>
      </c>
      <c r="AP1017" s="6">
        <v>1.3</v>
      </c>
      <c r="AQ1017" s="26">
        <v>-6.3604240282685506E-3</v>
      </c>
      <c r="AR1017" s="28">
        <v>350</v>
      </c>
      <c r="AS1017" s="28">
        <v>345</v>
      </c>
      <c r="AT1017" s="25">
        <v>1.4492753623188406E-2</v>
      </c>
      <c r="AU1017" s="26">
        <v>-0.11162568969267816</v>
      </c>
      <c r="AV1017" s="30">
        <v>1430.2400000000002</v>
      </c>
      <c r="AW1017" s="24">
        <v>0.63929999999999998</v>
      </c>
      <c r="AX1017" s="24">
        <v>0.36070000000000002</v>
      </c>
      <c r="AY1017" s="24">
        <v>0.79830000000000001</v>
      </c>
      <c r="AZ1017" s="24">
        <v>0.1178</v>
      </c>
      <c r="BA1017" s="24">
        <v>0.30719999999999997</v>
      </c>
      <c r="BB1017" s="24">
        <v>0.27939999999999998</v>
      </c>
      <c r="BC1017" s="24">
        <v>0.38030000000000003</v>
      </c>
      <c r="BD1017" s="31">
        <v>1.5</v>
      </c>
      <c r="BE1017" s="23">
        <v>278</v>
      </c>
      <c r="BF1017" s="32" t="s">
        <v>3724</v>
      </c>
      <c r="BG1017" s="33">
        <v>137.835294110501</v>
      </c>
      <c r="BH1017" s="33">
        <v>-32.500796415242597</v>
      </c>
      <c r="BI1017" s="34">
        <f t="shared" si="210"/>
        <v>77</v>
      </c>
      <c r="BJ1017" s="34">
        <f t="shared" si="211"/>
        <v>95</v>
      </c>
      <c r="BK1017" s="34">
        <f t="shared" si="212"/>
        <v>3</v>
      </c>
      <c r="BL1017" s="34">
        <f t="shared" si="213"/>
        <v>100</v>
      </c>
      <c r="BM1017" s="34">
        <f t="shared" si="214"/>
        <v>64</v>
      </c>
      <c r="BN1017" s="34">
        <f t="shared" si="215"/>
        <v>1</v>
      </c>
      <c r="BO1017" s="34">
        <f t="shared" si="216"/>
        <v>57</v>
      </c>
      <c r="BP1017" s="34">
        <f t="shared" si="217"/>
        <v>58</v>
      </c>
      <c r="BQ1017" s="35">
        <f t="shared" si="218"/>
        <v>100</v>
      </c>
      <c r="BR1017" s="34">
        <f t="shared" si="219"/>
        <v>100</v>
      </c>
      <c r="BS1017" s="35">
        <f t="shared" si="220"/>
        <v>100</v>
      </c>
      <c r="BT1017" s="35">
        <f t="shared" si="221"/>
        <v>85</v>
      </c>
      <c r="BU1017" s="35">
        <f t="shared" si="222"/>
        <v>15</v>
      </c>
      <c r="BV1017" s="35">
        <f t="shared" si="223"/>
        <v>66</v>
      </c>
    </row>
    <row r="1018" spans="2:74" hidden="1" x14ac:dyDescent="0.3">
      <c r="B1018" s="6" t="s">
        <v>1400</v>
      </c>
      <c r="C1018" s="6">
        <v>505021096</v>
      </c>
      <c r="D1018" s="6" t="s">
        <v>406</v>
      </c>
      <c r="E1018" s="6" t="s">
        <v>243</v>
      </c>
      <c r="F1018" s="6" t="s">
        <v>2720</v>
      </c>
      <c r="G1018" s="6" t="s">
        <v>93</v>
      </c>
      <c r="H1018" s="6" t="s">
        <v>78</v>
      </c>
      <c r="I1018" s="22">
        <v>1695000</v>
      </c>
      <c r="J1018" s="22">
        <v>1650000</v>
      </c>
      <c r="K1018" s="22">
        <v>1499990</v>
      </c>
      <c r="L1018" s="22">
        <v>1910000</v>
      </c>
      <c r="M1018" s="22">
        <v>1875000</v>
      </c>
      <c r="N1018" s="22">
        <v>1600000</v>
      </c>
      <c r="O1018" s="23">
        <v>37</v>
      </c>
      <c r="P1018" s="23">
        <v>32</v>
      </c>
      <c r="Q1018" s="23">
        <v>33</v>
      </c>
      <c r="R1018" s="22">
        <v>1100</v>
      </c>
      <c r="S1018" s="22">
        <v>900</v>
      </c>
      <c r="T1018" s="24">
        <v>2.4</v>
      </c>
      <c r="U1018" s="24">
        <v>-0.20000000000000018</v>
      </c>
      <c r="V1018" s="24">
        <v>2.6</v>
      </c>
      <c r="W1018" s="24">
        <v>2.7</v>
      </c>
      <c r="X1018" s="25">
        <v>3.374631268436578E-2</v>
      </c>
      <c r="Y1018" s="24">
        <v>2.8</v>
      </c>
      <c r="Z1018" s="24">
        <v>-0.70000000000000018</v>
      </c>
      <c r="AA1018" s="24">
        <v>3.5</v>
      </c>
      <c r="AB1018" s="24">
        <v>3</v>
      </c>
      <c r="AC1018" s="26">
        <v>0.41440626883664855</v>
      </c>
      <c r="AD1018" s="24">
        <v>12.280045903463623</v>
      </c>
      <c r="AE1018" s="6">
        <v>620</v>
      </c>
      <c r="AF1018" s="6">
        <v>835</v>
      </c>
      <c r="AG1018" s="6">
        <v>434</v>
      </c>
      <c r="AH1018" s="27">
        <v>5.813148788927335</v>
      </c>
      <c r="AI1018" s="28">
        <v>1065000</v>
      </c>
      <c r="AJ1018" s="28">
        <v>890000</v>
      </c>
      <c r="AK1018" s="28">
        <v>810000</v>
      </c>
      <c r="AL1018" s="29">
        <v>0.19662921348314608</v>
      </c>
      <c r="AM1018" s="29">
        <v>0.31481481481481483</v>
      </c>
      <c r="AN1018" s="6">
        <v>2.4</v>
      </c>
      <c r="AO1018" s="27">
        <v>-0.30000000000000027</v>
      </c>
      <c r="AP1018" s="6">
        <v>2.7</v>
      </c>
      <c r="AQ1018" s="26">
        <v>6.9047619047619052E-2</v>
      </c>
      <c r="AR1018" s="28">
        <v>700</v>
      </c>
      <c r="AS1018" s="28">
        <v>650</v>
      </c>
      <c r="AT1018" s="25">
        <v>7.6923076923076927E-2</v>
      </c>
      <c r="AU1018" s="26">
        <v>0.54434552629581068</v>
      </c>
      <c r="AV1018" s="30">
        <v>2654.4</v>
      </c>
      <c r="AW1018" s="24">
        <v>0.75129999999999997</v>
      </c>
      <c r="AX1018" s="24">
        <v>0.2487</v>
      </c>
      <c r="AY1018" s="24">
        <v>0.69550000000000001</v>
      </c>
      <c r="AZ1018" s="24">
        <v>0.18529999999999999</v>
      </c>
      <c r="BA1018" s="24">
        <v>0.42480000000000001</v>
      </c>
      <c r="BB1018" s="24">
        <v>0.3644</v>
      </c>
      <c r="BC1018" s="24">
        <v>0.18729999999999999</v>
      </c>
      <c r="BD1018" s="31">
        <v>9.5</v>
      </c>
      <c r="BE1018" s="23">
        <v>8</v>
      </c>
      <c r="BF1018" s="32" t="s">
        <v>3725</v>
      </c>
      <c r="BG1018" s="33">
        <v>115.782699842572</v>
      </c>
      <c r="BH1018" s="33">
        <v>-31.913595085012901</v>
      </c>
      <c r="BI1018" s="34">
        <f t="shared" si="210"/>
        <v>77</v>
      </c>
      <c r="BJ1018" s="34">
        <f t="shared" si="211"/>
        <v>77</v>
      </c>
      <c r="BK1018" s="34">
        <f t="shared" si="212"/>
        <v>53</v>
      </c>
      <c r="BL1018" s="34">
        <f t="shared" si="213"/>
        <v>1</v>
      </c>
      <c r="BM1018" s="34">
        <f t="shared" si="214"/>
        <v>98</v>
      </c>
      <c r="BN1018" s="34">
        <f t="shared" si="215"/>
        <v>91</v>
      </c>
      <c r="BO1018" s="34">
        <f t="shared" si="216"/>
        <v>100</v>
      </c>
      <c r="BP1018" s="34">
        <f t="shared" si="217"/>
        <v>83</v>
      </c>
      <c r="BQ1018" s="35">
        <f t="shared" si="218"/>
        <v>63</v>
      </c>
      <c r="BR1018" s="34">
        <f t="shared" si="219"/>
        <v>28</v>
      </c>
      <c r="BS1018" s="35">
        <f t="shared" si="220"/>
        <v>1</v>
      </c>
      <c r="BT1018" s="35">
        <f t="shared" si="221"/>
        <v>70</v>
      </c>
      <c r="BU1018" s="35">
        <f t="shared" si="222"/>
        <v>95</v>
      </c>
      <c r="BV1018" s="35">
        <f t="shared" si="223"/>
        <v>66</v>
      </c>
    </row>
    <row r="1019" spans="2:74" hidden="1" x14ac:dyDescent="0.3">
      <c r="B1019" s="6" t="s">
        <v>1401</v>
      </c>
      <c r="C1019" s="6">
        <v>505021302</v>
      </c>
      <c r="D1019" s="6" t="s">
        <v>406</v>
      </c>
      <c r="E1019" s="6" t="s">
        <v>243</v>
      </c>
      <c r="F1019" s="6" t="s">
        <v>2720</v>
      </c>
      <c r="G1019" s="6" t="s">
        <v>93</v>
      </c>
      <c r="H1019" s="6" t="s">
        <v>78</v>
      </c>
      <c r="I1019" s="22">
        <v>897550</v>
      </c>
      <c r="J1019" s="22">
        <v>882000</v>
      </c>
      <c r="K1019" s="22">
        <v>729040</v>
      </c>
      <c r="L1019" s="22">
        <v>978000</v>
      </c>
      <c r="M1019" s="22">
        <v>965000</v>
      </c>
      <c r="N1019" s="22">
        <v>850000</v>
      </c>
      <c r="O1019" s="23">
        <v>37</v>
      </c>
      <c r="P1019" s="23">
        <v>36</v>
      </c>
      <c r="Q1019" s="23">
        <v>43</v>
      </c>
      <c r="R1019" s="22">
        <v>680</v>
      </c>
      <c r="S1019" s="22">
        <v>630</v>
      </c>
      <c r="T1019" s="24">
        <v>2.7</v>
      </c>
      <c r="U1019" s="24">
        <v>-0.39999999999999991</v>
      </c>
      <c r="V1019" s="24">
        <v>3.1</v>
      </c>
      <c r="W1019" s="24">
        <v>2.5</v>
      </c>
      <c r="X1019" s="25">
        <v>3.9396133920115872E-2</v>
      </c>
      <c r="Y1019" s="24">
        <v>2.4</v>
      </c>
      <c r="Z1019" s="24">
        <v>-1.2000000000000002</v>
      </c>
      <c r="AA1019" s="24">
        <v>3.6</v>
      </c>
      <c r="AB1019" s="24">
        <v>3.9</v>
      </c>
      <c r="AC1019" s="26">
        <v>0.39734480179506354</v>
      </c>
      <c r="AD1019" s="24">
        <v>10.085883112306542</v>
      </c>
      <c r="AE1019" s="6">
        <v>620</v>
      </c>
      <c r="AF1019" s="6">
        <v>835</v>
      </c>
      <c r="AG1019" s="6">
        <v>434</v>
      </c>
      <c r="AH1019" s="27">
        <v>5.813148788927335</v>
      </c>
      <c r="AI1019" s="28">
        <v>1065000</v>
      </c>
      <c r="AJ1019" s="28">
        <v>890000</v>
      </c>
      <c r="AK1019" s="28">
        <v>810000</v>
      </c>
      <c r="AL1019" s="29">
        <v>0.19662921348314608</v>
      </c>
      <c r="AM1019" s="29">
        <v>0.31481481481481483</v>
      </c>
      <c r="AN1019" s="6">
        <v>2.4</v>
      </c>
      <c r="AO1019" s="27">
        <v>-0.30000000000000027</v>
      </c>
      <c r="AP1019" s="6">
        <v>2.7</v>
      </c>
      <c r="AQ1019" s="26">
        <v>6.9047619047619052E-2</v>
      </c>
      <c r="AR1019" s="28">
        <v>700</v>
      </c>
      <c r="AS1019" s="28">
        <v>650</v>
      </c>
      <c r="AT1019" s="25">
        <v>7.6923076923076927E-2</v>
      </c>
      <c r="AU1019" s="26">
        <v>0.54434552629581068</v>
      </c>
      <c r="AV1019" s="30">
        <v>1711.3600000000001</v>
      </c>
      <c r="AW1019" s="24">
        <v>0.60899999999999999</v>
      </c>
      <c r="AX1019" s="24">
        <v>0.39100000000000001</v>
      </c>
      <c r="AY1019" s="24">
        <v>0.6139</v>
      </c>
      <c r="AZ1019" s="24">
        <v>0.3347</v>
      </c>
      <c r="BA1019" s="24">
        <v>0.34910000000000002</v>
      </c>
      <c r="BB1019" s="24">
        <v>0.32679999999999998</v>
      </c>
      <c r="BC1019" s="24">
        <v>0.29260000000000003</v>
      </c>
      <c r="BD1019" s="31">
        <v>7.5</v>
      </c>
      <c r="BE1019" s="23">
        <v>6</v>
      </c>
      <c r="BF1019" s="32" t="s">
        <v>3726</v>
      </c>
      <c r="BG1019" s="33">
        <v>115.87628737948999</v>
      </c>
      <c r="BH1019" s="33">
        <v>-31.8988444649207</v>
      </c>
      <c r="BI1019" s="34">
        <f t="shared" si="210"/>
        <v>72</v>
      </c>
      <c r="BJ1019" s="34">
        <f t="shared" si="211"/>
        <v>77</v>
      </c>
      <c r="BK1019" s="34">
        <f t="shared" si="212"/>
        <v>53</v>
      </c>
      <c r="BL1019" s="34">
        <f t="shared" si="213"/>
        <v>1</v>
      </c>
      <c r="BM1019" s="34">
        <f t="shared" si="214"/>
        <v>98</v>
      </c>
      <c r="BN1019" s="34">
        <f t="shared" si="215"/>
        <v>91</v>
      </c>
      <c r="BO1019" s="34">
        <f t="shared" si="216"/>
        <v>100</v>
      </c>
      <c r="BP1019" s="34">
        <f t="shared" si="217"/>
        <v>67</v>
      </c>
      <c r="BQ1019" s="35">
        <f t="shared" si="218"/>
        <v>82</v>
      </c>
      <c r="BR1019" s="34">
        <f t="shared" si="219"/>
        <v>50</v>
      </c>
      <c r="BS1019" s="35">
        <f t="shared" si="220"/>
        <v>3</v>
      </c>
      <c r="BT1019" s="35">
        <f t="shared" si="221"/>
        <v>77</v>
      </c>
      <c r="BU1019" s="35">
        <f t="shared" si="222"/>
        <v>75</v>
      </c>
      <c r="BV1019" s="35">
        <f t="shared" si="223"/>
        <v>66</v>
      </c>
    </row>
    <row r="1020" spans="2:74" hidden="1" x14ac:dyDescent="0.3">
      <c r="B1020" s="6" t="s">
        <v>1402</v>
      </c>
      <c r="C1020" s="6">
        <v>506011308</v>
      </c>
      <c r="D1020" s="6" t="s">
        <v>360</v>
      </c>
      <c r="E1020" s="6" t="s">
        <v>281</v>
      </c>
      <c r="F1020" s="6" t="s">
        <v>2720</v>
      </c>
      <c r="G1020" s="6" t="s">
        <v>93</v>
      </c>
      <c r="H1020" s="6" t="s">
        <v>78</v>
      </c>
      <c r="I1020" s="22">
        <v>781490</v>
      </c>
      <c r="J1020" s="22">
        <v>775200</v>
      </c>
      <c r="K1020" s="22">
        <v>699000</v>
      </c>
      <c r="L1020" s="22">
        <v>856000</v>
      </c>
      <c r="M1020" s="22">
        <v>840000</v>
      </c>
      <c r="N1020" s="22">
        <v>775000</v>
      </c>
      <c r="O1020" s="23">
        <v>33</v>
      </c>
      <c r="P1020" s="23">
        <v>31</v>
      </c>
      <c r="Q1020" s="23">
        <v>31</v>
      </c>
      <c r="R1020" s="22">
        <v>740</v>
      </c>
      <c r="S1020" s="22">
        <v>700</v>
      </c>
      <c r="T1020" s="24">
        <v>3.1</v>
      </c>
      <c r="U1020" s="24">
        <v>-0.39999999999999991</v>
      </c>
      <c r="V1020" s="24">
        <v>3.5</v>
      </c>
      <c r="W1020" s="24">
        <v>3.3</v>
      </c>
      <c r="X1020" s="25">
        <v>4.9239273695120857E-2</v>
      </c>
      <c r="Y1020" s="24">
        <v>5.7</v>
      </c>
      <c r="Z1020" s="24">
        <v>-1.5999999999999996</v>
      </c>
      <c r="AA1020" s="24">
        <v>7.3</v>
      </c>
      <c r="AB1020" s="24">
        <v>5.0999999999999996</v>
      </c>
      <c r="AC1020" s="26">
        <v>0.27067361151752795</v>
      </c>
      <c r="AD1020" s="24">
        <v>5.4971081253854708</v>
      </c>
      <c r="AE1020" s="6">
        <v>615</v>
      </c>
      <c r="AF1020" s="6">
        <v>604</v>
      </c>
      <c r="AG1020" s="6">
        <v>331</v>
      </c>
      <c r="AH1020" s="27">
        <v>5.4238875878220139</v>
      </c>
      <c r="AI1020" s="28">
        <v>685000</v>
      </c>
      <c r="AJ1020" s="28">
        <v>585000</v>
      </c>
      <c r="AK1020" s="28">
        <v>450000</v>
      </c>
      <c r="AL1020" s="29">
        <v>0.17094017094017094</v>
      </c>
      <c r="AM1020" s="29">
        <v>0.52222222222222225</v>
      </c>
      <c r="AN1020" s="6">
        <v>3.9</v>
      </c>
      <c r="AO1020" s="27">
        <v>-0.60000000000000009</v>
      </c>
      <c r="AP1020" s="6">
        <v>4.5</v>
      </c>
      <c r="AQ1020" s="26">
        <v>0.1</v>
      </c>
      <c r="AR1020" s="28">
        <v>650</v>
      </c>
      <c r="AS1020" s="28">
        <v>600</v>
      </c>
      <c r="AT1020" s="25">
        <v>8.3333333333333329E-2</v>
      </c>
      <c r="AU1020" s="26">
        <v>0.43267372481222355</v>
      </c>
      <c r="AV1020" s="30">
        <v>2733.92</v>
      </c>
      <c r="AW1020" s="24">
        <v>0.86260000000000003</v>
      </c>
      <c r="AX1020" s="24">
        <v>0.13739999999999999</v>
      </c>
      <c r="AY1020" s="24">
        <v>0.98580000000000001</v>
      </c>
      <c r="AZ1020" s="24">
        <v>1.29E-2</v>
      </c>
      <c r="BA1020" s="24">
        <v>9.7500000000000003E-2</v>
      </c>
      <c r="BB1020" s="24">
        <v>0.72660000000000002</v>
      </c>
      <c r="BC1020" s="24">
        <v>0.16089999999999999</v>
      </c>
      <c r="BD1020" s="31">
        <v>8.5</v>
      </c>
      <c r="BE1020" s="23">
        <v>24</v>
      </c>
      <c r="BF1020" s="32" t="s">
        <v>3727</v>
      </c>
      <c r="BG1020" s="33">
        <v>115.929040085916</v>
      </c>
      <c r="BH1020" s="33">
        <v>-32.153115142184703</v>
      </c>
      <c r="BI1020" s="34">
        <f t="shared" si="210"/>
        <v>65</v>
      </c>
      <c r="BJ1020" s="34">
        <f t="shared" si="211"/>
        <v>52</v>
      </c>
      <c r="BK1020" s="34">
        <f t="shared" si="212"/>
        <v>58</v>
      </c>
      <c r="BL1020" s="34">
        <f t="shared" si="213"/>
        <v>1</v>
      </c>
      <c r="BM1020" s="34">
        <f t="shared" si="214"/>
        <v>86</v>
      </c>
      <c r="BN1020" s="34">
        <f t="shared" si="215"/>
        <v>100</v>
      </c>
      <c r="BO1020" s="34">
        <f t="shared" si="216"/>
        <v>100</v>
      </c>
      <c r="BP1020" s="34">
        <f t="shared" si="217"/>
        <v>11</v>
      </c>
      <c r="BQ1020" s="35">
        <f t="shared" si="218"/>
        <v>100</v>
      </c>
      <c r="BR1020" s="34">
        <f t="shared" si="219"/>
        <v>95</v>
      </c>
      <c r="BS1020" s="35">
        <f t="shared" si="220"/>
        <v>86</v>
      </c>
      <c r="BT1020" s="35">
        <f t="shared" si="221"/>
        <v>22</v>
      </c>
      <c r="BU1020" s="35">
        <f t="shared" si="222"/>
        <v>85</v>
      </c>
      <c r="BV1020" s="35">
        <f t="shared" si="223"/>
        <v>66</v>
      </c>
    </row>
    <row r="1021" spans="2:74" hidden="1" x14ac:dyDescent="0.3">
      <c r="B1021" s="6" t="s">
        <v>1403</v>
      </c>
      <c r="C1021" s="6">
        <v>302031038</v>
      </c>
      <c r="D1021" s="6" t="s">
        <v>228</v>
      </c>
      <c r="E1021" s="6" t="s">
        <v>229</v>
      </c>
      <c r="F1021" s="6" t="s">
        <v>2780</v>
      </c>
      <c r="G1021" s="6" t="s">
        <v>97</v>
      </c>
      <c r="H1021" s="6" t="s">
        <v>78</v>
      </c>
      <c r="I1021" s="22">
        <v>1200000</v>
      </c>
      <c r="J1021" s="22">
        <v>1220000</v>
      </c>
      <c r="K1021" s="22">
        <v>1150000</v>
      </c>
      <c r="L1021" s="22">
        <v>1150000</v>
      </c>
      <c r="M1021" s="22">
        <v>1260000</v>
      </c>
      <c r="N1021" s="22">
        <v>1125000</v>
      </c>
      <c r="O1021" s="23">
        <v>26</v>
      </c>
      <c r="P1021" s="23">
        <v>26</v>
      </c>
      <c r="Q1021" s="23">
        <v>23</v>
      </c>
      <c r="R1021" s="22">
        <v>650</v>
      </c>
      <c r="S1021" s="22">
        <v>650</v>
      </c>
      <c r="T1021" s="24">
        <v>2.9</v>
      </c>
      <c r="U1021" s="24">
        <v>-0.70000000000000018</v>
      </c>
      <c r="V1021" s="24">
        <v>3.6</v>
      </c>
      <c r="W1021" s="24">
        <v>3.4</v>
      </c>
      <c r="X1021" s="25">
        <v>2.8166666666666666E-2</v>
      </c>
      <c r="Y1021" s="24">
        <v>2.2000000000000002</v>
      </c>
      <c r="Z1021" s="24">
        <v>-0.79999999999999982</v>
      </c>
      <c r="AA1021" s="24">
        <v>3</v>
      </c>
      <c r="AB1021" s="24">
        <v>3.4</v>
      </c>
      <c r="AC1021" s="26">
        <v>0.26189401753481173</v>
      </c>
      <c r="AD1021" s="24">
        <v>9.2980124568572222</v>
      </c>
      <c r="AE1021" s="6">
        <v>66</v>
      </c>
      <c r="AF1021" s="6">
        <v>77</v>
      </c>
      <c r="AG1021" s="6">
        <v>71</v>
      </c>
      <c r="AH1021" s="27">
        <v>2.295918367346939</v>
      </c>
      <c r="AI1021" s="28">
        <v>1100000</v>
      </c>
      <c r="AJ1021" s="28">
        <v>940000</v>
      </c>
      <c r="AK1021" s="28">
        <v>845000</v>
      </c>
      <c r="AL1021" s="29">
        <v>0.1702127659574468</v>
      </c>
      <c r="AM1021" s="29">
        <v>0.30177514792899407</v>
      </c>
      <c r="AN1021" s="6">
        <v>2.4</v>
      </c>
      <c r="AO1021" s="27">
        <v>-0.39999999999999991</v>
      </c>
      <c r="AP1021" s="6">
        <v>2.8</v>
      </c>
      <c r="AQ1021" s="26">
        <v>0.12222222222222223</v>
      </c>
      <c r="AR1021" s="28">
        <v>700</v>
      </c>
      <c r="AS1021" s="28">
        <v>650</v>
      </c>
      <c r="AT1021" s="25">
        <v>7.6923076923076927E-2</v>
      </c>
      <c r="AU1021" s="26">
        <v>0.36632785495833442</v>
      </c>
      <c r="AV1021" s="30">
        <v>2481.92</v>
      </c>
      <c r="AW1021" s="24">
        <v>0.68140000000000001</v>
      </c>
      <c r="AX1021" s="24">
        <v>0.31859999999999999</v>
      </c>
      <c r="AY1021" s="24">
        <v>0.70169999999999999</v>
      </c>
      <c r="AZ1021" s="24">
        <v>0.14510000000000001</v>
      </c>
      <c r="BA1021" s="24">
        <v>0.21579999999999999</v>
      </c>
      <c r="BB1021" s="24">
        <v>0.40439999999999998</v>
      </c>
      <c r="BC1021" s="24">
        <v>0.36099999999999999</v>
      </c>
      <c r="BD1021" s="31">
        <v>3</v>
      </c>
      <c r="BE1021" s="23">
        <v>11</v>
      </c>
      <c r="BF1021" s="32" t="s">
        <v>3728</v>
      </c>
      <c r="BG1021" s="33">
        <v>153.065710695885</v>
      </c>
      <c r="BH1021" s="33">
        <v>-27.3795758527157</v>
      </c>
      <c r="BI1021" s="34">
        <f t="shared" si="210"/>
        <v>69</v>
      </c>
      <c r="BJ1021" s="34">
        <f t="shared" si="211"/>
        <v>77</v>
      </c>
      <c r="BK1021" s="34">
        <f t="shared" si="212"/>
        <v>96</v>
      </c>
      <c r="BL1021" s="34">
        <f t="shared" si="213"/>
        <v>1</v>
      </c>
      <c r="BM1021" s="34">
        <f t="shared" si="214"/>
        <v>85</v>
      </c>
      <c r="BN1021" s="34">
        <f t="shared" si="215"/>
        <v>100</v>
      </c>
      <c r="BO1021" s="34">
        <f t="shared" si="216"/>
        <v>100</v>
      </c>
      <c r="BP1021" s="34">
        <f t="shared" si="217"/>
        <v>37</v>
      </c>
      <c r="BQ1021" s="35">
        <f t="shared" si="218"/>
        <v>44</v>
      </c>
      <c r="BR1021" s="34">
        <f t="shared" si="219"/>
        <v>57</v>
      </c>
      <c r="BS1021" s="35">
        <f t="shared" si="220"/>
        <v>92</v>
      </c>
      <c r="BT1021" s="35">
        <f t="shared" si="221"/>
        <v>80</v>
      </c>
      <c r="BU1021" s="35">
        <f t="shared" si="222"/>
        <v>30</v>
      </c>
      <c r="BV1021" s="35">
        <f t="shared" si="223"/>
        <v>66</v>
      </c>
    </row>
    <row r="1022" spans="2:74" hidden="1" x14ac:dyDescent="0.3">
      <c r="B1022" s="6" t="s">
        <v>1404</v>
      </c>
      <c r="C1022" s="6">
        <v>509031249</v>
      </c>
      <c r="D1022" s="6" t="s">
        <v>512</v>
      </c>
      <c r="E1022" s="6" t="s">
        <v>92</v>
      </c>
      <c r="F1022" s="6" t="s">
        <v>2696</v>
      </c>
      <c r="G1022" s="6" t="s">
        <v>93</v>
      </c>
      <c r="H1022" s="6" t="s">
        <v>78</v>
      </c>
      <c r="I1022" s="22">
        <v>285000</v>
      </c>
      <c r="J1022" s="22">
        <v>288000</v>
      </c>
      <c r="K1022" s="22">
        <v>280000</v>
      </c>
      <c r="L1022" s="22">
        <v>245000</v>
      </c>
      <c r="M1022" s="22">
        <v>245000</v>
      </c>
      <c r="N1022" s="22">
        <v>242000</v>
      </c>
      <c r="O1022" s="23">
        <v>41</v>
      </c>
      <c r="P1022" s="23">
        <v>47</v>
      </c>
      <c r="Q1022" s="23">
        <v>82</v>
      </c>
      <c r="R1022" s="22">
        <v>400</v>
      </c>
      <c r="S1022" s="22">
        <v>350</v>
      </c>
      <c r="T1022" s="24">
        <v>2.4</v>
      </c>
      <c r="U1022" s="24">
        <v>-0.20000000000000018</v>
      </c>
      <c r="V1022" s="24">
        <v>2.6</v>
      </c>
      <c r="W1022" s="24">
        <v>2.9</v>
      </c>
      <c r="X1022" s="25">
        <v>7.2982456140350871E-2</v>
      </c>
      <c r="Y1022" s="24">
        <v>0.5</v>
      </c>
      <c r="Z1022" s="24">
        <v>-0.30000000000000004</v>
      </c>
      <c r="AA1022" s="24">
        <v>0.8</v>
      </c>
      <c r="AB1022" s="24">
        <v>1</v>
      </c>
      <c r="AC1022" s="26">
        <v>0.27599911680282618</v>
      </c>
      <c r="AD1022" s="24">
        <v>3.7817186677310319</v>
      </c>
      <c r="AE1022" s="6">
        <v>64</v>
      </c>
      <c r="AF1022" s="6">
        <v>80</v>
      </c>
      <c r="AG1022" s="6">
        <v>77</v>
      </c>
      <c r="AH1022" s="27">
        <v>4.1171548117154808</v>
      </c>
      <c r="AI1022" s="28">
        <v>265000</v>
      </c>
      <c r="AJ1022" s="28">
        <v>259500</v>
      </c>
      <c r="AK1022" s="28">
        <v>190000</v>
      </c>
      <c r="AL1022" s="29">
        <v>2.119460500963391E-2</v>
      </c>
      <c r="AM1022" s="29">
        <v>0.39473684210526316</v>
      </c>
      <c r="AN1022" s="6">
        <v>1.4</v>
      </c>
      <c r="AO1022" s="27">
        <v>-0.20000000000000018</v>
      </c>
      <c r="AP1022" s="6">
        <v>1.6</v>
      </c>
      <c r="AQ1022" s="26">
        <v>1.5217391304347827E-2</v>
      </c>
      <c r="AR1022" s="28">
        <v>400</v>
      </c>
      <c r="AS1022" s="28">
        <v>380</v>
      </c>
      <c r="AT1022" s="25">
        <v>5.2631578947368418E-2</v>
      </c>
      <c r="AU1022" s="26">
        <v>0.4197851489524479</v>
      </c>
      <c r="AV1022" s="30">
        <v>1449.2800000000002</v>
      </c>
      <c r="AW1022" s="24">
        <v>0.61150000000000004</v>
      </c>
      <c r="AX1022" s="24">
        <v>0.38850000000000001</v>
      </c>
      <c r="AY1022" s="24">
        <v>0.91</v>
      </c>
      <c r="AZ1022" s="24">
        <v>7.9299999999999995E-2</v>
      </c>
      <c r="BA1022" s="24">
        <v>0.35580000000000001</v>
      </c>
      <c r="BB1022" s="24">
        <v>0.28489999999999999</v>
      </c>
      <c r="BC1022" s="24">
        <v>0.30809999999999998</v>
      </c>
      <c r="BD1022" s="31">
        <v>6</v>
      </c>
      <c r="BE1022" s="23">
        <v>166</v>
      </c>
      <c r="BF1022" s="32" t="s">
        <v>3729</v>
      </c>
      <c r="BG1022" s="33">
        <v>117.14665953942399</v>
      </c>
      <c r="BH1022" s="33">
        <v>-32.960344822331798</v>
      </c>
      <c r="BI1022" s="34">
        <f t="shared" si="210"/>
        <v>77</v>
      </c>
      <c r="BJ1022" s="34">
        <f t="shared" si="211"/>
        <v>93</v>
      </c>
      <c r="BK1022" s="34">
        <f t="shared" si="212"/>
        <v>74</v>
      </c>
      <c r="BL1022" s="34">
        <f t="shared" si="213"/>
        <v>1</v>
      </c>
      <c r="BM1022" s="34">
        <f t="shared" si="214"/>
        <v>11</v>
      </c>
      <c r="BN1022" s="34">
        <f t="shared" si="215"/>
        <v>9</v>
      </c>
      <c r="BO1022" s="34">
        <f t="shared" si="216"/>
        <v>74</v>
      </c>
      <c r="BP1022" s="34">
        <f t="shared" si="217"/>
        <v>68</v>
      </c>
      <c r="BQ1022" s="35">
        <f t="shared" si="218"/>
        <v>100</v>
      </c>
      <c r="BR1022" s="34">
        <f t="shared" si="219"/>
        <v>100</v>
      </c>
      <c r="BS1022" s="35">
        <f t="shared" si="220"/>
        <v>83</v>
      </c>
      <c r="BT1022" s="35">
        <f t="shared" si="221"/>
        <v>100</v>
      </c>
      <c r="BU1022" s="35">
        <f t="shared" si="222"/>
        <v>60</v>
      </c>
      <c r="BV1022" s="35">
        <f t="shared" si="223"/>
        <v>66</v>
      </c>
    </row>
    <row r="1023" spans="2:74" hidden="1" x14ac:dyDescent="0.3">
      <c r="B1023" s="6" t="s">
        <v>1405</v>
      </c>
      <c r="C1023" s="6">
        <v>310011271</v>
      </c>
      <c r="D1023" s="6" t="s">
        <v>887</v>
      </c>
      <c r="E1023" s="6" t="s">
        <v>561</v>
      </c>
      <c r="F1023" s="6" t="s">
        <v>2780</v>
      </c>
      <c r="G1023" s="6" t="s">
        <v>97</v>
      </c>
      <c r="H1023" s="6" t="s">
        <v>78</v>
      </c>
      <c r="I1023" s="22">
        <v>829000</v>
      </c>
      <c r="J1023" s="22">
        <v>813700</v>
      </c>
      <c r="K1023" s="22">
        <v>705000</v>
      </c>
      <c r="L1023" s="22">
        <v>866000</v>
      </c>
      <c r="M1023" s="22">
        <v>880000</v>
      </c>
      <c r="N1023" s="22">
        <v>705000</v>
      </c>
      <c r="O1023" s="23">
        <v>22</v>
      </c>
      <c r="P1023" s="23">
        <v>25</v>
      </c>
      <c r="Q1023" s="23">
        <v>26</v>
      </c>
      <c r="R1023" s="22">
        <v>570</v>
      </c>
      <c r="S1023" s="22">
        <v>550</v>
      </c>
      <c r="T1023" s="24">
        <v>1.5</v>
      </c>
      <c r="U1023" s="24">
        <v>0.10000000000000009</v>
      </c>
      <c r="V1023" s="24">
        <v>1.4</v>
      </c>
      <c r="W1023" s="24">
        <v>1.7</v>
      </c>
      <c r="X1023" s="25">
        <v>3.5753920386007235E-2</v>
      </c>
      <c r="Y1023" s="24">
        <v>3</v>
      </c>
      <c r="Z1023" s="24">
        <v>-0.89999999999999991</v>
      </c>
      <c r="AA1023" s="24">
        <v>3.9</v>
      </c>
      <c r="AB1023" s="24">
        <v>4.2</v>
      </c>
      <c r="AC1023" s="26">
        <v>0.30862860608160786</v>
      </c>
      <c r="AD1023" s="24">
        <v>8.6320214049140667</v>
      </c>
      <c r="AE1023" s="6">
        <v>184</v>
      </c>
      <c r="AF1023" s="6">
        <v>194</v>
      </c>
      <c r="AG1023" s="6">
        <v>157</v>
      </c>
      <c r="AH1023" s="27">
        <v>4.172043010752688</v>
      </c>
      <c r="AI1023" s="28">
        <v>850000</v>
      </c>
      <c r="AJ1023" s="28">
        <v>757915</v>
      </c>
      <c r="AK1023" s="28">
        <v>657000</v>
      </c>
      <c r="AL1023" s="29">
        <v>0.12149779328816555</v>
      </c>
      <c r="AM1023" s="29">
        <v>0.29375951293759511</v>
      </c>
      <c r="AN1023" s="6">
        <v>2</v>
      </c>
      <c r="AO1023" s="27">
        <v>-0.39999999999999991</v>
      </c>
      <c r="AP1023" s="6">
        <v>2.4</v>
      </c>
      <c r="AQ1023" s="26">
        <v>0.12251308900523561</v>
      </c>
      <c r="AR1023" s="28">
        <v>615</v>
      </c>
      <c r="AS1023" s="28">
        <v>580</v>
      </c>
      <c r="AT1023" s="25">
        <v>6.0344827586206899E-2</v>
      </c>
      <c r="AU1023" s="26">
        <v>0.44490982491811826</v>
      </c>
      <c r="AV1023" s="30">
        <v>1846.88</v>
      </c>
      <c r="AW1023" s="24">
        <v>0.71309999999999996</v>
      </c>
      <c r="AX1023" s="24">
        <v>0.28689999999999999</v>
      </c>
      <c r="AY1023" s="24">
        <v>0.8891</v>
      </c>
      <c r="AZ1023" s="24">
        <v>9.5799999999999996E-2</v>
      </c>
      <c r="BA1023" s="24">
        <v>0.2382</v>
      </c>
      <c r="BB1023" s="24">
        <v>0.33029999999999998</v>
      </c>
      <c r="BC1023" s="24">
        <v>0.4012</v>
      </c>
      <c r="BD1023" s="31">
        <v>2</v>
      </c>
      <c r="BE1023" s="23">
        <v>13</v>
      </c>
      <c r="BF1023" s="32" t="s">
        <v>3730</v>
      </c>
      <c r="BG1023" s="33">
        <v>152.94783502363799</v>
      </c>
      <c r="BH1023" s="33">
        <v>-27.569369456707602</v>
      </c>
      <c r="BI1023" s="34">
        <f t="shared" si="210"/>
        <v>92</v>
      </c>
      <c r="BJ1023" s="34">
        <f t="shared" si="211"/>
        <v>84</v>
      </c>
      <c r="BK1023" s="34">
        <f t="shared" si="212"/>
        <v>73</v>
      </c>
      <c r="BL1023" s="34">
        <f t="shared" si="213"/>
        <v>1</v>
      </c>
      <c r="BM1023" s="34">
        <f t="shared" si="214"/>
        <v>61</v>
      </c>
      <c r="BN1023" s="34">
        <f t="shared" si="215"/>
        <v>100</v>
      </c>
      <c r="BO1023" s="34">
        <f t="shared" si="216"/>
        <v>100</v>
      </c>
      <c r="BP1023" s="34">
        <f t="shared" si="217"/>
        <v>42</v>
      </c>
      <c r="BQ1023" s="35">
        <f t="shared" si="218"/>
        <v>69</v>
      </c>
      <c r="BR1023" s="34">
        <f t="shared" si="219"/>
        <v>64</v>
      </c>
      <c r="BS1023" s="35">
        <f t="shared" si="220"/>
        <v>61</v>
      </c>
      <c r="BT1023" s="35">
        <f t="shared" si="221"/>
        <v>67</v>
      </c>
      <c r="BU1023" s="35">
        <f t="shared" si="222"/>
        <v>20</v>
      </c>
      <c r="BV1023" s="35">
        <f t="shared" si="223"/>
        <v>66</v>
      </c>
    </row>
    <row r="1024" spans="2:74" hidden="1" x14ac:dyDescent="0.3">
      <c r="B1024" s="6" t="s">
        <v>1406</v>
      </c>
      <c r="C1024" s="6">
        <v>401031011</v>
      </c>
      <c r="D1024" s="6" t="s">
        <v>974</v>
      </c>
      <c r="E1024" s="6" t="s">
        <v>343</v>
      </c>
      <c r="F1024" s="6" t="s">
        <v>2379</v>
      </c>
      <c r="G1024" s="6" t="s">
        <v>82</v>
      </c>
      <c r="H1024" s="6" t="s">
        <v>78</v>
      </c>
      <c r="I1024" s="22">
        <v>1580000</v>
      </c>
      <c r="J1024" s="22">
        <v>1575000</v>
      </c>
      <c r="K1024" s="22">
        <v>1450000</v>
      </c>
      <c r="L1024" s="22">
        <v>1550000</v>
      </c>
      <c r="M1024" s="22">
        <v>1517900</v>
      </c>
      <c r="N1024" s="22">
        <v>1410000</v>
      </c>
      <c r="O1024" s="23">
        <v>20</v>
      </c>
      <c r="P1024" s="23">
        <v>19</v>
      </c>
      <c r="Q1024" s="23">
        <v>20</v>
      </c>
      <c r="R1024" s="22">
        <v>740</v>
      </c>
      <c r="S1024" s="22">
        <v>695</v>
      </c>
      <c r="T1024" s="24">
        <v>3.2</v>
      </c>
      <c r="U1024" s="24">
        <v>-0.29999999999999982</v>
      </c>
      <c r="V1024" s="24">
        <v>3.5</v>
      </c>
      <c r="W1024" s="24">
        <v>3.1</v>
      </c>
      <c r="X1024" s="25">
        <v>2.4354430379746835E-2</v>
      </c>
      <c r="Y1024" s="24">
        <v>2.2000000000000002</v>
      </c>
      <c r="Z1024" s="24">
        <v>-1</v>
      </c>
      <c r="AA1024" s="24">
        <v>3.2</v>
      </c>
      <c r="AB1024" s="24">
        <v>3.4</v>
      </c>
      <c r="AC1024" s="26">
        <v>0.31673743322832487</v>
      </c>
      <c r="AD1024" s="24">
        <v>13.005331198044523</v>
      </c>
      <c r="AE1024" s="6">
        <v>119</v>
      </c>
      <c r="AF1024" s="6">
        <v>118</v>
      </c>
      <c r="AG1024" s="6">
        <v>91</v>
      </c>
      <c r="AH1024" s="27">
        <v>3.3957934990439771</v>
      </c>
      <c r="AI1024" s="28">
        <v>1630000</v>
      </c>
      <c r="AJ1024" s="28">
        <v>1450000</v>
      </c>
      <c r="AK1024" s="28">
        <v>1300000</v>
      </c>
      <c r="AL1024" s="29">
        <v>0.12413793103448276</v>
      </c>
      <c r="AM1024" s="29">
        <v>0.25384615384615383</v>
      </c>
      <c r="AN1024" s="6">
        <v>3</v>
      </c>
      <c r="AO1024" s="27">
        <v>-0.10000000000000009</v>
      </c>
      <c r="AP1024" s="6">
        <v>3.1</v>
      </c>
      <c r="AQ1024" s="26">
        <v>9.3932183224271271E-2</v>
      </c>
      <c r="AR1024" s="28">
        <v>760</v>
      </c>
      <c r="AS1024" s="28">
        <v>730</v>
      </c>
      <c r="AT1024" s="25">
        <v>4.1095890410958902E-2</v>
      </c>
      <c r="AU1024" s="26">
        <v>0.31187339370761846</v>
      </c>
      <c r="AV1024" s="30">
        <v>2336.3200000000002</v>
      </c>
      <c r="AW1024" s="24">
        <v>0.72260000000000002</v>
      </c>
      <c r="AX1024" s="24">
        <v>0.27739999999999998</v>
      </c>
      <c r="AY1024" s="24">
        <v>0.73099999999999998</v>
      </c>
      <c r="AZ1024" s="24">
        <v>0.1709</v>
      </c>
      <c r="BA1024" s="24">
        <v>0.43469999999999998</v>
      </c>
      <c r="BB1024" s="24">
        <v>0.33329999999999999</v>
      </c>
      <c r="BC1024" s="24">
        <v>0.2051</v>
      </c>
      <c r="BD1024" s="31">
        <v>9</v>
      </c>
      <c r="BE1024" s="23">
        <v>7</v>
      </c>
      <c r="BF1024" s="32" t="s">
        <v>3731</v>
      </c>
      <c r="BG1024" s="33">
        <v>138.672461501659</v>
      </c>
      <c r="BH1024" s="33">
        <v>-34.934990987564099</v>
      </c>
      <c r="BI1024" s="34">
        <f t="shared" si="210"/>
        <v>64</v>
      </c>
      <c r="BJ1024" s="34">
        <f t="shared" si="211"/>
        <v>67</v>
      </c>
      <c r="BK1024" s="34">
        <f t="shared" si="212"/>
        <v>83</v>
      </c>
      <c r="BL1024" s="34">
        <f t="shared" si="213"/>
        <v>1</v>
      </c>
      <c r="BM1024" s="34">
        <f t="shared" si="214"/>
        <v>62</v>
      </c>
      <c r="BN1024" s="34">
        <f t="shared" si="215"/>
        <v>100</v>
      </c>
      <c r="BO1024" s="34">
        <f t="shared" si="216"/>
        <v>100</v>
      </c>
      <c r="BP1024" s="34">
        <f t="shared" si="217"/>
        <v>86</v>
      </c>
      <c r="BQ1024" s="35">
        <f t="shared" si="218"/>
        <v>32</v>
      </c>
      <c r="BR1024" s="34">
        <f t="shared" si="219"/>
        <v>21</v>
      </c>
      <c r="BS1024" s="35">
        <f t="shared" si="220"/>
        <v>56</v>
      </c>
      <c r="BT1024" s="35">
        <f t="shared" si="221"/>
        <v>80</v>
      </c>
      <c r="BU1024" s="35">
        <f t="shared" si="222"/>
        <v>90</v>
      </c>
      <c r="BV1024" s="35">
        <f t="shared" si="223"/>
        <v>66</v>
      </c>
    </row>
    <row r="1025" spans="2:74" hidden="1" x14ac:dyDescent="0.3">
      <c r="B1025" s="6" t="s">
        <v>1407</v>
      </c>
      <c r="C1025" s="6">
        <v>602031061</v>
      </c>
      <c r="D1025" s="6" t="s">
        <v>1161</v>
      </c>
      <c r="E1025" s="6" t="s">
        <v>659</v>
      </c>
      <c r="F1025" s="6" t="s">
        <v>2742</v>
      </c>
      <c r="G1025" s="6" t="s">
        <v>130</v>
      </c>
      <c r="H1025" s="6" t="s">
        <v>78</v>
      </c>
      <c r="I1025" s="22">
        <v>469000</v>
      </c>
      <c r="J1025" s="22">
        <v>460000</v>
      </c>
      <c r="K1025" s="22">
        <v>460000</v>
      </c>
      <c r="L1025" s="22">
        <v>445000</v>
      </c>
      <c r="M1025" s="22">
        <v>442500</v>
      </c>
      <c r="N1025" s="22">
        <v>375000</v>
      </c>
      <c r="O1025" s="23">
        <v>75</v>
      </c>
      <c r="P1025" s="23">
        <v>76</v>
      </c>
      <c r="Q1025" s="23">
        <v>57</v>
      </c>
      <c r="R1025" s="22">
        <v>400</v>
      </c>
      <c r="S1025" s="22">
        <v>400</v>
      </c>
      <c r="T1025" s="24">
        <v>2.8</v>
      </c>
      <c r="U1025" s="24">
        <v>9.9999999999999645E-2</v>
      </c>
      <c r="V1025" s="24">
        <v>2.7</v>
      </c>
      <c r="W1025" s="24">
        <v>2.4</v>
      </c>
      <c r="X1025" s="25">
        <v>4.4349680170575695E-2</v>
      </c>
      <c r="Y1025" s="24">
        <v>0.6</v>
      </c>
      <c r="Z1025" s="24">
        <v>-0.30000000000000004</v>
      </c>
      <c r="AA1025" s="24">
        <v>0.9</v>
      </c>
      <c r="AB1025" s="24">
        <v>1.4</v>
      </c>
      <c r="AC1025" s="26">
        <v>0.34143676591095323</v>
      </c>
      <c r="AD1025" s="24">
        <v>7.6987424621267824</v>
      </c>
      <c r="AE1025" s="6">
        <v>452</v>
      </c>
      <c r="AF1025" s="6">
        <v>511</v>
      </c>
      <c r="AG1025" s="6">
        <v>424</v>
      </c>
      <c r="AH1025" s="27">
        <v>8.6278026905829588</v>
      </c>
      <c r="AI1025" s="28">
        <v>496000</v>
      </c>
      <c r="AJ1025" s="28">
        <v>492000</v>
      </c>
      <c r="AK1025" s="28">
        <v>475000</v>
      </c>
      <c r="AL1025" s="29">
        <v>8.130081300813009E-3</v>
      </c>
      <c r="AM1025" s="29">
        <v>4.4210526315789471E-2</v>
      </c>
      <c r="AN1025" s="6">
        <v>2.4</v>
      </c>
      <c r="AO1025" s="27">
        <v>-0.10000000000000009</v>
      </c>
      <c r="AP1025" s="6">
        <v>2.5</v>
      </c>
      <c r="AQ1025" s="26">
        <v>0.10972515856236786</v>
      </c>
      <c r="AR1025" s="28">
        <v>420</v>
      </c>
      <c r="AS1025" s="28">
        <v>400</v>
      </c>
      <c r="AT1025" s="25">
        <v>0.05</v>
      </c>
      <c r="AU1025" s="26">
        <v>0.24852668352092322</v>
      </c>
      <c r="AV1025" s="30">
        <v>1171.5200000000002</v>
      </c>
      <c r="AW1025" s="24">
        <v>0.65059999999999996</v>
      </c>
      <c r="AX1025" s="24">
        <v>0.34939999999999999</v>
      </c>
      <c r="AY1025" s="24">
        <v>0.94199999999999995</v>
      </c>
      <c r="AZ1025" s="24">
        <v>2.5999999999999999E-2</v>
      </c>
      <c r="BA1025" s="24">
        <v>0.4229</v>
      </c>
      <c r="BB1025" s="24">
        <v>0.2555</v>
      </c>
      <c r="BC1025" s="24">
        <v>0.2228</v>
      </c>
      <c r="BD1025" s="31">
        <v>3</v>
      </c>
      <c r="BE1025" s="23">
        <v>112</v>
      </c>
      <c r="BF1025" s="32" t="s">
        <v>3732</v>
      </c>
      <c r="BG1025" s="33">
        <v>147.436220895492</v>
      </c>
      <c r="BH1025" s="33">
        <v>-41.882592438468301</v>
      </c>
      <c r="BI1025" s="34">
        <f t="shared" si="210"/>
        <v>70</v>
      </c>
      <c r="BJ1025" s="34">
        <f t="shared" si="211"/>
        <v>77</v>
      </c>
      <c r="BK1025" s="34">
        <f t="shared" si="212"/>
        <v>18</v>
      </c>
      <c r="BL1025" s="34">
        <f t="shared" si="213"/>
        <v>18</v>
      </c>
      <c r="BM1025" s="34">
        <f t="shared" si="214"/>
        <v>5</v>
      </c>
      <c r="BN1025" s="34">
        <f t="shared" si="215"/>
        <v>100</v>
      </c>
      <c r="BO1025" s="34">
        <f t="shared" si="216"/>
        <v>84</v>
      </c>
      <c r="BP1025" s="34">
        <f t="shared" si="217"/>
        <v>83</v>
      </c>
      <c r="BQ1025" s="35">
        <f t="shared" si="218"/>
        <v>98</v>
      </c>
      <c r="BR1025" s="34">
        <f t="shared" si="219"/>
        <v>73</v>
      </c>
      <c r="BS1025" s="35">
        <f t="shared" si="220"/>
        <v>40</v>
      </c>
      <c r="BT1025" s="35">
        <f t="shared" si="221"/>
        <v>100</v>
      </c>
      <c r="BU1025" s="35">
        <f t="shared" si="222"/>
        <v>30</v>
      </c>
      <c r="BV1025" s="35">
        <f t="shared" si="223"/>
        <v>66</v>
      </c>
    </row>
    <row r="1026" spans="2:74" hidden="1" x14ac:dyDescent="0.3">
      <c r="B1026" s="6" t="s">
        <v>1408</v>
      </c>
      <c r="C1026" s="6">
        <v>124011452</v>
      </c>
      <c r="D1026" s="6" t="s">
        <v>193</v>
      </c>
      <c r="E1026" s="6" t="s">
        <v>194</v>
      </c>
      <c r="F1026" s="6" t="s">
        <v>2757</v>
      </c>
      <c r="G1026" s="6" t="s">
        <v>77</v>
      </c>
      <c r="H1026" s="6" t="s">
        <v>78</v>
      </c>
      <c r="I1026" s="22">
        <v>995000</v>
      </c>
      <c r="J1026" s="22">
        <v>995000</v>
      </c>
      <c r="K1026" s="22">
        <v>950000</v>
      </c>
      <c r="L1026" s="22">
        <v>885000</v>
      </c>
      <c r="M1026" s="22">
        <v>895000</v>
      </c>
      <c r="N1026" s="22">
        <v>835000</v>
      </c>
      <c r="O1026" s="23">
        <v>51</v>
      </c>
      <c r="P1026" s="23">
        <v>53</v>
      </c>
      <c r="Q1026" s="23">
        <v>53</v>
      </c>
      <c r="R1026" s="22">
        <v>600</v>
      </c>
      <c r="S1026" s="22">
        <v>570</v>
      </c>
      <c r="T1026" s="24">
        <v>2.5</v>
      </c>
      <c r="U1026" s="24">
        <v>0</v>
      </c>
      <c r="V1026" s="24">
        <v>2.5</v>
      </c>
      <c r="W1026" s="24">
        <v>2.4</v>
      </c>
      <c r="X1026" s="25">
        <v>3.1356783919597987E-2</v>
      </c>
      <c r="Y1026" s="24">
        <v>1.8</v>
      </c>
      <c r="Z1026" s="24">
        <v>-0.8</v>
      </c>
      <c r="AA1026" s="24">
        <v>2.6</v>
      </c>
      <c r="AB1026" s="24">
        <v>3.5</v>
      </c>
      <c r="AC1026" s="26">
        <v>0.43272559427648277</v>
      </c>
      <c r="AD1026" s="24">
        <v>13.800063022599369</v>
      </c>
      <c r="AE1026" s="6">
        <v>266</v>
      </c>
      <c r="AF1026" s="6">
        <v>340</v>
      </c>
      <c r="AG1026" s="6">
        <v>284</v>
      </c>
      <c r="AH1026" s="27">
        <v>3.5037313432835822</v>
      </c>
      <c r="AI1026" s="28">
        <v>947500</v>
      </c>
      <c r="AJ1026" s="28">
        <v>899000</v>
      </c>
      <c r="AK1026" s="28">
        <v>880000</v>
      </c>
      <c r="AL1026" s="29">
        <v>5.3948832035595105E-2</v>
      </c>
      <c r="AM1026" s="29">
        <v>7.6704545454545456E-2</v>
      </c>
      <c r="AN1026" s="6">
        <v>2.7</v>
      </c>
      <c r="AO1026" s="27">
        <v>-0.19999999999999973</v>
      </c>
      <c r="AP1026" s="6">
        <v>2.9</v>
      </c>
      <c r="AQ1026" s="26">
        <v>9.2190669371196757E-2</v>
      </c>
      <c r="AR1026" s="28">
        <v>650</v>
      </c>
      <c r="AS1026" s="28">
        <v>595</v>
      </c>
      <c r="AT1026" s="25">
        <v>9.2436974789915971E-2</v>
      </c>
      <c r="AU1026" s="26">
        <v>1.657846204012392E-2</v>
      </c>
      <c r="AV1026" s="30">
        <v>1386.5600000000002</v>
      </c>
      <c r="AW1026" s="24">
        <v>0.57179999999999997</v>
      </c>
      <c r="AX1026" s="24">
        <v>0.42820000000000003</v>
      </c>
      <c r="AY1026" s="24">
        <v>0.83279999999999998</v>
      </c>
      <c r="AZ1026" s="24">
        <v>6.2300000000000001E-2</v>
      </c>
      <c r="BA1026" s="24">
        <v>0.39779999999999999</v>
      </c>
      <c r="BB1026" s="24">
        <v>0.28410000000000002</v>
      </c>
      <c r="BC1026" s="24">
        <v>0.2848</v>
      </c>
      <c r="BD1026" s="31">
        <v>6</v>
      </c>
      <c r="BE1026" s="23">
        <v>85</v>
      </c>
      <c r="BF1026" s="32" t="s">
        <v>3733</v>
      </c>
      <c r="BG1026" s="33">
        <v>150.31054264895701</v>
      </c>
      <c r="BH1026" s="33">
        <v>-33.701939238207601</v>
      </c>
      <c r="BI1026" s="34">
        <f t="shared" si="210"/>
        <v>75</v>
      </c>
      <c r="BJ1026" s="34">
        <f t="shared" si="211"/>
        <v>72</v>
      </c>
      <c r="BK1026" s="34">
        <f t="shared" si="212"/>
        <v>81</v>
      </c>
      <c r="BL1026" s="34">
        <f t="shared" si="213"/>
        <v>95</v>
      </c>
      <c r="BM1026" s="34">
        <f t="shared" si="214"/>
        <v>28</v>
      </c>
      <c r="BN1026" s="34">
        <f t="shared" si="215"/>
        <v>100</v>
      </c>
      <c r="BO1026" s="34">
        <f t="shared" si="216"/>
        <v>90</v>
      </c>
      <c r="BP1026" s="34">
        <f t="shared" si="217"/>
        <v>78</v>
      </c>
      <c r="BQ1026" s="35">
        <f t="shared" si="218"/>
        <v>55</v>
      </c>
      <c r="BR1026" s="34">
        <f t="shared" si="219"/>
        <v>13</v>
      </c>
      <c r="BS1026" s="35">
        <f t="shared" si="220"/>
        <v>1</v>
      </c>
      <c r="BT1026" s="35">
        <f t="shared" si="221"/>
        <v>87</v>
      </c>
      <c r="BU1026" s="35">
        <f t="shared" si="222"/>
        <v>60</v>
      </c>
      <c r="BV1026" s="35">
        <f t="shared" si="223"/>
        <v>66</v>
      </c>
    </row>
    <row r="1027" spans="2:74" hidden="1" x14ac:dyDescent="0.3">
      <c r="B1027" s="6" t="s">
        <v>1409</v>
      </c>
      <c r="C1027" s="6">
        <v>212031303</v>
      </c>
      <c r="D1027" s="6" t="s">
        <v>578</v>
      </c>
      <c r="E1027" s="6" t="s">
        <v>157</v>
      </c>
      <c r="F1027" s="6" t="s">
        <v>689</v>
      </c>
      <c r="G1027" s="6" t="s">
        <v>86</v>
      </c>
      <c r="H1027" s="6" t="s">
        <v>78</v>
      </c>
      <c r="I1027" s="22">
        <v>735900</v>
      </c>
      <c r="J1027" s="22">
        <v>739888</v>
      </c>
      <c r="K1027" s="22">
        <v>739000</v>
      </c>
      <c r="L1027" s="22">
        <v>900000</v>
      </c>
      <c r="M1027" s="22">
        <v>911000</v>
      </c>
      <c r="N1027" s="22">
        <v>892500</v>
      </c>
      <c r="O1027" s="23">
        <v>48</v>
      </c>
      <c r="P1027" s="23">
        <v>49</v>
      </c>
      <c r="Q1027" s="23">
        <v>42</v>
      </c>
      <c r="R1027" s="22">
        <v>600</v>
      </c>
      <c r="S1027" s="22">
        <v>560</v>
      </c>
      <c r="T1027" s="24">
        <v>2.5</v>
      </c>
      <c r="U1027" s="24">
        <v>-0.10000000000000009</v>
      </c>
      <c r="V1027" s="24">
        <v>2.6</v>
      </c>
      <c r="W1027" s="24">
        <v>2.7</v>
      </c>
      <c r="X1027" s="25">
        <v>4.2397064818589479E-2</v>
      </c>
      <c r="Y1027" s="24">
        <v>8.6999999999999993</v>
      </c>
      <c r="Z1027" s="24">
        <v>-2.2000000000000011</v>
      </c>
      <c r="AA1027" s="24">
        <v>10.9</v>
      </c>
      <c r="AB1027" s="24">
        <v>9.3000000000000007</v>
      </c>
      <c r="AC1027" s="26">
        <v>0.24044626827391638</v>
      </c>
      <c r="AD1027" s="24">
        <v>5.6712951545761241</v>
      </c>
      <c r="AE1027" s="6">
        <v>2024</v>
      </c>
      <c r="AF1027" s="6">
        <v>2026</v>
      </c>
      <c r="AG1027" s="6">
        <v>1234</v>
      </c>
      <c r="AH1027" s="27">
        <v>10.68305531167691</v>
      </c>
      <c r="AI1027" s="28">
        <v>742000</v>
      </c>
      <c r="AJ1027" s="28">
        <v>730000</v>
      </c>
      <c r="AK1027" s="28">
        <v>715000</v>
      </c>
      <c r="AL1027" s="29">
        <v>1.643835616438356E-2</v>
      </c>
      <c r="AM1027" s="29">
        <v>3.7762237762237763E-2</v>
      </c>
      <c r="AN1027" s="6">
        <v>3.1</v>
      </c>
      <c r="AO1027" s="27">
        <v>-0.29999999999999982</v>
      </c>
      <c r="AP1027" s="6">
        <v>3.4</v>
      </c>
      <c r="AQ1027" s="26">
        <v>8.6432160804020094E-2</v>
      </c>
      <c r="AR1027" s="28">
        <v>600</v>
      </c>
      <c r="AS1027" s="28">
        <v>550</v>
      </c>
      <c r="AT1027" s="25">
        <v>9.0909090909090912E-2</v>
      </c>
      <c r="AU1027" s="26">
        <v>-7.4078076547260396E-2</v>
      </c>
      <c r="AV1027" s="30">
        <v>2495.36</v>
      </c>
      <c r="AW1027" s="24">
        <v>0.84940000000000004</v>
      </c>
      <c r="AX1027" s="24">
        <v>0.15060000000000001</v>
      </c>
      <c r="AY1027" s="24">
        <v>0.95189999999999997</v>
      </c>
      <c r="AZ1027" s="24">
        <v>4.4699999999999997E-2</v>
      </c>
      <c r="BA1027" s="24">
        <v>0.1973</v>
      </c>
      <c r="BB1027" s="24">
        <v>0.6139</v>
      </c>
      <c r="BC1027" s="24">
        <v>0.15529999999999999</v>
      </c>
      <c r="BD1027" s="31">
        <v>4.5</v>
      </c>
      <c r="BE1027" s="23">
        <v>49</v>
      </c>
      <c r="BF1027" s="32" t="s">
        <v>3734</v>
      </c>
      <c r="BG1027" s="33">
        <v>145.31038135069701</v>
      </c>
      <c r="BH1027" s="33">
        <v>-38.155963553537198</v>
      </c>
      <c r="BI1027" s="34">
        <f t="shared" si="210"/>
        <v>75</v>
      </c>
      <c r="BJ1027" s="34">
        <f t="shared" si="211"/>
        <v>65</v>
      </c>
      <c r="BK1027" s="34">
        <f t="shared" si="212"/>
        <v>1</v>
      </c>
      <c r="BL1027" s="34">
        <f t="shared" si="213"/>
        <v>100</v>
      </c>
      <c r="BM1027" s="34">
        <f t="shared" si="214"/>
        <v>9</v>
      </c>
      <c r="BN1027" s="34">
        <f t="shared" si="215"/>
        <v>100</v>
      </c>
      <c r="BO1027" s="34">
        <f t="shared" si="216"/>
        <v>100</v>
      </c>
      <c r="BP1027" s="34">
        <f t="shared" si="217"/>
        <v>33</v>
      </c>
      <c r="BQ1027" s="35">
        <f t="shared" si="218"/>
        <v>91</v>
      </c>
      <c r="BR1027" s="34">
        <f t="shared" si="219"/>
        <v>93</v>
      </c>
      <c r="BS1027" s="35">
        <f t="shared" si="220"/>
        <v>100</v>
      </c>
      <c r="BT1027" s="35">
        <f t="shared" si="221"/>
        <v>1</v>
      </c>
      <c r="BU1027" s="35">
        <f t="shared" si="222"/>
        <v>45</v>
      </c>
      <c r="BV1027" s="35">
        <f t="shared" si="223"/>
        <v>66</v>
      </c>
    </row>
    <row r="1028" spans="2:74" hidden="1" x14ac:dyDescent="0.3">
      <c r="B1028" s="6" t="s">
        <v>1410</v>
      </c>
      <c r="C1028" s="6">
        <v>311051325</v>
      </c>
      <c r="D1028" s="6" t="s">
        <v>610</v>
      </c>
      <c r="E1028" s="6" t="s">
        <v>611</v>
      </c>
      <c r="F1028" s="6" t="s">
        <v>2780</v>
      </c>
      <c r="G1028" s="6" t="s">
        <v>97</v>
      </c>
      <c r="H1028" s="6" t="s">
        <v>78</v>
      </c>
      <c r="I1028" s="22">
        <v>814800</v>
      </c>
      <c r="J1028" s="22">
        <v>802000</v>
      </c>
      <c r="K1028" s="22">
        <v>757500</v>
      </c>
      <c r="L1028" s="22">
        <v>820000</v>
      </c>
      <c r="M1028" s="22">
        <v>820000</v>
      </c>
      <c r="N1028" s="22">
        <v>765000</v>
      </c>
      <c r="O1028" s="23">
        <v>29</v>
      </c>
      <c r="P1028" s="23">
        <v>29</v>
      </c>
      <c r="Q1028" s="23">
        <v>29</v>
      </c>
      <c r="R1028" s="22">
        <v>620</v>
      </c>
      <c r="S1028" s="22">
        <v>600</v>
      </c>
      <c r="T1028" s="24">
        <v>2.9</v>
      </c>
      <c r="U1028" s="24">
        <v>-0.30000000000000027</v>
      </c>
      <c r="V1028" s="24">
        <v>3.2</v>
      </c>
      <c r="W1028" s="24">
        <v>3.2</v>
      </c>
      <c r="X1028" s="25">
        <v>3.9567992145311731E-2</v>
      </c>
      <c r="Y1028" s="24">
        <v>2.7</v>
      </c>
      <c r="Z1028" s="24">
        <v>-1.2999999999999998</v>
      </c>
      <c r="AA1028" s="24">
        <v>4</v>
      </c>
      <c r="AB1028" s="24">
        <v>4.5</v>
      </c>
      <c r="AC1028" s="26">
        <v>0.29634444784337716</v>
      </c>
      <c r="AD1028" s="24">
        <v>7.4894992587712057</v>
      </c>
      <c r="AE1028" s="6">
        <v>297</v>
      </c>
      <c r="AF1028" s="6">
        <v>302</v>
      </c>
      <c r="AG1028" s="6">
        <v>178</v>
      </c>
      <c r="AH1028" s="27">
        <v>4.7112375533428166</v>
      </c>
      <c r="AI1028" s="28">
        <v>805000</v>
      </c>
      <c r="AJ1028" s="28">
        <v>741500</v>
      </c>
      <c r="AK1028" s="28">
        <v>640000</v>
      </c>
      <c r="AL1028" s="29">
        <v>8.5637221847606207E-2</v>
      </c>
      <c r="AM1028" s="29">
        <v>0.2578125</v>
      </c>
      <c r="AN1028" s="6">
        <v>2.9</v>
      </c>
      <c r="AO1028" s="27">
        <v>-0.10000000000000009</v>
      </c>
      <c r="AP1028" s="6">
        <v>3</v>
      </c>
      <c r="AQ1028" s="26">
        <v>0.10588235294117647</v>
      </c>
      <c r="AR1028" s="28">
        <v>590</v>
      </c>
      <c r="AS1028" s="28">
        <v>550</v>
      </c>
      <c r="AT1028" s="25">
        <v>7.2727272727272724E-2</v>
      </c>
      <c r="AU1028" s="26">
        <v>0.3805968923057641</v>
      </c>
      <c r="AV1028" s="30">
        <v>2092.1600000000003</v>
      </c>
      <c r="AW1028" s="24">
        <v>0.78390000000000004</v>
      </c>
      <c r="AX1028" s="24">
        <v>0.21609999999999999</v>
      </c>
      <c r="AY1028" s="24">
        <v>0.88700000000000001</v>
      </c>
      <c r="AZ1028" s="24">
        <v>8.8300000000000003E-2</v>
      </c>
      <c r="BA1028" s="24">
        <v>0.21790000000000001</v>
      </c>
      <c r="BB1028" s="24">
        <v>0.4829</v>
      </c>
      <c r="BC1028" s="24">
        <v>0.27089999999999997</v>
      </c>
      <c r="BD1028" s="31">
        <v>5</v>
      </c>
      <c r="BE1028" s="23">
        <v>27</v>
      </c>
      <c r="BF1028" s="32" t="s">
        <v>3735</v>
      </c>
      <c r="BG1028" s="33">
        <v>153.18344839283299</v>
      </c>
      <c r="BH1028" s="33">
        <v>-27.677853622513201</v>
      </c>
      <c r="BI1028" s="34">
        <f t="shared" ref="BI1028:BI1091" si="224">IF(T1028&lt;=1, 100, IF(T1028&gt;=7, 1, ROUND(100 - ((T1028-1)/6)*99, 0)))</f>
        <v>69</v>
      </c>
      <c r="BJ1028" s="34">
        <f t="shared" ref="BJ1028:BJ1091" si="225">IF(AN1028&lt;=1, 100, IF(AN1028&gt;=7, 1, ROUND(100 - ((AN1028-1)/6)*99, 0)))</f>
        <v>69</v>
      </c>
      <c r="BK1028" s="34">
        <f t="shared" ref="BK1028:BK1091" si="226">IF(AH1028&lt;=2, 100, IF(AH1028&gt;=10, 1, ROUND(100 - ((AH1028-2)/8)*99, 0)))</f>
        <v>66</v>
      </c>
      <c r="BL1028" s="34">
        <f t="shared" ref="BL1028:BL1091" si="227">IF(OR(ISBLANK(AU1028), AU1028=""), "", IF(AU1028&lt;=0, 100, IF(AU1028&gt;=0.3, 1, ROUND(100 - (AU1028/0.3)*99, 0))))</f>
        <v>1</v>
      </c>
      <c r="BM1028" s="34">
        <f t="shared" ref="BM1028:BM1091" si="228">IF(AL1028&lt;=0, 1, IF(AL1028&gt;=0.2, 100, ROUND(1 + (AL1028/0.2)*99, 0)))</f>
        <v>43</v>
      </c>
      <c r="BN1028" s="34">
        <f t="shared" ref="BN1028:BN1091" si="229">IF(AQ1028&lt;=0.01, 1, IF(AQ1028&gt;=0.075, 100, ROUND(1 + ((AQ1028-0.01)/0.065)*99, 0)))</f>
        <v>100</v>
      </c>
      <c r="BO1028" s="34">
        <f t="shared" ref="BO1028:BO1091" si="230">IF(BE1028&gt;=750, 1, IF(BE1028&lt;=50, 100, ROUND(100 - 99 * (((BE1028 - 50)/700)^0.75), 0)))</f>
        <v>100</v>
      </c>
      <c r="BP1028" s="34">
        <f t="shared" ref="BP1028:BP1091" si="231">IF(BA1028&gt;=0.5, 100, IF(BA1028&lt;=0.05, 1, ROUND(1 + ((BA1028-0.05)/0.45)*99, 0)))</f>
        <v>38</v>
      </c>
      <c r="BQ1028" s="35">
        <f t="shared" ref="BQ1028:BQ1091" si="232">IF(X1028&gt;=0.045, 100, IF(X1028&lt;=0.015, 1, ROUND(1 + ((X1028-0.015)/0.03)*99, 0)))</f>
        <v>82</v>
      </c>
      <c r="BR1028" s="34">
        <f t="shared" ref="BR1028:BR1091" si="233">IF(AD1028&lt;=5, 100, IF(AD1028&gt;=15, 1, ROUND(100 - ((AD1028-5)/10)*99, 0)))</f>
        <v>75</v>
      </c>
      <c r="BS1028" s="35">
        <f t="shared" ref="BS1028:BS1091" si="234">IF(AC1028&lt;=0.25, 100, IF(AC1028&gt;=0.4, 1, ROUND(100 - ((AC1028-0.25)/0.15)*99, 0)))</f>
        <v>69</v>
      </c>
      <c r="BT1028" s="35">
        <f t="shared" ref="BT1028:BT1091" si="235">IF(Y1028&lt;=1, 100, IF(Y1028&gt;=7, 1, ROUND(100 - ((Y1028-1)/6)*99, 0)))</f>
        <v>72</v>
      </c>
      <c r="BU1028" s="35">
        <f t="shared" ref="BU1028:BU1091" si="236">BD1028*10</f>
        <v>50</v>
      </c>
      <c r="BV1028" s="35">
        <f t="shared" ref="BV1028:BV1091" si="237">IF(
  (
    IF($BI$2,0.1,0) + IF($BJ$2,0.1,0) + IF($BK$2,0.05,0) + IF($BL$2,0.07,0) + IF($BM$2,0.05,0) + IF($BN$2,0.1,0) +
    IF($BO$2,0.07,0) + IF($BP$2,0.08,0) + IF($BQ$2,0.08,0) + IF($BR$2,0.07,0) + IF($BS$2,0.07,0) + IF($BT$2,0.08,0) +
    IF($BU$2,0.08,0)
  ) = 0,
  "",
  ROUND(
    (
      IF($BI$2, BI1028*0.1, 0) + IF($BJ$2, BJ1028*0.1, 0) + IF($BK$2, BK1028*0.05, 0) + IF($BL$2, BL1028*0.07, 0) +
      IF($BM$2, BM1028*0.05, 0) + IF($BN$2, BN1028*0.1, 0) + IF($BO$2, BO1028*0.07, 0) + IF($BP$2, BP1028*0.08, 0) +
      IF($BQ$2, BQ1028*0.08, 0) + IF($BR$2, BR1028*0.07, 0) + IF($BS$2, BS1028*0.07, 0) + IF($BT$2, BT1028*0.08, 0) +
      IF($BU$2, BU1028*0.08, 0)
    ) /
    (
      IF($BI$2,0.1,0) + IF($BJ$2,0.1,0) + IF($BK$2,0.05,0) + IF($BL$2,0.07,0) + IF($BM$2,0.05,0) +
      IF($BN$2,0.1,0) + IF($BO$2,0.07,0) + IF($BP$2,0.08,0) + IF($BQ$2,0.08,0) + IF($BR$2,0.07,0) +
      IF($BS$2,0.07,0) + IF($BT$2,0.08,0) + IF($BU$2,0.08,0)
    ),
  0)
)</f>
        <v>66</v>
      </c>
    </row>
    <row r="1029" spans="2:74" hidden="1" x14ac:dyDescent="0.3">
      <c r="B1029" s="6" t="s">
        <v>1411</v>
      </c>
      <c r="C1029" s="6">
        <v>601031015</v>
      </c>
      <c r="D1029" s="6" t="s">
        <v>481</v>
      </c>
      <c r="E1029" s="6" t="s">
        <v>129</v>
      </c>
      <c r="F1029" s="6" t="s">
        <v>129</v>
      </c>
      <c r="G1029" s="6" t="s">
        <v>130</v>
      </c>
      <c r="H1029" s="6" t="s">
        <v>78</v>
      </c>
      <c r="I1029" s="22">
        <v>545000</v>
      </c>
      <c r="J1029" s="22">
        <v>545000</v>
      </c>
      <c r="K1029" s="22">
        <v>545000</v>
      </c>
      <c r="L1029" s="22">
        <v>550000</v>
      </c>
      <c r="M1029" s="22">
        <v>549000</v>
      </c>
      <c r="N1029" s="22">
        <v>560000</v>
      </c>
      <c r="O1029" s="23">
        <v>41</v>
      </c>
      <c r="P1029" s="23">
        <v>42</v>
      </c>
      <c r="Q1029" s="23">
        <v>59</v>
      </c>
      <c r="R1029" s="22">
        <v>495</v>
      </c>
      <c r="S1029" s="22">
        <v>480</v>
      </c>
      <c r="T1029" s="24">
        <v>3</v>
      </c>
      <c r="U1029" s="24">
        <v>0.20000000000000018</v>
      </c>
      <c r="V1029" s="24">
        <v>2.8</v>
      </c>
      <c r="W1029" s="24">
        <v>3.5</v>
      </c>
      <c r="X1029" s="25">
        <v>4.7229357798165138E-2</v>
      </c>
      <c r="Y1029" s="24">
        <v>3.1</v>
      </c>
      <c r="Z1029" s="24">
        <v>-1.4</v>
      </c>
      <c r="AA1029" s="24">
        <v>4.5</v>
      </c>
      <c r="AB1029" s="24">
        <v>5.7</v>
      </c>
      <c r="AC1029" s="26">
        <v>0.35613560492690227</v>
      </c>
      <c r="AD1029" s="24">
        <v>7.5405557375742713</v>
      </c>
      <c r="AE1029" s="6">
        <v>256</v>
      </c>
      <c r="AF1029" s="6">
        <v>304</v>
      </c>
      <c r="AG1029" s="6">
        <v>247</v>
      </c>
      <c r="AH1029" s="27">
        <v>4.9203539823008846</v>
      </c>
      <c r="AI1029" s="28">
        <v>565000</v>
      </c>
      <c r="AJ1029" s="28">
        <v>570000</v>
      </c>
      <c r="AK1029" s="28">
        <v>595000</v>
      </c>
      <c r="AL1029" s="29">
        <v>-8.771929824561403E-3</v>
      </c>
      <c r="AM1029" s="29">
        <v>-5.0420168067226892E-2</v>
      </c>
      <c r="AN1029" s="6">
        <v>3</v>
      </c>
      <c r="AO1029" s="27">
        <v>0.29999999999999982</v>
      </c>
      <c r="AP1029" s="6">
        <v>2.7</v>
      </c>
      <c r="AQ1029" s="26">
        <v>0.11082089552238805</v>
      </c>
      <c r="AR1029" s="28">
        <v>520</v>
      </c>
      <c r="AS1029" s="28">
        <v>500</v>
      </c>
      <c r="AT1029" s="25">
        <v>0.04</v>
      </c>
      <c r="AU1029" s="26">
        <v>4.0839197857775233E-2</v>
      </c>
      <c r="AV1029" s="30">
        <v>1389.92</v>
      </c>
      <c r="AW1029" s="24">
        <v>0.63149999999999995</v>
      </c>
      <c r="AX1029" s="24">
        <v>0.36849999999999999</v>
      </c>
      <c r="AY1029" s="24">
        <v>0.72819999999999996</v>
      </c>
      <c r="AZ1029" s="24">
        <v>0.03</v>
      </c>
      <c r="BA1029" s="24">
        <v>0.28029999999999999</v>
      </c>
      <c r="BB1029" s="24">
        <v>0.31909999999999999</v>
      </c>
      <c r="BC1029" s="24">
        <v>0.34910000000000002</v>
      </c>
      <c r="BD1029" s="31">
        <v>2</v>
      </c>
      <c r="BE1029" s="23">
        <v>14</v>
      </c>
      <c r="BF1029" s="32" t="s">
        <v>3736</v>
      </c>
      <c r="BG1029" s="33">
        <v>147.22339317021999</v>
      </c>
      <c r="BH1029" s="33">
        <v>-42.785120241006901</v>
      </c>
      <c r="BI1029" s="34">
        <f t="shared" si="224"/>
        <v>67</v>
      </c>
      <c r="BJ1029" s="34">
        <f t="shared" si="225"/>
        <v>67</v>
      </c>
      <c r="BK1029" s="34">
        <f t="shared" si="226"/>
        <v>64</v>
      </c>
      <c r="BL1029" s="34">
        <f t="shared" si="227"/>
        <v>87</v>
      </c>
      <c r="BM1029" s="34">
        <f t="shared" si="228"/>
        <v>1</v>
      </c>
      <c r="BN1029" s="34">
        <f t="shared" si="229"/>
        <v>100</v>
      </c>
      <c r="BO1029" s="34">
        <f t="shared" si="230"/>
        <v>100</v>
      </c>
      <c r="BP1029" s="34">
        <f t="shared" si="231"/>
        <v>52</v>
      </c>
      <c r="BQ1029" s="35">
        <f t="shared" si="232"/>
        <v>100</v>
      </c>
      <c r="BR1029" s="34">
        <f t="shared" si="233"/>
        <v>75</v>
      </c>
      <c r="BS1029" s="35">
        <f t="shared" si="234"/>
        <v>30</v>
      </c>
      <c r="BT1029" s="35">
        <f t="shared" si="235"/>
        <v>65</v>
      </c>
      <c r="BU1029" s="35">
        <f t="shared" si="236"/>
        <v>20</v>
      </c>
      <c r="BV1029" s="35">
        <f t="shared" si="237"/>
        <v>66</v>
      </c>
    </row>
    <row r="1030" spans="2:74" hidden="1" x14ac:dyDescent="0.3">
      <c r="B1030" s="6" t="s">
        <v>1412</v>
      </c>
      <c r="C1030" s="6">
        <v>102011028</v>
      </c>
      <c r="D1030" s="6" t="s">
        <v>302</v>
      </c>
      <c r="E1030" s="6" t="s">
        <v>205</v>
      </c>
      <c r="F1030" s="6" t="s">
        <v>205</v>
      </c>
      <c r="G1030" s="6" t="s">
        <v>77</v>
      </c>
      <c r="H1030" s="6" t="s">
        <v>78</v>
      </c>
      <c r="I1030" s="22">
        <v>1690000</v>
      </c>
      <c r="J1030" s="22">
        <v>1685000</v>
      </c>
      <c r="K1030" s="22">
        <v>1585700</v>
      </c>
      <c r="L1030" s="22">
        <v>1700000</v>
      </c>
      <c r="M1030" s="22">
        <v>1685000</v>
      </c>
      <c r="N1030" s="22">
        <v>1550000</v>
      </c>
      <c r="O1030" s="23">
        <v>39</v>
      </c>
      <c r="P1030" s="23">
        <v>45</v>
      </c>
      <c r="Q1030" s="23">
        <v>45</v>
      </c>
      <c r="R1030" s="22">
        <v>860</v>
      </c>
      <c r="S1030" s="22">
        <v>850</v>
      </c>
      <c r="T1030" s="24">
        <v>2.6</v>
      </c>
      <c r="U1030" s="24">
        <v>-0.29999999999999982</v>
      </c>
      <c r="V1030" s="24">
        <v>2.9</v>
      </c>
      <c r="W1030" s="24">
        <v>2.8</v>
      </c>
      <c r="X1030" s="25">
        <v>2.646153846153846E-2</v>
      </c>
      <c r="Y1030" s="24">
        <v>2.9</v>
      </c>
      <c r="Z1030" s="24">
        <v>-1.1000000000000001</v>
      </c>
      <c r="AA1030" s="24">
        <v>4</v>
      </c>
      <c r="AB1030" s="24">
        <v>4</v>
      </c>
      <c r="AC1030" s="26">
        <v>0.33737132814461457</v>
      </c>
      <c r="AD1030" s="24">
        <v>12.749497865930202</v>
      </c>
      <c r="AE1030" s="6">
        <v>529</v>
      </c>
      <c r="AF1030" s="6">
        <v>713</v>
      </c>
      <c r="AG1030" s="6">
        <v>532</v>
      </c>
      <c r="AH1030" s="27">
        <v>3.7338792221084951</v>
      </c>
      <c r="AI1030" s="28">
        <v>1170000</v>
      </c>
      <c r="AJ1030" s="28">
        <v>1150000</v>
      </c>
      <c r="AK1030" s="28">
        <v>1050000</v>
      </c>
      <c r="AL1030" s="29">
        <v>1.7391304347826087E-2</v>
      </c>
      <c r="AM1030" s="29">
        <v>0.11428571428571428</v>
      </c>
      <c r="AN1030" s="6">
        <v>2.8</v>
      </c>
      <c r="AO1030" s="27">
        <v>-0.20000000000000018</v>
      </c>
      <c r="AP1030" s="6">
        <v>3</v>
      </c>
      <c r="AQ1030" s="26">
        <v>0.10809248554913295</v>
      </c>
      <c r="AR1030" s="28">
        <v>700</v>
      </c>
      <c r="AS1030" s="28">
        <v>650</v>
      </c>
      <c r="AT1030" s="25">
        <v>7.6923076923076927E-2</v>
      </c>
      <c r="AU1030" s="26">
        <v>0.10671695299666117</v>
      </c>
      <c r="AV1030" s="30">
        <v>2549.1200000000003</v>
      </c>
      <c r="AW1030" s="24">
        <v>0.81689999999999996</v>
      </c>
      <c r="AX1030" s="24">
        <v>0.18310000000000001</v>
      </c>
      <c r="AY1030" s="24">
        <v>0.89639999999999997</v>
      </c>
      <c r="AZ1030" s="24">
        <v>4.5100000000000001E-2</v>
      </c>
      <c r="BA1030" s="24">
        <v>0.36799999999999999</v>
      </c>
      <c r="BB1030" s="24">
        <v>0.42570000000000002</v>
      </c>
      <c r="BC1030" s="24">
        <v>0.18890000000000001</v>
      </c>
      <c r="BD1030" s="31">
        <v>9</v>
      </c>
      <c r="BE1030" s="23">
        <v>48</v>
      </c>
      <c r="BF1030" s="32" t="s">
        <v>3737</v>
      </c>
      <c r="BG1030" s="33">
        <v>151.427489594766</v>
      </c>
      <c r="BH1030" s="33">
        <v>-33.473866059508701</v>
      </c>
      <c r="BI1030" s="34">
        <f t="shared" si="224"/>
        <v>74</v>
      </c>
      <c r="BJ1030" s="34">
        <f t="shared" si="225"/>
        <v>70</v>
      </c>
      <c r="BK1030" s="34">
        <f t="shared" si="226"/>
        <v>79</v>
      </c>
      <c r="BL1030" s="34">
        <f t="shared" si="227"/>
        <v>65</v>
      </c>
      <c r="BM1030" s="34">
        <f t="shared" si="228"/>
        <v>10</v>
      </c>
      <c r="BN1030" s="34">
        <f t="shared" si="229"/>
        <v>100</v>
      </c>
      <c r="BO1030" s="34">
        <f t="shared" si="230"/>
        <v>100</v>
      </c>
      <c r="BP1030" s="34">
        <f t="shared" si="231"/>
        <v>71</v>
      </c>
      <c r="BQ1030" s="35">
        <f t="shared" si="232"/>
        <v>39</v>
      </c>
      <c r="BR1030" s="34">
        <f t="shared" si="233"/>
        <v>23</v>
      </c>
      <c r="BS1030" s="35">
        <f t="shared" si="234"/>
        <v>42</v>
      </c>
      <c r="BT1030" s="35">
        <f t="shared" si="235"/>
        <v>69</v>
      </c>
      <c r="BU1030" s="35">
        <f t="shared" si="236"/>
        <v>90</v>
      </c>
      <c r="BV1030" s="35">
        <f t="shared" si="237"/>
        <v>66</v>
      </c>
    </row>
    <row r="1031" spans="2:74" hidden="1" x14ac:dyDescent="0.3">
      <c r="B1031" s="6" t="s">
        <v>1413</v>
      </c>
      <c r="C1031" s="6">
        <v>103011059</v>
      </c>
      <c r="D1031" s="6" t="s">
        <v>614</v>
      </c>
      <c r="E1031" s="6" t="s">
        <v>100</v>
      </c>
      <c r="F1031" s="6" t="s">
        <v>614</v>
      </c>
      <c r="G1031" s="6" t="s">
        <v>77</v>
      </c>
      <c r="H1031" s="6" t="s">
        <v>78</v>
      </c>
      <c r="I1031" s="22">
        <v>849000</v>
      </c>
      <c r="J1031" s="22">
        <v>825000</v>
      </c>
      <c r="K1031" s="22">
        <v>749000</v>
      </c>
      <c r="L1031" s="22">
        <v>740000</v>
      </c>
      <c r="M1031" s="22">
        <v>717500</v>
      </c>
      <c r="N1031" s="22">
        <v>660000</v>
      </c>
      <c r="O1031" s="23">
        <v>54</v>
      </c>
      <c r="P1031" s="23">
        <v>56</v>
      </c>
      <c r="Q1031" s="23">
        <v>59</v>
      </c>
      <c r="R1031" s="22">
        <v>560</v>
      </c>
      <c r="S1031" s="22">
        <v>530</v>
      </c>
      <c r="T1031" s="24">
        <v>2.7</v>
      </c>
      <c r="U1031" s="24">
        <v>0.20000000000000018</v>
      </c>
      <c r="V1031" s="24">
        <v>2.5</v>
      </c>
      <c r="W1031" s="24">
        <v>2.8</v>
      </c>
      <c r="X1031" s="25">
        <v>3.4299175500588926E-2</v>
      </c>
      <c r="Y1031" s="24">
        <v>3.1</v>
      </c>
      <c r="Z1031" s="24">
        <v>-1.3000000000000003</v>
      </c>
      <c r="AA1031" s="24">
        <v>4.4000000000000004</v>
      </c>
      <c r="AB1031" s="24">
        <v>5.7</v>
      </c>
      <c r="AC1031" s="26">
        <v>0.2796420581655481</v>
      </c>
      <c r="AD1031" s="24">
        <v>8.1530256656095581</v>
      </c>
      <c r="AE1031" s="6">
        <v>261</v>
      </c>
      <c r="AF1031" s="6">
        <v>303</v>
      </c>
      <c r="AG1031" s="6">
        <v>283</v>
      </c>
      <c r="AH1031" s="27">
        <v>5.279220779220779</v>
      </c>
      <c r="AI1031" s="28">
        <v>690000</v>
      </c>
      <c r="AJ1031" s="28">
        <v>650000</v>
      </c>
      <c r="AK1031" s="28">
        <v>649000</v>
      </c>
      <c r="AL1031" s="29">
        <v>6.1538461538461542E-2</v>
      </c>
      <c r="AM1031" s="29">
        <v>6.3174114021571651E-2</v>
      </c>
      <c r="AN1031" s="6">
        <v>2.7</v>
      </c>
      <c r="AO1031" s="27">
        <v>0.10000000000000009</v>
      </c>
      <c r="AP1031" s="6">
        <v>2.6</v>
      </c>
      <c r="AQ1031" s="26">
        <v>9.220055710306406E-2</v>
      </c>
      <c r="AR1031" s="28">
        <v>500</v>
      </c>
      <c r="AS1031" s="28">
        <v>480</v>
      </c>
      <c r="AT1031" s="25">
        <v>4.1666666666666664E-2</v>
      </c>
      <c r="AU1031" s="26">
        <v>0.24367853769570991</v>
      </c>
      <c r="AV1031" s="30">
        <v>2002.5600000000002</v>
      </c>
      <c r="AW1031" s="24">
        <v>0.77980000000000005</v>
      </c>
      <c r="AX1031" s="24">
        <v>0.22020000000000001</v>
      </c>
      <c r="AY1031" s="24">
        <v>0.9355</v>
      </c>
      <c r="AZ1031" s="24">
        <v>5.33E-2</v>
      </c>
      <c r="BA1031" s="24">
        <v>0.3306</v>
      </c>
      <c r="BB1031" s="24">
        <v>0.39489999999999997</v>
      </c>
      <c r="BC1031" s="24">
        <v>0.2485</v>
      </c>
      <c r="BD1031" s="31">
        <v>5.5</v>
      </c>
      <c r="BE1031" s="23">
        <v>154</v>
      </c>
      <c r="BF1031" s="32" t="s">
        <v>3738</v>
      </c>
      <c r="BG1031" s="33">
        <v>149.63299096596899</v>
      </c>
      <c r="BH1031" s="33">
        <v>-33.416293167863003</v>
      </c>
      <c r="BI1031" s="34">
        <f t="shared" si="224"/>
        <v>72</v>
      </c>
      <c r="BJ1031" s="34">
        <f t="shared" si="225"/>
        <v>72</v>
      </c>
      <c r="BK1031" s="34">
        <f t="shared" si="226"/>
        <v>59</v>
      </c>
      <c r="BL1031" s="34">
        <f t="shared" si="227"/>
        <v>20</v>
      </c>
      <c r="BM1031" s="34">
        <f t="shared" si="228"/>
        <v>31</v>
      </c>
      <c r="BN1031" s="34">
        <f t="shared" si="229"/>
        <v>100</v>
      </c>
      <c r="BO1031" s="34">
        <f t="shared" si="230"/>
        <v>76</v>
      </c>
      <c r="BP1031" s="34">
        <f t="shared" si="231"/>
        <v>63</v>
      </c>
      <c r="BQ1031" s="35">
        <f t="shared" si="232"/>
        <v>65</v>
      </c>
      <c r="BR1031" s="34">
        <f t="shared" si="233"/>
        <v>69</v>
      </c>
      <c r="BS1031" s="35">
        <f t="shared" si="234"/>
        <v>80</v>
      </c>
      <c r="BT1031" s="35">
        <f t="shared" si="235"/>
        <v>65</v>
      </c>
      <c r="BU1031" s="35">
        <f t="shared" si="236"/>
        <v>55</v>
      </c>
      <c r="BV1031" s="35">
        <f t="shared" si="237"/>
        <v>66</v>
      </c>
    </row>
    <row r="1032" spans="2:74" x14ac:dyDescent="0.3">
      <c r="B1032" s="6" t="s">
        <v>1414</v>
      </c>
      <c r="C1032" s="6">
        <v>103011613</v>
      </c>
      <c r="D1032" s="6" t="s">
        <v>614</v>
      </c>
      <c r="E1032" s="6" t="s">
        <v>100</v>
      </c>
      <c r="F1032" s="6" t="s">
        <v>614</v>
      </c>
      <c r="G1032" s="6" t="s">
        <v>77</v>
      </c>
      <c r="H1032" s="6" t="s">
        <v>78</v>
      </c>
      <c r="I1032" s="22">
        <v>700000</v>
      </c>
      <c r="J1032" s="22">
        <v>700000</v>
      </c>
      <c r="K1032" s="22">
        <v>690000</v>
      </c>
      <c r="L1032" s="22">
        <v>690000</v>
      </c>
      <c r="M1032" s="22">
        <v>685000</v>
      </c>
      <c r="N1032" s="22">
        <v>655000</v>
      </c>
      <c r="O1032" s="23">
        <v>43</v>
      </c>
      <c r="P1032" s="23">
        <v>46</v>
      </c>
      <c r="Q1032" s="23">
        <v>49</v>
      </c>
      <c r="R1032" s="22">
        <v>520</v>
      </c>
      <c r="S1032" s="22">
        <v>520</v>
      </c>
      <c r="T1032" s="24">
        <v>4</v>
      </c>
      <c r="U1032" s="24">
        <v>0.10000000000000009</v>
      </c>
      <c r="V1032" s="24">
        <v>3.9</v>
      </c>
      <c r="W1032" s="24">
        <v>3.5</v>
      </c>
      <c r="X1032" s="25">
        <v>3.8628571428571429E-2</v>
      </c>
      <c r="Y1032" s="24">
        <v>3.3</v>
      </c>
      <c r="Z1032" s="24">
        <v>-1.1000000000000005</v>
      </c>
      <c r="AA1032" s="24">
        <v>4.4000000000000004</v>
      </c>
      <c r="AB1032" s="24">
        <v>5</v>
      </c>
      <c r="AC1032" s="26">
        <v>0.2596676254394375</v>
      </c>
      <c r="AD1032" s="24">
        <v>6.7221648597487516</v>
      </c>
      <c r="AE1032" s="6">
        <v>261</v>
      </c>
      <c r="AF1032" s="6">
        <v>303</v>
      </c>
      <c r="AG1032" s="6">
        <v>283</v>
      </c>
      <c r="AH1032" s="27">
        <v>5.279220779220779</v>
      </c>
      <c r="AI1032" s="28">
        <v>690000</v>
      </c>
      <c r="AJ1032" s="28">
        <v>650000</v>
      </c>
      <c r="AK1032" s="28">
        <v>649000</v>
      </c>
      <c r="AL1032" s="29">
        <v>6.1538461538461542E-2</v>
      </c>
      <c r="AM1032" s="29">
        <v>6.3174114021571651E-2</v>
      </c>
      <c r="AN1032" s="6">
        <v>2.7</v>
      </c>
      <c r="AO1032" s="27">
        <v>0.10000000000000009</v>
      </c>
      <c r="AP1032" s="6">
        <v>2.6</v>
      </c>
      <c r="AQ1032" s="26">
        <v>9.220055710306406E-2</v>
      </c>
      <c r="AR1032" s="28">
        <v>500</v>
      </c>
      <c r="AS1032" s="28">
        <v>480</v>
      </c>
      <c r="AT1032" s="25">
        <v>4.1666666666666664E-2</v>
      </c>
      <c r="AU1032" s="26">
        <v>0.24367853769570991</v>
      </c>
      <c r="AV1032" s="30">
        <v>2002.5600000000002</v>
      </c>
      <c r="AW1032" s="24">
        <v>0.73850000000000005</v>
      </c>
      <c r="AX1032" s="24">
        <v>0.26150000000000001</v>
      </c>
      <c r="AY1032" s="24">
        <v>0.95189999999999997</v>
      </c>
      <c r="AZ1032" s="24">
        <v>4.1599999999999998E-2</v>
      </c>
      <c r="BA1032" s="24">
        <v>0.34610000000000002</v>
      </c>
      <c r="BB1032" s="24">
        <v>0.3785</v>
      </c>
      <c r="BC1032" s="24">
        <v>0.25769999999999998</v>
      </c>
      <c r="BD1032" s="31">
        <v>4</v>
      </c>
      <c r="BE1032" s="23">
        <v>163</v>
      </c>
      <c r="BF1032" s="32" t="s">
        <v>3739</v>
      </c>
      <c r="BG1032" s="33">
        <v>149.55433831382899</v>
      </c>
      <c r="BH1032" s="33">
        <v>-33.3787122877496</v>
      </c>
      <c r="BI1032" s="34">
        <f t="shared" si="224"/>
        <v>51</v>
      </c>
      <c r="BJ1032" s="34">
        <f t="shared" si="225"/>
        <v>72</v>
      </c>
      <c r="BK1032" s="34">
        <f t="shared" si="226"/>
        <v>59</v>
      </c>
      <c r="BL1032" s="34">
        <f t="shared" si="227"/>
        <v>20</v>
      </c>
      <c r="BM1032" s="34">
        <f t="shared" si="228"/>
        <v>31</v>
      </c>
      <c r="BN1032" s="34">
        <f t="shared" si="229"/>
        <v>100</v>
      </c>
      <c r="BO1032" s="34">
        <f t="shared" si="230"/>
        <v>75</v>
      </c>
      <c r="BP1032" s="34">
        <f t="shared" si="231"/>
        <v>66</v>
      </c>
      <c r="BQ1032" s="35">
        <f t="shared" si="232"/>
        <v>79</v>
      </c>
      <c r="BR1032" s="34">
        <f t="shared" si="233"/>
        <v>83</v>
      </c>
      <c r="BS1032" s="35">
        <f t="shared" si="234"/>
        <v>94</v>
      </c>
      <c r="BT1032" s="35">
        <f t="shared" si="235"/>
        <v>62</v>
      </c>
      <c r="BU1032" s="35">
        <f t="shared" si="236"/>
        <v>40</v>
      </c>
      <c r="BV1032" s="35">
        <f t="shared" si="237"/>
        <v>66</v>
      </c>
    </row>
    <row r="1033" spans="2:74" x14ac:dyDescent="0.3">
      <c r="B1033" s="6" t="s">
        <v>1415</v>
      </c>
      <c r="C1033" s="6">
        <v>108051167</v>
      </c>
      <c r="D1033" s="6" t="s">
        <v>1416</v>
      </c>
      <c r="E1033" s="6" t="s">
        <v>1108</v>
      </c>
      <c r="F1033" s="6" t="s">
        <v>2691</v>
      </c>
      <c r="G1033" s="6" t="s">
        <v>77</v>
      </c>
      <c r="H1033" s="6" t="s">
        <v>78</v>
      </c>
      <c r="I1033" s="22">
        <v>599000</v>
      </c>
      <c r="J1033" s="22">
        <v>599000</v>
      </c>
      <c r="K1033" s="22">
        <v>588000</v>
      </c>
      <c r="L1033" s="22">
        <v>545000</v>
      </c>
      <c r="M1033" s="22">
        <v>530000</v>
      </c>
      <c r="N1033" s="22">
        <v>525000</v>
      </c>
      <c r="O1033" s="23">
        <v>58</v>
      </c>
      <c r="P1033" s="23">
        <v>64</v>
      </c>
      <c r="Q1033" s="23">
        <v>89</v>
      </c>
      <c r="R1033" s="22">
        <v>450</v>
      </c>
      <c r="S1033" s="22">
        <v>450</v>
      </c>
      <c r="T1033" s="24">
        <v>2.4</v>
      </c>
      <c r="U1033" s="24">
        <v>0.19999999999999973</v>
      </c>
      <c r="V1033" s="24">
        <v>2.2000000000000002</v>
      </c>
      <c r="W1033" s="24">
        <v>2.2000000000000002</v>
      </c>
      <c r="X1033" s="25">
        <v>3.9065108514190316E-2</v>
      </c>
      <c r="Y1033" s="24">
        <v>1.1000000000000001</v>
      </c>
      <c r="Z1033" s="24">
        <v>-0.5</v>
      </c>
      <c r="AA1033" s="24">
        <v>1.6</v>
      </c>
      <c r="AB1033" s="24">
        <v>1.8</v>
      </c>
      <c r="AC1033" s="26">
        <v>0.37585193104369896</v>
      </c>
      <c r="AD1033" s="24">
        <v>9.6211669527852859</v>
      </c>
      <c r="AE1033" s="6">
        <v>362</v>
      </c>
      <c r="AF1033" s="6">
        <v>388</v>
      </c>
      <c r="AG1033" s="6">
        <v>263</v>
      </c>
      <c r="AH1033" s="27">
        <v>5.6569250317662014</v>
      </c>
      <c r="AI1033" s="28">
        <v>670000</v>
      </c>
      <c r="AJ1033" s="28">
        <v>617000</v>
      </c>
      <c r="AK1033" s="28">
        <v>622000</v>
      </c>
      <c r="AL1033" s="29">
        <v>8.5899513776337116E-2</v>
      </c>
      <c r="AM1033" s="29">
        <v>7.7170418006430874E-2</v>
      </c>
      <c r="AN1033" s="6">
        <v>2.7</v>
      </c>
      <c r="AO1033" s="27">
        <v>0</v>
      </c>
      <c r="AP1033" s="6">
        <v>2.7</v>
      </c>
      <c r="AQ1033" s="26">
        <v>0.10759101471727343</v>
      </c>
      <c r="AR1033" s="28">
        <v>500</v>
      </c>
      <c r="AS1033" s="28">
        <v>480</v>
      </c>
      <c r="AT1033" s="25">
        <v>4.1666666666666664E-2</v>
      </c>
      <c r="AU1033" s="26">
        <v>0.26354920888690436</v>
      </c>
      <c r="AV1033" s="30">
        <v>1197.2800000000002</v>
      </c>
      <c r="AW1033" s="24">
        <v>0.66979999999999995</v>
      </c>
      <c r="AX1033" s="24">
        <v>0.33019999999999999</v>
      </c>
      <c r="AY1033" s="24">
        <v>0.93420000000000003</v>
      </c>
      <c r="AZ1033" s="24">
        <v>3.7199999999999997E-2</v>
      </c>
      <c r="BA1033" s="24">
        <v>0.53180000000000005</v>
      </c>
      <c r="BB1033" s="24">
        <v>0.21229999999999999</v>
      </c>
      <c r="BC1033" s="24">
        <v>0.21190000000000001</v>
      </c>
      <c r="BD1033" s="31">
        <v>4</v>
      </c>
      <c r="BE1033" s="23">
        <v>228</v>
      </c>
      <c r="BF1033" s="32" t="s">
        <v>3740</v>
      </c>
      <c r="BG1033" s="33">
        <v>151.81892485727701</v>
      </c>
      <c r="BH1033" s="33">
        <v>-31.888066523946801</v>
      </c>
      <c r="BI1033" s="34">
        <f t="shared" si="224"/>
        <v>77</v>
      </c>
      <c r="BJ1033" s="34">
        <f t="shared" si="225"/>
        <v>72</v>
      </c>
      <c r="BK1033" s="34">
        <f t="shared" si="226"/>
        <v>55</v>
      </c>
      <c r="BL1033" s="34">
        <f t="shared" si="227"/>
        <v>13</v>
      </c>
      <c r="BM1033" s="34">
        <f t="shared" si="228"/>
        <v>44</v>
      </c>
      <c r="BN1033" s="34">
        <f t="shared" si="229"/>
        <v>100</v>
      </c>
      <c r="BO1033" s="34">
        <f t="shared" si="230"/>
        <v>65</v>
      </c>
      <c r="BP1033" s="34">
        <f t="shared" si="231"/>
        <v>100</v>
      </c>
      <c r="BQ1033" s="35">
        <f t="shared" si="232"/>
        <v>80</v>
      </c>
      <c r="BR1033" s="34">
        <f t="shared" si="233"/>
        <v>54</v>
      </c>
      <c r="BS1033" s="35">
        <f t="shared" si="234"/>
        <v>17</v>
      </c>
      <c r="BT1033" s="35">
        <f t="shared" si="235"/>
        <v>98</v>
      </c>
      <c r="BU1033" s="35">
        <f t="shared" si="236"/>
        <v>40</v>
      </c>
      <c r="BV1033" s="35">
        <f t="shared" si="237"/>
        <v>66</v>
      </c>
    </row>
    <row r="1034" spans="2:74" hidden="1" x14ac:dyDescent="0.3">
      <c r="B1034" s="6" t="s">
        <v>1417</v>
      </c>
      <c r="C1034" s="6">
        <v>115011555</v>
      </c>
      <c r="D1034" s="6" t="s">
        <v>1013</v>
      </c>
      <c r="E1034" s="6" t="s">
        <v>783</v>
      </c>
      <c r="F1034" s="6" t="s">
        <v>2757</v>
      </c>
      <c r="G1034" s="6" t="s">
        <v>77</v>
      </c>
      <c r="H1034" s="6" t="s">
        <v>78</v>
      </c>
      <c r="I1034" s="22">
        <v>2473500</v>
      </c>
      <c r="J1034" s="22">
        <v>2524500</v>
      </c>
      <c r="K1034" s="22">
        <v>2420460</v>
      </c>
      <c r="L1034" s="22">
        <v>2540000</v>
      </c>
      <c r="M1034" s="22">
        <v>2575000</v>
      </c>
      <c r="N1034" s="22">
        <v>2410000</v>
      </c>
      <c r="O1034" s="23">
        <v>30</v>
      </c>
      <c r="P1034" s="23">
        <v>27</v>
      </c>
      <c r="Q1034" s="23">
        <v>25</v>
      </c>
      <c r="R1034" s="22">
        <v>1010</v>
      </c>
      <c r="S1034" s="22">
        <v>920</v>
      </c>
      <c r="T1034" s="24">
        <v>2.5</v>
      </c>
      <c r="U1034" s="24">
        <v>0</v>
      </c>
      <c r="V1034" s="24">
        <v>2.5</v>
      </c>
      <c r="W1034" s="24">
        <v>2.9</v>
      </c>
      <c r="X1034" s="25">
        <v>2.1233070547806751E-2</v>
      </c>
      <c r="Y1034" s="24">
        <v>2.4</v>
      </c>
      <c r="Z1034" s="24">
        <v>-1.1000000000000001</v>
      </c>
      <c r="AA1034" s="24">
        <v>3.5</v>
      </c>
      <c r="AB1034" s="24">
        <v>3.7</v>
      </c>
      <c r="AC1034" s="26">
        <v>0.33141702105318416</v>
      </c>
      <c r="AD1034" s="24">
        <v>15.608530113767156</v>
      </c>
      <c r="AE1034" s="6">
        <v>307</v>
      </c>
      <c r="AF1034" s="6">
        <v>338</v>
      </c>
      <c r="AG1034" s="6">
        <v>203</v>
      </c>
      <c r="AH1034" s="27">
        <v>2.6156250000000001</v>
      </c>
      <c r="AI1034" s="28">
        <v>2240000</v>
      </c>
      <c r="AJ1034" s="28">
        <v>2200000</v>
      </c>
      <c r="AK1034" s="28">
        <v>1920000</v>
      </c>
      <c r="AL1034" s="29">
        <v>1.8181818181818181E-2</v>
      </c>
      <c r="AM1034" s="29">
        <v>0.16666666666666666</v>
      </c>
      <c r="AN1034" s="6">
        <v>2.6</v>
      </c>
      <c r="AO1034" s="27">
        <v>-0.19999999999999973</v>
      </c>
      <c r="AP1034" s="6">
        <v>2.8</v>
      </c>
      <c r="AQ1034" s="26">
        <v>0.10973782771535581</v>
      </c>
      <c r="AR1034" s="28">
        <v>900</v>
      </c>
      <c r="AS1034" s="28">
        <v>865</v>
      </c>
      <c r="AT1034" s="25">
        <v>4.046242774566474E-2</v>
      </c>
      <c r="AU1034" s="26">
        <v>0.16031838515654406</v>
      </c>
      <c r="AV1034" s="30">
        <v>3047.5200000000004</v>
      </c>
      <c r="AW1034" s="24">
        <v>0.86570000000000003</v>
      </c>
      <c r="AX1034" s="24">
        <v>0.1343</v>
      </c>
      <c r="AY1034" s="24">
        <v>0.83169999999999999</v>
      </c>
      <c r="AZ1034" s="24">
        <v>9.8900000000000002E-2</v>
      </c>
      <c r="BA1034" s="24">
        <v>0.39960000000000001</v>
      </c>
      <c r="BB1034" s="24">
        <v>0.38819999999999999</v>
      </c>
      <c r="BC1034" s="24">
        <v>0.18559999999999999</v>
      </c>
      <c r="BD1034" s="31">
        <v>10</v>
      </c>
      <c r="BE1034" s="23">
        <v>25</v>
      </c>
      <c r="BF1034" s="32" t="s">
        <v>3741</v>
      </c>
      <c r="BG1034" s="33">
        <v>151.00014591669699</v>
      </c>
      <c r="BH1034" s="33">
        <v>-33.718623251336403</v>
      </c>
      <c r="BI1034" s="34">
        <f t="shared" si="224"/>
        <v>75</v>
      </c>
      <c r="BJ1034" s="34">
        <f t="shared" si="225"/>
        <v>74</v>
      </c>
      <c r="BK1034" s="34">
        <f t="shared" si="226"/>
        <v>92</v>
      </c>
      <c r="BL1034" s="34">
        <f t="shared" si="227"/>
        <v>47</v>
      </c>
      <c r="BM1034" s="34">
        <f t="shared" si="228"/>
        <v>10</v>
      </c>
      <c r="BN1034" s="34">
        <f t="shared" si="229"/>
        <v>100</v>
      </c>
      <c r="BO1034" s="34">
        <f t="shared" si="230"/>
        <v>100</v>
      </c>
      <c r="BP1034" s="34">
        <f t="shared" si="231"/>
        <v>78</v>
      </c>
      <c r="BQ1034" s="35">
        <f t="shared" si="232"/>
        <v>22</v>
      </c>
      <c r="BR1034" s="34">
        <f t="shared" si="233"/>
        <v>1</v>
      </c>
      <c r="BS1034" s="35">
        <f t="shared" si="234"/>
        <v>46</v>
      </c>
      <c r="BT1034" s="35">
        <f t="shared" si="235"/>
        <v>77</v>
      </c>
      <c r="BU1034" s="35">
        <f t="shared" si="236"/>
        <v>100</v>
      </c>
      <c r="BV1034" s="35">
        <f t="shared" si="237"/>
        <v>66</v>
      </c>
    </row>
    <row r="1035" spans="2:74" hidden="1" x14ac:dyDescent="0.3">
      <c r="B1035" s="6" t="s">
        <v>1418</v>
      </c>
      <c r="C1035" s="6">
        <v>116031314</v>
      </c>
      <c r="D1035" s="6" t="s">
        <v>915</v>
      </c>
      <c r="E1035" s="6" t="s">
        <v>916</v>
      </c>
      <c r="F1035" s="6" t="s">
        <v>2757</v>
      </c>
      <c r="G1035" s="6" t="s">
        <v>77</v>
      </c>
      <c r="H1035" s="6" t="s">
        <v>78</v>
      </c>
      <c r="I1035" s="22">
        <v>1047510</v>
      </c>
      <c r="J1035" s="22">
        <v>1056550</v>
      </c>
      <c r="K1035" s="22">
        <v>1008000</v>
      </c>
      <c r="L1035" s="22">
        <v>975000</v>
      </c>
      <c r="M1035" s="22">
        <v>970000</v>
      </c>
      <c r="N1035" s="22">
        <v>915000</v>
      </c>
      <c r="O1035" s="23">
        <v>31</v>
      </c>
      <c r="P1035" s="23">
        <v>31</v>
      </c>
      <c r="Q1035" s="23">
        <v>27</v>
      </c>
      <c r="R1035" s="22">
        <v>620</v>
      </c>
      <c r="S1035" s="22">
        <v>580</v>
      </c>
      <c r="T1035" s="24">
        <v>3.2</v>
      </c>
      <c r="U1035" s="24">
        <v>0</v>
      </c>
      <c r="V1035" s="24">
        <v>3.2</v>
      </c>
      <c r="W1035" s="24">
        <v>3.4</v>
      </c>
      <c r="X1035" s="25">
        <v>3.0777749138433046E-2</v>
      </c>
      <c r="Y1035" s="24">
        <v>4.7</v>
      </c>
      <c r="Z1035" s="24">
        <v>-1.7999999999999998</v>
      </c>
      <c r="AA1035" s="24">
        <v>6.5</v>
      </c>
      <c r="AB1035" s="24">
        <v>7</v>
      </c>
      <c r="AC1035" s="26">
        <v>0.2670387981531252</v>
      </c>
      <c r="AD1035" s="24">
        <v>8.6763589160477714</v>
      </c>
      <c r="AE1035" s="6">
        <v>132</v>
      </c>
      <c r="AF1035" s="6">
        <v>132</v>
      </c>
      <c r="AG1035" s="6">
        <v>121</v>
      </c>
      <c r="AH1035" s="27">
        <v>1.9056386651323358</v>
      </c>
      <c r="AI1035" s="28">
        <v>915000</v>
      </c>
      <c r="AJ1035" s="28">
        <v>860000</v>
      </c>
      <c r="AK1035" s="28">
        <v>775000</v>
      </c>
      <c r="AL1035" s="29">
        <v>6.3953488372093026E-2</v>
      </c>
      <c r="AM1035" s="29">
        <v>0.18064516129032257</v>
      </c>
      <c r="AN1035" s="6">
        <v>2.6</v>
      </c>
      <c r="AO1035" s="27">
        <v>-0.19999999999999973</v>
      </c>
      <c r="AP1035" s="6">
        <v>2.8</v>
      </c>
      <c r="AQ1035" s="26">
        <v>9.0228690228690234E-2</v>
      </c>
      <c r="AR1035" s="28">
        <v>580</v>
      </c>
      <c r="AS1035" s="28">
        <v>540</v>
      </c>
      <c r="AT1035" s="25">
        <v>7.407407407407407E-2</v>
      </c>
      <c r="AU1035" s="26">
        <v>0.10318275800826349</v>
      </c>
      <c r="AV1035" s="30">
        <v>2321.7600000000002</v>
      </c>
      <c r="AW1035" s="24">
        <v>0.8619</v>
      </c>
      <c r="AX1035" s="24">
        <v>0.1381</v>
      </c>
      <c r="AY1035" s="24">
        <v>0.96579999999999999</v>
      </c>
      <c r="AZ1035" s="24">
        <v>2.8500000000000001E-2</v>
      </c>
      <c r="BA1035" s="24">
        <v>0.18360000000000001</v>
      </c>
      <c r="BB1035" s="24">
        <v>0.49270000000000003</v>
      </c>
      <c r="BC1035" s="24">
        <v>0.2923</v>
      </c>
      <c r="BD1035" s="31">
        <v>4.5</v>
      </c>
      <c r="BE1035" s="23">
        <v>35</v>
      </c>
      <c r="BF1035" s="32" t="s">
        <v>3742</v>
      </c>
      <c r="BG1035" s="33">
        <v>150.85624856662099</v>
      </c>
      <c r="BH1035" s="33">
        <v>-33.744332179125998</v>
      </c>
      <c r="BI1035" s="34">
        <f t="shared" si="224"/>
        <v>64</v>
      </c>
      <c r="BJ1035" s="34">
        <f t="shared" si="225"/>
        <v>74</v>
      </c>
      <c r="BK1035" s="34">
        <f t="shared" si="226"/>
        <v>100</v>
      </c>
      <c r="BL1035" s="34">
        <f t="shared" si="227"/>
        <v>66</v>
      </c>
      <c r="BM1035" s="34">
        <f t="shared" si="228"/>
        <v>33</v>
      </c>
      <c r="BN1035" s="34">
        <f t="shared" si="229"/>
        <v>100</v>
      </c>
      <c r="BO1035" s="34">
        <f t="shared" si="230"/>
        <v>100</v>
      </c>
      <c r="BP1035" s="34">
        <f t="shared" si="231"/>
        <v>30</v>
      </c>
      <c r="BQ1035" s="35">
        <f t="shared" si="232"/>
        <v>53</v>
      </c>
      <c r="BR1035" s="34">
        <f t="shared" si="233"/>
        <v>64</v>
      </c>
      <c r="BS1035" s="35">
        <f t="shared" si="234"/>
        <v>89</v>
      </c>
      <c r="BT1035" s="35">
        <f t="shared" si="235"/>
        <v>39</v>
      </c>
      <c r="BU1035" s="35">
        <f t="shared" si="236"/>
        <v>45</v>
      </c>
      <c r="BV1035" s="35">
        <f t="shared" si="237"/>
        <v>66</v>
      </c>
    </row>
    <row r="1036" spans="2:74" hidden="1" x14ac:dyDescent="0.3">
      <c r="B1036" s="6" t="s">
        <v>1419</v>
      </c>
      <c r="C1036" s="6">
        <v>117011635</v>
      </c>
      <c r="D1036" s="6" t="s">
        <v>1155</v>
      </c>
      <c r="E1036" s="6" t="s">
        <v>1067</v>
      </c>
      <c r="F1036" s="6" t="s">
        <v>2757</v>
      </c>
      <c r="G1036" s="6" t="s">
        <v>77</v>
      </c>
      <c r="H1036" s="6" t="s">
        <v>78</v>
      </c>
      <c r="I1036" s="22">
        <v>2000000</v>
      </c>
      <c r="J1036" s="22">
        <v>2000000</v>
      </c>
      <c r="K1036" s="22">
        <v>2076800</v>
      </c>
      <c r="L1036" s="22">
        <v>1930000</v>
      </c>
      <c r="M1036" s="22">
        <v>1680000</v>
      </c>
      <c r="N1036" s="22">
        <v>1885000</v>
      </c>
      <c r="O1036" s="23">
        <v>26</v>
      </c>
      <c r="P1036" s="23">
        <v>26</v>
      </c>
      <c r="Q1036" s="23">
        <v>26</v>
      </c>
      <c r="R1036" s="22">
        <v>1000</v>
      </c>
      <c r="S1036" s="22">
        <v>1000</v>
      </c>
      <c r="T1036" s="24">
        <v>1.5</v>
      </c>
      <c r="U1036" s="24">
        <v>-0.10000000000000009</v>
      </c>
      <c r="V1036" s="24">
        <v>1.6</v>
      </c>
      <c r="W1036" s="24">
        <v>2.2000000000000002</v>
      </c>
      <c r="X1036" s="25">
        <v>2.5999999999999999E-2</v>
      </c>
      <c r="Y1036" s="24">
        <v>3</v>
      </c>
      <c r="Z1036" s="24">
        <v>-1</v>
      </c>
      <c r="AA1036" s="24">
        <v>4</v>
      </c>
      <c r="AB1036" s="24">
        <v>3.7</v>
      </c>
      <c r="AC1036" s="26">
        <v>0.39629700082429775</v>
      </c>
      <c r="AD1036" s="24">
        <v>15.242192339396068</v>
      </c>
      <c r="AE1036" s="6">
        <v>35</v>
      </c>
      <c r="AF1036" s="6">
        <v>34</v>
      </c>
      <c r="AG1036" s="6">
        <v>30</v>
      </c>
      <c r="AH1036" s="27">
        <v>2.2929936305732483</v>
      </c>
      <c r="AI1036" s="28">
        <v>2035000</v>
      </c>
      <c r="AJ1036" s="28">
        <v>1900000</v>
      </c>
      <c r="AK1036" s="28">
        <v>1760000</v>
      </c>
      <c r="AL1036" s="29">
        <v>7.1052631578947367E-2</v>
      </c>
      <c r="AM1036" s="29">
        <v>0.15625</v>
      </c>
      <c r="AN1036" s="6">
        <v>1.6</v>
      </c>
      <c r="AO1036" s="27">
        <v>-0.5</v>
      </c>
      <c r="AP1036" s="6">
        <v>2.1</v>
      </c>
      <c r="AQ1036" s="26">
        <v>7.6956521739130437E-2</v>
      </c>
      <c r="AR1036" s="28">
        <v>1150</v>
      </c>
      <c r="AS1036" s="28">
        <v>1060</v>
      </c>
      <c r="AT1036" s="25">
        <v>8.4905660377358486E-2</v>
      </c>
      <c r="AU1036" s="26">
        <v>2.2445152428936965E-2</v>
      </c>
      <c r="AV1036" s="30">
        <v>2523.36</v>
      </c>
      <c r="AW1036" s="24">
        <v>0.65359999999999996</v>
      </c>
      <c r="AX1036" s="24">
        <v>0.34639999999999999</v>
      </c>
      <c r="AY1036" s="24">
        <v>0.21</v>
      </c>
      <c r="AZ1036" s="24">
        <v>3.95E-2</v>
      </c>
      <c r="BA1036" s="24">
        <v>0.1618</v>
      </c>
      <c r="BB1036" s="24">
        <v>0.24399999999999999</v>
      </c>
      <c r="BC1036" s="24">
        <v>0.56730000000000003</v>
      </c>
      <c r="BD1036" s="31">
        <v>9</v>
      </c>
      <c r="BE1036" s="23">
        <v>7</v>
      </c>
      <c r="BF1036" s="32" t="s">
        <v>3743</v>
      </c>
      <c r="BG1036" s="33">
        <v>151.195053452557</v>
      </c>
      <c r="BH1036" s="33">
        <v>-33.929554171053297</v>
      </c>
      <c r="BI1036" s="34">
        <f t="shared" si="224"/>
        <v>92</v>
      </c>
      <c r="BJ1036" s="34">
        <f t="shared" si="225"/>
        <v>90</v>
      </c>
      <c r="BK1036" s="34">
        <f t="shared" si="226"/>
        <v>96</v>
      </c>
      <c r="BL1036" s="34">
        <f t="shared" si="227"/>
        <v>93</v>
      </c>
      <c r="BM1036" s="34">
        <f t="shared" si="228"/>
        <v>36</v>
      </c>
      <c r="BN1036" s="34">
        <f t="shared" si="229"/>
        <v>100</v>
      </c>
      <c r="BO1036" s="34">
        <f t="shared" si="230"/>
        <v>100</v>
      </c>
      <c r="BP1036" s="34">
        <f t="shared" si="231"/>
        <v>26</v>
      </c>
      <c r="BQ1036" s="35">
        <f t="shared" si="232"/>
        <v>37</v>
      </c>
      <c r="BR1036" s="34">
        <f t="shared" si="233"/>
        <v>1</v>
      </c>
      <c r="BS1036" s="35">
        <f t="shared" si="234"/>
        <v>3</v>
      </c>
      <c r="BT1036" s="35">
        <f t="shared" si="235"/>
        <v>67</v>
      </c>
      <c r="BU1036" s="35">
        <f t="shared" si="236"/>
        <v>90</v>
      </c>
      <c r="BV1036" s="35">
        <f t="shared" si="237"/>
        <v>66</v>
      </c>
    </row>
    <row r="1037" spans="2:74" hidden="1" x14ac:dyDescent="0.3">
      <c r="B1037" s="6" t="s">
        <v>1420</v>
      </c>
      <c r="C1037" s="6">
        <v>127011597</v>
      </c>
      <c r="D1037" s="6" t="s">
        <v>1081</v>
      </c>
      <c r="E1037" s="6" t="s">
        <v>574</v>
      </c>
      <c r="F1037" s="6" t="s">
        <v>2757</v>
      </c>
      <c r="G1037" s="6" t="s">
        <v>77</v>
      </c>
      <c r="H1037" s="6" t="s">
        <v>78</v>
      </c>
      <c r="I1037" s="22">
        <v>1200000</v>
      </c>
      <c r="J1037" s="22">
        <v>1200000</v>
      </c>
      <c r="K1037" s="22">
        <v>1200000</v>
      </c>
      <c r="L1037" s="22">
        <v>1200000</v>
      </c>
      <c r="M1037" s="22">
        <v>1200000</v>
      </c>
      <c r="N1037" s="22">
        <v>1200000</v>
      </c>
      <c r="O1037" s="23">
        <v>30</v>
      </c>
      <c r="P1037" s="23">
        <v>29</v>
      </c>
      <c r="Q1037" s="23">
        <v>27</v>
      </c>
      <c r="R1037" s="22">
        <v>790</v>
      </c>
      <c r="S1037" s="22">
        <v>740</v>
      </c>
      <c r="T1037" s="24">
        <v>2.2000000000000002</v>
      </c>
      <c r="U1037" s="24">
        <v>-9.9999999999999645E-2</v>
      </c>
      <c r="V1037" s="24">
        <v>2.2999999999999998</v>
      </c>
      <c r="W1037" s="24">
        <v>2.2999999999999998</v>
      </c>
      <c r="X1037" s="25">
        <v>3.4233333333333331E-2</v>
      </c>
      <c r="Y1037" s="24">
        <v>2.7</v>
      </c>
      <c r="Z1037" s="24">
        <v>-1.0999999999999996</v>
      </c>
      <c r="AA1037" s="24">
        <v>3.8</v>
      </c>
      <c r="AB1037" s="24">
        <v>3.7</v>
      </c>
      <c r="AC1037" s="26">
        <v>0.29243662639185025</v>
      </c>
      <c r="AD1037" s="24">
        <v>8.5424525723033184</v>
      </c>
      <c r="AE1037" s="6">
        <v>1975</v>
      </c>
      <c r="AF1037" s="6">
        <v>1979</v>
      </c>
      <c r="AG1037" s="6">
        <v>746</v>
      </c>
      <c r="AH1037" s="27">
        <v>27.785046728971963</v>
      </c>
      <c r="AI1037" s="28">
        <v>1150000</v>
      </c>
      <c r="AJ1037" s="28">
        <v>1060000</v>
      </c>
      <c r="AK1037" s="28">
        <v>1050000</v>
      </c>
      <c r="AL1037" s="29">
        <v>8.4905660377358486E-2</v>
      </c>
      <c r="AM1037" s="29">
        <v>9.5238095238095233E-2</v>
      </c>
      <c r="AN1037" s="6">
        <v>2</v>
      </c>
      <c r="AO1037" s="27">
        <v>-0.20000000000000018</v>
      </c>
      <c r="AP1037" s="6">
        <v>2.2000000000000002</v>
      </c>
      <c r="AQ1037" s="26">
        <v>8.5483870967741932E-2</v>
      </c>
      <c r="AR1037" s="28">
        <v>750</v>
      </c>
      <c r="AS1037" s="28">
        <v>700</v>
      </c>
      <c r="AT1037" s="25">
        <v>7.1428571428571425E-2</v>
      </c>
      <c r="AU1037" s="26">
        <v>0.17367231541842598</v>
      </c>
      <c r="AV1037" s="30">
        <v>2701.44</v>
      </c>
      <c r="AW1037" s="24">
        <v>0.91159999999999997</v>
      </c>
      <c r="AX1037" s="24">
        <v>8.8400000000000006E-2</v>
      </c>
      <c r="AY1037" s="24">
        <v>0.9284</v>
      </c>
      <c r="AZ1037" s="24">
        <v>6.4100000000000004E-2</v>
      </c>
      <c r="BA1037" s="24">
        <v>0.20039999999999999</v>
      </c>
      <c r="BB1037" s="24">
        <v>0.57010000000000005</v>
      </c>
      <c r="BC1037" s="24">
        <v>0.20810000000000001</v>
      </c>
      <c r="BD1037" s="31">
        <v>5.5</v>
      </c>
      <c r="BE1037" s="23">
        <v>35</v>
      </c>
      <c r="BF1037" s="32" t="s">
        <v>3744</v>
      </c>
      <c r="BG1037" s="33">
        <v>150.83549041958599</v>
      </c>
      <c r="BH1037" s="33">
        <v>-33.9271072815148</v>
      </c>
      <c r="BI1037" s="34">
        <f t="shared" si="224"/>
        <v>80</v>
      </c>
      <c r="BJ1037" s="34">
        <f t="shared" si="225"/>
        <v>84</v>
      </c>
      <c r="BK1037" s="34">
        <f t="shared" si="226"/>
        <v>1</v>
      </c>
      <c r="BL1037" s="34">
        <f t="shared" si="227"/>
        <v>43</v>
      </c>
      <c r="BM1037" s="34">
        <f t="shared" si="228"/>
        <v>43</v>
      </c>
      <c r="BN1037" s="34">
        <f t="shared" si="229"/>
        <v>100</v>
      </c>
      <c r="BO1037" s="34">
        <f t="shared" si="230"/>
        <v>100</v>
      </c>
      <c r="BP1037" s="34">
        <f t="shared" si="231"/>
        <v>34</v>
      </c>
      <c r="BQ1037" s="35">
        <f t="shared" si="232"/>
        <v>64</v>
      </c>
      <c r="BR1037" s="34">
        <f t="shared" si="233"/>
        <v>65</v>
      </c>
      <c r="BS1037" s="35">
        <f t="shared" si="234"/>
        <v>72</v>
      </c>
      <c r="BT1037" s="35">
        <f t="shared" si="235"/>
        <v>72</v>
      </c>
      <c r="BU1037" s="35">
        <f t="shared" si="236"/>
        <v>55</v>
      </c>
      <c r="BV1037" s="35">
        <f t="shared" si="237"/>
        <v>66</v>
      </c>
    </row>
    <row r="1038" spans="2:74" hidden="1" x14ac:dyDescent="0.3">
      <c r="B1038" s="6" t="s">
        <v>1421</v>
      </c>
      <c r="C1038" s="6">
        <v>127031523</v>
      </c>
      <c r="D1038" s="6" t="s">
        <v>573</v>
      </c>
      <c r="E1038" s="6" t="s">
        <v>574</v>
      </c>
      <c r="F1038" s="6" t="s">
        <v>2757</v>
      </c>
      <c r="G1038" s="6" t="s">
        <v>77</v>
      </c>
      <c r="H1038" s="6" t="s">
        <v>78</v>
      </c>
      <c r="I1038" s="22">
        <v>1361700</v>
      </c>
      <c r="J1038" s="22">
        <v>1380000</v>
      </c>
      <c r="K1038" s="22">
        <v>1346400</v>
      </c>
      <c r="L1038" s="22">
        <v>1470000</v>
      </c>
      <c r="M1038" s="22">
        <v>1420000</v>
      </c>
      <c r="N1038" s="22">
        <v>1327000</v>
      </c>
      <c r="O1038" s="23">
        <v>27</v>
      </c>
      <c r="P1038" s="23">
        <v>28</v>
      </c>
      <c r="Q1038" s="23">
        <v>27</v>
      </c>
      <c r="R1038" s="22">
        <v>830</v>
      </c>
      <c r="S1038" s="22">
        <v>760</v>
      </c>
      <c r="T1038" s="24">
        <v>2.2999999999999998</v>
      </c>
      <c r="U1038" s="24">
        <v>-0.20000000000000018</v>
      </c>
      <c r="V1038" s="24">
        <v>2.5</v>
      </c>
      <c r="W1038" s="24">
        <v>2.7</v>
      </c>
      <c r="X1038" s="25">
        <v>3.1695674524491443E-2</v>
      </c>
      <c r="Y1038" s="24">
        <v>4.0999999999999996</v>
      </c>
      <c r="Z1038" s="24">
        <v>-1.2000000000000002</v>
      </c>
      <c r="AA1038" s="24">
        <v>5.3</v>
      </c>
      <c r="AB1038" s="24">
        <v>4.8</v>
      </c>
      <c r="AC1038" s="26">
        <v>0.34956199460916443</v>
      </c>
      <c r="AD1038" s="24">
        <v>11.028697128343355</v>
      </c>
      <c r="AE1038" s="6">
        <v>265</v>
      </c>
      <c r="AF1038" s="6">
        <v>319</v>
      </c>
      <c r="AG1038" s="6">
        <v>233</v>
      </c>
      <c r="AH1038" s="27">
        <v>4.7017543859649127</v>
      </c>
      <c r="AI1038" s="28">
        <v>1250000</v>
      </c>
      <c r="AJ1038" s="28">
        <v>1183000</v>
      </c>
      <c r="AK1038" s="28">
        <v>1005000</v>
      </c>
      <c r="AL1038" s="29">
        <v>5.6635672020287402E-2</v>
      </c>
      <c r="AM1038" s="29">
        <v>0.24378109452736318</v>
      </c>
      <c r="AN1038" s="6">
        <v>1.9</v>
      </c>
      <c r="AO1038" s="27">
        <v>-0.30000000000000027</v>
      </c>
      <c r="AP1038" s="6">
        <v>2.2000000000000002</v>
      </c>
      <c r="AQ1038" s="26">
        <v>9.4652506345671711E-2</v>
      </c>
      <c r="AR1038" s="28">
        <v>750</v>
      </c>
      <c r="AS1038" s="28">
        <v>700</v>
      </c>
      <c r="AT1038" s="25">
        <v>7.1428571428571425E-2</v>
      </c>
      <c r="AU1038" s="26">
        <v>0.14232954621077964</v>
      </c>
      <c r="AV1038" s="30">
        <v>2374.4</v>
      </c>
      <c r="AW1038" s="24">
        <v>0.82879999999999998</v>
      </c>
      <c r="AX1038" s="24">
        <v>0.17119999999999999</v>
      </c>
      <c r="AY1038" s="24">
        <v>0.81769999999999998</v>
      </c>
      <c r="AZ1038" s="24">
        <v>0.1293</v>
      </c>
      <c r="BA1038" s="24">
        <v>0.32850000000000001</v>
      </c>
      <c r="BB1038" s="24">
        <v>0.43480000000000002</v>
      </c>
      <c r="BC1038" s="24">
        <v>0.21629999999999999</v>
      </c>
      <c r="BD1038" s="31">
        <v>7</v>
      </c>
      <c r="BE1038" s="23">
        <v>24</v>
      </c>
      <c r="BF1038" s="32" t="s">
        <v>3745</v>
      </c>
      <c r="BG1038" s="33">
        <v>150.95308170031299</v>
      </c>
      <c r="BH1038" s="33">
        <v>-33.925074531737899</v>
      </c>
      <c r="BI1038" s="34">
        <f t="shared" si="224"/>
        <v>79</v>
      </c>
      <c r="BJ1038" s="34">
        <f t="shared" si="225"/>
        <v>85</v>
      </c>
      <c r="BK1038" s="34">
        <f t="shared" si="226"/>
        <v>67</v>
      </c>
      <c r="BL1038" s="34">
        <f t="shared" si="227"/>
        <v>53</v>
      </c>
      <c r="BM1038" s="34">
        <f t="shared" si="228"/>
        <v>29</v>
      </c>
      <c r="BN1038" s="34">
        <f t="shared" si="229"/>
        <v>100</v>
      </c>
      <c r="BO1038" s="34">
        <f t="shared" si="230"/>
        <v>100</v>
      </c>
      <c r="BP1038" s="34">
        <f t="shared" si="231"/>
        <v>62</v>
      </c>
      <c r="BQ1038" s="35">
        <f t="shared" si="232"/>
        <v>56</v>
      </c>
      <c r="BR1038" s="34">
        <f t="shared" si="233"/>
        <v>40</v>
      </c>
      <c r="BS1038" s="35">
        <f t="shared" si="234"/>
        <v>34</v>
      </c>
      <c r="BT1038" s="35">
        <f t="shared" si="235"/>
        <v>49</v>
      </c>
      <c r="BU1038" s="35">
        <f t="shared" si="236"/>
        <v>70</v>
      </c>
      <c r="BV1038" s="35">
        <f t="shared" si="237"/>
        <v>66</v>
      </c>
    </row>
    <row r="1039" spans="2:74" hidden="1" x14ac:dyDescent="0.3">
      <c r="B1039" s="6" t="s">
        <v>1422</v>
      </c>
      <c r="C1039" s="6">
        <v>128011529</v>
      </c>
      <c r="D1039" s="6" t="s">
        <v>953</v>
      </c>
      <c r="E1039" s="6" t="s">
        <v>236</v>
      </c>
      <c r="F1039" s="6" t="s">
        <v>2757</v>
      </c>
      <c r="G1039" s="6" t="s">
        <v>77</v>
      </c>
      <c r="H1039" s="6" t="s">
        <v>78</v>
      </c>
      <c r="I1039" s="22">
        <v>1850000</v>
      </c>
      <c r="J1039" s="22">
        <v>1830900</v>
      </c>
      <c r="K1039" s="22">
        <v>1879750</v>
      </c>
      <c r="L1039" s="22">
        <v>1812500</v>
      </c>
      <c r="M1039" s="22">
        <v>1700000</v>
      </c>
      <c r="N1039" s="22">
        <v>1800000</v>
      </c>
      <c r="O1039" s="23">
        <v>27</v>
      </c>
      <c r="P1039" s="23">
        <v>27</v>
      </c>
      <c r="Q1039" s="23">
        <v>26</v>
      </c>
      <c r="R1039" s="22">
        <v>1000</v>
      </c>
      <c r="S1039" s="22">
        <v>950</v>
      </c>
      <c r="T1039" s="24">
        <v>2.8</v>
      </c>
      <c r="U1039" s="24">
        <v>0.19999999999999973</v>
      </c>
      <c r="V1039" s="24">
        <v>2.6</v>
      </c>
      <c r="W1039" s="24">
        <v>2.8</v>
      </c>
      <c r="X1039" s="25">
        <v>2.8108108108108109E-2</v>
      </c>
      <c r="Y1039" s="24">
        <v>1.7</v>
      </c>
      <c r="Z1039" s="24">
        <v>-0.7</v>
      </c>
      <c r="AA1039" s="24">
        <v>2.4</v>
      </c>
      <c r="AB1039" s="24">
        <v>2.7</v>
      </c>
      <c r="AC1039" s="26">
        <v>0.36773358437279358</v>
      </c>
      <c r="AD1039" s="24">
        <v>13.082829444032081</v>
      </c>
      <c r="AE1039" s="6">
        <v>216</v>
      </c>
      <c r="AF1039" s="6">
        <v>269</v>
      </c>
      <c r="AG1039" s="6">
        <v>222</v>
      </c>
      <c r="AH1039" s="27">
        <v>3.4329113924050634</v>
      </c>
      <c r="AI1039" s="28">
        <v>2010000</v>
      </c>
      <c r="AJ1039" s="28">
        <v>1910000</v>
      </c>
      <c r="AK1039" s="28">
        <v>1825000</v>
      </c>
      <c r="AL1039" s="29">
        <v>5.2356020942408377E-2</v>
      </c>
      <c r="AM1039" s="29">
        <v>0.10136986301369863</v>
      </c>
      <c r="AN1039" s="6">
        <v>2.5</v>
      </c>
      <c r="AO1039" s="27">
        <v>-0.20000000000000018</v>
      </c>
      <c r="AP1039" s="6">
        <v>2.7</v>
      </c>
      <c r="AQ1039" s="26">
        <v>7.4782608695652175E-2</v>
      </c>
      <c r="AR1039" s="28">
        <v>1150</v>
      </c>
      <c r="AS1039" s="28">
        <v>1100</v>
      </c>
      <c r="AT1039" s="25">
        <v>4.5454545454545456E-2</v>
      </c>
      <c r="AU1039" s="26">
        <v>0.13211375279473725</v>
      </c>
      <c r="AV1039" s="30">
        <v>2719.36</v>
      </c>
      <c r="AW1039" s="24">
        <v>0.79469999999999996</v>
      </c>
      <c r="AX1039" s="24">
        <v>0.20530000000000001</v>
      </c>
      <c r="AY1039" s="24">
        <v>0.68510000000000004</v>
      </c>
      <c r="AZ1039" s="24">
        <v>0.14879999999999999</v>
      </c>
      <c r="BA1039" s="24">
        <v>0.38479999999999998</v>
      </c>
      <c r="BB1039" s="24">
        <v>0.4047</v>
      </c>
      <c r="BC1039" s="24">
        <v>0.19620000000000001</v>
      </c>
      <c r="BD1039" s="31">
        <v>6.5</v>
      </c>
      <c r="BE1039" s="23">
        <v>23</v>
      </c>
      <c r="BF1039" s="32" t="s">
        <v>3746</v>
      </c>
      <c r="BG1039" s="33">
        <v>151.08540759668199</v>
      </c>
      <c r="BH1039" s="33">
        <v>-34.045070792449501</v>
      </c>
      <c r="BI1039" s="34">
        <f t="shared" si="224"/>
        <v>70</v>
      </c>
      <c r="BJ1039" s="34">
        <f t="shared" si="225"/>
        <v>75</v>
      </c>
      <c r="BK1039" s="34">
        <f t="shared" si="226"/>
        <v>82</v>
      </c>
      <c r="BL1039" s="34">
        <f t="shared" si="227"/>
        <v>56</v>
      </c>
      <c r="BM1039" s="34">
        <f t="shared" si="228"/>
        <v>27</v>
      </c>
      <c r="BN1039" s="34">
        <f t="shared" si="229"/>
        <v>100</v>
      </c>
      <c r="BO1039" s="34">
        <f t="shared" si="230"/>
        <v>100</v>
      </c>
      <c r="BP1039" s="34">
        <f t="shared" si="231"/>
        <v>75</v>
      </c>
      <c r="BQ1039" s="35">
        <f t="shared" si="232"/>
        <v>44</v>
      </c>
      <c r="BR1039" s="34">
        <f t="shared" si="233"/>
        <v>20</v>
      </c>
      <c r="BS1039" s="35">
        <f t="shared" si="234"/>
        <v>22</v>
      </c>
      <c r="BT1039" s="35">
        <f t="shared" si="235"/>
        <v>88</v>
      </c>
      <c r="BU1039" s="35">
        <f t="shared" si="236"/>
        <v>65</v>
      </c>
      <c r="BV1039" s="35">
        <f t="shared" si="237"/>
        <v>66</v>
      </c>
    </row>
    <row r="1040" spans="2:74" hidden="1" x14ac:dyDescent="0.3">
      <c r="B1040" s="6" t="s">
        <v>1423</v>
      </c>
      <c r="C1040" s="6">
        <v>128011531</v>
      </c>
      <c r="D1040" s="6" t="s">
        <v>953</v>
      </c>
      <c r="E1040" s="6" t="s">
        <v>236</v>
      </c>
      <c r="F1040" s="6" t="s">
        <v>2757</v>
      </c>
      <c r="G1040" s="6" t="s">
        <v>77</v>
      </c>
      <c r="H1040" s="6" t="s">
        <v>78</v>
      </c>
      <c r="I1040" s="22">
        <v>2000000</v>
      </c>
      <c r="J1040" s="22">
        <v>2000000</v>
      </c>
      <c r="K1040" s="22">
        <v>1960400</v>
      </c>
      <c r="L1040" s="22">
        <v>1965000</v>
      </c>
      <c r="M1040" s="22">
        <v>2000000</v>
      </c>
      <c r="N1040" s="22">
        <v>1960000</v>
      </c>
      <c r="O1040" s="23">
        <v>25</v>
      </c>
      <c r="P1040" s="23">
        <v>25</v>
      </c>
      <c r="Q1040" s="23">
        <v>29</v>
      </c>
      <c r="R1040" s="22">
        <v>1250</v>
      </c>
      <c r="S1040" s="22">
        <v>1100</v>
      </c>
      <c r="T1040" s="24">
        <v>2.4</v>
      </c>
      <c r="U1040" s="24">
        <v>-0.10000000000000009</v>
      </c>
      <c r="V1040" s="24">
        <v>2.5</v>
      </c>
      <c r="W1040" s="24">
        <v>2.8</v>
      </c>
      <c r="X1040" s="25">
        <v>3.2500000000000001E-2</v>
      </c>
      <c r="Y1040" s="24">
        <v>2.4</v>
      </c>
      <c r="Z1040" s="24">
        <v>-0.80000000000000027</v>
      </c>
      <c r="AA1040" s="24">
        <v>3.2</v>
      </c>
      <c r="AB1040" s="24">
        <v>3.3</v>
      </c>
      <c r="AC1040" s="26">
        <v>0.55333238897938941</v>
      </c>
      <c r="AD1040" s="24">
        <v>17.025611968596596</v>
      </c>
      <c r="AE1040" s="6">
        <v>216</v>
      </c>
      <c r="AF1040" s="6">
        <v>269</v>
      </c>
      <c r="AG1040" s="6">
        <v>222</v>
      </c>
      <c r="AH1040" s="27">
        <v>3.4329113924050634</v>
      </c>
      <c r="AI1040" s="28">
        <v>2010000</v>
      </c>
      <c r="AJ1040" s="28">
        <v>1910000</v>
      </c>
      <c r="AK1040" s="28">
        <v>1825000</v>
      </c>
      <c r="AL1040" s="29">
        <v>5.2356020942408377E-2</v>
      </c>
      <c r="AM1040" s="29">
        <v>0.10136986301369863</v>
      </c>
      <c r="AN1040" s="6">
        <v>2.5</v>
      </c>
      <c r="AO1040" s="27">
        <v>-0.20000000000000018</v>
      </c>
      <c r="AP1040" s="6">
        <v>2.7</v>
      </c>
      <c r="AQ1040" s="26">
        <v>7.4782608695652175E-2</v>
      </c>
      <c r="AR1040" s="28">
        <v>1150</v>
      </c>
      <c r="AS1040" s="28">
        <v>1100</v>
      </c>
      <c r="AT1040" s="25">
        <v>4.5454545454545456E-2</v>
      </c>
      <c r="AU1040" s="26">
        <v>0.13211375279473725</v>
      </c>
      <c r="AV1040" s="30">
        <v>2259.0400000000004</v>
      </c>
      <c r="AW1040" s="24">
        <v>0.75480000000000003</v>
      </c>
      <c r="AX1040" s="24">
        <v>0.2452</v>
      </c>
      <c r="AY1040" s="24">
        <v>0.6341</v>
      </c>
      <c r="AZ1040" s="24">
        <v>0.22040000000000001</v>
      </c>
      <c r="BA1040" s="24">
        <v>0.41670000000000001</v>
      </c>
      <c r="BB1040" s="24">
        <v>0.33750000000000002</v>
      </c>
      <c r="BC1040" s="24">
        <v>0.17849999999999999</v>
      </c>
      <c r="BD1040" s="31">
        <v>9</v>
      </c>
      <c r="BE1040" s="23">
        <v>19</v>
      </c>
      <c r="BF1040" s="32" t="s">
        <v>3747</v>
      </c>
      <c r="BG1040" s="33">
        <v>151.103167534824</v>
      </c>
      <c r="BH1040" s="33">
        <v>-34.012420793020297</v>
      </c>
      <c r="BI1040" s="34">
        <f t="shared" si="224"/>
        <v>77</v>
      </c>
      <c r="BJ1040" s="34">
        <f t="shared" si="225"/>
        <v>75</v>
      </c>
      <c r="BK1040" s="34">
        <f t="shared" si="226"/>
        <v>82</v>
      </c>
      <c r="BL1040" s="34">
        <f t="shared" si="227"/>
        <v>56</v>
      </c>
      <c r="BM1040" s="34">
        <f t="shared" si="228"/>
        <v>27</v>
      </c>
      <c r="BN1040" s="34">
        <f t="shared" si="229"/>
        <v>100</v>
      </c>
      <c r="BO1040" s="34">
        <f t="shared" si="230"/>
        <v>100</v>
      </c>
      <c r="BP1040" s="34">
        <f t="shared" si="231"/>
        <v>82</v>
      </c>
      <c r="BQ1040" s="35">
        <f t="shared" si="232"/>
        <v>59</v>
      </c>
      <c r="BR1040" s="34">
        <f t="shared" si="233"/>
        <v>1</v>
      </c>
      <c r="BS1040" s="35">
        <f t="shared" si="234"/>
        <v>1</v>
      </c>
      <c r="BT1040" s="35">
        <f t="shared" si="235"/>
        <v>77</v>
      </c>
      <c r="BU1040" s="35">
        <f t="shared" si="236"/>
        <v>90</v>
      </c>
      <c r="BV1040" s="35">
        <f t="shared" si="237"/>
        <v>66</v>
      </c>
    </row>
    <row r="1041" spans="2:74" hidden="1" x14ac:dyDescent="0.3">
      <c r="B1041" s="6" t="s">
        <v>1424</v>
      </c>
      <c r="C1041" s="6">
        <v>201021011</v>
      </c>
      <c r="D1041" s="6" t="s">
        <v>519</v>
      </c>
      <c r="E1041" s="6" t="s">
        <v>170</v>
      </c>
      <c r="F1041" s="6" t="s">
        <v>2708</v>
      </c>
      <c r="G1041" s="6" t="s">
        <v>86</v>
      </c>
      <c r="H1041" s="6" t="s">
        <v>78</v>
      </c>
      <c r="I1041" s="22">
        <v>995000</v>
      </c>
      <c r="J1041" s="22">
        <v>980000</v>
      </c>
      <c r="K1041" s="22">
        <v>949000</v>
      </c>
      <c r="L1041" s="22">
        <v>825000</v>
      </c>
      <c r="M1041" s="22">
        <v>820000</v>
      </c>
      <c r="N1041" s="22">
        <v>850000</v>
      </c>
      <c r="O1041" s="23">
        <v>78</v>
      </c>
      <c r="P1041" s="23">
        <v>100</v>
      </c>
      <c r="Q1041" s="23">
        <v>107</v>
      </c>
      <c r="R1041" s="22">
        <v>505</v>
      </c>
      <c r="S1041" s="22">
        <v>490</v>
      </c>
      <c r="T1041" s="24">
        <v>1.8</v>
      </c>
      <c r="U1041" s="24">
        <v>-0.40000000000000013</v>
      </c>
      <c r="V1041" s="24">
        <v>2.2000000000000002</v>
      </c>
      <c r="W1041" s="24">
        <v>2.4</v>
      </c>
      <c r="X1041" s="25">
        <v>2.6391959798994974E-2</v>
      </c>
      <c r="Y1041" s="24">
        <v>1.6</v>
      </c>
      <c r="Z1041" s="24">
        <v>-0.69999999999999973</v>
      </c>
      <c r="AA1041" s="24">
        <v>2.2999999999999998</v>
      </c>
      <c r="AB1041" s="24">
        <v>2.2000000000000002</v>
      </c>
      <c r="AC1041" s="26">
        <v>0.33573556004680349</v>
      </c>
      <c r="AD1041" s="24">
        <v>12.721130321651541</v>
      </c>
      <c r="AE1041" s="6">
        <v>346</v>
      </c>
      <c r="AF1041" s="6">
        <v>390</v>
      </c>
      <c r="AG1041" s="6">
        <v>380</v>
      </c>
      <c r="AH1041" s="27">
        <v>11.74869109947644</v>
      </c>
      <c r="AI1041" s="28">
        <v>665000</v>
      </c>
      <c r="AJ1041" s="28">
        <v>680000</v>
      </c>
      <c r="AK1041" s="28">
        <v>690000</v>
      </c>
      <c r="AL1041" s="29">
        <v>-2.2058823529411766E-2</v>
      </c>
      <c r="AM1041" s="29">
        <v>-3.6231884057971016E-2</v>
      </c>
      <c r="AN1041" s="6">
        <v>2.1</v>
      </c>
      <c r="AO1041" s="27">
        <v>-0.19999999999999973</v>
      </c>
      <c r="AP1041" s="6">
        <v>2.2999999999999998</v>
      </c>
      <c r="AQ1041" s="26">
        <v>8.7323943661971826E-2</v>
      </c>
      <c r="AR1041" s="28">
        <v>460</v>
      </c>
      <c r="AS1041" s="28">
        <v>450</v>
      </c>
      <c r="AT1041" s="25">
        <v>2.2222222222222223E-2</v>
      </c>
      <c r="AU1041" s="26">
        <v>-0.17970263941684972</v>
      </c>
      <c r="AV1041" s="30">
        <v>1504.16</v>
      </c>
      <c r="AW1041" s="24">
        <v>0.64019999999999999</v>
      </c>
      <c r="AX1041" s="24">
        <v>0.35980000000000001</v>
      </c>
      <c r="AY1041" s="24">
        <v>0.95089999999999997</v>
      </c>
      <c r="AZ1041" s="24">
        <v>3.78E-2</v>
      </c>
      <c r="BA1041" s="24">
        <v>0.49</v>
      </c>
      <c r="BB1041" s="24">
        <v>0.3231</v>
      </c>
      <c r="BC1041" s="24">
        <v>0.14699999999999999</v>
      </c>
      <c r="BD1041" s="31">
        <v>4</v>
      </c>
      <c r="BE1041" s="23">
        <v>88</v>
      </c>
      <c r="BF1041" s="32" t="s">
        <v>3748</v>
      </c>
      <c r="BG1041" s="33">
        <v>144.18345809703001</v>
      </c>
      <c r="BH1041" s="33">
        <v>-37.314012178195902</v>
      </c>
      <c r="BI1041" s="34">
        <f t="shared" si="224"/>
        <v>87</v>
      </c>
      <c r="BJ1041" s="34">
        <f t="shared" si="225"/>
        <v>82</v>
      </c>
      <c r="BK1041" s="34">
        <f t="shared" si="226"/>
        <v>1</v>
      </c>
      <c r="BL1041" s="34">
        <f t="shared" si="227"/>
        <v>100</v>
      </c>
      <c r="BM1041" s="34">
        <f t="shared" si="228"/>
        <v>1</v>
      </c>
      <c r="BN1041" s="34">
        <f t="shared" si="229"/>
        <v>100</v>
      </c>
      <c r="BO1041" s="34">
        <f t="shared" si="230"/>
        <v>89</v>
      </c>
      <c r="BP1041" s="34">
        <f t="shared" si="231"/>
        <v>98</v>
      </c>
      <c r="BQ1041" s="35">
        <f t="shared" si="232"/>
        <v>39</v>
      </c>
      <c r="BR1041" s="34">
        <f t="shared" si="233"/>
        <v>24</v>
      </c>
      <c r="BS1041" s="35">
        <f t="shared" si="234"/>
        <v>43</v>
      </c>
      <c r="BT1041" s="35">
        <f t="shared" si="235"/>
        <v>90</v>
      </c>
      <c r="BU1041" s="35">
        <f t="shared" si="236"/>
        <v>40</v>
      </c>
      <c r="BV1041" s="35">
        <f t="shared" si="237"/>
        <v>66</v>
      </c>
    </row>
    <row r="1042" spans="2:74" hidden="1" x14ac:dyDescent="0.3">
      <c r="B1042" s="6" t="s">
        <v>1425</v>
      </c>
      <c r="C1042" s="6">
        <v>210051242</v>
      </c>
      <c r="D1042" s="6" t="s">
        <v>333</v>
      </c>
      <c r="E1042" s="6" t="s">
        <v>146</v>
      </c>
      <c r="F1042" s="6" t="s">
        <v>689</v>
      </c>
      <c r="G1042" s="6" t="s">
        <v>86</v>
      </c>
      <c r="H1042" s="6" t="s">
        <v>78</v>
      </c>
      <c r="I1042" s="22">
        <v>570000</v>
      </c>
      <c r="J1042" s="22">
        <v>572400</v>
      </c>
      <c r="K1042" s="22">
        <v>594050</v>
      </c>
      <c r="L1042" s="22">
        <v>600000</v>
      </c>
      <c r="M1042" s="22">
        <v>600000</v>
      </c>
      <c r="N1042" s="22">
        <v>582000</v>
      </c>
      <c r="O1042" s="23">
        <v>31</v>
      </c>
      <c r="P1042" s="23">
        <v>31</v>
      </c>
      <c r="Q1042" s="23">
        <v>29</v>
      </c>
      <c r="R1042" s="22">
        <v>490</v>
      </c>
      <c r="S1042" s="22">
        <v>450</v>
      </c>
      <c r="T1042" s="24">
        <v>2.9</v>
      </c>
      <c r="U1042" s="24">
        <v>-0.20000000000000018</v>
      </c>
      <c r="V1042" s="24">
        <v>3.1</v>
      </c>
      <c r="W1042" s="24">
        <v>3</v>
      </c>
      <c r="X1042" s="25">
        <v>4.4701754385964909E-2</v>
      </c>
      <c r="Y1042" s="24">
        <v>2.8</v>
      </c>
      <c r="Z1042" s="24">
        <v>-0.60000000000000009</v>
      </c>
      <c r="AA1042" s="24">
        <v>3.4</v>
      </c>
      <c r="AB1042" s="24">
        <v>2.5</v>
      </c>
      <c r="AC1042" s="26">
        <v>0.37329351535836175</v>
      </c>
      <c r="AD1042" s="24">
        <v>8.3507576041705729</v>
      </c>
      <c r="AE1042" s="6">
        <v>922</v>
      </c>
      <c r="AF1042" s="6">
        <v>985</v>
      </c>
      <c r="AG1042" s="6">
        <v>822</v>
      </c>
      <c r="AH1042" s="27">
        <v>5.5802717664821335</v>
      </c>
      <c r="AI1042" s="28">
        <v>678000</v>
      </c>
      <c r="AJ1042" s="28">
        <v>660000</v>
      </c>
      <c r="AK1042" s="28">
        <v>655000</v>
      </c>
      <c r="AL1042" s="29">
        <v>2.7272727272727271E-2</v>
      </c>
      <c r="AM1042" s="29">
        <v>3.5114503816793895E-2</v>
      </c>
      <c r="AN1042" s="6">
        <v>2.9</v>
      </c>
      <c r="AO1042" s="27">
        <v>0.10000000000000009</v>
      </c>
      <c r="AP1042" s="6">
        <v>2.8</v>
      </c>
      <c r="AQ1042" s="26">
        <v>7.6103896103896104E-2</v>
      </c>
      <c r="AR1042" s="28">
        <v>550</v>
      </c>
      <c r="AS1042" s="28">
        <v>510</v>
      </c>
      <c r="AT1042" s="25">
        <v>7.8431372549019607E-2</v>
      </c>
      <c r="AU1042" s="26">
        <v>-0.10911456360138638</v>
      </c>
      <c r="AV1042" s="30">
        <v>1312.64</v>
      </c>
      <c r="AW1042" s="24">
        <v>0.69420000000000004</v>
      </c>
      <c r="AX1042" s="24">
        <v>0.30580000000000002</v>
      </c>
      <c r="AY1042" s="24">
        <v>0.69540000000000002</v>
      </c>
      <c r="AZ1042" s="24">
        <v>0.18870000000000001</v>
      </c>
      <c r="BA1042" s="24">
        <v>0.2261</v>
      </c>
      <c r="BB1042" s="24">
        <v>0.25430000000000003</v>
      </c>
      <c r="BC1042" s="24">
        <v>0.48060000000000003</v>
      </c>
      <c r="BD1042" s="31">
        <v>2</v>
      </c>
      <c r="BE1042" s="23">
        <v>15</v>
      </c>
      <c r="BF1042" s="32" t="s">
        <v>3749</v>
      </c>
      <c r="BG1042" s="33">
        <v>144.929610815719</v>
      </c>
      <c r="BH1042" s="33">
        <v>-37.681674724342201</v>
      </c>
      <c r="BI1042" s="34">
        <f t="shared" si="224"/>
        <v>69</v>
      </c>
      <c r="BJ1042" s="34">
        <f t="shared" si="225"/>
        <v>69</v>
      </c>
      <c r="BK1042" s="34">
        <f t="shared" si="226"/>
        <v>56</v>
      </c>
      <c r="BL1042" s="34">
        <f t="shared" si="227"/>
        <v>100</v>
      </c>
      <c r="BM1042" s="34">
        <f t="shared" si="228"/>
        <v>15</v>
      </c>
      <c r="BN1042" s="34">
        <f t="shared" si="229"/>
        <v>100</v>
      </c>
      <c r="BO1042" s="34">
        <f t="shared" si="230"/>
        <v>100</v>
      </c>
      <c r="BP1042" s="34">
        <f t="shared" si="231"/>
        <v>40</v>
      </c>
      <c r="BQ1042" s="35">
        <f t="shared" si="232"/>
        <v>99</v>
      </c>
      <c r="BR1042" s="34">
        <f t="shared" si="233"/>
        <v>67</v>
      </c>
      <c r="BS1042" s="35">
        <f t="shared" si="234"/>
        <v>19</v>
      </c>
      <c r="BT1042" s="35">
        <f t="shared" si="235"/>
        <v>70</v>
      </c>
      <c r="BU1042" s="35">
        <f t="shared" si="236"/>
        <v>20</v>
      </c>
      <c r="BV1042" s="35">
        <f t="shared" si="237"/>
        <v>66</v>
      </c>
    </row>
    <row r="1043" spans="2:74" hidden="1" x14ac:dyDescent="0.3">
      <c r="B1043" s="6" t="s">
        <v>1426</v>
      </c>
      <c r="C1043" s="6">
        <v>212031304</v>
      </c>
      <c r="D1043" s="6" t="s">
        <v>578</v>
      </c>
      <c r="E1043" s="6" t="s">
        <v>157</v>
      </c>
      <c r="F1043" s="6" t="s">
        <v>689</v>
      </c>
      <c r="G1043" s="6" t="s">
        <v>86</v>
      </c>
      <c r="H1043" s="6" t="s">
        <v>78</v>
      </c>
      <c r="I1043" s="22">
        <v>729000</v>
      </c>
      <c r="J1043" s="22">
        <v>710000</v>
      </c>
      <c r="K1043" s="22">
        <v>685000</v>
      </c>
      <c r="L1043" s="22">
        <v>715000</v>
      </c>
      <c r="M1043" s="22">
        <v>715000</v>
      </c>
      <c r="N1043" s="22">
        <v>708000</v>
      </c>
      <c r="O1043" s="23">
        <v>38</v>
      </c>
      <c r="P1043" s="23">
        <v>35</v>
      </c>
      <c r="Q1043" s="23">
        <v>29</v>
      </c>
      <c r="R1043" s="22">
        <v>600</v>
      </c>
      <c r="S1043" s="22">
        <v>550</v>
      </c>
      <c r="T1043" s="24">
        <v>3.4</v>
      </c>
      <c r="U1043" s="24">
        <v>-0.10000000000000009</v>
      </c>
      <c r="V1043" s="24">
        <v>3.5</v>
      </c>
      <c r="W1043" s="24">
        <v>3.8</v>
      </c>
      <c r="X1043" s="25">
        <v>4.2798353909465021E-2</v>
      </c>
      <c r="Y1043" s="24">
        <v>4</v>
      </c>
      <c r="Z1043" s="24">
        <v>-1.2999999999999998</v>
      </c>
      <c r="AA1043" s="24">
        <v>5.3</v>
      </c>
      <c r="AB1043" s="24">
        <v>4.8</v>
      </c>
      <c r="AC1043" s="26">
        <v>0.2815103971173335</v>
      </c>
      <c r="AD1043" s="24">
        <v>6.5775987018761581</v>
      </c>
      <c r="AE1043" s="6">
        <v>2024</v>
      </c>
      <c r="AF1043" s="6">
        <v>2026</v>
      </c>
      <c r="AG1043" s="6">
        <v>1234</v>
      </c>
      <c r="AH1043" s="27">
        <v>10.68305531167691</v>
      </c>
      <c r="AI1043" s="28">
        <v>742000</v>
      </c>
      <c r="AJ1043" s="28">
        <v>730000</v>
      </c>
      <c r="AK1043" s="28">
        <v>715000</v>
      </c>
      <c r="AL1043" s="29">
        <v>1.643835616438356E-2</v>
      </c>
      <c r="AM1043" s="29">
        <v>3.7762237762237763E-2</v>
      </c>
      <c r="AN1043" s="6">
        <v>3.1</v>
      </c>
      <c r="AO1043" s="27">
        <v>-0.29999999999999982</v>
      </c>
      <c r="AP1043" s="6">
        <v>3.4</v>
      </c>
      <c r="AQ1043" s="26">
        <v>8.6432160804020094E-2</v>
      </c>
      <c r="AR1043" s="28">
        <v>600</v>
      </c>
      <c r="AS1043" s="28">
        <v>550</v>
      </c>
      <c r="AT1043" s="25">
        <v>9.0909090909090912E-2</v>
      </c>
      <c r="AU1043" s="26">
        <v>-7.4078076547260396E-2</v>
      </c>
      <c r="AV1043" s="30">
        <v>2131.36</v>
      </c>
      <c r="AW1043" s="24">
        <v>0.82930000000000004</v>
      </c>
      <c r="AX1043" s="24">
        <v>0.17069999999999999</v>
      </c>
      <c r="AY1043" s="24">
        <v>0.82989999999999997</v>
      </c>
      <c r="AZ1043" s="24">
        <v>0.1404</v>
      </c>
      <c r="BA1043" s="24">
        <v>0.1207</v>
      </c>
      <c r="BB1043" s="24">
        <v>0.63190000000000002</v>
      </c>
      <c r="BC1043" s="24">
        <v>0.21440000000000001</v>
      </c>
      <c r="BD1043" s="31">
        <v>6</v>
      </c>
      <c r="BE1043" s="23">
        <v>41</v>
      </c>
      <c r="BF1043" s="32" t="s">
        <v>3750</v>
      </c>
      <c r="BG1043" s="33">
        <v>145.251314915118</v>
      </c>
      <c r="BH1043" s="33">
        <v>-38.099142324710797</v>
      </c>
      <c r="BI1043" s="34">
        <f t="shared" si="224"/>
        <v>60</v>
      </c>
      <c r="BJ1043" s="34">
        <f t="shared" si="225"/>
        <v>65</v>
      </c>
      <c r="BK1043" s="34">
        <f t="shared" si="226"/>
        <v>1</v>
      </c>
      <c r="BL1043" s="34">
        <f t="shared" si="227"/>
        <v>100</v>
      </c>
      <c r="BM1043" s="34">
        <f t="shared" si="228"/>
        <v>9</v>
      </c>
      <c r="BN1043" s="34">
        <f t="shared" si="229"/>
        <v>100</v>
      </c>
      <c r="BO1043" s="34">
        <f t="shared" si="230"/>
        <v>100</v>
      </c>
      <c r="BP1043" s="34">
        <f t="shared" si="231"/>
        <v>17</v>
      </c>
      <c r="BQ1043" s="35">
        <f t="shared" si="232"/>
        <v>93</v>
      </c>
      <c r="BR1043" s="34">
        <f t="shared" si="233"/>
        <v>84</v>
      </c>
      <c r="BS1043" s="35">
        <f t="shared" si="234"/>
        <v>79</v>
      </c>
      <c r="BT1043" s="35">
        <f t="shared" si="235"/>
        <v>51</v>
      </c>
      <c r="BU1043" s="35">
        <f t="shared" si="236"/>
        <v>60</v>
      </c>
      <c r="BV1043" s="35">
        <f t="shared" si="237"/>
        <v>66</v>
      </c>
    </row>
    <row r="1044" spans="2:74" hidden="1" x14ac:dyDescent="0.3">
      <c r="B1044" s="6" t="s">
        <v>1427</v>
      </c>
      <c r="C1044" s="6">
        <v>213051581</v>
      </c>
      <c r="D1044" s="6" t="s">
        <v>693</v>
      </c>
      <c r="E1044" s="6" t="s">
        <v>89</v>
      </c>
      <c r="F1044" s="6" t="s">
        <v>689</v>
      </c>
      <c r="G1044" s="6" t="s">
        <v>86</v>
      </c>
      <c r="H1044" s="6" t="s">
        <v>78</v>
      </c>
      <c r="I1044" s="22">
        <v>800000</v>
      </c>
      <c r="J1044" s="22">
        <v>808000</v>
      </c>
      <c r="K1044" s="22">
        <v>790000</v>
      </c>
      <c r="L1044" s="22">
        <v>825000</v>
      </c>
      <c r="M1044" s="22">
        <v>825000</v>
      </c>
      <c r="N1044" s="22">
        <v>815000</v>
      </c>
      <c r="O1044" s="23">
        <v>41</v>
      </c>
      <c r="P1044" s="23">
        <v>37</v>
      </c>
      <c r="Q1044" s="23">
        <v>36</v>
      </c>
      <c r="R1044" s="22">
        <v>580</v>
      </c>
      <c r="S1044" s="22">
        <v>540</v>
      </c>
      <c r="T1044" s="24">
        <v>3.6</v>
      </c>
      <c r="U1044" s="24">
        <v>-0.19999999999999973</v>
      </c>
      <c r="V1044" s="24">
        <v>3.8</v>
      </c>
      <c r="W1044" s="24">
        <v>3.7</v>
      </c>
      <c r="X1044" s="25">
        <v>3.7699999999999997E-2</v>
      </c>
      <c r="Y1044" s="24">
        <v>6.2</v>
      </c>
      <c r="Z1044" s="24">
        <v>-2.2000000000000002</v>
      </c>
      <c r="AA1044" s="24">
        <v>8.4</v>
      </c>
      <c r="AB1044" s="24">
        <v>7.8</v>
      </c>
      <c r="AC1044" s="26">
        <v>0.21232355180694662</v>
      </c>
      <c r="AD1044" s="24">
        <v>5.6319244511126421</v>
      </c>
      <c r="AE1044" s="6">
        <v>2229</v>
      </c>
      <c r="AF1044" s="6">
        <v>2290</v>
      </c>
      <c r="AG1044" s="6">
        <v>2032</v>
      </c>
      <c r="AH1044" s="27">
        <v>7.92934131736527</v>
      </c>
      <c r="AI1044" s="28">
        <v>658000</v>
      </c>
      <c r="AJ1044" s="28">
        <v>660000</v>
      </c>
      <c r="AK1044" s="28">
        <v>650000</v>
      </c>
      <c r="AL1044" s="29">
        <v>-3.0303030303030303E-3</v>
      </c>
      <c r="AM1044" s="29">
        <v>1.2307692307692308E-2</v>
      </c>
      <c r="AN1044" s="6">
        <v>3.3</v>
      </c>
      <c r="AO1044" s="27">
        <v>-0.10000000000000009</v>
      </c>
      <c r="AP1044" s="6">
        <v>3.4</v>
      </c>
      <c r="AQ1044" s="26">
        <v>8.7999999999999995E-2</v>
      </c>
      <c r="AR1044" s="28">
        <v>525</v>
      </c>
      <c r="AS1044" s="28">
        <v>500</v>
      </c>
      <c r="AT1044" s="25">
        <v>0.05</v>
      </c>
      <c r="AU1044" s="26">
        <v>-0.28365772810740841</v>
      </c>
      <c r="AV1044" s="30">
        <v>2731.6800000000003</v>
      </c>
      <c r="AW1044" s="24">
        <v>0.87029999999999996</v>
      </c>
      <c r="AX1044" s="24">
        <v>0.12970000000000001</v>
      </c>
      <c r="AY1044" s="24">
        <v>0.88990000000000002</v>
      </c>
      <c r="AZ1044" s="24">
        <v>0.1013</v>
      </c>
      <c r="BA1044" s="24">
        <v>0.13730000000000001</v>
      </c>
      <c r="BB1044" s="24">
        <v>0.52659999999999996</v>
      </c>
      <c r="BC1044" s="24">
        <v>0.31730000000000003</v>
      </c>
      <c r="BD1044" s="31">
        <v>8</v>
      </c>
      <c r="BE1044" s="23">
        <v>22</v>
      </c>
      <c r="BF1044" s="32" t="s">
        <v>3751</v>
      </c>
      <c r="BG1044" s="33">
        <v>144.72567945607599</v>
      </c>
      <c r="BH1044" s="33">
        <v>-37.886454122232202</v>
      </c>
      <c r="BI1044" s="34">
        <f t="shared" si="224"/>
        <v>57</v>
      </c>
      <c r="BJ1044" s="34">
        <f t="shared" si="225"/>
        <v>62</v>
      </c>
      <c r="BK1044" s="34">
        <f t="shared" si="226"/>
        <v>27</v>
      </c>
      <c r="BL1044" s="34">
        <f t="shared" si="227"/>
        <v>100</v>
      </c>
      <c r="BM1044" s="34">
        <f t="shared" si="228"/>
        <v>1</v>
      </c>
      <c r="BN1044" s="34">
        <f t="shared" si="229"/>
        <v>100</v>
      </c>
      <c r="BO1044" s="34">
        <f t="shared" si="230"/>
        <v>100</v>
      </c>
      <c r="BP1044" s="34">
        <f t="shared" si="231"/>
        <v>20</v>
      </c>
      <c r="BQ1044" s="35">
        <f t="shared" si="232"/>
        <v>76</v>
      </c>
      <c r="BR1044" s="34">
        <f t="shared" si="233"/>
        <v>94</v>
      </c>
      <c r="BS1044" s="35">
        <f t="shared" si="234"/>
        <v>100</v>
      </c>
      <c r="BT1044" s="35">
        <f t="shared" si="235"/>
        <v>14</v>
      </c>
      <c r="BU1044" s="35">
        <f t="shared" si="236"/>
        <v>80</v>
      </c>
      <c r="BV1044" s="35">
        <f t="shared" si="237"/>
        <v>66</v>
      </c>
    </row>
    <row r="1045" spans="2:74" hidden="1" x14ac:dyDescent="0.3">
      <c r="B1045" s="6" t="s">
        <v>1428</v>
      </c>
      <c r="C1045" s="6">
        <v>308031212</v>
      </c>
      <c r="D1045" s="6" t="s">
        <v>372</v>
      </c>
      <c r="E1045" s="6" t="s">
        <v>370</v>
      </c>
      <c r="F1045" s="6" t="s">
        <v>2698</v>
      </c>
      <c r="G1045" s="6" t="s">
        <v>97</v>
      </c>
      <c r="H1045" s="6" t="s">
        <v>78</v>
      </c>
      <c r="I1045" s="22">
        <v>270000</v>
      </c>
      <c r="J1045" s="22">
        <v>258000</v>
      </c>
      <c r="K1045" s="22">
        <v>240000</v>
      </c>
      <c r="L1045" s="22">
        <v>270000</v>
      </c>
      <c r="M1045" s="22">
        <v>258000</v>
      </c>
      <c r="N1045" s="22">
        <v>225100</v>
      </c>
      <c r="O1045" s="23">
        <v>49</v>
      </c>
      <c r="P1045" s="23">
        <v>49</v>
      </c>
      <c r="Q1045" s="23">
        <v>47</v>
      </c>
      <c r="R1045" s="22">
        <v>420</v>
      </c>
      <c r="S1045" s="22">
        <v>380</v>
      </c>
      <c r="T1045" s="24">
        <v>2.1</v>
      </c>
      <c r="U1045" s="24">
        <v>-0.5</v>
      </c>
      <c r="V1045" s="24">
        <v>2.6</v>
      </c>
      <c r="W1045" s="24">
        <v>1.9</v>
      </c>
      <c r="X1045" s="25">
        <v>8.0888888888888885E-2</v>
      </c>
      <c r="Y1045" s="24">
        <v>0.9</v>
      </c>
      <c r="Z1045" s="24">
        <v>-0.29999999999999993</v>
      </c>
      <c r="AA1045" s="24">
        <v>1.2</v>
      </c>
      <c r="AB1045" s="24">
        <v>1.2</v>
      </c>
      <c r="AC1045" s="26">
        <v>0.46125461254612543</v>
      </c>
      <c r="AD1045" s="24">
        <v>5.7023235067515508</v>
      </c>
      <c r="AE1045" s="6">
        <v>526</v>
      </c>
      <c r="AF1045" s="6">
        <v>536</v>
      </c>
      <c r="AG1045" s="6">
        <v>437</v>
      </c>
      <c r="AH1045" s="27">
        <v>3.2511700468018723</v>
      </c>
      <c r="AI1045" s="28">
        <v>550000</v>
      </c>
      <c r="AJ1045" s="28">
        <v>470000</v>
      </c>
      <c r="AK1045" s="28">
        <v>395000</v>
      </c>
      <c r="AL1045" s="29">
        <v>0.1702127659574468</v>
      </c>
      <c r="AM1045" s="29">
        <v>0.39240506329113922</v>
      </c>
      <c r="AN1045" s="6">
        <v>3.3</v>
      </c>
      <c r="AO1045" s="27">
        <v>-0.60000000000000009</v>
      </c>
      <c r="AP1045" s="6">
        <v>3.9</v>
      </c>
      <c r="AQ1045" s="26">
        <v>6.6666666666666666E-2</v>
      </c>
      <c r="AR1045" s="28">
        <v>520</v>
      </c>
      <c r="AS1045" s="28">
        <v>490</v>
      </c>
      <c r="AT1045" s="25">
        <v>6.1224489795918366E-2</v>
      </c>
      <c r="AU1045" s="26">
        <v>0.42999881663965067</v>
      </c>
      <c r="AV1045" s="30">
        <v>910.56000000000006</v>
      </c>
      <c r="AW1045" s="24">
        <v>0.5544</v>
      </c>
      <c r="AX1045" s="24">
        <v>0.4456</v>
      </c>
      <c r="AY1045" s="24">
        <v>0.96830000000000005</v>
      </c>
      <c r="AZ1045" s="24">
        <v>8.6E-3</v>
      </c>
      <c r="BA1045" s="24">
        <v>0.49320000000000003</v>
      </c>
      <c r="BB1045" s="24">
        <v>0.23369999999999999</v>
      </c>
      <c r="BC1045" s="24">
        <v>0.20979999999999999</v>
      </c>
      <c r="BD1045" s="31">
        <v>2</v>
      </c>
      <c r="BE1045" s="23">
        <v>494</v>
      </c>
      <c r="BF1045" s="32" t="s">
        <v>3752</v>
      </c>
      <c r="BG1045" s="33">
        <v>150.388193183249</v>
      </c>
      <c r="BH1045" s="33">
        <v>-23.722752169011901</v>
      </c>
      <c r="BI1045" s="34">
        <f t="shared" si="224"/>
        <v>82</v>
      </c>
      <c r="BJ1045" s="34">
        <f t="shared" si="225"/>
        <v>62</v>
      </c>
      <c r="BK1045" s="34">
        <f t="shared" si="226"/>
        <v>85</v>
      </c>
      <c r="BL1045" s="34">
        <f t="shared" si="227"/>
        <v>1</v>
      </c>
      <c r="BM1045" s="34">
        <f t="shared" si="228"/>
        <v>85</v>
      </c>
      <c r="BN1045" s="34">
        <f t="shared" si="229"/>
        <v>87</v>
      </c>
      <c r="BO1045" s="34">
        <f t="shared" si="230"/>
        <v>30</v>
      </c>
      <c r="BP1045" s="34">
        <f t="shared" si="231"/>
        <v>99</v>
      </c>
      <c r="BQ1045" s="35">
        <f t="shared" si="232"/>
        <v>100</v>
      </c>
      <c r="BR1045" s="34">
        <f t="shared" si="233"/>
        <v>93</v>
      </c>
      <c r="BS1045" s="35">
        <f t="shared" si="234"/>
        <v>1</v>
      </c>
      <c r="BT1045" s="35">
        <f t="shared" si="235"/>
        <v>100</v>
      </c>
      <c r="BU1045" s="35">
        <f t="shared" si="236"/>
        <v>20</v>
      </c>
      <c r="BV1045" s="35">
        <f t="shared" si="237"/>
        <v>66</v>
      </c>
    </row>
    <row r="1046" spans="2:74" hidden="1" x14ac:dyDescent="0.3">
      <c r="B1046" s="6" t="s">
        <v>1429</v>
      </c>
      <c r="C1046" s="6">
        <v>311061334</v>
      </c>
      <c r="D1046" s="6" t="s">
        <v>1170</v>
      </c>
      <c r="E1046" s="6" t="s">
        <v>611</v>
      </c>
      <c r="F1046" s="6" t="s">
        <v>2780</v>
      </c>
      <c r="G1046" s="6" t="s">
        <v>97</v>
      </c>
      <c r="H1046" s="6" t="s">
        <v>78</v>
      </c>
      <c r="I1046" s="22">
        <v>975000</v>
      </c>
      <c r="J1046" s="22">
        <v>979000</v>
      </c>
      <c r="K1046" s="22">
        <v>895050</v>
      </c>
      <c r="L1046" s="22">
        <v>975000</v>
      </c>
      <c r="M1046" s="22">
        <v>975000</v>
      </c>
      <c r="N1046" s="22">
        <v>887500</v>
      </c>
      <c r="O1046" s="23">
        <v>26</v>
      </c>
      <c r="P1046" s="23">
        <v>26</v>
      </c>
      <c r="Q1046" s="23">
        <v>23</v>
      </c>
      <c r="R1046" s="22">
        <v>680</v>
      </c>
      <c r="S1046" s="22">
        <v>650</v>
      </c>
      <c r="T1046" s="24">
        <v>2.5</v>
      </c>
      <c r="U1046" s="24">
        <v>-0.20000000000000018</v>
      </c>
      <c r="V1046" s="24">
        <v>2.7</v>
      </c>
      <c r="W1046" s="24">
        <v>3</v>
      </c>
      <c r="X1046" s="25">
        <v>3.6266666666666669E-2</v>
      </c>
      <c r="Y1046" s="24">
        <v>3.5</v>
      </c>
      <c r="Z1046" s="24">
        <v>-1.5999999999999996</v>
      </c>
      <c r="AA1046" s="24">
        <v>5.0999999999999996</v>
      </c>
      <c r="AB1046" s="24">
        <v>5.8</v>
      </c>
      <c r="AC1046" s="26">
        <v>0.35217103082532314</v>
      </c>
      <c r="AD1046" s="24">
        <v>9.7105982764335419</v>
      </c>
      <c r="AE1046" s="6">
        <v>193</v>
      </c>
      <c r="AF1046" s="6">
        <v>174</v>
      </c>
      <c r="AG1046" s="6">
        <v>144</v>
      </c>
      <c r="AH1046" s="27">
        <v>2.9361702127659575</v>
      </c>
      <c r="AI1046" s="28">
        <v>791000</v>
      </c>
      <c r="AJ1046" s="28">
        <v>710000</v>
      </c>
      <c r="AK1046" s="28">
        <v>586000</v>
      </c>
      <c r="AL1046" s="29">
        <v>0.11408450704225352</v>
      </c>
      <c r="AM1046" s="29">
        <v>0.34982935153583616</v>
      </c>
      <c r="AN1046" s="6">
        <v>2.8</v>
      </c>
      <c r="AO1046" s="27">
        <v>-0.70000000000000018</v>
      </c>
      <c r="AP1046" s="6">
        <v>3.5</v>
      </c>
      <c r="AQ1046" s="26">
        <v>0.11093333333333333</v>
      </c>
      <c r="AR1046" s="28">
        <v>595</v>
      </c>
      <c r="AS1046" s="28">
        <v>560</v>
      </c>
      <c r="AT1046" s="25">
        <v>6.25E-2</v>
      </c>
      <c r="AU1046" s="26">
        <v>0.32907968070362759</v>
      </c>
      <c r="AV1046" s="30">
        <v>1930.88</v>
      </c>
      <c r="AW1046" s="24">
        <v>0.72699999999999998</v>
      </c>
      <c r="AX1046" s="24">
        <v>0.27300000000000002</v>
      </c>
      <c r="AY1046" s="24">
        <v>0.71640000000000004</v>
      </c>
      <c r="AZ1046" s="24">
        <v>0.24310000000000001</v>
      </c>
      <c r="BA1046" s="24">
        <v>0.2863</v>
      </c>
      <c r="BB1046" s="24">
        <v>0.38100000000000001</v>
      </c>
      <c r="BC1046" s="24">
        <v>0.2908</v>
      </c>
      <c r="BD1046" s="31">
        <v>8</v>
      </c>
      <c r="BE1046" s="23">
        <v>20</v>
      </c>
      <c r="BF1046" s="32" t="s">
        <v>3753</v>
      </c>
      <c r="BG1046" s="33">
        <v>153.13865221642399</v>
      </c>
      <c r="BH1046" s="33">
        <v>-27.620135377464099</v>
      </c>
      <c r="BI1046" s="34">
        <f t="shared" si="224"/>
        <v>75</v>
      </c>
      <c r="BJ1046" s="34">
        <f t="shared" si="225"/>
        <v>70</v>
      </c>
      <c r="BK1046" s="34">
        <f t="shared" si="226"/>
        <v>88</v>
      </c>
      <c r="BL1046" s="34">
        <f t="shared" si="227"/>
        <v>1</v>
      </c>
      <c r="BM1046" s="34">
        <f t="shared" si="228"/>
        <v>57</v>
      </c>
      <c r="BN1046" s="34">
        <f t="shared" si="229"/>
        <v>100</v>
      </c>
      <c r="BO1046" s="34">
        <f t="shared" si="230"/>
        <v>100</v>
      </c>
      <c r="BP1046" s="34">
        <f t="shared" si="231"/>
        <v>53</v>
      </c>
      <c r="BQ1046" s="35">
        <f t="shared" si="232"/>
        <v>71</v>
      </c>
      <c r="BR1046" s="34">
        <f t="shared" si="233"/>
        <v>53</v>
      </c>
      <c r="BS1046" s="35">
        <f t="shared" si="234"/>
        <v>33</v>
      </c>
      <c r="BT1046" s="35">
        <f t="shared" si="235"/>
        <v>59</v>
      </c>
      <c r="BU1046" s="35">
        <f t="shared" si="236"/>
        <v>80</v>
      </c>
      <c r="BV1046" s="35">
        <f t="shared" si="237"/>
        <v>66</v>
      </c>
    </row>
    <row r="1047" spans="2:74" hidden="1" x14ac:dyDescent="0.3">
      <c r="B1047" s="6" t="s">
        <v>1430</v>
      </c>
      <c r="C1047" s="6">
        <v>503011036</v>
      </c>
      <c r="D1047" s="6" t="s">
        <v>507</v>
      </c>
      <c r="E1047" s="6" t="s">
        <v>137</v>
      </c>
      <c r="F1047" s="6" t="s">
        <v>2720</v>
      </c>
      <c r="G1047" s="6" t="s">
        <v>93</v>
      </c>
      <c r="H1047" s="6" t="s">
        <v>78</v>
      </c>
      <c r="I1047" s="22">
        <v>2272500</v>
      </c>
      <c r="J1047" s="22">
        <v>2272500</v>
      </c>
      <c r="K1047" s="22">
        <v>2099000</v>
      </c>
      <c r="L1047" s="22">
        <v>2500000</v>
      </c>
      <c r="M1047" s="22">
        <v>2500000</v>
      </c>
      <c r="N1047" s="22">
        <v>2200000</v>
      </c>
      <c r="O1047" s="23">
        <v>63</v>
      </c>
      <c r="P1047" s="23">
        <v>54</v>
      </c>
      <c r="Q1047" s="23">
        <v>52</v>
      </c>
      <c r="R1047" s="22">
        <v>1350</v>
      </c>
      <c r="S1047" s="22">
        <v>1295</v>
      </c>
      <c r="T1047" s="24">
        <v>2.5</v>
      </c>
      <c r="U1047" s="24">
        <v>-0.39999999999999991</v>
      </c>
      <c r="V1047" s="24">
        <v>2.9</v>
      </c>
      <c r="W1047" s="24">
        <v>3</v>
      </c>
      <c r="X1047" s="25">
        <v>3.0891089108910891E-2</v>
      </c>
      <c r="Y1047" s="24">
        <v>2</v>
      </c>
      <c r="Z1047" s="24">
        <v>-0.79999999999999982</v>
      </c>
      <c r="AA1047" s="24">
        <v>2.8</v>
      </c>
      <c r="AB1047" s="24">
        <v>3.1</v>
      </c>
      <c r="AC1047" s="26">
        <v>0.38059903468807788</v>
      </c>
      <c r="AD1047" s="24">
        <v>12.320673879325598</v>
      </c>
      <c r="AE1047" s="6">
        <v>234</v>
      </c>
      <c r="AF1047" s="6">
        <v>276</v>
      </c>
      <c r="AG1047" s="6">
        <v>289</v>
      </c>
      <c r="AH1047" s="27">
        <v>5.7363796133567666</v>
      </c>
      <c r="AI1047" s="28">
        <v>2600000</v>
      </c>
      <c r="AJ1047" s="28">
        <v>2362500</v>
      </c>
      <c r="AK1047" s="28">
        <v>2250000</v>
      </c>
      <c r="AL1047" s="29">
        <v>0.10052910052910052</v>
      </c>
      <c r="AM1047" s="29">
        <v>0.15555555555555556</v>
      </c>
      <c r="AN1047" s="6">
        <v>2.5</v>
      </c>
      <c r="AO1047" s="27">
        <v>-0.60000000000000009</v>
      </c>
      <c r="AP1047" s="6">
        <v>3.1</v>
      </c>
      <c r="AQ1047" s="26">
        <v>9.1176470588235289E-2</v>
      </c>
      <c r="AR1047" s="28">
        <v>1200</v>
      </c>
      <c r="AS1047" s="28">
        <v>1100</v>
      </c>
      <c r="AT1047" s="25">
        <v>9.0909090909090912E-2</v>
      </c>
      <c r="AU1047" s="26">
        <v>0.50961538461538458</v>
      </c>
      <c r="AV1047" s="30">
        <v>3547.0400000000004</v>
      </c>
      <c r="AW1047" s="24">
        <v>0.76639999999999997</v>
      </c>
      <c r="AX1047" s="24">
        <v>0.2336</v>
      </c>
      <c r="AY1047" s="24">
        <v>0.79330000000000001</v>
      </c>
      <c r="AZ1047" s="24">
        <v>0.13270000000000001</v>
      </c>
      <c r="BA1047" s="24">
        <v>0.41860000000000003</v>
      </c>
      <c r="BB1047" s="24">
        <v>0.33610000000000001</v>
      </c>
      <c r="BC1047" s="24">
        <v>0.2049</v>
      </c>
      <c r="BD1047" s="31">
        <v>10</v>
      </c>
      <c r="BE1047" s="23">
        <v>7</v>
      </c>
      <c r="BF1047" s="32" t="s">
        <v>3754</v>
      </c>
      <c r="BG1047" s="33">
        <v>115.780047764554</v>
      </c>
      <c r="BH1047" s="33">
        <v>-31.9666961056157</v>
      </c>
      <c r="BI1047" s="34">
        <f t="shared" si="224"/>
        <v>75</v>
      </c>
      <c r="BJ1047" s="34">
        <f t="shared" si="225"/>
        <v>75</v>
      </c>
      <c r="BK1047" s="34">
        <f t="shared" si="226"/>
        <v>54</v>
      </c>
      <c r="BL1047" s="34">
        <f t="shared" si="227"/>
        <v>1</v>
      </c>
      <c r="BM1047" s="34">
        <f t="shared" si="228"/>
        <v>51</v>
      </c>
      <c r="BN1047" s="34">
        <f t="shared" si="229"/>
        <v>100</v>
      </c>
      <c r="BO1047" s="34">
        <f t="shared" si="230"/>
        <v>100</v>
      </c>
      <c r="BP1047" s="34">
        <f t="shared" si="231"/>
        <v>82</v>
      </c>
      <c r="BQ1047" s="35">
        <f t="shared" si="232"/>
        <v>53</v>
      </c>
      <c r="BR1047" s="34">
        <f t="shared" si="233"/>
        <v>28</v>
      </c>
      <c r="BS1047" s="35">
        <f t="shared" si="234"/>
        <v>14</v>
      </c>
      <c r="BT1047" s="35">
        <f t="shared" si="235"/>
        <v>84</v>
      </c>
      <c r="BU1047" s="35">
        <f t="shared" si="236"/>
        <v>100</v>
      </c>
      <c r="BV1047" s="35">
        <f t="shared" si="237"/>
        <v>66</v>
      </c>
    </row>
    <row r="1048" spans="2:74" hidden="1" x14ac:dyDescent="0.3">
      <c r="B1048" s="6" t="s">
        <v>1431</v>
      </c>
      <c r="C1048" s="6">
        <v>506051138</v>
      </c>
      <c r="D1048" s="6" t="s">
        <v>432</v>
      </c>
      <c r="E1048" s="6" t="s">
        <v>281</v>
      </c>
      <c r="F1048" s="6" t="s">
        <v>2720</v>
      </c>
      <c r="G1048" s="6" t="s">
        <v>93</v>
      </c>
      <c r="H1048" s="6" t="s">
        <v>78</v>
      </c>
      <c r="I1048" s="22">
        <v>729000</v>
      </c>
      <c r="J1048" s="22">
        <v>710700</v>
      </c>
      <c r="K1048" s="22">
        <v>618000</v>
      </c>
      <c r="L1048" s="22">
        <v>772000</v>
      </c>
      <c r="M1048" s="22">
        <v>750000</v>
      </c>
      <c r="N1048" s="22">
        <v>660000</v>
      </c>
      <c r="O1048" s="23">
        <v>32</v>
      </c>
      <c r="P1048" s="23">
        <v>33</v>
      </c>
      <c r="Q1048" s="23">
        <v>36</v>
      </c>
      <c r="R1048" s="22">
        <v>680</v>
      </c>
      <c r="S1048" s="22">
        <v>600</v>
      </c>
      <c r="T1048" s="24">
        <v>2.9</v>
      </c>
      <c r="U1048" s="24">
        <v>-0.20000000000000018</v>
      </c>
      <c r="V1048" s="24">
        <v>3.1</v>
      </c>
      <c r="W1048" s="24">
        <v>3.1</v>
      </c>
      <c r="X1048" s="25">
        <v>4.8504801097393691E-2</v>
      </c>
      <c r="Y1048" s="24">
        <v>2.5</v>
      </c>
      <c r="Z1048" s="24">
        <v>-1</v>
      </c>
      <c r="AA1048" s="24">
        <v>3.5</v>
      </c>
      <c r="AB1048" s="24">
        <v>3.2</v>
      </c>
      <c r="AC1048" s="26">
        <v>0.33014837256272817</v>
      </c>
      <c r="AD1048" s="24">
        <v>6.8065091515336205</v>
      </c>
      <c r="AE1048" s="6">
        <v>186</v>
      </c>
      <c r="AF1048" s="6">
        <v>209</v>
      </c>
      <c r="AG1048" s="6">
        <v>152</v>
      </c>
      <c r="AH1048" s="27">
        <v>3.1718061674008808</v>
      </c>
      <c r="AI1048" s="28">
        <v>840000</v>
      </c>
      <c r="AJ1048" s="28">
        <v>700000</v>
      </c>
      <c r="AK1048" s="28">
        <v>601000</v>
      </c>
      <c r="AL1048" s="29">
        <v>0.2</v>
      </c>
      <c r="AM1048" s="29">
        <v>0.39767054908485855</v>
      </c>
      <c r="AN1048" s="6">
        <v>2.9</v>
      </c>
      <c r="AO1048" s="27">
        <v>-0.30000000000000027</v>
      </c>
      <c r="AP1048" s="6">
        <v>3.2</v>
      </c>
      <c r="AQ1048" s="26">
        <v>5.3214774281805745E-2</v>
      </c>
      <c r="AR1048" s="28">
        <v>680</v>
      </c>
      <c r="AS1048" s="28">
        <v>600</v>
      </c>
      <c r="AT1048" s="25">
        <v>0.13333333333333333</v>
      </c>
      <c r="AU1048" s="26">
        <v>0.48923145845429061</v>
      </c>
      <c r="AV1048" s="30">
        <v>2059.6800000000003</v>
      </c>
      <c r="AW1048" s="24">
        <v>0.74729999999999996</v>
      </c>
      <c r="AX1048" s="24">
        <v>0.25269999999999998</v>
      </c>
      <c r="AY1048" s="24">
        <v>0.91659999999999997</v>
      </c>
      <c r="AZ1048" s="24">
        <v>6.6000000000000003E-2</v>
      </c>
      <c r="BA1048" s="24">
        <v>0.25819999999999999</v>
      </c>
      <c r="BB1048" s="24">
        <v>0.50290000000000001</v>
      </c>
      <c r="BC1048" s="24">
        <v>0.2009</v>
      </c>
      <c r="BD1048" s="31">
        <v>2.5</v>
      </c>
      <c r="BE1048" s="23">
        <v>15</v>
      </c>
      <c r="BF1048" s="32" t="s">
        <v>3755</v>
      </c>
      <c r="BG1048" s="33">
        <v>116.00843632567501</v>
      </c>
      <c r="BH1048" s="33">
        <v>-31.9828399172324</v>
      </c>
      <c r="BI1048" s="34">
        <f t="shared" si="224"/>
        <v>69</v>
      </c>
      <c r="BJ1048" s="34">
        <f t="shared" si="225"/>
        <v>69</v>
      </c>
      <c r="BK1048" s="34">
        <f t="shared" si="226"/>
        <v>85</v>
      </c>
      <c r="BL1048" s="34">
        <f t="shared" si="227"/>
        <v>1</v>
      </c>
      <c r="BM1048" s="34">
        <f t="shared" si="228"/>
        <v>100</v>
      </c>
      <c r="BN1048" s="34">
        <f t="shared" si="229"/>
        <v>67</v>
      </c>
      <c r="BO1048" s="34">
        <f t="shared" si="230"/>
        <v>100</v>
      </c>
      <c r="BP1048" s="34">
        <f t="shared" si="231"/>
        <v>47</v>
      </c>
      <c r="BQ1048" s="35">
        <f t="shared" si="232"/>
        <v>100</v>
      </c>
      <c r="BR1048" s="34">
        <f t="shared" si="233"/>
        <v>82</v>
      </c>
      <c r="BS1048" s="35">
        <f t="shared" si="234"/>
        <v>47</v>
      </c>
      <c r="BT1048" s="35">
        <f t="shared" si="235"/>
        <v>75</v>
      </c>
      <c r="BU1048" s="35">
        <f t="shared" si="236"/>
        <v>25</v>
      </c>
      <c r="BV1048" s="35">
        <f t="shared" si="237"/>
        <v>66</v>
      </c>
    </row>
    <row r="1049" spans="2:74" hidden="1" x14ac:dyDescent="0.3">
      <c r="B1049" s="6" t="s">
        <v>1432</v>
      </c>
      <c r="C1049" s="6">
        <v>507051191</v>
      </c>
      <c r="D1049" s="6" t="s">
        <v>1433</v>
      </c>
      <c r="E1049" s="6" t="s">
        <v>284</v>
      </c>
      <c r="F1049" s="6" t="s">
        <v>2720</v>
      </c>
      <c r="G1049" s="6" t="s">
        <v>93</v>
      </c>
      <c r="H1049" s="6" t="s">
        <v>78</v>
      </c>
      <c r="I1049" s="22">
        <v>749000</v>
      </c>
      <c r="J1049" s="22">
        <v>729040</v>
      </c>
      <c r="K1049" s="22">
        <v>624000</v>
      </c>
      <c r="L1049" s="22">
        <v>775000</v>
      </c>
      <c r="M1049" s="22">
        <v>753000</v>
      </c>
      <c r="N1049" s="22">
        <v>650000</v>
      </c>
      <c r="O1049" s="23">
        <v>35</v>
      </c>
      <c r="P1049" s="23">
        <v>35</v>
      </c>
      <c r="Q1049" s="23">
        <v>26</v>
      </c>
      <c r="R1049" s="22">
        <v>640</v>
      </c>
      <c r="S1049" s="22">
        <v>590</v>
      </c>
      <c r="T1049" s="24">
        <v>4.7</v>
      </c>
      <c r="U1049" s="24">
        <v>-0.29999999999999982</v>
      </c>
      <c r="V1049" s="24">
        <v>5</v>
      </c>
      <c r="W1049" s="24">
        <v>5.0999999999999996</v>
      </c>
      <c r="X1049" s="25">
        <v>4.4432576769025366E-2</v>
      </c>
      <c r="Y1049" s="24">
        <v>3.5</v>
      </c>
      <c r="Z1049" s="24">
        <v>-1.0999999999999996</v>
      </c>
      <c r="AA1049" s="24">
        <v>4.5999999999999996</v>
      </c>
      <c r="AB1049" s="24">
        <v>4.8</v>
      </c>
      <c r="AC1049" s="26">
        <v>0.25206377213434994</v>
      </c>
      <c r="AD1049" s="24">
        <v>5.6729496793457965</v>
      </c>
      <c r="AE1049" s="6">
        <v>600</v>
      </c>
      <c r="AF1049" s="6">
        <v>774</v>
      </c>
      <c r="AG1049" s="6">
        <v>380</v>
      </c>
      <c r="AH1049" s="27">
        <v>3.6351970669110907</v>
      </c>
      <c r="AI1049" s="28">
        <v>710000</v>
      </c>
      <c r="AJ1049" s="28">
        <v>610000</v>
      </c>
      <c r="AK1049" s="28">
        <v>485000</v>
      </c>
      <c r="AL1049" s="29">
        <v>0.16393442622950818</v>
      </c>
      <c r="AM1049" s="29">
        <v>0.46391752577319589</v>
      </c>
      <c r="AN1049" s="6">
        <v>4.3</v>
      </c>
      <c r="AO1049" s="27">
        <v>-0.60000000000000053</v>
      </c>
      <c r="AP1049" s="6">
        <v>4.9000000000000004</v>
      </c>
      <c r="AQ1049" s="26">
        <v>8.6842105263157901E-2</v>
      </c>
      <c r="AR1049" s="28">
        <v>620</v>
      </c>
      <c r="AS1049" s="28">
        <v>580</v>
      </c>
      <c r="AT1049" s="25">
        <v>6.8965517241379309E-2</v>
      </c>
      <c r="AU1049" s="26">
        <v>0.48234478074373421</v>
      </c>
      <c r="AV1049" s="30">
        <v>2539.0400000000004</v>
      </c>
      <c r="AW1049" s="24">
        <v>0.83709999999999996</v>
      </c>
      <c r="AX1049" s="24">
        <v>0.16289999999999999</v>
      </c>
      <c r="AY1049" s="24">
        <v>0.98309999999999997</v>
      </c>
      <c r="AZ1049" s="24">
        <v>1.12E-2</v>
      </c>
      <c r="BA1049" s="24">
        <v>0.1802</v>
      </c>
      <c r="BB1049" s="24">
        <v>0.59789999999999999</v>
      </c>
      <c r="BC1049" s="24">
        <v>0.20749999999999999</v>
      </c>
      <c r="BD1049" s="31">
        <v>5</v>
      </c>
      <c r="BE1049" s="23">
        <v>53</v>
      </c>
      <c r="BF1049" s="32" t="s">
        <v>3756</v>
      </c>
      <c r="BG1049" s="33">
        <v>115.76103963322301</v>
      </c>
      <c r="BH1049" s="33">
        <v>-32.4241123093977</v>
      </c>
      <c r="BI1049" s="34">
        <f t="shared" si="224"/>
        <v>39</v>
      </c>
      <c r="BJ1049" s="34">
        <f t="shared" si="225"/>
        <v>46</v>
      </c>
      <c r="BK1049" s="34">
        <f t="shared" si="226"/>
        <v>80</v>
      </c>
      <c r="BL1049" s="34">
        <f t="shared" si="227"/>
        <v>1</v>
      </c>
      <c r="BM1049" s="34">
        <f t="shared" si="228"/>
        <v>82</v>
      </c>
      <c r="BN1049" s="34">
        <f t="shared" si="229"/>
        <v>100</v>
      </c>
      <c r="BO1049" s="34">
        <f t="shared" si="230"/>
        <v>98</v>
      </c>
      <c r="BP1049" s="34">
        <f t="shared" si="231"/>
        <v>30</v>
      </c>
      <c r="BQ1049" s="35">
        <f t="shared" si="232"/>
        <v>98</v>
      </c>
      <c r="BR1049" s="34">
        <f t="shared" si="233"/>
        <v>93</v>
      </c>
      <c r="BS1049" s="35">
        <f t="shared" si="234"/>
        <v>99</v>
      </c>
      <c r="BT1049" s="35">
        <f t="shared" si="235"/>
        <v>59</v>
      </c>
      <c r="BU1049" s="35">
        <f t="shared" si="236"/>
        <v>50</v>
      </c>
      <c r="BV1049" s="35">
        <f t="shared" si="237"/>
        <v>66</v>
      </c>
    </row>
    <row r="1050" spans="2:74" hidden="1" x14ac:dyDescent="0.3">
      <c r="B1050" s="6" t="s">
        <v>1434</v>
      </c>
      <c r="C1050" s="6">
        <v>111011206</v>
      </c>
      <c r="D1050" s="6" t="s">
        <v>329</v>
      </c>
      <c r="E1050" s="6" t="s">
        <v>330</v>
      </c>
      <c r="F1050" s="6" t="s">
        <v>2847</v>
      </c>
      <c r="G1050" s="6" t="s">
        <v>77</v>
      </c>
      <c r="H1050" s="6" t="s">
        <v>78</v>
      </c>
      <c r="I1050" s="22">
        <v>942450</v>
      </c>
      <c r="J1050" s="22">
        <v>940000</v>
      </c>
      <c r="K1050" s="22">
        <v>930000</v>
      </c>
      <c r="L1050" s="22">
        <v>940000</v>
      </c>
      <c r="M1050" s="22">
        <v>915000</v>
      </c>
      <c r="N1050" s="22">
        <v>910000</v>
      </c>
      <c r="O1050" s="23">
        <v>34</v>
      </c>
      <c r="P1050" s="23">
        <v>35</v>
      </c>
      <c r="Q1050" s="23">
        <v>34</v>
      </c>
      <c r="R1050" s="22">
        <v>670</v>
      </c>
      <c r="S1050" s="22">
        <v>620</v>
      </c>
      <c r="T1050" s="24">
        <v>2.9</v>
      </c>
      <c r="U1050" s="24">
        <v>-0.10000000000000009</v>
      </c>
      <c r="V1050" s="24">
        <v>3</v>
      </c>
      <c r="W1050" s="24">
        <v>3.1</v>
      </c>
      <c r="X1050" s="25">
        <v>3.696747838081596E-2</v>
      </c>
      <c r="Y1050" s="24">
        <v>2.2999999999999998</v>
      </c>
      <c r="Z1050" s="24">
        <v>-0.80000000000000027</v>
      </c>
      <c r="AA1050" s="24">
        <v>3.1</v>
      </c>
      <c r="AB1050" s="24">
        <v>3.3</v>
      </c>
      <c r="AC1050" s="26">
        <v>0.38895597250603747</v>
      </c>
      <c r="AD1050" s="24">
        <v>10.521571650066447</v>
      </c>
      <c r="AE1050" s="6">
        <v>294</v>
      </c>
      <c r="AF1050" s="6">
        <v>353</v>
      </c>
      <c r="AG1050" s="6">
        <v>337</v>
      </c>
      <c r="AH1050" s="27">
        <v>2.7065693430656932</v>
      </c>
      <c r="AI1050" s="28">
        <v>970000</v>
      </c>
      <c r="AJ1050" s="28">
        <v>911000</v>
      </c>
      <c r="AK1050" s="28">
        <v>900000</v>
      </c>
      <c r="AL1050" s="29">
        <v>6.4763995609220637E-2</v>
      </c>
      <c r="AM1050" s="29">
        <v>7.7777777777777779E-2</v>
      </c>
      <c r="AN1050" s="6">
        <v>2.8</v>
      </c>
      <c r="AO1050" s="27">
        <v>-0.40000000000000036</v>
      </c>
      <c r="AP1050" s="6">
        <v>3.2</v>
      </c>
      <c r="AQ1050" s="26">
        <v>0.10208333333333333</v>
      </c>
      <c r="AR1050" s="28">
        <v>670</v>
      </c>
      <c r="AS1050" s="28">
        <v>620</v>
      </c>
      <c r="AT1050" s="25">
        <v>8.0645161290322578E-2</v>
      </c>
      <c r="AU1050" s="26">
        <v>0.15776999289142302</v>
      </c>
      <c r="AV1050" s="30">
        <v>1722.5600000000002</v>
      </c>
      <c r="AW1050" s="24">
        <v>0.71730000000000005</v>
      </c>
      <c r="AX1050" s="24">
        <v>0.28270000000000001</v>
      </c>
      <c r="AY1050" s="24">
        <v>0.80369999999999997</v>
      </c>
      <c r="AZ1050" s="24">
        <v>0.10970000000000001</v>
      </c>
      <c r="BA1050" s="24">
        <v>0.38950000000000001</v>
      </c>
      <c r="BB1050" s="24">
        <v>0.35260000000000002</v>
      </c>
      <c r="BC1050" s="24">
        <v>0.22239999999999999</v>
      </c>
      <c r="BD1050" s="31">
        <v>6</v>
      </c>
      <c r="BE1050" s="23">
        <v>104</v>
      </c>
      <c r="BF1050" s="32" t="s">
        <v>3757</v>
      </c>
      <c r="BG1050" s="33">
        <v>151.670238955624</v>
      </c>
      <c r="BH1050" s="33">
        <v>-33.018999419774801</v>
      </c>
      <c r="BI1050" s="34">
        <f t="shared" si="224"/>
        <v>69</v>
      </c>
      <c r="BJ1050" s="34">
        <f t="shared" si="225"/>
        <v>70</v>
      </c>
      <c r="BK1050" s="34">
        <f t="shared" si="226"/>
        <v>91</v>
      </c>
      <c r="BL1050" s="34">
        <f t="shared" si="227"/>
        <v>48</v>
      </c>
      <c r="BM1050" s="34">
        <f t="shared" si="228"/>
        <v>33</v>
      </c>
      <c r="BN1050" s="34">
        <f t="shared" si="229"/>
        <v>100</v>
      </c>
      <c r="BO1050" s="34">
        <f t="shared" si="230"/>
        <v>86</v>
      </c>
      <c r="BP1050" s="34">
        <f t="shared" si="231"/>
        <v>76</v>
      </c>
      <c r="BQ1050" s="35">
        <f t="shared" si="232"/>
        <v>73</v>
      </c>
      <c r="BR1050" s="34">
        <f t="shared" si="233"/>
        <v>45</v>
      </c>
      <c r="BS1050" s="35">
        <f t="shared" si="234"/>
        <v>8</v>
      </c>
      <c r="BT1050" s="35">
        <f t="shared" si="235"/>
        <v>79</v>
      </c>
      <c r="BU1050" s="35">
        <f t="shared" si="236"/>
        <v>60</v>
      </c>
      <c r="BV1050" s="35">
        <f t="shared" si="237"/>
        <v>66</v>
      </c>
    </row>
    <row r="1051" spans="2:74" hidden="1" x14ac:dyDescent="0.3">
      <c r="B1051" s="6" t="s">
        <v>1435</v>
      </c>
      <c r="C1051" s="6">
        <v>207011146</v>
      </c>
      <c r="D1051" s="6" t="s">
        <v>1436</v>
      </c>
      <c r="E1051" s="6" t="s">
        <v>861</v>
      </c>
      <c r="F1051" s="6" t="s">
        <v>689</v>
      </c>
      <c r="G1051" s="6" t="s">
        <v>86</v>
      </c>
      <c r="H1051" s="6" t="s">
        <v>78</v>
      </c>
      <c r="I1051" s="22">
        <v>1800000</v>
      </c>
      <c r="J1051" s="22">
        <v>1993600</v>
      </c>
      <c r="K1051" s="22">
        <v>2060800</v>
      </c>
      <c r="L1051" s="22">
        <v>1722000</v>
      </c>
      <c r="M1051" s="22">
        <v>1875000</v>
      </c>
      <c r="N1051" s="22">
        <v>2115000</v>
      </c>
      <c r="O1051" s="23">
        <v>27</v>
      </c>
      <c r="P1051" s="23">
        <v>28</v>
      </c>
      <c r="Q1051" s="23">
        <v>26</v>
      </c>
      <c r="R1051" s="22">
        <v>850</v>
      </c>
      <c r="S1051" s="22">
        <v>650</v>
      </c>
      <c r="T1051" s="24">
        <v>3.1</v>
      </c>
      <c r="U1051" s="24">
        <v>-0.29999999999999982</v>
      </c>
      <c r="V1051" s="24">
        <v>3.4</v>
      </c>
      <c r="W1051" s="24">
        <v>3.6</v>
      </c>
      <c r="X1051" s="25">
        <v>2.4555555555555556E-2</v>
      </c>
      <c r="Y1051" s="24">
        <v>2.2999999999999998</v>
      </c>
      <c r="Z1051" s="24">
        <v>-0.60000000000000009</v>
      </c>
      <c r="AA1051" s="24">
        <v>2.9</v>
      </c>
      <c r="AB1051" s="24">
        <v>2.7</v>
      </c>
      <c r="AC1051" s="26">
        <v>0.27667829800531218</v>
      </c>
      <c r="AD1051" s="24">
        <v>11.267442000216334</v>
      </c>
      <c r="AE1051" s="6">
        <v>192</v>
      </c>
      <c r="AF1051" s="6">
        <v>286</v>
      </c>
      <c r="AG1051" s="6">
        <v>275</v>
      </c>
      <c r="AH1051" s="27">
        <v>2.0831295843520783</v>
      </c>
      <c r="AI1051" s="28">
        <v>2230000</v>
      </c>
      <c r="AJ1051" s="28">
        <v>2430000</v>
      </c>
      <c r="AK1051" s="28">
        <v>2315000</v>
      </c>
      <c r="AL1051" s="29">
        <v>-8.2304526748971193E-2</v>
      </c>
      <c r="AM1051" s="29">
        <v>-3.6717062634989202E-2</v>
      </c>
      <c r="AN1051" s="6">
        <v>3.1</v>
      </c>
      <c r="AO1051" s="27">
        <v>-0.19999999999999973</v>
      </c>
      <c r="AP1051" s="6">
        <v>3.3</v>
      </c>
      <c r="AQ1051" s="26">
        <v>3.8509316770186333E-2</v>
      </c>
      <c r="AR1051" s="28">
        <v>950</v>
      </c>
      <c r="AS1051" s="28">
        <v>900</v>
      </c>
      <c r="AT1051" s="25">
        <v>5.5555555555555552E-2</v>
      </c>
      <c r="AU1051" s="26">
        <v>6.1608610933659991E-3</v>
      </c>
      <c r="AV1051" s="30">
        <v>3072.1600000000003</v>
      </c>
      <c r="AW1051" s="24">
        <v>0.77869999999999995</v>
      </c>
      <c r="AX1051" s="24">
        <v>0.2213</v>
      </c>
      <c r="AY1051" s="24">
        <v>0.76090000000000002</v>
      </c>
      <c r="AZ1051" s="24">
        <v>0.20230000000000001</v>
      </c>
      <c r="BA1051" s="24">
        <v>0.38059999999999999</v>
      </c>
      <c r="BB1051" s="24">
        <v>0.3478</v>
      </c>
      <c r="BC1051" s="24">
        <v>0.24979999999999999</v>
      </c>
      <c r="BD1051" s="31">
        <v>8</v>
      </c>
      <c r="BE1051" s="23">
        <v>12</v>
      </c>
      <c r="BF1051" s="32" t="s">
        <v>3758</v>
      </c>
      <c r="BG1051" s="33">
        <v>145.08143896346601</v>
      </c>
      <c r="BH1051" s="33">
        <v>-37.867008235071602</v>
      </c>
      <c r="BI1051" s="34">
        <f t="shared" si="224"/>
        <v>65</v>
      </c>
      <c r="BJ1051" s="34">
        <f t="shared" si="225"/>
        <v>65</v>
      </c>
      <c r="BK1051" s="34">
        <f t="shared" si="226"/>
        <v>99</v>
      </c>
      <c r="BL1051" s="34">
        <f t="shared" si="227"/>
        <v>98</v>
      </c>
      <c r="BM1051" s="34">
        <f t="shared" si="228"/>
        <v>1</v>
      </c>
      <c r="BN1051" s="34">
        <f t="shared" si="229"/>
        <v>44</v>
      </c>
      <c r="BO1051" s="34">
        <f t="shared" si="230"/>
        <v>100</v>
      </c>
      <c r="BP1051" s="34">
        <f t="shared" si="231"/>
        <v>74</v>
      </c>
      <c r="BQ1051" s="35">
        <f t="shared" si="232"/>
        <v>33</v>
      </c>
      <c r="BR1051" s="34">
        <f t="shared" si="233"/>
        <v>38</v>
      </c>
      <c r="BS1051" s="35">
        <f t="shared" si="234"/>
        <v>82</v>
      </c>
      <c r="BT1051" s="35">
        <f t="shared" si="235"/>
        <v>79</v>
      </c>
      <c r="BU1051" s="35">
        <f t="shared" si="236"/>
        <v>80</v>
      </c>
      <c r="BV1051" s="35">
        <f t="shared" si="237"/>
        <v>66</v>
      </c>
    </row>
    <row r="1052" spans="2:74" hidden="1" x14ac:dyDescent="0.3">
      <c r="B1052" s="6" t="s">
        <v>1437</v>
      </c>
      <c r="C1052" s="6">
        <v>207011150</v>
      </c>
      <c r="D1052" s="6" t="s">
        <v>1436</v>
      </c>
      <c r="E1052" s="6" t="s">
        <v>861</v>
      </c>
      <c r="F1052" s="6" t="s">
        <v>689</v>
      </c>
      <c r="G1052" s="6" t="s">
        <v>86</v>
      </c>
      <c r="H1052" s="6" t="s">
        <v>78</v>
      </c>
      <c r="I1052" s="22">
        <v>2200000</v>
      </c>
      <c r="J1052" s="22">
        <v>2296000</v>
      </c>
      <c r="K1052" s="22">
        <v>2444000</v>
      </c>
      <c r="L1052" s="22">
        <v>2185000</v>
      </c>
      <c r="M1052" s="22">
        <v>2218000</v>
      </c>
      <c r="N1052" s="22">
        <v>2450000</v>
      </c>
      <c r="O1052" s="23">
        <v>25</v>
      </c>
      <c r="P1052" s="23">
        <v>25</v>
      </c>
      <c r="Q1052" s="23">
        <v>26</v>
      </c>
      <c r="R1052" s="22">
        <v>895</v>
      </c>
      <c r="S1052" s="22">
        <v>940</v>
      </c>
      <c r="T1052" s="24">
        <v>3.4</v>
      </c>
      <c r="U1052" s="24">
        <v>0</v>
      </c>
      <c r="V1052" s="24">
        <v>3.4</v>
      </c>
      <c r="W1052" s="24">
        <v>3.1</v>
      </c>
      <c r="X1052" s="25">
        <v>2.1154545454545454E-2</v>
      </c>
      <c r="Y1052" s="24">
        <v>2.2000000000000002</v>
      </c>
      <c r="Z1052" s="24">
        <v>-0.89999999999999991</v>
      </c>
      <c r="AA1052" s="24">
        <v>3.1</v>
      </c>
      <c r="AB1052" s="24">
        <v>3.7</v>
      </c>
      <c r="AC1052" s="26">
        <v>0.27423031669771541</v>
      </c>
      <c r="AD1052" s="24">
        <v>12.963186436075933</v>
      </c>
      <c r="AE1052" s="6">
        <v>192</v>
      </c>
      <c r="AF1052" s="6">
        <v>286</v>
      </c>
      <c r="AG1052" s="6">
        <v>275</v>
      </c>
      <c r="AH1052" s="27">
        <v>2.0831295843520783</v>
      </c>
      <c r="AI1052" s="28">
        <v>2230000</v>
      </c>
      <c r="AJ1052" s="28">
        <v>2430000</v>
      </c>
      <c r="AK1052" s="28">
        <v>2315000</v>
      </c>
      <c r="AL1052" s="29">
        <v>-8.2304526748971193E-2</v>
      </c>
      <c r="AM1052" s="29">
        <v>-3.6717062634989202E-2</v>
      </c>
      <c r="AN1052" s="6">
        <v>3.1</v>
      </c>
      <c r="AO1052" s="27">
        <v>-0.19999999999999973</v>
      </c>
      <c r="AP1052" s="6">
        <v>3.3</v>
      </c>
      <c r="AQ1052" s="26">
        <v>3.8509316770186333E-2</v>
      </c>
      <c r="AR1052" s="28">
        <v>950</v>
      </c>
      <c r="AS1052" s="28">
        <v>900</v>
      </c>
      <c r="AT1052" s="25">
        <v>5.5555555555555552E-2</v>
      </c>
      <c r="AU1052" s="26">
        <v>6.1608610933659991E-3</v>
      </c>
      <c r="AV1052" s="30">
        <v>3263.6800000000003</v>
      </c>
      <c r="AW1052" s="24">
        <v>0.77039999999999997</v>
      </c>
      <c r="AX1052" s="24">
        <v>0.2296</v>
      </c>
      <c r="AY1052" s="24">
        <v>0.70140000000000002</v>
      </c>
      <c r="AZ1052" s="24">
        <v>0.19220000000000001</v>
      </c>
      <c r="BA1052" s="24">
        <v>0.42359999999999998</v>
      </c>
      <c r="BB1052" s="24">
        <v>0.34489999999999998</v>
      </c>
      <c r="BC1052" s="24">
        <v>0.20979999999999999</v>
      </c>
      <c r="BD1052" s="31">
        <v>10</v>
      </c>
      <c r="BE1052" s="23">
        <v>11</v>
      </c>
      <c r="BF1052" s="32" t="s">
        <v>3759</v>
      </c>
      <c r="BG1052" s="33">
        <v>145.07721428131299</v>
      </c>
      <c r="BH1052" s="33">
        <v>-37.856431639863303</v>
      </c>
      <c r="BI1052" s="34">
        <f t="shared" si="224"/>
        <v>60</v>
      </c>
      <c r="BJ1052" s="34">
        <f t="shared" si="225"/>
        <v>65</v>
      </c>
      <c r="BK1052" s="34">
        <f t="shared" si="226"/>
        <v>99</v>
      </c>
      <c r="BL1052" s="34">
        <f t="shared" si="227"/>
        <v>98</v>
      </c>
      <c r="BM1052" s="34">
        <f t="shared" si="228"/>
        <v>1</v>
      </c>
      <c r="BN1052" s="34">
        <f t="shared" si="229"/>
        <v>44</v>
      </c>
      <c r="BO1052" s="34">
        <f t="shared" si="230"/>
        <v>100</v>
      </c>
      <c r="BP1052" s="34">
        <f t="shared" si="231"/>
        <v>83</v>
      </c>
      <c r="BQ1052" s="35">
        <f t="shared" si="232"/>
        <v>21</v>
      </c>
      <c r="BR1052" s="34">
        <f t="shared" si="233"/>
        <v>21</v>
      </c>
      <c r="BS1052" s="35">
        <f t="shared" si="234"/>
        <v>84</v>
      </c>
      <c r="BT1052" s="35">
        <f t="shared" si="235"/>
        <v>80</v>
      </c>
      <c r="BU1052" s="35">
        <f t="shared" si="236"/>
        <v>100</v>
      </c>
      <c r="BV1052" s="35">
        <f t="shared" si="237"/>
        <v>66</v>
      </c>
    </row>
    <row r="1053" spans="2:74" hidden="1" x14ac:dyDescent="0.3">
      <c r="B1053" s="6" t="s">
        <v>1438</v>
      </c>
      <c r="C1053" s="6">
        <v>212031561</v>
      </c>
      <c r="D1053" s="6" t="s">
        <v>578</v>
      </c>
      <c r="E1053" s="6" t="s">
        <v>157</v>
      </c>
      <c r="F1053" s="6" t="s">
        <v>689</v>
      </c>
      <c r="G1053" s="6" t="s">
        <v>86</v>
      </c>
      <c r="H1053" s="6" t="s">
        <v>78</v>
      </c>
      <c r="I1053" s="22">
        <v>655000</v>
      </c>
      <c r="J1053" s="22">
        <v>650000</v>
      </c>
      <c r="K1053" s="22">
        <v>651000</v>
      </c>
      <c r="L1053" s="22">
        <v>673000</v>
      </c>
      <c r="M1053" s="22">
        <v>675000</v>
      </c>
      <c r="N1053" s="22">
        <v>662500</v>
      </c>
      <c r="O1053" s="23">
        <v>28</v>
      </c>
      <c r="P1053" s="23">
        <v>29</v>
      </c>
      <c r="Q1053" s="23">
        <v>31</v>
      </c>
      <c r="R1053" s="22">
        <v>530</v>
      </c>
      <c r="S1053" s="22">
        <v>500</v>
      </c>
      <c r="T1053" s="24">
        <v>3.3</v>
      </c>
      <c r="U1053" s="24">
        <v>-0.40000000000000036</v>
      </c>
      <c r="V1053" s="24">
        <v>3.7</v>
      </c>
      <c r="W1053" s="24">
        <v>3.5</v>
      </c>
      <c r="X1053" s="25">
        <v>4.2076335877862595E-2</v>
      </c>
      <c r="Y1053" s="24">
        <v>2.6</v>
      </c>
      <c r="Z1053" s="24">
        <v>-0.89999999999999991</v>
      </c>
      <c r="AA1053" s="24">
        <v>3.5</v>
      </c>
      <c r="AB1053" s="24">
        <v>3.2</v>
      </c>
      <c r="AC1053" s="26">
        <v>0.29156764369333682</v>
      </c>
      <c r="AD1053" s="24">
        <v>6.9294922575883744</v>
      </c>
      <c r="AE1053" s="6">
        <v>2024</v>
      </c>
      <c r="AF1053" s="6">
        <v>2026</v>
      </c>
      <c r="AG1053" s="6">
        <v>1234</v>
      </c>
      <c r="AH1053" s="27">
        <v>10.68305531167691</v>
      </c>
      <c r="AI1053" s="28">
        <v>742000</v>
      </c>
      <c r="AJ1053" s="28">
        <v>730000</v>
      </c>
      <c r="AK1053" s="28">
        <v>715000</v>
      </c>
      <c r="AL1053" s="29">
        <v>1.643835616438356E-2</v>
      </c>
      <c r="AM1053" s="29">
        <v>3.7762237762237763E-2</v>
      </c>
      <c r="AN1053" s="6">
        <v>3.1</v>
      </c>
      <c r="AO1053" s="27">
        <v>-0.29999999999999982</v>
      </c>
      <c r="AP1053" s="6">
        <v>3.4</v>
      </c>
      <c r="AQ1053" s="26">
        <v>8.6432160804020094E-2</v>
      </c>
      <c r="AR1053" s="28">
        <v>600</v>
      </c>
      <c r="AS1053" s="28">
        <v>550</v>
      </c>
      <c r="AT1053" s="25">
        <v>9.0909090909090912E-2</v>
      </c>
      <c r="AU1053" s="26">
        <v>-7.4078076547260396E-2</v>
      </c>
      <c r="AV1053" s="30">
        <v>1817.7600000000002</v>
      </c>
      <c r="AW1053" s="24">
        <v>0.82130000000000003</v>
      </c>
      <c r="AX1053" s="24">
        <v>0.1787</v>
      </c>
      <c r="AY1053" s="24">
        <v>0.93130000000000002</v>
      </c>
      <c r="AZ1053" s="24">
        <v>6.0699999999999997E-2</v>
      </c>
      <c r="BA1053" s="24">
        <v>0.22770000000000001</v>
      </c>
      <c r="BB1053" s="24">
        <v>0.46360000000000001</v>
      </c>
      <c r="BC1053" s="24">
        <v>0.27429999999999999</v>
      </c>
      <c r="BD1053" s="31">
        <v>2</v>
      </c>
      <c r="BE1053" s="23">
        <v>37</v>
      </c>
      <c r="BF1053" s="32" t="s">
        <v>3760</v>
      </c>
      <c r="BG1053" s="33">
        <v>145.27695180864399</v>
      </c>
      <c r="BH1053" s="33">
        <v>-38.034756305432502</v>
      </c>
      <c r="BI1053" s="34">
        <f t="shared" si="224"/>
        <v>62</v>
      </c>
      <c r="BJ1053" s="34">
        <f t="shared" si="225"/>
        <v>65</v>
      </c>
      <c r="BK1053" s="34">
        <f t="shared" si="226"/>
        <v>1</v>
      </c>
      <c r="BL1053" s="34">
        <f t="shared" si="227"/>
        <v>100</v>
      </c>
      <c r="BM1053" s="34">
        <f t="shared" si="228"/>
        <v>9</v>
      </c>
      <c r="BN1053" s="34">
        <f t="shared" si="229"/>
        <v>100</v>
      </c>
      <c r="BO1053" s="34">
        <f t="shared" si="230"/>
        <v>100</v>
      </c>
      <c r="BP1053" s="34">
        <f t="shared" si="231"/>
        <v>40</v>
      </c>
      <c r="BQ1053" s="35">
        <f t="shared" si="232"/>
        <v>90</v>
      </c>
      <c r="BR1053" s="34">
        <f t="shared" si="233"/>
        <v>81</v>
      </c>
      <c r="BS1053" s="35">
        <f t="shared" si="234"/>
        <v>73</v>
      </c>
      <c r="BT1053" s="35">
        <f t="shared" si="235"/>
        <v>74</v>
      </c>
      <c r="BU1053" s="35">
        <f t="shared" si="236"/>
        <v>20</v>
      </c>
      <c r="BV1053" s="35">
        <f t="shared" si="237"/>
        <v>66</v>
      </c>
    </row>
    <row r="1054" spans="2:74" hidden="1" x14ac:dyDescent="0.3">
      <c r="B1054" s="6" t="s">
        <v>1439</v>
      </c>
      <c r="C1054" s="6">
        <v>213051362</v>
      </c>
      <c r="D1054" s="6" t="s">
        <v>693</v>
      </c>
      <c r="E1054" s="6" t="s">
        <v>89</v>
      </c>
      <c r="F1054" s="6" t="s">
        <v>689</v>
      </c>
      <c r="G1054" s="6" t="s">
        <v>86</v>
      </c>
      <c r="H1054" s="6" t="s">
        <v>78</v>
      </c>
      <c r="I1054" s="22">
        <v>595000</v>
      </c>
      <c r="J1054" s="22">
        <v>599000</v>
      </c>
      <c r="K1054" s="22">
        <v>600000</v>
      </c>
      <c r="L1054" s="22">
        <v>630000</v>
      </c>
      <c r="M1054" s="22">
        <v>620000</v>
      </c>
      <c r="N1054" s="22">
        <v>617000</v>
      </c>
      <c r="O1054" s="23">
        <v>31</v>
      </c>
      <c r="P1054" s="23">
        <v>31</v>
      </c>
      <c r="Q1054" s="23">
        <v>31</v>
      </c>
      <c r="R1054" s="22">
        <v>480</v>
      </c>
      <c r="S1054" s="22">
        <v>450</v>
      </c>
      <c r="T1054" s="24">
        <v>3.9</v>
      </c>
      <c r="U1054" s="24">
        <v>0.19999999999999973</v>
      </c>
      <c r="V1054" s="24">
        <v>3.7</v>
      </c>
      <c r="W1054" s="24">
        <v>3.7</v>
      </c>
      <c r="X1054" s="25">
        <v>4.1949579831932773E-2</v>
      </c>
      <c r="Y1054" s="24">
        <v>4.0999999999999996</v>
      </c>
      <c r="Z1054" s="24">
        <v>-1.4000000000000004</v>
      </c>
      <c r="AA1054" s="24">
        <v>5.5</v>
      </c>
      <c r="AB1054" s="24">
        <v>5.0999999999999996</v>
      </c>
      <c r="AC1054" s="26">
        <v>0.29154518950437314</v>
      </c>
      <c r="AD1054" s="24">
        <v>6.9498953427524857</v>
      </c>
      <c r="AE1054" s="6">
        <v>2229</v>
      </c>
      <c r="AF1054" s="6">
        <v>2290</v>
      </c>
      <c r="AG1054" s="6">
        <v>2032</v>
      </c>
      <c r="AH1054" s="27">
        <v>7.92934131736527</v>
      </c>
      <c r="AI1054" s="28">
        <v>658000</v>
      </c>
      <c r="AJ1054" s="28">
        <v>660000</v>
      </c>
      <c r="AK1054" s="28">
        <v>650000</v>
      </c>
      <c r="AL1054" s="29">
        <v>-3.0303030303030303E-3</v>
      </c>
      <c r="AM1054" s="29">
        <v>1.2307692307692308E-2</v>
      </c>
      <c r="AN1054" s="6">
        <v>3.3</v>
      </c>
      <c r="AO1054" s="27">
        <v>-0.10000000000000009</v>
      </c>
      <c r="AP1054" s="6">
        <v>3.4</v>
      </c>
      <c r="AQ1054" s="26">
        <v>8.7999999999999995E-2</v>
      </c>
      <c r="AR1054" s="28">
        <v>525</v>
      </c>
      <c r="AS1054" s="28">
        <v>500</v>
      </c>
      <c r="AT1054" s="25">
        <v>0.05</v>
      </c>
      <c r="AU1054" s="26">
        <v>-0.28365772810740841</v>
      </c>
      <c r="AV1054" s="30">
        <v>1646.4</v>
      </c>
      <c r="AW1054" s="24">
        <v>0.74180000000000001</v>
      </c>
      <c r="AX1054" s="24">
        <v>0.25819999999999999</v>
      </c>
      <c r="AY1054" s="24">
        <v>0.85519999999999996</v>
      </c>
      <c r="AZ1054" s="24">
        <v>5.4800000000000001E-2</v>
      </c>
      <c r="BA1054" s="24">
        <v>0.34229999999999999</v>
      </c>
      <c r="BB1054" s="24">
        <v>0.3301</v>
      </c>
      <c r="BC1054" s="24">
        <v>0.30059999999999998</v>
      </c>
      <c r="BD1054" s="31">
        <v>2</v>
      </c>
      <c r="BE1054" s="23">
        <v>25</v>
      </c>
      <c r="BF1054" s="32" t="s">
        <v>3761</v>
      </c>
      <c r="BG1054" s="33">
        <v>144.68767502521601</v>
      </c>
      <c r="BH1054" s="33">
        <v>-37.8765831081882</v>
      </c>
      <c r="BI1054" s="34">
        <f t="shared" si="224"/>
        <v>52</v>
      </c>
      <c r="BJ1054" s="34">
        <f t="shared" si="225"/>
        <v>62</v>
      </c>
      <c r="BK1054" s="34">
        <f t="shared" si="226"/>
        <v>27</v>
      </c>
      <c r="BL1054" s="34">
        <f t="shared" si="227"/>
        <v>100</v>
      </c>
      <c r="BM1054" s="34">
        <f t="shared" si="228"/>
        <v>1</v>
      </c>
      <c r="BN1054" s="34">
        <f t="shared" si="229"/>
        <v>100</v>
      </c>
      <c r="BO1054" s="34">
        <f t="shared" si="230"/>
        <v>100</v>
      </c>
      <c r="BP1054" s="34">
        <f t="shared" si="231"/>
        <v>65</v>
      </c>
      <c r="BQ1054" s="35">
        <f t="shared" si="232"/>
        <v>90</v>
      </c>
      <c r="BR1054" s="34">
        <f t="shared" si="233"/>
        <v>81</v>
      </c>
      <c r="BS1054" s="35">
        <f t="shared" si="234"/>
        <v>73</v>
      </c>
      <c r="BT1054" s="35">
        <f t="shared" si="235"/>
        <v>49</v>
      </c>
      <c r="BU1054" s="35">
        <f t="shared" si="236"/>
        <v>20</v>
      </c>
      <c r="BV1054" s="35">
        <f t="shared" si="237"/>
        <v>66</v>
      </c>
    </row>
    <row r="1055" spans="2:74" hidden="1" x14ac:dyDescent="0.3">
      <c r="B1055" s="6" t="s">
        <v>1440</v>
      </c>
      <c r="C1055" s="6">
        <v>301011003</v>
      </c>
      <c r="D1055" s="6" t="s">
        <v>459</v>
      </c>
      <c r="E1055" s="6" t="s">
        <v>460</v>
      </c>
      <c r="F1055" s="6" t="s">
        <v>2780</v>
      </c>
      <c r="G1055" s="6" t="s">
        <v>97</v>
      </c>
      <c r="H1055" s="6" t="s">
        <v>78</v>
      </c>
      <c r="I1055" s="22">
        <v>1155000</v>
      </c>
      <c r="J1055" s="22">
        <v>1120000</v>
      </c>
      <c r="K1055" s="22">
        <v>910000</v>
      </c>
      <c r="L1055" s="22">
        <v>1200000</v>
      </c>
      <c r="M1055" s="22">
        <v>1150000</v>
      </c>
      <c r="N1055" s="22">
        <v>920000</v>
      </c>
      <c r="O1055" s="23">
        <v>20</v>
      </c>
      <c r="P1055" s="23">
        <v>21</v>
      </c>
      <c r="Q1055" s="23">
        <v>23</v>
      </c>
      <c r="R1055" s="22">
        <v>730</v>
      </c>
      <c r="S1055" s="22">
        <v>690</v>
      </c>
      <c r="T1055" s="24">
        <v>3</v>
      </c>
      <c r="U1055" s="24">
        <v>-0.20000000000000018</v>
      </c>
      <c r="V1055" s="24">
        <v>3.2</v>
      </c>
      <c r="W1055" s="24">
        <v>3.3</v>
      </c>
      <c r="X1055" s="25">
        <v>3.2865800865800869E-2</v>
      </c>
      <c r="Y1055" s="24">
        <v>3</v>
      </c>
      <c r="Z1055" s="24">
        <v>-1</v>
      </c>
      <c r="AA1055" s="24">
        <v>4</v>
      </c>
      <c r="AB1055" s="24">
        <v>4.4000000000000004</v>
      </c>
      <c r="AC1055" s="26">
        <v>0.33528071722516162</v>
      </c>
      <c r="AD1055" s="24">
        <v>10.20150759734093</v>
      </c>
      <c r="AE1055" s="6">
        <v>176</v>
      </c>
      <c r="AF1055" s="6">
        <v>148</v>
      </c>
      <c r="AG1055" s="6">
        <v>136</v>
      </c>
      <c r="AH1055" s="27">
        <v>2.6649145860709593</v>
      </c>
      <c r="AI1055" s="28">
        <v>1000000</v>
      </c>
      <c r="AJ1055" s="28">
        <v>880000</v>
      </c>
      <c r="AK1055" s="28">
        <v>780000</v>
      </c>
      <c r="AL1055" s="29">
        <v>0.13636363636363635</v>
      </c>
      <c r="AM1055" s="29">
        <v>0.28205128205128205</v>
      </c>
      <c r="AN1055" s="6">
        <v>2.8</v>
      </c>
      <c r="AO1055" s="27">
        <v>-0.60000000000000009</v>
      </c>
      <c r="AP1055" s="6">
        <v>3.4</v>
      </c>
      <c r="AQ1055" s="26">
        <v>0.11164021164021165</v>
      </c>
      <c r="AR1055" s="28">
        <v>700</v>
      </c>
      <c r="AS1055" s="28">
        <v>680</v>
      </c>
      <c r="AT1055" s="25">
        <v>2.9411764705882353E-2</v>
      </c>
      <c r="AU1055" s="26">
        <v>0.37447674915337548</v>
      </c>
      <c r="AV1055" s="30">
        <v>2177.2800000000002</v>
      </c>
      <c r="AW1055" s="24">
        <v>0.77800000000000002</v>
      </c>
      <c r="AX1055" s="24">
        <v>0.222</v>
      </c>
      <c r="AY1055" s="24">
        <v>0.84760000000000002</v>
      </c>
      <c r="AZ1055" s="24">
        <v>0.1056</v>
      </c>
      <c r="BA1055" s="24">
        <v>0.35610000000000003</v>
      </c>
      <c r="BB1055" s="24">
        <v>0.41880000000000001</v>
      </c>
      <c r="BC1055" s="24">
        <v>0.1852</v>
      </c>
      <c r="BD1055" s="31">
        <v>6</v>
      </c>
      <c r="BE1055" s="23">
        <v>18</v>
      </c>
      <c r="BF1055" s="32" t="s">
        <v>3762</v>
      </c>
      <c r="BG1055" s="33">
        <v>153.20736915170801</v>
      </c>
      <c r="BH1055" s="33">
        <v>-27.4986444685367</v>
      </c>
      <c r="BI1055" s="34">
        <f t="shared" si="224"/>
        <v>67</v>
      </c>
      <c r="BJ1055" s="34">
        <f t="shared" si="225"/>
        <v>70</v>
      </c>
      <c r="BK1055" s="34">
        <f t="shared" si="226"/>
        <v>92</v>
      </c>
      <c r="BL1055" s="34">
        <f t="shared" si="227"/>
        <v>1</v>
      </c>
      <c r="BM1055" s="34">
        <f t="shared" si="228"/>
        <v>69</v>
      </c>
      <c r="BN1055" s="34">
        <f t="shared" si="229"/>
        <v>100</v>
      </c>
      <c r="BO1055" s="34">
        <f t="shared" si="230"/>
        <v>100</v>
      </c>
      <c r="BP1055" s="34">
        <f t="shared" si="231"/>
        <v>68</v>
      </c>
      <c r="BQ1055" s="35">
        <f t="shared" si="232"/>
        <v>60</v>
      </c>
      <c r="BR1055" s="34">
        <f t="shared" si="233"/>
        <v>49</v>
      </c>
      <c r="BS1055" s="35">
        <f t="shared" si="234"/>
        <v>44</v>
      </c>
      <c r="BT1055" s="35">
        <f t="shared" si="235"/>
        <v>67</v>
      </c>
      <c r="BU1055" s="35">
        <f t="shared" si="236"/>
        <v>60</v>
      </c>
      <c r="BV1055" s="35">
        <f t="shared" si="237"/>
        <v>66</v>
      </c>
    </row>
    <row r="1056" spans="2:74" hidden="1" x14ac:dyDescent="0.3">
      <c r="B1056" s="6" t="s">
        <v>1441</v>
      </c>
      <c r="C1056" s="6">
        <v>305031119</v>
      </c>
      <c r="D1056" s="6" t="s">
        <v>840</v>
      </c>
      <c r="E1056" s="6" t="s">
        <v>337</v>
      </c>
      <c r="F1056" s="6" t="s">
        <v>2780</v>
      </c>
      <c r="G1056" s="6" t="s">
        <v>97</v>
      </c>
      <c r="H1056" s="6" t="s">
        <v>78</v>
      </c>
      <c r="I1056" s="22">
        <v>1340000</v>
      </c>
      <c r="J1056" s="22">
        <v>1400000</v>
      </c>
      <c r="K1056" s="22">
        <v>1261000</v>
      </c>
      <c r="L1056" s="22">
        <v>1280000</v>
      </c>
      <c r="M1056" s="22">
        <v>1280000</v>
      </c>
      <c r="N1056" s="22">
        <v>1100000</v>
      </c>
      <c r="O1056" s="23">
        <v>25</v>
      </c>
      <c r="P1056" s="23">
        <v>25</v>
      </c>
      <c r="Q1056" s="23">
        <v>45</v>
      </c>
      <c r="R1056" s="22">
        <v>750</v>
      </c>
      <c r="S1056" s="22">
        <v>670</v>
      </c>
      <c r="T1056" s="24">
        <v>1</v>
      </c>
      <c r="U1056" s="24">
        <v>9.9999999999999978E-2</v>
      </c>
      <c r="V1056" s="24">
        <v>0.9</v>
      </c>
      <c r="W1056" s="24">
        <v>1.3</v>
      </c>
      <c r="X1056" s="25">
        <v>2.9104477611940297E-2</v>
      </c>
      <c r="Y1056" s="24">
        <v>2.9</v>
      </c>
      <c r="Z1056" s="24">
        <v>-1</v>
      </c>
      <c r="AA1056" s="24">
        <v>3.9</v>
      </c>
      <c r="AB1056" s="24">
        <v>4.5999999999999996</v>
      </c>
      <c r="AC1056" s="26">
        <v>0.32633667502088554</v>
      </c>
      <c r="AD1056" s="24">
        <v>11.212593449435554</v>
      </c>
      <c r="AE1056" s="6">
        <v>147</v>
      </c>
      <c r="AF1056" s="6">
        <v>190</v>
      </c>
      <c r="AG1056" s="6">
        <v>165</v>
      </c>
      <c r="AH1056" s="27">
        <v>3.0439882697947214</v>
      </c>
      <c r="AI1056" s="28">
        <v>1720000</v>
      </c>
      <c r="AJ1056" s="28">
        <v>1570000</v>
      </c>
      <c r="AK1056" s="28">
        <v>1500000</v>
      </c>
      <c r="AL1056" s="29">
        <v>9.5541401273885357E-2</v>
      </c>
      <c r="AM1056" s="29">
        <v>0.14666666666666667</v>
      </c>
      <c r="AN1056" s="6">
        <v>2.1</v>
      </c>
      <c r="AO1056" s="27">
        <v>-0.39999999999999991</v>
      </c>
      <c r="AP1056" s="6">
        <v>2.5</v>
      </c>
      <c r="AQ1056" s="26">
        <v>0.12933333333333333</v>
      </c>
      <c r="AR1056" s="28">
        <v>770</v>
      </c>
      <c r="AS1056" s="28">
        <v>750</v>
      </c>
      <c r="AT1056" s="25">
        <v>2.6666666666666668E-2</v>
      </c>
      <c r="AU1056" s="26">
        <v>0.39992146431169173</v>
      </c>
      <c r="AV1056" s="30">
        <v>2298.2400000000002</v>
      </c>
      <c r="AW1056" s="24">
        <v>0.52049999999999996</v>
      </c>
      <c r="AX1056" s="24">
        <v>0.47949999999999998</v>
      </c>
      <c r="AY1056" s="24">
        <v>0.23769999999999999</v>
      </c>
      <c r="AZ1056" s="24">
        <v>3.2800000000000003E-2</v>
      </c>
      <c r="BA1056" s="24">
        <v>0.15110000000000001</v>
      </c>
      <c r="BB1056" s="24">
        <v>0.2147</v>
      </c>
      <c r="BC1056" s="24">
        <v>0.58709999999999996</v>
      </c>
      <c r="BD1056" s="31">
        <v>8</v>
      </c>
      <c r="BE1056" s="23">
        <v>5</v>
      </c>
      <c r="BF1056" s="32" t="s">
        <v>3763</v>
      </c>
      <c r="BG1056" s="33">
        <v>153.04518771617899</v>
      </c>
      <c r="BH1056" s="33">
        <v>-27.437396801604098</v>
      </c>
      <c r="BI1056" s="34">
        <f t="shared" si="224"/>
        <v>100</v>
      </c>
      <c r="BJ1056" s="34">
        <f t="shared" si="225"/>
        <v>82</v>
      </c>
      <c r="BK1056" s="34">
        <f t="shared" si="226"/>
        <v>87</v>
      </c>
      <c r="BL1056" s="34">
        <f t="shared" si="227"/>
        <v>1</v>
      </c>
      <c r="BM1056" s="34">
        <f t="shared" si="228"/>
        <v>48</v>
      </c>
      <c r="BN1056" s="34">
        <f t="shared" si="229"/>
        <v>100</v>
      </c>
      <c r="BO1056" s="34">
        <f t="shared" si="230"/>
        <v>100</v>
      </c>
      <c r="BP1056" s="34">
        <f t="shared" si="231"/>
        <v>23</v>
      </c>
      <c r="BQ1056" s="35">
        <f t="shared" si="232"/>
        <v>48</v>
      </c>
      <c r="BR1056" s="34">
        <f t="shared" si="233"/>
        <v>38</v>
      </c>
      <c r="BS1056" s="35">
        <f t="shared" si="234"/>
        <v>50</v>
      </c>
      <c r="BT1056" s="35">
        <f t="shared" si="235"/>
        <v>69</v>
      </c>
      <c r="BU1056" s="35">
        <f t="shared" si="236"/>
        <v>80</v>
      </c>
      <c r="BV1056" s="35">
        <f t="shared" si="237"/>
        <v>66</v>
      </c>
    </row>
    <row r="1057" spans="2:74" hidden="1" x14ac:dyDescent="0.3">
      <c r="B1057" s="6" t="s">
        <v>1442</v>
      </c>
      <c r="C1057" s="6">
        <v>401021007</v>
      </c>
      <c r="D1057" s="6" t="s">
        <v>349</v>
      </c>
      <c r="E1057" s="6" t="s">
        <v>343</v>
      </c>
      <c r="F1057" s="6" t="s">
        <v>2379</v>
      </c>
      <c r="G1057" s="6" t="s">
        <v>82</v>
      </c>
      <c r="H1057" s="6" t="s">
        <v>78</v>
      </c>
      <c r="I1057" s="22">
        <v>780758</v>
      </c>
      <c r="J1057" s="22">
        <v>766500</v>
      </c>
      <c r="K1057" s="22">
        <v>663075</v>
      </c>
      <c r="L1057" s="22">
        <v>750000</v>
      </c>
      <c r="M1057" s="22">
        <v>736600</v>
      </c>
      <c r="N1057" s="22">
        <v>690000</v>
      </c>
      <c r="O1057" s="23">
        <v>24</v>
      </c>
      <c r="P1057" s="23">
        <v>26</v>
      </c>
      <c r="Q1057" s="23">
        <v>26</v>
      </c>
      <c r="R1057" s="22">
        <v>580</v>
      </c>
      <c r="S1057" s="22">
        <v>550</v>
      </c>
      <c r="T1057" s="24">
        <v>3.2</v>
      </c>
      <c r="U1057" s="24">
        <v>-0.19999999999999973</v>
      </c>
      <c r="V1057" s="24">
        <v>3.4</v>
      </c>
      <c r="W1057" s="24">
        <v>3.3</v>
      </c>
      <c r="X1057" s="25">
        <v>3.8629127079069313E-2</v>
      </c>
      <c r="Y1057" s="24">
        <v>4.8</v>
      </c>
      <c r="Z1057" s="24">
        <v>-1.7000000000000002</v>
      </c>
      <c r="AA1057" s="24">
        <v>6.5</v>
      </c>
      <c r="AB1057" s="24">
        <v>5.7</v>
      </c>
      <c r="AC1057" s="26">
        <v>0.30498064950361764</v>
      </c>
      <c r="AD1057" s="24">
        <v>7.8950955552103945</v>
      </c>
      <c r="AE1057" s="6">
        <v>347</v>
      </c>
      <c r="AF1057" s="6">
        <v>329</v>
      </c>
      <c r="AG1057" s="6">
        <v>199</v>
      </c>
      <c r="AH1057" s="27">
        <v>4.430196483971045</v>
      </c>
      <c r="AI1057" s="28">
        <v>830000</v>
      </c>
      <c r="AJ1057" s="28">
        <v>775000</v>
      </c>
      <c r="AK1057" s="28">
        <v>725000</v>
      </c>
      <c r="AL1057" s="29">
        <v>7.0967741935483872E-2</v>
      </c>
      <c r="AM1057" s="29">
        <v>0.14482758620689656</v>
      </c>
      <c r="AN1057" s="6">
        <v>2.6</v>
      </c>
      <c r="AO1057" s="27">
        <v>0.10000000000000009</v>
      </c>
      <c r="AP1057" s="6">
        <v>2.5</v>
      </c>
      <c r="AQ1057" s="26">
        <v>8.4444444444444447E-2</v>
      </c>
      <c r="AR1057" s="28">
        <v>595</v>
      </c>
      <c r="AS1057" s="28">
        <v>550</v>
      </c>
      <c r="AT1057" s="25">
        <v>8.1818181818181818E-2</v>
      </c>
      <c r="AU1057" s="26">
        <v>0.26254896572295239</v>
      </c>
      <c r="AV1057" s="30">
        <v>1901.7600000000002</v>
      </c>
      <c r="AW1057" s="24">
        <v>0.7359</v>
      </c>
      <c r="AX1057" s="24">
        <v>0.2641</v>
      </c>
      <c r="AY1057" s="24">
        <v>0.92169999999999996</v>
      </c>
      <c r="AZ1057" s="24">
        <v>6.7900000000000002E-2</v>
      </c>
      <c r="BA1057" s="24">
        <v>0.25219999999999998</v>
      </c>
      <c r="BB1057" s="24">
        <v>0.441</v>
      </c>
      <c r="BC1057" s="24">
        <v>0.26450000000000001</v>
      </c>
      <c r="BD1057" s="31">
        <v>8</v>
      </c>
      <c r="BE1057" s="23">
        <v>29</v>
      </c>
      <c r="BF1057" s="32" t="s">
        <v>3764</v>
      </c>
      <c r="BG1057" s="33">
        <v>138.86639824694399</v>
      </c>
      <c r="BH1057" s="33">
        <v>-35.063691980712797</v>
      </c>
      <c r="BI1057" s="34">
        <f t="shared" si="224"/>
        <v>64</v>
      </c>
      <c r="BJ1057" s="34">
        <f t="shared" si="225"/>
        <v>74</v>
      </c>
      <c r="BK1057" s="34">
        <f t="shared" si="226"/>
        <v>70</v>
      </c>
      <c r="BL1057" s="34">
        <f t="shared" si="227"/>
        <v>13</v>
      </c>
      <c r="BM1057" s="34">
        <f t="shared" si="228"/>
        <v>36</v>
      </c>
      <c r="BN1057" s="34">
        <f t="shared" si="229"/>
        <v>100</v>
      </c>
      <c r="BO1057" s="34">
        <f t="shared" si="230"/>
        <v>100</v>
      </c>
      <c r="BP1057" s="34">
        <f t="shared" si="231"/>
        <v>45</v>
      </c>
      <c r="BQ1057" s="35">
        <f t="shared" si="232"/>
        <v>79</v>
      </c>
      <c r="BR1057" s="34">
        <f t="shared" si="233"/>
        <v>71</v>
      </c>
      <c r="BS1057" s="35">
        <f t="shared" si="234"/>
        <v>64</v>
      </c>
      <c r="BT1057" s="35">
        <f t="shared" si="235"/>
        <v>37</v>
      </c>
      <c r="BU1057" s="35">
        <f t="shared" si="236"/>
        <v>80</v>
      </c>
      <c r="BV1057" s="35">
        <f t="shared" si="237"/>
        <v>66</v>
      </c>
    </row>
    <row r="1058" spans="2:74" hidden="1" x14ac:dyDescent="0.3">
      <c r="B1058" s="6" t="s">
        <v>1443</v>
      </c>
      <c r="C1058" s="6">
        <v>506011307</v>
      </c>
      <c r="D1058" s="6" t="s">
        <v>360</v>
      </c>
      <c r="E1058" s="6" t="s">
        <v>281</v>
      </c>
      <c r="F1058" s="6" t="s">
        <v>2720</v>
      </c>
      <c r="G1058" s="6" t="s">
        <v>93</v>
      </c>
      <c r="H1058" s="6" t="s">
        <v>78</v>
      </c>
      <c r="I1058" s="22">
        <v>789990</v>
      </c>
      <c r="J1058" s="22">
        <v>797900</v>
      </c>
      <c r="K1058" s="22">
        <v>705550</v>
      </c>
      <c r="L1058" s="22">
        <v>850000</v>
      </c>
      <c r="M1058" s="22">
        <v>852000</v>
      </c>
      <c r="N1058" s="22">
        <v>715000</v>
      </c>
      <c r="O1058" s="23">
        <v>37</v>
      </c>
      <c r="P1058" s="23">
        <v>32</v>
      </c>
      <c r="Q1058" s="23">
        <v>24</v>
      </c>
      <c r="R1058" s="22">
        <v>750</v>
      </c>
      <c r="S1058" s="22">
        <v>700</v>
      </c>
      <c r="T1058" s="24">
        <v>4</v>
      </c>
      <c r="U1058" s="24">
        <v>0.10000000000000009</v>
      </c>
      <c r="V1058" s="24">
        <v>3.9</v>
      </c>
      <c r="W1058" s="24">
        <v>4.5999999999999996</v>
      </c>
      <c r="X1058" s="25">
        <v>4.9367713515360956E-2</v>
      </c>
      <c r="Y1058" s="24">
        <v>4.7</v>
      </c>
      <c r="Z1058" s="24">
        <v>-1.5</v>
      </c>
      <c r="AA1058" s="24">
        <v>6.2</v>
      </c>
      <c r="AB1058" s="24">
        <v>4.9000000000000004</v>
      </c>
      <c r="AC1058" s="26">
        <v>0.27762970859985786</v>
      </c>
      <c r="AD1058" s="24">
        <v>5.6237100896615821</v>
      </c>
      <c r="AE1058" s="6">
        <v>615</v>
      </c>
      <c r="AF1058" s="6">
        <v>604</v>
      </c>
      <c r="AG1058" s="6">
        <v>331</v>
      </c>
      <c r="AH1058" s="27">
        <v>5.4238875878220139</v>
      </c>
      <c r="AI1058" s="28">
        <v>685000</v>
      </c>
      <c r="AJ1058" s="28">
        <v>585000</v>
      </c>
      <c r="AK1058" s="28">
        <v>450000</v>
      </c>
      <c r="AL1058" s="29">
        <v>0.17094017094017094</v>
      </c>
      <c r="AM1058" s="29">
        <v>0.52222222222222225</v>
      </c>
      <c r="AN1058" s="6">
        <v>3.9</v>
      </c>
      <c r="AO1058" s="27">
        <v>-0.60000000000000009</v>
      </c>
      <c r="AP1058" s="6">
        <v>4.5</v>
      </c>
      <c r="AQ1058" s="26">
        <v>0.1</v>
      </c>
      <c r="AR1058" s="28">
        <v>650</v>
      </c>
      <c r="AS1058" s="28">
        <v>600</v>
      </c>
      <c r="AT1058" s="25">
        <v>8.3333333333333329E-2</v>
      </c>
      <c r="AU1058" s="26">
        <v>0.43267372481222355</v>
      </c>
      <c r="AV1058" s="30">
        <v>2701.44</v>
      </c>
      <c r="AW1058" s="24">
        <v>0.87580000000000002</v>
      </c>
      <c r="AX1058" s="24">
        <v>0.1242</v>
      </c>
      <c r="AY1058" s="24">
        <v>0.98519999999999996</v>
      </c>
      <c r="AZ1058" s="24">
        <v>1.4200000000000001E-2</v>
      </c>
      <c r="BA1058" s="24">
        <v>0.1154</v>
      </c>
      <c r="BB1058" s="24">
        <v>0.67220000000000002</v>
      </c>
      <c r="BC1058" s="24">
        <v>0.20069999999999999</v>
      </c>
      <c r="BD1058" s="31">
        <v>8</v>
      </c>
      <c r="BE1058" s="23">
        <v>20</v>
      </c>
      <c r="BF1058" s="32" t="s">
        <v>3765</v>
      </c>
      <c r="BG1058" s="33">
        <v>115.93377935295899</v>
      </c>
      <c r="BH1058" s="33">
        <v>-32.119746048327698</v>
      </c>
      <c r="BI1058" s="34">
        <f t="shared" si="224"/>
        <v>51</v>
      </c>
      <c r="BJ1058" s="34">
        <f t="shared" si="225"/>
        <v>52</v>
      </c>
      <c r="BK1058" s="34">
        <f t="shared" si="226"/>
        <v>58</v>
      </c>
      <c r="BL1058" s="34">
        <f t="shared" si="227"/>
        <v>1</v>
      </c>
      <c r="BM1058" s="34">
        <f t="shared" si="228"/>
        <v>86</v>
      </c>
      <c r="BN1058" s="34">
        <f t="shared" si="229"/>
        <v>100</v>
      </c>
      <c r="BO1058" s="34">
        <f t="shared" si="230"/>
        <v>100</v>
      </c>
      <c r="BP1058" s="34">
        <f t="shared" si="231"/>
        <v>15</v>
      </c>
      <c r="BQ1058" s="35">
        <f t="shared" si="232"/>
        <v>100</v>
      </c>
      <c r="BR1058" s="34">
        <f t="shared" si="233"/>
        <v>94</v>
      </c>
      <c r="BS1058" s="35">
        <f t="shared" si="234"/>
        <v>82</v>
      </c>
      <c r="BT1058" s="35">
        <f t="shared" si="235"/>
        <v>39</v>
      </c>
      <c r="BU1058" s="35">
        <f t="shared" si="236"/>
        <v>80</v>
      </c>
      <c r="BV1058" s="35">
        <f t="shared" si="237"/>
        <v>66</v>
      </c>
    </row>
    <row r="1059" spans="2:74" hidden="1" x14ac:dyDescent="0.3">
      <c r="B1059" s="6" t="s">
        <v>1444</v>
      </c>
      <c r="C1059" s="6">
        <v>506041137</v>
      </c>
      <c r="D1059" s="6" t="s">
        <v>829</v>
      </c>
      <c r="E1059" s="6" t="s">
        <v>281</v>
      </c>
      <c r="F1059" s="6" t="s">
        <v>2720</v>
      </c>
      <c r="G1059" s="6" t="s">
        <v>93</v>
      </c>
      <c r="H1059" s="6" t="s">
        <v>78</v>
      </c>
      <c r="I1059" s="22">
        <v>699000</v>
      </c>
      <c r="J1059" s="22">
        <v>689000</v>
      </c>
      <c r="K1059" s="22">
        <v>600000</v>
      </c>
      <c r="L1059" s="22">
        <v>705000</v>
      </c>
      <c r="M1059" s="22">
        <v>700000</v>
      </c>
      <c r="N1059" s="22">
        <v>622000</v>
      </c>
      <c r="O1059" s="23">
        <v>32</v>
      </c>
      <c r="P1059" s="23">
        <v>30</v>
      </c>
      <c r="Q1059" s="23">
        <v>27</v>
      </c>
      <c r="R1059" s="22">
        <v>650</v>
      </c>
      <c r="S1059" s="22">
        <v>600</v>
      </c>
      <c r="T1059" s="24">
        <v>3.1</v>
      </c>
      <c r="U1059" s="24">
        <v>-0.19999999999999973</v>
      </c>
      <c r="V1059" s="24">
        <v>3.3</v>
      </c>
      <c r="W1059" s="24">
        <v>3.3</v>
      </c>
      <c r="X1059" s="25">
        <v>4.8354792560801142E-2</v>
      </c>
      <c r="Y1059" s="24">
        <v>3.1</v>
      </c>
      <c r="Z1059" s="24">
        <v>-0.79999999999999982</v>
      </c>
      <c r="AA1059" s="24">
        <v>3.9</v>
      </c>
      <c r="AB1059" s="24">
        <v>3.3</v>
      </c>
      <c r="AC1059" s="26">
        <v>0.3694189324361189</v>
      </c>
      <c r="AD1059" s="24">
        <v>7.6397583956463642</v>
      </c>
      <c r="AE1059" s="6">
        <v>493</v>
      </c>
      <c r="AF1059" s="6">
        <v>611</v>
      </c>
      <c r="AG1059" s="6">
        <v>324</v>
      </c>
      <c r="AH1059" s="27">
        <v>4.9847560975609762</v>
      </c>
      <c r="AI1059" s="28">
        <v>717500</v>
      </c>
      <c r="AJ1059" s="28">
        <v>605000</v>
      </c>
      <c r="AK1059" s="28">
        <v>482500</v>
      </c>
      <c r="AL1059" s="29">
        <v>0.18595041322314049</v>
      </c>
      <c r="AM1059" s="29">
        <v>0.48704663212435234</v>
      </c>
      <c r="AN1059" s="6">
        <v>3</v>
      </c>
      <c r="AO1059" s="27">
        <v>-0.5</v>
      </c>
      <c r="AP1059" s="6">
        <v>3.5</v>
      </c>
      <c r="AQ1059" s="26">
        <v>7.0833333333333331E-2</v>
      </c>
      <c r="AR1059" s="28">
        <v>660</v>
      </c>
      <c r="AS1059" s="28">
        <v>600</v>
      </c>
      <c r="AT1059" s="25">
        <v>0.1</v>
      </c>
      <c r="AU1059" s="26">
        <v>0.49130887578723748</v>
      </c>
      <c r="AV1059" s="30">
        <v>1759.5200000000002</v>
      </c>
      <c r="AW1059" s="24">
        <v>0.76200000000000001</v>
      </c>
      <c r="AX1059" s="24">
        <v>0.23799999999999999</v>
      </c>
      <c r="AY1059" s="24">
        <v>0.91110000000000002</v>
      </c>
      <c r="AZ1059" s="24">
        <v>7.6399999999999996E-2</v>
      </c>
      <c r="BA1059" s="24">
        <v>0.3327</v>
      </c>
      <c r="BB1059" s="24">
        <v>0.4259</v>
      </c>
      <c r="BC1059" s="24">
        <v>0.21129999999999999</v>
      </c>
      <c r="BD1059" s="31">
        <v>4</v>
      </c>
      <c r="BE1059" s="23">
        <v>16</v>
      </c>
      <c r="BF1059" s="32" t="s">
        <v>3766</v>
      </c>
      <c r="BG1059" s="33">
        <v>115.957445445529</v>
      </c>
      <c r="BH1059" s="33">
        <v>-32.061704961916703</v>
      </c>
      <c r="BI1059" s="34">
        <f t="shared" si="224"/>
        <v>65</v>
      </c>
      <c r="BJ1059" s="34">
        <f t="shared" si="225"/>
        <v>67</v>
      </c>
      <c r="BK1059" s="34">
        <f t="shared" si="226"/>
        <v>63</v>
      </c>
      <c r="BL1059" s="34">
        <f t="shared" si="227"/>
        <v>1</v>
      </c>
      <c r="BM1059" s="34">
        <f t="shared" si="228"/>
        <v>93</v>
      </c>
      <c r="BN1059" s="34">
        <f t="shared" si="229"/>
        <v>94</v>
      </c>
      <c r="BO1059" s="34">
        <f t="shared" si="230"/>
        <v>100</v>
      </c>
      <c r="BP1059" s="34">
        <f t="shared" si="231"/>
        <v>63</v>
      </c>
      <c r="BQ1059" s="35">
        <f t="shared" si="232"/>
        <v>100</v>
      </c>
      <c r="BR1059" s="34">
        <f t="shared" si="233"/>
        <v>74</v>
      </c>
      <c r="BS1059" s="35">
        <f t="shared" si="234"/>
        <v>21</v>
      </c>
      <c r="BT1059" s="35">
        <f t="shared" si="235"/>
        <v>65</v>
      </c>
      <c r="BU1059" s="35">
        <f t="shared" si="236"/>
        <v>40</v>
      </c>
      <c r="BV1059" s="35">
        <f t="shared" si="237"/>
        <v>66</v>
      </c>
    </row>
    <row r="1060" spans="2:74" hidden="1" x14ac:dyDescent="0.3">
      <c r="B1060" s="6" t="s">
        <v>1445</v>
      </c>
      <c r="C1060" s="6">
        <v>201011481</v>
      </c>
      <c r="D1060" s="6" t="s">
        <v>170</v>
      </c>
      <c r="E1060" s="6" t="s">
        <v>170</v>
      </c>
      <c r="F1060" s="6" t="s">
        <v>170</v>
      </c>
      <c r="G1060" s="6" t="s">
        <v>86</v>
      </c>
      <c r="H1060" s="6" t="s">
        <v>78</v>
      </c>
      <c r="I1060" s="22">
        <v>495000</v>
      </c>
      <c r="J1060" s="22">
        <v>495000</v>
      </c>
      <c r="K1060" s="22">
        <v>490000</v>
      </c>
      <c r="L1060" s="22">
        <v>480000</v>
      </c>
      <c r="M1060" s="22">
        <v>480000</v>
      </c>
      <c r="N1060" s="22">
        <v>495000</v>
      </c>
      <c r="O1060" s="23">
        <v>68</v>
      </c>
      <c r="P1060" s="23">
        <v>63</v>
      </c>
      <c r="Q1060" s="23">
        <v>53</v>
      </c>
      <c r="R1060" s="22">
        <v>390</v>
      </c>
      <c r="S1060" s="22">
        <v>395</v>
      </c>
      <c r="T1060" s="24">
        <v>3.6</v>
      </c>
      <c r="U1060" s="24">
        <v>-0.19999999999999973</v>
      </c>
      <c r="V1060" s="24">
        <v>3.8</v>
      </c>
      <c r="W1060" s="24">
        <v>3.4</v>
      </c>
      <c r="X1060" s="25">
        <v>4.0969696969696968E-2</v>
      </c>
      <c r="Y1060" s="24">
        <v>3.8</v>
      </c>
      <c r="Z1060" s="24">
        <v>-1.5</v>
      </c>
      <c r="AA1060" s="24">
        <v>5.3</v>
      </c>
      <c r="AB1060" s="24">
        <v>5.2</v>
      </c>
      <c r="AC1060" s="26">
        <v>0.28801843317972348</v>
      </c>
      <c r="AD1060" s="24">
        <v>7.0300357211027187</v>
      </c>
      <c r="AE1060" s="6">
        <v>657</v>
      </c>
      <c r="AF1060" s="6">
        <v>832</v>
      </c>
      <c r="AG1060" s="6">
        <v>1145</v>
      </c>
      <c r="AH1060" s="27">
        <v>5.3084112149532707</v>
      </c>
      <c r="AI1060" s="28">
        <v>515000</v>
      </c>
      <c r="AJ1060" s="28">
        <v>535000</v>
      </c>
      <c r="AK1060" s="28">
        <v>560000</v>
      </c>
      <c r="AL1060" s="29">
        <v>-3.7383177570093455E-2</v>
      </c>
      <c r="AM1060" s="29">
        <v>-8.0357142857142863E-2</v>
      </c>
      <c r="AN1060" s="6">
        <v>3.2</v>
      </c>
      <c r="AO1060" s="27">
        <v>-9.9999999999999645E-2</v>
      </c>
      <c r="AP1060" s="6">
        <v>3.3</v>
      </c>
      <c r="AQ1060" s="26">
        <v>6.8852459016393447E-2</v>
      </c>
      <c r="AR1060" s="28">
        <v>435</v>
      </c>
      <c r="AS1060" s="28">
        <v>430</v>
      </c>
      <c r="AT1060" s="25">
        <v>1.1627906976744186E-2</v>
      </c>
      <c r="AU1060" s="26">
        <v>2.5724910386112354E-3</v>
      </c>
      <c r="AV1060" s="30">
        <v>1354.0800000000002</v>
      </c>
      <c r="AW1060" s="24">
        <v>0.58189999999999997</v>
      </c>
      <c r="AX1060" s="24">
        <v>0.41810000000000003</v>
      </c>
      <c r="AY1060" s="24">
        <v>0.86880000000000002</v>
      </c>
      <c r="AZ1060" s="24">
        <v>0.113</v>
      </c>
      <c r="BA1060" s="24">
        <v>0.313</v>
      </c>
      <c r="BB1060" s="24">
        <v>0.2722</v>
      </c>
      <c r="BC1060" s="24">
        <v>0.3649</v>
      </c>
      <c r="BD1060" s="31">
        <v>3</v>
      </c>
      <c r="BE1060" s="23">
        <v>96</v>
      </c>
      <c r="BF1060" s="32" t="s">
        <v>3767</v>
      </c>
      <c r="BG1060" s="33">
        <v>143.91494935283001</v>
      </c>
      <c r="BH1060" s="33">
        <v>-37.573371078352899</v>
      </c>
      <c r="BI1060" s="34">
        <f t="shared" si="224"/>
        <v>57</v>
      </c>
      <c r="BJ1060" s="34">
        <f t="shared" si="225"/>
        <v>64</v>
      </c>
      <c r="BK1060" s="34">
        <f t="shared" si="226"/>
        <v>59</v>
      </c>
      <c r="BL1060" s="34">
        <f t="shared" si="227"/>
        <v>99</v>
      </c>
      <c r="BM1060" s="34">
        <f t="shared" si="228"/>
        <v>1</v>
      </c>
      <c r="BN1060" s="34">
        <f t="shared" si="229"/>
        <v>91</v>
      </c>
      <c r="BO1060" s="34">
        <f t="shared" si="230"/>
        <v>87</v>
      </c>
      <c r="BP1060" s="34">
        <f t="shared" si="231"/>
        <v>59</v>
      </c>
      <c r="BQ1060" s="35">
        <f t="shared" si="232"/>
        <v>87</v>
      </c>
      <c r="BR1060" s="34">
        <f t="shared" si="233"/>
        <v>80</v>
      </c>
      <c r="BS1060" s="35">
        <f t="shared" si="234"/>
        <v>75</v>
      </c>
      <c r="BT1060" s="35">
        <f t="shared" si="235"/>
        <v>54</v>
      </c>
      <c r="BU1060" s="35">
        <f t="shared" si="236"/>
        <v>30</v>
      </c>
      <c r="BV1060" s="35">
        <f t="shared" si="237"/>
        <v>66</v>
      </c>
    </row>
    <row r="1061" spans="2:74" hidden="1" x14ac:dyDescent="0.3">
      <c r="B1061" s="6" t="s">
        <v>1446</v>
      </c>
      <c r="C1061" s="6">
        <v>212031559</v>
      </c>
      <c r="D1061" s="6" t="s">
        <v>578</v>
      </c>
      <c r="E1061" s="6" t="s">
        <v>157</v>
      </c>
      <c r="F1061" s="6" t="s">
        <v>689</v>
      </c>
      <c r="G1061" s="6" t="s">
        <v>86</v>
      </c>
      <c r="H1061" s="6" t="s">
        <v>78</v>
      </c>
      <c r="I1061" s="22">
        <v>749000</v>
      </c>
      <c r="J1061" s="22">
        <v>743660</v>
      </c>
      <c r="K1061" s="22">
        <v>730000</v>
      </c>
      <c r="L1061" s="22">
        <v>775000</v>
      </c>
      <c r="M1061" s="22">
        <v>760000</v>
      </c>
      <c r="N1061" s="22">
        <v>775500</v>
      </c>
      <c r="O1061" s="23">
        <v>34</v>
      </c>
      <c r="P1061" s="23">
        <v>30</v>
      </c>
      <c r="Q1061" s="23">
        <v>32</v>
      </c>
      <c r="R1061" s="22">
        <v>620</v>
      </c>
      <c r="S1061" s="22">
        <v>565</v>
      </c>
      <c r="T1061" s="24">
        <v>3.9</v>
      </c>
      <c r="U1061" s="24">
        <v>-0.30000000000000027</v>
      </c>
      <c r="V1061" s="24">
        <v>4.2</v>
      </c>
      <c r="W1061" s="24">
        <v>4.0999999999999996</v>
      </c>
      <c r="X1061" s="25">
        <v>4.3044058744993327E-2</v>
      </c>
      <c r="Y1061" s="24">
        <v>4</v>
      </c>
      <c r="Z1061" s="24">
        <v>-1.5999999999999996</v>
      </c>
      <c r="AA1061" s="24">
        <v>5.6</v>
      </c>
      <c r="AB1061" s="24">
        <v>6.1</v>
      </c>
      <c r="AC1061" s="26">
        <v>0.25346677132391415</v>
      </c>
      <c r="AD1061" s="24">
        <v>5.8885425471963924</v>
      </c>
      <c r="AE1061" s="6">
        <v>2024</v>
      </c>
      <c r="AF1061" s="6">
        <v>2026</v>
      </c>
      <c r="AG1061" s="6">
        <v>1234</v>
      </c>
      <c r="AH1061" s="27">
        <v>10.68305531167691</v>
      </c>
      <c r="AI1061" s="28">
        <v>742000</v>
      </c>
      <c r="AJ1061" s="28">
        <v>730000</v>
      </c>
      <c r="AK1061" s="28">
        <v>715000</v>
      </c>
      <c r="AL1061" s="29">
        <v>1.643835616438356E-2</v>
      </c>
      <c r="AM1061" s="29">
        <v>3.7762237762237763E-2</v>
      </c>
      <c r="AN1061" s="6">
        <v>3.1</v>
      </c>
      <c r="AO1061" s="27">
        <v>-0.29999999999999982</v>
      </c>
      <c r="AP1061" s="6">
        <v>3.4</v>
      </c>
      <c r="AQ1061" s="26">
        <v>8.6432160804020094E-2</v>
      </c>
      <c r="AR1061" s="28">
        <v>600</v>
      </c>
      <c r="AS1061" s="28">
        <v>550</v>
      </c>
      <c r="AT1061" s="25">
        <v>9.0909090909090912E-2</v>
      </c>
      <c r="AU1061" s="26">
        <v>-7.4078076547260396E-2</v>
      </c>
      <c r="AV1061" s="30">
        <v>2446.0800000000004</v>
      </c>
      <c r="AW1061" s="24">
        <v>0.89539999999999997</v>
      </c>
      <c r="AX1061" s="24">
        <v>0.1046</v>
      </c>
      <c r="AY1061" s="24">
        <v>0.94550000000000001</v>
      </c>
      <c r="AZ1061" s="24">
        <v>4.7500000000000001E-2</v>
      </c>
      <c r="BA1061" s="24">
        <v>9.5799999999999996E-2</v>
      </c>
      <c r="BB1061" s="24">
        <v>0.60899999999999999</v>
      </c>
      <c r="BC1061" s="24">
        <v>0.27679999999999999</v>
      </c>
      <c r="BD1061" s="31">
        <v>5.5</v>
      </c>
      <c r="BE1061" s="23">
        <v>43</v>
      </c>
      <c r="BF1061" s="32" t="s">
        <v>3768</v>
      </c>
      <c r="BG1061" s="33">
        <v>145.315404285776</v>
      </c>
      <c r="BH1061" s="33">
        <v>-38.079499978388903</v>
      </c>
      <c r="BI1061" s="34">
        <f t="shared" si="224"/>
        <v>52</v>
      </c>
      <c r="BJ1061" s="34">
        <f t="shared" si="225"/>
        <v>65</v>
      </c>
      <c r="BK1061" s="34">
        <f t="shared" si="226"/>
        <v>1</v>
      </c>
      <c r="BL1061" s="34">
        <f t="shared" si="227"/>
        <v>100</v>
      </c>
      <c r="BM1061" s="34">
        <f t="shared" si="228"/>
        <v>9</v>
      </c>
      <c r="BN1061" s="34">
        <f t="shared" si="229"/>
        <v>100</v>
      </c>
      <c r="BO1061" s="34">
        <f t="shared" si="230"/>
        <v>100</v>
      </c>
      <c r="BP1061" s="34">
        <f t="shared" si="231"/>
        <v>11</v>
      </c>
      <c r="BQ1061" s="35">
        <f t="shared" si="232"/>
        <v>94</v>
      </c>
      <c r="BR1061" s="34">
        <f t="shared" si="233"/>
        <v>91</v>
      </c>
      <c r="BS1061" s="35">
        <f t="shared" si="234"/>
        <v>98</v>
      </c>
      <c r="BT1061" s="35">
        <f t="shared" si="235"/>
        <v>51</v>
      </c>
      <c r="BU1061" s="35">
        <f t="shared" si="236"/>
        <v>55</v>
      </c>
      <c r="BV1061" s="35">
        <f t="shared" si="237"/>
        <v>66</v>
      </c>
    </row>
    <row r="1062" spans="2:74" hidden="1" x14ac:dyDescent="0.3">
      <c r="B1062" s="6" t="s">
        <v>1447</v>
      </c>
      <c r="C1062" s="6">
        <v>212031560</v>
      </c>
      <c r="D1062" s="6" t="s">
        <v>578</v>
      </c>
      <c r="E1062" s="6" t="s">
        <v>157</v>
      </c>
      <c r="F1062" s="6" t="s">
        <v>689</v>
      </c>
      <c r="G1062" s="6" t="s">
        <v>86</v>
      </c>
      <c r="H1062" s="6" t="s">
        <v>78</v>
      </c>
      <c r="I1062" s="22">
        <v>680000</v>
      </c>
      <c r="J1062" s="22">
        <v>676000</v>
      </c>
      <c r="K1062" s="22">
        <v>649999</v>
      </c>
      <c r="L1062" s="22">
        <v>705000</v>
      </c>
      <c r="M1062" s="22">
        <v>700105</v>
      </c>
      <c r="N1062" s="22">
        <v>680000</v>
      </c>
      <c r="O1062" s="23">
        <v>22</v>
      </c>
      <c r="P1062" s="23">
        <v>23</v>
      </c>
      <c r="Q1062" s="23">
        <v>27</v>
      </c>
      <c r="R1062" s="22">
        <v>550</v>
      </c>
      <c r="S1062" s="22">
        <v>520</v>
      </c>
      <c r="T1062" s="24">
        <v>3.2</v>
      </c>
      <c r="U1062" s="24">
        <v>-0.19999999999999973</v>
      </c>
      <c r="V1062" s="24">
        <v>3.4</v>
      </c>
      <c r="W1062" s="24">
        <v>3.4</v>
      </c>
      <c r="X1062" s="25">
        <v>4.2058823529411767E-2</v>
      </c>
      <c r="Y1062" s="24">
        <v>2.8</v>
      </c>
      <c r="Z1062" s="24">
        <v>-1.2000000000000002</v>
      </c>
      <c r="AA1062" s="24">
        <v>4</v>
      </c>
      <c r="AB1062" s="24">
        <v>4.2</v>
      </c>
      <c r="AC1062" s="26">
        <v>0.29126419250974411</v>
      </c>
      <c r="AD1062" s="24">
        <v>6.925162619112796</v>
      </c>
      <c r="AE1062" s="6">
        <v>2024</v>
      </c>
      <c r="AF1062" s="6">
        <v>2026</v>
      </c>
      <c r="AG1062" s="6">
        <v>1234</v>
      </c>
      <c r="AH1062" s="27">
        <v>10.68305531167691</v>
      </c>
      <c r="AI1062" s="28">
        <v>742000</v>
      </c>
      <c r="AJ1062" s="28">
        <v>730000</v>
      </c>
      <c r="AK1062" s="28">
        <v>715000</v>
      </c>
      <c r="AL1062" s="29">
        <v>1.643835616438356E-2</v>
      </c>
      <c r="AM1062" s="29">
        <v>3.7762237762237763E-2</v>
      </c>
      <c r="AN1062" s="6">
        <v>3.1</v>
      </c>
      <c r="AO1062" s="27">
        <v>-0.29999999999999982</v>
      </c>
      <c r="AP1062" s="6">
        <v>3.4</v>
      </c>
      <c r="AQ1062" s="26">
        <v>8.6432160804020094E-2</v>
      </c>
      <c r="AR1062" s="28">
        <v>600</v>
      </c>
      <c r="AS1062" s="28">
        <v>550</v>
      </c>
      <c r="AT1062" s="25">
        <v>9.0909090909090912E-2</v>
      </c>
      <c r="AU1062" s="26">
        <v>-7.4078076547260396E-2</v>
      </c>
      <c r="AV1062" s="30">
        <v>1888.3200000000002</v>
      </c>
      <c r="AW1062" s="24">
        <v>0.79510000000000003</v>
      </c>
      <c r="AX1062" s="24">
        <v>0.2049</v>
      </c>
      <c r="AY1062" s="24">
        <v>0.95430000000000004</v>
      </c>
      <c r="AZ1062" s="24">
        <v>4.4600000000000001E-2</v>
      </c>
      <c r="BA1062" s="24">
        <v>0.2175</v>
      </c>
      <c r="BB1062" s="24">
        <v>0.51839999999999997</v>
      </c>
      <c r="BC1062" s="24">
        <v>0.24079999999999999</v>
      </c>
      <c r="BD1062" s="31">
        <v>2</v>
      </c>
      <c r="BE1062" s="23">
        <v>40</v>
      </c>
      <c r="BF1062" s="32" t="s">
        <v>3769</v>
      </c>
      <c r="BG1062" s="33">
        <v>145.28019932804301</v>
      </c>
      <c r="BH1062" s="33">
        <v>-38.074715825903397</v>
      </c>
      <c r="BI1062" s="34">
        <f t="shared" si="224"/>
        <v>64</v>
      </c>
      <c r="BJ1062" s="34">
        <f t="shared" si="225"/>
        <v>65</v>
      </c>
      <c r="BK1062" s="34">
        <f t="shared" si="226"/>
        <v>1</v>
      </c>
      <c r="BL1062" s="34">
        <f t="shared" si="227"/>
        <v>100</v>
      </c>
      <c r="BM1062" s="34">
        <f t="shared" si="228"/>
        <v>9</v>
      </c>
      <c r="BN1062" s="34">
        <f t="shared" si="229"/>
        <v>100</v>
      </c>
      <c r="BO1062" s="34">
        <f t="shared" si="230"/>
        <v>100</v>
      </c>
      <c r="BP1062" s="34">
        <f t="shared" si="231"/>
        <v>38</v>
      </c>
      <c r="BQ1062" s="35">
        <f t="shared" si="232"/>
        <v>90</v>
      </c>
      <c r="BR1062" s="34">
        <f t="shared" si="233"/>
        <v>81</v>
      </c>
      <c r="BS1062" s="35">
        <f t="shared" si="234"/>
        <v>73</v>
      </c>
      <c r="BT1062" s="35">
        <f t="shared" si="235"/>
        <v>70</v>
      </c>
      <c r="BU1062" s="35">
        <f t="shared" si="236"/>
        <v>20</v>
      </c>
      <c r="BV1062" s="35">
        <f t="shared" si="237"/>
        <v>66</v>
      </c>
    </row>
    <row r="1063" spans="2:74" hidden="1" x14ac:dyDescent="0.3">
      <c r="B1063" s="6" t="s">
        <v>1448</v>
      </c>
      <c r="C1063" s="6">
        <v>402011026</v>
      </c>
      <c r="D1063" s="6" t="s">
        <v>664</v>
      </c>
      <c r="E1063" s="6" t="s">
        <v>420</v>
      </c>
      <c r="F1063" s="6" t="s">
        <v>2379</v>
      </c>
      <c r="G1063" s="6" t="s">
        <v>82</v>
      </c>
      <c r="H1063" s="6" t="s">
        <v>78</v>
      </c>
      <c r="I1063" s="22">
        <v>650000</v>
      </c>
      <c r="J1063" s="22">
        <v>648880</v>
      </c>
      <c r="K1063" s="22">
        <v>560000</v>
      </c>
      <c r="L1063" s="22">
        <v>642000</v>
      </c>
      <c r="M1063" s="22">
        <v>640000</v>
      </c>
      <c r="N1063" s="22">
        <v>570000</v>
      </c>
      <c r="O1063" s="23">
        <v>24</v>
      </c>
      <c r="P1063" s="23">
        <v>25</v>
      </c>
      <c r="Q1063" s="23">
        <v>31</v>
      </c>
      <c r="R1063" s="22">
        <v>550</v>
      </c>
      <c r="S1063" s="22">
        <v>480</v>
      </c>
      <c r="T1063" s="24">
        <v>2.9</v>
      </c>
      <c r="U1063" s="24">
        <v>-0.10000000000000009</v>
      </c>
      <c r="V1063" s="24">
        <v>3</v>
      </c>
      <c r="W1063" s="24">
        <v>2.6</v>
      </c>
      <c r="X1063" s="25">
        <v>4.3999999999999997E-2</v>
      </c>
      <c r="Y1063" s="24">
        <v>3.1</v>
      </c>
      <c r="Z1063" s="24">
        <v>-0.89999999999999991</v>
      </c>
      <c r="AA1063" s="24">
        <v>4</v>
      </c>
      <c r="AB1063" s="24">
        <v>3.3</v>
      </c>
      <c r="AC1063" s="26">
        <v>0.36756843455945248</v>
      </c>
      <c r="AD1063" s="24">
        <v>8.3538280581693733</v>
      </c>
      <c r="AE1063" s="6">
        <v>233</v>
      </c>
      <c r="AF1063" s="6">
        <v>167</v>
      </c>
      <c r="AG1063" s="6">
        <v>133</v>
      </c>
      <c r="AH1063" s="27">
        <v>5.2085106382978728</v>
      </c>
      <c r="AI1063" s="28">
        <v>675000</v>
      </c>
      <c r="AJ1063" s="28">
        <v>589000</v>
      </c>
      <c r="AK1063" s="28">
        <v>490000</v>
      </c>
      <c r="AL1063" s="29">
        <v>0.14601018675721561</v>
      </c>
      <c r="AM1063" s="29">
        <v>0.37755102040816324</v>
      </c>
      <c r="AN1063" s="6">
        <v>2.6</v>
      </c>
      <c r="AO1063" s="27">
        <v>0.10000000000000009</v>
      </c>
      <c r="AP1063" s="6">
        <v>2.5</v>
      </c>
      <c r="AQ1063" s="26">
        <v>0.10149253731343284</v>
      </c>
      <c r="AR1063" s="28">
        <v>550</v>
      </c>
      <c r="AS1063" s="28">
        <v>495</v>
      </c>
      <c r="AT1063" s="25">
        <v>0.1111111111111111</v>
      </c>
      <c r="AU1063" s="26">
        <v>0.40176944506723966</v>
      </c>
      <c r="AV1063" s="30">
        <v>1496.3200000000002</v>
      </c>
      <c r="AW1063" s="24">
        <v>0.68079999999999996</v>
      </c>
      <c r="AX1063" s="24">
        <v>0.31919999999999998</v>
      </c>
      <c r="AY1063" s="24">
        <v>0.80520000000000003</v>
      </c>
      <c r="AZ1063" s="24">
        <v>0.1704</v>
      </c>
      <c r="BA1063" s="24">
        <v>0.29509999999999997</v>
      </c>
      <c r="BB1063" s="24">
        <v>0.38569999999999999</v>
      </c>
      <c r="BC1063" s="24">
        <v>0.27639999999999998</v>
      </c>
      <c r="BD1063" s="31">
        <v>5</v>
      </c>
      <c r="BE1063" s="23">
        <v>37</v>
      </c>
      <c r="BF1063" s="32" t="s">
        <v>3770</v>
      </c>
      <c r="BG1063" s="33">
        <v>138.76303866766099</v>
      </c>
      <c r="BH1063" s="33">
        <v>-34.6108889817083</v>
      </c>
      <c r="BI1063" s="34">
        <f t="shared" si="224"/>
        <v>69</v>
      </c>
      <c r="BJ1063" s="34">
        <f t="shared" si="225"/>
        <v>74</v>
      </c>
      <c r="BK1063" s="34">
        <f t="shared" si="226"/>
        <v>60</v>
      </c>
      <c r="BL1063" s="34">
        <f t="shared" si="227"/>
        <v>1</v>
      </c>
      <c r="BM1063" s="34">
        <f t="shared" si="228"/>
        <v>73</v>
      </c>
      <c r="BN1063" s="34">
        <f t="shared" si="229"/>
        <v>100</v>
      </c>
      <c r="BO1063" s="34">
        <f t="shared" si="230"/>
        <v>100</v>
      </c>
      <c r="BP1063" s="34">
        <f t="shared" si="231"/>
        <v>55</v>
      </c>
      <c r="BQ1063" s="35">
        <f t="shared" si="232"/>
        <v>97</v>
      </c>
      <c r="BR1063" s="34">
        <f t="shared" si="233"/>
        <v>67</v>
      </c>
      <c r="BS1063" s="35">
        <f t="shared" si="234"/>
        <v>22</v>
      </c>
      <c r="BT1063" s="35">
        <f t="shared" si="235"/>
        <v>65</v>
      </c>
      <c r="BU1063" s="35">
        <f t="shared" si="236"/>
        <v>50</v>
      </c>
      <c r="BV1063" s="35">
        <f t="shared" si="237"/>
        <v>66</v>
      </c>
    </row>
    <row r="1064" spans="2:74" hidden="1" x14ac:dyDescent="0.3">
      <c r="B1064" s="6" t="s">
        <v>1449</v>
      </c>
      <c r="C1064" s="6">
        <v>509011227</v>
      </c>
      <c r="D1064" s="6" t="s">
        <v>132</v>
      </c>
      <c r="E1064" s="6" t="s">
        <v>92</v>
      </c>
      <c r="F1064" s="6" t="s">
        <v>132</v>
      </c>
      <c r="G1064" s="6" t="s">
        <v>93</v>
      </c>
      <c r="H1064" s="6" t="s">
        <v>78</v>
      </c>
      <c r="I1064" s="22">
        <v>610000</v>
      </c>
      <c r="J1064" s="22">
        <v>599000</v>
      </c>
      <c r="K1064" s="22">
        <v>549000</v>
      </c>
      <c r="L1064" s="22">
        <v>605000</v>
      </c>
      <c r="M1064" s="22">
        <v>585000</v>
      </c>
      <c r="N1064" s="22">
        <v>505000</v>
      </c>
      <c r="O1064" s="23">
        <v>39</v>
      </c>
      <c r="P1064" s="23">
        <v>43</v>
      </c>
      <c r="Q1064" s="23">
        <v>43</v>
      </c>
      <c r="R1064" s="22">
        <v>600</v>
      </c>
      <c r="S1064" s="22">
        <v>540</v>
      </c>
      <c r="T1064" s="24">
        <v>3.2</v>
      </c>
      <c r="U1064" s="24">
        <v>-0.19999999999999973</v>
      </c>
      <c r="V1064" s="24">
        <v>3.4</v>
      </c>
      <c r="W1064" s="24">
        <v>3.8</v>
      </c>
      <c r="X1064" s="25">
        <v>5.1147540983606556E-2</v>
      </c>
      <c r="Y1064" s="24">
        <v>0.6</v>
      </c>
      <c r="Z1064" s="24">
        <v>-0.50000000000000011</v>
      </c>
      <c r="AA1064" s="24">
        <v>1.1000000000000001</v>
      </c>
      <c r="AB1064" s="24">
        <v>1.5</v>
      </c>
      <c r="AC1064" s="26">
        <v>0.38540596094552926</v>
      </c>
      <c r="AD1064" s="24">
        <v>7.5351806466914377</v>
      </c>
      <c r="AE1064" s="6">
        <v>267</v>
      </c>
      <c r="AF1064" s="6">
        <v>301</v>
      </c>
      <c r="AG1064" s="6">
        <v>272</v>
      </c>
      <c r="AH1064" s="27">
        <v>3.9619952494061756</v>
      </c>
      <c r="AI1064" s="28">
        <v>582500</v>
      </c>
      <c r="AJ1064" s="28">
        <v>505000</v>
      </c>
      <c r="AK1064" s="28">
        <v>470000</v>
      </c>
      <c r="AL1064" s="29">
        <v>0.15346534653465346</v>
      </c>
      <c r="AM1064" s="29">
        <v>0.23936170212765959</v>
      </c>
      <c r="AN1064" s="6">
        <v>2.2000000000000002</v>
      </c>
      <c r="AO1064" s="27">
        <v>-0.19999999999999973</v>
      </c>
      <c r="AP1064" s="6">
        <v>2.4</v>
      </c>
      <c r="AQ1064" s="26">
        <v>6.6905444126074493E-2</v>
      </c>
      <c r="AR1064" s="28">
        <v>520</v>
      </c>
      <c r="AS1064" s="28">
        <v>470</v>
      </c>
      <c r="AT1064" s="25">
        <v>0.10638297872340426</v>
      </c>
      <c r="AU1064" s="26">
        <v>0.32130719557338361</v>
      </c>
      <c r="AV1064" s="30">
        <v>1556.8000000000002</v>
      </c>
      <c r="AW1064" s="24">
        <v>0.76319999999999999</v>
      </c>
      <c r="AX1064" s="24">
        <v>0.23680000000000001</v>
      </c>
      <c r="AY1064" s="24">
        <v>0.98870000000000002</v>
      </c>
      <c r="AZ1064" s="24">
        <v>9.2999999999999992E-3</v>
      </c>
      <c r="BA1064" s="24">
        <v>0.4113</v>
      </c>
      <c r="BB1064" s="24">
        <v>0.3866</v>
      </c>
      <c r="BC1064" s="24">
        <v>0.183</v>
      </c>
      <c r="BD1064" s="31">
        <v>4</v>
      </c>
      <c r="BE1064" s="23">
        <v>386</v>
      </c>
      <c r="BF1064" s="32" t="s">
        <v>3771</v>
      </c>
      <c r="BG1064" s="33">
        <v>117.918105501393</v>
      </c>
      <c r="BH1064" s="33">
        <v>-34.962643330630897</v>
      </c>
      <c r="BI1064" s="34">
        <f t="shared" si="224"/>
        <v>64</v>
      </c>
      <c r="BJ1064" s="34">
        <f t="shared" si="225"/>
        <v>80</v>
      </c>
      <c r="BK1064" s="34">
        <f t="shared" si="226"/>
        <v>76</v>
      </c>
      <c r="BL1064" s="34">
        <f t="shared" si="227"/>
        <v>1</v>
      </c>
      <c r="BM1064" s="34">
        <f t="shared" si="228"/>
        <v>77</v>
      </c>
      <c r="BN1064" s="34">
        <f t="shared" si="229"/>
        <v>88</v>
      </c>
      <c r="BO1064" s="34">
        <f t="shared" si="230"/>
        <v>43</v>
      </c>
      <c r="BP1064" s="34">
        <f t="shared" si="231"/>
        <v>80</v>
      </c>
      <c r="BQ1064" s="35">
        <f t="shared" si="232"/>
        <v>100</v>
      </c>
      <c r="BR1064" s="34">
        <f t="shared" si="233"/>
        <v>75</v>
      </c>
      <c r="BS1064" s="35">
        <f t="shared" si="234"/>
        <v>11</v>
      </c>
      <c r="BT1064" s="35">
        <f t="shared" si="235"/>
        <v>100</v>
      </c>
      <c r="BU1064" s="35">
        <f t="shared" si="236"/>
        <v>40</v>
      </c>
      <c r="BV1064" s="35">
        <f t="shared" si="237"/>
        <v>66</v>
      </c>
    </row>
    <row r="1065" spans="2:74" hidden="1" x14ac:dyDescent="0.3">
      <c r="B1065" s="6" t="s">
        <v>1450</v>
      </c>
      <c r="C1065" s="6">
        <v>123011699</v>
      </c>
      <c r="D1065" s="6" t="s">
        <v>586</v>
      </c>
      <c r="E1065" s="6" t="s">
        <v>587</v>
      </c>
      <c r="F1065" s="6" t="s">
        <v>2757</v>
      </c>
      <c r="G1065" s="6" t="s">
        <v>77</v>
      </c>
      <c r="H1065" s="6" t="s">
        <v>78</v>
      </c>
      <c r="I1065" s="22">
        <v>1099950</v>
      </c>
      <c r="J1065" s="22">
        <v>1089133</v>
      </c>
      <c r="K1065" s="22">
        <v>1050000</v>
      </c>
      <c r="L1065" s="22">
        <v>1095000</v>
      </c>
      <c r="M1065" s="22">
        <v>1060000</v>
      </c>
      <c r="N1065" s="22">
        <v>1050000</v>
      </c>
      <c r="O1065" s="23">
        <v>26</v>
      </c>
      <c r="P1065" s="23">
        <v>28</v>
      </c>
      <c r="Q1065" s="23">
        <v>31</v>
      </c>
      <c r="R1065" s="22">
        <v>670</v>
      </c>
      <c r="S1065" s="22">
        <v>650</v>
      </c>
      <c r="T1065" s="24">
        <v>3.3</v>
      </c>
      <c r="U1065" s="24">
        <v>-0.20000000000000018</v>
      </c>
      <c r="V1065" s="24">
        <v>3.5</v>
      </c>
      <c r="W1065" s="24">
        <v>3.2</v>
      </c>
      <c r="X1065" s="25">
        <v>3.1674167007591257E-2</v>
      </c>
      <c r="Y1065" s="24">
        <v>3</v>
      </c>
      <c r="Z1065" s="24">
        <v>-1.0999999999999996</v>
      </c>
      <c r="AA1065" s="24">
        <v>4.0999999999999996</v>
      </c>
      <c r="AB1065" s="24">
        <v>5.2</v>
      </c>
      <c r="AC1065" s="26">
        <v>0.27328199438752199</v>
      </c>
      <c r="AD1065" s="24">
        <v>8.6279141712558793</v>
      </c>
      <c r="AE1065" s="6">
        <v>207</v>
      </c>
      <c r="AF1065" s="6">
        <v>191</v>
      </c>
      <c r="AG1065" s="6">
        <v>186</v>
      </c>
      <c r="AH1065" s="27">
        <v>3.291891891891892</v>
      </c>
      <c r="AI1065" s="28">
        <v>1122000</v>
      </c>
      <c r="AJ1065" s="28">
        <v>1040000</v>
      </c>
      <c r="AK1065" s="28">
        <v>980000</v>
      </c>
      <c r="AL1065" s="29">
        <v>7.8846153846153844E-2</v>
      </c>
      <c r="AM1065" s="29">
        <v>0.14489795918367346</v>
      </c>
      <c r="AN1065" s="6">
        <v>3</v>
      </c>
      <c r="AO1065" s="27">
        <v>-0.20000000000000018</v>
      </c>
      <c r="AP1065" s="6">
        <v>3.2</v>
      </c>
      <c r="AQ1065" s="26">
        <v>9.6842105263157896E-2</v>
      </c>
      <c r="AR1065" s="28">
        <v>700</v>
      </c>
      <c r="AS1065" s="28">
        <v>670</v>
      </c>
      <c r="AT1065" s="25">
        <v>4.4776119402985072E-2</v>
      </c>
      <c r="AU1065" s="26">
        <v>0.16717876360138029</v>
      </c>
      <c r="AV1065" s="30">
        <v>2451.6800000000003</v>
      </c>
      <c r="AW1065" s="24">
        <v>0.80740000000000001</v>
      </c>
      <c r="AX1065" s="24">
        <v>0.19259999999999999</v>
      </c>
      <c r="AY1065" s="24">
        <v>0.88900000000000001</v>
      </c>
      <c r="AZ1065" s="24">
        <v>8.5699999999999998E-2</v>
      </c>
      <c r="BA1065" s="24">
        <v>0.2452</v>
      </c>
      <c r="BB1065" s="24">
        <v>0.45860000000000001</v>
      </c>
      <c r="BC1065" s="24">
        <v>0.27150000000000002</v>
      </c>
      <c r="BD1065" s="31">
        <v>4</v>
      </c>
      <c r="BE1065" s="23">
        <v>49</v>
      </c>
      <c r="BF1065" s="32" t="s">
        <v>3772</v>
      </c>
      <c r="BG1065" s="33">
        <v>150.72127980818701</v>
      </c>
      <c r="BH1065" s="33">
        <v>-34.042222770711398</v>
      </c>
      <c r="BI1065" s="34">
        <f t="shared" si="224"/>
        <v>62</v>
      </c>
      <c r="BJ1065" s="34">
        <f t="shared" si="225"/>
        <v>67</v>
      </c>
      <c r="BK1065" s="34">
        <f t="shared" si="226"/>
        <v>84</v>
      </c>
      <c r="BL1065" s="34">
        <f t="shared" si="227"/>
        <v>45</v>
      </c>
      <c r="BM1065" s="34">
        <f t="shared" si="228"/>
        <v>40</v>
      </c>
      <c r="BN1065" s="34">
        <f t="shared" si="229"/>
        <v>100</v>
      </c>
      <c r="BO1065" s="34">
        <f t="shared" si="230"/>
        <v>100</v>
      </c>
      <c r="BP1065" s="34">
        <f t="shared" si="231"/>
        <v>44</v>
      </c>
      <c r="BQ1065" s="35">
        <f t="shared" si="232"/>
        <v>56</v>
      </c>
      <c r="BR1065" s="34">
        <f t="shared" si="233"/>
        <v>64</v>
      </c>
      <c r="BS1065" s="35">
        <f t="shared" si="234"/>
        <v>85</v>
      </c>
      <c r="BT1065" s="35">
        <f t="shared" si="235"/>
        <v>67</v>
      </c>
      <c r="BU1065" s="35">
        <f t="shared" si="236"/>
        <v>40</v>
      </c>
      <c r="BV1065" s="35">
        <f t="shared" si="237"/>
        <v>66</v>
      </c>
    </row>
    <row r="1066" spans="2:74" hidden="1" x14ac:dyDescent="0.3">
      <c r="B1066" s="6" t="s">
        <v>1451</v>
      </c>
      <c r="C1066" s="6">
        <v>801041120</v>
      </c>
      <c r="D1066" s="6" t="s">
        <v>299</v>
      </c>
      <c r="E1066" s="6" t="s">
        <v>107</v>
      </c>
      <c r="F1066" s="6" t="s">
        <v>2703</v>
      </c>
      <c r="G1066" s="6" t="s">
        <v>108</v>
      </c>
      <c r="H1066" s="6" t="s">
        <v>78</v>
      </c>
      <c r="I1066" s="22">
        <v>1050000</v>
      </c>
      <c r="J1066" s="22">
        <v>1049000</v>
      </c>
      <c r="K1066" s="22">
        <v>1030000</v>
      </c>
      <c r="L1066" s="22">
        <v>1048000</v>
      </c>
      <c r="M1066" s="22">
        <v>1048000</v>
      </c>
      <c r="N1066" s="22">
        <v>972000</v>
      </c>
      <c r="O1066" s="23">
        <v>32</v>
      </c>
      <c r="P1066" s="23">
        <v>34</v>
      </c>
      <c r="Q1066" s="23">
        <v>44</v>
      </c>
      <c r="R1066" s="22">
        <v>790</v>
      </c>
      <c r="S1066" s="22">
        <v>750</v>
      </c>
      <c r="T1066" s="24">
        <v>4.3</v>
      </c>
      <c r="U1066" s="24">
        <v>9.9999999999999645E-2</v>
      </c>
      <c r="V1066" s="24">
        <v>4.2</v>
      </c>
      <c r="W1066" s="24">
        <v>4.3</v>
      </c>
      <c r="X1066" s="25">
        <v>3.9123809523809526E-2</v>
      </c>
      <c r="Y1066" s="24">
        <v>4</v>
      </c>
      <c r="Z1066" s="24">
        <v>-1</v>
      </c>
      <c r="AA1066" s="24">
        <v>5</v>
      </c>
      <c r="AB1066" s="24">
        <v>6.1</v>
      </c>
      <c r="AC1066" s="26">
        <v>0.26134017890223893</v>
      </c>
      <c r="AD1066" s="24">
        <v>6.6798244364009456</v>
      </c>
      <c r="AE1066" s="6">
        <v>140</v>
      </c>
      <c r="AF1066" s="6">
        <v>192</v>
      </c>
      <c r="AG1066" s="6">
        <v>179</v>
      </c>
      <c r="AH1066" s="27">
        <v>2.0323624595469254</v>
      </c>
      <c r="AI1066" s="28">
        <v>963000</v>
      </c>
      <c r="AJ1066" s="28">
        <v>922500</v>
      </c>
      <c r="AK1066" s="28">
        <v>975000</v>
      </c>
      <c r="AL1066" s="29">
        <v>4.3902439024390241E-2</v>
      </c>
      <c r="AM1066" s="29">
        <v>-1.2307692307692308E-2</v>
      </c>
      <c r="AN1066" s="6">
        <v>3.4</v>
      </c>
      <c r="AO1066" s="27">
        <v>0</v>
      </c>
      <c r="AP1066" s="6">
        <v>3.4</v>
      </c>
      <c r="AQ1066" s="26">
        <v>7.5091227438595337E-2</v>
      </c>
      <c r="AR1066" s="28">
        <v>710</v>
      </c>
      <c r="AS1066" s="28">
        <v>700</v>
      </c>
      <c r="AT1066" s="25">
        <v>1.4285714285714285E-2</v>
      </c>
      <c r="AU1066" s="26">
        <v>0.12501902709174995</v>
      </c>
      <c r="AV1066" s="30">
        <v>3022.88</v>
      </c>
      <c r="AW1066" s="24">
        <v>0.86109999999999998</v>
      </c>
      <c r="AX1066" s="24">
        <v>0.1389</v>
      </c>
      <c r="AY1066" s="24">
        <v>0.54800000000000004</v>
      </c>
      <c r="AZ1066" s="24">
        <v>0.38469999999999999</v>
      </c>
      <c r="BA1066" s="24">
        <v>5.67E-2</v>
      </c>
      <c r="BB1066" s="24">
        <v>0.68830000000000002</v>
      </c>
      <c r="BC1066" s="24">
        <v>0.23880000000000001</v>
      </c>
      <c r="BD1066" s="31">
        <v>7</v>
      </c>
      <c r="BE1066" s="23">
        <v>70</v>
      </c>
      <c r="BF1066" s="32" t="s">
        <v>3773</v>
      </c>
      <c r="BG1066" s="33">
        <v>149.11720316453301</v>
      </c>
      <c r="BH1066" s="33">
        <v>-35.160208108408398</v>
      </c>
      <c r="BI1066" s="34">
        <f t="shared" si="224"/>
        <v>46</v>
      </c>
      <c r="BJ1066" s="34">
        <f t="shared" si="225"/>
        <v>60</v>
      </c>
      <c r="BK1066" s="34">
        <f t="shared" si="226"/>
        <v>100</v>
      </c>
      <c r="BL1066" s="34">
        <f t="shared" si="227"/>
        <v>59</v>
      </c>
      <c r="BM1066" s="34">
        <f t="shared" si="228"/>
        <v>23</v>
      </c>
      <c r="BN1066" s="34">
        <f t="shared" si="229"/>
        <v>100</v>
      </c>
      <c r="BO1066" s="34">
        <f t="shared" si="230"/>
        <v>93</v>
      </c>
      <c r="BP1066" s="34">
        <f t="shared" si="231"/>
        <v>2</v>
      </c>
      <c r="BQ1066" s="35">
        <f t="shared" si="232"/>
        <v>81</v>
      </c>
      <c r="BR1066" s="34">
        <f t="shared" si="233"/>
        <v>83</v>
      </c>
      <c r="BS1066" s="35">
        <f t="shared" si="234"/>
        <v>93</v>
      </c>
      <c r="BT1066" s="35">
        <f t="shared" si="235"/>
        <v>51</v>
      </c>
      <c r="BU1066" s="35">
        <f t="shared" si="236"/>
        <v>70</v>
      </c>
      <c r="BV1066" s="35">
        <f t="shared" si="237"/>
        <v>66</v>
      </c>
    </row>
    <row r="1067" spans="2:74" x14ac:dyDescent="0.3">
      <c r="B1067" s="6" t="s">
        <v>1452</v>
      </c>
      <c r="C1067" s="6">
        <v>113021261</v>
      </c>
      <c r="D1067" s="6" t="s">
        <v>248</v>
      </c>
      <c r="E1067" s="6" t="s">
        <v>76</v>
      </c>
      <c r="F1067" s="6" t="s">
        <v>2691</v>
      </c>
      <c r="G1067" s="6" t="s">
        <v>77</v>
      </c>
      <c r="H1067" s="6" t="s">
        <v>78</v>
      </c>
      <c r="I1067" s="22">
        <v>579000</v>
      </c>
      <c r="J1067" s="22">
        <v>560000</v>
      </c>
      <c r="K1067" s="22">
        <v>549000</v>
      </c>
      <c r="L1067" s="22">
        <v>550000</v>
      </c>
      <c r="M1067" s="22">
        <v>545000</v>
      </c>
      <c r="N1067" s="22">
        <v>500000</v>
      </c>
      <c r="O1067" s="23">
        <v>107</v>
      </c>
      <c r="P1067" s="23">
        <v>98</v>
      </c>
      <c r="Q1067" s="23">
        <v>71</v>
      </c>
      <c r="R1067" s="22">
        <v>420</v>
      </c>
      <c r="S1067" s="22">
        <v>400</v>
      </c>
      <c r="T1067" s="24">
        <v>2</v>
      </c>
      <c r="U1067" s="24">
        <v>-0.20000000000000018</v>
      </c>
      <c r="V1067" s="24">
        <v>2.2000000000000002</v>
      </c>
      <c r="W1067" s="24">
        <v>2.2999999999999998</v>
      </c>
      <c r="X1067" s="25">
        <v>3.7720207253886008E-2</v>
      </c>
      <c r="Y1067" s="24">
        <v>1</v>
      </c>
      <c r="Z1067" s="24">
        <v>-0.39999999999999991</v>
      </c>
      <c r="AA1067" s="24">
        <v>1.4</v>
      </c>
      <c r="AB1067" s="24">
        <v>2.4</v>
      </c>
      <c r="AC1067" s="26">
        <v>0.30144694533762051</v>
      </c>
      <c r="AD1067" s="24">
        <v>7.9916566552418633</v>
      </c>
      <c r="AE1067" s="6">
        <v>146</v>
      </c>
      <c r="AF1067" s="6">
        <v>153</v>
      </c>
      <c r="AG1067" s="6">
        <v>109</v>
      </c>
      <c r="AH1067" s="27">
        <v>15.894736842105264</v>
      </c>
      <c r="AI1067" s="28">
        <v>520000</v>
      </c>
      <c r="AJ1067" s="28">
        <v>450000</v>
      </c>
      <c r="AK1067" s="28">
        <v>400000</v>
      </c>
      <c r="AL1067" s="29">
        <v>0.15555555555555556</v>
      </c>
      <c r="AM1067" s="29">
        <v>0.3</v>
      </c>
      <c r="AN1067" s="6">
        <v>1.3</v>
      </c>
      <c r="AO1067" s="27">
        <v>-9.9999999999999867E-2</v>
      </c>
      <c r="AP1067" s="6">
        <v>1.4</v>
      </c>
      <c r="AQ1067" s="26">
        <v>0.14186046511627909</v>
      </c>
      <c r="AR1067" s="28">
        <v>410</v>
      </c>
      <c r="AS1067" s="28">
        <v>380</v>
      </c>
      <c r="AT1067" s="25">
        <v>7.8947368421052627E-2</v>
      </c>
      <c r="AU1067" s="26">
        <v>0.34583746444130226</v>
      </c>
      <c r="AV1067" s="30">
        <v>1393.2800000000002</v>
      </c>
      <c r="AW1067" s="24">
        <v>0.6653</v>
      </c>
      <c r="AX1067" s="24">
        <v>0.3347</v>
      </c>
      <c r="AY1067" s="24">
        <v>0.85580000000000001</v>
      </c>
      <c r="AZ1067" s="24">
        <v>0.1181</v>
      </c>
      <c r="BA1067" s="24">
        <v>0.36890000000000001</v>
      </c>
      <c r="BB1067" s="24">
        <v>0.28720000000000001</v>
      </c>
      <c r="BC1067" s="24">
        <v>0.31859999999999999</v>
      </c>
      <c r="BD1067" s="31">
        <v>1.5</v>
      </c>
      <c r="BE1067" s="23">
        <v>317</v>
      </c>
      <c r="BF1067" s="32" t="s">
        <v>3774</v>
      </c>
      <c r="BG1067" s="33">
        <v>148.23528519255299</v>
      </c>
      <c r="BH1067" s="33">
        <v>-35.322739552894603</v>
      </c>
      <c r="BI1067" s="34">
        <f t="shared" si="224"/>
        <v>84</v>
      </c>
      <c r="BJ1067" s="34">
        <f t="shared" si="225"/>
        <v>95</v>
      </c>
      <c r="BK1067" s="34">
        <f t="shared" si="226"/>
        <v>1</v>
      </c>
      <c r="BL1067" s="34">
        <f t="shared" si="227"/>
        <v>1</v>
      </c>
      <c r="BM1067" s="34">
        <f t="shared" si="228"/>
        <v>78</v>
      </c>
      <c r="BN1067" s="34">
        <f t="shared" si="229"/>
        <v>100</v>
      </c>
      <c r="BO1067" s="34">
        <f t="shared" si="230"/>
        <v>52</v>
      </c>
      <c r="BP1067" s="34">
        <f t="shared" si="231"/>
        <v>71</v>
      </c>
      <c r="BQ1067" s="35">
        <f t="shared" si="232"/>
        <v>76</v>
      </c>
      <c r="BR1067" s="34">
        <f t="shared" si="233"/>
        <v>70</v>
      </c>
      <c r="BS1067" s="35">
        <f t="shared" si="234"/>
        <v>66</v>
      </c>
      <c r="BT1067" s="35">
        <f t="shared" si="235"/>
        <v>100</v>
      </c>
      <c r="BU1067" s="35">
        <f t="shared" si="236"/>
        <v>15</v>
      </c>
      <c r="BV1067" s="35">
        <f t="shared" si="237"/>
        <v>66</v>
      </c>
    </row>
    <row r="1068" spans="2:74" hidden="1" x14ac:dyDescent="0.3">
      <c r="B1068" s="6" t="s">
        <v>1453</v>
      </c>
      <c r="C1068" s="6">
        <v>122031427</v>
      </c>
      <c r="D1068" s="6" t="s">
        <v>764</v>
      </c>
      <c r="E1068" s="6" t="s">
        <v>765</v>
      </c>
      <c r="F1068" s="6" t="s">
        <v>2757</v>
      </c>
      <c r="G1068" s="6" t="s">
        <v>77</v>
      </c>
      <c r="H1068" s="6" t="s">
        <v>78</v>
      </c>
      <c r="I1068" s="22">
        <v>2424000</v>
      </c>
      <c r="J1068" s="22">
        <v>2417400</v>
      </c>
      <c r="K1068" s="22">
        <v>2438000</v>
      </c>
      <c r="L1068" s="22">
        <v>2600000</v>
      </c>
      <c r="M1068" s="22">
        <v>2450000</v>
      </c>
      <c r="N1068" s="22">
        <v>2400000</v>
      </c>
      <c r="O1068" s="23">
        <v>26</v>
      </c>
      <c r="P1068" s="23">
        <v>25</v>
      </c>
      <c r="Q1068" s="23">
        <v>24</v>
      </c>
      <c r="R1068" s="22">
        <v>1150</v>
      </c>
      <c r="S1068" s="22">
        <v>1250</v>
      </c>
      <c r="T1068" s="24">
        <v>3</v>
      </c>
      <c r="U1068" s="24">
        <v>-0.10000000000000009</v>
      </c>
      <c r="V1068" s="24">
        <v>3.1</v>
      </c>
      <c r="W1068" s="24">
        <v>3.4</v>
      </c>
      <c r="X1068" s="25">
        <v>2.4669966996699669E-2</v>
      </c>
      <c r="Y1068" s="24">
        <v>2.6</v>
      </c>
      <c r="Z1068" s="24">
        <v>-0.89999999999999991</v>
      </c>
      <c r="AA1068" s="24">
        <v>3.5</v>
      </c>
      <c r="AB1068" s="24">
        <v>4.3</v>
      </c>
      <c r="AC1068" s="26">
        <v>0.36749667655179463</v>
      </c>
      <c r="AD1068" s="24">
        <v>14.896520802032613</v>
      </c>
      <c r="AE1068" s="6">
        <v>128</v>
      </c>
      <c r="AF1068" s="6">
        <v>194</v>
      </c>
      <c r="AG1068" s="6">
        <v>101</v>
      </c>
      <c r="AH1068" s="27">
        <v>1.7350746268656718</v>
      </c>
      <c r="AI1068" s="28">
        <v>2560000</v>
      </c>
      <c r="AJ1068" s="28">
        <v>2450000</v>
      </c>
      <c r="AK1068" s="28">
        <v>2200000</v>
      </c>
      <c r="AL1068" s="29">
        <v>4.4897959183673466E-2</v>
      </c>
      <c r="AM1068" s="29">
        <v>0.16363636363636364</v>
      </c>
      <c r="AN1068" s="6">
        <v>2.7</v>
      </c>
      <c r="AO1068" s="27">
        <v>0</v>
      </c>
      <c r="AP1068" s="6">
        <v>2.7</v>
      </c>
      <c r="AQ1068" s="26">
        <v>0.10317460317460318</v>
      </c>
      <c r="AR1068" s="28">
        <v>1300</v>
      </c>
      <c r="AS1068" s="28">
        <v>1250</v>
      </c>
      <c r="AT1068" s="25">
        <v>0.04</v>
      </c>
      <c r="AU1068" s="26">
        <v>0.10359591884114261</v>
      </c>
      <c r="AV1068" s="30">
        <v>3129.28</v>
      </c>
      <c r="AW1068" s="24">
        <v>0.80800000000000005</v>
      </c>
      <c r="AX1068" s="24">
        <v>0.192</v>
      </c>
      <c r="AY1068" s="24">
        <v>0.8528</v>
      </c>
      <c r="AZ1068" s="24">
        <v>9.8199999999999996E-2</v>
      </c>
      <c r="BA1068" s="24">
        <v>0.42020000000000002</v>
      </c>
      <c r="BB1068" s="24">
        <v>0.37519999999999998</v>
      </c>
      <c r="BC1068" s="24">
        <v>0.1711</v>
      </c>
      <c r="BD1068" s="31">
        <v>10</v>
      </c>
      <c r="BE1068" s="23">
        <v>11</v>
      </c>
      <c r="BF1068" s="32" t="s">
        <v>3775</v>
      </c>
      <c r="BG1068" s="33">
        <v>151.21604796206699</v>
      </c>
      <c r="BH1068" s="33">
        <v>-33.766564586759998</v>
      </c>
      <c r="BI1068" s="34">
        <f t="shared" si="224"/>
        <v>67</v>
      </c>
      <c r="BJ1068" s="34">
        <f t="shared" si="225"/>
        <v>72</v>
      </c>
      <c r="BK1068" s="34">
        <f t="shared" si="226"/>
        <v>100</v>
      </c>
      <c r="BL1068" s="34">
        <f t="shared" si="227"/>
        <v>66</v>
      </c>
      <c r="BM1068" s="34">
        <f t="shared" si="228"/>
        <v>23</v>
      </c>
      <c r="BN1068" s="34">
        <f t="shared" si="229"/>
        <v>100</v>
      </c>
      <c r="BO1068" s="34">
        <f t="shared" si="230"/>
        <v>100</v>
      </c>
      <c r="BP1068" s="34">
        <f t="shared" si="231"/>
        <v>82</v>
      </c>
      <c r="BQ1068" s="35">
        <f t="shared" si="232"/>
        <v>33</v>
      </c>
      <c r="BR1068" s="34">
        <f t="shared" si="233"/>
        <v>2</v>
      </c>
      <c r="BS1068" s="35">
        <f t="shared" si="234"/>
        <v>22</v>
      </c>
      <c r="BT1068" s="35">
        <f t="shared" si="235"/>
        <v>74</v>
      </c>
      <c r="BU1068" s="35">
        <f t="shared" si="236"/>
        <v>100</v>
      </c>
      <c r="BV1068" s="35">
        <f t="shared" si="237"/>
        <v>66</v>
      </c>
    </row>
    <row r="1069" spans="2:74" hidden="1" x14ac:dyDescent="0.3">
      <c r="B1069" s="6" t="s">
        <v>459</v>
      </c>
      <c r="C1069" s="6">
        <v>301011004</v>
      </c>
      <c r="D1069" s="6" t="s">
        <v>459</v>
      </c>
      <c r="E1069" s="6" t="s">
        <v>460</v>
      </c>
      <c r="F1069" s="6" t="s">
        <v>2780</v>
      </c>
      <c r="G1069" s="6" t="s">
        <v>97</v>
      </c>
      <c r="H1069" s="6" t="s">
        <v>78</v>
      </c>
      <c r="I1069" s="22">
        <v>899000</v>
      </c>
      <c r="J1069" s="22">
        <v>887400</v>
      </c>
      <c r="K1069" s="22">
        <v>831300</v>
      </c>
      <c r="L1069" s="22">
        <v>925000</v>
      </c>
      <c r="M1069" s="22">
        <v>900000</v>
      </c>
      <c r="N1069" s="22">
        <v>835000</v>
      </c>
      <c r="O1069" s="23">
        <v>18</v>
      </c>
      <c r="P1069" s="23">
        <v>18</v>
      </c>
      <c r="Q1069" s="23">
        <v>19</v>
      </c>
      <c r="R1069" s="22">
        <v>660</v>
      </c>
      <c r="S1069" s="22">
        <v>650</v>
      </c>
      <c r="T1069" s="24">
        <v>2.9</v>
      </c>
      <c r="U1069" s="24">
        <v>-0.30000000000000027</v>
      </c>
      <c r="V1069" s="24">
        <v>3.2</v>
      </c>
      <c r="W1069" s="24">
        <v>3.5</v>
      </c>
      <c r="X1069" s="25">
        <v>3.8175750834260287E-2</v>
      </c>
      <c r="Y1069" s="24">
        <v>2.8</v>
      </c>
      <c r="Z1069" s="24">
        <v>-0.90000000000000036</v>
      </c>
      <c r="AA1069" s="24">
        <v>3.7</v>
      </c>
      <c r="AB1069" s="24">
        <v>3.4</v>
      </c>
      <c r="AC1069" s="26">
        <v>0.33905967450271246</v>
      </c>
      <c r="AD1069" s="24">
        <v>8.881545669520353</v>
      </c>
      <c r="AE1069" s="6">
        <v>176</v>
      </c>
      <c r="AF1069" s="6">
        <v>148</v>
      </c>
      <c r="AG1069" s="6">
        <v>136</v>
      </c>
      <c r="AH1069" s="27">
        <v>2.6649145860709593</v>
      </c>
      <c r="AI1069" s="28">
        <v>1000000</v>
      </c>
      <c r="AJ1069" s="28">
        <v>880000</v>
      </c>
      <c r="AK1069" s="28">
        <v>780000</v>
      </c>
      <c r="AL1069" s="29">
        <v>0.13636363636363635</v>
      </c>
      <c r="AM1069" s="29">
        <v>0.28205128205128205</v>
      </c>
      <c r="AN1069" s="6">
        <v>2.8</v>
      </c>
      <c r="AO1069" s="27">
        <v>-0.60000000000000009</v>
      </c>
      <c r="AP1069" s="6">
        <v>3.4</v>
      </c>
      <c r="AQ1069" s="26">
        <v>0.11164021164021165</v>
      </c>
      <c r="AR1069" s="28">
        <v>700</v>
      </c>
      <c r="AS1069" s="28">
        <v>680</v>
      </c>
      <c r="AT1069" s="25">
        <v>2.9411764705882353E-2</v>
      </c>
      <c r="AU1069" s="26">
        <v>0.37447674915337548</v>
      </c>
      <c r="AV1069" s="30">
        <v>1946.5600000000002</v>
      </c>
      <c r="AW1069" s="24">
        <v>0.73370000000000002</v>
      </c>
      <c r="AX1069" s="24">
        <v>0.26629999999999998</v>
      </c>
      <c r="AY1069" s="24">
        <v>0.7742</v>
      </c>
      <c r="AZ1069" s="24">
        <v>0.18940000000000001</v>
      </c>
      <c r="BA1069" s="24">
        <v>0.30209999999999998</v>
      </c>
      <c r="BB1069" s="24">
        <v>0.4209</v>
      </c>
      <c r="BC1069" s="24">
        <v>0.25950000000000001</v>
      </c>
      <c r="BD1069" s="31">
        <v>4</v>
      </c>
      <c r="BE1069" s="23">
        <v>18</v>
      </c>
      <c r="BF1069" s="32" t="s">
        <v>3776</v>
      </c>
      <c r="BG1069" s="33">
        <v>153.19247289464499</v>
      </c>
      <c r="BH1069" s="33">
        <v>-27.5385429526746</v>
      </c>
      <c r="BI1069" s="34">
        <f t="shared" si="224"/>
        <v>69</v>
      </c>
      <c r="BJ1069" s="34">
        <f t="shared" si="225"/>
        <v>70</v>
      </c>
      <c r="BK1069" s="34">
        <f t="shared" si="226"/>
        <v>92</v>
      </c>
      <c r="BL1069" s="34">
        <f t="shared" si="227"/>
        <v>1</v>
      </c>
      <c r="BM1069" s="34">
        <f t="shared" si="228"/>
        <v>69</v>
      </c>
      <c r="BN1069" s="34">
        <f t="shared" si="229"/>
        <v>100</v>
      </c>
      <c r="BO1069" s="34">
        <f t="shared" si="230"/>
        <v>100</v>
      </c>
      <c r="BP1069" s="34">
        <f t="shared" si="231"/>
        <v>56</v>
      </c>
      <c r="BQ1069" s="35">
        <f t="shared" si="232"/>
        <v>77</v>
      </c>
      <c r="BR1069" s="34">
        <f t="shared" si="233"/>
        <v>62</v>
      </c>
      <c r="BS1069" s="35">
        <f t="shared" si="234"/>
        <v>41</v>
      </c>
      <c r="BT1069" s="35">
        <f t="shared" si="235"/>
        <v>70</v>
      </c>
      <c r="BU1069" s="35">
        <f t="shared" si="236"/>
        <v>40</v>
      </c>
      <c r="BV1069" s="35">
        <f t="shared" si="237"/>
        <v>66</v>
      </c>
    </row>
    <row r="1070" spans="2:74" hidden="1" x14ac:dyDescent="0.3">
      <c r="B1070" s="6" t="s">
        <v>1454</v>
      </c>
      <c r="C1070" s="6">
        <v>509011232</v>
      </c>
      <c r="D1070" s="6" t="s">
        <v>132</v>
      </c>
      <c r="E1070" s="6" t="s">
        <v>92</v>
      </c>
      <c r="F1070" s="6" t="s">
        <v>132</v>
      </c>
      <c r="G1070" s="6" t="s">
        <v>93</v>
      </c>
      <c r="H1070" s="6" t="s">
        <v>78</v>
      </c>
      <c r="I1070" s="22">
        <v>930000</v>
      </c>
      <c r="J1070" s="22">
        <v>899000</v>
      </c>
      <c r="K1070" s="22">
        <v>749000</v>
      </c>
      <c r="L1070" s="22">
        <v>905000</v>
      </c>
      <c r="M1070" s="22">
        <v>715000</v>
      </c>
      <c r="N1070" s="22">
        <v>657000</v>
      </c>
      <c r="O1070" s="23">
        <v>53</v>
      </c>
      <c r="P1070" s="23">
        <v>61</v>
      </c>
      <c r="Q1070" s="23">
        <v>51</v>
      </c>
      <c r="R1070" s="22">
        <v>540</v>
      </c>
      <c r="S1070" s="22">
        <v>550</v>
      </c>
      <c r="T1070" s="24">
        <v>2.2000000000000002</v>
      </c>
      <c r="U1070" s="24">
        <v>-0.19999999999999973</v>
      </c>
      <c r="V1070" s="24">
        <v>2.4</v>
      </c>
      <c r="W1070" s="24">
        <v>2.2999999999999998</v>
      </c>
      <c r="X1070" s="25">
        <v>3.0193548387096775E-2</v>
      </c>
      <c r="Y1070" s="24">
        <v>0.8</v>
      </c>
      <c r="Z1070" s="24">
        <v>-0.39999999999999991</v>
      </c>
      <c r="AA1070" s="24">
        <v>1.2</v>
      </c>
      <c r="AB1070" s="24">
        <v>1.2</v>
      </c>
      <c r="AC1070" s="26">
        <v>0.32250358337314855</v>
      </c>
      <c r="AD1070" s="24">
        <v>10.681208423683339</v>
      </c>
      <c r="AE1070" s="6">
        <v>267</v>
      </c>
      <c r="AF1070" s="6">
        <v>301</v>
      </c>
      <c r="AG1070" s="6">
        <v>272</v>
      </c>
      <c r="AH1070" s="27">
        <v>3.9619952494061756</v>
      </c>
      <c r="AI1070" s="28">
        <v>582500</v>
      </c>
      <c r="AJ1070" s="28">
        <v>505000</v>
      </c>
      <c r="AK1070" s="28">
        <v>470000</v>
      </c>
      <c r="AL1070" s="29">
        <v>0.15346534653465346</v>
      </c>
      <c r="AM1070" s="29">
        <v>0.23936170212765959</v>
      </c>
      <c r="AN1070" s="6">
        <v>2.2000000000000002</v>
      </c>
      <c r="AO1070" s="27">
        <v>-0.19999999999999973</v>
      </c>
      <c r="AP1070" s="6">
        <v>2.4</v>
      </c>
      <c r="AQ1070" s="26">
        <v>6.6905444126074493E-2</v>
      </c>
      <c r="AR1070" s="28">
        <v>520</v>
      </c>
      <c r="AS1070" s="28">
        <v>470</v>
      </c>
      <c r="AT1070" s="25">
        <v>0.10638297872340426</v>
      </c>
      <c r="AU1070" s="26">
        <v>0.32130719557338361</v>
      </c>
      <c r="AV1070" s="30">
        <v>1674.4</v>
      </c>
      <c r="AW1070" s="24">
        <v>0.73970000000000002</v>
      </c>
      <c r="AX1070" s="24">
        <v>0.26029999999999998</v>
      </c>
      <c r="AY1070" s="24">
        <v>0.90690000000000004</v>
      </c>
      <c r="AZ1070" s="24">
        <v>4.58E-2</v>
      </c>
      <c r="BA1070" s="24">
        <v>0.49109999999999998</v>
      </c>
      <c r="BB1070" s="24">
        <v>0.33279999999999998</v>
      </c>
      <c r="BC1070" s="24">
        <v>0.14199999999999999</v>
      </c>
      <c r="BD1070" s="31">
        <v>4.5</v>
      </c>
      <c r="BE1070" s="23">
        <v>391</v>
      </c>
      <c r="BF1070" s="32" t="s">
        <v>3777</v>
      </c>
      <c r="BG1070" s="33">
        <v>117.820589823706</v>
      </c>
      <c r="BH1070" s="33">
        <v>-35.058825463964197</v>
      </c>
      <c r="BI1070" s="34">
        <f t="shared" si="224"/>
        <v>80</v>
      </c>
      <c r="BJ1070" s="34">
        <f t="shared" si="225"/>
        <v>80</v>
      </c>
      <c r="BK1070" s="34">
        <f t="shared" si="226"/>
        <v>76</v>
      </c>
      <c r="BL1070" s="34">
        <f t="shared" si="227"/>
        <v>1</v>
      </c>
      <c r="BM1070" s="34">
        <f t="shared" si="228"/>
        <v>77</v>
      </c>
      <c r="BN1070" s="34">
        <f t="shared" si="229"/>
        <v>88</v>
      </c>
      <c r="BO1070" s="34">
        <f t="shared" si="230"/>
        <v>42</v>
      </c>
      <c r="BP1070" s="34">
        <f t="shared" si="231"/>
        <v>98</v>
      </c>
      <c r="BQ1070" s="35">
        <f t="shared" si="232"/>
        <v>51</v>
      </c>
      <c r="BR1070" s="34">
        <f t="shared" si="233"/>
        <v>44</v>
      </c>
      <c r="BS1070" s="35">
        <f t="shared" si="234"/>
        <v>52</v>
      </c>
      <c r="BT1070" s="35">
        <f t="shared" si="235"/>
        <v>100</v>
      </c>
      <c r="BU1070" s="35">
        <f t="shared" si="236"/>
        <v>45</v>
      </c>
      <c r="BV1070" s="35">
        <f t="shared" si="237"/>
        <v>66</v>
      </c>
    </row>
    <row r="1071" spans="2:74" hidden="1" x14ac:dyDescent="0.3">
      <c r="B1071" s="6" t="s">
        <v>1455</v>
      </c>
      <c r="C1071" s="6">
        <v>202011021</v>
      </c>
      <c r="D1071" s="6" t="s">
        <v>251</v>
      </c>
      <c r="E1071" s="6" t="s">
        <v>251</v>
      </c>
      <c r="F1071" s="6" t="s">
        <v>251</v>
      </c>
      <c r="G1071" s="6" t="s">
        <v>86</v>
      </c>
      <c r="H1071" s="6" t="s">
        <v>78</v>
      </c>
      <c r="I1071" s="22">
        <v>560000</v>
      </c>
      <c r="J1071" s="22">
        <v>560000</v>
      </c>
      <c r="K1071" s="22">
        <v>570000</v>
      </c>
      <c r="L1071" s="22">
        <v>555000</v>
      </c>
      <c r="M1071" s="22">
        <v>552000</v>
      </c>
      <c r="N1071" s="22">
        <v>550000</v>
      </c>
      <c r="O1071" s="23">
        <v>37</v>
      </c>
      <c r="P1071" s="23">
        <v>43</v>
      </c>
      <c r="Q1071" s="23">
        <v>35</v>
      </c>
      <c r="R1071" s="22">
        <v>470</v>
      </c>
      <c r="S1071" s="22">
        <v>440</v>
      </c>
      <c r="T1071" s="24">
        <v>3.4</v>
      </c>
      <c r="U1071" s="24">
        <v>-0.30000000000000027</v>
      </c>
      <c r="V1071" s="24">
        <v>3.7</v>
      </c>
      <c r="W1071" s="24">
        <v>3.3</v>
      </c>
      <c r="X1071" s="25">
        <v>4.3642857142857143E-2</v>
      </c>
      <c r="Y1071" s="24">
        <v>3.4</v>
      </c>
      <c r="Z1071" s="24">
        <v>-1.4</v>
      </c>
      <c r="AA1071" s="24">
        <v>4.8</v>
      </c>
      <c r="AB1071" s="24">
        <v>6</v>
      </c>
      <c r="AC1071" s="26">
        <v>0.28644563627498776</v>
      </c>
      <c r="AD1071" s="24">
        <v>6.5634024678393272</v>
      </c>
      <c r="AE1071" s="6">
        <v>529</v>
      </c>
      <c r="AF1071" s="6">
        <v>649</v>
      </c>
      <c r="AG1071" s="6">
        <v>628</v>
      </c>
      <c r="AH1071" s="27">
        <v>5.1214953271028039</v>
      </c>
      <c r="AI1071" s="28">
        <v>560000</v>
      </c>
      <c r="AJ1071" s="28">
        <v>541500</v>
      </c>
      <c r="AK1071" s="28">
        <v>552738</v>
      </c>
      <c r="AL1071" s="29">
        <v>3.4164358264081256E-2</v>
      </c>
      <c r="AM1071" s="29">
        <v>1.3138231856684361E-2</v>
      </c>
      <c r="AN1071" s="6">
        <v>2.7</v>
      </c>
      <c r="AO1071" s="27">
        <v>-0.29999999999999982</v>
      </c>
      <c r="AP1071" s="6">
        <v>3</v>
      </c>
      <c r="AQ1071" s="26">
        <v>6.7164179104477612E-2</v>
      </c>
      <c r="AR1071" s="28">
        <v>490</v>
      </c>
      <c r="AS1071" s="28">
        <v>460</v>
      </c>
      <c r="AT1071" s="25">
        <v>6.5217391304347824E-2</v>
      </c>
      <c r="AU1071" s="26">
        <v>0.24803235252687994</v>
      </c>
      <c r="AV1071" s="30">
        <v>1640.8000000000002</v>
      </c>
      <c r="AW1071" s="24">
        <v>0.61229999999999996</v>
      </c>
      <c r="AX1071" s="24">
        <v>0.38769999999999999</v>
      </c>
      <c r="AY1071" s="24">
        <v>0.84660000000000002</v>
      </c>
      <c r="AZ1071" s="24">
        <v>0.14660000000000001</v>
      </c>
      <c r="BA1071" s="24">
        <v>0.32050000000000001</v>
      </c>
      <c r="BB1071" s="24">
        <v>0.29189999999999999</v>
      </c>
      <c r="BC1071" s="24">
        <v>0.36759999999999998</v>
      </c>
      <c r="BD1071" s="31">
        <v>5.5</v>
      </c>
      <c r="BE1071" s="23">
        <v>129</v>
      </c>
      <c r="BF1071" s="32" t="s">
        <v>3778</v>
      </c>
      <c r="BG1071" s="33">
        <v>144.28809998799599</v>
      </c>
      <c r="BH1071" s="33">
        <v>-36.7893503107844</v>
      </c>
      <c r="BI1071" s="34">
        <f t="shared" si="224"/>
        <v>60</v>
      </c>
      <c r="BJ1071" s="34">
        <f t="shared" si="225"/>
        <v>72</v>
      </c>
      <c r="BK1071" s="34">
        <f t="shared" si="226"/>
        <v>61</v>
      </c>
      <c r="BL1071" s="34">
        <f t="shared" si="227"/>
        <v>18</v>
      </c>
      <c r="BM1071" s="34">
        <f t="shared" si="228"/>
        <v>18</v>
      </c>
      <c r="BN1071" s="34">
        <f t="shared" si="229"/>
        <v>88</v>
      </c>
      <c r="BO1071" s="34">
        <f t="shared" si="230"/>
        <v>81</v>
      </c>
      <c r="BP1071" s="34">
        <f t="shared" si="231"/>
        <v>61</v>
      </c>
      <c r="BQ1071" s="35">
        <f t="shared" si="232"/>
        <v>96</v>
      </c>
      <c r="BR1071" s="34">
        <f t="shared" si="233"/>
        <v>85</v>
      </c>
      <c r="BS1071" s="35">
        <f t="shared" si="234"/>
        <v>76</v>
      </c>
      <c r="BT1071" s="35">
        <f t="shared" si="235"/>
        <v>60</v>
      </c>
      <c r="BU1071" s="35">
        <f t="shared" si="236"/>
        <v>55</v>
      </c>
      <c r="BV1071" s="35">
        <f t="shared" si="237"/>
        <v>66</v>
      </c>
    </row>
    <row r="1072" spans="2:74" hidden="1" x14ac:dyDescent="0.3">
      <c r="B1072" s="6" t="s">
        <v>1456</v>
      </c>
      <c r="C1072" s="6">
        <v>503011031</v>
      </c>
      <c r="D1072" s="6" t="s">
        <v>507</v>
      </c>
      <c r="E1072" s="6" t="s">
        <v>137</v>
      </c>
      <c r="F1072" s="6" t="s">
        <v>2720</v>
      </c>
      <c r="G1072" s="6" t="s">
        <v>93</v>
      </c>
      <c r="H1072" s="6" t="s">
        <v>78</v>
      </c>
      <c r="I1072" s="22">
        <v>1653300</v>
      </c>
      <c r="J1072" s="22">
        <v>1796850</v>
      </c>
      <c r="K1072" s="22">
        <v>1715000</v>
      </c>
      <c r="L1072" s="22">
        <v>2500000</v>
      </c>
      <c r="M1072" s="22">
        <v>2600000</v>
      </c>
      <c r="N1072" s="22">
        <v>2320000</v>
      </c>
      <c r="O1072" s="23">
        <v>51</v>
      </c>
      <c r="P1072" s="23">
        <v>51</v>
      </c>
      <c r="Q1072" s="23">
        <v>69</v>
      </c>
      <c r="R1072" s="22">
        <v>1220</v>
      </c>
      <c r="S1072" s="22">
        <v>1150</v>
      </c>
      <c r="T1072" s="24">
        <v>1.9</v>
      </c>
      <c r="U1072" s="24">
        <v>-0.20000000000000018</v>
      </c>
      <c r="V1072" s="24">
        <v>2.1</v>
      </c>
      <c r="W1072" s="24">
        <v>2.8</v>
      </c>
      <c r="X1072" s="25">
        <v>3.8371741365753345E-2</v>
      </c>
      <c r="Y1072" s="24">
        <v>2.7</v>
      </c>
      <c r="Z1072" s="24">
        <v>-1.0999999999999996</v>
      </c>
      <c r="AA1072" s="24">
        <v>3.8</v>
      </c>
      <c r="AB1072" s="24">
        <v>3.9</v>
      </c>
      <c r="AC1072" s="26">
        <v>0.52673390439347878</v>
      </c>
      <c r="AD1072" s="24">
        <v>13.72713058218377</v>
      </c>
      <c r="AE1072" s="6">
        <v>234</v>
      </c>
      <c r="AF1072" s="6">
        <v>276</v>
      </c>
      <c r="AG1072" s="6">
        <v>289</v>
      </c>
      <c r="AH1072" s="27">
        <v>5.7363796133567666</v>
      </c>
      <c r="AI1072" s="28">
        <v>2600000</v>
      </c>
      <c r="AJ1072" s="28">
        <v>2362500</v>
      </c>
      <c r="AK1072" s="28">
        <v>2250000</v>
      </c>
      <c r="AL1072" s="29">
        <v>0.10052910052910052</v>
      </c>
      <c r="AM1072" s="29">
        <v>0.15555555555555556</v>
      </c>
      <c r="AN1072" s="6">
        <v>2.5</v>
      </c>
      <c r="AO1072" s="27">
        <v>-0.60000000000000009</v>
      </c>
      <c r="AP1072" s="6">
        <v>3.1</v>
      </c>
      <c r="AQ1072" s="26">
        <v>9.1176470588235289E-2</v>
      </c>
      <c r="AR1072" s="28">
        <v>1200</v>
      </c>
      <c r="AS1072" s="28">
        <v>1100</v>
      </c>
      <c r="AT1072" s="25">
        <v>9.0909090909090912E-2</v>
      </c>
      <c r="AU1072" s="26">
        <v>0.50961538461538458</v>
      </c>
      <c r="AV1072" s="30">
        <v>2316.1600000000003</v>
      </c>
      <c r="AW1072" s="24">
        <v>0.60670000000000002</v>
      </c>
      <c r="AX1072" s="24">
        <v>0.39329999999999998</v>
      </c>
      <c r="AY1072" s="24">
        <v>0.39050000000000001</v>
      </c>
      <c r="AZ1072" s="24">
        <v>0.26090000000000002</v>
      </c>
      <c r="BA1072" s="24">
        <v>0.39760000000000001</v>
      </c>
      <c r="BB1072" s="24">
        <v>0.23330000000000001</v>
      </c>
      <c r="BC1072" s="24">
        <v>0.32650000000000001</v>
      </c>
      <c r="BD1072" s="31">
        <v>10</v>
      </c>
      <c r="BE1072" s="23">
        <v>7</v>
      </c>
      <c r="BF1072" s="32" t="s">
        <v>3779</v>
      </c>
      <c r="BG1072" s="33">
        <v>115.7844091052</v>
      </c>
      <c r="BH1072" s="33">
        <v>-31.978158286125399</v>
      </c>
      <c r="BI1072" s="34">
        <f t="shared" si="224"/>
        <v>85</v>
      </c>
      <c r="BJ1072" s="34">
        <f t="shared" si="225"/>
        <v>75</v>
      </c>
      <c r="BK1072" s="34">
        <f t="shared" si="226"/>
        <v>54</v>
      </c>
      <c r="BL1072" s="34">
        <f t="shared" si="227"/>
        <v>1</v>
      </c>
      <c r="BM1072" s="34">
        <f t="shared" si="228"/>
        <v>51</v>
      </c>
      <c r="BN1072" s="34">
        <f t="shared" si="229"/>
        <v>100</v>
      </c>
      <c r="BO1072" s="34">
        <f t="shared" si="230"/>
        <v>100</v>
      </c>
      <c r="BP1072" s="34">
        <f t="shared" si="231"/>
        <v>77</v>
      </c>
      <c r="BQ1072" s="35">
        <f t="shared" si="232"/>
        <v>78</v>
      </c>
      <c r="BR1072" s="34">
        <f t="shared" si="233"/>
        <v>14</v>
      </c>
      <c r="BS1072" s="35">
        <f t="shared" si="234"/>
        <v>1</v>
      </c>
      <c r="BT1072" s="35">
        <f t="shared" si="235"/>
        <v>72</v>
      </c>
      <c r="BU1072" s="35">
        <f t="shared" si="236"/>
        <v>100</v>
      </c>
      <c r="BV1072" s="35">
        <f t="shared" si="237"/>
        <v>66</v>
      </c>
    </row>
    <row r="1073" spans="2:74" hidden="1" x14ac:dyDescent="0.3">
      <c r="B1073" s="6" t="s">
        <v>1457</v>
      </c>
      <c r="C1073" s="6">
        <v>212021553</v>
      </c>
      <c r="D1073" s="6" t="s">
        <v>595</v>
      </c>
      <c r="E1073" s="6" t="s">
        <v>157</v>
      </c>
      <c r="F1073" s="6" t="s">
        <v>689</v>
      </c>
      <c r="G1073" s="6" t="s">
        <v>86</v>
      </c>
      <c r="H1073" s="6" t="s">
        <v>78</v>
      </c>
      <c r="I1073" s="22">
        <v>880000</v>
      </c>
      <c r="J1073" s="22">
        <v>870000</v>
      </c>
      <c r="K1073" s="22">
        <v>850000</v>
      </c>
      <c r="L1073" s="22">
        <v>922000</v>
      </c>
      <c r="M1073" s="22">
        <v>925000</v>
      </c>
      <c r="N1073" s="22">
        <v>940000</v>
      </c>
      <c r="O1073" s="23">
        <v>39</v>
      </c>
      <c r="P1073" s="23">
        <v>37</v>
      </c>
      <c r="Q1073" s="23">
        <v>30</v>
      </c>
      <c r="R1073" s="22">
        <v>650</v>
      </c>
      <c r="S1073" s="22">
        <v>580</v>
      </c>
      <c r="T1073" s="24">
        <v>3.7</v>
      </c>
      <c r="U1073" s="24">
        <v>-0.19999999999999973</v>
      </c>
      <c r="V1073" s="24">
        <v>3.9</v>
      </c>
      <c r="W1073" s="24">
        <v>4</v>
      </c>
      <c r="X1073" s="25">
        <v>3.8409090909090907E-2</v>
      </c>
      <c r="Y1073" s="24">
        <v>6</v>
      </c>
      <c r="Z1073" s="24">
        <v>-1.7999999999999998</v>
      </c>
      <c r="AA1073" s="24">
        <v>7.8</v>
      </c>
      <c r="AB1073" s="24">
        <v>6.9</v>
      </c>
      <c r="AC1073" s="26">
        <v>0.24580988685181823</v>
      </c>
      <c r="AD1073" s="24">
        <v>6.3997840363786986</v>
      </c>
      <c r="AE1073" s="6">
        <v>414</v>
      </c>
      <c r="AF1073" s="6">
        <v>515</v>
      </c>
      <c r="AG1073" s="6">
        <v>511</v>
      </c>
      <c r="AH1073" s="27">
        <v>21.264335664335665</v>
      </c>
      <c r="AI1073" s="28">
        <v>828000</v>
      </c>
      <c r="AJ1073" s="28">
        <v>820000</v>
      </c>
      <c r="AK1073" s="28">
        <v>800000</v>
      </c>
      <c r="AL1073" s="29">
        <v>9.7560975609756097E-3</v>
      </c>
      <c r="AM1073" s="29">
        <v>3.5000000000000003E-2</v>
      </c>
      <c r="AN1073" s="6">
        <v>3</v>
      </c>
      <c r="AO1073" s="27">
        <v>-0.20000000000000018</v>
      </c>
      <c r="AP1073" s="6">
        <v>3.2</v>
      </c>
      <c r="AQ1073" s="26">
        <v>0.08</v>
      </c>
      <c r="AR1073" s="28">
        <v>595</v>
      </c>
      <c r="AS1073" s="28">
        <v>550</v>
      </c>
      <c r="AT1073" s="25">
        <v>8.1818181818181818E-2</v>
      </c>
      <c r="AU1073" s="26">
        <v>-0.11733977571777809</v>
      </c>
      <c r="AV1073" s="30">
        <v>2644.32</v>
      </c>
      <c r="AW1073" s="24">
        <v>0.88090000000000002</v>
      </c>
      <c r="AX1073" s="24">
        <v>0.1191</v>
      </c>
      <c r="AY1073" s="24">
        <v>0.96530000000000005</v>
      </c>
      <c r="AZ1073" s="24">
        <v>3.44E-2</v>
      </c>
      <c r="BA1073" s="24">
        <v>0.20799999999999999</v>
      </c>
      <c r="BB1073" s="24">
        <v>0.56259999999999999</v>
      </c>
      <c r="BC1073" s="24">
        <v>0.21679999999999999</v>
      </c>
      <c r="BD1073" s="31">
        <v>6</v>
      </c>
      <c r="BE1073" s="23">
        <v>44</v>
      </c>
      <c r="BF1073" s="32" t="s">
        <v>3780</v>
      </c>
      <c r="BG1073" s="33">
        <v>145.356696329247</v>
      </c>
      <c r="BH1073" s="33">
        <v>-38.061891232483703</v>
      </c>
      <c r="BI1073" s="34">
        <f t="shared" si="224"/>
        <v>55</v>
      </c>
      <c r="BJ1073" s="34">
        <f t="shared" si="225"/>
        <v>67</v>
      </c>
      <c r="BK1073" s="34">
        <f t="shared" si="226"/>
        <v>1</v>
      </c>
      <c r="BL1073" s="34">
        <f t="shared" si="227"/>
        <v>100</v>
      </c>
      <c r="BM1073" s="34">
        <f t="shared" si="228"/>
        <v>6</v>
      </c>
      <c r="BN1073" s="34">
        <f t="shared" si="229"/>
        <v>100</v>
      </c>
      <c r="BO1073" s="34">
        <f t="shared" si="230"/>
        <v>100</v>
      </c>
      <c r="BP1073" s="34">
        <f t="shared" si="231"/>
        <v>36</v>
      </c>
      <c r="BQ1073" s="35">
        <f t="shared" si="232"/>
        <v>78</v>
      </c>
      <c r="BR1073" s="34">
        <f t="shared" si="233"/>
        <v>86</v>
      </c>
      <c r="BS1073" s="35">
        <f t="shared" si="234"/>
        <v>100</v>
      </c>
      <c r="BT1073" s="35">
        <f t="shared" si="235"/>
        <v>18</v>
      </c>
      <c r="BU1073" s="35">
        <f t="shared" si="236"/>
        <v>60</v>
      </c>
      <c r="BV1073" s="35">
        <f t="shared" si="237"/>
        <v>65</v>
      </c>
    </row>
    <row r="1074" spans="2:74" hidden="1" x14ac:dyDescent="0.3">
      <c r="B1074" s="6" t="s">
        <v>1458</v>
      </c>
      <c r="C1074" s="6">
        <v>110031197</v>
      </c>
      <c r="D1074" s="6" t="s">
        <v>599</v>
      </c>
      <c r="E1074" s="6" t="s">
        <v>463</v>
      </c>
      <c r="F1074" s="6" t="s">
        <v>2691</v>
      </c>
      <c r="G1074" s="6" t="s">
        <v>77</v>
      </c>
      <c r="H1074" s="6" t="s">
        <v>78</v>
      </c>
      <c r="I1074" s="22">
        <v>450000</v>
      </c>
      <c r="J1074" s="22">
        <v>449000</v>
      </c>
      <c r="K1074" s="22">
        <v>435000</v>
      </c>
      <c r="L1074" s="22">
        <v>460000</v>
      </c>
      <c r="M1074" s="22">
        <v>455000</v>
      </c>
      <c r="N1074" s="22">
        <v>420000</v>
      </c>
      <c r="O1074" s="23">
        <v>132</v>
      </c>
      <c r="P1074" s="23">
        <v>107</v>
      </c>
      <c r="Q1074" s="23">
        <v>75</v>
      </c>
      <c r="R1074" s="22">
        <v>500</v>
      </c>
      <c r="S1074" s="22">
        <v>500</v>
      </c>
      <c r="T1074" s="24">
        <v>2.4</v>
      </c>
      <c r="U1074" s="24">
        <v>0</v>
      </c>
      <c r="V1074" s="24">
        <v>2.4</v>
      </c>
      <c r="W1074" s="24">
        <v>2</v>
      </c>
      <c r="X1074" s="25">
        <v>5.7777777777777775E-2</v>
      </c>
      <c r="Y1074" s="24">
        <v>1.4</v>
      </c>
      <c r="Z1074" s="24">
        <v>-0.30000000000000004</v>
      </c>
      <c r="AA1074" s="24">
        <v>1.7</v>
      </c>
      <c r="AB1074" s="24">
        <v>2</v>
      </c>
      <c r="AC1074" s="26">
        <v>0.28653951953053358</v>
      </c>
      <c r="AD1074" s="24">
        <v>4.9593378380284667</v>
      </c>
      <c r="AE1074" s="6">
        <v>172</v>
      </c>
      <c r="AF1074" s="6">
        <v>161</v>
      </c>
      <c r="AG1074" s="6">
        <v>151</v>
      </c>
      <c r="AH1074" s="27">
        <v>10.424242424242424</v>
      </c>
      <c r="AI1074" s="28">
        <v>355000</v>
      </c>
      <c r="AJ1074" s="28">
        <v>305000</v>
      </c>
      <c r="AK1074" s="28">
        <v>320000</v>
      </c>
      <c r="AL1074" s="29">
        <v>0.16393442622950818</v>
      </c>
      <c r="AM1074" s="29">
        <v>0.109375</v>
      </c>
      <c r="AN1074" s="6">
        <v>1.3</v>
      </c>
      <c r="AO1074" s="27">
        <v>-9.9999999999999867E-2</v>
      </c>
      <c r="AP1074" s="6">
        <v>1.4</v>
      </c>
      <c r="AQ1074" s="26">
        <v>2.6785714285714284E-2</v>
      </c>
      <c r="AR1074" s="28">
        <v>440</v>
      </c>
      <c r="AS1074" s="28">
        <v>400</v>
      </c>
      <c r="AT1074" s="25">
        <v>0.1</v>
      </c>
      <c r="AU1074" s="26">
        <v>0.14156385427225382</v>
      </c>
      <c r="AV1074" s="30">
        <v>1744.9600000000003</v>
      </c>
      <c r="AW1074" s="24">
        <v>0.67410000000000003</v>
      </c>
      <c r="AX1074" s="24">
        <v>0.32590000000000002</v>
      </c>
      <c r="AY1074" s="24">
        <v>0.86509999999999998</v>
      </c>
      <c r="AZ1074" s="24">
        <v>0.1177</v>
      </c>
      <c r="BA1074" s="24">
        <v>0.3256</v>
      </c>
      <c r="BB1074" s="24">
        <v>0.313</v>
      </c>
      <c r="BC1074" s="24">
        <v>0.32019999999999998</v>
      </c>
      <c r="BD1074" s="31">
        <v>2.5</v>
      </c>
      <c r="BE1074" s="23">
        <v>413</v>
      </c>
      <c r="BF1074" s="32" t="s">
        <v>3781</v>
      </c>
      <c r="BG1074" s="33">
        <v>149.78982664083799</v>
      </c>
      <c r="BH1074" s="33">
        <v>-30.357456999434099</v>
      </c>
      <c r="BI1074" s="34">
        <f t="shared" si="224"/>
        <v>77</v>
      </c>
      <c r="BJ1074" s="34">
        <f t="shared" si="225"/>
        <v>95</v>
      </c>
      <c r="BK1074" s="34">
        <f t="shared" si="226"/>
        <v>1</v>
      </c>
      <c r="BL1074" s="34">
        <f t="shared" si="227"/>
        <v>53</v>
      </c>
      <c r="BM1074" s="34">
        <f t="shared" si="228"/>
        <v>82</v>
      </c>
      <c r="BN1074" s="34">
        <f t="shared" si="229"/>
        <v>27</v>
      </c>
      <c r="BO1074" s="34">
        <f t="shared" si="230"/>
        <v>40</v>
      </c>
      <c r="BP1074" s="34">
        <f t="shared" si="231"/>
        <v>62</v>
      </c>
      <c r="BQ1074" s="35">
        <f t="shared" si="232"/>
        <v>100</v>
      </c>
      <c r="BR1074" s="34">
        <f t="shared" si="233"/>
        <v>100</v>
      </c>
      <c r="BS1074" s="35">
        <f t="shared" si="234"/>
        <v>76</v>
      </c>
      <c r="BT1074" s="35">
        <f t="shared" si="235"/>
        <v>93</v>
      </c>
      <c r="BU1074" s="35">
        <f t="shared" si="236"/>
        <v>25</v>
      </c>
      <c r="BV1074" s="35">
        <f t="shared" si="237"/>
        <v>65</v>
      </c>
    </row>
    <row r="1075" spans="2:74" hidden="1" x14ac:dyDescent="0.3">
      <c r="B1075" s="6" t="s">
        <v>1459</v>
      </c>
      <c r="C1075" s="6">
        <v>311041568</v>
      </c>
      <c r="D1075" s="6" t="s">
        <v>677</v>
      </c>
      <c r="E1075" s="6" t="s">
        <v>611</v>
      </c>
      <c r="F1075" s="6" t="s">
        <v>2780</v>
      </c>
      <c r="G1075" s="6" t="s">
        <v>97</v>
      </c>
      <c r="H1075" s="6" t="s">
        <v>78</v>
      </c>
      <c r="I1075" s="22">
        <v>925900</v>
      </c>
      <c r="J1075" s="22">
        <v>900000</v>
      </c>
      <c r="K1075" s="22">
        <v>729000</v>
      </c>
      <c r="L1075" s="22">
        <v>1250000</v>
      </c>
      <c r="M1075" s="22">
        <v>1200000</v>
      </c>
      <c r="N1075" s="22">
        <v>1075000</v>
      </c>
      <c r="O1075" s="23">
        <v>43</v>
      </c>
      <c r="P1075" s="23">
        <v>42</v>
      </c>
      <c r="Q1075" s="23">
        <v>42</v>
      </c>
      <c r="R1075" s="22">
        <v>580</v>
      </c>
      <c r="S1075" s="22">
        <v>550</v>
      </c>
      <c r="T1075" s="24">
        <v>2.2000000000000002</v>
      </c>
      <c r="U1075" s="24">
        <v>-0.19999999999999973</v>
      </c>
      <c r="V1075" s="24">
        <v>2.4</v>
      </c>
      <c r="W1075" s="24">
        <v>2.2999999999999998</v>
      </c>
      <c r="X1075" s="25">
        <v>3.257371206393779E-2</v>
      </c>
      <c r="Y1075" s="24">
        <v>6.8</v>
      </c>
      <c r="Z1075" s="24">
        <v>-2.6000000000000005</v>
      </c>
      <c r="AA1075" s="24">
        <v>9.4</v>
      </c>
      <c r="AB1075" s="24">
        <v>8.6</v>
      </c>
      <c r="AC1075" s="26">
        <v>0.20517319447588861</v>
      </c>
      <c r="AD1075" s="24">
        <v>6.2987354365127732</v>
      </c>
      <c r="AE1075" s="6">
        <v>453</v>
      </c>
      <c r="AF1075" s="6">
        <v>398</v>
      </c>
      <c r="AG1075" s="6">
        <v>315</v>
      </c>
      <c r="AH1075" s="27">
        <v>7.9543973941368078</v>
      </c>
      <c r="AI1075" s="28">
        <v>970000</v>
      </c>
      <c r="AJ1075" s="28">
        <v>845000</v>
      </c>
      <c r="AK1075" s="28">
        <v>805000</v>
      </c>
      <c r="AL1075" s="29">
        <v>0.14792899408284024</v>
      </c>
      <c r="AM1075" s="29">
        <v>0.20496894409937888</v>
      </c>
      <c r="AN1075" s="6">
        <v>2.2000000000000002</v>
      </c>
      <c r="AO1075" s="27">
        <v>-0.29999999999999982</v>
      </c>
      <c r="AP1075" s="6">
        <v>2.5</v>
      </c>
      <c r="AQ1075" s="26">
        <v>0.10421052631578946</v>
      </c>
      <c r="AR1075" s="28">
        <v>600</v>
      </c>
      <c r="AS1075" s="28">
        <v>570</v>
      </c>
      <c r="AT1075" s="25">
        <v>5.2631578947368418E-2</v>
      </c>
      <c r="AU1075" s="26">
        <v>0.41149796349342183</v>
      </c>
      <c r="AV1075" s="30">
        <v>2826.88</v>
      </c>
      <c r="AW1075" s="24">
        <v>0.91569999999999996</v>
      </c>
      <c r="AX1075" s="24">
        <v>8.43E-2</v>
      </c>
      <c r="AY1075" s="24">
        <v>0.98829999999999996</v>
      </c>
      <c r="AZ1075" s="24">
        <v>4.4999999999999997E-3</v>
      </c>
      <c r="BA1075" s="24">
        <v>0.1633</v>
      </c>
      <c r="BB1075" s="24">
        <v>0.70760000000000001</v>
      </c>
      <c r="BC1075" s="24">
        <v>0.115</v>
      </c>
      <c r="BD1075" s="31">
        <v>9</v>
      </c>
      <c r="BE1075" s="23">
        <v>37</v>
      </c>
      <c r="BF1075" s="32" t="s">
        <v>3782</v>
      </c>
      <c r="BG1075" s="33">
        <v>152.89071187743701</v>
      </c>
      <c r="BH1075" s="33">
        <v>-27.786316431547998</v>
      </c>
      <c r="BI1075" s="34">
        <f t="shared" si="224"/>
        <v>80</v>
      </c>
      <c r="BJ1075" s="34">
        <f t="shared" si="225"/>
        <v>80</v>
      </c>
      <c r="BK1075" s="34">
        <f t="shared" si="226"/>
        <v>26</v>
      </c>
      <c r="BL1075" s="34">
        <f t="shared" si="227"/>
        <v>1</v>
      </c>
      <c r="BM1075" s="34">
        <f t="shared" si="228"/>
        <v>74</v>
      </c>
      <c r="BN1075" s="34">
        <f t="shared" si="229"/>
        <v>100</v>
      </c>
      <c r="BO1075" s="34">
        <f t="shared" si="230"/>
        <v>100</v>
      </c>
      <c r="BP1075" s="34">
        <f t="shared" si="231"/>
        <v>26</v>
      </c>
      <c r="BQ1075" s="35">
        <f t="shared" si="232"/>
        <v>59</v>
      </c>
      <c r="BR1075" s="34">
        <f t="shared" si="233"/>
        <v>87</v>
      </c>
      <c r="BS1075" s="35">
        <f t="shared" si="234"/>
        <v>100</v>
      </c>
      <c r="BT1075" s="35">
        <f t="shared" si="235"/>
        <v>4</v>
      </c>
      <c r="BU1075" s="35">
        <f t="shared" si="236"/>
        <v>90</v>
      </c>
      <c r="BV1075" s="35">
        <f t="shared" si="237"/>
        <v>65</v>
      </c>
    </row>
    <row r="1076" spans="2:74" hidden="1" x14ac:dyDescent="0.3">
      <c r="B1076" s="6" t="s">
        <v>1460</v>
      </c>
      <c r="C1076" s="6">
        <v>404031106</v>
      </c>
      <c r="D1076" s="6" t="s">
        <v>1077</v>
      </c>
      <c r="E1076" s="6" t="s">
        <v>1003</v>
      </c>
      <c r="F1076" s="6" t="s">
        <v>2379</v>
      </c>
      <c r="G1076" s="6" t="s">
        <v>82</v>
      </c>
      <c r="H1076" s="6" t="s">
        <v>78</v>
      </c>
      <c r="I1076" s="22">
        <v>1100000</v>
      </c>
      <c r="J1076" s="22">
        <v>1037920</v>
      </c>
      <c r="K1076" s="22">
        <v>980000</v>
      </c>
      <c r="L1076" s="22">
        <v>1171000</v>
      </c>
      <c r="M1076" s="22">
        <v>1105000</v>
      </c>
      <c r="N1076" s="22">
        <v>1050888</v>
      </c>
      <c r="O1076" s="23">
        <v>19</v>
      </c>
      <c r="P1076" s="23">
        <v>20</v>
      </c>
      <c r="Q1076" s="23">
        <v>23</v>
      </c>
      <c r="R1076" s="22">
        <v>650</v>
      </c>
      <c r="S1076" s="22">
        <v>600</v>
      </c>
      <c r="T1076" s="24">
        <v>2.5</v>
      </c>
      <c r="U1076" s="24">
        <v>-0.10000000000000009</v>
      </c>
      <c r="V1076" s="24">
        <v>2.6</v>
      </c>
      <c r="W1076" s="24">
        <v>2.2999999999999998</v>
      </c>
      <c r="X1076" s="25">
        <v>3.0727272727272728E-2</v>
      </c>
      <c r="Y1076" s="24">
        <v>2.1</v>
      </c>
      <c r="Z1076" s="24">
        <v>-0.69999999999999973</v>
      </c>
      <c r="AA1076" s="24">
        <v>2.8</v>
      </c>
      <c r="AB1076" s="24">
        <v>3.1</v>
      </c>
      <c r="AC1076" s="26">
        <v>0.35495849716033195</v>
      </c>
      <c r="AD1076" s="24">
        <v>11.551903753738616</v>
      </c>
      <c r="AE1076" s="6">
        <v>102</v>
      </c>
      <c r="AF1076" s="6">
        <v>118</v>
      </c>
      <c r="AG1076" s="6">
        <v>91</v>
      </c>
      <c r="AH1076" s="27">
        <v>2.379130434782609</v>
      </c>
      <c r="AI1076" s="28">
        <v>1102000</v>
      </c>
      <c r="AJ1076" s="28">
        <v>946000</v>
      </c>
      <c r="AK1076" s="28">
        <v>860000</v>
      </c>
      <c r="AL1076" s="29">
        <v>0.16490486257928119</v>
      </c>
      <c r="AM1076" s="29">
        <v>0.28139534883720929</v>
      </c>
      <c r="AN1076" s="6">
        <v>2.2000000000000002</v>
      </c>
      <c r="AO1076" s="27">
        <v>-9.9999999999999645E-2</v>
      </c>
      <c r="AP1076" s="6">
        <v>2.2999999999999998</v>
      </c>
      <c r="AQ1076" s="26">
        <v>0.11398058252427183</v>
      </c>
      <c r="AR1076" s="28">
        <v>650</v>
      </c>
      <c r="AS1076" s="28">
        <v>620</v>
      </c>
      <c r="AT1076" s="25">
        <v>4.8387096774193547E-2</v>
      </c>
      <c r="AU1076" s="26">
        <v>0.38870131817509046</v>
      </c>
      <c r="AV1076" s="30">
        <v>1831.2000000000003</v>
      </c>
      <c r="AW1076" s="24">
        <v>0.64780000000000004</v>
      </c>
      <c r="AX1076" s="24">
        <v>0.35220000000000001</v>
      </c>
      <c r="AY1076" s="24">
        <v>0.67830000000000001</v>
      </c>
      <c r="AZ1076" s="24">
        <v>0.12820000000000001</v>
      </c>
      <c r="BA1076" s="24">
        <v>0.33389999999999997</v>
      </c>
      <c r="BB1076" s="24">
        <v>0.31180000000000002</v>
      </c>
      <c r="BC1076" s="24">
        <v>0.31130000000000002</v>
      </c>
      <c r="BD1076" s="31">
        <v>4</v>
      </c>
      <c r="BE1076" s="23">
        <v>6</v>
      </c>
      <c r="BF1076" s="32" t="s">
        <v>3783</v>
      </c>
      <c r="BG1076" s="33">
        <v>138.53677106482499</v>
      </c>
      <c r="BH1076" s="33">
        <v>-34.926261591052601</v>
      </c>
      <c r="BI1076" s="34">
        <f t="shared" si="224"/>
        <v>75</v>
      </c>
      <c r="BJ1076" s="34">
        <f t="shared" si="225"/>
        <v>80</v>
      </c>
      <c r="BK1076" s="34">
        <f t="shared" si="226"/>
        <v>95</v>
      </c>
      <c r="BL1076" s="34">
        <f t="shared" si="227"/>
        <v>1</v>
      </c>
      <c r="BM1076" s="34">
        <f t="shared" si="228"/>
        <v>83</v>
      </c>
      <c r="BN1076" s="34">
        <f t="shared" si="229"/>
        <v>100</v>
      </c>
      <c r="BO1076" s="34">
        <f t="shared" si="230"/>
        <v>100</v>
      </c>
      <c r="BP1076" s="34">
        <f t="shared" si="231"/>
        <v>63</v>
      </c>
      <c r="BQ1076" s="35">
        <f t="shared" si="232"/>
        <v>53</v>
      </c>
      <c r="BR1076" s="34">
        <f t="shared" si="233"/>
        <v>35</v>
      </c>
      <c r="BS1076" s="35">
        <f t="shared" si="234"/>
        <v>31</v>
      </c>
      <c r="BT1076" s="35">
        <f t="shared" si="235"/>
        <v>82</v>
      </c>
      <c r="BU1076" s="35">
        <f t="shared" si="236"/>
        <v>40</v>
      </c>
      <c r="BV1076" s="35">
        <f t="shared" si="237"/>
        <v>65</v>
      </c>
    </row>
    <row r="1077" spans="2:74" hidden="1" x14ac:dyDescent="0.3">
      <c r="B1077" s="6" t="s">
        <v>1461</v>
      </c>
      <c r="C1077" s="6">
        <v>404031108</v>
      </c>
      <c r="D1077" s="6" t="s">
        <v>1077</v>
      </c>
      <c r="E1077" s="6" t="s">
        <v>1003</v>
      </c>
      <c r="F1077" s="6" t="s">
        <v>2379</v>
      </c>
      <c r="G1077" s="6" t="s">
        <v>82</v>
      </c>
      <c r="H1077" s="6" t="s">
        <v>78</v>
      </c>
      <c r="I1077" s="22">
        <v>1090000</v>
      </c>
      <c r="J1077" s="22">
        <v>1050000</v>
      </c>
      <c r="K1077" s="22">
        <v>880650</v>
      </c>
      <c r="L1077" s="22">
        <v>1000000</v>
      </c>
      <c r="M1077" s="22">
        <v>970000</v>
      </c>
      <c r="N1077" s="22">
        <v>850000</v>
      </c>
      <c r="O1077" s="23">
        <v>18</v>
      </c>
      <c r="P1077" s="23">
        <v>18</v>
      </c>
      <c r="Q1077" s="23">
        <v>18</v>
      </c>
      <c r="R1077" s="22">
        <v>650</v>
      </c>
      <c r="S1077" s="22">
        <v>600</v>
      </c>
      <c r="T1077" s="24">
        <v>2.2000000000000002</v>
      </c>
      <c r="U1077" s="24">
        <v>0.10000000000000009</v>
      </c>
      <c r="V1077" s="24">
        <v>2.1</v>
      </c>
      <c r="W1077" s="24">
        <v>2.1</v>
      </c>
      <c r="X1077" s="25">
        <v>3.1009174311926607E-2</v>
      </c>
      <c r="Y1077" s="24">
        <v>2.2999999999999998</v>
      </c>
      <c r="Z1077" s="24">
        <v>-0.70000000000000018</v>
      </c>
      <c r="AA1077" s="24">
        <v>3</v>
      </c>
      <c r="AB1077" s="24">
        <v>3.2</v>
      </c>
      <c r="AC1077" s="26">
        <v>0.37322002756086353</v>
      </c>
      <c r="AD1077" s="24">
        <v>12.035793788205362</v>
      </c>
      <c r="AE1077" s="6">
        <v>102</v>
      </c>
      <c r="AF1077" s="6">
        <v>118</v>
      </c>
      <c r="AG1077" s="6">
        <v>91</v>
      </c>
      <c r="AH1077" s="27">
        <v>2.379130434782609</v>
      </c>
      <c r="AI1077" s="28">
        <v>1102000</v>
      </c>
      <c r="AJ1077" s="28">
        <v>946000</v>
      </c>
      <c r="AK1077" s="28">
        <v>860000</v>
      </c>
      <c r="AL1077" s="29">
        <v>0.16490486257928119</v>
      </c>
      <c r="AM1077" s="29">
        <v>0.28139534883720929</v>
      </c>
      <c r="AN1077" s="6">
        <v>2.2000000000000002</v>
      </c>
      <c r="AO1077" s="27">
        <v>-9.9999999999999645E-2</v>
      </c>
      <c r="AP1077" s="6">
        <v>2.2999999999999998</v>
      </c>
      <c r="AQ1077" s="26">
        <v>0.11398058252427183</v>
      </c>
      <c r="AR1077" s="28">
        <v>650</v>
      </c>
      <c r="AS1077" s="28">
        <v>620</v>
      </c>
      <c r="AT1077" s="25">
        <v>4.8387096774193547E-2</v>
      </c>
      <c r="AU1077" s="26">
        <v>0.38870131817509046</v>
      </c>
      <c r="AV1077" s="30">
        <v>1741.6000000000001</v>
      </c>
      <c r="AW1077" s="24">
        <v>0.59350000000000003</v>
      </c>
      <c r="AX1077" s="24">
        <v>0.40649999999999997</v>
      </c>
      <c r="AY1077" s="24">
        <v>0.65669999999999995</v>
      </c>
      <c r="AZ1077" s="24">
        <v>0.22070000000000001</v>
      </c>
      <c r="BA1077" s="24">
        <v>0.26989999999999997</v>
      </c>
      <c r="BB1077" s="24">
        <v>0.28499999999999998</v>
      </c>
      <c r="BC1077" s="24">
        <v>0.41909999999999997</v>
      </c>
      <c r="BD1077" s="31">
        <v>6.5</v>
      </c>
      <c r="BE1077" s="23">
        <v>3</v>
      </c>
      <c r="BF1077" s="32" t="s">
        <v>3784</v>
      </c>
      <c r="BG1077" s="33">
        <v>138.56665388602701</v>
      </c>
      <c r="BH1077" s="33">
        <v>-34.930129591717403</v>
      </c>
      <c r="BI1077" s="34">
        <f t="shared" si="224"/>
        <v>80</v>
      </c>
      <c r="BJ1077" s="34">
        <f t="shared" si="225"/>
        <v>80</v>
      </c>
      <c r="BK1077" s="34">
        <f t="shared" si="226"/>
        <v>95</v>
      </c>
      <c r="BL1077" s="34">
        <f t="shared" si="227"/>
        <v>1</v>
      </c>
      <c r="BM1077" s="34">
        <f t="shared" si="228"/>
        <v>83</v>
      </c>
      <c r="BN1077" s="34">
        <f t="shared" si="229"/>
        <v>100</v>
      </c>
      <c r="BO1077" s="34">
        <f t="shared" si="230"/>
        <v>100</v>
      </c>
      <c r="BP1077" s="34">
        <f t="shared" si="231"/>
        <v>49</v>
      </c>
      <c r="BQ1077" s="35">
        <f t="shared" si="232"/>
        <v>54</v>
      </c>
      <c r="BR1077" s="34">
        <f t="shared" si="233"/>
        <v>30</v>
      </c>
      <c r="BS1077" s="35">
        <f t="shared" si="234"/>
        <v>19</v>
      </c>
      <c r="BT1077" s="35">
        <f t="shared" si="235"/>
        <v>79</v>
      </c>
      <c r="BU1077" s="35">
        <f t="shared" si="236"/>
        <v>65</v>
      </c>
      <c r="BV1077" s="35">
        <f t="shared" si="237"/>
        <v>65</v>
      </c>
    </row>
    <row r="1078" spans="2:74" hidden="1" x14ac:dyDescent="0.3">
      <c r="B1078" s="6" t="s">
        <v>1462</v>
      </c>
      <c r="C1078" s="6">
        <v>505031256</v>
      </c>
      <c r="D1078" s="6" t="s">
        <v>538</v>
      </c>
      <c r="E1078" s="6" t="s">
        <v>243</v>
      </c>
      <c r="F1078" s="6" t="s">
        <v>2696</v>
      </c>
      <c r="G1078" s="6" t="s">
        <v>93</v>
      </c>
      <c r="H1078" s="6" t="s">
        <v>78</v>
      </c>
      <c r="I1078" s="22">
        <v>2250000</v>
      </c>
      <c r="J1078" s="22">
        <v>2250000</v>
      </c>
      <c r="K1078" s="22">
        <v>1350000</v>
      </c>
      <c r="L1078" s="22">
        <v>1950000</v>
      </c>
      <c r="M1078" s="22">
        <v>1950000</v>
      </c>
      <c r="N1078" s="22">
        <v>1525000</v>
      </c>
      <c r="O1078" s="23">
        <v>154</v>
      </c>
      <c r="P1078" s="23">
        <v>154</v>
      </c>
      <c r="Q1078" s="23">
        <v>113</v>
      </c>
      <c r="R1078" s="22">
        <v>580</v>
      </c>
      <c r="S1078" s="22">
        <v>0</v>
      </c>
      <c r="T1078" s="24">
        <v>0.7</v>
      </c>
      <c r="U1078" s="24">
        <v>0</v>
      </c>
      <c r="V1078" s="24">
        <v>0.7</v>
      </c>
      <c r="W1078" s="24">
        <v>1.4</v>
      </c>
      <c r="X1078" s="25">
        <v>1.3404444444444445E-2</v>
      </c>
      <c r="Y1078" s="24">
        <v>1</v>
      </c>
      <c r="Z1078" s="24">
        <v>0</v>
      </c>
      <c r="AA1078" s="24">
        <v>1</v>
      </c>
      <c r="AB1078" s="24">
        <v>0</v>
      </c>
      <c r="AC1078" s="26">
        <v>0.2442722371967655</v>
      </c>
      <c r="AD1078" s="24">
        <v>18.22322724445366</v>
      </c>
      <c r="AE1078" s="6">
        <v>1170</v>
      </c>
      <c r="AF1078" s="6">
        <v>1296</v>
      </c>
      <c r="AG1078" s="6">
        <v>566</v>
      </c>
      <c r="AH1078" s="27">
        <v>6.0046874999999993</v>
      </c>
      <c r="AI1078" s="28">
        <v>760000</v>
      </c>
      <c r="AJ1078" s="28">
        <v>640000</v>
      </c>
      <c r="AK1078" s="28">
        <v>525000</v>
      </c>
      <c r="AL1078" s="29">
        <v>0.1875</v>
      </c>
      <c r="AM1078" s="29">
        <v>0.44761904761904764</v>
      </c>
      <c r="AN1078" s="6">
        <v>3.4</v>
      </c>
      <c r="AO1078" s="27">
        <v>-0.80000000000000027</v>
      </c>
      <c r="AP1078" s="6">
        <v>4.2</v>
      </c>
      <c r="AQ1078" s="26">
        <v>8.0952380952380956E-2</v>
      </c>
      <c r="AR1078" s="28">
        <v>650</v>
      </c>
      <c r="AS1078" s="28">
        <v>600</v>
      </c>
      <c r="AT1078" s="25">
        <v>8.3333333333333329E-2</v>
      </c>
      <c r="AU1078" s="26">
        <v>0.36896281914369899</v>
      </c>
      <c r="AV1078" s="30">
        <v>2374.4</v>
      </c>
      <c r="AW1078" s="24">
        <v>0.81079999999999997</v>
      </c>
      <c r="AX1078" s="24">
        <v>0.18920000000000001</v>
      </c>
      <c r="AY1078" s="24">
        <v>0.96399999999999997</v>
      </c>
      <c r="AZ1078" s="24">
        <v>0</v>
      </c>
      <c r="BA1078" s="24">
        <v>0.2928</v>
      </c>
      <c r="BB1078" s="24">
        <v>0.35139999999999999</v>
      </c>
      <c r="BC1078" s="24">
        <v>0.2477</v>
      </c>
      <c r="BD1078" s="31">
        <v>7</v>
      </c>
      <c r="BE1078" s="23">
        <v>42</v>
      </c>
      <c r="BF1078" s="32" t="s">
        <v>3785</v>
      </c>
      <c r="BG1078" s="33">
        <v>115.77278644974599</v>
      </c>
      <c r="BH1078" s="33">
        <v>-31.576964720073999</v>
      </c>
      <c r="BI1078" s="34">
        <f t="shared" si="224"/>
        <v>100</v>
      </c>
      <c r="BJ1078" s="34">
        <f t="shared" si="225"/>
        <v>60</v>
      </c>
      <c r="BK1078" s="34">
        <f t="shared" si="226"/>
        <v>50</v>
      </c>
      <c r="BL1078" s="34">
        <f t="shared" si="227"/>
        <v>1</v>
      </c>
      <c r="BM1078" s="34">
        <f t="shared" si="228"/>
        <v>94</v>
      </c>
      <c r="BN1078" s="34">
        <f t="shared" si="229"/>
        <v>100</v>
      </c>
      <c r="BO1078" s="34">
        <f t="shared" si="230"/>
        <v>100</v>
      </c>
      <c r="BP1078" s="34">
        <f t="shared" si="231"/>
        <v>54</v>
      </c>
      <c r="BQ1078" s="35">
        <f t="shared" si="232"/>
        <v>1</v>
      </c>
      <c r="BR1078" s="34">
        <f t="shared" si="233"/>
        <v>1</v>
      </c>
      <c r="BS1078" s="35">
        <f t="shared" si="234"/>
        <v>100</v>
      </c>
      <c r="BT1078" s="35">
        <f t="shared" si="235"/>
        <v>100</v>
      </c>
      <c r="BU1078" s="35">
        <f t="shared" si="236"/>
        <v>70</v>
      </c>
      <c r="BV1078" s="35">
        <f t="shared" si="237"/>
        <v>65</v>
      </c>
    </row>
    <row r="1079" spans="2:74" hidden="1" x14ac:dyDescent="0.3">
      <c r="B1079" s="6" t="s">
        <v>1463</v>
      </c>
      <c r="C1079" s="6">
        <v>601021010</v>
      </c>
      <c r="D1079" s="6" t="s">
        <v>128</v>
      </c>
      <c r="E1079" s="6" t="s">
        <v>129</v>
      </c>
      <c r="F1079" s="6" t="s">
        <v>129</v>
      </c>
      <c r="G1079" s="6" t="s">
        <v>130</v>
      </c>
      <c r="H1079" s="6" t="s">
        <v>78</v>
      </c>
      <c r="I1079" s="22">
        <v>465000</v>
      </c>
      <c r="J1079" s="22">
        <v>465000</v>
      </c>
      <c r="K1079" s="22">
        <v>449000</v>
      </c>
      <c r="L1079" s="22">
        <v>462000</v>
      </c>
      <c r="M1079" s="22">
        <v>461000</v>
      </c>
      <c r="N1079" s="22">
        <v>460000</v>
      </c>
      <c r="O1079" s="23">
        <v>38</v>
      </c>
      <c r="P1079" s="23">
        <v>37</v>
      </c>
      <c r="Q1079" s="23">
        <v>42</v>
      </c>
      <c r="R1079" s="22">
        <v>465</v>
      </c>
      <c r="S1079" s="22">
        <v>450</v>
      </c>
      <c r="T1079" s="24">
        <v>3.7</v>
      </c>
      <c r="U1079" s="24">
        <v>0.70000000000000018</v>
      </c>
      <c r="V1079" s="24">
        <v>3</v>
      </c>
      <c r="W1079" s="24">
        <v>3</v>
      </c>
      <c r="X1079" s="25">
        <v>5.1999999999999998E-2</v>
      </c>
      <c r="Y1079" s="24">
        <v>2.8</v>
      </c>
      <c r="Z1079" s="24">
        <v>-0.5</v>
      </c>
      <c r="AA1079" s="24">
        <v>3.3</v>
      </c>
      <c r="AB1079" s="24">
        <v>3.1</v>
      </c>
      <c r="AC1079" s="26">
        <v>0.37606754658385094</v>
      </c>
      <c r="AD1079" s="24">
        <v>7.2320682035355945</v>
      </c>
      <c r="AE1079" s="6">
        <v>208</v>
      </c>
      <c r="AF1079" s="6">
        <v>258</v>
      </c>
      <c r="AG1079" s="6">
        <v>228</v>
      </c>
      <c r="AH1079" s="27">
        <v>4.0286944045911044</v>
      </c>
      <c r="AI1079" s="28">
        <v>705000</v>
      </c>
      <c r="AJ1079" s="28">
        <v>725008</v>
      </c>
      <c r="AK1079" s="28">
        <v>750000</v>
      </c>
      <c r="AL1079" s="29">
        <v>-2.7596936861386357E-2</v>
      </c>
      <c r="AM1079" s="29">
        <v>-0.06</v>
      </c>
      <c r="AN1079" s="6">
        <v>2.9</v>
      </c>
      <c r="AO1079" s="27">
        <v>0.19999999999999973</v>
      </c>
      <c r="AP1079" s="6">
        <v>2.7</v>
      </c>
      <c r="AQ1079" s="26">
        <v>9.3150684931506841E-2</v>
      </c>
      <c r="AR1079" s="28">
        <v>570</v>
      </c>
      <c r="AS1079" s="28">
        <v>550</v>
      </c>
      <c r="AT1079" s="25">
        <v>3.6363636363636362E-2</v>
      </c>
      <c r="AU1079" s="26">
        <v>-6.2372194787680968E-3</v>
      </c>
      <c r="AV1079" s="30">
        <v>1236.48</v>
      </c>
      <c r="AW1079" s="24">
        <v>0.67569999999999997</v>
      </c>
      <c r="AX1079" s="24">
        <v>0.32429999999999998</v>
      </c>
      <c r="AY1079" s="24">
        <v>0.92979999999999996</v>
      </c>
      <c r="AZ1079" s="24">
        <v>6.3200000000000006E-2</v>
      </c>
      <c r="BA1079" s="24">
        <v>0.28770000000000001</v>
      </c>
      <c r="BB1079" s="24">
        <v>0.36930000000000002</v>
      </c>
      <c r="BC1079" s="24">
        <v>0.307</v>
      </c>
      <c r="BD1079" s="31">
        <v>1</v>
      </c>
      <c r="BE1079" s="23">
        <v>10</v>
      </c>
      <c r="BF1079" s="32" t="s">
        <v>3786</v>
      </c>
      <c r="BG1079" s="33">
        <v>147.349395164828</v>
      </c>
      <c r="BH1079" s="33">
        <v>-42.792389578393198</v>
      </c>
      <c r="BI1079" s="34">
        <f t="shared" si="224"/>
        <v>55</v>
      </c>
      <c r="BJ1079" s="34">
        <f t="shared" si="225"/>
        <v>69</v>
      </c>
      <c r="BK1079" s="34">
        <f t="shared" si="226"/>
        <v>75</v>
      </c>
      <c r="BL1079" s="34">
        <f t="shared" si="227"/>
        <v>100</v>
      </c>
      <c r="BM1079" s="34">
        <f t="shared" si="228"/>
        <v>1</v>
      </c>
      <c r="BN1079" s="34">
        <f t="shared" si="229"/>
        <v>100</v>
      </c>
      <c r="BO1079" s="34">
        <f t="shared" si="230"/>
        <v>100</v>
      </c>
      <c r="BP1079" s="34">
        <f t="shared" si="231"/>
        <v>53</v>
      </c>
      <c r="BQ1079" s="35">
        <f t="shared" si="232"/>
        <v>100</v>
      </c>
      <c r="BR1079" s="34">
        <f t="shared" si="233"/>
        <v>78</v>
      </c>
      <c r="BS1079" s="35">
        <f t="shared" si="234"/>
        <v>17</v>
      </c>
      <c r="BT1079" s="35">
        <f t="shared" si="235"/>
        <v>70</v>
      </c>
      <c r="BU1079" s="35">
        <f t="shared" si="236"/>
        <v>10</v>
      </c>
      <c r="BV1079" s="35">
        <f t="shared" si="237"/>
        <v>65</v>
      </c>
    </row>
    <row r="1080" spans="2:74" hidden="1" x14ac:dyDescent="0.3">
      <c r="B1080" s="6" t="s">
        <v>1464</v>
      </c>
      <c r="C1080" s="6">
        <v>315021407</v>
      </c>
      <c r="D1080" s="6" t="s">
        <v>1465</v>
      </c>
      <c r="E1080" s="6" t="s">
        <v>1225</v>
      </c>
      <c r="F1080" s="6" t="s">
        <v>2698</v>
      </c>
      <c r="G1080" s="6" t="s">
        <v>97</v>
      </c>
      <c r="H1080" s="6" t="s">
        <v>78</v>
      </c>
      <c r="I1080" s="22">
        <v>235000</v>
      </c>
      <c r="J1080" s="22">
        <v>180000</v>
      </c>
      <c r="K1080" s="22">
        <v>180000</v>
      </c>
      <c r="L1080" s="22">
        <v>180000</v>
      </c>
      <c r="M1080" s="22">
        <v>160000</v>
      </c>
      <c r="N1080" s="22">
        <v>185000</v>
      </c>
      <c r="O1080" s="23">
        <v>66</v>
      </c>
      <c r="P1080" s="23">
        <v>65</v>
      </c>
      <c r="Q1080" s="23">
        <v>39</v>
      </c>
      <c r="R1080" s="22">
        <v>300</v>
      </c>
      <c r="S1080" s="22">
        <v>230</v>
      </c>
      <c r="T1080" s="24">
        <v>0.2</v>
      </c>
      <c r="U1080" s="24">
        <v>0.1</v>
      </c>
      <c r="V1080" s="24">
        <v>0.1</v>
      </c>
      <c r="W1080" s="24">
        <v>0.1</v>
      </c>
      <c r="X1080" s="25">
        <v>6.6382978723404248E-2</v>
      </c>
      <c r="Y1080" s="24">
        <v>0.1</v>
      </c>
      <c r="Z1080" s="24">
        <v>0</v>
      </c>
      <c r="AA1080" s="24">
        <v>0.1</v>
      </c>
      <c r="AB1080" s="24">
        <v>0.1</v>
      </c>
      <c r="AC1080" s="26">
        <v>0.17833365037093396</v>
      </c>
      <c r="AD1080" s="24">
        <v>2.6864363998185565</v>
      </c>
      <c r="AE1080" s="6">
        <v>242</v>
      </c>
      <c r="AF1080" s="6">
        <v>247</v>
      </c>
      <c r="AG1080" s="6">
        <v>239</v>
      </c>
      <c r="AH1080" s="27">
        <v>43.235294117647058</v>
      </c>
      <c r="AI1080" s="28">
        <v>222000</v>
      </c>
      <c r="AJ1080" s="28">
        <v>180009</v>
      </c>
      <c r="AK1080" s="28">
        <v>17500</v>
      </c>
      <c r="AL1080" s="29">
        <v>0.23327166974984584</v>
      </c>
      <c r="AM1080" s="29">
        <v>11.685714285714285</v>
      </c>
      <c r="AN1080" s="6">
        <v>0.3</v>
      </c>
      <c r="AO1080" s="27">
        <v>0</v>
      </c>
      <c r="AP1080" s="6">
        <v>0.3</v>
      </c>
      <c r="AQ1080" s="26">
        <v>-3.272727272727273E-2</v>
      </c>
      <c r="AR1080" s="28">
        <v>470</v>
      </c>
      <c r="AS1080" s="28">
        <v>450</v>
      </c>
      <c r="AT1080" s="25">
        <v>4.4444444444444446E-2</v>
      </c>
      <c r="AU1080" s="26">
        <v>0.30329291405478276</v>
      </c>
      <c r="AV1080" s="30">
        <v>1682.2400000000002</v>
      </c>
      <c r="AW1080" s="24">
        <v>0.64490000000000003</v>
      </c>
      <c r="AX1080" s="24">
        <v>0.35510000000000003</v>
      </c>
      <c r="AY1080" s="24">
        <v>0.79339999999999999</v>
      </c>
      <c r="AZ1080" s="24">
        <v>8.3799999999999999E-2</v>
      </c>
      <c r="BA1080" s="24">
        <v>0.3977</v>
      </c>
      <c r="BB1080" s="24">
        <v>0.20080000000000001</v>
      </c>
      <c r="BC1080" s="24">
        <v>0.27579999999999999</v>
      </c>
      <c r="BD1080" s="31">
        <v>5</v>
      </c>
      <c r="BE1080" s="23">
        <v>1262</v>
      </c>
      <c r="BF1080" s="32" t="s">
        <v>3787</v>
      </c>
      <c r="BG1080" s="33">
        <v>143.07061704112101</v>
      </c>
      <c r="BH1080" s="33">
        <v>-20.6717489746853</v>
      </c>
      <c r="BI1080" s="34">
        <f t="shared" si="224"/>
        <v>100</v>
      </c>
      <c r="BJ1080" s="34">
        <f t="shared" si="225"/>
        <v>100</v>
      </c>
      <c r="BK1080" s="34">
        <f t="shared" si="226"/>
        <v>1</v>
      </c>
      <c r="BL1080" s="34">
        <f t="shared" si="227"/>
        <v>1</v>
      </c>
      <c r="BM1080" s="34">
        <f t="shared" si="228"/>
        <v>100</v>
      </c>
      <c r="BN1080" s="34">
        <f t="shared" si="229"/>
        <v>1</v>
      </c>
      <c r="BO1080" s="34">
        <f t="shared" si="230"/>
        <v>1</v>
      </c>
      <c r="BP1080" s="34">
        <f t="shared" si="231"/>
        <v>77</v>
      </c>
      <c r="BQ1080" s="35">
        <f t="shared" si="232"/>
        <v>100</v>
      </c>
      <c r="BR1080" s="34">
        <f t="shared" si="233"/>
        <v>100</v>
      </c>
      <c r="BS1080" s="35">
        <f t="shared" si="234"/>
        <v>100</v>
      </c>
      <c r="BT1080" s="35">
        <f t="shared" si="235"/>
        <v>100</v>
      </c>
      <c r="BU1080" s="35">
        <f t="shared" si="236"/>
        <v>50</v>
      </c>
      <c r="BV1080" s="35">
        <f t="shared" si="237"/>
        <v>65</v>
      </c>
    </row>
    <row r="1081" spans="2:74" hidden="1" x14ac:dyDescent="0.3">
      <c r="B1081" s="6" t="s">
        <v>1466</v>
      </c>
      <c r="C1081" s="6">
        <v>507021166</v>
      </c>
      <c r="D1081" s="6" t="s">
        <v>1131</v>
      </c>
      <c r="E1081" s="6" t="s">
        <v>284</v>
      </c>
      <c r="F1081" s="6" t="s">
        <v>2720</v>
      </c>
      <c r="G1081" s="6" t="s">
        <v>93</v>
      </c>
      <c r="H1081" s="6" t="s">
        <v>78</v>
      </c>
      <c r="I1081" s="22">
        <v>1100000</v>
      </c>
      <c r="J1081" s="22">
        <v>1094890</v>
      </c>
      <c r="K1081" s="22">
        <v>950250</v>
      </c>
      <c r="L1081" s="22">
        <v>1125000</v>
      </c>
      <c r="M1081" s="22">
        <v>1115000</v>
      </c>
      <c r="N1081" s="22">
        <v>950000</v>
      </c>
      <c r="O1081" s="23">
        <v>48</v>
      </c>
      <c r="P1081" s="23">
        <v>43</v>
      </c>
      <c r="Q1081" s="23">
        <v>44</v>
      </c>
      <c r="R1081" s="22">
        <v>800</v>
      </c>
      <c r="S1081" s="22">
        <v>720</v>
      </c>
      <c r="T1081" s="24">
        <v>2.5</v>
      </c>
      <c r="U1081" s="24">
        <v>-0.20000000000000018</v>
      </c>
      <c r="V1081" s="24">
        <v>2.7</v>
      </c>
      <c r="W1081" s="24">
        <v>2.5</v>
      </c>
      <c r="X1081" s="25">
        <v>3.781818181818182E-2</v>
      </c>
      <c r="Y1081" s="24">
        <v>2.1</v>
      </c>
      <c r="Z1081" s="24">
        <v>-0.89999999999999991</v>
      </c>
      <c r="AA1081" s="24">
        <v>3</v>
      </c>
      <c r="AB1081" s="24">
        <v>3.2</v>
      </c>
      <c r="AC1081" s="26">
        <v>0.3944150824327522</v>
      </c>
      <c r="AD1081" s="24">
        <v>10.429244968173736</v>
      </c>
      <c r="AE1081" s="6">
        <v>84</v>
      </c>
      <c r="AF1081" s="6">
        <v>117</v>
      </c>
      <c r="AG1081" s="6">
        <v>120</v>
      </c>
      <c r="AH1081" s="27">
        <v>3.7151702786377707</v>
      </c>
      <c r="AI1081" s="28">
        <v>1355000</v>
      </c>
      <c r="AJ1081" s="28">
        <v>1200000</v>
      </c>
      <c r="AK1081" s="28">
        <v>995000</v>
      </c>
      <c r="AL1081" s="29">
        <v>0.12916666666666668</v>
      </c>
      <c r="AM1081" s="29">
        <v>0.36180904522613067</v>
      </c>
      <c r="AN1081" s="6">
        <v>2.2000000000000002</v>
      </c>
      <c r="AO1081" s="27">
        <v>-0.19999999999999973</v>
      </c>
      <c r="AP1081" s="6">
        <v>2.4</v>
      </c>
      <c r="AQ1081" s="26">
        <v>8.0666666666666664E-2</v>
      </c>
      <c r="AR1081" s="28">
        <v>800</v>
      </c>
      <c r="AS1081" s="28">
        <v>750</v>
      </c>
      <c r="AT1081" s="25">
        <v>6.6666666666666666E-2</v>
      </c>
      <c r="AU1081" s="26">
        <v>0.47669043400440292</v>
      </c>
      <c r="AV1081" s="30">
        <v>2028.3200000000002</v>
      </c>
      <c r="AW1081" s="24">
        <v>0.65780000000000005</v>
      </c>
      <c r="AX1081" s="24">
        <v>0.3422</v>
      </c>
      <c r="AY1081" s="24">
        <v>0.76600000000000001</v>
      </c>
      <c r="AZ1081" s="24">
        <v>0.15920000000000001</v>
      </c>
      <c r="BA1081" s="24">
        <v>0.35</v>
      </c>
      <c r="BB1081" s="24">
        <v>0.35830000000000001</v>
      </c>
      <c r="BC1081" s="24">
        <v>0.25740000000000002</v>
      </c>
      <c r="BD1081" s="31">
        <v>4</v>
      </c>
      <c r="BE1081" s="23">
        <v>15</v>
      </c>
      <c r="BF1081" s="32" t="s">
        <v>3788</v>
      </c>
      <c r="BG1081" s="33">
        <v>115.776271671348</v>
      </c>
      <c r="BH1081" s="33">
        <v>-32.0686011734687</v>
      </c>
      <c r="BI1081" s="34">
        <f t="shared" si="224"/>
        <v>75</v>
      </c>
      <c r="BJ1081" s="34">
        <f t="shared" si="225"/>
        <v>80</v>
      </c>
      <c r="BK1081" s="34">
        <f t="shared" si="226"/>
        <v>79</v>
      </c>
      <c r="BL1081" s="34">
        <f t="shared" si="227"/>
        <v>1</v>
      </c>
      <c r="BM1081" s="34">
        <f t="shared" si="228"/>
        <v>65</v>
      </c>
      <c r="BN1081" s="34">
        <f t="shared" si="229"/>
        <v>100</v>
      </c>
      <c r="BO1081" s="34">
        <f t="shared" si="230"/>
        <v>100</v>
      </c>
      <c r="BP1081" s="34">
        <f t="shared" si="231"/>
        <v>67</v>
      </c>
      <c r="BQ1081" s="35">
        <f t="shared" si="232"/>
        <v>76</v>
      </c>
      <c r="BR1081" s="34">
        <f t="shared" si="233"/>
        <v>46</v>
      </c>
      <c r="BS1081" s="35">
        <f t="shared" si="234"/>
        <v>5</v>
      </c>
      <c r="BT1081" s="35">
        <f t="shared" si="235"/>
        <v>82</v>
      </c>
      <c r="BU1081" s="35">
        <f t="shared" si="236"/>
        <v>40</v>
      </c>
      <c r="BV1081" s="35">
        <f t="shared" si="237"/>
        <v>65</v>
      </c>
    </row>
    <row r="1082" spans="2:74" hidden="1" x14ac:dyDescent="0.3">
      <c r="B1082" s="6" t="s">
        <v>1467</v>
      </c>
      <c r="C1082" s="6">
        <v>206041506</v>
      </c>
      <c r="D1082" s="6" t="s">
        <v>650</v>
      </c>
      <c r="E1082" s="6" t="s">
        <v>289</v>
      </c>
      <c r="F1082" s="6" t="s">
        <v>689</v>
      </c>
      <c r="G1082" s="6" t="s">
        <v>86</v>
      </c>
      <c r="H1082" s="6" t="s">
        <v>78</v>
      </c>
      <c r="I1082" s="22">
        <v>1250000</v>
      </c>
      <c r="J1082" s="22">
        <v>1300000</v>
      </c>
      <c r="K1082" s="22">
        <v>1350000</v>
      </c>
      <c r="L1082" s="22">
        <v>1120000</v>
      </c>
      <c r="M1082" s="22">
        <v>1267000</v>
      </c>
      <c r="N1082" s="22">
        <v>1137000</v>
      </c>
      <c r="O1082" s="23">
        <v>30</v>
      </c>
      <c r="P1082" s="23">
        <v>29</v>
      </c>
      <c r="Q1082" s="23">
        <v>29</v>
      </c>
      <c r="R1082" s="22">
        <v>780</v>
      </c>
      <c r="S1082" s="22">
        <v>700</v>
      </c>
      <c r="T1082" s="24">
        <v>0.8</v>
      </c>
      <c r="U1082" s="24">
        <v>-9.9999999999999978E-2</v>
      </c>
      <c r="V1082" s="24">
        <v>0.9</v>
      </c>
      <c r="W1082" s="24">
        <v>0.8</v>
      </c>
      <c r="X1082" s="25">
        <v>3.2447999999999998E-2</v>
      </c>
      <c r="Y1082" s="24">
        <v>2.1</v>
      </c>
      <c r="Z1082" s="24">
        <v>-0.5</v>
      </c>
      <c r="AA1082" s="24">
        <v>2.6</v>
      </c>
      <c r="AB1082" s="24">
        <v>2.9</v>
      </c>
      <c r="AC1082" s="26">
        <v>0.40537169466156658</v>
      </c>
      <c r="AD1082" s="24">
        <v>12.492963962696209</v>
      </c>
      <c r="AE1082" s="6">
        <v>68</v>
      </c>
      <c r="AF1082" s="6">
        <v>80</v>
      </c>
      <c r="AG1082" s="6">
        <v>71</v>
      </c>
      <c r="AH1082" s="27">
        <v>3.0405405405405403</v>
      </c>
      <c r="AI1082" s="28">
        <v>1175000</v>
      </c>
      <c r="AJ1082" s="28">
        <v>1202000</v>
      </c>
      <c r="AK1082" s="28">
        <v>1235000</v>
      </c>
      <c r="AL1082" s="29">
        <v>-2.2462562396006656E-2</v>
      </c>
      <c r="AM1082" s="29">
        <v>-4.8582995951417005E-2</v>
      </c>
      <c r="AN1082" s="6">
        <v>0.3</v>
      </c>
      <c r="AO1082" s="27">
        <v>0</v>
      </c>
      <c r="AP1082" s="6">
        <v>0.3</v>
      </c>
      <c r="AQ1082" s="26">
        <v>4.3292682926829265E-2</v>
      </c>
      <c r="AR1082" s="28">
        <v>750</v>
      </c>
      <c r="AS1082" s="28">
        <v>700</v>
      </c>
      <c r="AT1082" s="25">
        <v>7.1428571428571425E-2</v>
      </c>
      <c r="AU1082" s="26">
        <v>-0.12267416629807504</v>
      </c>
      <c r="AV1082" s="30">
        <v>1924.16</v>
      </c>
      <c r="AW1082" s="24">
        <v>0.47270000000000001</v>
      </c>
      <c r="AX1082" s="24">
        <v>0.52729999999999999</v>
      </c>
      <c r="AY1082" s="24">
        <v>3.9399999999999998E-2</v>
      </c>
      <c r="AZ1082" s="24">
        <v>0.25459999999999999</v>
      </c>
      <c r="BA1082" s="24">
        <v>0.1303</v>
      </c>
      <c r="BB1082" s="24">
        <v>0.19850000000000001</v>
      </c>
      <c r="BC1082" s="24">
        <v>0.63980000000000004</v>
      </c>
      <c r="BD1082" s="31">
        <v>9</v>
      </c>
      <c r="BE1082" s="23">
        <v>2</v>
      </c>
      <c r="BF1082" s="32" t="s">
        <v>3789</v>
      </c>
      <c r="BG1082" s="33">
        <v>144.944588796011</v>
      </c>
      <c r="BH1082" s="33">
        <v>-37.798299076181301</v>
      </c>
      <c r="BI1082" s="34">
        <f t="shared" si="224"/>
        <v>100</v>
      </c>
      <c r="BJ1082" s="34">
        <f t="shared" si="225"/>
        <v>100</v>
      </c>
      <c r="BK1082" s="34">
        <f t="shared" si="226"/>
        <v>87</v>
      </c>
      <c r="BL1082" s="34">
        <f t="shared" si="227"/>
        <v>100</v>
      </c>
      <c r="BM1082" s="34">
        <f t="shared" si="228"/>
        <v>1</v>
      </c>
      <c r="BN1082" s="34">
        <f t="shared" si="229"/>
        <v>52</v>
      </c>
      <c r="BO1082" s="34">
        <f t="shared" si="230"/>
        <v>100</v>
      </c>
      <c r="BP1082" s="34">
        <f t="shared" si="231"/>
        <v>19</v>
      </c>
      <c r="BQ1082" s="35">
        <f t="shared" si="232"/>
        <v>59</v>
      </c>
      <c r="BR1082" s="34">
        <f t="shared" si="233"/>
        <v>26</v>
      </c>
      <c r="BS1082" s="35">
        <f t="shared" si="234"/>
        <v>1</v>
      </c>
      <c r="BT1082" s="35">
        <f t="shared" si="235"/>
        <v>82</v>
      </c>
      <c r="BU1082" s="35">
        <f t="shared" si="236"/>
        <v>90</v>
      </c>
      <c r="BV1082" s="35">
        <f t="shared" si="237"/>
        <v>65</v>
      </c>
    </row>
    <row r="1083" spans="2:74" hidden="1" x14ac:dyDescent="0.3">
      <c r="B1083" s="6" t="s">
        <v>1468</v>
      </c>
      <c r="C1083" s="6">
        <v>305031127</v>
      </c>
      <c r="D1083" s="6" t="s">
        <v>840</v>
      </c>
      <c r="E1083" s="6" t="s">
        <v>337</v>
      </c>
      <c r="F1083" s="6" t="s">
        <v>2780</v>
      </c>
      <c r="G1083" s="6" t="s">
        <v>97</v>
      </c>
      <c r="H1083" s="6" t="s">
        <v>78</v>
      </c>
      <c r="I1083" s="22">
        <v>1637100</v>
      </c>
      <c r="J1083" s="22">
        <v>1605000</v>
      </c>
      <c r="K1083" s="22">
        <v>1490000</v>
      </c>
      <c r="L1083" s="22">
        <v>1530000</v>
      </c>
      <c r="M1083" s="22">
        <v>1500000</v>
      </c>
      <c r="N1083" s="22">
        <v>1425000</v>
      </c>
      <c r="O1083" s="23">
        <v>27</v>
      </c>
      <c r="P1083" s="23">
        <v>25</v>
      </c>
      <c r="Q1083" s="23">
        <v>23</v>
      </c>
      <c r="R1083" s="22">
        <v>750</v>
      </c>
      <c r="S1083" s="22">
        <v>775</v>
      </c>
      <c r="T1083" s="24">
        <v>2</v>
      </c>
      <c r="U1083" s="24">
        <v>0.19999999999999996</v>
      </c>
      <c r="V1083" s="24">
        <v>1.8</v>
      </c>
      <c r="W1083" s="24">
        <v>2.4</v>
      </c>
      <c r="X1083" s="25">
        <v>2.3822613157412499E-2</v>
      </c>
      <c r="Y1083" s="24">
        <v>2.8</v>
      </c>
      <c r="Z1083" s="24">
        <v>-1</v>
      </c>
      <c r="AA1083" s="24">
        <v>3.8</v>
      </c>
      <c r="AB1083" s="24">
        <v>4.3</v>
      </c>
      <c r="AC1083" s="26">
        <v>0.29748683124960329</v>
      </c>
      <c r="AD1083" s="24">
        <v>12.487581831762194</v>
      </c>
      <c r="AE1083" s="6">
        <v>147</v>
      </c>
      <c r="AF1083" s="6">
        <v>190</v>
      </c>
      <c r="AG1083" s="6">
        <v>165</v>
      </c>
      <c r="AH1083" s="27">
        <v>3.0439882697947214</v>
      </c>
      <c r="AI1083" s="28">
        <v>1720000</v>
      </c>
      <c r="AJ1083" s="28">
        <v>1570000</v>
      </c>
      <c r="AK1083" s="28">
        <v>1500000</v>
      </c>
      <c r="AL1083" s="29">
        <v>9.5541401273885357E-2</v>
      </c>
      <c r="AM1083" s="29">
        <v>0.14666666666666667</v>
      </c>
      <c r="AN1083" s="6">
        <v>2.1</v>
      </c>
      <c r="AO1083" s="27">
        <v>-0.39999999999999991</v>
      </c>
      <c r="AP1083" s="6">
        <v>2.5</v>
      </c>
      <c r="AQ1083" s="26">
        <v>0.12933333333333333</v>
      </c>
      <c r="AR1083" s="28">
        <v>770</v>
      </c>
      <c r="AS1083" s="28">
        <v>750</v>
      </c>
      <c r="AT1083" s="25">
        <v>2.6666666666666668E-2</v>
      </c>
      <c r="AU1083" s="26">
        <v>0.39992146431169173</v>
      </c>
      <c r="AV1083" s="30">
        <v>2521.1200000000003</v>
      </c>
      <c r="AW1083" s="24">
        <v>0.62719999999999998</v>
      </c>
      <c r="AX1083" s="24">
        <v>0.37280000000000002</v>
      </c>
      <c r="AY1083" s="24">
        <v>0.54559999999999997</v>
      </c>
      <c r="AZ1083" s="24">
        <v>0.16539999999999999</v>
      </c>
      <c r="BA1083" s="24">
        <v>0.22539999999999999</v>
      </c>
      <c r="BB1083" s="24">
        <v>0.29470000000000002</v>
      </c>
      <c r="BC1083" s="24">
        <v>0.45069999999999999</v>
      </c>
      <c r="BD1083" s="31">
        <v>8</v>
      </c>
      <c r="BE1083" s="23">
        <v>5</v>
      </c>
      <c r="BF1083" s="32" t="s">
        <v>3790</v>
      </c>
      <c r="BG1083" s="33">
        <v>153.00761843534499</v>
      </c>
      <c r="BH1083" s="33">
        <v>-27.432901758243901</v>
      </c>
      <c r="BI1083" s="34">
        <f t="shared" si="224"/>
        <v>84</v>
      </c>
      <c r="BJ1083" s="34">
        <f t="shared" si="225"/>
        <v>82</v>
      </c>
      <c r="BK1083" s="34">
        <f t="shared" si="226"/>
        <v>87</v>
      </c>
      <c r="BL1083" s="34">
        <f t="shared" si="227"/>
        <v>1</v>
      </c>
      <c r="BM1083" s="34">
        <f t="shared" si="228"/>
        <v>48</v>
      </c>
      <c r="BN1083" s="34">
        <f t="shared" si="229"/>
        <v>100</v>
      </c>
      <c r="BO1083" s="34">
        <f t="shared" si="230"/>
        <v>100</v>
      </c>
      <c r="BP1083" s="34">
        <f t="shared" si="231"/>
        <v>40</v>
      </c>
      <c r="BQ1083" s="35">
        <f t="shared" si="232"/>
        <v>30</v>
      </c>
      <c r="BR1083" s="34">
        <f t="shared" si="233"/>
        <v>26</v>
      </c>
      <c r="BS1083" s="35">
        <f t="shared" si="234"/>
        <v>69</v>
      </c>
      <c r="BT1083" s="35">
        <f t="shared" si="235"/>
        <v>70</v>
      </c>
      <c r="BU1083" s="35">
        <f t="shared" si="236"/>
        <v>80</v>
      </c>
      <c r="BV1083" s="35">
        <f t="shared" si="237"/>
        <v>65</v>
      </c>
    </row>
    <row r="1084" spans="2:74" hidden="1" x14ac:dyDescent="0.3">
      <c r="B1084" s="6" t="s">
        <v>1469</v>
      </c>
      <c r="C1084" s="6">
        <v>604031093</v>
      </c>
      <c r="D1084" s="6" t="s">
        <v>1470</v>
      </c>
      <c r="E1084" s="6" t="s">
        <v>876</v>
      </c>
      <c r="F1084" s="6" t="s">
        <v>2742</v>
      </c>
      <c r="G1084" s="6" t="s">
        <v>130</v>
      </c>
      <c r="H1084" s="6" t="s">
        <v>78</v>
      </c>
      <c r="I1084" s="22">
        <v>375000</v>
      </c>
      <c r="J1084" s="22">
        <v>380000</v>
      </c>
      <c r="K1084" s="22">
        <v>420000</v>
      </c>
      <c r="L1084" s="22">
        <v>350000</v>
      </c>
      <c r="M1084" s="22">
        <v>340000</v>
      </c>
      <c r="N1084" s="22">
        <v>360000</v>
      </c>
      <c r="O1084" s="23">
        <v>94</v>
      </c>
      <c r="P1084" s="23">
        <v>76</v>
      </c>
      <c r="Q1084" s="23">
        <v>117</v>
      </c>
      <c r="R1084" s="22">
        <v>400</v>
      </c>
      <c r="S1084" s="22">
        <v>0</v>
      </c>
      <c r="T1084" s="24">
        <v>1.2</v>
      </c>
      <c r="U1084" s="24">
        <v>-0.19999999999999996</v>
      </c>
      <c r="V1084" s="24">
        <v>1.4</v>
      </c>
      <c r="W1084" s="24">
        <v>1.6</v>
      </c>
      <c r="X1084" s="25">
        <v>5.5466666666666664E-2</v>
      </c>
      <c r="Y1084" s="24">
        <v>0.1</v>
      </c>
      <c r="Z1084" s="24">
        <v>0</v>
      </c>
      <c r="AA1084" s="24">
        <v>0.1</v>
      </c>
      <c r="AB1084" s="24">
        <v>0</v>
      </c>
      <c r="AC1084" s="26">
        <v>0.26852846401718578</v>
      </c>
      <c r="AD1084" s="24">
        <v>4.841258365694455</v>
      </c>
      <c r="AE1084" s="6">
        <v>283</v>
      </c>
      <c r="AF1084" s="6">
        <v>323</v>
      </c>
      <c r="AG1084" s="6">
        <v>240</v>
      </c>
      <c r="AH1084" s="27">
        <v>12</v>
      </c>
      <c r="AI1084" s="28">
        <v>265000</v>
      </c>
      <c r="AJ1084" s="28">
        <v>265000</v>
      </c>
      <c r="AK1084" s="28">
        <v>281000</v>
      </c>
      <c r="AL1084" s="29">
        <v>0</v>
      </c>
      <c r="AM1084" s="29">
        <v>-5.6939501779359428E-2</v>
      </c>
      <c r="AN1084" s="6">
        <v>2.1</v>
      </c>
      <c r="AO1084" s="27">
        <v>-0.39999999999999991</v>
      </c>
      <c r="AP1084" s="6">
        <v>2.5</v>
      </c>
      <c r="AQ1084" s="26">
        <v>1.087866108786611E-2</v>
      </c>
      <c r="AR1084" s="28">
        <v>340</v>
      </c>
      <c r="AS1084" s="28">
        <v>340</v>
      </c>
      <c r="AT1084" s="25">
        <v>0</v>
      </c>
      <c r="AU1084" s="26">
        <v>3.4389124361539625E-2</v>
      </c>
      <c r="AV1084" s="30">
        <v>1489.6000000000001</v>
      </c>
      <c r="AW1084" s="24">
        <v>0.61929999999999996</v>
      </c>
      <c r="AX1084" s="24">
        <v>0.38069999999999998</v>
      </c>
      <c r="AY1084" s="24">
        <v>0.95399999999999996</v>
      </c>
      <c r="AZ1084" s="24">
        <v>3.5299999999999998E-2</v>
      </c>
      <c r="BA1084" s="24">
        <v>0.434</v>
      </c>
      <c r="BB1084" s="24">
        <v>0.24079999999999999</v>
      </c>
      <c r="BC1084" s="24">
        <v>0.24690000000000001</v>
      </c>
      <c r="BD1084" s="31">
        <v>2</v>
      </c>
      <c r="BE1084" s="23">
        <v>437</v>
      </c>
      <c r="BF1084" s="32" t="s">
        <v>3791</v>
      </c>
      <c r="BG1084" s="33">
        <v>143.98056673661401</v>
      </c>
      <c r="BH1084" s="33">
        <v>-39.866038984590801</v>
      </c>
      <c r="BI1084" s="34">
        <f t="shared" si="224"/>
        <v>97</v>
      </c>
      <c r="BJ1084" s="34">
        <f t="shared" si="225"/>
        <v>82</v>
      </c>
      <c r="BK1084" s="34">
        <f t="shared" si="226"/>
        <v>1</v>
      </c>
      <c r="BL1084" s="34">
        <f t="shared" si="227"/>
        <v>89</v>
      </c>
      <c r="BM1084" s="34">
        <f t="shared" si="228"/>
        <v>1</v>
      </c>
      <c r="BN1084" s="34">
        <f t="shared" si="229"/>
        <v>2</v>
      </c>
      <c r="BO1084" s="34">
        <f t="shared" si="230"/>
        <v>37</v>
      </c>
      <c r="BP1084" s="34">
        <f t="shared" si="231"/>
        <v>85</v>
      </c>
      <c r="BQ1084" s="35">
        <f t="shared" si="232"/>
        <v>100</v>
      </c>
      <c r="BR1084" s="34">
        <f t="shared" si="233"/>
        <v>100</v>
      </c>
      <c r="BS1084" s="35">
        <f t="shared" si="234"/>
        <v>88</v>
      </c>
      <c r="BT1084" s="35">
        <f t="shared" si="235"/>
        <v>100</v>
      </c>
      <c r="BU1084" s="35">
        <f t="shared" si="236"/>
        <v>20</v>
      </c>
      <c r="BV1084" s="35">
        <f t="shared" si="237"/>
        <v>65</v>
      </c>
    </row>
    <row r="1085" spans="2:74" hidden="1" x14ac:dyDescent="0.3">
      <c r="B1085" s="6" t="s">
        <v>1471</v>
      </c>
      <c r="C1085" s="6">
        <v>305031131</v>
      </c>
      <c r="D1085" s="6" t="s">
        <v>840</v>
      </c>
      <c r="E1085" s="6" t="s">
        <v>337</v>
      </c>
      <c r="F1085" s="6" t="s">
        <v>2780</v>
      </c>
      <c r="G1085" s="6" t="s">
        <v>97</v>
      </c>
      <c r="H1085" s="6" t="s">
        <v>78</v>
      </c>
      <c r="I1085" s="22">
        <v>1561000</v>
      </c>
      <c r="J1085" s="22">
        <v>1580000</v>
      </c>
      <c r="K1085" s="22">
        <v>1534500</v>
      </c>
      <c r="L1085" s="22">
        <v>1565000</v>
      </c>
      <c r="M1085" s="22">
        <v>1561000</v>
      </c>
      <c r="N1085" s="22">
        <v>1410000</v>
      </c>
      <c r="O1085" s="23">
        <v>28</v>
      </c>
      <c r="P1085" s="23">
        <v>28</v>
      </c>
      <c r="Q1085" s="23">
        <v>31</v>
      </c>
      <c r="R1085" s="22">
        <v>725</v>
      </c>
      <c r="S1085" s="22">
        <v>685</v>
      </c>
      <c r="T1085" s="24">
        <v>1.5</v>
      </c>
      <c r="U1085" s="24">
        <v>0</v>
      </c>
      <c r="V1085" s="24">
        <v>1.5</v>
      </c>
      <c r="W1085" s="24">
        <v>2</v>
      </c>
      <c r="X1085" s="25">
        <v>2.4151185137732224E-2</v>
      </c>
      <c r="Y1085" s="24">
        <v>2.1</v>
      </c>
      <c r="Z1085" s="24">
        <v>-0.69999999999999973</v>
      </c>
      <c r="AA1085" s="24">
        <v>2.8</v>
      </c>
      <c r="AB1085" s="24">
        <v>2.9</v>
      </c>
      <c r="AC1085" s="26">
        <v>0.31031707985207502</v>
      </c>
      <c r="AD1085" s="24">
        <v>12.8489379747769</v>
      </c>
      <c r="AE1085" s="6">
        <v>147</v>
      </c>
      <c r="AF1085" s="6">
        <v>190</v>
      </c>
      <c r="AG1085" s="6">
        <v>165</v>
      </c>
      <c r="AH1085" s="27">
        <v>3.0439882697947214</v>
      </c>
      <c r="AI1085" s="28">
        <v>1720000</v>
      </c>
      <c r="AJ1085" s="28">
        <v>1570000</v>
      </c>
      <c r="AK1085" s="28">
        <v>1500000</v>
      </c>
      <c r="AL1085" s="29">
        <v>9.5541401273885357E-2</v>
      </c>
      <c r="AM1085" s="29">
        <v>0.14666666666666667</v>
      </c>
      <c r="AN1085" s="6">
        <v>2.1</v>
      </c>
      <c r="AO1085" s="27">
        <v>-0.39999999999999991</v>
      </c>
      <c r="AP1085" s="6">
        <v>2.5</v>
      </c>
      <c r="AQ1085" s="26">
        <v>0.12933333333333333</v>
      </c>
      <c r="AR1085" s="28">
        <v>770</v>
      </c>
      <c r="AS1085" s="28">
        <v>750</v>
      </c>
      <c r="AT1085" s="25">
        <v>2.6666666666666668E-2</v>
      </c>
      <c r="AU1085" s="26">
        <v>0.39992146431169173</v>
      </c>
      <c r="AV1085" s="30">
        <v>2336.3200000000002</v>
      </c>
      <c r="AW1085" s="24">
        <v>0.58179999999999998</v>
      </c>
      <c r="AX1085" s="24">
        <v>0.41820000000000002</v>
      </c>
      <c r="AY1085" s="24">
        <v>0.4027</v>
      </c>
      <c r="AZ1085" s="24">
        <v>3.9199999999999999E-2</v>
      </c>
      <c r="BA1085" s="24">
        <v>0.17299999999999999</v>
      </c>
      <c r="BB1085" s="24">
        <v>0.27939999999999998</v>
      </c>
      <c r="BC1085" s="24">
        <v>0.52649999999999997</v>
      </c>
      <c r="BD1085" s="31">
        <v>9</v>
      </c>
      <c r="BE1085" s="23">
        <v>7</v>
      </c>
      <c r="BF1085" s="32" t="s">
        <v>3792</v>
      </c>
      <c r="BG1085" s="33">
        <v>153.04065467842801</v>
      </c>
      <c r="BH1085" s="33">
        <v>-27.416618341147402</v>
      </c>
      <c r="BI1085" s="34">
        <f t="shared" si="224"/>
        <v>92</v>
      </c>
      <c r="BJ1085" s="34">
        <f t="shared" si="225"/>
        <v>82</v>
      </c>
      <c r="BK1085" s="34">
        <f t="shared" si="226"/>
        <v>87</v>
      </c>
      <c r="BL1085" s="34">
        <f t="shared" si="227"/>
        <v>1</v>
      </c>
      <c r="BM1085" s="34">
        <f t="shared" si="228"/>
        <v>48</v>
      </c>
      <c r="BN1085" s="34">
        <f t="shared" si="229"/>
        <v>100</v>
      </c>
      <c r="BO1085" s="34">
        <f t="shared" si="230"/>
        <v>100</v>
      </c>
      <c r="BP1085" s="34">
        <f t="shared" si="231"/>
        <v>28</v>
      </c>
      <c r="BQ1085" s="35">
        <f t="shared" si="232"/>
        <v>31</v>
      </c>
      <c r="BR1085" s="34">
        <f t="shared" si="233"/>
        <v>22</v>
      </c>
      <c r="BS1085" s="35">
        <f t="shared" si="234"/>
        <v>60</v>
      </c>
      <c r="BT1085" s="35">
        <f t="shared" si="235"/>
        <v>82</v>
      </c>
      <c r="BU1085" s="35">
        <f t="shared" si="236"/>
        <v>90</v>
      </c>
      <c r="BV1085" s="35">
        <f t="shared" si="237"/>
        <v>65</v>
      </c>
    </row>
    <row r="1086" spans="2:74" hidden="1" x14ac:dyDescent="0.3">
      <c r="B1086" s="6" t="s">
        <v>1472</v>
      </c>
      <c r="C1086" s="6">
        <v>110031195</v>
      </c>
      <c r="D1086" s="6" t="s">
        <v>599</v>
      </c>
      <c r="E1086" s="6" t="s">
        <v>463</v>
      </c>
      <c r="F1086" s="6" t="s">
        <v>2691</v>
      </c>
      <c r="G1086" s="6" t="s">
        <v>77</v>
      </c>
      <c r="H1086" s="6" t="s">
        <v>78</v>
      </c>
      <c r="I1086" s="22">
        <v>425000</v>
      </c>
      <c r="J1086" s="22">
        <v>405000</v>
      </c>
      <c r="K1086" s="22">
        <v>390000</v>
      </c>
      <c r="L1086" s="22">
        <v>288000</v>
      </c>
      <c r="M1086" s="22">
        <v>269000</v>
      </c>
      <c r="N1086" s="22">
        <v>305000</v>
      </c>
      <c r="O1086" s="23">
        <v>77</v>
      </c>
      <c r="P1086" s="23">
        <v>77</v>
      </c>
      <c r="Q1086" s="23">
        <v>77</v>
      </c>
      <c r="R1086" s="22">
        <v>380</v>
      </c>
      <c r="S1086" s="22">
        <v>360</v>
      </c>
      <c r="T1086" s="24">
        <v>1.4</v>
      </c>
      <c r="U1086" s="24">
        <v>0</v>
      </c>
      <c r="V1086" s="24">
        <v>1.4</v>
      </c>
      <c r="W1086" s="24">
        <v>1.9</v>
      </c>
      <c r="X1086" s="25">
        <v>4.6494117647058825E-2</v>
      </c>
      <c r="Y1086" s="24">
        <v>2.1</v>
      </c>
      <c r="Z1086" s="24">
        <v>-1.1999999999999997</v>
      </c>
      <c r="AA1086" s="24">
        <v>3.3</v>
      </c>
      <c r="AB1086" s="24">
        <v>3.2</v>
      </c>
      <c r="AC1086" s="26">
        <v>0.2270988716771849</v>
      </c>
      <c r="AD1086" s="24">
        <v>4.8844645983200197</v>
      </c>
      <c r="AE1086" s="6">
        <v>172</v>
      </c>
      <c r="AF1086" s="6">
        <v>161</v>
      </c>
      <c r="AG1086" s="6">
        <v>151</v>
      </c>
      <c r="AH1086" s="27">
        <v>10.424242424242424</v>
      </c>
      <c r="AI1086" s="28">
        <v>355000</v>
      </c>
      <c r="AJ1086" s="28">
        <v>305000</v>
      </c>
      <c r="AK1086" s="28">
        <v>320000</v>
      </c>
      <c r="AL1086" s="29">
        <v>0.16393442622950818</v>
      </c>
      <c r="AM1086" s="29">
        <v>0.109375</v>
      </c>
      <c r="AN1086" s="6">
        <v>1.3</v>
      </c>
      <c r="AO1086" s="27">
        <v>-9.9999999999999867E-2</v>
      </c>
      <c r="AP1086" s="6">
        <v>1.4</v>
      </c>
      <c r="AQ1086" s="26">
        <v>2.6785714285714284E-2</v>
      </c>
      <c r="AR1086" s="28">
        <v>440</v>
      </c>
      <c r="AS1086" s="28">
        <v>400</v>
      </c>
      <c r="AT1086" s="25">
        <v>0.1</v>
      </c>
      <c r="AU1086" s="26">
        <v>0.14156385427225382</v>
      </c>
      <c r="AV1086" s="30">
        <v>1673.2800000000002</v>
      </c>
      <c r="AW1086" s="24">
        <v>0.65769999999999995</v>
      </c>
      <c r="AX1086" s="24">
        <v>0.34229999999999999</v>
      </c>
      <c r="AY1086" s="24">
        <v>0.82299999999999995</v>
      </c>
      <c r="AZ1086" s="24">
        <v>0.13730000000000001</v>
      </c>
      <c r="BA1086" s="24">
        <v>0.29970000000000002</v>
      </c>
      <c r="BB1086" s="24">
        <v>0.26190000000000002</v>
      </c>
      <c r="BC1086" s="24">
        <v>0.38679999999999998</v>
      </c>
      <c r="BD1086" s="31">
        <v>1</v>
      </c>
      <c r="BE1086" s="23">
        <v>507</v>
      </c>
      <c r="BF1086" s="32" t="s">
        <v>3793</v>
      </c>
      <c r="BG1086" s="33">
        <v>149.84229775123899</v>
      </c>
      <c r="BH1086" s="33">
        <v>-29.461020722681599</v>
      </c>
      <c r="BI1086" s="34">
        <f t="shared" si="224"/>
        <v>93</v>
      </c>
      <c r="BJ1086" s="34">
        <f t="shared" si="225"/>
        <v>95</v>
      </c>
      <c r="BK1086" s="34">
        <f t="shared" si="226"/>
        <v>1</v>
      </c>
      <c r="BL1086" s="34">
        <f t="shared" si="227"/>
        <v>53</v>
      </c>
      <c r="BM1086" s="34">
        <f t="shared" si="228"/>
        <v>82</v>
      </c>
      <c r="BN1086" s="34">
        <f t="shared" si="229"/>
        <v>27</v>
      </c>
      <c r="BO1086" s="34">
        <f t="shared" si="230"/>
        <v>28</v>
      </c>
      <c r="BP1086" s="34">
        <f t="shared" si="231"/>
        <v>56</v>
      </c>
      <c r="BQ1086" s="35">
        <f t="shared" si="232"/>
        <v>100</v>
      </c>
      <c r="BR1086" s="34">
        <f t="shared" si="233"/>
        <v>100</v>
      </c>
      <c r="BS1086" s="35">
        <f t="shared" si="234"/>
        <v>100</v>
      </c>
      <c r="BT1086" s="35">
        <f t="shared" si="235"/>
        <v>82</v>
      </c>
      <c r="BU1086" s="35">
        <f t="shared" si="236"/>
        <v>10</v>
      </c>
      <c r="BV1086" s="35">
        <f t="shared" si="237"/>
        <v>65</v>
      </c>
    </row>
    <row r="1087" spans="2:74" hidden="1" x14ac:dyDescent="0.3">
      <c r="B1087" s="6" t="s">
        <v>1473</v>
      </c>
      <c r="C1087" s="6">
        <v>115011294</v>
      </c>
      <c r="D1087" s="6" t="s">
        <v>1013</v>
      </c>
      <c r="E1087" s="6" t="s">
        <v>783</v>
      </c>
      <c r="F1087" s="6" t="s">
        <v>2757</v>
      </c>
      <c r="G1087" s="6" t="s">
        <v>77</v>
      </c>
      <c r="H1087" s="6" t="s">
        <v>78</v>
      </c>
      <c r="I1087" s="22">
        <v>2650000</v>
      </c>
      <c r="J1087" s="22">
        <v>2640000</v>
      </c>
      <c r="K1087" s="22">
        <v>2450000</v>
      </c>
      <c r="L1087" s="22">
        <v>2648000</v>
      </c>
      <c r="M1087" s="22">
        <v>2650000</v>
      </c>
      <c r="N1087" s="22">
        <v>2358888</v>
      </c>
      <c r="O1087" s="23">
        <v>30</v>
      </c>
      <c r="P1087" s="23">
        <v>29</v>
      </c>
      <c r="Q1087" s="23">
        <v>30</v>
      </c>
      <c r="R1087" s="22">
        <v>1050</v>
      </c>
      <c r="S1087" s="22">
        <v>950</v>
      </c>
      <c r="T1087" s="24">
        <v>3</v>
      </c>
      <c r="U1087" s="24">
        <v>-0.10000000000000009</v>
      </c>
      <c r="V1087" s="24">
        <v>3.1</v>
      </c>
      <c r="W1087" s="24">
        <v>3.2</v>
      </c>
      <c r="X1087" s="25">
        <v>2.0603773584905661E-2</v>
      </c>
      <c r="Y1087" s="24">
        <v>0.7</v>
      </c>
      <c r="Z1087" s="24">
        <v>-0.5</v>
      </c>
      <c r="AA1087" s="24">
        <v>1.2</v>
      </c>
      <c r="AB1087" s="24">
        <v>1.3</v>
      </c>
      <c r="AC1087" s="26">
        <v>0.37635487755921315</v>
      </c>
      <c r="AD1087" s="24">
        <v>18.266308159925181</v>
      </c>
      <c r="AE1087" s="6">
        <v>307</v>
      </c>
      <c r="AF1087" s="6">
        <v>338</v>
      </c>
      <c r="AG1087" s="6">
        <v>203</v>
      </c>
      <c r="AH1087" s="27">
        <v>2.6156250000000001</v>
      </c>
      <c r="AI1087" s="28">
        <v>2240000</v>
      </c>
      <c r="AJ1087" s="28">
        <v>2200000</v>
      </c>
      <c r="AK1087" s="28">
        <v>1920000</v>
      </c>
      <c r="AL1087" s="29">
        <v>1.8181818181818181E-2</v>
      </c>
      <c r="AM1087" s="29">
        <v>0.16666666666666666</v>
      </c>
      <c r="AN1087" s="6">
        <v>2.6</v>
      </c>
      <c r="AO1087" s="27">
        <v>-0.19999999999999973</v>
      </c>
      <c r="AP1087" s="6">
        <v>2.8</v>
      </c>
      <c r="AQ1087" s="26">
        <v>0.10973782771535581</v>
      </c>
      <c r="AR1087" s="28">
        <v>900</v>
      </c>
      <c r="AS1087" s="28">
        <v>865</v>
      </c>
      <c r="AT1087" s="25">
        <v>4.046242774566474E-2</v>
      </c>
      <c r="AU1087" s="26">
        <v>0.16031838515654406</v>
      </c>
      <c r="AV1087" s="30">
        <v>2789.92</v>
      </c>
      <c r="AW1087" s="24">
        <v>0.80840000000000001</v>
      </c>
      <c r="AX1087" s="24">
        <v>0.19159999999999999</v>
      </c>
      <c r="AY1087" s="24">
        <v>0.73899999999999999</v>
      </c>
      <c r="AZ1087" s="24">
        <v>0.24340000000000001</v>
      </c>
      <c r="BA1087" s="24">
        <v>0.41889999999999999</v>
      </c>
      <c r="BB1087" s="24">
        <v>0.37369999999999998</v>
      </c>
      <c r="BC1087" s="24">
        <v>6.1899999999999997E-2</v>
      </c>
      <c r="BD1087" s="31">
        <v>10</v>
      </c>
      <c r="BE1087" s="23">
        <v>27</v>
      </c>
      <c r="BF1087" s="32" t="s">
        <v>3794</v>
      </c>
      <c r="BG1087" s="33">
        <v>150.99809605794701</v>
      </c>
      <c r="BH1087" s="33">
        <v>-33.703070786259403</v>
      </c>
      <c r="BI1087" s="34">
        <f t="shared" si="224"/>
        <v>67</v>
      </c>
      <c r="BJ1087" s="34">
        <f t="shared" si="225"/>
        <v>74</v>
      </c>
      <c r="BK1087" s="34">
        <f t="shared" si="226"/>
        <v>92</v>
      </c>
      <c r="BL1087" s="34">
        <f t="shared" si="227"/>
        <v>47</v>
      </c>
      <c r="BM1087" s="34">
        <f t="shared" si="228"/>
        <v>10</v>
      </c>
      <c r="BN1087" s="34">
        <f t="shared" si="229"/>
        <v>100</v>
      </c>
      <c r="BO1087" s="34">
        <f t="shared" si="230"/>
        <v>100</v>
      </c>
      <c r="BP1087" s="34">
        <f t="shared" si="231"/>
        <v>82</v>
      </c>
      <c r="BQ1087" s="35">
        <f t="shared" si="232"/>
        <v>19</v>
      </c>
      <c r="BR1087" s="34">
        <f t="shared" si="233"/>
        <v>1</v>
      </c>
      <c r="BS1087" s="35">
        <f t="shared" si="234"/>
        <v>17</v>
      </c>
      <c r="BT1087" s="35">
        <f t="shared" si="235"/>
        <v>100</v>
      </c>
      <c r="BU1087" s="35">
        <f t="shared" si="236"/>
        <v>100</v>
      </c>
      <c r="BV1087" s="35">
        <f t="shared" si="237"/>
        <v>65</v>
      </c>
    </row>
    <row r="1088" spans="2:74" hidden="1" x14ac:dyDescent="0.3">
      <c r="B1088" s="6" t="s">
        <v>1474</v>
      </c>
      <c r="C1088" s="6">
        <v>121011685</v>
      </c>
      <c r="D1088" s="6" t="s">
        <v>1475</v>
      </c>
      <c r="E1088" s="6" t="s">
        <v>815</v>
      </c>
      <c r="F1088" s="6" t="s">
        <v>2757</v>
      </c>
      <c r="G1088" s="6" t="s">
        <v>77</v>
      </c>
      <c r="H1088" s="6" t="s">
        <v>78</v>
      </c>
      <c r="I1088" s="22">
        <v>4503895</v>
      </c>
      <c r="J1088" s="22">
        <v>4340117</v>
      </c>
      <c r="K1088" s="22">
        <v>4500000</v>
      </c>
      <c r="L1088" s="22">
        <v>4020000</v>
      </c>
      <c r="M1088" s="22">
        <v>4750000</v>
      </c>
      <c r="N1088" s="22">
        <v>4380000</v>
      </c>
      <c r="O1088" s="23">
        <v>28</v>
      </c>
      <c r="P1088" s="23">
        <v>27</v>
      </c>
      <c r="Q1088" s="23">
        <v>28</v>
      </c>
      <c r="R1088" s="22">
        <v>1500</v>
      </c>
      <c r="S1088" s="22">
        <v>1350</v>
      </c>
      <c r="T1088" s="24">
        <v>1.8</v>
      </c>
      <c r="U1088" s="24">
        <v>0</v>
      </c>
      <c r="V1088" s="24">
        <v>1.8</v>
      </c>
      <c r="W1088" s="24">
        <v>2.4</v>
      </c>
      <c r="X1088" s="25">
        <v>1.7318343345038015E-2</v>
      </c>
      <c r="Y1088" s="24">
        <v>1.9</v>
      </c>
      <c r="Z1088" s="24">
        <v>-0.70000000000000018</v>
      </c>
      <c r="AA1088" s="24">
        <v>2.6</v>
      </c>
      <c r="AB1088" s="24">
        <v>3.4</v>
      </c>
      <c r="AC1088" s="26">
        <v>0.36572520870718572</v>
      </c>
      <c r="AD1088" s="24">
        <v>21.117794088080132</v>
      </c>
      <c r="AE1088" s="6">
        <v>64</v>
      </c>
      <c r="AF1088" s="6">
        <v>135</v>
      </c>
      <c r="AG1088" s="6">
        <v>110</v>
      </c>
      <c r="AH1088" s="27">
        <v>2.4768683274021353</v>
      </c>
      <c r="AI1088" s="28">
        <v>3335000</v>
      </c>
      <c r="AJ1088" s="28">
        <v>3380000</v>
      </c>
      <c r="AK1088" s="28">
        <v>2950000</v>
      </c>
      <c r="AL1088" s="29">
        <v>-1.3313609467455622E-2</v>
      </c>
      <c r="AM1088" s="29">
        <v>0.13050847457627118</v>
      </c>
      <c r="AN1088" s="6">
        <v>2</v>
      </c>
      <c r="AO1088" s="27">
        <v>0</v>
      </c>
      <c r="AP1088" s="6">
        <v>2</v>
      </c>
      <c r="AQ1088" s="26">
        <v>9.0571428571428567E-2</v>
      </c>
      <c r="AR1088" s="28">
        <v>1350</v>
      </c>
      <c r="AS1088" s="28">
        <v>1300</v>
      </c>
      <c r="AT1088" s="25">
        <v>3.8461538461538464E-2</v>
      </c>
      <c r="AU1088" s="26">
        <v>0.18666970757226475</v>
      </c>
      <c r="AV1088" s="30">
        <v>4101.4400000000005</v>
      </c>
      <c r="AW1088" s="24">
        <v>0.76039999999999996</v>
      </c>
      <c r="AX1088" s="24">
        <v>0.23960000000000001</v>
      </c>
      <c r="AY1088" s="24">
        <v>0.65490000000000004</v>
      </c>
      <c r="AZ1088" s="24">
        <v>3.32E-2</v>
      </c>
      <c r="BA1088" s="24">
        <v>0.39340000000000003</v>
      </c>
      <c r="BB1088" s="24">
        <v>0.31850000000000001</v>
      </c>
      <c r="BC1088" s="24">
        <v>0.26019999999999999</v>
      </c>
      <c r="BD1088" s="31">
        <v>10</v>
      </c>
      <c r="BE1088" s="23">
        <v>6</v>
      </c>
      <c r="BF1088" s="32" t="s">
        <v>3795</v>
      </c>
      <c r="BG1088" s="33">
        <v>151.16422033417999</v>
      </c>
      <c r="BH1088" s="33">
        <v>-33.8288248524441</v>
      </c>
      <c r="BI1088" s="34">
        <f t="shared" si="224"/>
        <v>87</v>
      </c>
      <c r="BJ1088" s="34">
        <f t="shared" si="225"/>
        <v>84</v>
      </c>
      <c r="BK1088" s="34">
        <f t="shared" si="226"/>
        <v>94</v>
      </c>
      <c r="BL1088" s="34">
        <f t="shared" si="227"/>
        <v>38</v>
      </c>
      <c r="BM1088" s="34">
        <f t="shared" si="228"/>
        <v>1</v>
      </c>
      <c r="BN1088" s="34">
        <f t="shared" si="229"/>
        <v>100</v>
      </c>
      <c r="BO1088" s="34">
        <f t="shared" si="230"/>
        <v>100</v>
      </c>
      <c r="BP1088" s="34">
        <f t="shared" si="231"/>
        <v>77</v>
      </c>
      <c r="BQ1088" s="35">
        <f t="shared" si="232"/>
        <v>9</v>
      </c>
      <c r="BR1088" s="34">
        <f t="shared" si="233"/>
        <v>1</v>
      </c>
      <c r="BS1088" s="35">
        <f t="shared" si="234"/>
        <v>24</v>
      </c>
      <c r="BT1088" s="35">
        <f t="shared" si="235"/>
        <v>85</v>
      </c>
      <c r="BU1088" s="35">
        <f t="shared" si="236"/>
        <v>100</v>
      </c>
      <c r="BV1088" s="35">
        <f t="shared" si="237"/>
        <v>65</v>
      </c>
    </row>
    <row r="1089" spans="2:74" hidden="1" x14ac:dyDescent="0.3">
      <c r="B1089" s="6" t="s">
        <v>1476</v>
      </c>
      <c r="C1089" s="6">
        <v>207031167</v>
      </c>
      <c r="D1089" s="6" t="s">
        <v>860</v>
      </c>
      <c r="E1089" s="6" t="s">
        <v>861</v>
      </c>
      <c r="F1089" s="6" t="s">
        <v>689</v>
      </c>
      <c r="G1089" s="6" t="s">
        <v>86</v>
      </c>
      <c r="H1089" s="6" t="s">
        <v>78</v>
      </c>
      <c r="I1089" s="22">
        <v>2200000</v>
      </c>
      <c r="J1089" s="22">
        <v>2200000</v>
      </c>
      <c r="K1089" s="22">
        <v>2049200</v>
      </c>
      <c r="L1089" s="22">
        <v>1920000</v>
      </c>
      <c r="M1089" s="22">
        <v>1850000</v>
      </c>
      <c r="N1089" s="22">
        <v>2175000</v>
      </c>
      <c r="O1089" s="23">
        <v>28</v>
      </c>
      <c r="P1089" s="23">
        <v>26</v>
      </c>
      <c r="Q1089" s="23">
        <v>25</v>
      </c>
      <c r="R1089" s="22">
        <v>880</v>
      </c>
      <c r="S1089" s="22">
        <v>780</v>
      </c>
      <c r="T1089" s="24">
        <v>3</v>
      </c>
      <c r="U1089" s="24">
        <v>-0.10000000000000009</v>
      </c>
      <c r="V1089" s="24">
        <v>3.1</v>
      </c>
      <c r="W1089" s="24">
        <v>3</v>
      </c>
      <c r="X1089" s="25">
        <v>2.0799999999999999E-2</v>
      </c>
      <c r="Y1089" s="24">
        <v>1.5</v>
      </c>
      <c r="Z1089" s="24">
        <v>-0.70000000000000018</v>
      </c>
      <c r="AA1089" s="24">
        <v>2.2000000000000002</v>
      </c>
      <c r="AB1089" s="24">
        <v>2.5</v>
      </c>
      <c r="AC1089" s="26">
        <v>0.32902608279492696</v>
      </c>
      <c r="AD1089" s="24">
        <v>15.818561672833027</v>
      </c>
      <c r="AE1089" s="6">
        <v>154</v>
      </c>
      <c r="AF1089" s="6">
        <v>215</v>
      </c>
      <c r="AG1089" s="6">
        <v>184</v>
      </c>
      <c r="AH1089" s="27">
        <v>2.4742268041237114</v>
      </c>
      <c r="AI1089" s="28">
        <v>1402500</v>
      </c>
      <c r="AJ1089" s="28">
        <v>1410000</v>
      </c>
      <c r="AK1089" s="28">
        <v>1375000</v>
      </c>
      <c r="AL1089" s="29">
        <v>-5.3191489361702126E-3</v>
      </c>
      <c r="AM1089" s="29">
        <v>0.02</v>
      </c>
      <c r="AN1089" s="6">
        <v>2.9</v>
      </c>
      <c r="AO1089" s="27">
        <v>0</v>
      </c>
      <c r="AP1089" s="6">
        <v>2.9</v>
      </c>
      <c r="AQ1089" s="26">
        <v>5.2124207110193242E-2</v>
      </c>
      <c r="AR1089" s="28">
        <v>650</v>
      </c>
      <c r="AS1089" s="28">
        <v>630</v>
      </c>
      <c r="AT1089" s="25">
        <v>3.1746031746031744E-2</v>
      </c>
      <c r="AU1089" s="26">
        <v>-5.7755666332782729E-2</v>
      </c>
      <c r="AV1089" s="30">
        <v>2674.5600000000004</v>
      </c>
      <c r="AW1089" s="24">
        <v>0.73099999999999998</v>
      </c>
      <c r="AX1089" s="24">
        <v>0.26900000000000002</v>
      </c>
      <c r="AY1089" s="24">
        <v>0.60850000000000004</v>
      </c>
      <c r="AZ1089" s="24">
        <v>0.2666</v>
      </c>
      <c r="BA1089" s="24">
        <v>0.4012</v>
      </c>
      <c r="BB1089" s="24">
        <v>0.32269999999999999</v>
      </c>
      <c r="BC1089" s="24">
        <v>0.25340000000000001</v>
      </c>
      <c r="BD1089" s="31">
        <v>10</v>
      </c>
      <c r="BE1089" s="23">
        <v>13</v>
      </c>
      <c r="BF1089" s="32" t="s">
        <v>3796</v>
      </c>
      <c r="BG1089" s="33">
        <v>145.106653574483</v>
      </c>
      <c r="BH1089" s="33">
        <v>-37.825620626874702</v>
      </c>
      <c r="BI1089" s="34">
        <f t="shared" si="224"/>
        <v>67</v>
      </c>
      <c r="BJ1089" s="34">
        <f t="shared" si="225"/>
        <v>69</v>
      </c>
      <c r="BK1089" s="34">
        <f t="shared" si="226"/>
        <v>94</v>
      </c>
      <c r="BL1089" s="34">
        <f t="shared" si="227"/>
        <v>100</v>
      </c>
      <c r="BM1089" s="34">
        <f t="shared" si="228"/>
        <v>1</v>
      </c>
      <c r="BN1089" s="34">
        <f t="shared" si="229"/>
        <v>65</v>
      </c>
      <c r="BO1089" s="34">
        <f t="shared" si="230"/>
        <v>100</v>
      </c>
      <c r="BP1089" s="34">
        <f t="shared" si="231"/>
        <v>78</v>
      </c>
      <c r="BQ1089" s="35">
        <f t="shared" si="232"/>
        <v>20</v>
      </c>
      <c r="BR1089" s="34">
        <f t="shared" si="233"/>
        <v>1</v>
      </c>
      <c r="BS1089" s="35">
        <f t="shared" si="234"/>
        <v>48</v>
      </c>
      <c r="BT1089" s="35">
        <f t="shared" si="235"/>
        <v>92</v>
      </c>
      <c r="BU1089" s="35">
        <f t="shared" si="236"/>
        <v>100</v>
      </c>
      <c r="BV1089" s="35">
        <f t="shared" si="237"/>
        <v>65</v>
      </c>
    </row>
    <row r="1090" spans="2:74" hidden="1" x14ac:dyDescent="0.3">
      <c r="B1090" s="6" t="s">
        <v>1477</v>
      </c>
      <c r="C1090" s="6">
        <v>401071024</v>
      </c>
      <c r="D1090" s="6" t="s">
        <v>1090</v>
      </c>
      <c r="E1090" s="6" t="s">
        <v>343</v>
      </c>
      <c r="F1090" s="6" t="s">
        <v>2379</v>
      </c>
      <c r="G1090" s="6" t="s">
        <v>82</v>
      </c>
      <c r="H1090" s="6" t="s">
        <v>78</v>
      </c>
      <c r="I1090" s="22">
        <v>1500000</v>
      </c>
      <c r="J1090" s="22">
        <v>1500000</v>
      </c>
      <c r="K1090" s="22">
        <v>1400000</v>
      </c>
      <c r="L1090" s="22">
        <v>1600000</v>
      </c>
      <c r="M1090" s="22">
        <v>1550000</v>
      </c>
      <c r="N1090" s="22">
        <v>1370000</v>
      </c>
      <c r="O1090" s="23">
        <v>22</v>
      </c>
      <c r="P1090" s="23">
        <v>22</v>
      </c>
      <c r="Q1090" s="23">
        <v>21</v>
      </c>
      <c r="R1090" s="22">
        <v>750</v>
      </c>
      <c r="S1090" s="22">
        <v>695</v>
      </c>
      <c r="T1090" s="24">
        <v>2.5</v>
      </c>
      <c r="U1090" s="24">
        <v>-0.10000000000000009</v>
      </c>
      <c r="V1090" s="24">
        <v>2.6</v>
      </c>
      <c r="W1090" s="24">
        <v>2.8</v>
      </c>
      <c r="X1090" s="25">
        <v>2.5999999999999999E-2</v>
      </c>
      <c r="Y1090" s="24">
        <v>3.1</v>
      </c>
      <c r="Z1090" s="24">
        <v>-1.1000000000000001</v>
      </c>
      <c r="AA1090" s="24">
        <v>4.2</v>
      </c>
      <c r="AB1090" s="24">
        <v>4.3</v>
      </c>
      <c r="AC1090" s="26">
        <v>0.33515658515658514</v>
      </c>
      <c r="AD1090" s="24">
        <v>12.890637890637889</v>
      </c>
      <c r="AE1090" s="6">
        <v>74</v>
      </c>
      <c r="AF1090" s="6">
        <v>86</v>
      </c>
      <c r="AG1090" s="6">
        <v>45</v>
      </c>
      <c r="AH1090" s="27">
        <v>3.6842105263157894</v>
      </c>
      <c r="AI1090" s="28">
        <v>1500000</v>
      </c>
      <c r="AJ1090" s="28">
        <v>1385000</v>
      </c>
      <c r="AK1090" s="28">
        <v>1200000</v>
      </c>
      <c r="AL1090" s="29">
        <v>8.3032490974729242E-2</v>
      </c>
      <c r="AM1090" s="29">
        <v>0.25</v>
      </c>
      <c r="AN1090" s="6">
        <v>2.4</v>
      </c>
      <c r="AO1090" s="27">
        <v>-0.20000000000000018</v>
      </c>
      <c r="AP1090" s="6">
        <v>2.6</v>
      </c>
      <c r="AQ1090" s="26">
        <v>9.1082802547770708E-2</v>
      </c>
      <c r="AR1090" s="28">
        <v>750</v>
      </c>
      <c r="AS1090" s="28">
        <v>675</v>
      </c>
      <c r="AT1090" s="25">
        <v>0.1111111111111111</v>
      </c>
      <c r="AU1090" s="26">
        <v>0.26173772903250148</v>
      </c>
      <c r="AV1090" s="30">
        <v>2237.7600000000002</v>
      </c>
      <c r="AW1090" s="24">
        <v>0.65549999999999997</v>
      </c>
      <c r="AX1090" s="24">
        <v>0.34449999999999997</v>
      </c>
      <c r="AY1090" s="24">
        <v>0.57120000000000004</v>
      </c>
      <c r="AZ1090" s="24">
        <v>0.23169999999999999</v>
      </c>
      <c r="BA1090" s="24">
        <v>0.36009999999999998</v>
      </c>
      <c r="BB1090" s="24">
        <v>0.28260000000000002</v>
      </c>
      <c r="BC1090" s="24">
        <v>0.29980000000000001</v>
      </c>
      <c r="BD1090" s="31">
        <v>9.5</v>
      </c>
      <c r="BE1090" s="23">
        <v>4</v>
      </c>
      <c r="BF1090" s="32" t="s">
        <v>3797</v>
      </c>
      <c r="BG1090" s="33">
        <v>138.617584418886</v>
      </c>
      <c r="BH1090" s="33">
        <v>-34.952749974726402</v>
      </c>
      <c r="BI1090" s="34">
        <f t="shared" si="224"/>
        <v>75</v>
      </c>
      <c r="BJ1090" s="34">
        <f t="shared" si="225"/>
        <v>77</v>
      </c>
      <c r="BK1090" s="34">
        <f t="shared" si="226"/>
        <v>79</v>
      </c>
      <c r="BL1090" s="34">
        <f t="shared" si="227"/>
        <v>14</v>
      </c>
      <c r="BM1090" s="34">
        <f t="shared" si="228"/>
        <v>42</v>
      </c>
      <c r="BN1090" s="34">
        <f t="shared" si="229"/>
        <v>100</v>
      </c>
      <c r="BO1090" s="34">
        <f t="shared" si="230"/>
        <v>100</v>
      </c>
      <c r="BP1090" s="34">
        <f t="shared" si="231"/>
        <v>69</v>
      </c>
      <c r="BQ1090" s="35">
        <f t="shared" si="232"/>
        <v>37</v>
      </c>
      <c r="BR1090" s="34">
        <f t="shared" si="233"/>
        <v>22</v>
      </c>
      <c r="BS1090" s="35">
        <f t="shared" si="234"/>
        <v>44</v>
      </c>
      <c r="BT1090" s="35">
        <f t="shared" si="235"/>
        <v>65</v>
      </c>
      <c r="BU1090" s="35">
        <f t="shared" si="236"/>
        <v>95</v>
      </c>
      <c r="BV1090" s="35">
        <f t="shared" si="237"/>
        <v>65</v>
      </c>
    </row>
    <row r="1091" spans="2:74" hidden="1" x14ac:dyDescent="0.3">
      <c r="B1091" s="6" t="s">
        <v>1478</v>
      </c>
      <c r="C1091" s="6">
        <v>604021091</v>
      </c>
      <c r="D1091" s="6" t="s">
        <v>1284</v>
      </c>
      <c r="E1091" s="6" t="s">
        <v>876</v>
      </c>
      <c r="F1091" s="6" t="s">
        <v>2742</v>
      </c>
      <c r="G1091" s="6" t="s">
        <v>130</v>
      </c>
      <c r="H1091" s="6" t="s">
        <v>78</v>
      </c>
      <c r="I1091" s="22">
        <v>620000</v>
      </c>
      <c r="J1091" s="22">
        <v>589000</v>
      </c>
      <c r="K1091" s="22">
        <v>580000</v>
      </c>
      <c r="L1091" s="22">
        <v>480000</v>
      </c>
      <c r="M1091" s="22">
        <v>480000</v>
      </c>
      <c r="N1091" s="22">
        <v>465000</v>
      </c>
      <c r="O1091" s="23">
        <v>76</v>
      </c>
      <c r="P1091" s="23">
        <v>82</v>
      </c>
      <c r="Q1091" s="23">
        <v>78</v>
      </c>
      <c r="R1091" s="22">
        <v>400</v>
      </c>
      <c r="S1091" s="22">
        <v>395</v>
      </c>
      <c r="T1091" s="24">
        <v>2.7</v>
      </c>
      <c r="U1091" s="24">
        <v>0.10000000000000009</v>
      </c>
      <c r="V1091" s="24">
        <v>2.6</v>
      </c>
      <c r="W1091" s="24">
        <v>2.2999999999999998</v>
      </c>
      <c r="X1091" s="25">
        <v>3.3548387096774192E-2</v>
      </c>
      <c r="Y1091" s="24">
        <v>0.4</v>
      </c>
      <c r="Z1091" s="24">
        <v>-9.9999999999999978E-2</v>
      </c>
      <c r="AA1091" s="24">
        <v>0.5</v>
      </c>
      <c r="AB1091" s="24">
        <v>0.7</v>
      </c>
      <c r="AC1091" s="26">
        <v>0.29540352120997276</v>
      </c>
      <c r="AD1091" s="24">
        <v>8.8052972668357281</v>
      </c>
      <c r="AE1091" s="6">
        <v>275</v>
      </c>
      <c r="AF1091" s="6">
        <v>348</v>
      </c>
      <c r="AG1091" s="6">
        <v>272</v>
      </c>
      <c r="AH1091" s="27">
        <v>5.3726067746686299</v>
      </c>
      <c r="AI1091" s="28">
        <v>510000</v>
      </c>
      <c r="AJ1091" s="28">
        <v>515000</v>
      </c>
      <c r="AK1091" s="28">
        <v>490000</v>
      </c>
      <c r="AL1091" s="29">
        <v>-9.7087378640776691E-3</v>
      </c>
      <c r="AM1091" s="29">
        <v>4.0816326530612242E-2</v>
      </c>
      <c r="AN1091" s="6">
        <v>2.9</v>
      </c>
      <c r="AO1091" s="27">
        <v>0.19999999999999973</v>
      </c>
      <c r="AP1091" s="6">
        <v>2.7</v>
      </c>
      <c r="AQ1091" s="26">
        <v>9.2452830188679253E-2</v>
      </c>
      <c r="AR1091" s="28">
        <v>460</v>
      </c>
      <c r="AS1091" s="28">
        <v>430</v>
      </c>
      <c r="AT1091" s="25">
        <v>6.9767441860465115E-2</v>
      </c>
      <c r="AU1091" s="26">
        <v>0.29868801260818112</v>
      </c>
      <c r="AV1091" s="30">
        <v>1354.0800000000002</v>
      </c>
      <c r="AW1091" s="24">
        <v>0.72199999999999998</v>
      </c>
      <c r="AX1091" s="24">
        <v>0.27800000000000002</v>
      </c>
      <c r="AY1091" s="24">
        <v>0.9597</v>
      </c>
      <c r="AZ1091" s="24">
        <v>3.1399999999999997E-2</v>
      </c>
      <c r="BA1091" s="24">
        <v>0.4748</v>
      </c>
      <c r="BB1091" s="24">
        <v>0.36399999999999999</v>
      </c>
      <c r="BC1091" s="24">
        <v>0.127</v>
      </c>
      <c r="BD1091" s="31">
        <v>4</v>
      </c>
      <c r="BE1091" s="23">
        <v>181</v>
      </c>
      <c r="BF1091" s="32" t="s">
        <v>3798</v>
      </c>
      <c r="BG1091" s="33">
        <v>146.26643574303199</v>
      </c>
      <c r="BH1091" s="33">
        <v>-41.463406115530603</v>
      </c>
      <c r="BI1091" s="34">
        <f t="shared" si="224"/>
        <v>72</v>
      </c>
      <c r="BJ1091" s="34">
        <f t="shared" si="225"/>
        <v>69</v>
      </c>
      <c r="BK1091" s="34">
        <f t="shared" si="226"/>
        <v>58</v>
      </c>
      <c r="BL1091" s="34">
        <f t="shared" si="227"/>
        <v>1</v>
      </c>
      <c r="BM1091" s="34">
        <f t="shared" si="228"/>
        <v>1</v>
      </c>
      <c r="BN1091" s="34">
        <f t="shared" si="229"/>
        <v>100</v>
      </c>
      <c r="BO1091" s="34">
        <f t="shared" si="230"/>
        <v>72</v>
      </c>
      <c r="BP1091" s="34">
        <f t="shared" si="231"/>
        <v>94</v>
      </c>
      <c r="BQ1091" s="35">
        <f t="shared" si="232"/>
        <v>62</v>
      </c>
      <c r="BR1091" s="34">
        <f t="shared" si="233"/>
        <v>62</v>
      </c>
      <c r="BS1091" s="35">
        <f t="shared" si="234"/>
        <v>70</v>
      </c>
      <c r="BT1091" s="35">
        <f t="shared" si="235"/>
        <v>100</v>
      </c>
      <c r="BU1091" s="35">
        <f t="shared" si="236"/>
        <v>40</v>
      </c>
      <c r="BV1091" s="35">
        <f t="shared" si="237"/>
        <v>65</v>
      </c>
    </row>
    <row r="1092" spans="2:74" hidden="1" x14ac:dyDescent="0.3">
      <c r="B1092" s="6" t="s">
        <v>1479</v>
      </c>
      <c r="C1092" s="6">
        <v>108041165</v>
      </c>
      <c r="D1092" s="6" t="s">
        <v>1480</v>
      </c>
      <c r="E1092" s="6" t="s">
        <v>1108</v>
      </c>
      <c r="F1092" s="6" t="s">
        <v>2691</v>
      </c>
      <c r="G1092" s="6" t="s">
        <v>77</v>
      </c>
      <c r="H1092" s="6" t="s">
        <v>78</v>
      </c>
      <c r="I1092" s="22">
        <v>850000</v>
      </c>
      <c r="J1092" s="22">
        <v>800000</v>
      </c>
      <c r="K1092" s="22">
        <v>825000</v>
      </c>
      <c r="L1092" s="22">
        <v>910000</v>
      </c>
      <c r="M1092" s="22">
        <v>845000</v>
      </c>
      <c r="N1092" s="22">
        <v>832500</v>
      </c>
      <c r="O1092" s="23">
        <v>37</v>
      </c>
      <c r="P1092" s="23">
        <v>37</v>
      </c>
      <c r="Q1092" s="23">
        <v>72</v>
      </c>
      <c r="R1092" s="22">
        <v>500</v>
      </c>
      <c r="S1092" s="22">
        <v>550</v>
      </c>
      <c r="T1092" s="24">
        <v>2.2000000000000002</v>
      </c>
      <c r="U1092" s="24">
        <v>-0.19999999999999973</v>
      </c>
      <c r="V1092" s="24">
        <v>2.4</v>
      </c>
      <c r="W1092" s="24">
        <v>1.9</v>
      </c>
      <c r="X1092" s="25">
        <v>3.0588235294117649E-2</v>
      </c>
      <c r="Y1092" s="24">
        <v>1.2</v>
      </c>
      <c r="Z1092" s="24">
        <v>-0.40000000000000013</v>
      </c>
      <c r="AA1092" s="24">
        <v>1.6</v>
      </c>
      <c r="AB1092" s="24">
        <v>1.6</v>
      </c>
      <c r="AC1092" s="26">
        <v>0.33465410152066821</v>
      </c>
      <c r="AD1092" s="24">
        <v>10.940614857406461</v>
      </c>
      <c r="AE1092" s="6">
        <v>414</v>
      </c>
      <c r="AF1092" s="6">
        <v>481</v>
      </c>
      <c r="AG1092" s="6">
        <v>368</v>
      </c>
      <c r="AH1092" s="27">
        <v>5.5744255744255744</v>
      </c>
      <c r="AI1092" s="28">
        <v>855000</v>
      </c>
      <c r="AJ1092" s="28">
        <v>808888</v>
      </c>
      <c r="AK1092" s="28">
        <v>820000</v>
      </c>
      <c r="AL1092" s="29">
        <v>5.7006656051270387E-2</v>
      </c>
      <c r="AM1092" s="29">
        <v>4.2682926829268296E-2</v>
      </c>
      <c r="AN1092" s="6">
        <v>3</v>
      </c>
      <c r="AO1092" s="27">
        <v>0.10000000000000009</v>
      </c>
      <c r="AP1092" s="6">
        <v>2.9</v>
      </c>
      <c r="AQ1092" s="26">
        <v>9.6551724137931033E-2</v>
      </c>
      <c r="AR1092" s="28">
        <v>650</v>
      </c>
      <c r="AS1092" s="28">
        <v>600</v>
      </c>
      <c r="AT1092" s="25">
        <v>8.3333333333333329E-2</v>
      </c>
      <c r="AU1092" s="26">
        <v>0.1640652366827734</v>
      </c>
      <c r="AV1092" s="30">
        <v>1494.0800000000002</v>
      </c>
      <c r="AW1092" s="24">
        <v>0.75390000000000001</v>
      </c>
      <c r="AX1092" s="24">
        <v>0.24610000000000001</v>
      </c>
      <c r="AY1092" s="24">
        <v>0.9597</v>
      </c>
      <c r="AZ1092" s="24">
        <v>8.9999999999999993E-3</v>
      </c>
      <c r="BA1092" s="24">
        <v>0.48780000000000001</v>
      </c>
      <c r="BB1092" s="24">
        <v>0.32540000000000002</v>
      </c>
      <c r="BC1092" s="24">
        <v>0.1338</v>
      </c>
      <c r="BD1092" s="31">
        <v>4.5</v>
      </c>
      <c r="BE1092" s="23">
        <v>301</v>
      </c>
      <c r="BF1092" s="32" t="s">
        <v>3799</v>
      </c>
      <c r="BG1092" s="33">
        <v>152.51075423762299</v>
      </c>
      <c r="BH1092" s="33">
        <v>-31.390033528580801</v>
      </c>
      <c r="BI1092" s="34">
        <f t="shared" ref="BI1092:BI1155" si="238">IF(T1092&lt;=1, 100, IF(T1092&gt;=7, 1, ROUND(100 - ((T1092-1)/6)*99, 0)))</f>
        <v>80</v>
      </c>
      <c r="BJ1092" s="34">
        <f t="shared" ref="BJ1092:BJ1155" si="239">IF(AN1092&lt;=1, 100, IF(AN1092&gt;=7, 1, ROUND(100 - ((AN1092-1)/6)*99, 0)))</f>
        <v>67</v>
      </c>
      <c r="BK1092" s="34">
        <f t="shared" ref="BK1092:BK1155" si="240">IF(AH1092&lt;=2, 100, IF(AH1092&gt;=10, 1, ROUND(100 - ((AH1092-2)/8)*99, 0)))</f>
        <v>56</v>
      </c>
      <c r="BL1092" s="34">
        <f t="shared" ref="BL1092:BL1155" si="241">IF(OR(ISBLANK(AU1092), AU1092=""), "", IF(AU1092&lt;=0, 100, IF(AU1092&gt;=0.3, 1, ROUND(100 - (AU1092/0.3)*99, 0))))</f>
        <v>46</v>
      </c>
      <c r="BM1092" s="34">
        <f t="shared" ref="BM1092:BM1155" si="242">IF(AL1092&lt;=0, 1, IF(AL1092&gt;=0.2, 100, ROUND(1 + (AL1092/0.2)*99, 0)))</f>
        <v>29</v>
      </c>
      <c r="BN1092" s="34">
        <f t="shared" ref="BN1092:BN1155" si="243">IF(AQ1092&lt;=0.01, 1, IF(AQ1092&gt;=0.075, 100, ROUND(1 + ((AQ1092-0.01)/0.065)*99, 0)))</f>
        <v>100</v>
      </c>
      <c r="BO1092" s="34">
        <f t="shared" ref="BO1092:BO1155" si="244">IF(BE1092&gt;=750, 1, IF(BE1092&lt;=50, 100, ROUND(100 - 99 * (((BE1092 - 50)/700)^0.75), 0)))</f>
        <v>54</v>
      </c>
      <c r="BP1092" s="34">
        <f t="shared" ref="BP1092:BP1155" si="245">IF(BA1092&gt;=0.5, 100, IF(BA1092&lt;=0.05, 1, ROUND(1 + ((BA1092-0.05)/0.45)*99, 0)))</f>
        <v>97</v>
      </c>
      <c r="BQ1092" s="35">
        <f t="shared" ref="BQ1092:BQ1155" si="246">IF(X1092&gt;=0.045, 100, IF(X1092&lt;=0.015, 1, ROUND(1 + ((X1092-0.015)/0.03)*99, 0)))</f>
        <v>52</v>
      </c>
      <c r="BR1092" s="34">
        <f t="shared" ref="BR1092:BR1155" si="247">IF(AD1092&lt;=5, 100, IF(AD1092&gt;=15, 1, ROUND(100 - ((AD1092-5)/10)*99, 0)))</f>
        <v>41</v>
      </c>
      <c r="BS1092" s="35">
        <f t="shared" ref="BS1092:BS1155" si="248">IF(AC1092&lt;=0.25, 100, IF(AC1092&gt;=0.4, 1, ROUND(100 - ((AC1092-0.25)/0.15)*99, 0)))</f>
        <v>44</v>
      </c>
      <c r="BT1092" s="35">
        <f t="shared" ref="BT1092:BT1155" si="249">IF(Y1092&lt;=1, 100, IF(Y1092&gt;=7, 1, ROUND(100 - ((Y1092-1)/6)*99, 0)))</f>
        <v>97</v>
      </c>
      <c r="BU1092" s="35">
        <f t="shared" ref="BU1092:BU1155" si="250">BD1092*10</f>
        <v>45</v>
      </c>
      <c r="BV1092" s="35">
        <f t="shared" ref="BV1092:BV1155" si="251">IF(
  (
    IF($BI$2,0.1,0) + IF($BJ$2,0.1,0) + IF($BK$2,0.05,0) + IF($BL$2,0.07,0) + IF($BM$2,0.05,0) + IF($BN$2,0.1,0) +
    IF($BO$2,0.07,0) + IF($BP$2,0.08,0) + IF($BQ$2,0.08,0) + IF($BR$2,0.07,0) + IF($BS$2,0.07,0) + IF($BT$2,0.08,0) +
    IF($BU$2,0.08,0)
  ) = 0,
  "",
  ROUND(
    (
      IF($BI$2, BI1092*0.1, 0) + IF($BJ$2, BJ1092*0.1, 0) + IF($BK$2, BK1092*0.05, 0) + IF($BL$2, BL1092*0.07, 0) +
      IF($BM$2, BM1092*0.05, 0) + IF($BN$2, BN1092*0.1, 0) + IF($BO$2, BO1092*0.07, 0) + IF($BP$2, BP1092*0.08, 0) +
      IF($BQ$2, BQ1092*0.08, 0) + IF($BR$2, BR1092*0.07, 0) + IF($BS$2, BS1092*0.07, 0) + IF($BT$2, BT1092*0.08, 0) +
      IF($BU$2, BU1092*0.08, 0)
    ) /
    (
      IF($BI$2,0.1,0) + IF($BJ$2,0.1,0) + IF($BK$2,0.05,0) + IF($BL$2,0.07,0) + IF($BM$2,0.05,0) +
      IF($BN$2,0.1,0) + IF($BO$2,0.07,0) + IF($BP$2,0.08,0) + IF($BQ$2,0.08,0) + IF($BR$2,0.07,0) +
      IF($BS$2,0.07,0) + IF($BT$2,0.08,0) + IF($BU$2,0.08,0)
    ),
  0)
)</f>
        <v>65</v>
      </c>
    </row>
    <row r="1093" spans="2:74" hidden="1" x14ac:dyDescent="0.3">
      <c r="B1093" s="6" t="s">
        <v>1481</v>
      </c>
      <c r="C1093" s="6">
        <v>122021690</v>
      </c>
      <c r="D1093" s="6" t="s">
        <v>1113</v>
      </c>
      <c r="E1093" s="6" t="s">
        <v>765</v>
      </c>
      <c r="F1093" s="6" t="s">
        <v>2757</v>
      </c>
      <c r="G1093" s="6" t="s">
        <v>77</v>
      </c>
      <c r="H1093" s="6" t="s">
        <v>78</v>
      </c>
      <c r="I1093" s="22">
        <v>2495000</v>
      </c>
      <c r="J1093" s="22">
        <v>2495000</v>
      </c>
      <c r="K1093" s="22">
        <v>2575000</v>
      </c>
      <c r="L1093" s="22">
        <v>2350000</v>
      </c>
      <c r="M1093" s="22">
        <v>2400000</v>
      </c>
      <c r="N1093" s="22">
        <v>2380000</v>
      </c>
      <c r="O1093" s="23">
        <v>25</v>
      </c>
      <c r="P1093" s="23">
        <v>27</v>
      </c>
      <c r="Q1093" s="23">
        <v>30</v>
      </c>
      <c r="R1093" s="22">
        <v>1350</v>
      </c>
      <c r="S1093" s="22">
        <v>1250</v>
      </c>
      <c r="T1093" s="24">
        <v>2.7</v>
      </c>
      <c r="U1093" s="24">
        <v>-9.9999999999999645E-2</v>
      </c>
      <c r="V1093" s="24">
        <v>2.8</v>
      </c>
      <c r="W1093" s="24">
        <v>2.9</v>
      </c>
      <c r="X1093" s="25">
        <v>2.8136272545090182E-2</v>
      </c>
      <c r="Y1093" s="24">
        <v>1.9</v>
      </c>
      <c r="Z1093" s="24">
        <v>-0.5</v>
      </c>
      <c r="AA1093" s="24">
        <v>2.4</v>
      </c>
      <c r="AB1093" s="24">
        <v>2.8</v>
      </c>
      <c r="AC1093" s="26">
        <v>0.52936194240542067</v>
      </c>
      <c r="AD1093" s="24">
        <v>18.8142171837824</v>
      </c>
      <c r="AE1093" s="6">
        <v>152</v>
      </c>
      <c r="AF1093" s="6">
        <v>215</v>
      </c>
      <c r="AG1093" s="6">
        <v>152</v>
      </c>
      <c r="AH1093" s="27">
        <v>3.7109243697478989</v>
      </c>
      <c r="AI1093" s="28">
        <v>2410000</v>
      </c>
      <c r="AJ1093" s="28">
        <v>2380000</v>
      </c>
      <c r="AK1093" s="28">
        <v>2280000</v>
      </c>
      <c r="AL1093" s="29">
        <v>1.2605042016806723E-2</v>
      </c>
      <c r="AM1093" s="29">
        <v>5.701754385964912E-2</v>
      </c>
      <c r="AN1093" s="6">
        <v>2.7</v>
      </c>
      <c r="AO1093" s="27">
        <v>-0.29999999999999982</v>
      </c>
      <c r="AP1093" s="6">
        <v>3</v>
      </c>
      <c r="AQ1093" s="26">
        <v>8.8281250000000006E-2</v>
      </c>
      <c r="AR1093" s="28">
        <v>1375</v>
      </c>
      <c r="AS1093" s="28">
        <v>1250</v>
      </c>
      <c r="AT1093" s="25">
        <v>0.1</v>
      </c>
      <c r="AU1093" s="26">
        <v>8.2726448071189229E-2</v>
      </c>
      <c r="AV1093" s="30">
        <v>2550.2400000000002</v>
      </c>
      <c r="AW1093" s="24">
        <v>0.74299999999999999</v>
      </c>
      <c r="AX1093" s="24">
        <v>0.25700000000000001</v>
      </c>
      <c r="AY1093" s="24">
        <v>0.53290000000000004</v>
      </c>
      <c r="AZ1093" s="24">
        <v>0.2167</v>
      </c>
      <c r="BA1093" s="24">
        <v>0.41799999999999998</v>
      </c>
      <c r="BB1093" s="24">
        <v>0.32829999999999998</v>
      </c>
      <c r="BC1093" s="24">
        <v>0.19980000000000001</v>
      </c>
      <c r="BD1093" s="31">
        <v>9</v>
      </c>
      <c r="BE1093" s="23">
        <v>23</v>
      </c>
      <c r="BF1093" s="32" t="s">
        <v>3800</v>
      </c>
      <c r="BG1093" s="33">
        <v>151.297956254517</v>
      </c>
      <c r="BH1093" s="33">
        <v>-33.676621323822303</v>
      </c>
      <c r="BI1093" s="34">
        <f t="shared" si="238"/>
        <v>72</v>
      </c>
      <c r="BJ1093" s="34">
        <f t="shared" si="239"/>
        <v>72</v>
      </c>
      <c r="BK1093" s="34">
        <f t="shared" si="240"/>
        <v>79</v>
      </c>
      <c r="BL1093" s="34">
        <f t="shared" si="241"/>
        <v>73</v>
      </c>
      <c r="BM1093" s="34">
        <f t="shared" si="242"/>
        <v>7</v>
      </c>
      <c r="BN1093" s="34">
        <f t="shared" si="243"/>
        <v>100</v>
      </c>
      <c r="BO1093" s="34">
        <f t="shared" si="244"/>
        <v>100</v>
      </c>
      <c r="BP1093" s="34">
        <f t="shared" si="245"/>
        <v>82</v>
      </c>
      <c r="BQ1093" s="35">
        <f t="shared" si="246"/>
        <v>44</v>
      </c>
      <c r="BR1093" s="34">
        <f t="shared" si="247"/>
        <v>1</v>
      </c>
      <c r="BS1093" s="35">
        <f t="shared" si="248"/>
        <v>1</v>
      </c>
      <c r="BT1093" s="35">
        <f t="shared" si="249"/>
        <v>85</v>
      </c>
      <c r="BU1093" s="35">
        <f t="shared" si="250"/>
        <v>90</v>
      </c>
      <c r="BV1093" s="35">
        <f t="shared" si="251"/>
        <v>65</v>
      </c>
    </row>
    <row r="1094" spans="2:74" hidden="1" x14ac:dyDescent="0.3">
      <c r="B1094" s="6" t="s">
        <v>1482</v>
      </c>
      <c r="C1094" s="6">
        <v>122021691</v>
      </c>
      <c r="D1094" s="6" t="s">
        <v>1113</v>
      </c>
      <c r="E1094" s="6" t="s">
        <v>765</v>
      </c>
      <c r="F1094" s="6" t="s">
        <v>2757</v>
      </c>
      <c r="G1094" s="6" t="s">
        <v>77</v>
      </c>
      <c r="H1094" s="6" t="s">
        <v>78</v>
      </c>
      <c r="I1094" s="22">
        <v>2278500</v>
      </c>
      <c r="J1094" s="22">
        <v>2299500</v>
      </c>
      <c r="K1094" s="22">
        <v>2310000</v>
      </c>
      <c r="L1094" s="22">
        <v>2192000</v>
      </c>
      <c r="M1094" s="22">
        <v>2200000</v>
      </c>
      <c r="N1094" s="22">
        <v>2200000</v>
      </c>
      <c r="O1094" s="23">
        <v>34</v>
      </c>
      <c r="P1094" s="23">
        <v>28</v>
      </c>
      <c r="Q1094" s="23">
        <v>24</v>
      </c>
      <c r="R1094" s="22">
        <v>1110</v>
      </c>
      <c r="S1094" s="22">
        <v>1100</v>
      </c>
      <c r="T1094" s="24">
        <v>2.6</v>
      </c>
      <c r="U1094" s="24">
        <v>0.20000000000000018</v>
      </c>
      <c r="V1094" s="24">
        <v>2.4</v>
      </c>
      <c r="W1094" s="24">
        <v>2.9</v>
      </c>
      <c r="X1094" s="25">
        <v>2.533245556287031E-2</v>
      </c>
      <c r="Y1094" s="24">
        <v>1.7</v>
      </c>
      <c r="Z1094" s="24">
        <v>-0.90000000000000013</v>
      </c>
      <c r="AA1094" s="24">
        <v>2.6</v>
      </c>
      <c r="AB1094" s="24">
        <v>3.4</v>
      </c>
      <c r="AC1094" s="26">
        <v>0.35986616868969806</v>
      </c>
      <c r="AD1094" s="24">
        <v>14.205735713088652</v>
      </c>
      <c r="AE1094" s="6">
        <v>152</v>
      </c>
      <c r="AF1094" s="6">
        <v>215</v>
      </c>
      <c r="AG1094" s="6">
        <v>152</v>
      </c>
      <c r="AH1094" s="27">
        <v>3.7109243697478989</v>
      </c>
      <c r="AI1094" s="28">
        <v>2410000</v>
      </c>
      <c r="AJ1094" s="28">
        <v>2380000</v>
      </c>
      <c r="AK1094" s="28">
        <v>2280000</v>
      </c>
      <c r="AL1094" s="29">
        <v>1.2605042016806723E-2</v>
      </c>
      <c r="AM1094" s="29">
        <v>5.701754385964912E-2</v>
      </c>
      <c r="AN1094" s="6">
        <v>2.7</v>
      </c>
      <c r="AO1094" s="27">
        <v>-0.29999999999999982</v>
      </c>
      <c r="AP1094" s="6">
        <v>3</v>
      </c>
      <c r="AQ1094" s="26">
        <v>8.8281250000000006E-2</v>
      </c>
      <c r="AR1094" s="28">
        <v>1375</v>
      </c>
      <c r="AS1094" s="28">
        <v>1250</v>
      </c>
      <c r="AT1094" s="25">
        <v>0.1</v>
      </c>
      <c r="AU1094" s="26">
        <v>8.2726448071189229E-2</v>
      </c>
      <c r="AV1094" s="30">
        <v>3084.4800000000005</v>
      </c>
      <c r="AW1094" s="24">
        <v>0.82140000000000002</v>
      </c>
      <c r="AX1094" s="24">
        <v>0.17860000000000001</v>
      </c>
      <c r="AY1094" s="24">
        <v>0.71750000000000003</v>
      </c>
      <c r="AZ1094" s="24">
        <v>8.9499999999999996E-2</v>
      </c>
      <c r="BA1094" s="24">
        <v>0.34749999999999998</v>
      </c>
      <c r="BB1094" s="24">
        <v>0.44650000000000001</v>
      </c>
      <c r="BC1094" s="24">
        <v>0.193</v>
      </c>
      <c r="BD1094" s="31">
        <v>7.5</v>
      </c>
      <c r="BE1094" s="23">
        <v>21</v>
      </c>
      <c r="BF1094" s="32" t="s">
        <v>3801</v>
      </c>
      <c r="BG1094" s="33">
        <v>151.297836131514</v>
      </c>
      <c r="BH1094" s="33">
        <v>-33.6992668200823</v>
      </c>
      <c r="BI1094" s="34">
        <f t="shared" si="238"/>
        <v>74</v>
      </c>
      <c r="BJ1094" s="34">
        <f t="shared" si="239"/>
        <v>72</v>
      </c>
      <c r="BK1094" s="34">
        <f t="shared" si="240"/>
        <v>79</v>
      </c>
      <c r="BL1094" s="34">
        <f t="shared" si="241"/>
        <v>73</v>
      </c>
      <c r="BM1094" s="34">
        <f t="shared" si="242"/>
        <v>7</v>
      </c>
      <c r="BN1094" s="34">
        <f t="shared" si="243"/>
        <v>100</v>
      </c>
      <c r="BO1094" s="34">
        <f t="shared" si="244"/>
        <v>100</v>
      </c>
      <c r="BP1094" s="34">
        <f t="shared" si="245"/>
        <v>66</v>
      </c>
      <c r="BQ1094" s="35">
        <f t="shared" si="246"/>
        <v>35</v>
      </c>
      <c r="BR1094" s="34">
        <f t="shared" si="247"/>
        <v>9</v>
      </c>
      <c r="BS1094" s="35">
        <f t="shared" si="248"/>
        <v>27</v>
      </c>
      <c r="BT1094" s="35">
        <f t="shared" si="249"/>
        <v>88</v>
      </c>
      <c r="BU1094" s="35">
        <f t="shared" si="250"/>
        <v>75</v>
      </c>
      <c r="BV1094" s="35">
        <f t="shared" si="251"/>
        <v>65</v>
      </c>
    </row>
    <row r="1095" spans="2:74" hidden="1" x14ac:dyDescent="0.3">
      <c r="B1095" s="6" t="s">
        <v>1483</v>
      </c>
      <c r="C1095" s="6">
        <v>209041224</v>
      </c>
      <c r="D1095" s="6" t="s">
        <v>356</v>
      </c>
      <c r="E1095" s="6" t="s">
        <v>103</v>
      </c>
      <c r="F1095" s="6" t="s">
        <v>689</v>
      </c>
      <c r="G1095" s="6" t="s">
        <v>86</v>
      </c>
      <c r="H1095" s="6" t="s">
        <v>78</v>
      </c>
      <c r="I1095" s="22">
        <v>645413</v>
      </c>
      <c r="J1095" s="22">
        <v>650000</v>
      </c>
      <c r="K1095" s="22">
        <v>650646</v>
      </c>
      <c r="L1095" s="22">
        <v>610000</v>
      </c>
      <c r="M1095" s="22">
        <v>630000</v>
      </c>
      <c r="N1095" s="22">
        <v>640000</v>
      </c>
      <c r="O1095" s="23">
        <v>59</v>
      </c>
      <c r="P1095" s="23">
        <v>57</v>
      </c>
      <c r="Q1095" s="23">
        <v>57</v>
      </c>
      <c r="R1095" s="22">
        <v>490</v>
      </c>
      <c r="S1095" s="22">
        <v>450</v>
      </c>
      <c r="T1095" s="24">
        <v>3</v>
      </c>
      <c r="U1095" s="24">
        <v>-0.20000000000000018</v>
      </c>
      <c r="V1095" s="24">
        <v>3.2</v>
      </c>
      <c r="W1095" s="24">
        <v>2.8</v>
      </c>
      <c r="X1095" s="25">
        <v>3.9478597425214555E-2</v>
      </c>
      <c r="Y1095" s="24">
        <v>8.5</v>
      </c>
      <c r="Z1095" s="24">
        <v>-2.9000000000000004</v>
      </c>
      <c r="AA1095" s="24">
        <v>11.4</v>
      </c>
      <c r="AB1095" s="24">
        <v>11</v>
      </c>
      <c r="AC1095" s="26">
        <v>0.21853146853146851</v>
      </c>
      <c r="AD1095" s="24">
        <v>5.5354415502080334</v>
      </c>
      <c r="AE1095" s="6">
        <v>1237</v>
      </c>
      <c r="AF1095" s="6">
        <v>1373</v>
      </c>
      <c r="AG1095" s="6">
        <v>1227</v>
      </c>
      <c r="AH1095" s="27">
        <v>5.5820224719101121</v>
      </c>
      <c r="AI1095" s="28">
        <v>740000</v>
      </c>
      <c r="AJ1095" s="28">
        <v>730000</v>
      </c>
      <c r="AK1095" s="28">
        <v>705000</v>
      </c>
      <c r="AL1095" s="29">
        <v>1.3698630136986301E-2</v>
      </c>
      <c r="AM1095" s="29">
        <v>4.9645390070921988E-2</v>
      </c>
      <c r="AN1095" s="6">
        <v>3</v>
      </c>
      <c r="AO1095" s="27">
        <v>0</v>
      </c>
      <c r="AP1095" s="6">
        <v>3</v>
      </c>
      <c r="AQ1095" s="26">
        <v>8.2266009852216743E-2</v>
      </c>
      <c r="AR1095" s="28">
        <v>550</v>
      </c>
      <c r="AS1095" s="28">
        <v>500</v>
      </c>
      <c r="AT1095" s="25">
        <v>0.1</v>
      </c>
      <c r="AU1095" s="26">
        <v>-8.2693471239107863E-2</v>
      </c>
      <c r="AV1095" s="30">
        <v>2242.2400000000002</v>
      </c>
      <c r="AW1095" s="24">
        <v>0.83050000000000002</v>
      </c>
      <c r="AX1095" s="24">
        <v>0.16950000000000001</v>
      </c>
      <c r="AY1095" s="24">
        <v>0.9476</v>
      </c>
      <c r="AZ1095" s="24">
        <v>4.9399999999999999E-2</v>
      </c>
      <c r="BA1095" s="24">
        <v>0.20449999999999999</v>
      </c>
      <c r="BB1095" s="24">
        <v>0.58660000000000001</v>
      </c>
      <c r="BC1095" s="24">
        <v>0.1832</v>
      </c>
      <c r="BD1095" s="31">
        <v>2</v>
      </c>
      <c r="BE1095" s="23">
        <v>48</v>
      </c>
      <c r="BF1095" s="32" t="s">
        <v>3802</v>
      </c>
      <c r="BG1095" s="33">
        <v>145.08762203581799</v>
      </c>
      <c r="BH1095" s="33">
        <v>-37.391460651117598</v>
      </c>
      <c r="BI1095" s="34">
        <f t="shared" si="238"/>
        <v>67</v>
      </c>
      <c r="BJ1095" s="34">
        <f t="shared" si="239"/>
        <v>67</v>
      </c>
      <c r="BK1095" s="34">
        <f t="shared" si="240"/>
        <v>56</v>
      </c>
      <c r="BL1095" s="34">
        <f t="shared" si="241"/>
        <v>100</v>
      </c>
      <c r="BM1095" s="34">
        <f t="shared" si="242"/>
        <v>8</v>
      </c>
      <c r="BN1095" s="34">
        <f t="shared" si="243"/>
        <v>100</v>
      </c>
      <c r="BO1095" s="34">
        <f t="shared" si="244"/>
        <v>100</v>
      </c>
      <c r="BP1095" s="34">
        <f t="shared" si="245"/>
        <v>35</v>
      </c>
      <c r="BQ1095" s="35">
        <f t="shared" si="246"/>
        <v>82</v>
      </c>
      <c r="BR1095" s="34">
        <f t="shared" si="247"/>
        <v>95</v>
      </c>
      <c r="BS1095" s="35">
        <f t="shared" si="248"/>
        <v>100</v>
      </c>
      <c r="BT1095" s="35">
        <f t="shared" si="249"/>
        <v>1</v>
      </c>
      <c r="BU1095" s="35">
        <f t="shared" si="250"/>
        <v>20</v>
      </c>
      <c r="BV1095" s="35">
        <f t="shared" si="251"/>
        <v>65</v>
      </c>
    </row>
    <row r="1096" spans="2:74" hidden="1" x14ac:dyDescent="0.3">
      <c r="B1096" s="6" t="s">
        <v>1484</v>
      </c>
      <c r="C1096" s="6">
        <v>211041269</v>
      </c>
      <c r="D1096" s="6" t="s">
        <v>640</v>
      </c>
      <c r="E1096" s="6" t="s">
        <v>85</v>
      </c>
      <c r="F1096" s="6" t="s">
        <v>689</v>
      </c>
      <c r="G1096" s="6" t="s">
        <v>86</v>
      </c>
      <c r="H1096" s="6" t="s">
        <v>78</v>
      </c>
      <c r="I1096" s="22">
        <v>1150000</v>
      </c>
      <c r="J1096" s="22">
        <v>1150000</v>
      </c>
      <c r="K1096" s="22">
        <v>1150000</v>
      </c>
      <c r="L1096" s="22">
        <v>1210000</v>
      </c>
      <c r="M1096" s="22">
        <v>1150500</v>
      </c>
      <c r="N1096" s="22">
        <v>1221000</v>
      </c>
      <c r="O1096" s="23">
        <v>27</v>
      </c>
      <c r="P1096" s="23">
        <v>27</v>
      </c>
      <c r="Q1096" s="23">
        <v>26</v>
      </c>
      <c r="R1096" s="22">
        <v>615</v>
      </c>
      <c r="S1096" s="22">
        <v>565</v>
      </c>
      <c r="T1096" s="24">
        <v>3.5</v>
      </c>
      <c r="U1096" s="24">
        <v>0.29999999999999982</v>
      </c>
      <c r="V1096" s="24">
        <v>3.2</v>
      </c>
      <c r="W1096" s="24">
        <v>3.2</v>
      </c>
      <c r="X1096" s="25">
        <v>2.7808695652173913E-2</v>
      </c>
      <c r="Y1096" s="24">
        <v>2.8</v>
      </c>
      <c r="Z1096" s="24">
        <v>-0.80000000000000027</v>
      </c>
      <c r="AA1096" s="24">
        <v>3.6</v>
      </c>
      <c r="AB1096" s="24">
        <v>3.6</v>
      </c>
      <c r="AC1096" s="26">
        <v>0.33118645528175078</v>
      </c>
      <c r="AD1096" s="24">
        <v>11.909456647092352</v>
      </c>
      <c r="AE1096" s="6">
        <v>76</v>
      </c>
      <c r="AF1096" s="6">
        <v>110</v>
      </c>
      <c r="AG1096" s="6">
        <v>101</v>
      </c>
      <c r="AH1096" s="27">
        <v>1.4743390357698289</v>
      </c>
      <c r="AI1096" s="28">
        <v>1241000</v>
      </c>
      <c r="AJ1096" s="28">
        <v>1285000</v>
      </c>
      <c r="AK1096" s="28">
        <v>1210000</v>
      </c>
      <c r="AL1096" s="29">
        <v>-3.4241245136186774E-2</v>
      </c>
      <c r="AM1096" s="29">
        <v>2.5619834710743802E-2</v>
      </c>
      <c r="AN1096" s="6">
        <v>3.1</v>
      </c>
      <c r="AO1096" s="27">
        <v>0.20000000000000018</v>
      </c>
      <c r="AP1096" s="6">
        <v>2.9</v>
      </c>
      <c r="AQ1096" s="26">
        <v>5.8847999999999998E-2</v>
      </c>
      <c r="AR1096" s="28">
        <v>650</v>
      </c>
      <c r="AS1096" s="28">
        <v>595</v>
      </c>
      <c r="AT1096" s="25">
        <v>9.2436974789915971E-2</v>
      </c>
      <c r="AU1096" s="26">
        <v>-1.1525496522048595E-2</v>
      </c>
      <c r="AV1096" s="30">
        <v>1856.9600000000003</v>
      </c>
      <c r="AW1096" s="24">
        <v>0.69530000000000003</v>
      </c>
      <c r="AX1096" s="24">
        <v>0.30470000000000003</v>
      </c>
      <c r="AY1096" s="24">
        <v>0.72030000000000005</v>
      </c>
      <c r="AZ1096" s="24">
        <v>0.24859999999999999</v>
      </c>
      <c r="BA1096" s="24">
        <v>0.38080000000000003</v>
      </c>
      <c r="BB1096" s="24">
        <v>0.32719999999999999</v>
      </c>
      <c r="BC1096" s="24">
        <v>0.25690000000000002</v>
      </c>
      <c r="BD1096" s="31">
        <v>6.5</v>
      </c>
      <c r="BE1096" s="23">
        <v>19</v>
      </c>
      <c r="BF1096" s="32" t="s">
        <v>3803</v>
      </c>
      <c r="BG1096" s="33">
        <v>145.17138748939701</v>
      </c>
      <c r="BH1096" s="33">
        <v>-37.838350521244301</v>
      </c>
      <c r="BI1096" s="34">
        <f t="shared" si="238"/>
        <v>59</v>
      </c>
      <c r="BJ1096" s="34">
        <f t="shared" si="239"/>
        <v>65</v>
      </c>
      <c r="BK1096" s="34">
        <f t="shared" si="240"/>
        <v>100</v>
      </c>
      <c r="BL1096" s="34">
        <f t="shared" si="241"/>
        <v>100</v>
      </c>
      <c r="BM1096" s="34">
        <f t="shared" si="242"/>
        <v>1</v>
      </c>
      <c r="BN1096" s="34">
        <f t="shared" si="243"/>
        <v>75</v>
      </c>
      <c r="BO1096" s="34">
        <f t="shared" si="244"/>
        <v>100</v>
      </c>
      <c r="BP1096" s="34">
        <f t="shared" si="245"/>
        <v>74</v>
      </c>
      <c r="BQ1096" s="35">
        <f t="shared" si="246"/>
        <v>43</v>
      </c>
      <c r="BR1096" s="34">
        <f t="shared" si="247"/>
        <v>32</v>
      </c>
      <c r="BS1096" s="35">
        <f t="shared" si="248"/>
        <v>46</v>
      </c>
      <c r="BT1096" s="35">
        <f t="shared" si="249"/>
        <v>70</v>
      </c>
      <c r="BU1096" s="35">
        <f t="shared" si="250"/>
        <v>65</v>
      </c>
      <c r="BV1096" s="35">
        <f t="shared" si="251"/>
        <v>65</v>
      </c>
    </row>
    <row r="1097" spans="2:74" hidden="1" x14ac:dyDescent="0.3">
      <c r="B1097" s="6" t="s">
        <v>1485</v>
      </c>
      <c r="C1097" s="6">
        <v>212051319</v>
      </c>
      <c r="D1097" s="6" t="s">
        <v>267</v>
      </c>
      <c r="E1097" s="6" t="s">
        <v>157</v>
      </c>
      <c r="F1097" s="6" t="s">
        <v>689</v>
      </c>
      <c r="G1097" s="6" t="s">
        <v>86</v>
      </c>
      <c r="H1097" s="6" t="s">
        <v>78</v>
      </c>
      <c r="I1097" s="22">
        <v>1380000</v>
      </c>
      <c r="J1097" s="22">
        <v>1400000</v>
      </c>
      <c r="K1097" s="22">
        <v>1460500</v>
      </c>
      <c r="L1097" s="22">
        <v>1420000</v>
      </c>
      <c r="M1097" s="22">
        <v>1444000</v>
      </c>
      <c r="N1097" s="22">
        <v>1415800</v>
      </c>
      <c r="O1097" s="23">
        <v>26</v>
      </c>
      <c r="P1097" s="23">
        <v>28</v>
      </c>
      <c r="Q1097" s="23">
        <v>26</v>
      </c>
      <c r="R1097" s="22">
        <v>650</v>
      </c>
      <c r="S1097" s="22">
        <v>625</v>
      </c>
      <c r="T1097" s="24">
        <v>2.7</v>
      </c>
      <c r="U1097" s="24">
        <v>0.20000000000000018</v>
      </c>
      <c r="V1097" s="24">
        <v>2.5</v>
      </c>
      <c r="W1097" s="24">
        <v>2.5</v>
      </c>
      <c r="X1097" s="25">
        <v>2.4492753623188406E-2</v>
      </c>
      <c r="Y1097" s="24">
        <v>2.8</v>
      </c>
      <c r="Z1097" s="24">
        <v>-0.90000000000000036</v>
      </c>
      <c r="AA1097" s="24">
        <v>3.7</v>
      </c>
      <c r="AB1097" s="24">
        <v>3.8</v>
      </c>
      <c r="AC1097" s="26">
        <v>0.28859131917311925</v>
      </c>
      <c r="AD1097" s="24">
        <v>11.782722498784159</v>
      </c>
      <c r="AE1097" s="6">
        <v>308</v>
      </c>
      <c r="AF1097" s="6">
        <v>340</v>
      </c>
      <c r="AG1097" s="6">
        <v>301</v>
      </c>
      <c r="AH1097" s="27">
        <v>2.524770642201835</v>
      </c>
      <c r="AI1097" s="28">
        <v>1486000</v>
      </c>
      <c r="AJ1097" s="28">
        <v>1500000</v>
      </c>
      <c r="AK1097" s="28">
        <v>1440000</v>
      </c>
      <c r="AL1097" s="29">
        <v>-9.3333333333333341E-3</v>
      </c>
      <c r="AM1097" s="29">
        <v>3.1944444444444442E-2</v>
      </c>
      <c r="AN1097" s="6">
        <v>2.8</v>
      </c>
      <c r="AO1097" s="27">
        <v>9.9999999999999645E-2</v>
      </c>
      <c r="AP1097" s="6">
        <v>2.7</v>
      </c>
      <c r="AQ1097" s="26">
        <v>5.8930481283422466E-2</v>
      </c>
      <c r="AR1097" s="28">
        <v>690</v>
      </c>
      <c r="AS1097" s="28">
        <v>650</v>
      </c>
      <c r="AT1097" s="25">
        <v>6.1538461538461542E-2</v>
      </c>
      <c r="AU1097" s="26">
        <v>-7.7540926735530924E-3</v>
      </c>
      <c r="AV1097" s="30">
        <v>2252.3200000000002</v>
      </c>
      <c r="AW1097" s="24">
        <v>0.69040000000000001</v>
      </c>
      <c r="AX1097" s="24">
        <v>0.30959999999999999</v>
      </c>
      <c r="AY1097" s="24">
        <v>0.58179999999999998</v>
      </c>
      <c r="AZ1097" s="24">
        <v>0.18099999999999999</v>
      </c>
      <c r="BA1097" s="24">
        <v>0.27639999999999998</v>
      </c>
      <c r="BB1097" s="24">
        <v>0.32669999999999999</v>
      </c>
      <c r="BC1097" s="24">
        <v>0.37180000000000002</v>
      </c>
      <c r="BD1097" s="31">
        <v>6</v>
      </c>
      <c r="BE1097" s="23">
        <v>14</v>
      </c>
      <c r="BF1097" s="32" t="s">
        <v>3804</v>
      </c>
      <c r="BG1097" s="33">
        <v>145.10142604060499</v>
      </c>
      <c r="BH1097" s="33">
        <v>-37.872684272269296</v>
      </c>
      <c r="BI1097" s="34">
        <f t="shared" si="238"/>
        <v>72</v>
      </c>
      <c r="BJ1097" s="34">
        <f t="shared" si="239"/>
        <v>70</v>
      </c>
      <c r="BK1097" s="34">
        <f t="shared" si="240"/>
        <v>94</v>
      </c>
      <c r="BL1097" s="34">
        <f t="shared" si="241"/>
        <v>100</v>
      </c>
      <c r="BM1097" s="34">
        <f t="shared" si="242"/>
        <v>1</v>
      </c>
      <c r="BN1097" s="34">
        <f t="shared" si="243"/>
        <v>76</v>
      </c>
      <c r="BO1097" s="34">
        <f t="shared" si="244"/>
        <v>100</v>
      </c>
      <c r="BP1097" s="34">
        <f t="shared" si="245"/>
        <v>51</v>
      </c>
      <c r="BQ1097" s="35">
        <f t="shared" si="246"/>
        <v>32</v>
      </c>
      <c r="BR1097" s="34">
        <f t="shared" si="247"/>
        <v>33</v>
      </c>
      <c r="BS1097" s="35">
        <f t="shared" si="248"/>
        <v>75</v>
      </c>
      <c r="BT1097" s="35">
        <f t="shared" si="249"/>
        <v>70</v>
      </c>
      <c r="BU1097" s="35">
        <f t="shared" si="250"/>
        <v>60</v>
      </c>
      <c r="BV1097" s="35">
        <f t="shared" si="251"/>
        <v>65</v>
      </c>
    </row>
    <row r="1098" spans="2:74" hidden="1" x14ac:dyDescent="0.3">
      <c r="B1098" s="6" t="s">
        <v>1486</v>
      </c>
      <c r="C1098" s="6">
        <v>212051326</v>
      </c>
      <c r="D1098" s="6" t="s">
        <v>267</v>
      </c>
      <c r="E1098" s="6" t="s">
        <v>157</v>
      </c>
      <c r="F1098" s="6" t="s">
        <v>689</v>
      </c>
      <c r="G1098" s="6" t="s">
        <v>86</v>
      </c>
      <c r="H1098" s="6" t="s">
        <v>78</v>
      </c>
      <c r="I1098" s="22">
        <v>1200000</v>
      </c>
      <c r="J1098" s="22">
        <v>1250000</v>
      </c>
      <c r="K1098" s="22">
        <v>1386510</v>
      </c>
      <c r="L1098" s="22">
        <v>1230000</v>
      </c>
      <c r="M1098" s="22">
        <v>1210000</v>
      </c>
      <c r="N1098" s="22">
        <v>1289000</v>
      </c>
      <c r="O1098" s="23">
        <v>26</v>
      </c>
      <c r="P1098" s="23">
        <v>26</v>
      </c>
      <c r="Q1098" s="23">
        <v>25</v>
      </c>
      <c r="R1098" s="22">
        <v>650</v>
      </c>
      <c r="S1098" s="22">
        <v>600</v>
      </c>
      <c r="T1098" s="24">
        <v>2.2000000000000002</v>
      </c>
      <c r="U1098" s="24">
        <v>0.10000000000000009</v>
      </c>
      <c r="V1098" s="24">
        <v>2.1</v>
      </c>
      <c r="W1098" s="24">
        <v>2.2999999999999998</v>
      </c>
      <c r="X1098" s="25">
        <v>2.8166666666666666E-2</v>
      </c>
      <c r="Y1098" s="24">
        <v>2.7</v>
      </c>
      <c r="Z1098" s="24">
        <v>-0.59999999999999964</v>
      </c>
      <c r="AA1098" s="24">
        <v>3.3</v>
      </c>
      <c r="AB1098" s="24">
        <v>2.8</v>
      </c>
      <c r="AC1098" s="26">
        <v>0.29670610575518547</v>
      </c>
      <c r="AD1098" s="24">
        <v>10.533944583024336</v>
      </c>
      <c r="AE1098" s="6">
        <v>308</v>
      </c>
      <c r="AF1098" s="6">
        <v>340</v>
      </c>
      <c r="AG1098" s="6">
        <v>301</v>
      </c>
      <c r="AH1098" s="27">
        <v>2.524770642201835</v>
      </c>
      <c r="AI1098" s="28">
        <v>1486000</v>
      </c>
      <c r="AJ1098" s="28">
        <v>1500000</v>
      </c>
      <c r="AK1098" s="28">
        <v>1440000</v>
      </c>
      <c r="AL1098" s="29">
        <v>-9.3333333333333341E-3</v>
      </c>
      <c r="AM1098" s="29">
        <v>3.1944444444444442E-2</v>
      </c>
      <c r="AN1098" s="6">
        <v>2.8</v>
      </c>
      <c r="AO1098" s="27">
        <v>9.9999999999999645E-2</v>
      </c>
      <c r="AP1098" s="6">
        <v>2.7</v>
      </c>
      <c r="AQ1098" s="26">
        <v>5.8930481283422466E-2</v>
      </c>
      <c r="AR1098" s="28">
        <v>690</v>
      </c>
      <c r="AS1098" s="28">
        <v>650</v>
      </c>
      <c r="AT1098" s="25">
        <v>6.1538461538461542E-2</v>
      </c>
      <c r="AU1098" s="26">
        <v>-7.7540926735530924E-3</v>
      </c>
      <c r="AV1098" s="30">
        <v>2190.7200000000003</v>
      </c>
      <c r="AW1098" s="24">
        <v>0.70130000000000003</v>
      </c>
      <c r="AX1098" s="24">
        <v>0.29870000000000002</v>
      </c>
      <c r="AY1098" s="24">
        <v>0.68200000000000005</v>
      </c>
      <c r="AZ1098" s="24">
        <v>0.15440000000000001</v>
      </c>
      <c r="BA1098" s="24">
        <v>0.31219999999999998</v>
      </c>
      <c r="BB1098" s="24">
        <v>0.32929999999999998</v>
      </c>
      <c r="BC1098" s="24">
        <v>0.32990000000000003</v>
      </c>
      <c r="BD1098" s="31">
        <v>2</v>
      </c>
      <c r="BE1098" s="23">
        <v>16</v>
      </c>
      <c r="BF1098" s="32" t="s">
        <v>3805</v>
      </c>
      <c r="BG1098" s="33">
        <v>145.10487165243401</v>
      </c>
      <c r="BH1098" s="33">
        <v>-37.904316262702601</v>
      </c>
      <c r="BI1098" s="34">
        <f t="shared" si="238"/>
        <v>80</v>
      </c>
      <c r="BJ1098" s="34">
        <f t="shared" si="239"/>
        <v>70</v>
      </c>
      <c r="BK1098" s="34">
        <f t="shared" si="240"/>
        <v>94</v>
      </c>
      <c r="BL1098" s="34">
        <f t="shared" si="241"/>
        <v>100</v>
      </c>
      <c r="BM1098" s="34">
        <f t="shared" si="242"/>
        <v>1</v>
      </c>
      <c r="BN1098" s="34">
        <f t="shared" si="243"/>
        <v>76</v>
      </c>
      <c r="BO1098" s="34">
        <f t="shared" si="244"/>
        <v>100</v>
      </c>
      <c r="BP1098" s="34">
        <f t="shared" si="245"/>
        <v>59</v>
      </c>
      <c r="BQ1098" s="35">
        <f t="shared" si="246"/>
        <v>44</v>
      </c>
      <c r="BR1098" s="34">
        <f t="shared" si="247"/>
        <v>45</v>
      </c>
      <c r="BS1098" s="35">
        <f t="shared" si="248"/>
        <v>69</v>
      </c>
      <c r="BT1098" s="35">
        <f t="shared" si="249"/>
        <v>72</v>
      </c>
      <c r="BU1098" s="35">
        <f t="shared" si="250"/>
        <v>20</v>
      </c>
      <c r="BV1098" s="35">
        <f t="shared" si="251"/>
        <v>65</v>
      </c>
    </row>
    <row r="1099" spans="2:74" hidden="1" x14ac:dyDescent="0.3">
      <c r="B1099" s="6" t="s">
        <v>1487</v>
      </c>
      <c r="C1099" s="6">
        <v>213051579</v>
      </c>
      <c r="D1099" s="6" t="s">
        <v>693</v>
      </c>
      <c r="E1099" s="6" t="s">
        <v>89</v>
      </c>
      <c r="F1099" s="6" t="s">
        <v>689</v>
      </c>
      <c r="G1099" s="6" t="s">
        <v>86</v>
      </c>
      <c r="H1099" s="6" t="s">
        <v>78</v>
      </c>
      <c r="I1099" s="22">
        <v>680000</v>
      </c>
      <c r="J1099" s="22">
        <v>679100</v>
      </c>
      <c r="K1099" s="22">
        <v>665040</v>
      </c>
      <c r="L1099" s="22">
        <v>638000</v>
      </c>
      <c r="M1099" s="22">
        <v>635000</v>
      </c>
      <c r="N1099" s="22">
        <v>630000</v>
      </c>
      <c r="O1099" s="23">
        <v>56</v>
      </c>
      <c r="P1099" s="23">
        <v>58</v>
      </c>
      <c r="Q1099" s="23">
        <v>53</v>
      </c>
      <c r="R1099" s="22">
        <v>495</v>
      </c>
      <c r="S1099" s="22">
        <v>480</v>
      </c>
      <c r="T1099" s="24">
        <v>2.2000000000000002</v>
      </c>
      <c r="U1099" s="24">
        <v>-0.29999999999999982</v>
      </c>
      <c r="V1099" s="24">
        <v>2.5</v>
      </c>
      <c r="W1099" s="24">
        <v>2.2999999999999998</v>
      </c>
      <c r="X1099" s="25">
        <v>3.7852941176470589E-2</v>
      </c>
      <c r="Y1099" s="24">
        <v>9</v>
      </c>
      <c r="Z1099" s="24">
        <v>-2.5999999999999996</v>
      </c>
      <c r="AA1099" s="24">
        <v>11.6</v>
      </c>
      <c r="AB1099" s="24">
        <v>9</v>
      </c>
      <c r="AC1099" s="26">
        <v>0.19140939182082531</v>
      </c>
      <c r="AD1099" s="24">
        <v>5.0566583697809326</v>
      </c>
      <c r="AE1099" s="6">
        <v>2229</v>
      </c>
      <c r="AF1099" s="6">
        <v>2290</v>
      </c>
      <c r="AG1099" s="6">
        <v>2032</v>
      </c>
      <c r="AH1099" s="27">
        <v>7.92934131736527</v>
      </c>
      <c r="AI1099" s="28">
        <v>658000</v>
      </c>
      <c r="AJ1099" s="28">
        <v>660000</v>
      </c>
      <c r="AK1099" s="28">
        <v>650000</v>
      </c>
      <c r="AL1099" s="29">
        <v>-3.0303030303030303E-3</v>
      </c>
      <c r="AM1099" s="29">
        <v>1.2307692307692308E-2</v>
      </c>
      <c r="AN1099" s="6">
        <v>3.3</v>
      </c>
      <c r="AO1099" s="27">
        <v>-0.10000000000000009</v>
      </c>
      <c r="AP1099" s="6">
        <v>3.4</v>
      </c>
      <c r="AQ1099" s="26">
        <v>8.7999999999999995E-2</v>
      </c>
      <c r="AR1099" s="28">
        <v>525</v>
      </c>
      <c r="AS1099" s="28">
        <v>500</v>
      </c>
      <c r="AT1099" s="25">
        <v>0.05</v>
      </c>
      <c r="AU1099" s="26">
        <v>-0.28365772810740841</v>
      </c>
      <c r="AV1099" s="30">
        <v>2586.0800000000004</v>
      </c>
      <c r="AW1099" s="24">
        <v>0.89370000000000005</v>
      </c>
      <c r="AX1099" s="24">
        <v>0.10630000000000001</v>
      </c>
      <c r="AY1099" s="24">
        <v>0.94930000000000003</v>
      </c>
      <c r="AZ1099" s="24">
        <v>5.1700000000000003E-2</v>
      </c>
      <c r="BA1099" s="24">
        <v>6.13E-2</v>
      </c>
      <c r="BB1099" s="24">
        <v>0.64959999999999996</v>
      </c>
      <c r="BC1099" s="24">
        <v>0.26600000000000001</v>
      </c>
      <c r="BD1099" s="31">
        <v>6.5</v>
      </c>
      <c r="BE1099" s="23">
        <v>41</v>
      </c>
      <c r="BF1099" s="32" t="s">
        <v>3806</v>
      </c>
      <c r="BG1099" s="33">
        <v>144.50299090455599</v>
      </c>
      <c r="BH1099" s="33">
        <v>-37.840003662235901</v>
      </c>
      <c r="BI1099" s="34">
        <f t="shared" si="238"/>
        <v>80</v>
      </c>
      <c r="BJ1099" s="34">
        <f t="shared" si="239"/>
        <v>62</v>
      </c>
      <c r="BK1099" s="34">
        <f t="shared" si="240"/>
        <v>27</v>
      </c>
      <c r="BL1099" s="34">
        <f t="shared" si="241"/>
        <v>100</v>
      </c>
      <c r="BM1099" s="34">
        <f t="shared" si="242"/>
        <v>1</v>
      </c>
      <c r="BN1099" s="34">
        <f t="shared" si="243"/>
        <v>100</v>
      </c>
      <c r="BO1099" s="34">
        <f t="shared" si="244"/>
        <v>100</v>
      </c>
      <c r="BP1099" s="34">
        <f t="shared" si="245"/>
        <v>3</v>
      </c>
      <c r="BQ1099" s="35">
        <f t="shared" si="246"/>
        <v>76</v>
      </c>
      <c r="BR1099" s="34">
        <f t="shared" si="247"/>
        <v>99</v>
      </c>
      <c r="BS1099" s="35">
        <f t="shared" si="248"/>
        <v>100</v>
      </c>
      <c r="BT1099" s="35">
        <f t="shared" si="249"/>
        <v>1</v>
      </c>
      <c r="BU1099" s="35">
        <f t="shared" si="250"/>
        <v>65</v>
      </c>
      <c r="BV1099" s="35">
        <f t="shared" si="251"/>
        <v>65</v>
      </c>
    </row>
    <row r="1100" spans="2:74" hidden="1" x14ac:dyDescent="0.3">
      <c r="B1100" s="6" t="s">
        <v>1488</v>
      </c>
      <c r="C1100" s="6">
        <v>213051589</v>
      </c>
      <c r="D1100" s="6" t="s">
        <v>693</v>
      </c>
      <c r="E1100" s="6" t="s">
        <v>89</v>
      </c>
      <c r="F1100" s="6" t="s">
        <v>689</v>
      </c>
      <c r="G1100" s="6" t="s">
        <v>86</v>
      </c>
      <c r="H1100" s="6" t="s">
        <v>78</v>
      </c>
      <c r="I1100" s="22">
        <v>600000</v>
      </c>
      <c r="J1100" s="22">
        <v>599000</v>
      </c>
      <c r="K1100" s="22">
        <v>599000</v>
      </c>
      <c r="L1100" s="22">
        <v>581000</v>
      </c>
      <c r="M1100" s="22">
        <v>585000</v>
      </c>
      <c r="N1100" s="22">
        <v>585000</v>
      </c>
      <c r="O1100" s="23">
        <v>56</v>
      </c>
      <c r="P1100" s="23">
        <v>50</v>
      </c>
      <c r="Q1100" s="23">
        <v>42</v>
      </c>
      <c r="R1100" s="22">
        <v>480</v>
      </c>
      <c r="S1100" s="22">
        <v>460</v>
      </c>
      <c r="T1100" s="24">
        <v>3</v>
      </c>
      <c r="U1100" s="24">
        <v>-0.20000000000000018</v>
      </c>
      <c r="V1100" s="24">
        <v>3.2</v>
      </c>
      <c r="W1100" s="24">
        <v>3.5</v>
      </c>
      <c r="X1100" s="25">
        <v>4.1599999999999998E-2</v>
      </c>
      <c r="Y1100" s="24">
        <v>25.2</v>
      </c>
      <c r="Z1100" s="24">
        <v>-6.6000000000000014</v>
      </c>
      <c r="AA1100" s="24">
        <v>31.8</v>
      </c>
      <c r="AB1100" s="24">
        <v>23.9</v>
      </c>
      <c r="AC1100" s="26">
        <v>0.23016725487187356</v>
      </c>
      <c r="AD1100" s="24">
        <v>5.5328667036508064</v>
      </c>
      <c r="AE1100" s="6">
        <v>2229</v>
      </c>
      <c r="AF1100" s="6">
        <v>2290</v>
      </c>
      <c r="AG1100" s="6">
        <v>2032</v>
      </c>
      <c r="AH1100" s="27">
        <v>7.92934131736527</v>
      </c>
      <c r="AI1100" s="28">
        <v>658000</v>
      </c>
      <c r="AJ1100" s="28">
        <v>660000</v>
      </c>
      <c r="AK1100" s="28">
        <v>650000</v>
      </c>
      <c r="AL1100" s="29">
        <v>-3.0303030303030303E-3</v>
      </c>
      <c r="AM1100" s="29">
        <v>1.2307692307692308E-2</v>
      </c>
      <c r="AN1100" s="6">
        <v>3.3</v>
      </c>
      <c r="AO1100" s="27">
        <v>-0.10000000000000009</v>
      </c>
      <c r="AP1100" s="6">
        <v>3.4</v>
      </c>
      <c r="AQ1100" s="26">
        <v>8.7999999999999995E-2</v>
      </c>
      <c r="AR1100" s="28">
        <v>525</v>
      </c>
      <c r="AS1100" s="28">
        <v>500</v>
      </c>
      <c r="AT1100" s="25">
        <v>0.05</v>
      </c>
      <c r="AU1100" s="26">
        <v>-0.28365772810740841</v>
      </c>
      <c r="AV1100" s="30">
        <v>2085.44</v>
      </c>
      <c r="AW1100" s="24">
        <v>0.82010000000000005</v>
      </c>
      <c r="AX1100" s="24">
        <v>0.1799</v>
      </c>
      <c r="AY1100" s="24">
        <v>0.9415</v>
      </c>
      <c r="AZ1100" s="24">
        <v>5.4600000000000003E-2</v>
      </c>
      <c r="BA1100" s="24">
        <v>8.6699999999999999E-2</v>
      </c>
      <c r="BB1100" s="24">
        <v>0.49390000000000001</v>
      </c>
      <c r="BC1100" s="24">
        <v>0.39550000000000002</v>
      </c>
      <c r="BD1100" s="31">
        <v>7</v>
      </c>
      <c r="BE1100" s="23">
        <v>34</v>
      </c>
      <c r="BF1100" s="32" t="s">
        <v>3807</v>
      </c>
      <c r="BG1100" s="33">
        <v>144.581445812308</v>
      </c>
      <c r="BH1100" s="33">
        <v>-37.837794648669799</v>
      </c>
      <c r="BI1100" s="34">
        <f t="shared" si="238"/>
        <v>67</v>
      </c>
      <c r="BJ1100" s="34">
        <f t="shared" si="239"/>
        <v>62</v>
      </c>
      <c r="BK1100" s="34">
        <f t="shared" si="240"/>
        <v>27</v>
      </c>
      <c r="BL1100" s="34">
        <f t="shared" si="241"/>
        <v>100</v>
      </c>
      <c r="BM1100" s="34">
        <f t="shared" si="242"/>
        <v>1</v>
      </c>
      <c r="BN1100" s="34">
        <f t="shared" si="243"/>
        <v>100</v>
      </c>
      <c r="BO1100" s="34">
        <f t="shared" si="244"/>
        <v>100</v>
      </c>
      <c r="BP1100" s="34">
        <f t="shared" si="245"/>
        <v>9</v>
      </c>
      <c r="BQ1100" s="35">
        <f t="shared" si="246"/>
        <v>89</v>
      </c>
      <c r="BR1100" s="34">
        <f t="shared" si="247"/>
        <v>95</v>
      </c>
      <c r="BS1100" s="35">
        <f t="shared" si="248"/>
        <v>100</v>
      </c>
      <c r="BT1100" s="35">
        <f t="shared" si="249"/>
        <v>1</v>
      </c>
      <c r="BU1100" s="35">
        <f t="shared" si="250"/>
        <v>70</v>
      </c>
      <c r="BV1100" s="35">
        <f t="shared" si="251"/>
        <v>65</v>
      </c>
    </row>
    <row r="1101" spans="2:74" hidden="1" x14ac:dyDescent="0.3">
      <c r="B1101" s="6" t="s">
        <v>1489</v>
      </c>
      <c r="C1101" s="6">
        <v>311041569</v>
      </c>
      <c r="D1101" s="6" t="s">
        <v>677</v>
      </c>
      <c r="E1101" s="6" t="s">
        <v>611</v>
      </c>
      <c r="F1101" s="6" t="s">
        <v>2780</v>
      </c>
      <c r="G1101" s="6" t="s">
        <v>97</v>
      </c>
      <c r="H1101" s="6" t="s">
        <v>78</v>
      </c>
      <c r="I1101" s="22">
        <v>779000</v>
      </c>
      <c r="J1101" s="22">
        <v>779000</v>
      </c>
      <c r="K1101" s="22">
        <v>749365</v>
      </c>
      <c r="L1101" s="22">
        <v>1050000</v>
      </c>
      <c r="M1101" s="22">
        <v>1070000</v>
      </c>
      <c r="N1101" s="22">
        <v>950000</v>
      </c>
      <c r="O1101" s="23">
        <v>39</v>
      </c>
      <c r="P1101" s="23">
        <v>39</v>
      </c>
      <c r="Q1101" s="23">
        <v>37</v>
      </c>
      <c r="R1101" s="22">
        <v>625</v>
      </c>
      <c r="S1101" s="22">
        <v>600</v>
      </c>
      <c r="T1101" s="24">
        <v>1.4</v>
      </c>
      <c r="U1101" s="24">
        <v>-0.30000000000000004</v>
      </c>
      <c r="V1101" s="24">
        <v>1.7</v>
      </c>
      <c r="W1101" s="24">
        <v>1.9</v>
      </c>
      <c r="X1101" s="25">
        <v>4.1720154043645701E-2</v>
      </c>
      <c r="Y1101" s="24">
        <v>10.4</v>
      </c>
      <c r="Z1101" s="24">
        <v>-3.2999999999999989</v>
      </c>
      <c r="AA1101" s="24">
        <v>13.7</v>
      </c>
      <c r="AB1101" s="24">
        <v>9.1999999999999993</v>
      </c>
      <c r="AC1101" s="26">
        <v>0.26919233684790844</v>
      </c>
      <c r="AD1101" s="24">
        <v>6.452333243216021</v>
      </c>
      <c r="AE1101" s="6">
        <v>453</v>
      </c>
      <c r="AF1101" s="6">
        <v>398</v>
      </c>
      <c r="AG1101" s="6">
        <v>315</v>
      </c>
      <c r="AH1101" s="27">
        <v>7.9543973941368078</v>
      </c>
      <c r="AI1101" s="28">
        <v>970000</v>
      </c>
      <c r="AJ1101" s="28">
        <v>845000</v>
      </c>
      <c r="AK1101" s="28">
        <v>805000</v>
      </c>
      <c r="AL1101" s="29">
        <v>0.14792899408284024</v>
      </c>
      <c r="AM1101" s="29">
        <v>0.20496894409937888</v>
      </c>
      <c r="AN1101" s="6">
        <v>2.2000000000000002</v>
      </c>
      <c r="AO1101" s="27">
        <v>-0.29999999999999982</v>
      </c>
      <c r="AP1101" s="6">
        <v>2.5</v>
      </c>
      <c r="AQ1101" s="26">
        <v>0.10421052631578946</v>
      </c>
      <c r="AR1101" s="28">
        <v>600</v>
      </c>
      <c r="AS1101" s="28">
        <v>570</v>
      </c>
      <c r="AT1101" s="25">
        <v>5.2631578947368418E-2</v>
      </c>
      <c r="AU1101" s="26">
        <v>0.41149796349342183</v>
      </c>
      <c r="AV1101" s="30">
        <v>2321.7600000000002</v>
      </c>
      <c r="AW1101" s="24">
        <v>0.84309999999999996</v>
      </c>
      <c r="AX1101" s="24">
        <v>0.15690000000000001</v>
      </c>
      <c r="AY1101" s="24">
        <v>0.99229999999999996</v>
      </c>
      <c r="AZ1101" s="24">
        <v>0</v>
      </c>
      <c r="BA1101" s="24">
        <v>0.26250000000000001</v>
      </c>
      <c r="BB1101" s="24">
        <v>0.54459999999999997</v>
      </c>
      <c r="BC1101" s="24">
        <v>0.15959999999999999</v>
      </c>
      <c r="BD1101" s="31">
        <v>3.5</v>
      </c>
      <c r="BE1101" s="23">
        <v>30</v>
      </c>
      <c r="BF1101" s="32" t="s">
        <v>3808</v>
      </c>
      <c r="BG1101" s="33">
        <v>152.99027984514001</v>
      </c>
      <c r="BH1101" s="33">
        <v>-27.7406454366768</v>
      </c>
      <c r="BI1101" s="34">
        <f t="shared" si="238"/>
        <v>93</v>
      </c>
      <c r="BJ1101" s="34">
        <f t="shared" si="239"/>
        <v>80</v>
      </c>
      <c r="BK1101" s="34">
        <f t="shared" si="240"/>
        <v>26</v>
      </c>
      <c r="BL1101" s="34">
        <f t="shared" si="241"/>
        <v>1</v>
      </c>
      <c r="BM1101" s="34">
        <f t="shared" si="242"/>
        <v>74</v>
      </c>
      <c r="BN1101" s="34">
        <f t="shared" si="243"/>
        <v>100</v>
      </c>
      <c r="BO1101" s="34">
        <f t="shared" si="244"/>
        <v>100</v>
      </c>
      <c r="BP1101" s="34">
        <f t="shared" si="245"/>
        <v>48</v>
      </c>
      <c r="BQ1101" s="35">
        <f t="shared" si="246"/>
        <v>89</v>
      </c>
      <c r="BR1101" s="34">
        <f t="shared" si="247"/>
        <v>86</v>
      </c>
      <c r="BS1101" s="35">
        <f t="shared" si="248"/>
        <v>87</v>
      </c>
      <c r="BT1101" s="35">
        <f t="shared" si="249"/>
        <v>1</v>
      </c>
      <c r="BU1101" s="35">
        <f t="shared" si="250"/>
        <v>35</v>
      </c>
      <c r="BV1101" s="35">
        <f t="shared" si="251"/>
        <v>65</v>
      </c>
    </row>
    <row r="1102" spans="2:74" hidden="1" x14ac:dyDescent="0.3">
      <c r="B1102" s="6" t="s">
        <v>1490</v>
      </c>
      <c r="C1102" s="6">
        <v>402021028</v>
      </c>
      <c r="D1102" s="6" t="s">
        <v>419</v>
      </c>
      <c r="E1102" s="6" t="s">
        <v>420</v>
      </c>
      <c r="F1102" s="6" t="s">
        <v>2379</v>
      </c>
      <c r="G1102" s="6" t="s">
        <v>82</v>
      </c>
      <c r="H1102" s="6" t="s">
        <v>78</v>
      </c>
      <c r="I1102" s="22">
        <v>648000</v>
      </c>
      <c r="J1102" s="22">
        <v>629000</v>
      </c>
      <c r="K1102" s="22">
        <v>559000</v>
      </c>
      <c r="L1102" s="22">
        <v>645000</v>
      </c>
      <c r="M1102" s="22">
        <v>630000</v>
      </c>
      <c r="N1102" s="22">
        <v>550000</v>
      </c>
      <c r="O1102" s="23">
        <v>28</v>
      </c>
      <c r="P1102" s="23">
        <v>32</v>
      </c>
      <c r="Q1102" s="23">
        <v>33</v>
      </c>
      <c r="R1102" s="22">
        <v>550</v>
      </c>
      <c r="S1102" s="22">
        <v>500</v>
      </c>
      <c r="T1102" s="24">
        <v>3.5</v>
      </c>
      <c r="U1102" s="24">
        <v>-0.20000000000000018</v>
      </c>
      <c r="V1102" s="24">
        <v>3.7</v>
      </c>
      <c r="W1102" s="24">
        <v>3.8</v>
      </c>
      <c r="X1102" s="25">
        <v>4.4135802469135801E-2</v>
      </c>
      <c r="Y1102" s="24">
        <v>3</v>
      </c>
      <c r="Z1102" s="24">
        <v>-0.89999999999999991</v>
      </c>
      <c r="AA1102" s="24">
        <v>3.9</v>
      </c>
      <c r="AB1102" s="24">
        <v>3.9</v>
      </c>
      <c r="AC1102" s="26">
        <v>0.30691964285714279</v>
      </c>
      <c r="AD1102" s="24">
        <v>6.9539835164835155</v>
      </c>
      <c r="AE1102" s="6">
        <v>742</v>
      </c>
      <c r="AF1102" s="6">
        <v>595</v>
      </c>
      <c r="AG1102" s="6">
        <v>348</v>
      </c>
      <c r="AH1102" s="27">
        <v>5.7184986595174268</v>
      </c>
      <c r="AI1102" s="28">
        <v>601000</v>
      </c>
      <c r="AJ1102" s="28">
        <v>505000</v>
      </c>
      <c r="AK1102" s="28">
        <v>415000</v>
      </c>
      <c r="AL1102" s="29">
        <v>0.1900990099009901</v>
      </c>
      <c r="AM1102" s="29">
        <v>0.44819277108433736</v>
      </c>
      <c r="AN1102" s="6">
        <v>3.4</v>
      </c>
      <c r="AO1102" s="27">
        <v>0</v>
      </c>
      <c r="AP1102" s="6">
        <v>3.4</v>
      </c>
      <c r="AQ1102" s="26">
        <v>0.1404</v>
      </c>
      <c r="AR1102" s="28">
        <v>525</v>
      </c>
      <c r="AS1102" s="28">
        <v>485</v>
      </c>
      <c r="AT1102" s="25">
        <v>8.247422680412371E-2</v>
      </c>
      <c r="AU1102" s="26">
        <v>0.54208361123976734</v>
      </c>
      <c r="AV1102" s="30">
        <v>1792.0000000000002</v>
      </c>
      <c r="AW1102" s="24">
        <v>0.77880000000000005</v>
      </c>
      <c r="AX1102" s="24">
        <v>0.22120000000000001</v>
      </c>
      <c r="AY1102" s="24">
        <v>0.98370000000000002</v>
      </c>
      <c r="AZ1102" s="24">
        <v>1.29E-2</v>
      </c>
      <c r="BA1102" s="24">
        <v>0.21879999999999999</v>
      </c>
      <c r="BB1102" s="24">
        <v>0.51090000000000002</v>
      </c>
      <c r="BC1102" s="24">
        <v>0.25519999999999998</v>
      </c>
      <c r="BD1102" s="31">
        <v>3.5</v>
      </c>
      <c r="BE1102" s="23">
        <v>27</v>
      </c>
      <c r="BF1102" s="32" t="s">
        <v>3809</v>
      </c>
      <c r="BG1102" s="33">
        <v>138.706749038314</v>
      </c>
      <c r="BH1102" s="33">
        <v>-34.686480666612397</v>
      </c>
      <c r="BI1102" s="34">
        <f t="shared" si="238"/>
        <v>59</v>
      </c>
      <c r="BJ1102" s="34">
        <f t="shared" si="239"/>
        <v>60</v>
      </c>
      <c r="BK1102" s="34">
        <f t="shared" si="240"/>
        <v>54</v>
      </c>
      <c r="BL1102" s="34">
        <f t="shared" si="241"/>
        <v>1</v>
      </c>
      <c r="BM1102" s="34">
        <f t="shared" si="242"/>
        <v>95</v>
      </c>
      <c r="BN1102" s="34">
        <f t="shared" si="243"/>
        <v>100</v>
      </c>
      <c r="BO1102" s="34">
        <f t="shared" si="244"/>
        <v>100</v>
      </c>
      <c r="BP1102" s="34">
        <f t="shared" si="245"/>
        <v>38</v>
      </c>
      <c r="BQ1102" s="35">
        <f t="shared" si="246"/>
        <v>97</v>
      </c>
      <c r="BR1102" s="34">
        <f t="shared" si="247"/>
        <v>81</v>
      </c>
      <c r="BS1102" s="35">
        <f t="shared" si="248"/>
        <v>62</v>
      </c>
      <c r="BT1102" s="35">
        <f t="shared" si="249"/>
        <v>67</v>
      </c>
      <c r="BU1102" s="35">
        <f t="shared" si="250"/>
        <v>35</v>
      </c>
      <c r="BV1102" s="35">
        <f t="shared" si="251"/>
        <v>65</v>
      </c>
    </row>
    <row r="1103" spans="2:74" hidden="1" x14ac:dyDescent="0.3">
      <c r="B1103" s="6" t="s">
        <v>1491</v>
      </c>
      <c r="C1103" s="6">
        <v>402031176</v>
      </c>
      <c r="D1103" s="6" t="s">
        <v>741</v>
      </c>
      <c r="E1103" s="6" t="s">
        <v>420</v>
      </c>
      <c r="F1103" s="6" t="s">
        <v>2379</v>
      </c>
      <c r="G1103" s="6" t="s">
        <v>82</v>
      </c>
      <c r="H1103" s="6" t="s">
        <v>78</v>
      </c>
      <c r="I1103" s="22">
        <v>797797</v>
      </c>
      <c r="J1103" s="22">
        <v>787500</v>
      </c>
      <c r="K1103" s="22">
        <v>703500</v>
      </c>
      <c r="L1103" s="22">
        <v>785000</v>
      </c>
      <c r="M1103" s="22">
        <v>767000</v>
      </c>
      <c r="N1103" s="22">
        <v>728100</v>
      </c>
      <c r="O1103" s="23">
        <v>21</v>
      </c>
      <c r="P1103" s="23">
        <v>21</v>
      </c>
      <c r="Q1103" s="23">
        <v>19</v>
      </c>
      <c r="R1103" s="22">
        <v>600</v>
      </c>
      <c r="S1103" s="22">
        <v>580</v>
      </c>
      <c r="T1103" s="24">
        <v>2.7</v>
      </c>
      <c r="U1103" s="24">
        <v>0.10000000000000009</v>
      </c>
      <c r="V1103" s="24">
        <v>2.6</v>
      </c>
      <c r="W1103" s="24">
        <v>2.7</v>
      </c>
      <c r="X1103" s="25">
        <v>3.9107692809072982E-2</v>
      </c>
      <c r="Y1103" s="24">
        <v>2.9</v>
      </c>
      <c r="Z1103" s="24">
        <v>-0.70000000000000018</v>
      </c>
      <c r="AA1103" s="24">
        <v>3.6</v>
      </c>
      <c r="AB1103" s="24">
        <v>3.4</v>
      </c>
      <c r="AC1103" s="26">
        <v>0.36467956821939118</v>
      </c>
      <c r="AD1103" s="24">
        <v>9.3250085091899244</v>
      </c>
      <c r="AE1103" s="6">
        <v>186</v>
      </c>
      <c r="AF1103" s="6">
        <v>218</v>
      </c>
      <c r="AG1103" s="6">
        <v>150</v>
      </c>
      <c r="AH1103" s="27">
        <v>2.7906976744186047</v>
      </c>
      <c r="AI1103" s="28">
        <v>855500</v>
      </c>
      <c r="AJ1103" s="28">
        <v>760000</v>
      </c>
      <c r="AK1103" s="28">
        <v>670000</v>
      </c>
      <c r="AL1103" s="29">
        <v>0.12565789473684211</v>
      </c>
      <c r="AM1103" s="29">
        <v>0.27686567164179104</v>
      </c>
      <c r="AN1103" s="6">
        <v>2.4</v>
      </c>
      <c r="AO1103" s="27">
        <v>-0.20000000000000018</v>
      </c>
      <c r="AP1103" s="6">
        <v>2.6</v>
      </c>
      <c r="AQ1103" s="26">
        <v>0.11658227848101266</v>
      </c>
      <c r="AR1103" s="28">
        <v>620</v>
      </c>
      <c r="AS1103" s="28">
        <v>590</v>
      </c>
      <c r="AT1103" s="25">
        <v>5.0847457627118647E-2</v>
      </c>
      <c r="AU1103" s="26">
        <v>0.37047455249063954</v>
      </c>
      <c r="AV1103" s="30">
        <v>1645.2800000000002</v>
      </c>
      <c r="AW1103" s="24">
        <v>0.72489999999999999</v>
      </c>
      <c r="AX1103" s="24">
        <v>0.27510000000000001</v>
      </c>
      <c r="AY1103" s="24">
        <v>0.87919999999999998</v>
      </c>
      <c r="AZ1103" s="24">
        <v>4.3900000000000002E-2</v>
      </c>
      <c r="BA1103" s="24">
        <v>0.29930000000000001</v>
      </c>
      <c r="BB1103" s="24">
        <v>0.39910000000000001</v>
      </c>
      <c r="BC1103" s="24">
        <v>0.27960000000000002</v>
      </c>
      <c r="BD1103" s="31">
        <v>3.5</v>
      </c>
      <c r="BE1103" s="23">
        <v>9</v>
      </c>
      <c r="BF1103" s="32" t="s">
        <v>3810</v>
      </c>
      <c r="BG1103" s="33">
        <v>138.659988029245</v>
      </c>
      <c r="BH1103" s="33">
        <v>-34.8471443106545</v>
      </c>
      <c r="BI1103" s="34">
        <f t="shared" si="238"/>
        <v>72</v>
      </c>
      <c r="BJ1103" s="34">
        <f t="shared" si="239"/>
        <v>77</v>
      </c>
      <c r="BK1103" s="34">
        <f t="shared" si="240"/>
        <v>90</v>
      </c>
      <c r="BL1103" s="34">
        <f t="shared" si="241"/>
        <v>1</v>
      </c>
      <c r="BM1103" s="34">
        <f t="shared" si="242"/>
        <v>63</v>
      </c>
      <c r="BN1103" s="34">
        <f t="shared" si="243"/>
        <v>100</v>
      </c>
      <c r="BO1103" s="34">
        <f t="shared" si="244"/>
        <v>100</v>
      </c>
      <c r="BP1103" s="34">
        <f t="shared" si="245"/>
        <v>56</v>
      </c>
      <c r="BQ1103" s="35">
        <f t="shared" si="246"/>
        <v>81</v>
      </c>
      <c r="BR1103" s="34">
        <f t="shared" si="247"/>
        <v>57</v>
      </c>
      <c r="BS1103" s="35">
        <f t="shared" si="248"/>
        <v>24</v>
      </c>
      <c r="BT1103" s="35">
        <f t="shared" si="249"/>
        <v>69</v>
      </c>
      <c r="BU1103" s="35">
        <f t="shared" si="250"/>
        <v>35</v>
      </c>
      <c r="BV1103" s="35">
        <f t="shared" si="251"/>
        <v>65</v>
      </c>
    </row>
    <row r="1104" spans="2:74" hidden="1" x14ac:dyDescent="0.3">
      <c r="B1104" s="6" t="s">
        <v>1492</v>
      </c>
      <c r="C1104" s="6">
        <v>402041044</v>
      </c>
      <c r="D1104" s="6" t="s">
        <v>1126</v>
      </c>
      <c r="E1104" s="6" t="s">
        <v>420</v>
      </c>
      <c r="F1104" s="6" t="s">
        <v>2379</v>
      </c>
      <c r="G1104" s="6" t="s">
        <v>82</v>
      </c>
      <c r="H1104" s="6" t="s">
        <v>78</v>
      </c>
      <c r="I1104" s="22">
        <v>690000</v>
      </c>
      <c r="J1104" s="22">
        <v>684800</v>
      </c>
      <c r="K1104" s="22">
        <v>599000</v>
      </c>
      <c r="L1104" s="22">
        <v>670000</v>
      </c>
      <c r="M1104" s="22">
        <v>661000</v>
      </c>
      <c r="N1104" s="22">
        <v>595000</v>
      </c>
      <c r="O1104" s="23">
        <v>19</v>
      </c>
      <c r="P1104" s="23">
        <v>19</v>
      </c>
      <c r="Q1104" s="23">
        <v>20</v>
      </c>
      <c r="R1104" s="22">
        <v>560</v>
      </c>
      <c r="S1104" s="22">
        <v>500</v>
      </c>
      <c r="T1104" s="24">
        <v>2.9</v>
      </c>
      <c r="U1104" s="24">
        <v>-0.10000000000000009</v>
      </c>
      <c r="V1104" s="24">
        <v>3</v>
      </c>
      <c r="W1104" s="24">
        <v>2.7</v>
      </c>
      <c r="X1104" s="25">
        <v>4.2202898550724635E-2</v>
      </c>
      <c r="Y1104" s="24">
        <v>2.1</v>
      </c>
      <c r="Z1104" s="24">
        <v>-0.69999999999999973</v>
      </c>
      <c r="AA1104" s="24">
        <v>2.8</v>
      </c>
      <c r="AB1104" s="24">
        <v>2.5</v>
      </c>
      <c r="AC1104" s="26">
        <v>0.34293552812071326</v>
      </c>
      <c r="AD1104" s="24">
        <v>8.1258761814317353</v>
      </c>
      <c r="AE1104" s="6">
        <v>352</v>
      </c>
      <c r="AF1104" s="6">
        <v>342</v>
      </c>
      <c r="AG1104" s="6">
        <v>248</v>
      </c>
      <c r="AH1104" s="27">
        <v>2.7326732673267329</v>
      </c>
      <c r="AI1104" s="28">
        <v>710000</v>
      </c>
      <c r="AJ1104" s="28">
        <v>625000</v>
      </c>
      <c r="AK1104" s="28">
        <v>531000</v>
      </c>
      <c r="AL1104" s="29">
        <v>0.13600000000000001</v>
      </c>
      <c r="AM1104" s="29">
        <v>0.33709981167608288</v>
      </c>
      <c r="AN1104" s="6">
        <v>2.7</v>
      </c>
      <c r="AO1104" s="27">
        <v>0</v>
      </c>
      <c r="AP1104" s="6">
        <v>2.7</v>
      </c>
      <c r="AQ1104" s="26">
        <v>0.12903225806451613</v>
      </c>
      <c r="AR1104" s="28">
        <v>575</v>
      </c>
      <c r="AS1104" s="28">
        <v>525</v>
      </c>
      <c r="AT1104" s="25">
        <v>9.5238095238095233E-2</v>
      </c>
      <c r="AU1104" s="26">
        <v>0.46282743549446503</v>
      </c>
      <c r="AV1104" s="30">
        <v>1632.9600000000003</v>
      </c>
      <c r="AW1104" s="24">
        <v>0.75160000000000005</v>
      </c>
      <c r="AX1104" s="24">
        <v>0.24840000000000001</v>
      </c>
      <c r="AY1104" s="24">
        <v>0.91810000000000003</v>
      </c>
      <c r="AZ1104" s="24">
        <v>4.6800000000000001E-2</v>
      </c>
      <c r="BA1104" s="24">
        <v>0.2475</v>
      </c>
      <c r="BB1104" s="24">
        <v>0.48509999999999998</v>
      </c>
      <c r="BC1104" s="24">
        <v>0.2452</v>
      </c>
      <c r="BD1104" s="31">
        <v>1.5</v>
      </c>
      <c r="BE1104" s="23">
        <v>18</v>
      </c>
      <c r="BF1104" s="32" t="s">
        <v>3811</v>
      </c>
      <c r="BG1104" s="33">
        <v>138.60744028187801</v>
      </c>
      <c r="BH1104" s="33">
        <v>-34.756149378039403</v>
      </c>
      <c r="BI1104" s="34">
        <f t="shared" si="238"/>
        <v>69</v>
      </c>
      <c r="BJ1104" s="34">
        <f t="shared" si="239"/>
        <v>72</v>
      </c>
      <c r="BK1104" s="34">
        <f t="shared" si="240"/>
        <v>91</v>
      </c>
      <c r="BL1104" s="34">
        <f t="shared" si="241"/>
        <v>1</v>
      </c>
      <c r="BM1104" s="34">
        <f t="shared" si="242"/>
        <v>68</v>
      </c>
      <c r="BN1104" s="34">
        <f t="shared" si="243"/>
        <v>100</v>
      </c>
      <c r="BO1104" s="34">
        <f t="shared" si="244"/>
        <v>100</v>
      </c>
      <c r="BP1104" s="34">
        <f t="shared" si="245"/>
        <v>44</v>
      </c>
      <c r="BQ1104" s="35">
        <f t="shared" si="246"/>
        <v>91</v>
      </c>
      <c r="BR1104" s="34">
        <f t="shared" si="247"/>
        <v>69</v>
      </c>
      <c r="BS1104" s="35">
        <f t="shared" si="248"/>
        <v>39</v>
      </c>
      <c r="BT1104" s="35">
        <f t="shared" si="249"/>
        <v>82</v>
      </c>
      <c r="BU1104" s="35">
        <f t="shared" si="250"/>
        <v>15</v>
      </c>
      <c r="BV1104" s="35">
        <f t="shared" si="251"/>
        <v>65</v>
      </c>
    </row>
    <row r="1105" spans="2:74" hidden="1" x14ac:dyDescent="0.3">
      <c r="B1105" s="6" t="s">
        <v>1493</v>
      </c>
      <c r="C1105" s="6">
        <v>406011134</v>
      </c>
      <c r="D1105" s="6" t="s">
        <v>451</v>
      </c>
      <c r="E1105" s="6" t="s">
        <v>452</v>
      </c>
      <c r="F1105" s="6" t="s">
        <v>2692</v>
      </c>
      <c r="G1105" s="6" t="s">
        <v>82</v>
      </c>
      <c r="H1105" s="6" t="s">
        <v>78</v>
      </c>
      <c r="I1105" s="22">
        <v>550000</v>
      </c>
      <c r="J1105" s="22">
        <v>535000</v>
      </c>
      <c r="K1105" s="22">
        <v>450000</v>
      </c>
      <c r="L1105" s="22">
        <v>300000</v>
      </c>
      <c r="M1105" s="22">
        <v>300000</v>
      </c>
      <c r="N1105" s="22">
        <v>245000</v>
      </c>
      <c r="O1105" s="23">
        <v>123</v>
      </c>
      <c r="P1105" s="23">
        <v>113</v>
      </c>
      <c r="Q1105" s="23">
        <v>61</v>
      </c>
      <c r="R1105" s="22">
        <v>350</v>
      </c>
      <c r="S1105" s="22">
        <v>350</v>
      </c>
      <c r="T1105" s="24">
        <v>0.7</v>
      </c>
      <c r="U1105" s="24">
        <v>9.9999999999999978E-2</v>
      </c>
      <c r="V1105" s="24">
        <v>0.6</v>
      </c>
      <c r="W1105" s="24">
        <v>0.7</v>
      </c>
      <c r="X1105" s="25">
        <v>3.3090909090909087E-2</v>
      </c>
      <c r="Y1105" s="24">
        <v>0.2</v>
      </c>
      <c r="Z1105" s="24">
        <v>0</v>
      </c>
      <c r="AA1105" s="24">
        <v>0.2</v>
      </c>
      <c r="AB1105" s="24">
        <v>0</v>
      </c>
      <c r="AC1105" s="26">
        <v>0.27221254355400692</v>
      </c>
      <c r="AD1105" s="24">
        <v>8.2262032392694397</v>
      </c>
      <c r="AE1105" s="6">
        <v>256</v>
      </c>
      <c r="AF1105" s="6">
        <v>317</v>
      </c>
      <c r="AG1105" s="6">
        <v>284</v>
      </c>
      <c r="AH1105" s="27">
        <v>4.6487935656836461</v>
      </c>
      <c r="AI1105" s="28">
        <v>365000</v>
      </c>
      <c r="AJ1105" s="28">
        <v>330000</v>
      </c>
      <c r="AK1105" s="28">
        <v>310000</v>
      </c>
      <c r="AL1105" s="29">
        <v>0.10606060606060606</v>
      </c>
      <c r="AM1105" s="29">
        <v>0.17741935483870969</v>
      </c>
      <c r="AN1105" s="6">
        <v>1.8</v>
      </c>
      <c r="AO1105" s="27">
        <v>-9.9999999999999867E-2</v>
      </c>
      <c r="AP1105" s="6">
        <v>1.9</v>
      </c>
      <c r="AQ1105" s="26">
        <v>2.8070175438596488E-2</v>
      </c>
      <c r="AR1105" s="28">
        <v>375</v>
      </c>
      <c r="AS1105" s="28">
        <v>360</v>
      </c>
      <c r="AT1105" s="25">
        <v>4.1666666666666664E-2</v>
      </c>
      <c r="AU1105" s="26">
        <v>0.23930290943978672</v>
      </c>
      <c r="AV1105" s="30">
        <v>1285.7600000000002</v>
      </c>
      <c r="AW1105" s="24">
        <v>0.69230000000000003</v>
      </c>
      <c r="AX1105" s="24">
        <v>0.30769999999999997</v>
      </c>
      <c r="AY1105" s="24">
        <v>0.95679999999999998</v>
      </c>
      <c r="AZ1105" s="24">
        <v>6.1000000000000004E-3</v>
      </c>
      <c r="BA1105" s="24">
        <v>0.4476</v>
      </c>
      <c r="BB1105" s="24">
        <v>0.20860000000000001</v>
      </c>
      <c r="BC1105" s="24">
        <v>0.26100000000000001</v>
      </c>
      <c r="BD1105" s="31">
        <v>4.5</v>
      </c>
      <c r="BE1105" s="23">
        <v>492</v>
      </c>
      <c r="BF1105" s="32" t="s">
        <v>3812</v>
      </c>
      <c r="BG1105" s="33">
        <v>134.35036131377501</v>
      </c>
      <c r="BH1105" s="33">
        <v>-32.258862371734402</v>
      </c>
      <c r="BI1105" s="34">
        <f t="shared" si="238"/>
        <v>100</v>
      </c>
      <c r="BJ1105" s="34">
        <f t="shared" si="239"/>
        <v>87</v>
      </c>
      <c r="BK1105" s="34">
        <f t="shared" si="240"/>
        <v>67</v>
      </c>
      <c r="BL1105" s="34">
        <f t="shared" si="241"/>
        <v>21</v>
      </c>
      <c r="BM1105" s="34">
        <f t="shared" si="242"/>
        <v>54</v>
      </c>
      <c r="BN1105" s="34">
        <f t="shared" si="243"/>
        <v>29</v>
      </c>
      <c r="BO1105" s="34">
        <f t="shared" si="244"/>
        <v>30</v>
      </c>
      <c r="BP1105" s="34">
        <f t="shared" si="245"/>
        <v>88</v>
      </c>
      <c r="BQ1105" s="35">
        <f t="shared" si="246"/>
        <v>61</v>
      </c>
      <c r="BR1105" s="34">
        <f t="shared" si="247"/>
        <v>68</v>
      </c>
      <c r="BS1105" s="35">
        <f t="shared" si="248"/>
        <v>85</v>
      </c>
      <c r="BT1105" s="35">
        <f t="shared" si="249"/>
        <v>100</v>
      </c>
      <c r="BU1105" s="35">
        <f t="shared" si="250"/>
        <v>45</v>
      </c>
      <c r="BV1105" s="35">
        <f t="shared" si="251"/>
        <v>65</v>
      </c>
    </row>
    <row r="1106" spans="2:74" hidden="1" x14ac:dyDescent="0.3">
      <c r="B1106" s="6" t="s">
        <v>1494</v>
      </c>
      <c r="C1106" s="6">
        <v>501011294</v>
      </c>
      <c r="D1106" s="6" t="s">
        <v>1129</v>
      </c>
      <c r="E1106" s="6" t="s">
        <v>394</v>
      </c>
      <c r="F1106" s="6" t="s">
        <v>3813</v>
      </c>
      <c r="G1106" s="6" t="s">
        <v>93</v>
      </c>
      <c r="H1106" s="6" t="s">
        <v>78</v>
      </c>
      <c r="I1106" s="22">
        <v>799000</v>
      </c>
      <c r="J1106" s="22">
        <v>799000</v>
      </c>
      <c r="K1106" s="22">
        <v>700000</v>
      </c>
      <c r="L1106" s="22">
        <v>870000</v>
      </c>
      <c r="M1106" s="22">
        <v>850000</v>
      </c>
      <c r="N1106" s="22">
        <v>742500</v>
      </c>
      <c r="O1106" s="23">
        <v>33</v>
      </c>
      <c r="P1106" s="23">
        <v>33</v>
      </c>
      <c r="Q1106" s="23">
        <v>35</v>
      </c>
      <c r="R1106" s="22">
        <v>750</v>
      </c>
      <c r="S1106" s="22">
        <v>670</v>
      </c>
      <c r="T1106" s="24">
        <v>2.4</v>
      </c>
      <c r="U1106" s="24">
        <v>0</v>
      </c>
      <c r="V1106" s="24">
        <v>2.4</v>
      </c>
      <c r="W1106" s="24">
        <v>2.5</v>
      </c>
      <c r="X1106" s="25">
        <v>4.8811013767209012E-2</v>
      </c>
      <c r="Y1106" s="24">
        <v>1.6</v>
      </c>
      <c r="Z1106" s="24">
        <v>-0.89999999999999991</v>
      </c>
      <c r="AA1106" s="24">
        <v>2.5</v>
      </c>
      <c r="AB1106" s="24">
        <v>2.7</v>
      </c>
      <c r="AC1106" s="26">
        <v>0.49566458707835465</v>
      </c>
      <c r="AD1106" s="24">
        <v>10.154769360912958</v>
      </c>
      <c r="AE1106" s="6">
        <v>267</v>
      </c>
      <c r="AF1106" s="6">
        <v>334</v>
      </c>
      <c r="AG1106" s="6">
        <v>233</v>
      </c>
      <c r="AH1106" s="27">
        <v>4.9129814550641946</v>
      </c>
      <c r="AI1106" s="28">
        <v>910000</v>
      </c>
      <c r="AJ1106" s="28">
        <v>815000</v>
      </c>
      <c r="AK1106" s="28">
        <v>700000</v>
      </c>
      <c r="AL1106" s="29">
        <v>0.1165644171779141</v>
      </c>
      <c r="AM1106" s="29">
        <v>0.3</v>
      </c>
      <c r="AN1106" s="6">
        <v>2.4</v>
      </c>
      <c r="AO1106" s="27">
        <v>-0.30000000000000027</v>
      </c>
      <c r="AP1106" s="6">
        <v>2.7</v>
      </c>
      <c r="AQ1106" s="26">
        <v>0.10599886813808715</v>
      </c>
      <c r="AR1106" s="28">
        <v>750</v>
      </c>
      <c r="AS1106" s="28">
        <v>680</v>
      </c>
      <c r="AT1106" s="25">
        <v>0.10294117647058823</v>
      </c>
      <c r="AU1106" s="26">
        <v>0.30046580444154647</v>
      </c>
      <c r="AV1106" s="30">
        <v>1513.1200000000001</v>
      </c>
      <c r="AW1106" s="24">
        <v>0.70179999999999998</v>
      </c>
      <c r="AX1106" s="24">
        <v>0.29820000000000002</v>
      </c>
      <c r="AY1106" s="24">
        <v>0.86350000000000005</v>
      </c>
      <c r="AZ1106" s="24">
        <v>0.1178</v>
      </c>
      <c r="BA1106" s="24">
        <v>0.34820000000000001</v>
      </c>
      <c r="BB1106" s="24">
        <v>0.35339999999999999</v>
      </c>
      <c r="BC1106" s="24">
        <v>0.24629999999999999</v>
      </c>
      <c r="BD1106" s="31">
        <v>6</v>
      </c>
      <c r="BE1106" s="23">
        <v>201</v>
      </c>
      <c r="BF1106" s="32" t="s">
        <v>3814</v>
      </c>
      <c r="BG1106" s="33">
        <v>115.27396359837699</v>
      </c>
      <c r="BH1106" s="33">
        <v>-33.689206037284798</v>
      </c>
      <c r="BI1106" s="34">
        <f t="shared" si="238"/>
        <v>77</v>
      </c>
      <c r="BJ1106" s="34">
        <f t="shared" si="239"/>
        <v>77</v>
      </c>
      <c r="BK1106" s="34">
        <f t="shared" si="240"/>
        <v>64</v>
      </c>
      <c r="BL1106" s="34">
        <f t="shared" si="241"/>
        <v>1</v>
      </c>
      <c r="BM1106" s="34">
        <f t="shared" si="242"/>
        <v>59</v>
      </c>
      <c r="BN1106" s="34">
        <f t="shared" si="243"/>
        <v>100</v>
      </c>
      <c r="BO1106" s="34">
        <f t="shared" si="244"/>
        <v>69</v>
      </c>
      <c r="BP1106" s="34">
        <f t="shared" si="245"/>
        <v>67</v>
      </c>
      <c r="BQ1106" s="35">
        <f t="shared" si="246"/>
        <v>100</v>
      </c>
      <c r="BR1106" s="34">
        <f t="shared" si="247"/>
        <v>49</v>
      </c>
      <c r="BS1106" s="35">
        <f t="shared" si="248"/>
        <v>1</v>
      </c>
      <c r="BT1106" s="35">
        <f t="shared" si="249"/>
        <v>90</v>
      </c>
      <c r="BU1106" s="35">
        <f t="shared" si="250"/>
        <v>60</v>
      </c>
      <c r="BV1106" s="35">
        <f t="shared" si="251"/>
        <v>65</v>
      </c>
    </row>
    <row r="1107" spans="2:74" hidden="1" x14ac:dyDescent="0.3">
      <c r="B1107" s="6" t="s">
        <v>1495</v>
      </c>
      <c r="C1107" s="6">
        <v>501031017</v>
      </c>
      <c r="D1107" s="6" t="s">
        <v>976</v>
      </c>
      <c r="E1107" s="6" t="s">
        <v>394</v>
      </c>
      <c r="F1107" s="6" t="s">
        <v>2696</v>
      </c>
      <c r="G1107" s="6" t="s">
        <v>93</v>
      </c>
      <c r="H1107" s="6" t="s">
        <v>78</v>
      </c>
      <c r="I1107" s="22">
        <v>600000</v>
      </c>
      <c r="J1107" s="22">
        <v>600000</v>
      </c>
      <c r="K1107" s="22">
        <v>560000</v>
      </c>
      <c r="L1107" s="22">
        <v>490000</v>
      </c>
      <c r="M1107" s="22">
        <v>490000</v>
      </c>
      <c r="N1107" s="22">
        <v>440000</v>
      </c>
      <c r="O1107" s="23">
        <v>32</v>
      </c>
      <c r="P1107" s="23">
        <v>34</v>
      </c>
      <c r="Q1107" s="23">
        <v>49</v>
      </c>
      <c r="R1107" s="22">
        <v>490</v>
      </c>
      <c r="S1107" s="22">
        <v>500</v>
      </c>
      <c r="T1107" s="24">
        <v>2.1</v>
      </c>
      <c r="U1107" s="24">
        <v>-0.39999999999999991</v>
      </c>
      <c r="V1107" s="24">
        <v>2.5</v>
      </c>
      <c r="W1107" s="24">
        <v>2.9</v>
      </c>
      <c r="X1107" s="25">
        <v>4.2466666666666666E-2</v>
      </c>
      <c r="Y1107" s="24">
        <v>0.6</v>
      </c>
      <c r="Z1107" s="24">
        <v>-0.30000000000000004</v>
      </c>
      <c r="AA1107" s="24">
        <v>0.9</v>
      </c>
      <c r="AB1107" s="24">
        <v>0.9</v>
      </c>
      <c r="AC1107" s="26">
        <v>0.35569105691056907</v>
      </c>
      <c r="AD1107" s="24">
        <v>8.3757705708925201</v>
      </c>
      <c r="AE1107" s="6">
        <v>107</v>
      </c>
      <c r="AF1107" s="6">
        <v>140</v>
      </c>
      <c r="AG1107" s="6">
        <v>131</v>
      </c>
      <c r="AH1107" s="27">
        <v>4.4856230031948883</v>
      </c>
      <c r="AI1107" s="28">
        <v>495000</v>
      </c>
      <c r="AJ1107" s="28">
        <v>440000</v>
      </c>
      <c r="AK1107" s="28">
        <v>395000</v>
      </c>
      <c r="AL1107" s="29">
        <v>0.125</v>
      </c>
      <c r="AM1107" s="29">
        <v>0.25316455696202533</v>
      </c>
      <c r="AN1107" s="6">
        <v>1.8</v>
      </c>
      <c r="AO1107" s="27">
        <v>-0.49999999999999978</v>
      </c>
      <c r="AP1107" s="6">
        <v>2.2999999999999998</v>
      </c>
      <c r="AQ1107" s="26">
        <v>4.9096385542168677E-2</v>
      </c>
      <c r="AR1107" s="28">
        <v>480</v>
      </c>
      <c r="AS1107" s="28">
        <v>450</v>
      </c>
      <c r="AT1107" s="25">
        <v>6.6666666666666666E-2</v>
      </c>
      <c r="AU1107" s="26">
        <v>0.37757886812502173</v>
      </c>
      <c r="AV1107" s="30">
        <v>1377.6000000000001</v>
      </c>
      <c r="AW1107" s="24">
        <v>0.70250000000000001</v>
      </c>
      <c r="AX1107" s="24">
        <v>0.29749999999999999</v>
      </c>
      <c r="AY1107" s="24">
        <v>0.96389999999999998</v>
      </c>
      <c r="AZ1107" s="24">
        <v>2.4299999999999999E-2</v>
      </c>
      <c r="BA1107" s="24">
        <v>0.45810000000000001</v>
      </c>
      <c r="BB1107" s="24">
        <v>0.32190000000000002</v>
      </c>
      <c r="BC1107" s="24">
        <v>0.16669999999999999</v>
      </c>
      <c r="BD1107" s="31">
        <v>2</v>
      </c>
      <c r="BE1107" s="23">
        <v>221</v>
      </c>
      <c r="BF1107" s="32" t="s">
        <v>3815</v>
      </c>
      <c r="BG1107" s="33">
        <v>116.387437149127</v>
      </c>
      <c r="BH1107" s="33">
        <v>-33.8866007525125</v>
      </c>
      <c r="BI1107" s="34">
        <f t="shared" si="238"/>
        <v>82</v>
      </c>
      <c r="BJ1107" s="34">
        <f t="shared" si="239"/>
        <v>87</v>
      </c>
      <c r="BK1107" s="34">
        <f t="shared" si="240"/>
        <v>69</v>
      </c>
      <c r="BL1107" s="34">
        <f t="shared" si="241"/>
        <v>1</v>
      </c>
      <c r="BM1107" s="34">
        <f t="shared" si="242"/>
        <v>63</v>
      </c>
      <c r="BN1107" s="34">
        <f t="shared" si="243"/>
        <v>61</v>
      </c>
      <c r="BO1107" s="34">
        <f t="shared" si="244"/>
        <v>66</v>
      </c>
      <c r="BP1107" s="34">
        <f t="shared" si="245"/>
        <v>91</v>
      </c>
      <c r="BQ1107" s="35">
        <f t="shared" si="246"/>
        <v>92</v>
      </c>
      <c r="BR1107" s="34">
        <f t="shared" si="247"/>
        <v>67</v>
      </c>
      <c r="BS1107" s="35">
        <f t="shared" si="248"/>
        <v>30</v>
      </c>
      <c r="BT1107" s="35">
        <f t="shared" si="249"/>
        <v>100</v>
      </c>
      <c r="BU1107" s="35">
        <f t="shared" si="250"/>
        <v>20</v>
      </c>
      <c r="BV1107" s="35">
        <f t="shared" si="251"/>
        <v>65</v>
      </c>
    </row>
    <row r="1108" spans="2:74" hidden="1" x14ac:dyDescent="0.3">
      <c r="B1108" s="6" t="s">
        <v>1496</v>
      </c>
      <c r="C1108" s="6">
        <v>107031142</v>
      </c>
      <c r="D1108" s="6" t="s">
        <v>1011</v>
      </c>
      <c r="E1108" s="6" t="s">
        <v>380</v>
      </c>
      <c r="F1108" s="6" t="s">
        <v>504</v>
      </c>
      <c r="G1108" s="6" t="s">
        <v>77</v>
      </c>
      <c r="H1108" s="6" t="s">
        <v>78</v>
      </c>
      <c r="I1108" s="22">
        <v>930000</v>
      </c>
      <c r="J1108" s="22">
        <v>899000</v>
      </c>
      <c r="K1108" s="22">
        <v>900000</v>
      </c>
      <c r="L1108" s="22">
        <v>965000</v>
      </c>
      <c r="M1108" s="22">
        <v>930000</v>
      </c>
      <c r="N1108" s="22">
        <v>920000</v>
      </c>
      <c r="O1108" s="23">
        <v>28</v>
      </c>
      <c r="P1108" s="23">
        <v>34</v>
      </c>
      <c r="Q1108" s="23">
        <v>36</v>
      </c>
      <c r="R1108" s="22">
        <v>680</v>
      </c>
      <c r="S1108" s="22">
        <v>650</v>
      </c>
      <c r="T1108" s="24">
        <v>2.4</v>
      </c>
      <c r="U1108" s="24">
        <v>0</v>
      </c>
      <c r="V1108" s="24">
        <v>2.4</v>
      </c>
      <c r="W1108" s="24">
        <v>2.6</v>
      </c>
      <c r="X1108" s="25">
        <v>3.8021505376344085E-2</v>
      </c>
      <c r="Y1108" s="24">
        <v>2.5</v>
      </c>
      <c r="Z1108" s="24">
        <v>-0.79999999999999982</v>
      </c>
      <c r="AA1108" s="24">
        <v>3.3</v>
      </c>
      <c r="AB1108" s="24">
        <v>3.8</v>
      </c>
      <c r="AC1108" s="26">
        <v>0.41078677749855014</v>
      </c>
      <c r="AD1108" s="24">
        <v>10.804064000951687</v>
      </c>
      <c r="AE1108" s="6">
        <v>342</v>
      </c>
      <c r="AF1108" s="6">
        <v>465</v>
      </c>
      <c r="AG1108" s="6">
        <v>353</v>
      </c>
      <c r="AH1108" s="27">
        <v>4.9373650107991356</v>
      </c>
      <c r="AI1108" s="28">
        <v>1130000</v>
      </c>
      <c r="AJ1108" s="28">
        <v>1025000</v>
      </c>
      <c r="AK1108" s="28">
        <v>950000</v>
      </c>
      <c r="AL1108" s="29">
        <v>0.1024390243902439</v>
      </c>
      <c r="AM1108" s="29">
        <v>0.18947368421052632</v>
      </c>
      <c r="AN1108" s="6">
        <v>2.6</v>
      </c>
      <c r="AO1108" s="27">
        <v>-0.10000000000000009</v>
      </c>
      <c r="AP1108" s="6">
        <v>2.7</v>
      </c>
      <c r="AQ1108" s="26">
        <v>0.11772639691714837</v>
      </c>
      <c r="AR1108" s="28">
        <v>730</v>
      </c>
      <c r="AS1108" s="28">
        <v>685</v>
      </c>
      <c r="AT1108" s="25">
        <v>6.569343065693431E-2</v>
      </c>
      <c r="AU1108" s="26">
        <v>0.18796291255771924</v>
      </c>
      <c r="AV1108" s="30">
        <v>1655.3600000000001</v>
      </c>
      <c r="AW1108" s="24">
        <v>0.73260000000000003</v>
      </c>
      <c r="AX1108" s="24">
        <v>0.26740000000000003</v>
      </c>
      <c r="AY1108" s="24">
        <v>0.75549999999999995</v>
      </c>
      <c r="AZ1108" s="24">
        <v>0.19989999999999999</v>
      </c>
      <c r="BA1108" s="24">
        <v>0.40129999999999999</v>
      </c>
      <c r="BB1108" s="24">
        <v>0.30149999999999999</v>
      </c>
      <c r="BC1108" s="24">
        <v>0.26319999999999999</v>
      </c>
      <c r="BD1108" s="31">
        <v>5</v>
      </c>
      <c r="BE1108" s="23">
        <v>85</v>
      </c>
      <c r="BF1108" s="32" t="s">
        <v>3816</v>
      </c>
      <c r="BG1108" s="33">
        <v>150.82447151141801</v>
      </c>
      <c r="BH1108" s="33">
        <v>-34.563220454277797</v>
      </c>
      <c r="BI1108" s="34">
        <f t="shared" si="238"/>
        <v>77</v>
      </c>
      <c r="BJ1108" s="34">
        <f t="shared" si="239"/>
        <v>74</v>
      </c>
      <c r="BK1108" s="34">
        <f t="shared" si="240"/>
        <v>64</v>
      </c>
      <c r="BL1108" s="34">
        <f t="shared" si="241"/>
        <v>38</v>
      </c>
      <c r="BM1108" s="34">
        <f t="shared" si="242"/>
        <v>52</v>
      </c>
      <c r="BN1108" s="34">
        <f t="shared" si="243"/>
        <v>100</v>
      </c>
      <c r="BO1108" s="34">
        <f t="shared" si="244"/>
        <v>90</v>
      </c>
      <c r="BP1108" s="34">
        <f t="shared" si="245"/>
        <v>78</v>
      </c>
      <c r="BQ1108" s="35">
        <f t="shared" si="246"/>
        <v>77</v>
      </c>
      <c r="BR1108" s="34">
        <f t="shared" si="247"/>
        <v>43</v>
      </c>
      <c r="BS1108" s="35">
        <f t="shared" si="248"/>
        <v>1</v>
      </c>
      <c r="BT1108" s="35">
        <f t="shared" si="249"/>
        <v>75</v>
      </c>
      <c r="BU1108" s="35">
        <f t="shared" si="250"/>
        <v>50</v>
      </c>
      <c r="BV1108" s="35">
        <f t="shared" si="251"/>
        <v>65</v>
      </c>
    </row>
    <row r="1109" spans="2:74" hidden="1" x14ac:dyDescent="0.3">
      <c r="B1109" s="6" t="s">
        <v>1497</v>
      </c>
      <c r="C1109" s="6">
        <v>107041148</v>
      </c>
      <c r="D1109" s="6" t="s">
        <v>504</v>
      </c>
      <c r="E1109" s="6" t="s">
        <v>380</v>
      </c>
      <c r="F1109" s="6" t="s">
        <v>504</v>
      </c>
      <c r="G1109" s="6" t="s">
        <v>77</v>
      </c>
      <c r="H1109" s="6" t="s">
        <v>78</v>
      </c>
      <c r="I1109" s="22">
        <v>2058000</v>
      </c>
      <c r="J1109" s="22">
        <v>2009000</v>
      </c>
      <c r="K1109" s="22">
        <v>1950000</v>
      </c>
      <c r="L1109" s="22">
        <v>1920000</v>
      </c>
      <c r="M1109" s="22">
        <v>1900000</v>
      </c>
      <c r="N1109" s="22">
        <v>1895000</v>
      </c>
      <c r="O1109" s="23">
        <v>41</v>
      </c>
      <c r="P1109" s="23">
        <v>47</v>
      </c>
      <c r="Q1109" s="23">
        <v>39</v>
      </c>
      <c r="R1109" s="22">
        <v>1100</v>
      </c>
      <c r="S1109" s="22">
        <v>920</v>
      </c>
      <c r="T1109" s="24">
        <v>2.2999999999999998</v>
      </c>
      <c r="U1109" s="24">
        <v>-0.20000000000000018</v>
      </c>
      <c r="V1109" s="24">
        <v>2.5</v>
      </c>
      <c r="W1109" s="24">
        <v>3.3</v>
      </c>
      <c r="X1109" s="25">
        <v>2.7793974732750241E-2</v>
      </c>
      <c r="Y1109" s="24">
        <v>2.2000000000000002</v>
      </c>
      <c r="Z1109" s="24">
        <v>-1</v>
      </c>
      <c r="AA1109" s="24">
        <v>3.2</v>
      </c>
      <c r="AB1109" s="24">
        <v>3.9</v>
      </c>
      <c r="AC1109" s="26">
        <v>0.4053416661753434</v>
      </c>
      <c r="AD1109" s="24">
        <v>14.583796310993998</v>
      </c>
      <c r="AE1109" s="6">
        <v>240</v>
      </c>
      <c r="AF1109" s="6">
        <v>290</v>
      </c>
      <c r="AG1109" s="6">
        <v>221</v>
      </c>
      <c r="AH1109" s="27">
        <v>3.4085106382978725</v>
      </c>
      <c r="AI1109" s="28">
        <v>1280000</v>
      </c>
      <c r="AJ1109" s="28">
        <v>1265000</v>
      </c>
      <c r="AK1109" s="28">
        <v>1200000</v>
      </c>
      <c r="AL1109" s="29">
        <v>1.1857707509881422E-2</v>
      </c>
      <c r="AM1109" s="29">
        <v>6.6666666666666666E-2</v>
      </c>
      <c r="AN1109" s="6">
        <v>2.4</v>
      </c>
      <c r="AO1109" s="27">
        <v>-0.20000000000000018</v>
      </c>
      <c r="AP1109" s="6">
        <v>2.6</v>
      </c>
      <c r="AQ1109" s="26">
        <v>0.1048</v>
      </c>
      <c r="AR1109" s="28">
        <v>750</v>
      </c>
      <c r="AS1109" s="28">
        <v>750</v>
      </c>
      <c r="AT1109" s="25">
        <v>0</v>
      </c>
      <c r="AU1109" s="26">
        <v>0.14637240013153896</v>
      </c>
      <c r="AV1109" s="30">
        <v>2713.76</v>
      </c>
      <c r="AW1109" s="24">
        <v>0.7853</v>
      </c>
      <c r="AX1109" s="24">
        <v>0.2147</v>
      </c>
      <c r="AY1109" s="24">
        <v>0.81489999999999996</v>
      </c>
      <c r="AZ1109" s="24">
        <v>9.8799999999999999E-2</v>
      </c>
      <c r="BA1109" s="24">
        <v>0.41749999999999998</v>
      </c>
      <c r="BB1109" s="24">
        <v>0.373</v>
      </c>
      <c r="BC1109" s="24">
        <v>0.18509999999999999</v>
      </c>
      <c r="BD1109" s="31">
        <v>9.5</v>
      </c>
      <c r="BE1109" s="23">
        <v>52</v>
      </c>
      <c r="BF1109" s="32" t="s">
        <v>3817</v>
      </c>
      <c r="BG1109" s="33">
        <v>150.94704389058199</v>
      </c>
      <c r="BH1109" s="33">
        <v>-34.279933295324902</v>
      </c>
      <c r="BI1109" s="34">
        <f t="shared" si="238"/>
        <v>79</v>
      </c>
      <c r="BJ1109" s="34">
        <f t="shared" si="239"/>
        <v>77</v>
      </c>
      <c r="BK1109" s="34">
        <f t="shared" si="240"/>
        <v>83</v>
      </c>
      <c r="BL1109" s="34">
        <f t="shared" si="241"/>
        <v>52</v>
      </c>
      <c r="BM1109" s="34">
        <f t="shared" si="242"/>
        <v>7</v>
      </c>
      <c r="BN1109" s="34">
        <f t="shared" si="243"/>
        <v>100</v>
      </c>
      <c r="BO1109" s="34">
        <f t="shared" si="244"/>
        <v>99</v>
      </c>
      <c r="BP1109" s="34">
        <f t="shared" si="245"/>
        <v>82</v>
      </c>
      <c r="BQ1109" s="35">
        <f t="shared" si="246"/>
        <v>43</v>
      </c>
      <c r="BR1109" s="34">
        <f t="shared" si="247"/>
        <v>5</v>
      </c>
      <c r="BS1109" s="35">
        <f t="shared" si="248"/>
        <v>1</v>
      </c>
      <c r="BT1109" s="35">
        <f t="shared" si="249"/>
        <v>80</v>
      </c>
      <c r="BU1109" s="35">
        <f t="shared" si="250"/>
        <v>95</v>
      </c>
      <c r="BV1109" s="35">
        <f t="shared" si="251"/>
        <v>65</v>
      </c>
    </row>
    <row r="1110" spans="2:74" hidden="1" x14ac:dyDescent="0.3">
      <c r="B1110" s="6" t="s">
        <v>1498</v>
      </c>
      <c r="C1110" s="6">
        <v>116011306</v>
      </c>
      <c r="D1110" s="6" t="s">
        <v>1289</v>
      </c>
      <c r="E1110" s="6" t="s">
        <v>916</v>
      </c>
      <c r="F1110" s="6" t="s">
        <v>2757</v>
      </c>
      <c r="G1110" s="6" t="s">
        <v>77</v>
      </c>
      <c r="H1110" s="6" t="s">
        <v>78</v>
      </c>
      <c r="I1110" s="22">
        <v>1092720</v>
      </c>
      <c r="J1110" s="22">
        <v>1100000</v>
      </c>
      <c r="K1110" s="22">
        <v>1040750</v>
      </c>
      <c r="L1110" s="22">
        <v>1080000</v>
      </c>
      <c r="M1110" s="22">
        <v>1090000</v>
      </c>
      <c r="N1110" s="22">
        <v>950000</v>
      </c>
      <c r="O1110" s="23">
        <v>25</v>
      </c>
      <c r="P1110" s="23">
        <v>25</v>
      </c>
      <c r="Q1110" s="23">
        <v>24</v>
      </c>
      <c r="R1110" s="22">
        <v>650</v>
      </c>
      <c r="S1110" s="22">
        <v>580</v>
      </c>
      <c r="T1110" s="24">
        <v>2.2999999999999998</v>
      </c>
      <c r="U1110" s="24">
        <v>-0.30000000000000027</v>
      </c>
      <c r="V1110" s="24">
        <v>2.6</v>
      </c>
      <c r="W1110" s="24">
        <v>2.2999999999999998</v>
      </c>
      <c r="X1110" s="25">
        <v>3.0931986236181274E-2</v>
      </c>
      <c r="Y1110" s="24">
        <v>3.1</v>
      </c>
      <c r="Z1110" s="24">
        <v>-0.89999999999999991</v>
      </c>
      <c r="AA1110" s="24">
        <v>4</v>
      </c>
      <c r="AB1110" s="24">
        <v>4</v>
      </c>
      <c r="AC1110" s="26">
        <v>0.28959937268320501</v>
      </c>
      <c r="AD1110" s="24">
        <v>9.3624564058695796</v>
      </c>
      <c r="AE1110" s="6">
        <v>179</v>
      </c>
      <c r="AF1110" s="6">
        <v>185</v>
      </c>
      <c r="AG1110" s="6">
        <v>170</v>
      </c>
      <c r="AH1110" s="27">
        <v>1.8540772532188843</v>
      </c>
      <c r="AI1110" s="28">
        <v>1150000</v>
      </c>
      <c r="AJ1110" s="28">
        <v>1040000</v>
      </c>
      <c r="AK1110" s="28">
        <v>920000</v>
      </c>
      <c r="AL1110" s="29">
        <v>0.10576923076923077</v>
      </c>
      <c r="AM1110" s="29">
        <v>0.25</v>
      </c>
      <c r="AN1110" s="6">
        <v>2.6</v>
      </c>
      <c r="AO1110" s="27">
        <v>-0.29999999999999982</v>
      </c>
      <c r="AP1110" s="6">
        <v>2.9</v>
      </c>
      <c r="AQ1110" s="26">
        <v>8.8524590163934422E-2</v>
      </c>
      <c r="AR1110" s="28">
        <v>640</v>
      </c>
      <c r="AS1110" s="28">
        <v>600</v>
      </c>
      <c r="AT1110" s="25">
        <v>6.6666666666666666E-2</v>
      </c>
      <c r="AU1110" s="26">
        <v>0.19612796317444114</v>
      </c>
      <c r="AV1110" s="30">
        <v>2244.48</v>
      </c>
      <c r="AW1110" s="24">
        <v>0.82779999999999998</v>
      </c>
      <c r="AX1110" s="24">
        <v>0.17219999999999999</v>
      </c>
      <c r="AY1110" s="24">
        <v>0.87429999999999997</v>
      </c>
      <c r="AZ1110" s="24">
        <v>0.1104</v>
      </c>
      <c r="BA1110" s="24">
        <v>0.22289999999999999</v>
      </c>
      <c r="BB1110" s="24">
        <v>0.39760000000000001</v>
      </c>
      <c r="BC1110" s="24">
        <v>0.35210000000000002</v>
      </c>
      <c r="BD1110" s="31">
        <v>1</v>
      </c>
      <c r="BE1110" s="23">
        <v>33</v>
      </c>
      <c r="BF1110" s="32" t="s">
        <v>3818</v>
      </c>
      <c r="BG1110" s="33">
        <v>150.873717276588</v>
      </c>
      <c r="BH1110" s="33">
        <v>-33.767883279043502</v>
      </c>
      <c r="BI1110" s="34">
        <f t="shared" si="238"/>
        <v>79</v>
      </c>
      <c r="BJ1110" s="34">
        <f t="shared" si="239"/>
        <v>74</v>
      </c>
      <c r="BK1110" s="34">
        <f t="shared" si="240"/>
        <v>100</v>
      </c>
      <c r="BL1110" s="34">
        <f t="shared" si="241"/>
        <v>35</v>
      </c>
      <c r="BM1110" s="34">
        <f t="shared" si="242"/>
        <v>53</v>
      </c>
      <c r="BN1110" s="34">
        <f t="shared" si="243"/>
        <v>100</v>
      </c>
      <c r="BO1110" s="34">
        <f t="shared" si="244"/>
        <v>100</v>
      </c>
      <c r="BP1110" s="34">
        <f t="shared" si="245"/>
        <v>39</v>
      </c>
      <c r="BQ1110" s="35">
        <f t="shared" si="246"/>
        <v>54</v>
      </c>
      <c r="BR1110" s="34">
        <f t="shared" si="247"/>
        <v>57</v>
      </c>
      <c r="BS1110" s="35">
        <f t="shared" si="248"/>
        <v>74</v>
      </c>
      <c r="BT1110" s="35">
        <f t="shared" si="249"/>
        <v>65</v>
      </c>
      <c r="BU1110" s="35">
        <f t="shared" si="250"/>
        <v>10</v>
      </c>
      <c r="BV1110" s="35">
        <f t="shared" si="251"/>
        <v>65</v>
      </c>
    </row>
    <row r="1111" spans="2:74" hidden="1" x14ac:dyDescent="0.3">
      <c r="B1111" s="6" t="s">
        <v>1499</v>
      </c>
      <c r="C1111" s="6">
        <v>122031697</v>
      </c>
      <c r="D1111" s="6" t="s">
        <v>764</v>
      </c>
      <c r="E1111" s="6" t="s">
        <v>765</v>
      </c>
      <c r="F1111" s="6" t="s">
        <v>2757</v>
      </c>
      <c r="G1111" s="6" t="s">
        <v>77</v>
      </c>
      <c r="H1111" s="6" t="s">
        <v>78</v>
      </c>
      <c r="I1111" s="22">
        <v>2524500</v>
      </c>
      <c r="J1111" s="22">
        <v>2351250</v>
      </c>
      <c r="K1111" s="22">
        <v>2575800</v>
      </c>
      <c r="L1111" s="22">
        <v>2300000</v>
      </c>
      <c r="M1111" s="22">
        <v>2300000</v>
      </c>
      <c r="N1111" s="22">
        <v>2500000</v>
      </c>
      <c r="O1111" s="23">
        <v>23</v>
      </c>
      <c r="P1111" s="23">
        <v>25</v>
      </c>
      <c r="Q1111" s="23">
        <v>24</v>
      </c>
      <c r="R1111" s="22">
        <v>1250</v>
      </c>
      <c r="S1111" s="22">
        <v>1250</v>
      </c>
      <c r="T1111" s="24">
        <v>2</v>
      </c>
      <c r="U1111" s="24">
        <v>-0.5</v>
      </c>
      <c r="V1111" s="24">
        <v>2.5</v>
      </c>
      <c r="W1111" s="24">
        <v>2.2000000000000002</v>
      </c>
      <c r="X1111" s="25">
        <v>2.5747672806496334E-2</v>
      </c>
      <c r="Y1111" s="24">
        <v>2</v>
      </c>
      <c r="Z1111" s="24">
        <v>-0.70000000000000018</v>
      </c>
      <c r="AA1111" s="24">
        <v>2.7</v>
      </c>
      <c r="AB1111" s="24">
        <v>3.1</v>
      </c>
      <c r="AC1111" s="26">
        <v>0.55859430859430859</v>
      </c>
      <c r="AD1111" s="24">
        <v>21.694943569943568</v>
      </c>
      <c r="AE1111" s="6">
        <v>128</v>
      </c>
      <c r="AF1111" s="6">
        <v>194</v>
      </c>
      <c r="AG1111" s="6">
        <v>101</v>
      </c>
      <c r="AH1111" s="27">
        <v>1.7350746268656718</v>
      </c>
      <c r="AI1111" s="28">
        <v>2560000</v>
      </c>
      <c r="AJ1111" s="28">
        <v>2450000</v>
      </c>
      <c r="AK1111" s="28">
        <v>2200000</v>
      </c>
      <c r="AL1111" s="29">
        <v>4.4897959183673466E-2</v>
      </c>
      <c r="AM1111" s="29">
        <v>0.16363636363636364</v>
      </c>
      <c r="AN1111" s="6">
        <v>2.7</v>
      </c>
      <c r="AO1111" s="27">
        <v>0</v>
      </c>
      <c r="AP1111" s="6">
        <v>2.7</v>
      </c>
      <c r="AQ1111" s="26">
        <v>0.10317460317460318</v>
      </c>
      <c r="AR1111" s="28">
        <v>1300</v>
      </c>
      <c r="AS1111" s="28">
        <v>1250</v>
      </c>
      <c r="AT1111" s="25">
        <v>0.04</v>
      </c>
      <c r="AU1111" s="26">
        <v>0.10359591884114261</v>
      </c>
      <c r="AV1111" s="30">
        <v>2237.7600000000002</v>
      </c>
      <c r="AW1111" s="24">
        <v>0.64439999999999997</v>
      </c>
      <c r="AX1111" s="24">
        <v>0.35560000000000003</v>
      </c>
      <c r="AY1111" s="24">
        <v>0.32719999999999999</v>
      </c>
      <c r="AZ1111" s="24">
        <v>0.15640000000000001</v>
      </c>
      <c r="BA1111" s="24">
        <v>0.30070000000000002</v>
      </c>
      <c r="BB1111" s="24">
        <v>0.27650000000000002</v>
      </c>
      <c r="BC1111" s="24">
        <v>0.32300000000000001</v>
      </c>
      <c r="BD1111" s="31">
        <v>9.5</v>
      </c>
      <c r="BE1111" s="23">
        <v>18</v>
      </c>
      <c r="BF1111" s="32" t="s">
        <v>3819</v>
      </c>
      <c r="BG1111" s="33">
        <v>151.283594110488</v>
      </c>
      <c r="BH1111" s="33">
        <v>-33.719111318217998</v>
      </c>
      <c r="BI1111" s="34">
        <f t="shared" si="238"/>
        <v>84</v>
      </c>
      <c r="BJ1111" s="34">
        <f t="shared" si="239"/>
        <v>72</v>
      </c>
      <c r="BK1111" s="34">
        <f t="shared" si="240"/>
        <v>100</v>
      </c>
      <c r="BL1111" s="34">
        <f t="shared" si="241"/>
        <v>66</v>
      </c>
      <c r="BM1111" s="34">
        <f t="shared" si="242"/>
        <v>23</v>
      </c>
      <c r="BN1111" s="34">
        <f t="shared" si="243"/>
        <v>100</v>
      </c>
      <c r="BO1111" s="34">
        <f t="shared" si="244"/>
        <v>100</v>
      </c>
      <c r="BP1111" s="34">
        <f t="shared" si="245"/>
        <v>56</v>
      </c>
      <c r="BQ1111" s="35">
        <f t="shared" si="246"/>
        <v>36</v>
      </c>
      <c r="BR1111" s="34">
        <f t="shared" si="247"/>
        <v>1</v>
      </c>
      <c r="BS1111" s="35">
        <f t="shared" si="248"/>
        <v>1</v>
      </c>
      <c r="BT1111" s="35">
        <f t="shared" si="249"/>
        <v>84</v>
      </c>
      <c r="BU1111" s="35">
        <f t="shared" si="250"/>
        <v>95</v>
      </c>
      <c r="BV1111" s="35">
        <f t="shared" si="251"/>
        <v>65</v>
      </c>
    </row>
    <row r="1112" spans="2:74" hidden="1" x14ac:dyDescent="0.3">
      <c r="B1112" s="6" t="s">
        <v>1500</v>
      </c>
      <c r="C1112" s="6">
        <v>209041223</v>
      </c>
      <c r="D1112" s="6" t="s">
        <v>356</v>
      </c>
      <c r="E1112" s="6" t="s">
        <v>103</v>
      </c>
      <c r="F1112" s="6" t="s">
        <v>689</v>
      </c>
      <c r="G1112" s="6" t="s">
        <v>86</v>
      </c>
      <c r="H1112" s="6" t="s">
        <v>78</v>
      </c>
      <c r="I1112" s="22">
        <v>777000</v>
      </c>
      <c r="J1112" s="22">
        <v>789438</v>
      </c>
      <c r="K1112" s="22">
        <v>768000</v>
      </c>
      <c r="L1112" s="22">
        <v>740000</v>
      </c>
      <c r="M1112" s="22">
        <v>720000</v>
      </c>
      <c r="N1112" s="22">
        <v>717500</v>
      </c>
      <c r="O1112" s="23">
        <v>29</v>
      </c>
      <c r="P1112" s="23">
        <v>29</v>
      </c>
      <c r="Q1112" s="23">
        <v>29</v>
      </c>
      <c r="R1112" s="22">
        <v>520</v>
      </c>
      <c r="S1112" s="22">
        <v>480</v>
      </c>
      <c r="T1112" s="24">
        <v>2.8</v>
      </c>
      <c r="U1112" s="24">
        <v>0.29999999999999982</v>
      </c>
      <c r="V1112" s="24">
        <v>2.5</v>
      </c>
      <c r="W1112" s="24">
        <v>2.1</v>
      </c>
      <c r="X1112" s="25">
        <v>3.4800514800514798E-2</v>
      </c>
      <c r="Y1112" s="24">
        <v>1.9</v>
      </c>
      <c r="Z1112" s="24">
        <v>-0.5</v>
      </c>
      <c r="AA1112" s="24">
        <v>2.4</v>
      </c>
      <c r="AB1112" s="24">
        <v>2.4</v>
      </c>
      <c r="AC1112" s="26">
        <v>0.37900874635568504</v>
      </c>
      <c r="AD1112" s="24">
        <v>10.890894819466245</v>
      </c>
      <c r="AE1112" s="6">
        <v>1237</v>
      </c>
      <c r="AF1112" s="6">
        <v>1373</v>
      </c>
      <c r="AG1112" s="6">
        <v>1227</v>
      </c>
      <c r="AH1112" s="27">
        <v>5.5820224719101121</v>
      </c>
      <c r="AI1112" s="28">
        <v>740000</v>
      </c>
      <c r="AJ1112" s="28">
        <v>730000</v>
      </c>
      <c r="AK1112" s="28">
        <v>705000</v>
      </c>
      <c r="AL1112" s="29">
        <v>1.3698630136986301E-2</v>
      </c>
      <c r="AM1112" s="29">
        <v>4.9645390070921988E-2</v>
      </c>
      <c r="AN1112" s="6">
        <v>3</v>
      </c>
      <c r="AO1112" s="27">
        <v>0</v>
      </c>
      <c r="AP1112" s="6">
        <v>3</v>
      </c>
      <c r="AQ1112" s="26">
        <v>8.2266009852216743E-2</v>
      </c>
      <c r="AR1112" s="28">
        <v>550</v>
      </c>
      <c r="AS1112" s="28">
        <v>500</v>
      </c>
      <c r="AT1112" s="25">
        <v>0.1</v>
      </c>
      <c r="AU1112" s="26">
        <v>-8.2693471239107863E-2</v>
      </c>
      <c r="AV1112" s="30">
        <v>1372.0000000000002</v>
      </c>
      <c r="AW1112" s="24">
        <v>0.72519999999999996</v>
      </c>
      <c r="AX1112" s="24">
        <v>0.27479999999999999</v>
      </c>
      <c r="AY1112" s="24">
        <v>0.84230000000000005</v>
      </c>
      <c r="AZ1112" s="24">
        <v>9.5500000000000002E-2</v>
      </c>
      <c r="BA1112" s="24">
        <v>0.4269</v>
      </c>
      <c r="BB1112" s="24">
        <v>0.25130000000000002</v>
      </c>
      <c r="BC1112" s="24">
        <v>0.2868</v>
      </c>
      <c r="BD1112" s="31">
        <v>1.5</v>
      </c>
      <c r="BE1112" s="23">
        <v>15</v>
      </c>
      <c r="BF1112" s="32" t="s">
        <v>3820</v>
      </c>
      <c r="BG1112" s="33">
        <v>145.00698051578601</v>
      </c>
      <c r="BH1112" s="33">
        <v>-37.680842409888498</v>
      </c>
      <c r="BI1112" s="34">
        <f t="shared" si="238"/>
        <v>70</v>
      </c>
      <c r="BJ1112" s="34">
        <f t="shared" si="239"/>
        <v>67</v>
      </c>
      <c r="BK1112" s="34">
        <f t="shared" si="240"/>
        <v>56</v>
      </c>
      <c r="BL1112" s="34">
        <f t="shared" si="241"/>
        <v>100</v>
      </c>
      <c r="BM1112" s="34">
        <f t="shared" si="242"/>
        <v>8</v>
      </c>
      <c r="BN1112" s="34">
        <f t="shared" si="243"/>
        <v>100</v>
      </c>
      <c r="BO1112" s="34">
        <f t="shared" si="244"/>
        <v>100</v>
      </c>
      <c r="BP1112" s="34">
        <f t="shared" si="245"/>
        <v>84</v>
      </c>
      <c r="BQ1112" s="35">
        <f t="shared" si="246"/>
        <v>66</v>
      </c>
      <c r="BR1112" s="34">
        <f t="shared" si="247"/>
        <v>42</v>
      </c>
      <c r="BS1112" s="35">
        <f t="shared" si="248"/>
        <v>15</v>
      </c>
      <c r="BT1112" s="35">
        <f t="shared" si="249"/>
        <v>85</v>
      </c>
      <c r="BU1112" s="35">
        <f t="shared" si="250"/>
        <v>15</v>
      </c>
      <c r="BV1112" s="35">
        <f t="shared" si="251"/>
        <v>65</v>
      </c>
    </row>
    <row r="1113" spans="2:74" hidden="1" x14ac:dyDescent="0.3">
      <c r="B1113" s="6" t="s">
        <v>1501</v>
      </c>
      <c r="C1113" s="6">
        <v>209041529</v>
      </c>
      <c r="D1113" s="6" t="s">
        <v>356</v>
      </c>
      <c r="E1113" s="6" t="s">
        <v>103</v>
      </c>
      <c r="F1113" s="6" t="s">
        <v>689</v>
      </c>
      <c r="G1113" s="6" t="s">
        <v>86</v>
      </c>
      <c r="H1113" s="6" t="s">
        <v>78</v>
      </c>
      <c r="I1113" s="22">
        <v>690000</v>
      </c>
      <c r="J1113" s="22">
        <v>689000</v>
      </c>
      <c r="K1113" s="22">
        <v>718200</v>
      </c>
      <c r="L1113" s="22">
        <v>700000</v>
      </c>
      <c r="M1113" s="22">
        <v>690000</v>
      </c>
      <c r="N1113" s="22">
        <v>692000</v>
      </c>
      <c r="O1113" s="23">
        <v>29</v>
      </c>
      <c r="P1113" s="23">
        <v>29</v>
      </c>
      <c r="Q1113" s="23">
        <v>29</v>
      </c>
      <c r="R1113" s="22">
        <v>520</v>
      </c>
      <c r="S1113" s="22">
        <v>475</v>
      </c>
      <c r="T1113" s="24">
        <v>2.9</v>
      </c>
      <c r="U1113" s="24">
        <v>-0.30000000000000027</v>
      </c>
      <c r="V1113" s="24">
        <v>3.2</v>
      </c>
      <c r="W1113" s="24">
        <v>3.6</v>
      </c>
      <c r="X1113" s="25">
        <v>3.918840579710145E-2</v>
      </c>
      <c r="Y1113" s="24">
        <v>2.8</v>
      </c>
      <c r="Z1113" s="24">
        <v>-0.60000000000000009</v>
      </c>
      <c r="AA1113" s="24">
        <v>3.4</v>
      </c>
      <c r="AB1113" s="24">
        <v>3.2</v>
      </c>
      <c r="AC1113" s="26">
        <v>0.37931839402427636</v>
      </c>
      <c r="AD1113" s="24">
        <v>9.6793525102348621</v>
      </c>
      <c r="AE1113" s="6">
        <v>1237</v>
      </c>
      <c r="AF1113" s="6">
        <v>1373</v>
      </c>
      <c r="AG1113" s="6">
        <v>1227</v>
      </c>
      <c r="AH1113" s="27">
        <v>5.5820224719101121</v>
      </c>
      <c r="AI1113" s="28">
        <v>740000</v>
      </c>
      <c r="AJ1113" s="28">
        <v>730000</v>
      </c>
      <c r="AK1113" s="28">
        <v>705000</v>
      </c>
      <c r="AL1113" s="29">
        <v>1.3698630136986301E-2</v>
      </c>
      <c r="AM1113" s="29">
        <v>4.9645390070921988E-2</v>
      </c>
      <c r="AN1113" s="6">
        <v>3</v>
      </c>
      <c r="AO1113" s="27">
        <v>0</v>
      </c>
      <c r="AP1113" s="6">
        <v>3</v>
      </c>
      <c r="AQ1113" s="26">
        <v>8.2266009852216743E-2</v>
      </c>
      <c r="AR1113" s="28">
        <v>550</v>
      </c>
      <c r="AS1113" s="28">
        <v>500</v>
      </c>
      <c r="AT1113" s="25">
        <v>0.1</v>
      </c>
      <c r="AU1113" s="26">
        <v>-8.2693471239107863E-2</v>
      </c>
      <c r="AV1113" s="30">
        <v>1370.88</v>
      </c>
      <c r="AW1113" s="24">
        <v>0.70609999999999995</v>
      </c>
      <c r="AX1113" s="24">
        <v>0.29389999999999999</v>
      </c>
      <c r="AY1113" s="24">
        <v>0.82850000000000001</v>
      </c>
      <c r="AZ1113" s="24">
        <v>6.8099999999999994E-2</v>
      </c>
      <c r="BA1113" s="24">
        <v>0.3952</v>
      </c>
      <c r="BB1113" s="24">
        <v>0.24260000000000001</v>
      </c>
      <c r="BC1113" s="24">
        <v>0.32819999999999999</v>
      </c>
      <c r="BD1113" s="31">
        <v>2</v>
      </c>
      <c r="BE1113" s="23">
        <v>17</v>
      </c>
      <c r="BF1113" s="32" t="s">
        <v>3821</v>
      </c>
      <c r="BG1113" s="33">
        <v>145.027293938436</v>
      </c>
      <c r="BH1113" s="33">
        <v>-37.668779346634601</v>
      </c>
      <c r="BI1113" s="34">
        <f t="shared" si="238"/>
        <v>69</v>
      </c>
      <c r="BJ1113" s="34">
        <f t="shared" si="239"/>
        <v>67</v>
      </c>
      <c r="BK1113" s="34">
        <f t="shared" si="240"/>
        <v>56</v>
      </c>
      <c r="BL1113" s="34">
        <f t="shared" si="241"/>
        <v>100</v>
      </c>
      <c r="BM1113" s="34">
        <f t="shared" si="242"/>
        <v>8</v>
      </c>
      <c r="BN1113" s="34">
        <f t="shared" si="243"/>
        <v>100</v>
      </c>
      <c r="BO1113" s="34">
        <f t="shared" si="244"/>
        <v>100</v>
      </c>
      <c r="BP1113" s="34">
        <f t="shared" si="245"/>
        <v>77</v>
      </c>
      <c r="BQ1113" s="35">
        <f t="shared" si="246"/>
        <v>81</v>
      </c>
      <c r="BR1113" s="34">
        <f t="shared" si="247"/>
        <v>54</v>
      </c>
      <c r="BS1113" s="35">
        <f t="shared" si="248"/>
        <v>15</v>
      </c>
      <c r="BT1113" s="35">
        <f t="shared" si="249"/>
        <v>70</v>
      </c>
      <c r="BU1113" s="35">
        <f t="shared" si="250"/>
        <v>20</v>
      </c>
      <c r="BV1113" s="35">
        <f t="shared" si="251"/>
        <v>65</v>
      </c>
    </row>
    <row r="1114" spans="2:74" hidden="1" x14ac:dyDescent="0.3">
      <c r="B1114" s="6" t="s">
        <v>1502</v>
      </c>
      <c r="C1114" s="6">
        <v>212041563</v>
      </c>
      <c r="D1114" s="6" t="s">
        <v>156</v>
      </c>
      <c r="E1114" s="6" t="s">
        <v>157</v>
      </c>
      <c r="F1114" s="6" t="s">
        <v>689</v>
      </c>
      <c r="G1114" s="6" t="s">
        <v>86</v>
      </c>
      <c r="H1114" s="6" t="s">
        <v>78</v>
      </c>
      <c r="I1114" s="22">
        <v>730000</v>
      </c>
      <c r="J1114" s="22">
        <v>730000</v>
      </c>
      <c r="K1114" s="22">
        <v>720000</v>
      </c>
      <c r="L1114" s="22">
        <v>755000</v>
      </c>
      <c r="M1114" s="22">
        <v>765000</v>
      </c>
      <c r="N1114" s="22">
        <v>726000</v>
      </c>
      <c r="O1114" s="23">
        <v>34</v>
      </c>
      <c r="P1114" s="23">
        <v>35</v>
      </c>
      <c r="Q1114" s="23">
        <v>42</v>
      </c>
      <c r="R1114" s="22">
        <v>530</v>
      </c>
      <c r="S1114" s="22">
        <v>480</v>
      </c>
      <c r="T1114" s="24">
        <v>1.9</v>
      </c>
      <c r="U1114" s="24">
        <v>0</v>
      </c>
      <c r="V1114" s="24">
        <v>1.9</v>
      </c>
      <c r="W1114" s="24">
        <v>1.5</v>
      </c>
      <c r="X1114" s="25">
        <v>3.775342465753425E-2</v>
      </c>
      <c r="Y1114" s="24">
        <v>2.4</v>
      </c>
      <c r="Z1114" s="24">
        <v>-0.60000000000000009</v>
      </c>
      <c r="AA1114" s="24">
        <v>3</v>
      </c>
      <c r="AB1114" s="24">
        <v>2.2000000000000002</v>
      </c>
      <c r="AC1114" s="26">
        <v>0.39173368022705768</v>
      </c>
      <c r="AD1114" s="24">
        <v>10.376109817334983</v>
      </c>
      <c r="AE1114" s="6">
        <v>292</v>
      </c>
      <c r="AF1114" s="6">
        <v>341</v>
      </c>
      <c r="AG1114" s="6">
        <v>334</v>
      </c>
      <c r="AH1114" s="27">
        <v>2.703448275862069</v>
      </c>
      <c r="AI1114" s="28">
        <v>880000</v>
      </c>
      <c r="AJ1114" s="28">
        <v>850000</v>
      </c>
      <c r="AK1114" s="28">
        <v>832000</v>
      </c>
      <c r="AL1114" s="29">
        <v>3.5294117647058823E-2</v>
      </c>
      <c r="AM1114" s="29">
        <v>5.7692307692307696E-2</v>
      </c>
      <c r="AN1114" s="6">
        <v>2.2000000000000002</v>
      </c>
      <c r="AO1114" s="27">
        <v>0.10000000000000009</v>
      </c>
      <c r="AP1114" s="6">
        <v>2.1</v>
      </c>
      <c r="AQ1114" s="26">
        <v>7.2549019607843129E-2</v>
      </c>
      <c r="AR1114" s="28">
        <v>580</v>
      </c>
      <c r="AS1114" s="28">
        <v>550</v>
      </c>
      <c r="AT1114" s="25">
        <v>5.4545454545454543E-2</v>
      </c>
      <c r="AU1114" s="26">
        <v>-0.14374680931853812</v>
      </c>
      <c r="AV1114" s="30">
        <v>1352.96</v>
      </c>
      <c r="AW1114" s="24">
        <v>0.63</v>
      </c>
      <c r="AX1114" s="24">
        <v>0.37</v>
      </c>
      <c r="AY1114" s="24">
        <v>0.36899999999999999</v>
      </c>
      <c r="AZ1114" s="24">
        <v>0.40510000000000002</v>
      </c>
      <c r="BA1114" s="24">
        <v>0.19550000000000001</v>
      </c>
      <c r="BB1114" s="24">
        <v>0.21929999999999999</v>
      </c>
      <c r="BC1114" s="24">
        <v>0.54359999999999997</v>
      </c>
      <c r="BD1114" s="31">
        <v>1.5</v>
      </c>
      <c r="BE1114" s="23">
        <v>29</v>
      </c>
      <c r="BF1114" s="32" t="s">
        <v>3822</v>
      </c>
      <c r="BG1114" s="33">
        <v>145.21739787334701</v>
      </c>
      <c r="BH1114" s="33">
        <v>-37.986588451133301</v>
      </c>
      <c r="BI1114" s="34">
        <f t="shared" si="238"/>
        <v>85</v>
      </c>
      <c r="BJ1114" s="34">
        <f t="shared" si="239"/>
        <v>80</v>
      </c>
      <c r="BK1114" s="34">
        <f t="shared" si="240"/>
        <v>91</v>
      </c>
      <c r="BL1114" s="34">
        <f t="shared" si="241"/>
        <v>100</v>
      </c>
      <c r="BM1114" s="34">
        <f t="shared" si="242"/>
        <v>18</v>
      </c>
      <c r="BN1114" s="34">
        <f t="shared" si="243"/>
        <v>96</v>
      </c>
      <c r="BO1114" s="34">
        <f t="shared" si="244"/>
        <v>100</v>
      </c>
      <c r="BP1114" s="34">
        <f t="shared" si="245"/>
        <v>33</v>
      </c>
      <c r="BQ1114" s="35">
        <f t="shared" si="246"/>
        <v>76</v>
      </c>
      <c r="BR1114" s="34">
        <f t="shared" si="247"/>
        <v>47</v>
      </c>
      <c r="BS1114" s="35">
        <f t="shared" si="248"/>
        <v>6</v>
      </c>
      <c r="BT1114" s="35">
        <f t="shared" si="249"/>
        <v>77</v>
      </c>
      <c r="BU1114" s="35">
        <f t="shared" si="250"/>
        <v>15</v>
      </c>
      <c r="BV1114" s="35">
        <f t="shared" si="251"/>
        <v>65</v>
      </c>
    </row>
    <row r="1115" spans="2:74" hidden="1" x14ac:dyDescent="0.3">
      <c r="B1115" s="6" t="s">
        <v>1503</v>
      </c>
      <c r="C1115" s="6">
        <v>212051568</v>
      </c>
      <c r="D1115" s="6" t="s">
        <v>267</v>
      </c>
      <c r="E1115" s="6" t="s">
        <v>157</v>
      </c>
      <c r="F1115" s="6" t="s">
        <v>689</v>
      </c>
      <c r="G1115" s="6" t="s">
        <v>86</v>
      </c>
      <c r="H1115" s="6" t="s">
        <v>78</v>
      </c>
      <c r="I1115" s="22">
        <v>1085580</v>
      </c>
      <c r="J1115" s="22">
        <v>1150000</v>
      </c>
      <c r="K1115" s="22">
        <v>1180000</v>
      </c>
      <c r="L1115" s="22">
        <v>1210000</v>
      </c>
      <c r="M1115" s="22">
        <v>1200000</v>
      </c>
      <c r="N1115" s="22">
        <v>1198000</v>
      </c>
      <c r="O1115" s="23">
        <v>31</v>
      </c>
      <c r="P1115" s="23">
        <v>29</v>
      </c>
      <c r="Q1115" s="23">
        <v>29</v>
      </c>
      <c r="R1115" s="22">
        <v>610</v>
      </c>
      <c r="S1115" s="22">
        <v>550</v>
      </c>
      <c r="T1115" s="24">
        <v>1.7</v>
      </c>
      <c r="U1115" s="24">
        <v>-0.10000000000000009</v>
      </c>
      <c r="V1115" s="24">
        <v>1.8</v>
      </c>
      <c r="W1115" s="24">
        <v>2</v>
      </c>
      <c r="X1115" s="25">
        <v>2.9219403452532287E-2</v>
      </c>
      <c r="Y1115" s="24">
        <v>3.4</v>
      </c>
      <c r="Z1115" s="24">
        <v>-1.1000000000000001</v>
      </c>
      <c r="AA1115" s="24">
        <v>4.5</v>
      </c>
      <c r="AB1115" s="24">
        <v>5.3</v>
      </c>
      <c r="AC1115" s="26">
        <v>0.31831844368372714</v>
      </c>
      <c r="AD1115" s="24">
        <v>10.894077430459662</v>
      </c>
      <c r="AE1115" s="6">
        <v>308</v>
      </c>
      <c r="AF1115" s="6">
        <v>340</v>
      </c>
      <c r="AG1115" s="6">
        <v>301</v>
      </c>
      <c r="AH1115" s="27">
        <v>2.524770642201835</v>
      </c>
      <c r="AI1115" s="28">
        <v>1486000</v>
      </c>
      <c r="AJ1115" s="28">
        <v>1500000</v>
      </c>
      <c r="AK1115" s="28">
        <v>1440000</v>
      </c>
      <c r="AL1115" s="29">
        <v>-9.3333333333333341E-3</v>
      </c>
      <c r="AM1115" s="29">
        <v>3.1944444444444442E-2</v>
      </c>
      <c r="AN1115" s="6">
        <v>2.8</v>
      </c>
      <c r="AO1115" s="27">
        <v>9.9999999999999645E-2</v>
      </c>
      <c r="AP1115" s="6">
        <v>2.7</v>
      </c>
      <c r="AQ1115" s="26">
        <v>5.8930481283422466E-2</v>
      </c>
      <c r="AR1115" s="28">
        <v>690</v>
      </c>
      <c r="AS1115" s="28">
        <v>650</v>
      </c>
      <c r="AT1115" s="25">
        <v>6.1538461538461542E-2</v>
      </c>
      <c r="AU1115" s="26">
        <v>-7.7540926735530924E-3</v>
      </c>
      <c r="AV1115" s="30">
        <v>1916.3200000000002</v>
      </c>
      <c r="AW1115" s="24">
        <v>0.59730000000000005</v>
      </c>
      <c r="AX1115" s="24">
        <v>0.4027</v>
      </c>
      <c r="AY1115" s="24">
        <v>0.40139999999999998</v>
      </c>
      <c r="AZ1115" s="24">
        <v>0.50919999999999999</v>
      </c>
      <c r="BA1115" s="24">
        <v>0.2177</v>
      </c>
      <c r="BB1115" s="24">
        <v>0.19040000000000001</v>
      </c>
      <c r="BC1115" s="24">
        <v>0.56000000000000005</v>
      </c>
      <c r="BD1115" s="31">
        <v>6</v>
      </c>
      <c r="BE1115" s="23">
        <v>19</v>
      </c>
      <c r="BF1115" s="32" t="s">
        <v>3823</v>
      </c>
      <c r="BG1115" s="33">
        <v>145.12377227565801</v>
      </c>
      <c r="BH1115" s="33">
        <v>-37.921757349288697</v>
      </c>
      <c r="BI1115" s="34">
        <f t="shared" si="238"/>
        <v>88</v>
      </c>
      <c r="BJ1115" s="34">
        <f t="shared" si="239"/>
        <v>70</v>
      </c>
      <c r="BK1115" s="34">
        <f t="shared" si="240"/>
        <v>94</v>
      </c>
      <c r="BL1115" s="34">
        <f t="shared" si="241"/>
        <v>100</v>
      </c>
      <c r="BM1115" s="34">
        <f t="shared" si="242"/>
        <v>1</v>
      </c>
      <c r="BN1115" s="34">
        <f t="shared" si="243"/>
        <v>76</v>
      </c>
      <c r="BO1115" s="34">
        <f t="shared" si="244"/>
        <v>100</v>
      </c>
      <c r="BP1115" s="34">
        <f t="shared" si="245"/>
        <v>38</v>
      </c>
      <c r="BQ1115" s="35">
        <f t="shared" si="246"/>
        <v>48</v>
      </c>
      <c r="BR1115" s="34">
        <f t="shared" si="247"/>
        <v>42</v>
      </c>
      <c r="BS1115" s="35">
        <f t="shared" si="248"/>
        <v>55</v>
      </c>
      <c r="BT1115" s="35">
        <f t="shared" si="249"/>
        <v>60</v>
      </c>
      <c r="BU1115" s="35">
        <f t="shared" si="250"/>
        <v>60</v>
      </c>
      <c r="BV1115" s="35">
        <f t="shared" si="251"/>
        <v>65</v>
      </c>
    </row>
    <row r="1116" spans="2:74" hidden="1" x14ac:dyDescent="0.3">
      <c r="B1116" s="6" t="s">
        <v>1504</v>
      </c>
      <c r="C1116" s="6">
        <v>213051466</v>
      </c>
      <c r="D1116" s="6" t="s">
        <v>693</v>
      </c>
      <c r="E1116" s="6" t="s">
        <v>89</v>
      </c>
      <c r="F1116" s="6" t="s">
        <v>689</v>
      </c>
      <c r="G1116" s="6" t="s">
        <v>86</v>
      </c>
      <c r="H1116" s="6" t="s">
        <v>78</v>
      </c>
      <c r="I1116" s="22">
        <v>760000</v>
      </c>
      <c r="J1116" s="22">
        <v>750000</v>
      </c>
      <c r="K1116" s="22">
        <v>770000</v>
      </c>
      <c r="L1116" s="22">
        <v>790000</v>
      </c>
      <c r="M1116" s="22">
        <v>785000</v>
      </c>
      <c r="N1116" s="22">
        <v>800000</v>
      </c>
      <c r="O1116" s="23">
        <v>43</v>
      </c>
      <c r="P1116" s="23">
        <v>43</v>
      </c>
      <c r="Q1116" s="23">
        <v>39</v>
      </c>
      <c r="R1116" s="22">
        <v>590</v>
      </c>
      <c r="S1116" s="22">
        <v>560</v>
      </c>
      <c r="T1116" s="24">
        <v>4.0999999999999996</v>
      </c>
      <c r="U1116" s="24">
        <v>-0.30000000000000071</v>
      </c>
      <c r="V1116" s="24">
        <v>4.4000000000000004</v>
      </c>
      <c r="W1116" s="24">
        <v>4.2</v>
      </c>
      <c r="X1116" s="25">
        <v>4.0368421052631581E-2</v>
      </c>
      <c r="Y1116" s="24">
        <v>7.8</v>
      </c>
      <c r="Z1116" s="24">
        <v>-2.6000000000000005</v>
      </c>
      <c r="AA1116" s="24">
        <v>10.4</v>
      </c>
      <c r="AB1116" s="24">
        <v>10.1</v>
      </c>
      <c r="AC1116" s="26">
        <v>0.20887617537102071</v>
      </c>
      <c r="AD1116" s="24">
        <v>5.1742468475220251</v>
      </c>
      <c r="AE1116" s="6">
        <v>2229</v>
      </c>
      <c r="AF1116" s="6">
        <v>2290</v>
      </c>
      <c r="AG1116" s="6">
        <v>2032</v>
      </c>
      <c r="AH1116" s="27">
        <v>7.92934131736527</v>
      </c>
      <c r="AI1116" s="28">
        <v>658000</v>
      </c>
      <c r="AJ1116" s="28">
        <v>660000</v>
      </c>
      <c r="AK1116" s="28">
        <v>650000</v>
      </c>
      <c r="AL1116" s="29">
        <v>-3.0303030303030303E-3</v>
      </c>
      <c r="AM1116" s="29">
        <v>1.2307692307692308E-2</v>
      </c>
      <c r="AN1116" s="6">
        <v>3.3</v>
      </c>
      <c r="AO1116" s="27">
        <v>-0.10000000000000009</v>
      </c>
      <c r="AP1116" s="6">
        <v>3.4</v>
      </c>
      <c r="AQ1116" s="26">
        <v>8.7999999999999995E-2</v>
      </c>
      <c r="AR1116" s="28">
        <v>525</v>
      </c>
      <c r="AS1116" s="28">
        <v>500</v>
      </c>
      <c r="AT1116" s="25">
        <v>0.05</v>
      </c>
      <c r="AU1116" s="26">
        <v>-0.28365772810740841</v>
      </c>
      <c r="AV1116" s="30">
        <v>2824.6400000000003</v>
      </c>
      <c r="AW1116" s="24">
        <v>0.88949999999999996</v>
      </c>
      <c r="AX1116" s="24">
        <v>0.1105</v>
      </c>
      <c r="AY1116" s="24">
        <v>0.90080000000000005</v>
      </c>
      <c r="AZ1116" s="24">
        <v>9.4700000000000006E-2</v>
      </c>
      <c r="BA1116" s="24">
        <v>0.1027</v>
      </c>
      <c r="BB1116" s="24">
        <v>0.56120000000000003</v>
      </c>
      <c r="BC1116" s="24">
        <v>0.32040000000000002</v>
      </c>
      <c r="BD1116" s="31">
        <v>9</v>
      </c>
      <c r="BE1116" s="23">
        <v>23</v>
      </c>
      <c r="BF1116" s="32" t="s">
        <v>3824</v>
      </c>
      <c r="BG1116" s="33">
        <v>144.733553779978</v>
      </c>
      <c r="BH1116" s="33">
        <v>-37.907537517409096</v>
      </c>
      <c r="BI1116" s="34">
        <f t="shared" si="238"/>
        <v>49</v>
      </c>
      <c r="BJ1116" s="34">
        <f t="shared" si="239"/>
        <v>62</v>
      </c>
      <c r="BK1116" s="34">
        <f t="shared" si="240"/>
        <v>27</v>
      </c>
      <c r="BL1116" s="34">
        <f t="shared" si="241"/>
        <v>100</v>
      </c>
      <c r="BM1116" s="34">
        <f t="shared" si="242"/>
        <v>1</v>
      </c>
      <c r="BN1116" s="34">
        <f t="shared" si="243"/>
        <v>100</v>
      </c>
      <c r="BO1116" s="34">
        <f t="shared" si="244"/>
        <v>100</v>
      </c>
      <c r="BP1116" s="34">
        <f t="shared" si="245"/>
        <v>13</v>
      </c>
      <c r="BQ1116" s="35">
        <f t="shared" si="246"/>
        <v>85</v>
      </c>
      <c r="BR1116" s="34">
        <f t="shared" si="247"/>
        <v>98</v>
      </c>
      <c r="BS1116" s="35">
        <f t="shared" si="248"/>
        <v>100</v>
      </c>
      <c r="BT1116" s="35">
        <f t="shared" si="249"/>
        <v>1</v>
      </c>
      <c r="BU1116" s="35">
        <f t="shared" si="250"/>
        <v>90</v>
      </c>
      <c r="BV1116" s="35">
        <f t="shared" si="251"/>
        <v>65</v>
      </c>
    </row>
    <row r="1117" spans="2:74" hidden="1" x14ac:dyDescent="0.3">
      <c r="B1117" s="6" t="s">
        <v>1505</v>
      </c>
      <c r="C1117" s="6">
        <v>303021054</v>
      </c>
      <c r="D1117" s="6" t="s">
        <v>1245</v>
      </c>
      <c r="E1117" s="6" t="s">
        <v>881</v>
      </c>
      <c r="F1117" s="6" t="s">
        <v>2780</v>
      </c>
      <c r="G1117" s="6" t="s">
        <v>97</v>
      </c>
      <c r="H1117" s="6" t="s">
        <v>78</v>
      </c>
      <c r="I1117" s="22">
        <v>1254420</v>
      </c>
      <c r="J1117" s="22">
        <v>1203600</v>
      </c>
      <c r="K1117" s="22">
        <v>1100000</v>
      </c>
      <c r="L1117" s="22">
        <v>1175000</v>
      </c>
      <c r="M1117" s="22">
        <v>1162000</v>
      </c>
      <c r="N1117" s="22">
        <v>1100000</v>
      </c>
      <c r="O1117" s="23">
        <v>27</v>
      </c>
      <c r="P1117" s="23">
        <v>29</v>
      </c>
      <c r="Q1117" s="23">
        <v>33</v>
      </c>
      <c r="R1117" s="22">
        <v>690</v>
      </c>
      <c r="S1117" s="22">
        <v>650</v>
      </c>
      <c r="T1117" s="24">
        <v>2.2999999999999998</v>
      </c>
      <c r="U1117" s="24">
        <v>-0.10000000000000009</v>
      </c>
      <c r="V1117" s="24">
        <v>2.4</v>
      </c>
      <c r="W1117" s="24">
        <v>2.2999999999999998</v>
      </c>
      <c r="X1117" s="25">
        <v>2.8602860286028604E-2</v>
      </c>
      <c r="Y1117" s="24">
        <v>3.5</v>
      </c>
      <c r="Z1117" s="24">
        <v>-1.0999999999999996</v>
      </c>
      <c r="AA1117" s="24">
        <v>4.5999999999999996</v>
      </c>
      <c r="AB1117" s="24">
        <v>5.6</v>
      </c>
      <c r="AC1117" s="26">
        <v>0.29979144942648589</v>
      </c>
      <c r="AD1117" s="24">
        <v>10.481170289564449</v>
      </c>
      <c r="AE1117" s="6">
        <v>135</v>
      </c>
      <c r="AF1117" s="6">
        <v>155</v>
      </c>
      <c r="AG1117" s="6">
        <v>131</v>
      </c>
      <c r="AH1117" s="27">
        <v>3.2549728752260396</v>
      </c>
      <c r="AI1117" s="28">
        <v>1400000</v>
      </c>
      <c r="AJ1117" s="28">
        <v>1292000</v>
      </c>
      <c r="AK1117" s="28">
        <v>1135000</v>
      </c>
      <c r="AL1117" s="29">
        <v>8.3591331269349839E-2</v>
      </c>
      <c r="AM1117" s="29">
        <v>0.23348017621145375</v>
      </c>
      <c r="AN1117" s="6">
        <v>1.9</v>
      </c>
      <c r="AO1117" s="27">
        <v>-0.20000000000000018</v>
      </c>
      <c r="AP1117" s="6">
        <v>2.1</v>
      </c>
      <c r="AQ1117" s="26">
        <v>0.11618282890673255</v>
      </c>
      <c r="AR1117" s="28">
        <v>725</v>
      </c>
      <c r="AS1117" s="28">
        <v>690</v>
      </c>
      <c r="AT1117" s="25">
        <v>5.0724637681159424E-2</v>
      </c>
      <c r="AU1117" s="26">
        <v>0.37440566296400424</v>
      </c>
      <c r="AV1117" s="30">
        <v>2301.6000000000004</v>
      </c>
      <c r="AW1117" s="24">
        <v>0.57679999999999998</v>
      </c>
      <c r="AX1117" s="24">
        <v>0.42320000000000002</v>
      </c>
      <c r="AY1117" s="24">
        <v>0.53220000000000001</v>
      </c>
      <c r="AZ1117" s="24">
        <v>5.2900000000000003E-2</v>
      </c>
      <c r="BA1117" s="24">
        <v>0.19220000000000001</v>
      </c>
      <c r="BB1117" s="24">
        <v>0.27610000000000001</v>
      </c>
      <c r="BC1117" s="24">
        <v>0.50970000000000004</v>
      </c>
      <c r="BD1117" s="31">
        <v>8</v>
      </c>
      <c r="BE1117" s="23">
        <v>3</v>
      </c>
      <c r="BF1117" s="32" t="s">
        <v>3825</v>
      </c>
      <c r="BG1117" s="33">
        <v>153.025598695799</v>
      </c>
      <c r="BH1117" s="33">
        <v>-27.501421020255101</v>
      </c>
      <c r="BI1117" s="34">
        <f t="shared" si="238"/>
        <v>79</v>
      </c>
      <c r="BJ1117" s="34">
        <f t="shared" si="239"/>
        <v>85</v>
      </c>
      <c r="BK1117" s="34">
        <f t="shared" si="240"/>
        <v>84</v>
      </c>
      <c r="BL1117" s="34">
        <f t="shared" si="241"/>
        <v>1</v>
      </c>
      <c r="BM1117" s="34">
        <f t="shared" si="242"/>
        <v>42</v>
      </c>
      <c r="BN1117" s="34">
        <f t="shared" si="243"/>
        <v>100</v>
      </c>
      <c r="BO1117" s="34">
        <f t="shared" si="244"/>
        <v>100</v>
      </c>
      <c r="BP1117" s="34">
        <f t="shared" si="245"/>
        <v>32</v>
      </c>
      <c r="BQ1117" s="35">
        <f t="shared" si="246"/>
        <v>46</v>
      </c>
      <c r="BR1117" s="34">
        <f t="shared" si="247"/>
        <v>46</v>
      </c>
      <c r="BS1117" s="35">
        <f t="shared" si="248"/>
        <v>67</v>
      </c>
      <c r="BT1117" s="35">
        <f t="shared" si="249"/>
        <v>59</v>
      </c>
      <c r="BU1117" s="35">
        <f t="shared" si="250"/>
        <v>80</v>
      </c>
      <c r="BV1117" s="35">
        <f t="shared" si="251"/>
        <v>65</v>
      </c>
    </row>
    <row r="1118" spans="2:74" hidden="1" x14ac:dyDescent="0.3">
      <c r="B1118" s="6" t="s">
        <v>1506</v>
      </c>
      <c r="C1118" s="6">
        <v>303021059</v>
      </c>
      <c r="D1118" s="6" t="s">
        <v>1245</v>
      </c>
      <c r="E1118" s="6" t="s">
        <v>881</v>
      </c>
      <c r="F1118" s="6" t="s">
        <v>2780</v>
      </c>
      <c r="G1118" s="6" t="s">
        <v>97</v>
      </c>
      <c r="H1118" s="6" t="s">
        <v>78</v>
      </c>
      <c r="I1118" s="22">
        <v>1495000</v>
      </c>
      <c r="J1118" s="22">
        <v>1495000</v>
      </c>
      <c r="K1118" s="22">
        <v>1380000</v>
      </c>
      <c r="L1118" s="22">
        <v>1400000</v>
      </c>
      <c r="M1118" s="22">
        <v>1350000</v>
      </c>
      <c r="N1118" s="22">
        <v>1255000</v>
      </c>
      <c r="O1118" s="23">
        <v>33</v>
      </c>
      <c r="P1118" s="23">
        <v>35</v>
      </c>
      <c r="Q1118" s="23">
        <v>41</v>
      </c>
      <c r="R1118" s="22">
        <v>725</v>
      </c>
      <c r="S1118" s="22">
        <v>685</v>
      </c>
      <c r="T1118" s="24">
        <v>2.4</v>
      </c>
      <c r="U1118" s="24">
        <v>-0.10000000000000009</v>
      </c>
      <c r="V1118" s="24">
        <v>2.5</v>
      </c>
      <c r="W1118" s="24">
        <v>2.5</v>
      </c>
      <c r="X1118" s="25">
        <v>2.5217391304347827E-2</v>
      </c>
      <c r="Y1118" s="24">
        <v>2.2999999999999998</v>
      </c>
      <c r="Z1118" s="24">
        <v>-0.70000000000000018</v>
      </c>
      <c r="AA1118" s="24">
        <v>3</v>
      </c>
      <c r="AB1118" s="24">
        <v>3.1</v>
      </c>
      <c r="AC1118" s="26">
        <v>0.307955008835123</v>
      </c>
      <c r="AD1118" s="24">
        <v>12.212008971047981</v>
      </c>
      <c r="AE1118" s="6">
        <v>135</v>
      </c>
      <c r="AF1118" s="6">
        <v>155</v>
      </c>
      <c r="AG1118" s="6">
        <v>131</v>
      </c>
      <c r="AH1118" s="27">
        <v>3.2549728752260396</v>
      </c>
      <c r="AI1118" s="28">
        <v>1400000</v>
      </c>
      <c r="AJ1118" s="28">
        <v>1292000</v>
      </c>
      <c r="AK1118" s="28">
        <v>1135000</v>
      </c>
      <c r="AL1118" s="29">
        <v>8.3591331269349839E-2</v>
      </c>
      <c r="AM1118" s="29">
        <v>0.23348017621145375</v>
      </c>
      <c r="AN1118" s="6">
        <v>1.9</v>
      </c>
      <c r="AO1118" s="27">
        <v>-0.20000000000000018</v>
      </c>
      <c r="AP1118" s="6">
        <v>2.1</v>
      </c>
      <c r="AQ1118" s="26">
        <v>0.11618282890673255</v>
      </c>
      <c r="AR1118" s="28">
        <v>725</v>
      </c>
      <c r="AS1118" s="28">
        <v>690</v>
      </c>
      <c r="AT1118" s="25">
        <v>5.0724637681159424E-2</v>
      </c>
      <c r="AU1118" s="26">
        <v>0.37440566296400424</v>
      </c>
      <c r="AV1118" s="30">
        <v>2354.2400000000002</v>
      </c>
      <c r="AW1118" s="24">
        <v>0.62629999999999997</v>
      </c>
      <c r="AX1118" s="24">
        <v>0.37369999999999998</v>
      </c>
      <c r="AY1118" s="24">
        <v>0.4829</v>
      </c>
      <c r="AZ1118" s="24">
        <v>0.1827</v>
      </c>
      <c r="BA1118" s="24">
        <v>0.25119999999999998</v>
      </c>
      <c r="BB1118" s="24">
        <v>0.30580000000000002</v>
      </c>
      <c r="BC1118" s="24">
        <v>0.37480000000000002</v>
      </c>
      <c r="BD1118" s="31">
        <v>7.5</v>
      </c>
      <c r="BE1118" s="23">
        <v>5</v>
      </c>
      <c r="BF1118" s="32" t="s">
        <v>3826</v>
      </c>
      <c r="BG1118" s="33">
        <v>153.01600986977101</v>
      </c>
      <c r="BH1118" s="33">
        <v>-27.523366979495599</v>
      </c>
      <c r="BI1118" s="34">
        <f t="shared" si="238"/>
        <v>77</v>
      </c>
      <c r="BJ1118" s="34">
        <f t="shared" si="239"/>
        <v>85</v>
      </c>
      <c r="BK1118" s="34">
        <f t="shared" si="240"/>
        <v>84</v>
      </c>
      <c r="BL1118" s="34">
        <f t="shared" si="241"/>
        <v>1</v>
      </c>
      <c r="BM1118" s="34">
        <f t="shared" si="242"/>
        <v>42</v>
      </c>
      <c r="BN1118" s="34">
        <f t="shared" si="243"/>
        <v>100</v>
      </c>
      <c r="BO1118" s="34">
        <f t="shared" si="244"/>
        <v>100</v>
      </c>
      <c r="BP1118" s="34">
        <f t="shared" si="245"/>
        <v>45</v>
      </c>
      <c r="BQ1118" s="35">
        <f t="shared" si="246"/>
        <v>35</v>
      </c>
      <c r="BR1118" s="34">
        <f t="shared" si="247"/>
        <v>29</v>
      </c>
      <c r="BS1118" s="35">
        <f t="shared" si="248"/>
        <v>62</v>
      </c>
      <c r="BT1118" s="35">
        <f t="shared" si="249"/>
        <v>79</v>
      </c>
      <c r="BU1118" s="35">
        <f t="shared" si="250"/>
        <v>75</v>
      </c>
      <c r="BV1118" s="35">
        <f t="shared" si="251"/>
        <v>65</v>
      </c>
    </row>
    <row r="1119" spans="2:74" hidden="1" x14ac:dyDescent="0.3">
      <c r="B1119" s="6" t="s">
        <v>1507</v>
      </c>
      <c r="C1119" s="6">
        <v>308031218</v>
      </c>
      <c r="D1119" s="6" t="s">
        <v>372</v>
      </c>
      <c r="E1119" s="6" t="s">
        <v>370</v>
      </c>
      <c r="F1119" s="6" t="s">
        <v>2698</v>
      </c>
      <c r="G1119" s="6" t="s">
        <v>97</v>
      </c>
      <c r="H1119" s="6" t="s">
        <v>78</v>
      </c>
      <c r="I1119" s="22">
        <v>799000</v>
      </c>
      <c r="J1119" s="22">
        <v>799000</v>
      </c>
      <c r="K1119" s="22">
        <v>670000</v>
      </c>
      <c r="L1119" s="22">
        <v>652000</v>
      </c>
      <c r="M1119" s="22">
        <v>638000</v>
      </c>
      <c r="N1119" s="22">
        <v>572000</v>
      </c>
      <c r="O1119" s="23">
        <v>46</v>
      </c>
      <c r="P1119" s="23">
        <v>35</v>
      </c>
      <c r="Q1119" s="23">
        <v>37</v>
      </c>
      <c r="R1119" s="22">
        <v>650</v>
      </c>
      <c r="S1119" s="22">
        <v>490</v>
      </c>
      <c r="T1119" s="24">
        <v>2.2000000000000002</v>
      </c>
      <c r="U1119" s="24">
        <v>-0.19999999999999973</v>
      </c>
      <c r="V1119" s="24">
        <v>2.4</v>
      </c>
      <c r="W1119" s="24">
        <v>2.6</v>
      </c>
      <c r="X1119" s="25">
        <v>4.2302878598247808E-2</v>
      </c>
      <c r="Y1119" s="24">
        <v>0.3</v>
      </c>
      <c r="Z1119" s="24">
        <v>-0.2</v>
      </c>
      <c r="AA1119" s="24">
        <v>0.5</v>
      </c>
      <c r="AB1119" s="24">
        <v>0.7</v>
      </c>
      <c r="AC1119" s="26">
        <v>0.36523419940663487</v>
      </c>
      <c r="AD1119" s="24">
        <v>8.633790690115422</v>
      </c>
      <c r="AE1119" s="6">
        <v>526</v>
      </c>
      <c r="AF1119" s="6">
        <v>536</v>
      </c>
      <c r="AG1119" s="6">
        <v>437</v>
      </c>
      <c r="AH1119" s="27">
        <v>3.2511700468018723</v>
      </c>
      <c r="AI1119" s="28">
        <v>550000</v>
      </c>
      <c r="AJ1119" s="28">
        <v>470000</v>
      </c>
      <c r="AK1119" s="28">
        <v>395000</v>
      </c>
      <c r="AL1119" s="29">
        <v>0.1702127659574468</v>
      </c>
      <c r="AM1119" s="29">
        <v>0.39240506329113922</v>
      </c>
      <c r="AN1119" s="6">
        <v>3.3</v>
      </c>
      <c r="AO1119" s="27">
        <v>-0.60000000000000009</v>
      </c>
      <c r="AP1119" s="6">
        <v>3.9</v>
      </c>
      <c r="AQ1119" s="26">
        <v>6.6666666666666666E-2</v>
      </c>
      <c r="AR1119" s="28">
        <v>520</v>
      </c>
      <c r="AS1119" s="28">
        <v>490</v>
      </c>
      <c r="AT1119" s="25">
        <v>6.1224489795918366E-2</v>
      </c>
      <c r="AU1119" s="26">
        <v>0.42999881663965067</v>
      </c>
      <c r="AV1119" s="30">
        <v>1779.68</v>
      </c>
      <c r="AW1119" s="24">
        <v>0.78080000000000005</v>
      </c>
      <c r="AX1119" s="24">
        <v>0.21920000000000001</v>
      </c>
      <c r="AY1119" s="24">
        <v>0.98280000000000001</v>
      </c>
      <c r="AZ1119" s="24">
        <v>3.3E-3</v>
      </c>
      <c r="BA1119" s="24">
        <v>0.45090000000000002</v>
      </c>
      <c r="BB1119" s="24">
        <v>0.41899999999999998</v>
      </c>
      <c r="BC1119" s="24">
        <v>8.1000000000000003E-2</v>
      </c>
      <c r="BD1119" s="31">
        <v>4</v>
      </c>
      <c r="BE1119" s="23">
        <v>515</v>
      </c>
      <c r="BF1119" s="32" t="s">
        <v>3827</v>
      </c>
      <c r="BG1119" s="33">
        <v>150.69896434217901</v>
      </c>
      <c r="BH1119" s="33">
        <v>-23.349233690036201</v>
      </c>
      <c r="BI1119" s="34">
        <f t="shared" si="238"/>
        <v>80</v>
      </c>
      <c r="BJ1119" s="34">
        <f t="shared" si="239"/>
        <v>62</v>
      </c>
      <c r="BK1119" s="34">
        <f t="shared" si="240"/>
        <v>85</v>
      </c>
      <c r="BL1119" s="34">
        <f t="shared" si="241"/>
        <v>1</v>
      </c>
      <c r="BM1119" s="34">
        <f t="shared" si="242"/>
        <v>85</v>
      </c>
      <c r="BN1119" s="34">
        <f t="shared" si="243"/>
        <v>87</v>
      </c>
      <c r="BO1119" s="34">
        <f t="shared" si="244"/>
        <v>27</v>
      </c>
      <c r="BP1119" s="34">
        <f t="shared" si="245"/>
        <v>89</v>
      </c>
      <c r="BQ1119" s="35">
        <f t="shared" si="246"/>
        <v>91</v>
      </c>
      <c r="BR1119" s="34">
        <f t="shared" si="247"/>
        <v>64</v>
      </c>
      <c r="BS1119" s="35">
        <f t="shared" si="248"/>
        <v>24</v>
      </c>
      <c r="BT1119" s="35">
        <f t="shared" si="249"/>
        <v>100</v>
      </c>
      <c r="BU1119" s="35">
        <f t="shared" si="250"/>
        <v>40</v>
      </c>
      <c r="BV1119" s="35">
        <f t="shared" si="251"/>
        <v>65</v>
      </c>
    </row>
    <row r="1120" spans="2:74" hidden="1" x14ac:dyDescent="0.3">
      <c r="B1120" s="6" t="s">
        <v>1508</v>
      </c>
      <c r="C1120" s="6">
        <v>319051525</v>
      </c>
      <c r="D1120" s="6" t="s">
        <v>1254</v>
      </c>
      <c r="E1120" s="6" t="s">
        <v>140</v>
      </c>
      <c r="F1120" s="6" t="s">
        <v>2698</v>
      </c>
      <c r="G1120" s="6" t="s">
        <v>97</v>
      </c>
      <c r="H1120" s="6" t="s">
        <v>78</v>
      </c>
      <c r="I1120" s="22">
        <v>625000</v>
      </c>
      <c r="J1120" s="22">
        <v>610000</v>
      </c>
      <c r="K1120" s="22">
        <v>585000</v>
      </c>
      <c r="L1120" s="22">
        <v>570565</v>
      </c>
      <c r="M1120" s="22">
        <v>555000</v>
      </c>
      <c r="N1120" s="22">
        <v>525000</v>
      </c>
      <c r="O1120" s="23">
        <v>78</v>
      </c>
      <c r="P1120" s="23">
        <v>79</v>
      </c>
      <c r="Q1120" s="23">
        <v>89</v>
      </c>
      <c r="R1120" s="22">
        <v>500</v>
      </c>
      <c r="S1120" s="22">
        <v>500</v>
      </c>
      <c r="T1120" s="24">
        <v>1.6</v>
      </c>
      <c r="U1120" s="24">
        <v>-9.9999999999999867E-2</v>
      </c>
      <c r="V1120" s="24">
        <v>1.7</v>
      </c>
      <c r="W1120" s="24">
        <v>1.4</v>
      </c>
      <c r="X1120" s="25">
        <v>4.1599999999999998E-2</v>
      </c>
      <c r="Y1120" s="24">
        <v>0.5</v>
      </c>
      <c r="Z1120" s="24">
        <v>-9.9999999999999978E-2</v>
      </c>
      <c r="AA1120" s="24">
        <v>0.6</v>
      </c>
      <c r="AB1120" s="24">
        <v>0.5</v>
      </c>
      <c r="AC1120" s="26">
        <v>0.46551467302249361</v>
      </c>
      <c r="AD1120" s="24">
        <v>11.190256563040711</v>
      </c>
      <c r="AE1120" s="6">
        <v>358</v>
      </c>
      <c r="AF1120" s="6">
        <v>380</v>
      </c>
      <c r="AG1120" s="6">
        <v>340</v>
      </c>
      <c r="AH1120" s="27">
        <v>4.780930760499432</v>
      </c>
      <c r="AI1120" s="28">
        <v>535000</v>
      </c>
      <c r="AJ1120" s="28">
        <v>470000</v>
      </c>
      <c r="AK1120" s="28">
        <v>430000</v>
      </c>
      <c r="AL1120" s="29">
        <v>0.13829787234042554</v>
      </c>
      <c r="AM1120" s="29">
        <v>0.2441860465116279</v>
      </c>
      <c r="AN1120" s="6">
        <v>2.8</v>
      </c>
      <c r="AO1120" s="27">
        <v>0.19999999999999973</v>
      </c>
      <c r="AP1120" s="6">
        <v>2.6</v>
      </c>
      <c r="AQ1120" s="26">
        <v>0.11357285429141717</v>
      </c>
      <c r="AR1120" s="28">
        <v>520</v>
      </c>
      <c r="AS1120" s="28">
        <v>490</v>
      </c>
      <c r="AT1120" s="25">
        <v>6.1224489795918366E-2</v>
      </c>
      <c r="AU1120" s="26">
        <v>0.46155545360974271</v>
      </c>
      <c r="AV1120" s="30">
        <v>1074.0800000000002</v>
      </c>
      <c r="AW1120" s="24">
        <v>0.6925</v>
      </c>
      <c r="AX1120" s="24">
        <v>0.3075</v>
      </c>
      <c r="AY1120" s="24">
        <v>0.97299999999999998</v>
      </c>
      <c r="AZ1120" s="24">
        <v>3.3999999999999998E-3</v>
      </c>
      <c r="BA1120" s="24">
        <v>0.54510000000000003</v>
      </c>
      <c r="BB1120" s="24">
        <v>0.30549999999999999</v>
      </c>
      <c r="BC1120" s="24">
        <v>9.9500000000000005E-2</v>
      </c>
      <c r="BD1120" s="31">
        <v>1.5</v>
      </c>
      <c r="BE1120" s="23">
        <v>207</v>
      </c>
      <c r="BF1120" s="32" t="s">
        <v>3828</v>
      </c>
      <c r="BG1120" s="33">
        <v>152.45330460670499</v>
      </c>
      <c r="BH1120" s="33">
        <v>-25.6895033642542</v>
      </c>
      <c r="BI1120" s="34">
        <f t="shared" si="238"/>
        <v>90</v>
      </c>
      <c r="BJ1120" s="34">
        <f t="shared" si="239"/>
        <v>70</v>
      </c>
      <c r="BK1120" s="34">
        <f t="shared" si="240"/>
        <v>66</v>
      </c>
      <c r="BL1120" s="34">
        <f t="shared" si="241"/>
        <v>1</v>
      </c>
      <c r="BM1120" s="34">
        <f t="shared" si="242"/>
        <v>69</v>
      </c>
      <c r="BN1120" s="34">
        <f t="shared" si="243"/>
        <v>100</v>
      </c>
      <c r="BO1120" s="34">
        <f t="shared" si="244"/>
        <v>68</v>
      </c>
      <c r="BP1120" s="34">
        <f t="shared" si="245"/>
        <v>100</v>
      </c>
      <c r="BQ1120" s="35">
        <f t="shared" si="246"/>
        <v>89</v>
      </c>
      <c r="BR1120" s="34">
        <f t="shared" si="247"/>
        <v>39</v>
      </c>
      <c r="BS1120" s="35">
        <f t="shared" si="248"/>
        <v>1</v>
      </c>
      <c r="BT1120" s="35">
        <f t="shared" si="249"/>
        <v>100</v>
      </c>
      <c r="BU1120" s="35">
        <f t="shared" si="250"/>
        <v>15</v>
      </c>
      <c r="BV1120" s="35">
        <f t="shared" si="251"/>
        <v>65</v>
      </c>
    </row>
    <row r="1121" spans="2:74" hidden="1" x14ac:dyDescent="0.3">
      <c r="B1121" s="6" t="s">
        <v>1509</v>
      </c>
      <c r="C1121" s="6">
        <v>404021100</v>
      </c>
      <c r="D1121" s="6" t="s">
        <v>1075</v>
      </c>
      <c r="E1121" s="6" t="s">
        <v>1003</v>
      </c>
      <c r="F1121" s="6" t="s">
        <v>2379</v>
      </c>
      <c r="G1121" s="6" t="s">
        <v>82</v>
      </c>
      <c r="H1121" s="6" t="s">
        <v>78</v>
      </c>
      <c r="I1121" s="22">
        <v>833040</v>
      </c>
      <c r="J1121" s="22">
        <v>832000</v>
      </c>
      <c r="K1121" s="22">
        <v>750000</v>
      </c>
      <c r="L1121" s="22">
        <v>800500</v>
      </c>
      <c r="M1121" s="22">
        <v>800000</v>
      </c>
      <c r="N1121" s="22">
        <v>750000</v>
      </c>
      <c r="O1121" s="23">
        <v>19</v>
      </c>
      <c r="P1121" s="23">
        <v>19</v>
      </c>
      <c r="Q1121" s="23">
        <v>20</v>
      </c>
      <c r="R1121" s="22">
        <v>590</v>
      </c>
      <c r="S1121" s="22">
        <v>560</v>
      </c>
      <c r="T1121" s="24">
        <v>2.2000000000000002</v>
      </c>
      <c r="U1121" s="24">
        <v>-0.29999999999999982</v>
      </c>
      <c r="V1121" s="24">
        <v>2.5</v>
      </c>
      <c r="W1121" s="24">
        <v>2.6</v>
      </c>
      <c r="X1121" s="25">
        <v>3.682896379525593E-2</v>
      </c>
      <c r="Y1121" s="24">
        <v>2</v>
      </c>
      <c r="Z1121" s="24">
        <v>-0.60000000000000009</v>
      </c>
      <c r="AA1121" s="24">
        <v>2.6</v>
      </c>
      <c r="AB1121" s="24">
        <v>2.8</v>
      </c>
      <c r="AC1121" s="26">
        <v>0.37255001010305111</v>
      </c>
      <c r="AD1121" s="24">
        <v>10.115679935340474</v>
      </c>
      <c r="AE1121" s="6">
        <v>114</v>
      </c>
      <c r="AF1121" s="6">
        <v>130</v>
      </c>
      <c r="AG1121" s="6">
        <v>80</v>
      </c>
      <c r="AH1121" s="27">
        <v>2.7477638640429336</v>
      </c>
      <c r="AI1121" s="28">
        <v>830000</v>
      </c>
      <c r="AJ1121" s="28">
        <v>753000</v>
      </c>
      <c r="AK1121" s="28">
        <v>660000</v>
      </c>
      <c r="AL1121" s="29">
        <v>0.10225763612217796</v>
      </c>
      <c r="AM1121" s="29">
        <v>0.25757575757575757</v>
      </c>
      <c r="AN1121" s="6">
        <v>1.9</v>
      </c>
      <c r="AO1121" s="27">
        <v>-0.20000000000000018</v>
      </c>
      <c r="AP1121" s="6">
        <v>2.1</v>
      </c>
      <c r="AQ1121" s="26">
        <v>0.1155844155844156</v>
      </c>
      <c r="AR1121" s="28">
        <v>600</v>
      </c>
      <c r="AS1121" s="28">
        <v>560</v>
      </c>
      <c r="AT1121" s="25">
        <v>7.1428571428571425E-2</v>
      </c>
      <c r="AU1121" s="26">
        <v>0.41747868292773826</v>
      </c>
      <c r="AV1121" s="30">
        <v>1583.68</v>
      </c>
      <c r="AW1121" s="24">
        <v>0.67959999999999998</v>
      </c>
      <c r="AX1121" s="24">
        <v>0.32040000000000002</v>
      </c>
      <c r="AY1121" s="24">
        <v>0.73350000000000004</v>
      </c>
      <c r="AZ1121" s="24">
        <v>0.19270000000000001</v>
      </c>
      <c r="BA1121" s="24">
        <v>0.33579999999999999</v>
      </c>
      <c r="BB1121" s="24">
        <v>0.3634</v>
      </c>
      <c r="BC1121" s="24">
        <v>0.26919999999999999</v>
      </c>
      <c r="BD1121" s="31">
        <v>2.5</v>
      </c>
      <c r="BE1121" s="23">
        <v>17</v>
      </c>
      <c r="BF1121" s="32" t="s">
        <v>3829</v>
      </c>
      <c r="BG1121" s="33">
        <v>138.49697448941001</v>
      </c>
      <c r="BH1121" s="33">
        <v>-34.793434443533798</v>
      </c>
      <c r="BI1121" s="34">
        <f t="shared" si="238"/>
        <v>80</v>
      </c>
      <c r="BJ1121" s="34">
        <f t="shared" si="239"/>
        <v>85</v>
      </c>
      <c r="BK1121" s="34">
        <f t="shared" si="240"/>
        <v>91</v>
      </c>
      <c r="BL1121" s="34">
        <f t="shared" si="241"/>
        <v>1</v>
      </c>
      <c r="BM1121" s="34">
        <f t="shared" si="242"/>
        <v>52</v>
      </c>
      <c r="BN1121" s="34">
        <f t="shared" si="243"/>
        <v>100</v>
      </c>
      <c r="BO1121" s="34">
        <f t="shared" si="244"/>
        <v>100</v>
      </c>
      <c r="BP1121" s="34">
        <f t="shared" si="245"/>
        <v>64</v>
      </c>
      <c r="BQ1121" s="35">
        <f t="shared" si="246"/>
        <v>73</v>
      </c>
      <c r="BR1121" s="34">
        <f t="shared" si="247"/>
        <v>49</v>
      </c>
      <c r="BS1121" s="35">
        <f t="shared" si="248"/>
        <v>19</v>
      </c>
      <c r="BT1121" s="35">
        <f t="shared" si="249"/>
        <v>84</v>
      </c>
      <c r="BU1121" s="35">
        <f t="shared" si="250"/>
        <v>25</v>
      </c>
      <c r="BV1121" s="35">
        <f t="shared" si="251"/>
        <v>65</v>
      </c>
    </row>
    <row r="1122" spans="2:74" hidden="1" x14ac:dyDescent="0.3">
      <c r="B1122" s="6" t="s">
        <v>1510</v>
      </c>
      <c r="C1122" s="6">
        <v>404021101</v>
      </c>
      <c r="D1122" s="6" t="s">
        <v>1075</v>
      </c>
      <c r="E1122" s="6" t="s">
        <v>1003</v>
      </c>
      <c r="F1122" s="6" t="s">
        <v>2379</v>
      </c>
      <c r="G1122" s="6" t="s">
        <v>82</v>
      </c>
      <c r="H1122" s="6" t="s">
        <v>78</v>
      </c>
      <c r="I1122" s="22">
        <v>740000</v>
      </c>
      <c r="J1122" s="22">
        <v>740000</v>
      </c>
      <c r="K1122" s="22">
        <v>700000</v>
      </c>
      <c r="L1122" s="22">
        <v>770000</v>
      </c>
      <c r="M1122" s="22">
        <v>740000</v>
      </c>
      <c r="N1122" s="22">
        <v>704500</v>
      </c>
      <c r="O1122" s="23">
        <v>22</v>
      </c>
      <c r="P1122" s="23">
        <v>21</v>
      </c>
      <c r="Q1122" s="23">
        <v>19</v>
      </c>
      <c r="R1122" s="22">
        <v>595</v>
      </c>
      <c r="S1122" s="22">
        <v>550</v>
      </c>
      <c r="T1122" s="24">
        <v>1.7</v>
      </c>
      <c r="U1122" s="24">
        <v>-0.10000000000000009</v>
      </c>
      <c r="V1122" s="24">
        <v>1.8</v>
      </c>
      <c r="W1122" s="24">
        <v>2</v>
      </c>
      <c r="X1122" s="25">
        <v>4.1810810810810811E-2</v>
      </c>
      <c r="Y1122" s="24">
        <v>1.8</v>
      </c>
      <c r="Z1122" s="24">
        <v>-0.49999999999999978</v>
      </c>
      <c r="AA1122" s="24">
        <v>2.2999999999999998</v>
      </c>
      <c r="AB1122" s="24">
        <v>2</v>
      </c>
      <c r="AC1122" s="26">
        <v>0.42602245388933435</v>
      </c>
      <c r="AD1122" s="24">
        <v>10.189289459538056</v>
      </c>
      <c r="AE1122" s="6">
        <v>114</v>
      </c>
      <c r="AF1122" s="6">
        <v>130</v>
      </c>
      <c r="AG1122" s="6">
        <v>80</v>
      </c>
      <c r="AH1122" s="27">
        <v>2.7477638640429336</v>
      </c>
      <c r="AI1122" s="28">
        <v>830000</v>
      </c>
      <c r="AJ1122" s="28">
        <v>753000</v>
      </c>
      <c r="AK1122" s="28">
        <v>660000</v>
      </c>
      <c r="AL1122" s="29">
        <v>0.10225763612217796</v>
      </c>
      <c r="AM1122" s="29">
        <v>0.25757575757575757</v>
      </c>
      <c r="AN1122" s="6">
        <v>1.9</v>
      </c>
      <c r="AO1122" s="27">
        <v>-0.20000000000000018</v>
      </c>
      <c r="AP1122" s="6">
        <v>2.1</v>
      </c>
      <c r="AQ1122" s="26">
        <v>0.1155844155844156</v>
      </c>
      <c r="AR1122" s="28">
        <v>600</v>
      </c>
      <c r="AS1122" s="28">
        <v>560</v>
      </c>
      <c r="AT1122" s="25">
        <v>7.1428571428571425E-2</v>
      </c>
      <c r="AU1122" s="26">
        <v>0.41747868292773826</v>
      </c>
      <c r="AV1122" s="30">
        <v>1396.64</v>
      </c>
      <c r="AW1122" s="24">
        <v>0.59709999999999996</v>
      </c>
      <c r="AX1122" s="24">
        <v>0.40289999999999998</v>
      </c>
      <c r="AY1122" s="24">
        <v>0.64759999999999995</v>
      </c>
      <c r="AZ1122" s="24">
        <v>0.28589999999999999</v>
      </c>
      <c r="BA1122" s="24">
        <v>0.26340000000000002</v>
      </c>
      <c r="BB1122" s="24">
        <v>0.35420000000000001</v>
      </c>
      <c r="BC1122" s="24">
        <v>0.3468</v>
      </c>
      <c r="BD1122" s="31">
        <v>2.5</v>
      </c>
      <c r="BE1122" s="23">
        <v>11</v>
      </c>
      <c r="BF1122" s="32" t="s">
        <v>3830</v>
      </c>
      <c r="BG1122" s="33">
        <v>138.52202933797599</v>
      </c>
      <c r="BH1122" s="33">
        <v>-34.838552974289499</v>
      </c>
      <c r="BI1122" s="34">
        <f t="shared" si="238"/>
        <v>88</v>
      </c>
      <c r="BJ1122" s="34">
        <f t="shared" si="239"/>
        <v>85</v>
      </c>
      <c r="BK1122" s="34">
        <f t="shared" si="240"/>
        <v>91</v>
      </c>
      <c r="BL1122" s="34">
        <f t="shared" si="241"/>
        <v>1</v>
      </c>
      <c r="BM1122" s="34">
        <f t="shared" si="242"/>
        <v>52</v>
      </c>
      <c r="BN1122" s="34">
        <f t="shared" si="243"/>
        <v>100</v>
      </c>
      <c r="BO1122" s="34">
        <f t="shared" si="244"/>
        <v>100</v>
      </c>
      <c r="BP1122" s="34">
        <f t="shared" si="245"/>
        <v>48</v>
      </c>
      <c r="BQ1122" s="35">
        <f t="shared" si="246"/>
        <v>89</v>
      </c>
      <c r="BR1122" s="34">
        <f t="shared" si="247"/>
        <v>49</v>
      </c>
      <c r="BS1122" s="35">
        <f t="shared" si="248"/>
        <v>1</v>
      </c>
      <c r="BT1122" s="35">
        <f t="shared" si="249"/>
        <v>87</v>
      </c>
      <c r="BU1122" s="35">
        <f t="shared" si="250"/>
        <v>25</v>
      </c>
      <c r="BV1122" s="35">
        <f t="shared" si="251"/>
        <v>65</v>
      </c>
    </row>
    <row r="1123" spans="2:74" hidden="1" x14ac:dyDescent="0.3">
      <c r="B1123" s="6" t="s">
        <v>1511</v>
      </c>
      <c r="C1123" s="6">
        <v>404031107</v>
      </c>
      <c r="D1123" s="6" t="s">
        <v>1077</v>
      </c>
      <c r="E1123" s="6" t="s">
        <v>1003</v>
      </c>
      <c r="F1123" s="6" t="s">
        <v>2379</v>
      </c>
      <c r="G1123" s="6" t="s">
        <v>82</v>
      </c>
      <c r="H1123" s="6" t="s">
        <v>78</v>
      </c>
      <c r="I1123" s="22">
        <v>959300</v>
      </c>
      <c r="J1123" s="22">
        <v>969900</v>
      </c>
      <c r="K1123" s="22">
        <v>895000</v>
      </c>
      <c r="L1123" s="22">
        <v>1030000</v>
      </c>
      <c r="M1123" s="22">
        <v>1010000</v>
      </c>
      <c r="N1123" s="22">
        <v>905000</v>
      </c>
      <c r="O1123" s="23">
        <v>19</v>
      </c>
      <c r="P1123" s="23">
        <v>18</v>
      </c>
      <c r="Q1123" s="23">
        <v>20</v>
      </c>
      <c r="R1123" s="22">
        <v>650</v>
      </c>
      <c r="S1123" s="22">
        <v>630</v>
      </c>
      <c r="T1123" s="24">
        <v>2</v>
      </c>
      <c r="U1123" s="24">
        <v>-0.10000000000000009</v>
      </c>
      <c r="V1123" s="24">
        <v>2.1</v>
      </c>
      <c r="W1123" s="24">
        <v>2.5</v>
      </c>
      <c r="X1123" s="25">
        <v>3.5234024809757111E-2</v>
      </c>
      <c r="Y1123" s="24">
        <v>2.6</v>
      </c>
      <c r="Z1123" s="24">
        <v>-0.69999999999999973</v>
      </c>
      <c r="AA1123" s="24">
        <v>3.3</v>
      </c>
      <c r="AB1123" s="24">
        <v>3.4</v>
      </c>
      <c r="AC1123" s="26">
        <v>0.37418255503361886</v>
      </c>
      <c r="AD1123" s="24">
        <v>10.61992085928256</v>
      </c>
      <c r="AE1123" s="6">
        <v>102</v>
      </c>
      <c r="AF1123" s="6">
        <v>118</v>
      </c>
      <c r="AG1123" s="6">
        <v>91</v>
      </c>
      <c r="AH1123" s="27">
        <v>2.379130434782609</v>
      </c>
      <c r="AI1123" s="28">
        <v>1102000</v>
      </c>
      <c r="AJ1123" s="28">
        <v>946000</v>
      </c>
      <c r="AK1123" s="28">
        <v>860000</v>
      </c>
      <c r="AL1123" s="29">
        <v>0.16490486257928119</v>
      </c>
      <c r="AM1123" s="29">
        <v>0.28139534883720929</v>
      </c>
      <c r="AN1123" s="6">
        <v>2.2000000000000002</v>
      </c>
      <c r="AO1123" s="27">
        <v>-9.9999999999999645E-2</v>
      </c>
      <c r="AP1123" s="6">
        <v>2.2999999999999998</v>
      </c>
      <c r="AQ1123" s="26">
        <v>0.11398058252427183</v>
      </c>
      <c r="AR1123" s="28">
        <v>650</v>
      </c>
      <c r="AS1123" s="28">
        <v>620</v>
      </c>
      <c r="AT1123" s="25">
        <v>4.8387096774193547E-2</v>
      </c>
      <c r="AU1123" s="26">
        <v>0.38870131817509046</v>
      </c>
      <c r="AV1123" s="30">
        <v>1737.1200000000001</v>
      </c>
      <c r="AW1123" s="24">
        <v>0.61639999999999995</v>
      </c>
      <c r="AX1123" s="24">
        <v>0.3836</v>
      </c>
      <c r="AY1123" s="24">
        <v>0.58199999999999996</v>
      </c>
      <c r="AZ1123" s="24">
        <v>0.2606</v>
      </c>
      <c r="BA1123" s="24">
        <v>0.26569999999999999</v>
      </c>
      <c r="BB1123" s="24">
        <v>0.30630000000000002</v>
      </c>
      <c r="BC1123" s="24">
        <v>0.38300000000000001</v>
      </c>
      <c r="BD1123" s="31">
        <v>4</v>
      </c>
      <c r="BE1123" s="23">
        <v>7</v>
      </c>
      <c r="BF1123" s="32" t="s">
        <v>3831</v>
      </c>
      <c r="BG1123" s="33">
        <v>138.54620803866101</v>
      </c>
      <c r="BH1123" s="33">
        <v>-34.9605304057417</v>
      </c>
      <c r="BI1123" s="34">
        <f t="shared" si="238"/>
        <v>84</v>
      </c>
      <c r="BJ1123" s="34">
        <f t="shared" si="239"/>
        <v>80</v>
      </c>
      <c r="BK1123" s="34">
        <f t="shared" si="240"/>
        <v>95</v>
      </c>
      <c r="BL1123" s="34">
        <f t="shared" si="241"/>
        <v>1</v>
      </c>
      <c r="BM1123" s="34">
        <f t="shared" si="242"/>
        <v>83</v>
      </c>
      <c r="BN1123" s="34">
        <f t="shared" si="243"/>
        <v>100</v>
      </c>
      <c r="BO1123" s="34">
        <f t="shared" si="244"/>
        <v>100</v>
      </c>
      <c r="BP1123" s="34">
        <f t="shared" si="245"/>
        <v>48</v>
      </c>
      <c r="BQ1123" s="35">
        <f t="shared" si="246"/>
        <v>68</v>
      </c>
      <c r="BR1123" s="34">
        <f t="shared" si="247"/>
        <v>44</v>
      </c>
      <c r="BS1123" s="35">
        <f t="shared" si="248"/>
        <v>18</v>
      </c>
      <c r="BT1123" s="35">
        <f t="shared" si="249"/>
        <v>74</v>
      </c>
      <c r="BU1123" s="35">
        <f t="shared" si="250"/>
        <v>40</v>
      </c>
      <c r="BV1123" s="35">
        <f t="shared" si="251"/>
        <v>65</v>
      </c>
    </row>
    <row r="1124" spans="2:74" hidden="1" x14ac:dyDescent="0.3">
      <c r="B1124" s="6" t="s">
        <v>1512</v>
      </c>
      <c r="C1124" s="6">
        <v>502011029</v>
      </c>
      <c r="D1124" s="6" t="s">
        <v>1513</v>
      </c>
      <c r="E1124" s="6" t="s">
        <v>1513</v>
      </c>
      <c r="F1124" s="6" t="s">
        <v>2720</v>
      </c>
      <c r="G1124" s="6" t="s">
        <v>93</v>
      </c>
      <c r="H1124" s="6" t="s">
        <v>78</v>
      </c>
      <c r="I1124" s="22">
        <v>649000</v>
      </c>
      <c r="J1124" s="22">
        <v>644800</v>
      </c>
      <c r="K1124" s="22">
        <v>519000</v>
      </c>
      <c r="L1124" s="22">
        <v>690000</v>
      </c>
      <c r="M1124" s="22">
        <v>660000</v>
      </c>
      <c r="N1124" s="22">
        <v>550000</v>
      </c>
      <c r="O1124" s="23">
        <v>27</v>
      </c>
      <c r="P1124" s="23">
        <v>31</v>
      </c>
      <c r="Q1124" s="23">
        <v>32</v>
      </c>
      <c r="R1124" s="22">
        <v>560</v>
      </c>
      <c r="S1124" s="22">
        <v>550</v>
      </c>
      <c r="T1124" s="24">
        <v>2.2000000000000002</v>
      </c>
      <c r="U1124" s="24">
        <v>-0.39999999999999991</v>
      </c>
      <c r="V1124" s="24">
        <v>2.6</v>
      </c>
      <c r="W1124" s="24">
        <v>3.5</v>
      </c>
      <c r="X1124" s="25">
        <v>4.4869029275808936E-2</v>
      </c>
      <c r="Y1124" s="24">
        <v>1.2</v>
      </c>
      <c r="Z1124" s="24">
        <v>-0.5</v>
      </c>
      <c r="AA1124" s="24">
        <v>1.7</v>
      </c>
      <c r="AB1124" s="24">
        <v>1.8</v>
      </c>
      <c r="AC1124" s="26">
        <v>0.37397157816005983</v>
      </c>
      <c r="AD1124" s="24">
        <v>8.3347374390755089</v>
      </c>
      <c r="AE1124" s="6">
        <v>656</v>
      </c>
      <c r="AF1124" s="6">
        <v>798</v>
      </c>
      <c r="AG1124" s="6">
        <v>386</v>
      </c>
      <c r="AH1124" s="27">
        <v>4.0981354268891064</v>
      </c>
      <c r="AI1124" s="28">
        <v>700000</v>
      </c>
      <c r="AJ1124" s="28">
        <v>601500</v>
      </c>
      <c r="AK1124" s="28">
        <v>485000</v>
      </c>
      <c r="AL1124" s="29">
        <v>0.16375727348295926</v>
      </c>
      <c r="AM1124" s="29">
        <v>0.44329896907216493</v>
      </c>
      <c r="AN1124" s="6">
        <v>4.0999999999999996</v>
      </c>
      <c r="AO1124" s="27">
        <v>-0.70000000000000018</v>
      </c>
      <c r="AP1124" s="6">
        <v>4.8</v>
      </c>
      <c r="AQ1124" s="26">
        <v>9.4444444444444442E-2</v>
      </c>
      <c r="AR1124" s="28">
        <v>590</v>
      </c>
      <c r="AS1124" s="28">
        <v>560</v>
      </c>
      <c r="AT1124" s="25">
        <v>5.3571428571428568E-2</v>
      </c>
      <c r="AU1124" s="26">
        <v>0.41350936402878014</v>
      </c>
      <c r="AV1124" s="30">
        <v>1497.44</v>
      </c>
      <c r="AW1124" s="24">
        <v>0.74</v>
      </c>
      <c r="AX1124" s="24">
        <v>0.26</v>
      </c>
      <c r="AY1124" s="24">
        <v>0.91410000000000002</v>
      </c>
      <c r="AZ1124" s="24">
        <v>5.74E-2</v>
      </c>
      <c r="BA1124" s="24">
        <v>0.31159999999999999</v>
      </c>
      <c r="BB1124" s="24">
        <v>0.41889999999999999</v>
      </c>
      <c r="BC1124" s="24">
        <v>0.18779999999999999</v>
      </c>
      <c r="BD1124" s="31">
        <v>2</v>
      </c>
      <c r="BE1124" s="23">
        <v>75</v>
      </c>
      <c r="BF1124" s="32" t="s">
        <v>3832</v>
      </c>
      <c r="BG1124" s="33">
        <v>115.883035773198</v>
      </c>
      <c r="BH1124" s="33">
        <v>-32.622468471823296</v>
      </c>
      <c r="BI1124" s="34">
        <f t="shared" si="238"/>
        <v>80</v>
      </c>
      <c r="BJ1124" s="34">
        <f t="shared" si="239"/>
        <v>49</v>
      </c>
      <c r="BK1124" s="34">
        <f t="shared" si="240"/>
        <v>74</v>
      </c>
      <c r="BL1124" s="34">
        <f t="shared" si="241"/>
        <v>1</v>
      </c>
      <c r="BM1124" s="34">
        <f t="shared" si="242"/>
        <v>82</v>
      </c>
      <c r="BN1124" s="34">
        <f t="shared" si="243"/>
        <v>100</v>
      </c>
      <c r="BO1124" s="34">
        <f t="shared" si="244"/>
        <v>92</v>
      </c>
      <c r="BP1124" s="34">
        <f t="shared" si="245"/>
        <v>59</v>
      </c>
      <c r="BQ1124" s="35">
        <f t="shared" si="246"/>
        <v>100</v>
      </c>
      <c r="BR1124" s="34">
        <f t="shared" si="247"/>
        <v>67</v>
      </c>
      <c r="BS1124" s="35">
        <f t="shared" si="248"/>
        <v>18</v>
      </c>
      <c r="BT1124" s="35">
        <f t="shared" si="249"/>
        <v>97</v>
      </c>
      <c r="BU1124" s="35">
        <f t="shared" si="250"/>
        <v>20</v>
      </c>
      <c r="BV1124" s="35">
        <f t="shared" si="251"/>
        <v>65</v>
      </c>
    </row>
    <row r="1125" spans="2:74" hidden="1" x14ac:dyDescent="0.3">
      <c r="B1125" s="6" t="s">
        <v>1514</v>
      </c>
      <c r="C1125" s="6">
        <v>506031131</v>
      </c>
      <c r="D1125" s="6" t="s">
        <v>479</v>
      </c>
      <c r="E1125" s="6" t="s">
        <v>281</v>
      </c>
      <c r="F1125" s="6" t="s">
        <v>2720</v>
      </c>
      <c r="G1125" s="6" t="s">
        <v>93</v>
      </c>
      <c r="H1125" s="6" t="s">
        <v>78</v>
      </c>
      <c r="I1125" s="22">
        <v>1288000</v>
      </c>
      <c r="J1125" s="22">
        <v>1260000</v>
      </c>
      <c r="K1125" s="22">
        <v>1056000</v>
      </c>
      <c r="L1125" s="22">
        <v>1330000</v>
      </c>
      <c r="M1125" s="22">
        <v>1270000</v>
      </c>
      <c r="N1125" s="22">
        <v>1095000</v>
      </c>
      <c r="O1125" s="23">
        <v>28</v>
      </c>
      <c r="P1125" s="23">
        <v>31</v>
      </c>
      <c r="Q1125" s="23">
        <v>36</v>
      </c>
      <c r="R1125" s="22">
        <v>770</v>
      </c>
      <c r="S1125" s="22">
        <v>700</v>
      </c>
      <c r="T1125" s="24">
        <v>1.9</v>
      </c>
      <c r="U1125" s="24">
        <v>-0.39999999999999991</v>
      </c>
      <c r="V1125" s="24">
        <v>2.2999999999999998</v>
      </c>
      <c r="W1125" s="24">
        <v>2.7</v>
      </c>
      <c r="X1125" s="25">
        <v>3.108695652173913E-2</v>
      </c>
      <c r="Y1125" s="24">
        <v>3.7</v>
      </c>
      <c r="Z1125" s="24">
        <v>-1.0999999999999996</v>
      </c>
      <c r="AA1125" s="24">
        <v>4.8</v>
      </c>
      <c r="AB1125" s="24">
        <v>4.7</v>
      </c>
      <c r="AC1125" s="26">
        <v>0.31565656565656564</v>
      </c>
      <c r="AD1125" s="24">
        <v>10.1539874267147</v>
      </c>
      <c r="AE1125" s="6">
        <v>274</v>
      </c>
      <c r="AF1125" s="6">
        <v>326</v>
      </c>
      <c r="AG1125" s="6">
        <v>223</v>
      </c>
      <c r="AH1125" s="27">
        <v>5.6927710843373491</v>
      </c>
      <c r="AI1125" s="28">
        <v>912000</v>
      </c>
      <c r="AJ1125" s="28">
        <v>816000</v>
      </c>
      <c r="AK1125" s="28">
        <v>659000</v>
      </c>
      <c r="AL1125" s="29">
        <v>0.11764705882352941</v>
      </c>
      <c r="AM1125" s="29">
        <v>0.38391502276176026</v>
      </c>
      <c r="AN1125" s="6">
        <v>2</v>
      </c>
      <c r="AO1125" s="27">
        <v>-0.5</v>
      </c>
      <c r="AP1125" s="6">
        <v>2.5</v>
      </c>
      <c r="AQ1125" s="26">
        <v>6.1415929203539818E-2</v>
      </c>
      <c r="AR1125" s="28">
        <v>730</v>
      </c>
      <c r="AS1125" s="28">
        <v>650</v>
      </c>
      <c r="AT1125" s="25">
        <v>0.12307692307692308</v>
      </c>
      <c r="AU1125" s="26">
        <v>0.46546102166097125</v>
      </c>
      <c r="AV1125" s="30">
        <v>2439.36</v>
      </c>
      <c r="AW1125" s="24">
        <v>0.84089999999999998</v>
      </c>
      <c r="AX1125" s="24">
        <v>0.15909999999999999</v>
      </c>
      <c r="AY1125" s="24">
        <v>0.89949999999999997</v>
      </c>
      <c r="AZ1125" s="24">
        <v>4.2999999999999997E-2</v>
      </c>
      <c r="BA1125" s="24">
        <v>0.3926</v>
      </c>
      <c r="BB1125" s="24">
        <v>0.39240000000000003</v>
      </c>
      <c r="BC1125" s="24">
        <v>0.1971</v>
      </c>
      <c r="BD1125" s="31">
        <v>7</v>
      </c>
      <c r="BE1125" s="23">
        <v>12</v>
      </c>
      <c r="BF1125" s="32" t="s">
        <v>3833</v>
      </c>
      <c r="BG1125" s="33">
        <v>115.888769868604</v>
      </c>
      <c r="BH1125" s="33">
        <v>-32.0511898456569</v>
      </c>
      <c r="BI1125" s="34">
        <f t="shared" si="238"/>
        <v>85</v>
      </c>
      <c r="BJ1125" s="34">
        <f t="shared" si="239"/>
        <v>84</v>
      </c>
      <c r="BK1125" s="34">
        <f t="shared" si="240"/>
        <v>54</v>
      </c>
      <c r="BL1125" s="34">
        <f t="shared" si="241"/>
        <v>1</v>
      </c>
      <c r="BM1125" s="34">
        <f t="shared" si="242"/>
        <v>59</v>
      </c>
      <c r="BN1125" s="34">
        <f t="shared" si="243"/>
        <v>79</v>
      </c>
      <c r="BO1125" s="34">
        <f t="shared" si="244"/>
        <v>100</v>
      </c>
      <c r="BP1125" s="34">
        <f t="shared" si="245"/>
        <v>76</v>
      </c>
      <c r="BQ1125" s="35">
        <f t="shared" si="246"/>
        <v>54</v>
      </c>
      <c r="BR1125" s="34">
        <f t="shared" si="247"/>
        <v>49</v>
      </c>
      <c r="BS1125" s="35">
        <f t="shared" si="248"/>
        <v>57</v>
      </c>
      <c r="BT1125" s="35">
        <f t="shared" si="249"/>
        <v>55</v>
      </c>
      <c r="BU1125" s="35">
        <f t="shared" si="250"/>
        <v>70</v>
      </c>
      <c r="BV1125" s="35">
        <f t="shared" si="251"/>
        <v>65</v>
      </c>
    </row>
    <row r="1126" spans="2:74" hidden="1" x14ac:dyDescent="0.3">
      <c r="B1126" s="6" t="s">
        <v>1515</v>
      </c>
      <c r="C1126" s="6">
        <v>602011052</v>
      </c>
      <c r="D1126" s="6" t="s">
        <v>978</v>
      </c>
      <c r="E1126" s="6" t="s">
        <v>659</v>
      </c>
      <c r="F1126" s="6" t="s">
        <v>978</v>
      </c>
      <c r="G1126" s="6" t="s">
        <v>130</v>
      </c>
      <c r="H1126" s="6" t="s">
        <v>78</v>
      </c>
      <c r="I1126" s="22">
        <v>638600</v>
      </c>
      <c r="J1126" s="22">
        <v>599000</v>
      </c>
      <c r="K1126" s="22">
        <v>600000</v>
      </c>
      <c r="L1126" s="22">
        <v>565000</v>
      </c>
      <c r="M1126" s="22">
        <v>600000</v>
      </c>
      <c r="N1126" s="22">
        <v>570000</v>
      </c>
      <c r="O1126" s="23">
        <v>41</v>
      </c>
      <c r="P1126" s="23">
        <v>42</v>
      </c>
      <c r="Q1126" s="23">
        <v>42</v>
      </c>
      <c r="R1126" s="22">
        <v>520</v>
      </c>
      <c r="S1126" s="22">
        <v>495</v>
      </c>
      <c r="T1126" s="24">
        <v>3</v>
      </c>
      <c r="U1126" s="24">
        <v>0</v>
      </c>
      <c r="V1126" s="24">
        <v>3</v>
      </c>
      <c r="W1126" s="24">
        <v>2.6</v>
      </c>
      <c r="X1126" s="25">
        <v>4.2342624491074225E-2</v>
      </c>
      <c r="Y1126" s="24">
        <v>2</v>
      </c>
      <c r="Z1126" s="24">
        <v>-0.39999999999999991</v>
      </c>
      <c r="AA1126" s="24">
        <v>2.4</v>
      </c>
      <c r="AB1126" s="24">
        <v>3.1</v>
      </c>
      <c r="AC1126" s="26">
        <v>0.3242218675179569</v>
      </c>
      <c r="AD1126" s="24">
        <v>7.657103720302044</v>
      </c>
      <c r="AE1126" s="6">
        <v>343</v>
      </c>
      <c r="AF1126" s="6">
        <v>416</v>
      </c>
      <c r="AG1126" s="6">
        <v>403</v>
      </c>
      <c r="AH1126" s="27">
        <v>3.4995938261575956</v>
      </c>
      <c r="AI1126" s="28">
        <v>560000</v>
      </c>
      <c r="AJ1126" s="28">
        <v>550000</v>
      </c>
      <c r="AK1126" s="28">
        <v>560000</v>
      </c>
      <c r="AL1126" s="29">
        <v>1.8181818181818181E-2</v>
      </c>
      <c r="AM1126" s="29">
        <v>0</v>
      </c>
      <c r="AN1126" s="6">
        <v>3.2</v>
      </c>
      <c r="AO1126" s="27">
        <v>0.40000000000000036</v>
      </c>
      <c r="AP1126" s="6">
        <v>2.8</v>
      </c>
      <c r="AQ1126" s="26">
        <v>0.1014388489208633</v>
      </c>
      <c r="AR1126" s="28">
        <v>490</v>
      </c>
      <c r="AS1126" s="28">
        <v>475</v>
      </c>
      <c r="AT1126" s="25">
        <v>3.1578947368421054E-2</v>
      </c>
      <c r="AU1126" s="26">
        <v>0.25773105883914549</v>
      </c>
      <c r="AV1126" s="30">
        <v>1603.8400000000001</v>
      </c>
      <c r="AW1126" s="24">
        <v>0.7</v>
      </c>
      <c r="AX1126" s="24">
        <v>0.3</v>
      </c>
      <c r="AY1126" s="24">
        <v>0.90639999999999998</v>
      </c>
      <c r="AZ1126" s="24">
        <v>2.2800000000000001E-2</v>
      </c>
      <c r="BA1126" s="24">
        <v>0.37080000000000002</v>
      </c>
      <c r="BB1126" s="24">
        <v>0.39050000000000001</v>
      </c>
      <c r="BC1126" s="24">
        <v>0.18160000000000001</v>
      </c>
      <c r="BD1126" s="31">
        <v>3</v>
      </c>
      <c r="BE1126" s="23">
        <v>156</v>
      </c>
      <c r="BF1126" s="32" t="s">
        <v>3834</v>
      </c>
      <c r="BG1126" s="33">
        <v>147.18648973049301</v>
      </c>
      <c r="BH1126" s="33">
        <v>-41.486146033978201</v>
      </c>
      <c r="BI1126" s="34">
        <f t="shared" si="238"/>
        <v>67</v>
      </c>
      <c r="BJ1126" s="34">
        <f t="shared" si="239"/>
        <v>64</v>
      </c>
      <c r="BK1126" s="34">
        <f t="shared" si="240"/>
        <v>81</v>
      </c>
      <c r="BL1126" s="34">
        <f t="shared" si="241"/>
        <v>15</v>
      </c>
      <c r="BM1126" s="34">
        <f t="shared" si="242"/>
        <v>10</v>
      </c>
      <c r="BN1126" s="34">
        <f t="shared" si="243"/>
        <v>100</v>
      </c>
      <c r="BO1126" s="34">
        <f t="shared" si="244"/>
        <v>76</v>
      </c>
      <c r="BP1126" s="34">
        <f t="shared" si="245"/>
        <v>72</v>
      </c>
      <c r="BQ1126" s="35">
        <f t="shared" si="246"/>
        <v>91</v>
      </c>
      <c r="BR1126" s="34">
        <f t="shared" si="247"/>
        <v>74</v>
      </c>
      <c r="BS1126" s="35">
        <f t="shared" si="248"/>
        <v>51</v>
      </c>
      <c r="BT1126" s="35">
        <f t="shared" si="249"/>
        <v>84</v>
      </c>
      <c r="BU1126" s="35">
        <f t="shared" si="250"/>
        <v>30</v>
      </c>
      <c r="BV1126" s="35">
        <f t="shared" si="251"/>
        <v>65</v>
      </c>
    </row>
    <row r="1127" spans="2:74" hidden="1" x14ac:dyDescent="0.3">
      <c r="B1127" s="6" t="s">
        <v>1516</v>
      </c>
      <c r="C1127" s="6">
        <v>115011622</v>
      </c>
      <c r="D1127" s="6" t="s">
        <v>1013</v>
      </c>
      <c r="E1127" s="6" t="s">
        <v>783</v>
      </c>
      <c r="F1127" s="6" t="s">
        <v>2757</v>
      </c>
      <c r="G1127" s="6" t="s">
        <v>77</v>
      </c>
      <c r="H1127" s="6" t="s">
        <v>78</v>
      </c>
      <c r="I1127" s="22">
        <v>1920000</v>
      </c>
      <c r="J1127" s="22">
        <v>1861500</v>
      </c>
      <c r="K1127" s="22">
        <v>1898000</v>
      </c>
      <c r="L1127" s="22">
        <v>2320000</v>
      </c>
      <c r="M1127" s="22">
        <v>2470000</v>
      </c>
      <c r="N1127" s="22">
        <v>2010000</v>
      </c>
      <c r="O1127" s="23">
        <v>35</v>
      </c>
      <c r="P1127" s="23">
        <v>31</v>
      </c>
      <c r="Q1127" s="23">
        <v>26</v>
      </c>
      <c r="R1127" s="22">
        <v>900</v>
      </c>
      <c r="S1127" s="22">
        <v>850</v>
      </c>
      <c r="T1127" s="24">
        <v>2.6</v>
      </c>
      <c r="U1127" s="24">
        <v>0.10000000000000009</v>
      </c>
      <c r="V1127" s="24">
        <v>2.5</v>
      </c>
      <c r="W1127" s="24">
        <v>2.9</v>
      </c>
      <c r="X1127" s="25">
        <v>2.4375000000000001E-2</v>
      </c>
      <c r="Y1127" s="24">
        <v>4.7</v>
      </c>
      <c r="Z1127" s="24">
        <v>-1.3999999999999995</v>
      </c>
      <c r="AA1127" s="24">
        <v>6.1</v>
      </c>
      <c r="AB1127" s="24">
        <v>6.5</v>
      </c>
      <c r="AC1127" s="26">
        <v>0.27101903155866053</v>
      </c>
      <c r="AD1127" s="24">
        <v>11.118729499842484</v>
      </c>
      <c r="AE1127" s="6">
        <v>307</v>
      </c>
      <c r="AF1127" s="6">
        <v>338</v>
      </c>
      <c r="AG1127" s="6">
        <v>203</v>
      </c>
      <c r="AH1127" s="27">
        <v>2.6156250000000001</v>
      </c>
      <c r="AI1127" s="28">
        <v>2240000</v>
      </c>
      <c r="AJ1127" s="28">
        <v>2200000</v>
      </c>
      <c r="AK1127" s="28">
        <v>1920000</v>
      </c>
      <c r="AL1127" s="29">
        <v>1.8181818181818181E-2</v>
      </c>
      <c r="AM1127" s="29">
        <v>0.16666666666666666</v>
      </c>
      <c r="AN1127" s="6">
        <v>2.6</v>
      </c>
      <c r="AO1127" s="27">
        <v>-0.19999999999999973</v>
      </c>
      <c r="AP1127" s="6">
        <v>2.8</v>
      </c>
      <c r="AQ1127" s="26">
        <v>0.10973782771535581</v>
      </c>
      <c r="AR1127" s="28">
        <v>900</v>
      </c>
      <c r="AS1127" s="28">
        <v>865</v>
      </c>
      <c r="AT1127" s="25">
        <v>4.046242774566474E-2</v>
      </c>
      <c r="AU1127" s="26">
        <v>0.16031838515654406</v>
      </c>
      <c r="AV1127" s="30">
        <v>3320.8</v>
      </c>
      <c r="AW1127" s="24">
        <v>0.8458</v>
      </c>
      <c r="AX1127" s="24">
        <v>0.1542</v>
      </c>
      <c r="AY1127" s="24">
        <v>0.73760000000000003</v>
      </c>
      <c r="AZ1127" s="24">
        <v>7.3800000000000004E-2</v>
      </c>
      <c r="BA1127" s="24">
        <v>0.1704</v>
      </c>
      <c r="BB1127" s="24">
        <v>0.48809999999999998</v>
      </c>
      <c r="BC1127" s="24">
        <v>0.26860000000000001</v>
      </c>
      <c r="BD1127" s="31">
        <v>10</v>
      </c>
      <c r="BE1127" s="23">
        <v>29</v>
      </c>
      <c r="BF1127" s="32" t="s">
        <v>3835</v>
      </c>
      <c r="BG1127" s="33">
        <v>150.94841034823901</v>
      </c>
      <c r="BH1127" s="33">
        <v>-33.716202667735203</v>
      </c>
      <c r="BI1127" s="34">
        <f t="shared" si="238"/>
        <v>74</v>
      </c>
      <c r="BJ1127" s="34">
        <f t="shared" si="239"/>
        <v>74</v>
      </c>
      <c r="BK1127" s="34">
        <f t="shared" si="240"/>
        <v>92</v>
      </c>
      <c r="BL1127" s="34">
        <f t="shared" si="241"/>
        <v>47</v>
      </c>
      <c r="BM1127" s="34">
        <f t="shared" si="242"/>
        <v>10</v>
      </c>
      <c r="BN1127" s="34">
        <f t="shared" si="243"/>
        <v>100</v>
      </c>
      <c r="BO1127" s="34">
        <f t="shared" si="244"/>
        <v>100</v>
      </c>
      <c r="BP1127" s="34">
        <f t="shared" si="245"/>
        <v>27</v>
      </c>
      <c r="BQ1127" s="35">
        <f t="shared" si="246"/>
        <v>32</v>
      </c>
      <c r="BR1127" s="34">
        <f t="shared" si="247"/>
        <v>39</v>
      </c>
      <c r="BS1127" s="35">
        <f t="shared" si="248"/>
        <v>86</v>
      </c>
      <c r="BT1127" s="35">
        <f t="shared" si="249"/>
        <v>39</v>
      </c>
      <c r="BU1127" s="35">
        <f t="shared" si="250"/>
        <v>100</v>
      </c>
      <c r="BV1127" s="35">
        <f t="shared" si="251"/>
        <v>65</v>
      </c>
    </row>
    <row r="1128" spans="2:74" hidden="1" x14ac:dyDescent="0.3">
      <c r="B1128" s="6" t="s">
        <v>1517</v>
      </c>
      <c r="C1128" s="6">
        <v>115041624</v>
      </c>
      <c r="D1128" s="6" t="s">
        <v>1366</v>
      </c>
      <c r="E1128" s="6" t="s">
        <v>783</v>
      </c>
      <c r="F1128" s="6" t="s">
        <v>2757</v>
      </c>
      <c r="G1128" s="6" t="s">
        <v>77</v>
      </c>
      <c r="H1128" s="6" t="s">
        <v>78</v>
      </c>
      <c r="I1128" s="22">
        <v>1850000</v>
      </c>
      <c r="J1128" s="22">
        <v>1863000</v>
      </c>
      <c r="K1128" s="22">
        <v>1809900</v>
      </c>
      <c r="L1128" s="22">
        <v>1705000</v>
      </c>
      <c r="M1128" s="22">
        <v>1200000</v>
      </c>
      <c r="N1128" s="22">
        <v>1365000</v>
      </c>
      <c r="O1128" s="23">
        <v>30</v>
      </c>
      <c r="P1128" s="23">
        <v>31</v>
      </c>
      <c r="Q1128" s="23">
        <v>30</v>
      </c>
      <c r="R1128" s="22">
        <v>900</v>
      </c>
      <c r="S1128" s="22">
        <v>890</v>
      </c>
      <c r="T1128" s="24">
        <v>0</v>
      </c>
      <c r="U1128" s="24">
        <v>0</v>
      </c>
      <c r="V1128" s="24">
        <v>0</v>
      </c>
      <c r="W1128" s="24">
        <v>0</v>
      </c>
      <c r="X1128" s="25">
        <v>2.5297297297297298E-2</v>
      </c>
      <c r="Y1128" s="24">
        <v>2.8</v>
      </c>
      <c r="Z1128" s="24">
        <v>-0.70000000000000018</v>
      </c>
      <c r="AA1128" s="24">
        <v>3.5</v>
      </c>
      <c r="AB1128" s="24">
        <v>4.2</v>
      </c>
      <c r="AC1128" s="26">
        <v>0.25755494505494503</v>
      </c>
      <c r="AD1128" s="24">
        <v>10.18112496477881</v>
      </c>
      <c r="AE1128" s="6">
        <v>980</v>
      </c>
      <c r="AF1128" s="6">
        <v>1041</v>
      </c>
      <c r="AG1128" s="6">
        <v>393</v>
      </c>
      <c r="AH1128" s="27">
        <v>38.751592356687894</v>
      </c>
      <c r="AI1128" s="28">
        <v>1730000</v>
      </c>
      <c r="AJ1128" s="28">
        <v>1740000</v>
      </c>
      <c r="AK1128" s="28">
        <v>1590000</v>
      </c>
      <c r="AL1128" s="29">
        <v>-5.7471264367816091E-3</v>
      </c>
      <c r="AM1128" s="29">
        <v>8.8050314465408799E-2</v>
      </c>
      <c r="AN1128" s="6">
        <v>1.4</v>
      </c>
      <c r="AO1128" s="27">
        <v>0</v>
      </c>
      <c r="AP1128" s="6">
        <v>1.4</v>
      </c>
      <c r="AQ1128" s="26">
        <v>9.0109890109890109E-2</v>
      </c>
      <c r="AR1128" s="28">
        <v>850</v>
      </c>
      <c r="AS1128" s="28">
        <v>800</v>
      </c>
      <c r="AT1128" s="25">
        <v>6.25E-2</v>
      </c>
      <c r="AU1128" s="26">
        <v>0.32564997349855695</v>
      </c>
      <c r="AV1128" s="30">
        <v>3494.4000000000005</v>
      </c>
      <c r="AW1128" s="24">
        <v>0.88880000000000003</v>
      </c>
      <c r="AX1128" s="24">
        <v>0.11119999999999999</v>
      </c>
      <c r="AY1128" s="24">
        <v>0.82440000000000002</v>
      </c>
      <c r="AZ1128" s="24">
        <v>2.9100000000000001E-2</v>
      </c>
      <c r="BA1128" s="24">
        <v>0.1351</v>
      </c>
      <c r="BB1128" s="24">
        <v>0.57650000000000001</v>
      </c>
      <c r="BC1128" s="24">
        <v>0.27700000000000002</v>
      </c>
      <c r="BD1128" s="31">
        <v>10</v>
      </c>
      <c r="BE1128" s="23">
        <v>32</v>
      </c>
      <c r="BF1128" s="32" t="s">
        <v>3836</v>
      </c>
      <c r="BG1128" s="33">
        <v>150.946642991993</v>
      </c>
      <c r="BH1128" s="33">
        <v>-33.681021292579103</v>
      </c>
      <c r="BI1128" s="34">
        <f t="shared" si="238"/>
        <v>100</v>
      </c>
      <c r="BJ1128" s="34">
        <f t="shared" si="239"/>
        <v>93</v>
      </c>
      <c r="BK1128" s="34">
        <f t="shared" si="240"/>
        <v>1</v>
      </c>
      <c r="BL1128" s="34">
        <f t="shared" si="241"/>
        <v>1</v>
      </c>
      <c r="BM1128" s="34">
        <f t="shared" si="242"/>
        <v>1</v>
      </c>
      <c r="BN1128" s="34">
        <f t="shared" si="243"/>
        <v>100</v>
      </c>
      <c r="BO1128" s="34">
        <f t="shared" si="244"/>
        <v>100</v>
      </c>
      <c r="BP1128" s="34">
        <f t="shared" si="245"/>
        <v>20</v>
      </c>
      <c r="BQ1128" s="35">
        <f t="shared" si="246"/>
        <v>35</v>
      </c>
      <c r="BR1128" s="34">
        <f t="shared" si="247"/>
        <v>49</v>
      </c>
      <c r="BS1128" s="35">
        <f t="shared" si="248"/>
        <v>95</v>
      </c>
      <c r="BT1128" s="35">
        <f t="shared" si="249"/>
        <v>70</v>
      </c>
      <c r="BU1128" s="35">
        <f t="shared" si="250"/>
        <v>100</v>
      </c>
      <c r="BV1128" s="35">
        <f t="shared" si="251"/>
        <v>65</v>
      </c>
    </row>
    <row r="1129" spans="2:74" hidden="1" x14ac:dyDescent="0.3">
      <c r="B1129" s="6" t="s">
        <v>1518</v>
      </c>
      <c r="C1129" s="6">
        <v>207011154</v>
      </c>
      <c r="D1129" s="6" t="s">
        <v>1436</v>
      </c>
      <c r="E1129" s="6" t="s">
        <v>861</v>
      </c>
      <c r="F1129" s="6" t="s">
        <v>689</v>
      </c>
      <c r="G1129" s="6" t="s">
        <v>86</v>
      </c>
      <c r="H1129" s="6" t="s">
        <v>78</v>
      </c>
      <c r="I1129" s="22">
        <v>1900000</v>
      </c>
      <c r="J1129" s="22">
        <v>2000000</v>
      </c>
      <c r="K1129" s="22">
        <v>2249000</v>
      </c>
      <c r="L1129" s="22">
        <v>2070000</v>
      </c>
      <c r="M1129" s="22">
        <v>2050000</v>
      </c>
      <c r="N1129" s="22">
        <v>2050000</v>
      </c>
      <c r="O1129" s="23">
        <v>25</v>
      </c>
      <c r="P1129" s="23">
        <v>26</v>
      </c>
      <c r="Q1129" s="23">
        <v>26</v>
      </c>
      <c r="R1129" s="22">
        <v>875</v>
      </c>
      <c r="S1129" s="22">
        <v>895</v>
      </c>
      <c r="T1129" s="24">
        <v>2.7</v>
      </c>
      <c r="U1129" s="24">
        <v>-0.29999999999999982</v>
      </c>
      <c r="V1129" s="24">
        <v>3</v>
      </c>
      <c r="W1129" s="24">
        <v>2.9</v>
      </c>
      <c r="X1129" s="25">
        <v>2.394736842105263E-2</v>
      </c>
      <c r="Y1129" s="24">
        <v>1.8</v>
      </c>
      <c r="Z1129" s="24">
        <v>-0.30000000000000004</v>
      </c>
      <c r="AA1129" s="24">
        <v>2.1</v>
      </c>
      <c r="AB1129" s="24">
        <v>2.1</v>
      </c>
      <c r="AC1129" s="26">
        <v>0.31438631790744465</v>
      </c>
      <c r="AD1129" s="24">
        <v>13.128219868662523</v>
      </c>
      <c r="AE1129" s="6">
        <v>192</v>
      </c>
      <c r="AF1129" s="6">
        <v>286</v>
      </c>
      <c r="AG1129" s="6">
        <v>275</v>
      </c>
      <c r="AH1129" s="27">
        <v>2.0831295843520783</v>
      </c>
      <c r="AI1129" s="28">
        <v>2230000</v>
      </c>
      <c r="AJ1129" s="28">
        <v>2430000</v>
      </c>
      <c r="AK1129" s="28">
        <v>2315000</v>
      </c>
      <c r="AL1129" s="29">
        <v>-8.2304526748971193E-2</v>
      </c>
      <c r="AM1129" s="29">
        <v>-3.6717062634989202E-2</v>
      </c>
      <c r="AN1129" s="6">
        <v>3.1</v>
      </c>
      <c r="AO1129" s="27">
        <v>-0.19999999999999973</v>
      </c>
      <c r="AP1129" s="6">
        <v>3.3</v>
      </c>
      <c r="AQ1129" s="26">
        <v>3.8509316770186333E-2</v>
      </c>
      <c r="AR1129" s="28">
        <v>950</v>
      </c>
      <c r="AS1129" s="28">
        <v>900</v>
      </c>
      <c r="AT1129" s="25">
        <v>5.5555555555555552E-2</v>
      </c>
      <c r="AU1129" s="26">
        <v>6.1608610933659991E-3</v>
      </c>
      <c r="AV1129" s="30">
        <v>2783.2000000000003</v>
      </c>
      <c r="AW1129" s="24">
        <v>0.75800000000000001</v>
      </c>
      <c r="AX1129" s="24">
        <v>0.24199999999999999</v>
      </c>
      <c r="AY1129" s="24">
        <v>0.65759999999999996</v>
      </c>
      <c r="AZ1129" s="24">
        <v>0.21890000000000001</v>
      </c>
      <c r="BA1129" s="24">
        <v>0.40620000000000001</v>
      </c>
      <c r="BB1129" s="24">
        <v>0.33029999999999998</v>
      </c>
      <c r="BC1129" s="24">
        <v>0.23619999999999999</v>
      </c>
      <c r="BD1129" s="31">
        <v>9</v>
      </c>
      <c r="BE1129" s="23">
        <v>8</v>
      </c>
      <c r="BF1129" s="32" t="s">
        <v>3837</v>
      </c>
      <c r="BG1129" s="33">
        <v>145.05122520942101</v>
      </c>
      <c r="BH1129" s="33">
        <v>-37.792521262433901</v>
      </c>
      <c r="BI1129" s="34">
        <f t="shared" si="238"/>
        <v>72</v>
      </c>
      <c r="BJ1129" s="34">
        <f t="shared" si="239"/>
        <v>65</v>
      </c>
      <c r="BK1129" s="34">
        <f t="shared" si="240"/>
        <v>99</v>
      </c>
      <c r="BL1129" s="34">
        <f t="shared" si="241"/>
        <v>98</v>
      </c>
      <c r="BM1129" s="34">
        <f t="shared" si="242"/>
        <v>1</v>
      </c>
      <c r="BN1129" s="34">
        <f t="shared" si="243"/>
        <v>44</v>
      </c>
      <c r="BO1129" s="34">
        <f t="shared" si="244"/>
        <v>100</v>
      </c>
      <c r="BP1129" s="34">
        <f t="shared" si="245"/>
        <v>79</v>
      </c>
      <c r="BQ1129" s="35">
        <f t="shared" si="246"/>
        <v>31</v>
      </c>
      <c r="BR1129" s="34">
        <f t="shared" si="247"/>
        <v>20</v>
      </c>
      <c r="BS1129" s="35">
        <f t="shared" si="248"/>
        <v>58</v>
      </c>
      <c r="BT1129" s="35">
        <f t="shared" si="249"/>
        <v>87</v>
      </c>
      <c r="BU1129" s="35">
        <f t="shared" si="250"/>
        <v>90</v>
      </c>
      <c r="BV1129" s="35">
        <f t="shared" si="251"/>
        <v>65</v>
      </c>
    </row>
    <row r="1130" spans="2:74" hidden="1" x14ac:dyDescent="0.3">
      <c r="B1130" s="6" t="s">
        <v>1519</v>
      </c>
      <c r="C1130" s="6">
        <v>302021027</v>
      </c>
      <c r="D1130" s="6" t="s">
        <v>822</v>
      </c>
      <c r="E1130" s="6" t="s">
        <v>229</v>
      </c>
      <c r="F1130" s="6" t="s">
        <v>2780</v>
      </c>
      <c r="G1130" s="6" t="s">
        <v>97</v>
      </c>
      <c r="H1130" s="6" t="s">
        <v>78</v>
      </c>
      <c r="I1130" s="22">
        <v>1100000</v>
      </c>
      <c r="J1130" s="22">
        <v>1100000</v>
      </c>
      <c r="K1130" s="22">
        <v>1010000</v>
      </c>
      <c r="L1130" s="22">
        <v>1130000</v>
      </c>
      <c r="M1130" s="22">
        <v>1110000</v>
      </c>
      <c r="N1130" s="22">
        <v>1005000</v>
      </c>
      <c r="O1130" s="23">
        <v>26</v>
      </c>
      <c r="P1130" s="23">
        <v>23</v>
      </c>
      <c r="Q1130" s="23">
        <v>21</v>
      </c>
      <c r="R1130" s="22">
        <v>720</v>
      </c>
      <c r="S1130" s="22">
        <v>695</v>
      </c>
      <c r="T1130" s="24">
        <v>2.8</v>
      </c>
      <c r="U1130" s="24">
        <v>-0.20000000000000018</v>
      </c>
      <c r="V1130" s="24">
        <v>3</v>
      </c>
      <c r="W1130" s="24">
        <v>3</v>
      </c>
      <c r="X1130" s="25">
        <v>3.4036363636363635E-2</v>
      </c>
      <c r="Y1130" s="24">
        <v>3.8</v>
      </c>
      <c r="Z1130" s="24">
        <v>-1.4000000000000004</v>
      </c>
      <c r="AA1130" s="24">
        <v>5.2</v>
      </c>
      <c r="AB1130" s="24">
        <v>5.6</v>
      </c>
      <c r="AC1130" s="26">
        <v>0.34975905487330944</v>
      </c>
      <c r="AD1130" s="24">
        <v>10.276040607923086</v>
      </c>
      <c r="AE1130" s="6">
        <v>163</v>
      </c>
      <c r="AF1130" s="6">
        <v>171</v>
      </c>
      <c r="AG1130" s="6">
        <v>146</v>
      </c>
      <c r="AH1130" s="27">
        <v>2.6819923371647509</v>
      </c>
      <c r="AI1130" s="28">
        <v>1200000</v>
      </c>
      <c r="AJ1130" s="28">
        <v>1070000</v>
      </c>
      <c r="AK1130" s="28">
        <v>945000</v>
      </c>
      <c r="AL1130" s="29">
        <v>0.12149532710280374</v>
      </c>
      <c r="AM1130" s="29">
        <v>0.26984126984126983</v>
      </c>
      <c r="AN1130" s="6">
        <v>2.7</v>
      </c>
      <c r="AO1130" s="27">
        <v>-0.59999999999999964</v>
      </c>
      <c r="AP1130" s="6">
        <v>3.3</v>
      </c>
      <c r="AQ1130" s="26">
        <v>0.11621621621621621</v>
      </c>
      <c r="AR1130" s="28">
        <v>700</v>
      </c>
      <c r="AS1130" s="28">
        <v>650</v>
      </c>
      <c r="AT1130" s="25">
        <v>7.6923076923076927E-2</v>
      </c>
      <c r="AU1130" s="26">
        <v>0.35342305773784932</v>
      </c>
      <c r="AV1130" s="30">
        <v>2058.5600000000004</v>
      </c>
      <c r="AW1130" s="24">
        <v>0.68510000000000004</v>
      </c>
      <c r="AX1130" s="24">
        <v>0.31490000000000001</v>
      </c>
      <c r="AY1130" s="24">
        <v>0.72560000000000002</v>
      </c>
      <c r="AZ1130" s="24">
        <v>0.2346</v>
      </c>
      <c r="BA1130" s="24">
        <v>0.3604</v>
      </c>
      <c r="BB1130" s="24">
        <v>0.33200000000000002</v>
      </c>
      <c r="BC1130" s="24">
        <v>0.2392</v>
      </c>
      <c r="BD1130" s="31">
        <v>7</v>
      </c>
      <c r="BE1130" s="23">
        <v>12</v>
      </c>
      <c r="BF1130" s="32" t="s">
        <v>3838</v>
      </c>
      <c r="BG1130" s="33">
        <v>153.01738216097499</v>
      </c>
      <c r="BH1130" s="33">
        <v>-27.366027484795101</v>
      </c>
      <c r="BI1130" s="34">
        <f t="shared" si="238"/>
        <v>70</v>
      </c>
      <c r="BJ1130" s="34">
        <f t="shared" si="239"/>
        <v>72</v>
      </c>
      <c r="BK1130" s="34">
        <f t="shared" si="240"/>
        <v>92</v>
      </c>
      <c r="BL1130" s="34">
        <f t="shared" si="241"/>
        <v>1</v>
      </c>
      <c r="BM1130" s="34">
        <f t="shared" si="242"/>
        <v>61</v>
      </c>
      <c r="BN1130" s="34">
        <f t="shared" si="243"/>
        <v>100</v>
      </c>
      <c r="BO1130" s="34">
        <f t="shared" si="244"/>
        <v>100</v>
      </c>
      <c r="BP1130" s="34">
        <f t="shared" si="245"/>
        <v>69</v>
      </c>
      <c r="BQ1130" s="35">
        <f t="shared" si="246"/>
        <v>64</v>
      </c>
      <c r="BR1130" s="34">
        <f t="shared" si="247"/>
        <v>48</v>
      </c>
      <c r="BS1130" s="35">
        <f t="shared" si="248"/>
        <v>34</v>
      </c>
      <c r="BT1130" s="35">
        <f t="shared" si="249"/>
        <v>54</v>
      </c>
      <c r="BU1130" s="35">
        <f t="shared" si="250"/>
        <v>70</v>
      </c>
      <c r="BV1130" s="35">
        <f t="shared" si="251"/>
        <v>65</v>
      </c>
    </row>
    <row r="1131" spans="2:74" hidden="1" x14ac:dyDescent="0.3">
      <c r="B1131" s="6" t="s">
        <v>1520</v>
      </c>
      <c r="C1131" s="6">
        <v>303031064</v>
      </c>
      <c r="D1131" s="6" t="s">
        <v>1521</v>
      </c>
      <c r="E1131" s="6" t="s">
        <v>881</v>
      </c>
      <c r="F1131" s="6" t="s">
        <v>2780</v>
      </c>
      <c r="G1131" s="6" t="s">
        <v>97</v>
      </c>
      <c r="H1131" s="6" t="s">
        <v>78</v>
      </c>
      <c r="I1131" s="22">
        <v>1593900</v>
      </c>
      <c r="J1131" s="22">
        <v>1614995</v>
      </c>
      <c r="K1131" s="22">
        <v>1628888</v>
      </c>
      <c r="L1131" s="22">
        <v>1565000</v>
      </c>
      <c r="M1131" s="22">
        <v>1500000</v>
      </c>
      <c r="N1131" s="22">
        <v>1633888</v>
      </c>
      <c r="O1131" s="23">
        <v>43</v>
      </c>
      <c r="P1131" s="23">
        <v>44</v>
      </c>
      <c r="Q1131" s="23">
        <v>39</v>
      </c>
      <c r="R1131" s="22">
        <v>950</v>
      </c>
      <c r="S1131" s="22">
        <v>900</v>
      </c>
      <c r="T1131" s="24">
        <v>1.4</v>
      </c>
      <c r="U1131" s="24">
        <v>-0.30000000000000004</v>
      </c>
      <c r="V1131" s="24">
        <v>1.7</v>
      </c>
      <c r="W1131" s="24">
        <v>1.6</v>
      </c>
      <c r="X1131" s="25">
        <v>3.0993161427944036E-2</v>
      </c>
      <c r="Y1131" s="24">
        <v>4.8</v>
      </c>
      <c r="Z1131" s="24">
        <v>-1.4000000000000004</v>
      </c>
      <c r="AA1131" s="24">
        <v>6.2</v>
      </c>
      <c r="AB1131" s="24">
        <v>6.4</v>
      </c>
      <c r="AC1131" s="26">
        <v>0.32448901519291723</v>
      </c>
      <c r="AD1131" s="24">
        <v>10.469697192631392</v>
      </c>
      <c r="AE1131" s="6">
        <v>231</v>
      </c>
      <c r="AF1131" s="6">
        <v>221</v>
      </c>
      <c r="AG1131" s="6">
        <v>162</v>
      </c>
      <c r="AH1131" s="27">
        <v>4.9172932330827068</v>
      </c>
      <c r="AI1131" s="28">
        <v>1300000</v>
      </c>
      <c r="AJ1131" s="28">
        <v>1246000</v>
      </c>
      <c r="AK1131" s="28">
        <v>1000000</v>
      </c>
      <c r="AL1131" s="29">
        <v>4.3338683788121987E-2</v>
      </c>
      <c r="AM1131" s="29">
        <v>0.3</v>
      </c>
      <c r="AN1131" s="6">
        <v>1.9</v>
      </c>
      <c r="AO1131" s="27">
        <v>-0.39999999999999991</v>
      </c>
      <c r="AP1131" s="6">
        <v>2.2999999999999998</v>
      </c>
      <c r="AQ1131" s="26">
        <v>0.11666666666666667</v>
      </c>
      <c r="AR1131" s="28">
        <v>730</v>
      </c>
      <c r="AS1131" s="28">
        <v>710</v>
      </c>
      <c r="AT1131" s="25">
        <v>2.8169014084507043E-2</v>
      </c>
      <c r="AU1131" s="26">
        <v>0.35793890811473705</v>
      </c>
      <c r="AV1131" s="30">
        <v>2927.6800000000003</v>
      </c>
      <c r="AW1131" s="24">
        <v>0.88439999999999996</v>
      </c>
      <c r="AX1131" s="24">
        <v>0.11559999999999999</v>
      </c>
      <c r="AY1131" s="24">
        <v>0.91649999999999998</v>
      </c>
      <c r="AZ1131" s="24">
        <v>7.1900000000000006E-2</v>
      </c>
      <c r="BA1131" s="24">
        <v>0.27510000000000001</v>
      </c>
      <c r="BB1131" s="24">
        <v>0.51519999999999999</v>
      </c>
      <c r="BC1131" s="24">
        <v>0.18290000000000001</v>
      </c>
      <c r="BD1131" s="31">
        <v>10</v>
      </c>
      <c r="BE1131" s="23">
        <v>15</v>
      </c>
      <c r="BF1131" s="32" t="s">
        <v>3839</v>
      </c>
      <c r="BG1131" s="33">
        <v>153.14313328308</v>
      </c>
      <c r="BH1131" s="33">
        <v>-27.567115608827802</v>
      </c>
      <c r="BI1131" s="34">
        <f t="shared" si="238"/>
        <v>93</v>
      </c>
      <c r="BJ1131" s="34">
        <f t="shared" si="239"/>
        <v>85</v>
      </c>
      <c r="BK1131" s="34">
        <f t="shared" si="240"/>
        <v>64</v>
      </c>
      <c r="BL1131" s="34">
        <f t="shared" si="241"/>
        <v>1</v>
      </c>
      <c r="BM1131" s="34">
        <f t="shared" si="242"/>
        <v>22</v>
      </c>
      <c r="BN1131" s="34">
        <f t="shared" si="243"/>
        <v>100</v>
      </c>
      <c r="BO1131" s="34">
        <f t="shared" si="244"/>
        <v>100</v>
      </c>
      <c r="BP1131" s="34">
        <f t="shared" si="245"/>
        <v>51</v>
      </c>
      <c r="BQ1131" s="35">
        <f t="shared" si="246"/>
        <v>54</v>
      </c>
      <c r="BR1131" s="34">
        <f t="shared" si="247"/>
        <v>46</v>
      </c>
      <c r="BS1131" s="35">
        <f t="shared" si="248"/>
        <v>51</v>
      </c>
      <c r="BT1131" s="35">
        <f t="shared" si="249"/>
        <v>37</v>
      </c>
      <c r="BU1131" s="35">
        <f t="shared" si="250"/>
        <v>100</v>
      </c>
      <c r="BV1131" s="35">
        <f t="shared" si="251"/>
        <v>65</v>
      </c>
    </row>
    <row r="1132" spans="2:74" hidden="1" x14ac:dyDescent="0.3">
      <c r="B1132" s="6" t="s">
        <v>1522</v>
      </c>
      <c r="C1132" s="6">
        <v>314031391</v>
      </c>
      <c r="D1132" s="6" t="s">
        <v>1259</v>
      </c>
      <c r="E1132" s="6" t="s">
        <v>325</v>
      </c>
      <c r="F1132" s="6" t="s">
        <v>2780</v>
      </c>
      <c r="G1132" s="6" t="s">
        <v>97</v>
      </c>
      <c r="H1132" s="6" t="s">
        <v>78</v>
      </c>
      <c r="I1132" s="22">
        <v>815000</v>
      </c>
      <c r="J1132" s="22">
        <v>808550</v>
      </c>
      <c r="K1132" s="22">
        <v>729999</v>
      </c>
      <c r="L1132" s="22">
        <v>818000</v>
      </c>
      <c r="M1132" s="22">
        <v>796000</v>
      </c>
      <c r="N1132" s="22">
        <v>700000</v>
      </c>
      <c r="O1132" s="23">
        <v>20</v>
      </c>
      <c r="P1132" s="23">
        <v>21</v>
      </c>
      <c r="Q1132" s="23">
        <v>28</v>
      </c>
      <c r="R1132" s="22">
        <v>600</v>
      </c>
      <c r="S1132" s="22">
        <v>580</v>
      </c>
      <c r="T1132" s="24">
        <v>3.6</v>
      </c>
      <c r="U1132" s="24">
        <v>0.10000000000000009</v>
      </c>
      <c r="V1132" s="24">
        <v>3.5</v>
      </c>
      <c r="W1132" s="24">
        <v>3.4</v>
      </c>
      <c r="X1132" s="25">
        <v>3.8282208588957055E-2</v>
      </c>
      <c r="Y1132" s="24">
        <v>3.4</v>
      </c>
      <c r="Z1132" s="24">
        <v>-1.1999999999999997</v>
      </c>
      <c r="AA1132" s="24">
        <v>4.5999999999999996</v>
      </c>
      <c r="AB1132" s="24">
        <v>5.0999999999999996</v>
      </c>
      <c r="AC1132" s="26">
        <v>0.30859117840684658</v>
      </c>
      <c r="AD1132" s="24">
        <v>8.060955461589101</v>
      </c>
      <c r="AE1132" s="6">
        <v>99</v>
      </c>
      <c r="AF1132" s="6">
        <v>91</v>
      </c>
      <c r="AG1132" s="6">
        <v>68</v>
      </c>
      <c r="AH1132" s="27">
        <v>2.7</v>
      </c>
      <c r="AI1132" s="28">
        <v>820000</v>
      </c>
      <c r="AJ1132" s="28">
        <v>725000</v>
      </c>
      <c r="AK1132" s="28">
        <v>659000</v>
      </c>
      <c r="AL1132" s="29">
        <v>0.1310344827586207</v>
      </c>
      <c r="AM1132" s="29">
        <v>0.24430955993930198</v>
      </c>
      <c r="AN1132" s="6">
        <v>3.1</v>
      </c>
      <c r="AO1132" s="27">
        <v>-0.19999999999999973</v>
      </c>
      <c r="AP1132" s="6">
        <v>3.3</v>
      </c>
      <c r="AQ1132" s="26">
        <v>0.12162162162162163</v>
      </c>
      <c r="AR1132" s="28">
        <v>600</v>
      </c>
      <c r="AS1132" s="28">
        <v>580</v>
      </c>
      <c r="AT1132" s="25">
        <v>3.4482758620689655E-2</v>
      </c>
      <c r="AU1132" s="26">
        <v>0.3573575108196887</v>
      </c>
      <c r="AV1132" s="30">
        <v>1944.3200000000002</v>
      </c>
      <c r="AW1132" s="24">
        <v>0.78369999999999995</v>
      </c>
      <c r="AX1132" s="24">
        <v>0.21629999999999999</v>
      </c>
      <c r="AY1132" s="24">
        <v>0.96819999999999995</v>
      </c>
      <c r="AZ1132" s="24">
        <v>2.2599999999999999E-2</v>
      </c>
      <c r="BA1132" s="24">
        <v>0.2732</v>
      </c>
      <c r="BB1132" s="24">
        <v>0.42849999999999999</v>
      </c>
      <c r="BC1132" s="24">
        <v>0.28399999999999997</v>
      </c>
      <c r="BD1132" s="31">
        <v>4</v>
      </c>
      <c r="BE1132" s="23">
        <v>21</v>
      </c>
      <c r="BF1132" s="32" t="s">
        <v>3840</v>
      </c>
      <c r="BG1132" s="33">
        <v>152.97027475370601</v>
      </c>
      <c r="BH1132" s="33">
        <v>-27.294065791640801</v>
      </c>
      <c r="BI1132" s="34">
        <f t="shared" si="238"/>
        <v>57</v>
      </c>
      <c r="BJ1132" s="34">
        <f t="shared" si="239"/>
        <v>65</v>
      </c>
      <c r="BK1132" s="34">
        <f t="shared" si="240"/>
        <v>91</v>
      </c>
      <c r="BL1132" s="34">
        <f t="shared" si="241"/>
        <v>1</v>
      </c>
      <c r="BM1132" s="34">
        <f t="shared" si="242"/>
        <v>66</v>
      </c>
      <c r="BN1132" s="34">
        <f t="shared" si="243"/>
        <v>100</v>
      </c>
      <c r="BO1132" s="34">
        <f t="shared" si="244"/>
        <v>100</v>
      </c>
      <c r="BP1132" s="34">
        <f t="shared" si="245"/>
        <v>50</v>
      </c>
      <c r="BQ1132" s="35">
        <f t="shared" si="246"/>
        <v>78</v>
      </c>
      <c r="BR1132" s="34">
        <f t="shared" si="247"/>
        <v>70</v>
      </c>
      <c r="BS1132" s="35">
        <f t="shared" si="248"/>
        <v>61</v>
      </c>
      <c r="BT1132" s="35">
        <f t="shared" si="249"/>
        <v>60</v>
      </c>
      <c r="BU1132" s="35">
        <f t="shared" si="250"/>
        <v>40</v>
      </c>
      <c r="BV1132" s="35">
        <f t="shared" si="251"/>
        <v>65</v>
      </c>
    </row>
    <row r="1133" spans="2:74" hidden="1" x14ac:dyDescent="0.3">
      <c r="B1133" s="6" t="s">
        <v>978</v>
      </c>
      <c r="C1133" s="6">
        <v>602011038</v>
      </c>
      <c r="D1133" s="6" t="s">
        <v>978</v>
      </c>
      <c r="E1133" s="6" t="s">
        <v>659</v>
      </c>
      <c r="F1133" s="6" t="s">
        <v>978</v>
      </c>
      <c r="G1133" s="6" t="s">
        <v>130</v>
      </c>
      <c r="H1133" s="6" t="s">
        <v>78</v>
      </c>
      <c r="I1133" s="22">
        <v>785000</v>
      </c>
      <c r="J1133" s="22">
        <v>799000</v>
      </c>
      <c r="K1133" s="22">
        <v>745000</v>
      </c>
      <c r="L1133" s="22">
        <v>775000</v>
      </c>
      <c r="M1133" s="22">
        <v>710000</v>
      </c>
      <c r="N1133" s="22">
        <v>650000</v>
      </c>
      <c r="O1133" s="23">
        <v>47</v>
      </c>
      <c r="P1133" s="23">
        <v>56</v>
      </c>
      <c r="Q1133" s="23">
        <v>44</v>
      </c>
      <c r="R1133" s="22">
        <v>510</v>
      </c>
      <c r="S1133" s="22">
        <v>500</v>
      </c>
      <c r="T1133" s="24">
        <v>2.2000000000000002</v>
      </c>
      <c r="U1133" s="24">
        <v>0.10000000000000009</v>
      </c>
      <c r="V1133" s="24">
        <v>2.1</v>
      </c>
      <c r="W1133" s="24">
        <v>2.2000000000000002</v>
      </c>
      <c r="X1133" s="25">
        <v>3.3783439490445863E-2</v>
      </c>
      <c r="Y1133" s="24">
        <v>3.7</v>
      </c>
      <c r="Z1133" s="24">
        <v>-1.2000000000000002</v>
      </c>
      <c r="AA1133" s="24">
        <v>4.9000000000000004</v>
      </c>
      <c r="AB1133" s="24">
        <v>5.3</v>
      </c>
      <c r="AC1133" s="26">
        <v>0.28801843317972348</v>
      </c>
      <c r="AD1133" s="24">
        <v>8.5254325055084053</v>
      </c>
      <c r="AE1133" s="6">
        <v>343</v>
      </c>
      <c r="AF1133" s="6">
        <v>416</v>
      </c>
      <c r="AG1133" s="6">
        <v>403</v>
      </c>
      <c r="AH1133" s="27">
        <v>3.4995938261575956</v>
      </c>
      <c r="AI1133" s="28">
        <v>560000</v>
      </c>
      <c r="AJ1133" s="28">
        <v>550000</v>
      </c>
      <c r="AK1133" s="28">
        <v>560000</v>
      </c>
      <c r="AL1133" s="29">
        <v>1.8181818181818181E-2</v>
      </c>
      <c r="AM1133" s="29">
        <v>0</v>
      </c>
      <c r="AN1133" s="6">
        <v>3.2</v>
      </c>
      <c r="AO1133" s="27">
        <v>0.40000000000000036</v>
      </c>
      <c r="AP1133" s="6">
        <v>2.8</v>
      </c>
      <c r="AQ1133" s="26">
        <v>0.1014388489208633</v>
      </c>
      <c r="AR1133" s="28">
        <v>490</v>
      </c>
      <c r="AS1133" s="28">
        <v>475</v>
      </c>
      <c r="AT1133" s="25">
        <v>3.1578947368421054E-2</v>
      </c>
      <c r="AU1133" s="26">
        <v>0.25773105883914549</v>
      </c>
      <c r="AV1133" s="30">
        <v>1770.7200000000003</v>
      </c>
      <c r="AW1133" s="24">
        <v>0.57150000000000001</v>
      </c>
      <c r="AX1133" s="24">
        <v>0.42849999999999999</v>
      </c>
      <c r="AY1133" s="24">
        <v>0.53190000000000004</v>
      </c>
      <c r="AZ1133" s="24">
        <v>0.2253</v>
      </c>
      <c r="BA1133" s="24">
        <v>0.33360000000000001</v>
      </c>
      <c r="BB1133" s="24">
        <v>0.21179999999999999</v>
      </c>
      <c r="BC1133" s="24">
        <v>0.43709999999999999</v>
      </c>
      <c r="BD1133" s="31">
        <v>7</v>
      </c>
      <c r="BE1133" s="23">
        <v>162</v>
      </c>
      <c r="BF1133" s="32" t="s">
        <v>3841</v>
      </c>
      <c r="BG1133" s="33">
        <v>147.14282786265699</v>
      </c>
      <c r="BH1133" s="33">
        <v>-41.433837612696102</v>
      </c>
      <c r="BI1133" s="34">
        <f t="shared" si="238"/>
        <v>80</v>
      </c>
      <c r="BJ1133" s="34">
        <f t="shared" si="239"/>
        <v>64</v>
      </c>
      <c r="BK1133" s="34">
        <f t="shared" si="240"/>
        <v>81</v>
      </c>
      <c r="BL1133" s="34">
        <f t="shared" si="241"/>
        <v>15</v>
      </c>
      <c r="BM1133" s="34">
        <f t="shared" si="242"/>
        <v>10</v>
      </c>
      <c r="BN1133" s="34">
        <f t="shared" si="243"/>
        <v>100</v>
      </c>
      <c r="BO1133" s="34">
        <f t="shared" si="244"/>
        <v>75</v>
      </c>
      <c r="BP1133" s="34">
        <f t="shared" si="245"/>
        <v>63</v>
      </c>
      <c r="BQ1133" s="35">
        <f t="shared" si="246"/>
        <v>63</v>
      </c>
      <c r="BR1133" s="34">
        <f t="shared" si="247"/>
        <v>65</v>
      </c>
      <c r="BS1133" s="35">
        <f t="shared" si="248"/>
        <v>75</v>
      </c>
      <c r="BT1133" s="35">
        <f t="shared" si="249"/>
        <v>55</v>
      </c>
      <c r="BU1133" s="35">
        <f t="shared" si="250"/>
        <v>70</v>
      </c>
      <c r="BV1133" s="35">
        <f t="shared" si="251"/>
        <v>65</v>
      </c>
    </row>
    <row r="1134" spans="2:74" hidden="1" x14ac:dyDescent="0.3">
      <c r="B1134" s="6" t="s">
        <v>1523</v>
      </c>
      <c r="C1134" s="6">
        <v>604011084</v>
      </c>
      <c r="D1134" s="6" t="s">
        <v>875</v>
      </c>
      <c r="E1134" s="6" t="s">
        <v>876</v>
      </c>
      <c r="F1134" s="6" t="s">
        <v>3538</v>
      </c>
      <c r="G1134" s="6" t="s">
        <v>130</v>
      </c>
      <c r="H1134" s="6" t="s">
        <v>78</v>
      </c>
      <c r="I1134" s="22">
        <v>550000</v>
      </c>
      <c r="J1134" s="22">
        <v>550000</v>
      </c>
      <c r="K1134" s="22">
        <v>550000</v>
      </c>
      <c r="L1134" s="22">
        <v>505000</v>
      </c>
      <c r="M1134" s="22">
        <v>520000</v>
      </c>
      <c r="N1134" s="22">
        <v>485000</v>
      </c>
      <c r="O1134" s="23">
        <v>68</v>
      </c>
      <c r="P1134" s="23">
        <v>77</v>
      </c>
      <c r="Q1134" s="23">
        <v>71</v>
      </c>
      <c r="R1134" s="22">
        <v>420</v>
      </c>
      <c r="S1134" s="22">
        <v>420</v>
      </c>
      <c r="T1134" s="24">
        <v>2.9</v>
      </c>
      <c r="U1134" s="24">
        <v>-0.10000000000000009</v>
      </c>
      <c r="V1134" s="24">
        <v>3</v>
      </c>
      <c r="W1134" s="24">
        <v>3.1</v>
      </c>
      <c r="X1134" s="25">
        <v>3.9709090909090909E-2</v>
      </c>
      <c r="Y1134" s="24">
        <v>1.2</v>
      </c>
      <c r="Z1134" s="24">
        <v>-0.60000000000000009</v>
      </c>
      <c r="AA1134" s="24">
        <v>1.8</v>
      </c>
      <c r="AB1134" s="24">
        <v>1.9</v>
      </c>
      <c r="AC1134" s="26">
        <v>0.35782442748091597</v>
      </c>
      <c r="AD1134" s="24">
        <v>9.0111462964516384</v>
      </c>
      <c r="AE1134" s="6">
        <v>238</v>
      </c>
      <c r="AF1134" s="6">
        <v>302</v>
      </c>
      <c r="AG1134" s="6">
        <v>309</v>
      </c>
      <c r="AH1134" s="27">
        <v>4.0790513833992099</v>
      </c>
      <c r="AI1134" s="28">
        <v>501000</v>
      </c>
      <c r="AJ1134" s="28">
        <v>455000</v>
      </c>
      <c r="AK1134" s="28">
        <v>455000</v>
      </c>
      <c r="AL1134" s="29">
        <v>0.1010989010989011</v>
      </c>
      <c r="AM1134" s="29">
        <v>0.1010989010989011</v>
      </c>
      <c r="AN1134" s="6">
        <v>3.1</v>
      </c>
      <c r="AO1134" s="27">
        <v>0.20000000000000018</v>
      </c>
      <c r="AP1134" s="6">
        <v>2.9</v>
      </c>
      <c r="AQ1134" s="26">
        <v>0.10874999999999999</v>
      </c>
      <c r="AR1134" s="28">
        <v>410</v>
      </c>
      <c r="AS1134" s="28">
        <v>400</v>
      </c>
      <c r="AT1134" s="25">
        <v>2.5000000000000001E-2</v>
      </c>
      <c r="AU1134" s="26">
        <v>0.3353865923443563</v>
      </c>
      <c r="AV1134" s="30">
        <v>1173.7600000000002</v>
      </c>
      <c r="AW1134" s="24">
        <v>0.6452</v>
      </c>
      <c r="AX1134" s="24">
        <v>0.3548</v>
      </c>
      <c r="AY1134" s="24">
        <v>0.90869999999999995</v>
      </c>
      <c r="AZ1134" s="24">
        <v>8.6499999999999994E-2</v>
      </c>
      <c r="BA1134" s="24">
        <v>0.41220000000000001</v>
      </c>
      <c r="BB1134" s="24">
        <v>0.28760000000000002</v>
      </c>
      <c r="BC1134" s="24">
        <v>0.27729999999999999</v>
      </c>
      <c r="BD1134" s="31">
        <v>5</v>
      </c>
      <c r="BE1134" s="23">
        <v>244</v>
      </c>
      <c r="BF1134" s="32" t="s">
        <v>3842</v>
      </c>
      <c r="BG1134" s="33">
        <v>145.775562155919</v>
      </c>
      <c r="BH1134" s="33">
        <v>-41.0237876495028</v>
      </c>
      <c r="BI1134" s="34">
        <f t="shared" si="238"/>
        <v>69</v>
      </c>
      <c r="BJ1134" s="34">
        <f t="shared" si="239"/>
        <v>65</v>
      </c>
      <c r="BK1134" s="34">
        <f t="shared" si="240"/>
        <v>74</v>
      </c>
      <c r="BL1134" s="34">
        <f t="shared" si="241"/>
        <v>1</v>
      </c>
      <c r="BM1134" s="34">
        <f t="shared" si="242"/>
        <v>51</v>
      </c>
      <c r="BN1134" s="34">
        <f t="shared" si="243"/>
        <v>100</v>
      </c>
      <c r="BO1134" s="34">
        <f t="shared" si="244"/>
        <v>62</v>
      </c>
      <c r="BP1134" s="34">
        <f t="shared" si="245"/>
        <v>81</v>
      </c>
      <c r="BQ1134" s="35">
        <f t="shared" si="246"/>
        <v>83</v>
      </c>
      <c r="BR1134" s="34">
        <f t="shared" si="247"/>
        <v>60</v>
      </c>
      <c r="BS1134" s="35">
        <f t="shared" si="248"/>
        <v>29</v>
      </c>
      <c r="BT1134" s="35">
        <f t="shared" si="249"/>
        <v>97</v>
      </c>
      <c r="BU1134" s="35">
        <f t="shared" si="250"/>
        <v>50</v>
      </c>
      <c r="BV1134" s="35">
        <f t="shared" si="251"/>
        <v>65</v>
      </c>
    </row>
    <row r="1135" spans="2:74" hidden="1" x14ac:dyDescent="0.3">
      <c r="B1135" s="6" t="s">
        <v>1524</v>
      </c>
      <c r="C1135" s="6">
        <v>206071518</v>
      </c>
      <c r="D1135" s="6" t="s">
        <v>1026</v>
      </c>
      <c r="E1135" s="6" t="s">
        <v>289</v>
      </c>
      <c r="F1135" s="6" t="s">
        <v>689</v>
      </c>
      <c r="G1135" s="6" t="s">
        <v>86</v>
      </c>
      <c r="H1135" s="6" t="s">
        <v>78</v>
      </c>
      <c r="I1135" s="22">
        <v>1250000</v>
      </c>
      <c r="J1135" s="22">
        <v>1280000</v>
      </c>
      <c r="K1135" s="22">
        <v>1280000</v>
      </c>
      <c r="L1135" s="22">
        <v>1300000</v>
      </c>
      <c r="M1135" s="22">
        <v>1330000</v>
      </c>
      <c r="N1135" s="22">
        <v>1300000</v>
      </c>
      <c r="O1135" s="23">
        <v>25</v>
      </c>
      <c r="P1135" s="23">
        <v>25</v>
      </c>
      <c r="Q1135" s="23">
        <v>25</v>
      </c>
      <c r="R1135" s="22">
        <v>800</v>
      </c>
      <c r="S1135" s="22">
        <v>775</v>
      </c>
      <c r="T1135" s="24">
        <v>1.8</v>
      </c>
      <c r="U1135" s="24">
        <v>-9.9999999999999867E-2</v>
      </c>
      <c r="V1135" s="24">
        <v>1.9</v>
      </c>
      <c r="W1135" s="24">
        <v>2</v>
      </c>
      <c r="X1135" s="25">
        <v>3.3279999999999997E-2</v>
      </c>
      <c r="Y1135" s="24">
        <v>3.7</v>
      </c>
      <c r="Z1135" s="24">
        <v>-1</v>
      </c>
      <c r="AA1135" s="24">
        <v>4.7</v>
      </c>
      <c r="AB1135" s="24">
        <v>4.5</v>
      </c>
      <c r="AC1135" s="26">
        <v>0.35554291402972332</v>
      </c>
      <c r="AD1135" s="24">
        <v>10.683380830220052</v>
      </c>
      <c r="AE1135" s="6">
        <v>102</v>
      </c>
      <c r="AF1135" s="6">
        <v>141</v>
      </c>
      <c r="AG1135" s="6">
        <v>146</v>
      </c>
      <c r="AH1135" s="27">
        <v>2.1459227467811157</v>
      </c>
      <c r="AI1135" s="28">
        <v>1335000</v>
      </c>
      <c r="AJ1135" s="28">
        <v>1390000</v>
      </c>
      <c r="AK1135" s="28">
        <v>1450000</v>
      </c>
      <c r="AL1135" s="29">
        <v>-3.9568345323741004E-2</v>
      </c>
      <c r="AM1135" s="29">
        <v>-7.9310344827586213E-2</v>
      </c>
      <c r="AN1135" s="6">
        <v>2.2999999999999998</v>
      </c>
      <c r="AO1135" s="27">
        <v>-0.10000000000000009</v>
      </c>
      <c r="AP1135" s="6">
        <v>2.4</v>
      </c>
      <c r="AQ1135" s="26">
        <v>4.2172523961661337E-2</v>
      </c>
      <c r="AR1135" s="28">
        <v>800</v>
      </c>
      <c r="AS1135" s="28">
        <v>795</v>
      </c>
      <c r="AT1135" s="25">
        <v>6.2893081761006293E-3</v>
      </c>
      <c r="AU1135" s="26">
        <v>-0.28246114623550689</v>
      </c>
      <c r="AV1135" s="30">
        <v>2250.0800000000004</v>
      </c>
      <c r="AW1135" s="24">
        <v>0.48049999999999998</v>
      </c>
      <c r="AX1135" s="24">
        <v>0.51949999999999996</v>
      </c>
      <c r="AY1135" s="24">
        <v>0.1084</v>
      </c>
      <c r="AZ1135" s="24">
        <v>0.22900000000000001</v>
      </c>
      <c r="BA1135" s="24">
        <v>0.15</v>
      </c>
      <c r="BB1135" s="24">
        <v>0.22439999999999999</v>
      </c>
      <c r="BC1135" s="24">
        <v>0.60360000000000003</v>
      </c>
      <c r="BD1135" s="31">
        <v>10</v>
      </c>
      <c r="BE1135" s="23">
        <v>3</v>
      </c>
      <c r="BF1135" s="32" t="s">
        <v>3843</v>
      </c>
      <c r="BG1135" s="33">
        <v>145.00277666828501</v>
      </c>
      <c r="BH1135" s="33">
        <v>-37.813825835956401</v>
      </c>
      <c r="BI1135" s="34">
        <f t="shared" si="238"/>
        <v>87</v>
      </c>
      <c r="BJ1135" s="34">
        <f t="shared" si="239"/>
        <v>79</v>
      </c>
      <c r="BK1135" s="34">
        <f t="shared" si="240"/>
        <v>98</v>
      </c>
      <c r="BL1135" s="34">
        <f t="shared" si="241"/>
        <v>100</v>
      </c>
      <c r="BM1135" s="34">
        <f t="shared" si="242"/>
        <v>1</v>
      </c>
      <c r="BN1135" s="34">
        <f t="shared" si="243"/>
        <v>50</v>
      </c>
      <c r="BO1135" s="34">
        <f t="shared" si="244"/>
        <v>100</v>
      </c>
      <c r="BP1135" s="34">
        <f t="shared" si="245"/>
        <v>23</v>
      </c>
      <c r="BQ1135" s="35">
        <f t="shared" si="246"/>
        <v>61</v>
      </c>
      <c r="BR1135" s="34">
        <f t="shared" si="247"/>
        <v>44</v>
      </c>
      <c r="BS1135" s="35">
        <f t="shared" si="248"/>
        <v>30</v>
      </c>
      <c r="BT1135" s="35">
        <f t="shared" si="249"/>
        <v>55</v>
      </c>
      <c r="BU1135" s="35">
        <f t="shared" si="250"/>
        <v>100</v>
      </c>
      <c r="BV1135" s="35">
        <f t="shared" si="251"/>
        <v>65</v>
      </c>
    </row>
    <row r="1136" spans="2:74" hidden="1" x14ac:dyDescent="0.3">
      <c r="B1136" s="6" t="s">
        <v>1525</v>
      </c>
      <c r="C1136" s="6">
        <v>301021009</v>
      </c>
      <c r="D1136" s="6" t="s">
        <v>753</v>
      </c>
      <c r="E1136" s="6" t="s">
        <v>460</v>
      </c>
      <c r="F1136" s="6" t="s">
        <v>2780</v>
      </c>
      <c r="G1136" s="6" t="s">
        <v>97</v>
      </c>
      <c r="H1136" s="6" t="s">
        <v>78</v>
      </c>
      <c r="I1136" s="22">
        <v>920000</v>
      </c>
      <c r="J1136" s="22">
        <v>910200</v>
      </c>
      <c r="K1136" s="22">
        <v>875100</v>
      </c>
      <c r="L1136" s="22">
        <v>925000</v>
      </c>
      <c r="M1136" s="22">
        <v>910000</v>
      </c>
      <c r="N1136" s="22">
        <v>875000</v>
      </c>
      <c r="O1136" s="23">
        <v>36</v>
      </c>
      <c r="P1136" s="23">
        <v>33</v>
      </c>
      <c r="Q1136" s="23">
        <v>28</v>
      </c>
      <c r="R1136" s="22">
        <v>720</v>
      </c>
      <c r="S1136" s="22">
        <v>675</v>
      </c>
      <c r="T1136" s="24">
        <v>3.2</v>
      </c>
      <c r="U1136" s="24">
        <v>-0.59999999999999964</v>
      </c>
      <c r="V1136" s="24">
        <v>3.8</v>
      </c>
      <c r="W1136" s="24">
        <v>3.7</v>
      </c>
      <c r="X1136" s="25">
        <v>4.0695652173913043E-2</v>
      </c>
      <c r="Y1136" s="24">
        <v>3.6</v>
      </c>
      <c r="Z1136" s="24">
        <v>-1.4</v>
      </c>
      <c r="AA1136" s="24">
        <v>5</v>
      </c>
      <c r="AB1136" s="24">
        <v>5</v>
      </c>
      <c r="AC1136" s="26">
        <v>0.3099600495936079</v>
      </c>
      <c r="AD1136" s="24">
        <v>7.6165396801848102</v>
      </c>
      <c r="AE1136" s="6">
        <v>757</v>
      </c>
      <c r="AF1136" s="6">
        <v>672</v>
      </c>
      <c r="AG1136" s="6">
        <v>624</v>
      </c>
      <c r="AH1136" s="27">
        <v>6.081967213114754</v>
      </c>
      <c r="AI1136" s="28">
        <v>912200</v>
      </c>
      <c r="AJ1136" s="28">
        <v>840000</v>
      </c>
      <c r="AK1136" s="28">
        <v>786000</v>
      </c>
      <c r="AL1136" s="29">
        <v>8.5952380952380947E-2</v>
      </c>
      <c r="AM1136" s="29">
        <v>0.16055979643765902</v>
      </c>
      <c r="AN1136" s="6">
        <v>3.2</v>
      </c>
      <c r="AO1136" s="27">
        <v>-0.39999999999999991</v>
      </c>
      <c r="AP1136" s="6">
        <v>3.6</v>
      </c>
      <c r="AQ1136" s="26">
        <v>8.6353421859039839E-2</v>
      </c>
      <c r="AR1136" s="28">
        <v>700</v>
      </c>
      <c r="AS1136" s="28">
        <v>650</v>
      </c>
      <c r="AT1136" s="25">
        <v>7.6923076923076927E-2</v>
      </c>
      <c r="AU1136" s="26">
        <v>0.35395738203702798</v>
      </c>
      <c r="AV1136" s="30">
        <v>2322.88</v>
      </c>
      <c r="AW1136" s="24">
        <v>0.84250000000000003</v>
      </c>
      <c r="AX1136" s="24">
        <v>0.1575</v>
      </c>
      <c r="AY1136" s="24">
        <v>0.94520000000000004</v>
      </c>
      <c r="AZ1136" s="24">
        <v>3.3500000000000002E-2</v>
      </c>
      <c r="BA1136" s="24">
        <v>0.29310000000000003</v>
      </c>
      <c r="BB1136" s="24">
        <v>0.46079999999999999</v>
      </c>
      <c r="BC1136" s="24">
        <v>0.2258</v>
      </c>
      <c r="BD1136" s="31">
        <v>7</v>
      </c>
      <c r="BE1136" s="23">
        <v>32</v>
      </c>
      <c r="BF1136" s="32" t="s">
        <v>3844</v>
      </c>
      <c r="BG1136" s="33">
        <v>153.28362412926899</v>
      </c>
      <c r="BH1136" s="33">
        <v>-27.6496398774315</v>
      </c>
      <c r="BI1136" s="34">
        <f t="shared" si="238"/>
        <v>64</v>
      </c>
      <c r="BJ1136" s="34">
        <f t="shared" si="239"/>
        <v>64</v>
      </c>
      <c r="BK1136" s="34">
        <f t="shared" si="240"/>
        <v>49</v>
      </c>
      <c r="BL1136" s="34">
        <f t="shared" si="241"/>
        <v>1</v>
      </c>
      <c r="BM1136" s="34">
        <f t="shared" si="242"/>
        <v>44</v>
      </c>
      <c r="BN1136" s="34">
        <f t="shared" si="243"/>
        <v>100</v>
      </c>
      <c r="BO1136" s="34">
        <f t="shared" si="244"/>
        <v>100</v>
      </c>
      <c r="BP1136" s="34">
        <f t="shared" si="245"/>
        <v>54</v>
      </c>
      <c r="BQ1136" s="35">
        <f t="shared" si="246"/>
        <v>86</v>
      </c>
      <c r="BR1136" s="34">
        <f t="shared" si="247"/>
        <v>74</v>
      </c>
      <c r="BS1136" s="35">
        <f t="shared" si="248"/>
        <v>60</v>
      </c>
      <c r="BT1136" s="35">
        <f t="shared" si="249"/>
        <v>57</v>
      </c>
      <c r="BU1136" s="35">
        <f t="shared" si="250"/>
        <v>70</v>
      </c>
      <c r="BV1136" s="35">
        <f t="shared" si="251"/>
        <v>65</v>
      </c>
    </row>
    <row r="1137" spans="2:74" hidden="1" x14ac:dyDescent="0.3">
      <c r="B1137" s="6" t="s">
        <v>1526</v>
      </c>
      <c r="C1137" s="6">
        <v>303021056</v>
      </c>
      <c r="D1137" s="6" t="s">
        <v>1245</v>
      </c>
      <c r="E1137" s="6" t="s">
        <v>881</v>
      </c>
      <c r="F1137" s="6" t="s">
        <v>2780</v>
      </c>
      <c r="G1137" s="6" t="s">
        <v>97</v>
      </c>
      <c r="H1137" s="6" t="s">
        <v>78</v>
      </c>
      <c r="I1137" s="22">
        <v>1400850</v>
      </c>
      <c r="J1137" s="22">
        <v>1420650</v>
      </c>
      <c r="K1137" s="22">
        <v>1400000</v>
      </c>
      <c r="L1137" s="22">
        <v>1435000</v>
      </c>
      <c r="M1137" s="22">
        <v>1485000</v>
      </c>
      <c r="N1137" s="22">
        <v>1390000</v>
      </c>
      <c r="O1137" s="23">
        <v>24</v>
      </c>
      <c r="P1137" s="23">
        <v>23</v>
      </c>
      <c r="Q1137" s="23">
        <v>20</v>
      </c>
      <c r="R1137" s="22">
        <v>720</v>
      </c>
      <c r="S1137" s="22">
        <v>650</v>
      </c>
      <c r="T1137" s="24">
        <v>2.4</v>
      </c>
      <c r="U1137" s="24">
        <v>-0.5</v>
      </c>
      <c r="V1137" s="24">
        <v>2.9</v>
      </c>
      <c r="W1137" s="24">
        <v>2.8</v>
      </c>
      <c r="X1137" s="25">
        <v>2.6726630260199166E-2</v>
      </c>
      <c r="Y1137" s="24">
        <v>3.5</v>
      </c>
      <c r="Z1137" s="24">
        <v>-1.2999999999999998</v>
      </c>
      <c r="AA1137" s="24">
        <v>4.8</v>
      </c>
      <c r="AB1137" s="24">
        <v>5.4</v>
      </c>
      <c r="AC1137" s="26">
        <v>0.27578599007170435</v>
      </c>
      <c r="AD1137" s="24">
        <v>10.318771479485765</v>
      </c>
      <c r="AE1137" s="6">
        <v>135</v>
      </c>
      <c r="AF1137" s="6">
        <v>155</v>
      </c>
      <c r="AG1137" s="6">
        <v>131</v>
      </c>
      <c r="AH1137" s="27">
        <v>3.2549728752260396</v>
      </c>
      <c r="AI1137" s="28">
        <v>1400000</v>
      </c>
      <c r="AJ1137" s="28">
        <v>1292000</v>
      </c>
      <c r="AK1137" s="28">
        <v>1135000</v>
      </c>
      <c r="AL1137" s="29">
        <v>8.3591331269349839E-2</v>
      </c>
      <c r="AM1137" s="29">
        <v>0.23348017621145375</v>
      </c>
      <c r="AN1137" s="6">
        <v>1.9</v>
      </c>
      <c r="AO1137" s="27">
        <v>-0.20000000000000018</v>
      </c>
      <c r="AP1137" s="6">
        <v>2.1</v>
      </c>
      <c r="AQ1137" s="26">
        <v>0.11618282890673255</v>
      </c>
      <c r="AR1137" s="28">
        <v>725</v>
      </c>
      <c r="AS1137" s="28">
        <v>690</v>
      </c>
      <c r="AT1137" s="25">
        <v>5.0724637681159424E-2</v>
      </c>
      <c r="AU1137" s="26">
        <v>0.37440566296400424</v>
      </c>
      <c r="AV1137" s="30">
        <v>2610.7200000000003</v>
      </c>
      <c r="AW1137" s="24">
        <v>0.7268</v>
      </c>
      <c r="AX1137" s="24">
        <v>0.2732</v>
      </c>
      <c r="AY1137" s="24">
        <v>0.81479999999999997</v>
      </c>
      <c r="AZ1137" s="24">
        <v>4.58E-2</v>
      </c>
      <c r="BA1137" s="24">
        <v>0.22189999999999999</v>
      </c>
      <c r="BB1137" s="24">
        <v>0.3992</v>
      </c>
      <c r="BC1137" s="24">
        <v>0.34389999999999998</v>
      </c>
      <c r="BD1137" s="31">
        <v>7</v>
      </c>
      <c r="BE1137" s="23">
        <v>7</v>
      </c>
      <c r="BF1137" s="32" t="s">
        <v>3845</v>
      </c>
      <c r="BG1137" s="33">
        <v>153.07283150408301</v>
      </c>
      <c r="BH1137" s="33">
        <v>-27.519311996294</v>
      </c>
      <c r="BI1137" s="34">
        <f t="shared" si="238"/>
        <v>77</v>
      </c>
      <c r="BJ1137" s="34">
        <f t="shared" si="239"/>
        <v>85</v>
      </c>
      <c r="BK1137" s="34">
        <f t="shared" si="240"/>
        <v>84</v>
      </c>
      <c r="BL1137" s="34">
        <f t="shared" si="241"/>
        <v>1</v>
      </c>
      <c r="BM1137" s="34">
        <f t="shared" si="242"/>
        <v>42</v>
      </c>
      <c r="BN1137" s="34">
        <f t="shared" si="243"/>
        <v>100</v>
      </c>
      <c r="BO1137" s="34">
        <f t="shared" si="244"/>
        <v>100</v>
      </c>
      <c r="BP1137" s="34">
        <f t="shared" si="245"/>
        <v>39</v>
      </c>
      <c r="BQ1137" s="35">
        <f t="shared" si="246"/>
        <v>40</v>
      </c>
      <c r="BR1137" s="34">
        <f t="shared" si="247"/>
        <v>47</v>
      </c>
      <c r="BS1137" s="35">
        <f t="shared" si="248"/>
        <v>83</v>
      </c>
      <c r="BT1137" s="35">
        <f t="shared" si="249"/>
        <v>59</v>
      </c>
      <c r="BU1137" s="35">
        <f t="shared" si="250"/>
        <v>70</v>
      </c>
      <c r="BV1137" s="35">
        <f t="shared" si="251"/>
        <v>65</v>
      </c>
    </row>
    <row r="1138" spans="2:74" hidden="1" x14ac:dyDescent="0.3">
      <c r="B1138" s="6" t="s">
        <v>1527</v>
      </c>
      <c r="C1138" s="6">
        <v>307011172</v>
      </c>
      <c r="D1138" s="6" t="s">
        <v>405</v>
      </c>
      <c r="E1138" s="6" t="s">
        <v>96</v>
      </c>
      <c r="F1138" s="6" t="s">
        <v>2698</v>
      </c>
      <c r="G1138" s="6" t="s">
        <v>97</v>
      </c>
      <c r="H1138" s="6" t="s">
        <v>78</v>
      </c>
      <c r="I1138" s="22">
        <v>385000</v>
      </c>
      <c r="J1138" s="22">
        <v>385000</v>
      </c>
      <c r="K1138" s="22">
        <v>352000</v>
      </c>
      <c r="L1138" s="22">
        <v>430000</v>
      </c>
      <c r="M1138" s="22">
        <v>385000</v>
      </c>
      <c r="N1138" s="22">
        <v>342000</v>
      </c>
      <c r="O1138" s="23">
        <v>56</v>
      </c>
      <c r="P1138" s="23">
        <v>56</v>
      </c>
      <c r="Q1138" s="23">
        <v>67</v>
      </c>
      <c r="R1138" s="22">
        <v>460</v>
      </c>
      <c r="S1138" s="22">
        <v>420</v>
      </c>
      <c r="T1138" s="24">
        <v>3</v>
      </c>
      <c r="U1138" s="24">
        <v>-0.20000000000000018</v>
      </c>
      <c r="V1138" s="24">
        <v>3.2</v>
      </c>
      <c r="W1138" s="24">
        <v>3.5</v>
      </c>
      <c r="X1138" s="25">
        <v>6.2129870129870132E-2</v>
      </c>
      <c r="Y1138" s="24">
        <v>1.3</v>
      </c>
      <c r="Z1138" s="24">
        <v>-0.59999999999999987</v>
      </c>
      <c r="AA1138" s="24">
        <v>1.9</v>
      </c>
      <c r="AB1138" s="24">
        <v>2.2000000000000002</v>
      </c>
      <c r="AC1138" s="26">
        <v>0.26514802176519414</v>
      </c>
      <c r="AD1138" s="24">
        <v>4.2676416546655407</v>
      </c>
      <c r="AE1138" s="6">
        <v>226</v>
      </c>
      <c r="AF1138" s="6">
        <v>246</v>
      </c>
      <c r="AG1138" s="6">
        <v>302</v>
      </c>
      <c r="AH1138" s="27">
        <v>4.9411764705882355</v>
      </c>
      <c r="AI1138" s="28">
        <v>360000</v>
      </c>
      <c r="AJ1138" s="28">
        <v>300000</v>
      </c>
      <c r="AK1138" s="28">
        <v>261000</v>
      </c>
      <c r="AL1138" s="29">
        <v>0.2</v>
      </c>
      <c r="AM1138" s="29">
        <v>0.37931034482758619</v>
      </c>
      <c r="AN1138" s="6">
        <v>1.5</v>
      </c>
      <c r="AO1138" s="27">
        <v>0</v>
      </c>
      <c r="AP1138" s="6">
        <v>1.5</v>
      </c>
      <c r="AQ1138" s="26">
        <v>2.4137931034482758E-2</v>
      </c>
      <c r="AR1138" s="28">
        <v>420</v>
      </c>
      <c r="AS1138" s="28">
        <v>390</v>
      </c>
      <c r="AT1138" s="25">
        <v>7.6923076923076927E-2</v>
      </c>
      <c r="AU1138" s="26">
        <v>0.44723031728520402</v>
      </c>
      <c r="AV1138" s="30">
        <v>1734.88</v>
      </c>
      <c r="AW1138" s="24">
        <v>0.70199999999999996</v>
      </c>
      <c r="AX1138" s="24">
        <v>0.29799999999999999</v>
      </c>
      <c r="AY1138" s="24">
        <v>0.85770000000000002</v>
      </c>
      <c r="AZ1138" s="24">
        <v>0.1158</v>
      </c>
      <c r="BA1138" s="24">
        <v>0.29210000000000003</v>
      </c>
      <c r="BB1138" s="24">
        <v>0.27510000000000001</v>
      </c>
      <c r="BC1138" s="24">
        <v>0.37769999999999998</v>
      </c>
      <c r="BD1138" s="31">
        <v>2</v>
      </c>
      <c r="BE1138" s="23">
        <v>259</v>
      </c>
      <c r="BF1138" s="32" t="s">
        <v>3846</v>
      </c>
      <c r="BG1138" s="33">
        <v>150.75569238663201</v>
      </c>
      <c r="BH1138" s="33">
        <v>-26.327161503519001</v>
      </c>
      <c r="BI1138" s="34">
        <f t="shared" si="238"/>
        <v>67</v>
      </c>
      <c r="BJ1138" s="34">
        <f t="shared" si="239"/>
        <v>92</v>
      </c>
      <c r="BK1138" s="34">
        <f t="shared" si="240"/>
        <v>64</v>
      </c>
      <c r="BL1138" s="34">
        <f t="shared" si="241"/>
        <v>1</v>
      </c>
      <c r="BM1138" s="34">
        <f t="shared" si="242"/>
        <v>100</v>
      </c>
      <c r="BN1138" s="34">
        <f t="shared" si="243"/>
        <v>23</v>
      </c>
      <c r="BO1138" s="34">
        <f t="shared" si="244"/>
        <v>60</v>
      </c>
      <c r="BP1138" s="34">
        <f t="shared" si="245"/>
        <v>54</v>
      </c>
      <c r="BQ1138" s="35">
        <f t="shared" si="246"/>
        <v>100</v>
      </c>
      <c r="BR1138" s="34">
        <f t="shared" si="247"/>
        <v>100</v>
      </c>
      <c r="BS1138" s="35">
        <f t="shared" si="248"/>
        <v>90</v>
      </c>
      <c r="BT1138" s="35">
        <f t="shared" si="249"/>
        <v>95</v>
      </c>
      <c r="BU1138" s="35">
        <f t="shared" si="250"/>
        <v>20</v>
      </c>
      <c r="BV1138" s="35">
        <f t="shared" si="251"/>
        <v>65</v>
      </c>
    </row>
    <row r="1139" spans="2:74" hidden="1" x14ac:dyDescent="0.3">
      <c r="B1139" s="6" t="s">
        <v>1528</v>
      </c>
      <c r="C1139" s="6">
        <v>317011455</v>
      </c>
      <c r="D1139" s="6" t="s">
        <v>449</v>
      </c>
      <c r="E1139" s="6" t="s">
        <v>449</v>
      </c>
      <c r="F1139" s="6" t="s">
        <v>449</v>
      </c>
      <c r="G1139" s="6" t="s">
        <v>97</v>
      </c>
      <c r="H1139" s="6" t="s">
        <v>78</v>
      </c>
      <c r="I1139" s="22">
        <v>789000</v>
      </c>
      <c r="J1139" s="22">
        <v>782000</v>
      </c>
      <c r="K1139" s="22">
        <v>719000</v>
      </c>
      <c r="L1139" s="22">
        <v>780000</v>
      </c>
      <c r="M1139" s="22">
        <v>760000</v>
      </c>
      <c r="N1139" s="22">
        <v>697000</v>
      </c>
      <c r="O1139" s="23">
        <v>39</v>
      </c>
      <c r="P1139" s="23">
        <v>40</v>
      </c>
      <c r="Q1139" s="23">
        <v>33</v>
      </c>
      <c r="R1139" s="22">
        <v>600</v>
      </c>
      <c r="S1139" s="22">
        <v>560</v>
      </c>
      <c r="T1139" s="24">
        <v>3.8</v>
      </c>
      <c r="U1139" s="24">
        <v>-0.29999999999999982</v>
      </c>
      <c r="V1139" s="24">
        <v>4.0999999999999996</v>
      </c>
      <c r="W1139" s="24">
        <v>4.4000000000000004</v>
      </c>
      <c r="X1139" s="25">
        <v>3.9543726235741442E-2</v>
      </c>
      <c r="Y1139" s="24">
        <v>3.6</v>
      </c>
      <c r="Z1139" s="24">
        <v>-1.6</v>
      </c>
      <c r="AA1139" s="24">
        <v>5.2</v>
      </c>
      <c r="AB1139" s="24">
        <v>5.7</v>
      </c>
      <c r="AC1139" s="26">
        <v>0.31717838112154273</v>
      </c>
      <c r="AD1139" s="24">
        <v>8.0209532918236288</v>
      </c>
      <c r="AE1139" s="6">
        <v>482</v>
      </c>
      <c r="AF1139" s="6">
        <v>594</v>
      </c>
      <c r="AG1139" s="6">
        <v>491</v>
      </c>
      <c r="AH1139" s="27">
        <v>2.8360579168612801</v>
      </c>
      <c r="AI1139" s="28">
        <v>675000</v>
      </c>
      <c r="AJ1139" s="28">
        <v>610000</v>
      </c>
      <c r="AK1139" s="28">
        <v>535000</v>
      </c>
      <c r="AL1139" s="29">
        <v>0.10655737704918032</v>
      </c>
      <c r="AM1139" s="29">
        <v>0.26168224299065418</v>
      </c>
      <c r="AN1139" s="6">
        <v>3.1</v>
      </c>
      <c r="AO1139" s="27">
        <v>-0.39999999999999991</v>
      </c>
      <c r="AP1139" s="6">
        <v>3.5</v>
      </c>
      <c r="AQ1139" s="26">
        <v>8.5950413223140495E-2</v>
      </c>
      <c r="AR1139" s="28">
        <v>540</v>
      </c>
      <c r="AS1139" s="28">
        <v>500</v>
      </c>
      <c r="AT1139" s="25">
        <v>0.08</v>
      </c>
      <c r="AU1139" s="26">
        <v>0.3884304877283179</v>
      </c>
      <c r="AV1139" s="30">
        <v>1891.6800000000003</v>
      </c>
      <c r="AW1139" s="24">
        <v>0.70130000000000003</v>
      </c>
      <c r="AX1139" s="24">
        <v>0.29870000000000002</v>
      </c>
      <c r="AY1139" s="24">
        <v>0.83960000000000001</v>
      </c>
      <c r="AZ1139" s="24">
        <v>0.15429999999999999</v>
      </c>
      <c r="BA1139" s="24">
        <v>0.39379999999999998</v>
      </c>
      <c r="BB1139" s="24">
        <v>0.31209999999999999</v>
      </c>
      <c r="BC1139" s="24">
        <v>0.27450000000000002</v>
      </c>
      <c r="BD1139" s="31">
        <v>5</v>
      </c>
      <c r="BE1139" s="23">
        <v>103</v>
      </c>
      <c r="BF1139" s="32" t="s">
        <v>3847</v>
      </c>
      <c r="BG1139" s="33">
        <v>151.98867173079299</v>
      </c>
      <c r="BH1139" s="33">
        <v>-27.584729859424499</v>
      </c>
      <c r="BI1139" s="34">
        <f t="shared" si="238"/>
        <v>54</v>
      </c>
      <c r="BJ1139" s="34">
        <f t="shared" si="239"/>
        <v>65</v>
      </c>
      <c r="BK1139" s="34">
        <f t="shared" si="240"/>
        <v>90</v>
      </c>
      <c r="BL1139" s="34">
        <f t="shared" si="241"/>
        <v>1</v>
      </c>
      <c r="BM1139" s="34">
        <f t="shared" si="242"/>
        <v>54</v>
      </c>
      <c r="BN1139" s="34">
        <f t="shared" si="243"/>
        <v>100</v>
      </c>
      <c r="BO1139" s="34">
        <f t="shared" si="244"/>
        <v>86</v>
      </c>
      <c r="BP1139" s="34">
        <f t="shared" si="245"/>
        <v>77</v>
      </c>
      <c r="BQ1139" s="35">
        <f t="shared" si="246"/>
        <v>82</v>
      </c>
      <c r="BR1139" s="34">
        <f t="shared" si="247"/>
        <v>70</v>
      </c>
      <c r="BS1139" s="35">
        <f t="shared" si="248"/>
        <v>56</v>
      </c>
      <c r="BT1139" s="35">
        <f t="shared" si="249"/>
        <v>57</v>
      </c>
      <c r="BU1139" s="35">
        <f t="shared" si="250"/>
        <v>50</v>
      </c>
      <c r="BV1139" s="35">
        <f t="shared" si="251"/>
        <v>65</v>
      </c>
    </row>
    <row r="1140" spans="2:74" hidden="1" x14ac:dyDescent="0.3">
      <c r="B1140" s="6" t="s">
        <v>1529</v>
      </c>
      <c r="C1140" s="6">
        <v>404011091</v>
      </c>
      <c r="D1140" s="6" t="s">
        <v>1002</v>
      </c>
      <c r="E1140" s="6" t="s">
        <v>1003</v>
      </c>
      <c r="F1140" s="6" t="s">
        <v>2379</v>
      </c>
      <c r="G1140" s="6" t="s">
        <v>82</v>
      </c>
      <c r="H1140" s="6" t="s">
        <v>78</v>
      </c>
      <c r="I1140" s="22">
        <v>962584</v>
      </c>
      <c r="J1140" s="22">
        <v>937300</v>
      </c>
      <c r="K1140" s="22">
        <v>876350</v>
      </c>
      <c r="L1140" s="22">
        <v>980000</v>
      </c>
      <c r="M1140" s="22">
        <v>965000</v>
      </c>
      <c r="N1140" s="22">
        <v>880000</v>
      </c>
      <c r="O1140" s="23">
        <v>18</v>
      </c>
      <c r="P1140" s="23">
        <v>19</v>
      </c>
      <c r="Q1140" s="23">
        <v>19</v>
      </c>
      <c r="R1140" s="22">
        <v>650</v>
      </c>
      <c r="S1140" s="22">
        <v>620</v>
      </c>
      <c r="T1140" s="24">
        <v>2.8</v>
      </c>
      <c r="U1140" s="24">
        <v>0</v>
      </c>
      <c r="V1140" s="24">
        <v>2.8</v>
      </c>
      <c r="W1140" s="24">
        <v>2.8</v>
      </c>
      <c r="X1140" s="25">
        <v>3.5113818638165602E-2</v>
      </c>
      <c r="Y1140" s="24">
        <v>2.6</v>
      </c>
      <c r="Z1140" s="24">
        <v>-0.89999999999999991</v>
      </c>
      <c r="AA1140" s="24">
        <v>3.5</v>
      </c>
      <c r="AB1140" s="24">
        <v>3.6</v>
      </c>
      <c r="AC1140" s="26">
        <v>0.37130975230783286</v>
      </c>
      <c r="AD1140" s="24">
        <v>10.574462325901864</v>
      </c>
      <c r="AE1140" s="6">
        <v>225</v>
      </c>
      <c r="AF1140" s="6">
        <v>259</v>
      </c>
      <c r="AG1140" s="6">
        <v>166</v>
      </c>
      <c r="AH1140" s="27">
        <v>2.5239852398523985</v>
      </c>
      <c r="AI1140" s="28">
        <v>1009000</v>
      </c>
      <c r="AJ1140" s="28">
        <v>904000</v>
      </c>
      <c r="AK1140" s="28">
        <v>800000</v>
      </c>
      <c r="AL1140" s="29">
        <v>0.11615044247787611</v>
      </c>
      <c r="AM1140" s="29">
        <v>0.26124999999999998</v>
      </c>
      <c r="AN1140" s="6">
        <v>2.2000000000000002</v>
      </c>
      <c r="AO1140" s="27">
        <v>-9.9999999999999645E-2</v>
      </c>
      <c r="AP1140" s="6">
        <v>2.2999999999999998</v>
      </c>
      <c r="AQ1140" s="26">
        <v>0.11020833333333332</v>
      </c>
      <c r="AR1140" s="28">
        <v>650</v>
      </c>
      <c r="AS1140" s="28">
        <v>615</v>
      </c>
      <c r="AT1140" s="25">
        <v>5.6910569105691054E-2</v>
      </c>
      <c r="AU1140" s="26">
        <v>0.3631900984833174</v>
      </c>
      <c r="AV1140" s="30">
        <v>1750.5600000000002</v>
      </c>
      <c r="AW1140" s="24">
        <v>0.68500000000000005</v>
      </c>
      <c r="AX1140" s="24">
        <v>0.315</v>
      </c>
      <c r="AY1140" s="24">
        <v>0.75529999999999997</v>
      </c>
      <c r="AZ1140" s="24">
        <v>0.16070000000000001</v>
      </c>
      <c r="BA1140" s="24">
        <v>0.34</v>
      </c>
      <c r="BB1140" s="24">
        <v>0.3362</v>
      </c>
      <c r="BC1140" s="24">
        <v>0.29749999999999999</v>
      </c>
      <c r="BD1140" s="31">
        <v>5</v>
      </c>
      <c r="BE1140" s="23">
        <v>6</v>
      </c>
      <c r="BF1140" s="32" t="s">
        <v>3848</v>
      </c>
      <c r="BG1140" s="33">
        <v>138.537910618361</v>
      </c>
      <c r="BH1140" s="33">
        <v>-34.905193605959397</v>
      </c>
      <c r="BI1140" s="34">
        <f t="shared" si="238"/>
        <v>70</v>
      </c>
      <c r="BJ1140" s="34">
        <f t="shared" si="239"/>
        <v>80</v>
      </c>
      <c r="BK1140" s="34">
        <f t="shared" si="240"/>
        <v>94</v>
      </c>
      <c r="BL1140" s="34">
        <f t="shared" si="241"/>
        <v>1</v>
      </c>
      <c r="BM1140" s="34">
        <f t="shared" si="242"/>
        <v>58</v>
      </c>
      <c r="BN1140" s="34">
        <f t="shared" si="243"/>
        <v>100</v>
      </c>
      <c r="BO1140" s="34">
        <f t="shared" si="244"/>
        <v>100</v>
      </c>
      <c r="BP1140" s="34">
        <f t="shared" si="245"/>
        <v>65</v>
      </c>
      <c r="BQ1140" s="35">
        <f t="shared" si="246"/>
        <v>67</v>
      </c>
      <c r="BR1140" s="34">
        <f t="shared" si="247"/>
        <v>45</v>
      </c>
      <c r="BS1140" s="35">
        <f t="shared" si="248"/>
        <v>20</v>
      </c>
      <c r="BT1140" s="35">
        <f t="shared" si="249"/>
        <v>74</v>
      </c>
      <c r="BU1140" s="35">
        <f t="shared" si="250"/>
        <v>50</v>
      </c>
      <c r="BV1140" s="35">
        <f t="shared" si="251"/>
        <v>65</v>
      </c>
    </row>
    <row r="1141" spans="2:74" hidden="1" x14ac:dyDescent="0.3">
      <c r="B1141" s="6" t="s">
        <v>1530</v>
      </c>
      <c r="C1141" s="6">
        <v>305031130</v>
      </c>
      <c r="D1141" s="6" t="s">
        <v>840</v>
      </c>
      <c r="E1141" s="6" t="s">
        <v>337</v>
      </c>
      <c r="F1141" s="6" t="s">
        <v>2780</v>
      </c>
      <c r="G1141" s="6" t="s">
        <v>97</v>
      </c>
      <c r="H1141" s="6" t="s">
        <v>78</v>
      </c>
      <c r="I1141" s="22">
        <v>1400000</v>
      </c>
      <c r="J1141" s="22">
        <v>1447500</v>
      </c>
      <c r="K1141" s="22">
        <v>1280000</v>
      </c>
      <c r="L1141" s="22">
        <v>1415000</v>
      </c>
      <c r="M1141" s="22">
        <v>1447500</v>
      </c>
      <c r="N1141" s="22">
        <v>1240000</v>
      </c>
      <c r="O1141" s="23">
        <v>24</v>
      </c>
      <c r="P1141" s="23">
        <v>24</v>
      </c>
      <c r="Q1141" s="23">
        <v>26</v>
      </c>
      <c r="R1141" s="22">
        <v>750</v>
      </c>
      <c r="S1141" s="22">
        <v>750</v>
      </c>
      <c r="T1141" s="24">
        <v>2.4</v>
      </c>
      <c r="U1141" s="24">
        <v>-0.30000000000000027</v>
      </c>
      <c r="V1141" s="24">
        <v>2.7</v>
      </c>
      <c r="W1141" s="24">
        <v>2.7</v>
      </c>
      <c r="X1141" s="25">
        <v>2.7857142857142858E-2</v>
      </c>
      <c r="Y1141" s="24">
        <v>4</v>
      </c>
      <c r="Z1141" s="24">
        <v>-0.90000000000000036</v>
      </c>
      <c r="AA1141" s="24">
        <v>4.9000000000000004</v>
      </c>
      <c r="AB1141" s="24">
        <v>4</v>
      </c>
      <c r="AC1141" s="26">
        <v>0.30549400417101141</v>
      </c>
      <c r="AD1141" s="24">
        <v>10.966451431779898</v>
      </c>
      <c r="AE1141" s="6">
        <v>147</v>
      </c>
      <c r="AF1141" s="6">
        <v>190</v>
      </c>
      <c r="AG1141" s="6">
        <v>165</v>
      </c>
      <c r="AH1141" s="27">
        <v>3.0439882697947214</v>
      </c>
      <c r="AI1141" s="28">
        <v>1720000</v>
      </c>
      <c r="AJ1141" s="28">
        <v>1570000</v>
      </c>
      <c r="AK1141" s="28">
        <v>1500000</v>
      </c>
      <c r="AL1141" s="29">
        <v>9.5541401273885357E-2</v>
      </c>
      <c r="AM1141" s="29">
        <v>0.14666666666666667</v>
      </c>
      <c r="AN1141" s="6">
        <v>2.1</v>
      </c>
      <c r="AO1141" s="27">
        <v>-0.39999999999999991</v>
      </c>
      <c r="AP1141" s="6">
        <v>2.5</v>
      </c>
      <c r="AQ1141" s="26">
        <v>0.12933333333333333</v>
      </c>
      <c r="AR1141" s="28">
        <v>770</v>
      </c>
      <c r="AS1141" s="28">
        <v>750</v>
      </c>
      <c r="AT1141" s="25">
        <v>2.6666666666666668E-2</v>
      </c>
      <c r="AU1141" s="26">
        <v>0.39992146431169173</v>
      </c>
      <c r="AV1141" s="30">
        <v>2455.0400000000004</v>
      </c>
      <c r="AW1141" s="24">
        <v>0.5766</v>
      </c>
      <c r="AX1141" s="24">
        <v>0.4234</v>
      </c>
      <c r="AY1141" s="24">
        <v>0.4894</v>
      </c>
      <c r="AZ1141" s="24">
        <v>4.8500000000000001E-2</v>
      </c>
      <c r="BA1141" s="24">
        <v>0.1643</v>
      </c>
      <c r="BB1141" s="24">
        <v>0.26640000000000003</v>
      </c>
      <c r="BC1141" s="24">
        <v>0.55010000000000003</v>
      </c>
      <c r="BD1141" s="31">
        <v>10</v>
      </c>
      <c r="BE1141" s="23">
        <v>4</v>
      </c>
      <c r="BF1141" s="32" t="s">
        <v>3849</v>
      </c>
      <c r="BG1141" s="33">
        <v>153.03087620906101</v>
      </c>
      <c r="BH1141" s="33">
        <v>-27.435874946065599</v>
      </c>
      <c r="BI1141" s="34">
        <f t="shared" si="238"/>
        <v>77</v>
      </c>
      <c r="BJ1141" s="34">
        <f t="shared" si="239"/>
        <v>82</v>
      </c>
      <c r="BK1141" s="34">
        <f t="shared" si="240"/>
        <v>87</v>
      </c>
      <c r="BL1141" s="34">
        <f t="shared" si="241"/>
        <v>1</v>
      </c>
      <c r="BM1141" s="34">
        <f t="shared" si="242"/>
        <v>48</v>
      </c>
      <c r="BN1141" s="34">
        <f t="shared" si="243"/>
        <v>100</v>
      </c>
      <c r="BO1141" s="34">
        <f t="shared" si="244"/>
        <v>100</v>
      </c>
      <c r="BP1141" s="34">
        <f t="shared" si="245"/>
        <v>26</v>
      </c>
      <c r="BQ1141" s="35">
        <f t="shared" si="246"/>
        <v>43</v>
      </c>
      <c r="BR1141" s="34">
        <f t="shared" si="247"/>
        <v>41</v>
      </c>
      <c r="BS1141" s="35">
        <f t="shared" si="248"/>
        <v>63</v>
      </c>
      <c r="BT1141" s="35">
        <f t="shared" si="249"/>
        <v>51</v>
      </c>
      <c r="BU1141" s="35">
        <f t="shared" si="250"/>
        <v>100</v>
      </c>
      <c r="BV1141" s="35">
        <f t="shared" si="251"/>
        <v>65</v>
      </c>
    </row>
    <row r="1142" spans="2:74" hidden="1" x14ac:dyDescent="0.3">
      <c r="B1142" s="6" t="s">
        <v>1531</v>
      </c>
      <c r="C1142" s="6">
        <v>318011461</v>
      </c>
      <c r="D1142" s="6" t="s">
        <v>1031</v>
      </c>
      <c r="E1142" s="6" t="s">
        <v>773</v>
      </c>
      <c r="F1142" s="6" t="s">
        <v>2698</v>
      </c>
      <c r="G1142" s="6" t="s">
        <v>97</v>
      </c>
      <c r="H1142" s="6" t="s">
        <v>78</v>
      </c>
      <c r="I1142" s="22">
        <v>310000</v>
      </c>
      <c r="J1142" s="22">
        <v>310000</v>
      </c>
      <c r="K1142" s="22">
        <v>278000</v>
      </c>
      <c r="L1142" s="22">
        <v>291000</v>
      </c>
      <c r="M1142" s="22">
        <v>290000</v>
      </c>
      <c r="N1142" s="22">
        <v>230000</v>
      </c>
      <c r="O1142" s="23">
        <v>58</v>
      </c>
      <c r="P1142" s="23">
        <v>76</v>
      </c>
      <c r="Q1142" s="23">
        <v>66</v>
      </c>
      <c r="R1142" s="22">
        <v>0</v>
      </c>
      <c r="S1142" s="22">
        <v>300</v>
      </c>
      <c r="T1142" s="24">
        <v>0.9</v>
      </c>
      <c r="U1142" s="24">
        <v>-9.9999999999999978E-2</v>
      </c>
      <c r="V1142" s="24">
        <v>1</v>
      </c>
      <c r="W1142" s="24">
        <v>1.2</v>
      </c>
      <c r="X1142" s="25">
        <v>0</v>
      </c>
      <c r="Y1142" s="24">
        <v>0</v>
      </c>
      <c r="Z1142" s="24">
        <v>0</v>
      </c>
      <c r="AA1142" s="24">
        <v>0</v>
      </c>
      <c r="AB1142" s="24">
        <v>0.1</v>
      </c>
      <c r="AC1142" s="26">
        <v>0</v>
      </c>
      <c r="AD1142" s="24">
        <v>3.7431801672308</v>
      </c>
      <c r="AE1142" s="6">
        <v>194</v>
      </c>
      <c r="AF1142" s="6">
        <v>224</v>
      </c>
      <c r="AG1142" s="6">
        <v>402</v>
      </c>
      <c r="AH1142" s="27">
        <v>4.5647058823529409</v>
      </c>
      <c r="AI1142" s="28">
        <v>300000</v>
      </c>
      <c r="AJ1142" s="28">
        <v>250000</v>
      </c>
      <c r="AK1142" s="28">
        <v>240000</v>
      </c>
      <c r="AL1142" s="29">
        <v>0.2</v>
      </c>
      <c r="AM1142" s="29">
        <v>0.25</v>
      </c>
      <c r="AN1142" s="6">
        <v>1.6</v>
      </c>
      <c r="AO1142" s="27">
        <v>-9.9999999999999867E-2</v>
      </c>
      <c r="AP1142" s="6">
        <v>1.7</v>
      </c>
      <c r="AQ1142" s="26">
        <v>2.8342245989304814E-2</v>
      </c>
      <c r="AR1142" s="28">
        <v>400</v>
      </c>
      <c r="AS1142" s="28">
        <v>350</v>
      </c>
      <c r="AT1142" s="25">
        <v>0.14285714285714285</v>
      </c>
      <c r="AU1142" s="26">
        <v>0.3203821599052018</v>
      </c>
      <c r="AV1142" s="30">
        <v>1592.64</v>
      </c>
      <c r="AW1142" s="24">
        <v>0.72099999999999997</v>
      </c>
      <c r="AX1142" s="24">
        <v>0.27900000000000003</v>
      </c>
      <c r="AY1142" s="24">
        <v>0.95089999999999997</v>
      </c>
      <c r="AZ1142" s="24">
        <v>2.18E-2</v>
      </c>
      <c r="BA1142" s="24">
        <v>0.46910000000000002</v>
      </c>
      <c r="BB1142" s="24">
        <v>0.27960000000000002</v>
      </c>
      <c r="BC1142" s="24">
        <v>0.19539999999999999</v>
      </c>
      <c r="BD1142" s="31">
        <v>6</v>
      </c>
      <c r="BE1142" s="23">
        <v>1033</v>
      </c>
      <c r="BF1142" s="32" t="s">
        <v>3850</v>
      </c>
      <c r="BG1142" s="33">
        <v>147.216205413117</v>
      </c>
      <c r="BH1142" s="33">
        <v>-19.852410889998701</v>
      </c>
      <c r="BI1142" s="34">
        <f t="shared" si="238"/>
        <v>100</v>
      </c>
      <c r="BJ1142" s="34">
        <f t="shared" si="239"/>
        <v>90</v>
      </c>
      <c r="BK1142" s="34">
        <f t="shared" si="240"/>
        <v>68</v>
      </c>
      <c r="BL1142" s="34">
        <f t="shared" si="241"/>
        <v>1</v>
      </c>
      <c r="BM1142" s="34">
        <f t="shared" si="242"/>
        <v>100</v>
      </c>
      <c r="BN1142" s="34">
        <f t="shared" si="243"/>
        <v>29</v>
      </c>
      <c r="BO1142" s="34">
        <f t="shared" si="244"/>
        <v>1</v>
      </c>
      <c r="BP1142" s="34">
        <f t="shared" si="245"/>
        <v>93</v>
      </c>
      <c r="BQ1142" s="35">
        <f t="shared" si="246"/>
        <v>1</v>
      </c>
      <c r="BR1142" s="34">
        <f t="shared" si="247"/>
        <v>100</v>
      </c>
      <c r="BS1142" s="35">
        <f t="shared" si="248"/>
        <v>100</v>
      </c>
      <c r="BT1142" s="35">
        <f t="shared" si="249"/>
        <v>100</v>
      </c>
      <c r="BU1142" s="35">
        <f t="shared" si="250"/>
        <v>60</v>
      </c>
      <c r="BV1142" s="35">
        <f t="shared" si="251"/>
        <v>65</v>
      </c>
    </row>
    <row r="1143" spans="2:74" hidden="1" x14ac:dyDescent="0.3">
      <c r="B1143" s="6" t="s">
        <v>1532</v>
      </c>
      <c r="C1143" s="6">
        <v>101061543</v>
      </c>
      <c r="D1143" s="6" t="s">
        <v>777</v>
      </c>
      <c r="E1143" s="6" t="s">
        <v>316</v>
      </c>
      <c r="F1143" s="6" t="s">
        <v>2691</v>
      </c>
      <c r="G1143" s="6" t="s">
        <v>77</v>
      </c>
      <c r="H1143" s="6" t="s">
        <v>78</v>
      </c>
      <c r="I1143" s="22">
        <v>530000</v>
      </c>
      <c r="J1143" s="22">
        <v>520000</v>
      </c>
      <c r="K1143" s="22">
        <v>509000</v>
      </c>
      <c r="L1143" s="22">
        <v>450000</v>
      </c>
      <c r="M1143" s="22">
        <v>441100</v>
      </c>
      <c r="N1143" s="22">
        <v>425000</v>
      </c>
      <c r="O1143" s="23">
        <v>54</v>
      </c>
      <c r="P1143" s="23">
        <v>51</v>
      </c>
      <c r="Q1143" s="23">
        <v>52</v>
      </c>
      <c r="R1143" s="22">
        <v>420</v>
      </c>
      <c r="S1143" s="22">
        <v>400</v>
      </c>
      <c r="T1143" s="24">
        <v>2.4</v>
      </c>
      <c r="U1143" s="24">
        <v>-0.10000000000000009</v>
      </c>
      <c r="V1143" s="24">
        <v>2.5</v>
      </c>
      <c r="W1143" s="24">
        <v>2.4</v>
      </c>
      <c r="X1143" s="25">
        <v>4.1207547169811322E-2</v>
      </c>
      <c r="Y1143" s="24">
        <v>1.2</v>
      </c>
      <c r="Z1143" s="24">
        <v>-0.5</v>
      </c>
      <c r="AA1143" s="24">
        <v>1.7</v>
      </c>
      <c r="AB1143" s="24">
        <v>2.4</v>
      </c>
      <c r="AC1143" s="26">
        <v>0.32051282051282048</v>
      </c>
      <c r="AD1143" s="24">
        <v>7.778012585704893</v>
      </c>
      <c r="AE1143" s="6">
        <v>214</v>
      </c>
      <c r="AF1143" s="6">
        <v>255</v>
      </c>
      <c r="AG1143" s="6">
        <v>181</v>
      </c>
      <c r="AH1143" s="27">
        <v>7.8839050131926127</v>
      </c>
      <c r="AI1143" s="28">
        <v>635000</v>
      </c>
      <c r="AJ1143" s="28">
        <v>690000</v>
      </c>
      <c r="AK1143" s="28">
        <v>682000</v>
      </c>
      <c r="AL1143" s="29">
        <v>-7.9710144927536225E-2</v>
      </c>
      <c r="AM1143" s="29">
        <v>-6.89149560117302E-2</v>
      </c>
      <c r="AN1143" s="6">
        <v>1.7</v>
      </c>
      <c r="AO1143" s="27">
        <v>-0.10000000000000009</v>
      </c>
      <c r="AP1143" s="6">
        <v>1.8</v>
      </c>
      <c r="AQ1143" s="26">
        <v>9.2424242424242423E-2</v>
      </c>
      <c r="AR1143" s="28">
        <v>500</v>
      </c>
      <c r="AS1143" s="28">
        <v>470</v>
      </c>
      <c r="AT1143" s="25">
        <v>6.3829787234042548E-2</v>
      </c>
      <c r="AU1143" s="26">
        <v>0.2653322206307005</v>
      </c>
      <c r="AV1143" s="30">
        <v>1310.4000000000001</v>
      </c>
      <c r="AW1143" s="24">
        <v>0.66520000000000001</v>
      </c>
      <c r="AX1143" s="24">
        <v>0.33479999999999999</v>
      </c>
      <c r="AY1143" s="24">
        <v>0.87760000000000005</v>
      </c>
      <c r="AZ1143" s="24">
        <v>8.7900000000000006E-2</v>
      </c>
      <c r="BA1143" s="24">
        <v>0.38159999999999999</v>
      </c>
      <c r="BB1143" s="24">
        <v>0.28649999999999998</v>
      </c>
      <c r="BC1143" s="24">
        <v>0.28720000000000001</v>
      </c>
      <c r="BD1143" s="31">
        <v>3</v>
      </c>
      <c r="BE1143" s="23">
        <v>269</v>
      </c>
      <c r="BF1143" s="32" t="s">
        <v>3851</v>
      </c>
      <c r="BG1143" s="33">
        <v>148.34236832817999</v>
      </c>
      <c r="BH1143" s="33">
        <v>-34.318662068623297</v>
      </c>
      <c r="BI1143" s="34">
        <f t="shared" si="238"/>
        <v>77</v>
      </c>
      <c r="BJ1143" s="34">
        <f t="shared" si="239"/>
        <v>88</v>
      </c>
      <c r="BK1143" s="34">
        <f t="shared" si="240"/>
        <v>27</v>
      </c>
      <c r="BL1143" s="34">
        <f t="shared" si="241"/>
        <v>12</v>
      </c>
      <c r="BM1143" s="34">
        <f t="shared" si="242"/>
        <v>1</v>
      </c>
      <c r="BN1143" s="34">
        <f t="shared" si="243"/>
        <v>100</v>
      </c>
      <c r="BO1143" s="34">
        <f t="shared" si="244"/>
        <v>59</v>
      </c>
      <c r="BP1143" s="34">
        <f t="shared" si="245"/>
        <v>74</v>
      </c>
      <c r="BQ1143" s="35">
        <f t="shared" si="246"/>
        <v>87</v>
      </c>
      <c r="BR1143" s="34">
        <f t="shared" si="247"/>
        <v>72</v>
      </c>
      <c r="BS1143" s="35">
        <f t="shared" si="248"/>
        <v>53</v>
      </c>
      <c r="BT1143" s="35">
        <f t="shared" si="249"/>
        <v>97</v>
      </c>
      <c r="BU1143" s="35">
        <f t="shared" si="250"/>
        <v>30</v>
      </c>
      <c r="BV1143" s="35">
        <f t="shared" si="251"/>
        <v>65</v>
      </c>
    </row>
    <row r="1144" spans="2:74" hidden="1" x14ac:dyDescent="0.3">
      <c r="B1144" s="6" t="s">
        <v>1533</v>
      </c>
      <c r="C1144" s="6">
        <v>201031017</v>
      </c>
      <c r="D1144" s="6" t="s">
        <v>867</v>
      </c>
      <c r="E1144" s="6" t="s">
        <v>170</v>
      </c>
      <c r="F1144" s="6" t="s">
        <v>2708</v>
      </c>
      <c r="G1144" s="6" t="s">
        <v>86</v>
      </c>
      <c r="H1144" s="6" t="s">
        <v>78</v>
      </c>
      <c r="I1144" s="22">
        <v>540000</v>
      </c>
      <c r="J1144" s="22">
        <v>520000</v>
      </c>
      <c r="K1144" s="22">
        <v>525000</v>
      </c>
      <c r="L1144" s="22">
        <v>417000</v>
      </c>
      <c r="M1144" s="22">
        <v>390000</v>
      </c>
      <c r="N1144" s="22">
        <v>440000</v>
      </c>
      <c r="O1144" s="23">
        <v>107</v>
      </c>
      <c r="P1144" s="23">
        <v>88</v>
      </c>
      <c r="Q1144" s="23">
        <v>88</v>
      </c>
      <c r="R1144" s="22">
        <v>400</v>
      </c>
      <c r="S1144" s="22">
        <v>350</v>
      </c>
      <c r="T1144" s="24">
        <v>1.6</v>
      </c>
      <c r="U1144" s="24">
        <v>0</v>
      </c>
      <c r="V1144" s="24">
        <v>1.6</v>
      </c>
      <c r="W1144" s="24">
        <v>1.5</v>
      </c>
      <c r="X1144" s="25">
        <v>3.8518518518518521E-2</v>
      </c>
      <c r="Y1144" s="24">
        <v>0.2</v>
      </c>
      <c r="Z1144" s="24">
        <v>-9.9999999999999978E-2</v>
      </c>
      <c r="AA1144" s="24">
        <v>0.3</v>
      </c>
      <c r="AB1144" s="24">
        <v>0.5</v>
      </c>
      <c r="AC1144" s="26">
        <v>0.37358039450089658</v>
      </c>
      <c r="AD1144" s="24">
        <v>9.6987217803117378</v>
      </c>
      <c r="AE1144" s="6">
        <v>230</v>
      </c>
      <c r="AF1144" s="6">
        <v>259</v>
      </c>
      <c r="AG1144" s="6">
        <v>248</v>
      </c>
      <c r="AH1144" s="27">
        <v>8</v>
      </c>
      <c r="AI1144" s="28">
        <v>417000</v>
      </c>
      <c r="AJ1144" s="28">
        <v>429000</v>
      </c>
      <c r="AK1144" s="28">
        <v>449000</v>
      </c>
      <c r="AL1144" s="29">
        <v>-2.7972027972027972E-2</v>
      </c>
      <c r="AM1144" s="29">
        <v>-7.126948775055679E-2</v>
      </c>
      <c r="AN1144" s="6">
        <v>2.4</v>
      </c>
      <c r="AO1144" s="27">
        <v>0.10000000000000009</v>
      </c>
      <c r="AP1144" s="6">
        <v>2.2999999999999998</v>
      </c>
      <c r="AQ1144" s="26">
        <v>8.9545454545454553E-2</v>
      </c>
      <c r="AR1144" s="28">
        <v>400</v>
      </c>
      <c r="AS1144" s="28">
        <v>360</v>
      </c>
      <c r="AT1144" s="25">
        <v>0.1111111111111111</v>
      </c>
      <c r="AU1144" s="26">
        <v>0.20781132931642909</v>
      </c>
      <c r="AV1144" s="30">
        <v>1070.72</v>
      </c>
      <c r="AW1144" s="24">
        <v>0.6391</v>
      </c>
      <c r="AX1144" s="24">
        <v>0.3609</v>
      </c>
      <c r="AY1144" s="24">
        <v>0.95860000000000001</v>
      </c>
      <c r="AZ1144" s="24">
        <v>2.2100000000000002E-2</v>
      </c>
      <c r="BA1144" s="24">
        <v>0.52900000000000003</v>
      </c>
      <c r="BB1144" s="24">
        <v>0.32779999999999998</v>
      </c>
      <c r="BC1144" s="24">
        <v>0.1</v>
      </c>
      <c r="BD1144" s="31">
        <v>2</v>
      </c>
      <c r="BE1144" s="23">
        <v>146</v>
      </c>
      <c r="BF1144" s="32" t="s">
        <v>3852</v>
      </c>
      <c r="BG1144" s="33">
        <v>143.70763688703801</v>
      </c>
      <c r="BH1144" s="33">
        <v>-36.965788027701201</v>
      </c>
      <c r="BI1144" s="34">
        <f t="shared" si="238"/>
        <v>90</v>
      </c>
      <c r="BJ1144" s="34">
        <f t="shared" si="239"/>
        <v>77</v>
      </c>
      <c r="BK1144" s="34">
        <f t="shared" si="240"/>
        <v>26</v>
      </c>
      <c r="BL1144" s="34">
        <f t="shared" si="241"/>
        <v>31</v>
      </c>
      <c r="BM1144" s="34">
        <f t="shared" si="242"/>
        <v>1</v>
      </c>
      <c r="BN1144" s="34">
        <f t="shared" si="243"/>
        <v>100</v>
      </c>
      <c r="BO1144" s="34">
        <f t="shared" si="244"/>
        <v>78</v>
      </c>
      <c r="BP1144" s="34">
        <f t="shared" si="245"/>
        <v>100</v>
      </c>
      <c r="BQ1144" s="35">
        <f t="shared" si="246"/>
        <v>79</v>
      </c>
      <c r="BR1144" s="34">
        <f t="shared" si="247"/>
        <v>53</v>
      </c>
      <c r="BS1144" s="35">
        <f t="shared" si="248"/>
        <v>18</v>
      </c>
      <c r="BT1144" s="35">
        <f t="shared" si="249"/>
        <v>100</v>
      </c>
      <c r="BU1144" s="35">
        <f t="shared" si="250"/>
        <v>20</v>
      </c>
      <c r="BV1144" s="35">
        <f t="shared" si="251"/>
        <v>65</v>
      </c>
    </row>
    <row r="1145" spans="2:74" hidden="1" x14ac:dyDescent="0.3">
      <c r="B1145" s="6" t="s">
        <v>1534</v>
      </c>
      <c r="C1145" s="6">
        <v>114011281</v>
      </c>
      <c r="D1145" s="6" t="s">
        <v>1535</v>
      </c>
      <c r="E1145" s="6" t="s">
        <v>1111</v>
      </c>
      <c r="F1145" s="6" t="s">
        <v>2691</v>
      </c>
      <c r="G1145" s="6" t="s">
        <v>77</v>
      </c>
      <c r="H1145" s="6" t="s">
        <v>78</v>
      </c>
      <c r="I1145" s="22">
        <v>1299999</v>
      </c>
      <c r="J1145" s="22">
        <v>1295000</v>
      </c>
      <c r="K1145" s="22">
        <v>1300000</v>
      </c>
      <c r="L1145" s="22">
        <v>1200000</v>
      </c>
      <c r="M1145" s="22">
        <v>1280000</v>
      </c>
      <c r="N1145" s="22">
        <v>1175000</v>
      </c>
      <c r="O1145" s="23">
        <v>47</v>
      </c>
      <c r="P1145" s="23">
        <v>47</v>
      </c>
      <c r="Q1145" s="23">
        <v>105</v>
      </c>
      <c r="R1145" s="22">
        <v>780</v>
      </c>
      <c r="S1145" s="22">
        <v>720</v>
      </c>
      <c r="T1145" s="24">
        <v>2.1</v>
      </c>
      <c r="U1145" s="24">
        <v>0.10000000000000009</v>
      </c>
      <c r="V1145" s="24">
        <v>2</v>
      </c>
      <c r="W1145" s="24">
        <v>1.5</v>
      </c>
      <c r="X1145" s="25">
        <v>3.1200024000018461E-2</v>
      </c>
      <c r="Y1145" s="24">
        <v>0.6</v>
      </c>
      <c r="Z1145" s="24">
        <v>-9.9999999999999978E-2</v>
      </c>
      <c r="AA1145" s="24">
        <v>0.7</v>
      </c>
      <c r="AB1145" s="24">
        <v>0.6</v>
      </c>
      <c r="AC1145" s="26">
        <v>0.40584415584415584</v>
      </c>
      <c r="AD1145" s="24">
        <v>13.007815501805887</v>
      </c>
      <c r="AE1145" s="6">
        <v>1033</v>
      </c>
      <c r="AF1145" s="6">
        <v>1179</v>
      </c>
      <c r="AG1145" s="6">
        <v>928</v>
      </c>
      <c r="AH1145" s="27">
        <v>7.6055321707757058</v>
      </c>
      <c r="AI1145" s="28">
        <v>840000</v>
      </c>
      <c r="AJ1145" s="28">
        <v>800000</v>
      </c>
      <c r="AK1145" s="28">
        <v>800000</v>
      </c>
      <c r="AL1145" s="29">
        <v>0.05</v>
      </c>
      <c r="AM1145" s="29">
        <v>0.05</v>
      </c>
      <c r="AN1145" s="6">
        <v>2.8</v>
      </c>
      <c r="AO1145" s="27">
        <v>9.9999999999999645E-2</v>
      </c>
      <c r="AP1145" s="6">
        <v>2.7</v>
      </c>
      <c r="AQ1145" s="26">
        <v>0.1167741935483871</v>
      </c>
      <c r="AR1145" s="28">
        <v>550</v>
      </c>
      <c r="AS1145" s="28">
        <v>530</v>
      </c>
      <c r="AT1145" s="25">
        <v>3.7735849056603772E-2</v>
      </c>
      <c r="AU1145" s="26">
        <v>9.7509220537122077E-2</v>
      </c>
      <c r="AV1145" s="30">
        <v>1921.92</v>
      </c>
      <c r="AW1145" s="24">
        <v>0.8095</v>
      </c>
      <c r="AX1145" s="24">
        <v>0.1905</v>
      </c>
      <c r="AY1145" s="24">
        <v>0.98809999999999998</v>
      </c>
      <c r="AZ1145" s="24">
        <v>0</v>
      </c>
      <c r="BA1145" s="24">
        <v>0.47820000000000001</v>
      </c>
      <c r="BB1145" s="24">
        <v>0.40460000000000002</v>
      </c>
      <c r="BC1145" s="24">
        <v>9.0300000000000005E-2</v>
      </c>
      <c r="BD1145" s="31">
        <v>6</v>
      </c>
      <c r="BE1145" s="23">
        <v>141</v>
      </c>
      <c r="BF1145" s="32" t="s">
        <v>3853</v>
      </c>
      <c r="BG1145" s="33">
        <v>150.53475080066499</v>
      </c>
      <c r="BH1145" s="33">
        <v>-35.009973269554202</v>
      </c>
      <c r="BI1145" s="34">
        <f t="shared" si="238"/>
        <v>82</v>
      </c>
      <c r="BJ1145" s="34">
        <f t="shared" si="239"/>
        <v>70</v>
      </c>
      <c r="BK1145" s="34">
        <f t="shared" si="240"/>
        <v>31</v>
      </c>
      <c r="BL1145" s="34">
        <f t="shared" si="241"/>
        <v>68</v>
      </c>
      <c r="BM1145" s="34">
        <f t="shared" si="242"/>
        <v>26</v>
      </c>
      <c r="BN1145" s="34">
        <f t="shared" si="243"/>
        <v>100</v>
      </c>
      <c r="BO1145" s="34">
        <f t="shared" si="244"/>
        <v>79</v>
      </c>
      <c r="BP1145" s="34">
        <f t="shared" si="245"/>
        <v>95</v>
      </c>
      <c r="BQ1145" s="35">
        <f t="shared" si="246"/>
        <v>54</v>
      </c>
      <c r="BR1145" s="34">
        <f t="shared" si="247"/>
        <v>21</v>
      </c>
      <c r="BS1145" s="35">
        <f t="shared" si="248"/>
        <v>1</v>
      </c>
      <c r="BT1145" s="35">
        <f t="shared" si="249"/>
        <v>100</v>
      </c>
      <c r="BU1145" s="35">
        <f t="shared" si="250"/>
        <v>60</v>
      </c>
      <c r="BV1145" s="35">
        <f t="shared" si="251"/>
        <v>65</v>
      </c>
    </row>
    <row r="1146" spans="2:74" hidden="1" x14ac:dyDescent="0.3">
      <c r="B1146" s="6" t="s">
        <v>1536</v>
      </c>
      <c r="C1146" s="6">
        <v>115011554</v>
      </c>
      <c r="D1146" s="6" t="s">
        <v>1013</v>
      </c>
      <c r="E1146" s="6" t="s">
        <v>783</v>
      </c>
      <c r="F1146" s="6" t="s">
        <v>2757</v>
      </c>
      <c r="G1146" s="6" t="s">
        <v>77</v>
      </c>
      <c r="H1146" s="6" t="s">
        <v>78</v>
      </c>
      <c r="I1146" s="22">
        <v>2714600</v>
      </c>
      <c r="J1146" s="22">
        <v>2750000</v>
      </c>
      <c r="K1146" s="22">
        <v>2397000</v>
      </c>
      <c r="L1146" s="22">
        <v>2710000</v>
      </c>
      <c r="M1146" s="22">
        <v>2810000</v>
      </c>
      <c r="N1146" s="22">
        <v>2450000</v>
      </c>
      <c r="O1146" s="23">
        <v>28</v>
      </c>
      <c r="P1146" s="23">
        <v>25</v>
      </c>
      <c r="Q1146" s="23">
        <v>25</v>
      </c>
      <c r="R1146" s="22">
        <v>1150</v>
      </c>
      <c r="S1146" s="22">
        <v>995</v>
      </c>
      <c r="T1146" s="24">
        <v>1.4</v>
      </c>
      <c r="U1146" s="24">
        <v>0</v>
      </c>
      <c r="V1146" s="24">
        <v>1.4</v>
      </c>
      <c r="W1146" s="24">
        <v>1.5</v>
      </c>
      <c r="X1146" s="25">
        <v>2.202902821778531E-2</v>
      </c>
      <c r="Y1146" s="24">
        <v>1.1000000000000001</v>
      </c>
      <c r="Z1146" s="24">
        <v>-0.5</v>
      </c>
      <c r="AA1146" s="24">
        <v>1.6</v>
      </c>
      <c r="AB1146" s="24">
        <v>1.6</v>
      </c>
      <c r="AC1146" s="26">
        <v>0.50982408852319472</v>
      </c>
      <c r="AD1146" s="24">
        <v>23.143285463295392</v>
      </c>
      <c r="AE1146" s="6">
        <v>307</v>
      </c>
      <c r="AF1146" s="6">
        <v>338</v>
      </c>
      <c r="AG1146" s="6">
        <v>203</v>
      </c>
      <c r="AH1146" s="27">
        <v>2.6156250000000001</v>
      </c>
      <c r="AI1146" s="28">
        <v>2240000</v>
      </c>
      <c r="AJ1146" s="28">
        <v>2200000</v>
      </c>
      <c r="AK1146" s="28">
        <v>1920000</v>
      </c>
      <c r="AL1146" s="29">
        <v>1.8181818181818181E-2</v>
      </c>
      <c r="AM1146" s="29">
        <v>0.16666666666666666</v>
      </c>
      <c r="AN1146" s="6">
        <v>2.6</v>
      </c>
      <c r="AO1146" s="27">
        <v>-0.19999999999999973</v>
      </c>
      <c r="AP1146" s="6">
        <v>2.8</v>
      </c>
      <c r="AQ1146" s="26">
        <v>0.10973782771535581</v>
      </c>
      <c r="AR1146" s="28">
        <v>900</v>
      </c>
      <c r="AS1146" s="28">
        <v>865</v>
      </c>
      <c r="AT1146" s="25">
        <v>4.046242774566474E-2</v>
      </c>
      <c r="AU1146" s="26">
        <v>0.16031838515654406</v>
      </c>
      <c r="AV1146" s="30">
        <v>2255.6800000000003</v>
      </c>
      <c r="AW1146" s="24">
        <v>0.70520000000000005</v>
      </c>
      <c r="AX1146" s="24">
        <v>0.29480000000000001</v>
      </c>
      <c r="AY1146" s="24">
        <v>0.67859999999999998</v>
      </c>
      <c r="AZ1146" s="24">
        <v>0.1226</v>
      </c>
      <c r="BA1146" s="24">
        <v>0.32079999999999997</v>
      </c>
      <c r="BB1146" s="24">
        <v>0.31580000000000003</v>
      </c>
      <c r="BC1146" s="24">
        <v>0.1469</v>
      </c>
      <c r="BD1146" s="31">
        <v>10</v>
      </c>
      <c r="BE1146" s="23">
        <v>23</v>
      </c>
      <c r="BF1146" s="32" t="s">
        <v>3854</v>
      </c>
      <c r="BG1146" s="33">
        <v>151.02512630622499</v>
      </c>
      <c r="BH1146" s="33">
        <v>-33.722576254306396</v>
      </c>
      <c r="BI1146" s="34">
        <f t="shared" si="238"/>
        <v>93</v>
      </c>
      <c r="BJ1146" s="34">
        <f t="shared" si="239"/>
        <v>74</v>
      </c>
      <c r="BK1146" s="34">
        <f t="shared" si="240"/>
        <v>92</v>
      </c>
      <c r="BL1146" s="34">
        <f t="shared" si="241"/>
        <v>47</v>
      </c>
      <c r="BM1146" s="34">
        <f t="shared" si="242"/>
        <v>10</v>
      </c>
      <c r="BN1146" s="34">
        <f t="shared" si="243"/>
        <v>100</v>
      </c>
      <c r="BO1146" s="34">
        <f t="shared" si="244"/>
        <v>100</v>
      </c>
      <c r="BP1146" s="34">
        <f t="shared" si="245"/>
        <v>61</v>
      </c>
      <c r="BQ1146" s="35">
        <f t="shared" si="246"/>
        <v>24</v>
      </c>
      <c r="BR1146" s="34">
        <f t="shared" si="247"/>
        <v>1</v>
      </c>
      <c r="BS1146" s="35">
        <f t="shared" si="248"/>
        <v>1</v>
      </c>
      <c r="BT1146" s="35">
        <f t="shared" si="249"/>
        <v>98</v>
      </c>
      <c r="BU1146" s="35">
        <f t="shared" si="250"/>
        <v>100</v>
      </c>
      <c r="BV1146" s="35">
        <f t="shared" si="251"/>
        <v>65</v>
      </c>
    </row>
    <row r="1147" spans="2:74" hidden="1" x14ac:dyDescent="0.3">
      <c r="B1147" s="6" t="s">
        <v>1537</v>
      </c>
      <c r="C1147" s="6">
        <v>204021063</v>
      </c>
      <c r="D1147" s="6" t="s">
        <v>260</v>
      </c>
      <c r="E1147" s="6" t="s">
        <v>261</v>
      </c>
      <c r="F1147" s="6" t="s">
        <v>2708</v>
      </c>
      <c r="G1147" s="6" t="s">
        <v>86</v>
      </c>
      <c r="H1147" s="6" t="s">
        <v>78</v>
      </c>
      <c r="I1147" s="22">
        <v>520000</v>
      </c>
      <c r="J1147" s="22">
        <v>500000</v>
      </c>
      <c r="K1147" s="22">
        <v>500000</v>
      </c>
      <c r="L1147" s="22">
        <v>440000</v>
      </c>
      <c r="M1147" s="22">
        <v>430000</v>
      </c>
      <c r="N1147" s="22">
        <v>420000</v>
      </c>
      <c r="O1147" s="23">
        <v>55</v>
      </c>
      <c r="P1147" s="23">
        <v>62</v>
      </c>
      <c r="Q1147" s="23">
        <v>62</v>
      </c>
      <c r="R1147" s="22">
        <v>450</v>
      </c>
      <c r="S1147" s="22">
        <v>430</v>
      </c>
      <c r="T1147" s="24">
        <v>3.4</v>
      </c>
      <c r="U1147" s="24">
        <v>0.19999999999999973</v>
      </c>
      <c r="V1147" s="24">
        <v>3.2</v>
      </c>
      <c r="W1147" s="24">
        <v>3</v>
      </c>
      <c r="X1147" s="25">
        <v>4.4999999999999998E-2</v>
      </c>
      <c r="Y1147" s="24">
        <v>2.6</v>
      </c>
      <c r="Z1147" s="24">
        <v>-1</v>
      </c>
      <c r="AA1147" s="24">
        <v>3.6</v>
      </c>
      <c r="AB1147" s="24">
        <v>4.7</v>
      </c>
      <c r="AC1147" s="26">
        <v>0.35182636977733295</v>
      </c>
      <c r="AD1147" s="24">
        <v>7.8183637728296205</v>
      </c>
      <c r="AE1147" s="6">
        <v>307</v>
      </c>
      <c r="AF1147" s="6">
        <v>349</v>
      </c>
      <c r="AG1147" s="6">
        <v>269</v>
      </c>
      <c r="AH1147" s="27">
        <v>6.6857142857142859</v>
      </c>
      <c r="AI1147" s="28">
        <v>491111</v>
      </c>
      <c r="AJ1147" s="28">
        <v>480000</v>
      </c>
      <c r="AK1147" s="28">
        <v>488000</v>
      </c>
      <c r="AL1147" s="29">
        <v>2.3147916666666667E-2</v>
      </c>
      <c r="AM1147" s="29">
        <v>6.3749999999999996E-3</v>
      </c>
      <c r="AN1147" s="6">
        <v>2.4</v>
      </c>
      <c r="AO1147" s="27">
        <v>-0.10000000000000009</v>
      </c>
      <c r="AP1147" s="6">
        <v>2.5</v>
      </c>
      <c r="AQ1147" s="26">
        <v>8.5324905660377356E-2</v>
      </c>
      <c r="AR1147" s="28">
        <v>460</v>
      </c>
      <c r="AS1147" s="28">
        <v>450</v>
      </c>
      <c r="AT1147" s="25">
        <v>2.2222222222222223E-2</v>
      </c>
      <c r="AU1147" s="26">
        <v>0.18021705406015154</v>
      </c>
      <c r="AV1147" s="30">
        <v>1279.0400000000002</v>
      </c>
      <c r="AW1147" s="24">
        <v>0.60970000000000002</v>
      </c>
      <c r="AX1147" s="24">
        <v>0.39029999999999998</v>
      </c>
      <c r="AY1147" s="24">
        <v>0.86329999999999996</v>
      </c>
      <c r="AZ1147" s="24">
        <v>0.12670000000000001</v>
      </c>
      <c r="BA1147" s="24">
        <v>0.4244</v>
      </c>
      <c r="BB1147" s="24">
        <v>0.2697</v>
      </c>
      <c r="BC1147" s="24">
        <v>0.2586</v>
      </c>
      <c r="BD1147" s="31">
        <v>3.5</v>
      </c>
      <c r="BE1147" s="23">
        <v>165</v>
      </c>
      <c r="BF1147" s="32" t="s">
        <v>3855</v>
      </c>
      <c r="BG1147" s="33">
        <v>145.99178947768701</v>
      </c>
      <c r="BH1147" s="33">
        <v>-36.574105907673101</v>
      </c>
      <c r="BI1147" s="34">
        <f t="shared" si="238"/>
        <v>60</v>
      </c>
      <c r="BJ1147" s="34">
        <f t="shared" si="239"/>
        <v>77</v>
      </c>
      <c r="BK1147" s="34">
        <f t="shared" si="240"/>
        <v>42</v>
      </c>
      <c r="BL1147" s="34">
        <f t="shared" si="241"/>
        <v>41</v>
      </c>
      <c r="BM1147" s="34">
        <f t="shared" si="242"/>
        <v>12</v>
      </c>
      <c r="BN1147" s="34">
        <f t="shared" si="243"/>
        <v>100</v>
      </c>
      <c r="BO1147" s="34">
        <f t="shared" si="244"/>
        <v>74</v>
      </c>
      <c r="BP1147" s="34">
        <f t="shared" si="245"/>
        <v>83</v>
      </c>
      <c r="BQ1147" s="35">
        <f t="shared" si="246"/>
        <v>100</v>
      </c>
      <c r="BR1147" s="34">
        <f t="shared" si="247"/>
        <v>72</v>
      </c>
      <c r="BS1147" s="35">
        <f t="shared" si="248"/>
        <v>33</v>
      </c>
      <c r="BT1147" s="35">
        <f t="shared" si="249"/>
        <v>74</v>
      </c>
      <c r="BU1147" s="35">
        <f t="shared" si="250"/>
        <v>35</v>
      </c>
      <c r="BV1147" s="35">
        <f t="shared" si="251"/>
        <v>65</v>
      </c>
    </row>
    <row r="1148" spans="2:74" hidden="1" x14ac:dyDescent="0.3">
      <c r="B1148" s="6" t="s">
        <v>1538</v>
      </c>
      <c r="C1148" s="6">
        <v>204031068</v>
      </c>
      <c r="D1148" s="6" t="s">
        <v>424</v>
      </c>
      <c r="E1148" s="6" t="s">
        <v>261</v>
      </c>
      <c r="F1148" s="6" t="s">
        <v>2708</v>
      </c>
      <c r="G1148" s="6" t="s">
        <v>86</v>
      </c>
      <c r="H1148" s="6" t="s">
        <v>78</v>
      </c>
      <c r="I1148" s="22">
        <v>895000</v>
      </c>
      <c r="J1148" s="22">
        <v>895000</v>
      </c>
      <c r="K1148" s="22">
        <v>900000</v>
      </c>
      <c r="L1148" s="22">
        <v>840000</v>
      </c>
      <c r="M1148" s="22">
        <v>843000</v>
      </c>
      <c r="N1148" s="22">
        <v>880000</v>
      </c>
      <c r="O1148" s="23">
        <v>100</v>
      </c>
      <c r="P1148" s="23">
        <v>86</v>
      </c>
      <c r="Q1148" s="23">
        <v>63</v>
      </c>
      <c r="R1148" s="22">
        <v>520</v>
      </c>
      <c r="S1148" s="22">
        <v>480</v>
      </c>
      <c r="T1148" s="24">
        <v>2.5</v>
      </c>
      <c r="U1148" s="24">
        <v>0</v>
      </c>
      <c r="V1148" s="24">
        <v>2.5</v>
      </c>
      <c r="W1148" s="24">
        <v>1.4</v>
      </c>
      <c r="X1148" s="25">
        <v>3.0212290502793296E-2</v>
      </c>
      <c r="Y1148" s="24">
        <v>1.3</v>
      </c>
      <c r="Z1148" s="24">
        <v>-0.5</v>
      </c>
      <c r="AA1148" s="24">
        <v>1.8</v>
      </c>
      <c r="AB1148" s="24">
        <v>1.4</v>
      </c>
      <c r="AC1148" s="26">
        <v>0.32376967523411038</v>
      </c>
      <c r="AD1148" s="24">
        <v>10.716488880714822</v>
      </c>
      <c r="AE1148" s="6">
        <v>509</v>
      </c>
      <c r="AF1148" s="6">
        <v>616</v>
      </c>
      <c r="AG1148" s="6">
        <v>493</v>
      </c>
      <c r="AH1148" s="27">
        <v>10.159398496240602</v>
      </c>
      <c r="AI1148" s="28">
        <v>600000</v>
      </c>
      <c r="AJ1148" s="28">
        <v>560000</v>
      </c>
      <c r="AK1148" s="28">
        <v>560000</v>
      </c>
      <c r="AL1148" s="29">
        <v>7.1428571428571425E-2</v>
      </c>
      <c r="AM1148" s="29">
        <v>7.1428571428571425E-2</v>
      </c>
      <c r="AN1148" s="6">
        <v>1.9</v>
      </c>
      <c r="AO1148" s="27">
        <v>-0.20000000000000018</v>
      </c>
      <c r="AP1148" s="6">
        <v>2.1</v>
      </c>
      <c r="AQ1148" s="26">
        <v>0.1</v>
      </c>
      <c r="AR1148" s="28">
        <v>530</v>
      </c>
      <c r="AS1148" s="28">
        <v>490</v>
      </c>
      <c r="AT1148" s="25">
        <v>8.1632653061224483E-2</v>
      </c>
      <c r="AU1148" s="26">
        <v>0.21592036548507554</v>
      </c>
      <c r="AV1148" s="30">
        <v>1606.0800000000002</v>
      </c>
      <c r="AW1148" s="24">
        <v>0.68720000000000003</v>
      </c>
      <c r="AX1148" s="24">
        <v>0.31280000000000002</v>
      </c>
      <c r="AY1148" s="24">
        <v>0.94510000000000005</v>
      </c>
      <c r="AZ1148" s="24">
        <v>3.3000000000000002E-2</v>
      </c>
      <c r="BA1148" s="24">
        <v>0.46139999999999998</v>
      </c>
      <c r="BB1148" s="24">
        <v>0.3206</v>
      </c>
      <c r="BC1148" s="24">
        <v>0.18390000000000001</v>
      </c>
      <c r="BD1148" s="31">
        <v>6</v>
      </c>
      <c r="BE1148" s="23">
        <v>225</v>
      </c>
      <c r="BF1148" s="32" t="s">
        <v>3856</v>
      </c>
      <c r="BG1148" s="33">
        <v>146.722469135822</v>
      </c>
      <c r="BH1148" s="33">
        <v>-36.353327179686197</v>
      </c>
      <c r="BI1148" s="34">
        <f t="shared" si="238"/>
        <v>75</v>
      </c>
      <c r="BJ1148" s="34">
        <f t="shared" si="239"/>
        <v>85</v>
      </c>
      <c r="BK1148" s="34">
        <f t="shared" si="240"/>
        <v>1</v>
      </c>
      <c r="BL1148" s="34">
        <f t="shared" si="241"/>
        <v>29</v>
      </c>
      <c r="BM1148" s="34">
        <f t="shared" si="242"/>
        <v>36</v>
      </c>
      <c r="BN1148" s="34">
        <f t="shared" si="243"/>
        <v>100</v>
      </c>
      <c r="BO1148" s="34">
        <f t="shared" si="244"/>
        <v>65</v>
      </c>
      <c r="BP1148" s="34">
        <f t="shared" si="245"/>
        <v>92</v>
      </c>
      <c r="BQ1148" s="35">
        <f t="shared" si="246"/>
        <v>51</v>
      </c>
      <c r="BR1148" s="34">
        <f t="shared" si="247"/>
        <v>43</v>
      </c>
      <c r="BS1148" s="35">
        <f t="shared" si="248"/>
        <v>51</v>
      </c>
      <c r="BT1148" s="35">
        <f t="shared" si="249"/>
        <v>95</v>
      </c>
      <c r="BU1148" s="35">
        <f t="shared" si="250"/>
        <v>60</v>
      </c>
      <c r="BV1148" s="35">
        <f t="shared" si="251"/>
        <v>65</v>
      </c>
    </row>
    <row r="1149" spans="2:74" hidden="1" x14ac:dyDescent="0.3">
      <c r="B1149" s="6" t="s">
        <v>1539</v>
      </c>
      <c r="C1149" s="6">
        <v>102011029</v>
      </c>
      <c r="D1149" s="6" t="s">
        <v>302</v>
      </c>
      <c r="E1149" s="6" t="s">
        <v>205</v>
      </c>
      <c r="F1149" s="6" t="s">
        <v>205</v>
      </c>
      <c r="G1149" s="6" t="s">
        <v>77</v>
      </c>
      <c r="H1149" s="6" t="s">
        <v>78</v>
      </c>
      <c r="I1149" s="22">
        <v>1700000</v>
      </c>
      <c r="J1149" s="22">
        <v>1625000</v>
      </c>
      <c r="K1149" s="22">
        <v>1625000</v>
      </c>
      <c r="L1149" s="22">
        <v>1535000</v>
      </c>
      <c r="M1149" s="22">
        <v>1550000</v>
      </c>
      <c r="N1149" s="22">
        <v>1550000</v>
      </c>
      <c r="O1149" s="23">
        <v>55</v>
      </c>
      <c r="P1149" s="23">
        <v>56</v>
      </c>
      <c r="Q1149" s="23">
        <v>44</v>
      </c>
      <c r="R1149" s="22">
        <v>820</v>
      </c>
      <c r="S1149" s="22">
        <v>790</v>
      </c>
      <c r="T1149" s="24">
        <v>2.7</v>
      </c>
      <c r="U1149" s="24">
        <v>-9.9999999999999645E-2</v>
      </c>
      <c r="V1149" s="24">
        <v>2.8</v>
      </c>
      <c r="W1149" s="24">
        <v>2.9</v>
      </c>
      <c r="X1149" s="25">
        <v>2.5082352941176472E-2</v>
      </c>
      <c r="Y1149" s="24">
        <v>1.8</v>
      </c>
      <c r="Z1149" s="24">
        <v>-0.7</v>
      </c>
      <c r="AA1149" s="24">
        <v>2.5</v>
      </c>
      <c r="AB1149" s="24">
        <v>2.2999999999999998</v>
      </c>
      <c r="AC1149" s="26">
        <v>0.41247484909456733</v>
      </c>
      <c r="AD1149" s="24">
        <v>16.444822782850949</v>
      </c>
      <c r="AE1149" s="6">
        <v>529</v>
      </c>
      <c r="AF1149" s="6">
        <v>713</v>
      </c>
      <c r="AG1149" s="6">
        <v>532</v>
      </c>
      <c r="AH1149" s="27">
        <v>3.7338792221084951</v>
      </c>
      <c r="AI1149" s="28">
        <v>1170000</v>
      </c>
      <c r="AJ1149" s="28">
        <v>1150000</v>
      </c>
      <c r="AK1149" s="28">
        <v>1050000</v>
      </c>
      <c r="AL1149" s="29">
        <v>1.7391304347826087E-2</v>
      </c>
      <c r="AM1149" s="29">
        <v>0.11428571428571428</v>
      </c>
      <c r="AN1149" s="6">
        <v>2.8</v>
      </c>
      <c r="AO1149" s="27">
        <v>-0.20000000000000018</v>
      </c>
      <c r="AP1149" s="6">
        <v>3</v>
      </c>
      <c r="AQ1149" s="26">
        <v>0.10809248554913295</v>
      </c>
      <c r="AR1149" s="28">
        <v>700</v>
      </c>
      <c r="AS1149" s="28">
        <v>650</v>
      </c>
      <c r="AT1149" s="25">
        <v>7.6923076923076927E-2</v>
      </c>
      <c r="AU1149" s="26">
        <v>0.10671695299666117</v>
      </c>
      <c r="AV1149" s="30">
        <v>1988.0000000000002</v>
      </c>
      <c r="AW1149" s="24">
        <v>0.74590000000000001</v>
      </c>
      <c r="AX1149" s="24">
        <v>0.25409999999999999</v>
      </c>
      <c r="AY1149" s="24">
        <v>0.92110000000000003</v>
      </c>
      <c r="AZ1149" s="24">
        <v>2.3E-2</v>
      </c>
      <c r="BA1149" s="24">
        <v>0.49059999999999998</v>
      </c>
      <c r="BB1149" s="24">
        <v>0.3594</v>
      </c>
      <c r="BC1149" s="24">
        <v>0.1177</v>
      </c>
      <c r="BD1149" s="31">
        <v>8.5</v>
      </c>
      <c r="BE1149" s="23">
        <v>43</v>
      </c>
      <c r="BF1149" s="32" t="s">
        <v>3857</v>
      </c>
      <c r="BG1149" s="33">
        <v>151.387719192958</v>
      </c>
      <c r="BH1149" s="33">
        <v>-33.508534320833398</v>
      </c>
      <c r="BI1149" s="34">
        <f t="shared" si="238"/>
        <v>72</v>
      </c>
      <c r="BJ1149" s="34">
        <f t="shared" si="239"/>
        <v>70</v>
      </c>
      <c r="BK1149" s="34">
        <f t="shared" si="240"/>
        <v>79</v>
      </c>
      <c r="BL1149" s="34">
        <f t="shared" si="241"/>
        <v>65</v>
      </c>
      <c r="BM1149" s="34">
        <f t="shared" si="242"/>
        <v>10</v>
      </c>
      <c r="BN1149" s="34">
        <f t="shared" si="243"/>
        <v>100</v>
      </c>
      <c r="BO1149" s="34">
        <f t="shared" si="244"/>
        <v>100</v>
      </c>
      <c r="BP1149" s="34">
        <f t="shared" si="245"/>
        <v>98</v>
      </c>
      <c r="BQ1149" s="35">
        <f t="shared" si="246"/>
        <v>34</v>
      </c>
      <c r="BR1149" s="34">
        <f t="shared" si="247"/>
        <v>1</v>
      </c>
      <c r="BS1149" s="35">
        <f t="shared" si="248"/>
        <v>1</v>
      </c>
      <c r="BT1149" s="35">
        <f t="shared" si="249"/>
        <v>87</v>
      </c>
      <c r="BU1149" s="35">
        <f t="shared" si="250"/>
        <v>85</v>
      </c>
      <c r="BV1149" s="35">
        <f t="shared" si="251"/>
        <v>65</v>
      </c>
    </row>
    <row r="1150" spans="2:74" hidden="1" x14ac:dyDescent="0.3">
      <c r="B1150" s="6" t="s">
        <v>1540</v>
      </c>
      <c r="C1150" s="6">
        <v>102011038</v>
      </c>
      <c r="D1150" s="6" t="s">
        <v>302</v>
      </c>
      <c r="E1150" s="6" t="s">
        <v>205</v>
      </c>
      <c r="F1150" s="6" t="s">
        <v>205</v>
      </c>
      <c r="G1150" s="6" t="s">
        <v>77</v>
      </c>
      <c r="H1150" s="6" t="s">
        <v>78</v>
      </c>
      <c r="I1150" s="22">
        <v>1237250</v>
      </c>
      <c r="J1150" s="22">
        <v>1259000</v>
      </c>
      <c r="K1150" s="22">
        <v>1188300</v>
      </c>
      <c r="L1150" s="22">
        <v>1210000</v>
      </c>
      <c r="M1150" s="22">
        <v>1225000</v>
      </c>
      <c r="N1150" s="22">
        <v>1165000</v>
      </c>
      <c r="O1150" s="23">
        <v>39</v>
      </c>
      <c r="P1150" s="23">
        <v>39</v>
      </c>
      <c r="Q1150" s="23">
        <v>29</v>
      </c>
      <c r="R1150" s="22">
        <v>750</v>
      </c>
      <c r="S1150" s="22">
        <v>695</v>
      </c>
      <c r="T1150" s="24">
        <v>3.2</v>
      </c>
      <c r="U1150" s="24">
        <v>-9.9999999999999645E-2</v>
      </c>
      <c r="V1150" s="24">
        <v>3.3</v>
      </c>
      <c r="W1150" s="24">
        <v>3.5</v>
      </c>
      <c r="X1150" s="25">
        <v>3.1521519498888664E-2</v>
      </c>
      <c r="Y1150" s="24">
        <v>2.1</v>
      </c>
      <c r="Z1150" s="24">
        <v>-0.89999999999999991</v>
      </c>
      <c r="AA1150" s="24">
        <v>3</v>
      </c>
      <c r="AB1150" s="24">
        <v>3.1</v>
      </c>
      <c r="AC1150" s="26">
        <v>0.38047889610389607</v>
      </c>
      <c r="AD1150" s="24">
        <v>12.070449082167832</v>
      </c>
      <c r="AE1150" s="6">
        <v>529</v>
      </c>
      <c r="AF1150" s="6">
        <v>713</v>
      </c>
      <c r="AG1150" s="6">
        <v>532</v>
      </c>
      <c r="AH1150" s="27">
        <v>3.7338792221084951</v>
      </c>
      <c r="AI1150" s="28">
        <v>1170000</v>
      </c>
      <c r="AJ1150" s="28">
        <v>1150000</v>
      </c>
      <c r="AK1150" s="28">
        <v>1050000</v>
      </c>
      <c r="AL1150" s="29">
        <v>1.7391304347826087E-2</v>
      </c>
      <c r="AM1150" s="29">
        <v>0.11428571428571428</v>
      </c>
      <c r="AN1150" s="6">
        <v>2.8</v>
      </c>
      <c r="AO1150" s="27">
        <v>-0.20000000000000018</v>
      </c>
      <c r="AP1150" s="6">
        <v>3</v>
      </c>
      <c r="AQ1150" s="26">
        <v>0.10809248554913295</v>
      </c>
      <c r="AR1150" s="28">
        <v>700</v>
      </c>
      <c r="AS1150" s="28">
        <v>650</v>
      </c>
      <c r="AT1150" s="25">
        <v>7.6923076923076927E-2</v>
      </c>
      <c r="AU1150" s="26">
        <v>0.10671695299666117</v>
      </c>
      <c r="AV1150" s="30">
        <v>1971.2000000000003</v>
      </c>
      <c r="AW1150" s="24">
        <v>0.74439999999999995</v>
      </c>
      <c r="AX1150" s="24">
        <v>0.25559999999999999</v>
      </c>
      <c r="AY1150" s="24">
        <v>0.86650000000000005</v>
      </c>
      <c r="AZ1150" s="24">
        <v>4.9200000000000001E-2</v>
      </c>
      <c r="BA1150" s="24">
        <v>0.38030000000000003</v>
      </c>
      <c r="BB1150" s="24">
        <v>0.4128</v>
      </c>
      <c r="BC1150" s="24">
        <v>0.14910000000000001</v>
      </c>
      <c r="BD1150" s="31">
        <v>7</v>
      </c>
      <c r="BE1150" s="23">
        <v>45</v>
      </c>
      <c r="BF1150" s="32" t="s">
        <v>3858</v>
      </c>
      <c r="BG1150" s="33">
        <v>151.35221629725899</v>
      </c>
      <c r="BH1150" s="33">
        <v>-33.478774252881102</v>
      </c>
      <c r="BI1150" s="34">
        <f t="shared" si="238"/>
        <v>64</v>
      </c>
      <c r="BJ1150" s="34">
        <f t="shared" si="239"/>
        <v>70</v>
      </c>
      <c r="BK1150" s="34">
        <f t="shared" si="240"/>
        <v>79</v>
      </c>
      <c r="BL1150" s="34">
        <f t="shared" si="241"/>
        <v>65</v>
      </c>
      <c r="BM1150" s="34">
        <f t="shared" si="242"/>
        <v>10</v>
      </c>
      <c r="BN1150" s="34">
        <f t="shared" si="243"/>
        <v>100</v>
      </c>
      <c r="BO1150" s="34">
        <f t="shared" si="244"/>
        <v>100</v>
      </c>
      <c r="BP1150" s="34">
        <f t="shared" si="245"/>
        <v>74</v>
      </c>
      <c r="BQ1150" s="35">
        <f t="shared" si="246"/>
        <v>56</v>
      </c>
      <c r="BR1150" s="34">
        <f t="shared" si="247"/>
        <v>30</v>
      </c>
      <c r="BS1150" s="35">
        <f t="shared" si="248"/>
        <v>14</v>
      </c>
      <c r="BT1150" s="35">
        <f t="shared" si="249"/>
        <v>82</v>
      </c>
      <c r="BU1150" s="35">
        <f t="shared" si="250"/>
        <v>70</v>
      </c>
      <c r="BV1150" s="35">
        <f t="shared" si="251"/>
        <v>65</v>
      </c>
    </row>
    <row r="1151" spans="2:74" hidden="1" x14ac:dyDescent="0.3">
      <c r="B1151" s="6" t="s">
        <v>1541</v>
      </c>
      <c r="C1151" s="6">
        <v>106011113</v>
      </c>
      <c r="D1151" s="6" t="s">
        <v>527</v>
      </c>
      <c r="E1151" s="6" t="s">
        <v>246</v>
      </c>
      <c r="F1151" s="6" t="s">
        <v>2691</v>
      </c>
      <c r="G1151" s="6" t="s">
        <v>77</v>
      </c>
      <c r="H1151" s="6" t="s">
        <v>78</v>
      </c>
      <c r="I1151" s="22">
        <v>1215700</v>
      </c>
      <c r="J1151" s="22">
        <v>1174000</v>
      </c>
      <c r="K1151" s="22">
        <v>1146600</v>
      </c>
      <c r="L1151" s="22">
        <v>725000</v>
      </c>
      <c r="M1151" s="22">
        <v>710000</v>
      </c>
      <c r="N1151" s="22">
        <v>710000</v>
      </c>
      <c r="O1151" s="23">
        <v>77</v>
      </c>
      <c r="P1151" s="23">
        <v>58</v>
      </c>
      <c r="Q1151" s="23">
        <v>64</v>
      </c>
      <c r="R1151" s="22">
        <v>595</v>
      </c>
      <c r="S1151" s="22">
        <v>650</v>
      </c>
      <c r="T1151" s="24">
        <v>1</v>
      </c>
      <c r="U1151" s="24">
        <v>0</v>
      </c>
      <c r="V1151" s="24">
        <v>1</v>
      </c>
      <c r="W1151" s="24">
        <v>0.6</v>
      </c>
      <c r="X1151" s="25">
        <v>2.5450357818540759E-2</v>
      </c>
      <c r="Y1151" s="24">
        <v>1.2</v>
      </c>
      <c r="Z1151" s="24">
        <v>-0.5</v>
      </c>
      <c r="AA1151" s="24">
        <v>1.7</v>
      </c>
      <c r="AB1151" s="24">
        <v>1.2</v>
      </c>
      <c r="AC1151" s="26">
        <v>0.26118485742379544</v>
      </c>
      <c r="AD1151" s="24">
        <v>10.262522015840599</v>
      </c>
      <c r="AE1151" s="6">
        <v>630</v>
      </c>
      <c r="AF1151" s="6">
        <v>707</v>
      </c>
      <c r="AG1151" s="6">
        <v>501</v>
      </c>
      <c r="AH1151" s="27">
        <v>7.1369606003752351</v>
      </c>
      <c r="AI1151" s="28">
        <v>670000</v>
      </c>
      <c r="AJ1151" s="28">
        <v>625000</v>
      </c>
      <c r="AK1151" s="28">
        <v>622000</v>
      </c>
      <c r="AL1151" s="29">
        <v>7.1999999999999995E-2</v>
      </c>
      <c r="AM1151" s="29">
        <v>7.7170418006430874E-2</v>
      </c>
      <c r="AN1151" s="6">
        <v>2.4</v>
      </c>
      <c r="AO1151" s="27">
        <v>0</v>
      </c>
      <c r="AP1151" s="6">
        <v>2.4</v>
      </c>
      <c r="AQ1151" s="26">
        <v>0.10615384615384615</v>
      </c>
      <c r="AR1151" s="28">
        <v>580</v>
      </c>
      <c r="AS1151" s="28">
        <v>550</v>
      </c>
      <c r="AT1151" s="25">
        <v>5.4545454545454543E-2</v>
      </c>
      <c r="AU1151" s="26">
        <v>0.30659704264059573</v>
      </c>
      <c r="AV1151" s="30">
        <v>2278.0800000000004</v>
      </c>
      <c r="AW1151" s="24">
        <v>0.80810000000000004</v>
      </c>
      <c r="AX1151" s="24">
        <v>0.19189999999999999</v>
      </c>
      <c r="AY1151" s="24">
        <v>0.98499999999999999</v>
      </c>
      <c r="AZ1151" s="24">
        <v>2.3E-3</v>
      </c>
      <c r="BA1151" s="24">
        <v>0.39119999999999999</v>
      </c>
      <c r="BB1151" s="24">
        <v>0.39119999999999999</v>
      </c>
      <c r="BC1151" s="24">
        <v>0.17480000000000001</v>
      </c>
      <c r="BD1151" s="31">
        <v>2</v>
      </c>
      <c r="BE1151" s="23">
        <v>143</v>
      </c>
      <c r="BF1151" s="32" t="s">
        <v>3859</v>
      </c>
      <c r="BG1151" s="33">
        <v>150.93629813748899</v>
      </c>
      <c r="BH1151" s="33">
        <v>-32.605107933230499</v>
      </c>
      <c r="BI1151" s="34">
        <f t="shared" si="238"/>
        <v>100</v>
      </c>
      <c r="BJ1151" s="34">
        <f t="shared" si="239"/>
        <v>77</v>
      </c>
      <c r="BK1151" s="34">
        <f t="shared" si="240"/>
        <v>36</v>
      </c>
      <c r="BL1151" s="34">
        <f t="shared" si="241"/>
        <v>1</v>
      </c>
      <c r="BM1151" s="34">
        <f t="shared" si="242"/>
        <v>37</v>
      </c>
      <c r="BN1151" s="34">
        <f t="shared" si="243"/>
        <v>100</v>
      </c>
      <c r="BO1151" s="34">
        <f t="shared" si="244"/>
        <v>78</v>
      </c>
      <c r="BP1151" s="34">
        <f t="shared" si="245"/>
        <v>76</v>
      </c>
      <c r="BQ1151" s="35">
        <f t="shared" si="246"/>
        <v>35</v>
      </c>
      <c r="BR1151" s="34">
        <f t="shared" si="247"/>
        <v>48</v>
      </c>
      <c r="BS1151" s="35">
        <f t="shared" si="248"/>
        <v>93</v>
      </c>
      <c r="BT1151" s="35">
        <f t="shared" si="249"/>
        <v>97</v>
      </c>
      <c r="BU1151" s="35">
        <f t="shared" si="250"/>
        <v>20</v>
      </c>
      <c r="BV1151" s="35">
        <f t="shared" si="251"/>
        <v>65</v>
      </c>
    </row>
    <row r="1152" spans="2:74" hidden="1" x14ac:dyDescent="0.3">
      <c r="B1152" s="6" t="s">
        <v>1542</v>
      </c>
      <c r="C1152" s="6">
        <v>111021220</v>
      </c>
      <c r="D1152" s="6" t="s">
        <v>1057</v>
      </c>
      <c r="E1152" s="6" t="s">
        <v>330</v>
      </c>
      <c r="F1152" s="6" t="s">
        <v>2847</v>
      </c>
      <c r="G1152" s="6" t="s">
        <v>77</v>
      </c>
      <c r="H1152" s="6" t="s">
        <v>78</v>
      </c>
      <c r="I1152" s="22">
        <v>899000</v>
      </c>
      <c r="J1152" s="22">
        <v>899000</v>
      </c>
      <c r="K1152" s="22">
        <v>880000</v>
      </c>
      <c r="L1152" s="22">
        <v>905000</v>
      </c>
      <c r="M1152" s="22">
        <v>870000</v>
      </c>
      <c r="N1152" s="22">
        <v>845000</v>
      </c>
      <c r="O1152" s="23">
        <v>44</v>
      </c>
      <c r="P1152" s="23">
        <v>44</v>
      </c>
      <c r="Q1152" s="23">
        <v>49</v>
      </c>
      <c r="R1152" s="22">
        <v>680</v>
      </c>
      <c r="S1152" s="22">
        <v>600</v>
      </c>
      <c r="T1152" s="24">
        <v>3.1</v>
      </c>
      <c r="U1152" s="24">
        <v>0.20000000000000018</v>
      </c>
      <c r="V1152" s="24">
        <v>2.9</v>
      </c>
      <c r="W1152" s="24">
        <v>2.8</v>
      </c>
      <c r="X1152" s="25">
        <v>3.9332591768631811E-2</v>
      </c>
      <c r="Y1152" s="24">
        <v>2.1</v>
      </c>
      <c r="Z1152" s="24">
        <v>-0.89999999999999991</v>
      </c>
      <c r="AA1152" s="24">
        <v>3</v>
      </c>
      <c r="AB1152" s="24">
        <v>3.3</v>
      </c>
      <c r="AC1152" s="26">
        <v>0.39094839481188481</v>
      </c>
      <c r="AD1152" s="24">
        <v>9.9395533635713935</v>
      </c>
      <c r="AE1152" s="6">
        <v>402</v>
      </c>
      <c r="AF1152" s="6">
        <v>416</v>
      </c>
      <c r="AG1152" s="6">
        <v>366</v>
      </c>
      <c r="AH1152" s="27">
        <v>4.9615384615384617</v>
      </c>
      <c r="AI1152" s="28">
        <v>850000</v>
      </c>
      <c r="AJ1152" s="28">
        <v>815500</v>
      </c>
      <c r="AK1152" s="28">
        <v>782500</v>
      </c>
      <c r="AL1152" s="29">
        <v>4.2305334150827711E-2</v>
      </c>
      <c r="AM1152" s="29">
        <v>8.6261980830670923E-2</v>
      </c>
      <c r="AN1152" s="6">
        <v>2.6</v>
      </c>
      <c r="AO1152" s="27">
        <v>-0.29999999999999982</v>
      </c>
      <c r="AP1152" s="6">
        <v>2.9</v>
      </c>
      <c r="AQ1152" s="26">
        <v>0.10731707317073172</v>
      </c>
      <c r="AR1152" s="28">
        <v>650</v>
      </c>
      <c r="AS1152" s="28">
        <v>595</v>
      </c>
      <c r="AT1152" s="25">
        <v>9.2436974789915971E-2</v>
      </c>
      <c r="AU1152" s="26">
        <v>0.15512889951999376</v>
      </c>
      <c r="AV1152" s="30">
        <v>1739.3600000000001</v>
      </c>
      <c r="AW1152" s="24">
        <v>0.76900000000000002</v>
      </c>
      <c r="AX1152" s="24">
        <v>0.23100000000000001</v>
      </c>
      <c r="AY1152" s="24">
        <v>0.93269999999999997</v>
      </c>
      <c r="AZ1152" s="24">
        <v>4.2599999999999999E-2</v>
      </c>
      <c r="BA1152" s="24">
        <v>0.43980000000000002</v>
      </c>
      <c r="BB1152" s="24">
        <v>0.3705</v>
      </c>
      <c r="BC1152" s="24">
        <v>0.16470000000000001</v>
      </c>
      <c r="BD1152" s="31">
        <v>4</v>
      </c>
      <c r="BE1152" s="23">
        <v>97</v>
      </c>
      <c r="BF1152" s="32" t="s">
        <v>3860</v>
      </c>
      <c r="BG1152" s="33">
        <v>151.57526451673101</v>
      </c>
      <c r="BH1152" s="33">
        <v>-33.055776357333798</v>
      </c>
      <c r="BI1152" s="34">
        <f t="shared" si="238"/>
        <v>65</v>
      </c>
      <c r="BJ1152" s="34">
        <f t="shared" si="239"/>
        <v>74</v>
      </c>
      <c r="BK1152" s="34">
        <f t="shared" si="240"/>
        <v>63</v>
      </c>
      <c r="BL1152" s="34">
        <f t="shared" si="241"/>
        <v>49</v>
      </c>
      <c r="BM1152" s="34">
        <f t="shared" si="242"/>
        <v>22</v>
      </c>
      <c r="BN1152" s="34">
        <f t="shared" si="243"/>
        <v>100</v>
      </c>
      <c r="BO1152" s="34">
        <f t="shared" si="244"/>
        <v>87</v>
      </c>
      <c r="BP1152" s="34">
        <f t="shared" si="245"/>
        <v>87</v>
      </c>
      <c r="BQ1152" s="35">
        <f t="shared" si="246"/>
        <v>81</v>
      </c>
      <c r="BR1152" s="34">
        <f t="shared" si="247"/>
        <v>51</v>
      </c>
      <c r="BS1152" s="35">
        <f t="shared" si="248"/>
        <v>7</v>
      </c>
      <c r="BT1152" s="35">
        <f t="shared" si="249"/>
        <v>82</v>
      </c>
      <c r="BU1152" s="35">
        <f t="shared" si="250"/>
        <v>40</v>
      </c>
      <c r="BV1152" s="35">
        <f t="shared" si="251"/>
        <v>65</v>
      </c>
    </row>
    <row r="1153" spans="2:74" hidden="1" x14ac:dyDescent="0.3">
      <c r="B1153" s="6" t="s">
        <v>1543</v>
      </c>
      <c r="C1153" s="6">
        <v>114011277</v>
      </c>
      <c r="D1153" s="6" t="s">
        <v>1535</v>
      </c>
      <c r="E1153" s="6" t="s">
        <v>1111</v>
      </c>
      <c r="F1153" s="6" t="s">
        <v>3861</v>
      </c>
      <c r="G1153" s="6" t="s">
        <v>77</v>
      </c>
      <c r="H1153" s="6" t="s">
        <v>78</v>
      </c>
      <c r="I1153" s="22">
        <v>816000</v>
      </c>
      <c r="J1153" s="22">
        <v>813000</v>
      </c>
      <c r="K1153" s="22">
        <v>770000</v>
      </c>
      <c r="L1153" s="22">
        <v>730000</v>
      </c>
      <c r="M1153" s="22">
        <v>738000</v>
      </c>
      <c r="N1153" s="22">
        <v>740000</v>
      </c>
      <c r="O1153" s="23">
        <v>50</v>
      </c>
      <c r="P1153" s="23">
        <v>50</v>
      </c>
      <c r="Q1153" s="23">
        <v>53</v>
      </c>
      <c r="R1153" s="22">
        <v>580</v>
      </c>
      <c r="S1153" s="22">
        <v>530</v>
      </c>
      <c r="T1153" s="24">
        <v>3</v>
      </c>
      <c r="U1153" s="24">
        <v>0</v>
      </c>
      <c r="V1153" s="24">
        <v>3</v>
      </c>
      <c r="W1153" s="24">
        <v>3.4</v>
      </c>
      <c r="X1153" s="25">
        <v>3.6960784313725493E-2</v>
      </c>
      <c r="Y1153" s="24">
        <v>2.7</v>
      </c>
      <c r="Z1153" s="24">
        <v>-1.0999999999999996</v>
      </c>
      <c r="AA1153" s="24">
        <v>3.8</v>
      </c>
      <c r="AB1153" s="24">
        <v>4.4000000000000004</v>
      </c>
      <c r="AC1153" s="26">
        <v>0.37993920972644374</v>
      </c>
      <c r="AD1153" s="24">
        <v>10.279522385171687</v>
      </c>
      <c r="AE1153" s="6">
        <v>1033</v>
      </c>
      <c r="AF1153" s="6">
        <v>1179</v>
      </c>
      <c r="AG1153" s="6">
        <v>928</v>
      </c>
      <c r="AH1153" s="27">
        <v>7.6055321707757058</v>
      </c>
      <c r="AI1153" s="28">
        <v>840000</v>
      </c>
      <c r="AJ1153" s="28">
        <v>800000</v>
      </c>
      <c r="AK1153" s="28">
        <v>800000</v>
      </c>
      <c r="AL1153" s="29">
        <v>0.05</v>
      </c>
      <c r="AM1153" s="29">
        <v>0.05</v>
      </c>
      <c r="AN1153" s="6">
        <v>2.8</v>
      </c>
      <c r="AO1153" s="27">
        <v>9.9999999999999645E-2</v>
      </c>
      <c r="AP1153" s="6">
        <v>2.7</v>
      </c>
      <c r="AQ1153" s="26">
        <v>0.1167741935483871</v>
      </c>
      <c r="AR1153" s="28">
        <v>550</v>
      </c>
      <c r="AS1153" s="28">
        <v>530</v>
      </c>
      <c r="AT1153" s="25">
        <v>3.7735849056603772E-2</v>
      </c>
      <c r="AU1153" s="26">
        <v>9.7509220537122077E-2</v>
      </c>
      <c r="AV1153" s="30">
        <v>1526.5600000000002</v>
      </c>
      <c r="AW1153" s="24">
        <v>0.69440000000000002</v>
      </c>
      <c r="AX1153" s="24">
        <v>0.30559999999999998</v>
      </c>
      <c r="AY1153" s="24">
        <v>0.86350000000000005</v>
      </c>
      <c r="AZ1153" s="24">
        <v>0.1071</v>
      </c>
      <c r="BA1153" s="24">
        <v>0.39240000000000003</v>
      </c>
      <c r="BB1153" s="24">
        <v>0.31030000000000002</v>
      </c>
      <c r="BC1153" s="24">
        <v>0.27639999999999998</v>
      </c>
      <c r="BD1153" s="31">
        <v>8</v>
      </c>
      <c r="BE1153" s="23">
        <v>122</v>
      </c>
      <c r="BF1153" s="32" t="s">
        <v>3862</v>
      </c>
      <c r="BG1153" s="33">
        <v>150.580506916069</v>
      </c>
      <c r="BH1153" s="33">
        <v>-34.831085283059799</v>
      </c>
      <c r="BI1153" s="34">
        <f t="shared" si="238"/>
        <v>67</v>
      </c>
      <c r="BJ1153" s="34">
        <f t="shared" si="239"/>
        <v>70</v>
      </c>
      <c r="BK1153" s="34">
        <f t="shared" si="240"/>
        <v>31</v>
      </c>
      <c r="BL1153" s="34">
        <f t="shared" si="241"/>
        <v>68</v>
      </c>
      <c r="BM1153" s="34">
        <f t="shared" si="242"/>
        <v>26</v>
      </c>
      <c r="BN1153" s="34">
        <f t="shared" si="243"/>
        <v>100</v>
      </c>
      <c r="BO1153" s="34">
        <f t="shared" si="244"/>
        <v>82</v>
      </c>
      <c r="BP1153" s="34">
        <f t="shared" si="245"/>
        <v>76</v>
      </c>
      <c r="BQ1153" s="35">
        <f t="shared" si="246"/>
        <v>73</v>
      </c>
      <c r="BR1153" s="34">
        <f t="shared" si="247"/>
        <v>48</v>
      </c>
      <c r="BS1153" s="35">
        <f t="shared" si="248"/>
        <v>14</v>
      </c>
      <c r="BT1153" s="35">
        <f t="shared" si="249"/>
        <v>72</v>
      </c>
      <c r="BU1153" s="35">
        <f t="shared" si="250"/>
        <v>80</v>
      </c>
      <c r="BV1153" s="35">
        <f t="shared" si="251"/>
        <v>65</v>
      </c>
    </row>
    <row r="1154" spans="2:74" hidden="1" x14ac:dyDescent="0.3">
      <c r="B1154" s="6" t="s">
        <v>1544</v>
      </c>
      <c r="C1154" s="6">
        <v>115011558</v>
      </c>
      <c r="D1154" s="6" t="s">
        <v>1013</v>
      </c>
      <c r="E1154" s="6" t="s">
        <v>783</v>
      </c>
      <c r="F1154" s="6" t="s">
        <v>2757</v>
      </c>
      <c r="G1154" s="6" t="s">
        <v>77</v>
      </c>
      <c r="H1154" s="6" t="s">
        <v>78</v>
      </c>
      <c r="I1154" s="22">
        <v>2426760</v>
      </c>
      <c r="J1154" s="22">
        <v>2400000</v>
      </c>
      <c r="K1154" s="22">
        <v>2295000</v>
      </c>
      <c r="L1154" s="22">
        <v>2400000</v>
      </c>
      <c r="M1154" s="22">
        <v>2425000</v>
      </c>
      <c r="N1154" s="22">
        <v>2320000</v>
      </c>
      <c r="O1154" s="23">
        <v>29</v>
      </c>
      <c r="P1154" s="23">
        <v>26</v>
      </c>
      <c r="Q1154" s="23">
        <v>24</v>
      </c>
      <c r="R1154" s="22">
        <v>1070</v>
      </c>
      <c r="S1154" s="22">
        <v>1000</v>
      </c>
      <c r="T1154" s="24">
        <v>2.7</v>
      </c>
      <c r="U1154" s="24">
        <v>-0.19999999999999973</v>
      </c>
      <c r="V1154" s="24">
        <v>2.9</v>
      </c>
      <c r="W1154" s="24">
        <v>2.9</v>
      </c>
      <c r="X1154" s="25">
        <v>2.292768959435626E-2</v>
      </c>
      <c r="Y1154" s="24">
        <v>3.5</v>
      </c>
      <c r="Z1154" s="24">
        <v>-1</v>
      </c>
      <c r="AA1154" s="24">
        <v>4.5</v>
      </c>
      <c r="AB1154" s="24">
        <v>4.8</v>
      </c>
      <c r="AC1154" s="26">
        <v>0.32672952902091068</v>
      </c>
      <c r="AD1154" s="24">
        <v>14.250434073450489</v>
      </c>
      <c r="AE1154" s="6">
        <v>307</v>
      </c>
      <c r="AF1154" s="6">
        <v>338</v>
      </c>
      <c r="AG1154" s="6">
        <v>203</v>
      </c>
      <c r="AH1154" s="27">
        <v>2.6156250000000001</v>
      </c>
      <c r="AI1154" s="28">
        <v>2240000</v>
      </c>
      <c r="AJ1154" s="28">
        <v>2200000</v>
      </c>
      <c r="AK1154" s="28">
        <v>1920000</v>
      </c>
      <c r="AL1154" s="29">
        <v>1.8181818181818181E-2</v>
      </c>
      <c r="AM1154" s="29">
        <v>0.16666666666666666</v>
      </c>
      <c r="AN1154" s="6">
        <v>2.6</v>
      </c>
      <c r="AO1154" s="27">
        <v>-0.19999999999999973</v>
      </c>
      <c r="AP1154" s="6">
        <v>2.8</v>
      </c>
      <c r="AQ1154" s="26">
        <v>0.10973782771535581</v>
      </c>
      <c r="AR1154" s="28">
        <v>900</v>
      </c>
      <c r="AS1154" s="28">
        <v>865</v>
      </c>
      <c r="AT1154" s="25">
        <v>4.046242774566474E-2</v>
      </c>
      <c r="AU1154" s="26">
        <v>0.16031838515654406</v>
      </c>
      <c r="AV1154" s="30">
        <v>3274.88</v>
      </c>
      <c r="AW1154" s="24">
        <v>0.88039999999999996</v>
      </c>
      <c r="AX1154" s="24">
        <v>0.1196</v>
      </c>
      <c r="AY1154" s="24">
        <v>0.81469999999999998</v>
      </c>
      <c r="AZ1154" s="24">
        <v>0.17219999999999999</v>
      </c>
      <c r="BA1154" s="24">
        <v>0.39500000000000002</v>
      </c>
      <c r="BB1154" s="24">
        <v>0.42899999999999999</v>
      </c>
      <c r="BC1154" s="24">
        <v>0.14829999999999999</v>
      </c>
      <c r="BD1154" s="31">
        <v>10</v>
      </c>
      <c r="BE1154" s="23">
        <v>22</v>
      </c>
      <c r="BF1154" s="32" t="s">
        <v>3863</v>
      </c>
      <c r="BG1154" s="33">
        <v>151.04451395587699</v>
      </c>
      <c r="BH1154" s="33">
        <v>-33.722576254306396</v>
      </c>
      <c r="BI1154" s="34">
        <f t="shared" si="238"/>
        <v>72</v>
      </c>
      <c r="BJ1154" s="34">
        <f t="shared" si="239"/>
        <v>74</v>
      </c>
      <c r="BK1154" s="34">
        <f t="shared" si="240"/>
        <v>92</v>
      </c>
      <c r="BL1154" s="34">
        <f t="shared" si="241"/>
        <v>47</v>
      </c>
      <c r="BM1154" s="34">
        <f t="shared" si="242"/>
        <v>10</v>
      </c>
      <c r="BN1154" s="34">
        <f t="shared" si="243"/>
        <v>100</v>
      </c>
      <c r="BO1154" s="34">
        <f t="shared" si="244"/>
        <v>100</v>
      </c>
      <c r="BP1154" s="34">
        <f t="shared" si="245"/>
        <v>77</v>
      </c>
      <c r="BQ1154" s="35">
        <f t="shared" si="246"/>
        <v>27</v>
      </c>
      <c r="BR1154" s="34">
        <f t="shared" si="247"/>
        <v>8</v>
      </c>
      <c r="BS1154" s="35">
        <f t="shared" si="248"/>
        <v>49</v>
      </c>
      <c r="BT1154" s="35">
        <f t="shared" si="249"/>
        <v>59</v>
      </c>
      <c r="BU1154" s="35">
        <f t="shared" si="250"/>
        <v>100</v>
      </c>
      <c r="BV1154" s="35">
        <f t="shared" si="251"/>
        <v>65</v>
      </c>
    </row>
    <row r="1155" spans="2:74" hidden="1" x14ac:dyDescent="0.3">
      <c r="B1155" s="6" t="s">
        <v>1545</v>
      </c>
      <c r="C1155" s="6">
        <v>116011307</v>
      </c>
      <c r="D1155" s="6" t="s">
        <v>1289</v>
      </c>
      <c r="E1155" s="6" t="s">
        <v>916</v>
      </c>
      <c r="F1155" s="6" t="s">
        <v>2757</v>
      </c>
      <c r="G1155" s="6" t="s">
        <v>77</v>
      </c>
      <c r="H1155" s="6" t="s">
        <v>78</v>
      </c>
      <c r="I1155" s="22">
        <v>1353000</v>
      </c>
      <c r="J1155" s="22">
        <v>1350000</v>
      </c>
      <c r="K1155" s="22">
        <v>1200000</v>
      </c>
      <c r="L1155" s="22">
        <v>1300000</v>
      </c>
      <c r="M1155" s="22">
        <v>1255000</v>
      </c>
      <c r="N1155" s="22">
        <v>1120000</v>
      </c>
      <c r="O1155" s="23">
        <v>31</v>
      </c>
      <c r="P1155" s="23">
        <v>26</v>
      </c>
      <c r="Q1155" s="23">
        <v>24</v>
      </c>
      <c r="R1155" s="22">
        <v>630</v>
      </c>
      <c r="S1155" s="22">
        <v>590</v>
      </c>
      <c r="T1155" s="24">
        <v>2.9</v>
      </c>
      <c r="U1155" s="24">
        <v>-0.10000000000000009</v>
      </c>
      <c r="V1155" s="24">
        <v>3</v>
      </c>
      <c r="W1155" s="24">
        <v>3.4</v>
      </c>
      <c r="X1155" s="25">
        <v>2.4212860310421285E-2</v>
      </c>
      <c r="Y1155" s="24">
        <v>4.3</v>
      </c>
      <c r="Z1155" s="24">
        <v>-1.2999999999999998</v>
      </c>
      <c r="AA1155" s="24">
        <v>5.6</v>
      </c>
      <c r="AB1155" s="24">
        <v>5.7</v>
      </c>
      <c r="AC1155" s="26">
        <v>0.28538812785388123</v>
      </c>
      <c r="AD1155" s="24">
        <v>11.786634218141065</v>
      </c>
      <c r="AE1155" s="6">
        <v>179</v>
      </c>
      <c r="AF1155" s="6">
        <v>185</v>
      </c>
      <c r="AG1155" s="6">
        <v>170</v>
      </c>
      <c r="AH1155" s="27">
        <v>1.8540772532188843</v>
      </c>
      <c r="AI1155" s="28">
        <v>1150000</v>
      </c>
      <c r="AJ1155" s="28">
        <v>1040000</v>
      </c>
      <c r="AK1155" s="28">
        <v>920000</v>
      </c>
      <c r="AL1155" s="29">
        <v>0.10576923076923077</v>
      </c>
      <c r="AM1155" s="29">
        <v>0.25</v>
      </c>
      <c r="AN1155" s="6">
        <v>2.6</v>
      </c>
      <c r="AO1155" s="27">
        <v>-0.29999999999999982</v>
      </c>
      <c r="AP1155" s="6">
        <v>2.9</v>
      </c>
      <c r="AQ1155" s="26">
        <v>8.8524590163934422E-2</v>
      </c>
      <c r="AR1155" s="28">
        <v>640</v>
      </c>
      <c r="AS1155" s="28">
        <v>600</v>
      </c>
      <c r="AT1155" s="25">
        <v>6.6666666666666666E-2</v>
      </c>
      <c r="AU1155" s="26">
        <v>0.19612796317444114</v>
      </c>
      <c r="AV1155" s="30">
        <v>2207.5200000000004</v>
      </c>
      <c r="AW1155" s="24">
        <v>0.76300000000000001</v>
      </c>
      <c r="AX1155" s="24">
        <v>0.23699999999999999</v>
      </c>
      <c r="AY1155" s="24">
        <v>0.91369999999999996</v>
      </c>
      <c r="AZ1155" s="24">
        <v>4.2200000000000001E-2</v>
      </c>
      <c r="BA1155" s="24">
        <v>0.2838</v>
      </c>
      <c r="BB1155" s="24">
        <v>0.38440000000000002</v>
      </c>
      <c r="BC1155" s="24">
        <v>0.30559999999999998</v>
      </c>
      <c r="BD1155" s="31">
        <v>7</v>
      </c>
      <c r="BE1155" s="23">
        <v>28</v>
      </c>
      <c r="BF1155" s="32" t="s">
        <v>3864</v>
      </c>
      <c r="BG1155" s="33">
        <v>150.939623238786</v>
      </c>
      <c r="BH1155" s="33">
        <v>-33.759973126007203</v>
      </c>
      <c r="BI1155" s="34">
        <f t="shared" si="238"/>
        <v>69</v>
      </c>
      <c r="BJ1155" s="34">
        <f t="shared" si="239"/>
        <v>74</v>
      </c>
      <c r="BK1155" s="34">
        <f t="shared" si="240"/>
        <v>100</v>
      </c>
      <c r="BL1155" s="34">
        <f t="shared" si="241"/>
        <v>35</v>
      </c>
      <c r="BM1155" s="34">
        <f t="shared" si="242"/>
        <v>53</v>
      </c>
      <c r="BN1155" s="34">
        <f t="shared" si="243"/>
        <v>100</v>
      </c>
      <c r="BO1155" s="34">
        <f t="shared" si="244"/>
        <v>100</v>
      </c>
      <c r="BP1155" s="34">
        <f t="shared" si="245"/>
        <v>52</v>
      </c>
      <c r="BQ1155" s="35">
        <f t="shared" si="246"/>
        <v>31</v>
      </c>
      <c r="BR1155" s="34">
        <f t="shared" si="247"/>
        <v>33</v>
      </c>
      <c r="BS1155" s="35">
        <f t="shared" si="248"/>
        <v>77</v>
      </c>
      <c r="BT1155" s="35">
        <f t="shared" si="249"/>
        <v>46</v>
      </c>
      <c r="BU1155" s="35">
        <f t="shared" si="250"/>
        <v>70</v>
      </c>
      <c r="BV1155" s="35">
        <f t="shared" si="251"/>
        <v>65</v>
      </c>
    </row>
    <row r="1156" spans="2:74" hidden="1" x14ac:dyDescent="0.3">
      <c r="B1156" s="6" t="s">
        <v>1546</v>
      </c>
      <c r="C1156" s="6">
        <v>119031371</v>
      </c>
      <c r="D1156" s="6" t="s">
        <v>1547</v>
      </c>
      <c r="E1156" s="6" t="s">
        <v>1094</v>
      </c>
      <c r="F1156" s="6" t="s">
        <v>2757</v>
      </c>
      <c r="G1156" s="6" t="s">
        <v>77</v>
      </c>
      <c r="H1156" s="6" t="s">
        <v>78</v>
      </c>
      <c r="I1156" s="22">
        <v>2300000</v>
      </c>
      <c r="J1156" s="22">
        <v>2300000</v>
      </c>
      <c r="K1156" s="22">
        <v>2198100</v>
      </c>
      <c r="L1156" s="22">
        <v>2270000</v>
      </c>
      <c r="M1156" s="22">
        <v>2235000</v>
      </c>
      <c r="N1156" s="22">
        <v>2137000</v>
      </c>
      <c r="O1156" s="23">
        <v>25</v>
      </c>
      <c r="P1156" s="23">
        <v>25</v>
      </c>
      <c r="Q1156" s="23">
        <v>26</v>
      </c>
      <c r="R1156" s="22">
        <v>960</v>
      </c>
      <c r="S1156" s="22">
        <v>900</v>
      </c>
      <c r="T1156" s="24">
        <v>2.7</v>
      </c>
      <c r="U1156" s="24">
        <v>-9.9999999999999645E-2</v>
      </c>
      <c r="V1156" s="24">
        <v>2.8</v>
      </c>
      <c r="W1156" s="24">
        <v>2.7</v>
      </c>
      <c r="X1156" s="25">
        <v>2.1704347826086958E-2</v>
      </c>
      <c r="Y1156" s="24">
        <v>2.2999999999999998</v>
      </c>
      <c r="Z1156" s="24">
        <v>-0.80000000000000027</v>
      </c>
      <c r="AA1156" s="24">
        <v>3.1</v>
      </c>
      <c r="AB1156" s="24">
        <v>3.1</v>
      </c>
      <c r="AC1156" s="26">
        <v>0.35157623344661898</v>
      </c>
      <c r="AD1156" s="24">
        <v>16.198424217292139</v>
      </c>
      <c r="AE1156" s="6">
        <v>129</v>
      </c>
      <c r="AF1156" s="6">
        <v>186</v>
      </c>
      <c r="AG1156" s="6">
        <v>146</v>
      </c>
      <c r="AH1156" s="27">
        <v>2.3128911138923658</v>
      </c>
      <c r="AI1156" s="28">
        <v>1910000</v>
      </c>
      <c r="AJ1156" s="28">
        <v>1810000</v>
      </c>
      <c r="AK1156" s="28">
        <v>1655000</v>
      </c>
      <c r="AL1156" s="29">
        <v>5.5248618784530384E-2</v>
      </c>
      <c r="AM1156" s="29">
        <v>0.15407854984894259</v>
      </c>
      <c r="AN1156" s="6">
        <v>2.4</v>
      </c>
      <c r="AO1156" s="27">
        <v>0</v>
      </c>
      <c r="AP1156" s="6">
        <v>2.4</v>
      </c>
      <c r="AQ1156" s="26">
        <v>7.5229357798165142E-2</v>
      </c>
      <c r="AR1156" s="28">
        <v>850</v>
      </c>
      <c r="AS1156" s="28">
        <v>820</v>
      </c>
      <c r="AT1156" s="25">
        <v>3.6585365853658534E-2</v>
      </c>
      <c r="AU1156" s="26">
        <v>0.2092376582120572</v>
      </c>
      <c r="AV1156" s="30">
        <v>2730.5600000000004</v>
      </c>
      <c r="AW1156" s="24">
        <v>0.79900000000000004</v>
      </c>
      <c r="AX1156" s="24">
        <v>0.20100000000000001</v>
      </c>
      <c r="AY1156" s="24">
        <v>0.74970000000000003</v>
      </c>
      <c r="AZ1156" s="24">
        <v>8.3299999999999999E-2</v>
      </c>
      <c r="BA1156" s="24">
        <v>0.44369999999999998</v>
      </c>
      <c r="BB1156" s="24">
        <v>0.32740000000000002</v>
      </c>
      <c r="BC1156" s="24">
        <v>0.20569999999999999</v>
      </c>
      <c r="BD1156" s="31">
        <v>9</v>
      </c>
      <c r="BE1156" s="23">
        <v>17</v>
      </c>
      <c r="BF1156" s="32" t="s">
        <v>3865</v>
      </c>
      <c r="BG1156" s="33">
        <v>151.087067724131</v>
      </c>
      <c r="BH1156" s="33">
        <v>-33.981867495436603</v>
      </c>
      <c r="BI1156" s="34">
        <f t="shared" ref="BI1156:BI1219" si="252">IF(T1156&lt;=1, 100, IF(T1156&gt;=7, 1, ROUND(100 - ((T1156-1)/6)*99, 0)))</f>
        <v>72</v>
      </c>
      <c r="BJ1156" s="34">
        <f t="shared" ref="BJ1156:BJ1219" si="253">IF(AN1156&lt;=1, 100, IF(AN1156&gt;=7, 1, ROUND(100 - ((AN1156-1)/6)*99, 0)))</f>
        <v>77</v>
      </c>
      <c r="BK1156" s="34">
        <f t="shared" ref="BK1156:BK1219" si="254">IF(AH1156&lt;=2, 100, IF(AH1156&gt;=10, 1, ROUND(100 - ((AH1156-2)/8)*99, 0)))</f>
        <v>96</v>
      </c>
      <c r="BL1156" s="34">
        <f t="shared" ref="BL1156:BL1219" si="255">IF(OR(ISBLANK(AU1156), AU1156=""), "", IF(AU1156&lt;=0, 100, IF(AU1156&gt;=0.3, 1, ROUND(100 - (AU1156/0.3)*99, 0))))</f>
        <v>31</v>
      </c>
      <c r="BM1156" s="34">
        <f t="shared" ref="BM1156:BM1219" si="256">IF(AL1156&lt;=0, 1, IF(AL1156&gt;=0.2, 100, ROUND(1 + (AL1156/0.2)*99, 0)))</f>
        <v>28</v>
      </c>
      <c r="BN1156" s="34">
        <f t="shared" ref="BN1156:BN1219" si="257">IF(AQ1156&lt;=0.01, 1, IF(AQ1156&gt;=0.075, 100, ROUND(1 + ((AQ1156-0.01)/0.065)*99, 0)))</f>
        <v>100</v>
      </c>
      <c r="BO1156" s="34">
        <f t="shared" ref="BO1156:BO1219" si="258">IF(BE1156&gt;=750, 1, IF(BE1156&lt;=50, 100, ROUND(100 - 99 * (((BE1156 - 50)/700)^0.75), 0)))</f>
        <v>100</v>
      </c>
      <c r="BP1156" s="34">
        <f t="shared" ref="BP1156:BP1219" si="259">IF(BA1156&gt;=0.5, 100, IF(BA1156&lt;=0.05, 1, ROUND(1 + ((BA1156-0.05)/0.45)*99, 0)))</f>
        <v>88</v>
      </c>
      <c r="BQ1156" s="35">
        <f t="shared" ref="BQ1156:BQ1219" si="260">IF(X1156&gt;=0.045, 100, IF(X1156&lt;=0.015, 1, ROUND(1 + ((X1156-0.015)/0.03)*99, 0)))</f>
        <v>23</v>
      </c>
      <c r="BR1156" s="34">
        <f t="shared" ref="BR1156:BR1219" si="261">IF(AD1156&lt;=5, 100, IF(AD1156&gt;=15, 1, ROUND(100 - ((AD1156-5)/10)*99, 0)))</f>
        <v>1</v>
      </c>
      <c r="BS1156" s="35">
        <f t="shared" ref="BS1156:BS1219" si="262">IF(AC1156&lt;=0.25, 100, IF(AC1156&gt;=0.4, 1, ROUND(100 - ((AC1156-0.25)/0.15)*99, 0)))</f>
        <v>33</v>
      </c>
      <c r="BT1156" s="35">
        <f t="shared" ref="BT1156:BT1219" si="263">IF(Y1156&lt;=1, 100, IF(Y1156&gt;=7, 1, ROUND(100 - ((Y1156-1)/6)*99, 0)))</f>
        <v>79</v>
      </c>
      <c r="BU1156" s="35">
        <f t="shared" ref="BU1156:BU1219" si="264">BD1156*10</f>
        <v>90</v>
      </c>
      <c r="BV1156" s="35">
        <f t="shared" ref="BV1156:BV1219" si="265">IF(
  (
    IF($BI$2,0.1,0) + IF($BJ$2,0.1,0) + IF($BK$2,0.05,0) + IF($BL$2,0.07,0) + IF($BM$2,0.05,0) + IF($BN$2,0.1,0) +
    IF($BO$2,0.07,0) + IF($BP$2,0.08,0) + IF($BQ$2,0.08,0) + IF($BR$2,0.07,0) + IF($BS$2,0.07,0) + IF($BT$2,0.08,0) +
    IF($BU$2,0.08,0)
  ) = 0,
  "",
  ROUND(
    (
      IF($BI$2, BI1156*0.1, 0) + IF($BJ$2, BJ1156*0.1, 0) + IF($BK$2, BK1156*0.05, 0) + IF($BL$2, BL1156*0.07, 0) +
      IF($BM$2, BM1156*0.05, 0) + IF($BN$2, BN1156*0.1, 0) + IF($BO$2, BO1156*0.07, 0) + IF($BP$2, BP1156*0.08, 0) +
      IF($BQ$2, BQ1156*0.08, 0) + IF($BR$2, BR1156*0.07, 0) + IF($BS$2, BS1156*0.07, 0) + IF($BT$2, BT1156*0.08, 0) +
      IF($BU$2, BU1156*0.08, 0)
    ) /
    (
      IF($BI$2,0.1,0) + IF($BJ$2,0.1,0) + IF($BK$2,0.05,0) + IF($BL$2,0.07,0) + IF($BM$2,0.05,0) +
      IF($BN$2,0.1,0) + IF($BO$2,0.07,0) + IF($BP$2,0.08,0) + IF($BQ$2,0.08,0) + IF($BR$2,0.07,0) +
      IF($BS$2,0.07,0) + IF($BT$2,0.08,0) + IF($BU$2,0.08,0)
    ),
  0)
)</f>
        <v>65</v>
      </c>
    </row>
    <row r="1157" spans="2:74" hidden="1" x14ac:dyDescent="0.3">
      <c r="B1157" s="6" t="s">
        <v>1548</v>
      </c>
      <c r="C1157" s="6">
        <v>127011595</v>
      </c>
      <c r="D1157" s="6" t="s">
        <v>1081</v>
      </c>
      <c r="E1157" s="6" t="s">
        <v>574</v>
      </c>
      <c r="F1157" s="6" t="s">
        <v>2757</v>
      </c>
      <c r="G1157" s="6" t="s">
        <v>77</v>
      </c>
      <c r="H1157" s="6" t="s">
        <v>78</v>
      </c>
      <c r="I1157" s="22">
        <v>1127100</v>
      </c>
      <c r="J1157" s="22">
        <v>1102100</v>
      </c>
      <c r="K1157" s="22">
        <v>1080700</v>
      </c>
      <c r="L1157" s="22">
        <v>1160000</v>
      </c>
      <c r="M1157" s="22">
        <v>1100000</v>
      </c>
      <c r="N1157" s="22">
        <v>1050000</v>
      </c>
      <c r="O1157" s="23">
        <v>28</v>
      </c>
      <c r="P1157" s="23">
        <v>26</v>
      </c>
      <c r="Q1157" s="23">
        <v>26</v>
      </c>
      <c r="R1157" s="22">
        <v>720</v>
      </c>
      <c r="S1157" s="22">
        <v>695</v>
      </c>
      <c r="T1157" s="24">
        <v>2.2999999999999998</v>
      </c>
      <c r="U1157" s="24">
        <v>-0.20000000000000018</v>
      </c>
      <c r="V1157" s="24">
        <v>2.5</v>
      </c>
      <c r="W1157" s="24">
        <v>2.2999999999999998</v>
      </c>
      <c r="X1157" s="25">
        <v>3.3217993079584777E-2</v>
      </c>
      <c r="Y1157" s="24">
        <v>2.2999999999999998</v>
      </c>
      <c r="Z1157" s="24">
        <v>-0.60000000000000009</v>
      </c>
      <c r="AA1157" s="24">
        <v>2.9</v>
      </c>
      <c r="AB1157" s="24">
        <v>3.4</v>
      </c>
      <c r="AC1157" s="26">
        <v>0.31528059973376299</v>
      </c>
      <c r="AD1157" s="24">
        <v>9.4912597211518239</v>
      </c>
      <c r="AE1157" s="6">
        <v>1975</v>
      </c>
      <c r="AF1157" s="6">
        <v>1979</v>
      </c>
      <c r="AG1157" s="6">
        <v>746</v>
      </c>
      <c r="AH1157" s="27">
        <v>27.785046728971963</v>
      </c>
      <c r="AI1157" s="28">
        <v>1150000</v>
      </c>
      <c r="AJ1157" s="28">
        <v>1060000</v>
      </c>
      <c r="AK1157" s="28">
        <v>1050000</v>
      </c>
      <c r="AL1157" s="29">
        <v>8.4905660377358486E-2</v>
      </c>
      <c r="AM1157" s="29">
        <v>9.5238095238095233E-2</v>
      </c>
      <c r="AN1157" s="6">
        <v>2</v>
      </c>
      <c r="AO1157" s="27">
        <v>-0.20000000000000018</v>
      </c>
      <c r="AP1157" s="6">
        <v>2.2000000000000002</v>
      </c>
      <c r="AQ1157" s="26">
        <v>8.5483870967741932E-2</v>
      </c>
      <c r="AR1157" s="28">
        <v>750</v>
      </c>
      <c r="AS1157" s="28">
        <v>700</v>
      </c>
      <c r="AT1157" s="25">
        <v>7.1428571428571425E-2</v>
      </c>
      <c r="AU1157" s="26">
        <v>0.17367231541842598</v>
      </c>
      <c r="AV1157" s="30">
        <v>2283.6800000000003</v>
      </c>
      <c r="AW1157" s="24">
        <v>0.90100000000000002</v>
      </c>
      <c r="AX1157" s="24">
        <v>9.9000000000000005E-2</v>
      </c>
      <c r="AY1157" s="24">
        <v>0.87849999999999995</v>
      </c>
      <c r="AZ1157" s="24">
        <v>0.1135</v>
      </c>
      <c r="BA1157" s="24">
        <v>0.27810000000000001</v>
      </c>
      <c r="BB1157" s="24">
        <v>0.49159999999999998</v>
      </c>
      <c r="BC1157" s="24">
        <v>0.20549999999999999</v>
      </c>
      <c r="BD1157" s="31">
        <v>4</v>
      </c>
      <c r="BE1157" s="23">
        <v>32</v>
      </c>
      <c r="BF1157" s="32" t="s">
        <v>3866</v>
      </c>
      <c r="BG1157" s="33">
        <v>150.861806378148</v>
      </c>
      <c r="BH1157" s="33">
        <v>-33.912045309978197</v>
      </c>
      <c r="BI1157" s="34">
        <f t="shared" si="252"/>
        <v>79</v>
      </c>
      <c r="BJ1157" s="34">
        <f t="shared" si="253"/>
        <v>84</v>
      </c>
      <c r="BK1157" s="34">
        <f t="shared" si="254"/>
        <v>1</v>
      </c>
      <c r="BL1157" s="34">
        <f t="shared" si="255"/>
        <v>43</v>
      </c>
      <c r="BM1157" s="34">
        <f t="shared" si="256"/>
        <v>43</v>
      </c>
      <c r="BN1157" s="34">
        <f t="shared" si="257"/>
        <v>100</v>
      </c>
      <c r="BO1157" s="34">
        <f t="shared" si="258"/>
        <v>100</v>
      </c>
      <c r="BP1157" s="34">
        <f t="shared" si="259"/>
        <v>51</v>
      </c>
      <c r="BQ1157" s="35">
        <f t="shared" si="260"/>
        <v>61</v>
      </c>
      <c r="BR1157" s="34">
        <f t="shared" si="261"/>
        <v>56</v>
      </c>
      <c r="BS1157" s="35">
        <f t="shared" si="262"/>
        <v>57</v>
      </c>
      <c r="BT1157" s="35">
        <f t="shared" si="263"/>
        <v>79</v>
      </c>
      <c r="BU1157" s="35">
        <f t="shared" si="264"/>
        <v>40</v>
      </c>
      <c r="BV1157" s="35">
        <f t="shared" si="265"/>
        <v>65</v>
      </c>
    </row>
    <row r="1158" spans="2:74" hidden="1" x14ac:dyDescent="0.3">
      <c r="B1158" s="6" t="s">
        <v>1549</v>
      </c>
      <c r="C1158" s="6">
        <v>204031069</v>
      </c>
      <c r="D1158" s="6" t="s">
        <v>424</v>
      </c>
      <c r="E1158" s="6" t="s">
        <v>261</v>
      </c>
      <c r="F1158" s="6" t="s">
        <v>2708</v>
      </c>
      <c r="G1158" s="6" t="s">
        <v>86</v>
      </c>
      <c r="H1158" s="6" t="s">
        <v>78</v>
      </c>
      <c r="I1158" s="22">
        <v>1035000</v>
      </c>
      <c r="J1158" s="22">
        <v>1000000</v>
      </c>
      <c r="K1158" s="22">
        <v>1040000</v>
      </c>
      <c r="L1158" s="22">
        <v>580000</v>
      </c>
      <c r="M1158" s="22">
        <v>665000</v>
      </c>
      <c r="N1158" s="22">
        <v>680000</v>
      </c>
      <c r="O1158" s="23">
        <v>76</v>
      </c>
      <c r="P1158" s="23">
        <v>97</v>
      </c>
      <c r="Q1158" s="23">
        <v>93</v>
      </c>
      <c r="R1158" s="22">
        <v>500</v>
      </c>
      <c r="S1158" s="22">
        <v>465</v>
      </c>
      <c r="T1158" s="24">
        <v>1.3</v>
      </c>
      <c r="U1158" s="24">
        <v>-0.19999999999999996</v>
      </c>
      <c r="V1158" s="24">
        <v>1.5</v>
      </c>
      <c r="W1158" s="24">
        <v>1.9</v>
      </c>
      <c r="X1158" s="25">
        <v>2.5120772946859903E-2</v>
      </c>
      <c r="Y1158" s="24">
        <v>1.1000000000000001</v>
      </c>
      <c r="Z1158" s="24">
        <v>-0.39999999999999991</v>
      </c>
      <c r="AA1158" s="24">
        <v>1.5</v>
      </c>
      <c r="AB1158" s="24">
        <v>1.1000000000000001</v>
      </c>
      <c r="AC1158" s="26">
        <v>0.31956232743634316</v>
      </c>
      <c r="AD1158" s="24">
        <v>12.721038803715969</v>
      </c>
      <c r="AE1158" s="6">
        <v>509</v>
      </c>
      <c r="AF1158" s="6">
        <v>616</v>
      </c>
      <c r="AG1158" s="6">
        <v>493</v>
      </c>
      <c r="AH1158" s="27">
        <v>10.159398496240602</v>
      </c>
      <c r="AI1158" s="28">
        <v>600000</v>
      </c>
      <c r="AJ1158" s="28">
        <v>560000</v>
      </c>
      <c r="AK1158" s="28">
        <v>560000</v>
      </c>
      <c r="AL1158" s="29">
        <v>7.1428571428571425E-2</v>
      </c>
      <c r="AM1158" s="29">
        <v>7.1428571428571425E-2</v>
      </c>
      <c r="AN1158" s="6">
        <v>1.9</v>
      </c>
      <c r="AO1158" s="27">
        <v>-0.20000000000000018</v>
      </c>
      <c r="AP1158" s="6">
        <v>2.1</v>
      </c>
      <c r="AQ1158" s="26">
        <v>0.1</v>
      </c>
      <c r="AR1158" s="28">
        <v>530</v>
      </c>
      <c r="AS1158" s="28">
        <v>490</v>
      </c>
      <c r="AT1158" s="25">
        <v>8.1632653061224483E-2</v>
      </c>
      <c r="AU1158" s="26">
        <v>0.21592036548507554</v>
      </c>
      <c r="AV1158" s="30">
        <v>1564.64</v>
      </c>
      <c r="AW1158" s="24">
        <v>0.67779999999999996</v>
      </c>
      <c r="AX1158" s="24">
        <v>0.32219999999999999</v>
      </c>
      <c r="AY1158" s="24">
        <v>0.91290000000000004</v>
      </c>
      <c r="AZ1158" s="24">
        <v>4.58E-2</v>
      </c>
      <c r="BA1158" s="24">
        <v>0.45329999999999998</v>
      </c>
      <c r="BB1158" s="24">
        <v>0.30840000000000001</v>
      </c>
      <c r="BC1158" s="24">
        <v>0.19220000000000001</v>
      </c>
      <c r="BD1158" s="31">
        <v>6.5</v>
      </c>
      <c r="BE1158" s="23">
        <v>209</v>
      </c>
      <c r="BF1158" s="32" t="s">
        <v>3867</v>
      </c>
      <c r="BG1158" s="33">
        <v>146.98739300857201</v>
      </c>
      <c r="BH1158" s="33">
        <v>-36.834879358266797</v>
      </c>
      <c r="BI1158" s="34">
        <f t="shared" si="252"/>
        <v>95</v>
      </c>
      <c r="BJ1158" s="34">
        <f t="shared" si="253"/>
        <v>85</v>
      </c>
      <c r="BK1158" s="34">
        <f t="shared" si="254"/>
        <v>1</v>
      </c>
      <c r="BL1158" s="34">
        <f t="shared" si="255"/>
        <v>29</v>
      </c>
      <c r="BM1158" s="34">
        <f t="shared" si="256"/>
        <v>36</v>
      </c>
      <c r="BN1158" s="34">
        <f t="shared" si="257"/>
        <v>100</v>
      </c>
      <c r="BO1158" s="34">
        <f t="shared" si="258"/>
        <v>67</v>
      </c>
      <c r="BP1158" s="34">
        <f t="shared" si="259"/>
        <v>90</v>
      </c>
      <c r="BQ1158" s="35">
        <f t="shared" si="260"/>
        <v>34</v>
      </c>
      <c r="BR1158" s="34">
        <f t="shared" si="261"/>
        <v>24</v>
      </c>
      <c r="BS1158" s="35">
        <f t="shared" si="262"/>
        <v>54</v>
      </c>
      <c r="BT1158" s="35">
        <f t="shared" si="263"/>
        <v>98</v>
      </c>
      <c r="BU1158" s="35">
        <f t="shared" si="264"/>
        <v>65</v>
      </c>
      <c r="BV1158" s="35">
        <f t="shared" si="265"/>
        <v>65</v>
      </c>
    </row>
    <row r="1159" spans="2:74" hidden="1" x14ac:dyDescent="0.3">
      <c r="B1159" s="6" t="s">
        <v>1550</v>
      </c>
      <c r="C1159" s="6">
        <v>212011548</v>
      </c>
      <c r="D1159" s="6" t="s">
        <v>619</v>
      </c>
      <c r="E1159" s="6" t="s">
        <v>157</v>
      </c>
      <c r="F1159" s="6" t="s">
        <v>689</v>
      </c>
      <c r="G1159" s="6" t="s">
        <v>86</v>
      </c>
      <c r="H1159" s="6" t="s">
        <v>78</v>
      </c>
      <c r="I1159" s="22">
        <v>750750</v>
      </c>
      <c r="J1159" s="22">
        <v>750000</v>
      </c>
      <c r="K1159" s="22">
        <v>760000</v>
      </c>
      <c r="L1159" s="22">
        <v>680000</v>
      </c>
      <c r="M1159" s="22">
        <v>680000</v>
      </c>
      <c r="N1159" s="22">
        <v>695000</v>
      </c>
      <c r="O1159" s="23">
        <v>51</v>
      </c>
      <c r="P1159" s="23">
        <v>50</v>
      </c>
      <c r="Q1159" s="23">
        <v>47</v>
      </c>
      <c r="R1159" s="22">
        <v>630</v>
      </c>
      <c r="S1159" s="22">
        <v>580</v>
      </c>
      <c r="T1159" s="24">
        <v>2.6</v>
      </c>
      <c r="U1159" s="24">
        <v>-0.39999999999999991</v>
      </c>
      <c r="V1159" s="24">
        <v>3</v>
      </c>
      <c r="W1159" s="24">
        <v>2.8</v>
      </c>
      <c r="X1159" s="25">
        <v>4.363636363636364E-2</v>
      </c>
      <c r="Y1159" s="24">
        <v>2.4</v>
      </c>
      <c r="Z1159" s="24">
        <v>-0.5</v>
      </c>
      <c r="AA1159" s="24">
        <v>2.9</v>
      </c>
      <c r="AB1159" s="24">
        <v>2.4</v>
      </c>
      <c r="AC1159" s="26">
        <v>0.30855732309380141</v>
      </c>
      <c r="AD1159" s="24">
        <v>7.0711053208996146</v>
      </c>
      <c r="AE1159" s="6">
        <v>929</v>
      </c>
      <c r="AF1159" s="6">
        <v>965</v>
      </c>
      <c r="AG1159" s="6">
        <v>592</v>
      </c>
      <c r="AH1159" s="27">
        <v>7.4057591623036654</v>
      </c>
      <c r="AI1159" s="28">
        <v>710000</v>
      </c>
      <c r="AJ1159" s="28">
        <v>702000</v>
      </c>
      <c r="AK1159" s="28">
        <v>690000</v>
      </c>
      <c r="AL1159" s="29">
        <v>1.1396011396011397E-2</v>
      </c>
      <c r="AM1159" s="29">
        <v>2.8985507246376812E-2</v>
      </c>
      <c r="AN1159" s="6">
        <v>3.6</v>
      </c>
      <c r="AO1159" s="27">
        <v>-0.19999999999999973</v>
      </c>
      <c r="AP1159" s="6">
        <v>3.8</v>
      </c>
      <c r="AQ1159" s="26">
        <v>3.3962264150943396E-2</v>
      </c>
      <c r="AR1159" s="28">
        <v>580</v>
      </c>
      <c r="AS1159" s="28">
        <v>540</v>
      </c>
      <c r="AT1159" s="25">
        <v>7.407407407407407E-2</v>
      </c>
      <c r="AU1159" s="26">
        <v>-0.33922010398467517</v>
      </c>
      <c r="AV1159" s="30">
        <v>2041.7600000000002</v>
      </c>
      <c r="AW1159" s="24">
        <v>0.77149999999999996</v>
      </c>
      <c r="AX1159" s="24">
        <v>0.22850000000000001</v>
      </c>
      <c r="AY1159" s="24">
        <v>0.91890000000000005</v>
      </c>
      <c r="AZ1159" s="24">
        <v>3.3500000000000002E-2</v>
      </c>
      <c r="BA1159" s="24">
        <v>0.2954</v>
      </c>
      <c r="BB1159" s="24">
        <v>0.51170000000000004</v>
      </c>
      <c r="BC1159" s="24">
        <v>0.14899999999999999</v>
      </c>
      <c r="BD1159" s="31">
        <v>5.5</v>
      </c>
      <c r="BE1159" s="23">
        <v>68</v>
      </c>
      <c r="BF1159" s="32" t="s">
        <v>3868</v>
      </c>
      <c r="BG1159" s="33">
        <v>145.559600194208</v>
      </c>
      <c r="BH1159" s="33">
        <v>-38.2011503112874</v>
      </c>
      <c r="BI1159" s="34">
        <f t="shared" si="252"/>
        <v>74</v>
      </c>
      <c r="BJ1159" s="34">
        <f t="shared" si="253"/>
        <v>57</v>
      </c>
      <c r="BK1159" s="34">
        <f t="shared" si="254"/>
        <v>33</v>
      </c>
      <c r="BL1159" s="34">
        <f t="shared" si="255"/>
        <v>100</v>
      </c>
      <c r="BM1159" s="34">
        <f t="shared" si="256"/>
        <v>7</v>
      </c>
      <c r="BN1159" s="34">
        <f t="shared" si="257"/>
        <v>37</v>
      </c>
      <c r="BO1159" s="34">
        <f t="shared" si="258"/>
        <v>94</v>
      </c>
      <c r="BP1159" s="34">
        <f t="shared" si="259"/>
        <v>55</v>
      </c>
      <c r="BQ1159" s="35">
        <f t="shared" si="260"/>
        <v>96</v>
      </c>
      <c r="BR1159" s="34">
        <f t="shared" si="261"/>
        <v>79</v>
      </c>
      <c r="BS1159" s="35">
        <f t="shared" si="262"/>
        <v>61</v>
      </c>
      <c r="BT1159" s="35">
        <f t="shared" si="263"/>
        <v>77</v>
      </c>
      <c r="BU1159" s="35">
        <f t="shared" si="264"/>
        <v>55</v>
      </c>
      <c r="BV1159" s="35">
        <f t="shared" si="265"/>
        <v>65</v>
      </c>
    </row>
    <row r="1160" spans="2:74" hidden="1" x14ac:dyDescent="0.3">
      <c r="B1160" s="6" t="s">
        <v>1551</v>
      </c>
      <c r="C1160" s="6">
        <v>212031556</v>
      </c>
      <c r="D1160" s="6" t="s">
        <v>578</v>
      </c>
      <c r="E1160" s="6" t="s">
        <v>157</v>
      </c>
      <c r="F1160" s="6" t="s">
        <v>689</v>
      </c>
      <c r="G1160" s="6" t="s">
        <v>86</v>
      </c>
      <c r="H1160" s="6" t="s">
        <v>78</v>
      </c>
      <c r="I1160" s="22">
        <v>743619</v>
      </c>
      <c r="J1160" s="22">
        <v>740252</v>
      </c>
      <c r="K1160" s="22">
        <v>721000</v>
      </c>
      <c r="L1160" s="22">
        <v>750000</v>
      </c>
      <c r="M1160" s="22">
        <v>725000</v>
      </c>
      <c r="N1160" s="22">
        <v>745000</v>
      </c>
      <c r="O1160" s="23">
        <v>47</v>
      </c>
      <c r="P1160" s="23">
        <v>45</v>
      </c>
      <c r="Q1160" s="23">
        <v>45</v>
      </c>
      <c r="R1160" s="22">
        <v>600</v>
      </c>
      <c r="S1160" s="22">
        <v>575</v>
      </c>
      <c r="T1160" s="24">
        <v>2.1</v>
      </c>
      <c r="U1160" s="24">
        <v>0</v>
      </c>
      <c r="V1160" s="24">
        <v>2.1</v>
      </c>
      <c r="W1160" s="24">
        <v>2.2000000000000002</v>
      </c>
      <c r="X1160" s="25">
        <v>4.1956969899908422E-2</v>
      </c>
      <c r="Y1160" s="24">
        <v>15.9</v>
      </c>
      <c r="Z1160" s="24">
        <v>-4.0999999999999996</v>
      </c>
      <c r="AA1160" s="24">
        <v>20</v>
      </c>
      <c r="AB1160" s="24">
        <v>14.3</v>
      </c>
      <c r="AC1160" s="26">
        <v>0.24428376001563412</v>
      </c>
      <c r="AD1160" s="24">
        <v>5.8222450429187766</v>
      </c>
      <c r="AE1160" s="6">
        <v>2024</v>
      </c>
      <c r="AF1160" s="6">
        <v>2026</v>
      </c>
      <c r="AG1160" s="6">
        <v>1234</v>
      </c>
      <c r="AH1160" s="27">
        <v>10.68305531167691</v>
      </c>
      <c r="AI1160" s="28">
        <v>742000</v>
      </c>
      <c r="AJ1160" s="28">
        <v>730000</v>
      </c>
      <c r="AK1160" s="28">
        <v>715000</v>
      </c>
      <c r="AL1160" s="29">
        <v>1.643835616438356E-2</v>
      </c>
      <c r="AM1160" s="29">
        <v>3.7762237762237763E-2</v>
      </c>
      <c r="AN1160" s="6">
        <v>3.1</v>
      </c>
      <c r="AO1160" s="27">
        <v>-0.29999999999999982</v>
      </c>
      <c r="AP1160" s="6">
        <v>3.4</v>
      </c>
      <c r="AQ1160" s="26">
        <v>8.6432160804020094E-2</v>
      </c>
      <c r="AR1160" s="28">
        <v>600</v>
      </c>
      <c r="AS1160" s="28">
        <v>550</v>
      </c>
      <c r="AT1160" s="25">
        <v>9.0909090909090912E-2</v>
      </c>
      <c r="AU1160" s="26">
        <v>-7.4078076547260396E-2</v>
      </c>
      <c r="AV1160" s="30">
        <v>2456.1600000000003</v>
      </c>
      <c r="AW1160" s="24">
        <v>0.89729999999999999</v>
      </c>
      <c r="AX1160" s="24">
        <v>0.1027</v>
      </c>
      <c r="AY1160" s="24">
        <v>0.97919999999999996</v>
      </c>
      <c r="AZ1160" s="24">
        <v>1.9400000000000001E-2</v>
      </c>
      <c r="BA1160" s="24">
        <v>5.0999999999999997E-2</v>
      </c>
      <c r="BB1160" s="24">
        <v>0.73770000000000002</v>
      </c>
      <c r="BC1160" s="24">
        <v>0.19209999999999999</v>
      </c>
      <c r="BD1160" s="31">
        <v>6</v>
      </c>
      <c r="BE1160" s="23">
        <v>48</v>
      </c>
      <c r="BF1160" s="32" t="s">
        <v>3869</v>
      </c>
      <c r="BG1160" s="33">
        <v>145.36462051182801</v>
      </c>
      <c r="BH1160" s="33">
        <v>-38.1063065994421</v>
      </c>
      <c r="BI1160" s="34">
        <f t="shared" si="252"/>
        <v>82</v>
      </c>
      <c r="BJ1160" s="34">
        <f t="shared" si="253"/>
        <v>65</v>
      </c>
      <c r="BK1160" s="34">
        <f t="shared" si="254"/>
        <v>1</v>
      </c>
      <c r="BL1160" s="34">
        <f t="shared" si="255"/>
        <v>100</v>
      </c>
      <c r="BM1160" s="34">
        <f t="shared" si="256"/>
        <v>9</v>
      </c>
      <c r="BN1160" s="34">
        <f t="shared" si="257"/>
        <v>100</v>
      </c>
      <c r="BO1160" s="34">
        <f t="shared" si="258"/>
        <v>100</v>
      </c>
      <c r="BP1160" s="34">
        <f t="shared" si="259"/>
        <v>1</v>
      </c>
      <c r="BQ1160" s="35">
        <f t="shared" si="260"/>
        <v>90</v>
      </c>
      <c r="BR1160" s="34">
        <f t="shared" si="261"/>
        <v>92</v>
      </c>
      <c r="BS1160" s="35">
        <f t="shared" si="262"/>
        <v>100</v>
      </c>
      <c r="BT1160" s="35">
        <f t="shared" si="263"/>
        <v>1</v>
      </c>
      <c r="BU1160" s="35">
        <f t="shared" si="264"/>
        <v>60</v>
      </c>
      <c r="BV1160" s="35">
        <f t="shared" si="265"/>
        <v>65</v>
      </c>
    </row>
    <row r="1161" spans="2:74" hidden="1" x14ac:dyDescent="0.3">
      <c r="B1161" s="6" t="s">
        <v>1552</v>
      </c>
      <c r="C1161" s="6">
        <v>213051363</v>
      </c>
      <c r="D1161" s="6" t="s">
        <v>693</v>
      </c>
      <c r="E1161" s="6" t="s">
        <v>89</v>
      </c>
      <c r="F1161" s="6" t="s">
        <v>689</v>
      </c>
      <c r="G1161" s="6" t="s">
        <v>86</v>
      </c>
      <c r="H1161" s="6" t="s">
        <v>78</v>
      </c>
      <c r="I1161" s="22">
        <v>680000</v>
      </c>
      <c r="J1161" s="22">
        <v>680000</v>
      </c>
      <c r="K1161" s="22">
        <v>670000</v>
      </c>
      <c r="L1161" s="22">
        <v>655000</v>
      </c>
      <c r="M1161" s="22">
        <v>680000</v>
      </c>
      <c r="N1161" s="22">
        <v>675000</v>
      </c>
      <c r="O1161" s="23">
        <v>56</v>
      </c>
      <c r="P1161" s="23">
        <v>53</v>
      </c>
      <c r="Q1161" s="23">
        <v>66</v>
      </c>
      <c r="R1161" s="22">
        <v>550</v>
      </c>
      <c r="S1161" s="22">
        <v>530</v>
      </c>
      <c r="T1161" s="24">
        <v>3.7</v>
      </c>
      <c r="U1161" s="24">
        <v>-0.5</v>
      </c>
      <c r="V1161" s="24">
        <v>4.2</v>
      </c>
      <c r="W1161" s="24">
        <v>3.6</v>
      </c>
      <c r="X1161" s="25">
        <v>4.2058823529411767E-2</v>
      </c>
      <c r="Y1161" s="24">
        <v>7.5</v>
      </c>
      <c r="Z1161" s="24">
        <v>-2.4000000000000004</v>
      </c>
      <c r="AA1161" s="24">
        <v>9.9</v>
      </c>
      <c r="AB1161" s="24">
        <v>8.9</v>
      </c>
      <c r="AC1161" s="26">
        <v>0.234850037576006</v>
      </c>
      <c r="AD1161" s="24">
        <v>5.5838470472616812</v>
      </c>
      <c r="AE1161" s="6">
        <v>2229</v>
      </c>
      <c r="AF1161" s="6">
        <v>2290</v>
      </c>
      <c r="AG1161" s="6">
        <v>2032</v>
      </c>
      <c r="AH1161" s="27">
        <v>7.92934131736527</v>
      </c>
      <c r="AI1161" s="28">
        <v>658000</v>
      </c>
      <c r="AJ1161" s="28">
        <v>660000</v>
      </c>
      <c r="AK1161" s="28">
        <v>650000</v>
      </c>
      <c r="AL1161" s="29">
        <v>-3.0303030303030303E-3</v>
      </c>
      <c r="AM1161" s="29">
        <v>1.2307692307692308E-2</v>
      </c>
      <c r="AN1161" s="6">
        <v>3.3</v>
      </c>
      <c r="AO1161" s="27">
        <v>-0.10000000000000009</v>
      </c>
      <c r="AP1161" s="6">
        <v>3.4</v>
      </c>
      <c r="AQ1161" s="26">
        <v>8.7999999999999995E-2</v>
      </c>
      <c r="AR1161" s="28">
        <v>525</v>
      </c>
      <c r="AS1161" s="28">
        <v>500</v>
      </c>
      <c r="AT1161" s="25">
        <v>0.05</v>
      </c>
      <c r="AU1161" s="26">
        <v>-0.28365772810740841</v>
      </c>
      <c r="AV1161" s="30">
        <v>2341.92</v>
      </c>
      <c r="AW1161" s="24">
        <v>0.72950000000000004</v>
      </c>
      <c r="AX1161" s="24">
        <v>0.27050000000000002</v>
      </c>
      <c r="AY1161" s="24">
        <v>0.8165</v>
      </c>
      <c r="AZ1161" s="24">
        <v>0.1157</v>
      </c>
      <c r="BA1161" s="24">
        <v>0.1547</v>
      </c>
      <c r="BB1161" s="24">
        <v>0.36020000000000002</v>
      </c>
      <c r="BC1161" s="24">
        <v>0.45660000000000001</v>
      </c>
      <c r="BD1161" s="31">
        <v>6</v>
      </c>
      <c r="BE1161" s="23">
        <v>17</v>
      </c>
      <c r="BF1161" s="32" t="s">
        <v>3870</v>
      </c>
      <c r="BG1161" s="33">
        <v>144.77719541726901</v>
      </c>
      <c r="BH1161" s="33">
        <v>-37.8418167149065</v>
      </c>
      <c r="BI1161" s="34">
        <f t="shared" si="252"/>
        <v>55</v>
      </c>
      <c r="BJ1161" s="34">
        <f t="shared" si="253"/>
        <v>62</v>
      </c>
      <c r="BK1161" s="34">
        <f t="shared" si="254"/>
        <v>27</v>
      </c>
      <c r="BL1161" s="34">
        <f t="shared" si="255"/>
        <v>100</v>
      </c>
      <c r="BM1161" s="34">
        <f t="shared" si="256"/>
        <v>1</v>
      </c>
      <c r="BN1161" s="34">
        <f t="shared" si="257"/>
        <v>100</v>
      </c>
      <c r="BO1161" s="34">
        <f t="shared" si="258"/>
        <v>100</v>
      </c>
      <c r="BP1161" s="34">
        <f t="shared" si="259"/>
        <v>24</v>
      </c>
      <c r="BQ1161" s="35">
        <f t="shared" si="260"/>
        <v>90</v>
      </c>
      <c r="BR1161" s="34">
        <f t="shared" si="261"/>
        <v>94</v>
      </c>
      <c r="BS1161" s="35">
        <f t="shared" si="262"/>
        <v>100</v>
      </c>
      <c r="BT1161" s="35">
        <f t="shared" si="263"/>
        <v>1</v>
      </c>
      <c r="BU1161" s="35">
        <f t="shared" si="264"/>
        <v>60</v>
      </c>
      <c r="BV1161" s="35">
        <f t="shared" si="265"/>
        <v>65</v>
      </c>
    </row>
    <row r="1162" spans="2:74" hidden="1" x14ac:dyDescent="0.3">
      <c r="B1162" s="6" t="s">
        <v>1553</v>
      </c>
      <c r="C1162" s="6">
        <v>213051588</v>
      </c>
      <c r="D1162" s="6" t="s">
        <v>693</v>
      </c>
      <c r="E1162" s="6" t="s">
        <v>89</v>
      </c>
      <c r="F1162" s="6" t="s">
        <v>689</v>
      </c>
      <c r="G1162" s="6" t="s">
        <v>86</v>
      </c>
      <c r="H1162" s="6" t="s">
        <v>78</v>
      </c>
      <c r="I1162" s="22">
        <v>660000</v>
      </c>
      <c r="J1162" s="22">
        <v>650000</v>
      </c>
      <c r="K1162" s="22">
        <v>638708</v>
      </c>
      <c r="L1162" s="22">
        <v>675000</v>
      </c>
      <c r="M1162" s="22">
        <v>675000</v>
      </c>
      <c r="N1162" s="22">
        <v>660000</v>
      </c>
      <c r="O1162" s="23">
        <v>37</v>
      </c>
      <c r="P1162" s="23">
        <v>42</v>
      </c>
      <c r="Q1162" s="23">
        <v>45</v>
      </c>
      <c r="R1162" s="22">
        <v>540</v>
      </c>
      <c r="S1162" s="22">
        <v>520</v>
      </c>
      <c r="T1162" s="24">
        <v>4</v>
      </c>
      <c r="U1162" s="24">
        <v>-0.5</v>
      </c>
      <c r="V1162" s="24">
        <v>4.5</v>
      </c>
      <c r="W1162" s="24">
        <v>4.3</v>
      </c>
      <c r="X1162" s="25">
        <v>4.2545454545454546E-2</v>
      </c>
      <c r="Y1162" s="24">
        <v>7.2</v>
      </c>
      <c r="Z1162" s="24">
        <v>-1.7999999999999998</v>
      </c>
      <c r="AA1162" s="24">
        <v>9</v>
      </c>
      <c r="AB1162" s="24">
        <v>7.5</v>
      </c>
      <c r="AC1162" s="26">
        <v>0.24763372220999336</v>
      </c>
      <c r="AD1162" s="24">
        <v>5.8204507357049726</v>
      </c>
      <c r="AE1162" s="6">
        <v>2229</v>
      </c>
      <c r="AF1162" s="6">
        <v>2290</v>
      </c>
      <c r="AG1162" s="6">
        <v>2032</v>
      </c>
      <c r="AH1162" s="27">
        <v>7.92934131736527</v>
      </c>
      <c r="AI1162" s="28">
        <v>658000</v>
      </c>
      <c r="AJ1162" s="28">
        <v>660000</v>
      </c>
      <c r="AK1162" s="28">
        <v>650000</v>
      </c>
      <c r="AL1162" s="29">
        <v>-3.0303030303030303E-3</v>
      </c>
      <c r="AM1162" s="29">
        <v>1.2307692307692308E-2</v>
      </c>
      <c r="AN1162" s="6">
        <v>3.3</v>
      </c>
      <c r="AO1162" s="27">
        <v>-0.10000000000000009</v>
      </c>
      <c r="AP1162" s="6">
        <v>3.4</v>
      </c>
      <c r="AQ1162" s="26">
        <v>8.7999999999999995E-2</v>
      </c>
      <c r="AR1162" s="28">
        <v>525</v>
      </c>
      <c r="AS1162" s="28">
        <v>500</v>
      </c>
      <c r="AT1162" s="25">
        <v>0.05</v>
      </c>
      <c r="AU1162" s="26">
        <v>-0.28365772810740841</v>
      </c>
      <c r="AV1162" s="30">
        <v>2180.6400000000003</v>
      </c>
      <c r="AW1162" s="24">
        <v>0.85389999999999999</v>
      </c>
      <c r="AX1162" s="24">
        <v>0.14610000000000001</v>
      </c>
      <c r="AY1162" s="24">
        <v>0.87809999999999999</v>
      </c>
      <c r="AZ1162" s="24">
        <v>0.123</v>
      </c>
      <c r="BA1162" s="24">
        <v>0.1158</v>
      </c>
      <c r="BB1162" s="24">
        <v>0.52170000000000005</v>
      </c>
      <c r="BC1162" s="24">
        <v>0.32500000000000001</v>
      </c>
      <c r="BD1162" s="31">
        <v>7.5</v>
      </c>
      <c r="BE1162" s="23">
        <v>22</v>
      </c>
      <c r="BF1162" s="32" t="s">
        <v>3871</v>
      </c>
      <c r="BG1162" s="33">
        <v>144.721949188304</v>
      </c>
      <c r="BH1162" s="33">
        <v>-37.851992325652397</v>
      </c>
      <c r="BI1162" s="34">
        <f t="shared" si="252"/>
        <v>51</v>
      </c>
      <c r="BJ1162" s="34">
        <f t="shared" si="253"/>
        <v>62</v>
      </c>
      <c r="BK1162" s="34">
        <f t="shared" si="254"/>
        <v>27</v>
      </c>
      <c r="BL1162" s="34">
        <f t="shared" si="255"/>
        <v>100</v>
      </c>
      <c r="BM1162" s="34">
        <f t="shared" si="256"/>
        <v>1</v>
      </c>
      <c r="BN1162" s="34">
        <f t="shared" si="257"/>
        <v>100</v>
      </c>
      <c r="BO1162" s="34">
        <f t="shared" si="258"/>
        <v>100</v>
      </c>
      <c r="BP1162" s="34">
        <f t="shared" si="259"/>
        <v>15</v>
      </c>
      <c r="BQ1162" s="35">
        <f t="shared" si="260"/>
        <v>92</v>
      </c>
      <c r="BR1162" s="34">
        <f t="shared" si="261"/>
        <v>92</v>
      </c>
      <c r="BS1162" s="35">
        <f t="shared" si="262"/>
        <v>100</v>
      </c>
      <c r="BT1162" s="35">
        <f t="shared" si="263"/>
        <v>1</v>
      </c>
      <c r="BU1162" s="35">
        <f t="shared" si="264"/>
        <v>75</v>
      </c>
      <c r="BV1162" s="35">
        <f t="shared" si="265"/>
        <v>65</v>
      </c>
    </row>
    <row r="1163" spans="2:74" hidden="1" x14ac:dyDescent="0.3">
      <c r="B1163" s="6" t="s">
        <v>1554</v>
      </c>
      <c r="C1163" s="6">
        <v>217031476</v>
      </c>
      <c r="D1163" s="6" t="s">
        <v>164</v>
      </c>
      <c r="E1163" s="6" t="s">
        <v>165</v>
      </c>
      <c r="F1163" s="6" t="s">
        <v>2708</v>
      </c>
      <c r="G1163" s="6" t="s">
        <v>86</v>
      </c>
      <c r="H1163" s="6" t="s">
        <v>78</v>
      </c>
      <c r="I1163" s="22">
        <v>995000</v>
      </c>
      <c r="J1163" s="22">
        <v>995000</v>
      </c>
      <c r="K1163" s="22">
        <v>1045000</v>
      </c>
      <c r="L1163" s="22">
        <v>825000</v>
      </c>
      <c r="M1163" s="22">
        <v>820000</v>
      </c>
      <c r="N1163" s="22">
        <v>895000</v>
      </c>
      <c r="O1163" s="23">
        <v>144</v>
      </c>
      <c r="P1163" s="23">
        <v>163</v>
      </c>
      <c r="Q1163" s="23">
        <v>136</v>
      </c>
      <c r="R1163" s="22">
        <v>530</v>
      </c>
      <c r="S1163" s="22">
        <v>470</v>
      </c>
      <c r="T1163" s="24">
        <v>1.4</v>
      </c>
      <c r="U1163" s="24">
        <v>-0.10000000000000009</v>
      </c>
      <c r="V1163" s="24">
        <v>1.5</v>
      </c>
      <c r="W1163" s="24">
        <v>1.3</v>
      </c>
      <c r="X1163" s="25">
        <v>2.7698492462311559E-2</v>
      </c>
      <c r="Y1163" s="24">
        <v>0.7</v>
      </c>
      <c r="Z1163" s="24">
        <v>-0.20000000000000007</v>
      </c>
      <c r="AA1163" s="24">
        <v>0.9</v>
      </c>
      <c r="AB1163" s="24">
        <v>0.7</v>
      </c>
      <c r="AC1163" s="26">
        <v>0.40549638878687716</v>
      </c>
      <c r="AD1163" s="24">
        <v>14.639655545825208</v>
      </c>
      <c r="AE1163" s="6">
        <v>345</v>
      </c>
      <c r="AF1163" s="6">
        <v>314</v>
      </c>
      <c r="AG1163" s="6">
        <v>319</v>
      </c>
      <c r="AH1163" s="27">
        <v>8.2899786780383788</v>
      </c>
      <c r="AI1163" s="28">
        <v>520000</v>
      </c>
      <c r="AJ1163" s="28">
        <v>485000</v>
      </c>
      <c r="AK1163" s="28">
        <v>545000</v>
      </c>
      <c r="AL1163" s="29">
        <v>7.2164948453608241E-2</v>
      </c>
      <c r="AM1163" s="29">
        <v>-4.5871559633027525E-2</v>
      </c>
      <c r="AN1163" s="6">
        <v>1.9</v>
      </c>
      <c r="AO1163" s="27">
        <v>0</v>
      </c>
      <c r="AP1163" s="6">
        <v>1.9</v>
      </c>
      <c r="AQ1163" s="26">
        <v>8.5714285714285715E-2</v>
      </c>
      <c r="AR1163" s="28">
        <v>440</v>
      </c>
      <c r="AS1163" s="28">
        <v>420</v>
      </c>
      <c r="AT1163" s="25">
        <v>4.7619047619047616E-2</v>
      </c>
      <c r="AU1163" s="26">
        <v>5.6623990517926659E-2</v>
      </c>
      <c r="AV1163" s="30">
        <v>1307.0400000000002</v>
      </c>
      <c r="AW1163" s="24">
        <v>0.62180000000000002</v>
      </c>
      <c r="AX1163" s="24">
        <v>0.37819999999999998</v>
      </c>
      <c r="AY1163" s="24">
        <v>0.90569999999999995</v>
      </c>
      <c r="AZ1163" s="24">
        <v>5.2400000000000002E-2</v>
      </c>
      <c r="BA1163" s="24">
        <v>0.49940000000000001</v>
      </c>
      <c r="BB1163" s="24">
        <v>0.25969999999999999</v>
      </c>
      <c r="BC1163" s="24">
        <v>0.19539999999999999</v>
      </c>
      <c r="BD1163" s="31">
        <v>4</v>
      </c>
      <c r="BE1163" s="23">
        <v>153</v>
      </c>
      <c r="BF1163" s="32" t="s">
        <v>3872</v>
      </c>
      <c r="BG1163" s="33">
        <v>143.57435995357201</v>
      </c>
      <c r="BH1163" s="33">
        <v>-38.654536275399003</v>
      </c>
      <c r="BI1163" s="34">
        <f t="shared" si="252"/>
        <v>93</v>
      </c>
      <c r="BJ1163" s="34">
        <f t="shared" si="253"/>
        <v>85</v>
      </c>
      <c r="BK1163" s="34">
        <f t="shared" si="254"/>
        <v>22</v>
      </c>
      <c r="BL1163" s="34">
        <f t="shared" si="255"/>
        <v>81</v>
      </c>
      <c r="BM1163" s="34">
        <f t="shared" si="256"/>
        <v>37</v>
      </c>
      <c r="BN1163" s="34">
        <f t="shared" si="257"/>
        <v>100</v>
      </c>
      <c r="BO1163" s="34">
        <f t="shared" si="258"/>
        <v>76</v>
      </c>
      <c r="BP1163" s="34">
        <f t="shared" si="259"/>
        <v>100</v>
      </c>
      <c r="BQ1163" s="35">
        <f t="shared" si="260"/>
        <v>43</v>
      </c>
      <c r="BR1163" s="34">
        <f t="shared" si="261"/>
        <v>5</v>
      </c>
      <c r="BS1163" s="35">
        <f t="shared" si="262"/>
        <v>1</v>
      </c>
      <c r="BT1163" s="35">
        <f t="shared" si="263"/>
        <v>100</v>
      </c>
      <c r="BU1163" s="35">
        <f t="shared" si="264"/>
        <v>40</v>
      </c>
      <c r="BV1163" s="35">
        <f t="shared" si="265"/>
        <v>65</v>
      </c>
    </row>
    <row r="1164" spans="2:74" hidden="1" x14ac:dyDescent="0.3">
      <c r="B1164" s="6" t="s">
        <v>1555</v>
      </c>
      <c r="C1164" s="6">
        <v>302041043</v>
      </c>
      <c r="D1164" s="6" t="s">
        <v>1054</v>
      </c>
      <c r="E1164" s="6" t="s">
        <v>229</v>
      </c>
      <c r="F1164" s="6" t="s">
        <v>2780</v>
      </c>
      <c r="G1164" s="6" t="s">
        <v>97</v>
      </c>
      <c r="H1164" s="6" t="s">
        <v>78</v>
      </c>
      <c r="I1164" s="22">
        <v>849000</v>
      </c>
      <c r="J1164" s="22">
        <v>850000</v>
      </c>
      <c r="K1164" s="22">
        <v>800500</v>
      </c>
      <c r="L1164" s="22">
        <v>840000</v>
      </c>
      <c r="M1164" s="22">
        <v>840000</v>
      </c>
      <c r="N1164" s="22">
        <v>800000</v>
      </c>
      <c r="O1164" s="23">
        <v>31</v>
      </c>
      <c r="P1164" s="23">
        <v>33</v>
      </c>
      <c r="Q1164" s="23">
        <v>31</v>
      </c>
      <c r="R1164" s="22">
        <v>675</v>
      </c>
      <c r="S1164" s="22">
        <v>600</v>
      </c>
      <c r="T1164" s="24">
        <v>2.6</v>
      </c>
      <c r="U1164" s="24">
        <v>-0.29999999999999982</v>
      </c>
      <c r="V1164" s="24">
        <v>2.9</v>
      </c>
      <c r="W1164" s="24">
        <v>3</v>
      </c>
      <c r="X1164" s="25">
        <v>4.1342756183745583E-2</v>
      </c>
      <c r="Y1164" s="24">
        <v>2.9</v>
      </c>
      <c r="Z1164" s="24">
        <v>-0.80000000000000027</v>
      </c>
      <c r="AA1164" s="24">
        <v>3.7</v>
      </c>
      <c r="AB1164" s="24">
        <v>4</v>
      </c>
      <c r="AC1164" s="26">
        <v>0.37550066755674227</v>
      </c>
      <c r="AD1164" s="24">
        <v>9.0826229844921418</v>
      </c>
      <c r="AE1164" s="6">
        <v>167</v>
      </c>
      <c r="AF1164" s="6">
        <v>205</v>
      </c>
      <c r="AG1164" s="6">
        <v>153</v>
      </c>
      <c r="AH1164" s="27">
        <v>3.36517719568567</v>
      </c>
      <c r="AI1164" s="28">
        <v>920000</v>
      </c>
      <c r="AJ1164" s="28">
        <v>845000</v>
      </c>
      <c r="AK1164" s="28">
        <v>745000</v>
      </c>
      <c r="AL1164" s="29">
        <v>8.8757396449704137E-2</v>
      </c>
      <c r="AM1164" s="29">
        <v>0.2348993288590604</v>
      </c>
      <c r="AN1164" s="6">
        <v>2.8</v>
      </c>
      <c r="AO1164" s="27">
        <v>-0.30000000000000027</v>
      </c>
      <c r="AP1164" s="6">
        <v>3.1</v>
      </c>
      <c r="AQ1164" s="26">
        <v>0.10909090909090909</v>
      </c>
      <c r="AR1164" s="28">
        <v>650</v>
      </c>
      <c r="AS1164" s="28">
        <v>620</v>
      </c>
      <c r="AT1164" s="25">
        <v>4.8387096774193547E-2</v>
      </c>
      <c r="AU1164" s="26">
        <v>0.3572694511509471</v>
      </c>
      <c r="AV1164" s="30">
        <v>1797.6000000000001</v>
      </c>
      <c r="AW1164" s="24">
        <v>0.63939999999999997</v>
      </c>
      <c r="AX1164" s="24">
        <v>0.36059999999999998</v>
      </c>
      <c r="AY1164" s="24">
        <v>0.87470000000000003</v>
      </c>
      <c r="AZ1164" s="24">
        <v>4.6300000000000001E-2</v>
      </c>
      <c r="BA1164" s="24">
        <v>0.27279999999999999</v>
      </c>
      <c r="BB1164" s="24">
        <v>0.39750000000000002</v>
      </c>
      <c r="BC1164" s="24">
        <v>0.29110000000000003</v>
      </c>
      <c r="BD1164" s="31">
        <v>6.5</v>
      </c>
      <c r="BE1164" s="23">
        <v>17</v>
      </c>
      <c r="BF1164" s="32" t="s">
        <v>3873</v>
      </c>
      <c r="BG1164" s="33">
        <v>153.06077233657899</v>
      </c>
      <c r="BH1164" s="33">
        <v>-27.326285972457001</v>
      </c>
      <c r="BI1164" s="34">
        <f t="shared" si="252"/>
        <v>74</v>
      </c>
      <c r="BJ1164" s="34">
        <f t="shared" si="253"/>
        <v>70</v>
      </c>
      <c r="BK1164" s="34">
        <f t="shared" si="254"/>
        <v>83</v>
      </c>
      <c r="BL1164" s="34">
        <f t="shared" si="255"/>
        <v>1</v>
      </c>
      <c r="BM1164" s="34">
        <f t="shared" si="256"/>
        <v>45</v>
      </c>
      <c r="BN1164" s="34">
        <f t="shared" si="257"/>
        <v>100</v>
      </c>
      <c r="BO1164" s="34">
        <f t="shared" si="258"/>
        <v>100</v>
      </c>
      <c r="BP1164" s="34">
        <f t="shared" si="259"/>
        <v>50</v>
      </c>
      <c r="BQ1164" s="35">
        <f t="shared" si="260"/>
        <v>88</v>
      </c>
      <c r="BR1164" s="34">
        <f t="shared" si="261"/>
        <v>60</v>
      </c>
      <c r="BS1164" s="35">
        <f t="shared" si="262"/>
        <v>17</v>
      </c>
      <c r="BT1164" s="35">
        <f t="shared" si="263"/>
        <v>69</v>
      </c>
      <c r="BU1164" s="35">
        <f t="shared" si="264"/>
        <v>65</v>
      </c>
      <c r="BV1164" s="35">
        <f t="shared" si="265"/>
        <v>65</v>
      </c>
    </row>
    <row r="1165" spans="2:74" hidden="1" x14ac:dyDescent="0.3">
      <c r="B1165" s="6" t="s">
        <v>1556</v>
      </c>
      <c r="C1165" s="6">
        <v>506031128</v>
      </c>
      <c r="D1165" s="6" t="s">
        <v>479</v>
      </c>
      <c r="E1165" s="6" t="s">
        <v>281</v>
      </c>
      <c r="F1165" s="6" t="s">
        <v>2720</v>
      </c>
      <c r="G1165" s="6" t="s">
        <v>93</v>
      </c>
      <c r="H1165" s="6" t="s">
        <v>78</v>
      </c>
      <c r="I1165" s="22">
        <v>765990</v>
      </c>
      <c r="J1165" s="22">
        <v>764000</v>
      </c>
      <c r="K1165" s="22">
        <v>662550</v>
      </c>
      <c r="L1165" s="22">
        <v>810000</v>
      </c>
      <c r="M1165" s="22">
        <v>790000</v>
      </c>
      <c r="N1165" s="22">
        <v>690000</v>
      </c>
      <c r="O1165" s="23">
        <v>43</v>
      </c>
      <c r="P1165" s="23">
        <v>41</v>
      </c>
      <c r="Q1165" s="23">
        <v>41</v>
      </c>
      <c r="R1165" s="22">
        <v>680</v>
      </c>
      <c r="S1165" s="22">
        <v>600</v>
      </c>
      <c r="T1165" s="24">
        <v>2.6</v>
      </c>
      <c r="U1165" s="24">
        <v>-0.19999999999999973</v>
      </c>
      <c r="V1165" s="24">
        <v>2.8</v>
      </c>
      <c r="W1165" s="24">
        <v>2.9</v>
      </c>
      <c r="X1165" s="25">
        <v>4.6162482538936539E-2</v>
      </c>
      <c r="Y1165" s="24">
        <v>2.8</v>
      </c>
      <c r="Z1165" s="24">
        <v>-0.80000000000000027</v>
      </c>
      <c r="AA1165" s="24">
        <v>3.6</v>
      </c>
      <c r="AB1165" s="24">
        <v>3.1</v>
      </c>
      <c r="AC1165" s="26">
        <v>0.39271853631491399</v>
      </c>
      <c r="AD1165" s="24">
        <v>8.5073097180956161</v>
      </c>
      <c r="AE1165" s="6">
        <v>274</v>
      </c>
      <c r="AF1165" s="6">
        <v>326</v>
      </c>
      <c r="AG1165" s="6">
        <v>223</v>
      </c>
      <c r="AH1165" s="27">
        <v>5.6927710843373491</v>
      </c>
      <c r="AI1165" s="28">
        <v>912000</v>
      </c>
      <c r="AJ1165" s="28">
        <v>816000</v>
      </c>
      <c r="AK1165" s="28">
        <v>659000</v>
      </c>
      <c r="AL1165" s="29">
        <v>0.11764705882352941</v>
      </c>
      <c r="AM1165" s="29">
        <v>0.38391502276176026</v>
      </c>
      <c r="AN1165" s="6">
        <v>2</v>
      </c>
      <c r="AO1165" s="27">
        <v>-0.5</v>
      </c>
      <c r="AP1165" s="6">
        <v>2.5</v>
      </c>
      <c r="AQ1165" s="26">
        <v>6.1415929203539818E-2</v>
      </c>
      <c r="AR1165" s="28">
        <v>730</v>
      </c>
      <c r="AS1165" s="28">
        <v>650</v>
      </c>
      <c r="AT1165" s="25">
        <v>0.12307692307692308</v>
      </c>
      <c r="AU1165" s="26">
        <v>0.46546102166097125</v>
      </c>
      <c r="AV1165" s="30">
        <v>1731.5200000000002</v>
      </c>
      <c r="AW1165" s="24">
        <v>0.70709999999999995</v>
      </c>
      <c r="AX1165" s="24">
        <v>0.29289999999999999</v>
      </c>
      <c r="AY1165" s="24">
        <v>0.85260000000000002</v>
      </c>
      <c r="AZ1165" s="24">
        <v>0.1232</v>
      </c>
      <c r="BA1165" s="24">
        <v>0.36659999999999998</v>
      </c>
      <c r="BB1165" s="24">
        <v>0.38369999999999999</v>
      </c>
      <c r="BC1165" s="24">
        <v>0.22770000000000001</v>
      </c>
      <c r="BD1165" s="31">
        <v>5</v>
      </c>
      <c r="BE1165" s="23">
        <v>13</v>
      </c>
      <c r="BF1165" s="32" t="s">
        <v>3874</v>
      </c>
      <c r="BG1165" s="33">
        <v>115.91831116509501</v>
      </c>
      <c r="BH1165" s="33">
        <v>-32.046373519101898</v>
      </c>
      <c r="BI1165" s="34">
        <f t="shared" si="252"/>
        <v>74</v>
      </c>
      <c r="BJ1165" s="34">
        <f t="shared" si="253"/>
        <v>84</v>
      </c>
      <c r="BK1165" s="34">
        <f t="shared" si="254"/>
        <v>54</v>
      </c>
      <c r="BL1165" s="34">
        <f t="shared" si="255"/>
        <v>1</v>
      </c>
      <c r="BM1165" s="34">
        <f t="shared" si="256"/>
        <v>59</v>
      </c>
      <c r="BN1165" s="34">
        <f t="shared" si="257"/>
        <v>79</v>
      </c>
      <c r="BO1165" s="34">
        <f t="shared" si="258"/>
        <v>100</v>
      </c>
      <c r="BP1165" s="34">
        <f t="shared" si="259"/>
        <v>71</v>
      </c>
      <c r="BQ1165" s="35">
        <f t="shared" si="260"/>
        <v>100</v>
      </c>
      <c r="BR1165" s="34">
        <f t="shared" si="261"/>
        <v>65</v>
      </c>
      <c r="BS1165" s="35">
        <f t="shared" si="262"/>
        <v>6</v>
      </c>
      <c r="BT1165" s="35">
        <f t="shared" si="263"/>
        <v>70</v>
      </c>
      <c r="BU1165" s="35">
        <f t="shared" si="264"/>
        <v>50</v>
      </c>
      <c r="BV1165" s="35">
        <f t="shared" si="265"/>
        <v>65</v>
      </c>
    </row>
    <row r="1166" spans="2:74" x14ac:dyDescent="0.3">
      <c r="B1166" s="6" t="s">
        <v>1557</v>
      </c>
      <c r="C1166" s="6">
        <v>110041203</v>
      </c>
      <c r="D1166" s="6" t="s">
        <v>462</v>
      </c>
      <c r="E1166" s="6" t="s">
        <v>463</v>
      </c>
      <c r="F1166" s="6" t="s">
        <v>3875</v>
      </c>
      <c r="G1166" s="6" t="s">
        <v>77</v>
      </c>
      <c r="H1166" s="6" t="s">
        <v>78</v>
      </c>
      <c r="I1166" s="22">
        <v>665000</v>
      </c>
      <c r="J1166" s="22">
        <v>665000</v>
      </c>
      <c r="K1166" s="22">
        <v>675000</v>
      </c>
      <c r="L1166" s="22">
        <v>620000</v>
      </c>
      <c r="M1166" s="22">
        <v>610000</v>
      </c>
      <c r="N1166" s="22">
        <v>588000</v>
      </c>
      <c r="O1166" s="23">
        <v>49</v>
      </c>
      <c r="P1166" s="23">
        <v>49</v>
      </c>
      <c r="Q1166" s="23">
        <v>48</v>
      </c>
      <c r="R1166" s="22">
        <v>480</v>
      </c>
      <c r="S1166" s="22">
        <v>450</v>
      </c>
      <c r="T1166" s="24">
        <v>0.6</v>
      </c>
      <c r="U1166" s="24">
        <v>0</v>
      </c>
      <c r="V1166" s="24">
        <v>0.6</v>
      </c>
      <c r="W1166" s="24">
        <v>0.6</v>
      </c>
      <c r="X1166" s="25">
        <v>3.7533834586466162E-2</v>
      </c>
      <c r="Y1166" s="24">
        <v>4.5999999999999996</v>
      </c>
      <c r="Z1166" s="24">
        <v>-1.8000000000000007</v>
      </c>
      <c r="AA1166" s="24">
        <v>6.4</v>
      </c>
      <c r="AB1166" s="24">
        <v>7</v>
      </c>
      <c r="AC1166" s="26">
        <v>0.28325937116419597</v>
      </c>
      <c r="AD1166" s="24">
        <v>7.5467741115460871</v>
      </c>
      <c r="AE1166" s="6">
        <v>357</v>
      </c>
      <c r="AF1166" s="6">
        <v>419</v>
      </c>
      <c r="AG1166" s="6">
        <v>439</v>
      </c>
      <c r="AH1166" s="27">
        <v>7.4240506329113929</v>
      </c>
      <c r="AI1166" s="28">
        <v>465000</v>
      </c>
      <c r="AJ1166" s="28">
        <v>420000</v>
      </c>
      <c r="AK1166" s="28">
        <v>370000</v>
      </c>
      <c r="AL1166" s="29">
        <v>0.10714285714285714</v>
      </c>
      <c r="AM1166" s="29">
        <v>0.25675675675675674</v>
      </c>
      <c r="AN1166" s="6">
        <v>1.4</v>
      </c>
      <c r="AO1166" s="27">
        <v>9.9999999999999867E-2</v>
      </c>
      <c r="AP1166" s="6">
        <v>1.3</v>
      </c>
      <c r="AQ1166" s="26">
        <v>5.4485049833887043E-2</v>
      </c>
      <c r="AR1166" s="28">
        <v>460</v>
      </c>
      <c r="AS1166" s="28">
        <v>440</v>
      </c>
      <c r="AT1166" s="25">
        <v>4.5454545454545456E-2</v>
      </c>
      <c r="AU1166" s="26">
        <v>0.21667588926050652</v>
      </c>
      <c r="AV1166" s="30">
        <v>1694.5600000000002</v>
      </c>
      <c r="AW1166" s="24">
        <v>0.63929999999999998</v>
      </c>
      <c r="AX1166" s="24">
        <v>0.36070000000000002</v>
      </c>
      <c r="AY1166" s="24">
        <v>0.78969999999999996</v>
      </c>
      <c r="AZ1166" s="24">
        <v>0.15939999999999999</v>
      </c>
      <c r="BA1166" s="24">
        <v>0.29320000000000002</v>
      </c>
      <c r="BB1166" s="24">
        <v>0.28000000000000003</v>
      </c>
      <c r="BC1166" s="24">
        <v>0.3836</v>
      </c>
      <c r="BD1166" s="31">
        <v>6</v>
      </c>
      <c r="BE1166" s="23">
        <v>309</v>
      </c>
      <c r="BF1166" s="32" t="s">
        <v>3876</v>
      </c>
      <c r="BG1166" s="33">
        <v>150.959061605567</v>
      </c>
      <c r="BH1166" s="33">
        <v>-31.094907918478999</v>
      </c>
      <c r="BI1166" s="34">
        <f t="shared" si="252"/>
        <v>100</v>
      </c>
      <c r="BJ1166" s="34">
        <f t="shared" si="253"/>
        <v>93</v>
      </c>
      <c r="BK1166" s="34">
        <f t="shared" si="254"/>
        <v>33</v>
      </c>
      <c r="BL1166" s="34">
        <f t="shared" si="255"/>
        <v>28</v>
      </c>
      <c r="BM1166" s="34">
        <f t="shared" si="256"/>
        <v>54</v>
      </c>
      <c r="BN1166" s="34">
        <f t="shared" si="257"/>
        <v>69</v>
      </c>
      <c r="BO1166" s="34">
        <f t="shared" si="258"/>
        <v>53</v>
      </c>
      <c r="BP1166" s="34">
        <f t="shared" si="259"/>
        <v>55</v>
      </c>
      <c r="BQ1166" s="35">
        <f t="shared" si="260"/>
        <v>75</v>
      </c>
      <c r="BR1166" s="34">
        <f t="shared" si="261"/>
        <v>75</v>
      </c>
      <c r="BS1166" s="35">
        <f t="shared" si="262"/>
        <v>78</v>
      </c>
      <c r="BT1166" s="35">
        <f t="shared" si="263"/>
        <v>41</v>
      </c>
      <c r="BU1166" s="35">
        <f t="shared" si="264"/>
        <v>60</v>
      </c>
      <c r="BV1166" s="35">
        <f t="shared" si="265"/>
        <v>65</v>
      </c>
    </row>
    <row r="1167" spans="2:74" hidden="1" x14ac:dyDescent="0.3">
      <c r="B1167" s="6" t="s">
        <v>1558</v>
      </c>
      <c r="C1167" s="6">
        <v>123031446</v>
      </c>
      <c r="D1167" s="6" t="s">
        <v>748</v>
      </c>
      <c r="E1167" s="6" t="s">
        <v>587</v>
      </c>
      <c r="F1167" s="6" t="s">
        <v>2691</v>
      </c>
      <c r="G1167" s="6" t="s">
        <v>77</v>
      </c>
      <c r="H1167" s="6" t="s">
        <v>78</v>
      </c>
      <c r="I1167" s="22">
        <v>1196831</v>
      </c>
      <c r="J1167" s="22">
        <v>1200000</v>
      </c>
      <c r="K1167" s="22">
        <v>1275600</v>
      </c>
      <c r="L1167" s="22">
        <v>1240000</v>
      </c>
      <c r="M1167" s="22">
        <v>1225000</v>
      </c>
      <c r="N1167" s="22">
        <v>1200000</v>
      </c>
      <c r="O1167" s="23">
        <v>47</v>
      </c>
      <c r="P1167" s="23">
        <v>52</v>
      </c>
      <c r="Q1167" s="23">
        <v>46</v>
      </c>
      <c r="R1167" s="22">
        <v>750</v>
      </c>
      <c r="S1167" s="22">
        <v>700</v>
      </c>
      <c r="T1167" s="24">
        <v>2.8</v>
      </c>
      <c r="U1167" s="24">
        <v>-0.10000000000000009</v>
      </c>
      <c r="V1167" s="24">
        <v>2.9</v>
      </c>
      <c r="W1167" s="24">
        <v>2.6</v>
      </c>
      <c r="X1167" s="25">
        <v>3.258605433849892E-2</v>
      </c>
      <c r="Y1167" s="24">
        <v>4.7</v>
      </c>
      <c r="Z1167" s="24">
        <v>-1.0999999999999996</v>
      </c>
      <c r="AA1167" s="24">
        <v>5.8</v>
      </c>
      <c r="AB1167" s="24">
        <v>4.2</v>
      </c>
      <c r="AC1167" s="26">
        <v>0.26958247066942714</v>
      </c>
      <c r="AD1167" s="24">
        <v>8.2729399475323362</v>
      </c>
      <c r="AE1167" s="6">
        <v>641</v>
      </c>
      <c r="AF1167" s="6">
        <v>615</v>
      </c>
      <c r="AG1167" s="6">
        <v>233</v>
      </c>
      <c r="AH1167" s="27">
        <v>16.251012145748987</v>
      </c>
      <c r="AI1167" s="28">
        <v>1050000</v>
      </c>
      <c r="AJ1167" s="28">
        <v>1010000</v>
      </c>
      <c r="AK1167" s="28">
        <v>1000000</v>
      </c>
      <c r="AL1167" s="29">
        <v>3.9603960396039604E-2</v>
      </c>
      <c r="AM1167" s="29">
        <v>0.05</v>
      </c>
      <c r="AN1167" s="6">
        <v>2.7</v>
      </c>
      <c r="AO1167" s="27">
        <v>0.10000000000000009</v>
      </c>
      <c r="AP1167" s="6">
        <v>2.6</v>
      </c>
      <c r="AQ1167" s="26">
        <v>8.8188905815933333E-2</v>
      </c>
      <c r="AR1167" s="28">
        <v>630</v>
      </c>
      <c r="AS1167" s="28">
        <v>600</v>
      </c>
      <c r="AT1167" s="25">
        <v>0.05</v>
      </c>
      <c r="AU1167" s="26">
        <v>0.11683893273430845</v>
      </c>
      <c r="AV1167" s="30">
        <v>2782.0800000000004</v>
      </c>
      <c r="AW1167" s="24">
        <v>0.85509999999999997</v>
      </c>
      <c r="AX1167" s="24">
        <v>0.1449</v>
      </c>
      <c r="AY1167" s="24">
        <v>0.96399999999999997</v>
      </c>
      <c r="AZ1167" s="24">
        <v>2.01E-2</v>
      </c>
      <c r="BA1167" s="24">
        <v>0.29289999999999999</v>
      </c>
      <c r="BB1167" s="24">
        <v>0.53290000000000004</v>
      </c>
      <c r="BC1167" s="24">
        <v>0.12529999999999999</v>
      </c>
      <c r="BD1167" s="31">
        <v>7</v>
      </c>
      <c r="BE1167" s="23">
        <v>55</v>
      </c>
      <c r="BF1167" s="32" t="s">
        <v>3877</v>
      </c>
      <c r="BG1167" s="33">
        <v>150.74132383519401</v>
      </c>
      <c r="BH1167" s="33">
        <v>-34.178507450949297</v>
      </c>
      <c r="BI1167" s="34">
        <f t="shared" si="252"/>
        <v>70</v>
      </c>
      <c r="BJ1167" s="34">
        <f t="shared" si="253"/>
        <v>72</v>
      </c>
      <c r="BK1167" s="34">
        <f t="shared" si="254"/>
        <v>1</v>
      </c>
      <c r="BL1167" s="34">
        <f t="shared" si="255"/>
        <v>61</v>
      </c>
      <c r="BM1167" s="34">
        <f t="shared" si="256"/>
        <v>21</v>
      </c>
      <c r="BN1167" s="34">
        <f t="shared" si="257"/>
        <v>100</v>
      </c>
      <c r="BO1167" s="34">
        <f t="shared" si="258"/>
        <v>98</v>
      </c>
      <c r="BP1167" s="34">
        <f t="shared" si="259"/>
        <v>54</v>
      </c>
      <c r="BQ1167" s="35">
        <f t="shared" si="260"/>
        <v>59</v>
      </c>
      <c r="BR1167" s="34">
        <f t="shared" si="261"/>
        <v>68</v>
      </c>
      <c r="BS1167" s="35">
        <f t="shared" si="262"/>
        <v>87</v>
      </c>
      <c r="BT1167" s="35">
        <f t="shared" si="263"/>
        <v>39</v>
      </c>
      <c r="BU1167" s="35">
        <f t="shared" si="264"/>
        <v>70</v>
      </c>
      <c r="BV1167" s="35">
        <f t="shared" si="265"/>
        <v>65</v>
      </c>
    </row>
    <row r="1168" spans="2:74" hidden="1" x14ac:dyDescent="0.3">
      <c r="B1168" s="6" t="s">
        <v>1559</v>
      </c>
      <c r="C1168" s="6">
        <v>204011059</v>
      </c>
      <c r="D1168" s="6" t="s">
        <v>606</v>
      </c>
      <c r="E1168" s="6" t="s">
        <v>261</v>
      </c>
      <c r="F1168" s="6" t="s">
        <v>2708</v>
      </c>
      <c r="G1168" s="6" t="s">
        <v>86</v>
      </c>
      <c r="H1168" s="6" t="s">
        <v>78</v>
      </c>
      <c r="I1168" s="22">
        <v>525000</v>
      </c>
      <c r="J1168" s="22">
        <v>525000</v>
      </c>
      <c r="K1168" s="22">
        <v>529000</v>
      </c>
      <c r="L1168" s="22">
        <v>435000</v>
      </c>
      <c r="M1168" s="22">
        <v>427500</v>
      </c>
      <c r="N1168" s="22">
        <v>450000</v>
      </c>
      <c r="O1168" s="23">
        <v>98</v>
      </c>
      <c r="P1168" s="23">
        <v>91</v>
      </c>
      <c r="Q1168" s="23">
        <v>92</v>
      </c>
      <c r="R1168" s="22">
        <v>440</v>
      </c>
      <c r="S1168" s="22">
        <v>410</v>
      </c>
      <c r="T1168" s="24">
        <v>2.5</v>
      </c>
      <c r="U1168" s="24">
        <v>-0.10000000000000009</v>
      </c>
      <c r="V1168" s="24">
        <v>2.6</v>
      </c>
      <c r="W1168" s="24">
        <v>2.5</v>
      </c>
      <c r="X1168" s="25">
        <v>4.358095238095238E-2</v>
      </c>
      <c r="Y1168" s="24">
        <v>2.8</v>
      </c>
      <c r="Z1168" s="24">
        <v>-1.4000000000000004</v>
      </c>
      <c r="AA1168" s="24">
        <v>4.2</v>
      </c>
      <c r="AB1168" s="24">
        <v>4.4000000000000004</v>
      </c>
      <c r="AC1168" s="26">
        <v>0.33721643163703247</v>
      </c>
      <c r="AD1168" s="24">
        <v>7.7377022119511381</v>
      </c>
      <c r="AE1168" s="6">
        <v>734</v>
      </c>
      <c r="AF1168" s="6">
        <v>750</v>
      </c>
      <c r="AG1168" s="6">
        <v>530</v>
      </c>
      <c r="AH1168" s="27">
        <v>12.577903682719546</v>
      </c>
      <c r="AI1168" s="28">
        <v>580000</v>
      </c>
      <c r="AJ1168" s="28">
        <v>580000</v>
      </c>
      <c r="AK1168" s="28">
        <v>599999</v>
      </c>
      <c r="AL1168" s="29">
        <v>0</v>
      </c>
      <c r="AM1168" s="29">
        <v>-3.3331722219537036E-2</v>
      </c>
      <c r="AN1168" s="6">
        <v>2.1</v>
      </c>
      <c r="AO1168" s="27">
        <v>-0.10000000000000009</v>
      </c>
      <c r="AP1168" s="6">
        <v>2.2000000000000002</v>
      </c>
      <c r="AQ1168" s="26">
        <v>0.10714285714285714</v>
      </c>
      <c r="AR1168" s="28">
        <v>480</v>
      </c>
      <c r="AS1168" s="28">
        <v>450</v>
      </c>
      <c r="AT1168" s="25">
        <v>6.6666666666666666E-2</v>
      </c>
      <c r="AU1168" s="26">
        <v>8.4704039839075262E-2</v>
      </c>
      <c r="AV1168" s="30">
        <v>1304.8000000000002</v>
      </c>
      <c r="AW1168" s="24">
        <v>0.62129999999999996</v>
      </c>
      <c r="AX1168" s="24">
        <v>0.37869999999999998</v>
      </c>
      <c r="AY1168" s="24">
        <v>0.90139999999999998</v>
      </c>
      <c r="AZ1168" s="24">
        <v>8.9599999999999999E-2</v>
      </c>
      <c r="BA1168" s="24">
        <v>0.36840000000000001</v>
      </c>
      <c r="BB1168" s="24">
        <v>0.27100000000000002</v>
      </c>
      <c r="BC1168" s="24">
        <v>0.32419999999999999</v>
      </c>
      <c r="BD1168" s="31">
        <v>1</v>
      </c>
      <c r="BE1168" s="23">
        <v>89</v>
      </c>
      <c r="BF1168" s="32" t="s">
        <v>3878</v>
      </c>
      <c r="BG1168" s="33">
        <v>145.16664573266399</v>
      </c>
      <c r="BH1168" s="33">
        <v>-37.031047383199798</v>
      </c>
      <c r="BI1168" s="34">
        <f t="shared" si="252"/>
        <v>75</v>
      </c>
      <c r="BJ1168" s="34">
        <f t="shared" si="253"/>
        <v>82</v>
      </c>
      <c r="BK1168" s="34">
        <f t="shared" si="254"/>
        <v>1</v>
      </c>
      <c r="BL1168" s="34">
        <f t="shared" si="255"/>
        <v>72</v>
      </c>
      <c r="BM1168" s="34">
        <f t="shared" si="256"/>
        <v>1</v>
      </c>
      <c r="BN1168" s="34">
        <f t="shared" si="257"/>
        <v>100</v>
      </c>
      <c r="BO1168" s="34">
        <f t="shared" si="258"/>
        <v>89</v>
      </c>
      <c r="BP1168" s="34">
        <f t="shared" si="259"/>
        <v>71</v>
      </c>
      <c r="BQ1168" s="35">
        <f t="shared" si="260"/>
        <v>95</v>
      </c>
      <c r="BR1168" s="34">
        <f t="shared" si="261"/>
        <v>73</v>
      </c>
      <c r="BS1168" s="35">
        <f t="shared" si="262"/>
        <v>42</v>
      </c>
      <c r="BT1168" s="35">
        <f t="shared" si="263"/>
        <v>70</v>
      </c>
      <c r="BU1168" s="35">
        <f t="shared" si="264"/>
        <v>10</v>
      </c>
      <c r="BV1168" s="35">
        <f t="shared" si="265"/>
        <v>65</v>
      </c>
    </row>
    <row r="1169" spans="2:74" hidden="1" x14ac:dyDescent="0.3">
      <c r="B1169" s="6" t="s">
        <v>1560</v>
      </c>
      <c r="C1169" s="6">
        <v>212031558</v>
      </c>
      <c r="D1169" s="6" t="s">
        <v>578</v>
      </c>
      <c r="E1169" s="6" t="s">
        <v>157</v>
      </c>
      <c r="F1169" s="6" t="s">
        <v>689</v>
      </c>
      <c r="G1169" s="6" t="s">
        <v>86</v>
      </c>
      <c r="H1169" s="6" t="s">
        <v>78</v>
      </c>
      <c r="I1169" s="22">
        <v>690000</v>
      </c>
      <c r="J1169" s="22">
        <v>690000</v>
      </c>
      <c r="K1169" s="22">
        <v>680000</v>
      </c>
      <c r="L1169" s="22">
        <v>726000</v>
      </c>
      <c r="M1169" s="22">
        <v>725000</v>
      </c>
      <c r="N1169" s="22">
        <v>700000</v>
      </c>
      <c r="O1169" s="23">
        <v>36</v>
      </c>
      <c r="P1169" s="23">
        <v>42</v>
      </c>
      <c r="Q1169" s="23">
        <v>36</v>
      </c>
      <c r="R1169" s="22">
        <v>580</v>
      </c>
      <c r="S1169" s="22">
        <v>550</v>
      </c>
      <c r="T1169" s="24">
        <v>2.8</v>
      </c>
      <c r="U1169" s="24">
        <v>-0.20000000000000018</v>
      </c>
      <c r="V1169" s="24">
        <v>3</v>
      </c>
      <c r="W1169" s="24">
        <v>3.2</v>
      </c>
      <c r="X1169" s="25">
        <v>4.3710144927536235E-2</v>
      </c>
      <c r="Y1169" s="24">
        <v>8.3000000000000007</v>
      </c>
      <c r="Z1169" s="24">
        <v>-2.5</v>
      </c>
      <c r="AA1169" s="24">
        <v>10.8</v>
      </c>
      <c r="AB1169" s="24">
        <v>10.1</v>
      </c>
      <c r="AC1169" s="26">
        <v>0.26448270830293302</v>
      </c>
      <c r="AD1169" s="24">
        <v>6.0508311912806292</v>
      </c>
      <c r="AE1169" s="6">
        <v>2024</v>
      </c>
      <c r="AF1169" s="6">
        <v>2026</v>
      </c>
      <c r="AG1169" s="6">
        <v>1234</v>
      </c>
      <c r="AH1169" s="27">
        <v>10.68305531167691</v>
      </c>
      <c r="AI1169" s="28">
        <v>742000</v>
      </c>
      <c r="AJ1169" s="28">
        <v>730000</v>
      </c>
      <c r="AK1169" s="28">
        <v>715000</v>
      </c>
      <c r="AL1169" s="29">
        <v>1.643835616438356E-2</v>
      </c>
      <c r="AM1169" s="29">
        <v>3.7762237762237763E-2</v>
      </c>
      <c r="AN1169" s="6">
        <v>3.1</v>
      </c>
      <c r="AO1169" s="27">
        <v>-0.29999999999999982</v>
      </c>
      <c r="AP1169" s="6">
        <v>3.4</v>
      </c>
      <c r="AQ1169" s="26">
        <v>8.6432160804020094E-2</v>
      </c>
      <c r="AR1169" s="28">
        <v>600</v>
      </c>
      <c r="AS1169" s="28">
        <v>550</v>
      </c>
      <c r="AT1169" s="25">
        <v>9.0909090909090912E-2</v>
      </c>
      <c r="AU1169" s="26">
        <v>-7.4078076547260396E-2</v>
      </c>
      <c r="AV1169" s="30">
        <v>2192.96</v>
      </c>
      <c r="AW1169" s="24">
        <v>0.82230000000000003</v>
      </c>
      <c r="AX1169" s="24">
        <v>0.1777</v>
      </c>
      <c r="AY1169" s="24">
        <v>0.91459999999999997</v>
      </c>
      <c r="AZ1169" s="24">
        <v>8.09E-2</v>
      </c>
      <c r="BA1169" s="24">
        <v>0.1246</v>
      </c>
      <c r="BB1169" s="24">
        <v>0.56830000000000003</v>
      </c>
      <c r="BC1169" s="24">
        <v>0.25779999999999997</v>
      </c>
      <c r="BD1169" s="31">
        <v>6</v>
      </c>
      <c r="BE1169" s="23">
        <v>44</v>
      </c>
      <c r="BF1169" s="32" t="s">
        <v>3879</v>
      </c>
      <c r="BG1169" s="33">
        <v>145.29694457173201</v>
      </c>
      <c r="BH1169" s="33">
        <v>-38.113816596811503</v>
      </c>
      <c r="BI1169" s="34">
        <f t="shared" si="252"/>
        <v>70</v>
      </c>
      <c r="BJ1169" s="34">
        <f t="shared" si="253"/>
        <v>65</v>
      </c>
      <c r="BK1169" s="34">
        <f t="shared" si="254"/>
        <v>1</v>
      </c>
      <c r="BL1169" s="34">
        <f t="shared" si="255"/>
        <v>100</v>
      </c>
      <c r="BM1169" s="34">
        <f t="shared" si="256"/>
        <v>9</v>
      </c>
      <c r="BN1169" s="34">
        <f t="shared" si="257"/>
        <v>100</v>
      </c>
      <c r="BO1169" s="34">
        <f t="shared" si="258"/>
        <v>100</v>
      </c>
      <c r="BP1169" s="34">
        <f t="shared" si="259"/>
        <v>17</v>
      </c>
      <c r="BQ1169" s="35">
        <f t="shared" si="260"/>
        <v>96</v>
      </c>
      <c r="BR1169" s="34">
        <f t="shared" si="261"/>
        <v>90</v>
      </c>
      <c r="BS1169" s="35">
        <f t="shared" si="262"/>
        <v>90</v>
      </c>
      <c r="BT1169" s="35">
        <f t="shared" si="263"/>
        <v>1</v>
      </c>
      <c r="BU1169" s="35">
        <f t="shared" si="264"/>
        <v>60</v>
      </c>
      <c r="BV1169" s="35">
        <f t="shared" si="265"/>
        <v>65</v>
      </c>
    </row>
    <row r="1170" spans="2:74" hidden="1" x14ac:dyDescent="0.3">
      <c r="B1170" s="6" t="s">
        <v>1561</v>
      </c>
      <c r="C1170" s="6">
        <v>303021055</v>
      </c>
      <c r="D1170" s="6" t="s">
        <v>1245</v>
      </c>
      <c r="E1170" s="6" t="s">
        <v>881</v>
      </c>
      <c r="F1170" s="6" t="s">
        <v>2780</v>
      </c>
      <c r="G1170" s="6" t="s">
        <v>97</v>
      </c>
      <c r="H1170" s="6" t="s">
        <v>78</v>
      </c>
      <c r="I1170" s="22">
        <v>1410000</v>
      </c>
      <c r="J1170" s="22">
        <v>1400000</v>
      </c>
      <c r="K1170" s="22">
        <v>1250000</v>
      </c>
      <c r="L1170" s="22">
        <v>1455000</v>
      </c>
      <c r="M1170" s="22">
        <v>1410000</v>
      </c>
      <c r="N1170" s="22">
        <v>1240000</v>
      </c>
      <c r="O1170" s="23">
        <v>26</v>
      </c>
      <c r="P1170" s="23">
        <v>25</v>
      </c>
      <c r="Q1170" s="23">
        <v>25</v>
      </c>
      <c r="R1170" s="22">
        <v>700</v>
      </c>
      <c r="S1170" s="22">
        <v>695</v>
      </c>
      <c r="T1170" s="24">
        <v>1.4</v>
      </c>
      <c r="U1170" s="24">
        <v>-0.30000000000000004</v>
      </c>
      <c r="V1170" s="24">
        <v>1.7</v>
      </c>
      <c r="W1170" s="24">
        <v>1.5</v>
      </c>
      <c r="X1170" s="25">
        <v>2.5815602836879434E-2</v>
      </c>
      <c r="Y1170" s="24">
        <v>2.5</v>
      </c>
      <c r="Z1170" s="24">
        <v>-1</v>
      </c>
      <c r="AA1170" s="24">
        <v>3.5</v>
      </c>
      <c r="AB1170" s="24">
        <v>3.5</v>
      </c>
      <c r="AC1170" s="26">
        <v>0.32199896960329727</v>
      </c>
      <c r="AD1170" s="24">
        <v>12.473037009358494</v>
      </c>
      <c r="AE1170" s="6">
        <v>135</v>
      </c>
      <c r="AF1170" s="6">
        <v>155</v>
      </c>
      <c r="AG1170" s="6">
        <v>131</v>
      </c>
      <c r="AH1170" s="27">
        <v>3.2549728752260396</v>
      </c>
      <c r="AI1170" s="28">
        <v>1400000</v>
      </c>
      <c r="AJ1170" s="28">
        <v>1292000</v>
      </c>
      <c r="AK1170" s="28">
        <v>1135000</v>
      </c>
      <c r="AL1170" s="29">
        <v>8.3591331269349839E-2</v>
      </c>
      <c r="AM1170" s="29">
        <v>0.23348017621145375</v>
      </c>
      <c r="AN1170" s="6">
        <v>1.9</v>
      </c>
      <c r="AO1170" s="27">
        <v>-0.20000000000000018</v>
      </c>
      <c r="AP1170" s="6">
        <v>2.1</v>
      </c>
      <c r="AQ1170" s="26">
        <v>0.11618282890673255</v>
      </c>
      <c r="AR1170" s="28">
        <v>725</v>
      </c>
      <c r="AS1170" s="28">
        <v>690</v>
      </c>
      <c r="AT1170" s="25">
        <v>5.0724637681159424E-2</v>
      </c>
      <c r="AU1170" s="26">
        <v>0.37440566296400424</v>
      </c>
      <c r="AV1170" s="30">
        <v>2173.92</v>
      </c>
      <c r="AW1170" s="24">
        <v>0.53920000000000001</v>
      </c>
      <c r="AX1170" s="24">
        <v>0.46079999999999999</v>
      </c>
      <c r="AY1170" s="24">
        <v>0.39700000000000002</v>
      </c>
      <c r="AZ1170" s="24">
        <v>8.2299999999999998E-2</v>
      </c>
      <c r="BA1170" s="24">
        <v>0.1578</v>
      </c>
      <c r="BB1170" s="24">
        <v>0.28010000000000002</v>
      </c>
      <c r="BC1170" s="24">
        <v>0.54890000000000005</v>
      </c>
      <c r="BD1170" s="31">
        <v>9</v>
      </c>
      <c r="BE1170" s="23">
        <v>4</v>
      </c>
      <c r="BF1170" s="32" t="s">
        <v>3880</v>
      </c>
      <c r="BG1170" s="33">
        <v>153.045917119569</v>
      </c>
      <c r="BH1170" s="33">
        <v>-27.504513953167699</v>
      </c>
      <c r="BI1170" s="34">
        <f t="shared" si="252"/>
        <v>93</v>
      </c>
      <c r="BJ1170" s="34">
        <f t="shared" si="253"/>
        <v>85</v>
      </c>
      <c r="BK1170" s="34">
        <f t="shared" si="254"/>
        <v>84</v>
      </c>
      <c r="BL1170" s="34">
        <f t="shared" si="255"/>
        <v>1</v>
      </c>
      <c r="BM1170" s="34">
        <f t="shared" si="256"/>
        <v>42</v>
      </c>
      <c r="BN1170" s="34">
        <f t="shared" si="257"/>
        <v>100</v>
      </c>
      <c r="BO1170" s="34">
        <f t="shared" si="258"/>
        <v>100</v>
      </c>
      <c r="BP1170" s="34">
        <f t="shared" si="259"/>
        <v>25</v>
      </c>
      <c r="BQ1170" s="35">
        <f t="shared" si="260"/>
        <v>37</v>
      </c>
      <c r="BR1170" s="34">
        <f t="shared" si="261"/>
        <v>26</v>
      </c>
      <c r="BS1170" s="35">
        <f t="shared" si="262"/>
        <v>52</v>
      </c>
      <c r="BT1170" s="35">
        <f t="shared" si="263"/>
        <v>75</v>
      </c>
      <c r="BU1170" s="35">
        <f t="shared" si="264"/>
        <v>90</v>
      </c>
      <c r="BV1170" s="35">
        <f t="shared" si="265"/>
        <v>65</v>
      </c>
    </row>
    <row r="1171" spans="2:74" hidden="1" x14ac:dyDescent="0.3">
      <c r="B1171" s="6" t="s">
        <v>1562</v>
      </c>
      <c r="C1171" s="6">
        <v>303051075</v>
      </c>
      <c r="D1171" s="6" t="s">
        <v>1563</v>
      </c>
      <c r="E1171" s="6" t="s">
        <v>881</v>
      </c>
      <c r="F1171" s="6" t="s">
        <v>2780</v>
      </c>
      <c r="G1171" s="6" t="s">
        <v>97</v>
      </c>
      <c r="H1171" s="6" t="s">
        <v>78</v>
      </c>
      <c r="I1171" s="22">
        <v>1130000</v>
      </c>
      <c r="J1171" s="22">
        <v>1150000</v>
      </c>
      <c r="K1171" s="22">
        <v>1080000</v>
      </c>
      <c r="L1171" s="22">
        <v>1135000</v>
      </c>
      <c r="M1171" s="22">
        <v>1137500</v>
      </c>
      <c r="N1171" s="22">
        <v>1050000</v>
      </c>
      <c r="O1171" s="23">
        <v>25</v>
      </c>
      <c r="P1171" s="23">
        <v>24</v>
      </c>
      <c r="Q1171" s="23">
        <v>19</v>
      </c>
      <c r="R1171" s="22">
        <v>710</v>
      </c>
      <c r="S1171" s="22">
        <v>700</v>
      </c>
      <c r="T1171" s="24">
        <v>2.2999999999999998</v>
      </c>
      <c r="U1171" s="24">
        <v>-0.20000000000000018</v>
      </c>
      <c r="V1171" s="24">
        <v>2.5</v>
      </c>
      <c r="W1171" s="24">
        <v>2.8</v>
      </c>
      <c r="X1171" s="25">
        <v>3.2672566371681415E-2</v>
      </c>
      <c r="Y1171" s="24">
        <v>3</v>
      </c>
      <c r="Z1171" s="24">
        <v>-0.89999999999999991</v>
      </c>
      <c r="AA1171" s="24">
        <v>3.9</v>
      </c>
      <c r="AB1171" s="24">
        <v>4.3</v>
      </c>
      <c r="AC1171" s="26">
        <v>0.28893736163562961</v>
      </c>
      <c r="AD1171" s="24">
        <v>8.8434241237340583</v>
      </c>
      <c r="AE1171" s="6">
        <v>208</v>
      </c>
      <c r="AF1171" s="6">
        <v>222</v>
      </c>
      <c r="AG1171" s="6">
        <v>187</v>
      </c>
      <c r="AH1171" s="27">
        <v>5.9741379310344831</v>
      </c>
      <c r="AI1171" s="28">
        <v>986000</v>
      </c>
      <c r="AJ1171" s="28">
        <v>960000</v>
      </c>
      <c r="AK1171" s="28">
        <v>815000</v>
      </c>
      <c r="AL1171" s="29">
        <v>2.7083333333333334E-2</v>
      </c>
      <c r="AM1171" s="29">
        <v>0.20981595092024541</v>
      </c>
      <c r="AN1171" s="6">
        <v>1.9</v>
      </c>
      <c r="AO1171" s="27">
        <v>-0.5</v>
      </c>
      <c r="AP1171" s="6">
        <v>2.4</v>
      </c>
      <c r="AQ1171" s="26">
        <v>9.2578124999999997E-2</v>
      </c>
      <c r="AR1171" s="28">
        <v>690</v>
      </c>
      <c r="AS1171" s="28">
        <v>650</v>
      </c>
      <c r="AT1171" s="25">
        <v>6.1538461538461542E-2</v>
      </c>
      <c r="AU1171" s="26">
        <v>0.36492534020756795</v>
      </c>
      <c r="AV1171" s="30">
        <v>2457.2800000000002</v>
      </c>
      <c r="AW1171" s="24">
        <v>0.88009999999999999</v>
      </c>
      <c r="AX1171" s="24">
        <v>0.11990000000000001</v>
      </c>
      <c r="AY1171" s="24">
        <v>0.87319999999999998</v>
      </c>
      <c r="AZ1171" s="24">
        <v>0.12590000000000001</v>
      </c>
      <c r="BA1171" s="24">
        <v>0.24030000000000001</v>
      </c>
      <c r="BB1171" s="24">
        <v>0.5242</v>
      </c>
      <c r="BC1171" s="24">
        <v>0.20549999999999999</v>
      </c>
      <c r="BD1171" s="31">
        <v>6</v>
      </c>
      <c r="BE1171" s="23">
        <v>19</v>
      </c>
      <c r="BF1171" s="32" t="s">
        <v>3881</v>
      </c>
      <c r="BG1171" s="33">
        <v>153.042399452365</v>
      </c>
      <c r="BH1171" s="33">
        <v>-27.6440082153586</v>
      </c>
      <c r="BI1171" s="34">
        <f t="shared" si="252"/>
        <v>79</v>
      </c>
      <c r="BJ1171" s="34">
        <f t="shared" si="253"/>
        <v>85</v>
      </c>
      <c r="BK1171" s="34">
        <f t="shared" si="254"/>
        <v>51</v>
      </c>
      <c r="BL1171" s="34">
        <f t="shared" si="255"/>
        <v>1</v>
      </c>
      <c r="BM1171" s="34">
        <f t="shared" si="256"/>
        <v>14</v>
      </c>
      <c r="BN1171" s="34">
        <f t="shared" si="257"/>
        <v>100</v>
      </c>
      <c r="BO1171" s="34">
        <f t="shared" si="258"/>
        <v>100</v>
      </c>
      <c r="BP1171" s="34">
        <f t="shared" si="259"/>
        <v>43</v>
      </c>
      <c r="BQ1171" s="35">
        <f t="shared" si="260"/>
        <v>59</v>
      </c>
      <c r="BR1171" s="34">
        <f t="shared" si="261"/>
        <v>62</v>
      </c>
      <c r="BS1171" s="35">
        <f t="shared" si="262"/>
        <v>74</v>
      </c>
      <c r="BT1171" s="35">
        <f t="shared" si="263"/>
        <v>67</v>
      </c>
      <c r="BU1171" s="35">
        <f t="shared" si="264"/>
        <v>60</v>
      </c>
      <c r="BV1171" s="35">
        <f t="shared" si="265"/>
        <v>65</v>
      </c>
    </row>
    <row r="1172" spans="2:74" hidden="1" x14ac:dyDescent="0.3">
      <c r="B1172" s="6" t="s">
        <v>1564</v>
      </c>
      <c r="C1172" s="6">
        <v>307031187</v>
      </c>
      <c r="D1172" s="6" t="s">
        <v>121</v>
      </c>
      <c r="E1172" s="6" t="s">
        <v>96</v>
      </c>
      <c r="F1172" s="6" t="s">
        <v>2698</v>
      </c>
      <c r="G1172" s="6" t="s">
        <v>97</v>
      </c>
      <c r="H1172" s="6" t="s">
        <v>78</v>
      </c>
      <c r="I1172" s="22">
        <v>560000</v>
      </c>
      <c r="J1172" s="22">
        <v>550000</v>
      </c>
      <c r="K1172" s="22">
        <v>490000</v>
      </c>
      <c r="L1172" s="22">
        <v>510000</v>
      </c>
      <c r="M1172" s="22">
        <v>460000</v>
      </c>
      <c r="N1172" s="22">
        <v>420000</v>
      </c>
      <c r="O1172" s="23">
        <v>84</v>
      </c>
      <c r="P1172" s="23">
        <v>81</v>
      </c>
      <c r="Q1172" s="23">
        <v>74</v>
      </c>
      <c r="R1172" s="22">
        <v>450</v>
      </c>
      <c r="S1172" s="22">
        <v>425</v>
      </c>
      <c r="T1172" s="24">
        <v>2.4</v>
      </c>
      <c r="U1172" s="24">
        <v>-0.20000000000000018</v>
      </c>
      <c r="V1172" s="24">
        <v>2.6</v>
      </c>
      <c r="W1172" s="24">
        <v>3.1</v>
      </c>
      <c r="X1172" s="25">
        <v>4.1785714285714287E-2</v>
      </c>
      <c r="Y1172" s="24">
        <v>1.6</v>
      </c>
      <c r="Z1172" s="24">
        <v>-0.89999999999999991</v>
      </c>
      <c r="AA1172" s="24">
        <v>2.5</v>
      </c>
      <c r="AB1172" s="24">
        <v>2.8</v>
      </c>
      <c r="AC1172" s="26">
        <v>0.41421207658321058</v>
      </c>
      <c r="AD1172" s="24">
        <v>9.9127676447264079</v>
      </c>
      <c r="AE1172" s="6">
        <v>216</v>
      </c>
      <c r="AF1172" s="6">
        <v>232</v>
      </c>
      <c r="AG1172" s="6">
        <v>142</v>
      </c>
      <c r="AH1172" s="27">
        <v>6.2550335570469802</v>
      </c>
      <c r="AI1172" s="28">
        <v>525000</v>
      </c>
      <c r="AJ1172" s="28">
        <v>435000</v>
      </c>
      <c r="AK1172" s="28">
        <v>385000</v>
      </c>
      <c r="AL1172" s="29">
        <v>0.20689655172413793</v>
      </c>
      <c r="AM1172" s="29">
        <v>0.36363636363636365</v>
      </c>
      <c r="AN1172" s="6">
        <v>1.6</v>
      </c>
      <c r="AO1172" s="27">
        <v>-0.39999999999999991</v>
      </c>
      <c r="AP1172" s="6">
        <v>2</v>
      </c>
      <c r="AQ1172" s="26">
        <v>0.10192307692307692</v>
      </c>
      <c r="AR1172" s="28">
        <v>450</v>
      </c>
      <c r="AS1172" s="28">
        <v>450</v>
      </c>
      <c r="AT1172" s="25">
        <v>0</v>
      </c>
      <c r="AU1172" s="26">
        <v>0.39948994510292035</v>
      </c>
      <c r="AV1172" s="30">
        <v>1086.4000000000001</v>
      </c>
      <c r="AW1172" s="24">
        <v>0.6099</v>
      </c>
      <c r="AX1172" s="24">
        <v>0.3901</v>
      </c>
      <c r="AY1172" s="24">
        <v>0.88160000000000005</v>
      </c>
      <c r="AZ1172" s="24">
        <v>9.3100000000000002E-2</v>
      </c>
      <c r="BA1172" s="24">
        <v>0.42949999999999999</v>
      </c>
      <c r="BB1172" s="24">
        <v>0.2278</v>
      </c>
      <c r="BC1172" s="24">
        <v>0.30380000000000001</v>
      </c>
      <c r="BD1172" s="31">
        <v>1</v>
      </c>
      <c r="BE1172" s="23">
        <v>171</v>
      </c>
      <c r="BF1172" s="32" t="s">
        <v>3882</v>
      </c>
      <c r="BG1172" s="33">
        <v>151.92522292998601</v>
      </c>
      <c r="BH1172" s="33">
        <v>-28.662308851242599</v>
      </c>
      <c r="BI1172" s="34">
        <f t="shared" si="252"/>
        <v>77</v>
      </c>
      <c r="BJ1172" s="34">
        <f t="shared" si="253"/>
        <v>90</v>
      </c>
      <c r="BK1172" s="34">
        <f t="shared" si="254"/>
        <v>47</v>
      </c>
      <c r="BL1172" s="34">
        <f t="shared" si="255"/>
        <v>1</v>
      </c>
      <c r="BM1172" s="34">
        <f t="shared" si="256"/>
        <v>100</v>
      </c>
      <c r="BN1172" s="34">
        <f t="shared" si="257"/>
        <v>100</v>
      </c>
      <c r="BO1172" s="34">
        <f t="shared" si="258"/>
        <v>73</v>
      </c>
      <c r="BP1172" s="34">
        <f t="shared" si="259"/>
        <v>84</v>
      </c>
      <c r="BQ1172" s="35">
        <f t="shared" si="260"/>
        <v>89</v>
      </c>
      <c r="BR1172" s="34">
        <f t="shared" si="261"/>
        <v>51</v>
      </c>
      <c r="BS1172" s="35">
        <f t="shared" si="262"/>
        <v>1</v>
      </c>
      <c r="BT1172" s="35">
        <f t="shared" si="263"/>
        <v>90</v>
      </c>
      <c r="BU1172" s="35">
        <f t="shared" si="264"/>
        <v>10</v>
      </c>
      <c r="BV1172" s="35">
        <f t="shared" si="265"/>
        <v>65</v>
      </c>
    </row>
    <row r="1173" spans="2:74" hidden="1" x14ac:dyDescent="0.3">
      <c r="B1173" s="6" t="s">
        <v>1565</v>
      </c>
      <c r="C1173" s="6">
        <v>310021280</v>
      </c>
      <c r="D1173" s="6" t="s">
        <v>624</v>
      </c>
      <c r="E1173" s="6" t="s">
        <v>561</v>
      </c>
      <c r="F1173" s="6" t="s">
        <v>2698</v>
      </c>
      <c r="G1173" s="6" t="s">
        <v>97</v>
      </c>
      <c r="H1173" s="6" t="s">
        <v>78</v>
      </c>
      <c r="I1173" s="22">
        <v>735300</v>
      </c>
      <c r="J1173" s="22">
        <v>699000</v>
      </c>
      <c r="K1173" s="22">
        <v>629586</v>
      </c>
      <c r="L1173" s="22">
        <v>720000</v>
      </c>
      <c r="M1173" s="22">
        <v>679000</v>
      </c>
      <c r="N1173" s="22">
        <v>575100</v>
      </c>
      <c r="O1173" s="23">
        <v>47</v>
      </c>
      <c r="P1173" s="23">
        <v>50</v>
      </c>
      <c r="Q1173" s="23">
        <v>49</v>
      </c>
      <c r="R1173" s="22">
        <v>600</v>
      </c>
      <c r="S1173" s="22">
        <v>550</v>
      </c>
      <c r="T1173" s="24">
        <v>3</v>
      </c>
      <c r="U1173" s="24">
        <v>-0.5</v>
      </c>
      <c r="V1173" s="24">
        <v>3.5</v>
      </c>
      <c r="W1173" s="24">
        <v>3.4</v>
      </c>
      <c r="X1173" s="25">
        <v>4.2431660546715627E-2</v>
      </c>
      <c r="Y1173" s="24">
        <v>1.8</v>
      </c>
      <c r="Z1173" s="24">
        <v>-0.90000000000000013</v>
      </c>
      <c r="AA1173" s="24">
        <v>2.7</v>
      </c>
      <c r="AB1173" s="24">
        <v>2.7</v>
      </c>
      <c r="AC1173" s="26">
        <v>0.37593984962406007</v>
      </c>
      <c r="AD1173" s="24">
        <v>8.8598901098901077</v>
      </c>
      <c r="AE1173" s="6">
        <v>455</v>
      </c>
      <c r="AF1173" s="6">
        <v>423</v>
      </c>
      <c r="AG1173" s="6">
        <v>303</v>
      </c>
      <c r="AH1173" s="27">
        <v>6.3201856148491879</v>
      </c>
      <c r="AI1173" s="28">
        <v>713000</v>
      </c>
      <c r="AJ1173" s="28">
        <v>600000</v>
      </c>
      <c r="AK1173" s="28">
        <v>510000</v>
      </c>
      <c r="AL1173" s="29">
        <v>0.18833333333333332</v>
      </c>
      <c r="AM1173" s="29">
        <v>0.39803921568627448</v>
      </c>
      <c r="AN1173" s="6">
        <v>2.2000000000000002</v>
      </c>
      <c r="AO1173" s="27">
        <v>-0.39999999999999991</v>
      </c>
      <c r="AP1173" s="6">
        <v>2.6</v>
      </c>
      <c r="AQ1173" s="26">
        <v>0.12707006369426752</v>
      </c>
      <c r="AR1173" s="28">
        <v>560</v>
      </c>
      <c r="AS1173" s="28">
        <v>525</v>
      </c>
      <c r="AT1173" s="25">
        <v>6.6666666666666666E-2</v>
      </c>
      <c r="AU1173" s="26">
        <v>0.49191225032327512</v>
      </c>
      <c r="AV1173" s="30">
        <v>1596.0000000000002</v>
      </c>
      <c r="AW1173" s="24">
        <v>0.74509999999999998</v>
      </c>
      <c r="AX1173" s="24">
        <v>0.25490000000000002</v>
      </c>
      <c r="AY1173" s="24">
        <v>0.96819999999999995</v>
      </c>
      <c r="AZ1173" s="24">
        <v>1.9800000000000002E-2</v>
      </c>
      <c r="BA1173" s="24">
        <v>0.3231</v>
      </c>
      <c r="BB1173" s="24">
        <v>0.43540000000000001</v>
      </c>
      <c r="BC1173" s="24">
        <v>0.20300000000000001</v>
      </c>
      <c r="BD1173" s="31">
        <v>2</v>
      </c>
      <c r="BE1173" s="23">
        <v>71</v>
      </c>
      <c r="BF1173" s="32" t="s">
        <v>3883</v>
      </c>
      <c r="BG1173" s="33">
        <v>152.343191117716</v>
      </c>
      <c r="BH1173" s="33">
        <v>-27.688363054208601</v>
      </c>
      <c r="BI1173" s="34">
        <f t="shared" si="252"/>
        <v>67</v>
      </c>
      <c r="BJ1173" s="34">
        <f t="shared" si="253"/>
        <v>80</v>
      </c>
      <c r="BK1173" s="34">
        <f t="shared" si="254"/>
        <v>47</v>
      </c>
      <c r="BL1173" s="34">
        <f t="shared" si="255"/>
        <v>1</v>
      </c>
      <c r="BM1173" s="34">
        <f t="shared" si="256"/>
        <v>94</v>
      </c>
      <c r="BN1173" s="34">
        <f t="shared" si="257"/>
        <v>100</v>
      </c>
      <c r="BO1173" s="34">
        <f t="shared" si="258"/>
        <v>93</v>
      </c>
      <c r="BP1173" s="34">
        <f t="shared" si="259"/>
        <v>61</v>
      </c>
      <c r="BQ1173" s="35">
        <f t="shared" si="260"/>
        <v>92</v>
      </c>
      <c r="BR1173" s="34">
        <f t="shared" si="261"/>
        <v>62</v>
      </c>
      <c r="BS1173" s="35">
        <f t="shared" si="262"/>
        <v>17</v>
      </c>
      <c r="BT1173" s="35">
        <f t="shared" si="263"/>
        <v>87</v>
      </c>
      <c r="BU1173" s="35">
        <f t="shared" si="264"/>
        <v>20</v>
      </c>
      <c r="BV1173" s="35">
        <f t="shared" si="265"/>
        <v>65</v>
      </c>
    </row>
    <row r="1174" spans="2:74" hidden="1" x14ac:dyDescent="0.3">
      <c r="B1174" s="6" t="s">
        <v>1566</v>
      </c>
      <c r="C1174" s="6">
        <v>311031319</v>
      </c>
      <c r="D1174" s="6" t="s">
        <v>1088</v>
      </c>
      <c r="E1174" s="6" t="s">
        <v>611</v>
      </c>
      <c r="F1174" s="6" t="s">
        <v>2780</v>
      </c>
      <c r="G1174" s="6" t="s">
        <v>97</v>
      </c>
      <c r="H1174" s="6" t="s">
        <v>78</v>
      </c>
      <c r="I1174" s="22">
        <v>812000</v>
      </c>
      <c r="J1174" s="22">
        <v>810000</v>
      </c>
      <c r="K1174" s="22">
        <v>770000</v>
      </c>
      <c r="L1174" s="22">
        <v>810000</v>
      </c>
      <c r="M1174" s="22">
        <v>800000</v>
      </c>
      <c r="N1174" s="22">
        <v>755000</v>
      </c>
      <c r="O1174" s="23">
        <v>23</v>
      </c>
      <c r="P1174" s="23">
        <v>22</v>
      </c>
      <c r="Q1174" s="23">
        <v>21</v>
      </c>
      <c r="R1174" s="22">
        <v>620</v>
      </c>
      <c r="S1174" s="22">
        <v>580</v>
      </c>
      <c r="T1174" s="24">
        <v>2.8</v>
      </c>
      <c r="U1174" s="24">
        <v>-0.40000000000000036</v>
      </c>
      <c r="V1174" s="24">
        <v>3.2</v>
      </c>
      <c r="W1174" s="24">
        <v>3.1</v>
      </c>
      <c r="X1174" s="25">
        <v>3.9704433497536946E-2</v>
      </c>
      <c r="Y1174" s="24">
        <v>3.3</v>
      </c>
      <c r="Z1174" s="24">
        <v>-1</v>
      </c>
      <c r="AA1174" s="24">
        <v>4.3</v>
      </c>
      <c r="AB1174" s="24">
        <v>4.2</v>
      </c>
      <c r="AC1174" s="26">
        <v>0.28697326520032584</v>
      </c>
      <c r="AD1174" s="24">
        <v>7.2277385652191244</v>
      </c>
      <c r="AE1174" s="6">
        <v>443</v>
      </c>
      <c r="AF1174" s="6">
        <v>444</v>
      </c>
      <c r="AG1174" s="6">
        <v>246</v>
      </c>
      <c r="AH1174" s="27">
        <v>5.9661781285231115</v>
      </c>
      <c r="AI1174" s="28">
        <v>770000</v>
      </c>
      <c r="AJ1174" s="28">
        <v>688000</v>
      </c>
      <c r="AK1174" s="28">
        <v>599500</v>
      </c>
      <c r="AL1174" s="29">
        <v>0.11918604651162791</v>
      </c>
      <c r="AM1174" s="29">
        <v>0.28440366972477066</v>
      </c>
      <c r="AN1174" s="6">
        <v>2.7</v>
      </c>
      <c r="AO1174" s="27">
        <v>-0.19999999999999973</v>
      </c>
      <c r="AP1174" s="6">
        <v>2.9</v>
      </c>
      <c r="AQ1174" s="26">
        <v>0.12343126586869786</v>
      </c>
      <c r="AR1174" s="28">
        <v>580</v>
      </c>
      <c r="AS1174" s="28">
        <v>550</v>
      </c>
      <c r="AT1174" s="25">
        <v>5.4545454545454543E-2</v>
      </c>
      <c r="AU1174" s="26">
        <v>0.39657843877805721</v>
      </c>
      <c r="AV1174" s="30">
        <v>2160.48</v>
      </c>
      <c r="AW1174" s="24">
        <v>0.85140000000000005</v>
      </c>
      <c r="AX1174" s="24">
        <v>0.14860000000000001</v>
      </c>
      <c r="AY1174" s="24">
        <v>0.99209999999999998</v>
      </c>
      <c r="AZ1174" s="24">
        <v>3.7000000000000002E-3</v>
      </c>
      <c r="BA1174" s="24">
        <v>0.22789999999999999</v>
      </c>
      <c r="BB1174" s="24">
        <v>0.52259999999999995</v>
      </c>
      <c r="BC1174" s="24">
        <v>0.23350000000000001</v>
      </c>
      <c r="BD1174" s="31">
        <v>3</v>
      </c>
      <c r="BE1174" s="23">
        <v>23</v>
      </c>
      <c r="BF1174" s="32" t="s">
        <v>3884</v>
      </c>
      <c r="BG1174" s="33">
        <v>153.04997203327699</v>
      </c>
      <c r="BH1174" s="33">
        <v>-27.6835259572889</v>
      </c>
      <c r="BI1174" s="34">
        <f t="shared" si="252"/>
        <v>70</v>
      </c>
      <c r="BJ1174" s="34">
        <f t="shared" si="253"/>
        <v>72</v>
      </c>
      <c r="BK1174" s="34">
        <f t="shared" si="254"/>
        <v>51</v>
      </c>
      <c r="BL1174" s="34">
        <f t="shared" si="255"/>
        <v>1</v>
      </c>
      <c r="BM1174" s="34">
        <f t="shared" si="256"/>
        <v>60</v>
      </c>
      <c r="BN1174" s="34">
        <f t="shared" si="257"/>
        <v>100</v>
      </c>
      <c r="BO1174" s="34">
        <f t="shared" si="258"/>
        <v>100</v>
      </c>
      <c r="BP1174" s="34">
        <f t="shared" si="259"/>
        <v>40</v>
      </c>
      <c r="BQ1174" s="35">
        <f t="shared" si="260"/>
        <v>83</v>
      </c>
      <c r="BR1174" s="34">
        <f t="shared" si="261"/>
        <v>78</v>
      </c>
      <c r="BS1174" s="35">
        <f t="shared" si="262"/>
        <v>76</v>
      </c>
      <c r="BT1174" s="35">
        <f t="shared" si="263"/>
        <v>62</v>
      </c>
      <c r="BU1174" s="35">
        <f t="shared" si="264"/>
        <v>30</v>
      </c>
      <c r="BV1174" s="35">
        <f t="shared" si="265"/>
        <v>65</v>
      </c>
    </row>
    <row r="1175" spans="2:74" hidden="1" x14ac:dyDescent="0.3">
      <c r="B1175" s="6" t="s">
        <v>1567</v>
      </c>
      <c r="C1175" s="6">
        <v>318021486</v>
      </c>
      <c r="D1175" s="6" t="s">
        <v>773</v>
      </c>
      <c r="E1175" s="6" t="s">
        <v>773</v>
      </c>
      <c r="F1175" s="6" t="s">
        <v>2698</v>
      </c>
      <c r="G1175" s="6" t="s">
        <v>97</v>
      </c>
      <c r="H1175" s="6" t="s">
        <v>78</v>
      </c>
      <c r="I1175" s="22">
        <v>610000</v>
      </c>
      <c r="J1175" s="22">
        <v>589000</v>
      </c>
      <c r="K1175" s="22">
        <v>499000</v>
      </c>
      <c r="L1175" s="22">
        <v>600000</v>
      </c>
      <c r="M1175" s="22">
        <v>575000</v>
      </c>
      <c r="N1175" s="22">
        <v>480000</v>
      </c>
      <c r="O1175" s="23">
        <v>36</v>
      </c>
      <c r="P1175" s="23">
        <v>39</v>
      </c>
      <c r="Q1175" s="23">
        <v>49</v>
      </c>
      <c r="R1175" s="22">
        <v>550</v>
      </c>
      <c r="S1175" s="22">
        <v>450</v>
      </c>
      <c r="T1175" s="24">
        <v>2.9</v>
      </c>
      <c r="U1175" s="24">
        <v>-0.5</v>
      </c>
      <c r="V1175" s="24">
        <v>3.4</v>
      </c>
      <c r="W1175" s="24">
        <v>4</v>
      </c>
      <c r="X1175" s="25">
        <v>4.6885245901639346E-2</v>
      </c>
      <c r="Y1175" s="24">
        <v>0.9</v>
      </c>
      <c r="Z1175" s="24">
        <v>-0.20000000000000007</v>
      </c>
      <c r="AA1175" s="24">
        <v>1.1000000000000001</v>
      </c>
      <c r="AB1175" s="24">
        <v>1.3</v>
      </c>
      <c r="AC1175" s="26">
        <v>0.320752076140711</v>
      </c>
      <c r="AD1175" s="24">
        <v>6.841215609994185</v>
      </c>
      <c r="AE1175" s="6">
        <v>688</v>
      </c>
      <c r="AF1175" s="6">
        <v>586</v>
      </c>
      <c r="AG1175" s="6">
        <v>517</v>
      </c>
      <c r="AH1175" s="27">
        <v>2.8293029871977238</v>
      </c>
      <c r="AI1175" s="28">
        <v>567000</v>
      </c>
      <c r="AJ1175" s="28">
        <v>459000</v>
      </c>
      <c r="AK1175" s="28">
        <v>407500</v>
      </c>
      <c r="AL1175" s="29">
        <v>0.23529411764705882</v>
      </c>
      <c r="AM1175" s="29">
        <v>0.39141104294478529</v>
      </c>
      <c r="AN1175" s="6">
        <v>3.5</v>
      </c>
      <c r="AO1175" s="27">
        <v>-1.0999999999999996</v>
      </c>
      <c r="AP1175" s="6">
        <v>4.5999999999999996</v>
      </c>
      <c r="AQ1175" s="26">
        <v>6.2E-2</v>
      </c>
      <c r="AR1175" s="28">
        <v>530</v>
      </c>
      <c r="AS1175" s="28">
        <v>490</v>
      </c>
      <c r="AT1175" s="25">
        <v>8.1632653061224483E-2</v>
      </c>
      <c r="AU1175" s="26">
        <v>0.49397749098413712</v>
      </c>
      <c r="AV1175" s="30">
        <v>1714.7200000000003</v>
      </c>
      <c r="AW1175" s="24">
        <v>0.72470000000000001</v>
      </c>
      <c r="AX1175" s="24">
        <v>0.27529999999999999</v>
      </c>
      <c r="AY1175" s="24">
        <v>0.95409999999999995</v>
      </c>
      <c r="AZ1175" s="24">
        <v>7.9000000000000008E-3</v>
      </c>
      <c r="BA1175" s="24">
        <v>0.35549999999999998</v>
      </c>
      <c r="BB1175" s="24">
        <v>0.46410000000000001</v>
      </c>
      <c r="BC1175" s="24">
        <v>0.1454</v>
      </c>
      <c r="BD1175" s="31">
        <v>5</v>
      </c>
      <c r="BE1175" s="23">
        <v>1136</v>
      </c>
      <c r="BF1175" s="32" t="s">
        <v>3885</v>
      </c>
      <c r="BG1175" s="33">
        <v>146.523946129704</v>
      </c>
      <c r="BH1175" s="33">
        <v>-19.181219410223498</v>
      </c>
      <c r="BI1175" s="34">
        <f t="shared" si="252"/>
        <v>69</v>
      </c>
      <c r="BJ1175" s="34">
        <f t="shared" si="253"/>
        <v>59</v>
      </c>
      <c r="BK1175" s="34">
        <f t="shared" si="254"/>
        <v>90</v>
      </c>
      <c r="BL1175" s="34">
        <f t="shared" si="255"/>
        <v>1</v>
      </c>
      <c r="BM1175" s="34">
        <f t="shared" si="256"/>
        <v>100</v>
      </c>
      <c r="BN1175" s="34">
        <f t="shared" si="257"/>
        <v>80</v>
      </c>
      <c r="BO1175" s="34">
        <f t="shared" si="258"/>
        <v>1</v>
      </c>
      <c r="BP1175" s="34">
        <f t="shared" si="259"/>
        <v>68</v>
      </c>
      <c r="BQ1175" s="35">
        <f t="shared" si="260"/>
        <v>100</v>
      </c>
      <c r="BR1175" s="34">
        <f t="shared" si="261"/>
        <v>82</v>
      </c>
      <c r="BS1175" s="35">
        <f t="shared" si="262"/>
        <v>53</v>
      </c>
      <c r="BT1175" s="35">
        <f t="shared" si="263"/>
        <v>100</v>
      </c>
      <c r="BU1175" s="35">
        <f t="shared" si="264"/>
        <v>50</v>
      </c>
      <c r="BV1175" s="35">
        <f t="shared" si="265"/>
        <v>65</v>
      </c>
    </row>
    <row r="1176" spans="2:74" hidden="1" x14ac:dyDescent="0.3">
      <c r="B1176" s="6" t="s">
        <v>1568</v>
      </c>
      <c r="C1176" s="6">
        <v>403041177</v>
      </c>
      <c r="D1176" s="6" t="s">
        <v>217</v>
      </c>
      <c r="E1176" s="6" t="s">
        <v>186</v>
      </c>
      <c r="F1176" s="6" t="s">
        <v>2379</v>
      </c>
      <c r="G1176" s="6" t="s">
        <v>82</v>
      </c>
      <c r="H1176" s="6" t="s">
        <v>78</v>
      </c>
      <c r="I1176" s="22">
        <v>779000</v>
      </c>
      <c r="J1176" s="22">
        <v>771175</v>
      </c>
      <c r="K1176" s="22">
        <v>684800</v>
      </c>
      <c r="L1176" s="22">
        <v>765000</v>
      </c>
      <c r="M1176" s="22">
        <v>740000</v>
      </c>
      <c r="N1176" s="22">
        <v>675000</v>
      </c>
      <c r="O1176" s="23">
        <v>18</v>
      </c>
      <c r="P1176" s="23">
        <v>20</v>
      </c>
      <c r="Q1176" s="23">
        <v>23</v>
      </c>
      <c r="R1176" s="22">
        <v>580</v>
      </c>
      <c r="S1176" s="22">
        <v>550</v>
      </c>
      <c r="T1176" s="24">
        <v>2.4</v>
      </c>
      <c r="U1176" s="24">
        <v>-0.30000000000000027</v>
      </c>
      <c r="V1176" s="24">
        <v>2.7</v>
      </c>
      <c r="W1176" s="24">
        <v>3.4</v>
      </c>
      <c r="X1176" s="25">
        <v>3.8716302952503209E-2</v>
      </c>
      <c r="Y1176" s="24">
        <v>3.1</v>
      </c>
      <c r="Z1176" s="24">
        <v>-0.99999999999999956</v>
      </c>
      <c r="AA1176" s="24">
        <v>4.0999999999999996</v>
      </c>
      <c r="AB1176" s="24">
        <v>3.8</v>
      </c>
      <c r="AC1176" s="26">
        <v>0.35324498148509059</v>
      </c>
      <c r="AD1176" s="24">
        <v>9.1239337061301597</v>
      </c>
      <c r="AE1176" s="6">
        <v>338</v>
      </c>
      <c r="AF1176" s="6">
        <v>438</v>
      </c>
      <c r="AG1176" s="6">
        <v>307</v>
      </c>
      <c r="AH1176" s="27">
        <v>1.9322033898305084</v>
      </c>
      <c r="AI1176" s="28">
        <v>760000</v>
      </c>
      <c r="AJ1176" s="28">
        <v>680000</v>
      </c>
      <c r="AK1176" s="28">
        <v>605000</v>
      </c>
      <c r="AL1176" s="29">
        <v>0.11764705882352941</v>
      </c>
      <c r="AM1176" s="29">
        <v>0.256198347107438</v>
      </c>
      <c r="AN1176" s="6">
        <v>2.7</v>
      </c>
      <c r="AO1176" s="27">
        <v>-0.19999999999999973</v>
      </c>
      <c r="AP1176" s="6">
        <v>2.9</v>
      </c>
      <c r="AQ1176" s="26">
        <v>0.12028985507246377</v>
      </c>
      <c r="AR1176" s="28">
        <v>570</v>
      </c>
      <c r="AS1176" s="28">
        <v>540</v>
      </c>
      <c r="AT1176" s="25">
        <v>5.5555555555555552E-2</v>
      </c>
      <c r="AU1176" s="26">
        <v>0.45115388008571766</v>
      </c>
      <c r="AV1176" s="30">
        <v>1641.92</v>
      </c>
      <c r="AW1176" s="24">
        <v>0.7288</v>
      </c>
      <c r="AX1176" s="24">
        <v>0.2712</v>
      </c>
      <c r="AY1176" s="24">
        <v>0.88819999999999999</v>
      </c>
      <c r="AZ1176" s="24">
        <v>5.1700000000000003E-2</v>
      </c>
      <c r="BA1176" s="24">
        <v>0.2545</v>
      </c>
      <c r="BB1176" s="24">
        <v>0.42499999999999999</v>
      </c>
      <c r="BC1176" s="24">
        <v>0.28549999999999998</v>
      </c>
      <c r="BD1176" s="31">
        <v>4</v>
      </c>
      <c r="BE1176" s="23">
        <v>30</v>
      </c>
      <c r="BF1176" s="32" t="s">
        <v>3886</v>
      </c>
      <c r="BG1176" s="33">
        <v>138.480710938577</v>
      </c>
      <c r="BH1176" s="33">
        <v>-35.1726174953887</v>
      </c>
      <c r="BI1176" s="34">
        <f t="shared" si="252"/>
        <v>77</v>
      </c>
      <c r="BJ1176" s="34">
        <f t="shared" si="253"/>
        <v>72</v>
      </c>
      <c r="BK1176" s="34">
        <f t="shared" si="254"/>
        <v>100</v>
      </c>
      <c r="BL1176" s="34">
        <f t="shared" si="255"/>
        <v>1</v>
      </c>
      <c r="BM1176" s="34">
        <f t="shared" si="256"/>
        <v>59</v>
      </c>
      <c r="BN1176" s="34">
        <f t="shared" si="257"/>
        <v>100</v>
      </c>
      <c r="BO1176" s="34">
        <f t="shared" si="258"/>
        <v>100</v>
      </c>
      <c r="BP1176" s="34">
        <f t="shared" si="259"/>
        <v>46</v>
      </c>
      <c r="BQ1176" s="35">
        <f t="shared" si="260"/>
        <v>79</v>
      </c>
      <c r="BR1176" s="34">
        <f t="shared" si="261"/>
        <v>59</v>
      </c>
      <c r="BS1176" s="35">
        <f t="shared" si="262"/>
        <v>32</v>
      </c>
      <c r="BT1176" s="35">
        <f t="shared" si="263"/>
        <v>65</v>
      </c>
      <c r="BU1176" s="35">
        <f t="shared" si="264"/>
        <v>40</v>
      </c>
      <c r="BV1176" s="35">
        <f t="shared" si="265"/>
        <v>65</v>
      </c>
    </row>
    <row r="1177" spans="2:74" hidden="1" x14ac:dyDescent="0.3">
      <c r="B1177" s="6" t="s">
        <v>1569</v>
      </c>
      <c r="C1177" s="6">
        <v>505011070</v>
      </c>
      <c r="D1177" s="6" t="s">
        <v>242</v>
      </c>
      <c r="E1177" s="6" t="s">
        <v>243</v>
      </c>
      <c r="F1177" s="6" t="s">
        <v>2720</v>
      </c>
      <c r="G1177" s="6" t="s">
        <v>93</v>
      </c>
      <c r="H1177" s="6" t="s">
        <v>78</v>
      </c>
      <c r="I1177" s="22">
        <v>800000</v>
      </c>
      <c r="J1177" s="22">
        <v>810900</v>
      </c>
      <c r="K1177" s="22">
        <v>720500</v>
      </c>
      <c r="L1177" s="22">
        <v>850000</v>
      </c>
      <c r="M1177" s="22">
        <v>840000</v>
      </c>
      <c r="N1177" s="22">
        <v>720000</v>
      </c>
      <c r="O1177" s="23">
        <v>30</v>
      </c>
      <c r="P1177" s="23">
        <v>30</v>
      </c>
      <c r="Q1177" s="23">
        <v>35</v>
      </c>
      <c r="R1177" s="22">
        <v>675</v>
      </c>
      <c r="S1177" s="22">
        <v>600</v>
      </c>
      <c r="T1177" s="24">
        <v>3.8</v>
      </c>
      <c r="U1177" s="24">
        <v>0</v>
      </c>
      <c r="V1177" s="24">
        <v>3.8</v>
      </c>
      <c r="W1177" s="24">
        <v>3.5</v>
      </c>
      <c r="X1177" s="25">
        <v>4.3874999999999997E-2</v>
      </c>
      <c r="Y1177" s="24">
        <v>3.4</v>
      </c>
      <c r="Z1177" s="24">
        <v>-1.1999999999999997</v>
      </c>
      <c r="AA1177" s="24">
        <v>4.5999999999999996</v>
      </c>
      <c r="AB1177" s="24">
        <v>4.4000000000000004</v>
      </c>
      <c r="AC1177" s="26">
        <v>0.32879354687865325</v>
      </c>
      <c r="AD1177" s="24">
        <v>7.4938700143282793</v>
      </c>
      <c r="AE1177" s="6">
        <v>359</v>
      </c>
      <c r="AF1177" s="6">
        <v>478</v>
      </c>
      <c r="AG1177" s="6">
        <v>320</v>
      </c>
      <c r="AH1177" s="27">
        <v>3.121771217712177</v>
      </c>
      <c r="AI1177" s="28">
        <v>1025000</v>
      </c>
      <c r="AJ1177" s="28">
        <v>875000</v>
      </c>
      <c r="AK1177" s="28">
        <v>770000</v>
      </c>
      <c r="AL1177" s="29">
        <v>0.17142857142857143</v>
      </c>
      <c r="AM1177" s="29">
        <v>0.33116883116883117</v>
      </c>
      <c r="AN1177" s="6">
        <v>2.9</v>
      </c>
      <c r="AO1177" s="27">
        <v>-0.20000000000000018</v>
      </c>
      <c r="AP1177" s="6">
        <v>3.1</v>
      </c>
      <c r="AQ1177" s="26">
        <v>6.7210440456769979E-2</v>
      </c>
      <c r="AR1177" s="28">
        <v>750</v>
      </c>
      <c r="AS1177" s="28">
        <v>680</v>
      </c>
      <c r="AT1177" s="25">
        <v>0.10294117647058823</v>
      </c>
      <c r="AU1177" s="26">
        <v>0.48244246020166626</v>
      </c>
      <c r="AV1177" s="30">
        <v>2052.96</v>
      </c>
      <c r="AW1177" s="24">
        <v>0.71989999999999998</v>
      </c>
      <c r="AX1177" s="24">
        <v>0.28010000000000002</v>
      </c>
      <c r="AY1177" s="24">
        <v>0.90810000000000002</v>
      </c>
      <c r="AZ1177" s="24">
        <v>8.4699999999999998E-2</v>
      </c>
      <c r="BA1177" s="24">
        <v>0.26479999999999998</v>
      </c>
      <c r="BB1177" s="24">
        <v>0.4929</v>
      </c>
      <c r="BC1177" s="24">
        <v>0.22600000000000001</v>
      </c>
      <c r="BD1177" s="31">
        <v>4</v>
      </c>
      <c r="BE1177" s="23">
        <v>20</v>
      </c>
      <c r="BF1177" s="32" t="s">
        <v>3887</v>
      </c>
      <c r="BG1177" s="33">
        <v>115.768597951673</v>
      </c>
      <c r="BH1177" s="33">
        <v>-31.784786606881301</v>
      </c>
      <c r="BI1177" s="34">
        <f t="shared" si="252"/>
        <v>54</v>
      </c>
      <c r="BJ1177" s="34">
        <f t="shared" si="253"/>
        <v>69</v>
      </c>
      <c r="BK1177" s="34">
        <f t="shared" si="254"/>
        <v>86</v>
      </c>
      <c r="BL1177" s="34">
        <f t="shared" si="255"/>
        <v>1</v>
      </c>
      <c r="BM1177" s="34">
        <f t="shared" si="256"/>
        <v>86</v>
      </c>
      <c r="BN1177" s="34">
        <f t="shared" si="257"/>
        <v>88</v>
      </c>
      <c r="BO1177" s="34">
        <f t="shared" si="258"/>
        <v>100</v>
      </c>
      <c r="BP1177" s="34">
        <f t="shared" si="259"/>
        <v>48</v>
      </c>
      <c r="BQ1177" s="35">
        <f t="shared" si="260"/>
        <v>96</v>
      </c>
      <c r="BR1177" s="34">
        <f t="shared" si="261"/>
        <v>75</v>
      </c>
      <c r="BS1177" s="35">
        <f t="shared" si="262"/>
        <v>48</v>
      </c>
      <c r="BT1177" s="35">
        <f t="shared" si="263"/>
        <v>60</v>
      </c>
      <c r="BU1177" s="35">
        <f t="shared" si="264"/>
        <v>40</v>
      </c>
      <c r="BV1177" s="35">
        <f t="shared" si="265"/>
        <v>65</v>
      </c>
    </row>
    <row r="1178" spans="2:74" hidden="1" x14ac:dyDescent="0.3">
      <c r="B1178" s="6" t="s">
        <v>1570</v>
      </c>
      <c r="C1178" s="6">
        <v>801091105</v>
      </c>
      <c r="D1178" s="6" t="s">
        <v>441</v>
      </c>
      <c r="E1178" s="6" t="s">
        <v>107</v>
      </c>
      <c r="F1178" s="6" t="s">
        <v>2703</v>
      </c>
      <c r="G1178" s="6" t="s">
        <v>108</v>
      </c>
      <c r="H1178" s="6" t="s">
        <v>78</v>
      </c>
      <c r="I1178" s="22">
        <v>1250000</v>
      </c>
      <c r="J1178" s="22">
        <v>1199000</v>
      </c>
      <c r="K1178" s="22">
        <v>1173150</v>
      </c>
      <c r="L1178" s="22">
        <v>1055000</v>
      </c>
      <c r="M1178" s="22">
        <v>1140000</v>
      </c>
      <c r="N1178" s="22">
        <v>1170000</v>
      </c>
      <c r="O1178" s="23">
        <v>28</v>
      </c>
      <c r="P1178" s="23">
        <v>42</v>
      </c>
      <c r="Q1178" s="23">
        <v>32</v>
      </c>
      <c r="R1178" s="22">
        <v>675</v>
      </c>
      <c r="S1178" s="22">
        <v>630</v>
      </c>
      <c r="T1178" s="24">
        <v>2.4</v>
      </c>
      <c r="U1178" s="24">
        <v>0</v>
      </c>
      <c r="V1178" s="24">
        <v>2.4</v>
      </c>
      <c r="W1178" s="24">
        <v>3.9</v>
      </c>
      <c r="X1178" s="25">
        <v>2.8080000000000001E-2</v>
      </c>
      <c r="Y1178" s="24">
        <v>5</v>
      </c>
      <c r="Z1178" s="24">
        <v>-1.0999999999999996</v>
      </c>
      <c r="AA1178" s="24">
        <v>6.1</v>
      </c>
      <c r="AB1178" s="24">
        <v>5.3</v>
      </c>
      <c r="AC1178" s="26">
        <v>0.29227864763752248</v>
      </c>
      <c r="AD1178" s="24">
        <v>10.408783747775018</v>
      </c>
      <c r="AE1178" s="6">
        <v>68</v>
      </c>
      <c r="AF1178" s="6">
        <v>101</v>
      </c>
      <c r="AG1178" s="6">
        <v>80</v>
      </c>
      <c r="AH1178" s="27">
        <v>2.7398843930635839</v>
      </c>
      <c r="AI1178" s="28">
        <v>1212500</v>
      </c>
      <c r="AJ1178" s="28">
        <v>1190000</v>
      </c>
      <c r="AK1178" s="28">
        <v>1270000</v>
      </c>
      <c r="AL1178" s="29">
        <v>1.8907563025210083E-2</v>
      </c>
      <c r="AM1178" s="29">
        <v>-4.5275590551181105E-2</v>
      </c>
      <c r="AN1178" s="6">
        <v>3</v>
      </c>
      <c r="AO1178" s="27">
        <v>-0.10000000000000009</v>
      </c>
      <c r="AP1178" s="6">
        <v>3.1</v>
      </c>
      <c r="AQ1178" s="26">
        <v>7.5724637681159418E-2</v>
      </c>
      <c r="AR1178" s="28">
        <v>725</v>
      </c>
      <c r="AS1178" s="28">
        <v>720</v>
      </c>
      <c r="AT1178" s="25">
        <v>6.9444444444444441E-3</v>
      </c>
      <c r="AU1178" s="26">
        <v>0.16849109961224529</v>
      </c>
      <c r="AV1178" s="30">
        <v>2309.44</v>
      </c>
      <c r="AW1178" s="24">
        <v>0.61040000000000005</v>
      </c>
      <c r="AX1178" s="24">
        <v>0.3896</v>
      </c>
      <c r="AY1178" s="24">
        <v>0.51790000000000003</v>
      </c>
      <c r="AZ1178" s="24">
        <v>0.2034</v>
      </c>
      <c r="BA1178" s="24">
        <v>0.25929999999999997</v>
      </c>
      <c r="BB1178" s="24">
        <v>0.25190000000000001</v>
      </c>
      <c r="BC1178" s="24">
        <v>0.42249999999999999</v>
      </c>
      <c r="BD1178" s="31">
        <v>9</v>
      </c>
      <c r="BE1178" s="23">
        <v>65</v>
      </c>
      <c r="BF1178" s="32" t="s">
        <v>3888</v>
      </c>
      <c r="BG1178" s="33">
        <v>149.074659884575</v>
      </c>
      <c r="BH1178" s="33">
        <v>-35.341149767338898</v>
      </c>
      <c r="BI1178" s="34">
        <f t="shared" si="252"/>
        <v>77</v>
      </c>
      <c r="BJ1178" s="34">
        <f t="shared" si="253"/>
        <v>67</v>
      </c>
      <c r="BK1178" s="34">
        <f t="shared" si="254"/>
        <v>91</v>
      </c>
      <c r="BL1178" s="34">
        <f t="shared" si="255"/>
        <v>44</v>
      </c>
      <c r="BM1178" s="34">
        <f t="shared" si="256"/>
        <v>10</v>
      </c>
      <c r="BN1178" s="34">
        <f t="shared" si="257"/>
        <v>100</v>
      </c>
      <c r="BO1178" s="34">
        <f t="shared" si="258"/>
        <v>94</v>
      </c>
      <c r="BP1178" s="34">
        <f t="shared" si="259"/>
        <v>47</v>
      </c>
      <c r="BQ1178" s="35">
        <f t="shared" si="260"/>
        <v>44</v>
      </c>
      <c r="BR1178" s="34">
        <f t="shared" si="261"/>
        <v>46</v>
      </c>
      <c r="BS1178" s="35">
        <f t="shared" si="262"/>
        <v>72</v>
      </c>
      <c r="BT1178" s="35">
        <f t="shared" si="263"/>
        <v>34</v>
      </c>
      <c r="BU1178" s="35">
        <f t="shared" si="264"/>
        <v>90</v>
      </c>
      <c r="BV1178" s="35">
        <f t="shared" si="265"/>
        <v>65</v>
      </c>
    </row>
    <row r="1179" spans="2:74" hidden="1" x14ac:dyDescent="0.3">
      <c r="B1179" s="6" t="s">
        <v>1571</v>
      </c>
      <c r="C1179" s="6">
        <v>111011208</v>
      </c>
      <c r="D1179" s="6" t="s">
        <v>329</v>
      </c>
      <c r="E1179" s="6" t="s">
        <v>330</v>
      </c>
      <c r="F1179" s="6" t="s">
        <v>2847</v>
      </c>
      <c r="G1179" s="6" t="s">
        <v>77</v>
      </c>
      <c r="H1179" s="6" t="s">
        <v>78</v>
      </c>
      <c r="I1179" s="22">
        <v>950000</v>
      </c>
      <c r="J1179" s="22">
        <v>950000</v>
      </c>
      <c r="K1179" s="22">
        <v>940000</v>
      </c>
      <c r="L1179" s="22">
        <v>985000</v>
      </c>
      <c r="M1179" s="22">
        <v>960000</v>
      </c>
      <c r="N1179" s="22">
        <v>921000</v>
      </c>
      <c r="O1179" s="23">
        <v>27</v>
      </c>
      <c r="P1179" s="23">
        <v>26</v>
      </c>
      <c r="Q1179" s="23">
        <v>27</v>
      </c>
      <c r="R1179" s="22">
        <v>650</v>
      </c>
      <c r="S1179" s="22">
        <v>600</v>
      </c>
      <c r="T1179" s="24">
        <v>2.9</v>
      </c>
      <c r="U1179" s="24">
        <v>0</v>
      </c>
      <c r="V1179" s="24">
        <v>2.9</v>
      </c>
      <c r="W1179" s="24">
        <v>3.2</v>
      </c>
      <c r="X1179" s="25">
        <v>3.557894736842105E-2</v>
      </c>
      <c r="Y1179" s="24">
        <v>2.4</v>
      </c>
      <c r="Z1179" s="24">
        <v>-0.89999999999999991</v>
      </c>
      <c r="AA1179" s="24">
        <v>3.3</v>
      </c>
      <c r="AB1179" s="24">
        <v>3.9</v>
      </c>
      <c r="AC1179" s="26">
        <v>0.32099399494310993</v>
      </c>
      <c r="AD1179" s="24">
        <v>9.0220205679276457</v>
      </c>
      <c r="AE1179" s="6">
        <v>294</v>
      </c>
      <c r="AF1179" s="6">
        <v>353</v>
      </c>
      <c r="AG1179" s="6">
        <v>337</v>
      </c>
      <c r="AH1179" s="27">
        <v>2.7065693430656932</v>
      </c>
      <c r="AI1179" s="28">
        <v>970000</v>
      </c>
      <c r="AJ1179" s="28">
        <v>911000</v>
      </c>
      <c r="AK1179" s="28">
        <v>900000</v>
      </c>
      <c r="AL1179" s="29">
        <v>6.4763995609220637E-2</v>
      </c>
      <c r="AM1179" s="29">
        <v>7.7777777777777779E-2</v>
      </c>
      <c r="AN1179" s="6">
        <v>2.8</v>
      </c>
      <c r="AO1179" s="27">
        <v>-0.40000000000000036</v>
      </c>
      <c r="AP1179" s="6">
        <v>3.2</v>
      </c>
      <c r="AQ1179" s="26">
        <v>0.10208333333333333</v>
      </c>
      <c r="AR1179" s="28">
        <v>670</v>
      </c>
      <c r="AS1179" s="28">
        <v>620</v>
      </c>
      <c r="AT1179" s="25">
        <v>8.0645161290322578E-2</v>
      </c>
      <c r="AU1179" s="26">
        <v>0.15776999289142302</v>
      </c>
      <c r="AV1179" s="30">
        <v>2024.9600000000003</v>
      </c>
      <c r="AW1179" s="24">
        <v>0.71140000000000003</v>
      </c>
      <c r="AX1179" s="24">
        <v>0.28860000000000002</v>
      </c>
      <c r="AY1179" s="24">
        <v>0.80149999999999999</v>
      </c>
      <c r="AZ1179" s="24">
        <v>0.1406</v>
      </c>
      <c r="BA1179" s="24">
        <v>0.3463</v>
      </c>
      <c r="BB1179" s="24">
        <v>0.37659999999999999</v>
      </c>
      <c r="BC1179" s="24">
        <v>0.25919999999999999</v>
      </c>
      <c r="BD1179" s="31">
        <v>1</v>
      </c>
      <c r="BE1179" s="23">
        <v>109</v>
      </c>
      <c r="BF1179" s="32" t="s">
        <v>3889</v>
      </c>
      <c r="BG1179" s="33">
        <v>151.70536058996501</v>
      </c>
      <c r="BH1179" s="33">
        <v>-32.9820468573743</v>
      </c>
      <c r="BI1179" s="34">
        <f t="shared" si="252"/>
        <v>69</v>
      </c>
      <c r="BJ1179" s="34">
        <f t="shared" si="253"/>
        <v>70</v>
      </c>
      <c r="BK1179" s="34">
        <f t="shared" si="254"/>
        <v>91</v>
      </c>
      <c r="BL1179" s="34">
        <f t="shared" si="255"/>
        <v>48</v>
      </c>
      <c r="BM1179" s="34">
        <f t="shared" si="256"/>
        <v>33</v>
      </c>
      <c r="BN1179" s="34">
        <f t="shared" si="257"/>
        <v>100</v>
      </c>
      <c r="BO1179" s="34">
        <f t="shared" si="258"/>
        <v>85</v>
      </c>
      <c r="BP1179" s="34">
        <f t="shared" si="259"/>
        <v>66</v>
      </c>
      <c r="BQ1179" s="35">
        <f t="shared" si="260"/>
        <v>69</v>
      </c>
      <c r="BR1179" s="34">
        <f t="shared" si="261"/>
        <v>60</v>
      </c>
      <c r="BS1179" s="35">
        <f t="shared" si="262"/>
        <v>53</v>
      </c>
      <c r="BT1179" s="35">
        <f t="shared" si="263"/>
        <v>77</v>
      </c>
      <c r="BU1179" s="35">
        <f t="shared" si="264"/>
        <v>10</v>
      </c>
      <c r="BV1179" s="35">
        <f t="shared" si="265"/>
        <v>65</v>
      </c>
    </row>
    <row r="1180" spans="2:74" hidden="1" x14ac:dyDescent="0.3">
      <c r="B1180" s="6" t="s">
        <v>1572</v>
      </c>
      <c r="C1180" s="6">
        <v>117021636</v>
      </c>
      <c r="D1180" s="6" t="s">
        <v>1066</v>
      </c>
      <c r="E1180" s="6" t="s">
        <v>1067</v>
      </c>
      <c r="F1180" s="6" t="s">
        <v>2757</v>
      </c>
      <c r="G1180" s="6" t="s">
        <v>77</v>
      </c>
      <c r="H1180" s="6" t="s">
        <v>78</v>
      </c>
      <c r="I1180" s="22">
        <v>2000000</v>
      </c>
      <c r="J1180" s="22">
        <v>2099010</v>
      </c>
      <c r="K1180" s="22">
        <v>2178540</v>
      </c>
      <c r="L1180" s="22">
        <v>2100000</v>
      </c>
      <c r="M1180" s="22">
        <v>1975000</v>
      </c>
      <c r="N1180" s="22">
        <v>1920000</v>
      </c>
      <c r="O1180" s="23">
        <v>25</v>
      </c>
      <c r="P1180" s="23">
        <v>26</v>
      </c>
      <c r="Q1180" s="23">
        <v>25</v>
      </c>
      <c r="R1180" s="22">
        <v>940</v>
      </c>
      <c r="S1180" s="22">
        <v>950</v>
      </c>
      <c r="T1180" s="24">
        <v>2.5</v>
      </c>
      <c r="U1180" s="24">
        <v>-0.39999999999999991</v>
      </c>
      <c r="V1180" s="24">
        <v>2.9</v>
      </c>
      <c r="W1180" s="24">
        <v>2.2999999999999998</v>
      </c>
      <c r="X1180" s="25">
        <v>2.444E-2</v>
      </c>
      <c r="Y1180" s="24">
        <v>3.4</v>
      </c>
      <c r="Z1180" s="24">
        <v>-1.1000000000000001</v>
      </c>
      <c r="AA1180" s="24">
        <v>4.5</v>
      </c>
      <c r="AB1180" s="24">
        <v>4.5</v>
      </c>
      <c r="AC1180" s="26">
        <v>0.35593117654186357</v>
      </c>
      <c r="AD1180" s="24">
        <v>14.563468761942042</v>
      </c>
      <c r="AE1180" s="6">
        <v>34</v>
      </c>
      <c r="AF1180" s="6">
        <v>53</v>
      </c>
      <c r="AG1180" s="6">
        <v>50</v>
      </c>
      <c r="AH1180" s="27">
        <v>0.96644295302013428</v>
      </c>
      <c r="AI1180" s="28">
        <v>1970000</v>
      </c>
      <c r="AJ1180" s="28">
        <v>1920000</v>
      </c>
      <c r="AK1180" s="28">
        <v>1700000</v>
      </c>
      <c r="AL1180" s="29">
        <v>2.6041666666666668E-2</v>
      </c>
      <c r="AM1180" s="29">
        <v>0.1588235294117647</v>
      </c>
      <c r="AN1180" s="6">
        <v>2.6</v>
      </c>
      <c r="AO1180" s="27">
        <v>-0.19999999999999973</v>
      </c>
      <c r="AP1180" s="6">
        <v>2.8</v>
      </c>
      <c r="AQ1180" s="26">
        <v>7.5892857142857137E-2</v>
      </c>
      <c r="AR1180" s="28">
        <v>990</v>
      </c>
      <c r="AS1180" s="28">
        <v>950</v>
      </c>
      <c r="AT1180" s="25">
        <v>4.2105263157894736E-2</v>
      </c>
      <c r="AU1180" s="26">
        <v>-5.1710247967720058E-3</v>
      </c>
      <c r="AV1180" s="30">
        <v>2640.96</v>
      </c>
      <c r="AW1180" s="24">
        <v>0.62450000000000006</v>
      </c>
      <c r="AX1180" s="24">
        <v>0.3755</v>
      </c>
      <c r="AY1180" s="24">
        <v>0.3211</v>
      </c>
      <c r="AZ1180" s="24">
        <v>0.25940000000000002</v>
      </c>
      <c r="BA1180" s="24">
        <v>0.2389</v>
      </c>
      <c r="BB1180" s="24">
        <v>0.2974</v>
      </c>
      <c r="BC1180" s="24">
        <v>0.4415</v>
      </c>
      <c r="BD1180" s="31">
        <v>9</v>
      </c>
      <c r="BE1180" s="23">
        <v>6</v>
      </c>
      <c r="BF1180" s="32" t="s">
        <v>3890</v>
      </c>
      <c r="BG1180" s="33">
        <v>151.16190366295999</v>
      </c>
      <c r="BH1180" s="33">
        <v>-33.907664411522497</v>
      </c>
      <c r="BI1180" s="34">
        <f t="shared" si="252"/>
        <v>75</v>
      </c>
      <c r="BJ1180" s="34">
        <f t="shared" si="253"/>
        <v>74</v>
      </c>
      <c r="BK1180" s="34">
        <f t="shared" si="254"/>
        <v>100</v>
      </c>
      <c r="BL1180" s="34">
        <f t="shared" si="255"/>
        <v>100</v>
      </c>
      <c r="BM1180" s="34">
        <f t="shared" si="256"/>
        <v>14</v>
      </c>
      <c r="BN1180" s="34">
        <f t="shared" si="257"/>
        <v>100</v>
      </c>
      <c r="BO1180" s="34">
        <f t="shared" si="258"/>
        <v>100</v>
      </c>
      <c r="BP1180" s="34">
        <f t="shared" si="259"/>
        <v>43</v>
      </c>
      <c r="BQ1180" s="35">
        <f t="shared" si="260"/>
        <v>32</v>
      </c>
      <c r="BR1180" s="34">
        <f t="shared" si="261"/>
        <v>5</v>
      </c>
      <c r="BS1180" s="35">
        <f t="shared" si="262"/>
        <v>30</v>
      </c>
      <c r="BT1180" s="35">
        <f t="shared" si="263"/>
        <v>60</v>
      </c>
      <c r="BU1180" s="35">
        <f t="shared" si="264"/>
        <v>90</v>
      </c>
      <c r="BV1180" s="35">
        <f t="shared" si="265"/>
        <v>65</v>
      </c>
    </row>
    <row r="1181" spans="2:74" hidden="1" x14ac:dyDescent="0.3">
      <c r="B1181" s="6" t="s">
        <v>1573</v>
      </c>
      <c r="C1181" s="6">
        <v>128011603</v>
      </c>
      <c r="D1181" s="6" t="s">
        <v>953</v>
      </c>
      <c r="E1181" s="6" t="s">
        <v>236</v>
      </c>
      <c r="F1181" s="6" t="s">
        <v>2757</v>
      </c>
      <c r="G1181" s="6" t="s">
        <v>77</v>
      </c>
      <c r="H1181" s="6" t="s">
        <v>78</v>
      </c>
      <c r="I1181" s="22">
        <v>2407600</v>
      </c>
      <c r="J1181" s="22">
        <v>2371500</v>
      </c>
      <c r="K1181" s="22">
        <v>2272500</v>
      </c>
      <c r="L1181" s="22">
        <v>2365000</v>
      </c>
      <c r="M1181" s="22">
        <v>2375000</v>
      </c>
      <c r="N1181" s="22">
        <v>2250000</v>
      </c>
      <c r="O1181" s="23">
        <v>26</v>
      </c>
      <c r="P1181" s="23">
        <v>32</v>
      </c>
      <c r="Q1181" s="23">
        <v>33</v>
      </c>
      <c r="R1181" s="22">
        <v>1200</v>
      </c>
      <c r="S1181" s="22">
        <v>1290</v>
      </c>
      <c r="T1181" s="24">
        <v>3.1</v>
      </c>
      <c r="U1181" s="24">
        <v>-0.19999999999999973</v>
      </c>
      <c r="V1181" s="24">
        <v>3.3</v>
      </c>
      <c r="W1181" s="24">
        <v>3.3</v>
      </c>
      <c r="X1181" s="25">
        <v>2.591792656587473E-2</v>
      </c>
      <c r="Y1181" s="24">
        <v>2.4</v>
      </c>
      <c r="Z1181" s="24">
        <v>-1</v>
      </c>
      <c r="AA1181" s="24">
        <v>3.4</v>
      </c>
      <c r="AB1181" s="24">
        <v>4.0999999999999996</v>
      </c>
      <c r="AC1181" s="26">
        <v>0.39361813792379546</v>
      </c>
      <c r="AD1181" s="24">
        <v>15.187099821559775</v>
      </c>
      <c r="AE1181" s="6">
        <v>216</v>
      </c>
      <c r="AF1181" s="6">
        <v>269</v>
      </c>
      <c r="AG1181" s="6">
        <v>222</v>
      </c>
      <c r="AH1181" s="27">
        <v>3.4329113924050634</v>
      </c>
      <c r="AI1181" s="28">
        <v>2010000</v>
      </c>
      <c r="AJ1181" s="28">
        <v>1910000</v>
      </c>
      <c r="AK1181" s="28">
        <v>1825000</v>
      </c>
      <c r="AL1181" s="29">
        <v>5.2356020942408377E-2</v>
      </c>
      <c r="AM1181" s="29">
        <v>0.10136986301369863</v>
      </c>
      <c r="AN1181" s="6">
        <v>2.5</v>
      </c>
      <c r="AO1181" s="27">
        <v>-0.20000000000000018</v>
      </c>
      <c r="AP1181" s="6">
        <v>2.7</v>
      </c>
      <c r="AQ1181" s="26">
        <v>7.4782608695652175E-2</v>
      </c>
      <c r="AR1181" s="28">
        <v>1150</v>
      </c>
      <c r="AS1181" s="28">
        <v>1100</v>
      </c>
      <c r="AT1181" s="25">
        <v>4.5454545454545456E-2</v>
      </c>
      <c r="AU1181" s="26">
        <v>0.13211375279473725</v>
      </c>
      <c r="AV1181" s="30">
        <v>3048.6400000000003</v>
      </c>
      <c r="AW1181" s="24">
        <v>0.82030000000000003</v>
      </c>
      <c r="AX1181" s="24">
        <v>0.1797</v>
      </c>
      <c r="AY1181" s="24">
        <v>0.7631</v>
      </c>
      <c r="AZ1181" s="24">
        <v>0.22750000000000001</v>
      </c>
      <c r="BA1181" s="24">
        <v>0.46739999999999998</v>
      </c>
      <c r="BB1181" s="24">
        <v>0.4</v>
      </c>
      <c r="BC1181" s="24">
        <v>0.1164</v>
      </c>
      <c r="BD1181" s="31">
        <v>9</v>
      </c>
      <c r="BE1181" s="23">
        <v>22</v>
      </c>
      <c r="BF1181" s="32" t="s">
        <v>3891</v>
      </c>
      <c r="BG1181" s="33">
        <v>151.120660017657</v>
      </c>
      <c r="BH1181" s="33">
        <v>-34.053149308887797</v>
      </c>
      <c r="BI1181" s="34">
        <f t="shared" si="252"/>
        <v>65</v>
      </c>
      <c r="BJ1181" s="34">
        <f t="shared" si="253"/>
        <v>75</v>
      </c>
      <c r="BK1181" s="34">
        <f t="shared" si="254"/>
        <v>82</v>
      </c>
      <c r="BL1181" s="34">
        <f t="shared" si="255"/>
        <v>56</v>
      </c>
      <c r="BM1181" s="34">
        <f t="shared" si="256"/>
        <v>27</v>
      </c>
      <c r="BN1181" s="34">
        <f t="shared" si="257"/>
        <v>100</v>
      </c>
      <c r="BO1181" s="34">
        <f t="shared" si="258"/>
        <v>100</v>
      </c>
      <c r="BP1181" s="34">
        <f t="shared" si="259"/>
        <v>93</v>
      </c>
      <c r="BQ1181" s="35">
        <f t="shared" si="260"/>
        <v>37</v>
      </c>
      <c r="BR1181" s="34">
        <f t="shared" si="261"/>
        <v>1</v>
      </c>
      <c r="BS1181" s="35">
        <f t="shared" si="262"/>
        <v>5</v>
      </c>
      <c r="BT1181" s="35">
        <f t="shared" si="263"/>
        <v>77</v>
      </c>
      <c r="BU1181" s="35">
        <f t="shared" si="264"/>
        <v>90</v>
      </c>
      <c r="BV1181" s="35">
        <f t="shared" si="265"/>
        <v>65</v>
      </c>
    </row>
    <row r="1182" spans="2:74" hidden="1" x14ac:dyDescent="0.3">
      <c r="B1182" s="6" t="s">
        <v>486</v>
      </c>
      <c r="C1182" s="6">
        <v>214011371</v>
      </c>
      <c r="D1182" s="6" t="s">
        <v>486</v>
      </c>
      <c r="E1182" s="6" t="s">
        <v>487</v>
      </c>
      <c r="F1182" s="6" t="s">
        <v>689</v>
      </c>
      <c r="G1182" s="6" t="s">
        <v>86</v>
      </c>
      <c r="H1182" s="6" t="s">
        <v>78</v>
      </c>
      <c r="I1182" s="22">
        <v>750000</v>
      </c>
      <c r="J1182" s="22">
        <v>750000</v>
      </c>
      <c r="K1182" s="22">
        <v>750000</v>
      </c>
      <c r="L1182" s="22">
        <v>810000</v>
      </c>
      <c r="M1182" s="22">
        <v>785000</v>
      </c>
      <c r="N1182" s="22">
        <v>780000</v>
      </c>
      <c r="O1182" s="23">
        <v>31</v>
      </c>
      <c r="P1182" s="23">
        <v>29</v>
      </c>
      <c r="Q1182" s="23">
        <v>25</v>
      </c>
      <c r="R1182" s="22">
        <v>570</v>
      </c>
      <c r="S1182" s="22">
        <v>540</v>
      </c>
      <c r="T1182" s="24">
        <v>3</v>
      </c>
      <c r="U1182" s="24">
        <v>0</v>
      </c>
      <c r="V1182" s="24">
        <v>3</v>
      </c>
      <c r="W1182" s="24">
        <v>3.1</v>
      </c>
      <c r="X1182" s="25">
        <v>3.952E-2</v>
      </c>
      <c r="Y1182" s="24">
        <v>3.2</v>
      </c>
      <c r="Z1182" s="24">
        <v>-1.2999999999999998</v>
      </c>
      <c r="AA1182" s="24">
        <v>4.5</v>
      </c>
      <c r="AB1182" s="24">
        <v>5.2</v>
      </c>
      <c r="AC1182" s="26">
        <v>0.36798884412767274</v>
      </c>
      <c r="AD1182" s="24">
        <v>9.3114586064694524</v>
      </c>
      <c r="AE1182" s="6">
        <v>247</v>
      </c>
      <c r="AF1182" s="6">
        <v>345</v>
      </c>
      <c r="AG1182" s="6">
        <v>375</v>
      </c>
      <c r="AH1182" s="27">
        <v>1.9607390300230945</v>
      </c>
      <c r="AI1182" s="28">
        <v>799000</v>
      </c>
      <c r="AJ1182" s="28">
        <v>786000</v>
      </c>
      <c r="AK1182" s="28">
        <v>765000</v>
      </c>
      <c r="AL1182" s="29">
        <v>1.653944020356234E-2</v>
      </c>
      <c r="AM1182" s="29">
        <v>4.4444444444444446E-2</v>
      </c>
      <c r="AN1182" s="6">
        <v>3.3</v>
      </c>
      <c r="AO1182" s="27">
        <v>-0.10000000000000009</v>
      </c>
      <c r="AP1182" s="6">
        <v>3.4</v>
      </c>
      <c r="AQ1182" s="26">
        <v>8.3678160919540237E-2</v>
      </c>
      <c r="AR1182" s="28">
        <v>580</v>
      </c>
      <c r="AS1182" s="28">
        <v>540</v>
      </c>
      <c r="AT1182" s="25">
        <v>7.407407407407407E-2</v>
      </c>
      <c r="AU1182" s="26">
        <v>-0.1329118729967782</v>
      </c>
      <c r="AV1182" s="30">
        <v>1548.96</v>
      </c>
      <c r="AW1182" s="24">
        <v>0.59740000000000004</v>
      </c>
      <c r="AX1182" s="24">
        <v>0.40260000000000001</v>
      </c>
      <c r="AY1182" s="24">
        <v>0.65790000000000004</v>
      </c>
      <c r="AZ1182" s="24">
        <v>0.25280000000000002</v>
      </c>
      <c r="BA1182" s="24">
        <v>0.24060000000000001</v>
      </c>
      <c r="BB1182" s="24">
        <v>0.311</v>
      </c>
      <c r="BC1182" s="24">
        <v>0.42399999999999999</v>
      </c>
      <c r="BD1182" s="31">
        <v>3</v>
      </c>
      <c r="BE1182" s="23">
        <v>41</v>
      </c>
      <c r="BF1182" s="32" t="s">
        <v>3892</v>
      </c>
      <c r="BG1182" s="33">
        <v>145.13398780708101</v>
      </c>
      <c r="BH1182" s="33">
        <v>-38.152760459650302</v>
      </c>
      <c r="BI1182" s="34">
        <f t="shared" si="252"/>
        <v>67</v>
      </c>
      <c r="BJ1182" s="34">
        <f t="shared" si="253"/>
        <v>62</v>
      </c>
      <c r="BK1182" s="34">
        <f t="shared" si="254"/>
        <v>100</v>
      </c>
      <c r="BL1182" s="34">
        <f t="shared" si="255"/>
        <v>100</v>
      </c>
      <c r="BM1182" s="34">
        <f t="shared" si="256"/>
        <v>9</v>
      </c>
      <c r="BN1182" s="34">
        <f t="shared" si="257"/>
        <v>100</v>
      </c>
      <c r="BO1182" s="34">
        <f t="shared" si="258"/>
        <v>100</v>
      </c>
      <c r="BP1182" s="34">
        <f t="shared" si="259"/>
        <v>43</v>
      </c>
      <c r="BQ1182" s="35">
        <f t="shared" si="260"/>
        <v>82</v>
      </c>
      <c r="BR1182" s="34">
        <f t="shared" si="261"/>
        <v>57</v>
      </c>
      <c r="BS1182" s="35">
        <f t="shared" si="262"/>
        <v>22</v>
      </c>
      <c r="BT1182" s="35">
        <f t="shared" si="263"/>
        <v>64</v>
      </c>
      <c r="BU1182" s="35">
        <f t="shared" si="264"/>
        <v>30</v>
      </c>
      <c r="BV1182" s="35">
        <f t="shared" si="265"/>
        <v>65</v>
      </c>
    </row>
    <row r="1183" spans="2:74" hidden="1" x14ac:dyDescent="0.3">
      <c r="B1183" s="6" t="s">
        <v>1574</v>
      </c>
      <c r="C1183" s="6">
        <v>305011112</v>
      </c>
      <c r="D1183" s="6" t="s">
        <v>336</v>
      </c>
      <c r="E1183" s="6" t="s">
        <v>337</v>
      </c>
      <c r="F1183" s="6" t="s">
        <v>2780</v>
      </c>
      <c r="G1183" s="6" t="s">
        <v>97</v>
      </c>
      <c r="H1183" s="6" t="s">
        <v>78</v>
      </c>
      <c r="I1183" s="22">
        <v>1656960</v>
      </c>
      <c r="J1183" s="22">
        <v>1680000</v>
      </c>
      <c r="K1183" s="22">
        <v>1646400</v>
      </c>
      <c r="L1183" s="22">
        <v>1768000</v>
      </c>
      <c r="M1183" s="22">
        <v>1650000</v>
      </c>
      <c r="N1183" s="22">
        <v>1570000</v>
      </c>
      <c r="O1183" s="23">
        <v>43</v>
      </c>
      <c r="P1183" s="23">
        <v>35</v>
      </c>
      <c r="Q1183" s="23">
        <v>37</v>
      </c>
      <c r="R1183" s="22">
        <v>780</v>
      </c>
      <c r="S1183" s="22">
        <v>780</v>
      </c>
      <c r="T1183" s="24">
        <v>1.1000000000000001</v>
      </c>
      <c r="U1183" s="24">
        <v>-0.29999999999999982</v>
      </c>
      <c r="V1183" s="24">
        <v>1.4</v>
      </c>
      <c r="W1183" s="24">
        <v>1.7</v>
      </c>
      <c r="X1183" s="25">
        <v>2.447856315179606E-2</v>
      </c>
      <c r="Y1183" s="24">
        <v>2.6</v>
      </c>
      <c r="Z1183" s="24">
        <v>-1.2999999999999998</v>
      </c>
      <c r="AA1183" s="24">
        <v>3.9</v>
      </c>
      <c r="AB1183" s="24">
        <v>4.2</v>
      </c>
      <c r="AC1183" s="26">
        <v>0.33115956796413287</v>
      </c>
      <c r="AD1183" s="24">
        <v>13.528554184759605</v>
      </c>
      <c r="AE1183" s="6">
        <v>60</v>
      </c>
      <c r="AF1183" s="6">
        <v>64</v>
      </c>
      <c r="AG1183" s="6">
        <v>64</v>
      </c>
      <c r="AH1183" s="27">
        <v>4.2857142857142856</v>
      </c>
      <c r="AI1183" s="28">
        <v>1900000</v>
      </c>
      <c r="AJ1183" s="28">
        <v>1711000</v>
      </c>
      <c r="AK1183" s="28">
        <v>1670000</v>
      </c>
      <c r="AL1183" s="29">
        <v>0.11046171829339567</v>
      </c>
      <c r="AM1183" s="29">
        <v>0.1377245508982036</v>
      </c>
      <c r="AN1183" s="6">
        <v>0.9</v>
      </c>
      <c r="AO1183" s="27">
        <v>-0.29999999999999993</v>
      </c>
      <c r="AP1183" s="6">
        <v>1.2</v>
      </c>
      <c r="AQ1183" s="26">
        <v>0.12686567164179105</v>
      </c>
      <c r="AR1183" s="28">
        <v>775</v>
      </c>
      <c r="AS1183" s="28">
        <v>750</v>
      </c>
      <c r="AT1183" s="25">
        <v>3.3333333333333333E-2</v>
      </c>
      <c r="AU1183" s="26">
        <v>0.44662347114971745</v>
      </c>
      <c r="AV1183" s="30">
        <v>2355.36</v>
      </c>
      <c r="AW1183" s="24">
        <v>0.56220000000000003</v>
      </c>
      <c r="AX1183" s="24">
        <v>0.43780000000000002</v>
      </c>
      <c r="AY1183" s="24">
        <v>0.1948</v>
      </c>
      <c r="AZ1183" s="24">
        <v>4.2599999999999999E-2</v>
      </c>
      <c r="BA1183" s="24">
        <v>0.1777</v>
      </c>
      <c r="BB1183" s="24">
        <v>0.2132</v>
      </c>
      <c r="BC1183" s="24">
        <v>0.58330000000000004</v>
      </c>
      <c r="BD1183" s="31">
        <v>8</v>
      </c>
      <c r="BE1183" s="23">
        <v>2</v>
      </c>
      <c r="BF1183" s="32" t="s">
        <v>3893</v>
      </c>
      <c r="BG1183" s="33">
        <v>153.00685811554101</v>
      </c>
      <c r="BH1183" s="33">
        <v>-27.4823284539053</v>
      </c>
      <c r="BI1183" s="34">
        <f t="shared" si="252"/>
        <v>98</v>
      </c>
      <c r="BJ1183" s="34">
        <f t="shared" si="253"/>
        <v>100</v>
      </c>
      <c r="BK1183" s="34">
        <f t="shared" si="254"/>
        <v>72</v>
      </c>
      <c r="BL1183" s="34">
        <f t="shared" si="255"/>
        <v>1</v>
      </c>
      <c r="BM1183" s="34">
        <f t="shared" si="256"/>
        <v>56</v>
      </c>
      <c r="BN1183" s="34">
        <f t="shared" si="257"/>
        <v>100</v>
      </c>
      <c r="BO1183" s="34">
        <f t="shared" si="258"/>
        <v>100</v>
      </c>
      <c r="BP1183" s="34">
        <f t="shared" si="259"/>
        <v>29</v>
      </c>
      <c r="BQ1183" s="35">
        <f t="shared" si="260"/>
        <v>32</v>
      </c>
      <c r="BR1183" s="34">
        <f t="shared" si="261"/>
        <v>16</v>
      </c>
      <c r="BS1183" s="35">
        <f t="shared" si="262"/>
        <v>46</v>
      </c>
      <c r="BT1183" s="35">
        <f t="shared" si="263"/>
        <v>74</v>
      </c>
      <c r="BU1183" s="35">
        <f t="shared" si="264"/>
        <v>80</v>
      </c>
      <c r="BV1183" s="35">
        <f t="shared" si="265"/>
        <v>65</v>
      </c>
    </row>
    <row r="1184" spans="2:74" hidden="1" x14ac:dyDescent="0.3">
      <c r="B1184" s="6" t="s">
        <v>1575</v>
      </c>
      <c r="C1184" s="6">
        <v>308031222</v>
      </c>
      <c r="D1184" s="6" t="s">
        <v>372</v>
      </c>
      <c r="E1184" s="6" t="s">
        <v>370</v>
      </c>
      <c r="F1184" s="6" t="s">
        <v>372</v>
      </c>
      <c r="G1184" s="6" t="s">
        <v>97</v>
      </c>
      <c r="H1184" s="6" t="s">
        <v>78</v>
      </c>
      <c r="I1184" s="22">
        <v>560000</v>
      </c>
      <c r="J1184" s="22">
        <v>549000</v>
      </c>
      <c r="K1184" s="22">
        <v>464600</v>
      </c>
      <c r="L1184" s="22">
        <v>550000</v>
      </c>
      <c r="M1184" s="22">
        <v>547500</v>
      </c>
      <c r="N1184" s="22">
        <v>470000</v>
      </c>
      <c r="O1184" s="23">
        <v>31</v>
      </c>
      <c r="P1184" s="23">
        <v>32</v>
      </c>
      <c r="Q1184" s="23">
        <v>46</v>
      </c>
      <c r="R1184" s="22">
        <v>500</v>
      </c>
      <c r="S1184" s="22">
        <v>480</v>
      </c>
      <c r="T1184" s="24">
        <v>4.7</v>
      </c>
      <c r="U1184" s="24">
        <v>-0.39999999999999947</v>
      </c>
      <c r="V1184" s="24">
        <v>5.0999999999999996</v>
      </c>
      <c r="W1184" s="24">
        <v>5.7</v>
      </c>
      <c r="X1184" s="25">
        <v>4.642857142857143E-2</v>
      </c>
      <c r="Y1184" s="24">
        <v>3.4</v>
      </c>
      <c r="Z1184" s="24">
        <v>-1.1000000000000001</v>
      </c>
      <c r="AA1184" s="24">
        <v>4.5</v>
      </c>
      <c r="AB1184" s="24">
        <v>5.5</v>
      </c>
      <c r="AC1184" s="26">
        <v>0.2790178571428571</v>
      </c>
      <c r="AD1184" s="24">
        <v>6.0096153846153832</v>
      </c>
      <c r="AE1184" s="6">
        <v>526</v>
      </c>
      <c r="AF1184" s="6">
        <v>536</v>
      </c>
      <c r="AG1184" s="6">
        <v>437</v>
      </c>
      <c r="AH1184" s="27">
        <v>3.2511700468018723</v>
      </c>
      <c r="AI1184" s="28">
        <v>550000</v>
      </c>
      <c r="AJ1184" s="28">
        <v>470000</v>
      </c>
      <c r="AK1184" s="28">
        <v>395000</v>
      </c>
      <c r="AL1184" s="29">
        <v>0.1702127659574468</v>
      </c>
      <c r="AM1184" s="29">
        <v>0.39240506329113922</v>
      </c>
      <c r="AN1184" s="6">
        <v>3.3</v>
      </c>
      <c r="AO1184" s="27">
        <v>-0.60000000000000009</v>
      </c>
      <c r="AP1184" s="6">
        <v>3.9</v>
      </c>
      <c r="AQ1184" s="26">
        <v>6.6666666666666666E-2</v>
      </c>
      <c r="AR1184" s="28">
        <v>520</v>
      </c>
      <c r="AS1184" s="28">
        <v>490</v>
      </c>
      <c r="AT1184" s="25">
        <v>6.1224489795918366E-2</v>
      </c>
      <c r="AU1184" s="26">
        <v>0.42999881663965067</v>
      </c>
      <c r="AV1184" s="30">
        <v>1792.0000000000002</v>
      </c>
      <c r="AW1184" s="24">
        <v>0.62039999999999995</v>
      </c>
      <c r="AX1184" s="24">
        <v>0.37959999999999999</v>
      </c>
      <c r="AY1184" s="24">
        <v>0.80200000000000005</v>
      </c>
      <c r="AZ1184" s="24">
        <v>9.6199999999999994E-2</v>
      </c>
      <c r="BA1184" s="24">
        <v>0.2858</v>
      </c>
      <c r="BB1184" s="24">
        <v>0.32590000000000002</v>
      </c>
      <c r="BC1184" s="24">
        <v>0.35060000000000002</v>
      </c>
      <c r="BD1184" s="31">
        <v>8.5</v>
      </c>
      <c r="BE1184" s="23">
        <v>520</v>
      </c>
      <c r="BF1184" s="32" t="s">
        <v>3894</v>
      </c>
      <c r="BG1184" s="33">
        <v>150.50144099850399</v>
      </c>
      <c r="BH1184" s="33">
        <v>-23.3921087163462</v>
      </c>
      <c r="BI1184" s="34">
        <f t="shared" si="252"/>
        <v>39</v>
      </c>
      <c r="BJ1184" s="34">
        <f t="shared" si="253"/>
        <v>62</v>
      </c>
      <c r="BK1184" s="34">
        <f t="shared" si="254"/>
        <v>85</v>
      </c>
      <c r="BL1184" s="34">
        <f t="shared" si="255"/>
        <v>1</v>
      </c>
      <c r="BM1184" s="34">
        <f t="shared" si="256"/>
        <v>85</v>
      </c>
      <c r="BN1184" s="34">
        <f t="shared" si="257"/>
        <v>87</v>
      </c>
      <c r="BO1184" s="34">
        <f t="shared" si="258"/>
        <v>27</v>
      </c>
      <c r="BP1184" s="34">
        <f t="shared" si="259"/>
        <v>53</v>
      </c>
      <c r="BQ1184" s="35">
        <f t="shared" si="260"/>
        <v>100</v>
      </c>
      <c r="BR1184" s="34">
        <f t="shared" si="261"/>
        <v>90</v>
      </c>
      <c r="BS1184" s="35">
        <f t="shared" si="262"/>
        <v>81</v>
      </c>
      <c r="BT1184" s="35">
        <f t="shared" si="263"/>
        <v>60</v>
      </c>
      <c r="BU1184" s="35">
        <f t="shared" si="264"/>
        <v>85</v>
      </c>
      <c r="BV1184" s="35">
        <f t="shared" si="265"/>
        <v>65</v>
      </c>
    </row>
    <row r="1185" spans="2:74" hidden="1" x14ac:dyDescent="0.3">
      <c r="B1185" s="6" t="s">
        <v>1576</v>
      </c>
      <c r="C1185" s="6">
        <v>404011092</v>
      </c>
      <c r="D1185" s="6" t="s">
        <v>1002</v>
      </c>
      <c r="E1185" s="6" t="s">
        <v>1003</v>
      </c>
      <c r="F1185" s="6" t="s">
        <v>2379</v>
      </c>
      <c r="G1185" s="6" t="s">
        <v>82</v>
      </c>
      <c r="H1185" s="6" t="s">
        <v>78</v>
      </c>
      <c r="I1185" s="22">
        <v>1400000</v>
      </c>
      <c r="J1185" s="22">
        <v>1391250</v>
      </c>
      <c r="K1185" s="22">
        <v>1300000</v>
      </c>
      <c r="L1185" s="22">
        <v>1410000</v>
      </c>
      <c r="M1185" s="22">
        <v>1410000</v>
      </c>
      <c r="N1185" s="22">
        <v>1287000</v>
      </c>
      <c r="O1185" s="23">
        <v>22</v>
      </c>
      <c r="P1185" s="23">
        <v>23</v>
      </c>
      <c r="Q1185" s="23">
        <v>26</v>
      </c>
      <c r="R1185" s="22">
        <v>730</v>
      </c>
      <c r="S1185" s="22">
        <v>700</v>
      </c>
      <c r="T1185" s="24">
        <v>2.6</v>
      </c>
      <c r="U1185" s="24">
        <v>0.10000000000000009</v>
      </c>
      <c r="V1185" s="24">
        <v>2.5</v>
      </c>
      <c r="W1185" s="24">
        <v>2.6</v>
      </c>
      <c r="X1185" s="25">
        <v>2.7114285714285716E-2</v>
      </c>
      <c r="Y1185" s="24">
        <v>2.4</v>
      </c>
      <c r="Z1185" s="24">
        <v>-1.1000000000000001</v>
      </c>
      <c r="AA1185" s="24">
        <v>3.5</v>
      </c>
      <c r="AB1185" s="24">
        <v>3.5</v>
      </c>
      <c r="AC1185" s="26">
        <v>0.36494160934250519</v>
      </c>
      <c r="AD1185" s="24">
        <v>13.459384959944868</v>
      </c>
      <c r="AE1185" s="6">
        <v>225</v>
      </c>
      <c r="AF1185" s="6">
        <v>259</v>
      </c>
      <c r="AG1185" s="6">
        <v>166</v>
      </c>
      <c r="AH1185" s="27">
        <v>2.5239852398523985</v>
      </c>
      <c r="AI1185" s="28">
        <v>1009000</v>
      </c>
      <c r="AJ1185" s="28">
        <v>904000</v>
      </c>
      <c r="AK1185" s="28">
        <v>800000</v>
      </c>
      <c r="AL1185" s="29">
        <v>0.11615044247787611</v>
      </c>
      <c r="AM1185" s="29">
        <v>0.26124999999999998</v>
      </c>
      <c r="AN1185" s="6">
        <v>2.2000000000000002</v>
      </c>
      <c r="AO1185" s="27">
        <v>-9.9999999999999645E-2</v>
      </c>
      <c r="AP1185" s="6">
        <v>2.2999999999999998</v>
      </c>
      <c r="AQ1185" s="26">
        <v>0.11020833333333332</v>
      </c>
      <c r="AR1185" s="28">
        <v>650</v>
      </c>
      <c r="AS1185" s="28">
        <v>615</v>
      </c>
      <c r="AT1185" s="25">
        <v>5.6910569105691054E-2</v>
      </c>
      <c r="AU1185" s="26">
        <v>0.3631900984833174</v>
      </c>
      <c r="AV1185" s="30">
        <v>2000.3200000000002</v>
      </c>
      <c r="AW1185" s="24">
        <v>0.69910000000000005</v>
      </c>
      <c r="AX1185" s="24">
        <v>0.3009</v>
      </c>
      <c r="AY1185" s="24">
        <v>0.65949999999999998</v>
      </c>
      <c r="AZ1185" s="24">
        <v>0.17419999999999999</v>
      </c>
      <c r="BA1185" s="24">
        <v>0.40560000000000002</v>
      </c>
      <c r="BB1185" s="24">
        <v>0.30780000000000002</v>
      </c>
      <c r="BC1185" s="24">
        <v>0.26379999999999998</v>
      </c>
      <c r="BD1185" s="31">
        <v>7.5</v>
      </c>
      <c r="BE1185" s="23">
        <v>8</v>
      </c>
      <c r="BF1185" s="32" t="s">
        <v>3895</v>
      </c>
      <c r="BG1185" s="33">
        <v>138.50717430517699</v>
      </c>
      <c r="BH1185" s="33">
        <v>-34.921097080157402</v>
      </c>
      <c r="BI1185" s="34">
        <f t="shared" si="252"/>
        <v>74</v>
      </c>
      <c r="BJ1185" s="34">
        <f t="shared" si="253"/>
        <v>80</v>
      </c>
      <c r="BK1185" s="34">
        <f t="shared" si="254"/>
        <v>94</v>
      </c>
      <c r="BL1185" s="34">
        <f t="shared" si="255"/>
        <v>1</v>
      </c>
      <c r="BM1185" s="34">
        <f t="shared" si="256"/>
        <v>58</v>
      </c>
      <c r="BN1185" s="34">
        <f t="shared" si="257"/>
        <v>100</v>
      </c>
      <c r="BO1185" s="34">
        <f t="shared" si="258"/>
        <v>100</v>
      </c>
      <c r="BP1185" s="34">
        <f t="shared" si="259"/>
        <v>79</v>
      </c>
      <c r="BQ1185" s="35">
        <f t="shared" si="260"/>
        <v>41</v>
      </c>
      <c r="BR1185" s="34">
        <f t="shared" si="261"/>
        <v>16</v>
      </c>
      <c r="BS1185" s="35">
        <f t="shared" si="262"/>
        <v>24</v>
      </c>
      <c r="BT1185" s="35">
        <f t="shared" si="263"/>
        <v>77</v>
      </c>
      <c r="BU1185" s="35">
        <f t="shared" si="264"/>
        <v>75</v>
      </c>
      <c r="BV1185" s="35">
        <f t="shared" si="265"/>
        <v>65</v>
      </c>
    </row>
    <row r="1186" spans="2:74" hidden="1" x14ac:dyDescent="0.3">
      <c r="B1186" s="6" t="s">
        <v>1577</v>
      </c>
      <c r="C1186" s="6">
        <v>507011154</v>
      </c>
      <c r="D1186" s="6" t="s">
        <v>283</v>
      </c>
      <c r="E1186" s="6" t="s">
        <v>284</v>
      </c>
      <c r="F1186" s="6" t="s">
        <v>2720</v>
      </c>
      <c r="G1186" s="6" t="s">
        <v>93</v>
      </c>
      <c r="H1186" s="6" t="s">
        <v>78</v>
      </c>
      <c r="I1186" s="22">
        <v>808000</v>
      </c>
      <c r="J1186" s="22">
        <v>831300</v>
      </c>
      <c r="K1186" s="22">
        <v>710700</v>
      </c>
      <c r="L1186" s="22">
        <v>875000</v>
      </c>
      <c r="M1186" s="22">
        <v>870000</v>
      </c>
      <c r="N1186" s="22">
        <v>740000</v>
      </c>
      <c r="O1186" s="23">
        <v>32</v>
      </c>
      <c r="P1186" s="23">
        <v>32</v>
      </c>
      <c r="Q1186" s="23">
        <v>32</v>
      </c>
      <c r="R1186" s="22">
        <v>675</v>
      </c>
      <c r="S1186" s="22">
        <v>600</v>
      </c>
      <c r="T1186" s="24">
        <v>2.6</v>
      </c>
      <c r="U1186" s="24">
        <v>-0.10000000000000009</v>
      </c>
      <c r="V1186" s="24">
        <v>2.7</v>
      </c>
      <c r="W1186" s="24">
        <v>3.1</v>
      </c>
      <c r="X1186" s="25">
        <v>4.3440594059405938E-2</v>
      </c>
      <c r="Y1186" s="24">
        <v>2.9</v>
      </c>
      <c r="Z1186" s="24">
        <v>-1.1000000000000001</v>
      </c>
      <c r="AA1186" s="24">
        <v>4</v>
      </c>
      <c r="AB1186" s="24">
        <v>3.7</v>
      </c>
      <c r="AC1186" s="26">
        <v>0.43171817437576743</v>
      </c>
      <c r="AD1186" s="24">
        <v>9.9381277748039913</v>
      </c>
      <c r="AE1186" s="6">
        <v>388</v>
      </c>
      <c r="AF1186" s="6">
        <v>441</v>
      </c>
      <c r="AG1186" s="6">
        <v>283</v>
      </c>
      <c r="AH1186" s="27">
        <v>4.5586592178770946</v>
      </c>
      <c r="AI1186" s="28">
        <v>871000</v>
      </c>
      <c r="AJ1186" s="28">
        <v>735000</v>
      </c>
      <c r="AK1186" s="28">
        <v>620000</v>
      </c>
      <c r="AL1186" s="29">
        <v>0.18503401360544217</v>
      </c>
      <c r="AM1186" s="29">
        <v>0.40483870967741936</v>
      </c>
      <c r="AN1186" s="6">
        <v>2.5</v>
      </c>
      <c r="AO1186" s="27">
        <v>-0.5</v>
      </c>
      <c r="AP1186" s="6">
        <v>3</v>
      </c>
      <c r="AQ1186" s="26">
        <v>6.8146718146718147E-2</v>
      </c>
      <c r="AR1186" s="28">
        <v>700</v>
      </c>
      <c r="AS1186" s="28">
        <v>650</v>
      </c>
      <c r="AT1186" s="25">
        <v>7.6923076923076927E-2</v>
      </c>
      <c r="AU1186" s="26">
        <v>0.45978298612388624</v>
      </c>
      <c r="AV1186" s="30">
        <v>1563.5200000000002</v>
      </c>
      <c r="AW1186" s="24">
        <v>0.60109999999999997</v>
      </c>
      <c r="AX1186" s="24">
        <v>0.39889999999999998</v>
      </c>
      <c r="AY1186" s="24">
        <v>0.68430000000000002</v>
      </c>
      <c r="AZ1186" s="24">
        <v>0.25209999999999999</v>
      </c>
      <c r="BA1186" s="24">
        <v>0.27750000000000002</v>
      </c>
      <c r="BB1186" s="24">
        <v>0.33860000000000001</v>
      </c>
      <c r="BC1186" s="24">
        <v>0.3604</v>
      </c>
      <c r="BD1186" s="31">
        <v>6</v>
      </c>
      <c r="BE1186" s="23">
        <v>16</v>
      </c>
      <c r="BF1186" s="32" t="s">
        <v>3896</v>
      </c>
      <c r="BG1186" s="33">
        <v>115.779415121375</v>
      </c>
      <c r="BH1186" s="33">
        <v>-32.0841546578229</v>
      </c>
      <c r="BI1186" s="34">
        <f t="shared" si="252"/>
        <v>74</v>
      </c>
      <c r="BJ1186" s="34">
        <f t="shared" si="253"/>
        <v>75</v>
      </c>
      <c r="BK1186" s="34">
        <f t="shared" si="254"/>
        <v>68</v>
      </c>
      <c r="BL1186" s="34">
        <f t="shared" si="255"/>
        <v>1</v>
      </c>
      <c r="BM1186" s="34">
        <f t="shared" si="256"/>
        <v>93</v>
      </c>
      <c r="BN1186" s="34">
        <f t="shared" si="257"/>
        <v>90</v>
      </c>
      <c r="BO1186" s="34">
        <f t="shared" si="258"/>
        <v>100</v>
      </c>
      <c r="BP1186" s="34">
        <f t="shared" si="259"/>
        <v>51</v>
      </c>
      <c r="BQ1186" s="35">
        <f t="shared" si="260"/>
        <v>95</v>
      </c>
      <c r="BR1186" s="34">
        <f t="shared" si="261"/>
        <v>51</v>
      </c>
      <c r="BS1186" s="35">
        <f t="shared" si="262"/>
        <v>1</v>
      </c>
      <c r="BT1186" s="35">
        <f t="shared" si="263"/>
        <v>69</v>
      </c>
      <c r="BU1186" s="35">
        <f t="shared" si="264"/>
        <v>60</v>
      </c>
      <c r="BV1186" s="35">
        <f t="shared" si="265"/>
        <v>65</v>
      </c>
    </row>
    <row r="1187" spans="2:74" hidden="1" x14ac:dyDescent="0.3">
      <c r="B1187" s="6" t="s">
        <v>1578</v>
      </c>
      <c r="C1187" s="6">
        <v>507031261</v>
      </c>
      <c r="D1187" s="6" t="s">
        <v>1579</v>
      </c>
      <c r="E1187" s="6" t="s">
        <v>284</v>
      </c>
      <c r="F1187" s="6" t="s">
        <v>2720</v>
      </c>
      <c r="G1187" s="6" t="s">
        <v>93</v>
      </c>
      <c r="H1187" s="6" t="s">
        <v>78</v>
      </c>
      <c r="I1187" s="22">
        <v>699000</v>
      </c>
      <c r="J1187" s="22">
        <v>689000</v>
      </c>
      <c r="K1187" s="22">
        <v>590990</v>
      </c>
      <c r="L1187" s="22">
        <v>740000</v>
      </c>
      <c r="M1187" s="22">
        <v>725000</v>
      </c>
      <c r="N1187" s="22">
        <v>636000</v>
      </c>
      <c r="O1187" s="23">
        <v>39</v>
      </c>
      <c r="P1187" s="23">
        <v>39</v>
      </c>
      <c r="Q1187" s="23">
        <v>34</v>
      </c>
      <c r="R1187" s="22">
        <v>680</v>
      </c>
      <c r="S1187" s="22">
        <v>630</v>
      </c>
      <c r="T1187" s="24">
        <v>4.4000000000000004</v>
      </c>
      <c r="U1187" s="24">
        <v>-0.19999999999999929</v>
      </c>
      <c r="V1187" s="24">
        <v>4.5999999999999996</v>
      </c>
      <c r="W1187" s="24">
        <v>4.0999999999999996</v>
      </c>
      <c r="X1187" s="25">
        <v>5.0586552217453506E-2</v>
      </c>
      <c r="Y1187" s="24">
        <v>5</v>
      </c>
      <c r="Z1187" s="24">
        <v>-1.9000000000000004</v>
      </c>
      <c r="AA1187" s="24">
        <v>6.9</v>
      </c>
      <c r="AB1187" s="24">
        <v>5.8</v>
      </c>
      <c r="AC1187" s="26">
        <v>0.2655918010248719</v>
      </c>
      <c r="AD1187" s="24">
        <v>5.2502451616624839</v>
      </c>
      <c r="AE1187" s="6">
        <v>342</v>
      </c>
      <c r="AF1187" s="6">
        <v>421</v>
      </c>
      <c r="AG1187" s="6">
        <v>130</v>
      </c>
      <c r="AH1187" s="27">
        <v>6.4308510638297873</v>
      </c>
      <c r="AI1187" s="28">
        <v>655000</v>
      </c>
      <c r="AJ1187" s="28">
        <v>545000</v>
      </c>
      <c r="AK1187" s="28">
        <v>425000</v>
      </c>
      <c r="AL1187" s="29">
        <v>0.20183486238532111</v>
      </c>
      <c r="AM1187" s="29">
        <v>0.54117647058823526</v>
      </c>
      <c r="AN1187" s="6">
        <v>4.5</v>
      </c>
      <c r="AO1187" s="27">
        <v>0</v>
      </c>
      <c r="AP1187" s="6">
        <v>4.5</v>
      </c>
      <c r="AQ1187" s="26">
        <v>0.12016806722689075</v>
      </c>
      <c r="AR1187" s="28">
        <v>620</v>
      </c>
      <c r="AS1187" s="28">
        <v>560</v>
      </c>
      <c r="AT1187" s="25">
        <v>0.10714285714285714</v>
      </c>
      <c r="AU1187" s="26">
        <v>0.49467866700675767</v>
      </c>
      <c r="AV1187" s="30">
        <v>2560.3200000000002</v>
      </c>
      <c r="AW1187" s="24">
        <v>0.82809999999999995</v>
      </c>
      <c r="AX1187" s="24">
        <v>0.1719</v>
      </c>
      <c r="AY1187" s="24">
        <v>0.98350000000000004</v>
      </c>
      <c r="AZ1187" s="24">
        <v>1.35E-2</v>
      </c>
      <c r="BA1187" s="24">
        <v>0.16950000000000001</v>
      </c>
      <c r="BB1187" s="24">
        <v>0.64139999999999997</v>
      </c>
      <c r="BC1187" s="24">
        <v>0.17330000000000001</v>
      </c>
      <c r="BD1187" s="31">
        <v>7</v>
      </c>
      <c r="BE1187" s="23">
        <v>31</v>
      </c>
      <c r="BF1187" s="32" t="s">
        <v>3897</v>
      </c>
      <c r="BG1187" s="33">
        <v>115.86744092273599</v>
      </c>
      <c r="BH1187" s="33">
        <v>-32.229246593568597</v>
      </c>
      <c r="BI1187" s="34">
        <f t="shared" si="252"/>
        <v>44</v>
      </c>
      <c r="BJ1187" s="34">
        <f t="shared" si="253"/>
        <v>42</v>
      </c>
      <c r="BK1187" s="34">
        <f t="shared" si="254"/>
        <v>45</v>
      </c>
      <c r="BL1187" s="34">
        <f t="shared" si="255"/>
        <v>1</v>
      </c>
      <c r="BM1187" s="34">
        <f t="shared" si="256"/>
        <v>100</v>
      </c>
      <c r="BN1187" s="34">
        <f t="shared" si="257"/>
        <v>100</v>
      </c>
      <c r="BO1187" s="34">
        <f t="shared" si="258"/>
        <v>100</v>
      </c>
      <c r="BP1187" s="34">
        <f t="shared" si="259"/>
        <v>27</v>
      </c>
      <c r="BQ1187" s="35">
        <f t="shared" si="260"/>
        <v>100</v>
      </c>
      <c r="BR1187" s="34">
        <f t="shared" si="261"/>
        <v>98</v>
      </c>
      <c r="BS1187" s="35">
        <f t="shared" si="262"/>
        <v>90</v>
      </c>
      <c r="BT1187" s="35">
        <f t="shared" si="263"/>
        <v>34</v>
      </c>
      <c r="BU1187" s="35">
        <f t="shared" si="264"/>
        <v>70</v>
      </c>
      <c r="BV1187" s="35">
        <f t="shared" si="265"/>
        <v>65</v>
      </c>
    </row>
    <row r="1188" spans="2:74" hidden="1" x14ac:dyDescent="0.3">
      <c r="B1188" s="6" t="s">
        <v>1580</v>
      </c>
      <c r="C1188" s="6">
        <v>507051187</v>
      </c>
      <c r="D1188" s="6" t="s">
        <v>1433</v>
      </c>
      <c r="E1188" s="6" t="s">
        <v>284</v>
      </c>
      <c r="F1188" s="6" t="s">
        <v>2720</v>
      </c>
      <c r="G1188" s="6" t="s">
        <v>93</v>
      </c>
      <c r="H1188" s="6" t="s">
        <v>78</v>
      </c>
      <c r="I1188" s="22">
        <v>699000</v>
      </c>
      <c r="J1188" s="22">
        <v>699000</v>
      </c>
      <c r="K1188" s="22">
        <v>609000</v>
      </c>
      <c r="L1188" s="22">
        <v>710000</v>
      </c>
      <c r="M1188" s="22">
        <v>700000</v>
      </c>
      <c r="N1188" s="22">
        <v>612000</v>
      </c>
      <c r="O1188" s="23">
        <v>31</v>
      </c>
      <c r="P1188" s="23">
        <v>31</v>
      </c>
      <c r="Q1188" s="23">
        <v>25</v>
      </c>
      <c r="R1188" s="22">
        <v>620</v>
      </c>
      <c r="S1188" s="22">
        <v>580</v>
      </c>
      <c r="T1188" s="24">
        <v>4.0999999999999996</v>
      </c>
      <c r="U1188" s="24">
        <v>-0.10000000000000053</v>
      </c>
      <c r="V1188" s="24">
        <v>4.2</v>
      </c>
      <c r="W1188" s="24">
        <v>4.9000000000000004</v>
      </c>
      <c r="X1188" s="25">
        <v>4.6123032904148785E-2</v>
      </c>
      <c r="Y1188" s="24">
        <v>3.7</v>
      </c>
      <c r="Z1188" s="24">
        <v>-1.5</v>
      </c>
      <c r="AA1188" s="24">
        <v>5.2</v>
      </c>
      <c r="AB1188" s="24">
        <v>5.0999999999999996</v>
      </c>
      <c r="AC1188" s="26">
        <v>0.28816836469100915</v>
      </c>
      <c r="AD1188" s="24">
        <v>6.2478190731704526</v>
      </c>
      <c r="AE1188" s="6">
        <v>600</v>
      </c>
      <c r="AF1188" s="6">
        <v>774</v>
      </c>
      <c r="AG1188" s="6">
        <v>380</v>
      </c>
      <c r="AH1188" s="27">
        <v>3.6351970669110907</v>
      </c>
      <c r="AI1188" s="28">
        <v>710000</v>
      </c>
      <c r="AJ1188" s="28">
        <v>610000</v>
      </c>
      <c r="AK1188" s="28">
        <v>485000</v>
      </c>
      <c r="AL1188" s="29">
        <v>0.16393442622950818</v>
      </c>
      <c r="AM1188" s="29">
        <v>0.46391752577319589</v>
      </c>
      <c r="AN1188" s="6">
        <v>4.3</v>
      </c>
      <c r="AO1188" s="27">
        <v>-0.60000000000000053</v>
      </c>
      <c r="AP1188" s="6">
        <v>4.9000000000000004</v>
      </c>
      <c r="AQ1188" s="26">
        <v>8.6842105263157901E-2</v>
      </c>
      <c r="AR1188" s="28">
        <v>620</v>
      </c>
      <c r="AS1188" s="28">
        <v>580</v>
      </c>
      <c r="AT1188" s="25">
        <v>6.8965517241379309E-2</v>
      </c>
      <c r="AU1188" s="26">
        <v>0.48234478074373421</v>
      </c>
      <c r="AV1188" s="30">
        <v>2151.52</v>
      </c>
      <c r="AW1188" s="24">
        <v>0.80840000000000001</v>
      </c>
      <c r="AX1188" s="24">
        <v>0.19159999999999999</v>
      </c>
      <c r="AY1188" s="24">
        <v>0.93740000000000001</v>
      </c>
      <c r="AZ1188" s="24">
        <v>6.08E-2</v>
      </c>
      <c r="BA1188" s="24">
        <v>0.21479999999999999</v>
      </c>
      <c r="BB1188" s="24">
        <v>0.51870000000000005</v>
      </c>
      <c r="BC1188" s="24">
        <v>0.22420000000000001</v>
      </c>
      <c r="BD1188" s="31">
        <v>4</v>
      </c>
      <c r="BE1188" s="23">
        <v>48</v>
      </c>
      <c r="BF1188" s="32" t="s">
        <v>3898</v>
      </c>
      <c r="BG1188" s="33">
        <v>115.744708154072</v>
      </c>
      <c r="BH1188" s="33">
        <v>-32.370685911797203</v>
      </c>
      <c r="BI1188" s="34">
        <f t="shared" si="252"/>
        <v>49</v>
      </c>
      <c r="BJ1188" s="34">
        <f t="shared" si="253"/>
        <v>46</v>
      </c>
      <c r="BK1188" s="34">
        <f t="shared" si="254"/>
        <v>80</v>
      </c>
      <c r="BL1188" s="34">
        <f t="shared" si="255"/>
        <v>1</v>
      </c>
      <c r="BM1188" s="34">
        <f t="shared" si="256"/>
        <v>82</v>
      </c>
      <c r="BN1188" s="34">
        <f t="shared" si="257"/>
        <v>100</v>
      </c>
      <c r="BO1188" s="34">
        <f t="shared" si="258"/>
        <v>100</v>
      </c>
      <c r="BP1188" s="34">
        <f t="shared" si="259"/>
        <v>37</v>
      </c>
      <c r="BQ1188" s="35">
        <f t="shared" si="260"/>
        <v>100</v>
      </c>
      <c r="BR1188" s="34">
        <f t="shared" si="261"/>
        <v>88</v>
      </c>
      <c r="BS1188" s="35">
        <f t="shared" si="262"/>
        <v>75</v>
      </c>
      <c r="BT1188" s="35">
        <f t="shared" si="263"/>
        <v>55</v>
      </c>
      <c r="BU1188" s="35">
        <f t="shared" si="264"/>
        <v>40</v>
      </c>
      <c r="BV1188" s="35">
        <f t="shared" si="265"/>
        <v>65</v>
      </c>
    </row>
    <row r="1189" spans="2:74" hidden="1" x14ac:dyDescent="0.3">
      <c r="B1189" s="6" t="s">
        <v>1581</v>
      </c>
      <c r="C1189" s="6">
        <v>801091106</v>
      </c>
      <c r="D1189" s="6" t="s">
        <v>441</v>
      </c>
      <c r="E1189" s="6" t="s">
        <v>107</v>
      </c>
      <c r="F1189" s="6" t="s">
        <v>2703</v>
      </c>
      <c r="G1189" s="6" t="s">
        <v>108</v>
      </c>
      <c r="H1189" s="6" t="s">
        <v>78</v>
      </c>
      <c r="I1189" s="22">
        <v>1239700</v>
      </c>
      <c r="J1189" s="22">
        <v>1239700</v>
      </c>
      <c r="K1189" s="22">
        <v>1096100</v>
      </c>
      <c r="L1189" s="22">
        <v>1265000</v>
      </c>
      <c r="M1189" s="22">
        <v>1130000</v>
      </c>
      <c r="N1189" s="22">
        <v>1030000</v>
      </c>
      <c r="O1189" s="23">
        <v>29</v>
      </c>
      <c r="P1189" s="23">
        <v>29</v>
      </c>
      <c r="Q1189" s="23">
        <v>23</v>
      </c>
      <c r="R1189" s="22">
        <v>720</v>
      </c>
      <c r="S1189" s="22">
        <v>660</v>
      </c>
      <c r="T1189" s="24">
        <v>2.9</v>
      </c>
      <c r="U1189" s="24">
        <v>0.39999999999999991</v>
      </c>
      <c r="V1189" s="24">
        <v>2.5</v>
      </c>
      <c r="W1189" s="24">
        <v>3</v>
      </c>
      <c r="X1189" s="25">
        <v>3.0200855045575542E-2</v>
      </c>
      <c r="Y1189" s="24">
        <v>3.2</v>
      </c>
      <c r="Z1189" s="24">
        <v>-0.89999999999999947</v>
      </c>
      <c r="AA1189" s="24">
        <v>4.0999999999999996</v>
      </c>
      <c r="AB1189" s="24">
        <v>4.3</v>
      </c>
      <c r="AC1189" s="26">
        <v>0.29167746953590873</v>
      </c>
      <c r="AD1189" s="24">
        <v>9.6579209130252686</v>
      </c>
      <c r="AE1189" s="6">
        <v>68</v>
      </c>
      <c r="AF1189" s="6">
        <v>101</v>
      </c>
      <c r="AG1189" s="6">
        <v>80</v>
      </c>
      <c r="AH1189" s="27">
        <v>2.7398843930635839</v>
      </c>
      <c r="AI1189" s="28">
        <v>1212500</v>
      </c>
      <c r="AJ1189" s="28">
        <v>1190000</v>
      </c>
      <c r="AK1189" s="28">
        <v>1270000</v>
      </c>
      <c r="AL1189" s="29">
        <v>1.8907563025210083E-2</v>
      </c>
      <c r="AM1189" s="29">
        <v>-4.5275590551181105E-2</v>
      </c>
      <c r="AN1189" s="6">
        <v>3</v>
      </c>
      <c r="AO1189" s="27">
        <v>-0.10000000000000009</v>
      </c>
      <c r="AP1189" s="6">
        <v>3.1</v>
      </c>
      <c r="AQ1189" s="26">
        <v>7.5724637681159418E-2</v>
      </c>
      <c r="AR1189" s="28">
        <v>725</v>
      </c>
      <c r="AS1189" s="28">
        <v>720</v>
      </c>
      <c r="AT1189" s="25">
        <v>6.9444444444444441E-3</v>
      </c>
      <c r="AU1189" s="26">
        <v>0.16849109961224529</v>
      </c>
      <c r="AV1189" s="30">
        <v>2468.48</v>
      </c>
      <c r="AW1189" s="24">
        <v>0.67059999999999997</v>
      </c>
      <c r="AX1189" s="24">
        <v>0.32940000000000003</v>
      </c>
      <c r="AY1189" s="24">
        <v>0.54179999999999995</v>
      </c>
      <c r="AZ1189" s="24">
        <v>0.26250000000000001</v>
      </c>
      <c r="BA1189" s="24">
        <v>0.3251</v>
      </c>
      <c r="BB1189" s="24">
        <v>0.30249999999999999</v>
      </c>
      <c r="BC1189" s="24">
        <v>0.35709999999999997</v>
      </c>
      <c r="BD1189" s="31">
        <v>4</v>
      </c>
      <c r="BE1189" s="23">
        <v>63</v>
      </c>
      <c r="BF1189" s="32" t="s">
        <v>3899</v>
      </c>
      <c r="BG1189" s="33">
        <v>149.09921213083601</v>
      </c>
      <c r="BH1189" s="33">
        <v>-35.3633450688544</v>
      </c>
      <c r="BI1189" s="34">
        <f t="shared" si="252"/>
        <v>69</v>
      </c>
      <c r="BJ1189" s="34">
        <f t="shared" si="253"/>
        <v>67</v>
      </c>
      <c r="BK1189" s="34">
        <f t="shared" si="254"/>
        <v>91</v>
      </c>
      <c r="BL1189" s="34">
        <f t="shared" si="255"/>
        <v>44</v>
      </c>
      <c r="BM1189" s="34">
        <f t="shared" si="256"/>
        <v>10</v>
      </c>
      <c r="BN1189" s="34">
        <f t="shared" si="257"/>
        <v>100</v>
      </c>
      <c r="BO1189" s="34">
        <f t="shared" si="258"/>
        <v>95</v>
      </c>
      <c r="BP1189" s="34">
        <f t="shared" si="259"/>
        <v>62</v>
      </c>
      <c r="BQ1189" s="35">
        <f t="shared" si="260"/>
        <v>51</v>
      </c>
      <c r="BR1189" s="34">
        <f t="shared" si="261"/>
        <v>54</v>
      </c>
      <c r="BS1189" s="35">
        <f t="shared" si="262"/>
        <v>72</v>
      </c>
      <c r="BT1189" s="35">
        <f t="shared" si="263"/>
        <v>64</v>
      </c>
      <c r="BU1189" s="35">
        <f t="shared" si="264"/>
        <v>40</v>
      </c>
      <c r="BV1189" s="35">
        <f t="shared" si="265"/>
        <v>65</v>
      </c>
    </row>
    <row r="1190" spans="2:74" x14ac:dyDescent="0.3">
      <c r="B1190" s="6" t="s">
        <v>1582</v>
      </c>
      <c r="C1190" s="6">
        <v>101051539</v>
      </c>
      <c r="D1190" s="6" t="s">
        <v>318</v>
      </c>
      <c r="E1190" s="6" t="s">
        <v>316</v>
      </c>
      <c r="F1190" s="6" t="s">
        <v>1582</v>
      </c>
      <c r="G1190" s="6" t="s">
        <v>77</v>
      </c>
      <c r="H1190" s="6" t="s">
        <v>78</v>
      </c>
      <c r="I1190" s="22">
        <v>695000</v>
      </c>
      <c r="J1190" s="22">
        <v>679000</v>
      </c>
      <c r="K1190" s="22">
        <v>650000</v>
      </c>
      <c r="L1190" s="22">
        <v>628000</v>
      </c>
      <c r="M1190" s="22">
        <v>605000</v>
      </c>
      <c r="N1190" s="22">
        <v>595000</v>
      </c>
      <c r="O1190" s="23">
        <v>61</v>
      </c>
      <c r="P1190" s="23">
        <v>59</v>
      </c>
      <c r="Q1190" s="23">
        <v>57</v>
      </c>
      <c r="R1190" s="22">
        <v>490</v>
      </c>
      <c r="S1190" s="22">
        <v>470</v>
      </c>
      <c r="T1190" s="24">
        <v>3</v>
      </c>
      <c r="U1190" s="24">
        <v>-0.20000000000000018</v>
      </c>
      <c r="V1190" s="24">
        <v>3.2</v>
      </c>
      <c r="W1190" s="24">
        <v>3.3</v>
      </c>
      <c r="X1190" s="25">
        <v>3.6661870503597122E-2</v>
      </c>
      <c r="Y1190" s="24">
        <v>4.2</v>
      </c>
      <c r="Z1190" s="24">
        <v>-1.7000000000000002</v>
      </c>
      <c r="AA1190" s="24">
        <v>5.9</v>
      </c>
      <c r="AB1190" s="24">
        <v>7.3</v>
      </c>
      <c r="AC1190" s="26">
        <v>0.30853314527503523</v>
      </c>
      <c r="AD1190" s="24">
        <v>8.4156411289697601</v>
      </c>
      <c r="AE1190" s="6">
        <v>223</v>
      </c>
      <c r="AF1190" s="6">
        <v>259</v>
      </c>
      <c r="AG1190" s="6">
        <v>216</v>
      </c>
      <c r="AH1190" s="27">
        <v>6.0618556701030935</v>
      </c>
      <c r="AI1190" s="28">
        <v>635000</v>
      </c>
      <c r="AJ1190" s="28">
        <v>600000</v>
      </c>
      <c r="AK1190" s="28">
        <v>590000</v>
      </c>
      <c r="AL1190" s="29">
        <v>5.8333333333333334E-2</v>
      </c>
      <c r="AM1190" s="29">
        <v>7.6271186440677971E-2</v>
      </c>
      <c r="AN1190" s="6">
        <v>2.2000000000000002</v>
      </c>
      <c r="AO1190" s="27">
        <v>-0.19999999999999973</v>
      </c>
      <c r="AP1190" s="6">
        <v>2.4</v>
      </c>
      <c r="AQ1190" s="26">
        <v>8.1428571428571433E-2</v>
      </c>
      <c r="AR1190" s="28">
        <v>500</v>
      </c>
      <c r="AS1190" s="28">
        <v>480</v>
      </c>
      <c r="AT1190" s="25">
        <v>4.1666666666666664E-2</v>
      </c>
      <c r="AU1190" s="26">
        <v>0.11029967126537188</v>
      </c>
      <c r="AV1190" s="30">
        <v>1588.16</v>
      </c>
      <c r="AW1190" s="24">
        <v>0.64600000000000002</v>
      </c>
      <c r="AX1190" s="24">
        <v>0.35399999999999998</v>
      </c>
      <c r="AY1190" s="24">
        <v>0.84360000000000002</v>
      </c>
      <c r="AZ1190" s="24">
        <v>0.10829999999999999</v>
      </c>
      <c r="BA1190" s="24">
        <v>0.33</v>
      </c>
      <c r="BB1190" s="24">
        <v>0.30420000000000003</v>
      </c>
      <c r="BC1190" s="24">
        <v>0.33479999999999999</v>
      </c>
      <c r="BD1190" s="31">
        <v>4</v>
      </c>
      <c r="BE1190" s="23">
        <v>167</v>
      </c>
      <c r="BF1190" s="32" t="s">
        <v>3900</v>
      </c>
      <c r="BG1190" s="33">
        <v>149.72776761650499</v>
      </c>
      <c r="BH1190" s="33">
        <v>-34.740728485466001</v>
      </c>
      <c r="BI1190" s="34">
        <f t="shared" si="252"/>
        <v>67</v>
      </c>
      <c r="BJ1190" s="34">
        <f t="shared" si="253"/>
        <v>80</v>
      </c>
      <c r="BK1190" s="34">
        <f t="shared" si="254"/>
        <v>50</v>
      </c>
      <c r="BL1190" s="34">
        <f t="shared" si="255"/>
        <v>64</v>
      </c>
      <c r="BM1190" s="34">
        <f t="shared" si="256"/>
        <v>30</v>
      </c>
      <c r="BN1190" s="34">
        <f t="shared" si="257"/>
        <v>100</v>
      </c>
      <c r="BO1190" s="34">
        <f t="shared" si="258"/>
        <v>74</v>
      </c>
      <c r="BP1190" s="34">
        <f t="shared" si="259"/>
        <v>63</v>
      </c>
      <c r="BQ1190" s="35">
        <f t="shared" si="260"/>
        <v>72</v>
      </c>
      <c r="BR1190" s="34">
        <f t="shared" si="261"/>
        <v>66</v>
      </c>
      <c r="BS1190" s="35">
        <f t="shared" si="262"/>
        <v>61</v>
      </c>
      <c r="BT1190" s="35">
        <f t="shared" si="263"/>
        <v>47</v>
      </c>
      <c r="BU1190" s="35">
        <f t="shared" si="264"/>
        <v>40</v>
      </c>
      <c r="BV1190" s="35">
        <f t="shared" si="265"/>
        <v>65</v>
      </c>
    </row>
    <row r="1191" spans="2:74" hidden="1" x14ac:dyDescent="0.3">
      <c r="B1191" s="6" t="s">
        <v>1583</v>
      </c>
      <c r="C1191" s="6">
        <v>202011020</v>
      </c>
      <c r="D1191" s="6" t="s">
        <v>251</v>
      </c>
      <c r="E1191" s="6" t="s">
        <v>251</v>
      </c>
      <c r="F1191" s="6" t="s">
        <v>251</v>
      </c>
      <c r="G1191" s="6" t="s">
        <v>86</v>
      </c>
      <c r="H1191" s="6" t="s">
        <v>78</v>
      </c>
      <c r="I1191" s="22">
        <v>630000</v>
      </c>
      <c r="J1191" s="22">
        <v>615000</v>
      </c>
      <c r="K1191" s="22">
        <v>585000</v>
      </c>
      <c r="L1191" s="22">
        <v>590000</v>
      </c>
      <c r="M1191" s="22">
        <v>590000</v>
      </c>
      <c r="N1191" s="22">
        <v>580000</v>
      </c>
      <c r="O1191" s="23">
        <v>34</v>
      </c>
      <c r="P1191" s="23">
        <v>39</v>
      </c>
      <c r="Q1191" s="23">
        <v>39</v>
      </c>
      <c r="R1191" s="22">
        <v>470</v>
      </c>
      <c r="S1191" s="22">
        <v>450</v>
      </c>
      <c r="T1191" s="24">
        <v>2.7</v>
      </c>
      <c r="U1191" s="24">
        <v>-9.9999999999999645E-2</v>
      </c>
      <c r="V1191" s="24">
        <v>2.8</v>
      </c>
      <c r="W1191" s="24">
        <v>2.7</v>
      </c>
      <c r="X1191" s="25">
        <v>3.8793650793650797E-2</v>
      </c>
      <c r="Y1191" s="24">
        <v>3</v>
      </c>
      <c r="Z1191" s="24">
        <v>-0.89999999999999991</v>
      </c>
      <c r="AA1191" s="24">
        <v>3.9</v>
      </c>
      <c r="AB1191" s="24">
        <v>4</v>
      </c>
      <c r="AC1191" s="26">
        <v>0.29804180194805197</v>
      </c>
      <c r="AD1191" s="24">
        <v>7.6827469405594409</v>
      </c>
      <c r="AE1191" s="6">
        <v>529</v>
      </c>
      <c r="AF1191" s="6">
        <v>649</v>
      </c>
      <c r="AG1191" s="6">
        <v>628</v>
      </c>
      <c r="AH1191" s="27">
        <v>5.1214953271028039</v>
      </c>
      <c r="AI1191" s="28">
        <v>560000</v>
      </c>
      <c r="AJ1191" s="28">
        <v>541500</v>
      </c>
      <c r="AK1191" s="28">
        <v>552738</v>
      </c>
      <c r="AL1191" s="29">
        <v>3.4164358264081256E-2</v>
      </c>
      <c r="AM1191" s="29">
        <v>1.3138231856684361E-2</v>
      </c>
      <c r="AN1191" s="6">
        <v>2.7</v>
      </c>
      <c r="AO1191" s="27">
        <v>-0.29999999999999982</v>
      </c>
      <c r="AP1191" s="6">
        <v>3</v>
      </c>
      <c r="AQ1191" s="26">
        <v>6.7164179104477612E-2</v>
      </c>
      <c r="AR1191" s="28">
        <v>490</v>
      </c>
      <c r="AS1191" s="28">
        <v>460</v>
      </c>
      <c r="AT1191" s="25">
        <v>6.5217391304347824E-2</v>
      </c>
      <c r="AU1191" s="26">
        <v>0.24803235252687994</v>
      </c>
      <c r="AV1191" s="30">
        <v>1576.96</v>
      </c>
      <c r="AW1191" s="24">
        <v>0.61650000000000005</v>
      </c>
      <c r="AX1191" s="24">
        <v>0.38350000000000001</v>
      </c>
      <c r="AY1191" s="24">
        <v>0.82289999999999996</v>
      </c>
      <c r="AZ1191" s="24">
        <v>0.16339999999999999</v>
      </c>
      <c r="BA1191" s="24">
        <v>0.39379999999999998</v>
      </c>
      <c r="BB1191" s="24">
        <v>0.26119999999999999</v>
      </c>
      <c r="BC1191" s="24">
        <v>0.32379999999999998</v>
      </c>
      <c r="BD1191" s="31">
        <v>4</v>
      </c>
      <c r="BE1191" s="23">
        <v>131</v>
      </c>
      <c r="BF1191" s="32" t="s">
        <v>3901</v>
      </c>
      <c r="BG1191" s="33">
        <v>144.30833914013499</v>
      </c>
      <c r="BH1191" s="33">
        <v>-36.756453528000598</v>
      </c>
      <c r="BI1191" s="34">
        <f t="shared" si="252"/>
        <v>72</v>
      </c>
      <c r="BJ1191" s="34">
        <f t="shared" si="253"/>
        <v>72</v>
      </c>
      <c r="BK1191" s="34">
        <f t="shared" si="254"/>
        <v>61</v>
      </c>
      <c r="BL1191" s="34">
        <f t="shared" si="255"/>
        <v>18</v>
      </c>
      <c r="BM1191" s="34">
        <f t="shared" si="256"/>
        <v>18</v>
      </c>
      <c r="BN1191" s="34">
        <f t="shared" si="257"/>
        <v>88</v>
      </c>
      <c r="BO1191" s="34">
        <f t="shared" si="258"/>
        <v>80</v>
      </c>
      <c r="BP1191" s="34">
        <f t="shared" si="259"/>
        <v>77</v>
      </c>
      <c r="BQ1191" s="35">
        <f t="shared" si="260"/>
        <v>80</v>
      </c>
      <c r="BR1191" s="34">
        <f t="shared" si="261"/>
        <v>73</v>
      </c>
      <c r="BS1191" s="35">
        <f t="shared" si="262"/>
        <v>68</v>
      </c>
      <c r="BT1191" s="35">
        <f t="shared" si="263"/>
        <v>67</v>
      </c>
      <c r="BU1191" s="35">
        <f t="shared" si="264"/>
        <v>40</v>
      </c>
      <c r="BV1191" s="35">
        <f t="shared" si="265"/>
        <v>65</v>
      </c>
    </row>
    <row r="1192" spans="2:74" hidden="1" x14ac:dyDescent="0.3">
      <c r="B1192" s="6" t="s">
        <v>1584</v>
      </c>
      <c r="C1192" s="6">
        <v>312021350</v>
      </c>
      <c r="D1192" s="6" t="s">
        <v>711</v>
      </c>
      <c r="E1192" s="6" t="s">
        <v>712</v>
      </c>
      <c r="F1192" s="6" t="s">
        <v>711</v>
      </c>
      <c r="G1192" s="6" t="s">
        <v>97</v>
      </c>
      <c r="H1192" s="6" t="s">
        <v>78</v>
      </c>
      <c r="I1192" s="22">
        <v>654050</v>
      </c>
      <c r="J1192" s="22">
        <v>650000</v>
      </c>
      <c r="K1192" s="22">
        <v>545000</v>
      </c>
      <c r="L1192" s="22">
        <v>675000</v>
      </c>
      <c r="M1192" s="22">
        <v>665000</v>
      </c>
      <c r="N1192" s="22">
        <v>539000</v>
      </c>
      <c r="O1192" s="23">
        <v>25</v>
      </c>
      <c r="P1192" s="23">
        <v>29</v>
      </c>
      <c r="Q1192" s="23">
        <v>32</v>
      </c>
      <c r="R1192" s="22">
        <v>700</v>
      </c>
      <c r="S1192" s="22">
        <v>650</v>
      </c>
      <c r="T1192" s="24">
        <v>2.6</v>
      </c>
      <c r="U1192" s="24">
        <v>-0.39999999999999991</v>
      </c>
      <c r="V1192" s="24">
        <v>3</v>
      </c>
      <c r="W1192" s="24">
        <v>2.8</v>
      </c>
      <c r="X1192" s="25">
        <v>5.5653237520067275E-2</v>
      </c>
      <c r="Y1192" s="24">
        <v>2.4</v>
      </c>
      <c r="Z1192" s="24">
        <v>-0.89999999999999991</v>
      </c>
      <c r="AA1192" s="24">
        <v>3.3</v>
      </c>
      <c r="AB1192" s="24">
        <v>2.8</v>
      </c>
      <c r="AC1192" s="26">
        <v>0.29083294555607259</v>
      </c>
      <c r="AD1192" s="24">
        <v>5.2258046165095955</v>
      </c>
      <c r="AE1192" s="6">
        <v>405</v>
      </c>
      <c r="AF1192" s="6">
        <v>393</v>
      </c>
      <c r="AG1192" s="6">
        <v>369</v>
      </c>
      <c r="AH1192" s="27">
        <v>2.7826086956521738</v>
      </c>
      <c r="AI1192" s="28">
        <v>603000</v>
      </c>
      <c r="AJ1192" s="28">
        <v>480000</v>
      </c>
      <c r="AK1192" s="28">
        <v>435000</v>
      </c>
      <c r="AL1192" s="29">
        <v>0.25624999999999998</v>
      </c>
      <c r="AM1192" s="29">
        <v>0.38620689655172413</v>
      </c>
      <c r="AN1192" s="6">
        <v>3.1</v>
      </c>
      <c r="AO1192" s="27">
        <v>-0.60000000000000009</v>
      </c>
      <c r="AP1192" s="6">
        <v>3.7</v>
      </c>
      <c r="AQ1192" s="26">
        <v>5.826771653543307E-2</v>
      </c>
      <c r="AR1192" s="28">
        <v>640</v>
      </c>
      <c r="AS1192" s="28">
        <v>570</v>
      </c>
      <c r="AT1192" s="25">
        <v>0.12280701754385964</v>
      </c>
      <c r="AU1192" s="26">
        <v>0.47301678427596505</v>
      </c>
      <c r="AV1192" s="30">
        <v>2406.88</v>
      </c>
      <c r="AW1192" s="24">
        <v>0.75749999999999995</v>
      </c>
      <c r="AX1192" s="24">
        <v>0.24249999999999999</v>
      </c>
      <c r="AY1192" s="24">
        <v>0.89700000000000002</v>
      </c>
      <c r="AZ1192" s="24">
        <v>5.5100000000000003E-2</v>
      </c>
      <c r="BA1192" s="24">
        <v>0.28739999999999999</v>
      </c>
      <c r="BB1192" s="24">
        <v>0.41570000000000001</v>
      </c>
      <c r="BC1192" s="24">
        <v>0.25659999999999999</v>
      </c>
      <c r="BD1192" s="31">
        <v>5</v>
      </c>
      <c r="BE1192" s="23">
        <v>801</v>
      </c>
      <c r="BF1192" s="32" t="s">
        <v>3902</v>
      </c>
      <c r="BG1192" s="33">
        <v>149.15926851536199</v>
      </c>
      <c r="BH1192" s="33">
        <v>-21.1891000355287</v>
      </c>
      <c r="BI1192" s="34">
        <f t="shared" si="252"/>
        <v>74</v>
      </c>
      <c r="BJ1192" s="34">
        <f t="shared" si="253"/>
        <v>65</v>
      </c>
      <c r="BK1192" s="34">
        <f t="shared" si="254"/>
        <v>90</v>
      </c>
      <c r="BL1192" s="34">
        <f t="shared" si="255"/>
        <v>1</v>
      </c>
      <c r="BM1192" s="34">
        <f t="shared" si="256"/>
        <v>100</v>
      </c>
      <c r="BN1192" s="34">
        <f t="shared" si="257"/>
        <v>75</v>
      </c>
      <c r="BO1192" s="34">
        <f t="shared" si="258"/>
        <v>1</v>
      </c>
      <c r="BP1192" s="34">
        <f t="shared" si="259"/>
        <v>53</v>
      </c>
      <c r="BQ1192" s="35">
        <f t="shared" si="260"/>
        <v>100</v>
      </c>
      <c r="BR1192" s="34">
        <f t="shared" si="261"/>
        <v>98</v>
      </c>
      <c r="BS1192" s="35">
        <f t="shared" si="262"/>
        <v>73</v>
      </c>
      <c r="BT1192" s="35">
        <f t="shared" si="263"/>
        <v>77</v>
      </c>
      <c r="BU1192" s="35">
        <f t="shared" si="264"/>
        <v>50</v>
      </c>
      <c r="BV1192" s="35">
        <f t="shared" si="265"/>
        <v>65</v>
      </c>
    </row>
    <row r="1193" spans="2:74" hidden="1" x14ac:dyDescent="0.3">
      <c r="B1193" s="6" t="s">
        <v>1585</v>
      </c>
      <c r="C1193" s="6">
        <v>504031298</v>
      </c>
      <c r="D1193" s="6" t="s">
        <v>564</v>
      </c>
      <c r="E1193" s="6" t="s">
        <v>492</v>
      </c>
      <c r="F1193" s="6" t="s">
        <v>2720</v>
      </c>
      <c r="G1193" s="6" t="s">
        <v>93</v>
      </c>
      <c r="H1193" s="6" t="s">
        <v>78</v>
      </c>
      <c r="I1193" s="22">
        <v>730000</v>
      </c>
      <c r="J1193" s="22">
        <v>700000</v>
      </c>
      <c r="K1193" s="22">
        <v>613600</v>
      </c>
      <c r="L1193" s="22">
        <v>750000</v>
      </c>
      <c r="M1193" s="22">
        <v>711000</v>
      </c>
      <c r="N1193" s="22">
        <v>610000</v>
      </c>
      <c r="O1193" s="23">
        <v>36</v>
      </c>
      <c r="P1193" s="23">
        <v>36</v>
      </c>
      <c r="Q1193" s="23">
        <v>37</v>
      </c>
      <c r="R1193" s="22">
        <v>680</v>
      </c>
      <c r="S1193" s="22">
        <v>650</v>
      </c>
      <c r="T1193" s="24">
        <v>4.4000000000000004</v>
      </c>
      <c r="U1193" s="24">
        <v>0</v>
      </c>
      <c r="V1193" s="24">
        <v>4.4000000000000004</v>
      </c>
      <c r="W1193" s="24">
        <v>6.2</v>
      </c>
      <c r="X1193" s="25">
        <v>4.8438356164383564E-2</v>
      </c>
      <c r="Y1193" s="24">
        <v>3.9</v>
      </c>
      <c r="Z1193" s="24">
        <v>-1.8000000000000003</v>
      </c>
      <c r="AA1193" s="24">
        <v>5.7</v>
      </c>
      <c r="AB1193" s="24">
        <v>5.8</v>
      </c>
      <c r="AC1193" s="26">
        <v>0.28424291064740503</v>
      </c>
      <c r="AD1193" s="24">
        <v>5.8681370127999335</v>
      </c>
      <c r="AE1193" s="6">
        <v>836</v>
      </c>
      <c r="AF1193" s="6">
        <v>939</v>
      </c>
      <c r="AG1193" s="6">
        <v>461</v>
      </c>
      <c r="AH1193" s="27">
        <v>6.3396226415094334</v>
      </c>
      <c r="AI1193" s="28">
        <v>745000</v>
      </c>
      <c r="AJ1193" s="28">
        <v>615000</v>
      </c>
      <c r="AK1193" s="28">
        <v>510000</v>
      </c>
      <c r="AL1193" s="29">
        <v>0.21138211382113822</v>
      </c>
      <c r="AM1193" s="29">
        <v>0.46078431372549017</v>
      </c>
      <c r="AN1193" s="6">
        <v>3.1</v>
      </c>
      <c r="AO1193" s="27">
        <v>-0.69999999999999973</v>
      </c>
      <c r="AP1193" s="6">
        <v>3.8</v>
      </c>
      <c r="AQ1193" s="26">
        <v>8.6250000000000007E-2</v>
      </c>
      <c r="AR1193" s="28">
        <v>690</v>
      </c>
      <c r="AS1193" s="28">
        <v>640</v>
      </c>
      <c r="AT1193" s="25">
        <v>7.8125E-2</v>
      </c>
      <c r="AU1193" s="26">
        <v>0.41936653619235298</v>
      </c>
      <c r="AV1193" s="30">
        <v>2392.3200000000002</v>
      </c>
      <c r="AW1193" s="24">
        <v>0.81169999999999998</v>
      </c>
      <c r="AX1193" s="24">
        <v>0.1883</v>
      </c>
      <c r="AY1193" s="24">
        <v>0.92849999999999999</v>
      </c>
      <c r="AZ1193" s="24">
        <v>6.6199999999999995E-2</v>
      </c>
      <c r="BA1193" s="24">
        <v>0.1173</v>
      </c>
      <c r="BB1193" s="24">
        <v>0.66959999999999997</v>
      </c>
      <c r="BC1193" s="24">
        <v>0.1951</v>
      </c>
      <c r="BD1193" s="31">
        <v>5.5</v>
      </c>
      <c r="BE1193" s="23">
        <v>23</v>
      </c>
      <c r="BF1193" s="32" t="s">
        <v>3903</v>
      </c>
      <c r="BG1193" s="33">
        <v>115.988825860011</v>
      </c>
      <c r="BH1193" s="33">
        <v>-31.780038398962301</v>
      </c>
      <c r="BI1193" s="34">
        <f t="shared" si="252"/>
        <v>44</v>
      </c>
      <c r="BJ1193" s="34">
        <f t="shared" si="253"/>
        <v>65</v>
      </c>
      <c r="BK1193" s="34">
        <f t="shared" si="254"/>
        <v>46</v>
      </c>
      <c r="BL1193" s="34">
        <f t="shared" si="255"/>
        <v>1</v>
      </c>
      <c r="BM1193" s="34">
        <f t="shared" si="256"/>
        <v>100</v>
      </c>
      <c r="BN1193" s="34">
        <f t="shared" si="257"/>
        <v>100</v>
      </c>
      <c r="BO1193" s="34">
        <f t="shared" si="258"/>
        <v>100</v>
      </c>
      <c r="BP1193" s="34">
        <f t="shared" si="259"/>
        <v>16</v>
      </c>
      <c r="BQ1193" s="35">
        <f t="shared" si="260"/>
        <v>100</v>
      </c>
      <c r="BR1193" s="34">
        <f t="shared" si="261"/>
        <v>91</v>
      </c>
      <c r="BS1193" s="35">
        <f t="shared" si="262"/>
        <v>77</v>
      </c>
      <c r="BT1193" s="35">
        <f t="shared" si="263"/>
        <v>52</v>
      </c>
      <c r="BU1193" s="35">
        <f t="shared" si="264"/>
        <v>55</v>
      </c>
      <c r="BV1193" s="35">
        <f t="shared" si="265"/>
        <v>65</v>
      </c>
    </row>
    <row r="1194" spans="2:74" hidden="1" x14ac:dyDescent="0.3">
      <c r="B1194" s="6" t="s">
        <v>1586</v>
      </c>
      <c r="C1194" s="6">
        <v>107011545</v>
      </c>
      <c r="D1194" s="6" t="s">
        <v>379</v>
      </c>
      <c r="E1194" s="6" t="s">
        <v>380</v>
      </c>
      <c r="F1194" s="6" t="s">
        <v>504</v>
      </c>
      <c r="G1194" s="6" t="s">
        <v>77</v>
      </c>
      <c r="H1194" s="6" t="s">
        <v>78</v>
      </c>
      <c r="I1194" s="22">
        <v>800000</v>
      </c>
      <c r="J1194" s="22">
        <v>799000</v>
      </c>
      <c r="K1194" s="22">
        <v>775000</v>
      </c>
      <c r="L1194" s="22">
        <v>790000</v>
      </c>
      <c r="M1194" s="22">
        <v>770000</v>
      </c>
      <c r="N1194" s="22">
        <v>755000</v>
      </c>
      <c r="O1194" s="23">
        <v>27</v>
      </c>
      <c r="P1194" s="23">
        <v>26</v>
      </c>
      <c r="Q1194" s="23">
        <v>24</v>
      </c>
      <c r="R1194" s="22">
        <v>610</v>
      </c>
      <c r="S1194" s="22">
        <v>590</v>
      </c>
      <c r="T1194" s="24">
        <v>2.4</v>
      </c>
      <c r="U1194" s="24">
        <v>-0.10000000000000009</v>
      </c>
      <c r="V1194" s="24">
        <v>2.5</v>
      </c>
      <c r="W1194" s="24">
        <v>3</v>
      </c>
      <c r="X1194" s="25">
        <v>3.9649999999999998E-2</v>
      </c>
      <c r="Y1194" s="24">
        <v>2.7</v>
      </c>
      <c r="Z1194" s="24">
        <v>-1.1999999999999997</v>
      </c>
      <c r="AA1194" s="24">
        <v>3.9</v>
      </c>
      <c r="AB1194" s="24">
        <v>4.3</v>
      </c>
      <c r="AC1194" s="26">
        <v>0.43536599291994971</v>
      </c>
      <c r="AD1194" s="24">
        <v>10.980226807564936</v>
      </c>
      <c r="AE1194" s="6">
        <v>173</v>
      </c>
      <c r="AF1194" s="6">
        <v>218</v>
      </c>
      <c r="AG1194" s="6">
        <v>183</v>
      </c>
      <c r="AH1194" s="27">
        <v>3.1261872455902306</v>
      </c>
      <c r="AI1194" s="28">
        <v>865000</v>
      </c>
      <c r="AJ1194" s="28">
        <v>820000</v>
      </c>
      <c r="AK1194" s="28">
        <v>790000</v>
      </c>
      <c r="AL1194" s="29">
        <v>5.4878048780487805E-2</v>
      </c>
      <c r="AM1194" s="29">
        <v>9.49367088607595E-2</v>
      </c>
      <c r="AN1194" s="6">
        <v>2.5</v>
      </c>
      <c r="AO1194" s="27">
        <v>-0.20000000000000018</v>
      </c>
      <c r="AP1194" s="6">
        <v>2.7</v>
      </c>
      <c r="AQ1194" s="26">
        <v>0.10595238095238095</v>
      </c>
      <c r="AR1194" s="28">
        <v>650</v>
      </c>
      <c r="AS1194" s="28">
        <v>620</v>
      </c>
      <c r="AT1194" s="25">
        <v>4.8387096774193547E-2</v>
      </c>
      <c r="AU1194" s="26">
        <v>7.4539706342983458E-2</v>
      </c>
      <c r="AV1194" s="30">
        <v>1401.1200000000001</v>
      </c>
      <c r="AW1194" s="24">
        <v>0.7056</v>
      </c>
      <c r="AX1194" s="24">
        <v>0.2944</v>
      </c>
      <c r="AY1194" s="24">
        <v>0.87770000000000004</v>
      </c>
      <c r="AZ1194" s="24">
        <v>3.2000000000000001E-2</v>
      </c>
      <c r="BA1194" s="24">
        <v>0.34910000000000002</v>
      </c>
      <c r="BB1194" s="24">
        <v>0.28029999999999999</v>
      </c>
      <c r="BC1194" s="24">
        <v>0.33489999999999998</v>
      </c>
      <c r="BD1194" s="31">
        <v>2</v>
      </c>
      <c r="BE1194" s="23">
        <v>76</v>
      </c>
      <c r="BF1194" s="32" t="s">
        <v>3904</v>
      </c>
      <c r="BG1194" s="33">
        <v>150.84857712605199</v>
      </c>
      <c r="BH1194" s="33">
        <v>-34.482511276093902</v>
      </c>
      <c r="BI1194" s="34">
        <f t="shared" si="252"/>
        <v>77</v>
      </c>
      <c r="BJ1194" s="34">
        <f t="shared" si="253"/>
        <v>75</v>
      </c>
      <c r="BK1194" s="34">
        <f t="shared" si="254"/>
        <v>86</v>
      </c>
      <c r="BL1194" s="34">
        <f t="shared" si="255"/>
        <v>75</v>
      </c>
      <c r="BM1194" s="34">
        <f t="shared" si="256"/>
        <v>28</v>
      </c>
      <c r="BN1194" s="34">
        <f t="shared" si="257"/>
        <v>100</v>
      </c>
      <c r="BO1194" s="34">
        <f t="shared" si="258"/>
        <v>92</v>
      </c>
      <c r="BP1194" s="34">
        <f t="shared" si="259"/>
        <v>67</v>
      </c>
      <c r="BQ1194" s="35">
        <f t="shared" si="260"/>
        <v>82</v>
      </c>
      <c r="BR1194" s="34">
        <f t="shared" si="261"/>
        <v>41</v>
      </c>
      <c r="BS1194" s="35">
        <f t="shared" si="262"/>
        <v>1</v>
      </c>
      <c r="BT1194" s="35">
        <f t="shared" si="263"/>
        <v>72</v>
      </c>
      <c r="BU1194" s="35">
        <f t="shared" si="264"/>
        <v>20</v>
      </c>
      <c r="BV1194" s="35">
        <f t="shared" si="265"/>
        <v>65</v>
      </c>
    </row>
    <row r="1195" spans="2:74" hidden="1" x14ac:dyDescent="0.3">
      <c r="B1195" s="6" t="s">
        <v>1587</v>
      </c>
      <c r="C1195" s="6">
        <v>121041417</v>
      </c>
      <c r="D1195" s="6" t="s">
        <v>1588</v>
      </c>
      <c r="E1195" s="6" t="s">
        <v>815</v>
      </c>
      <c r="F1195" s="6" t="s">
        <v>2757</v>
      </c>
      <c r="G1195" s="6" t="s">
        <v>77</v>
      </c>
      <c r="H1195" s="6" t="s">
        <v>78</v>
      </c>
      <c r="I1195" s="22">
        <v>2900000</v>
      </c>
      <c r="J1195" s="22">
        <v>3000000</v>
      </c>
      <c r="K1195" s="22">
        <v>3008600</v>
      </c>
      <c r="L1195" s="22">
        <v>3700000</v>
      </c>
      <c r="M1195" s="22">
        <v>2900000</v>
      </c>
      <c r="N1195" s="22">
        <v>3950500</v>
      </c>
      <c r="O1195" s="23">
        <v>25</v>
      </c>
      <c r="P1195" s="23">
        <v>25</v>
      </c>
      <c r="Q1195" s="23">
        <v>25</v>
      </c>
      <c r="R1195" s="22">
        <v>1290</v>
      </c>
      <c r="S1195" s="22">
        <v>1300</v>
      </c>
      <c r="T1195" s="24">
        <v>0.8</v>
      </c>
      <c r="U1195" s="24">
        <v>0.10000000000000009</v>
      </c>
      <c r="V1195" s="24">
        <v>0.7</v>
      </c>
      <c r="W1195" s="24">
        <v>0.9</v>
      </c>
      <c r="X1195" s="25">
        <v>2.313103448275862E-2</v>
      </c>
      <c r="Y1195" s="24">
        <v>1.1000000000000001</v>
      </c>
      <c r="Z1195" s="24">
        <v>-0.29999999999999982</v>
      </c>
      <c r="AA1195" s="24">
        <v>1.4</v>
      </c>
      <c r="AB1195" s="24">
        <v>1.6</v>
      </c>
      <c r="AC1195" s="26">
        <v>0.42517006802721086</v>
      </c>
      <c r="AD1195" s="24">
        <v>18.380936155022528</v>
      </c>
      <c r="AE1195" s="6">
        <v>33</v>
      </c>
      <c r="AF1195" s="6">
        <v>92</v>
      </c>
      <c r="AG1195" s="6">
        <v>78</v>
      </c>
      <c r="AH1195" s="27">
        <v>2.1768707482993199</v>
      </c>
      <c r="AI1195" s="28">
        <v>3908000</v>
      </c>
      <c r="AJ1195" s="28">
        <v>3450000</v>
      </c>
      <c r="AK1195" s="28">
        <v>3625000</v>
      </c>
      <c r="AL1195" s="29">
        <v>0.13275362318840581</v>
      </c>
      <c r="AM1195" s="29">
        <v>7.8068965517241379E-2</v>
      </c>
      <c r="AN1195" s="6">
        <v>2.2000000000000002</v>
      </c>
      <c r="AO1195" s="27">
        <v>-0.19999999999999973</v>
      </c>
      <c r="AP1195" s="6">
        <v>2.4</v>
      </c>
      <c r="AQ1195" s="26">
        <v>0.10319242967815734</v>
      </c>
      <c r="AR1195" s="28">
        <v>1550</v>
      </c>
      <c r="AS1195" s="28">
        <v>1495</v>
      </c>
      <c r="AT1195" s="25">
        <v>3.678929765886288E-2</v>
      </c>
      <c r="AU1195" s="26">
        <v>0.28557424731556824</v>
      </c>
      <c r="AV1195" s="30">
        <v>3034.0800000000004</v>
      </c>
      <c r="AW1195" s="24">
        <v>0.55279999999999996</v>
      </c>
      <c r="AX1195" s="24">
        <v>0.44719999999999999</v>
      </c>
      <c r="AY1195" s="24">
        <v>5.6000000000000001E-2</v>
      </c>
      <c r="AZ1195" s="24">
        <v>0.1065</v>
      </c>
      <c r="BA1195" s="24">
        <v>0.22639999999999999</v>
      </c>
      <c r="BB1195" s="24">
        <v>0.15939999999999999</v>
      </c>
      <c r="BC1195" s="24">
        <v>0.58609999999999995</v>
      </c>
      <c r="BD1195" s="31">
        <v>10</v>
      </c>
      <c r="BE1195" s="23">
        <v>4</v>
      </c>
      <c r="BF1195" s="32" t="s">
        <v>3905</v>
      </c>
      <c r="BG1195" s="33">
        <v>151.20731308292599</v>
      </c>
      <c r="BH1195" s="33">
        <v>-33.837125046516</v>
      </c>
      <c r="BI1195" s="34">
        <f t="shared" si="252"/>
        <v>100</v>
      </c>
      <c r="BJ1195" s="34">
        <f t="shared" si="253"/>
        <v>80</v>
      </c>
      <c r="BK1195" s="34">
        <f t="shared" si="254"/>
        <v>98</v>
      </c>
      <c r="BL1195" s="34">
        <f t="shared" si="255"/>
        <v>6</v>
      </c>
      <c r="BM1195" s="34">
        <f t="shared" si="256"/>
        <v>67</v>
      </c>
      <c r="BN1195" s="34">
        <f t="shared" si="257"/>
        <v>100</v>
      </c>
      <c r="BO1195" s="34">
        <f t="shared" si="258"/>
        <v>100</v>
      </c>
      <c r="BP1195" s="34">
        <f t="shared" si="259"/>
        <v>40</v>
      </c>
      <c r="BQ1195" s="35">
        <f t="shared" si="260"/>
        <v>28</v>
      </c>
      <c r="BR1195" s="34">
        <f t="shared" si="261"/>
        <v>1</v>
      </c>
      <c r="BS1195" s="35">
        <f t="shared" si="262"/>
        <v>1</v>
      </c>
      <c r="BT1195" s="35">
        <f t="shared" si="263"/>
        <v>98</v>
      </c>
      <c r="BU1195" s="35">
        <f t="shared" si="264"/>
        <v>100</v>
      </c>
      <c r="BV1195" s="35">
        <f t="shared" si="265"/>
        <v>65</v>
      </c>
    </row>
    <row r="1196" spans="2:74" hidden="1" x14ac:dyDescent="0.3">
      <c r="B1196" s="6" t="s">
        <v>1589</v>
      </c>
      <c r="C1196" s="6">
        <v>123011698</v>
      </c>
      <c r="D1196" s="6" t="s">
        <v>586</v>
      </c>
      <c r="E1196" s="6" t="s">
        <v>587</v>
      </c>
      <c r="F1196" s="6" t="s">
        <v>2757</v>
      </c>
      <c r="G1196" s="6" t="s">
        <v>77</v>
      </c>
      <c r="H1196" s="6" t="s">
        <v>78</v>
      </c>
      <c r="I1196" s="22">
        <v>951600</v>
      </c>
      <c r="J1196" s="22">
        <v>950000</v>
      </c>
      <c r="K1196" s="22">
        <v>933000</v>
      </c>
      <c r="L1196" s="22">
        <v>1020000</v>
      </c>
      <c r="M1196" s="22">
        <v>970000</v>
      </c>
      <c r="N1196" s="22">
        <v>910000</v>
      </c>
      <c r="O1196" s="23">
        <v>25</v>
      </c>
      <c r="P1196" s="23">
        <v>25</v>
      </c>
      <c r="Q1196" s="23">
        <v>24</v>
      </c>
      <c r="R1196" s="22">
        <v>699</v>
      </c>
      <c r="S1196" s="22">
        <v>660</v>
      </c>
      <c r="T1196" s="24">
        <v>2.7</v>
      </c>
      <c r="U1196" s="24">
        <v>-0.19999999999999973</v>
      </c>
      <c r="V1196" s="24">
        <v>2.9</v>
      </c>
      <c r="W1196" s="24">
        <v>2.6</v>
      </c>
      <c r="X1196" s="25">
        <v>3.8196721311475411E-2</v>
      </c>
      <c r="Y1196" s="24">
        <v>6</v>
      </c>
      <c r="Z1196" s="24">
        <v>-2.5</v>
      </c>
      <c r="AA1196" s="24">
        <v>8.5</v>
      </c>
      <c r="AB1196" s="24">
        <v>7.6</v>
      </c>
      <c r="AC1196" s="26">
        <v>0.287606978275181</v>
      </c>
      <c r="AD1196" s="24">
        <v>7.5296247531270568</v>
      </c>
      <c r="AE1196" s="6">
        <v>207</v>
      </c>
      <c r="AF1196" s="6">
        <v>191</v>
      </c>
      <c r="AG1196" s="6">
        <v>186</v>
      </c>
      <c r="AH1196" s="27">
        <v>3.291891891891892</v>
      </c>
      <c r="AI1196" s="28">
        <v>1122000</v>
      </c>
      <c r="AJ1196" s="28">
        <v>1040000</v>
      </c>
      <c r="AK1196" s="28">
        <v>980000</v>
      </c>
      <c r="AL1196" s="29">
        <v>7.8846153846153844E-2</v>
      </c>
      <c r="AM1196" s="29">
        <v>0.14489795918367346</v>
      </c>
      <c r="AN1196" s="6">
        <v>3</v>
      </c>
      <c r="AO1196" s="27">
        <v>-0.20000000000000018</v>
      </c>
      <c r="AP1196" s="6">
        <v>3.2</v>
      </c>
      <c r="AQ1196" s="26">
        <v>9.6842105263157896E-2</v>
      </c>
      <c r="AR1196" s="28">
        <v>700</v>
      </c>
      <c r="AS1196" s="28">
        <v>670</v>
      </c>
      <c r="AT1196" s="25">
        <v>4.4776119402985072E-2</v>
      </c>
      <c r="AU1196" s="26">
        <v>0.16717876360138029</v>
      </c>
      <c r="AV1196" s="30">
        <v>2430.4</v>
      </c>
      <c r="AW1196" s="24">
        <v>0.8276</v>
      </c>
      <c r="AX1196" s="24">
        <v>0.1724</v>
      </c>
      <c r="AY1196" s="24">
        <v>0.95369999999999999</v>
      </c>
      <c r="AZ1196" s="24">
        <v>3.6200000000000003E-2</v>
      </c>
      <c r="BA1196" s="24">
        <v>0.14799999999999999</v>
      </c>
      <c r="BB1196" s="24">
        <v>0.53520000000000001</v>
      </c>
      <c r="BC1196" s="24">
        <v>0.30280000000000001</v>
      </c>
      <c r="BD1196" s="31">
        <v>6</v>
      </c>
      <c r="BE1196" s="23">
        <v>45</v>
      </c>
      <c r="BF1196" s="32" t="s">
        <v>3906</v>
      </c>
      <c r="BG1196" s="33">
        <v>150.76544667162599</v>
      </c>
      <c r="BH1196" s="33">
        <v>-34.041957736825502</v>
      </c>
      <c r="BI1196" s="34">
        <f t="shared" si="252"/>
        <v>72</v>
      </c>
      <c r="BJ1196" s="34">
        <f t="shared" si="253"/>
        <v>67</v>
      </c>
      <c r="BK1196" s="34">
        <f t="shared" si="254"/>
        <v>84</v>
      </c>
      <c r="BL1196" s="34">
        <f t="shared" si="255"/>
        <v>45</v>
      </c>
      <c r="BM1196" s="34">
        <f t="shared" si="256"/>
        <v>40</v>
      </c>
      <c r="BN1196" s="34">
        <f t="shared" si="257"/>
        <v>100</v>
      </c>
      <c r="BO1196" s="34">
        <f t="shared" si="258"/>
        <v>100</v>
      </c>
      <c r="BP1196" s="34">
        <f t="shared" si="259"/>
        <v>23</v>
      </c>
      <c r="BQ1196" s="35">
        <f t="shared" si="260"/>
        <v>78</v>
      </c>
      <c r="BR1196" s="34">
        <f t="shared" si="261"/>
        <v>75</v>
      </c>
      <c r="BS1196" s="35">
        <f t="shared" si="262"/>
        <v>75</v>
      </c>
      <c r="BT1196" s="35">
        <f t="shared" si="263"/>
        <v>18</v>
      </c>
      <c r="BU1196" s="35">
        <f t="shared" si="264"/>
        <v>60</v>
      </c>
      <c r="BV1196" s="35">
        <f t="shared" si="265"/>
        <v>65</v>
      </c>
    </row>
    <row r="1197" spans="2:74" hidden="1" x14ac:dyDescent="0.3">
      <c r="B1197" s="6" t="s">
        <v>1590</v>
      </c>
      <c r="C1197" s="6">
        <v>504031062</v>
      </c>
      <c r="D1197" s="6" t="s">
        <v>564</v>
      </c>
      <c r="E1197" s="6" t="s">
        <v>492</v>
      </c>
      <c r="F1197" s="6" t="s">
        <v>2720</v>
      </c>
      <c r="G1197" s="6" t="s">
        <v>93</v>
      </c>
      <c r="H1197" s="6" t="s">
        <v>78</v>
      </c>
      <c r="I1197" s="22">
        <v>726750</v>
      </c>
      <c r="J1197" s="22">
        <v>714000</v>
      </c>
      <c r="K1197" s="22">
        <v>603432</v>
      </c>
      <c r="L1197" s="22">
        <v>730000</v>
      </c>
      <c r="M1197" s="22">
        <v>725000</v>
      </c>
      <c r="N1197" s="22">
        <v>633000</v>
      </c>
      <c r="O1197" s="23">
        <v>35</v>
      </c>
      <c r="P1197" s="23">
        <v>33</v>
      </c>
      <c r="Q1197" s="23">
        <v>35</v>
      </c>
      <c r="R1197" s="22">
        <v>710</v>
      </c>
      <c r="S1197" s="22">
        <v>630</v>
      </c>
      <c r="T1197" s="24">
        <v>2.8</v>
      </c>
      <c r="U1197" s="24">
        <v>-0.40000000000000036</v>
      </c>
      <c r="V1197" s="24">
        <v>3.2</v>
      </c>
      <c r="W1197" s="24">
        <v>3.3</v>
      </c>
      <c r="X1197" s="25">
        <v>5.0801513587891298E-2</v>
      </c>
      <c r="Y1197" s="24">
        <v>2.6</v>
      </c>
      <c r="Z1197" s="24">
        <v>-0.89999999999999991</v>
      </c>
      <c r="AA1197" s="24">
        <v>3.5</v>
      </c>
      <c r="AB1197" s="24">
        <v>3.2</v>
      </c>
      <c r="AC1197" s="26">
        <v>0.34985020498265529</v>
      </c>
      <c r="AD1197" s="24">
        <v>6.8866098719161624</v>
      </c>
      <c r="AE1197" s="6">
        <v>836</v>
      </c>
      <c r="AF1197" s="6">
        <v>939</v>
      </c>
      <c r="AG1197" s="6">
        <v>461</v>
      </c>
      <c r="AH1197" s="27">
        <v>6.3396226415094334</v>
      </c>
      <c r="AI1197" s="28">
        <v>745000</v>
      </c>
      <c r="AJ1197" s="28">
        <v>615000</v>
      </c>
      <c r="AK1197" s="28">
        <v>510000</v>
      </c>
      <c r="AL1197" s="29">
        <v>0.21138211382113822</v>
      </c>
      <c r="AM1197" s="29">
        <v>0.46078431372549017</v>
      </c>
      <c r="AN1197" s="6">
        <v>3.1</v>
      </c>
      <c r="AO1197" s="27">
        <v>-0.69999999999999973</v>
      </c>
      <c r="AP1197" s="6">
        <v>3.8</v>
      </c>
      <c r="AQ1197" s="26">
        <v>8.6250000000000007E-2</v>
      </c>
      <c r="AR1197" s="28">
        <v>690</v>
      </c>
      <c r="AS1197" s="28">
        <v>640</v>
      </c>
      <c r="AT1197" s="25">
        <v>7.8125E-2</v>
      </c>
      <c r="AU1197" s="26">
        <v>0.41936653619235298</v>
      </c>
      <c r="AV1197" s="30">
        <v>2029.4400000000003</v>
      </c>
      <c r="AW1197" s="24">
        <v>0.74929999999999997</v>
      </c>
      <c r="AX1197" s="24">
        <v>0.25069999999999998</v>
      </c>
      <c r="AY1197" s="24">
        <v>0.88149999999999995</v>
      </c>
      <c r="AZ1197" s="24">
        <v>8.77E-2</v>
      </c>
      <c r="BA1197" s="24">
        <v>0.22289999999999999</v>
      </c>
      <c r="BB1197" s="24">
        <v>0.54420000000000002</v>
      </c>
      <c r="BC1197" s="24">
        <v>0.2122</v>
      </c>
      <c r="BD1197" s="31">
        <v>2</v>
      </c>
      <c r="BE1197" s="23">
        <v>13</v>
      </c>
      <c r="BF1197" s="32" t="s">
        <v>3907</v>
      </c>
      <c r="BG1197" s="33">
        <v>115.962887613831</v>
      </c>
      <c r="BH1197" s="33">
        <v>-31.877253210247702</v>
      </c>
      <c r="BI1197" s="34">
        <f t="shared" si="252"/>
        <v>70</v>
      </c>
      <c r="BJ1197" s="34">
        <f t="shared" si="253"/>
        <v>65</v>
      </c>
      <c r="BK1197" s="34">
        <f t="shared" si="254"/>
        <v>46</v>
      </c>
      <c r="BL1197" s="34">
        <f t="shared" si="255"/>
        <v>1</v>
      </c>
      <c r="BM1197" s="34">
        <f t="shared" si="256"/>
        <v>100</v>
      </c>
      <c r="BN1197" s="34">
        <f t="shared" si="257"/>
        <v>100</v>
      </c>
      <c r="BO1197" s="34">
        <f t="shared" si="258"/>
        <v>100</v>
      </c>
      <c r="BP1197" s="34">
        <f t="shared" si="259"/>
        <v>39</v>
      </c>
      <c r="BQ1197" s="35">
        <f t="shared" si="260"/>
        <v>100</v>
      </c>
      <c r="BR1197" s="34">
        <f t="shared" si="261"/>
        <v>81</v>
      </c>
      <c r="BS1197" s="35">
        <f t="shared" si="262"/>
        <v>34</v>
      </c>
      <c r="BT1197" s="35">
        <f t="shared" si="263"/>
        <v>74</v>
      </c>
      <c r="BU1197" s="35">
        <f t="shared" si="264"/>
        <v>20</v>
      </c>
      <c r="BV1197" s="35">
        <f t="shared" si="265"/>
        <v>65</v>
      </c>
    </row>
    <row r="1198" spans="2:74" hidden="1" x14ac:dyDescent="0.3">
      <c r="B1198" s="6" t="s">
        <v>1591</v>
      </c>
      <c r="C1198" s="6">
        <v>318011460</v>
      </c>
      <c r="D1198" s="6" t="s">
        <v>1031</v>
      </c>
      <c r="E1198" s="6" t="s">
        <v>773</v>
      </c>
      <c r="F1198" s="6" t="s">
        <v>2698</v>
      </c>
      <c r="G1198" s="6" t="s">
        <v>97</v>
      </c>
      <c r="H1198" s="6" t="s">
        <v>78</v>
      </c>
      <c r="I1198" s="22">
        <v>350000</v>
      </c>
      <c r="J1198" s="22">
        <v>340000</v>
      </c>
      <c r="K1198" s="22">
        <v>296000</v>
      </c>
      <c r="L1198" s="22">
        <v>340000</v>
      </c>
      <c r="M1198" s="22">
        <v>320000</v>
      </c>
      <c r="N1198" s="22">
        <v>255000</v>
      </c>
      <c r="O1198" s="23">
        <v>37</v>
      </c>
      <c r="P1198" s="23">
        <v>49</v>
      </c>
      <c r="Q1198" s="23">
        <v>83</v>
      </c>
      <c r="R1198" s="22">
        <v>400</v>
      </c>
      <c r="S1198" s="22">
        <v>350</v>
      </c>
      <c r="T1198" s="24">
        <v>2.2000000000000002</v>
      </c>
      <c r="U1198" s="24">
        <v>-0.29999999999999982</v>
      </c>
      <c r="V1198" s="24">
        <v>2.5</v>
      </c>
      <c r="W1198" s="24">
        <v>2.9</v>
      </c>
      <c r="X1198" s="25">
        <v>5.9428571428571428E-2</v>
      </c>
      <c r="Y1198" s="24">
        <v>0.1</v>
      </c>
      <c r="Z1198" s="24">
        <v>0</v>
      </c>
      <c r="AA1198" s="24">
        <v>0.1</v>
      </c>
      <c r="AB1198" s="24">
        <v>0.2</v>
      </c>
      <c r="AC1198" s="26">
        <v>0.28143645164921754</v>
      </c>
      <c r="AD1198" s="24">
        <v>4.7357095229435648</v>
      </c>
      <c r="AE1198" s="6">
        <v>194</v>
      </c>
      <c r="AF1198" s="6">
        <v>224</v>
      </c>
      <c r="AG1198" s="6">
        <v>402</v>
      </c>
      <c r="AH1198" s="27">
        <v>4.5647058823529409</v>
      </c>
      <c r="AI1198" s="28">
        <v>300000</v>
      </c>
      <c r="AJ1198" s="28">
        <v>250000</v>
      </c>
      <c r="AK1198" s="28">
        <v>240000</v>
      </c>
      <c r="AL1198" s="29">
        <v>0.2</v>
      </c>
      <c r="AM1198" s="29">
        <v>0.25</v>
      </c>
      <c r="AN1198" s="6">
        <v>1.6</v>
      </c>
      <c r="AO1198" s="27">
        <v>-9.9999999999999867E-2</v>
      </c>
      <c r="AP1198" s="6">
        <v>1.7</v>
      </c>
      <c r="AQ1198" s="26">
        <v>2.8342245989304814E-2</v>
      </c>
      <c r="AR1198" s="28">
        <v>400</v>
      </c>
      <c r="AS1198" s="28">
        <v>350</v>
      </c>
      <c r="AT1198" s="25">
        <v>0.14285714285714285</v>
      </c>
      <c r="AU1198" s="26">
        <v>0.3203821599052018</v>
      </c>
      <c r="AV1198" s="30">
        <v>1421.2800000000002</v>
      </c>
      <c r="AW1198" s="24">
        <v>0.64449999999999996</v>
      </c>
      <c r="AX1198" s="24">
        <v>0.35549999999999998</v>
      </c>
      <c r="AY1198" s="24">
        <v>0.83220000000000005</v>
      </c>
      <c r="AZ1198" s="24">
        <v>0.1389</v>
      </c>
      <c r="BA1198" s="24">
        <v>0.3926</v>
      </c>
      <c r="BB1198" s="24">
        <v>0.25569999999999998</v>
      </c>
      <c r="BC1198" s="24">
        <v>0.29680000000000001</v>
      </c>
      <c r="BD1198" s="31">
        <v>2</v>
      </c>
      <c r="BE1198" s="23">
        <v>1048</v>
      </c>
      <c r="BF1198" s="32" t="s">
        <v>3908</v>
      </c>
      <c r="BG1198" s="33">
        <v>147.41017007384701</v>
      </c>
      <c r="BH1198" s="33">
        <v>-19.579574948014201</v>
      </c>
      <c r="BI1198" s="34">
        <f t="shared" si="252"/>
        <v>80</v>
      </c>
      <c r="BJ1198" s="34">
        <f t="shared" si="253"/>
        <v>90</v>
      </c>
      <c r="BK1198" s="34">
        <f t="shared" si="254"/>
        <v>68</v>
      </c>
      <c r="BL1198" s="34">
        <f t="shared" si="255"/>
        <v>1</v>
      </c>
      <c r="BM1198" s="34">
        <f t="shared" si="256"/>
        <v>100</v>
      </c>
      <c r="BN1198" s="34">
        <f t="shared" si="257"/>
        <v>29</v>
      </c>
      <c r="BO1198" s="34">
        <f t="shared" si="258"/>
        <v>1</v>
      </c>
      <c r="BP1198" s="34">
        <f t="shared" si="259"/>
        <v>76</v>
      </c>
      <c r="BQ1198" s="35">
        <f t="shared" si="260"/>
        <v>100</v>
      </c>
      <c r="BR1198" s="34">
        <f t="shared" si="261"/>
        <v>100</v>
      </c>
      <c r="BS1198" s="35">
        <f t="shared" si="262"/>
        <v>79</v>
      </c>
      <c r="BT1198" s="35">
        <f t="shared" si="263"/>
        <v>100</v>
      </c>
      <c r="BU1198" s="35">
        <f t="shared" si="264"/>
        <v>20</v>
      </c>
      <c r="BV1198" s="35">
        <f t="shared" si="265"/>
        <v>65</v>
      </c>
    </row>
    <row r="1199" spans="2:74" hidden="1" x14ac:dyDescent="0.3">
      <c r="B1199" s="6" t="s">
        <v>1592</v>
      </c>
      <c r="C1199" s="6">
        <v>202011025</v>
      </c>
      <c r="D1199" s="6" t="s">
        <v>251</v>
      </c>
      <c r="E1199" s="6" t="s">
        <v>251</v>
      </c>
      <c r="F1199" s="6" t="s">
        <v>251</v>
      </c>
      <c r="G1199" s="6" t="s">
        <v>86</v>
      </c>
      <c r="H1199" s="6" t="s">
        <v>78</v>
      </c>
      <c r="I1199" s="22">
        <v>595000</v>
      </c>
      <c r="J1199" s="22">
        <v>595000</v>
      </c>
      <c r="K1199" s="22">
        <v>590000</v>
      </c>
      <c r="L1199" s="22">
        <v>565000</v>
      </c>
      <c r="M1199" s="22">
        <v>560200</v>
      </c>
      <c r="N1199" s="22">
        <v>570000</v>
      </c>
      <c r="O1199" s="23">
        <v>41</v>
      </c>
      <c r="P1199" s="23">
        <v>46</v>
      </c>
      <c r="Q1199" s="23">
        <v>43</v>
      </c>
      <c r="R1199" s="22">
        <v>520</v>
      </c>
      <c r="S1199" s="22">
        <v>480</v>
      </c>
      <c r="T1199" s="24">
        <v>2.2999999999999998</v>
      </c>
      <c r="U1199" s="24">
        <v>-0.10000000000000009</v>
      </c>
      <c r="V1199" s="24">
        <v>2.4</v>
      </c>
      <c r="W1199" s="24">
        <v>2.8</v>
      </c>
      <c r="X1199" s="25">
        <v>4.5445378151260506E-2</v>
      </c>
      <c r="Y1199" s="24">
        <v>3.6</v>
      </c>
      <c r="Z1199" s="24">
        <v>-1.3000000000000003</v>
      </c>
      <c r="AA1199" s="24">
        <v>4.9000000000000004</v>
      </c>
      <c r="AB1199" s="24">
        <v>4.7</v>
      </c>
      <c r="AC1199" s="26">
        <v>0.27488793030533704</v>
      </c>
      <c r="AD1199" s="24">
        <v>6.0487543835678821</v>
      </c>
      <c r="AE1199" s="6">
        <v>529</v>
      </c>
      <c r="AF1199" s="6">
        <v>649</v>
      </c>
      <c r="AG1199" s="6">
        <v>628</v>
      </c>
      <c r="AH1199" s="27">
        <v>5.1214953271028039</v>
      </c>
      <c r="AI1199" s="28">
        <v>560000</v>
      </c>
      <c r="AJ1199" s="28">
        <v>541500</v>
      </c>
      <c r="AK1199" s="28">
        <v>552738</v>
      </c>
      <c r="AL1199" s="29">
        <v>3.4164358264081256E-2</v>
      </c>
      <c r="AM1199" s="29">
        <v>1.3138231856684361E-2</v>
      </c>
      <c r="AN1199" s="6">
        <v>2.7</v>
      </c>
      <c r="AO1199" s="27">
        <v>-0.29999999999999982</v>
      </c>
      <c r="AP1199" s="6">
        <v>3</v>
      </c>
      <c r="AQ1199" s="26">
        <v>6.7164179104477612E-2</v>
      </c>
      <c r="AR1199" s="28">
        <v>490</v>
      </c>
      <c r="AS1199" s="28">
        <v>460</v>
      </c>
      <c r="AT1199" s="25">
        <v>6.5217391304347824E-2</v>
      </c>
      <c r="AU1199" s="26">
        <v>0.24803235252687994</v>
      </c>
      <c r="AV1199" s="30">
        <v>1891.6800000000003</v>
      </c>
      <c r="AW1199" s="24">
        <v>0.75819999999999999</v>
      </c>
      <c r="AX1199" s="24">
        <v>0.24179999999999999</v>
      </c>
      <c r="AY1199" s="24">
        <v>0.95409999999999995</v>
      </c>
      <c r="AZ1199" s="24">
        <v>3.8100000000000002E-2</v>
      </c>
      <c r="BA1199" s="24">
        <v>0.28539999999999999</v>
      </c>
      <c r="BB1199" s="24">
        <v>0.44900000000000001</v>
      </c>
      <c r="BC1199" s="24">
        <v>0.246</v>
      </c>
      <c r="BD1199" s="31">
        <v>2</v>
      </c>
      <c r="BE1199" s="23">
        <v>138</v>
      </c>
      <c r="BF1199" s="32" t="s">
        <v>3909</v>
      </c>
      <c r="BG1199" s="33">
        <v>144.324181404895</v>
      </c>
      <c r="BH1199" s="33">
        <v>-36.679033959947702</v>
      </c>
      <c r="BI1199" s="34">
        <f t="shared" si="252"/>
        <v>79</v>
      </c>
      <c r="BJ1199" s="34">
        <f t="shared" si="253"/>
        <v>72</v>
      </c>
      <c r="BK1199" s="34">
        <f t="shared" si="254"/>
        <v>61</v>
      </c>
      <c r="BL1199" s="34">
        <f t="shared" si="255"/>
        <v>18</v>
      </c>
      <c r="BM1199" s="34">
        <f t="shared" si="256"/>
        <v>18</v>
      </c>
      <c r="BN1199" s="34">
        <f t="shared" si="257"/>
        <v>88</v>
      </c>
      <c r="BO1199" s="34">
        <f t="shared" si="258"/>
        <v>79</v>
      </c>
      <c r="BP1199" s="34">
        <f t="shared" si="259"/>
        <v>53</v>
      </c>
      <c r="BQ1199" s="35">
        <f t="shared" si="260"/>
        <v>100</v>
      </c>
      <c r="BR1199" s="34">
        <f t="shared" si="261"/>
        <v>90</v>
      </c>
      <c r="BS1199" s="35">
        <f t="shared" si="262"/>
        <v>84</v>
      </c>
      <c r="BT1199" s="35">
        <f t="shared" si="263"/>
        <v>57</v>
      </c>
      <c r="BU1199" s="35">
        <f t="shared" si="264"/>
        <v>20</v>
      </c>
      <c r="BV1199" s="35">
        <f t="shared" si="265"/>
        <v>65</v>
      </c>
    </row>
    <row r="1200" spans="2:74" hidden="1" x14ac:dyDescent="0.3">
      <c r="B1200" s="6" t="s">
        <v>1593</v>
      </c>
      <c r="C1200" s="6">
        <v>509011228</v>
      </c>
      <c r="D1200" s="6" t="s">
        <v>132</v>
      </c>
      <c r="E1200" s="6" t="s">
        <v>92</v>
      </c>
      <c r="F1200" s="6" t="s">
        <v>2696</v>
      </c>
      <c r="G1200" s="6" t="s">
        <v>93</v>
      </c>
      <c r="H1200" s="6" t="s">
        <v>78</v>
      </c>
      <c r="I1200" s="22">
        <v>725000</v>
      </c>
      <c r="J1200" s="22">
        <v>695000</v>
      </c>
      <c r="K1200" s="22">
        <v>695000</v>
      </c>
      <c r="L1200" s="22">
        <v>660000</v>
      </c>
      <c r="M1200" s="22">
        <v>650000</v>
      </c>
      <c r="N1200" s="22">
        <v>650000</v>
      </c>
      <c r="O1200" s="23">
        <v>55</v>
      </c>
      <c r="P1200" s="23">
        <v>58</v>
      </c>
      <c r="Q1200" s="23">
        <v>72</v>
      </c>
      <c r="R1200" s="22">
        <v>500</v>
      </c>
      <c r="S1200" s="22">
        <v>500</v>
      </c>
      <c r="T1200" s="24">
        <v>2.2000000000000002</v>
      </c>
      <c r="U1200" s="24">
        <v>-9.9999999999999645E-2</v>
      </c>
      <c r="V1200" s="24">
        <v>2.2999999999999998</v>
      </c>
      <c r="W1200" s="24">
        <v>2.5</v>
      </c>
      <c r="X1200" s="25">
        <v>3.5862068965517239E-2</v>
      </c>
      <c r="Y1200" s="24">
        <v>0.6</v>
      </c>
      <c r="Z1200" s="24">
        <v>-0.4</v>
      </c>
      <c r="AA1200" s="24">
        <v>1</v>
      </c>
      <c r="AB1200" s="24">
        <v>1</v>
      </c>
      <c r="AC1200" s="26">
        <v>0.39367598891408412</v>
      </c>
      <c r="AD1200" s="24">
        <v>10.977503537027346</v>
      </c>
      <c r="AE1200" s="6">
        <v>267</v>
      </c>
      <c r="AF1200" s="6">
        <v>301</v>
      </c>
      <c r="AG1200" s="6">
        <v>272</v>
      </c>
      <c r="AH1200" s="27">
        <v>3.9619952494061756</v>
      </c>
      <c r="AI1200" s="28">
        <v>582500</v>
      </c>
      <c r="AJ1200" s="28">
        <v>505000</v>
      </c>
      <c r="AK1200" s="28">
        <v>470000</v>
      </c>
      <c r="AL1200" s="29">
        <v>0.15346534653465346</v>
      </c>
      <c r="AM1200" s="29">
        <v>0.23936170212765959</v>
      </c>
      <c r="AN1200" s="6">
        <v>2.2000000000000002</v>
      </c>
      <c r="AO1200" s="27">
        <v>-0.19999999999999973</v>
      </c>
      <c r="AP1200" s="6">
        <v>2.4</v>
      </c>
      <c r="AQ1200" s="26">
        <v>6.6905444126074493E-2</v>
      </c>
      <c r="AR1200" s="28">
        <v>520</v>
      </c>
      <c r="AS1200" s="28">
        <v>470</v>
      </c>
      <c r="AT1200" s="25">
        <v>0.10638297872340426</v>
      </c>
      <c r="AU1200" s="26">
        <v>0.32130719557338361</v>
      </c>
      <c r="AV1200" s="30">
        <v>1270.0800000000002</v>
      </c>
      <c r="AW1200" s="24">
        <v>0.67569999999999997</v>
      </c>
      <c r="AX1200" s="24">
        <v>0.32429999999999998</v>
      </c>
      <c r="AY1200" s="24">
        <v>0.9153</v>
      </c>
      <c r="AZ1200" s="24">
        <v>7.1499999999999994E-2</v>
      </c>
      <c r="BA1200" s="24">
        <v>0.46779999999999999</v>
      </c>
      <c r="BB1200" s="24">
        <v>0.27310000000000001</v>
      </c>
      <c r="BC1200" s="24">
        <v>0.2049</v>
      </c>
      <c r="BD1200" s="31">
        <v>5.5</v>
      </c>
      <c r="BE1200" s="23">
        <v>350</v>
      </c>
      <c r="BF1200" s="32" t="s">
        <v>3910</v>
      </c>
      <c r="BG1200" s="33">
        <v>117.135893484444</v>
      </c>
      <c r="BH1200" s="33">
        <v>-34.908217008108103</v>
      </c>
      <c r="BI1200" s="34">
        <f t="shared" si="252"/>
        <v>80</v>
      </c>
      <c r="BJ1200" s="34">
        <f t="shared" si="253"/>
        <v>80</v>
      </c>
      <c r="BK1200" s="34">
        <f t="shared" si="254"/>
        <v>76</v>
      </c>
      <c r="BL1200" s="34">
        <f t="shared" si="255"/>
        <v>1</v>
      </c>
      <c r="BM1200" s="34">
        <f t="shared" si="256"/>
        <v>77</v>
      </c>
      <c r="BN1200" s="34">
        <f t="shared" si="257"/>
        <v>88</v>
      </c>
      <c r="BO1200" s="34">
        <f t="shared" si="258"/>
        <v>48</v>
      </c>
      <c r="BP1200" s="34">
        <f t="shared" si="259"/>
        <v>93</v>
      </c>
      <c r="BQ1200" s="35">
        <f t="shared" si="260"/>
        <v>70</v>
      </c>
      <c r="BR1200" s="34">
        <f t="shared" si="261"/>
        <v>41</v>
      </c>
      <c r="BS1200" s="35">
        <f t="shared" si="262"/>
        <v>5</v>
      </c>
      <c r="BT1200" s="35">
        <f t="shared" si="263"/>
        <v>100</v>
      </c>
      <c r="BU1200" s="35">
        <f t="shared" si="264"/>
        <v>55</v>
      </c>
      <c r="BV1200" s="35">
        <f t="shared" si="265"/>
        <v>65</v>
      </c>
    </row>
    <row r="1201" spans="2:74" hidden="1" x14ac:dyDescent="0.3">
      <c r="B1201" s="6" t="s">
        <v>1594</v>
      </c>
      <c r="C1201" s="6">
        <v>121041688</v>
      </c>
      <c r="D1201" s="6" t="s">
        <v>1588</v>
      </c>
      <c r="E1201" s="6" t="s">
        <v>815</v>
      </c>
      <c r="F1201" s="6" t="s">
        <v>2757</v>
      </c>
      <c r="G1201" s="6" t="s">
        <v>77</v>
      </c>
      <c r="H1201" s="6" t="s">
        <v>78</v>
      </c>
      <c r="I1201" s="22">
        <v>4801500</v>
      </c>
      <c r="J1201" s="22">
        <v>6232800</v>
      </c>
      <c r="K1201" s="22">
        <v>6750000</v>
      </c>
      <c r="L1201" s="22">
        <v>5500000</v>
      </c>
      <c r="M1201" s="22">
        <v>4908000</v>
      </c>
      <c r="N1201" s="22">
        <v>4665000</v>
      </c>
      <c r="O1201" s="23">
        <v>28</v>
      </c>
      <c r="P1201" s="23">
        <v>29</v>
      </c>
      <c r="Q1201" s="23">
        <v>26</v>
      </c>
      <c r="R1201" s="22">
        <v>2400</v>
      </c>
      <c r="S1201" s="22">
        <v>1990</v>
      </c>
      <c r="T1201" s="24">
        <v>2.2000000000000002</v>
      </c>
      <c r="U1201" s="24">
        <v>-9.9999999999999645E-2</v>
      </c>
      <c r="V1201" s="24">
        <v>2.2999999999999998</v>
      </c>
      <c r="W1201" s="24">
        <v>3</v>
      </c>
      <c r="X1201" s="25">
        <v>2.599187753826929E-2</v>
      </c>
      <c r="Y1201" s="24">
        <v>2.5</v>
      </c>
      <c r="Z1201" s="24">
        <v>-0.60000000000000009</v>
      </c>
      <c r="AA1201" s="24">
        <v>3.1</v>
      </c>
      <c r="AB1201" s="24">
        <v>3</v>
      </c>
      <c r="AC1201" s="26">
        <v>0.75933988053052537</v>
      </c>
      <c r="AD1201" s="24">
        <v>29.214506701661197</v>
      </c>
      <c r="AE1201" s="6">
        <v>33</v>
      </c>
      <c r="AF1201" s="6">
        <v>92</v>
      </c>
      <c r="AG1201" s="6">
        <v>78</v>
      </c>
      <c r="AH1201" s="27">
        <v>2.1768707482993199</v>
      </c>
      <c r="AI1201" s="28">
        <v>3908000</v>
      </c>
      <c r="AJ1201" s="28">
        <v>3450000</v>
      </c>
      <c r="AK1201" s="28">
        <v>3625000</v>
      </c>
      <c r="AL1201" s="29">
        <v>0.13275362318840581</v>
      </c>
      <c r="AM1201" s="29">
        <v>7.8068965517241379E-2</v>
      </c>
      <c r="AN1201" s="6">
        <v>2.2000000000000002</v>
      </c>
      <c r="AO1201" s="27">
        <v>-0.19999999999999973</v>
      </c>
      <c r="AP1201" s="6">
        <v>2.4</v>
      </c>
      <c r="AQ1201" s="26">
        <v>0.10319242967815734</v>
      </c>
      <c r="AR1201" s="28">
        <v>1550</v>
      </c>
      <c r="AS1201" s="28">
        <v>1495</v>
      </c>
      <c r="AT1201" s="25">
        <v>3.678929765886288E-2</v>
      </c>
      <c r="AU1201" s="26">
        <v>0.28557424731556824</v>
      </c>
      <c r="AV1201" s="30">
        <v>3160.6400000000003</v>
      </c>
      <c r="AW1201" s="24">
        <v>0.65539999999999998</v>
      </c>
      <c r="AX1201" s="24">
        <v>0.34460000000000002</v>
      </c>
      <c r="AY1201" s="24">
        <v>0.32500000000000001</v>
      </c>
      <c r="AZ1201" s="24">
        <v>0.12640000000000001</v>
      </c>
      <c r="BA1201" s="24">
        <v>0.40629999999999999</v>
      </c>
      <c r="BB1201" s="24">
        <v>0.25059999999999999</v>
      </c>
      <c r="BC1201" s="24">
        <v>0.31240000000000001</v>
      </c>
      <c r="BD1201" s="31">
        <v>10</v>
      </c>
      <c r="BE1201" s="23">
        <v>6</v>
      </c>
      <c r="BF1201" s="32" t="s">
        <v>3911</v>
      </c>
      <c r="BG1201" s="33">
        <v>151.24221402159699</v>
      </c>
      <c r="BH1201" s="33">
        <v>-33.822081554828799</v>
      </c>
      <c r="BI1201" s="34">
        <f t="shared" si="252"/>
        <v>80</v>
      </c>
      <c r="BJ1201" s="34">
        <f t="shared" si="253"/>
        <v>80</v>
      </c>
      <c r="BK1201" s="34">
        <f t="shared" si="254"/>
        <v>98</v>
      </c>
      <c r="BL1201" s="34">
        <f t="shared" si="255"/>
        <v>6</v>
      </c>
      <c r="BM1201" s="34">
        <f t="shared" si="256"/>
        <v>67</v>
      </c>
      <c r="BN1201" s="34">
        <f t="shared" si="257"/>
        <v>100</v>
      </c>
      <c r="BO1201" s="34">
        <f t="shared" si="258"/>
        <v>100</v>
      </c>
      <c r="BP1201" s="34">
        <f t="shared" si="259"/>
        <v>79</v>
      </c>
      <c r="BQ1201" s="35">
        <f t="shared" si="260"/>
        <v>37</v>
      </c>
      <c r="BR1201" s="34">
        <f t="shared" si="261"/>
        <v>1</v>
      </c>
      <c r="BS1201" s="35">
        <f t="shared" si="262"/>
        <v>1</v>
      </c>
      <c r="BT1201" s="35">
        <f t="shared" si="263"/>
        <v>75</v>
      </c>
      <c r="BU1201" s="35">
        <f t="shared" si="264"/>
        <v>100</v>
      </c>
      <c r="BV1201" s="35">
        <f t="shared" si="265"/>
        <v>65</v>
      </c>
    </row>
    <row r="1202" spans="2:74" hidden="1" x14ac:dyDescent="0.3">
      <c r="B1202" s="6" t="s">
        <v>1595</v>
      </c>
      <c r="C1202" s="6">
        <v>507011158</v>
      </c>
      <c r="D1202" s="6" t="s">
        <v>283</v>
      </c>
      <c r="E1202" s="6" t="s">
        <v>284</v>
      </c>
      <c r="F1202" s="6" t="s">
        <v>2720</v>
      </c>
      <c r="G1202" s="6" t="s">
        <v>93</v>
      </c>
      <c r="H1202" s="6" t="s">
        <v>78</v>
      </c>
      <c r="I1202" s="22">
        <v>1490000</v>
      </c>
      <c r="J1202" s="22">
        <v>1595800</v>
      </c>
      <c r="K1202" s="22">
        <v>1633500</v>
      </c>
      <c r="L1202" s="22">
        <v>1830000</v>
      </c>
      <c r="M1202" s="22">
        <v>1665000</v>
      </c>
      <c r="N1202" s="22">
        <v>1650000</v>
      </c>
      <c r="O1202" s="23">
        <v>55</v>
      </c>
      <c r="P1202" s="23">
        <v>60</v>
      </c>
      <c r="Q1202" s="23">
        <v>61</v>
      </c>
      <c r="R1202" s="22">
        <v>1000</v>
      </c>
      <c r="S1202" s="22">
        <v>1000</v>
      </c>
      <c r="T1202" s="24">
        <v>2.8</v>
      </c>
      <c r="U1202" s="24">
        <v>-0.70000000000000018</v>
      </c>
      <c r="V1202" s="24">
        <v>3.5</v>
      </c>
      <c r="W1202" s="24">
        <v>3.9</v>
      </c>
      <c r="X1202" s="25">
        <v>3.4899328859060399E-2</v>
      </c>
      <c r="Y1202" s="24">
        <v>4.4000000000000004</v>
      </c>
      <c r="Z1202" s="24">
        <v>-1.0999999999999996</v>
      </c>
      <c r="AA1202" s="24">
        <v>5.5</v>
      </c>
      <c r="AB1202" s="24">
        <v>4.3</v>
      </c>
      <c r="AC1202" s="26">
        <v>0.34795679768399956</v>
      </c>
      <c r="AD1202" s="24">
        <v>9.970300549022296</v>
      </c>
      <c r="AE1202" s="6">
        <v>388</v>
      </c>
      <c r="AF1202" s="6">
        <v>441</v>
      </c>
      <c r="AG1202" s="6">
        <v>283</v>
      </c>
      <c r="AH1202" s="27">
        <v>4.5586592178770946</v>
      </c>
      <c r="AI1202" s="28">
        <v>871000</v>
      </c>
      <c r="AJ1202" s="28">
        <v>735000</v>
      </c>
      <c r="AK1202" s="28">
        <v>620000</v>
      </c>
      <c r="AL1202" s="29">
        <v>0.18503401360544217</v>
      </c>
      <c r="AM1202" s="29">
        <v>0.40483870967741936</v>
      </c>
      <c r="AN1202" s="6">
        <v>2.5</v>
      </c>
      <c r="AO1202" s="27">
        <v>-0.5</v>
      </c>
      <c r="AP1202" s="6">
        <v>3</v>
      </c>
      <c r="AQ1202" s="26">
        <v>6.8146718146718147E-2</v>
      </c>
      <c r="AR1202" s="28">
        <v>700</v>
      </c>
      <c r="AS1202" s="28">
        <v>650</v>
      </c>
      <c r="AT1202" s="25">
        <v>7.6923076923076927E-2</v>
      </c>
      <c r="AU1202" s="26">
        <v>0.45978298612388624</v>
      </c>
      <c r="AV1202" s="30">
        <v>2873.92</v>
      </c>
      <c r="AW1202" s="24">
        <v>0.71819999999999995</v>
      </c>
      <c r="AX1202" s="24">
        <v>0.28179999999999999</v>
      </c>
      <c r="AY1202" s="24">
        <v>0.4733</v>
      </c>
      <c r="AZ1202" s="24">
        <v>0.108</v>
      </c>
      <c r="BA1202" s="24">
        <v>0.3261</v>
      </c>
      <c r="BB1202" s="24">
        <v>0.40039999999999998</v>
      </c>
      <c r="BC1202" s="24">
        <v>0.25519999999999998</v>
      </c>
      <c r="BD1202" s="31">
        <v>8</v>
      </c>
      <c r="BE1202" s="23">
        <v>18</v>
      </c>
      <c r="BF1202" s="32" t="s">
        <v>3912</v>
      </c>
      <c r="BG1202" s="33">
        <v>115.76139653486</v>
      </c>
      <c r="BH1202" s="33">
        <v>-32.095412547913703</v>
      </c>
      <c r="BI1202" s="34">
        <f t="shared" si="252"/>
        <v>70</v>
      </c>
      <c r="BJ1202" s="34">
        <f t="shared" si="253"/>
        <v>75</v>
      </c>
      <c r="BK1202" s="34">
        <f t="shared" si="254"/>
        <v>68</v>
      </c>
      <c r="BL1202" s="34">
        <f t="shared" si="255"/>
        <v>1</v>
      </c>
      <c r="BM1202" s="34">
        <f t="shared" si="256"/>
        <v>93</v>
      </c>
      <c r="BN1202" s="34">
        <f t="shared" si="257"/>
        <v>90</v>
      </c>
      <c r="BO1202" s="34">
        <f t="shared" si="258"/>
        <v>100</v>
      </c>
      <c r="BP1202" s="34">
        <f t="shared" si="259"/>
        <v>62</v>
      </c>
      <c r="BQ1202" s="35">
        <f t="shared" si="260"/>
        <v>67</v>
      </c>
      <c r="BR1202" s="34">
        <f t="shared" si="261"/>
        <v>51</v>
      </c>
      <c r="BS1202" s="35">
        <f t="shared" si="262"/>
        <v>35</v>
      </c>
      <c r="BT1202" s="35">
        <f t="shared" si="263"/>
        <v>44</v>
      </c>
      <c r="BU1202" s="35">
        <f t="shared" si="264"/>
        <v>80</v>
      </c>
      <c r="BV1202" s="35">
        <f t="shared" si="265"/>
        <v>65</v>
      </c>
    </row>
    <row r="1203" spans="2:74" hidden="1" x14ac:dyDescent="0.3">
      <c r="B1203" s="6" t="s">
        <v>1596</v>
      </c>
      <c r="C1203" s="6">
        <v>301031020</v>
      </c>
      <c r="D1203" s="6" t="s">
        <v>720</v>
      </c>
      <c r="E1203" s="6" t="s">
        <v>460</v>
      </c>
      <c r="F1203" s="6" t="s">
        <v>2780</v>
      </c>
      <c r="G1203" s="6" t="s">
        <v>97</v>
      </c>
      <c r="H1203" s="6" t="s">
        <v>78</v>
      </c>
      <c r="I1203" s="22">
        <v>1300000</v>
      </c>
      <c r="J1203" s="22">
        <v>1325000</v>
      </c>
      <c r="K1203" s="22">
        <v>1182000</v>
      </c>
      <c r="L1203" s="22">
        <v>1306000</v>
      </c>
      <c r="M1203" s="22">
        <v>1306000</v>
      </c>
      <c r="N1203" s="22">
        <v>1115000</v>
      </c>
      <c r="O1203" s="23">
        <v>26</v>
      </c>
      <c r="P1203" s="23">
        <v>26</v>
      </c>
      <c r="Q1203" s="23">
        <v>24</v>
      </c>
      <c r="R1203" s="22">
        <v>740</v>
      </c>
      <c r="S1203" s="22">
        <v>700</v>
      </c>
      <c r="T1203" s="24">
        <v>2.4</v>
      </c>
      <c r="U1203" s="24">
        <v>-0.30000000000000027</v>
      </c>
      <c r="V1203" s="24">
        <v>2.7</v>
      </c>
      <c r="W1203" s="24">
        <v>2.9</v>
      </c>
      <c r="X1203" s="25">
        <v>2.9600000000000001E-2</v>
      </c>
      <c r="Y1203" s="24">
        <v>2.7</v>
      </c>
      <c r="Z1203" s="24">
        <v>-1.0999999999999996</v>
      </c>
      <c r="AA1203" s="24">
        <v>3.8</v>
      </c>
      <c r="AB1203" s="24">
        <v>4.2</v>
      </c>
      <c r="AC1203" s="26">
        <v>0.35107028996508272</v>
      </c>
      <c r="AD1203" s="24">
        <v>11.860482769090632</v>
      </c>
      <c r="AE1203" s="6">
        <v>215</v>
      </c>
      <c r="AF1203" s="6">
        <v>204</v>
      </c>
      <c r="AG1203" s="6">
        <v>175</v>
      </c>
      <c r="AH1203" s="27">
        <v>3.1594936708860764</v>
      </c>
      <c r="AI1203" s="28">
        <v>1200000</v>
      </c>
      <c r="AJ1203" s="28">
        <v>1040000</v>
      </c>
      <c r="AK1203" s="28">
        <v>900000</v>
      </c>
      <c r="AL1203" s="29">
        <v>0.15384615384615385</v>
      </c>
      <c r="AM1203" s="29">
        <v>0.33333333333333331</v>
      </c>
      <c r="AN1203" s="6">
        <v>2.6</v>
      </c>
      <c r="AO1203" s="27">
        <v>-0.29999999999999982</v>
      </c>
      <c r="AP1203" s="6">
        <v>2.9</v>
      </c>
      <c r="AQ1203" s="26">
        <v>0.12253129346314326</v>
      </c>
      <c r="AR1203" s="28">
        <v>740</v>
      </c>
      <c r="AS1203" s="28">
        <v>700</v>
      </c>
      <c r="AT1203" s="25">
        <v>5.7142857142857141E-2</v>
      </c>
      <c r="AU1203" s="26">
        <v>0.40321701620896333</v>
      </c>
      <c r="AV1203" s="30">
        <v>2107.84</v>
      </c>
      <c r="AW1203" s="24">
        <v>0.69010000000000005</v>
      </c>
      <c r="AX1203" s="24">
        <v>0.30990000000000001</v>
      </c>
      <c r="AY1203" s="24">
        <v>0.71409999999999996</v>
      </c>
      <c r="AZ1203" s="24">
        <v>0.12659999999999999</v>
      </c>
      <c r="BA1203" s="24">
        <v>0.28149999999999997</v>
      </c>
      <c r="BB1203" s="24">
        <v>0.35499999999999998</v>
      </c>
      <c r="BC1203" s="24">
        <v>0.3458</v>
      </c>
      <c r="BD1203" s="31">
        <v>8</v>
      </c>
      <c r="BE1203" s="23">
        <v>14</v>
      </c>
      <c r="BF1203" s="32" t="s">
        <v>3913</v>
      </c>
      <c r="BG1203" s="33">
        <v>153.16402523548999</v>
      </c>
      <c r="BH1203" s="33">
        <v>-27.438419863734399</v>
      </c>
      <c r="BI1203" s="34">
        <f t="shared" si="252"/>
        <v>77</v>
      </c>
      <c r="BJ1203" s="34">
        <f t="shared" si="253"/>
        <v>74</v>
      </c>
      <c r="BK1203" s="34">
        <f t="shared" si="254"/>
        <v>86</v>
      </c>
      <c r="BL1203" s="34">
        <f t="shared" si="255"/>
        <v>1</v>
      </c>
      <c r="BM1203" s="34">
        <f t="shared" si="256"/>
        <v>77</v>
      </c>
      <c r="BN1203" s="34">
        <f t="shared" si="257"/>
        <v>100</v>
      </c>
      <c r="BO1203" s="34">
        <f t="shared" si="258"/>
        <v>100</v>
      </c>
      <c r="BP1203" s="34">
        <f t="shared" si="259"/>
        <v>52</v>
      </c>
      <c r="BQ1203" s="35">
        <f t="shared" si="260"/>
        <v>49</v>
      </c>
      <c r="BR1203" s="34">
        <f t="shared" si="261"/>
        <v>32</v>
      </c>
      <c r="BS1203" s="35">
        <f t="shared" si="262"/>
        <v>33</v>
      </c>
      <c r="BT1203" s="35">
        <f t="shared" si="263"/>
        <v>72</v>
      </c>
      <c r="BU1203" s="35">
        <f t="shared" si="264"/>
        <v>80</v>
      </c>
      <c r="BV1203" s="35">
        <f t="shared" si="265"/>
        <v>65</v>
      </c>
    </row>
    <row r="1204" spans="2:74" hidden="1" x14ac:dyDescent="0.3">
      <c r="B1204" s="6" t="s">
        <v>1597</v>
      </c>
      <c r="C1204" s="6">
        <v>212051323</v>
      </c>
      <c r="D1204" s="6" t="s">
        <v>267</v>
      </c>
      <c r="E1204" s="6" t="s">
        <v>157</v>
      </c>
      <c r="F1204" s="6" t="s">
        <v>689</v>
      </c>
      <c r="G1204" s="6" t="s">
        <v>86</v>
      </c>
      <c r="H1204" s="6" t="s">
        <v>78</v>
      </c>
      <c r="I1204" s="22">
        <v>1720000</v>
      </c>
      <c r="J1204" s="22">
        <v>1674000</v>
      </c>
      <c r="K1204" s="22">
        <v>1700000</v>
      </c>
      <c r="L1204" s="22">
        <v>1701000</v>
      </c>
      <c r="M1204" s="22">
        <v>1690000</v>
      </c>
      <c r="N1204" s="22">
        <v>1670000</v>
      </c>
      <c r="O1204" s="23">
        <v>25</v>
      </c>
      <c r="P1204" s="23">
        <v>25</v>
      </c>
      <c r="Q1204" s="23">
        <v>26</v>
      </c>
      <c r="R1204" s="22">
        <v>720</v>
      </c>
      <c r="S1204" s="22">
        <v>660</v>
      </c>
      <c r="T1204" s="24">
        <v>3.4</v>
      </c>
      <c r="U1204" s="24">
        <v>0.19999999999999973</v>
      </c>
      <c r="V1204" s="24">
        <v>3.2</v>
      </c>
      <c r="W1204" s="24">
        <v>3</v>
      </c>
      <c r="X1204" s="25">
        <v>2.1767441860465118E-2</v>
      </c>
      <c r="Y1204" s="24">
        <v>2.7</v>
      </c>
      <c r="Z1204" s="24">
        <v>-0.89999999999999991</v>
      </c>
      <c r="AA1204" s="24">
        <v>3.6</v>
      </c>
      <c r="AB1204" s="24">
        <v>3.9</v>
      </c>
      <c r="AC1204" s="26">
        <v>0.31374189500104577</v>
      </c>
      <c r="AD1204" s="24">
        <v>14.413356287441205</v>
      </c>
      <c r="AE1204" s="6">
        <v>308</v>
      </c>
      <c r="AF1204" s="6">
        <v>340</v>
      </c>
      <c r="AG1204" s="6">
        <v>301</v>
      </c>
      <c r="AH1204" s="27">
        <v>2.524770642201835</v>
      </c>
      <c r="AI1204" s="28">
        <v>1486000</v>
      </c>
      <c r="AJ1204" s="28">
        <v>1500000</v>
      </c>
      <c r="AK1204" s="28">
        <v>1440000</v>
      </c>
      <c r="AL1204" s="29">
        <v>-9.3333333333333341E-3</v>
      </c>
      <c r="AM1204" s="29">
        <v>3.1944444444444442E-2</v>
      </c>
      <c r="AN1204" s="6">
        <v>2.8</v>
      </c>
      <c r="AO1204" s="27">
        <v>9.9999999999999645E-2</v>
      </c>
      <c r="AP1204" s="6">
        <v>2.7</v>
      </c>
      <c r="AQ1204" s="26">
        <v>5.8930481283422466E-2</v>
      </c>
      <c r="AR1204" s="28">
        <v>690</v>
      </c>
      <c r="AS1204" s="28">
        <v>650</v>
      </c>
      <c r="AT1204" s="25">
        <v>6.1538461538461542E-2</v>
      </c>
      <c r="AU1204" s="26">
        <v>-7.7540926735530924E-3</v>
      </c>
      <c r="AV1204" s="30">
        <v>2294.88</v>
      </c>
      <c r="AW1204" s="24">
        <v>0.77800000000000002</v>
      </c>
      <c r="AX1204" s="24">
        <v>0.222</v>
      </c>
      <c r="AY1204" s="24">
        <v>0.71830000000000005</v>
      </c>
      <c r="AZ1204" s="24">
        <v>6.6500000000000004E-2</v>
      </c>
      <c r="BA1204" s="24">
        <v>0.4204</v>
      </c>
      <c r="BB1204" s="24">
        <v>0.31130000000000002</v>
      </c>
      <c r="BC1204" s="24">
        <v>0.24279999999999999</v>
      </c>
      <c r="BD1204" s="31">
        <v>7.5</v>
      </c>
      <c r="BE1204" s="23">
        <v>16</v>
      </c>
      <c r="BF1204" s="32" t="s">
        <v>3914</v>
      </c>
      <c r="BG1204" s="33">
        <v>145.130701680643</v>
      </c>
      <c r="BH1204" s="33">
        <v>-37.866627644253299</v>
      </c>
      <c r="BI1204" s="34">
        <f t="shared" si="252"/>
        <v>60</v>
      </c>
      <c r="BJ1204" s="34">
        <f t="shared" si="253"/>
        <v>70</v>
      </c>
      <c r="BK1204" s="34">
        <f t="shared" si="254"/>
        <v>94</v>
      </c>
      <c r="BL1204" s="34">
        <f t="shared" si="255"/>
        <v>100</v>
      </c>
      <c r="BM1204" s="34">
        <f t="shared" si="256"/>
        <v>1</v>
      </c>
      <c r="BN1204" s="34">
        <f t="shared" si="257"/>
        <v>76</v>
      </c>
      <c r="BO1204" s="34">
        <f t="shared" si="258"/>
        <v>100</v>
      </c>
      <c r="BP1204" s="34">
        <f t="shared" si="259"/>
        <v>82</v>
      </c>
      <c r="BQ1204" s="35">
        <f t="shared" si="260"/>
        <v>23</v>
      </c>
      <c r="BR1204" s="34">
        <f t="shared" si="261"/>
        <v>7</v>
      </c>
      <c r="BS1204" s="35">
        <f t="shared" si="262"/>
        <v>58</v>
      </c>
      <c r="BT1204" s="35">
        <f t="shared" si="263"/>
        <v>72</v>
      </c>
      <c r="BU1204" s="35">
        <f t="shared" si="264"/>
        <v>75</v>
      </c>
      <c r="BV1204" s="35">
        <f t="shared" si="265"/>
        <v>64</v>
      </c>
    </row>
    <row r="1205" spans="2:74" hidden="1" x14ac:dyDescent="0.3">
      <c r="B1205" s="6" t="s">
        <v>1598</v>
      </c>
      <c r="C1205" s="6">
        <v>404021102</v>
      </c>
      <c r="D1205" s="6" t="s">
        <v>1075</v>
      </c>
      <c r="E1205" s="6" t="s">
        <v>1003</v>
      </c>
      <c r="F1205" s="6" t="s">
        <v>2379</v>
      </c>
      <c r="G1205" s="6" t="s">
        <v>82</v>
      </c>
      <c r="H1205" s="6" t="s">
        <v>78</v>
      </c>
      <c r="I1205" s="22">
        <v>832000</v>
      </c>
      <c r="J1205" s="22">
        <v>805600</v>
      </c>
      <c r="K1205" s="22">
        <v>739960</v>
      </c>
      <c r="L1205" s="22">
        <v>837000</v>
      </c>
      <c r="M1205" s="22">
        <v>830000</v>
      </c>
      <c r="N1205" s="22">
        <v>750000</v>
      </c>
      <c r="O1205" s="23">
        <v>18</v>
      </c>
      <c r="P1205" s="23">
        <v>18</v>
      </c>
      <c r="Q1205" s="23">
        <v>21</v>
      </c>
      <c r="R1205" s="22">
        <v>600</v>
      </c>
      <c r="S1205" s="22">
        <v>550</v>
      </c>
      <c r="T1205" s="24">
        <v>1.5</v>
      </c>
      <c r="U1205" s="24">
        <v>0.10000000000000009</v>
      </c>
      <c r="V1205" s="24">
        <v>1.4</v>
      </c>
      <c r="W1205" s="24">
        <v>1.6</v>
      </c>
      <c r="X1205" s="25">
        <v>3.7499999999999999E-2</v>
      </c>
      <c r="Y1205" s="24">
        <v>1.9</v>
      </c>
      <c r="Z1205" s="24">
        <v>-0.5</v>
      </c>
      <c r="AA1205" s="24">
        <v>2.4</v>
      </c>
      <c r="AB1205" s="24">
        <v>2</v>
      </c>
      <c r="AC1205" s="26">
        <v>0.41304108381980392</v>
      </c>
      <c r="AD1205" s="24">
        <v>11.014428901861439</v>
      </c>
      <c r="AE1205" s="6">
        <v>114</v>
      </c>
      <c r="AF1205" s="6">
        <v>130</v>
      </c>
      <c r="AG1205" s="6">
        <v>80</v>
      </c>
      <c r="AH1205" s="27">
        <v>2.7477638640429336</v>
      </c>
      <c r="AI1205" s="28">
        <v>830000</v>
      </c>
      <c r="AJ1205" s="28">
        <v>753000</v>
      </c>
      <c r="AK1205" s="28">
        <v>660000</v>
      </c>
      <c r="AL1205" s="29">
        <v>0.10225763612217796</v>
      </c>
      <c r="AM1205" s="29">
        <v>0.25757575757575757</v>
      </c>
      <c r="AN1205" s="6">
        <v>1.9</v>
      </c>
      <c r="AO1205" s="27">
        <v>-0.20000000000000018</v>
      </c>
      <c r="AP1205" s="6">
        <v>2.1</v>
      </c>
      <c r="AQ1205" s="26">
        <v>0.1155844155844156</v>
      </c>
      <c r="AR1205" s="28">
        <v>600</v>
      </c>
      <c r="AS1205" s="28">
        <v>560</v>
      </c>
      <c r="AT1205" s="25">
        <v>7.1428571428571425E-2</v>
      </c>
      <c r="AU1205" s="26">
        <v>0.41747868292773826</v>
      </c>
      <c r="AV1205" s="30">
        <v>1452.64</v>
      </c>
      <c r="AW1205" s="24">
        <v>0.66320000000000001</v>
      </c>
      <c r="AX1205" s="24">
        <v>0.33679999999999999</v>
      </c>
      <c r="AY1205" s="24">
        <v>0.67230000000000001</v>
      </c>
      <c r="AZ1205" s="24">
        <v>0.24149999999999999</v>
      </c>
      <c r="BA1205" s="24">
        <v>0.22450000000000001</v>
      </c>
      <c r="BB1205" s="24">
        <v>0.30520000000000003</v>
      </c>
      <c r="BC1205" s="24">
        <v>0.4355</v>
      </c>
      <c r="BD1205" s="31">
        <v>4.5</v>
      </c>
      <c r="BE1205" s="23">
        <v>7</v>
      </c>
      <c r="BF1205" s="32" t="s">
        <v>3915</v>
      </c>
      <c r="BG1205" s="33">
        <v>138.56369332925499</v>
      </c>
      <c r="BH1205" s="33">
        <v>-34.865617202446202</v>
      </c>
      <c r="BI1205" s="34">
        <f t="shared" si="252"/>
        <v>92</v>
      </c>
      <c r="BJ1205" s="34">
        <f t="shared" si="253"/>
        <v>85</v>
      </c>
      <c r="BK1205" s="34">
        <f t="shared" si="254"/>
        <v>91</v>
      </c>
      <c r="BL1205" s="34">
        <f t="shared" si="255"/>
        <v>1</v>
      </c>
      <c r="BM1205" s="34">
        <f t="shared" si="256"/>
        <v>52</v>
      </c>
      <c r="BN1205" s="34">
        <f t="shared" si="257"/>
        <v>100</v>
      </c>
      <c r="BO1205" s="34">
        <f t="shared" si="258"/>
        <v>100</v>
      </c>
      <c r="BP1205" s="34">
        <f t="shared" si="259"/>
        <v>39</v>
      </c>
      <c r="BQ1205" s="35">
        <f t="shared" si="260"/>
        <v>75</v>
      </c>
      <c r="BR1205" s="34">
        <f t="shared" si="261"/>
        <v>40</v>
      </c>
      <c r="BS1205" s="35">
        <f t="shared" si="262"/>
        <v>1</v>
      </c>
      <c r="BT1205" s="35">
        <f t="shared" si="263"/>
        <v>85</v>
      </c>
      <c r="BU1205" s="35">
        <f t="shared" si="264"/>
        <v>45</v>
      </c>
      <c r="BV1205" s="35">
        <f t="shared" si="265"/>
        <v>64</v>
      </c>
    </row>
    <row r="1206" spans="2:74" hidden="1" x14ac:dyDescent="0.3">
      <c r="B1206" s="6" t="s">
        <v>1599</v>
      </c>
      <c r="C1206" s="6">
        <v>205041098</v>
      </c>
      <c r="D1206" s="6" t="s">
        <v>1372</v>
      </c>
      <c r="E1206" s="6" t="s">
        <v>477</v>
      </c>
      <c r="F1206" s="6" t="s">
        <v>2313</v>
      </c>
      <c r="G1206" s="6" t="s">
        <v>86</v>
      </c>
      <c r="H1206" s="6" t="s">
        <v>78</v>
      </c>
      <c r="I1206" s="22">
        <v>629000</v>
      </c>
      <c r="J1206" s="22">
        <v>629000</v>
      </c>
      <c r="K1206" s="22">
        <v>620900</v>
      </c>
      <c r="L1206" s="22">
        <v>620000</v>
      </c>
      <c r="M1206" s="22">
        <v>500000</v>
      </c>
      <c r="N1206" s="22">
        <v>525000</v>
      </c>
      <c r="O1206" s="23">
        <v>74</v>
      </c>
      <c r="P1206" s="23">
        <v>74</v>
      </c>
      <c r="Q1206" s="23">
        <v>82</v>
      </c>
      <c r="R1206" s="22">
        <v>410</v>
      </c>
      <c r="S1206" s="22">
        <v>400</v>
      </c>
      <c r="T1206" s="24">
        <v>3</v>
      </c>
      <c r="U1206" s="24">
        <v>0.10000000000000009</v>
      </c>
      <c r="V1206" s="24">
        <v>2.9</v>
      </c>
      <c r="W1206" s="24">
        <v>2.4</v>
      </c>
      <c r="X1206" s="25">
        <v>3.3895071542130367E-2</v>
      </c>
      <c r="Y1206" s="24">
        <v>0.7</v>
      </c>
      <c r="Z1206" s="24">
        <v>-0.20000000000000007</v>
      </c>
      <c r="AA1206" s="24">
        <v>0.9</v>
      </c>
      <c r="AB1206" s="24">
        <v>0.9</v>
      </c>
      <c r="AC1206" s="26">
        <v>0.22105762594893028</v>
      </c>
      <c r="AD1206" s="24">
        <v>6.5218220788872951</v>
      </c>
      <c r="AE1206" s="6">
        <v>762</v>
      </c>
      <c r="AF1206" s="6">
        <v>806</v>
      </c>
      <c r="AG1206" s="6">
        <v>771</v>
      </c>
      <c r="AH1206" s="27">
        <v>7.5238095238095237</v>
      </c>
      <c r="AI1206" s="28">
        <v>430000</v>
      </c>
      <c r="AJ1206" s="28">
        <v>429000</v>
      </c>
      <c r="AK1206" s="28">
        <v>425000</v>
      </c>
      <c r="AL1206" s="29">
        <v>2.331002331002331E-3</v>
      </c>
      <c r="AM1206" s="29">
        <v>1.1764705882352941E-2</v>
      </c>
      <c r="AN1206" s="6">
        <v>3.5</v>
      </c>
      <c r="AO1206" s="27">
        <v>0.29999999999999982</v>
      </c>
      <c r="AP1206" s="6">
        <v>3.2</v>
      </c>
      <c r="AQ1206" s="26">
        <v>0.1205128205128205</v>
      </c>
      <c r="AR1206" s="28">
        <v>430</v>
      </c>
      <c r="AS1206" s="28">
        <v>400</v>
      </c>
      <c r="AT1206" s="25">
        <v>7.4999999999999997E-2</v>
      </c>
      <c r="AU1206" s="26">
        <v>0.38986882571253456</v>
      </c>
      <c r="AV1206" s="30">
        <v>1854.7200000000003</v>
      </c>
      <c r="AW1206" s="24">
        <v>0.75480000000000003</v>
      </c>
      <c r="AX1206" s="24">
        <v>0.2452</v>
      </c>
      <c r="AY1206" s="24">
        <v>0.99009999999999998</v>
      </c>
      <c r="AZ1206" s="24">
        <v>7.6E-3</v>
      </c>
      <c r="BA1206" s="24">
        <v>0.41510000000000002</v>
      </c>
      <c r="BB1206" s="24">
        <v>0.46700000000000003</v>
      </c>
      <c r="BC1206" s="24">
        <v>8.5800000000000001E-2</v>
      </c>
      <c r="BD1206" s="31">
        <v>2</v>
      </c>
      <c r="BE1206" s="23">
        <v>143</v>
      </c>
      <c r="BF1206" s="32" t="s">
        <v>3916</v>
      </c>
      <c r="BG1206" s="33">
        <v>146.56024833716901</v>
      </c>
      <c r="BH1206" s="33">
        <v>-38.071904804752997</v>
      </c>
      <c r="BI1206" s="34">
        <f t="shared" si="252"/>
        <v>67</v>
      </c>
      <c r="BJ1206" s="34">
        <f t="shared" si="253"/>
        <v>59</v>
      </c>
      <c r="BK1206" s="34">
        <f t="shared" si="254"/>
        <v>32</v>
      </c>
      <c r="BL1206" s="34">
        <f t="shared" si="255"/>
        <v>1</v>
      </c>
      <c r="BM1206" s="34">
        <f t="shared" si="256"/>
        <v>2</v>
      </c>
      <c r="BN1206" s="34">
        <f t="shared" si="257"/>
        <v>100</v>
      </c>
      <c r="BO1206" s="34">
        <f t="shared" si="258"/>
        <v>78</v>
      </c>
      <c r="BP1206" s="34">
        <f t="shared" si="259"/>
        <v>81</v>
      </c>
      <c r="BQ1206" s="35">
        <f t="shared" si="260"/>
        <v>63</v>
      </c>
      <c r="BR1206" s="34">
        <f t="shared" si="261"/>
        <v>85</v>
      </c>
      <c r="BS1206" s="35">
        <f t="shared" si="262"/>
        <v>100</v>
      </c>
      <c r="BT1206" s="35">
        <f t="shared" si="263"/>
        <v>100</v>
      </c>
      <c r="BU1206" s="35">
        <f t="shared" si="264"/>
        <v>20</v>
      </c>
      <c r="BV1206" s="35">
        <f t="shared" si="265"/>
        <v>64</v>
      </c>
    </row>
    <row r="1207" spans="2:74" hidden="1" x14ac:dyDescent="0.3">
      <c r="B1207" s="6" t="s">
        <v>1600</v>
      </c>
      <c r="C1207" s="6">
        <v>207021424</v>
      </c>
      <c r="D1207" s="6" t="s">
        <v>1098</v>
      </c>
      <c r="E1207" s="6" t="s">
        <v>861</v>
      </c>
      <c r="F1207" s="6" t="s">
        <v>689</v>
      </c>
      <c r="G1207" s="6" t="s">
        <v>86</v>
      </c>
      <c r="H1207" s="6" t="s">
        <v>78</v>
      </c>
      <c r="I1207" s="22">
        <v>1500000</v>
      </c>
      <c r="J1207" s="22">
        <v>1550000</v>
      </c>
      <c r="K1207" s="22">
        <v>1600000</v>
      </c>
      <c r="L1207" s="22">
        <v>1565000</v>
      </c>
      <c r="M1207" s="22">
        <v>1605000</v>
      </c>
      <c r="N1207" s="22">
        <v>1652000</v>
      </c>
      <c r="O1207" s="23">
        <v>29</v>
      </c>
      <c r="P1207" s="23">
        <v>26</v>
      </c>
      <c r="Q1207" s="23">
        <v>26</v>
      </c>
      <c r="R1207" s="22">
        <v>790</v>
      </c>
      <c r="S1207" s="22">
        <v>750</v>
      </c>
      <c r="T1207" s="24">
        <v>3.1</v>
      </c>
      <c r="U1207" s="24">
        <v>0</v>
      </c>
      <c r="V1207" s="24">
        <v>3.1</v>
      </c>
      <c r="W1207" s="24">
        <v>3.1</v>
      </c>
      <c r="X1207" s="25">
        <v>2.7386666666666667E-2</v>
      </c>
      <c r="Y1207" s="24">
        <v>3.1</v>
      </c>
      <c r="Z1207" s="24">
        <v>-0.79999999999999982</v>
      </c>
      <c r="AA1207" s="24">
        <v>3.9</v>
      </c>
      <c r="AB1207" s="24">
        <v>3.4</v>
      </c>
      <c r="AC1207" s="26">
        <v>0.3647141379819766</v>
      </c>
      <c r="AD1207" s="24">
        <v>13.317215359614531</v>
      </c>
      <c r="AE1207" s="6">
        <v>211</v>
      </c>
      <c r="AF1207" s="6">
        <v>250</v>
      </c>
      <c r="AG1207" s="6">
        <v>207</v>
      </c>
      <c r="AH1207" s="27">
        <v>2.8536585365853657</v>
      </c>
      <c r="AI1207" s="28">
        <v>1470000</v>
      </c>
      <c r="AJ1207" s="28">
        <v>1550420</v>
      </c>
      <c r="AK1207" s="28">
        <v>1510000</v>
      </c>
      <c r="AL1207" s="29">
        <v>-5.1869815920847252E-2</v>
      </c>
      <c r="AM1207" s="29">
        <v>-2.6490066225165563E-2</v>
      </c>
      <c r="AN1207" s="6">
        <v>3.1</v>
      </c>
      <c r="AO1207" s="27">
        <v>0.10000000000000009</v>
      </c>
      <c r="AP1207" s="6">
        <v>3</v>
      </c>
      <c r="AQ1207" s="26">
        <v>5.5391120507399583E-2</v>
      </c>
      <c r="AR1207" s="28">
        <v>750</v>
      </c>
      <c r="AS1207" s="28">
        <v>720</v>
      </c>
      <c r="AT1207" s="25">
        <v>4.1666666666666664E-2</v>
      </c>
      <c r="AU1207" s="26">
        <v>-4.5243850590823698E-2</v>
      </c>
      <c r="AV1207" s="30">
        <v>2166.0800000000004</v>
      </c>
      <c r="AW1207" s="24">
        <v>0.8276</v>
      </c>
      <c r="AX1207" s="24">
        <v>0.1724</v>
      </c>
      <c r="AY1207" s="24">
        <v>0.77929999999999999</v>
      </c>
      <c r="AZ1207" s="24">
        <v>0.111</v>
      </c>
      <c r="BA1207" s="24">
        <v>0.4531</v>
      </c>
      <c r="BB1207" s="24">
        <v>0.34289999999999998</v>
      </c>
      <c r="BC1207" s="24">
        <v>0.16980000000000001</v>
      </c>
      <c r="BD1207" s="31">
        <v>9</v>
      </c>
      <c r="BE1207" s="23">
        <v>19</v>
      </c>
      <c r="BF1207" s="32" t="s">
        <v>3917</v>
      </c>
      <c r="BG1207" s="33">
        <v>145.17463687491801</v>
      </c>
      <c r="BH1207" s="33">
        <v>-37.769228516028903</v>
      </c>
      <c r="BI1207" s="34">
        <f t="shared" si="252"/>
        <v>65</v>
      </c>
      <c r="BJ1207" s="34">
        <f t="shared" si="253"/>
        <v>65</v>
      </c>
      <c r="BK1207" s="34">
        <f t="shared" si="254"/>
        <v>89</v>
      </c>
      <c r="BL1207" s="34">
        <f t="shared" si="255"/>
        <v>100</v>
      </c>
      <c r="BM1207" s="34">
        <f t="shared" si="256"/>
        <v>1</v>
      </c>
      <c r="BN1207" s="34">
        <f t="shared" si="257"/>
        <v>70</v>
      </c>
      <c r="BO1207" s="34">
        <f t="shared" si="258"/>
        <v>100</v>
      </c>
      <c r="BP1207" s="34">
        <f t="shared" si="259"/>
        <v>90</v>
      </c>
      <c r="BQ1207" s="35">
        <f t="shared" si="260"/>
        <v>42</v>
      </c>
      <c r="BR1207" s="34">
        <f t="shared" si="261"/>
        <v>18</v>
      </c>
      <c r="BS1207" s="35">
        <f t="shared" si="262"/>
        <v>24</v>
      </c>
      <c r="BT1207" s="35">
        <f t="shared" si="263"/>
        <v>65</v>
      </c>
      <c r="BU1207" s="35">
        <f t="shared" si="264"/>
        <v>90</v>
      </c>
      <c r="BV1207" s="35">
        <f t="shared" si="265"/>
        <v>64</v>
      </c>
    </row>
    <row r="1208" spans="2:74" hidden="1" x14ac:dyDescent="0.3">
      <c r="B1208" s="6" t="s">
        <v>1601</v>
      </c>
      <c r="C1208" s="6">
        <v>313021364</v>
      </c>
      <c r="D1208" s="6" t="s">
        <v>1278</v>
      </c>
      <c r="E1208" s="6" t="s">
        <v>628</v>
      </c>
      <c r="F1208" s="6" t="s">
        <v>2780</v>
      </c>
      <c r="G1208" s="6" t="s">
        <v>97</v>
      </c>
      <c r="H1208" s="6" t="s">
        <v>78</v>
      </c>
      <c r="I1208" s="22">
        <v>899000</v>
      </c>
      <c r="J1208" s="22">
        <v>888800</v>
      </c>
      <c r="K1208" s="22">
        <v>787142</v>
      </c>
      <c r="L1208" s="22">
        <v>920000</v>
      </c>
      <c r="M1208" s="22">
        <v>865000</v>
      </c>
      <c r="N1208" s="22">
        <v>872000</v>
      </c>
      <c r="O1208" s="23">
        <v>48</v>
      </c>
      <c r="P1208" s="23">
        <v>48</v>
      </c>
      <c r="Q1208" s="23">
        <v>40</v>
      </c>
      <c r="R1208" s="22">
        <v>660</v>
      </c>
      <c r="S1208" s="22">
        <v>625</v>
      </c>
      <c r="T1208" s="24">
        <v>1.6</v>
      </c>
      <c r="U1208" s="24">
        <v>0.20000000000000018</v>
      </c>
      <c r="V1208" s="24">
        <v>1.4</v>
      </c>
      <c r="W1208" s="24">
        <v>1.8</v>
      </c>
      <c r="X1208" s="25">
        <v>3.8175750834260287E-2</v>
      </c>
      <c r="Y1208" s="24">
        <v>8.8000000000000007</v>
      </c>
      <c r="Z1208" s="24">
        <v>-2.5</v>
      </c>
      <c r="AA1208" s="24">
        <v>11.3</v>
      </c>
      <c r="AB1208" s="24">
        <v>9.8000000000000007</v>
      </c>
      <c r="AC1208" s="26">
        <v>0.25118743149433681</v>
      </c>
      <c r="AD1208" s="24">
        <v>6.5797640126284609</v>
      </c>
      <c r="AE1208" s="6">
        <v>639</v>
      </c>
      <c r="AF1208" s="6">
        <v>649</v>
      </c>
      <c r="AG1208" s="6">
        <v>296</v>
      </c>
      <c r="AH1208" s="27">
        <v>8.2541806020066897</v>
      </c>
      <c r="AI1208" s="28">
        <v>740000</v>
      </c>
      <c r="AJ1208" s="28">
        <v>650000</v>
      </c>
      <c r="AK1208" s="28">
        <v>572000</v>
      </c>
      <c r="AL1208" s="29">
        <v>0.13846153846153847</v>
      </c>
      <c r="AM1208" s="29">
        <v>0.2937062937062937</v>
      </c>
      <c r="AN1208" s="6">
        <v>3.1</v>
      </c>
      <c r="AO1208" s="27">
        <v>-0.39999999999999991</v>
      </c>
      <c r="AP1208" s="6">
        <v>3.5</v>
      </c>
      <c r="AQ1208" s="26">
        <v>0.12769230769230769</v>
      </c>
      <c r="AR1208" s="28">
        <v>580</v>
      </c>
      <c r="AS1208" s="28">
        <v>540</v>
      </c>
      <c r="AT1208" s="25">
        <v>7.407407407407407E-2</v>
      </c>
      <c r="AU1208" s="26">
        <v>0.45904907464627454</v>
      </c>
      <c r="AV1208" s="30">
        <v>2627.5200000000004</v>
      </c>
      <c r="AW1208" s="24">
        <v>0.88070000000000004</v>
      </c>
      <c r="AX1208" s="24">
        <v>0.1193</v>
      </c>
      <c r="AY1208" s="24">
        <v>0.94230000000000003</v>
      </c>
      <c r="AZ1208" s="24">
        <v>5.28E-2</v>
      </c>
      <c r="BA1208" s="24">
        <v>0.23719999999999999</v>
      </c>
      <c r="BB1208" s="24">
        <v>0.56850000000000001</v>
      </c>
      <c r="BC1208" s="24">
        <v>0.1736</v>
      </c>
      <c r="BD1208" s="31">
        <v>6</v>
      </c>
      <c r="BE1208" s="23">
        <v>39</v>
      </c>
      <c r="BF1208" s="32" t="s">
        <v>3918</v>
      </c>
      <c r="BG1208" s="33">
        <v>152.999985577628</v>
      </c>
      <c r="BH1208" s="33">
        <v>-27.124171941994099</v>
      </c>
      <c r="BI1208" s="34">
        <f t="shared" si="252"/>
        <v>90</v>
      </c>
      <c r="BJ1208" s="34">
        <f t="shared" si="253"/>
        <v>65</v>
      </c>
      <c r="BK1208" s="34">
        <f t="shared" si="254"/>
        <v>23</v>
      </c>
      <c r="BL1208" s="34">
        <f t="shared" si="255"/>
        <v>1</v>
      </c>
      <c r="BM1208" s="34">
        <f t="shared" si="256"/>
        <v>70</v>
      </c>
      <c r="BN1208" s="34">
        <f t="shared" si="257"/>
        <v>100</v>
      </c>
      <c r="BO1208" s="34">
        <f t="shared" si="258"/>
        <v>100</v>
      </c>
      <c r="BP1208" s="34">
        <f t="shared" si="259"/>
        <v>42</v>
      </c>
      <c r="BQ1208" s="35">
        <f t="shared" si="260"/>
        <v>77</v>
      </c>
      <c r="BR1208" s="34">
        <f t="shared" si="261"/>
        <v>84</v>
      </c>
      <c r="BS1208" s="35">
        <f t="shared" si="262"/>
        <v>99</v>
      </c>
      <c r="BT1208" s="35">
        <f t="shared" si="263"/>
        <v>1</v>
      </c>
      <c r="BU1208" s="35">
        <f t="shared" si="264"/>
        <v>60</v>
      </c>
      <c r="BV1208" s="35">
        <f t="shared" si="265"/>
        <v>64</v>
      </c>
    </row>
    <row r="1209" spans="2:74" hidden="1" x14ac:dyDescent="0.3">
      <c r="B1209" s="6" t="s">
        <v>1602</v>
      </c>
      <c r="C1209" s="6">
        <v>402041172</v>
      </c>
      <c r="D1209" s="6" t="s">
        <v>1126</v>
      </c>
      <c r="E1209" s="6" t="s">
        <v>420</v>
      </c>
      <c r="F1209" s="6" t="s">
        <v>2379</v>
      </c>
      <c r="G1209" s="6" t="s">
        <v>82</v>
      </c>
      <c r="H1209" s="6" t="s">
        <v>78</v>
      </c>
      <c r="I1209" s="22">
        <v>754800</v>
      </c>
      <c r="J1209" s="22">
        <v>760000</v>
      </c>
      <c r="K1209" s="22">
        <v>657440</v>
      </c>
      <c r="L1209" s="22">
        <v>753000</v>
      </c>
      <c r="M1209" s="22">
        <v>740000</v>
      </c>
      <c r="N1209" s="22">
        <v>683000</v>
      </c>
      <c r="O1209" s="23">
        <v>19</v>
      </c>
      <c r="P1209" s="23">
        <v>19</v>
      </c>
      <c r="Q1209" s="23">
        <v>19</v>
      </c>
      <c r="R1209" s="22">
        <v>580</v>
      </c>
      <c r="S1209" s="22">
        <v>530</v>
      </c>
      <c r="T1209" s="24">
        <v>1.8</v>
      </c>
      <c r="U1209" s="24">
        <v>-0.19999999999999996</v>
      </c>
      <c r="V1209" s="24">
        <v>2</v>
      </c>
      <c r="W1209" s="24">
        <v>1.8</v>
      </c>
      <c r="X1209" s="25">
        <v>3.9957604663487016E-2</v>
      </c>
      <c r="Y1209" s="24">
        <v>1.8</v>
      </c>
      <c r="Z1209" s="24">
        <v>-0.40000000000000013</v>
      </c>
      <c r="AA1209" s="24">
        <v>2.2000000000000002</v>
      </c>
      <c r="AB1209" s="24">
        <v>1.9</v>
      </c>
      <c r="AC1209" s="26">
        <v>0.41002149078158573</v>
      </c>
      <c r="AD1209" s="24">
        <v>10.261413171151887</v>
      </c>
      <c r="AE1209" s="6">
        <v>352</v>
      </c>
      <c r="AF1209" s="6">
        <v>342</v>
      </c>
      <c r="AG1209" s="6">
        <v>248</v>
      </c>
      <c r="AH1209" s="27">
        <v>2.7326732673267329</v>
      </c>
      <c r="AI1209" s="28">
        <v>710000</v>
      </c>
      <c r="AJ1209" s="28">
        <v>625000</v>
      </c>
      <c r="AK1209" s="28">
        <v>531000</v>
      </c>
      <c r="AL1209" s="29">
        <v>0.13600000000000001</v>
      </c>
      <c r="AM1209" s="29">
        <v>0.33709981167608288</v>
      </c>
      <c r="AN1209" s="6">
        <v>2.7</v>
      </c>
      <c r="AO1209" s="27">
        <v>0</v>
      </c>
      <c r="AP1209" s="6">
        <v>2.7</v>
      </c>
      <c r="AQ1209" s="26">
        <v>0.12903225806451613</v>
      </c>
      <c r="AR1209" s="28">
        <v>575</v>
      </c>
      <c r="AS1209" s="28">
        <v>525</v>
      </c>
      <c r="AT1209" s="25">
        <v>9.5238095238095233E-2</v>
      </c>
      <c r="AU1209" s="26">
        <v>0.46282743549446503</v>
      </c>
      <c r="AV1209" s="30">
        <v>1414.5600000000002</v>
      </c>
      <c r="AW1209" s="24">
        <v>0.67879999999999996</v>
      </c>
      <c r="AX1209" s="24">
        <v>0.32119999999999999</v>
      </c>
      <c r="AY1209" s="24">
        <v>0.8569</v>
      </c>
      <c r="AZ1209" s="24">
        <v>0.12609999999999999</v>
      </c>
      <c r="BA1209" s="24">
        <v>0.32040000000000002</v>
      </c>
      <c r="BB1209" s="24">
        <v>0.35099999999999998</v>
      </c>
      <c r="BC1209" s="24">
        <v>0.29880000000000001</v>
      </c>
      <c r="BD1209" s="31">
        <v>1.5</v>
      </c>
      <c r="BE1209" s="23">
        <v>10</v>
      </c>
      <c r="BF1209" s="32" t="s">
        <v>3919</v>
      </c>
      <c r="BG1209" s="33">
        <v>138.60505431631699</v>
      </c>
      <c r="BH1209" s="33">
        <v>-34.8239095386825</v>
      </c>
      <c r="BI1209" s="34">
        <f t="shared" si="252"/>
        <v>87</v>
      </c>
      <c r="BJ1209" s="34">
        <f t="shared" si="253"/>
        <v>72</v>
      </c>
      <c r="BK1209" s="34">
        <f t="shared" si="254"/>
        <v>91</v>
      </c>
      <c r="BL1209" s="34">
        <f t="shared" si="255"/>
        <v>1</v>
      </c>
      <c r="BM1209" s="34">
        <f t="shared" si="256"/>
        <v>68</v>
      </c>
      <c r="BN1209" s="34">
        <f t="shared" si="257"/>
        <v>100</v>
      </c>
      <c r="BO1209" s="34">
        <f t="shared" si="258"/>
        <v>100</v>
      </c>
      <c r="BP1209" s="34">
        <f t="shared" si="259"/>
        <v>60</v>
      </c>
      <c r="BQ1209" s="35">
        <f t="shared" si="260"/>
        <v>83</v>
      </c>
      <c r="BR1209" s="34">
        <f t="shared" si="261"/>
        <v>48</v>
      </c>
      <c r="BS1209" s="35">
        <f t="shared" si="262"/>
        <v>1</v>
      </c>
      <c r="BT1209" s="35">
        <f t="shared" si="263"/>
        <v>87</v>
      </c>
      <c r="BU1209" s="35">
        <f t="shared" si="264"/>
        <v>15</v>
      </c>
      <c r="BV1209" s="35">
        <f t="shared" si="265"/>
        <v>64</v>
      </c>
    </row>
    <row r="1210" spans="2:74" hidden="1" x14ac:dyDescent="0.3">
      <c r="B1210" s="6" t="s">
        <v>1603</v>
      </c>
      <c r="C1210" s="6">
        <v>206041117</v>
      </c>
      <c r="D1210" s="6" t="s">
        <v>650</v>
      </c>
      <c r="E1210" s="6" t="s">
        <v>289</v>
      </c>
      <c r="F1210" s="6" t="s">
        <v>689</v>
      </c>
      <c r="G1210" s="6" t="s">
        <v>86</v>
      </c>
      <c r="H1210" s="6" t="s">
        <v>78</v>
      </c>
      <c r="I1210" s="22">
        <v>1400000</v>
      </c>
      <c r="J1210" s="22">
        <v>1420000</v>
      </c>
      <c r="K1210" s="22">
        <v>1500000</v>
      </c>
      <c r="L1210" s="22">
        <v>1380000</v>
      </c>
      <c r="M1210" s="22">
        <v>1370000</v>
      </c>
      <c r="N1210" s="22">
        <v>1360000</v>
      </c>
      <c r="O1210" s="23">
        <v>25</v>
      </c>
      <c r="P1210" s="23">
        <v>25</v>
      </c>
      <c r="Q1210" s="23">
        <v>26</v>
      </c>
      <c r="R1210" s="22">
        <v>795</v>
      </c>
      <c r="S1210" s="22">
        <v>700</v>
      </c>
      <c r="T1210" s="24">
        <v>0.5</v>
      </c>
      <c r="U1210" s="24">
        <v>0</v>
      </c>
      <c r="V1210" s="24">
        <v>0.5</v>
      </c>
      <c r="W1210" s="24">
        <v>0.5</v>
      </c>
      <c r="X1210" s="25">
        <v>2.9528571428571428E-2</v>
      </c>
      <c r="Y1210" s="24">
        <v>1.1000000000000001</v>
      </c>
      <c r="Z1210" s="24">
        <v>-0.29999999999999982</v>
      </c>
      <c r="AA1210" s="24">
        <v>1.4</v>
      </c>
      <c r="AB1210" s="24">
        <v>1.6</v>
      </c>
      <c r="AC1210" s="26">
        <v>0.55067605009420373</v>
      </c>
      <c r="AD1210" s="24">
        <v>18.648922838216865</v>
      </c>
      <c r="AE1210" s="6">
        <v>68</v>
      </c>
      <c r="AF1210" s="6">
        <v>80</v>
      </c>
      <c r="AG1210" s="6">
        <v>71</v>
      </c>
      <c r="AH1210" s="27">
        <v>3.0405405405405403</v>
      </c>
      <c r="AI1210" s="28">
        <v>1175000</v>
      </c>
      <c r="AJ1210" s="28">
        <v>1202000</v>
      </c>
      <c r="AK1210" s="28">
        <v>1235000</v>
      </c>
      <c r="AL1210" s="29">
        <v>-2.2462562396006656E-2</v>
      </c>
      <c r="AM1210" s="29">
        <v>-4.8582995951417005E-2</v>
      </c>
      <c r="AN1210" s="6">
        <v>0.3</v>
      </c>
      <c r="AO1210" s="27">
        <v>0</v>
      </c>
      <c r="AP1210" s="6">
        <v>0.3</v>
      </c>
      <c r="AQ1210" s="26">
        <v>4.3292682926829265E-2</v>
      </c>
      <c r="AR1210" s="28">
        <v>750</v>
      </c>
      <c r="AS1210" s="28">
        <v>700</v>
      </c>
      <c r="AT1210" s="25">
        <v>7.1428571428571425E-2</v>
      </c>
      <c r="AU1210" s="26">
        <v>-0.12267416629807504</v>
      </c>
      <c r="AV1210" s="30">
        <v>1443.68</v>
      </c>
      <c r="AW1210" s="24">
        <v>0.36380000000000001</v>
      </c>
      <c r="AX1210" s="24">
        <v>0.63619999999999999</v>
      </c>
      <c r="AY1210" s="24">
        <v>1.3100000000000001E-2</v>
      </c>
      <c r="AZ1210" s="24">
        <v>0.1673</v>
      </c>
      <c r="BA1210" s="24">
        <v>0.1328</v>
      </c>
      <c r="BB1210" s="24">
        <v>0.1007</v>
      </c>
      <c r="BC1210" s="24">
        <v>0.72309999999999997</v>
      </c>
      <c r="BD1210" s="31">
        <v>9</v>
      </c>
      <c r="BE1210" s="23">
        <v>2</v>
      </c>
      <c r="BF1210" s="32" t="s">
        <v>3920</v>
      </c>
      <c r="BG1210" s="33">
        <v>144.96957031553799</v>
      </c>
      <c r="BH1210" s="33">
        <v>-37.796723802766003</v>
      </c>
      <c r="BI1210" s="34">
        <f t="shared" si="252"/>
        <v>100</v>
      </c>
      <c r="BJ1210" s="34">
        <f t="shared" si="253"/>
        <v>100</v>
      </c>
      <c r="BK1210" s="34">
        <f t="shared" si="254"/>
        <v>87</v>
      </c>
      <c r="BL1210" s="34">
        <f t="shared" si="255"/>
        <v>100</v>
      </c>
      <c r="BM1210" s="34">
        <f t="shared" si="256"/>
        <v>1</v>
      </c>
      <c r="BN1210" s="34">
        <f t="shared" si="257"/>
        <v>52</v>
      </c>
      <c r="BO1210" s="34">
        <f t="shared" si="258"/>
        <v>100</v>
      </c>
      <c r="BP1210" s="34">
        <f t="shared" si="259"/>
        <v>19</v>
      </c>
      <c r="BQ1210" s="35">
        <f t="shared" si="260"/>
        <v>49</v>
      </c>
      <c r="BR1210" s="34">
        <f t="shared" si="261"/>
        <v>1</v>
      </c>
      <c r="BS1210" s="35">
        <f t="shared" si="262"/>
        <v>1</v>
      </c>
      <c r="BT1210" s="35">
        <f t="shared" si="263"/>
        <v>98</v>
      </c>
      <c r="BU1210" s="35">
        <f t="shared" si="264"/>
        <v>90</v>
      </c>
      <c r="BV1210" s="35">
        <f t="shared" si="265"/>
        <v>64</v>
      </c>
    </row>
    <row r="1211" spans="2:74" hidden="1" x14ac:dyDescent="0.3">
      <c r="B1211" s="6" t="s">
        <v>885</v>
      </c>
      <c r="C1211" s="6">
        <v>308041529</v>
      </c>
      <c r="D1211" s="6" t="s">
        <v>885</v>
      </c>
      <c r="E1211" s="6" t="s">
        <v>370</v>
      </c>
      <c r="F1211" s="6" t="s">
        <v>2698</v>
      </c>
      <c r="G1211" s="6" t="s">
        <v>97</v>
      </c>
      <c r="H1211" s="6" t="s">
        <v>78</v>
      </c>
      <c r="I1211" s="22">
        <v>350000</v>
      </c>
      <c r="J1211" s="22">
        <v>345000</v>
      </c>
      <c r="K1211" s="22">
        <v>310000</v>
      </c>
      <c r="L1211" s="22">
        <v>315000</v>
      </c>
      <c r="M1211" s="22">
        <v>230000</v>
      </c>
      <c r="N1211" s="22">
        <v>280000</v>
      </c>
      <c r="O1211" s="23">
        <v>61</v>
      </c>
      <c r="P1211" s="23">
        <v>54</v>
      </c>
      <c r="Q1211" s="23">
        <v>53</v>
      </c>
      <c r="R1211" s="22">
        <v>450</v>
      </c>
      <c r="S1211" s="22">
        <v>400</v>
      </c>
      <c r="T1211" s="24">
        <v>3</v>
      </c>
      <c r="U1211" s="24">
        <v>-0.29999999999999982</v>
      </c>
      <c r="V1211" s="24">
        <v>3.3</v>
      </c>
      <c r="W1211" s="24">
        <v>3.8</v>
      </c>
      <c r="X1211" s="25">
        <v>6.6857142857142851E-2</v>
      </c>
      <c r="Y1211" s="24">
        <v>0.2</v>
      </c>
      <c r="Z1211" s="24">
        <v>0</v>
      </c>
      <c r="AA1211" s="24">
        <v>0.2</v>
      </c>
      <c r="AB1211" s="24">
        <v>1</v>
      </c>
      <c r="AC1211" s="26">
        <v>0.213375312950459</v>
      </c>
      <c r="AD1211" s="24">
        <v>3.1915110911393438</v>
      </c>
      <c r="AE1211" s="6">
        <v>47</v>
      </c>
      <c r="AF1211" s="6">
        <v>51</v>
      </c>
      <c r="AG1211" s="6">
        <v>84</v>
      </c>
      <c r="AH1211" s="27">
        <v>3.2914285714285714</v>
      </c>
      <c r="AI1211" s="28">
        <v>208000</v>
      </c>
      <c r="AJ1211" s="28">
        <v>235000</v>
      </c>
      <c r="AK1211" s="28">
        <v>195000</v>
      </c>
      <c r="AL1211" s="29">
        <v>-0.1148936170212766</v>
      </c>
      <c r="AM1211" s="29">
        <v>6.6666666666666666E-2</v>
      </c>
      <c r="AN1211" s="6">
        <v>1.7</v>
      </c>
      <c r="AO1211" s="27">
        <v>-0.59999999999999987</v>
      </c>
      <c r="AP1211" s="6">
        <v>2.2999999999999998</v>
      </c>
      <c r="AQ1211" s="26">
        <v>-3.2903225806451615E-2</v>
      </c>
      <c r="AR1211" s="28">
        <v>390</v>
      </c>
      <c r="AS1211" s="28">
        <v>400</v>
      </c>
      <c r="AT1211" s="25">
        <v>-2.5000000000000001E-2</v>
      </c>
      <c r="AU1211" s="26">
        <v>7.8573861777636589E-2</v>
      </c>
      <c r="AV1211" s="30">
        <v>2108.96</v>
      </c>
      <c r="AW1211" s="24">
        <v>0.69059999999999999</v>
      </c>
      <c r="AX1211" s="24">
        <v>0.30940000000000001</v>
      </c>
      <c r="AY1211" s="24">
        <v>0.88280000000000003</v>
      </c>
      <c r="AZ1211" s="24">
        <v>4.2900000000000001E-2</v>
      </c>
      <c r="BA1211" s="24">
        <v>0.2495</v>
      </c>
      <c r="BB1211" s="24">
        <v>0.32579999999999998</v>
      </c>
      <c r="BC1211" s="24">
        <v>0.38690000000000002</v>
      </c>
      <c r="BD1211" s="31">
        <v>4</v>
      </c>
      <c r="BE1211" s="23">
        <v>425</v>
      </c>
      <c r="BF1211" s="32" t="s">
        <v>3921</v>
      </c>
      <c r="BG1211" s="33">
        <v>150.51749377861</v>
      </c>
      <c r="BH1211" s="33">
        <v>-24.393622686058801</v>
      </c>
      <c r="BI1211" s="34">
        <f t="shared" si="252"/>
        <v>67</v>
      </c>
      <c r="BJ1211" s="34">
        <f t="shared" si="253"/>
        <v>88</v>
      </c>
      <c r="BK1211" s="34">
        <f t="shared" si="254"/>
        <v>84</v>
      </c>
      <c r="BL1211" s="34">
        <f t="shared" si="255"/>
        <v>74</v>
      </c>
      <c r="BM1211" s="34">
        <f t="shared" si="256"/>
        <v>1</v>
      </c>
      <c r="BN1211" s="34">
        <f t="shared" si="257"/>
        <v>1</v>
      </c>
      <c r="BO1211" s="34">
        <f t="shared" si="258"/>
        <v>38</v>
      </c>
      <c r="BP1211" s="34">
        <f t="shared" si="259"/>
        <v>45</v>
      </c>
      <c r="BQ1211" s="35">
        <f t="shared" si="260"/>
        <v>100</v>
      </c>
      <c r="BR1211" s="34">
        <f t="shared" si="261"/>
        <v>100</v>
      </c>
      <c r="BS1211" s="35">
        <f t="shared" si="262"/>
        <v>100</v>
      </c>
      <c r="BT1211" s="35">
        <f t="shared" si="263"/>
        <v>100</v>
      </c>
      <c r="BU1211" s="35">
        <f t="shared" si="264"/>
        <v>40</v>
      </c>
      <c r="BV1211" s="35">
        <f t="shared" si="265"/>
        <v>64</v>
      </c>
    </row>
    <row r="1212" spans="2:74" hidden="1" x14ac:dyDescent="0.3">
      <c r="B1212" s="6" t="s">
        <v>1604</v>
      </c>
      <c r="C1212" s="6">
        <v>701031035</v>
      </c>
      <c r="D1212" s="6" t="s">
        <v>1388</v>
      </c>
      <c r="E1212" s="6" t="s">
        <v>1389</v>
      </c>
      <c r="F1212" s="6" t="s">
        <v>3715</v>
      </c>
      <c r="G1212" s="6" t="s">
        <v>1390</v>
      </c>
      <c r="H1212" s="6" t="s">
        <v>78</v>
      </c>
      <c r="I1212" s="22">
        <v>639000</v>
      </c>
      <c r="J1212" s="22">
        <v>643200</v>
      </c>
      <c r="K1212" s="22">
        <v>672000</v>
      </c>
      <c r="L1212" s="22">
        <v>590000</v>
      </c>
      <c r="M1212" s="22">
        <v>550000</v>
      </c>
      <c r="N1212" s="22">
        <v>580000</v>
      </c>
      <c r="O1212" s="23">
        <v>125</v>
      </c>
      <c r="P1212" s="23">
        <v>117</v>
      </c>
      <c r="Q1212" s="23">
        <v>76</v>
      </c>
      <c r="R1212" s="22">
        <v>500</v>
      </c>
      <c r="S1212" s="22">
        <v>590</v>
      </c>
      <c r="T1212" s="24">
        <v>2.2000000000000002</v>
      </c>
      <c r="U1212" s="24">
        <v>-9.9999999999999645E-2</v>
      </c>
      <c r="V1212" s="24">
        <v>2.2999999999999998</v>
      </c>
      <c r="W1212" s="24">
        <v>1.6</v>
      </c>
      <c r="X1212" s="25">
        <v>4.0688575899843503E-2</v>
      </c>
      <c r="Y1212" s="24">
        <v>0.7</v>
      </c>
      <c r="Z1212" s="24">
        <v>-0.60000000000000009</v>
      </c>
      <c r="AA1212" s="24">
        <v>1.3</v>
      </c>
      <c r="AB1212" s="24">
        <v>1.1000000000000001</v>
      </c>
      <c r="AC1212" s="26">
        <v>0.22672857868388593</v>
      </c>
      <c r="AD1212" s="24">
        <v>5.5722908376539655</v>
      </c>
      <c r="AE1212" s="6">
        <v>68</v>
      </c>
      <c r="AF1212" s="6">
        <v>80</v>
      </c>
      <c r="AG1212" s="6">
        <v>96</v>
      </c>
      <c r="AH1212" s="27">
        <v>4.4210526315789469</v>
      </c>
      <c r="AI1212" s="28">
        <v>690000</v>
      </c>
      <c r="AJ1212" s="28">
        <v>735000</v>
      </c>
      <c r="AK1212" s="28">
        <v>675750</v>
      </c>
      <c r="AL1212" s="29">
        <v>-6.1224489795918366E-2</v>
      </c>
      <c r="AM1212" s="29">
        <v>2.1087680355160933E-2</v>
      </c>
      <c r="AN1212" s="6">
        <v>2.5</v>
      </c>
      <c r="AO1212" s="27">
        <v>0.29999999999999982</v>
      </c>
      <c r="AP1212" s="6">
        <v>2.2000000000000002</v>
      </c>
      <c r="AQ1212" s="26">
        <v>1.7948717948717947E-2</v>
      </c>
      <c r="AR1212" s="28">
        <v>650</v>
      </c>
      <c r="AS1212" s="28">
        <v>600</v>
      </c>
      <c r="AT1212" s="25">
        <v>8.3333333333333329E-2</v>
      </c>
      <c r="AU1212" s="26">
        <v>0.2847520179013191</v>
      </c>
      <c r="AV1212" s="30">
        <v>2205.2800000000002</v>
      </c>
      <c r="AW1212" s="24">
        <v>0.74119999999999997</v>
      </c>
      <c r="AX1212" s="24">
        <v>0.25879999999999997</v>
      </c>
      <c r="AY1212" s="24">
        <v>0.95120000000000005</v>
      </c>
      <c r="AZ1212" s="24">
        <v>3.0999999999999999E-3</v>
      </c>
      <c r="BA1212" s="24">
        <v>0.2868</v>
      </c>
      <c r="BB1212" s="24">
        <v>0.495</v>
      </c>
      <c r="BC1212" s="24">
        <v>0.16250000000000001</v>
      </c>
      <c r="BD1212" s="31">
        <v>4</v>
      </c>
      <c r="BE1212" s="23">
        <v>37</v>
      </c>
      <c r="BF1212" s="32" t="s">
        <v>3922</v>
      </c>
      <c r="BG1212" s="33">
        <v>131.11213865573899</v>
      </c>
      <c r="BH1212" s="33">
        <v>-12.6654921250106</v>
      </c>
      <c r="BI1212" s="34">
        <f t="shared" si="252"/>
        <v>80</v>
      </c>
      <c r="BJ1212" s="34">
        <f t="shared" si="253"/>
        <v>75</v>
      </c>
      <c r="BK1212" s="34">
        <f t="shared" si="254"/>
        <v>70</v>
      </c>
      <c r="BL1212" s="34">
        <f t="shared" si="255"/>
        <v>6</v>
      </c>
      <c r="BM1212" s="34">
        <f t="shared" si="256"/>
        <v>1</v>
      </c>
      <c r="BN1212" s="34">
        <f t="shared" si="257"/>
        <v>13</v>
      </c>
      <c r="BO1212" s="34">
        <f t="shared" si="258"/>
        <v>100</v>
      </c>
      <c r="BP1212" s="34">
        <f t="shared" si="259"/>
        <v>53</v>
      </c>
      <c r="BQ1212" s="35">
        <f t="shared" si="260"/>
        <v>86</v>
      </c>
      <c r="BR1212" s="34">
        <f t="shared" si="261"/>
        <v>94</v>
      </c>
      <c r="BS1212" s="35">
        <f t="shared" si="262"/>
        <v>100</v>
      </c>
      <c r="BT1212" s="35">
        <f t="shared" si="263"/>
        <v>100</v>
      </c>
      <c r="BU1212" s="35">
        <f t="shared" si="264"/>
        <v>40</v>
      </c>
      <c r="BV1212" s="35">
        <f t="shared" si="265"/>
        <v>64</v>
      </c>
    </row>
    <row r="1213" spans="2:74" hidden="1" x14ac:dyDescent="0.3">
      <c r="B1213" s="6" t="s">
        <v>1605</v>
      </c>
      <c r="C1213" s="6">
        <v>205021082</v>
      </c>
      <c r="D1213" s="6" t="s">
        <v>1606</v>
      </c>
      <c r="E1213" s="6" t="s">
        <v>477</v>
      </c>
      <c r="F1213" s="6" t="s">
        <v>2708</v>
      </c>
      <c r="G1213" s="6" t="s">
        <v>86</v>
      </c>
      <c r="H1213" s="6" t="s">
        <v>78</v>
      </c>
      <c r="I1213" s="22">
        <v>700000</v>
      </c>
      <c r="J1213" s="22">
        <v>699000</v>
      </c>
      <c r="K1213" s="22">
        <v>650000</v>
      </c>
      <c r="L1213" s="22">
        <v>610000</v>
      </c>
      <c r="M1213" s="22">
        <v>625000</v>
      </c>
      <c r="N1213" s="22">
        <v>570000</v>
      </c>
      <c r="O1213" s="23">
        <v>93</v>
      </c>
      <c r="P1213" s="23">
        <v>95</v>
      </c>
      <c r="Q1213" s="23">
        <v>93</v>
      </c>
      <c r="R1213" s="22">
        <v>480</v>
      </c>
      <c r="S1213" s="22">
        <v>450</v>
      </c>
      <c r="T1213" s="24">
        <v>1.3</v>
      </c>
      <c r="U1213" s="24">
        <v>-9.9999999999999867E-2</v>
      </c>
      <c r="V1213" s="24">
        <v>1.4</v>
      </c>
      <c r="W1213" s="24">
        <v>1.8</v>
      </c>
      <c r="X1213" s="25">
        <v>3.5657142857142859E-2</v>
      </c>
      <c r="Y1213" s="24">
        <v>0.6</v>
      </c>
      <c r="Z1213" s="24">
        <v>-0.20000000000000007</v>
      </c>
      <c r="AA1213" s="24">
        <v>0.8</v>
      </c>
      <c r="AB1213" s="24">
        <v>0.7</v>
      </c>
      <c r="AC1213" s="26">
        <v>0.32393909944930349</v>
      </c>
      <c r="AD1213" s="24">
        <v>9.0848305134019398</v>
      </c>
      <c r="AE1213" s="6">
        <v>729</v>
      </c>
      <c r="AF1213" s="6">
        <v>758</v>
      </c>
      <c r="AG1213" s="6">
        <v>585</v>
      </c>
      <c r="AH1213" s="27">
        <v>14.092592592592593</v>
      </c>
      <c r="AI1213" s="28">
        <v>460000</v>
      </c>
      <c r="AJ1213" s="28">
        <v>480000</v>
      </c>
      <c r="AK1213" s="28">
        <v>490000</v>
      </c>
      <c r="AL1213" s="29">
        <v>-4.1666666666666664E-2</v>
      </c>
      <c r="AM1213" s="29">
        <v>-6.1224489795918366E-2</v>
      </c>
      <c r="AN1213" s="6">
        <v>2</v>
      </c>
      <c r="AO1213" s="27">
        <v>-0.20000000000000018</v>
      </c>
      <c r="AP1213" s="6">
        <v>2.2000000000000002</v>
      </c>
      <c r="AQ1213" s="26">
        <v>6.3410301953818832E-2</v>
      </c>
      <c r="AR1213" s="28">
        <v>460</v>
      </c>
      <c r="AS1213" s="28">
        <v>450</v>
      </c>
      <c r="AT1213" s="25">
        <v>2.2222222222222223E-2</v>
      </c>
      <c r="AU1213" s="26">
        <v>0.18719746991903263</v>
      </c>
      <c r="AV1213" s="30">
        <v>1481.7600000000002</v>
      </c>
      <c r="AW1213" s="24">
        <v>0.72870000000000001</v>
      </c>
      <c r="AX1213" s="24">
        <v>0.27129999999999999</v>
      </c>
      <c r="AY1213" s="24">
        <v>0.96599999999999997</v>
      </c>
      <c r="AZ1213" s="24">
        <v>7.4000000000000003E-3</v>
      </c>
      <c r="BA1213" s="24">
        <v>0.501</v>
      </c>
      <c r="BB1213" s="24">
        <v>0.3669</v>
      </c>
      <c r="BC1213" s="24">
        <v>8.8800000000000004E-2</v>
      </c>
      <c r="BD1213" s="31">
        <v>2</v>
      </c>
      <c r="BE1213" s="23">
        <v>236</v>
      </c>
      <c r="BF1213" s="32" t="s">
        <v>3923</v>
      </c>
      <c r="BG1213" s="33">
        <v>147.563144094846</v>
      </c>
      <c r="BH1213" s="33">
        <v>-37.316657473345899</v>
      </c>
      <c r="BI1213" s="34">
        <f t="shared" si="252"/>
        <v>95</v>
      </c>
      <c r="BJ1213" s="34">
        <f t="shared" si="253"/>
        <v>84</v>
      </c>
      <c r="BK1213" s="34">
        <f t="shared" si="254"/>
        <v>1</v>
      </c>
      <c r="BL1213" s="34">
        <f t="shared" si="255"/>
        <v>38</v>
      </c>
      <c r="BM1213" s="34">
        <f t="shared" si="256"/>
        <v>1</v>
      </c>
      <c r="BN1213" s="34">
        <f t="shared" si="257"/>
        <v>82</v>
      </c>
      <c r="BO1213" s="34">
        <f t="shared" si="258"/>
        <v>63</v>
      </c>
      <c r="BP1213" s="34">
        <f t="shared" si="259"/>
        <v>100</v>
      </c>
      <c r="BQ1213" s="35">
        <f t="shared" si="260"/>
        <v>69</v>
      </c>
      <c r="BR1213" s="34">
        <f t="shared" si="261"/>
        <v>60</v>
      </c>
      <c r="BS1213" s="35">
        <f t="shared" si="262"/>
        <v>51</v>
      </c>
      <c r="BT1213" s="35">
        <f t="shared" si="263"/>
        <v>100</v>
      </c>
      <c r="BU1213" s="35">
        <f t="shared" si="264"/>
        <v>20</v>
      </c>
      <c r="BV1213" s="35">
        <f t="shared" si="265"/>
        <v>64</v>
      </c>
    </row>
    <row r="1214" spans="2:74" hidden="1" x14ac:dyDescent="0.3">
      <c r="B1214" s="6" t="s">
        <v>1607</v>
      </c>
      <c r="C1214" s="6">
        <v>315031411</v>
      </c>
      <c r="D1214" s="6" t="s">
        <v>1224</v>
      </c>
      <c r="E1214" s="6" t="s">
        <v>1225</v>
      </c>
      <c r="F1214" s="6" t="s">
        <v>2698</v>
      </c>
      <c r="G1214" s="6" t="s">
        <v>97</v>
      </c>
      <c r="H1214" s="6" t="s">
        <v>78</v>
      </c>
      <c r="I1214" s="22">
        <v>210000</v>
      </c>
      <c r="J1214" s="22">
        <v>210000</v>
      </c>
      <c r="K1214" s="22">
        <v>195000</v>
      </c>
      <c r="L1214" s="22">
        <v>15000</v>
      </c>
      <c r="M1214" s="22">
        <v>110000</v>
      </c>
      <c r="N1214" s="22">
        <v>95000</v>
      </c>
      <c r="O1214" s="23">
        <v>8</v>
      </c>
      <c r="P1214" s="23">
        <v>8</v>
      </c>
      <c r="Q1214" s="23">
        <v>105</v>
      </c>
      <c r="R1214" s="22">
        <v>350</v>
      </c>
      <c r="S1214" s="22">
        <v>200</v>
      </c>
      <c r="T1214" s="24">
        <v>0</v>
      </c>
      <c r="U1214" s="24">
        <v>-0.1</v>
      </c>
      <c r="V1214" s="24">
        <v>0.1</v>
      </c>
      <c r="W1214" s="24">
        <v>0.3</v>
      </c>
      <c r="X1214" s="25">
        <v>8.666666666666667E-2</v>
      </c>
      <c r="Y1214" s="24">
        <v>0</v>
      </c>
      <c r="Z1214" s="24">
        <v>0</v>
      </c>
      <c r="AA1214" s="24">
        <v>0</v>
      </c>
      <c r="AB1214" s="24">
        <v>0</v>
      </c>
      <c r="AC1214" s="26">
        <v>0.28153153153153154</v>
      </c>
      <c r="AD1214" s="24">
        <v>3.2484407484407485</v>
      </c>
      <c r="AE1214" s="6">
        <v>56</v>
      </c>
      <c r="AF1214" s="6">
        <v>57</v>
      </c>
      <c r="AG1214" s="6">
        <v>76</v>
      </c>
      <c r="AH1214" s="27">
        <v>11.213114754098362</v>
      </c>
      <c r="AI1214" s="28">
        <v>195000</v>
      </c>
      <c r="AJ1214" s="28">
        <v>180000</v>
      </c>
      <c r="AK1214" s="28">
        <v>200000</v>
      </c>
      <c r="AL1214" s="29">
        <v>8.3333333333333329E-2</v>
      </c>
      <c r="AM1214" s="29">
        <v>-2.5000000000000001E-2</v>
      </c>
      <c r="AN1214" s="6">
        <v>0.3</v>
      </c>
      <c r="AO1214" s="27">
        <v>-0.3</v>
      </c>
      <c r="AP1214" s="6">
        <v>0.6</v>
      </c>
      <c r="AQ1214" s="26">
        <v>8.3333333333333332E-3</v>
      </c>
      <c r="AR1214" s="28">
        <v>320</v>
      </c>
      <c r="AS1214" s="28">
        <v>300</v>
      </c>
      <c r="AT1214" s="25">
        <v>6.6666666666666666E-2</v>
      </c>
      <c r="AU1214" s="26">
        <v>7.6923076923076872E-2</v>
      </c>
      <c r="AV1214" s="30">
        <v>1243.2</v>
      </c>
      <c r="AW1214" s="24">
        <v>0.60240000000000005</v>
      </c>
      <c r="AX1214" s="24">
        <v>0.39760000000000001</v>
      </c>
      <c r="AY1214" s="24">
        <v>0.88549999999999995</v>
      </c>
      <c r="AZ1214" s="24">
        <v>2.5600000000000001E-2</v>
      </c>
      <c r="BA1214" s="24">
        <v>0.40110000000000001</v>
      </c>
      <c r="BB1214" s="24">
        <v>0.1484</v>
      </c>
      <c r="BC1214" s="24">
        <v>0.33789999999999998</v>
      </c>
      <c r="BD1214" s="31">
        <v>2</v>
      </c>
      <c r="BE1214" s="23">
        <v>981</v>
      </c>
      <c r="BF1214" s="32" t="s">
        <v>3924</v>
      </c>
      <c r="BG1214" s="33">
        <v>143.132157479395</v>
      </c>
      <c r="BH1214" s="33">
        <v>-26.831885786422401</v>
      </c>
      <c r="BI1214" s="34">
        <f t="shared" si="252"/>
        <v>100</v>
      </c>
      <c r="BJ1214" s="34">
        <f t="shared" si="253"/>
        <v>100</v>
      </c>
      <c r="BK1214" s="34">
        <f t="shared" si="254"/>
        <v>1</v>
      </c>
      <c r="BL1214" s="34">
        <f t="shared" si="255"/>
        <v>75</v>
      </c>
      <c r="BM1214" s="34">
        <f t="shared" si="256"/>
        <v>42</v>
      </c>
      <c r="BN1214" s="34">
        <f t="shared" si="257"/>
        <v>1</v>
      </c>
      <c r="BO1214" s="34">
        <f t="shared" si="258"/>
        <v>1</v>
      </c>
      <c r="BP1214" s="34">
        <f t="shared" si="259"/>
        <v>78</v>
      </c>
      <c r="BQ1214" s="35">
        <f t="shared" si="260"/>
        <v>100</v>
      </c>
      <c r="BR1214" s="34">
        <f t="shared" si="261"/>
        <v>100</v>
      </c>
      <c r="BS1214" s="35">
        <f t="shared" si="262"/>
        <v>79</v>
      </c>
      <c r="BT1214" s="35">
        <f t="shared" si="263"/>
        <v>100</v>
      </c>
      <c r="BU1214" s="35">
        <f t="shared" si="264"/>
        <v>20</v>
      </c>
      <c r="BV1214" s="35">
        <f t="shared" si="265"/>
        <v>64</v>
      </c>
    </row>
    <row r="1215" spans="2:74" hidden="1" x14ac:dyDescent="0.3">
      <c r="B1215" s="6" t="s">
        <v>1608</v>
      </c>
      <c r="C1215" s="6">
        <v>402041041</v>
      </c>
      <c r="D1215" s="6" t="s">
        <v>1126</v>
      </c>
      <c r="E1215" s="6" t="s">
        <v>420</v>
      </c>
      <c r="F1215" s="6" t="s">
        <v>2379</v>
      </c>
      <c r="G1215" s="6" t="s">
        <v>82</v>
      </c>
      <c r="H1215" s="6" t="s">
        <v>78</v>
      </c>
      <c r="I1215" s="22">
        <v>762480</v>
      </c>
      <c r="J1215" s="22">
        <v>744720</v>
      </c>
      <c r="K1215" s="22">
        <v>649298</v>
      </c>
      <c r="L1215" s="22">
        <v>744000</v>
      </c>
      <c r="M1215" s="22">
        <v>722000</v>
      </c>
      <c r="N1215" s="22">
        <v>650000</v>
      </c>
      <c r="O1215" s="23">
        <v>19</v>
      </c>
      <c r="P1215" s="23">
        <v>19</v>
      </c>
      <c r="Q1215" s="23">
        <v>21</v>
      </c>
      <c r="R1215" s="22">
        <v>590</v>
      </c>
      <c r="S1215" s="22">
        <v>550</v>
      </c>
      <c r="T1215" s="24">
        <v>3.2</v>
      </c>
      <c r="U1215" s="24">
        <v>-0.19999999999999973</v>
      </c>
      <c r="V1215" s="24">
        <v>3.4</v>
      </c>
      <c r="W1215" s="24">
        <v>3</v>
      </c>
      <c r="X1215" s="25">
        <v>4.0237120973664886E-2</v>
      </c>
      <c r="Y1215" s="24">
        <v>2.2000000000000002</v>
      </c>
      <c r="Z1215" s="24">
        <v>-0.59999999999999964</v>
      </c>
      <c r="AA1215" s="24">
        <v>2.8</v>
      </c>
      <c r="AB1215" s="24">
        <v>2.7</v>
      </c>
      <c r="AC1215" s="26">
        <v>0.36481005144440043</v>
      </c>
      <c r="AD1215" s="24">
        <v>9.0665048248150732</v>
      </c>
      <c r="AE1215" s="6">
        <v>352</v>
      </c>
      <c r="AF1215" s="6">
        <v>342</v>
      </c>
      <c r="AG1215" s="6">
        <v>248</v>
      </c>
      <c r="AH1215" s="27">
        <v>2.7326732673267329</v>
      </c>
      <c r="AI1215" s="28">
        <v>710000</v>
      </c>
      <c r="AJ1215" s="28">
        <v>625000</v>
      </c>
      <c r="AK1215" s="28">
        <v>531000</v>
      </c>
      <c r="AL1215" s="29">
        <v>0.13600000000000001</v>
      </c>
      <c r="AM1215" s="29">
        <v>0.33709981167608288</v>
      </c>
      <c r="AN1215" s="6">
        <v>2.7</v>
      </c>
      <c r="AO1215" s="27">
        <v>0</v>
      </c>
      <c r="AP1215" s="6">
        <v>2.7</v>
      </c>
      <c r="AQ1215" s="26">
        <v>0.12903225806451613</v>
      </c>
      <c r="AR1215" s="28">
        <v>575</v>
      </c>
      <c r="AS1215" s="28">
        <v>525</v>
      </c>
      <c r="AT1215" s="25">
        <v>9.5238095238095233E-2</v>
      </c>
      <c r="AU1215" s="26">
        <v>0.46282743549446503</v>
      </c>
      <c r="AV1215" s="30">
        <v>1617.2800000000002</v>
      </c>
      <c r="AW1215" s="24">
        <v>0.7369</v>
      </c>
      <c r="AX1215" s="24">
        <v>0.2631</v>
      </c>
      <c r="AY1215" s="24">
        <v>0.90800000000000003</v>
      </c>
      <c r="AZ1215" s="24">
        <v>8.1500000000000003E-2</v>
      </c>
      <c r="BA1215" s="24">
        <v>0.32490000000000002</v>
      </c>
      <c r="BB1215" s="24">
        <v>0.433</v>
      </c>
      <c r="BC1215" s="24">
        <v>0.2203</v>
      </c>
      <c r="BD1215" s="31">
        <v>1.5</v>
      </c>
      <c r="BE1215" s="23">
        <v>14</v>
      </c>
      <c r="BF1215" s="32" t="s">
        <v>3925</v>
      </c>
      <c r="BG1215" s="33">
        <v>138.65469698660999</v>
      </c>
      <c r="BH1215" s="33">
        <v>-34.803482689759797</v>
      </c>
      <c r="BI1215" s="34">
        <f t="shared" si="252"/>
        <v>64</v>
      </c>
      <c r="BJ1215" s="34">
        <f t="shared" si="253"/>
        <v>72</v>
      </c>
      <c r="BK1215" s="34">
        <f t="shared" si="254"/>
        <v>91</v>
      </c>
      <c r="BL1215" s="34">
        <f t="shared" si="255"/>
        <v>1</v>
      </c>
      <c r="BM1215" s="34">
        <f t="shared" si="256"/>
        <v>68</v>
      </c>
      <c r="BN1215" s="34">
        <f t="shared" si="257"/>
        <v>100</v>
      </c>
      <c r="BO1215" s="34">
        <f t="shared" si="258"/>
        <v>100</v>
      </c>
      <c r="BP1215" s="34">
        <f t="shared" si="259"/>
        <v>61</v>
      </c>
      <c r="BQ1215" s="35">
        <f t="shared" si="260"/>
        <v>84</v>
      </c>
      <c r="BR1215" s="34">
        <f t="shared" si="261"/>
        <v>60</v>
      </c>
      <c r="BS1215" s="35">
        <f t="shared" si="262"/>
        <v>24</v>
      </c>
      <c r="BT1215" s="35">
        <f t="shared" si="263"/>
        <v>80</v>
      </c>
      <c r="BU1215" s="35">
        <f t="shared" si="264"/>
        <v>15</v>
      </c>
      <c r="BV1215" s="35">
        <f t="shared" si="265"/>
        <v>64</v>
      </c>
    </row>
    <row r="1216" spans="2:74" hidden="1" x14ac:dyDescent="0.3">
      <c r="B1216" s="6" t="s">
        <v>1609</v>
      </c>
      <c r="C1216" s="6">
        <v>405041126</v>
      </c>
      <c r="D1216" s="6" t="s">
        <v>211</v>
      </c>
      <c r="E1216" s="6" t="s">
        <v>113</v>
      </c>
      <c r="F1216" s="6" t="s">
        <v>2692</v>
      </c>
      <c r="G1216" s="6" t="s">
        <v>82</v>
      </c>
      <c r="H1216" s="6" t="s">
        <v>78</v>
      </c>
      <c r="I1216" s="22">
        <v>499380</v>
      </c>
      <c r="J1216" s="22">
        <v>499380</v>
      </c>
      <c r="K1216" s="22">
        <v>469000</v>
      </c>
      <c r="L1216" s="22">
        <v>470000</v>
      </c>
      <c r="M1216" s="22">
        <v>465000</v>
      </c>
      <c r="N1216" s="22">
        <v>420000</v>
      </c>
      <c r="O1216" s="23">
        <v>44</v>
      </c>
      <c r="P1216" s="23">
        <v>49</v>
      </c>
      <c r="Q1216" s="23">
        <v>55</v>
      </c>
      <c r="R1216" s="22">
        <v>420</v>
      </c>
      <c r="S1216" s="22">
        <v>360</v>
      </c>
      <c r="T1216" s="24">
        <v>3.4</v>
      </c>
      <c r="U1216" s="24">
        <v>-0.10000000000000009</v>
      </c>
      <c r="V1216" s="24">
        <v>3.5</v>
      </c>
      <c r="W1216" s="24">
        <v>3.5</v>
      </c>
      <c r="X1216" s="25">
        <v>4.3734230445752732E-2</v>
      </c>
      <c r="Y1216" s="24">
        <v>0.7</v>
      </c>
      <c r="Z1216" s="24">
        <v>-0.5</v>
      </c>
      <c r="AA1216" s="24">
        <v>1.2</v>
      </c>
      <c r="AB1216" s="24">
        <v>1.5</v>
      </c>
      <c r="AC1216" s="26">
        <v>0.40938864628820959</v>
      </c>
      <c r="AD1216" s="24">
        <v>9.3608288545515617</v>
      </c>
      <c r="AE1216" s="6">
        <v>170</v>
      </c>
      <c r="AF1216" s="6">
        <v>165</v>
      </c>
      <c r="AG1216" s="6">
        <v>144</v>
      </c>
      <c r="AH1216" s="27">
        <v>3.3096446700507616</v>
      </c>
      <c r="AI1216" s="28">
        <v>451000</v>
      </c>
      <c r="AJ1216" s="28">
        <v>389000</v>
      </c>
      <c r="AK1216" s="28">
        <v>360000</v>
      </c>
      <c r="AL1216" s="29">
        <v>0.15938303341902313</v>
      </c>
      <c r="AM1216" s="29">
        <v>0.25277777777777777</v>
      </c>
      <c r="AN1216" s="6">
        <v>2</v>
      </c>
      <c r="AO1216" s="27">
        <v>0</v>
      </c>
      <c r="AP1216" s="6">
        <v>2</v>
      </c>
      <c r="AQ1216" s="26">
        <v>6.5808823529411767E-2</v>
      </c>
      <c r="AR1216" s="28">
        <v>400</v>
      </c>
      <c r="AS1216" s="28">
        <v>380</v>
      </c>
      <c r="AT1216" s="25">
        <v>5.2631578947368418E-2</v>
      </c>
      <c r="AU1216" s="26">
        <v>0.43005657459630409</v>
      </c>
      <c r="AV1216" s="30">
        <v>1025.92</v>
      </c>
      <c r="AW1216" s="24">
        <v>0.64929999999999999</v>
      </c>
      <c r="AX1216" s="24">
        <v>0.35070000000000001</v>
      </c>
      <c r="AY1216" s="24">
        <v>0.9163</v>
      </c>
      <c r="AZ1216" s="24">
        <v>6.7799999999999999E-2</v>
      </c>
      <c r="BA1216" s="24">
        <v>0.42799999999999999</v>
      </c>
      <c r="BB1216" s="24">
        <v>0.2288</v>
      </c>
      <c r="BC1216" s="24">
        <v>0.29449999999999998</v>
      </c>
      <c r="BD1216" s="31">
        <v>1</v>
      </c>
      <c r="BE1216" s="23">
        <v>140</v>
      </c>
      <c r="BF1216" s="32" t="s">
        <v>3926</v>
      </c>
      <c r="BG1216" s="33">
        <v>137.70162959527801</v>
      </c>
      <c r="BH1216" s="33">
        <v>-33.898786438611403</v>
      </c>
      <c r="BI1216" s="34">
        <f t="shared" si="252"/>
        <v>60</v>
      </c>
      <c r="BJ1216" s="34">
        <f t="shared" si="253"/>
        <v>84</v>
      </c>
      <c r="BK1216" s="34">
        <f t="shared" si="254"/>
        <v>84</v>
      </c>
      <c r="BL1216" s="34">
        <f t="shared" si="255"/>
        <v>1</v>
      </c>
      <c r="BM1216" s="34">
        <f t="shared" si="256"/>
        <v>80</v>
      </c>
      <c r="BN1216" s="34">
        <f t="shared" si="257"/>
        <v>86</v>
      </c>
      <c r="BO1216" s="34">
        <f t="shared" si="258"/>
        <v>79</v>
      </c>
      <c r="BP1216" s="34">
        <f t="shared" si="259"/>
        <v>84</v>
      </c>
      <c r="BQ1216" s="35">
        <f t="shared" si="260"/>
        <v>96</v>
      </c>
      <c r="BR1216" s="34">
        <f t="shared" si="261"/>
        <v>57</v>
      </c>
      <c r="BS1216" s="35">
        <f t="shared" si="262"/>
        <v>1</v>
      </c>
      <c r="BT1216" s="35">
        <f t="shared" si="263"/>
        <v>100</v>
      </c>
      <c r="BU1216" s="35">
        <f t="shared" si="264"/>
        <v>10</v>
      </c>
      <c r="BV1216" s="35">
        <f t="shared" si="265"/>
        <v>64</v>
      </c>
    </row>
    <row r="1217" spans="2:74" hidden="1" x14ac:dyDescent="0.3">
      <c r="B1217" s="6" t="s">
        <v>1610</v>
      </c>
      <c r="C1217" s="6">
        <v>109031185</v>
      </c>
      <c r="D1217" s="6" t="s">
        <v>732</v>
      </c>
      <c r="E1217" s="6" t="s">
        <v>354</v>
      </c>
      <c r="F1217" s="6" t="s">
        <v>2691</v>
      </c>
      <c r="G1217" s="6" t="s">
        <v>77</v>
      </c>
      <c r="H1217" s="6" t="s">
        <v>78</v>
      </c>
      <c r="I1217" s="22">
        <v>459000</v>
      </c>
      <c r="J1217" s="22">
        <v>450000</v>
      </c>
      <c r="K1217" s="22">
        <v>435000</v>
      </c>
      <c r="L1217" s="22">
        <v>350000</v>
      </c>
      <c r="M1217" s="22">
        <v>350000</v>
      </c>
      <c r="N1217" s="22">
        <v>400000</v>
      </c>
      <c r="O1217" s="23">
        <v>87</v>
      </c>
      <c r="P1217" s="23">
        <v>86</v>
      </c>
      <c r="Q1217" s="23">
        <v>77</v>
      </c>
      <c r="R1217" s="22">
        <v>420</v>
      </c>
      <c r="S1217" s="22">
        <v>380</v>
      </c>
      <c r="T1217" s="24">
        <v>1.6</v>
      </c>
      <c r="U1217" s="24">
        <v>-0.19999999999999996</v>
      </c>
      <c r="V1217" s="24">
        <v>1.8</v>
      </c>
      <c r="W1217" s="24">
        <v>1.6</v>
      </c>
      <c r="X1217" s="25">
        <v>4.7581699346405229E-2</v>
      </c>
      <c r="Y1217" s="24">
        <v>0.8</v>
      </c>
      <c r="Z1217" s="24">
        <v>-0.30000000000000004</v>
      </c>
      <c r="AA1217" s="24">
        <v>1.1000000000000001</v>
      </c>
      <c r="AB1217" s="24">
        <v>1.4</v>
      </c>
      <c r="AC1217" s="26">
        <v>0.32722513089005228</v>
      </c>
      <c r="AD1217" s="24">
        <v>6.8771215695299457</v>
      </c>
      <c r="AE1217" s="6">
        <v>380</v>
      </c>
      <c r="AF1217" s="6">
        <v>431</v>
      </c>
      <c r="AG1217" s="6">
        <v>354</v>
      </c>
      <c r="AH1217" s="27">
        <v>11.656324582338902</v>
      </c>
      <c r="AI1217" s="28">
        <v>490000</v>
      </c>
      <c r="AJ1217" s="28">
        <v>475000</v>
      </c>
      <c r="AK1217" s="28">
        <v>462000</v>
      </c>
      <c r="AL1217" s="29">
        <v>3.1578947368421054E-2</v>
      </c>
      <c r="AM1217" s="29">
        <v>6.0606060606060608E-2</v>
      </c>
      <c r="AN1217" s="6">
        <v>1.7</v>
      </c>
      <c r="AO1217" s="27">
        <v>-0.19999999999999996</v>
      </c>
      <c r="AP1217" s="6">
        <v>1.9</v>
      </c>
      <c r="AQ1217" s="26">
        <v>8.8461538461538453E-2</v>
      </c>
      <c r="AR1217" s="28">
        <v>450</v>
      </c>
      <c r="AS1217" s="28">
        <v>430</v>
      </c>
      <c r="AT1217" s="25">
        <v>4.6511627906976744E-2</v>
      </c>
      <c r="AU1217" s="26">
        <v>0.3296115600498889</v>
      </c>
      <c r="AV1217" s="30">
        <v>1283.5200000000002</v>
      </c>
      <c r="AW1217" s="24">
        <v>0.66120000000000001</v>
      </c>
      <c r="AX1217" s="24">
        <v>0.33879999999999999</v>
      </c>
      <c r="AY1217" s="24">
        <v>0.90749999999999997</v>
      </c>
      <c r="AZ1217" s="24">
        <v>6.6199999999999995E-2</v>
      </c>
      <c r="BA1217" s="24">
        <v>0.46779999999999999</v>
      </c>
      <c r="BB1217" s="24">
        <v>0.2757</v>
      </c>
      <c r="BC1217" s="24">
        <v>0.19420000000000001</v>
      </c>
      <c r="BD1217" s="31">
        <v>1</v>
      </c>
      <c r="BE1217" s="23">
        <v>527</v>
      </c>
      <c r="BF1217" s="32" t="s">
        <v>3927</v>
      </c>
      <c r="BG1217" s="33">
        <v>145.77439678859801</v>
      </c>
      <c r="BH1217" s="33">
        <v>-35.434848878412502</v>
      </c>
      <c r="BI1217" s="34">
        <f t="shared" si="252"/>
        <v>90</v>
      </c>
      <c r="BJ1217" s="34">
        <f t="shared" si="253"/>
        <v>88</v>
      </c>
      <c r="BK1217" s="34">
        <f t="shared" si="254"/>
        <v>1</v>
      </c>
      <c r="BL1217" s="34">
        <f t="shared" si="255"/>
        <v>1</v>
      </c>
      <c r="BM1217" s="34">
        <f t="shared" si="256"/>
        <v>17</v>
      </c>
      <c r="BN1217" s="34">
        <f t="shared" si="257"/>
        <v>100</v>
      </c>
      <c r="BO1217" s="34">
        <f t="shared" si="258"/>
        <v>26</v>
      </c>
      <c r="BP1217" s="34">
        <f t="shared" si="259"/>
        <v>93</v>
      </c>
      <c r="BQ1217" s="35">
        <f t="shared" si="260"/>
        <v>100</v>
      </c>
      <c r="BR1217" s="34">
        <f t="shared" si="261"/>
        <v>81</v>
      </c>
      <c r="BS1217" s="35">
        <f t="shared" si="262"/>
        <v>49</v>
      </c>
      <c r="BT1217" s="35">
        <f t="shared" si="263"/>
        <v>100</v>
      </c>
      <c r="BU1217" s="35">
        <f t="shared" si="264"/>
        <v>10</v>
      </c>
      <c r="BV1217" s="35">
        <f t="shared" si="265"/>
        <v>64</v>
      </c>
    </row>
    <row r="1218" spans="2:74" hidden="1" x14ac:dyDescent="0.3">
      <c r="B1218" s="6" t="s">
        <v>1611</v>
      </c>
      <c r="C1218" s="6">
        <v>209021525</v>
      </c>
      <c r="D1218" s="6" t="s">
        <v>794</v>
      </c>
      <c r="E1218" s="6" t="s">
        <v>103</v>
      </c>
      <c r="F1218" s="6" t="s">
        <v>689</v>
      </c>
      <c r="G1218" s="6" t="s">
        <v>86</v>
      </c>
      <c r="H1218" s="6" t="s">
        <v>78</v>
      </c>
      <c r="I1218" s="22">
        <v>900000</v>
      </c>
      <c r="J1218" s="22">
        <v>900000</v>
      </c>
      <c r="K1218" s="22">
        <v>900000</v>
      </c>
      <c r="L1218" s="22">
        <v>890000</v>
      </c>
      <c r="M1218" s="22">
        <v>956000</v>
      </c>
      <c r="N1218" s="22">
        <v>907500</v>
      </c>
      <c r="O1218" s="23">
        <v>25</v>
      </c>
      <c r="P1218" s="23">
        <v>27</v>
      </c>
      <c r="Q1218" s="23">
        <v>29</v>
      </c>
      <c r="R1218" s="22">
        <v>530</v>
      </c>
      <c r="S1218" s="22">
        <v>470</v>
      </c>
      <c r="T1218" s="24">
        <v>2.2999999999999998</v>
      </c>
      <c r="U1218" s="24">
        <v>0</v>
      </c>
      <c r="V1218" s="24">
        <v>2.2999999999999998</v>
      </c>
      <c r="W1218" s="24">
        <v>2.4</v>
      </c>
      <c r="X1218" s="25">
        <v>3.0622222222222221E-2</v>
      </c>
      <c r="Y1218" s="24">
        <v>2.6</v>
      </c>
      <c r="Z1218" s="24">
        <v>-0.79999999999999982</v>
      </c>
      <c r="AA1218" s="24">
        <v>3.4</v>
      </c>
      <c r="AB1218" s="24">
        <v>3.3</v>
      </c>
      <c r="AC1218" s="26">
        <v>0.33776894055266643</v>
      </c>
      <c r="AD1218" s="24">
        <v>11.030190366378802</v>
      </c>
      <c r="AE1218" s="6">
        <v>139</v>
      </c>
      <c r="AF1218" s="6">
        <v>165</v>
      </c>
      <c r="AG1218" s="6">
        <v>182</v>
      </c>
      <c r="AH1218" s="27">
        <v>2.2658385093167706</v>
      </c>
      <c r="AI1218" s="28">
        <v>948000</v>
      </c>
      <c r="AJ1218" s="28">
        <v>1020000</v>
      </c>
      <c r="AK1218" s="28">
        <v>915000</v>
      </c>
      <c r="AL1218" s="29">
        <v>-7.0588235294117646E-2</v>
      </c>
      <c r="AM1218" s="29">
        <v>3.6065573770491806E-2</v>
      </c>
      <c r="AN1218" s="6">
        <v>2.5</v>
      </c>
      <c r="AO1218" s="27">
        <v>0.10000000000000009</v>
      </c>
      <c r="AP1218" s="6">
        <v>2.4</v>
      </c>
      <c r="AQ1218" s="26">
        <v>5.9327731092436976E-2</v>
      </c>
      <c r="AR1218" s="28">
        <v>595</v>
      </c>
      <c r="AS1218" s="28">
        <v>550</v>
      </c>
      <c r="AT1218" s="25">
        <v>8.1818181818181818E-2</v>
      </c>
      <c r="AU1218" s="26">
        <v>-0.11238865800359532</v>
      </c>
      <c r="AV1218" s="30">
        <v>1569.1200000000001</v>
      </c>
      <c r="AW1218" s="24">
        <v>0.58420000000000005</v>
      </c>
      <c r="AX1218" s="24">
        <v>0.4158</v>
      </c>
      <c r="AY1218" s="24">
        <v>0.61570000000000003</v>
      </c>
      <c r="AZ1218" s="24">
        <v>0.3463</v>
      </c>
      <c r="BA1218" s="24">
        <v>0.28139999999999998</v>
      </c>
      <c r="BB1218" s="24">
        <v>0.2571</v>
      </c>
      <c r="BC1218" s="24">
        <v>0.40860000000000002</v>
      </c>
      <c r="BD1218" s="31">
        <v>3</v>
      </c>
      <c r="BE1218" s="23">
        <v>11</v>
      </c>
      <c r="BF1218" s="32" t="s">
        <v>3928</v>
      </c>
      <c r="BG1218" s="33">
        <v>145.02163966190301</v>
      </c>
      <c r="BH1218" s="33">
        <v>-37.724635496790697</v>
      </c>
      <c r="BI1218" s="34">
        <f t="shared" si="252"/>
        <v>79</v>
      </c>
      <c r="BJ1218" s="34">
        <f t="shared" si="253"/>
        <v>75</v>
      </c>
      <c r="BK1218" s="34">
        <f t="shared" si="254"/>
        <v>97</v>
      </c>
      <c r="BL1218" s="34">
        <f t="shared" si="255"/>
        <v>100</v>
      </c>
      <c r="BM1218" s="34">
        <f t="shared" si="256"/>
        <v>1</v>
      </c>
      <c r="BN1218" s="34">
        <f t="shared" si="257"/>
        <v>76</v>
      </c>
      <c r="BO1218" s="34">
        <f t="shared" si="258"/>
        <v>100</v>
      </c>
      <c r="BP1218" s="34">
        <f t="shared" si="259"/>
        <v>52</v>
      </c>
      <c r="BQ1218" s="35">
        <f t="shared" si="260"/>
        <v>53</v>
      </c>
      <c r="BR1218" s="34">
        <f t="shared" si="261"/>
        <v>40</v>
      </c>
      <c r="BS1218" s="35">
        <f t="shared" si="262"/>
        <v>42</v>
      </c>
      <c r="BT1218" s="35">
        <f t="shared" si="263"/>
        <v>74</v>
      </c>
      <c r="BU1218" s="35">
        <f t="shared" si="264"/>
        <v>30</v>
      </c>
      <c r="BV1218" s="35">
        <f t="shared" si="265"/>
        <v>64</v>
      </c>
    </row>
    <row r="1219" spans="2:74" hidden="1" x14ac:dyDescent="0.3">
      <c r="B1219" s="6" t="s">
        <v>1612</v>
      </c>
      <c r="C1219" s="6">
        <v>213051585</v>
      </c>
      <c r="D1219" s="6" t="s">
        <v>693</v>
      </c>
      <c r="E1219" s="6" t="s">
        <v>89</v>
      </c>
      <c r="F1219" s="6" t="s">
        <v>689</v>
      </c>
      <c r="G1219" s="6" t="s">
        <v>86</v>
      </c>
      <c r="H1219" s="6" t="s">
        <v>78</v>
      </c>
      <c r="I1219" s="22">
        <v>635000</v>
      </c>
      <c r="J1219" s="22">
        <v>630000</v>
      </c>
      <c r="K1219" s="22">
        <v>647700</v>
      </c>
      <c r="L1219" s="22">
        <v>640000</v>
      </c>
      <c r="M1219" s="22">
        <v>630000</v>
      </c>
      <c r="N1219" s="22">
        <v>650000</v>
      </c>
      <c r="O1219" s="23">
        <v>38</v>
      </c>
      <c r="P1219" s="23">
        <v>41</v>
      </c>
      <c r="Q1219" s="23">
        <v>38</v>
      </c>
      <c r="R1219" s="22">
        <v>530</v>
      </c>
      <c r="S1219" s="22">
        <v>500</v>
      </c>
      <c r="T1219" s="24">
        <v>4.2</v>
      </c>
      <c r="U1219" s="24">
        <v>0.40000000000000036</v>
      </c>
      <c r="V1219" s="24">
        <v>3.8</v>
      </c>
      <c r="W1219" s="24">
        <v>3.6</v>
      </c>
      <c r="X1219" s="25">
        <v>4.3401574803149608E-2</v>
      </c>
      <c r="Y1219" s="24">
        <v>6.4</v>
      </c>
      <c r="Z1219" s="24">
        <v>-2</v>
      </c>
      <c r="AA1219" s="24">
        <v>8.4</v>
      </c>
      <c r="AB1219" s="24">
        <v>6.6</v>
      </c>
      <c r="AC1219" s="26">
        <v>0.25104206138688895</v>
      </c>
      <c r="AD1219" s="24">
        <v>5.7841694114903657</v>
      </c>
      <c r="AE1219" s="6">
        <v>2229</v>
      </c>
      <c r="AF1219" s="6">
        <v>2290</v>
      </c>
      <c r="AG1219" s="6">
        <v>2032</v>
      </c>
      <c r="AH1219" s="27">
        <v>7.92934131736527</v>
      </c>
      <c r="AI1219" s="28">
        <v>658000</v>
      </c>
      <c r="AJ1219" s="28">
        <v>660000</v>
      </c>
      <c r="AK1219" s="28">
        <v>650000</v>
      </c>
      <c r="AL1219" s="29">
        <v>-3.0303030303030303E-3</v>
      </c>
      <c r="AM1219" s="29">
        <v>1.2307692307692308E-2</v>
      </c>
      <c r="AN1219" s="6">
        <v>3.3</v>
      </c>
      <c r="AO1219" s="27">
        <v>-0.10000000000000009</v>
      </c>
      <c r="AP1219" s="6">
        <v>3.4</v>
      </c>
      <c r="AQ1219" s="26">
        <v>8.7999999999999995E-2</v>
      </c>
      <c r="AR1219" s="28">
        <v>525</v>
      </c>
      <c r="AS1219" s="28">
        <v>500</v>
      </c>
      <c r="AT1219" s="25">
        <v>0.05</v>
      </c>
      <c r="AU1219" s="26">
        <v>-0.28365772810740841</v>
      </c>
      <c r="AV1219" s="30">
        <v>2111.2000000000003</v>
      </c>
      <c r="AW1219" s="24">
        <v>0.83879999999999999</v>
      </c>
      <c r="AX1219" s="24">
        <v>0.16120000000000001</v>
      </c>
      <c r="AY1219" s="24">
        <v>0.77359999999999995</v>
      </c>
      <c r="AZ1219" s="24">
        <v>0.21540000000000001</v>
      </c>
      <c r="BA1219" s="24">
        <v>0.14799999999999999</v>
      </c>
      <c r="BB1219" s="24">
        <v>0.52110000000000001</v>
      </c>
      <c r="BC1219" s="24">
        <v>0.27739999999999998</v>
      </c>
      <c r="BD1219" s="31">
        <v>5</v>
      </c>
      <c r="BE1219" s="23">
        <v>27</v>
      </c>
      <c r="BF1219" s="32" t="s">
        <v>3929</v>
      </c>
      <c r="BG1219" s="33">
        <v>144.662336266072</v>
      </c>
      <c r="BH1219" s="33">
        <v>-37.855793056925798</v>
      </c>
      <c r="BI1219" s="34">
        <f t="shared" si="252"/>
        <v>47</v>
      </c>
      <c r="BJ1219" s="34">
        <f t="shared" si="253"/>
        <v>62</v>
      </c>
      <c r="BK1219" s="34">
        <f t="shared" si="254"/>
        <v>27</v>
      </c>
      <c r="BL1219" s="34">
        <f t="shared" si="255"/>
        <v>100</v>
      </c>
      <c r="BM1219" s="34">
        <f t="shared" si="256"/>
        <v>1</v>
      </c>
      <c r="BN1219" s="34">
        <f t="shared" si="257"/>
        <v>100</v>
      </c>
      <c r="BO1219" s="34">
        <f t="shared" si="258"/>
        <v>100</v>
      </c>
      <c r="BP1219" s="34">
        <f t="shared" si="259"/>
        <v>23</v>
      </c>
      <c r="BQ1219" s="35">
        <f t="shared" si="260"/>
        <v>95</v>
      </c>
      <c r="BR1219" s="34">
        <f t="shared" si="261"/>
        <v>92</v>
      </c>
      <c r="BS1219" s="35">
        <f t="shared" si="262"/>
        <v>99</v>
      </c>
      <c r="BT1219" s="35">
        <f t="shared" si="263"/>
        <v>11</v>
      </c>
      <c r="BU1219" s="35">
        <f t="shared" si="264"/>
        <v>50</v>
      </c>
      <c r="BV1219" s="35">
        <f t="shared" si="265"/>
        <v>64</v>
      </c>
    </row>
    <row r="1220" spans="2:74" hidden="1" x14ac:dyDescent="0.3">
      <c r="B1220" s="6" t="s">
        <v>1613</v>
      </c>
      <c r="C1220" s="6">
        <v>213051587</v>
      </c>
      <c r="D1220" s="6" t="s">
        <v>693</v>
      </c>
      <c r="E1220" s="6" t="s">
        <v>89</v>
      </c>
      <c r="F1220" s="6" t="s">
        <v>689</v>
      </c>
      <c r="G1220" s="6" t="s">
        <v>86</v>
      </c>
      <c r="H1220" s="6" t="s">
        <v>78</v>
      </c>
      <c r="I1220" s="22">
        <v>662560</v>
      </c>
      <c r="J1220" s="22">
        <v>660000</v>
      </c>
      <c r="K1220" s="22">
        <v>670000</v>
      </c>
      <c r="L1220" s="22">
        <v>710000</v>
      </c>
      <c r="M1220" s="22">
        <v>685000</v>
      </c>
      <c r="N1220" s="22">
        <v>700000</v>
      </c>
      <c r="O1220" s="23">
        <v>55</v>
      </c>
      <c r="P1220" s="23">
        <v>51</v>
      </c>
      <c r="Q1220" s="23">
        <v>47</v>
      </c>
      <c r="R1220" s="22">
        <v>550</v>
      </c>
      <c r="S1220" s="22">
        <v>540</v>
      </c>
      <c r="T1220" s="24">
        <v>3.9</v>
      </c>
      <c r="U1220" s="24">
        <v>0.10000000000000009</v>
      </c>
      <c r="V1220" s="24">
        <v>3.8</v>
      </c>
      <c r="W1220" s="24">
        <v>3.8</v>
      </c>
      <c r="X1220" s="25">
        <v>4.316590195604926E-2</v>
      </c>
      <c r="Y1220" s="24">
        <v>7.8</v>
      </c>
      <c r="Z1220" s="24">
        <v>-1.8999999999999995</v>
      </c>
      <c r="AA1220" s="24">
        <v>9.6999999999999993</v>
      </c>
      <c r="AB1220" s="24">
        <v>7.1</v>
      </c>
      <c r="AC1220" s="26">
        <v>0.210128980989058</v>
      </c>
      <c r="AD1220" s="24">
        <v>4.867939078465394</v>
      </c>
      <c r="AE1220" s="6">
        <v>2229</v>
      </c>
      <c r="AF1220" s="6">
        <v>2290</v>
      </c>
      <c r="AG1220" s="6">
        <v>2032</v>
      </c>
      <c r="AH1220" s="27">
        <v>7.92934131736527</v>
      </c>
      <c r="AI1220" s="28">
        <v>658000</v>
      </c>
      <c r="AJ1220" s="28">
        <v>660000</v>
      </c>
      <c r="AK1220" s="28">
        <v>650000</v>
      </c>
      <c r="AL1220" s="29">
        <v>-3.0303030303030303E-3</v>
      </c>
      <c r="AM1220" s="29">
        <v>1.2307692307692308E-2</v>
      </c>
      <c r="AN1220" s="6">
        <v>3.3</v>
      </c>
      <c r="AO1220" s="27">
        <v>-0.10000000000000009</v>
      </c>
      <c r="AP1220" s="6">
        <v>3.4</v>
      </c>
      <c r="AQ1220" s="26">
        <v>8.7999999999999995E-2</v>
      </c>
      <c r="AR1220" s="28">
        <v>525</v>
      </c>
      <c r="AS1220" s="28">
        <v>500</v>
      </c>
      <c r="AT1220" s="25">
        <v>0.05</v>
      </c>
      <c r="AU1220" s="26">
        <v>-0.28365772810740841</v>
      </c>
      <c r="AV1220" s="30">
        <v>2617.44</v>
      </c>
      <c r="AW1220" s="24">
        <v>0.86050000000000004</v>
      </c>
      <c r="AX1220" s="24">
        <v>0.13950000000000001</v>
      </c>
      <c r="AY1220" s="24">
        <v>0.91469999999999996</v>
      </c>
      <c r="AZ1220" s="24">
        <v>7.8200000000000006E-2</v>
      </c>
      <c r="BA1220" s="24">
        <v>7.17E-2</v>
      </c>
      <c r="BB1220" s="24">
        <v>0.60450000000000004</v>
      </c>
      <c r="BC1220" s="24">
        <v>0.30299999999999999</v>
      </c>
      <c r="BD1220" s="31">
        <v>7</v>
      </c>
      <c r="BE1220" s="23">
        <v>20</v>
      </c>
      <c r="BF1220" s="32" t="s">
        <v>3930</v>
      </c>
      <c r="BG1220" s="33">
        <v>144.74382151610001</v>
      </c>
      <c r="BH1220" s="33">
        <v>-37.847335327892701</v>
      </c>
      <c r="BI1220" s="34">
        <f t="shared" ref="BI1220:BI1283" si="266">IF(T1220&lt;=1, 100, IF(T1220&gt;=7, 1, ROUND(100 - ((T1220-1)/6)*99, 0)))</f>
        <v>52</v>
      </c>
      <c r="BJ1220" s="34">
        <f t="shared" ref="BJ1220:BJ1283" si="267">IF(AN1220&lt;=1, 100, IF(AN1220&gt;=7, 1, ROUND(100 - ((AN1220-1)/6)*99, 0)))</f>
        <v>62</v>
      </c>
      <c r="BK1220" s="34">
        <f t="shared" ref="BK1220:BK1283" si="268">IF(AH1220&lt;=2, 100, IF(AH1220&gt;=10, 1, ROUND(100 - ((AH1220-2)/8)*99, 0)))</f>
        <v>27</v>
      </c>
      <c r="BL1220" s="34">
        <f t="shared" ref="BL1220:BL1283" si="269">IF(OR(ISBLANK(AU1220), AU1220=""), "", IF(AU1220&lt;=0, 100, IF(AU1220&gt;=0.3, 1, ROUND(100 - (AU1220/0.3)*99, 0))))</f>
        <v>100</v>
      </c>
      <c r="BM1220" s="34">
        <f t="shared" ref="BM1220:BM1283" si="270">IF(AL1220&lt;=0, 1, IF(AL1220&gt;=0.2, 100, ROUND(1 + (AL1220/0.2)*99, 0)))</f>
        <v>1</v>
      </c>
      <c r="BN1220" s="34">
        <f t="shared" ref="BN1220:BN1283" si="271">IF(AQ1220&lt;=0.01, 1, IF(AQ1220&gt;=0.075, 100, ROUND(1 + ((AQ1220-0.01)/0.065)*99, 0)))</f>
        <v>100</v>
      </c>
      <c r="BO1220" s="34">
        <f t="shared" ref="BO1220:BO1283" si="272">IF(BE1220&gt;=750, 1, IF(BE1220&lt;=50, 100, ROUND(100 - 99 * (((BE1220 - 50)/700)^0.75), 0)))</f>
        <v>100</v>
      </c>
      <c r="BP1220" s="34">
        <f t="shared" ref="BP1220:BP1283" si="273">IF(BA1220&gt;=0.5, 100, IF(BA1220&lt;=0.05, 1, ROUND(1 + ((BA1220-0.05)/0.45)*99, 0)))</f>
        <v>6</v>
      </c>
      <c r="BQ1220" s="35">
        <f t="shared" ref="BQ1220:BQ1283" si="274">IF(X1220&gt;=0.045, 100, IF(X1220&lt;=0.015, 1, ROUND(1 + ((X1220-0.015)/0.03)*99, 0)))</f>
        <v>94</v>
      </c>
      <c r="BR1220" s="34">
        <f t="shared" ref="BR1220:BR1283" si="275">IF(AD1220&lt;=5, 100, IF(AD1220&gt;=15, 1, ROUND(100 - ((AD1220-5)/10)*99, 0)))</f>
        <v>100</v>
      </c>
      <c r="BS1220" s="35">
        <f t="shared" ref="BS1220:BS1283" si="276">IF(AC1220&lt;=0.25, 100, IF(AC1220&gt;=0.4, 1, ROUND(100 - ((AC1220-0.25)/0.15)*99, 0)))</f>
        <v>100</v>
      </c>
      <c r="BT1220" s="35">
        <f t="shared" ref="BT1220:BT1283" si="277">IF(Y1220&lt;=1, 100, IF(Y1220&gt;=7, 1, ROUND(100 - ((Y1220-1)/6)*99, 0)))</f>
        <v>1</v>
      </c>
      <c r="BU1220" s="35">
        <f t="shared" ref="BU1220:BU1283" si="278">BD1220*10</f>
        <v>70</v>
      </c>
      <c r="BV1220" s="35">
        <f t="shared" ref="BV1220:BV1283" si="279">IF(
  (
    IF($BI$2,0.1,0) + IF($BJ$2,0.1,0) + IF($BK$2,0.05,0) + IF($BL$2,0.07,0) + IF($BM$2,0.05,0) + IF($BN$2,0.1,0) +
    IF($BO$2,0.07,0) + IF($BP$2,0.08,0) + IF($BQ$2,0.08,0) + IF($BR$2,0.07,0) + IF($BS$2,0.07,0) + IF($BT$2,0.08,0) +
    IF($BU$2,0.08,0)
  ) = 0,
  "",
  ROUND(
    (
      IF($BI$2, BI1220*0.1, 0) + IF($BJ$2, BJ1220*0.1, 0) + IF($BK$2, BK1220*0.05, 0) + IF($BL$2, BL1220*0.07, 0) +
      IF($BM$2, BM1220*0.05, 0) + IF($BN$2, BN1220*0.1, 0) + IF($BO$2, BO1220*0.07, 0) + IF($BP$2, BP1220*0.08, 0) +
      IF($BQ$2, BQ1220*0.08, 0) + IF($BR$2, BR1220*0.07, 0) + IF($BS$2, BS1220*0.07, 0) + IF($BT$2, BT1220*0.08, 0) +
      IF($BU$2, BU1220*0.08, 0)
    ) /
    (
      IF($BI$2,0.1,0) + IF($BJ$2,0.1,0) + IF($BK$2,0.05,0) + IF($BL$2,0.07,0) + IF($BM$2,0.05,0) +
      IF($BN$2,0.1,0) + IF($BO$2,0.07,0) + IF($BP$2,0.08,0) + IF($BQ$2,0.08,0) + IF($BR$2,0.07,0) +
      IF($BS$2,0.07,0) + IF($BT$2,0.08,0) + IF($BU$2,0.08,0)
    ),
  0)
)</f>
        <v>64</v>
      </c>
    </row>
    <row r="1221" spans="2:74" hidden="1" x14ac:dyDescent="0.3">
      <c r="B1221" s="6" t="s">
        <v>1222</v>
      </c>
      <c r="C1221" s="6">
        <v>216021412</v>
      </c>
      <c r="D1221" s="6" t="s">
        <v>1222</v>
      </c>
      <c r="E1221" s="6" t="s">
        <v>837</v>
      </c>
      <c r="F1221" s="6" t="s">
        <v>2708</v>
      </c>
      <c r="G1221" s="6" t="s">
        <v>86</v>
      </c>
      <c r="H1221" s="6" t="s">
        <v>78</v>
      </c>
      <c r="I1221" s="22">
        <v>735000</v>
      </c>
      <c r="J1221" s="22">
        <v>735000</v>
      </c>
      <c r="K1221" s="22">
        <v>849000</v>
      </c>
      <c r="L1221" s="22">
        <v>299000</v>
      </c>
      <c r="M1221" s="22">
        <v>379000</v>
      </c>
      <c r="N1221" s="22">
        <v>530000</v>
      </c>
      <c r="O1221" s="23">
        <v>71</v>
      </c>
      <c r="P1221" s="23">
        <v>71</v>
      </c>
      <c r="Q1221" s="23">
        <v>83</v>
      </c>
      <c r="R1221" s="22">
        <v>430</v>
      </c>
      <c r="S1221" s="22">
        <v>440</v>
      </c>
      <c r="T1221" s="24">
        <v>0.8</v>
      </c>
      <c r="U1221" s="24">
        <v>-9.9999999999999978E-2</v>
      </c>
      <c r="V1221" s="24">
        <v>0.9</v>
      </c>
      <c r="W1221" s="24">
        <v>1.2</v>
      </c>
      <c r="X1221" s="25">
        <v>3.0421768707482994E-2</v>
      </c>
      <c r="Y1221" s="24">
        <v>0.6</v>
      </c>
      <c r="Z1221" s="24">
        <v>-0.20000000000000007</v>
      </c>
      <c r="AA1221" s="24">
        <v>0.8</v>
      </c>
      <c r="AB1221" s="24">
        <v>1</v>
      </c>
      <c r="AC1221" s="26">
        <v>0.28209299884538674</v>
      </c>
      <c r="AD1221" s="24">
        <v>9.2727349799355654</v>
      </c>
      <c r="AE1221" s="6">
        <v>364</v>
      </c>
      <c r="AF1221" s="6">
        <v>402</v>
      </c>
      <c r="AG1221" s="6">
        <v>301</v>
      </c>
      <c r="AH1221" s="27">
        <v>15.35064935064935</v>
      </c>
      <c r="AI1221" s="28">
        <v>496000</v>
      </c>
      <c r="AJ1221" s="28">
        <v>529000</v>
      </c>
      <c r="AK1221" s="28">
        <v>521000</v>
      </c>
      <c r="AL1221" s="29">
        <v>-6.2381852551984876E-2</v>
      </c>
      <c r="AM1221" s="29">
        <v>-4.7984644913627639E-2</v>
      </c>
      <c r="AN1221" s="6">
        <v>1.9</v>
      </c>
      <c r="AO1221" s="27">
        <v>0</v>
      </c>
      <c r="AP1221" s="6">
        <v>1.9</v>
      </c>
      <c r="AQ1221" s="26">
        <v>0.10884210526315789</v>
      </c>
      <c r="AR1221" s="28">
        <v>500</v>
      </c>
      <c r="AS1221" s="28">
        <v>450</v>
      </c>
      <c r="AT1221" s="25">
        <v>0.1111111111111111</v>
      </c>
      <c r="AU1221" s="26">
        <v>0.38161471024328131</v>
      </c>
      <c r="AV1221" s="30">
        <v>1524.3200000000002</v>
      </c>
      <c r="AW1221" s="24">
        <v>0.74160000000000004</v>
      </c>
      <c r="AX1221" s="24">
        <v>0.25840000000000002</v>
      </c>
      <c r="AY1221" s="24">
        <v>0.98080000000000001</v>
      </c>
      <c r="AZ1221" s="24">
        <v>7.7000000000000002E-3</v>
      </c>
      <c r="BA1221" s="24">
        <v>0.46210000000000001</v>
      </c>
      <c r="BB1221" s="24">
        <v>0.35759999999999997</v>
      </c>
      <c r="BC1221" s="24">
        <v>0.10929999999999999</v>
      </c>
      <c r="BD1221" s="31">
        <v>2</v>
      </c>
      <c r="BE1221" s="23">
        <v>207</v>
      </c>
      <c r="BF1221" s="32" t="s">
        <v>3931</v>
      </c>
      <c r="BG1221" s="33">
        <v>145.92965075672899</v>
      </c>
      <c r="BH1221" s="33">
        <v>-36.124468124830301</v>
      </c>
      <c r="BI1221" s="34">
        <f t="shared" si="266"/>
        <v>100</v>
      </c>
      <c r="BJ1221" s="34">
        <f t="shared" si="267"/>
        <v>85</v>
      </c>
      <c r="BK1221" s="34">
        <f t="shared" si="268"/>
        <v>1</v>
      </c>
      <c r="BL1221" s="34">
        <f t="shared" si="269"/>
        <v>1</v>
      </c>
      <c r="BM1221" s="34">
        <f t="shared" si="270"/>
        <v>1</v>
      </c>
      <c r="BN1221" s="34">
        <f t="shared" si="271"/>
        <v>100</v>
      </c>
      <c r="BO1221" s="34">
        <f t="shared" si="272"/>
        <v>68</v>
      </c>
      <c r="BP1221" s="34">
        <f t="shared" si="273"/>
        <v>92</v>
      </c>
      <c r="BQ1221" s="35">
        <f t="shared" si="274"/>
        <v>52</v>
      </c>
      <c r="BR1221" s="34">
        <f t="shared" si="275"/>
        <v>58</v>
      </c>
      <c r="BS1221" s="35">
        <f t="shared" si="276"/>
        <v>79</v>
      </c>
      <c r="BT1221" s="35">
        <f t="shared" si="277"/>
        <v>100</v>
      </c>
      <c r="BU1221" s="35">
        <f t="shared" si="278"/>
        <v>20</v>
      </c>
      <c r="BV1221" s="35">
        <f t="shared" si="279"/>
        <v>64</v>
      </c>
    </row>
    <row r="1222" spans="2:74" hidden="1" x14ac:dyDescent="0.3">
      <c r="B1222" s="6" t="s">
        <v>1614</v>
      </c>
      <c r="C1222" s="6">
        <v>401041016</v>
      </c>
      <c r="D1222" s="6" t="s">
        <v>342</v>
      </c>
      <c r="E1222" s="6" t="s">
        <v>343</v>
      </c>
      <c r="F1222" s="6" t="s">
        <v>2379</v>
      </c>
      <c r="G1222" s="6" t="s">
        <v>82</v>
      </c>
      <c r="H1222" s="6" t="s">
        <v>78</v>
      </c>
      <c r="I1222" s="22">
        <v>1071000</v>
      </c>
      <c r="J1222" s="22">
        <v>1050000</v>
      </c>
      <c r="K1222" s="22">
        <v>950000</v>
      </c>
      <c r="L1222" s="22">
        <v>1080000</v>
      </c>
      <c r="M1222" s="22">
        <v>1051000</v>
      </c>
      <c r="N1222" s="22">
        <v>940000</v>
      </c>
      <c r="O1222" s="23">
        <v>19</v>
      </c>
      <c r="P1222" s="23">
        <v>19</v>
      </c>
      <c r="Q1222" s="23">
        <v>21</v>
      </c>
      <c r="R1222" s="22">
        <v>670</v>
      </c>
      <c r="S1222" s="22">
        <v>630</v>
      </c>
      <c r="T1222" s="24">
        <v>2.7</v>
      </c>
      <c r="U1222" s="24">
        <v>-9.9999999999999645E-2</v>
      </c>
      <c r="V1222" s="24">
        <v>2.8</v>
      </c>
      <c r="W1222" s="24">
        <v>2.8</v>
      </c>
      <c r="X1222" s="25">
        <v>3.2530345471521942E-2</v>
      </c>
      <c r="Y1222" s="24">
        <v>3.3</v>
      </c>
      <c r="Z1222" s="24">
        <v>-0.90000000000000036</v>
      </c>
      <c r="AA1222" s="24">
        <v>4.2</v>
      </c>
      <c r="AB1222" s="24">
        <v>4.0999999999999996</v>
      </c>
      <c r="AC1222" s="26">
        <v>0.36387730274591584</v>
      </c>
      <c r="AD1222" s="24">
        <v>11.185780460415495</v>
      </c>
      <c r="AE1222" s="6">
        <v>113</v>
      </c>
      <c r="AF1222" s="6">
        <v>136</v>
      </c>
      <c r="AG1222" s="6">
        <v>107</v>
      </c>
      <c r="AH1222" s="27">
        <v>2.9890109890109891</v>
      </c>
      <c r="AI1222" s="28">
        <v>1000000</v>
      </c>
      <c r="AJ1222" s="28">
        <v>885000</v>
      </c>
      <c r="AK1222" s="28">
        <v>820000</v>
      </c>
      <c r="AL1222" s="29">
        <v>0.12994350282485875</v>
      </c>
      <c r="AM1222" s="29">
        <v>0.21951219512195122</v>
      </c>
      <c r="AN1222" s="6">
        <v>2.4</v>
      </c>
      <c r="AO1222" s="27">
        <v>-0.10000000000000009</v>
      </c>
      <c r="AP1222" s="6">
        <v>2.5</v>
      </c>
      <c r="AQ1222" s="26">
        <v>0.10470829068577277</v>
      </c>
      <c r="AR1222" s="28">
        <v>650</v>
      </c>
      <c r="AS1222" s="28">
        <v>600</v>
      </c>
      <c r="AT1222" s="25">
        <v>8.3333333333333329E-2</v>
      </c>
      <c r="AU1222" s="26">
        <v>0.32492911028279015</v>
      </c>
      <c r="AV1222" s="30">
        <v>1841.2800000000002</v>
      </c>
      <c r="AW1222" s="24">
        <v>0.69099999999999995</v>
      </c>
      <c r="AX1222" s="24">
        <v>0.309</v>
      </c>
      <c r="AY1222" s="24">
        <v>0.73270000000000002</v>
      </c>
      <c r="AZ1222" s="24">
        <v>0.1573</v>
      </c>
      <c r="BA1222" s="24">
        <v>0.3584</v>
      </c>
      <c r="BB1222" s="24">
        <v>0.32090000000000002</v>
      </c>
      <c r="BC1222" s="24">
        <v>0.28220000000000001</v>
      </c>
      <c r="BD1222" s="31">
        <v>6</v>
      </c>
      <c r="BE1222" s="23">
        <v>7</v>
      </c>
      <c r="BF1222" s="32" t="s">
        <v>3932</v>
      </c>
      <c r="BG1222" s="33">
        <v>138.67414728842701</v>
      </c>
      <c r="BH1222" s="33">
        <v>-34.899122242670302</v>
      </c>
      <c r="BI1222" s="34">
        <f t="shared" si="266"/>
        <v>72</v>
      </c>
      <c r="BJ1222" s="34">
        <f t="shared" si="267"/>
        <v>77</v>
      </c>
      <c r="BK1222" s="34">
        <f t="shared" si="268"/>
        <v>88</v>
      </c>
      <c r="BL1222" s="34">
        <f t="shared" si="269"/>
        <v>1</v>
      </c>
      <c r="BM1222" s="34">
        <f t="shared" si="270"/>
        <v>65</v>
      </c>
      <c r="BN1222" s="34">
        <f t="shared" si="271"/>
        <v>100</v>
      </c>
      <c r="BO1222" s="34">
        <f t="shared" si="272"/>
        <v>100</v>
      </c>
      <c r="BP1222" s="34">
        <f t="shared" si="273"/>
        <v>69</v>
      </c>
      <c r="BQ1222" s="35">
        <f t="shared" si="274"/>
        <v>59</v>
      </c>
      <c r="BR1222" s="34">
        <f t="shared" si="275"/>
        <v>39</v>
      </c>
      <c r="BS1222" s="35">
        <f t="shared" si="276"/>
        <v>25</v>
      </c>
      <c r="BT1222" s="35">
        <f t="shared" si="277"/>
        <v>62</v>
      </c>
      <c r="BU1222" s="35">
        <f t="shared" si="278"/>
        <v>60</v>
      </c>
      <c r="BV1222" s="35">
        <f t="shared" si="279"/>
        <v>64</v>
      </c>
    </row>
    <row r="1223" spans="2:74" hidden="1" x14ac:dyDescent="0.3">
      <c r="B1223" s="6" t="s">
        <v>1615</v>
      </c>
      <c r="C1223" s="6">
        <v>402041043</v>
      </c>
      <c r="D1223" s="6" t="s">
        <v>1126</v>
      </c>
      <c r="E1223" s="6" t="s">
        <v>420</v>
      </c>
      <c r="F1223" s="6" t="s">
        <v>2379</v>
      </c>
      <c r="G1223" s="6" t="s">
        <v>82</v>
      </c>
      <c r="H1223" s="6" t="s">
        <v>78</v>
      </c>
      <c r="I1223" s="22">
        <v>739370</v>
      </c>
      <c r="J1223" s="22">
        <v>727600</v>
      </c>
      <c r="K1223" s="22">
        <v>655090</v>
      </c>
      <c r="L1223" s="22">
        <v>730000</v>
      </c>
      <c r="M1223" s="22">
        <v>714000</v>
      </c>
      <c r="N1223" s="22">
        <v>645000</v>
      </c>
      <c r="O1223" s="23">
        <v>19</v>
      </c>
      <c r="P1223" s="23">
        <v>19</v>
      </c>
      <c r="Q1223" s="23">
        <v>20</v>
      </c>
      <c r="R1223" s="22">
        <v>600</v>
      </c>
      <c r="S1223" s="22">
        <v>540</v>
      </c>
      <c r="T1223" s="24">
        <v>2.6</v>
      </c>
      <c r="U1223" s="24">
        <v>-0.10000000000000009</v>
      </c>
      <c r="V1223" s="24">
        <v>2.7</v>
      </c>
      <c r="W1223" s="24">
        <v>2.6</v>
      </c>
      <c r="X1223" s="25">
        <v>4.2198087561031689E-2</v>
      </c>
      <c r="Y1223" s="24">
        <v>2</v>
      </c>
      <c r="Z1223" s="24">
        <v>-0.5</v>
      </c>
      <c r="AA1223" s="24">
        <v>2.5</v>
      </c>
      <c r="AB1223" s="24">
        <v>2.4</v>
      </c>
      <c r="AC1223" s="26">
        <v>0.38707679603633355</v>
      </c>
      <c r="AD1223" s="24">
        <v>9.1728516245315372</v>
      </c>
      <c r="AE1223" s="6">
        <v>352</v>
      </c>
      <c r="AF1223" s="6">
        <v>342</v>
      </c>
      <c r="AG1223" s="6">
        <v>248</v>
      </c>
      <c r="AH1223" s="27">
        <v>2.7326732673267329</v>
      </c>
      <c r="AI1223" s="28">
        <v>710000</v>
      </c>
      <c r="AJ1223" s="28">
        <v>625000</v>
      </c>
      <c r="AK1223" s="28">
        <v>531000</v>
      </c>
      <c r="AL1223" s="29">
        <v>0.13600000000000001</v>
      </c>
      <c r="AM1223" s="29">
        <v>0.33709981167608288</v>
      </c>
      <c r="AN1223" s="6">
        <v>2.7</v>
      </c>
      <c r="AO1223" s="27">
        <v>0</v>
      </c>
      <c r="AP1223" s="6">
        <v>2.7</v>
      </c>
      <c r="AQ1223" s="26">
        <v>0.12903225806451613</v>
      </c>
      <c r="AR1223" s="28">
        <v>575</v>
      </c>
      <c r="AS1223" s="28">
        <v>525</v>
      </c>
      <c r="AT1223" s="25">
        <v>9.5238095238095233E-2</v>
      </c>
      <c r="AU1223" s="26">
        <v>0.46282743549446503</v>
      </c>
      <c r="AV1223" s="30">
        <v>1550.0800000000002</v>
      </c>
      <c r="AW1223" s="24">
        <v>0.76819999999999999</v>
      </c>
      <c r="AX1223" s="24">
        <v>0.23180000000000001</v>
      </c>
      <c r="AY1223" s="24">
        <v>0.89290000000000003</v>
      </c>
      <c r="AZ1223" s="24">
        <v>8.3500000000000005E-2</v>
      </c>
      <c r="BA1223" s="24">
        <v>0.27539999999999998</v>
      </c>
      <c r="BB1223" s="24">
        <v>0.4007</v>
      </c>
      <c r="BC1223" s="24">
        <v>0.28060000000000002</v>
      </c>
      <c r="BD1223" s="31">
        <v>1.5</v>
      </c>
      <c r="BE1223" s="23">
        <v>15</v>
      </c>
      <c r="BF1223" s="32" t="s">
        <v>3933</v>
      </c>
      <c r="BG1223" s="33">
        <v>138.612517257848</v>
      </c>
      <c r="BH1223" s="33">
        <v>-34.785004703366702</v>
      </c>
      <c r="BI1223" s="34">
        <f t="shared" si="266"/>
        <v>74</v>
      </c>
      <c r="BJ1223" s="34">
        <f t="shared" si="267"/>
        <v>72</v>
      </c>
      <c r="BK1223" s="34">
        <f t="shared" si="268"/>
        <v>91</v>
      </c>
      <c r="BL1223" s="34">
        <f t="shared" si="269"/>
        <v>1</v>
      </c>
      <c r="BM1223" s="34">
        <f t="shared" si="270"/>
        <v>68</v>
      </c>
      <c r="BN1223" s="34">
        <f t="shared" si="271"/>
        <v>100</v>
      </c>
      <c r="BO1223" s="34">
        <f t="shared" si="272"/>
        <v>100</v>
      </c>
      <c r="BP1223" s="34">
        <f t="shared" si="273"/>
        <v>51</v>
      </c>
      <c r="BQ1223" s="35">
        <f t="shared" si="274"/>
        <v>91</v>
      </c>
      <c r="BR1223" s="34">
        <f t="shared" si="275"/>
        <v>59</v>
      </c>
      <c r="BS1223" s="35">
        <f t="shared" si="276"/>
        <v>10</v>
      </c>
      <c r="BT1223" s="35">
        <f t="shared" si="277"/>
        <v>84</v>
      </c>
      <c r="BU1223" s="35">
        <f t="shared" si="278"/>
        <v>15</v>
      </c>
      <c r="BV1223" s="35">
        <f t="shared" si="279"/>
        <v>64</v>
      </c>
    </row>
    <row r="1224" spans="2:74" hidden="1" x14ac:dyDescent="0.3">
      <c r="B1224" s="6" t="s">
        <v>1616</v>
      </c>
      <c r="C1224" s="6">
        <v>101021010</v>
      </c>
      <c r="D1224" s="6" t="s">
        <v>746</v>
      </c>
      <c r="E1224" s="6" t="s">
        <v>316</v>
      </c>
      <c r="F1224" s="6" t="s">
        <v>2703</v>
      </c>
      <c r="G1224" s="6" t="s">
        <v>77</v>
      </c>
      <c r="H1224" s="6" t="s">
        <v>78</v>
      </c>
      <c r="I1224" s="22">
        <v>888860</v>
      </c>
      <c r="J1224" s="22">
        <v>888860</v>
      </c>
      <c r="K1224" s="22">
        <v>860000</v>
      </c>
      <c r="L1224" s="22">
        <v>1000000</v>
      </c>
      <c r="M1224" s="22">
        <v>965000</v>
      </c>
      <c r="N1224" s="22">
        <v>1100000</v>
      </c>
      <c r="O1224" s="23">
        <v>36</v>
      </c>
      <c r="P1224" s="23">
        <v>36</v>
      </c>
      <c r="Q1224" s="23">
        <v>46</v>
      </c>
      <c r="R1224" s="22">
        <v>660</v>
      </c>
      <c r="S1224" s="22">
        <v>600</v>
      </c>
      <c r="T1224" s="24">
        <v>0.7</v>
      </c>
      <c r="U1224" s="24">
        <v>0</v>
      </c>
      <c r="V1224" s="24">
        <v>0.7</v>
      </c>
      <c r="W1224" s="24">
        <v>1</v>
      </c>
      <c r="X1224" s="25">
        <v>3.8611254865783137E-2</v>
      </c>
      <c r="Y1224" s="24">
        <v>1.9</v>
      </c>
      <c r="Z1224" s="24">
        <v>-0.5</v>
      </c>
      <c r="AA1224" s="24">
        <v>2.4</v>
      </c>
      <c r="AB1224" s="24">
        <v>2.8</v>
      </c>
      <c r="AC1224" s="26">
        <v>0.32811008590518609</v>
      </c>
      <c r="AD1224" s="24">
        <v>8.4977835360630447</v>
      </c>
      <c r="AE1224" s="6">
        <v>285</v>
      </c>
      <c r="AF1224" s="6">
        <v>319</v>
      </c>
      <c r="AG1224" s="6">
        <v>248</v>
      </c>
      <c r="AH1224" s="27">
        <v>7.8283261802575099</v>
      </c>
      <c r="AI1224" s="28">
        <v>970000</v>
      </c>
      <c r="AJ1224" s="28">
        <v>960000</v>
      </c>
      <c r="AK1224" s="28">
        <v>951000</v>
      </c>
      <c r="AL1224" s="29">
        <v>1.0416666666666666E-2</v>
      </c>
      <c r="AM1224" s="29">
        <v>1.9978969505783387E-2</v>
      </c>
      <c r="AN1224" s="6">
        <v>1.9</v>
      </c>
      <c r="AO1224" s="27">
        <v>-0.10000000000000009</v>
      </c>
      <c r="AP1224" s="6">
        <v>2</v>
      </c>
      <c r="AQ1224" s="26">
        <v>7.4774774774774774E-2</v>
      </c>
      <c r="AR1224" s="28">
        <v>720</v>
      </c>
      <c r="AS1224" s="28">
        <v>690</v>
      </c>
      <c r="AT1224" s="25">
        <v>4.3478260869565216E-2</v>
      </c>
      <c r="AU1224" s="26">
        <v>0.23570985932409283</v>
      </c>
      <c r="AV1224" s="30">
        <v>2011.5200000000002</v>
      </c>
      <c r="AW1224" s="24">
        <v>0.55369999999999997</v>
      </c>
      <c r="AX1224" s="24">
        <v>0.44629999999999997</v>
      </c>
      <c r="AY1224" s="24">
        <v>0.36559999999999998</v>
      </c>
      <c r="AZ1224" s="24">
        <v>0.30669999999999997</v>
      </c>
      <c r="BA1224" s="24">
        <v>0.2293</v>
      </c>
      <c r="BB1224" s="24">
        <v>0.31280000000000002</v>
      </c>
      <c r="BC1224" s="24">
        <v>0.43190000000000001</v>
      </c>
      <c r="BD1224" s="31">
        <v>4.5</v>
      </c>
      <c r="BE1224" s="23">
        <v>244</v>
      </c>
      <c r="BF1224" s="32" t="s">
        <v>3934</v>
      </c>
      <c r="BG1224" s="33">
        <v>149.25119055438</v>
      </c>
      <c r="BH1224" s="33">
        <v>-35.359380186776498</v>
      </c>
      <c r="BI1224" s="34">
        <f t="shared" si="266"/>
        <v>100</v>
      </c>
      <c r="BJ1224" s="34">
        <f t="shared" si="267"/>
        <v>85</v>
      </c>
      <c r="BK1224" s="34">
        <f t="shared" si="268"/>
        <v>28</v>
      </c>
      <c r="BL1224" s="34">
        <f t="shared" si="269"/>
        <v>22</v>
      </c>
      <c r="BM1224" s="34">
        <f t="shared" si="270"/>
        <v>6</v>
      </c>
      <c r="BN1224" s="34">
        <f t="shared" si="271"/>
        <v>100</v>
      </c>
      <c r="BO1224" s="34">
        <f t="shared" si="272"/>
        <v>62</v>
      </c>
      <c r="BP1224" s="34">
        <f t="shared" si="273"/>
        <v>40</v>
      </c>
      <c r="BQ1224" s="35">
        <f t="shared" si="274"/>
        <v>79</v>
      </c>
      <c r="BR1224" s="34">
        <f t="shared" si="275"/>
        <v>65</v>
      </c>
      <c r="BS1224" s="35">
        <f t="shared" si="276"/>
        <v>48</v>
      </c>
      <c r="BT1224" s="35">
        <f t="shared" si="277"/>
        <v>85</v>
      </c>
      <c r="BU1224" s="35">
        <f t="shared" si="278"/>
        <v>45</v>
      </c>
      <c r="BV1224" s="35">
        <f t="shared" si="279"/>
        <v>64</v>
      </c>
    </row>
    <row r="1225" spans="2:74" x14ac:dyDescent="0.3">
      <c r="B1225" s="6" t="s">
        <v>1617</v>
      </c>
      <c r="C1225" s="6">
        <v>108041166</v>
      </c>
      <c r="D1225" s="6" t="s">
        <v>1480</v>
      </c>
      <c r="E1225" s="6" t="s">
        <v>1108</v>
      </c>
      <c r="F1225" s="6" t="s">
        <v>2691</v>
      </c>
      <c r="G1225" s="6" t="s">
        <v>77</v>
      </c>
      <c r="H1225" s="6" t="s">
        <v>78</v>
      </c>
      <c r="I1225" s="22">
        <v>680000</v>
      </c>
      <c r="J1225" s="22">
        <v>695000</v>
      </c>
      <c r="K1225" s="22">
        <v>690000</v>
      </c>
      <c r="L1225" s="22">
        <v>660000</v>
      </c>
      <c r="M1225" s="22">
        <v>650000</v>
      </c>
      <c r="N1225" s="22">
        <v>660000</v>
      </c>
      <c r="O1225" s="23">
        <v>35</v>
      </c>
      <c r="P1225" s="23">
        <v>35</v>
      </c>
      <c r="Q1225" s="23">
        <v>41</v>
      </c>
      <c r="R1225" s="22">
        <v>585</v>
      </c>
      <c r="S1225" s="22">
        <v>550</v>
      </c>
      <c r="T1225" s="24">
        <v>2.8</v>
      </c>
      <c r="U1225" s="24">
        <v>9.9999999999999645E-2</v>
      </c>
      <c r="V1225" s="24">
        <v>2.7</v>
      </c>
      <c r="W1225" s="24">
        <v>2.8</v>
      </c>
      <c r="X1225" s="25">
        <v>4.4735294117647061E-2</v>
      </c>
      <c r="Y1225" s="24">
        <v>2.2999999999999998</v>
      </c>
      <c r="Z1225" s="24">
        <v>-0.90000000000000036</v>
      </c>
      <c r="AA1225" s="24">
        <v>3.2</v>
      </c>
      <c r="AB1225" s="24">
        <v>3.5</v>
      </c>
      <c r="AC1225" s="26">
        <v>0.38547706905640483</v>
      </c>
      <c r="AD1225" s="24">
        <v>8.6168444102023418</v>
      </c>
      <c r="AE1225" s="6">
        <v>414</v>
      </c>
      <c r="AF1225" s="6">
        <v>481</v>
      </c>
      <c r="AG1225" s="6">
        <v>368</v>
      </c>
      <c r="AH1225" s="27">
        <v>5.5744255744255744</v>
      </c>
      <c r="AI1225" s="28">
        <v>855000</v>
      </c>
      <c r="AJ1225" s="28">
        <v>808888</v>
      </c>
      <c r="AK1225" s="28">
        <v>820000</v>
      </c>
      <c r="AL1225" s="29">
        <v>5.7006656051270387E-2</v>
      </c>
      <c r="AM1225" s="29">
        <v>4.2682926829268296E-2</v>
      </c>
      <c r="AN1225" s="6">
        <v>3</v>
      </c>
      <c r="AO1225" s="27">
        <v>0.10000000000000009</v>
      </c>
      <c r="AP1225" s="6">
        <v>2.9</v>
      </c>
      <c r="AQ1225" s="26">
        <v>9.6551724137931033E-2</v>
      </c>
      <c r="AR1225" s="28">
        <v>650</v>
      </c>
      <c r="AS1225" s="28">
        <v>600</v>
      </c>
      <c r="AT1225" s="25">
        <v>8.3333333333333329E-2</v>
      </c>
      <c r="AU1225" s="26">
        <v>0.1640652366827734</v>
      </c>
      <c r="AV1225" s="30">
        <v>1517.6000000000001</v>
      </c>
      <c r="AW1225" s="24">
        <v>0.75209999999999999</v>
      </c>
      <c r="AX1225" s="24">
        <v>0.24790000000000001</v>
      </c>
      <c r="AY1225" s="24">
        <v>0.91210000000000002</v>
      </c>
      <c r="AZ1225" s="24">
        <v>7.2499999999999995E-2</v>
      </c>
      <c r="BA1225" s="24">
        <v>0.40110000000000001</v>
      </c>
      <c r="BB1225" s="24">
        <v>0.33660000000000001</v>
      </c>
      <c r="BC1225" s="24">
        <v>0.23050000000000001</v>
      </c>
      <c r="BD1225" s="31">
        <v>4.5</v>
      </c>
      <c r="BE1225" s="23">
        <v>303</v>
      </c>
      <c r="BF1225" s="32" t="s">
        <v>3935</v>
      </c>
      <c r="BG1225" s="33">
        <v>152.74117184339801</v>
      </c>
      <c r="BH1225" s="33">
        <v>-31.4720099586904</v>
      </c>
      <c r="BI1225" s="34">
        <f t="shared" si="266"/>
        <v>70</v>
      </c>
      <c r="BJ1225" s="34">
        <f t="shared" si="267"/>
        <v>67</v>
      </c>
      <c r="BK1225" s="34">
        <f t="shared" si="268"/>
        <v>56</v>
      </c>
      <c r="BL1225" s="34">
        <f t="shared" si="269"/>
        <v>46</v>
      </c>
      <c r="BM1225" s="34">
        <f t="shared" si="270"/>
        <v>29</v>
      </c>
      <c r="BN1225" s="34">
        <f t="shared" si="271"/>
        <v>100</v>
      </c>
      <c r="BO1225" s="34">
        <f t="shared" si="272"/>
        <v>54</v>
      </c>
      <c r="BP1225" s="34">
        <f t="shared" si="273"/>
        <v>78</v>
      </c>
      <c r="BQ1225" s="35">
        <f t="shared" si="274"/>
        <v>99</v>
      </c>
      <c r="BR1225" s="34">
        <f t="shared" si="275"/>
        <v>64</v>
      </c>
      <c r="BS1225" s="35">
        <f t="shared" si="276"/>
        <v>11</v>
      </c>
      <c r="BT1225" s="35">
        <f t="shared" si="277"/>
        <v>79</v>
      </c>
      <c r="BU1225" s="35">
        <f t="shared" si="278"/>
        <v>45</v>
      </c>
      <c r="BV1225" s="35">
        <f t="shared" si="279"/>
        <v>64</v>
      </c>
    </row>
    <row r="1226" spans="2:74" hidden="1" x14ac:dyDescent="0.3">
      <c r="B1226" s="6" t="s">
        <v>1618</v>
      </c>
      <c r="C1226" s="6">
        <v>122021422</v>
      </c>
      <c r="D1226" s="6" t="s">
        <v>1113</v>
      </c>
      <c r="E1226" s="6" t="s">
        <v>765</v>
      </c>
      <c r="F1226" s="6" t="s">
        <v>2757</v>
      </c>
      <c r="G1226" s="6" t="s">
        <v>77</v>
      </c>
      <c r="H1226" s="6" t="s">
        <v>78</v>
      </c>
      <c r="I1226" s="22">
        <v>2500000</v>
      </c>
      <c r="J1226" s="22">
        <v>2600000</v>
      </c>
      <c r="K1226" s="22">
        <v>2678000</v>
      </c>
      <c r="L1226" s="22">
        <v>2515000</v>
      </c>
      <c r="M1226" s="22">
        <v>2500000</v>
      </c>
      <c r="N1226" s="22">
        <v>2500000</v>
      </c>
      <c r="O1226" s="23">
        <v>32</v>
      </c>
      <c r="P1226" s="23">
        <v>32</v>
      </c>
      <c r="Q1226" s="23">
        <v>31</v>
      </c>
      <c r="R1226" s="22">
        <v>1400</v>
      </c>
      <c r="S1226" s="22">
        <v>1250</v>
      </c>
      <c r="T1226" s="24">
        <v>3.1</v>
      </c>
      <c r="U1226" s="24">
        <v>0</v>
      </c>
      <c r="V1226" s="24">
        <v>3.1</v>
      </c>
      <c r="W1226" s="24">
        <v>3.2</v>
      </c>
      <c r="X1226" s="25">
        <v>2.912E-2</v>
      </c>
      <c r="Y1226" s="24">
        <v>2.4</v>
      </c>
      <c r="Z1226" s="24">
        <v>-0.5</v>
      </c>
      <c r="AA1226" s="24">
        <v>2.9</v>
      </c>
      <c r="AB1226" s="24">
        <v>3.2</v>
      </c>
      <c r="AC1226" s="26">
        <v>0.47947832757959336</v>
      </c>
      <c r="AD1226" s="24">
        <v>16.465601908639883</v>
      </c>
      <c r="AE1226" s="6">
        <v>152</v>
      </c>
      <c r="AF1226" s="6">
        <v>215</v>
      </c>
      <c r="AG1226" s="6">
        <v>152</v>
      </c>
      <c r="AH1226" s="27">
        <v>3.7109243697478989</v>
      </c>
      <c r="AI1226" s="28">
        <v>2410000</v>
      </c>
      <c r="AJ1226" s="28">
        <v>2380000</v>
      </c>
      <c r="AK1226" s="28">
        <v>2280000</v>
      </c>
      <c r="AL1226" s="29">
        <v>1.2605042016806723E-2</v>
      </c>
      <c r="AM1226" s="29">
        <v>5.701754385964912E-2</v>
      </c>
      <c r="AN1226" s="6">
        <v>2.7</v>
      </c>
      <c r="AO1226" s="27">
        <v>-0.29999999999999982</v>
      </c>
      <c r="AP1226" s="6">
        <v>3</v>
      </c>
      <c r="AQ1226" s="26">
        <v>8.8281250000000006E-2</v>
      </c>
      <c r="AR1226" s="28">
        <v>1375</v>
      </c>
      <c r="AS1226" s="28">
        <v>1250</v>
      </c>
      <c r="AT1226" s="25">
        <v>0.1</v>
      </c>
      <c r="AU1226" s="26">
        <v>8.2726448071189229E-2</v>
      </c>
      <c r="AV1226" s="30">
        <v>2919.84</v>
      </c>
      <c r="AW1226" s="24">
        <v>0.78029999999999999</v>
      </c>
      <c r="AX1226" s="24">
        <v>0.21970000000000001</v>
      </c>
      <c r="AY1226" s="24">
        <v>0.73019999999999996</v>
      </c>
      <c r="AZ1226" s="24">
        <v>5.5399999999999998E-2</v>
      </c>
      <c r="BA1226" s="24">
        <v>0.40699999999999997</v>
      </c>
      <c r="BB1226" s="24">
        <v>0.38529999999999998</v>
      </c>
      <c r="BC1226" s="24">
        <v>0.1913</v>
      </c>
      <c r="BD1226" s="31">
        <v>9</v>
      </c>
      <c r="BE1226" s="23">
        <v>26</v>
      </c>
      <c r="BF1226" s="32" t="s">
        <v>3936</v>
      </c>
      <c r="BG1226" s="33">
        <v>151.31368863446801</v>
      </c>
      <c r="BH1226" s="33">
        <v>-33.6534062199744</v>
      </c>
      <c r="BI1226" s="34">
        <f t="shared" si="266"/>
        <v>65</v>
      </c>
      <c r="BJ1226" s="34">
        <f t="shared" si="267"/>
        <v>72</v>
      </c>
      <c r="BK1226" s="34">
        <f t="shared" si="268"/>
        <v>79</v>
      </c>
      <c r="BL1226" s="34">
        <f t="shared" si="269"/>
        <v>73</v>
      </c>
      <c r="BM1226" s="34">
        <f t="shared" si="270"/>
        <v>7</v>
      </c>
      <c r="BN1226" s="34">
        <f t="shared" si="271"/>
        <v>100</v>
      </c>
      <c r="BO1226" s="34">
        <f t="shared" si="272"/>
        <v>100</v>
      </c>
      <c r="BP1226" s="34">
        <f t="shared" si="273"/>
        <v>80</v>
      </c>
      <c r="BQ1226" s="35">
        <f t="shared" si="274"/>
        <v>48</v>
      </c>
      <c r="BR1226" s="34">
        <f t="shared" si="275"/>
        <v>1</v>
      </c>
      <c r="BS1226" s="35">
        <f t="shared" si="276"/>
        <v>1</v>
      </c>
      <c r="BT1226" s="35">
        <f t="shared" si="277"/>
        <v>77</v>
      </c>
      <c r="BU1226" s="35">
        <f t="shared" si="278"/>
        <v>90</v>
      </c>
      <c r="BV1226" s="35">
        <f t="shared" si="279"/>
        <v>64</v>
      </c>
    </row>
    <row r="1227" spans="2:74" hidden="1" x14ac:dyDescent="0.3">
      <c r="B1227" s="6" t="s">
        <v>1619</v>
      </c>
      <c r="C1227" s="6">
        <v>206071140</v>
      </c>
      <c r="D1227" s="6" t="s">
        <v>1026</v>
      </c>
      <c r="E1227" s="6" t="s">
        <v>289</v>
      </c>
      <c r="F1227" s="6" t="s">
        <v>689</v>
      </c>
      <c r="G1227" s="6" t="s">
        <v>86</v>
      </c>
      <c r="H1227" s="6" t="s">
        <v>78</v>
      </c>
      <c r="I1227" s="22">
        <v>1700000</v>
      </c>
      <c r="J1227" s="22">
        <v>1650000</v>
      </c>
      <c r="K1227" s="22">
        <v>1500000</v>
      </c>
      <c r="L1227" s="22">
        <v>1580000</v>
      </c>
      <c r="M1227" s="22">
        <v>1553000</v>
      </c>
      <c r="N1227" s="22">
        <v>1460000</v>
      </c>
      <c r="O1227" s="23">
        <v>25</v>
      </c>
      <c r="P1227" s="23">
        <v>24</v>
      </c>
      <c r="Q1227" s="23">
        <v>24</v>
      </c>
      <c r="R1227" s="22">
        <v>800</v>
      </c>
      <c r="S1227" s="22">
        <v>750</v>
      </c>
      <c r="T1227" s="24">
        <v>2.2999999999999998</v>
      </c>
      <c r="U1227" s="24">
        <v>-0.10000000000000009</v>
      </c>
      <c r="V1227" s="24">
        <v>2.4</v>
      </c>
      <c r="W1227" s="24">
        <v>2.5</v>
      </c>
      <c r="X1227" s="25">
        <v>2.4470588235294119E-2</v>
      </c>
      <c r="Y1227" s="24">
        <v>4.5999999999999996</v>
      </c>
      <c r="Z1227" s="24">
        <v>-1.2000000000000002</v>
      </c>
      <c r="AA1227" s="24">
        <v>5.8</v>
      </c>
      <c r="AB1227" s="24">
        <v>6.7</v>
      </c>
      <c r="AC1227" s="26">
        <v>0.30330603579011217</v>
      </c>
      <c r="AD1227" s="24">
        <v>12.394717808730547</v>
      </c>
      <c r="AE1227" s="6">
        <v>102</v>
      </c>
      <c r="AF1227" s="6">
        <v>141</v>
      </c>
      <c r="AG1227" s="6">
        <v>146</v>
      </c>
      <c r="AH1227" s="27">
        <v>2.1459227467811157</v>
      </c>
      <c r="AI1227" s="28">
        <v>1335000</v>
      </c>
      <c r="AJ1227" s="28">
        <v>1390000</v>
      </c>
      <c r="AK1227" s="28">
        <v>1450000</v>
      </c>
      <c r="AL1227" s="29">
        <v>-3.9568345323741004E-2</v>
      </c>
      <c r="AM1227" s="29">
        <v>-7.9310344827586213E-2</v>
      </c>
      <c r="AN1227" s="6">
        <v>2.2999999999999998</v>
      </c>
      <c r="AO1227" s="27">
        <v>-0.10000000000000009</v>
      </c>
      <c r="AP1227" s="6">
        <v>2.4</v>
      </c>
      <c r="AQ1227" s="26">
        <v>4.2172523961661337E-2</v>
      </c>
      <c r="AR1227" s="28">
        <v>800</v>
      </c>
      <c r="AS1227" s="28">
        <v>795</v>
      </c>
      <c r="AT1227" s="25">
        <v>6.2893081761006293E-3</v>
      </c>
      <c r="AU1227" s="26">
        <v>-0.28246114623550689</v>
      </c>
      <c r="AV1227" s="30">
        <v>2637.6000000000004</v>
      </c>
      <c r="AW1227" s="24">
        <v>0.55969999999999998</v>
      </c>
      <c r="AX1227" s="24">
        <v>0.44030000000000002</v>
      </c>
      <c r="AY1227" s="24">
        <v>8.0600000000000005E-2</v>
      </c>
      <c r="AZ1227" s="24">
        <v>0.67959999999999998</v>
      </c>
      <c r="BA1227" s="24">
        <v>0.29759999999999998</v>
      </c>
      <c r="BB1227" s="24">
        <v>0.18690000000000001</v>
      </c>
      <c r="BC1227" s="24">
        <v>0.48080000000000001</v>
      </c>
      <c r="BD1227" s="31">
        <v>10</v>
      </c>
      <c r="BE1227" s="23">
        <v>3</v>
      </c>
      <c r="BF1227" s="32" t="s">
        <v>3937</v>
      </c>
      <c r="BG1227" s="33">
        <v>144.96829086009399</v>
      </c>
      <c r="BH1227" s="33">
        <v>-37.785030497597099</v>
      </c>
      <c r="BI1227" s="34">
        <f t="shared" si="266"/>
        <v>79</v>
      </c>
      <c r="BJ1227" s="34">
        <f t="shared" si="267"/>
        <v>79</v>
      </c>
      <c r="BK1227" s="34">
        <f t="shared" si="268"/>
        <v>98</v>
      </c>
      <c r="BL1227" s="34">
        <f t="shared" si="269"/>
        <v>100</v>
      </c>
      <c r="BM1227" s="34">
        <f t="shared" si="270"/>
        <v>1</v>
      </c>
      <c r="BN1227" s="34">
        <f t="shared" si="271"/>
        <v>50</v>
      </c>
      <c r="BO1227" s="34">
        <f t="shared" si="272"/>
        <v>100</v>
      </c>
      <c r="BP1227" s="34">
        <f t="shared" si="273"/>
        <v>55</v>
      </c>
      <c r="BQ1227" s="35">
        <f t="shared" si="274"/>
        <v>32</v>
      </c>
      <c r="BR1227" s="34">
        <f t="shared" si="275"/>
        <v>27</v>
      </c>
      <c r="BS1227" s="35">
        <f t="shared" si="276"/>
        <v>65</v>
      </c>
      <c r="BT1227" s="35">
        <f t="shared" si="277"/>
        <v>41</v>
      </c>
      <c r="BU1227" s="35">
        <f t="shared" si="278"/>
        <v>100</v>
      </c>
      <c r="BV1227" s="35">
        <f t="shared" si="279"/>
        <v>64</v>
      </c>
    </row>
    <row r="1228" spans="2:74" hidden="1" x14ac:dyDescent="0.3">
      <c r="B1228" s="6" t="s">
        <v>1620</v>
      </c>
      <c r="C1228" s="6">
        <v>214021382</v>
      </c>
      <c r="D1228" s="6" t="s">
        <v>487</v>
      </c>
      <c r="E1228" s="6" t="s">
        <v>487</v>
      </c>
      <c r="F1228" s="6" t="s">
        <v>689</v>
      </c>
      <c r="G1228" s="6" t="s">
        <v>86</v>
      </c>
      <c r="H1228" s="6" t="s">
        <v>78</v>
      </c>
      <c r="I1228" s="22">
        <v>1600000</v>
      </c>
      <c r="J1228" s="22">
        <v>1600000</v>
      </c>
      <c r="K1228" s="22">
        <v>1650000</v>
      </c>
      <c r="L1228" s="22">
        <v>1402000</v>
      </c>
      <c r="M1228" s="22">
        <v>1301000</v>
      </c>
      <c r="N1228" s="22">
        <v>1350000</v>
      </c>
      <c r="O1228" s="23">
        <v>53</v>
      </c>
      <c r="P1228" s="23">
        <v>53</v>
      </c>
      <c r="Q1228" s="23">
        <v>44</v>
      </c>
      <c r="R1228" s="22">
        <v>850</v>
      </c>
      <c r="S1228" s="22">
        <v>800</v>
      </c>
      <c r="T1228" s="24">
        <v>3</v>
      </c>
      <c r="U1228" s="24">
        <v>-0.29999999999999982</v>
      </c>
      <c r="V1228" s="24">
        <v>3.3</v>
      </c>
      <c r="W1228" s="24">
        <v>3.2</v>
      </c>
      <c r="X1228" s="25">
        <v>2.7625E-2</v>
      </c>
      <c r="Y1228" s="24">
        <v>1.8</v>
      </c>
      <c r="Z1228" s="24">
        <v>-0.59999999999999987</v>
      </c>
      <c r="AA1228" s="24">
        <v>2.4</v>
      </c>
      <c r="AB1228" s="24">
        <v>2.2999999999999998</v>
      </c>
      <c r="AC1228" s="26">
        <v>0.36191157435792626</v>
      </c>
      <c r="AD1228" s="24">
        <v>13.100871469970182</v>
      </c>
      <c r="AE1228" s="6">
        <v>904</v>
      </c>
      <c r="AF1228" s="6">
        <v>1208</v>
      </c>
      <c r="AG1228" s="6">
        <v>992</v>
      </c>
      <c r="AH1228" s="27">
        <v>4.9579698651863602</v>
      </c>
      <c r="AI1228" s="28">
        <v>930000</v>
      </c>
      <c r="AJ1228" s="28">
        <v>1000000</v>
      </c>
      <c r="AK1228" s="28">
        <v>1050000</v>
      </c>
      <c r="AL1228" s="29">
        <v>-7.0000000000000007E-2</v>
      </c>
      <c r="AM1228" s="29">
        <v>-0.11428571428571428</v>
      </c>
      <c r="AN1228" s="6">
        <v>2.5</v>
      </c>
      <c r="AO1228" s="27">
        <v>-0.10000000000000009</v>
      </c>
      <c r="AP1228" s="6">
        <v>2.6</v>
      </c>
      <c r="AQ1228" s="26">
        <v>6.2091503267973858E-2</v>
      </c>
      <c r="AR1228" s="28">
        <v>650</v>
      </c>
      <c r="AS1228" s="28">
        <v>600</v>
      </c>
      <c r="AT1228" s="25">
        <v>8.3333333333333329E-2</v>
      </c>
      <c r="AU1228" s="26">
        <v>-0.23823861727534812</v>
      </c>
      <c r="AV1228" s="30">
        <v>2348.6400000000003</v>
      </c>
      <c r="AW1228" s="24">
        <v>0.78249999999999997</v>
      </c>
      <c r="AX1228" s="24">
        <v>0.2175</v>
      </c>
      <c r="AY1228" s="24">
        <v>0.84250000000000003</v>
      </c>
      <c r="AZ1228" s="24">
        <v>0.15440000000000001</v>
      </c>
      <c r="BA1228" s="24">
        <v>0.42270000000000002</v>
      </c>
      <c r="BB1228" s="24">
        <v>0.4194</v>
      </c>
      <c r="BC1228" s="24">
        <v>0.1208</v>
      </c>
      <c r="BD1228" s="31">
        <v>6</v>
      </c>
      <c r="BE1228" s="23">
        <v>51</v>
      </c>
      <c r="BF1228" s="32" t="s">
        <v>3938</v>
      </c>
      <c r="BG1228" s="33">
        <v>145.03275004134599</v>
      </c>
      <c r="BH1228" s="33">
        <v>-38.273111859903103</v>
      </c>
      <c r="BI1228" s="34">
        <f t="shared" si="266"/>
        <v>67</v>
      </c>
      <c r="BJ1228" s="34">
        <f t="shared" si="267"/>
        <v>75</v>
      </c>
      <c r="BK1228" s="34">
        <f t="shared" si="268"/>
        <v>63</v>
      </c>
      <c r="BL1228" s="34">
        <f t="shared" si="269"/>
        <v>100</v>
      </c>
      <c r="BM1228" s="34">
        <f t="shared" si="270"/>
        <v>1</v>
      </c>
      <c r="BN1228" s="34">
        <f t="shared" si="271"/>
        <v>80</v>
      </c>
      <c r="BO1228" s="34">
        <f t="shared" si="272"/>
        <v>99</v>
      </c>
      <c r="BP1228" s="34">
        <f t="shared" si="273"/>
        <v>83</v>
      </c>
      <c r="BQ1228" s="35">
        <f t="shared" si="274"/>
        <v>43</v>
      </c>
      <c r="BR1228" s="34">
        <f t="shared" si="275"/>
        <v>20</v>
      </c>
      <c r="BS1228" s="35">
        <f t="shared" si="276"/>
        <v>26</v>
      </c>
      <c r="BT1228" s="35">
        <f t="shared" si="277"/>
        <v>87</v>
      </c>
      <c r="BU1228" s="35">
        <f t="shared" si="278"/>
        <v>60</v>
      </c>
      <c r="BV1228" s="35">
        <f t="shared" si="279"/>
        <v>64</v>
      </c>
    </row>
    <row r="1229" spans="2:74" hidden="1" x14ac:dyDescent="0.3">
      <c r="B1229" s="6" t="s">
        <v>1621</v>
      </c>
      <c r="C1229" s="6">
        <v>319051523</v>
      </c>
      <c r="D1229" s="6" t="s">
        <v>1254</v>
      </c>
      <c r="E1229" s="6" t="s">
        <v>140</v>
      </c>
      <c r="F1229" s="6" t="s">
        <v>1254</v>
      </c>
      <c r="G1229" s="6" t="s">
        <v>97</v>
      </c>
      <c r="H1229" s="6" t="s">
        <v>78</v>
      </c>
      <c r="I1229" s="22">
        <v>449000</v>
      </c>
      <c r="J1229" s="22">
        <v>429000</v>
      </c>
      <c r="K1229" s="22">
        <v>399000</v>
      </c>
      <c r="L1229" s="22">
        <v>430000</v>
      </c>
      <c r="M1229" s="22">
        <v>395000</v>
      </c>
      <c r="N1229" s="22">
        <v>404000</v>
      </c>
      <c r="O1229" s="23">
        <v>46</v>
      </c>
      <c r="P1229" s="23">
        <v>47</v>
      </c>
      <c r="Q1229" s="23">
        <v>62</v>
      </c>
      <c r="R1229" s="22">
        <v>485</v>
      </c>
      <c r="S1229" s="22">
        <v>450</v>
      </c>
      <c r="T1229" s="24">
        <v>2.9</v>
      </c>
      <c r="U1229" s="24">
        <v>0</v>
      </c>
      <c r="V1229" s="24">
        <v>2.9</v>
      </c>
      <c r="W1229" s="24">
        <v>2.9</v>
      </c>
      <c r="X1229" s="25">
        <v>5.6169265033407571E-2</v>
      </c>
      <c r="Y1229" s="24">
        <v>1</v>
      </c>
      <c r="Z1229" s="24">
        <v>-0.19999999999999996</v>
      </c>
      <c r="AA1229" s="24">
        <v>1.2</v>
      </c>
      <c r="AB1229" s="24">
        <v>1</v>
      </c>
      <c r="AC1229" s="26">
        <v>0.41920204674318906</v>
      </c>
      <c r="AD1229" s="24">
        <v>7.4631926640639135</v>
      </c>
      <c r="AE1229" s="6">
        <v>358</v>
      </c>
      <c r="AF1229" s="6">
        <v>380</v>
      </c>
      <c r="AG1229" s="6">
        <v>340</v>
      </c>
      <c r="AH1229" s="27">
        <v>4.780930760499432</v>
      </c>
      <c r="AI1229" s="28">
        <v>535000</v>
      </c>
      <c r="AJ1229" s="28">
        <v>470000</v>
      </c>
      <c r="AK1229" s="28">
        <v>430000</v>
      </c>
      <c r="AL1229" s="29">
        <v>0.13829787234042554</v>
      </c>
      <c r="AM1229" s="29">
        <v>0.2441860465116279</v>
      </c>
      <c r="AN1229" s="6">
        <v>2.8</v>
      </c>
      <c r="AO1229" s="27">
        <v>0.19999999999999973</v>
      </c>
      <c r="AP1229" s="6">
        <v>2.6</v>
      </c>
      <c r="AQ1229" s="26">
        <v>0.11357285429141717</v>
      </c>
      <c r="AR1229" s="28">
        <v>520</v>
      </c>
      <c r="AS1229" s="28">
        <v>490</v>
      </c>
      <c r="AT1229" s="25">
        <v>6.1224489795918366E-2</v>
      </c>
      <c r="AU1229" s="26">
        <v>0.46155545360974271</v>
      </c>
      <c r="AV1229" s="30">
        <v>1156.96</v>
      </c>
      <c r="AW1229" s="24">
        <v>0.67979999999999996</v>
      </c>
      <c r="AX1229" s="24">
        <v>0.32019999999999998</v>
      </c>
      <c r="AY1229" s="24">
        <v>0.89949999999999997</v>
      </c>
      <c r="AZ1229" s="24">
        <v>9.7199999999999995E-2</v>
      </c>
      <c r="BA1229" s="24">
        <v>0.43049999999999999</v>
      </c>
      <c r="BB1229" s="24">
        <v>0.28310000000000002</v>
      </c>
      <c r="BC1229" s="24">
        <v>0.26129999999999998</v>
      </c>
      <c r="BD1229" s="31">
        <v>1</v>
      </c>
      <c r="BE1229" s="23">
        <v>213</v>
      </c>
      <c r="BF1229" s="32" t="s">
        <v>3939</v>
      </c>
      <c r="BG1229" s="33">
        <v>152.71394686546901</v>
      </c>
      <c r="BH1229" s="33">
        <v>-25.584076393805699</v>
      </c>
      <c r="BI1229" s="34">
        <f t="shared" si="266"/>
        <v>69</v>
      </c>
      <c r="BJ1229" s="34">
        <f t="shared" si="267"/>
        <v>70</v>
      </c>
      <c r="BK1229" s="34">
        <f t="shared" si="268"/>
        <v>66</v>
      </c>
      <c r="BL1229" s="34">
        <f t="shared" si="269"/>
        <v>1</v>
      </c>
      <c r="BM1229" s="34">
        <f t="shared" si="270"/>
        <v>69</v>
      </c>
      <c r="BN1229" s="34">
        <f t="shared" si="271"/>
        <v>100</v>
      </c>
      <c r="BO1229" s="34">
        <f t="shared" si="272"/>
        <v>67</v>
      </c>
      <c r="BP1229" s="34">
        <f t="shared" si="273"/>
        <v>85</v>
      </c>
      <c r="BQ1229" s="35">
        <f t="shared" si="274"/>
        <v>100</v>
      </c>
      <c r="BR1229" s="34">
        <f t="shared" si="275"/>
        <v>76</v>
      </c>
      <c r="BS1229" s="35">
        <f t="shared" si="276"/>
        <v>1</v>
      </c>
      <c r="BT1229" s="35">
        <f t="shared" si="277"/>
        <v>100</v>
      </c>
      <c r="BU1229" s="35">
        <f t="shared" si="278"/>
        <v>10</v>
      </c>
      <c r="BV1229" s="35">
        <f t="shared" si="279"/>
        <v>64</v>
      </c>
    </row>
    <row r="1230" spans="2:74" hidden="1" x14ac:dyDescent="0.3">
      <c r="B1230" s="6" t="s">
        <v>1622</v>
      </c>
      <c r="C1230" s="6">
        <v>403021062</v>
      </c>
      <c r="D1230" s="6" t="s">
        <v>489</v>
      </c>
      <c r="E1230" s="6" t="s">
        <v>186</v>
      </c>
      <c r="F1230" s="6" t="s">
        <v>2379</v>
      </c>
      <c r="G1230" s="6" t="s">
        <v>82</v>
      </c>
      <c r="H1230" s="6" t="s">
        <v>78</v>
      </c>
      <c r="I1230" s="22">
        <v>999000</v>
      </c>
      <c r="J1230" s="22">
        <v>977320</v>
      </c>
      <c r="K1230" s="22">
        <v>916900</v>
      </c>
      <c r="L1230" s="22">
        <v>1050000</v>
      </c>
      <c r="M1230" s="22">
        <v>995000</v>
      </c>
      <c r="N1230" s="22">
        <v>900000</v>
      </c>
      <c r="O1230" s="23">
        <v>19</v>
      </c>
      <c r="P1230" s="23">
        <v>18</v>
      </c>
      <c r="Q1230" s="23">
        <v>17</v>
      </c>
      <c r="R1230" s="22">
        <v>650</v>
      </c>
      <c r="S1230" s="22">
        <v>630</v>
      </c>
      <c r="T1230" s="24">
        <v>3</v>
      </c>
      <c r="U1230" s="24">
        <v>-0.10000000000000009</v>
      </c>
      <c r="V1230" s="24">
        <v>3.1</v>
      </c>
      <c r="W1230" s="24">
        <v>2.8</v>
      </c>
      <c r="X1230" s="25">
        <v>3.3833833833833836E-2</v>
      </c>
      <c r="Y1230" s="24">
        <v>2.6</v>
      </c>
      <c r="Z1230" s="24">
        <v>-0.69999999999999973</v>
      </c>
      <c r="AA1230" s="24">
        <v>3.3</v>
      </c>
      <c r="AB1230" s="24">
        <v>3.5</v>
      </c>
      <c r="AC1230" s="26">
        <v>0.37346019488876625</v>
      </c>
      <c r="AD1230" s="24">
        <v>11.038069073783358</v>
      </c>
      <c r="AE1230" s="6">
        <v>173</v>
      </c>
      <c r="AF1230" s="6">
        <v>197</v>
      </c>
      <c r="AG1230" s="6">
        <v>125</v>
      </c>
      <c r="AH1230" s="27">
        <v>2.0136585365853659</v>
      </c>
      <c r="AI1230" s="28">
        <v>910000</v>
      </c>
      <c r="AJ1230" s="28">
        <v>816000</v>
      </c>
      <c r="AK1230" s="28">
        <v>731000</v>
      </c>
      <c r="AL1230" s="29">
        <v>0.11519607843137254</v>
      </c>
      <c r="AM1230" s="29">
        <v>0.24487004103967169</v>
      </c>
      <c r="AN1230" s="6">
        <v>2.6</v>
      </c>
      <c r="AO1230" s="27">
        <v>-0.10000000000000009</v>
      </c>
      <c r="AP1230" s="6">
        <v>2.7</v>
      </c>
      <c r="AQ1230" s="26">
        <v>0.10449438202247192</v>
      </c>
      <c r="AR1230" s="28">
        <v>630</v>
      </c>
      <c r="AS1230" s="28">
        <v>600</v>
      </c>
      <c r="AT1230" s="25">
        <v>0.05</v>
      </c>
      <c r="AU1230" s="26">
        <v>0.35704746030476586</v>
      </c>
      <c r="AV1230" s="30">
        <v>1740.4800000000002</v>
      </c>
      <c r="AW1230" s="24">
        <v>0.61950000000000005</v>
      </c>
      <c r="AX1230" s="24">
        <v>0.3805</v>
      </c>
      <c r="AY1230" s="24">
        <v>0.60640000000000005</v>
      </c>
      <c r="AZ1230" s="24">
        <v>0.28489999999999999</v>
      </c>
      <c r="BA1230" s="24">
        <v>0.2863</v>
      </c>
      <c r="BB1230" s="24">
        <v>0.34610000000000002</v>
      </c>
      <c r="BC1230" s="24">
        <v>0.33169999999999999</v>
      </c>
      <c r="BD1230" s="31">
        <v>7.5</v>
      </c>
      <c r="BE1230" s="23">
        <v>9</v>
      </c>
      <c r="BF1230" s="32" t="s">
        <v>3940</v>
      </c>
      <c r="BG1230" s="33">
        <v>138.542790572754</v>
      </c>
      <c r="BH1230" s="33">
        <v>-34.983170511098002</v>
      </c>
      <c r="BI1230" s="34">
        <f t="shared" si="266"/>
        <v>67</v>
      </c>
      <c r="BJ1230" s="34">
        <f t="shared" si="267"/>
        <v>74</v>
      </c>
      <c r="BK1230" s="34">
        <f t="shared" si="268"/>
        <v>100</v>
      </c>
      <c r="BL1230" s="34">
        <f t="shared" si="269"/>
        <v>1</v>
      </c>
      <c r="BM1230" s="34">
        <f t="shared" si="270"/>
        <v>58</v>
      </c>
      <c r="BN1230" s="34">
        <f t="shared" si="271"/>
        <v>100</v>
      </c>
      <c r="BO1230" s="34">
        <f t="shared" si="272"/>
        <v>100</v>
      </c>
      <c r="BP1230" s="34">
        <f t="shared" si="273"/>
        <v>53</v>
      </c>
      <c r="BQ1230" s="35">
        <f t="shared" si="274"/>
        <v>63</v>
      </c>
      <c r="BR1230" s="34">
        <f t="shared" si="275"/>
        <v>40</v>
      </c>
      <c r="BS1230" s="35">
        <f t="shared" si="276"/>
        <v>19</v>
      </c>
      <c r="BT1230" s="35">
        <f t="shared" si="277"/>
        <v>74</v>
      </c>
      <c r="BU1230" s="35">
        <f t="shared" si="278"/>
        <v>75</v>
      </c>
      <c r="BV1230" s="35">
        <f t="shared" si="279"/>
        <v>64</v>
      </c>
    </row>
    <row r="1231" spans="2:74" hidden="1" x14ac:dyDescent="0.3">
      <c r="B1231" s="6" t="s">
        <v>1623</v>
      </c>
      <c r="C1231" s="6">
        <v>403041078</v>
      </c>
      <c r="D1231" s="6" t="s">
        <v>217</v>
      </c>
      <c r="E1231" s="6" t="s">
        <v>186</v>
      </c>
      <c r="F1231" s="6" t="s">
        <v>2379</v>
      </c>
      <c r="G1231" s="6" t="s">
        <v>82</v>
      </c>
      <c r="H1231" s="6" t="s">
        <v>78</v>
      </c>
      <c r="I1231" s="22">
        <v>742000</v>
      </c>
      <c r="J1231" s="22">
        <v>732600</v>
      </c>
      <c r="K1231" s="22">
        <v>589298</v>
      </c>
      <c r="L1231" s="22">
        <v>720000</v>
      </c>
      <c r="M1231" s="22">
        <v>700000</v>
      </c>
      <c r="N1231" s="22">
        <v>605000</v>
      </c>
      <c r="O1231" s="23">
        <v>22</v>
      </c>
      <c r="P1231" s="23">
        <v>22</v>
      </c>
      <c r="Q1231" s="23">
        <v>29</v>
      </c>
      <c r="R1231" s="22">
        <v>550</v>
      </c>
      <c r="S1231" s="22">
        <v>520</v>
      </c>
      <c r="T1231" s="24">
        <v>2.8</v>
      </c>
      <c r="U1231" s="24">
        <v>-0.10000000000000009</v>
      </c>
      <c r="V1231" s="24">
        <v>2.9</v>
      </c>
      <c r="W1231" s="24">
        <v>2.6</v>
      </c>
      <c r="X1231" s="25">
        <v>3.8544474393530995E-2</v>
      </c>
      <c r="Y1231" s="24">
        <v>1.4</v>
      </c>
      <c r="Z1231" s="24">
        <v>-0.5</v>
      </c>
      <c r="AA1231" s="24">
        <v>1.9</v>
      </c>
      <c r="AB1231" s="24">
        <v>1.8</v>
      </c>
      <c r="AC1231" s="26">
        <v>0.36241433842909854</v>
      </c>
      <c r="AD1231" s="24">
        <v>9.4024978711325566</v>
      </c>
      <c r="AE1231" s="6">
        <v>338</v>
      </c>
      <c r="AF1231" s="6">
        <v>438</v>
      </c>
      <c r="AG1231" s="6">
        <v>307</v>
      </c>
      <c r="AH1231" s="27">
        <v>1.9322033898305084</v>
      </c>
      <c r="AI1231" s="28">
        <v>760000</v>
      </c>
      <c r="AJ1231" s="28">
        <v>680000</v>
      </c>
      <c r="AK1231" s="28">
        <v>605000</v>
      </c>
      <c r="AL1231" s="29">
        <v>0.11764705882352941</v>
      </c>
      <c r="AM1231" s="29">
        <v>0.256198347107438</v>
      </c>
      <c r="AN1231" s="6">
        <v>2.7</v>
      </c>
      <c r="AO1231" s="27">
        <v>-0.19999999999999973</v>
      </c>
      <c r="AP1231" s="6">
        <v>2.9</v>
      </c>
      <c r="AQ1231" s="26">
        <v>0.12028985507246377</v>
      </c>
      <c r="AR1231" s="28">
        <v>570</v>
      </c>
      <c r="AS1231" s="28">
        <v>540</v>
      </c>
      <c r="AT1231" s="25">
        <v>5.5555555555555552E-2</v>
      </c>
      <c r="AU1231" s="26">
        <v>0.45115388008571766</v>
      </c>
      <c r="AV1231" s="30">
        <v>1517.6000000000001</v>
      </c>
      <c r="AW1231" s="24">
        <v>0.71440000000000003</v>
      </c>
      <c r="AX1231" s="24">
        <v>0.28560000000000002</v>
      </c>
      <c r="AY1231" s="24">
        <v>0.91069999999999995</v>
      </c>
      <c r="AZ1231" s="24">
        <v>8.8900000000000007E-2</v>
      </c>
      <c r="BA1231" s="24">
        <v>0.30509999999999998</v>
      </c>
      <c r="BB1231" s="24">
        <v>0.49249999999999999</v>
      </c>
      <c r="BC1231" s="24">
        <v>0.17549999999999999</v>
      </c>
      <c r="BD1231" s="31">
        <v>1</v>
      </c>
      <c r="BE1231" s="23">
        <v>26</v>
      </c>
      <c r="BF1231" s="32" t="s">
        <v>3941</v>
      </c>
      <c r="BG1231" s="33">
        <v>138.55713535335201</v>
      </c>
      <c r="BH1231" s="33">
        <v>-35.148335536951301</v>
      </c>
      <c r="BI1231" s="34">
        <f t="shared" si="266"/>
        <v>70</v>
      </c>
      <c r="BJ1231" s="34">
        <f t="shared" si="267"/>
        <v>72</v>
      </c>
      <c r="BK1231" s="34">
        <f t="shared" si="268"/>
        <v>100</v>
      </c>
      <c r="BL1231" s="34">
        <f t="shared" si="269"/>
        <v>1</v>
      </c>
      <c r="BM1231" s="34">
        <f t="shared" si="270"/>
        <v>59</v>
      </c>
      <c r="BN1231" s="34">
        <f t="shared" si="271"/>
        <v>100</v>
      </c>
      <c r="BO1231" s="34">
        <f t="shared" si="272"/>
        <v>100</v>
      </c>
      <c r="BP1231" s="34">
        <f t="shared" si="273"/>
        <v>57</v>
      </c>
      <c r="BQ1231" s="35">
        <f t="shared" si="274"/>
        <v>79</v>
      </c>
      <c r="BR1231" s="34">
        <f t="shared" si="275"/>
        <v>56</v>
      </c>
      <c r="BS1231" s="35">
        <f t="shared" si="276"/>
        <v>26</v>
      </c>
      <c r="BT1231" s="35">
        <f t="shared" si="277"/>
        <v>93</v>
      </c>
      <c r="BU1231" s="35">
        <f t="shared" si="278"/>
        <v>10</v>
      </c>
      <c r="BV1231" s="35">
        <f t="shared" si="279"/>
        <v>64</v>
      </c>
    </row>
    <row r="1232" spans="2:74" hidden="1" x14ac:dyDescent="0.3">
      <c r="B1232" s="6" t="s">
        <v>1624</v>
      </c>
      <c r="C1232" s="6">
        <v>503021042</v>
      </c>
      <c r="D1232" s="6" t="s">
        <v>136</v>
      </c>
      <c r="E1232" s="6" t="s">
        <v>137</v>
      </c>
      <c r="F1232" s="6" t="s">
        <v>2720</v>
      </c>
      <c r="G1232" s="6" t="s">
        <v>93</v>
      </c>
      <c r="H1232" s="6" t="s">
        <v>78</v>
      </c>
      <c r="I1232" s="22">
        <v>1820000</v>
      </c>
      <c r="J1232" s="22">
        <v>1800000</v>
      </c>
      <c r="K1232" s="22">
        <v>1752400</v>
      </c>
      <c r="L1232" s="22">
        <v>1950000</v>
      </c>
      <c r="M1232" s="22">
        <v>1925000</v>
      </c>
      <c r="N1232" s="22">
        <v>1720000</v>
      </c>
      <c r="O1232" s="23">
        <v>43</v>
      </c>
      <c r="P1232" s="23">
        <v>41</v>
      </c>
      <c r="Q1232" s="23">
        <v>40</v>
      </c>
      <c r="R1232" s="22">
        <v>950</v>
      </c>
      <c r="S1232" s="22">
        <v>850</v>
      </c>
      <c r="T1232" s="24">
        <v>2.1</v>
      </c>
      <c r="U1232" s="24">
        <v>-0.19999999999999973</v>
      </c>
      <c r="V1232" s="24">
        <v>2.2999999999999998</v>
      </c>
      <c r="W1232" s="24">
        <v>2.8</v>
      </c>
      <c r="X1232" s="25">
        <v>2.7142857142857142E-2</v>
      </c>
      <c r="Y1232" s="24">
        <v>2.7</v>
      </c>
      <c r="Z1232" s="24">
        <v>-0.89999999999999991</v>
      </c>
      <c r="AA1232" s="24">
        <v>3.6</v>
      </c>
      <c r="AB1232" s="24">
        <v>3.9</v>
      </c>
      <c r="AC1232" s="26">
        <v>0.39580694620358636</v>
      </c>
      <c r="AD1232" s="24">
        <v>14.582361175921603</v>
      </c>
      <c r="AE1232" s="6">
        <v>183</v>
      </c>
      <c r="AF1232" s="6">
        <v>247</v>
      </c>
      <c r="AG1232" s="6">
        <v>182</v>
      </c>
      <c r="AH1232" s="27">
        <v>4.3139717425431705</v>
      </c>
      <c r="AI1232" s="28">
        <v>1610000</v>
      </c>
      <c r="AJ1232" s="28">
        <v>1390000</v>
      </c>
      <c r="AK1232" s="28">
        <v>1225000</v>
      </c>
      <c r="AL1232" s="29">
        <v>0.15827338129496402</v>
      </c>
      <c r="AM1232" s="29">
        <v>0.31428571428571428</v>
      </c>
      <c r="AN1232" s="6">
        <v>2</v>
      </c>
      <c r="AO1232" s="27">
        <v>-0.10000000000000009</v>
      </c>
      <c r="AP1232" s="6">
        <v>2.1</v>
      </c>
      <c r="AQ1232" s="26">
        <v>7.8284701843751719E-2</v>
      </c>
      <c r="AR1232" s="28">
        <v>800</v>
      </c>
      <c r="AS1232" s="28">
        <v>750</v>
      </c>
      <c r="AT1232" s="25">
        <v>6.6666666666666666E-2</v>
      </c>
      <c r="AU1232" s="26">
        <v>0.50582811402475447</v>
      </c>
      <c r="AV1232" s="30">
        <v>2400.1600000000003</v>
      </c>
      <c r="AW1232" s="24">
        <v>0.58279999999999998</v>
      </c>
      <c r="AX1232" s="24">
        <v>0.41720000000000002</v>
      </c>
      <c r="AY1232" s="24">
        <v>0.4597</v>
      </c>
      <c r="AZ1232" s="24">
        <v>0.17799999999999999</v>
      </c>
      <c r="BA1232" s="24">
        <v>0.31219999999999998</v>
      </c>
      <c r="BB1232" s="24">
        <v>0.24729999999999999</v>
      </c>
      <c r="BC1232" s="24">
        <v>0.3997</v>
      </c>
      <c r="BD1232" s="31">
        <v>10</v>
      </c>
      <c r="BE1232" s="23">
        <v>4</v>
      </c>
      <c r="BF1232" s="32" t="s">
        <v>3942</v>
      </c>
      <c r="BG1232" s="33">
        <v>115.81054297749699</v>
      </c>
      <c r="BH1232" s="33">
        <v>-31.9538951644682</v>
      </c>
      <c r="BI1232" s="34">
        <f t="shared" si="266"/>
        <v>82</v>
      </c>
      <c r="BJ1232" s="34">
        <f t="shared" si="267"/>
        <v>84</v>
      </c>
      <c r="BK1232" s="34">
        <f t="shared" si="268"/>
        <v>71</v>
      </c>
      <c r="BL1232" s="34">
        <f t="shared" si="269"/>
        <v>1</v>
      </c>
      <c r="BM1232" s="34">
        <f t="shared" si="270"/>
        <v>79</v>
      </c>
      <c r="BN1232" s="34">
        <f t="shared" si="271"/>
        <v>100</v>
      </c>
      <c r="BO1232" s="34">
        <f t="shared" si="272"/>
        <v>100</v>
      </c>
      <c r="BP1232" s="34">
        <f t="shared" si="273"/>
        <v>59</v>
      </c>
      <c r="BQ1232" s="35">
        <f t="shared" si="274"/>
        <v>41</v>
      </c>
      <c r="BR1232" s="34">
        <f t="shared" si="275"/>
        <v>5</v>
      </c>
      <c r="BS1232" s="35">
        <f t="shared" si="276"/>
        <v>4</v>
      </c>
      <c r="BT1232" s="35">
        <f t="shared" si="277"/>
        <v>72</v>
      </c>
      <c r="BU1232" s="35">
        <f t="shared" si="278"/>
        <v>100</v>
      </c>
      <c r="BV1232" s="35">
        <f t="shared" si="279"/>
        <v>64</v>
      </c>
    </row>
    <row r="1233" spans="2:74" hidden="1" x14ac:dyDescent="0.3">
      <c r="B1233" s="6" t="s">
        <v>1625</v>
      </c>
      <c r="C1233" s="6">
        <v>505031098</v>
      </c>
      <c r="D1233" s="6" t="s">
        <v>538</v>
      </c>
      <c r="E1233" s="6" t="s">
        <v>243</v>
      </c>
      <c r="F1233" s="6" t="s">
        <v>2720</v>
      </c>
      <c r="G1233" s="6" t="s">
        <v>93</v>
      </c>
      <c r="H1233" s="6" t="s">
        <v>78</v>
      </c>
      <c r="I1233" s="22">
        <v>696800</v>
      </c>
      <c r="J1233" s="22">
        <v>676000</v>
      </c>
      <c r="K1233" s="22">
        <v>575000</v>
      </c>
      <c r="L1233" s="22">
        <v>740000</v>
      </c>
      <c r="M1233" s="22">
        <v>700000</v>
      </c>
      <c r="N1233" s="22">
        <v>612000</v>
      </c>
      <c r="O1233" s="23">
        <v>36</v>
      </c>
      <c r="P1233" s="23">
        <v>37</v>
      </c>
      <c r="Q1233" s="23">
        <v>36</v>
      </c>
      <c r="R1233" s="22">
        <v>650</v>
      </c>
      <c r="S1233" s="22">
        <v>580</v>
      </c>
      <c r="T1233" s="24">
        <v>2.4</v>
      </c>
      <c r="U1233" s="24">
        <v>-0.39999999999999991</v>
      </c>
      <c r="V1233" s="24">
        <v>2.8</v>
      </c>
      <c r="W1233" s="24">
        <v>3.1</v>
      </c>
      <c r="X1233" s="25">
        <v>4.8507462686567165E-2</v>
      </c>
      <c r="Y1233" s="24">
        <v>1.5</v>
      </c>
      <c r="Z1233" s="24">
        <v>-0.60000000000000009</v>
      </c>
      <c r="AA1233" s="24">
        <v>2.1</v>
      </c>
      <c r="AB1233" s="24">
        <v>2.2000000000000002</v>
      </c>
      <c r="AC1233" s="26">
        <v>0.38845859628992152</v>
      </c>
      <c r="AD1233" s="24">
        <v>8.0082233696691514</v>
      </c>
      <c r="AE1233" s="6">
        <v>1170</v>
      </c>
      <c r="AF1233" s="6">
        <v>1296</v>
      </c>
      <c r="AG1233" s="6">
        <v>566</v>
      </c>
      <c r="AH1233" s="27">
        <v>6.0046874999999993</v>
      </c>
      <c r="AI1233" s="28">
        <v>760000</v>
      </c>
      <c r="AJ1233" s="28">
        <v>640000</v>
      </c>
      <c r="AK1233" s="28">
        <v>525000</v>
      </c>
      <c r="AL1233" s="29">
        <v>0.1875</v>
      </c>
      <c r="AM1233" s="29">
        <v>0.44761904761904764</v>
      </c>
      <c r="AN1233" s="6">
        <v>3.4</v>
      </c>
      <c r="AO1233" s="27">
        <v>-0.80000000000000027</v>
      </c>
      <c r="AP1233" s="6">
        <v>4.2</v>
      </c>
      <c r="AQ1233" s="26">
        <v>8.0952380952380956E-2</v>
      </c>
      <c r="AR1233" s="28">
        <v>650</v>
      </c>
      <c r="AS1233" s="28">
        <v>600</v>
      </c>
      <c r="AT1233" s="25">
        <v>8.3333333333333329E-2</v>
      </c>
      <c r="AU1233" s="26">
        <v>0.36896281914369899</v>
      </c>
      <c r="AV1233" s="30">
        <v>1673.2800000000002</v>
      </c>
      <c r="AW1233" s="24">
        <v>0.77100000000000002</v>
      </c>
      <c r="AX1233" s="24">
        <v>0.22900000000000001</v>
      </c>
      <c r="AY1233" s="24">
        <v>0.89470000000000005</v>
      </c>
      <c r="AZ1233" s="24">
        <v>0.1046</v>
      </c>
      <c r="BA1233" s="24">
        <v>0.30080000000000001</v>
      </c>
      <c r="BB1233" s="24">
        <v>0.45329999999999998</v>
      </c>
      <c r="BC1233" s="24">
        <v>0.2228</v>
      </c>
      <c r="BD1233" s="31">
        <v>1</v>
      </c>
      <c r="BE1233" s="23">
        <v>13</v>
      </c>
      <c r="BF1233" s="32" t="s">
        <v>3943</v>
      </c>
      <c r="BG1233" s="33">
        <v>115.86530009545</v>
      </c>
      <c r="BH1233" s="33">
        <v>-31.833250606650999</v>
      </c>
      <c r="BI1233" s="34">
        <f t="shared" si="266"/>
        <v>77</v>
      </c>
      <c r="BJ1233" s="34">
        <f t="shared" si="267"/>
        <v>60</v>
      </c>
      <c r="BK1233" s="34">
        <f t="shared" si="268"/>
        <v>50</v>
      </c>
      <c r="BL1233" s="34">
        <f t="shared" si="269"/>
        <v>1</v>
      </c>
      <c r="BM1233" s="34">
        <f t="shared" si="270"/>
        <v>94</v>
      </c>
      <c r="BN1233" s="34">
        <f t="shared" si="271"/>
        <v>100</v>
      </c>
      <c r="BO1233" s="34">
        <f t="shared" si="272"/>
        <v>100</v>
      </c>
      <c r="BP1233" s="34">
        <f t="shared" si="273"/>
        <v>56</v>
      </c>
      <c r="BQ1233" s="35">
        <f t="shared" si="274"/>
        <v>100</v>
      </c>
      <c r="BR1233" s="34">
        <f t="shared" si="275"/>
        <v>70</v>
      </c>
      <c r="BS1233" s="35">
        <f t="shared" si="276"/>
        <v>9</v>
      </c>
      <c r="BT1233" s="35">
        <f t="shared" si="277"/>
        <v>92</v>
      </c>
      <c r="BU1233" s="35">
        <f t="shared" si="278"/>
        <v>10</v>
      </c>
      <c r="BV1233" s="35">
        <f t="shared" si="279"/>
        <v>64</v>
      </c>
    </row>
    <row r="1234" spans="2:74" hidden="1" x14ac:dyDescent="0.3">
      <c r="B1234" s="6" t="s">
        <v>1626</v>
      </c>
      <c r="C1234" s="6">
        <v>507051192</v>
      </c>
      <c r="D1234" s="6" t="s">
        <v>1433</v>
      </c>
      <c r="E1234" s="6" t="s">
        <v>284</v>
      </c>
      <c r="F1234" s="6" t="s">
        <v>2720</v>
      </c>
      <c r="G1234" s="6" t="s">
        <v>93</v>
      </c>
      <c r="H1234" s="6" t="s">
        <v>78</v>
      </c>
      <c r="I1234" s="22">
        <v>679000</v>
      </c>
      <c r="J1234" s="22">
        <v>655000</v>
      </c>
      <c r="K1234" s="22">
        <v>599000</v>
      </c>
      <c r="L1234" s="22">
        <v>696000</v>
      </c>
      <c r="M1234" s="22">
        <v>680000</v>
      </c>
      <c r="N1234" s="22">
        <v>604000</v>
      </c>
      <c r="O1234" s="23">
        <v>30</v>
      </c>
      <c r="P1234" s="23">
        <v>30</v>
      </c>
      <c r="Q1234" s="23">
        <v>27</v>
      </c>
      <c r="R1234" s="22">
        <v>600</v>
      </c>
      <c r="S1234" s="22">
        <v>550</v>
      </c>
      <c r="T1234" s="24">
        <v>4.0999999999999996</v>
      </c>
      <c r="U1234" s="24">
        <v>0.29999999999999982</v>
      </c>
      <c r="V1234" s="24">
        <v>3.8</v>
      </c>
      <c r="W1234" s="24">
        <v>3.9</v>
      </c>
      <c r="X1234" s="25">
        <v>4.59499263622975E-2</v>
      </c>
      <c r="Y1234" s="24">
        <v>3.6</v>
      </c>
      <c r="Z1234" s="24">
        <v>-1.4999999999999996</v>
      </c>
      <c r="AA1234" s="24">
        <v>5.0999999999999996</v>
      </c>
      <c r="AB1234" s="24">
        <v>5.5</v>
      </c>
      <c r="AC1234" s="26">
        <v>0.33232896136121937</v>
      </c>
      <c r="AD1234" s="24">
        <v>7.23241553731628</v>
      </c>
      <c r="AE1234" s="6">
        <v>600</v>
      </c>
      <c r="AF1234" s="6">
        <v>774</v>
      </c>
      <c r="AG1234" s="6">
        <v>380</v>
      </c>
      <c r="AH1234" s="27">
        <v>3.6351970669110907</v>
      </c>
      <c r="AI1234" s="28">
        <v>710000</v>
      </c>
      <c r="AJ1234" s="28">
        <v>610000</v>
      </c>
      <c r="AK1234" s="28">
        <v>485000</v>
      </c>
      <c r="AL1234" s="29">
        <v>0.16393442622950818</v>
      </c>
      <c r="AM1234" s="29">
        <v>0.46391752577319589</v>
      </c>
      <c r="AN1234" s="6">
        <v>4.3</v>
      </c>
      <c r="AO1234" s="27">
        <v>-0.60000000000000053</v>
      </c>
      <c r="AP1234" s="6">
        <v>4.9000000000000004</v>
      </c>
      <c r="AQ1234" s="26">
        <v>8.6842105263157901E-2</v>
      </c>
      <c r="AR1234" s="28">
        <v>620</v>
      </c>
      <c r="AS1234" s="28">
        <v>580</v>
      </c>
      <c r="AT1234" s="25">
        <v>6.8965517241379309E-2</v>
      </c>
      <c r="AU1234" s="26">
        <v>0.48234478074373421</v>
      </c>
      <c r="AV1234" s="30">
        <v>1805.4400000000003</v>
      </c>
      <c r="AW1234" s="24">
        <v>0.74219999999999997</v>
      </c>
      <c r="AX1234" s="24">
        <v>0.25779999999999997</v>
      </c>
      <c r="AY1234" s="24">
        <v>0.97819999999999996</v>
      </c>
      <c r="AZ1234" s="24">
        <v>1.7399999999999999E-2</v>
      </c>
      <c r="BA1234" s="24">
        <v>0.28899999999999998</v>
      </c>
      <c r="BB1234" s="24">
        <v>0.46160000000000001</v>
      </c>
      <c r="BC1234" s="24">
        <v>0.2291</v>
      </c>
      <c r="BD1234" s="31">
        <v>5</v>
      </c>
      <c r="BE1234" s="23">
        <v>42</v>
      </c>
      <c r="BF1234" s="32" t="s">
        <v>3944</v>
      </c>
      <c r="BG1234" s="33">
        <v>115.752119408026</v>
      </c>
      <c r="BH1234" s="33">
        <v>-32.314946244396097</v>
      </c>
      <c r="BI1234" s="34">
        <f t="shared" si="266"/>
        <v>49</v>
      </c>
      <c r="BJ1234" s="34">
        <f t="shared" si="267"/>
        <v>46</v>
      </c>
      <c r="BK1234" s="34">
        <f t="shared" si="268"/>
        <v>80</v>
      </c>
      <c r="BL1234" s="34">
        <f t="shared" si="269"/>
        <v>1</v>
      </c>
      <c r="BM1234" s="34">
        <f t="shared" si="270"/>
        <v>82</v>
      </c>
      <c r="BN1234" s="34">
        <f t="shared" si="271"/>
        <v>100</v>
      </c>
      <c r="BO1234" s="34">
        <f t="shared" si="272"/>
        <v>100</v>
      </c>
      <c r="BP1234" s="34">
        <f t="shared" si="273"/>
        <v>54</v>
      </c>
      <c r="BQ1234" s="35">
        <f t="shared" si="274"/>
        <v>100</v>
      </c>
      <c r="BR1234" s="34">
        <f t="shared" si="275"/>
        <v>78</v>
      </c>
      <c r="BS1234" s="35">
        <f t="shared" si="276"/>
        <v>46</v>
      </c>
      <c r="BT1234" s="35">
        <f t="shared" si="277"/>
        <v>57</v>
      </c>
      <c r="BU1234" s="35">
        <f t="shared" si="278"/>
        <v>50</v>
      </c>
      <c r="BV1234" s="35">
        <f t="shared" si="279"/>
        <v>64</v>
      </c>
    </row>
    <row r="1235" spans="2:74" hidden="1" x14ac:dyDescent="0.3">
      <c r="B1235" s="6" t="s">
        <v>1627</v>
      </c>
      <c r="C1235" s="6">
        <v>602011044</v>
      </c>
      <c r="D1235" s="6" t="s">
        <v>978</v>
      </c>
      <c r="E1235" s="6" t="s">
        <v>659</v>
      </c>
      <c r="F1235" s="6" t="s">
        <v>978</v>
      </c>
      <c r="G1235" s="6" t="s">
        <v>130</v>
      </c>
      <c r="H1235" s="6" t="s">
        <v>78</v>
      </c>
      <c r="I1235" s="22">
        <v>695000</v>
      </c>
      <c r="J1235" s="22">
        <v>695000</v>
      </c>
      <c r="K1235" s="22">
        <v>699000</v>
      </c>
      <c r="L1235" s="22">
        <v>685000</v>
      </c>
      <c r="M1235" s="22">
        <v>685000</v>
      </c>
      <c r="N1235" s="22">
        <v>625000</v>
      </c>
      <c r="O1235" s="23">
        <v>41</v>
      </c>
      <c r="P1235" s="23">
        <v>44</v>
      </c>
      <c r="Q1235" s="23">
        <v>49</v>
      </c>
      <c r="R1235" s="22">
        <v>495</v>
      </c>
      <c r="S1235" s="22">
        <v>485</v>
      </c>
      <c r="T1235" s="24">
        <v>3.1</v>
      </c>
      <c r="U1235" s="24">
        <v>0.20000000000000018</v>
      </c>
      <c r="V1235" s="24">
        <v>2.9</v>
      </c>
      <c r="W1235" s="24">
        <v>2</v>
      </c>
      <c r="X1235" s="25">
        <v>3.7035971223021581E-2</v>
      </c>
      <c r="Y1235" s="24">
        <v>1.2</v>
      </c>
      <c r="Z1235" s="24">
        <v>-0.7</v>
      </c>
      <c r="AA1235" s="24">
        <v>1.9</v>
      </c>
      <c r="AB1235" s="24">
        <v>2.4</v>
      </c>
      <c r="AC1235" s="26">
        <v>0.32096171802054152</v>
      </c>
      <c r="AD1235" s="24">
        <v>8.6662157740589105</v>
      </c>
      <c r="AE1235" s="6">
        <v>343</v>
      </c>
      <c r="AF1235" s="6">
        <v>416</v>
      </c>
      <c r="AG1235" s="6">
        <v>403</v>
      </c>
      <c r="AH1235" s="27">
        <v>3.4995938261575956</v>
      </c>
      <c r="AI1235" s="28">
        <v>560000</v>
      </c>
      <c r="AJ1235" s="28">
        <v>550000</v>
      </c>
      <c r="AK1235" s="28">
        <v>560000</v>
      </c>
      <c r="AL1235" s="29">
        <v>1.8181818181818181E-2</v>
      </c>
      <c r="AM1235" s="29">
        <v>0</v>
      </c>
      <c r="AN1235" s="6">
        <v>3.2</v>
      </c>
      <c r="AO1235" s="27">
        <v>0.40000000000000036</v>
      </c>
      <c r="AP1235" s="6">
        <v>2.8</v>
      </c>
      <c r="AQ1235" s="26">
        <v>0.1014388489208633</v>
      </c>
      <c r="AR1235" s="28">
        <v>490</v>
      </c>
      <c r="AS1235" s="28">
        <v>475</v>
      </c>
      <c r="AT1235" s="25">
        <v>3.1578947368421054E-2</v>
      </c>
      <c r="AU1235" s="26">
        <v>0.25773105883914549</v>
      </c>
      <c r="AV1235" s="30">
        <v>1542.2400000000002</v>
      </c>
      <c r="AW1235" s="24">
        <v>0.68069999999999997</v>
      </c>
      <c r="AX1235" s="24">
        <v>0.31929999999999997</v>
      </c>
      <c r="AY1235" s="24">
        <v>0.82579999999999998</v>
      </c>
      <c r="AZ1235" s="24">
        <v>5.6300000000000003E-2</v>
      </c>
      <c r="BA1235" s="24">
        <v>0.40970000000000001</v>
      </c>
      <c r="BB1235" s="24">
        <v>0.34100000000000003</v>
      </c>
      <c r="BC1235" s="24">
        <v>0.23089999999999999</v>
      </c>
      <c r="BD1235" s="31">
        <v>3</v>
      </c>
      <c r="BE1235" s="23">
        <v>158</v>
      </c>
      <c r="BF1235" s="32" t="s">
        <v>3945</v>
      </c>
      <c r="BG1235" s="33">
        <v>147.09547421616301</v>
      </c>
      <c r="BH1235" s="33">
        <v>-41.473505271320697</v>
      </c>
      <c r="BI1235" s="34">
        <f t="shared" si="266"/>
        <v>65</v>
      </c>
      <c r="BJ1235" s="34">
        <f t="shared" si="267"/>
        <v>64</v>
      </c>
      <c r="BK1235" s="34">
        <f t="shared" si="268"/>
        <v>81</v>
      </c>
      <c r="BL1235" s="34">
        <f t="shared" si="269"/>
        <v>15</v>
      </c>
      <c r="BM1235" s="34">
        <f t="shared" si="270"/>
        <v>10</v>
      </c>
      <c r="BN1235" s="34">
        <f t="shared" si="271"/>
        <v>100</v>
      </c>
      <c r="BO1235" s="34">
        <f t="shared" si="272"/>
        <v>76</v>
      </c>
      <c r="BP1235" s="34">
        <f t="shared" si="273"/>
        <v>80</v>
      </c>
      <c r="BQ1235" s="35">
        <f t="shared" si="274"/>
        <v>74</v>
      </c>
      <c r="BR1235" s="34">
        <f t="shared" si="275"/>
        <v>64</v>
      </c>
      <c r="BS1235" s="35">
        <f t="shared" si="276"/>
        <v>53</v>
      </c>
      <c r="BT1235" s="35">
        <f t="shared" si="277"/>
        <v>97</v>
      </c>
      <c r="BU1235" s="35">
        <f t="shared" si="278"/>
        <v>30</v>
      </c>
      <c r="BV1235" s="35">
        <f t="shared" si="279"/>
        <v>64</v>
      </c>
    </row>
    <row r="1236" spans="2:74" hidden="1" x14ac:dyDescent="0.3">
      <c r="B1236" s="6" t="s">
        <v>1628</v>
      </c>
      <c r="C1236" s="6">
        <v>604011081</v>
      </c>
      <c r="D1236" s="6" t="s">
        <v>875</v>
      </c>
      <c r="E1236" s="6" t="s">
        <v>876</v>
      </c>
      <c r="F1236" s="6" t="s">
        <v>3538</v>
      </c>
      <c r="G1236" s="6" t="s">
        <v>130</v>
      </c>
      <c r="H1236" s="6" t="s">
        <v>78</v>
      </c>
      <c r="I1236" s="22">
        <v>475200</v>
      </c>
      <c r="J1236" s="22">
        <v>485000</v>
      </c>
      <c r="K1236" s="22">
        <v>449000</v>
      </c>
      <c r="L1236" s="22">
        <v>485000</v>
      </c>
      <c r="M1236" s="22">
        <v>485000</v>
      </c>
      <c r="N1236" s="22">
        <v>449000</v>
      </c>
      <c r="O1236" s="23">
        <v>56</v>
      </c>
      <c r="P1236" s="23">
        <v>56</v>
      </c>
      <c r="Q1236" s="23">
        <v>64</v>
      </c>
      <c r="R1236" s="22">
        <v>400</v>
      </c>
      <c r="S1236" s="22">
        <v>400</v>
      </c>
      <c r="T1236" s="24">
        <v>3.4</v>
      </c>
      <c r="U1236" s="24">
        <v>0</v>
      </c>
      <c r="V1236" s="24">
        <v>3.4</v>
      </c>
      <c r="W1236" s="24">
        <v>2.5</v>
      </c>
      <c r="X1236" s="25">
        <v>4.3771043771043773E-2</v>
      </c>
      <c r="Y1236" s="24">
        <v>1.3</v>
      </c>
      <c r="Z1236" s="24">
        <v>-0.5</v>
      </c>
      <c r="AA1236" s="24">
        <v>1.8</v>
      </c>
      <c r="AB1236" s="24">
        <v>1.8</v>
      </c>
      <c r="AC1236" s="26">
        <v>0.32467532467532462</v>
      </c>
      <c r="AD1236" s="24">
        <v>7.4175824175824161</v>
      </c>
      <c r="AE1236" s="6">
        <v>238</v>
      </c>
      <c r="AF1236" s="6">
        <v>302</v>
      </c>
      <c r="AG1236" s="6">
        <v>309</v>
      </c>
      <c r="AH1236" s="27">
        <v>4.0790513833992099</v>
      </c>
      <c r="AI1236" s="28">
        <v>501000</v>
      </c>
      <c r="AJ1236" s="28">
        <v>455000</v>
      </c>
      <c r="AK1236" s="28">
        <v>455000</v>
      </c>
      <c r="AL1236" s="29">
        <v>0.1010989010989011</v>
      </c>
      <c r="AM1236" s="29">
        <v>0.1010989010989011</v>
      </c>
      <c r="AN1236" s="6">
        <v>3.1</v>
      </c>
      <c r="AO1236" s="27">
        <v>0.20000000000000018</v>
      </c>
      <c r="AP1236" s="6">
        <v>2.9</v>
      </c>
      <c r="AQ1236" s="26">
        <v>0.10874999999999999</v>
      </c>
      <c r="AR1236" s="28">
        <v>410</v>
      </c>
      <c r="AS1236" s="28">
        <v>400</v>
      </c>
      <c r="AT1236" s="25">
        <v>2.5000000000000001E-2</v>
      </c>
      <c r="AU1236" s="26">
        <v>0.3353865923443563</v>
      </c>
      <c r="AV1236" s="30">
        <v>1232.0000000000002</v>
      </c>
      <c r="AW1236" s="24">
        <v>0.65159999999999996</v>
      </c>
      <c r="AX1236" s="24">
        <v>0.34839999999999999</v>
      </c>
      <c r="AY1236" s="24">
        <v>0.89880000000000004</v>
      </c>
      <c r="AZ1236" s="24">
        <v>6.6699999999999995E-2</v>
      </c>
      <c r="BA1236" s="24">
        <v>0.39910000000000001</v>
      </c>
      <c r="BB1236" s="24">
        <v>0.29780000000000001</v>
      </c>
      <c r="BC1236" s="24">
        <v>0.27329999999999999</v>
      </c>
      <c r="BD1236" s="31">
        <v>1</v>
      </c>
      <c r="BE1236" s="23">
        <v>239</v>
      </c>
      <c r="BF1236" s="32" t="s">
        <v>3946</v>
      </c>
      <c r="BG1236" s="33">
        <v>145.795457246155</v>
      </c>
      <c r="BH1236" s="33">
        <v>-41.060452992471198</v>
      </c>
      <c r="BI1236" s="34">
        <f t="shared" si="266"/>
        <v>60</v>
      </c>
      <c r="BJ1236" s="34">
        <f t="shared" si="267"/>
        <v>65</v>
      </c>
      <c r="BK1236" s="34">
        <f t="shared" si="268"/>
        <v>74</v>
      </c>
      <c r="BL1236" s="34">
        <f t="shared" si="269"/>
        <v>1</v>
      </c>
      <c r="BM1236" s="34">
        <f t="shared" si="270"/>
        <v>51</v>
      </c>
      <c r="BN1236" s="34">
        <f t="shared" si="271"/>
        <v>100</v>
      </c>
      <c r="BO1236" s="34">
        <f t="shared" si="272"/>
        <v>63</v>
      </c>
      <c r="BP1236" s="34">
        <f t="shared" si="273"/>
        <v>78</v>
      </c>
      <c r="BQ1236" s="35">
        <f t="shared" si="274"/>
        <v>96</v>
      </c>
      <c r="BR1236" s="34">
        <f t="shared" si="275"/>
        <v>76</v>
      </c>
      <c r="BS1236" s="35">
        <f t="shared" si="276"/>
        <v>51</v>
      </c>
      <c r="BT1236" s="35">
        <f t="shared" si="277"/>
        <v>95</v>
      </c>
      <c r="BU1236" s="35">
        <f t="shared" si="278"/>
        <v>10</v>
      </c>
      <c r="BV1236" s="35">
        <f t="shared" si="279"/>
        <v>64</v>
      </c>
    </row>
    <row r="1237" spans="2:74" hidden="1" x14ac:dyDescent="0.3">
      <c r="B1237" s="6" t="s">
        <v>1629</v>
      </c>
      <c r="C1237" s="6">
        <v>122021420</v>
      </c>
      <c r="D1237" s="6" t="s">
        <v>1113</v>
      </c>
      <c r="E1237" s="6" t="s">
        <v>765</v>
      </c>
      <c r="F1237" s="6" t="s">
        <v>2757</v>
      </c>
      <c r="G1237" s="6" t="s">
        <v>77</v>
      </c>
      <c r="H1237" s="6" t="s">
        <v>78</v>
      </c>
      <c r="I1237" s="22">
        <v>3450000</v>
      </c>
      <c r="J1237" s="22">
        <v>3111000</v>
      </c>
      <c r="K1237" s="22">
        <v>3191580</v>
      </c>
      <c r="L1237" s="22">
        <v>2660000</v>
      </c>
      <c r="M1237" s="22">
        <v>2650000</v>
      </c>
      <c r="N1237" s="22">
        <v>2415000</v>
      </c>
      <c r="O1237" s="23">
        <v>38</v>
      </c>
      <c r="P1237" s="23">
        <v>44</v>
      </c>
      <c r="Q1237" s="23">
        <v>33</v>
      </c>
      <c r="R1237" s="22">
        <v>1450</v>
      </c>
      <c r="S1237" s="22">
        <v>1295</v>
      </c>
      <c r="T1237" s="24">
        <v>2.6</v>
      </c>
      <c r="U1237" s="24">
        <v>-0.29999999999999982</v>
      </c>
      <c r="V1237" s="24">
        <v>2.9</v>
      </c>
      <c r="W1237" s="24">
        <v>3.1</v>
      </c>
      <c r="X1237" s="25">
        <v>2.1855072463768117E-2</v>
      </c>
      <c r="Y1237" s="24">
        <v>2.8</v>
      </c>
      <c r="Z1237" s="24">
        <v>-1</v>
      </c>
      <c r="AA1237" s="24">
        <v>3.8</v>
      </c>
      <c r="AB1237" s="24">
        <v>4.4000000000000004</v>
      </c>
      <c r="AC1237" s="26">
        <v>0.50830108250602946</v>
      </c>
      <c r="AD1237" s="24">
        <v>23.257808151801079</v>
      </c>
      <c r="AE1237" s="6">
        <v>152</v>
      </c>
      <c r="AF1237" s="6">
        <v>215</v>
      </c>
      <c r="AG1237" s="6">
        <v>152</v>
      </c>
      <c r="AH1237" s="27">
        <v>3.7109243697478989</v>
      </c>
      <c r="AI1237" s="28">
        <v>2410000</v>
      </c>
      <c r="AJ1237" s="28">
        <v>2380000</v>
      </c>
      <c r="AK1237" s="28">
        <v>2280000</v>
      </c>
      <c r="AL1237" s="29">
        <v>1.2605042016806723E-2</v>
      </c>
      <c r="AM1237" s="29">
        <v>5.701754385964912E-2</v>
      </c>
      <c r="AN1237" s="6">
        <v>2.7</v>
      </c>
      <c r="AO1237" s="27">
        <v>-0.29999999999999982</v>
      </c>
      <c r="AP1237" s="6">
        <v>3</v>
      </c>
      <c r="AQ1237" s="26">
        <v>8.8281250000000006E-2</v>
      </c>
      <c r="AR1237" s="28">
        <v>1375</v>
      </c>
      <c r="AS1237" s="28">
        <v>1250</v>
      </c>
      <c r="AT1237" s="25">
        <v>0.1</v>
      </c>
      <c r="AU1237" s="26">
        <v>8.2726448071189229E-2</v>
      </c>
      <c r="AV1237" s="30">
        <v>2852.6400000000003</v>
      </c>
      <c r="AW1237" s="24">
        <v>0.77639999999999998</v>
      </c>
      <c r="AX1237" s="24">
        <v>0.22359999999999999</v>
      </c>
      <c r="AY1237" s="24">
        <v>0.83830000000000005</v>
      </c>
      <c r="AZ1237" s="24">
        <v>3.8399999999999997E-2</v>
      </c>
      <c r="BA1237" s="24">
        <v>0.48099999999999998</v>
      </c>
      <c r="BB1237" s="24">
        <v>0.3453</v>
      </c>
      <c r="BC1237" s="24">
        <v>0.153</v>
      </c>
      <c r="BD1237" s="31">
        <v>9.5</v>
      </c>
      <c r="BE1237" s="23">
        <v>31</v>
      </c>
      <c r="BF1237" s="32" t="s">
        <v>3947</v>
      </c>
      <c r="BG1237" s="33">
        <v>151.32831477609599</v>
      </c>
      <c r="BH1237" s="33">
        <v>-33.609615816249097</v>
      </c>
      <c r="BI1237" s="34">
        <f t="shared" si="266"/>
        <v>74</v>
      </c>
      <c r="BJ1237" s="34">
        <f t="shared" si="267"/>
        <v>72</v>
      </c>
      <c r="BK1237" s="34">
        <f t="shared" si="268"/>
        <v>79</v>
      </c>
      <c r="BL1237" s="34">
        <f t="shared" si="269"/>
        <v>73</v>
      </c>
      <c r="BM1237" s="34">
        <f t="shared" si="270"/>
        <v>7</v>
      </c>
      <c r="BN1237" s="34">
        <f t="shared" si="271"/>
        <v>100</v>
      </c>
      <c r="BO1237" s="34">
        <f t="shared" si="272"/>
        <v>100</v>
      </c>
      <c r="BP1237" s="34">
        <f t="shared" si="273"/>
        <v>96</v>
      </c>
      <c r="BQ1237" s="35">
        <f t="shared" si="274"/>
        <v>24</v>
      </c>
      <c r="BR1237" s="34">
        <f t="shared" si="275"/>
        <v>1</v>
      </c>
      <c r="BS1237" s="35">
        <f t="shared" si="276"/>
        <v>1</v>
      </c>
      <c r="BT1237" s="35">
        <f t="shared" si="277"/>
        <v>70</v>
      </c>
      <c r="BU1237" s="35">
        <f t="shared" si="278"/>
        <v>95</v>
      </c>
      <c r="BV1237" s="35">
        <f t="shared" si="279"/>
        <v>64</v>
      </c>
    </row>
    <row r="1238" spans="2:74" hidden="1" x14ac:dyDescent="0.3">
      <c r="B1238" s="6" t="s">
        <v>1630</v>
      </c>
      <c r="C1238" s="6">
        <v>123021444</v>
      </c>
      <c r="D1238" s="6" t="s">
        <v>1086</v>
      </c>
      <c r="E1238" s="6" t="s">
        <v>587</v>
      </c>
      <c r="F1238" s="6" t="s">
        <v>2757</v>
      </c>
      <c r="G1238" s="6" t="s">
        <v>77</v>
      </c>
      <c r="H1238" s="6" t="s">
        <v>78</v>
      </c>
      <c r="I1238" s="22">
        <v>950000</v>
      </c>
      <c r="J1238" s="22">
        <v>942200</v>
      </c>
      <c r="K1238" s="22">
        <v>880000</v>
      </c>
      <c r="L1238" s="22">
        <v>916000</v>
      </c>
      <c r="M1238" s="22">
        <v>908000</v>
      </c>
      <c r="N1238" s="22">
        <v>870500</v>
      </c>
      <c r="O1238" s="23">
        <v>24</v>
      </c>
      <c r="P1238" s="23">
        <v>25</v>
      </c>
      <c r="Q1238" s="23">
        <v>28</v>
      </c>
      <c r="R1238" s="22">
        <v>600</v>
      </c>
      <c r="S1238" s="22">
        <v>550</v>
      </c>
      <c r="T1238" s="24">
        <v>2.8</v>
      </c>
      <c r="U1238" s="24">
        <v>-0.20000000000000018</v>
      </c>
      <c r="V1238" s="24">
        <v>3</v>
      </c>
      <c r="W1238" s="24">
        <v>3</v>
      </c>
      <c r="X1238" s="25">
        <v>3.2842105263157895E-2</v>
      </c>
      <c r="Y1238" s="24">
        <v>3.6</v>
      </c>
      <c r="Z1238" s="24">
        <v>-1.4999999999999996</v>
      </c>
      <c r="AA1238" s="24">
        <v>5.0999999999999996</v>
      </c>
      <c r="AB1238" s="24">
        <v>5.6</v>
      </c>
      <c r="AC1238" s="26">
        <v>0.32213727343011767</v>
      </c>
      <c r="AD1238" s="24">
        <v>9.8086669794426857</v>
      </c>
      <c r="AE1238" s="6">
        <v>576</v>
      </c>
      <c r="AF1238" s="6">
        <v>471</v>
      </c>
      <c r="AG1238" s="6">
        <v>331</v>
      </c>
      <c r="AH1238" s="27">
        <v>4.2693125442948263</v>
      </c>
      <c r="AI1238" s="28">
        <v>925000</v>
      </c>
      <c r="AJ1238" s="28">
        <v>870000</v>
      </c>
      <c r="AK1238" s="28">
        <v>800000</v>
      </c>
      <c r="AL1238" s="29">
        <v>6.3218390804597707E-2</v>
      </c>
      <c r="AM1238" s="29">
        <v>0.15625</v>
      </c>
      <c r="AN1238" s="6">
        <v>2.5</v>
      </c>
      <c r="AO1238" s="27">
        <v>-0.29999999999999982</v>
      </c>
      <c r="AP1238" s="6">
        <v>2.8</v>
      </c>
      <c r="AQ1238" s="26">
        <v>8.8775510204081629E-2</v>
      </c>
      <c r="AR1238" s="28">
        <v>630</v>
      </c>
      <c r="AS1238" s="28">
        <v>580</v>
      </c>
      <c r="AT1238" s="25">
        <v>8.6206896551724144E-2</v>
      </c>
      <c r="AU1238" s="26">
        <v>0.10753928603766105</v>
      </c>
      <c r="AV1238" s="30">
        <v>1862.5600000000002</v>
      </c>
      <c r="AW1238" s="24">
        <v>0.80520000000000003</v>
      </c>
      <c r="AX1238" s="24">
        <v>0.1948</v>
      </c>
      <c r="AY1238" s="24">
        <v>0.82989999999999997</v>
      </c>
      <c r="AZ1238" s="24">
        <v>0.14699999999999999</v>
      </c>
      <c r="BA1238" s="24">
        <v>0.27200000000000002</v>
      </c>
      <c r="BB1238" s="24">
        <v>0.37080000000000002</v>
      </c>
      <c r="BC1238" s="24">
        <v>0.30640000000000001</v>
      </c>
      <c r="BD1238" s="31">
        <v>3</v>
      </c>
      <c r="BE1238" s="23">
        <v>49</v>
      </c>
      <c r="BF1238" s="32" t="s">
        <v>3948</v>
      </c>
      <c r="BG1238" s="33">
        <v>150.77860162056299</v>
      </c>
      <c r="BH1238" s="33">
        <v>-34.123985508772101</v>
      </c>
      <c r="BI1238" s="34">
        <f t="shared" si="266"/>
        <v>70</v>
      </c>
      <c r="BJ1238" s="34">
        <f t="shared" si="267"/>
        <v>75</v>
      </c>
      <c r="BK1238" s="34">
        <f t="shared" si="268"/>
        <v>72</v>
      </c>
      <c r="BL1238" s="34">
        <f t="shared" si="269"/>
        <v>65</v>
      </c>
      <c r="BM1238" s="34">
        <f t="shared" si="270"/>
        <v>32</v>
      </c>
      <c r="BN1238" s="34">
        <f t="shared" si="271"/>
        <v>100</v>
      </c>
      <c r="BO1238" s="34">
        <f t="shared" si="272"/>
        <v>100</v>
      </c>
      <c r="BP1238" s="34">
        <f t="shared" si="273"/>
        <v>50</v>
      </c>
      <c r="BQ1238" s="35">
        <f t="shared" si="274"/>
        <v>60</v>
      </c>
      <c r="BR1238" s="34">
        <f t="shared" si="275"/>
        <v>52</v>
      </c>
      <c r="BS1238" s="35">
        <f t="shared" si="276"/>
        <v>52</v>
      </c>
      <c r="BT1238" s="35">
        <f t="shared" si="277"/>
        <v>57</v>
      </c>
      <c r="BU1238" s="35">
        <f t="shared" si="278"/>
        <v>30</v>
      </c>
      <c r="BV1238" s="35">
        <f t="shared" si="279"/>
        <v>64</v>
      </c>
    </row>
    <row r="1239" spans="2:74" hidden="1" x14ac:dyDescent="0.3">
      <c r="B1239" s="6" t="s">
        <v>1631</v>
      </c>
      <c r="C1239" s="6">
        <v>205031091</v>
      </c>
      <c r="D1239" s="6" t="s">
        <v>530</v>
      </c>
      <c r="E1239" s="6" t="s">
        <v>477</v>
      </c>
      <c r="F1239" s="6" t="s">
        <v>2708</v>
      </c>
      <c r="G1239" s="6" t="s">
        <v>86</v>
      </c>
      <c r="H1239" s="6" t="s">
        <v>78</v>
      </c>
      <c r="I1239" s="22">
        <v>799000</v>
      </c>
      <c r="J1239" s="22">
        <v>799000</v>
      </c>
      <c r="K1239" s="22">
        <v>799000</v>
      </c>
      <c r="L1239" s="22">
        <v>725000</v>
      </c>
      <c r="M1239" s="22">
        <v>725000</v>
      </c>
      <c r="N1239" s="22">
        <v>740000</v>
      </c>
      <c r="O1239" s="23">
        <v>85</v>
      </c>
      <c r="P1239" s="23">
        <v>90</v>
      </c>
      <c r="Q1239" s="23">
        <v>69</v>
      </c>
      <c r="R1239" s="22">
        <v>480</v>
      </c>
      <c r="S1239" s="22">
        <v>460</v>
      </c>
      <c r="T1239" s="24">
        <v>2.2999999999999998</v>
      </c>
      <c r="U1239" s="24">
        <v>9.9999999999999645E-2</v>
      </c>
      <c r="V1239" s="24">
        <v>2.2000000000000002</v>
      </c>
      <c r="W1239" s="24">
        <v>2.2999999999999998</v>
      </c>
      <c r="X1239" s="25">
        <v>3.1239048811013768E-2</v>
      </c>
      <c r="Y1239" s="24">
        <v>1.5</v>
      </c>
      <c r="Z1239" s="24">
        <v>-0.70000000000000018</v>
      </c>
      <c r="AA1239" s="24">
        <v>2.2000000000000002</v>
      </c>
      <c r="AB1239" s="24">
        <v>2.2999999999999998</v>
      </c>
      <c r="AC1239" s="26">
        <v>0.36474164133738596</v>
      </c>
      <c r="AD1239" s="24">
        <v>11.675824175824173</v>
      </c>
      <c r="AE1239" s="6">
        <v>1638</v>
      </c>
      <c r="AF1239" s="6">
        <v>1895</v>
      </c>
      <c r="AG1239" s="6">
        <v>1070</v>
      </c>
      <c r="AH1239" s="27">
        <v>17.554054054054053</v>
      </c>
      <c r="AI1239" s="28">
        <v>630000</v>
      </c>
      <c r="AJ1239" s="28">
        <v>655000</v>
      </c>
      <c r="AK1239" s="28">
        <v>710000</v>
      </c>
      <c r="AL1239" s="29">
        <v>-3.8167938931297711E-2</v>
      </c>
      <c r="AM1239" s="29">
        <v>-0.11267605633802817</v>
      </c>
      <c r="AN1239" s="6">
        <v>2.2000000000000002</v>
      </c>
      <c r="AO1239" s="27">
        <v>0.10000000000000009</v>
      </c>
      <c r="AP1239" s="6">
        <v>2.1</v>
      </c>
      <c r="AQ1239" s="26">
        <v>8.8059701492537307E-2</v>
      </c>
      <c r="AR1239" s="28">
        <v>470</v>
      </c>
      <c r="AS1239" s="28">
        <v>450</v>
      </c>
      <c r="AT1239" s="25">
        <v>4.4444444444444446E-2</v>
      </c>
      <c r="AU1239" s="26">
        <v>5.5837051706997487E-2</v>
      </c>
      <c r="AV1239" s="30">
        <v>1316.0000000000002</v>
      </c>
      <c r="AW1239" s="24">
        <v>0.6522</v>
      </c>
      <c r="AX1239" s="24">
        <v>0.3478</v>
      </c>
      <c r="AY1239" s="24">
        <v>0.88819999999999999</v>
      </c>
      <c r="AZ1239" s="24">
        <v>8.0299999999999996E-2</v>
      </c>
      <c r="BA1239" s="24">
        <v>0.45639999999999997</v>
      </c>
      <c r="BB1239" s="24">
        <v>0.27829999999999999</v>
      </c>
      <c r="BC1239" s="24">
        <v>0.21990000000000001</v>
      </c>
      <c r="BD1239" s="31">
        <v>4</v>
      </c>
      <c r="BE1239" s="23">
        <v>80</v>
      </c>
      <c r="BF1239" s="32" t="s">
        <v>3949</v>
      </c>
      <c r="BG1239" s="33">
        <v>145.188443538738</v>
      </c>
      <c r="BH1239" s="33">
        <v>-38.506852952809403</v>
      </c>
      <c r="BI1239" s="34">
        <f t="shared" si="266"/>
        <v>79</v>
      </c>
      <c r="BJ1239" s="34">
        <f t="shared" si="267"/>
        <v>80</v>
      </c>
      <c r="BK1239" s="34">
        <f t="shared" si="268"/>
        <v>1</v>
      </c>
      <c r="BL1239" s="34">
        <f t="shared" si="269"/>
        <v>82</v>
      </c>
      <c r="BM1239" s="34">
        <f t="shared" si="270"/>
        <v>1</v>
      </c>
      <c r="BN1239" s="34">
        <f t="shared" si="271"/>
        <v>100</v>
      </c>
      <c r="BO1239" s="34">
        <f t="shared" si="272"/>
        <v>91</v>
      </c>
      <c r="BP1239" s="34">
        <f t="shared" si="273"/>
        <v>90</v>
      </c>
      <c r="BQ1239" s="35">
        <f t="shared" si="274"/>
        <v>55</v>
      </c>
      <c r="BR1239" s="34">
        <f t="shared" si="275"/>
        <v>34</v>
      </c>
      <c r="BS1239" s="35">
        <f t="shared" si="276"/>
        <v>24</v>
      </c>
      <c r="BT1239" s="35">
        <f t="shared" si="277"/>
        <v>92</v>
      </c>
      <c r="BU1239" s="35">
        <f t="shared" si="278"/>
        <v>40</v>
      </c>
      <c r="BV1239" s="35">
        <f t="shared" si="279"/>
        <v>64</v>
      </c>
    </row>
    <row r="1240" spans="2:74" hidden="1" x14ac:dyDescent="0.3">
      <c r="B1240" s="6" t="s">
        <v>1632</v>
      </c>
      <c r="C1240" s="6">
        <v>208011170</v>
      </c>
      <c r="D1240" s="6" t="s">
        <v>996</v>
      </c>
      <c r="E1240" s="6" t="s">
        <v>179</v>
      </c>
      <c r="F1240" s="6" t="s">
        <v>689</v>
      </c>
      <c r="G1240" s="6" t="s">
        <v>86</v>
      </c>
      <c r="H1240" s="6" t="s">
        <v>78</v>
      </c>
      <c r="I1240" s="22">
        <v>2000000</v>
      </c>
      <c r="J1240" s="22">
        <v>2100000</v>
      </c>
      <c r="K1240" s="22">
        <v>2300000</v>
      </c>
      <c r="L1240" s="22">
        <v>1956200</v>
      </c>
      <c r="M1240" s="22">
        <v>1805000</v>
      </c>
      <c r="N1240" s="22">
        <v>2030000</v>
      </c>
      <c r="O1240" s="23">
        <v>26</v>
      </c>
      <c r="P1240" s="23">
        <v>25</v>
      </c>
      <c r="Q1240" s="23">
        <v>25</v>
      </c>
      <c r="R1240" s="22">
        <v>1095</v>
      </c>
      <c r="S1240" s="22">
        <v>990</v>
      </c>
      <c r="T1240" s="24">
        <v>3.4</v>
      </c>
      <c r="U1240" s="24">
        <v>0</v>
      </c>
      <c r="V1240" s="24">
        <v>3.4</v>
      </c>
      <c r="W1240" s="24">
        <v>3.5</v>
      </c>
      <c r="X1240" s="25">
        <v>2.8469999999999999E-2</v>
      </c>
      <c r="Y1240" s="24">
        <v>2.6</v>
      </c>
      <c r="Z1240" s="24">
        <v>-0.5</v>
      </c>
      <c r="AA1240" s="24">
        <v>3.1</v>
      </c>
      <c r="AB1240" s="24">
        <v>3.4</v>
      </c>
      <c r="AC1240" s="26">
        <v>0.35944065126050417</v>
      </c>
      <c r="AD1240" s="24">
        <v>12.625242404654168</v>
      </c>
      <c r="AE1240" s="6">
        <v>173</v>
      </c>
      <c r="AF1240" s="6">
        <v>273</v>
      </c>
      <c r="AG1240" s="6">
        <v>199</v>
      </c>
      <c r="AH1240" s="27">
        <v>3.096774193548387</v>
      </c>
      <c r="AI1240" s="28">
        <v>1886000</v>
      </c>
      <c r="AJ1240" s="28">
        <v>1870000</v>
      </c>
      <c r="AK1240" s="28">
        <v>1900000</v>
      </c>
      <c r="AL1240" s="29">
        <v>8.5561497326203211E-3</v>
      </c>
      <c r="AM1240" s="29">
        <v>-7.3684210526315788E-3</v>
      </c>
      <c r="AN1240" s="6">
        <v>2.9</v>
      </c>
      <c r="AO1240" s="27">
        <v>-0.20000000000000018</v>
      </c>
      <c r="AP1240" s="6">
        <v>3.1</v>
      </c>
      <c r="AQ1240" s="26">
        <v>4.8503937007874018E-2</v>
      </c>
      <c r="AR1240" s="28">
        <v>1100</v>
      </c>
      <c r="AS1240" s="28">
        <v>1000</v>
      </c>
      <c r="AT1240" s="25">
        <v>0.1</v>
      </c>
      <c r="AU1240" s="26">
        <v>-7.6723938052604801E-2</v>
      </c>
      <c r="AV1240" s="30">
        <v>3046.4</v>
      </c>
      <c r="AW1240" s="24">
        <v>0.76959999999999995</v>
      </c>
      <c r="AX1240" s="24">
        <v>0.23039999999999999</v>
      </c>
      <c r="AY1240" s="24">
        <v>0.70989999999999998</v>
      </c>
      <c r="AZ1240" s="24">
        <v>0.24399999999999999</v>
      </c>
      <c r="BA1240" s="24">
        <v>0.40970000000000001</v>
      </c>
      <c r="BB1240" s="24">
        <v>0.35389999999999999</v>
      </c>
      <c r="BC1240" s="24">
        <v>0.20180000000000001</v>
      </c>
      <c r="BD1240" s="31">
        <v>9</v>
      </c>
      <c r="BE1240" s="23">
        <v>12</v>
      </c>
      <c r="BF1240" s="32" t="s">
        <v>3950</v>
      </c>
      <c r="BG1240" s="33">
        <v>145.01536188839799</v>
      </c>
      <c r="BH1240" s="33">
        <v>-37.913723801604696</v>
      </c>
      <c r="BI1240" s="34">
        <f t="shared" si="266"/>
        <v>60</v>
      </c>
      <c r="BJ1240" s="34">
        <f t="shared" si="267"/>
        <v>69</v>
      </c>
      <c r="BK1240" s="34">
        <f t="shared" si="268"/>
        <v>86</v>
      </c>
      <c r="BL1240" s="34">
        <f t="shared" si="269"/>
        <v>100</v>
      </c>
      <c r="BM1240" s="34">
        <f t="shared" si="270"/>
        <v>5</v>
      </c>
      <c r="BN1240" s="34">
        <f t="shared" si="271"/>
        <v>60</v>
      </c>
      <c r="BO1240" s="34">
        <f t="shared" si="272"/>
        <v>100</v>
      </c>
      <c r="BP1240" s="34">
        <f t="shared" si="273"/>
        <v>80</v>
      </c>
      <c r="BQ1240" s="35">
        <f t="shared" si="274"/>
        <v>45</v>
      </c>
      <c r="BR1240" s="34">
        <f t="shared" si="275"/>
        <v>25</v>
      </c>
      <c r="BS1240" s="35">
        <f t="shared" si="276"/>
        <v>28</v>
      </c>
      <c r="BT1240" s="35">
        <f t="shared" si="277"/>
        <v>74</v>
      </c>
      <c r="BU1240" s="35">
        <f t="shared" si="278"/>
        <v>90</v>
      </c>
      <c r="BV1240" s="35">
        <f t="shared" si="279"/>
        <v>64</v>
      </c>
    </row>
    <row r="1241" spans="2:74" hidden="1" x14ac:dyDescent="0.3">
      <c r="B1241" s="6" t="s">
        <v>1633</v>
      </c>
      <c r="C1241" s="6">
        <v>303031060</v>
      </c>
      <c r="D1241" s="6" t="s">
        <v>1521</v>
      </c>
      <c r="E1241" s="6" t="s">
        <v>881</v>
      </c>
      <c r="F1241" s="6" t="s">
        <v>2780</v>
      </c>
      <c r="G1241" s="6" t="s">
        <v>97</v>
      </c>
      <c r="H1241" s="6" t="s">
        <v>78</v>
      </c>
      <c r="I1241" s="22">
        <v>1460000</v>
      </c>
      <c r="J1241" s="22">
        <v>1460000</v>
      </c>
      <c r="K1241" s="22">
        <v>1374200</v>
      </c>
      <c r="L1241" s="22">
        <v>1511888</v>
      </c>
      <c r="M1241" s="22">
        <v>1500000</v>
      </c>
      <c r="N1241" s="22">
        <v>1367500</v>
      </c>
      <c r="O1241" s="23">
        <v>23</v>
      </c>
      <c r="P1241" s="23">
        <v>23</v>
      </c>
      <c r="Q1241" s="23">
        <v>23</v>
      </c>
      <c r="R1241" s="22">
        <v>750</v>
      </c>
      <c r="S1241" s="22">
        <v>730</v>
      </c>
      <c r="T1241" s="24">
        <v>1.3</v>
      </c>
      <c r="U1241" s="24">
        <v>-0.19999999999999996</v>
      </c>
      <c r="V1241" s="24">
        <v>1.5</v>
      </c>
      <c r="W1241" s="24">
        <v>2</v>
      </c>
      <c r="X1241" s="25">
        <v>2.6712328767123289E-2</v>
      </c>
      <c r="Y1241" s="24">
        <v>3</v>
      </c>
      <c r="Z1241" s="24">
        <v>-1</v>
      </c>
      <c r="AA1241" s="24">
        <v>4</v>
      </c>
      <c r="AB1241" s="24">
        <v>4.3</v>
      </c>
      <c r="AC1241" s="26">
        <v>0.34482124466676467</v>
      </c>
      <c r="AD1241" s="24">
        <v>12.9086927490635</v>
      </c>
      <c r="AE1241" s="6">
        <v>231</v>
      </c>
      <c r="AF1241" s="6">
        <v>221</v>
      </c>
      <c r="AG1241" s="6">
        <v>162</v>
      </c>
      <c r="AH1241" s="27">
        <v>4.9172932330827068</v>
      </c>
      <c r="AI1241" s="28">
        <v>1300000</v>
      </c>
      <c r="AJ1241" s="28">
        <v>1246000</v>
      </c>
      <c r="AK1241" s="28">
        <v>1000000</v>
      </c>
      <c r="AL1241" s="29">
        <v>4.3338683788121987E-2</v>
      </c>
      <c r="AM1241" s="29">
        <v>0.3</v>
      </c>
      <c r="AN1241" s="6">
        <v>1.9</v>
      </c>
      <c r="AO1241" s="27">
        <v>-0.39999999999999991</v>
      </c>
      <c r="AP1241" s="6">
        <v>2.2999999999999998</v>
      </c>
      <c r="AQ1241" s="26">
        <v>0.11666666666666667</v>
      </c>
      <c r="AR1241" s="28">
        <v>730</v>
      </c>
      <c r="AS1241" s="28">
        <v>710</v>
      </c>
      <c r="AT1241" s="25">
        <v>2.8169014084507043E-2</v>
      </c>
      <c r="AU1241" s="26">
        <v>0.35793890811473705</v>
      </c>
      <c r="AV1241" s="30">
        <v>2175.0400000000004</v>
      </c>
      <c r="AW1241" s="24">
        <v>0.76459999999999995</v>
      </c>
      <c r="AX1241" s="24">
        <v>0.2354</v>
      </c>
      <c r="AY1241" s="24">
        <v>0.65010000000000001</v>
      </c>
      <c r="AZ1241" s="24">
        <v>0.25990000000000002</v>
      </c>
      <c r="BA1241" s="24">
        <v>0.31619999999999998</v>
      </c>
      <c r="BB1241" s="24">
        <v>0.31230000000000002</v>
      </c>
      <c r="BC1241" s="24">
        <v>0.34229999999999999</v>
      </c>
      <c r="BD1241" s="31">
        <v>9</v>
      </c>
      <c r="BE1241" s="23">
        <v>13</v>
      </c>
      <c r="BF1241" s="32" t="s">
        <v>3951</v>
      </c>
      <c r="BG1241" s="33">
        <v>153.088034671971</v>
      </c>
      <c r="BH1241" s="33">
        <v>-27.579544207244702</v>
      </c>
      <c r="BI1241" s="34">
        <f t="shared" si="266"/>
        <v>95</v>
      </c>
      <c r="BJ1241" s="34">
        <f t="shared" si="267"/>
        <v>85</v>
      </c>
      <c r="BK1241" s="34">
        <f t="shared" si="268"/>
        <v>64</v>
      </c>
      <c r="BL1241" s="34">
        <f t="shared" si="269"/>
        <v>1</v>
      </c>
      <c r="BM1241" s="34">
        <f t="shared" si="270"/>
        <v>22</v>
      </c>
      <c r="BN1241" s="34">
        <f t="shared" si="271"/>
        <v>100</v>
      </c>
      <c r="BO1241" s="34">
        <f t="shared" si="272"/>
        <v>100</v>
      </c>
      <c r="BP1241" s="34">
        <f t="shared" si="273"/>
        <v>60</v>
      </c>
      <c r="BQ1241" s="35">
        <f t="shared" si="274"/>
        <v>40</v>
      </c>
      <c r="BR1241" s="34">
        <f t="shared" si="275"/>
        <v>22</v>
      </c>
      <c r="BS1241" s="35">
        <f t="shared" si="276"/>
        <v>37</v>
      </c>
      <c r="BT1241" s="35">
        <f t="shared" si="277"/>
        <v>67</v>
      </c>
      <c r="BU1241" s="35">
        <f t="shared" si="278"/>
        <v>90</v>
      </c>
      <c r="BV1241" s="35">
        <f t="shared" si="279"/>
        <v>64</v>
      </c>
    </row>
    <row r="1242" spans="2:74" hidden="1" x14ac:dyDescent="0.3">
      <c r="B1242" s="6" t="s">
        <v>1634</v>
      </c>
      <c r="C1242" s="6">
        <v>403021064</v>
      </c>
      <c r="D1242" s="6" t="s">
        <v>489</v>
      </c>
      <c r="E1242" s="6" t="s">
        <v>186</v>
      </c>
      <c r="F1242" s="6" t="s">
        <v>2379</v>
      </c>
      <c r="G1242" s="6" t="s">
        <v>82</v>
      </c>
      <c r="H1242" s="6" t="s">
        <v>78</v>
      </c>
      <c r="I1242" s="22">
        <v>873297</v>
      </c>
      <c r="J1242" s="22">
        <v>878800</v>
      </c>
      <c r="K1242" s="22">
        <v>809000</v>
      </c>
      <c r="L1242" s="22">
        <v>880000</v>
      </c>
      <c r="M1242" s="22">
        <v>841000</v>
      </c>
      <c r="N1242" s="22">
        <v>804000</v>
      </c>
      <c r="O1242" s="23">
        <v>19</v>
      </c>
      <c r="P1242" s="23">
        <v>18</v>
      </c>
      <c r="Q1242" s="23">
        <v>19</v>
      </c>
      <c r="R1242" s="22">
        <v>625</v>
      </c>
      <c r="S1242" s="22">
        <v>595</v>
      </c>
      <c r="T1242" s="24">
        <v>2.5</v>
      </c>
      <c r="U1242" s="24">
        <v>-0.10000000000000009</v>
      </c>
      <c r="V1242" s="24">
        <v>2.6</v>
      </c>
      <c r="W1242" s="24">
        <v>2.7</v>
      </c>
      <c r="X1242" s="25">
        <v>3.7215288727660806E-2</v>
      </c>
      <c r="Y1242" s="24">
        <v>2.7</v>
      </c>
      <c r="Z1242" s="24">
        <v>-1</v>
      </c>
      <c r="AA1242" s="24">
        <v>3.7</v>
      </c>
      <c r="AB1242" s="24">
        <v>3.9</v>
      </c>
      <c r="AC1242" s="26">
        <v>0.39270634362119228</v>
      </c>
      <c r="AD1242" s="24">
        <v>10.552285285087887</v>
      </c>
      <c r="AE1242" s="6">
        <v>173</v>
      </c>
      <c r="AF1242" s="6">
        <v>197</v>
      </c>
      <c r="AG1242" s="6">
        <v>125</v>
      </c>
      <c r="AH1242" s="27">
        <v>2.0136585365853659</v>
      </c>
      <c r="AI1242" s="28">
        <v>910000</v>
      </c>
      <c r="AJ1242" s="28">
        <v>816000</v>
      </c>
      <c r="AK1242" s="28">
        <v>731000</v>
      </c>
      <c r="AL1242" s="29">
        <v>0.11519607843137254</v>
      </c>
      <c r="AM1242" s="29">
        <v>0.24487004103967169</v>
      </c>
      <c r="AN1242" s="6">
        <v>2.6</v>
      </c>
      <c r="AO1242" s="27">
        <v>-0.10000000000000009</v>
      </c>
      <c r="AP1242" s="6">
        <v>2.7</v>
      </c>
      <c r="AQ1242" s="26">
        <v>0.10449438202247192</v>
      </c>
      <c r="AR1242" s="28">
        <v>630</v>
      </c>
      <c r="AS1242" s="28">
        <v>600</v>
      </c>
      <c r="AT1242" s="25">
        <v>0.05</v>
      </c>
      <c r="AU1242" s="26">
        <v>0.35704746030476586</v>
      </c>
      <c r="AV1242" s="30">
        <v>1591.5200000000002</v>
      </c>
      <c r="AW1242" s="24">
        <v>0.62780000000000002</v>
      </c>
      <c r="AX1242" s="24">
        <v>0.37219999999999998</v>
      </c>
      <c r="AY1242" s="24">
        <v>0.59230000000000005</v>
      </c>
      <c r="AZ1242" s="24">
        <v>0.37209999999999999</v>
      </c>
      <c r="BA1242" s="24">
        <v>0.28010000000000002</v>
      </c>
      <c r="BB1242" s="24">
        <v>0.33589999999999998</v>
      </c>
      <c r="BC1242" s="24">
        <v>0.35460000000000003</v>
      </c>
      <c r="BD1242" s="31">
        <v>6</v>
      </c>
      <c r="BE1242" s="23">
        <v>12</v>
      </c>
      <c r="BF1242" s="32" t="s">
        <v>3952</v>
      </c>
      <c r="BG1242" s="33">
        <v>138.540794937611</v>
      </c>
      <c r="BH1242" s="33">
        <v>-35.015159111760802</v>
      </c>
      <c r="BI1242" s="34">
        <f t="shared" si="266"/>
        <v>75</v>
      </c>
      <c r="BJ1242" s="34">
        <f t="shared" si="267"/>
        <v>74</v>
      </c>
      <c r="BK1242" s="34">
        <f t="shared" si="268"/>
        <v>100</v>
      </c>
      <c r="BL1242" s="34">
        <f t="shared" si="269"/>
        <v>1</v>
      </c>
      <c r="BM1242" s="34">
        <f t="shared" si="270"/>
        <v>58</v>
      </c>
      <c r="BN1242" s="34">
        <f t="shared" si="271"/>
        <v>100</v>
      </c>
      <c r="BO1242" s="34">
        <f t="shared" si="272"/>
        <v>100</v>
      </c>
      <c r="BP1242" s="34">
        <f t="shared" si="273"/>
        <v>52</v>
      </c>
      <c r="BQ1242" s="35">
        <f t="shared" si="274"/>
        <v>74</v>
      </c>
      <c r="BR1242" s="34">
        <f t="shared" si="275"/>
        <v>45</v>
      </c>
      <c r="BS1242" s="35">
        <f t="shared" si="276"/>
        <v>6</v>
      </c>
      <c r="BT1242" s="35">
        <f t="shared" si="277"/>
        <v>72</v>
      </c>
      <c r="BU1242" s="35">
        <f t="shared" si="278"/>
        <v>60</v>
      </c>
      <c r="BV1242" s="35">
        <f t="shared" si="279"/>
        <v>64</v>
      </c>
    </row>
    <row r="1243" spans="2:74" hidden="1" x14ac:dyDescent="0.3">
      <c r="B1243" s="6" t="s">
        <v>1635</v>
      </c>
      <c r="C1243" s="6">
        <v>404011096</v>
      </c>
      <c r="D1243" s="6" t="s">
        <v>1002</v>
      </c>
      <c r="E1243" s="6" t="s">
        <v>1003</v>
      </c>
      <c r="F1243" s="6" t="s">
        <v>2379</v>
      </c>
      <c r="G1243" s="6" t="s">
        <v>82</v>
      </c>
      <c r="H1243" s="6" t="s">
        <v>78</v>
      </c>
      <c r="I1243" s="22">
        <v>1180697</v>
      </c>
      <c r="J1243" s="22">
        <v>1180697</v>
      </c>
      <c r="K1243" s="22">
        <v>1085000</v>
      </c>
      <c r="L1243" s="22">
        <v>1247000</v>
      </c>
      <c r="M1243" s="22">
        <v>1210000</v>
      </c>
      <c r="N1243" s="22">
        <v>1102000</v>
      </c>
      <c r="O1243" s="23">
        <v>19</v>
      </c>
      <c r="P1243" s="23">
        <v>20</v>
      </c>
      <c r="Q1243" s="23">
        <v>22</v>
      </c>
      <c r="R1243" s="22">
        <v>690</v>
      </c>
      <c r="S1243" s="22">
        <v>650</v>
      </c>
      <c r="T1243" s="24">
        <v>2.2999999999999998</v>
      </c>
      <c r="U1243" s="24">
        <v>-0.10000000000000009</v>
      </c>
      <c r="V1243" s="24">
        <v>2.4</v>
      </c>
      <c r="W1243" s="24">
        <v>2.2999999999999998</v>
      </c>
      <c r="X1243" s="25">
        <v>3.0388829648927709E-2</v>
      </c>
      <c r="Y1243" s="24">
        <v>1.7</v>
      </c>
      <c r="Z1243" s="24">
        <v>-0.7</v>
      </c>
      <c r="AA1243" s="24">
        <v>2.4</v>
      </c>
      <c r="AB1243" s="24">
        <v>3.2</v>
      </c>
      <c r="AC1243" s="26">
        <v>0.40907797381900962</v>
      </c>
      <c r="AD1243" s="24">
        <v>13.461458652569208</v>
      </c>
      <c r="AE1243" s="6">
        <v>225</v>
      </c>
      <c r="AF1243" s="6">
        <v>259</v>
      </c>
      <c r="AG1243" s="6">
        <v>166</v>
      </c>
      <c r="AH1243" s="27">
        <v>2.5239852398523985</v>
      </c>
      <c r="AI1243" s="28">
        <v>1009000</v>
      </c>
      <c r="AJ1243" s="28">
        <v>904000</v>
      </c>
      <c r="AK1243" s="28">
        <v>800000</v>
      </c>
      <c r="AL1243" s="29">
        <v>0.11615044247787611</v>
      </c>
      <c r="AM1243" s="29">
        <v>0.26124999999999998</v>
      </c>
      <c r="AN1243" s="6">
        <v>2.2000000000000002</v>
      </c>
      <c r="AO1243" s="27">
        <v>-9.9999999999999645E-2</v>
      </c>
      <c r="AP1243" s="6">
        <v>2.2999999999999998</v>
      </c>
      <c r="AQ1243" s="26">
        <v>0.11020833333333332</v>
      </c>
      <c r="AR1243" s="28">
        <v>650</v>
      </c>
      <c r="AS1243" s="28">
        <v>615</v>
      </c>
      <c r="AT1243" s="25">
        <v>5.6910569105691054E-2</v>
      </c>
      <c r="AU1243" s="26">
        <v>0.3631900984833174</v>
      </c>
      <c r="AV1243" s="30">
        <v>1686.7200000000003</v>
      </c>
      <c r="AW1243" s="24">
        <v>0.67859999999999998</v>
      </c>
      <c r="AX1243" s="24">
        <v>0.32140000000000002</v>
      </c>
      <c r="AY1243" s="24">
        <v>0.60419999999999996</v>
      </c>
      <c r="AZ1243" s="24">
        <v>0.33879999999999999</v>
      </c>
      <c r="BA1243" s="24">
        <v>0.44330000000000003</v>
      </c>
      <c r="BB1243" s="24">
        <v>0.28749999999999998</v>
      </c>
      <c r="BC1243" s="24">
        <v>0.21990000000000001</v>
      </c>
      <c r="BD1243" s="31">
        <v>5.5</v>
      </c>
      <c r="BE1243" s="23">
        <v>11</v>
      </c>
      <c r="BF1243" s="32" t="s">
        <v>3953</v>
      </c>
      <c r="BG1243" s="33">
        <v>138.49225193401099</v>
      </c>
      <c r="BH1243" s="33">
        <v>-34.874346213891499</v>
      </c>
      <c r="BI1243" s="34">
        <f t="shared" si="266"/>
        <v>79</v>
      </c>
      <c r="BJ1243" s="34">
        <f t="shared" si="267"/>
        <v>80</v>
      </c>
      <c r="BK1243" s="34">
        <f t="shared" si="268"/>
        <v>94</v>
      </c>
      <c r="BL1243" s="34">
        <f t="shared" si="269"/>
        <v>1</v>
      </c>
      <c r="BM1243" s="34">
        <f t="shared" si="270"/>
        <v>58</v>
      </c>
      <c r="BN1243" s="34">
        <f t="shared" si="271"/>
        <v>100</v>
      </c>
      <c r="BO1243" s="34">
        <f t="shared" si="272"/>
        <v>100</v>
      </c>
      <c r="BP1243" s="34">
        <f t="shared" si="273"/>
        <v>88</v>
      </c>
      <c r="BQ1243" s="35">
        <f t="shared" si="274"/>
        <v>52</v>
      </c>
      <c r="BR1243" s="34">
        <f t="shared" si="275"/>
        <v>16</v>
      </c>
      <c r="BS1243" s="35">
        <f t="shared" si="276"/>
        <v>1</v>
      </c>
      <c r="BT1243" s="35">
        <f t="shared" si="277"/>
        <v>88</v>
      </c>
      <c r="BU1243" s="35">
        <f t="shared" si="278"/>
        <v>55</v>
      </c>
      <c r="BV1243" s="35">
        <f t="shared" si="279"/>
        <v>64</v>
      </c>
    </row>
    <row r="1244" spans="2:74" hidden="1" x14ac:dyDescent="0.3">
      <c r="B1244" s="6" t="s">
        <v>1636</v>
      </c>
      <c r="C1244" s="6">
        <v>501021015</v>
      </c>
      <c r="D1244" s="6" t="s">
        <v>394</v>
      </c>
      <c r="E1244" s="6" t="s">
        <v>394</v>
      </c>
      <c r="F1244" s="6" t="s">
        <v>394</v>
      </c>
      <c r="G1244" s="6" t="s">
        <v>93</v>
      </c>
      <c r="H1244" s="6" t="s">
        <v>78</v>
      </c>
      <c r="I1244" s="22">
        <v>599000</v>
      </c>
      <c r="J1244" s="22">
        <v>595000</v>
      </c>
      <c r="K1244" s="22">
        <v>546000</v>
      </c>
      <c r="L1244" s="22">
        <v>620000</v>
      </c>
      <c r="M1244" s="22">
        <v>607000</v>
      </c>
      <c r="N1244" s="22">
        <v>513000</v>
      </c>
      <c r="O1244" s="23">
        <v>41</v>
      </c>
      <c r="P1244" s="23">
        <v>45</v>
      </c>
      <c r="Q1244" s="23">
        <v>43</v>
      </c>
      <c r="R1244" s="22">
        <v>600</v>
      </c>
      <c r="S1244" s="22">
        <v>550</v>
      </c>
      <c r="T1244" s="24">
        <v>2.9</v>
      </c>
      <c r="U1244" s="24">
        <v>-0.10000000000000009</v>
      </c>
      <c r="V1244" s="24">
        <v>3</v>
      </c>
      <c r="W1244" s="24">
        <v>2.7</v>
      </c>
      <c r="X1244" s="25">
        <v>5.2086811352253758E-2</v>
      </c>
      <c r="Y1244" s="24">
        <v>2.5</v>
      </c>
      <c r="Z1244" s="24">
        <v>-0.89999999999999991</v>
      </c>
      <c r="AA1244" s="24">
        <v>3.4</v>
      </c>
      <c r="AB1244" s="24">
        <v>2.8</v>
      </c>
      <c r="AC1244" s="26">
        <v>0.39448769198401007</v>
      </c>
      <c r="AD1244" s="24">
        <v>7.5736579326417326</v>
      </c>
      <c r="AE1244" s="6">
        <v>392</v>
      </c>
      <c r="AF1244" s="6">
        <v>462</v>
      </c>
      <c r="AG1244" s="6">
        <v>376</v>
      </c>
      <c r="AH1244" s="27">
        <v>3.6565096952908589</v>
      </c>
      <c r="AI1244" s="28">
        <v>634500</v>
      </c>
      <c r="AJ1244" s="28">
        <v>505000</v>
      </c>
      <c r="AK1244" s="28">
        <v>437000</v>
      </c>
      <c r="AL1244" s="29">
        <v>0.25643564356435644</v>
      </c>
      <c r="AM1244" s="29">
        <v>0.45194508009153317</v>
      </c>
      <c r="AN1244" s="6">
        <v>3</v>
      </c>
      <c r="AO1244" s="27">
        <v>-0.5</v>
      </c>
      <c r="AP1244" s="6">
        <v>3.5</v>
      </c>
      <c r="AQ1244" s="26">
        <v>0.08</v>
      </c>
      <c r="AR1244" s="28">
        <v>600</v>
      </c>
      <c r="AS1244" s="28">
        <v>570</v>
      </c>
      <c r="AT1244" s="25">
        <v>5.2631578947368418E-2</v>
      </c>
      <c r="AU1244" s="26">
        <v>0.43291666881736857</v>
      </c>
      <c r="AV1244" s="30">
        <v>1520.96</v>
      </c>
      <c r="AW1244" s="24">
        <v>0.67449999999999999</v>
      </c>
      <c r="AX1244" s="24">
        <v>0.32550000000000001</v>
      </c>
      <c r="AY1244" s="24">
        <v>0.84340000000000004</v>
      </c>
      <c r="AZ1244" s="24">
        <v>0.14169999999999999</v>
      </c>
      <c r="BA1244" s="24">
        <v>0.31280000000000002</v>
      </c>
      <c r="BB1244" s="24">
        <v>0.3589</v>
      </c>
      <c r="BC1244" s="24">
        <v>0.29339999999999999</v>
      </c>
      <c r="BD1244" s="31">
        <v>2.5</v>
      </c>
      <c r="BE1244" s="23">
        <v>155</v>
      </c>
      <c r="BF1244" s="32" t="s">
        <v>3954</v>
      </c>
      <c r="BG1244" s="33">
        <v>115.678289929996</v>
      </c>
      <c r="BH1244" s="33">
        <v>-33.334552541609597</v>
      </c>
      <c r="BI1244" s="34">
        <f t="shared" si="266"/>
        <v>69</v>
      </c>
      <c r="BJ1244" s="34">
        <f t="shared" si="267"/>
        <v>67</v>
      </c>
      <c r="BK1244" s="34">
        <f t="shared" si="268"/>
        <v>80</v>
      </c>
      <c r="BL1244" s="34">
        <f t="shared" si="269"/>
        <v>1</v>
      </c>
      <c r="BM1244" s="34">
        <f t="shared" si="270"/>
        <v>100</v>
      </c>
      <c r="BN1244" s="34">
        <f t="shared" si="271"/>
        <v>100</v>
      </c>
      <c r="BO1244" s="34">
        <f t="shared" si="272"/>
        <v>76</v>
      </c>
      <c r="BP1244" s="34">
        <f t="shared" si="273"/>
        <v>59</v>
      </c>
      <c r="BQ1244" s="35">
        <f t="shared" si="274"/>
        <v>100</v>
      </c>
      <c r="BR1244" s="34">
        <f t="shared" si="275"/>
        <v>75</v>
      </c>
      <c r="BS1244" s="35">
        <f t="shared" si="276"/>
        <v>5</v>
      </c>
      <c r="BT1244" s="35">
        <f t="shared" si="277"/>
        <v>75</v>
      </c>
      <c r="BU1244" s="35">
        <f t="shared" si="278"/>
        <v>25</v>
      </c>
      <c r="BV1244" s="35">
        <f t="shared" si="279"/>
        <v>64</v>
      </c>
    </row>
    <row r="1245" spans="2:74" hidden="1" x14ac:dyDescent="0.3">
      <c r="B1245" s="6" t="s">
        <v>1637</v>
      </c>
      <c r="C1245" s="6">
        <v>507011153</v>
      </c>
      <c r="D1245" s="6" t="s">
        <v>283</v>
      </c>
      <c r="E1245" s="6" t="s">
        <v>284</v>
      </c>
      <c r="F1245" s="6" t="s">
        <v>2720</v>
      </c>
      <c r="G1245" s="6" t="s">
        <v>93</v>
      </c>
      <c r="H1245" s="6" t="s">
        <v>78</v>
      </c>
      <c r="I1245" s="22">
        <v>814320</v>
      </c>
      <c r="J1245" s="22">
        <v>818000</v>
      </c>
      <c r="K1245" s="22">
        <v>688500</v>
      </c>
      <c r="L1245" s="22">
        <v>845000</v>
      </c>
      <c r="M1245" s="22">
        <v>835000</v>
      </c>
      <c r="N1245" s="22">
        <v>685000</v>
      </c>
      <c r="O1245" s="23">
        <v>38</v>
      </c>
      <c r="P1245" s="23">
        <v>36</v>
      </c>
      <c r="Q1245" s="23">
        <v>32</v>
      </c>
      <c r="R1245" s="22">
        <v>650</v>
      </c>
      <c r="S1245" s="22">
        <v>600</v>
      </c>
      <c r="T1245" s="24">
        <v>3.3</v>
      </c>
      <c r="U1245" s="24">
        <v>0.29999999999999982</v>
      </c>
      <c r="V1245" s="24">
        <v>3</v>
      </c>
      <c r="W1245" s="24">
        <v>3.8</v>
      </c>
      <c r="X1245" s="25">
        <v>4.1507024265644954E-2</v>
      </c>
      <c r="Y1245" s="24">
        <v>2.6</v>
      </c>
      <c r="Z1245" s="24">
        <v>-0.69999999999999973</v>
      </c>
      <c r="AA1245" s="24">
        <v>3.3</v>
      </c>
      <c r="AB1245" s="24">
        <v>3.4</v>
      </c>
      <c r="AC1245" s="26">
        <v>0.36778019192467859</v>
      </c>
      <c r="AD1245" s="24">
        <v>8.8606735469853337</v>
      </c>
      <c r="AE1245" s="6">
        <v>388</v>
      </c>
      <c r="AF1245" s="6">
        <v>441</v>
      </c>
      <c r="AG1245" s="6">
        <v>283</v>
      </c>
      <c r="AH1245" s="27">
        <v>4.5586592178770946</v>
      </c>
      <c r="AI1245" s="28">
        <v>871000</v>
      </c>
      <c r="AJ1245" s="28">
        <v>735000</v>
      </c>
      <c r="AK1245" s="28">
        <v>620000</v>
      </c>
      <c r="AL1245" s="29">
        <v>0.18503401360544217</v>
      </c>
      <c r="AM1245" s="29">
        <v>0.40483870967741936</v>
      </c>
      <c r="AN1245" s="6">
        <v>2.5</v>
      </c>
      <c r="AO1245" s="27">
        <v>-0.5</v>
      </c>
      <c r="AP1245" s="6">
        <v>3</v>
      </c>
      <c r="AQ1245" s="26">
        <v>6.8146718146718147E-2</v>
      </c>
      <c r="AR1245" s="28">
        <v>700</v>
      </c>
      <c r="AS1245" s="28">
        <v>650</v>
      </c>
      <c r="AT1245" s="25">
        <v>7.6923076923076927E-2</v>
      </c>
      <c r="AU1245" s="26">
        <v>0.45978298612388624</v>
      </c>
      <c r="AV1245" s="30">
        <v>1767.3600000000001</v>
      </c>
      <c r="AW1245" s="24">
        <v>0.64329999999999998</v>
      </c>
      <c r="AX1245" s="24">
        <v>0.35670000000000002</v>
      </c>
      <c r="AY1245" s="24">
        <v>0.78939999999999999</v>
      </c>
      <c r="AZ1245" s="24">
        <v>0.1066</v>
      </c>
      <c r="BA1245" s="24">
        <v>0.26229999999999998</v>
      </c>
      <c r="BB1245" s="24">
        <v>0.40820000000000001</v>
      </c>
      <c r="BC1245" s="24">
        <v>0.30819999999999997</v>
      </c>
      <c r="BD1245" s="31">
        <v>4</v>
      </c>
      <c r="BE1245" s="23">
        <v>15</v>
      </c>
      <c r="BF1245" s="32" t="s">
        <v>3955</v>
      </c>
      <c r="BG1245" s="33">
        <v>115.80848895478999</v>
      </c>
      <c r="BH1245" s="33">
        <v>-32.084645954605101</v>
      </c>
      <c r="BI1245" s="34">
        <f t="shared" si="266"/>
        <v>62</v>
      </c>
      <c r="BJ1245" s="34">
        <f t="shared" si="267"/>
        <v>75</v>
      </c>
      <c r="BK1245" s="34">
        <f t="shared" si="268"/>
        <v>68</v>
      </c>
      <c r="BL1245" s="34">
        <f t="shared" si="269"/>
        <v>1</v>
      </c>
      <c r="BM1245" s="34">
        <f t="shared" si="270"/>
        <v>93</v>
      </c>
      <c r="BN1245" s="34">
        <f t="shared" si="271"/>
        <v>90</v>
      </c>
      <c r="BO1245" s="34">
        <f t="shared" si="272"/>
        <v>100</v>
      </c>
      <c r="BP1245" s="34">
        <f t="shared" si="273"/>
        <v>48</v>
      </c>
      <c r="BQ1245" s="35">
        <f t="shared" si="274"/>
        <v>88</v>
      </c>
      <c r="BR1245" s="34">
        <f t="shared" si="275"/>
        <v>62</v>
      </c>
      <c r="BS1245" s="35">
        <f t="shared" si="276"/>
        <v>22</v>
      </c>
      <c r="BT1245" s="35">
        <f t="shared" si="277"/>
        <v>74</v>
      </c>
      <c r="BU1245" s="35">
        <f t="shared" si="278"/>
        <v>40</v>
      </c>
      <c r="BV1245" s="35">
        <f t="shared" si="279"/>
        <v>64</v>
      </c>
    </row>
    <row r="1246" spans="2:74" hidden="1" x14ac:dyDescent="0.3">
      <c r="B1246" s="6" t="s">
        <v>1638</v>
      </c>
      <c r="C1246" s="6">
        <v>701031031</v>
      </c>
      <c r="D1246" s="6" t="s">
        <v>1388</v>
      </c>
      <c r="E1246" s="6" t="s">
        <v>1389</v>
      </c>
      <c r="F1246" s="6" t="s">
        <v>1389</v>
      </c>
      <c r="G1246" s="6" t="s">
        <v>1390</v>
      </c>
      <c r="H1246" s="6" t="s">
        <v>78</v>
      </c>
      <c r="I1246" s="22">
        <v>810000</v>
      </c>
      <c r="J1246" s="22">
        <v>823050</v>
      </c>
      <c r="K1246" s="22">
        <v>843900</v>
      </c>
      <c r="L1246" s="22">
        <v>850000</v>
      </c>
      <c r="M1246" s="22">
        <v>810000</v>
      </c>
      <c r="N1246" s="22">
        <v>770000</v>
      </c>
      <c r="O1246" s="23">
        <v>92</v>
      </c>
      <c r="P1246" s="23">
        <v>82</v>
      </c>
      <c r="Q1246" s="23">
        <v>65</v>
      </c>
      <c r="R1246" s="22">
        <v>780</v>
      </c>
      <c r="S1246" s="22">
        <v>680</v>
      </c>
      <c r="T1246" s="24">
        <v>2.2999999999999998</v>
      </c>
      <c r="U1246" s="24">
        <v>9.9999999999999645E-2</v>
      </c>
      <c r="V1246" s="24">
        <v>2.2000000000000002</v>
      </c>
      <c r="W1246" s="24">
        <v>2.7</v>
      </c>
      <c r="X1246" s="25">
        <v>5.0074074074074076E-2</v>
      </c>
      <c r="Y1246" s="24">
        <v>1</v>
      </c>
      <c r="Z1246" s="24">
        <v>-0.5</v>
      </c>
      <c r="AA1246" s="24">
        <v>1.5</v>
      </c>
      <c r="AB1246" s="24">
        <v>1.5</v>
      </c>
      <c r="AC1246" s="26">
        <v>0.28518778518778515</v>
      </c>
      <c r="AD1246" s="24">
        <v>5.6953181953181948</v>
      </c>
      <c r="AE1246" s="6">
        <v>68</v>
      </c>
      <c r="AF1246" s="6">
        <v>80</v>
      </c>
      <c r="AG1246" s="6">
        <v>96</v>
      </c>
      <c r="AH1246" s="27">
        <v>4.4210526315789469</v>
      </c>
      <c r="AI1246" s="28">
        <v>690000</v>
      </c>
      <c r="AJ1246" s="28">
        <v>735000</v>
      </c>
      <c r="AK1246" s="28">
        <v>675750</v>
      </c>
      <c r="AL1246" s="29">
        <v>-6.1224489795918366E-2</v>
      </c>
      <c r="AM1246" s="29">
        <v>2.1087680355160933E-2</v>
      </c>
      <c r="AN1246" s="6">
        <v>2.5</v>
      </c>
      <c r="AO1246" s="27">
        <v>0.29999999999999982</v>
      </c>
      <c r="AP1246" s="6">
        <v>2.2000000000000002</v>
      </c>
      <c r="AQ1246" s="26">
        <v>1.7948717948717947E-2</v>
      </c>
      <c r="AR1246" s="28">
        <v>650</v>
      </c>
      <c r="AS1246" s="28">
        <v>600</v>
      </c>
      <c r="AT1246" s="25">
        <v>8.3333333333333329E-2</v>
      </c>
      <c r="AU1246" s="26">
        <v>0.2847520179013191</v>
      </c>
      <c r="AV1246" s="30">
        <v>2735.0400000000004</v>
      </c>
      <c r="AW1246" s="24">
        <v>0.79400000000000004</v>
      </c>
      <c r="AX1246" s="24">
        <v>0.20599999999999999</v>
      </c>
      <c r="AY1246" s="24">
        <v>0.88949999999999996</v>
      </c>
      <c r="AZ1246" s="24">
        <v>1.2699999999999999E-2</v>
      </c>
      <c r="BA1246" s="24">
        <v>0.3397</v>
      </c>
      <c r="BB1246" s="24">
        <v>0.43480000000000002</v>
      </c>
      <c r="BC1246" s="24">
        <v>0.1857</v>
      </c>
      <c r="BD1246" s="31">
        <v>3.5</v>
      </c>
      <c r="BE1246" s="23">
        <v>23</v>
      </c>
      <c r="BF1246" s="32" t="s">
        <v>3956</v>
      </c>
      <c r="BG1246" s="33">
        <v>131.04460987482599</v>
      </c>
      <c r="BH1246" s="33">
        <v>-12.4675194961155</v>
      </c>
      <c r="BI1246" s="34">
        <f t="shared" si="266"/>
        <v>79</v>
      </c>
      <c r="BJ1246" s="34">
        <f t="shared" si="267"/>
        <v>75</v>
      </c>
      <c r="BK1246" s="34">
        <f t="shared" si="268"/>
        <v>70</v>
      </c>
      <c r="BL1246" s="34">
        <f t="shared" si="269"/>
        <v>6</v>
      </c>
      <c r="BM1246" s="34">
        <f t="shared" si="270"/>
        <v>1</v>
      </c>
      <c r="BN1246" s="34">
        <f t="shared" si="271"/>
        <v>13</v>
      </c>
      <c r="BO1246" s="34">
        <f t="shared" si="272"/>
        <v>100</v>
      </c>
      <c r="BP1246" s="34">
        <f t="shared" si="273"/>
        <v>65</v>
      </c>
      <c r="BQ1246" s="35">
        <f t="shared" si="274"/>
        <v>100</v>
      </c>
      <c r="BR1246" s="34">
        <f t="shared" si="275"/>
        <v>93</v>
      </c>
      <c r="BS1246" s="35">
        <f t="shared" si="276"/>
        <v>77</v>
      </c>
      <c r="BT1246" s="35">
        <f t="shared" si="277"/>
        <v>100</v>
      </c>
      <c r="BU1246" s="35">
        <f t="shared" si="278"/>
        <v>35</v>
      </c>
      <c r="BV1246" s="35">
        <f t="shared" si="279"/>
        <v>64</v>
      </c>
    </row>
    <row r="1247" spans="2:74" hidden="1" x14ac:dyDescent="0.3">
      <c r="B1247" s="6" t="s">
        <v>1639</v>
      </c>
      <c r="C1247" s="6">
        <v>125041718</v>
      </c>
      <c r="D1247" s="6" t="s">
        <v>790</v>
      </c>
      <c r="E1247" s="6" t="s">
        <v>791</v>
      </c>
      <c r="F1247" s="6" t="s">
        <v>2757</v>
      </c>
      <c r="G1247" s="6" t="s">
        <v>77</v>
      </c>
      <c r="H1247" s="6" t="s">
        <v>78</v>
      </c>
      <c r="I1247" s="22">
        <v>980000</v>
      </c>
      <c r="J1247" s="22">
        <v>1067000</v>
      </c>
      <c r="K1247" s="22">
        <v>1472000</v>
      </c>
      <c r="L1247" s="22">
        <v>1430000</v>
      </c>
      <c r="M1247" s="22">
        <v>1600000</v>
      </c>
      <c r="N1247" s="22">
        <v>1600000</v>
      </c>
      <c r="O1247" s="23">
        <v>24</v>
      </c>
      <c r="P1247" s="23">
        <v>24</v>
      </c>
      <c r="Q1247" s="23">
        <v>25</v>
      </c>
      <c r="R1247" s="22">
        <v>720</v>
      </c>
      <c r="S1247" s="22">
        <v>695</v>
      </c>
      <c r="T1247" s="24">
        <v>1.5</v>
      </c>
      <c r="U1247" s="24">
        <v>0.5</v>
      </c>
      <c r="V1247" s="24">
        <v>1</v>
      </c>
      <c r="W1247" s="24">
        <v>1.9</v>
      </c>
      <c r="X1247" s="25">
        <v>3.8204081632653063E-2</v>
      </c>
      <c r="Y1247" s="24">
        <v>5.7</v>
      </c>
      <c r="Z1247" s="24">
        <v>-1.0999999999999996</v>
      </c>
      <c r="AA1247" s="24">
        <v>6.8</v>
      </c>
      <c r="AB1247" s="24">
        <v>5.9</v>
      </c>
      <c r="AC1247" s="26">
        <v>0.33017829627999112</v>
      </c>
      <c r="AD1247" s="24">
        <v>8.6424874560467764</v>
      </c>
      <c r="AE1247" s="6">
        <v>131</v>
      </c>
      <c r="AF1247" s="6">
        <v>157</v>
      </c>
      <c r="AG1247" s="6">
        <v>98</v>
      </c>
      <c r="AH1247" s="27">
        <v>2.9029275808936825</v>
      </c>
      <c r="AI1247" s="28">
        <v>1560000</v>
      </c>
      <c r="AJ1247" s="28">
        <v>1460000</v>
      </c>
      <c r="AK1247" s="28">
        <v>1320000</v>
      </c>
      <c r="AL1247" s="29">
        <v>6.8493150684931503E-2</v>
      </c>
      <c r="AM1247" s="29">
        <v>0.18181818181818182</v>
      </c>
      <c r="AN1247" s="6">
        <v>2.2000000000000002</v>
      </c>
      <c r="AO1247" s="27">
        <v>-9.9999999999999645E-2</v>
      </c>
      <c r="AP1247" s="6">
        <v>2.2999999999999998</v>
      </c>
      <c r="AQ1247" s="26">
        <v>9.3668528864059589E-2</v>
      </c>
      <c r="AR1247" s="28">
        <v>725</v>
      </c>
      <c r="AS1247" s="28">
        <v>700</v>
      </c>
      <c r="AT1247" s="25">
        <v>3.5714285714285712E-2</v>
      </c>
      <c r="AU1247" s="26">
        <v>0.21314299324198593</v>
      </c>
      <c r="AV1247" s="30">
        <v>2180.6400000000003</v>
      </c>
      <c r="AW1247" s="24">
        <v>0.65500000000000003</v>
      </c>
      <c r="AX1247" s="24">
        <v>0.34499999999999997</v>
      </c>
      <c r="AY1247" s="24">
        <v>0.12620000000000001</v>
      </c>
      <c r="AZ1247" s="24">
        <v>4.6399999999999997E-2</v>
      </c>
      <c r="BA1247" s="24">
        <v>0.11650000000000001</v>
      </c>
      <c r="BB1247" s="24">
        <v>0.16869999999999999</v>
      </c>
      <c r="BC1247" s="24">
        <v>0.68859999999999999</v>
      </c>
      <c r="BD1247" s="31">
        <v>5</v>
      </c>
      <c r="BE1247" s="23">
        <v>20</v>
      </c>
      <c r="BF1247" s="32" t="s">
        <v>3957</v>
      </c>
      <c r="BG1247" s="33">
        <v>150.99806459872599</v>
      </c>
      <c r="BH1247" s="33">
        <v>-33.822867021235403</v>
      </c>
      <c r="BI1247" s="34">
        <f t="shared" si="266"/>
        <v>92</v>
      </c>
      <c r="BJ1247" s="34">
        <f t="shared" si="267"/>
        <v>80</v>
      </c>
      <c r="BK1247" s="34">
        <f t="shared" si="268"/>
        <v>89</v>
      </c>
      <c r="BL1247" s="34">
        <f t="shared" si="269"/>
        <v>30</v>
      </c>
      <c r="BM1247" s="34">
        <f t="shared" si="270"/>
        <v>35</v>
      </c>
      <c r="BN1247" s="34">
        <f t="shared" si="271"/>
        <v>100</v>
      </c>
      <c r="BO1247" s="34">
        <f t="shared" si="272"/>
        <v>100</v>
      </c>
      <c r="BP1247" s="34">
        <f t="shared" si="273"/>
        <v>16</v>
      </c>
      <c r="BQ1247" s="35">
        <f t="shared" si="274"/>
        <v>78</v>
      </c>
      <c r="BR1247" s="34">
        <f t="shared" si="275"/>
        <v>64</v>
      </c>
      <c r="BS1247" s="35">
        <f t="shared" si="276"/>
        <v>47</v>
      </c>
      <c r="BT1247" s="35">
        <f t="shared" si="277"/>
        <v>22</v>
      </c>
      <c r="BU1247" s="35">
        <f t="shared" si="278"/>
        <v>50</v>
      </c>
      <c r="BV1247" s="35">
        <f t="shared" si="279"/>
        <v>64</v>
      </c>
    </row>
    <row r="1248" spans="2:74" hidden="1" x14ac:dyDescent="0.3">
      <c r="B1248" s="6" t="s">
        <v>1640</v>
      </c>
      <c r="C1248" s="6">
        <v>206071143</v>
      </c>
      <c r="D1248" s="6" t="s">
        <v>1026</v>
      </c>
      <c r="E1248" s="6" t="s">
        <v>289</v>
      </c>
      <c r="F1248" s="6" t="s">
        <v>689</v>
      </c>
      <c r="G1248" s="6" t="s">
        <v>86</v>
      </c>
      <c r="H1248" s="6" t="s">
        <v>78</v>
      </c>
      <c r="I1248" s="22">
        <v>1495000</v>
      </c>
      <c r="J1248" s="22">
        <v>1520000</v>
      </c>
      <c r="K1248" s="22">
        <v>1650000</v>
      </c>
      <c r="L1248" s="22">
        <v>1306500</v>
      </c>
      <c r="M1248" s="22">
        <v>1330000</v>
      </c>
      <c r="N1248" s="22">
        <v>1470000</v>
      </c>
      <c r="O1248" s="23">
        <v>24</v>
      </c>
      <c r="P1248" s="23">
        <v>24</v>
      </c>
      <c r="Q1248" s="23">
        <v>24</v>
      </c>
      <c r="R1248" s="22">
        <v>800</v>
      </c>
      <c r="S1248" s="22">
        <v>800</v>
      </c>
      <c r="T1248" s="24">
        <v>2.5</v>
      </c>
      <c r="U1248" s="24">
        <v>0</v>
      </c>
      <c r="V1248" s="24">
        <v>2.5</v>
      </c>
      <c r="W1248" s="24">
        <v>2.4</v>
      </c>
      <c r="X1248" s="25">
        <v>2.782608695652174E-2</v>
      </c>
      <c r="Y1248" s="24">
        <v>2.6</v>
      </c>
      <c r="Z1248" s="24">
        <v>-1.1000000000000001</v>
      </c>
      <c r="AA1248" s="24">
        <v>3.7</v>
      </c>
      <c r="AB1248" s="24">
        <v>5.3</v>
      </c>
      <c r="AC1248" s="26">
        <v>0.31055900621118004</v>
      </c>
      <c r="AD1248" s="24">
        <v>11.160714285714283</v>
      </c>
      <c r="AE1248" s="6">
        <v>102</v>
      </c>
      <c r="AF1248" s="6">
        <v>141</v>
      </c>
      <c r="AG1248" s="6">
        <v>146</v>
      </c>
      <c r="AH1248" s="27">
        <v>2.1459227467811157</v>
      </c>
      <c r="AI1248" s="28">
        <v>1335000</v>
      </c>
      <c r="AJ1248" s="28">
        <v>1390000</v>
      </c>
      <c r="AK1248" s="28">
        <v>1450000</v>
      </c>
      <c r="AL1248" s="29">
        <v>-3.9568345323741004E-2</v>
      </c>
      <c r="AM1248" s="29">
        <v>-7.9310344827586213E-2</v>
      </c>
      <c r="AN1248" s="6">
        <v>2.2999999999999998</v>
      </c>
      <c r="AO1248" s="27">
        <v>-0.10000000000000009</v>
      </c>
      <c r="AP1248" s="6">
        <v>2.4</v>
      </c>
      <c r="AQ1248" s="26">
        <v>4.2172523961661337E-2</v>
      </c>
      <c r="AR1248" s="28">
        <v>800</v>
      </c>
      <c r="AS1248" s="28">
        <v>795</v>
      </c>
      <c r="AT1248" s="25">
        <v>6.2893081761006293E-3</v>
      </c>
      <c r="AU1248" s="26">
        <v>-0.28246114623550689</v>
      </c>
      <c r="AV1248" s="30">
        <v>2576.0000000000005</v>
      </c>
      <c r="AW1248" s="24">
        <v>0.53400000000000003</v>
      </c>
      <c r="AX1248" s="24">
        <v>0.46600000000000003</v>
      </c>
      <c r="AY1248" s="24">
        <v>0.14319999999999999</v>
      </c>
      <c r="AZ1248" s="24">
        <v>0.48620000000000002</v>
      </c>
      <c r="BA1248" s="24">
        <v>0.25430000000000003</v>
      </c>
      <c r="BB1248" s="24">
        <v>0.22059999999999999</v>
      </c>
      <c r="BC1248" s="24">
        <v>0.48620000000000002</v>
      </c>
      <c r="BD1248" s="31">
        <v>6</v>
      </c>
      <c r="BE1248" s="23">
        <v>4</v>
      </c>
      <c r="BF1248" s="32" t="s">
        <v>3958</v>
      </c>
      <c r="BG1248" s="33">
        <v>144.98566532660001</v>
      </c>
      <c r="BH1248" s="33">
        <v>-37.783651659327496</v>
      </c>
      <c r="BI1248" s="34">
        <f t="shared" si="266"/>
        <v>75</v>
      </c>
      <c r="BJ1248" s="34">
        <f t="shared" si="267"/>
        <v>79</v>
      </c>
      <c r="BK1248" s="34">
        <f t="shared" si="268"/>
        <v>98</v>
      </c>
      <c r="BL1248" s="34">
        <f t="shared" si="269"/>
        <v>100</v>
      </c>
      <c r="BM1248" s="34">
        <f t="shared" si="270"/>
        <v>1</v>
      </c>
      <c r="BN1248" s="34">
        <f t="shared" si="271"/>
        <v>50</v>
      </c>
      <c r="BO1248" s="34">
        <f t="shared" si="272"/>
        <v>100</v>
      </c>
      <c r="BP1248" s="34">
        <f t="shared" si="273"/>
        <v>46</v>
      </c>
      <c r="BQ1248" s="35">
        <f t="shared" si="274"/>
        <v>43</v>
      </c>
      <c r="BR1248" s="34">
        <f t="shared" si="275"/>
        <v>39</v>
      </c>
      <c r="BS1248" s="35">
        <f t="shared" si="276"/>
        <v>60</v>
      </c>
      <c r="BT1248" s="35">
        <f t="shared" si="277"/>
        <v>74</v>
      </c>
      <c r="BU1248" s="35">
        <f t="shared" si="278"/>
        <v>60</v>
      </c>
      <c r="BV1248" s="35">
        <f t="shared" si="279"/>
        <v>64</v>
      </c>
    </row>
    <row r="1249" spans="2:74" hidden="1" x14ac:dyDescent="0.3">
      <c r="B1249" s="6" t="s">
        <v>1641</v>
      </c>
      <c r="C1249" s="6">
        <v>212031557</v>
      </c>
      <c r="D1249" s="6" t="s">
        <v>578</v>
      </c>
      <c r="E1249" s="6" t="s">
        <v>157</v>
      </c>
      <c r="F1249" s="6" t="s">
        <v>689</v>
      </c>
      <c r="G1249" s="6" t="s">
        <v>86</v>
      </c>
      <c r="H1249" s="6" t="s">
        <v>78</v>
      </c>
      <c r="I1249" s="22">
        <v>720000</v>
      </c>
      <c r="J1249" s="22">
        <v>706580</v>
      </c>
      <c r="K1249" s="22">
        <v>699000</v>
      </c>
      <c r="L1249" s="22">
        <v>725000</v>
      </c>
      <c r="M1249" s="22">
        <v>720000</v>
      </c>
      <c r="N1249" s="22">
        <v>710000</v>
      </c>
      <c r="O1249" s="23">
        <v>35</v>
      </c>
      <c r="P1249" s="23">
        <v>38</v>
      </c>
      <c r="Q1249" s="23">
        <v>39</v>
      </c>
      <c r="R1249" s="22">
        <v>590</v>
      </c>
      <c r="S1249" s="22">
        <v>550</v>
      </c>
      <c r="T1249" s="24">
        <v>3.9</v>
      </c>
      <c r="U1249" s="24">
        <v>-0.10000000000000009</v>
      </c>
      <c r="V1249" s="24">
        <v>4</v>
      </c>
      <c r="W1249" s="24">
        <v>4.0999999999999996</v>
      </c>
      <c r="X1249" s="25">
        <v>4.2611111111111113E-2</v>
      </c>
      <c r="Y1249" s="24">
        <v>4.5</v>
      </c>
      <c r="Z1249" s="24">
        <v>-1.5</v>
      </c>
      <c r="AA1249" s="24">
        <v>6</v>
      </c>
      <c r="AB1249" s="24">
        <v>5.3</v>
      </c>
      <c r="AC1249" s="26">
        <v>0.27280461640896647</v>
      </c>
      <c r="AD1249" s="24">
        <v>6.4021943876941281</v>
      </c>
      <c r="AE1249" s="6">
        <v>2024</v>
      </c>
      <c r="AF1249" s="6">
        <v>2026</v>
      </c>
      <c r="AG1249" s="6">
        <v>1234</v>
      </c>
      <c r="AH1249" s="27">
        <v>10.68305531167691</v>
      </c>
      <c r="AI1249" s="28">
        <v>742000</v>
      </c>
      <c r="AJ1249" s="28">
        <v>730000</v>
      </c>
      <c r="AK1249" s="28">
        <v>715000</v>
      </c>
      <c r="AL1249" s="29">
        <v>1.643835616438356E-2</v>
      </c>
      <c r="AM1249" s="29">
        <v>3.7762237762237763E-2</v>
      </c>
      <c r="AN1249" s="6">
        <v>3.1</v>
      </c>
      <c r="AO1249" s="27">
        <v>-0.29999999999999982</v>
      </c>
      <c r="AP1249" s="6">
        <v>3.4</v>
      </c>
      <c r="AQ1249" s="26">
        <v>8.6432160804020094E-2</v>
      </c>
      <c r="AR1249" s="28">
        <v>600</v>
      </c>
      <c r="AS1249" s="28">
        <v>550</v>
      </c>
      <c r="AT1249" s="25">
        <v>9.0909090909090912E-2</v>
      </c>
      <c r="AU1249" s="26">
        <v>-7.4078076547260396E-2</v>
      </c>
      <c r="AV1249" s="30">
        <v>2162.7200000000003</v>
      </c>
      <c r="AW1249" s="24">
        <v>0.84899999999999998</v>
      </c>
      <c r="AX1249" s="24">
        <v>0.151</v>
      </c>
      <c r="AY1249" s="24">
        <v>0.90459999999999996</v>
      </c>
      <c r="AZ1249" s="24">
        <v>8.9399999999999993E-2</v>
      </c>
      <c r="BA1249" s="24">
        <v>0.13489999999999999</v>
      </c>
      <c r="BB1249" s="24">
        <v>0.55679999999999996</v>
      </c>
      <c r="BC1249" s="24">
        <v>0.25359999999999999</v>
      </c>
      <c r="BD1249" s="31">
        <v>5</v>
      </c>
      <c r="BE1249" s="23">
        <v>44</v>
      </c>
      <c r="BF1249" s="32" t="s">
        <v>3959</v>
      </c>
      <c r="BG1249" s="33">
        <v>145.31071730156199</v>
      </c>
      <c r="BH1249" s="33">
        <v>-38.105004388221197</v>
      </c>
      <c r="BI1249" s="34">
        <f t="shared" si="266"/>
        <v>52</v>
      </c>
      <c r="BJ1249" s="34">
        <f t="shared" si="267"/>
        <v>65</v>
      </c>
      <c r="BK1249" s="34">
        <f t="shared" si="268"/>
        <v>1</v>
      </c>
      <c r="BL1249" s="34">
        <f t="shared" si="269"/>
        <v>100</v>
      </c>
      <c r="BM1249" s="34">
        <f t="shared" si="270"/>
        <v>9</v>
      </c>
      <c r="BN1249" s="34">
        <f t="shared" si="271"/>
        <v>100</v>
      </c>
      <c r="BO1249" s="34">
        <f t="shared" si="272"/>
        <v>100</v>
      </c>
      <c r="BP1249" s="34">
        <f t="shared" si="273"/>
        <v>20</v>
      </c>
      <c r="BQ1249" s="35">
        <f t="shared" si="274"/>
        <v>92</v>
      </c>
      <c r="BR1249" s="34">
        <f t="shared" si="275"/>
        <v>86</v>
      </c>
      <c r="BS1249" s="35">
        <f t="shared" si="276"/>
        <v>85</v>
      </c>
      <c r="BT1249" s="35">
        <f t="shared" si="277"/>
        <v>42</v>
      </c>
      <c r="BU1249" s="35">
        <f t="shared" si="278"/>
        <v>50</v>
      </c>
      <c r="BV1249" s="35">
        <f t="shared" si="279"/>
        <v>64</v>
      </c>
    </row>
    <row r="1250" spans="2:74" hidden="1" x14ac:dyDescent="0.3">
      <c r="B1250" s="6" t="s">
        <v>1642</v>
      </c>
      <c r="C1250" s="6">
        <v>302011025</v>
      </c>
      <c r="D1250" s="6" t="s">
        <v>322</v>
      </c>
      <c r="E1250" s="6" t="s">
        <v>229</v>
      </c>
      <c r="F1250" s="6" t="s">
        <v>2780</v>
      </c>
      <c r="G1250" s="6" t="s">
        <v>97</v>
      </c>
      <c r="H1250" s="6" t="s">
        <v>78</v>
      </c>
      <c r="I1250" s="22">
        <v>1146350</v>
      </c>
      <c r="J1250" s="22">
        <v>1127100</v>
      </c>
      <c r="K1250" s="22">
        <v>995000</v>
      </c>
      <c r="L1250" s="22">
        <v>1135700</v>
      </c>
      <c r="M1250" s="22">
        <v>1125000</v>
      </c>
      <c r="N1250" s="22">
        <v>985000</v>
      </c>
      <c r="O1250" s="23">
        <v>19</v>
      </c>
      <c r="P1250" s="23">
        <v>21</v>
      </c>
      <c r="Q1250" s="23">
        <v>23</v>
      </c>
      <c r="R1250" s="22">
        <v>700</v>
      </c>
      <c r="S1250" s="22">
        <v>675</v>
      </c>
      <c r="T1250" s="24">
        <v>2.7</v>
      </c>
      <c r="U1250" s="24">
        <v>-0.29999999999999982</v>
      </c>
      <c r="V1250" s="24">
        <v>3</v>
      </c>
      <c r="W1250" s="24">
        <v>3.4</v>
      </c>
      <c r="X1250" s="25">
        <v>3.1752955031185935E-2</v>
      </c>
      <c r="Y1250" s="24">
        <v>4.5</v>
      </c>
      <c r="Z1250" s="24">
        <v>-2</v>
      </c>
      <c r="AA1250" s="24">
        <v>6.5</v>
      </c>
      <c r="AB1250" s="24">
        <v>7</v>
      </c>
      <c r="AC1250" s="26">
        <v>0.30879446640316205</v>
      </c>
      <c r="AD1250" s="24">
        <v>9.7249048505841973</v>
      </c>
      <c r="AE1250" s="6">
        <v>132</v>
      </c>
      <c r="AF1250" s="6">
        <v>133</v>
      </c>
      <c r="AG1250" s="6">
        <v>129</v>
      </c>
      <c r="AH1250" s="27">
        <v>4.1883656509695291</v>
      </c>
      <c r="AI1250" s="28">
        <v>1140000</v>
      </c>
      <c r="AJ1250" s="28">
        <v>1013000</v>
      </c>
      <c r="AK1250" s="28">
        <v>911000</v>
      </c>
      <c r="AL1250" s="29">
        <v>0.12537018756169793</v>
      </c>
      <c r="AM1250" s="29">
        <v>0.2513721185510428</v>
      </c>
      <c r="AN1250" s="6">
        <v>2.1</v>
      </c>
      <c r="AO1250" s="27">
        <v>-0.79999999999999982</v>
      </c>
      <c r="AP1250" s="6">
        <v>2.9</v>
      </c>
      <c r="AQ1250" s="26">
        <v>0.10727272727272727</v>
      </c>
      <c r="AR1250" s="28">
        <v>750</v>
      </c>
      <c r="AS1250" s="28">
        <v>710</v>
      </c>
      <c r="AT1250" s="25">
        <v>5.6338028169014086E-2</v>
      </c>
      <c r="AU1250" s="26">
        <v>0.33948428150305665</v>
      </c>
      <c r="AV1250" s="30">
        <v>2266.88</v>
      </c>
      <c r="AW1250" s="24">
        <v>0.67</v>
      </c>
      <c r="AX1250" s="24">
        <v>0.33</v>
      </c>
      <c r="AY1250" s="24">
        <v>0.61329999999999996</v>
      </c>
      <c r="AZ1250" s="24">
        <v>0.25309999999999999</v>
      </c>
      <c r="BA1250" s="24">
        <v>0.25069999999999998</v>
      </c>
      <c r="BB1250" s="24">
        <v>0.33679999999999999</v>
      </c>
      <c r="BC1250" s="24">
        <v>0.3962</v>
      </c>
      <c r="BD1250" s="31">
        <v>7</v>
      </c>
      <c r="BE1250" s="23">
        <v>9</v>
      </c>
      <c r="BF1250" s="32" t="s">
        <v>3960</v>
      </c>
      <c r="BG1250" s="33">
        <v>152.98780867855899</v>
      </c>
      <c r="BH1250" s="33">
        <v>-27.398185020655799</v>
      </c>
      <c r="BI1250" s="34">
        <f t="shared" si="266"/>
        <v>72</v>
      </c>
      <c r="BJ1250" s="34">
        <f t="shared" si="267"/>
        <v>82</v>
      </c>
      <c r="BK1250" s="34">
        <f t="shared" si="268"/>
        <v>73</v>
      </c>
      <c r="BL1250" s="34">
        <f t="shared" si="269"/>
        <v>1</v>
      </c>
      <c r="BM1250" s="34">
        <f t="shared" si="270"/>
        <v>63</v>
      </c>
      <c r="BN1250" s="34">
        <f t="shared" si="271"/>
        <v>100</v>
      </c>
      <c r="BO1250" s="34">
        <f t="shared" si="272"/>
        <v>100</v>
      </c>
      <c r="BP1250" s="34">
        <f t="shared" si="273"/>
        <v>45</v>
      </c>
      <c r="BQ1250" s="35">
        <f t="shared" si="274"/>
        <v>56</v>
      </c>
      <c r="BR1250" s="34">
        <f t="shared" si="275"/>
        <v>53</v>
      </c>
      <c r="BS1250" s="35">
        <f t="shared" si="276"/>
        <v>61</v>
      </c>
      <c r="BT1250" s="35">
        <f t="shared" si="277"/>
        <v>42</v>
      </c>
      <c r="BU1250" s="35">
        <f t="shared" si="278"/>
        <v>70</v>
      </c>
      <c r="BV1250" s="35">
        <f t="shared" si="279"/>
        <v>64</v>
      </c>
    </row>
    <row r="1251" spans="2:74" hidden="1" x14ac:dyDescent="0.3">
      <c r="B1251" s="6" t="s">
        <v>1643</v>
      </c>
      <c r="C1251" s="6">
        <v>303021053</v>
      </c>
      <c r="D1251" s="6" t="s">
        <v>1245</v>
      </c>
      <c r="E1251" s="6" t="s">
        <v>881</v>
      </c>
      <c r="F1251" s="6" t="s">
        <v>2780</v>
      </c>
      <c r="G1251" s="6" t="s">
        <v>97</v>
      </c>
      <c r="H1251" s="6" t="s">
        <v>78</v>
      </c>
      <c r="I1251" s="22">
        <v>1550000</v>
      </c>
      <c r="J1251" s="22">
        <v>1550000</v>
      </c>
      <c r="K1251" s="22">
        <v>1564200</v>
      </c>
      <c r="L1251" s="22">
        <v>1650000</v>
      </c>
      <c r="M1251" s="22">
        <v>1575000</v>
      </c>
      <c r="N1251" s="22">
        <v>1575000</v>
      </c>
      <c r="O1251" s="23">
        <v>23</v>
      </c>
      <c r="P1251" s="23">
        <v>23</v>
      </c>
      <c r="Q1251" s="23">
        <v>25</v>
      </c>
      <c r="R1251" s="22">
        <v>740</v>
      </c>
      <c r="S1251" s="22">
        <v>750</v>
      </c>
      <c r="T1251" s="24">
        <v>2.1</v>
      </c>
      <c r="U1251" s="24">
        <v>-0.10000000000000009</v>
      </c>
      <c r="V1251" s="24">
        <v>2.2000000000000002</v>
      </c>
      <c r="W1251" s="24">
        <v>2.2999999999999998</v>
      </c>
      <c r="X1251" s="25">
        <v>2.4825806451612902E-2</v>
      </c>
      <c r="Y1251" s="24">
        <v>3.4</v>
      </c>
      <c r="Z1251" s="24">
        <v>-1.1000000000000001</v>
      </c>
      <c r="AA1251" s="24">
        <v>4.5</v>
      </c>
      <c r="AB1251" s="24">
        <v>4.0999999999999996</v>
      </c>
      <c r="AC1251" s="26">
        <v>0.31462585034013607</v>
      </c>
      <c r="AD1251" s="24">
        <v>12.673338566195708</v>
      </c>
      <c r="AE1251" s="6">
        <v>135</v>
      </c>
      <c r="AF1251" s="6">
        <v>155</v>
      </c>
      <c r="AG1251" s="6">
        <v>131</v>
      </c>
      <c r="AH1251" s="27">
        <v>3.2549728752260396</v>
      </c>
      <c r="AI1251" s="28">
        <v>1400000</v>
      </c>
      <c r="AJ1251" s="28">
        <v>1292000</v>
      </c>
      <c r="AK1251" s="28">
        <v>1135000</v>
      </c>
      <c r="AL1251" s="29">
        <v>8.3591331269349839E-2</v>
      </c>
      <c r="AM1251" s="29">
        <v>0.23348017621145375</v>
      </c>
      <c r="AN1251" s="6">
        <v>1.9</v>
      </c>
      <c r="AO1251" s="27">
        <v>-0.20000000000000018</v>
      </c>
      <c r="AP1251" s="6">
        <v>2.1</v>
      </c>
      <c r="AQ1251" s="26">
        <v>0.11618282890673255</v>
      </c>
      <c r="AR1251" s="28">
        <v>725</v>
      </c>
      <c r="AS1251" s="28">
        <v>690</v>
      </c>
      <c r="AT1251" s="25">
        <v>5.0724637681159424E-2</v>
      </c>
      <c r="AU1251" s="26">
        <v>0.37440566296400424</v>
      </c>
      <c r="AV1251" s="30">
        <v>2352</v>
      </c>
      <c r="AW1251" s="24">
        <v>0.59209999999999996</v>
      </c>
      <c r="AX1251" s="24">
        <v>0.40789999999999998</v>
      </c>
      <c r="AY1251" s="24">
        <v>0.40810000000000002</v>
      </c>
      <c r="AZ1251" s="24">
        <v>9.3299999999999994E-2</v>
      </c>
      <c r="BA1251" s="24">
        <v>0.21479999999999999</v>
      </c>
      <c r="BB1251" s="24">
        <v>0.30859999999999999</v>
      </c>
      <c r="BC1251" s="24">
        <v>0.44640000000000002</v>
      </c>
      <c r="BD1251" s="31">
        <v>9.5</v>
      </c>
      <c r="BE1251" s="23">
        <v>4</v>
      </c>
      <c r="BF1251" s="32" t="s">
        <v>3961</v>
      </c>
      <c r="BG1251" s="33">
        <v>153.05833216703999</v>
      </c>
      <c r="BH1251" s="33">
        <v>-27.496760449385501</v>
      </c>
      <c r="BI1251" s="34">
        <f t="shared" si="266"/>
        <v>82</v>
      </c>
      <c r="BJ1251" s="34">
        <f t="shared" si="267"/>
        <v>85</v>
      </c>
      <c r="BK1251" s="34">
        <f t="shared" si="268"/>
        <v>84</v>
      </c>
      <c r="BL1251" s="34">
        <f t="shared" si="269"/>
        <v>1</v>
      </c>
      <c r="BM1251" s="34">
        <f t="shared" si="270"/>
        <v>42</v>
      </c>
      <c r="BN1251" s="34">
        <f t="shared" si="271"/>
        <v>100</v>
      </c>
      <c r="BO1251" s="34">
        <f t="shared" si="272"/>
        <v>100</v>
      </c>
      <c r="BP1251" s="34">
        <f t="shared" si="273"/>
        <v>37</v>
      </c>
      <c r="BQ1251" s="35">
        <f t="shared" si="274"/>
        <v>33</v>
      </c>
      <c r="BR1251" s="34">
        <f t="shared" si="275"/>
        <v>24</v>
      </c>
      <c r="BS1251" s="35">
        <f t="shared" si="276"/>
        <v>57</v>
      </c>
      <c r="BT1251" s="35">
        <f t="shared" si="277"/>
        <v>60</v>
      </c>
      <c r="BU1251" s="35">
        <f t="shared" si="278"/>
        <v>95</v>
      </c>
      <c r="BV1251" s="35">
        <f t="shared" si="279"/>
        <v>64</v>
      </c>
    </row>
    <row r="1252" spans="2:74" hidden="1" x14ac:dyDescent="0.3">
      <c r="B1252" s="6" t="s">
        <v>1644</v>
      </c>
      <c r="C1252" s="6">
        <v>305041133</v>
      </c>
      <c r="D1252" s="6" t="s">
        <v>897</v>
      </c>
      <c r="E1252" s="6" t="s">
        <v>337</v>
      </c>
      <c r="F1252" s="6" t="s">
        <v>2780</v>
      </c>
      <c r="G1252" s="6" t="s">
        <v>97</v>
      </c>
      <c r="H1252" s="6" t="s">
        <v>78</v>
      </c>
      <c r="I1252" s="22">
        <v>1646300</v>
      </c>
      <c r="J1252" s="22">
        <v>1700000</v>
      </c>
      <c r="K1252" s="22">
        <v>1750000</v>
      </c>
      <c r="L1252" s="22">
        <v>1630000</v>
      </c>
      <c r="M1252" s="22">
        <v>1450000</v>
      </c>
      <c r="N1252" s="22">
        <v>1450000</v>
      </c>
      <c r="O1252" s="23">
        <v>46</v>
      </c>
      <c r="P1252" s="23">
        <v>46</v>
      </c>
      <c r="Q1252" s="23">
        <v>33</v>
      </c>
      <c r="R1252" s="22">
        <v>750</v>
      </c>
      <c r="S1252" s="22">
        <v>710</v>
      </c>
      <c r="T1252" s="24">
        <v>1.8</v>
      </c>
      <c r="U1252" s="24">
        <v>0.19999999999999996</v>
      </c>
      <c r="V1252" s="24">
        <v>1.6</v>
      </c>
      <c r="W1252" s="24">
        <v>1.7</v>
      </c>
      <c r="X1252" s="25">
        <v>2.3689485512968476E-2</v>
      </c>
      <c r="Y1252" s="24">
        <v>3.7</v>
      </c>
      <c r="Z1252" s="24">
        <v>-1</v>
      </c>
      <c r="AA1252" s="24">
        <v>4.7</v>
      </c>
      <c r="AB1252" s="24">
        <v>4.8</v>
      </c>
      <c r="AC1252" s="26">
        <v>0.30717562254259495</v>
      </c>
      <c r="AD1252" s="24">
        <v>12.966749420304465</v>
      </c>
      <c r="AE1252" s="6">
        <v>166</v>
      </c>
      <c r="AF1252" s="6">
        <v>196</v>
      </c>
      <c r="AG1252" s="6">
        <v>137</v>
      </c>
      <c r="AH1252" s="27">
        <v>3.8078902229845624</v>
      </c>
      <c r="AI1252" s="28">
        <v>1850000</v>
      </c>
      <c r="AJ1252" s="28">
        <v>1625000</v>
      </c>
      <c r="AK1252" s="28">
        <v>1550000</v>
      </c>
      <c r="AL1252" s="29">
        <v>0.13846153846153847</v>
      </c>
      <c r="AM1252" s="29">
        <v>0.19354838709677419</v>
      </c>
      <c r="AN1252" s="6">
        <v>2.5</v>
      </c>
      <c r="AO1252" s="27">
        <v>-0.10000000000000009</v>
      </c>
      <c r="AP1252" s="6">
        <v>2.6</v>
      </c>
      <c r="AQ1252" s="26">
        <v>0.13417721518987341</v>
      </c>
      <c r="AR1252" s="28">
        <v>810</v>
      </c>
      <c r="AS1252" s="28">
        <v>775</v>
      </c>
      <c r="AT1252" s="25">
        <v>4.5161290322580643E-2</v>
      </c>
      <c r="AU1252" s="26">
        <v>0.38384204739233063</v>
      </c>
      <c r="AV1252" s="30">
        <v>2441.6000000000004</v>
      </c>
      <c r="AW1252" s="24">
        <v>0.56399999999999995</v>
      </c>
      <c r="AX1252" s="24">
        <v>0.436</v>
      </c>
      <c r="AY1252" s="24">
        <v>0.38479999999999998</v>
      </c>
      <c r="AZ1252" s="24">
        <v>1.35E-2</v>
      </c>
      <c r="BA1252" s="24">
        <v>0.23680000000000001</v>
      </c>
      <c r="BB1252" s="24">
        <v>0.2742</v>
      </c>
      <c r="BC1252" s="24">
        <v>0.47060000000000002</v>
      </c>
      <c r="BD1252" s="31">
        <v>9</v>
      </c>
      <c r="BE1252" s="23">
        <v>3</v>
      </c>
      <c r="BF1252" s="32" t="s">
        <v>3962</v>
      </c>
      <c r="BG1252" s="33">
        <v>152.994805376649</v>
      </c>
      <c r="BH1252" s="33">
        <v>-27.474289912612601</v>
      </c>
      <c r="BI1252" s="34">
        <f t="shared" si="266"/>
        <v>87</v>
      </c>
      <c r="BJ1252" s="34">
        <f t="shared" si="267"/>
        <v>75</v>
      </c>
      <c r="BK1252" s="34">
        <f t="shared" si="268"/>
        <v>78</v>
      </c>
      <c r="BL1252" s="34">
        <f t="shared" si="269"/>
        <v>1</v>
      </c>
      <c r="BM1252" s="34">
        <f t="shared" si="270"/>
        <v>70</v>
      </c>
      <c r="BN1252" s="34">
        <f t="shared" si="271"/>
        <v>100</v>
      </c>
      <c r="BO1252" s="34">
        <f t="shared" si="272"/>
        <v>100</v>
      </c>
      <c r="BP1252" s="34">
        <f t="shared" si="273"/>
        <v>42</v>
      </c>
      <c r="BQ1252" s="35">
        <f t="shared" si="274"/>
        <v>30</v>
      </c>
      <c r="BR1252" s="34">
        <f t="shared" si="275"/>
        <v>21</v>
      </c>
      <c r="BS1252" s="35">
        <f t="shared" si="276"/>
        <v>62</v>
      </c>
      <c r="BT1252" s="35">
        <f t="shared" si="277"/>
        <v>55</v>
      </c>
      <c r="BU1252" s="35">
        <f t="shared" si="278"/>
        <v>90</v>
      </c>
      <c r="BV1252" s="35">
        <f t="shared" si="279"/>
        <v>64</v>
      </c>
    </row>
    <row r="1253" spans="2:74" hidden="1" x14ac:dyDescent="0.3">
      <c r="B1253" s="6" t="s">
        <v>1645</v>
      </c>
      <c r="C1253" s="6">
        <v>505021088</v>
      </c>
      <c r="D1253" s="6" t="s">
        <v>406</v>
      </c>
      <c r="E1253" s="6" t="s">
        <v>243</v>
      </c>
      <c r="F1253" s="6" t="s">
        <v>2720</v>
      </c>
      <c r="G1253" s="6" t="s">
        <v>93</v>
      </c>
      <c r="H1253" s="6" t="s">
        <v>78</v>
      </c>
      <c r="I1253" s="22">
        <v>1020000</v>
      </c>
      <c r="J1253" s="22">
        <v>1020240</v>
      </c>
      <c r="K1253" s="22">
        <v>894400</v>
      </c>
      <c r="L1253" s="22">
        <v>1171000</v>
      </c>
      <c r="M1253" s="22">
        <v>1200000</v>
      </c>
      <c r="N1253" s="22">
        <v>950000</v>
      </c>
      <c r="O1253" s="23">
        <v>20</v>
      </c>
      <c r="P1253" s="23">
        <v>20</v>
      </c>
      <c r="Q1253" s="23">
        <v>30</v>
      </c>
      <c r="R1253" s="22">
        <v>750</v>
      </c>
      <c r="S1253" s="22">
        <v>720</v>
      </c>
      <c r="T1253" s="24">
        <v>2.5</v>
      </c>
      <c r="U1253" s="24">
        <v>-0.29999999999999982</v>
      </c>
      <c r="V1253" s="24">
        <v>2.8</v>
      </c>
      <c r="W1253" s="24">
        <v>2.2999999999999998</v>
      </c>
      <c r="X1253" s="25">
        <v>3.8235294117647062E-2</v>
      </c>
      <c r="Y1253" s="24">
        <v>4.2</v>
      </c>
      <c r="Z1253" s="24">
        <v>-1.2999999999999998</v>
      </c>
      <c r="AA1253" s="24">
        <v>5.5</v>
      </c>
      <c r="AB1253" s="24">
        <v>4.9000000000000004</v>
      </c>
      <c r="AC1253" s="26">
        <v>0.32665505226480834</v>
      </c>
      <c r="AD1253" s="24">
        <v>8.5432859823103726</v>
      </c>
      <c r="AE1253" s="6">
        <v>620</v>
      </c>
      <c r="AF1253" s="6">
        <v>835</v>
      </c>
      <c r="AG1253" s="6">
        <v>434</v>
      </c>
      <c r="AH1253" s="27">
        <v>5.813148788927335</v>
      </c>
      <c r="AI1253" s="28">
        <v>1065000</v>
      </c>
      <c r="AJ1253" s="28">
        <v>890000</v>
      </c>
      <c r="AK1253" s="28">
        <v>810000</v>
      </c>
      <c r="AL1253" s="29">
        <v>0.19662921348314608</v>
      </c>
      <c r="AM1253" s="29">
        <v>0.31481481481481483</v>
      </c>
      <c r="AN1253" s="6">
        <v>2.4</v>
      </c>
      <c r="AO1253" s="27">
        <v>-0.30000000000000027</v>
      </c>
      <c r="AP1253" s="6">
        <v>2.7</v>
      </c>
      <c r="AQ1253" s="26">
        <v>6.9047619047619052E-2</v>
      </c>
      <c r="AR1253" s="28">
        <v>700</v>
      </c>
      <c r="AS1253" s="28">
        <v>650</v>
      </c>
      <c r="AT1253" s="25">
        <v>7.6923076923076927E-2</v>
      </c>
      <c r="AU1253" s="26">
        <v>0.54434552629581068</v>
      </c>
      <c r="AV1253" s="30">
        <v>2296</v>
      </c>
      <c r="AW1253" s="24">
        <v>0.62150000000000005</v>
      </c>
      <c r="AX1253" s="24">
        <v>0.3785</v>
      </c>
      <c r="AY1253" s="24">
        <v>0.51890000000000003</v>
      </c>
      <c r="AZ1253" s="24">
        <v>0.44469999999999998</v>
      </c>
      <c r="BA1253" s="24">
        <v>0.2349</v>
      </c>
      <c r="BB1253" s="24">
        <v>0.3891</v>
      </c>
      <c r="BC1253" s="24">
        <v>0.35310000000000002</v>
      </c>
      <c r="BD1253" s="31">
        <v>5</v>
      </c>
      <c r="BE1253" s="23">
        <v>8</v>
      </c>
      <c r="BF1253" s="32" t="s">
        <v>3963</v>
      </c>
      <c r="BG1253" s="33">
        <v>115.789399173654</v>
      </c>
      <c r="BH1253" s="33">
        <v>-31.897093510197202</v>
      </c>
      <c r="BI1253" s="34">
        <f t="shared" si="266"/>
        <v>75</v>
      </c>
      <c r="BJ1253" s="34">
        <f t="shared" si="267"/>
        <v>77</v>
      </c>
      <c r="BK1253" s="34">
        <f t="shared" si="268"/>
        <v>53</v>
      </c>
      <c r="BL1253" s="34">
        <f t="shared" si="269"/>
        <v>1</v>
      </c>
      <c r="BM1253" s="34">
        <f t="shared" si="270"/>
        <v>98</v>
      </c>
      <c r="BN1253" s="34">
        <f t="shared" si="271"/>
        <v>91</v>
      </c>
      <c r="BO1253" s="34">
        <f t="shared" si="272"/>
        <v>100</v>
      </c>
      <c r="BP1253" s="34">
        <f t="shared" si="273"/>
        <v>42</v>
      </c>
      <c r="BQ1253" s="35">
        <f t="shared" si="274"/>
        <v>78</v>
      </c>
      <c r="BR1253" s="34">
        <f t="shared" si="275"/>
        <v>65</v>
      </c>
      <c r="BS1253" s="35">
        <f t="shared" si="276"/>
        <v>49</v>
      </c>
      <c r="BT1253" s="35">
        <f t="shared" si="277"/>
        <v>47</v>
      </c>
      <c r="BU1253" s="35">
        <f t="shared" si="278"/>
        <v>50</v>
      </c>
      <c r="BV1253" s="35">
        <f t="shared" si="279"/>
        <v>64</v>
      </c>
    </row>
    <row r="1254" spans="2:74" hidden="1" x14ac:dyDescent="0.3">
      <c r="B1254" s="6" t="s">
        <v>1646</v>
      </c>
      <c r="C1254" s="6">
        <v>505021092</v>
      </c>
      <c r="D1254" s="6" t="s">
        <v>406</v>
      </c>
      <c r="E1254" s="6" t="s">
        <v>243</v>
      </c>
      <c r="F1254" s="6" t="s">
        <v>2720</v>
      </c>
      <c r="G1254" s="6" t="s">
        <v>93</v>
      </c>
      <c r="H1254" s="6" t="s">
        <v>78</v>
      </c>
      <c r="I1254" s="22">
        <v>1250000</v>
      </c>
      <c r="J1254" s="22">
        <v>1222100</v>
      </c>
      <c r="K1254" s="22">
        <v>1030000</v>
      </c>
      <c r="L1254" s="22">
        <v>1320000</v>
      </c>
      <c r="M1254" s="22">
        <v>1295000</v>
      </c>
      <c r="N1254" s="22">
        <v>1110000</v>
      </c>
      <c r="O1254" s="23">
        <v>26</v>
      </c>
      <c r="P1254" s="23">
        <v>22</v>
      </c>
      <c r="Q1254" s="23">
        <v>27</v>
      </c>
      <c r="R1254" s="22">
        <v>850</v>
      </c>
      <c r="S1254" s="22">
        <v>775</v>
      </c>
      <c r="T1254" s="24">
        <v>2.4</v>
      </c>
      <c r="U1254" s="24">
        <v>0</v>
      </c>
      <c r="V1254" s="24">
        <v>2.4</v>
      </c>
      <c r="W1254" s="24">
        <v>2.4</v>
      </c>
      <c r="X1254" s="25">
        <v>3.5360000000000003E-2</v>
      </c>
      <c r="Y1254" s="24">
        <v>3.7</v>
      </c>
      <c r="Z1254" s="24">
        <v>-1.2000000000000002</v>
      </c>
      <c r="AA1254" s="24">
        <v>4.9000000000000004</v>
      </c>
      <c r="AB1254" s="24">
        <v>5.9</v>
      </c>
      <c r="AC1254" s="26">
        <v>0.36002304147465436</v>
      </c>
      <c r="AD1254" s="24">
        <v>10.181647100527556</v>
      </c>
      <c r="AE1254" s="6">
        <v>620</v>
      </c>
      <c r="AF1254" s="6">
        <v>835</v>
      </c>
      <c r="AG1254" s="6">
        <v>434</v>
      </c>
      <c r="AH1254" s="27">
        <v>5.813148788927335</v>
      </c>
      <c r="AI1254" s="28">
        <v>1065000</v>
      </c>
      <c r="AJ1254" s="28">
        <v>890000</v>
      </c>
      <c r="AK1254" s="28">
        <v>810000</v>
      </c>
      <c r="AL1254" s="29">
        <v>0.19662921348314608</v>
      </c>
      <c r="AM1254" s="29">
        <v>0.31481481481481483</v>
      </c>
      <c r="AN1254" s="6">
        <v>2.4</v>
      </c>
      <c r="AO1254" s="27">
        <v>-0.30000000000000027</v>
      </c>
      <c r="AP1254" s="6">
        <v>2.7</v>
      </c>
      <c r="AQ1254" s="26">
        <v>6.9047619047619052E-2</v>
      </c>
      <c r="AR1254" s="28">
        <v>700</v>
      </c>
      <c r="AS1254" s="28">
        <v>650</v>
      </c>
      <c r="AT1254" s="25">
        <v>7.6923076923076927E-2</v>
      </c>
      <c r="AU1254" s="26">
        <v>0.54434552629581068</v>
      </c>
      <c r="AV1254" s="30">
        <v>2360.96</v>
      </c>
      <c r="AW1254" s="24">
        <v>0.58130000000000004</v>
      </c>
      <c r="AX1254" s="24">
        <v>0.41870000000000002</v>
      </c>
      <c r="AY1254" s="24">
        <v>0.36109999999999998</v>
      </c>
      <c r="AZ1254" s="24">
        <v>0.47589999999999999</v>
      </c>
      <c r="BA1254" s="24">
        <v>0.2354</v>
      </c>
      <c r="BB1254" s="24">
        <v>0.34749999999999998</v>
      </c>
      <c r="BC1254" s="24">
        <v>0.39389999999999997</v>
      </c>
      <c r="BD1254" s="31">
        <v>7.5</v>
      </c>
      <c r="BE1254" s="23">
        <v>10</v>
      </c>
      <c r="BF1254" s="32" t="s">
        <v>3964</v>
      </c>
      <c r="BG1254" s="33">
        <v>115.765601444794</v>
      </c>
      <c r="BH1254" s="33">
        <v>-31.898050221798901</v>
      </c>
      <c r="BI1254" s="34">
        <f t="shared" si="266"/>
        <v>77</v>
      </c>
      <c r="BJ1254" s="34">
        <f t="shared" si="267"/>
        <v>77</v>
      </c>
      <c r="BK1254" s="34">
        <f t="shared" si="268"/>
        <v>53</v>
      </c>
      <c r="BL1254" s="34">
        <f t="shared" si="269"/>
        <v>1</v>
      </c>
      <c r="BM1254" s="34">
        <f t="shared" si="270"/>
        <v>98</v>
      </c>
      <c r="BN1254" s="34">
        <f t="shared" si="271"/>
        <v>91</v>
      </c>
      <c r="BO1254" s="34">
        <f t="shared" si="272"/>
        <v>100</v>
      </c>
      <c r="BP1254" s="34">
        <f t="shared" si="273"/>
        <v>42</v>
      </c>
      <c r="BQ1254" s="35">
        <f t="shared" si="274"/>
        <v>68</v>
      </c>
      <c r="BR1254" s="34">
        <f t="shared" si="275"/>
        <v>49</v>
      </c>
      <c r="BS1254" s="35">
        <f t="shared" si="276"/>
        <v>27</v>
      </c>
      <c r="BT1254" s="35">
        <f t="shared" si="277"/>
        <v>55</v>
      </c>
      <c r="BU1254" s="35">
        <f t="shared" si="278"/>
        <v>75</v>
      </c>
      <c r="BV1254" s="35">
        <f t="shared" si="279"/>
        <v>64</v>
      </c>
    </row>
    <row r="1255" spans="2:74" hidden="1" x14ac:dyDescent="0.3">
      <c r="B1255" s="6" t="s">
        <v>1647</v>
      </c>
      <c r="C1255" s="6">
        <v>602031059</v>
      </c>
      <c r="D1255" s="6" t="s">
        <v>1161</v>
      </c>
      <c r="E1255" s="6" t="s">
        <v>659</v>
      </c>
      <c r="F1255" s="6" t="s">
        <v>2742</v>
      </c>
      <c r="G1255" s="6" t="s">
        <v>130</v>
      </c>
      <c r="H1255" s="6" t="s">
        <v>78</v>
      </c>
      <c r="I1255" s="22">
        <v>449000</v>
      </c>
      <c r="J1255" s="22">
        <v>449000</v>
      </c>
      <c r="K1255" s="22">
        <v>459000</v>
      </c>
      <c r="L1255" s="22">
        <v>410000</v>
      </c>
      <c r="M1255" s="22">
        <v>426000</v>
      </c>
      <c r="N1255" s="22">
        <v>450000</v>
      </c>
      <c r="O1255" s="23">
        <v>59</v>
      </c>
      <c r="P1255" s="23">
        <v>64</v>
      </c>
      <c r="Q1255" s="23">
        <v>68</v>
      </c>
      <c r="R1255" s="22">
        <v>410</v>
      </c>
      <c r="S1255" s="22">
        <v>380</v>
      </c>
      <c r="T1255" s="24">
        <v>2.8</v>
      </c>
      <c r="U1255" s="24">
        <v>-1.9000000000000004</v>
      </c>
      <c r="V1255" s="24">
        <v>4.7</v>
      </c>
      <c r="W1255" s="24">
        <v>4.5</v>
      </c>
      <c r="X1255" s="25">
        <v>4.7483296213808465E-2</v>
      </c>
      <c r="Y1255" s="24">
        <v>1.7</v>
      </c>
      <c r="Z1255" s="24">
        <v>-0.59999999999999987</v>
      </c>
      <c r="AA1255" s="24">
        <v>2.2999999999999998</v>
      </c>
      <c r="AB1255" s="24">
        <v>2.6</v>
      </c>
      <c r="AC1255" s="26">
        <v>0.36534074707727404</v>
      </c>
      <c r="AD1255" s="24">
        <v>7.694089842293435</v>
      </c>
      <c r="AE1255" s="6">
        <v>452</v>
      </c>
      <c r="AF1255" s="6">
        <v>511</v>
      </c>
      <c r="AG1255" s="6">
        <v>424</v>
      </c>
      <c r="AH1255" s="27">
        <v>8.6278026905829588</v>
      </c>
      <c r="AI1255" s="28">
        <v>496000</v>
      </c>
      <c r="AJ1255" s="28">
        <v>492000</v>
      </c>
      <c r="AK1255" s="28">
        <v>475000</v>
      </c>
      <c r="AL1255" s="29">
        <v>8.130081300813009E-3</v>
      </c>
      <c r="AM1255" s="29">
        <v>4.4210526315789471E-2</v>
      </c>
      <c r="AN1255" s="6">
        <v>2.4</v>
      </c>
      <c r="AO1255" s="27">
        <v>-0.10000000000000009</v>
      </c>
      <c r="AP1255" s="6">
        <v>2.5</v>
      </c>
      <c r="AQ1255" s="26">
        <v>0.10972515856236786</v>
      </c>
      <c r="AR1255" s="28">
        <v>420</v>
      </c>
      <c r="AS1255" s="28">
        <v>400</v>
      </c>
      <c r="AT1255" s="25">
        <v>0.05</v>
      </c>
      <c r="AU1255" s="26">
        <v>0.24852668352092322</v>
      </c>
      <c r="AV1255" s="30">
        <v>1122.24</v>
      </c>
      <c r="AW1255" s="24">
        <v>0.66290000000000004</v>
      </c>
      <c r="AX1255" s="24">
        <v>0.33710000000000001</v>
      </c>
      <c r="AY1255" s="24">
        <v>0.89710000000000001</v>
      </c>
      <c r="AZ1255" s="24">
        <v>8.5500000000000007E-2</v>
      </c>
      <c r="BA1255" s="24">
        <v>0.41510000000000002</v>
      </c>
      <c r="BB1255" s="24">
        <v>0.27329999999999999</v>
      </c>
      <c r="BC1255" s="24">
        <v>0.27060000000000001</v>
      </c>
      <c r="BD1255" s="31">
        <v>4.5</v>
      </c>
      <c r="BE1255" s="23">
        <v>197</v>
      </c>
      <c r="BF1255" s="32" t="s">
        <v>3965</v>
      </c>
      <c r="BG1255" s="33">
        <v>147.01300253806599</v>
      </c>
      <c r="BH1255" s="33">
        <v>-41.127580021437801</v>
      </c>
      <c r="BI1255" s="34">
        <f t="shared" si="266"/>
        <v>70</v>
      </c>
      <c r="BJ1255" s="34">
        <f t="shared" si="267"/>
        <v>77</v>
      </c>
      <c r="BK1255" s="34">
        <f t="shared" si="268"/>
        <v>18</v>
      </c>
      <c r="BL1255" s="34">
        <f t="shared" si="269"/>
        <v>18</v>
      </c>
      <c r="BM1255" s="34">
        <f t="shared" si="270"/>
        <v>5</v>
      </c>
      <c r="BN1255" s="34">
        <f t="shared" si="271"/>
        <v>100</v>
      </c>
      <c r="BO1255" s="34">
        <f t="shared" si="272"/>
        <v>69</v>
      </c>
      <c r="BP1255" s="34">
        <f t="shared" si="273"/>
        <v>81</v>
      </c>
      <c r="BQ1255" s="35">
        <f t="shared" si="274"/>
        <v>100</v>
      </c>
      <c r="BR1255" s="34">
        <f t="shared" si="275"/>
        <v>73</v>
      </c>
      <c r="BS1255" s="35">
        <f t="shared" si="276"/>
        <v>24</v>
      </c>
      <c r="BT1255" s="35">
        <f t="shared" si="277"/>
        <v>88</v>
      </c>
      <c r="BU1255" s="35">
        <f t="shared" si="278"/>
        <v>45</v>
      </c>
      <c r="BV1255" s="35">
        <f t="shared" si="279"/>
        <v>64</v>
      </c>
    </row>
    <row r="1256" spans="2:74" hidden="1" x14ac:dyDescent="0.3">
      <c r="B1256" s="6" t="s">
        <v>1648</v>
      </c>
      <c r="C1256" s="6">
        <v>317011457</v>
      </c>
      <c r="D1256" s="6" t="s">
        <v>449</v>
      </c>
      <c r="E1256" s="6" t="s">
        <v>449</v>
      </c>
      <c r="F1256" s="6" t="s">
        <v>449</v>
      </c>
      <c r="G1256" s="6" t="s">
        <v>97</v>
      </c>
      <c r="H1256" s="6" t="s">
        <v>78</v>
      </c>
      <c r="I1256" s="22">
        <v>877200</v>
      </c>
      <c r="J1256" s="22">
        <v>851700</v>
      </c>
      <c r="K1256" s="22">
        <v>820000</v>
      </c>
      <c r="L1256" s="22">
        <v>860000</v>
      </c>
      <c r="M1256" s="22">
        <v>820000</v>
      </c>
      <c r="N1256" s="22">
        <v>820000</v>
      </c>
      <c r="O1256" s="23">
        <v>51</v>
      </c>
      <c r="P1256" s="23">
        <v>51</v>
      </c>
      <c r="Q1256" s="23">
        <v>43</v>
      </c>
      <c r="R1256" s="22">
        <v>600</v>
      </c>
      <c r="S1256" s="22">
        <v>520</v>
      </c>
      <c r="T1256" s="24">
        <v>3.5</v>
      </c>
      <c r="U1256" s="24">
        <v>0</v>
      </c>
      <c r="V1256" s="24">
        <v>3.5</v>
      </c>
      <c r="W1256" s="24">
        <v>3.9</v>
      </c>
      <c r="X1256" s="25">
        <v>3.5567715458276333E-2</v>
      </c>
      <c r="Y1256" s="24">
        <v>4.0999999999999996</v>
      </c>
      <c r="Z1256" s="24">
        <v>-1.7000000000000002</v>
      </c>
      <c r="AA1256" s="24">
        <v>5.8</v>
      </c>
      <c r="AB1256" s="24">
        <v>6.9</v>
      </c>
      <c r="AC1256" s="26">
        <v>0.29532209796818393</v>
      </c>
      <c r="AD1256" s="24">
        <v>8.3030943697977868</v>
      </c>
      <c r="AE1256" s="6">
        <v>482</v>
      </c>
      <c r="AF1256" s="6">
        <v>594</v>
      </c>
      <c r="AG1256" s="6">
        <v>491</v>
      </c>
      <c r="AH1256" s="27">
        <v>2.8360579168612801</v>
      </c>
      <c r="AI1256" s="28">
        <v>675000</v>
      </c>
      <c r="AJ1256" s="28">
        <v>610000</v>
      </c>
      <c r="AK1256" s="28">
        <v>535000</v>
      </c>
      <c r="AL1256" s="29">
        <v>0.10655737704918032</v>
      </c>
      <c r="AM1256" s="29">
        <v>0.26168224299065418</v>
      </c>
      <c r="AN1256" s="6">
        <v>3.1</v>
      </c>
      <c r="AO1256" s="27">
        <v>-0.39999999999999991</v>
      </c>
      <c r="AP1256" s="6">
        <v>3.5</v>
      </c>
      <c r="AQ1256" s="26">
        <v>8.5950413223140495E-2</v>
      </c>
      <c r="AR1256" s="28">
        <v>540</v>
      </c>
      <c r="AS1256" s="28">
        <v>500</v>
      </c>
      <c r="AT1256" s="25">
        <v>0.08</v>
      </c>
      <c r="AU1256" s="26">
        <v>0.3884304877283179</v>
      </c>
      <c r="AV1256" s="30">
        <v>2031.6800000000003</v>
      </c>
      <c r="AW1256" s="24">
        <v>0.65600000000000003</v>
      </c>
      <c r="AX1256" s="24">
        <v>0.34399999999999997</v>
      </c>
      <c r="AY1256" s="24">
        <v>0.76500000000000001</v>
      </c>
      <c r="AZ1256" s="24">
        <v>0.1759</v>
      </c>
      <c r="BA1256" s="24">
        <v>0.33739999999999998</v>
      </c>
      <c r="BB1256" s="24">
        <v>0.30109999999999998</v>
      </c>
      <c r="BC1256" s="24">
        <v>0.34110000000000001</v>
      </c>
      <c r="BD1256" s="31">
        <v>5</v>
      </c>
      <c r="BE1256" s="23">
        <v>104</v>
      </c>
      <c r="BF1256" s="32" t="s">
        <v>3966</v>
      </c>
      <c r="BG1256" s="33">
        <v>151.979782197714</v>
      </c>
      <c r="BH1256" s="33">
        <v>-27.549429234328599</v>
      </c>
      <c r="BI1256" s="34">
        <f t="shared" si="266"/>
        <v>59</v>
      </c>
      <c r="BJ1256" s="34">
        <f t="shared" si="267"/>
        <v>65</v>
      </c>
      <c r="BK1256" s="34">
        <f t="shared" si="268"/>
        <v>90</v>
      </c>
      <c r="BL1256" s="34">
        <f t="shared" si="269"/>
        <v>1</v>
      </c>
      <c r="BM1256" s="34">
        <f t="shared" si="270"/>
        <v>54</v>
      </c>
      <c r="BN1256" s="34">
        <f t="shared" si="271"/>
        <v>100</v>
      </c>
      <c r="BO1256" s="34">
        <f t="shared" si="272"/>
        <v>86</v>
      </c>
      <c r="BP1256" s="34">
        <f t="shared" si="273"/>
        <v>64</v>
      </c>
      <c r="BQ1256" s="35">
        <f t="shared" si="274"/>
        <v>69</v>
      </c>
      <c r="BR1256" s="34">
        <f t="shared" si="275"/>
        <v>67</v>
      </c>
      <c r="BS1256" s="35">
        <f t="shared" si="276"/>
        <v>70</v>
      </c>
      <c r="BT1256" s="35">
        <f t="shared" si="277"/>
        <v>49</v>
      </c>
      <c r="BU1256" s="35">
        <f t="shared" si="278"/>
        <v>50</v>
      </c>
      <c r="BV1256" s="35">
        <f t="shared" si="279"/>
        <v>64</v>
      </c>
    </row>
    <row r="1257" spans="2:74" hidden="1" x14ac:dyDescent="0.3">
      <c r="B1257" s="6" t="s">
        <v>1649</v>
      </c>
      <c r="C1257" s="6">
        <v>701011009</v>
      </c>
      <c r="D1257" s="6" t="s">
        <v>1650</v>
      </c>
      <c r="E1257" s="6" t="s">
        <v>1389</v>
      </c>
      <c r="F1257" s="6" t="s">
        <v>1389</v>
      </c>
      <c r="G1257" s="6" t="s">
        <v>1390</v>
      </c>
      <c r="H1257" s="6" t="s">
        <v>78</v>
      </c>
      <c r="I1257" s="22">
        <v>750000</v>
      </c>
      <c r="J1257" s="22">
        <v>790000</v>
      </c>
      <c r="K1257" s="22">
        <v>780000</v>
      </c>
      <c r="L1257" s="22">
        <v>950000</v>
      </c>
      <c r="M1257" s="22">
        <v>770000</v>
      </c>
      <c r="N1257" s="22">
        <v>845000</v>
      </c>
      <c r="O1257" s="23">
        <v>25</v>
      </c>
      <c r="P1257" s="23">
        <v>111</v>
      </c>
      <c r="Q1257" s="23">
        <v>98</v>
      </c>
      <c r="R1257" s="22">
        <v>800</v>
      </c>
      <c r="S1257" s="22">
        <v>850</v>
      </c>
      <c r="T1257" s="24">
        <v>1.8</v>
      </c>
      <c r="U1257" s="24">
        <v>0.5</v>
      </c>
      <c r="V1257" s="24">
        <v>1.3</v>
      </c>
      <c r="W1257" s="24">
        <v>1.5</v>
      </c>
      <c r="X1257" s="25">
        <v>5.5466666666666664E-2</v>
      </c>
      <c r="Y1257" s="24">
        <v>2.9</v>
      </c>
      <c r="Z1257" s="24">
        <v>-1.6999999999999997</v>
      </c>
      <c r="AA1257" s="24">
        <v>4.5999999999999996</v>
      </c>
      <c r="AB1257" s="24">
        <v>4.5</v>
      </c>
      <c r="AC1257" s="26">
        <v>0.25275502982509351</v>
      </c>
      <c r="AD1257" s="24">
        <v>4.5568815473274062</v>
      </c>
      <c r="AE1257" s="6">
        <v>40</v>
      </c>
      <c r="AF1257" s="6">
        <v>48</v>
      </c>
      <c r="AG1257" s="6">
        <v>45</v>
      </c>
      <c r="AH1257" s="27">
        <v>4.3243243243243246</v>
      </c>
      <c r="AI1257" s="28">
        <v>785000</v>
      </c>
      <c r="AJ1257" s="28">
        <v>900000</v>
      </c>
      <c r="AK1257" s="28">
        <v>900000</v>
      </c>
      <c r="AL1257" s="29">
        <v>-0.12777777777777777</v>
      </c>
      <c r="AM1257" s="29">
        <v>-0.12777777777777777</v>
      </c>
      <c r="AN1257" s="6">
        <v>1.8</v>
      </c>
      <c r="AO1257" s="27">
        <v>0.30000000000000004</v>
      </c>
      <c r="AP1257" s="6">
        <v>1.5</v>
      </c>
      <c r="AQ1257" s="26">
        <v>-4.2682926829268296E-3</v>
      </c>
      <c r="AR1257" s="28">
        <v>780</v>
      </c>
      <c r="AS1257" s="28">
        <v>780</v>
      </c>
      <c r="AT1257" s="25">
        <v>0</v>
      </c>
      <c r="AU1257" s="26">
        <v>0.24652074891555298</v>
      </c>
      <c r="AV1257" s="30">
        <v>3165.1200000000003</v>
      </c>
      <c r="AW1257" s="24">
        <v>0.68589999999999995</v>
      </c>
      <c r="AX1257" s="24">
        <v>0.31409999999999999</v>
      </c>
      <c r="AY1257" s="24">
        <v>0.3422</v>
      </c>
      <c r="AZ1257" s="24">
        <v>4.3499999999999997E-2</v>
      </c>
      <c r="BA1257" s="24">
        <v>0.1767</v>
      </c>
      <c r="BB1257" s="24">
        <v>0.26840000000000003</v>
      </c>
      <c r="BC1257" s="24">
        <v>0.51129999999999998</v>
      </c>
      <c r="BD1257" s="31">
        <v>6.5</v>
      </c>
      <c r="BE1257" s="23">
        <v>4</v>
      </c>
      <c r="BF1257" s="32" t="s">
        <v>3967</v>
      </c>
      <c r="BG1257" s="33">
        <v>130.85438510428699</v>
      </c>
      <c r="BH1257" s="33">
        <v>-12.4356715395196</v>
      </c>
      <c r="BI1257" s="34">
        <f t="shared" si="266"/>
        <v>87</v>
      </c>
      <c r="BJ1257" s="34">
        <f t="shared" si="267"/>
        <v>87</v>
      </c>
      <c r="BK1257" s="34">
        <f t="shared" si="268"/>
        <v>71</v>
      </c>
      <c r="BL1257" s="34">
        <f t="shared" si="269"/>
        <v>19</v>
      </c>
      <c r="BM1257" s="34">
        <f t="shared" si="270"/>
        <v>1</v>
      </c>
      <c r="BN1257" s="34">
        <f t="shared" si="271"/>
        <v>1</v>
      </c>
      <c r="BO1257" s="34">
        <f t="shared" si="272"/>
        <v>100</v>
      </c>
      <c r="BP1257" s="34">
        <f t="shared" si="273"/>
        <v>29</v>
      </c>
      <c r="BQ1257" s="35">
        <f t="shared" si="274"/>
        <v>100</v>
      </c>
      <c r="BR1257" s="34">
        <f t="shared" si="275"/>
        <v>100</v>
      </c>
      <c r="BS1257" s="35">
        <f t="shared" si="276"/>
        <v>98</v>
      </c>
      <c r="BT1257" s="35">
        <f t="shared" si="277"/>
        <v>69</v>
      </c>
      <c r="BU1257" s="35">
        <f t="shared" si="278"/>
        <v>65</v>
      </c>
      <c r="BV1257" s="35">
        <f t="shared" si="279"/>
        <v>64</v>
      </c>
    </row>
    <row r="1258" spans="2:74" hidden="1" x14ac:dyDescent="0.3">
      <c r="B1258" s="6" t="s">
        <v>780</v>
      </c>
      <c r="C1258" s="6">
        <v>511011274</v>
      </c>
      <c r="D1258" s="6" t="s">
        <v>780</v>
      </c>
      <c r="E1258" s="6" t="s">
        <v>311</v>
      </c>
      <c r="F1258" s="6" t="s">
        <v>780</v>
      </c>
      <c r="G1258" s="6" t="s">
        <v>93</v>
      </c>
      <c r="H1258" s="6" t="s">
        <v>78</v>
      </c>
      <c r="I1258" s="22">
        <v>545000</v>
      </c>
      <c r="J1258" s="22">
        <v>540000</v>
      </c>
      <c r="K1258" s="22">
        <v>495000</v>
      </c>
      <c r="L1258" s="22">
        <v>497500</v>
      </c>
      <c r="M1258" s="22">
        <v>500000</v>
      </c>
      <c r="N1258" s="22">
        <v>450000</v>
      </c>
      <c r="O1258" s="23">
        <v>50</v>
      </c>
      <c r="P1258" s="23">
        <v>59</v>
      </c>
      <c r="Q1258" s="23">
        <v>60</v>
      </c>
      <c r="R1258" s="22">
        <v>530</v>
      </c>
      <c r="S1258" s="22">
        <v>450</v>
      </c>
      <c r="T1258" s="24">
        <v>1.9</v>
      </c>
      <c r="U1258" s="24">
        <v>-0.10000000000000009</v>
      </c>
      <c r="V1258" s="24">
        <v>2</v>
      </c>
      <c r="W1258" s="24">
        <v>2</v>
      </c>
      <c r="X1258" s="25">
        <v>5.0568807339449538E-2</v>
      </c>
      <c r="Y1258" s="24">
        <v>0.4</v>
      </c>
      <c r="Z1258" s="24">
        <v>-0.29999999999999993</v>
      </c>
      <c r="AA1258" s="24">
        <v>0.7</v>
      </c>
      <c r="AB1258" s="24">
        <v>1</v>
      </c>
      <c r="AC1258" s="26">
        <v>0.3171677518192263</v>
      </c>
      <c r="AD1258" s="24">
        <v>6.2720038004890544</v>
      </c>
      <c r="AE1258" s="6">
        <v>93</v>
      </c>
      <c r="AF1258" s="6">
        <v>102</v>
      </c>
      <c r="AG1258" s="6">
        <v>118</v>
      </c>
      <c r="AH1258" s="27">
        <v>6.9130434782608692</v>
      </c>
      <c r="AI1258" s="28">
        <v>475000</v>
      </c>
      <c r="AJ1258" s="28">
        <v>420000</v>
      </c>
      <c r="AK1258" s="28">
        <v>410000</v>
      </c>
      <c r="AL1258" s="29">
        <v>0.13095238095238096</v>
      </c>
      <c r="AM1258" s="29">
        <v>0.15853658536585366</v>
      </c>
      <c r="AN1258" s="6">
        <v>1.5</v>
      </c>
      <c r="AO1258" s="27">
        <v>-0.19999999999999996</v>
      </c>
      <c r="AP1258" s="6">
        <v>1.7</v>
      </c>
      <c r="AQ1258" s="26">
        <v>3.9705882352941174E-2</v>
      </c>
      <c r="AR1258" s="28">
        <v>450</v>
      </c>
      <c r="AS1258" s="28">
        <v>450</v>
      </c>
      <c r="AT1258" s="25">
        <v>0</v>
      </c>
      <c r="AU1258" s="26">
        <v>0.40149166199449582</v>
      </c>
      <c r="AV1258" s="30">
        <v>1671.0400000000002</v>
      </c>
      <c r="AW1258" s="24">
        <v>0.67349999999999999</v>
      </c>
      <c r="AX1258" s="24">
        <v>0.32650000000000001</v>
      </c>
      <c r="AY1258" s="24">
        <v>0.86280000000000001</v>
      </c>
      <c r="AZ1258" s="24">
        <v>9.4299999999999995E-2</v>
      </c>
      <c r="BA1258" s="24">
        <v>0.3407</v>
      </c>
      <c r="BB1258" s="24">
        <v>0.31950000000000001</v>
      </c>
      <c r="BC1258" s="24">
        <v>0.30009999999999998</v>
      </c>
      <c r="BD1258" s="31">
        <v>4.5</v>
      </c>
      <c r="BE1258" s="23">
        <v>598</v>
      </c>
      <c r="BF1258" s="32" t="s">
        <v>3968</v>
      </c>
      <c r="BG1258" s="33">
        <v>121.85932870714799</v>
      </c>
      <c r="BH1258" s="33">
        <v>-33.821356181206298</v>
      </c>
      <c r="BI1258" s="34">
        <f t="shared" si="266"/>
        <v>85</v>
      </c>
      <c r="BJ1258" s="34">
        <f t="shared" si="267"/>
        <v>92</v>
      </c>
      <c r="BK1258" s="34">
        <f t="shared" si="268"/>
        <v>39</v>
      </c>
      <c r="BL1258" s="34">
        <f t="shared" si="269"/>
        <v>1</v>
      </c>
      <c r="BM1258" s="34">
        <f t="shared" si="270"/>
        <v>66</v>
      </c>
      <c r="BN1258" s="34">
        <f t="shared" si="271"/>
        <v>46</v>
      </c>
      <c r="BO1258" s="34">
        <f t="shared" si="272"/>
        <v>18</v>
      </c>
      <c r="BP1258" s="34">
        <f t="shared" si="273"/>
        <v>65</v>
      </c>
      <c r="BQ1258" s="35">
        <f t="shared" si="274"/>
        <v>100</v>
      </c>
      <c r="BR1258" s="34">
        <f t="shared" si="275"/>
        <v>87</v>
      </c>
      <c r="BS1258" s="35">
        <f t="shared" si="276"/>
        <v>56</v>
      </c>
      <c r="BT1258" s="35">
        <f t="shared" si="277"/>
        <v>100</v>
      </c>
      <c r="BU1258" s="35">
        <f t="shared" si="278"/>
        <v>45</v>
      </c>
      <c r="BV1258" s="35">
        <f t="shared" si="279"/>
        <v>64</v>
      </c>
    </row>
    <row r="1259" spans="2:74" x14ac:dyDescent="0.3">
      <c r="B1259" s="6" t="s">
        <v>1651</v>
      </c>
      <c r="C1259" s="6">
        <v>101031014</v>
      </c>
      <c r="D1259" s="6" t="s">
        <v>315</v>
      </c>
      <c r="E1259" s="6" t="s">
        <v>316</v>
      </c>
      <c r="F1259" s="6" t="s">
        <v>2691</v>
      </c>
      <c r="G1259" s="6" t="s">
        <v>77</v>
      </c>
      <c r="H1259" s="6" t="s">
        <v>78</v>
      </c>
      <c r="I1259" s="22">
        <v>569000</v>
      </c>
      <c r="J1259" s="22">
        <v>560000</v>
      </c>
      <c r="K1259" s="22">
        <v>565000</v>
      </c>
      <c r="L1259" s="22">
        <v>555000</v>
      </c>
      <c r="M1259" s="22">
        <v>540000</v>
      </c>
      <c r="N1259" s="22">
        <v>515000</v>
      </c>
      <c r="O1259" s="23">
        <v>87</v>
      </c>
      <c r="P1259" s="23">
        <v>85</v>
      </c>
      <c r="Q1259" s="23">
        <v>81</v>
      </c>
      <c r="R1259" s="22">
        <v>490</v>
      </c>
      <c r="S1259" s="22">
        <v>480</v>
      </c>
      <c r="T1259" s="24">
        <v>3.3</v>
      </c>
      <c r="U1259" s="24">
        <v>-0.40000000000000036</v>
      </c>
      <c r="V1259" s="24">
        <v>3.7</v>
      </c>
      <c r="W1259" s="24">
        <v>3</v>
      </c>
      <c r="X1259" s="25">
        <v>4.4780316344463972E-2</v>
      </c>
      <c r="Y1259" s="24">
        <v>2.1</v>
      </c>
      <c r="Z1259" s="24">
        <v>-0.89999999999999991</v>
      </c>
      <c r="AA1259" s="24">
        <v>3</v>
      </c>
      <c r="AB1259" s="24">
        <v>3.2</v>
      </c>
      <c r="AC1259" s="26">
        <v>0.31771968046477844</v>
      </c>
      <c r="AD1259" s="24">
        <v>7.0950744970352808</v>
      </c>
      <c r="AE1259" s="6">
        <v>158</v>
      </c>
      <c r="AF1259" s="6">
        <v>170</v>
      </c>
      <c r="AG1259" s="6">
        <v>137</v>
      </c>
      <c r="AH1259" s="27">
        <v>8.6315789473684212</v>
      </c>
      <c r="AI1259" s="28">
        <v>555000</v>
      </c>
      <c r="AJ1259" s="28">
        <v>545000</v>
      </c>
      <c r="AK1259" s="28">
        <v>640000</v>
      </c>
      <c r="AL1259" s="29">
        <v>1.834862385321101E-2</v>
      </c>
      <c r="AM1259" s="29">
        <v>-0.1328125</v>
      </c>
      <c r="AN1259" s="6">
        <v>1.6</v>
      </c>
      <c r="AO1259" s="27">
        <v>-9.9999999999999867E-2</v>
      </c>
      <c r="AP1259" s="6">
        <v>1.7</v>
      </c>
      <c r="AQ1259" s="26">
        <v>0.10555555555555556</v>
      </c>
      <c r="AR1259" s="28">
        <v>550</v>
      </c>
      <c r="AS1259" s="28">
        <v>550</v>
      </c>
      <c r="AT1259" s="25">
        <v>0</v>
      </c>
      <c r="AU1259" s="26">
        <v>0.24810624849883411</v>
      </c>
      <c r="AV1259" s="30">
        <v>1542.2400000000002</v>
      </c>
      <c r="AW1259" s="24">
        <v>0.62250000000000005</v>
      </c>
      <c r="AX1259" s="24">
        <v>0.3775</v>
      </c>
      <c r="AY1259" s="24">
        <v>0.88200000000000001</v>
      </c>
      <c r="AZ1259" s="24">
        <v>6.0600000000000001E-2</v>
      </c>
      <c r="BA1259" s="24">
        <v>0.38090000000000002</v>
      </c>
      <c r="BB1259" s="24">
        <v>0.28889999999999999</v>
      </c>
      <c r="BC1259" s="24">
        <v>0.29220000000000002</v>
      </c>
      <c r="BD1259" s="31">
        <v>4</v>
      </c>
      <c r="BE1259" s="23">
        <v>327</v>
      </c>
      <c r="BF1259" s="32" t="s">
        <v>3969</v>
      </c>
      <c r="BG1259" s="33">
        <v>149.11053966763399</v>
      </c>
      <c r="BH1259" s="33">
        <v>-36.251049146068901</v>
      </c>
      <c r="BI1259" s="34">
        <f t="shared" si="266"/>
        <v>62</v>
      </c>
      <c r="BJ1259" s="34">
        <f t="shared" si="267"/>
        <v>90</v>
      </c>
      <c r="BK1259" s="34">
        <f t="shared" si="268"/>
        <v>18</v>
      </c>
      <c r="BL1259" s="34">
        <f t="shared" si="269"/>
        <v>18</v>
      </c>
      <c r="BM1259" s="34">
        <f t="shared" si="270"/>
        <v>10</v>
      </c>
      <c r="BN1259" s="34">
        <f t="shared" si="271"/>
        <v>100</v>
      </c>
      <c r="BO1259" s="34">
        <f t="shared" si="272"/>
        <v>51</v>
      </c>
      <c r="BP1259" s="34">
        <f t="shared" si="273"/>
        <v>74</v>
      </c>
      <c r="BQ1259" s="35">
        <f t="shared" si="274"/>
        <v>99</v>
      </c>
      <c r="BR1259" s="34">
        <f t="shared" si="275"/>
        <v>79</v>
      </c>
      <c r="BS1259" s="35">
        <f t="shared" si="276"/>
        <v>55</v>
      </c>
      <c r="BT1259" s="35">
        <f t="shared" si="277"/>
        <v>82</v>
      </c>
      <c r="BU1259" s="35">
        <f t="shared" si="278"/>
        <v>40</v>
      </c>
      <c r="BV1259" s="35">
        <f t="shared" si="279"/>
        <v>64</v>
      </c>
    </row>
    <row r="1260" spans="2:74" hidden="1" x14ac:dyDescent="0.3">
      <c r="B1260" s="6" t="s">
        <v>1652</v>
      </c>
      <c r="C1260" s="6">
        <v>128021538</v>
      </c>
      <c r="D1260" s="6" t="s">
        <v>235</v>
      </c>
      <c r="E1260" s="6" t="s">
        <v>236</v>
      </c>
      <c r="F1260" s="6" t="s">
        <v>2757</v>
      </c>
      <c r="G1260" s="6" t="s">
        <v>77</v>
      </c>
      <c r="H1260" s="6" t="s">
        <v>78</v>
      </c>
      <c r="I1260" s="22">
        <v>1700000</v>
      </c>
      <c r="J1260" s="22">
        <v>1648000</v>
      </c>
      <c r="K1260" s="22">
        <v>1600000</v>
      </c>
      <c r="L1260" s="22">
        <v>1690000</v>
      </c>
      <c r="M1260" s="22">
        <v>1603000</v>
      </c>
      <c r="N1260" s="22">
        <v>1570000</v>
      </c>
      <c r="O1260" s="23">
        <v>25</v>
      </c>
      <c r="P1260" s="23">
        <v>24</v>
      </c>
      <c r="Q1260" s="23">
        <v>23</v>
      </c>
      <c r="R1260" s="22">
        <v>950</v>
      </c>
      <c r="S1260" s="22">
        <v>900</v>
      </c>
      <c r="T1260" s="24">
        <v>2</v>
      </c>
      <c r="U1260" s="24">
        <v>-0.20000000000000018</v>
      </c>
      <c r="V1260" s="24">
        <v>2.2000000000000002</v>
      </c>
      <c r="W1260" s="24">
        <v>2.7</v>
      </c>
      <c r="X1260" s="25">
        <v>2.9058823529411765E-2</v>
      </c>
      <c r="Y1260" s="24">
        <v>2.2999999999999998</v>
      </c>
      <c r="Z1260" s="24">
        <v>-0.70000000000000018</v>
      </c>
      <c r="AA1260" s="24">
        <v>3</v>
      </c>
      <c r="AB1260" s="24">
        <v>2.8</v>
      </c>
      <c r="AC1260" s="26">
        <v>0.42199715707178387</v>
      </c>
      <c r="AD1260" s="24">
        <v>14.522169372915641</v>
      </c>
      <c r="AE1260" s="6">
        <v>99</v>
      </c>
      <c r="AF1260" s="6">
        <v>145</v>
      </c>
      <c r="AG1260" s="6">
        <v>106</v>
      </c>
      <c r="AH1260" s="27">
        <v>1.8472385428907168</v>
      </c>
      <c r="AI1260" s="28">
        <v>1600000</v>
      </c>
      <c r="AJ1260" s="28">
        <v>1510000</v>
      </c>
      <c r="AK1260" s="28">
        <v>1345000</v>
      </c>
      <c r="AL1260" s="29">
        <v>5.9602649006622516E-2</v>
      </c>
      <c r="AM1260" s="29">
        <v>0.1895910780669145</v>
      </c>
      <c r="AN1260" s="6">
        <v>2.5</v>
      </c>
      <c r="AO1260" s="27">
        <v>-0.39999999999999991</v>
      </c>
      <c r="AP1260" s="6">
        <v>2.9</v>
      </c>
      <c r="AQ1260" s="26">
        <v>8.3908045977011486E-2</v>
      </c>
      <c r="AR1260" s="28">
        <v>925</v>
      </c>
      <c r="AS1260" s="28">
        <v>900</v>
      </c>
      <c r="AT1260" s="25">
        <v>2.7777777777777776E-2</v>
      </c>
      <c r="AU1260" s="26">
        <v>0.17550293083416157</v>
      </c>
      <c r="AV1260" s="30">
        <v>2251.2000000000003</v>
      </c>
      <c r="AW1260" s="24">
        <v>0.65290000000000004</v>
      </c>
      <c r="AX1260" s="24">
        <v>0.34710000000000002</v>
      </c>
      <c r="AY1260" s="24">
        <v>0.34200000000000003</v>
      </c>
      <c r="AZ1260" s="24">
        <v>0.1429</v>
      </c>
      <c r="BA1260" s="24">
        <v>0.25800000000000001</v>
      </c>
      <c r="BB1260" s="24">
        <v>0.3513</v>
      </c>
      <c r="BC1260" s="24">
        <v>0.35870000000000002</v>
      </c>
      <c r="BD1260" s="31">
        <v>9</v>
      </c>
      <c r="BE1260" s="23">
        <v>23</v>
      </c>
      <c r="BF1260" s="32" t="s">
        <v>3970</v>
      </c>
      <c r="BG1260" s="33">
        <v>151.061398790987</v>
      </c>
      <c r="BH1260" s="33">
        <v>-34.033655359276999</v>
      </c>
      <c r="BI1260" s="34">
        <f t="shared" si="266"/>
        <v>84</v>
      </c>
      <c r="BJ1260" s="34">
        <f t="shared" si="267"/>
        <v>75</v>
      </c>
      <c r="BK1260" s="34">
        <f t="shared" si="268"/>
        <v>100</v>
      </c>
      <c r="BL1260" s="34">
        <f t="shared" si="269"/>
        <v>42</v>
      </c>
      <c r="BM1260" s="34">
        <f t="shared" si="270"/>
        <v>31</v>
      </c>
      <c r="BN1260" s="34">
        <f t="shared" si="271"/>
        <v>100</v>
      </c>
      <c r="BO1260" s="34">
        <f t="shared" si="272"/>
        <v>100</v>
      </c>
      <c r="BP1260" s="34">
        <f t="shared" si="273"/>
        <v>47</v>
      </c>
      <c r="BQ1260" s="35">
        <f t="shared" si="274"/>
        <v>47</v>
      </c>
      <c r="BR1260" s="34">
        <f t="shared" si="275"/>
        <v>6</v>
      </c>
      <c r="BS1260" s="35">
        <f t="shared" si="276"/>
        <v>1</v>
      </c>
      <c r="BT1260" s="35">
        <f t="shared" si="277"/>
        <v>79</v>
      </c>
      <c r="BU1260" s="35">
        <f t="shared" si="278"/>
        <v>90</v>
      </c>
      <c r="BV1260" s="35">
        <f t="shared" si="279"/>
        <v>64</v>
      </c>
    </row>
    <row r="1261" spans="2:74" hidden="1" x14ac:dyDescent="0.3">
      <c r="B1261" s="6" t="s">
        <v>1653</v>
      </c>
      <c r="C1261" s="6">
        <v>205051103</v>
      </c>
      <c r="D1261" s="6" t="s">
        <v>616</v>
      </c>
      <c r="E1261" s="6" t="s">
        <v>477</v>
      </c>
      <c r="F1261" s="6" t="s">
        <v>1653</v>
      </c>
      <c r="G1261" s="6" t="s">
        <v>86</v>
      </c>
      <c r="H1261" s="6" t="s">
        <v>78</v>
      </c>
      <c r="I1261" s="22">
        <v>550000</v>
      </c>
      <c r="J1261" s="22">
        <v>545000</v>
      </c>
      <c r="K1261" s="22">
        <v>530000</v>
      </c>
      <c r="L1261" s="22">
        <v>470000</v>
      </c>
      <c r="M1261" s="22">
        <v>470000</v>
      </c>
      <c r="N1261" s="22">
        <v>475000</v>
      </c>
      <c r="O1261" s="23">
        <v>99</v>
      </c>
      <c r="P1261" s="23">
        <v>101</v>
      </c>
      <c r="Q1261" s="23">
        <v>86</v>
      </c>
      <c r="R1261" s="22">
        <v>480</v>
      </c>
      <c r="S1261" s="22">
        <v>450</v>
      </c>
      <c r="T1261" s="24">
        <v>3.1</v>
      </c>
      <c r="U1261" s="24">
        <v>0.10000000000000009</v>
      </c>
      <c r="V1261" s="24">
        <v>3</v>
      </c>
      <c r="W1261" s="24">
        <v>2.7</v>
      </c>
      <c r="X1261" s="25">
        <v>4.5381818181818183E-2</v>
      </c>
      <c r="Y1261" s="24">
        <v>3</v>
      </c>
      <c r="Z1261" s="24">
        <v>-1</v>
      </c>
      <c r="AA1261" s="24">
        <v>4</v>
      </c>
      <c r="AB1261" s="24">
        <v>4.2</v>
      </c>
      <c r="AC1261" s="26">
        <v>0.32199205752924753</v>
      </c>
      <c r="AD1261" s="24">
        <v>7.0951775497230027</v>
      </c>
      <c r="AE1261" s="6">
        <v>562</v>
      </c>
      <c r="AF1261" s="6">
        <v>622</v>
      </c>
      <c r="AG1261" s="6">
        <v>481</v>
      </c>
      <c r="AH1261" s="27">
        <v>11.621262458471762</v>
      </c>
      <c r="AI1261" s="28">
        <v>460000</v>
      </c>
      <c r="AJ1261" s="28">
        <v>437000</v>
      </c>
      <c r="AK1261" s="28">
        <v>440000</v>
      </c>
      <c r="AL1261" s="29">
        <v>5.2631578947368418E-2</v>
      </c>
      <c r="AM1261" s="29">
        <v>4.5454545454545456E-2</v>
      </c>
      <c r="AN1261" s="6">
        <v>1.9</v>
      </c>
      <c r="AO1261" s="27">
        <v>-0.10000000000000009</v>
      </c>
      <c r="AP1261" s="6">
        <v>2</v>
      </c>
      <c r="AQ1261" s="26">
        <v>8.1638696939782832E-2</v>
      </c>
      <c r="AR1261" s="28">
        <v>450</v>
      </c>
      <c r="AS1261" s="28">
        <v>440</v>
      </c>
      <c r="AT1261" s="25">
        <v>2.2727272727272728E-2</v>
      </c>
      <c r="AU1261" s="26">
        <v>0.27451867394063256</v>
      </c>
      <c r="AV1261" s="30">
        <v>1490.7200000000003</v>
      </c>
      <c r="AW1261" s="24">
        <v>0.64439999999999997</v>
      </c>
      <c r="AX1261" s="24">
        <v>0.35560000000000003</v>
      </c>
      <c r="AY1261" s="24">
        <v>0.85450000000000004</v>
      </c>
      <c r="AZ1261" s="24">
        <v>7.3400000000000007E-2</v>
      </c>
      <c r="BA1261" s="24">
        <v>0.35149999999999998</v>
      </c>
      <c r="BB1261" s="24">
        <v>0.29920000000000002</v>
      </c>
      <c r="BC1261" s="24">
        <v>0.32240000000000002</v>
      </c>
      <c r="BD1261" s="31">
        <v>5</v>
      </c>
      <c r="BE1261" s="23">
        <v>186</v>
      </c>
      <c r="BF1261" s="32" t="s">
        <v>3971</v>
      </c>
      <c r="BG1261" s="33">
        <v>147.05405791965401</v>
      </c>
      <c r="BH1261" s="33">
        <v>-38.106208482967702</v>
      </c>
      <c r="BI1261" s="34">
        <f t="shared" si="266"/>
        <v>65</v>
      </c>
      <c r="BJ1261" s="34">
        <f t="shared" si="267"/>
        <v>85</v>
      </c>
      <c r="BK1261" s="34">
        <f t="shared" si="268"/>
        <v>1</v>
      </c>
      <c r="BL1261" s="34">
        <f t="shared" si="269"/>
        <v>9</v>
      </c>
      <c r="BM1261" s="34">
        <f t="shared" si="270"/>
        <v>27</v>
      </c>
      <c r="BN1261" s="34">
        <f t="shared" si="271"/>
        <v>100</v>
      </c>
      <c r="BO1261" s="34">
        <f t="shared" si="272"/>
        <v>71</v>
      </c>
      <c r="BP1261" s="34">
        <f t="shared" si="273"/>
        <v>67</v>
      </c>
      <c r="BQ1261" s="35">
        <f t="shared" si="274"/>
        <v>100</v>
      </c>
      <c r="BR1261" s="34">
        <f t="shared" si="275"/>
        <v>79</v>
      </c>
      <c r="BS1261" s="35">
        <f t="shared" si="276"/>
        <v>52</v>
      </c>
      <c r="BT1261" s="35">
        <f t="shared" si="277"/>
        <v>67</v>
      </c>
      <c r="BU1261" s="35">
        <f t="shared" si="278"/>
        <v>50</v>
      </c>
      <c r="BV1261" s="35">
        <f t="shared" si="279"/>
        <v>64</v>
      </c>
    </row>
    <row r="1262" spans="2:74" hidden="1" x14ac:dyDescent="0.3">
      <c r="B1262" s="6" t="s">
        <v>1654</v>
      </c>
      <c r="C1262" s="6">
        <v>207031164</v>
      </c>
      <c r="D1262" s="6" t="s">
        <v>860</v>
      </c>
      <c r="E1262" s="6" t="s">
        <v>861</v>
      </c>
      <c r="F1262" s="6" t="s">
        <v>689</v>
      </c>
      <c r="G1262" s="6" t="s">
        <v>86</v>
      </c>
      <c r="H1262" s="6" t="s">
        <v>78</v>
      </c>
      <c r="I1262" s="22">
        <v>1390000</v>
      </c>
      <c r="J1262" s="22">
        <v>1408000</v>
      </c>
      <c r="K1262" s="22">
        <v>1425000</v>
      </c>
      <c r="L1262" s="22">
        <v>1442000</v>
      </c>
      <c r="M1262" s="22">
        <v>1451000</v>
      </c>
      <c r="N1262" s="22">
        <v>1450000</v>
      </c>
      <c r="O1262" s="23">
        <v>26</v>
      </c>
      <c r="P1262" s="23">
        <v>26</v>
      </c>
      <c r="Q1262" s="23">
        <v>26</v>
      </c>
      <c r="R1262" s="22">
        <v>650</v>
      </c>
      <c r="S1262" s="22">
        <v>650</v>
      </c>
      <c r="T1262" s="24">
        <v>3.2</v>
      </c>
      <c r="U1262" s="24">
        <v>-0.19999999999999973</v>
      </c>
      <c r="V1262" s="24">
        <v>3.4</v>
      </c>
      <c r="W1262" s="24">
        <v>3</v>
      </c>
      <c r="X1262" s="25">
        <v>2.4316546762589927E-2</v>
      </c>
      <c r="Y1262" s="24">
        <v>3.2</v>
      </c>
      <c r="Z1262" s="24">
        <v>-0.89999999999999947</v>
      </c>
      <c r="AA1262" s="24">
        <v>4.0999999999999996</v>
      </c>
      <c r="AB1262" s="24">
        <v>4</v>
      </c>
      <c r="AC1262" s="26">
        <v>0.30226934523809523</v>
      </c>
      <c r="AD1262" s="24">
        <v>12.43060325091575</v>
      </c>
      <c r="AE1262" s="6">
        <v>154</v>
      </c>
      <c r="AF1262" s="6">
        <v>215</v>
      </c>
      <c r="AG1262" s="6">
        <v>184</v>
      </c>
      <c r="AH1262" s="27">
        <v>2.4742268041237114</v>
      </c>
      <c r="AI1262" s="28">
        <v>1402500</v>
      </c>
      <c r="AJ1262" s="28">
        <v>1410000</v>
      </c>
      <c r="AK1262" s="28">
        <v>1375000</v>
      </c>
      <c r="AL1262" s="29">
        <v>-5.3191489361702126E-3</v>
      </c>
      <c r="AM1262" s="29">
        <v>0.02</v>
      </c>
      <c r="AN1262" s="6">
        <v>2.9</v>
      </c>
      <c r="AO1262" s="27">
        <v>0</v>
      </c>
      <c r="AP1262" s="6">
        <v>2.9</v>
      </c>
      <c r="AQ1262" s="26">
        <v>5.2124207110193242E-2</v>
      </c>
      <c r="AR1262" s="28">
        <v>650</v>
      </c>
      <c r="AS1262" s="28">
        <v>630</v>
      </c>
      <c r="AT1262" s="25">
        <v>3.1746031746031744E-2</v>
      </c>
      <c r="AU1262" s="26">
        <v>-5.7755666332782729E-2</v>
      </c>
      <c r="AV1262" s="30">
        <v>2150.4</v>
      </c>
      <c r="AW1262" s="24">
        <v>0.72560000000000002</v>
      </c>
      <c r="AX1262" s="24">
        <v>0.27439999999999998</v>
      </c>
      <c r="AY1262" s="24">
        <v>0.621</v>
      </c>
      <c r="AZ1262" s="24">
        <v>0.32</v>
      </c>
      <c r="BA1262" s="24">
        <v>0.36730000000000002</v>
      </c>
      <c r="BB1262" s="24">
        <v>0.31690000000000002</v>
      </c>
      <c r="BC1262" s="24">
        <v>0.2898</v>
      </c>
      <c r="BD1262" s="31">
        <v>7</v>
      </c>
      <c r="BE1262" s="23">
        <v>14</v>
      </c>
      <c r="BF1262" s="32" t="s">
        <v>3972</v>
      </c>
      <c r="BG1262" s="33">
        <v>145.12244971861301</v>
      </c>
      <c r="BH1262" s="33">
        <v>-37.806992552036199</v>
      </c>
      <c r="BI1262" s="34">
        <f t="shared" si="266"/>
        <v>64</v>
      </c>
      <c r="BJ1262" s="34">
        <f t="shared" si="267"/>
        <v>69</v>
      </c>
      <c r="BK1262" s="34">
        <f t="shared" si="268"/>
        <v>94</v>
      </c>
      <c r="BL1262" s="34">
        <f t="shared" si="269"/>
        <v>100</v>
      </c>
      <c r="BM1262" s="34">
        <f t="shared" si="270"/>
        <v>1</v>
      </c>
      <c r="BN1262" s="34">
        <f t="shared" si="271"/>
        <v>65</v>
      </c>
      <c r="BO1262" s="34">
        <f t="shared" si="272"/>
        <v>100</v>
      </c>
      <c r="BP1262" s="34">
        <f t="shared" si="273"/>
        <v>71</v>
      </c>
      <c r="BQ1262" s="35">
        <f t="shared" si="274"/>
        <v>32</v>
      </c>
      <c r="BR1262" s="34">
        <f t="shared" si="275"/>
        <v>26</v>
      </c>
      <c r="BS1262" s="35">
        <f t="shared" si="276"/>
        <v>66</v>
      </c>
      <c r="BT1262" s="35">
        <f t="shared" si="277"/>
        <v>64</v>
      </c>
      <c r="BU1262" s="35">
        <f t="shared" si="278"/>
        <v>70</v>
      </c>
      <c r="BV1262" s="35">
        <f t="shared" si="279"/>
        <v>64</v>
      </c>
    </row>
    <row r="1263" spans="2:74" hidden="1" x14ac:dyDescent="0.3">
      <c r="B1263" s="6" t="s">
        <v>1655</v>
      </c>
      <c r="C1263" s="6">
        <v>213051583</v>
      </c>
      <c r="D1263" s="6" t="s">
        <v>693</v>
      </c>
      <c r="E1263" s="6" t="s">
        <v>89</v>
      </c>
      <c r="F1263" s="6" t="s">
        <v>689</v>
      </c>
      <c r="G1263" s="6" t="s">
        <v>86</v>
      </c>
      <c r="H1263" s="6" t="s">
        <v>78</v>
      </c>
      <c r="I1263" s="22">
        <v>646400</v>
      </c>
      <c r="J1263" s="22">
        <v>644380</v>
      </c>
      <c r="K1263" s="22">
        <v>650000</v>
      </c>
      <c r="L1263" s="22">
        <v>650000</v>
      </c>
      <c r="M1263" s="22">
        <v>650000</v>
      </c>
      <c r="N1263" s="22">
        <v>650000</v>
      </c>
      <c r="O1263" s="23">
        <v>43</v>
      </c>
      <c r="P1263" s="23">
        <v>45</v>
      </c>
      <c r="Q1263" s="23">
        <v>47</v>
      </c>
      <c r="R1263" s="22">
        <v>540</v>
      </c>
      <c r="S1263" s="22">
        <v>520</v>
      </c>
      <c r="T1263" s="24">
        <v>4</v>
      </c>
      <c r="U1263" s="24">
        <v>-9.9999999999999645E-2</v>
      </c>
      <c r="V1263" s="24">
        <v>4.0999999999999996</v>
      </c>
      <c r="W1263" s="24">
        <v>4.0999999999999996</v>
      </c>
      <c r="X1263" s="25">
        <v>4.3440594059405938E-2</v>
      </c>
      <c r="Y1263" s="24">
        <v>7.4</v>
      </c>
      <c r="Z1263" s="24">
        <v>-2.0999999999999996</v>
      </c>
      <c r="AA1263" s="24">
        <v>9.5</v>
      </c>
      <c r="AB1263" s="24">
        <v>8</v>
      </c>
      <c r="AC1263" s="26">
        <v>0.22280168999207814</v>
      </c>
      <c r="AD1263" s="24">
        <v>5.1288822083646473</v>
      </c>
      <c r="AE1263" s="6">
        <v>2229</v>
      </c>
      <c r="AF1263" s="6">
        <v>2290</v>
      </c>
      <c r="AG1263" s="6">
        <v>2032</v>
      </c>
      <c r="AH1263" s="27">
        <v>7.92934131736527</v>
      </c>
      <c r="AI1263" s="28">
        <v>658000</v>
      </c>
      <c r="AJ1263" s="28">
        <v>660000</v>
      </c>
      <c r="AK1263" s="28">
        <v>650000</v>
      </c>
      <c r="AL1263" s="29">
        <v>-3.0303030303030303E-3</v>
      </c>
      <c r="AM1263" s="29">
        <v>1.2307692307692308E-2</v>
      </c>
      <c r="AN1263" s="6">
        <v>3.3</v>
      </c>
      <c r="AO1263" s="27">
        <v>-0.10000000000000009</v>
      </c>
      <c r="AP1263" s="6">
        <v>3.4</v>
      </c>
      <c r="AQ1263" s="26">
        <v>8.7999999999999995E-2</v>
      </c>
      <c r="AR1263" s="28">
        <v>525</v>
      </c>
      <c r="AS1263" s="28">
        <v>500</v>
      </c>
      <c r="AT1263" s="25">
        <v>0.05</v>
      </c>
      <c r="AU1263" s="26">
        <v>-0.28365772810740841</v>
      </c>
      <c r="AV1263" s="30">
        <v>2423.6800000000003</v>
      </c>
      <c r="AW1263" s="24">
        <v>0.86950000000000005</v>
      </c>
      <c r="AX1263" s="24">
        <v>0.1305</v>
      </c>
      <c r="AY1263" s="24">
        <v>0.88660000000000005</v>
      </c>
      <c r="AZ1263" s="24">
        <v>0.1105</v>
      </c>
      <c r="BA1263" s="24">
        <v>0.1129</v>
      </c>
      <c r="BB1263" s="24">
        <v>0.54869999999999997</v>
      </c>
      <c r="BC1263" s="24">
        <v>0.3039</v>
      </c>
      <c r="BD1263" s="31">
        <v>5</v>
      </c>
      <c r="BE1263" s="23">
        <v>25</v>
      </c>
      <c r="BF1263" s="32" t="s">
        <v>3973</v>
      </c>
      <c r="BG1263" s="33">
        <v>144.67922929175</v>
      </c>
      <c r="BH1263" s="33">
        <v>-37.842556825358997</v>
      </c>
      <c r="BI1263" s="34">
        <f t="shared" si="266"/>
        <v>51</v>
      </c>
      <c r="BJ1263" s="34">
        <f t="shared" si="267"/>
        <v>62</v>
      </c>
      <c r="BK1263" s="34">
        <f t="shared" si="268"/>
        <v>27</v>
      </c>
      <c r="BL1263" s="34">
        <f t="shared" si="269"/>
        <v>100</v>
      </c>
      <c r="BM1263" s="34">
        <f t="shared" si="270"/>
        <v>1</v>
      </c>
      <c r="BN1263" s="34">
        <f t="shared" si="271"/>
        <v>100</v>
      </c>
      <c r="BO1263" s="34">
        <f t="shared" si="272"/>
        <v>100</v>
      </c>
      <c r="BP1263" s="34">
        <f t="shared" si="273"/>
        <v>15</v>
      </c>
      <c r="BQ1263" s="35">
        <f t="shared" si="274"/>
        <v>95</v>
      </c>
      <c r="BR1263" s="34">
        <f t="shared" si="275"/>
        <v>99</v>
      </c>
      <c r="BS1263" s="35">
        <f t="shared" si="276"/>
        <v>100</v>
      </c>
      <c r="BT1263" s="35">
        <f t="shared" si="277"/>
        <v>1</v>
      </c>
      <c r="BU1263" s="35">
        <f t="shared" si="278"/>
        <v>50</v>
      </c>
      <c r="BV1263" s="35">
        <f t="shared" si="279"/>
        <v>64</v>
      </c>
    </row>
    <row r="1264" spans="2:74" hidden="1" x14ac:dyDescent="0.3">
      <c r="B1264" s="6" t="s">
        <v>1656</v>
      </c>
      <c r="C1264" s="6">
        <v>214021384</v>
      </c>
      <c r="D1264" s="6" t="s">
        <v>487</v>
      </c>
      <c r="E1264" s="6" t="s">
        <v>487</v>
      </c>
      <c r="F1264" s="6" t="s">
        <v>689</v>
      </c>
      <c r="G1264" s="6" t="s">
        <v>86</v>
      </c>
      <c r="H1264" s="6" t="s">
        <v>78</v>
      </c>
      <c r="I1264" s="22">
        <v>820000</v>
      </c>
      <c r="J1264" s="22">
        <v>810000</v>
      </c>
      <c r="K1264" s="22">
        <v>795000</v>
      </c>
      <c r="L1264" s="22">
        <v>770000</v>
      </c>
      <c r="M1264" s="22">
        <v>770000</v>
      </c>
      <c r="N1264" s="22">
        <v>770000</v>
      </c>
      <c r="O1264" s="23">
        <v>41</v>
      </c>
      <c r="P1264" s="23">
        <v>41</v>
      </c>
      <c r="Q1264" s="23">
        <v>36</v>
      </c>
      <c r="R1264" s="22">
        <v>550</v>
      </c>
      <c r="S1264" s="22">
        <v>520</v>
      </c>
      <c r="T1264" s="24">
        <v>2.5</v>
      </c>
      <c r="U1264" s="24">
        <v>0</v>
      </c>
      <c r="V1264" s="24">
        <v>2.5</v>
      </c>
      <c r="W1264" s="24">
        <v>2.6</v>
      </c>
      <c r="X1264" s="25">
        <v>3.4878048780487808E-2</v>
      </c>
      <c r="Y1264" s="24">
        <v>2.1</v>
      </c>
      <c r="Z1264" s="24">
        <v>-0.69999999999999973</v>
      </c>
      <c r="AA1264" s="24">
        <v>2.8</v>
      </c>
      <c r="AB1264" s="24">
        <v>2.9</v>
      </c>
      <c r="AC1264" s="26">
        <v>0.42517006802721086</v>
      </c>
      <c r="AD1264" s="24">
        <v>12.190190761619331</v>
      </c>
      <c r="AE1264" s="6">
        <v>904</v>
      </c>
      <c r="AF1264" s="6">
        <v>1208</v>
      </c>
      <c r="AG1264" s="6">
        <v>992</v>
      </c>
      <c r="AH1264" s="27">
        <v>4.9579698651863602</v>
      </c>
      <c r="AI1264" s="28">
        <v>930000</v>
      </c>
      <c r="AJ1264" s="28">
        <v>1000000</v>
      </c>
      <c r="AK1264" s="28">
        <v>1050000</v>
      </c>
      <c r="AL1264" s="29">
        <v>-7.0000000000000007E-2</v>
      </c>
      <c r="AM1264" s="29">
        <v>-0.11428571428571428</v>
      </c>
      <c r="AN1264" s="6">
        <v>2.5</v>
      </c>
      <c r="AO1264" s="27">
        <v>-0.10000000000000009</v>
      </c>
      <c r="AP1264" s="6">
        <v>2.6</v>
      </c>
      <c r="AQ1264" s="26">
        <v>6.2091503267973858E-2</v>
      </c>
      <c r="AR1264" s="28">
        <v>650</v>
      </c>
      <c r="AS1264" s="28">
        <v>600</v>
      </c>
      <c r="AT1264" s="25">
        <v>8.3333333333333329E-2</v>
      </c>
      <c r="AU1264" s="26">
        <v>-0.23823861727534812</v>
      </c>
      <c r="AV1264" s="30">
        <v>1293.6000000000001</v>
      </c>
      <c r="AW1264" s="24">
        <v>0.62690000000000001</v>
      </c>
      <c r="AX1264" s="24">
        <v>0.37309999999999999</v>
      </c>
      <c r="AY1264" s="24">
        <v>0.84899999999999998</v>
      </c>
      <c r="AZ1264" s="24">
        <v>0.1188</v>
      </c>
      <c r="BA1264" s="24">
        <v>0.41249999999999998</v>
      </c>
      <c r="BB1264" s="24">
        <v>0.26540000000000002</v>
      </c>
      <c r="BC1264" s="24">
        <v>0.24809999999999999</v>
      </c>
      <c r="BD1264" s="31">
        <v>4</v>
      </c>
      <c r="BE1264" s="23">
        <v>62</v>
      </c>
      <c r="BF1264" s="32" t="s">
        <v>3974</v>
      </c>
      <c r="BG1264" s="33">
        <v>144.90226208145799</v>
      </c>
      <c r="BH1264" s="33">
        <v>-38.3695878167226</v>
      </c>
      <c r="BI1264" s="34">
        <f t="shared" si="266"/>
        <v>75</v>
      </c>
      <c r="BJ1264" s="34">
        <f t="shared" si="267"/>
        <v>75</v>
      </c>
      <c r="BK1264" s="34">
        <f t="shared" si="268"/>
        <v>63</v>
      </c>
      <c r="BL1264" s="34">
        <f t="shared" si="269"/>
        <v>100</v>
      </c>
      <c r="BM1264" s="34">
        <f t="shared" si="270"/>
        <v>1</v>
      </c>
      <c r="BN1264" s="34">
        <f t="shared" si="271"/>
        <v>80</v>
      </c>
      <c r="BO1264" s="34">
        <f t="shared" si="272"/>
        <v>95</v>
      </c>
      <c r="BP1264" s="34">
        <f t="shared" si="273"/>
        <v>81</v>
      </c>
      <c r="BQ1264" s="35">
        <f t="shared" si="274"/>
        <v>67</v>
      </c>
      <c r="BR1264" s="34">
        <f t="shared" si="275"/>
        <v>29</v>
      </c>
      <c r="BS1264" s="35">
        <f t="shared" si="276"/>
        <v>1</v>
      </c>
      <c r="BT1264" s="35">
        <f t="shared" si="277"/>
        <v>82</v>
      </c>
      <c r="BU1264" s="35">
        <f t="shared" si="278"/>
        <v>40</v>
      </c>
      <c r="BV1264" s="35">
        <f t="shared" si="279"/>
        <v>64</v>
      </c>
    </row>
    <row r="1265" spans="2:74" hidden="1" x14ac:dyDescent="0.3">
      <c r="B1265" s="6" t="s">
        <v>1657</v>
      </c>
      <c r="C1265" s="6">
        <v>214021591</v>
      </c>
      <c r="D1265" s="6" t="s">
        <v>487</v>
      </c>
      <c r="E1265" s="6" t="s">
        <v>487</v>
      </c>
      <c r="F1265" s="6" t="s">
        <v>689</v>
      </c>
      <c r="G1265" s="6" t="s">
        <v>86</v>
      </c>
      <c r="H1265" s="6" t="s">
        <v>78</v>
      </c>
      <c r="I1265" s="22">
        <v>940000</v>
      </c>
      <c r="J1265" s="22">
        <v>950000</v>
      </c>
      <c r="K1265" s="22">
        <v>980000</v>
      </c>
      <c r="L1265" s="22">
        <v>880000</v>
      </c>
      <c r="M1265" s="22">
        <v>915000</v>
      </c>
      <c r="N1265" s="22">
        <v>940000</v>
      </c>
      <c r="O1265" s="23">
        <v>25</v>
      </c>
      <c r="P1265" s="23">
        <v>26</v>
      </c>
      <c r="Q1265" s="23">
        <v>26</v>
      </c>
      <c r="R1265" s="22">
        <v>695</v>
      </c>
      <c r="S1265" s="22">
        <v>620</v>
      </c>
      <c r="T1265" s="24">
        <v>3</v>
      </c>
      <c r="U1265" s="24">
        <v>-0.10000000000000009</v>
      </c>
      <c r="V1265" s="24">
        <v>3.1</v>
      </c>
      <c r="W1265" s="24">
        <v>3.2</v>
      </c>
      <c r="X1265" s="25">
        <v>3.8446808510638295E-2</v>
      </c>
      <c r="Y1265" s="24">
        <v>2.1</v>
      </c>
      <c r="Z1265" s="24">
        <v>-0.39999999999999991</v>
      </c>
      <c r="AA1265" s="24">
        <v>2.5</v>
      </c>
      <c r="AB1265" s="24">
        <v>2.8</v>
      </c>
      <c r="AC1265" s="26">
        <v>0.41313962335933035</v>
      </c>
      <c r="AD1265" s="24">
        <v>10.745745599274226</v>
      </c>
      <c r="AE1265" s="6">
        <v>904</v>
      </c>
      <c r="AF1265" s="6">
        <v>1208</v>
      </c>
      <c r="AG1265" s="6">
        <v>992</v>
      </c>
      <c r="AH1265" s="27">
        <v>4.9579698651863602</v>
      </c>
      <c r="AI1265" s="28">
        <v>930000</v>
      </c>
      <c r="AJ1265" s="28">
        <v>1000000</v>
      </c>
      <c r="AK1265" s="28">
        <v>1050000</v>
      </c>
      <c r="AL1265" s="29">
        <v>-7.0000000000000007E-2</v>
      </c>
      <c r="AM1265" s="29">
        <v>-0.11428571428571428</v>
      </c>
      <c r="AN1265" s="6">
        <v>2.5</v>
      </c>
      <c r="AO1265" s="27">
        <v>-0.10000000000000009</v>
      </c>
      <c r="AP1265" s="6">
        <v>2.6</v>
      </c>
      <c r="AQ1265" s="26">
        <v>6.2091503267973858E-2</v>
      </c>
      <c r="AR1265" s="28">
        <v>650</v>
      </c>
      <c r="AS1265" s="28">
        <v>600</v>
      </c>
      <c r="AT1265" s="25">
        <v>8.3333333333333329E-2</v>
      </c>
      <c r="AU1265" s="26">
        <v>-0.23823861727534812</v>
      </c>
      <c r="AV1265" s="30">
        <v>1682.2400000000002</v>
      </c>
      <c r="AW1265" s="24">
        <v>0.69740000000000002</v>
      </c>
      <c r="AX1265" s="24">
        <v>0.30259999999999998</v>
      </c>
      <c r="AY1265" s="24">
        <v>0.86599999999999999</v>
      </c>
      <c r="AZ1265" s="24">
        <v>7.3800000000000004E-2</v>
      </c>
      <c r="BA1265" s="24">
        <v>0.35460000000000003</v>
      </c>
      <c r="BB1265" s="24">
        <v>0.39400000000000002</v>
      </c>
      <c r="BC1265" s="24">
        <v>0.1792</v>
      </c>
      <c r="BD1265" s="31">
        <v>4</v>
      </c>
      <c r="BE1265" s="23">
        <v>47</v>
      </c>
      <c r="BF1265" s="32" t="s">
        <v>3975</v>
      </c>
      <c r="BG1265" s="33">
        <v>145.06849575967399</v>
      </c>
      <c r="BH1265" s="33">
        <v>-38.230441782166402</v>
      </c>
      <c r="BI1265" s="34">
        <f t="shared" si="266"/>
        <v>67</v>
      </c>
      <c r="BJ1265" s="34">
        <f t="shared" si="267"/>
        <v>75</v>
      </c>
      <c r="BK1265" s="34">
        <f t="shared" si="268"/>
        <v>63</v>
      </c>
      <c r="BL1265" s="34">
        <f t="shared" si="269"/>
        <v>100</v>
      </c>
      <c r="BM1265" s="34">
        <f t="shared" si="270"/>
        <v>1</v>
      </c>
      <c r="BN1265" s="34">
        <f t="shared" si="271"/>
        <v>80</v>
      </c>
      <c r="BO1265" s="34">
        <f t="shared" si="272"/>
        <v>100</v>
      </c>
      <c r="BP1265" s="34">
        <f t="shared" si="273"/>
        <v>68</v>
      </c>
      <c r="BQ1265" s="35">
        <f t="shared" si="274"/>
        <v>78</v>
      </c>
      <c r="BR1265" s="34">
        <f t="shared" si="275"/>
        <v>43</v>
      </c>
      <c r="BS1265" s="35">
        <f t="shared" si="276"/>
        <v>1</v>
      </c>
      <c r="BT1265" s="35">
        <f t="shared" si="277"/>
        <v>82</v>
      </c>
      <c r="BU1265" s="35">
        <f t="shared" si="278"/>
        <v>40</v>
      </c>
      <c r="BV1265" s="35">
        <f t="shared" si="279"/>
        <v>64</v>
      </c>
    </row>
    <row r="1266" spans="2:74" hidden="1" x14ac:dyDescent="0.3">
      <c r="B1266" s="6" t="s">
        <v>1658</v>
      </c>
      <c r="C1266" s="6">
        <v>304031095</v>
      </c>
      <c r="D1266" s="6" t="s">
        <v>622</v>
      </c>
      <c r="E1266" s="6" t="s">
        <v>308</v>
      </c>
      <c r="F1266" s="6" t="s">
        <v>2780</v>
      </c>
      <c r="G1266" s="6" t="s">
        <v>97</v>
      </c>
      <c r="H1266" s="6" t="s">
        <v>78</v>
      </c>
      <c r="I1266" s="22">
        <v>1749300</v>
      </c>
      <c r="J1266" s="22">
        <v>1717000</v>
      </c>
      <c r="K1266" s="22">
        <v>1445400</v>
      </c>
      <c r="L1266" s="22">
        <v>1730000</v>
      </c>
      <c r="M1266" s="22">
        <v>1730000</v>
      </c>
      <c r="N1266" s="22">
        <v>1450000</v>
      </c>
      <c r="O1266" s="23">
        <v>27</v>
      </c>
      <c r="P1266" s="23">
        <v>34</v>
      </c>
      <c r="Q1266" s="23">
        <v>38</v>
      </c>
      <c r="R1266" s="22">
        <v>710</v>
      </c>
      <c r="S1266" s="22">
        <v>700</v>
      </c>
      <c r="T1266" s="24">
        <v>1.9</v>
      </c>
      <c r="U1266" s="24">
        <v>-0.5</v>
      </c>
      <c r="V1266" s="24">
        <v>2.4</v>
      </c>
      <c r="W1266" s="24">
        <v>2.6</v>
      </c>
      <c r="X1266" s="25">
        <v>2.1105585091179328E-2</v>
      </c>
      <c r="Y1266" s="24">
        <v>2.2000000000000002</v>
      </c>
      <c r="Z1266" s="24">
        <v>-1.0999999999999996</v>
      </c>
      <c r="AA1266" s="24">
        <v>3.3</v>
      </c>
      <c r="AB1266" s="24">
        <v>3.4</v>
      </c>
      <c r="AC1266" s="26">
        <v>0.30580249465922399</v>
      </c>
      <c r="AD1266" s="24">
        <v>14.489173995324499</v>
      </c>
      <c r="AE1266" s="6">
        <v>112</v>
      </c>
      <c r="AF1266" s="6">
        <v>119</v>
      </c>
      <c r="AG1266" s="6">
        <v>99</v>
      </c>
      <c r="AH1266" s="27">
        <v>3.6850393700787403</v>
      </c>
      <c r="AI1266" s="28">
        <v>1650000</v>
      </c>
      <c r="AJ1266" s="28">
        <v>1550000</v>
      </c>
      <c r="AK1266" s="28">
        <v>1500000</v>
      </c>
      <c r="AL1266" s="29">
        <v>6.4516129032258063E-2</v>
      </c>
      <c r="AM1266" s="29">
        <v>0.1</v>
      </c>
      <c r="AN1266" s="6">
        <v>2.1</v>
      </c>
      <c r="AO1266" s="27">
        <v>-0.19999999999999973</v>
      </c>
      <c r="AP1266" s="6">
        <v>2.2999999999999998</v>
      </c>
      <c r="AQ1266" s="26">
        <v>0.11428571428571428</v>
      </c>
      <c r="AR1266" s="28">
        <v>790</v>
      </c>
      <c r="AS1266" s="28">
        <v>750</v>
      </c>
      <c r="AT1266" s="25">
        <v>5.3333333333333337E-2</v>
      </c>
      <c r="AU1266" s="26">
        <v>0.34491527733120864</v>
      </c>
      <c r="AV1266" s="30">
        <v>2321.7600000000002</v>
      </c>
      <c r="AW1266" s="24">
        <v>0.65480000000000005</v>
      </c>
      <c r="AX1266" s="24">
        <v>0.34520000000000001</v>
      </c>
      <c r="AY1266" s="24">
        <v>0.53669999999999995</v>
      </c>
      <c r="AZ1266" s="24">
        <v>0.15359999999999999</v>
      </c>
      <c r="BA1266" s="24">
        <v>0.28999999999999998</v>
      </c>
      <c r="BB1266" s="24">
        <v>0.33110000000000001</v>
      </c>
      <c r="BC1266" s="24">
        <v>0.35730000000000001</v>
      </c>
      <c r="BD1266" s="31">
        <v>9</v>
      </c>
      <c r="BE1266" s="23">
        <v>8</v>
      </c>
      <c r="BF1266" s="32" t="s">
        <v>3976</v>
      </c>
      <c r="BG1266" s="33">
        <v>152.98202666825699</v>
      </c>
      <c r="BH1266" s="33">
        <v>-27.5301614421229</v>
      </c>
      <c r="BI1266" s="34">
        <f t="shared" si="266"/>
        <v>85</v>
      </c>
      <c r="BJ1266" s="34">
        <f t="shared" si="267"/>
        <v>82</v>
      </c>
      <c r="BK1266" s="34">
        <f t="shared" si="268"/>
        <v>79</v>
      </c>
      <c r="BL1266" s="34">
        <f t="shared" si="269"/>
        <v>1</v>
      </c>
      <c r="BM1266" s="34">
        <f t="shared" si="270"/>
        <v>33</v>
      </c>
      <c r="BN1266" s="34">
        <f t="shared" si="271"/>
        <v>100</v>
      </c>
      <c r="BO1266" s="34">
        <f t="shared" si="272"/>
        <v>100</v>
      </c>
      <c r="BP1266" s="34">
        <f t="shared" si="273"/>
        <v>54</v>
      </c>
      <c r="BQ1266" s="35">
        <f t="shared" si="274"/>
        <v>21</v>
      </c>
      <c r="BR1266" s="34">
        <f t="shared" si="275"/>
        <v>6</v>
      </c>
      <c r="BS1266" s="35">
        <f t="shared" si="276"/>
        <v>63</v>
      </c>
      <c r="BT1266" s="35">
        <f t="shared" si="277"/>
        <v>80</v>
      </c>
      <c r="BU1266" s="35">
        <f t="shared" si="278"/>
        <v>90</v>
      </c>
      <c r="BV1266" s="35">
        <f t="shared" si="279"/>
        <v>64</v>
      </c>
    </row>
    <row r="1267" spans="2:74" hidden="1" x14ac:dyDescent="0.3">
      <c r="B1267" s="6" t="s">
        <v>1659</v>
      </c>
      <c r="C1267" s="6">
        <v>311031316</v>
      </c>
      <c r="D1267" s="6" t="s">
        <v>1088</v>
      </c>
      <c r="E1267" s="6" t="s">
        <v>611</v>
      </c>
      <c r="F1267" s="6" t="s">
        <v>2780</v>
      </c>
      <c r="G1267" s="6" t="s">
        <v>97</v>
      </c>
      <c r="H1267" s="6" t="s">
        <v>78</v>
      </c>
      <c r="I1267" s="22">
        <v>799000</v>
      </c>
      <c r="J1267" s="22">
        <v>780000</v>
      </c>
      <c r="K1267" s="22">
        <v>699000</v>
      </c>
      <c r="L1267" s="22">
        <v>805000</v>
      </c>
      <c r="M1267" s="22">
        <v>776500</v>
      </c>
      <c r="N1267" s="22">
        <v>699000</v>
      </c>
      <c r="O1267" s="23">
        <v>32</v>
      </c>
      <c r="P1267" s="23">
        <v>27</v>
      </c>
      <c r="Q1267" s="23">
        <v>23</v>
      </c>
      <c r="R1267" s="22">
        <v>590</v>
      </c>
      <c r="S1267" s="22">
        <v>530</v>
      </c>
      <c r="T1267" s="24">
        <v>2</v>
      </c>
      <c r="U1267" s="24">
        <v>-0.20000000000000018</v>
      </c>
      <c r="V1267" s="24">
        <v>2.2000000000000002</v>
      </c>
      <c r="W1267" s="24">
        <v>2</v>
      </c>
      <c r="X1267" s="25">
        <v>3.8397997496871089E-2</v>
      </c>
      <c r="Y1267" s="24">
        <v>4</v>
      </c>
      <c r="Z1267" s="24">
        <v>-1</v>
      </c>
      <c r="AA1267" s="24">
        <v>5</v>
      </c>
      <c r="AB1267" s="24">
        <v>5.6</v>
      </c>
      <c r="AC1267" s="26">
        <v>0.29863135730482665</v>
      </c>
      <c r="AD1267" s="24">
        <v>7.7772638359373039</v>
      </c>
      <c r="AE1267" s="6">
        <v>443</v>
      </c>
      <c r="AF1267" s="6">
        <v>444</v>
      </c>
      <c r="AG1267" s="6">
        <v>246</v>
      </c>
      <c r="AH1267" s="27">
        <v>5.9661781285231115</v>
      </c>
      <c r="AI1267" s="28">
        <v>770000</v>
      </c>
      <c r="AJ1267" s="28">
        <v>688000</v>
      </c>
      <c r="AK1267" s="28">
        <v>599500</v>
      </c>
      <c r="AL1267" s="29">
        <v>0.11918604651162791</v>
      </c>
      <c r="AM1267" s="29">
        <v>0.28440366972477066</v>
      </c>
      <c r="AN1267" s="6">
        <v>2.7</v>
      </c>
      <c r="AO1267" s="27">
        <v>-0.19999999999999973</v>
      </c>
      <c r="AP1267" s="6">
        <v>2.9</v>
      </c>
      <c r="AQ1267" s="26">
        <v>0.12343126586869786</v>
      </c>
      <c r="AR1267" s="28">
        <v>580</v>
      </c>
      <c r="AS1267" s="28">
        <v>550</v>
      </c>
      <c r="AT1267" s="25">
        <v>5.4545454545454543E-2</v>
      </c>
      <c r="AU1267" s="26">
        <v>0.39657843877805721</v>
      </c>
      <c r="AV1267" s="30">
        <v>1975.6800000000003</v>
      </c>
      <c r="AW1267" s="24">
        <v>0.78049999999999997</v>
      </c>
      <c r="AX1267" s="24">
        <v>0.2195</v>
      </c>
      <c r="AY1267" s="24">
        <v>0.86280000000000001</v>
      </c>
      <c r="AZ1267" s="24">
        <v>0.11749999999999999</v>
      </c>
      <c r="BA1267" s="24">
        <v>0.24959999999999999</v>
      </c>
      <c r="BB1267" s="24">
        <v>0.42830000000000001</v>
      </c>
      <c r="BC1267" s="24">
        <v>0.30409999999999998</v>
      </c>
      <c r="BD1267" s="31">
        <v>2</v>
      </c>
      <c r="BE1267" s="23">
        <v>21</v>
      </c>
      <c r="BF1267" s="32" t="s">
        <v>3977</v>
      </c>
      <c r="BG1267" s="33">
        <v>153.012985928745</v>
      </c>
      <c r="BH1267" s="33">
        <v>-27.6661749053339</v>
      </c>
      <c r="BI1267" s="34">
        <f t="shared" si="266"/>
        <v>84</v>
      </c>
      <c r="BJ1267" s="34">
        <f t="shared" si="267"/>
        <v>72</v>
      </c>
      <c r="BK1267" s="34">
        <f t="shared" si="268"/>
        <v>51</v>
      </c>
      <c r="BL1267" s="34">
        <f t="shared" si="269"/>
        <v>1</v>
      </c>
      <c r="BM1267" s="34">
        <f t="shared" si="270"/>
        <v>60</v>
      </c>
      <c r="BN1267" s="34">
        <f t="shared" si="271"/>
        <v>100</v>
      </c>
      <c r="BO1267" s="34">
        <f t="shared" si="272"/>
        <v>100</v>
      </c>
      <c r="BP1267" s="34">
        <f t="shared" si="273"/>
        <v>45</v>
      </c>
      <c r="BQ1267" s="35">
        <f t="shared" si="274"/>
        <v>78</v>
      </c>
      <c r="BR1267" s="34">
        <f t="shared" si="275"/>
        <v>73</v>
      </c>
      <c r="BS1267" s="35">
        <f t="shared" si="276"/>
        <v>68</v>
      </c>
      <c r="BT1267" s="35">
        <f t="shared" si="277"/>
        <v>51</v>
      </c>
      <c r="BU1267" s="35">
        <f t="shared" si="278"/>
        <v>20</v>
      </c>
      <c r="BV1267" s="35">
        <f t="shared" si="279"/>
        <v>64</v>
      </c>
    </row>
    <row r="1268" spans="2:74" hidden="1" x14ac:dyDescent="0.3">
      <c r="B1268" s="6" t="s">
        <v>1660</v>
      </c>
      <c r="C1268" s="6">
        <v>504031066</v>
      </c>
      <c r="D1268" s="6" t="s">
        <v>564</v>
      </c>
      <c r="E1268" s="6" t="s">
        <v>492</v>
      </c>
      <c r="F1268" s="6" t="s">
        <v>2720</v>
      </c>
      <c r="G1268" s="6" t="s">
        <v>93</v>
      </c>
      <c r="H1268" s="6" t="s">
        <v>78</v>
      </c>
      <c r="I1268" s="22">
        <v>629000</v>
      </c>
      <c r="J1268" s="22">
        <v>607990</v>
      </c>
      <c r="K1268" s="22">
        <v>519000</v>
      </c>
      <c r="L1268" s="22">
        <v>700000</v>
      </c>
      <c r="M1268" s="22">
        <v>700000</v>
      </c>
      <c r="N1268" s="22">
        <v>575000</v>
      </c>
      <c r="O1268" s="23">
        <v>38</v>
      </c>
      <c r="P1268" s="23">
        <v>40</v>
      </c>
      <c r="Q1268" s="23">
        <v>45</v>
      </c>
      <c r="R1268" s="22">
        <v>580</v>
      </c>
      <c r="S1268" s="22">
        <v>510</v>
      </c>
      <c r="T1268" s="24">
        <v>3.2</v>
      </c>
      <c r="U1268" s="24">
        <v>-9.9999999999999645E-2</v>
      </c>
      <c r="V1268" s="24">
        <v>3.3</v>
      </c>
      <c r="W1268" s="24">
        <v>3.7</v>
      </c>
      <c r="X1268" s="25">
        <v>4.7949125596184416E-2</v>
      </c>
      <c r="Y1268" s="24">
        <v>3.3</v>
      </c>
      <c r="Z1268" s="24">
        <v>-1</v>
      </c>
      <c r="AA1268" s="24">
        <v>4.3</v>
      </c>
      <c r="AB1268" s="24">
        <v>3.5</v>
      </c>
      <c r="AC1268" s="26">
        <v>0.39835164835164827</v>
      </c>
      <c r="AD1268" s="24">
        <v>8.3077979712595074</v>
      </c>
      <c r="AE1268" s="6">
        <v>836</v>
      </c>
      <c r="AF1268" s="6">
        <v>939</v>
      </c>
      <c r="AG1268" s="6">
        <v>461</v>
      </c>
      <c r="AH1268" s="27">
        <v>6.3396226415094334</v>
      </c>
      <c r="AI1268" s="28">
        <v>745000</v>
      </c>
      <c r="AJ1268" s="28">
        <v>615000</v>
      </c>
      <c r="AK1268" s="28">
        <v>510000</v>
      </c>
      <c r="AL1268" s="29">
        <v>0.21138211382113822</v>
      </c>
      <c r="AM1268" s="29">
        <v>0.46078431372549017</v>
      </c>
      <c r="AN1268" s="6">
        <v>3.1</v>
      </c>
      <c r="AO1268" s="27">
        <v>-0.69999999999999973</v>
      </c>
      <c r="AP1268" s="6">
        <v>3.8</v>
      </c>
      <c r="AQ1268" s="26">
        <v>8.6250000000000007E-2</v>
      </c>
      <c r="AR1268" s="28">
        <v>690</v>
      </c>
      <c r="AS1268" s="28">
        <v>640</v>
      </c>
      <c r="AT1268" s="25">
        <v>7.8125E-2</v>
      </c>
      <c r="AU1268" s="26">
        <v>0.41936653619235298</v>
      </c>
      <c r="AV1268" s="30">
        <v>1456.0000000000002</v>
      </c>
      <c r="AW1268" s="24">
        <v>0.5323</v>
      </c>
      <c r="AX1268" s="24">
        <v>0.4677</v>
      </c>
      <c r="AY1268" s="24">
        <v>0.50670000000000004</v>
      </c>
      <c r="AZ1268" s="24">
        <v>0.36969999999999997</v>
      </c>
      <c r="BA1268" s="24">
        <v>0.21729999999999999</v>
      </c>
      <c r="BB1268" s="24">
        <v>0.26910000000000001</v>
      </c>
      <c r="BC1268" s="24">
        <v>0.48320000000000002</v>
      </c>
      <c r="BD1268" s="31">
        <v>7.5</v>
      </c>
      <c r="BE1268" s="23">
        <v>16</v>
      </c>
      <c r="BF1268" s="32" t="s">
        <v>3978</v>
      </c>
      <c r="BG1268" s="33">
        <v>116.007261568307</v>
      </c>
      <c r="BH1268" s="33">
        <v>-31.894203659233799</v>
      </c>
      <c r="BI1268" s="34">
        <f t="shared" si="266"/>
        <v>64</v>
      </c>
      <c r="BJ1268" s="34">
        <f t="shared" si="267"/>
        <v>65</v>
      </c>
      <c r="BK1268" s="34">
        <f t="shared" si="268"/>
        <v>46</v>
      </c>
      <c r="BL1268" s="34">
        <f t="shared" si="269"/>
        <v>1</v>
      </c>
      <c r="BM1268" s="34">
        <f t="shared" si="270"/>
        <v>100</v>
      </c>
      <c r="BN1268" s="34">
        <f t="shared" si="271"/>
        <v>100</v>
      </c>
      <c r="BO1268" s="34">
        <f t="shared" si="272"/>
        <v>100</v>
      </c>
      <c r="BP1268" s="34">
        <f t="shared" si="273"/>
        <v>38</v>
      </c>
      <c r="BQ1268" s="35">
        <f t="shared" si="274"/>
        <v>100</v>
      </c>
      <c r="BR1268" s="34">
        <f t="shared" si="275"/>
        <v>67</v>
      </c>
      <c r="BS1268" s="35">
        <f t="shared" si="276"/>
        <v>2</v>
      </c>
      <c r="BT1268" s="35">
        <f t="shared" si="277"/>
        <v>62</v>
      </c>
      <c r="BU1268" s="35">
        <f t="shared" si="278"/>
        <v>75</v>
      </c>
      <c r="BV1268" s="35">
        <f t="shared" si="279"/>
        <v>64</v>
      </c>
    </row>
    <row r="1269" spans="2:74" hidden="1" x14ac:dyDescent="0.3">
      <c r="B1269" s="6" t="s">
        <v>1661</v>
      </c>
      <c r="C1269" s="6">
        <v>107031141</v>
      </c>
      <c r="D1269" s="6" t="s">
        <v>1011</v>
      </c>
      <c r="E1269" s="6" t="s">
        <v>380</v>
      </c>
      <c r="F1269" s="6" t="s">
        <v>504</v>
      </c>
      <c r="G1269" s="6" t="s">
        <v>77</v>
      </c>
      <c r="H1269" s="6" t="s">
        <v>78</v>
      </c>
      <c r="I1269" s="22">
        <v>1350000</v>
      </c>
      <c r="J1269" s="22">
        <v>1349000</v>
      </c>
      <c r="K1269" s="22">
        <v>1300000</v>
      </c>
      <c r="L1269" s="22">
        <v>1300000</v>
      </c>
      <c r="M1269" s="22">
        <v>1250000</v>
      </c>
      <c r="N1269" s="22">
        <v>1230000</v>
      </c>
      <c r="O1269" s="23">
        <v>49</v>
      </c>
      <c r="P1269" s="23">
        <v>49</v>
      </c>
      <c r="Q1269" s="23">
        <v>37</v>
      </c>
      <c r="R1269" s="22">
        <v>810</v>
      </c>
      <c r="S1269" s="22">
        <v>780</v>
      </c>
      <c r="T1269" s="24">
        <v>2.8</v>
      </c>
      <c r="U1269" s="24">
        <v>0</v>
      </c>
      <c r="V1269" s="24">
        <v>2.8</v>
      </c>
      <c r="W1269" s="24">
        <v>2.9</v>
      </c>
      <c r="X1269" s="25">
        <v>3.1199999999999999E-2</v>
      </c>
      <c r="Y1269" s="24">
        <v>3.9</v>
      </c>
      <c r="Z1269" s="24">
        <v>-1.3000000000000003</v>
      </c>
      <c r="AA1269" s="24">
        <v>5.2</v>
      </c>
      <c r="AB1269" s="24">
        <v>5.5</v>
      </c>
      <c r="AC1269" s="26">
        <v>0.34001611928269188</v>
      </c>
      <c r="AD1269" s="24">
        <v>10.89795254111192</v>
      </c>
      <c r="AE1269" s="6">
        <v>342</v>
      </c>
      <c r="AF1269" s="6">
        <v>465</v>
      </c>
      <c r="AG1269" s="6">
        <v>353</v>
      </c>
      <c r="AH1269" s="27">
        <v>4.9373650107991356</v>
      </c>
      <c r="AI1269" s="28">
        <v>1130000</v>
      </c>
      <c r="AJ1269" s="28">
        <v>1025000</v>
      </c>
      <c r="AK1269" s="28">
        <v>950000</v>
      </c>
      <c r="AL1269" s="29">
        <v>0.1024390243902439</v>
      </c>
      <c r="AM1269" s="29">
        <v>0.18947368421052632</v>
      </c>
      <c r="AN1269" s="6">
        <v>2.6</v>
      </c>
      <c r="AO1269" s="27">
        <v>-0.10000000000000009</v>
      </c>
      <c r="AP1269" s="6">
        <v>2.7</v>
      </c>
      <c r="AQ1269" s="26">
        <v>0.11772639691714837</v>
      </c>
      <c r="AR1269" s="28">
        <v>730</v>
      </c>
      <c r="AS1269" s="28">
        <v>685</v>
      </c>
      <c r="AT1269" s="25">
        <v>6.569343065693431E-2</v>
      </c>
      <c r="AU1269" s="26">
        <v>0.18796291255771924</v>
      </c>
      <c r="AV1269" s="30">
        <v>2382.2400000000002</v>
      </c>
      <c r="AW1269" s="24">
        <v>0.82030000000000003</v>
      </c>
      <c r="AX1269" s="24">
        <v>0.1797</v>
      </c>
      <c r="AY1269" s="24">
        <v>0.77549999999999997</v>
      </c>
      <c r="AZ1269" s="24">
        <v>0.16109999999999999</v>
      </c>
      <c r="BA1269" s="24">
        <v>0.34060000000000001</v>
      </c>
      <c r="BB1269" s="24">
        <v>0.39629999999999999</v>
      </c>
      <c r="BC1269" s="24">
        <v>0.23760000000000001</v>
      </c>
      <c r="BD1269" s="31">
        <v>7</v>
      </c>
      <c r="BE1269" s="23">
        <v>88</v>
      </c>
      <c r="BF1269" s="32" t="s">
        <v>3979</v>
      </c>
      <c r="BG1269" s="33">
        <v>150.83918062975201</v>
      </c>
      <c r="BH1269" s="33">
        <v>-34.601740912985299</v>
      </c>
      <c r="BI1269" s="34">
        <f t="shared" si="266"/>
        <v>70</v>
      </c>
      <c r="BJ1269" s="34">
        <f t="shared" si="267"/>
        <v>74</v>
      </c>
      <c r="BK1269" s="34">
        <f t="shared" si="268"/>
        <v>64</v>
      </c>
      <c r="BL1269" s="34">
        <f t="shared" si="269"/>
        <v>38</v>
      </c>
      <c r="BM1269" s="34">
        <f t="shared" si="270"/>
        <v>52</v>
      </c>
      <c r="BN1269" s="34">
        <f t="shared" si="271"/>
        <v>100</v>
      </c>
      <c r="BO1269" s="34">
        <f t="shared" si="272"/>
        <v>89</v>
      </c>
      <c r="BP1269" s="34">
        <f t="shared" si="273"/>
        <v>65</v>
      </c>
      <c r="BQ1269" s="35">
        <f t="shared" si="274"/>
        <v>54</v>
      </c>
      <c r="BR1269" s="34">
        <f t="shared" si="275"/>
        <v>42</v>
      </c>
      <c r="BS1269" s="35">
        <f t="shared" si="276"/>
        <v>41</v>
      </c>
      <c r="BT1269" s="35">
        <f t="shared" si="277"/>
        <v>52</v>
      </c>
      <c r="BU1269" s="35">
        <f t="shared" si="278"/>
        <v>70</v>
      </c>
      <c r="BV1269" s="35">
        <f t="shared" si="279"/>
        <v>64</v>
      </c>
    </row>
    <row r="1270" spans="2:74" hidden="1" x14ac:dyDescent="0.3">
      <c r="B1270" s="6" t="s">
        <v>1662</v>
      </c>
      <c r="C1270" s="6">
        <v>110041199</v>
      </c>
      <c r="D1270" s="6" t="s">
        <v>462</v>
      </c>
      <c r="E1270" s="6" t="s">
        <v>463</v>
      </c>
      <c r="F1270" s="6" t="s">
        <v>2691</v>
      </c>
      <c r="G1270" s="6" t="s">
        <v>77</v>
      </c>
      <c r="H1270" s="6" t="s">
        <v>78</v>
      </c>
      <c r="I1270" s="22">
        <v>519750</v>
      </c>
      <c r="J1270" s="22">
        <v>495000</v>
      </c>
      <c r="K1270" s="22">
        <v>480000</v>
      </c>
      <c r="L1270" s="22">
        <v>495000</v>
      </c>
      <c r="M1270" s="22">
        <v>475000</v>
      </c>
      <c r="N1270" s="22">
        <v>465000</v>
      </c>
      <c r="O1270" s="23">
        <v>51</v>
      </c>
      <c r="P1270" s="23">
        <v>51</v>
      </c>
      <c r="Q1270" s="23">
        <v>50</v>
      </c>
      <c r="R1270" s="22">
        <v>500</v>
      </c>
      <c r="S1270" s="22">
        <v>480</v>
      </c>
      <c r="T1270" s="24">
        <v>3.4</v>
      </c>
      <c r="U1270" s="24">
        <v>0</v>
      </c>
      <c r="V1270" s="24">
        <v>3.4</v>
      </c>
      <c r="W1270" s="24">
        <v>3.8</v>
      </c>
      <c r="X1270" s="25">
        <v>5.0024050024050026E-2</v>
      </c>
      <c r="Y1270" s="24">
        <v>3.6</v>
      </c>
      <c r="Z1270" s="24">
        <v>-1.1999999999999997</v>
      </c>
      <c r="AA1270" s="24">
        <v>4.8</v>
      </c>
      <c r="AB1270" s="24">
        <v>5.4</v>
      </c>
      <c r="AC1270" s="26">
        <v>0.29083294555607253</v>
      </c>
      <c r="AD1270" s="24">
        <v>5.8138624404911043</v>
      </c>
      <c r="AE1270" s="6">
        <v>357</v>
      </c>
      <c r="AF1270" s="6">
        <v>419</v>
      </c>
      <c r="AG1270" s="6">
        <v>439</v>
      </c>
      <c r="AH1270" s="27">
        <v>7.4240506329113929</v>
      </c>
      <c r="AI1270" s="28">
        <v>465000</v>
      </c>
      <c r="AJ1270" s="28">
        <v>420000</v>
      </c>
      <c r="AK1270" s="28">
        <v>370000</v>
      </c>
      <c r="AL1270" s="29">
        <v>0.10714285714285714</v>
      </c>
      <c r="AM1270" s="29">
        <v>0.25675675675675674</v>
      </c>
      <c r="AN1270" s="6">
        <v>1.4</v>
      </c>
      <c r="AO1270" s="27">
        <v>9.9999999999999867E-2</v>
      </c>
      <c r="AP1270" s="6">
        <v>1.3</v>
      </c>
      <c r="AQ1270" s="26">
        <v>5.4485049833887043E-2</v>
      </c>
      <c r="AR1270" s="28">
        <v>460</v>
      </c>
      <c r="AS1270" s="28">
        <v>440</v>
      </c>
      <c r="AT1270" s="25">
        <v>4.5454545454545456E-2</v>
      </c>
      <c r="AU1270" s="26">
        <v>0.21667588926050652</v>
      </c>
      <c r="AV1270" s="30">
        <v>1719.2000000000003</v>
      </c>
      <c r="AW1270" s="24">
        <v>0.66469999999999996</v>
      </c>
      <c r="AX1270" s="24">
        <v>0.33529999999999999</v>
      </c>
      <c r="AY1270" s="24">
        <v>0.87329999999999997</v>
      </c>
      <c r="AZ1270" s="24">
        <v>9.7299999999999998E-2</v>
      </c>
      <c r="BA1270" s="24">
        <v>0.31390000000000001</v>
      </c>
      <c r="BB1270" s="24">
        <v>0.32990000000000003</v>
      </c>
      <c r="BC1270" s="24">
        <v>0.318</v>
      </c>
      <c r="BD1270" s="31">
        <v>4</v>
      </c>
      <c r="BE1270" s="23">
        <v>334</v>
      </c>
      <c r="BF1270" s="32" t="s">
        <v>3980</v>
      </c>
      <c r="BG1270" s="33">
        <v>150.226354129116</v>
      </c>
      <c r="BH1270" s="33">
        <v>-30.9792407011896</v>
      </c>
      <c r="BI1270" s="34">
        <f t="shared" si="266"/>
        <v>60</v>
      </c>
      <c r="BJ1270" s="34">
        <f t="shared" si="267"/>
        <v>93</v>
      </c>
      <c r="BK1270" s="34">
        <f t="shared" si="268"/>
        <v>33</v>
      </c>
      <c r="BL1270" s="34">
        <f t="shared" si="269"/>
        <v>28</v>
      </c>
      <c r="BM1270" s="34">
        <f t="shared" si="270"/>
        <v>54</v>
      </c>
      <c r="BN1270" s="34">
        <f t="shared" si="271"/>
        <v>69</v>
      </c>
      <c r="BO1270" s="34">
        <f t="shared" si="272"/>
        <v>50</v>
      </c>
      <c r="BP1270" s="34">
        <f t="shared" si="273"/>
        <v>59</v>
      </c>
      <c r="BQ1270" s="35">
        <f t="shared" si="274"/>
        <v>100</v>
      </c>
      <c r="BR1270" s="34">
        <f t="shared" si="275"/>
        <v>92</v>
      </c>
      <c r="BS1270" s="35">
        <f t="shared" si="276"/>
        <v>73</v>
      </c>
      <c r="BT1270" s="35">
        <f t="shared" si="277"/>
        <v>57</v>
      </c>
      <c r="BU1270" s="35">
        <f t="shared" si="278"/>
        <v>40</v>
      </c>
      <c r="BV1270" s="35">
        <f t="shared" si="279"/>
        <v>64</v>
      </c>
    </row>
    <row r="1271" spans="2:74" hidden="1" x14ac:dyDescent="0.3">
      <c r="B1271" s="6" t="s">
        <v>1663</v>
      </c>
      <c r="C1271" s="6">
        <v>110041204</v>
      </c>
      <c r="D1271" s="6" t="s">
        <v>462</v>
      </c>
      <c r="E1271" s="6" t="s">
        <v>463</v>
      </c>
      <c r="F1271" s="6" t="s">
        <v>3875</v>
      </c>
      <c r="G1271" s="6" t="s">
        <v>77</v>
      </c>
      <c r="H1271" s="6" t="s">
        <v>78</v>
      </c>
      <c r="I1271" s="22">
        <v>435000</v>
      </c>
      <c r="J1271" s="22">
        <v>429000</v>
      </c>
      <c r="K1271" s="22">
        <v>410000</v>
      </c>
      <c r="L1271" s="22">
        <v>389000</v>
      </c>
      <c r="M1271" s="22">
        <v>360000</v>
      </c>
      <c r="N1271" s="22">
        <v>250000</v>
      </c>
      <c r="O1271" s="23">
        <v>50</v>
      </c>
      <c r="P1271" s="23">
        <v>50</v>
      </c>
      <c r="Q1271" s="23">
        <v>41</v>
      </c>
      <c r="R1271" s="22">
        <v>400</v>
      </c>
      <c r="S1271" s="22">
        <v>395</v>
      </c>
      <c r="T1271" s="24">
        <v>0.3</v>
      </c>
      <c r="U1271" s="24">
        <v>-0.10000000000000003</v>
      </c>
      <c r="V1271" s="24">
        <v>0.4</v>
      </c>
      <c r="W1271" s="24">
        <v>0.6</v>
      </c>
      <c r="X1271" s="25">
        <v>4.7816091954022991E-2</v>
      </c>
      <c r="Y1271" s="24">
        <v>3.8</v>
      </c>
      <c r="Z1271" s="24">
        <v>-1.6000000000000005</v>
      </c>
      <c r="AA1271" s="24">
        <v>5.4</v>
      </c>
      <c r="AB1271" s="24">
        <v>6.4</v>
      </c>
      <c r="AC1271" s="26">
        <v>0.28965357432510719</v>
      </c>
      <c r="AD1271" s="24">
        <v>6.0576588861260392</v>
      </c>
      <c r="AE1271" s="6">
        <v>357</v>
      </c>
      <c r="AF1271" s="6">
        <v>419</v>
      </c>
      <c r="AG1271" s="6">
        <v>439</v>
      </c>
      <c r="AH1271" s="27">
        <v>7.4240506329113929</v>
      </c>
      <c r="AI1271" s="28">
        <v>465000</v>
      </c>
      <c r="AJ1271" s="28">
        <v>420000</v>
      </c>
      <c r="AK1271" s="28">
        <v>370000</v>
      </c>
      <c r="AL1271" s="29">
        <v>0.10714285714285714</v>
      </c>
      <c r="AM1271" s="29">
        <v>0.25675675675675674</v>
      </c>
      <c r="AN1271" s="6">
        <v>1.4</v>
      </c>
      <c r="AO1271" s="27">
        <v>9.9999999999999867E-2</v>
      </c>
      <c r="AP1271" s="6">
        <v>1.3</v>
      </c>
      <c r="AQ1271" s="26">
        <v>5.4485049833887043E-2</v>
      </c>
      <c r="AR1271" s="28">
        <v>460</v>
      </c>
      <c r="AS1271" s="28">
        <v>440</v>
      </c>
      <c r="AT1271" s="25">
        <v>4.5454545454545456E-2</v>
      </c>
      <c r="AU1271" s="26">
        <v>0.21667588926050652</v>
      </c>
      <c r="AV1271" s="30">
        <v>1380.96</v>
      </c>
      <c r="AW1271" s="24">
        <v>0.73150000000000004</v>
      </c>
      <c r="AX1271" s="24">
        <v>0.26850000000000002</v>
      </c>
      <c r="AY1271" s="24">
        <v>0.94430000000000003</v>
      </c>
      <c r="AZ1271" s="24">
        <v>4.2799999999999998E-2</v>
      </c>
      <c r="BA1271" s="24">
        <v>0.22009999999999999</v>
      </c>
      <c r="BB1271" s="24">
        <v>0.27160000000000001</v>
      </c>
      <c r="BC1271" s="24">
        <v>0.46289999999999998</v>
      </c>
      <c r="BD1271" s="31">
        <v>1.5</v>
      </c>
      <c r="BE1271" s="23">
        <v>310</v>
      </c>
      <c r="BF1271" s="32" t="s">
        <v>3981</v>
      </c>
      <c r="BG1271" s="33">
        <v>150.86754212851599</v>
      </c>
      <c r="BH1271" s="33">
        <v>-31.091998864496698</v>
      </c>
      <c r="BI1271" s="34">
        <f t="shared" si="266"/>
        <v>100</v>
      </c>
      <c r="BJ1271" s="34">
        <f t="shared" si="267"/>
        <v>93</v>
      </c>
      <c r="BK1271" s="34">
        <f t="shared" si="268"/>
        <v>33</v>
      </c>
      <c r="BL1271" s="34">
        <f t="shared" si="269"/>
        <v>28</v>
      </c>
      <c r="BM1271" s="34">
        <f t="shared" si="270"/>
        <v>54</v>
      </c>
      <c r="BN1271" s="34">
        <f t="shared" si="271"/>
        <v>69</v>
      </c>
      <c r="BO1271" s="34">
        <f t="shared" si="272"/>
        <v>53</v>
      </c>
      <c r="BP1271" s="34">
        <f t="shared" si="273"/>
        <v>38</v>
      </c>
      <c r="BQ1271" s="35">
        <f t="shared" si="274"/>
        <v>100</v>
      </c>
      <c r="BR1271" s="34">
        <f t="shared" si="275"/>
        <v>90</v>
      </c>
      <c r="BS1271" s="35">
        <f t="shared" si="276"/>
        <v>74</v>
      </c>
      <c r="BT1271" s="35">
        <f t="shared" si="277"/>
        <v>54</v>
      </c>
      <c r="BU1271" s="35">
        <f t="shared" si="278"/>
        <v>15</v>
      </c>
      <c r="BV1271" s="35">
        <f t="shared" si="279"/>
        <v>64</v>
      </c>
    </row>
    <row r="1272" spans="2:74" x14ac:dyDescent="0.3">
      <c r="B1272" s="6" t="s">
        <v>1664</v>
      </c>
      <c r="C1272" s="6">
        <v>113031267</v>
      </c>
      <c r="D1272" s="6" t="s">
        <v>812</v>
      </c>
      <c r="E1272" s="6" t="s">
        <v>76</v>
      </c>
      <c r="F1272" s="6" t="s">
        <v>812</v>
      </c>
      <c r="G1272" s="6" t="s">
        <v>77</v>
      </c>
      <c r="H1272" s="6" t="s">
        <v>78</v>
      </c>
      <c r="I1272" s="22">
        <v>669000</v>
      </c>
      <c r="J1272" s="22">
        <v>669000</v>
      </c>
      <c r="K1272" s="22">
        <v>629000</v>
      </c>
      <c r="L1272" s="22">
        <v>626000</v>
      </c>
      <c r="M1272" s="22">
        <v>612500</v>
      </c>
      <c r="N1272" s="22">
        <v>577000</v>
      </c>
      <c r="O1272" s="23">
        <v>52</v>
      </c>
      <c r="P1272" s="23">
        <v>53</v>
      </c>
      <c r="Q1272" s="23">
        <v>54</v>
      </c>
      <c r="R1272" s="22">
        <v>520</v>
      </c>
      <c r="S1272" s="22">
        <v>480</v>
      </c>
      <c r="T1272" s="24">
        <v>3.4</v>
      </c>
      <c r="U1272" s="24">
        <v>0.10000000000000009</v>
      </c>
      <c r="V1272" s="24">
        <v>3.3</v>
      </c>
      <c r="W1272" s="24">
        <v>3</v>
      </c>
      <c r="X1272" s="25">
        <v>4.0418535127055309E-2</v>
      </c>
      <c r="Y1272" s="24">
        <v>2.9</v>
      </c>
      <c r="Z1272" s="24">
        <v>-0.89999999999999991</v>
      </c>
      <c r="AA1272" s="24">
        <v>3.8</v>
      </c>
      <c r="AB1272" s="24">
        <v>3.7</v>
      </c>
      <c r="AC1272" s="26">
        <v>0.27326999075086184</v>
      </c>
      <c r="AD1272" s="24">
        <v>6.7610067977931418</v>
      </c>
      <c r="AE1272" s="6">
        <v>515</v>
      </c>
      <c r="AF1272" s="6">
        <v>642</v>
      </c>
      <c r="AG1272" s="6">
        <v>549</v>
      </c>
      <c r="AH1272" s="27">
        <v>5.8604651162790695</v>
      </c>
      <c r="AI1272" s="28">
        <v>574000</v>
      </c>
      <c r="AJ1272" s="28">
        <v>540000</v>
      </c>
      <c r="AK1272" s="28">
        <v>485000</v>
      </c>
      <c r="AL1272" s="29">
        <v>6.2962962962962957E-2</v>
      </c>
      <c r="AM1272" s="29">
        <v>0.18350515463917524</v>
      </c>
      <c r="AN1272" s="6">
        <v>2.2000000000000002</v>
      </c>
      <c r="AO1272" s="27">
        <v>0</v>
      </c>
      <c r="AP1272" s="6">
        <v>2.2000000000000002</v>
      </c>
      <c r="AQ1272" s="26">
        <v>9.8272884283246972E-2</v>
      </c>
      <c r="AR1272" s="28">
        <v>510</v>
      </c>
      <c r="AS1272" s="28">
        <v>480</v>
      </c>
      <c r="AT1272" s="25">
        <v>6.25E-2</v>
      </c>
      <c r="AU1272" s="26">
        <v>0.32379343708545927</v>
      </c>
      <c r="AV1272" s="30">
        <v>1902.88</v>
      </c>
      <c r="AW1272" s="24">
        <v>0.72040000000000004</v>
      </c>
      <c r="AX1272" s="24">
        <v>0.27960000000000002</v>
      </c>
      <c r="AY1272" s="24">
        <v>0.87939999999999996</v>
      </c>
      <c r="AZ1272" s="24">
        <v>5.4999999999999997E-3</v>
      </c>
      <c r="BA1272" s="24">
        <v>0.35160000000000002</v>
      </c>
      <c r="BB1272" s="24">
        <v>0.35730000000000001</v>
      </c>
      <c r="BC1272" s="24">
        <v>0.25979999999999998</v>
      </c>
      <c r="BD1272" s="31">
        <v>3.5</v>
      </c>
      <c r="BE1272" s="23">
        <v>376</v>
      </c>
      <c r="BF1272" s="32" t="s">
        <v>3982</v>
      </c>
      <c r="BG1272" s="33">
        <v>147.40437339352201</v>
      </c>
      <c r="BH1272" s="33">
        <v>-35.1448390259837</v>
      </c>
      <c r="BI1272" s="34">
        <f t="shared" si="266"/>
        <v>60</v>
      </c>
      <c r="BJ1272" s="34">
        <f t="shared" si="267"/>
        <v>80</v>
      </c>
      <c r="BK1272" s="34">
        <f t="shared" si="268"/>
        <v>52</v>
      </c>
      <c r="BL1272" s="34">
        <f t="shared" si="269"/>
        <v>1</v>
      </c>
      <c r="BM1272" s="34">
        <f t="shared" si="270"/>
        <v>32</v>
      </c>
      <c r="BN1272" s="34">
        <f t="shared" si="271"/>
        <v>100</v>
      </c>
      <c r="BO1272" s="34">
        <f t="shared" si="272"/>
        <v>44</v>
      </c>
      <c r="BP1272" s="34">
        <f t="shared" si="273"/>
        <v>67</v>
      </c>
      <c r="BQ1272" s="35">
        <f t="shared" si="274"/>
        <v>85</v>
      </c>
      <c r="BR1272" s="34">
        <f t="shared" si="275"/>
        <v>83</v>
      </c>
      <c r="BS1272" s="35">
        <f t="shared" si="276"/>
        <v>85</v>
      </c>
      <c r="BT1272" s="35">
        <f t="shared" si="277"/>
        <v>69</v>
      </c>
      <c r="BU1272" s="35">
        <f t="shared" si="278"/>
        <v>35</v>
      </c>
      <c r="BV1272" s="35">
        <f t="shared" si="279"/>
        <v>64</v>
      </c>
    </row>
    <row r="1273" spans="2:74" hidden="1" x14ac:dyDescent="0.3">
      <c r="B1273" s="6" t="s">
        <v>1665</v>
      </c>
      <c r="C1273" s="6">
        <v>115011290</v>
      </c>
      <c r="D1273" s="6" t="s">
        <v>1013</v>
      </c>
      <c r="E1273" s="6" t="s">
        <v>783</v>
      </c>
      <c r="F1273" s="6" t="s">
        <v>2757</v>
      </c>
      <c r="G1273" s="6" t="s">
        <v>77</v>
      </c>
      <c r="H1273" s="6" t="s">
        <v>78</v>
      </c>
      <c r="I1273" s="22">
        <v>1823050</v>
      </c>
      <c r="J1273" s="22">
        <v>1874600</v>
      </c>
      <c r="K1273" s="22">
        <v>1918600</v>
      </c>
      <c r="L1273" s="22">
        <v>1825000</v>
      </c>
      <c r="M1273" s="22">
        <v>1850000</v>
      </c>
      <c r="N1273" s="22">
        <v>1875000</v>
      </c>
      <c r="O1273" s="23">
        <v>25</v>
      </c>
      <c r="P1273" s="23">
        <v>25</v>
      </c>
      <c r="Q1273" s="23">
        <v>24</v>
      </c>
      <c r="R1273" s="22">
        <v>775</v>
      </c>
      <c r="S1273" s="22">
        <v>750</v>
      </c>
      <c r="T1273" s="24">
        <v>2.9</v>
      </c>
      <c r="U1273" s="24">
        <v>0</v>
      </c>
      <c r="V1273" s="24">
        <v>2.9</v>
      </c>
      <c r="W1273" s="24">
        <v>2.6</v>
      </c>
      <c r="X1273" s="25">
        <v>2.210581168920216E-2</v>
      </c>
      <c r="Y1273" s="24">
        <v>3.7</v>
      </c>
      <c r="Z1273" s="24">
        <v>-1.5</v>
      </c>
      <c r="AA1273" s="24">
        <v>5.2</v>
      </c>
      <c r="AB1273" s="24">
        <v>5.6</v>
      </c>
      <c r="AC1273" s="26">
        <v>0.28964599653172274</v>
      </c>
      <c r="AD1273" s="24">
        <v>13.102708039135413</v>
      </c>
      <c r="AE1273" s="6">
        <v>307</v>
      </c>
      <c r="AF1273" s="6">
        <v>338</v>
      </c>
      <c r="AG1273" s="6">
        <v>203</v>
      </c>
      <c r="AH1273" s="27">
        <v>2.6156250000000001</v>
      </c>
      <c r="AI1273" s="28">
        <v>2240000</v>
      </c>
      <c r="AJ1273" s="28">
        <v>2200000</v>
      </c>
      <c r="AK1273" s="28">
        <v>1920000</v>
      </c>
      <c r="AL1273" s="29">
        <v>1.8181818181818181E-2</v>
      </c>
      <c r="AM1273" s="29">
        <v>0.16666666666666666</v>
      </c>
      <c r="AN1273" s="6">
        <v>2.6</v>
      </c>
      <c r="AO1273" s="27">
        <v>-0.19999999999999973</v>
      </c>
      <c r="AP1273" s="6">
        <v>2.8</v>
      </c>
      <c r="AQ1273" s="26">
        <v>0.10973782771535581</v>
      </c>
      <c r="AR1273" s="28">
        <v>900</v>
      </c>
      <c r="AS1273" s="28">
        <v>865</v>
      </c>
      <c r="AT1273" s="25">
        <v>4.046242774566474E-2</v>
      </c>
      <c r="AU1273" s="26">
        <v>0.16031838515654406</v>
      </c>
      <c r="AV1273" s="30">
        <v>2675.6800000000003</v>
      </c>
      <c r="AW1273" s="24">
        <v>0.80959999999999999</v>
      </c>
      <c r="AX1273" s="24">
        <v>0.19040000000000001</v>
      </c>
      <c r="AY1273" s="24">
        <v>0.67689999999999995</v>
      </c>
      <c r="AZ1273" s="24">
        <v>0.17349999999999999</v>
      </c>
      <c r="BA1273" s="24">
        <v>0.30709999999999998</v>
      </c>
      <c r="BB1273" s="24">
        <v>0.4173</v>
      </c>
      <c r="BC1273" s="24">
        <v>0.25080000000000002</v>
      </c>
      <c r="BD1273" s="31">
        <v>9</v>
      </c>
      <c r="BE1273" s="23">
        <v>23</v>
      </c>
      <c r="BF1273" s="32" t="s">
        <v>3983</v>
      </c>
      <c r="BG1273" s="33">
        <v>150.992971205906</v>
      </c>
      <c r="BH1273" s="33">
        <v>-33.757549274395402</v>
      </c>
      <c r="BI1273" s="34">
        <f t="shared" si="266"/>
        <v>69</v>
      </c>
      <c r="BJ1273" s="34">
        <f t="shared" si="267"/>
        <v>74</v>
      </c>
      <c r="BK1273" s="34">
        <f t="shared" si="268"/>
        <v>92</v>
      </c>
      <c r="BL1273" s="34">
        <f t="shared" si="269"/>
        <v>47</v>
      </c>
      <c r="BM1273" s="34">
        <f t="shared" si="270"/>
        <v>10</v>
      </c>
      <c r="BN1273" s="34">
        <f t="shared" si="271"/>
        <v>100</v>
      </c>
      <c r="BO1273" s="34">
        <f t="shared" si="272"/>
        <v>100</v>
      </c>
      <c r="BP1273" s="34">
        <f t="shared" si="273"/>
        <v>58</v>
      </c>
      <c r="BQ1273" s="35">
        <f t="shared" si="274"/>
        <v>24</v>
      </c>
      <c r="BR1273" s="34">
        <f t="shared" si="275"/>
        <v>20</v>
      </c>
      <c r="BS1273" s="35">
        <f t="shared" si="276"/>
        <v>74</v>
      </c>
      <c r="BT1273" s="35">
        <f t="shared" si="277"/>
        <v>55</v>
      </c>
      <c r="BU1273" s="35">
        <f t="shared" si="278"/>
        <v>90</v>
      </c>
      <c r="BV1273" s="35">
        <f t="shared" si="279"/>
        <v>64</v>
      </c>
    </row>
    <row r="1274" spans="2:74" hidden="1" x14ac:dyDescent="0.3">
      <c r="B1274" s="6" t="s">
        <v>1666</v>
      </c>
      <c r="C1274" s="6">
        <v>119011657</v>
      </c>
      <c r="D1274" s="6" t="s">
        <v>1093</v>
      </c>
      <c r="E1274" s="6" t="s">
        <v>1094</v>
      </c>
      <c r="F1274" s="6" t="s">
        <v>2757</v>
      </c>
      <c r="G1274" s="6" t="s">
        <v>77</v>
      </c>
      <c r="H1274" s="6" t="s">
        <v>78</v>
      </c>
      <c r="I1274" s="22">
        <v>1464500</v>
      </c>
      <c r="J1274" s="22">
        <v>1444300</v>
      </c>
      <c r="K1274" s="22">
        <v>1341000</v>
      </c>
      <c r="L1274" s="22">
        <v>1437000</v>
      </c>
      <c r="M1274" s="22">
        <v>1407000</v>
      </c>
      <c r="N1274" s="22">
        <v>1320000</v>
      </c>
      <c r="O1274" s="23">
        <v>26</v>
      </c>
      <c r="P1274" s="23">
        <v>26</v>
      </c>
      <c r="Q1274" s="23">
        <v>24</v>
      </c>
      <c r="R1274" s="22">
        <v>875</v>
      </c>
      <c r="S1274" s="22">
        <v>800</v>
      </c>
      <c r="T1274" s="24">
        <v>2.9</v>
      </c>
      <c r="U1274" s="24">
        <v>-0.10000000000000009</v>
      </c>
      <c r="V1274" s="24">
        <v>3</v>
      </c>
      <c r="W1274" s="24">
        <v>3.5</v>
      </c>
      <c r="X1274" s="25">
        <v>3.1068624103789688E-2</v>
      </c>
      <c r="Y1274" s="24">
        <v>2.9</v>
      </c>
      <c r="Z1274" s="24">
        <v>-0.89999999999999991</v>
      </c>
      <c r="AA1274" s="24">
        <v>3.8</v>
      </c>
      <c r="AB1274" s="24">
        <v>4</v>
      </c>
      <c r="AC1274" s="26">
        <v>0.37851259689922478</v>
      </c>
      <c r="AD1274" s="24">
        <v>12.183114245250872</v>
      </c>
      <c r="AE1274" s="6">
        <v>262</v>
      </c>
      <c r="AF1274" s="6">
        <v>267</v>
      </c>
      <c r="AG1274" s="6">
        <v>215</v>
      </c>
      <c r="AH1274" s="27">
        <v>2.546938775510204</v>
      </c>
      <c r="AI1274" s="28">
        <v>1485000</v>
      </c>
      <c r="AJ1274" s="28">
        <v>1337000</v>
      </c>
      <c r="AK1274" s="28">
        <v>1220000</v>
      </c>
      <c r="AL1274" s="29">
        <v>0.11069558713537771</v>
      </c>
      <c r="AM1274" s="29">
        <v>0.21721311475409835</v>
      </c>
      <c r="AN1274" s="6">
        <v>2.4</v>
      </c>
      <c r="AO1274" s="27">
        <v>-0.20000000000000018</v>
      </c>
      <c r="AP1274" s="6">
        <v>2.6</v>
      </c>
      <c r="AQ1274" s="26">
        <v>8.9171974522293002E-2</v>
      </c>
      <c r="AR1274" s="28">
        <v>850</v>
      </c>
      <c r="AS1274" s="28">
        <v>800</v>
      </c>
      <c r="AT1274" s="25">
        <v>6.25E-2</v>
      </c>
      <c r="AU1274" s="26">
        <v>0.24729714464786345</v>
      </c>
      <c r="AV1274" s="30">
        <v>2311.6800000000003</v>
      </c>
      <c r="AW1274" s="24">
        <v>0.79769999999999996</v>
      </c>
      <c r="AX1274" s="24">
        <v>0.20230000000000001</v>
      </c>
      <c r="AY1274" s="24">
        <v>0.76600000000000001</v>
      </c>
      <c r="AZ1274" s="24">
        <v>0.1847</v>
      </c>
      <c r="BA1274" s="24">
        <v>0.33479999999999999</v>
      </c>
      <c r="BB1274" s="24">
        <v>0.40089999999999998</v>
      </c>
      <c r="BC1274" s="24">
        <v>0.24360000000000001</v>
      </c>
      <c r="BD1274" s="31">
        <v>7</v>
      </c>
      <c r="BE1274" s="23">
        <v>22</v>
      </c>
      <c r="BF1274" s="32" t="s">
        <v>3984</v>
      </c>
      <c r="BG1274" s="33">
        <v>150.98750278394701</v>
      </c>
      <c r="BH1274" s="33">
        <v>-33.945409561881299</v>
      </c>
      <c r="BI1274" s="34">
        <f t="shared" si="266"/>
        <v>69</v>
      </c>
      <c r="BJ1274" s="34">
        <f t="shared" si="267"/>
        <v>77</v>
      </c>
      <c r="BK1274" s="34">
        <f t="shared" si="268"/>
        <v>93</v>
      </c>
      <c r="BL1274" s="34">
        <f t="shared" si="269"/>
        <v>18</v>
      </c>
      <c r="BM1274" s="34">
        <f t="shared" si="270"/>
        <v>56</v>
      </c>
      <c r="BN1274" s="34">
        <f t="shared" si="271"/>
        <v>100</v>
      </c>
      <c r="BO1274" s="34">
        <f t="shared" si="272"/>
        <v>100</v>
      </c>
      <c r="BP1274" s="34">
        <f t="shared" si="273"/>
        <v>64</v>
      </c>
      <c r="BQ1274" s="35">
        <f t="shared" si="274"/>
        <v>54</v>
      </c>
      <c r="BR1274" s="34">
        <f t="shared" si="275"/>
        <v>29</v>
      </c>
      <c r="BS1274" s="35">
        <f t="shared" si="276"/>
        <v>15</v>
      </c>
      <c r="BT1274" s="35">
        <f t="shared" si="277"/>
        <v>69</v>
      </c>
      <c r="BU1274" s="35">
        <f t="shared" si="278"/>
        <v>70</v>
      </c>
      <c r="BV1274" s="35">
        <f t="shared" si="279"/>
        <v>64</v>
      </c>
    </row>
    <row r="1275" spans="2:74" hidden="1" x14ac:dyDescent="0.3">
      <c r="B1275" s="6" t="s">
        <v>1667</v>
      </c>
      <c r="C1275" s="6">
        <v>122031425</v>
      </c>
      <c r="D1275" s="6" t="s">
        <v>764</v>
      </c>
      <c r="E1275" s="6" t="s">
        <v>765</v>
      </c>
      <c r="F1275" s="6" t="s">
        <v>2757</v>
      </c>
      <c r="G1275" s="6" t="s">
        <v>77</v>
      </c>
      <c r="H1275" s="6" t="s">
        <v>78</v>
      </c>
      <c r="I1275" s="22">
        <v>2348650</v>
      </c>
      <c r="J1275" s="22">
        <v>2350000</v>
      </c>
      <c r="K1275" s="22">
        <v>2298400</v>
      </c>
      <c r="L1275" s="22">
        <v>2268000</v>
      </c>
      <c r="M1275" s="22">
        <v>2225000</v>
      </c>
      <c r="N1275" s="22">
        <v>2210000</v>
      </c>
      <c r="O1275" s="23">
        <v>27</v>
      </c>
      <c r="P1275" s="23">
        <v>27</v>
      </c>
      <c r="Q1275" s="23">
        <v>26</v>
      </c>
      <c r="R1275" s="22">
        <v>1200</v>
      </c>
      <c r="S1275" s="22">
        <v>1195</v>
      </c>
      <c r="T1275" s="24">
        <v>2.9</v>
      </c>
      <c r="U1275" s="24">
        <v>0</v>
      </c>
      <c r="V1275" s="24">
        <v>2.9</v>
      </c>
      <c r="W1275" s="24">
        <v>2.7</v>
      </c>
      <c r="X1275" s="25">
        <v>2.6568454218380774E-2</v>
      </c>
      <c r="Y1275" s="24">
        <v>1.9</v>
      </c>
      <c r="Z1275" s="24">
        <v>-1</v>
      </c>
      <c r="AA1275" s="24">
        <v>2.9</v>
      </c>
      <c r="AB1275" s="24">
        <v>4.0999999999999996</v>
      </c>
      <c r="AC1275" s="26">
        <v>0.45036930282831916</v>
      </c>
      <c r="AD1275" s="24">
        <v>16.951279857175187</v>
      </c>
      <c r="AE1275" s="6">
        <v>128</v>
      </c>
      <c r="AF1275" s="6">
        <v>194</v>
      </c>
      <c r="AG1275" s="6">
        <v>101</v>
      </c>
      <c r="AH1275" s="27">
        <v>1.7350746268656718</v>
      </c>
      <c r="AI1275" s="28">
        <v>2560000</v>
      </c>
      <c r="AJ1275" s="28">
        <v>2450000</v>
      </c>
      <c r="AK1275" s="28">
        <v>2200000</v>
      </c>
      <c r="AL1275" s="29">
        <v>4.4897959183673466E-2</v>
      </c>
      <c r="AM1275" s="29">
        <v>0.16363636363636364</v>
      </c>
      <c r="AN1275" s="6">
        <v>2.7</v>
      </c>
      <c r="AO1275" s="27">
        <v>0</v>
      </c>
      <c r="AP1275" s="6">
        <v>2.7</v>
      </c>
      <c r="AQ1275" s="26">
        <v>0.10317460317460318</v>
      </c>
      <c r="AR1275" s="28">
        <v>1300</v>
      </c>
      <c r="AS1275" s="28">
        <v>1250</v>
      </c>
      <c r="AT1275" s="25">
        <v>0.04</v>
      </c>
      <c r="AU1275" s="26">
        <v>0.10359591884114261</v>
      </c>
      <c r="AV1275" s="30">
        <v>2664.4800000000005</v>
      </c>
      <c r="AW1275" s="24">
        <v>0.78149999999999997</v>
      </c>
      <c r="AX1275" s="24">
        <v>0.2185</v>
      </c>
      <c r="AY1275" s="24">
        <v>0.75470000000000004</v>
      </c>
      <c r="AZ1275" s="24">
        <v>0.15820000000000001</v>
      </c>
      <c r="BA1275" s="24">
        <v>0.36620000000000003</v>
      </c>
      <c r="BB1275" s="24">
        <v>0.40039999999999998</v>
      </c>
      <c r="BC1275" s="24">
        <v>0.14069999999999999</v>
      </c>
      <c r="BD1275" s="31">
        <v>8</v>
      </c>
      <c r="BE1275" s="23">
        <v>16</v>
      </c>
      <c r="BF1275" s="32" t="s">
        <v>3985</v>
      </c>
      <c r="BG1275" s="33">
        <v>151.26647028763901</v>
      </c>
      <c r="BH1275" s="33">
        <v>-33.731580117461299</v>
      </c>
      <c r="BI1275" s="34">
        <f t="shared" si="266"/>
        <v>69</v>
      </c>
      <c r="BJ1275" s="34">
        <f t="shared" si="267"/>
        <v>72</v>
      </c>
      <c r="BK1275" s="34">
        <f t="shared" si="268"/>
        <v>100</v>
      </c>
      <c r="BL1275" s="34">
        <f t="shared" si="269"/>
        <v>66</v>
      </c>
      <c r="BM1275" s="34">
        <f t="shared" si="270"/>
        <v>23</v>
      </c>
      <c r="BN1275" s="34">
        <f t="shared" si="271"/>
        <v>100</v>
      </c>
      <c r="BO1275" s="34">
        <f t="shared" si="272"/>
        <v>100</v>
      </c>
      <c r="BP1275" s="34">
        <f t="shared" si="273"/>
        <v>71</v>
      </c>
      <c r="BQ1275" s="35">
        <f t="shared" si="274"/>
        <v>39</v>
      </c>
      <c r="BR1275" s="34">
        <f t="shared" si="275"/>
        <v>1</v>
      </c>
      <c r="BS1275" s="35">
        <f t="shared" si="276"/>
        <v>1</v>
      </c>
      <c r="BT1275" s="35">
        <f t="shared" si="277"/>
        <v>85</v>
      </c>
      <c r="BU1275" s="35">
        <f t="shared" si="278"/>
        <v>80</v>
      </c>
      <c r="BV1275" s="35">
        <f t="shared" si="279"/>
        <v>64</v>
      </c>
    </row>
    <row r="1276" spans="2:74" hidden="1" x14ac:dyDescent="0.3">
      <c r="B1276" s="6" t="s">
        <v>1668</v>
      </c>
      <c r="C1276" s="6">
        <v>122031430</v>
      </c>
      <c r="D1276" s="6" t="s">
        <v>764</v>
      </c>
      <c r="E1276" s="6" t="s">
        <v>765</v>
      </c>
      <c r="F1276" s="6" t="s">
        <v>2757</v>
      </c>
      <c r="G1276" s="6" t="s">
        <v>77</v>
      </c>
      <c r="H1276" s="6" t="s">
        <v>78</v>
      </c>
      <c r="I1276" s="22">
        <v>2651250</v>
      </c>
      <c r="J1276" s="22">
        <v>2704000</v>
      </c>
      <c r="K1276" s="22">
        <v>2782000</v>
      </c>
      <c r="L1276" s="22">
        <v>2700000</v>
      </c>
      <c r="M1276" s="22">
        <v>2650000</v>
      </c>
      <c r="N1276" s="22">
        <v>2595000</v>
      </c>
      <c r="O1276" s="23">
        <v>25</v>
      </c>
      <c r="P1276" s="23">
        <v>27</v>
      </c>
      <c r="Q1276" s="23">
        <v>24</v>
      </c>
      <c r="R1276" s="22">
        <v>1350</v>
      </c>
      <c r="S1276" s="22">
        <v>1200</v>
      </c>
      <c r="T1276" s="24">
        <v>2.9</v>
      </c>
      <c r="U1276" s="24">
        <v>-0.20000000000000018</v>
      </c>
      <c r="V1276" s="24">
        <v>3.1</v>
      </c>
      <c r="W1276" s="24">
        <v>2.7</v>
      </c>
      <c r="X1276" s="25">
        <v>2.6478076379066479E-2</v>
      </c>
      <c r="Y1276" s="24">
        <v>2</v>
      </c>
      <c r="Z1276" s="24">
        <v>-0.70000000000000018</v>
      </c>
      <c r="AA1276" s="24">
        <v>2.7</v>
      </c>
      <c r="AB1276" s="24">
        <v>3.3</v>
      </c>
      <c r="AC1276" s="26">
        <v>0.44039354872383729</v>
      </c>
      <c r="AD1276" s="24">
        <v>16.632384559174838</v>
      </c>
      <c r="AE1276" s="6">
        <v>128</v>
      </c>
      <c r="AF1276" s="6">
        <v>194</v>
      </c>
      <c r="AG1276" s="6">
        <v>101</v>
      </c>
      <c r="AH1276" s="27">
        <v>1.7350746268656718</v>
      </c>
      <c r="AI1276" s="28">
        <v>2560000</v>
      </c>
      <c r="AJ1276" s="28">
        <v>2450000</v>
      </c>
      <c r="AK1276" s="28">
        <v>2200000</v>
      </c>
      <c r="AL1276" s="29">
        <v>4.4897959183673466E-2</v>
      </c>
      <c r="AM1276" s="29">
        <v>0.16363636363636364</v>
      </c>
      <c r="AN1276" s="6">
        <v>2.7</v>
      </c>
      <c r="AO1276" s="27">
        <v>0</v>
      </c>
      <c r="AP1276" s="6">
        <v>2.7</v>
      </c>
      <c r="AQ1276" s="26">
        <v>0.10317460317460318</v>
      </c>
      <c r="AR1276" s="28">
        <v>1300</v>
      </c>
      <c r="AS1276" s="28">
        <v>1250</v>
      </c>
      <c r="AT1276" s="25">
        <v>0.04</v>
      </c>
      <c r="AU1276" s="26">
        <v>0.10359591884114261</v>
      </c>
      <c r="AV1276" s="30">
        <v>3065.4400000000005</v>
      </c>
      <c r="AW1276" s="24">
        <v>0.7601</v>
      </c>
      <c r="AX1276" s="24">
        <v>0.2399</v>
      </c>
      <c r="AY1276" s="24">
        <v>0.6502</v>
      </c>
      <c r="AZ1276" s="24">
        <v>3.73E-2</v>
      </c>
      <c r="BA1276" s="24">
        <v>0.30170000000000002</v>
      </c>
      <c r="BB1276" s="24">
        <v>0.40620000000000001</v>
      </c>
      <c r="BC1276" s="24">
        <v>0.26819999999999999</v>
      </c>
      <c r="BD1276" s="31">
        <v>10</v>
      </c>
      <c r="BE1276" s="23">
        <v>11</v>
      </c>
      <c r="BF1276" s="32" t="s">
        <v>3986</v>
      </c>
      <c r="BG1276" s="33">
        <v>151.25168162148199</v>
      </c>
      <c r="BH1276" s="33">
        <v>-33.774469130200998</v>
      </c>
      <c r="BI1276" s="34">
        <f t="shared" si="266"/>
        <v>69</v>
      </c>
      <c r="BJ1276" s="34">
        <f t="shared" si="267"/>
        <v>72</v>
      </c>
      <c r="BK1276" s="34">
        <f t="shared" si="268"/>
        <v>100</v>
      </c>
      <c r="BL1276" s="34">
        <f t="shared" si="269"/>
        <v>66</v>
      </c>
      <c r="BM1276" s="34">
        <f t="shared" si="270"/>
        <v>23</v>
      </c>
      <c r="BN1276" s="34">
        <f t="shared" si="271"/>
        <v>100</v>
      </c>
      <c r="BO1276" s="34">
        <f t="shared" si="272"/>
        <v>100</v>
      </c>
      <c r="BP1276" s="34">
        <f t="shared" si="273"/>
        <v>56</v>
      </c>
      <c r="BQ1276" s="35">
        <f t="shared" si="274"/>
        <v>39</v>
      </c>
      <c r="BR1276" s="34">
        <f t="shared" si="275"/>
        <v>1</v>
      </c>
      <c r="BS1276" s="35">
        <f t="shared" si="276"/>
        <v>1</v>
      </c>
      <c r="BT1276" s="35">
        <f t="shared" si="277"/>
        <v>84</v>
      </c>
      <c r="BU1276" s="35">
        <f t="shared" si="278"/>
        <v>100</v>
      </c>
      <c r="BV1276" s="35">
        <f t="shared" si="279"/>
        <v>64</v>
      </c>
    </row>
    <row r="1277" spans="2:74" hidden="1" x14ac:dyDescent="0.3">
      <c r="B1277" s="6" t="s">
        <v>1669</v>
      </c>
      <c r="C1277" s="6">
        <v>204021066</v>
      </c>
      <c r="D1277" s="6" t="s">
        <v>260</v>
      </c>
      <c r="E1277" s="6" t="s">
        <v>261</v>
      </c>
      <c r="F1277" s="6" t="s">
        <v>1669</v>
      </c>
      <c r="G1277" s="6" t="s">
        <v>86</v>
      </c>
      <c r="H1277" s="6" t="s">
        <v>78</v>
      </c>
      <c r="I1277" s="22">
        <v>600000</v>
      </c>
      <c r="J1277" s="22">
        <v>599000</v>
      </c>
      <c r="K1277" s="22">
        <v>589850</v>
      </c>
      <c r="L1277" s="22">
        <v>526000</v>
      </c>
      <c r="M1277" s="22">
        <v>520000</v>
      </c>
      <c r="N1277" s="22">
        <v>507500</v>
      </c>
      <c r="O1277" s="23">
        <v>30</v>
      </c>
      <c r="P1277" s="23">
        <v>34</v>
      </c>
      <c r="Q1277" s="23">
        <v>46</v>
      </c>
      <c r="R1277" s="22">
        <v>470</v>
      </c>
      <c r="S1277" s="22">
        <v>450</v>
      </c>
      <c r="T1277" s="24">
        <v>2.6</v>
      </c>
      <c r="U1277" s="24">
        <v>-0.29999999999999982</v>
      </c>
      <c r="V1277" s="24">
        <v>2.9</v>
      </c>
      <c r="W1277" s="24">
        <v>2.9</v>
      </c>
      <c r="X1277" s="25">
        <v>4.0733333333333337E-2</v>
      </c>
      <c r="Y1277" s="24">
        <v>1.8</v>
      </c>
      <c r="Z1277" s="24">
        <v>-0.7</v>
      </c>
      <c r="AA1277" s="24">
        <v>2.5</v>
      </c>
      <c r="AB1277" s="24">
        <v>3.2</v>
      </c>
      <c r="AC1277" s="26">
        <v>0.3378766965723487</v>
      </c>
      <c r="AD1277" s="24">
        <v>8.2948452513669881</v>
      </c>
      <c r="AE1277" s="6">
        <v>307</v>
      </c>
      <c r="AF1277" s="6">
        <v>349</v>
      </c>
      <c r="AG1277" s="6">
        <v>269</v>
      </c>
      <c r="AH1277" s="27">
        <v>6.6857142857142859</v>
      </c>
      <c r="AI1277" s="28">
        <v>491111</v>
      </c>
      <c r="AJ1277" s="28">
        <v>480000</v>
      </c>
      <c r="AK1277" s="28">
        <v>488000</v>
      </c>
      <c r="AL1277" s="29">
        <v>2.3147916666666667E-2</v>
      </c>
      <c r="AM1277" s="29">
        <v>6.3749999999999996E-3</v>
      </c>
      <c r="AN1277" s="6">
        <v>2.4</v>
      </c>
      <c r="AO1277" s="27">
        <v>-0.10000000000000009</v>
      </c>
      <c r="AP1277" s="6">
        <v>2.5</v>
      </c>
      <c r="AQ1277" s="26">
        <v>8.5324905660377356E-2</v>
      </c>
      <c r="AR1277" s="28">
        <v>460</v>
      </c>
      <c r="AS1277" s="28">
        <v>450</v>
      </c>
      <c r="AT1277" s="25">
        <v>2.2222222222222223E-2</v>
      </c>
      <c r="AU1277" s="26">
        <v>0.18021705406015154</v>
      </c>
      <c r="AV1277" s="30">
        <v>1391.0400000000002</v>
      </c>
      <c r="AW1277" s="24">
        <v>0.63029999999999997</v>
      </c>
      <c r="AX1277" s="24">
        <v>0.36969999999999997</v>
      </c>
      <c r="AY1277" s="24">
        <v>0.85670000000000002</v>
      </c>
      <c r="AZ1277" s="24">
        <v>0.13789999999999999</v>
      </c>
      <c r="BA1277" s="24">
        <v>0.37309999999999999</v>
      </c>
      <c r="BB1277" s="24">
        <v>0.30109999999999998</v>
      </c>
      <c r="BC1277" s="24">
        <v>0.27789999999999998</v>
      </c>
      <c r="BD1277" s="31">
        <v>1</v>
      </c>
      <c r="BE1277" s="23">
        <v>201</v>
      </c>
      <c r="BF1277" s="32" t="s">
        <v>3987</v>
      </c>
      <c r="BG1277" s="33">
        <v>146.30556841177801</v>
      </c>
      <c r="BH1277" s="33">
        <v>-36.354559121472803</v>
      </c>
      <c r="BI1277" s="34">
        <f t="shared" si="266"/>
        <v>74</v>
      </c>
      <c r="BJ1277" s="34">
        <f t="shared" si="267"/>
        <v>77</v>
      </c>
      <c r="BK1277" s="34">
        <f t="shared" si="268"/>
        <v>42</v>
      </c>
      <c r="BL1277" s="34">
        <f t="shared" si="269"/>
        <v>41</v>
      </c>
      <c r="BM1277" s="34">
        <f t="shared" si="270"/>
        <v>12</v>
      </c>
      <c r="BN1277" s="34">
        <f t="shared" si="271"/>
        <v>100</v>
      </c>
      <c r="BO1277" s="34">
        <f t="shared" si="272"/>
        <v>69</v>
      </c>
      <c r="BP1277" s="34">
        <f t="shared" si="273"/>
        <v>72</v>
      </c>
      <c r="BQ1277" s="35">
        <f t="shared" si="274"/>
        <v>86</v>
      </c>
      <c r="BR1277" s="34">
        <f t="shared" si="275"/>
        <v>67</v>
      </c>
      <c r="BS1277" s="35">
        <f t="shared" si="276"/>
        <v>42</v>
      </c>
      <c r="BT1277" s="35">
        <f t="shared" si="277"/>
        <v>87</v>
      </c>
      <c r="BU1277" s="35">
        <f t="shared" si="278"/>
        <v>10</v>
      </c>
      <c r="BV1277" s="35">
        <f t="shared" si="279"/>
        <v>64</v>
      </c>
    </row>
    <row r="1278" spans="2:74" hidden="1" x14ac:dyDescent="0.3">
      <c r="B1278" s="6" t="s">
        <v>1670</v>
      </c>
      <c r="C1278" s="6">
        <v>213041571</v>
      </c>
      <c r="D1278" s="6" t="s">
        <v>162</v>
      </c>
      <c r="E1278" s="6" t="s">
        <v>89</v>
      </c>
      <c r="F1278" s="6" t="s">
        <v>689</v>
      </c>
      <c r="G1278" s="6" t="s">
        <v>86</v>
      </c>
      <c r="H1278" s="6" t="s">
        <v>78</v>
      </c>
      <c r="I1278" s="22">
        <v>579000</v>
      </c>
      <c r="J1278" s="22">
        <v>579000</v>
      </c>
      <c r="K1278" s="22">
        <v>581400</v>
      </c>
      <c r="L1278" s="22">
        <v>560000</v>
      </c>
      <c r="M1278" s="22">
        <v>560000</v>
      </c>
      <c r="N1278" s="22">
        <v>570000</v>
      </c>
      <c r="O1278" s="23">
        <v>39</v>
      </c>
      <c r="P1278" s="23">
        <v>39</v>
      </c>
      <c r="Q1278" s="23">
        <v>45</v>
      </c>
      <c r="R1278" s="22">
        <v>460</v>
      </c>
      <c r="S1278" s="22">
        <v>440</v>
      </c>
      <c r="T1278" s="24">
        <v>5</v>
      </c>
      <c r="U1278" s="24">
        <v>-0.20000000000000018</v>
      </c>
      <c r="V1278" s="24">
        <v>5.2</v>
      </c>
      <c r="W1278" s="24">
        <v>4.2</v>
      </c>
      <c r="X1278" s="25">
        <v>4.1312607944732301E-2</v>
      </c>
      <c r="Y1278" s="24">
        <v>6</v>
      </c>
      <c r="Z1278" s="24">
        <v>-1.9000000000000004</v>
      </c>
      <c r="AA1278" s="24">
        <v>7.9</v>
      </c>
      <c r="AB1278" s="24">
        <v>7.1</v>
      </c>
      <c r="AC1278" s="26">
        <v>0.25243656159452099</v>
      </c>
      <c r="AD1278" s="24">
        <v>6.110400048629919</v>
      </c>
      <c r="AE1278" s="6">
        <v>743</v>
      </c>
      <c r="AF1278" s="6">
        <v>827</v>
      </c>
      <c r="AG1278" s="6">
        <v>1712</v>
      </c>
      <c r="AH1278" s="27">
        <v>5.3151981076286221</v>
      </c>
      <c r="AI1278" s="28">
        <v>600000</v>
      </c>
      <c r="AJ1278" s="28">
        <v>610000</v>
      </c>
      <c r="AK1278" s="28">
        <v>610000</v>
      </c>
      <c r="AL1278" s="29">
        <v>-1.6393442622950821E-2</v>
      </c>
      <c r="AM1278" s="29">
        <v>-1.6393442622950821E-2</v>
      </c>
      <c r="AN1278" s="6">
        <v>2.1</v>
      </c>
      <c r="AO1278" s="27">
        <v>-0.10000000000000009</v>
      </c>
      <c r="AP1278" s="6">
        <v>2.2000000000000002</v>
      </c>
      <c r="AQ1278" s="26">
        <v>5.7894736842105263E-2</v>
      </c>
      <c r="AR1278" s="28">
        <v>490</v>
      </c>
      <c r="AS1278" s="28">
        <v>470</v>
      </c>
      <c r="AT1278" s="25">
        <v>4.2553191489361701E-2</v>
      </c>
      <c r="AU1278" s="26">
        <v>-0.11756321707907258</v>
      </c>
      <c r="AV1278" s="30">
        <v>1822.2400000000002</v>
      </c>
      <c r="AW1278" s="24">
        <v>0.79649999999999999</v>
      </c>
      <c r="AX1278" s="24">
        <v>0.20349999999999999</v>
      </c>
      <c r="AY1278" s="24">
        <v>0.88800000000000001</v>
      </c>
      <c r="AZ1278" s="24">
        <v>0.1114</v>
      </c>
      <c r="BA1278" s="24">
        <v>0.253</v>
      </c>
      <c r="BB1278" s="24">
        <v>0.45910000000000001</v>
      </c>
      <c r="BC1278" s="24">
        <v>0.2621</v>
      </c>
      <c r="BD1278" s="31">
        <v>3</v>
      </c>
      <c r="BE1278" s="23">
        <v>39</v>
      </c>
      <c r="BF1278" s="32" t="s">
        <v>3988</v>
      </c>
      <c r="BG1278" s="33">
        <v>144.541398286202</v>
      </c>
      <c r="BH1278" s="33">
        <v>-37.701189973230697</v>
      </c>
      <c r="BI1278" s="34">
        <f t="shared" si="266"/>
        <v>34</v>
      </c>
      <c r="BJ1278" s="34">
        <f t="shared" si="267"/>
        <v>82</v>
      </c>
      <c r="BK1278" s="34">
        <f t="shared" si="268"/>
        <v>59</v>
      </c>
      <c r="BL1278" s="34">
        <f t="shared" si="269"/>
        <v>100</v>
      </c>
      <c r="BM1278" s="34">
        <f t="shared" si="270"/>
        <v>1</v>
      </c>
      <c r="BN1278" s="34">
        <f t="shared" si="271"/>
        <v>74</v>
      </c>
      <c r="BO1278" s="34">
        <f t="shared" si="272"/>
        <v>100</v>
      </c>
      <c r="BP1278" s="34">
        <f t="shared" si="273"/>
        <v>46</v>
      </c>
      <c r="BQ1278" s="35">
        <f t="shared" si="274"/>
        <v>88</v>
      </c>
      <c r="BR1278" s="34">
        <f t="shared" si="275"/>
        <v>89</v>
      </c>
      <c r="BS1278" s="35">
        <f t="shared" si="276"/>
        <v>98</v>
      </c>
      <c r="BT1278" s="35">
        <f t="shared" si="277"/>
        <v>18</v>
      </c>
      <c r="BU1278" s="35">
        <f t="shared" si="278"/>
        <v>30</v>
      </c>
      <c r="BV1278" s="35">
        <f t="shared" si="279"/>
        <v>64</v>
      </c>
    </row>
    <row r="1279" spans="2:74" hidden="1" x14ac:dyDescent="0.3">
      <c r="B1279" s="6" t="s">
        <v>1671</v>
      </c>
      <c r="C1279" s="6">
        <v>302021033</v>
      </c>
      <c r="D1279" s="6" t="s">
        <v>822</v>
      </c>
      <c r="E1279" s="6" t="s">
        <v>229</v>
      </c>
      <c r="F1279" s="6" t="s">
        <v>2780</v>
      </c>
      <c r="G1279" s="6" t="s">
        <v>97</v>
      </c>
      <c r="H1279" s="6" t="s">
        <v>78</v>
      </c>
      <c r="I1279" s="22">
        <v>1141300</v>
      </c>
      <c r="J1279" s="22">
        <v>1150000</v>
      </c>
      <c r="K1279" s="22">
        <v>1025100</v>
      </c>
      <c r="L1279" s="22">
        <v>1127000</v>
      </c>
      <c r="M1279" s="22">
        <v>1127000</v>
      </c>
      <c r="N1279" s="22">
        <v>1040000</v>
      </c>
      <c r="O1279" s="23">
        <v>23</v>
      </c>
      <c r="P1279" s="23">
        <v>23</v>
      </c>
      <c r="Q1279" s="23">
        <v>18</v>
      </c>
      <c r="R1279" s="22">
        <v>730</v>
      </c>
      <c r="S1279" s="22">
        <v>650</v>
      </c>
      <c r="T1279" s="24">
        <v>3.1</v>
      </c>
      <c r="U1279" s="24">
        <v>-0.29999999999999982</v>
      </c>
      <c r="V1279" s="24">
        <v>3.4</v>
      </c>
      <c r="W1279" s="24">
        <v>3.3</v>
      </c>
      <c r="X1279" s="25">
        <v>3.3260317182160694E-2</v>
      </c>
      <c r="Y1279" s="24">
        <v>4.4000000000000004</v>
      </c>
      <c r="Z1279" s="24">
        <v>-2.0999999999999996</v>
      </c>
      <c r="AA1279" s="24">
        <v>6.5</v>
      </c>
      <c r="AB1279" s="24">
        <v>7.6</v>
      </c>
      <c r="AC1279" s="26">
        <v>0.31171004987360795</v>
      </c>
      <c r="AD1279" s="24">
        <v>9.3718303456467016</v>
      </c>
      <c r="AE1279" s="6">
        <v>163</v>
      </c>
      <c r="AF1279" s="6">
        <v>171</v>
      </c>
      <c r="AG1279" s="6">
        <v>146</v>
      </c>
      <c r="AH1279" s="27">
        <v>2.6819923371647509</v>
      </c>
      <c r="AI1279" s="28">
        <v>1200000</v>
      </c>
      <c r="AJ1279" s="28">
        <v>1070000</v>
      </c>
      <c r="AK1279" s="28">
        <v>945000</v>
      </c>
      <c r="AL1279" s="29">
        <v>0.12149532710280374</v>
      </c>
      <c r="AM1279" s="29">
        <v>0.26984126984126983</v>
      </c>
      <c r="AN1279" s="6">
        <v>2.7</v>
      </c>
      <c r="AO1279" s="27">
        <v>-0.59999999999999964</v>
      </c>
      <c r="AP1279" s="6">
        <v>3.3</v>
      </c>
      <c r="AQ1279" s="26">
        <v>0.11621621621621621</v>
      </c>
      <c r="AR1279" s="28">
        <v>700</v>
      </c>
      <c r="AS1279" s="28">
        <v>650</v>
      </c>
      <c r="AT1279" s="25">
        <v>7.6923076923076927E-2</v>
      </c>
      <c r="AU1279" s="26">
        <v>0.35342305773784932</v>
      </c>
      <c r="AV1279" s="30">
        <v>2341.92</v>
      </c>
      <c r="AW1279" s="24">
        <v>0.74850000000000005</v>
      </c>
      <c r="AX1279" s="24">
        <v>0.2515</v>
      </c>
      <c r="AY1279" s="24">
        <v>0.94059999999999999</v>
      </c>
      <c r="AZ1279" s="24">
        <v>2.6800000000000001E-2</v>
      </c>
      <c r="BA1279" s="24">
        <v>0.31169999999999998</v>
      </c>
      <c r="BB1279" s="24">
        <v>0.35770000000000002</v>
      </c>
      <c r="BC1279" s="24">
        <v>0.2883</v>
      </c>
      <c r="BD1279" s="31">
        <v>5.5</v>
      </c>
      <c r="BE1279" s="23">
        <v>9</v>
      </c>
      <c r="BF1279" s="32" t="s">
        <v>3989</v>
      </c>
      <c r="BG1279" s="33">
        <v>153.00873604101301</v>
      </c>
      <c r="BH1279" s="33">
        <v>-27.3979900227496</v>
      </c>
      <c r="BI1279" s="34">
        <f t="shared" si="266"/>
        <v>65</v>
      </c>
      <c r="BJ1279" s="34">
        <f t="shared" si="267"/>
        <v>72</v>
      </c>
      <c r="BK1279" s="34">
        <f t="shared" si="268"/>
        <v>92</v>
      </c>
      <c r="BL1279" s="34">
        <f t="shared" si="269"/>
        <v>1</v>
      </c>
      <c r="BM1279" s="34">
        <f t="shared" si="270"/>
        <v>61</v>
      </c>
      <c r="BN1279" s="34">
        <f t="shared" si="271"/>
        <v>100</v>
      </c>
      <c r="BO1279" s="34">
        <f t="shared" si="272"/>
        <v>100</v>
      </c>
      <c r="BP1279" s="34">
        <f t="shared" si="273"/>
        <v>59</v>
      </c>
      <c r="BQ1279" s="35">
        <f t="shared" si="274"/>
        <v>61</v>
      </c>
      <c r="BR1279" s="34">
        <f t="shared" si="275"/>
        <v>57</v>
      </c>
      <c r="BS1279" s="35">
        <f t="shared" si="276"/>
        <v>59</v>
      </c>
      <c r="BT1279" s="35">
        <f t="shared" si="277"/>
        <v>44</v>
      </c>
      <c r="BU1279" s="35">
        <f t="shared" si="278"/>
        <v>55</v>
      </c>
      <c r="BV1279" s="35">
        <f t="shared" si="279"/>
        <v>64</v>
      </c>
    </row>
    <row r="1280" spans="2:74" hidden="1" x14ac:dyDescent="0.3">
      <c r="B1280" s="6" t="s">
        <v>1672</v>
      </c>
      <c r="C1280" s="6">
        <v>303031063</v>
      </c>
      <c r="D1280" s="6" t="s">
        <v>1521</v>
      </c>
      <c r="E1280" s="6" t="s">
        <v>881</v>
      </c>
      <c r="F1280" s="6" t="s">
        <v>2780</v>
      </c>
      <c r="G1280" s="6" t="s">
        <v>97</v>
      </c>
      <c r="H1280" s="6" t="s">
        <v>78</v>
      </c>
      <c r="I1280" s="22">
        <v>1215000</v>
      </c>
      <c r="J1280" s="22">
        <v>1230588</v>
      </c>
      <c r="K1280" s="22">
        <v>1120000</v>
      </c>
      <c r="L1280" s="22">
        <v>1191500</v>
      </c>
      <c r="M1280" s="22">
        <v>1185500</v>
      </c>
      <c r="N1280" s="22">
        <v>1112001</v>
      </c>
      <c r="O1280" s="23">
        <v>23</v>
      </c>
      <c r="P1280" s="23">
        <v>23</v>
      </c>
      <c r="Q1280" s="23">
        <v>22</v>
      </c>
      <c r="R1280" s="22">
        <v>650</v>
      </c>
      <c r="S1280" s="22">
        <v>650</v>
      </c>
      <c r="T1280" s="24">
        <v>2.4</v>
      </c>
      <c r="U1280" s="24">
        <v>-0.20000000000000018</v>
      </c>
      <c r="V1280" s="24">
        <v>2.6</v>
      </c>
      <c r="W1280" s="24">
        <v>2.4</v>
      </c>
      <c r="X1280" s="25">
        <v>2.7818930041152264E-2</v>
      </c>
      <c r="Y1280" s="24">
        <v>3.6</v>
      </c>
      <c r="Z1280" s="24">
        <v>-1.4</v>
      </c>
      <c r="AA1280" s="24">
        <v>5</v>
      </c>
      <c r="AB1280" s="24">
        <v>5.0999999999999996</v>
      </c>
      <c r="AC1280" s="26">
        <v>0.28773284226928247</v>
      </c>
      <c r="AD1280" s="24">
        <v>10.343059270922433</v>
      </c>
      <c r="AE1280" s="6">
        <v>231</v>
      </c>
      <c r="AF1280" s="6">
        <v>221</v>
      </c>
      <c r="AG1280" s="6">
        <v>162</v>
      </c>
      <c r="AH1280" s="27">
        <v>4.9172932330827068</v>
      </c>
      <c r="AI1280" s="28">
        <v>1300000</v>
      </c>
      <c r="AJ1280" s="28">
        <v>1246000</v>
      </c>
      <c r="AK1280" s="28">
        <v>1000000</v>
      </c>
      <c r="AL1280" s="29">
        <v>4.3338683788121987E-2</v>
      </c>
      <c r="AM1280" s="29">
        <v>0.3</v>
      </c>
      <c r="AN1280" s="6">
        <v>1.9</v>
      </c>
      <c r="AO1280" s="27">
        <v>-0.39999999999999991</v>
      </c>
      <c r="AP1280" s="6">
        <v>2.2999999999999998</v>
      </c>
      <c r="AQ1280" s="26">
        <v>0.11666666666666667</v>
      </c>
      <c r="AR1280" s="28">
        <v>730</v>
      </c>
      <c r="AS1280" s="28">
        <v>710</v>
      </c>
      <c r="AT1280" s="25">
        <v>2.8169014084507043E-2</v>
      </c>
      <c r="AU1280" s="26">
        <v>0.35793890811473705</v>
      </c>
      <c r="AV1280" s="30">
        <v>2259.0400000000004</v>
      </c>
      <c r="AW1280" s="24">
        <v>0.69099999999999995</v>
      </c>
      <c r="AX1280" s="24">
        <v>0.309</v>
      </c>
      <c r="AY1280" s="24">
        <v>0.66520000000000001</v>
      </c>
      <c r="AZ1280" s="24">
        <v>0.13569999999999999</v>
      </c>
      <c r="BA1280" s="24">
        <v>0.22450000000000001</v>
      </c>
      <c r="BB1280" s="24">
        <v>0.36820000000000003</v>
      </c>
      <c r="BC1280" s="24">
        <v>0.38690000000000002</v>
      </c>
      <c r="BD1280" s="31">
        <v>8</v>
      </c>
      <c r="BE1280" s="23">
        <v>8</v>
      </c>
      <c r="BF1280" s="32" t="s">
        <v>3990</v>
      </c>
      <c r="BG1280" s="33">
        <v>153.08092239915501</v>
      </c>
      <c r="BH1280" s="33">
        <v>-27.532076929693101</v>
      </c>
      <c r="BI1280" s="34">
        <f t="shared" si="266"/>
        <v>77</v>
      </c>
      <c r="BJ1280" s="34">
        <f t="shared" si="267"/>
        <v>85</v>
      </c>
      <c r="BK1280" s="34">
        <f t="shared" si="268"/>
        <v>64</v>
      </c>
      <c r="BL1280" s="34">
        <f t="shared" si="269"/>
        <v>1</v>
      </c>
      <c r="BM1280" s="34">
        <f t="shared" si="270"/>
        <v>22</v>
      </c>
      <c r="BN1280" s="34">
        <f t="shared" si="271"/>
        <v>100</v>
      </c>
      <c r="BO1280" s="34">
        <f t="shared" si="272"/>
        <v>100</v>
      </c>
      <c r="BP1280" s="34">
        <f t="shared" si="273"/>
        <v>39</v>
      </c>
      <c r="BQ1280" s="35">
        <f t="shared" si="274"/>
        <v>43</v>
      </c>
      <c r="BR1280" s="34">
        <f t="shared" si="275"/>
        <v>47</v>
      </c>
      <c r="BS1280" s="35">
        <f t="shared" si="276"/>
        <v>75</v>
      </c>
      <c r="BT1280" s="35">
        <f t="shared" si="277"/>
        <v>57</v>
      </c>
      <c r="BU1280" s="35">
        <f t="shared" si="278"/>
        <v>80</v>
      </c>
      <c r="BV1280" s="35">
        <f t="shared" si="279"/>
        <v>64</v>
      </c>
    </row>
    <row r="1281" spans="2:74" hidden="1" x14ac:dyDescent="0.3">
      <c r="B1281" s="6" t="s">
        <v>1673</v>
      </c>
      <c r="C1281" s="6">
        <v>303041070</v>
      </c>
      <c r="D1281" s="6" t="s">
        <v>880</v>
      </c>
      <c r="E1281" s="6" t="s">
        <v>881</v>
      </c>
      <c r="F1281" s="6" t="s">
        <v>2780</v>
      </c>
      <c r="G1281" s="6" t="s">
        <v>97</v>
      </c>
      <c r="H1281" s="6" t="s">
        <v>78</v>
      </c>
      <c r="I1281" s="22">
        <v>1121100</v>
      </c>
      <c r="J1281" s="22">
        <v>1116050</v>
      </c>
      <c r="K1281" s="22">
        <v>1034100</v>
      </c>
      <c r="L1281" s="22">
        <v>1160000</v>
      </c>
      <c r="M1281" s="22">
        <v>1150000</v>
      </c>
      <c r="N1281" s="22">
        <v>1012000</v>
      </c>
      <c r="O1281" s="23">
        <v>31</v>
      </c>
      <c r="P1281" s="23">
        <v>30</v>
      </c>
      <c r="Q1281" s="23">
        <v>23</v>
      </c>
      <c r="R1281" s="22">
        <v>650</v>
      </c>
      <c r="S1281" s="22">
        <v>610</v>
      </c>
      <c r="T1281" s="24">
        <v>2.4</v>
      </c>
      <c r="U1281" s="24">
        <v>0.10000000000000009</v>
      </c>
      <c r="V1281" s="24">
        <v>2.2999999999999998</v>
      </c>
      <c r="W1281" s="24">
        <v>2.2999999999999998</v>
      </c>
      <c r="X1281" s="25">
        <v>3.0148960842030149E-2</v>
      </c>
      <c r="Y1281" s="24">
        <v>3.1</v>
      </c>
      <c r="Z1281" s="24">
        <v>-1.1000000000000001</v>
      </c>
      <c r="AA1281" s="24">
        <v>4.2</v>
      </c>
      <c r="AB1281" s="24">
        <v>4.5</v>
      </c>
      <c r="AC1281" s="26">
        <v>0.27808200424395918</v>
      </c>
      <c r="AD1281" s="24">
        <v>9.2236016259734512</v>
      </c>
      <c r="AE1281" s="6">
        <v>84</v>
      </c>
      <c r="AF1281" s="6">
        <v>103</v>
      </c>
      <c r="AG1281" s="6">
        <v>93</v>
      </c>
      <c r="AH1281" s="27">
        <v>3</v>
      </c>
      <c r="AI1281" s="28">
        <v>1269000</v>
      </c>
      <c r="AJ1281" s="28">
        <v>1185000</v>
      </c>
      <c r="AK1281" s="28">
        <v>965000</v>
      </c>
      <c r="AL1281" s="29">
        <v>7.0886075949367092E-2</v>
      </c>
      <c r="AM1281" s="29">
        <v>0.31502590673575132</v>
      </c>
      <c r="AN1281" s="6">
        <v>2.2000000000000002</v>
      </c>
      <c r="AO1281" s="27">
        <v>-9.9999999999999645E-2</v>
      </c>
      <c r="AP1281" s="6">
        <v>2.2999999999999998</v>
      </c>
      <c r="AQ1281" s="26">
        <v>0.13072727272727275</v>
      </c>
      <c r="AR1281" s="28">
        <v>680</v>
      </c>
      <c r="AS1281" s="28">
        <v>650</v>
      </c>
      <c r="AT1281" s="25">
        <v>4.6153846153846156E-2</v>
      </c>
      <c r="AU1281" s="26">
        <v>0.36495788187534328</v>
      </c>
      <c r="AV1281" s="30">
        <v>2337.44</v>
      </c>
      <c r="AW1281" s="24">
        <v>0.71379999999999999</v>
      </c>
      <c r="AX1281" s="24">
        <v>0.28620000000000001</v>
      </c>
      <c r="AY1281" s="24">
        <v>0.89680000000000004</v>
      </c>
      <c r="AZ1281" s="24">
        <v>4.65E-2</v>
      </c>
      <c r="BA1281" s="24">
        <v>0.25330000000000003</v>
      </c>
      <c r="BB1281" s="24">
        <v>0.434</v>
      </c>
      <c r="BC1281" s="24">
        <v>0.29299999999999998</v>
      </c>
      <c r="BD1281" s="31">
        <v>3</v>
      </c>
      <c r="BE1281" s="23">
        <v>8</v>
      </c>
      <c r="BF1281" s="32" t="s">
        <v>3991</v>
      </c>
      <c r="BG1281" s="33">
        <v>153.04242501637501</v>
      </c>
      <c r="BH1281" s="33">
        <v>-27.5479431222678</v>
      </c>
      <c r="BI1281" s="34">
        <f t="shared" si="266"/>
        <v>77</v>
      </c>
      <c r="BJ1281" s="34">
        <f t="shared" si="267"/>
        <v>80</v>
      </c>
      <c r="BK1281" s="34">
        <f t="shared" si="268"/>
        <v>88</v>
      </c>
      <c r="BL1281" s="34">
        <f t="shared" si="269"/>
        <v>1</v>
      </c>
      <c r="BM1281" s="34">
        <f t="shared" si="270"/>
        <v>36</v>
      </c>
      <c r="BN1281" s="34">
        <f t="shared" si="271"/>
        <v>100</v>
      </c>
      <c r="BO1281" s="34">
        <f t="shared" si="272"/>
        <v>100</v>
      </c>
      <c r="BP1281" s="34">
        <f t="shared" si="273"/>
        <v>46</v>
      </c>
      <c r="BQ1281" s="35">
        <f t="shared" si="274"/>
        <v>51</v>
      </c>
      <c r="BR1281" s="34">
        <f t="shared" si="275"/>
        <v>58</v>
      </c>
      <c r="BS1281" s="35">
        <f t="shared" si="276"/>
        <v>81</v>
      </c>
      <c r="BT1281" s="35">
        <f t="shared" si="277"/>
        <v>65</v>
      </c>
      <c r="BU1281" s="35">
        <f t="shared" si="278"/>
        <v>30</v>
      </c>
      <c r="BV1281" s="35">
        <f t="shared" si="279"/>
        <v>64</v>
      </c>
    </row>
    <row r="1282" spans="2:74" hidden="1" x14ac:dyDescent="0.3">
      <c r="B1282" s="6" t="s">
        <v>1674</v>
      </c>
      <c r="C1282" s="6">
        <v>407011148</v>
      </c>
      <c r="D1282" s="6" t="s">
        <v>632</v>
      </c>
      <c r="E1282" s="6" t="s">
        <v>81</v>
      </c>
      <c r="F1282" s="6" t="s">
        <v>3992</v>
      </c>
      <c r="G1282" s="6" t="s">
        <v>82</v>
      </c>
      <c r="H1282" s="6" t="s">
        <v>78</v>
      </c>
      <c r="I1282" s="22">
        <v>682600</v>
      </c>
      <c r="J1282" s="22">
        <v>670520</v>
      </c>
      <c r="K1282" s="22">
        <v>610278</v>
      </c>
      <c r="L1282" s="22">
        <v>675000</v>
      </c>
      <c r="M1282" s="22">
        <v>660000</v>
      </c>
      <c r="N1282" s="22">
        <v>630000</v>
      </c>
      <c r="O1282" s="23">
        <v>26</v>
      </c>
      <c r="P1282" s="23">
        <v>28</v>
      </c>
      <c r="Q1282" s="23">
        <v>33</v>
      </c>
      <c r="R1282" s="22">
        <v>530</v>
      </c>
      <c r="S1282" s="22">
        <v>490</v>
      </c>
      <c r="T1282" s="24">
        <v>2.7</v>
      </c>
      <c r="U1282" s="24">
        <v>-9.9999999999999645E-2</v>
      </c>
      <c r="V1282" s="24">
        <v>2.8</v>
      </c>
      <c r="W1282" s="24">
        <v>2.9</v>
      </c>
      <c r="X1282" s="25">
        <v>4.0375036624670381E-2</v>
      </c>
      <c r="Y1282" s="24">
        <v>1.4</v>
      </c>
      <c r="Z1282" s="24">
        <v>-0.40000000000000013</v>
      </c>
      <c r="AA1282" s="24">
        <v>1.8</v>
      </c>
      <c r="AB1282" s="24">
        <v>1.5</v>
      </c>
      <c r="AC1282" s="26">
        <v>0.48435443778330167</v>
      </c>
      <c r="AD1282" s="24">
        <v>11.996383861788161</v>
      </c>
      <c r="AE1282" s="6">
        <v>390</v>
      </c>
      <c r="AF1282" s="6">
        <v>422</v>
      </c>
      <c r="AG1282" s="6">
        <v>275</v>
      </c>
      <c r="AH1282" s="27">
        <v>4.5537848605577684</v>
      </c>
      <c r="AI1282" s="28">
        <v>665000</v>
      </c>
      <c r="AJ1282" s="28">
        <v>620000</v>
      </c>
      <c r="AK1282" s="28">
        <v>595000</v>
      </c>
      <c r="AL1282" s="29">
        <v>7.2580645161290328E-2</v>
      </c>
      <c r="AM1282" s="29">
        <v>0.11764705882352941</v>
      </c>
      <c r="AN1282" s="6">
        <v>2.2000000000000002</v>
      </c>
      <c r="AO1282" s="27">
        <v>-0.19999999999999973</v>
      </c>
      <c r="AP1282" s="6">
        <v>2.4</v>
      </c>
      <c r="AQ1282" s="26">
        <v>9.8507462686567154E-2</v>
      </c>
      <c r="AR1282" s="28">
        <v>500</v>
      </c>
      <c r="AS1282" s="28">
        <v>480</v>
      </c>
      <c r="AT1282" s="25">
        <v>4.1666666666666664E-2</v>
      </c>
      <c r="AU1282" s="26">
        <v>0.38146058345152789</v>
      </c>
      <c r="AV1282" s="30">
        <v>1094.24</v>
      </c>
      <c r="AW1282" s="24">
        <v>0.64829999999999999</v>
      </c>
      <c r="AX1282" s="24">
        <v>0.35170000000000001</v>
      </c>
      <c r="AY1282" s="24">
        <v>0.87949999999999995</v>
      </c>
      <c r="AZ1282" s="24">
        <v>9.4799999999999995E-2</v>
      </c>
      <c r="BA1282" s="24">
        <v>0.50539999999999996</v>
      </c>
      <c r="BB1282" s="24">
        <v>0.2331</v>
      </c>
      <c r="BC1282" s="24">
        <v>0.20860000000000001</v>
      </c>
      <c r="BD1282" s="31">
        <v>2.5</v>
      </c>
      <c r="BE1282" s="23">
        <v>71</v>
      </c>
      <c r="BF1282" s="32" t="s">
        <v>3993</v>
      </c>
      <c r="BG1282" s="33">
        <v>138.56724816192099</v>
      </c>
      <c r="BH1282" s="33">
        <v>-35.553683933674598</v>
      </c>
      <c r="BI1282" s="34">
        <f t="shared" si="266"/>
        <v>72</v>
      </c>
      <c r="BJ1282" s="34">
        <f t="shared" si="267"/>
        <v>80</v>
      </c>
      <c r="BK1282" s="34">
        <f t="shared" si="268"/>
        <v>68</v>
      </c>
      <c r="BL1282" s="34">
        <f t="shared" si="269"/>
        <v>1</v>
      </c>
      <c r="BM1282" s="34">
        <f t="shared" si="270"/>
        <v>37</v>
      </c>
      <c r="BN1282" s="34">
        <f t="shared" si="271"/>
        <v>100</v>
      </c>
      <c r="BO1282" s="34">
        <f t="shared" si="272"/>
        <v>93</v>
      </c>
      <c r="BP1282" s="34">
        <f t="shared" si="273"/>
        <v>100</v>
      </c>
      <c r="BQ1282" s="35">
        <f t="shared" si="274"/>
        <v>85</v>
      </c>
      <c r="BR1282" s="34">
        <f t="shared" si="275"/>
        <v>31</v>
      </c>
      <c r="BS1282" s="35">
        <f t="shared" si="276"/>
        <v>1</v>
      </c>
      <c r="BT1282" s="35">
        <f t="shared" si="277"/>
        <v>93</v>
      </c>
      <c r="BU1282" s="35">
        <f t="shared" si="278"/>
        <v>25</v>
      </c>
      <c r="BV1282" s="35">
        <f t="shared" si="279"/>
        <v>64</v>
      </c>
    </row>
    <row r="1283" spans="2:74" hidden="1" x14ac:dyDescent="0.3">
      <c r="B1283" s="6" t="s">
        <v>1675</v>
      </c>
      <c r="C1283" s="6">
        <v>505021093</v>
      </c>
      <c r="D1283" s="6" t="s">
        <v>406</v>
      </c>
      <c r="E1283" s="6" t="s">
        <v>243</v>
      </c>
      <c r="F1283" s="6" t="s">
        <v>2720</v>
      </c>
      <c r="G1283" s="6" t="s">
        <v>93</v>
      </c>
      <c r="H1283" s="6" t="s">
        <v>78</v>
      </c>
      <c r="I1283" s="22">
        <v>1160750</v>
      </c>
      <c r="J1283" s="22">
        <v>1165500</v>
      </c>
      <c r="K1283" s="22">
        <v>1030000</v>
      </c>
      <c r="L1283" s="22">
        <v>1330000</v>
      </c>
      <c r="M1283" s="22">
        <v>1235000</v>
      </c>
      <c r="N1283" s="22">
        <v>1095000</v>
      </c>
      <c r="O1283" s="23">
        <v>31</v>
      </c>
      <c r="P1283" s="23">
        <v>32</v>
      </c>
      <c r="Q1283" s="23">
        <v>37</v>
      </c>
      <c r="R1283" s="22">
        <v>800</v>
      </c>
      <c r="S1283" s="22">
        <v>700</v>
      </c>
      <c r="T1283" s="24">
        <v>2.2000000000000002</v>
      </c>
      <c r="U1283" s="24">
        <v>-9.9999999999999645E-2</v>
      </c>
      <c r="V1283" s="24">
        <v>2.2999999999999998</v>
      </c>
      <c r="W1283" s="24">
        <v>2.7</v>
      </c>
      <c r="X1283" s="25">
        <v>3.5838897264699549E-2</v>
      </c>
      <c r="Y1283" s="24">
        <v>2.7</v>
      </c>
      <c r="Z1283" s="24">
        <v>-0.59999999999999964</v>
      </c>
      <c r="AA1283" s="24">
        <v>3.3</v>
      </c>
      <c r="AB1283" s="24">
        <v>3.3</v>
      </c>
      <c r="AC1283" s="26">
        <v>0.38464497269020692</v>
      </c>
      <c r="AD1283" s="24">
        <v>10.732611828128791</v>
      </c>
      <c r="AE1283" s="6">
        <v>620</v>
      </c>
      <c r="AF1283" s="6">
        <v>835</v>
      </c>
      <c r="AG1283" s="6">
        <v>434</v>
      </c>
      <c r="AH1283" s="27">
        <v>5.813148788927335</v>
      </c>
      <c r="AI1283" s="28">
        <v>1065000</v>
      </c>
      <c r="AJ1283" s="28">
        <v>890000</v>
      </c>
      <c r="AK1283" s="28">
        <v>810000</v>
      </c>
      <c r="AL1283" s="29">
        <v>0.19662921348314608</v>
      </c>
      <c r="AM1283" s="29">
        <v>0.31481481481481483</v>
      </c>
      <c r="AN1283" s="6">
        <v>2.4</v>
      </c>
      <c r="AO1283" s="27">
        <v>-0.30000000000000027</v>
      </c>
      <c r="AP1283" s="6">
        <v>2.7</v>
      </c>
      <c r="AQ1283" s="26">
        <v>6.9047619047619052E-2</v>
      </c>
      <c r="AR1283" s="28">
        <v>700</v>
      </c>
      <c r="AS1283" s="28">
        <v>650</v>
      </c>
      <c r="AT1283" s="25">
        <v>7.6923076923076927E-2</v>
      </c>
      <c r="AU1283" s="26">
        <v>0.54434552629581068</v>
      </c>
      <c r="AV1283" s="30">
        <v>2079.84</v>
      </c>
      <c r="AW1283" s="24">
        <v>0.69530000000000003</v>
      </c>
      <c r="AX1283" s="24">
        <v>0.30470000000000003</v>
      </c>
      <c r="AY1283" s="24">
        <v>0.61170000000000002</v>
      </c>
      <c r="AZ1283" s="24">
        <v>0.29049999999999998</v>
      </c>
      <c r="BA1283" s="24">
        <v>0.34110000000000001</v>
      </c>
      <c r="BB1283" s="24">
        <v>0.34160000000000001</v>
      </c>
      <c r="BC1283" s="24">
        <v>0.29730000000000001</v>
      </c>
      <c r="BD1283" s="31">
        <v>5</v>
      </c>
      <c r="BE1283" s="23">
        <v>7</v>
      </c>
      <c r="BF1283" s="32" t="s">
        <v>3994</v>
      </c>
      <c r="BG1283" s="33">
        <v>115.815722153563</v>
      </c>
      <c r="BH1283" s="33">
        <v>-31.891856138987901</v>
      </c>
      <c r="BI1283" s="34">
        <f t="shared" si="266"/>
        <v>80</v>
      </c>
      <c r="BJ1283" s="34">
        <f t="shared" si="267"/>
        <v>77</v>
      </c>
      <c r="BK1283" s="34">
        <f t="shared" si="268"/>
        <v>53</v>
      </c>
      <c r="BL1283" s="34">
        <f t="shared" si="269"/>
        <v>1</v>
      </c>
      <c r="BM1283" s="34">
        <f t="shared" si="270"/>
        <v>98</v>
      </c>
      <c r="BN1283" s="34">
        <f t="shared" si="271"/>
        <v>91</v>
      </c>
      <c r="BO1283" s="34">
        <f t="shared" si="272"/>
        <v>100</v>
      </c>
      <c r="BP1283" s="34">
        <f t="shared" si="273"/>
        <v>65</v>
      </c>
      <c r="BQ1283" s="35">
        <f t="shared" si="274"/>
        <v>70</v>
      </c>
      <c r="BR1283" s="34">
        <f t="shared" si="275"/>
        <v>43</v>
      </c>
      <c r="BS1283" s="35">
        <f t="shared" si="276"/>
        <v>11</v>
      </c>
      <c r="BT1283" s="35">
        <f t="shared" si="277"/>
        <v>72</v>
      </c>
      <c r="BU1283" s="35">
        <f t="shared" si="278"/>
        <v>50</v>
      </c>
      <c r="BV1283" s="35">
        <f t="shared" si="279"/>
        <v>64</v>
      </c>
    </row>
    <row r="1284" spans="2:74" hidden="1" x14ac:dyDescent="0.3">
      <c r="B1284" s="6" t="s">
        <v>1676</v>
      </c>
      <c r="C1284" s="6">
        <v>505021097</v>
      </c>
      <c r="D1284" s="6" t="s">
        <v>406</v>
      </c>
      <c r="E1284" s="6" t="s">
        <v>243</v>
      </c>
      <c r="F1284" s="6" t="s">
        <v>2720</v>
      </c>
      <c r="G1284" s="6" t="s">
        <v>93</v>
      </c>
      <c r="H1284" s="6" t="s">
        <v>78</v>
      </c>
      <c r="I1284" s="22">
        <v>1177000</v>
      </c>
      <c r="J1284" s="22">
        <v>1112800</v>
      </c>
      <c r="K1284" s="22">
        <v>989000</v>
      </c>
      <c r="L1284" s="22">
        <v>1395000</v>
      </c>
      <c r="M1284" s="22">
        <v>1330000</v>
      </c>
      <c r="N1284" s="22">
        <v>1151500</v>
      </c>
      <c r="O1284" s="23">
        <v>35</v>
      </c>
      <c r="P1284" s="23">
        <v>35</v>
      </c>
      <c r="Q1284" s="23">
        <v>44</v>
      </c>
      <c r="R1284" s="22">
        <v>730</v>
      </c>
      <c r="S1284" s="22">
        <v>650</v>
      </c>
      <c r="T1284" s="24">
        <v>2</v>
      </c>
      <c r="U1284" s="24">
        <v>-0.39999999999999991</v>
      </c>
      <c r="V1284" s="24">
        <v>2.4</v>
      </c>
      <c r="W1284" s="24">
        <v>2.7</v>
      </c>
      <c r="X1284" s="25">
        <v>3.2251486830926081E-2</v>
      </c>
      <c r="Y1284" s="24">
        <v>2.7</v>
      </c>
      <c r="Z1284" s="24">
        <v>-1.5</v>
      </c>
      <c r="AA1284" s="24">
        <v>4.2</v>
      </c>
      <c r="AB1284" s="24">
        <v>4.4000000000000004</v>
      </c>
      <c r="AC1284" s="26">
        <v>0.37330224185894284</v>
      </c>
      <c r="AD1284" s="24">
        <v>11.574729680399782</v>
      </c>
      <c r="AE1284" s="6">
        <v>620</v>
      </c>
      <c r="AF1284" s="6">
        <v>835</v>
      </c>
      <c r="AG1284" s="6">
        <v>434</v>
      </c>
      <c r="AH1284" s="27">
        <v>5.813148788927335</v>
      </c>
      <c r="AI1284" s="28">
        <v>1065000</v>
      </c>
      <c r="AJ1284" s="28">
        <v>890000</v>
      </c>
      <c r="AK1284" s="28">
        <v>810000</v>
      </c>
      <c r="AL1284" s="29">
        <v>0.19662921348314608</v>
      </c>
      <c r="AM1284" s="29">
        <v>0.31481481481481483</v>
      </c>
      <c r="AN1284" s="6">
        <v>2.4</v>
      </c>
      <c r="AO1284" s="27">
        <v>-0.30000000000000027</v>
      </c>
      <c r="AP1284" s="6">
        <v>2.7</v>
      </c>
      <c r="AQ1284" s="26">
        <v>6.9047619047619052E-2</v>
      </c>
      <c r="AR1284" s="28">
        <v>700</v>
      </c>
      <c r="AS1284" s="28">
        <v>650</v>
      </c>
      <c r="AT1284" s="25">
        <v>7.6923076923076927E-2</v>
      </c>
      <c r="AU1284" s="26">
        <v>0.54434552629581068</v>
      </c>
      <c r="AV1284" s="30">
        <v>1955.5200000000002</v>
      </c>
      <c r="AW1284" s="24">
        <v>0.61109999999999998</v>
      </c>
      <c r="AX1284" s="24">
        <v>0.38890000000000002</v>
      </c>
      <c r="AY1284" s="24">
        <v>0.46500000000000002</v>
      </c>
      <c r="AZ1284" s="24">
        <v>0.33810000000000001</v>
      </c>
      <c r="BA1284" s="24">
        <v>0.2918</v>
      </c>
      <c r="BB1284" s="24">
        <v>0.31190000000000001</v>
      </c>
      <c r="BC1284" s="24">
        <v>0.33700000000000002</v>
      </c>
      <c r="BD1284" s="31">
        <v>7</v>
      </c>
      <c r="BE1284" s="23">
        <v>4</v>
      </c>
      <c r="BF1284" s="32" t="s">
        <v>3995</v>
      </c>
      <c r="BG1284" s="33">
        <v>115.85676320211699</v>
      </c>
      <c r="BH1284" s="33">
        <v>-31.910243101651002</v>
      </c>
      <c r="BI1284" s="34">
        <f t="shared" ref="BI1284:BI1347" si="280">IF(T1284&lt;=1, 100, IF(T1284&gt;=7, 1, ROUND(100 - ((T1284-1)/6)*99, 0)))</f>
        <v>84</v>
      </c>
      <c r="BJ1284" s="34">
        <f t="shared" ref="BJ1284:BJ1347" si="281">IF(AN1284&lt;=1, 100, IF(AN1284&gt;=7, 1, ROUND(100 - ((AN1284-1)/6)*99, 0)))</f>
        <v>77</v>
      </c>
      <c r="BK1284" s="34">
        <f t="shared" ref="BK1284:BK1347" si="282">IF(AH1284&lt;=2, 100, IF(AH1284&gt;=10, 1, ROUND(100 - ((AH1284-2)/8)*99, 0)))</f>
        <v>53</v>
      </c>
      <c r="BL1284" s="34">
        <f t="shared" ref="BL1284:BL1347" si="283">IF(OR(ISBLANK(AU1284), AU1284=""), "", IF(AU1284&lt;=0, 100, IF(AU1284&gt;=0.3, 1, ROUND(100 - (AU1284/0.3)*99, 0))))</f>
        <v>1</v>
      </c>
      <c r="BM1284" s="34">
        <f t="shared" ref="BM1284:BM1347" si="284">IF(AL1284&lt;=0, 1, IF(AL1284&gt;=0.2, 100, ROUND(1 + (AL1284/0.2)*99, 0)))</f>
        <v>98</v>
      </c>
      <c r="BN1284" s="34">
        <f t="shared" ref="BN1284:BN1347" si="285">IF(AQ1284&lt;=0.01, 1, IF(AQ1284&gt;=0.075, 100, ROUND(1 + ((AQ1284-0.01)/0.065)*99, 0)))</f>
        <v>91</v>
      </c>
      <c r="BO1284" s="34">
        <f t="shared" ref="BO1284:BO1347" si="286">IF(BE1284&gt;=750, 1, IF(BE1284&lt;=50, 100, ROUND(100 - 99 * (((BE1284 - 50)/700)^0.75), 0)))</f>
        <v>100</v>
      </c>
      <c r="BP1284" s="34">
        <f t="shared" ref="BP1284:BP1347" si="287">IF(BA1284&gt;=0.5, 100, IF(BA1284&lt;=0.05, 1, ROUND(1 + ((BA1284-0.05)/0.45)*99, 0)))</f>
        <v>54</v>
      </c>
      <c r="BQ1284" s="35">
        <f t="shared" ref="BQ1284:BQ1347" si="288">IF(X1284&gt;=0.045, 100, IF(X1284&lt;=0.015, 1, ROUND(1 + ((X1284-0.015)/0.03)*99, 0)))</f>
        <v>58</v>
      </c>
      <c r="BR1284" s="34">
        <f t="shared" ref="BR1284:BR1347" si="289">IF(AD1284&lt;=5, 100, IF(AD1284&gt;=15, 1, ROUND(100 - ((AD1284-5)/10)*99, 0)))</f>
        <v>35</v>
      </c>
      <c r="BS1284" s="35">
        <f t="shared" ref="BS1284:BS1347" si="290">IF(AC1284&lt;=0.25, 100, IF(AC1284&gt;=0.4, 1, ROUND(100 - ((AC1284-0.25)/0.15)*99, 0)))</f>
        <v>19</v>
      </c>
      <c r="BT1284" s="35">
        <f t="shared" ref="BT1284:BT1347" si="291">IF(Y1284&lt;=1, 100, IF(Y1284&gt;=7, 1, ROUND(100 - ((Y1284-1)/6)*99, 0)))</f>
        <v>72</v>
      </c>
      <c r="BU1284" s="35">
        <f t="shared" ref="BU1284:BU1347" si="292">BD1284*10</f>
        <v>70</v>
      </c>
      <c r="BV1284" s="35">
        <f t="shared" ref="BV1284:BV1347" si="293">IF(
  (
    IF($BI$2,0.1,0) + IF($BJ$2,0.1,0) + IF($BK$2,0.05,0) + IF($BL$2,0.07,0) + IF($BM$2,0.05,0) + IF($BN$2,0.1,0) +
    IF($BO$2,0.07,0) + IF($BP$2,0.08,0) + IF($BQ$2,0.08,0) + IF($BR$2,0.07,0) + IF($BS$2,0.07,0) + IF($BT$2,0.08,0) +
    IF($BU$2,0.08,0)
  ) = 0,
  "",
  ROUND(
    (
      IF($BI$2, BI1284*0.1, 0) + IF($BJ$2, BJ1284*0.1, 0) + IF($BK$2, BK1284*0.05, 0) + IF($BL$2, BL1284*0.07, 0) +
      IF($BM$2, BM1284*0.05, 0) + IF($BN$2, BN1284*0.1, 0) + IF($BO$2, BO1284*0.07, 0) + IF($BP$2, BP1284*0.08, 0) +
      IF($BQ$2, BQ1284*0.08, 0) + IF($BR$2, BR1284*0.07, 0) + IF($BS$2, BS1284*0.07, 0) + IF($BT$2, BT1284*0.08, 0) +
      IF($BU$2, BU1284*0.08, 0)
    ) /
    (
      IF($BI$2,0.1,0) + IF($BJ$2,0.1,0) + IF($BK$2,0.05,0) + IF($BL$2,0.07,0) + IF($BM$2,0.05,0) +
      IF($BN$2,0.1,0) + IF($BO$2,0.07,0) + IF($BP$2,0.08,0) + IF($BQ$2,0.08,0) + IF($BR$2,0.07,0) +
      IF($BS$2,0.07,0) + IF($BT$2,0.08,0) + IF($BU$2,0.08,0)
    ),
  0)
)</f>
        <v>64</v>
      </c>
    </row>
    <row r="1285" spans="2:74" hidden="1" x14ac:dyDescent="0.3">
      <c r="B1285" s="6" t="s">
        <v>1677</v>
      </c>
      <c r="C1285" s="6">
        <v>603031074</v>
      </c>
      <c r="D1285" s="6" t="s">
        <v>1385</v>
      </c>
      <c r="E1285" s="6" t="s">
        <v>662</v>
      </c>
      <c r="F1285" s="6" t="s">
        <v>2742</v>
      </c>
      <c r="G1285" s="6" t="s">
        <v>130</v>
      </c>
      <c r="H1285" s="6" t="s">
        <v>78</v>
      </c>
      <c r="I1285" s="22">
        <v>730000</v>
      </c>
      <c r="J1285" s="22">
        <v>749000</v>
      </c>
      <c r="K1285" s="22">
        <v>730000</v>
      </c>
      <c r="L1285" s="22">
        <v>575000</v>
      </c>
      <c r="M1285" s="22">
        <v>575000</v>
      </c>
      <c r="N1285" s="22">
        <v>680000</v>
      </c>
      <c r="O1285" s="23">
        <v>57</v>
      </c>
      <c r="P1285" s="23">
        <v>80</v>
      </c>
      <c r="Q1285" s="23">
        <v>107</v>
      </c>
      <c r="R1285" s="22">
        <v>400</v>
      </c>
      <c r="S1285" s="22">
        <v>400</v>
      </c>
      <c r="T1285" s="24">
        <v>1.8</v>
      </c>
      <c r="U1285" s="24">
        <v>0</v>
      </c>
      <c r="V1285" s="24">
        <v>1.8</v>
      </c>
      <c r="W1285" s="24">
        <v>1.8</v>
      </c>
      <c r="X1285" s="25">
        <v>2.8493150684931506E-2</v>
      </c>
      <c r="Y1285" s="24">
        <v>0.7</v>
      </c>
      <c r="Z1285" s="24">
        <v>-0.40000000000000013</v>
      </c>
      <c r="AA1285" s="24">
        <v>1.1000000000000001</v>
      </c>
      <c r="AB1285" s="24">
        <v>1.2</v>
      </c>
      <c r="AC1285" s="26">
        <v>0.355366027007818</v>
      </c>
      <c r="AD1285" s="24">
        <v>12.471980755562845</v>
      </c>
      <c r="AE1285" s="6">
        <v>173</v>
      </c>
      <c r="AF1285" s="6">
        <v>182</v>
      </c>
      <c r="AG1285" s="6">
        <v>157</v>
      </c>
      <c r="AH1285" s="27">
        <v>13.02439024390244</v>
      </c>
      <c r="AI1285" s="28">
        <v>510000</v>
      </c>
      <c r="AJ1285" s="28">
        <v>540000</v>
      </c>
      <c r="AK1285" s="28">
        <v>595000</v>
      </c>
      <c r="AL1285" s="29">
        <v>-5.5555555555555552E-2</v>
      </c>
      <c r="AM1285" s="29">
        <v>-0.14285714285714285</v>
      </c>
      <c r="AN1285" s="6">
        <v>1.8</v>
      </c>
      <c r="AO1285" s="27">
        <v>-0.19999999999999996</v>
      </c>
      <c r="AP1285" s="6">
        <v>2</v>
      </c>
      <c r="AQ1285" s="26">
        <v>9.7292069632495162E-2</v>
      </c>
      <c r="AR1285" s="28">
        <v>400</v>
      </c>
      <c r="AS1285" s="28">
        <v>400</v>
      </c>
      <c r="AT1285" s="25">
        <v>0</v>
      </c>
      <c r="AU1285" s="26">
        <v>9.9516841624212371E-2</v>
      </c>
      <c r="AV1285" s="30">
        <v>1125.6000000000001</v>
      </c>
      <c r="AW1285" s="24">
        <v>0.66169999999999995</v>
      </c>
      <c r="AX1285" s="24">
        <v>0.33829999999999999</v>
      </c>
      <c r="AY1285" s="24">
        <v>0.95820000000000005</v>
      </c>
      <c r="AZ1285" s="24">
        <v>1.6799999999999999E-2</v>
      </c>
      <c r="BA1285" s="24">
        <v>0.52590000000000003</v>
      </c>
      <c r="BB1285" s="24">
        <v>0.2238</v>
      </c>
      <c r="BC1285" s="24">
        <v>0.20219999999999999</v>
      </c>
      <c r="BD1285" s="31">
        <v>2</v>
      </c>
      <c r="BE1285" s="23">
        <v>83</v>
      </c>
      <c r="BF1285" s="32" t="s">
        <v>3996</v>
      </c>
      <c r="BG1285" s="33">
        <v>147.92457092379701</v>
      </c>
      <c r="BH1285" s="33">
        <v>-42.274983867842202</v>
      </c>
      <c r="BI1285" s="34">
        <f t="shared" si="280"/>
        <v>87</v>
      </c>
      <c r="BJ1285" s="34">
        <f t="shared" si="281"/>
        <v>87</v>
      </c>
      <c r="BK1285" s="34">
        <f t="shared" si="282"/>
        <v>1</v>
      </c>
      <c r="BL1285" s="34">
        <f t="shared" si="283"/>
        <v>67</v>
      </c>
      <c r="BM1285" s="34">
        <f t="shared" si="284"/>
        <v>1</v>
      </c>
      <c r="BN1285" s="34">
        <f t="shared" si="285"/>
        <v>100</v>
      </c>
      <c r="BO1285" s="34">
        <f t="shared" si="286"/>
        <v>90</v>
      </c>
      <c r="BP1285" s="34">
        <f t="shared" si="287"/>
        <v>100</v>
      </c>
      <c r="BQ1285" s="35">
        <f t="shared" si="288"/>
        <v>46</v>
      </c>
      <c r="BR1285" s="34">
        <f t="shared" si="289"/>
        <v>26</v>
      </c>
      <c r="BS1285" s="35">
        <f t="shared" si="290"/>
        <v>30</v>
      </c>
      <c r="BT1285" s="35">
        <f t="shared" si="291"/>
        <v>100</v>
      </c>
      <c r="BU1285" s="35">
        <f t="shared" si="292"/>
        <v>20</v>
      </c>
      <c r="BV1285" s="35">
        <f t="shared" si="293"/>
        <v>64</v>
      </c>
    </row>
    <row r="1286" spans="2:74" hidden="1" x14ac:dyDescent="0.3">
      <c r="B1286" s="6" t="s">
        <v>1678</v>
      </c>
      <c r="C1286" s="6">
        <v>604011077</v>
      </c>
      <c r="D1286" s="6" t="s">
        <v>875</v>
      </c>
      <c r="E1286" s="6" t="s">
        <v>876</v>
      </c>
      <c r="F1286" s="6" t="s">
        <v>3538</v>
      </c>
      <c r="G1286" s="6" t="s">
        <v>130</v>
      </c>
      <c r="H1286" s="6" t="s">
        <v>78</v>
      </c>
      <c r="I1286" s="22">
        <v>430000</v>
      </c>
      <c r="J1286" s="22">
        <v>439000</v>
      </c>
      <c r="K1286" s="22">
        <v>429000</v>
      </c>
      <c r="L1286" s="22">
        <v>430000</v>
      </c>
      <c r="M1286" s="22">
        <v>430000</v>
      </c>
      <c r="N1286" s="22">
        <v>415500</v>
      </c>
      <c r="O1286" s="23">
        <v>50</v>
      </c>
      <c r="P1286" s="23">
        <v>78</v>
      </c>
      <c r="Q1286" s="23">
        <v>86</v>
      </c>
      <c r="R1286" s="22">
        <v>380</v>
      </c>
      <c r="S1286" s="22">
        <v>375</v>
      </c>
      <c r="T1286" s="24">
        <v>2.9</v>
      </c>
      <c r="U1286" s="24">
        <v>0</v>
      </c>
      <c r="V1286" s="24">
        <v>2.9</v>
      </c>
      <c r="W1286" s="24">
        <v>2.7</v>
      </c>
      <c r="X1286" s="25">
        <v>4.5953488372093024E-2</v>
      </c>
      <c r="Y1286" s="24">
        <v>2.2999999999999998</v>
      </c>
      <c r="Z1286" s="24">
        <v>-0.70000000000000018</v>
      </c>
      <c r="AA1286" s="24">
        <v>3</v>
      </c>
      <c r="AB1286" s="24">
        <v>3.2</v>
      </c>
      <c r="AC1286" s="26">
        <v>0.31155712973894789</v>
      </c>
      <c r="AD1286" s="24">
        <v>6.7798363252908711</v>
      </c>
      <c r="AE1286" s="6">
        <v>238</v>
      </c>
      <c r="AF1286" s="6">
        <v>302</v>
      </c>
      <c r="AG1286" s="6">
        <v>309</v>
      </c>
      <c r="AH1286" s="27">
        <v>4.0790513833992099</v>
      </c>
      <c r="AI1286" s="28">
        <v>501000</v>
      </c>
      <c r="AJ1286" s="28">
        <v>455000</v>
      </c>
      <c r="AK1286" s="28">
        <v>455000</v>
      </c>
      <c r="AL1286" s="29">
        <v>0.1010989010989011</v>
      </c>
      <c r="AM1286" s="29">
        <v>0.1010989010989011</v>
      </c>
      <c r="AN1286" s="6">
        <v>3.1</v>
      </c>
      <c r="AO1286" s="27">
        <v>0.20000000000000018</v>
      </c>
      <c r="AP1286" s="6">
        <v>2.9</v>
      </c>
      <c r="AQ1286" s="26">
        <v>0.10874999999999999</v>
      </c>
      <c r="AR1286" s="28">
        <v>410</v>
      </c>
      <c r="AS1286" s="28">
        <v>400</v>
      </c>
      <c r="AT1286" s="25">
        <v>2.5000000000000001E-2</v>
      </c>
      <c r="AU1286" s="26">
        <v>0.3353865923443563</v>
      </c>
      <c r="AV1286" s="30">
        <v>1219.68</v>
      </c>
      <c r="AW1286" s="24">
        <v>0.60129999999999995</v>
      </c>
      <c r="AX1286" s="24">
        <v>0.3987</v>
      </c>
      <c r="AY1286" s="24">
        <v>0.84470000000000001</v>
      </c>
      <c r="AZ1286" s="24">
        <v>9.3100000000000002E-2</v>
      </c>
      <c r="BA1286" s="24">
        <v>0.30940000000000001</v>
      </c>
      <c r="BB1286" s="24">
        <v>0.28339999999999999</v>
      </c>
      <c r="BC1286" s="24">
        <v>0.3861</v>
      </c>
      <c r="BD1286" s="31">
        <v>1</v>
      </c>
      <c r="BE1286" s="23">
        <v>232</v>
      </c>
      <c r="BF1286" s="32" t="s">
        <v>3997</v>
      </c>
      <c r="BG1286" s="33">
        <v>145.93911137703199</v>
      </c>
      <c r="BH1286" s="33">
        <v>-41.075721397068598</v>
      </c>
      <c r="BI1286" s="34">
        <f t="shared" si="280"/>
        <v>69</v>
      </c>
      <c r="BJ1286" s="34">
        <f t="shared" si="281"/>
        <v>65</v>
      </c>
      <c r="BK1286" s="34">
        <f t="shared" si="282"/>
        <v>74</v>
      </c>
      <c r="BL1286" s="34">
        <f t="shared" si="283"/>
        <v>1</v>
      </c>
      <c r="BM1286" s="34">
        <f t="shared" si="284"/>
        <v>51</v>
      </c>
      <c r="BN1286" s="34">
        <f t="shared" si="285"/>
        <v>100</v>
      </c>
      <c r="BO1286" s="34">
        <f t="shared" si="286"/>
        <v>64</v>
      </c>
      <c r="BP1286" s="34">
        <f t="shared" si="287"/>
        <v>58</v>
      </c>
      <c r="BQ1286" s="35">
        <f t="shared" si="288"/>
        <v>100</v>
      </c>
      <c r="BR1286" s="34">
        <f t="shared" si="289"/>
        <v>82</v>
      </c>
      <c r="BS1286" s="35">
        <f t="shared" si="290"/>
        <v>59</v>
      </c>
      <c r="BT1286" s="35">
        <f t="shared" si="291"/>
        <v>79</v>
      </c>
      <c r="BU1286" s="35">
        <f t="shared" si="292"/>
        <v>10</v>
      </c>
      <c r="BV1286" s="35">
        <f t="shared" si="293"/>
        <v>64</v>
      </c>
    </row>
    <row r="1287" spans="2:74" x14ac:dyDescent="0.3">
      <c r="B1287" s="6" t="s">
        <v>1679</v>
      </c>
      <c r="C1287" s="6">
        <v>106041126</v>
      </c>
      <c r="D1287" s="6" t="s">
        <v>245</v>
      </c>
      <c r="E1287" s="6" t="s">
        <v>246</v>
      </c>
      <c r="F1287" s="6" t="s">
        <v>1679</v>
      </c>
      <c r="G1287" s="6" t="s">
        <v>77</v>
      </c>
      <c r="H1287" s="6" t="s">
        <v>78</v>
      </c>
      <c r="I1287" s="22">
        <v>580000</v>
      </c>
      <c r="J1287" s="22">
        <v>565000</v>
      </c>
      <c r="K1287" s="22">
        <v>520000</v>
      </c>
      <c r="L1287" s="22">
        <v>570000</v>
      </c>
      <c r="M1287" s="22">
        <v>552000</v>
      </c>
      <c r="N1287" s="22">
        <v>500000</v>
      </c>
      <c r="O1287" s="23">
        <v>31</v>
      </c>
      <c r="P1287" s="23">
        <v>33</v>
      </c>
      <c r="Q1287" s="23">
        <v>41</v>
      </c>
      <c r="R1287" s="22">
        <v>550</v>
      </c>
      <c r="S1287" s="22">
        <v>500</v>
      </c>
      <c r="T1287" s="24">
        <v>4.0999999999999996</v>
      </c>
      <c r="U1287" s="24">
        <v>-0.10000000000000053</v>
      </c>
      <c r="V1287" s="24">
        <v>4.2</v>
      </c>
      <c r="W1287" s="24">
        <v>4.5</v>
      </c>
      <c r="X1287" s="25">
        <v>4.9310344827586207E-2</v>
      </c>
      <c r="Y1287" s="24">
        <v>3.3</v>
      </c>
      <c r="Z1287" s="24">
        <v>-1.2999999999999998</v>
      </c>
      <c r="AA1287" s="24">
        <v>4.5999999999999996</v>
      </c>
      <c r="AB1287" s="24">
        <v>4.9000000000000004</v>
      </c>
      <c r="AC1287" s="26">
        <v>0.30634524552178949</v>
      </c>
      <c r="AD1287" s="24">
        <v>6.212595888204123</v>
      </c>
      <c r="AE1287" s="6">
        <v>133</v>
      </c>
      <c r="AF1287" s="6">
        <v>149</v>
      </c>
      <c r="AG1287" s="6">
        <v>97</v>
      </c>
      <c r="AH1287" s="27">
        <v>3.9379157427937912</v>
      </c>
      <c r="AI1287" s="28">
        <v>555000</v>
      </c>
      <c r="AJ1287" s="28">
        <v>490000</v>
      </c>
      <c r="AK1287" s="28">
        <v>465000</v>
      </c>
      <c r="AL1287" s="29">
        <v>0.1326530612244898</v>
      </c>
      <c r="AM1287" s="29">
        <v>0.19354838709677419</v>
      </c>
      <c r="AN1287" s="6">
        <v>2.7</v>
      </c>
      <c r="AO1287" s="27">
        <v>-0.19999999999999973</v>
      </c>
      <c r="AP1287" s="6">
        <v>2.9</v>
      </c>
      <c r="AQ1287" s="26">
        <v>7.3437500000000003E-2</v>
      </c>
      <c r="AR1287" s="28">
        <v>525</v>
      </c>
      <c r="AS1287" s="28">
        <v>500</v>
      </c>
      <c r="AT1287" s="25">
        <v>0.05</v>
      </c>
      <c r="AU1287" s="26">
        <v>0.42750968169773829</v>
      </c>
      <c r="AV1287" s="30">
        <v>1795.3600000000001</v>
      </c>
      <c r="AW1287" s="24">
        <v>0.6744</v>
      </c>
      <c r="AX1287" s="24">
        <v>0.3256</v>
      </c>
      <c r="AY1287" s="24">
        <v>0.87080000000000002</v>
      </c>
      <c r="AZ1287" s="24">
        <v>0.114</v>
      </c>
      <c r="BA1287" s="24">
        <v>0.26340000000000002</v>
      </c>
      <c r="BB1287" s="24">
        <v>0.32829999999999998</v>
      </c>
      <c r="BC1287" s="24">
        <v>0.38019999999999998</v>
      </c>
      <c r="BD1287" s="31">
        <v>3</v>
      </c>
      <c r="BE1287" s="23">
        <v>176</v>
      </c>
      <c r="BF1287" s="32" t="s">
        <v>3998</v>
      </c>
      <c r="BG1287" s="33">
        <v>150.899712901111</v>
      </c>
      <c r="BH1287" s="33">
        <v>-32.310696768268997</v>
      </c>
      <c r="BI1287" s="34">
        <f t="shared" si="280"/>
        <v>49</v>
      </c>
      <c r="BJ1287" s="34">
        <f t="shared" si="281"/>
        <v>72</v>
      </c>
      <c r="BK1287" s="34">
        <f t="shared" si="282"/>
        <v>76</v>
      </c>
      <c r="BL1287" s="34">
        <f t="shared" si="283"/>
        <v>1</v>
      </c>
      <c r="BM1287" s="34">
        <f t="shared" si="284"/>
        <v>67</v>
      </c>
      <c r="BN1287" s="34">
        <f t="shared" si="285"/>
        <v>98</v>
      </c>
      <c r="BO1287" s="34">
        <f t="shared" si="286"/>
        <v>73</v>
      </c>
      <c r="BP1287" s="34">
        <f t="shared" si="287"/>
        <v>48</v>
      </c>
      <c r="BQ1287" s="35">
        <f t="shared" si="288"/>
        <v>100</v>
      </c>
      <c r="BR1287" s="34">
        <f t="shared" si="289"/>
        <v>88</v>
      </c>
      <c r="BS1287" s="35">
        <f t="shared" si="290"/>
        <v>63</v>
      </c>
      <c r="BT1287" s="35">
        <f t="shared" si="291"/>
        <v>62</v>
      </c>
      <c r="BU1287" s="35">
        <f t="shared" si="292"/>
        <v>30</v>
      </c>
      <c r="BV1287" s="35">
        <f t="shared" si="293"/>
        <v>64</v>
      </c>
    </row>
    <row r="1288" spans="2:74" hidden="1" x14ac:dyDescent="0.3">
      <c r="B1288" s="6" t="s">
        <v>1680</v>
      </c>
      <c r="C1288" s="6">
        <v>111021216</v>
      </c>
      <c r="D1288" s="6" t="s">
        <v>1057</v>
      </c>
      <c r="E1288" s="6" t="s">
        <v>330</v>
      </c>
      <c r="F1288" s="6" t="s">
        <v>2066</v>
      </c>
      <c r="G1288" s="6" t="s">
        <v>77</v>
      </c>
      <c r="H1288" s="6" t="s">
        <v>78</v>
      </c>
      <c r="I1288" s="22">
        <v>880000</v>
      </c>
      <c r="J1288" s="22">
        <v>880000</v>
      </c>
      <c r="K1288" s="22">
        <v>870000</v>
      </c>
      <c r="L1288" s="22">
        <v>875000</v>
      </c>
      <c r="M1288" s="22">
        <v>860000</v>
      </c>
      <c r="N1288" s="22">
        <v>805000</v>
      </c>
      <c r="O1288" s="23">
        <v>39</v>
      </c>
      <c r="P1288" s="23">
        <v>39</v>
      </c>
      <c r="Q1288" s="23">
        <v>43</v>
      </c>
      <c r="R1288" s="22">
        <v>620</v>
      </c>
      <c r="S1288" s="22">
        <v>570</v>
      </c>
      <c r="T1288" s="24">
        <v>3</v>
      </c>
      <c r="U1288" s="24">
        <v>-0.29999999999999982</v>
      </c>
      <c r="V1288" s="24">
        <v>3.3</v>
      </c>
      <c r="W1288" s="24">
        <v>3.2</v>
      </c>
      <c r="X1288" s="25">
        <v>3.6636363636363634E-2</v>
      </c>
      <c r="Y1288" s="24">
        <v>3.4</v>
      </c>
      <c r="Z1288" s="24">
        <v>-1.1999999999999997</v>
      </c>
      <c r="AA1288" s="24">
        <v>4.5999999999999996</v>
      </c>
      <c r="AB1288" s="24">
        <v>5.3</v>
      </c>
      <c r="AC1288" s="26">
        <v>0.37127527067164895</v>
      </c>
      <c r="AD1288" s="24">
        <v>10.134064460020195</v>
      </c>
      <c r="AE1288" s="6">
        <v>402</v>
      </c>
      <c r="AF1288" s="6">
        <v>416</v>
      </c>
      <c r="AG1288" s="6">
        <v>366</v>
      </c>
      <c r="AH1288" s="27">
        <v>4.9615384615384617</v>
      </c>
      <c r="AI1288" s="28">
        <v>850000</v>
      </c>
      <c r="AJ1288" s="28">
        <v>815500</v>
      </c>
      <c r="AK1288" s="28">
        <v>782500</v>
      </c>
      <c r="AL1288" s="29">
        <v>4.2305334150827711E-2</v>
      </c>
      <c r="AM1288" s="29">
        <v>8.6261980830670923E-2</v>
      </c>
      <c r="AN1288" s="6">
        <v>2.6</v>
      </c>
      <c r="AO1288" s="27">
        <v>-0.29999999999999982</v>
      </c>
      <c r="AP1288" s="6">
        <v>2.9</v>
      </c>
      <c r="AQ1288" s="26">
        <v>0.10731707317073172</v>
      </c>
      <c r="AR1288" s="28">
        <v>650</v>
      </c>
      <c r="AS1288" s="28">
        <v>595</v>
      </c>
      <c r="AT1288" s="25">
        <v>9.2436974789915971E-2</v>
      </c>
      <c r="AU1288" s="26">
        <v>0.15512889951999376</v>
      </c>
      <c r="AV1288" s="30">
        <v>1669.92</v>
      </c>
      <c r="AW1288" s="24">
        <v>0.75270000000000004</v>
      </c>
      <c r="AX1288" s="24">
        <v>0.24729999999999999</v>
      </c>
      <c r="AY1288" s="24">
        <v>0.95750000000000002</v>
      </c>
      <c r="AZ1288" s="24">
        <v>2.7799999999999998E-2</v>
      </c>
      <c r="BA1288" s="24">
        <v>0.39650000000000002</v>
      </c>
      <c r="BB1288" s="24">
        <v>0.33300000000000002</v>
      </c>
      <c r="BC1288" s="24">
        <v>0.24759999999999999</v>
      </c>
      <c r="BD1288" s="31">
        <v>6</v>
      </c>
      <c r="BE1288" s="23">
        <v>90</v>
      </c>
      <c r="BF1288" s="32" t="s">
        <v>3999</v>
      </c>
      <c r="BG1288" s="33">
        <v>151.53595229880199</v>
      </c>
      <c r="BH1288" s="33">
        <v>-33.109189392430203</v>
      </c>
      <c r="BI1288" s="34">
        <f t="shared" si="280"/>
        <v>67</v>
      </c>
      <c r="BJ1288" s="34">
        <f t="shared" si="281"/>
        <v>74</v>
      </c>
      <c r="BK1288" s="34">
        <f t="shared" si="282"/>
        <v>63</v>
      </c>
      <c r="BL1288" s="34">
        <f t="shared" si="283"/>
        <v>49</v>
      </c>
      <c r="BM1288" s="34">
        <f t="shared" si="284"/>
        <v>22</v>
      </c>
      <c r="BN1288" s="34">
        <f t="shared" si="285"/>
        <v>100</v>
      </c>
      <c r="BO1288" s="34">
        <f t="shared" si="286"/>
        <v>88</v>
      </c>
      <c r="BP1288" s="34">
        <f t="shared" si="287"/>
        <v>77</v>
      </c>
      <c r="BQ1288" s="35">
        <f t="shared" si="288"/>
        <v>72</v>
      </c>
      <c r="BR1288" s="34">
        <f t="shared" si="289"/>
        <v>49</v>
      </c>
      <c r="BS1288" s="35">
        <f t="shared" si="290"/>
        <v>20</v>
      </c>
      <c r="BT1288" s="35">
        <f t="shared" si="291"/>
        <v>60</v>
      </c>
      <c r="BU1288" s="35">
        <f t="shared" si="292"/>
        <v>60</v>
      </c>
      <c r="BV1288" s="35">
        <f t="shared" si="293"/>
        <v>64</v>
      </c>
    </row>
    <row r="1289" spans="2:74" hidden="1" x14ac:dyDescent="0.3">
      <c r="B1289" s="6" t="s">
        <v>1681</v>
      </c>
      <c r="C1289" s="6">
        <v>117011634</v>
      </c>
      <c r="D1289" s="6" t="s">
        <v>1155</v>
      </c>
      <c r="E1289" s="6" t="s">
        <v>1067</v>
      </c>
      <c r="F1289" s="6" t="s">
        <v>2757</v>
      </c>
      <c r="G1289" s="6" t="s">
        <v>77</v>
      </c>
      <c r="H1289" s="6" t="s">
        <v>78</v>
      </c>
      <c r="I1289" s="22">
        <v>1945000</v>
      </c>
      <c r="J1289" s="22">
        <v>2220000</v>
      </c>
      <c r="K1289" s="22">
        <v>2253300</v>
      </c>
      <c r="L1289" s="22">
        <v>1940000</v>
      </c>
      <c r="M1289" s="22">
        <v>1940000</v>
      </c>
      <c r="N1289" s="22">
        <v>1950000</v>
      </c>
      <c r="O1289" s="23">
        <v>27</v>
      </c>
      <c r="P1289" s="23">
        <v>26</v>
      </c>
      <c r="Q1289" s="23">
        <v>25</v>
      </c>
      <c r="R1289" s="22">
        <v>1100</v>
      </c>
      <c r="S1289" s="22">
        <v>1100</v>
      </c>
      <c r="T1289" s="24">
        <v>2.2000000000000002</v>
      </c>
      <c r="U1289" s="24">
        <v>0</v>
      </c>
      <c r="V1289" s="24">
        <v>2.2000000000000002</v>
      </c>
      <c r="W1289" s="24">
        <v>2.6</v>
      </c>
      <c r="X1289" s="25">
        <v>2.9408740359897174E-2</v>
      </c>
      <c r="Y1289" s="24">
        <v>3.6</v>
      </c>
      <c r="Z1289" s="24">
        <v>-0.99999999999999956</v>
      </c>
      <c r="AA1289" s="24">
        <v>4.5999999999999996</v>
      </c>
      <c r="AB1289" s="24">
        <v>4.0999999999999996</v>
      </c>
      <c r="AC1289" s="26">
        <v>0.69606155715298157</v>
      </c>
      <c r="AD1289" s="24">
        <v>23.668526724869739</v>
      </c>
      <c r="AE1289" s="6">
        <v>35</v>
      </c>
      <c r="AF1289" s="6">
        <v>34</v>
      </c>
      <c r="AG1289" s="6">
        <v>30</v>
      </c>
      <c r="AH1289" s="27">
        <v>2.2929936305732483</v>
      </c>
      <c r="AI1289" s="28">
        <v>2035000</v>
      </c>
      <c r="AJ1289" s="28">
        <v>1900000</v>
      </c>
      <c r="AK1289" s="28">
        <v>1760000</v>
      </c>
      <c r="AL1289" s="29">
        <v>7.1052631578947367E-2</v>
      </c>
      <c r="AM1289" s="29">
        <v>0.15625</v>
      </c>
      <c r="AN1289" s="6">
        <v>1.6</v>
      </c>
      <c r="AO1289" s="27">
        <v>-0.5</v>
      </c>
      <c r="AP1289" s="6">
        <v>2.1</v>
      </c>
      <c r="AQ1289" s="26">
        <v>7.6956521739130437E-2</v>
      </c>
      <c r="AR1289" s="28">
        <v>1150</v>
      </c>
      <c r="AS1289" s="28">
        <v>1060</v>
      </c>
      <c r="AT1289" s="25">
        <v>8.4905660377358486E-2</v>
      </c>
      <c r="AU1289" s="26">
        <v>2.2445152428936965E-2</v>
      </c>
      <c r="AV1289" s="30">
        <v>1580.3200000000002</v>
      </c>
      <c r="AW1289" s="24">
        <v>0.66190000000000004</v>
      </c>
      <c r="AX1289" s="24">
        <v>0.33810000000000001</v>
      </c>
      <c r="AY1289" s="24">
        <v>0.38569999999999999</v>
      </c>
      <c r="AZ1289" s="24">
        <v>4.7500000000000001E-2</v>
      </c>
      <c r="BA1289" s="24">
        <v>0.28310000000000002</v>
      </c>
      <c r="BB1289" s="24">
        <v>0.2268</v>
      </c>
      <c r="BC1289" s="24">
        <v>0.4496</v>
      </c>
      <c r="BD1289" s="31">
        <v>5.5</v>
      </c>
      <c r="BE1289" s="23">
        <v>7</v>
      </c>
      <c r="BF1289" s="32" t="s">
        <v>4000</v>
      </c>
      <c r="BG1289" s="33">
        <v>151.21414311899301</v>
      </c>
      <c r="BH1289" s="33">
        <v>-33.930989677773901</v>
      </c>
      <c r="BI1289" s="34">
        <f t="shared" si="280"/>
        <v>80</v>
      </c>
      <c r="BJ1289" s="34">
        <f t="shared" si="281"/>
        <v>90</v>
      </c>
      <c r="BK1289" s="34">
        <f t="shared" si="282"/>
        <v>96</v>
      </c>
      <c r="BL1289" s="34">
        <f t="shared" si="283"/>
        <v>93</v>
      </c>
      <c r="BM1289" s="34">
        <f t="shared" si="284"/>
        <v>36</v>
      </c>
      <c r="BN1289" s="34">
        <f t="shared" si="285"/>
        <v>100</v>
      </c>
      <c r="BO1289" s="34">
        <f t="shared" si="286"/>
        <v>100</v>
      </c>
      <c r="BP1289" s="34">
        <f t="shared" si="287"/>
        <v>52</v>
      </c>
      <c r="BQ1289" s="35">
        <f t="shared" si="288"/>
        <v>49</v>
      </c>
      <c r="BR1289" s="34">
        <f t="shared" si="289"/>
        <v>1</v>
      </c>
      <c r="BS1289" s="35">
        <f t="shared" si="290"/>
        <v>1</v>
      </c>
      <c r="BT1289" s="35">
        <f t="shared" si="291"/>
        <v>57</v>
      </c>
      <c r="BU1289" s="35">
        <f t="shared" si="292"/>
        <v>55</v>
      </c>
      <c r="BV1289" s="35">
        <f t="shared" si="293"/>
        <v>64</v>
      </c>
    </row>
    <row r="1290" spans="2:74" hidden="1" x14ac:dyDescent="0.3">
      <c r="B1290" s="6" t="s">
        <v>1682</v>
      </c>
      <c r="C1290" s="6">
        <v>122031693</v>
      </c>
      <c r="D1290" s="6" t="s">
        <v>764</v>
      </c>
      <c r="E1290" s="6" t="s">
        <v>765</v>
      </c>
      <c r="F1290" s="6" t="s">
        <v>2757</v>
      </c>
      <c r="G1290" s="6" t="s">
        <v>77</v>
      </c>
      <c r="H1290" s="6" t="s">
        <v>78</v>
      </c>
      <c r="I1290" s="22">
        <v>3000000</v>
      </c>
      <c r="J1290" s="22">
        <v>2940000</v>
      </c>
      <c r="K1290" s="22">
        <v>2800000</v>
      </c>
      <c r="L1290" s="22">
        <v>2775000</v>
      </c>
      <c r="M1290" s="22">
        <v>2580000</v>
      </c>
      <c r="N1290" s="22">
        <v>2800000</v>
      </c>
      <c r="O1290" s="23">
        <v>27</v>
      </c>
      <c r="P1290" s="23">
        <v>26</v>
      </c>
      <c r="Q1290" s="23">
        <v>24</v>
      </c>
      <c r="R1290" s="22">
        <v>1495</v>
      </c>
      <c r="S1290" s="22">
        <v>1300</v>
      </c>
      <c r="T1290" s="24">
        <v>3.4</v>
      </c>
      <c r="U1290" s="24">
        <v>0.19999999999999973</v>
      </c>
      <c r="V1290" s="24">
        <v>3.2</v>
      </c>
      <c r="W1290" s="24">
        <v>3</v>
      </c>
      <c r="X1290" s="25">
        <v>2.5913333333333333E-2</v>
      </c>
      <c r="Y1290" s="24">
        <v>2.6</v>
      </c>
      <c r="Z1290" s="24">
        <v>-1</v>
      </c>
      <c r="AA1290" s="24">
        <v>3.6</v>
      </c>
      <c r="AB1290" s="24">
        <v>3.3</v>
      </c>
      <c r="AC1290" s="26">
        <v>0.51319547426813861</v>
      </c>
      <c r="AD1290" s="24">
        <v>19.804301811222224</v>
      </c>
      <c r="AE1290" s="6">
        <v>128</v>
      </c>
      <c r="AF1290" s="6">
        <v>194</v>
      </c>
      <c r="AG1290" s="6">
        <v>101</v>
      </c>
      <c r="AH1290" s="27">
        <v>1.7350746268656718</v>
      </c>
      <c r="AI1290" s="28">
        <v>2560000</v>
      </c>
      <c r="AJ1290" s="28">
        <v>2450000</v>
      </c>
      <c r="AK1290" s="28">
        <v>2200000</v>
      </c>
      <c r="AL1290" s="29">
        <v>4.4897959183673466E-2</v>
      </c>
      <c r="AM1290" s="29">
        <v>0.16363636363636364</v>
      </c>
      <c r="AN1290" s="6">
        <v>2.7</v>
      </c>
      <c r="AO1290" s="27">
        <v>0</v>
      </c>
      <c r="AP1290" s="6">
        <v>2.7</v>
      </c>
      <c r="AQ1290" s="26">
        <v>0.10317460317460318</v>
      </c>
      <c r="AR1290" s="28">
        <v>1300</v>
      </c>
      <c r="AS1290" s="28">
        <v>1250</v>
      </c>
      <c r="AT1290" s="25">
        <v>0.04</v>
      </c>
      <c r="AU1290" s="26">
        <v>0.10359591884114261</v>
      </c>
      <c r="AV1290" s="30">
        <v>2913.1200000000003</v>
      </c>
      <c r="AW1290" s="24">
        <v>0.76</v>
      </c>
      <c r="AX1290" s="24">
        <v>0.24</v>
      </c>
      <c r="AY1290" s="24">
        <v>0.57950000000000002</v>
      </c>
      <c r="AZ1290" s="24">
        <v>4.4299999999999999E-2</v>
      </c>
      <c r="BA1290" s="24">
        <v>0.3569</v>
      </c>
      <c r="BB1290" s="24">
        <v>0.35920000000000002</v>
      </c>
      <c r="BC1290" s="24">
        <v>0.25679999999999997</v>
      </c>
      <c r="BD1290" s="31">
        <v>10</v>
      </c>
      <c r="BE1290" s="23">
        <v>17</v>
      </c>
      <c r="BF1290" s="32" t="s">
        <v>4001</v>
      </c>
      <c r="BG1290" s="33">
        <v>151.29718396614601</v>
      </c>
      <c r="BH1290" s="33">
        <v>-33.736093744178</v>
      </c>
      <c r="BI1290" s="34">
        <f t="shared" si="280"/>
        <v>60</v>
      </c>
      <c r="BJ1290" s="34">
        <f t="shared" si="281"/>
        <v>72</v>
      </c>
      <c r="BK1290" s="34">
        <f t="shared" si="282"/>
        <v>100</v>
      </c>
      <c r="BL1290" s="34">
        <f t="shared" si="283"/>
        <v>66</v>
      </c>
      <c r="BM1290" s="34">
        <f t="shared" si="284"/>
        <v>23</v>
      </c>
      <c r="BN1290" s="34">
        <f t="shared" si="285"/>
        <v>100</v>
      </c>
      <c r="BO1290" s="34">
        <f t="shared" si="286"/>
        <v>100</v>
      </c>
      <c r="BP1290" s="34">
        <f t="shared" si="287"/>
        <v>69</v>
      </c>
      <c r="BQ1290" s="35">
        <f t="shared" si="288"/>
        <v>37</v>
      </c>
      <c r="BR1290" s="34">
        <f t="shared" si="289"/>
        <v>1</v>
      </c>
      <c r="BS1290" s="35">
        <f t="shared" si="290"/>
        <v>1</v>
      </c>
      <c r="BT1290" s="35">
        <f t="shared" si="291"/>
        <v>74</v>
      </c>
      <c r="BU1290" s="35">
        <f t="shared" si="292"/>
        <v>100</v>
      </c>
      <c r="BV1290" s="35">
        <f t="shared" si="293"/>
        <v>64</v>
      </c>
    </row>
    <row r="1291" spans="2:74" hidden="1" x14ac:dyDescent="0.3">
      <c r="B1291" s="6" t="s">
        <v>1683</v>
      </c>
      <c r="C1291" s="6">
        <v>124041466</v>
      </c>
      <c r="D1291" s="6" t="s">
        <v>1199</v>
      </c>
      <c r="E1291" s="6" t="s">
        <v>194</v>
      </c>
      <c r="F1291" s="6" t="s">
        <v>2757</v>
      </c>
      <c r="G1291" s="6" t="s">
        <v>77</v>
      </c>
      <c r="H1291" s="6" t="s">
        <v>78</v>
      </c>
      <c r="I1291" s="22">
        <v>950000</v>
      </c>
      <c r="J1291" s="22">
        <v>960000</v>
      </c>
      <c r="K1291" s="22">
        <v>995000</v>
      </c>
      <c r="L1291" s="22">
        <v>950000</v>
      </c>
      <c r="M1291" s="22">
        <v>920000</v>
      </c>
      <c r="N1291" s="22">
        <v>895000</v>
      </c>
      <c r="O1291" s="23">
        <v>43</v>
      </c>
      <c r="P1291" s="23">
        <v>37</v>
      </c>
      <c r="Q1291" s="23">
        <v>35</v>
      </c>
      <c r="R1291" s="22">
        <v>630</v>
      </c>
      <c r="S1291" s="22">
        <v>580</v>
      </c>
      <c r="T1291" s="24">
        <v>2.4</v>
      </c>
      <c r="U1291" s="24">
        <v>-0.10000000000000009</v>
      </c>
      <c r="V1291" s="24">
        <v>2.5</v>
      </c>
      <c r="W1291" s="24">
        <v>2.1</v>
      </c>
      <c r="X1291" s="25">
        <v>3.4484210526315791E-2</v>
      </c>
      <c r="Y1291" s="24">
        <v>3.9</v>
      </c>
      <c r="Z1291" s="24">
        <v>-1.3000000000000003</v>
      </c>
      <c r="AA1291" s="24">
        <v>5.2</v>
      </c>
      <c r="AB1291" s="24">
        <v>5.5</v>
      </c>
      <c r="AC1291" s="26">
        <v>0.35444234404536856</v>
      </c>
      <c r="AD1291" s="24">
        <v>10.278395202780834</v>
      </c>
      <c r="AE1291" s="6">
        <v>176</v>
      </c>
      <c r="AF1291" s="6">
        <v>178</v>
      </c>
      <c r="AG1291" s="6">
        <v>102</v>
      </c>
      <c r="AH1291" s="27">
        <v>6.294478527607362</v>
      </c>
      <c r="AI1291" s="28">
        <v>950000</v>
      </c>
      <c r="AJ1291" s="28">
        <v>895000</v>
      </c>
      <c r="AK1291" s="28">
        <v>870000</v>
      </c>
      <c r="AL1291" s="29">
        <v>6.1452513966480445E-2</v>
      </c>
      <c r="AM1291" s="29">
        <v>9.1954022988505746E-2</v>
      </c>
      <c r="AN1291" s="6">
        <v>2</v>
      </c>
      <c r="AO1291" s="27">
        <v>-0.10000000000000009</v>
      </c>
      <c r="AP1291" s="6">
        <v>2.1</v>
      </c>
      <c r="AQ1291" s="26">
        <v>7.9924242424242425E-2</v>
      </c>
      <c r="AR1291" s="28">
        <v>630</v>
      </c>
      <c r="AS1291" s="28">
        <v>590</v>
      </c>
      <c r="AT1291" s="25">
        <v>6.7796610169491525E-2</v>
      </c>
      <c r="AU1291" s="26">
        <v>9.9903858614835306E-2</v>
      </c>
      <c r="AV1291" s="30">
        <v>1777.4400000000003</v>
      </c>
      <c r="AW1291" s="24">
        <v>0.66810000000000003</v>
      </c>
      <c r="AX1291" s="24">
        <v>0.33189999999999997</v>
      </c>
      <c r="AY1291" s="24">
        <v>0.74439999999999995</v>
      </c>
      <c r="AZ1291" s="24">
        <v>0.19139999999999999</v>
      </c>
      <c r="BA1291" s="24">
        <v>0.3075</v>
      </c>
      <c r="BB1291" s="24">
        <v>0.30199999999999999</v>
      </c>
      <c r="BC1291" s="24">
        <v>0.34350000000000003</v>
      </c>
      <c r="BD1291" s="31">
        <v>3.5</v>
      </c>
      <c r="BE1291" s="23">
        <v>52</v>
      </c>
      <c r="BF1291" s="32" t="s">
        <v>4002</v>
      </c>
      <c r="BG1291" s="33">
        <v>150.75778997684199</v>
      </c>
      <c r="BH1291" s="33">
        <v>-33.585920293157201</v>
      </c>
      <c r="BI1291" s="34">
        <f t="shared" si="280"/>
        <v>77</v>
      </c>
      <c r="BJ1291" s="34">
        <f t="shared" si="281"/>
        <v>84</v>
      </c>
      <c r="BK1291" s="34">
        <f t="shared" si="282"/>
        <v>47</v>
      </c>
      <c r="BL1291" s="34">
        <f t="shared" si="283"/>
        <v>67</v>
      </c>
      <c r="BM1291" s="34">
        <f t="shared" si="284"/>
        <v>31</v>
      </c>
      <c r="BN1291" s="34">
        <f t="shared" si="285"/>
        <v>100</v>
      </c>
      <c r="BO1291" s="34">
        <f t="shared" si="286"/>
        <v>99</v>
      </c>
      <c r="BP1291" s="34">
        <f t="shared" si="287"/>
        <v>58</v>
      </c>
      <c r="BQ1291" s="35">
        <f t="shared" si="288"/>
        <v>65</v>
      </c>
      <c r="BR1291" s="34">
        <f t="shared" si="289"/>
        <v>48</v>
      </c>
      <c r="BS1291" s="35">
        <f t="shared" si="290"/>
        <v>31</v>
      </c>
      <c r="BT1291" s="35">
        <f t="shared" si="291"/>
        <v>52</v>
      </c>
      <c r="BU1291" s="35">
        <f t="shared" si="292"/>
        <v>35</v>
      </c>
      <c r="BV1291" s="35">
        <f t="shared" si="293"/>
        <v>64</v>
      </c>
    </row>
    <row r="1292" spans="2:74" hidden="1" x14ac:dyDescent="0.3">
      <c r="B1292" s="6" t="s">
        <v>1684</v>
      </c>
      <c r="C1292" s="6">
        <v>128011606</v>
      </c>
      <c r="D1292" s="6" t="s">
        <v>953</v>
      </c>
      <c r="E1292" s="6" t="s">
        <v>236</v>
      </c>
      <c r="F1292" s="6" t="s">
        <v>2757</v>
      </c>
      <c r="G1292" s="6" t="s">
        <v>77</v>
      </c>
      <c r="H1292" s="6" t="s">
        <v>78</v>
      </c>
      <c r="I1292" s="22">
        <v>2750000</v>
      </c>
      <c r="J1292" s="22">
        <v>2900000</v>
      </c>
      <c r="K1292" s="22">
        <v>2600000</v>
      </c>
      <c r="L1292" s="22">
        <v>2800000</v>
      </c>
      <c r="M1292" s="22">
        <v>2850000</v>
      </c>
      <c r="N1292" s="22">
        <v>2790000</v>
      </c>
      <c r="O1292" s="23">
        <v>36</v>
      </c>
      <c r="P1292" s="23">
        <v>42</v>
      </c>
      <c r="Q1292" s="23">
        <v>34</v>
      </c>
      <c r="R1292" s="22">
        <v>1500</v>
      </c>
      <c r="S1292" s="22">
        <v>1400</v>
      </c>
      <c r="T1292" s="24">
        <v>3.4</v>
      </c>
      <c r="U1292" s="24">
        <v>0.10000000000000009</v>
      </c>
      <c r="V1292" s="24">
        <v>3.3</v>
      </c>
      <c r="W1292" s="24">
        <v>3.1</v>
      </c>
      <c r="X1292" s="25">
        <v>2.8363636363636365E-2</v>
      </c>
      <c r="Y1292" s="24">
        <v>2.2000000000000002</v>
      </c>
      <c r="Z1292" s="24">
        <v>-1.2999999999999998</v>
      </c>
      <c r="AA1292" s="24">
        <v>3.5</v>
      </c>
      <c r="AB1292" s="24">
        <v>3.6</v>
      </c>
      <c r="AC1292" s="26">
        <v>0.52132569649113047</v>
      </c>
      <c r="AD1292" s="24">
        <v>18.380072632700113</v>
      </c>
      <c r="AE1292" s="6">
        <v>216</v>
      </c>
      <c r="AF1292" s="6">
        <v>269</v>
      </c>
      <c r="AG1292" s="6">
        <v>222</v>
      </c>
      <c r="AH1292" s="27">
        <v>3.4329113924050634</v>
      </c>
      <c r="AI1292" s="28">
        <v>2010000</v>
      </c>
      <c r="AJ1292" s="28">
        <v>1910000</v>
      </c>
      <c r="AK1292" s="28">
        <v>1825000</v>
      </c>
      <c r="AL1292" s="29">
        <v>5.2356020942408377E-2</v>
      </c>
      <c r="AM1292" s="29">
        <v>0.10136986301369863</v>
      </c>
      <c r="AN1292" s="6">
        <v>2.5</v>
      </c>
      <c r="AO1292" s="27">
        <v>-0.20000000000000018</v>
      </c>
      <c r="AP1292" s="6">
        <v>2.7</v>
      </c>
      <c r="AQ1292" s="26">
        <v>7.4782608695652175E-2</v>
      </c>
      <c r="AR1292" s="28">
        <v>1150</v>
      </c>
      <c r="AS1292" s="28">
        <v>1100</v>
      </c>
      <c r="AT1292" s="25">
        <v>4.5454545454545456E-2</v>
      </c>
      <c r="AU1292" s="26">
        <v>0.13211375279473725</v>
      </c>
      <c r="AV1292" s="30">
        <v>2877.28</v>
      </c>
      <c r="AW1292" s="24">
        <v>0.749</v>
      </c>
      <c r="AX1292" s="24">
        <v>0.251</v>
      </c>
      <c r="AY1292" s="24">
        <v>0.59450000000000003</v>
      </c>
      <c r="AZ1292" s="24">
        <v>0.1431</v>
      </c>
      <c r="BA1292" s="24">
        <v>0.37530000000000002</v>
      </c>
      <c r="BB1292" s="24">
        <v>0.40060000000000001</v>
      </c>
      <c r="BC1292" s="24">
        <v>0.2049</v>
      </c>
      <c r="BD1292" s="31">
        <v>10</v>
      </c>
      <c r="BE1292" s="23">
        <v>21</v>
      </c>
      <c r="BF1292" s="32" t="s">
        <v>4003</v>
      </c>
      <c r="BG1292" s="33">
        <v>151.138272742504</v>
      </c>
      <c r="BH1292" s="33">
        <v>-34.052345476542797</v>
      </c>
      <c r="BI1292" s="34">
        <f t="shared" si="280"/>
        <v>60</v>
      </c>
      <c r="BJ1292" s="34">
        <f t="shared" si="281"/>
        <v>75</v>
      </c>
      <c r="BK1292" s="34">
        <f t="shared" si="282"/>
        <v>82</v>
      </c>
      <c r="BL1292" s="34">
        <f t="shared" si="283"/>
        <v>56</v>
      </c>
      <c r="BM1292" s="34">
        <f t="shared" si="284"/>
        <v>27</v>
      </c>
      <c r="BN1292" s="34">
        <f t="shared" si="285"/>
        <v>100</v>
      </c>
      <c r="BO1292" s="34">
        <f t="shared" si="286"/>
        <v>100</v>
      </c>
      <c r="BP1292" s="34">
        <f t="shared" si="287"/>
        <v>73</v>
      </c>
      <c r="BQ1292" s="35">
        <f t="shared" si="288"/>
        <v>45</v>
      </c>
      <c r="BR1292" s="34">
        <f t="shared" si="289"/>
        <v>1</v>
      </c>
      <c r="BS1292" s="35">
        <f t="shared" si="290"/>
        <v>1</v>
      </c>
      <c r="BT1292" s="35">
        <f t="shared" si="291"/>
        <v>80</v>
      </c>
      <c r="BU1292" s="35">
        <f t="shared" si="292"/>
        <v>100</v>
      </c>
      <c r="BV1292" s="35">
        <f t="shared" si="293"/>
        <v>64</v>
      </c>
    </row>
    <row r="1293" spans="2:74" hidden="1" x14ac:dyDescent="0.3">
      <c r="B1293" s="6" t="s">
        <v>1685</v>
      </c>
      <c r="C1293" s="6">
        <v>205041494</v>
      </c>
      <c r="D1293" s="6" t="s">
        <v>1372</v>
      </c>
      <c r="E1293" s="6" t="s">
        <v>477</v>
      </c>
      <c r="F1293" s="6" t="s">
        <v>4004</v>
      </c>
      <c r="G1293" s="6" t="s">
        <v>86</v>
      </c>
      <c r="H1293" s="6" t="s">
        <v>78</v>
      </c>
      <c r="I1293" s="22">
        <v>565000</v>
      </c>
      <c r="J1293" s="22">
        <v>559000</v>
      </c>
      <c r="K1293" s="22">
        <v>539000</v>
      </c>
      <c r="L1293" s="22">
        <v>520000</v>
      </c>
      <c r="M1293" s="22">
        <v>512000</v>
      </c>
      <c r="N1293" s="22">
        <v>507000</v>
      </c>
      <c r="O1293" s="23">
        <v>78</v>
      </c>
      <c r="P1293" s="23">
        <v>78</v>
      </c>
      <c r="Q1293" s="23">
        <v>68</v>
      </c>
      <c r="R1293" s="22">
        <v>485</v>
      </c>
      <c r="S1293" s="22">
        <v>450</v>
      </c>
      <c r="T1293" s="24">
        <v>4</v>
      </c>
      <c r="U1293" s="24">
        <v>0.10000000000000009</v>
      </c>
      <c r="V1293" s="24">
        <v>3.9</v>
      </c>
      <c r="W1293" s="24">
        <v>3.8</v>
      </c>
      <c r="X1293" s="25">
        <v>4.4637168141592923E-2</v>
      </c>
      <c r="Y1293" s="24">
        <v>3.1</v>
      </c>
      <c r="Z1293" s="24">
        <v>-1.6</v>
      </c>
      <c r="AA1293" s="24">
        <v>4.7</v>
      </c>
      <c r="AB1293" s="24">
        <v>5.9</v>
      </c>
      <c r="AC1293" s="26">
        <v>0.26485364788117077</v>
      </c>
      <c r="AD1293" s="24">
        <v>5.9334778371475609</v>
      </c>
      <c r="AE1293" s="6">
        <v>762</v>
      </c>
      <c r="AF1293" s="6">
        <v>806</v>
      </c>
      <c r="AG1293" s="6">
        <v>771</v>
      </c>
      <c r="AH1293" s="27">
        <v>7.5238095238095237</v>
      </c>
      <c r="AI1293" s="28">
        <v>430000</v>
      </c>
      <c r="AJ1293" s="28">
        <v>429000</v>
      </c>
      <c r="AK1293" s="28">
        <v>425000</v>
      </c>
      <c r="AL1293" s="29">
        <v>2.331002331002331E-3</v>
      </c>
      <c r="AM1293" s="29">
        <v>1.1764705882352941E-2</v>
      </c>
      <c r="AN1293" s="6">
        <v>3.5</v>
      </c>
      <c r="AO1293" s="27">
        <v>0.29999999999999982</v>
      </c>
      <c r="AP1293" s="6">
        <v>3.2</v>
      </c>
      <c r="AQ1293" s="26">
        <v>0.1205128205128205</v>
      </c>
      <c r="AR1293" s="28">
        <v>430</v>
      </c>
      <c r="AS1293" s="28">
        <v>400</v>
      </c>
      <c r="AT1293" s="25">
        <v>7.4999999999999997E-2</v>
      </c>
      <c r="AU1293" s="26">
        <v>0.38986882571253456</v>
      </c>
      <c r="AV1293" s="30">
        <v>1831.2000000000003</v>
      </c>
      <c r="AW1293" s="24">
        <v>0.67710000000000004</v>
      </c>
      <c r="AX1293" s="24">
        <v>0.32290000000000002</v>
      </c>
      <c r="AY1293" s="24">
        <v>0.87639999999999996</v>
      </c>
      <c r="AZ1293" s="24">
        <v>5.2999999999999999E-2</v>
      </c>
      <c r="BA1293" s="24">
        <v>0.34539999999999998</v>
      </c>
      <c r="BB1293" s="24">
        <v>0.40410000000000001</v>
      </c>
      <c r="BC1293" s="24">
        <v>0.2263</v>
      </c>
      <c r="BD1293" s="31">
        <v>5.5</v>
      </c>
      <c r="BE1293" s="23">
        <v>143</v>
      </c>
      <c r="BF1293" s="32" t="s">
        <v>4005</v>
      </c>
      <c r="BG1293" s="33">
        <v>146.51191577293901</v>
      </c>
      <c r="BH1293" s="33">
        <v>-38.206297833159702</v>
      </c>
      <c r="BI1293" s="34">
        <f t="shared" si="280"/>
        <v>51</v>
      </c>
      <c r="BJ1293" s="34">
        <f t="shared" si="281"/>
        <v>59</v>
      </c>
      <c r="BK1293" s="34">
        <f t="shared" si="282"/>
        <v>32</v>
      </c>
      <c r="BL1293" s="34">
        <f t="shared" si="283"/>
        <v>1</v>
      </c>
      <c r="BM1293" s="34">
        <f t="shared" si="284"/>
        <v>2</v>
      </c>
      <c r="BN1293" s="34">
        <f t="shared" si="285"/>
        <v>100</v>
      </c>
      <c r="BO1293" s="34">
        <f t="shared" si="286"/>
        <v>78</v>
      </c>
      <c r="BP1293" s="34">
        <f t="shared" si="287"/>
        <v>66</v>
      </c>
      <c r="BQ1293" s="35">
        <f t="shared" si="288"/>
        <v>99</v>
      </c>
      <c r="BR1293" s="34">
        <f t="shared" si="289"/>
        <v>91</v>
      </c>
      <c r="BS1293" s="35">
        <f t="shared" si="290"/>
        <v>90</v>
      </c>
      <c r="BT1293" s="35">
        <f t="shared" si="291"/>
        <v>65</v>
      </c>
      <c r="BU1293" s="35">
        <f t="shared" si="292"/>
        <v>55</v>
      </c>
      <c r="BV1293" s="35">
        <f t="shared" si="293"/>
        <v>64</v>
      </c>
    </row>
    <row r="1294" spans="2:74" hidden="1" x14ac:dyDescent="0.3">
      <c r="B1294" s="6" t="s">
        <v>1686</v>
      </c>
      <c r="C1294" s="6">
        <v>311061335</v>
      </c>
      <c r="D1294" s="6" t="s">
        <v>1170</v>
      </c>
      <c r="E1294" s="6" t="s">
        <v>611</v>
      </c>
      <c r="F1294" s="6" t="s">
        <v>2780</v>
      </c>
      <c r="G1294" s="6" t="s">
        <v>97</v>
      </c>
      <c r="H1294" s="6" t="s">
        <v>78</v>
      </c>
      <c r="I1294" s="22">
        <v>1099000</v>
      </c>
      <c r="J1294" s="22">
        <v>1055000</v>
      </c>
      <c r="K1294" s="22">
        <v>900000</v>
      </c>
      <c r="L1294" s="22">
        <v>1070000</v>
      </c>
      <c r="M1294" s="22">
        <v>1037000</v>
      </c>
      <c r="N1294" s="22">
        <v>890000</v>
      </c>
      <c r="O1294" s="23">
        <v>31</v>
      </c>
      <c r="P1294" s="23">
        <v>27</v>
      </c>
      <c r="Q1294" s="23">
        <v>23</v>
      </c>
      <c r="R1294" s="22">
        <v>700</v>
      </c>
      <c r="S1294" s="22">
        <v>680</v>
      </c>
      <c r="T1294" s="24">
        <v>2.7</v>
      </c>
      <c r="U1294" s="24">
        <v>-0.69999999999999973</v>
      </c>
      <c r="V1294" s="24">
        <v>3.4</v>
      </c>
      <c r="W1294" s="24">
        <v>3.2</v>
      </c>
      <c r="X1294" s="25">
        <v>3.3121019108280254E-2</v>
      </c>
      <c r="Y1294" s="24">
        <v>3.7</v>
      </c>
      <c r="Z1294" s="24">
        <v>-1.5</v>
      </c>
      <c r="AA1294" s="24">
        <v>5.2</v>
      </c>
      <c r="AB1294" s="24">
        <v>5.0999999999999996</v>
      </c>
      <c r="AC1294" s="26">
        <v>0.31375502008032125</v>
      </c>
      <c r="AD1294" s="24">
        <v>9.472988106271238</v>
      </c>
      <c r="AE1294" s="6">
        <v>193</v>
      </c>
      <c r="AF1294" s="6">
        <v>174</v>
      </c>
      <c r="AG1294" s="6">
        <v>144</v>
      </c>
      <c r="AH1294" s="27">
        <v>2.9361702127659575</v>
      </c>
      <c r="AI1294" s="28">
        <v>791000</v>
      </c>
      <c r="AJ1294" s="28">
        <v>710000</v>
      </c>
      <c r="AK1294" s="28">
        <v>586000</v>
      </c>
      <c r="AL1294" s="29">
        <v>0.11408450704225352</v>
      </c>
      <c r="AM1294" s="29">
        <v>0.34982935153583616</v>
      </c>
      <c r="AN1294" s="6">
        <v>2.8</v>
      </c>
      <c r="AO1294" s="27">
        <v>-0.70000000000000018</v>
      </c>
      <c r="AP1294" s="6">
        <v>3.5</v>
      </c>
      <c r="AQ1294" s="26">
        <v>0.11093333333333333</v>
      </c>
      <c r="AR1294" s="28">
        <v>595</v>
      </c>
      <c r="AS1294" s="28">
        <v>560</v>
      </c>
      <c r="AT1294" s="25">
        <v>6.25E-2</v>
      </c>
      <c r="AU1294" s="26">
        <v>0.32907968070362759</v>
      </c>
      <c r="AV1294" s="30">
        <v>2231.0400000000004</v>
      </c>
      <c r="AW1294" s="24">
        <v>0.82189999999999996</v>
      </c>
      <c r="AX1294" s="24">
        <v>0.17810000000000001</v>
      </c>
      <c r="AY1294" s="24">
        <v>0.84289999999999998</v>
      </c>
      <c r="AZ1294" s="24">
        <v>0.1389</v>
      </c>
      <c r="BA1294" s="24">
        <v>0.2326</v>
      </c>
      <c r="BB1294" s="24">
        <v>0.47410000000000002</v>
      </c>
      <c r="BC1294" s="24">
        <v>0.2727</v>
      </c>
      <c r="BD1294" s="31">
        <v>6.5</v>
      </c>
      <c r="BE1294" s="23">
        <v>16</v>
      </c>
      <c r="BF1294" s="32" t="s">
        <v>4006</v>
      </c>
      <c r="BG1294" s="33">
        <v>153.11027971174599</v>
      </c>
      <c r="BH1294" s="33">
        <v>-27.602080695189098</v>
      </c>
      <c r="BI1294" s="34">
        <f t="shared" si="280"/>
        <v>72</v>
      </c>
      <c r="BJ1294" s="34">
        <f t="shared" si="281"/>
        <v>70</v>
      </c>
      <c r="BK1294" s="34">
        <f t="shared" si="282"/>
        <v>88</v>
      </c>
      <c r="BL1294" s="34">
        <f t="shared" si="283"/>
        <v>1</v>
      </c>
      <c r="BM1294" s="34">
        <f t="shared" si="284"/>
        <v>57</v>
      </c>
      <c r="BN1294" s="34">
        <f t="shared" si="285"/>
        <v>100</v>
      </c>
      <c r="BO1294" s="34">
        <f t="shared" si="286"/>
        <v>100</v>
      </c>
      <c r="BP1294" s="34">
        <f t="shared" si="287"/>
        <v>41</v>
      </c>
      <c r="BQ1294" s="35">
        <f t="shared" si="288"/>
        <v>61</v>
      </c>
      <c r="BR1294" s="34">
        <f t="shared" si="289"/>
        <v>56</v>
      </c>
      <c r="BS1294" s="35">
        <f t="shared" si="290"/>
        <v>58</v>
      </c>
      <c r="BT1294" s="35">
        <f t="shared" si="291"/>
        <v>55</v>
      </c>
      <c r="BU1294" s="35">
        <f t="shared" si="292"/>
        <v>65</v>
      </c>
      <c r="BV1294" s="35">
        <f t="shared" si="293"/>
        <v>64</v>
      </c>
    </row>
    <row r="1295" spans="2:74" hidden="1" x14ac:dyDescent="0.3">
      <c r="B1295" s="6" t="s">
        <v>1687</v>
      </c>
      <c r="C1295" s="6">
        <v>313041375</v>
      </c>
      <c r="D1295" s="6" t="s">
        <v>627</v>
      </c>
      <c r="E1295" s="6" t="s">
        <v>628</v>
      </c>
      <c r="F1295" s="6" t="s">
        <v>2780</v>
      </c>
      <c r="G1295" s="6" t="s">
        <v>97</v>
      </c>
      <c r="H1295" s="6" t="s">
        <v>78</v>
      </c>
      <c r="I1295" s="22">
        <v>828200</v>
      </c>
      <c r="J1295" s="22">
        <v>825000</v>
      </c>
      <c r="K1295" s="22">
        <v>759000</v>
      </c>
      <c r="L1295" s="22">
        <v>885000</v>
      </c>
      <c r="M1295" s="22">
        <v>868000</v>
      </c>
      <c r="N1295" s="22">
        <v>815000</v>
      </c>
      <c r="O1295" s="23">
        <v>41</v>
      </c>
      <c r="P1295" s="23">
        <v>40</v>
      </c>
      <c r="Q1295" s="23">
        <v>40</v>
      </c>
      <c r="R1295" s="22">
        <v>620</v>
      </c>
      <c r="S1295" s="22">
        <v>600</v>
      </c>
      <c r="T1295" s="24">
        <v>3.6</v>
      </c>
      <c r="U1295" s="24">
        <v>-0.19999999999999973</v>
      </c>
      <c r="V1295" s="24">
        <v>3.8</v>
      </c>
      <c r="W1295" s="24">
        <v>4</v>
      </c>
      <c r="X1295" s="25">
        <v>3.8927795218546245E-2</v>
      </c>
      <c r="Y1295" s="24">
        <v>4.9000000000000004</v>
      </c>
      <c r="Z1295" s="24">
        <v>-1.5999999999999996</v>
      </c>
      <c r="AA1295" s="24">
        <v>6.5</v>
      </c>
      <c r="AB1295" s="24">
        <v>6.4</v>
      </c>
      <c r="AC1295" s="26">
        <v>0.25082529613567217</v>
      </c>
      <c r="AD1295" s="24">
        <v>6.4433470924182297</v>
      </c>
      <c r="AE1295" s="6">
        <v>315</v>
      </c>
      <c r="AF1295" s="6">
        <v>301</v>
      </c>
      <c r="AG1295" s="6">
        <v>287</v>
      </c>
      <c r="AH1295" s="27">
        <v>4.9476439790575917</v>
      </c>
      <c r="AI1295" s="28">
        <v>850000</v>
      </c>
      <c r="AJ1295" s="28">
        <v>755000</v>
      </c>
      <c r="AK1295" s="28">
        <v>710000</v>
      </c>
      <c r="AL1295" s="29">
        <v>0.12582781456953643</v>
      </c>
      <c r="AM1295" s="29">
        <v>0.19718309859154928</v>
      </c>
      <c r="AN1295" s="6">
        <v>3</v>
      </c>
      <c r="AO1295" s="27">
        <v>-0.5</v>
      </c>
      <c r="AP1295" s="6">
        <v>3.5</v>
      </c>
      <c r="AQ1295" s="26">
        <v>0.11464646464646464</v>
      </c>
      <c r="AR1295" s="28">
        <v>600</v>
      </c>
      <c r="AS1295" s="28">
        <v>560</v>
      </c>
      <c r="AT1295" s="25">
        <v>7.1428571428571425E-2</v>
      </c>
      <c r="AU1295" s="26">
        <v>0.41898715746931747</v>
      </c>
      <c r="AV1295" s="30">
        <v>2471.84</v>
      </c>
      <c r="AW1295" s="24">
        <v>0.87080000000000002</v>
      </c>
      <c r="AX1295" s="24">
        <v>0.12920000000000001</v>
      </c>
      <c r="AY1295" s="24">
        <v>0.95920000000000005</v>
      </c>
      <c r="AZ1295" s="24">
        <v>3.6900000000000002E-2</v>
      </c>
      <c r="BA1295" s="24">
        <v>0.19600000000000001</v>
      </c>
      <c r="BB1295" s="24">
        <v>0.55359999999999998</v>
      </c>
      <c r="BC1295" s="24">
        <v>0.23710000000000001</v>
      </c>
      <c r="BD1295" s="31">
        <v>4</v>
      </c>
      <c r="BE1295" s="23">
        <v>33</v>
      </c>
      <c r="BF1295" s="32" t="s">
        <v>4007</v>
      </c>
      <c r="BG1295" s="33">
        <v>152.92444720917101</v>
      </c>
      <c r="BH1295" s="33">
        <v>-27.187745508741902</v>
      </c>
      <c r="BI1295" s="34">
        <f t="shared" si="280"/>
        <v>57</v>
      </c>
      <c r="BJ1295" s="34">
        <f t="shared" si="281"/>
        <v>67</v>
      </c>
      <c r="BK1295" s="34">
        <f t="shared" si="282"/>
        <v>64</v>
      </c>
      <c r="BL1295" s="34">
        <f t="shared" si="283"/>
        <v>1</v>
      </c>
      <c r="BM1295" s="34">
        <f t="shared" si="284"/>
        <v>63</v>
      </c>
      <c r="BN1295" s="34">
        <f t="shared" si="285"/>
        <v>100</v>
      </c>
      <c r="BO1295" s="34">
        <f t="shared" si="286"/>
        <v>100</v>
      </c>
      <c r="BP1295" s="34">
        <f t="shared" si="287"/>
        <v>33</v>
      </c>
      <c r="BQ1295" s="35">
        <f t="shared" si="288"/>
        <v>80</v>
      </c>
      <c r="BR1295" s="34">
        <f t="shared" si="289"/>
        <v>86</v>
      </c>
      <c r="BS1295" s="35">
        <f t="shared" si="290"/>
        <v>99</v>
      </c>
      <c r="BT1295" s="35">
        <f t="shared" si="291"/>
        <v>36</v>
      </c>
      <c r="BU1295" s="35">
        <f t="shared" si="292"/>
        <v>40</v>
      </c>
      <c r="BV1295" s="35">
        <f t="shared" si="293"/>
        <v>64</v>
      </c>
    </row>
    <row r="1296" spans="2:74" hidden="1" x14ac:dyDescent="0.3">
      <c r="B1296" s="6" t="s">
        <v>1688</v>
      </c>
      <c r="C1296" s="6">
        <v>404011094</v>
      </c>
      <c r="D1296" s="6" t="s">
        <v>1002</v>
      </c>
      <c r="E1296" s="6" t="s">
        <v>1003</v>
      </c>
      <c r="F1296" s="6" t="s">
        <v>2379</v>
      </c>
      <c r="G1296" s="6" t="s">
        <v>82</v>
      </c>
      <c r="H1296" s="6" t="s">
        <v>78</v>
      </c>
      <c r="I1296" s="22">
        <v>814473</v>
      </c>
      <c r="J1296" s="22">
        <v>825000</v>
      </c>
      <c r="K1296" s="22">
        <v>750000</v>
      </c>
      <c r="L1296" s="22">
        <v>846000</v>
      </c>
      <c r="M1296" s="22">
        <v>852000</v>
      </c>
      <c r="N1296" s="22">
        <v>759000</v>
      </c>
      <c r="O1296" s="23">
        <v>19</v>
      </c>
      <c r="P1296" s="23">
        <v>20</v>
      </c>
      <c r="Q1296" s="23">
        <v>19</v>
      </c>
      <c r="R1296" s="22">
        <v>595</v>
      </c>
      <c r="S1296" s="22">
        <v>560</v>
      </c>
      <c r="T1296" s="24">
        <v>2.9</v>
      </c>
      <c r="U1296" s="24">
        <v>0.10000000000000009</v>
      </c>
      <c r="V1296" s="24">
        <v>2.8</v>
      </c>
      <c r="W1296" s="24">
        <v>2.7</v>
      </c>
      <c r="X1296" s="25">
        <v>3.7987754044639908E-2</v>
      </c>
      <c r="Y1296" s="24">
        <v>2.2000000000000002</v>
      </c>
      <c r="Z1296" s="24">
        <v>-0.69999999999999973</v>
      </c>
      <c r="AA1296" s="24">
        <v>2.9</v>
      </c>
      <c r="AB1296" s="24">
        <v>2.9</v>
      </c>
      <c r="AC1296" s="26">
        <v>0.37228451296426063</v>
      </c>
      <c r="AD1296" s="24">
        <v>9.8001190732883074</v>
      </c>
      <c r="AE1296" s="6">
        <v>225</v>
      </c>
      <c r="AF1296" s="6">
        <v>259</v>
      </c>
      <c r="AG1296" s="6">
        <v>166</v>
      </c>
      <c r="AH1296" s="27">
        <v>2.5239852398523985</v>
      </c>
      <c r="AI1296" s="28">
        <v>1009000</v>
      </c>
      <c r="AJ1296" s="28">
        <v>904000</v>
      </c>
      <c r="AK1296" s="28">
        <v>800000</v>
      </c>
      <c r="AL1296" s="29">
        <v>0.11615044247787611</v>
      </c>
      <c r="AM1296" s="29">
        <v>0.26124999999999998</v>
      </c>
      <c r="AN1296" s="6">
        <v>2.2000000000000002</v>
      </c>
      <c r="AO1296" s="27">
        <v>-9.9999999999999645E-2</v>
      </c>
      <c r="AP1296" s="6">
        <v>2.2999999999999998</v>
      </c>
      <c r="AQ1296" s="26">
        <v>0.11020833333333332</v>
      </c>
      <c r="AR1296" s="28">
        <v>650</v>
      </c>
      <c r="AS1296" s="28">
        <v>615</v>
      </c>
      <c r="AT1296" s="25">
        <v>5.6910569105691054E-2</v>
      </c>
      <c r="AU1296" s="26">
        <v>0.3631900984833174</v>
      </c>
      <c r="AV1296" s="30">
        <v>1598.2400000000002</v>
      </c>
      <c r="AW1296" s="24">
        <v>0.65539999999999998</v>
      </c>
      <c r="AX1296" s="24">
        <v>0.34460000000000002</v>
      </c>
      <c r="AY1296" s="24">
        <v>0.7833</v>
      </c>
      <c r="AZ1296" s="24">
        <v>0.1792</v>
      </c>
      <c r="BA1296" s="24">
        <v>0.2782</v>
      </c>
      <c r="BB1296" s="24">
        <v>0.39329999999999998</v>
      </c>
      <c r="BC1296" s="24">
        <v>0.309</v>
      </c>
      <c r="BD1296" s="31">
        <v>3</v>
      </c>
      <c r="BE1296" s="23">
        <v>9</v>
      </c>
      <c r="BF1296" s="32" t="s">
        <v>4008</v>
      </c>
      <c r="BG1296" s="33">
        <v>138.512171583118</v>
      </c>
      <c r="BH1296" s="33">
        <v>-34.871123364642003</v>
      </c>
      <c r="BI1296" s="34">
        <f t="shared" si="280"/>
        <v>69</v>
      </c>
      <c r="BJ1296" s="34">
        <f t="shared" si="281"/>
        <v>80</v>
      </c>
      <c r="BK1296" s="34">
        <f t="shared" si="282"/>
        <v>94</v>
      </c>
      <c r="BL1296" s="34">
        <f t="shared" si="283"/>
        <v>1</v>
      </c>
      <c r="BM1296" s="34">
        <f t="shared" si="284"/>
        <v>58</v>
      </c>
      <c r="BN1296" s="34">
        <f t="shared" si="285"/>
        <v>100</v>
      </c>
      <c r="BO1296" s="34">
        <f t="shared" si="286"/>
        <v>100</v>
      </c>
      <c r="BP1296" s="34">
        <f t="shared" si="287"/>
        <v>51</v>
      </c>
      <c r="BQ1296" s="35">
        <f t="shared" si="288"/>
        <v>77</v>
      </c>
      <c r="BR1296" s="34">
        <f t="shared" si="289"/>
        <v>52</v>
      </c>
      <c r="BS1296" s="35">
        <f t="shared" si="290"/>
        <v>19</v>
      </c>
      <c r="BT1296" s="35">
        <f t="shared" si="291"/>
        <v>80</v>
      </c>
      <c r="BU1296" s="35">
        <f t="shared" si="292"/>
        <v>30</v>
      </c>
      <c r="BV1296" s="35">
        <f t="shared" si="293"/>
        <v>64</v>
      </c>
    </row>
    <row r="1297" spans="2:74" hidden="1" x14ac:dyDescent="0.3">
      <c r="B1297" s="6" t="s">
        <v>1689</v>
      </c>
      <c r="C1297" s="6">
        <v>406011136</v>
      </c>
      <c r="D1297" s="6" t="s">
        <v>451</v>
      </c>
      <c r="E1297" s="6" t="s">
        <v>452</v>
      </c>
      <c r="F1297" s="6" t="s">
        <v>1689</v>
      </c>
      <c r="G1297" s="6" t="s">
        <v>82</v>
      </c>
      <c r="H1297" s="6" t="s">
        <v>78</v>
      </c>
      <c r="I1297" s="22">
        <v>326890</v>
      </c>
      <c r="J1297" s="22">
        <v>319000</v>
      </c>
      <c r="K1297" s="22">
        <v>281300</v>
      </c>
      <c r="L1297" s="22">
        <v>273000</v>
      </c>
      <c r="M1297" s="22">
        <v>230000</v>
      </c>
      <c r="N1297" s="22">
        <v>245000</v>
      </c>
      <c r="O1297" s="23">
        <v>44</v>
      </c>
      <c r="P1297" s="23">
        <v>43</v>
      </c>
      <c r="Q1297" s="23">
        <v>43</v>
      </c>
      <c r="R1297" s="22">
        <v>320</v>
      </c>
      <c r="S1297" s="22">
        <v>320</v>
      </c>
      <c r="T1297" s="24">
        <v>3.1</v>
      </c>
      <c r="U1297" s="24">
        <v>-0.10000000000000009</v>
      </c>
      <c r="V1297" s="24">
        <v>3.2</v>
      </c>
      <c r="W1297" s="24">
        <v>3.2</v>
      </c>
      <c r="X1297" s="25">
        <v>5.0903973813821161E-2</v>
      </c>
      <c r="Y1297" s="24">
        <v>3.4</v>
      </c>
      <c r="Z1297" s="24">
        <v>-1.0000000000000004</v>
      </c>
      <c r="AA1297" s="24">
        <v>4.4000000000000004</v>
      </c>
      <c r="AB1297" s="24">
        <v>3.6</v>
      </c>
      <c r="AC1297" s="26">
        <v>0.24050024050024046</v>
      </c>
      <c r="AD1297" s="24">
        <v>4.7245867558367554</v>
      </c>
      <c r="AE1297" s="6">
        <v>256</v>
      </c>
      <c r="AF1297" s="6">
        <v>317</v>
      </c>
      <c r="AG1297" s="6">
        <v>284</v>
      </c>
      <c r="AH1297" s="27">
        <v>4.6487935656836461</v>
      </c>
      <c r="AI1297" s="28">
        <v>365000</v>
      </c>
      <c r="AJ1297" s="28">
        <v>330000</v>
      </c>
      <c r="AK1297" s="28">
        <v>310000</v>
      </c>
      <c r="AL1297" s="29">
        <v>0.10606060606060606</v>
      </c>
      <c r="AM1297" s="29">
        <v>0.17741935483870969</v>
      </c>
      <c r="AN1297" s="6">
        <v>1.8</v>
      </c>
      <c r="AO1297" s="27">
        <v>-9.9999999999999867E-2</v>
      </c>
      <c r="AP1297" s="6">
        <v>1.9</v>
      </c>
      <c r="AQ1297" s="26">
        <v>2.8070175438596488E-2</v>
      </c>
      <c r="AR1297" s="28">
        <v>375</v>
      </c>
      <c r="AS1297" s="28">
        <v>360</v>
      </c>
      <c r="AT1297" s="25">
        <v>4.1666666666666664E-2</v>
      </c>
      <c r="AU1297" s="26">
        <v>0.23930290943978672</v>
      </c>
      <c r="AV1297" s="30">
        <v>1330.5600000000002</v>
      </c>
      <c r="AW1297" s="24">
        <v>0.61229999999999996</v>
      </c>
      <c r="AX1297" s="24">
        <v>0.38769999999999999</v>
      </c>
      <c r="AY1297" s="24">
        <v>0.55830000000000002</v>
      </c>
      <c r="AZ1297" s="24">
        <v>0.3906</v>
      </c>
      <c r="BA1297" s="24">
        <v>0.26600000000000001</v>
      </c>
      <c r="BB1297" s="24">
        <v>0.3095</v>
      </c>
      <c r="BC1297" s="24">
        <v>0.39629999999999999</v>
      </c>
      <c r="BD1297" s="31">
        <v>4</v>
      </c>
      <c r="BE1297" s="23">
        <v>230</v>
      </c>
      <c r="BF1297" s="32" t="s">
        <v>4009</v>
      </c>
      <c r="BG1297" s="33">
        <v>137.541698757218</v>
      </c>
      <c r="BH1297" s="33">
        <v>-33.042565351407099</v>
      </c>
      <c r="BI1297" s="34">
        <f t="shared" si="280"/>
        <v>65</v>
      </c>
      <c r="BJ1297" s="34">
        <f t="shared" si="281"/>
        <v>87</v>
      </c>
      <c r="BK1297" s="34">
        <f t="shared" si="282"/>
        <v>67</v>
      </c>
      <c r="BL1297" s="34">
        <f t="shared" si="283"/>
        <v>21</v>
      </c>
      <c r="BM1297" s="34">
        <f t="shared" si="284"/>
        <v>54</v>
      </c>
      <c r="BN1297" s="34">
        <f t="shared" si="285"/>
        <v>29</v>
      </c>
      <c r="BO1297" s="34">
        <f t="shared" si="286"/>
        <v>64</v>
      </c>
      <c r="BP1297" s="34">
        <f t="shared" si="287"/>
        <v>49</v>
      </c>
      <c r="BQ1297" s="35">
        <f t="shared" si="288"/>
        <v>100</v>
      </c>
      <c r="BR1297" s="34">
        <f t="shared" si="289"/>
        <v>100</v>
      </c>
      <c r="BS1297" s="35">
        <f t="shared" si="290"/>
        <v>100</v>
      </c>
      <c r="BT1297" s="35">
        <f t="shared" si="291"/>
        <v>60</v>
      </c>
      <c r="BU1297" s="35">
        <f t="shared" si="292"/>
        <v>40</v>
      </c>
      <c r="BV1297" s="35">
        <f t="shared" si="293"/>
        <v>64</v>
      </c>
    </row>
    <row r="1298" spans="2:74" hidden="1" x14ac:dyDescent="0.3">
      <c r="B1298" s="6" t="s">
        <v>1690</v>
      </c>
      <c r="C1298" s="6">
        <v>504011047</v>
      </c>
      <c r="D1298" s="6" t="s">
        <v>988</v>
      </c>
      <c r="E1298" s="6" t="s">
        <v>492</v>
      </c>
      <c r="F1298" s="6" t="s">
        <v>2720</v>
      </c>
      <c r="G1298" s="6" t="s">
        <v>93</v>
      </c>
      <c r="H1298" s="6" t="s">
        <v>78</v>
      </c>
      <c r="I1298" s="22">
        <v>799000</v>
      </c>
      <c r="J1298" s="22">
        <v>789000</v>
      </c>
      <c r="K1298" s="22">
        <v>668900</v>
      </c>
      <c r="L1298" s="22">
        <v>826000</v>
      </c>
      <c r="M1298" s="22">
        <v>810000</v>
      </c>
      <c r="N1298" s="22">
        <v>675000</v>
      </c>
      <c r="O1298" s="23">
        <v>42</v>
      </c>
      <c r="P1298" s="23">
        <v>41</v>
      </c>
      <c r="Q1298" s="23">
        <v>44</v>
      </c>
      <c r="R1298" s="22">
        <v>680</v>
      </c>
      <c r="S1298" s="22">
        <v>620</v>
      </c>
      <c r="T1298" s="24">
        <v>3.3</v>
      </c>
      <c r="U1298" s="24">
        <v>9.9999999999999645E-2</v>
      </c>
      <c r="V1298" s="24">
        <v>3.2</v>
      </c>
      <c r="W1298" s="24">
        <v>3</v>
      </c>
      <c r="X1298" s="25">
        <v>4.425531914893617E-2</v>
      </c>
      <c r="Y1298" s="24">
        <v>3.1</v>
      </c>
      <c r="Z1298" s="24">
        <v>-1.1999999999999997</v>
      </c>
      <c r="AA1298" s="24">
        <v>4.3</v>
      </c>
      <c r="AB1298" s="24">
        <v>4.9000000000000004</v>
      </c>
      <c r="AC1298" s="26">
        <v>0.38353939175164692</v>
      </c>
      <c r="AD1298" s="24">
        <v>8.6665151020804831</v>
      </c>
      <c r="AE1298" s="6">
        <v>232</v>
      </c>
      <c r="AF1298" s="6">
        <v>269</v>
      </c>
      <c r="AG1298" s="6">
        <v>190</v>
      </c>
      <c r="AH1298" s="27">
        <v>4.005215123859192</v>
      </c>
      <c r="AI1298" s="28">
        <v>872000</v>
      </c>
      <c r="AJ1298" s="28">
        <v>725000</v>
      </c>
      <c r="AK1298" s="28">
        <v>631189</v>
      </c>
      <c r="AL1298" s="29">
        <v>0.20275862068965517</v>
      </c>
      <c r="AM1298" s="29">
        <v>0.38151963991767918</v>
      </c>
      <c r="AN1298" s="6">
        <v>2.6</v>
      </c>
      <c r="AO1298" s="27">
        <v>-0.29999999999999982</v>
      </c>
      <c r="AP1298" s="6">
        <v>2.9</v>
      </c>
      <c r="AQ1298" s="26">
        <v>5.2982456140350874E-2</v>
      </c>
      <c r="AR1298" s="28">
        <v>695</v>
      </c>
      <c r="AS1298" s="28">
        <v>650</v>
      </c>
      <c r="AT1298" s="25">
        <v>6.9230769230769235E-2</v>
      </c>
      <c r="AU1298" s="26">
        <v>0.50191002008883301</v>
      </c>
      <c r="AV1298" s="30">
        <v>1772.9600000000003</v>
      </c>
      <c r="AW1298" s="24">
        <v>0.70020000000000004</v>
      </c>
      <c r="AX1298" s="24">
        <v>0.29980000000000001</v>
      </c>
      <c r="AY1298" s="24">
        <v>0.83499999999999996</v>
      </c>
      <c r="AZ1298" s="24">
        <v>0.158</v>
      </c>
      <c r="BA1298" s="24">
        <v>0.34320000000000001</v>
      </c>
      <c r="BB1298" s="24">
        <v>0.34960000000000002</v>
      </c>
      <c r="BC1298" s="24">
        <v>0.27960000000000002</v>
      </c>
      <c r="BD1298" s="31">
        <v>5</v>
      </c>
      <c r="BE1298" s="23">
        <v>9</v>
      </c>
      <c r="BF1298" s="32" t="s">
        <v>4010</v>
      </c>
      <c r="BG1298" s="33">
        <v>115.91139670042401</v>
      </c>
      <c r="BH1298" s="33">
        <v>-31.8891491286765</v>
      </c>
      <c r="BI1298" s="34">
        <f t="shared" si="280"/>
        <v>62</v>
      </c>
      <c r="BJ1298" s="34">
        <f t="shared" si="281"/>
        <v>74</v>
      </c>
      <c r="BK1298" s="34">
        <f t="shared" si="282"/>
        <v>75</v>
      </c>
      <c r="BL1298" s="34">
        <f t="shared" si="283"/>
        <v>1</v>
      </c>
      <c r="BM1298" s="34">
        <f t="shared" si="284"/>
        <v>100</v>
      </c>
      <c r="BN1298" s="34">
        <f t="shared" si="285"/>
        <v>66</v>
      </c>
      <c r="BO1298" s="34">
        <f t="shared" si="286"/>
        <v>100</v>
      </c>
      <c r="BP1298" s="34">
        <f t="shared" si="287"/>
        <v>66</v>
      </c>
      <c r="BQ1298" s="35">
        <f t="shared" si="288"/>
        <v>98</v>
      </c>
      <c r="BR1298" s="34">
        <f t="shared" si="289"/>
        <v>64</v>
      </c>
      <c r="BS1298" s="35">
        <f t="shared" si="290"/>
        <v>12</v>
      </c>
      <c r="BT1298" s="35">
        <f t="shared" si="291"/>
        <v>65</v>
      </c>
      <c r="BU1298" s="35">
        <f t="shared" si="292"/>
        <v>50</v>
      </c>
      <c r="BV1298" s="35">
        <f t="shared" si="293"/>
        <v>64</v>
      </c>
    </row>
    <row r="1299" spans="2:74" hidden="1" x14ac:dyDescent="0.3">
      <c r="B1299" s="6" t="s">
        <v>1691</v>
      </c>
      <c r="C1299" s="6">
        <v>509011233</v>
      </c>
      <c r="D1299" s="6" t="s">
        <v>132</v>
      </c>
      <c r="E1299" s="6" t="s">
        <v>92</v>
      </c>
      <c r="F1299" s="6" t="s">
        <v>132</v>
      </c>
      <c r="G1299" s="6" t="s">
        <v>93</v>
      </c>
      <c r="H1299" s="6" t="s">
        <v>78</v>
      </c>
      <c r="I1299" s="22">
        <v>549000</v>
      </c>
      <c r="J1299" s="22">
        <v>545000</v>
      </c>
      <c r="K1299" s="22">
        <v>489000</v>
      </c>
      <c r="L1299" s="22">
        <v>570000</v>
      </c>
      <c r="M1299" s="22">
        <v>570000</v>
      </c>
      <c r="N1299" s="22">
        <v>485000</v>
      </c>
      <c r="O1299" s="23">
        <v>38</v>
      </c>
      <c r="P1299" s="23">
        <v>40</v>
      </c>
      <c r="Q1299" s="23">
        <v>40</v>
      </c>
      <c r="R1299" s="22">
        <v>560</v>
      </c>
      <c r="S1299" s="22">
        <v>495</v>
      </c>
      <c r="T1299" s="24">
        <v>3.1</v>
      </c>
      <c r="U1299" s="24">
        <v>0.10000000000000009</v>
      </c>
      <c r="V1299" s="24">
        <v>3</v>
      </c>
      <c r="W1299" s="24">
        <v>3</v>
      </c>
      <c r="X1299" s="25">
        <v>5.3041894353369763E-2</v>
      </c>
      <c r="Y1299" s="24">
        <v>1</v>
      </c>
      <c r="Z1299" s="24">
        <v>-0.19999999999999996</v>
      </c>
      <c r="AA1299" s="24">
        <v>1.2</v>
      </c>
      <c r="AB1299" s="24">
        <v>1.2</v>
      </c>
      <c r="AC1299" s="26">
        <v>0.36049026676279738</v>
      </c>
      <c r="AD1299" s="24">
        <v>6.7963309221420252</v>
      </c>
      <c r="AE1299" s="6">
        <v>267</v>
      </c>
      <c r="AF1299" s="6">
        <v>301</v>
      </c>
      <c r="AG1299" s="6">
        <v>272</v>
      </c>
      <c r="AH1299" s="27">
        <v>3.9619952494061756</v>
      </c>
      <c r="AI1299" s="28">
        <v>582500</v>
      </c>
      <c r="AJ1299" s="28">
        <v>505000</v>
      </c>
      <c r="AK1299" s="28">
        <v>470000</v>
      </c>
      <c r="AL1299" s="29">
        <v>0.15346534653465346</v>
      </c>
      <c r="AM1299" s="29">
        <v>0.23936170212765959</v>
      </c>
      <c r="AN1299" s="6">
        <v>2.2000000000000002</v>
      </c>
      <c r="AO1299" s="27">
        <v>-0.19999999999999973</v>
      </c>
      <c r="AP1299" s="6">
        <v>2.4</v>
      </c>
      <c r="AQ1299" s="26">
        <v>6.6905444126074493E-2</v>
      </c>
      <c r="AR1299" s="28">
        <v>520</v>
      </c>
      <c r="AS1299" s="28">
        <v>470</v>
      </c>
      <c r="AT1299" s="25">
        <v>0.10638297872340426</v>
      </c>
      <c r="AU1299" s="26">
        <v>0.32130719557338361</v>
      </c>
      <c r="AV1299" s="30">
        <v>1553.44</v>
      </c>
      <c r="AW1299" s="24">
        <v>0.72219999999999995</v>
      </c>
      <c r="AX1299" s="24">
        <v>0.27779999999999999</v>
      </c>
      <c r="AY1299" s="24">
        <v>0.93100000000000005</v>
      </c>
      <c r="AZ1299" s="24">
        <v>4.5900000000000003E-2</v>
      </c>
      <c r="BA1299" s="24">
        <v>0.31019999999999998</v>
      </c>
      <c r="BB1299" s="24">
        <v>0.40260000000000001</v>
      </c>
      <c r="BC1299" s="24">
        <v>0.25819999999999999</v>
      </c>
      <c r="BD1299" s="31">
        <v>2</v>
      </c>
      <c r="BE1299" s="23">
        <v>383</v>
      </c>
      <c r="BF1299" s="32" t="s">
        <v>4011</v>
      </c>
      <c r="BG1299" s="33">
        <v>117.867575890151</v>
      </c>
      <c r="BH1299" s="33">
        <v>-34.953999310256599</v>
      </c>
      <c r="BI1299" s="34">
        <f t="shared" si="280"/>
        <v>65</v>
      </c>
      <c r="BJ1299" s="34">
        <f t="shared" si="281"/>
        <v>80</v>
      </c>
      <c r="BK1299" s="34">
        <f t="shared" si="282"/>
        <v>76</v>
      </c>
      <c r="BL1299" s="34">
        <f t="shared" si="283"/>
        <v>1</v>
      </c>
      <c r="BM1299" s="34">
        <f t="shared" si="284"/>
        <v>77</v>
      </c>
      <c r="BN1299" s="34">
        <f t="shared" si="285"/>
        <v>88</v>
      </c>
      <c r="BO1299" s="34">
        <f t="shared" si="286"/>
        <v>43</v>
      </c>
      <c r="BP1299" s="34">
        <f t="shared" si="287"/>
        <v>58</v>
      </c>
      <c r="BQ1299" s="35">
        <f t="shared" si="288"/>
        <v>100</v>
      </c>
      <c r="BR1299" s="34">
        <f t="shared" si="289"/>
        <v>82</v>
      </c>
      <c r="BS1299" s="35">
        <f t="shared" si="290"/>
        <v>27</v>
      </c>
      <c r="BT1299" s="35">
        <f t="shared" si="291"/>
        <v>100</v>
      </c>
      <c r="BU1299" s="35">
        <f t="shared" si="292"/>
        <v>20</v>
      </c>
      <c r="BV1299" s="35">
        <f t="shared" si="293"/>
        <v>64</v>
      </c>
    </row>
    <row r="1300" spans="2:74" hidden="1" x14ac:dyDescent="0.3">
      <c r="B1300" s="6" t="s">
        <v>228</v>
      </c>
      <c r="C1300" s="6">
        <v>302031040</v>
      </c>
      <c r="D1300" s="6" t="s">
        <v>228</v>
      </c>
      <c r="E1300" s="6" t="s">
        <v>229</v>
      </c>
      <c r="F1300" s="6" t="s">
        <v>2780</v>
      </c>
      <c r="G1300" s="6" t="s">
        <v>97</v>
      </c>
      <c r="H1300" s="6" t="s">
        <v>78</v>
      </c>
      <c r="I1300" s="22">
        <v>1200000</v>
      </c>
      <c r="J1300" s="22">
        <v>1176000</v>
      </c>
      <c r="K1300" s="22">
        <v>1113280</v>
      </c>
      <c r="L1300" s="22">
        <v>1235000</v>
      </c>
      <c r="M1300" s="22">
        <v>1200000</v>
      </c>
      <c r="N1300" s="22">
        <v>1080000</v>
      </c>
      <c r="O1300" s="23">
        <v>25</v>
      </c>
      <c r="P1300" s="23">
        <v>26</v>
      </c>
      <c r="Q1300" s="23">
        <v>30</v>
      </c>
      <c r="R1300" s="22">
        <v>700</v>
      </c>
      <c r="S1300" s="22">
        <v>650</v>
      </c>
      <c r="T1300" s="24">
        <v>2.2000000000000002</v>
      </c>
      <c r="U1300" s="24">
        <v>-0.19999999999999973</v>
      </c>
      <c r="V1300" s="24">
        <v>2.4</v>
      </c>
      <c r="W1300" s="24">
        <v>2.5</v>
      </c>
      <c r="X1300" s="25">
        <v>3.0333333333333334E-2</v>
      </c>
      <c r="Y1300" s="24">
        <v>3.4</v>
      </c>
      <c r="Z1300" s="24">
        <v>-1.4</v>
      </c>
      <c r="AA1300" s="24">
        <v>4.8</v>
      </c>
      <c r="AB1300" s="24">
        <v>4.7</v>
      </c>
      <c r="AC1300" s="26">
        <v>0.35450935904707881</v>
      </c>
      <c r="AD1300" s="24">
        <v>11.687121726826774</v>
      </c>
      <c r="AE1300" s="6">
        <v>66</v>
      </c>
      <c r="AF1300" s="6">
        <v>77</v>
      </c>
      <c r="AG1300" s="6">
        <v>71</v>
      </c>
      <c r="AH1300" s="27">
        <v>2.295918367346939</v>
      </c>
      <c r="AI1300" s="28">
        <v>1100000</v>
      </c>
      <c r="AJ1300" s="28">
        <v>940000</v>
      </c>
      <c r="AK1300" s="28">
        <v>845000</v>
      </c>
      <c r="AL1300" s="29">
        <v>0.1702127659574468</v>
      </c>
      <c r="AM1300" s="29">
        <v>0.30177514792899407</v>
      </c>
      <c r="AN1300" s="6">
        <v>2.4</v>
      </c>
      <c r="AO1300" s="27">
        <v>-0.39999999999999991</v>
      </c>
      <c r="AP1300" s="6">
        <v>2.8</v>
      </c>
      <c r="AQ1300" s="26">
        <v>0.12222222222222223</v>
      </c>
      <c r="AR1300" s="28">
        <v>700</v>
      </c>
      <c r="AS1300" s="28">
        <v>650</v>
      </c>
      <c r="AT1300" s="25">
        <v>7.6923076923076927E-2</v>
      </c>
      <c r="AU1300" s="26">
        <v>0.36632785495833442</v>
      </c>
      <c r="AV1300" s="30">
        <v>1974.5600000000002</v>
      </c>
      <c r="AW1300" s="24">
        <v>0.51380000000000003</v>
      </c>
      <c r="AX1300" s="24">
        <v>0.48620000000000002</v>
      </c>
      <c r="AY1300" s="24">
        <v>0.23380000000000001</v>
      </c>
      <c r="AZ1300" s="24">
        <v>0.15759999999999999</v>
      </c>
      <c r="BA1300" s="24">
        <v>0.14849999999999999</v>
      </c>
      <c r="BB1300" s="24">
        <v>0.28110000000000002</v>
      </c>
      <c r="BC1300" s="24">
        <v>0.54879999999999995</v>
      </c>
      <c r="BD1300" s="31">
        <v>8</v>
      </c>
      <c r="BE1300" s="23">
        <v>9</v>
      </c>
      <c r="BF1300" s="32" t="s">
        <v>4012</v>
      </c>
      <c r="BG1300" s="33">
        <v>153.06251529209499</v>
      </c>
      <c r="BH1300" s="33">
        <v>-27.401421233239802</v>
      </c>
      <c r="BI1300" s="34">
        <f t="shared" si="280"/>
        <v>80</v>
      </c>
      <c r="BJ1300" s="34">
        <f t="shared" si="281"/>
        <v>77</v>
      </c>
      <c r="BK1300" s="34">
        <f t="shared" si="282"/>
        <v>96</v>
      </c>
      <c r="BL1300" s="34">
        <f t="shared" si="283"/>
        <v>1</v>
      </c>
      <c r="BM1300" s="34">
        <f t="shared" si="284"/>
        <v>85</v>
      </c>
      <c r="BN1300" s="34">
        <f t="shared" si="285"/>
        <v>100</v>
      </c>
      <c r="BO1300" s="34">
        <f t="shared" si="286"/>
        <v>100</v>
      </c>
      <c r="BP1300" s="34">
        <f t="shared" si="287"/>
        <v>23</v>
      </c>
      <c r="BQ1300" s="35">
        <f t="shared" si="288"/>
        <v>52</v>
      </c>
      <c r="BR1300" s="34">
        <f t="shared" si="289"/>
        <v>34</v>
      </c>
      <c r="BS1300" s="35">
        <f t="shared" si="290"/>
        <v>31</v>
      </c>
      <c r="BT1300" s="35">
        <f t="shared" si="291"/>
        <v>60</v>
      </c>
      <c r="BU1300" s="35">
        <f t="shared" si="292"/>
        <v>80</v>
      </c>
      <c r="BV1300" s="35">
        <f t="shared" si="293"/>
        <v>64</v>
      </c>
    </row>
    <row r="1301" spans="2:74" hidden="1" x14ac:dyDescent="0.3">
      <c r="B1301" s="6" t="s">
        <v>1692</v>
      </c>
      <c r="C1301" s="6">
        <v>314021579</v>
      </c>
      <c r="D1301" s="6" t="s">
        <v>1692</v>
      </c>
      <c r="E1301" s="6" t="s">
        <v>325</v>
      </c>
      <c r="F1301" s="6" t="s">
        <v>2780</v>
      </c>
      <c r="G1301" s="6" t="s">
        <v>97</v>
      </c>
      <c r="H1301" s="6" t="s">
        <v>78</v>
      </c>
      <c r="I1301" s="22">
        <v>899000</v>
      </c>
      <c r="J1301" s="22">
        <v>899000</v>
      </c>
      <c r="K1301" s="22">
        <v>817090</v>
      </c>
      <c r="L1301" s="22">
        <v>895000</v>
      </c>
      <c r="M1301" s="22">
        <v>880500</v>
      </c>
      <c r="N1301" s="22">
        <v>820000</v>
      </c>
      <c r="O1301" s="23">
        <v>31</v>
      </c>
      <c r="P1301" s="23">
        <v>30</v>
      </c>
      <c r="Q1301" s="23">
        <v>27</v>
      </c>
      <c r="R1301" s="22">
        <v>650</v>
      </c>
      <c r="S1301" s="22">
        <v>625</v>
      </c>
      <c r="T1301" s="24">
        <v>4</v>
      </c>
      <c r="U1301" s="24">
        <v>-0.29999999999999982</v>
      </c>
      <c r="V1301" s="24">
        <v>4.3</v>
      </c>
      <c r="W1301" s="24">
        <v>5.2</v>
      </c>
      <c r="X1301" s="25">
        <v>3.7597330367074529E-2</v>
      </c>
      <c r="Y1301" s="24">
        <v>5.3</v>
      </c>
      <c r="Z1301" s="24">
        <v>-2.2000000000000002</v>
      </c>
      <c r="AA1301" s="24">
        <v>7.5</v>
      </c>
      <c r="AB1301" s="24">
        <v>8.3000000000000007</v>
      </c>
      <c r="AC1301" s="26">
        <v>0.27741737230264951</v>
      </c>
      <c r="AD1301" s="24">
        <v>7.3786454940852639</v>
      </c>
      <c r="AE1301" s="6">
        <v>452</v>
      </c>
      <c r="AF1301" s="6">
        <v>286</v>
      </c>
      <c r="AG1301" s="6">
        <v>204</v>
      </c>
      <c r="AH1301" s="27">
        <v>2.9577464788732395</v>
      </c>
      <c r="AI1301" s="28">
        <v>852000</v>
      </c>
      <c r="AJ1301" s="28">
        <v>765000</v>
      </c>
      <c r="AK1301" s="28">
        <v>690000</v>
      </c>
      <c r="AL1301" s="29">
        <v>0.11372549019607843</v>
      </c>
      <c r="AM1301" s="29">
        <v>0.23478260869565218</v>
      </c>
      <c r="AN1301" s="6">
        <v>3.5</v>
      </c>
      <c r="AO1301" s="27">
        <v>-0.70000000000000018</v>
      </c>
      <c r="AP1301" s="6">
        <v>4.2</v>
      </c>
      <c r="AQ1301" s="26">
        <v>0.10047058823529412</v>
      </c>
      <c r="AR1301" s="28">
        <v>640</v>
      </c>
      <c r="AS1301" s="28">
        <v>600</v>
      </c>
      <c r="AT1301" s="25">
        <v>6.6666666666666666E-2</v>
      </c>
      <c r="AU1301" s="26">
        <v>0.41785213483332251</v>
      </c>
      <c r="AV1301" s="30">
        <v>2343.0400000000004</v>
      </c>
      <c r="AW1301" s="24">
        <v>0.82140000000000002</v>
      </c>
      <c r="AX1301" s="24">
        <v>0.17860000000000001</v>
      </c>
      <c r="AY1301" s="24">
        <v>0.8488</v>
      </c>
      <c r="AZ1301" s="24">
        <v>0.11990000000000001</v>
      </c>
      <c r="BA1301" s="24">
        <v>0.17549999999999999</v>
      </c>
      <c r="BB1301" s="24">
        <v>0.41520000000000001</v>
      </c>
      <c r="BC1301" s="24">
        <v>0.37290000000000001</v>
      </c>
      <c r="BD1301" s="31">
        <v>9</v>
      </c>
      <c r="BE1301" s="23">
        <v>28</v>
      </c>
      <c r="BF1301" s="32" t="s">
        <v>4013</v>
      </c>
      <c r="BG1301" s="33">
        <v>153.01365404493899</v>
      </c>
      <c r="BH1301" s="33">
        <v>-27.226995783159101</v>
      </c>
      <c r="BI1301" s="34">
        <f t="shared" si="280"/>
        <v>51</v>
      </c>
      <c r="BJ1301" s="34">
        <f t="shared" si="281"/>
        <v>59</v>
      </c>
      <c r="BK1301" s="34">
        <f t="shared" si="282"/>
        <v>88</v>
      </c>
      <c r="BL1301" s="34">
        <f t="shared" si="283"/>
        <v>1</v>
      </c>
      <c r="BM1301" s="34">
        <f t="shared" si="284"/>
        <v>57</v>
      </c>
      <c r="BN1301" s="34">
        <f t="shared" si="285"/>
        <v>100</v>
      </c>
      <c r="BO1301" s="34">
        <f t="shared" si="286"/>
        <v>100</v>
      </c>
      <c r="BP1301" s="34">
        <f t="shared" si="287"/>
        <v>29</v>
      </c>
      <c r="BQ1301" s="35">
        <f t="shared" si="288"/>
        <v>76</v>
      </c>
      <c r="BR1301" s="34">
        <f t="shared" si="289"/>
        <v>76</v>
      </c>
      <c r="BS1301" s="35">
        <f t="shared" si="290"/>
        <v>82</v>
      </c>
      <c r="BT1301" s="35">
        <f t="shared" si="291"/>
        <v>29</v>
      </c>
      <c r="BU1301" s="35">
        <f t="shared" si="292"/>
        <v>90</v>
      </c>
      <c r="BV1301" s="35">
        <f t="shared" si="293"/>
        <v>64</v>
      </c>
    </row>
    <row r="1302" spans="2:74" hidden="1" x14ac:dyDescent="0.3">
      <c r="B1302" s="6" t="s">
        <v>1693</v>
      </c>
      <c r="C1302" s="6">
        <v>118011650</v>
      </c>
      <c r="D1302" s="6" t="s">
        <v>1694</v>
      </c>
      <c r="E1302" s="6" t="s">
        <v>1695</v>
      </c>
      <c r="F1302" s="6" t="s">
        <v>2757</v>
      </c>
      <c r="G1302" s="6" t="s">
        <v>77</v>
      </c>
      <c r="H1302" s="6" t="s">
        <v>78</v>
      </c>
      <c r="I1302" s="22">
        <v>3464250</v>
      </c>
      <c r="J1302" s="22">
        <v>3464250</v>
      </c>
      <c r="K1302" s="22">
        <v>5479600</v>
      </c>
      <c r="L1302" s="22">
        <v>7280000</v>
      </c>
      <c r="M1302" s="22">
        <v>4075000</v>
      </c>
      <c r="N1302" s="22">
        <v>2155000</v>
      </c>
      <c r="O1302" s="23">
        <v>31</v>
      </c>
      <c r="P1302" s="23">
        <v>31</v>
      </c>
      <c r="Q1302" s="23">
        <v>23</v>
      </c>
      <c r="R1302" s="22">
        <v>2250</v>
      </c>
      <c r="S1302" s="22">
        <v>1750</v>
      </c>
      <c r="T1302" s="24">
        <v>1.3</v>
      </c>
      <c r="U1302" s="24">
        <v>0.10000000000000009</v>
      </c>
      <c r="V1302" s="24">
        <v>1.2</v>
      </c>
      <c r="W1302" s="24">
        <v>1.3</v>
      </c>
      <c r="X1302" s="25">
        <v>3.3773544057155228E-2</v>
      </c>
      <c r="Y1302" s="24">
        <v>2.7</v>
      </c>
      <c r="Z1302" s="24">
        <v>-0.79999999999999982</v>
      </c>
      <c r="AA1302" s="24">
        <v>3.5</v>
      </c>
      <c r="AB1302" s="24">
        <v>3.8</v>
      </c>
      <c r="AC1302" s="26">
        <v>0.68775370469995589</v>
      </c>
      <c r="AD1302" s="24">
        <v>20.363681807750616</v>
      </c>
      <c r="AE1302" s="6">
        <v>103</v>
      </c>
      <c r="AF1302" s="6">
        <v>231</v>
      </c>
      <c r="AG1302" s="6">
        <v>150</v>
      </c>
      <c r="AH1302" s="27">
        <v>2.4483985765124556</v>
      </c>
      <c r="AI1302" s="28">
        <v>3750000</v>
      </c>
      <c r="AJ1302" s="28">
        <v>3580000</v>
      </c>
      <c r="AK1302" s="28">
        <v>3535000</v>
      </c>
      <c r="AL1302" s="29">
        <v>4.7486033519553071E-2</v>
      </c>
      <c r="AM1302" s="29">
        <v>6.0820367751060818E-2</v>
      </c>
      <c r="AN1302" s="6">
        <v>2.9</v>
      </c>
      <c r="AO1302" s="27">
        <v>-0.20000000000000018</v>
      </c>
      <c r="AP1302" s="6">
        <v>3.1</v>
      </c>
      <c r="AQ1302" s="26">
        <v>9.5822454308093996E-2</v>
      </c>
      <c r="AR1302" s="28">
        <v>1800</v>
      </c>
      <c r="AS1302" s="28">
        <v>1795</v>
      </c>
      <c r="AT1302" s="25">
        <v>2.7855153203342618E-3</v>
      </c>
      <c r="AU1302" s="26">
        <v>0.2908513947336645</v>
      </c>
      <c r="AV1302" s="30">
        <v>3271.5200000000004</v>
      </c>
      <c r="AW1302" s="24">
        <v>0.54600000000000004</v>
      </c>
      <c r="AX1302" s="24">
        <v>0.45400000000000001</v>
      </c>
      <c r="AY1302" s="24">
        <v>8.0500000000000002E-2</v>
      </c>
      <c r="AZ1302" s="24">
        <v>0.10630000000000001</v>
      </c>
      <c r="BA1302" s="24">
        <v>0.35289999999999999</v>
      </c>
      <c r="BB1302" s="24">
        <v>0.17949999999999999</v>
      </c>
      <c r="BC1302" s="24">
        <v>0.42930000000000001</v>
      </c>
      <c r="BD1302" s="31">
        <v>10</v>
      </c>
      <c r="BE1302" s="23">
        <v>3</v>
      </c>
      <c r="BF1302" s="32" t="s">
        <v>4014</v>
      </c>
      <c r="BG1302" s="33">
        <v>151.237666823947</v>
      </c>
      <c r="BH1302" s="33">
        <v>-33.875684583963697</v>
      </c>
      <c r="BI1302" s="34">
        <f t="shared" si="280"/>
        <v>95</v>
      </c>
      <c r="BJ1302" s="34">
        <f t="shared" si="281"/>
        <v>69</v>
      </c>
      <c r="BK1302" s="34">
        <f t="shared" si="282"/>
        <v>94</v>
      </c>
      <c r="BL1302" s="34">
        <f t="shared" si="283"/>
        <v>4</v>
      </c>
      <c r="BM1302" s="34">
        <f t="shared" si="284"/>
        <v>25</v>
      </c>
      <c r="BN1302" s="34">
        <f t="shared" si="285"/>
        <v>100</v>
      </c>
      <c r="BO1302" s="34">
        <f t="shared" si="286"/>
        <v>100</v>
      </c>
      <c r="BP1302" s="34">
        <f t="shared" si="287"/>
        <v>68</v>
      </c>
      <c r="BQ1302" s="35">
        <f t="shared" si="288"/>
        <v>63</v>
      </c>
      <c r="BR1302" s="34">
        <f t="shared" si="289"/>
        <v>1</v>
      </c>
      <c r="BS1302" s="35">
        <f t="shared" si="290"/>
        <v>1</v>
      </c>
      <c r="BT1302" s="35">
        <f t="shared" si="291"/>
        <v>72</v>
      </c>
      <c r="BU1302" s="35">
        <f t="shared" si="292"/>
        <v>100</v>
      </c>
      <c r="BV1302" s="35">
        <f t="shared" si="293"/>
        <v>64</v>
      </c>
    </row>
    <row r="1303" spans="2:74" hidden="1" x14ac:dyDescent="0.3">
      <c r="B1303" s="6" t="s">
        <v>1696</v>
      </c>
      <c r="C1303" s="6">
        <v>318021470</v>
      </c>
      <c r="D1303" s="6" t="s">
        <v>773</v>
      </c>
      <c r="E1303" s="6" t="s">
        <v>773</v>
      </c>
      <c r="F1303" s="6" t="s">
        <v>773</v>
      </c>
      <c r="G1303" s="6" t="s">
        <v>97</v>
      </c>
      <c r="H1303" s="6" t="s">
        <v>78</v>
      </c>
      <c r="I1303" s="22">
        <v>675000</v>
      </c>
      <c r="J1303" s="22">
        <v>657900</v>
      </c>
      <c r="K1303" s="22">
        <v>555500</v>
      </c>
      <c r="L1303" s="22">
        <v>650000</v>
      </c>
      <c r="M1303" s="22">
        <v>645000</v>
      </c>
      <c r="N1303" s="22">
        <v>550000</v>
      </c>
      <c r="O1303" s="23">
        <v>30</v>
      </c>
      <c r="P1303" s="23">
        <v>28</v>
      </c>
      <c r="Q1303" s="23">
        <v>32</v>
      </c>
      <c r="R1303" s="22">
        <v>600</v>
      </c>
      <c r="S1303" s="22">
        <v>540</v>
      </c>
      <c r="T1303" s="24">
        <v>3.1</v>
      </c>
      <c r="U1303" s="24">
        <v>-0.60000000000000009</v>
      </c>
      <c r="V1303" s="24">
        <v>3.7</v>
      </c>
      <c r="W1303" s="24">
        <v>3.8</v>
      </c>
      <c r="X1303" s="25">
        <v>4.622222222222222E-2</v>
      </c>
      <c r="Y1303" s="24">
        <v>3</v>
      </c>
      <c r="Z1303" s="24">
        <v>-1</v>
      </c>
      <c r="AA1303" s="24">
        <v>4</v>
      </c>
      <c r="AB1303" s="24">
        <v>3.9</v>
      </c>
      <c r="AC1303" s="26">
        <v>0.2283522104493971</v>
      </c>
      <c r="AD1303" s="24">
        <v>4.9403122452994559</v>
      </c>
      <c r="AE1303" s="6">
        <v>688</v>
      </c>
      <c r="AF1303" s="6">
        <v>586</v>
      </c>
      <c r="AG1303" s="6">
        <v>517</v>
      </c>
      <c r="AH1303" s="27">
        <v>2.8293029871977238</v>
      </c>
      <c r="AI1303" s="28">
        <v>567000</v>
      </c>
      <c r="AJ1303" s="28">
        <v>459000</v>
      </c>
      <c r="AK1303" s="28">
        <v>407500</v>
      </c>
      <c r="AL1303" s="29">
        <v>0.23529411764705882</v>
      </c>
      <c r="AM1303" s="29">
        <v>0.39141104294478529</v>
      </c>
      <c r="AN1303" s="6">
        <v>3.5</v>
      </c>
      <c r="AO1303" s="27">
        <v>-1.0999999999999996</v>
      </c>
      <c r="AP1303" s="6">
        <v>4.5999999999999996</v>
      </c>
      <c r="AQ1303" s="26">
        <v>6.2E-2</v>
      </c>
      <c r="AR1303" s="28">
        <v>530</v>
      </c>
      <c r="AS1303" s="28">
        <v>490</v>
      </c>
      <c r="AT1303" s="25">
        <v>8.1632653061224483E-2</v>
      </c>
      <c r="AU1303" s="26">
        <v>0.49397749098413712</v>
      </c>
      <c r="AV1303" s="30">
        <v>2627.5200000000004</v>
      </c>
      <c r="AW1303" s="24">
        <v>0.86060000000000003</v>
      </c>
      <c r="AX1303" s="24">
        <v>0.1394</v>
      </c>
      <c r="AY1303" s="24">
        <v>0.96179999999999999</v>
      </c>
      <c r="AZ1303" s="24">
        <v>1.0800000000000001E-2</v>
      </c>
      <c r="BA1303" s="24">
        <v>0.2019</v>
      </c>
      <c r="BB1303" s="24">
        <v>0.49530000000000002</v>
      </c>
      <c r="BC1303" s="24">
        <v>0.28360000000000002</v>
      </c>
      <c r="BD1303" s="31">
        <v>5</v>
      </c>
      <c r="BE1303" s="23">
        <v>1117</v>
      </c>
      <c r="BF1303" s="32" t="s">
        <v>4015</v>
      </c>
      <c r="BG1303" s="33">
        <v>146.62975301979</v>
      </c>
      <c r="BH1303" s="33">
        <v>-19.3198023614436</v>
      </c>
      <c r="BI1303" s="34">
        <f t="shared" si="280"/>
        <v>65</v>
      </c>
      <c r="BJ1303" s="34">
        <f t="shared" si="281"/>
        <v>59</v>
      </c>
      <c r="BK1303" s="34">
        <f t="shared" si="282"/>
        <v>90</v>
      </c>
      <c r="BL1303" s="34">
        <f t="shared" si="283"/>
        <v>1</v>
      </c>
      <c r="BM1303" s="34">
        <f t="shared" si="284"/>
        <v>100</v>
      </c>
      <c r="BN1303" s="34">
        <f t="shared" si="285"/>
        <v>80</v>
      </c>
      <c r="BO1303" s="34">
        <f t="shared" si="286"/>
        <v>1</v>
      </c>
      <c r="BP1303" s="34">
        <f t="shared" si="287"/>
        <v>34</v>
      </c>
      <c r="BQ1303" s="35">
        <f t="shared" si="288"/>
        <v>100</v>
      </c>
      <c r="BR1303" s="34">
        <f t="shared" si="289"/>
        <v>100</v>
      </c>
      <c r="BS1303" s="35">
        <f t="shared" si="290"/>
        <v>100</v>
      </c>
      <c r="BT1303" s="35">
        <f t="shared" si="291"/>
        <v>67</v>
      </c>
      <c r="BU1303" s="35">
        <f t="shared" si="292"/>
        <v>50</v>
      </c>
      <c r="BV1303" s="35">
        <f t="shared" si="293"/>
        <v>64</v>
      </c>
    </row>
    <row r="1304" spans="2:74" hidden="1" x14ac:dyDescent="0.3">
      <c r="B1304" s="6" t="s">
        <v>1697</v>
      </c>
      <c r="C1304" s="6">
        <v>210051542</v>
      </c>
      <c r="D1304" s="6" t="s">
        <v>333</v>
      </c>
      <c r="E1304" s="6" t="s">
        <v>146</v>
      </c>
      <c r="F1304" s="6" t="s">
        <v>689</v>
      </c>
      <c r="G1304" s="6" t="s">
        <v>86</v>
      </c>
      <c r="H1304" s="6" t="s">
        <v>78</v>
      </c>
      <c r="I1304" s="22">
        <v>617450</v>
      </c>
      <c r="J1304" s="22">
        <v>629000</v>
      </c>
      <c r="K1304" s="22">
        <v>650000</v>
      </c>
      <c r="L1304" s="22">
        <v>646000</v>
      </c>
      <c r="M1304" s="22">
        <v>646000</v>
      </c>
      <c r="N1304" s="22">
        <v>650000</v>
      </c>
      <c r="O1304" s="23">
        <v>29</v>
      </c>
      <c r="P1304" s="23">
        <v>29</v>
      </c>
      <c r="Q1304" s="23">
        <v>28</v>
      </c>
      <c r="R1304" s="22">
        <v>580</v>
      </c>
      <c r="S1304" s="22">
        <v>530</v>
      </c>
      <c r="T1304" s="24">
        <v>4</v>
      </c>
      <c r="U1304" s="24">
        <v>-9.9999999999999645E-2</v>
      </c>
      <c r="V1304" s="24">
        <v>4.0999999999999996</v>
      </c>
      <c r="W1304" s="24">
        <v>4.3</v>
      </c>
      <c r="X1304" s="25">
        <v>4.8846060409749779E-2</v>
      </c>
      <c r="Y1304" s="24">
        <v>6.4</v>
      </c>
      <c r="Z1304" s="24">
        <v>-2.1999999999999993</v>
      </c>
      <c r="AA1304" s="24">
        <v>8.6</v>
      </c>
      <c r="AB1304" s="24">
        <v>7.5</v>
      </c>
      <c r="AC1304" s="26">
        <v>0.27604325312214434</v>
      </c>
      <c r="AD1304" s="24">
        <v>5.6512900079664465</v>
      </c>
      <c r="AE1304" s="6">
        <v>922</v>
      </c>
      <c r="AF1304" s="6">
        <v>985</v>
      </c>
      <c r="AG1304" s="6">
        <v>822</v>
      </c>
      <c r="AH1304" s="27">
        <v>5.5802717664821335</v>
      </c>
      <c r="AI1304" s="28">
        <v>678000</v>
      </c>
      <c r="AJ1304" s="28">
        <v>660000</v>
      </c>
      <c r="AK1304" s="28">
        <v>655000</v>
      </c>
      <c r="AL1304" s="29">
        <v>2.7272727272727271E-2</v>
      </c>
      <c r="AM1304" s="29">
        <v>3.5114503816793895E-2</v>
      </c>
      <c r="AN1304" s="6">
        <v>2.9</v>
      </c>
      <c r="AO1304" s="27">
        <v>0.10000000000000009</v>
      </c>
      <c r="AP1304" s="6">
        <v>2.8</v>
      </c>
      <c r="AQ1304" s="26">
        <v>7.6103896103896104E-2</v>
      </c>
      <c r="AR1304" s="28">
        <v>550</v>
      </c>
      <c r="AS1304" s="28">
        <v>510</v>
      </c>
      <c r="AT1304" s="25">
        <v>7.8431372549019607E-2</v>
      </c>
      <c r="AU1304" s="26">
        <v>-0.10911456360138638</v>
      </c>
      <c r="AV1304" s="30">
        <v>2101.1200000000003</v>
      </c>
      <c r="AW1304" s="24">
        <v>0.87229999999999996</v>
      </c>
      <c r="AX1304" s="24">
        <v>0.12770000000000001</v>
      </c>
      <c r="AY1304" s="24">
        <v>0.92259999999999998</v>
      </c>
      <c r="AZ1304" s="24">
        <v>7.3800000000000004E-2</v>
      </c>
      <c r="BA1304" s="24">
        <v>6.1600000000000002E-2</v>
      </c>
      <c r="BB1304" s="24">
        <v>0.60980000000000001</v>
      </c>
      <c r="BC1304" s="24">
        <v>0.3049</v>
      </c>
      <c r="BD1304" s="31">
        <v>3.5</v>
      </c>
      <c r="BE1304" s="23">
        <v>27</v>
      </c>
      <c r="BF1304" s="32" t="s">
        <v>4016</v>
      </c>
      <c r="BG1304" s="33">
        <v>144.90391133652099</v>
      </c>
      <c r="BH1304" s="33">
        <v>-37.572461671868403</v>
      </c>
      <c r="BI1304" s="34">
        <f t="shared" si="280"/>
        <v>51</v>
      </c>
      <c r="BJ1304" s="34">
        <f t="shared" si="281"/>
        <v>69</v>
      </c>
      <c r="BK1304" s="34">
        <f t="shared" si="282"/>
        <v>56</v>
      </c>
      <c r="BL1304" s="34">
        <f t="shared" si="283"/>
        <v>100</v>
      </c>
      <c r="BM1304" s="34">
        <f t="shared" si="284"/>
        <v>15</v>
      </c>
      <c r="BN1304" s="34">
        <f t="shared" si="285"/>
        <v>100</v>
      </c>
      <c r="BO1304" s="34">
        <f t="shared" si="286"/>
        <v>100</v>
      </c>
      <c r="BP1304" s="34">
        <f t="shared" si="287"/>
        <v>4</v>
      </c>
      <c r="BQ1304" s="35">
        <f t="shared" si="288"/>
        <v>100</v>
      </c>
      <c r="BR1304" s="34">
        <f t="shared" si="289"/>
        <v>94</v>
      </c>
      <c r="BS1304" s="35">
        <f t="shared" si="290"/>
        <v>83</v>
      </c>
      <c r="BT1304" s="35">
        <f t="shared" si="291"/>
        <v>11</v>
      </c>
      <c r="BU1304" s="35">
        <f t="shared" si="292"/>
        <v>35</v>
      </c>
      <c r="BV1304" s="35">
        <f t="shared" si="293"/>
        <v>64</v>
      </c>
    </row>
    <row r="1305" spans="2:74" hidden="1" x14ac:dyDescent="0.3">
      <c r="B1305" s="6" t="s">
        <v>1698</v>
      </c>
      <c r="C1305" s="6">
        <v>118021652</v>
      </c>
      <c r="D1305" s="6" t="s">
        <v>1699</v>
      </c>
      <c r="E1305" s="6" t="s">
        <v>1695</v>
      </c>
      <c r="F1305" s="6" t="s">
        <v>2757</v>
      </c>
      <c r="G1305" s="6" t="s">
        <v>77</v>
      </c>
      <c r="H1305" s="6" t="s">
        <v>78</v>
      </c>
      <c r="I1305" s="22">
        <v>2660000</v>
      </c>
      <c r="J1305" s="22">
        <v>2940000</v>
      </c>
      <c r="K1305" s="22">
        <v>2777500</v>
      </c>
      <c r="L1305" s="22">
        <v>2800000</v>
      </c>
      <c r="M1305" s="22">
        <v>2800000</v>
      </c>
      <c r="N1305" s="22">
        <v>2725000</v>
      </c>
      <c r="O1305" s="23">
        <v>37</v>
      </c>
      <c r="P1305" s="23">
        <v>38</v>
      </c>
      <c r="Q1305" s="23">
        <v>30</v>
      </c>
      <c r="R1305" s="22">
        <v>1625</v>
      </c>
      <c r="S1305" s="22">
        <v>1575</v>
      </c>
      <c r="T1305" s="24">
        <v>2.5</v>
      </c>
      <c r="U1305" s="24">
        <v>0</v>
      </c>
      <c r="V1305" s="24">
        <v>2.5</v>
      </c>
      <c r="W1305" s="24">
        <v>2.5</v>
      </c>
      <c r="X1305" s="25">
        <v>3.1766917293233082E-2</v>
      </c>
      <c r="Y1305" s="24">
        <v>3.3</v>
      </c>
      <c r="Z1305" s="24">
        <v>-1</v>
      </c>
      <c r="AA1305" s="24">
        <v>4.3</v>
      </c>
      <c r="AB1305" s="24">
        <v>3.9</v>
      </c>
      <c r="AC1305" s="26">
        <v>0.65503063527894223</v>
      </c>
      <c r="AD1305" s="24">
        <v>20.619899288070844</v>
      </c>
      <c r="AE1305" s="6">
        <v>70</v>
      </c>
      <c r="AF1305" s="6">
        <v>157</v>
      </c>
      <c r="AG1305" s="6">
        <v>114</v>
      </c>
      <c r="AH1305" s="27">
        <v>2.3522727272727275</v>
      </c>
      <c r="AI1305" s="28">
        <v>3000000</v>
      </c>
      <c r="AJ1305" s="28">
        <v>2820000</v>
      </c>
      <c r="AK1305" s="28">
        <v>2685000</v>
      </c>
      <c r="AL1305" s="29">
        <v>6.3829787234042548E-2</v>
      </c>
      <c r="AM1305" s="29">
        <v>0.11731843575418995</v>
      </c>
      <c r="AN1305" s="6">
        <v>2.6</v>
      </c>
      <c r="AO1305" s="27">
        <v>0</v>
      </c>
      <c r="AP1305" s="6">
        <v>2.6</v>
      </c>
      <c r="AQ1305" s="26">
        <v>8.9274447949526811E-2</v>
      </c>
      <c r="AR1305" s="28">
        <v>1500</v>
      </c>
      <c r="AS1305" s="28">
        <v>1490</v>
      </c>
      <c r="AT1305" s="25">
        <v>6.7114093959731542E-3</v>
      </c>
      <c r="AU1305" s="26">
        <v>0.13434679614609868</v>
      </c>
      <c r="AV1305" s="30">
        <v>2480.8000000000002</v>
      </c>
      <c r="AW1305" s="24">
        <v>0.70209999999999995</v>
      </c>
      <c r="AX1305" s="24">
        <v>0.2979</v>
      </c>
      <c r="AY1305" s="24">
        <v>0.46429999999999999</v>
      </c>
      <c r="AZ1305" s="24">
        <v>0.1384</v>
      </c>
      <c r="BA1305" s="24">
        <v>0.31979999999999997</v>
      </c>
      <c r="BB1305" s="24">
        <v>0.27560000000000001</v>
      </c>
      <c r="BC1305" s="24">
        <v>0.36559999999999998</v>
      </c>
      <c r="BD1305" s="31">
        <v>9</v>
      </c>
      <c r="BE1305" s="23">
        <v>12</v>
      </c>
      <c r="BF1305" s="32" t="s">
        <v>4017</v>
      </c>
      <c r="BG1305" s="33">
        <v>151.25027584698199</v>
      </c>
      <c r="BH1305" s="33">
        <v>-33.975227354980703</v>
      </c>
      <c r="BI1305" s="34">
        <f t="shared" si="280"/>
        <v>75</v>
      </c>
      <c r="BJ1305" s="34">
        <f t="shared" si="281"/>
        <v>74</v>
      </c>
      <c r="BK1305" s="34">
        <f t="shared" si="282"/>
        <v>96</v>
      </c>
      <c r="BL1305" s="34">
        <f t="shared" si="283"/>
        <v>56</v>
      </c>
      <c r="BM1305" s="34">
        <f t="shared" si="284"/>
        <v>33</v>
      </c>
      <c r="BN1305" s="34">
        <f t="shared" si="285"/>
        <v>100</v>
      </c>
      <c r="BO1305" s="34">
        <f t="shared" si="286"/>
        <v>100</v>
      </c>
      <c r="BP1305" s="34">
        <f t="shared" si="287"/>
        <v>60</v>
      </c>
      <c r="BQ1305" s="35">
        <f t="shared" si="288"/>
        <v>56</v>
      </c>
      <c r="BR1305" s="34">
        <f t="shared" si="289"/>
        <v>1</v>
      </c>
      <c r="BS1305" s="35">
        <f t="shared" si="290"/>
        <v>1</v>
      </c>
      <c r="BT1305" s="35">
        <f t="shared" si="291"/>
        <v>62</v>
      </c>
      <c r="BU1305" s="35">
        <f t="shared" si="292"/>
        <v>90</v>
      </c>
      <c r="BV1305" s="35">
        <f t="shared" si="293"/>
        <v>64</v>
      </c>
    </row>
    <row r="1306" spans="2:74" hidden="1" x14ac:dyDescent="0.3">
      <c r="B1306" s="6" t="s">
        <v>1700</v>
      </c>
      <c r="C1306" s="6">
        <v>118021653</v>
      </c>
      <c r="D1306" s="6" t="s">
        <v>1699</v>
      </c>
      <c r="E1306" s="6" t="s">
        <v>1695</v>
      </c>
      <c r="F1306" s="6" t="s">
        <v>2757</v>
      </c>
      <c r="G1306" s="6" t="s">
        <v>77</v>
      </c>
      <c r="H1306" s="6" t="s">
        <v>78</v>
      </c>
      <c r="I1306" s="22">
        <v>2652000</v>
      </c>
      <c r="J1306" s="22">
        <v>2730000</v>
      </c>
      <c r="K1306" s="22">
        <v>2652000</v>
      </c>
      <c r="L1306" s="22">
        <v>2520000</v>
      </c>
      <c r="M1306" s="22">
        <v>2550000</v>
      </c>
      <c r="N1306" s="22">
        <v>2550000</v>
      </c>
      <c r="O1306" s="23">
        <v>29</v>
      </c>
      <c r="P1306" s="23">
        <v>28</v>
      </c>
      <c r="Q1306" s="23">
        <v>26</v>
      </c>
      <c r="R1306" s="22">
        <v>1450</v>
      </c>
      <c r="S1306" s="22">
        <v>1480</v>
      </c>
      <c r="T1306" s="24">
        <v>2.4</v>
      </c>
      <c r="U1306" s="24">
        <v>-0.20000000000000018</v>
      </c>
      <c r="V1306" s="24">
        <v>2.6</v>
      </c>
      <c r="W1306" s="24">
        <v>2.7</v>
      </c>
      <c r="X1306" s="25">
        <v>2.8431372549019607E-2</v>
      </c>
      <c r="Y1306" s="24">
        <v>2.9</v>
      </c>
      <c r="Z1306" s="24">
        <v>-1.1000000000000001</v>
      </c>
      <c r="AA1306" s="24">
        <v>4</v>
      </c>
      <c r="AB1306" s="24">
        <v>3.9</v>
      </c>
      <c r="AC1306" s="26">
        <v>0.60724336638970777</v>
      </c>
      <c r="AD1306" s="24">
        <v>21.358214955775932</v>
      </c>
      <c r="AE1306" s="6">
        <v>70</v>
      </c>
      <c r="AF1306" s="6">
        <v>157</v>
      </c>
      <c r="AG1306" s="6">
        <v>114</v>
      </c>
      <c r="AH1306" s="27">
        <v>2.3522727272727275</v>
      </c>
      <c r="AI1306" s="28">
        <v>3000000</v>
      </c>
      <c r="AJ1306" s="28">
        <v>2820000</v>
      </c>
      <c r="AK1306" s="28">
        <v>2685000</v>
      </c>
      <c r="AL1306" s="29">
        <v>6.3829787234042548E-2</v>
      </c>
      <c r="AM1306" s="29">
        <v>0.11731843575418995</v>
      </c>
      <c r="AN1306" s="6">
        <v>2.6</v>
      </c>
      <c r="AO1306" s="27">
        <v>0</v>
      </c>
      <c r="AP1306" s="6">
        <v>2.6</v>
      </c>
      <c r="AQ1306" s="26">
        <v>8.9274447949526811E-2</v>
      </c>
      <c r="AR1306" s="28">
        <v>1500</v>
      </c>
      <c r="AS1306" s="28">
        <v>1490</v>
      </c>
      <c r="AT1306" s="25">
        <v>6.7114093959731542E-3</v>
      </c>
      <c r="AU1306" s="26">
        <v>0.13434679614609868</v>
      </c>
      <c r="AV1306" s="30">
        <v>2387.84</v>
      </c>
      <c r="AW1306" s="24">
        <v>0.74929999999999997</v>
      </c>
      <c r="AX1306" s="24">
        <v>0.25069999999999998</v>
      </c>
      <c r="AY1306" s="24">
        <v>0.50380000000000003</v>
      </c>
      <c r="AZ1306" s="24">
        <v>0.2928</v>
      </c>
      <c r="BA1306" s="24">
        <v>0.32040000000000002</v>
      </c>
      <c r="BB1306" s="24">
        <v>0.3165</v>
      </c>
      <c r="BC1306" s="24">
        <v>0.33579999999999999</v>
      </c>
      <c r="BD1306" s="31">
        <v>9</v>
      </c>
      <c r="BE1306" s="23">
        <v>11</v>
      </c>
      <c r="BF1306" s="32" t="s">
        <v>4018</v>
      </c>
      <c r="BG1306" s="33">
        <v>151.23604531716401</v>
      </c>
      <c r="BH1306" s="33">
        <v>-33.962335649960004</v>
      </c>
      <c r="BI1306" s="34">
        <f t="shared" si="280"/>
        <v>77</v>
      </c>
      <c r="BJ1306" s="34">
        <f t="shared" si="281"/>
        <v>74</v>
      </c>
      <c r="BK1306" s="34">
        <f t="shared" si="282"/>
        <v>96</v>
      </c>
      <c r="BL1306" s="34">
        <f t="shared" si="283"/>
        <v>56</v>
      </c>
      <c r="BM1306" s="34">
        <f t="shared" si="284"/>
        <v>33</v>
      </c>
      <c r="BN1306" s="34">
        <f t="shared" si="285"/>
        <v>100</v>
      </c>
      <c r="BO1306" s="34">
        <f t="shared" si="286"/>
        <v>100</v>
      </c>
      <c r="BP1306" s="34">
        <f t="shared" si="287"/>
        <v>60</v>
      </c>
      <c r="BQ1306" s="35">
        <f t="shared" si="288"/>
        <v>45</v>
      </c>
      <c r="BR1306" s="34">
        <f t="shared" si="289"/>
        <v>1</v>
      </c>
      <c r="BS1306" s="35">
        <f t="shared" si="290"/>
        <v>1</v>
      </c>
      <c r="BT1306" s="35">
        <f t="shared" si="291"/>
        <v>69</v>
      </c>
      <c r="BU1306" s="35">
        <f t="shared" si="292"/>
        <v>90</v>
      </c>
      <c r="BV1306" s="35">
        <f t="shared" si="293"/>
        <v>64</v>
      </c>
    </row>
    <row r="1307" spans="2:74" hidden="1" x14ac:dyDescent="0.3">
      <c r="B1307" s="6" t="s">
        <v>1701</v>
      </c>
      <c r="C1307" s="6">
        <v>210051543</v>
      </c>
      <c r="D1307" s="6" t="s">
        <v>333</v>
      </c>
      <c r="E1307" s="6" t="s">
        <v>146</v>
      </c>
      <c r="F1307" s="6" t="s">
        <v>689</v>
      </c>
      <c r="G1307" s="6" t="s">
        <v>86</v>
      </c>
      <c r="H1307" s="6" t="s">
        <v>78</v>
      </c>
      <c r="I1307" s="22">
        <v>670350</v>
      </c>
      <c r="J1307" s="22">
        <v>670000</v>
      </c>
      <c r="K1307" s="22">
        <v>683700</v>
      </c>
      <c r="L1307" s="22">
        <v>690000</v>
      </c>
      <c r="M1307" s="22">
        <v>670000</v>
      </c>
      <c r="N1307" s="22">
        <v>650000</v>
      </c>
      <c r="O1307" s="23">
        <v>32</v>
      </c>
      <c r="P1307" s="23">
        <v>32</v>
      </c>
      <c r="Q1307" s="23">
        <v>32</v>
      </c>
      <c r="R1307" s="22">
        <v>550</v>
      </c>
      <c r="S1307" s="22">
        <v>520</v>
      </c>
      <c r="T1307" s="24">
        <v>3.7</v>
      </c>
      <c r="U1307" s="24">
        <v>0.10000000000000009</v>
      </c>
      <c r="V1307" s="24">
        <v>3.6</v>
      </c>
      <c r="W1307" s="24">
        <v>3.6</v>
      </c>
      <c r="X1307" s="25">
        <v>4.2664279853807711E-2</v>
      </c>
      <c r="Y1307" s="24">
        <v>6</v>
      </c>
      <c r="Z1307" s="24">
        <v>-1.5999999999999996</v>
      </c>
      <c r="AA1307" s="24">
        <v>7.6</v>
      </c>
      <c r="AB1307" s="24">
        <v>6.8</v>
      </c>
      <c r="AC1307" s="26">
        <v>0.28029191128506192</v>
      </c>
      <c r="AD1307" s="24">
        <v>6.5697091863615826</v>
      </c>
      <c r="AE1307" s="6">
        <v>922</v>
      </c>
      <c r="AF1307" s="6">
        <v>985</v>
      </c>
      <c r="AG1307" s="6">
        <v>822</v>
      </c>
      <c r="AH1307" s="27">
        <v>5.5802717664821335</v>
      </c>
      <c r="AI1307" s="28">
        <v>678000</v>
      </c>
      <c r="AJ1307" s="28">
        <v>660000</v>
      </c>
      <c r="AK1307" s="28">
        <v>655000</v>
      </c>
      <c r="AL1307" s="29">
        <v>2.7272727272727271E-2</v>
      </c>
      <c r="AM1307" s="29">
        <v>3.5114503816793895E-2</v>
      </c>
      <c r="AN1307" s="6">
        <v>2.9</v>
      </c>
      <c r="AO1307" s="27">
        <v>0.10000000000000009</v>
      </c>
      <c r="AP1307" s="6">
        <v>2.8</v>
      </c>
      <c r="AQ1307" s="26">
        <v>7.6103896103896104E-2</v>
      </c>
      <c r="AR1307" s="28">
        <v>550</v>
      </c>
      <c r="AS1307" s="28">
        <v>510</v>
      </c>
      <c r="AT1307" s="25">
        <v>7.8431372549019607E-2</v>
      </c>
      <c r="AU1307" s="26">
        <v>-0.10911456360138638</v>
      </c>
      <c r="AV1307" s="30">
        <v>1962.2400000000002</v>
      </c>
      <c r="AW1307" s="24">
        <v>0.83409999999999995</v>
      </c>
      <c r="AX1307" s="24">
        <v>0.16589999999999999</v>
      </c>
      <c r="AY1307" s="24">
        <v>0.79910000000000003</v>
      </c>
      <c r="AZ1307" s="24">
        <v>0.18859999999999999</v>
      </c>
      <c r="BA1307" s="24">
        <v>9.8900000000000002E-2</v>
      </c>
      <c r="BB1307" s="24">
        <v>0.51770000000000005</v>
      </c>
      <c r="BC1307" s="24">
        <v>0.33179999999999998</v>
      </c>
      <c r="BD1307" s="31">
        <v>3.5</v>
      </c>
      <c r="BE1307" s="23">
        <v>26</v>
      </c>
      <c r="BF1307" s="32" t="s">
        <v>4019</v>
      </c>
      <c r="BG1307" s="33">
        <v>144.90425823013999</v>
      </c>
      <c r="BH1307" s="33">
        <v>-37.584854377862897</v>
      </c>
      <c r="BI1307" s="34">
        <f t="shared" si="280"/>
        <v>55</v>
      </c>
      <c r="BJ1307" s="34">
        <f t="shared" si="281"/>
        <v>69</v>
      </c>
      <c r="BK1307" s="34">
        <f t="shared" si="282"/>
        <v>56</v>
      </c>
      <c r="BL1307" s="34">
        <f t="shared" si="283"/>
        <v>100</v>
      </c>
      <c r="BM1307" s="34">
        <f t="shared" si="284"/>
        <v>15</v>
      </c>
      <c r="BN1307" s="34">
        <f t="shared" si="285"/>
        <v>100</v>
      </c>
      <c r="BO1307" s="34">
        <f t="shared" si="286"/>
        <v>100</v>
      </c>
      <c r="BP1307" s="34">
        <f t="shared" si="287"/>
        <v>12</v>
      </c>
      <c r="BQ1307" s="35">
        <f t="shared" si="288"/>
        <v>92</v>
      </c>
      <c r="BR1307" s="34">
        <f t="shared" si="289"/>
        <v>84</v>
      </c>
      <c r="BS1307" s="35">
        <f t="shared" si="290"/>
        <v>80</v>
      </c>
      <c r="BT1307" s="35">
        <f t="shared" si="291"/>
        <v>18</v>
      </c>
      <c r="BU1307" s="35">
        <f t="shared" si="292"/>
        <v>35</v>
      </c>
      <c r="BV1307" s="35">
        <f t="shared" si="293"/>
        <v>64</v>
      </c>
    </row>
    <row r="1308" spans="2:74" hidden="1" x14ac:dyDescent="0.3">
      <c r="B1308" s="6" t="s">
        <v>1702</v>
      </c>
      <c r="C1308" s="6">
        <v>302041044</v>
      </c>
      <c r="D1308" s="6" t="s">
        <v>1054</v>
      </c>
      <c r="E1308" s="6" t="s">
        <v>229</v>
      </c>
      <c r="F1308" s="6" t="s">
        <v>2780</v>
      </c>
      <c r="G1308" s="6" t="s">
        <v>97</v>
      </c>
      <c r="H1308" s="6" t="s">
        <v>78</v>
      </c>
      <c r="I1308" s="22">
        <v>1400000</v>
      </c>
      <c r="J1308" s="22">
        <v>1445000</v>
      </c>
      <c r="K1308" s="22">
        <v>1274000</v>
      </c>
      <c r="L1308" s="22">
        <v>1380000</v>
      </c>
      <c r="M1308" s="22">
        <v>1400000</v>
      </c>
      <c r="N1308" s="22">
        <v>1250000</v>
      </c>
      <c r="O1308" s="23">
        <v>69</v>
      </c>
      <c r="P1308" s="23">
        <v>66</v>
      </c>
      <c r="Q1308" s="23">
        <v>57</v>
      </c>
      <c r="R1308" s="22">
        <v>650</v>
      </c>
      <c r="S1308" s="22">
        <v>690</v>
      </c>
      <c r="T1308" s="24">
        <v>2.5</v>
      </c>
      <c r="U1308" s="24">
        <v>-0.5</v>
      </c>
      <c r="V1308" s="24">
        <v>3</v>
      </c>
      <c r="W1308" s="24">
        <v>2.9</v>
      </c>
      <c r="X1308" s="25">
        <v>2.4142857142857143E-2</v>
      </c>
      <c r="Y1308" s="24">
        <v>2.2000000000000002</v>
      </c>
      <c r="Z1308" s="24">
        <v>-0.79999999999999982</v>
      </c>
      <c r="AA1308" s="24">
        <v>3</v>
      </c>
      <c r="AB1308" s="24">
        <v>3</v>
      </c>
      <c r="AC1308" s="26">
        <v>0.30417041030248576</v>
      </c>
      <c r="AD1308" s="24">
        <v>12.598774391227222</v>
      </c>
      <c r="AE1308" s="6">
        <v>167</v>
      </c>
      <c r="AF1308" s="6">
        <v>205</v>
      </c>
      <c r="AG1308" s="6">
        <v>153</v>
      </c>
      <c r="AH1308" s="27">
        <v>3.36517719568567</v>
      </c>
      <c r="AI1308" s="28">
        <v>920000</v>
      </c>
      <c r="AJ1308" s="28">
        <v>845000</v>
      </c>
      <c r="AK1308" s="28">
        <v>745000</v>
      </c>
      <c r="AL1308" s="29">
        <v>8.8757396449704137E-2</v>
      </c>
      <c r="AM1308" s="29">
        <v>0.2348993288590604</v>
      </c>
      <c r="AN1308" s="6">
        <v>2.8</v>
      </c>
      <c r="AO1308" s="27">
        <v>-0.30000000000000027</v>
      </c>
      <c r="AP1308" s="6">
        <v>3.1</v>
      </c>
      <c r="AQ1308" s="26">
        <v>0.10909090909090909</v>
      </c>
      <c r="AR1308" s="28">
        <v>650</v>
      </c>
      <c r="AS1308" s="28">
        <v>620</v>
      </c>
      <c r="AT1308" s="25">
        <v>4.8387096774193547E-2</v>
      </c>
      <c r="AU1308" s="26">
        <v>0.3572694511509471</v>
      </c>
      <c r="AV1308" s="30">
        <v>2136.96</v>
      </c>
      <c r="AW1308" s="24">
        <v>0.66590000000000005</v>
      </c>
      <c r="AX1308" s="24">
        <v>0.33410000000000001</v>
      </c>
      <c r="AY1308" s="24">
        <v>0.75160000000000005</v>
      </c>
      <c r="AZ1308" s="24">
        <v>2.06E-2</v>
      </c>
      <c r="BA1308" s="24">
        <v>0.32229999999999998</v>
      </c>
      <c r="BB1308" s="24">
        <v>0.3402</v>
      </c>
      <c r="BC1308" s="24">
        <v>0.29470000000000002</v>
      </c>
      <c r="BD1308" s="31">
        <v>7</v>
      </c>
      <c r="BE1308" s="23">
        <v>18</v>
      </c>
      <c r="BF1308" s="32" t="s">
        <v>4020</v>
      </c>
      <c r="BG1308" s="33">
        <v>153.07071639479099</v>
      </c>
      <c r="BH1308" s="33">
        <v>-27.320845692100999</v>
      </c>
      <c r="BI1308" s="34">
        <f t="shared" si="280"/>
        <v>75</v>
      </c>
      <c r="BJ1308" s="34">
        <f t="shared" si="281"/>
        <v>70</v>
      </c>
      <c r="BK1308" s="34">
        <f t="shared" si="282"/>
        <v>83</v>
      </c>
      <c r="BL1308" s="34">
        <f t="shared" si="283"/>
        <v>1</v>
      </c>
      <c r="BM1308" s="34">
        <f t="shared" si="284"/>
        <v>45</v>
      </c>
      <c r="BN1308" s="34">
        <f t="shared" si="285"/>
        <v>100</v>
      </c>
      <c r="BO1308" s="34">
        <f t="shared" si="286"/>
        <v>100</v>
      </c>
      <c r="BP1308" s="34">
        <f t="shared" si="287"/>
        <v>61</v>
      </c>
      <c r="BQ1308" s="35">
        <f t="shared" si="288"/>
        <v>31</v>
      </c>
      <c r="BR1308" s="34">
        <f t="shared" si="289"/>
        <v>25</v>
      </c>
      <c r="BS1308" s="35">
        <f t="shared" si="290"/>
        <v>64</v>
      </c>
      <c r="BT1308" s="35">
        <f t="shared" si="291"/>
        <v>80</v>
      </c>
      <c r="BU1308" s="35">
        <f t="shared" si="292"/>
        <v>70</v>
      </c>
      <c r="BV1308" s="35">
        <f t="shared" si="293"/>
        <v>64</v>
      </c>
    </row>
    <row r="1309" spans="2:74" hidden="1" x14ac:dyDescent="0.3">
      <c r="B1309" s="6" t="s">
        <v>1703</v>
      </c>
      <c r="C1309" s="6">
        <v>102021047</v>
      </c>
      <c r="D1309" s="6" t="s">
        <v>204</v>
      </c>
      <c r="E1309" s="6" t="s">
        <v>205</v>
      </c>
      <c r="F1309" s="6" t="s">
        <v>205</v>
      </c>
      <c r="G1309" s="6" t="s">
        <v>77</v>
      </c>
      <c r="H1309" s="6" t="s">
        <v>78</v>
      </c>
      <c r="I1309" s="22">
        <v>980000</v>
      </c>
      <c r="J1309" s="22">
        <v>978500</v>
      </c>
      <c r="K1309" s="22">
        <v>938400</v>
      </c>
      <c r="L1309" s="22">
        <v>950000</v>
      </c>
      <c r="M1309" s="22">
        <v>910000</v>
      </c>
      <c r="N1309" s="22">
        <v>900000</v>
      </c>
      <c r="O1309" s="23">
        <v>29</v>
      </c>
      <c r="P1309" s="23">
        <v>28</v>
      </c>
      <c r="Q1309" s="23">
        <v>31</v>
      </c>
      <c r="R1309" s="22">
        <v>680</v>
      </c>
      <c r="S1309" s="22">
        <v>600</v>
      </c>
      <c r="T1309" s="24">
        <v>3.8</v>
      </c>
      <c r="U1309" s="24">
        <v>-0.29999999999999982</v>
      </c>
      <c r="V1309" s="24">
        <v>4.0999999999999996</v>
      </c>
      <c r="W1309" s="24">
        <v>4.2</v>
      </c>
      <c r="X1309" s="25">
        <v>3.6081632653061226E-2</v>
      </c>
      <c r="Y1309" s="24">
        <v>2.5</v>
      </c>
      <c r="Z1309" s="24">
        <v>-0.89999999999999991</v>
      </c>
      <c r="AA1309" s="24">
        <v>3.4</v>
      </c>
      <c r="AB1309" s="24">
        <v>4.0999999999999996</v>
      </c>
      <c r="AC1309" s="26">
        <v>0.33674035337928848</v>
      </c>
      <c r="AD1309" s="24">
        <v>9.3327360382268871</v>
      </c>
      <c r="AE1309" s="6">
        <v>690</v>
      </c>
      <c r="AF1309" s="6">
        <v>813</v>
      </c>
      <c r="AG1309" s="6">
        <v>585</v>
      </c>
      <c r="AH1309" s="27">
        <v>3.7775735294117645</v>
      </c>
      <c r="AI1309" s="28">
        <v>875000</v>
      </c>
      <c r="AJ1309" s="28">
        <v>830000</v>
      </c>
      <c r="AK1309" s="28">
        <v>800000</v>
      </c>
      <c r="AL1309" s="29">
        <v>5.4216867469879519E-2</v>
      </c>
      <c r="AM1309" s="29">
        <v>9.375E-2</v>
      </c>
      <c r="AN1309" s="6">
        <v>3.2</v>
      </c>
      <c r="AO1309" s="27">
        <v>-0.19999999999999973</v>
      </c>
      <c r="AP1309" s="6">
        <v>3.4</v>
      </c>
      <c r="AQ1309" s="26">
        <v>0.10933014354066986</v>
      </c>
      <c r="AR1309" s="28">
        <v>600</v>
      </c>
      <c r="AS1309" s="28">
        <v>550</v>
      </c>
      <c r="AT1309" s="25">
        <v>9.0909090909090912E-2</v>
      </c>
      <c r="AU1309" s="26">
        <v>0.14328286788269706</v>
      </c>
      <c r="AV1309" s="30">
        <v>2019.3600000000001</v>
      </c>
      <c r="AW1309" s="24">
        <v>0.76819999999999999</v>
      </c>
      <c r="AX1309" s="24">
        <v>0.23180000000000001</v>
      </c>
      <c r="AY1309" s="24">
        <v>0.87909999999999999</v>
      </c>
      <c r="AZ1309" s="24">
        <v>7.7100000000000002E-2</v>
      </c>
      <c r="BA1309" s="24">
        <v>0.33079999999999998</v>
      </c>
      <c r="BB1309" s="24">
        <v>0.44340000000000002</v>
      </c>
      <c r="BC1309" s="24">
        <v>0.1769</v>
      </c>
      <c r="BD1309" s="31">
        <v>3</v>
      </c>
      <c r="BE1309" s="23">
        <v>61</v>
      </c>
      <c r="BF1309" s="32" t="s">
        <v>4021</v>
      </c>
      <c r="BG1309" s="33">
        <v>151.42916941713401</v>
      </c>
      <c r="BH1309" s="33">
        <v>-33.353175023866299</v>
      </c>
      <c r="BI1309" s="34">
        <f t="shared" si="280"/>
        <v>54</v>
      </c>
      <c r="BJ1309" s="34">
        <f t="shared" si="281"/>
        <v>64</v>
      </c>
      <c r="BK1309" s="34">
        <f t="shared" si="282"/>
        <v>78</v>
      </c>
      <c r="BL1309" s="34">
        <f t="shared" si="283"/>
        <v>53</v>
      </c>
      <c r="BM1309" s="34">
        <f t="shared" si="284"/>
        <v>28</v>
      </c>
      <c r="BN1309" s="34">
        <f t="shared" si="285"/>
        <v>100</v>
      </c>
      <c r="BO1309" s="34">
        <f t="shared" si="286"/>
        <v>96</v>
      </c>
      <c r="BP1309" s="34">
        <f t="shared" si="287"/>
        <v>63</v>
      </c>
      <c r="BQ1309" s="35">
        <f t="shared" si="288"/>
        <v>71</v>
      </c>
      <c r="BR1309" s="34">
        <f t="shared" si="289"/>
        <v>57</v>
      </c>
      <c r="BS1309" s="35">
        <f t="shared" si="290"/>
        <v>43</v>
      </c>
      <c r="BT1309" s="35">
        <f t="shared" si="291"/>
        <v>75</v>
      </c>
      <c r="BU1309" s="35">
        <f t="shared" si="292"/>
        <v>30</v>
      </c>
      <c r="BV1309" s="35">
        <f t="shared" si="293"/>
        <v>64</v>
      </c>
    </row>
    <row r="1310" spans="2:74" hidden="1" x14ac:dyDescent="0.3">
      <c r="B1310" s="6" t="s">
        <v>1704</v>
      </c>
      <c r="C1310" s="6">
        <v>122031694</v>
      </c>
      <c r="D1310" s="6" t="s">
        <v>764</v>
      </c>
      <c r="E1310" s="6" t="s">
        <v>765</v>
      </c>
      <c r="F1310" s="6" t="s">
        <v>2757</v>
      </c>
      <c r="G1310" s="6" t="s">
        <v>77</v>
      </c>
      <c r="H1310" s="6" t="s">
        <v>78</v>
      </c>
      <c r="I1310" s="22">
        <v>3276000</v>
      </c>
      <c r="J1310" s="22">
        <v>3750000</v>
      </c>
      <c r="K1310" s="22">
        <v>3738000</v>
      </c>
      <c r="L1310" s="22">
        <v>3150000</v>
      </c>
      <c r="M1310" s="22">
        <v>3650000</v>
      </c>
      <c r="N1310" s="22">
        <v>3005000</v>
      </c>
      <c r="O1310" s="23">
        <v>24</v>
      </c>
      <c r="P1310" s="23">
        <v>25</v>
      </c>
      <c r="Q1310" s="23">
        <v>23</v>
      </c>
      <c r="R1310" s="22">
        <v>1800</v>
      </c>
      <c r="S1310" s="22">
        <v>1500</v>
      </c>
      <c r="T1310" s="24">
        <v>3.2</v>
      </c>
      <c r="U1310" s="24">
        <v>-9.9999999999999645E-2</v>
      </c>
      <c r="V1310" s="24">
        <v>3.3</v>
      </c>
      <c r="W1310" s="24">
        <v>3</v>
      </c>
      <c r="X1310" s="25">
        <v>2.8571428571428571E-2</v>
      </c>
      <c r="Y1310" s="24">
        <v>2.2999999999999998</v>
      </c>
      <c r="Z1310" s="24">
        <v>-0.90000000000000036</v>
      </c>
      <c r="AA1310" s="24">
        <v>3.2</v>
      </c>
      <c r="AB1310" s="24">
        <v>4.2</v>
      </c>
      <c r="AC1310" s="26">
        <v>0.630252100840336</v>
      </c>
      <c r="AD1310" s="24">
        <v>22.058823529411761</v>
      </c>
      <c r="AE1310" s="6">
        <v>128</v>
      </c>
      <c r="AF1310" s="6">
        <v>194</v>
      </c>
      <c r="AG1310" s="6">
        <v>101</v>
      </c>
      <c r="AH1310" s="27">
        <v>1.7350746268656718</v>
      </c>
      <c r="AI1310" s="28">
        <v>2560000</v>
      </c>
      <c r="AJ1310" s="28">
        <v>2450000</v>
      </c>
      <c r="AK1310" s="28">
        <v>2200000</v>
      </c>
      <c r="AL1310" s="29">
        <v>4.4897959183673466E-2</v>
      </c>
      <c r="AM1310" s="29">
        <v>0.16363636363636364</v>
      </c>
      <c r="AN1310" s="6">
        <v>2.7</v>
      </c>
      <c r="AO1310" s="27">
        <v>0</v>
      </c>
      <c r="AP1310" s="6">
        <v>2.7</v>
      </c>
      <c r="AQ1310" s="26">
        <v>0.10317460317460318</v>
      </c>
      <c r="AR1310" s="28">
        <v>1300</v>
      </c>
      <c r="AS1310" s="28">
        <v>1250</v>
      </c>
      <c r="AT1310" s="25">
        <v>0.04</v>
      </c>
      <c r="AU1310" s="26">
        <v>0.10359591884114261</v>
      </c>
      <c r="AV1310" s="30">
        <v>2856.0000000000005</v>
      </c>
      <c r="AW1310" s="24">
        <v>0.73429999999999995</v>
      </c>
      <c r="AX1310" s="24">
        <v>0.26569999999999999</v>
      </c>
      <c r="AY1310" s="24">
        <v>0.5262</v>
      </c>
      <c r="AZ1310" s="24">
        <v>3.2300000000000002E-2</v>
      </c>
      <c r="BA1310" s="24">
        <v>0.31759999999999999</v>
      </c>
      <c r="BB1310" s="24">
        <v>0.33439999999999998</v>
      </c>
      <c r="BC1310" s="24">
        <v>0.3291</v>
      </c>
      <c r="BD1310" s="31">
        <v>10</v>
      </c>
      <c r="BE1310" s="23">
        <v>14</v>
      </c>
      <c r="BF1310" s="32" t="s">
        <v>4022</v>
      </c>
      <c r="BG1310" s="33">
        <v>151.29084501204099</v>
      </c>
      <c r="BH1310" s="33">
        <v>-33.759347873742797</v>
      </c>
      <c r="BI1310" s="34">
        <f t="shared" si="280"/>
        <v>64</v>
      </c>
      <c r="BJ1310" s="34">
        <f t="shared" si="281"/>
        <v>72</v>
      </c>
      <c r="BK1310" s="34">
        <f t="shared" si="282"/>
        <v>100</v>
      </c>
      <c r="BL1310" s="34">
        <f t="shared" si="283"/>
        <v>66</v>
      </c>
      <c r="BM1310" s="34">
        <f t="shared" si="284"/>
        <v>23</v>
      </c>
      <c r="BN1310" s="34">
        <f t="shared" si="285"/>
        <v>100</v>
      </c>
      <c r="BO1310" s="34">
        <f t="shared" si="286"/>
        <v>100</v>
      </c>
      <c r="BP1310" s="34">
        <f t="shared" si="287"/>
        <v>60</v>
      </c>
      <c r="BQ1310" s="35">
        <f t="shared" si="288"/>
        <v>46</v>
      </c>
      <c r="BR1310" s="34">
        <f t="shared" si="289"/>
        <v>1</v>
      </c>
      <c r="BS1310" s="35">
        <f t="shared" si="290"/>
        <v>1</v>
      </c>
      <c r="BT1310" s="35">
        <f t="shared" si="291"/>
        <v>79</v>
      </c>
      <c r="BU1310" s="35">
        <f t="shared" si="292"/>
        <v>100</v>
      </c>
      <c r="BV1310" s="35">
        <f t="shared" si="293"/>
        <v>64</v>
      </c>
    </row>
    <row r="1311" spans="2:74" hidden="1" x14ac:dyDescent="0.3">
      <c r="B1311" s="6" t="s">
        <v>251</v>
      </c>
      <c r="C1311" s="6">
        <v>202011018</v>
      </c>
      <c r="D1311" s="6" t="s">
        <v>251</v>
      </c>
      <c r="E1311" s="6" t="s">
        <v>251</v>
      </c>
      <c r="F1311" s="6" t="s">
        <v>251</v>
      </c>
      <c r="G1311" s="6" t="s">
        <v>86</v>
      </c>
      <c r="H1311" s="6" t="s">
        <v>78</v>
      </c>
      <c r="I1311" s="22">
        <v>535000</v>
      </c>
      <c r="J1311" s="22">
        <v>540000</v>
      </c>
      <c r="K1311" s="22">
        <v>525000</v>
      </c>
      <c r="L1311" s="22">
        <v>515000</v>
      </c>
      <c r="M1311" s="22">
        <v>500000</v>
      </c>
      <c r="N1311" s="22">
        <v>500000</v>
      </c>
      <c r="O1311" s="23">
        <v>48</v>
      </c>
      <c r="P1311" s="23">
        <v>47</v>
      </c>
      <c r="Q1311" s="23">
        <v>45</v>
      </c>
      <c r="R1311" s="22">
        <v>475</v>
      </c>
      <c r="S1311" s="22">
        <v>440</v>
      </c>
      <c r="T1311" s="24">
        <v>2.6</v>
      </c>
      <c r="U1311" s="24">
        <v>-0.19999999999999973</v>
      </c>
      <c r="V1311" s="24">
        <v>2.8</v>
      </c>
      <c r="W1311" s="24">
        <v>2.6</v>
      </c>
      <c r="X1311" s="25">
        <v>4.6168224299065419E-2</v>
      </c>
      <c r="Y1311" s="24">
        <v>3.6</v>
      </c>
      <c r="Z1311" s="24">
        <v>-1.1000000000000001</v>
      </c>
      <c r="AA1311" s="24">
        <v>4.7</v>
      </c>
      <c r="AB1311" s="24">
        <v>4.9000000000000004</v>
      </c>
      <c r="AC1311" s="26">
        <v>0.33473334085015216</v>
      </c>
      <c r="AD1311" s="24">
        <v>7.2502970589000562</v>
      </c>
      <c r="AE1311" s="6">
        <v>529</v>
      </c>
      <c r="AF1311" s="6">
        <v>649</v>
      </c>
      <c r="AG1311" s="6">
        <v>628</v>
      </c>
      <c r="AH1311" s="27">
        <v>5.1214953271028039</v>
      </c>
      <c r="AI1311" s="28">
        <v>560000</v>
      </c>
      <c r="AJ1311" s="28">
        <v>541500</v>
      </c>
      <c r="AK1311" s="28">
        <v>552738</v>
      </c>
      <c r="AL1311" s="29">
        <v>3.4164358264081256E-2</v>
      </c>
      <c r="AM1311" s="29">
        <v>1.3138231856684361E-2</v>
      </c>
      <c r="AN1311" s="6">
        <v>2.7</v>
      </c>
      <c r="AO1311" s="27">
        <v>-0.29999999999999982</v>
      </c>
      <c r="AP1311" s="6">
        <v>3</v>
      </c>
      <c r="AQ1311" s="26">
        <v>6.7164179104477612E-2</v>
      </c>
      <c r="AR1311" s="28">
        <v>490</v>
      </c>
      <c r="AS1311" s="28">
        <v>460</v>
      </c>
      <c r="AT1311" s="25">
        <v>6.5217391304347824E-2</v>
      </c>
      <c r="AU1311" s="26">
        <v>0.24803235252687994</v>
      </c>
      <c r="AV1311" s="30">
        <v>1419.0400000000002</v>
      </c>
      <c r="AW1311" s="24">
        <v>0.57550000000000001</v>
      </c>
      <c r="AX1311" s="24">
        <v>0.42449999999999999</v>
      </c>
      <c r="AY1311" s="24">
        <v>0.86309999999999998</v>
      </c>
      <c r="AZ1311" s="24">
        <v>0.1109</v>
      </c>
      <c r="BA1311" s="24">
        <v>0.2883</v>
      </c>
      <c r="BB1311" s="24">
        <v>0.2492</v>
      </c>
      <c r="BC1311" s="24">
        <v>0.437</v>
      </c>
      <c r="BD1311" s="31">
        <v>5.5</v>
      </c>
      <c r="BE1311" s="23">
        <v>134</v>
      </c>
      <c r="BF1311" s="32" t="s">
        <v>4023</v>
      </c>
      <c r="BG1311" s="33">
        <v>144.26733254113401</v>
      </c>
      <c r="BH1311" s="33">
        <v>-36.747068734183998</v>
      </c>
      <c r="BI1311" s="34">
        <f t="shared" si="280"/>
        <v>74</v>
      </c>
      <c r="BJ1311" s="34">
        <f t="shared" si="281"/>
        <v>72</v>
      </c>
      <c r="BK1311" s="34">
        <f t="shared" si="282"/>
        <v>61</v>
      </c>
      <c r="BL1311" s="34">
        <f t="shared" si="283"/>
        <v>18</v>
      </c>
      <c r="BM1311" s="34">
        <f t="shared" si="284"/>
        <v>18</v>
      </c>
      <c r="BN1311" s="34">
        <f t="shared" si="285"/>
        <v>88</v>
      </c>
      <c r="BO1311" s="34">
        <f t="shared" si="286"/>
        <v>80</v>
      </c>
      <c r="BP1311" s="34">
        <f t="shared" si="287"/>
        <v>53</v>
      </c>
      <c r="BQ1311" s="35">
        <f t="shared" si="288"/>
        <v>100</v>
      </c>
      <c r="BR1311" s="34">
        <f t="shared" si="289"/>
        <v>78</v>
      </c>
      <c r="BS1311" s="35">
        <f t="shared" si="290"/>
        <v>44</v>
      </c>
      <c r="BT1311" s="35">
        <f t="shared" si="291"/>
        <v>57</v>
      </c>
      <c r="BU1311" s="35">
        <f t="shared" si="292"/>
        <v>55</v>
      </c>
      <c r="BV1311" s="35">
        <f t="shared" si="293"/>
        <v>64</v>
      </c>
    </row>
    <row r="1312" spans="2:74" hidden="1" x14ac:dyDescent="0.3">
      <c r="B1312" s="6" t="s">
        <v>1705</v>
      </c>
      <c r="C1312" s="6">
        <v>203031051</v>
      </c>
      <c r="D1312" s="6" t="s">
        <v>502</v>
      </c>
      <c r="E1312" s="6" t="s">
        <v>209</v>
      </c>
      <c r="F1312" s="6" t="s">
        <v>2708</v>
      </c>
      <c r="G1312" s="6" t="s">
        <v>86</v>
      </c>
      <c r="H1312" s="6" t="s">
        <v>78</v>
      </c>
      <c r="I1312" s="22">
        <v>829000</v>
      </c>
      <c r="J1312" s="22">
        <v>829039</v>
      </c>
      <c r="K1312" s="22">
        <v>850000</v>
      </c>
      <c r="L1312" s="22">
        <v>800000</v>
      </c>
      <c r="M1312" s="22">
        <v>765000</v>
      </c>
      <c r="N1312" s="22">
        <v>885000</v>
      </c>
      <c r="O1312" s="23">
        <v>98</v>
      </c>
      <c r="P1312" s="23">
        <v>95</v>
      </c>
      <c r="Q1312" s="23">
        <v>82</v>
      </c>
      <c r="R1312" s="22">
        <v>480</v>
      </c>
      <c r="S1312" s="22">
        <v>470</v>
      </c>
      <c r="T1312" s="24">
        <v>1.8</v>
      </c>
      <c r="U1312" s="24">
        <v>-9.9999999999999867E-2</v>
      </c>
      <c r="V1312" s="24">
        <v>1.9</v>
      </c>
      <c r="W1312" s="24">
        <v>2</v>
      </c>
      <c r="X1312" s="25">
        <v>3.0108564535585042E-2</v>
      </c>
      <c r="Y1312" s="24">
        <v>2</v>
      </c>
      <c r="Z1312" s="24">
        <v>-1</v>
      </c>
      <c r="AA1312" s="24">
        <v>3</v>
      </c>
      <c r="AB1312" s="24">
        <v>3.8</v>
      </c>
      <c r="AC1312" s="26">
        <v>0.37626991094945439</v>
      </c>
      <c r="AD1312" s="24">
        <v>12.49710561606962</v>
      </c>
      <c r="AE1312" s="6">
        <v>1222</v>
      </c>
      <c r="AF1312" s="6">
        <v>1362</v>
      </c>
      <c r="AG1312" s="6">
        <v>1049</v>
      </c>
      <c r="AH1312" s="27">
        <v>14.491620111731844</v>
      </c>
      <c r="AI1312" s="28">
        <v>915000</v>
      </c>
      <c r="AJ1312" s="28">
        <v>935000</v>
      </c>
      <c r="AK1312" s="28">
        <v>955000</v>
      </c>
      <c r="AL1312" s="29">
        <v>-2.1390374331550801E-2</v>
      </c>
      <c r="AM1312" s="29">
        <v>-4.1884816753926704E-2</v>
      </c>
      <c r="AN1312" s="6">
        <v>2</v>
      </c>
      <c r="AO1312" s="27">
        <v>-0.10000000000000009</v>
      </c>
      <c r="AP1312" s="6">
        <v>2.1</v>
      </c>
      <c r="AQ1312" s="26">
        <v>7.3954372623574155E-2</v>
      </c>
      <c r="AR1312" s="28">
        <v>540</v>
      </c>
      <c r="AS1312" s="28">
        <v>520</v>
      </c>
      <c r="AT1312" s="25">
        <v>3.8461538461538464E-2</v>
      </c>
      <c r="AU1312" s="26">
        <v>-3.1333252185647975E-3</v>
      </c>
      <c r="AV1312" s="30">
        <v>1275.68</v>
      </c>
      <c r="AW1312" s="24">
        <v>0.66779999999999995</v>
      </c>
      <c r="AX1312" s="24">
        <v>0.3322</v>
      </c>
      <c r="AY1312" s="24">
        <v>0.92120000000000002</v>
      </c>
      <c r="AZ1312" s="24">
        <v>6.7199999999999996E-2</v>
      </c>
      <c r="BA1312" s="24">
        <v>0.52580000000000005</v>
      </c>
      <c r="BB1312" s="24">
        <v>0.2261</v>
      </c>
      <c r="BC1312" s="24">
        <v>0.20849999999999999</v>
      </c>
      <c r="BD1312" s="31">
        <v>1</v>
      </c>
      <c r="BE1312" s="23">
        <v>46</v>
      </c>
      <c r="BF1312" s="32" t="s">
        <v>4024</v>
      </c>
      <c r="BG1312" s="33">
        <v>144.68208114520399</v>
      </c>
      <c r="BH1312" s="33">
        <v>-38.168221372959103</v>
      </c>
      <c r="BI1312" s="34">
        <f t="shared" si="280"/>
        <v>87</v>
      </c>
      <c r="BJ1312" s="34">
        <f t="shared" si="281"/>
        <v>84</v>
      </c>
      <c r="BK1312" s="34">
        <f t="shared" si="282"/>
        <v>1</v>
      </c>
      <c r="BL1312" s="34">
        <f t="shared" si="283"/>
        <v>100</v>
      </c>
      <c r="BM1312" s="34">
        <f t="shared" si="284"/>
        <v>1</v>
      </c>
      <c r="BN1312" s="34">
        <f t="shared" si="285"/>
        <v>98</v>
      </c>
      <c r="BO1312" s="34">
        <f t="shared" si="286"/>
        <v>100</v>
      </c>
      <c r="BP1312" s="34">
        <f t="shared" si="287"/>
        <v>100</v>
      </c>
      <c r="BQ1312" s="35">
        <f t="shared" si="288"/>
        <v>51</v>
      </c>
      <c r="BR1312" s="34">
        <f t="shared" si="289"/>
        <v>26</v>
      </c>
      <c r="BS1312" s="35">
        <f t="shared" si="290"/>
        <v>17</v>
      </c>
      <c r="BT1312" s="35">
        <f t="shared" si="291"/>
        <v>84</v>
      </c>
      <c r="BU1312" s="35">
        <f t="shared" si="292"/>
        <v>10</v>
      </c>
      <c r="BV1312" s="35">
        <f t="shared" si="293"/>
        <v>64</v>
      </c>
    </row>
    <row r="1313" spans="2:74" hidden="1" x14ac:dyDescent="0.3">
      <c r="B1313" s="6" t="s">
        <v>1706</v>
      </c>
      <c r="C1313" s="6">
        <v>102021056</v>
      </c>
      <c r="D1313" s="6" t="s">
        <v>204</v>
      </c>
      <c r="E1313" s="6" t="s">
        <v>205</v>
      </c>
      <c r="F1313" s="6" t="s">
        <v>205</v>
      </c>
      <c r="G1313" s="6" t="s">
        <v>77</v>
      </c>
      <c r="H1313" s="6" t="s">
        <v>78</v>
      </c>
      <c r="I1313" s="22">
        <v>927655</v>
      </c>
      <c r="J1313" s="22">
        <v>920000</v>
      </c>
      <c r="K1313" s="22">
        <v>897600</v>
      </c>
      <c r="L1313" s="22">
        <v>910000</v>
      </c>
      <c r="M1313" s="22">
        <v>910000</v>
      </c>
      <c r="N1313" s="22">
        <v>905000</v>
      </c>
      <c r="O1313" s="23">
        <v>38</v>
      </c>
      <c r="P1313" s="23">
        <v>36</v>
      </c>
      <c r="Q1313" s="23">
        <v>35</v>
      </c>
      <c r="R1313" s="22">
        <v>700</v>
      </c>
      <c r="S1313" s="22">
        <v>650</v>
      </c>
      <c r="T1313" s="24">
        <v>2.9</v>
      </c>
      <c r="U1313" s="24">
        <v>-0.10000000000000009</v>
      </c>
      <c r="V1313" s="24">
        <v>3</v>
      </c>
      <c r="W1313" s="24">
        <v>3</v>
      </c>
      <c r="X1313" s="25">
        <v>3.9238725603807451E-2</v>
      </c>
      <c r="Y1313" s="24">
        <v>5.3</v>
      </c>
      <c r="Z1313" s="24">
        <v>-1.7999999999999998</v>
      </c>
      <c r="AA1313" s="24">
        <v>7.1</v>
      </c>
      <c r="AB1313" s="24">
        <v>7.2</v>
      </c>
      <c r="AC1313" s="26">
        <v>0.30909990108803159</v>
      </c>
      <c r="AD1313" s="24">
        <v>7.8774194709840097</v>
      </c>
      <c r="AE1313" s="6">
        <v>690</v>
      </c>
      <c r="AF1313" s="6">
        <v>813</v>
      </c>
      <c r="AG1313" s="6">
        <v>585</v>
      </c>
      <c r="AH1313" s="27">
        <v>3.7775735294117645</v>
      </c>
      <c r="AI1313" s="28">
        <v>875000</v>
      </c>
      <c r="AJ1313" s="28">
        <v>830000</v>
      </c>
      <c r="AK1313" s="28">
        <v>800000</v>
      </c>
      <c r="AL1313" s="29">
        <v>5.4216867469879519E-2</v>
      </c>
      <c r="AM1313" s="29">
        <v>9.375E-2</v>
      </c>
      <c r="AN1313" s="6">
        <v>3.2</v>
      </c>
      <c r="AO1313" s="27">
        <v>-0.19999999999999973</v>
      </c>
      <c r="AP1313" s="6">
        <v>3.4</v>
      </c>
      <c r="AQ1313" s="26">
        <v>0.10933014354066986</v>
      </c>
      <c r="AR1313" s="28">
        <v>600</v>
      </c>
      <c r="AS1313" s="28">
        <v>550</v>
      </c>
      <c r="AT1313" s="25">
        <v>9.0909090909090912E-2</v>
      </c>
      <c r="AU1313" s="26">
        <v>0.14328286788269706</v>
      </c>
      <c r="AV1313" s="30">
        <v>2264.6400000000003</v>
      </c>
      <c r="AW1313" s="24">
        <v>0.82479999999999998</v>
      </c>
      <c r="AX1313" s="24">
        <v>0.17519999999999999</v>
      </c>
      <c r="AY1313" s="24">
        <v>0.94210000000000005</v>
      </c>
      <c r="AZ1313" s="24">
        <v>5.3600000000000002E-2</v>
      </c>
      <c r="BA1313" s="24">
        <v>0.24690000000000001</v>
      </c>
      <c r="BB1313" s="24">
        <v>0.41470000000000001</v>
      </c>
      <c r="BC1313" s="24">
        <v>0.31269999999999998</v>
      </c>
      <c r="BD1313" s="31">
        <v>4</v>
      </c>
      <c r="BE1313" s="23">
        <v>73</v>
      </c>
      <c r="BF1313" s="32" t="s">
        <v>4025</v>
      </c>
      <c r="BG1313" s="33">
        <v>151.44991987492699</v>
      </c>
      <c r="BH1313" s="33">
        <v>-33.248025479092902</v>
      </c>
      <c r="BI1313" s="34">
        <f t="shared" si="280"/>
        <v>69</v>
      </c>
      <c r="BJ1313" s="34">
        <f t="shared" si="281"/>
        <v>64</v>
      </c>
      <c r="BK1313" s="34">
        <f t="shared" si="282"/>
        <v>78</v>
      </c>
      <c r="BL1313" s="34">
        <f t="shared" si="283"/>
        <v>53</v>
      </c>
      <c r="BM1313" s="34">
        <f t="shared" si="284"/>
        <v>28</v>
      </c>
      <c r="BN1313" s="34">
        <f t="shared" si="285"/>
        <v>100</v>
      </c>
      <c r="BO1313" s="34">
        <f t="shared" si="286"/>
        <v>92</v>
      </c>
      <c r="BP1313" s="34">
        <f t="shared" si="287"/>
        <v>44</v>
      </c>
      <c r="BQ1313" s="35">
        <f t="shared" si="288"/>
        <v>81</v>
      </c>
      <c r="BR1313" s="34">
        <f t="shared" si="289"/>
        <v>72</v>
      </c>
      <c r="BS1313" s="35">
        <f t="shared" si="290"/>
        <v>61</v>
      </c>
      <c r="BT1313" s="35">
        <f t="shared" si="291"/>
        <v>29</v>
      </c>
      <c r="BU1313" s="35">
        <f t="shared" si="292"/>
        <v>40</v>
      </c>
      <c r="BV1313" s="35">
        <f t="shared" si="293"/>
        <v>64</v>
      </c>
    </row>
    <row r="1314" spans="2:74" x14ac:dyDescent="0.3">
      <c r="B1314" s="6" t="s">
        <v>1707</v>
      </c>
      <c r="C1314" s="6">
        <v>113031268</v>
      </c>
      <c r="D1314" s="6" t="s">
        <v>812</v>
      </c>
      <c r="E1314" s="6" t="s">
        <v>76</v>
      </c>
      <c r="F1314" s="6" t="s">
        <v>812</v>
      </c>
      <c r="G1314" s="6" t="s">
        <v>77</v>
      </c>
      <c r="H1314" s="6" t="s">
        <v>78</v>
      </c>
      <c r="I1314" s="22">
        <v>720000</v>
      </c>
      <c r="J1314" s="22">
        <v>730000</v>
      </c>
      <c r="K1314" s="22">
        <v>730000</v>
      </c>
      <c r="L1314" s="22">
        <v>688000</v>
      </c>
      <c r="M1314" s="22">
        <v>688000</v>
      </c>
      <c r="N1314" s="22">
        <v>649000</v>
      </c>
      <c r="O1314" s="23">
        <v>54</v>
      </c>
      <c r="P1314" s="23">
        <v>62</v>
      </c>
      <c r="Q1314" s="23">
        <v>68</v>
      </c>
      <c r="R1314" s="22">
        <v>620</v>
      </c>
      <c r="S1314" s="22">
        <v>550</v>
      </c>
      <c r="T1314" s="24">
        <v>2.5</v>
      </c>
      <c r="U1314" s="24">
        <v>0.10000000000000009</v>
      </c>
      <c r="V1314" s="24">
        <v>2.4</v>
      </c>
      <c r="W1314" s="24">
        <v>2.5</v>
      </c>
      <c r="X1314" s="25">
        <v>4.4777777777777777E-2</v>
      </c>
      <c r="Y1314" s="24">
        <v>4.4000000000000004</v>
      </c>
      <c r="Z1314" s="24">
        <v>-2.0999999999999996</v>
      </c>
      <c r="AA1314" s="24">
        <v>6.5</v>
      </c>
      <c r="AB1314" s="24">
        <v>8.1</v>
      </c>
      <c r="AC1314" s="26">
        <v>0.27109276619560652</v>
      </c>
      <c r="AD1314" s="24">
        <v>6.0541808827802939</v>
      </c>
      <c r="AE1314" s="6">
        <v>515</v>
      </c>
      <c r="AF1314" s="6">
        <v>642</v>
      </c>
      <c r="AG1314" s="6">
        <v>549</v>
      </c>
      <c r="AH1314" s="27">
        <v>5.8604651162790695</v>
      </c>
      <c r="AI1314" s="28">
        <v>574000</v>
      </c>
      <c r="AJ1314" s="28">
        <v>540000</v>
      </c>
      <c r="AK1314" s="28">
        <v>485000</v>
      </c>
      <c r="AL1314" s="29">
        <v>6.2962962962962957E-2</v>
      </c>
      <c r="AM1314" s="29">
        <v>0.18350515463917524</v>
      </c>
      <c r="AN1314" s="6">
        <v>2.2000000000000002</v>
      </c>
      <c r="AO1314" s="27">
        <v>0</v>
      </c>
      <c r="AP1314" s="6">
        <v>2.2000000000000002</v>
      </c>
      <c r="AQ1314" s="26">
        <v>9.8272884283246972E-2</v>
      </c>
      <c r="AR1314" s="28">
        <v>510</v>
      </c>
      <c r="AS1314" s="28">
        <v>480</v>
      </c>
      <c r="AT1314" s="25">
        <v>6.25E-2</v>
      </c>
      <c r="AU1314" s="26">
        <v>0.32379343708545927</v>
      </c>
      <c r="AV1314" s="30">
        <v>2287.0400000000004</v>
      </c>
      <c r="AW1314" s="24">
        <v>0.71679999999999999</v>
      </c>
      <c r="AX1314" s="24">
        <v>0.28320000000000001</v>
      </c>
      <c r="AY1314" s="24">
        <v>0.87980000000000003</v>
      </c>
      <c r="AZ1314" s="24">
        <v>8.1299999999999997E-2</v>
      </c>
      <c r="BA1314" s="24">
        <v>0.24379999999999999</v>
      </c>
      <c r="BB1314" s="24">
        <v>0.39329999999999998</v>
      </c>
      <c r="BC1314" s="24">
        <v>0.3014</v>
      </c>
      <c r="BD1314" s="31">
        <v>5</v>
      </c>
      <c r="BE1314" s="23">
        <v>374</v>
      </c>
      <c r="BF1314" s="32" t="s">
        <v>4026</v>
      </c>
      <c r="BG1314" s="33">
        <v>147.39868208704999</v>
      </c>
      <c r="BH1314" s="33">
        <v>-35.076665208175299</v>
      </c>
      <c r="BI1314" s="34">
        <f t="shared" si="280"/>
        <v>75</v>
      </c>
      <c r="BJ1314" s="34">
        <f t="shared" si="281"/>
        <v>80</v>
      </c>
      <c r="BK1314" s="34">
        <f t="shared" si="282"/>
        <v>52</v>
      </c>
      <c r="BL1314" s="34">
        <f t="shared" si="283"/>
        <v>1</v>
      </c>
      <c r="BM1314" s="34">
        <f t="shared" si="284"/>
        <v>32</v>
      </c>
      <c r="BN1314" s="34">
        <f t="shared" si="285"/>
        <v>100</v>
      </c>
      <c r="BO1314" s="34">
        <f t="shared" si="286"/>
        <v>44</v>
      </c>
      <c r="BP1314" s="34">
        <f t="shared" si="287"/>
        <v>44</v>
      </c>
      <c r="BQ1314" s="35">
        <f t="shared" si="288"/>
        <v>99</v>
      </c>
      <c r="BR1314" s="34">
        <f t="shared" si="289"/>
        <v>90</v>
      </c>
      <c r="BS1314" s="35">
        <f t="shared" si="290"/>
        <v>86</v>
      </c>
      <c r="BT1314" s="35">
        <f t="shared" si="291"/>
        <v>44</v>
      </c>
      <c r="BU1314" s="35">
        <f t="shared" si="292"/>
        <v>50</v>
      </c>
      <c r="BV1314" s="35">
        <f t="shared" si="293"/>
        <v>64</v>
      </c>
    </row>
    <row r="1315" spans="2:74" hidden="1" x14ac:dyDescent="0.3">
      <c r="B1315" s="6" t="s">
        <v>1708</v>
      </c>
      <c r="C1315" s="6">
        <v>111011212</v>
      </c>
      <c r="D1315" s="6" t="s">
        <v>329</v>
      </c>
      <c r="E1315" s="6" t="s">
        <v>330</v>
      </c>
      <c r="F1315" s="6" t="s">
        <v>2847</v>
      </c>
      <c r="G1315" s="6" t="s">
        <v>77</v>
      </c>
      <c r="H1315" s="6" t="s">
        <v>78</v>
      </c>
      <c r="I1315" s="22">
        <v>1150000</v>
      </c>
      <c r="J1315" s="22">
        <v>1150000</v>
      </c>
      <c r="K1315" s="22">
        <v>1205000</v>
      </c>
      <c r="L1315" s="22">
        <v>1175000</v>
      </c>
      <c r="M1315" s="22">
        <v>1200000</v>
      </c>
      <c r="N1315" s="22">
        <v>1200000</v>
      </c>
      <c r="O1315" s="23">
        <v>65</v>
      </c>
      <c r="P1315" s="23">
        <v>65</v>
      </c>
      <c r="Q1315" s="23">
        <v>55</v>
      </c>
      <c r="R1315" s="22">
        <v>780</v>
      </c>
      <c r="S1315" s="22">
        <v>680</v>
      </c>
      <c r="T1315" s="24">
        <v>2.6</v>
      </c>
      <c r="U1315" s="24">
        <v>-0.10000000000000009</v>
      </c>
      <c r="V1315" s="24">
        <v>2.7</v>
      </c>
      <c r="W1315" s="24">
        <v>4</v>
      </c>
      <c r="X1315" s="25">
        <v>3.5269565217391302E-2</v>
      </c>
      <c r="Y1315" s="24">
        <v>2.2999999999999998</v>
      </c>
      <c r="Z1315" s="24">
        <v>-0.60000000000000009</v>
      </c>
      <c r="AA1315" s="24">
        <v>2.9</v>
      </c>
      <c r="AB1315" s="24">
        <v>3.1</v>
      </c>
      <c r="AC1315" s="26">
        <v>0.49078828148595582</v>
      </c>
      <c r="AD1315" s="24">
        <v>13.915348217673797</v>
      </c>
      <c r="AE1315" s="6">
        <v>294</v>
      </c>
      <c r="AF1315" s="6">
        <v>353</v>
      </c>
      <c r="AG1315" s="6">
        <v>337</v>
      </c>
      <c r="AH1315" s="27">
        <v>2.7065693430656932</v>
      </c>
      <c r="AI1315" s="28">
        <v>970000</v>
      </c>
      <c r="AJ1315" s="28">
        <v>911000</v>
      </c>
      <c r="AK1315" s="28">
        <v>900000</v>
      </c>
      <c r="AL1315" s="29">
        <v>6.4763995609220637E-2</v>
      </c>
      <c r="AM1315" s="29">
        <v>7.7777777777777779E-2</v>
      </c>
      <c r="AN1315" s="6">
        <v>2.8</v>
      </c>
      <c r="AO1315" s="27">
        <v>-0.40000000000000036</v>
      </c>
      <c r="AP1315" s="6">
        <v>3.2</v>
      </c>
      <c r="AQ1315" s="26">
        <v>0.10208333333333333</v>
      </c>
      <c r="AR1315" s="28">
        <v>670</v>
      </c>
      <c r="AS1315" s="28">
        <v>620</v>
      </c>
      <c r="AT1315" s="25">
        <v>8.0645161290322578E-2</v>
      </c>
      <c r="AU1315" s="26">
        <v>0.15776999289142302</v>
      </c>
      <c r="AV1315" s="30">
        <v>1589.2800000000002</v>
      </c>
      <c r="AW1315" s="24">
        <v>0.71960000000000002</v>
      </c>
      <c r="AX1315" s="24">
        <v>0.28039999999999998</v>
      </c>
      <c r="AY1315" s="24">
        <v>0.79790000000000005</v>
      </c>
      <c r="AZ1315" s="24">
        <v>8.5500000000000007E-2</v>
      </c>
      <c r="BA1315" s="24">
        <v>0.43780000000000002</v>
      </c>
      <c r="BB1315" s="24">
        <v>0.31240000000000001</v>
      </c>
      <c r="BC1315" s="24">
        <v>0.21279999999999999</v>
      </c>
      <c r="BD1315" s="31">
        <v>5</v>
      </c>
      <c r="BE1315" s="23">
        <v>92</v>
      </c>
      <c r="BF1315" s="32" t="s">
        <v>4027</v>
      </c>
      <c r="BG1315" s="33">
        <v>151.630707999306</v>
      </c>
      <c r="BH1315" s="33">
        <v>-33.1247653547589</v>
      </c>
      <c r="BI1315" s="34">
        <f t="shared" si="280"/>
        <v>74</v>
      </c>
      <c r="BJ1315" s="34">
        <f t="shared" si="281"/>
        <v>70</v>
      </c>
      <c r="BK1315" s="34">
        <f t="shared" si="282"/>
        <v>91</v>
      </c>
      <c r="BL1315" s="34">
        <f t="shared" si="283"/>
        <v>48</v>
      </c>
      <c r="BM1315" s="34">
        <f t="shared" si="284"/>
        <v>33</v>
      </c>
      <c r="BN1315" s="34">
        <f t="shared" si="285"/>
        <v>100</v>
      </c>
      <c r="BO1315" s="34">
        <f t="shared" si="286"/>
        <v>88</v>
      </c>
      <c r="BP1315" s="34">
        <f t="shared" si="287"/>
        <v>86</v>
      </c>
      <c r="BQ1315" s="35">
        <f t="shared" si="288"/>
        <v>68</v>
      </c>
      <c r="BR1315" s="34">
        <f t="shared" si="289"/>
        <v>12</v>
      </c>
      <c r="BS1315" s="35">
        <f t="shared" si="290"/>
        <v>1</v>
      </c>
      <c r="BT1315" s="35">
        <f t="shared" si="291"/>
        <v>79</v>
      </c>
      <c r="BU1315" s="35">
        <f t="shared" si="292"/>
        <v>50</v>
      </c>
      <c r="BV1315" s="35">
        <f t="shared" si="293"/>
        <v>64</v>
      </c>
    </row>
    <row r="1316" spans="2:74" hidden="1" x14ac:dyDescent="0.3">
      <c r="B1316" s="6" t="s">
        <v>1709</v>
      </c>
      <c r="C1316" s="6">
        <v>702051067</v>
      </c>
      <c r="D1316" s="6" t="s">
        <v>1709</v>
      </c>
      <c r="E1316" s="6" t="s">
        <v>1710</v>
      </c>
      <c r="F1316" s="6" t="s">
        <v>3715</v>
      </c>
      <c r="G1316" s="6" t="s">
        <v>1390</v>
      </c>
      <c r="H1316" s="6" t="s">
        <v>78</v>
      </c>
      <c r="I1316" s="22">
        <v>395000</v>
      </c>
      <c r="J1316" s="22">
        <v>395000</v>
      </c>
      <c r="K1316" s="22">
        <v>399000</v>
      </c>
      <c r="L1316" s="22">
        <v>380000</v>
      </c>
      <c r="M1316" s="22">
        <v>355000</v>
      </c>
      <c r="N1316" s="22">
        <v>350000</v>
      </c>
      <c r="O1316" s="23">
        <v>196</v>
      </c>
      <c r="P1316" s="23">
        <v>255</v>
      </c>
      <c r="Q1316" s="23">
        <v>203</v>
      </c>
      <c r="R1316" s="22">
        <v>500</v>
      </c>
      <c r="S1316" s="22">
        <v>520</v>
      </c>
      <c r="T1316" s="24">
        <v>0.5</v>
      </c>
      <c r="U1316" s="24">
        <v>-9.9999999999999978E-2</v>
      </c>
      <c r="V1316" s="24">
        <v>0.6</v>
      </c>
      <c r="W1316" s="24">
        <v>0.6</v>
      </c>
      <c r="X1316" s="25">
        <v>6.5822784810126586E-2</v>
      </c>
      <c r="Y1316" s="24">
        <v>3.4</v>
      </c>
      <c r="Z1316" s="24">
        <v>-1.0000000000000004</v>
      </c>
      <c r="AA1316" s="24">
        <v>4.4000000000000004</v>
      </c>
      <c r="AB1316" s="24">
        <v>4.4000000000000004</v>
      </c>
      <c r="AC1316" s="26">
        <v>0.21147729579752317</v>
      </c>
      <c r="AD1316" s="24">
        <v>3.2128281476931404</v>
      </c>
      <c r="AE1316" s="6">
        <v>171</v>
      </c>
      <c r="AF1316" s="6">
        <v>174</v>
      </c>
      <c r="AG1316" s="6">
        <v>161</v>
      </c>
      <c r="AH1316" s="27">
        <v>108.63157894736842</v>
      </c>
      <c r="AI1316" s="28">
        <v>380000</v>
      </c>
      <c r="AJ1316" s="28">
        <v>340000</v>
      </c>
      <c r="AK1316" s="28">
        <v>400000</v>
      </c>
      <c r="AL1316" s="29">
        <v>0.11764705882352941</v>
      </c>
      <c r="AM1316" s="29">
        <v>-0.05</v>
      </c>
      <c r="AN1316" s="6">
        <v>0.4</v>
      </c>
      <c r="AO1316" s="27">
        <v>0</v>
      </c>
      <c r="AP1316" s="6">
        <v>0.4</v>
      </c>
      <c r="AQ1316" s="26">
        <v>-2.3136246786632391E-3</v>
      </c>
      <c r="AR1316" s="28">
        <v>500</v>
      </c>
      <c r="AS1316" s="28">
        <v>520</v>
      </c>
      <c r="AT1316" s="25">
        <v>-3.8461538461538464E-2</v>
      </c>
      <c r="AU1316" s="26">
        <v>-4.2850420667236655E-2</v>
      </c>
      <c r="AV1316" s="30">
        <v>2364.3200000000002</v>
      </c>
      <c r="AW1316" s="24">
        <v>0.7087</v>
      </c>
      <c r="AX1316" s="24">
        <v>0.2913</v>
      </c>
      <c r="AY1316" s="24">
        <v>0.7732</v>
      </c>
      <c r="AZ1316" s="24">
        <v>0.15090000000000001</v>
      </c>
      <c r="BA1316" s="24">
        <v>0.15620000000000001</v>
      </c>
      <c r="BB1316" s="24">
        <v>0.24460000000000001</v>
      </c>
      <c r="BC1316" s="24">
        <v>0.52869999999999995</v>
      </c>
      <c r="BD1316" s="31">
        <v>1</v>
      </c>
      <c r="BE1316" s="23">
        <v>283</v>
      </c>
      <c r="BF1316" s="32" t="s">
        <v>4028</v>
      </c>
      <c r="BG1316" s="33">
        <v>132.16996931891899</v>
      </c>
      <c r="BH1316" s="33">
        <v>-14.650197624439199</v>
      </c>
      <c r="BI1316" s="34">
        <f t="shared" si="280"/>
        <v>100</v>
      </c>
      <c r="BJ1316" s="34">
        <f t="shared" si="281"/>
        <v>100</v>
      </c>
      <c r="BK1316" s="34">
        <f t="shared" si="282"/>
        <v>1</v>
      </c>
      <c r="BL1316" s="34">
        <f t="shared" si="283"/>
        <v>100</v>
      </c>
      <c r="BM1316" s="34">
        <f t="shared" si="284"/>
        <v>59</v>
      </c>
      <c r="BN1316" s="34">
        <f t="shared" si="285"/>
        <v>1</v>
      </c>
      <c r="BO1316" s="34">
        <f t="shared" si="286"/>
        <v>57</v>
      </c>
      <c r="BP1316" s="34">
        <f t="shared" si="287"/>
        <v>24</v>
      </c>
      <c r="BQ1316" s="35">
        <f t="shared" si="288"/>
        <v>100</v>
      </c>
      <c r="BR1316" s="34">
        <f t="shared" si="289"/>
        <v>100</v>
      </c>
      <c r="BS1316" s="35">
        <f t="shared" si="290"/>
        <v>100</v>
      </c>
      <c r="BT1316" s="35">
        <f t="shared" si="291"/>
        <v>60</v>
      </c>
      <c r="BU1316" s="35">
        <f t="shared" si="292"/>
        <v>10</v>
      </c>
      <c r="BV1316" s="35">
        <f t="shared" si="293"/>
        <v>64</v>
      </c>
    </row>
    <row r="1317" spans="2:74" hidden="1" x14ac:dyDescent="0.3">
      <c r="B1317" s="6" t="s">
        <v>1711</v>
      </c>
      <c r="C1317" s="6">
        <v>301031021</v>
      </c>
      <c r="D1317" s="6" t="s">
        <v>720</v>
      </c>
      <c r="E1317" s="6" t="s">
        <v>460</v>
      </c>
      <c r="F1317" s="6" t="s">
        <v>2780</v>
      </c>
      <c r="G1317" s="6" t="s">
        <v>97</v>
      </c>
      <c r="H1317" s="6" t="s">
        <v>78</v>
      </c>
      <c r="I1317" s="22">
        <v>1037106</v>
      </c>
      <c r="J1317" s="22">
        <v>1022600</v>
      </c>
      <c r="K1317" s="22">
        <v>900000</v>
      </c>
      <c r="L1317" s="22">
        <v>1010000</v>
      </c>
      <c r="M1317" s="22">
        <v>995100</v>
      </c>
      <c r="N1317" s="22">
        <v>890000</v>
      </c>
      <c r="O1317" s="23">
        <v>26</v>
      </c>
      <c r="P1317" s="23">
        <v>26</v>
      </c>
      <c r="Q1317" s="23">
        <v>25</v>
      </c>
      <c r="R1317" s="22">
        <v>700</v>
      </c>
      <c r="S1317" s="22">
        <v>680</v>
      </c>
      <c r="T1317" s="24">
        <v>2.6</v>
      </c>
      <c r="U1317" s="24">
        <v>-0.19999999999999973</v>
      </c>
      <c r="V1317" s="24">
        <v>2.8</v>
      </c>
      <c r="W1317" s="24">
        <v>3</v>
      </c>
      <c r="X1317" s="25">
        <v>3.5097666005210651E-2</v>
      </c>
      <c r="Y1317" s="24">
        <v>2.6</v>
      </c>
      <c r="Z1317" s="24">
        <v>-1.1999999999999997</v>
      </c>
      <c r="AA1317" s="24">
        <v>3.8</v>
      </c>
      <c r="AB1317" s="24">
        <v>3.8</v>
      </c>
      <c r="AC1317" s="26">
        <v>0.33674568965517238</v>
      </c>
      <c r="AD1317" s="24">
        <v>9.5945322861405824</v>
      </c>
      <c r="AE1317" s="6">
        <v>215</v>
      </c>
      <c r="AF1317" s="6">
        <v>204</v>
      </c>
      <c r="AG1317" s="6">
        <v>175</v>
      </c>
      <c r="AH1317" s="27">
        <v>3.1594936708860764</v>
      </c>
      <c r="AI1317" s="28">
        <v>1200000</v>
      </c>
      <c r="AJ1317" s="28">
        <v>1040000</v>
      </c>
      <c r="AK1317" s="28">
        <v>900000</v>
      </c>
      <c r="AL1317" s="29">
        <v>0.15384615384615385</v>
      </c>
      <c r="AM1317" s="29">
        <v>0.33333333333333331</v>
      </c>
      <c r="AN1317" s="6">
        <v>2.6</v>
      </c>
      <c r="AO1317" s="27">
        <v>-0.29999999999999982</v>
      </c>
      <c r="AP1317" s="6">
        <v>2.9</v>
      </c>
      <c r="AQ1317" s="26">
        <v>0.12253129346314326</v>
      </c>
      <c r="AR1317" s="28">
        <v>740</v>
      </c>
      <c r="AS1317" s="28">
        <v>700</v>
      </c>
      <c r="AT1317" s="25">
        <v>5.7142857142857141E-2</v>
      </c>
      <c r="AU1317" s="26">
        <v>0.40321701620896333</v>
      </c>
      <c r="AV1317" s="30">
        <v>2078.7200000000003</v>
      </c>
      <c r="AW1317" s="24">
        <v>0.73180000000000001</v>
      </c>
      <c r="AX1317" s="24">
        <v>0.26819999999999999</v>
      </c>
      <c r="AY1317" s="24">
        <v>0.79179999999999995</v>
      </c>
      <c r="AZ1317" s="24">
        <v>0.1636</v>
      </c>
      <c r="BA1317" s="24">
        <v>0.25990000000000002</v>
      </c>
      <c r="BB1317" s="24">
        <v>0.39300000000000002</v>
      </c>
      <c r="BC1317" s="24">
        <v>0.32419999999999999</v>
      </c>
      <c r="BD1317" s="31">
        <v>2</v>
      </c>
      <c r="BE1317" s="23">
        <v>11</v>
      </c>
      <c r="BF1317" s="32" t="s">
        <v>4029</v>
      </c>
      <c r="BG1317" s="33">
        <v>153.13644782800799</v>
      </c>
      <c r="BH1317" s="33">
        <v>-27.445551619046299</v>
      </c>
      <c r="BI1317" s="34">
        <f t="shared" si="280"/>
        <v>74</v>
      </c>
      <c r="BJ1317" s="34">
        <f t="shared" si="281"/>
        <v>74</v>
      </c>
      <c r="BK1317" s="34">
        <f t="shared" si="282"/>
        <v>86</v>
      </c>
      <c r="BL1317" s="34">
        <f t="shared" si="283"/>
        <v>1</v>
      </c>
      <c r="BM1317" s="34">
        <f t="shared" si="284"/>
        <v>77</v>
      </c>
      <c r="BN1317" s="34">
        <f t="shared" si="285"/>
        <v>100</v>
      </c>
      <c r="BO1317" s="34">
        <f t="shared" si="286"/>
        <v>100</v>
      </c>
      <c r="BP1317" s="34">
        <f t="shared" si="287"/>
        <v>47</v>
      </c>
      <c r="BQ1317" s="35">
        <f t="shared" si="288"/>
        <v>67</v>
      </c>
      <c r="BR1317" s="34">
        <f t="shared" si="289"/>
        <v>55</v>
      </c>
      <c r="BS1317" s="35">
        <f t="shared" si="290"/>
        <v>43</v>
      </c>
      <c r="BT1317" s="35">
        <f t="shared" si="291"/>
        <v>74</v>
      </c>
      <c r="BU1317" s="35">
        <f t="shared" si="292"/>
        <v>20</v>
      </c>
      <c r="BV1317" s="35">
        <f t="shared" si="293"/>
        <v>64</v>
      </c>
    </row>
    <row r="1318" spans="2:74" hidden="1" x14ac:dyDescent="0.3">
      <c r="B1318" s="6" t="s">
        <v>1712</v>
      </c>
      <c r="C1318" s="6">
        <v>110031196</v>
      </c>
      <c r="D1318" s="6" t="s">
        <v>599</v>
      </c>
      <c r="E1318" s="6" t="s">
        <v>463</v>
      </c>
      <c r="F1318" s="6" t="s">
        <v>2691</v>
      </c>
      <c r="G1318" s="6" t="s">
        <v>77</v>
      </c>
      <c r="H1318" s="6" t="s">
        <v>78</v>
      </c>
      <c r="I1318" s="22">
        <v>230000</v>
      </c>
      <c r="J1318" s="22">
        <v>230000</v>
      </c>
      <c r="K1318" s="22">
        <v>240000</v>
      </c>
      <c r="L1318" s="22">
        <v>190000</v>
      </c>
      <c r="M1318" s="22">
        <v>190000</v>
      </c>
      <c r="N1318" s="22">
        <v>265000</v>
      </c>
      <c r="O1318" s="23">
        <v>122</v>
      </c>
      <c r="P1318" s="23">
        <v>100</v>
      </c>
      <c r="Q1318" s="23">
        <v>75</v>
      </c>
      <c r="R1318" s="22">
        <v>0</v>
      </c>
      <c r="S1318" s="22">
        <v>350</v>
      </c>
      <c r="T1318" s="24">
        <v>0.4</v>
      </c>
      <c r="U1318" s="24">
        <v>-9.9999999999999978E-2</v>
      </c>
      <c r="V1318" s="24">
        <v>0.5</v>
      </c>
      <c r="W1318" s="24">
        <v>0.3</v>
      </c>
      <c r="X1318" s="25">
        <v>0</v>
      </c>
      <c r="Y1318" s="24">
        <v>0</v>
      </c>
      <c r="Z1318" s="24">
        <v>-0.1</v>
      </c>
      <c r="AA1318" s="24">
        <v>0.1</v>
      </c>
      <c r="AB1318" s="24">
        <v>0.2</v>
      </c>
      <c r="AC1318" s="26">
        <v>0</v>
      </c>
      <c r="AD1318" s="24">
        <v>2.427274630716548</v>
      </c>
      <c r="AE1318" s="6">
        <v>172</v>
      </c>
      <c r="AF1318" s="6">
        <v>161</v>
      </c>
      <c r="AG1318" s="6">
        <v>151</v>
      </c>
      <c r="AH1318" s="27">
        <v>10.424242424242424</v>
      </c>
      <c r="AI1318" s="28">
        <v>355000</v>
      </c>
      <c r="AJ1318" s="28">
        <v>305000</v>
      </c>
      <c r="AK1318" s="28">
        <v>320000</v>
      </c>
      <c r="AL1318" s="29">
        <v>0.16393442622950818</v>
      </c>
      <c r="AM1318" s="29">
        <v>0.109375</v>
      </c>
      <c r="AN1318" s="6">
        <v>1.3</v>
      </c>
      <c r="AO1318" s="27">
        <v>-9.9999999999999867E-2</v>
      </c>
      <c r="AP1318" s="6">
        <v>1.4</v>
      </c>
      <c r="AQ1318" s="26">
        <v>2.6785714285714284E-2</v>
      </c>
      <c r="AR1318" s="28">
        <v>440</v>
      </c>
      <c r="AS1318" s="28">
        <v>400</v>
      </c>
      <c r="AT1318" s="25">
        <v>0.1</v>
      </c>
      <c r="AU1318" s="26">
        <v>0.14156385427225382</v>
      </c>
      <c r="AV1318" s="30">
        <v>1822.2400000000002</v>
      </c>
      <c r="AW1318" s="24">
        <v>0.7147</v>
      </c>
      <c r="AX1318" s="24">
        <v>0.2853</v>
      </c>
      <c r="AY1318" s="24">
        <v>0.90610000000000002</v>
      </c>
      <c r="AZ1318" s="24">
        <v>4.9299999999999997E-2</v>
      </c>
      <c r="BA1318" s="24">
        <v>0.3569</v>
      </c>
      <c r="BB1318" s="24">
        <v>0.2044</v>
      </c>
      <c r="BC1318" s="24">
        <v>0.25900000000000001</v>
      </c>
      <c r="BD1318" s="31">
        <v>5</v>
      </c>
      <c r="BE1318" s="23">
        <v>530</v>
      </c>
      <c r="BF1318" s="32" t="s">
        <v>4030</v>
      </c>
      <c r="BG1318" s="33">
        <v>149.53106546380701</v>
      </c>
      <c r="BH1318" s="33">
        <v>-29.322247614077799</v>
      </c>
      <c r="BI1318" s="34">
        <f t="shared" si="280"/>
        <v>100</v>
      </c>
      <c r="BJ1318" s="34">
        <f t="shared" si="281"/>
        <v>95</v>
      </c>
      <c r="BK1318" s="34">
        <f t="shared" si="282"/>
        <v>1</v>
      </c>
      <c r="BL1318" s="34">
        <f t="shared" si="283"/>
        <v>53</v>
      </c>
      <c r="BM1318" s="34">
        <f t="shared" si="284"/>
        <v>82</v>
      </c>
      <c r="BN1318" s="34">
        <f t="shared" si="285"/>
        <v>27</v>
      </c>
      <c r="BO1318" s="34">
        <f t="shared" si="286"/>
        <v>25</v>
      </c>
      <c r="BP1318" s="34">
        <f t="shared" si="287"/>
        <v>69</v>
      </c>
      <c r="BQ1318" s="35">
        <f t="shared" si="288"/>
        <v>1</v>
      </c>
      <c r="BR1318" s="34">
        <f t="shared" si="289"/>
        <v>100</v>
      </c>
      <c r="BS1318" s="35">
        <f t="shared" si="290"/>
        <v>100</v>
      </c>
      <c r="BT1318" s="35">
        <f t="shared" si="291"/>
        <v>100</v>
      </c>
      <c r="BU1318" s="35">
        <f t="shared" si="292"/>
        <v>50</v>
      </c>
      <c r="BV1318" s="35">
        <f t="shared" si="293"/>
        <v>63</v>
      </c>
    </row>
    <row r="1319" spans="2:74" hidden="1" x14ac:dyDescent="0.3">
      <c r="B1319" s="6" t="s">
        <v>1713</v>
      </c>
      <c r="C1319" s="6">
        <v>212021554</v>
      </c>
      <c r="D1319" s="6" t="s">
        <v>595</v>
      </c>
      <c r="E1319" s="6" t="s">
        <v>157</v>
      </c>
      <c r="F1319" s="6" t="s">
        <v>689</v>
      </c>
      <c r="G1319" s="6" t="s">
        <v>86</v>
      </c>
      <c r="H1319" s="6" t="s">
        <v>78</v>
      </c>
      <c r="I1319" s="22">
        <v>849000</v>
      </c>
      <c r="J1319" s="22">
        <v>820000</v>
      </c>
      <c r="K1319" s="22">
        <v>795000</v>
      </c>
      <c r="L1319" s="22">
        <v>835000</v>
      </c>
      <c r="M1319" s="22">
        <v>830000</v>
      </c>
      <c r="N1319" s="22">
        <v>815000</v>
      </c>
      <c r="O1319" s="23">
        <v>36</v>
      </c>
      <c r="P1319" s="23">
        <v>35</v>
      </c>
      <c r="Q1319" s="23">
        <v>28</v>
      </c>
      <c r="R1319" s="22">
        <v>600</v>
      </c>
      <c r="S1319" s="22">
        <v>550</v>
      </c>
      <c r="T1319" s="24">
        <v>3.6</v>
      </c>
      <c r="U1319" s="24">
        <v>-0.10000000000000009</v>
      </c>
      <c r="V1319" s="24">
        <v>3.7</v>
      </c>
      <c r="W1319" s="24">
        <v>3.8</v>
      </c>
      <c r="X1319" s="25">
        <v>3.674911660777385E-2</v>
      </c>
      <c r="Y1319" s="24">
        <v>6.7</v>
      </c>
      <c r="Z1319" s="24">
        <v>-1.7999999999999998</v>
      </c>
      <c r="AA1319" s="24">
        <v>8.5</v>
      </c>
      <c r="AB1319" s="24">
        <v>7.9</v>
      </c>
      <c r="AC1319" s="26">
        <v>0.24630541871921177</v>
      </c>
      <c r="AD1319" s="24">
        <v>6.7023493747631662</v>
      </c>
      <c r="AE1319" s="6">
        <v>414</v>
      </c>
      <c r="AF1319" s="6">
        <v>515</v>
      </c>
      <c r="AG1319" s="6">
        <v>511</v>
      </c>
      <c r="AH1319" s="27">
        <v>21.264335664335665</v>
      </c>
      <c r="AI1319" s="28">
        <v>828000</v>
      </c>
      <c r="AJ1319" s="28">
        <v>820000</v>
      </c>
      <c r="AK1319" s="28">
        <v>800000</v>
      </c>
      <c r="AL1319" s="29">
        <v>9.7560975609756097E-3</v>
      </c>
      <c r="AM1319" s="29">
        <v>3.5000000000000003E-2</v>
      </c>
      <c r="AN1319" s="6">
        <v>3</v>
      </c>
      <c r="AO1319" s="27">
        <v>-0.20000000000000018</v>
      </c>
      <c r="AP1319" s="6">
        <v>3.2</v>
      </c>
      <c r="AQ1319" s="26">
        <v>0.08</v>
      </c>
      <c r="AR1319" s="28">
        <v>595</v>
      </c>
      <c r="AS1319" s="28">
        <v>550</v>
      </c>
      <c r="AT1319" s="25">
        <v>8.1818181818181818E-2</v>
      </c>
      <c r="AU1319" s="26">
        <v>-0.11733977571777809</v>
      </c>
      <c r="AV1319" s="30">
        <v>2436.0000000000005</v>
      </c>
      <c r="AW1319" s="24">
        <v>0.85119999999999996</v>
      </c>
      <c r="AX1319" s="24">
        <v>0.14879999999999999</v>
      </c>
      <c r="AY1319" s="24">
        <v>0.94869999999999999</v>
      </c>
      <c r="AZ1319" s="24">
        <v>4.1000000000000002E-2</v>
      </c>
      <c r="BA1319" s="24">
        <v>0.15939999999999999</v>
      </c>
      <c r="BB1319" s="24">
        <v>0.51090000000000002</v>
      </c>
      <c r="BC1319" s="24">
        <v>0.31540000000000001</v>
      </c>
      <c r="BD1319" s="31">
        <v>7</v>
      </c>
      <c r="BE1319" s="23">
        <v>42</v>
      </c>
      <c r="BF1319" s="32" t="s">
        <v>4031</v>
      </c>
      <c r="BG1319" s="33">
        <v>145.33001528567499</v>
      </c>
      <c r="BH1319" s="33">
        <v>-38.0532845385775</v>
      </c>
      <c r="BI1319" s="34">
        <f t="shared" si="280"/>
        <v>57</v>
      </c>
      <c r="BJ1319" s="34">
        <f t="shared" si="281"/>
        <v>67</v>
      </c>
      <c r="BK1319" s="34">
        <f t="shared" si="282"/>
        <v>1</v>
      </c>
      <c r="BL1319" s="34">
        <f t="shared" si="283"/>
        <v>100</v>
      </c>
      <c r="BM1319" s="34">
        <f t="shared" si="284"/>
        <v>6</v>
      </c>
      <c r="BN1319" s="34">
        <f t="shared" si="285"/>
        <v>100</v>
      </c>
      <c r="BO1319" s="34">
        <f t="shared" si="286"/>
        <v>100</v>
      </c>
      <c r="BP1319" s="34">
        <f t="shared" si="287"/>
        <v>25</v>
      </c>
      <c r="BQ1319" s="35">
        <f t="shared" si="288"/>
        <v>73</v>
      </c>
      <c r="BR1319" s="34">
        <f t="shared" si="289"/>
        <v>83</v>
      </c>
      <c r="BS1319" s="35">
        <f t="shared" si="290"/>
        <v>100</v>
      </c>
      <c r="BT1319" s="35">
        <f t="shared" si="291"/>
        <v>6</v>
      </c>
      <c r="BU1319" s="35">
        <f t="shared" si="292"/>
        <v>70</v>
      </c>
      <c r="BV1319" s="35">
        <f t="shared" si="293"/>
        <v>63</v>
      </c>
    </row>
    <row r="1320" spans="2:74" hidden="1" x14ac:dyDescent="0.3">
      <c r="B1320" s="6" t="s">
        <v>1714</v>
      </c>
      <c r="C1320" s="6">
        <v>212021295</v>
      </c>
      <c r="D1320" s="6" t="s">
        <v>595</v>
      </c>
      <c r="E1320" s="6" t="s">
        <v>157</v>
      </c>
      <c r="F1320" s="6" t="s">
        <v>689</v>
      </c>
      <c r="G1320" s="6" t="s">
        <v>86</v>
      </c>
      <c r="H1320" s="6" t="s">
        <v>78</v>
      </c>
      <c r="I1320" s="22">
        <v>600000</v>
      </c>
      <c r="J1320" s="22">
        <v>600000</v>
      </c>
      <c r="K1320" s="22">
        <v>590000</v>
      </c>
      <c r="L1320" s="22">
        <v>610000</v>
      </c>
      <c r="M1320" s="22">
        <v>615000</v>
      </c>
      <c r="N1320" s="22">
        <v>612000</v>
      </c>
      <c r="O1320" s="23">
        <v>29</v>
      </c>
      <c r="P1320" s="23">
        <v>30</v>
      </c>
      <c r="Q1320" s="23">
        <v>35</v>
      </c>
      <c r="R1320" s="22">
        <v>495</v>
      </c>
      <c r="S1320" s="22">
        <v>450</v>
      </c>
      <c r="T1320" s="24">
        <v>2.9</v>
      </c>
      <c r="U1320" s="24">
        <v>0</v>
      </c>
      <c r="V1320" s="24">
        <v>2.9</v>
      </c>
      <c r="W1320" s="24">
        <v>3.5</v>
      </c>
      <c r="X1320" s="25">
        <v>4.2900000000000001E-2</v>
      </c>
      <c r="Y1320" s="24">
        <v>2.6</v>
      </c>
      <c r="Z1320" s="24">
        <v>-0.69999999999999973</v>
      </c>
      <c r="AA1320" s="24">
        <v>3.3</v>
      </c>
      <c r="AB1320" s="24">
        <v>3.2</v>
      </c>
      <c r="AC1320" s="26">
        <v>0.3502094181571202</v>
      </c>
      <c r="AD1320" s="24">
        <v>8.1633897006321732</v>
      </c>
      <c r="AE1320" s="6">
        <v>414</v>
      </c>
      <c r="AF1320" s="6">
        <v>515</v>
      </c>
      <c r="AG1320" s="6">
        <v>511</v>
      </c>
      <c r="AH1320" s="27">
        <v>21.264335664335665</v>
      </c>
      <c r="AI1320" s="28">
        <v>828000</v>
      </c>
      <c r="AJ1320" s="28">
        <v>820000</v>
      </c>
      <c r="AK1320" s="28">
        <v>800000</v>
      </c>
      <c r="AL1320" s="29">
        <v>9.7560975609756097E-3</v>
      </c>
      <c r="AM1320" s="29">
        <v>3.5000000000000003E-2</v>
      </c>
      <c r="AN1320" s="6">
        <v>3</v>
      </c>
      <c r="AO1320" s="27">
        <v>-0.20000000000000018</v>
      </c>
      <c r="AP1320" s="6">
        <v>3.2</v>
      </c>
      <c r="AQ1320" s="26">
        <v>0.08</v>
      </c>
      <c r="AR1320" s="28">
        <v>595</v>
      </c>
      <c r="AS1320" s="28">
        <v>550</v>
      </c>
      <c r="AT1320" s="25">
        <v>8.1818181818181818E-2</v>
      </c>
      <c r="AU1320" s="26">
        <v>-0.11733977571777809</v>
      </c>
      <c r="AV1320" s="30">
        <v>1413.44</v>
      </c>
      <c r="AW1320" s="24">
        <v>0.65329999999999999</v>
      </c>
      <c r="AX1320" s="24">
        <v>0.34670000000000001</v>
      </c>
      <c r="AY1320" s="24">
        <v>0.78339999999999999</v>
      </c>
      <c r="AZ1320" s="24">
        <v>0.2099</v>
      </c>
      <c r="BA1320" s="24">
        <v>0.22520000000000001</v>
      </c>
      <c r="BB1320" s="24">
        <v>0.3115</v>
      </c>
      <c r="BC1320" s="24">
        <v>0.41510000000000002</v>
      </c>
      <c r="BD1320" s="31">
        <v>2</v>
      </c>
      <c r="BE1320" s="23">
        <v>31</v>
      </c>
      <c r="BF1320" s="32" t="s">
        <v>4032</v>
      </c>
      <c r="BG1320" s="33">
        <v>145.24059230412999</v>
      </c>
      <c r="BH1320" s="33">
        <v>-37.987801357793899</v>
      </c>
      <c r="BI1320" s="34">
        <f t="shared" si="280"/>
        <v>69</v>
      </c>
      <c r="BJ1320" s="34">
        <f t="shared" si="281"/>
        <v>67</v>
      </c>
      <c r="BK1320" s="34">
        <f t="shared" si="282"/>
        <v>1</v>
      </c>
      <c r="BL1320" s="34">
        <f t="shared" si="283"/>
        <v>100</v>
      </c>
      <c r="BM1320" s="34">
        <f t="shared" si="284"/>
        <v>6</v>
      </c>
      <c r="BN1320" s="34">
        <f t="shared" si="285"/>
        <v>100</v>
      </c>
      <c r="BO1320" s="34">
        <f t="shared" si="286"/>
        <v>100</v>
      </c>
      <c r="BP1320" s="34">
        <f t="shared" si="287"/>
        <v>40</v>
      </c>
      <c r="BQ1320" s="35">
        <f t="shared" si="288"/>
        <v>93</v>
      </c>
      <c r="BR1320" s="34">
        <f t="shared" si="289"/>
        <v>69</v>
      </c>
      <c r="BS1320" s="35">
        <f t="shared" si="290"/>
        <v>34</v>
      </c>
      <c r="BT1320" s="35">
        <f t="shared" si="291"/>
        <v>74</v>
      </c>
      <c r="BU1320" s="35">
        <f t="shared" si="292"/>
        <v>20</v>
      </c>
      <c r="BV1320" s="35">
        <f t="shared" si="293"/>
        <v>63</v>
      </c>
    </row>
    <row r="1321" spans="2:74" hidden="1" x14ac:dyDescent="0.3">
      <c r="B1321" s="6" t="s">
        <v>117</v>
      </c>
      <c r="C1321" s="6">
        <v>604031094</v>
      </c>
      <c r="D1321" s="6" t="s">
        <v>1470</v>
      </c>
      <c r="E1321" s="6" t="s">
        <v>876</v>
      </c>
      <c r="F1321" s="6" t="s">
        <v>2742</v>
      </c>
      <c r="G1321" s="6" t="s">
        <v>130</v>
      </c>
      <c r="H1321" s="6" t="s">
        <v>78</v>
      </c>
      <c r="I1321" s="22">
        <v>538450</v>
      </c>
      <c r="J1321" s="22">
        <v>529000</v>
      </c>
      <c r="K1321" s="22">
        <v>549000</v>
      </c>
      <c r="L1321" s="22">
        <v>410000</v>
      </c>
      <c r="M1321" s="22">
        <v>480000</v>
      </c>
      <c r="N1321" s="22">
        <v>434000</v>
      </c>
      <c r="O1321" s="23">
        <v>56</v>
      </c>
      <c r="P1321" s="23">
        <v>47</v>
      </c>
      <c r="Q1321" s="23">
        <v>67</v>
      </c>
      <c r="R1321" s="22">
        <v>375</v>
      </c>
      <c r="S1321" s="22">
        <v>400</v>
      </c>
      <c r="T1321" s="24">
        <v>1.5</v>
      </c>
      <c r="U1321" s="24">
        <v>-0.30000000000000004</v>
      </c>
      <c r="V1321" s="24">
        <v>1.8</v>
      </c>
      <c r="W1321" s="24">
        <v>2.1</v>
      </c>
      <c r="X1321" s="25">
        <v>3.621506175132324E-2</v>
      </c>
      <c r="Y1321" s="24">
        <v>0.7</v>
      </c>
      <c r="Z1321" s="24">
        <v>-0.30000000000000004</v>
      </c>
      <c r="AA1321" s="24">
        <v>1</v>
      </c>
      <c r="AB1321" s="24">
        <v>0.8</v>
      </c>
      <c r="AC1321" s="26">
        <v>0.24691845764854611</v>
      </c>
      <c r="AD1321" s="24">
        <v>6.8181150523517768</v>
      </c>
      <c r="AE1321" s="6">
        <v>283</v>
      </c>
      <c r="AF1321" s="6">
        <v>323</v>
      </c>
      <c r="AG1321" s="6">
        <v>240</v>
      </c>
      <c r="AH1321" s="27">
        <v>12</v>
      </c>
      <c r="AI1321" s="28">
        <v>265000</v>
      </c>
      <c r="AJ1321" s="28">
        <v>265000</v>
      </c>
      <c r="AK1321" s="28">
        <v>281000</v>
      </c>
      <c r="AL1321" s="29">
        <v>0</v>
      </c>
      <c r="AM1321" s="29">
        <v>-5.6939501779359428E-2</v>
      </c>
      <c r="AN1321" s="6">
        <v>2.1</v>
      </c>
      <c r="AO1321" s="27">
        <v>-0.39999999999999991</v>
      </c>
      <c r="AP1321" s="6">
        <v>2.5</v>
      </c>
      <c r="AQ1321" s="26">
        <v>1.087866108786611E-2</v>
      </c>
      <c r="AR1321" s="28">
        <v>340</v>
      </c>
      <c r="AS1321" s="28">
        <v>340</v>
      </c>
      <c r="AT1321" s="25">
        <v>0</v>
      </c>
      <c r="AU1321" s="26">
        <v>3.4389124361539625E-2</v>
      </c>
      <c r="AV1321" s="30">
        <v>1518.7200000000003</v>
      </c>
      <c r="AW1321" s="24">
        <v>0.71409999999999996</v>
      </c>
      <c r="AX1321" s="24">
        <v>0.28589999999999999</v>
      </c>
      <c r="AY1321" s="24">
        <v>0.97340000000000004</v>
      </c>
      <c r="AZ1321" s="24">
        <v>6.6E-3</v>
      </c>
      <c r="BA1321" s="24">
        <v>0.39340000000000003</v>
      </c>
      <c r="BB1321" s="24">
        <v>0.32619999999999999</v>
      </c>
      <c r="BC1321" s="24">
        <v>0.1661</v>
      </c>
      <c r="BD1321" s="31">
        <v>3</v>
      </c>
      <c r="BE1321" s="23">
        <v>270</v>
      </c>
      <c r="BF1321" s="32" t="s">
        <v>4033</v>
      </c>
      <c r="BG1321" s="33">
        <v>145.030648246537</v>
      </c>
      <c r="BH1321" s="33">
        <v>-41.155951342698003</v>
      </c>
      <c r="BI1321" s="34">
        <f t="shared" si="280"/>
        <v>92</v>
      </c>
      <c r="BJ1321" s="34">
        <f t="shared" si="281"/>
        <v>82</v>
      </c>
      <c r="BK1321" s="34">
        <f t="shared" si="282"/>
        <v>1</v>
      </c>
      <c r="BL1321" s="34">
        <f t="shared" si="283"/>
        <v>89</v>
      </c>
      <c r="BM1321" s="34">
        <f t="shared" si="284"/>
        <v>1</v>
      </c>
      <c r="BN1321" s="34">
        <f t="shared" si="285"/>
        <v>2</v>
      </c>
      <c r="BO1321" s="34">
        <f t="shared" si="286"/>
        <v>58</v>
      </c>
      <c r="BP1321" s="34">
        <f t="shared" si="287"/>
        <v>77</v>
      </c>
      <c r="BQ1321" s="35">
        <f t="shared" si="288"/>
        <v>71</v>
      </c>
      <c r="BR1321" s="34">
        <f t="shared" si="289"/>
        <v>82</v>
      </c>
      <c r="BS1321" s="35">
        <f t="shared" si="290"/>
        <v>100</v>
      </c>
      <c r="BT1321" s="35">
        <f t="shared" si="291"/>
        <v>100</v>
      </c>
      <c r="BU1321" s="35">
        <f t="shared" si="292"/>
        <v>30</v>
      </c>
      <c r="BV1321" s="35">
        <f t="shared" si="293"/>
        <v>63</v>
      </c>
    </row>
    <row r="1322" spans="2:74" hidden="1" x14ac:dyDescent="0.3">
      <c r="B1322" s="6" t="s">
        <v>1715</v>
      </c>
      <c r="C1322" s="6">
        <v>306031160</v>
      </c>
      <c r="D1322" s="6" t="s">
        <v>1348</v>
      </c>
      <c r="E1322" s="6" t="s">
        <v>1349</v>
      </c>
      <c r="F1322" s="6" t="s">
        <v>2698</v>
      </c>
      <c r="G1322" s="6" t="s">
        <v>97</v>
      </c>
      <c r="H1322" s="6" t="s">
        <v>78</v>
      </c>
      <c r="I1322" s="22">
        <v>450000</v>
      </c>
      <c r="J1322" s="22">
        <v>450000</v>
      </c>
      <c r="K1322" s="22">
        <v>415800</v>
      </c>
      <c r="L1322" s="22">
        <v>410000</v>
      </c>
      <c r="M1322" s="22">
        <v>405000</v>
      </c>
      <c r="N1322" s="22">
        <v>396000</v>
      </c>
      <c r="O1322" s="23">
        <v>49</v>
      </c>
      <c r="P1322" s="23">
        <v>47</v>
      </c>
      <c r="Q1322" s="23">
        <v>66</v>
      </c>
      <c r="R1322" s="22">
        <v>520</v>
      </c>
      <c r="S1322" s="22">
        <v>450</v>
      </c>
      <c r="T1322" s="24">
        <v>1.6</v>
      </c>
      <c r="U1322" s="24">
        <v>0</v>
      </c>
      <c r="V1322" s="24">
        <v>1.6</v>
      </c>
      <c r="W1322" s="24">
        <v>1.1000000000000001</v>
      </c>
      <c r="X1322" s="25">
        <v>6.0088888888888886E-2</v>
      </c>
      <c r="Y1322" s="24">
        <v>0.2</v>
      </c>
      <c r="Z1322" s="24">
        <v>-9.9999999999999978E-2</v>
      </c>
      <c r="AA1322" s="24">
        <v>0.3</v>
      </c>
      <c r="AB1322" s="24">
        <v>0.5</v>
      </c>
      <c r="AC1322" s="26">
        <v>0.35686834303283188</v>
      </c>
      <c r="AD1322" s="24">
        <v>5.9390071880463884</v>
      </c>
      <c r="AE1322" s="6">
        <v>328</v>
      </c>
      <c r="AF1322" s="6">
        <v>297</v>
      </c>
      <c r="AG1322" s="6">
        <v>241</v>
      </c>
      <c r="AH1322" s="27">
        <v>8.1355932203389827</v>
      </c>
      <c r="AI1322" s="28">
        <v>415000</v>
      </c>
      <c r="AJ1322" s="28">
        <v>410000</v>
      </c>
      <c r="AK1322" s="28">
        <v>375000</v>
      </c>
      <c r="AL1322" s="29">
        <v>1.2195121951219513E-2</v>
      </c>
      <c r="AM1322" s="29">
        <v>0.10666666666666667</v>
      </c>
      <c r="AN1322" s="6">
        <v>1.9</v>
      </c>
      <c r="AO1322" s="27">
        <v>9.9999999999999867E-2</v>
      </c>
      <c r="AP1322" s="6">
        <v>1.8</v>
      </c>
      <c r="AQ1322" s="26">
        <v>5.9615384615384612E-2</v>
      </c>
      <c r="AR1322" s="28">
        <v>500</v>
      </c>
      <c r="AS1322" s="28">
        <v>450</v>
      </c>
      <c r="AT1322" s="25">
        <v>0.1111111111111111</v>
      </c>
      <c r="AU1322" s="26">
        <v>0.37922665043505399</v>
      </c>
      <c r="AV1322" s="30">
        <v>1457.1200000000001</v>
      </c>
      <c r="AW1322" s="24">
        <v>0.71020000000000005</v>
      </c>
      <c r="AX1322" s="24">
        <v>0.2898</v>
      </c>
      <c r="AY1322" s="24">
        <v>0.96319999999999995</v>
      </c>
      <c r="AZ1322" s="24">
        <v>1.09E-2</v>
      </c>
      <c r="BA1322" s="24">
        <v>0.46879999999999999</v>
      </c>
      <c r="BB1322" s="24">
        <v>0.28520000000000001</v>
      </c>
      <c r="BC1322" s="24">
        <v>0.1925</v>
      </c>
      <c r="BD1322" s="31">
        <v>5</v>
      </c>
      <c r="BE1322" s="23">
        <v>1307</v>
      </c>
      <c r="BF1322" s="32" t="s">
        <v>4034</v>
      </c>
      <c r="BG1322" s="33">
        <v>145.913935351361</v>
      </c>
      <c r="BH1322" s="33">
        <v>-17.7168068466421</v>
      </c>
      <c r="BI1322" s="34">
        <f t="shared" si="280"/>
        <v>90</v>
      </c>
      <c r="BJ1322" s="34">
        <f t="shared" si="281"/>
        <v>85</v>
      </c>
      <c r="BK1322" s="34">
        <f t="shared" si="282"/>
        <v>24</v>
      </c>
      <c r="BL1322" s="34">
        <f t="shared" si="283"/>
        <v>1</v>
      </c>
      <c r="BM1322" s="34">
        <f t="shared" si="284"/>
        <v>7</v>
      </c>
      <c r="BN1322" s="34">
        <f t="shared" si="285"/>
        <v>77</v>
      </c>
      <c r="BO1322" s="34">
        <f t="shared" si="286"/>
        <v>1</v>
      </c>
      <c r="BP1322" s="34">
        <f t="shared" si="287"/>
        <v>93</v>
      </c>
      <c r="BQ1322" s="35">
        <f t="shared" si="288"/>
        <v>100</v>
      </c>
      <c r="BR1322" s="34">
        <f t="shared" si="289"/>
        <v>91</v>
      </c>
      <c r="BS1322" s="35">
        <f t="shared" si="290"/>
        <v>29</v>
      </c>
      <c r="BT1322" s="35">
        <f t="shared" si="291"/>
        <v>100</v>
      </c>
      <c r="BU1322" s="35">
        <f t="shared" si="292"/>
        <v>50</v>
      </c>
      <c r="BV1322" s="35">
        <f t="shared" si="293"/>
        <v>63</v>
      </c>
    </row>
    <row r="1323" spans="2:74" hidden="1" x14ac:dyDescent="0.3">
      <c r="B1323" s="6" t="s">
        <v>1716</v>
      </c>
      <c r="C1323" s="6">
        <v>604031097</v>
      </c>
      <c r="D1323" s="6" t="s">
        <v>1470</v>
      </c>
      <c r="E1323" s="6" t="s">
        <v>876</v>
      </c>
      <c r="F1323" s="6" t="s">
        <v>2742</v>
      </c>
      <c r="G1323" s="6" t="s">
        <v>130</v>
      </c>
      <c r="H1323" s="6" t="s">
        <v>78</v>
      </c>
      <c r="I1323" s="22">
        <v>240000</v>
      </c>
      <c r="J1323" s="22">
        <v>240000</v>
      </c>
      <c r="K1323" s="22">
        <v>230000</v>
      </c>
      <c r="L1323" s="22">
        <v>175000</v>
      </c>
      <c r="M1323" s="22">
        <v>182500</v>
      </c>
      <c r="N1323" s="22">
        <v>180000</v>
      </c>
      <c r="O1323" s="23">
        <v>120</v>
      </c>
      <c r="P1323" s="23">
        <v>144</v>
      </c>
      <c r="Q1323" s="23">
        <v>124</v>
      </c>
      <c r="R1323" s="22">
        <v>300</v>
      </c>
      <c r="S1323" s="22">
        <v>300</v>
      </c>
      <c r="T1323" s="24">
        <v>2.5</v>
      </c>
      <c r="U1323" s="24">
        <v>0</v>
      </c>
      <c r="V1323" s="24">
        <v>2.5</v>
      </c>
      <c r="W1323" s="24">
        <v>2.8</v>
      </c>
      <c r="X1323" s="25">
        <v>6.5000000000000002E-2</v>
      </c>
      <c r="Y1323" s="24">
        <v>1.7</v>
      </c>
      <c r="Z1323" s="24">
        <v>-0.59999999999999987</v>
      </c>
      <c r="AA1323" s="24">
        <v>2.2999999999999998</v>
      </c>
      <c r="AB1323" s="24">
        <v>1.5</v>
      </c>
      <c r="AC1323" s="26">
        <v>0.27960035788845811</v>
      </c>
      <c r="AD1323" s="24">
        <v>4.30154396751474</v>
      </c>
      <c r="AE1323" s="6">
        <v>283</v>
      </c>
      <c r="AF1323" s="6">
        <v>323</v>
      </c>
      <c r="AG1323" s="6">
        <v>240</v>
      </c>
      <c r="AH1323" s="27">
        <v>12</v>
      </c>
      <c r="AI1323" s="28">
        <v>265000</v>
      </c>
      <c r="AJ1323" s="28">
        <v>265000</v>
      </c>
      <c r="AK1323" s="28">
        <v>281000</v>
      </c>
      <c r="AL1323" s="29">
        <v>0</v>
      </c>
      <c r="AM1323" s="29">
        <v>-5.6939501779359428E-2</v>
      </c>
      <c r="AN1323" s="6">
        <v>2.1</v>
      </c>
      <c r="AO1323" s="27">
        <v>-0.39999999999999991</v>
      </c>
      <c r="AP1323" s="6">
        <v>2.5</v>
      </c>
      <c r="AQ1323" s="26">
        <v>1.087866108786611E-2</v>
      </c>
      <c r="AR1323" s="28">
        <v>340</v>
      </c>
      <c r="AS1323" s="28">
        <v>340</v>
      </c>
      <c r="AT1323" s="25">
        <v>0</v>
      </c>
      <c r="AU1323" s="26">
        <v>3.4389124361539625E-2</v>
      </c>
      <c r="AV1323" s="30">
        <v>1072.96</v>
      </c>
      <c r="AW1323" s="24">
        <v>0.54669999999999996</v>
      </c>
      <c r="AX1323" s="24">
        <v>0.45329999999999998</v>
      </c>
      <c r="AY1323" s="24">
        <v>0.9355</v>
      </c>
      <c r="AZ1323" s="24">
        <v>2.6100000000000002E-2</v>
      </c>
      <c r="BA1323" s="24">
        <v>0.45229999999999998</v>
      </c>
      <c r="BB1323" s="24">
        <v>0.23250000000000001</v>
      </c>
      <c r="BC1323" s="24">
        <v>0.25280000000000002</v>
      </c>
      <c r="BD1323" s="31">
        <v>1</v>
      </c>
      <c r="BE1323" s="23">
        <v>177</v>
      </c>
      <c r="BF1323" s="32" t="s">
        <v>4035</v>
      </c>
      <c r="BG1323" s="33">
        <v>145.60475908647899</v>
      </c>
      <c r="BH1323" s="33">
        <v>-41.930136376087198</v>
      </c>
      <c r="BI1323" s="34">
        <f t="shared" si="280"/>
        <v>75</v>
      </c>
      <c r="BJ1323" s="34">
        <f t="shared" si="281"/>
        <v>82</v>
      </c>
      <c r="BK1323" s="34">
        <f t="shared" si="282"/>
        <v>1</v>
      </c>
      <c r="BL1323" s="34">
        <f t="shared" si="283"/>
        <v>89</v>
      </c>
      <c r="BM1323" s="34">
        <f t="shared" si="284"/>
        <v>1</v>
      </c>
      <c r="BN1323" s="34">
        <f t="shared" si="285"/>
        <v>2</v>
      </c>
      <c r="BO1323" s="34">
        <f t="shared" si="286"/>
        <v>72</v>
      </c>
      <c r="BP1323" s="34">
        <f t="shared" si="287"/>
        <v>90</v>
      </c>
      <c r="BQ1323" s="35">
        <f t="shared" si="288"/>
        <v>100</v>
      </c>
      <c r="BR1323" s="34">
        <f t="shared" si="289"/>
        <v>100</v>
      </c>
      <c r="BS1323" s="35">
        <f t="shared" si="290"/>
        <v>80</v>
      </c>
      <c r="BT1323" s="35">
        <f t="shared" si="291"/>
        <v>88</v>
      </c>
      <c r="BU1323" s="35">
        <f t="shared" si="292"/>
        <v>10</v>
      </c>
      <c r="BV1323" s="35">
        <f t="shared" si="293"/>
        <v>63</v>
      </c>
    </row>
    <row r="1324" spans="2:74" hidden="1" x14ac:dyDescent="0.3">
      <c r="B1324" s="6" t="s">
        <v>1717</v>
      </c>
      <c r="C1324" s="6">
        <v>313041374</v>
      </c>
      <c r="D1324" s="6" t="s">
        <v>627</v>
      </c>
      <c r="E1324" s="6" t="s">
        <v>628</v>
      </c>
      <c r="F1324" s="6" t="s">
        <v>2780</v>
      </c>
      <c r="G1324" s="6" t="s">
        <v>97</v>
      </c>
      <c r="H1324" s="6" t="s">
        <v>78</v>
      </c>
      <c r="I1324" s="22">
        <v>800000</v>
      </c>
      <c r="J1324" s="22">
        <v>800500</v>
      </c>
      <c r="K1324" s="22">
        <v>980000</v>
      </c>
      <c r="L1324" s="22">
        <v>1234567</v>
      </c>
      <c r="M1324" s="22">
        <v>1250500</v>
      </c>
      <c r="N1324" s="22">
        <v>1120000</v>
      </c>
      <c r="O1324" s="23">
        <v>47</v>
      </c>
      <c r="P1324" s="23">
        <v>38</v>
      </c>
      <c r="Q1324" s="23">
        <v>49</v>
      </c>
      <c r="R1324" s="22">
        <v>600</v>
      </c>
      <c r="S1324" s="22">
        <v>550</v>
      </c>
      <c r="T1324" s="24">
        <v>2.1</v>
      </c>
      <c r="U1324" s="24">
        <v>0.20000000000000018</v>
      </c>
      <c r="V1324" s="24">
        <v>1.9</v>
      </c>
      <c r="W1324" s="24">
        <v>2.2000000000000002</v>
      </c>
      <c r="X1324" s="25">
        <v>3.9E-2</v>
      </c>
      <c r="Y1324" s="24">
        <v>12.4</v>
      </c>
      <c r="Z1324" s="24">
        <v>-4.4000000000000004</v>
      </c>
      <c r="AA1324" s="24">
        <v>16.8</v>
      </c>
      <c r="AB1324" s="24">
        <v>9.6</v>
      </c>
      <c r="AC1324" s="26">
        <v>0.2745844621805667</v>
      </c>
      <c r="AD1324" s="24">
        <v>7.0406272353991461</v>
      </c>
      <c r="AE1324" s="6">
        <v>315</v>
      </c>
      <c r="AF1324" s="6">
        <v>301</v>
      </c>
      <c r="AG1324" s="6">
        <v>287</v>
      </c>
      <c r="AH1324" s="27">
        <v>4.9476439790575917</v>
      </c>
      <c r="AI1324" s="28">
        <v>850000</v>
      </c>
      <c r="AJ1324" s="28">
        <v>755000</v>
      </c>
      <c r="AK1324" s="28">
        <v>710000</v>
      </c>
      <c r="AL1324" s="29">
        <v>0.12582781456953643</v>
      </c>
      <c r="AM1324" s="29">
        <v>0.19718309859154928</v>
      </c>
      <c r="AN1324" s="6">
        <v>3</v>
      </c>
      <c r="AO1324" s="27">
        <v>-0.5</v>
      </c>
      <c r="AP1324" s="6">
        <v>3.5</v>
      </c>
      <c r="AQ1324" s="26">
        <v>0.11464646464646464</v>
      </c>
      <c r="AR1324" s="28">
        <v>600</v>
      </c>
      <c r="AS1324" s="28">
        <v>560</v>
      </c>
      <c r="AT1324" s="25">
        <v>7.1428571428571425E-2</v>
      </c>
      <c r="AU1324" s="26">
        <v>0.41898715746931747</v>
      </c>
      <c r="AV1324" s="30">
        <v>2185.1200000000003</v>
      </c>
      <c r="AW1324" s="24">
        <v>0.81469999999999998</v>
      </c>
      <c r="AX1324" s="24">
        <v>0.18529999999999999</v>
      </c>
      <c r="AY1324" s="24">
        <v>0.90629999999999999</v>
      </c>
      <c r="AZ1324" s="24">
        <v>7.4899999999999994E-2</v>
      </c>
      <c r="BA1324" s="24">
        <v>0.2737</v>
      </c>
      <c r="BB1324" s="24">
        <v>0.45989999999999998</v>
      </c>
      <c r="BC1324" s="24">
        <v>0.24399999999999999</v>
      </c>
      <c r="BD1324" s="31">
        <v>4</v>
      </c>
      <c r="BE1324" s="23">
        <v>38</v>
      </c>
      <c r="BF1324" s="32" t="s">
        <v>4036</v>
      </c>
      <c r="BG1324" s="33">
        <v>152.91542193032299</v>
      </c>
      <c r="BH1324" s="33">
        <v>-27.147767511210699</v>
      </c>
      <c r="BI1324" s="34">
        <f t="shared" si="280"/>
        <v>82</v>
      </c>
      <c r="BJ1324" s="34">
        <f t="shared" si="281"/>
        <v>67</v>
      </c>
      <c r="BK1324" s="34">
        <f t="shared" si="282"/>
        <v>64</v>
      </c>
      <c r="BL1324" s="34">
        <f t="shared" si="283"/>
        <v>1</v>
      </c>
      <c r="BM1324" s="34">
        <f t="shared" si="284"/>
        <v>63</v>
      </c>
      <c r="BN1324" s="34">
        <f t="shared" si="285"/>
        <v>100</v>
      </c>
      <c r="BO1324" s="34">
        <f t="shared" si="286"/>
        <v>100</v>
      </c>
      <c r="BP1324" s="34">
        <f t="shared" si="287"/>
        <v>50</v>
      </c>
      <c r="BQ1324" s="35">
        <f t="shared" si="288"/>
        <v>80</v>
      </c>
      <c r="BR1324" s="34">
        <f t="shared" si="289"/>
        <v>80</v>
      </c>
      <c r="BS1324" s="35">
        <f t="shared" si="290"/>
        <v>84</v>
      </c>
      <c r="BT1324" s="35">
        <f t="shared" si="291"/>
        <v>1</v>
      </c>
      <c r="BU1324" s="35">
        <f t="shared" si="292"/>
        <v>40</v>
      </c>
      <c r="BV1324" s="35">
        <f t="shared" si="293"/>
        <v>63</v>
      </c>
    </row>
    <row r="1325" spans="2:74" hidden="1" x14ac:dyDescent="0.3">
      <c r="B1325" s="6" t="s">
        <v>1718</v>
      </c>
      <c r="C1325" s="6">
        <v>206051511</v>
      </c>
      <c r="D1325" s="6" t="s">
        <v>1719</v>
      </c>
      <c r="E1325" s="6" t="s">
        <v>289</v>
      </c>
      <c r="F1325" s="6" t="s">
        <v>689</v>
      </c>
      <c r="G1325" s="6" t="s">
        <v>86</v>
      </c>
      <c r="H1325" s="6" t="s">
        <v>78</v>
      </c>
      <c r="I1325" s="22">
        <v>1350000</v>
      </c>
      <c r="J1325" s="22">
        <v>1350000</v>
      </c>
      <c r="K1325" s="22">
        <v>1400000</v>
      </c>
      <c r="L1325" s="22">
        <v>1000000</v>
      </c>
      <c r="M1325" s="22">
        <v>1000000</v>
      </c>
      <c r="N1325" s="22">
        <v>1070000</v>
      </c>
      <c r="O1325" s="23">
        <v>30</v>
      </c>
      <c r="P1325" s="23">
        <v>30</v>
      </c>
      <c r="Q1325" s="23">
        <v>0</v>
      </c>
      <c r="R1325" s="22">
        <v>960</v>
      </c>
      <c r="S1325" s="22">
        <v>895</v>
      </c>
      <c r="T1325" s="24">
        <v>0.2</v>
      </c>
      <c r="U1325" s="24">
        <v>0</v>
      </c>
      <c r="V1325" s="24">
        <v>0.2</v>
      </c>
      <c r="W1325" s="24">
        <v>0.3</v>
      </c>
      <c r="X1325" s="25">
        <v>3.6977777777777776E-2</v>
      </c>
      <c r="Y1325" s="24">
        <v>0.9</v>
      </c>
      <c r="Z1325" s="24">
        <v>0</v>
      </c>
      <c r="AA1325" s="24">
        <v>0.9</v>
      </c>
      <c r="AB1325" s="24">
        <v>0.4</v>
      </c>
      <c r="AC1325" s="26">
        <v>0.35610421983500501</v>
      </c>
      <c r="AD1325" s="24">
        <v>9.6302222912110746</v>
      </c>
      <c r="AE1325" s="6">
        <v>88</v>
      </c>
      <c r="AF1325" s="6">
        <v>147</v>
      </c>
      <c r="AG1325" s="6">
        <v>122</v>
      </c>
      <c r="AH1325" s="27">
        <v>2.4847512038523276</v>
      </c>
      <c r="AI1325" s="28">
        <v>1590000</v>
      </c>
      <c r="AJ1325" s="28">
        <v>1605000</v>
      </c>
      <c r="AK1325" s="28">
        <v>1610000</v>
      </c>
      <c r="AL1325" s="29">
        <v>-9.3457943925233638E-3</v>
      </c>
      <c r="AM1325" s="29">
        <v>-1.2422360248447204E-2</v>
      </c>
      <c r="AN1325" s="6">
        <v>2.4</v>
      </c>
      <c r="AO1325" s="27">
        <v>0.10000000000000009</v>
      </c>
      <c r="AP1325" s="6">
        <v>2.2999999999999998</v>
      </c>
      <c r="AQ1325" s="26">
        <v>2.8744939271255061E-2</v>
      </c>
      <c r="AR1325" s="28">
        <v>900</v>
      </c>
      <c r="AS1325" s="28">
        <v>850</v>
      </c>
      <c r="AT1325" s="25">
        <v>5.8823529411764705E-2</v>
      </c>
      <c r="AU1325" s="26">
        <v>-0.22054212381549854</v>
      </c>
      <c r="AV1325" s="30">
        <v>2695.84</v>
      </c>
      <c r="AW1325" s="24">
        <v>0.52810000000000001</v>
      </c>
      <c r="AX1325" s="24">
        <v>0.47189999999999999</v>
      </c>
      <c r="AY1325" s="24">
        <v>0</v>
      </c>
      <c r="AZ1325" s="24">
        <v>0.42459999999999998</v>
      </c>
      <c r="BA1325" s="24">
        <v>7.8600000000000003E-2</v>
      </c>
      <c r="BB1325" s="24">
        <v>0.29909999999999998</v>
      </c>
      <c r="BC1325" s="24">
        <v>0.59699999999999998</v>
      </c>
      <c r="BD1325" s="31">
        <v>4.5</v>
      </c>
      <c r="BE1325" s="23">
        <v>5</v>
      </c>
      <c r="BF1325" s="32" t="s">
        <v>4037</v>
      </c>
      <c r="BG1325" s="33">
        <v>144.909998090714</v>
      </c>
      <c r="BH1325" s="33">
        <v>-37.835464570439001</v>
      </c>
      <c r="BI1325" s="34">
        <f t="shared" si="280"/>
        <v>100</v>
      </c>
      <c r="BJ1325" s="34">
        <f t="shared" si="281"/>
        <v>77</v>
      </c>
      <c r="BK1325" s="34">
        <f t="shared" si="282"/>
        <v>94</v>
      </c>
      <c r="BL1325" s="34">
        <f t="shared" si="283"/>
        <v>100</v>
      </c>
      <c r="BM1325" s="34">
        <f t="shared" si="284"/>
        <v>1</v>
      </c>
      <c r="BN1325" s="34">
        <f t="shared" si="285"/>
        <v>30</v>
      </c>
      <c r="BO1325" s="34">
        <f t="shared" si="286"/>
        <v>100</v>
      </c>
      <c r="BP1325" s="34">
        <f t="shared" si="287"/>
        <v>7</v>
      </c>
      <c r="BQ1325" s="35">
        <f t="shared" si="288"/>
        <v>74</v>
      </c>
      <c r="BR1325" s="34">
        <f t="shared" si="289"/>
        <v>54</v>
      </c>
      <c r="BS1325" s="35">
        <f t="shared" si="290"/>
        <v>30</v>
      </c>
      <c r="BT1325" s="35">
        <f t="shared" si="291"/>
        <v>100</v>
      </c>
      <c r="BU1325" s="35">
        <f t="shared" si="292"/>
        <v>45</v>
      </c>
      <c r="BV1325" s="35">
        <f t="shared" si="293"/>
        <v>63</v>
      </c>
    </row>
    <row r="1326" spans="2:74" hidden="1" x14ac:dyDescent="0.3">
      <c r="B1326" s="6" t="s">
        <v>1720</v>
      </c>
      <c r="C1326" s="6">
        <v>210041539</v>
      </c>
      <c r="D1326" s="6" t="s">
        <v>399</v>
      </c>
      <c r="E1326" s="6" t="s">
        <v>146</v>
      </c>
      <c r="F1326" s="6" t="s">
        <v>689</v>
      </c>
      <c r="G1326" s="6" t="s">
        <v>86</v>
      </c>
      <c r="H1326" s="6" t="s">
        <v>78</v>
      </c>
      <c r="I1326" s="22">
        <v>627188</v>
      </c>
      <c r="J1326" s="22">
        <v>631200</v>
      </c>
      <c r="K1326" s="22">
        <v>645000</v>
      </c>
      <c r="L1326" s="22">
        <v>600000</v>
      </c>
      <c r="M1326" s="22">
        <v>580000</v>
      </c>
      <c r="N1326" s="22">
        <v>600000</v>
      </c>
      <c r="O1326" s="23">
        <v>36</v>
      </c>
      <c r="P1326" s="23">
        <v>36</v>
      </c>
      <c r="Q1326" s="23">
        <v>47</v>
      </c>
      <c r="R1326" s="22">
        <v>525</v>
      </c>
      <c r="S1326" s="22">
        <v>500</v>
      </c>
      <c r="T1326" s="24">
        <v>3.5</v>
      </c>
      <c r="U1326" s="24">
        <v>0.29999999999999982</v>
      </c>
      <c r="V1326" s="24">
        <v>3.2</v>
      </c>
      <c r="W1326" s="24">
        <v>2.8</v>
      </c>
      <c r="X1326" s="25">
        <v>4.3527618513109309E-2</v>
      </c>
      <c r="Y1326" s="24">
        <v>6.8</v>
      </c>
      <c r="Z1326" s="24">
        <v>-2.7</v>
      </c>
      <c r="AA1326" s="24">
        <v>9.5</v>
      </c>
      <c r="AB1326" s="24">
        <v>10.4</v>
      </c>
      <c r="AC1326" s="26">
        <v>0.23332503733200594</v>
      </c>
      <c r="AD1326" s="24">
        <v>5.360390604915243</v>
      </c>
      <c r="AE1326" s="6">
        <v>418</v>
      </c>
      <c r="AF1326" s="6">
        <v>476</v>
      </c>
      <c r="AG1326" s="6">
        <v>269</v>
      </c>
      <c r="AH1326" s="27">
        <v>8.235294117647058</v>
      </c>
      <c r="AI1326" s="28">
        <v>655000</v>
      </c>
      <c r="AJ1326" s="28">
        <v>650000</v>
      </c>
      <c r="AK1326" s="28">
        <v>660000</v>
      </c>
      <c r="AL1326" s="29">
        <v>7.6923076923076927E-3</v>
      </c>
      <c r="AM1326" s="29">
        <v>-7.575757575757576E-3</v>
      </c>
      <c r="AN1326" s="6">
        <v>3.8</v>
      </c>
      <c r="AO1326" s="27">
        <v>9.9999999999999645E-2</v>
      </c>
      <c r="AP1326" s="6">
        <v>3.7</v>
      </c>
      <c r="AQ1326" s="26">
        <v>8.1957080352802275E-2</v>
      </c>
      <c r="AR1326" s="28">
        <v>535</v>
      </c>
      <c r="AS1326" s="28">
        <v>500</v>
      </c>
      <c r="AT1326" s="25">
        <v>7.0000000000000007E-2</v>
      </c>
      <c r="AU1326" s="26">
        <v>-0.35223548107133484</v>
      </c>
      <c r="AV1326" s="30">
        <v>2250.0800000000004</v>
      </c>
      <c r="AW1326" s="24">
        <v>0.76049999999999995</v>
      </c>
      <c r="AX1326" s="24">
        <v>0.23949999999999999</v>
      </c>
      <c r="AY1326" s="24">
        <v>0.9224</v>
      </c>
      <c r="AZ1326" s="24">
        <v>7.8100000000000003E-2</v>
      </c>
      <c r="BA1326" s="24">
        <v>0.17799999999999999</v>
      </c>
      <c r="BB1326" s="24">
        <v>0.59340000000000004</v>
      </c>
      <c r="BC1326" s="24">
        <v>0.20799999999999999</v>
      </c>
      <c r="BD1326" s="31">
        <v>3.5</v>
      </c>
      <c r="BE1326" s="23">
        <v>33</v>
      </c>
      <c r="BF1326" s="32" t="s">
        <v>4038</v>
      </c>
      <c r="BG1326" s="33">
        <v>144.68190408107299</v>
      </c>
      <c r="BH1326" s="33">
        <v>-37.613102197114102</v>
      </c>
      <c r="BI1326" s="34">
        <f t="shared" si="280"/>
        <v>59</v>
      </c>
      <c r="BJ1326" s="34">
        <f t="shared" si="281"/>
        <v>54</v>
      </c>
      <c r="BK1326" s="34">
        <f t="shared" si="282"/>
        <v>23</v>
      </c>
      <c r="BL1326" s="34">
        <f t="shared" si="283"/>
        <v>100</v>
      </c>
      <c r="BM1326" s="34">
        <f t="shared" si="284"/>
        <v>5</v>
      </c>
      <c r="BN1326" s="34">
        <f t="shared" si="285"/>
        <v>100</v>
      </c>
      <c r="BO1326" s="34">
        <f t="shared" si="286"/>
        <v>100</v>
      </c>
      <c r="BP1326" s="34">
        <f t="shared" si="287"/>
        <v>29</v>
      </c>
      <c r="BQ1326" s="35">
        <f t="shared" si="288"/>
        <v>95</v>
      </c>
      <c r="BR1326" s="34">
        <f t="shared" si="289"/>
        <v>96</v>
      </c>
      <c r="BS1326" s="35">
        <f t="shared" si="290"/>
        <v>100</v>
      </c>
      <c r="BT1326" s="35">
        <f t="shared" si="291"/>
        <v>4</v>
      </c>
      <c r="BU1326" s="35">
        <f t="shared" si="292"/>
        <v>35</v>
      </c>
      <c r="BV1326" s="35">
        <f t="shared" si="293"/>
        <v>63</v>
      </c>
    </row>
    <row r="1327" spans="2:74" hidden="1" x14ac:dyDescent="0.3">
      <c r="B1327" s="6" t="s">
        <v>1721</v>
      </c>
      <c r="C1327" s="6">
        <v>602031058</v>
      </c>
      <c r="D1327" s="6" t="s">
        <v>1161</v>
      </c>
      <c r="E1327" s="6" t="s">
        <v>659</v>
      </c>
      <c r="F1327" s="6" t="s">
        <v>2742</v>
      </c>
      <c r="G1327" s="6" t="s">
        <v>130</v>
      </c>
      <c r="H1327" s="6" t="s">
        <v>78</v>
      </c>
      <c r="I1327" s="22">
        <v>945000</v>
      </c>
      <c r="J1327" s="22">
        <v>850000</v>
      </c>
      <c r="K1327" s="22">
        <v>780000</v>
      </c>
      <c r="L1327" s="22">
        <v>780000</v>
      </c>
      <c r="M1327" s="22">
        <v>710000</v>
      </c>
      <c r="N1327" s="22">
        <v>535000</v>
      </c>
      <c r="O1327" s="23">
        <v>113</v>
      </c>
      <c r="P1327" s="23">
        <v>94</v>
      </c>
      <c r="Q1327" s="23">
        <v>65</v>
      </c>
      <c r="R1327" s="22">
        <v>525</v>
      </c>
      <c r="S1327" s="22">
        <v>420</v>
      </c>
      <c r="T1327" s="24">
        <v>2.2000000000000002</v>
      </c>
      <c r="U1327" s="24">
        <v>-0.19999999999999973</v>
      </c>
      <c r="V1327" s="24">
        <v>2.4</v>
      </c>
      <c r="W1327" s="24">
        <v>2.4</v>
      </c>
      <c r="X1327" s="25">
        <v>2.8888888888888888E-2</v>
      </c>
      <c r="Y1327" s="24">
        <v>0.2</v>
      </c>
      <c r="Z1327" s="24">
        <v>-0.2</v>
      </c>
      <c r="AA1327" s="24">
        <v>0.4</v>
      </c>
      <c r="AB1327" s="24">
        <v>0.5</v>
      </c>
      <c r="AC1327" s="26">
        <v>0.29667721518987339</v>
      </c>
      <c r="AD1327" s="24">
        <v>10.269595910418694</v>
      </c>
      <c r="AE1327" s="6">
        <v>452</v>
      </c>
      <c r="AF1327" s="6">
        <v>511</v>
      </c>
      <c r="AG1327" s="6">
        <v>424</v>
      </c>
      <c r="AH1327" s="27">
        <v>8.6278026905829588</v>
      </c>
      <c r="AI1327" s="28">
        <v>496000</v>
      </c>
      <c r="AJ1327" s="28">
        <v>492000</v>
      </c>
      <c r="AK1327" s="28">
        <v>475000</v>
      </c>
      <c r="AL1327" s="29">
        <v>8.130081300813009E-3</v>
      </c>
      <c r="AM1327" s="29">
        <v>4.4210526315789471E-2</v>
      </c>
      <c r="AN1327" s="6">
        <v>2.4</v>
      </c>
      <c r="AO1327" s="27">
        <v>-0.10000000000000009</v>
      </c>
      <c r="AP1327" s="6">
        <v>2.5</v>
      </c>
      <c r="AQ1327" s="26">
        <v>0.10972515856236786</v>
      </c>
      <c r="AR1327" s="28">
        <v>420</v>
      </c>
      <c r="AS1327" s="28">
        <v>400</v>
      </c>
      <c r="AT1327" s="25">
        <v>0.05</v>
      </c>
      <c r="AU1327" s="26">
        <v>0.24852668352092322</v>
      </c>
      <c r="AV1327" s="30">
        <v>1769.6000000000001</v>
      </c>
      <c r="AW1327" s="24">
        <v>0.78349999999999997</v>
      </c>
      <c r="AX1327" s="24">
        <v>0.2165</v>
      </c>
      <c r="AY1327" s="24">
        <v>0.99419999999999997</v>
      </c>
      <c r="AZ1327" s="24">
        <v>2.5999999999999999E-3</v>
      </c>
      <c r="BA1327" s="24">
        <v>0.47060000000000002</v>
      </c>
      <c r="BB1327" s="24">
        <v>0.41289999999999999</v>
      </c>
      <c r="BC1327" s="24">
        <v>8.2600000000000007E-2</v>
      </c>
      <c r="BD1327" s="31">
        <v>3.5</v>
      </c>
      <c r="BE1327" s="23">
        <v>172</v>
      </c>
      <c r="BF1327" s="32" t="s">
        <v>4039</v>
      </c>
      <c r="BG1327" s="33">
        <v>147.34916357005699</v>
      </c>
      <c r="BH1327" s="33">
        <v>-41.340976053369403</v>
      </c>
      <c r="BI1327" s="34">
        <f t="shared" si="280"/>
        <v>80</v>
      </c>
      <c r="BJ1327" s="34">
        <f t="shared" si="281"/>
        <v>77</v>
      </c>
      <c r="BK1327" s="34">
        <f t="shared" si="282"/>
        <v>18</v>
      </c>
      <c r="BL1327" s="34">
        <f t="shared" si="283"/>
        <v>18</v>
      </c>
      <c r="BM1327" s="34">
        <f t="shared" si="284"/>
        <v>5</v>
      </c>
      <c r="BN1327" s="34">
        <f t="shared" si="285"/>
        <v>100</v>
      </c>
      <c r="BO1327" s="34">
        <f t="shared" si="286"/>
        <v>73</v>
      </c>
      <c r="BP1327" s="34">
        <f t="shared" si="287"/>
        <v>94</v>
      </c>
      <c r="BQ1327" s="35">
        <f t="shared" si="288"/>
        <v>47</v>
      </c>
      <c r="BR1327" s="34">
        <f t="shared" si="289"/>
        <v>48</v>
      </c>
      <c r="BS1327" s="35">
        <f t="shared" si="290"/>
        <v>69</v>
      </c>
      <c r="BT1327" s="35">
        <f t="shared" si="291"/>
        <v>100</v>
      </c>
      <c r="BU1327" s="35">
        <f t="shared" si="292"/>
        <v>35</v>
      </c>
      <c r="BV1327" s="35">
        <f t="shared" si="293"/>
        <v>63</v>
      </c>
    </row>
    <row r="1328" spans="2:74" x14ac:dyDescent="0.3">
      <c r="B1328" s="6" t="s">
        <v>1722</v>
      </c>
      <c r="C1328" s="6">
        <v>109031181</v>
      </c>
      <c r="D1328" s="6" t="s">
        <v>732</v>
      </c>
      <c r="E1328" s="6" t="s">
        <v>354</v>
      </c>
      <c r="F1328" s="6" t="s">
        <v>2691</v>
      </c>
      <c r="G1328" s="6" t="s">
        <v>77</v>
      </c>
      <c r="H1328" s="6" t="s">
        <v>78</v>
      </c>
      <c r="I1328" s="22">
        <v>649883</v>
      </c>
      <c r="J1328" s="22">
        <v>619000</v>
      </c>
      <c r="K1328" s="22">
        <v>561540</v>
      </c>
      <c r="L1328" s="22">
        <v>555000</v>
      </c>
      <c r="M1328" s="22">
        <v>570000</v>
      </c>
      <c r="N1328" s="22">
        <v>529000</v>
      </c>
      <c r="O1328" s="23">
        <v>56</v>
      </c>
      <c r="P1328" s="23">
        <v>62</v>
      </c>
      <c r="Q1328" s="23">
        <v>46</v>
      </c>
      <c r="R1328" s="22">
        <v>480</v>
      </c>
      <c r="S1328" s="22">
        <v>440</v>
      </c>
      <c r="T1328" s="24">
        <v>1.8</v>
      </c>
      <c r="U1328" s="24">
        <v>-9.9999999999999867E-2</v>
      </c>
      <c r="V1328" s="24">
        <v>1.9</v>
      </c>
      <c r="W1328" s="24">
        <v>2</v>
      </c>
      <c r="X1328" s="25">
        <v>3.8406913244383986E-2</v>
      </c>
      <c r="Y1328" s="24">
        <v>1.2</v>
      </c>
      <c r="Z1328" s="24">
        <v>-0.40000000000000013</v>
      </c>
      <c r="AA1328" s="24">
        <v>1.6</v>
      </c>
      <c r="AB1328" s="24">
        <v>1.7</v>
      </c>
      <c r="AC1328" s="26">
        <v>0.34340659340659335</v>
      </c>
      <c r="AD1328" s="24">
        <v>8.9412703182234416</v>
      </c>
      <c r="AE1328" s="6">
        <v>380</v>
      </c>
      <c r="AF1328" s="6">
        <v>431</v>
      </c>
      <c r="AG1328" s="6">
        <v>354</v>
      </c>
      <c r="AH1328" s="27">
        <v>11.656324582338902</v>
      </c>
      <c r="AI1328" s="28">
        <v>490000</v>
      </c>
      <c r="AJ1328" s="28">
        <v>475000</v>
      </c>
      <c r="AK1328" s="28">
        <v>462000</v>
      </c>
      <c r="AL1328" s="29">
        <v>3.1578947368421054E-2</v>
      </c>
      <c r="AM1328" s="29">
        <v>6.0606060606060608E-2</v>
      </c>
      <c r="AN1328" s="6">
        <v>1.7</v>
      </c>
      <c r="AO1328" s="27">
        <v>-0.19999999999999996</v>
      </c>
      <c r="AP1328" s="6">
        <v>1.9</v>
      </c>
      <c r="AQ1328" s="26">
        <v>8.8461538461538453E-2</v>
      </c>
      <c r="AR1328" s="28">
        <v>450</v>
      </c>
      <c r="AS1328" s="28">
        <v>430</v>
      </c>
      <c r="AT1328" s="25">
        <v>4.6511627906976744E-2</v>
      </c>
      <c r="AU1328" s="26">
        <v>0.3296115600498889</v>
      </c>
      <c r="AV1328" s="30">
        <v>1397.7600000000002</v>
      </c>
      <c r="AW1328" s="24">
        <v>0.69269999999999998</v>
      </c>
      <c r="AX1328" s="24">
        <v>0.30730000000000002</v>
      </c>
      <c r="AY1328" s="24">
        <v>0.9214</v>
      </c>
      <c r="AZ1328" s="24">
        <v>6.4299999999999996E-2</v>
      </c>
      <c r="BA1328" s="24">
        <v>0.45839999999999997</v>
      </c>
      <c r="BB1328" s="24">
        <v>0.30480000000000002</v>
      </c>
      <c r="BC1328" s="24">
        <v>0.17180000000000001</v>
      </c>
      <c r="BD1328" s="31">
        <v>5</v>
      </c>
      <c r="BE1328" s="23">
        <v>486</v>
      </c>
      <c r="BF1328" s="32" t="s">
        <v>4040</v>
      </c>
      <c r="BG1328" s="33">
        <v>146.32020861393701</v>
      </c>
      <c r="BH1328" s="33">
        <v>-35.603502819935898</v>
      </c>
      <c r="BI1328" s="34">
        <f t="shared" si="280"/>
        <v>87</v>
      </c>
      <c r="BJ1328" s="34">
        <f t="shared" si="281"/>
        <v>88</v>
      </c>
      <c r="BK1328" s="34">
        <f t="shared" si="282"/>
        <v>1</v>
      </c>
      <c r="BL1328" s="34">
        <f t="shared" si="283"/>
        <v>1</v>
      </c>
      <c r="BM1328" s="34">
        <f t="shared" si="284"/>
        <v>17</v>
      </c>
      <c r="BN1328" s="34">
        <f t="shared" si="285"/>
        <v>100</v>
      </c>
      <c r="BO1328" s="34">
        <f t="shared" si="286"/>
        <v>31</v>
      </c>
      <c r="BP1328" s="34">
        <f t="shared" si="287"/>
        <v>91</v>
      </c>
      <c r="BQ1328" s="35">
        <f t="shared" si="288"/>
        <v>78</v>
      </c>
      <c r="BR1328" s="34">
        <f t="shared" si="289"/>
        <v>61</v>
      </c>
      <c r="BS1328" s="35">
        <f t="shared" si="290"/>
        <v>38</v>
      </c>
      <c r="BT1328" s="35">
        <f t="shared" si="291"/>
        <v>97</v>
      </c>
      <c r="BU1328" s="35">
        <f t="shared" si="292"/>
        <v>50</v>
      </c>
      <c r="BV1328" s="35">
        <f t="shared" si="293"/>
        <v>63</v>
      </c>
    </row>
    <row r="1329" spans="2:74" hidden="1" x14ac:dyDescent="0.3">
      <c r="B1329" s="6" t="s">
        <v>1723</v>
      </c>
      <c r="C1329" s="6">
        <v>115021297</v>
      </c>
      <c r="D1329" s="6" t="s">
        <v>1339</v>
      </c>
      <c r="E1329" s="6" t="s">
        <v>783</v>
      </c>
      <c r="F1329" s="6" t="s">
        <v>2757</v>
      </c>
      <c r="G1329" s="6" t="s">
        <v>77</v>
      </c>
      <c r="H1329" s="6" t="s">
        <v>78</v>
      </c>
      <c r="I1329" s="22">
        <v>2180000</v>
      </c>
      <c r="J1329" s="22">
        <v>2150000</v>
      </c>
      <c r="K1329" s="22">
        <v>2300000</v>
      </c>
      <c r="L1329" s="22">
        <v>2575000</v>
      </c>
      <c r="M1329" s="22">
        <v>2645000</v>
      </c>
      <c r="N1329" s="22">
        <v>2451500</v>
      </c>
      <c r="O1329" s="23">
        <v>47</v>
      </c>
      <c r="P1329" s="23">
        <v>47</v>
      </c>
      <c r="Q1329" s="23">
        <v>37</v>
      </c>
      <c r="R1329" s="22">
        <v>875</v>
      </c>
      <c r="S1329" s="22">
        <v>830</v>
      </c>
      <c r="T1329" s="24">
        <v>2.2999999999999998</v>
      </c>
      <c r="U1329" s="24">
        <v>9.9999999999999645E-2</v>
      </c>
      <c r="V1329" s="24">
        <v>2.2000000000000002</v>
      </c>
      <c r="W1329" s="24">
        <v>2.4</v>
      </c>
      <c r="X1329" s="25">
        <v>2.0871559633027524E-2</v>
      </c>
      <c r="Y1329" s="24">
        <v>1.7</v>
      </c>
      <c r="Z1329" s="24">
        <v>-0.8</v>
      </c>
      <c r="AA1329" s="24">
        <v>2.5</v>
      </c>
      <c r="AB1329" s="24">
        <v>2.7</v>
      </c>
      <c r="AC1329" s="26">
        <v>0.30105973025048166</v>
      </c>
      <c r="AD1329" s="24">
        <v>14.424400262550551</v>
      </c>
      <c r="AE1329" s="6">
        <v>135</v>
      </c>
      <c r="AF1329" s="6">
        <v>155</v>
      </c>
      <c r="AG1329" s="6">
        <v>76</v>
      </c>
      <c r="AH1329" s="27">
        <v>8.034782608695652</v>
      </c>
      <c r="AI1329" s="28">
        <v>2575000</v>
      </c>
      <c r="AJ1329" s="28">
        <v>2450000</v>
      </c>
      <c r="AK1329" s="28">
        <v>2380000</v>
      </c>
      <c r="AL1329" s="29">
        <v>5.1020408163265307E-2</v>
      </c>
      <c r="AM1329" s="29">
        <v>8.1932773109243698E-2</v>
      </c>
      <c r="AN1329" s="6">
        <v>2.2000000000000002</v>
      </c>
      <c r="AO1329" s="27">
        <v>-9.9999999999999645E-2</v>
      </c>
      <c r="AP1329" s="6">
        <v>2.2999999999999998</v>
      </c>
      <c r="AQ1329" s="26">
        <v>9.8458574181117531E-2</v>
      </c>
      <c r="AR1329" s="28">
        <v>850</v>
      </c>
      <c r="AS1329" s="28">
        <v>820</v>
      </c>
      <c r="AT1329" s="25">
        <v>3.6585365853658534E-2</v>
      </c>
      <c r="AU1329" s="26">
        <v>0.36806864927263439</v>
      </c>
      <c r="AV1329" s="30">
        <v>2906.4</v>
      </c>
      <c r="AW1329" s="24">
        <v>0.84230000000000005</v>
      </c>
      <c r="AX1329" s="24">
        <v>0.15770000000000001</v>
      </c>
      <c r="AY1329" s="24">
        <v>0.90910000000000002</v>
      </c>
      <c r="AZ1329" s="24">
        <v>4.0500000000000001E-2</v>
      </c>
      <c r="BA1329" s="24">
        <v>0.43840000000000001</v>
      </c>
      <c r="BB1329" s="24">
        <v>0.39400000000000002</v>
      </c>
      <c r="BC1329" s="24">
        <v>0.12989999999999999</v>
      </c>
      <c r="BD1329" s="31">
        <v>9</v>
      </c>
      <c r="BE1329" s="23">
        <v>43</v>
      </c>
      <c r="BF1329" s="32" t="s">
        <v>4041</v>
      </c>
      <c r="BG1329" s="33">
        <v>150.96589589224399</v>
      </c>
      <c r="BH1329" s="33">
        <v>-33.542328786951998</v>
      </c>
      <c r="BI1329" s="34">
        <f t="shared" si="280"/>
        <v>79</v>
      </c>
      <c r="BJ1329" s="34">
        <f t="shared" si="281"/>
        <v>80</v>
      </c>
      <c r="BK1329" s="34">
        <f t="shared" si="282"/>
        <v>25</v>
      </c>
      <c r="BL1329" s="34">
        <f t="shared" si="283"/>
        <v>1</v>
      </c>
      <c r="BM1329" s="34">
        <f t="shared" si="284"/>
        <v>26</v>
      </c>
      <c r="BN1329" s="34">
        <f t="shared" si="285"/>
        <v>100</v>
      </c>
      <c r="BO1329" s="34">
        <f t="shared" si="286"/>
        <v>100</v>
      </c>
      <c r="BP1329" s="34">
        <f t="shared" si="287"/>
        <v>86</v>
      </c>
      <c r="BQ1329" s="35">
        <f t="shared" si="288"/>
        <v>20</v>
      </c>
      <c r="BR1329" s="34">
        <f t="shared" si="289"/>
        <v>7</v>
      </c>
      <c r="BS1329" s="35">
        <f t="shared" si="290"/>
        <v>66</v>
      </c>
      <c r="BT1329" s="35">
        <f t="shared" si="291"/>
        <v>88</v>
      </c>
      <c r="BU1329" s="35">
        <f t="shared" si="292"/>
        <v>90</v>
      </c>
      <c r="BV1329" s="35">
        <f t="shared" si="293"/>
        <v>63</v>
      </c>
    </row>
    <row r="1330" spans="2:74" hidden="1" x14ac:dyDescent="0.3">
      <c r="B1330" s="6" t="s">
        <v>1724</v>
      </c>
      <c r="C1330" s="6">
        <v>306051169</v>
      </c>
      <c r="D1330" s="6" t="s">
        <v>1725</v>
      </c>
      <c r="E1330" s="6" t="s">
        <v>1349</v>
      </c>
      <c r="F1330" s="6" t="s">
        <v>2698</v>
      </c>
      <c r="G1330" s="6" t="s">
        <v>97</v>
      </c>
      <c r="H1330" s="6" t="s">
        <v>78</v>
      </c>
      <c r="I1330" s="22">
        <v>631250</v>
      </c>
      <c r="J1330" s="22">
        <v>604000</v>
      </c>
      <c r="K1330" s="22">
        <v>595000</v>
      </c>
      <c r="L1330" s="22">
        <v>595000</v>
      </c>
      <c r="M1330" s="22">
        <v>580000</v>
      </c>
      <c r="N1330" s="22">
        <v>575000</v>
      </c>
      <c r="O1330" s="23">
        <v>66</v>
      </c>
      <c r="P1330" s="23">
        <v>63</v>
      </c>
      <c r="Q1330" s="23">
        <v>57</v>
      </c>
      <c r="R1330" s="22">
        <v>500</v>
      </c>
      <c r="S1330" s="22">
        <v>500</v>
      </c>
      <c r="T1330" s="24">
        <v>1.3</v>
      </c>
      <c r="U1330" s="24">
        <v>-9.9999999999999867E-2</v>
      </c>
      <c r="V1330" s="24">
        <v>1.4</v>
      </c>
      <c r="W1330" s="24">
        <v>1.4</v>
      </c>
      <c r="X1330" s="25">
        <v>4.118811881188119E-2</v>
      </c>
      <c r="Y1330" s="24">
        <v>0.7</v>
      </c>
      <c r="Z1330" s="24">
        <v>-0.10000000000000009</v>
      </c>
      <c r="AA1330" s="24">
        <v>0.8</v>
      </c>
      <c r="AB1330" s="24">
        <v>0.5</v>
      </c>
      <c r="AC1330" s="26">
        <v>0.34446649029982357</v>
      </c>
      <c r="AD1330" s="24">
        <v>8.3632489231447558</v>
      </c>
      <c r="AE1330" s="6">
        <v>303</v>
      </c>
      <c r="AF1330" s="6">
        <v>310</v>
      </c>
      <c r="AG1330" s="6">
        <v>181</v>
      </c>
      <c r="AH1330" s="27">
        <v>6.3555555555555552</v>
      </c>
      <c r="AI1330" s="28">
        <v>500000</v>
      </c>
      <c r="AJ1330" s="28">
        <v>485000</v>
      </c>
      <c r="AK1330" s="28">
        <v>450000</v>
      </c>
      <c r="AL1330" s="29">
        <v>3.0927835051546393E-2</v>
      </c>
      <c r="AM1330" s="29">
        <v>0.1111111111111111</v>
      </c>
      <c r="AN1330" s="6">
        <v>2.2000000000000002</v>
      </c>
      <c r="AO1330" s="27">
        <v>0.30000000000000027</v>
      </c>
      <c r="AP1330" s="6">
        <v>1.9</v>
      </c>
      <c r="AQ1330" s="26">
        <v>5.1515151515151514E-2</v>
      </c>
      <c r="AR1330" s="28">
        <v>500</v>
      </c>
      <c r="AS1330" s="28">
        <v>490</v>
      </c>
      <c r="AT1330" s="25">
        <v>2.0408163265306121E-2</v>
      </c>
      <c r="AU1330" s="26">
        <v>0.22996551918973984</v>
      </c>
      <c r="AV1330" s="30">
        <v>1451.5200000000002</v>
      </c>
      <c r="AW1330" s="24">
        <v>0.72030000000000005</v>
      </c>
      <c r="AX1330" s="24">
        <v>0.2797</v>
      </c>
      <c r="AY1330" s="24">
        <v>0.94450000000000001</v>
      </c>
      <c r="AZ1330" s="24">
        <v>0.01</v>
      </c>
      <c r="BA1330" s="24">
        <v>0.48880000000000001</v>
      </c>
      <c r="BB1330" s="24">
        <v>0.26529999999999998</v>
      </c>
      <c r="BC1330" s="24">
        <v>0.19919999999999999</v>
      </c>
      <c r="BD1330" s="31">
        <v>5</v>
      </c>
      <c r="BE1330" s="23">
        <v>1356</v>
      </c>
      <c r="BF1330" s="32" t="s">
        <v>4042</v>
      </c>
      <c r="BG1330" s="33">
        <v>145.602556365878</v>
      </c>
      <c r="BH1330" s="33">
        <v>-17.384496963434099</v>
      </c>
      <c r="BI1330" s="34">
        <f t="shared" si="280"/>
        <v>95</v>
      </c>
      <c r="BJ1330" s="34">
        <f t="shared" si="281"/>
        <v>80</v>
      </c>
      <c r="BK1330" s="34">
        <f t="shared" si="282"/>
        <v>46</v>
      </c>
      <c r="BL1330" s="34">
        <f t="shared" si="283"/>
        <v>24</v>
      </c>
      <c r="BM1330" s="34">
        <f t="shared" si="284"/>
        <v>16</v>
      </c>
      <c r="BN1330" s="34">
        <f t="shared" si="285"/>
        <v>64</v>
      </c>
      <c r="BO1330" s="34">
        <f t="shared" si="286"/>
        <v>1</v>
      </c>
      <c r="BP1330" s="34">
        <f t="shared" si="287"/>
        <v>98</v>
      </c>
      <c r="BQ1330" s="35">
        <f t="shared" si="288"/>
        <v>87</v>
      </c>
      <c r="BR1330" s="34">
        <f t="shared" si="289"/>
        <v>67</v>
      </c>
      <c r="BS1330" s="35">
        <f t="shared" si="290"/>
        <v>38</v>
      </c>
      <c r="BT1330" s="35">
        <f t="shared" si="291"/>
        <v>100</v>
      </c>
      <c r="BU1330" s="35">
        <f t="shared" si="292"/>
        <v>50</v>
      </c>
      <c r="BV1330" s="35">
        <f t="shared" si="293"/>
        <v>63</v>
      </c>
    </row>
    <row r="1331" spans="2:74" hidden="1" x14ac:dyDescent="0.3">
      <c r="B1331" s="6" t="s">
        <v>1726</v>
      </c>
      <c r="C1331" s="6">
        <v>511021276</v>
      </c>
      <c r="D1331" s="6" t="s">
        <v>1727</v>
      </c>
      <c r="E1331" s="6" t="s">
        <v>311</v>
      </c>
      <c r="F1331" s="6" t="s">
        <v>2696</v>
      </c>
      <c r="G1331" s="6" t="s">
        <v>93</v>
      </c>
      <c r="H1331" s="6" t="s">
        <v>78</v>
      </c>
      <c r="I1331" s="22">
        <v>365000</v>
      </c>
      <c r="J1331" s="22">
        <v>360000</v>
      </c>
      <c r="K1331" s="22">
        <v>345000</v>
      </c>
      <c r="L1331" s="22">
        <v>0</v>
      </c>
      <c r="M1331" s="22">
        <v>0</v>
      </c>
      <c r="N1331" s="22">
        <v>350000</v>
      </c>
      <c r="O1331" s="23">
        <v>51</v>
      </c>
      <c r="P1331" s="23">
        <v>52</v>
      </c>
      <c r="Q1331" s="23">
        <v>52</v>
      </c>
      <c r="R1331" s="22">
        <v>650</v>
      </c>
      <c r="S1331" s="22">
        <v>440</v>
      </c>
      <c r="T1331" s="24">
        <v>0.5</v>
      </c>
      <c r="U1331" s="24">
        <v>-0.19999999999999996</v>
      </c>
      <c r="V1331" s="24">
        <v>0.7</v>
      </c>
      <c r="W1331" s="24">
        <v>0.4</v>
      </c>
      <c r="X1331" s="25">
        <v>9.2602739726027394E-2</v>
      </c>
      <c r="Y1331" s="24">
        <v>0</v>
      </c>
      <c r="Z1331" s="24">
        <v>0</v>
      </c>
      <c r="AA1331" s="24">
        <v>0</v>
      </c>
      <c r="AB1331" s="24">
        <v>0.2</v>
      </c>
      <c r="AC1331" s="26">
        <v>0.40985673930589184</v>
      </c>
      <c r="AD1331" s="24">
        <v>4.4259677469423231</v>
      </c>
      <c r="AE1331" s="6">
        <v>54</v>
      </c>
      <c r="AF1331" s="6">
        <v>64</v>
      </c>
      <c r="AG1331" s="6">
        <v>55</v>
      </c>
      <c r="AH1331" s="27">
        <v>10.551724137931036</v>
      </c>
      <c r="AI1331" s="28">
        <v>818000</v>
      </c>
      <c r="AJ1331" s="28">
        <v>730000</v>
      </c>
      <c r="AK1331" s="28">
        <v>670000</v>
      </c>
      <c r="AL1331" s="29">
        <v>0.12054794520547946</v>
      </c>
      <c r="AM1331" s="29">
        <v>0.22089552238805971</v>
      </c>
      <c r="AN1331" s="6">
        <v>1.1000000000000001</v>
      </c>
      <c r="AO1331" s="27">
        <v>-9.9999999999999867E-2</v>
      </c>
      <c r="AP1331" s="6">
        <v>1.2</v>
      </c>
      <c r="AQ1331" s="26">
        <v>0.18206896551724139</v>
      </c>
      <c r="AR1331" s="28">
        <v>1200</v>
      </c>
      <c r="AS1331" s="28">
        <v>700</v>
      </c>
      <c r="AT1331" s="25">
        <v>0.7142857142857143</v>
      </c>
      <c r="AU1331" s="26">
        <v>0.55206777664465578</v>
      </c>
      <c r="AV1331" s="30">
        <v>1585.92</v>
      </c>
      <c r="AW1331" s="24">
        <v>0.64229999999999998</v>
      </c>
      <c r="AX1331" s="24">
        <v>0.35770000000000002</v>
      </c>
      <c r="AY1331" s="24">
        <v>0.78400000000000003</v>
      </c>
      <c r="AZ1331" s="24">
        <v>0.12759999999999999</v>
      </c>
      <c r="BA1331" s="24">
        <v>0.3039</v>
      </c>
      <c r="BB1331" s="24">
        <v>0.22259999999999999</v>
      </c>
      <c r="BC1331" s="24">
        <v>0.4194</v>
      </c>
      <c r="BD1331" s="31">
        <v>3</v>
      </c>
      <c r="BE1331" s="23">
        <v>815</v>
      </c>
      <c r="BF1331" s="32" t="s">
        <v>4043</v>
      </c>
      <c r="BG1331" s="33">
        <v>113.685837493786</v>
      </c>
      <c r="BH1331" s="33">
        <v>-24.8701113273729</v>
      </c>
      <c r="BI1331" s="34">
        <f t="shared" si="280"/>
        <v>100</v>
      </c>
      <c r="BJ1331" s="34">
        <f t="shared" si="281"/>
        <v>98</v>
      </c>
      <c r="BK1331" s="34">
        <f t="shared" si="282"/>
        <v>1</v>
      </c>
      <c r="BL1331" s="34">
        <f t="shared" si="283"/>
        <v>1</v>
      </c>
      <c r="BM1331" s="34">
        <f t="shared" si="284"/>
        <v>61</v>
      </c>
      <c r="BN1331" s="34">
        <f t="shared" si="285"/>
        <v>100</v>
      </c>
      <c r="BO1331" s="34">
        <f t="shared" si="286"/>
        <v>1</v>
      </c>
      <c r="BP1331" s="34">
        <f t="shared" si="287"/>
        <v>57</v>
      </c>
      <c r="BQ1331" s="35">
        <f t="shared" si="288"/>
        <v>100</v>
      </c>
      <c r="BR1331" s="34">
        <f t="shared" si="289"/>
        <v>100</v>
      </c>
      <c r="BS1331" s="35">
        <f t="shared" si="290"/>
        <v>1</v>
      </c>
      <c r="BT1331" s="35">
        <f t="shared" si="291"/>
        <v>100</v>
      </c>
      <c r="BU1331" s="35">
        <f t="shared" si="292"/>
        <v>30</v>
      </c>
      <c r="BV1331" s="35">
        <f t="shared" si="293"/>
        <v>63</v>
      </c>
    </row>
    <row r="1332" spans="2:74" hidden="1" x14ac:dyDescent="0.3">
      <c r="B1332" s="6" t="s">
        <v>1728</v>
      </c>
      <c r="C1332" s="6">
        <v>115041623</v>
      </c>
      <c r="D1332" s="6" t="s">
        <v>1366</v>
      </c>
      <c r="E1332" s="6" t="s">
        <v>783</v>
      </c>
      <c r="F1332" s="6" t="s">
        <v>2757</v>
      </c>
      <c r="G1332" s="6" t="s">
        <v>77</v>
      </c>
      <c r="H1332" s="6" t="s">
        <v>78</v>
      </c>
      <c r="I1332" s="22">
        <v>1300000</v>
      </c>
      <c r="J1332" s="22">
        <v>1301620</v>
      </c>
      <c r="K1332" s="22">
        <v>1292800</v>
      </c>
      <c r="L1332" s="22">
        <v>2960000</v>
      </c>
      <c r="M1332" s="22">
        <v>1200000</v>
      </c>
      <c r="N1332" s="22">
        <v>1896000</v>
      </c>
      <c r="O1332" s="23">
        <v>61</v>
      </c>
      <c r="P1332" s="23">
        <v>53</v>
      </c>
      <c r="Q1332" s="23">
        <v>43</v>
      </c>
      <c r="R1332" s="22">
        <v>800</v>
      </c>
      <c r="S1332" s="22">
        <v>770</v>
      </c>
      <c r="T1332" s="24">
        <v>0.2</v>
      </c>
      <c r="U1332" s="24">
        <v>0</v>
      </c>
      <c r="V1332" s="24">
        <v>0.2</v>
      </c>
      <c r="W1332" s="24">
        <v>0.3</v>
      </c>
      <c r="X1332" s="25">
        <v>3.2000000000000001E-2</v>
      </c>
      <c r="Y1332" s="24">
        <v>23.4</v>
      </c>
      <c r="Z1332" s="24">
        <v>-5.9000000000000021</v>
      </c>
      <c r="AA1332" s="24">
        <v>29.3</v>
      </c>
      <c r="AB1332" s="24">
        <v>22.4</v>
      </c>
      <c r="AC1332" s="26">
        <v>0.24001536098310289</v>
      </c>
      <c r="AD1332" s="24">
        <v>7.500480030721965</v>
      </c>
      <c r="AE1332" s="6">
        <v>980</v>
      </c>
      <c r="AF1332" s="6">
        <v>1041</v>
      </c>
      <c r="AG1332" s="6">
        <v>393</v>
      </c>
      <c r="AH1332" s="27">
        <v>38.751592356687894</v>
      </c>
      <c r="AI1332" s="28">
        <v>1730000</v>
      </c>
      <c r="AJ1332" s="28">
        <v>1740000</v>
      </c>
      <c r="AK1332" s="28">
        <v>1590000</v>
      </c>
      <c r="AL1332" s="29">
        <v>-5.7471264367816091E-3</v>
      </c>
      <c r="AM1332" s="29">
        <v>8.8050314465408799E-2</v>
      </c>
      <c r="AN1332" s="6">
        <v>1.4</v>
      </c>
      <c r="AO1332" s="27">
        <v>0</v>
      </c>
      <c r="AP1332" s="6">
        <v>1.4</v>
      </c>
      <c r="AQ1332" s="26">
        <v>9.0109890109890109E-2</v>
      </c>
      <c r="AR1332" s="28">
        <v>850</v>
      </c>
      <c r="AS1332" s="28">
        <v>800</v>
      </c>
      <c r="AT1332" s="25">
        <v>6.25E-2</v>
      </c>
      <c r="AU1332" s="26">
        <v>0.32564997349855695</v>
      </c>
      <c r="AV1332" s="30">
        <v>3333.1200000000003</v>
      </c>
      <c r="AW1332" s="24">
        <v>0.91769999999999996</v>
      </c>
      <c r="AX1332" s="24">
        <v>8.2299999999999998E-2</v>
      </c>
      <c r="AY1332" s="24">
        <v>0.98229999999999995</v>
      </c>
      <c r="AZ1332" s="24">
        <v>1.2800000000000001E-2</v>
      </c>
      <c r="BA1332" s="24">
        <v>0.1196</v>
      </c>
      <c r="BB1332" s="24">
        <v>0.67069999999999996</v>
      </c>
      <c r="BC1332" s="24">
        <v>0.1963</v>
      </c>
      <c r="BD1332" s="31">
        <v>10</v>
      </c>
      <c r="BE1332" s="23">
        <v>37</v>
      </c>
      <c r="BF1332" s="32" t="s">
        <v>4044</v>
      </c>
      <c r="BG1332" s="33">
        <v>150.909990199129</v>
      </c>
      <c r="BH1332" s="33">
        <v>-33.6431082945779</v>
      </c>
      <c r="BI1332" s="34">
        <f t="shared" si="280"/>
        <v>100</v>
      </c>
      <c r="BJ1332" s="34">
        <f t="shared" si="281"/>
        <v>93</v>
      </c>
      <c r="BK1332" s="34">
        <f t="shared" si="282"/>
        <v>1</v>
      </c>
      <c r="BL1332" s="34">
        <f t="shared" si="283"/>
        <v>1</v>
      </c>
      <c r="BM1332" s="34">
        <f t="shared" si="284"/>
        <v>1</v>
      </c>
      <c r="BN1332" s="34">
        <f t="shared" si="285"/>
        <v>100</v>
      </c>
      <c r="BO1332" s="34">
        <f t="shared" si="286"/>
        <v>100</v>
      </c>
      <c r="BP1332" s="34">
        <f t="shared" si="287"/>
        <v>16</v>
      </c>
      <c r="BQ1332" s="35">
        <f t="shared" si="288"/>
        <v>57</v>
      </c>
      <c r="BR1332" s="34">
        <f t="shared" si="289"/>
        <v>75</v>
      </c>
      <c r="BS1332" s="35">
        <f t="shared" si="290"/>
        <v>100</v>
      </c>
      <c r="BT1332" s="35">
        <f t="shared" si="291"/>
        <v>1</v>
      </c>
      <c r="BU1332" s="35">
        <f t="shared" si="292"/>
        <v>100</v>
      </c>
      <c r="BV1332" s="35">
        <f t="shared" si="293"/>
        <v>63</v>
      </c>
    </row>
    <row r="1333" spans="2:74" hidden="1" x14ac:dyDescent="0.3">
      <c r="B1333" s="6" t="s">
        <v>1729</v>
      </c>
      <c r="C1333" s="6">
        <v>125031715</v>
      </c>
      <c r="D1333" s="6" t="s">
        <v>1730</v>
      </c>
      <c r="E1333" s="6" t="s">
        <v>791</v>
      </c>
      <c r="F1333" s="6" t="s">
        <v>2757</v>
      </c>
      <c r="G1333" s="6" t="s">
        <v>77</v>
      </c>
      <c r="H1333" s="6" t="s">
        <v>78</v>
      </c>
      <c r="I1333" s="22">
        <v>1342000</v>
      </c>
      <c r="J1333" s="22">
        <v>1330000</v>
      </c>
      <c r="K1333" s="22">
        <v>1346400</v>
      </c>
      <c r="L1333" s="22">
        <v>1340000</v>
      </c>
      <c r="M1333" s="22">
        <v>1295000</v>
      </c>
      <c r="N1333" s="22">
        <v>1303000</v>
      </c>
      <c r="O1333" s="23">
        <v>29</v>
      </c>
      <c r="P1333" s="23">
        <v>28</v>
      </c>
      <c r="Q1333" s="23">
        <v>26</v>
      </c>
      <c r="R1333" s="22">
        <v>860</v>
      </c>
      <c r="S1333" s="22">
        <v>780</v>
      </c>
      <c r="T1333" s="24">
        <v>2.9</v>
      </c>
      <c r="U1333" s="24">
        <v>0.10000000000000009</v>
      </c>
      <c r="V1333" s="24">
        <v>2.8</v>
      </c>
      <c r="W1333" s="24">
        <v>2.5</v>
      </c>
      <c r="X1333" s="25">
        <v>3.3323397913561849E-2</v>
      </c>
      <c r="Y1333" s="24">
        <v>5.7</v>
      </c>
      <c r="Z1333" s="24">
        <v>-1</v>
      </c>
      <c r="AA1333" s="24">
        <v>6.7</v>
      </c>
      <c r="AB1333" s="24">
        <v>4.3</v>
      </c>
      <c r="AC1333" s="26">
        <v>0.32828437061015081</v>
      </c>
      <c r="AD1333" s="24">
        <v>9.8514674722455808</v>
      </c>
      <c r="AE1333" s="6">
        <v>284</v>
      </c>
      <c r="AF1333" s="6">
        <v>300</v>
      </c>
      <c r="AG1333" s="6">
        <v>217</v>
      </c>
      <c r="AH1333" s="27">
        <v>3.5507559395248376</v>
      </c>
      <c r="AI1333" s="28">
        <v>1300000</v>
      </c>
      <c r="AJ1333" s="28">
        <v>1210000</v>
      </c>
      <c r="AK1333" s="28">
        <v>1030000</v>
      </c>
      <c r="AL1333" s="29">
        <v>7.43801652892562E-2</v>
      </c>
      <c r="AM1333" s="29">
        <v>0.26213592233009708</v>
      </c>
      <c r="AN1333" s="6">
        <v>2.1</v>
      </c>
      <c r="AO1333" s="27">
        <v>-0.10000000000000009</v>
      </c>
      <c r="AP1333" s="6">
        <v>2.2000000000000002</v>
      </c>
      <c r="AQ1333" s="26">
        <v>8.9919649379108832E-2</v>
      </c>
      <c r="AR1333" s="28">
        <v>780</v>
      </c>
      <c r="AS1333" s="28">
        <v>730</v>
      </c>
      <c r="AT1333" s="25">
        <v>6.8493150684931503E-2</v>
      </c>
      <c r="AU1333" s="26">
        <v>0.23530927501078325</v>
      </c>
      <c r="AV1333" s="30">
        <v>2619.6800000000003</v>
      </c>
      <c r="AW1333" s="24">
        <v>0.83919999999999995</v>
      </c>
      <c r="AX1333" s="24">
        <v>0.1608</v>
      </c>
      <c r="AY1333" s="24">
        <v>0.82779999999999998</v>
      </c>
      <c r="AZ1333" s="24">
        <v>6.59E-2</v>
      </c>
      <c r="BA1333" s="24">
        <v>0.29360000000000003</v>
      </c>
      <c r="BB1333" s="24">
        <v>0.44519999999999998</v>
      </c>
      <c r="BC1333" s="24">
        <v>0.21729999999999999</v>
      </c>
      <c r="BD1333" s="31">
        <v>7</v>
      </c>
      <c r="BE1333" s="23">
        <v>27</v>
      </c>
      <c r="BF1333" s="32" t="s">
        <v>4045</v>
      </c>
      <c r="BG1333" s="33">
        <v>150.92192792678</v>
      </c>
      <c r="BH1333" s="33">
        <v>-33.822185569966699</v>
      </c>
      <c r="BI1333" s="34">
        <f t="shared" si="280"/>
        <v>69</v>
      </c>
      <c r="BJ1333" s="34">
        <f t="shared" si="281"/>
        <v>82</v>
      </c>
      <c r="BK1333" s="34">
        <f t="shared" si="282"/>
        <v>81</v>
      </c>
      <c r="BL1333" s="34">
        <f t="shared" si="283"/>
        <v>22</v>
      </c>
      <c r="BM1333" s="34">
        <f t="shared" si="284"/>
        <v>38</v>
      </c>
      <c r="BN1333" s="34">
        <f t="shared" si="285"/>
        <v>100</v>
      </c>
      <c r="BO1333" s="34">
        <f t="shared" si="286"/>
        <v>100</v>
      </c>
      <c r="BP1333" s="34">
        <f t="shared" si="287"/>
        <v>55</v>
      </c>
      <c r="BQ1333" s="35">
        <f t="shared" si="288"/>
        <v>61</v>
      </c>
      <c r="BR1333" s="34">
        <f t="shared" si="289"/>
        <v>52</v>
      </c>
      <c r="BS1333" s="35">
        <f t="shared" si="290"/>
        <v>48</v>
      </c>
      <c r="BT1333" s="35">
        <f t="shared" si="291"/>
        <v>22</v>
      </c>
      <c r="BU1333" s="35">
        <f t="shared" si="292"/>
        <v>70</v>
      </c>
      <c r="BV1333" s="35">
        <f t="shared" si="293"/>
        <v>63</v>
      </c>
    </row>
    <row r="1334" spans="2:74" hidden="1" x14ac:dyDescent="0.3">
      <c r="B1334" s="6" t="s">
        <v>1731</v>
      </c>
      <c r="C1334" s="6">
        <v>127011505</v>
      </c>
      <c r="D1334" s="6" t="s">
        <v>1081</v>
      </c>
      <c r="E1334" s="6" t="s">
        <v>574</v>
      </c>
      <c r="F1334" s="6" t="s">
        <v>2757</v>
      </c>
      <c r="G1334" s="6" t="s">
        <v>77</v>
      </c>
      <c r="H1334" s="6" t="s">
        <v>78</v>
      </c>
      <c r="I1334" s="22">
        <v>1065000</v>
      </c>
      <c r="J1334" s="22">
        <v>1054900</v>
      </c>
      <c r="K1334" s="22">
        <v>1030000</v>
      </c>
      <c r="L1334" s="22">
        <v>4620000</v>
      </c>
      <c r="M1334" s="22">
        <v>3730000</v>
      </c>
      <c r="N1334" s="22">
        <v>1800000</v>
      </c>
      <c r="O1334" s="23">
        <v>41</v>
      </c>
      <c r="P1334" s="23">
        <v>42</v>
      </c>
      <c r="Q1334" s="23">
        <v>37</v>
      </c>
      <c r="R1334" s="22">
        <v>780</v>
      </c>
      <c r="S1334" s="22">
        <v>720</v>
      </c>
      <c r="T1334" s="24">
        <v>1.1000000000000001</v>
      </c>
      <c r="U1334" s="24">
        <v>0</v>
      </c>
      <c r="V1334" s="24">
        <v>1.1000000000000001</v>
      </c>
      <c r="W1334" s="24">
        <v>0.9</v>
      </c>
      <c r="X1334" s="25">
        <v>3.8084507042253524E-2</v>
      </c>
      <c r="Y1334" s="24">
        <v>15</v>
      </c>
      <c r="Z1334" s="24">
        <v>-5.1000000000000014</v>
      </c>
      <c r="AA1334" s="24">
        <v>20.100000000000001</v>
      </c>
      <c r="AB1334" s="24">
        <v>16.7</v>
      </c>
      <c r="AC1334" s="26">
        <v>0.3402191360178658</v>
      </c>
      <c r="AD1334" s="24">
        <v>8.9332687341969201</v>
      </c>
      <c r="AE1334" s="6">
        <v>1975</v>
      </c>
      <c r="AF1334" s="6">
        <v>1979</v>
      </c>
      <c r="AG1334" s="6">
        <v>746</v>
      </c>
      <c r="AH1334" s="27">
        <v>27.785046728971963</v>
      </c>
      <c r="AI1334" s="28">
        <v>1150000</v>
      </c>
      <c r="AJ1334" s="28">
        <v>1060000</v>
      </c>
      <c r="AK1334" s="28">
        <v>1050000</v>
      </c>
      <c r="AL1334" s="29">
        <v>8.4905660377358486E-2</v>
      </c>
      <c r="AM1334" s="29">
        <v>9.5238095238095233E-2</v>
      </c>
      <c r="AN1334" s="6">
        <v>2</v>
      </c>
      <c r="AO1334" s="27">
        <v>-0.20000000000000018</v>
      </c>
      <c r="AP1334" s="6">
        <v>2.2000000000000002</v>
      </c>
      <c r="AQ1334" s="26">
        <v>8.5483870967741932E-2</v>
      </c>
      <c r="AR1334" s="28">
        <v>750</v>
      </c>
      <c r="AS1334" s="28">
        <v>700</v>
      </c>
      <c r="AT1334" s="25">
        <v>7.1428571428571425E-2</v>
      </c>
      <c r="AU1334" s="26">
        <v>0.17367231541842598</v>
      </c>
      <c r="AV1334" s="30">
        <v>2292.6400000000003</v>
      </c>
      <c r="AW1334" s="24">
        <v>0.84140000000000004</v>
      </c>
      <c r="AX1334" s="24">
        <v>0.15859999999999999</v>
      </c>
      <c r="AY1334" s="24">
        <v>0.92559999999999998</v>
      </c>
      <c r="AZ1334" s="24">
        <v>3.1600000000000003E-2</v>
      </c>
      <c r="BA1334" s="24">
        <v>0.29499999999999998</v>
      </c>
      <c r="BB1334" s="24">
        <v>0.37640000000000001</v>
      </c>
      <c r="BC1334" s="24">
        <v>0.27429999999999999</v>
      </c>
      <c r="BD1334" s="31">
        <v>5.5</v>
      </c>
      <c r="BE1334" s="23">
        <v>44</v>
      </c>
      <c r="BF1334" s="32" t="s">
        <v>4046</v>
      </c>
      <c r="BG1334" s="33">
        <v>150.73890888835999</v>
      </c>
      <c r="BH1334" s="33">
        <v>-33.916856638273401</v>
      </c>
      <c r="BI1334" s="34">
        <f t="shared" si="280"/>
        <v>98</v>
      </c>
      <c r="BJ1334" s="34">
        <f t="shared" si="281"/>
        <v>84</v>
      </c>
      <c r="BK1334" s="34">
        <f t="shared" si="282"/>
        <v>1</v>
      </c>
      <c r="BL1334" s="34">
        <f t="shared" si="283"/>
        <v>43</v>
      </c>
      <c r="BM1334" s="34">
        <f t="shared" si="284"/>
        <v>43</v>
      </c>
      <c r="BN1334" s="34">
        <f t="shared" si="285"/>
        <v>100</v>
      </c>
      <c r="BO1334" s="34">
        <f t="shared" si="286"/>
        <v>100</v>
      </c>
      <c r="BP1334" s="34">
        <f t="shared" si="287"/>
        <v>55</v>
      </c>
      <c r="BQ1334" s="35">
        <f t="shared" si="288"/>
        <v>77</v>
      </c>
      <c r="BR1334" s="34">
        <f t="shared" si="289"/>
        <v>61</v>
      </c>
      <c r="BS1334" s="35">
        <f t="shared" si="290"/>
        <v>40</v>
      </c>
      <c r="BT1334" s="35">
        <f t="shared" si="291"/>
        <v>1</v>
      </c>
      <c r="BU1334" s="35">
        <f t="shared" si="292"/>
        <v>55</v>
      </c>
      <c r="BV1334" s="35">
        <f t="shared" si="293"/>
        <v>63</v>
      </c>
    </row>
    <row r="1335" spans="2:74" hidden="1" x14ac:dyDescent="0.3">
      <c r="B1335" s="6" t="s">
        <v>1732</v>
      </c>
      <c r="C1335" s="6">
        <v>127021520</v>
      </c>
      <c r="D1335" s="6" t="s">
        <v>967</v>
      </c>
      <c r="E1335" s="6" t="s">
        <v>574</v>
      </c>
      <c r="F1335" s="6" t="s">
        <v>2757</v>
      </c>
      <c r="G1335" s="6" t="s">
        <v>77</v>
      </c>
      <c r="H1335" s="6" t="s">
        <v>78</v>
      </c>
      <c r="I1335" s="22">
        <v>1300000</v>
      </c>
      <c r="J1335" s="22">
        <v>1318900</v>
      </c>
      <c r="K1335" s="22">
        <v>1458030</v>
      </c>
      <c r="L1335" s="22">
        <v>1265000</v>
      </c>
      <c r="M1335" s="22">
        <v>1275000</v>
      </c>
      <c r="N1335" s="22">
        <v>1270000</v>
      </c>
      <c r="O1335" s="23">
        <v>26</v>
      </c>
      <c r="P1335" s="23">
        <v>26</v>
      </c>
      <c r="Q1335" s="23">
        <v>26</v>
      </c>
      <c r="R1335" s="22">
        <v>700</v>
      </c>
      <c r="S1335" s="22">
        <v>680</v>
      </c>
      <c r="T1335" s="24">
        <v>1.5</v>
      </c>
      <c r="U1335" s="24">
        <v>0</v>
      </c>
      <c r="V1335" s="24">
        <v>1.5</v>
      </c>
      <c r="W1335" s="24">
        <v>1.6</v>
      </c>
      <c r="X1335" s="25">
        <v>2.8000000000000001E-2</v>
      </c>
      <c r="Y1335" s="24">
        <v>2.2999999999999998</v>
      </c>
      <c r="Z1335" s="24">
        <v>-0.5</v>
      </c>
      <c r="AA1335" s="24">
        <v>2.8</v>
      </c>
      <c r="AB1335" s="24">
        <v>3</v>
      </c>
      <c r="AC1335" s="26">
        <v>0.40064102564102561</v>
      </c>
      <c r="AD1335" s="24">
        <v>14.308608058608057</v>
      </c>
      <c r="AE1335" s="6">
        <v>255</v>
      </c>
      <c r="AF1335" s="6">
        <v>282</v>
      </c>
      <c r="AG1335" s="6">
        <v>226</v>
      </c>
      <c r="AH1335" s="27">
        <v>2.9508196721311477</v>
      </c>
      <c r="AI1335" s="28">
        <v>1299900</v>
      </c>
      <c r="AJ1335" s="28">
        <v>1160000</v>
      </c>
      <c r="AK1335" s="28">
        <v>1020000</v>
      </c>
      <c r="AL1335" s="29">
        <v>0.12060344827586207</v>
      </c>
      <c r="AM1335" s="29">
        <v>0.27441176470588236</v>
      </c>
      <c r="AN1335" s="6">
        <v>1.8</v>
      </c>
      <c r="AO1335" s="27">
        <v>-9.9999999999999867E-2</v>
      </c>
      <c r="AP1335" s="6">
        <v>1.9</v>
      </c>
      <c r="AQ1335" s="26">
        <v>0.10390588235294118</v>
      </c>
      <c r="AR1335" s="28">
        <v>700</v>
      </c>
      <c r="AS1335" s="28">
        <v>650</v>
      </c>
      <c r="AT1335" s="25">
        <v>7.6923076923076927E-2</v>
      </c>
      <c r="AU1335" s="26">
        <v>0.25372424178186304</v>
      </c>
      <c r="AV1335" s="30">
        <v>1747.2000000000003</v>
      </c>
      <c r="AW1335" s="24">
        <v>0.86019999999999996</v>
      </c>
      <c r="AX1335" s="24">
        <v>0.13980000000000001</v>
      </c>
      <c r="AY1335" s="24">
        <v>0.90180000000000005</v>
      </c>
      <c r="AZ1335" s="24">
        <v>8.2199999999999995E-2</v>
      </c>
      <c r="BA1335" s="24">
        <v>0.46129999999999999</v>
      </c>
      <c r="BB1335" s="24">
        <v>0.28399999999999997</v>
      </c>
      <c r="BC1335" s="24">
        <v>0.22270000000000001</v>
      </c>
      <c r="BD1335" s="31">
        <v>2</v>
      </c>
      <c r="BE1335" s="23">
        <v>28</v>
      </c>
      <c r="BF1335" s="32" t="s">
        <v>4047</v>
      </c>
      <c r="BG1335" s="33">
        <v>150.906184381824</v>
      </c>
      <c r="BH1335" s="33">
        <v>-33.877661704698902</v>
      </c>
      <c r="BI1335" s="34">
        <f t="shared" si="280"/>
        <v>92</v>
      </c>
      <c r="BJ1335" s="34">
        <f t="shared" si="281"/>
        <v>87</v>
      </c>
      <c r="BK1335" s="34">
        <f t="shared" si="282"/>
        <v>88</v>
      </c>
      <c r="BL1335" s="34">
        <f t="shared" si="283"/>
        <v>16</v>
      </c>
      <c r="BM1335" s="34">
        <f t="shared" si="284"/>
        <v>61</v>
      </c>
      <c r="BN1335" s="34">
        <f t="shared" si="285"/>
        <v>100</v>
      </c>
      <c r="BO1335" s="34">
        <f t="shared" si="286"/>
        <v>100</v>
      </c>
      <c r="BP1335" s="34">
        <f t="shared" si="287"/>
        <v>91</v>
      </c>
      <c r="BQ1335" s="35">
        <f t="shared" si="288"/>
        <v>44</v>
      </c>
      <c r="BR1335" s="34">
        <f t="shared" si="289"/>
        <v>8</v>
      </c>
      <c r="BS1335" s="35">
        <f t="shared" si="290"/>
        <v>1</v>
      </c>
      <c r="BT1335" s="35">
        <f t="shared" si="291"/>
        <v>79</v>
      </c>
      <c r="BU1335" s="35">
        <f t="shared" si="292"/>
        <v>20</v>
      </c>
      <c r="BV1335" s="35">
        <f t="shared" si="293"/>
        <v>63</v>
      </c>
    </row>
    <row r="1336" spans="2:74" hidden="1" x14ac:dyDescent="0.3">
      <c r="B1336" s="6" t="s">
        <v>1733</v>
      </c>
      <c r="C1336" s="6">
        <v>207031166</v>
      </c>
      <c r="D1336" s="6" t="s">
        <v>860</v>
      </c>
      <c r="E1336" s="6" t="s">
        <v>861</v>
      </c>
      <c r="F1336" s="6" t="s">
        <v>689</v>
      </c>
      <c r="G1336" s="6" t="s">
        <v>86</v>
      </c>
      <c r="H1336" s="6" t="s">
        <v>78</v>
      </c>
      <c r="I1336" s="22">
        <v>1276800</v>
      </c>
      <c r="J1336" s="22">
        <v>1276800</v>
      </c>
      <c r="K1336" s="22">
        <v>1288000</v>
      </c>
      <c r="L1336" s="22">
        <v>1316500</v>
      </c>
      <c r="M1336" s="22">
        <v>1335000</v>
      </c>
      <c r="N1336" s="22">
        <v>1312000</v>
      </c>
      <c r="O1336" s="23">
        <v>26</v>
      </c>
      <c r="P1336" s="23">
        <v>26</v>
      </c>
      <c r="Q1336" s="23">
        <v>26</v>
      </c>
      <c r="R1336" s="22">
        <v>630</v>
      </c>
      <c r="S1336" s="22">
        <v>610</v>
      </c>
      <c r="T1336" s="24">
        <v>3.6</v>
      </c>
      <c r="U1336" s="24">
        <v>0</v>
      </c>
      <c r="V1336" s="24">
        <v>3.6</v>
      </c>
      <c r="W1336" s="24">
        <v>3.5</v>
      </c>
      <c r="X1336" s="25">
        <v>2.5657894736842105E-2</v>
      </c>
      <c r="Y1336" s="24">
        <v>3.4</v>
      </c>
      <c r="Z1336" s="24">
        <v>-1.0000000000000004</v>
      </c>
      <c r="AA1336" s="24">
        <v>4.4000000000000004</v>
      </c>
      <c r="AB1336" s="24">
        <v>4.8</v>
      </c>
      <c r="AC1336" s="26">
        <v>0.34937888198757761</v>
      </c>
      <c r="AD1336" s="24">
        <v>13.616817964644051</v>
      </c>
      <c r="AE1336" s="6">
        <v>154</v>
      </c>
      <c r="AF1336" s="6">
        <v>215</v>
      </c>
      <c r="AG1336" s="6">
        <v>184</v>
      </c>
      <c r="AH1336" s="27">
        <v>2.4742268041237114</v>
      </c>
      <c r="AI1336" s="28">
        <v>1402500</v>
      </c>
      <c r="AJ1336" s="28">
        <v>1410000</v>
      </c>
      <c r="AK1336" s="28">
        <v>1375000</v>
      </c>
      <c r="AL1336" s="29">
        <v>-5.3191489361702126E-3</v>
      </c>
      <c r="AM1336" s="29">
        <v>0.02</v>
      </c>
      <c r="AN1336" s="6">
        <v>2.9</v>
      </c>
      <c r="AO1336" s="27">
        <v>0</v>
      </c>
      <c r="AP1336" s="6">
        <v>2.9</v>
      </c>
      <c r="AQ1336" s="26">
        <v>5.2124207110193242E-2</v>
      </c>
      <c r="AR1336" s="28">
        <v>650</v>
      </c>
      <c r="AS1336" s="28">
        <v>630</v>
      </c>
      <c r="AT1336" s="25">
        <v>3.1746031746031744E-2</v>
      </c>
      <c r="AU1336" s="26">
        <v>-5.7755666332782729E-2</v>
      </c>
      <c r="AV1336" s="30">
        <v>1803.2000000000003</v>
      </c>
      <c r="AW1336" s="24">
        <v>0.72399999999999998</v>
      </c>
      <c r="AX1336" s="24">
        <v>0.27600000000000002</v>
      </c>
      <c r="AY1336" s="24">
        <v>0.73760000000000003</v>
      </c>
      <c r="AZ1336" s="24">
        <v>0.18060000000000001</v>
      </c>
      <c r="BA1336" s="24">
        <v>0.41899999999999998</v>
      </c>
      <c r="BB1336" s="24">
        <v>0.27629999999999999</v>
      </c>
      <c r="BC1336" s="24">
        <v>0.25290000000000001</v>
      </c>
      <c r="BD1336" s="31">
        <v>9</v>
      </c>
      <c r="BE1336" s="23">
        <v>17</v>
      </c>
      <c r="BF1336" s="32" t="s">
        <v>4048</v>
      </c>
      <c r="BG1336" s="33">
        <v>145.14805279065499</v>
      </c>
      <c r="BH1336" s="33">
        <v>-37.851112426035797</v>
      </c>
      <c r="BI1336" s="34">
        <f t="shared" si="280"/>
        <v>57</v>
      </c>
      <c r="BJ1336" s="34">
        <f t="shared" si="281"/>
        <v>69</v>
      </c>
      <c r="BK1336" s="34">
        <f t="shared" si="282"/>
        <v>94</v>
      </c>
      <c r="BL1336" s="34">
        <f t="shared" si="283"/>
        <v>100</v>
      </c>
      <c r="BM1336" s="34">
        <f t="shared" si="284"/>
        <v>1</v>
      </c>
      <c r="BN1336" s="34">
        <f t="shared" si="285"/>
        <v>65</v>
      </c>
      <c r="BO1336" s="34">
        <f t="shared" si="286"/>
        <v>100</v>
      </c>
      <c r="BP1336" s="34">
        <f t="shared" si="287"/>
        <v>82</v>
      </c>
      <c r="BQ1336" s="35">
        <f t="shared" si="288"/>
        <v>36</v>
      </c>
      <c r="BR1336" s="34">
        <f t="shared" si="289"/>
        <v>15</v>
      </c>
      <c r="BS1336" s="35">
        <f t="shared" si="290"/>
        <v>34</v>
      </c>
      <c r="BT1336" s="35">
        <f t="shared" si="291"/>
        <v>60</v>
      </c>
      <c r="BU1336" s="35">
        <f t="shared" si="292"/>
        <v>90</v>
      </c>
      <c r="BV1336" s="35">
        <f t="shared" si="293"/>
        <v>63</v>
      </c>
    </row>
    <row r="1337" spans="2:74" hidden="1" x14ac:dyDescent="0.3">
      <c r="B1337" s="6" t="s">
        <v>1734</v>
      </c>
      <c r="C1337" s="6">
        <v>208021177</v>
      </c>
      <c r="D1337" s="6" t="s">
        <v>970</v>
      </c>
      <c r="E1337" s="6" t="s">
        <v>179</v>
      </c>
      <c r="F1337" s="6" t="s">
        <v>689</v>
      </c>
      <c r="G1337" s="6" t="s">
        <v>86</v>
      </c>
      <c r="H1337" s="6" t="s">
        <v>78</v>
      </c>
      <c r="I1337" s="22">
        <v>1960000</v>
      </c>
      <c r="J1337" s="22">
        <v>1980000</v>
      </c>
      <c r="K1337" s="22">
        <v>2000000</v>
      </c>
      <c r="L1337" s="22">
        <v>1490000</v>
      </c>
      <c r="M1337" s="22">
        <v>1510000</v>
      </c>
      <c r="N1337" s="22">
        <v>1625000</v>
      </c>
      <c r="O1337" s="23">
        <v>26</v>
      </c>
      <c r="P1337" s="23">
        <v>26</v>
      </c>
      <c r="Q1337" s="23">
        <v>27</v>
      </c>
      <c r="R1337" s="22">
        <v>945</v>
      </c>
      <c r="S1337" s="22">
        <v>850</v>
      </c>
      <c r="T1337" s="24">
        <v>2.2000000000000002</v>
      </c>
      <c r="U1337" s="24">
        <v>0</v>
      </c>
      <c r="V1337" s="24">
        <v>2.2000000000000002</v>
      </c>
      <c r="W1337" s="24">
        <v>2.2999999999999998</v>
      </c>
      <c r="X1337" s="25">
        <v>2.5071428571428571E-2</v>
      </c>
      <c r="Y1337" s="24">
        <v>1.9</v>
      </c>
      <c r="Z1337" s="24">
        <v>-0.5</v>
      </c>
      <c r="AA1337" s="24">
        <v>2.4</v>
      </c>
      <c r="AB1337" s="24">
        <v>2.4</v>
      </c>
      <c r="AC1337" s="26">
        <v>0.38633241758241754</v>
      </c>
      <c r="AD1337" s="24">
        <v>15.409270216962522</v>
      </c>
      <c r="AE1337" s="6">
        <v>99</v>
      </c>
      <c r="AF1337" s="6">
        <v>158</v>
      </c>
      <c r="AG1337" s="6">
        <v>130</v>
      </c>
      <c r="AH1337" s="27">
        <v>1.4850948509485096</v>
      </c>
      <c r="AI1337" s="28">
        <v>1565000</v>
      </c>
      <c r="AJ1337" s="28">
        <v>1560000</v>
      </c>
      <c r="AK1337" s="28">
        <v>1560000</v>
      </c>
      <c r="AL1337" s="29">
        <v>3.205128205128205E-3</v>
      </c>
      <c r="AM1337" s="29">
        <v>3.205128205128205E-3</v>
      </c>
      <c r="AN1337" s="6">
        <v>2.4</v>
      </c>
      <c r="AO1337" s="27">
        <v>0</v>
      </c>
      <c r="AP1337" s="6">
        <v>2.4</v>
      </c>
      <c r="AQ1337" s="26">
        <v>4.423963133640553E-2</v>
      </c>
      <c r="AR1337" s="28">
        <v>800</v>
      </c>
      <c r="AS1337" s="28">
        <v>770</v>
      </c>
      <c r="AT1337" s="25">
        <v>3.896103896103896E-2</v>
      </c>
      <c r="AU1337" s="26">
        <v>-0.13564515494904894</v>
      </c>
      <c r="AV1337" s="30">
        <v>2446.0800000000004</v>
      </c>
      <c r="AW1337" s="24">
        <v>0.625</v>
      </c>
      <c r="AX1337" s="24">
        <v>0.375</v>
      </c>
      <c r="AY1337" s="24">
        <v>0.36730000000000002</v>
      </c>
      <c r="AZ1337" s="24">
        <v>0.24909999999999999</v>
      </c>
      <c r="BA1337" s="24">
        <v>0.308</v>
      </c>
      <c r="BB1337" s="24">
        <v>0.26440000000000002</v>
      </c>
      <c r="BC1337" s="24">
        <v>0.39710000000000001</v>
      </c>
      <c r="BD1337" s="31">
        <v>10</v>
      </c>
      <c r="BE1337" s="23">
        <v>9</v>
      </c>
      <c r="BF1337" s="32" t="s">
        <v>4049</v>
      </c>
      <c r="BG1337" s="33">
        <v>145.02032145854699</v>
      </c>
      <c r="BH1337" s="33">
        <v>-37.875314546560297</v>
      </c>
      <c r="BI1337" s="34">
        <f t="shared" si="280"/>
        <v>80</v>
      </c>
      <c r="BJ1337" s="34">
        <f t="shared" si="281"/>
        <v>77</v>
      </c>
      <c r="BK1337" s="34">
        <f t="shared" si="282"/>
        <v>100</v>
      </c>
      <c r="BL1337" s="34">
        <f t="shared" si="283"/>
        <v>100</v>
      </c>
      <c r="BM1337" s="34">
        <f t="shared" si="284"/>
        <v>3</v>
      </c>
      <c r="BN1337" s="34">
        <f t="shared" si="285"/>
        <v>53</v>
      </c>
      <c r="BO1337" s="34">
        <f t="shared" si="286"/>
        <v>100</v>
      </c>
      <c r="BP1337" s="34">
        <f t="shared" si="287"/>
        <v>58</v>
      </c>
      <c r="BQ1337" s="35">
        <f t="shared" si="288"/>
        <v>34</v>
      </c>
      <c r="BR1337" s="34">
        <f t="shared" si="289"/>
        <v>1</v>
      </c>
      <c r="BS1337" s="35">
        <f t="shared" si="290"/>
        <v>10</v>
      </c>
      <c r="BT1337" s="35">
        <f t="shared" si="291"/>
        <v>85</v>
      </c>
      <c r="BU1337" s="35">
        <f t="shared" si="292"/>
        <v>100</v>
      </c>
      <c r="BV1337" s="35">
        <f t="shared" si="293"/>
        <v>63</v>
      </c>
    </row>
    <row r="1338" spans="2:74" hidden="1" x14ac:dyDescent="0.3">
      <c r="B1338" s="6" t="s">
        <v>1735</v>
      </c>
      <c r="C1338" s="6">
        <v>208021179</v>
      </c>
      <c r="D1338" s="6" t="s">
        <v>970</v>
      </c>
      <c r="E1338" s="6" t="s">
        <v>179</v>
      </c>
      <c r="F1338" s="6" t="s">
        <v>689</v>
      </c>
      <c r="G1338" s="6" t="s">
        <v>86</v>
      </c>
      <c r="H1338" s="6" t="s">
        <v>78</v>
      </c>
      <c r="I1338" s="22">
        <v>1700000</v>
      </c>
      <c r="J1338" s="22">
        <v>1800000</v>
      </c>
      <c r="K1338" s="22">
        <v>2000000</v>
      </c>
      <c r="L1338" s="22">
        <v>1720000</v>
      </c>
      <c r="M1338" s="22">
        <v>1835000</v>
      </c>
      <c r="N1338" s="22">
        <v>1780000</v>
      </c>
      <c r="O1338" s="23">
        <v>26</v>
      </c>
      <c r="P1338" s="23">
        <v>26</v>
      </c>
      <c r="Q1338" s="23">
        <v>25</v>
      </c>
      <c r="R1338" s="22">
        <v>950</v>
      </c>
      <c r="S1338" s="22">
        <v>875</v>
      </c>
      <c r="T1338" s="24">
        <v>2.7</v>
      </c>
      <c r="U1338" s="24">
        <v>-9.9999999999999645E-2</v>
      </c>
      <c r="V1338" s="24">
        <v>2.8</v>
      </c>
      <c r="W1338" s="24">
        <v>2.2999999999999998</v>
      </c>
      <c r="X1338" s="25">
        <v>2.9058823529411765E-2</v>
      </c>
      <c r="Y1338" s="24">
        <v>1.8</v>
      </c>
      <c r="Z1338" s="24">
        <v>-0.7</v>
      </c>
      <c r="AA1338" s="24">
        <v>2.5</v>
      </c>
      <c r="AB1338" s="24">
        <v>2.7</v>
      </c>
      <c r="AC1338" s="26">
        <v>0.39070211225899842</v>
      </c>
      <c r="AD1338" s="24">
        <v>13.445214389479702</v>
      </c>
      <c r="AE1338" s="6">
        <v>99</v>
      </c>
      <c r="AF1338" s="6">
        <v>158</v>
      </c>
      <c r="AG1338" s="6">
        <v>130</v>
      </c>
      <c r="AH1338" s="27">
        <v>1.4850948509485096</v>
      </c>
      <c r="AI1338" s="28">
        <v>1565000</v>
      </c>
      <c r="AJ1338" s="28">
        <v>1560000</v>
      </c>
      <c r="AK1338" s="28">
        <v>1560000</v>
      </c>
      <c r="AL1338" s="29">
        <v>3.205128205128205E-3</v>
      </c>
      <c r="AM1338" s="29">
        <v>3.205128205128205E-3</v>
      </c>
      <c r="AN1338" s="6">
        <v>2.4</v>
      </c>
      <c r="AO1338" s="27">
        <v>0</v>
      </c>
      <c r="AP1338" s="6">
        <v>2.4</v>
      </c>
      <c r="AQ1338" s="26">
        <v>4.423963133640553E-2</v>
      </c>
      <c r="AR1338" s="28">
        <v>800</v>
      </c>
      <c r="AS1338" s="28">
        <v>770</v>
      </c>
      <c r="AT1338" s="25">
        <v>3.896103896103896E-2</v>
      </c>
      <c r="AU1338" s="26">
        <v>-0.13564515494904894</v>
      </c>
      <c r="AV1338" s="30">
        <v>2431.5200000000004</v>
      </c>
      <c r="AW1338" s="24">
        <v>0.60509999999999997</v>
      </c>
      <c r="AX1338" s="24">
        <v>0.39489999999999997</v>
      </c>
      <c r="AY1338" s="24">
        <v>0.38030000000000003</v>
      </c>
      <c r="AZ1338" s="24">
        <v>0.19289999999999999</v>
      </c>
      <c r="BA1338" s="24">
        <v>0.30320000000000003</v>
      </c>
      <c r="BB1338" s="24">
        <v>0.27839999999999998</v>
      </c>
      <c r="BC1338" s="24">
        <v>0.39250000000000002</v>
      </c>
      <c r="BD1338" s="31">
        <v>9</v>
      </c>
      <c r="BE1338" s="23">
        <v>10</v>
      </c>
      <c r="BF1338" s="32" t="s">
        <v>4050</v>
      </c>
      <c r="BG1338" s="33">
        <v>145.00855896167599</v>
      </c>
      <c r="BH1338" s="33">
        <v>-37.894191695685599</v>
      </c>
      <c r="BI1338" s="34">
        <f t="shared" si="280"/>
        <v>72</v>
      </c>
      <c r="BJ1338" s="34">
        <f t="shared" si="281"/>
        <v>77</v>
      </c>
      <c r="BK1338" s="34">
        <f t="shared" si="282"/>
        <v>100</v>
      </c>
      <c r="BL1338" s="34">
        <f t="shared" si="283"/>
        <v>100</v>
      </c>
      <c r="BM1338" s="34">
        <f t="shared" si="284"/>
        <v>3</v>
      </c>
      <c r="BN1338" s="34">
        <f t="shared" si="285"/>
        <v>53</v>
      </c>
      <c r="BO1338" s="34">
        <f t="shared" si="286"/>
        <v>100</v>
      </c>
      <c r="BP1338" s="34">
        <f t="shared" si="287"/>
        <v>57</v>
      </c>
      <c r="BQ1338" s="35">
        <f t="shared" si="288"/>
        <v>47</v>
      </c>
      <c r="BR1338" s="34">
        <f t="shared" si="289"/>
        <v>16</v>
      </c>
      <c r="BS1338" s="35">
        <f t="shared" si="290"/>
        <v>7</v>
      </c>
      <c r="BT1338" s="35">
        <f t="shared" si="291"/>
        <v>87</v>
      </c>
      <c r="BU1338" s="35">
        <f t="shared" si="292"/>
        <v>90</v>
      </c>
      <c r="BV1338" s="35">
        <f t="shared" si="293"/>
        <v>63</v>
      </c>
    </row>
    <row r="1339" spans="2:74" hidden="1" x14ac:dyDescent="0.3">
      <c r="B1339" s="6" t="s">
        <v>1736</v>
      </c>
      <c r="C1339" s="6">
        <v>208021182</v>
      </c>
      <c r="D1339" s="6" t="s">
        <v>970</v>
      </c>
      <c r="E1339" s="6" t="s">
        <v>179</v>
      </c>
      <c r="F1339" s="6" t="s">
        <v>689</v>
      </c>
      <c r="G1339" s="6" t="s">
        <v>86</v>
      </c>
      <c r="H1339" s="6" t="s">
        <v>78</v>
      </c>
      <c r="I1339" s="22">
        <v>1700000</v>
      </c>
      <c r="J1339" s="22">
        <v>1687200</v>
      </c>
      <c r="K1339" s="22">
        <v>1700000</v>
      </c>
      <c r="L1339" s="22">
        <v>1650000</v>
      </c>
      <c r="M1339" s="22">
        <v>1811000</v>
      </c>
      <c r="N1339" s="22">
        <v>1620000</v>
      </c>
      <c r="O1339" s="23">
        <v>25</v>
      </c>
      <c r="P1339" s="23">
        <v>25</v>
      </c>
      <c r="Q1339" s="23">
        <v>24</v>
      </c>
      <c r="R1339" s="22">
        <v>730</v>
      </c>
      <c r="S1339" s="22">
        <v>750</v>
      </c>
      <c r="T1339" s="24">
        <v>1.9</v>
      </c>
      <c r="U1339" s="24">
        <v>9.9999999999999867E-2</v>
      </c>
      <c r="V1339" s="24">
        <v>1.8</v>
      </c>
      <c r="W1339" s="24">
        <v>2.2999999999999998</v>
      </c>
      <c r="X1339" s="25">
        <v>2.2329411764705882E-2</v>
      </c>
      <c r="Y1339" s="24">
        <v>1.9</v>
      </c>
      <c r="Z1339" s="24">
        <v>-0.80000000000000027</v>
      </c>
      <c r="AA1339" s="24">
        <v>2.7</v>
      </c>
      <c r="AB1339" s="24">
        <v>3.3</v>
      </c>
      <c r="AC1339" s="26">
        <v>0.32951755019500217</v>
      </c>
      <c r="AD1339" s="24">
        <v>14.757108412315691</v>
      </c>
      <c r="AE1339" s="6">
        <v>99</v>
      </c>
      <c r="AF1339" s="6">
        <v>158</v>
      </c>
      <c r="AG1339" s="6">
        <v>130</v>
      </c>
      <c r="AH1339" s="27">
        <v>1.4850948509485096</v>
      </c>
      <c r="AI1339" s="28">
        <v>1565000</v>
      </c>
      <c r="AJ1339" s="28">
        <v>1560000</v>
      </c>
      <c r="AK1339" s="28">
        <v>1560000</v>
      </c>
      <c r="AL1339" s="29">
        <v>3.205128205128205E-3</v>
      </c>
      <c r="AM1339" s="29">
        <v>3.205128205128205E-3</v>
      </c>
      <c r="AN1339" s="6">
        <v>2.4</v>
      </c>
      <c r="AO1339" s="27">
        <v>0</v>
      </c>
      <c r="AP1339" s="6">
        <v>2.4</v>
      </c>
      <c r="AQ1339" s="26">
        <v>4.423963133640553E-2</v>
      </c>
      <c r="AR1339" s="28">
        <v>800</v>
      </c>
      <c r="AS1339" s="28">
        <v>770</v>
      </c>
      <c r="AT1339" s="25">
        <v>3.896103896103896E-2</v>
      </c>
      <c r="AU1339" s="26">
        <v>-0.13564515494904894</v>
      </c>
      <c r="AV1339" s="30">
        <v>2215.36</v>
      </c>
      <c r="AW1339" s="24">
        <v>0.62150000000000005</v>
      </c>
      <c r="AX1339" s="24">
        <v>0.3785</v>
      </c>
      <c r="AY1339" s="24">
        <v>0.33350000000000002</v>
      </c>
      <c r="AZ1339" s="24">
        <v>0.28770000000000001</v>
      </c>
      <c r="BA1339" s="24">
        <v>0.26369999999999999</v>
      </c>
      <c r="BB1339" s="24">
        <v>0.30869999999999997</v>
      </c>
      <c r="BC1339" s="24">
        <v>0.40649999999999997</v>
      </c>
      <c r="BD1339" s="31">
        <v>8</v>
      </c>
      <c r="BE1339" s="23">
        <v>12</v>
      </c>
      <c r="BF1339" s="32" t="s">
        <v>4051</v>
      </c>
      <c r="BG1339" s="33">
        <v>145.04075541218401</v>
      </c>
      <c r="BH1339" s="33">
        <v>-37.896944663564497</v>
      </c>
      <c r="BI1339" s="34">
        <f t="shared" si="280"/>
        <v>85</v>
      </c>
      <c r="BJ1339" s="34">
        <f t="shared" si="281"/>
        <v>77</v>
      </c>
      <c r="BK1339" s="34">
        <f t="shared" si="282"/>
        <v>100</v>
      </c>
      <c r="BL1339" s="34">
        <f t="shared" si="283"/>
        <v>100</v>
      </c>
      <c r="BM1339" s="34">
        <f t="shared" si="284"/>
        <v>3</v>
      </c>
      <c r="BN1339" s="34">
        <f t="shared" si="285"/>
        <v>53</v>
      </c>
      <c r="BO1339" s="34">
        <f t="shared" si="286"/>
        <v>100</v>
      </c>
      <c r="BP1339" s="34">
        <f t="shared" si="287"/>
        <v>48</v>
      </c>
      <c r="BQ1339" s="35">
        <f t="shared" si="288"/>
        <v>25</v>
      </c>
      <c r="BR1339" s="34">
        <f t="shared" si="289"/>
        <v>3</v>
      </c>
      <c r="BS1339" s="35">
        <f t="shared" si="290"/>
        <v>48</v>
      </c>
      <c r="BT1339" s="35">
        <f t="shared" si="291"/>
        <v>85</v>
      </c>
      <c r="BU1339" s="35">
        <f t="shared" si="292"/>
        <v>80</v>
      </c>
      <c r="BV1339" s="35">
        <f t="shared" si="293"/>
        <v>63</v>
      </c>
    </row>
    <row r="1340" spans="2:74" hidden="1" x14ac:dyDescent="0.3">
      <c r="B1340" s="6" t="s">
        <v>1737</v>
      </c>
      <c r="C1340" s="6">
        <v>303051074</v>
      </c>
      <c r="D1340" s="6" t="s">
        <v>1563</v>
      </c>
      <c r="E1340" s="6" t="s">
        <v>881</v>
      </c>
      <c r="F1340" s="6" t="s">
        <v>2780</v>
      </c>
      <c r="G1340" s="6" t="s">
        <v>97</v>
      </c>
      <c r="H1340" s="6" t="s">
        <v>78</v>
      </c>
      <c r="I1340" s="22">
        <v>969000</v>
      </c>
      <c r="J1340" s="22">
        <v>970000</v>
      </c>
      <c r="K1340" s="22">
        <v>898153</v>
      </c>
      <c r="L1340" s="22">
        <v>1005000</v>
      </c>
      <c r="M1340" s="22">
        <v>1021000</v>
      </c>
      <c r="N1340" s="22">
        <v>885000</v>
      </c>
      <c r="O1340" s="23">
        <v>40</v>
      </c>
      <c r="P1340" s="23">
        <v>34</v>
      </c>
      <c r="Q1340" s="23">
        <v>27</v>
      </c>
      <c r="R1340" s="22">
        <v>685</v>
      </c>
      <c r="S1340" s="22">
        <v>650</v>
      </c>
      <c r="T1340" s="24">
        <v>1.4</v>
      </c>
      <c r="U1340" s="24">
        <v>-0.40000000000000013</v>
      </c>
      <c r="V1340" s="24">
        <v>1.8</v>
      </c>
      <c r="W1340" s="24">
        <v>2.5</v>
      </c>
      <c r="X1340" s="25">
        <v>3.6759545923632612E-2</v>
      </c>
      <c r="Y1340" s="24">
        <v>10.199999999999999</v>
      </c>
      <c r="Z1340" s="24">
        <v>-2.7000000000000011</v>
      </c>
      <c r="AA1340" s="24">
        <v>12.9</v>
      </c>
      <c r="AB1340" s="24">
        <v>11.5</v>
      </c>
      <c r="AC1340" s="26">
        <v>0.25643905360886493</v>
      </c>
      <c r="AD1340" s="24">
        <v>6.9761213629138146</v>
      </c>
      <c r="AE1340" s="6">
        <v>208</v>
      </c>
      <c r="AF1340" s="6">
        <v>222</v>
      </c>
      <c r="AG1340" s="6">
        <v>187</v>
      </c>
      <c r="AH1340" s="27">
        <v>5.9741379310344831</v>
      </c>
      <c r="AI1340" s="28">
        <v>986000</v>
      </c>
      <c r="AJ1340" s="28">
        <v>960000</v>
      </c>
      <c r="AK1340" s="28">
        <v>815000</v>
      </c>
      <c r="AL1340" s="29">
        <v>2.7083333333333334E-2</v>
      </c>
      <c r="AM1340" s="29">
        <v>0.20981595092024541</v>
      </c>
      <c r="AN1340" s="6">
        <v>1.9</v>
      </c>
      <c r="AO1340" s="27">
        <v>-0.5</v>
      </c>
      <c r="AP1340" s="6">
        <v>2.4</v>
      </c>
      <c r="AQ1340" s="26">
        <v>9.2578124999999997E-2</v>
      </c>
      <c r="AR1340" s="28">
        <v>690</v>
      </c>
      <c r="AS1340" s="28">
        <v>650</v>
      </c>
      <c r="AT1340" s="25">
        <v>6.1538461538461542E-2</v>
      </c>
      <c r="AU1340" s="26">
        <v>0.36492534020756795</v>
      </c>
      <c r="AV1340" s="30">
        <v>2671.2000000000003</v>
      </c>
      <c r="AW1340" s="24">
        <v>0.89380000000000004</v>
      </c>
      <c r="AX1340" s="24">
        <v>0.1062</v>
      </c>
      <c r="AY1340" s="24">
        <v>0.95550000000000002</v>
      </c>
      <c r="AZ1340" s="24">
        <v>3.3500000000000002E-2</v>
      </c>
      <c r="BA1340" s="24">
        <v>0.1268</v>
      </c>
      <c r="BB1340" s="24">
        <v>0.59450000000000003</v>
      </c>
      <c r="BC1340" s="24">
        <v>0.26390000000000002</v>
      </c>
      <c r="BD1340" s="31">
        <v>6</v>
      </c>
      <c r="BE1340" s="23">
        <v>15</v>
      </c>
      <c r="BF1340" s="32" t="s">
        <v>4052</v>
      </c>
      <c r="BG1340" s="33">
        <v>153.011575648828</v>
      </c>
      <c r="BH1340" s="33">
        <v>-27.611471239893302</v>
      </c>
      <c r="BI1340" s="34">
        <f t="shared" si="280"/>
        <v>93</v>
      </c>
      <c r="BJ1340" s="34">
        <f t="shared" si="281"/>
        <v>85</v>
      </c>
      <c r="BK1340" s="34">
        <f t="shared" si="282"/>
        <v>51</v>
      </c>
      <c r="BL1340" s="34">
        <f t="shared" si="283"/>
        <v>1</v>
      </c>
      <c r="BM1340" s="34">
        <f t="shared" si="284"/>
        <v>14</v>
      </c>
      <c r="BN1340" s="34">
        <f t="shared" si="285"/>
        <v>100</v>
      </c>
      <c r="BO1340" s="34">
        <f t="shared" si="286"/>
        <v>100</v>
      </c>
      <c r="BP1340" s="34">
        <f t="shared" si="287"/>
        <v>18</v>
      </c>
      <c r="BQ1340" s="35">
        <f t="shared" si="288"/>
        <v>73</v>
      </c>
      <c r="BR1340" s="34">
        <f t="shared" si="289"/>
        <v>80</v>
      </c>
      <c r="BS1340" s="35">
        <f t="shared" si="290"/>
        <v>96</v>
      </c>
      <c r="BT1340" s="35">
        <f t="shared" si="291"/>
        <v>1</v>
      </c>
      <c r="BU1340" s="35">
        <f t="shared" si="292"/>
        <v>60</v>
      </c>
      <c r="BV1340" s="35">
        <f t="shared" si="293"/>
        <v>63</v>
      </c>
    </row>
    <row r="1341" spans="2:74" hidden="1" x14ac:dyDescent="0.3">
      <c r="B1341" s="6" t="s">
        <v>1738</v>
      </c>
      <c r="C1341" s="6">
        <v>316071547</v>
      </c>
      <c r="D1341" s="6" t="s">
        <v>1739</v>
      </c>
      <c r="E1341" s="6" t="s">
        <v>1740</v>
      </c>
      <c r="F1341" s="6" t="s">
        <v>1740</v>
      </c>
      <c r="G1341" s="6" t="s">
        <v>97</v>
      </c>
      <c r="H1341" s="6" t="s">
        <v>78</v>
      </c>
      <c r="I1341" s="22">
        <v>1237500</v>
      </c>
      <c r="J1341" s="22">
        <v>1200000</v>
      </c>
      <c r="K1341" s="22">
        <v>1150000</v>
      </c>
      <c r="L1341" s="22">
        <v>1300000</v>
      </c>
      <c r="M1341" s="22">
        <v>1300000</v>
      </c>
      <c r="N1341" s="22">
        <v>1170000</v>
      </c>
      <c r="O1341" s="23">
        <v>51</v>
      </c>
      <c r="P1341" s="23">
        <v>50</v>
      </c>
      <c r="Q1341" s="23">
        <v>53</v>
      </c>
      <c r="R1341" s="22">
        <v>750</v>
      </c>
      <c r="S1341" s="22">
        <v>730</v>
      </c>
      <c r="T1341" s="24">
        <v>2.2000000000000002</v>
      </c>
      <c r="U1341" s="24">
        <v>0</v>
      </c>
      <c r="V1341" s="24">
        <v>2.2000000000000002</v>
      </c>
      <c r="W1341" s="24">
        <v>2.6</v>
      </c>
      <c r="X1341" s="25">
        <v>3.1515151515151517E-2</v>
      </c>
      <c r="Y1341" s="24">
        <v>1.1000000000000001</v>
      </c>
      <c r="Z1341" s="24">
        <v>-0.59999999999999987</v>
      </c>
      <c r="AA1341" s="24">
        <v>1.7</v>
      </c>
      <c r="AB1341" s="24">
        <v>2.4</v>
      </c>
      <c r="AC1341" s="26">
        <v>0.37285237034680235</v>
      </c>
      <c r="AD1341" s="24">
        <v>11.830892520619692</v>
      </c>
      <c r="AE1341" s="6">
        <v>254</v>
      </c>
      <c r="AF1341" s="6">
        <v>265</v>
      </c>
      <c r="AG1341" s="6">
        <v>240</v>
      </c>
      <c r="AH1341" s="27">
        <v>4.9789303079416536</v>
      </c>
      <c r="AI1341" s="28">
        <v>930000</v>
      </c>
      <c r="AJ1341" s="28">
        <v>860000</v>
      </c>
      <c r="AK1341" s="28">
        <v>793000</v>
      </c>
      <c r="AL1341" s="29">
        <v>8.1395348837209308E-2</v>
      </c>
      <c r="AM1341" s="29">
        <v>0.17276166456494324</v>
      </c>
      <c r="AN1341" s="6">
        <v>2.9</v>
      </c>
      <c r="AO1341" s="27">
        <v>-0.20000000000000018</v>
      </c>
      <c r="AP1341" s="6">
        <v>3.1</v>
      </c>
      <c r="AQ1341" s="26">
        <v>0.12409638554216869</v>
      </c>
      <c r="AR1341" s="28">
        <v>695</v>
      </c>
      <c r="AS1341" s="28">
        <v>650</v>
      </c>
      <c r="AT1341" s="25">
        <v>6.9230769230769235E-2</v>
      </c>
      <c r="AU1341" s="26">
        <v>0.28009006644935186</v>
      </c>
      <c r="AV1341" s="30">
        <v>2011.5200000000002</v>
      </c>
      <c r="AW1341" s="24">
        <v>0.80620000000000003</v>
      </c>
      <c r="AX1341" s="24">
        <v>0.1938</v>
      </c>
      <c r="AY1341" s="24">
        <v>0.93120000000000003</v>
      </c>
      <c r="AZ1341" s="24">
        <v>2.1600000000000001E-2</v>
      </c>
      <c r="BA1341" s="24">
        <v>0.34839999999999999</v>
      </c>
      <c r="BB1341" s="24">
        <v>0.45750000000000002</v>
      </c>
      <c r="BC1341" s="24">
        <v>0.16489999999999999</v>
      </c>
      <c r="BD1341" s="31">
        <v>7</v>
      </c>
      <c r="BE1341" s="23">
        <v>107</v>
      </c>
      <c r="BF1341" s="32" t="s">
        <v>4053</v>
      </c>
      <c r="BG1341" s="33">
        <v>152.99684367372001</v>
      </c>
      <c r="BH1341" s="33">
        <v>-26.5175014966457</v>
      </c>
      <c r="BI1341" s="34">
        <f t="shared" si="280"/>
        <v>80</v>
      </c>
      <c r="BJ1341" s="34">
        <f t="shared" si="281"/>
        <v>69</v>
      </c>
      <c r="BK1341" s="34">
        <f t="shared" si="282"/>
        <v>63</v>
      </c>
      <c r="BL1341" s="34">
        <f t="shared" si="283"/>
        <v>8</v>
      </c>
      <c r="BM1341" s="34">
        <f t="shared" si="284"/>
        <v>41</v>
      </c>
      <c r="BN1341" s="34">
        <f t="shared" si="285"/>
        <v>100</v>
      </c>
      <c r="BO1341" s="34">
        <f t="shared" si="286"/>
        <v>85</v>
      </c>
      <c r="BP1341" s="34">
        <f t="shared" si="287"/>
        <v>67</v>
      </c>
      <c r="BQ1341" s="35">
        <f t="shared" si="288"/>
        <v>56</v>
      </c>
      <c r="BR1341" s="34">
        <f t="shared" si="289"/>
        <v>32</v>
      </c>
      <c r="BS1341" s="35">
        <f t="shared" si="290"/>
        <v>19</v>
      </c>
      <c r="BT1341" s="35">
        <f t="shared" si="291"/>
        <v>98</v>
      </c>
      <c r="BU1341" s="35">
        <f t="shared" si="292"/>
        <v>70</v>
      </c>
      <c r="BV1341" s="35">
        <f t="shared" si="293"/>
        <v>63</v>
      </c>
    </row>
    <row r="1342" spans="2:74" hidden="1" x14ac:dyDescent="0.3">
      <c r="B1342" s="6" t="s">
        <v>1741</v>
      </c>
      <c r="C1342" s="6">
        <v>402021035</v>
      </c>
      <c r="D1342" s="6" t="s">
        <v>419</v>
      </c>
      <c r="E1342" s="6" t="s">
        <v>420</v>
      </c>
      <c r="F1342" s="6" t="s">
        <v>2379</v>
      </c>
      <c r="G1342" s="6" t="s">
        <v>82</v>
      </c>
      <c r="H1342" s="6" t="s">
        <v>78</v>
      </c>
      <c r="I1342" s="22">
        <v>797328</v>
      </c>
      <c r="J1342" s="22">
        <v>789000</v>
      </c>
      <c r="K1342" s="22">
        <v>652170</v>
      </c>
      <c r="L1342" s="22">
        <v>1200000</v>
      </c>
      <c r="M1342" s="22">
        <v>1020000</v>
      </c>
      <c r="N1342" s="22">
        <v>999999</v>
      </c>
      <c r="O1342" s="23">
        <v>33</v>
      </c>
      <c r="P1342" s="23">
        <v>34</v>
      </c>
      <c r="Q1342" s="23">
        <v>36</v>
      </c>
      <c r="R1342" s="22">
        <v>600</v>
      </c>
      <c r="S1342" s="22">
        <v>550</v>
      </c>
      <c r="T1342" s="24">
        <v>0.6</v>
      </c>
      <c r="U1342" s="24">
        <v>-9.9999999999999978E-2</v>
      </c>
      <c r="V1342" s="24">
        <v>0.7</v>
      </c>
      <c r="W1342" s="24">
        <v>0.6</v>
      </c>
      <c r="X1342" s="25">
        <v>3.9130696526398168E-2</v>
      </c>
      <c r="Y1342" s="24">
        <v>3.8</v>
      </c>
      <c r="Z1342" s="24">
        <v>-0.90000000000000036</v>
      </c>
      <c r="AA1342" s="24">
        <v>4.7</v>
      </c>
      <c r="AB1342" s="24">
        <v>2.8</v>
      </c>
      <c r="AC1342" s="26">
        <v>0.38623957153156863</v>
      </c>
      <c r="AD1342" s="24">
        <v>9.8705008041705948</v>
      </c>
      <c r="AE1342" s="6">
        <v>742</v>
      </c>
      <c r="AF1342" s="6">
        <v>595</v>
      </c>
      <c r="AG1342" s="6">
        <v>348</v>
      </c>
      <c r="AH1342" s="27">
        <v>5.7184986595174268</v>
      </c>
      <c r="AI1342" s="28">
        <v>601000</v>
      </c>
      <c r="AJ1342" s="28">
        <v>505000</v>
      </c>
      <c r="AK1342" s="28">
        <v>415000</v>
      </c>
      <c r="AL1342" s="29">
        <v>0.1900990099009901</v>
      </c>
      <c r="AM1342" s="29">
        <v>0.44819277108433736</v>
      </c>
      <c r="AN1342" s="6">
        <v>3.4</v>
      </c>
      <c r="AO1342" s="27">
        <v>0</v>
      </c>
      <c r="AP1342" s="6">
        <v>3.4</v>
      </c>
      <c r="AQ1342" s="26">
        <v>0.1404</v>
      </c>
      <c r="AR1342" s="28">
        <v>525</v>
      </c>
      <c r="AS1342" s="28">
        <v>485</v>
      </c>
      <c r="AT1342" s="25">
        <v>8.247422680412371E-2</v>
      </c>
      <c r="AU1342" s="26">
        <v>0.54208361123976734</v>
      </c>
      <c r="AV1342" s="30">
        <v>1553.44</v>
      </c>
      <c r="AW1342" s="24">
        <v>0.70789999999999997</v>
      </c>
      <c r="AX1342" s="24">
        <v>0.29210000000000003</v>
      </c>
      <c r="AY1342" s="24">
        <v>0.92849999999999999</v>
      </c>
      <c r="AZ1342" s="24">
        <v>1.9300000000000001E-2</v>
      </c>
      <c r="BA1342" s="24">
        <v>0.40550000000000003</v>
      </c>
      <c r="BB1342" s="24">
        <v>0.4219</v>
      </c>
      <c r="BC1342" s="24">
        <v>0.13389999999999999</v>
      </c>
      <c r="BD1342" s="31">
        <v>1</v>
      </c>
      <c r="BE1342" s="23">
        <v>25</v>
      </c>
      <c r="BF1342" s="32" t="s">
        <v>4054</v>
      </c>
      <c r="BG1342" s="33">
        <v>138.53834976187099</v>
      </c>
      <c r="BH1342" s="33">
        <v>-34.6946150748958</v>
      </c>
      <c r="BI1342" s="34">
        <f t="shared" si="280"/>
        <v>100</v>
      </c>
      <c r="BJ1342" s="34">
        <f t="shared" si="281"/>
        <v>60</v>
      </c>
      <c r="BK1342" s="34">
        <f t="shared" si="282"/>
        <v>54</v>
      </c>
      <c r="BL1342" s="34">
        <f t="shared" si="283"/>
        <v>1</v>
      </c>
      <c r="BM1342" s="34">
        <f t="shared" si="284"/>
        <v>95</v>
      </c>
      <c r="BN1342" s="34">
        <f t="shared" si="285"/>
        <v>100</v>
      </c>
      <c r="BO1342" s="34">
        <f t="shared" si="286"/>
        <v>100</v>
      </c>
      <c r="BP1342" s="34">
        <f t="shared" si="287"/>
        <v>79</v>
      </c>
      <c r="BQ1342" s="35">
        <f t="shared" si="288"/>
        <v>81</v>
      </c>
      <c r="BR1342" s="34">
        <f t="shared" si="289"/>
        <v>52</v>
      </c>
      <c r="BS1342" s="35">
        <f t="shared" si="290"/>
        <v>10</v>
      </c>
      <c r="BT1342" s="35">
        <f t="shared" si="291"/>
        <v>54</v>
      </c>
      <c r="BU1342" s="35">
        <f t="shared" si="292"/>
        <v>10</v>
      </c>
      <c r="BV1342" s="35">
        <f t="shared" si="293"/>
        <v>63</v>
      </c>
    </row>
    <row r="1343" spans="2:74" hidden="1" x14ac:dyDescent="0.3">
      <c r="B1343" s="6" t="s">
        <v>1742</v>
      </c>
      <c r="C1343" s="6">
        <v>403041086</v>
      </c>
      <c r="D1343" s="6" t="s">
        <v>217</v>
      </c>
      <c r="E1343" s="6" t="s">
        <v>186</v>
      </c>
      <c r="F1343" s="6" t="s">
        <v>2379</v>
      </c>
      <c r="G1343" s="6" t="s">
        <v>82</v>
      </c>
      <c r="H1343" s="6" t="s">
        <v>78</v>
      </c>
      <c r="I1343" s="22">
        <v>780000</v>
      </c>
      <c r="J1343" s="22">
        <v>765900</v>
      </c>
      <c r="K1343" s="22">
        <v>678000</v>
      </c>
      <c r="L1343" s="22">
        <v>750000</v>
      </c>
      <c r="M1343" s="22">
        <v>712500</v>
      </c>
      <c r="N1343" s="22">
        <v>643000</v>
      </c>
      <c r="O1343" s="23">
        <v>19</v>
      </c>
      <c r="P1343" s="23">
        <v>20</v>
      </c>
      <c r="Q1343" s="23">
        <v>22</v>
      </c>
      <c r="R1343" s="22">
        <v>565</v>
      </c>
      <c r="S1343" s="22">
        <v>550</v>
      </c>
      <c r="T1343" s="24">
        <v>3.1</v>
      </c>
      <c r="U1343" s="24">
        <v>0</v>
      </c>
      <c r="V1343" s="24">
        <v>3.1</v>
      </c>
      <c r="W1343" s="24">
        <v>3.4</v>
      </c>
      <c r="X1343" s="25">
        <v>3.7666666666666668E-2</v>
      </c>
      <c r="Y1343" s="24">
        <v>2</v>
      </c>
      <c r="Z1343" s="24">
        <v>-0.60000000000000009</v>
      </c>
      <c r="AA1343" s="24">
        <v>2.6</v>
      </c>
      <c r="AB1343" s="24">
        <v>2.4</v>
      </c>
      <c r="AC1343" s="26">
        <v>0.37815913471835505</v>
      </c>
      <c r="AD1343" s="24">
        <v>10.039623045620047</v>
      </c>
      <c r="AE1343" s="6">
        <v>338</v>
      </c>
      <c r="AF1343" s="6">
        <v>438</v>
      </c>
      <c r="AG1343" s="6">
        <v>307</v>
      </c>
      <c r="AH1343" s="27">
        <v>1.9322033898305084</v>
      </c>
      <c r="AI1343" s="28">
        <v>760000</v>
      </c>
      <c r="AJ1343" s="28">
        <v>680000</v>
      </c>
      <c r="AK1343" s="28">
        <v>605000</v>
      </c>
      <c r="AL1343" s="29">
        <v>0.11764705882352941</v>
      </c>
      <c r="AM1343" s="29">
        <v>0.256198347107438</v>
      </c>
      <c r="AN1343" s="6">
        <v>2.7</v>
      </c>
      <c r="AO1343" s="27">
        <v>-0.19999999999999973</v>
      </c>
      <c r="AP1343" s="6">
        <v>2.9</v>
      </c>
      <c r="AQ1343" s="26">
        <v>0.12028985507246377</v>
      </c>
      <c r="AR1343" s="28">
        <v>570</v>
      </c>
      <c r="AS1343" s="28">
        <v>540</v>
      </c>
      <c r="AT1343" s="25">
        <v>5.5555555555555552E-2</v>
      </c>
      <c r="AU1343" s="26">
        <v>0.45115388008571766</v>
      </c>
      <c r="AV1343" s="30">
        <v>1494.0800000000002</v>
      </c>
      <c r="AW1343" s="24">
        <v>0.68359999999999999</v>
      </c>
      <c r="AX1343" s="24">
        <v>0.31640000000000001</v>
      </c>
      <c r="AY1343" s="24">
        <v>0.88460000000000005</v>
      </c>
      <c r="AZ1343" s="24">
        <v>0.1113</v>
      </c>
      <c r="BA1343" s="24">
        <v>0.32219999999999999</v>
      </c>
      <c r="BB1343" s="24">
        <v>0.44990000000000002</v>
      </c>
      <c r="BC1343" s="24">
        <v>0.184</v>
      </c>
      <c r="BD1343" s="31">
        <v>3</v>
      </c>
      <c r="BE1343" s="23">
        <v>21</v>
      </c>
      <c r="BF1343" s="32" t="s">
        <v>4055</v>
      </c>
      <c r="BG1343" s="33">
        <v>138.52794687670399</v>
      </c>
      <c r="BH1343" s="33">
        <v>-35.098827302559499</v>
      </c>
      <c r="BI1343" s="34">
        <f t="shared" si="280"/>
        <v>65</v>
      </c>
      <c r="BJ1343" s="34">
        <f t="shared" si="281"/>
        <v>72</v>
      </c>
      <c r="BK1343" s="34">
        <f t="shared" si="282"/>
        <v>100</v>
      </c>
      <c r="BL1343" s="34">
        <f t="shared" si="283"/>
        <v>1</v>
      </c>
      <c r="BM1343" s="34">
        <f t="shared" si="284"/>
        <v>59</v>
      </c>
      <c r="BN1343" s="34">
        <f t="shared" si="285"/>
        <v>100</v>
      </c>
      <c r="BO1343" s="34">
        <f t="shared" si="286"/>
        <v>100</v>
      </c>
      <c r="BP1343" s="34">
        <f t="shared" si="287"/>
        <v>61</v>
      </c>
      <c r="BQ1343" s="35">
        <f t="shared" si="288"/>
        <v>76</v>
      </c>
      <c r="BR1343" s="34">
        <f t="shared" si="289"/>
        <v>50</v>
      </c>
      <c r="BS1343" s="35">
        <f t="shared" si="290"/>
        <v>15</v>
      </c>
      <c r="BT1343" s="35">
        <f t="shared" si="291"/>
        <v>84</v>
      </c>
      <c r="BU1343" s="35">
        <f t="shared" si="292"/>
        <v>30</v>
      </c>
      <c r="BV1343" s="35">
        <f t="shared" si="293"/>
        <v>63</v>
      </c>
    </row>
    <row r="1344" spans="2:74" hidden="1" x14ac:dyDescent="0.3">
      <c r="B1344" s="6" t="s">
        <v>1743</v>
      </c>
      <c r="C1344" s="6">
        <v>601031017</v>
      </c>
      <c r="D1344" s="6" t="s">
        <v>481</v>
      </c>
      <c r="E1344" s="6" t="s">
        <v>129</v>
      </c>
      <c r="F1344" s="6" t="s">
        <v>129</v>
      </c>
      <c r="G1344" s="6" t="s">
        <v>130</v>
      </c>
      <c r="H1344" s="6" t="s">
        <v>78</v>
      </c>
      <c r="I1344" s="22">
        <v>575000</v>
      </c>
      <c r="J1344" s="22">
        <v>569000</v>
      </c>
      <c r="K1344" s="22">
        <v>565000</v>
      </c>
      <c r="L1344" s="22">
        <v>560000</v>
      </c>
      <c r="M1344" s="22">
        <v>560000</v>
      </c>
      <c r="N1344" s="22">
        <v>580000</v>
      </c>
      <c r="O1344" s="23">
        <v>37</v>
      </c>
      <c r="P1344" s="23">
        <v>41</v>
      </c>
      <c r="Q1344" s="23">
        <v>57</v>
      </c>
      <c r="R1344" s="22">
        <v>530</v>
      </c>
      <c r="S1344" s="22">
        <v>510</v>
      </c>
      <c r="T1344" s="24">
        <v>2.8</v>
      </c>
      <c r="U1344" s="24">
        <v>9.9999999999999645E-2</v>
      </c>
      <c r="V1344" s="24">
        <v>2.7</v>
      </c>
      <c r="W1344" s="24">
        <v>2.2000000000000002</v>
      </c>
      <c r="X1344" s="25">
        <v>4.7930434782608694E-2</v>
      </c>
      <c r="Y1344" s="24">
        <v>3.1</v>
      </c>
      <c r="Z1344" s="24">
        <v>-0.99999999999999956</v>
      </c>
      <c r="AA1344" s="24">
        <v>4.0999999999999996</v>
      </c>
      <c r="AB1344" s="24">
        <v>5.5</v>
      </c>
      <c r="AC1344" s="26">
        <v>0.41113317612014394</v>
      </c>
      <c r="AD1344" s="24">
        <v>8.5777059604166457</v>
      </c>
      <c r="AE1344" s="6">
        <v>256</v>
      </c>
      <c r="AF1344" s="6">
        <v>304</v>
      </c>
      <c r="AG1344" s="6">
        <v>247</v>
      </c>
      <c r="AH1344" s="27">
        <v>4.9203539823008846</v>
      </c>
      <c r="AI1344" s="28">
        <v>565000</v>
      </c>
      <c r="AJ1344" s="28">
        <v>570000</v>
      </c>
      <c r="AK1344" s="28">
        <v>595000</v>
      </c>
      <c r="AL1344" s="29">
        <v>-8.771929824561403E-3</v>
      </c>
      <c r="AM1344" s="29">
        <v>-5.0420168067226892E-2</v>
      </c>
      <c r="AN1344" s="6">
        <v>3</v>
      </c>
      <c r="AO1344" s="27">
        <v>0.29999999999999982</v>
      </c>
      <c r="AP1344" s="6">
        <v>2.7</v>
      </c>
      <c r="AQ1344" s="26">
        <v>0.11082089552238805</v>
      </c>
      <c r="AR1344" s="28">
        <v>520</v>
      </c>
      <c r="AS1344" s="28">
        <v>500</v>
      </c>
      <c r="AT1344" s="25">
        <v>0.04</v>
      </c>
      <c r="AU1344" s="26">
        <v>4.0839197857775233E-2</v>
      </c>
      <c r="AV1344" s="30">
        <v>1289.1200000000001</v>
      </c>
      <c r="AW1344" s="24">
        <v>0.60140000000000005</v>
      </c>
      <c r="AX1344" s="24">
        <v>0.39860000000000001</v>
      </c>
      <c r="AY1344" s="24">
        <v>0.78210000000000002</v>
      </c>
      <c r="AZ1344" s="24">
        <v>5.8500000000000003E-2</v>
      </c>
      <c r="BA1344" s="24">
        <v>0.25869999999999999</v>
      </c>
      <c r="BB1344" s="24">
        <v>0.2681</v>
      </c>
      <c r="BC1344" s="24">
        <v>0.43619999999999998</v>
      </c>
      <c r="BD1344" s="31">
        <v>2</v>
      </c>
      <c r="BE1344" s="23">
        <v>7</v>
      </c>
      <c r="BF1344" s="32" t="s">
        <v>4056</v>
      </c>
      <c r="BG1344" s="33">
        <v>147.25917941721701</v>
      </c>
      <c r="BH1344" s="33">
        <v>-42.846830449737801</v>
      </c>
      <c r="BI1344" s="34">
        <f t="shared" si="280"/>
        <v>70</v>
      </c>
      <c r="BJ1344" s="34">
        <f t="shared" si="281"/>
        <v>67</v>
      </c>
      <c r="BK1344" s="34">
        <f t="shared" si="282"/>
        <v>64</v>
      </c>
      <c r="BL1344" s="34">
        <f t="shared" si="283"/>
        <v>87</v>
      </c>
      <c r="BM1344" s="34">
        <f t="shared" si="284"/>
        <v>1</v>
      </c>
      <c r="BN1344" s="34">
        <f t="shared" si="285"/>
        <v>100</v>
      </c>
      <c r="BO1344" s="34">
        <f t="shared" si="286"/>
        <v>100</v>
      </c>
      <c r="BP1344" s="34">
        <f t="shared" si="287"/>
        <v>47</v>
      </c>
      <c r="BQ1344" s="35">
        <f t="shared" si="288"/>
        <v>100</v>
      </c>
      <c r="BR1344" s="34">
        <f t="shared" si="289"/>
        <v>65</v>
      </c>
      <c r="BS1344" s="35">
        <f t="shared" si="290"/>
        <v>1</v>
      </c>
      <c r="BT1344" s="35">
        <f t="shared" si="291"/>
        <v>65</v>
      </c>
      <c r="BU1344" s="35">
        <f t="shared" si="292"/>
        <v>20</v>
      </c>
      <c r="BV1344" s="35">
        <f t="shared" si="293"/>
        <v>63</v>
      </c>
    </row>
    <row r="1345" spans="2:74" hidden="1" x14ac:dyDescent="0.3">
      <c r="B1345" s="6" t="s">
        <v>1744</v>
      </c>
      <c r="C1345" s="6">
        <v>602021054</v>
      </c>
      <c r="D1345" s="6" t="s">
        <v>658</v>
      </c>
      <c r="E1345" s="6" t="s">
        <v>659</v>
      </c>
      <c r="F1345" s="6" t="s">
        <v>2742</v>
      </c>
      <c r="G1345" s="6" t="s">
        <v>130</v>
      </c>
      <c r="H1345" s="6" t="s">
        <v>78</v>
      </c>
      <c r="I1345" s="22">
        <v>623070</v>
      </c>
      <c r="J1345" s="22">
        <v>595000</v>
      </c>
      <c r="K1345" s="22">
        <v>577270</v>
      </c>
      <c r="L1345" s="22">
        <v>565000</v>
      </c>
      <c r="M1345" s="22">
        <v>565000</v>
      </c>
      <c r="N1345" s="22">
        <v>525000</v>
      </c>
      <c r="O1345" s="23">
        <v>107</v>
      </c>
      <c r="P1345" s="23">
        <v>107</v>
      </c>
      <c r="Q1345" s="23">
        <v>89</v>
      </c>
      <c r="R1345" s="22">
        <v>450</v>
      </c>
      <c r="S1345" s="22">
        <v>430</v>
      </c>
      <c r="T1345" s="24">
        <v>2.1</v>
      </c>
      <c r="U1345" s="24">
        <v>0.10000000000000009</v>
      </c>
      <c r="V1345" s="24">
        <v>2</v>
      </c>
      <c r="W1345" s="24">
        <v>2.4</v>
      </c>
      <c r="X1345" s="25">
        <v>3.7555972844142714E-2</v>
      </c>
      <c r="Y1345" s="24">
        <v>1.1000000000000001</v>
      </c>
      <c r="Z1345" s="24">
        <v>-0.29999999999999982</v>
      </c>
      <c r="AA1345" s="24">
        <v>1.4</v>
      </c>
      <c r="AB1345" s="24">
        <v>1.7</v>
      </c>
      <c r="AC1345" s="26">
        <v>0.36759900666579531</v>
      </c>
      <c r="AD1345" s="24">
        <v>9.7880304736434649</v>
      </c>
      <c r="AE1345" s="6">
        <v>198</v>
      </c>
      <c r="AF1345" s="6">
        <v>222</v>
      </c>
      <c r="AG1345" s="6">
        <v>204</v>
      </c>
      <c r="AH1345" s="27">
        <v>7.1532033426183839</v>
      </c>
      <c r="AI1345" s="28">
        <v>556000</v>
      </c>
      <c r="AJ1345" s="28">
        <v>549000</v>
      </c>
      <c r="AK1345" s="28">
        <v>575000</v>
      </c>
      <c r="AL1345" s="29">
        <v>1.2750455373406194E-2</v>
      </c>
      <c r="AM1345" s="29">
        <v>-3.3043478260869563E-2</v>
      </c>
      <c r="AN1345" s="6">
        <v>2.6</v>
      </c>
      <c r="AO1345" s="27">
        <v>0</v>
      </c>
      <c r="AP1345" s="6">
        <v>2.6</v>
      </c>
      <c r="AQ1345" s="26">
        <v>9.8571428571428574E-2</v>
      </c>
      <c r="AR1345" s="28">
        <v>450</v>
      </c>
      <c r="AS1345" s="28">
        <v>430</v>
      </c>
      <c r="AT1345" s="25">
        <v>4.6511627906976744E-2</v>
      </c>
      <c r="AU1345" s="26">
        <v>0.27424093738549271</v>
      </c>
      <c r="AV1345" s="30">
        <v>1224.1600000000001</v>
      </c>
      <c r="AW1345" s="24">
        <v>0.67110000000000003</v>
      </c>
      <c r="AX1345" s="24">
        <v>0.32890000000000003</v>
      </c>
      <c r="AY1345" s="24">
        <v>0.95079999999999998</v>
      </c>
      <c r="AZ1345" s="24">
        <v>3.6299999999999999E-2</v>
      </c>
      <c r="BA1345" s="24">
        <v>0.4773</v>
      </c>
      <c r="BB1345" s="24">
        <v>0.26490000000000002</v>
      </c>
      <c r="BC1345" s="24">
        <v>0.21029999999999999</v>
      </c>
      <c r="BD1345" s="31">
        <v>3</v>
      </c>
      <c r="BE1345" s="23">
        <v>160</v>
      </c>
      <c r="BF1345" s="32" t="s">
        <v>4057</v>
      </c>
      <c r="BG1345" s="33">
        <v>146.325287512621</v>
      </c>
      <c r="BH1345" s="33">
        <v>-41.651729978315601</v>
      </c>
      <c r="BI1345" s="34">
        <f t="shared" si="280"/>
        <v>82</v>
      </c>
      <c r="BJ1345" s="34">
        <f t="shared" si="281"/>
        <v>74</v>
      </c>
      <c r="BK1345" s="34">
        <f t="shared" si="282"/>
        <v>36</v>
      </c>
      <c r="BL1345" s="34">
        <f t="shared" si="283"/>
        <v>10</v>
      </c>
      <c r="BM1345" s="34">
        <f t="shared" si="284"/>
        <v>7</v>
      </c>
      <c r="BN1345" s="34">
        <f t="shared" si="285"/>
        <v>100</v>
      </c>
      <c r="BO1345" s="34">
        <f t="shared" si="286"/>
        <v>75</v>
      </c>
      <c r="BP1345" s="34">
        <f t="shared" si="287"/>
        <v>95</v>
      </c>
      <c r="BQ1345" s="35">
        <f t="shared" si="288"/>
        <v>75</v>
      </c>
      <c r="BR1345" s="34">
        <f t="shared" si="289"/>
        <v>53</v>
      </c>
      <c r="BS1345" s="35">
        <f t="shared" si="290"/>
        <v>22</v>
      </c>
      <c r="BT1345" s="35">
        <f t="shared" si="291"/>
        <v>98</v>
      </c>
      <c r="BU1345" s="35">
        <f t="shared" si="292"/>
        <v>30</v>
      </c>
      <c r="BV1345" s="35">
        <f t="shared" si="293"/>
        <v>63</v>
      </c>
    </row>
    <row r="1346" spans="2:74" hidden="1" x14ac:dyDescent="0.3">
      <c r="B1346" s="6" t="s">
        <v>1745</v>
      </c>
      <c r="C1346" s="6">
        <v>604011082</v>
      </c>
      <c r="D1346" s="6" t="s">
        <v>875</v>
      </c>
      <c r="E1346" s="6" t="s">
        <v>876</v>
      </c>
      <c r="F1346" s="6" t="s">
        <v>1745</v>
      </c>
      <c r="G1346" s="6" t="s">
        <v>130</v>
      </c>
      <c r="H1346" s="6" t="s">
        <v>78</v>
      </c>
      <c r="I1346" s="22">
        <v>585000</v>
      </c>
      <c r="J1346" s="22">
        <v>569000</v>
      </c>
      <c r="K1346" s="22">
        <v>520000</v>
      </c>
      <c r="L1346" s="22">
        <v>520000</v>
      </c>
      <c r="M1346" s="22">
        <v>501000</v>
      </c>
      <c r="N1346" s="22">
        <v>490000</v>
      </c>
      <c r="O1346" s="23">
        <v>54</v>
      </c>
      <c r="P1346" s="23">
        <v>54</v>
      </c>
      <c r="Q1346" s="23">
        <v>66</v>
      </c>
      <c r="R1346" s="22">
        <v>430</v>
      </c>
      <c r="S1346" s="22">
        <v>425</v>
      </c>
      <c r="T1346" s="24">
        <v>2.8</v>
      </c>
      <c r="U1346" s="24">
        <v>0</v>
      </c>
      <c r="V1346" s="24">
        <v>2.8</v>
      </c>
      <c r="W1346" s="24">
        <v>3</v>
      </c>
      <c r="X1346" s="25">
        <v>3.822222222222222E-2</v>
      </c>
      <c r="Y1346" s="24">
        <v>0.8</v>
      </c>
      <c r="Z1346" s="24">
        <v>-0.39999999999999991</v>
      </c>
      <c r="AA1346" s="24">
        <v>1.2</v>
      </c>
      <c r="AB1346" s="24">
        <v>1.4</v>
      </c>
      <c r="AC1346" s="26">
        <v>0.36951739309775883</v>
      </c>
      <c r="AD1346" s="24">
        <v>9.6676062147669466</v>
      </c>
      <c r="AE1346" s="6">
        <v>238</v>
      </c>
      <c r="AF1346" s="6">
        <v>302</v>
      </c>
      <c r="AG1346" s="6">
        <v>309</v>
      </c>
      <c r="AH1346" s="27">
        <v>4.0790513833992099</v>
      </c>
      <c r="AI1346" s="28">
        <v>501000</v>
      </c>
      <c r="AJ1346" s="28">
        <v>455000</v>
      </c>
      <c r="AK1346" s="28">
        <v>455000</v>
      </c>
      <c r="AL1346" s="29">
        <v>0.1010989010989011</v>
      </c>
      <c r="AM1346" s="29">
        <v>0.1010989010989011</v>
      </c>
      <c r="AN1346" s="6">
        <v>3.1</v>
      </c>
      <c r="AO1346" s="27">
        <v>0.20000000000000018</v>
      </c>
      <c r="AP1346" s="6">
        <v>2.9</v>
      </c>
      <c r="AQ1346" s="26">
        <v>0.10874999999999999</v>
      </c>
      <c r="AR1346" s="28">
        <v>410</v>
      </c>
      <c r="AS1346" s="28">
        <v>400</v>
      </c>
      <c r="AT1346" s="25">
        <v>2.5000000000000001E-2</v>
      </c>
      <c r="AU1346" s="26">
        <v>0.3353865923443563</v>
      </c>
      <c r="AV1346" s="30">
        <v>1163.68</v>
      </c>
      <c r="AW1346" s="24">
        <v>0.62660000000000005</v>
      </c>
      <c r="AX1346" s="24">
        <v>0.37340000000000001</v>
      </c>
      <c r="AY1346" s="24">
        <v>0.85819999999999996</v>
      </c>
      <c r="AZ1346" s="24">
        <v>0.12529999999999999</v>
      </c>
      <c r="BA1346" s="24">
        <v>0.43569999999999998</v>
      </c>
      <c r="BB1346" s="24">
        <v>0.2762</v>
      </c>
      <c r="BC1346" s="24">
        <v>0.25190000000000001</v>
      </c>
      <c r="BD1346" s="31">
        <v>3</v>
      </c>
      <c r="BE1346" s="23">
        <v>213</v>
      </c>
      <c r="BF1346" s="32" t="s">
        <v>4058</v>
      </c>
      <c r="BG1346" s="33">
        <v>146.167771525625</v>
      </c>
      <c r="BH1346" s="33">
        <v>-41.175988492454003</v>
      </c>
      <c r="BI1346" s="34">
        <f t="shared" si="280"/>
        <v>70</v>
      </c>
      <c r="BJ1346" s="34">
        <f t="shared" si="281"/>
        <v>65</v>
      </c>
      <c r="BK1346" s="34">
        <f t="shared" si="282"/>
        <v>74</v>
      </c>
      <c r="BL1346" s="34">
        <f t="shared" si="283"/>
        <v>1</v>
      </c>
      <c r="BM1346" s="34">
        <f t="shared" si="284"/>
        <v>51</v>
      </c>
      <c r="BN1346" s="34">
        <f t="shared" si="285"/>
        <v>100</v>
      </c>
      <c r="BO1346" s="34">
        <f t="shared" si="286"/>
        <v>67</v>
      </c>
      <c r="BP1346" s="34">
        <f t="shared" si="287"/>
        <v>86</v>
      </c>
      <c r="BQ1346" s="35">
        <f t="shared" si="288"/>
        <v>78</v>
      </c>
      <c r="BR1346" s="34">
        <f t="shared" si="289"/>
        <v>54</v>
      </c>
      <c r="BS1346" s="35">
        <f t="shared" si="290"/>
        <v>21</v>
      </c>
      <c r="BT1346" s="35">
        <f t="shared" si="291"/>
        <v>100</v>
      </c>
      <c r="BU1346" s="35">
        <f t="shared" si="292"/>
        <v>30</v>
      </c>
      <c r="BV1346" s="35">
        <f t="shared" si="293"/>
        <v>63</v>
      </c>
    </row>
    <row r="1347" spans="2:74" hidden="1" x14ac:dyDescent="0.3">
      <c r="B1347" s="6" t="s">
        <v>1746</v>
      </c>
      <c r="C1347" s="6">
        <v>107011547</v>
      </c>
      <c r="D1347" s="6" t="s">
        <v>379</v>
      </c>
      <c r="E1347" s="6" t="s">
        <v>380</v>
      </c>
      <c r="F1347" s="6" t="s">
        <v>504</v>
      </c>
      <c r="G1347" s="6" t="s">
        <v>77</v>
      </c>
      <c r="H1347" s="6" t="s">
        <v>78</v>
      </c>
      <c r="I1347" s="22">
        <v>1080000</v>
      </c>
      <c r="J1347" s="22">
        <v>1090000</v>
      </c>
      <c r="K1347" s="22">
        <v>1050000</v>
      </c>
      <c r="L1347" s="22">
        <v>1100000</v>
      </c>
      <c r="M1347" s="22">
        <v>1110000</v>
      </c>
      <c r="N1347" s="22">
        <v>1110000</v>
      </c>
      <c r="O1347" s="23">
        <v>48</v>
      </c>
      <c r="P1347" s="23">
        <v>48</v>
      </c>
      <c r="Q1347" s="23">
        <v>42</v>
      </c>
      <c r="R1347" s="22">
        <v>695</v>
      </c>
      <c r="S1347" s="22">
        <v>660</v>
      </c>
      <c r="T1347" s="24">
        <v>2.9</v>
      </c>
      <c r="U1347" s="24">
        <v>-0.60000000000000009</v>
      </c>
      <c r="V1347" s="24">
        <v>3.5</v>
      </c>
      <c r="W1347" s="24">
        <v>2.6</v>
      </c>
      <c r="X1347" s="25">
        <v>3.3462962962962965E-2</v>
      </c>
      <c r="Y1347" s="24">
        <v>2.2000000000000002</v>
      </c>
      <c r="Z1347" s="24">
        <v>-0.89999999999999991</v>
      </c>
      <c r="AA1347" s="24">
        <v>3.1</v>
      </c>
      <c r="AB1347" s="24">
        <v>3</v>
      </c>
      <c r="AC1347" s="26">
        <v>0.59897269718698287</v>
      </c>
      <c r="AD1347" s="24">
        <v>17.899571471000041</v>
      </c>
      <c r="AE1347" s="6">
        <v>173</v>
      </c>
      <c r="AF1347" s="6">
        <v>218</v>
      </c>
      <c r="AG1347" s="6">
        <v>183</v>
      </c>
      <c r="AH1347" s="27">
        <v>3.1261872455902306</v>
      </c>
      <c r="AI1347" s="28">
        <v>865000</v>
      </c>
      <c r="AJ1347" s="28">
        <v>820000</v>
      </c>
      <c r="AK1347" s="28">
        <v>790000</v>
      </c>
      <c r="AL1347" s="29">
        <v>5.4878048780487805E-2</v>
      </c>
      <c r="AM1347" s="29">
        <v>9.49367088607595E-2</v>
      </c>
      <c r="AN1347" s="6">
        <v>2.5</v>
      </c>
      <c r="AO1347" s="27">
        <v>-0.20000000000000018</v>
      </c>
      <c r="AP1347" s="6">
        <v>2.7</v>
      </c>
      <c r="AQ1347" s="26">
        <v>0.10595238095238095</v>
      </c>
      <c r="AR1347" s="28">
        <v>650</v>
      </c>
      <c r="AS1347" s="28">
        <v>620</v>
      </c>
      <c r="AT1347" s="25">
        <v>4.8387096774193547E-2</v>
      </c>
      <c r="AU1347" s="26">
        <v>7.4539706342983458E-2</v>
      </c>
      <c r="AV1347" s="30">
        <v>1160.3200000000002</v>
      </c>
      <c r="AW1347" s="24">
        <v>0.59470000000000001</v>
      </c>
      <c r="AX1347" s="24">
        <v>0.40529999999999999</v>
      </c>
      <c r="AY1347" s="24">
        <v>0.80630000000000002</v>
      </c>
      <c r="AZ1347" s="24">
        <v>9.8799999999999999E-2</v>
      </c>
      <c r="BA1347" s="24">
        <v>0.48899999999999999</v>
      </c>
      <c r="BB1347" s="24">
        <v>0.23549999999999999</v>
      </c>
      <c r="BC1347" s="24">
        <v>0.24590000000000001</v>
      </c>
      <c r="BD1347" s="31">
        <v>3</v>
      </c>
      <c r="BE1347" s="23">
        <v>78</v>
      </c>
      <c r="BF1347" s="32" t="s">
        <v>4059</v>
      </c>
      <c r="BG1347" s="33">
        <v>150.877756178461</v>
      </c>
      <c r="BH1347" s="33">
        <v>-34.516068790677103</v>
      </c>
      <c r="BI1347" s="34">
        <f t="shared" si="280"/>
        <v>69</v>
      </c>
      <c r="BJ1347" s="34">
        <f t="shared" si="281"/>
        <v>75</v>
      </c>
      <c r="BK1347" s="34">
        <f t="shared" si="282"/>
        <v>86</v>
      </c>
      <c r="BL1347" s="34">
        <f t="shared" si="283"/>
        <v>75</v>
      </c>
      <c r="BM1347" s="34">
        <f t="shared" si="284"/>
        <v>28</v>
      </c>
      <c r="BN1347" s="34">
        <f t="shared" si="285"/>
        <v>100</v>
      </c>
      <c r="BO1347" s="34">
        <f t="shared" si="286"/>
        <v>91</v>
      </c>
      <c r="BP1347" s="34">
        <f t="shared" si="287"/>
        <v>98</v>
      </c>
      <c r="BQ1347" s="35">
        <f t="shared" si="288"/>
        <v>62</v>
      </c>
      <c r="BR1347" s="34">
        <f t="shared" si="289"/>
        <v>1</v>
      </c>
      <c r="BS1347" s="35">
        <f t="shared" si="290"/>
        <v>1</v>
      </c>
      <c r="BT1347" s="35">
        <f t="shared" si="291"/>
        <v>80</v>
      </c>
      <c r="BU1347" s="35">
        <f t="shared" si="292"/>
        <v>30</v>
      </c>
      <c r="BV1347" s="35">
        <f t="shared" si="293"/>
        <v>63</v>
      </c>
    </row>
    <row r="1348" spans="2:74" hidden="1" x14ac:dyDescent="0.3">
      <c r="B1348" s="6" t="s">
        <v>1747</v>
      </c>
      <c r="C1348" s="6">
        <v>122031429</v>
      </c>
      <c r="D1348" s="6" t="s">
        <v>764</v>
      </c>
      <c r="E1348" s="6" t="s">
        <v>765</v>
      </c>
      <c r="F1348" s="6" t="s">
        <v>2757</v>
      </c>
      <c r="G1348" s="6" t="s">
        <v>77</v>
      </c>
      <c r="H1348" s="6" t="s">
        <v>78</v>
      </c>
      <c r="I1348" s="22">
        <v>3822000</v>
      </c>
      <c r="J1348" s="22">
        <v>3832500</v>
      </c>
      <c r="K1348" s="22">
        <v>3500000</v>
      </c>
      <c r="L1348" s="22">
        <v>4130000</v>
      </c>
      <c r="M1348" s="22">
        <v>3915000</v>
      </c>
      <c r="N1348" s="22">
        <v>3300000</v>
      </c>
      <c r="O1348" s="23">
        <v>31</v>
      </c>
      <c r="P1348" s="23">
        <v>29</v>
      </c>
      <c r="Q1348" s="23">
        <v>23</v>
      </c>
      <c r="R1348" s="22">
        <v>1500</v>
      </c>
      <c r="S1348" s="22">
        <v>1450</v>
      </c>
      <c r="T1348" s="24">
        <v>2.1</v>
      </c>
      <c r="U1348" s="24">
        <v>0.10000000000000009</v>
      </c>
      <c r="V1348" s="24">
        <v>2</v>
      </c>
      <c r="W1348" s="24">
        <v>2.2000000000000002</v>
      </c>
      <c r="X1348" s="25">
        <v>2.0408163265306121E-2</v>
      </c>
      <c r="Y1348" s="24">
        <v>2</v>
      </c>
      <c r="Z1348" s="24">
        <v>-0.5</v>
      </c>
      <c r="AA1348" s="24">
        <v>2.5</v>
      </c>
      <c r="AB1348" s="24">
        <v>2.7</v>
      </c>
      <c r="AC1348" s="26">
        <v>0.49166142227816234</v>
      </c>
      <c r="AD1348" s="24">
        <v>24.091409691629956</v>
      </c>
      <c r="AE1348" s="6">
        <v>128</v>
      </c>
      <c r="AF1348" s="6">
        <v>194</v>
      </c>
      <c r="AG1348" s="6">
        <v>101</v>
      </c>
      <c r="AH1348" s="27">
        <v>1.7350746268656718</v>
      </c>
      <c r="AI1348" s="28">
        <v>2560000</v>
      </c>
      <c r="AJ1348" s="28">
        <v>2450000</v>
      </c>
      <c r="AK1348" s="28">
        <v>2200000</v>
      </c>
      <c r="AL1348" s="29">
        <v>4.4897959183673466E-2</v>
      </c>
      <c r="AM1348" s="29">
        <v>0.16363636363636364</v>
      </c>
      <c r="AN1348" s="6">
        <v>2.7</v>
      </c>
      <c r="AO1348" s="27">
        <v>0</v>
      </c>
      <c r="AP1348" s="6">
        <v>2.7</v>
      </c>
      <c r="AQ1348" s="26">
        <v>0.10317460317460318</v>
      </c>
      <c r="AR1348" s="28">
        <v>1300</v>
      </c>
      <c r="AS1348" s="28">
        <v>1250</v>
      </c>
      <c r="AT1348" s="25">
        <v>0.04</v>
      </c>
      <c r="AU1348" s="26">
        <v>0.10359591884114261</v>
      </c>
      <c r="AV1348" s="30">
        <v>3050.88</v>
      </c>
      <c r="AW1348" s="24">
        <v>0.70320000000000005</v>
      </c>
      <c r="AX1348" s="24">
        <v>0.29680000000000001</v>
      </c>
      <c r="AY1348" s="24">
        <v>0.41570000000000001</v>
      </c>
      <c r="AZ1348" s="24">
        <v>6.9500000000000006E-2</v>
      </c>
      <c r="BA1348" s="24">
        <v>0.26960000000000001</v>
      </c>
      <c r="BB1348" s="24">
        <v>0.34639999999999999</v>
      </c>
      <c r="BC1348" s="24">
        <v>0.3624</v>
      </c>
      <c r="BD1348" s="31">
        <v>10</v>
      </c>
      <c r="BE1348" s="23">
        <v>13</v>
      </c>
      <c r="BF1348" s="32" t="s">
        <v>4060</v>
      </c>
      <c r="BG1348" s="33">
        <v>151.28050756625399</v>
      </c>
      <c r="BH1348" s="33">
        <v>-33.771416327768698</v>
      </c>
      <c r="BI1348" s="34">
        <f t="shared" ref="BI1348:BI1411" si="294">IF(T1348&lt;=1, 100, IF(T1348&gt;=7, 1, ROUND(100 - ((T1348-1)/6)*99, 0)))</f>
        <v>82</v>
      </c>
      <c r="BJ1348" s="34">
        <f t="shared" ref="BJ1348:BJ1411" si="295">IF(AN1348&lt;=1, 100, IF(AN1348&gt;=7, 1, ROUND(100 - ((AN1348-1)/6)*99, 0)))</f>
        <v>72</v>
      </c>
      <c r="BK1348" s="34">
        <f t="shared" ref="BK1348:BK1411" si="296">IF(AH1348&lt;=2, 100, IF(AH1348&gt;=10, 1, ROUND(100 - ((AH1348-2)/8)*99, 0)))</f>
        <v>100</v>
      </c>
      <c r="BL1348" s="34">
        <f t="shared" ref="BL1348:BL1411" si="297">IF(OR(ISBLANK(AU1348), AU1348=""), "", IF(AU1348&lt;=0, 100, IF(AU1348&gt;=0.3, 1, ROUND(100 - (AU1348/0.3)*99, 0))))</f>
        <v>66</v>
      </c>
      <c r="BM1348" s="34">
        <f t="shared" ref="BM1348:BM1411" si="298">IF(AL1348&lt;=0, 1, IF(AL1348&gt;=0.2, 100, ROUND(1 + (AL1348/0.2)*99, 0)))</f>
        <v>23</v>
      </c>
      <c r="BN1348" s="34">
        <f t="shared" ref="BN1348:BN1411" si="299">IF(AQ1348&lt;=0.01, 1, IF(AQ1348&gt;=0.075, 100, ROUND(1 + ((AQ1348-0.01)/0.065)*99, 0)))</f>
        <v>100</v>
      </c>
      <c r="BO1348" s="34">
        <f t="shared" ref="BO1348:BO1411" si="300">IF(BE1348&gt;=750, 1, IF(BE1348&lt;=50, 100, ROUND(100 - 99 * (((BE1348 - 50)/700)^0.75), 0)))</f>
        <v>100</v>
      </c>
      <c r="BP1348" s="34">
        <f t="shared" ref="BP1348:BP1411" si="301">IF(BA1348&gt;=0.5, 100, IF(BA1348&lt;=0.05, 1, ROUND(1 + ((BA1348-0.05)/0.45)*99, 0)))</f>
        <v>49</v>
      </c>
      <c r="BQ1348" s="35">
        <f t="shared" ref="BQ1348:BQ1411" si="302">IF(X1348&gt;=0.045, 100, IF(X1348&lt;=0.015, 1, ROUND(1 + ((X1348-0.015)/0.03)*99, 0)))</f>
        <v>19</v>
      </c>
      <c r="BR1348" s="34">
        <f t="shared" ref="BR1348:BR1411" si="303">IF(AD1348&lt;=5, 100, IF(AD1348&gt;=15, 1, ROUND(100 - ((AD1348-5)/10)*99, 0)))</f>
        <v>1</v>
      </c>
      <c r="BS1348" s="35">
        <f t="shared" ref="BS1348:BS1411" si="304">IF(AC1348&lt;=0.25, 100, IF(AC1348&gt;=0.4, 1, ROUND(100 - ((AC1348-0.25)/0.15)*99, 0)))</f>
        <v>1</v>
      </c>
      <c r="BT1348" s="35">
        <f t="shared" ref="BT1348:BT1411" si="305">IF(Y1348&lt;=1, 100, IF(Y1348&gt;=7, 1, ROUND(100 - ((Y1348-1)/6)*99, 0)))</f>
        <v>84</v>
      </c>
      <c r="BU1348" s="35">
        <f t="shared" ref="BU1348:BU1411" si="306">BD1348*10</f>
        <v>100</v>
      </c>
      <c r="BV1348" s="35">
        <f t="shared" ref="BV1348:BV1411" si="307">IF(
  (
    IF($BI$2,0.1,0) + IF($BJ$2,0.1,0) + IF($BK$2,0.05,0) + IF($BL$2,0.07,0) + IF($BM$2,0.05,0) + IF($BN$2,0.1,0) +
    IF($BO$2,0.07,0) + IF($BP$2,0.08,0) + IF($BQ$2,0.08,0) + IF($BR$2,0.07,0) + IF($BS$2,0.07,0) + IF($BT$2,0.08,0) +
    IF($BU$2,0.08,0)
  ) = 0,
  "",
  ROUND(
    (
      IF($BI$2, BI1348*0.1, 0) + IF($BJ$2, BJ1348*0.1, 0) + IF($BK$2, BK1348*0.05, 0) + IF($BL$2, BL1348*0.07, 0) +
      IF($BM$2, BM1348*0.05, 0) + IF($BN$2, BN1348*0.1, 0) + IF($BO$2, BO1348*0.07, 0) + IF($BP$2, BP1348*0.08, 0) +
      IF($BQ$2, BQ1348*0.08, 0) + IF($BR$2, BR1348*0.07, 0) + IF($BS$2, BS1348*0.07, 0) + IF($BT$2, BT1348*0.08, 0) +
      IF($BU$2, BU1348*0.08, 0)
    ) /
    (
      IF($BI$2,0.1,0) + IF($BJ$2,0.1,0) + IF($BK$2,0.05,0) + IF($BL$2,0.07,0) + IF($BM$2,0.05,0) +
      IF($BN$2,0.1,0) + IF($BO$2,0.07,0) + IF($BP$2,0.08,0) + IF($BQ$2,0.08,0) + IF($BR$2,0.07,0) +
      IF($BS$2,0.07,0) + IF($BT$2,0.08,0) + IF($BU$2,0.08,0)
    ),
  0)
)</f>
        <v>63</v>
      </c>
    </row>
    <row r="1349" spans="2:74" hidden="1" x14ac:dyDescent="0.3">
      <c r="B1349" s="6" t="s">
        <v>1748</v>
      </c>
      <c r="C1349" s="6">
        <v>123021704</v>
      </c>
      <c r="D1349" s="6" t="s">
        <v>1086</v>
      </c>
      <c r="E1349" s="6" t="s">
        <v>587</v>
      </c>
      <c r="F1349" s="6" t="s">
        <v>2757</v>
      </c>
      <c r="G1349" s="6" t="s">
        <v>77</v>
      </c>
      <c r="H1349" s="6" t="s">
        <v>78</v>
      </c>
      <c r="I1349" s="22">
        <v>1020000</v>
      </c>
      <c r="J1349" s="22">
        <v>1018670</v>
      </c>
      <c r="K1349" s="22">
        <v>980000</v>
      </c>
      <c r="L1349" s="22">
        <v>1080000</v>
      </c>
      <c r="M1349" s="22">
        <v>1060000</v>
      </c>
      <c r="N1349" s="22">
        <v>1015000</v>
      </c>
      <c r="O1349" s="23">
        <v>28</v>
      </c>
      <c r="P1349" s="23">
        <v>29</v>
      </c>
      <c r="Q1349" s="23">
        <v>23</v>
      </c>
      <c r="R1349" s="22">
        <v>680</v>
      </c>
      <c r="S1349" s="22">
        <v>650</v>
      </c>
      <c r="T1349" s="24">
        <v>2.8</v>
      </c>
      <c r="U1349" s="24">
        <v>-0.20000000000000018</v>
      </c>
      <c r="V1349" s="24">
        <v>3</v>
      </c>
      <c r="W1349" s="24">
        <v>3.2</v>
      </c>
      <c r="X1349" s="25">
        <v>3.4666666666666665E-2</v>
      </c>
      <c r="Y1349" s="24">
        <v>5.7</v>
      </c>
      <c r="Z1349" s="24">
        <v>-2.0999999999999996</v>
      </c>
      <c r="AA1349" s="24">
        <v>7.8</v>
      </c>
      <c r="AB1349" s="24">
        <v>7.8</v>
      </c>
      <c r="AC1349" s="26">
        <v>0.29330572808833677</v>
      </c>
      <c r="AD1349" s="24">
        <v>8.4607421563943301</v>
      </c>
      <c r="AE1349" s="6">
        <v>576</v>
      </c>
      <c r="AF1349" s="6">
        <v>471</v>
      </c>
      <c r="AG1349" s="6">
        <v>331</v>
      </c>
      <c r="AH1349" s="27">
        <v>4.2693125442948263</v>
      </c>
      <c r="AI1349" s="28">
        <v>925000</v>
      </c>
      <c r="AJ1349" s="28">
        <v>870000</v>
      </c>
      <c r="AK1349" s="28">
        <v>800000</v>
      </c>
      <c r="AL1349" s="29">
        <v>6.3218390804597707E-2</v>
      </c>
      <c r="AM1349" s="29">
        <v>0.15625</v>
      </c>
      <c r="AN1349" s="6">
        <v>2.5</v>
      </c>
      <c r="AO1349" s="27">
        <v>-0.29999999999999982</v>
      </c>
      <c r="AP1349" s="6">
        <v>2.8</v>
      </c>
      <c r="AQ1349" s="26">
        <v>8.8775510204081629E-2</v>
      </c>
      <c r="AR1349" s="28">
        <v>630</v>
      </c>
      <c r="AS1349" s="28">
        <v>580</v>
      </c>
      <c r="AT1349" s="25">
        <v>8.6206896551724144E-2</v>
      </c>
      <c r="AU1349" s="26">
        <v>0.10753928603766105</v>
      </c>
      <c r="AV1349" s="30">
        <v>2318.4</v>
      </c>
      <c r="AW1349" s="24">
        <v>0.82110000000000005</v>
      </c>
      <c r="AX1349" s="24">
        <v>0.1789</v>
      </c>
      <c r="AY1349" s="24">
        <v>0.69179999999999997</v>
      </c>
      <c r="AZ1349" s="24">
        <v>0.28100000000000003</v>
      </c>
      <c r="BA1349" s="24">
        <v>0.2215</v>
      </c>
      <c r="BB1349" s="24">
        <v>0.41389999999999999</v>
      </c>
      <c r="BC1349" s="24">
        <v>0.33860000000000001</v>
      </c>
      <c r="BD1349" s="31">
        <v>3</v>
      </c>
      <c r="BE1349" s="23">
        <v>31</v>
      </c>
      <c r="BF1349" s="32" t="s">
        <v>4061</v>
      </c>
      <c r="BG1349" s="33">
        <v>150.892944217766</v>
      </c>
      <c r="BH1349" s="33">
        <v>-33.970904786447903</v>
      </c>
      <c r="BI1349" s="34">
        <f t="shared" si="294"/>
        <v>70</v>
      </c>
      <c r="BJ1349" s="34">
        <f t="shared" si="295"/>
        <v>75</v>
      </c>
      <c r="BK1349" s="34">
        <f t="shared" si="296"/>
        <v>72</v>
      </c>
      <c r="BL1349" s="34">
        <f t="shared" si="297"/>
        <v>65</v>
      </c>
      <c r="BM1349" s="34">
        <f t="shared" si="298"/>
        <v>32</v>
      </c>
      <c r="BN1349" s="34">
        <f t="shared" si="299"/>
        <v>100</v>
      </c>
      <c r="BO1349" s="34">
        <f t="shared" si="300"/>
        <v>100</v>
      </c>
      <c r="BP1349" s="34">
        <f t="shared" si="301"/>
        <v>39</v>
      </c>
      <c r="BQ1349" s="35">
        <f t="shared" si="302"/>
        <v>66</v>
      </c>
      <c r="BR1349" s="34">
        <f t="shared" si="303"/>
        <v>66</v>
      </c>
      <c r="BS1349" s="35">
        <f t="shared" si="304"/>
        <v>71</v>
      </c>
      <c r="BT1349" s="35">
        <f t="shared" si="305"/>
        <v>22</v>
      </c>
      <c r="BU1349" s="35">
        <f t="shared" si="306"/>
        <v>30</v>
      </c>
      <c r="BV1349" s="35">
        <f t="shared" si="307"/>
        <v>63</v>
      </c>
    </row>
    <row r="1350" spans="2:74" hidden="1" x14ac:dyDescent="0.3">
      <c r="B1350" s="6" t="s">
        <v>1749</v>
      </c>
      <c r="C1350" s="6">
        <v>206031113</v>
      </c>
      <c r="D1350" s="6" t="s">
        <v>1083</v>
      </c>
      <c r="E1350" s="6" t="s">
        <v>289</v>
      </c>
      <c r="F1350" s="6" t="s">
        <v>689</v>
      </c>
      <c r="G1350" s="6" t="s">
        <v>86</v>
      </c>
      <c r="H1350" s="6" t="s">
        <v>78</v>
      </c>
      <c r="I1350" s="22">
        <v>1350000</v>
      </c>
      <c r="J1350" s="22">
        <v>1350000</v>
      </c>
      <c r="K1350" s="22">
        <v>1370000</v>
      </c>
      <c r="L1350" s="22">
        <v>1400000</v>
      </c>
      <c r="M1350" s="22">
        <v>1360000</v>
      </c>
      <c r="N1350" s="22">
        <v>1355000</v>
      </c>
      <c r="O1350" s="23">
        <v>25</v>
      </c>
      <c r="P1350" s="23">
        <v>25</v>
      </c>
      <c r="Q1350" s="23">
        <v>25</v>
      </c>
      <c r="R1350" s="22">
        <v>750</v>
      </c>
      <c r="S1350" s="22">
        <v>680</v>
      </c>
      <c r="T1350" s="24">
        <v>3.2</v>
      </c>
      <c r="U1350" s="24">
        <v>0</v>
      </c>
      <c r="V1350" s="24">
        <v>3.2</v>
      </c>
      <c r="W1350" s="24">
        <v>3</v>
      </c>
      <c r="X1350" s="25">
        <v>2.8888888888888888E-2</v>
      </c>
      <c r="Y1350" s="24">
        <v>3</v>
      </c>
      <c r="Z1350" s="24">
        <v>-1.0999999999999996</v>
      </c>
      <c r="AA1350" s="24">
        <v>4.0999999999999996</v>
      </c>
      <c r="AB1350" s="24">
        <v>4.5999999999999996</v>
      </c>
      <c r="AC1350" s="26">
        <v>0.30549400417101141</v>
      </c>
      <c r="AD1350" s="24">
        <v>10.574792452073472</v>
      </c>
      <c r="AE1350" s="6">
        <v>114</v>
      </c>
      <c r="AF1350" s="6">
        <v>145</v>
      </c>
      <c r="AG1350" s="6">
        <v>117</v>
      </c>
      <c r="AH1350" s="27">
        <v>2.3723228995057659</v>
      </c>
      <c r="AI1350" s="28">
        <v>1456000</v>
      </c>
      <c r="AJ1350" s="28">
        <v>1430000</v>
      </c>
      <c r="AK1350" s="28">
        <v>1395000</v>
      </c>
      <c r="AL1350" s="29">
        <v>1.8181818181818181E-2</v>
      </c>
      <c r="AM1350" s="29">
        <v>4.3727598566308243E-2</v>
      </c>
      <c r="AN1350" s="6">
        <v>3</v>
      </c>
      <c r="AO1350" s="27">
        <v>0.20000000000000018</v>
      </c>
      <c r="AP1350" s="6">
        <v>2.8</v>
      </c>
      <c r="AQ1350" s="26">
        <v>6.7356321839080455E-2</v>
      </c>
      <c r="AR1350" s="28">
        <v>695</v>
      </c>
      <c r="AS1350" s="28">
        <v>670</v>
      </c>
      <c r="AT1350" s="25">
        <v>3.7313432835820892E-2</v>
      </c>
      <c r="AU1350" s="26">
        <v>-3.7158687682552927E-2</v>
      </c>
      <c r="AV1350" s="30">
        <v>2455.0400000000004</v>
      </c>
      <c r="AW1350" s="24">
        <v>0.64790000000000003</v>
      </c>
      <c r="AX1350" s="24">
        <v>0.35210000000000002</v>
      </c>
      <c r="AY1350" s="24">
        <v>0.4597</v>
      </c>
      <c r="AZ1350" s="24">
        <v>0.22969999999999999</v>
      </c>
      <c r="BA1350" s="24">
        <v>0.27089999999999997</v>
      </c>
      <c r="BB1350" s="24">
        <v>0.32729999999999998</v>
      </c>
      <c r="BC1350" s="24">
        <v>0.3795</v>
      </c>
      <c r="BD1350" s="31">
        <v>1</v>
      </c>
      <c r="BE1350" s="23">
        <v>5</v>
      </c>
      <c r="BF1350" s="32" t="s">
        <v>4062</v>
      </c>
      <c r="BG1350" s="33">
        <v>144.92217397946101</v>
      </c>
      <c r="BH1350" s="33">
        <v>-37.779860444127898</v>
      </c>
      <c r="BI1350" s="34">
        <f t="shared" si="294"/>
        <v>64</v>
      </c>
      <c r="BJ1350" s="34">
        <f t="shared" si="295"/>
        <v>67</v>
      </c>
      <c r="BK1350" s="34">
        <f t="shared" si="296"/>
        <v>95</v>
      </c>
      <c r="BL1350" s="34">
        <f t="shared" si="297"/>
        <v>100</v>
      </c>
      <c r="BM1350" s="34">
        <f t="shared" si="298"/>
        <v>10</v>
      </c>
      <c r="BN1350" s="34">
        <f t="shared" si="299"/>
        <v>88</v>
      </c>
      <c r="BO1350" s="34">
        <f t="shared" si="300"/>
        <v>100</v>
      </c>
      <c r="BP1350" s="34">
        <f t="shared" si="301"/>
        <v>50</v>
      </c>
      <c r="BQ1350" s="35">
        <f t="shared" si="302"/>
        <v>47</v>
      </c>
      <c r="BR1350" s="34">
        <f t="shared" si="303"/>
        <v>45</v>
      </c>
      <c r="BS1350" s="35">
        <f t="shared" si="304"/>
        <v>63</v>
      </c>
      <c r="BT1350" s="35">
        <f t="shared" si="305"/>
        <v>67</v>
      </c>
      <c r="BU1350" s="35">
        <f t="shared" si="306"/>
        <v>10</v>
      </c>
      <c r="BV1350" s="35">
        <f t="shared" si="307"/>
        <v>63</v>
      </c>
    </row>
    <row r="1351" spans="2:74" hidden="1" x14ac:dyDescent="0.3">
      <c r="B1351" s="6" t="s">
        <v>1750</v>
      </c>
      <c r="C1351" s="6">
        <v>208011173</v>
      </c>
      <c r="D1351" s="6" t="s">
        <v>996</v>
      </c>
      <c r="E1351" s="6" t="s">
        <v>179</v>
      </c>
      <c r="F1351" s="6" t="s">
        <v>689</v>
      </c>
      <c r="G1351" s="6" t="s">
        <v>86</v>
      </c>
      <c r="H1351" s="6" t="s">
        <v>78</v>
      </c>
      <c r="I1351" s="22">
        <v>2200000</v>
      </c>
      <c r="J1351" s="22">
        <v>2200000</v>
      </c>
      <c r="K1351" s="22">
        <v>2330000</v>
      </c>
      <c r="L1351" s="22">
        <v>2050000</v>
      </c>
      <c r="M1351" s="22">
        <v>2055000</v>
      </c>
      <c r="N1351" s="22">
        <v>2255000</v>
      </c>
      <c r="O1351" s="23">
        <v>24</v>
      </c>
      <c r="P1351" s="23">
        <v>25</v>
      </c>
      <c r="Q1351" s="23">
        <v>25</v>
      </c>
      <c r="R1351" s="22">
        <v>1100</v>
      </c>
      <c r="S1351" s="22">
        <v>1050</v>
      </c>
      <c r="T1351" s="24">
        <v>2.4</v>
      </c>
      <c r="U1351" s="24">
        <v>0</v>
      </c>
      <c r="V1351" s="24">
        <v>2.4</v>
      </c>
      <c r="W1351" s="24">
        <v>2.7</v>
      </c>
      <c r="X1351" s="25">
        <v>2.5999999999999999E-2</v>
      </c>
      <c r="Y1351" s="24">
        <v>1.7</v>
      </c>
      <c r="Z1351" s="24">
        <v>-0.40000000000000013</v>
      </c>
      <c r="AA1351" s="24">
        <v>2.1</v>
      </c>
      <c r="AB1351" s="24">
        <v>2.2000000000000002</v>
      </c>
      <c r="AC1351" s="26">
        <v>0.41686878486538925</v>
      </c>
      <c r="AD1351" s="24">
        <v>16.033414802514972</v>
      </c>
      <c r="AE1351" s="6">
        <v>173</v>
      </c>
      <c r="AF1351" s="6">
        <v>273</v>
      </c>
      <c r="AG1351" s="6">
        <v>199</v>
      </c>
      <c r="AH1351" s="27">
        <v>3.096774193548387</v>
      </c>
      <c r="AI1351" s="28">
        <v>1886000</v>
      </c>
      <c r="AJ1351" s="28">
        <v>1870000</v>
      </c>
      <c r="AK1351" s="28">
        <v>1900000</v>
      </c>
      <c r="AL1351" s="29">
        <v>8.5561497326203211E-3</v>
      </c>
      <c r="AM1351" s="29">
        <v>-7.3684210526315788E-3</v>
      </c>
      <c r="AN1351" s="6">
        <v>2.9</v>
      </c>
      <c r="AO1351" s="27">
        <v>-0.20000000000000018</v>
      </c>
      <c r="AP1351" s="6">
        <v>3.1</v>
      </c>
      <c r="AQ1351" s="26">
        <v>4.8503937007874018E-2</v>
      </c>
      <c r="AR1351" s="28">
        <v>1100</v>
      </c>
      <c r="AS1351" s="28">
        <v>1000</v>
      </c>
      <c r="AT1351" s="25">
        <v>0.1</v>
      </c>
      <c r="AU1351" s="26">
        <v>-7.6723938052604801E-2</v>
      </c>
      <c r="AV1351" s="30">
        <v>2638.7200000000003</v>
      </c>
      <c r="AW1351" s="24">
        <v>0.70499999999999996</v>
      </c>
      <c r="AX1351" s="24">
        <v>0.29499999999999998</v>
      </c>
      <c r="AY1351" s="24">
        <v>0.5242</v>
      </c>
      <c r="AZ1351" s="24">
        <v>0.26619999999999999</v>
      </c>
      <c r="BA1351" s="24">
        <v>0.43530000000000002</v>
      </c>
      <c r="BB1351" s="24">
        <v>0.31569999999999998</v>
      </c>
      <c r="BC1351" s="24">
        <v>0.22320000000000001</v>
      </c>
      <c r="BD1351" s="31">
        <v>9</v>
      </c>
      <c r="BE1351" s="23">
        <v>18</v>
      </c>
      <c r="BF1351" s="32" t="s">
        <v>4063</v>
      </c>
      <c r="BG1351" s="33">
        <v>145.02397575815101</v>
      </c>
      <c r="BH1351" s="33">
        <v>-37.965879682933199</v>
      </c>
      <c r="BI1351" s="34">
        <f t="shared" si="294"/>
        <v>77</v>
      </c>
      <c r="BJ1351" s="34">
        <f t="shared" si="295"/>
        <v>69</v>
      </c>
      <c r="BK1351" s="34">
        <f t="shared" si="296"/>
        <v>86</v>
      </c>
      <c r="BL1351" s="34">
        <f t="shared" si="297"/>
        <v>100</v>
      </c>
      <c r="BM1351" s="34">
        <f t="shared" si="298"/>
        <v>5</v>
      </c>
      <c r="BN1351" s="34">
        <f t="shared" si="299"/>
        <v>60</v>
      </c>
      <c r="BO1351" s="34">
        <f t="shared" si="300"/>
        <v>100</v>
      </c>
      <c r="BP1351" s="34">
        <f t="shared" si="301"/>
        <v>86</v>
      </c>
      <c r="BQ1351" s="35">
        <f t="shared" si="302"/>
        <v>37</v>
      </c>
      <c r="BR1351" s="34">
        <f t="shared" si="303"/>
        <v>1</v>
      </c>
      <c r="BS1351" s="35">
        <f t="shared" si="304"/>
        <v>1</v>
      </c>
      <c r="BT1351" s="35">
        <f t="shared" si="305"/>
        <v>88</v>
      </c>
      <c r="BU1351" s="35">
        <f t="shared" si="306"/>
        <v>90</v>
      </c>
      <c r="BV1351" s="35">
        <f t="shared" si="307"/>
        <v>63</v>
      </c>
    </row>
    <row r="1352" spans="2:74" hidden="1" x14ac:dyDescent="0.3">
      <c r="B1352" s="6" t="s">
        <v>1751</v>
      </c>
      <c r="C1352" s="6">
        <v>217041479</v>
      </c>
      <c r="D1352" s="6" t="s">
        <v>226</v>
      </c>
      <c r="E1352" s="6" t="s">
        <v>165</v>
      </c>
      <c r="F1352" s="6" t="s">
        <v>226</v>
      </c>
      <c r="G1352" s="6" t="s">
        <v>86</v>
      </c>
      <c r="H1352" s="6" t="s">
        <v>78</v>
      </c>
      <c r="I1352" s="22">
        <v>610000</v>
      </c>
      <c r="J1352" s="22">
        <v>602491</v>
      </c>
      <c r="K1352" s="22">
        <v>599000</v>
      </c>
      <c r="L1352" s="22">
        <v>590000</v>
      </c>
      <c r="M1352" s="22">
        <v>599900</v>
      </c>
      <c r="N1352" s="22">
        <v>550000</v>
      </c>
      <c r="O1352" s="23">
        <v>40</v>
      </c>
      <c r="P1352" s="23">
        <v>38</v>
      </c>
      <c r="Q1352" s="23">
        <v>36</v>
      </c>
      <c r="R1352" s="22">
        <v>550</v>
      </c>
      <c r="S1352" s="22">
        <v>510</v>
      </c>
      <c r="T1352" s="24">
        <v>2.6</v>
      </c>
      <c r="U1352" s="24">
        <v>0</v>
      </c>
      <c r="V1352" s="24">
        <v>2.6</v>
      </c>
      <c r="W1352" s="24">
        <v>2.8</v>
      </c>
      <c r="X1352" s="25">
        <v>4.6885245901639346E-2</v>
      </c>
      <c r="Y1352" s="24">
        <v>2.1</v>
      </c>
      <c r="Z1352" s="24">
        <v>-0.79999999999999982</v>
      </c>
      <c r="AA1352" s="24">
        <v>2.9</v>
      </c>
      <c r="AB1352" s="24">
        <v>3</v>
      </c>
      <c r="AC1352" s="26">
        <v>0.33843654622427882</v>
      </c>
      <c r="AD1352" s="24">
        <v>7.2184018600283242</v>
      </c>
      <c r="AE1352" s="6">
        <v>285</v>
      </c>
      <c r="AF1352" s="6">
        <v>336</v>
      </c>
      <c r="AG1352" s="6">
        <v>276</v>
      </c>
      <c r="AH1352" s="27">
        <v>6.8507462686567164</v>
      </c>
      <c r="AI1352" s="28">
        <v>590000</v>
      </c>
      <c r="AJ1352" s="28">
        <v>570000</v>
      </c>
      <c r="AK1352" s="28">
        <v>645000</v>
      </c>
      <c r="AL1352" s="29">
        <v>3.5087719298245612E-2</v>
      </c>
      <c r="AM1352" s="29">
        <v>-8.5271317829457363E-2</v>
      </c>
      <c r="AN1352" s="6">
        <v>2.1</v>
      </c>
      <c r="AO1352" s="27">
        <v>0</v>
      </c>
      <c r="AP1352" s="6">
        <v>2.1</v>
      </c>
      <c r="AQ1352" s="26">
        <v>7.6119402985074622E-2</v>
      </c>
      <c r="AR1352" s="28">
        <v>540</v>
      </c>
      <c r="AS1352" s="28">
        <v>500</v>
      </c>
      <c r="AT1352" s="25">
        <v>0.08</v>
      </c>
      <c r="AU1352" s="26">
        <v>0.30561576083434516</v>
      </c>
      <c r="AV1352" s="30">
        <v>1625.1200000000001</v>
      </c>
      <c r="AW1352" s="24">
        <v>0.69330000000000003</v>
      </c>
      <c r="AX1352" s="24">
        <v>0.30669999999999997</v>
      </c>
      <c r="AY1352" s="24">
        <v>0.88419999999999999</v>
      </c>
      <c r="AZ1352" s="24">
        <v>9.69E-2</v>
      </c>
      <c r="BA1352" s="24">
        <v>0.36849999999999999</v>
      </c>
      <c r="BB1352" s="24">
        <v>0.34010000000000001</v>
      </c>
      <c r="BC1352" s="24">
        <v>0.2676</v>
      </c>
      <c r="BD1352" s="31">
        <v>1</v>
      </c>
      <c r="BE1352" s="23">
        <v>225</v>
      </c>
      <c r="BF1352" s="32" t="s">
        <v>4064</v>
      </c>
      <c r="BG1352" s="33">
        <v>142.47948623970001</v>
      </c>
      <c r="BH1352" s="33">
        <v>-38.342440113555902</v>
      </c>
      <c r="BI1352" s="34">
        <f t="shared" si="294"/>
        <v>74</v>
      </c>
      <c r="BJ1352" s="34">
        <f t="shared" si="295"/>
        <v>82</v>
      </c>
      <c r="BK1352" s="34">
        <f t="shared" si="296"/>
        <v>40</v>
      </c>
      <c r="BL1352" s="34">
        <f t="shared" si="297"/>
        <v>1</v>
      </c>
      <c r="BM1352" s="34">
        <f t="shared" si="298"/>
        <v>18</v>
      </c>
      <c r="BN1352" s="34">
        <f t="shared" si="299"/>
        <v>100</v>
      </c>
      <c r="BO1352" s="34">
        <f t="shared" si="300"/>
        <v>65</v>
      </c>
      <c r="BP1352" s="34">
        <f t="shared" si="301"/>
        <v>71</v>
      </c>
      <c r="BQ1352" s="35">
        <f t="shared" si="302"/>
        <v>100</v>
      </c>
      <c r="BR1352" s="34">
        <f t="shared" si="303"/>
        <v>78</v>
      </c>
      <c r="BS1352" s="35">
        <f t="shared" si="304"/>
        <v>42</v>
      </c>
      <c r="BT1352" s="35">
        <f t="shared" si="305"/>
        <v>82</v>
      </c>
      <c r="BU1352" s="35">
        <f t="shared" si="306"/>
        <v>10</v>
      </c>
      <c r="BV1352" s="35">
        <f t="shared" si="307"/>
        <v>63</v>
      </c>
    </row>
    <row r="1353" spans="2:74" hidden="1" x14ac:dyDescent="0.3">
      <c r="B1353" s="6" t="s">
        <v>1752</v>
      </c>
      <c r="C1353" s="6">
        <v>303061077</v>
      </c>
      <c r="D1353" s="6" t="s">
        <v>1753</v>
      </c>
      <c r="E1353" s="6" t="s">
        <v>881</v>
      </c>
      <c r="F1353" s="6" t="s">
        <v>2780</v>
      </c>
      <c r="G1353" s="6" t="s">
        <v>97</v>
      </c>
      <c r="H1353" s="6" t="s">
        <v>78</v>
      </c>
      <c r="I1353" s="22">
        <v>1250000</v>
      </c>
      <c r="J1353" s="22">
        <v>1250000</v>
      </c>
      <c r="K1353" s="22">
        <v>1200000</v>
      </c>
      <c r="L1353" s="22">
        <v>1300000</v>
      </c>
      <c r="M1353" s="22">
        <v>1260000</v>
      </c>
      <c r="N1353" s="22">
        <v>1210000</v>
      </c>
      <c r="O1353" s="23">
        <v>34</v>
      </c>
      <c r="P1353" s="23">
        <v>32</v>
      </c>
      <c r="Q1353" s="23">
        <v>33</v>
      </c>
      <c r="R1353" s="22">
        <v>750</v>
      </c>
      <c r="S1353" s="22">
        <v>700</v>
      </c>
      <c r="T1353" s="24">
        <v>1.8</v>
      </c>
      <c r="U1353" s="24">
        <v>-0.49999999999999978</v>
      </c>
      <c r="V1353" s="24">
        <v>2.2999999999999998</v>
      </c>
      <c r="W1353" s="24">
        <v>2.7</v>
      </c>
      <c r="X1353" s="25">
        <v>3.1199999999999999E-2</v>
      </c>
      <c r="Y1353" s="24">
        <v>3.3</v>
      </c>
      <c r="Z1353" s="24">
        <v>-0.90000000000000036</v>
      </c>
      <c r="AA1353" s="24">
        <v>4.2</v>
      </c>
      <c r="AB1353" s="24">
        <v>3.8</v>
      </c>
      <c r="AC1353" s="26">
        <v>0.32209853638425068</v>
      </c>
      <c r="AD1353" s="24">
        <v>10.323671037956752</v>
      </c>
      <c r="AE1353" s="6">
        <v>124</v>
      </c>
      <c r="AF1353" s="6">
        <v>118</v>
      </c>
      <c r="AG1353" s="6">
        <v>107</v>
      </c>
      <c r="AH1353" s="27">
        <v>4.6389776357827479</v>
      </c>
      <c r="AI1353" s="28">
        <v>1210000</v>
      </c>
      <c r="AJ1353" s="28">
        <v>1120000</v>
      </c>
      <c r="AK1353" s="28">
        <v>900000</v>
      </c>
      <c r="AL1353" s="29">
        <v>8.0357142857142863E-2</v>
      </c>
      <c r="AM1353" s="29">
        <v>0.34444444444444444</v>
      </c>
      <c r="AN1353" s="6">
        <v>1.8</v>
      </c>
      <c r="AO1353" s="27">
        <v>-0.40000000000000013</v>
      </c>
      <c r="AP1353" s="6">
        <v>2.2000000000000002</v>
      </c>
      <c r="AQ1353" s="26">
        <v>0.11153846153846154</v>
      </c>
      <c r="AR1353" s="28">
        <v>690</v>
      </c>
      <c r="AS1353" s="28">
        <v>650</v>
      </c>
      <c r="AT1353" s="25">
        <v>6.1538461538461542E-2</v>
      </c>
      <c r="AU1353" s="26">
        <v>0.38532088243292484</v>
      </c>
      <c r="AV1353" s="30">
        <v>2328.48</v>
      </c>
      <c r="AW1353" s="24">
        <v>0.85119999999999996</v>
      </c>
      <c r="AX1353" s="24">
        <v>0.14879999999999999</v>
      </c>
      <c r="AY1353" s="24">
        <v>0.82769999999999999</v>
      </c>
      <c r="AZ1353" s="24">
        <v>0.15809999999999999</v>
      </c>
      <c r="BA1353" s="24">
        <v>0.32850000000000001</v>
      </c>
      <c r="BB1353" s="24">
        <v>0.38450000000000001</v>
      </c>
      <c r="BC1353" s="24">
        <v>0.23799999999999999</v>
      </c>
      <c r="BD1353" s="31">
        <v>3</v>
      </c>
      <c r="BE1353" s="23">
        <v>16</v>
      </c>
      <c r="BF1353" s="32" t="s">
        <v>4065</v>
      </c>
      <c r="BG1353" s="33">
        <v>153.09525026400101</v>
      </c>
      <c r="BH1353" s="33">
        <v>-27.602989547073399</v>
      </c>
      <c r="BI1353" s="34">
        <f t="shared" si="294"/>
        <v>87</v>
      </c>
      <c r="BJ1353" s="34">
        <f t="shared" si="295"/>
        <v>87</v>
      </c>
      <c r="BK1353" s="34">
        <f t="shared" si="296"/>
        <v>67</v>
      </c>
      <c r="BL1353" s="34">
        <f t="shared" si="297"/>
        <v>1</v>
      </c>
      <c r="BM1353" s="34">
        <f t="shared" si="298"/>
        <v>41</v>
      </c>
      <c r="BN1353" s="34">
        <f t="shared" si="299"/>
        <v>100</v>
      </c>
      <c r="BO1353" s="34">
        <f t="shared" si="300"/>
        <v>100</v>
      </c>
      <c r="BP1353" s="34">
        <f t="shared" si="301"/>
        <v>62</v>
      </c>
      <c r="BQ1353" s="35">
        <f t="shared" si="302"/>
        <v>54</v>
      </c>
      <c r="BR1353" s="34">
        <f t="shared" si="303"/>
        <v>47</v>
      </c>
      <c r="BS1353" s="35">
        <f t="shared" si="304"/>
        <v>52</v>
      </c>
      <c r="BT1353" s="35">
        <f t="shared" si="305"/>
        <v>62</v>
      </c>
      <c r="BU1353" s="35">
        <f t="shared" si="306"/>
        <v>30</v>
      </c>
      <c r="BV1353" s="35">
        <f t="shared" si="307"/>
        <v>63</v>
      </c>
    </row>
    <row r="1354" spans="2:74" hidden="1" x14ac:dyDescent="0.3">
      <c r="B1354" s="6" t="s">
        <v>1754</v>
      </c>
      <c r="C1354" s="6">
        <v>317011448</v>
      </c>
      <c r="D1354" s="6" t="s">
        <v>449</v>
      </c>
      <c r="E1354" s="6" t="s">
        <v>449</v>
      </c>
      <c r="F1354" s="6" t="s">
        <v>2698</v>
      </c>
      <c r="G1354" s="6" t="s">
        <v>97</v>
      </c>
      <c r="H1354" s="6" t="s">
        <v>78</v>
      </c>
      <c r="I1354" s="22">
        <v>585800</v>
      </c>
      <c r="J1354" s="22">
        <v>569000</v>
      </c>
      <c r="K1354" s="22">
        <v>484415</v>
      </c>
      <c r="L1354" s="22">
        <v>550000</v>
      </c>
      <c r="M1354" s="22">
        <v>530000</v>
      </c>
      <c r="N1354" s="22">
        <v>455000</v>
      </c>
      <c r="O1354" s="23">
        <v>51</v>
      </c>
      <c r="P1354" s="23">
        <v>51</v>
      </c>
      <c r="Q1354" s="23">
        <v>61</v>
      </c>
      <c r="R1354" s="22">
        <v>525</v>
      </c>
      <c r="S1354" s="22">
        <v>460</v>
      </c>
      <c r="T1354" s="24">
        <v>3.1</v>
      </c>
      <c r="U1354" s="24">
        <v>-0.10000000000000009</v>
      </c>
      <c r="V1354" s="24">
        <v>3.2</v>
      </c>
      <c r="W1354" s="24">
        <v>3.7</v>
      </c>
      <c r="X1354" s="25">
        <v>4.6602936155684532E-2</v>
      </c>
      <c r="Y1354" s="24">
        <v>3</v>
      </c>
      <c r="Z1354" s="24">
        <v>-0.79999999999999982</v>
      </c>
      <c r="AA1354" s="24">
        <v>3.8</v>
      </c>
      <c r="AB1354" s="24">
        <v>2.6</v>
      </c>
      <c r="AC1354" s="26">
        <v>0.3679356357927786</v>
      </c>
      <c r="AD1354" s="24">
        <v>7.895117049355667</v>
      </c>
      <c r="AE1354" s="6">
        <v>482</v>
      </c>
      <c r="AF1354" s="6">
        <v>594</v>
      </c>
      <c r="AG1354" s="6">
        <v>491</v>
      </c>
      <c r="AH1354" s="27">
        <v>2.8360579168612801</v>
      </c>
      <c r="AI1354" s="28">
        <v>675000</v>
      </c>
      <c r="AJ1354" s="28">
        <v>610000</v>
      </c>
      <c r="AK1354" s="28">
        <v>535000</v>
      </c>
      <c r="AL1354" s="29">
        <v>0.10655737704918032</v>
      </c>
      <c r="AM1354" s="29">
        <v>0.26168224299065418</v>
      </c>
      <c r="AN1354" s="6">
        <v>3.1</v>
      </c>
      <c r="AO1354" s="27">
        <v>-0.39999999999999991</v>
      </c>
      <c r="AP1354" s="6">
        <v>3.5</v>
      </c>
      <c r="AQ1354" s="26">
        <v>8.5950413223140495E-2</v>
      </c>
      <c r="AR1354" s="28">
        <v>540</v>
      </c>
      <c r="AS1354" s="28">
        <v>500</v>
      </c>
      <c r="AT1354" s="25">
        <v>0.08</v>
      </c>
      <c r="AU1354" s="26">
        <v>0.3884304877283179</v>
      </c>
      <c r="AV1354" s="30">
        <v>1426.88</v>
      </c>
      <c r="AW1354" s="24">
        <v>0.6421</v>
      </c>
      <c r="AX1354" s="24">
        <v>0.3579</v>
      </c>
      <c r="AY1354" s="24">
        <v>0.83069999999999999</v>
      </c>
      <c r="AZ1354" s="24">
        <v>0.1101</v>
      </c>
      <c r="BA1354" s="24">
        <v>0.30480000000000002</v>
      </c>
      <c r="BB1354" s="24">
        <v>0.24010000000000001</v>
      </c>
      <c r="BC1354" s="24">
        <v>0.41770000000000002</v>
      </c>
      <c r="BD1354" s="31">
        <v>2</v>
      </c>
      <c r="BE1354" s="23">
        <v>74</v>
      </c>
      <c r="BF1354" s="32" t="s">
        <v>4066</v>
      </c>
      <c r="BG1354" s="33">
        <v>152.27957833796401</v>
      </c>
      <c r="BH1354" s="33">
        <v>-27.566573876975099</v>
      </c>
      <c r="BI1354" s="34">
        <f t="shared" si="294"/>
        <v>65</v>
      </c>
      <c r="BJ1354" s="34">
        <f t="shared" si="295"/>
        <v>65</v>
      </c>
      <c r="BK1354" s="34">
        <f t="shared" si="296"/>
        <v>90</v>
      </c>
      <c r="BL1354" s="34">
        <f t="shared" si="297"/>
        <v>1</v>
      </c>
      <c r="BM1354" s="34">
        <f t="shared" si="298"/>
        <v>54</v>
      </c>
      <c r="BN1354" s="34">
        <f t="shared" si="299"/>
        <v>100</v>
      </c>
      <c r="BO1354" s="34">
        <f t="shared" si="300"/>
        <v>92</v>
      </c>
      <c r="BP1354" s="34">
        <f t="shared" si="301"/>
        <v>57</v>
      </c>
      <c r="BQ1354" s="35">
        <f t="shared" si="302"/>
        <v>100</v>
      </c>
      <c r="BR1354" s="34">
        <f t="shared" si="303"/>
        <v>71</v>
      </c>
      <c r="BS1354" s="35">
        <f t="shared" si="304"/>
        <v>22</v>
      </c>
      <c r="BT1354" s="35">
        <f t="shared" si="305"/>
        <v>67</v>
      </c>
      <c r="BU1354" s="35">
        <f t="shared" si="306"/>
        <v>20</v>
      </c>
      <c r="BV1354" s="35">
        <f t="shared" si="307"/>
        <v>63</v>
      </c>
    </row>
    <row r="1355" spans="2:74" hidden="1" x14ac:dyDescent="0.3">
      <c r="B1355" s="6" t="s">
        <v>1755</v>
      </c>
      <c r="C1355" s="6">
        <v>402031038</v>
      </c>
      <c r="D1355" s="6" t="s">
        <v>741</v>
      </c>
      <c r="E1355" s="6" t="s">
        <v>420</v>
      </c>
      <c r="F1355" s="6" t="s">
        <v>2379</v>
      </c>
      <c r="G1355" s="6" t="s">
        <v>82</v>
      </c>
      <c r="H1355" s="6" t="s">
        <v>78</v>
      </c>
      <c r="I1355" s="22">
        <v>890000</v>
      </c>
      <c r="J1355" s="22">
        <v>888100</v>
      </c>
      <c r="K1355" s="22">
        <v>840000</v>
      </c>
      <c r="L1355" s="22">
        <v>876000</v>
      </c>
      <c r="M1355" s="22">
        <v>876000</v>
      </c>
      <c r="N1355" s="22">
        <v>811000</v>
      </c>
      <c r="O1355" s="23">
        <v>19</v>
      </c>
      <c r="P1355" s="23">
        <v>20</v>
      </c>
      <c r="Q1355" s="23">
        <v>21</v>
      </c>
      <c r="R1355" s="22">
        <v>630</v>
      </c>
      <c r="S1355" s="22">
        <v>600</v>
      </c>
      <c r="T1355" s="24">
        <v>2.8</v>
      </c>
      <c r="U1355" s="24">
        <v>9.9999999999999645E-2</v>
      </c>
      <c r="V1355" s="24">
        <v>2.7</v>
      </c>
      <c r="W1355" s="24">
        <v>2.8</v>
      </c>
      <c r="X1355" s="25">
        <v>3.6808988764044946E-2</v>
      </c>
      <c r="Y1355" s="24">
        <v>3.4</v>
      </c>
      <c r="Z1355" s="24">
        <v>-0.80000000000000027</v>
      </c>
      <c r="AA1355" s="24">
        <v>4.2</v>
      </c>
      <c r="AB1355" s="24">
        <v>4.2</v>
      </c>
      <c r="AC1355" s="26">
        <v>0.35266457680250785</v>
      </c>
      <c r="AD1355" s="24">
        <v>9.5809363050742355</v>
      </c>
      <c r="AE1355" s="6">
        <v>186</v>
      </c>
      <c r="AF1355" s="6">
        <v>218</v>
      </c>
      <c r="AG1355" s="6">
        <v>150</v>
      </c>
      <c r="AH1355" s="27">
        <v>2.7906976744186047</v>
      </c>
      <c r="AI1355" s="28">
        <v>855500</v>
      </c>
      <c r="AJ1355" s="28">
        <v>760000</v>
      </c>
      <c r="AK1355" s="28">
        <v>670000</v>
      </c>
      <c r="AL1355" s="29">
        <v>0.12565789473684211</v>
      </c>
      <c r="AM1355" s="29">
        <v>0.27686567164179104</v>
      </c>
      <c r="AN1355" s="6">
        <v>2.4</v>
      </c>
      <c r="AO1355" s="27">
        <v>-0.20000000000000018</v>
      </c>
      <c r="AP1355" s="6">
        <v>2.6</v>
      </c>
      <c r="AQ1355" s="26">
        <v>0.11658227848101266</v>
      </c>
      <c r="AR1355" s="28">
        <v>620</v>
      </c>
      <c r="AS1355" s="28">
        <v>590</v>
      </c>
      <c r="AT1355" s="25">
        <v>5.0847457627118647E-2</v>
      </c>
      <c r="AU1355" s="26">
        <v>0.37047455249063954</v>
      </c>
      <c r="AV1355" s="30">
        <v>1786.4</v>
      </c>
      <c r="AW1355" s="24">
        <v>0.66839999999999999</v>
      </c>
      <c r="AX1355" s="24">
        <v>0.33160000000000001</v>
      </c>
      <c r="AY1355" s="24">
        <v>0.74690000000000001</v>
      </c>
      <c r="AZ1355" s="24">
        <v>0.16830000000000001</v>
      </c>
      <c r="BA1355" s="24">
        <v>0.2477</v>
      </c>
      <c r="BB1355" s="24">
        <v>0.35170000000000001</v>
      </c>
      <c r="BC1355" s="24">
        <v>0.37069999999999997</v>
      </c>
      <c r="BD1355" s="31">
        <v>4</v>
      </c>
      <c r="BE1355" s="23">
        <v>6</v>
      </c>
      <c r="BF1355" s="32" t="s">
        <v>4067</v>
      </c>
      <c r="BG1355" s="33">
        <v>138.635752947116</v>
      </c>
      <c r="BH1355" s="33">
        <v>-34.8728624755285</v>
      </c>
      <c r="BI1355" s="34">
        <f t="shared" si="294"/>
        <v>70</v>
      </c>
      <c r="BJ1355" s="34">
        <f t="shared" si="295"/>
        <v>77</v>
      </c>
      <c r="BK1355" s="34">
        <f t="shared" si="296"/>
        <v>90</v>
      </c>
      <c r="BL1355" s="34">
        <f t="shared" si="297"/>
        <v>1</v>
      </c>
      <c r="BM1355" s="34">
        <f t="shared" si="298"/>
        <v>63</v>
      </c>
      <c r="BN1355" s="34">
        <f t="shared" si="299"/>
        <v>100</v>
      </c>
      <c r="BO1355" s="34">
        <f t="shared" si="300"/>
        <v>100</v>
      </c>
      <c r="BP1355" s="34">
        <f t="shared" si="301"/>
        <v>44</v>
      </c>
      <c r="BQ1355" s="35">
        <f t="shared" si="302"/>
        <v>73</v>
      </c>
      <c r="BR1355" s="34">
        <f t="shared" si="303"/>
        <v>55</v>
      </c>
      <c r="BS1355" s="35">
        <f t="shared" si="304"/>
        <v>32</v>
      </c>
      <c r="BT1355" s="35">
        <f t="shared" si="305"/>
        <v>60</v>
      </c>
      <c r="BU1355" s="35">
        <f t="shared" si="306"/>
        <v>40</v>
      </c>
      <c r="BV1355" s="35">
        <f t="shared" si="307"/>
        <v>63</v>
      </c>
    </row>
    <row r="1356" spans="2:74" hidden="1" x14ac:dyDescent="0.3">
      <c r="B1356" s="6" t="s">
        <v>1756</v>
      </c>
      <c r="C1356" s="6">
        <v>403011056</v>
      </c>
      <c r="D1356" s="6" t="s">
        <v>1757</v>
      </c>
      <c r="E1356" s="6" t="s">
        <v>186</v>
      </c>
      <c r="F1356" s="6" t="s">
        <v>2379</v>
      </c>
      <c r="G1356" s="6" t="s">
        <v>82</v>
      </c>
      <c r="H1356" s="6" t="s">
        <v>78</v>
      </c>
      <c r="I1356" s="22">
        <v>1249500</v>
      </c>
      <c r="J1356" s="22">
        <v>1260000</v>
      </c>
      <c r="K1356" s="22">
        <v>1180000</v>
      </c>
      <c r="L1356" s="22">
        <v>1210000</v>
      </c>
      <c r="M1356" s="22">
        <v>1300000</v>
      </c>
      <c r="N1356" s="22">
        <v>1220000</v>
      </c>
      <c r="O1356" s="23">
        <v>20</v>
      </c>
      <c r="P1356" s="23">
        <v>20</v>
      </c>
      <c r="Q1356" s="23">
        <v>22</v>
      </c>
      <c r="R1356" s="22">
        <v>665</v>
      </c>
      <c r="S1356" s="22">
        <v>650</v>
      </c>
      <c r="T1356" s="24">
        <v>2.1</v>
      </c>
      <c r="U1356" s="24">
        <v>-0.19999999999999973</v>
      </c>
      <c r="V1356" s="24">
        <v>2.2999999999999998</v>
      </c>
      <c r="W1356" s="24">
        <v>2.8</v>
      </c>
      <c r="X1356" s="25">
        <v>2.7675070028011204E-2</v>
      </c>
      <c r="Y1356" s="24">
        <v>2</v>
      </c>
      <c r="Z1356" s="24">
        <v>-0.70000000000000018</v>
      </c>
      <c r="AA1356" s="24">
        <v>2.7</v>
      </c>
      <c r="AB1356" s="24">
        <v>3.1</v>
      </c>
      <c r="AC1356" s="26">
        <v>0.35490137477585171</v>
      </c>
      <c r="AD1356" s="24">
        <v>12.823865465078851</v>
      </c>
      <c r="AE1356" s="6">
        <v>100</v>
      </c>
      <c r="AF1356" s="6">
        <v>103</v>
      </c>
      <c r="AG1356" s="6">
        <v>56</v>
      </c>
      <c r="AH1356" s="27">
        <v>3.96</v>
      </c>
      <c r="AI1356" s="28">
        <v>1370000</v>
      </c>
      <c r="AJ1356" s="28">
        <v>1385000</v>
      </c>
      <c r="AK1356" s="28">
        <v>1105000</v>
      </c>
      <c r="AL1356" s="29">
        <v>-1.0830324909747292E-2</v>
      </c>
      <c r="AM1356" s="29">
        <v>0.23981900452488689</v>
      </c>
      <c r="AN1356" s="6">
        <v>2.2000000000000002</v>
      </c>
      <c r="AO1356" s="27">
        <v>-0.39999999999999991</v>
      </c>
      <c r="AP1356" s="6">
        <v>2.6</v>
      </c>
      <c r="AQ1356" s="26">
        <v>0.11076923076923077</v>
      </c>
      <c r="AR1356" s="28">
        <v>680</v>
      </c>
      <c r="AS1356" s="28">
        <v>650</v>
      </c>
      <c r="AT1356" s="25">
        <v>4.6153846153846156E-2</v>
      </c>
      <c r="AU1356" s="26">
        <v>0.32299033368634389</v>
      </c>
      <c r="AV1356" s="30">
        <v>1873.7600000000002</v>
      </c>
      <c r="AW1356" s="24">
        <v>0.66679999999999995</v>
      </c>
      <c r="AX1356" s="24">
        <v>0.3332</v>
      </c>
      <c r="AY1356" s="24">
        <v>0.67200000000000004</v>
      </c>
      <c r="AZ1356" s="24">
        <v>0.25259999999999999</v>
      </c>
      <c r="BA1356" s="24">
        <v>0.39900000000000002</v>
      </c>
      <c r="BB1356" s="24">
        <v>0.31240000000000001</v>
      </c>
      <c r="BC1356" s="24">
        <v>0.2331</v>
      </c>
      <c r="BD1356" s="31">
        <v>7</v>
      </c>
      <c r="BE1356" s="23">
        <v>13</v>
      </c>
      <c r="BF1356" s="32" t="s">
        <v>4068</v>
      </c>
      <c r="BG1356" s="33">
        <v>138.523173572041</v>
      </c>
      <c r="BH1356" s="33">
        <v>-35.016621445686297</v>
      </c>
      <c r="BI1356" s="34">
        <f t="shared" si="294"/>
        <v>82</v>
      </c>
      <c r="BJ1356" s="34">
        <f t="shared" si="295"/>
        <v>80</v>
      </c>
      <c r="BK1356" s="34">
        <f t="shared" si="296"/>
        <v>76</v>
      </c>
      <c r="BL1356" s="34">
        <f t="shared" si="297"/>
        <v>1</v>
      </c>
      <c r="BM1356" s="34">
        <f t="shared" si="298"/>
        <v>1</v>
      </c>
      <c r="BN1356" s="34">
        <f t="shared" si="299"/>
        <v>100</v>
      </c>
      <c r="BO1356" s="34">
        <f t="shared" si="300"/>
        <v>100</v>
      </c>
      <c r="BP1356" s="34">
        <f t="shared" si="301"/>
        <v>78</v>
      </c>
      <c r="BQ1356" s="35">
        <f t="shared" si="302"/>
        <v>43</v>
      </c>
      <c r="BR1356" s="34">
        <f t="shared" si="303"/>
        <v>23</v>
      </c>
      <c r="BS1356" s="35">
        <f t="shared" si="304"/>
        <v>31</v>
      </c>
      <c r="BT1356" s="35">
        <f t="shared" si="305"/>
        <v>84</v>
      </c>
      <c r="BU1356" s="35">
        <f t="shared" si="306"/>
        <v>70</v>
      </c>
      <c r="BV1356" s="35">
        <f t="shared" si="307"/>
        <v>63</v>
      </c>
    </row>
    <row r="1357" spans="2:74" hidden="1" x14ac:dyDescent="0.3">
      <c r="B1357" s="6" t="s">
        <v>1758</v>
      </c>
      <c r="C1357" s="6">
        <v>501011003</v>
      </c>
      <c r="D1357" s="6" t="s">
        <v>1129</v>
      </c>
      <c r="E1357" s="6" t="s">
        <v>394</v>
      </c>
      <c r="F1357" s="6" t="s">
        <v>3813</v>
      </c>
      <c r="G1357" s="6" t="s">
        <v>93</v>
      </c>
      <c r="H1357" s="6" t="s">
        <v>78</v>
      </c>
      <c r="I1357" s="22">
        <v>1350000</v>
      </c>
      <c r="J1357" s="22">
        <v>1395000</v>
      </c>
      <c r="K1357" s="22">
        <v>1200000</v>
      </c>
      <c r="L1357" s="22">
        <v>1330000</v>
      </c>
      <c r="M1357" s="22">
        <v>1388000</v>
      </c>
      <c r="N1357" s="22">
        <v>1280000</v>
      </c>
      <c r="O1357" s="23">
        <v>48</v>
      </c>
      <c r="P1357" s="23">
        <v>52</v>
      </c>
      <c r="Q1357" s="23">
        <v>59</v>
      </c>
      <c r="R1357" s="22">
        <v>780</v>
      </c>
      <c r="S1357" s="22">
        <v>750</v>
      </c>
      <c r="T1357" s="24">
        <v>2.1</v>
      </c>
      <c r="U1357" s="24">
        <v>-0.29999999999999982</v>
      </c>
      <c r="V1357" s="24">
        <v>2.4</v>
      </c>
      <c r="W1357" s="24">
        <v>2.8</v>
      </c>
      <c r="X1357" s="25">
        <v>3.0044444444444443E-2</v>
      </c>
      <c r="Y1357" s="24">
        <v>1.4</v>
      </c>
      <c r="Z1357" s="24">
        <v>-0.80000000000000027</v>
      </c>
      <c r="AA1357" s="24">
        <v>2.2000000000000002</v>
      </c>
      <c r="AB1357" s="24">
        <v>2.8</v>
      </c>
      <c r="AC1357" s="26">
        <v>0.38202335240184937</v>
      </c>
      <c r="AD1357" s="24">
        <v>12.71527430331599</v>
      </c>
      <c r="AE1357" s="6">
        <v>267</v>
      </c>
      <c r="AF1357" s="6">
        <v>334</v>
      </c>
      <c r="AG1357" s="6">
        <v>233</v>
      </c>
      <c r="AH1357" s="27">
        <v>4.9129814550641946</v>
      </c>
      <c r="AI1357" s="28">
        <v>910000</v>
      </c>
      <c r="AJ1357" s="28">
        <v>815000</v>
      </c>
      <c r="AK1357" s="28">
        <v>700000</v>
      </c>
      <c r="AL1357" s="29">
        <v>0.1165644171779141</v>
      </c>
      <c r="AM1357" s="29">
        <v>0.3</v>
      </c>
      <c r="AN1357" s="6">
        <v>2.4</v>
      </c>
      <c r="AO1357" s="27">
        <v>-0.30000000000000027</v>
      </c>
      <c r="AP1357" s="6">
        <v>2.7</v>
      </c>
      <c r="AQ1357" s="26">
        <v>0.10599886813808715</v>
      </c>
      <c r="AR1357" s="28">
        <v>750</v>
      </c>
      <c r="AS1357" s="28">
        <v>680</v>
      </c>
      <c r="AT1357" s="25">
        <v>0.10294117647058823</v>
      </c>
      <c r="AU1357" s="26">
        <v>0.30046580444154647</v>
      </c>
      <c r="AV1357" s="30">
        <v>2041.7600000000002</v>
      </c>
      <c r="AW1357" s="24">
        <v>0.7732</v>
      </c>
      <c r="AX1357" s="24">
        <v>0.2268</v>
      </c>
      <c r="AY1357" s="24">
        <v>0.90600000000000003</v>
      </c>
      <c r="AZ1357" s="24">
        <v>6.3399999999999998E-2</v>
      </c>
      <c r="BA1357" s="24">
        <v>0.38319999999999999</v>
      </c>
      <c r="BB1357" s="24">
        <v>0.37980000000000003</v>
      </c>
      <c r="BC1357" s="24">
        <v>0.18720000000000001</v>
      </c>
      <c r="BD1357" s="31">
        <v>8</v>
      </c>
      <c r="BE1357" s="23">
        <v>194</v>
      </c>
      <c r="BF1357" s="32" t="s">
        <v>4069</v>
      </c>
      <c r="BG1357" s="33">
        <v>115.586462125748</v>
      </c>
      <c r="BH1357" s="33">
        <v>-33.6847942806125</v>
      </c>
      <c r="BI1357" s="34">
        <f t="shared" si="294"/>
        <v>82</v>
      </c>
      <c r="BJ1357" s="34">
        <f t="shared" si="295"/>
        <v>77</v>
      </c>
      <c r="BK1357" s="34">
        <f t="shared" si="296"/>
        <v>64</v>
      </c>
      <c r="BL1357" s="34">
        <f t="shared" si="297"/>
        <v>1</v>
      </c>
      <c r="BM1357" s="34">
        <f t="shared" si="298"/>
        <v>59</v>
      </c>
      <c r="BN1357" s="34">
        <f t="shared" si="299"/>
        <v>100</v>
      </c>
      <c r="BO1357" s="34">
        <f t="shared" si="300"/>
        <v>70</v>
      </c>
      <c r="BP1357" s="34">
        <f t="shared" si="301"/>
        <v>74</v>
      </c>
      <c r="BQ1357" s="35">
        <f t="shared" si="302"/>
        <v>51</v>
      </c>
      <c r="BR1357" s="34">
        <f t="shared" si="303"/>
        <v>24</v>
      </c>
      <c r="BS1357" s="35">
        <f t="shared" si="304"/>
        <v>13</v>
      </c>
      <c r="BT1357" s="35">
        <f t="shared" si="305"/>
        <v>93</v>
      </c>
      <c r="BU1357" s="35">
        <f t="shared" si="306"/>
        <v>80</v>
      </c>
      <c r="BV1357" s="35">
        <f t="shared" si="307"/>
        <v>63</v>
      </c>
    </row>
    <row r="1358" spans="2:74" hidden="1" x14ac:dyDescent="0.3">
      <c r="B1358" s="6" t="s">
        <v>1759</v>
      </c>
      <c r="C1358" s="6">
        <v>503021296</v>
      </c>
      <c r="D1358" s="6" t="s">
        <v>136</v>
      </c>
      <c r="E1358" s="6" t="s">
        <v>137</v>
      </c>
      <c r="F1358" s="6" t="s">
        <v>2720</v>
      </c>
      <c r="G1358" s="6" t="s">
        <v>93</v>
      </c>
      <c r="H1358" s="6" t="s">
        <v>78</v>
      </c>
      <c r="I1358" s="22">
        <v>1187384</v>
      </c>
      <c r="J1358" s="22">
        <v>1198000</v>
      </c>
      <c r="K1358" s="22">
        <v>969600</v>
      </c>
      <c r="L1358" s="22">
        <v>1318500</v>
      </c>
      <c r="M1358" s="22">
        <v>1300000</v>
      </c>
      <c r="N1358" s="22">
        <v>1053000</v>
      </c>
      <c r="O1358" s="23">
        <v>40</v>
      </c>
      <c r="P1358" s="23">
        <v>46</v>
      </c>
      <c r="Q1358" s="23">
        <v>48</v>
      </c>
      <c r="R1358" s="22">
        <v>795</v>
      </c>
      <c r="S1358" s="22">
        <v>700</v>
      </c>
      <c r="T1358" s="24">
        <v>1.7</v>
      </c>
      <c r="U1358" s="24">
        <v>-0.40000000000000013</v>
      </c>
      <c r="V1358" s="24">
        <v>2.1</v>
      </c>
      <c r="W1358" s="24">
        <v>2</v>
      </c>
      <c r="X1358" s="25">
        <v>3.4816032555601222E-2</v>
      </c>
      <c r="Y1358" s="24">
        <v>3.9</v>
      </c>
      <c r="Z1358" s="24">
        <v>-1.1999999999999997</v>
      </c>
      <c r="AA1358" s="24">
        <v>5.0999999999999996</v>
      </c>
      <c r="AB1358" s="24">
        <v>5.3</v>
      </c>
      <c r="AC1358" s="26">
        <v>0.37497170024903775</v>
      </c>
      <c r="AD1358" s="24">
        <v>10.770087018106034</v>
      </c>
      <c r="AE1358" s="6">
        <v>183</v>
      </c>
      <c r="AF1358" s="6">
        <v>247</v>
      </c>
      <c r="AG1358" s="6">
        <v>182</v>
      </c>
      <c r="AH1358" s="27">
        <v>4.3139717425431705</v>
      </c>
      <c r="AI1358" s="28">
        <v>1610000</v>
      </c>
      <c r="AJ1358" s="28">
        <v>1390000</v>
      </c>
      <c r="AK1358" s="28">
        <v>1225000</v>
      </c>
      <c r="AL1358" s="29">
        <v>0.15827338129496402</v>
      </c>
      <c r="AM1358" s="29">
        <v>0.31428571428571428</v>
      </c>
      <c r="AN1358" s="6">
        <v>2</v>
      </c>
      <c r="AO1358" s="27">
        <v>-0.10000000000000009</v>
      </c>
      <c r="AP1358" s="6">
        <v>2.1</v>
      </c>
      <c r="AQ1358" s="26">
        <v>7.8284701843751719E-2</v>
      </c>
      <c r="AR1358" s="28">
        <v>800</v>
      </c>
      <c r="AS1358" s="28">
        <v>750</v>
      </c>
      <c r="AT1358" s="25">
        <v>6.6666666666666666E-2</v>
      </c>
      <c r="AU1358" s="26">
        <v>0.50582811402475447</v>
      </c>
      <c r="AV1358" s="30">
        <v>2120.1600000000003</v>
      </c>
      <c r="AW1358" s="24">
        <v>0.46850000000000003</v>
      </c>
      <c r="AX1358" s="24">
        <v>0.53149999999999997</v>
      </c>
      <c r="AY1358" s="24">
        <v>0.19040000000000001</v>
      </c>
      <c r="AZ1358" s="24">
        <v>0.2462</v>
      </c>
      <c r="BA1358" s="24">
        <v>0.15090000000000001</v>
      </c>
      <c r="BB1358" s="24">
        <v>0.23799999999999999</v>
      </c>
      <c r="BC1358" s="24">
        <v>0.58930000000000005</v>
      </c>
      <c r="BD1358" s="31">
        <v>7.5</v>
      </c>
      <c r="BE1358" s="23">
        <v>2</v>
      </c>
      <c r="BF1358" s="32" t="s">
        <v>4070</v>
      </c>
      <c r="BG1358" s="33">
        <v>115.86546259241101</v>
      </c>
      <c r="BH1358" s="33">
        <v>-31.942915842301801</v>
      </c>
      <c r="BI1358" s="34">
        <f t="shared" si="294"/>
        <v>88</v>
      </c>
      <c r="BJ1358" s="34">
        <f t="shared" si="295"/>
        <v>84</v>
      </c>
      <c r="BK1358" s="34">
        <f t="shared" si="296"/>
        <v>71</v>
      </c>
      <c r="BL1358" s="34">
        <f t="shared" si="297"/>
        <v>1</v>
      </c>
      <c r="BM1358" s="34">
        <f t="shared" si="298"/>
        <v>79</v>
      </c>
      <c r="BN1358" s="34">
        <f t="shared" si="299"/>
        <v>100</v>
      </c>
      <c r="BO1358" s="34">
        <f t="shared" si="300"/>
        <v>100</v>
      </c>
      <c r="BP1358" s="34">
        <f t="shared" si="301"/>
        <v>23</v>
      </c>
      <c r="BQ1358" s="35">
        <f t="shared" si="302"/>
        <v>66</v>
      </c>
      <c r="BR1358" s="34">
        <f t="shared" si="303"/>
        <v>43</v>
      </c>
      <c r="BS1358" s="35">
        <f t="shared" si="304"/>
        <v>18</v>
      </c>
      <c r="BT1358" s="35">
        <f t="shared" si="305"/>
        <v>52</v>
      </c>
      <c r="BU1358" s="35">
        <f t="shared" si="306"/>
        <v>75</v>
      </c>
      <c r="BV1358" s="35">
        <f t="shared" si="307"/>
        <v>63</v>
      </c>
    </row>
    <row r="1359" spans="2:74" hidden="1" x14ac:dyDescent="0.3">
      <c r="B1359" s="6" t="s">
        <v>1760</v>
      </c>
      <c r="C1359" s="6">
        <v>504031057</v>
      </c>
      <c r="D1359" s="6" t="s">
        <v>564</v>
      </c>
      <c r="E1359" s="6" t="s">
        <v>492</v>
      </c>
      <c r="F1359" s="6" t="s">
        <v>2720</v>
      </c>
      <c r="G1359" s="6" t="s">
        <v>93</v>
      </c>
      <c r="H1359" s="6" t="s">
        <v>78</v>
      </c>
      <c r="I1359" s="22">
        <v>699000</v>
      </c>
      <c r="J1359" s="22">
        <v>696000</v>
      </c>
      <c r="K1359" s="22">
        <v>593000</v>
      </c>
      <c r="L1359" s="22">
        <v>732000</v>
      </c>
      <c r="M1359" s="22">
        <v>705000</v>
      </c>
      <c r="N1359" s="22">
        <v>610000</v>
      </c>
      <c r="O1359" s="23">
        <v>42</v>
      </c>
      <c r="P1359" s="23">
        <v>41</v>
      </c>
      <c r="Q1359" s="23">
        <v>35</v>
      </c>
      <c r="R1359" s="22">
        <v>700</v>
      </c>
      <c r="S1359" s="22">
        <v>625</v>
      </c>
      <c r="T1359" s="24">
        <v>2.5</v>
      </c>
      <c r="U1359" s="24">
        <v>0</v>
      </c>
      <c r="V1359" s="24">
        <v>2.5</v>
      </c>
      <c r="W1359" s="24">
        <v>3.1</v>
      </c>
      <c r="X1359" s="25">
        <v>5.2074391988555076E-2</v>
      </c>
      <c r="Y1359" s="24">
        <v>3.9</v>
      </c>
      <c r="Z1359" s="24">
        <v>-1.1000000000000001</v>
      </c>
      <c r="AA1359" s="24">
        <v>5</v>
      </c>
      <c r="AB1359" s="24">
        <v>3.9</v>
      </c>
      <c r="AC1359" s="26">
        <v>0.34896705750977103</v>
      </c>
      <c r="AD1359" s="24">
        <v>6.7013179450365374</v>
      </c>
      <c r="AE1359" s="6">
        <v>836</v>
      </c>
      <c r="AF1359" s="6">
        <v>939</v>
      </c>
      <c r="AG1359" s="6">
        <v>461</v>
      </c>
      <c r="AH1359" s="27">
        <v>6.3396226415094334</v>
      </c>
      <c r="AI1359" s="28">
        <v>745000</v>
      </c>
      <c r="AJ1359" s="28">
        <v>615000</v>
      </c>
      <c r="AK1359" s="28">
        <v>510000</v>
      </c>
      <c r="AL1359" s="29">
        <v>0.21138211382113822</v>
      </c>
      <c r="AM1359" s="29">
        <v>0.46078431372549017</v>
      </c>
      <c r="AN1359" s="6">
        <v>3.1</v>
      </c>
      <c r="AO1359" s="27">
        <v>-0.69999999999999973</v>
      </c>
      <c r="AP1359" s="6">
        <v>3.8</v>
      </c>
      <c r="AQ1359" s="26">
        <v>8.6250000000000007E-2</v>
      </c>
      <c r="AR1359" s="28">
        <v>690</v>
      </c>
      <c r="AS1359" s="28">
        <v>640</v>
      </c>
      <c r="AT1359" s="25">
        <v>7.8125E-2</v>
      </c>
      <c r="AU1359" s="26">
        <v>0.41936653619235298</v>
      </c>
      <c r="AV1359" s="30">
        <v>2005.9200000000003</v>
      </c>
      <c r="AW1359" s="24">
        <v>0.77810000000000001</v>
      </c>
      <c r="AX1359" s="24">
        <v>0.22189999999999999</v>
      </c>
      <c r="AY1359" s="24">
        <v>0.93310000000000004</v>
      </c>
      <c r="AZ1359" s="24">
        <v>5.1799999999999999E-2</v>
      </c>
      <c r="BA1359" s="24">
        <v>0.21679999999999999</v>
      </c>
      <c r="BB1359" s="24">
        <v>0.54449999999999998</v>
      </c>
      <c r="BC1359" s="24">
        <v>0.2165</v>
      </c>
      <c r="BD1359" s="31">
        <v>2</v>
      </c>
      <c r="BE1359" s="23">
        <v>16</v>
      </c>
      <c r="BF1359" s="32" t="s">
        <v>4071</v>
      </c>
      <c r="BG1359" s="33">
        <v>115.960658173563</v>
      </c>
      <c r="BH1359" s="33">
        <v>-31.835299604528899</v>
      </c>
      <c r="BI1359" s="34">
        <f t="shared" si="294"/>
        <v>75</v>
      </c>
      <c r="BJ1359" s="34">
        <f t="shared" si="295"/>
        <v>65</v>
      </c>
      <c r="BK1359" s="34">
        <f t="shared" si="296"/>
        <v>46</v>
      </c>
      <c r="BL1359" s="34">
        <f t="shared" si="297"/>
        <v>1</v>
      </c>
      <c r="BM1359" s="34">
        <f t="shared" si="298"/>
        <v>100</v>
      </c>
      <c r="BN1359" s="34">
        <f t="shared" si="299"/>
        <v>100</v>
      </c>
      <c r="BO1359" s="34">
        <f t="shared" si="300"/>
        <v>100</v>
      </c>
      <c r="BP1359" s="34">
        <f t="shared" si="301"/>
        <v>38</v>
      </c>
      <c r="BQ1359" s="35">
        <f t="shared" si="302"/>
        <v>100</v>
      </c>
      <c r="BR1359" s="34">
        <f t="shared" si="303"/>
        <v>83</v>
      </c>
      <c r="BS1359" s="35">
        <f t="shared" si="304"/>
        <v>35</v>
      </c>
      <c r="BT1359" s="35">
        <f t="shared" si="305"/>
        <v>52</v>
      </c>
      <c r="BU1359" s="35">
        <f t="shared" si="306"/>
        <v>20</v>
      </c>
      <c r="BV1359" s="35">
        <f t="shared" si="307"/>
        <v>63</v>
      </c>
    </row>
    <row r="1360" spans="2:74" x14ac:dyDescent="0.3">
      <c r="B1360" s="6" t="s">
        <v>1761</v>
      </c>
      <c r="C1360" s="6">
        <v>103031070</v>
      </c>
      <c r="D1360" s="6" t="s">
        <v>858</v>
      </c>
      <c r="E1360" s="6" t="s">
        <v>100</v>
      </c>
      <c r="F1360" s="6" t="s">
        <v>1761</v>
      </c>
      <c r="G1360" s="6" t="s">
        <v>77</v>
      </c>
      <c r="H1360" s="6" t="s">
        <v>78</v>
      </c>
      <c r="I1360" s="22">
        <v>565000</v>
      </c>
      <c r="J1360" s="22">
        <v>550000</v>
      </c>
      <c r="K1360" s="22">
        <v>529000</v>
      </c>
      <c r="L1360" s="22">
        <v>525000</v>
      </c>
      <c r="M1360" s="22">
        <v>530000</v>
      </c>
      <c r="N1360" s="22">
        <v>530000</v>
      </c>
      <c r="O1360" s="23">
        <v>56</v>
      </c>
      <c r="P1360" s="23">
        <v>59</v>
      </c>
      <c r="Q1360" s="23">
        <v>65</v>
      </c>
      <c r="R1360" s="22">
        <v>430</v>
      </c>
      <c r="S1360" s="22">
        <v>400</v>
      </c>
      <c r="T1360" s="24">
        <v>1.8</v>
      </c>
      <c r="U1360" s="24">
        <v>-0.19999999999999996</v>
      </c>
      <c r="V1360" s="24">
        <v>2</v>
      </c>
      <c r="W1360" s="24">
        <v>2</v>
      </c>
      <c r="X1360" s="25">
        <v>3.9575221238938051E-2</v>
      </c>
      <c r="Y1360" s="24">
        <v>3</v>
      </c>
      <c r="Z1360" s="24">
        <v>-1.0999999999999996</v>
      </c>
      <c r="AA1360" s="24">
        <v>4.0999999999999996</v>
      </c>
      <c r="AB1360" s="24">
        <v>5.0999999999999996</v>
      </c>
      <c r="AC1360" s="26">
        <v>0.35287552521008397</v>
      </c>
      <c r="AD1360" s="24">
        <v>8.9165774482870059</v>
      </c>
      <c r="AE1360" s="6">
        <v>296</v>
      </c>
      <c r="AF1360" s="6">
        <v>338</v>
      </c>
      <c r="AG1360" s="6">
        <v>260</v>
      </c>
      <c r="AH1360" s="27">
        <v>7.668639053254438</v>
      </c>
      <c r="AI1360" s="28">
        <v>605000</v>
      </c>
      <c r="AJ1360" s="28">
        <v>605000</v>
      </c>
      <c r="AK1360" s="28">
        <v>615000</v>
      </c>
      <c r="AL1360" s="29">
        <v>0</v>
      </c>
      <c r="AM1360" s="29">
        <v>-1.6260162601626018E-2</v>
      </c>
      <c r="AN1360" s="6">
        <v>1.8</v>
      </c>
      <c r="AO1360" s="27">
        <v>-9.9999999999999867E-2</v>
      </c>
      <c r="AP1360" s="6">
        <v>1.9</v>
      </c>
      <c r="AQ1360" s="26">
        <v>9.9669966996699666E-2</v>
      </c>
      <c r="AR1360" s="28">
        <v>550</v>
      </c>
      <c r="AS1360" s="28">
        <v>500</v>
      </c>
      <c r="AT1360" s="25">
        <v>0.1</v>
      </c>
      <c r="AU1360" s="26">
        <v>0.29975316366562321</v>
      </c>
      <c r="AV1360" s="30">
        <v>1218.5600000000002</v>
      </c>
      <c r="AW1360" s="24">
        <v>0.58989999999999998</v>
      </c>
      <c r="AX1360" s="24">
        <v>0.41010000000000002</v>
      </c>
      <c r="AY1360" s="24">
        <v>0.85429999999999995</v>
      </c>
      <c r="AZ1360" s="24">
        <v>0.11559999999999999</v>
      </c>
      <c r="BA1360" s="24">
        <v>0.39019999999999999</v>
      </c>
      <c r="BB1360" s="24">
        <v>0.26019999999999999</v>
      </c>
      <c r="BC1360" s="24">
        <v>0.2979</v>
      </c>
      <c r="BD1360" s="31">
        <v>4</v>
      </c>
      <c r="BE1360" s="23">
        <v>108</v>
      </c>
      <c r="BF1360" s="32" t="s">
        <v>4072</v>
      </c>
      <c r="BG1360" s="33">
        <v>150.13360847277599</v>
      </c>
      <c r="BH1360" s="33">
        <v>-33.483531715292699</v>
      </c>
      <c r="BI1360" s="34">
        <f t="shared" si="294"/>
        <v>87</v>
      </c>
      <c r="BJ1360" s="34">
        <f t="shared" si="295"/>
        <v>87</v>
      </c>
      <c r="BK1360" s="34">
        <f t="shared" si="296"/>
        <v>30</v>
      </c>
      <c r="BL1360" s="34">
        <f t="shared" si="297"/>
        <v>1</v>
      </c>
      <c r="BM1360" s="34">
        <f t="shared" si="298"/>
        <v>1</v>
      </c>
      <c r="BN1360" s="34">
        <f t="shared" si="299"/>
        <v>100</v>
      </c>
      <c r="BO1360" s="34">
        <f t="shared" si="300"/>
        <v>85</v>
      </c>
      <c r="BP1360" s="34">
        <f t="shared" si="301"/>
        <v>76</v>
      </c>
      <c r="BQ1360" s="35">
        <f t="shared" si="302"/>
        <v>82</v>
      </c>
      <c r="BR1360" s="34">
        <f t="shared" si="303"/>
        <v>61</v>
      </c>
      <c r="BS1360" s="35">
        <f t="shared" si="304"/>
        <v>32</v>
      </c>
      <c r="BT1360" s="35">
        <f t="shared" si="305"/>
        <v>67</v>
      </c>
      <c r="BU1360" s="35">
        <f t="shared" si="306"/>
        <v>40</v>
      </c>
      <c r="BV1360" s="35">
        <f t="shared" si="307"/>
        <v>63</v>
      </c>
    </row>
    <row r="1361" spans="2:74" hidden="1" x14ac:dyDescent="0.3">
      <c r="B1361" s="6" t="s">
        <v>1762</v>
      </c>
      <c r="C1361" s="6">
        <v>107041150</v>
      </c>
      <c r="D1361" s="6" t="s">
        <v>504</v>
      </c>
      <c r="E1361" s="6" t="s">
        <v>380</v>
      </c>
      <c r="F1361" s="6" t="s">
        <v>504</v>
      </c>
      <c r="G1361" s="6" t="s">
        <v>77</v>
      </c>
      <c r="H1361" s="6" t="s">
        <v>78</v>
      </c>
      <c r="I1361" s="22">
        <v>1490000</v>
      </c>
      <c r="J1361" s="22">
        <v>1500000</v>
      </c>
      <c r="K1361" s="22">
        <v>1499950</v>
      </c>
      <c r="L1361" s="22">
        <v>1472000</v>
      </c>
      <c r="M1361" s="22">
        <v>1435000</v>
      </c>
      <c r="N1361" s="22">
        <v>1400000</v>
      </c>
      <c r="O1361" s="23">
        <v>36</v>
      </c>
      <c r="P1361" s="23">
        <v>36</v>
      </c>
      <c r="Q1361" s="23">
        <v>37</v>
      </c>
      <c r="R1361" s="22">
        <v>850</v>
      </c>
      <c r="S1361" s="22">
        <v>850</v>
      </c>
      <c r="T1361" s="24">
        <v>2.6</v>
      </c>
      <c r="U1361" s="24">
        <v>0</v>
      </c>
      <c r="V1361" s="24">
        <v>2.6</v>
      </c>
      <c r="W1361" s="24">
        <v>2.7</v>
      </c>
      <c r="X1361" s="25">
        <v>2.9664429530201344E-2</v>
      </c>
      <c r="Y1361" s="24">
        <v>1.9</v>
      </c>
      <c r="Z1361" s="24">
        <v>-0.60000000000000009</v>
      </c>
      <c r="AA1361" s="24">
        <v>2.5</v>
      </c>
      <c r="AB1361" s="24">
        <v>2.6</v>
      </c>
      <c r="AC1361" s="26">
        <v>0.38563443670150982</v>
      </c>
      <c r="AD1361" s="24">
        <v>12.999893906906099</v>
      </c>
      <c r="AE1361" s="6">
        <v>240</v>
      </c>
      <c r="AF1361" s="6">
        <v>290</v>
      </c>
      <c r="AG1361" s="6">
        <v>221</v>
      </c>
      <c r="AH1361" s="27">
        <v>3.4085106382978725</v>
      </c>
      <c r="AI1361" s="28">
        <v>1280000</v>
      </c>
      <c r="AJ1361" s="28">
        <v>1265000</v>
      </c>
      <c r="AK1361" s="28">
        <v>1200000</v>
      </c>
      <c r="AL1361" s="29">
        <v>1.1857707509881422E-2</v>
      </c>
      <c r="AM1361" s="29">
        <v>6.6666666666666666E-2</v>
      </c>
      <c r="AN1361" s="6">
        <v>2.4</v>
      </c>
      <c r="AO1361" s="27">
        <v>-0.20000000000000018</v>
      </c>
      <c r="AP1361" s="6">
        <v>2.6</v>
      </c>
      <c r="AQ1361" s="26">
        <v>0.1048</v>
      </c>
      <c r="AR1361" s="28">
        <v>750</v>
      </c>
      <c r="AS1361" s="28">
        <v>750</v>
      </c>
      <c r="AT1361" s="25">
        <v>0</v>
      </c>
      <c r="AU1361" s="26">
        <v>0.14637240013153896</v>
      </c>
      <c r="AV1361" s="30">
        <v>2204.1600000000003</v>
      </c>
      <c r="AW1361" s="24">
        <v>0.73250000000000004</v>
      </c>
      <c r="AX1361" s="24">
        <v>0.26750000000000002</v>
      </c>
      <c r="AY1361" s="24">
        <v>0.69699999999999995</v>
      </c>
      <c r="AZ1361" s="24">
        <v>0.14449999999999999</v>
      </c>
      <c r="BA1361" s="24">
        <v>0.3629</v>
      </c>
      <c r="BB1361" s="24">
        <v>0.38229999999999997</v>
      </c>
      <c r="BC1361" s="24">
        <v>0.23280000000000001</v>
      </c>
      <c r="BD1361" s="31">
        <v>6</v>
      </c>
      <c r="BE1361" s="23">
        <v>59</v>
      </c>
      <c r="BF1361" s="32" t="s">
        <v>4073</v>
      </c>
      <c r="BG1361" s="33">
        <v>150.90591987107601</v>
      </c>
      <c r="BH1361" s="33">
        <v>-34.337517798772502</v>
      </c>
      <c r="BI1361" s="34">
        <f t="shared" si="294"/>
        <v>74</v>
      </c>
      <c r="BJ1361" s="34">
        <f t="shared" si="295"/>
        <v>77</v>
      </c>
      <c r="BK1361" s="34">
        <f t="shared" si="296"/>
        <v>83</v>
      </c>
      <c r="BL1361" s="34">
        <f t="shared" si="297"/>
        <v>52</v>
      </c>
      <c r="BM1361" s="34">
        <f t="shared" si="298"/>
        <v>7</v>
      </c>
      <c r="BN1361" s="34">
        <f t="shared" si="299"/>
        <v>100</v>
      </c>
      <c r="BO1361" s="34">
        <f t="shared" si="300"/>
        <v>96</v>
      </c>
      <c r="BP1361" s="34">
        <f t="shared" si="301"/>
        <v>70</v>
      </c>
      <c r="BQ1361" s="35">
        <f t="shared" si="302"/>
        <v>49</v>
      </c>
      <c r="BR1361" s="34">
        <f t="shared" si="303"/>
        <v>21</v>
      </c>
      <c r="BS1361" s="35">
        <f t="shared" si="304"/>
        <v>10</v>
      </c>
      <c r="BT1361" s="35">
        <f t="shared" si="305"/>
        <v>85</v>
      </c>
      <c r="BU1361" s="35">
        <f t="shared" si="306"/>
        <v>60</v>
      </c>
      <c r="BV1361" s="35">
        <f t="shared" si="307"/>
        <v>63</v>
      </c>
    </row>
    <row r="1362" spans="2:74" hidden="1" x14ac:dyDescent="0.3">
      <c r="B1362" s="6" t="s">
        <v>1763</v>
      </c>
      <c r="C1362" s="6">
        <v>125041588</v>
      </c>
      <c r="D1362" s="6" t="s">
        <v>790</v>
      </c>
      <c r="E1362" s="6" t="s">
        <v>791</v>
      </c>
      <c r="F1362" s="6" t="s">
        <v>2757</v>
      </c>
      <c r="G1362" s="6" t="s">
        <v>77</v>
      </c>
      <c r="H1362" s="6" t="s">
        <v>78</v>
      </c>
      <c r="I1362" s="22">
        <v>1317750</v>
      </c>
      <c r="J1362" s="22">
        <v>1328250</v>
      </c>
      <c r="K1362" s="22">
        <v>1225000</v>
      </c>
      <c r="L1362" s="22">
        <v>1390000</v>
      </c>
      <c r="M1362" s="22">
        <v>1352000</v>
      </c>
      <c r="N1362" s="22">
        <v>1225000</v>
      </c>
      <c r="O1362" s="23">
        <v>24</v>
      </c>
      <c r="P1362" s="23">
        <v>24</v>
      </c>
      <c r="Q1362" s="23">
        <v>26</v>
      </c>
      <c r="R1362" s="22">
        <v>720</v>
      </c>
      <c r="S1362" s="22">
        <v>700</v>
      </c>
      <c r="T1362" s="24">
        <v>2.1</v>
      </c>
      <c r="U1362" s="24">
        <v>-0.29999999999999982</v>
      </c>
      <c r="V1362" s="24">
        <v>2.4</v>
      </c>
      <c r="W1362" s="24">
        <v>3.1</v>
      </c>
      <c r="X1362" s="25">
        <v>2.8412066021627776E-2</v>
      </c>
      <c r="Y1362" s="24">
        <v>5.4</v>
      </c>
      <c r="Z1362" s="24">
        <v>-1.2999999999999998</v>
      </c>
      <c r="AA1362" s="24">
        <v>6.7</v>
      </c>
      <c r="AB1362" s="24">
        <v>6.3</v>
      </c>
      <c r="AC1362" s="26">
        <v>0.31252170289603443</v>
      </c>
      <c r="AD1362" s="24">
        <v>10.999612018997045</v>
      </c>
      <c r="AE1362" s="6">
        <v>131</v>
      </c>
      <c r="AF1362" s="6">
        <v>157</v>
      </c>
      <c r="AG1362" s="6">
        <v>98</v>
      </c>
      <c r="AH1362" s="27">
        <v>2.9029275808936825</v>
      </c>
      <c r="AI1362" s="28">
        <v>1560000</v>
      </c>
      <c r="AJ1362" s="28">
        <v>1460000</v>
      </c>
      <c r="AK1362" s="28">
        <v>1320000</v>
      </c>
      <c r="AL1362" s="29">
        <v>6.8493150684931503E-2</v>
      </c>
      <c r="AM1362" s="29">
        <v>0.18181818181818182</v>
      </c>
      <c r="AN1362" s="6">
        <v>2.2000000000000002</v>
      </c>
      <c r="AO1362" s="27">
        <v>-9.9999999999999645E-2</v>
      </c>
      <c r="AP1362" s="6">
        <v>2.2999999999999998</v>
      </c>
      <c r="AQ1362" s="26">
        <v>9.3668528864059589E-2</v>
      </c>
      <c r="AR1362" s="28">
        <v>725</v>
      </c>
      <c r="AS1362" s="28">
        <v>700</v>
      </c>
      <c r="AT1362" s="25">
        <v>3.5714285714285712E-2</v>
      </c>
      <c r="AU1362" s="26">
        <v>0.21314299324198593</v>
      </c>
      <c r="AV1362" s="30">
        <v>2303.84</v>
      </c>
      <c r="AW1362" s="24">
        <v>0.76980000000000004</v>
      </c>
      <c r="AX1362" s="24">
        <v>0.23019999999999999</v>
      </c>
      <c r="AY1362" s="24">
        <v>0.44629999999999997</v>
      </c>
      <c r="AZ1362" s="24">
        <v>0.31909999999999999</v>
      </c>
      <c r="BA1362" s="24">
        <v>0.2056</v>
      </c>
      <c r="BB1362" s="24">
        <v>0.35489999999999999</v>
      </c>
      <c r="BC1362" s="24">
        <v>0.41270000000000001</v>
      </c>
      <c r="BD1362" s="31">
        <v>8</v>
      </c>
      <c r="BE1362" s="23">
        <v>25</v>
      </c>
      <c r="BF1362" s="32" t="s">
        <v>4074</v>
      </c>
      <c r="BG1362" s="33">
        <v>150.94785928260299</v>
      </c>
      <c r="BH1362" s="33">
        <v>-33.802132062271198</v>
      </c>
      <c r="BI1362" s="34">
        <f t="shared" si="294"/>
        <v>82</v>
      </c>
      <c r="BJ1362" s="34">
        <f t="shared" si="295"/>
        <v>80</v>
      </c>
      <c r="BK1362" s="34">
        <f t="shared" si="296"/>
        <v>89</v>
      </c>
      <c r="BL1362" s="34">
        <f t="shared" si="297"/>
        <v>30</v>
      </c>
      <c r="BM1362" s="34">
        <f t="shared" si="298"/>
        <v>35</v>
      </c>
      <c r="BN1362" s="34">
        <f t="shared" si="299"/>
        <v>100</v>
      </c>
      <c r="BO1362" s="34">
        <f t="shared" si="300"/>
        <v>100</v>
      </c>
      <c r="BP1362" s="34">
        <f t="shared" si="301"/>
        <v>35</v>
      </c>
      <c r="BQ1362" s="35">
        <f t="shared" si="302"/>
        <v>45</v>
      </c>
      <c r="BR1362" s="34">
        <f t="shared" si="303"/>
        <v>41</v>
      </c>
      <c r="BS1362" s="35">
        <f t="shared" si="304"/>
        <v>59</v>
      </c>
      <c r="BT1362" s="35">
        <f t="shared" si="305"/>
        <v>27</v>
      </c>
      <c r="BU1362" s="35">
        <f t="shared" si="306"/>
        <v>80</v>
      </c>
      <c r="BV1362" s="35">
        <f t="shared" si="307"/>
        <v>63</v>
      </c>
    </row>
    <row r="1363" spans="2:74" hidden="1" x14ac:dyDescent="0.3">
      <c r="B1363" s="6" t="s">
        <v>1764</v>
      </c>
      <c r="C1363" s="6">
        <v>127011726</v>
      </c>
      <c r="D1363" s="6" t="s">
        <v>1081</v>
      </c>
      <c r="E1363" s="6" t="s">
        <v>574</v>
      </c>
      <c r="F1363" s="6" t="s">
        <v>2757</v>
      </c>
      <c r="G1363" s="6" t="s">
        <v>77</v>
      </c>
      <c r="H1363" s="6" t="s">
        <v>78</v>
      </c>
      <c r="I1363" s="22">
        <v>1144900</v>
      </c>
      <c r="J1363" s="22">
        <v>1149950</v>
      </c>
      <c r="K1363" s="22">
        <v>1261675</v>
      </c>
      <c r="L1363" s="22">
        <v>1206900</v>
      </c>
      <c r="M1363" s="22">
        <v>1206900</v>
      </c>
      <c r="N1363" s="22">
        <v>1100000</v>
      </c>
      <c r="O1363" s="23">
        <v>37</v>
      </c>
      <c r="P1363" s="23">
        <v>37</v>
      </c>
      <c r="Q1363" s="23">
        <v>44</v>
      </c>
      <c r="R1363" s="22">
        <v>730</v>
      </c>
      <c r="S1363" s="22">
        <v>680</v>
      </c>
      <c r="T1363" s="24">
        <v>2.6</v>
      </c>
      <c r="U1363" s="24">
        <v>0.10000000000000009</v>
      </c>
      <c r="V1363" s="24">
        <v>2.5</v>
      </c>
      <c r="W1363" s="24">
        <v>3.4</v>
      </c>
      <c r="X1363" s="25">
        <v>3.3155734125251114E-2</v>
      </c>
      <c r="Y1363" s="24">
        <v>10.5</v>
      </c>
      <c r="Z1363" s="24">
        <v>-3.5999999999999996</v>
      </c>
      <c r="AA1363" s="24">
        <v>14.1</v>
      </c>
      <c r="AB1363" s="24">
        <v>13.8</v>
      </c>
      <c r="AC1363" s="26">
        <v>0.28675130412921873</v>
      </c>
      <c r="AD1363" s="24">
        <v>8.6486187591554931</v>
      </c>
      <c r="AE1363" s="6">
        <v>1975</v>
      </c>
      <c r="AF1363" s="6">
        <v>1979</v>
      </c>
      <c r="AG1363" s="6">
        <v>746</v>
      </c>
      <c r="AH1363" s="27">
        <v>27.785046728971963</v>
      </c>
      <c r="AI1363" s="28">
        <v>1150000</v>
      </c>
      <c r="AJ1363" s="28">
        <v>1060000</v>
      </c>
      <c r="AK1363" s="28">
        <v>1050000</v>
      </c>
      <c r="AL1363" s="29">
        <v>8.4905660377358486E-2</v>
      </c>
      <c r="AM1363" s="29">
        <v>9.5238095238095233E-2</v>
      </c>
      <c r="AN1363" s="6">
        <v>2</v>
      </c>
      <c r="AO1363" s="27">
        <v>-0.20000000000000018</v>
      </c>
      <c r="AP1363" s="6">
        <v>2.2000000000000002</v>
      </c>
      <c r="AQ1363" s="26">
        <v>8.5483870967741932E-2</v>
      </c>
      <c r="AR1363" s="28">
        <v>750</v>
      </c>
      <c r="AS1363" s="28">
        <v>700</v>
      </c>
      <c r="AT1363" s="25">
        <v>7.1428571428571425E-2</v>
      </c>
      <c r="AU1363" s="26">
        <v>0.17367231541842598</v>
      </c>
      <c r="AV1363" s="30">
        <v>2545.7600000000002</v>
      </c>
      <c r="AW1363" s="24">
        <v>0.83930000000000005</v>
      </c>
      <c r="AX1363" s="24">
        <v>0.16070000000000001</v>
      </c>
      <c r="AY1363" s="24">
        <v>0.95669999999999999</v>
      </c>
      <c r="AZ1363" s="24">
        <v>3.2899999999999999E-2</v>
      </c>
      <c r="BA1363" s="24">
        <v>0.26079999999999998</v>
      </c>
      <c r="BB1363" s="24">
        <v>0.44669999999999999</v>
      </c>
      <c r="BC1363" s="24">
        <v>0.2001</v>
      </c>
      <c r="BD1363" s="31">
        <v>7.5</v>
      </c>
      <c r="BE1363" s="23">
        <v>49</v>
      </c>
      <c r="BF1363" s="32" t="s">
        <v>4075</v>
      </c>
      <c r="BG1363" s="33">
        <v>150.69785552995401</v>
      </c>
      <c r="BH1363" s="33">
        <v>-33.993607773244101</v>
      </c>
      <c r="BI1363" s="34">
        <f t="shared" si="294"/>
        <v>74</v>
      </c>
      <c r="BJ1363" s="34">
        <f t="shared" si="295"/>
        <v>84</v>
      </c>
      <c r="BK1363" s="34">
        <f t="shared" si="296"/>
        <v>1</v>
      </c>
      <c r="BL1363" s="34">
        <f t="shared" si="297"/>
        <v>43</v>
      </c>
      <c r="BM1363" s="34">
        <f t="shared" si="298"/>
        <v>43</v>
      </c>
      <c r="BN1363" s="34">
        <f t="shared" si="299"/>
        <v>100</v>
      </c>
      <c r="BO1363" s="34">
        <f t="shared" si="300"/>
        <v>100</v>
      </c>
      <c r="BP1363" s="34">
        <f t="shared" si="301"/>
        <v>47</v>
      </c>
      <c r="BQ1363" s="35">
        <f t="shared" si="302"/>
        <v>61</v>
      </c>
      <c r="BR1363" s="34">
        <f t="shared" si="303"/>
        <v>64</v>
      </c>
      <c r="BS1363" s="35">
        <f t="shared" si="304"/>
        <v>76</v>
      </c>
      <c r="BT1363" s="35">
        <f t="shared" si="305"/>
        <v>1</v>
      </c>
      <c r="BU1363" s="35">
        <f t="shared" si="306"/>
        <v>75</v>
      </c>
      <c r="BV1363" s="35">
        <f t="shared" si="307"/>
        <v>63</v>
      </c>
    </row>
    <row r="1364" spans="2:74" hidden="1" x14ac:dyDescent="0.3">
      <c r="B1364" s="6" t="s">
        <v>1765</v>
      </c>
      <c r="C1364" s="6">
        <v>207011155</v>
      </c>
      <c r="D1364" s="6" t="s">
        <v>1436</v>
      </c>
      <c r="E1364" s="6" t="s">
        <v>861</v>
      </c>
      <c r="F1364" s="6" t="s">
        <v>689</v>
      </c>
      <c r="G1364" s="6" t="s">
        <v>86</v>
      </c>
      <c r="H1364" s="6" t="s">
        <v>78</v>
      </c>
      <c r="I1364" s="22">
        <v>2500000</v>
      </c>
      <c r="J1364" s="22">
        <v>2517900</v>
      </c>
      <c r="K1364" s="22">
        <v>2725000</v>
      </c>
      <c r="L1364" s="22">
        <v>2450000</v>
      </c>
      <c r="M1364" s="22">
        <v>2548888</v>
      </c>
      <c r="N1364" s="22">
        <v>2545000</v>
      </c>
      <c r="O1364" s="23">
        <v>25</v>
      </c>
      <c r="P1364" s="23">
        <v>26</v>
      </c>
      <c r="Q1364" s="23">
        <v>26</v>
      </c>
      <c r="R1364" s="22">
        <v>1000</v>
      </c>
      <c r="S1364" s="22">
        <v>1000</v>
      </c>
      <c r="T1364" s="24">
        <v>3.3</v>
      </c>
      <c r="U1364" s="24">
        <v>-0.10000000000000009</v>
      </c>
      <c r="V1364" s="24">
        <v>3.4</v>
      </c>
      <c r="W1364" s="24">
        <v>3.9</v>
      </c>
      <c r="X1364" s="25">
        <v>2.0799999999999999E-2</v>
      </c>
      <c r="Y1364" s="24">
        <v>2</v>
      </c>
      <c r="Z1364" s="24">
        <v>-0.60000000000000009</v>
      </c>
      <c r="AA1364" s="24">
        <v>2.6</v>
      </c>
      <c r="AB1364" s="24">
        <v>2.5</v>
      </c>
      <c r="AC1364" s="26">
        <v>0.32958920002109365</v>
      </c>
      <c r="AD1364" s="24">
        <v>15.845634616398733</v>
      </c>
      <c r="AE1364" s="6">
        <v>192</v>
      </c>
      <c r="AF1364" s="6">
        <v>286</v>
      </c>
      <c r="AG1364" s="6">
        <v>275</v>
      </c>
      <c r="AH1364" s="27">
        <v>2.0831295843520783</v>
      </c>
      <c r="AI1364" s="28">
        <v>2230000</v>
      </c>
      <c r="AJ1364" s="28">
        <v>2430000</v>
      </c>
      <c r="AK1364" s="28">
        <v>2315000</v>
      </c>
      <c r="AL1364" s="29">
        <v>-8.2304526748971193E-2</v>
      </c>
      <c r="AM1364" s="29">
        <v>-3.6717062634989202E-2</v>
      </c>
      <c r="AN1364" s="6">
        <v>3.1</v>
      </c>
      <c r="AO1364" s="27">
        <v>-0.19999999999999973</v>
      </c>
      <c r="AP1364" s="6">
        <v>3.3</v>
      </c>
      <c r="AQ1364" s="26">
        <v>3.8509316770186333E-2</v>
      </c>
      <c r="AR1364" s="28">
        <v>950</v>
      </c>
      <c r="AS1364" s="28">
        <v>900</v>
      </c>
      <c r="AT1364" s="25">
        <v>5.5555555555555552E-2</v>
      </c>
      <c r="AU1364" s="26">
        <v>6.1608610933659991E-3</v>
      </c>
      <c r="AV1364" s="30">
        <v>3034.0800000000004</v>
      </c>
      <c r="AW1364" s="24">
        <v>0.75629999999999997</v>
      </c>
      <c r="AX1364" s="24">
        <v>0.2437</v>
      </c>
      <c r="AY1364" s="24">
        <v>0.6573</v>
      </c>
      <c r="AZ1364" s="24">
        <v>0.2268</v>
      </c>
      <c r="BA1364" s="24">
        <v>0.4526</v>
      </c>
      <c r="BB1364" s="24">
        <v>0.32619999999999999</v>
      </c>
      <c r="BC1364" s="24">
        <v>0.1981</v>
      </c>
      <c r="BD1364" s="31">
        <v>10</v>
      </c>
      <c r="BE1364" s="23">
        <v>11</v>
      </c>
      <c r="BF1364" s="32" t="s">
        <v>4076</v>
      </c>
      <c r="BG1364" s="33">
        <v>145.08419753309201</v>
      </c>
      <c r="BH1364" s="33">
        <v>-37.8238097446757</v>
      </c>
      <c r="BI1364" s="34">
        <f t="shared" si="294"/>
        <v>62</v>
      </c>
      <c r="BJ1364" s="34">
        <f t="shared" si="295"/>
        <v>65</v>
      </c>
      <c r="BK1364" s="34">
        <f t="shared" si="296"/>
        <v>99</v>
      </c>
      <c r="BL1364" s="34">
        <f t="shared" si="297"/>
        <v>98</v>
      </c>
      <c r="BM1364" s="34">
        <f t="shared" si="298"/>
        <v>1</v>
      </c>
      <c r="BN1364" s="34">
        <f t="shared" si="299"/>
        <v>44</v>
      </c>
      <c r="BO1364" s="34">
        <f t="shared" si="300"/>
        <v>100</v>
      </c>
      <c r="BP1364" s="34">
        <f t="shared" si="301"/>
        <v>90</v>
      </c>
      <c r="BQ1364" s="35">
        <f t="shared" si="302"/>
        <v>20</v>
      </c>
      <c r="BR1364" s="34">
        <f t="shared" si="303"/>
        <v>1</v>
      </c>
      <c r="BS1364" s="35">
        <f t="shared" si="304"/>
        <v>47</v>
      </c>
      <c r="BT1364" s="35">
        <f t="shared" si="305"/>
        <v>84</v>
      </c>
      <c r="BU1364" s="35">
        <f t="shared" si="306"/>
        <v>100</v>
      </c>
      <c r="BV1364" s="35">
        <f t="shared" si="307"/>
        <v>63</v>
      </c>
    </row>
    <row r="1365" spans="2:74" hidden="1" x14ac:dyDescent="0.3">
      <c r="B1365" s="6" t="s">
        <v>1766</v>
      </c>
      <c r="C1365" s="6">
        <v>213031348</v>
      </c>
      <c r="D1365" s="6" t="s">
        <v>603</v>
      </c>
      <c r="E1365" s="6" t="s">
        <v>89</v>
      </c>
      <c r="F1365" s="6" t="s">
        <v>689</v>
      </c>
      <c r="G1365" s="6" t="s">
        <v>86</v>
      </c>
      <c r="H1365" s="6" t="s">
        <v>78</v>
      </c>
      <c r="I1365" s="22">
        <v>930000</v>
      </c>
      <c r="J1365" s="22">
        <v>960000</v>
      </c>
      <c r="K1365" s="22">
        <v>970000</v>
      </c>
      <c r="L1365" s="22">
        <v>920000</v>
      </c>
      <c r="M1365" s="22">
        <v>1000000</v>
      </c>
      <c r="N1365" s="22">
        <v>1005000</v>
      </c>
      <c r="O1365" s="23">
        <v>25</v>
      </c>
      <c r="P1365" s="23">
        <v>27</v>
      </c>
      <c r="Q1365" s="23">
        <v>27</v>
      </c>
      <c r="R1365" s="22">
        <v>590</v>
      </c>
      <c r="S1365" s="22">
        <v>575</v>
      </c>
      <c r="T1365" s="24">
        <v>2.2000000000000002</v>
      </c>
      <c r="U1365" s="24">
        <v>0</v>
      </c>
      <c r="V1365" s="24">
        <v>2.2000000000000002</v>
      </c>
      <c r="W1365" s="24">
        <v>2.4</v>
      </c>
      <c r="X1365" s="25">
        <v>3.2989247311827959E-2</v>
      </c>
      <c r="Y1365" s="24">
        <v>4.0999999999999996</v>
      </c>
      <c r="Z1365" s="24">
        <v>-1.2000000000000002</v>
      </c>
      <c r="AA1365" s="24">
        <v>5.3</v>
      </c>
      <c r="AB1365" s="24">
        <v>5.4</v>
      </c>
      <c r="AC1365" s="26">
        <v>0.29880074548253788</v>
      </c>
      <c r="AD1365" s="24">
        <v>9.0575193382907493</v>
      </c>
      <c r="AE1365" s="6">
        <v>136</v>
      </c>
      <c r="AF1365" s="6">
        <v>202</v>
      </c>
      <c r="AG1365" s="6">
        <v>174</v>
      </c>
      <c r="AH1365" s="27">
        <v>2.843441466854725</v>
      </c>
      <c r="AI1365" s="28">
        <v>1020000</v>
      </c>
      <c r="AJ1365" s="28">
        <v>1050000</v>
      </c>
      <c r="AK1365" s="28">
        <v>1010000</v>
      </c>
      <c r="AL1365" s="29">
        <v>-2.8571428571428571E-2</v>
      </c>
      <c r="AM1365" s="29">
        <v>9.9009900990099011E-3</v>
      </c>
      <c r="AN1365" s="6">
        <v>2.5</v>
      </c>
      <c r="AO1365" s="27">
        <v>0.10000000000000009</v>
      </c>
      <c r="AP1365" s="6">
        <v>2.4</v>
      </c>
      <c r="AQ1365" s="26">
        <v>5.3383458646616547E-2</v>
      </c>
      <c r="AR1365" s="28">
        <v>620</v>
      </c>
      <c r="AS1365" s="28">
        <v>600</v>
      </c>
      <c r="AT1365" s="25">
        <v>3.3333333333333333E-2</v>
      </c>
      <c r="AU1365" s="26">
        <v>-0.11151854834466413</v>
      </c>
      <c r="AV1365" s="30">
        <v>1974.5600000000002</v>
      </c>
      <c r="AW1365" s="24">
        <v>0.52129999999999999</v>
      </c>
      <c r="AX1365" s="24">
        <v>0.47870000000000001</v>
      </c>
      <c r="AY1365" s="24">
        <v>0.3155</v>
      </c>
      <c r="AZ1365" s="24">
        <v>0.15290000000000001</v>
      </c>
      <c r="BA1365" s="24">
        <v>0.14299999999999999</v>
      </c>
      <c r="BB1365" s="24">
        <v>0.2697</v>
      </c>
      <c r="BC1365" s="24">
        <v>0.55940000000000001</v>
      </c>
      <c r="BD1365" s="31">
        <v>4</v>
      </c>
      <c r="BE1365" s="23">
        <v>6</v>
      </c>
      <c r="BF1365" s="32" t="s">
        <v>4077</v>
      </c>
      <c r="BG1365" s="33">
        <v>144.896423681447</v>
      </c>
      <c r="BH1365" s="33">
        <v>-37.8011689926538</v>
      </c>
      <c r="BI1365" s="34">
        <f t="shared" si="294"/>
        <v>80</v>
      </c>
      <c r="BJ1365" s="34">
        <f t="shared" si="295"/>
        <v>75</v>
      </c>
      <c r="BK1365" s="34">
        <f t="shared" si="296"/>
        <v>90</v>
      </c>
      <c r="BL1365" s="34">
        <f t="shared" si="297"/>
        <v>100</v>
      </c>
      <c r="BM1365" s="34">
        <f t="shared" si="298"/>
        <v>1</v>
      </c>
      <c r="BN1365" s="34">
        <f t="shared" si="299"/>
        <v>67</v>
      </c>
      <c r="BO1365" s="34">
        <f t="shared" si="300"/>
        <v>100</v>
      </c>
      <c r="BP1365" s="34">
        <f t="shared" si="301"/>
        <v>21</v>
      </c>
      <c r="BQ1365" s="35">
        <f t="shared" si="302"/>
        <v>60</v>
      </c>
      <c r="BR1365" s="34">
        <f t="shared" si="303"/>
        <v>60</v>
      </c>
      <c r="BS1365" s="35">
        <f t="shared" si="304"/>
        <v>68</v>
      </c>
      <c r="BT1365" s="35">
        <f t="shared" si="305"/>
        <v>49</v>
      </c>
      <c r="BU1365" s="35">
        <f t="shared" si="306"/>
        <v>40</v>
      </c>
      <c r="BV1365" s="35">
        <f t="shared" si="307"/>
        <v>63</v>
      </c>
    </row>
    <row r="1366" spans="2:74" hidden="1" x14ac:dyDescent="0.3">
      <c r="B1366" s="6" t="s">
        <v>1767</v>
      </c>
      <c r="C1366" s="6">
        <v>213051467</v>
      </c>
      <c r="D1366" s="6" t="s">
        <v>693</v>
      </c>
      <c r="E1366" s="6" t="s">
        <v>89</v>
      </c>
      <c r="F1366" s="6" t="s">
        <v>689</v>
      </c>
      <c r="G1366" s="6" t="s">
        <v>86</v>
      </c>
      <c r="H1366" s="6" t="s">
        <v>78</v>
      </c>
      <c r="I1366" s="22">
        <v>549000</v>
      </c>
      <c r="J1366" s="22">
        <v>549000</v>
      </c>
      <c r="K1366" s="22">
        <v>540000</v>
      </c>
      <c r="L1366" s="22">
        <v>570400</v>
      </c>
      <c r="M1366" s="22">
        <v>570000</v>
      </c>
      <c r="N1366" s="22">
        <v>562000</v>
      </c>
      <c r="O1366" s="23">
        <v>35</v>
      </c>
      <c r="P1366" s="23">
        <v>35</v>
      </c>
      <c r="Q1366" s="23">
        <v>33</v>
      </c>
      <c r="R1366" s="22">
        <v>440</v>
      </c>
      <c r="S1366" s="22">
        <v>410</v>
      </c>
      <c r="T1366" s="24">
        <v>3.7</v>
      </c>
      <c r="U1366" s="24">
        <v>-9.9999999999999645E-2</v>
      </c>
      <c r="V1366" s="24">
        <v>3.8</v>
      </c>
      <c r="W1366" s="24">
        <v>3.3</v>
      </c>
      <c r="X1366" s="25">
        <v>4.1675774134790532E-2</v>
      </c>
      <c r="Y1366" s="24">
        <v>4.5999999999999996</v>
      </c>
      <c r="Z1366" s="24">
        <v>-1.3000000000000007</v>
      </c>
      <c r="AA1366" s="24">
        <v>5.9</v>
      </c>
      <c r="AB1366" s="24">
        <v>5.4</v>
      </c>
      <c r="AC1366" s="26">
        <v>0.28592222915367016</v>
      </c>
      <c r="AD1366" s="24">
        <v>6.8606339075771379</v>
      </c>
      <c r="AE1366" s="6">
        <v>2229</v>
      </c>
      <c r="AF1366" s="6">
        <v>2290</v>
      </c>
      <c r="AG1366" s="6">
        <v>2032</v>
      </c>
      <c r="AH1366" s="27">
        <v>7.92934131736527</v>
      </c>
      <c r="AI1366" s="28">
        <v>658000</v>
      </c>
      <c r="AJ1366" s="28">
        <v>660000</v>
      </c>
      <c r="AK1366" s="28">
        <v>650000</v>
      </c>
      <c r="AL1366" s="29">
        <v>-3.0303030303030303E-3</v>
      </c>
      <c r="AM1366" s="29">
        <v>1.2307692307692308E-2</v>
      </c>
      <c r="AN1366" s="6">
        <v>3.3</v>
      </c>
      <c r="AO1366" s="27">
        <v>-0.10000000000000009</v>
      </c>
      <c r="AP1366" s="6">
        <v>3.4</v>
      </c>
      <c r="AQ1366" s="26">
        <v>8.7999999999999995E-2</v>
      </c>
      <c r="AR1366" s="28">
        <v>525</v>
      </c>
      <c r="AS1366" s="28">
        <v>500</v>
      </c>
      <c r="AT1366" s="25">
        <v>0.05</v>
      </c>
      <c r="AU1366" s="26">
        <v>-0.28365772810740841</v>
      </c>
      <c r="AV1366" s="30">
        <v>1538.88</v>
      </c>
      <c r="AW1366" s="24">
        <v>0.69340000000000002</v>
      </c>
      <c r="AX1366" s="24">
        <v>0.30659999999999998</v>
      </c>
      <c r="AY1366" s="24">
        <v>0.84419999999999995</v>
      </c>
      <c r="AZ1366" s="24">
        <v>0.15129999999999999</v>
      </c>
      <c r="BA1366" s="24">
        <v>0.27289999999999998</v>
      </c>
      <c r="BB1366" s="24">
        <v>0.32669999999999999</v>
      </c>
      <c r="BC1366" s="24">
        <v>0.36209999999999998</v>
      </c>
      <c r="BD1366" s="31">
        <v>1</v>
      </c>
      <c r="BE1366" s="23">
        <v>28</v>
      </c>
      <c r="BF1366" s="32" t="s">
        <v>4078</v>
      </c>
      <c r="BG1366" s="33">
        <v>144.66151171002301</v>
      </c>
      <c r="BH1366" s="33">
        <v>-37.885552836082603</v>
      </c>
      <c r="BI1366" s="34">
        <f t="shared" si="294"/>
        <v>55</v>
      </c>
      <c r="BJ1366" s="34">
        <f t="shared" si="295"/>
        <v>62</v>
      </c>
      <c r="BK1366" s="34">
        <f t="shared" si="296"/>
        <v>27</v>
      </c>
      <c r="BL1366" s="34">
        <f t="shared" si="297"/>
        <v>100</v>
      </c>
      <c r="BM1366" s="34">
        <f t="shared" si="298"/>
        <v>1</v>
      </c>
      <c r="BN1366" s="34">
        <f t="shared" si="299"/>
        <v>100</v>
      </c>
      <c r="BO1366" s="34">
        <f t="shared" si="300"/>
        <v>100</v>
      </c>
      <c r="BP1366" s="34">
        <f t="shared" si="301"/>
        <v>50</v>
      </c>
      <c r="BQ1366" s="35">
        <f t="shared" si="302"/>
        <v>89</v>
      </c>
      <c r="BR1366" s="34">
        <f t="shared" si="303"/>
        <v>82</v>
      </c>
      <c r="BS1366" s="35">
        <f t="shared" si="304"/>
        <v>76</v>
      </c>
      <c r="BT1366" s="35">
        <f t="shared" si="305"/>
        <v>41</v>
      </c>
      <c r="BU1366" s="35">
        <f t="shared" si="306"/>
        <v>10</v>
      </c>
      <c r="BV1366" s="35">
        <f t="shared" si="307"/>
        <v>63</v>
      </c>
    </row>
    <row r="1367" spans="2:74" hidden="1" x14ac:dyDescent="0.3">
      <c r="B1367" s="6" t="s">
        <v>1768</v>
      </c>
      <c r="C1367" s="6">
        <v>303061078</v>
      </c>
      <c r="D1367" s="6" t="s">
        <v>1753</v>
      </c>
      <c r="E1367" s="6" t="s">
        <v>881</v>
      </c>
      <c r="F1367" s="6" t="s">
        <v>2780</v>
      </c>
      <c r="G1367" s="6" t="s">
        <v>97</v>
      </c>
      <c r="H1367" s="6" t="s">
        <v>78</v>
      </c>
      <c r="I1367" s="22">
        <v>960000</v>
      </c>
      <c r="J1367" s="22">
        <v>960000</v>
      </c>
      <c r="K1367" s="22">
        <v>920000</v>
      </c>
      <c r="L1367" s="22">
        <v>975000</v>
      </c>
      <c r="M1367" s="22">
        <v>975000</v>
      </c>
      <c r="N1367" s="22">
        <v>952000</v>
      </c>
      <c r="O1367" s="23">
        <v>25</v>
      </c>
      <c r="P1367" s="23">
        <v>24</v>
      </c>
      <c r="Q1367" s="23">
        <v>22</v>
      </c>
      <c r="R1367" s="22">
        <v>650</v>
      </c>
      <c r="S1367" s="22">
        <v>630</v>
      </c>
      <c r="T1367" s="24">
        <v>1.9</v>
      </c>
      <c r="U1367" s="24">
        <v>-0.20000000000000018</v>
      </c>
      <c r="V1367" s="24">
        <v>2.1</v>
      </c>
      <c r="W1367" s="24">
        <v>2</v>
      </c>
      <c r="X1367" s="25">
        <v>3.5208333333333335E-2</v>
      </c>
      <c r="Y1367" s="24">
        <v>4.3</v>
      </c>
      <c r="Z1367" s="24">
        <v>-1.4000000000000004</v>
      </c>
      <c r="AA1367" s="24">
        <v>5.7</v>
      </c>
      <c r="AB1367" s="24">
        <v>6.3</v>
      </c>
      <c r="AC1367" s="26">
        <v>0.33315565031982941</v>
      </c>
      <c r="AD1367" s="24">
        <v>9.4624090031667514</v>
      </c>
      <c r="AE1367" s="6">
        <v>124</v>
      </c>
      <c r="AF1367" s="6">
        <v>118</v>
      </c>
      <c r="AG1367" s="6">
        <v>107</v>
      </c>
      <c r="AH1367" s="27">
        <v>4.6389776357827479</v>
      </c>
      <c r="AI1367" s="28">
        <v>1210000</v>
      </c>
      <c r="AJ1367" s="28">
        <v>1120000</v>
      </c>
      <c r="AK1367" s="28">
        <v>900000</v>
      </c>
      <c r="AL1367" s="29">
        <v>8.0357142857142863E-2</v>
      </c>
      <c r="AM1367" s="29">
        <v>0.34444444444444444</v>
      </c>
      <c r="AN1367" s="6">
        <v>1.8</v>
      </c>
      <c r="AO1367" s="27">
        <v>-0.40000000000000013</v>
      </c>
      <c r="AP1367" s="6">
        <v>2.2000000000000002</v>
      </c>
      <c r="AQ1367" s="26">
        <v>0.11153846153846154</v>
      </c>
      <c r="AR1367" s="28">
        <v>690</v>
      </c>
      <c r="AS1367" s="28">
        <v>650</v>
      </c>
      <c r="AT1367" s="25">
        <v>6.1538461538461542E-2</v>
      </c>
      <c r="AU1367" s="26">
        <v>0.38532088243292484</v>
      </c>
      <c r="AV1367" s="30">
        <v>1951.0400000000002</v>
      </c>
      <c r="AW1367" s="24">
        <v>0.7651</v>
      </c>
      <c r="AX1367" s="24">
        <v>0.2349</v>
      </c>
      <c r="AY1367" s="24">
        <v>0.70169999999999999</v>
      </c>
      <c r="AZ1367" s="24">
        <v>0.29620000000000002</v>
      </c>
      <c r="BA1367" s="24">
        <v>0.27129999999999999</v>
      </c>
      <c r="BB1367" s="24">
        <v>0.3256</v>
      </c>
      <c r="BC1367" s="24">
        <v>0.37669999999999998</v>
      </c>
      <c r="BD1367" s="31">
        <v>4</v>
      </c>
      <c r="BE1367" s="23">
        <v>15</v>
      </c>
      <c r="BF1367" s="32" t="s">
        <v>4079</v>
      </c>
      <c r="BG1367" s="33">
        <v>153.08007652028601</v>
      </c>
      <c r="BH1367" s="33">
        <v>-27.596869621502002</v>
      </c>
      <c r="BI1367" s="34">
        <f t="shared" si="294"/>
        <v>85</v>
      </c>
      <c r="BJ1367" s="34">
        <f t="shared" si="295"/>
        <v>87</v>
      </c>
      <c r="BK1367" s="34">
        <f t="shared" si="296"/>
        <v>67</v>
      </c>
      <c r="BL1367" s="34">
        <f t="shared" si="297"/>
        <v>1</v>
      </c>
      <c r="BM1367" s="34">
        <f t="shared" si="298"/>
        <v>41</v>
      </c>
      <c r="BN1367" s="34">
        <f t="shared" si="299"/>
        <v>100</v>
      </c>
      <c r="BO1367" s="34">
        <f t="shared" si="300"/>
        <v>100</v>
      </c>
      <c r="BP1367" s="34">
        <f t="shared" si="301"/>
        <v>50</v>
      </c>
      <c r="BQ1367" s="35">
        <f t="shared" si="302"/>
        <v>68</v>
      </c>
      <c r="BR1367" s="34">
        <f t="shared" si="303"/>
        <v>56</v>
      </c>
      <c r="BS1367" s="35">
        <f t="shared" si="304"/>
        <v>45</v>
      </c>
      <c r="BT1367" s="35">
        <f t="shared" si="305"/>
        <v>46</v>
      </c>
      <c r="BU1367" s="35">
        <f t="shared" si="306"/>
        <v>40</v>
      </c>
      <c r="BV1367" s="35">
        <f t="shared" si="307"/>
        <v>63</v>
      </c>
    </row>
    <row r="1368" spans="2:74" hidden="1" x14ac:dyDescent="0.3">
      <c r="B1368" s="6" t="s">
        <v>1769</v>
      </c>
      <c r="C1368" s="6">
        <v>319041516</v>
      </c>
      <c r="D1368" s="6" t="s">
        <v>1770</v>
      </c>
      <c r="E1368" s="6" t="s">
        <v>140</v>
      </c>
      <c r="F1368" s="6" t="s">
        <v>2698</v>
      </c>
      <c r="G1368" s="6" t="s">
        <v>97</v>
      </c>
      <c r="H1368" s="6" t="s">
        <v>78</v>
      </c>
      <c r="I1368" s="22">
        <v>811950</v>
      </c>
      <c r="J1368" s="22">
        <v>799000</v>
      </c>
      <c r="K1368" s="22">
        <v>798700</v>
      </c>
      <c r="L1368" s="22">
        <v>700000</v>
      </c>
      <c r="M1368" s="22">
        <v>690000</v>
      </c>
      <c r="N1368" s="22">
        <v>715000</v>
      </c>
      <c r="O1368" s="23">
        <v>70</v>
      </c>
      <c r="P1368" s="23">
        <v>71</v>
      </c>
      <c r="Q1368" s="23">
        <v>75</v>
      </c>
      <c r="R1368" s="22">
        <v>690</v>
      </c>
      <c r="S1368" s="22">
        <v>550</v>
      </c>
      <c r="T1368" s="24">
        <v>2.5</v>
      </c>
      <c r="U1368" s="24">
        <v>-0.10000000000000009</v>
      </c>
      <c r="V1368" s="24">
        <v>2.6</v>
      </c>
      <c r="W1368" s="24">
        <v>2.5</v>
      </c>
      <c r="X1368" s="25">
        <v>4.4189913171993347E-2</v>
      </c>
      <c r="Y1368" s="24">
        <v>1.9</v>
      </c>
      <c r="Z1368" s="24">
        <v>-0.39999999999999991</v>
      </c>
      <c r="AA1368" s="24">
        <v>2.2999999999999998</v>
      </c>
      <c r="AB1368" s="24">
        <v>1.5</v>
      </c>
      <c r="AC1368" s="26">
        <v>0.43942327287548394</v>
      </c>
      <c r="AD1368" s="24">
        <v>9.9439723080058311</v>
      </c>
      <c r="AE1368" s="6">
        <v>460</v>
      </c>
      <c r="AF1368" s="6">
        <v>444</v>
      </c>
      <c r="AG1368" s="6">
        <v>475</v>
      </c>
      <c r="AH1368" s="27">
        <v>4.671669793621013</v>
      </c>
      <c r="AI1368" s="28">
        <v>700000</v>
      </c>
      <c r="AJ1368" s="28">
        <v>625000</v>
      </c>
      <c r="AK1368" s="28">
        <v>600000</v>
      </c>
      <c r="AL1368" s="29">
        <v>0.12</v>
      </c>
      <c r="AM1368" s="29">
        <v>0.16666666666666666</v>
      </c>
      <c r="AN1368" s="6">
        <v>3.7</v>
      </c>
      <c r="AO1368" s="27">
        <v>0.10000000000000009</v>
      </c>
      <c r="AP1368" s="6">
        <v>3.6</v>
      </c>
      <c r="AQ1368" s="26">
        <v>0.11212121212121211</v>
      </c>
      <c r="AR1368" s="28">
        <v>600</v>
      </c>
      <c r="AS1368" s="28">
        <v>560</v>
      </c>
      <c r="AT1368" s="25">
        <v>7.1428571428571425E-2</v>
      </c>
      <c r="AU1368" s="26">
        <v>0.43696072453330903</v>
      </c>
      <c r="AV1368" s="30">
        <v>1570.2400000000002</v>
      </c>
      <c r="AW1368" s="24">
        <v>0.81440000000000001</v>
      </c>
      <c r="AX1368" s="24">
        <v>0.18559999999999999</v>
      </c>
      <c r="AY1368" s="24">
        <v>0.98380000000000001</v>
      </c>
      <c r="AZ1368" s="24">
        <v>3.0000000000000001E-3</v>
      </c>
      <c r="BA1368" s="24">
        <v>0.4456</v>
      </c>
      <c r="BB1368" s="24">
        <v>0.41710000000000003</v>
      </c>
      <c r="BC1368" s="24">
        <v>0.12</v>
      </c>
      <c r="BD1368" s="31">
        <v>5</v>
      </c>
      <c r="BE1368" s="23">
        <v>236</v>
      </c>
      <c r="BF1368" s="32" t="s">
        <v>4080</v>
      </c>
      <c r="BG1368" s="33">
        <v>152.83482920049099</v>
      </c>
      <c r="BH1368" s="33">
        <v>-25.363665924044501</v>
      </c>
      <c r="BI1368" s="34">
        <f t="shared" si="294"/>
        <v>75</v>
      </c>
      <c r="BJ1368" s="34">
        <f t="shared" si="295"/>
        <v>55</v>
      </c>
      <c r="BK1368" s="34">
        <f t="shared" si="296"/>
        <v>67</v>
      </c>
      <c r="BL1368" s="34">
        <f t="shared" si="297"/>
        <v>1</v>
      </c>
      <c r="BM1368" s="34">
        <f t="shared" si="298"/>
        <v>60</v>
      </c>
      <c r="BN1368" s="34">
        <f t="shared" si="299"/>
        <v>100</v>
      </c>
      <c r="BO1368" s="34">
        <f t="shared" si="300"/>
        <v>63</v>
      </c>
      <c r="BP1368" s="34">
        <f t="shared" si="301"/>
        <v>88</v>
      </c>
      <c r="BQ1368" s="35">
        <f t="shared" si="302"/>
        <v>97</v>
      </c>
      <c r="BR1368" s="34">
        <f t="shared" si="303"/>
        <v>51</v>
      </c>
      <c r="BS1368" s="35">
        <f t="shared" si="304"/>
        <v>1</v>
      </c>
      <c r="BT1368" s="35">
        <f t="shared" si="305"/>
        <v>85</v>
      </c>
      <c r="BU1368" s="35">
        <f t="shared" si="306"/>
        <v>50</v>
      </c>
      <c r="BV1368" s="35">
        <f t="shared" si="307"/>
        <v>63</v>
      </c>
    </row>
    <row r="1369" spans="2:74" hidden="1" x14ac:dyDescent="0.3">
      <c r="B1369" s="6" t="s">
        <v>1771</v>
      </c>
      <c r="C1369" s="6">
        <v>503011032</v>
      </c>
      <c r="D1369" s="6" t="s">
        <v>507</v>
      </c>
      <c r="E1369" s="6" t="s">
        <v>137</v>
      </c>
      <c r="F1369" s="6" t="s">
        <v>2720</v>
      </c>
      <c r="G1369" s="6" t="s">
        <v>93</v>
      </c>
      <c r="H1369" s="6" t="s">
        <v>78</v>
      </c>
      <c r="I1369" s="22">
        <v>3267000</v>
      </c>
      <c r="J1369" s="22">
        <v>3217500</v>
      </c>
      <c r="K1369" s="22">
        <v>3230000</v>
      </c>
      <c r="L1369" s="22">
        <v>3400000</v>
      </c>
      <c r="M1369" s="22">
        <v>3400000</v>
      </c>
      <c r="N1369" s="22">
        <v>3200000</v>
      </c>
      <c r="O1369" s="23">
        <v>58</v>
      </c>
      <c r="P1369" s="23">
        <v>63</v>
      </c>
      <c r="Q1369" s="23">
        <v>77</v>
      </c>
      <c r="R1369" s="22">
        <v>1275</v>
      </c>
      <c r="S1369" s="22">
        <v>1200</v>
      </c>
      <c r="T1369" s="24">
        <v>2.1</v>
      </c>
      <c r="U1369" s="24">
        <v>-0.5</v>
      </c>
      <c r="V1369" s="24">
        <v>2.6</v>
      </c>
      <c r="W1369" s="24">
        <v>3.4</v>
      </c>
      <c r="X1369" s="25">
        <v>2.0293847566574839E-2</v>
      </c>
      <c r="Y1369" s="24">
        <v>2.7</v>
      </c>
      <c r="Z1369" s="24">
        <v>-1.2999999999999998</v>
      </c>
      <c r="AA1369" s="24">
        <v>4</v>
      </c>
      <c r="AB1369" s="24">
        <v>4.2</v>
      </c>
      <c r="AC1369" s="26">
        <v>0.33971735516050644</v>
      </c>
      <c r="AD1369" s="24">
        <v>16.739918541619524</v>
      </c>
      <c r="AE1369" s="6">
        <v>234</v>
      </c>
      <c r="AF1369" s="6">
        <v>276</v>
      </c>
      <c r="AG1369" s="6">
        <v>289</v>
      </c>
      <c r="AH1369" s="27">
        <v>5.7363796133567666</v>
      </c>
      <c r="AI1369" s="28">
        <v>2600000</v>
      </c>
      <c r="AJ1369" s="28">
        <v>2362500</v>
      </c>
      <c r="AK1369" s="28">
        <v>2250000</v>
      </c>
      <c r="AL1369" s="29">
        <v>0.10052910052910052</v>
      </c>
      <c r="AM1369" s="29">
        <v>0.15555555555555556</v>
      </c>
      <c r="AN1369" s="6">
        <v>2.5</v>
      </c>
      <c r="AO1369" s="27">
        <v>-0.60000000000000009</v>
      </c>
      <c r="AP1369" s="6">
        <v>3.1</v>
      </c>
      <c r="AQ1369" s="26">
        <v>9.1176470588235289E-2</v>
      </c>
      <c r="AR1369" s="28">
        <v>1200</v>
      </c>
      <c r="AS1369" s="28">
        <v>1100</v>
      </c>
      <c r="AT1369" s="25">
        <v>9.0909090909090912E-2</v>
      </c>
      <c r="AU1369" s="26">
        <v>0.50961538461538458</v>
      </c>
      <c r="AV1369" s="30">
        <v>3753.1200000000003</v>
      </c>
      <c r="AW1369" s="24">
        <v>0.70330000000000004</v>
      </c>
      <c r="AX1369" s="24">
        <v>0.29670000000000002</v>
      </c>
      <c r="AY1369" s="24">
        <v>0.69089999999999996</v>
      </c>
      <c r="AZ1369" s="24">
        <v>0.12479999999999999</v>
      </c>
      <c r="BA1369" s="24">
        <v>0.44850000000000001</v>
      </c>
      <c r="BB1369" s="24">
        <v>0.26179999999999998</v>
      </c>
      <c r="BC1369" s="24">
        <v>0.26519999999999999</v>
      </c>
      <c r="BD1369" s="31">
        <v>10</v>
      </c>
      <c r="BE1369" s="23">
        <v>10</v>
      </c>
      <c r="BF1369" s="32" t="s">
        <v>4081</v>
      </c>
      <c r="BG1369" s="33">
        <v>115.75630915767201</v>
      </c>
      <c r="BH1369" s="33">
        <v>-32.000271227809698</v>
      </c>
      <c r="BI1369" s="34">
        <f t="shared" si="294"/>
        <v>82</v>
      </c>
      <c r="BJ1369" s="34">
        <f t="shared" si="295"/>
        <v>75</v>
      </c>
      <c r="BK1369" s="34">
        <f t="shared" si="296"/>
        <v>54</v>
      </c>
      <c r="BL1369" s="34">
        <f t="shared" si="297"/>
        <v>1</v>
      </c>
      <c r="BM1369" s="34">
        <f t="shared" si="298"/>
        <v>51</v>
      </c>
      <c r="BN1369" s="34">
        <f t="shared" si="299"/>
        <v>100</v>
      </c>
      <c r="BO1369" s="34">
        <f t="shared" si="300"/>
        <v>100</v>
      </c>
      <c r="BP1369" s="34">
        <f t="shared" si="301"/>
        <v>89</v>
      </c>
      <c r="BQ1369" s="35">
        <f t="shared" si="302"/>
        <v>18</v>
      </c>
      <c r="BR1369" s="34">
        <f t="shared" si="303"/>
        <v>1</v>
      </c>
      <c r="BS1369" s="35">
        <f t="shared" si="304"/>
        <v>41</v>
      </c>
      <c r="BT1369" s="35">
        <f t="shared" si="305"/>
        <v>72</v>
      </c>
      <c r="BU1369" s="35">
        <f t="shared" si="306"/>
        <v>100</v>
      </c>
      <c r="BV1369" s="35">
        <f t="shared" si="307"/>
        <v>63</v>
      </c>
    </row>
    <row r="1370" spans="2:74" hidden="1" x14ac:dyDescent="0.3">
      <c r="B1370" s="6" t="s">
        <v>1772</v>
      </c>
      <c r="C1370" s="6">
        <v>506071147</v>
      </c>
      <c r="D1370" s="6" t="s">
        <v>906</v>
      </c>
      <c r="E1370" s="6" t="s">
        <v>281</v>
      </c>
      <c r="F1370" s="6" t="s">
        <v>2720</v>
      </c>
      <c r="G1370" s="6" t="s">
        <v>93</v>
      </c>
      <c r="H1370" s="6" t="s">
        <v>78</v>
      </c>
      <c r="I1370" s="22">
        <v>1600000</v>
      </c>
      <c r="J1370" s="22">
        <v>1590000</v>
      </c>
      <c r="K1370" s="22">
        <v>1300000</v>
      </c>
      <c r="L1370" s="22">
        <v>1660000</v>
      </c>
      <c r="M1370" s="22">
        <v>1580000</v>
      </c>
      <c r="N1370" s="22">
        <v>1385000</v>
      </c>
      <c r="O1370" s="23">
        <v>45</v>
      </c>
      <c r="P1370" s="23">
        <v>45</v>
      </c>
      <c r="Q1370" s="23">
        <v>44</v>
      </c>
      <c r="R1370" s="22">
        <v>850</v>
      </c>
      <c r="S1370" s="22">
        <v>770</v>
      </c>
      <c r="T1370" s="24">
        <v>1.9</v>
      </c>
      <c r="U1370" s="24">
        <v>-0.30000000000000027</v>
      </c>
      <c r="V1370" s="24">
        <v>2.2000000000000002</v>
      </c>
      <c r="W1370" s="24">
        <v>2.4</v>
      </c>
      <c r="X1370" s="25">
        <v>2.7625E-2</v>
      </c>
      <c r="Y1370" s="24">
        <v>3.4</v>
      </c>
      <c r="Z1370" s="24">
        <v>-1.1999999999999997</v>
      </c>
      <c r="AA1370" s="24">
        <v>4.5999999999999996</v>
      </c>
      <c r="AB1370" s="24">
        <v>4.5</v>
      </c>
      <c r="AC1370" s="26">
        <v>0.35917111757149611</v>
      </c>
      <c r="AD1370" s="24">
        <v>13.001669414352801</v>
      </c>
      <c r="AE1370" s="6">
        <v>119</v>
      </c>
      <c r="AF1370" s="6">
        <v>144</v>
      </c>
      <c r="AG1370" s="6">
        <v>109</v>
      </c>
      <c r="AH1370" s="27">
        <v>7.5384615384615383</v>
      </c>
      <c r="AI1370" s="28">
        <v>1560000</v>
      </c>
      <c r="AJ1370" s="28">
        <v>1318880</v>
      </c>
      <c r="AK1370" s="28">
        <v>1200000</v>
      </c>
      <c r="AL1370" s="29">
        <v>0.18282178818391362</v>
      </c>
      <c r="AM1370" s="29">
        <v>0.3</v>
      </c>
      <c r="AN1370" s="6">
        <v>2</v>
      </c>
      <c r="AO1370" s="27">
        <v>-0.39999999999999991</v>
      </c>
      <c r="AP1370" s="6">
        <v>2.4</v>
      </c>
      <c r="AQ1370" s="26">
        <v>8.7951807228915657E-2</v>
      </c>
      <c r="AR1370" s="28">
        <v>820</v>
      </c>
      <c r="AS1370" s="28">
        <v>750</v>
      </c>
      <c r="AT1370" s="25">
        <v>9.3333333333333338E-2</v>
      </c>
      <c r="AU1370" s="26">
        <v>0.50142941831413002</v>
      </c>
      <c r="AV1370" s="30">
        <v>2366.5600000000004</v>
      </c>
      <c r="AW1370" s="24">
        <v>0.6129</v>
      </c>
      <c r="AX1370" s="24">
        <v>0.3871</v>
      </c>
      <c r="AY1370" s="24">
        <v>0.44640000000000002</v>
      </c>
      <c r="AZ1370" s="24">
        <v>0.31169999999999998</v>
      </c>
      <c r="BA1370" s="24">
        <v>0.32040000000000002</v>
      </c>
      <c r="BB1370" s="24">
        <v>0.26029999999999998</v>
      </c>
      <c r="BC1370" s="24">
        <v>0.38750000000000001</v>
      </c>
      <c r="BD1370" s="31">
        <v>8</v>
      </c>
      <c r="BE1370" s="23">
        <v>4</v>
      </c>
      <c r="BF1370" s="32" t="s">
        <v>4082</v>
      </c>
      <c r="BG1370" s="33">
        <v>115.870780882885</v>
      </c>
      <c r="BH1370" s="33">
        <v>-31.9825529363175</v>
      </c>
      <c r="BI1370" s="34">
        <f t="shared" si="294"/>
        <v>85</v>
      </c>
      <c r="BJ1370" s="34">
        <f t="shared" si="295"/>
        <v>84</v>
      </c>
      <c r="BK1370" s="34">
        <f t="shared" si="296"/>
        <v>31</v>
      </c>
      <c r="BL1370" s="34">
        <f t="shared" si="297"/>
        <v>1</v>
      </c>
      <c r="BM1370" s="34">
        <f t="shared" si="298"/>
        <v>91</v>
      </c>
      <c r="BN1370" s="34">
        <f t="shared" si="299"/>
        <v>100</v>
      </c>
      <c r="BO1370" s="34">
        <f t="shared" si="300"/>
        <v>100</v>
      </c>
      <c r="BP1370" s="34">
        <f t="shared" si="301"/>
        <v>60</v>
      </c>
      <c r="BQ1370" s="35">
        <f t="shared" si="302"/>
        <v>43</v>
      </c>
      <c r="BR1370" s="34">
        <f t="shared" si="303"/>
        <v>21</v>
      </c>
      <c r="BS1370" s="35">
        <f t="shared" si="304"/>
        <v>28</v>
      </c>
      <c r="BT1370" s="35">
        <f t="shared" si="305"/>
        <v>60</v>
      </c>
      <c r="BU1370" s="35">
        <f t="shared" si="306"/>
        <v>80</v>
      </c>
      <c r="BV1370" s="35">
        <f t="shared" si="307"/>
        <v>63</v>
      </c>
    </row>
    <row r="1371" spans="2:74" hidden="1" x14ac:dyDescent="0.3">
      <c r="B1371" s="6" t="s">
        <v>1773</v>
      </c>
      <c r="C1371" s="6">
        <v>206051130</v>
      </c>
      <c r="D1371" s="6" t="s">
        <v>1719</v>
      </c>
      <c r="E1371" s="6" t="s">
        <v>289</v>
      </c>
      <c r="F1371" s="6" t="s">
        <v>689</v>
      </c>
      <c r="G1371" s="6" t="s">
        <v>86</v>
      </c>
      <c r="H1371" s="6" t="s">
        <v>78</v>
      </c>
      <c r="I1371" s="22">
        <v>1500000</v>
      </c>
      <c r="J1371" s="22">
        <v>1600000</v>
      </c>
      <c r="K1371" s="22">
        <v>1698120</v>
      </c>
      <c r="L1371" s="22">
        <v>1449500</v>
      </c>
      <c r="M1371" s="22">
        <v>1550000</v>
      </c>
      <c r="N1371" s="22">
        <v>1605000</v>
      </c>
      <c r="O1371" s="23">
        <v>29</v>
      </c>
      <c r="P1371" s="23">
        <v>30</v>
      </c>
      <c r="Q1371" s="23">
        <v>29</v>
      </c>
      <c r="R1371" s="22">
        <v>850</v>
      </c>
      <c r="S1371" s="22">
        <v>840</v>
      </c>
      <c r="T1371" s="24">
        <v>2.8</v>
      </c>
      <c r="U1371" s="24">
        <v>0</v>
      </c>
      <c r="V1371" s="24">
        <v>2.8</v>
      </c>
      <c r="W1371" s="24">
        <v>2.8</v>
      </c>
      <c r="X1371" s="25">
        <v>2.9466666666666665E-2</v>
      </c>
      <c r="Y1371" s="24">
        <v>3.4</v>
      </c>
      <c r="Z1371" s="24">
        <v>-1.3000000000000003</v>
      </c>
      <c r="AA1371" s="24">
        <v>4.7</v>
      </c>
      <c r="AB1371" s="24">
        <v>5.0999999999999996</v>
      </c>
      <c r="AC1371" s="26">
        <v>0.32336112970965969</v>
      </c>
      <c r="AD1371" s="24">
        <v>10.973793994671709</v>
      </c>
      <c r="AE1371" s="6">
        <v>88</v>
      </c>
      <c r="AF1371" s="6">
        <v>147</v>
      </c>
      <c r="AG1371" s="6">
        <v>122</v>
      </c>
      <c r="AH1371" s="27">
        <v>2.4847512038523276</v>
      </c>
      <c r="AI1371" s="28">
        <v>1590000</v>
      </c>
      <c r="AJ1371" s="28">
        <v>1605000</v>
      </c>
      <c r="AK1371" s="28">
        <v>1610000</v>
      </c>
      <c r="AL1371" s="29">
        <v>-9.3457943925233638E-3</v>
      </c>
      <c r="AM1371" s="29">
        <v>-1.2422360248447204E-2</v>
      </c>
      <c r="AN1371" s="6">
        <v>2.4</v>
      </c>
      <c r="AO1371" s="27">
        <v>0.10000000000000009</v>
      </c>
      <c r="AP1371" s="6">
        <v>2.2999999999999998</v>
      </c>
      <c r="AQ1371" s="26">
        <v>2.8744939271255061E-2</v>
      </c>
      <c r="AR1371" s="28">
        <v>900</v>
      </c>
      <c r="AS1371" s="28">
        <v>850</v>
      </c>
      <c r="AT1371" s="25">
        <v>5.8823529411764705E-2</v>
      </c>
      <c r="AU1371" s="26">
        <v>-0.22054212381549854</v>
      </c>
      <c r="AV1371" s="30">
        <v>2628.6400000000003</v>
      </c>
      <c r="AW1371" s="24">
        <v>0.5867</v>
      </c>
      <c r="AX1371" s="24">
        <v>0.4133</v>
      </c>
      <c r="AY1371" s="24">
        <v>6.3799999999999996E-2</v>
      </c>
      <c r="AZ1371" s="24">
        <v>0.42980000000000002</v>
      </c>
      <c r="BA1371" s="24">
        <v>0.27139999999999997</v>
      </c>
      <c r="BB1371" s="24">
        <v>0.28299999999999997</v>
      </c>
      <c r="BC1371" s="24">
        <v>0.42049999999999998</v>
      </c>
      <c r="BD1371" s="31">
        <v>9.5</v>
      </c>
      <c r="BE1371" s="23">
        <v>4</v>
      </c>
      <c r="BF1371" s="32" t="s">
        <v>4083</v>
      </c>
      <c r="BG1371" s="33">
        <v>144.931094372903</v>
      </c>
      <c r="BH1371" s="33">
        <v>-37.838304279394499</v>
      </c>
      <c r="BI1371" s="34">
        <f t="shared" si="294"/>
        <v>70</v>
      </c>
      <c r="BJ1371" s="34">
        <f t="shared" si="295"/>
        <v>77</v>
      </c>
      <c r="BK1371" s="34">
        <f t="shared" si="296"/>
        <v>94</v>
      </c>
      <c r="BL1371" s="34">
        <f t="shared" si="297"/>
        <v>100</v>
      </c>
      <c r="BM1371" s="34">
        <f t="shared" si="298"/>
        <v>1</v>
      </c>
      <c r="BN1371" s="34">
        <f t="shared" si="299"/>
        <v>30</v>
      </c>
      <c r="BO1371" s="34">
        <f t="shared" si="300"/>
        <v>100</v>
      </c>
      <c r="BP1371" s="34">
        <f t="shared" si="301"/>
        <v>50</v>
      </c>
      <c r="BQ1371" s="35">
        <f t="shared" si="302"/>
        <v>49</v>
      </c>
      <c r="BR1371" s="34">
        <f t="shared" si="303"/>
        <v>41</v>
      </c>
      <c r="BS1371" s="35">
        <f t="shared" si="304"/>
        <v>52</v>
      </c>
      <c r="BT1371" s="35">
        <f t="shared" si="305"/>
        <v>60</v>
      </c>
      <c r="BU1371" s="35">
        <f t="shared" si="306"/>
        <v>95</v>
      </c>
      <c r="BV1371" s="35">
        <f t="shared" si="307"/>
        <v>63</v>
      </c>
    </row>
    <row r="1372" spans="2:74" hidden="1" x14ac:dyDescent="0.3">
      <c r="B1372" s="6" t="s">
        <v>1774</v>
      </c>
      <c r="C1372" s="6">
        <v>406011133</v>
      </c>
      <c r="D1372" s="6" t="s">
        <v>451</v>
      </c>
      <c r="E1372" s="6" t="s">
        <v>452</v>
      </c>
      <c r="F1372" s="6" t="s">
        <v>1774</v>
      </c>
      <c r="G1372" s="6" t="s">
        <v>82</v>
      </c>
      <c r="H1372" s="6" t="s">
        <v>78</v>
      </c>
      <c r="I1372" s="22">
        <v>500000</v>
      </c>
      <c r="J1372" s="22">
        <v>495000</v>
      </c>
      <c r="K1372" s="22">
        <v>465000</v>
      </c>
      <c r="L1372" s="22">
        <v>460000</v>
      </c>
      <c r="M1372" s="22">
        <v>450000</v>
      </c>
      <c r="N1372" s="22">
        <v>435000</v>
      </c>
      <c r="O1372" s="23">
        <v>49</v>
      </c>
      <c r="P1372" s="23">
        <v>49</v>
      </c>
      <c r="Q1372" s="23">
        <v>40</v>
      </c>
      <c r="R1372" s="22">
        <v>460</v>
      </c>
      <c r="S1372" s="22">
        <v>450</v>
      </c>
      <c r="T1372" s="24">
        <v>1.9</v>
      </c>
      <c r="U1372" s="24">
        <v>-0.20000000000000018</v>
      </c>
      <c r="V1372" s="24">
        <v>2.1</v>
      </c>
      <c r="W1372" s="24">
        <v>2.2999999999999998</v>
      </c>
      <c r="X1372" s="25">
        <v>4.7840000000000001E-2</v>
      </c>
      <c r="Y1372" s="24">
        <v>2.2999999999999998</v>
      </c>
      <c r="Z1372" s="24">
        <v>-0.80000000000000027</v>
      </c>
      <c r="AA1372" s="24">
        <v>3.1</v>
      </c>
      <c r="AB1372" s="24">
        <v>2.7</v>
      </c>
      <c r="AC1372" s="26">
        <v>0.31569122652904358</v>
      </c>
      <c r="AD1372" s="24">
        <v>6.5988968756070978</v>
      </c>
      <c r="AE1372" s="6">
        <v>256</v>
      </c>
      <c r="AF1372" s="6">
        <v>317</v>
      </c>
      <c r="AG1372" s="6">
        <v>284</v>
      </c>
      <c r="AH1372" s="27">
        <v>4.6487935656836461</v>
      </c>
      <c r="AI1372" s="28">
        <v>365000</v>
      </c>
      <c r="AJ1372" s="28">
        <v>330000</v>
      </c>
      <c r="AK1372" s="28">
        <v>310000</v>
      </c>
      <c r="AL1372" s="29">
        <v>0.10606060606060606</v>
      </c>
      <c r="AM1372" s="29">
        <v>0.17741935483870969</v>
      </c>
      <c r="AN1372" s="6">
        <v>1.8</v>
      </c>
      <c r="AO1372" s="27">
        <v>-9.9999999999999867E-2</v>
      </c>
      <c r="AP1372" s="6">
        <v>1.9</v>
      </c>
      <c r="AQ1372" s="26">
        <v>2.8070175438596488E-2</v>
      </c>
      <c r="AR1372" s="28">
        <v>375</v>
      </c>
      <c r="AS1372" s="28">
        <v>360</v>
      </c>
      <c r="AT1372" s="25">
        <v>4.1666666666666664E-2</v>
      </c>
      <c r="AU1372" s="26">
        <v>0.23930290943978672</v>
      </c>
      <c r="AV1372" s="30">
        <v>1457.1200000000001</v>
      </c>
      <c r="AW1372" s="24">
        <v>0.66420000000000001</v>
      </c>
      <c r="AX1372" s="24">
        <v>0.33579999999999999</v>
      </c>
      <c r="AY1372" s="24">
        <v>0.83130000000000004</v>
      </c>
      <c r="AZ1372" s="24">
        <v>0.1036</v>
      </c>
      <c r="BA1372" s="24">
        <v>0.31659999999999999</v>
      </c>
      <c r="BB1372" s="24">
        <v>0.3261</v>
      </c>
      <c r="BC1372" s="24">
        <v>0.31619999999999998</v>
      </c>
      <c r="BD1372" s="31">
        <v>3</v>
      </c>
      <c r="BE1372" s="23">
        <v>258</v>
      </c>
      <c r="BF1372" s="32" t="s">
        <v>4084</v>
      </c>
      <c r="BG1372" s="33">
        <v>135.781538510769</v>
      </c>
      <c r="BH1372" s="33">
        <v>-34.704128856485099</v>
      </c>
      <c r="BI1372" s="34">
        <f t="shared" si="294"/>
        <v>85</v>
      </c>
      <c r="BJ1372" s="34">
        <f t="shared" si="295"/>
        <v>87</v>
      </c>
      <c r="BK1372" s="34">
        <f t="shared" si="296"/>
        <v>67</v>
      </c>
      <c r="BL1372" s="34">
        <f t="shared" si="297"/>
        <v>21</v>
      </c>
      <c r="BM1372" s="34">
        <f t="shared" si="298"/>
        <v>54</v>
      </c>
      <c r="BN1372" s="34">
        <f t="shared" si="299"/>
        <v>29</v>
      </c>
      <c r="BO1372" s="34">
        <f t="shared" si="300"/>
        <v>60</v>
      </c>
      <c r="BP1372" s="34">
        <f t="shared" si="301"/>
        <v>60</v>
      </c>
      <c r="BQ1372" s="35">
        <f t="shared" si="302"/>
        <v>100</v>
      </c>
      <c r="BR1372" s="34">
        <f t="shared" si="303"/>
        <v>84</v>
      </c>
      <c r="BS1372" s="35">
        <f t="shared" si="304"/>
        <v>57</v>
      </c>
      <c r="BT1372" s="35">
        <f t="shared" si="305"/>
        <v>79</v>
      </c>
      <c r="BU1372" s="35">
        <f t="shared" si="306"/>
        <v>30</v>
      </c>
      <c r="BV1372" s="35">
        <f t="shared" si="307"/>
        <v>63</v>
      </c>
    </row>
    <row r="1373" spans="2:74" hidden="1" x14ac:dyDescent="0.3">
      <c r="B1373" s="6" t="s">
        <v>1775</v>
      </c>
      <c r="C1373" s="6">
        <v>506061142</v>
      </c>
      <c r="D1373" s="6" t="s">
        <v>280</v>
      </c>
      <c r="E1373" s="6" t="s">
        <v>281</v>
      </c>
      <c r="F1373" s="6" t="s">
        <v>2720</v>
      </c>
      <c r="G1373" s="6" t="s">
        <v>93</v>
      </c>
      <c r="H1373" s="6" t="s">
        <v>78</v>
      </c>
      <c r="I1373" s="22">
        <v>691600</v>
      </c>
      <c r="J1373" s="22">
        <v>684997</v>
      </c>
      <c r="K1373" s="22">
        <v>577500</v>
      </c>
      <c r="L1373" s="22">
        <v>700000</v>
      </c>
      <c r="M1373" s="22">
        <v>685000</v>
      </c>
      <c r="N1373" s="22">
        <v>620000</v>
      </c>
      <c r="O1373" s="23">
        <v>29</v>
      </c>
      <c r="P1373" s="23">
        <v>28</v>
      </c>
      <c r="Q1373" s="23">
        <v>28</v>
      </c>
      <c r="R1373" s="22">
        <v>650</v>
      </c>
      <c r="S1373" s="22">
        <v>640</v>
      </c>
      <c r="T1373" s="24">
        <v>3.8</v>
      </c>
      <c r="U1373" s="24">
        <v>-0.5</v>
      </c>
      <c r="V1373" s="24">
        <v>4.3</v>
      </c>
      <c r="W1373" s="24">
        <v>5.2</v>
      </c>
      <c r="X1373" s="25">
        <v>4.8872180451127817E-2</v>
      </c>
      <c r="Y1373" s="24">
        <v>4.5</v>
      </c>
      <c r="Z1373" s="24">
        <v>-1.2000000000000002</v>
      </c>
      <c r="AA1373" s="24">
        <v>5.7</v>
      </c>
      <c r="AB1373" s="24">
        <v>3.9</v>
      </c>
      <c r="AC1373" s="26">
        <v>0.27821531297082591</v>
      </c>
      <c r="AD1373" s="24">
        <v>5.6927133269415142</v>
      </c>
      <c r="AE1373" s="6">
        <v>273</v>
      </c>
      <c r="AF1373" s="6">
        <v>249</v>
      </c>
      <c r="AG1373" s="6">
        <v>109</v>
      </c>
      <c r="AH1373" s="27">
        <v>7.6253164556962032</v>
      </c>
      <c r="AI1373" s="28">
        <v>721000</v>
      </c>
      <c r="AJ1373" s="28">
        <v>641000</v>
      </c>
      <c r="AK1373" s="28">
        <v>495000</v>
      </c>
      <c r="AL1373" s="29">
        <v>0.12480499219968799</v>
      </c>
      <c r="AM1373" s="29">
        <v>0.45656565656565656</v>
      </c>
      <c r="AN1373" s="6">
        <v>3.2</v>
      </c>
      <c r="AO1373" s="27">
        <v>-1.0999999999999996</v>
      </c>
      <c r="AP1373" s="6">
        <v>4.3</v>
      </c>
      <c r="AQ1373" s="26">
        <v>7.8024691358024686E-2</v>
      </c>
      <c r="AR1373" s="28">
        <v>650</v>
      </c>
      <c r="AS1373" s="28">
        <v>649</v>
      </c>
      <c r="AT1373" s="25">
        <v>1.5408320493066256E-3</v>
      </c>
      <c r="AU1373" s="26">
        <v>0.59501794421776788</v>
      </c>
      <c r="AV1373" s="30">
        <v>2336.3200000000002</v>
      </c>
      <c r="AW1373" s="24">
        <v>0.82840000000000003</v>
      </c>
      <c r="AX1373" s="24">
        <v>0.1716</v>
      </c>
      <c r="AY1373" s="24">
        <v>0.98580000000000001</v>
      </c>
      <c r="AZ1373" s="24">
        <v>1.0500000000000001E-2</v>
      </c>
      <c r="BA1373" s="24">
        <v>0.153</v>
      </c>
      <c r="BB1373" s="24">
        <v>0.68410000000000004</v>
      </c>
      <c r="BC1373" s="24">
        <v>0.14649999999999999</v>
      </c>
      <c r="BD1373" s="31">
        <v>5</v>
      </c>
      <c r="BE1373" s="23">
        <v>33</v>
      </c>
      <c r="BF1373" s="32" t="s">
        <v>4085</v>
      </c>
      <c r="BG1373" s="33">
        <v>115.99739978492001</v>
      </c>
      <c r="BH1373" s="33">
        <v>-32.215970329107002</v>
      </c>
      <c r="BI1373" s="34">
        <f t="shared" si="294"/>
        <v>54</v>
      </c>
      <c r="BJ1373" s="34">
        <f t="shared" si="295"/>
        <v>64</v>
      </c>
      <c r="BK1373" s="34">
        <f t="shared" si="296"/>
        <v>30</v>
      </c>
      <c r="BL1373" s="34">
        <f t="shared" si="297"/>
        <v>1</v>
      </c>
      <c r="BM1373" s="34">
        <f t="shared" si="298"/>
        <v>63</v>
      </c>
      <c r="BN1373" s="34">
        <f t="shared" si="299"/>
        <v>100</v>
      </c>
      <c r="BO1373" s="34">
        <f t="shared" si="300"/>
        <v>100</v>
      </c>
      <c r="BP1373" s="34">
        <f t="shared" si="301"/>
        <v>24</v>
      </c>
      <c r="BQ1373" s="35">
        <f t="shared" si="302"/>
        <v>100</v>
      </c>
      <c r="BR1373" s="34">
        <f t="shared" si="303"/>
        <v>93</v>
      </c>
      <c r="BS1373" s="35">
        <f t="shared" si="304"/>
        <v>81</v>
      </c>
      <c r="BT1373" s="35">
        <f t="shared" si="305"/>
        <v>42</v>
      </c>
      <c r="BU1373" s="35">
        <f t="shared" si="306"/>
        <v>50</v>
      </c>
      <c r="BV1373" s="35">
        <f t="shared" si="307"/>
        <v>63</v>
      </c>
    </row>
    <row r="1374" spans="2:74" hidden="1" x14ac:dyDescent="0.3">
      <c r="B1374" s="6" t="s">
        <v>1776</v>
      </c>
      <c r="C1374" s="6">
        <v>112021249</v>
      </c>
      <c r="D1374" s="6" t="s">
        <v>1218</v>
      </c>
      <c r="E1374" s="6" t="s">
        <v>1219</v>
      </c>
      <c r="F1374" s="6" t="s">
        <v>2691</v>
      </c>
      <c r="G1374" s="6" t="s">
        <v>77</v>
      </c>
      <c r="H1374" s="6" t="s">
        <v>78</v>
      </c>
      <c r="I1374" s="22">
        <v>900000</v>
      </c>
      <c r="J1374" s="22">
        <v>900000</v>
      </c>
      <c r="K1374" s="22">
        <v>890000</v>
      </c>
      <c r="L1374" s="22">
        <v>1000000</v>
      </c>
      <c r="M1374" s="22">
        <v>1085000</v>
      </c>
      <c r="N1374" s="22">
        <v>1025000</v>
      </c>
      <c r="O1374" s="23">
        <v>65</v>
      </c>
      <c r="P1374" s="23">
        <v>80</v>
      </c>
      <c r="Q1374" s="23">
        <v>82</v>
      </c>
      <c r="R1374" s="22">
        <v>650</v>
      </c>
      <c r="S1374" s="22">
        <v>600</v>
      </c>
      <c r="T1374" s="24">
        <v>1.7</v>
      </c>
      <c r="U1374" s="24">
        <v>0</v>
      </c>
      <c r="V1374" s="24">
        <v>1.7</v>
      </c>
      <c r="W1374" s="24">
        <v>1.7</v>
      </c>
      <c r="X1374" s="25">
        <v>3.7555555555555557E-2</v>
      </c>
      <c r="Y1374" s="24">
        <v>1.2</v>
      </c>
      <c r="Z1374" s="24">
        <v>-0.5</v>
      </c>
      <c r="AA1374" s="24">
        <v>1.7</v>
      </c>
      <c r="AB1374" s="24">
        <v>2.1</v>
      </c>
      <c r="AC1374" s="26">
        <v>0.3926638314324376</v>
      </c>
      <c r="AD1374" s="24">
        <v>10.4555458073726</v>
      </c>
      <c r="AE1374" s="6">
        <v>466</v>
      </c>
      <c r="AF1374" s="6">
        <v>494</v>
      </c>
      <c r="AG1374" s="6">
        <v>374</v>
      </c>
      <c r="AH1374" s="27">
        <v>7.5521235521235521</v>
      </c>
      <c r="AI1374" s="28">
        <v>620000</v>
      </c>
      <c r="AJ1374" s="28">
        <v>585000</v>
      </c>
      <c r="AK1374" s="28">
        <v>555000</v>
      </c>
      <c r="AL1374" s="29">
        <v>5.9829059829059832E-2</v>
      </c>
      <c r="AM1374" s="29">
        <v>0.11711711711711711</v>
      </c>
      <c r="AN1374" s="6">
        <v>2.1</v>
      </c>
      <c r="AO1374" s="27">
        <v>-0.10000000000000009</v>
      </c>
      <c r="AP1374" s="6">
        <v>2.2000000000000002</v>
      </c>
      <c r="AQ1374" s="26">
        <v>9.4968553459119504E-2</v>
      </c>
      <c r="AR1374" s="28">
        <v>550</v>
      </c>
      <c r="AS1374" s="28">
        <v>500</v>
      </c>
      <c r="AT1374" s="25">
        <v>0.1</v>
      </c>
      <c r="AU1374" s="26">
        <v>0.27457229600769661</v>
      </c>
      <c r="AV1374" s="30">
        <v>1655.3600000000001</v>
      </c>
      <c r="AW1374" s="24">
        <v>0.73160000000000003</v>
      </c>
      <c r="AX1374" s="24">
        <v>0.26840000000000003</v>
      </c>
      <c r="AY1374" s="24">
        <v>0.96479999999999999</v>
      </c>
      <c r="AZ1374" s="24">
        <v>7.0000000000000001E-3</v>
      </c>
      <c r="BA1374" s="24">
        <v>0.46510000000000001</v>
      </c>
      <c r="BB1374" s="24">
        <v>0.34549999999999997</v>
      </c>
      <c r="BC1374" s="24">
        <v>0.1416</v>
      </c>
      <c r="BD1374" s="31">
        <v>8</v>
      </c>
      <c r="BE1374" s="23">
        <v>595</v>
      </c>
      <c r="BF1374" s="32" t="s">
        <v>4086</v>
      </c>
      <c r="BG1374" s="33">
        <v>153.203046454776</v>
      </c>
      <c r="BH1374" s="33">
        <v>-28.7932954816389</v>
      </c>
      <c r="BI1374" s="34">
        <f t="shared" si="294"/>
        <v>88</v>
      </c>
      <c r="BJ1374" s="34">
        <f t="shared" si="295"/>
        <v>82</v>
      </c>
      <c r="BK1374" s="34">
        <f t="shared" si="296"/>
        <v>31</v>
      </c>
      <c r="BL1374" s="34">
        <f t="shared" si="297"/>
        <v>9</v>
      </c>
      <c r="BM1374" s="34">
        <f t="shared" si="298"/>
        <v>31</v>
      </c>
      <c r="BN1374" s="34">
        <f t="shared" si="299"/>
        <v>100</v>
      </c>
      <c r="BO1374" s="34">
        <f t="shared" si="300"/>
        <v>18</v>
      </c>
      <c r="BP1374" s="34">
        <f t="shared" si="301"/>
        <v>92</v>
      </c>
      <c r="BQ1374" s="35">
        <f t="shared" si="302"/>
        <v>75</v>
      </c>
      <c r="BR1374" s="34">
        <f t="shared" si="303"/>
        <v>46</v>
      </c>
      <c r="BS1374" s="35">
        <f t="shared" si="304"/>
        <v>6</v>
      </c>
      <c r="BT1374" s="35">
        <f t="shared" si="305"/>
        <v>97</v>
      </c>
      <c r="BU1374" s="35">
        <f t="shared" si="306"/>
        <v>80</v>
      </c>
      <c r="BV1374" s="35">
        <f t="shared" si="307"/>
        <v>63</v>
      </c>
    </row>
    <row r="1375" spans="2:74" hidden="1" x14ac:dyDescent="0.3">
      <c r="B1375" s="6" t="s">
        <v>1777</v>
      </c>
      <c r="C1375" s="6">
        <v>121011683</v>
      </c>
      <c r="D1375" s="6" t="s">
        <v>1475</v>
      </c>
      <c r="E1375" s="6" t="s">
        <v>815</v>
      </c>
      <c r="F1375" s="6" t="s">
        <v>2757</v>
      </c>
      <c r="G1375" s="6" t="s">
        <v>77</v>
      </c>
      <c r="H1375" s="6" t="s">
        <v>78</v>
      </c>
      <c r="I1375" s="22">
        <v>4200000</v>
      </c>
      <c r="J1375" s="22">
        <v>4389000</v>
      </c>
      <c r="K1375" s="22">
        <v>4280000</v>
      </c>
      <c r="L1375" s="22">
        <v>3200000</v>
      </c>
      <c r="M1375" s="22">
        <v>3150000</v>
      </c>
      <c r="N1375" s="22">
        <v>3480000</v>
      </c>
      <c r="O1375" s="23">
        <v>28</v>
      </c>
      <c r="P1375" s="23">
        <v>29</v>
      </c>
      <c r="Q1375" s="23">
        <v>27</v>
      </c>
      <c r="R1375" s="22">
        <v>1780</v>
      </c>
      <c r="S1375" s="22">
        <v>1550</v>
      </c>
      <c r="T1375" s="24">
        <v>3.2</v>
      </c>
      <c r="U1375" s="24">
        <v>0.10000000000000009</v>
      </c>
      <c r="V1375" s="24">
        <v>3.1</v>
      </c>
      <c r="W1375" s="24">
        <v>3</v>
      </c>
      <c r="X1375" s="25">
        <v>2.2038095238095239E-2</v>
      </c>
      <c r="Y1375" s="24">
        <v>2.7</v>
      </c>
      <c r="Z1375" s="24">
        <v>-0.79999999999999982</v>
      </c>
      <c r="AA1375" s="24">
        <v>3.5</v>
      </c>
      <c r="AB1375" s="24">
        <v>3.5</v>
      </c>
      <c r="AC1375" s="26">
        <v>0.39861693360564687</v>
      </c>
      <c r="AD1375" s="24">
        <v>18.087630954448109</v>
      </c>
      <c r="AE1375" s="6">
        <v>64</v>
      </c>
      <c r="AF1375" s="6">
        <v>135</v>
      </c>
      <c r="AG1375" s="6">
        <v>110</v>
      </c>
      <c r="AH1375" s="27">
        <v>2.4768683274021353</v>
      </c>
      <c r="AI1375" s="28">
        <v>3335000</v>
      </c>
      <c r="AJ1375" s="28">
        <v>3380000</v>
      </c>
      <c r="AK1375" s="28">
        <v>2950000</v>
      </c>
      <c r="AL1375" s="29">
        <v>-1.3313609467455622E-2</v>
      </c>
      <c r="AM1375" s="29">
        <v>0.13050847457627118</v>
      </c>
      <c r="AN1375" s="6">
        <v>2</v>
      </c>
      <c r="AO1375" s="27">
        <v>0</v>
      </c>
      <c r="AP1375" s="6">
        <v>2</v>
      </c>
      <c r="AQ1375" s="26">
        <v>9.0571428571428567E-2</v>
      </c>
      <c r="AR1375" s="28">
        <v>1350</v>
      </c>
      <c r="AS1375" s="28">
        <v>1300</v>
      </c>
      <c r="AT1375" s="25">
        <v>3.8461538461538464E-2</v>
      </c>
      <c r="AU1375" s="26">
        <v>0.18666970757226475</v>
      </c>
      <c r="AV1375" s="30">
        <v>4465.4400000000005</v>
      </c>
      <c r="AW1375" s="24">
        <v>0.83179999999999998</v>
      </c>
      <c r="AX1375" s="24">
        <v>0.16819999999999999</v>
      </c>
      <c r="AY1375" s="24">
        <v>0.84379999999999999</v>
      </c>
      <c r="AZ1375" s="24">
        <v>4.9000000000000002E-2</v>
      </c>
      <c r="BA1375" s="24">
        <v>0.48159999999999997</v>
      </c>
      <c r="BB1375" s="24">
        <v>0.33700000000000002</v>
      </c>
      <c r="BC1375" s="24">
        <v>0.15029999999999999</v>
      </c>
      <c r="BD1375" s="31">
        <v>10</v>
      </c>
      <c r="BE1375" s="23">
        <v>8</v>
      </c>
      <c r="BF1375" s="32" t="s">
        <v>4087</v>
      </c>
      <c r="BG1375" s="33">
        <v>151.22047607770099</v>
      </c>
      <c r="BH1375" s="33">
        <v>-33.799424812620899</v>
      </c>
      <c r="BI1375" s="34">
        <f t="shared" si="294"/>
        <v>64</v>
      </c>
      <c r="BJ1375" s="34">
        <f t="shared" si="295"/>
        <v>84</v>
      </c>
      <c r="BK1375" s="34">
        <f t="shared" si="296"/>
        <v>94</v>
      </c>
      <c r="BL1375" s="34">
        <f t="shared" si="297"/>
        <v>38</v>
      </c>
      <c r="BM1375" s="34">
        <f t="shared" si="298"/>
        <v>1</v>
      </c>
      <c r="BN1375" s="34">
        <f t="shared" si="299"/>
        <v>100</v>
      </c>
      <c r="BO1375" s="34">
        <f t="shared" si="300"/>
        <v>100</v>
      </c>
      <c r="BP1375" s="34">
        <f t="shared" si="301"/>
        <v>96</v>
      </c>
      <c r="BQ1375" s="35">
        <f t="shared" si="302"/>
        <v>24</v>
      </c>
      <c r="BR1375" s="34">
        <f t="shared" si="303"/>
        <v>1</v>
      </c>
      <c r="BS1375" s="35">
        <f t="shared" si="304"/>
        <v>2</v>
      </c>
      <c r="BT1375" s="35">
        <f t="shared" si="305"/>
        <v>72</v>
      </c>
      <c r="BU1375" s="35">
        <f t="shared" si="306"/>
        <v>100</v>
      </c>
      <c r="BV1375" s="35">
        <f t="shared" si="307"/>
        <v>63</v>
      </c>
    </row>
    <row r="1376" spans="2:74" hidden="1" x14ac:dyDescent="0.3">
      <c r="B1376" s="6" t="s">
        <v>1778</v>
      </c>
      <c r="C1376" s="6">
        <v>501011293</v>
      </c>
      <c r="D1376" s="6" t="s">
        <v>1129</v>
      </c>
      <c r="E1376" s="6" t="s">
        <v>394</v>
      </c>
      <c r="F1376" s="6" t="s">
        <v>3813</v>
      </c>
      <c r="G1376" s="6" t="s">
        <v>93</v>
      </c>
      <c r="H1376" s="6" t="s">
        <v>78</v>
      </c>
      <c r="I1376" s="22">
        <v>800000</v>
      </c>
      <c r="J1376" s="22">
        <v>799000</v>
      </c>
      <c r="K1376" s="22">
        <v>695000</v>
      </c>
      <c r="L1376" s="22">
        <v>826000</v>
      </c>
      <c r="M1376" s="22">
        <v>820000</v>
      </c>
      <c r="N1376" s="22">
        <v>670000</v>
      </c>
      <c r="O1376" s="23">
        <v>33</v>
      </c>
      <c r="P1376" s="23">
        <v>29</v>
      </c>
      <c r="Q1376" s="23">
        <v>32</v>
      </c>
      <c r="R1376" s="22">
        <v>720</v>
      </c>
      <c r="S1376" s="22">
        <v>650</v>
      </c>
      <c r="T1376" s="24">
        <v>3.2</v>
      </c>
      <c r="U1376" s="24">
        <v>-9.9999999999999645E-2</v>
      </c>
      <c r="V1376" s="24">
        <v>3.3</v>
      </c>
      <c r="W1376" s="24">
        <v>3.2</v>
      </c>
      <c r="X1376" s="25">
        <v>4.6800000000000001E-2</v>
      </c>
      <c r="Y1376" s="24">
        <v>1.5</v>
      </c>
      <c r="Z1376" s="24">
        <v>-0.79999999999999982</v>
      </c>
      <c r="AA1376" s="24">
        <v>2.2999999999999998</v>
      </c>
      <c r="AB1376" s="24">
        <v>2.8</v>
      </c>
      <c r="AC1376" s="26">
        <v>0.46550118961415116</v>
      </c>
      <c r="AD1376" s="24">
        <v>9.9466066156869903</v>
      </c>
      <c r="AE1376" s="6">
        <v>267</v>
      </c>
      <c r="AF1376" s="6">
        <v>334</v>
      </c>
      <c r="AG1376" s="6">
        <v>233</v>
      </c>
      <c r="AH1376" s="27">
        <v>4.9129814550641946</v>
      </c>
      <c r="AI1376" s="28">
        <v>910000</v>
      </c>
      <c r="AJ1376" s="28">
        <v>815000</v>
      </c>
      <c r="AK1376" s="28">
        <v>700000</v>
      </c>
      <c r="AL1376" s="29">
        <v>0.1165644171779141</v>
      </c>
      <c r="AM1376" s="29">
        <v>0.3</v>
      </c>
      <c r="AN1376" s="6">
        <v>2.4</v>
      </c>
      <c r="AO1376" s="27">
        <v>-0.30000000000000027</v>
      </c>
      <c r="AP1376" s="6">
        <v>2.7</v>
      </c>
      <c r="AQ1376" s="26">
        <v>0.10599886813808715</v>
      </c>
      <c r="AR1376" s="28">
        <v>750</v>
      </c>
      <c r="AS1376" s="28">
        <v>680</v>
      </c>
      <c r="AT1376" s="25">
        <v>0.10294117647058823</v>
      </c>
      <c r="AU1376" s="26">
        <v>0.30046580444154647</v>
      </c>
      <c r="AV1376" s="30">
        <v>1546.7200000000003</v>
      </c>
      <c r="AW1376" s="24">
        <v>0.71460000000000001</v>
      </c>
      <c r="AX1376" s="24">
        <v>0.28539999999999999</v>
      </c>
      <c r="AY1376" s="24">
        <v>0.89490000000000003</v>
      </c>
      <c r="AZ1376" s="24">
        <v>7.0800000000000002E-2</v>
      </c>
      <c r="BA1376" s="24">
        <v>0.36230000000000001</v>
      </c>
      <c r="BB1376" s="24">
        <v>0.34129999999999999</v>
      </c>
      <c r="BC1376" s="24">
        <v>0.26829999999999998</v>
      </c>
      <c r="BD1376" s="31">
        <v>4</v>
      </c>
      <c r="BE1376" s="23">
        <v>193</v>
      </c>
      <c r="BF1376" s="32" t="s">
        <v>4088</v>
      </c>
      <c r="BG1376" s="33">
        <v>115.39686043174299</v>
      </c>
      <c r="BH1376" s="33">
        <v>-33.642006112541402</v>
      </c>
      <c r="BI1376" s="34">
        <f t="shared" si="294"/>
        <v>64</v>
      </c>
      <c r="BJ1376" s="34">
        <f t="shared" si="295"/>
        <v>77</v>
      </c>
      <c r="BK1376" s="34">
        <f t="shared" si="296"/>
        <v>64</v>
      </c>
      <c r="BL1376" s="34">
        <f t="shared" si="297"/>
        <v>1</v>
      </c>
      <c r="BM1376" s="34">
        <f t="shared" si="298"/>
        <v>59</v>
      </c>
      <c r="BN1376" s="34">
        <f t="shared" si="299"/>
        <v>100</v>
      </c>
      <c r="BO1376" s="34">
        <f t="shared" si="300"/>
        <v>70</v>
      </c>
      <c r="BP1376" s="34">
        <f t="shared" si="301"/>
        <v>70</v>
      </c>
      <c r="BQ1376" s="35">
        <f t="shared" si="302"/>
        <v>100</v>
      </c>
      <c r="BR1376" s="34">
        <f t="shared" si="303"/>
        <v>51</v>
      </c>
      <c r="BS1376" s="35">
        <f t="shared" si="304"/>
        <v>1</v>
      </c>
      <c r="BT1376" s="35">
        <f t="shared" si="305"/>
        <v>92</v>
      </c>
      <c r="BU1376" s="35">
        <f t="shared" si="306"/>
        <v>40</v>
      </c>
      <c r="BV1376" s="35">
        <f t="shared" si="307"/>
        <v>63</v>
      </c>
    </row>
    <row r="1377" spans="2:74" hidden="1" x14ac:dyDescent="0.3">
      <c r="B1377" s="6" t="s">
        <v>1779</v>
      </c>
      <c r="C1377" s="6">
        <v>101041020</v>
      </c>
      <c r="D1377" s="6" t="s">
        <v>1780</v>
      </c>
      <c r="E1377" s="6" t="s">
        <v>316</v>
      </c>
      <c r="F1377" s="6" t="s">
        <v>2691</v>
      </c>
      <c r="G1377" s="6" t="s">
        <v>77</v>
      </c>
      <c r="H1377" s="6" t="s">
        <v>78</v>
      </c>
      <c r="I1377" s="22">
        <v>799000</v>
      </c>
      <c r="J1377" s="22">
        <v>825000</v>
      </c>
      <c r="K1377" s="22">
        <v>790000</v>
      </c>
      <c r="L1377" s="22">
        <v>750000</v>
      </c>
      <c r="M1377" s="22">
        <v>799950</v>
      </c>
      <c r="N1377" s="22">
        <v>700000</v>
      </c>
      <c r="O1377" s="23">
        <v>88</v>
      </c>
      <c r="P1377" s="23">
        <v>74</v>
      </c>
      <c r="Q1377" s="23">
        <v>74</v>
      </c>
      <c r="R1377" s="22">
        <v>550</v>
      </c>
      <c r="S1377" s="22">
        <v>550</v>
      </c>
      <c r="T1377" s="24">
        <v>1.2</v>
      </c>
      <c r="U1377" s="24">
        <v>0</v>
      </c>
      <c r="V1377" s="24">
        <v>1.2</v>
      </c>
      <c r="W1377" s="24">
        <v>1.5</v>
      </c>
      <c r="X1377" s="25">
        <v>3.579474342928661E-2</v>
      </c>
      <c r="Y1377" s="24">
        <v>0.6</v>
      </c>
      <c r="Z1377" s="24">
        <v>-0.4</v>
      </c>
      <c r="AA1377" s="24">
        <v>1</v>
      </c>
      <c r="AB1377" s="24">
        <v>1.1000000000000001</v>
      </c>
      <c r="AC1377" s="26">
        <v>0.40251756440281028</v>
      </c>
      <c r="AD1377" s="24">
        <v>11.245158529994596</v>
      </c>
      <c r="AE1377" s="6">
        <v>743</v>
      </c>
      <c r="AF1377" s="6">
        <v>845</v>
      </c>
      <c r="AG1377" s="6">
        <v>666</v>
      </c>
      <c r="AH1377" s="27">
        <v>9.1778425655976683</v>
      </c>
      <c r="AI1377" s="28">
        <v>820000</v>
      </c>
      <c r="AJ1377" s="28">
        <v>800000</v>
      </c>
      <c r="AK1377" s="28">
        <v>850000</v>
      </c>
      <c r="AL1377" s="29">
        <v>2.5000000000000001E-2</v>
      </c>
      <c r="AM1377" s="29">
        <v>-3.5294117647058823E-2</v>
      </c>
      <c r="AN1377" s="6">
        <v>2.2999999999999998</v>
      </c>
      <c r="AO1377" s="27">
        <v>9.9999999999999645E-2</v>
      </c>
      <c r="AP1377" s="6">
        <v>2.2000000000000002</v>
      </c>
      <c r="AQ1377" s="26">
        <v>0.11578947368421053</v>
      </c>
      <c r="AR1377" s="28">
        <v>570</v>
      </c>
      <c r="AS1377" s="28">
        <v>550</v>
      </c>
      <c r="AT1377" s="25">
        <v>3.6363636363636362E-2</v>
      </c>
      <c r="AU1377" s="26">
        <v>0.1651295400702667</v>
      </c>
      <c r="AV1377" s="30">
        <v>1366.4</v>
      </c>
      <c r="AW1377" s="24">
        <v>0.71409999999999996</v>
      </c>
      <c r="AX1377" s="24">
        <v>0.28589999999999999</v>
      </c>
      <c r="AY1377" s="24">
        <v>0.9738</v>
      </c>
      <c r="AZ1377" s="24">
        <v>6.4999999999999997E-3</v>
      </c>
      <c r="BA1377" s="24">
        <v>0.53739999999999999</v>
      </c>
      <c r="BB1377" s="24">
        <v>0.30599999999999999</v>
      </c>
      <c r="BC1377" s="24">
        <v>0.1081</v>
      </c>
      <c r="BD1377" s="31">
        <v>4</v>
      </c>
      <c r="BE1377" s="23">
        <v>362</v>
      </c>
      <c r="BF1377" s="32" t="s">
        <v>4089</v>
      </c>
      <c r="BG1377" s="33">
        <v>149.67290303874199</v>
      </c>
      <c r="BH1377" s="33">
        <v>-36.872124223396703</v>
      </c>
      <c r="BI1377" s="34">
        <f t="shared" si="294"/>
        <v>97</v>
      </c>
      <c r="BJ1377" s="34">
        <f t="shared" si="295"/>
        <v>79</v>
      </c>
      <c r="BK1377" s="34">
        <f t="shared" si="296"/>
        <v>11</v>
      </c>
      <c r="BL1377" s="34">
        <f t="shared" si="297"/>
        <v>46</v>
      </c>
      <c r="BM1377" s="34">
        <f t="shared" si="298"/>
        <v>13</v>
      </c>
      <c r="BN1377" s="34">
        <f t="shared" si="299"/>
        <v>100</v>
      </c>
      <c r="BO1377" s="34">
        <f t="shared" si="300"/>
        <v>46</v>
      </c>
      <c r="BP1377" s="34">
        <f t="shared" si="301"/>
        <v>100</v>
      </c>
      <c r="BQ1377" s="35">
        <f t="shared" si="302"/>
        <v>70</v>
      </c>
      <c r="BR1377" s="34">
        <f t="shared" si="303"/>
        <v>38</v>
      </c>
      <c r="BS1377" s="35">
        <f t="shared" si="304"/>
        <v>1</v>
      </c>
      <c r="BT1377" s="35">
        <f t="shared" si="305"/>
        <v>100</v>
      </c>
      <c r="BU1377" s="35">
        <f t="shared" si="306"/>
        <v>40</v>
      </c>
      <c r="BV1377" s="35">
        <f t="shared" si="307"/>
        <v>63</v>
      </c>
    </row>
    <row r="1378" spans="2:74" hidden="1" x14ac:dyDescent="0.3">
      <c r="B1378" s="6" t="s">
        <v>1781</v>
      </c>
      <c r="C1378" s="6">
        <v>106011107</v>
      </c>
      <c r="D1378" s="6" t="s">
        <v>527</v>
      </c>
      <c r="E1378" s="6" t="s">
        <v>246</v>
      </c>
      <c r="F1378" s="6" t="s">
        <v>2691</v>
      </c>
      <c r="G1378" s="6" t="s">
        <v>77</v>
      </c>
      <c r="H1378" s="6" t="s">
        <v>78</v>
      </c>
      <c r="I1378" s="22">
        <v>828200</v>
      </c>
      <c r="J1378" s="22">
        <v>810000</v>
      </c>
      <c r="K1378" s="22">
        <v>790000</v>
      </c>
      <c r="L1378" s="22">
        <v>771000</v>
      </c>
      <c r="M1378" s="22">
        <v>750000</v>
      </c>
      <c r="N1378" s="22">
        <v>725000</v>
      </c>
      <c r="O1378" s="23">
        <v>46</v>
      </c>
      <c r="P1378" s="23">
        <v>48</v>
      </c>
      <c r="Q1378" s="23">
        <v>49</v>
      </c>
      <c r="R1378" s="22">
        <v>675</v>
      </c>
      <c r="S1378" s="22">
        <v>610</v>
      </c>
      <c r="T1378" s="24">
        <v>2.4</v>
      </c>
      <c r="U1378" s="24">
        <v>-0.20000000000000018</v>
      </c>
      <c r="V1378" s="24">
        <v>2.6</v>
      </c>
      <c r="W1378" s="24">
        <v>2.6</v>
      </c>
      <c r="X1378" s="25">
        <v>4.2381067375030189E-2</v>
      </c>
      <c r="Y1378" s="24">
        <v>6.3</v>
      </c>
      <c r="Z1378" s="24">
        <v>-1.7999999999999998</v>
      </c>
      <c r="AA1378" s="24">
        <v>8.1</v>
      </c>
      <c r="AB1378" s="24">
        <v>7.1</v>
      </c>
      <c r="AC1378" s="26">
        <v>0.28321361439312565</v>
      </c>
      <c r="AD1378" s="24">
        <v>6.6825502974469142</v>
      </c>
      <c r="AE1378" s="6">
        <v>630</v>
      </c>
      <c r="AF1378" s="6">
        <v>707</v>
      </c>
      <c r="AG1378" s="6">
        <v>501</v>
      </c>
      <c r="AH1378" s="27">
        <v>7.1369606003752351</v>
      </c>
      <c r="AI1378" s="28">
        <v>670000</v>
      </c>
      <c r="AJ1378" s="28">
        <v>625000</v>
      </c>
      <c r="AK1378" s="28">
        <v>622000</v>
      </c>
      <c r="AL1378" s="29">
        <v>7.1999999999999995E-2</v>
      </c>
      <c r="AM1378" s="29">
        <v>7.7170418006430874E-2</v>
      </c>
      <c r="AN1378" s="6">
        <v>2.4</v>
      </c>
      <c r="AO1378" s="27">
        <v>0</v>
      </c>
      <c r="AP1378" s="6">
        <v>2.4</v>
      </c>
      <c r="AQ1378" s="26">
        <v>0.10615384615384615</v>
      </c>
      <c r="AR1378" s="28">
        <v>580</v>
      </c>
      <c r="AS1378" s="28">
        <v>550</v>
      </c>
      <c r="AT1378" s="25">
        <v>5.4545454545454543E-2</v>
      </c>
      <c r="AU1378" s="26">
        <v>0.30659704264059573</v>
      </c>
      <c r="AV1378" s="30">
        <v>2383.36</v>
      </c>
      <c r="AW1378" s="24">
        <v>0.80069999999999997</v>
      </c>
      <c r="AX1378" s="24">
        <v>0.1993</v>
      </c>
      <c r="AY1378" s="24">
        <v>0.94420000000000004</v>
      </c>
      <c r="AZ1378" s="24">
        <v>4.7E-2</v>
      </c>
      <c r="BA1378" s="24">
        <v>0.28439999999999999</v>
      </c>
      <c r="BB1378" s="24">
        <v>0.48070000000000002</v>
      </c>
      <c r="BC1378" s="24">
        <v>0.21279999999999999</v>
      </c>
      <c r="BD1378" s="31">
        <v>6</v>
      </c>
      <c r="BE1378" s="23">
        <v>130</v>
      </c>
      <c r="BF1378" s="32" t="s">
        <v>4090</v>
      </c>
      <c r="BG1378" s="33">
        <v>151.33358731953601</v>
      </c>
      <c r="BH1378" s="33">
        <v>-32.707007328996397</v>
      </c>
      <c r="BI1378" s="34">
        <f t="shared" si="294"/>
        <v>77</v>
      </c>
      <c r="BJ1378" s="34">
        <f t="shared" si="295"/>
        <v>77</v>
      </c>
      <c r="BK1378" s="34">
        <f t="shared" si="296"/>
        <v>36</v>
      </c>
      <c r="BL1378" s="34">
        <f t="shared" si="297"/>
        <v>1</v>
      </c>
      <c r="BM1378" s="34">
        <f t="shared" si="298"/>
        <v>37</v>
      </c>
      <c r="BN1378" s="34">
        <f t="shared" si="299"/>
        <v>100</v>
      </c>
      <c r="BO1378" s="34">
        <f t="shared" si="300"/>
        <v>81</v>
      </c>
      <c r="BP1378" s="34">
        <f t="shared" si="301"/>
        <v>53</v>
      </c>
      <c r="BQ1378" s="35">
        <f t="shared" si="302"/>
        <v>91</v>
      </c>
      <c r="BR1378" s="34">
        <f t="shared" si="303"/>
        <v>83</v>
      </c>
      <c r="BS1378" s="35">
        <f t="shared" si="304"/>
        <v>78</v>
      </c>
      <c r="BT1378" s="35">
        <f t="shared" si="305"/>
        <v>13</v>
      </c>
      <c r="BU1378" s="35">
        <f t="shared" si="306"/>
        <v>60</v>
      </c>
      <c r="BV1378" s="35">
        <f t="shared" si="307"/>
        <v>63</v>
      </c>
    </row>
    <row r="1379" spans="2:74" hidden="1" x14ac:dyDescent="0.3">
      <c r="B1379" s="6" t="s">
        <v>1782</v>
      </c>
      <c r="C1379" s="6">
        <v>106031119</v>
      </c>
      <c r="D1379" s="6" t="s">
        <v>514</v>
      </c>
      <c r="E1379" s="6" t="s">
        <v>246</v>
      </c>
      <c r="F1379" s="6" t="s">
        <v>4091</v>
      </c>
      <c r="G1379" s="6" t="s">
        <v>77</v>
      </c>
      <c r="H1379" s="6" t="s">
        <v>78</v>
      </c>
      <c r="I1379" s="22">
        <v>1100000</v>
      </c>
      <c r="J1379" s="22">
        <v>1090000</v>
      </c>
      <c r="K1379" s="22">
        <v>950000</v>
      </c>
      <c r="L1379" s="22">
        <v>1112000</v>
      </c>
      <c r="M1379" s="22">
        <v>1160000</v>
      </c>
      <c r="N1379" s="22">
        <v>950000</v>
      </c>
      <c r="O1379" s="23">
        <v>39</v>
      </c>
      <c r="P1379" s="23">
        <v>49</v>
      </c>
      <c r="Q1379" s="23">
        <v>62</v>
      </c>
      <c r="R1379" s="22">
        <v>680</v>
      </c>
      <c r="S1379" s="22">
        <v>620</v>
      </c>
      <c r="T1379" s="24">
        <v>1.2</v>
      </c>
      <c r="U1379" s="24">
        <v>-0.30000000000000004</v>
      </c>
      <c r="V1379" s="24">
        <v>1.5</v>
      </c>
      <c r="W1379" s="24">
        <v>1.6</v>
      </c>
      <c r="X1379" s="25">
        <v>3.2145454545454547E-2</v>
      </c>
      <c r="Y1379" s="24">
        <v>1.4</v>
      </c>
      <c r="Z1379" s="24">
        <v>-0.60000000000000009</v>
      </c>
      <c r="AA1379" s="24">
        <v>2</v>
      </c>
      <c r="AB1379" s="24">
        <v>2.6</v>
      </c>
      <c r="AC1379" s="26">
        <v>0.47322124485023936</v>
      </c>
      <c r="AD1379" s="24">
        <v>14.721249132784596</v>
      </c>
      <c r="AE1379" s="6">
        <v>350</v>
      </c>
      <c r="AF1379" s="6">
        <v>408</v>
      </c>
      <c r="AG1379" s="6">
        <v>324</v>
      </c>
      <c r="AH1379" s="27">
        <v>4.4383561643835616</v>
      </c>
      <c r="AI1379" s="28">
        <v>845000</v>
      </c>
      <c r="AJ1379" s="28">
        <v>845000</v>
      </c>
      <c r="AK1379" s="28">
        <v>840000</v>
      </c>
      <c r="AL1379" s="29">
        <v>0</v>
      </c>
      <c r="AM1379" s="29">
        <v>5.9523809523809521E-3</v>
      </c>
      <c r="AN1379" s="6">
        <v>2.5</v>
      </c>
      <c r="AO1379" s="27">
        <v>0</v>
      </c>
      <c r="AP1379" s="6">
        <v>2.5</v>
      </c>
      <c r="AQ1379" s="26">
        <v>0.10119047619047619</v>
      </c>
      <c r="AR1379" s="28">
        <v>610</v>
      </c>
      <c r="AS1379" s="28">
        <v>580</v>
      </c>
      <c r="AT1379" s="25">
        <v>5.1724137931034482E-2</v>
      </c>
      <c r="AU1379" s="26">
        <v>0.12807808169247203</v>
      </c>
      <c r="AV1379" s="30">
        <v>1436.96</v>
      </c>
      <c r="AW1379" s="24">
        <v>0.72060000000000002</v>
      </c>
      <c r="AX1379" s="24">
        <v>0.27939999999999998</v>
      </c>
      <c r="AY1379" s="24">
        <v>0.86150000000000004</v>
      </c>
      <c r="AZ1379" s="24">
        <v>0.1108</v>
      </c>
      <c r="BA1379" s="24">
        <v>0.52239999999999998</v>
      </c>
      <c r="BB1379" s="24">
        <v>0.2823</v>
      </c>
      <c r="BC1379" s="24">
        <v>0.1636</v>
      </c>
      <c r="BD1379" s="31">
        <v>3</v>
      </c>
      <c r="BE1379" s="23">
        <v>144</v>
      </c>
      <c r="BF1379" s="32" t="s">
        <v>4092</v>
      </c>
      <c r="BG1379" s="33">
        <v>152.03786176061101</v>
      </c>
      <c r="BH1379" s="33">
        <v>-32.777797970032097</v>
      </c>
      <c r="BI1379" s="34">
        <f t="shared" si="294"/>
        <v>97</v>
      </c>
      <c r="BJ1379" s="34">
        <f t="shared" si="295"/>
        <v>75</v>
      </c>
      <c r="BK1379" s="34">
        <f t="shared" si="296"/>
        <v>70</v>
      </c>
      <c r="BL1379" s="34">
        <f t="shared" si="297"/>
        <v>58</v>
      </c>
      <c r="BM1379" s="34">
        <f t="shared" si="298"/>
        <v>1</v>
      </c>
      <c r="BN1379" s="34">
        <f t="shared" si="299"/>
        <v>100</v>
      </c>
      <c r="BO1379" s="34">
        <f t="shared" si="300"/>
        <v>78</v>
      </c>
      <c r="BP1379" s="34">
        <f t="shared" si="301"/>
        <v>100</v>
      </c>
      <c r="BQ1379" s="35">
        <f t="shared" si="302"/>
        <v>58</v>
      </c>
      <c r="BR1379" s="34">
        <f t="shared" si="303"/>
        <v>4</v>
      </c>
      <c r="BS1379" s="35">
        <f t="shared" si="304"/>
        <v>1</v>
      </c>
      <c r="BT1379" s="35">
        <f t="shared" si="305"/>
        <v>93</v>
      </c>
      <c r="BU1379" s="35">
        <f t="shared" si="306"/>
        <v>30</v>
      </c>
      <c r="BV1379" s="35">
        <f t="shared" si="307"/>
        <v>63</v>
      </c>
    </row>
    <row r="1380" spans="2:74" hidden="1" x14ac:dyDescent="0.3">
      <c r="B1380" s="6" t="s">
        <v>1783</v>
      </c>
      <c r="C1380" s="6">
        <v>107031140</v>
      </c>
      <c r="D1380" s="6" t="s">
        <v>1011</v>
      </c>
      <c r="E1380" s="6" t="s">
        <v>380</v>
      </c>
      <c r="F1380" s="6" t="s">
        <v>2691</v>
      </c>
      <c r="G1380" s="6" t="s">
        <v>77</v>
      </c>
      <c r="H1380" s="6" t="s">
        <v>78</v>
      </c>
      <c r="I1380" s="22">
        <v>1793400</v>
      </c>
      <c r="J1380" s="22">
        <v>1732500</v>
      </c>
      <c r="K1380" s="22">
        <v>1700000</v>
      </c>
      <c r="L1380" s="22">
        <v>1650000</v>
      </c>
      <c r="M1380" s="22">
        <v>1675000</v>
      </c>
      <c r="N1380" s="22">
        <v>1625000</v>
      </c>
      <c r="O1380" s="23">
        <v>51</v>
      </c>
      <c r="P1380" s="23">
        <v>52</v>
      </c>
      <c r="Q1380" s="23">
        <v>53</v>
      </c>
      <c r="R1380" s="22">
        <v>770</v>
      </c>
      <c r="S1380" s="22">
        <v>700</v>
      </c>
      <c r="T1380" s="24">
        <v>2.6</v>
      </c>
      <c r="U1380" s="24">
        <v>0.20000000000000018</v>
      </c>
      <c r="V1380" s="24">
        <v>2.4</v>
      </c>
      <c r="W1380" s="24">
        <v>2.4</v>
      </c>
      <c r="X1380" s="25">
        <v>2.2326307572209211E-2</v>
      </c>
      <c r="Y1380" s="24">
        <v>1.3</v>
      </c>
      <c r="Z1380" s="24">
        <v>-0.7</v>
      </c>
      <c r="AA1380" s="24">
        <v>2</v>
      </c>
      <c r="AB1380" s="24">
        <v>2.2000000000000002</v>
      </c>
      <c r="AC1380" s="26">
        <v>0.34634760705289669</v>
      </c>
      <c r="AD1380" s="24">
        <v>15.512981980236388</v>
      </c>
      <c r="AE1380" s="6">
        <v>342</v>
      </c>
      <c r="AF1380" s="6">
        <v>465</v>
      </c>
      <c r="AG1380" s="6">
        <v>353</v>
      </c>
      <c r="AH1380" s="27">
        <v>4.9373650107991356</v>
      </c>
      <c r="AI1380" s="28">
        <v>1130000</v>
      </c>
      <c r="AJ1380" s="28">
        <v>1025000</v>
      </c>
      <c r="AK1380" s="28">
        <v>950000</v>
      </c>
      <c r="AL1380" s="29">
        <v>0.1024390243902439</v>
      </c>
      <c r="AM1380" s="29">
        <v>0.18947368421052632</v>
      </c>
      <c r="AN1380" s="6">
        <v>2.6</v>
      </c>
      <c r="AO1380" s="27">
        <v>-0.10000000000000009</v>
      </c>
      <c r="AP1380" s="6">
        <v>2.7</v>
      </c>
      <c r="AQ1380" s="26">
        <v>0.11772639691714837</v>
      </c>
      <c r="AR1380" s="28">
        <v>730</v>
      </c>
      <c r="AS1380" s="28">
        <v>685</v>
      </c>
      <c r="AT1380" s="25">
        <v>6.569343065693431E-2</v>
      </c>
      <c r="AU1380" s="26">
        <v>0.18796291255771924</v>
      </c>
      <c r="AV1380" s="30">
        <v>2223.2000000000003</v>
      </c>
      <c r="AW1380" s="24">
        <v>0.76739999999999997</v>
      </c>
      <c r="AX1380" s="24">
        <v>0.2326</v>
      </c>
      <c r="AY1380" s="24">
        <v>0.85899999999999999</v>
      </c>
      <c r="AZ1380" s="24">
        <v>9.9099999999999994E-2</v>
      </c>
      <c r="BA1380" s="24">
        <v>0.4889</v>
      </c>
      <c r="BB1380" s="24">
        <v>0.29980000000000001</v>
      </c>
      <c r="BC1380" s="24">
        <v>0.16500000000000001</v>
      </c>
      <c r="BD1380" s="31">
        <v>4</v>
      </c>
      <c r="BE1380" s="23">
        <v>100</v>
      </c>
      <c r="BF1380" s="32" t="s">
        <v>4093</v>
      </c>
      <c r="BG1380" s="33">
        <v>150.77390062312</v>
      </c>
      <c r="BH1380" s="33">
        <v>-34.694509270394697</v>
      </c>
      <c r="BI1380" s="34">
        <f t="shared" si="294"/>
        <v>74</v>
      </c>
      <c r="BJ1380" s="34">
        <f t="shared" si="295"/>
        <v>74</v>
      </c>
      <c r="BK1380" s="34">
        <f t="shared" si="296"/>
        <v>64</v>
      </c>
      <c r="BL1380" s="34">
        <f t="shared" si="297"/>
        <v>38</v>
      </c>
      <c r="BM1380" s="34">
        <f t="shared" si="298"/>
        <v>52</v>
      </c>
      <c r="BN1380" s="34">
        <f t="shared" si="299"/>
        <v>100</v>
      </c>
      <c r="BO1380" s="34">
        <f t="shared" si="300"/>
        <v>86</v>
      </c>
      <c r="BP1380" s="34">
        <f t="shared" si="301"/>
        <v>98</v>
      </c>
      <c r="BQ1380" s="35">
        <f t="shared" si="302"/>
        <v>25</v>
      </c>
      <c r="BR1380" s="34">
        <f t="shared" si="303"/>
        <v>1</v>
      </c>
      <c r="BS1380" s="35">
        <f t="shared" si="304"/>
        <v>36</v>
      </c>
      <c r="BT1380" s="35">
        <f t="shared" si="305"/>
        <v>95</v>
      </c>
      <c r="BU1380" s="35">
        <f t="shared" si="306"/>
        <v>40</v>
      </c>
      <c r="BV1380" s="35">
        <f t="shared" si="307"/>
        <v>63</v>
      </c>
    </row>
    <row r="1381" spans="2:74" hidden="1" x14ac:dyDescent="0.3">
      <c r="B1381" s="6" t="s">
        <v>1784</v>
      </c>
      <c r="C1381" s="6">
        <v>114011272</v>
      </c>
      <c r="D1381" s="6" t="s">
        <v>1535</v>
      </c>
      <c r="E1381" s="6" t="s">
        <v>1111</v>
      </c>
      <c r="F1381" s="6" t="s">
        <v>2691</v>
      </c>
      <c r="G1381" s="6" t="s">
        <v>77</v>
      </c>
      <c r="H1381" s="6" t="s">
        <v>78</v>
      </c>
      <c r="I1381" s="22">
        <v>1451868</v>
      </c>
      <c r="J1381" s="22">
        <v>1450000</v>
      </c>
      <c r="K1381" s="22">
        <v>1500000</v>
      </c>
      <c r="L1381" s="22">
        <v>1275000</v>
      </c>
      <c r="M1381" s="22">
        <v>1200000</v>
      </c>
      <c r="N1381" s="22">
        <v>1200000</v>
      </c>
      <c r="O1381" s="23">
        <v>63</v>
      </c>
      <c r="P1381" s="23">
        <v>73</v>
      </c>
      <c r="Q1381" s="23">
        <v>116</v>
      </c>
      <c r="R1381" s="22">
        <v>720</v>
      </c>
      <c r="S1381" s="22">
        <v>715</v>
      </c>
      <c r="T1381" s="24">
        <v>2.5</v>
      </c>
      <c r="U1381" s="24">
        <v>0.10000000000000009</v>
      </c>
      <c r="V1381" s="24">
        <v>2.4</v>
      </c>
      <c r="W1381" s="24">
        <v>1.9</v>
      </c>
      <c r="X1381" s="25">
        <v>2.5787468282240534E-2</v>
      </c>
      <c r="Y1381" s="24">
        <v>1.6</v>
      </c>
      <c r="Z1381" s="24">
        <v>-0.69999999999999973</v>
      </c>
      <c r="AA1381" s="24">
        <v>2.2999999999999998</v>
      </c>
      <c r="AB1381" s="24">
        <v>2.7</v>
      </c>
      <c r="AC1381" s="26">
        <v>0.44986504048785358</v>
      </c>
      <c r="AD1381" s="24">
        <v>17.445103007559268</v>
      </c>
      <c r="AE1381" s="6">
        <v>1033</v>
      </c>
      <c r="AF1381" s="6">
        <v>1179</v>
      </c>
      <c r="AG1381" s="6">
        <v>928</v>
      </c>
      <c r="AH1381" s="27">
        <v>7.6055321707757058</v>
      </c>
      <c r="AI1381" s="28">
        <v>840000</v>
      </c>
      <c r="AJ1381" s="28">
        <v>800000</v>
      </c>
      <c r="AK1381" s="28">
        <v>800000</v>
      </c>
      <c r="AL1381" s="29">
        <v>0.05</v>
      </c>
      <c r="AM1381" s="29">
        <v>0.05</v>
      </c>
      <c r="AN1381" s="6">
        <v>2.8</v>
      </c>
      <c r="AO1381" s="27">
        <v>9.9999999999999645E-2</v>
      </c>
      <c r="AP1381" s="6">
        <v>2.7</v>
      </c>
      <c r="AQ1381" s="26">
        <v>0.1167741935483871</v>
      </c>
      <c r="AR1381" s="28">
        <v>550</v>
      </c>
      <c r="AS1381" s="28">
        <v>530</v>
      </c>
      <c r="AT1381" s="25">
        <v>3.7735849056603772E-2</v>
      </c>
      <c r="AU1381" s="26">
        <v>9.7509220537122077E-2</v>
      </c>
      <c r="AV1381" s="30">
        <v>1600.4800000000002</v>
      </c>
      <c r="AW1381" s="24">
        <v>0.70350000000000001</v>
      </c>
      <c r="AX1381" s="24">
        <v>0.29649999999999999</v>
      </c>
      <c r="AY1381" s="24">
        <v>0.81779999999999997</v>
      </c>
      <c r="AZ1381" s="24">
        <v>0.1004</v>
      </c>
      <c r="BA1381" s="24">
        <v>0.55010000000000003</v>
      </c>
      <c r="BB1381" s="24">
        <v>0.2482</v>
      </c>
      <c r="BC1381" s="24">
        <v>0.1353</v>
      </c>
      <c r="BD1381" s="31">
        <v>8</v>
      </c>
      <c r="BE1381" s="23">
        <v>114</v>
      </c>
      <c r="BF1381" s="32" t="s">
        <v>4094</v>
      </c>
      <c r="BG1381" s="33">
        <v>150.58476103946299</v>
      </c>
      <c r="BH1381" s="33">
        <v>-34.758954285785002</v>
      </c>
      <c r="BI1381" s="34">
        <f t="shared" si="294"/>
        <v>75</v>
      </c>
      <c r="BJ1381" s="34">
        <f t="shared" si="295"/>
        <v>70</v>
      </c>
      <c r="BK1381" s="34">
        <f t="shared" si="296"/>
        <v>31</v>
      </c>
      <c r="BL1381" s="34">
        <f t="shared" si="297"/>
        <v>68</v>
      </c>
      <c r="BM1381" s="34">
        <f t="shared" si="298"/>
        <v>26</v>
      </c>
      <c r="BN1381" s="34">
        <f t="shared" si="299"/>
        <v>100</v>
      </c>
      <c r="BO1381" s="34">
        <f t="shared" si="300"/>
        <v>84</v>
      </c>
      <c r="BP1381" s="34">
        <f t="shared" si="301"/>
        <v>100</v>
      </c>
      <c r="BQ1381" s="35">
        <f t="shared" si="302"/>
        <v>37</v>
      </c>
      <c r="BR1381" s="34">
        <f t="shared" si="303"/>
        <v>1</v>
      </c>
      <c r="BS1381" s="35">
        <f t="shared" si="304"/>
        <v>1</v>
      </c>
      <c r="BT1381" s="35">
        <f t="shared" si="305"/>
        <v>90</v>
      </c>
      <c r="BU1381" s="35">
        <f t="shared" si="306"/>
        <v>80</v>
      </c>
      <c r="BV1381" s="35">
        <f t="shared" si="307"/>
        <v>63</v>
      </c>
    </row>
    <row r="1382" spans="2:74" hidden="1" x14ac:dyDescent="0.3">
      <c r="B1382" s="6" t="s">
        <v>1785</v>
      </c>
      <c r="C1382" s="6">
        <v>118021570</v>
      </c>
      <c r="D1382" s="6" t="s">
        <v>1699</v>
      </c>
      <c r="E1382" s="6" t="s">
        <v>1695</v>
      </c>
      <c r="F1382" s="6" t="s">
        <v>2757</v>
      </c>
      <c r="G1382" s="6" t="s">
        <v>77</v>
      </c>
      <c r="H1382" s="6" t="s">
        <v>78</v>
      </c>
      <c r="I1382" s="22">
        <v>3390000</v>
      </c>
      <c r="J1382" s="22">
        <v>3390000</v>
      </c>
      <c r="K1382" s="22">
        <v>2975000</v>
      </c>
      <c r="L1382" s="22">
        <v>3550000</v>
      </c>
      <c r="M1382" s="22">
        <v>2800000</v>
      </c>
      <c r="N1382" s="22">
        <v>2800000</v>
      </c>
      <c r="O1382" s="23">
        <v>26</v>
      </c>
      <c r="P1382" s="23">
        <v>28</v>
      </c>
      <c r="Q1382" s="23">
        <v>25</v>
      </c>
      <c r="R1382" s="22">
        <v>1460</v>
      </c>
      <c r="S1382" s="22">
        <v>1480</v>
      </c>
      <c r="T1382" s="24">
        <v>1.7</v>
      </c>
      <c r="U1382" s="24">
        <v>-0.19999999999999996</v>
      </c>
      <c r="V1382" s="24">
        <v>1.9</v>
      </c>
      <c r="W1382" s="24">
        <v>2.2000000000000002</v>
      </c>
      <c r="X1382" s="25">
        <v>2.2395280235988201E-2</v>
      </c>
      <c r="Y1382" s="24">
        <v>2.7</v>
      </c>
      <c r="Z1382" s="24">
        <v>-0.69999999999999973</v>
      </c>
      <c r="AA1382" s="24">
        <v>3.4</v>
      </c>
      <c r="AB1382" s="24">
        <v>3.7</v>
      </c>
      <c r="AC1382" s="26">
        <v>0.53206997084548091</v>
      </c>
      <c r="AD1382" s="24">
        <v>23.75812962547656</v>
      </c>
      <c r="AE1382" s="6">
        <v>70</v>
      </c>
      <c r="AF1382" s="6">
        <v>157</v>
      </c>
      <c r="AG1382" s="6">
        <v>114</v>
      </c>
      <c r="AH1382" s="27">
        <v>2.3522727272727275</v>
      </c>
      <c r="AI1382" s="28">
        <v>3000000</v>
      </c>
      <c r="AJ1382" s="28">
        <v>2820000</v>
      </c>
      <c r="AK1382" s="28">
        <v>2685000</v>
      </c>
      <c r="AL1382" s="29">
        <v>6.3829787234042548E-2</v>
      </c>
      <c r="AM1382" s="29">
        <v>0.11731843575418995</v>
      </c>
      <c r="AN1382" s="6">
        <v>2.6</v>
      </c>
      <c r="AO1382" s="27">
        <v>0</v>
      </c>
      <c r="AP1382" s="6">
        <v>2.6</v>
      </c>
      <c r="AQ1382" s="26">
        <v>8.9274447949526811E-2</v>
      </c>
      <c r="AR1382" s="28">
        <v>1500</v>
      </c>
      <c r="AS1382" s="28">
        <v>1490</v>
      </c>
      <c r="AT1382" s="25">
        <v>6.7114093959731542E-3</v>
      </c>
      <c r="AU1382" s="26">
        <v>0.13434679614609868</v>
      </c>
      <c r="AV1382" s="30">
        <v>2744.0000000000005</v>
      </c>
      <c r="AW1382" s="24">
        <v>0.6099</v>
      </c>
      <c r="AX1382" s="24">
        <v>0.3901</v>
      </c>
      <c r="AY1382" s="24">
        <v>0.16900000000000001</v>
      </c>
      <c r="AZ1382" s="24">
        <v>0.15989999999999999</v>
      </c>
      <c r="BA1382" s="24">
        <v>0.2276</v>
      </c>
      <c r="BB1382" s="24">
        <v>0.21870000000000001</v>
      </c>
      <c r="BC1382" s="24">
        <v>0.51870000000000005</v>
      </c>
      <c r="BD1382" s="31">
        <v>10</v>
      </c>
      <c r="BE1382" s="23">
        <v>7</v>
      </c>
      <c r="BF1382" s="32" t="s">
        <v>4095</v>
      </c>
      <c r="BG1382" s="33">
        <v>151.24147588904299</v>
      </c>
      <c r="BH1382" s="33">
        <v>-33.9219928846546</v>
      </c>
      <c r="BI1382" s="34">
        <f t="shared" si="294"/>
        <v>88</v>
      </c>
      <c r="BJ1382" s="34">
        <f t="shared" si="295"/>
        <v>74</v>
      </c>
      <c r="BK1382" s="34">
        <f t="shared" si="296"/>
        <v>96</v>
      </c>
      <c r="BL1382" s="34">
        <f t="shared" si="297"/>
        <v>56</v>
      </c>
      <c r="BM1382" s="34">
        <f t="shared" si="298"/>
        <v>33</v>
      </c>
      <c r="BN1382" s="34">
        <f t="shared" si="299"/>
        <v>100</v>
      </c>
      <c r="BO1382" s="34">
        <f t="shared" si="300"/>
        <v>100</v>
      </c>
      <c r="BP1382" s="34">
        <f t="shared" si="301"/>
        <v>40</v>
      </c>
      <c r="BQ1382" s="35">
        <f t="shared" si="302"/>
        <v>25</v>
      </c>
      <c r="BR1382" s="34">
        <f t="shared" si="303"/>
        <v>1</v>
      </c>
      <c r="BS1382" s="35">
        <f t="shared" si="304"/>
        <v>1</v>
      </c>
      <c r="BT1382" s="35">
        <f t="shared" si="305"/>
        <v>72</v>
      </c>
      <c r="BU1382" s="35">
        <f t="shared" si="306"/>
        <v>100</v>
      </c>
      <c r="BV1382" s="35">
        <f t="shared" si="307"/>
        <v>63</v>
      </c>
    </row>
    <row r="1383" spans="2:74" hidden="1" x14ac:dyDescent="0.3">
      <c r="B1383" s="6" t="s">
        <v>1786</v>
      </c>
      <c r="C1383" s="6">
        <v>125041491</v>
      </c>
      <c r="D1383" s="6" t="s">
        <v>790</v>
      </c>
      <c r="E1383" s="6" t="s">
        <v>791</v>
      </c>
      <c r="F1383" s="6" t="s">
        <v>2757</v>
      </c>
      <c r="G1383" s="6" t="s">
        <v>77</v>
      </c>
      <c r="H1383" s="6" t="s">
        <v>78</v>
      </c>
      <c r="I1383" s="22">
        <v>1640000</v>
      </c>
      <c r="J1383" s="22">
        <v>1650000</v>
      </c>
      <c r="K1383" s="22">
        <v>1688000</v>
      </c>
      <c r="L1383" s="22">
        <v>1650000</v>
      </c>
      <c r="M1383" s="22">
        <v>1650000</v>
      </c>
      <c r="N1383" s="22">
        <v>1688000</v>
      </c>
      <c r="O1383" s="23">
        <v>33</v>
      </c>
      <c r="P1383" s="23">
        <v>28</v>
      </c>
      <c r="Q1383" s="23">
        <v>25</v>
      </c>
      <c r="R1383" s="22">
        <v>670</v>
      </c>
      <c r="S1383" s="22">
        <v>680</v>
      </c>
      <c r="T1383" s="24">
        <v>2.9</v>
      </c>
      <c r="U1383" s="24">
        <v>0.19999999999999973</v>
      </c>
      <c r="V1383" s="24">
        <v>2.7</v>
      </c>
      <c r="W1383" s="24">
        <v>2.2999999999999998</v>
      </c>
      <c r="X1383" s="25">
        <v>2.1243902439024392E-2</v>
      </c>
      <c r="Y1383" s="24">
        <v>3.3</v>
      </c>
      <c r="Z1383" s="24">
        <v>-1</v>
      </c>
      <c r="AA1383" s="24">
        <v>4.3</v>
      </c>
      <c r="AB1383" s="24">
        <v>4.8</v>
      </c>
      <c r="AC1383" s="26">
        <v>0.2882960413080895</v>
      </c>
      <c r="AD1383" s="24">
        <v>13.570766582814775</v>
      </c>
      <c r="AE1383" s="6">
        <v>131</v>
      </c>
      <c r="AF1383" s="6">
        <v>157</v>
      </c>
      <c r="AG1383" s="6">
        <v>98</v>
      </c>
      <c r="AH1383" s="27">
        <v>2.9029275808936825</v>
      </c>
      <c r="AI1383" s="28">
        <v>1560000</v>
      </c>
      <c r="AJ1383" s="28">
        <v>1460000</v>
      </c>
      <c r="AK1383" s="28">
        <v>1320000</v>
      </c>
      <c r="AL1383" s="29">
        <v>6.8493150684931503E-2</v>
      </c>
      <c r="AM1383" s="29">
        <v>0.18181818181818182</v>
      </c>
      <c r="AN1383" s="6">
        <v>2.2000000000000002</v>
      </c>
      <c r="AO1383" s="27">
        <v>-9.9999999999999645E-2</v>
      </c>
      <c r="AP1383" s="6">
        <v>2.2999999999999998</v>
      </c>
      <c r="AQ1383" s="26">
        <v>9.3668528864059589E-2</v>
      </c>
      <c r="AR1383" s="28">
        <v>725</v>
      </c>
      <c r="AS1383" s="28">
        <v>700</v>
      </c>
      <c r="AT1383" s="25">
        <v>3.5714285714285712E-2</v>
      </c>
      <c r="AU1383" s="26">
        <v>0.21314299324198593</v>
      </c>
      <c r="AV1383" s="30">
        <v>2324</v>
      </c>
      <c r="AW1383" s="24">
        <v>0.69210000000000005</v>
      </c>
      <c r="AX1383" s="24">
        <v>0.30790000000000001</v>
      </c>
      <c r="AY1383" s="24">
        <v>0.28420000000000001</v>
      </c>
      <c r="AZ1383" s="24">
        <v>0.1384</v>
      </c>
      <c r="BA1383" s="24">
        <v>0.1648</v>
      </c>
      <c r="BB1383" s="24">
        <v>0.28110000000000002</v>
      </c>
      <c r="BC1383" s="24">
        <v>0.51539999999999997</v>
      </c>
      <c r="BD1383" s="31">
        <v>9</v>
      </c>
      <c r="BE1383" s="23">
        <v>22</v>
      </c>
      <c r="BF1383" s="32" t="s">
        <v>4096</v>
      </c>
      <c r="BG1383" s="33">
        <v>150.99455367817899</v>
      </c>
      <c r="BH1383" s="33">
        <v>-33.789474561360898</v>
      </c>
      <c r="BI1383" s="34">
        <f t="shared" si="294"/>
        <v>69</v>
      </c>
      <c r="BJ1383" s="34">
        <f t="shared" si="295"/>
        <v>80</v>
      </c>
      <c r="BK1383" s="34">
        <f t="shared" si="296"/>
        <v>89</v>
      </c>
      <c r="BL1383" s="34">
        <f t="shared" si="297"/>
        <v>30</v>
      </c>
      <c r="BM1383" s="34">
        <f t="shared" si="298"/>
        <v>35</v>
      </c>
      <c r="BN1383" s="34">
        <f t="shared" si="299"/>
        <v>100</v>
      </c>
      <c r="BO1383" s="34">
        <f t="shared" si="300"/>
        <v>100</v>
      </c>
      <c r="BP1383" s="34">
        <f t="shared" si="301"/>
        <v>26</v>
      </c>
      <c r="BQ1383" s="35">
        <f t="shared" si="302"/>
        <v>22</v>
      </c>
      <c r="BR1383" s="34">
        <f t="shared" si="303"/>
        <v>15</v>
      </c>
      <c r="BS1383" s="35">
        <f t="shared" si="304"/>
        <v>75</v>
      </c>
      <c r="BT1383" s="35">
        <f t="shared" si="305"/>
        <v>62</v>
      </c>
      <c r="BU1383" s="35">
        <f t="shared" si="306"/>
        <v>90</v>
      </c>
      <c r="BV1383" s="35">
        <f t="shared" si="307"/>
        <v>63</v>
      </c>
    </row>
    <row r="1384" spans="2:74" hidden="1" x14ac:dyDescent="0.3">
      <c r="B1384" s="6" t="s">
        <v>1787</v>
      </c>
      <c r="C1384" s="6">
        <v>127021514</v>
      </c>
      <c r="D1384" s="6" t="s">
        <v>967</v>
      </c>
      <c r="E1384" s="6" t="s">
        <v>574</v>
      </c>
      <c r="F1384" s="6" t="s">
        <v>2757</v>
      </c>
      <c r="G1384" s="6" t="s">
        <v>77</v>
      </c>
      <c r="H1384" s="6" t="s">
        <v>78</v>
      </c>
      <c r="I1384" s="22">
        <v>1372000</v>
      </c>
      <c r="J1384" s="22">
        <v>1372000</v>
      </c>
      <c r="K1384" s="22">
        <v>1288760</v>
      </c>
      <c r="L1384" s="22">
        <v>1445000</v>
      </c>
      <c r="M1384" s="22">
        <v>1400000</v>
      </c>
      <c r="N1384" s="22">
        <v>1280000</v>
      </c>
      <c r="O1384" s="23">
        <v>28</v>
      </c>
      <c r="P1384" s="23">
        <v>27</v>
      </c>
      <c r="Q1384" s="23">
        <v>27</v>
      </c>
      <c r="R1384" s="22">
        <v>720</v>
      </c>
      <c r="S1384" s="22">
        <v>670</v>
      </c>
      <c r="T1384" s="24">
        <v>2</v>
      </c>
      <c r="U1384" s="24">
        <v>-0.10000000000000009</v>
      </c>
      <c r="V1384" s="24">
        <v>2.1</v>
      </c>
      <c r="W1384" s="24">
        <v>1.6</v>
      </c>
      <c r="X1384" s="25">
        <v>2.728862973760933E-2</v>
      </c>
      <c r="Y1384" s="24">
        <v>2.5</v>
      </c>
      <c r="Z1384" s="24">
        <v>-0.89999999999999991</v>
      </c>
      <c r="AA1384" s="24">
        <v>3.4</v>
      </c>
      <c r="AB1384" s="24">
        <v>2.9</v>
      </c>
      <c r="AC1384" s="26">
        <v>0.35380139948109124</v>
      </c>
      <c r="AD1384" s="24">
        <v>12.965158122010074</v>
      </c>
      <c r="AE1384" s="6">
        <v>255</v>
      </c>
      <c r="AF1384" s="6">
        <v>282</v>
      </c>
      <c r="AG1384" s="6">
        <v>226</v>
      </c>
      <c r="AH1384" s="27">
        <v>2.9508196721311477</v>
      </c>
      <c r="AI1384" s="28">
        <v>1299900</v>
      </c>
      <c r="AJ1384" s="28">
        <v>1160000</v>
      </c>
      <c r="AK1384" s="28">
        <v>1020000</v>
      </c>
      <c r="AL1384" s="29">
        <v>0.12060344827586207</v>
      </c>
      <c r="AM1384" s="29">
        <v>0.27441176470588236</v>
      </c>
      <c r="AN1384" s="6">
        <v>1.8</v>
      </c>
      <c r="AO1384" s="27">
        <v>-9.9999999999999867E-2</v>
      </c>
      <c r="AP1384" s="6">
        <v>1.9</v>
      </c>
      <c r="AQ1384" s="26">
        <v>0.10390588235294118</v>
      </c>
      <c r="AR1384" s="28">
        <v>700</v>
      </c>
      <c r="AS1384" s="28">
        <v>650</v>
      </c>
      <c r="AT1384" s="25">
        <v>7.6923076923076927E-2</v>
      </c>
      <c r="AU1384" s="26">
        <v>0.25372424178186304</v>
      </c>
      <c r="AV1384" s="30">
        <v>2035.0400000000002</v>
      </c>
      <c r="AW1384" s="24">
        <v>0.88570000000000004</v>
      </c>
      <c r="AX1384" s="24">
        <v>0.1143</v>
      </c>
      <c r="AY1384" s="24">
        <v>0.8962</v>
      </c>
      <c r="AZ1384" s="24">
        <v>8.4400000000000003E-2</v>
      </c>
      <c r="BA1384" s="24">
        <v>0.38340000000000002</v>
      </c>
      <c r="BB1384" s="24">
        <v>0.32840000000000003</v>
      </c>
      <c r="BC1384" s="24">
        <v>0.26540000000000002</v>
      </c>
      <c r="BD1384" s="31">
        <v>1.5</v>
      </c>
      <c r="BE1384" s="23">
        <v>31</v>
      </c>
      <c r="BF1384" s="32" t="s">
        <v>4097</v>
      </c>
      <c r="BG1384" s="33">
        <v>150.87659442737501</v>
      </c>
      <c r="BH1384" s="33">
        <v>-33.8786289919544</v>
      </c>
      <c r="BI1384" s="34">
        <f t="shared" si="294"/>
        <v>84</v>
      </c>
      <c r="BJ1384" s="34">
        <f t="shared" si="295"/>
        <v>87</v>
      </c>
      <c r="BK1384" s="34">
        <f t="shared" si="296"/>
        <v>88</v>
      </c>
      <c r="BL1384" s="34">
        <f t="shared" si="297"/>
        <v>16</v>
      </c>
      <c r="BM1384" s="34">
        <f t="shared" si="298"/>
        <v>61</v>
      </c>
      <c r="BN1384" s="34">
        <f t="shared" si="299"/>
        <v>100</v>
      </c>
      <c r="BO1384" s="34">
        <f t="shared" si="300"/>
        <v>100</v>
      </c>
      <c r="BP1384" s="34">
        <f t="shared" si="301"/>
        <v>74</v>
      </c>
      <c r="BQ1384" s="35">
        <f t="shared" si="302"/>
        <v>42</v>
      </c>
      <c r="BR1384" s="34">
        <f t="shared" si="303"/>
        <v>21</v>
      </c>
      <c r="BS1384" s="35">
        <f t="shared" si="304"/>
        <v>31</v>
      </c>
      <c r="BT1384" s="35">
        <f t="shared" si="305"/>
        <v>75</v>
      </c>
      <c r="BU1384" s="35">
        <f t="shared" si="306"/>
        <v>15</v>
      </c>
      <c r="BV1384" s="35">
        <f t="shared" si="307"/>
        <v>63</v>
      </c>
    </row>
    <row r="1385" spans="2:74" hidden="1" x14ac:dyDescent="0.3">
      <c r="B1385" s="6" t="s">
        <v>1788</v>
      </c>
      <c r="C1385" s="6">
        <v>302021031</v>
      </c>
      <c r="D1385" s="6" t="s">
        <v>822</v>
      </c>
      <c r="E1385" s="6" t="s">
        <v>229</v>
      </c>
      <c r="F1385" s="6" t="s">
        <v>2780</v>
      </c>
      <c r="G1385" s="6" t="s">
        <v>97</v>
      </c>
      <c r="H1385" s="6" t="s">
        <v>78</v>
      </c>
      <c r="I1385" s="22">
        <v>1451000</v>
      </c>
      <c r="J1385" s="22">
        <v>1451000</v>
      </c>
      <c r="K1385" s="22">
        <v>1300000</v>
      </c>
      <c r="L1385" s="22">
        <v>1430000</v>
      </c>
      <c r="M1385" s="22">
        <v>1440000</v>
      </c>
      <c r="N1385" s="22">
        <v>1250000</v>
      </c>
      <c r="O1385" s="23">
        <v>25</v>
      </c>
      <c r="P1385" s="23">
        <v>24</v>
      </c>
      <c r="Q1385" s="23">
        <v>25</v>
      </c>
      <c r="R1385" s="22">
        <v>730</v>
      </c>
      <c r="S1385" s="22">
        <v>695</v>
      </c>
      <c r="T1385" s="24">
        <v>2.7</v>
      </c>
      <c r="U1385" s="24">
        <v>-0.29999999999999982</v>
      </c>
      <c r="V1385" s="24">
        <v>3</v>
      </c>
      <c r="W1385" s="24">
        <v>2.8</v>
      </c>
      <c r="X1385" s="25">
        <v>2.6161268090971742E-2</v>
      </c>
      <c r="Y1385" s="24">
        <v>3.4</v>
      </c>
      <c r="Z1385" s="24">
        <v>-1.3000000000000003</v>
      </c>
      <c r="AA1385" s="24">
        <v>4.7</v>
      </c>
      <c r="AB1385" s="24">
        <v>5.8</v>
      </c>
      <c r="AC1385" s="26">
        <v>0.30428838201947439</v>
      </c>
      <c r="AD1385" s="24">
        <v>11.631255066129015</v>
      </c>
      <c r="AE1385" s="6">
        <v>163</v>
      </c>
      <c r="AF1385" s="6">
        <v>171</v>
      </c>
      <c r="AG1385" s="6">
        <v>146</v>
      </c>
      <c r="AH1385" s="27">
        <v>2.6819923371647509</v>
      </c>
      <c r="AI1385" s="28">
        <v>1200000</v>
      </c>
      <c r="AJ1385" s="28">
        <v>1070000</v>
      </c>
      <c r="AK1385" s="28">
        <v>945000</v>
      </c>
      <c r="AL1385" s="29">
        <v>0.12149532710280374</v>
      </c>
      <c r="AM1385" s="29">
        <v>0.26984126984126983</v>
      </c>
      <c r="AN1385" s="6">
        <v>2.7</v>
      </c>
      <c r="AO1385" s="27">
        <v>-0.59999999999999964</v>
      </c>
      <c r="AP1385" s="6">
        <v>3.3</v>
      </c>
      <c r="AQ1385" s="26">
        <v>0.11621621621621621</v>
      </c>
      <c r="AR1385" s="28">
        <v>700</v>
      </c>
      <c r="AS1385" s="28">
        <v>650</v>
      </c>
      <c r="AT1385" s="25">
        <v>7.6923076923076927E-2</v>
      </c>
      <c r="AU1385" s="26">
        <v>0.35342305773784932</v>
      </c>
      <c r="AV1385" s="30">
        <v>2399.0400000000004</v>
      </c>
      <c r="AW1385" s="24">
        <v>0.64890000000000003</v>
      </c>
      <c r="AX1385" s="24">
        <v>0.35110000000000002</v>
      </c>
      <c r="AY1385" s="24">
        <v>0.58340000000000003</v>
      </c>
      <c r="AZ1385" s="24">
        <v>0.10440000000000001</v>
      </c>
      <c r="BA1385" s="24">
        <v>0.1971</v>
      </c>
      <c r="BB1385" s="24">
        <v>0.36020000000000002</v>
      </c>
      <c r="BC1385" s="24">
        <v>0.41920000000000002</v>
      </c>
      <c r="BD1385" s="31">
        <v>8</v>
      </c>
      <c r="BE1385" s="23">
        <v>8</v>
      </c>
      <c r="BF1385" s="32" t="s">
        <v>4098</v>
      </c>
      <c r="BG1385" s="33">
        <v>153.03377445585301</v>
      </c>
      <c r="BH1385" s="33">
        <v>-27.407513435494401</v>
      </c>
      <c r="BI1385" s="34">
        <f t="shared" si="294"/>
        <v>72</v>
      </c>
      <c r="BJ1385" s="34">
        <f t="shared" si="295"/>
        <v>72</v>
      </c>
      <c r="BK1385" s="34">
        <f t="shared" si="296"/>
        <v>92</v>
      </c>
      <c r="BL1385" s="34">
        <f t="shared" si="297"/>
        <v>1</v>
      </c>
      <c r="BM1385" s="34">
        <f t="shared" si="298"/>
        <v>61</v>
      </c>
      <c r="BN1385" s="34">
        <f t="shared" si="299"/>
        <v>100</v>
      </c>
      <c r="BO1385" s="34">
        <f t="shared" si="300"/>
        <v>100</v>
      </c>
      <c r="BP1385" s="34">
        <f t="shared" si="301"/>
        <v>33</v>
      </c>
      <c r="BQ1385" s="35">
        <f t="shared" si="302"/>
        <v>38</v>
      </c>
      <c r="BR1385" s="34">
        <f t="shared" si="303"/>
        <v>34</v>
      </c>
      <c r="BS1385" s="35">
        <f t="shared" si="304"/>
        <v>64</v>
      </c>
      <c r="BT1385" s="35">
        <f t="shared" si="305"/>
        <v>60</v>
      </c>
      <c r="BU1385" s="35">
        <f t="shared" si="306"/>
        <v>80</v>
      </c>
      <c r="BV1385" s="35">
        <f t="shared" si="307"/>
        <v>63</v>
      </c>
    </row>
    <row r="1386" spans="2:74" hidden="1" x14ac:dyDescent="0.3">
      <c r="B1386" s="6" t="s">
        <v>1789</v>
      </c>
      <c r="C1386" s="6">
        <v>402041040</v>
      </c>
      <c r="D1386" s="6" t="s">
        <v>1126</v>
      </c>
      <c r="E1386" s="6" t="s">
        <v>420</v>
      </c>
      <c r="F1386" s="6" t="s">
        <v>2379</v>
      </c>
      <c r="G1386" s="6" t="s">
        <v>82</v>
      </c>
      <c r="H1386" s="6" t="s">
        <v>78</v>
      </c>
      <c r="I1386" s="22">
        <v>767190</v>
      </c>
      <c r="J1386" s="22">
        <v>760770</v>
      </c>
      <c r="K1386" s="22">
        <v>668750</v>
      </c>
      <c r="L1386" s="22">
        <v>740100</v>
      </c>
      <c r="M1386" s="22">
        <v>730000</v>
      </c>
      <c r="N1386" s="22">
        <v>661000</v>
      </c>
      <c r="O1386" s="23">
        <v>19</v>
      </c>
      <c r="P1386" s="23">
        <v>18</v>
      </c>
      <c r="Q1386" s="23">
        <v>19</v>
      </c>
      <c r="R1386" s="22">
        <v>610</v>
      </c>
      <c r="S1386" s="22">
        <v>550</v>
      </c>
      <c r="T1386" s="24">
        <v>2.9</v>
      </c>
      <c r="U1386" s="24">
        <v>-0.20000000000000018</v>
      </c>
      <c r="V1386" s="24">
        <v>3.1</v>
      </c>
      <c r="W1386" s="24">
        <v>2.9</v>
      </c>
      <c r="X1386" s="25">
        <v>4.1345690115877423E-2</v>
      </c>
      <c r="Y1386" s="24">
        <v>2.6</v>
      </c>
      <c r="Z1386" s="24">
        <v>-0.79999999999999982</v>
      </c>
      <c r="AA1386" s="24">
        <v>3.4</v>
      </c>
      <c r="AB1386" s="24">
        <v>2.9</v>
      </c>
      <c r="AC1386" s="26">
        <v>0.40524022108843533</v>
      </c>
      <c r="AD1386" s="24">
        <v>9.8012687647174239</v>
      </c>
      <c r="AE1386" s="6">
        <v>352</v>
      </c>
      <c r="AF1386" s="6">
        <v>342</v>
      </c>
      <c r="AG1386" s="6">
        <v>248</v>
      </c>
      <c r="AH1386" s="27">
        <v>2.7326732673267329</v>
      </c>
      <c r="AI1386" s="28">
        <v>710000</v>
      </c>
      <c r="AJ1386" s="28">
        <v>625000</v>
      </c>
      <c r="AK1386" s="28">
        <v>531000</v>
      </c>
      <c r="AL1386" s="29">
        <v>0.13600000000000001</v>
      </c>
      <c r="AM1386" s="29">
        <v>0.33709981167608288</v>
      </c>
      <c r="AN1386" s="6">
        <v>2.7</v>
      </c>
      <c r="AO1386" s="27">
        <v>0</v>
      </c>
      <c r="AP1386" s="6">
        <v>2.7</v>
      </c>
      <c r="AQ1386" s="26">
        <v>0.12903225806451613</v>
      </c>
      <c r="AR1386" s="28">
        <v>575</v>
      </c>
      <c r="AS1386" s="28">
        <v>525</v>
      </c>
      <c r="AT1386" s="25">
        <v>9.5238095238095233E-2</v>
      </c>
      <c r="AU1386" s="26">
        <v>0.46282743549446503</v>
      </c>
      <c r="AV1386" s="30">
        <v>1505.2800000000002</v>
      </c>
      <c r="AW1386" s="24">
        <v>0.69810000000000005</v>
      </c>
      <c r="AX1386" s="24">
        <v>0.3019</v>
      </c>
      <c r="AY1386" s="24">
        <v>0.87649999999999995</v>
      </c>
      <c r="AZ1386" s="24">
        <v>9.2399999999999996E-2</v>
      </c>
      <c r="BA1386" s="24">
        <v>0.3221</v>
      </c>
      <c r="BB1386" s="24">
        <v>0.37359999999999999</v>
      </c>
      <c r="BC1386" s="24">
        <v>0.24579999999999999</v>
      </c>
      <c r="BD1386" s="31">
        <v>2.5</v>
      </c>
      <c r="BE1386" s="23">
        <v>11</v>
      </c>
      <c r="BF1386" s="32" t="s">
        <v>4099</v>
      </c>
      <c r="BG1386" s="33">
        <v>138.649017613279</v>
      </c>
      <c r="BH1386" s="33">
        <v>-34.8309283000929</v>
      </c>
      <c r="BI1386" s="34">
        <f t="shared" si="294"/>
        <v>69</v>
      </c>
      <c r="BJ1386" s="34">
        <f t="shared" si="295"/>
        <v>72</v>
      </c>
      <c r="BK1386" s="34">
        <f t="shared" si="296"/>
        <v>91</v>
      </c>
      <c r="BL1386" s="34">
        <f t="shared" si="297"/>
        <v>1</v>
      </c>
      <c r="BM1386" s="34">
        <f t="shared" si="298"/>
        <v>68</v>
      </c>
      <c r="BN1386" s="34">
        <f t="shared" si="299"/>
        <v>100</v>
      </c>
      <c r="BO1386" s="34">
        <f t="shared" si="300"/>
        <v>100</v>
      </c>
      <c r="BP1386" s="34">
        <f t="shared" si="301"/>
        <v>61</v>
      </c>
      <c r="BQ1386" s="35">
        <f t="shared" si="302"/>
        <v>88</v>
      </c>
      <c r="BR1386" s="34">
        <f t="shared" si="303"/>
        <v>52</v>
      </c>
      <c r="BS1386" s="35">
        <f t="shared" si="304"/>
        <v>1</v>
      </c>
      <c r="BT1386" s="35">
        <f t="shared" si="305"/>
        <v>74</v>
      </c>
      <c r="BU1386" s="35">
        <f t="shared" si="306"/>
        <v>25</v>
      </c>
      <c r="BV1386" s="35">
        <f t="shared" si="307"/>
        <v>63</v>
      </c>
    </row>
    <row r="1387" spans="2:74" hidden="1" x14ac:dyDescent="0.3">
      <c r="B1387" s="6" t="s">
        <v>1790</v>
      </c>
      <c r="C1387" s="6">
        <v>403041084</v>
      </c>
      <c r="D1387" s="6" t="s">
        <v>217</v>
      </c>
      <c r="E1387" s="6" t="s">
        <v>186</v>
      </c>
      <c r="F1387" s="6" t="s">
        <v>2379</v>
      </c>
      <c r="G1387" s="6" t="s">
        <v>82</v>
      </c>
      <c r="H1387" s="6" t="s">
        <v>78</v>
      </c>
      <c r="I1387" s="22">
        <v>723250</v>
      </c>
      <c r="J1387" s="22">
        <v>717920</v>
      </c>
      <c r="K1387" s="22">
        <v>649350</v>
      </c>
      <c r="L1387" s="22">
        <v>700000</v>
      </c>
      <c r="M1387" s="22">
        <v>690000</v>
      </c>
      <c r="N1387" s="22">
        <v>610000</v>
      </c>
      <c r="O1387" s="23">
        <v>21</v>
      </c>
      <c r="P1387" s="23">
        <v>21</v>
      </c>
      <c r="Q1387" s="23">
        <v>23</v>
      </c>
      <c r="R1387" s="22">
        <v>550</v>
      </c>
      <c r="S1387" s="22">
        <v>530</v>
      </c>
      <c r="T1387" s="24">
        <v>2.9</v>
      </c>
      <c r="U1387" s="24">
        <v>-0.10000000000000009</v>
      </c>
      <c r="V1387" s="24">
        <v>3</v>
      </c>
      <c r="W1387" s="24">
        <v>2.9</v>
      </c>
      <c r="X1387" s="25">
        <v>3.9543726235741442E-2</v>
      </c>
      <c r="Y1387" s="24">
        <v>2.2000000000000002</v>
      </c>
      <c r="Z1387" s="24">
        <v>-0.59999999999999964</v>
      </c>
      <c r="AA1387" s="24">
        <v>2.8</v>
      </c>
      <c r="AB1387" s="24">
        <v>2.2999999999999998</v>
      </c>
      <c r="AC1387" s="26">
        <v>0.39989530013959979</v>
      </c>
      <c r="AD1387" s="24">
        <v>10.112736916991803</v>
      </c>
      <c r="AE1387" s="6">
        <v>338</v>
      </c>
      <c r="AF1387" s="6">
        <v>438</v>
      </c>
      <c r="AG1387" s="6">
        <v>307</v>
      </c>
      <c r="AH1387" s="27">
        <v>1.9322033898305084</v>
      </c>
      <c r="AI1387" s="28">
        <v>760000</v>
      </c>
      <c r="AJ1387" s="28">
        <v>680000</v>
      </c>
      <c r="AK1387" s="28">
        <v>605000</v>
      </c>
      <c r="AL1387" s="29">
        <v>0.11764705882352941</v>
      </c>
      <c r="AM1387" s="29">
        <v>0.256198347107438</v>
      </c>
      <c r="AN1387" s="6">
        <v>2.7</v>
      </c>
      <c r="AO1387" s="27">
        <v>-0.19999999999999973</v>
      </c>
      <c r="AP1387" s="6">
        <v>2.9</v>
      </c>
      <c r="AQ1387" s="26">
        <v>0.12028985507246377</v>
      </c>
      <c r="AR1387" s="28">
        <v>570</v>
      </c>
      <c r="AS1387" s="28">
        <v>540</v>
      </c>
      <c r="AT1387" s="25">
        <v>5.5555555555555552E-2</v>
      </c>
      <c r="AU1387" s="26">
        <v>0.45115388008571766</v>
      </c>
      <c r="AV1387" s="30">
        <v>1375.3600000000001</v>
      </c>
      <c r="AW1387" s="24">
        <v>0.65980000000000005</v>
      </c>
      <c r="AX1387" s="24">
        <v>0.3402</v>
      </c>
      <c r="AY1387" s="24">
        <v>0.84009999999999996</v>
      </c>
      <c r="AZ1387" s="24">
        <v>0.15670000000000001</v>
      </c>
      <c r="BA1387" s="24">
        <v>0.28339999999999999</v>
      </c>
      <c r="BB1387" s="24">
        <v>0.42420000000000002</v>
      </c>
      <c r="BC1387" s="24">
        <v>0.25969999999999999</v>
      </c>
      <c r="BD1387" s="31">
        <v>4</v>
      </c>
      <c r="BE1387" s="23">
        <v>23</v>
      </c>
      <c r="BF1387" s="32" t="s">
        <v>4100</v>
      </c>
      <c r="BG1387" s="33">
        <v>138.53573258245399</v>
      </c>
      <c r="BH1387" s="33">
        <v>-35.117996322206999</v>
      </c>
      <c r="BI1387" s="34">
        <f t="shared" si="294"/>
        <v>69</v>
      </c>
      <c r="BJ1387" s="34">
        <f t="shared" si="295"/>
        <v>72</v>
      </c>
      <c r="BK1387" s="34">
        <f t="shared" si="296"/>
        <v>100</v>
      </c>
      <c r="BL1387" s="34">
        <f t="shared" si="297"/>
        <v>1</v>
      </c>
      <c r="BM1387" s="34">
        <f t="shared" si="298"/>
        <v>59</v>
      </c>
      <c r="BN1387" s="34">
        <f t="shared" si="299"/>
        <v>100</v>
      </c>
      <c r="BO1387" s="34">
        <f t="shared" si="300"/>
        <v>100</v>
      </c>
      <c r="BP1387" s="34">
        <f t="shared" si="301"/>
        <v>52</v>
      </c>
      <c r="BQ1387" s="35">
        <f t="shared" si="302"/>
        <v>82</v>
      </c>
      <c r="BR1387" s="34">
        <f t="shared" si="303"/>
        <v>49</v>
      </c>
      <c r="BS1387" s="35">
        <f t="shared" si="304"/>
        <v>1</v>
      </c>
      <c r="BT1387" s="35">
        <f t="shared" si="305"/>
        <v>80</v>
      </c>
      <c r="BU1387" s="35">
        <f t="shared" si="306"/>
        <v>40</v>
      </c>
      <c r="BV1387" s="35">
        <f t="shared" si="307"/>
        <v>63</v>
      </c>
    </row>
    <row r="1388" spans="2:74" hidden="1" x14ac:dyDescent="0.3">
      <c r="B1388" s="6" t="s">
        <v>1791</v>
      </c>
      <c r="C1388" s="6">
        <v>501011001</v>
      </c>
      <c r="D1388" s="6" t="s">
        <v>1129</v>
      </c>
      <c r="E1388" s="6" t="s">
        <v>394</v>
      </c>
      <c r="F1388" s="6" t="s">
        <v>2696</v>
      </c>
      <c r="G1388" s="6" t="s">
        <v>93</v>
      </c>
      <c r="H1388" s="6" t="s">
        <v>78</v>
      </c>
      <c r="I1388" s="22">
        <v>890000</v>
      </c>
      <c r="J1388" s="22">
        <v>899000</v>
      </c>
      <c r="K1388" s="22">
        <v>875000</v>
      </c>
      <c r="L1388" s="22">
        <v>800000</v>
      </c>
      <c r="M1388" s="22">
        <v>830000</v>
      </c>
      <c r="N1388" s="22">
        <v>930000</v>
      </c>
      <c r="O1388" s="23">
        <v>53</v>
      </c>
      <c r="P1388" s="23">
        <v>53</v>
      </c>
      <c r="Q1388" s="23">
        <v>56</v>
      </c>
      <c r="R1388" s="22">
        <v>680</v>
      </c>
      <c r="S1388" s="22">
        <v>650</v>
      </c>
      <c r="T1388" s="24">
        <v>2.2000000000000002</v>
      </c>
      <c r="U1388" s="24">
        <v>-0.19999999999999973</v>
      </c>
      <c r="V1388" s="24">
        <v>2.4</v>
      </c>
      <c r="W1388" s="24">
        <v>2.5</v>
      </c>
      <c r="X1388" s="25">
        <v>3.9730337078651687E-2</v>
      </c>
      <c r="Y1388" s="24">
        <v>1.2</v>
      </c>
      <c r="Z1388" s="24">
        <v>-0.30000000000000004</v>
      </c>
      <c r="AA1388" s="24">
        <v>1.5</v>
      </c>
      <c r="AB1388" s="24">
        <v>1.5</v>
      </c>
      <c r="AC1388" s="26">
        <v>0.44316996871741393</v>
      </c>
      <c r="AD1388" s="24">
        <v>11.154447742038982</v>
      </c>
      <c r="AE1388" s="6">
        <v>267</v>
      </c>
      <c r="AF1388" s="6">
        <v>334</v>
      </c>
      <c r="AG1388" s="6">
        <v>233</v>
      </c>
      <c r="AH1388" s="27">
        <v>4.9129814550641946</v>
      </c>
      <c r="AI1388" s="28">
        <v>910000</v>
      </c>
      <c r="AJ1388" s="28">
        <v>815000</v>
      </c>
      <c r="AK1388" s="28">
        <v>700000</v>
      </c>
      <c r="AL1388" s="29">
        <v>0.1165644171779141</v>
      </c>
      <c r="AM1388" s="29">
        <v>0.3</v>
      </c>
      <c r="AN1388" s="6">
        <v>2.4</v>
      </c>
      <c r="AO1388" s="27">
        <v>-0.30000000000000027</v>
      </c>
      <c r="AP1388" s="6">
        <v>2.7</v>
      </c>
      <c r="AQ1388" s="26">
        <v>0.10599886813808715</v>
      </c>
      <c r="AR1388" s="28">
        <v>750</v>
      </c>
      <c r="AS1388" s="28">
        <v>680</v>
      </c>
      <c r="AT1388" s="25">
        <v>0.10294117647058823</v>
      </c>
      <c r="AU1388" s="26">
        <v>0.30046580444154647</v>
      </c>
      <c r="AV1388" s="30">
        <v>1534.4</v>
      </c>
      <c r="AW1388" s="24">
        <v>0.71179999999999999</v>
      </c>
      <c r="AX1388" s="24">
        <v>0.28820000000000001</v>
      </c>
      <c r="AY1388" s="24">
        <v>0.9325</v>
      </c>
      <c r="AZ1388" s="24">
        <v>2.92E-2</v>
      </c>
      <c r="BA1388" s="24">
        <v>0.40889999999999999</v>
      </c>
      <c r="BB1388" s="24">
        <v>0.31969999999999998</v>
      </c>
      <c r="BC1388" s="24">
        <v>0.2059</v>
      </c>
      <c r="BD1388" s="31">
        <v>4</v>
      </c>
      <c r="BE1388" s="23">
        <v>246</v>
      </c>
      <c r="BF1388" s="32" t="s">
        <v>4101</v>
      </c>
      <c r="BG1388" s="33">
        <v>115.166436251452</v>
      </c>
      <c r="BH1388" s="33">
        <v>-34.090641651120997</v>
      </c>
      <c r="BI1388" s="34">
        <f t="shared" si="294"/>
        <v>80</v>
      </c>
      <c r="BJ1388" s="34">
        <f t="shared" si="295"/>
        <v>77</v>
      </c>
      <c r="BK1388" s="34">
        <f t="shared" si="296"/>
        <v>64</v>
      </c>
      <c r="BL1388" s="34">
        <f t="shared" si="297"/>
        <v>1</v>
      </c>
      <c r="BM1388" s="34">
        <f t="shared" si="298"/>
        <v>59</v>
      </c>
      <c r="BN1388" s="34">
        <f t="shared" si="299"/>
        <v>100</v>
      </c>
      <c r="BO1388" s="34">
        <f t="shared" si="300"/>
        <v>62</v>
      </c>
      <c r="BP1388" s="34">
        <f t="shared" si="301"/>
        <v>80</v>
      </c>
      <c r="BQ1388" s="35">
        <f t="shared" si="302"/>
        <v>83</v>
      </c>
      <c r="BR1388" s="34">
        <f t="shared" si="303"/>
        <v>39</v>
      </c>
      <c r="BS1388" s="35">
        <f t="shared" si="304"/>
        <v>1</v>
      </c>
      <c r="BT1388" s="35">
        <f t="shared" si="305"/>
        <v>97</v>
      </c>
      <c r="BU1388" s="35">
        <f t="shared" si="306"/>
        <v>40</v>
      </c>
      <c r="BV1388" s="35">
        <f t="shared" si="307"/>
        <v>63</v>
      </c>
    </row>
    <row r="1389" spans="2:74" hidden="1" x14ac:dyDescent="0.3">
      <c r="B1389" s="6" t="s">
        <v>1792</v>
      </c>
      <c r="C1389" s="6">
        <v>502011026</v>
      </c>
      <c r="D1389" s="6" t="s">
        <v>1513</v>
      </c>
      <c r="E1389" s="6" t="s">
        <v>1513</v>
      </c>
      <c r="F1389" s="6" t="s">
        <v>2720</v>
      </c>
      <c r="G1389" s="6" t="s">
        <v>93</v>
      </c>
      <c r="H1389" s="6" t="s">
        <v>78</v>
      </c>
      <c r="I1389" s="22">
        <v>680000</v>
      </c>
      <c r="J1389" s="22">
        <v>673200</v>
      </c>
      <c r="K1389" s="22">
        <v>575000</v>
      </c>
      <c r="L1389" s="22">
        <v>700000</v>
      </c>
      <c r="M1389" s="22">
        <v>693000</v>
      </c>
      <c r="N1389" s="22">
        <v>600000</v>
      </c>
      <c r="O1389" s="23">
        <v>37</v>
      </c>
      <c r="P1389" s="23">
        <v>43</v>
      </c>
      <c r="Q1389" s="23">
        <v>43</v>
      </c>
      <c r="R1389" s="22">
        <v>560</v>
      </c>
      <c r="S1389" s="22">
        <v>550</v>
      </c>
      <c r="T1389" s="24">
        <v>4</v>
      </c>
      <c r="U1389" s="24">
        <v>-9.9999999999999645E-2</v>
      </c>
      <c r="V1389" s="24">
        <v>4.0999999999999996</v>
      </c>
      <c r="W1389" s="24">
        <v>4</v>
      </c>
      <c r="X1389" s="25">
        <v>4.2823529411764705E-2</v>
      </c>
      <c r="Y1389" s="24">
        <v>3.2</v>
      </c>
      <c r="Z1389" s="24">
        <v>-0.89999999999999947</v>
      </c>
      <c r="AA1389" s="24">
        <v>4.0999999999999996</v>
      </c>
      <c r="AB1389" s="24">
        <v>3.2</v>
      </c>
      <c r="AC1389" s="26">
        <v>0.37091988130563791</v>
      </c>
      <c r="AD1389" s="24">
        <v>8.6615906348844014</v>
      </c>
      <c r="AE1389" s="6">
        <v>656</v>
      </c>
      <c r="AF1389" s="6">
        <v>798</v>
      </c>
      <c r="AG1389" s="6">
        <v>386</v>
      </c>
      <c r="AH1389" s="27">
        <v>4.0981354268891064</v>
      </c>
      <c r="AI1389" s="28">
        <v>700000</v>
      </c>
      <c r="AJ1389" s="28">
        <v>601500</v>
      </c>
      <c r="AK1389" s="28">
        <v>485000</v>
      </c>
      <c r="AL1389" s="29">
        <v>0.16375727348295926</v>
      </c>
      <c r="AM1389" s="29">
        <v>0.44329896907216493</v>
      </c>
      <c r="AN1389" s="6">
        <v>4.0999999999999996</v>
      </c>
      <c r="AO1389" s="27">
        <v>-0.70000000000000018</v>
      </c>
      <c r="AP1389" s="6">
        <v>4.8</v>
      </c>
      <c r="AQ1389" s="26">
        <v>9.4444444444444442E-2</v>
      </c>
      <c r="AR1389" s="28">
        <v>590</v>
      </c>
      <c r="AS1389" s="28">
        <v>560</v>
      </c>
      <c r="AT1389" s="25">
        <v>5.3571428571428568E-2</v>
      </c>
      <c r="AU1389" s="26">
        <v>0.41350936402878014</v>
      </c>
      <c r="AV1389" s="30">
        <v>1509.7600000000002</v>
      </c>
      <c r="AW1389" s="24">
        <v>0.71789999999999998</v>
      </c>
      <c r="AX1389" s="24">
        <v>0.28210000000000002</v>
      </c>
      <c r="AY1389" s="24">
        <v>0.93700000000000006</v>
      </c>
      <c r="AZ1389" s="24">
        <v>2.24E-2</v>
      </c>
      <c r="BA1389" s="24">
        <v>0.41510000000000002</v>
      </c>
      <c r="BB1389" s="24">
        <v>0.35880000000000001</v>
      </c>
      <c r="BC1389" s="24">
        <v>0.19889999999999999</v>
      </c>
      <c r="BD1389" s="31">
        <v>4</v>
      </c>
      <c r="BE1389" s="23">
        <v>68</v>
      </c>
      <c r="BF1389" s="32" t="s">
        <v>4102</v>
      </c>
      <c r="BG1389" s="33">
        <v>115.78372577533899</v>
      </c>
      <c r="BH1389" s="33">
        <v>-32.563002115060797</v>
      </c>
      <c r="BI1389" s="34">
        <f t="shared" si="294"/>
        <v>51</v>
      </c>
      <c r="BJ1389" s="34">
        <f t="shared" si="295"/>
        <v>49</v>
      </c>
      <c r="BK1389" s="34">
        <f t="shared" si="296"/>
        <v>74</v>
      </c>
      <c r="BL1389" s="34">
        <f t="shared" si="297"/>
        <v>1</v>
      </c>
      <c r="BM1389" s="34">
        <f t="shared" si="298"/>
        <v>82</v>
      </c>
      <c r="BN1389" s="34">
        <f t="shared" si="299"/>
        <v>100</v>
      </c>
      <c r="BO1389" s="34">
        <f t="shared" si="300"/>
        <v>94</v>
      </c>
      <c r="BP1389" s="34">
        <f t="shared" si="301"/>
        <v>81</v>
      </c>
      <c r="BQ1389" s="35">
        <f t="shared" si="302"/>
        <v>93</v>
      </c>
      <c r="BR1389" s="34">
        <f t="shared" si="303"/>
        <v>64</v>
      </c>
      <c r="BS1389" s="35">
        <f t="shared" si="304"/>
        <v>20</v>
      </c>
      <c r="BT1389" s="35">
        <f t="shared" si="305"/>
        <v>64</v>
      </c>
      <c r="BU1389" s="35">
        <f t="shared" si="306"/>
        <v>40</v>
      </c>
      <c r="BV1389" s="35">
        <f t="shared" si="307"/>
        <v>63</v>
      </c>
    </row>
    <row r="1390" spans="2:74" hidden="1" x14ac:dyDescent="0.3">
      <c r="B1390" s="6" t="s">
        <v>1793</v>
      </c>
      <c r="C1390" s="6">
        <v>507051190</v>
      </c>
      <c r="D1390" s="6" t="s">
        <v>1433</v>
      </c>
      <c r="E1390" s="6" t="s">
        <v>284</v>
      </c>
      <c r="F1390" s="6" t="s">
        <v>2720</v>
      </c>
      <c r="G1390" s="6" t="s">
        <v>93</v>
      </c>
      <c r="H1390" s="6" t="s">
        <v>78</v>
      </c>
      <c r="I1390" s="22">
        <v>744600</v>
      </c>
      <c r="J1390" s="22">
        <v>749000</v>
      </c>
      <c r="K1390" s="22">
        <v>649000</v>
      </c>
      <c r="L1390" s="22">
        <v>755000</v>
      </c>
      <c r="M1390" s="22">
        <v>760000</v>
      </c>
      <c r="N1390" s="22">
        <v>665000</v>
      </c>
      <c r="O1390" s="23">
        <v>33</v>
      </c>
      <c r="P1390" s="23">
        <v>34</v>
      </c>
      <c r="Q1390" s="23">
        <v>35</v>
      </c>
      <c r="R1390" s="22">
        <v>580</v>
      </c>
      <c r="S1390" s="22">
        <v>550</v>
      </c>
      <c r="T1390" s="24">
        <v>3.6</v>
      </c>
      <c r="U1390" s="24">
        <v>-0.19999999999999973</v>
      </c>
      <c r="V1390" s="24">
        <v>3.8</v>
      </c>
      <c r="W1390" s="24">
        <v>4.2</v>
      </c>
      <c r="X1390" s="25">
        <v>4.0504969110932043E-2</v>
      </c>
      <c r="Y1390" s="24">
        <v>3</v>
      </c>
      <c r="Z1390" s="24">
        <v>-1</v>
      </c>
      <c r="AA1390" s="24">
        <v>4</v>
      </c>
      <c r="AB1390" s="24">
        <v>4.0999999999999996</v>
      </c>
      <c r="AC1390" s="26">
        <v>0.38218239325250392</v>
      </c>
      <c r="AD1390" s="24">
        <v>9.435444629171565</v>
      </c>
      <c r="AE1390" s="6">
        <v>600</v>
      </c>
      <c r="AF1390" s="6">
        <v>774</v>
      </c>
      <c r="AG1390" s="6">
        <v>380</v>
      </c>
      <c r="AH1390" s="27">
        <v>3.6351970669110907</v>
      </c>
      <c r="AI1390" s="28">
        <v>710000</v>
      </c>
      <c r="AJ1390" s="28">
        <v>610000</v>
      </c>
      <c r="AK1390" s="28">
        <v>485000</v>
      </c>
      <c r="AL1390" s="29">
        <v>0.16393442622950818</v>
      </c>
      <c r="AM1390" s="29">
        <v>0.46391752577319589</v>
      </c>
      <c r="AN1390" s="6">
        <v>4.3</v>
      </c>
      <c r="AO1390" s="27">
        <v>-0.60000000000000053</v>
      </c>
      <c r="AP1390" s="6">
        <v>4.9000000000000004</v>
      </c>
      <c r="AQ1390" s="26">
        <v>8.6842105263157901E-2</v>
      </c>
      <c r="AR1390" s="28">
        <v>620</v>
      </c>
      <c r="AS1390" s="28">
        <v>580</v>
      </c>
      <c r="AT1390" s="25">
        <v>6.8965517241379309E-2</v>
      </c>
      <c r="AU1390" s="26">
        <v>0.48234478074373421</v>
      </c>
      <c r="AV1390" s="30">
        <v>1517.6000000000001</v>
      </c>
      <c r="AW1390" s="24">
        <v>0.66259999999999997</v>
      </c>
      <c r="AX1390" s="24">
        <v>0.33739999999999998</v>
      </c>
      <c r="AY1390" s="24">
        <v>0.873</v>
      </c>
      <c r="AZ1390" s="24">
        <v>2.47E-2</v>
      </c>
      <c r="BA1390" s="24">
        <v>0.3881</v>
      </c>
      <c r="BB1390" s="24">
        <v>0.34289999999999998</v>
      </c>
      <c r="BC1390" s="24">
        <v>0.24759999999999999</v>
      </c>
      <c r="BD1390" s="31">
        <v>6</v>
      </c>
      <c r="BE1390" s="23">
        <v>41</v>
      </c>
      <c r="BF1390" s="32" t="s">
        <v>4103</v>
      </c>
      <c r="BG1390" s="33">
        <v>115.724614217189</v>
      </c>
      <c r="BH1390" s="33">
        <v>-32.301882825897302</v>
      </c>
      <c r="BI1390" s="34">
        <f t="shared" si="294"/>
        <v>57</v>
      </c>
      <c r="BJ1390" s="34">
        <f t="shared" si="295"/>
        <v>46</v>
      </c>
      <c r="BK1390" s="34">
        <f t="shared" si="296"/>
        <v>80</v>
      </c>
      <c r="BL1390" s="34">
        <f t="shared" si="297"/>
        <v>1</v>
      </c>
      <c r="BM1390" s="34">
        <f t="shared" si="298"/>
        <v>82</v>
      </c>
      <c r="BN1390" s="34">
        <f t="shared" si="299"/>
        <v>100</v>
      </c>
      <c r="BO1390" s="34">
        <f t="shared" si="300"/>
        <v>100</v>
      </c>
      <c r="BP1390" s="34">
        <f t="shared" si="301"/>
        <v>75</v>
      </c>
      <c r="BQ1390" s="35">
        <f t="shared" si="302"/>
        <v>85</v>
      </c>
      <c r="BR1390" s="34">
        <f t="shared" si="303"/>
        <v>56</v>
      </c>
      <c r="BS1390" s="35">
        <f t="shared" si="304"/>
        <v>13</v>
      </c>
      <c r="BT1390" s="35">
        <f t="shared" si="305"/>
        <v>67</v>
      </c>
      <c r="BU1390" s="35">
        <f t="shared" si="306"/>
        <v>60</v>
      </c>
      <c r="BV1390" s="35">
        <f t="shared" si="307"/>
        <v>63</v>
      </c>
    </row>
    <row r="1391" spans="2:74" hidden="1" x14ac:dyDescent="0.3">
      <c r="B1391" s="6" t="s">
        <v>1794</v>
      </c>
      <c r="C1391" s="6">
        <v>602031100</v>
      </c>
      <c r="D1391" s="6" t="s">
        <v>1161</v>
      </c>
      <c r="E1391" s="6" t="s">
        <v>659</v>
      </c>
      <c r="F1391" s="6" t="s">
        <v>2742</v>
      </c>
      <c r="G1391" s="6" t="s">
        <v>130</v>
      </c>
      <c r="H1391" s="6" t="s">
        <v>78</v>
      </c>
      <c r="I1391" s="22">
        <v>550000</v>
      </c>
      <c r="J1391" s="22">
        <v>550000</v>
      </c>
      <c r="K1391" s="22">
        <v>549000</v>
      </c>
      <c r="L1391" s="22">
        <v>460000</v>
      </c>
      <c r="M1391" s="22">
        <v>450000</v>
      </c>
      <c r="N1391" s="22">
        <v>450000</v>
      </c>
      <c r="O1391" s="23">
        <v>104</v>
      </c>
      <c r="P1391" s="23">
        <v>98</v>
      </c>
      <c r="Q1391" s="23">
        <v>94</v>
      </c>
      <c r="R1391" s="22">
        <v>390</v>
      </c>
      <c r="S1391" s="22">
        <v>380</v>
      </c>
      <c r="T1391" s="24">
        <v>2</v>
      </c>
      <c r="U1391" s="24">
        <v>0</v>
      </c>
      <c r="V1391" s="24">
        <v>2</v>
      </c>
      <c r="W1391" s="24">
        <v>1.8</v>
      </c>
      <c r="X1391" s="25">
        <v>3.6872727272727272E-2</v>
      </c>
      <c r="Y1391" s="24">
        <v>1.4</v>
      </c>
      <c r="Z1391" s="24">
        <v>-0.40000000000000013</v>
      </c>
      <c r="AA1391" s="24">
        <v>1.8</v>
      </c>
      <c r="AB1391" s="24">
        <v>1.9</v>
      </c>
      <c r="AC1391" s="26">
        <v>0.33482142857142849</v>
      </c>
      <c r="AD1391" s="24">
        <v>9.0804628064243449</v>
      </c>
      <c r="AE1391" s="6">
        <v>452</v>
      </c>
      <c r="AF1391" s="6">
        <v>511</v>
      </c>
      <c r="AG1391" s="6">
        <v>424</v>
      </c>
      <c r="AH1391" s="27">
        <v>8.6278026905829588</v>
      </c>
      <c r="AI1391" s="28">
        <v>496000</v>
      </c>
      <c r="AJ1391" s="28">
        <v>492000</v>
      </c>
      <c r="AK1391" s="28">
        <v>475000</v>
      </c>
      <c r="AL1391" s="29">
        <v>8.130081300813009E-3</v>
      </c>
      <c r="AM1391" s="29">
        <v>4.4210526315789471E-2</v>
      </c>
      <c r="AN1391" s="6">
        <v>2.4</v>
      </c>
      <c r="AO1391" s="27">
        <v>-0.10000000000000009</v>
      </c>
      <c r="AP1391" s="6">
        <v>2.5</v>
      </c>
      <c r="AQ1391" s="26">
        <v>0.10972515856236786</v>
      </c>
      <c r="AR1391" s="28">
        <v>420</v>
      </c>
      <c r="AS1391" s="28">
        <v>400</v>
      </c>
      <c r="AT1391" s="25">
        <v>0.05</v>
      </c>
      <c r="AU1391" s="26">
        <v>0.24852668352092322</v>
      </c>
      <c r="AV1391" s="30">
        <v>1164.8000000000002</v>
      </c>
      <c r="AW1391" s="24">
        <v>0.65580000000000005</v>
      </c>
      <c r="AX1391" s="24">
        <v>0.34420000000000001</v>
      </c>
      <c r="AY1391" s="24">
        <v>0.95550000000000002</v>
      </c>
      <c r="AZ1391" s="24">
        <v>2.53E-2</v>
      </c>
      <c r="BA1391" s="24">
        <v>0.44340000000000002</v>
      </c>
      <c r="BB1391" s="24">
        <v>0.29149999999999998</v>
      </c>
      <c r="BC1391" s="24">
        <v>0.1986</v>
      </c>
      <c r="BD1391" s="31">
        <v>2.5</v>
      </c>
      <c r="BE1391" s="23">
        <v>206</v>
      </c>
      <c r="BF1391" s="32" t="s">
        <v>4104</v>
      </c>
      <c r="BG1391" s="33">
        <v>147.67664601256999</v>
      </c>
      <c r="BH1391" s="33">
        <v>-41.048133794119799</v>
      </c>
      <c r="BI1391" s="34">
        <f t="shared" si="294"/>
        <v>84</v>
      </c>
      <c r="BJ1391" s="34">
        <f t="shared" si="295"/>
        <v>77</v>
      </c>
      <c r="BK1391" s="34">
        <f t="shared" si="296"/>
        <v>18</v>
      </c>
      <c r="BL1391" s="34">
        <f t="shared" si="297"/>
        <v>18</v>
      </c>
      <c r="BM1391" s="34">
        <f t="shared" si="298"/>
        <v>5</v>
      </c>
      <c r="BN1391" s="34">
        <f t="shared" si="299"/>
        <v>100</v>
      </c>
      <c r="BO1391" s="34">
        <f t="shared" si="300"/>
        <v>68</v>
      </c>
      <c r="BP1391" s="34">
        <f t="shared" si="301"/>
        <v>88</v>
      </c>
      <c r="BQ1391" s="35">
        <f t="shared" si="302"/>
        <v>73</v>
      </c>
      <c r="BR1391" s="34">
        <f t="shared" si="303"/>
        <v>60</v>
      </c>
      <c r="BS1391" s="35">
        <f t="shared" si="304"/>
        <v>44</v>
      </c>
      <c r="BT1391" s="35">
        <f t="shared" si="305"/>
        <v>93</v>
      </c>
      <c r="BU1391" s="35">
        <f t="shared" si="306"/>
        <v>25</v>
      </c>
      <c r="BV1391" s="35">
        <f t="shared" si="307"/>
        <v>63</v>
      </c>
    </row>
    <row r="1392" spans="2:74" hidden="1" x14ac:dyDescent="0.3">
      <c r="B1392" s="6" t="s">
        <v>1795</v>
      </c>
      <c r="C1392" s="6">
        <v>105021097</v>
      </c>
      <c r="D1392" s="6" t="s">
        <v>1796</v>
      </c>
      <c r="E1392" s="6" t="s">
        <v>144</v>
      </c>
      <c r="F1392" s="6" t="s">
        <v>1795</v>
      </c>
      <c r="G1392" s="6" t="s">
        <v>77</v>
      </c>
      <c r="H1392" s="6" t="s">
        <v>78</v>
      </c>
      <c r="I1392" s="22">
        <v>230000</v>
      </c>
      <c r="J1392" s="22">
        <v>230000</v>
      </c>
      <c r="K1392" s="22">
        <v>220000</v>
      </c>
      <c r="L1392" s="22">
        <v>195000</v>
      </c>
      <c r="M1392" s="22">
        <v>190000</v>
      </c>
      <c r="N1392" s="22">
        <v>180000</v>
      </c>
      <c r="O1392" s="23">
        <v>52</v>
      </c>
      <c r="P1392" s="23">
        <v>52</v>
      </c>
      <c r="Q1392" s="23">
        <v>52</v>
      </c>
      <c r="R1392" s="22">
        <v>340</v>
      </c>
      <c r="S1392" s="22">
        <v>310</v>
      </c>
      <c r="T1392" s="24">
        <v>2.7</v>
      </c>
      <c r="U1392" s="24">
        <v>0</v>
      </c>
      <c r="V1392" s="24">
        <v>2.7</v>
      </c>
      <c r="W1392" s="24">
        <v>2.6</v>
      </c>
      <c r="X1392" s="25">
        <v>7.68695652173913E-2</v>
      </c>
      <c r="Y1392" s="24">
        <v>1.6</v>
      </c>
      <c r="Z1392" s="24">
        <v>-0.69999999999999973</v>
      </c>
      <c r="AA1392" s="24">
        <v>2.2999999999999998</v>
      </c>
      <c r="AB1392" s="24">
        <v>2.7</v>
      </c>
      <c r="AC1392" s="26">
        <v>0.25879917184265006</v>
      </c>
      <c r="AD1392" s="24">
        <v>3.3667313079077776</v>
      </c>
      <c r="AE1392" s="6">
        <v>133</v>
      </c>
      <c r="AF1392" s="6">
        <v>131</v>
      </c>
      <c r="AG1392" s="6">
        <v>106</v>
      </c>
      <c r="AH1392" s="27">
        <v>5.0379008746355689</v>
      </c>
      <c r="AI1392" s="28">
        <v>190000</v>
      </c>
      <c r="AJ1392" s="28">
        <v>180000</v>
      </c>
      <c r="AK1392" s="28">
        <v>191000</v>
      </c>
      <c r="AL1392" s="29">
        <v>5.5555555555555552E-2</v>
      </c>
      <c r="AM1392" s="29">
        <v>-5.235602094240838E-3</v>
      </c>
      <c r="AN1392" s="6">
        <v>2.4</v>
      </c>
      <c r="AO1392" s="27">
        <v>0.10000000000000009</v>
      </c>
      <c r="AP1392" s="6">
        <v>2.2999999999999998</v>
      </c>
      <c r="AQ1392" s="26">
        <v>6.1452513966480443E-3</v>
      </c>
      <c r="AR1392" s="28">
        <v>340</v>
      </c>
      <c r="AS1392" s="28">
        <v>310</v>
      </c>
      <c r="AT1392" s="25">
        <v>9.6774193548387094E-2</v>
      </c>
      <c r="AU1392" s="26">
        <v>-9.3739476281238021E-2</v>
      </c>
      <c r="AV1392" s="30">
        <v>1313.7600000000002</v>
      </c>
      <c r="AW1392" s="24">
        <v>0.60640000000000005</v>
      </c>
      <c r="AX1392" s="24">
        <v>0.39360000000000001</v>
      </c>
      <c r="AY1392" s="24">
        <v>0.94550000000000001</v>
      </c>
      <c r="AZ1392" s="24">
        <v>2.4199999999999999E-2</v>
      </c>
      <c r="BA1392" s="24">
        <v>0.42020000000000002</v>
      </c>
      <c r="BB1392" s="24">
        <v>0.3004</v>
      </c>
      <c r="BC1392" s="24">
        <v>0.2384</v>
      </c>
      <c r="BD1392" s="31">
        <v>1</v>
      </c>
      <c r="BE1392" s="23">
        <v>932</v>
      </c>
      <c r="BF1392" s="32" t="s">
        <v>4105</v>
      </c>
      <c r="BG1392" s="33">
        <v>141.47805893744899</v>
      </c>
      <c r="BH1392" s="33">
        <v>-31.9590644613851</v>
      </c>
      <c r="BI1392" s="34">
        <f t="shared" si="294"/>
        <v>72</v>
      </c>
      <c r="BJ1392" s="34">
        <f t="shared" si="295"/>
        <v>77</v>
      </c>
      <c r="BK1392" s="34">
        <f t="shared" si="296"/>
        <v>62</v>
      </c>
      <c r="BL1392" s="34">
        <f t="shared" si="297"/>
        <v>100</v>
      </c>
      <c r="BM1392" s="34">
        <f t="shared" si="298"/>
        <v>29</v>
      </c>
      <c r="BN1392" s="34">
        <f t="shared" si="299"/>
        <v>1</v>
      </c>
      <c r="BO1392" s="34">
        <f t="shared" si="300"/>
        <v>1</v>
      </c>
      <c r="BP1392" s="34">
        <f t="shared" si="301"/>
        <v>82</v>
      </c>
      <c r="BQ1392" s="35">
        <f t="shared" si="302"/>
        <v>100</v>
      </c>
      <c r="BR1392" s="34">
        <f t="shared" si="303"/>
        <v>100</v>
      </c>
      <c r="BS1392" s="35">
        <f t="shared" si="304"/>
        <v>94</v>
      </c>
      <c r="BT1392" s="35">
        <f t="shared" si="305"/>
        <v>90</v>
      </c>
      <c r="BU1392" s="35">
        <f t="shared" si="306"/>
        <v>10</v>
      </c>
      <c r="BV1392" s="35">
        <f t="shared" si="307"/>
        <v>63</v>
      </c>
    </row>
    <row r="1393" spans="2:74" x14ac:dyDescent="0.3">
      <c r="B1393" s="6" t="s">
        <v>1797</v>
      </c>
      <c r="C1393" s="6">
        <v>105031101</v>
      </c>
      <c r="D1393" s="6" t="s">
        <v>143</v>
      </c>
      <c r="E1393" s="6" t="s">
        <v>144</v>
      </c>
      <c r="F1393" s="6" t="s">
        <v>143</v>
      </c>
      <c r="G1393" s="6" t="s">
        <v>77</v>
      </c>
      <c r="H1393" s="6" t="s">
        <v>78</v>
      </c>
      <c r="I1393" s="22">
        <v>635000</v>
      </c>
      <c r="J1393" s="22">
        <v>640000</v>
      </c>
      <c r="K1393" s="22">
        <v>618000</v>
      </c>
      <c r="L1393" s="22">
        <v>595000</v>
      </c>
      <c r="M1393" s="22">
        <v>587500</v>
      </c>
      <c r="N1393" s="22">
        <v>553000</v>
      </c>
      <c r="O1393" s="23">
        <v>42</v>
      </c>
      <c r="P1393" s="23">
        <v>43</v>
      </c>
      <c r="Q1393" s="23">
        <v>41</v>
      </c>
      <c r="R1393" s="22">
        <v>520</v>
      </c>
      <c r="S1393" s="22">
        <v>500</v>
      </c>
      <c r="T1393" s="24">
        <v>2.6</v>
      </c>
      <c r="U1393" s="24">
        <v>-0.10000000000000009</v>
      </c>
      <c r="V1393" s="24">
        <v>2.7</v>
      </c>
      <c r="W1393" s="24">
        <v>2.7</v>
      </c>
      <c r="X1393" s="25">
        <v>4.2582677165354334E-2</v>
      </c>
      <c r="Y1393" s="24">
        <v>4.7</v>
      </c>
      <c r="Z1393" s="24">
        <v>-1.5999999999999996</v>
      </c>
      <c r="AA1393" s="24">
        <v>6.3</v>
      </c>
      <c r="AB1393" s="24">
        <v>6.8</v>
      </c>
      <c r="AC1393" s="26">
        <v>0.27935361870379916</v>
      </c>
      <c r="AD1393" s="24">
        <v>6.5602643445603723</v>
      </c>
      <c r="AE1393" s="6">
        <v>295</v>
      </c>
      <c r="AF1393" s="6">
        <v>335</v>
      </c>
      <c r="AG1393" s="6">
        <v>315</v>
      </c>
      <c r="AH1393" s="27">
        <v>4.8666666666666663</v>
      </c>
      <c r="AI1393" s="28">
        <v>530000</v>
      </c>
      <c r="AJ1393" s="28">
        <v>505000</v>
      </c>
      <c r="AK1393" s="28">
        <v>472000</v>
      </c>
      <c r="AL1393" s="29">
        <v>4.9504950495049507E-2</v>
      </c>
      <c r="AM1393" s="29">
        <v>0.1228813559322034</v>
      </c>
      <c r="AN1393" s="6">
        <v>1.8</v>
      </c>
      <c r="AO1393" s="27">
        <v>0.10000000000000009</v>
      </c>
      <c r="AP1393" s="6">
        <v>1.7</v>
      </c>
      <c r="AQ1393" s="26">
        <v>7.6666666666666675E-2</v>
      </c>
      <c r="AR1393" s="28">
        <v>500</v>
      </c>
      <c r="AS1393" s="28">
        <v>470</v>
      </c>
      <c r="AT1393" s="25">
        <v>6.3829787234042548E-2</v>
      </c>
      <c r="AU1393" s="26">
        <v>0.26351229979901314</v>
      </c>
      <c r="AV1393" s="30">
        <v>1861.4400000000003</v>
      </c>
      <c r="AW1393" s="24">
        <v>0.65790000000000004</v>
      </c>
      <c r="AX1393" s="24">
        <v>0.34210000000000002</v>
      </c>
      <c r="AY1393" s="24">
        <v>0.8044</v>
      </c>
      <c r="AZ1393" s="24">
        <v>7.9000000000000001E-2</v>
      </c>
      <c r="BA1393" s="24">
        <v>0.26779999999999998</v>
      </c>
      <c r="BB1393" s="24">
        <v>0.32290000000000002</v>
      </c>
      <c r="BC1393" s="24">
        <v>0.37180000000000002</v>
      </c>
      <c r="BD1393" s="31">
        <v>2.5</v>
      </c>
      <c r="BE1393" s="23">
        <v>299</v>
      </c>
      <c r="BF1393" s="32" t="s">
        <v>4106</v>
      </c>
      <c r="BG1393" s="33">
        <v>148.62967295934001</v>
      </c>
      <c r="BH1393" s="33">
        <v>-32.267091097956701</v>
      </c>
      <c r="BI1393" s="34">
        <f t="shared" si="294"/>
        <v>74</v>
      </c>
      <c r="BJ1393" s="34">
        <f t="shared" si="295"/>
        <v>87</v>
      </c>
      <c r="BK1393" s="34">
        <f t="shared" si="296"/>
        <v>65</v>
      </c>
      <c r="BL1393" s="34">
        <f t="shared" si="297"/>
        <v>13</v>
      </c>
      <c r="BM1393" s="34">
        <f t="shared" si="298"/>
        <v>26</v>
      </c>
      <c r="BN1393" s="34">
        <f t="shared" si="299"/>
        <v>100</v>
      </c>
      <c r="BO1393" s="34">
        <f t="shared" si="300"/>
        <v>54</v>
      </c>
      <c r="BP1393" s="34">
        <f t="shared" si="301"/>
        <v>49</v>
      </c>
      <c r="BQ1393" s="35">
        <f t="shared" si="302"/>
        <v>92</v>
      </c>
      <c r="BR1393" s="34">
        <f t="shared" si="303"/>
        <v>85</v>
      </c>
      <c r="BS1393" s="35">
        <f t="shared" si="304"/>
        <v>81</v>
      </c>
      <c r="BT1393" s="35">
        <f t="shared" si="305"/>
        <v>39</v>
      </c>
      <c r="BU1393" s="35">
        <f t="shared" si="306"/>
        <v>25</v>
      </c>
      <c r="BV1393" s="35">
        <f t="shared" si="307"/>
        <v>63</v>
      </c>
    </row>
    <row r="1394" spans="2:74" hidden="1" x14ac:dyDescent="0.3">
      <c r="B1394" s="6" t="s">
        <v>1798</v>
      </c>
      <c r="C1394" s="6">
        <v>107031137</v>
      </c>
      <c r="D1394" s="6" t="s">
        <v>1011</v>
      </c>
      <c r="E1394" s="6" t="s">
        <v>380</v>
      </c>
      <c r="F1394" s="6" t="s">
        <v>504</v>
      </c>
      <c r="G1394" s="6" t="s">
        <v>77</v>
      </c>
      <c r="H1394" s="6" t="s">
        <v>78</v>
      </c>
      <c r="I1394" s="22">
        <v>820000</v>
      </c>
      <c r="J1394" s="22">
        <v>820000</v>
      </c>
      <c r="K1394" s="22">
        <v>795000</v>
      </c>
      <c r="L1394" s="22">
        <v>820000</v>
      </c>
      <c r="M1394" s="22">
        <v>820000</v>
      </c>
      <c r="N1394" s="22">
        <v>820000</v>
      </c>
      <c r="O1394" s="23">
        <v>37</v>
      </c>
      <c r="P1394" s="23">
        <v>37</v>
      </c>
      <c r="Q1394" s="23">
        <v>35</v>
      </c>
      <c r="R1394" s="22">
        <v>640</v>
      </c>
      <c r="S1394" s="22">
        <v>590</v>
      </c>
      <c r="T1394" s="24">
        <v>3.2</v>
      </c>
      <c r="U1394" s="24">
        <v>-9.9999999999999645E-2</v>
      </c>
      <c r="V1394" s="24">
        <v>3.3</v>
      </c>
      <c r="W1394" s="24">
        <v>2.7</v>
      </c>
      <c r="X1394" s="25">
        <v>4.0585365853658538E-2</v>
      </c>
      <c r="Y1394" s="24">
        <v>1.4</v>
      </c>
      <c r="Z1394" s="24">
        <v>-0.70000000000000018</v>
      </c>
      <c r="AA1394" s="24">
        <v>2.1</v>
      </c>
      <c r="AB1394" s="24">
        <v>3.5</v>
      </c>
      <c r="AC1394" s="26">
        <v>0.40498126961628023</v>
      </c>
      <c r="AD1394" s="24">
        <v>9.9785048403049803</v>
      </c>
      <c r="AE1394" s="6">
        <v>342</v>
      </c>
      <c r="AF1394" s="6">
        <v>465</v>
      </c>
      <c r="AG1394" s="6">
        <v>353</v>
      </c>
      <c r="AH1394" s="27">
        <v>4.9373650107991356</v>
      </c>
      <c r="AI1394" s="28">
        <v>1130000</v>
      </c>
      <c r="AJ1394" s="28">
        <v>1025000</v>
      </c>
      <c r="AK1394" s="28">
        <v>950000</v>
      </c>
      <c r="AL1394" s="29">
        <v>0.1024390243902439</v>
      </c>
      <c r="AM1394" s="29">
        <v>0.18947368421052632</v>
      </c>
      <c r="AN1394" s="6">
        <v>2.6</v>
      </c>
      <c r="AO1394" s="27">
        <v>-0.10000000000000009</v>
      </c>
      <c r="AP1394" s="6">
        <v>2.7</v>
      </c>
      <c r="AQ1394" s="26">
        <v>0.11772639691714837</v>
      </c>
      <c r="AR1394" s="28">
        <v>730</v>
      </c>
      <c r="AS1394" s="28">
        <v>685</v>
      </c>
      <c r="AT1394" s="25">
        <v>6.569343065693431E-2</v>
      </c>
      <c r="AU1394" s="26">
        <v>0.18796291255771924</v>
      </c>
      <c r="AV1394" s="30">
        <v>1580.3200000000002</v>
      </c>
      <c r="AW1394" s="24">
        <v>0.72319999999999995</v>
      </c>
      <c r="AX1394" s="24">
        <v>0.27679999999999999</v>
      </c>
      <c r="AY1394" s="24">
        <v>0.78029999999999999</v>
      </c>
      <c r="AZ1394" s="24">
        <v>0.20880000000000001</v>
      </c>
      <c r="BA1394" s="24">
        <v>0.33850000000000002</v>
      </c>
      <c r="BB1394" s="24">
        <v>0.36620000000000003</v>
      </c>
      <c r="BC1394" s="24">
        <v>0.26450000000000001</v>
      </c>
      <c r="BD1394" s="31">
        <v>1.5</v>
      </c>
      <c r="BE1394" s="23">
        <v>86</v>
      </c>
      <c r="BF1394" s="32" t="s">
        <v>4107</v>
      </c>
      <c r="BG1394" s="33">
        <v>150.79142701197799</v>
      </c>
      <c r="BH1394" s="33">
        <v>-34.5620367129249</v>
      </c>
      <c r="BI1394" s="34">
        <f t="shared" si="294"/>
        <v>64</v>
      </c>
      <c r="BJ1394" s="34">
        <f t="shared" si="295"/>
        <v>74</v>
      </c>
      <c r="BK1394" s="34">
        <f t="shared" si="296"/>
        <v>64</v>
      </c>
      <c r="BL1394" s="34">
        <f t="shared" si="297"/>
        <v>38</v>
      </c>
      <c r="BM1394" s="34">
        <f t="shared" si="298"/>
        <v>52</v>
      </c>
      <c r="BN1394" s="34">
        <f t="shared" si="299"/>
        <v>100</v>
      </c>
      <c r="BO1394" s="34">
        <f t="shared" si="300"/>
        <v>89</v>
      </c>
      <c r="BP1394" s="34">
        <f t="shared" si="301"/>
        <v>64</v>
      </c>
      <c r="BQ1394" s="35">
        <f t="shared" si="302"/>
        <v>85</v>
      </c>
      <c r="BR1394" s="34">
        <f t="shared" si="303"/>
        <v>51</v>
      </c>
      <c r="BS1394" s="35">
        <f t="shared" si="304"/>
        <v>1</v>
      </c>
      <c r="BT1394" s="35">
        <f t="shared" si="305"/>
        <v>93</v>
      </c>
      <c r="BU1394" s="35">
        <f t="shared" si="306"/>
        <v>15</v>
      </c>
      <c r="BV1394" s="35">
        <f t="shared" si="307"/>
        <v>63</v>
      </c>
    </row>
    <row r="1395" spans="2:74" hidden="1" x14ac:dyDescent="0.3">
      <c r="B1395" s="6" t="s">
        <v>1799</v>
      </c>
      <c r="C1395" s="6">
        <v>107031138</v>
      </c>
      <c r="D1395" s="6" t="s">
        <v>1011</v>
      </c>
      <c r="E1395" s="6" t="s">
        <v>380</v>
      </c>
      <c r="F1395" s="6" t="s">
        <v>504</v>
      </c>
      <c r="G1395" s="6" t="s">
        <v>77</v>
      </c>
      <c r="H1395" s="6" t="s">
        <v>78</v>
      </c>
      <c r="I1395" s="22">
        <v>1655000</v>
      </c>
      <c r="J1395" s="22">
        <v>1650000</v>
      </c>
      <c r="K1395" s="22">
        <v>1600000</v>
      </c>
      <c r="L1395" s="22">
        <v>1575000</v>
      </c>
      <c r="M1395" s="22">
        <v>1595000</v>
      </c>
      <c r="N1395" s="22">
        <v>1615000</v>
      </c>
      <c r="O1395" s="23">
        <v>52</v>
      </c>
      <c r="P1395" s="23">
        <v>53</v>
      </c>
      <c r="Q1395" s="23">
        <v>42</v>
      </c>
      <c r="R1395" s="22">
        <v>750</v>
      </c>
      <c r="S1395" s="22">
        <v>720</v>
      </c>
      <c r="T1395" s="24">
        <v>2.2000000000000002</v>
      </c>
      <c r="U1395" s="24">
        <v>-9.9999999999999645E-2</v>
      </c>
      <c r="V1395" s="24">
        <v>2.2999999999999998</v>
      </c>
      <c r="W1395" s="24">
        <v>2.6</v>
      </c>
      <c r="X1395" s="25">
        <v>2.3564954682779457E-2</v>
      </c>
      <c r="Y1395" s="24">
        <v>1.7</v>
      </c>
      <c r="Z1395" s="24">
        <v>-1.2</v>
      </c>
      <c r="AA1395" s="24">
        <v>2.9</v>
      </c>
      <c r="AB1395" s="24">
        <v>3.8</v>
      </c>
      <c r="AC1395" s="26">
        <v>0.42142407623842487</v>
      </c>
      <c r="AD1395" s="24">
        <v>17.88350887627162</v>
      </c>
      <c r="AE1395" s="6">
        <v>342</v>
      </c>
      <c r="AF1395" s="6">
        <v>465</v>
      </c>
      <c r="AG1395" s="6">
        <v>353</v>
      </c>
      <c r="AH1395" s="27">
        <v>4.9373650107991356</v>
      </c>
      <c r="AI1395" s="28">
        <v>1130000</v>
      </c>
      <c r="AJ1395" s="28">
        <v>1025000</v>
      </c>
      <c r="AK1395" s="28">
        <v>950000</v>
      </c>
      <c r="AL1395" s="29">
        <v>0.1024390243902439</v>
      </c>
      <c r="AM1395" s="29">
        <v>0.18947368421052632</v>
      </c>
      <c r="AN1395" s="6">
        <v>2.6</v>
      </c>
      <c r="AO1395" s="27">
        <v>-0.10000000000000009</v>
      </c>
      <c r="AP1395" s="6">
        <v>2.7</v>
      </c>
      <c r="AQ1395" s="26">
        <v>0.11772639691714837</v>
      </c>
      <c r="AR1395" s="28">
        <v>730</v>
      </c>
      <c r="AS1395" s="28">
        <v>685</v>
      </c>
      <c r="AT1395" s="25">
        <v>6.569343065693431E-2</v>
      </c>
      <c r="AU1395" s="26">
        <v>0.18796291255771924</v>
      </c>
      <c r="AV1395" s="30">
        <v>1779.68</v>
      </c>
      <c r="AW1395" s="24">
        <v>0.70550000000000002</v>
      </c>
      <c r="AX1395" s="24">
        <v>0.29449999999999998</v>
      </c>
      <c r="AY1395" s="24">
        <v>0.58809999999999996</v>
      </c>
      <c r="AZ1395" s="24">
        <v>0.22450000000000001</v>
      </c>
      <c r="BA1395" s="24">
        <v>0.46110000000000001</v>
      </c>
      <c r="BB1395" s="24">
        <v>0.26469999999999999</v>
      </c>
      <c r="BC1395" s="24">
        <v>0.2147</v>
      </c>
      <c r="BD1395" s="31">
        <v>8</v>
      </c>
      <c r="BE1395" s="23">
        <v>96</v>
      </c>
      <c r="BF1395" s="32" t="s">
        <v>4108</v>
      </c>
      <c r="BG1395" s="33">
        <v>150.844262719509</v>
      </c>
      <c r="BH1395" s="33">
        <v>-34.678941784711</v>
      </c>
      <c r="BI1395" s="34">
        <f t="shared" si="294"/>
        <v>80</v>
      </c>
      <c r="BJ1395" s="34">
        <f t="shared" si="295"/>
        <v>74</v>
      </c>
      <c r="BK1395" s="34">
        <f t="shared" si="296"/>
        <v>64</v>
      </c>
      <c r="BL1395" s="34">
        <f t="shared" si="297"/>
        <v>38</v>
      </c>
      <c r="BM1395" s="34">
        <f t="shared" si="298"/>
        <v>52</v>
      </c>
      <c r="BN1395" s="34">
        <f t="shared" si="299"/>
        <v>100</v>
      </c>
      <c r="BO1395" s="34">
        <f t="shared" si="300"/>
        <v>87</v>
      </c>
      <c r="BP1395" s="34">
        <f t="shared" si="301"/>
        <v>91</v>
      </c>
      <c r="BQ1395" s="35">
        <f t="shared" si="302"/>
        <v>29</v>
      </c>
      <c r="BR1395" s="34">
        <f t="shared" si="303"/>
        <v>1</v>
      </c>
      <c r="BS1395" s="35">
        <f t="shared" si="304"/>
        <v>1</v>
      </c>
      <c r="BT1395" s="35">
        <f t="shared" si="305"/>
        <v>88</v>
      </c>
      <c r="BU1395" s="35">
        <f t="shared" si="306"/>
        <v>80</v>
      </c>
      <c r="BV1395" s="35">
        <f t="shared" si="307"/>
        <v>63</v>
      </c>
    </row>
    <row r="1396" spans="2:74" hidden="1" x14ac:dyDescent="0.3">
      <c r="B1396" s="6" t="s">
        <v>1800</v>
      </c>
      <c r="C1396" s="6">
        <v>115011556</v>
      </c>
      <c r="D1396" s="6" t="s">
        <v>1013</v>
      </c>
      <c r="E1396" s="6" t="s">
        <v>783</v>
      </c>
      <c r="F1396" s="6" t="s">
        <v>2757</v>
      </c>
      <c r="G1396" s="6" t="s">
        <v>77</v>
      </c>
      <c r="H1396" s="6" t="s">
        <v>78</v>
      </c>
      <c r="I1396" s="22">
        <v>2290000</v>
      </c>
      <c r="J1396" s="22">
        <v>2350000</v>
      </c>
      <c r="K1396" s="22">
        <v>2456550</v>
      </c>
      <c r="L1396" s="22">
        <v>2275000</v>
      </c>
      <c r="M1396" s="22">
        <v>2330000</v>
      </c>
      <c r="N1396" s="22">
        <v>2340000</v>
      </c>
      <c r="O1396" s="23">
        <v>27</v>
      </c>
      <c r="P1396" s="23">
        <v>25</v>
      </c>
      <c r="Q1396" s="23">
        <v>26</v>
      </c>
      <c r="R1396" s="22">
        <v>800</v>
      </c>
      <c r="S1396" s="22">
        <v>820</v>
      </c>
      <c r="T1396" s="24">
        <v>2.8</v>
      </c>
      <c r="U1396" s="24">
        <v>0</v>
      </c>
      <c r="V1396" s="24">
        <v>2.8</v>
      </c>
      <c r="W1396" s="24">
        <v>2.8</v>
      </c>
      <c r="X1396" s="25">
        <v>1.8165938864628819E-2</v>
      </c>
      <c r="Y1396" s="24">
        <v>3.7</v>
      </c>
      <c r="Z1396" s="24">
        <v>-1.0999999999999996</v>
      </c>
      <c r="AA1396" s="24">
        <v>4.8</v>
      </c>
      <c r="AB1396" s="24">
        <v>4.3</v>
      </c>
      <c r="AC1396" s="26">
        <v>0.2877863474156786</v>
      </c>
      <c r="AD1396" s="24">
        <v>15.842084989949615</v>
      </c>
      <c r="AE1396" s="6">
        <v>307</v>
      </c>
      <c r="AF1396" s="6">
        <v>338</v>
      </c>
      <c r="AG1396" s="6">
        <v>203</v>
      </c>
      <c r="AH1396" s="27">
        <v>2.6156250000000001</v>
      </c>
      <c r="AI1396" s="28">
        <v>2240000</v>
      </c>
      <c r="AJ1396" s="28">
        <v>2200000</v>
      </c>
      <c r="AK1396" s="28">
        <v>1920000</v>
      </c>
      <c r="AL1396" s="29">
        <v>1.8181818181818181E-2</v>
      </c>
      <c r="AM1396" s="29">
        <v>0.16666666666666666</v>
      </c>
      <c r="AN1396" s="6">
        <v>2.6</v>
      </c>
      <c r="AO1396" s="27">
        <v>-0.19999999999999973</v>
      </c>
      <c r="AP1396" s="6">
        <v>2.8</v>
      </c>
      <c r="AQ1396" s="26">
        <v>0.10973782771535581</v>
      </c>
      <c r="AR1396" s="28">
        <v>900</v>
      </c>
      <c r="AS1396" s="28">
        <v>865</v>
      </c>
      <c r="AT1396" s="25">
        <v>4.046242774566474E-2</v>
      </c>
      <c r="AU1396" s="26">
        <v>0.16031838515654406</v>
      </c>
      <c r="AV1396" s="30">
        <v>2779.84</v>
      </c>
      <c r="AW1396" s="24">
        <v>0.83860000000000001</v>
      </c>
      <c r="AX1396" s="24">
        <v>0.16139999999999999</v>
      </c>
      <c r="AY1396" s="24">
        <v>0.70989999999999998</v>
      </c>
      <c r="AZ1396" s="24">
        <v>7.22E-2</v>
      </c>
      <c r="BA1396" s="24">
        <v>0.33129999999999998</v>
      </c>
      <c r="BB1396" s="24">
        <v>0.35389999999999999</v>
      </c>
      <c r="BC1396" s="24">
        <v>0.29620000000000002</v>
      </c>
      <c r="BD1396" s="31">
        <v>9</v>
      </c>
      <c r="BE1396" s="23">
        <v>23</v>
      </c>
      <c r="BF1396" s="32" t="s">
        <v>4109</v>
      </c>
      <c r="BG1396" s="33">
        <v>151.00988743219</v>
      </c>
      <c r="BH1396" s="33">
        <v>-33.742781067448902</v>
      </c>
      <c r="BI1396" s="34">
        <f t="shared" si="294"/>
        <v>70</v>
      </c>
      <c r="BJ1396" s="34">
        <f t="shared" si="295"/>
        <v>74</v>
      </c>
      <c r="BK1396" s="34">
        <f t="shared" si="296"/>
        <v>92</v>
      </c>
      <c r="BL1396" s="34">
        <f t="shared" si="297"/>
        <v>47</v>
      </c>
      <c r="BM1396" s="34">
        <f t="shared" si="298"/>
        <v>10</v>
      </c>
      <c r="BN1396" s="34">
        <f t="shared" si="299"/>
        <v>100</v>
      </c>
      <c r="BO1396" s="34">
        <f t="shared" si="300"/>
        <v>100</v>
      </c>
      <c r="BP1396" s="34">
        <f t="shared" si="301"/>
        <v>63</v>
      </c>
      <c r="BQ1396" s="35">
        <f t="shared" si="302"/>
        <v>11</v>
      </c>
      <c r="BR1396" s="34">
        <f t="shared" si="303"/>
        <v>1</v>
      </c>
      <c r="BS1396" s="35">
        <f t="shared" si="304"/>
        <v>75</v>
      </c>
      <c r="BT1396" s="35">
        <f t="shared" si="305"/>
        <v>55</v>
      </c>
      <c r="BU1396" s="35">
        <f t="shared" si="306"/>
        <v>90</v>
      </c>
      <c r="BV1396" s="35">
        <f t="shared" si="307"/>
        <v>63</v>
      </c>
    </row>
    <row r="1397" spans="2:74" hidden="1" x14ac:dyDescent="0.3">
      <c r="B1397" s="6" t="s">
        <v>1801</v>
      </c>
      <c r="C1397" s="6">
        <v>116011560</v>
      </c>
      <c r="D1397" s="6" t="s">
        <v>1289</v>
      </c>
      <c r="E1397" s="6" t="s">
        <v>916</v>
      </c>
      <c r="F1397" s="6" t="s">
        <v>2757</v>
      </c>
      <c r="G1397" s="6" t="s">
        <v>77</v>
      </c>
      <c r="H1397" s="6" t="s">
        <v>78</v>
      </c>
      <c r="I1397" s="22">
        <v>1074600</v>
      </c>
      <c r="J1397" s="22">
        <v>1100000</v>
      </c>
      <c r="K1397" s="22">
        <v>1029000</v>
      </c>
      <c r="L1397" s="22">
        <v>1070000</v>
      </c>
      <c r="M1397" s="22">
        <v>1085000</v>
      </c>
      <c r="N1397" s="22">
        <v>1000000</v>
      </c>
      <c r="O1397" s="23">
        <v>25</v>
      </c>
      <c r="P1397" s="23">
        <v>25</v>
      </c>
      <c r="Q1397" s="23">
        <v>25</v>
      </c>
      <c r="R1397" s="22">
        <v>650</v>
      </c>
      <c r="S1397" s="22">
        <v>590</v>
      </c>
      <c r="T1397" s="24">
        <v>2.8</v>
      </c>
      <c r="U1397" s="24">
        <v>-0.10000000000000009</v>
      </c>
      <c r="V1397" s="24">
        <v>2.9</v>
      </c>
      <c r="W1397" s="24">
        <v>2.9</v>
      </c>
      <c r="X1397" s="25">
        <v>3.1453564116880703E-2</v>
      </c>
      <c r="Y1397" s="24">
        <v>5</v>
      </c>
      <c r="Z1397" s="24">
        <v>-1.7000000000000002</v>
      </c>
      <c r="AA1397" s="24">
        <v>6.7</v>
      </c>
      <c r="AB1397" s="24">
        <v>6.8</v>
      </c>
      <c r="AC1397" s="26">
        <v>0.32677767052767048</v>
      </c>
      <c r="AD1397" s="24">
        <v>10.389209607959607</v>
      </c>
      <c r="AE1397" s="6">
        <v>179</v>
      </c>
      <c r="AF1397" s="6">
        <v>185</v>
      </c>
      <c r="AG1397" s="6">
        <v>170</v>
      </c>
      <c r="AH1397" s="27">
        <v>1.8540772532188843</v>
      </c>
      <c r="AI1397" s="28">
        <v>1150000</v>
      </c>
      <c r="AJ1397" s="28">
        <v>1040000</v>
      </c>
      <c r="AK1397" s="28">
        <v>920000</v>
      </c>
      <c r="AL1397" s="29">
        <v>0.10576923076923077</v>
      </c>
      <c r="AM1397" s="29">
        <v>0.25</v>
      </c>
      <c r="AN1397" s="6">
        <v>2.6</v>
      </c>
      <c r="AO1397" s="27">
        <v>-0.29999999999999982</v>
      </c>
      <c r="AP1397" s="6">
        <v>2.9</v>
      </c>
      <c r="AQ1397" s="26">
        <v>8.8524590163934422E-2</v>
      </c>
      <c r="AR1397" s="28">
        <v>640</v>
      </c>
      <c r="AS1397" s="28">
        <v>600</v>
      </c>
      <c r="AT1397" s="25">
        <v>6.6666666666666666E-2</v>
      </c>
      <c r="AU1397" s="26">
        <v>0.19612796317444114</v>
      </c>
      <c r="AV1397" s="30">
        <v>1989.1200000000001</v>
      </c>
      <c r="AW1397" s="24">
        <v>0.77280000000000004</v>
      </c>
      <c r="AX1397" s="24">
        <v>0.22720000000000001</v>
      </c>
      <c r="AY1397" s="24">
        <v>0.71960000000000002</v>
      </c>
      <c r="AZ1397" s="24">
        <v>0.25769999999999998</v>
      </c>
      <c r="BA1397" s="24">
        <v>0.2636</v>
      </c>
      <c r="BB1397" s="24">
        <v>0.3503</v>
      </c>
      <c r="BC1397" s="24">
        <v>0.35880000000000001</v>
      </c>
      <c r="BD1397" s="31">
        <v>4.5</v>
      </c>
      <c r="BE1397" s="23">
        <v>29</v>
      </c>
      <c r="BF1397" s="32" t="s">
        <v>4110</v>
      </c>
      <c r="BG1397" s="33">
        <v>150.90948324306001</v>
      </c>
      <c r="BH1397" s="33">
        <v>-33.787960984437397</v>
      </c>
      <c r="BI1397" s="34">
        <f t="shared" si="294"/>
        <v>70</v>
      </c>
      <c r="BJ1397" s="34">
        <f t="shared" si="295"/>
        <v>74</v>
      </c>
      <c r="BK1397" s="34">
        <f t="shared" si="296"/>
        <v>100</v>
      </c>
      <c r="BL1397" s="34">
        <f t="shared" si="297"/>
        <v>35</v>
      </c>
      <c r="BM1397" s="34">
        <f t="shared" si="298"/>
        <v>53</v>
      </c>
      <c r="BN1397" s="34">
        <f t="shared" si="299"/>
        <v>100</v>
      </c>
      <c r="BO1397" s="34">
        <f t="shared" si="300"/>
        <v>100</v>
      </c>
      <c r="BP1397" s="34">
        <f t="shared" si="301"/>
        <v>48</v>
      </c>
      <c r="BQ1397" s="35">
        <f t="shared" si="302"/>
        <v>55</v>
      </c>
      <c r="BR1397" s="34">
        <f t="shared" si="303"/>
        <v>47</v>
      </c>
      <c r="BS1397" s="35">
        <f t="shared" si="304"/>
        <v>49</v>
      </c>
      <c r="BT1397" s="35">
        <f t="shared" si="305"/>
        <v>34</v>
      </c>
      <c r="BU1397" s="35">
        <f t="shared" si="306"/>
        <v>45</v>
      </c>
      <c r="BV1397" s="35">
        <f t="shared" si="307"/>
        <v>63</v>
      </c>
    </row>
    <row r="1398" spans="2:74" hidden="1" x14ac:dyDescent="0.3">
      <c r="B1398" s="6" t="s">
        <v>1802</v>
      </c>
      <c r="C1398" s="6">
        <v>117031639</v>
      </c>
      <c r="D1398" s="6" t="s">
        <v>1330</v>
      </c>
      <c r="E1398" s="6" t="s">
        <v>1067</v>
      </c>
      <c r="F1398" s="6" t="s">
        <v>2757</v>
      </c>
      <c r="G1398" s="6" t="s">
        <v>77</v>
      </c>
      <c r="H1398" s="6" t="s">
        <v>78</v>
      </c>
      <c r="I1398" s="22">
        <v>1925000</v>
      </c>
      <c r="J1398" s="22">
        <v>1890000</v>
      </c>
      <c r="K1398" s="22">
        <v>1926000</v>
      </c>
      <c r="L1398" s="22">
        <v>1840000</v>
      </c>
      <c r="M1398" s="22">
        <v>1840000</v>
      </c>
      <c r="N1398" s="22">
        <v>1890000</v>
      </c>
      <c r="O1398" s="23">
        <v>24</v>
      </c>
      <c r="P1398" s="23">
        <v>24</v>
      </c>
      <c r="Q1398" s="23">
        <v>37</v>
      </c>
      <c r="R1398" s="22">
        <v>1100</v>
      </c>
      <c r="S1398" s="22">
        <v>1110</v>
      </c>
      <c r="T1398" s="24">
        <v>1.3</v>
      </c>
      <c r="U1398" s="24">
        <v>-0.30000000000000004</v>
      </c>
      <c r="V1398" s="24">
        <v>1.6</v>
      </c>
      <c r="W1398" s="24">
        <v>0.8</v>
      </c>
      <c r="X1398" s="25">
        <v>2.9714285714285714E-2</v>
      </c>
      <c r="Y1398" s="24">
        <v>4.0999999999999996</v>
      </c>
      <c r="Z1398" s="24">
        <v>-1.6000000000000005</v>
      </c>
      <c r="AA1398" s="24">
        <v>5.7</v>
      </c>
      <c r="AB1398" s="24">
        <v>4.8</v>
      </c>
      <c r="AC1398" s="26">
        <v>0.61154598825831696</v>
      </c>
      <c r="AD1398" s="24">
        <v>20.580874604847203</v>
      </c>
      <c r="AE1398" s="6">
        <v>109</v>
      </c>
      <c r="AF1398" s="6">
        <v>162</v>
      </c>
      <c r="AG1398" s="6">
        <v>100</v>
      </c>
      <c r="AH1398" s="27">
        <v>1.8372413793103448</v>
      </c>
      <c r="AI1398" s="28">
        <v>1995000</v>
      </c>
      <c r="AJ1398" s="28">
        <v>1925000</v>
      </c>
      <c r="AK1398" s="28">
        <v>1775000</v>
      </c>
      <c r="AL1398" s="29">
        <v>3.6363636363636362E-2</v>
      </c>
      <c r="AM1398" s="29">
        <v>0.12394366197183099</v>
      </c>
      <c r="AN1398" s="6">
        <v>1.4</v>
      </c>
      <c r="AO1398" s="27">
        <v>-0.10000000000000009</v>
      </c>
      <c r="AP1398" s="6">
        <v>1.5</v>
      </c>
      <c r="AQ1398" s="26">
        <v>6.2857142857142861E-2</v>
      </c>
      <c r="AR1398" s="28">
        <v>1095</v>
      </c>
      <c r="AS1398" s="28">
        <v>1050</v>
      </c>
      <c r="AT1398" s="25">
        <v>4.2857142857142858E-2</v>
      </c>
      <c r="AU1398" s="26">
        <v>4.1666284272152021E-2</v>
      </c>
      <c r="AV1398" s="30">
        <v>1798.7200000000003</v>
      </c>
      <c r="AW1398" s="24">
        <v>0.37909999999999999</v>
      </c>
      <c r="AX1398" s="24">
        <v>0.62090000000000001</v>
      </c>
      <c r="AY1398" s="24">
        <v>8.0000000000000004E-4</v>
      </c>
      <c r="AZ1398" s="24">
        <v>9.7799999999999998E-2</v>
      </c>
      <c r="BA1398" s="24">
        <v>8.8200000000000001E-2</v>
      </c>
      <c r="BB1398" s="24">
        <v>0.12659999999999999</v>
      </c>
      <c r="BC1398" s="24">
        <v>0.75980000000000003</v>
      </c>
      <c r="BD1398" s="31">
        <v>10</v>
      </c>
      <c r="BE1398" s="23">
        <v>2</v>
      </c>
      <c r="BF1398" s="32" t="s">
        <v>4111</v>
      </c>
      <c r="BG1398" s="33">
        <v>151.199584240642</v>
      </c>
      <c r="BH1398" s="33">
        <v>-33.8868417311337</v>
      </c>
      <c r="BI1398" s="34">
        <f t="shared" si="294"/>
        <v>95</v>
      </c>
      <c r="BJ1398" s="34">
        <f t="shared" si="295"/>
        <v>93</v>
      </c>
      <c r="BK1398" s="34">
        <f t="shared" si="296"/>
        <v>100</v>
      </c>
      <c r="BL1398" s="34">
        <f t="shared" si="297"/>
        <v>86</v>
      </c>
      <c r="BM1398" s="34">
        <f t="shared" si="298"/>
        <v>19</v>
      </c>
      <c r="BN1398" s="34">
        <f t="shared" si="299"/>
        <v>82</v>
      </c>
      <c r="BO1398" s="34">
        <f t="shared" si="300"/>
        <v>100</v>
      </c>
      <c r="BP1398" s="34">
        <f t="shared" si="301"/>
        <v>9</v>
      </c>
      <c r="BQ1398" s="35">
        <f t="shared" si="302"/>
        <v>50</v>
      </c>
      <c r="BR1398" s="34">
        <f t="shared" si="303"/>
        <v>1</v>
      </c>
      <c r="BS1398" s="35">
        <f t="shared" si="304"/>
        <v>1</v>
      </c>
      <c r="BT1398" s="35">
        <f t="shared" si="305"/>
        <v>49</v>
      </c>
      <c r="BU1398" s="35">
        <f t="shared" si="306"/>
        <v>100</v>
      </c>
      <c r="BV1398" s="35">
        <f t="shared" si="307"/>
        <v>63</v>
      </c>
    </row>
    <row r="1399" spans="2:74" hidden="1" x14ac:dyDescent="0.3">
      <c r="B1399" s="6" t="s">
        <v>1803</v>
      </c>
      <c r="C1399" s="6">
        <v>117031641</v>
      </c>
      <c r="D1399" s="6" t="s">
        <v>1330</v>
      </c>
      <c r="E1399" s="6" t="s">
        <v>1067</v>
      </c>
      <c r="F1399" s="6" t="s">
        <v>2757</v>
      </c>
      <c r="G1399" s="6" t="s">
        <v>77</v>
      </c>
      <c r="H1399" s="6" t="s">
        <v>78</v>
      </c>
      <c r="I1399" s="22">
        <v>2000000</v>
      </c>
      <c r="J1399" s="22">
        <v>2350000</v>
      </c>
      <c r="K1399" s="22">
        <v>3200000</v>
      </c>
      <c r="L1399" s="22">
        <v>1536000</v>
      </c>
      <c r="M1399" s="22">
        <v>1536000</v>
      </c>
      <c r="N1399" s="22">
        <v>1780000</v>
      </c>
      <c r="O1399" s="23">
        <v>50</v>
      </c>
      <c r="P1399" s="23">
        <v>50</v>
      </c>
      <c r="Q1399" s="23">
        <v>59</v>
      </c>
      <c r="R1399" s="22">
        <v>1000</v>
      </c>
      <c r="S1399" s="22">
        <v>950</v>
      </c>
      <c r="T1399" s="24">
        <v>0.2</v>
      </c>
      <c r="U1399" s="24">
        <v>0</v>
      </c>
      <c r="V1399" s="24">
        <v>0.2</v>
      </c>
      <c r="W1399" s="24">
        <v>0.7</v>
      </c>
      <c r="X1399" s="25">
        <v>2.5999999999999999E-2</v>
      </c>
      <c r="Y1399" s="24">
        <v>5</v>
      </c>
      <c r="Z1399" s="24">
        <v>-1.7000000000000002</v>
      </c>
      <c r="AA1399" s="24">
        <v>6.7</v>
      </c>
      <c r="AB1399" s="24">
        <v>7</v>
      </c>
      <c r="AC1399" s="26">
        <v>0.368644567653651</v>
      </c>
      <c r="AD1399" s="24">
        <v>14.178637217448115</v>
      </c>
      <c r="AE1399" s="6">
        <v>109</v>
      </c>
      <c r="AF1399" s="6">
        <v>162</v>
      </c>
      <c r="AG1399" s="6">
        <v>100</v>
      </c>
      <c r="AH1399" s="27">
        <v>1.8372413793103448</v>
      </c>
      <c r="AI1399" s="28">
        <v>1995000</v>
      </c>
      <c r="AJ1399" s="28">
        <v>1925000</v>
      </c>
      <c r="AK1399" s="28">
        <v>1775000</v>
      </c>
      <c r="AL1399" s="29">
        <v>3.6363636363636362E-2</v>
      </c>
      <c r="AM1399" s="29">
        <v>0.12394366197183099</v>
      </c>
      <c r="AN1399" s="6">
        <v>1.4</v>
      </c>
      <c r="AO1399" s="27">
        <v>-0.10000000000000009</v>
      </c>
      <c r="AP1399" s="6">
        <v>1.5</v>
      </c>
      <c r="AQ1399" s="26">
        <v>6.2857142857142861E-2</v>
      </c>
      <c r="AR1399" s="28">
        <v>1095</v>
      </c>
      <c r="AS1399" s="28">
        <v>1050</v>
      </c>
      <c r="AT1399" s="25">
        <v>4.2857142857142858E-2</v>
      </c>
      <c r="AU1399" s="26">
        <v>4.1666284272152021E-2</v>
      </c>
      <c r="AV1399" s="30">
        <v>2712.6400000000003</v>
      </c>
      <c r="AW1399" s="24">
        <v>0.57350000000000001</v>
      </c>
      <c r="AX1399" s="24">
        <v>0.42649999999999999</v>
      </c>
      <c r="AY1399" s="24">
        <v>0</v>
      </c>
      <c r="AZ1399" s="24">
        <v>5.6800000000000003E-2</v>
      </c>
      <c r="BA1399" s="24">
        <v>0.17710000000000001</v>
      </c>
      <c r="BB1399" s="24">
        <v>0.17979999999999999</v>
      </c>
      <c r="BC1399" s="24">
        <v>0.61670000000000003</v>
      </c>
      <c r="BD1399" s="31">
        <v>8</v>
      </c>
      <c r="BE1399" s="23">
        <v>1</v>
      </c>
      <c r="BF1399" s="32" t="s">
        <v>4112</v>
      </c>
      <c r="BG1399" s="33">
        <v>151.193922826592</v>
      </c>
      <c r="BH1399" s="33">
        <v>-33.8711588205691</v>
      </c>
      <c r="BI1399" s="34">
        <f t="shared" si="294"/>
        <v>100</v>
      </c>
      <c r="BJ1399" s="34">
        <f t="shared" si="295"/>
        <v>93</v>
      </c>
      <c r="BK1399" s="34">
        <f t="shared" si="296"/>
        <v>100</v>
      </c>
      <c r="BL1399" s="34">
        <f t="shared" si="297"/>
        <v>86</v>
      </c>
      <c r="BM1399" s="34">
        <f t="shared" si="298"/>
        <v>19</v>
      </c>
      <c r="BN1399" s="34">
        <f t="shared" si="299"/>
        <v>82</v>
      </c>
      <c r="BO1399" s="34">
        <f t="shared" si="300"/>
        <v>100</v>
      </c>
      <c r="BP1399" s="34">
        <f t="shared" si="301"/>
        <v>29</v>
      </c>
      <c r="BQ1399" s="35">
        <f t="shared" si="302"/>
        <v>37</v>
      </c>
      <c r="BR1399" s="34">
        <f t="shared" si="303"/>
        <v>9</v>
      </c>
      <c r="BS1399" s="35">
        <f t="shared" si="304"/>
        <v>22</v>
      </c>
      <c r="BT1399" s="35">
        <f t="shared" si="305"/>
        <v>34</v>
      </c>
      <c r="BU1399" s="35">
        <f t="shared" si="306"/>
        <v>80</v>
      </c>
      <c r="BV1399" s="35">
        <f t="shared" si="307"/>
        <v>63</v>
      </c>
    </row>
    <row r="1400" spans="2:74" hidden="1" x14ac:dyDescent="0.3">
      <c r="B1400" s="6" t="s">
        <v>1804</v>
      </c>
      <c r="C1400" s="6">
        <v>119011658</v>
      </c>
      <c r="D1400" s="6" t="s">
        <v>1093</v>
      </c>
      <c r="E1400" s="6" t="s">
        <v>1094</v>
      </c>
      <c r="F1400" s="6" t="s">
        <v>2757</v>
      </c>
      <c r="G1400" s="6" t="s">
        <v>77</v>
      </c>
      <c r="H1400" s="6" t="s">
        <v>78</v>
      </c>
      <c r="I1400" s="22">
        <v>1585000</v>
      </c>
      <c r="J1400" s="22">
        <v>1575000</v>
      </c>
      <c r="K1400" s="22">
        <v>1458080</v>
      </c>
      <c r="L1400" s="22">
        <v>1560000</v>
      </c>
      <c r="M1400" s="22">
        <v>1550000</v>
      </c>
      <c r="N1400" s="22">
        <v>1450000</v>
      </c>
      <c r="O1400" s="23">
        <v>26</v>
      </c>
      <c r="P1400" s="23">
        <v>26</v>
      </c>
      <c r="Q1400" s="23">
        <v>26</v>
      </c>
      <c r="R1400" s="22">
        <v>920</v>
      </c>
      <c r="S1400" s="22">
        <v>850</v>
      </c>
      <c r="T1400" s="24">
        <v>3</v>
      </c>
      <c r="U1400" s="24">
        <v>0</v>
      </c>
      <c r="V1400" s="24">
        <v>3</v>
      </c>
      <c r="W1400" s="24">
        <v>2.9</v>
      </c>
      <c r="X1400" s="25">
        <v>3.0182965299684544E-2</v>
      </c>
      <c r="Y1400" s="24">
        <v>3.1</v>
      </c>
      <c r="Z1400" s="24">
        <v>-0.99999999999999956</v>
      </c>
      <c r="AA1400" s="24">
        <v>4.0999999999999996</v>
      </c>
      <c r="AB1400" s="24">
        <v>3.7</v>
      </c>
      <c r="AC1400" s="26">
        <v>0.37923756760321858</v>
      </c>
      <c r="AD1400" s="24">
        <v>12.564622588860816</v>
      </c>
      <c r="AE1400" s="6">
        <v>262</v>
      </c>
      <c r="AF1400" s="6">
        <v>267</v>
      </c>
      <c r="AG1400" s="6">
        <v>215</v>
      </c>
      <c r="AH1400" s="27">
        <v>2.546938775510204</v>
      </c>
      <c r="AI1400" s="28">
        <v>1485000</v>
      </c>
      <c r="AJ1400" s="28">
        <v>1337000</v>
      </c>
      <c r="AK1400" s="28">
        <v>1220000</v>
      </c>
      <c r="AL1400" s="29">
        <v>0.11069558713537771</v>
      </c>
      <c r="AM1400" s="29">
        <v>0.21721311475409835</v>
      </c>
      <c r="AN1400" s="6">
        <v>2.4</v>
      </c>
      <c r="AO1400" s="27">
        <v>-0.20000000000000018</v>
      </c>
      <c r="AP1400" s="6">
        <v>2.6</v>
      </c>
      <c r="AQ1400" s="26">
        <v>8.9171974522293002E-2</v>
      </c>
      <c r="AR1400" s="28">
        <v>850</v>
      </c>
      <c r="AS1400" s="28">
        <v>800</v>
      </c>
      <c r="AT1400" s="25">
        <v>6.25E-2</v>
      </c>
      <c r="AU1400" s="26">
        <v>0.24729714464786345</v>
      </c>
      <c r="AV1400" s="30">
        <v>2425.92</v>
      </c>
      <c r="AW1400" s="24">
        <v>0.78310000000000002</v>
      </c>
      <c r="AX1400" s="24">
        <v>0.21690000000000001</v>
      </c>
      <c r="AY1400" s="24">
        <v>0.72450000000000003</v>
      </c>
      <c r="AZ1400" s="24">
        <v>0.22989999999999999</v>
      </c>
      <c r="BA1400" s="24">
        <v>0.35370000000000001</v>
      </c>
      <c r="BB1400" s="24">
        <v>0.38800000000000001</v>
      </c>
      <c r="BC1400" s="24">
        <v>0.2359</v>
      </c>
      <c r="BD1400" s="31">
        <v>6.5</v>
      </c>
      <c r="BE1400" s="23">
        <v>22</v>
      </c>
      <c r="BF1400" s="32" t="s">
        <v>4113</v>
      </c>
      <c r="BG1400" s="33">
        <v>151.003213055456</v>
      </c>
      <c r="BH1400" s="33">
        <v>-33.968217923312402</v>
      </c>
      <c r="BI1400" s="34">
        <f t="shared" si="294"/>
        <v>67</v>
      </c>
      <c r="BJ1400" s="34">
        <f t="shared" si="295"/>
        <v>77</v>
      </c>
      <c r="BK1400" s="34">
        <f t="shared" si="296"/>
        <v>93</v>
      </c>
      <c r="BL1400" s="34">
        <f t="shared" si="297"/>
        <v>18</v>
      </c>
      <c r="BM1400" s="34">
        <f t="shared" si="298"/>
        <v>56</v>
      </c>
      <c r="BN1400" s="34">
        <f t="shared" si="299"/>
        <v>100</v>
      </c>
      <c r="BO1400" s="34">
        <f t="shared" si="300"/>
        <v>100</v>
      </c>
      <c r="BP1400" s="34">
        <f t="shared" si="301"/>
        <v>68</v>
      </c>
      <c r="BQ1400" s="35">
        <f t="shared" si="302"/>
        <v>51</v>
      </c>
      <c r="BR1400" s="34">
        <f t="shared" si="303"/>
        <v>25</v>
      </c>
      <c r="BS1400" s="35">
        <f t="shared" si="304"/>
        <v>15</v>
      </c>
      <c r="BT1400" s="35">
        <f t="shared" si="305"/>
        <v>65</v>
      </c>
      <c r="BU1400" s="35">
        <f t="shared" si="306"/>
        <v>65</v>
      </c>
      <c r="BV1400" s="35">
        <f t="shared" si="307"/>
        <v>63</v>
      </c>
    </row>
    <row r="1401" spans="2:74" hidden="1" x14ac:dyDescent="0.3">
      <c r="B1401" s="6" t="s">
        <v>1805</v>
      </c>
      <c r="C1401" s="6">
        <v>119031666</v>
      </c>
      <c r="D1401" s="6" t="s">
        <v>1547</v>
      </c>
      <c r="E1401" s="6" t="s">
        <v>1094</v>
      </c>
      <c r="F1401" s="6" t="s">
        <v>2757</v>
      </c>
      <c r="G1401" s="6" t="s">
        <v>77</v>
      </c>
      <c r="H1401" s="6" t="s">
        <v>78</v>
      </c>
      <c r="I1401" s="22">
        <v>1874800</v>
      </c>
      <c r="J1401" s="22">
        <v>2098250</v>
      </c>
      <c r="K1401" s="22">
        <v>2127790</v>
      </c>
      <c r="L1401" s="22">
        <v>2088000</v>
      </c>
      <c r="M1401" s="22">
        <v>2075000</v>
      </c>
      <c r="N1401" s="22">
        <v>1950000</v>
      </c>
      <c r="O1401" s="23">
        <v>24</v>
      </c>
      <c r="P1401" s="23">
        <v>25</v>
      </c>
      <c r="Q1401" s="23">
        <v>24</v>
      </c>
      <c r="R1401" s="22">
        <v>850</v>
      </c>
      <c r="S1401" s="22">
        <v>850</v>
      </c>
      <c r="T1401" s="24">
        <v>2.6</v>
      </c>
      <c r="U1401" s="24">
        <v>0</v>
      </c>
      <c r="V1401" s="24">
        <v>2.6</v>
      </c>
      <c r="W1401" s="24">
        <v>2.8</v>
      </c>
      <c r="X1401" s="25">
        <v>2.3575848090462984E-2</v>
      </c>
      <c r="Y1401" s="24">
        <v>2.6</v>
      </c>
      <c r="Z1401" s="24">
        <v>-0.89999999999999991</v>
      </c>
      <c r="AA1401" s="24">
        <v>3.5</v>
      </c>
      <c r="AB1401" s="24">
        <v>3.1</v>
      </c>
      <c r="AC1401" s="26">
        <v>0.35282592813973562</v>
      </c>
      <c r="AD1401" s="24">
        <v>14.965566743809418</v>
      </c>
      <c r="AE1401" s="6">
        <v>129</v>
      </c>
      <c r="AF1401" s="6">
        <v>186</v>
      </c>
      <c r="AG1401" s="6">
        <v>146</v>
      </c>
      <c r="AH1401" s="27">
        <v>2.3128911138923658</v>
      </c>
      <c r="AI1401" s="28">
        <v>1910000</v>
      </c>
      <c r="AJ1401" s="28">
        <v>1810000</v>
      </c>
      <c r="AK1401" s="28">
        <v>1655000</v>
      </c>
      <c r="AL1401" s="29">
        <v>5.5248618784530384E-2</v>
      </c>
      <c r="AM1401" s="29">
        <v>0.15407854984894259</v>
      </c>
      <c r="AN1401" s="6">
        <v>2.4</v>
      </c>
      <c r="AO1401" s="27">
        <v>0</v>
      </c>
      <c r="AP1401" s="6">
        <v>2.4</v>
      </c>
      <c r="AQ1401" s="26">
        <v>7.5229357798165142E-2</v>
      </c>
      <c r="AR1401" s="28">
        <v>850</v>
      </c>
      <c r="AS1401" s="28">
        <v>820</v>
      </c>
      <c r="AT1401" s="25">
        <v>3.6585365853658534E-2</v>
      </c>
      <c r="AU1401" s="26">
        <v>0.2092376582120572</v>
      </c>
      <c r="AV1401" s="30">
        <v>2409.1200000000003</v>
      </c>
      <c r="AW1401" s="24">
        <v>0.73799999999999999</v>
      </c>
      <c r="AX1401" s="24">
        <v>0.26200000000000001</v>
      </c>
      <c r="AY1401" s="24">
        <v>0.53580000000000005</v>
      </c>
      <c r="AZ1401" s="24">
        <v>0.15179999999999999</v>
      </c>
      <c r="BA1401" s="24">
        <v>0.35060000000000002</v>
      </c>
      <c r="BB1401" s="24">
        <v>0.32519999999999999</v>
      </c>
      <c r="BC1401" s="24">
        <v>0.30449999999999999</v>
      </c>
      <c r="BD1401" s="31">
        <v>8</v>
      </c>
      <c r="BE1401" s="23">
        <v>17</v>
      </c>
      <c r="BF1401" s="32" t="s">
        <v>4114</v>
      </c>
      <c r="BG1401" s="33">
        <v>151.069540598337</v>
      </c>
      <c r="BH1401" s="33">
        <v>-33.972290708823003</v>
      </c>
      <c r="BI1401" s="34">
        <f t="shared" si="294"/>
        <v>74</v>
      </c>
      <c r="BJ1401" s="34">
        <f t="shared" si="295"/>
        <v>77</v>
      </c>
      <c r="BK1401" s="34">
        <f t="shared" si="296"/>
        <v>96</v>
      </c>
      <c r="BL1401" s="34">
        <f t="shared" si="297"/>
        <v>31</v>
      </c>
      <c r="BM1401" s="34">
        <f t="shared" si="298"/>
        <v>28</v>
      </c>
      <c r="BN1401" s="34">
        <f t="shared" si="299"/>
        <v>100</v>
      </c>
      <c r="BO1401" s="34">
        <f t="shared" si="300"/>
        <v>100</v>
      </c>
      <c r="BP1401" s="34">
        <f t="shared" si="301"/>
        <v>67</v>
      </c>
      <c r="BQ1401" s="35">
        <f t="shared" si="302"/>
        <v>29</v>
      </c>
      <c r="BR1401" s="34">
        <f t="shared" si="303"/>
        <v>1</v>
      </c>
      <c r="BS1401" s="35">
        <f t="shared" si="304"/>
        <v>32</v>
      </c>
      <c r="BT1401" s="35">
        <f t="shared" si="305"/>
        <v>74</v>
      </c>
      <c r="BU1401" s="35">
        <f t="shared" si="306"/>
        <v>80</v>
      </c>
      <c r="BV1401" s="35">
        <f t="shared" si="307"/>
        <v>63</v>
      </c>
    </row>
    <row r="1402" spans="2:74" hidden="1" x14ac:dyDescent="0.3">
      <c r="B1402" s="6" t="s">
        <v>1806</v>
      </c>
      <c r="C1402" s="6">
        <v>122031424</v>
      </c>
      <c r="D1402" s="6" t="s">
        <v>764</v>
      </c>
      <c r="E1402" s="6" t="s">
        <v>765</v>
      </c>
      <c r="F1402" s="6" t="s">
        <v>2757</v>
      </c>
      <c r="G1402" s="6" t="s">
        <v>77</v>
      </c>
      <c r="H1402" s="6" t="s">
        <v>78</v>
      </c>
      <c r="I1402" s="22">
        <v>2419800</v>
      </c>
      <c r="J1402" s="22">
        <v>2381400</v>
      </c>
      <c r="K1402" s="22">
        <v>2362025</v>
      </c>
      <c r="L1402" s="22">
        <v>2295000</v>
      </c>
      <c r="M1402" s="22">
        <v>2200000</v>
      </c>
      <c r="N1402" s="22">
        <v>2265000</v>
      </c>
      <c r="O1402" s="23">
        <v>22</v>
      </c>
      <c r="P1402" s="23">
        <v>22</v>
      </c>
      <c r="Q1402" s="23">
        <v>24</v>
      </c>
      <c r="R1402" s="22">
        <v>1100</v>
      </c>
      <c r="S1402" s="22">
        <v>1150</v>
      </c>
      <c r="T1402" s="24">
        <v>2.2000000000000002</v>
      </c>
      <c r="U1402" s="24">
        <v>0</v>
      </c>
      <c r="V1402" s="24">
        <v>2.2000000000000002</v>
      </c>
      <c r="W1402" s="24">
        <v>2.2000000000000002</v>
      </c>
      <c r="X1402" s="25">
        <v>2.3638317216298867E-2</v>
      </c>
      <c r="Y1402" s="24">
        <v>2.1</v>
      </c>
      <c r="Z1402" s="24">
        <v>-0.5</v>
      </c>
      <c r="AA1402" s="24">
        <v>2.6</v>
      </c>
      <c r="AB1402" s="24">
        <v>2.7</v>
      </c>
      <c r="AC1402" s="26">
        <v>0.40169442009932804</v>
      </c>
      <c r="AD1402" s="24">
        <v>16.99335940133486</v>
      </c>
      <c r="AE1402" s="6">
        <v>128</v>
      </c>
      <c r="AF1402" s="6">
        <v>194</v>
      </c>
      <c r="AG1402" s="6">
        <v>101</v>
      </c>
      <c r="AH1402" s="27">
        <v>1.7350746268656718</v>
      </c>
      <c r="AI1402" s="28">
        <v>2560000</v>
      </c>
      <c r="AJ1402" s="28">
        <v>2450000</v>
      </c>
      <c r="AK1402" s="28">
        <v>2200000</v>
      </c>
      <c r="AL1402" s="29">
        <v>4.4897959183673466E-2</v>
      </c>
      <c r="AM1402" s="29">
        <v>0.16363636363636364</v>
      </c>
      <c r="AN1402" s="6">
        <v>2.7</v>
      </c>
      <c r="AO1402" s="27">
        <v>0</v>
      </c>
      <c r="AP1402" s="6">
        <v>2.7</v>
      </c>
      <c r="AQ1402" s="26">
        <v>0.10317460317460318</v>
      </c>
      <c r="AR1402" s="28">
        <v>1300</v>
      </c>
      <c r="AS1402" s="28">
        <v>1250</v>
      </c>
      <c r="AT1402" s="25">
        <v>0.04</v>
      </c>
      <c r="AU1402" s="26">
        <v>0.10359591884114261</v>
      </c>
      <c r="AV1402" s="30">
        <v>2738.4</v>
      </c>
      <c r="AW1402" s="24">
        <v>0.78890000000000005</v>
      </c>
      <c r="AX1402" s="24">
        <v>0.21110000000000001</v>
      </c>
      <c r="AY1402" s="24">
        <v>0.81340000000000001</v>
      </c>
      <c r="AZ1402" s="24">
        <v>9.7299999999999998E-2</v>
      </c>
      <c r="BA1402" s="24">
        <v>0.32800000000000001</v>
      </c>
      <c r="BB1402" s="24">
        <v>0.37430000000000002</v>
      </c>
      <c r="BC1402" s="24">
        <v>0.24510000000000001</v>
      </c>
      <c r="BD1402" s="31">
        <v>7</v>
      </c>
      <c r="BE1402" s="23">
        <v>14</v>
      </c>
      <c r="BF1402" s="32" t="s">
        <v>4115</v>
      </c>
      <c r="BG1402" s="33">
        <v>151.265497204155</v>
      </c>
      <c r="BH1402" s="33">
        <v>-33.7498173654092</v>
      </c>
      <c r="BI1402" s="34">
        <f t="shared" si="294"/>
        <v>80</v>
      </c>
      <c r="BJ1402" s="34">
        <f t="shared" si="295"/>
        <v>72</v>
      </c>
      <c r="BK1402" s="34">
        <f t="shared" si="296"/>
        <v>100</v>
      </c>
      <c r="BL1402" s="34">
        <f t="shared" si="297"/>
        <v>66</v>
      </c>
      <c r="BM1402" s="34">
        <f t="shared" si="298"/>
        <v>23</v>
      </c>
      <c r="BN1402" s="34">
        <f t="shared" si="299"/>
        <v>100</v>
      </c>
      <c r="BO1402" s="34">
        <f t="shared" si="300"/>
        <v>100</v>
      </c>
      <c r="BP1402" s="34">
        <f t="shared" si="301"/>
        <v>62</v>
      </c>
      <c r="BQ1402" s="35">
        <f t="shared" si="302"/>
        <v>30</v>
      </c>
      <c r="BR1402" s="34">
        <f t="shared" si="303"/>
        <v>1</v>
      </c>
      <c r="BS1402" s="35">
        <f t="shared" si="304"/>
        <v>1</v>
      </c>
      <c r="BT1402" s="35">
        <f t="shared" si="305"/>
        <v>82</v>
      </c>
      <c r="BU1402" s="35">
        <f t="shared" si="306"/>
        <v>70</v>
      </c>
      <c r="BV1402" s="35">
        <f t="shared" si="307"/>
        <v>63</v>
      </c>
    </row>
    <row r="1403" spans="2:74" hidden="1" x14ac:dyDescent="0.3">
      <c r="B1403" s="6" t="s">
        <v>1807</v>
      </c>
      <c r="C1403" s="6">
        <v>125041493</v>
      </c>
      <c r="D1403" s="6" t="s">
        <v>790</v>
      </c>
      <c r="E1403" s="6" t="s">
        <v>791</v>
      </c>
      <c r="F1403" s="6" t="s">
        <v>2757</v>
      </c>
      <c r="G1403" s="6" t="s">
        <v>77</v>
      </c>
      <c r="H1403" s="6" t="s">
        <v>78</v>
      </c>
      <c r="I1403" s="22">
        <v>1399200</v>
      </c>
      <c r="J1403" s="22">
        <v>1412400</v>
      </c>
      <c r="K1403" s="22">
        <v>1364250</v>
      </c>
      <c r="L1403" s="22">
        <v>1401000</v>
      </c>
      <c r="M1403" s="22">
        <v>1355000</v>
      </c>
      <c r="N1403" s="22">
        <v>1310000</v>
      </c>
      <c r="O1403" s="23">
        <v>25</v>
      </c>
      <c r="P1403" s="23">
        <v>25</v>
      </c>
      <c r="Q1403" s="23">
        <v>24</v>
      </c>
      <c r="R1403" s="22">
        <v>700</v>
      </c>
      <c r="S1403" s="22">
        <v>680</v>
      </c>
      <c r="T1403" s="24">
        <v>2.9</v>
      </c>
      <c r="U1403" s="24">
        <v>-0.10000000000000009</v>
      </c>
      <c r="V1403" s="24">
        <v>3</v>
      </c>
      <c r="W1403" s="24">
        <v>2.7</v>
      </c>
      <c r="X1403" s="25">
        <v>2.6014865637507146E-2</v>
      </c>
      <c r="Y1403" s="24">
        <v>4.9000000000000004</v>
      </c>
      <c r="Z1403" s="24">
        <v>-1.5</v>
      </c>
      <c r="AA1403" s="24">
        <v>6.4</v>
      </c>
      <c r="AB1403" s="24">
        <v>6.3</v>
      </c>
      <c r="AC1403" s="26">
        <v>0.31063618290258449</v>
      </c>
      <c r="AD1403" s="24">
        <v>11.940718327398248</v>
      </c>
      <c r="AE1403" s="6">
        <v>131</v>
      </c>
      <c r="AF1403" s="6">
        <v>157</v>
      </c>
      <c r="AG1403" s="6">
        <v>98</v>
      </c>
      <c r="AH1403" s="27">
        <v>2.9029275808936825</v>
      </c>
      <c r="AI1403" s="28">
        <v>1560000</v>
      </c>
      <c r="AJ1403" s="28">
        <v>1460000</v>
      </c>
      <c r="AK1403" s="28">
        <v>1320000</v>
      </c>
      <c r="AL1403" s="29">
        <v>6.8493150684931503E-2</v>
      </c>
      <c r="AM1403" s="29">
        <v>0.18181818181818182</v>
      </c>
      <c r="AN1403" s="6">
        <v>2.2000000000000002</v>
      </c>
      <c r="AO1403" s="27">
        <v>-9.9999999999999645E-2</v>
      </c>
      <c r="AP1403" s="6">
        <v>2.2999999999999998</v>
      </c>
      <c r="AQ1403" s="26">
        <v>9.3668528864059589E-2</v>
      </c>
      <c r="AR1403" s="28">
        <v>725</v>
      </c>
      <c r="AS1403" s="28">
        <v>700</v>
      </c>
      <c r="AT1403" s="25">
        <v>3.5714285714285712E-2</v>
      </c>
      <c r="AU1403" s="26">
        <v>0.21314299324198593</v>
      </c>
      <c r="AV1403" s="30">
        <v>2253.44</v>
      </c>
      <c r="AW1403" s="24">
        <v>0.75690000000000002</v>
      </c>
      <c r="AX1403" s="24">
        <v>0.24310000000000001</v>
      </c>
      <c r="AY1403" s="24">
        <v>0.67530000000000001</v>
      </c>
      <c r="AZ1403" s="24">
        <v>0.222</v>
      </c>
      <c r="BA1403" s="24">
        <v>0.29709999999999998</v>
      </c>
      <c r="BB1403" s="24">
        <v>0.3407</v>
      </c>
      <c r="BC1403" s="24">
        <v>0.30909999999999999</v>
      </c>
      <c r="BD1403" s="31">
        <v>7.5</v>
      </c>
      <c r="BE1403" s="23">
        <v>24</v>
      </c>
      <c r="BF1403" s="32" t="s">
        <v>4116</v>
      </c>
      <c r="BG1403" s="33">
        <v>150.969664855323</v>
      </c>
      <c r="BH1403" s="33">
        <v>-33.791534364042597</v>
      </c>
      <c r="BI1403" s="34">
        <f t="shared" si="294"/>
        <v>69</v>
      </c>
      <c r="BJ1403" s="34">
        <f t="shared" si="295"/>
        <v>80</v>
      </c>
      <c r="BK1403" s="34">
        <f t="shared" si="296"/>
        <v>89</v>
      </c>
      <c r="BL1403" s="34">
        <f t="shared" si="297"/>
        <v>30</v>
      </c>
      <c r="BM1403" s="34">
        <f t="shared" si="298"/>
        <v>35</v>
      </c>
      <c r="BN1403" s="34">
        <f t="shared" si="299"/>
        <v>100</v>
      </c>
      <c r="BO1403" s="34">
        <f t="shared" si="300"/>
        <v>100</v>
      </c>
      <c r="BP1403" s="34">
        <f t="shared" si="301"/>
        <v>55</v>
      </c>
      <c r="BQ1403" s="35">
        <f t="shared" si="302"/>
        <v>37</v>
      </c>
      <c r="BR1403" s="34">
        <f t="shared" si="303"/>
        <v>31</v>
      </c>
      <c r="BS1403" s="35">
        <f t="shared" si="304"/>
        <v>60</v>
      </c>
      <c r="BT1403" s="35">
        <f t="shared" si="305"/>
        <v>36</v>
      </c>
      <c r="BU1403" s="35">
        <f t="shared" si="306"/>
        <v>75</v>
      </c>
      <c r="BV1403" s="35">
        <f t="shared" si="307"/>
        <v>63</v>
      </c>
    </row>
    <row r="1404" spans="2:74" hidden="1" x14ac:dyDescent="0.3">
      <c r="B1404" s="6" t="s">
        <v>1808</v>
      </c>
      <c r="C1404" s="6">
        <v>128011602</v>
      </c>
      <c r="D1404" s="6" t="s">
        <v>953</v>
      </c>
      <c r="E1404" s="6" t="s">
        <v>236</v>
      </c>
      <c r="F1404" s="6" t="s">
        <v>2757</v>
      </c>
      <c r="G1404" s="6" t="s">
        <v>77</v>
      </c>
      <c r="H1404" s="6" t="s">
        <v>78</v>
      </c>
      <c r="I1404" s="22">
        <v>1950000</v>
      </c>
      <c r="J1404" s="22">
        <v>1950000</v>
      </c>
      <c r="K1404" s="22">
        <v>1780000</v>
      </c>
      <c r="L1404" s="22">
        <v>1910000</v>
      </c>
      <c r="M1404" s="22">
        <v>1805000</v>
      </c>
      <c r="N1404" s="22">
        <v>1700000</v>
      </c>
      <c r="O1404" s="23">
        <v>26</v>
      </c>
      <c r="P1404" s="23">
        <v>26</v>
      </c>
      <c r="Q1404" s="23">
        <v>29</v>
      </c>
      <c r="R1404" s="22">
        <v>900</v>
      </c>
      <c r="S1404" s="22">
        <v>910</v>
      </c>
      <c r="T1404" s="24">
        <v>1.8</v>
      </c>
      <c r="U1404" s="24">
        <v>0.10000000000000009</v>
      </c>
      <c r="V1404" s="24">
        <v>1.7</v>
      </c>
      <c r="W1404" s="24">
        <v>1.5</v>
      </c>
      <c r="X1404" s="25">
        <v>2.4E-2</v>
      </c>
      <c r="Y1404" s="24">
        <v>1.8</v>
      </c>
      <c r="Z1404" s="24">
        <v>-0.99999999999999978</v>
      </c>
      <c r="AA1404" s="24">
        <v>2.8</v>
      </c>
      <c r="AB1404" s="24">
        <v>3.5</v>
      </c>
      <c r="AC1404" s="26">
        <v>0.42427213757731175</v>
      </c>
      <c r="AD1404" s="24">
        <v>17.678005732387991</v>
      </c>
      <c r="AE1404" s="6">
        <v>216</v>
      </c>
      <c r="AF1404" s="6">
        <v>269</v>
      </c>
      <c r="AG1404" s="6">
        <v>222</v>
      </c>
      <c r="AH1404" s="27">
        <v>3.4329113924050634</v>
      </c>
      <c r="AI1404" s="28">
        <v>2010000</v>
      </c>
      <c r="AJ1404" s="28">
        <v>1910000</v>
      </c>
      <c r="AK1404" s="28">
        <v>1825000</v>
      </c>
      <c r="AL1404" s="29">
        <v>5.2356020942408377E-2</v>
      </c>
      <c r="AM1404" s="29">
        <v>0.10136986301369863</v>
      </c>
      <c r="AN1404" s="6">
        <v>2.5</v>
      </c>
      <c r="AO1404" s="27">
        <v>-0.20000000000000018</v>
      </c>
      <c r="AP1404" s="6">
        <v>2.7</v>
      </c>
      <c r="AQ1404" s="26">
        <v>7.4782608695652175E-2</v>
      </c>
      <c r="AR1404" s="28">
        <v>1150</v>
      </c>
      <c r="AS1404" s="28">
        <v>1100</v>
      </c>
      <c r="AT1404" s="25">
        <v>4.5454545454545456E-2</v>
      </c>
      <c r="AU1404" s="26">
        <v>0.13211375279473725</v>
      </c>
      <c r="AV1404" s="30">
        <v>2121.2800000000002</v>
      </c>
      <c r="AW1404" s="24">
        <v>0.63539999999999996</v>
      </c>
      <c r="AX1404" s="24">
        <v>0.36459999999999998</v>
      </c>
      <c r="AY1404" s="24">
        <v>0.28270000000000001</v>
      </c>
      <c r="AZ1404" s="24">
        <v>0.27300000000000002</v>
      </c>
      <c r="BA1404" s="24">
        <v>0.26450000000000001</v>
      </c>
      <c r="BB1404" s="24">
        <v>0.33979999999999999</v>
      </c>
      <c r="BC1404" s="24">
        <v>0.37840000000000001</v>
      </c>
      <c r="BD1404" s="31">
        <v>9</v>
      </c>
      <c r="BE1404" s="23">
        <v>20</v>
      </c>
      <c r="BF1404" s="32" t="s">
        <v>4117</v>
      </c>
      <c r="BG1404" s="33">
        <v>151.124341568912</v>
      </c>
      <c r="BH1404" s="33">
        <v>-34.034675631117302</v>
      </c>
      <c r="BI1404" s="34">
        <f t="shared" si="294"/>
        <v>87</v>
      </c>
      <c r="BJ1404" s="34">
        <f t="shared" si="295"/>
        <v>75</v>
      </c>
      <c r="BK1404" s="34">
        <f t="shared" si="296"/>
        <v>82</v>
      </c>
      <c r="BL1404" s="34">
        <f t="shared" si="297"/>
        <v>56</v>
      </c>
      <c r="BM1404" s="34">
        <f t="shared" si="298"/>
        <v>27</v>
      </c>
      <c r="BN1404" s="34">
        <f t="shared" si="299"/>
        <v>100</v>
      </c>
      <c r="BO1404" s="34">
        <f t="shared" si="300"/>
        <v>100</v>
      </c>
      <c r="BP1404" s="34">
        <f t="shared" si="301"/>
        <v>48</v>
      </c>
      <c r="BQ1404" s="35">
        <f t="shared" si="302"/>
        <v>31</v>
      </c>
      <c r="BR1404" s="34">
        <f t="shared" si="303"/>
        <v>1</v>
      </c>
      <c r="BS1404" s="35">
        <f t="shared" si="304"/>
        <v>1</v>
      </c>
      <c r="BT1404" s="35">
        <f t="shared" si="305"/>
        <v>87</v>
      </c>
      <c r="BU1404" s="35">
        <f t="shared" si="306"/>
        <v>90</v>
      </c>
      <c r="BV1404" s="35">
        <f t="shared" si="307"/>
        <v>63</v>
      </c>
    </row>
    <row r="1405" spans="2:74" hidden="1" x14ac:dyDescent="0.3">
      <c r="B1405" s="6" t="s">
        <v>1809</v>
      </c>
      <c r="C1405" s="6">
        <v>208041195</v>
      </c>
      <c r="D1405" s="6" t="s">
        <v>1810</v>
      </c>
      <c r="E1405" s="6" t="s">
        <v>179</v>
      </c>
      <c r="F1405" s="6" t="s">
        <v>689</v>
      </c>
      <c r="G1405" s="6" t="s">
        <v>86</v>
      </c>
      <c r="H1405" s="6" t="s">
        <v>78</v>
      </c>
      <c r="I1405" s="22">
        <v>1850000</v>
      </c>
      <c r="J1405" s="22">
        <v>1963090</v>
      </c>
      <c r="K1405" s="22">
        <v>2019600</v>
      </c>
      <c r="L1405" s="22">
        <v>2000000</v>
      </c>
      <c r="M1405" s="22">
        <v>2000000</v>
      </c>
      <c r="N1405" s="22">
        <v>1950000</v>
      </c>
      <c r="O1405" s="23">
        <v>25</v>
      </c>
      <c r="P1405" s="23">
        <v>25</v>
      </c>
      <c r="Q1405" s="23">
        <v>25</v>
      </c>
      <c r="R1405" s="22">
        <v>830</v>
      </c>
      <c r="S1405" s="22">
        <v>800</v>
      </c>
      <c r="T1405" s="24">
        <v>2.9</v>
      </c>
      <c r="U1405" s="24">
        <v>0</v>
      </c>
      <c r="V1405" s="24">
        <v>2.9</v>
      </c>
      <c r="W1405" s="24">
        <v>2.4</v>
      </c>
      <c r="X1405" s="25">
        <v>2.3329729729729728E-2</v>
      </c>
      <c r="Y1405" s="24">
        <v>2.6</v>
      </c>
      <c r="Z1405" s="24">
        <v>-1</v>
      </c>
      <c r="AA1405" s="24">
        <v>3.6</v>
      </c>
      <c r="AB1405" s="24">
        <v>3.4</v>
      </c>
      <c r="AC1405" s="26">
        <v>0.31059154592264399</v>
      </c>
      <c r="AD1405" s="24">
        <v>13.313122334497018</v>
      </c>
      <c r="AE1405" s="6">
        <v>62</v>
      </c>
      <c r="AF1405" s="6">
        <v>72</v>
      </c>
      <c r="AG1405" s="6">
        <v>61</v>
      </c>
      <c r="AH1405" s="27">
        <v>3.6768802228412256</v>
      </c>
      <c r="AI1405" s="28">
        <v>2000000</v>
      </c>
      <c r="AJ1405" s="28">
        <v>2015000</v>
      </c>
      <c r="AK1405" s="28">
        <v>1780000</v>
      </c>
      <c r="AL1405" s="29">
        <v>-7.4441687344913151E-3</v>
      </c>
      <c r="AM1405" s="29">
        <v>0.12359550561797752</v>
      </c>
      <c r="AN1405" s="6">
        <v>2.7</v>
      </c>
      <c r="AO1405" s="27">
        <v>0</v>
      </c>
      <c r="AP1405" s="6">
        <v>2.7</v>
      </c>
      <c r="AQ1405" s="26">
        <v>3.1752305665349145E-2</v>
      </c>
      <c r="AR1405" s="28">
        <v>900</v>
      </c>
      <c r="AS1405" s="28">
        <v>875</v>
      </c>
      <c r="AT1405" s="25">
        <v>2.8571428571428571E-2</v>
      </c>
      <c r="AU1405" s="26">
        <v>-0.21893299746722006</v>
      </c>
      <c r="AV1405" s="30">
        <v>2672.32</v>
      </c>
      <c r="AW1405" s="24">
        <v>0.67800000000000005</v>
      </c>
      <c r="AX1405" s="24">
        <v>0.32200000000000001</v>
      </c>
      <c r="AY1405" s="24">
        <v>0.53390000000000004</v>
      </c>
      <c r="AZ1405" s="24">
        <v>0.23719999999999999</v>
      </c>
      <c r="BA1405" s="24">
        <v>0.35339999999999999</v>
      </c>
      <c r="BB1405" s="24">
        <v>0.31319999999999998</v>
      </c>
      <c r="BC1405" s="24">
        <v>0.311</v>
      </c>
      <c r="BD1405" s="31">
        <v>10</v>
      </c>
      <c r="BE1405" s="23">
        <v>12</v>
      </c>
      <c r="BF1405" s="32" t="s">
        <v>4118</v>
      </c>
      <c r="BG1405" s="33">
        <v>145.06947009508801</v>
      </c>
      <c r="BH1405" s="33">
        <v>-37.878986673637797</v>
      </c>
      <c r="BI1405" s="34">
        <f t="shared" si="294"/>
        <v>69</v>
      </c>
      <c r="BJ1405" s="34">
        <f t="shared" si="295"/>
        <v>72</v>
      </c>
      <c r="BK1405" s="34">
        <f t="shared" si="296"/>
        <v>79</v>
      </c>
      <c r="BL1405" s="34">
        <f t="shared" si="297"/>
        <v>100</v>
      </c>
      <c r="BM1405" s="34">
        <f t="shared" si="298"/>
        <v>1</v>
      </c>
      <c r="BN1405" s="34">
        <f t="shared" si="299"/>
        <v>34</v>
      </c>
      <c r="BO1405" s="34">
        <f t="shared" si="300"/>
        <v>100</v>
      </c>
      <c r="BP1405" s="34">
        <f t="shared" si="301"/>
        <v>68</v>
      </c>
      <c r="BQ1405" s="35">
        <f t="shared" si="302"/>
        <v>28</v>
      </c>
      <c r="BR1405" s="34">
        <f t="shared" si="303"/>
        <v>18</v>
      </c>
      <c r="BS1405" s="35">
        <f t="shared" si="304"/>
        <v>60</v>
      </c>
      <c r="BT1405" s="35">
        <f t="shared" si="305"/>
        <v>74</v>
      </c>
      <c r="BU1405" s="35">
        <f t="shared" si="306"/>
        <v>100</v>
      </c>
      <c r="BV1405" s="35">
        <f t="shared" si="307"/>
        <v>63</v>
      </c>
    </row>
    <row r="1406" spans="2:74" hidden="1" x14ac:dyDescent="0.3">
      <c r="B1406" s="6" t="s">
        <v>1811</v>
      </c>
      <c r="C1406" s="6">
        <v>214021592</v>
      </c>
      <c r="D1406" s="6" t="s">
        <v>487</v>
      </c>
      <c r="E1406" s="6" t="s">
        <v>487</v>
      </c>
      <c r="F1406" s="6" t="s">
        <v>689</v>
      </c>
      <c r="G1406" s="6" t="s">
        <v>86</v>
      </c>
      <c r="H1406" s="6" t="s">
        <v>78</v>
      </c>
      <c r="I1406" s="22">
        <v>1550000</v>
      </c>
      <c r="J1406" s="22">
        <v>1545000</v>
      </c>
      <c r="K1406" s="22">
        <v>1550000</v>
      </c>
      <c r="L1406" s="22">
        <v>1350000</v>
      </c>
      <c r="M1406" s="22">
        <v>1400000</v>
      </c>
      <c r="N1406" s="22">
        <v>1510000</v>
      </c>
      <c r="O1406" s="23">
        <v>29</v>
      </c>
      <c r="P1406" s="23">
        <v>33</v>
      </c>
      <c r="Q1406" s="23">
        <v>36</v>
      </c>
      <c r="R1406" s="22">
        <v>800</v>
      </c>
      <c r="S1406" s="22">
        <v>700</v>
      </c>
      <c r="T1406" s="24">
        <v>2.4</v>
      </c>
      <c r="U1406" s="24">
        <v>-0.20000000000000018</v>
      </c>
      <c r="V1406" s="24">
        <v>2.6</v>
      </c>
      <c r="W1406" s="24">
        <v>2.7</v>
      </c>
      <c r="X1406" s="25">
        <v>2.6838709677419356E-2</v>
      </c>
      <c r="Y1406" s="24">
        <v>2</v>
      </c>
      <c r="Z1406" s="24">
        <v>-0.89999999999999991</v>
      </c>
      <c r="AA1406" s="24">
        <v>2.9</v>
      </c>
      <c r="AB1406" s="24">
        <v>3.3</v>
      </c>
      <c r="AC1406" s="26">
        <v>0.51424457471973672</v>
      </c>
      <c r="AD1406" s="24">
        <v>19.160555067682498</v>
      </c>
      <c r="AE1406" s="6">
        <v>904</v>
      </c>
      <c r="AF1406" s="6">
        <v>1208</v>
      </c>
      <c r="AG1406" s="6">
        <v>992</v>
      </c>
      <c r="AH1406" s="27">
        <v>4.9579698651863602</v>
      </c>
      <c r="AI1406" s="28">
        <v>930000</v>
      </c>
      <c r="AJ1406" s="28">
        <v>1000000</v>
      </c>
      <c r="AK1406" s="28">
        <v>1050000</v>
      </c>
      <c r="AL1406" s="29">
        <v>-7.0000000000000007E-2</v>
      </c>
      <c r="AM1406" s="29">
        <v>-0.11428571428571428</v>
      </c>
      <c r="AN1406" s="6">
        <v>2.5</v>
      </c>
      <c r="AO1406" s="27">
        <v>-0.10000000000000009</v>
      </c>
      <c r="AP1406" s="6">
        <v>2.6</v>
      </c>
      <c r="AQ1406" s="26">
        <v>6.2091503267973858E-2</v>
      </c>
      <c r="AR1406" s="28">
        <v>650</v>
      </c>
      <c r="AS1406" s="28">
        <v>600</v>
      </c>
      <c r="AT1406" s="25">
        <v>8.3333333333333329E-2</v>
      </c>
      <c r="AU1406" s="26">
        <v>-0.23823861727534812</v>
      </c>
      <c r="AV1406" s="30">
        <v>1555.68</v>
      </c>
      <c r="AW1406" s="24">
        <v>0.63</v>
      </c>
      <c r="AX1406" s="24">
        <v>0.37</v>
      </c>
      <c r="AY1406" s="24">
        <v>0.65410000000000001</v>
      </c>
      <c r="AZ1406" s="24">
        <v>0.1573</v>
      </c>
      <c r="BA1406" s="24">
        <v>0.48230000000000001</v>
      </c>
      <c r="BB1406" s="24">
        <v>0.2311</v>
      </c>
      <c r="BC1406" s="24">
        <v>0.25180000000000002</v>
      </c>
      <c r="BD1406" s="31">
        <v>6</v>
      </c>
      <c r="BE1406" s="23">
        <v>46</v>
      </c>
      <c r="BF1406" s="32" t="s">
        <v>4119</v>
      </c>
      <c r="BG1406" s="33">
        <v>145.04383970608501</v>
      </c>
      <c r="BH1406" s="33">
        <v>-38.220889839626601</v>
      </c>
      <c r="BI1406" s="34">
        <f t="shared" si="294"/>
        <v>77</v>
      </c>
      <c r="BJ1406" s="34">
        <f t="shared" si="295"/>
        <v>75</v>
      </c>
      <c r="BK1406" s="34">
        <f t="shared" si="296"/>
        <v>63</v>
      </c>
      <c r="BL1406" s="34">
        <f t="shared" si="297"/>
        <v>100</v>
      </c>
      <c r="BM1406" s="34">
        <f t="shared" si="298"/>
        <v>1</v>
      </c>
      <c r="BN1406" s="34">
        <f t="shared" si="299"/>
        <v>80</v>
      </c>
      <c r="BO1406" s="34">
        <f t="shared" si="300"/>
        <v>100</v>
      </c>
      <c r="BP1406" s="34">
        <f t="shared" si="301"/>
        <v>96</v>
      </c>
      <c r="BQ1406" s="35">
        <f t="shared" si="302"/>
        <v>40</v>
      </c>
      <c r="BR1406" s="34">
        <f t="shared" si="303"/>
        <v>1</v>
      </c>
      <c r="BS1406" s="35">
        <f t="shared" si="304"/>
        <v>1</v>
      </c>
      <c r="BT1406" s="35">
        <f t="shared" si="305"/>
        <v>84</v>
      </c>
      <c r="BU1406" s="35">
        <f t="shared" si="306"/>
        <v>60</v>
      </c>
      <c r="BV1406" s="35">
        <f t="shared" si="307"/>
        <v>63</v>
      </c>
    </row>
    <row r="1407" spans="2:74" hidden="1" x14ac:dyDescent="0.3">
      <c r="B1407" s="6" t="s">
        <v>1812</v>
      </c>
      <c r="C1407" s="6">
        <v>215021469</v>
      </c>
      <c r="D1407" s="6" t="s">
        <v>175</v>
      </c>
      <c r="E1407" s="6" t="s">
        <v>117</v>
      </c>
      <c r="F1407" s="6" t="s">
        <v>2796</v>
      </c>
      <c r="G1407" s="6" t="s">
        <v>86</v>
      </c>
      <c r="H1407" s="6" t="s">
        <v>78</v>
      </c>
      <c r="I1407" s="22">
        <v>400000</v>
      </c>
      <c r="J1407" s="22">
        <v>399000</v>
      </c>
      <c r="K1407" s="22">
        <v>387000</v>
      </c>
      <c r="L1407" s="22">
        <v>435000</v>
      </c>
      <c r="M1407" s="22">
        <v>425000</v>
      </c>
      <c r="N1407" s="22">
        <v>415000</v>
      </c>
      <c r="O1407" s="23">
        <v>39</v>
      </c>
      <c r="P1407" s="23">
        <v>42</v>
      </c>
      <c r="Q1407" s="23">
        <v>43</v>
      </c>
      <c r="R1407" s="22">
        <v>460</v>
      </c>
      <c r="S1407" s="22">
        <v>400</v>
      </c>
      <c r="T1407" s="24">
        <v>3.8</v>
      </c>
      <c r="U1407" s="24">
        <v>-0.20000000000000018</v>
      </c>
      <c r="V1407" s="24">
        <v>4</v>
      </c>
      <c r="W1407" s="24">
        <v>3.3</v>
      </c>
      <c r="X1407" s="25">
        <v>5.9799999999999999E-2</v>
      </c>
      <c r="Y1407" s="24">
        <v>3.9</v>
      </c>
      <c r="Z1407" s="24">
        <v>-1.0000000000000004</v>
      </c>
      <c r="AA1407" s="24">
        <v>4.9000000000000004</v>
      </c>
      <c r="AB1407" s="24">
        <v>4.5</v>
      </c>
      <c r="AC1407" s="26">
        <v>0.3394332939787485</v>
      </c>
      <c r="AD1407" s="24">
        <v>5.6761420397784024</v>
      </c>
      <c r="AE1407" s="6">
        <v>215</v>
      </c>
      <c r="AF1407" s="6">
        <v>231</v>
      </c>
      <c r="AG1407" s="6">
        <v>234</v>
      </c>
      <c r="AH1407" s="27">
        <v>3.2336217552533992</v>
      </c>
      <c r="AI1407" s="28">
        <v>465000</v>
      </c>
      <c r="AJ1407" s="28">
        <v>427500</v>
      </c>
      <c r="AK1407" s="28">
        <v>412500</v>
      </c>
      <c r="AL1407" s="29">
        <v>8.771929824561403E-2</v>
      </c>
      <c r="AM1407" s="29">
        <v>0.12727272727272726</v>
      </c>
      <c r="AN1407" s="6">
        <v>3</v>
      </c>
      <c r="AO1407" s="27">
        <v>0.10000000000000009</v>
      </c>
      <c r="AP1407" s="6">
        <v>2.9</v>
      </c>
      <c r="AQ1407" s="26">
        <v>8.5702875399361028E-2</v>
      </c>
      <c r="AR1407" s="28">
        <v>475</v>
      </c>
      <c r="AS1407" s="28">
        <v>420</v>
      </c>
      <c r="AT1407" s="25">
        <v>0.13095238095238096</v>
      </c>
      <c r="AU1407" s="26">
        <v>0.14802067643760997</v>
      </c>
      <c r="AV1407" s="30">
        <v>1355.2</v>
      </c>
      <c r="AW1407" s="24">
        <v>0.61609999999999998</v>
      </c>
      <c r="AX1407" s="24">
        <v>0.38390000000000002</v>
      </c>
      <c r="AY1407" s="24">
        <v>0.77429999999999999</v>
      </c>
      <c r="AZ1407" s="24">
        <v>0.13830000000000001</v>
      </c>
      <c r="BA1407" s="24">
        <v>0.28370000000000001</v>
      </c>
      <c r="BB1407" s="24">
        <v>0.25380000000000003</v>
      </c>
      <c r="BC1407" s="24">
        <v>0.41689999999999999</v>
      </c>
      <c r="BD1407" s="31">
        <v>3.5</v>
      </c>
      <c r="BE1407" s="23">
        <v>477</v>
      </c>
      <c r="BF1407" s="32" t="s">
        <v>4120</v>
      </c>
      <c r="BG1407" s="33">
        <v>142.146753093602</v>
      </c>
      <c r="BH1407" s="33">
        <v>-34.182111285516903</v>
      </c>
      <c r="BI1407" s="34">
        <f t="shared" si="294"/>
        <v>54</v>
      </c>
      <c r="BJ1407" s="34">
        <f t="shared" si="295"/>
        <v>67</v>
      </c>
      <c r="BK1407" s="34">
        <f t="shared" si="296"/>
        <v>85</v>
      </c>
      <c r="BL1407" s="34">
        <f t="shared" si="297"/>
        <v>51</v>
      </c>
      <c r="BM1407" s="34">
        <f t="shared" si="298"/>
        <v>44</v>
      </c>
      <c r="BN1407" s="34">
        <f t="shared" si="299"/>
        <v>100</v>
      </c>
      <c r="BO1407" s="34">
        <f t="shared" si="300"/>
        <v>32</v>
      </c>
      <c r="BP1407" s="34">
        <f t="shared" si="301"/>
        <v>52</v>
      </c>
      <c r="BQ1407" s="35">
        <f t="shared" si="302"/>
        <v>100</v>
      </c>
      <c r="BR1407" s="34">
        <f t="shared" si="303"/>
        <v>93</v>
      </c>
      <c r="BS1407" s="35">
        <f t="shared" si="304"/>
        <v>41</v>
      </c>
      <c r="BT1407" s="35">
        <f t="shared" si="305"/>
        <v>52</v>
      </c>
      <c r="BU1407" s="35">
        <f t="shared" si="306"/>
        <v>35</v>
      </c>
      <c r="BV1407" s="35">
        <f t="shared" si="307"/>
        <v>63</v>
      </c>
    </row>
    <row r="1408" spans="2:74" hidden="1" x14ac:dyDescent="0.3">
      <c r="B1408" s="6" t="s">
        <v>1813</v>
      </c>
      <c r="C1408" s="6">
        <v>303011048</v>
      </c>
      <c r="D1408" s="6" t="s">
        <v>1302</v>
      </c>
      <c r="E1408" s="6" t="s">
        <v>881</v>
      </c>
      <c r="F1408" s="6" t="s">
        <v>2780</v>
      </c>
      <c r="G1408" s="6" t="s">
        <v>97</v>
      </c>
      <c r="H1408" s="6" t="s">
        <v>78</v>
      </c>
      <c r="I1408" s="22">
        <v>1595000</v>
      </c>
      <c r="J1408" s="22">
        <v>1470000</v>
      </c>
      <c r="K1408" s="22">
        <v>1360000</v>
      </c>
      <c r="L1408" s="22">
        <v>1388000</v>
      </c>
      <c r="M1408" s="22">
        <v>1370000</v>
      </c>
      <c r="N1408" s="22">
        <v>1305000</v>
      </c>
      <c r="O1408" s="23">
        <v>33</v>
      </c>
      <c r="P1408" s="23">
        <v>30</v>
      </c>
      <c r="Q1408" s="23">
        <v>28</v>
      </c>
      <c r="R1408" s="22">
        <v>750</v>
      </c>
      <c r="S1408" s="22">
        <v>750</v>
      </c>
      <c r="T1408" s="24">
        <v>2.5</v>
      </c>
      <c r="U1408" s="24">
        <v>-0.29999999999999982</v>
      </c>
      <c r="V1408" s="24">
        <v>2.8</v>
      </c>
      <c r="W1408" s="24">
        <v>3.5</v>
      </c>
      <c r="X1408" s="25">
        <v>2.4451410658307211E-2</v>
      </c>
      <c r="Y1408" s="24">
        <v>4.4000000000000004</v>
      </c>
      <c r="Z1408" s="24">
        <v>-1.1999999999999993</v>
      </c>
      <c r="AA1408" s="24">
        <v>5.6</v>
      </c>
      <c r="AB1408" s="24">
        <v>5.5</v>
      </c>
      <c r="AC1408" s="26">
        <v>0.28863916256157635</v>
      </c>
      <c r="AD1408" s="24">
        <v>11.804601648351646</v>
      </c>
      <c r="AE1408" s="6">
        <v>113</v>
      </c>
      <c r="AF1408" s="6">
        <v>172</v>
      </c>
      <c r="AG1408" s="6">
        <v>105</v>
      </c>
      <c r="AH1408" s="27">
        <v>3.0614525139664805</v>
      </c>
      <c r="AI1408" s="28">
        <v>1545000</v>
      </c>
      <c r="AJ1408" s="28">
        <v>1385000</v>
      </c>
      <c r="AK1408" s="28">
        <v>1150000</v>
      </c>
      <c r="AL1408" s="29">
        <v>0.11552346570397112</v>
      </c>
      <c r="AM1408" s="29">
        <v>0.34347826086956523</v>
      </c>
      <c r="AN1408" s="6">
        <v>2.7</v>
      </c>
      <c r="AO1408" s="27">
        <v>-0.5</v>
      </c>
      <c r="AP1408" s="6">
        <v>3.2</v>
      </c>
      <c r="AQ1408" s="26">
        <v>0.1376923076923077</v>
      </c>
      <c r="AR1408" s="28">
        <v>790</v>
      </c>
      <c r="AS1408" s="28">
        <v>750</v>
      </c>
      <c r="AT1408" s="25">
        <v>5.3333333333333337E-2</v>
      </c>
      <c r="AU1408" s="26">
        <v>0.40983645270416902</v>
      </c>
      <c r="AV1408" s="30">
        <v>2598.4</v>
      </c>
      <c r="AW1408" s="24">
        <v>0.67200000000000004</v>
      </c>
      <c r="AX1408" s="24">
        <v>0.32800000000000001</v>
      </c>
      <c r="AY1408" s="24">
        <v>0.63060000000000005</v>
      </c>
      <c r="AZ1408" s="24">
        <v>0.12139999999999999</v>
      </c>
      <c r="BA1408" s="24">
        <v>0.2185</v>
      </c>
      <c r="BB1408" s="24">
        <v>0.37319999999999998</v>
      </c>
      <c r="BC1408" s="24">
        <v>0.3911</v>
      </c>
      <c r="BD1408" s="31">
        <v>9.5</v>
      </c>
      <c r="BE1408" s="23">
        <v>7</v>
      </c>
      <c r="BF1408" s="32" t="s">
        <v>4121</v>
      </c>
      <c r="BG1408" s="33">
        <v>153.09303392009099</v>
      </c>
      <c r="BH1408" s="33">
        <v>-27.471854186811299</v>
      </c>
      <c r="BI1408" s="34">
        <f t="shared" si="294"/>
        <v>75</v>
      </c>
      <c r="BJ1408" s="34">
        <f t="shared" si="295"/>
        <v>72</v>
      </c>
      <c r="BK1408" s="34">
        <f t="shared" si="296"/>
        <v>87</v>
      </c>
      <c r="BL1408" s="34">
        <f t="shared" si="297"/>
        <v>1</v>
      </c>
      <c r="BM1408" s="34">
        <f t="shared" si="298"/>
        <v>58</v>
      </c>
      <c r="BN1408" s="34">
        <f t="shared" si="299"/>
        <v>100</v>
      </c>
      <c r="BO1408" s="34">
        <f t="shared" si="300"/>
        <v>100</v>
      </c>
      <c r="BP1408" s="34">
        <f t="shared" si="301"/>
        <v>38</v>
      </c>
      <c r="BQ1408" s="35">
        <f t="shared" si="302"/>
        <v>32</v>
      </c>
      <c r="BR1408" s="34">
        <f t="shared" si="303"/>
        <v>33</v>
      </c>
      <c r="BS1408" s="35">
        <f t="shared" si="304"/>
        <v>74</v>
      </c>
      <c r="BT1408" s="35">
        <f t="shared" si="305"/>
        <v>44</v>
      </c>
      <c r="BU1408" s="35">
        <f t="shared" si="306"/>
        <v>95</v>
      </c>
      <c r="BV1408" s="35">
        <f t="shared" si="307"/>
        <v>63</v>
      </c>
    </row>
    <row r="1409" spans="2:74" hidden="1" x14ac:dyDescent="0.3">
      <c r="B1409" s="6" t="s">
        <v>1814</v>
      </c>
      <c r="C1409" s="6">
        <v>303011049</v>
      </c>
      <c r="D1409" s="6" t="s">
        <v>1302</v>
      </c>
      <c r="E1409" s="6" t="s">
        <v>881</v>
      </c>
      <c r="F1409" s="6" t="s">
        <v>2780</v>
      </c>
      <c r="G1409" s="6" t="s">
        <v>97</v>
      </c>
      <c r="H1409" s="6" t="s">
        <v>78</v>
      </c>
      <c r="I1409" s="22">
        <v>1290000</v>
      </c>
      <c r="J1409" s="22">
        <v>1250000</v>
      </c>
      <c r="K1409" s="22">
        <v>1170000</v>
      </c>
      <c r="L1409" s="22">
        <v>1242000</v>
      </c>
      <c r="M1409" s="22">
        <v>1221000</v>
      </c>
      <c r="N1409" s="22">
        <v>1185000</v>
      </c>
      <c r="O1409" s="23">
        <v>24</v>
      </c>
      <c r="P1409" s="23">
        <v>24</v>
      </c>
      <c r="Q1409" s="23">
        <v>25</v>
      </c>
      <c r="R1409" s="22">
        <v>740</v>
      </c>
      <c r="S1409" s="22">
        <v>690</v>
      </c>
      <c r="T1409" s="24">
        <v>3.4</v>
      </c>
      <c r="U1409" s="24">
        <v>0</v>
      </c>
      <c r="V1409" s="24">
        <v>3.4</v>
      </c>
      <c r="W1409" s="24">
        <v>3.3</v>
      </c>
      <c r="X1409" s="25">
        <v>2.9829457364341085E-2</v>
      </c>
      <c r="Y1409" s="24">
        <v>3.3</v>
      </c>
      <c r="Z1409" s="24">
        <v>-1</v>
      </c>
      <c r="AA1409" s="24">
        <v>4.3</v>
      </c>
      <c r="AB1409" s="24">
        <v>5.2</v>
      </c>
      <c r="AC1409" s="26">
        <v>0.31841652323580033</v>
      </c>
      <c r="AD1409" s="24">
        <v>10.674566397457964</v>
      </c>
      <c r="AE1409" s="6">
        <v>113</v>
      </c>
      <c r="AF1409" s="6">
        <v>172</v>
      </c>
      <c r="AG1409" s="6">
        <v>105</v>
      </c>
      <c r="AH1409" s="27">
        <v>3.0614525139664805</v>
      </c>
      <c r="AI1409" s="28">
        <v>1545000</v>
      </c>
      <c r="AJ1409" s="28">
        <v>1385000</v>
      </c>
      <c r="AK1409" s="28">
        <v>1150000</v>
      </c>
      <c r="AL1409" s="29">
        <v>0.11552346570397112</v>
      </c>
      <c r="AM1409" s="29">
        <v>0.34347826086956523</v>
      </c>
      <c r="AN1409" s="6">
        <v>2.7</v>
      </c>
      <c r="AO1409" s="27">
        <v>-0.5</v>
      </c>
      <c r="AP1409" s="6">
        <v>3.2</v>
      </c>
      <c r="AQ1409" s="26">
        <v>0.1376923076923077</v>
      </c>
      <c r="AR1409" s="28">
        <v>790</v>
      </c>
      <c r="AS1409" s="28">
        <v>750</v>
      </c>
      <c r="AT1409" s="25">
        <v>5.3333333333333337E-2</v>
      </c>
      <c r="AU1409" s="26">
        <v>0.40983645270416902</v>
      </c>
      <c r="AV1409" s="30">
        <v>2324</v>
      </c>
      <c r="AW1409" s="24">
        <v>0.68989999999999996</v>
      </c>
      <c r="AX1409" s="24">
        <v>0.31009999999999999</v>
      </c>
      <c r="AY1409" s="24">
        <v>0.55330000000000001</v>
      </c>
      <c r="AZ1409" s="24">
        <v>0.33639999999999998</v>
      </c>
      <c r="BA1409" s="24">
        <v>0.25679999999999997</v>
      </c>
      <c r="BB1409" s="24">
        <v>0.37880000000000003</v>
      </c>
      <c r="BC1409" s="24">
        <v>0.32800000000000001</v>
      </c>
      <c r="BD1409" s="31">
        <v>7</v>
      </c>
      <c r="BE1409" s="23">
        <v>7</v>
      </c>
      <c r="BF1409" s="32" t="s">
        <v>4122</v>
      </c>
      <c r="BG1409" s="33">
        <v>153.096908794782</v>
      </c>
      <c r="BH1409" s="33">
        <v>-27.4863949538342</v>
      </c>
      <c r="BI1409" s="34">
        <f t="shared" si="294"/>
        <v>60</v>
      </c>
      <c r="BJ1409" s="34">
        <f t="shared" si="295"/>
        <v>72</v>
      </c>
      <c r="BK1409" s="34">
        <f t="shared" si="296"/>
        <v>87</v>
      </c>
      <c r="BL1409" s="34">
        <f t="shared" si="297"/>
        <v>1</v>
      </c>
      <c r="BM1409" s="34">
        <f t="shared" si="298"/>
        <v>58</v>
      </c>
      <c r="BN1409" s="34">
        <f t="shared" si="299"/>
        <v>100</v>
      </c>
      <c r="BO1409" s="34">
        <f t="shared" si="300"/>
        <v>100</v>
      </c>
      <c r="BP1409" s="34">
        <f t="shared" si="301"/>
        <v>46</v>
      </c>
      <c r="BQ1409" s="35">
        <f t="shared" si="302"/>
        <v>50</v>
      </c>
      <c r="BR1409" s="34">
        <f t="shared" si="303"/>
        <v>44</v>
      </c>
      <c r="BS1409" s="35">
        <f t="shared" si="304"/>
        <v>55</v>
      </c>
      <c r="BT1409" s="35">
        <f t="shared" si="305"/>
        <v>62</v>
      </c>
      <c r="BU1409" s="35">
        <f t="shared" si="306"/>
        <v>70</v>
      </c>
      <c r="BV1409" s="35">
        <f t="shared" si="307"/>
        <v>63</v>
      </c>
    </row>
    <row r="1410" spans="2:74" hidden="1" x14ac:dyDescent="0.3">
      <c r="B1410" s="6" t="s">
        <v>1815</v>
      </c>
      <c r="C1410" s="6">
        <v>306021146</v>
      </c>
      <c r="D1410" s="6" t="s">
        <v>1816</v>
      </c>
      <c r="E1410" s="6" t="s">
        <v>1349</v>
      </c>
      <c r="F1410" s="6" t="s">
        <v>1349</v>
      </c>
      <c r="G1410" s="6" t="s">
        <v>97</v>
      </c>
      <c r="H1410" s="6" t="s">
        <v>78</v>
      </c>
      <c r="I1410" s="22">
        <v>652800</v>
      </c>
      <c r="J1410" s="22">
        <v>647700</v>
      </c>
      <c r="K1410" s="22">
        <v>580000</v>
      </c>
      <c r="L1410" s="22">
        <v>655000</v>
      </c>
      <c r="M1410" s="22">
        <v>615000</v>
      </c>
      <c r="N1410" s="22">
        <v>575000</v>
      </c>
      <c r="O1410" s="23">
        <v>28</v>
      </c>
      <c r="P1410" s="23">
        <v>28</v>
      </c>
      <c r="Q1410" s="23">
        <v>34</v>
      </c>
      <c r="R1410" s="22">
        <v>650</v>
      </c>
      <c r="S1410" s="22">
        <v>580</v>
      </c>
      <c r="T1410" s="24">
        <v>2.6</v>
      </c>
      <c r="U1410" s="24">
        <v>-0.5</v>
      </c>
      <c r="V1410" s="24">
        <v>3.1</v>
      </c>
      <c r="W1410" s="24">
        <v>3.6</v>
      </c>
      <c r="X1410" s="25">
        <v>5.1776960784313729E-2</v>
      </c>
      <c r="Y1410" s="24">
        <v>1.6</v>
      </c>
      <c r="Z1410" s="24">
        <v>-0.5</v>
      </c>
      <c r="AA1410" s="24">
        <v>2.1</v>
      </c>
      <c r="AB1410" s="24">
        <v>2.8</v>
      </c>
      <c r="AC1410" s="26">
        <v>0.3926638314324376</v>
      </c>
      <c r="AD1410" s="24">
        <v>7.5837558922809256</v>
      </c>
      <c r="AE1410" s="6">
        <v>292</v>
      </c>
      <c r="AF1410" s="6">
        <v>314</v>
      </c>
      <c r="AG1410" s="6">
        <v>285</v>
      </c>
      <c r="AH1410" s="27">
        <v>3.588900308324769</v>
      </c>
      <c r="AI1410" s="28">
        <v>615000</v>
      </c>
      <c r="AJ1410" s="28">
        <v>550000</v>
      </c>
      <c r="AK1410" s="28">
        <v>485000</v>
      </c>
      <c r="AL1410" s="29">
        <v>0.11818181818181818</v>
      </c>
      <c r="AM1410" s="29">
        <v>0.26804123711340205</v>
      </c>
      <c r="AN1410" s="6">
        <v>2.6</v>
      </c>
      <c r="AO1410" s="27">
        <v>-0.60000000000000009</v>
      </c>
      <c r="AP1410" s="6">
        <v>3.2</v>
      </c>
      <c r="AQ1410" s="26">
        <v>7.5714285714285706E-2</v>
      </c>
      <c r="AR1410" s="28">
        <v>620</v>
      </c>
      <c r="AS1410" s="28">
        <v>570</v>
      </c>
      <c r="AT1410" s="25">
        <v>8.771929824561403E-2</v>
      </c>
      <c r="AU1410" s="26">
        <v>0.32617318896753889</v>
      </c>
      <c r="AV1410" s="30">
        <v>1655.3600000000001</v>
      </c>
      <c r="AW1410" s="24">
        <v>0.67390000000000005</v>
      </c>
      <c r="AX1410" s="24">
        <v>0.3261</v>
      </c>
      <c r="AY1410" s="24">
        <v>0.78590000000000004</v>
      </c>
      <c r="AZ1410" s="24">
        <v>0.1181</v>
      </c>
      <c r="BA1410" s="24">
        <v>0.34200000000000003</v>
      </c>
      <c r="BB1410" s="24">
        <v>0.3417</v>
      </c>
      <c r="BC1410" s="24">
        <v>0.25940000000000002</v>
      </c>
      <c r="BD1410" s="31">
        <v>6</v>
      </c>
      <c r="BE1410" s="23">
        <v>1390</v>
      </c>
      <c r="BF1410" s="32" t="s">
        <v>4123</v>
      </c>
      <c r="BG1410" s="33">
        <v>145.726260007126</v>
      </c>
      <c r="BH1410" s="33">
        <v>-16.953459714077201</v>
      </c>
      <c r="BI1410" s="34">
        <f t="shared" si="294"/>
        <v>74</v>
      </c>
      <c r="BJ1410" s="34">
        <f t="shared" si="295"/>
        <v>74</v>
      </c>
      <c r="BK1410" s="34">
        <f t="shared" si="296"/>
        <v>80</v>
      </c>
      <c r="BL1410" s="34">
        <f t="shared" si="297"/>
        <v>1</v>
      </c>
      <c r="BM1410" s="34">
        <f t="shared" si="298"/>
        <v>60</v>
      </c>
      <c r="BN1410" s="34">
        <f t="shared" si="299"/>
        <v>100</v>
      </c>
      <c r="BO1410" s="34">
        <f t="shared" si="300"/>
        <v>1</v>
      </c>
      <c r="BP1410" s="34">
        <f t="shared" si="301"/>
        <v>65</v>
      </c>
      <c r="BQ1410" s="35">
        <f t="shared" si="302"/>
        <v>100</v>
      </c>
      <c r="BR1410" s="34">
        <f t="shared" si="303"/>
        <v>74</v>
      </c>
      <c r="BS1410" s="35">
        <f t="shared" si="304"/>
        <v>6</v>
      </c>
      <c r="BT1410" s="35">
        <f t="shared" si="305"/>
        <v>90</v>
      </c>
      <c r="BU1410" s="35">
        <f t="shared" si="306"/>
        <v>60</v>
      </c>
      <c r="BV1410" s="35">
        <f t="shared" si="307"/>
        <v>63</v>
      </c>
    </row>
    <row r="1411" spans="2:74" hidden="1" x14ac:dyDescent="0.3">
      <c r="B1411" s="6" t="s">
        <v>1817</v>
      </c>
      <c r="C1411" s="6">
        <v>306021153</v>
      </c>
      <c r="D1411" s="6" t="s">
        <v>1816</v>
      </c>
      <c r="E1411" s="6" t="s">
        <v>1349</v>
      </c>
      <c r="F1411" s="6" t="s">
        <v>1349</v>
      </c>
      <c r="G1411" s="6" t="s">
        <v>97</v>
      </c>
      <c r="H1411" s="6" t="s">
        <v>78</v>
      </c>
      <c r="I1411" s="22">
        <v>635250</v>
      </c>
      <c r="J1411" s="22">
        <v>609000</v>
      </c>
      <c r="K1411" s="22">
        <v>535000</v>
      </c>
      <c r="L1411" s="22">
        <v>642500</v>
      </c>
      <c r="M1411" s="22">
        <v>621000</v>
      </c>
      <c r="N1411" s="22">
        <v>545000</v>
      </c>
      <c r="O1411" s="23">
        <v>27</v>
      </c>
      <c r="P1411" s="23">
        <v>27</v>
      </c>
      <c r="Q1411" s="23">
        <v>30</v>
      </c>
      <c r="R1411" s="22">
        <v>600</v>
      </c>
      <c r="S1411" s="22">
        <v>560</v>
      </c>
      <c r="T1411" s="24">
        <v>3.1</v>
      </c>
      <c r="U1411" s="24">
        <v>-0.19999999999999973</v>
      </c>
      <c r="V1411" s="24">
        <v>3.3</v>
      </c>
      <c r="W1411" s="24">
        <v>4.0999999999999996</v>
      </c>
      <c r="X1411" s="25">
        <v>4.9114521841794566E-2</v>
      </c>
      <c r="Y1411" s="24">
        <v>2.5</v>
      </c>
      <c r="Z1411" s="24">
        <v>-1</v>
      </c>
      <c r="AA1411" s="24">
        <v>3.5</v>
      </c>
      <c r="AB1411" s="24">
        <v>3.5</v>
      </c>
      <c r="AC1411" s="26">
        <v>0.29338131747770302</v>
      </c>
      <c r="AD1411" s="24">
        <v>5.9734128822984243</v>
      </c>
      <c r="AE1411" s="6">
        <v>292</v>
      </c>
      <c r="AF1411" s="6">
        <v>314</v>
      </c>
      <c r="AG1411" s="6">
        <v>285</v>
      </c>
      <c r="AH1411" s="27">
        <v>3.588900308324769</v>
      </c>
      <c r="AI1411" s="28">
        <v>615000</v>
      </c>
      <c r="AJ1411" s="28">
        <v>550000</v>
      </c>
      <c r="AK1411" s="28">
        <v>485000</v>
      </c>
      <c r="AL1411" s="29">
        <v>0.11818181818181818</v>
      </c>
      <c r="AM1411" s="29">
        <v>0.26804123711340205</v>
      </c>
      <c r="AN1411" s="6">
        <v>2.6</v>
      </c>
      <c r="AO1411" s="27">
        <v>-0.60000000000000009</v>
      </c>
      <c r="AP1411" s="6">
        <v>3.2</v>
      </c>
      <c r="AQ1411" s="26">
        <v>7.5714285714285706E-2</v>
      </c>
      <c r="AR1411" s="28">
        <v>620</v>
      </c>
      <c r="AS1411" s="28">
        <v>570</v>
      </c>
      <c r="AT1411" s="25">
        <v>8.771929824561403E-2</v>
      </c>
      <c r="AU1411" s="26">
        <v>0.32617318896753889</v>
      </c>
      <c r="AV1411" s="30">
        <v>2045.1200000000001</v>
      </c>
      <c r="AW1411" s="24">
        <v>0.79110000000000003</v>
      </c>
      <c r="AX1411" s="24">
        <v>0.2089</v>
      </c>
      <c r="AY1411" s="24">
        <v>0.98719999999999997</v>
      </c>
      <c r="AZ1411" s="24">
        <v>1.6000000000000001E-3</v>
      </c>
      <c r="BA1411" s="24">
        <v>0.27889999999999998</v>
      </c>
      <c r="BB1411" s="24">
        <v>0.436</v>
      </c>
      <c r="BC1411" s="24">
        <v>0.26340000000000002</v>
      </c>
      <c r="BD1411" s="31">
        <v>3</v>
      </c>
      <c r="BE1411" s="23">
        <v>1386</v>
      </c>
      <c r="BF1411" s="32" t="s">
        <v>4124</v>
      </c>
      <c r="BG1411" s="33">
        <v>145.731492481701</v>
      </c>
      <c r="BH1411" s="33">
        <v>-16.988069483854201</v>
      </c>
      <c r="BI1411" s="34">
        <f t="shared" si="294"/>
        <v>65</v>
      </c>
      <c r="BJ1411" s="34">
        <f t="shared" si="295"/>
        <v>74</v>
      </c>
      <c r="BK1411" s="34">
        <f t="shared" si="296"/>
        <v>80</v>
      </c>
      <c r="BL1411" s="34">
        <f t="shared" si="297"/>
        <v>1</v>
      </c>
      <c r="BM1411" s="34">
        <f t="shared" si="298"/>
        <v>60</v>
      </c>
      <c r="BN1411" s="34">
        <f t="shared" si="299"/>
        <v>100</v>
      </c>
      <c r="BO1411" s="34">
        <f t="shared" si="300"/>
        <v>1</v>
      </c>
      <c r="BP1411" s="34">
        <f t="shared" si="301"/>
        <v>51</v>
      </c>
      <c r="BQ1411" s="35">
        <f t="shared" si="302"/>
        <v>100</v>
      </c>
      <c r="BR1411" s="34">
        <f t="shared" si="303"/>
        <v>90</v>
      </c>
      <c r="BS1411" s="35">
        <f t="shared" si="304"/>
        <v>71</v>
      </c>
      <c r="BT1411" s="35">
        <f t="shared" si="305"/>
        <v>75</v>
      </c>
      <c r="BU1411" s="35">
        <f t="shared" si="306"/>
        <v>30</v>
      </c>
      <c r="BV1411" s="35">
        <f t="shared" si="307"/>
        <v>63</v>
      </c>
    </row>
    <row r="1412" spans="2:74" hidden="1" x14ac:dyDescent="0.3">
      <c r="B1412" s="6" t="s">
        <v>1818</v>
      </c>
      <c r="C1412" s="6">
        <v>313041372</v>
      </c>
      <c r="D1412" s="6" t="s">
        <v>627</v>
      </c>
      <c r="E1412" s="6" t="s">
        <v>628</v>
      </c>
      <c r="F1412" s="6" t="s">
        <v>2780</v>
      </c>
      <c r="G1412" s="6" t="s">
        <v>97</v>
      </c>
      <c r="H1412" s="6" t="s">
        <v>78</v>
      </c>
      <c r="I1412" s="22">
        <v>772900</v>
      </c>
      <c r="J1412" s="22">
        <v>757500</v>
      </c>
      <c r="K1412" s="22">
        <v>720367</v>
      </c>
      <c r="L1412" s="22">
        <v>850000</v>
      </c>
      <c r="M1412" s="22">
        <v>843000</v>
      </c>
      <c r="N1412" s="22">
        <v>770000</v>
      </c>
      <c r="O1412" s="23">
        <v>35</v>
      </c>
      <c r="P1412" s="23">
        <v>35</v>
      </c>
      <c r="Q1412" s="23">
        <v>36</v>
      </c>
      <c r="R1412" s="22">
        <v>600</v>
      </c>
      <c r="S1412" s="22">
        <v>550</v>
      </c>
      <c r="T1412" s="24">
        <v>2.7</v>
      </c>
      <c r="U1412" s="24">
        <v>-0.39999999999999991</v>
      </c>
      <c r="V1412" s="24">
        <v>3.1</v>
      </c>
      <c r="W1412" s="24">
        <v>3.1</v>
      </c>
      <c r="X1412" s="25">
        <v>4.0367447276491136E-2</v>
      </c>
      <c r="Y1412" s="24">
        <v>5.3</v>
      </c>
      <c r="Z1412" s="24">
        <v>-1.6000000000000005</v>
      </c>
      <c r="AA1412" s="24">
        <v>6.9</v>
      </c>
      <c r="AB1412" s="24">
        <v>6.8</v>
      </c>
      <c r="AC1412" s="26">
        <v>0.31146179401993351</v>
      </c>
      <c r="AD1412" s="24">
        <v>7.7156673268591867</v>
      </c>
      <c r="AE1412" s="6">
        <v>315</v>
      </c>
      <c r="AF1412" s="6">
        <v>301</v>
      </c>
      <c r="AG1412" s="6">
        <v>287</v>
      </c>
      <c r="AH1412" s="27">
        <v>4.9476439790575917</v>
      </c>
      <c r="AI1412" s="28">
        <v>850000</v>
      </c>
      <c r="AJ1412" s="28">
        <v>755000</v>
      </c>
      <c r="AK1412" s="28">
        <v>710000</v>
      </c>
      <c r="AL1412" s="29">
        <v>0.12582781456953643</v>
      </c>
      <c r="AM1412" s="29">
        <v>0.19718309859154928</v>
      </c>
      <c r="AN1412" s="6">
        <v>3</v>
      </c>
      <c r="AO1412" s="27">
        <v>-0.5</v>
      </c>
      <c r="AP1412" s="6">
        <v>3.5</v>
      </c>
      <c r="AQ1412" s="26">
        <v>0.11464646464646464</v>
      </c>
      <c r="AR1412" s="28">
        <v>600</v>
      </c>
      <c r="AS1412" s="28">
        <v>560</v>
      </c>
      <c r="AT1412" s="25">
        <v>7.1428571428571425E-2</v>
      </c>
      <c r="AU1412" s="26">
        <v>0.41898715746931747</v>
      </c>
      <c r="AV1412" s="30">
        <v>1926.4</v>
      </c>
      <c r="AW1412" s="24">
        <v>0.76919999999999999</v>
      </c>
      <c r="AX1412" s="24">
        <v>0.23080000000000001</v>
      </c>
      <c r="AY1412" s="24">
        <v>0.83540000000000003</v>
      </c>
      <c r="AZ1412" s="24">
        <v>0.152</v>
      </c>
      <c r="BA1412" s="24">
        <v>0.26279999999999998</v>
      </c>
      <c r="BB1412" s="24">
        <v>0.40989999999999999</v>
      </c>
      <c r="BC1412" s="24">
        <v>0.30449999999999999</v>
      </c>
      <c r="BD1412" s="31">
        <v>4.5</v>
      </c>
      <c r="BE1412" s="23">
        <v>36</v>
      </c>
      <c r="BF1412" s="32" t="s">
        <v>4125</v>
      </c>
      <c r="BG1412" s="33">
        <v>152.95095587595401</v>
      </c>
      <c r="BH1412" s="33">
        <v>-27.157191757323201</v>
      </c>
      <c r="BI1412" s="34">
        <f t="shared" ref="BI1412:BI1475" si="308">IF(T1412&lt;=1, 100, IF(T1412&gt;=7, 1, ROUND(100 - ((T1412-1)/6)*99, 0)))</f>
        <v>72</v>
      </c>
      <c r="BJ1412" s="34">
        <f t="shared" ref="BJ1412:BJ1475" si="309">IF(AN1412&lt;=1, 100, IF(AN1412&gt;=7, 1, ROUND(100 - ((AN1412-1)/6)*99, 0)))</f>
        <v>67</v>
      </c>
      <c r="BK1412" s="34">
        <f t="shared" ref="BK1412:BK1475" si="310">IF(AH1412&lt;=2, 100, IF(AH1412&gt;=10, 1, ROUND(100 - ((AH1412-2)/8)*99, 0)))</f>
        <v>64</v>
      </c>
      <c r="BL1412" s="34">
        <f t="shared" ref="BL1412:BL1475" si="311">IF(OR(ISBLANK(AU1412), AU1412=""), "", IF(AU1412&lt;=0, 100, IF(AU1412&gt;=0.3, 1, ROUND(100 - (AU1412/0.3)*99, 0))))</f>
        <v>1</v>
      </c>
      <c r="BM1412" s="34">
        <f t="shared" ref="BM1412:BM1475" si="312">IF(AL1412&lt;=0, 1, IF(AL1412&gt;=0.2, 100, ROUND(1 + (AL1412/0.2)*99, 0)))</f>
        <v>63</v>
      </c>
      <c r="BN1412" s="34">
        <f t="shared" ref="BN1412:BN1475" si="313">IF(AQ1412&lt;=0.01, 1, IF(AQ1412&gt;=0.075, 100, ROUND(1 + ((AQ1412-0.01)/0.065)*99, 0)))</f>
        <v>100</v>
      </c>
      <c r="BO1412" s="34">
        <f t="shared" ref="BO1412:BO1475" si="314">IF(BE1412&gt;=750, 1, IF(BE1412&lt;=50, 100, ROUND(100 - 99 * (((BE1412 - 50)/700)^0.75), 0)))</f>
        <v>100</v>
      </c>
      <c r="BP1412" s="34">
        <f t="shared" ref="BP1412:BP1475" si="315">IF(BA1412&gt;=0.5, 100, IF(BA1412&lt;=0.05, 1, ROUND(1 + ((BA1412-0.05)/0.45)*99, 0)))</f>
        <v>48</v>
      </c>
      <c r="BQ1412" s="35">
        <f t="shared" ref="BQ1412:BQ1475" si="316">IF(X1412&gt;=0.045, 100, IF(X1412&lt;=0.015, 1, ROUND(1 + ((X1412-0.015)/0.03)*99, 0)))</f>
        <v>85</v>
      </c>
      <c r="BR1412" s="34">
        <f t="shared" ref="BR1412:BR1475" si="317">IF(AD1412&lt;=5, 100, IF(AD1412&gt;=15, 1, ROUND(100 - ((AD1412-5)/10)*99, 0)))</f>
        <v>73</v>
      </c>
      <c r="BS1412" s="35">
        <f t="shared" ref="BS1412:BS1475" si="318">IF(AC1412&lt;=0.25, 100, IF(AC1412&gt;=0.4, 1, ROUND(100 - ((AC1412-0.25)/0.15)*99, 0)))</f>
        <v>59</v>
      </c>
      <c r="BT1412" s="35">
        <f t="shared" ref="BT1412:BT1475" si="319">IF(Y1412&lt;=1, 100, IF(Y1412&gt;=7, 1, ROUND(100 - ((Y1412-1)/6)*99, 0)))</f>
        <v>29</v>
      </c>
      <c r="BU1412" s="35">
        <f t="shared" ref="BU1412:BU1475" si="320">BD1412*10</f>
        <v>45</v>
      </c>
      <c r="BV1412" s="35">
        <f t="shared" ref="BV1412:BV1475" si="321">IF(
  (
    IF($BI$2,0.1,0) + IF($BJ$2,0.1,0) + IF($BK$2,0.05,0) + IF($BL$2,0.07,0) + IF($BM$2,0.05,0) + IF($BN$2,0.1,0) +
    IF($BO$2,0.07,0) + IF($BP$2,0.08,0) + IF($BQ$2,0.08,0) + IF($BR$2,0.07,0) + IF($BS$2,0.07,0) + IF($BT$2,0.08,0) +
    IF($BU$2,0.08,0)
  ) = 0,
  "",
  ROUND(
    (
      IF($BI$2, BI1412*0.1, 0) + IF($BJ$2, BJ1412*0.1, 0) + IF($BK$2, BK1412*0.05, 0) + IF($BL$2, BL1412*0.07, 0) +
      IF($BM$2, BM1412*0.05, 0) + IF($BN$2, BN1412*0.1, 0) + IF($BO$2, BO1412*0.07, 0) + IF($BP$2, BP1412*0.08, 0) +
      IF($BQ$2, BQ1412*0.08, 0) + IF($BR$2, BR1412*0.07, 0) + IF($BS$2, BS1412*0.07, 0) + IF($BT$2, BT1412*0.08, 0) +
      IF($BU$2, BU1412*0.08, 0)
    ) /
    (
      IF($BI$2,0.1,0) + IF($BJ$2,0.1,0) + IF($BK$2,0.05,0) + IF($BL$2,0.07,0) + IF($BM$2,0.05,0) +
      IF($BN$2,0.1,0) + IF($BO$2,0.07,0) + IF($BP$2,0.08,0) + IF($BQ$2,0.08,0) + IF($BR$2,0.07,0) +
      IF($BS$2,0.07,0) + IF($BT$2,0.08,0) + IF($BU$2,0.08,0)
    ),
  0)
)</f>
        <v>63</v>
      </c>
    </row>
    <row r="1413" spans="2:74" hidden="1" x14ac:dyDescent="0.3">
      <c r="B1413" s="6" t="s">
        <v>1819</v>
      </c>
      <c r="C1413" s="6">
        <v>403021061</v>
      </c>
      <c r="D1413" s="6" t="s">
        <v>489</v>
      </c>
      <c r="E1413" s="6" t="s">
        <v>186</v>
      </c>
      <c r="F1413" s="6" t="s">
        <v>2379</v>
      </c>
      <c r="G1413" s="6" t="s">
        <v>82</v>
      </c>
      <c r="H1413" s="6" t="s">
        <v>78</v>
      </c>
      <c r="I1413" s="22">
        <v>799934</v>
      </c>
      <c r="J1413" s="22">
        <v>799934</v>
      </c>
      <c r="K1413" s="22">
        <v>780000</v>
      </c>
      <c r="L1413" s="22">
        <v>870000</v>
      </c>
      <c r="M1413" s="22">
        <v>852000</v>
      </c>
      <c r="N1413" s="22">
        <v>779000</v>
      </c>
      <c r="O1413" s="23">
        <v>18</v>
      </c>
      <c r="P1413" s="23">
        <v>18</v>
      </c>
      <c r="Q1413" s="23">
        <v>19</v>
      </c>
      <c r="R1413" s="22">
        <v>630</v>
      </c>
      <c r="S1413" s="22">
        <v>585</v>
      </c>
      <c r="T1413" s="24">
        <v>2.5</v>
      </c>
      <c r="U1413" s="24">
        <v>-0.10000000000000009</v>
      </c>
      <c r="V1413" s="24">
        <v>2.6</v>
      </c>
      <c r="W1413" s="24">
        <v>2.6</v>
      </c>
      <c r="X1413" s="25">
        <v>4.0953378653738937E-2</v>
      </c>
      <c r="Y1413" s="24">
        <v>2.8</v>
      </c>
      <c r="Z1413" s="24">
        <v>-1</v>
      </c>
      <c r="AA1413" s="24">
        <v>3.8</v>
      </c>
      <c r="AB1413" s="24">
        <v>3.8</v>
      </c>
      <c r="AC1413" s="26">
        <v>0.43037490436113235</v>
      </c>
      <c r="AD1413" s="24">
        <v>10.508898618596399</v>
      </c>
      <c r="AE1413" s="6">
        <v>173</v>
      </c>
      <c r="AF1413" s="6">
        <v>197</v>
      </c>
      <c r="AG1413" s="6">
        <v>125</v>
      </c>
      <c r="AH1413" s="27">
        <v>2.0136585365853659</v>
      </c>
      <c r="AI1413" s="28">
        <v>910000</v>
      </c>
      <c r="AJ1413" s="28">
        <v>816000</v>
      </c>
      <c r="AK1413" s="28">
        <v>731000</v>
      </c>
      <c r="AL1413" s="29">
        <v>0.11519607843137254</v>
      </c>
      <c r="AM1413" s="29">
        <v>0.24487004103967169</v>
      </c>
      <c r="AN1413" s="6">
        <v>2.6</v>
      </c>
      <c r="AO1413" s="27">
        <v>-0.10000000000000009</v>
      </c>
      <c r="AP1413" s="6">
        <v>2.7</v>
      </c>
      <c r="AQ1413" s="26">
        <v>0.10449438202247192</v>
      </c>
      <c r="AR1413" s="28">
        <v>630</v>
      </c>
      <c r="AS1413" s="28">
        <v>600</v>
      </c>
      <c r="AT1413" s="25">
        <v>0.05</v>
      </c>
      <c r="AU1413" s="26">
        <v>0.35704746030476586</v>
      </c>
      <c r="AV1413" s="30">
        <v>1463.8400000000001</v>
      </c>
      <c r="AW1413" s="24">
        <v>0.59970000000000001</v>
      </c>
      <c r="AX1413" s="24">
        <v>0.40029999999999999</v>
      </c>
      <c r="AY1413" s="24">
        <v>0.62</v>
      </c>
      <c r="AZ1413" s="24">
        <v>0.35310000000000002</v>
      </c>
      <c r="BA1413" s="24">
        <v>0.26490000000000002</v>
      </c>
      <c r="BB1413" s="24">
        <v>0.29599999999999999</v>
      </c>
      <c r="BC1413" s="24">
        <v>0.39179999999999998</v>
      </c>
      <c r="BD1413" s="31">
        <v>4</v>
      </c>
      <c r="BE1413" s="23">
        <v>10</v>
      </c>
      <c r="BF1413" s="32" t="s">
        <v>4126</v>
      </c>
      <c r="BG1413" s="33">
        <v>138.56226359335599</v>
      </c>
      <c r="BH1413" s="33">
        <v>-35.003208652589201</v>
      </c>
      <c r="BI1413" s="34">
        <f t="shared" si="308"/>
        <v>75</v>
      </c>
      <c r="BJ1413" s="34">
        <f t="shared" si="309"/>
        <v>74</v>
      </c>
      <c r="BK1413" s="34">
        <f t="shared" si="310"/>
        <v>100</v>
      </c>
      <c r="BL1413" s="34">
        <f t="shared" si="311"/>
        <v>1</v>
      </c>
      <c r="BM1413" s="34">
        <f t="shared" si="312"/>
        <v>58</v>
      </c>
      <c r="BN1413" s="34">
        <f t="shared" si="313"/>
        <v>100</v>
      </c>
      <c r="BO1413" s="34">
        <f t="shared" si="314"/>
        <v>100</v>
      </c>
      <c r="BP1413" s="34">
        <f t="shared" si="315"/>
        <v>48</v>
      </c>
      <c r="BQ1413" s="35">
        <f t="shared" si="316"/>
        <v>87</v>
      </c>
      <c r="BR1413" s="34">
        <f t="shared" si="317"/>
        <v>45</v>
      </c>
      <c r="BS1413" s="35">
        <f t="shared" si="318"/>
        <v>1</v>
      </c>
      <c r="BT1413" s="35">
        <f t="shared" si="319"/>
        <v>70</v>
      </c>
      <c r="BU1413" s="35">
        <f t="shared" si="320"/>
        <v>40</v>
      </c>
      <c r="BV1413" s="35">
        <f t="shared" si="321"/>
        <v>63</v>
      </c>
    </row>
    <row r="1414" spans="2:74" hidden="1" x14ac:dyDescent="0.3">
      <c r="B1414" s="6" t="s">
        <v>1820</v>
      </c>
      <c r="C1414" s="6">
        <v>602011048</v>
      </c>
      <c r="D1414" s="6" t="s">
        <v>978</v>
      </c>
      <c r="E1414" s="6" t="s">
        <v>659</v>
      </c>
      <c r="F1414" s="6" t="s">
        <v>978</v>
      </c>
      <c r="G1414" s="6" t="s">
        <v>130</v>
      </c>
      <c r="H1414" s="6" t="s">
        <v>78</v>
      </c>
      <c r="I1414" s="22">
        <v>549000</v>
      </c>
      <c r="J1414" s="22">
        <v>545000</v>
      </c>
      <c r="K1414" s="22">
        <v>539000</v>
      </c>
      <c r="L1414" s="22">
        <v>560000</v>
      </c>
      <c r="M1414" s="22">
        <v>551000</v>
      </c>
      <c r="N1414" s="22">
        <v>535000</v>
      </c>
      <c r="O1414" s="23">
        <v>29</v>
      </c>
      <c r="P1414" s="23">
        <v>31</v>
      </c>
      <c r="Q1414" s="23">
        <v>45</v>
      </c>
      <c r="R1414" s="22">
        <v>510</v>
      </c>
      <c r="S1414" s="22">
        <v>480</v>
      </c>
      <c r="T1414" s="24">
        <v>3.3</v>
      </c>
      <c r="U1414" s="24">
        <v>-0.40000000000000036</v>
      </c>
      <c r="V1414" s="24">
        <v>3.7</v>
      </c>
      <c r="W1414" s="24">
        <v>3.6</v>
      </c>
      <c r="X1414" s="25">
        <v>4.8306010928961751E-2</v>
      </c>
      <c r="Y1414" s="24">
        <v>2.2000000000000002</v>
      </c>
      <c r="Z1414" s="24">
        <v>-0.5</v>
      </c>
      <c r="AA1414" s="24">
        <v>2.7</v>
      </c>
      <c r="AB1414" s="24">
        <v>3.1</v>
      </c>
      <c r="AC1414" s="26">
        <v>0.35189887392360342</v>
      </c>
      <c r="AD1414" s="24">
        <v>7.2847843809976718</v>
      </c>
      <c r="AE1414" s="6">
        <v>343</v>
      </c>
      <c r="AF1414" s="6">
        <v>416</v>
      </c>
      <c r="AG1414" s="6">
        <v>403</v>
      </c>
      <c r="AH1414" s="27">
        <v>3.4995938261575956</v>
      </c>
      <c r="AI1414" s="28">
        <v>560000</v>
      </c>
      <c r="AJ1414" s="28">
        <v>550000</v>
      </c>
      <c r="AK1414" s="28">
        <v>560000</v>
      </c>
      <c r="AL1414" s="29">
        <v>1.8181818181818181E-2</v>
      </c>
      <c r="AM1414" s="29">
        <v>0</v>
      </c>
      <c r="AN1414" s="6">
        <v>3.2</v>
      </c>
      <c r="AO1414" s="27">
        <v>0.40000000000000036</v>
      </c>
      <c r="AP1414" s="6">
        <v>2.8</v>
      </c>
      <c r="AQ1414" s="26">
        <v>0.1014388489208633</v>
      </c>
      <c r="AR1414" s="28">
        <v>490</v>
      </c>
      <c r="AS1414" s="28">
        <v>475</v>
      </c>
      <c r="AT1414" s="25">
        <v>3.1578947368421054E-2</v>
      </c>
      <c r="AU1414" s="26">
        <v>0.25773105883914549</v>
      </c>
      <c r="AV1414" s="30">
        <v>1449.2800000000002</v>
      </c>
      <c r="AW1414" s="24">
        <v>0.65269999999999995</v>
      </c>
      <c r="AX1414" s="24">
        <v>0.3473</v>
      </c>
      <c r="AY1414" s="24">
        <v>0.77490000000000003</v>
      </c>
      <c r="AZ1414" s="24">
        <v>1.7500000000000002E-2</v>
      </c>
      <c r="BA1414" s="24">
        <v>0.32229999999999998</v>
      </c>
      <c r="BB1414" s="24">
        <v>0.36559999999999998</v>
      </c>
      <c r="BC1414" s="24">
        <v>0.28050000000000003</v>
      </c>
      <c r="BD1414" s="31">
        <v>2.5</v>
      </c>
      <c r="BE1414" s="23">
        <v>157</v>
      </c>
      <c r="BF1414" s="32" t="s">
        <v>4127</v>
      </c>
      <c r="BG1414" s="33">
        <v>147.143853460809</v>
      </c>
      <c r="BH1414" s="33">
        <v>-41.480912128125802</v>
      </c>
      <c r="BI1414" s="34">
        <f t="shared" si="308"/>
        <v>62</v>
      </c>
      <c r="BJ1414" s="34">
        <f t="shared" si="309"/>
        <v>64</v>
      </c>
      <c r="BK1414" s="34">
        <f t="shared" si="310"/>
        <v>81</v>
      </c>
      <c r="BL1414" s="34">
        <f t="shared" si="311"/>
        <v>15</v>
      </c>
      <c r="BM1414" s="34">
        <f t="shared" si="312"/>
        <v>10</v>
      </c>
      <c r="BN1414" s="34">
        <f t="shared" si="313"/>
        <v>100</v>
      </c>
      <c r="BO1414" s="34">
        <f t="shared" si="314"/>
        <v>76</v>
      </c>
      <c r="BP1414" s="34">
        <f t="shared" si="315"/>
        <v>61</v>
      </c>
      <c r="BQ1414" s="35">
        <f t="shared" si="316"/>
        <v>100</v>
      </c>
      <c r="BR1414" s="34">
        <f t="shared" si="317"/>
        <v>77</v>
      </c>
      <c r="BS1414" s="35">
        <f t="shared" si="318"/>
        <v>33</v>
      </c>
      <c r="BT1414" s="35">
        <f t="shared" si="319"/>
        <v>80</v>
      </c>
      <c r="BU1414" s="35">
        <f t="shared" si="320"/>
        <v>25</v>
      </c>
      <c r="BV1414" s="35">
        <f t="shared" si="321"/>
        <v>63</v>
      </c>
    </row>
    <row r="1415" spans="2:74" x14ac:dyDescent="0.3">
      <c r="B1415" s="6" t="s">
        <v>1821</v>
      </c>
      <c r="C1415" s="6">
        <v>103041078</v>
      </c>
      <c r="D1415" s="6" t="s">
        <v>810</v>
      </c>
      <c r="E1415" s="6" t="s">
        <v>100</v>
      </c>
      <c r="F1415" s="6" t="s">
        <v>810</v>
      </c>
      <c r="G1415" s="6" t="s">
        <v>77</v>
      </c>
      <c r="H1415" s="6" t="s">
        <v>78</v>
      </c>
      <c r="I1415" s="22">
        <v>730000</v>
      </c>
      <c r="J1415" s="22">
        <v>739000</v>
      </c>
      <c r="K1415" s="22">
        <v>749000</v>
      </c>
      <c r="L1415" s="22">
        <v>680000</v>
      </c>
      <c r="M1415" s="22">
        <v>695000</v>
      </c>
      <c r="N1415" s="22">
        <v>719000</v>
      </c>
      <c r="O1415" s="23">
        <v>56</v>
      </c>
      <c r="P1415" s="23">
        <v>54</v>
      </c>
      <c r="Q1415" s="23">
        <v>50</v>
      </c>
      <c r="R1415" s="22">
        <v>580</v>
      </c>
      <c r="S1415" s="22">
        <v>550</v>
      </c>
      <c r="T1415" s="24">
        <v>3.3</v>
      </c>
      <c r="U1415" s="24">
        <v>-0.20000000000000018</v>
      </c>
      <c r="V1415" s="24">
        <v>3.5</v>
      </c>
      <c r="W1415" s="24">
        <v>3</v>
      </c>
      <c r="X1415" s="25">
        <v>4.1315068493150683E-2</v>
      </c>
      <c r="Y1415" s="24">
        <v>4.3</v>
      </c>
      <c r="Z1415" s="24">
        <v>-1.2999999999999998</v>
      </c>
      <c r="AA1415" s="24">
        <v>5.6</v>
      </c>
      <c r="AB1415" s="24">
        <v>6.9</v>
      </c>
      <c r="AC1415" s="26">
        <v>0.25866990152704433</v>
      </c>
      <c r="AD1415" s="24">
        <v>6.260909420250079</v>
      </c>
      <c r="AE1415" s="6">
        <v>269</v>
      </c>
      <c r="AF1415" s="6">
        <v>323</v>
      </c>
      <c r="AG1415" s="6">
        <v>316</v>
      </c>
      <c r="AH1415" s="27">
        <v>4.7524752475247523</v>
      </c>
      <c r="AI1415" s="28">
        <v>653000</v>
      </c>
      <c r="AJ1415" s="28">
        <v>660000</v>
      </c>
      <c r="AK1415" s="28">
        <v>665000</v>
      </c>
      <c r="AL1415" s="29">
        <v>-1.0606060606060607E-2</v>
      </c>
      <c r="AM1415" s="29">
        <v>-1.8045112781954888E-2</v>
      </c>
      <c r="AN1415" s="6">
        <v>2.5</v>
      </c>
      <c r="AO1415" s="27">
        <v>0.20000000000000018</v>
      </c>
      <c r="AP1415" s="6">
        <v>2.2999999999999998</v>
      </c>
      <c r="AQ1415" s="26">
        <v>8.9001447178002888E-2</v>
      </c>
      <c r="AR1415" s="28">
        <v>550</v>
      </c>
      <c r="AS1415" s="28">
        <v>525</v>
      </c>
      <c r="AT1415" s="25">
        <v>4.7619047619047616E-2</v>
      </c>
      <c r="AU1415" s="26">
        <v>0.24758062301648653</v>
      </c>
      <c r="AV1415" s="30">
        <v>2242.2400000000002</v>
      </c>
      <c r="AW1415" s="24">
        <v>0.74519999999999997</v>
      </c>
      <c r="AX1415" s="24">
        <v>0.25480000000000003</v>
      </c>
      <c r="AY1415" s="24">
        <v>0.90200000000000002</v>
      </c>
      <c r="AZ1415" s="24">
        <v>6.4299999999999996E-2</v>
      </c>
      <c r="BA1415" s="24">
        <v>0.28339999999999999</v>
      </c>
      <c r="BB1415" s="24">
        <v>0.39379999999999998</v>
      </c>
      <c r="BC1415" s="24">
        <v>0.30049999999999999</v>
      </c>
      <c r="BD1415" s="31">
        <v>3</v>
      </c>
      <c r="BE1415" s="23">
        <v>205</v>
      </c>
      <c r="BF1415" s="32" t="s">
        <v>4128</v>
      </c>
      <c r="BG1415" s="33">
        <v>149.12946607528701</v>
      </c>
      <c r="BH1415" s="33">
        <v>-33.249179134407797</v>
      </c>
      <c r="BI1415" s="34">
        <f t="shared" si="308"/>
        <v>62</v>
      </c>
      <c r="BJ1415" s="34">
        <f t="shared" si="309"/>
        <v>75</v>
      </c>
      <c r="BK1415" s="34">
        <f t="shared" si="310"/>
        <v>66</v>
      </c>
      <c r="BL1415" s="34">
        <f t="shared" si="311"/>
        <v>18</v>
      </c>
      <c r="BM1415" s="34">
        <f t="shared" si="312"/>
        <v>1</v>
      </c>
      <c r="BN1415" s="34">
        <f t="shared" si="313"/>
        <v>100</v>
      </c>
      <c r="BO1415" s="34">
        <f t="shared" si="314"/>
        <v>68</v>
      </c>
      <c r="BP1415" s="34">
        <f t="shared" si="315"/>
        <v>52</v>
      </c>
      <c r="BQ1415" s="35">
        <f t="shared" si="316"/>
        <v>88</v>
      </c>
      <c r="BR1415" s="34">
        <f t="shared" si="317"/>
        <v>88</v>
      </c>
      <c r="BS1415" s="35">
        <f t="shared" si="318"/>
        <v>94</v>
      </c>
      <c r="BT1415" s="35">
        <f t="shared" si="319"/>
        <v>46</v>
      </c>
      <c r="BU1415" s="35">
        <f t="shared" si="320"/>
        <v>30</v>
      </c>
      <c r="BV1415" s="35">
        <f t="shared" si="321"/>
        <v>63</v>
      </c>
    </row>
    <row r="1416" spans="2:74" x14ac:dyDescent="0.3">
      <c r="B1416" s="6" t="s">
        <v>1822</v>
      </c>
      <c r="C1416" s="6">
        <v>110041202</v>
      </c>
      <c r="D1416" s="6" t="s">
        <v>462</v>
      </c>
      <c r="E1416" s="6" t="s">
        <v>463</v>
      </c>
      <c r="F1416" s="6" t="s">
        <v>3875</v>
      </c>
      <c r="G1416" s="6" t="s">
        <v>77</v>
      </c>
      <c r="H1416" s="6" t="s">
        <v>78</v>
      </c>
      <c r="I1416" s="22">
        <v>565000</v>
      </c>
      <c r="J1416" s="22">
        <v>557750</v>
      </c>
      <c r="K1416" s="22">
        <v>559000</v>
      </c>
      <c r="L1416" s="22">
        <v>520000</v>
      </c>
      <c r="M1416" s="22">
        <v>490000</v>
      </c>
      <c r="N1416" s="22">
        <v>510000</v>
      </c>
      <c r="O1416" s="23">
        <v>49</v>
      </c>
      <c r="P1416" s="23">
        <v>48</v>
      </c>
      <c r="Q1416" s="23">
        <v>43</v>
      </c>
      <c r="R1416" s="22">
        <v>460</v>
      </c>
      <c r="S1416" s="22">
        <v>430</v>
      </c>
      <c r="T1416" s="24">
        <v>0.7</v>
      </c>
      <c r="U1416" s="24">
        <v>0</v>
      </c>
      <c r="V1416" s="24">
        <v>0.7</v>
      </c>
      <c r="W1416" s="24">
        <v>0.5</v>
      </c>
      <c r="X1416" s="25">
        <v>4.2336283185840706E-2</v>
      </c>
      <c r="Y1416" s="24">
        <v>4.9000000000000004</v>
      </c>
      <c r="Z1416" s="24">
        <v>-1.8999999999999995</v>
      </c>
      <c r="AA1416" s="24">
        <v>6.8</v>
      </c>
      <c r="AB1416" s="24">
        <v>7</v>
      </c>
      <c r="AC1416" s="26">
        <v>0.29697345315566576</v>
      </c>
      <c r="AD1416" s="24">
        <v>7.0146321502069879</v>
      </c>
      <c r="AE1416" s="6">
        <v>357</v>
      </c>
      <c r="AF1416" s="6">
        <v>419</v>
      </c>
      <c r="AG1416" s="6">
        <v>439</v>
      </c>
      <c r="AH1416" s="27">
        <v>7.4240506329113929</v>
      </c>
      <c r="AI1416" s="28">
        <v>465000</v>
      </c>
      <c r="AJ1416" s="28">
        <v>420000</v>
      </c>
      <c r="AK1416" s="28">
        <v>370000</v>
      </c>
      <c r="AL1416" s="29">
        <v>0.10714285714285714</v>
      </c>
      <c r="AM1416" s="29">
        <v>0.25675675675675674</v>
      </c>
      <c r="AN1416" s="6">
        <v>1.4</v>
      </c>
      <c r="AO1416" s="27">
        <v>9.9999999999999867E-2</v>
      </c>
      <c r="AP1416" s="6">
        <v>1.3</v>
      </c>
      <c r="AQ1416" s="26">
        <v>5.4485049833887043E-2</v>
      </c>
      <c r="AR1416" s="28">
        <v>460</v>
      </c>
      <c r="AS1416" s="28">
        <v>440</v>
      </c>
      <c r="AT1416" s="25">
        <v>4.5454545454545456E-2</v>
      </c>
      <c r="AU1416" s="26">
        <v>0.21667588926050652</v>
      </c>
      <c r="AV1416" s="30">
        <v>1548.96</v>
      </c>
      <c r="AW1416" s="24">
        <v>0.66920000000000002</v>
      </c>
      <c r="AX1416" s="24">
        <v>0.33079999999999998</v>
      </c>
      <c r="AY1416" s="24">
        <v>0.85950000000000004</v>
      </c>
      <c r="AZ1416" s="24">
        <v>0.1188</v>
      </c>
      <c r="BA1416" s="24">
        <v>0.32279999999999998</v>
      </c>
      <c r="BB1416" s="24">
        <v>0.30059999999999998</v>
      </c>
      <c r="BC1416" s="24">
        <v>0.3483</v>
      </c>
      <c r="BD1416" s="31">
        <v>1</v>
      </c>
      <c r="BE1416" s="23">
        <v>303</v>
      </c>
      <c r="BF1416" s="32" t="s">
        <v>4129</v>
      </c>
      <c r="BG1416" s="33">
        <v>150.960254724583</v>
      </c>
      <c r="BH1416" s="33">
        <v>-31.1496197796857</v>
      </c>
      <c r="BI1416" s="34">
        <f t="shared" si="308"/>
        <v>100</v>
      </c>
      <c r="BJ1416" s="34">
        <f t="shared" si="309"/>
        <v>93</v>
      </c>
      <c r="BK1416" s="34">
        <f t="shared" si="310"/>
        <v>33</v>
      </c>
      <c r="BL1416" s="34">
        <f t="shared" si="311"/>
        <v>28</v>
      </c>
      <c r="BM1416" s="34">
        <f t="shared" si="312"/>
        <v>54</v>
      </c>
      <c r="BN1416" s="34">
        <f t="shared" si="313"/>
        <v>69</v>
      </c>
      <c r="BO1416" s="34">
        <f t="shared" si="314"/>
        <v>54</v>
      </c>
      <c r="BP1416" s="34">
        <f t="shared" si="315"/>
        <v>61</v>
      </c>
      <c r="BQ1416" s="35">
        <f t="shared" si="316"/>
        <v>91</v>
      </c>
      <c r="BR1416" s="34">
        <f t="shared" si="317"/>
        <v>80</v>
      </c>
      <c r="BS1416" s="35">
        <f t="shared" si="318"/>
        <v>69</v>
      </c>
      <c r="BT1416" s="35">
        <f t="shared" si="319"/>
        <v>36</v>
      </c>
      <c r="BU1416" s="35">
        <f t="shared" si="320"/>
        <v>10</v>
      </c>
      <c r="BV1416" s="35">
        <f t="shared" si="321"/>
        <v>63</v>
      </c>
    </row>
    <row r="1417" spans="2:74" hidden="1" x14ac:dyDescent="0.3">
      <c r="B1417" s="6" t="s">
        <v>1823</v>
      </c>
      <c r="C1417" s="6">
        <v>116021628</v>
      </c>
      <c r="D1417" s="6" t="s">
        <v>1824</v>
      </c>
      <c r="E1417" s="6" t="s">
        <v>916</v>
      </c>
      <c r="F1417" s="6" t="s">
        <v>2757</v>
      </c>
      <c r="G1417" s="6" t="s">
        <v>77</v>
      </c>
      <c r="H1417" s="6" t="s">
        <v>78</v>
      </c>
      <c r="I1417" s="22">
        <v>1676600</v>
      </c>
      <c r="J1417" s="22">
        <v>1676600</v>
      </c>
      <c r="K1417" s="22">
        <v>1636200</v>
      </c>
      <c r="L1417" s="22">
        <v>1670000</v>
      </c>
      <c r="M1417" s="22">
        <v>1665000</v>
      </c>
      <c r="N1417" s="22">
        <v>1670000</v>
      </c>
      <c r="O1417" s="23">
        <v>35</v>
      </c>
      <c r="P1417" s="23">
        <v>35</v>
      </c>
      <c r="Q1417" s="23">
        <v>26</v>
      </c>
      <c r="R1417" s="22">
        <v>850</v>
      </c>
      <c r="S1417" s="22">
        <v>830</v>
      </c>
      <c r="T1417" s="24">
        <v>2.6</v>
      </c>
      <c r="U1417" s="24">
        <v>-0.19999999999999973</v>
      </c>
      <c r="V1417" s="24">
        <v>2.8</v>
      </c>
      <c r="W1417" s="24">
        <v>3.1</v>
      </c>
      <c r="X1417" s="25">
        <v>2.6362877251580579E-2</v>
      </c>
      <c r="Y1417" s="24">
        <v>3.3</v>
      </c>
      <c r="Z1417" s="24">
        <v>-1.1000000000000005</v>
      </c>
      <c r="AA1417" s="24">
        <v>4.4000000000000004</v>
      </c>
      <c r="AB1417" s="24">
        <v>5.3</v>
      </c>
      <c r="AC1417" s="26">
        <v>0.23986364457287337</v>
      </c>
      <c r="AD1417" s="24">
        <v>9.0985381559022507</v>
      </c>
      <c r="AE1417" s="6">
        <v>941</v>
      </c>
      <c r="AF1417" s="6">
        <v>921</v>
      </c>
      <c r="AG1417" s="6">
        <v>604</v>
      </c>
      <c r="AH1417" s="27">
        <v>11.072227873855544</v>
      </c>
      <c r="AI1417" s="28">
        <v>1425000</v>
      </c>
      <c r="AJ1417" s="28">
        <v>1420000</v>
      </c>
      <c r="AK1417" s="28">
        <v>1285000</v>
      </c>
      <c r="AL1417" s="29">
        <v>3.5211267605633804E-3</v>
      </c>
      <c r="AM1417" s="29">
        <v>0.10894941634241245</v>
      </c>
      <c r="AN1417" s="6">
        <v>2.5</v>
      </c>
      <c r="AO1417" s="27">
        <v>-0.10000000000000009</v>
      </c>
      <c r="AP1417" s="6">
        <v>2.6</v>
      </c>
      <c r="AQ1417" s="26">
        <v>9.7916666666666666E-2</v>
      </c>
      <c r="AR1417" s="28">
        <v>800</v>
      </c>
      <c r="AS1417" s="28">
        <v>760</v>
      </c>
      <c r="AT1417" s="25">
        <v>5.2631578947368418E-2</v>
      </c>
      <c r="AU1417" s="26">
        <v>0.24175965399972144</v>
      </c>
      <c r="AV1417" s="30">
        <v>3543.6800000000003</v>
      </c>
      <c r="AW1417" s="24">
        <v>0.89990000000000003</v>
      </c>
      <c r="AX1417" s="24">
        <v>0.10009999999999999</v>
      </c>
      <c r="AY1417" s="24">
        <v>0.82089999999999996</v>
      </c>
      <c r="AZ1417" s="24">
        <v>0.1176</v>
      </c>
      <c r="BA1417" s="24">
        <v>0.1555</v>
      </c>
      <c r="BB1417" s="24">
        <v>0.59099999999999997</v>
      </c>
      <c r="BC1417" s="24">
        <v>0.22370000000000001</v>
      </c>
      <c r="BD1417" s="31">
        <v>10</v>
      </c>
      <c r="BE1417" s="23">
        <v>33</v>
      </c>
      <c r="BF1417" s="32" t="s">
        <v>4130</v>
      </c>
      <c r="BG1417" s="33">
        <v>150.91177243710601</v>
      </c>
      <c r="BH1417" s="33">
        <v>-33.707298589101804</v>
      </c>
      <c r="BI1417" s="34">
        <f t="shared" si="308"/>
        <v>74</v>
      </c>
      <c r="BJ1417" s="34">
        <f t="shared" si="309"/>
        <v>75</v>
      </c>
      <c r="BK1417" s="34">
        <f t="shared" si="310"/>
        <v>1</v>
      </c>
      <c r="BL1417" s="34">
        <f t="shared" si="311"/>
        <v>20</v>
      </c>
      <c r="BM1417" s="34">
        <f t="shared" si="312"/>
        <v>3</v>
      </c>
      <c r="BN1417" s="34">
        <f t="shared" si="313"/>
        <v>100</v>
      </c>
      <c r="BO1417" s="34">
        <f t="shared" si="314"/>
        <v>100</v>
      </c>
      <c r="BP1417" s="34">
        <f t="shared" si="315"/>
        <v>24</v>
      </c>
      <c r="BQ1417" s="35">
        <f t="shared" si="316"/>
        <v>38</v>
      </c>
      <c r="BR1417" s="34">
        <f t="shared" si="317"/>
        <v>59</v>
      </c>
      <c r="BS1417" s="35">
        <f t="shared" si="318"/>
        <v>100</v>
      </c>
      <c r="BT1417" s="35">
        <f t="shared" si="319"/>
        <v>62</v>
      </c>
      <c r="BU1417" s="35">
        <f t="shared" si="320"/>
        <v>100</v>
      </c>
      <c r="BV1417" s="35">
        <f t="shared" si="321"/>
        <v>63</v>
      </c>
    </row>
    <row r="1418" spans="2:74" hidden="1" x14ac:dyDescent="0.3">
      <c r="B1418" s="6" t="s">
        <v>1825</v>
      </c>
      <c r="C1418" s="6">
        <v>212031562</v>
      </c>
      <c r="D1418" s="6" t="s">
        <v>578</v>
      </c>
      <c r="E1418" s="6" t="s">
        <v>157</v>
      </c>
      <c r="F1418" s="6" t="s">
        <v>689</v>
      </c>
      <c r="G1418" s="6" t="s">
        <v>86</v>
      </c>
      <c r="H1418" s="6" t="s">
        <v>78</v>
      </c>
      <c r="I1418" s="22">
        <v>665000</v>
      </c>
      <c r="J1418" s="22">
        <v>660000</v>
      </c>
      <c r="K1418" s="22">
        <v>640000</v>
      </c>
      <c r="L1418" s="22">
        <v>685000</v>
      </c>
      <c r="M1418" s="22">
        <v>679000</v>
      </c>
      <c r="N1418" s="22">
        <v>660000</v>
      </c>
      <c r="O1418" s="23">
        <v>32</v>
      </c>
      <c r="P1418" s="23">
        <v>34</v>
      </c>
      <c r="Q1418" s="23">
        <v>30</v>
      </c>
      <c r="R1418" s="22">
        <v>530</v>
      </c>
      <c r="S1418" s="22">
        <v>490</v>
      </c>
      <c r="T1418" s="24">
        <v>3.2</v>
      </c>
      <c r="U1418" s="24">
        <v>-0.5</v>
      </c>
      <c r="V1418" s="24">
        <v>3.7</v>
      </c>
      <c r="W1418" s="24">
        <v>3.9</v>
      </c>
      <c r="X1418" s="25">
        <v>4.1443609022556394E-2</v>
      </c>
      <c r="Y1418" s="24">
        <v>3</v>
      </c>
      <c r="Z1418" s="24">
        <v>-1.0999999999999996</v>
      </c>
      <c r="AA1418" s="24">
        <v>4.0999999999999996</v>
      </c>
      <c r="AB1418" s="24">
        <v>3.3</v>
      </c>
      <c r="AC1418" s="26">
        <v>0.32367598202071524</v>
      </c>
      <c r="AD1418" s="24">
        <v>7.8100336735767648</v>
      </c>
      <c r="AE1418" s="6">
        <v>2024</v>
      </c>
      <c r="AF1418" s="6">
        <v>2026</v>
      </c>
      <c r="AG1418" s="6">
        <v>1234</v>
      </c>
      <c r="AH1418" s="27">
        <v>10.68305531167691</v>
      </c>
      <c r="AI1418" s="28">
        <v>742000</v>
      </c>
      <c r="AJ1418" s="28">
        <v>730000</v>
      </c>
      <c r="AK1418" s="28">
        <v>715000</v>
      </c>
      <c r="AL1418" s="29">
        <v>1.643835616438356E-2</v>
      </c>
      <c r="AM1418" s="29">
        <v>3.7762237762237763E-2</v>
      </c>
      <c r="AN1418" s="6">
        <v>3.1</v>
      </c>
      <c r="AO1418" s="27">
        <v>-0.29999999999999982</v>
      </c>
      <c r="AP1418" s="6">
        <v>3.4</v>
      </c>
      <c r="AQ1418" s="26">
        <v>8.6432160804020094E-2</v>
      </c>
      <c r="AR1418" s="28">
        <v>600</v>
      </c>
      <c r="AS1418" s="28">
        <v>550</v>
      </c>
      <c r="AT1418" s="25">
        <v>9.0909090909090912E-2</v>
      </c>
      <c r="AU1418" s="26">
        <v>-7.4078076547260396E-2</v>
      </c>
      <c r="AV1418" s="30">
        <v>1637.44</v>
      </c>
      <c r="AW1418" s="24">
        <v>0.7772</v>
      </c>
      <c r="AX1418" s="24">
        <v>0.2228</v>
      </c>
      <c r="AY1418" s="24">
        <v>0.92549999999999999</v>
      </c>
      <c r="AZ1418" s="24">
        <v>6.5100000000000005E-2</v>
      </c>
      <c r="BA1418" s="24">
        <v>0.23799999999999999</v>
      </c>
      <c r="BB1418" s="24">
        <v>0.43020000000000003</v>
      </c>
      <c r="BC1418" s="24">
        <v>0.29880000000000001</v>
      </c>
      <c r="BD1418" s="31">
        <v>2</v>
      </c>
      <c r="BE1418" s="23">
        <v>35</v>
      </c>
      <c r="BF1418" s="32" t="s">
        <v>4131</v>
      </c>
      <c r="BG1418" s="33">
        <v>145.257403128645</v>
      </c>
      <c r="BH1418" s="33">
        <v>-38.032244393325897</v>
      </c>
      <c r="BI1418" s="34">
        <f t="shared" si="308"/>
        <v>64</v>
      </c>
      <c r="BJ1418" s="34">
        <f t="shared" si="309"/>
        <v>65</v>
      </c>
      <c r="BK1418" s="34">
        <f t="shared" si="310"/>
        <v>1</v>
      </c>
      <c r="BL1418" s="34">
        <f t="shared" si="311"/>
        <v>100</v>
      </c>
      <c r="BM1418" s="34">
        <f t="shared" si="312"/>
        <v>9</v>
      </c>
      <c r="BN1418" s="34">
        <f t="shared" si="313"/>
        <v>100</v>
      </c>
      <c r="BO1418" s="34">
        <f t="shared" si="314"/>
        <v>100</v>
      </c>
      <c r="BP1418" s="34">
        <f t="shared" si="315"/>
        <v>42</v>
      </c>
      <c r="BQ1418" s="35">
        <f t="shared" si="316"/>
        <v>88</v>
      </c>
      <c r="BR1418" s="34">
        <f t="shared" si="317"/>
        <v>72</v>
      </c>
      <c r="BS1418" s="35">
        <f t="shared" si="318"/>
        <v>51</v>
      </c>
      <c r="BT1418" s="35">
        <f t="shared" si="319"/>
        <v>67</v>
      </c>
      <c r="BU1418" s="35">
        <f t="shared" si="320"/>
        <v>20</v>
      </c>
      <c r="BV1418" s="35">
        <f t="shared" si="321"/>
        <v>63</v>
      </c>
    </row>
    <row r="1419" spans="2:74" hidden="1" x14ac:dyDescent="0.3">
      <c r="B1419" s="6" t="s">
        <v>1826</v>
      </c>
      <c r="C1419" s="6">
        <v>301021012</v>
      </c>
      <c r="D1419" s="6" t="s">
        <v>753</v>
      </c>
      <c r="E1419" s="6" t="s">
        <v>460</v>
      </c>
      <c r="F1419" s="6" t="s">
        <v>2780</v>
      </c>
      <c r="G1419" s="6" t="s">
        <v>97</v>
      </c>
      <c r="H1419" s="6" t="s">
        <v>78</v>
      </c>
      <c r="I1419" s="22">
        <v>1010000</v>
      </c>
      <c r="J1419" s="22">
        <v>989000</v>
      </c>
      <c r="K1419" s="22">
        <v>885000</v>
      </c>
      <c r="L1419" s="22">
        <v>1050000</v>
      </c>
      <c r="M1419" s="22">
        <v>1025000</v>
      </c>
      <c r="N1419" s="22">
        <v>925000</v>
      </c>
      <c r="O1419" s="23">
        <v>22</v>
      </c>
      <c r="P1419" s="23">
        <v>22</v>
      </c>
      <c r="Q1419" s="23">
        <v>22</v>
      </c>
      <c r="R1419" s="22">
        <v>730</v>
      </c>
      <c r="S1419" s="22">
        <v>680</v>
      </c>
      <c r="T1419" s="24">
        <v>3.3</v>
      </c>
      <c r="U1419" s="24">
        <v>-0.40000000000000036</v>
      </c>
      <c r="V1419" s="24">
        <v>3.7</v>
      </c>
      <c r="W1419" s="24">
        <v>3.9</v>
      </c>
      <c r="X1419" s="25">
        <v>3.7584158415841583E-2</v>
      </c>
      <c r="Y1419" s="24">
        <v>3.2</v>
      </c>
      <c r="Z1419" s="24">
        <v>-1.2000000000000002</v>
      </c>
      <c r="AA1419" s="24">
        <v>4.4000000000000004</v>
      </c>
      <c r="AB1419" s="24">
        <v>4.5</v>
      </c>
      <c r="AC1419" s="26">
        <v>0.29386190905577736</v>
      </c>
      <c r="AD1419" s="24">
        <v>7.8187704991131488</v>
      </c>
      <c r="AE1419" s="6">
        <v>757</v>
      </c>
      <c r="AF1419" s="6">
        <v>672</v>
      </c>
      <c r="AG1419" s="6">
        <v>624</v>
      </c>
      <c r="AH1419" s="27">
        <v>6.081967213114754</v>
      </c>
      <c r="AI1419" s="28">
        <v>912200</v>
      </c>
      <c r="AJ1419" s="28">
        <v>840000</v>
      </c>
      <c r="AK1419" s="28">
        <v>786000</v>
      </c>
      <c r="AL1419" s="29">
        <v>8.5952380952380947E-2</v>
      </c>
      <c r="AM1419" s="29">
        <v>0.16055979643765902</v>
      </c>
      <c r="AN1419" s="6">
        <v>3.2</v>
      </c>
      <c r="AO1419" s="27">
        <v>-0.39999999999999991</v>
      </c>
      <c r="AP1419" s="6">
        <v>3.6</v>
      </c>
      <c r="AQ1419" s="26">
        <v>8.6353421859039839E-2</v>
      </c>
      <c r="AR1419" s="28">
        <v>700</v>
      </c>
      <c r="AS1419" s="28">
        <v>650</v>
      </c>
      <c r="AT1419" s="25">
        <v>7.6923076923076927E-2</v>
      </c>
      <c r="AU1419" s="26">
        <v>0.35395738203702798</v>
      </c>
      <c r="AV1419" s="30">
        <v>2484.1600000000003</v>
      </c>
      <c r="AW1419" s="24">
        <v>0.84199999999999997</v>
      </c>
      <c r="AX1419" s="24">
        <v>0.158</v>
      </c>
      <c r="AY1419" s="24">
        <v>0.87280000000000002</v>
      </c>
      <c r="AZ1419" s="24">
        <v>0.1159</v>
      </c>
      <c r="BA1419" s="24">
        <v>0.24590000000000001</v>
      </c>
      <c r="BB1419" s="24">
        <v>0.46539999999999998</v>
      </c>
      <c r="BC1419" s="24">
        <v>0.2591</v>
      </c>
      <c r="BD1419" s="31">
        <v>4.5</v>
      </c>
      <c r="BE1419" s="23">
        <v>25</v>
      </c>
      <c r="BF1419" s="32" t="s">
        <v>4132</v>
      </c>
      <c r="BG1419" s="33">
        <v>153.26224791331401</v>
      </c>
      <c r="BH1419" s="33">
        <v>-27.568979974690698</v>
      </c>
      <c r="BI1419" s="34">
        <f t="shared" si="308"/>
        <v>62</v>
      </c>
      <c r="BJ1419" s="34">
        <f t="shared" si="309"/>
        <v>64</v>
      </c>
      <c r="BK1419" s="34">
        <f t="shared" si="310"/>
        <v>49</v>
      </c>
      <c r="BL1419" s="34">
        <f t="shared" si="311"/>
        <v>1</v>
      </c>
      <c r="BM1419" s="34">
        <f t="shared" si="312"/>
        <v>44</v>
      </c>
      <c r="BN1419" s="34">
        <f t="shared" si="313"/>
        <v>100</v>
      </c>
      <c r="BO1419" s="34">
        <f t="shared" si="314"/>
        <v>100</v>
      </c>
      <c r="BP1419" s="34">
        <f t="shared" si="315"/>
        <v>44</v>
      </c>
      <c r="BQ1419" s="35">
        <f t="shared" si="316"/>
        <v>76</v>
      </c>
      <c r="BR1419" s="34">
        <f t="shared" si="317"/>
        <v>72</v>
      </c>
      <c r="BS1419" s="35">
        <f t="shared" si="318"/>
        <v>71</v>
      </c>
      <c r="BT1419" s="35">
        <f t="shared" si="319"/>
        <v>64</v>
      </c>
      <c r="BU1419" s="35">
        <f t="shared" si="320"/>
        <v>45</v>
      </c>
      <c r="BV1419" s="35">
        <f t="shared" si="321"/>
        <v>63</v>
      </c>
    </row>
    <row r="1420" spans="2:74" hidden="1" x14ac:dyDescent="0.3">
      <c r="B1420" s="6" t="s">
        <v>1827</v>
      </c>
      <c r="C1420" s="6">
        <v>309061249</v>
      </c>
      <c r="D1420" s="6" t="s">
        <v>1321</v>
      </c>
      <c r="E1420" s="6" t="s">
        <v>1142</v>
      </c>
      <c r="F1420" s="6" t="s">
        <v>3657</v>
      </c>
      <c r="G1420" s="6" t="s">
        <v>97</v>
      </c>
      <c r="H1420" s="6" t="s">
        <v>78</v>
      </c>
      <c r="I1420" s="22">
        <v>995000</v>
      </c>
      <c r="J1420" s="22">
        <v>999000</v>
      </c>
      <c r="K1420" s="22">
        <v>939300</v>
      </c>
      <c r="L1420" s="22">
        <v>1075000</v>
      </c>
      <c r="M1420" s="22">
        <v>1060000</v>
      </c>
      <c r="N1420" s="22">
        <v>940000</v>
      </c>
      <c r="O1420" s="23">
        <v>27</v>
      </c>
      <c r="P1420" s="23">
        <v>27</v>
      </c>
      <c r="Q1420" s="23">
        <v>30</v>
      </c>
      <c r="R1420" s="22">
        <v>850</v>
      </c>
      <c r="S1420" s="22">
        <v>790</v>
      </c>
      <c r="T1420" s="24">
        <v>3.3</v>
      </c>
      <c r="U1420" s="24">
        <v>0</v>
      </c>
      <c r="V1420" s="24">
        <v>3.3</v>
      </c>
      <c r="W1420" s="24">
        <v>3.9</v>
      </c>
      <c r="X1420" s="25">
        <v>4.4422110552763822E-2</v>
      </c>
      <c r="Y1420" s="24">
        <v>3.2</v>
      </c>
      <c r="Z1420" s="24">
        <v>-0.89999999999999947</v>
      </c>
      <c r="AA1420" s="24">
        <v>4.0999999999999996</v>
      </c>
      <c r="AB1420" s="24">
        <v>4.3</v>
      </c>
      <c r="AC1420" s="26">
        <v>0.36382002465415691</v>
      </c>
      <c r="AD1420" s="24">
        <v>8.1900661658571519</v>
      </c>
      <c r="AE1420" s="6">
        <v>216</v>
      </c>
      <c r="AF1420" s="6">
        <v>204</v>
      </c>
      <c r="AG1420" s="6">
        <v>156</v>
      </c>
      <c r="AH1420" s="27">
        <v>3.5404255319148934</v>
      </c>
      <c r="AI1420" s="28">
        <v>1130000</v>
      </c>
      <c r="AJ1420" s="28">
        <v>984000</v>
      </c>
      <c r="AK1420" s="28">
        <v>900000</v>
      </c>
      <c r="AL1420" s="29">
        <v>0.1483739837398374</v>
      </c>
      <c r="AM1420" s="29">
        <v>0.25555555555555554</v>
      </c>
      <c r="AN1420" s="6">
        <v>3</v>
      </c>
      <c r="AO1420" s="27">
        <v>-0.29999999999999982</v>
      </c>
      <c r="AP1420" s="6">
        <v>3.3</v>
      </c>
      <c r="AQ1420" s="26">
        <v>0.14565217391304347</v>
      </c>
      <c r="AR1420" s="28">
        <v>850</v>
      </c>
      <c r="AS1420" s="28">
        <v>800</v>
      </c>
      <c r="AT1420" s="25">
        <v>6.25E-2</v>
      </c>
      <c r="AU1420" s="26">
        <v>0.40152801879968636</v>
      </c>
      <c r="AV1420" s="30">
        <v>2336.3200000000002</v>
      </c>
      <c r="AW1420" s="24">
        <v>0.87080000000000002</v>
      </c>
      <c r="AX1420" s="24">
        <v>0.12920000000000001</v>
      </c>
      <c r="AY1420" s="24">
        <v>0.78029999999999999</v>
      </c>
      <c r="AZ1420" s="24">
        <v>0.21779999999999999</v>
      </c>
      <c r="BA1420" s="24">
        <v>0.1847</v>
      </c>
      <c r="BB1420" s="24">
        <v>0.49580000000000002</v>
      </c>
      <c r="BC1420" s="24">
        <v>0.30580000000000002</v>
      </c>
      <c r="BD1420" s="31">
        <v>4.5</v>
      </c>
      <c r="BE1420" s="23">
        <v>60</v>
      </c>
      <c r="BF1420" s="32" t="s">
        <v>4133</v>
      </c>
      <c r="BG1420" s="33">
        <v>153.32014342320099</v>
      </c>
      <c r="BH1420" s="33">
        <v>-27.9482199785893</v>
      </c>
      <c r="BI1420" s="34">
        <f t="shared" si="308"/>
        <v>62</v>
      </c>
      <c r="BJ1420" s="34">
        <f t="shared" si="309"/>
        <v>67</v>
      </c>
      <c r="BK1420" s="34">
        <f t="shared" si="310"/>
        <v>81</v>
      </c>
      <c r="BL1420" s="34">
        <f t="shared" si="311"/>
        <v>1</v>
      </c>
      <c r="BM1420" s="34">
        <f t="shared" si="312"/>
        <v>74</v>
      </c>
      <c r="BN1420" s="34">
        <f t="shared" si="313"/>
        <v>100</v>
      </c>
      <c r="BO1420" s="34">
        <f t="shared" si="314"/>
        <v>96</v>
      </c>
      <c r="BP1420" s="34">
        <f t="shared" si="315"/>
        <v>31</v>
      </c>
      <c r="BQ1420" s="35">
        <f t="shared" si="316"/>
        <v>98</v>
      </c>
      <c r="BR1420" s="34">
        <f t="shared" si="317"/>
        <v>68</v>
      </c>
      <c r="BS1420" s="35">
        <f t="shared" si="318"/>
        <v>25</v>
      </c>
      <c r="BT1420" s="35">
        <f t="shared" si="319"/>
        <v>64</v>
      </c>
      <c r="BU1420" s="35">
        <f t="shared" si="320"/>
        <v>45</v>
      </c>
      <c r="BV1420" s="35">
        <f t="shared" si="321"/>
        <v>63</v>
      </c>
    </row>
    <row r="1421" spans="2:74" hidden="1" x14ac:dyDescent="0.3">
      <c r="B1421" s="6" t="s">
        <v>1828</v>
      </c>
      <c r="C1421" s="6">
        <v>310011563</v>
      </c>
      <c r="D1421" s="6" t="s">
        <v>887</v>
      </c>
      <c r="E1421" s="6" t="s">
        <v>561</v>
      </c>
      <c r="F1421" s="6" t="s">
        <v>2780</v>
      </c>
      <c r="G1421" s="6" t="s">
        <v>97</v>
      </c>
      <c r="H1421" s="6" t="s">
        <v>78</v>
      </c>
      <c r="I1421" s="22">
        <v>869000</v>
      </c>
      <c r="J1421" s="22">
        <v>864995</v>
      </c>
      <c r="K1421" s="22">
        <v>830000</v>
      </c>
      <c r="L1421" s="22">
        <v>860000</v>
      </c>
      <c r="M1421" s="22">
        <v>850000</v>
      </c>
      <c r="N1421" s="22">
        <v>770000</v>
      </c>
      <c r="O1421" s="23">
        <v>31</v>
      </c>
      <c r="P1421" s="23">
        <v>28</v>
      </c>
      <c r="Q1421" s="23">
        <v>26</v>
      </c>
      <c r="R1421" s="22">
        <v>650</v>
      </c>
      <c r="S1421" s="22">
        <v>620</v>
      </c>
      <c r="T1421" s="24">
        <v>2</v>
      </c>
      <c r="U1421" s="24">
        <v>-0.20000000000000018</v>
      </c>
      <c r="V1421" s="24">
        <v>2.2000000000000002</v>
      </c>
      <c r="W1421" s="24">
        <v>2.8</v>
      </c>
      <c r="X1421" s="25">
        <v>3.8895281933256615E-2</v>
      </c>
      <c r="Y1421" s="24">
        <v>4.8</v>
      </c>
      <c r="Z1421" s="24">
        <v>-1.7999999999999998</v>
      </c>
      <c r="AA1421" s="24">
        <v>6.6</v>
      </c>
      <c r="AB1421" s="24">
        <v>7.9</v>
      </c>
      <c r="AC1421" s="26">
        <v>0.31472730089866746</v>
      </c>
      <c r="AD1421" s="24">
        <v>8.091657529021953</v>
      </c>
      <c r="AE1421" s="6">
        <v>184</v>
      </c>
      <c r="AF1421" s="6">
        <v>194</v>
      </c>
      <c r="AG1421" s="6">
        <v>157</v>
      </c>
      <c r="AH1421" s="27">
        <v>4.172043010752688</v>
      </c>
      <c r="AI1421" s="28">
        <v>850000</v>
      </c>
      <c r="AJ1421" s="28">
        <v>757915</v>
      </c>
      <c r="AK1421" s="28">
        <v>657000</v>
      </c>
      <c r="AL1421" s="29">
        <v>0.12149779328816555</v>
      </c>
      <c r="AM1421" s="29">
        <v>0.29375951293759511</v>
      </c>
      <c r="AN1421" s="6">
        <v>2</v>
      </c>
      <c r="AO1421" s="27">
        <v>-0.39999999999999991</v>
      </c>
      <c r="AP1421" s="6">
        <v>2.4</v>
      </c>
      <c r="AQ1421" s="26">
        <v>0.12251308900523561</v>
      </c>
      <c r="AR1421" s="28">
        <v>615</v>
      </c>
      <c r="AS1421" s="28">
        <v>580</v>
      </c>
      <c r="AT1421" s="25">
        <v>6.0344827586206899E-2</v>
      </c>
      <c r="AU1421" s="26">
        <v>0.44490982491811826</v>
      </c>
      <c r="AV1421" s="30">
        <v>2065.2800000000002</v>
      </c>
      <c r="AW1421" s="24">
        <v>0.8095</v>
      </c>
      <c r="AX1421" s="24">
        <v>0.1905</v>
      </c>
      <c r="AY1421" s="24">
        <v>0.77139999999999997</v>
      </c>
      <c r="AZ1421" s="24">
        <v>0.22070000000000001</v>
      </c>
      <c r="BA1421" s="24">
        <v>0.15060000000000001</v>
      </c>
      <c r="BB1421" s="24">
        <v>0.4103</v>
      </c>
      <c r="BC1421" s="24">
        <v>0.41699999999999998</v>
      </c>
      <c r="BD1421" s="31">
        <v>3</v>
      </c>
      <c r="BE1421" s="23">
        <v>16</v>
      </c>
      <c r="BF1421" s="32" t="s">
        <v>4134</v>
      </c>
      <c r="BG1421" s="33">
        <v>152.98479176768001</v>
      </c>
      <c r="BH1421" s="33">
        <v>-27.612034952061801</v>
      </c>
      <c r="BI1421" s="34">
        <f t="shared" si="308"/>
        <v>84</v>
      </c>
      <c r="BJ1421" s="34">
        <f t="shared" si="309"/>
        <v>84</v>
      </c>
      <c r="BK1421" s="34">
        <f t="shared" si="310"/>
        <v>73</v>
      </c>
      <c r="BL1421" s="34">
        <f t="shared" si="311"/>
        <v>1</v>
      </c>
      <c r="BM1421" s="34">
        <f t="shared" si="312"/>
        <v>61</v>
      </c>
      <c r="BN1421" s="34">
        <f t="shared" si="313"/>
        <v>100</v>
      </c>
      <c r="BO1421" s="34">
        <f t="shared" si="314"/>
        <v>100</v>
      </c>
      <c r="BP1421" s="34">
        <f t="shared" si="315"/>
        <v>23</v>
      </c>
      <c r="BQ1421" s="35">
        <f t="shared" si="316"/>
        <v>80</v>
      </c>
      <c r="BR1421" s="34">
        <f t="shared" si="317"/>
        <v>69</v>
      </c>
      <c r="BS1421" s="35">
        <f t="shared" si="318"/>
        <v>57</v>
      </c>
      <c r="BT1421" s="35">
        <f t="shared" si="319"/>
        <v>37</v>
      </c>
      <c r="BU1421" s="35">
        <f t="shared" si="320"/>
        <v>30</v>
      </c>
      <c r="BV1421" s="35">
        <f t="shared" si="321"/>
        <v>63</v>
      </c>
    </row>
    <row r="1422" spans="2:74" hidden="1" x14ac:dyDescent="0.3">
      <c r="B1422" s="6" t="s">
        <v>1829</v>
      </c>
      <c r="C1422" s="6">
        <v>318011464</v>
      </c>
      <c r="D1422" s="6" t="s">
        <v>1031</v>
      </c>
      <c r="E1422" s="6" t="s">
        <v>773</v>
      </c>
      <c r="F1422" s="6" t="s">
        <v>2698</v>
      </c>
      <c r="G1422" s="6" t="s">
        <v>97</v>
      </c>
      <c r="H1422" s="6" t="s">
        <v>78</v>
      </c>
      <c r="I1422" s="22">
        <v>290000</v>
      </c>
      <c r="J1422" s="22">
        <v>290000</v>
      </c>
      <c r="K1422" s="22">
        <v>265000</v>
      </c>
      <c r="L1422" s="22">
        <v>288000</v>
      </c>
      <c r="M1422" s="22">
        <v>280000</v>
      </c>
      <c r="N1422" s="22">
        <v>228000</v>
      </c>
      <c r="O1422" s="23">
        <v>79</v>
      </c>
      <c r="P1422" s="23">
        <v>79</v>
      </c>
      <c r="Q1422" s="23">
        <v>82</v>
      </c>
      <c r="R1422" s="22">
        <v>360</v>
      </c>
      <c r="S1422" s="22">
        <v>350</v>
      </c>
      <c r="T1422" s="24">
        <v>2.2000000000000002</v>
      </c>
      <c r="U1422" s="24">
        <v>-0.39999999999999991</v>
      </c>
      <c r="V1422" s="24">
        <v>2.6</v>
      </c>
      <c r="W1422" s="24">
        <v>2.2000000000000002</v>
      </c>
      <c r="X1422" s="25">
        <v>6.4551724137931032E-2</v>
      </c>
      <c r="Y1422" s="24">
        <v>0.8</v>
      </c>
      <c r="Z1422" s="24">
        <v>-0.59999999999999987</v>
      </c>
      <c r="AA1422" s="24">
        <v>1.4</v>
      </c>
      <c r="AB1422" s="24">
        <v>1.7</v>
      </c>
      <c r="AC1422" s="26">
        <v>0.3126737076153418</v>
      </c>
      <c r="AD1422" s="24">
        <v>4.8437700431863853</v>
      </c>
      <c r="AE1422" s="6">
        <v>194</v>
      </c>
      <c r="AF1422" s="6">
        <v>224</v>
      </c>
      <c r="AG1422" s="6">
        <v>402</v>
      </c>
      <c r="AH1422" s="27">
        <v>4.5647058823529409</v>
      </c>
      <c r="AI1422" s="28">
        <v>300000</v>
      </c>
      <c r="AJ1422" s="28">
        <v>250000</v>
      </c>
      <c r="AK1422" s="28">
        <v>240000</v>
      </c>
      <c r="AL1422" s="29">
        <v>0.2</v>
      </c>
      <c r="AM1422" s="29">
        <v>0.25</v>
      </c>
      <c r="AN1422" s="6">
        <v>1.6</v>
      </c>
      <c r="AO1422" s="27">
        <v>-9.9999999999999867E-2</v>
      </c>
      <c r="AP1422" s="6">
        <v>1.7</v>
      </c>
      <c r="AQ1422" s="26">
        <v>2.8342245989304814E-2</v>
      </c>
      <c r="AR1422" s="28">
        <v>400</v>
      </c>
      <c r="AS1422" s="28">
        <v>350</v>
      </c>
      <c r="AT1422" s="25">
        <v>0.14285714285714285</v>
      </c>
      <c r="AU1422" s="26">
        <v>0.3203821599052018</v>
      </c>
      <c r="AV1422" s="30">
        <v>1151.3600000000001</v>
      </c>
      <c r="AW1422" s="24">
        <v>0.60899999999999999</v>
      </c>
      <c r="AX1422" s="24">
        <v>0.39100000000000001</v>
      </c>
      <c r="AY1422" s="24">
        <v>0.85529999999999995</v>
      </c>
      <c r="AZ1422" s="24">
        <v>7.6999999999999999E-2</v>
      </c>
      <c r="BA1422" s="24">
        <v>0.4269</v>
      </c>
      <c r="BB1422" s="24">
        <v>0.1867</v>
      </c>
      <c r="BC1422" s="24">
        <v>0.32479999999999998</v>
      </c>
      <c r="BD1422" s="31">
        <v>1.5</v>
      </c>
      <c r="BE1422" s="23">
        <v>1206</v>
      </c>
      <c r="BF1422" s="32" t="s">
        <v>4135</v>
      </c>
      <c r="BG1422" s="33">
        <v>146.15287724509599</v>
      </c>
      <c r="BH1422" s="33">
        <v>-18.652599275634199</v>
      </c>
      <c r="BI1422" s="34">
        <f t="shared" si="308"/>
        <v>80</v>
      </c>
      <c r="BJ1422" s="34">
        <f t="shared" si="309"/>
        <v>90</v>
      </c>
      <c r="BK1422" s="34">
        <f t="shared" si="310"/>
        <v>68</v>
      </c>
      <c r="BL1422" s="34">
        <f t="shared" si="311"/>
        <v>1</v>
      </c>
      <c r="BM1422" s="34">
        <f t="shared" si="312"/>
        <v>100</v>
      </c>
      <c r="BN1422" s="34">
        <f t="shared" si="313"/>
        <v>29</v>
      </c>
      <c r="BO1422" s="34">
        <f t="shared" si="314"/>
        <v>1</v>
      </c>
      <c r="BP1422" s="34">
        <f t="shared" si="315"/>
        <v>84</v>
      </c>
      <c r="BQ1422" s="35">
        <f t="shared" si="316"/>
        <v>100</v>
      </c>
      <c r="BR1422" s="34">
        <f t="shared" si="317"/>
        <v>100</v>
      </c>
      <c r="BS1422" s="35">
        <f t="shared" si="318"/>
        <v>59</v>
      </c>
      <c r="BT1422" s="35">
        <f t="shared" si="319"/>
        <v>100</v>
      </c>
      <c r="BU1422" s="35">
        <f t="shared" si="320"/>
        <v>15</v>
      </c>
      <c r="BV1422" s="35">
        <f t="shared" si="321"/>
        <v>63</v>
      </c>
    </row>
    <row r="1423" spans="2:74" hidden="1" x14ac:dyDescent="0.3">
      <c r="B1423" s="6" t="s">
        <v>1830</v>
      </c>
      <c r="C1423" s="6">
        <v>116021633</v>
      </c>
      <c r="D1423" s="6" t="s">
        <v>1824</v>
      </c>
      <c r="E1423" s="6" t="s">
        <v>916</v>
      </c>
      <c r="F1423" s="6" t="s">
        <v>2757</v>
      </c>
      <c r="G1423" s="6" t="s">
        <v>77</v>
      </c>
      <c r="H1423" s="6" t="s">
        <v>78</v>
      </c>
      <c r="I1423" s="22">
        <v>1500000</v>
      </c>
      <c r="J1423" s="22">
        <v>1530000</v>
      </c>
      <c r="K1423" s="22">
        <v>1533600</v>
      </c>
      <c r="L1423" s="22">
        <v>1555000</v>
      </c>
      <c r="M1423" s="22">
        <v>1560000</v>
      </c>
      <c r="N1423" s="22">
        <v>1500000</v>
      </c>
      <c r="O1423" s="23">
        <v>34</v>
      </c>
      <c r="P1423" s="23">
        <v>30</v>
      </c>
      <c r="Q1423" s="23">
        <v>24</v>
      </c>
      <c r="R1423" s="22">
        <v>800</v>
      </c>
      <c r="S1423" s="22">
        <v>780</v>
      </c>
      <c r="T1423" s="24">
        <v>2.7</v>
      </c>
      <c r="U1423" s="24">
        <v>-9.9999999999999645E-2</v>
      </c>
      <c r="V1423" s="24">
        <v>2.8</v>
      </c>
      <c r="W1423" s="24">
        <v>3.2</v>
      </c>
      <c r="X1423" s="25">
        <v>2.7733333333333332E-2</v>
      </c>
      <c r="Y1423" s="24">
        <v>4.5</v>
      </c>
      <c r="Z1423" s="24">
        <v>-1.5999999999999996</v>
      </c>
      <c r="AA1423" s="24">
        <v>6.1</v>
      </c>
      <c r="AB1423" s="24">
        <v>5.7</v>
      </c>
      <c r="AC1423" s="26">
        <v>0.24975024975024973</v>
      </c>
      <c r="AD1423" s="24">
        <v>9.0054176592638111</v>
      </c>
      <c r="AE1423" s="6">
        <v>941</v>
      </c>
      <c r="AF1423" s="6">
        <v>921</v>
      </c>
      <c r="AG1423" s="6">
        <v>604</v>
      </c>
      <c r="AH1423" s="27">
        <v>11.072227873855544</v>
      </c>
      <c r="AI1423" s="28">
        <v>1425000</v>
      </c>
      <c r="AJ1423" s="28">
        <v>1420000</v>
      </c>
      <c r="AK1423" s="28">
        <v>1285000</v>
      </c>
      <c r="AL1423" s="29">
        <v>3.5211267605633804E-3</v>
      </c>
      <c r="AM1423" s="29">
        <v>0.10894941634241245</v>
      </c>
      <c r="AN1423" s="6">
        <v>2.5</v>
      </c>
      <c r="AO1423" s="27">
        <v>-0.10000000000000009</v>
      </c>
      <c r="AP1423" s="6">
        <v>2.6</v>
      </c>
      <c r="AQ1423" s="26">
        <v>9.7916666666666666E-2</v>
      </c>
      <c r="AR1423" s="28">
        <v>800</v>
      </c>
      <c r="AS1423" s="28">
        <v>760</v>
      </c>
      <c r="AT1423" s="25">
        <v>5.2631578947368418E-2</v>
      </c>
      <c r="AU1423" s="26">
        <v>0.24175965399972144</v>
      </c>
      <c r="AV1423" s="30">
        <v>3203.2000000000003</v>
      </c>
      <c r="AW1423" s="24">
        <v>0.85570000000000002</v>
      </c>
      <c r="AX1423" s="24">
        <v>0.14430000000000001</v>
      </c>
      <c r="AY1423" s="24">
        <v>0.8488</v>
      </c>
      <c r="AZ1423" s="24">
        <v>0.15010000000000001</v>
      </c>
      <c r="BA1423" s="24">
        <v>0.22689999999999999</v>
      </c>
      <c r="BB1423" s="24">
        <v>0.54979999999999996</v>
      </c>
      <c r="BC1423" s="24">
        <v>0.20660000000000001</v>
      </c>
      <c r="BD1423" s="31">
        <v>10</v>
      </c>
      <c r="BE1423" s="23">
        <v>31</v>
      </c>
      <c r="BF1423" s="32" t="s">
        <v>4136</v>
      </c>
      <c r="BG1423" s="33">
        <v>150.927624504265</v>
      </c>
      <c r="BH1423" s="33">
        <v>-33.717760103521798</v>
      </c>
      <c r="BI1423" s="34">
        <f t="shared" si="308"/>
        <v>72</v>
      </c>
      <c r="BJ1423" s="34">
        <f t="shared" si="309"/>
        <v>75</v>
      </c>
      <c r="BK1423" s="34">
        <f t="shared" si="310"/>
        <v>1</v>
      </c>
      <c r="BL1423" s="34">
        <f t="shared" si="311"/>
        <v>20</v>
      </c>
      <c r="BM1423" s="34">
        <f t="shared" si="312"/>
        <v>3</v>
      </c>
      <c r="BN1423" s="34">
        <f t="shared" si="313"/>
        <v>100</v>
      </c>
      <c r="BO1423" s="34">
        <f t="shared" si="314"/>
        <v>100</v>
      </c>
      <c r="BP1423" s="34">
        <f t="shared" si="315"/>
        <v>40</v>
      </c>
      <c r="BQ1423" s="35">
        <f t="shared" si="316"/>
        <v>43</v>
      </c>
      <c r="BR1423" s="34">
        <f t="shared" si="317"/>
        <v>60</v>
      </c>
      <c r="BS1423" s="35">
        <f t="shared" si="318"/>
        <v>100</v>
      </c>
      <c r="BT1423" s="35">
        <f t="shared" si="319"/>
        <v>42</v>
      </c>
      <c r="BU1423" s="35">
        <f t="shared" si="320"/>
        <v>100</v>
      </c>
      <c r="BV1423" s="35">
        <f t="shared" si="321"/>
        <v>63</v>
      </c>
    </row>
    <row r="1424" spans="2:74" hidden="1" x14ac:dyDescent="0.3">
      <c r="B1424" s="6" t="s">
        <v>1831</v>
      </c>
      <c r="C1424" s="6">
        <v>305011107</v>
      </c>
      <c r="D1424" s="6" t="s">
        <v>336</v>
      </c>
      <c r="E1424" s="6" t="s">
        <v>337</v>
      </c>
      <c r="F1424" s="6" t="s">
        <v>2780</v>
      </c>
      <c r="G1424" s="6" t="s">
        <v>97</v>
      </c>
      <c r="H1424" s="6" t="s">
        <v>78</v>
      </c>
      <c r="I1424" s="22">
        <v>1855000</v>
      </c>
      <c r="J1424" s="22">
        <v>1883650</v>
      </c>
      <c r="K1424" s="22">
        <v>1869510</v>
      </c>
      <c r="L1424" s="22">
        <v>1800000</v>
      </c>
      <c r="M1424" s="22">
        <v>1920000</v>
      </c>
      <c r="N1424" s="22">
        <v>1850000</v>
      </c>
      <c r="O1424" s="23">
        <v>50</v>
      </c>
      <c r="P1424" s="23">
        <v>47</v>
      </c>
      <c r="Q1424" s="23">
        <v>54</v>
      </c>
      <c r="R1424" s="22">
        <v>700</v>
      </c>
      <c r="S1424" s="22">
        <v>750</v>
      </c>
      <c r="T1424" s="24">
        <v>1.2</v>
      </c>
      <c r="U1424" s="24">
        <v>-0.40000000000000013</v>
      </c>
      <c r="V1424" s="24">
        <v>1.6</v>
      </c>
      <c r="W1424" s="24">
        <v>2.2000000000000002</v>
      </c>
      <c r="X1424" s="25">
        <v>1.9622641509433963E-2</v>
      </c>
      <c r="Y1424" s="24">
        <v>3.9</v>
      </c>
      <c r="Z1424" s="24">
        <v>-1.6999999999999997</v>
      </c>
      <c r="AA1424" s="24">
        <v>5.6</v>
      </c>
      <c r="AB1424" s="24">
        <v>5.3</v>
      </c>
      <c r="AC1424" s="26">
        <v>0.32299741602067178</v>
      </c>
      <c r="AD1424" s="24">
        <v>16.460445239515007</v>
      </c>
      <c r="AE1424" s="6">
        <v>60</v>
      </c>
      <c r="AF1424" s="6">
        <v>64</v>
      </c>
      <c r="AG1424" s="6">
        <v>64</v>
      </c>
      <c r="AH1424" s="27">
        <v>4.2857142857142856</v>
      </c>
      <c r="AI1424" s="28">
        <v>1900000</v>
      </c>
      <c r="AJ1424" s="28">
        <v>1711000</v>
      </c>
      <c r="AK1424" s="28">
        <v>1670000</v>
      </c>
      <c r="AL1424" s="29">
        <v>0.11046171829339567</v>
      </c>
      <c r="AM1424" s="29">
        <v>0.1377245508982036</v>
      </c>
      <c r="AN1424" s="6">
        <v>0.9</v>
      </c>
      <c r="AO1424" s="27">
        <v>-0.29999999999999993</v>
      </c>
      <c r="AP1424" s="6">
        <v>1.2</v>
      </c>
      <c r="AQ1424" s="26">
        <v>0.12686567164179105</v>
      </c>
      <c r="AR1424" s="28">
        <v>775</v>
      </c>
      <c r="AS1424" s="28">
        <v>750</v>
      </c>
      <c r="AT1424" s="25">
        <v>3.3333333333333333E-2</v>
      </c>
      <c r="AU1424" s="26">
        <v>0.44662347114971745</v>
      </c>
      <c r="AV1424" s="30">
        <v>2167.2000000000003</v>
      </c>
      <c r="AW1424" s="24">
        <v>0.57220000000000004</v>
      </c>
      <c r="AX1424" s="24">
        <v>0.42780000000000001</v>
      </c>
      <c r="AY1424" s="24">
        <v>0.38919999999999999</v>
      </c>
      <c r="AZ1424" s="24">
        <v>4.0899999999999999E-2</v>
      </c>
      <c r="BA1424" s="24">
        <v>0.24560000000000001</v>
      </c>
      <c r="BB1424" s="24">
        <v>0.23300000000000001</v>
      </c>
      <c r="BC1424" s="24">
        <v>0.497</v>
      </c>
      <c r="BD1424" s="31">
        <v>9</v>
      </c>
      <c r="BE1424" s="23">
        <v>2</v>
      </c>
      <c r="BF1424" s="32" t="s">
        <v>4137</v>
      </c>
      <c r="BG1424" s="33">
        <v>153.01739993342201</v>
      </c>
      <c r="BH1424" s="33">
        <v>-27.486957154971002</v>
      </c>
      <c r="BI1424" s="34">
        <f t="shared" si="308"/>
        <v>97</v>
      </c>
      <c r="BJ1424" s="34">
        <f t="shared" si="309"/>
        <v>100</v>
      </c>
      <c r="BK1424" s="34">
        <f t="shared" si="310"/>
        <v>72</v>
      </c>
      <c r="BL1424" s="34">
        <f t="shared" si="311"/>
        <v>1</v>
      </c>
      <c r="BM1424" s="34">
        <f t="shared" si="312"/>
        <v>56</v>
      </c>
      <c r="BN1424" s="34">
        <f t="shared" si="313"/>
        <v>100</v>
      </c>
      <c r="BO1424" s="34">
        <f t="shared" si="314"/>
        <v>100</v>
      </c>
      <c r="BP1424" s="34">
        <f t="shared" si="315"/>
        <v>44</v>
      </c>
      <c r="BQ1424" s="35">
        <f t="shared" si="316"/>
        <v>16</v>
      </c>
      <c r="BR1424" s="34">
        <f t="shared" si="317"/>
        <v>1</v>
      </c>
      <c r="BS1424" s="35">
        <f t="shared" si="318"/>
        <v>52</v>
      </c>
      <c r="BT1424" s="35">
        <f t="shared" si="319"/>
        <v>52</v>
      </c>
      <c r="BU1424" s="35">
        <f t="shared" si="320"/>
        <v>90</v>
      </c>
      <c r="BV1424" s="35">
        <f t="shared" si="321"/>
        <v>63</v>
      </c>
    </row>
    <row r="1425" spans="2:74" hidden="1" x14ac:dyDescent="0.3">
      <c r="B1425" s="6" t="s">
        <v>1832</v>
      </c>
      <c r="C1425" s="6">
        <v>306011138</v>
      </c>
      <c r="D1425" s="6" t="s">
        <v>1833</v>
      </c>
      <c r="E1425" s="6" t="s">
        <v>1349</v>
      </c>
      <c r="F1425" s="6" t="s">
        <v>1349</v>
      </c>
      <c r="G1425" s="6" t="s">
        <v>97</v>
      </c>
      <c r="H1425" s="6" t="s">
        <v>78</v>
      </c>
      <c r="I1425" s="22">
        <v>780000</v>
      </c>
      <c r="J1425" s="22">
        <v>726000</v>
      </c>
      <c r="K1425" s="22">
        <v>675500</v>
      </c>
      <c r="L1425" s="22">
        <v>740000</v>
      </c>
      <c r="M1425" s="22">
        <v>720000</v>
      </c>
      <c r="N1425" s="22">
        <v>640000</v>
      </c>
      <c r="O1425" s="23">
        <v>22</v>
      </c>
      <c r="P1425" s="23">
        <v>22</v>
      </c>
      <c r="Q1425" s="23">
        <v>20</v>
      </c>
      <c r="R1425" s="22">
        <v>670</v>
      </c>
      <c r="S1425" s="22">
        <v>660</v>
      </c>
      <c r="T1425" s="24">
        <v>3.2</v>
      </c>
      <c r="U1425" s="24">
        <v>-0.5</v>
      </c>
      <c r="V1425" s="24">
        <v>3.7</v>
      </c>
      <c r="W1425" s="24">
        <v>3.9</v>
      </c>
      <c r="X1425" s="25">
        <v>4.4666666666666667E-2</v>
      </c>
      <c r="Y1425" s="24">
        <v>2.8</v>
      </c>
      <c r="Z1425" s="24">
        <v>-0.5</v>
      </c>
      <c r="AA1425" s="24">
        <v>3.3</v>
      </c>
      <c r="AB1425" s="24">
        <v>3.1</v>
      </c>
      <c r="AC1425" s="26">
        <v>0.27315720808871491</v>
      </c>
      <c r="AD1425" s="24">
        <v>6.1154598825831696</v>
      </c>
      <c r="AE1425" s="6">
        <v>305</v>
      </c>
      <c r="AF1425" s="6">
        <v>289</v>
      </c>
      <c r="AG1425" s="6">
        <v>300</v>
      </c>
      <c r="AH1425" s="27">
        <v>5.3153153153153152</v>
      </c>
      <c r="AI1425" s="28">
        <v>740000</v>
      </c>
      <c r="AJ1425" s="28">
        <v>695000</v>
      </c>
      <c r="AK1425" s="28">
        <v>645000</v>
      </c>
      <c r="AL1425" s="29">
        <v>6.4748201438848921E-2</v>
      </c>
      <c r="AM1425" s="29">
        <v>0.14728682170542637</v>
      </c>
      <c r="AN1425" s="6">
        <v>2.9</v>
      </c>
      <c r="AO1425" s="27">
        <v>-0.5</v>
      </c>
      <c r="AP1425" s="6">
        <v>3.4</v>
      </c>
      <c r="AQ1425" s="26">
        <v>6.8181818181818177E-2</v>
      </c>
      <c r="AR1425" s="28">
        <v>700</v>
      </c>
      <c r="AS1425" s="28">
        <v>670</v>
      </c>
      <c r="AT1425" s="25">
        <v>4.4776119402985072E-2</v>
      </c>
      <c r="AU1425" s="26">
        <v>0.2789539113544478</v>
      </c>
      <c r="AV1425" s="30">
        <v>2452.8000000000002</v>
      </c>
      <c r="AW1425" s="24">
        <v>0.82</v>
      </c>
      <c r="AX1425" s="24">
        <v>0.18</v>
      </c>
      <c r="AY1425" s="24">
        <v>0.97150000000000003</v>
      </c>
      <c r="AZ1425" s="24">
        <v>0</v>
      </c>
      <c r="BA1425" s="24">
        <v>0.29730000000000001</v>
      </c>
      <c r="BB1425" s="24">
        <v>0.48020000000000002</v>
      </c>
      <c r="BC1425" s="24">
        <v>0.20080000000000001</v>
      </c>
      <c r="BD1425" s="31">
        <v>6.5</v>
      </c>
      <c r="BE1425" s="23">
        <v>1395</v>
      </c>
      <c r="BF1425" s="32" t="s">
        <v>4138</v>
      </c>
      <c r="BG1425" s="33">
        <v>145.71378034671599</v>
      </c>
      <c r="BH1425" s="33">
        <v>-16.9009835818425</v>
      </c>
      <c r="BI1425" s="34">
        <f t="shared" si="308"/>
        <v>64</v>
      </c>
      <c r="BJ1425" s="34">
        <f t="shared" si="309"/>
        <v>69</v>
      </c>
      <c r="BK1425" s="34">
        <f t="shared" si="310"/>
        <v>59</v>
      </c>
      <c r="BL1425" s="34">
        <f t="shared" si="311"/>
        <v>8</v>
      </c>
      <c r="BM1425" s="34">
        <f t="shared" si="312"/>
        <v>33</v>
      </c>
      <c r="BN1425" s="34">
        <f t="shared" si="313"/>
        <v>90</v>
      </c>
      <c r="BO1425" s="34">
        <f t="shared" si="314"/>
        <v>1</v>
      </c>
      <c r="BP1425" s="34">
        <f t="shared" si="315"/>
        <v>55</v>
      </c>
      <c r="BQ1425" s="35">
        <f t="shared" si="316"/>
        <v>99</v>
      </c>
      <c r="BR1425" s="34">
        <f t="shared" si="317"/>
        <v>89</v>
      </c>
      <c r="BS1425" s="35">
        <f t="shared" si="318"/>
        <v>85</v>
      </c>
      <c r="BT1425" s="35">
        <f t="shared" si="319"/>
        <v>70</v>
      </c>
      <c r="BU1425" s="35">
        <f t="shared" si="320"/>
        <v>65</v>
      </c>
      <c r="BV1425" s="35">
        <f t="shared" si="321"/>
        <v>63</v>
      </c>
    </row>
    <row r="1426" spans="2:74" hidden="1" x14ac:dyDescent="0.3">
      <c r="B1426" s="6" t="s">
        <v>1834</v>
      </c>
      <c r="C1426" s="6">
        <v>315011400</v>
      </c>
      <c r="D1426" s="6" t="s">
        <v>1835</v>
      </c>
      <c r="E1426" s="6" t="s">
        <v>1225</v>
      </c>
      <c r="F1426" s="6" t="s">
        <v>2698</v>
      </c>
      <c r="G1426" s="6" t="s">
        <v>97</v>
      </c>
      <c r="H1426" s="6" t="s">
        <v>78</v>
      </c>
      <c r="I1426" s="22">
        <v>427800</v>
      </c>
      <c r="J1426" s="22">
        <v>427800</v>
      </c>
      <c r="K1426" s="22">
        <v>530000</v>
      </c>
      <c r="L1426" s="22">
        <v>550000</v>
      </c>
      <c r="M1426" s="22">
        <v>500000</v>
      </c>
      <c r="N1426" s="22">
        <v>500000</v>
      </c>
      <c r="O1426" s="23">
        <v>100</v>
      </c>
      <c r="P1426" s="23">
        <v>98</v>
      </c>
      <c r="Q1426" s="23">
        <v>98</v>
      </c>
      <c r="R1426" s="22">
        <v>480</v>
      </c>
      <c r="S1426" s="22">
        <v>550</v>
      </c>
      <c r="T1426" s="24">
        <v>1</v>
      </c>
      <c r="U1426" s="24">
        <v>0</v>
      </c>
      <c r="V1426" s="24">
        <v>1</v>
      </c>
      <c r="W1426" s="24">
        <v>0.9</v>
      </c>
      <c r="X1426" s="25">
        <v>5.8345021037868164E-2</v>
      </c>
      <c r="Y1426" s="24">
        <v>0.2</v>
      </c>
      <c r="Z1426" s="24">
        <v>0</v>
      </c>
      <c r="AA1426" s="24">
        <v>0.2</v>
      </c>
      <c r="AB1426" s="24">
        <v>0.1</v>
      </c>
      <c r="AC1426" s="26">
        <v>0.36598755642308156</v>
      </c>
      <c r="AD1426" s="24">
        <v>6.2728155704244513</v>
      </c>
      <c r="AE1426" s="6">
        <v>68</v>
      </c>
      <c r="AF1426" s="6">
        <v>69</v>
      </c>
      <c r="AG1426" s="6">
        <v>76</v>
      </c>
      <c r="AH1426" s="27">
        <v>10.578947368421053</v>
      </c>
      <c r="AI1426" s="28">
        <v>550000</v>
      </c>
      <c r="AJ1426" s="28">
        <v>450000</v>
      </c>
      <c r="AK1426" s="28">
        <v>440000</v>
      </c>
      <c r="AL1426" s="29">
        <v>0.22222222222222221</v>
      </c>
      <c r="AM1426" s="29">
        <v>0.25</v>
      </c>
      <c r="AN1426" s="6">
        <v>0.4</v>
      </c>
      <c r="AO1426" s="27">
        <v>-9.9999999999999978E-2</v>
      </c>
      <c r="AP1426" s="6">
        <v>0.5</v>
      </c>
      <c r="AQ1426" s="26">
        <v>4.4736842105263158E-2</v>
      </c>
      <c r="AR1426" s="28">
        <v>480</v>
      </c>
      <c r="AS1426" s="28">
        <v>600</v>
      </c>
      <c r="AT1426" s="25">
        <v>-0.2</v>
      </c>
      <c r="AU1426" s="26">
        <v>0.38365458839225342</v>
      </c>
      <c r="AV1426" s="30">
        <v>1311.5200000000002</v>
      </c>
      <c r="AW1426" s="24">
        <v>0.67069999999999996</v>
      </c>
      <c r="AX1426" s="24">
        <v>0.32929999999999998</v>
      </c>
      <c r="AY1426" s="24">
        <v>0.92800000000000005</v>
      </c>
      <c r="AZ1426" s="24">
        <v>1.15E-2</v>
      </c>
      <c r="BA1426" s="24">
        <v>0.44579999999999997</v>
      </c>
      <c r="BB1426" s="24">
        <v>0.26219999999999999</v>
      </c>
      <c r="BC1426" s="24">
        <v>0.18029999999999999</v>
      </c>
      <c r="BD1426" s="31">
        <v>2.5</v>
      </c>
      <c r="BE1426" s="23">
        <v>1482</v>
      </c>
      <c r="BF1426" s="32" t="s">
        <v>4139</v>
      </c>
      <c r="BG1426" s="33">
        <v>143.924499665837</v>
      </c>
      <c r="BH1426" s="33">
        <v>-17.130163468801399</v>
      </c>
      <c r="BI1426" s="34">
        <f t="shared" si="308"/>
        <v>100</v>
      </c>
      <c r="BJ1426" s="34">
        <f t="shared" si="309"/>
        <v>100</v>
      </c>
      <c r="BK1426" s="34">
        <f t="shared" si="310"/>
        <v>1</v>
      </c>
      <c r="BL1426" s="34">
        <f t="shared" si="311"/>
        <v>1</v>
      </c>
      <c r="BM1426" s="34">
        <f t="shared" si="312"/>
        <v>100</v>
      </c>
      <c r="BN1426" s="34">
        <f t="shared" si="313"/>
        <v>54</v>
      </c>
      <c r="BO1426" s="34">
        <f t="shared" si="314"/>
        <v>1</v>
      </c>
      <c r="BP1426" s="34">
        <f t="shared" si="315"/>
        <v>88</v>
      </c>
      <c r="BQ1426" s="35">
        <f t="shared" si="316"/>
        <v>100</v>
      </c>
      <c r="BR1426" s="34">
        <f t="shared" si="317"/>
        <v>87</v>
      </c>
      <c r="BS1426" s="35">
        <f t="shared" si="318"/>
        <v>23</v>
      </c>
      <c r="BT1426" s="35">
        <f t="shared" si="319"/>
        <v>100</v>
      </c>
      <c r="BU1426" s="35">
        <f t="shared" si="320"/>
        <v>25</v>
      </c>
      <c r="BV1426" s="35">
        <f t="shared" si="321"/>
        <v>63</v>
      </c>
    </row>
    <row r="1427" spans="2:74" x14ac:dyDescent="0.3">
      <c r="B1427" s="6" t="s">
        <v>1836</v>
      </c>
      <c r="C1427" s="6">
        <v>108051171</v>
      </c>
      <c r="D1427" s="6" t="s">
        <v>1416</v>
      </c>
      <c r="E1427" s="6" t="s">
        <v>1108</v>
      </c>
      <c r="F1427" s="6" t="s">
        <v>2164</v>
      </c>
      <c r="G1427" s="6" t="s">
        <v>77</v>
      </c>
      <c r="H1427" s="6" t="s">
        <v>78</v>
      </c>
      <c r="I1427" s="22">
        <v>577150</v>
      </c>
      <c r="J1427" s="22">
        <v>533500</v>
      </c>
      <c r="K1427" s="22">
        <v>509600</v>
      </c>
      <c r="L1427" s="22">
        <v>550000</v>
      </c>
      <c r="M1427" s="22">
        <v>505000</v>
      </c>
      <c r="N1427" s="22">
        <v>508000</v>
      </c>
      <c r="O1427" s="23">
        <v>47</v>
      </c>
      <c r="P1427" s="23">
        <v>41</v>
      </c>
      <c r="Q1427" s="23">
        <v>35</v>
      </c>
      <c r="R1427" s="22">
        <v>480</v>
      </c>
      <c r="S1427" s="22">
        <v>450</v>
      </c>
      <c r="T1427" s="24">
        <v>2.9</v>
      </c>
      <c r="U1427" s="24">
        <v>0</v>
      </c>
      <c r="V1427" s="24">
        <v>2.9</v>
      </c>
      <c r="W1427" s="24">
        <v>2.9</v>
      </c>
      <c r="X1427" s="25">
        <v>4.3246989517456466E-2</v>
      </c>
      <c r="Y1427" s="24">
        <v>1.9</v>
      </c>
      <c r="Z1427" s="24">
        <v>-0.5</v>
      </c>
      <c r="AA1427" s="24">
        <v>2.4</v>
      </c>
      <c r="AB1427" s="24">
        <v>2.2000000000000002</v>
      </c>
      <c r="AC1427" s="26">
        <v>0.38784744667097604</v>
      </c>
      <c r="AD1427" s="24">
        <v>8.968195266272188</v>
      </c>
      <c r="AE1427" s="6">
        <v>362</v>
      </c>
      <c r="AF1427" s="6">
        <v>388</v>
      </c>
      <c r="AG1427" s="6">
        <v>263</v>
      </c>
      <c r="AH1427" s="27">
        <v>5.6569250317662014</v>
      </c>
      <c r="AI1427" s="28">
        <v>670000</v>
      </c>
      <c r="AJ1427" s="28">
        <v>617000</v>
      </c>
      <c r="AK1427" s="28">
        <v>622000</v>
      </c>
      <c r="AL1427" s="29">
        <v>8.5899513776337116E-2</v>
      </c>
      <c r="AM1427" s="29">
        <v>7.7170418006430874E-2</v>
      </c>
      <c r="AN1427" s="6">
        <v>2.7</v>
      </c>
      <c r="AO1427" s="27">
        <v>0</v>
      </c>
      <c r="AP1427" s="6">
        <v>2.7</v>
      </c>
      <c r="AQ1427" s="26">
        <v>0.10759101471727343</v>
      </c>
      <c r="AR1427" s="28">
        <v>500</v>
      </c>
      <c r="AS1427" s="28">
        <v>480</v>
      </c>
      <c r="AT1427" s="25">
        <v>4.1666666666666664E-2</v>
      </c>
      <c r="AU1427" s="26">
        <v>0.26354920888690436</v>
      </c>
      <c r="AV1427" s="30">
        <v>1237.6000000000001</v>
      </c>
      <c r="AW1427" s="24">
        <v>0.66400000000000003</v>
      </c>
      <c r="AX1427" s="24">
        <v>0.33600000000000002</v>
      </c>
      <c r="AY1427" s="24">
        <v>0.91959999999999997</v>
      </c>
      <c r="AZ1427" s="24">
        <v>4.3700000000000003E-2</v>
      </c>
      <c r="BA1427" s="24">
        <v>0.43230000000000002</v>
      </c>
      <c r="BB1427" s="24">
        <v>0.30780000000000002</v>
      </c>
      <c r="BC1427" s="24">
        <v>0.2223</v>
      </c>
      <c r="BD1427" s="31">
        <v>3</v>
      </c>
      <c r="BE1427" s="23">
        <v>248</v>
      </c>
      <c r="BF1427" s="32" t="s">
        <v>4140</v>
      </c>
      <c r="BG1427" s="33">
        <v>152.370676360923</v>
      </c>
      <c r="BH1427" s="33">
        <v>-31.863172914164799</v>
      </c>
      <c r="BI1427" s="34">
        <f t="shared" si="308"/>
        <v>69</v>
      </c>
      <c r="BJ1427" s="34">
        <f t="shared" si="309"/>
        <v>72</v>
      </c>
      <c r="BK1427" s="34">
        <f t="shared" si="310"/>
        <v>55</v>
      </c>
      <c r="BL1427" s="34">
        <f t="shared" si="311"/>
        <v>13</v>
      </c>
      <c r="BM1427" s="34">
        <f t="shared" si="312"/>
        <v>44</v>
      </c>
      <c r="BN1427" s="34">
        <f t="shared" si="313"/>
        <v>100</v>
      </c>
      <c r="BO1427" s="34">
        <f t="shared" si="314"/>
        <v>62</v>
      </c>
      <c r="BP1427" s="34">
        <f t="shared" si="315"/>
        <v>85</v>
      </c>
      <c r="BQ1427" s="35">
        <f t="shared" si="316"/>
        <v>94</v>
      </c>
      <c r="BR1427" s="34">
        <f t="shared" si="317"/>
        <v>61</v>
      </c>
      <c r="BS1427" s="35">
        <f t="shared" si="318"/>
        <v>9</v>
      </c>
      <c r="BT1427" s="35">
        <f t="shared" si="319"/>
        <v>85</v>
      </c>
      <c r="BU1427" s="35">
        <f t="shared" si="320"/>
        <v>30</v>
      </c>
      <c r="BV1427" s="35">
        <f t="shared" si="321"/>
        <v>63</v>
      </c>
    </row>
    <row r="1428" spans="2:74" hidden="1" x14ac:dyDescent="0.3">
      <c r="B1428" s="6" t="s">
        <v>1837</v>
      </c>
      <c r="C1428" s="6">
        <v>118021566</v>
      </c>
      <c r="D1428" s="6" t="s">
        <v>1699</v>
      </c>
      <c r="E1428" s="6" t="s">
        <v>1695</v>
      </c>
      <c r="F1428" s="6" t="s">
        <v>2757</v>
      </c>
      <c r="G1428" s="6" t="s">
        <v>77</v>
      </c>
      <c r="H1428" s="6" t="s">
        <v>78</v>
      </c>
      <c r="I1428" s="22">
        <v>3605000</v>
      </c>
      <c r="J1428" s="22">
        <v>3468000</v>
      </c>
      <c r="K1428" s="22">
        <v>3488800</v>
      </c>
      <c r="L1428" s="22">
        <v>3850000</v>
      </c>
      <c r="M1428" s="22">
        <v>3850000</v>
      </c>
      <c r="N1428" s="22">
        <v>2960000</v>
      </c>
      <c r="O1428" s="23">
        <v>26</v>
      </c>
      <c r="P1428" s="23">
        <v>25</v>
      </c>
      <c r="Q1428" s="23">
        <v>26</v>
      </c>
      <c r="R1428" s="22">
        <v>1500</v>
      </c>
      <c r="S1428" s="22">
        <v>1500</v>
      </c>
      <c r="T1428" s="24">
        <v>2.4</v>
      </c>
      <c r="U1428" s="24">
        <v>-0.20000000000000018</v>
      </c>
      <c r="V1428" s="24">
        <v>2.6</v>
      </c>
      <c r="W1428" s="24">
        <v>2.9</v>
      </c>
      <c r="X1428" s="25">
        <v>2.1636615811373092E-2</v>
      </c>
      <c r="Y1428" s="24">
        <v>3.4</v>
      </c>
      <c r="Z1428" s="24">
        <v>-0.89999999999999991</v>
      </c>
      <c r="AA1428" s="24">
        <v>4.3</v>
      </c>
      <c r="AB1428" s="24">
        <v>3.6</v>
      </c>
      <c r="AC1428" s="26">
        <v>0.55456965394853586</v>
      </c>
      <c r="AD1428" s="24">
        <v>25.631071826724</v>
      </c>
      <c r="AE1428" s="6">
        <v>70</v>
      </c>
      <c r="AF1428" s="6">
        <v>157</v>
      </c>
      <c r="AG1428" s="6">
        <v>114</v>
      </c>
      <c r="AH1428" s="27">
        <v>2.3522727272727275</v>
      </c>
      <c r="AI1428" s="28">
        <v>3000000</v>
      </c>
      <c r="AJ1428" s="28">
        <v>2820000</v>
      </c>
      <c r="AK1428" s="28">
        <v>2685000</v>
      </c>
      <c r="AL1428" s="29">
        <v>6.3829787234042548E-2</v>
      </c>
      <c r="AM1428" s="29">
        <v>0.11731843575418995</v>
      </c>
      <c r="AN1428" s="6">
        <v>2.6</v>
      </c>
      <c r="AO1428" s="27">
        <v>0</v>
      </c>
      <c r="AP1428" s="6">
        <v>2.6</v>
      </c>
      <c r="AQ1428" s="26">
        <v>8.9274447949526811E-2</v>
      </c>
      <c r="AR1428" s="28">
        <v>1500</v>
      </c>
      <c r="AS1428" s="28">
        <v>1490</v>
      </c>
      <c r="AT1428" s="25">
        <v>6.7114093959731542E-3</v>
      </c>
      <c r="AU1428" s="26">
        <v>0.13434679614609868</v>
      </c>
      <c r="AV1428" s="30">
        <v>2704.8</v>
      </c>
      <c r="AW1428" s="24">
        <v>0.70379999999999998</v>
      </c>
      <c r="AX1428" s="24">
        <v>0.29620000000000002</v>
      </c>
      <c r="AY1428" s="24">
        <v>0.41980000000000001</v>
      </c>
      <c r="AZ1428" s="24">
        <v>0.193</v>
      </c>
      <c r="BA1428" s="24">
        <v>0.3755</v>
      </c>
      <c r="BB1428" s="24">
        <v>0.26090000000000002</v>
      </c>
      <c r="BC1428" s="24">
        <v>0.31850000000000001</v>
      </c>
      <c r="BD1428" s="31">
        <v>10</v>
      </c>
      <c r="BE1428" s="23">
        <v>9</v>
      </c>
      <c r="BF1428" s="32" t="s">
        <v>4141</v>
      </c>
      <c r="BG1428" s="33">
        <v>151.251537021903</v>
      </c>
      <c r="BH1428" s="33">
        <v>-33.939482691651598</v>
      </c>
      <c r="BI1428" s="34">
        <f t="shared" si="308"/>
        <v>77</v>
      </c>
      <c r="BJ1428" s="34">
        <f t="shared" si="309"/>
        <v>74</v>
      </c>
      <c r="BK1428" s="34">
        <f t="shared" si="310"/>
        <v>96</v>
      </c>
      <c r="BL1428" s="34">
        <f t="shared" si="311"/>
        <v>56</v>
      </c>
      <c r="BM1428" s="34">
        <f t="shared" si="312"/>
        <v>33</v>
      </c>
      <c r="BN1428" s="34">
        <f t="shared" si="313"/>
        <v>100</v>
      </c>
      <c r="BO1428" s="34">
        <f t="shared" si="314"/>
        <v>100</v>
      </c>
      <c r="BP1428" s="34">
        <f t="shared" si="315"/>
        <v>73</v>
      </c>
      <c r="BQ1428" s="35">
        <f t="shared" si="316"/>
        <v>23</v>
      </c>
      <c r="BR1428" s="34">
        <f t="shared" si="317"/>
        <v>1</v>
      </c>
      <c r="BS1428" s="35">
        <f t="shared" si="318"/>
        <v>1</v>
      </c>
      <c r="BT1428" s="35">
        <f t="shared" si="319"/>
        <v>60</v>
      </c>
      <c r="BU1428" s="35">
        <f t="shared" si="320"/>
        <v>100</v>
      </c>
      <c r="BV1428" s="35">
        <f t="shared" si="321"/>
        <v>63</v>
      </c>
    </row>
    <row r="1429" spans="2:74" hidden="1" x14ac:dyDescent="0.3">
      <c r="B1429" s="6" t="s">
        <v>1838</v>
      </c>
      <c r="C1429" s="6">
        <v>102011039</v>
      </c>
      <c r="D1429" s="6" t="s">
        <v>302</v>
      </c>
      <c r="E1429" s="6" t="s">
        <v>205</v>
      </c>
      <c r="F1429" s="6" t="s">
        <v>205</v>
      </c>
      <c r="G1429" s="6" t="s">
        <v>77</v>
      </c>
      <c r="H1429" s="6" t="s">
        <v>78</v>
      </c>
      <c r="I1429" s="22">
        <v>1590750</v>
      </c>
      <c r="J1429" s="22">
        <v>1599000</v>
      </c>
      <c r="K1429" s="22">
        <v>1590000</v>
      </c>
      <c r="L1429" s="22">
        <v>1500000</v>
      </c>
      <c r="M1429" s="22">
        <v>1520000</v>
      </c>
      <c r="N1429" s="22">
        <v>1500000</v>
      </c>
      <c r="O1429" s="23">
        <v>42</v>
      </c>
      <c r="P1429" s="23">
        <v>42</v>
      </c>
      <c r="Q1429" s="23">
        <v>32</v>
      </c>
      <c r="R1429" s="22">
        <v>880</v>
      </c>
      <c r="S1429" s="22">
        <v>800</v>
      </c>
      <c r="T1429" s="24">
        <v>2.9</v>
      </c>
      <c r="U1429" s="24">
        <v>0</v>
      </c>
      <c r="V1429" s="24">
        <v>2.9</v>
      </c>
      <c r="W1429" s="24">
        <v>3</v>
      </c>
      <c r="X1429" s="25">
        <v>2.8766305201948766E-2</v>
      </c>
      <c r="Y1429" s="24">
        <v>3.3</v>
      </c>
      <c r="Z1429" s="24">
        <v>-1.2999999999999998</v>
      </c>
      <c r="AA1429" s="24">
        <v>4.5999999999999996</v>
      </c>
      <c r="AB1429" s="24">
        <v>5.3</v>
      </c>
      <c r="AC1429" s="26">
        <v>0.36887994634473503</v>
      </c>
      <c r="AD1429" s="24">
        <v>12.823334236186348</v>
      </c>
      <c r="AE1429" s="6">
        <v>529</v>
      </c>
      <c r="AF1429" s="6">
        <v>713</v>
      </c>
      <c r="AG1429" s="6">
        <v>532</v>
      </c>
      <c r="AH1429" s="27">
        <v>3.7338792221084951</v>
      </c>
      <c r="AI1429" s="28">
        <v>1170000</v>
      </c>
      <c r="AJ1429" s="28">
        <v>1150000</v>
      </c>
      <c r="AK1429" s="28">
        <v>1050000</v>
      </c>
      <c r="AL1429" s="29">
        <v>1.7391304347826087E-2</v>
      </c>
      <c r="AM1429" s="29">
        <v>0.11428571428571428</v>
      </c>
      <c r="AN1429" s="6">
        <v>2.8</v>
      </c>
      <c r="AO1429" s="27">
        <v>-0.20000000000000018</v>
      </c>
      <c r="AP1429" s="6">
        <v>3</v>
      </c>
      <c r="AQ1429" s="26">
        <v>0.10809248554913295</v>
      </c>
      <c r="AR1429" s="28">
        <v>700</v>
      </c>
      <c r="AS1429" s="28">
        <v>650</v>
      </c>
      <c r="AT1429" s="25">
        <v>7.6923076923076927E-2</v>
      </c>
      <c r="AU1429" s="26">
        <v>0.10671695299666117</v>
      </c>
      <c r="AV1429" s="30">
        <v>2385.6000000000004</v>
      </c>
      <c r="AW1429" s="24">
        <v>0.75070000000000003</v>
      </c>
      <c r="AX1429" s="24">
        <v>0.24929999999999999</v>
      </c>
      <c r="AY1429" s="24">
        <v>0.73609999999999998</v>
      </c>
      <c r="AZ1429" s="24">
        <v>6.7900000000000002E-2</v>
      </c>
      <c r="BA1429" s="24">
        <v>0.38969999999999999</v>
      </c>
      <c r="BB1429" s="24">
        <v>0.36130000000000001</v>
      </c>
      <c r="BC1429" s="24">
        <v>0.22750000000000001</v>
      </c>
      <c r="BD1429" s="31">
        <v>6.5</v>
      </c>
      <c r="BE1429" s="23">
        <v>51</v>
      </c>
      <c r="BF1429" s="32" t="s">
        <v>4142</v>
      </c>
      <c r="BG1429" s="33">
        <v>151.42702748567399</v>
      </c>
      <c r="BH1429" s="33">
        <v>-33.445559327606198</v>
      </c>
      <c r="BI1429" s="34">
        <f t="shared" si="308"/>
        <v>69</v>
      </c>
      <c r="BJ1429" s="34">
        <f t="shared" si="309"/>
        <v>70</v>
      </c>
      <c r="BK1429" s="34">
        <f t="shared" si="310"/>
        <v>79</v>
      </c>
      <c r="BL1429" s="34">
        <f t="shared" si="311"/>
        <v>65</v>
      </c>
      <c r="BM1429" s="34">
        <f t="shared" si="312"/>
        <v>10</v>
      </c>
      <c r="BN1429" s="34">
        <f t="shared" si="313"/>
        <v>100</v>
      </c>
      <c r="BO1429" s="34">
        <f t="shared" si="314"/>
        <v>99</v>
      </c>
      <c r="BP1429" s="34">
        <f t="shared" si="315"/>
        <v>76</v>
      </c>
      <c r="BQ1429" s="35">
        <f t="shared" si="316"/>
        <v>46</v>
      </c>
      <c r="BR1429" s="34">
        <f t="shared" si="317"/>
        <v>23</v>
      </c>
      <c r="BS1429" s="35">
        <f t="shared" si="318"/>
        <v>22</v>
      </c>
      <c r="BT1429" s="35">
        <f t="shared" si="319"/>
        <v>62</v>
      </c>
      <c r="BU1429" s="35">
        <f t="shared" si="320"/>
        <v>65</v>
      </c>
      <c r="BV1429" s="35">
        <f t="shared" si="321"/>
        <v>63</v>
      </c>
    </row>
    <row r="1430" spans="2:74" hidden="1" x14ac:dyDescent="0.3">
      <c r="B1430" s="6" t="s">
        <v>1839</v>
      </c>
      <c r="C1430" s="6">
        <v>126021722</v>
      </c>
      <c r="D1430" s="6" t="s">
        <v>1840</v>
      </c>
      <c r="E1430" s="6" t="s">
        <v>1297</v>
      </c>
      <c r="F1430" s="6" t="s">
        <v>2757</v>
      </c>
      <c r="G1430" s="6" t="s">
        <v>77</v>
      </c>
      <c r="H1430" s="6" t="s">
        <v>78</v>
      </c>
      <c r="I1430" s="22">
        <v>2250000</v>
      </c>
      <c r="J1430" s="22">
        <v>2330000</v>
      </c>
      <c r="K1430" s="22">
        <v>2300000</v>
      </c>
      <c r="L1430" s="22">
        <v>2407000</v>
      </c>
      <c r="M1430" s="22">
        <v>2390000</v>
      </c>
      <c r="N1430" s="22">
        <v>2365000</v>
      </c>
      <c r="O1430" s="23">
        <v>31</v>
      </c>
      <c r="P1430" s="23">
        <v>29</v>
      </c>
      <c r="Q1430" s="23">
        <v>26</v>
      </c>
      <c r="R1430" s="22">
        <v>1000</v>
      </c>
      <c r="S1430" s="22">
        <v>850</v>
      </c>
      <c r="T1430" s="24">
        <v>3.1</v>
      </c>
      <c r="U1430" s="24">
        <v>-0.29999999999999982</v>
      </c>
      <c r="V1430" s="24">
        <v>3.4</v>
      </c>
      <c r="W1430" s="24">
        <v>3.6</v>
      </c>
      <c r="X1430" s="25">
        <v>2.311111111111111E-2</v>
      </c>
      <c r="Y1430" s="24">
        <v>3</v>
      </c>
      <c r="Z1430" s="24">
        <v>-0.79999999999999982</v>
      </c>
      <c r="AA1430" s="24">
        <v>3.8</v>
      </c>
      <c r="AB1430" s="24">
        <v>3.6</v>
      </c>
      <c r="AC1430" s="26">
        <v>0.34836408226966165</v>
      </c>
      <c r="AD1430" s="24">
        <v>15.073445867437281</v>
      </c>
      <c r="AE1430" s="6">
        <v>221</v>
      </c>
      <c r="AF1430" s="6">
        <v>264</v>
      </c>
      <c r="AG1430" s="6">
        <v>168</v>
      </c>
      <c r="AH1430" s="27">
        <v>3.0274669379450661</v>
      </c>
      <c r="AI1430" s="28">
        <v>2685000</v>
      </c>
      <c r="AJ1430" s="28">
        <v>2560000</v>
      </c>
      <c r="AK1430" s="28">
        <v>2350000</v>
      </c>
      <c r="AL1430" s="29">
        <v>4.8828125E-2</v>
      </c>
      <c r="AM1430" s="29">
        <v>0.14255319148936171</v>
      </c>
      <c r="AN1430" s="6">
        <v>3</v>
      </c>
      <c r="AO1430" s="27">
        <v>0</v>
      </c>
      <c r="AP1430" s="6">
        <v>3</v>
      </c>
      <c r="AQ1430" s="26">
        <v>9.6271929824561411E-2</v>
      </c>
      <c r="AR1430" s="28">
        <v>1030</v>
      </c>
      <c r="AS1430" s="28">
        <v>980</v>
      </c>
      <c r="AT1430" s="25">
        <v>5.1020408163265307E-2</v>
      </c>
      <c r="AU1430" s="26">
        <v>0.21900537705368606</v>
      </c>
      <c r="AV1430" s="30">
        <v>2870.5600000000004</v>
      </c>
      <c r="AW1430" s="24">
        <v>0.83620000000000005</v>
      </c>
      <c r="AX1430" s="24">
        <v>0.1638</v>
      </c>
      <c r="AY1430" s="24">
        <v>0.80679999999999996</v>
      </c>
      <c r="AZ1430" s="24">
        <v>0.183</v>
      </c>
      <c r="BA1430" s="24">
        <v>0.43680000000000002</v>
      </c>
      <c r="BB1430" s="24">
        <v>0.36870000000000003</v>
      </c>
      <c r="BC1430" s="24">
        <v>0.17419999999999999</v>
      </c>
      <c r="BD1430" s="31">
        <v>10</v>
      </c>
      <c r="BE1430" s="23">
        <v>13</v>
      </c>
      <c r="BF1430" s="32" t="s">
        <v>4143</v>
      </c>
      <c r="BG1430" s="33">
        <v>151.09174654980299</v>
      </c>
      <c r="BH1430" s="33">
        <v>-33.796607654378299</v>
      </c>
      <c r="BI1430" s="34">
        <f t="shared" si="308"/>
        <v>65</v>
      </c>
      <c r="BJ1430" s="34">
        <f t="shared" si="309"/>
        <v>67</v>
      </c>
      <c r="BK1430" s="34">
        <f t="shared" si="310"/>
        <v>87</v>
      </c>
      <c r="BL1430" s="34">
        <f t="shared" si="311"/>
        <v>28</v>
      </c>
      <c r="BM1430" s="34">
        <f t="shared" si="312"/>
        <v>25</v>
      </c>
      <c r="BN1430" s="34">
        <f t="shared" si="313"/>
        <v>100</v>
      </c>
      <c r="BO1430" s="34">
        <f t="shared" si="314"/>
        <v>100</v>
      </c>
      <c r="BP1430" s="34">
        <f t="shared" si="315"/>
        <v>86</v>
      </c>
      <c r="BQ1430" s="35">
        <f t="shared" si="316"/>
        <v>28</v>
      </c>
      <c r="BR1430" s="34">
        <f t="shared" si="317"/>
        <v>1</v>
      </c>
      <c r="BS1430" s="35">
        <f t="shared" si="318"/>
        <v>35</v>
      </c>
      <c r="BT1430" s="35">
        <f t="shared" si="319"/>
        <v>67</v>
      </c>
      <c r="BU1430" s="35">
        <f t="shared" si="320"/>
        <v>100</v>
      </c>
      <c r="BV1430" s="35">
        <f t="shared" si="321"/>
        <v>63</v>
      </c>
    </row>
    <row r="1431" spans="2:74" hidden="1" x14ac:dyDescent="0.3">
      <c r="B1431" s="6" t="s">
        <v>1841</v>
      </c>
      <c r="C1431" s="6">
        <v>102011032</v>
      </c>
      <c r="D1431" s="6" t="s">
        <v>302</v>
      </c>
      <c r="E1431" s="6" t="s">
        <v>205</v>
      </c>
      <c r="F1431" s="6" t="s">
        <v>205</v>
      </c>
      <c r="G1431" s="6" t="s">
        <v>77</v>
      </c>
      <c r="H1431" s="6" t="s">
        <v>78</v>
      </c>
      <c r="I1431" s="22">
        <v>900000</v>
      </c>
      <c r="J1431" s="22">
        <v>929200</v>
      </c>
      <c r="K1431" s="22">
        <v>938400</v>
      </c>
      <c r="L1431" s="22">
        <v>986100</v>
      </c>
      <c r="M1431" s="22">
        <v>957000</v>
      </c>
      <c r="N1431" s="22">
        <v>934000</v>
      </c>
      <c r="O1431" s="23">
        <v>31</v>
      </c>
      <c r="P1431" s="23">
        <v>28</v>
      </c>
      <c r="Q1431" s="23">
        <v>27</v>
      </c>
      <c r="R1431" s="22">
        <v>650</v>
      </c>
      <c r="S1431" s="22">
        <v>600</v>
      </c>
      <c r="T1431" s="24">
        <v>2.1</v>
      </c>
      <c r="U1431" s="24">
        <v>-0.10000000000000009</v>
      </c>
      <c r="V1431" s="24">
        <v>2.2000000000000002</v>
      </c>
      <c r="W1431" s="24">
        <v>2.6</v>
      </c>
      <c r="X1431" s="25">
        <v>3.7555555555555557E-2</v>
      </c>
      <c r="Y1431" s="24">
        <v>2.6</v>
      </c>
      <c r="Z1431" s="24">
        <v>-1</v>
      </c>
      <c r="AA1431" s="24">
        <v>3.6</v>
      </c>
      <c r="AB1431" s="24">
        <v>4.2</v>
      </c>
      <c r="AC1431" s="26">
        <v>0.39750489236790604</v>
      </c>
      <c r="AD1431" s="24">
        <v>10.584449796778562</v>
      </c>
      <c r="AE1431" s="6">
        <v>529</v>
      </c>
      <c r="AF1431" s="6">
        <v>713</v>
      </c>
      <c r="AG1431" s="6">
        <v>532</v>
      </c>
      <c r="AH1431" s="27">
        <v>3.7338792221084951</v>
      </c>
      <c r="AI1431" s="28">
        <v>1170000</v>
      </c>
      <c r="AJ1431" s="28">
        <v>1150000</v>
      </c>
      <c r="AK1431" s="28">
        <v>1050000</v>
      </c>
      <c r="AL1431" s="29">
        <v>1.7391304347826087E-2</v>
      </c>
      <c r="AM1431" s="29">
        <v>0.11428571428571428</v>
      </c>
      <c r="AN1431" s="6">
        <v>2.8</v>
      </c>
      <c r="AO1431" s="27">
        <v>-0.20000000000000018</v>
      </c>
      <c r="AP1431" s="6">
        <v>3</v>
      </c>
      <c r="AQ1431" s="26">
        <v>0.10809248554913295</v>
      </c>
      <c r="AR1431" s="28">
        <v>700</v>
      </c>
      <c r="AS1431" s="28">
        <v>650</v>
      </c>
      <c r="AT1431" s="25">
        <v>7.6923076923076927E-2</v>
      </c>
      <c r="AU1431" s="26">
        <v>0.10671695299666117</v>
      </c>
      <c r="AV1431" s="30">
        <v>1635.2</v>
      </c>
      <c r="AW1431" s="24">
        <v>0.59140000000000004</v>
      </c>
      <c r="AX1431" s="24">
        <v>0.40860000000000002</v>
      </c>
      <c r="AY1431" s="24">
        <v>0.39789999999999998</v>
      </c>
      <c r="AZ1431" s="24">
        <v>0.1643</v>
      </c>
      <c r="BA1431" s="24">
        <v>0.22689999999999999</v>
      </c>
      <c r="BB1431" s="24">
        <v>0.26519999999999999</v>
      </c>
      <c r="BC1431" s="24">
        <v>0.4768</v>
      </c>
      <c r="BD1431" s="31">
        <v>4</v>
      </c>
      <c r="BE1431" s="23">
        <v>51</v>
      </c>
      <c r="BF1431" s="32" t="s">
        <v>4144</v>
      </c>
      <c r="BG1431" s="33">
        <v>151.36430991795299</v>
      </c>
      <c r="BH1431" s="33">
        <v>-33.429274254437303</v>
      </c>
      <c r="BI1431" s="34">
        <f t="shared" si="308"/>
        <v>82</v>
      </c>
      <c r="BJ1431" s="34">
        <f t="shared" si="309"/>
        <v>70</v>
      </c>
      <c r="BK1431" s="34">
        <f t="shared" si="310"/>
        <v>79</v>
      </c>
      <c r="BL1431" s="34">
        <f t="shared" si="311"/>
        <v>65</v>
      </c>
      <c r="BM1431" s="34">
        <f t="shared" si="312"/>
        <v>10</v>
      </c>
      <c r="BN1431" s="34">
        <f t="shared" si="313"/>
        <v>100</v>
      </c>
      <c r="BO1431" s="34">
        <f t="shared" si="314"/>
        <v>99</v>
      </c>
      <c r="BP1431" s="34">
        <f t="shared" si="315"/>
        <v>40</v>
      </c>
      <c r="BQ1431" s="35">
        <f t="shared" si="316"/>
        <v>75</v>
      </c>
      <c r="BR1431" s="34">
        <f t="shared" si="317"/>
        <v>45</v>
      </c>
      <c r="BS1431" s="35">
        <f t="shared" si="318"/>
        <v>3</v>
      </c>
      <c r="BT1431" s="35">
        <f t="shared" si="319"/>
        <v>74</v>
      </c>
      <c r="BU1431" s="35">
        <f t="shared" si="320"/>
        <v>40</v>
      </c>
      <c r="BV1431" s="35">
        <f t="shared" si="321"/>
        <v>63</v>
      </c>
    </row>
    <row r="1432" spans="2:74" hidden="1" x14ac:dyDescent="0.3">
      <c r="B1432" s="6" t="s">
        <v>1842</v>
      </c>
      <c r="C1432" s="6">
        <v>111011214</v>
      </c>
      <c r="D1432" s="6" t="s">
        <v>329</v>
      </c>
      <c r="E1432" s="6" t="s">
        <v>330</v>
      </c>
      <c r="F1432" s="6" t="s">
        <v>2847</v>
      </c>
      <c r="G1432" s="6" t="s">
        <v>77</v>
      </c>
      <c r="H1432" s="6" t="s">
        <v>78</v>
      </c>
      <c r="I1432" s="22">
        <v>1075000</v>
      </c>
      <c r="J1432" s="22">
        <v>1050000</v>
      </c>
      <c r="K1432" s="22">
        <v>980000</v>
      </c>
      <c r="L1432" s="22">
        <v>960000</v>
      </c>
      <c r="M1432" s="22">
        <v>950000</v>
      </c>
      <c r="N1432" s="22">
        <v>950000</v>
      </c>
      <c r="O1432" s="23">
        <v>31</v>
      </c>
      <c r="P1432" s="23">
        <v>31</v>
      </c>
      <c r="Q1432" s="23">
        <v>32</v>
      </c>
      <c r="R1432" s="22">
        <v>680</v>
      </c>
      <c r="S1432" s="22">
        <v>630</v>
      </c>
      <c r="T1432" s="24">
        <v>2.8</v>
      </c>
      <c r="U1432" s="24">
        <v>-0.10000000000000009</v>
      </c>
      <c r="V1432" s="24">
        <v>2.9</v>
      </c>
      <c r="W1432" s="24">
        <v>3</v>
      </c>
      <c r="X1432" s="25">
        <v>3.2893023255813954E-2</v>
      </c>
      <c r="Y1432" s="24">
        <v>3.2</v>
      </c>
      <c r="Z1432" s="24">
        <v>-1.0999999999999996</v>
      </c>
      <c r="AA1432" s="24">
        <v>4.3</v>
      </c>
      <c r="AB1432" s="24">
        <v>4.2</v>
      </c>
      <c r="AC1432" s="26">
        <v>0.36841192787794724</v>
      </c>
      <c r="AD1432" s="24">
        <v>11.200306065293928</v>
      </c>
      <c r="AE1432" s="6">
        <v>294</v>
      </c>
      <c r="AF1432" s="6">
        <v>353</v>
      </c>
      <c r="AG1432" s="6">
        <v>337</v>
      </c>
      <c r="AH1432" s="27">
        <v>2.7065693430656932</v>
      </c>
      <c r="AI1432" s="28">
        <v>970000</v>
      </c>
      <c r="AJ1432" s="28">
        <v>911000</v>
      </c>
      <c r="AK1432" s="28">
        <v>900000</v>
      </c>
      <c r="AL1432" s="29">
        <v>6.4763995609220637E-2</v>
      </c>
      <c r="AM1432" s="29">
        <v>7.7777777777777779E-2</v>
      </c>
      <c r="AN1432" s="6">
        <v>2.8</v>
      </c>
      <c r="AO1432" s="27">
        <v>-0.40000000000000036</v>
      </c>
      <c r="AP1432" s="6">
        <v>3.2</v>
      </c>
      <c r="AQ1432" s="26">
        <v>0.10208333333333333</v>
      </c>
      <c r="AR1432" s="28">
        <v>670</v>
      </c>
      <c r="AS1432" s="28">
        <v>620</v>
      </c>
      <c r="AT1432" s="25">
        <v>8.0645161290322578E-2</v>
      </c>
      <c r="AU1432" s="26">
        <v>0.15776999289142302</v>
      </c>
      <c r="AV1432" s="30">
        <v>1845.7600000000002</v>
      </c>
      <c r="AW1432" s="24">
        <v>0.70489999999999997</v>
      </c>
      <c r="AX1432" s="24">
        <v>0.29509999999999997</v>
      </c>
      <c r="AY1432" s="24">
        <v>0.76019999999999999</v>
      </c>
      <c r="AZ1432" s="24">
        <v>0.17460000000000001</v>
      </c>
      <c r="BA1432" s="24">
        <v>0.4108</v>
      </c>
      <c r="BB1432" s="24">
        <v>0.3337</v>
      </c>
      <c r="BC1432" s="24">
        <v>0.23019999999999999</v>
      </c>
      <c r="BD1432" s="31">
        <v>3</v>
      </c>
      <c r="BE1432" s="23">
        <v>109</v>
      </c>
      <c r="BF1432" s="32" t="s">
        <v>4145</v>
      </c>
      <c r="BG1432" s="33">
        <v>151.64040329958701</v>
      </c>
      <c r="BH1432" s="33">
        <v>-32.961106836187398</v>
      </c>
      <c r="BI1432" s="34">
        <f t="shared" si="308"/>
        <v>70</v>
      </c>
      <c r="BJ1432" s="34">
        <f t="shared" si="309"/>
        <v>70</v>
      </c>
      <c r="BK1432" s="34">
        <f t="shared" si="310"/>
        <v>91</v>
      </c>
      <c r="BL1432" s="34">
        <f t="shared" si="311"/>
        <v>48</v>
      </c>
      <c r="BM1432" s="34">
        <f t="shared" si="312"/>
        <v>33</v>
      </c>
      <c r="BN1432" s="34">
        <f t="shared" si="313"/>
        <v>100</v>
      </c>
      <c r="BO1432" s="34">
        <f t="shared" si="314"/>
        <v>85</v>
      </c>
      <c r="BP1432" s="34">
        <f t="shared" si="315"/>
        <v>80</v>
      </c>
      <c r="BQ1432" s="35">
        <f t="shared" si="316"/>
        <v>60</v>
      </c>
      <c r="BR1432" s="34">
        <f t="shared" si="317"/>
        <v>39</v>
      </c>
      <c r="BS1432" s="35">
        <f t="shared" si="318"/>
        <v>22</v>
      </c>
      <c r="BT1432" s="35">
        <f t="shared" si="319"/>
        <v>64</v>
      </c>
      <c r="BU1432" s="35">
        <f t="shared" si="320"/>
        <v>30</v>
      </c>
      <c r="BV1432" s="35">
        <f t="shared" si="321"/>
        <v>63</v>
      </c>
    </row>
    <row r="1433" spans="2:74" hidden="1" x14ac:dyDescent="0.3">
      <c r="B1433" s="6" t="s">
        <v>1843</v>
      </c>
      <c r="C1433" s="6">
        <v>310041303</v>
      </c>
      <c r="D1433" s="6" t="s">
        <v>730</v>
      </c>
      <c r="E1433" s="6" t="s">
        <v>561</v>
      </c>
      <c r="F1433" s="6" t="s">
        <v>2780</v>
      </c>
      <c r="G1433" s="6" t="s">
        <v>97</v>
      </c>
      <c r="H1433" s="6" t="s">
        <v>78</v>
      </c>
      <c r="I1433" s="22">
        <v>820000</v>
      </c>
      <c r="J1433" s="22">
        <v>820000</v>
      </c>
      <c r="K1433" s="22">
        <v>787950</v>
      </c>
      <c r="L1433" s="22">
        <v>825000</v>
      </c>
      <c r="M1433" s="22">
        <v>800000</v>
      </c>
      <c r="N1433" s="22">
        <v>755000</v>
      </c>
      <c r="O1433" s="23">
        <v>28</v>
      </c>
      <c r="P1433" s="23">
        <v>26</v>
      </c>
      <c r="Q1433" s="23">
        <v>27</v>
      </c>
      <c r="R1433" s="22">
        <v>640</v>
      </c>
      <c r="S1433" s="22">
        <v>600</v>
      </c>
      <c r="T1433" s="24">
        <v>3.5</v>
      </c>
      <c r="U1433" s="24">
        <v>-0.39999999999999991</v>
      </c>
      <c r="V1433" s="24">
        <v>3.9</v>
      </c>
      <c r="W1433" s="24">
        <v>4</v>
      </c>
      <c r="X1433" s="25">
        <v>4.0585365853658538E-2</v>
      </c>
      <c r="Y1433" s="24">
        <v>5.6</v>
      </c>
      <c r="Z1433" s="24">
        <v>-2.4000000000000004</v>
      </c>
      <c r="AA1433" s="24">
        <v>8</v>
      </c>
      <c r="AB1433" s="24">
        <v>7.7</v>
      </c>
      <c r="AC1433" s="26">
        <v>0.26260504201680668</v>
      </c>
      <c r="AD1433" s="24">
        <v>6.4704367323852612</v>
      </c>
      <c r="AE1433" s="6">
        <v>477</v>
      </c>
      <c r="AF1433" s="6">
        <v>486</v>
      </c>
      <c r="AG1433" s="6">
        <v>346</v>
      </c>
      <c r="AH1433" s="27">
        <v>4.3168023686158401</v>
      </c>
      <c r="AI1433" s="28">
        <v>750000</v>
      </c>
      <c r="AJ1433" s="28">
        <v>660000</v>
      </c>
      <c r="AK1433" s="28">
        <v>580000</v>
      </c>
      <c r="AL1433" s="29">
        <v>0.13636363636363635</v>
      </c>
      <c r="AM1433" s="29">
        <v>0.29310344827586204</v>
      </c>
      <c r="AN1433" s="6">
        <v>3.8</v>
      </c>
      <c r="AO1433" s="27">
        <v>-0.5</v>
      </c>
      <c r="AP1433" s="6">
        <v>4.3</v>
      </c>
      <c r="AQ1433" s="26">
        <v>0.11676300578034682</v>
      </c>
      <c r="AR1433" s="28">
        <v>590</v>
      </c>
      <c r="AS1433" s="28">
        <v>550</v>
      </c>
      <c r="AT1433" s="25">
        <v>7.2727272727272724E-2</v>
      </c>
      <c r="AU1433" s="26">
        <v>0.41036398384885076</v>
      </c>
      <c r="AV1433" s="30">
        <v>2437.1200000000003</v>
      </c>
      <c r="AW1433" s="24">
        <v>0.84330000000000005</v>
      </c>
      <c r="AX1433" s="24">
        <v>0.15670000000000001</v>
      </c>
      <c r="AY1433" s="24">
        <v>0.86780000000000002</v>
      </c>
      <c r="AZ1433" s="24">
        <v>0.12620000000000001</v>
      </c>
      <c r="BA1433" s="24">
        <v>0.14729999999999999</v>
      </c>
      <c r="BB1433" s="24">
        <v>0.50600000000000001</v>
      </c>
      <c r="BC1433" s="24">
        <v>0.33329999999999999</v>
      </c>
      <c r="BD1433" s="31">
        <v>5.5</v>
      </c>
      <c r="BE1433" s="23">
        <v>23</v>
      </c>
      <c r="BF1433" s="32" t="s">
        <v>4146</v>
      </c>
      <c r="BG1433" s="33">
        <v>152.91317639155301</v>
      </c>
      <c r="BH1433" s="33">
        <v>-27.656186950254199</v>
      </c>
      <c r="BI1433" s="34">
        <f t="shared" si="308"/>
        <v>59</v>
      </c>
      <c r="BJ1433" s="34">
        <f t="shared" si="309"/>
        <v>54</v>
      </c>
      <c r="BK1433" s="34">
        <f t="shared" si="310"/>
        <v>71</v>
      </c>
      <c r="BL1433" s="34">
        <f t="shared" si="311"/>
        <v>1</v>
      </c>
      <c r="BM1433" s="34">
        <f t="shared" si="312"/>
        <v>69</v>
      </c>
      <c r="BN1433" s="34">
        <f t="shared" si="313"/>
        <v>100</v>
      </c>
      <c r="BO1433" s="34">
        <f t="shared" si="314"/>
        <v>100</v>
      </c>
      <c r="BP1433" s="34">
        <f t="shared" si="315"/>
        <v>22</v>
      </c>
      <c r="BQ1433" s="35">
        <f t="shared" si="316"/>
        <v>85</v>
      </c>
      <c r="BR1433" s="34">
        <f t="shared" si="317"/>
        <v>85</v>
      </c>
      <c r="BS1433" s="35">
        <f t="shared" si="318"/>
        <v>92</v>
      </c>
      <c r="BT1433" s="35">
        <f t="shared" si="319"/>
        <v>24</v>
      </c>
      <c r="BU1433" s="35">
        <f t="shared" si="320"/>
        <v>55</v>
      </c>
      <c r="BV1433" s="35">
        <f t="shared" si="321"/>
        <v>63</v>
      </c>
    </row>
    <row r="1434" spans="2:74" hidden="1" x14ac:dyDescent="0.3">
      <c r="B1434" s="6" t="s">
        <v>1844</v>
      </c>
      <c r="C1434" s="6">
        <v>401051017</v>
      </c>
      <c r="D1434" s="6" t="s">
        <v>1309</v>
      </c>
      <c r="E1434" s="6" t="s">
        <v>343</v>
      </c>
      <c r="F1434" s="6" t="s">
        <v>2379</v>
      </c>
      <c r="G1434" s="6" t="s">
        <v>82</v>
      </c>
      <c r="H1434" s="6" t="s">
        <v>78</v>
      </c>
      <c r="I1434" s="22">
        <v>1250000</v>
      </c>
      <c r="J1434" s="22">
        <v>1250000</v>
      </c>
      <c r="K1434" s="22">
        <v>1100000</v>
      </c>
      <c r="L1434" s="22">
        <v>1190000</v>
      </c>
      <c r="M1434" s="22">
        <v>1152000</v>
      </c>
      <c r="N1434" s="22">
        <v>1250000</v>
      </c>
      <c r="O1434" s="23">
        <v>19</v>
      </c>
      <c r="P1434" s="23">
        <v>19</v>
      </c>
      <c r="Q1434" s="23">
        <v>21</v>
      </c>
      <c r="R1434" s="22">
        <v>660</v>
      </c>
      <c r="S1434" s="22">
        <v>650</v>
      </c>
      <c r="T1434" s="24">
        <v>2.1</v>
      </c>
      <c r="U1434" s="24">
        <v>0.10000000000000009</v>
      </c>
      <c r="V1434" s="24">
        <v>2</v>
      </c>
      <c r="W1434" s="24">
        <v>1.7</v>
      </c>
      <c r="X1434" s="25">
        <v>2.7456000000000001E-2</v>
      </c>
      <c r="Y1434" s="24">
        <v>3</v>
      </c>
      <c r="Z1434" s="24">
        <v>-1.4000000000000004</v>
      </c>
      <c r="AA1434" s="24">
        <v>4.4000000000000004</v>
      </c>
      <c r="AB1434" s="24">
        <v>5</v>
      </c>
      <c r="AC1434" s="26">
        <v>0.35649468498833287</v>
      </c>
      <c r="AD1434" s="24">
        <v>12.984217839027277</v>
      </c>
      <c r="AE1434" s="6">
        <v>94</v>
      </c>
      <c r="AF1434" s="6">
        <v>93</v>
      </c>
      <c r="AG1434" s="6">
        <v>54</v>
      </c>
      <c r="AH1434" s="27">
        <v>3.1522388059701489</v>
      </c>
      <c r="AI1434" s="28">
        <v>1325000</v>
      </c>
      <c r="AJ1434" s="28">
        <v>1220000</v>
      </c>
      <c r="AK1434" s="28">
        <v>1001000</v>
      </c>
      <c r="AL1434" s="29">
        <v>8.6065573770491802E-2</v>
      </c>
      <c r="AM1434" s="29">
        <v>0.32367632367632365</v>
      </c>
      <c r="AN1434" s="6">
        <v>2.1</v>
      </c>
      <c r="AO1434" s="27">
        <v>-0.10000000000000009</v>
      </c>
      <c r="AP1434" s="6">
        <v>2.2000000000000002</v>
      </c>
      <c r="AQ1434" s="26">
        <v>9.58610495195861E-2</v>
      </c>
      <c r="AR1434" s="28">
        <v>670</v>
      </c>
      <c r="AS1434" s="28">
        <v>650</v>
      </c>
      <c r="AT1434" s="25">
        <v>3.0769230769230771E-2</v>
      </c>
      <c r="AU1434" s="26">
        <v>0.31341750966336479</v>
      </c>
      <c r="AV1434" s="30">
        <v>1851.3600000000001</v>
      </c>
      <c r="AW1434" s="24">
        <v>0.53739999999999999</v>
      </c>
      <c r="AX1434" s="24">
        <v>0.46260000000000001</v>
      </c>
      <c r="AY1434" s="24">
        <v>0.31909999999999999</v>
      </c>
      <c r="AZ1434" s="24">
        <v>0.45240000000000002</v>
      </c>
      <c r="BA1434" s="24">
        <v>0.2843</v>
      </c>
      <c r="BB1434" s="24">
        <v>0.20610000000000001</v>
      </c>
      <c r="BC1434" s="24">
        <v>0.45100000000000001</v>
      </c>
      <c r="BD1434" s="31">
        <v>7.5</v>
      </c>
      <c r="BE1434" s="23">
        <v>3</v>
      </c>
      <c r="BF1434" s="32" t="s">
        <v>4147</v>
      </c>
      <c r="BG1434" s="33">
        <v>138.634360187396</v>
      </c>
      <c r="BH1434" s="33">
        <v>-34.924516905046303</v>
      </c>
      <c r="BI1434" s="34">
        <f t="shared" si="308"/>
        <v>82</v>
      </c>
      <c r="BJ1434" s="34">
        <f t="shared" si="309"/>
        <v>82</v>
      </c>
      <c r="BK1434" s="34">
        <f t="shared" si="310"/>
        <v>86</v>
      </c>
      <c r="BL1434" s="34">
        <f t="shared" si="311"/>
        <v>1</v>
      </c>
      <c r="BM1434" s="34">
        <f t="shared" si="312"/>
        <v>44</v>
      </c>
      <c r="BN1434" s="34">
        <f t="shared" si="313"/>
        <v>100</v>
      </c>
      <c r="BO1434" s="34">
        <f t="shared" si="314"/>
        <v>100</v>
      </c>
      <c r="BP1434" s="34">
        <f t="shared" si="315"/>
        <v>53</v>
      </c>
      <c r="BQ1434" s="35">
        <f t="shared" si="316"/>
        <v>42</v>
      </c>
      <c r="BR1434" s="34">
        <f t="shared" si="317"/>
        <v>21</v>
      </c>
      <c r="BS1434" s="35">
        <f t="shared" si="318"/>
        <v>30</v>
      </c>
      <c r="BT1434" s="35">
        <f t="shared" si="319"/>
        <v>67</v>
      </c>
      <c r="BU1434" s="35">
        <f t="shared" si="320"/>
        <v>75</v>
      </c>
      <c r="BV1434" s="35">
        <f t="shared" si="321"/>
        <v>63</v>
      </c>
    </row>
    <row r="1435" spans="2:74" hidden="1" x14ac:dyDescent="0.3">
      <c r="B1435" s="6" t="s">
        <v>1845</v>
      </c>
      <c r="C1435" s="6">
        <v>506021119</v>
      </c>
      <c r="D1435" s="6" t="s">
        <v>1846</v>
      </c>
      <c r="E1435" s="6" t="s">
        <v>281</v>
      </c>
      <c r="F1435" s="6" t="s">
        <v>2720</v>
      </c>
      <c r="G1435" s="6" t="s">
        <v>93</v>
      </c>
      <c r="H1435" s="6" t="s">
        <v>78</v>
      </c>
      <c r="I1435" s="22">
        <v>900000</v>
      </c>
      <c r="J1435" s="22">
        <v>899000</v>
      </c>
      <c r="K1435" s="22">
        <v>765000</v>
      </c>
      <c r="L1435" s="22">
        <v>985000</v>
      </c>
      <c r="M1435" s="22">
        <v>980000</v>
      </c>
      <c r="N1435" s="22">
        <v>830000</v>
      </c>
      <c r="O1435" s="23">
        <v>25</v>
      </c>
      <c r="P1435" s="23">
        <v>28</v>
      </c>
      <c r="Q1435" s="23">
        <v>35</v>
      </c>
      <c r="R1435" s="22">
        <v>700</v>
      </c>
      <c r="S1435" s="22">
        <v>650</v>
      </c>
      <c r="T1435" s="24">
        <v>1.9</v>
      </c>
      <c r="U1435" s="24">
        <v>-0.30000000000000027</v>
      </c>
      <c r="V1435" s="24">
        <v>2.2000000000000002</v>
      </c>
      <c r="W1435" s="24">
        <v>2.5</v>
      </c>
      <c r="X1435" s="25">
        <v>4.0444444444444443E-2</v>
      </c>
      <c r="Y1435" s="24">
        <v>4</v>
      </c>
      <c r="Z1435" s="24">
        <v>-1.7000000000000002</v>
      </c>
      <c r="AA1435" s="24">
        <v>5.7</v>
      </c>
      <c r="AB1435" s="24">
        <v>5.7</v>
      </c>
      <c r="AC1435" s="26">
        <v>0.31661600810536977</v>
      </c>
      <c r="AD1435" s="24">
        <v>7.8284177828250767</v>
      </c>
      <c r="AE1435" s="6">
        <v>204</v>
      </c>
      <c r="AF1435" s="6">
        <v>219</v>
      </c>
      <c r="AG1435" s="6">
        <v>157</v>
      </c>
      <c r="AH1435" s="27">
        <v>4.8326848249027234</v>
      </c>
      <c r="AI1435" s="28">
        <v>850000</v>
      </c>
      <c r="AJ1435" s="28">
        <v>729000</v>
      </c>
      <c r="AK1435" s="28">
        <v>620000</v>
      </c>
      <c r="AL1435" s="29">
        <v>0.16598079561042525</v>
      </c>
      <c r="AM1435" s="29">
        <v>0.37096774193548387</v>
      </c>
      <c r="AN1435" s="6">
        <v>2.2000000000000002</v>
      </c>
      <c r="AO1435" s="27">
        <v>-0.39999999999999991</v>
      </c>
      <c r="AP1435" s="6">
        <v>2.6</v>
      </c>
      <c r="AQ1435" s="26">
        <v>4.5714368979639416E-2</v>
      </c>
      <c r="AR1435" s="28">
        <v>700</v>
      </c>
      <c r="AS1435" s="28">
        <v>650</v>
      </c>
      <c r="AT1435" s="25">
        <v>7.6923076923076927E-2</v>
      </c>
      <c r="AU1435" s="26">
        <v>0.51483725429679983</v>
      </c>
      <c r="AV1435" s="30">
        <v>2210.88</v>
      </c>
      <c r="AW1435" s="24">
        <v>0.61240000000000006</v>
      </c>
      <c r="AX1435" s="24">
        <v>0.3876</v>
      </c>
      <c r="AY1435" s="24">
        <v>0.66269999999999996</v>
      </c>
      <c r="AZ1435" s="24">
        <v>0.21779999999999999</v>
      </c>
      <c r="BA1435" s="24">
        <v>0.2175</v>
      </c>
      <c r="BB1435" s="24">
        <v>0.3407</v>
      </c>
      <c r="BC1435" s="24">
        <v>0.41599999999999998</v>
      </c>
      <c r="BD1435" s="31">
        <v>4</v>
      </c>
      <c r="BE1435" s="23">
        <v>7</v>
      </c>
      <c r="BF1435" s="32" t="s">
        <v>4148</v>
      </c>
      <c r="BG1435" s="33">
        <v>115.912811991824</v>
      </c>
      <c r="BH1435" s="33">
        <v>-31.983413414051899</v>
      </c>
      <c r="BI1435" s="34">
        <f t="shared" si="308"/>
        <v>85</v>
      </c>
      <c r="BJ1435" s="34">
        <f t="shared" si="309"/>
        <v>80</v>
      </c>
      <c r="BK1435" s="34">
        <f t="shared" si="310"/>
        <v>65</v>
      </c>
      <c r="BL1435" s="34">
        <f t="shared" si="311"/>
        <v>1</v>
      </c>
      <c r="BM1435" s="34">
        <f t="shared" si="312"/>
        <v>83</v>
      </c>
      <c r="BN1435" s="34">
        <f t="shared" si="313"/>
        <v>55</v>
      </c>
      <c r="BO1435" s="34">
        <f t="shared" si="314"/>
        <v>100</v>
      </c>
      <c r="BP1435" s="34">
        <f t="shared" si="315"/>
        <v>38</v>
      </c>
      <c r="BQ1435" s="35">
        <f t="shared" si="316"/>
        <v>85</v>
      </c>
      <c r="BR1435" s="34">
        <f t="shared" si="317"/>
        <v>72</v>
      </c>
      <c r="BS1435" s="35">
        <f t="shared" si="318"/>
        <v>56</v>
      </c>
      <c r="BT1435" s="35">
        <f t="shared" si="319"/>
        <v>51</v>
      </c>
      <c r="BU1435" s="35">
        <f t="shared" si="320"/>
        <v>40</v>
      </c>
      <c r="BV1435" s="35">
        <f t="shared" si="321"/>
        <v>63</v>
      </c>
    </row>
    <row r="1436" spans="2:74" hidden="1" x14ac:dyDescent="0.3">
      <c r="B1436" s="6" t="s">
        <v>1847</v>
      </c>
      <c r="C1436" s="6">
        <v>202011022</v>
      </c>
      <c r="D1436" s="6" t="s">
        <v>251</v>
      </c>
      <c r="E1436" s="6" t="s">
        <v>251</v>
      </c>
      <c r="F1436" s="6" t="s">
        <v>251</v>
      </c>
      <c r="G1436" s="6" t="s">
        <v>86</v>
      </c>
      <c r="H1436" s="6" t="s">
        <v>78</v>
      </c>
      <c r="I1436" s="22">
        <v>539000</v>
      </c>
      <c r="J1436" s="22">
        <v>535000</v>
      </c>
      <c r="K1436" s="22">
        <v>520000</v>
      </c>
      <c r="L1436" s="22">
        <v>540000</v>
      </c>
      <c r="M1436" s="22">
        <v>535000</v>
      </c>
      <c r="N1436" s="22">
        <v>517500</v>
      </c>
      <c r="O1436" s="23">
        <v>38</v>
      </c>
      <c r="P1436" s="23">
        <v>38</v>
      </c>
      <c r="Q1436" s="23">
        <v>45</v>
      </c>
      <c r="R1436" s="22">
        <v>470</v>
      </c>
      <c r="S1436" s="22">
        <v>450</v>
      </c>
      <c r="T1436" s="24">
        <v>2.9</v>
      </c>
      <c r="U1436" s="24">
        <v>-0.39999999999999991</v>
      </c>
      <c r="V1436" s="24">
        <v>3.3</v>
      </c>
      <c r="W1436" s="24">
        <v>3.4</v>
      </c>
      <c r="X1436" s="25">
        <v>4.5343228200371059E-2</v>
      </c>
      <c r="Y1436" s="24">
        <v>2.4</v>
      </c>
      <c r="Z1436" s="24">
        <v>-1</v>
      </c>
      <c r="AA1436" s="24">
        <v>3.4</v>
      </c>
      <c r="AB1436" s="24">
        <v>4.2</v>
      </c>
      <c r="AC1436" s="26">
        <v>0.33896838218324482</v>
      </c>
      <c r="AD1436" s="24">
        <v>7.4756120293276984</v>
      </c>
      <c r="AE1436" s="6">
        <v>529</v>
      </c>
      <c r="AF1436" s="6">
        <v>649</v>
      </c>
      <c r="AG1436" s="6">
        <v>628</v>
      </c>
      <c r="AH1436" s="27">
        <v>5.1214953271028039</v>
      </c>
      <c r="AI1436" s="28">
        <v>560000</v>
      </c>
      <c r="AJ1436" s="28">
        <v>541500</v>
      </c>
      <c r="AK1436" s="28">
        <v>552738</v>
      </c>
      <c r="AL1436" s="29">
        <v>3.4164358264081256E-2</v>
      </c>
      <c r="AM1436" s="29">
        <v>1.3138231856684361E-2</v>
      </c>
      <c r="AN1436" s="6">
        <v>2.7</v>
      </c>
      <c r="AO1436" s="27">
        <v>-0.29999999999999982</v>
      </c>
      <c r="AP1436" s="6">
        <v>3</v>
      </c>
      <c r="AQ1436" s="26">
        <v>6.7164179104477612E-2</v>
      </c>
      <c r="AR1436" s="28">
        <v>490</v>
      </c>
      <c r="AS1436" s="28">
        <v>460</v>
      </c>
      <c r="AT1436" s="25">
        <v>6.5217391304347824E-2</v>
      </c>
      <c r="AU1436" s="26">
        <v>0.24803235252687994</v>
      </c>
      <c r="AV1436" s="30">
        <v>1386.5600000000002</v>
      </c>
      <c r="AW1436" s="24">
        <v>0.63190000000000002</v>
      </c>
      <c r="AX1436" s="24">
        <v>0.36809999999999998</v>
      </c>
      <c r="AY1436" s="24">
        <v>0.90429999999999999</v>
      </c>
      <c r="AZ1436" s="24">
        <v>7.0000000000000007E-2</v>
      </c>
      <c r="BA1436" s="24">
        <v>0.3518</v>
      </c>
      <c r="BB1436" s="24">
        <v>0.31369999999999998</v>
      </c>
      <c r="BC1436" s="24">
        <v>0.30609999999999998</v>
      </c>
      <c r="BD1436" s="31">
        <v>2</v>
      </c>
      <c r="BE1436" s="23">
        <v>129</v>
      </c>
      <c r="BF1436" s="32" t="s">
        <v>4149</v>
      </c>
      <c r="BG1436" s="33">
        <v>144.239224312972</v>
      </c>
      <c r="BH1436" s="33">
        <v>-36.804825492691798</v>
      </c>
      <c r="BI1436" s="34">
        <f t="shared" si="308"/>
        <v>69</v>
      </c>
      <c r="BJ1436" s="34">
        <f t="shared" si="309"/>
        <v>72</v>
      </c>
      <c r="BK1436" s="34">
        <f t="shared" si="310"/>
        <v>61</v>
      </c>
      <c r="BL1436" s="34">
        <f t="shared" si="311"/>
        <v>18</v>
      </c>
      <c r="BM1436" s="34">
        <f t="shared" si="312"/>
        <v>18</v>
      </c>
      <c r="BN1436" s="34">
        <f t="shared" si="313"/>
        <v>88</v>
      </c>
      <c r="BO1436" s="34">
        <f t="shared" si="314"/>
        <v>81</v>
      </c>
      <c r="BP1436" s="34">
        <f t="shared" si="315"/>
        <v>67</v>
      </c>
      <c r="BQ1436" s="35">
        <f t="shared" si="316"/>
        <v>100</v>
      </c>
      <c r="BR1436" s="34">
        <f t="shared" si="317"/>
        <v>75</v>
      </c>
      <c r="BS1436" s="35">
        <f t="shared" si="318"/>
        <v>41</v>
      </c>
      <c r="BT1436" s="35">
        <f t="shared" si="319"/>
        <v>77</v>
      </c>
      <c r="BU1436" s="35">
        <f t="shared" si="320"/>
        <v>20</v>
      </c>
      <c r="BV1436" s="35">
        <f t="shared" si="321"/>
        <v>63</v>
      </c>
    </row>
    <row r="1437" spans="2:74" hidden="1" x14ac:dyDescent="0.3">
      <c r="B1437" s="6" t="s">
        <v>1848</v>
      </c>
      <c r="C1437" s="6">
        <v>216031416</v>
      </c>
      <c r="D1437" s="6" t="s">
        <v>837</v>
      </c>
      <c r="E1437" s="6" t="s">
        <v>837</v>
      </c>
      <c r="F1437" s="6" t="s">
        <v>3244</v>
      </c>
      <c r="G1437" s="6" t="s">
        <v>86</v>
      </c>
      <c r="H1437" s="6" t="s">
        <v>78</v>
      </c>
      <c r="I1437" s="22">
        <v>595000</v>
      </c>
      <c r="J1437" s="22">
        <v>594020</v>
      </c>
      <c r="K1437" s="22">
        <v>580000</v>
      </c>
      <c r="L1437" s="22">
        <v>515000</v>
      </c>
      <c r="M1437" s="22">
        <v>510000</v>
      </c>
      <c r="N1437" s="22">
        <v>500000</v>
      </c>
      <c r="O1437" s="23">
        <v>63</v>
      </c>
      <c r="P1437" s="23">
        <v>65</v>
      </c>
      <c r="Q1437" s="23">
        <v>63</v>
      </c>
      <c r="R1437" s="22">
        <v>480</v>
      </c>
      <c r="S1437" s="22">
        <v>465</v>
      </c>
      <c r="T1437" s="24">
        <v>3.2</v>
      </c>
      <c r="U1437" s="24">
        <v>0.10000000000000009</v>
      </c>
      <c r="V1437" s="24">
        <v>3.1</v>
      </c>
      <c r="W1437" s="24">
        <v>2.8</v>
      </c>
      <c r="X1437" s="25">
        <v>4.1949579831932773E-2</v>
      </c>
      <c r="Y1437" s="24">
        <v>2.9</v>
      </c>
      <c r="Z1437" s="24">
        <v>-1.1999999999999997</v>
      </c>
      <c r="AA1437" s="24">
        <v>4.0999999999999996</v>
      </c>
      <c r="AB1437" s="24">
        <v>4.3</v>
      </c>
      <c r="AC1437" s="26">
        <v>0.27472527472527469</v>
      </c>
      <c r="AD1437" s="24">
        <v>6.5489398422090721</v>
      </c>
      <c r="AE1437" s="6">
        <v>323</v>
      </c>
      <c r="AF1437" s="6">
        <v>438</v>
      </c>
      <c r="AG1437" s="6">
        <v>374</v>
      </c>
      <c r="AH1437" s="27">
        <v>4.8754534461910515</v>
      </c>
      <c r="AI1437" s="28">
        <v>490000</v>
      </c>
      <c r="AJ1437" s="28">
        <v>480000</v>
      </c>
      <c r="AK1437" s="28">
        <v>458000</v>
      </c>
      <c r="AL1437" s="29">
        <v>2.0833333333333332E-2</v>
      </c>
      <c r="AM1437" s="29">
        <v>6.9868995633187769E-2</v>
      </c>
      <c r="AN1437" s="6">
        <v>2.9</v>
      </c>
      <c r="AO1437" s="27">
        <v>0.10000000000000009</v>
      </c>
      <c r="AP1437" s="6">
        <v>2.8</v>
      </c>
      <c r="AQ1437" s="26">
        <v>9.0476190476190474E-2</v>
      </c>
      <c r="AR1437" s="28">
        <v>480</v>
      </c>
      <c r="AS1437" s="28">
        <v>460</v>
      </c>
      <c r="AT1437" s="25">
        <v>4.3478260869565216E-2</v>
      </c>
      <c r="AU1437" s="26">
        <v>0.32351531373015374</v>
      </c>
      <c r="AV1437" s="30">
        <v>1747.2000000000003</v>
      </c>
      <c r="AW1437" s="24">
        <v>0.67710000000000004</v>
      </c>
      <c r="AX1437" s="24">
        <v>0.32290000000000002</v>
      </c>
      <c r="AY1437" s="24">
        <v>0.85529999999999995</v>
      </c>
      <c r="AZ1437" s="24">
        <v>0.13070000000000001</v>
      </c>
      <c r="BA1437" s="24">
        <v>0.3049</v>
      </c>
      <c r="BB1437" s="24">
        <v>0.31940000000000002</v>
      </c>
      <c r="BC1437" s="24">
        <v>0.34389999999999998</v>
      </c>
      <c r="BD1437" s="31">
        <v>1.5</v>
      </c>
      <c r="BE1437" s="23">
        <v>168</v>
      </c>
      <c r="BF1437" s="32" t="s">
        <v>4150</v>
      </c>
      <c r="BG1437" s="33">
        <v>145.40316489108801</v>
      </c>
      <c r="BH1437" s="33">
        <v>-36.341140720156503</v>
      </c>
      <c r="BI1437" s="34">
        <f t="shared" si="308"/>
        <v>64</v>
      </c>
      <c r="BJ1437" s="34">
        <f t="shared" si="309"/>
        <v>69</v>
      </c>
      <c r="BK1437" s="34">
        <f t="shared" si="310"/>
        <v>64</v>
      </c>
      <c r="BL1437" s="34">
        <f t="shared" si="311"/>
        <v>1</v>
      </c>
      <c r="BM1437" s="34">
        <f t="shared" si="312"/>
        <v>11</v>
      </c>
      <c r="BN1437" s="34">
        <f t="shared" si="313"/>
        <v>100</v>
      </c>
      <c r="BO1437" s="34">
        <f t="shared" si="314"/>
        <v>74</v>
      </c>
      <c r="BP1437" s="34">
        <f t="shared" si="315"/>
        <v>57</v>
      </c>
      <c r="BQ1437" s="35">
        <f t="shared" si="316"/>
        <v>90</v>
      </c>
      <c r="BR1437" s="34">
        <f t="shared" si="317"/>
        <v>85</v>
      </c>
      <c r="BS1437" s="35">
        <f t="shared" si="318"/>
        <v>84</v>
      </c>
      <c r="BT1437" s="35">
        <f t="shared" si="319"/>
        <v>69</v>
      </c>
      <c r="BU1437" s="35">
        <f t="shared" si="320"/>
        <v>15</v>
      </c>
      <c r="BV1437" s="35">
        <f t="shared" si="321"/>
        <v>63</v>
      </c>
    </row>
    <row r="1438" spans="2:74" hidden="1" x14ac:dyDescent="0.3">
      <c r="B1438" s="6" t="s">
        <v>1849</v>
      </c>
      <c r="C1438" s="6">
        <v>306011141</v>
      </c>
      <c r="D1438" s="6" t="s">
        <v>1833</v>
      </c>
      <c r="E1438" s="6" t="s">
        <v>1349</v>
      </c>
      <c r="F1438" s="6" t="s">
        <v>1349</v>
      </c>
      <c r="G1438" s="6" t="s">
        <v>97</v>
      </c>
      <c r="H1438" s="6" t="s">
        <v>78</v>
      </c>
      <c r="I1438" s="22">
        <v>749000</v>
      </c>
      <c r="J1438" s="22">
        <v>737300</v>
      </c>
      <c r="K1438" s="22">
        <v>695000</v>
      </c>
      <c r="L1438" s="22">
        <v>745000</v>
      </c>
      <c r="M1438" s="22">
        <v>721000</v>
      </c>
      <c r="N1438" s="22">
        <v>690000</v>
      </c>
      <c r="O1438" s="23">
        <v>24</v>
      </c>
      <c r="P1438" s="23">
        <v>25</v>
      </c>
      <c r="Q1438" s="23">
        <v>25</v>
      </c>
      <c r="R1438" s="22">
        <v>735</v>
      </c>
      <c r="S1438" s="22">
        <v>680</v>
      </c>
      <c r="T1438" s="24">
        <v>3</v>
      </c>
      <c r="U1438" s="24">
        <v>-0.5</v>
      </c>
      <c r="V1438" s="24">
        <v>3.5</v>
      </c>
      <c r="W1438" s="24">
        <v>3.4</v>
      </c>
      <c r="X1438" s="25">
        <v>5.1028037383177571E-2</v>
      </c>
      <c r="Y1438" s="24">
        <v>2.8</v>
      </c>
      <c r="Z1438" s="24">
        <v>-0.80000000000000027</v>
      </c>
      <c r="AA1438" s="24">
        <v>3.6</v>
      </c>
      <c r="AB1438" s="24">
        <v>2.9</v>
      </c>
      <c r="AC1438" s="26">
        <v>0.29924760601915179</v>
      </c>
      <c r="AD1438" s="24">
        <v>5.8643761619137802</v>
      </c>
      <c r="AE1438" s="6">
        <v>305</v>
      </c>
      <c r="AF1438" s="6">
        <v>289</v>
      </c>
      <c r="AG1438" s="6">
        <v>300</v>
      </c>
      <c r="AH1438" s="27">
        <v>5.3153153153153152</v>
      </c>
      <c r="AI1438" s="28">
        <v>740000</v>
      </c>
      <c r="AJ1438" s="28">
        <v>695000</v>
      </c>
      <c r="AK1438" s="28">
        <v>645000</v>
      </c>
      <c r="AL1438" s="29">
        <v>6.4748201438848921E-2</v>
      </c>
      <c r="AM1438" s="29">
        <v>0.14728682170542637</v>
      </c>
      <c r="AN1438" s="6">
        <v>2.9</v>
      </c>
      <c r="AO1438" s="27">
        <v>-0.5</v>
      </c>
      <c r="AP1438" s="6">
        <v>3.4</v>
      </c>
      <c r="AQ1438" s="26">
        <v>6.8181818181818177E-2</v>
      </c>
      <c r="AR1438" s="28">
        <v>700</v>
      </c>
      <c r="AS1438" s="28">
        <v>670</v>
      </c>
      <c r="AT1438" s="25">
        <v>4.4776119402985072E-2</v>
      </c>
      <c r="AU1438" s="26">
        <v>0.2789539113544478</v>
      </c>
      <c r="AV1438" s="30">
        <v>2456.1600000000003</v>
      </c>
      <c r="AW1438" s="24">
        <v>0.81140000000000001</v>
      </c>
      <c r="AX1438" s="24">
        <v>0.18859999999999999</v>
      </c>
      <c r="AY1438" s="24">
        <v>0.90659999999999996</v>
      </c>
      <c r="AZ1438" s="24">
        <v>2.7099999999999999E-2</v>
      </c>
      <c r="BA1438" s="24">
        <v>0.26939999999999997</v>
      </c>
      <c r="BB1438" s="24">
        <v>0.505</v>
      </c>
      <c r="BC1438" s="24">
        <v>0.21199999999999999</v>
      </c>
      <c r="BD1438" s="31">
        <v>8</v>
      </c>
      <c r="BE1438" s="23">
        <v>1396</v>
      </c>
      <c r="BF1438" s="32" t="s">
        <v>4151</v>
      </c>
      <c r="BG1438" s="33">
        <v>145.68671043586301</v>
      </c>
      <c r="BH1438" s="33">
        <v>-16.905506221087599</v>
      </c>
      <c r="BI1438" s="34">
        <f t="shared" si="308"/>
        <v>67</v>
      </c>
      <c r="BJ1438" s="34">
        <f t="shared" si="309"/>
        <v>69</v>
      </c>
      <c r="BK1438" s="34">
        <f t="shared" si="310"/>
        <v>59</v>
      </c>
      <c r="BL1438" s="34">
        <f t="shared" si="311"/>
        <v>8</v>
      </c>
      <c r="BM1438" s="34">
        <f t="shared" si="312"/>
        <v>33</v>
      </c>
      <c r="BN1438" s="34">
        <f t="shared" si="313"/>
        <v>90</v>
      </c>
      <c r="BO1438" s="34">
        <f t="shared" si="314"/>
        <v>1</v>
      </c>
      <c r="BP1438" s="34">
        <f t="shared" si="315"/>
        <v>49</v>
      </c>
      <c r="BQ1438" s="35">
        <f t="shared" si="316"/>
        <v>100</v>
      </c>
      <c r="BR1438" s="34">
        <f t="shared" si="317"/>
        <v>91</v>
      </c>
      <c r="BS1438" s="35">
        <f t="shared" si="318"/>
        <v>67</v>
      </c>
      <c r="BT1438" s="35">
        <f t="shared" si="319"/>
        <v>70</v>
      </c>
      <c r="BU1438" s="35">
        <f t="shared" si="320"/>
        <v>80</v>
      </c>
      <c r="BV1438" s="35">
        <f t="shared" si="321"/>
        <v>63</v>
      </c>
    </row>
    <row r="1439" spans="2:74" hidden="1" x14ac:dyDescent="0.3">
      <c r="B1439" s="6" t="s">
        <v>1850</v>
      </c>
      <c r="C1439" s="6">
        <v>506041132</v>
      </c>
      <c r="D1439" s="6" t="s">
        <v>829</v>
      </c>
      <c r="E1439" s="6" t="s">
        <v>281</v>
      </c>
      <c r="F1439" s="6" t="s">
        <v>2720</v>
      </c>
      <c r="G1439" s="6" t="s">
        <v>93</v>
      </c>
      <c r="H1439" s="6" t="s">
        <v>78</v>
      </c>
      <c r="I1439" s="22">
        <v>679800</v>
      </c>
      <c r="J1439" s="22">
        <v>675999</v>
      </c>
      <c r="K1439" s="22">
        <v>588500</v>
      </c>
      <c r="L1439" s="22">
        <v>675500</v>
      </c>
      <c r="M1439" s="22">
        <v>668000</v>
      </c>
      <c r="N1439" s="22">
        <v>567500</v>
      </c>
      <c r="O1439" s="23">
        <v>33</v>
      </c>
      <c r="P1439" s="23">
        <v>34</v>
      </c>
      <c r="Q1439" s="23">
        <v>36</v>
      </c>
      <c r="R1439" s="22">
        <v>650</v>
      </c>
      <c r="S1439" s="22">
        <v>600</v>
      </c>
      <c r="T1439" s="24">
        <v>2.7</v>
      </c>
      <c r="U1439" s="24">
        <v>-0.29999999999999982</v>
      </c>
      <c r="V1439" s="24">
        <v>3</v>
      </c>
      <c r="W1439" s="24">
        <v>3.3</v>
      </c>
      <c r="X1439" s="25">
        <v>4.9720506031185642E-2</v>
      </c>
      <c r="Y1439" s="24">
        <v>3.4</v>
      </c>
      <c r="Z1439" s="24">
        <v>-1.1999999999999997</v>
      </c>
      <c r="AA1439" s="24">
        <v>4.5999999999999996</v>
      </c>
      <c r="AB1439" s="24">
        <v>4.3</v>
      </c>
      <c r="AC1439" s="26">
        <v>0.38845859628992152</v>
      </c>
      <c r="AD1439" s="24">
        <v>7.8128447857363508</v>
      </c>
      <c r="AE1439" s="6">
        <v>493</v>
      </c>
      <c r="AF1439" s="6">
        <v>611</v>
      </c>
      <c r="AG1439" s="6">
        <v>324</v>
      </c>
      <c r="AH1439" s="27">
        <v>4.9847560975609762</v>
      </c>
      <c r="AI1439" s="28">
        <v>717500</v>
      </c>
      <c r="AJ1439" s="28">
        <v>605000</v>
      </c>
      <c r="AK1439" s="28">
        <v>482500</v>
      </c>
      <c r="AL1439" s="29">
        <v>0.18595041322314049</v>
      </c>
      <c r="AM1439" s="29">
        <v>0.48704663212435234</v>
      </c>
      <c r="AN1439" s="6">
        <v>3</v>
      </c>
      <c r="AO1439" s="27">
        <v>-0.5</v>
      </c>
      <c r="AP1439" s="6">
        <v>3.5</v>
      </c>
      <c r="AQ1439" s="26">
        <v>7.0833333333333331E-2</v>
      </c>
      <c r="AR1439" s="28">
        <v>660</v>
      </c>
      <c r="AS1439" s="28">
        <v>600</v>
      </c>
      <c r="AT1439" s="25">
        <v>0.1</v>
      </c>
      <c r="AU1439" s="26">
        <v>0.49130887578723748</v>
      </c>
      <c r="AV1439" s="30">
        <v>1673.2800000000002</v>
      </c>
      <c r="AW1439" s="24">
        <v>0.69910000000000005</v>
      </c>
      <c r="AX1439" s="24">
        <v>0.3009</v>
      </c>
      <c r="AY1439" s="24">
        <v>0.86109999999999998</v>
      </c>
      <c r="AZ1439" s="24">
        <v>0.10929999999999999</v>
      </c>
      <c r="BA1439" s="24">
        <v>0.24429999999999999</v>
      </c>
      <c r="BB1439" s="24">
        <v>0.3977</v>
      </c>
      <c r="BC1439" s="24">
        <v>0.33040000000000003</v>
      </c>
      <c r="BD1439" s="31">
        <v>3</v>
      </c>
      <c r="BE1439" s="23">
        <v>14</v>
      </c>
      <c r="BF1439" s="32" t="s">
        <v>4152</v>
      </c>
      <c r="BG1439" s="33">
        <v>115.971865631425</v>
      </c>
      <c r="BH1439" s="33">
        <v>-32.026601511006596</v>
      </c>
      <c r="BI1439" s="34">
        <f t="shared" si="308"/>
        <v>72</v>
      </c>
      <c r="BJ1439" s="34">
        <f t="shared" si="309"/>
        <v>67</v>
      </c>
      <c r="BK1439" s="34">
        <f t="shared" si="310"/>
        <v>63</v>
      </c>
      <c r="BL1439" s="34">
        <f t="shared" si="311"/>
        <v>1</v>
      </c>
      <c r="BM1439" s="34">
        <f t="shared" si="312"/>
        <v>93</v>
      </c>
      <c r="BN1439" s="34">
        <f t="shared" si="313"/>
        <v>94</v>
      </c>
      <c r="BO1439" s="34">
        <f t="shared" si="314"/>
        <v>100</v>
      </c>
      <c r="BP1439" s="34">
        <f t="shared" si="315"/>
        <v>44</v>
      </c>
      <c r="BQ1439" s="35">
        <f t="shared" si="316"/>
        <v>100</v>
      </c>
      <c r="BR1439" s="34">
        <f t="shared" si="317"/>
        <v>72</v>
      </c>
      <c r="BS1439" s="35">
        <f t="shared" si="318"/>
        <v>9</v>
      </c>
      <c r="BT1439" s="35">
        <f t="shared" si="319"/>
        <v>60</v>
      </c>
      <c r="BU1439" s="35">
        <f t="shared" si="320"/>
        <v>30</v>
      </c>
      <c r="BV1439" s="35">
        <f t="shared" si="321"/>
        <v>63</v>
      </c>
    </row>
    <row r="1440" spans="2:74" hidden="1" x14ac:dyDescent="0.3">
      <c r="B1440" s="6" t="s">
        <v>1851</v>
      </c>
      <c r="C1440" s="6">
        <v>307011176</v>
      </c>
      <c r="D1440" s="6" t="s">
        <v>405</v>
      </c>
      <c r="E1440" s="6" t="s">
        <v>96</v>
      </c>
      <c r="F1440" s="6" t="s">
        <v>2698</v>
      </c>
      <c r="G1440" s="6" t="s">
        <v>97</v>
      </c>
      <c r="H1440" s="6" t="s">
        <v>78</v>
      </c>
      <c r="I1440" s="22">
        <v>363750</v>
      </c>
      <c r="J1440" s="22">
        <v>360000</v>
      </c>
      <c r="K1440" s="22">
        <v>339000</v>
      </c>
      <c r="L1440" s="22">
        <v>358000</v>
      </c>
      <c r="M1440" s="22">
        <v>350000</v>
      </c>
      <c r="N1440" s="22">
        <v>335000</v>
      </c>
      <c r="O1440" s="23">
        <v>47</v>
      </c>
      <c r="P1440" s="23">
        <v>47</v>
      </c>
      <c r="Q1440" s="23">
        <v>86</v>
      </c>
      <c r="R1440" s="22">
        <v>420</v>
      </c>
      <c r="S1440" s="22">
        <v>380</v>
      </c>
      <c r="T1440" s="24">
        <v>3.3</v>
      </c>
      <c r="U1440" s="24">
        <v>-0.30000000000000027</v>
      </c>
      <c r="V1440" s="24">
        <v>3.6</v>
      </c>
      <c r="W1440" s="24">
        <v>3.1</v>
      </c>
      <c r="X1440" s="25">
        <v>6.0041237113402063E-2</v>
      </c>
      <c r="Y1440" s="24">
        <v>1.8</v>
      </c>
      <c r="Z1440" s="24">
        <v>-0.8</v>
      </c>
      <c r="AA1440" s="24">
        <v>2.6</v>
      </c>
      <c r="AB1440" s="24">
        <v>3</v>
      </c>
      <c r="AC1440" s="26">
        <v>0.21981242672919107</v>
      </c>
      <c r="AD1440" s="24">
        <v>3.6610242775981341</v>
      </c>
      <c r="AE1440" s="6">
        <v>226</v>
      </c>
      <c r="AF1440" s="6">
        <v>246</v>
      </c>
      <c r="AG1440" s="6">
        <v>302</v>
      </c>
      <c r="AH1440" s="27">
        <v>4.9411764705882355</v>
      </c>
      <c r="AI1440" s="28">
        <v>360000</v>
      </c>
      <c r="AJ1440" s="28">
        <v>300000</v>
      </c>
      <c r="AK1440" s="28">
        <v>261000</v>
      </c>
      <c r="AL1440" s="29">
        <v>0.2</v>
      </c>
      <c r="AM1440" s="29">
        <v>0.37931034482758619</v>
      </c>
      <c r="AN1440" s="6">
        <v>1.5</v>
      </c>
      <c r="AO1440" s="27">
        <v>0</v>
      </c>
      <c r="AP1440" s="6">
        <v>1.5</v>
      </c>
      <c r="AQ1440" s="26">
        <v>2.4137931034482758E-2</v>
      </c>
      <c r="AR1440" s="28">
        <v>420</v>
      </c>
      <c r="AS1440" s="28">
        <v>390</v>
      </c>
      <c r="AT1440" s="25">
        <v>7.6923076923076927E-2</v>
      </c>
      <c r="AU1440" s="26">
        <v>0.44723031728520402</v>
      </c>
      <c r="AV1440" s="30">
        <v>1910.7200000000003</v>
      </c>
      <c r="AW1440" s="24">
        <v>0.64700000000000002</v>
      </c>
      <c r="AX1440" s="24">
        <v>0.35299999999999998</v>
      </c>
      <c r="AY1440" s="24">
        <v>0.89829999999999999</v>
      </c>
      <c r="AZ1440" s="24">
        <v>8.8200000000000001E-2</v>
      </c>
      <c r="BA1440" s="24">
        <v>0.247</v>
      </c>
      <c r="BB1440" s="24">
        <v>0.26090000000000002</v>
      </c>
      <c r="BC1440" s="24">
        <v>0.45429999999999998</v>
      </c>
      <c r="BD1440" s="31">
        <v>2</v>
      </c>
      <c r="BE1440" s="23">
        <v>430</v>
      </c>
      <c r="BF1440" s="32" t="s">
        <v>4153</v>
      </c>
      <c r="BG1440" s="33">
        <v>148.80316213614799</v>
      </c>
      <c r="BH1440" s="33">
        <v>-26.574808539757701</v>
      </c>
      <c r="BI1440" s="34">
        <f t="shared" si="308"/>
        <v>62</v>
      </c>
      <c r="BJ1440" s="34">
        <f t="shared" si="309"/>
        <v>92</v>
      </c>
      <c r="BK1440" s="34">
        <f t="shared" si="310"/>
        <v>64</v>
      </c>
      <c r="BL1440" s="34">
        <f t="shared" si="311"/>
        <v>1</v>
      </c>
      <c r="BM1440" s="34">
        <f t="shared" si="312"/>
        <v>100</v>
      </c>
      <c r="BN1440" s="34">
        <f t="shared" si="313"/>
        <v>23</v>
      </c>
      <c r="BO1440" s="34">
        <f t="shared" si="314"/>
        <v>37</v>
      </c>
      <c r="BP1440" s="34">
        <f t="shared" si="315"/>
        <v>44</v>
      </c>
      <c r="BQ1440" s="35">
        <f t="shared" si="316"/>
        <v>100</v>
      </c>
      <c r="BR1440" s="34">
        <f t="shared" si="317"/>
        <v>100</v>
      </c>
      <c r="BS1440" s="35">
        <f t="shared" si="318"/>
        <v>100</v>
      </c>
      <c r="BT1440" s="35">
        <f t="shared" si="319"/>
        <v>87</v>
      </c>
      <c r="BU1440" s="35">
        <f t="shared" si="320"/>
        <v>20</v>
      </c>
      <c r="BV1440" s="35">
        <f t="shared" si="321"/>
        <v>63</v>
      </c>
    </row>
    <row r="1441" spans="2:74" hidden="1" x14ac:dyDescent="0.3">
      <c r="B1441" s="6" t="s">
        <v>1852</v>
      </c>
      <c r="C1441" s="6">
        <v>318021487</v>
      </c>
      <c r="D1441" s="6" t="s">
        <v>773</v>
      </c>
      <c r="E1441" s="6" t="s">
        <v>773</v>
      </c>
      <c r="F1441" s="6" t="s">
        <v>773</v>
      </c>
      <c r="G1441" s="6" t="s">
        <v>97</v>
      </c>
      <c r="H1441" s="6" t="s">
        <v>78</v>
      </c>
      <c r="I1441" s="22">
        <v>624000</v>
      </c>
      <c r="J1441" s="22">
        <v>603580</v>
      </c>
      <c r="K1441" s="22">
        <v>525300</v>
      </c>
      <c r="L1441" s="22">
        <v>636500</v>
      </c>
      <c r="M1441" s="22">
        <v>625000</v>
      </c>
      <c r="N1441" s="22">
        <v>548000</v>
      </c>
      <c r="O1441" s="23">
        <v>25</v>
      </c>
      <c r="P1441" s="23">
        <v>25</v>
      </c>
      <c r="Q1441" s="23">
        <v>28</v>
      </c>
      <c r="R1441" s="22">
        <v>590</v>
      </c>
      <c r="S1441" s="22">
        <v>520</v>
      </c>
      <c r="T1441" s="24">
        <v>3.6</v>
      </c>
      <c r="U1441" s="24">
        <v>-0.49999999999999956</v>
      </c>
      <c r="V1441" s="24">
        <v>4.0999999999999996</v>
      </c>
      <c r="W1441" s="24">
        <v>5.6</v>
      </c>
      <c r="X1441" s="25">
        <v>4.9166666666666664E-2</v>
      </c>
      <c r="Y1441" s="24">
        <v>4.5999999999999996</v>
      </c>
      <c r="Z1441" s="24">
        <v>-1.6000000000000005</v>
      </c>
      <c r="AA1441" s="24">
        <v>6.2</v>
      </c>
      <c r="AB1441" s="24">
        <v>7.4</v>
      </c>
      <c r="AC1441" s="26">
        <v>0.25253389946582661</v>
      </c>
      <c r="AD1441" s="24">
        <v>5.1362827009998622</v>
      </c>
      <c r="AE1441" s="6">
        <v>688</v>
      </c>
      <c r="AF1441" s="6">
        <v>586</v>
      </c>
      <c r="AG1441" s="6">
        <v>517</v>
      </c>
      <c r="AH1441" s="27">
        <v>2.8293029871977238</v>
      </c>
      <c r="AI1441" s="28">
        <v>567000</v>
      </c>
      <c r="AJ1441" s="28">
        <v>459000</v>
      </c>
      <c r="AK1441" s="28">
        <v>407500</v>
      </c>
      <c r="AL1441" s="29">
        <v>0.23529411764705882</v>
      </c>
      <c r="AM1441" s="29">
        <v>0.39141104294478529</v>
      </c>
      <c r="AN1441" s="6">
        <v>3.5</v>
      </c>
      <c r="AO1441" s="27">
        <v>-1.0999999999999996</v>
      </c>
      <c r="AP1441" s="6">
        <v>4.5999999999999996</v>
      </c>
      <c r="AQ1441" s="26">
        <v>6.2E-2</v>
      </c>
      <c r="AR1441" s="28">
        <v>530</v>
      </c>
      <c r="AS1441" s="28">
        <v>490</v>
      </c>
      <c r="AT1441" s="25">
        <v>8.1632653061224483E-2</v>
      </c>
      <c r="AU1441" s="26">
        <v>0.49397749098413712</v>
      </c>
      <c r="AV1441" s="30">
        <v>2336.3200000000002</v>
      </c>
      <c r="AW1441" s="24">
        <v>0.67889999999999995</v>
      </c>
      <c r="AX1441" s="24">
        <v>0.3211</v>
      </c>
      <c r="AY1441" s="24">
        <v>0.77859999999999996</v>
      </c>
      <c r="AZ1441" s="24">
        <v>8.3099999999999993E-2</v>
      </c>
      <c r="BA1441" s="24">
        <v>0.18809999999999999</v>
      </c>
      <c r="BB1441" s="24">
        <v>0.35239999999999999</v>
      </c>
      <c r="BC1441" s="24">
        <v>0.4425</v>
      </c>
      <c r="BD1441" s="31">
        <v>8</v>
      </c>
      <c r="BE1441" s="23">
        <v>1107</v>
      </c>
      <c r="BF1441" s="32" t="s">
        <v>4154</v>
      </c>
      <c r="BG1441" s="33">
        <v>146.81214441397901</v>
      </c>
      <c r="BH1441" s="33">
        <v>-19.3049398322988</v>
      </c>
      <c r="BI1441" s="34">
        <f t="shared" si="308"/>
        <v>57</v>
      </c>
      <c r="BJ1441" s="34">
        <f t="shared" si="309"/>
        <v>59</v>
      </c>
      <c r="BK1441" s="34">
        <f t="shared" si="310"/>
        <v>90</v>
      </c>
      <c r="BL1441" s="34">
        <f t="shared" si="311"/>
        <v>1</v>
      </c>
      <c r="BM1441" s="34">
        <f t="shared" si="312"/>
        <v>100</v>
      </c>
      <c r="BN1441" s="34">
        <f t="shared" si="313"/>
        <v>80</v>
      </c>
      <c r="BO1441" s="34">
        <f t="shared" si="314"/>
        <v>1</v>
      </c>
      <c r="BP1441" s="34">
        <f t="shared" si="315"/>
        <v>31</v>
      </c>
      <c r="BQ1441" s="35">
        <f t="shared" si="316"/>
        <v>100</v>
      </c>
      <c r="BR1441" s="34">
        <f t="shared" si="317"/>
        <v>99</v>
      </c>
      <c r="BS1441" s="35">
        <f t="shared" si="318"/>
        <v>98</v>
      </c>
      <c r="BT1441" s="35">
        <f t="shared" si="319"/>
        <v>41</v>
      </c>
      <c r="BU1441" s="35">
        <f t="shared" si="320"/>
        <v>80</v>
      </c>
      <c r="BV1441" s="35">
        <f t="shared" si="321"/>
        <v>63</v>
      </c>
    </row>
    <row r="1442" spans="2:74" hidden="1" x14ac:dyDescent="0.3">
      <c r="B1442" s="6" t="s">
        <v>1853</v>
      </c>
      <c r="C1442" s="6">
        <v>121041689</v>
      </c>
      <c r="D1442" s="6" t="s">
        <v>1588</v>
      </c>
      <c r="E1442" s="6" t="s">
        <v>815</v>
      </c>
      <c r="F1442" s="6" t="s">
        <v>2757</v>
      </c>
      <c r="G1442" s="6" t="s">
        <v>77</v>
      </c>
      <c r="H1442" s="6" t="s">
        <v>78</v>
      </c>
      <c r="I1442" s="22">
        <v>4614400</v>
      </c>
      <c r="J1442" s="22">
        <v>5253000</v>
      </c>
      <c r="K1442" s="22">
        <v>4500000</v>
      </c>
      <c r="L1442" s="22">
        <v>4335000</v>
      </c>
      <c r="M1442" s="22">
        <v>3525000</v>
      </c>
      <c r="N1442" s="22">
        <v>4500000</v>
      </c>
      <c r="O1442" s="23">
        <v>28</v>
      </c>
      <c r="P1442" s="23">
        <v>29</v>
      </c>
      <c r="Q1442" s="23">
        <v>27</v>
      </c>
      <c r="R1442" s="22">
        <v>2100</v>
      </c>
      <c r="S1442" s="22">
        <v>1800</v>
      </c>
      <c r="T1442" s="24">
        <v>3.4</v>
      </c>
      <c r="U1442" s="24">
        <v>0.10000000000000009</v>
      </c>
      <c r="V1442" s="24">
        <v>3.3</v>
      </c>
      <c r="W1442" s="24">
        <v>3.3</v>
      </c>
      <c r="X1442" s="25">
        <v>2.366504854368932E-2</v>
      </c>
      <c r="Y1442" s="24">
        <v>1.9</v>
      </c>
      <c r="Z1442" s="24">
        <v>-1.1000000000000001</v>
      </c>
      <c r="AA1442" s="24">
        <v>3</v>
      </c>
      <c r="AB1442" s="24">
        <v>4</v>
      </c>
      <c r="AC1442" s="26">
        <v>0.63216453135536066</v>
      </c>
      <c r="AD1442" s="24">
        <v>26.713003786503446</v>
      </c>
      <c r="AE1442" s="6">
        <v>33</v>
      </c>
      <c r="AF1442" s="6">
        <v>92</v>
      </c>
      <c r="AG1442" s="6">
        <v>78</v>
      </c>
      <c r="AH1442" s="27">
        <v>2.1768707482993199</v>
      </c>
      <c r="AI1442" s="28">
        <v>3908000</v>
      </c>
      <c r="AJ1442" s="28">
        <v>3450000</v>
      </c>
      <c r="AK1442" s="28">
        <v>3625000</v>
      </c>
      <c r="AL1442" s="29">
        <v>0.13275362318840581</v>
      </c>
      <c r="AM1442" s="29">
        <v>7.8068965517241379E-2</v>
      </c>
      <c r="AN1442" s="6">
        <v>2.2000000000000002</v>
      </c>
      <c r="AO1442" s="27">
        <v>-0.19999999999999973</v>
      </c>
      <c r="AP1442" s="6">
        <v>2.4</v>
      </c>
      <c r="AQ1442" s="26">
        <v>0.10319242967815734</v>
      </c>
      <c r="AR1442" s="28">
        <v>1550</v>
      </c>
      <c r="AS1442" s="28">
        <v>1495</v>
      </c>
      <c r="AT1442" s="25">
        <v>3.678929765886288E-2</v>
      </c>
      <c r="AU1442" s="26">
        <v>0.28557424731556824</v>
      </c>
      <c r="AV1442" s="30">
        <v>3321.9200000000005</v>
      </c>
      <c r="AW1442" s="24">
        <v>0.66559999999999997</v>
      </c>
      <c r="AX1442" s="24">
        <v>0.33439999999999998</v>
      </c>
      <c r="AY1442" s="24">
        <v>0.37240000000000001</v>
      </c>
      <c r="AZ1442" s="24">
        <v>0.1145</v>
      </c>
      <c r="BA1442" s="24">
        <v>0.3604</v>
      </c>
      <c r="BB1442" s="24">
        <v>0.26519999999999999</v>
      </c>
      <c r="BC1442" s="24">
        <v>0.34849999999999998</v>
      </c>
      <c r="BD1442" s="31">
        <v>10</v>
      </c>
      <c r="BE1442" s="23">
        <v>5</v>
      </c>
      <c r="BF1442" s="32" t="s">
        <v>4155</v>
      </c>
      <c r="BG1442" s="33">
        <v>151.24524638138601</v>
      </c>
      <c r="BH1442" s="33">
        <v>-33.835499524360102</v>
      </c>
      <c r="BI1442" s="34">
        <f t="shared" si="308"/>
        <v>60</v>
      </c>
      <c r="BJ1442" s="34">
        <f t="shared" si="309"/>
        <v>80</v>
      </c>
      <c r="BK1442" s="34">
        <f t="shared" si="310"/>
        <v>98</v>
      </c>
      <c r="BL1442" s="34">
        <f t="shared" si="311"/>
        <v>6</v>
      </c>
      <c r="BM1442" s="34">
        <f t="shared" si="312"/>
        <v>67</v>
      </c>
      <c r="BN1442" s="34">
        <f t="shared" si="313"/>
        <v>100</v>
      </c>
      <c r="BO1442" s="34">
        <f t="shared" si="314"/>
        <v>100</v>
      </c>
      <c r="BP1442" s="34">
        <f t="shared" si="315"/>
        <v>69</v>
      </c>
      <c r="BQ1442" s="35">
        <f t="shared" si="316"/>
        <v>30</v>
      </c>
      <c r="BR1442" s="34">
        <f t="shared" si="317"/>
        <v>1</v>
      </c>
      <c r="BS1442" s="35">
        <f t="shared" si="318"/>
        <v>1</v>
      </c>
      <c r="BT1442" s="35">
        <f t="shared" si="319"/>
        <v>85</v>
      </c>
      <c r="BU1442" s="35">
        <f t="shared" si="320"/>
        <v>100</v>
      </c>
      <c r="BV1442" s="35">
        <f t="shared" si="321"/>
        <v>63</v>
      </c>
    </row>
    <row r="1443" spans="2:74" hidden="1" x14ac:dyDescent="0.3">
      <c r="B1443" s="6" t="s">
        <v>1854</v>
      </c>
      <c r="C1443" s="6">
        <v>401011002</v>
      </c>
      <c r="D1443" s="6" t="s">
        <v>1855</v>
      </c>
      <c r="E1443" s="6" t="s">
        <v>343</v>
      </c>
      <c r="F1443" s="6" t="s">
        <v>2379</v>
      </c>
      <c r="G1443" s="6" t="s">
        <v>82</v>
      </c>
      <c r="H1443" s="6" t="s">
        <v>78</v>
      </c>
      <c r="I1443" s="22">
        <v>1404000</v>
      </c>
      <c r="J1443" s="22">
        <v>1450000</v>
      </c>
      <c r="K1443" s="22">
        <v>1449000</v>
      </c>
      <c r="L1443" s="22">
        <v>1270000</v>
      </c>
      <c r="M1443" s="22">
        <v>1270000</v>
      </c>
      <c r="N1443" s="22">
        <v>1360000</v>
      </c>
      <c r="O1443" s="23">
        <v>18</v>
      </c>
      <c r="P1443" s="23">
        <v>20</v>
      </c>
      <c r="Q1443" s="23">
        <v>19</v>
      </c>
      <c r="R1443" s="22">
        <v>700</v>
      </c>
      <c r="S1443" s="22">
        <v>700</v>
      </c>
      <c r="T1443" s="24">
        <v>1.9</v>
      </c>
      <c r="U1443" s="24">
        <v>-0.30000000000000027</v>
      </c>
      <c r="V1443" s="24">
        <v>2.2000000000000002</v>
      </c>
      <c r="W1443" s="24">
        <v>1.8</v>
      </c>
      <c r="X1443" s="25">
        <v>2.5925925925925925E-2</v>
      </c>
      <c r="Y1443" s="24">
        <v>3.4</v>
      </c>
      <c r="Z1443" s="24">
        <v>-1.1000000000000001</v>
      </c>
      <c r="AA1443" s="24">
        <v>4.5</v>
      </c>
      <c r="AB1443" s="24">
        <v>5</v>
      </c>
      <c r="AC1443" s="26">
        <v>0.33476164970540967</v>
      </c>
      <c r="AD1443" s="24">
        <v>12.912235060065802</v>
      </c>
      <c r="AE1443" s="6">
        <v>31</v>
      </c>
      <c r="AF1443" s="6">
        <v>37</v>
      </c>
      <c r="AG1443" s="6">
        <v>27</v>
      </c>
      <c r="AH1443" s="27">
        <v>3.46875</v>
      </c>
      <c r="AI1443" s="28">
        <v>1100000</v>
      </c>
      <c r="AJ1443" s="28">
        <v>1075000</v>
      </c>
      <c r="AK1443" s="28">
        <v>960000</v>
      </c>
      <c r="AL1443" s="29">
        <v>2.3255813953488372E-2</v>
      </c>
      <c r="AM1443" s="29">
        <v>0.14583333333333334</v>
      </c>
      <c r="AN1443" s="6">
        <v>0.9</v>
      </c>
      <c r="AO1443" s="27">
        <v>9.9999999999999978E-2</v>
      </c>
      <c r="AP1443" s="6">
        <v>0.8</v>
      </c>
      <c r="AQ1443" s="26">
        <v>4.0127388535031852E-2</v>
      </c>
      <c r="AR1443" s="28">
        <v>670</v>
      </c>
      <c r="AS1443" s="28">
        <v>630</v>
      </c>
      <c r="AT1443" s="25">
        <v>6.3492063492063489E-2</v>
      </c>
      <c r="AU1443" s="26">
        <v>0.15626878630783159</v>
      </c>
      <c r="AV1443" s="30">
        <v>2091.0400000000004</v>
      </c>
      <c r="AW1443" s="24">
        <v>0.51910000000000001</v>
      </c>
      <c r="AX1443" s="24">
        <v>0.48089999999999999</v>
      </c>
      <c r="AY1443" s="24">
        <v>0.2135</v>
      </c>
      <c r="AZ1443" s="24">
        <v>0.50170000000000003</v>
      </c>
      <c r="BA1443" s="24">
        <v>0.33329999999999999</v>
      </c>
      <c r="BB1443" s="24">
        <v>0.17330000000000001</v>
      </c>
      <c r="BC1443" s="24">
        <v>0.47099999999999997</v>
      </c>
      <c r="BD1443" s="31">
        <v>8</v>
      </c>
      <c r="BE1443" s="23">
        <v>1</v>
      </c>
      <c r="BF1443" s="32" t="s">
        <v>4156</v>
      </c>
      <c r="BG1443" s="33">
        <v>138.59592624656401</v>
      </c>
      <c r="BH1443" s="33">
        <v>-34.907213798341303</v>
      </c>
      <c r="BI1443" s="34">
        <f t="shared" si="308"/>
        <v>85</v>
      </c>
      <c r="BJ1443" s="34">
        <f t="shared" si="309"/>
        <v>100</v>
      </c>
      <c r="BK1443" s="34">
        <f t="shared" si="310"/>
        <v>82</v>
      </c>
      <c r="BL1443" s="34">
        <f t="shared" si="311"/>
        <v>48</v>
      </c>
      <c r="BM1443" s="34">
        <f t="shared" si="312"/>
        <v>13</v>
      </c>
      <c r="BN1443" s="34">
        <f t="shared" si="313"/>
        <v>47</v>
      </c>
      <c r="BO1443" s="34">
        <f t="shared" si="314"/>
        <v>100</v>
      </c>
      <c r="BP1443" s="34">
        <f t="shared" si="315"/>
        <v>63</v>
      </c>
      <c r="BQ1443" s="35">
        <f t="shared" si="316"/>
        <v>37</v>
      </c>
      <c r="BR1443" s="34">
        <f t="shared" si="317"/>
        <v>22</v>
      </c>
      <c r="BS1443" s="35">
        <f t="shared" si="318"/>
        <v>44</v>
      </c>
      <c r="BT1443" s="35">
        <f t="shared" si="319"/>
        <v>60</v>
      </c>
      <c r="BU1443" s="35">
        <f t="shared" si="320"/>
        <v>80</v>
      </c>
      <c r="BV1443" s="35">
        <f t="shared" si="321"/>
        <v>62</v>
      </c>
    </row>
    <row r="1444" spans="2:74" hidden="1" x14ac:dyDescent="0.3">
      <c r="B1444" s="6" t="s">
        <v>1856</v>
      </c>
      <c r="C1444" s="6">
        <v>310011276</v>
      </c>
      <c r="D1444" s="6" t="s">
        <v>887</v>
      </c>
      <c r="E1444" s="6" t="s">
        <v>561</v>
      </c>
      <c r="F1444" s="6" t="s">
        <v>2780</v>
      </c>
      <c r="G1444" s="6" t="s">
        <v>97</v>
      </c>
      <c r="H1444" s="6" t="s">
        <v>78</v>
      </c>
      <c r="I1444" s="22">
        <v>660000</v>
      </c>
      <c r="J1444" s="22">
        <v>649000</v>
      </c>
      <c r="K1444" s="22">
        <v>555500</v>
      </c>
      <c r="L1444" s="22">
        <v>690000</v>
      </c>
      <c r="M1444" s="22">
        <v>670000</v>
      </c>
      <c r="N1444" s="22">
        <v>555000</v>
      </c>
      <c r="O1444" s="23">
        <v>19</v>
      </c>
      <c r="P1444" s="23">
        <v>22</v>
      </c>
      <c r="Q1444" s="23">
        <v>35</v>
      </c>
      <c r="R1444" s="22">
        <v>525</v>
      </c>
      <c r="S1444" s="22">
        <v>500</v>
      </c>
      <c r="T1444" s="24">
        <v>1.8</v>
      </c>
      <c r="U1444" s="24">
        <v>-9.9999999999999867E-2</v>
      </c>
      <c r="V1444" s="24">
        <v>1.9</v>
      </c>
      <c r="W1444" s="24">
        <v>1.9</v>
      </c>
      <c r="X1444" s="25">
        <v>4.1363636363636366E-2</v>
      </c>
      <c r="Y1444" s="24">
        <v>2.1</v>
      </c>
      <c r="Z1444" s="24">
        <v>-0.39999999999999991</v>
      </c>
      <c r="AA1444" s="24">
        <v>2.5</v>
      </c>
      <c r="AB1444" s="24">
        <v>2.1</v>
      </c>
      <c r="AC1444" s="26">
        <v>0.38932724252491696</v>
      </c>
      <c r="AD1444" s="24">
        <v>9.4123069621408479</v>
      </c>
      <c r="AE1444" s="6">
        <v>184</v>
      </c>
      <c r="AF1444" s="6">
        <v>194</v>
      </c>
      <c r="AG1444" s="6">
        <v>157</v>
      </c>
      <c r="AH1444" s="27">
        <v>4.172043010752688</v>
      </c>
      <c r="AI1444" s="28">
        <v>850000</v>
      </c>
      <c r="AJ1444" s="28">
        <v>757915</v>
      </c>
      <c r="AK1444" s="28">
        <v>657000</v>
      </c>
      <c r="AL1444" s="29">
        <v>0.12149779328816555</v>
      </c>
      <c r="AM1444" s="29">
        <v>0.29375951293759511</v>
      </c>
      <c r="AN1444" s="6">
        <v>2</v>
      </c>
      <c r="AO1444" s="27">
        <v>-0.39999999999999991</v>
      </c>
      <c r="AP1444" s="6">
        <v>2.4</v>
      </c>
      <c r="AQ1444" s="26">
        <v>0.12251308900523561</v>
      </c>
      <c r="AR1444" s="28">
        <v>615</v>
      </c>
      <c r="AS1444" s="28">
        <v>580</v>
      </c>
      <c r="AT1444" s="25">
        <v>6.0344827586206899E-2</v>
      </c>
      <c r="AU1444" s="26">
        <v>0.44490982491811826</v>
      </c>
      <c r="AV1444" s="30">
        <v>1348.48</v>
      </c>
      <c r="AW1444" s="24">
        <v>0.72330000000000005</v>
      </c>
      <c r="AX1444" s="24">
        <v>0.2767</v>
      </c>
      <c r="AY1444" s="24">
        <v>0.87170000000000003</v>
      </c>
      <c r="AZ1444" s="24">
        <v>0.1226</v>
      </c>
      <c r="BA1444" s="24">
        <v>0.18440000000000001</v>
      </c>
      <c r="BB1444" s="24">
        <v>0.21529999999999999</v>
      </c>
      <c r="BC1444" s="24">
        <v>0.56359999999999999</v>
      </c>
      <c r="BD1444" s="31">
        <v>1</v>
      </c>
      <c r="BE1444" s="23">
        <v>17</v>
      </c>
      <c r="BF1444" s="32" t="s">
        <v>4157</v>
      </c>
      <c r="BG1444" s="33">
        <v>152.924988747009</v>
      </c>
      <c r="BH1444" s="33">
        <v>-27.5948186959731</v>
      </c>
      <c r="BI1444" s="34">
        <f t="shared" si="308"/>
        <v>87</v>
      </c>
      <c r="BJ1444" s="34">
        <f t="shared" si="309"/>
        <v>84</v>
      </c>
      <c r="BK1444" s="34">
        <f t="shared" si="310"/>
        <v>73</v>
      </c>
      <c r="BL1444" s="34">
        <f t="shared" si="311"/>
        <v>1</v>
      </c>
      <c r="BM1444" s="34">
        <f t="shared" si="312"/>
        <v>61</v>
      </c>
      <c r="BN1444" s="34">
        <f t="shared" si="313"/>
        <v>100</v>
      </c>
      <c r="BO1444" s="34">
        <f t="shared" si="314"/>
        <v>100</v>
      </c>
      <c r="BP1444" s="34">
        <f t="shared" si="315"/>
        <v>31</v>
      </c>
      <c r="BQ1444" s="35">
        <f t="shared" si="316"/>
        <v>88</v>
      </c>
      <c r="BR1444" s="34">
        <f t="shared" si="317"/>
        <v>56</v>
      </c>
      <c r="BS1444" s="35">
        <f t="shared" si="318"/>
        <v>8</v>
      </c>
      <c r="BT1444" s="35">
        <f t="shared" si="319"/>
        <v>82</v>
      </c>
      <c r="BU1444" s="35">
        <f t="shared" si="320"/>
        <v>10</v>
      </c>
      <c r="BV1444" s="35">
        <f t="shared" si="321"/>
        <v>62</v>
      </c>
    </row>
    <row r="1445" spans="2:74" hidden="1" x14ac:dyDescent="0.3">
      <c r="B1445" s="6" t="s">
        <v>1857</v>
      </c>
      <c r="C1445" s="6">
        <v>319031514</v>
      </c>
      <c r="D1445" s="6" t="s">
        <v>910</v>
      </c>
      <c r="E1445" s="6" t="s">
        <v>140</v>
      </c>
      <c r="F1445" s="6" t="s">
        <v>2698</v>
      </c>
      <c r="G1445" s="6" t="s">
        <v>97</v>
      </c>
      <c r="H1445" s="6" t="s">
        <v>78</v>
      </c>
      <c r="I1445" s="22">
        <v>815000</v>
      </c>
      <c r="J1445" s="22">
        <v>799000</v>
      </c>
      <c r="K1445" s="22">
        <v>732600</v>
      </c>
      <c r="L1445" s="22">
        <v>875000</v>
      </c>
      <c r="M1445" s="22">
        <v>823500</v>
      </c>
      <c r="N1445" s="22">
        <v>745000</v>
      </c>
      <c r="O1445" s="23">
        <v>58</v>
      </c>
      <c r="P1445" s="23">
        <v>56</v>
      </c>
      <c r="Q1445" s="23">
        <v>61</v>
      </c>
      <c r="R1445" s="22">
        <v>550</v>
      </c>
      <c r="S1445" s="22">
        <v>525</v>
      </c>
      <c r="T1445" s="24">
        <v>2</v>
      </c>
      <c r="U1445" s="24">
        <v>-0.20000000000000018</v>
      </c>
      <c r="V1445" s="24">
        <v>2.2000000000000002</v>
      </c>
      <c r="W1445" s="24">
        <v>2.2999999999999998</v>
      </c>
      <c r="X1445" s="25">
        <v>3.5092024539877302E-2</v>
      </c>
      <c r="Y1445" s="24">
        <v>0.7</v>
      </c>
      <c r="Z1445" s="24">
        <v>-0.30000000000000004</v>
      </c>
      <c r="AA1445" s="24">
        <v>1</v>
      </c>
      <c r="AB1445" s="24">
        <v>1</v>
      </c>
      <c r="AC1445" s="26">
        <v>0.38008624502432548</v>
      </c>
      <c r="AD1445" s="24">
        <v>10.831129010308574</v>
      </c>
      <c r="AE1445" s="6">
        <v>474</v>
      </c>
      <c r="AF1445" s="6">
        <v>432</v>
      </c>
      <c r="AG1445" s="6">
        <v>341</v>
      </c>
      <c r="AH1445" s="27">
        <v>6.5830258302583022</v>
      </c>
      <c r="AI1445" s="28">
        <v>655000</v>
      </c>
      <c r="AJ1445" s="28">
        <v>602000</v>
      </c>
      <c r="AK1445" s="28">
        <v>555000</v>
      </c>
      <c r="AL1445" s="29">
        <v>8.8039867109634545E-2</v>
      </c>
      <c r="AM1445" s="29">
        <v>0.18018018018018017</v>
      </c>
      <c r="AN1445" s="6">
        <v>2.6</v>
      </c>
      <c r="AO1445" s="27">
        <v>-0.29999999999999982</v>
      </c>
      <c r="AP1445" s="6">
        <v>2.9</v>
      </c>
      <c r="AQ1445" s="26">
        <v>0.12982456140350879</v>
      </c>
      <c r="AR1445" s="28">
        <v>550</v>
      </c>
      <c r="AS1445" s="28">
        <v>525</v>
      </c>
      <c r="AT1445" s="25">
        <v>4.7619047619047616E-2</v>
      </c>
      <c r="AU1445" s="26">
        <v>0.43805775716358764</v>
      </c>
      <c r="AV1445" s="30">
        <v>1447.0400000000002</v>
      </c>
      <c r="AW1445" s="24">
        <v>0.75639999999999996</v>
      </c>
      <c r="AX1445" s="24">
        <v>0.24360000000000001</v>
      </c>
      <c r="AY1445" s="24">
        <v>0.97140000000000004</v>
      </c>
      <c r="AZ1445" s="24">
        <v>5.9999999999999995E-4</v>
      </c>
      <c r="BA1445" s="24">
        <v>0.44130000000000003</v>
      </c>
      <c r="BB1445" s="24">
        <v>0.4047</v>
      </c>
      <c r="BC1445" s="24">
        <v>0.1173</v>
      </c>
      <c r="BD1445" s="31">
        <v>3</v>
      </c>
      <c r="BE1445" s="23">
        <v>146</v>
      </c>
      <c r="BF1445" s="32" t="s">
        <v>4158</v>
      </c>
      <c r="BG1445" s="33">
        <v>152.55660520696301</v>
      </c>
      <c r="BH1445" s="33">
        <v>-26.230289896923701</v>
      </c>
      <c r="BI1445" s="34">
        <f t="shared" si="308"/>
        <v>84</v>
      </c>
      <c r="BJ1445" s="34">
        <f t="shared" si="309"/>
        <v>74</v>
      </c>
      <c r="BK1445" s="34">
        <f t="shared" si="310"/>
        <v>43</v>
      </c>
      <c r="BL1445" s="34">
        <f t="shared" si="311"/>
        <v>1</v>
      </c>
      <c r="BM1445" s="34">
        <f t="shared" si="312"/>
        <v>45</v>
      </c>
      <c r="BN1445" s="34">
        <f t="shared" si="313"/>
        <v>100</v>
      </c>
      <c r="BO1445" s="34">
        <f t="shared" si="314"/>
        <v>78</v>
      </c>
      <c r="BP1445" s="34">
        <f t="shared" si="315"/>
        <v>87</v>
      </c>
      <c r="BQ1445" s="35">
        <f t="shared" si="316"/>
        <v>67</v>
      </c>
      <c r="BR1445" s="34">
        <f t="shared" si="317"/>
        <v>42</v>
      </c>
      <c r="BS1445" s="35">
        <f t="shared" si="318"/>
        <v>14</v>
      </c>
      <c r="BT1445" s="35">
        <f t="shared" si="319"/>
        <v>100</v>
      </c>
      <c r="BU1445" s="35">
        <f t="shared" si="320"/>
        <v>30</v>
      </c>
      <c r="BV1445" s="35">
        <f t="shared" si="321"/>
        <v>62</v>
      </c>
    </row>
    <row r="1446" spans="2:74" hidden="1" x14ac:dyDescent="0.3">
      <c r="B1446" s="6" t="s">
        <v>1858</v>
      </c>
      <c r="C1446" s="6">
        <v>119041377</v>
      </c>
      <c r="D1446" s="6" t="s">
        <v>1859</v>
      </c>
      <c r="E1446" s="6" t="s">
        <v>1094</v>
      </c>
      <c r="F1446" s="6" t="s">
        <v>2757</v>
      </c>
      <c r="G1446" s="6" t="s">
        <v>77</v>
      </c>
      <c r="H1446" s="6" t="s">
        <v>78</v>
      </c>
      <c r="I1446" s="22">
        <v>1870000</v>
      </c>
      <c r="J1446" s="22">
        <v>1876000</v>
      </c>
      <c r="K1446" s="22">
        <v>1923860</v>
      </c>
      <c r="L1446" s="22">
        <v>1893000</v>
      </c>
      <c r="M1446" s="22">
        <v>1901000</v>
      </c>
      <c r="N1446" s="22">
        <v>1800000</v>
      </c>
      <c r="O1446" s="23">
        <v>37</v>
      </c>
      <c r="P1446" s="23">
        <v>30</v>
      </c>
      <c r="Q1446" s="23">
        <v>26</v>
      </c>
      <c r="R1446" s="22">
        <v>850</v>
      </c>
      <c r="S1446" s="22">
        <v>830</v>
      </c>
      <c r="T1446" s="24">
        <v>2.2999999999999998</v>
      </c>
      <c r="U1446" s="24">
        <v>0.29999999999999982</v>
      </c>
      <c r="V1446" s="24">
        <v>2</v>
      </c>
      <c r="W1446" s="24">
        <v>2.4</v>
      </c>
      <c r="X1446" s="25">
        <v>2.3636363636363636E-2</v>
      </c>
      <c r="Y1446" s="24">
        <v>2.5</v>
      </c>
      <c r="Z1446" s="24">
        <v>-0.60000000000000009</v>
      </c>
      <c r="AA1446" s="24">
        <v>3.1</v>
      </c>
      <c r="AB1446" s="24">
        <v>3.2</v>
      </c>
      <c r="AC1446" s="26">
        <v>0.37440975403481569</v>
      </c>
      <c r="AD1446" s="24">
        <v>15.84041267070374</v>
      </c>
      <c r="AE1446" s="6">
        <v>150</v>
      </c>
      <c r="AF1446" s="6">
        <v>200</v>
      </c>
      <c r="AG1446" s="6">
        <v>115</v>
      </c>
      <c r="AH1446" s="27">
        <v>3.1117734724292103</v>
      </c>
      <c r="AI1446" s="28">
        <v>1901000</v>
      </c>
      <c r="AJ1446" s="28">
        <v>1826000</v>
      </c>
      <c r="AK1446" s="28">
        <v>1600000</v>
      </c>
      <c r="AL1446" s="29">
        <v>4.1073384446878421E-2</v>
      </c>
      <c r="AM1446" s="29">
        <v>0.18812499999999999</v>
      </c>
      <c r="AN1446" s="6">
        <v>2.2000000000000002</v>
      </c>
      <c r="AO1446" s="27">
        <v>0</v>
      </c>
      <c r="AP1446" s="6">
        <v>2.2000000000000002</v>
      </c>
      <c r="AQ1446" s="26">
        <v>7.6837209302325585E-2</v>
      </c>
      <c r="AR1446" s="28">
        <v>875</v>
      </c>
      <c r="AS1446" s="28">
        <v>850</v>
      </c>
      <c r="AT1446" s="25">
        <v>2.9411764705882353E-2</v>
      </c>
      <c r="AU1446" s="26">
        <v>0.20503138962068712</v>
      </c>
      <c r="AV1446" s="30">
        <v>2270.2400000000002</v>
      </c>
      <c r="AW1446" s="24">
        <v>0.77329999999999999</v>
      </c>
      <c r="AX1446" s="24">
        <v>0.22670000000000001</v>
      </c>
      <c r="AY1446" s="24">
        <v>0.79679999999999995</v>
      </c>
      <c r="AZ1446" s="24">
        <v>0.09</v>
      </c>
      <c r="BA1446" s="24">
        <v>0.4123</v>
      </c>
      <c r="BB1446" s="24">
        <v>0.29089999999999999</v>
      </c>
      <c r="BC1446" s="24">
        <v>0.26740000000000003</v>
      </c>
      <c r="BD1446" s="31">
        <v>7</v>
      </c>
      <c r="BE1446" s="23">
        <v>12</v>
      </c>
      <c r="BF1446" s="32" t="s">
        <v>4159</v>
      </c>
      <c r="BG1446" s="33">
        <v>151.11141588713801</v>
      </c>
      <c r="BH1446" s="33">
        <v>-33.940796578293003</v>
      </c>
      <c r="BI1446" s="34">
        <f t="shared" si="308"/>
        <v>79</v>
      </c>
      <c r="BJ1446" s="34">
        <f t="shared" si="309"/>
        <v>80</v>
      </c>
      <c r="BK1446" s="34">
        <f t="shared" si="310"/>
        <v>86</v>
      </c>
      <c r="BL1446" s="34">
        <f t="shared" si="311"/>
        <v>32</v>
      </c>
      <c r="BM1446" s="34">
        <f t="shared" si="312"/>
        <v>21</v>
      </c>
      <c r="BN1446" s="34">
        <f t="shared" si="313"/>
        <v>100</v>
      </c>
      <c r="BO1446" s="34">
        <f t="shared" si="314"/>
        <v>100</v>
      </c>
      <c r="BP1446" s="34">
        <f t="shared" si="315"/>
        <v>81</v>
      </c>
      <c r="BQ1446" s="35">
        <f t="shared" si="316"/>
        <v>30</v>
      </c>
      <c r="BR1446" s="34">
        <f t="shared" si="317"/>
        <v>1</v>
      </c>
      <c r="BS1446" s="35">
        <f t="shared" si="318"/>
        <v>18</v>
      </c>
      <c r="BT1446" s="35">
        <f t="shared" si="319"/>
        <v>75</v>
      </c>
      <c r="BU1446" s="35">
        <f t="shared" si="320"/>
        <v>70</v>
      </c>
      <c r="BV1446" s="35">
        <f t="shared" si="321"/>
        <v>62</v>
      </c>
    </row>
    <row r="1447" spans="2:74" hidden="1" x14ac:dyDescent="0.3">
      <c r="B1447" s="6" t="s">
        <v>1860</v>
      </c>
      <c r="C1447" s="6">
        <v>507011160</v>
      </c>
      <c r="D1447" s="6" t="s">
        <v>283</v>
      </c>
      <c r="E1447" s="6" t="s">
        <v>284</v>
      </c>
      <c r="F1447" s="6" t="s">
        <v>2720</v>
      </c>
      <c r="G1447" s="6" t="s">
        <v>93</v>
      </c>
      <c r="H1447" s="6" t="s">
        <v>78</v>
      </c>
      <c r="I1447" s="22">
        <v>850000</v>
      </c>
      <c r="J1447" s="22">
        <v>821500</v>
      </c>
      <c r="K1447" s="22">
        <v>674999</v>
      </c>
      <c r="L1447" s="22">
        <v>950000</v>
      </c>
      <c r="M1447" s="22">
        <v>893000</v>
      </c>
      <c r="N1447" s="22">
        <v>725000</v>
      </c>
      <c r="O1447" s="23">
        <v>29</v>
      </c>
      <c r="P1447" s="23">
        <v>31</v>
      </c>
      <c r="Q1447" s="23">
        <v>35</v>
      </c>
      <c r="R1447" s="22">
        <v>670</v>
      </c>
      <c r="S1447" s="22">
        <v>600</v>
      </c>
      <c r="T1447" s="24">
        <v>3.1</v>
      </c>
      <c r="U1447" s="24">
        <v>0.20000000000000018</v>
      </c>
      <c r="V1447" s="24">
        <v>2.9</v>
      </c>
      <c r="W1447" s="24">
        <v>2.8</v>
      </c>
      <c r="X1447" s="25">
        <v>4.0988235294117645E-2</v>
      </c>
      <c r="Y1447" s="24">
        <v>3.4</v>
      </c>
      <c r="Z1447" s="24">
        <v>-0.89999999999999991</v>
      </c>
      <c r="AA1447" s="24">
        <v>4.3</v>
      </c>
      <c r="AB1447" s="24">
        <v>4</v>
      </c>
      <c r="AC1447" s="26">
        <v>0.40611967801377163</v>
      </c>
      <c r="AD1447" s="24">
        <v>9.9082010996471261</v>
      </c>
      <c r="AE1447" s="6">
        <v>388</v>
      </c>
      <c r="AF1447" s="6">
        <v>441</v>
      </c>
      <c r="AG1447" s="6">
        <v>283</v>
      </c>
      <c r="AH1447" s="27">
        <v>4.5586592178770946</v>
      </c>
      <c r="AI1447" s="28">
        <v>871000</v>
      </c>
      <c r="AJ1447" s="28">
        <v>735000</v>
      </c>
      <c r="AK1447" s="28">
        <v>620000</v>
      </c>
      <c r="AL1447" s="29">
        <v>0.18503401360544217</v>
      </c>
      <c r="AM1447" s="29">
        <v>0.40483870967741936</v>
      </c>
      <c r="AN1447" s="6">
        <v>2.5</v>
      </c>
      <c r="AO1447" s="27">
        <v>-0.5</v>
      </c>
      <c r="AP1447" s="6">
        <v>3</v>
      </c>
      <c r="AQ1447" s="26">
        <v>6.8146718146718147E-2</v>
      </c>
      <c r="AR1447" s="28">
        <v>700</v>
      </c>
      <c r="AS1447" s="28">
        <v>650</v>
      </c>
      <c r="AT1447" s="25">
        <v>7.6923076923076927E-2</v>
      </c>
      <c r="AU1447" s="26">
        <v>0.45978298612388624</v>
      </c>
      <c r="AV1447" s="30">
        <v>1649.7600000000002</v>
      </c>
      <c r="AW1447" s="24">
        <v>0.66169999999999995</v>
      </c>
      <c r="AX1447" s="24">
        <v>0.33829999999999999</v>
      </c>
      <c r="AY1447" s="24">
        <v>0.74209999999999998</v>
      </c>
      <c r="AZ1447" s="24">
        <v>0.2039</v>
      </c>
      <c r="BA1447" s="24">
        <v>0.34610000000000002</v>
      </c>
      <c r="BB1447" s="24">
        <v>0.34370000000000001</v>
      </c>
      <c r="BC1447" s="24">
        <v>0.2843</v>
      </c>
      <c r="BD1447" s="31">
        <v>4</v>
      </c>
      <c r="BE1447" s="23">
        <v>18</v>
      </c>
      <c r="BF1447" s="32" t="s">
        <v>4160</v>
      </c>
      <c r="BG1447" s="33">
        <v>115.785075580007</v>
      </c>
      <c r="BH1447" s="33">
        <v>-32.106893111888503</v>
      </c>
      <c r="BI1447" s="34">
        <f t="shared" si="308"/>
        <v>65</v>
      </c>
      <c r="BJ1447" s="34">
        <f t="shared" si="309"/>
        <v>75</v>
      </c>
      <c r="BK1447" s="34">
        <f t="shared" si="310"/>
        <v>68</v>
      </c>
      <c r="BL1447" s="34">
        <f t="shared" si="311"/>
        <v>1</v>
      </c>
      <c r="BM1447" s="34">
        <f t="shared" si="312"/>
        <v>93</v>
      </c>
      <c r="BN1447" s="34">
        <f t="shared" si="313"/>
        <v>90</v>
      </c>
      <c r="BO1447" s="34">
        <f t="shared" si="314"/>
        <v>100</v>
      </c>
      <c r="BP1447" s="34">
        <f t="shared" si="315"/>
        <v>66</v>
      </c>
      <c r="BQ1447" s="35">
        <f t="shared" si="316"/>
        <v>87</v>
      </c>
      <c r="BR1447" s="34">
        <f t="shared" si="317"/>
        <v>51</v>
      </c>
      <c r="BS1447" s="35">
        <f t="shared" si="318"/>
        <v>1</v>
      </c>
      <c r="BT1447" s="35">
        <f t="shared" si="319"/>
        <v>60</v>
      </c>
      <c r="BU1447" s="35">
        <f t="shared" si="320"/>
        <v>40</v>
      </c>
      <c r="BV1447" s="35">
        <f t="shared" si="321"/>
        <v>62</v>
      </c>
    </row>
    <row r="1448" spans="2:74" hidden="1" x14ac:dyDescent="0.3">
      <c r="B1448" s="6" t="s">
        <v>1861</v>
      </c>
      <c r="C1448" s="6">
        <v>602011051</v>
      </c>
      <c r="D1448" s="6" t="s">
        <v>978</v>
      </c>
      <c r="E1448" s="6" t="s">
        <v>659</v>
      </c>
      <c r="F1448" s="6" t="s">
        <v>978</v>
      </c>
      <c r="G1448" s="6" t="s">
        <v>130</v>
      </c>
      <c r="H1448" s="6" t="s">
        <v>78</v>
      </c>
      <c r="I1448" s="22">
        <v>631250</v>
      </c>
      <c r="J1448" s="22">
        <v>623675</v>
      </c>
      <c r="K1448" s="22">
        <v>629000</v>
      </c>
      <c r="L1448" s="22">
        <v>635000</v>
      </c>
      <c r="M1448" s="22">
        <v>597500</v>
      </c>
      <c r="N1448" s="22">
        <v>580000</v>
      </c>
      <c r="O1448" s="23">
        <v>32</v>
      </c>
      <c r="P1448" s="23">
        <v>39</v>
      </c>
      <c r="Q1448" s="23">
        <v>56</v>
      </c>
      <c r="R1448" s="22">
        <v>490</v>
      </c>
      <c r="S1448" s="22">
        <v>495</v>
      </c>
      <c r="T1448" s="24">
        <v>3.9</v>
      </c>
      <c r="U1448" s="24">
        <v>0</v>
      </c>
      <c r="V1448" s="24">
        <v>3.9</v>
      </c>
      <c r="W1448" s="24">
        <v>3.3</v>
      </c>
      <c r="X1448" s="25">
        <v>4.0364356435643567E-2</v>
      </c>
      <c r="Y1448" s="24">
        <v>3.2</v>
      </c>
      <c r="Z1448" s="24">
        <v>-0.79999999999999982</v>
      </c>
      <c r="AA1448" s="24">
        <v>4</v>
      </c>
      <c r="AB1448" s="24">
        <v>4.2</v>
      </c>
      <c r="AC1448" s="26">
        <v>0.29782164737916944</v>
      </c>
      <c r="AD1448" s="24">
        <v>7.3783326102080347</v>
      </c>
      <c r="AE1448" s="6">
        <v>343</v>
      </c>
      <c r="AF1448" s="6">
        <v>416</v>
      </c>
      <c r="AG1448" s="6">
        <v>403</v>
      </c>
      <c r="AH1448" s="27">
        <v>3.4995938261575956</v>
      </c>
      <c r="AI1448" s="28">
        <v>560000</v>
      </c>
      <c r="AJ1448" s="28">
        <v>550000</v>
      </c>
      <c r="AK1448" s="28">
        <v>560000</v>
      </c>
      <c r="AL1448" s="29">
        <v>1.8181818181818181E-2</v>
      </c>
      <c r="AM1448" s="29">
        <v>0</v>
      </c>
      <c r="AN1448" s="6">
        <v>3.2</v>
      </c>
      <c r="AO1448" s="27">
        <v>0.40000000000000036</v>
      </c>
      <c r="AP1448" s="6">
        <v>2.8</v>
      </c>
      <c r="AQ1448" s="26">
        <v>0.1014388489208633</v>
      </c>
      <c r="AR1448" s="28">
        <v>490</v>
      </c>
      <c r="AS1448" s="28">
        <v>475</v>
      </c>
      <c r="AT1448" s="25">
        <v>3.1578947368421054E-2</v>
      </c>
      <c r="AU1448" s="26">
        <v>0.25773105883914549</v>
      </c>
      <c r="AV1448" s="30">
        <v>1645.2800000000002</v>
      </c>
      <c r="AW1448" s="24">
        <v>0.63290000000000002</v>
      </c>
      <c r="AX1448" s="24">
        <v>0.36709999999999998</v>
      </c>
      <c r="AY1448" s="24">
        <v>0.84509999999999996</v>
      </c>
      <c r="AZ1448" s="24">
        <v>8.2799999999999999E-2</v>
      </c>
      <c r="BA1448" s="24">
        <v>0.3634</v>
      </c>
      <c r="BB1448" s="24">
        <v>0.31609999999999999</v>
      </c>
      <c r="BC1448" s="24">
        <v>0.30370000000000003</v>
      </c>
      <c r="BD1448" s="31">
        <v>3</v>
      </c>
      <c r="BE1448" s="23">
        <v>160</v>
      </c>
      <c r="BF1448" s="32" t="s">
        <v>4161</v>
      </c>
      <c r="BG1448" s="33">
        <v>147.12559937890299</v>
      </c>
      <c r="BH1448" s="33">
        <v>-41.453005312359103</v>
      </c>
      <c r="BI1448" s="34">
        <f t="shared" si="308"/>
        <v>52</v>
      </c>
      <c r="BJ1448" s="34">
        <f t="shared" si="309"/>
        <v>64</v>
      </c>
      <c r="BK1448" s="34">
        <f t="shared" si="310"/>
        <v>81</v>
      </c>
      <c r="BL1448" s="34">
        <f t="shared" si="311"/>
        <v>15</v>
      </c>
      <c r="BM1448" s="34">
        <f t="shared" si="312"/>
        <v>10</v>
      </c>
      <c r="BN1448" s="34">
        <f t="shared" si="313"/>
        <v>100</v>
      </c>
      <c r="BO1448" s="34">
        <f t="shared" si="314"/>
        <v>75</v>
      </c>
      <c r="BP1448" s="34">
        <f t="shared" si="315"/>
        <v>70</v>
      </c>
      <c r="BQ1448" s="35">
        <f t="shared" si="316"/>
        <v>85</v>
      </c>
      <c r="BR1448" s="34">
        <f t="shared" si="317"/>
        <v>76</v>
      </c>
      <c r="BS1448" s="35">
        <f t="shared" si="318"/>
        <v>68</v>
      </c>
      <c r="BT1448" s="35">
        <f t="shared" si="319"/>
        <v>64</v>
      </c>
      <c r="BU1448" s="35">
        <f t="shared" si="320"/>
        <v>30</v>
      </c>
      <c r="BV1448" s="35">
        <f t="shared" si="321"/>
        <v>62</v>
      </c>
    </row>
    <row r="1449" spans="2:74" hidden="1" x14ac:dyDescent="0.3">
      <c r="B1449" s="6" t="s">
        <v>1862</v>
      </c>
      <c r="C1449" s="6">
        <v>116011304</v>
      </c>
      <c r="D1449" s="6" t="s">
        <v>1289</v>
      </c>
      <c r="E1449" s="6" t="s">
        <v>916</v>
      </c>
      <c r="F1449" s="6" t="s">
        <v>2757</v>
      </c>
      <c r="G1449" s="6" t="s">
        <v>77</v>
      </c>
      <c r="H1449" s="6" t="s">
        <v>78</v>
      </c>
      <c r="I1449" s="22">
        <v>1035500</v>
      </c>
      <c r="J1449" s="22">
        <v>1062200</v>
      </c>
      <c r="K1449" s="22">
        <v>1014600</v>
      </c>
      <c r="L1449" s="22">
        <v>1082000</v>
      </c>
      <c r="M1449" s="22">
        <v>1090000</v>
      </c>
      <c r="N1449" s="22">
        <v>1000000</v>
      </c>
      <c r="O1449" s="23">
        <v>25</v>
      </c>
      <c r="P1449" s="23">
        <v>25</v>
      </c>
      <c r="Q1449" s="23">
        <v>25</v>
      </c>
      <c r="R1449" s="22">
        <v>630</v>
      </c>
      <c r="S1449" s="22">
        <v>600</v>
      </c>
      <c r="T1449" s="24">
        <v>2.7</v>
      </c>
      <c r="U1449" s="24">
        <v>-9.9999999999999645E-2</v>
      </c>
      <c r="V1449" s="24">
        <v>2.8</v>
      </c>
      <c r="W1449" s="24">
        <v>3.3</v>
      </c>
      <c r="X1449" s="25">
        <v>3.1636890391115405E-2</v>
      </c>
      <c r="Y1449" s="24">
        <v>7.3</v>
      </c>
      <c r="Z1449" s="24">
        <v>-2.5000000000000009</v>
      </c>
      <c r="AA1449" s="24">
        <v>9.8000000000000007</v>
      </c>
      <c r="AB1449" s="24">
        <v>9.1999999999999993</v>
      </c>
      <c r="AC1449" s="26">
        <v>0.31761716544325236</v>
      </c>
      <c r="AD1449" s="24">
        <v>10.039455885729177</v>
      </c>
      <c r="AE1449" s="6">
        <v>179</v>
      </c>
      <c r="AF1449" s="6">
        <v>185</v>
      </c>
      <c r="AG1449" s="6">
        <v>170</v>
      </c>
      <c r="AH1449" s="27">
        <v>1.8540772532188843</v>
      </c>
      <c r="AI1449" s="28">
        <v>1150000</v>
      </c>
      <c r="AJ1449" s="28">
        <v>1040000</v>
      </c>
      <c r="AK1449" s="28">
        <v>920000</v>
      </c>
      <c r="AL1449" s="29">
        <v>0.10576923076923077</v>
      </c>
      <c r="AM1449" s="29">
        <v>0.25</v>
      </c>
      <c r="AN1449" s="6">
        <v>2.6</v>
      </c>
      <c r="AO1449" s="27">
        <v>-0.29999999999999982</v>
      </c>
      <c r="AP1449" s="6">
        <v>2.9</v>
      </c>
      <c r="AQ1449" s="26">
        <v>8.8524590163934422E-2</v>
      </c>
      <c r="AR1449" s="28">
        <v>640</v>
      </c>
      <c r="AS1449" s="28">
        <v>600</v>
      </c>
      <c r="AT1449" s="25">
        <v>6.6666666666666666E-2</v>
      </c>
      <c r="AU1449" s="26">
        <v>0.19612796317444114</v>
      </c>
      <c r="AV1449" s="30">
        <v>1983.5200000000002</v>
      </c>
      <c r="AW1449" s="24">
        <v>0.77</v>
      </c>
      <c r="AX1449" s="24">
        <v>0.23</v>
      </c>
      <c r="AY1449" s="24">
        <v>0.7631</v>
      </c>
      <c r="AZ1449" s="24">
        <v>0.20449999999999999</v>
      </c>
      <c r="BA1449" s="24">
        <v>0.2261</v>
      </c>
      <c r="BB1449" s="24">
        <v>0.34100000000000003</v>
      </c>
      <c r="BC1449" s="24">
        <v>0.4052</v>
      </c>
      <c r="BD1449" s="31">
        <v>7</v>
      </c>
      <c r="BE1449" s="23">
        <v>32</v>
      </c>
      <c r="BF1449" s="32" t="s">
        <v>4162</v>
      </c>
      <c r="BG1449" s="33">
        <v>150.89220636578</v>
      </c>
      <c r="BH1449" s="33">
        <v>-33.749488761753099</v>
      </c>
      <c r="BI1449" s="34">
        <f t="shared" si="308"/>
        <v>72</v>
      </c>
      <c r="BJ1449" s="34">
        <f t="shared" si="309"/>
        <v>74</v>
      </c>
      <c r="BK1449" s="34">
        <f t="shared" si="310"/>
        <v>100</v>
      </c>
      <c r="BL1449" s="34">
        <f t="shared" si="311"/>
        <v>35</v>
      </c>
      <c r="BM1449" s="34">
        <f t="shared" si="312"/>
        <v>53</v>
      </c>
      <c r="BN1449" s="34">
        <f t="shared" si="313"/>
        <v>100</v>
      </c>
      <c r="BO1449" s="34">
        <f t="shared" si="314"/>
        <v>100</v>
      </c>
      <c r="BP1449" s="34">
        <f t="shared" si="315"/>
        <v>40</v>
      </c>
      <c r="BQ1449" s="35">
        <f t="shared" si="316"/>
        <v>56</v>
      </c>
      <c r="BR1449" s="34">
        <f t="shared" si="317"/>
        <v>50</v>
      </c>
      <c r="BS1449" s="35">
        <f t="shared" si="318"/>
        <v>55</v>
      </c>
      <c r="BT1449" s="35">
        <f t="shared" si="319"/>
        <v>1</v>
      </c>
      <c r="BU1449" s="35">
        <f t="shared" si="320"/>
        <v>70</v>
      </c>
      <c r="BV1449" s="35">
        <f t="shared" si="321"/>
        <v>62</v>
      </c>
    </row>
    <row r="1450" spans="2:74" hidden="1" x14ac:dyDescent="0.3">
      <c r="B1450" s="6" t="s">
        <v>1863</v>
      </c>
      <c r="C1450" s="6">
        <v>504031299</v>
      </c>
      <c r="D1450" s="6" t="s">
        <v>564</v>
      </c>
      <c r="E1450" s="6" t="s">
        <v>492</v>
      </c>
      <c r="F1450" s="6" t="s">
        <v>2720</v>
      </c>
      <c r="G1450" s="6" t="s">
        <v>93</v>
      </c>
      <c r="H1450" s="6" t="s">
        <v>78</v>
      </c>
      <c r="I1450" s="22">
        <v>721990</v>
      </c>
      <c r="J1450" s="22">
        <v>705482</v>
      </c>
      <c r="K1450" s="22">
        <v>599000</v>
      </c>
      <c r="L1450" s="22">
        <v>740000</v>
      </c>
      <c r="M1450" s="22">
        <v>745000</v>
      </c>
      <c r="N1450" s="22">
        <v>630000</v>
      </c>
      <c r="O1450" s="23">
        <v>46</v>
      </c>
      <c r="P1450" s="23">
        <v>43</v>
      </c>
      <c r="Q1450" s="23">
        <v>37</v>
      </c>
      <c r="R1450" s="22">
        <v>740</v>
      </c>
      <c r="S1450" s="22">
        <v>660</v>
      </c>
      <c r="T1450" s="24">
        <v>3.1</v>
      </c>
      <c r="U1450" s="24">
        <v>0.39999999999999991</v>
      </c>
      <c r="V1450" s="24">
        <v>2.7</v>
      </c>
      <c r="W1450" s="24">
        <v>2.8</v>
      </c>
      <c r="X1450" s="25">
        <v>5.3297137079460932E-2</v>
      </c>
      <c r="Y1450" s="24">
        <v>7.7</v>
      </c>
      <c r="Z1450" s="24">
        <v>-2.4999999999999991</v>
      </c>
      <c r="AA1450" s="24">
        <v>10.199999999999999</v>
      </c>
      <c r="AB1450" s="24">
        <v>6.5</v>
      </c>
      <c r="AC1450" s="26">
        <v>0.30716610214518159</v>
      </c>
      <c r="AD1450" s="24">
        <v>5.7632758338825276</v>
      </c>
      <c r="AE1450" s="6">
        <v>836</v>
      </c>
      <c r="AF1450" s="6">
        <v>939</v>
      </c>
      <c r="AG1450" s="6">
        <v>461</v>
      </c>
      <c r="AH1450" s="27">
        <v>6.3396226415094334</v>
      </c>
      <c r="AI1450" s="28">
        <v>745000</v>
      </c>
      <c r="AJ1450" s="28">
        <v>615000</v>
      </c>
      <c r="AK1450" s="28">
        <v>510000</v>
      </c>
      <c r="AL1450" s="29">
        <v>0.21138211382113822</v>
      </c>
      <c r="AM1450" s="29">
        <v>0.46078431372549017</v>
      </c>
      <c r="AN1450" s="6">
        <v>3.1</v>
      </c>
      <c r="AO1450" s="27">
        <v>-0.69999999999999973</v>
      </c>
      <c r="AP1450" s="6">
        <v>3.8</v>
      </c>
      <c r="AQ1450" s="26">
        <v>8.6250000000000007E-2</v>
      </c>
      <c r="AR1450" s="28">
        <v>690</v>
      </c>
      <c r="AS1450" s="28">
        <v>640</v>
      </c>
      <c r="AT1450" s="25">
        <v>7.8125E-2</v>
      </c>
      <c r="AU1450" s="26">
        <v>0.41936653619235298</v>
      </c>
      <c r="AV1450" s="30">
        <v>2409.1200000000003</v>
      </c>
      <c r="AW1450" s="24">
        <v>0.8236</v>
      </c>
      <c r="AX1450" s="24">
        <v>0.1764</v>
      </c>
      <c r="AY1450" s="24">
        <v>0.97570000000000001</v>
      </c>
      <c r="AZ1450" s="24">
        <v>2.1499999999999998E-2</v>
      </c>
      <c r="BA1450" s="24">
        <v>0.10349999999999999</v>
      </c>
      <c r="BB1450" s="24">
        <v>0.75549999999999995</v>
      </c>
      <c r="BC1450" s="24">
        <v>0.1239</v>
      </c>
      <c r="BD1450" s="31">
        <v>6</v>
      </c>
      <c r="BE1450" s="23">
        <v>20</v>
      </c>
      <c r="BF1450" s="32" t="s">
        <v>4163</v>
      </c>
      <c r="BG1450" s="33">
        <v>115.984093676352</v>
      </c>
      <c r="BH1450" s="33">
        <v>-31.811910599384699</v>
      </c>
      <c r="BI1450" s="34">
        <f t="shared" si="308"/>
        <v>65</v>
      </c>
      <c r="BJ1450" s="34">
        <f t="shared" si="309"/>
        <v>65</v>
      </c>
      <c r="BK1450" s="34">
        <f t="shared" si="310"/>
        <v>46</v>
      </c>
      <c r="BL1450" s="34">
        <f t="shared" si="311"/>
        <v>1</v>
      </c>
      <c r="BM1450" s="34">
        <f t="shared" si="312"/>
        <v>100</v>
      </c>
      <c r="BN1450" s="34">
        <f t="shared" si="313"/>
        <v>100</v>
      </c>
      <c r="BO1450" s="34">
        <f t="shared" si="314"/>
        <v>100</v>
      </c>
      <c r="BP1450" s="34">
        <f t="shared" si="315"/>
        <v>13</v>
      </c>
      <c r="BQ1450" s="35">
        <f t="shared" si="316"/>
        <v>100</v>
      </c>
      <c r="BR1450" s="34">
        <f t="shared" si="317"/>
        <v>92</v>
      </c>
      <c r="BS1450" s="35">
        <f t="shared" si="318"/>
        <v>62</v>
      </c>
      <c r="BT1450" s="35">
        <f t="shared" si="319"/>
        <v>1</v>
      </c>
      <c r="BU1450" s="35">
        <f t="shared" si="320"/>
        <v>60</v>
      </c>
      <c r="BV1450" s="35">
        <f t="shared" si="321"/>
        <v>62</v>
      </c>
    </row>
    <row r="1451" spans="2:74" hidden="1" x14ac:dyDescent="0.3">
      <c r="B1451" s="6" t="s">
        <v>1864</v>
      </c>
      <c r="C1451" s="6">
        <v>103031073</v>
      </c>
      <c r="D1451" s="6" t="s">
        <v>858</v>
      </c>
      <c r="E1451" s="6" t="s">
        <v>100</v>
      </c>
      <c r="F1451" s="6" t="s">
        <v>2691</v>
      </c>
      <c r="G1451" s="6" t="s">
        <v>77</v>
      </c>
      <c r="H1451" s="6" t="s">
        <v>78</v>
      </c>
      <c r="I1451" s="22">
        <v>499000</v>
      </c>
      <c r="J1451" s="22">
        <v>485000</v>
      </c>
      <c r="K1451" s="22">
        <v>420000</v>
      </c>
      <c r="L1451" s="22">
        <v>436000</v>
      </c>
      <c r="M1451" s="22">
        <v>438900</v>
      </c>
      <c r="N1451" s="22">
        <v>400000</v>
      </c>
      <c r="O1451" s="23">
        <v>55</v>
      </c>
      <c r="P1451" s="23">
        <v>55</v>
      </c>
      <c r="Q1451" s="23">
        <v>74</v>
      </c>
      <c r="R1451" s="22">
        <v>370</v>
      </c>
      <c r="S1451" s="22">
        <v>350</v>
      </c>
      <c r="T1451" s="24">
        <v>1.7</v>
      </c>
      <c r="U1451" s="24">
        <v>-0.19999999999999996</v>
      </c>
      <c r="V1451" s="24">
        <v>1.9</v>
      </c>
      <c r="W1451" s="24">
        <v>1.7</v>
      </c>
      <c r="X1451" s="25">
        <v>3.8557114228456917E-2</v>
      </c>
      <c r="Y1451" s="24">
        <v>1.7</v>
      </c>
      <c r="Z1451" s="24">
        <v>-0.40000000000000013</v>
      </c>
      <c r="AA1451" s="24">
        <v>2.1</v>
      </c>
      <c r="AB1451" s="24">
        <v>1.7</v>
      </c>
      <c r="AC1451" s="26">
        <v>0.37118780096308185</v>
      </c>
      <c r="AD1451" s="24">
        <v>9.6269601185331517</v>
      </c>
      <c r="AE1451" s="6">
        <v>296</v>
      </c>
      <c r="AF1451" s="6">
        <v>338</v>
      </c>
      <c r="AG1451" s="6">
        <v>260</v>
      </c>
      <c r="AH1451" s="27">
        <v>7.668639053254438</v>
      </c>
      <c r="AI1451" s="28">
        <v>605000</v>
      </c>
      <c r="AJ1451" s="28">
        <v>605000</v>
      </c>
      <c r="AK1451" s="28">
        <v>615000</v>
      </c>
      <c r="AL1451" s="29">
        <v>0</v>
      </c>
      <c r="AM1451" s="29">
        <v>-1.6260162601626018E-2</v>
      </c>
      <c r="AN1451" s="6">
        <v>1.8</v>
      </c>
      <c r="AO1451" s="27">
        <v>-9.9999999999999867E-2</v>
      </c>
      <c r="AP1451" s="6">
        <v>1.9</v>
      </c>
      <c r="AQ1451" s="26">
        <v>9.9669966996699666E-2</v>
      </c>
      <c r="AR1451" s="28">
        <v>550</v>
      </c>
      <c r="AS1451" s="28">
        <v>500</v>
      </c>
      <c r="AT1451" s="25">
        <v>0.1</v>
      </c>
      <c r="AU1451" s="26">
        <v>0.29975316366562321</v>
      </c>
      <c r="AV1451" s="30">
        <v>996.80000000000007</v>
      </c>
      <c r="AW1451" s="24">
        <v>0.58950000000000002</v>
      </c>
      <c r="AX1451" s="24">
        <v>0.41049999999999998</v>
      </c>
      <c r="AY1451" s="24">
        <v>0.96499999999999997</v>
      </c>
      <c r="AZ1451" s="24">
        <v>1.78E-2</v>
      </c>
      <c r="BA1451" s="24">
        <v>0.5161</v>
      </c>
      <c r="BB1451" s="24">
        <v>0.2029</v>
      </c>
      <c r="BC1451" s="24">
        <v>0.20630000000000001</v>
      </c>
      <c r="BD1451" s="31">
        <v>1</v>
      </c>
      <c r="BE1451" s="23">
        <v>166</v>
      </c>
      <c r="BF1451" s="32" t="s">
        <v>4164</v>
      </c>
      <c r="BG1451" s="33">
        <v>150.06199615736799</v>
      </c>
      <c r="BH1451" s="33">
        <v>-32.7264447190745</v>
      </c>
      <c r="BI1451" s="34">
        <f t="shared" si="308"/>
        <v>88</v>
      </c>
      <c r="BJ1451" s="34">
        <f t="shared" si="309"/>
        <v>87</v>
      </c>
      <c r="BK1451" s="34">
        <f t="shared" si="310"/>
        <v>30</v>
      </c>
      <c r="BL1451" s="34">
        <f t="shared" si="311"/>
        <v>1</v>
      </c>
      <c r="BM1451" s="34">
        <f t="shared" si="312"/>
        <v>1</v>
      </c>
      <c r="BN1451" s="34">
        <f t="shared" si="313"/>
        <v>100</v>
      </c>
      <c r="BO1451" s="34">
        <f t="shared" si="314"/>
        <v>74</v>
      </c>
      <c r="BP1451" s="34">
        <f t="shared" si="315"/>
        <v>100</v>
      </c>
      <c r="BQ1451" s="35">
        <f t="shared" si="316"/>
        <v>79</v>
      </c>
      <c r="BR1451" s="34">
        <f t="shared" si="317"/>
        <v>54</v>
      </c>
      <c r="BS1451" s="35">
        <f t="shared" si="318"/>
        <v>20</v>
      </c>
      <c r="BT1451" s="35">
        <f t="shared" si="319"/>
        <v>88</v>
      </c>
      <c r="BU1451" s="35">
        <f t="shared" si="320"/>
        <v>10</v>
      </c>
      <c r="BV1451" s="35">
        <f t="shared" si="321"/>
        <v>62</v>
      </c>
    </row>
    <row r="1452" spans="2:74" hidden="1" x14ac:dyDescent="0.3">
      <c r="B1452" s="6" t="s">
        <v>1865</v>
      </c>
      <c r="C1452" s="6">
        <v>117031647</v>
      </c>
      <c r="D1452" s="6" t="s">
        <v>1330</v>
      </c>
      <c r="E1452" s="6" t="s">
        <v>1067</v>
      </c>
      <c r="F1452" s="6" t="s">
        <v>2757</v>
      </c>
      <c r="G1452" s="6" t="s">
        <v>77</v>
      </c>
      <c r="H1452" s="6" t="s">
        <v>78</v>
      </c>
      <c r="I1452" s="22">
        <v>1700000</v>
      </c>
      <c r="J1452" s="22">
        <v>1575000</v>
      </c>
      <c r="K1452" s="22">
        <v>1700000</v>
      </c>
      <c r="L1452" s="22">
        <v>1950000</v>
      </c>
      <c r="M1452" s="22">
        <v>1450000</v>
      </c>
      <c r="N1452" s="22">
        <v>1500000</v>
      </c>
      <c r="O1452" s="23">
        <v>5</v>
      </c>
      <c r="P1452" s="23">
        <v>17</v>
      </c>
      <c r="Q1452" s="23">
        <v>22</v>
      </c>
      <c r="R1452" s="22">
        <v>950</v>
      </c>
      <c r="S1452" s="22">
        <v>950</v>
      </c>
      <c r="T1452" s="24">
        <v>0.6</v>
      </c>
      <c r="U1452" s="24">
        <v>-9.9999999999999978E-2</v>
      </c>
      <c r="V1452" s="24">
        <v>0.7</v>
      </c>
      <c r="W1452" s="24">
        <v>1.3</v>
      </c>
      <c r="X1452" s="25">
        <v>2.9058823529411765E-2</v>
      </c>
      <c r="Y1452" s="24">
        <v>1.8</v>
      </c>
      <c r="Z1452" s="24">
        <v>-0.7</v>
      </c>
      <c r="AA1452" s="24">
        <v>2.5</v>
      </c>
      <c r="AB1452" s="24">
        <v>3</v>
      </c>
      <c r="AC1452" s="26">
        <v>0.41825162017469708</v>
      </c>
      <c r="AD1452" s="24">
        <v>14.393274378481479</v>
      </c>
      <c r="AE1452" s="6">
        <v>109</v>
      </c>
      <c r="AF1452" s="6">
        <v>162</v>
      </c>
      <c r="AG1452" s="6">
        <v>100</v>
      </c>
      <c r="AH1452" s="27">
        <v>1.8372413793103448</v>
      </c>
      <c r="AI1452" s="28">
        <v>1995000</v>
      </c>
      <c r="AJ1452" s="28">
        <v>1925000</v>
      </c>
      <c r="AK1452" s="28">
        <v>1775000</v>
      </c>
      <c r="AL1452" s="29">
        <v>3.6363636363636362E-2</v>
      </c>
      <c r="AM1452" s="29">
        <v>0.12394366197183099</v>
      </c>
      <c r="AN1452" s="6">
        <v>1.4</v>
      </c>
      <c r="AO1452" s="27">
        <v>-0.10000000000000009</v>
      </c>
      <c r="AP1452" s="6">
        <v>1.5</v>
      </c>
      <c r="AQ1452" s="26">
        <v>6.2857142857142861E-2</v>
      </c>
      <c r="AR1452" s="28">
        <v>1095</v>
      </c>
      <c r="AS1452" s="28">
        <v>1050</v>
      </c>
      <c r="AT1452" s="25">
        <v>4.2857142857142858E-2</v>
      </c>
      <c r="AU1452" s="26">
        <v>4.1666284272152021E-2</v>
      </c>
      <c r="AV1452" s="30">
        <v>2271.36</v>
      </c>
      <c r="AW1452" s="24">
        <v>0.4657</v>
      </c>
      <c r="AX1452" s="24">
        <v>0.5343</v>
      </c>
      <c r="AY1452" s="24">
        <v>5.0000000000000001E-3</v>
      </c>
      <c r="AZ1452" s="24">
        <v>8.14E-2</v>
      </c>
      <c r="BA1452" s="24">
        <v>6.1499999999999999E-2</v>
      </c>
      <c r="BB1452" s="24">
        <v>0.1779</v>
      </c>
      <c r="BC1452" s="24">
        <v>0.72660000000000002</v>
      </c>
      <c r="BD1452" s="31">
        <v>5.5</v>
      </c>
      <c r="BE1452" s="23">
        <v>4</v>
      </c>
      <c r="BF1452" s="32" t="s">
        <v>4165</v>
      </c>
      <c r="BG1452" s="33">
        <v>151.20803207573499</v>
      </c>
      <c r="BH1452" s="33">
        <v>-33.900409532275603</v>
      </c>
      <c r="BI1452" s="34">
        <f t="shared" si="308"/>
        <v>100</v>
      </c>
      <c r="BJ1452" s="34">
        <f t="shared" si="309"/>
        <v>93</v>
      </c>
      <c r="BK1452" s="34">
        <f t="shared" si="310"/>
        <v>100</v>
      </c>
      <c r="BL1452" s="34">
        <f t="shared" si="311"/>
        <v>86</v>
      </c>
      <c r="BM1452" s="34">
        <f t="shared" si="312"/>
        <v>19</v>
      </c>
      <c r="BN1452" s="34">
        <f t="shared" si="313"/>
        <v>82</v>
      </c>
      <c r="BO1452" s="34">
        <f t="shared" si="314"/>
        <v>100</v>
      </c>
      <c r="BP1452" s="34">
        <f t="shared" si="315"/>
        <v>4</v>
      </c>
      <c r="BQ1452" s="35">
        <f t="shared" si="316"/>
        <v>47</v>
      </c>
      <c r="BR1452" s="34">
        <f t="shared" si="317"/>
        <v>7</v>
      </c>
      <c r="BS1452" s="35">
        <f t="shared" si="318"/>
        <v>1</v>
      </c>
      <c r="BT1452" s="35">
        <f t="shared" si="319"/>
        <v>87</v>
      </c>
      <c r="BU1452" s="35">
        <f t="shared" si="320"/>
        <v>55</v>
      </c>
      <c r="BV1452" s="35">
        <f t="shared" si="321"/>
        <v>62</v>
      </c>
    </row>
    <row r="1453" spans="2:74" hidden="1" x14ac:dyDescent="0.3">
      <c r="B1453" s="6" t="s">
        <v>1866</v>
      </c>
      <c r="C1453" s="6">
        <v>119031372</v>
      </c>
      <c r="D1453" s="6" t="s">
        <v>1547</v>
      </c>
      <c r="E1453" s="6" t="s">
        <v>1094</v>
      </c>
      <c r="F1453" s="6" t="s">
        <v>2757</v>
      </c>
      <c r="G1453" s="6" t="s">
        <v>77</v>
      </c>
      <c r="H1453" s="6" t="s">
        <v>78</v>
      </c>
      <c r="I1453" s="22">
        <v>1761300</v>
      </c>
      <c r="J1453" s="22">
        <v>1766288</v>
      </c>
      <c r="K1453" s="22">
        <v>1701000</v>
      </c>
      <c r="L1453" s="22">
        <v>1750000</v>
      </c>
      <c r="M1453" s="22">
        <v>1750000</v>
      </c>
      <c r="N1453" s="22">
        <v>1660000</v>
      </c>
      <c r="O1453" s="23">
        <v>24</v>
      </c>
      <c r="P1453" s="23">
        <v>25</v>
      </c>
      <c r="Q1453" s="23">
        <v>24</v>
      </c>
      <c r="R1453" s="22">
        <v>900</v>
      </c>
      <c r="S1453" s="22">
        <v>850</v>
      </c>
      <c r="T1453" s="24">
        <v>2.7</v>
      </c>
      <c r="U1453" s="24">
        <v>0.30000000000000027</v>
      </c>
      <c r="V1453" s="24">
        <v>2.4</v>
      </c>
      <c r="W1453" s="24">
        <v>2.6</v>
      </c>
      <c r="X1453" s="25">
        <v>2.6571282575370465E-2</v>
      </c>
      <c r="Y1453" s="24">
        <v>2.1</v>
      </c>
      <c r="Z1453" s="24">
        <v>-0.60000000000000009</v>
      </c>
      <c r="AA1453" s="24">
        <v>2.7</v>
      </c>
      <c r="AB1453" s="24">
        <v>2.6</v>
      </c>
      <c r="AC1453" s="26">
        <v>0.38430006148800983</v>
      </c>
      <c r="AD1453" s="24">
        <v>14.462985006385294</v>
      </c>
      <c r="AE1453" s="6">
        <v>129</v>
      </c>
      <c r="AF1453" s="6">
        <v>186</v>
      </c>
      <c r="AG1453" s="6">
        <v>146</v>
      </c>
      <c r="AH1453" s="27">
        <v>2.3128911138923658</v>
      </c>
      <c r="AI1453" s="28">
        <v>1910000</v>
      </c>
      <c r="AJ1453" s="28">
        <v>1810000</v>
      </c>
      <c r="AK1453" s="28">
        <v>1655000</v>
      </c>
      <c r="AL1453" s="29">
        <v>5.5248618784530384E-2</v>
      </c>
      <c r="AM1453" s="29">
        <v>0.15407854984894259</v>
      </c>
      <c r="AN1453" s="6">
        <v>2.4</v>
      </c>
      <c r="AO1453" s="27">
        <v>0</v>
      </c>
      <c r="AP1453" s="6">
        <v>2.4</v>
      </c>
      <c r="AQ1453" s="26">
        <v>7.5229357798165142E-2</v>
      </c>
      <c r="AR1453" s="28">
        <v>850</v>
      </c>
      <c r="AS1453" s="28">
        <v>820</v>
      </c>
      <c r="AT1453" s="25">
        <v>3.6585365853658534E-2</v>
      </c>
      <c r="AU1453" s="26">
        <v>0.2092376582120572</v>
      </c>
      <c r="AV1453" s="30">
        <v>2341.92</v>
      </c>
      <c r="AW1453" s="24">
        <v>0.77829999999999999</v>
      </c>
      <c r="AX1453" s="24">
        <v>0.22170000000000001</v>
      </c>
      <c r="AY1453" s="24">
        <v>0.70689999999999997</v>
      </c>
      <c r="AZ1453" s="24">
        <v>0.1691</v>
      </c>
      <c r="BA1453" s="24">
        <v>0.38590000000000002</v>
      </c>
      <c r="BB1453" s="24">
        <v>0.38329999999999997</v>
      </c>
      <c r="BC1453" s="24">
        <v>0.20469999999999999</v>
      </c>
      <c r="BD1453" s="31">
        <v>6</v>
      </c>
      <c r="BE1453" s="23">
        <v>19</v>
      </c>
      <c r="BF1453" s="32" t="s">
        <v>4166</v>
      </c>
      <c r="BG1453" s="33">
        <v>151.05095822745801</v>
      </c>
      <c r="BH1453" s="33">
        <v>-33.9727769778818</v>
      </c>
      <c r="BI1453" s="34">
        <f t="shared" si="308"/>
        <v>72</v>
      </c>
      <c r="BJ1453" s="34">
        <f t="shared" si="309"/>
        <v>77</v>
      </c>
      <c r="BK1453" s="34">
        <f t="shared" si="310"/>
        <v>96</v>
      </c>
      <c r="BL1453" s="34">
        <f t="shared" si="311"/>
        <v>31</v>
      </c>
      <c r="BM1453" s="34">
        <f t="shared" si="312"/>
        <v>28</v>
      </c>
      <c r="BN1453" s="34">
        <f t="shared" si="313"/>
        <v>100</v>
      </c>
      <c r="BO1453" s="34">
        <f t="shared" si="314"/>
        <v>100</v>
      </c>
      <c r="BP1453" s="34">
        <f t="shared" si="315"/>
        <v>75</v>
      </c>
      <c r="BQ1453" s="35">
        <f t="shared" si="316"/>
        <v>39</v>
      </c>
      <c r="BR1453" s="34">
        <f t="shared" si="317"/>
        <v>6</v>
      </c>
      <c r="BS1453" s="35">
        <f t="shared" si="318"/>
        <v>11</v>
      </c>
      <c r="BT1453" s="35">
        <f t="shared" si="319"/>
        <v>82</v>
      </c>
      <c r="BU1453" s="35">
        <f t="shared" si="320"/>
        <v>60</v>
      </c>
      <c r="BV1453" s="35">
        <f t="shared" si="321"/>
        <v>62</v>
      </c>
    </row>
    <row r="1454" spans="2:74" hidden="1" x14ac:dyDescent="0.3">
      <c r="B1454" s="6" t="s">
        <v>1867</v>
      </c>
      <c r="C1454" s="6">
        <v>201031016</v>
      </c>
      <c r="D1454" s="6" t="s">
        <v>867</v>
      </c>
      <c r="E1454" s="6" t="s">
        <v>170</v>
      </c>
      <c r="F1454" s="6" t="s">
        <v>2708</v>
      </c>
      <c r="G1454" s="6" t="s">
        <v>86</v>
      </c>
      <c r="H1454" s="6" t="s">
        <v>78</v>
      </c>
      <c r="I1454" s="22">
        <v>430000</v>
      </c>
      <c r="J1454" s="22">
        <v>425000</v>
      </c>
      <c r="K1454" s="22">
        <v>420000</v>
      </c>
      <c r="L1454" s="22">
        <v>379000</v>
      </c>
      <c r="M1454" s="22">
        <v>370000</v>
      </c>
      <c r="N1454" s="22">
        <v>375000</v>
      </c>
      <c r="O1454" s="23">
        <v>100</v>
      </c>
      <c r="P1454" s="23">
        <v>100</v>
      </c>
      <c r="Q1454" s="23">
        <v>95</v>
      </c>
      <c r="R1454" s="22">
        <v>380</v>
      </c>
      <c r="S1454" s="22">
        <v>360</v>
      </c>
      <c r="T1454" s="24">
        <v>3.4</v>
      </c>
      <c r="U1454" s="24">
        <v>0.10000000000000009</v>
      </c>
      <c r="V1454" s="24">
        <v>3.3</v>
      </c>
      <c r="W1454" s="24">
        <v>3</v>
      </c>
      <c r="X1454" s="25">
        <v>4.5953488372093024E-2</v>
      </c>
      <c r="Y1454" s="24">
        <v>1.1000000000000001</v>
      </c>
      <c r="Z1454" s="24">
        <v>-0.59999999999999987</v>
      </c>
      <c r="AA1454" s="24">
        <v>1.7</v>
      </c>
      <c r="AB1454" s="24">
        <v>2.5</v>
      </c>
      <c r="AC1454" s="26">
        <v>0.38731245923026741</v>
      </c>
      <c r="AD1454" s="24">
        <v>8.4283581715088562</v>
      </c>
      <c r="AE1454" s="6">
        <v>230</v>
      </c>
      <c r="AF1454" s="6">
        <v>259</v>
      </c>
      <c r="AG1454" s="6">
        <v>248</v>
      </c>
      <c r="AH1454" s="27">
        <v>8</v>
      </c>
      <c r="AI1454" s="28">
        <v>417000</v>
      </c>
      <c r="AJ1454" s="28">
        <v>429000</v>
      </c>
      <c r="AK1454" s="28">
        <v>449000</v>
      </c>
      <c r="AL1454" s="29">
        <v>-2.7972027972027972E-2</v>
      </c>
      <c r="AM1454" s="29">
        <v>-7.126948775055679E-2</v>
      </c>
      <c r="AN1454" s="6">
        <v>2.4</v>
      </c>
      <c r="AO1454" s="27">
        <v>0.10000000000000009</v>
      </c>
      <c r="AP1454" s="6">
        <v>2.2999999999999998</v>
      </c>
      <c r="AQ1454" s="26">
        <v>8.9545454545454553E-2</v>
      </c>
      <c r="AR1454" s="28">
        <v>400</v>
      </c>
      <c r="AS1454" s="28">
        <v>360</v>
      </c>
      <c r="AT1454" s="25">
        <v>0.1111111111111111</v>
      </c>
      <c r="AU1454" s="26">
        <v>0.20781132931642909</v>
      </c>
      <c r="AV1454" s="30">
        <v>981.12000000000012</v>
      </c>
      <c r="AW1454" s="24">
        <v>0.58109999999999995</v>
      </c>
      <c r="AX1454" s="24">
        <v>0.41889999999999999</v>
      </c>
      <c r="AY1454" s="24">
        <v>0.87080000000000002</v>
      </c>
      <c r="AZ1454" s="24">
        <v>9.4299999999999995E-2</v>
      </c>
      <c r="BA1454" s="24">
        <v>0.43359999999999999</v>
      </c>
      <c r="BB1454" s="24">
        <v>0.23960000000000001</v>
      </c>
      <c r="BC1454" s="24">
        <v>0.27289999999999998</v>
      </c>
      <c r="BD1454" s="31">
        <v>2</v>
      </c>
      <c r="BE1454" s="23">
        <v>138</v>
      </c>
      <c r="BF1454" s="32" t="s">
        <v>4167</v>
      </c>
      <c r="BG1454" s="33">
        <v>143.730162887549</v>
      </c>
      <c r="BH1454" s="33">
        <v>-37.049388619368301</v>
      </c>
      <c r="BI1454" s="34">
        <f t="shared" si="308"/>
        <v>60</v>
      </c>
      <c r="BJ1454" s="34">
        <f t="shared" si="309"/>
        <v>77</v>
      </c>
      <c r="BK1454" s="34">
        <f t="shared" si="310"/>
        <v>26</v>
      </c>
      <c r="BL1454" s="34">
        <f t="shared" si="311"/>
        <v>31</v>
      </c>
      <c r="BM1454" s="34">
        <f t="shared" si="312"/>
        <v>1</v>
      </c>
      <c r="BN1454" s="34">
        <f t="shared" si="313"/>
        <v>100</v>
      </c>
      <c r="BO1454" s="34">
        <f t="shared" si="314"/>
        <v>79</v>
      </c>
      <c r="BP1454" s="34">
        <f t="shared" si="315"/>
        <v>85</v>
      </c>
      <c r="BQ1454" s="35">
        <f t="shared" si="316"/>
        <v>100</v>
      </c>
      <c r="BR1454" s="34">
        <f t="shared" si="317"/>
        <v>66</v>
      </c>
      <c r="BS1454" s="35">
        <f t="shared" si="318"/>
        <v>9</v>
      </c>
      <c r="BT1454" s="35">
        <f t="shared" si="319"/>
        <v>98</v>
      </c>
      <c r="BU1454" s="35">
        <f t="shared" si="320"/>
        <v>20</v>
      </c>
      <c r="BV1454" s="35">
        <f t="shared" si="321"/>
        <v>62</v>
      </c>
    </row>
    <row r="1455" spans="2:74" hidden="1" x14ac:dyDescent="0.3">
      <c r="B1455" s="6" t="s">
        <v>1868</v>
      </c>
      <c r="C1455" s="6">
        <v>503021043</v>
      </c>
      <c r="D1455" s="6" t="s">
        <v>136</v>
      </c>
      <c r="E1455" s="6" t="s">
        <v>137</v>
      </c>
      <c r="F1455" s="6" t="s">
        <v>2720</v>
      </c>
      <c r="G1455" s="6" t="s">
        <v>93</v>
      </c>
      <c r="H1455" s="6" t="s">
        <v>78</v>
      </c>
      <c r="I1455" s="22">
        <v>1669200</v>
      </c>
      <c r="J1455" s="22">
        <v>1657760</v>
      </c>
      <c r="K1455" s="22">
        <v>1356600</v>
      </c>
      <c r="L1455" s="22">
        <v>1920000</v>
      </c>
      <c r="M1455" s="22">
        <v>1860000</v>
      </c>
      <c r="N1455" s="22">
        <v>1620000</v>
      </c>
      <c r="O1455" s="23">
        <v>38</v>
      </c>
      <c r="P1455" s="23">
        <v>42</v>
      </c>
      <c r="Q1455" s="23">
        <v>48</v>
      </c>
      <c r="R1455" s="22">
        <v>925</v>
      </c>
      <c r="S1455" s="22">
        <v>850</v>
      </c>
      <c r="T1455" s="24">
        <v>2.4</v>
      </c>
      <c r="U1455" s="24">
        <v>-0.10000000000000009</v>
      </c>
      <c r="V1455" s="24">
        <v>2.5</v>
      </c>
      <c r="W1455" s="24">
        <v>2.1</v>
      </c>
      <c r="X1455" s="25">
        <v>2.881619937694704E-2</v>
      </c>
      <c r="Y1455" s="24">
        <v>2.8</v>
      </c>
      <c r="Z1455" s="24">
        <v>-1</v>
      </c>
      <c r="AA1455" s="24">
        <v>3.8</v>
      </c>
      <c r="AB1455" s="24">
        <v>4.0999999999999996</v>
      </c>
      <c r="AC1455" s="26">
        <v>0.41048352740698663</v>
      </c>
      <c r="AD1455" s="24">
        <v>14.244887815961373</v>
      </c>
      <c r="AE1455" s="6">
        <v>183</v>
      </c>
      <c r="AF1455" s="6">
        <v>247</v>
      </c>
      <c r="AG1455" s="6">
        <v>182</v>
      </c>
      <c r="AH1455" s="27">
        <v>4.3139717425431705</v>
      </c>
      <c r="AI1455" s="28">
        <v>1610000</v>
      </c>
      <c r="AJ1455" s="28">
        <v>1390000</v>
      </c>
      <c r="AK1455" s="28">
        <v>1225000</v>
      </c>
      <c r="AL1455" s="29">
        <v>0.15827338129496402</v>
      </c>
      <c r="AM1455" s="29">
        <v>0.31428571428571428</v>
      </c>
      <c r="AN1455" s="6">
        <v>2</v>
      </c>
      <c r="AO1455" s="27">
        <v>-0.10000000000000009</v>
      </c>
      <c r="AP1455" s="6">
        <v>2.1</v>
      </c>
      <c r="AQ1455" s="26">
        <v>7.8284701843751719E-2</v>
      </c>
      <c r="AR1455" s="28">
        <v>800</v>
      </c>
      <c r="AS1455" s="28">
        <v>750</v>
      </c>
      <c r="AT1455" s="25">
        <v>6.6666666666666666E-2</v>
      </c>
      <c r="AU1455" s="26">
        <v>0.50582811402475447</v>
      </c>
      <c r="AV1455" s="30">
        <v>2253.44</v>
      </c>
      <c r="AW1455" s="24">
        <v>0.62360000000000004</v>
      </c>
      <c r="AX1455" s="24">
        <v>0.37640000000000001</v>
      </c>
      <c r="AY1455" s="24">
        <v>0.42980000000000002</v>
      </c>
      <c r="AZ1455" s="24">
        <v>0.20119999999999999</v>
      </c>
      <c r="BA1455" s="24">
        <v>0.25890000000000002</v>
      </c>
      <c r="BB1455" s="24">
        <v>0.29849999999999999</v>
      </c>
      <c r="BC1455" s="24">
        <v>0.4143</v>
      </c>
      <c r="BD1455" s="31">
        <v>9</v>
      </c>
      <c r="BE1455" s="23">
        <v>4</v>
      </c>
      <c r="BF1455" s="32" t="s">
        <v>4168</v>
      </c>
      <c r="BG1455" s="33">
        <v>115.820321546752</v>
      </c>
      <c r="BH1455" s="33">
        <v>-31.929478954674099</v>
      </c>
      <c r="BI1455" s="34">
        <f t="shared" si="308"/>
        <v>77</v>
      </c>
      <c r="BJ1455" s="34">
        <f t="shared" si="309"/>
        <v>84</v>
      </c>
      <c r="BK1455" s="34">
        <f t="shared" si="310"/>
        <v>71</v>
      </c>
      <c r="BL1455" s="34">
        <f t="shared" si="311"/>
        <v>1</v>
      </c>
      <c r="BM1455" s="34">
        <f t="shared" si="312"/>
        <v>79</v>
      </c>
      <c r="BN1455" s="34">
        <f t="shared" si="313"/>
        <v>100</v>
      </c>
      <c r="BO1455" s="34">
        <f t="shared" si="314"/>
        <v>100</v>
      </c>
      <c r="BP1455" s="34">
        <f t="shared" si="315"/>
        <v>47</v>
      </c>
      <c r="BQ1455" s="35">
        <f t="shared" si="316"/>
        <v>47</v>
      </c>
      <c r="BR1455" s="34">
        <f t="shared" si="317"/>
        <v>8</v>
      </c>
      <c r="BS1455" s="35">
        <f t="shared" si="318"/>
        <v>1</v>
      </c>
      <c r="BT1455" s="35">
        <f t="shared" si="319"/>
        <v>70</v>
      </c>
      <c r="BU1455" s="35">
        <f t="shared" si="320"/>
        <v>90</v>
      </c>
      <c r="BV1455" s="35">
        <f t="shared" si="321"/>
        <v>62</v>
      </c>
    </row>
    <row r="1456" spans="2:74" x14ac:dyDescent="0.3">
      <c r="B1456" s="6" t="s">
        <v>1869</v>
      </c>
      <c r="C1456" s="6">
        <v>104011081</v>
      </c>
      <c r="D1456" s="6" t="s">
        <v>1870</v>
      </c>
      <c r="E1456" s="6" t="s">
        <v>1355</v>
      </c>
      <c r="F1456" s="6" t="s">
        <v>2691</v>
      </c>
      <c r="G1456" s="6" t="s">
        <v>77</v>
      </c>
      <c r="H1456" s="6" t="s">
        <v>78</v>
      </c>
      <c r="I1456" s="22">
        <v>795000</v>
      </c>
      <c r="J1456" s="22">
        <v>780000</v>
      </c>
      <c r="K1456" s="22">
        <v>735000</v>
      </c>
      <c r="L1456" s="22">
        <v>690000</v>
      </c>
      <c r="M1456" s="22">
        <v>670000</v>
      </c>
      <c r="N1456" s="22">
        <v>680000</v>
      </c>
      <c r="O1456" s="23">
        <v>59</v>
      </c>
      <c r="P1456" s="23">
        <v>59</v>
      </c>
      <c r="Q1456" s="23">
        <v>64</v>
      </c>
      <c r="R1456" s="22">
        <v>500</v>
      </c>
      <c r="S1456" s="22">
        <v>495</v>
      </c>
      <c r="T1456" s="24">
        <v>2.1</v>
      </c>
      <c r="U1456" s="24">
        <v>0</v>
      </c>
      <c r="V1456" s="24">
        <v>2.1</v>
      </c>
      <c r="W1456" s="24">
        <v>1.9</v>
      </c>
      <c r="X1456" s="25">
        <v>3.270440251572327E-2</v>
      </c>
      <c r="Y1456" s="24">
        <v>0.9</v>
      </c>
      <c r="Z1456" s="24">
        <v>-0.20000000000000007</v>
      </c>
      <c r="AA1456" s="24">
        <v>1.1000000000000001</v>
      </c>
      <c r="AB1456" s="24">
        <v>1.2</v>
      </c>
      <c r="AC1456" s="26">
        <v>0.37420668183451083</v>
      </c>
      <c r="AD1456" s="24">
        <v>11.442088925324464</v>
      </c>
      <c r="AE1456" s="6">
        <v>276</v>
      </c>
      <c r="AF1456" s="6">
        <v>316</v>
      </c>
      <c r="AG1456" s="6">
        <v>263</v>
      </c>
      <c r="AH1456" s="27">
        <v>4.2970822281167109</v>
      </c>
      <c r="AI1456" s="28">
        <v>600000</v>
      </c>
      <c r="AJ1456" s="28">
        <v>625000</v>
      </c>
      <c r="AK1456" s="28">
        <v>570000</v>
      </c>
      <c r="AL1456" s="29">
        <v>-0.04</v>
      </c>
      <c r="AM1456" s="29">
        <v>5.2631578947368418E-2</v>
      </c>
      <c r="AN1456" s="6">
        <v>2.8</v>
      </c>
      <c r="AO1456" s="27">
        <v>0.29999999999999982</v>
      </c>
      <c r="AP1456" s="6">
        <v>2.5</v>
      </c>
      <c r="AQ1456" s="26">
        <v>8.9274447949526811E-2</v>
      </c>
      <c r="AR1456" s="28">
        <v>535</v>
      </c>
      <c r="AS1456" s="28">
        <v>500</v>
      </c>
      <c r="AT1456" s="25">
        <v>7.0000000000000007E-2</v>
      </c>
      <c r="AU1456" s="26">
        <v>0.16523482095796294</v>
      </c>
      <c r="AV1456" s="30">
        <v>1336.16</v>
      </c>
      <c r="AW1456" s="24">
        <v>0.7339</v>
      </c>
      <c r="AX1456" s="24">
        <v>0.2661</v>
      </c>
      <c r="AY1456" s="24">
        <v>0.95599999999999996</v>
      </c>
      <c r="AZ1456" s="24">
        <v>8.2000000000000007E-3</v>
      </c>
      <c r="BA1456" s="24">
        <v>0.50019999999999998</v>
      </c>
      <c r="BB1456" s="24">
        <v>0.34129999999999999</v>
      </c>
      <c r="BC1456" s="24">
        <v>0.1196</v>
      </c>
      <c r="BD1456" s="31">
        <v>4</v>
      </c>
      <c r="BE1456" s="23">
        <v>500</v>
      </c>
      <c r="BF1456" s="32" t="s">
        <v>4169</v>
      </c>
      <c r="BG1456" s="33">
        <v>152.799558962128</v>
      </c>
      <c r="BH1456" s="33">
        <v>-29.5783729791608</v>
      </c>
      <c r="BI1456" s="34">
        <f t="shared" si="308"/>
        <v>82</v>
      </c>
      <c r="BJ1456" s="34">
        <f t="shared" si="309"/>
        <v>70</v>
      </c>
      <c r="BK1456" s="34">
        <f t="shared" si="310"/>
        <v>72</v>
      </c>
      <c r="BL1456" s="34">
        <f t="shared" si="311"/>
        <v>45</v>
      </c>
      <c r="BM1456" s="34">
        <f t="shared" si="312"/>
        <v>1</v>
      </c>
      <c r="BN1456" s="34">
        <f t="shared" si="313"/>
        <v>100</v>
      </c>
      <c r="BO1456" s="34">
        <f t="shared" si="314"/>
        <v>29</v>
      </c>
      <c r="BP1456" s="34">
        <f t="shared" si="315"/>
        <v>100</v>
      </c>
      <c r="BQ1456" s="35">
        <f t="shared" si="316"/>
        <v>59</v>
      </c>
      <c r="BR1456" s="34">
        <f t="shared" si="317"/>
        <v>36</v>
      </c>
      <c r="BS1456" s="35">
        <f t="shared" si="318"/>
        <v>18</v>
      </c>
      <c r="BT1456" s="35">
        <f t="shared" si="319"/>
        <v>100</v>
      </c>
      <c r="BU1456" s="35">
        <f t="shared" si="320"/>
        <v>40</v>
      </c>
      <c r="BV1456" s="35">
        <f t="shared" si="321"/>
        <v>62</v>
      </c>
    </row>
    <row r="1457" spans="2:74" hidden="1" x14ac:dyDescent="0.3">
      <c r="B1457" s="6" t="s">
        <v>1871</v>
      </c>
      <c r="C1457" s="6">
        <v>106031124</v>
      </c>
      <c r="D1457" s="6" t="s">
        <v>514</v>
      </c>
      <c r="E1457" s="6" t="s">
        <v>246</v>
      </c>
      <c r="F1457" s="6" t="s">
        <v>2691</v>
      </c>
      <c r="G1457" s="6" t="s">
        <v>77</v>
      </c>
      <c r="H1457" s="6" t="s">
        <v>78</v>
      </c>
      <c r="I1457" s="22">
        <v>980000</v>
      </c>
      <c r="J1457" s="22">
        <v>965000</v>
      </c>
      <c r="K1457" s="22">
        <v>900000</v>
      </c>
      <c r="L1457" s="22">
        <v>925000</v>
      </c>
      <c r="M1457" s="22">
        <v>930000</v>
      </c>
      <c r="N1457" s="22">
        <v>800000</v>
      </c>
      <c r="O1457" s="23">
        <v>67</v>
      </c>
      <c r="P1457" s="23">
        <v>68</v>
      </c>
      <c r="Q1457" s="23">
        <v>68</v>
      </c>
      <c r="R1457" s="22">
        <v>560</v>
      </c>
      <c r="S1457" s="22">
        <v>550</v>
      </c>
      <c r="T1457" s="24">
        <v>1.8</v>
      </c>
      <c r="U1457" s="24">
        <v>-9.9999999999999867E-2</v>
      </c>
      <c r="V1457" s="24">
        <v>1.9</v>
      </c>
      <c r="W1457" s="24">
        <v>2</v>
      </c>
      <c r="X1457" s="25">
        <v>2.9714285714285714E-2</v>
      </c>
      <c r="Y1457" s="24">
        <v>0.9</v>
      </c>
      <c r="Z1457" s="24">
        <v>-0.4</v>
      </c>
      <c r="AA1457" s="24">
        <v>1.3</v>
      </c>
      <c r="AB1457" s="24">
        <v>1.4</v>
      </c>
      <c r="AC1457" s="26">
        <v>0.48262548262548255</v>
      </c>
      <c r="AD1457" s="24">
        <v>16.242203742203742</v>
      </c>
      <c r="AE1457" s="6">
        <v>350</v>
      </c>
      <c r="AF1457" s="6">
        <v>408</v>
      </c>
      <c r="AG1457" s="6">
        <v>324</v>
      </c>
      <c r="AH1457" s="27">
        <v>4.4383561643835616</v>
      </c>
      <c r="AI1457" s="28">
        <v>845000</v>
      </c>
      <c r="AJ1457" s="28">
        <v>845000</v>
      </c>
      <c r="AK1457" s="28">
        <v>840000</v>
      </c>
      <c r="AL1457" s="29">
        <v>0</v>
      </c>
      <c r="AM1457" s="29">
        <v>5.9523809523809521E-3</v>
      </c>
      <c r="AN1457" s="6">
        <v>2.5</v>
      </c>
      <c r="AO1457" s="27">
        <v>0</v>
      </c>
      <c r="AP1457" s="6">
        <v>2.5</v>
      </c>
      <c r="AQ1457" s="26">
        <v>0.10119047619047619</v>
      </c>
      <c r="AR1457" s="28">
        <v>610</v>
      </c>
      <c r="AS1457" s="28">
        <v>580</v>
      </c>
      <c r="AT1457" s="25">
        <v>5.1724137931034482E-2</v>
      </c>
      <c r="AU1457" s="26">
        <v>0.12807808169247203</v>
      </c>
      <c r="AV1457" s="30">
        <v>1160.3200000000002</v>
      </c>
      <c r="AW1457" s="24">
        <v>0.69189999999999996</v>
      </c>
      <c r="AX1457" s="24">
        <v>0.30809999999999998</v>
      </c>
      <c r="AY1457" s="24">
        <v>0.88290000000000002</v>
      </c>
      <c r="AZ1457" s="24">
        <v>7.8299999999999995E-2</v>
      </c>
      <c r="BA1457" s="24">
        <v>0.53649999999999998</v>
      </c>
      <c r="BB1457" s="24">
        <v>0.1701</v>
      </c>
      <c r="BC1457" s="24">
        <v>0.1555</v>
      </c>
      <c r="BD1457" s="31">
        <v>3.5</v>
      </c>
      <c r="BE1457" s="23">
        <v>161</v>
      </c>
      <c r="BF1457" s="32" t="s">
        <v>4170</v>
      </c>
      <c r="BG1457" s="33">
        <v>152.114678174012</v>
      </c>
      <c r="BH1457" s="33">
        <v>-32.6331513844667</v>
      </c>
      <c r="BI1457" s="34">
        <f t="shared" si="308"/>
        <v>87</v>
      </c>
      <c r="BJ1457" s="34">
        <f t="shared" si="309"/>
        <v>75</v>
      </c>
      <c r="BK1457" s="34">
        <f t="shared" si="310"/>
        <v>70</v>
      </c>
      <c r="BL1457" s="34">
        <f t="shared" si="311"/>
        <v>58</v>
      </c>
      <c r="BM1457" s="34">
        <f t="shared" si="312"/>
        <v>1</v>
      </c>
      <c r="BN1457" s="34">
        <f t="shared" si="313"/>
        <v>100</v>
      </c>
      <c r="BO1457" s="34">
        <f t="shared" si="314"/>
        <v>75</v>
      </c>
      <c r="BP1457" s="34">
        <f t="shared" si="315"/>
        <v>100</v>
      </c>
      <c r="BQ1457" s="35">
        <f t="shared" si="316"/>
        <v>50</v>
      </c>
      <c r="BR1457" s="34">
        <f t="shared" si="317"/>
        <v>1</v>
      </c>
      <c r="BS1457" s="35">
        <f t="shared" si="318"/>
        <v>1</v>
      </c>
      <c r="BT1457" s="35">
        <f t="shared" si="319"/>
        <v>100</v>
      </c>
      <c r="BU1457" s="35">
        <f t="shared" si="320"/>
        <v>35</v>
      </c>
      <c r="BV1457" s="35">
        <f t="shared" si="321"/>
        <v>62</v>
      </c>
    </row>
    <row r="1458" spans="2:74" x14ac:dyDescent="0.3">
      <c r="B1458" s="6" t="s">
        <v>1872</v>
      </c>
      <c r="C1458" s="6">
        <v>112021247</v>
      </c>
      <c r="D1458" s="6" t="s">
        <v>1218</v>
      </c>
      <c r="E1458" s="6" t="s">
        <v>1219</v>
      </c>
      <c r="F1458" s="6" t="s">
        <v>2691</v>
      </c>
      <c r="G1458" s="6" t="s">
        <v>77</v>
      </c>
      <c r="H1458" s="6" t="s">
        <v>78</v>
      </c>
      <c r="I1458" s="22">
        <v>550000</v>
      </c>
      <c r="J1458" s="22">
        <v>550000</v>
      </c>
      <c r="K1458" s="22">
        <v>539000</v>
      </c>
      <c r="L1458" s="22">
        <v>540000</v>
      </c>
      <c r="M1458" s="22">
        <v>517000</v>
      </c>
      <c r="N1458" s="22">
        <v>475000</v>
      </c>
      <c r="O1458" s="23">
        <v>85</v>
      </c>
      <c r="P1458" s="23">
        <v>85</v>
      </c>
      <c r="Q1458" s="23">
        <v>96</v>
      </c>
      <c r="R1458" s="22">
        <v>450</v>
      </c>
      <c r="S1458" s="22">
        <v>450</v>
      </c>
      <c r="T1458" s="24">
        <v>1.3</v>
      </c>
      <c r="U1458" s="24">
        <v>0</v>
      </c>
      <c r="V1458" s="24">
        <v>1.3</v>
      </c>
      <c r="W1458" s="24">
        <v>1.4</v>
      </c>
      <c r="X1458" s="25">
        <v>4.2545454545454546E-2</v>
      </c>
      <c r="Y1458" s="24">
        <v>1.3</v>
      </c>
      <c r="Z1458" s="24">
        <v>-0.39999999999999991</v>
      </c>
      <c r="AA1458" s="24">
        <v>1.7</v>
      </c>
      <c r="AB1458" s="24">
        <v>2.1</v>
      </c>
      <c r="AC1458" s="26">
        <v>0.39662953039063598</v>
      </c>
      <c r="AD1458" s="24">
        <v>9.3224889621730664</v>
      </c>
      <c r="AE1458" s="6">
        <v>466</v>
      </c>
      <c r="AF1458" s="6">
        <v>494</v>
      </c>
      <c r="AG1458" s="6">
        <v>374</v>
      </c>
      <c r="AH1458" s="27">
        <v>7.5521235521235521</v>
      </c>
      <c r="AI1458" s="28">
        <v>620000</v>
      </c>
      <c r="AJ1458" s="28">
        <v>585000</v>
      </c>
      <c r="AK1458" s="28">
        <v>555000</v>
      </c>
      <c r="AL1458" s="29">
        <v>5.9829059829059832E-2</v>
      </c>
      <c r="AM1458" s="29">
        <v>0.11711711711711711</v>
      </c>
      <c r="AN1458" s="6">
        <v>2.1</v>
      </c>
      <c r="AO1458" s="27">
        <v>-0.10000000000000009</v>
      </c>
      <c r="AP1458" s="6">
        <v>2.2000000000000002</v>
      </c>
      <c r="AQ1458" s="26">
        <v>9.4968553459119504E-2</v>
      </c>
      <c r="AR1458" s="28">
        <v>550</v>
      </c>
      <c r="AS1458" s="28">
        <v>500</v>
      </c>
      <c r="AT1458" s="25">
        <v>0.1</v>
      </c>
      <c r="AU1458" s="26">
        <v>0.27457229600769661</v>
      </c>
      <c r="AV1458" s="30">
        <v>1134.5600000000002</v>
      </c>
      <c r="AW1458" s="24">
        <v>0.64349999999999996</v>
      </c>
      <c r="AX1458" s="24">
        <v>0.35649999999999998</v>
      </c>
      <c r="AY1458" s="24">
        <v>0.94779999999999998</v>
      </c>
      <c r="AZ1458" s="24">
        <v>4.5999999999999999E-3</v>
      </c>
      <c r="BA1458" s="24">
        <v>0.4894</v>
      </c>
      <c r="BB1458" s="24">
        <v>0.25659999999999999</v>
      </c>
      <c r="BC1458" s="24">
        <v>0.19719999999999999</v>
      </c>
      <c r="BD1458" s="31">
        <v>3</v>
      </c>
      <c r="BE1458" s="23">
        <v>618</v>
      </c>
      <c r="BF1458" s="32" t="s">
        <v>4171</v>
      </c>
      <c r="BG1458" s="33">
        <v>152.93813955875399</v>
      </c>
      <c r="BH1458" s="33">
        <v>-28.512471575135599</v>
      </c>
      <c r="BI1458" s="34">
        <f t="shared" si="308"/>
        <v>95</v>
      </c>
      <c r="BJ1458" s="34">
        <f t="shared" si="309"/>
        <v>82</v>
      </c>
      <c r="BK1458" s="34">
        <f t="shared" si="310"/>
        <v>31</v>
      </c>
      <c r="BL1458" s="34">
        <f t="shared" si="311"/>
        <v>9</v>
      </c>
      <c r="BM1458" s="34">
        <f t="shared" si="312"/>
        <v>31</v>
      </c>
      <c r="BN1458" s="34">
        <f t="shared" si="313"/>
        <v>100</v>
      </c>
      <c r="BO1458" s="34">
        <f t="shared" si="314"/>
        <v>15</v>
      </c>
      <c r="BP1458" s="34">
        <f t="shared" si="315"/>
        <v>98</v>
      </c>
      <c r="BQ1458" s="35">
        <f t="shared" si="316"/>
        <v>92</v>
      </c>
      <c r="BR1458" s="34">
        <f t="shared" si="317"/>
        <v>57</v>
      </c>
      <c r="BS1458" s="35">
        <f t="shared" si="318"/>
        <v>3</v>
      </c>
      <c r="BT1458" s="35">
        <f t="shared" si="319"/>
        <v>95</v>
      </c>
      <c r="BU1458" s="35">
        <f t="shared" si="320"/>
        <v>30</v>
      </c>
      <c r="BV1458" s="35">
        <f t="shared" si="321"/>
        <v>62</v>
      </c>
    </row>
    <row r="1459" spans="2:74" hidden="1" x14ac:dyDescent="0.3">
      <c r="B1459" s="6" t="s">
        <v>1873</v>
      </c>
      <c r="C1459" s="6">
        <v>117031638</v>
      </c>
      <c r="D1459" s="6" t="s">
        <v>1330</v>
      </c>
      <c r="E1459" s="6" t="s">
        <v>1067</v>
      </c>
      <c r="F1459" s="6" t="s">
        <v>2757</v>
      </c>
      <c r="G1459" s="6" t="s">
        <v>77</v>
      </c>
      <c r="H1459" s="6" t="s">
        <v>78</v>
      </c>
      <c r="I1459" s="22">
        <v>2200000</v>
      </c>
      <c r="J1459" s="22">
        <v>2180900</v>
      </c>
      <c r="K1459" s="22">
        <v>1998000</v>
      </c>
      <c r="L1459" s="22">
        <v>1920000</v>
      </c>
      <c r="M1459" s="22">
        <v>2025000</v>
      </c>
      <c r="N1459" s="22">
        <v>1950000</v>
      </c>
      <c r="O1459" s="23">
        <v>23</v>
      </c>
      <c r="P1459" s="23">
        <v>24</v>
      </c>
      <c r="Q1459" s="23">
        <v>24</v>
      </c>
      <c r="R1459" s="22">
        <v>950</v>
      </c>
      <c r="S1459" s="22">
        <v>1000</v>
      </c>
      <c r="T1459" s="24">
        <v>1.4</v>
      </c>
      <c r="U1459" s="24">
        <v>-0.10000000000000009</v>
      </c>
      <c r="V1459" s="24">
        <v>1.5</v>
      </c>
      <c r="W1459" s="24">
        <v>1.9</v>
      </c>
      <c r="X1459" s="25">
        <v>2.2454545454545456E-2</v>
      </c>
      <c r="Y1459" s="24">
        <v>5.7</v>
      </c>
      <c r="Z1459" s="24">
        <v>-1.5</v>
      </c>
      <c r="AA1459" s="24">
        <v>7.2</v>
      </c>
      <c r="AB1459" s="24">
        <v>8</v>
      </c>
      <c r="AC1459" s="26">
        <v>0.34762880562060888</v>
      </c>
      <c r="AD1459" s="24">
        <v>15.481444784723472</v>
      </c>
      <c r="AE1459" s="6">
        <v>109</v>
      </c>
      <c r="AF1459" s="6">
        <v>162</v>
      </c>
      <c r="AG1459" s="6">
        <v>100</v>
      </c>
      <c r="AH1459" s="27">
        <v>1.8372413793103448</v>
      </c>
      <c r="AI1459" s="28">
        <v>1995000</v>
      </c>
      <c r="AJ1459" s="28">
        <v>1925000</v>
      </c>
      <c r="AK1459" s="28">
        <v>1775000</v>
      </c>
      <c r="AL1459" s="29">
        <v>3.6363636363636362E-2</v>
      </c>
      <c r="AM1459" s="29">
        <v>0.12394366197183099</v>
      </c>
      <c r="AN1459" s="6">
        <v>1.4</v>
      </c>
      <c r="AO1459" s="27">
        <v>-0.10000000000000009</v>
      </c>
      <c r="AP1459" s="6">
        <v>1.5</v>
      </c>
      <c r="AQ1459" s="26">
        <v>6.2857142857142861E-2</v>
      </c>
      <c r="AR1459" s="28">
        <v>1095</v>
      </c>
      <c r="AS1459" s="28">
        <v>1050</v>
      </c>
      <c r="AT1459" s="25">
        <v>4.2857142857142858E-2</v>
      </c>
      <c r="AU1459" s="26">
        <v>4.1666284272152021E-2</v>
      </c>
      <c r="AV1459" s="30">
        <v>2732.8</v>
      </c>
      <c r="AW1459" s="24">
        <v>0.50480000000000003</v>
      </c>
      <c r="AX1459" s="24">
        <v>0.49519999999999997</v>
      </c>
      <c r="AY1459" s="24">
        <v>4.3799999999999999E-2</v>
      </c>
      <c r="AZ1459" s="24">
        <v>0.51680000000000004</v>
      </c>
      <c r="BA1459" s="24">
        <v>0.1734</v>
      </c>
      <c r="BB1459" s="24">
        <v>0.23699999999999999</v>
      </c>
      <c r="BC1459" s="24">
        <v>0.57179999999999997</v>
      </c>
      <c r="BD1459" s="31">
        <v>10</v>
      </c>
      <c r="BE1459" s="23">
        <v>3</v>
      </c>
      <c r="BF1459" s="32" t="s">
        <v>4172</v>
      </c>
      <c r="BG1459" s="33">
        <v>151.18545498565501</v>
      </c>
      <c r="BH1459" s="33">
        <v>-33.889956105547299</v>
      </c>
      <c r="BI1459" s="34">
        <f t="shared" si="308"/>
        <v>93</v>
      </c>
      <c r="BJ1459" s="34">
        <f t="shared" si="309"/>
        <v>93</v>
      </c>
      <c r="BK1459" s="34">
        <f t="shared" si="310"/>
        <v>100</v>
      </c>
      <c r="BL1459" s="34">
        <f t="shared" si="311"/>
        <v>86</v>
      </c>
      <c r="BM1459" s="34">
        <f t="shared" si="312"/>
        <v>19</v>
      </c>
      <c r="BN1459" s="34">
        <f t="shared" si="313"/>
        <v>82</v>
      </c>
      <c r="BO1459" s="34">
        <f t="shared" si="314"/>
        <v>100</v>
      </c>
      <c r="BP1459" s="34">
        <f t="shared" si="315"/>
        <v>28</v>
      </c>
      <c r="BQ1459" s="35">
        <f t="shared" si="316"/>
        <v>26</v>
      </c>
      <c r="BR1459" s="34">
        <f t="shared" si="317"/>
        <v>1</v>
      </c>
      <c r="BS1459" s="35">
        <f t="shared" si="318"/>
        <v>36</v>
      </c>
      <c r="BT1459" s="35">
        <f t="shared" si="319"/>
        <v>22</v>
      </c>
      <c r="BU1459" s="35">
        <f t="shared" si="320"/>
        <v>100</v>
      </c>
      <c r="BV1459" s="35">
        <f t="shared" si="321"/>
        <v>62</v>
      </c>
    </row>
    <row r="1460" spans="2:74" hidden="1" x14ac:dyDescent="0.3">
      <c r="B1460" s="6" t="s">
        <v>1874</v>
      </c>
      <c r="C1460" s="6">
        <v>121031411</v>
      </c>
      <c r="D1460" s="6" t="s">
        <v>1875</v>
      </c>
      <c r="E1460" s="6" t="s">
        <v>815</v>
      </c>
      <c r="F1460" s="6" t="s">
        <v>2757</v>
      </c>
      <c r="G1460" s="6" t="s">
        <v>77</v>
      </c>
      <c r="H1460" s="6" t="s">
        <v>78</v>
      </c>
      <c r="I1460" s="22">
        <v>3007750</v>
      </c>
      <c r="J1460" s="22">
        <v>3000000</v>
      </c>
      <c r="K1460" s="22">
        <v>3047200</v>
      </c>
      <c r="L1460" s="22">
        <v>2980000</v>
      </c>
      <c r="M1460" s="22">
        <v>3060000</v>
      </c>
      <c r="N1460" s="22">
        <v>3100000</v>
      </c>
      <c r="O1460" s="23">
        <v>24</v>
      </c>
      <c r="P1460" s="23">
        <v>24</v>
      </c>
      <c r="Q1460" s="23">
        <v>23</v>
      </c>
      <c r="R1460" s="22">
        <v>1290</v>
      </c>
      <c r="S1460" s="22">
        <v>1100</v>
      </c>
      <c r="T1460" s="24">
        <v>2.2000000000000002</v>
      </c>
      <c r="U1460" s="24">
        <v>0.20000000000000018</v>
      </c>
      <c r="V1460" s="24">
        <v>2</v>
      </c>
      <c r="W1460" s="24">
        <v>2</v>
      </c>
      <c r="X1460" s="25">
        <v>2.2302385504114373E-2</v>
      </c>
      <c r="Y1460" s="24">
        <v>1.7</v>
      </c>
      <c r="Z1460" s="24">
        <v>-0.8</v>
      </c>
      <c r="AA1460" s="24">
        <v>2.5</v>
      </c>
      <c r="AB1460" s="24">
        <v>3.3</v>
      </c>
      <c r="AC1460" s="26">
        <v>0.39485283314559966</v>
      </c>
      <c r="AD1460" s="24">
        <v>17.704511164187199</v>
      </c>
      <c r="AE1460" s="6">
        <v>167</v>
      </c>
      <c r="AF1460" s="6">
        <v>289</v>
      </c>
      <c r="AG1460" s="6">
        <v>221</v>
      </c>
      <c r="AH1460" s="27">
        <v>2.7843494085532305</v>
      </c>
      <c r="AI1460" s="28">
        <v>3500000</v>
      </c>
      <c r="AJ1460" s="28">
        <v>3300000</v>
      </c>
      <c r="AK1460" s="28">
        <v>2960000</v>
      </c>
      <c r="AL1460" s="29">
        <v>6.0606060606060608E-2</v>
      </c>
      <c r="AM1460" s="29">
        <v>0.18243243243243243</v>
      </c>
      <c r="AN1460" s="6">
        <v>3.1</v>
      </c>
      <c r="AO1460" s="27">
        <v>0.10000000000000009</v>
      </c>
      <c r="AP1460" s="6">
        <v>3</v>
      </c>
      <c r="AQ1460" s="26">
        <v>0.11604938271604939</v>
      </c>
      <c r="AR1460" s="28">
        <v>1475</v>
      </c>
      <c r="AS1460" s="28">
        <v>1300</v>
      </c>
      <c r="AT1460" s="25">
        <v>0.13461538461538461</v>
      </c>
      <c r="AU1460" s="26">
        <v>0.2771263277290702</v>
      </c>
      <c r="AV1460" s="30">
        <v>3267.0400000000004</v>
      </c>
      <c r="AW1460" s="24">
        <v>0.79630000000000001</v>
      </c>
      <c r="AX1460" s="24">
        <v>0.20369999999999999</v>
      </c>
      <c r="AY1460" s="24">
        <v>0.73199999999999998</v>
      </c>
      <c r="AZ1460" s="24">
        <v>4.48E-2</v>
      </c>
      <c r="BA1460" s="24">
        <v>0.4279</v>
      </c>
      <c r="BB1460" s="24">
        <v>0.37519999999999998</v>
      </c>
      <c r="BC1460" s="24">
        <v>0.1497</v>
      </c>
      <c r="BD1460" s="31">
        <v>10</v>
      </c>
      <c r="BE1460" s="23">
        <v>18</v>
      </c>
      <c r="BF1460" s="32" t="s">
        <v>4173</v>
      </c>
      <c r="BG1460" s="33">
        <v>151.149481119971</v>
      </c>
      <c r="BH1460" s="33">
        <v>-33.711717590196301</v>
      </c>
      <c r="BI1460" s="34">
        <f t="shared" si="308"/>
        <v>80</v>
      </c>
      <c r="BJ1460" s="34">
        <f t="shared" si="309"/>
        <v>65</v>
      </c>
      <c r="BK1460" s="34">
        <f t="shared" si="310"/>
        <v>90</v>
      </c>
      <c r="BL1460" s="34">
        <f t="shared" si="311"/>
        <v>9</v>
      </c>
      <c r="BM1460" s="34">
        <f t="shared" si="312"/>
        <v>31</v>
      </c>
      <c r="BN1460" s="34">
        <f t="shared" si="313"/>
        <v>100</v>
      </c>
      <c r="BO1460" s="34">
        <f t="shared" si="314"/>
        <v>100</v>
      </c>
      <c r="BP1460" s="34">
        <f t="shared" si="315"/>
        <v>84</v>
      </c>
      <c r="BQ1460" s="35">
        <f t="shared" si="316"/>
        <v>25</v>
      </c>
      <c r="BR1460" s="34">
        <f t="shared" si="317"/>
        <v>1</v>
      </c>
      <c r="BS1460" s="35">
        <f t="shared" si="318"/>
        <v>4</v>
      </c>
      <c r="BT1460" s="35">
        <f t="shared" si="319"/>
        <v>88</v>
      </c>
      <c r="BU1460" s="35">
        <f t="shared" si="320"/>
        <v>100</v>
      </c>
      <c r="BV1460" s="35">
        <f t="shared" si="321"/>
        <v>62</v>
      </c>
    </row>
    <row r="1461" spans="2:74" hidden="1" x14ac:dyDescent="0.3">
      <c r="B1461" s="6" t="s">
        <v>1876</v>
      </c>
      <c r="C1461" s="6">
        <v>125031713</v>
      </c>
      <c r="D1461" s="6" t="s">
        <v>1730</v>
      </c>
      <c r="E1461" s="6" t="s">
        <v>791</v>
      </c>
      <c r="F1461" s="6" t="s">
        <v>2757</v>
      </c>
      <c r="G1461" s="6" t="s">
        <v>77</v>
      </c>
      <c r="H1461" s="6" t="s">
        <v>78</v>
      </c>
      <c r="I1461" s="22">
        <v>1341281</v>
      </c>
      <c r="J1461" s="22">
        <v>1343340</v>
      </c>
      <c r="K1461" s="22">
        <v>1287500</v>
      </c>
      <c r="L1461" s="22">
        <v>1350000</v>
      </c>
      <c r="M1461" s="22">
        <v>1350000</v>
      </c>
      <c r="N1461" s="22">
        <v>1262500</v>
      </c>
      <c r="O1461" s="23">
        <v>26</v>
      </c>
      <c r="P1461" s="23">
        <v>26</v>
      </c>
      <c r="Q1461" s="23">
        <v>25</v>
      </c>
      <c r="R1461" s="22">
        <v>800</v>
      </c>
      <c r="S1461" s="22">
        <v>760</v>
      </c>
      <c r="T1461" s="24">
        <v>3.1</v>
      </c>
      <c r="U1461" s="24">
        <v>-0.10000000000000009</v>
      </c>
      <c r="V1461" s="24">
        <v>3.2</v>
      </c>
      <c r="W1461" s="24">
        <v>3.3</v>
      </c>
      <c r="X1461" s="25">
        <v>3.1015126584213151E-2</v>
      </c>
      <c r="Y1461" s="24">
        <v>3.9</v>
      </c>
      <c r="Z1461" s="24">
        <v>-1.1999999999999997</v>
      </c>
      <c r="AA1461" s="24">
        <v>5.0999999999999996</v>
      </c>
      <c r="AB1461" s="24">
        <v>4</v>
      </c>
      <c r="AC1461" s="26">
        <v>0.37048014226437459</v>
      </c>
      <c r="AD1461" s="24">
        <v>11.945143646550545</v>
      </c>
      <c r="AE1461" s="6">
        <v>284</v>
      </c>
      <c r="AF1461" s="6">
        <v>300</v>
      </c>
      <c r="AG1461" s="6">
        <v>217</v>
      </c>
      <c r="AH1461" s="27">
        <v>3.5507559395248376</v>
      </c>
      <c r="AI1461" s="28">
        <v>1300000</v>
      </c>
      <c r="AJ1461" s="28">
        <v>1210000</v>
      </c>
      <c r="AK1461" s="28">
        <v>1030000</v>
      </c>
      <c r="AL1461" s="29">
        <v>7.43801652892562E-2</v>
      </c>
      <c r="AM1461" s="29">
        <v>0.26213592233009708</v>
      </c>
      <c r="AN1461" s="6">
        <v>2.1</v>
      </c>
      <c r="AO1461" s="27">
        <v>-0.10000000000000009</v>
      </c>
      <c r="AP1461" s="6">
        <v>2.2000000000000002</v>
      </c>
      <c r="AQ1461" s="26">
        <v>8.9919649379108832E-2</v>
      </c>
      <c r="AR1461" s="28">
        <v>780</v>
      </c>
      <c r="AS1461" s="28">
        <v>730</v>
      </c>
      <c r="AT1461" s="25">
        <v>6.8493150684931503E-2</v>
      </c>
      <c r="AU1461" s="26">
        <v>0.23530927501078325</v>
      </c>
      <c r="AV1461" s="30">
        <v>2159.36</v>
      </c>
      <c r="AW1461" s="24">
        <v>0.83050000000000002</v>
      </c>
      <c r="AX1461" s="24">
        <v>0.16950000000000001</v>
      </c>
      <c r="AY1461" s="24">
        <v>0.85260000000000002</v>
      </c>
      <c r="AZ1461" s="24">
        <v>0.13739999999999999</v>
      </c>
      <c r="BA1461" s="24">
        <v>0.40620000000000001</v>
      </c>
      <c r="BB1461" s="24">
        <v>0.37369999999999998</v>
      </c>
      <c r="BC1461" s="24">
        <v>0.1928</v>
      </c>
      <c r="BD1461" s="31">
        <v>6</v>
      </c>
      <c r="BE1461" s="23">
        <v>25</v>
      </c>
      <c r="BF1461" s="32" t="s">
        <v>4174</v>
      </c>
      <c r="BG1461" s="33">
        <v>150.94517425203799</v>
      </c>
      <c r="BH1461" s="33">
        <v>-33.828442965552497</v>
      </c>
      <c r="BI1461" s="34">
        <f t="shared" si="308"/>
        <v>65</v>
      </c>
      <c r="BJ1461" s="34">
        <f t="shared" si="309"/>
        <v>82</v>
      </c>
      <c r="BK1461" s="34">
        <f t="shared" si="310"/>
        <v>81</v>
      </c>
      <c r="BL1461" s="34">
        <f t="shared" si="311"/>
        <v>22</v>
      </c>
      <c r="BM1461" s="34">
        <f t="shared" si="312"/>
        <v>38</v>
      </c>
      <c r="BN1461" s="34">
        <f t="shared" si="313"/>
        <v>100</v>
      </c>
      <c r="BO1461" s="34">
        <f t="shared" si="314"/>
        <v>100</v>
      </c>
      <c r="BP1461" s="34">
        <f t="shared" si="315"/>
        <v>79</v>
      </c>
      <c r="BQ1461" s="35">
        <f t="shared" si="316"/>
        <v>54</v>
      </c>
      <c r="BR1461" s="34">
        <f t="shared" si="317"/>
        <v>31</v>
      </c>
      <c r="BS1461" s="35">
        <f t="shared" si="318"/>
        <v>20</v>
      </c>
      <c r="BT1461" s="35">
        <f t="shared" si="319"/>
        <v>52</v>
      </c>
      <c r="BU1461" s="35">
        <f t="shared" si="320"/>
        <v>60</v>
      </c>
      <c r="BV1461" s="35">
        <f t="shared" si="321"/>
        <v>62</v>
      </c>
    </row>
    <row r="1462" spans="2:74" hidden="1" x14ac:dyDescent="0.3">
      <c r="B1462" s="6" t="s">
        <v>1877</v>
      </c>
      <c r="C1462" s="6">
        <v>126021499</v>
      </c>
      <c r="D1462" s="6" t="s">
        <v>1840</v>
      </c>
      <c r="E1462" s="6" t="s">
        <v>1297</v>
      </c>
      <c r="F1462" s="6" t="s">
        <v>2757</v>
      </c>
      <c r="G1462" s="6" t="s">
        <v>77</v>
      </c>
      <c r="H1462" s="6" t="s">
        <v>78</v>
      </c>
      <c r="I1462" s="22">
        <v>4000000</v>
      </c>
      <c r="J1462" s="22">
        <v>4000000</v>
      </c>
      <c r="K1462" s="22">
        <v>3816000</v>
      </c>
      <c r="L1462" s="22">
        <v>3950000</v>
      </c>
      <c r="M1462" s="22">
        <v>3950000</v>
      </c>
      <c r="N1462" s="22">
        <v>3620000</v>
      </c>
      <c r="O1462" s="23">
        <v>29</v>
      </c>
      <c r="P1462" s="23">
        <v>30</v>
      </c>
      <c r="Q1462" s="23">
        <v>29</v>
      </c>
      <c r="R1462" s="22">
        <v>1235</v>
      </c>
      <c r="S1462" s="22">
        <v>1400</v>
      </c>
      <c r="T1462" s="24">
        <v>3.2</v>
      </c>
      <c r="U1462" s="24">
        <v>0.10000000000000009</v>
      </c>
      <c r="V1462" s="24">
        <v>3.1</v>
      </c>
      <c r="W1462" s="24">
        <v>2.2999999999999998</v>
      </c>
      <c r="X1462" s="25">
        <v>1.6055E-2</v>
      </c>
      <c r="Y1462" s="24">
        <v>2.5</v>
      </c>
      <c r="Z1462" s="24">
        <v>-0.70000000000000018</v>
      </c>
      <c r="AA1462" s="24">
        <v>3.2</v>
      </c>
      <c r="AB1462" s="24">
        <v>3.5</v>
      </c>
      <c r="AC1462" s="26">
        <v>0.32739862572107226</v>
      </c>
      <c r="AD1462" s="24">
        <v>20.392315522956853</v>
      </c>
      <c r="AE1462" s="6">
        <v>221</v>
      </c>
      <c r="AF1462" s="6">
        <v>264</v>
      </c>
      <c r="AG1462" s="6">
        <v>168</v>
      </c>
      <c r="AH1462" s="27">
        <v>3.0274669379450661</v>
      </c>
      <c r="AI1462" s="28">
        <v>2685000</v>
      </c>
      <c r="AJ1462" s="28">
        <v>2560000</v>
      </c>
      <c r="AK1462" s="28">
        <v>2350000</v>
      </c>
      <c r="AL1462" s="29">
        <v>4.8828125E-2</v>
      </c>
      <c r="AM1462" s="29">
        <v>0.14255319148936171</v>
      </c>
      <c r="AN1462" s="6">
        <v>3</v>
      </c>
      <c r="AO1462" s="27">
        <v>0</v>
      </c>
      <c r="AP1462" s="6">
        <v>3</v>
      </c>
      <c r="AQ1462" s="26">
        <v>9.6271929824561411E-2</v>
      </c>
      <c r="AR1462" s="28">
        <v>1030</v>
      </c>
      <c r="AS1462" s="28">
        <v>980</v>
      </c>
      <c r="AT1462" s="25">
        <v>5.1020408163265307E-2</v>
      </c>
      <c r="AU1462" s="26">
        <v>0.21900537705368606</v>
      </c>
      <c r="AV1462" s="30">
        <v>3772.1600000000003</v>
      </c>
      <c r="AW1462" s="24">
        <v>0.75560000000000005</v>
      </c>
      <c r="AX1462" s="24">
        <v>0.24440000000000001</v>
      </c>
      <c r="AY1462" s="24">
        <v>0.70209999999999995</v>
      </c>
      <c r="AZ1462" s="24">
        <v>0.11260000000000001</v>
      </c>
      <c r="BA1462" s="24">
        <v>0.4304</v>
      </c>
      <c r="BB1462" s="24">
        <v>0.32440000000000002</v>
      </c>
      <c r="BC1462" s="24">
        <v>0.20680000000000001</v>
      </c>
      <c r="BD1462" s="31">
        <v>10</v>
      </c>
      <c r="BE1462" s="23">
        <v>8</v>
      </c>
      <c r="BF1462" s="32" t="s">
        <v>4175</v>
      </c>
      <c r="BG1462" s="33">
        <v>151.139235456752</v>
      </c>
      <c r="BH1462" s="33">
        <v>-33.829882295029797</v>
      </c>
      <c r="BI1462" s="34">
        <f t="shared" si="308"/>
        <v>64</v>
      </c>
      <c r="BJ1462" s="34">
        <f t="shared" si="309"/>
        <v>67</v>
      </c>
      <c r="BK1462" s="34">
        <f t="shared" si="310"/>
        <v>87</v>
      </c>
      <c r="BL1462" s="34">
        <f t="shared" si="311"/>
        <v>28</v>
      </c>
      <c r="BM1462" s="34">
        <f t="shared" si="312"/>
        <v>25</v>
      </c>
      <c r="BN1462" s="34">
        <f t="shared" si="313"/>
        <v>100</v>
      </c>
      <c r="BO1462" s="34">
        <f t="shared" si="314"/>
        <v>100</v>
      </c>
      <c r="BP1462" s="34">
        <f t="shared" si="315"/>
        <v>85</v>
      </c>
      <c r="BQ1462" s="35">
        <f t="shared" si="316"/>
        <v>4</v>
      </c>
      <c r="BR1462" s="34">
        <f t="shared" si="317"/>
        <v>1</v>
      </c>
      <c r="BS1462" s="35">
        <f t="shared" si="318"/>
        <v>49</v>
      </c>
      <c r="BT1462" s="35">
        <f t="shared" si="319"/>
        <v>75</v>
      </c>
      <c r="BU1462" s="35">
        <f t="shared" si="320"/>
        <v>100</v>
      </c>
      <c r="BV1462" s="35">
        <f t="shared" si="321"/>
        <v>62</v>
      </c>
    </row>
    <row r="1463" spans="2:74" hidden="1" x14ac:dyDescent="0.3">
      <c r="B1463" s="6" t="s">
        <v>1878</v>
      </c>
      <c r="C1463" s="6">
        <v>303041067</v>
      </c>
      <c r="D1463" s="6" t="s">
        <v>880</v>
      </c>
      <c r="E1463" s="6" t="s">
        <v>881</v>
      </c>
      <c r="F1463" s="6" t="s">
        <v>2780</v>
      </c>
      <c r="G1463" s="6" t="s">
        <v>97</v>
      </c>
      <c r="H1463" s="6" t="s">
        <v>78</v>
      </c>
      <c r="I1463" s="22">
        <v>1210000</v>
      </c>
      <c r="J1463" s="22">
        <v>1120000</v>
      </c>
      <c r="K1463" s="22">
        <v>975000</v>
      </c>
      <c r="L1463" s="22">
        <v>1125000</v>
      </c>
      <c r="M1463" s="22">
        <v>1005000</v>
      </c>
      <c r="N1463" s="22">
        <v>985000</v>
      </c>
      <c r="O1463" s="23">
        <v>24</v>
      </c>
      <c r="P1463" s="23">
        <v>21</v>
      </c>
      <c r="Q1463" s="23">
        <v>23</v>
      </c>
      <c r="R1463" s="22">
        <v>610</v>
      </c>
      <c r="S1463" s="22">
        <v>600</v>
      </c>
      <c r="T1463" s="24">
        <v>1.2</v>
      </c>
      <c r="U1463" s="24">
        <v>0</v>
      </c>
      <c r="V1463" s="24">
        <v>1.2</v>
      </c>
      <c r="W1463" s="24">
        <v>1.5</v>
      </c>
      <c r="X1463" s="25">
        <v>2.621487603305785E-2</v>
      </c>
      <c r="Y1463" s="24">
        <v>2.8</v>
      </c>
      <c r="Z1463" s="24">
        <v>-1</v>
      </c>
      <c r="AA1463" s="24">
        <v>3.8</v>
      </c>
      <c r="AB1463" s="24">
        <v>4.0999999999999996</v>
      </c>
      <c r="AC1463" s="26">
        <v>0.33913004803415758</v>
      </c>
      <c r="AD1463" s="24">
        <v>12.936549751618243</v>
      </c>
      <c r="AE1463" s="6">
        <v>84</v>
      </c>
      <c r="AF1463" s="6">
        <v>103</v>
      </c>
      <c r="AG1463" s="6">
        <v>93</v>
      </c>
      <c r="AH1463" s="27">
        <v>3</v>
      </c>
      <c r="AI1463" s="28">
        <v>1269000</v>
      </c>
      <c r="AJ1463" s="28">
        <v>1185000</v>
      </c>
      <c r="AK1463" s="28">
        <v>965000</v>
      </c>
      <c r="AL1463" s="29">
        <v>7.0886075949367092E-2</v>
      </c>
      <c r="AM1463" s="29">
        <v>0.31502590673575132</v>
      </c>
      <c r="AN1463" s="6">
        <v>2.2000000000000002</v>
      </c>
      <c r="AO1463" s="27">
        <v>-9.9999999999999645E-2</v>
      </c>
      <c r="AP1463" s="6">
        <v>2.2999999999999998</v>
      </c>
      <c r="AQ1463" s="26">
        <v>0.13072727272727275</v>
      </c>
      <c r="AR1463" s="28">
        <v>680</v>
      </c>
      <c r="AS1463" s="28">
        <v>650</v>
      </c>
      <c r="AT1463" s="25">
        <v>4.6153846153846156E-2</v>
      </c>
      <c r="AU1463" s="26">
        <v>0.36495788187534328</v>
      </c>
      <c r="AV1463" s="30">
        <v>1798.7200000000003</v>
      </c>
      <c r="AW1463" s="24">
        <v>0.65669999999999995</v>
      </c>
      <c r="AX1463" s="24">
        <v>0.34329999999999999</v>
      </c>
      <c r="AY1463" s="24">
        <v>0.73719999999999997</v>
      </c>
      <c r="AZ1463" s="24">
        <v>0.1285</v>
      </c>
      <c r="BA1463" s="24">
        <v>0.22539999999999999</v>
      </c>
      <c r="BB1463" s="24">
        <v>0.2681</v>
      </c>
      <c r="BC1463" s="24">
        <v>0.48630000000000001</v>
      </c>
      <c r="BD1463" s="31">
        <v>6</v>
      </c>
      <c r="BE1463" s="23">
        <v>10</v>
      </c>
      <c r="BF1463" s="32" t="s">
        <v>4176</v>
      </c>
      <c r="BG1463" s="33">
        <v>153.036440624444</v>
      </c>
      <c r="BH1463" s="33">
        <v>-27.567142436820099</v>
      </c>
      <c r="BI1463" s="34">
        <f t="shared" si="308"/>
        <v>97</v>
      </c>
      <c r="BJ1463" s="34">
        <f t="shared" si="309"/>
        <v>80</v>
      </c>
      <c r="BK1463" s="34">
        <f t="shared" si="310"/>
        <v>88</v>
      </c>
      <c r="BL1463" s="34">
        <f t="shared" si="311"/>
        <v>1</v>
      </c>
      <c r="BM1463" s="34">
        <f t="shared" si="312"/>
        <v>36</v>
      </c>
      <c r="BN1463" s="34">
        <f t="shared" si="313"/>
        <v>100</v>
      </c>
      <c r="BO1463" s="34">
        <f t="shared" si="314"/>
        <v>100</v>
      </c>
      <c r="BP1463" s="34">
        <f t="shared" si="315"/>
        <v>40</v>
      </c>
      <c r="BQ1463" s="35">
        <f t="shared" si="316"/>
        <v>38</v>
      </c>
      <c r="BR1463" s="34">
        <f t="shared" si="317"/>
        <v>21</v>
      </c>
      <c r="BS1463" s="35">
        <f t="shared" si="318"/>
        <v>41</v>
      </c>
      <c r="BT1463" s="35">
        <f t="shared" si="319"/>
        <v>70</v>
      </c>
      <c r="BU1463" s="35">
        <f t="shared" si="320"/>
        <v>60</v>
      </c>
      <c r="BV1463" s="35">
        <f t="shared" si="321"/>
        <v>62</v>
      </c>
    </row>
    <row r="1464" spans="2:74" hidden="1" x14ac:dyDescent="0.3">
      <c r="B1464" s="6" t="s">
        <v>1879</v>
      </c>
      <c r="C1464" s="6">
        <v>309071556</v>
      </c>
      <c r="D1464" s="6" t="s">
        <v>1141</v>
      </c>
      <c r="E1464" s="6" t="s">
        <v>1142</v>
      </c>
      <c r="F1464" s="6" t="s">
        <v>3657</v>
      </c>
      <c r="G1464" s="6" t="s">
        <v>97</v>
      </c>
      <c r="H1464" s="6" t="s">
        <v>78</v>
      </c>
      <c r="I1464" s="22">
        <v>1075000</v>
      </c>
      <c r="J1464" s="22">
        <v>1070600</v>
      </c>
      <c r="K1464" s="22">
        <v>955000</v>
      </c>
      <c r="L1464" s="22">
        <v>1060000</v>
      </c>
      <c r="M1464" s="22">
        <v>1060000</v>
      </c>
      <c r="N1464" s="22">
        <v>935000</v>
      </c>
      <c r="O1464" s="23">
        <v>35</v>
      </c>
      <c r="P1464" s="23">
        <v>34</v>
      </c>
      <c r="Q1464" s="23">
        <v>26</v>
      </c>
      <c r="R1464" s="22">
        <v>820</v>
      </c>
      <c r="S1464" s="22">
        <v>790</v>
      </c>
      <c r="T1464" s="24">
        <v>4.5</v>
      </c>
      <c r="U1464" s="24">
        <v>9.9999999999999645E-2</v>
      </c>
      <c r="V1464" s="24">
        <v>4.4000000000000004</v>
      </c>
      <c r="W1464" s="24">
        <v>3.6</v>
      </c>
      <c r="X1464" s="25">
        <v>3.9665116279069768E-2</v>
      </c>
      <c r="Y1464" s="24">
        <v>2.7</v>
      </c>
      <c r="Z1464" s="24">
        <v>-1</v>
      </c>
      <c r="AA1464" s="24">
        <v>3.7</v>
      </c>
      <c r="AB1464" s="24">
        <v>3.6</v>
      </c>
      <c r="AC1464" s="26">
        <v>0.30983616468169994</v>
      </c>
      <c r="AD1464" s="24">
        <v>7.8113010561169665</v>
      </c>
      <c r="AE1464" s="6">
        <v>692</v>
      </c>
      <c r="AF1464" s="6">
        <v>697</v>
      </c>
      <c r="AG1464" s="6">
        <v>662</v>
      </c>
      <c r="AH1464" s="27">
        <v>4.0281081081081087</v>
      </c>
      <c r="AI1464" s="28">
        <v>970300</v>
      </c>
      <c r="AJ1464" s="28">
        <v>890000</v>
      </c>
      <c r="AK1464" s="28">
        <v>803000</v>
      </c>
      <c r="AL1464" s="29">
        <v>9.0224719101123591E-2</v>
      </c>
      <c r="AM1464" s="29">
        <v>0.20834371108343711</v>
      </c>
      <c r="AN1464" s="6">
        <v>3.5</v>
      </c>
      <c r="AO1464" s="27">
        <v>-0.10000000000000009</v>
      </c>
      <c r="AP1464" s="6">
        <v>3.6</v>
      </c>
      <c r="AQ1464" s="26">
        <v>0.11139433551198256</v>
      </c>
      <c r="AR1464" s="28">
        <v>750</v>
      </c>
      <c r="AS1464" s="28">
        <v>700</v>
      </c>
      <c r="AT1464" s="25">
        <v>7.1428571428571425E-2</v>
      </c>
      <c r="AU1464" s="26">
        <v>0.3560490061941971</v>
      </c>
      <c r="AV1464" s="30">
        <v>2646.5600000000004</v>
      </c>
      <c r="AW1464" s="24">
        <v>0.88759999999999994</v>
      </c>
      <c r="AX1464" s="24">
        <v>0.1124</v>
      </c>
      <c r="AY1464" s="24">
        <v>0.97070000000000001</v>
      </c>
      <c r="AZ1464" s="24">
        <v>2.58E-2</v>
      </c>
      <c r="BA1464" s="24">
        <v>0.18590000000000001</v>
      </c>
      <c r="BB1464" s="24">
        <v>0.58960000000000001</v>
      </c>
      <c r="BC1464" s="24">
        <v>0.1978</v>
      </c>
      <c r="BD1464" s="31">
        <v>5.5</v>
      </c>
      <c r="BE1464" s="23">
        <v>48</v>
      </c>
      <c r="BF1464" s="32" t="s">
        <v>4177</v>
      </c>
      <c r="BG1464" s="33">
        <v>153.22100204850699</v>
      </c>
      <c r="BH1464" s="33">
        <v>-27.8673990213168</v>
      </c>
      <c r="BI1464" s="34">
        <f t="shared" si="308"/>
        <v>42</v>
      </c>
      <c r="BJ1464" s="34">
        <f t="shared" si="309"/>
        <v>59</v>
      </c>
      <c r="BK1464" s="34">
        <f t="shared" si="310"/>
        <v>75</v>
      </c>
      <c r="BL1464" s="34">
        <f t="shared" si="311"/>
        <v>1</v>
      </c>
      <c r="BM1464" s="34">
        <f t="shared" si="312"/>
        <v>46</v>
      </c>
      <c r="BN1464" s="34">
        <f t="shared" si="313"/>
        <v>100</v>
      </c>
      <c r="BO1464" s="34">
        <f t="shared" si="314"/>
        <v>100</v>
      </c>
      <c r="BP1464" s="34">
        <f t="shared" si="315"/>
        <v>31</v>
      </c>
      <c r="BQ1464" s="35">
        <f t="shared" si="316"/>
        <v>82</v>
      </c>
      <c r="BR1464" s="34">
        <f t="shared" si="317"/>
        <v>72</v>
      </c>
      <c r="BS1464" s="35">
        <f t="shared" si="318"/>
        <v>61</v>
      </c>
      <c r="BT1464" s="35">
        <f t="shared" si="319"/>
        <v>72</v>
      </c>
      <c r="BU1464" s="35">
        <f t="shared" si="320"/>
        <v>55</v>
      </c>
      <c r="BV1464" s="35">
        <f t="shared" si="321"/>
        <v>62</v>
      </c>
    </row>
    <row r="1465" spans="2:74" hidden="1" x14ac:dyDescent="0.3">
      <c r="B1465" s="6" t="s">
        <v>1880</v>
      </c>
      <c r="C1465" s="6">
        <v>310011272</v>
      </c>
      <c r="D1465" s="6" t="s">
        <v>887</v>
      </c>
      <c r="E1465" s="6" t="s">
        <v>561</v>
      </c>
      <c r="F1465" s="6" t="s">
        <v>2780</v>
      </c>
      <c r="G1465" s="6" t="s">
        <v>97</v>
      </c>
      <c r="H1465" s="6" t="s">
        <v>78</v>
      </c>
      <c r="I1465" s="22">
        <v>811800</v>
      </c>
      <c r="J1465" s="22">
        <v>801900</v>
      </c>
      <c r="K1465" s="22">
        <v>745000</v>
      </c>
      <c r="L1465" s="22">
        <v>834000</v>
      </c>
      <c r="M1465" s="22">
        <v>810000</v>
      </c>
      <c r="N1465" s="22">
        <v>740000</v>
      </c>
      <c r="O1465" s="23">
        <v>22</v>
      </c>
      <c r="P1465" s="23">
        <v>24</v>
      </c>
      <c r="Q1465" s="23">
        <v>20</v>
      </c>
      <c r="R1465" s="22">
        <v>650</v>
      </c>
      <c r="S1465" s="22">
        <v>580</v>
      </c>
      <c r="T1465" s="24">
        <v>1.9</v>
      </c>
      <c r="U1465" s="24">
        <v>-0.20000000000000018</v>
      </c>
      <c r="V1465" s="24">
        <v>2.1</v>
      </c>
      <c r="W1465" s="24">
        <v>2</v>
      </c>
      <c r="X1465" s="25">
        <v>4.163587090416359E-2</v>
      </c>
      <c r="Y1465" s="24">
        <v>2.8</v>
      </c>
      <c r="Z1465" s="24">
        <v>-0.80000000000000027</v>
      </c>
      <c r="AA1465" s="24">
        <v>3.6</v>
      </c>
      <c r="AB1465" s="24">
        <v>3.5</v>
      </c>
      <c r="AC1465" s="26">
        <v>0.44642857142857134</v>
      </c>
      <c r="AD1465" s="24">
        <v>10.722210481825865</v>
      </c>
      <c r="AE1465" s="6">
        <v>184</v>
      </c>
      <c r="AF1465" s="6">
        <v>194</v>
      </c>
      <c r="AG1465" s="6">
        <v>157</v>
      </c>
      <c r="AH1465" s="27">
        <v>4.172043010752688</v>
      </c>
      <c r="AI1465" s="28">
        <v>850000</v>
      </c>
      <c r="AJ1465" s="28">
        <v>757915</v>
      </c>
      <c r="AK1465" s="28">
        <v>657000</v>
      </c>
      <c r="AL1465" s="29">
        <v>0.12149779328816555</v>
      </c>
      <c r="AM1465" s="29">
        <v>0.29375951293759511</v>
      </c>
      <c r="AN1465" s="6">
        <v>2</v>
      </c>
      <c r="AO1465" s="27">
        <v>-0.39999999999999991</v>
      </c>
      <c r="AP1465" s="6">
        <v>2.4</v>
      </c>
      <c r="AQ1465" s="26">
        <v>0.12251308900523561</v>
      </c>
      <c r="AR1465" s="28">
        <v>615</v>
      </c>
      <c r="AS1465" s="28">
        <v>580</v>
      </c>
      <c r="AT1465" s="25">
        <v>6.0344827586206899E-2</v>
      </c>
      <c r="AU1465" s="26">
        <v>0.44490982491811826</v>
      </c>
      <c r="AV1465" s="30">
        <v>1456.0000000000002</v>
      </c>
      <c r="AW1465" s="24">
        <v>0.65900000000000003</v>
      </c>
      <c r="AX1465" s="24">
        <v>0.34100000000000003</v>
      </c>
      <c r="AY1465" s="24">
        <v>0.67800000000000005</v>
      </c>
      <c r="AZ1465" s="24">
        <v>0.28910000000000002</v>
      </c>
      <c r="BA1465" s="24">
        <v>0.26450000000000001</v>
      </c>
      <c r="BB1465" s="24">
        <v>0.26989999999999997</v>
      </c>
      <c r="BC1465" s="24">
        <v>0.33379999999999999</v>
      </c>
      <c r="BD1465" s="31">
        <v>2</v>
      </c>
      <c r="BE1465" s="23">
        <v>13</v>
      </c>
      <c r="BF1465" s="32" t="s">
        <v>4178</v>
      </c>
      <c r="BG1465" s="33">
        <v>152.98558090729099</v>
      </c>
      <c r="BH1465" s="33">
        <v>-27.5899824528456</v>
      </c>
      <c r="BI1465" s="34">
        <f t="shared" si="308"/>
        <v>85</v>
      </c>
      <c r="BJ1465" s="34">
        <f t="shared" si="309"/>
        <v>84</v>
      </c>
      <c r="BK1465" s="34">
        <f t="shared" si="310"/>
        <v>73</v>
      </c>
      <c r="BL1465" s="34">
        <f t="shared" si="311"/>
        <v>1</v>
      </c>
      <c r="BM1465" s="34">
        <f t="shared" si="312"/>
        <v>61</v>
      </c>
      <c r="BN1465" s="34">
        <f t="shared" si="313"/>
        <v>100</v>
      </c>
      <c r="BO1465" s="34">
        <f t="shared" si="314"/>
        <v>100</v>
      </c>
      <c r="BP1465" s="34">
        <f t="shared" si="315"/>
        <v>48</v>
      </c>
      <c r="BQ1465" s="35">
        <f t="shared" si="316"/>
        <v>89</v>
      </c>
      <c r="BR1465" s="34">
        <f t="shared" si="317"/>
        <v>43</v>
      </c>
      <c r="BS1465" s="35">
        <f t="shared" si="318"/>
        <v>1</v>
      </c>
      <c r="BT1465" s="35">
        <f t="shared" si="319"/>
        <v>70</v>
      </c>
      <c r="BU1465" s="35">
        <f t="shared" si="320"/>
        <v>20</v>
      </c>
      <c r="BV1465" s="35">
        <f t="shared" si="321"/>
        <v>62</v>
      </c>
    </row>
    <row r="1466" spans="2:74" hidden="1" x14ac:dyDescent="0.3">
      <c r="B1466" s="6" t="s">
        <v>1881</v>
      </c>
      <c r="C1466" s="6">
        <v>310031294</v>
      </c>
      <c r="D1466" s="6" t="s">
        <v>560</v>
      </c>
      <c r="E1466" s="6" t="s">
        <v>561</v>
      </c>
      <c r="F1466" s="6" t="s">
        <v>2780</v>
      </c>
      <c r="G1466" s="6" t="s">
        <v>97</v>
      </c>
      <c r="H1466" s="6" t="s">
        <v>78</v>
      </c>
      <c r="I1466" s="22">
        <v>749900</v>
      </c>
      <c r="J1466" s="22">
        <v>739000</v>
      </c>
      <c r="K1466" s="22">
        <v>674000</v>
      </c>
      <c r="L1466" s="22">
        <v>790000</v>
      </c>
      <c r="M1466" s="22">
        <v>777000</v>
      </c>
      <c r="N1466" s="22">
        <v>685000</v>
      </c>
      <c r="O1466" s="23">
        <v>32</v>
      </c>
      <c r="P1466" s="23">
        <v>29</v>
      </c>
      <c r="Q1466" s="23">
        <v>28</v>
      </c>
      <c r="R1466" s="22">
        <v>580</v>
      </c>
      <c r="S1466" s="22">
        <v>550</v>
      </c>
      <c r="T1466" s="24">
        <v>3.3</v>
      </c>
      <c r="U1466" s="24">
        <v>-0.30000000000000027</v>
      </c>
      <c r="V1466" s="24">
        <v>3.6</v>
      </c>
      <c r="W1466" s="24">
        <v>4.0999999999999996</v>
      </c>
      <c r="X1466" s="25">
        <v>4.0218695826110151E-2</v>
      </c>
      <c r="Y1466" s="24">
        <v>26.5</v>
      </c>
      <c r="Z1466" s="24">
        <v>-7.3999999999999986</v>
      </c>
      <c r="AA1466" s="24">
        <v>33.9</v>
      </c>
      <c r="AB1466" s="24">
        <v>28.1</v>
      </c>
      <c r="AC1466" s="26">
        <v>0.24742338406934677</v>
      </c>
      <c r="AD1466" s="24">
        <v>6.1519494600001039</v>
      </c>
      <c r="AE1466" s="6">
        <v>537</v>
      </c>
      <c r="AF1466" s="6">
        <v>573</v>
      </c>
      <c r="AG1466" s="6">
        <v>386</v>
      </c>
      <c r="AH1466" s="27">
        <v>3.4703601108033242</v>
      </c>
      <c r="AI1466" s="28">
        <v>692000</v>
      </c>
      <c r="AJ1466" s="28">
        <v>600000</v>
      </c>
      <c r="AK1466" s="28">
        <v>510000</v>
      </c>
      <c r="AL1466" s="29">
        <v>0.15333333333333332</v>
      </c>
      <c r="AM1466" s="29">
        <v>0.35686274509803922</v>
      </c>
      <c r="AN1466" s="6">
        <v>3.7</v>
      </c>
      <c r="AO1466" s="27">
        <v>-0.19999999999999973</v>
      </c>
      <c r="AP1466" s="6">
        <v>3.9</v>
      </c>
      <c r="AQ1466" s="26">
        <v>0.12688524590163935</v>
      </c>
      <c r="AR1466" s="28">
        <v>550</v>
      </c>
      <c r="AS1466" s="28">
        <v>500</v>
      </c>
      <c r="AT1466" s="25">
        <v>0.1</v>
      </c>
      <c r="AU1466" s="26">
        <v>0.44472088811762167</v>
      </c>
      <c r="AV1466" s="30">
        <v>2344.1600000000003</v>
      </c>
      <c r="AW1466" s="24">
        <v>0.79579999999999995</v>
      </c>
      <c r="AX1466" s="24">
        <v>0.20419999999999999</v>
      </c>
      <c r="AY1466" s="24">
        <v>0.95799999999999996</v>
      </c>
      <c r="AZ1466" s="24">
        <v>3.6299999999999999E-2</v>
      </c>
      <c r="BA1466" s="24">
        <v>0.1062</v>
      </c>
      <c r="BB1466" s="24">
        <v>0.48259999999999997</v>
      </c>
      <c r="BC1466" s="24">
        <v>0.40150000000000002</v>
      </c>
      <c r="BD1466" s="31">
        <v>5</v>
      </c>
      <c r="BE1466" s="23">
        <v>32</v>
      </c>
      <c r="BF1466" s="32" t="s">
        <v>4179</v>
      </c>
      <c r="BG1466" s="33">
        <v>152.816222009586</v>
      </c>
      <c r="BH1466" s="33">
        <v>-27.695345368311798</v>
      </c>
      <c r="BI1466" s="34">
        <f t="shared" si="308"/>
        <v>62</v>
      </c>
      <c r="BJ1466" s="34">
        <f t="shared" si="309"/>
        <v>55</v>
      </c>
      <c r="BK1466" s="34">
        <f t="shared" si="310"/>
        <v>82</v>
      </c>
      <c r="BL1466" s="34">
        <f t="shared" si="311"/>
        <v>1</v>
      </c>
      <c r="BM1466" s="34">
        <f t="shared" si="312"/>
        <v>77</v>
      </c>
      <c r="BN1466" s="34">
        <f t="shared" si="313"/>
        <v>100</v>
      </c>
      <c r="BO1466" s="34">
        <f t="shared" si="314"/>
        <v>100</v>
      </c>
      <c r="BP1466" s="34">
        <f t="shared" si="315"/>
        <v>13</v>
      </c>
      <c r="BQ1466" s="35">
        <f t="shared" si="316"/>
        <v>84</v>
      </c>
      <c r="BR1466" s="34">
        <f t="shared" si="317"/>
        <v>89</v>
      </c>
      <c r="BS1466" s="35">
        <f t="shared" si="318"/>
        <v>100</v>
      </c>
      <c r="BT1466" s="35">
        <f t="shared" si="319"/>
        <v>1</v>
      </c>
      <c r="BU1466" s="35">
        <f t="shared" si="320"/>
        <v>50</v>
      </c>
      <c r="BV1466" s="35">
        <f t="shared" si="321"/>
        <v>62</v>
      </c>
    </row>
    <row r="1467" spans="2:74" hidden="1" x14ac:dyDescent="0.3">
      <c r="B1467" s="6" t="s">
        <v>1882</v>
      </c>
      <c r="C1467" s="6">
        <v>401031013</v>
      </c>
      <c r="D1467" s="6" t="s">
        <v>974</v>
      </c>
      <c r="E1467" s="6" t="s">
        <v>343</v>
      </c>
      <c r="F1467" s="6" t="s">
        <v>2379</v>
      </c>
      <c r="G1467" s="6" t="s">
        <v>82</v>
      </c>
      <c r="H1467" s="6" t="s">
        <v>78</v>
      </c>
      <c r="I1467" s="22">
        <v>1750000</v>
      </c>
      <c r="J1467" s="22">
        <v>1750000</v>
      </c>
      <c r="K1467" s="22">
        <v>1550000</v>
      </c>
      <c r="L1467" s="22">
        <v>1720500</v>
      </c>
      <c r="M1467" s="22">
        <v>1631000</v>
      </c>
      <c r="N1467" s="22">
        <v>1500000</v>
      </c>
      <c r="O1467" s="23">
        <v>23</v>
      </c>
      <c r="P1467" s="23">
        <v>21</v>
      </c>
      <c r="Q1467" s="23">
        <v>20</v>
      </c>
      <c r="R1467" s="22">
        <v>770</v>
      </c>
      <c r="S1467" s="22">
        <v>730</v>
      </c>
      <c r="T1467" s="24">
        <v>2.4</v>
      </c>
      <c r="U1467" s="24">
        <v>-0.20000000000000018</v>
      </c>
      <c r="V1467" s="24">
        <v>2.6</v>
      </c>
      <c r="W1467" s="24">
        <v>3.1</v>
      </c>
      <c r="X1467" s="25">
        <v>2.2880000000000001E-2</v>
      </c>
      <c r="Y1467" s="24">
        <v>2.8</v>
      </c>
      <c r="Z1467" s="24">
        <v>-1</v>
      </c>
      <c r="AA1467" s="24">
        <v>3.8</v>
      </c>
      <c r="AB1467" s="24">
        <v>3.7</v>
      </c>
      <c r="AC1467" s="26">
        <v>0.35640228097459825</v>
      </c>
      <c r="AD1467" s="24">
        <v>15.577022769868803</v>
      </c>
      <c r="AE1467" s="6">
        <v>119</v>
      </c>
      <c r="AF1467" s="6">
        <v>118</v>
      </c>
      <c r="AG1467" s="6">
        <v>91</v>
      </c>
      <c r="AH1467" s="27">
        <v>3.3957934990439771</v>
      </c>
      <c r="AI1467" s="28">
        <v>1630000</v>
      </c>
      <c r="AJ1467" s="28">
        <v>1450000</v>
      </c>
      <c r="AK1467" s="28">
        <v>1300000</v>
      </c>
      <c r="AL1467" s="29">
        <v>0.12413793103448276</v>
      </c>
      <c r="AM1467" s="29">
        <v>0.25384615384615383</v>
      </c>
      <c r="AN1467" s="6">
        <v>3</v>
      </c>
      <c r="AO1467" s="27">
        <v>-0.10000000000000009</v>
      </c>
      <c r="AP1467" s="6">
        <v>3.1</v>
      </c>
      <c r="AQ1467" s="26">
        <v>9.3932183224271271E-2</v>
      </c>
      <c r="AR1467" s="28">
        <v>760</v>
      </c>
      <c r="AS1467" s="28">
        <v>730</v>
      </c>
      <c r="AT1467" s="25">
        <v>4.1095890410958902E-2</v>
      </c>
      <c r="AU1467" s="26">
        <v>0.31187339370761846</v>
      </c>
      <c r="AV1467" s="30">
        <v>2160.48</v>
      </c>
      <c r="AW1467" s="24">
        <v>0.65090000000000003</v>
      </c>
      <c r="AX1467" s="24">
        <v>0.34910000000000002</v>
      </c>
      <c r="AY1467" s="24">
        <v>0.55149999999999999</v>
      </c>
      <c r="AZ1467" s="24">
        <v>0.2913</v>
      </c>
      <c r="BA1467" s="24">
        <v>0.41099999999999998</v>
      </c>
      <c r="BB1467" s="24">
        <v>0.26229999999999998</v>
      </c>
      <c r="BC1467" s="24">
        <v>0.26140000000000002</v>
      </c>
      <c r="BD1467" s="31">
        <v>9</v>
      </c>
      <c r="BE1467" s="23">
        <v>4</v>
      </c>
      <c r="BF1467" s="32" t="s">
        <v>4180</v>
      </c>
      <c r="BG1467" s="33">
        <v>138.64213260415701</v>
      </c>
      <c r="BH1467" s="33">
        <v>-34.936532645129802</v>
      </c>
      <c r="BI1467" s="34">
        <f t="shared" si="308"/>
        <v>77</v>
      </c>
      <c r="BJ1467" s="34">
        <f t="shared" si="309"/>
        <v>67</v>
      </c>
      <c r="BK1467" s="34">
        <f t="shared" si="310"/>
        <v>83</v>
      </c>
      <c r="BL1467" s="34">
        <f t="shared" si="311"/>
        <v>1</v>
      </c>
      <c r="BM1467" s="34">
        <f t="shared" si="312"/>
        <v>62</v>
      </c>
      <c r="BN1467" s="34">
        <f t="shared" si="313"/>
        <v>100</v>
      </c>
      <c r="BO1467" s="34">
        <f t="shared" si="314"/>
        <v>100</v>
      </c>
      <c r="BP1467" s="34">
        <f t="shared" si="315"/>
        <v>80</v>
      </c>
      <c r="BQ1467" s="35">
        <f t="shared" si="316"/>
        <v>27</v>
      </c>
      <c r="BR1467" s="34">
        <f t="shared" si="317"/>
        <v>1</v>
      </c>
      <c r="BS1467" s="35">
        <f t="shared" si="318"/>
        <v>30</v>
      </c>
      <c r="BT1467" s="35">
        <f t="shared" si="319"/>
        <v>70</v>
      </c>
      <c r="BU1467" s="35">
        <f t="shared" si="320"/>
        <v>90</v>
      </c>
      <c r="BV1467" s="35">
        <f t="shared" si="321"/>
        <v>62</v>
      </c>
    </row>
    <row r="1468" spans="2:74" hidden="1" x14ac:dyDescent="0.3">
      <c r="B1468" s="6" t="s">
        <v>1883</v>
      </c>
      <c r="C1468" s="6">
        <v>402031036</v>
      </c>
      <c r="D1468" s="6" t="s">
        <v>741</v>
      </c>
      <c r="E1468" s="6" t="s">
        <v>420</v>
      </c>
      <c r="F1468" s="6" t="s">
        <v>2379</v>
      </c>
      <c r="G1468" s="6" t="s">
        <v>82</v>
      </c>
      <c r="H1468" s="6" t="s">
        <v>78</v>
      </c>
      <c r="I1468" s="22">
        <v>859950</v>
      </c>
      <c r="J1468" s="22">
        <v>840000</v>
      </c>
      <c r="K1468" s="22">
        <v>757900</v>
      </c>
      <c r="L1468" s="22">
        <v>872000</v>
      </c>
      <c r="M1468" s="22">
        <v>890000</v>
      </c>
      <c r="N1468" s="22">
        <v>750000</v>
      </c>
      <c r="O1468" s="23">
        <v>19</v>
      </c>
      <c r="P1468" s="23">
        <v>20</v>
      </c>
      <c r="Q1468" s="23">
        <v>21</v>
      </c>
      <c r="R1468" s="22">
        <v>620</v>
      </c>
      <c r="S1468" s="22">
        <v>570</v>
      </c>
      <c r="T1468" s="24">
        <v>2.1</v>
      </c>
      <c r="U1468" s="24">
        <v>-0.10000000000000009</v>
      </c>
      <c r="V1468" s="24">
        <v>2.2000000000000002</v>
      </c>
      <c r="W1468" s="24">
        <v>2.6</v>
      </c>
      <c r="X1468" s="25">
        <v>3.7490551776266062E-2</v>
      </c>
      <c r="Y1468" s="24">
        <v>2.6</v>
      </c>
      <c r="Z1468" s="24">
        <v>-0.79999999999999982</v>
      </c>
      <c r="AA1468" s="24">
        <v>3.4</v>
      </c>
      <c r="AB1468" s="24">
        <v>3.1</v>
      </c>
      <c r="AC1468" s="26">
        <v>0.38765506202480987</v>
      </c>
      <c r="AD1468" s="24">
        <v>10.340073529411764</v>
      </c>
      <c r="AE1468" s="6">
        <v>186</v>
      </c>
      <c r="AF1468" s="6">
        <v>218</v>
      </c>
      <c r="AG1468" s="6">
        <v>150</v>
      </c>
      <c r="AH1468" s="27">
        <v>2.7906976744186047</v>
      </c>
      <c r="AI1468" s="28">
        <v>855500</v>
      </c>
      <c r="AJ1468" s="28">
        <v>760000</v>
      </c>
      <c r="AK1468" s="28">
        <v>670000</v>
      </c>
      <c r="AL1468" s="29">
        <v>0.12565789473684211</v>
      </c>
      <c r="AM1468" s="29">
        <v>0.27686567164179104</v>
      </c>
      <c r="AN1468" s="6">
        <v>2.4</v>
      </c>
      <c r="AO1468" s="27">
        <v>-0.20000000000000018</v>
      </c>
      <c r="AP1468" s="6">
        <v>2.6</v>
      </c>
      <c r="AQ1468" s="26">
        <v>0.11658227848101266</v>
      </c>
      <c r="AR1468" s="28">
        <v>620</v>
      </c>
      <c r="AS1468" s="28">
        <v>590</v>
      </c>
      <c r="AT1468" s="25">
        <v>5.0847457627118647E-2</v>
      </c>
      <c r="AU1468" s="26">
        <v>0.37047455249063954</v>
      </c>
      <c r="AV1468" s="30">
        <v>1599.3600000000001</v>
      </c>
      <c r="AW1468" s="24">
        <v>0.63519999999999999</v>
      </c>
      <c r="AX1468" s="24">
        <v>0.36480000000000001</v>
      </c>
      <c r="AY1468" s="24">
        <v>0.71630000000000005</v>
      </c>
      <c r="AZ1468" s="24">
        <v>0.22070000000000001</v>
      </c>
      <c r="BA1468" s="24">
        <v>0.2165</v>
      </c>
      <c r="BB1468" s="24">
        <v>0.31430000000000002</v>
      </c>
      <c r="BC1468" s="24">
        <v>0.4335</v>
      </c>
      <c r="BD1468" s="31">
        <v>3</v>
      </c>
      <c r="BE1468" s="23">
        <v>7</v>
      </c>
      <c r="BF1468" s="32" t="s">
        <v>4181</v>
      </c>
      <c r="BG1468" s="33">
        <v>138.59826093140501</v>
      </c>
      <c r="BH1468" s="33">
        <v>-34.856100997342701</v>
      </c>
      <c r="BI1468" s="34">
        <f t="shared" si="308"/>
        <v>82</v>
      </c>
      <c r="BJ1468" s="34">
        <f t="shared" si="309"/>
        <v>77</v>
      </c>
      <c r="BK1468" s="34">
        <f t="shared" si="310"/>
        <v>90</v>
      </c>
      <c r="BL1468" s="34">
        <f t="shared" si="311"/>
        <v>1</v>
      </c>
      <c r="BM1468" s="34">
        <f t="shared" si="312"/>
        <v>63</v>
      </c>
      <c r="BN1468" s="34">
        <f t="shared" si="313"/>
        <v>100</v>
      </c>
      <c r="BO1468" s="34">
        <f t="shared" si="314"/>
        <v>100</v>
      </c>
      <c r="BP1468" s="34">
        <f t="shared" si="315"/>
        <v>38</v>
      </c>
      <c r="BQ1468" s="35">
        <f t="shared" si="316"/>
        <v>75</v>
      </c>
      <c r="BR1468" s="34">
        <f t="shared" si="317"/>
        <v>47</v>
      </c>
      <c r="BS1468" s="35">
        <f t="shared" si="318"/>
        <v>9</v>
      </c>
      <c r="BT1468" s="35">
        <f t="shared" si="319"/>
        <v>74</v>
      </c>
      <c r="BU1468" s="35">
        <f t="shared" si="320"/>
        <v>30</v>
      </c>
      <c r="BV1468" s="35">
        <f t="shared" si="321"/>
        <v>62</v>
      </c>
    </row>
    <row r="1469" spans="2:74" hidden="1" x14ac:dyDescent="0.3">
      <c r="B1469" s="6" t="s">
        <v>1126</v>
      </c>
      <c r="C1469" s="6">
        <v>402041046</v>
      </c>
      <c r="D1469" s="6" t="s">
        <v>1126</v>
      </c>
      <c r="E1469" s="6" t="s">
        <v>420</v>
      </c>
      <c r="F1469" s="6" t="s">
        <v>2379</v>
      </c>
      <c r="G1469" s="6" t="s">
        <v>82</v>
      </c>
      <c r="H1469" s="6" t="s">
        <v>78</v>
      </c>
      <c r="I1469" s="22">
        <v>640000</v>
      </c>
      <c r="J1469" s="22">
        <v>640000</v>
      </c>
      <c r="K1469" s="22">
        <v>595000</v>
      </c>
      <c r="L1469" s="22">
        <v>670000</v>
      </c>
      <c r="M1469" s="22">
        <v>650000</v>
      </c>
      <c r="N1469" s="22">
        <v>586000</v>
      </c>
      <c r="O1469" s="23">
        <v>21</v>
      </c>
      <c r="P1469" s="23">
        <v>21</v>
      </c>
      <c r="Q1469" s="23">
        <v>22</v>
      </c>
      <c r="R1469" s="22">
        <v>550</v>
      </c>
      <c r="S1469" s="22">
        <v>490</v>
      </c>
      <c r="T1469" s="24">
        <v>2.2000000000000002</v>
      </c>
      <c r="U1469" s="24">
        <v>-0.29999999999999982</v>
      </c>
      <c r="V1469" s="24">
        <v>2.5</v>
      </c>
      <c r="W1469" s="24">
        <v>2.8</v>
      </c>
      <c r="X1469" s="25">
        <v>4.4687499999999998E-2</v>
      </c>
      <c r="Y1469" s="24">
        <v>2.7</v>
      </c>
      <c r="Z1469" s="24">
        <v>-0.79999999999999982</v>
      </c>
      <c r="AA1469" s="24">
        <v>3.5</v>
      </c>
      <c r="AB1469" s="24">
        <v>3.3</v>
      </c>
      <c r="AC1469" s="26">
        <v>0.458516740029345</v>
      </c>
      <c r="AD1469" s="24">
        <v>10.260514462195133</v>
      </c>
      <c r="AE1469" s="6">
        <v>352</v>
      </c>
      <c r="AF1469" s="6">
        <v>342</v>
      </c>
      <c r="AG1469" s="6">
        <v>248</v>
      </c>
      <c r="AH1469" s="27">
        <v>2.7326732673267329</v>
      </c>
      <c r="AI1469" s="28">
        <v>710000</v>
      </c>
      <c r="AJ1469" s="28">
        <v>625000</v>
      </c>
      <c r="AK1469" s="28">
        <v>531000</v>
      </c>
      <c r="AL1469" s="29">
        <v>0.13600000000000001</v>
      </c>
      <c r="AM1469" s="29">
        <v>0.33709981167608288</v>
      </c>
      <c r="AN1469" s="6">
        <v>2.7</v>
      </c>
      <c r="AO1469" s="27">
        <v>0</v>
      </c>
      <c r="AP1469" s="6">
        <v>2.7</v>
      </c>
      <c r="AQ1469" s="26">
        <v>0.12903225806451613</v>
      </c>
      <c r="AR1469" s="28">
        <v>575</v>
      </c>
      <c r="AS1469" s="28">
        <v>525</v>
      </c>
      <c r="AT1469" s="25">
        <v>9.5238095238095233E-2</v>
      </c>
      <c r="AU1469" s="26">
        <v>0.46282743549446503</v>
      </c>
      <c r="AV1469" s="30">
        <v>1199.5200000000002</v>
      </c>
      <c r="AW1469" s="24">
        <v>0.6462</v>
      </c>
      <c r="AX1469" s="24">
        <v>0.3538</v>
      </c>
      <c r="AY1469" s="24">
        <v>0.72989999999999999</v>
      </c>
      <c r="AZ1469" s="24">
        <v>0.16980000000000001</v>
      </c>
      <c r="BA1469" s="24">
        <v>0.27360000000000001</v>
      </c>
      <c r="BB1469" s="24">
        <v>0.31819999999999998</v>
      </c>
      <c r="BC1469" s="24">
        <v>0.37480000000000002</v>
      </c>
      <c r="BD1469" s="31">
        <v>1</v>
      </c>
      <c r="BE1469" s="23">
        <v>16</v>
      </c>
      <c r="BF1469" s="32" t="s">
        <v>4182</v>
      </c>
      <c r="BG1469" s="33">
        <v>138.63538904473501</v>
      </c>
      <c r="BH1469" s="33">
        <v>-34.771657640081202</v>
      </c>
      <c r="BI1469" s="34">
        <f t="shared" si="308"/>
        <v>80</v>
      </c>
      <c r="BJ1469" s="34">
        <f t="shared" si="309"/>
        <v>72</v>
      </c>
      <c r="BK1469" s="34">
        <f t="shared" si="310"/>
        <v>91</v>
      </c>
      <c r="BL1469" s="34">
        <f t="shared" si="311"/>
        <v>1</v>
      </c>
      <c r="BM1469" s="34">
        <f t="shared" si="312"/>
        <v>68</v>
      </c>
      <c r="BN1469" s="34">
        <f t="shared" si="313"/>
        <v>100</v>
      </c>
      <c r="BO1469" s="34">
        <f t="shared" si="314"/>
        <v>100</v>
      </c>
      <c r="BP1469" s="34">
        <f t="shared" si="315"/>
        <v>50</v>
      </c>
      <c r="BQ1469" s="35">
        <f t="shared" si="316"/>
        <v>99</v>
      </c>
      <c r="BR1469" s="34">
        <f t="shared" si="317"/>
        <v>48</v>
      </c>
      <c r="BS1469" s="35">
        <f t="shared" si="318"/>
        <v>1</v>
      </c>
      <c r="BT1469" s="35">
        <f t="shared" si="319"/>
        <v>72</v>
      </c>
      <c r="BU1469" s="35">
        <f t="shared" si="320"/>
        <v>10</v>
      </c>
      <c r="BV1469" s="35">
        <f t="shared" si="321"/>
        <v>62</v>
      </c>
    </row>
    <row r="1470" spans="2:74" hidden="1" x14ac:dyDescent="0.3">
      <c r="B1470" s="6" t="s">
        <v>1884</v>
      </c>
      <c r="C1470" s="6">
        <v>402041048</v>
      </c>
      <c r="D1470" s="6" t="s">
        <v>1126</v>
      </c>
      <c r="E1470" s="6" t="s">
        <v>420</v>
      </c>
      <c r="F1470" s="6" t="s">
        <v>2379</v>
      </c>
      <c r="G1470" s="6" t="s">
        <v>82</v>
      </c>
      <c r="H1470" s="6" t="s">
        <v>78</v>
      </c>
      <c r="I1470" s="22">
        <v>625000</v>
      </c>
      <c r="J1470" s="22">
        <v>623280</v>
      </c>
      <c r="K1470" s="22">
        <v>556400</v>
      </c>
      <c r="L1470" s="22">
        <v>632000</v>
      </c>
      <c r="M1470" s="22">
        <v>615000</v>
      </c>
      <c r="N1470" s="22">
        <v>545000</v>
      </c>
      <c r="O1470" s="23">
        <v>19</v>
      </c>
      <c r="P1470" s="23">
        <v>19</v>
      </c>
      <c r="Q1470" s="23">
        <v>20</v>
      </c>
      <c r="R1470" s="22">
        <v>550</v>
      </c>
      <c r="S1470" s="22">
        <v>490</v>
      </c>
      <c r="T1470" s="24">
        <v>2.9</v>
      </c>
      <c r="U1470" s="24">
        <v>-0.10000000000000009</v>
      </c>
      <c r="V1470" s="24">
        <v>3</v>
      </c>
      <c r="W1470" s="24">
        <v>2.9</v>
      </c>
      <c r="X1470" s="25">
        <v>4.5760000000000002E-2</v>
      </c>
      <c r="Y1470" s="24">
        <v>2.7</v>
      </c>
      <c r="Z1470" s="24">
        <v>-0.79999999999999982</v>
      </c>
      <c r="AA1470" s="24">
        <v>3.5</v>
      </c>
      <c r="AB1470" s="24">
        <v>2.8</v>
      </c>
      <c r="AC1470" s="26">
        <v>0.39129197495731355</v>
      </c>
      <c r="AD1470" s="24">
        <v>8.5509609912000339</v>
      </c>
      <c r="AE1470" s="6">
        <v>352</v>
      </c>
      <c r="AF1470" s="6">
        <v>342</v>
      </c>
      <c r="AG1470" s="6">
        <v>248</v>
      </c>
      <c r="AH1470" s="27">
        <v>2.7326732673267329</v>
      </c>
      <c r="AI1470" s="28">
        <v>710000</v>
      </c>
      <c r="AJ1470" s="28">
        <v>625000</v>
      </c>
      <c r="AK1470" s="28">
        <v>531000</v>
      </c>
      <c r="AL1470" s="29">
        <v>0.13600000000000001</v>
      </c>
      <c r="AM1470" s="29">
        <v>0.33709981167608288</v>
      </c>
      <c r="AN1470" s="6">
        <v>2.7</v>
      </c>
      <c r="AO1470" s="27">
        <v>0</v>
      </c>
      <c r="AP1470" s="6">
        <v>2.7</v>
      </c>
      <c r="AQ1470" s="26">
        <v>0.12903225806451613</v>
      </c>
      <c r="AR1470" s="28">
        <v>575</v>
      </c>
      <c r="AS1470" s="28">
        <v>525</v>
      </c>
      <c r="AT1470" s="25">
        <v>9.5238095238095233E-2</v>
      </c>
      <c r="AU1470" s="26">
        <v>0.46282743549446503</v>
      </c>
      <c r="AV1470" s="30">
        <v>1405.6000000000001</v>
      </c>
      <c r="AW1470" s="24">
        <v>0.71940000000000004</v>
      </c>
      <c r="AX1470" s="24">
        <v>0.28060000000000002</v>
      </c>
      <c r="AY1470" s="24">
        <v>0.81359999999999999</v>
      </c>
      <c r="AZ1470" s="24">
        <v>0.1807</v>
      </c>
      <c r="BA1470" s="24">
        <v>0.20730000000000001</v>
      </c>
      <c r="BB1470" s="24">
        <v>0.42099999999999999</v>
      </c>
      <c r="BC1470" s="24">
        <v>0.34510000000000002</v>
      </c>
      <c r="BD1470" s="31">
        <v>1</v>
      </c>
      <c r="BE1470" s="23">
        <v>21</v>
      </c>
      <c r="BF1470" s="32" t="s">
        <v>4183</v>
      </c>
      <c r="BG1470" s="33">
        <v>138.625622696345</v>
      </c>
      <c r="BH1470" s="33">
        <v>-34.727801787139398</v>
      </c>
      <c r="BI1470" s="34">
        <f t="shared" si="308"/>
        <v>69</v>
      </c>
      <c r="BJ1470" s="34">
        <f t="shared" si="309"/>
        <v>72</v>
      </c>
      <c r="BK1470" s="34">
        <f t="shared" si="310"/>
        <v>91</v>
      </c>
      <c r="BL1470" s="34">
        <f t="shared" si="311"/>
        <v>1</v>
      </c>
      <c r="BM1470" s="34">
        <f t="shared" si="312"/>
        <v>68</v>
      </c>
      <c r="BN1470" s="34">
        <f t="shared" si="313"/>
        <v>100</v>
      </c>
      <c r="BO1470" s="34">
        <f t="shared" si="314"/>
        <v>100</v>
      </c>
      <c r="BP1470" s="34">
        <f t="shared" si="315"/>
        <v>36</v>
      </c>
      <c r="BQ1470" s="35">
        <f t="shared" si="316"/>
        <v>100</v>
      </c>
      <c r="BR1470" s="34">
        <f t="shared" si="317"/>
        <v>65</v>
      </c>
      <c r="BS1470" s="35">
        <f t="shared" si="318"/>
        <v>7</v>
      </c>
      <c r="BT1470" s="35">
        <f t="shared" si="319"/>
        <v>72</v>
      </c>
      <c r="BU1470" s="35">
        <f t="shared" si="320"/>
        <v>10</v>
      </c>
      <c r="BV1470" s="35">
        <f t="shared" si="321"/>
        <v>62</v>
      </c>
    </row>
    <row r="1471" spans="2:74" hidden="1" x14ac:dyDescent="0.3">
      <c r="B1471" s="6" t="s">
        <v>1885</v>
      </c>
      <c r="C1471" s="6">
        <v>403021058</v>
      </c>
      <c r="D1471" s="6" t="s">
        <v>489</v>
      </c>
      <c r="E1471" s="6" t="s">
        <v>186</v>
      </c>
      <c r="F1471" s="6" t="s">
        <v>2379</v>
      </c>
      <c r="G1471" s="6" t="s">
        <v>82</v>
      </c>
      <c r="H1471" s="6" t="s">
        <v>78</v>
      </c>
      <c r="I1471" s="22">
        <v>916650</v>
      </c>
      <c r="J1471" s="22">
        <v>903000</v>
      </c>
      <c r="K1471" s="22">
        <v>851097</v>
      </c>
      <c r="L1471" s="22">
        <v>930000</v>
      </c>
      <c r="M1471" s="22">
        <v>892000</v>
      </c>
      <c r="N1471" s="22">
        <v>840000</v>
      </c>
      <c r="O1471" s="23">
        <v>17</v>
      </c>
      <c r="P1471" s="23">
        <v>17</v>
      </c>
      <c r="Q1471" s="23">
        <v>17</v>
      </c>
      <c r="R1471" s="22">
        <v>620</v>
      </c>
      <c r="S1471" s="22">
        <v>570</v>
      </c>
      <c r="T1471" s="24">
        <v>2.2999999999999998</v>
      </c>
      <c r="U1471" s="24">
        <v>-0.10000000000000009</v>
      </c>
      <c r="V1471" s="24">
        <v>2.4</v>
      </c>
      <c r="W1471" s="24">
        <v>2.4</v>
      </c>
      <c r="X1471" s="25">
        <v>3.5171548573610427E-2</v>
      </c>
      <c r="Y1471" s="24">
        <v>2.5</v>
      </c>
      <c r="Z1471" s="24">
        <v>-0.70000000000000018</v>
      </c>
      <c r="AA1471" s="24">
        <v>3.2</v>
      </c>
      <c r="AB1471" s="24">
        <v>3.2</v>
      </c>
      <c r="AC1471" s="26">
        <v>0.38124754033844938</v>
      </c>
      <c r="AD1471" s="24">
        <v>10.839657501589318</v>
      </c>
      <c r="AE1471" s="6">
        <v>173</v>
      </c>
      <c r="AF1471" s="6">
        <v>197</v>
      </c>
      <c r="AG1471" s="6">
        <v>125</v>
      </c>
      <c r="AH1471" s="27">
        <v>2.0136585365853659</v>
      </c>
      <c r="AI1471" s="28">
        <v>910000</v>
      </c>
      <c r="AJ1471" s="28">
        <v>816000</v>
      </c>
      <c r="AK1471" s="28">
        <v>731000</v>
      </c>
      <c r="AL1471" s="29">
        <v>0.11519607843137254</v>
      </c>
      <c r="AM1471" s="29">
        <v>0.24487004103967169</v>
      </c>
      <c r="AN1471" s="6">
        <v>2.6</v>
      </c>
      <c r="AO1471" s="27">
        <v>-0.10000000000000009</v>
      </c>
      <c r="AP1471" s="6">
        <v>2.7</v>
      </c>
      <c r="AQ1471" s="26">
        <v>0.10449438202247192</v>
      </c>
      <c r="AR1471" s="28">
        <v>630</v>
      </c>
      <c r="AS1471" s="28">
        <v>600</v>
      </c>
      <c r="AT1471" s="25">
        <v>0.05</v>
      </c>
      <c r="AU1471" s="26">
        <v>0.35704746030476586</v>
      </c>
      <c r="AV1471" s="30">
        <v>1626.2400000000002</v>
      </c>
      <c r="AW1471" s="24">
        <v>0.5847</v>
      </c>
      <c r="AX1471" s="24">
        <v>0.4153</v>
      </c>
      <c r="AY1471" s="24">
        <v>0.56169999999999998</v>
      </c>
      <c r="AZ1471" s="24">
        <v>0.1978</v>
      </c>
      <c r="BA1471" s="24">
        <v>0.25509999999999999</v>
      </c>
      <c r="BB1471" s="24">
        <v>0.32450000000000001</v>
      </c>
      <c r="BC1471" s="24">
        <v>0.38379999999999997</v>
      </c>
      <c r="BD1471" s="31">
        <v>3.5</v>
      </c>
      <c r="BE1471" s="23">
        <v>8</v>
      </c>
      <c r="BF1471" s="32" t="s">
        <v>4184</v>
      </c>
      <c r="BG1471" s="33">
        <v>138.56495642192201</v>
      </c>
      <c r="BH1471" s="33">
        <v>-34.980025107929201</v>
      </c>
      <c r="BI1471" s="34">
        <f t="shared" si="308"/>
        <v>79</v>
      </c>
      <c r="BJ1471" s="34">
        <f t="shared" si="309"/>
        <v>74</v>
      </c>
      <c r="BK1471" s="34">
        <f t="shared" si="310"/>
        <v>100</v>
      </c>
      <c r="BL1471" s="34">
        <f t="shared" si="311"/>
        <v>1</v>
      </c>
      <c r="BM1471" s="34">
        <f t="shared" si="312"/>
        <v>58</v>
      </c>
      <c r="BN1471" s="34">
        <f t="shared" si="313"/>
        <v>100</v>
      </c>
      <c r="BO1471" s="34">
        <f t="shared" si="314"/>
        <v>100</v>
      </c>
      <c r="BP1471" s="34">
        <f t="shared" si="315"/>
        <v>46</v>
      </c>
      <c r="BQ1471" s="35">
        <f t="shared" si="316"/>
        <v>68</v>
      </c>
      <c r="BR1471" s="34">
        <f t="shared" si="317"/>
        <v>42</v>
      </c>
      <c r="BS1471" s="35">
        <f t="shared" si="318"/>
        <v>13</v>
      </c>
      <c r="BT1471" s="35">
        <f t="shared" si="319"/>
        <v>75</v>
      </c>
      <c r="BU1471" s="35">
        <f t="shared" si="320"/>
        <v>35</v>
      </c>
      <c r="BV1471" s="35">
        <f t="shared" si="321"/>
        <v>62</v>
      </c>
    </row>
    <row r="1472" spans="2:74" hidden="1" x14ac:dyDescent="0.3">
      <c r="B1472" s="6" t="s">
        <v>1886</v>
      </c>
      <c r="C1472" s="6">
        <v>404011095</v>
      </c>
      <c r="D1472" s="6" t="s">
        <v>1002</v>
      </c>
      <c r="E1472" s="6" t="s">
        <v>1003</v>
      </c>
      <c r="F1472" s="6" t="s">
        <v>2379</v>
      </c>
      <c r="G1472" s="6" t="s">
        <v>82</v>
      </c>
      <c r="H1472" s="6" t="s">
        <v>78</v>
      </c>
      <c r="I1472" s="22">
        <v>1020000</v>
      </c>
      <c r="J1472" s="22">
        <v>979530</v>
      </c>
      <c r="K1472" s="22">
        <v>942450</v>
      </c>
      <c r="L1472" s="22">
        <v>1078000</v>
      </c>
      <c r="M1472" s="22">
        <v>1045000</v>
      </c>
      <c r="N1472" s="22">
        <v>940000</v>
      </c>
      <c r="O1472" s="23">
        <v>18</v>
      </c>
      <c r="P1472" s="23">
        <v>19</v>
      </c>
      <c r="Q1472" s="23">
        <v>20</v>
      </c>
      <c r="R1472" s="22">
        <v>650</v>
      </c>
      <c r="S1472" s="22">
        <v>630</v>
      </c>
      <c r="T1472" s="24">
        <v>2.5</v>
      </c>
      <c r="U1472" s="24">
        <v>0.10000000000000009</v>
      </c>
      <c r="V1472" s="24">
        <v>2.4</v>
      </c>
      <c r="W1472" s="24">
        <v>2.6</v>
      </c>
      <c r="X1472" s="25">
        <v>3.3137254901960782E-2</v>
      </c>
      <c r="Y1472" s="24">
        <v>2.7</v>
      </c>
      <c r="Z1472" s="24">
        <v>-0.79999999999999982</v>
      </c>
      <c r="AA1472" s="24">
        <v>3.5</v>
      </c>
      <c r="AB1472" s="24">
        <v>3.4</v>
      </c>
      <c r="AC1472" s="26">
        <v>0.40726817042606511</v>
      </c>
      <c r="AD1472" s="24">
        <v>12.290341237709656</v>
      </c>
      <c r="AE1472" s="6">
        <v>225</v>
      </c>
      <c r="AF1472" s="6">
        <v>259</v>
      </c>
      <c r="AG1472" s="6">
        <v>166</v>
      </c>
      <c r="AH1472" s="27">
        <v>2.5239852398523985</v>
      </c>
      <c r="AI1472" s="28">
        <v>1009000</v>
      </c>
      <c r="AJ1472" s="28">
        <v>904000</v>
      </c>
      <c r="AK1472" s="28">
        <v>800000</v>
      </c>
      <c r="AL1472" s="29">
        <v>0.11615044247787611</v>
      </c>
      <c r="AM1472" s="29">
        <v>0.26124999999999998</v>
      </c>
      <c r="AN1472" s="6">
        <v>2.2000000000000002</v>
      </c>
      <c r="AO1472" s="27">
        <v>-9.9999999999999645E-2</v>
      </c>
      <c r="AP1472" s="6">
        <v>2.2999999999999998</v>
      </c>
      <c r="AQ1472" s="26">
        <v>0.11020833333333332</v>
      </c>
      <c r="AR1472" s="28">
        <v>650</v>
      </c>
      <c r="AS1472" s="28">
        <v>615</v>
      </c>
      <c r="AT1472" s="25">
        <v>5.6910569105691054E-2</v>
      </c>
      <c r="AU1472" s="26">
        <v>0.3631900984833174</v>
      </c>
      <c r="AV1472" s="30">
        <v>1596.0000000000002</v>
      </c>
      <c r="AW1472" s="24">
        <v>0.6482</v>
      </c>
      <c r="AX1472" s="24">
        <v>0.3518</v>
      </c>
      <c r="AY1472" s="24">
        <v>0.64380000000000004</v>
      </c>
      <c r="AZ1472" s="24">
        <v>0.2349</v>
      </c>
      <c r="BA1472" s="24">
        <v>0.33879999999999999</v>
      </c>
      <c r="BB1472" s="24">
        <v>0.30499999999999999</v>
      </c>
      <c r="BC1472" s="24">
        <v>0.31</v>
      </c>
      <c r="BD1472" s="31">
        <v>5</v>
      </c>
      <c r="BE1472" s="23">
        <v>9</v>
      </c>
      <c r="BF1472" s="32" t="s">
        <v>4185</v>
      </c>
      <c r="BG1472" s="33">
        <v>138.508090841334</v>
      </c>
      <c r="BH1472" s="33">
        <v>-34.892887619646302</v>
      </c>
      <c r="BI1472" s="34">
        <f t="shared" si="308"/>
        <v>75</v>
      </c>
      <c r="BJ1472" s="34">
        <f t="shared" si="309"/>
        <v>80</v>
      </c>
      <c r="BK1472" s="34">
        <f t="shared" si="310"/>
        <v>94</v>
      </c>
      <c r="BL1472" s="34">
        <f t="shared" si="311"/>
        <v>1</v>
      </c>
      <c r="BM1472" s="34">
        <f t="shared" si="312"/>
        <v>58</v>
      </c>
      <c r="BN1472" s="34">
        <f t="shared" si="313"/>
        <v>100</v>
      </c>
      <c r="BO1472" s="34">
        <f t="shared" si="314"/>
        <v>100</v>
      </c>
      <c r="BP1472" s="34">
        <f t="shared" si="315"/>
        <v>65</v>
      </c>
      <c r="BQ1472" s="35">
        <f t="shared" si="316"/>
        <v>61</v>
      </c>
      <c r="BR1472" s="34">
        <f t="shared" si="317"/>
        <v>28</v>
      </c>
      <c r="BS1472" s="35">
        <f t="shared" si="318"/>
        <v>1</v>
      </c>
      <c r="BT1472" s="35">
        <f t="shared" si="319"/>
        <v>72</v>
      </c>
      <c r="BU1472" s="35">
        <f t="shared" si="320"/>
        <v>50</v>
      </c>
      <c r="BV1472" s="35">
        <f t="shared" si="321"/>
        <v>62</v>
      </c>
    </row>
    <row r="1473" spans="2:74" hidden="1" x14ac:dyDescent="0.3">
      <c r="B1473" s="6" t="s">
        <v>1887</v>
      </c>
      <c r="C1473" s="6">
        <v>407021173</v>
      </c>
      <c r="D1473" s="6" t="s">
        <v>134</v>
      </c>
      <c r="E1473" s="6" t="s">
        <v>81</v>
      </c>
      <c r="F1473" s="6" t="s">
        <v>4186</v>
      </c>
      <c r="G1473" s="6" t="s">
        <v>82</v>
      </c>
      <c r="H1473" s="6" t="s">
        <v>78</v>
      </c>
      <c r="I1473" s="22">
        <v>539000</v>
      </c>
      <c r="J1473" s="22">
        <v>519260</v>
      </c>
      <c r="K1473" s="22">
        <v>470000</v>
      </c>
      <c r="L1473" s="22">
        <v>481000</v>
      </c>
      <c r="M1473" s="22">
        <v>456000</v>
      </c>
      <c r="N1473" s="22">
        <v>416000</v>
      </c>
      <c r="O1473" s="23">
        <v>39</v>
      </c>
      <c r="P1473" s="23">
        <v>39</v>
      </c>
      <c r="Q1473" s="23">
        <v>33</v>
      </c>
      <c r="R1473" s="22">
        <v>450</v>
      </c>
      <c r="S1473" s="22">
        <v>420</v>
      </c>
      <c r="T1473" s="24">
        <v>3</v>
      </c>
      <c r="U1473" s="24">
        <v>-0.29999999999999982</v>
      </c>
      <c r="V1473" s="24">
        <v>3.3</v>
      </c>
      <c r="W1473" s="24">
        <v>3</v>
      </c>
      <c r="X1473" s="25">
        <v>4.341372912801484E-2</v>
      </c>
      <c r="Y1473" s="24">
        <v>3</v>
      </c>
      <c r="Z1473" s="24">
        <v>-0.79999999999999982</v>
      </c>
      <c r="AA1473" s="24">
        <v>3.8</v>
      </c>
      <c r="AB1473" s="24">
        <v>3.9</v>
      </c>
      <c r="AC1473" s="26">
        <v>0.29806061890631619</v>
      </c>
      <c r="AD1473" s="24">
        <v>6.8655843414745474</v>
      </c>
      <c r="AE1473" s="6">
        <v>300</v>
      </c>
      <c r="AF1473" s="6">
        <v>368</v>
      </c>
      <c r="AG1473" s="6">
        <v>294</v>
      </c>
      <c r="AH1473" s="27">
        <v>4.2787456445993035</v>
      </c>
      <c r="AI1473" s="28">
        <v>385000</v>
      </c>
      <c r="AJ1473" s="28">
        <v>390000</v>
      </c>
      <c r="AK1473" s="28">
        <v>380000</v>
      </c>
      <c r="AL1473" s="29">
        <v>-1.282051282051282E-2</v>
      </c>
      <c r="AM1473" s="29">
        <v>1.3157894736842105E-2</v>
      </c>
      <c r="AN1473" s="6">
        <v>1.8</v>
      </c>
      <c r="AO1473" s="27">
        <v>-9.9999999999999867E-2</v>
      </c>
      <c r="AP1473" s="6">
        <v>1.9</v>
      </c>
      <c r="AQ1473" s="26">
        <v>6.210526315789474E-2</v>
      </c>
      <c r="AR1473" s="28">
        <v>430</v>
      </c>
      <c r="AS1473" s="28">
        <v>390</v>
      </c>
      <c r="AT1473" s="25">
        <v>0.10256410256410256</v>
      </c>
      <c r="AU1473" s="26">
        <v>0.22355454933756602</v>
      </c>
      <c r="AV1473" s="30">
        <v>1509.7600000000002</v>
      </c>
      <c r="AW1473" s="24">
        <v>0.67879999999999996</v>
      </c>
      <c r="AX1473" s="24">
        <v>0.32119999999999999</v>
      </c>
      <c r="AY1473" s="24">
        <v>0.83460000000000001</v>
      </c>
      <c r="AZ1473" s="24">
        <v>9.8500000000000004E-2</v>
      </c>
      <c r="BA1473" s="24">
        <v>0.32100000000000001</v>
      </c>
      <c r="BB1473" s="24">
        <v>0.36830000000000002</v>
      </c>
      <c r="BC1473" s="24">
        <v>0.28649999999999998</v>
      </c>
      <c r="BD1473" s="31">
        <v>2</v>
      </c>
      <c r="BE1473" s="23">
        <v>381</v>
      </c>
      <c r="BF1473" s="32" t="s">
        <v>4187</v>
      </c>
      <c r="BG1473" s="33">
        <v>140.83260032236799</v>
      </c>
      <c r="BH1473" s="33">
        <v>-37.832242998148203</v>
      </c>
      <c r="BI1473" s="34">
        <f t="shared" si="308"/>
        <v>67</v>
      </c>
      <c r="BJ1473" s="34">
        <f t="shared" si="309"/>
        <v>87</v>
      </c>
      <c r="BK1473" s="34">
        <f t="shared" si="310"/>
        <v>72</v>
      </c>
      <c r="BL1473" s="34">
        <f t="shared" si="311"/>
        <v>26</v>
      </c>
      <c r="BM1473" s="34">
        <f t="shared" si="312"/>
        <v>1</v>
      </c>
      <c r="BN1473" s="34">
        <f t="shared" si="313"/>
        <v>80</v>
      </c>
      <c r="BO1473" s="34">
        <f t="shared" si="314"/>
        <v>44</v>
      </c>
      <c r="BP1473" s="34">
        <f t="shared" si="315"/>
        <v>61</v>
      </c>
      <c r="BQ1473" s="35">
        <f t="shared" si="316"/>
        <v>95</v>
      </c>
      <c r="BR1473" s="34">
        <f t="shared" si="317"/>
        <v>82</v>
      </c>
      <c r="BS1473" s="35">
        <f t="shared" si="318"/>
        <v>68</v>
      </c>
      <c r="BT1473" s="35">
        <f t="shared" si="319"/>
        <v>67</v>
      </c>
      <c r="BU1473" s="35">
        <f t="shared" si="320"/>
        <v>20</v>
      </c>
      <c r="BV1473" s="35">
        <f t="shared" si="321"/>
        <v>62</v>
      </c>
    </row>
    <row r="1474" spans="2:74" hidden="1" x14ac:dyDescent="0.3">
      <c r="B1474" s="6" t="s">
        <v>1888</v>
      </c>
      <c r="C1474" s="6">
        <v>506031127</v>
      </c>
      <c r="D1474" s="6" t="s">
        <v>479</v>
      </c>
      <c r="E1474" s="6" t="s">
        <v>281</v>
      </c>
      <c r="F1474" s="6" t="s">
        <v>2720</v>
      </c>
      <c r="G1474" s="6" t="s">
        <v>93</v>
      </c>
      <c r="H1474" s="6" t="s">
        <v>78</v>
      </c>
      <c r="I1474" s="22">
        <v>690100</v>
      </c>
      <c r="J1474" s="22">
        <v>684990</v>
      </c>
      <c r="K1474" s="22">
        <v>590427</v>
      </c>
      <c r="L1474" s="22">
        <v>795000</v>
      </c>
      <c r="M1474" s="22">
        <v>760000</v>
      </c>
      <c r="N1474" s="22">
        <v>615000</v>
      </c>
      <c r="O1474" s="23">
        <v>29</v>
      </c>
      <c r="P1474" s="23">
        <v>30</v>
      </c>
      <c r="Q1474" s="23">
        <v>36</v>
      </c>
      <c r="R1474" s="22">
        <v>680</v>
      </c>
      <c r="S1474" s="22">
        <v>600</v>
      </c>
      <c r="T1474" s="24">
        <v>2.2000000000000002</v>
      </c>
      <c r="U1474" s="24">
        <v>-9.9999999999999645E-2</v>
      </c>
      <c r="V1474" s="24">
        <v>2.2999999999999998</v>
      </c>
      <c r="W1474" s="24">
        <v>2.5</v>
      </c>
      <c r="X1474" s="25">
        <v>5.1238950876684536E-2</v>
      </c>
      <c r="Y1474" s="24">
        <v>3.6</v>
      </c>
      <c r="Z1474" s="24">
        <v>-1.3000000000000003</v>
      </c>
      <c r="AA1474" s="24">
        <v>4.9000000000000004</v>
      </c>
      <c r="AB1474" s="24">
        <v>4.8</v>
      </c>
      <c r="AC1474" s="26">
        <v>0.35819637589549091</v>
      </c>
      <c r="AD1474" s="24">
        <v>6.9907047230056074</v>
      </c>
      <c r="AE1474" s="6">
        <v>274</v>
      </c>
      <c r="AF1474" s="6">
        <v>326</v>
      </c>
      <c r="AG1474" s="6">
        <v>223</v>
      </c>
      <c r="AH1474" s="27">
        <v>5.6927710843373491</v>
      </c>
      <c r="AI1474" s="28">
        <v>912000</v>
      </c>
      <c r="AJ1474" s="28">
        <v>816000</v>
      </c>
      <c r="AK1474" s="28">
        <v>659000</v>
      </c>
      <c r="AL1474" s="29">
        <v>0.11764705882352941</v>
      </c>
      <c r="AM1474" s="29">
        <v>0.38391502276176026</v>
      </c>
      <c r="AN1474" s="6">
        <v>2</v>
      </c>
      <c r="AO1474" s="27">
        <v>-0.5</v>
      </c>
      <c r="AP1474" s="6">
        <v>2.5</v>
      </c>
      <c r="AQ1474" s="26">
        <v>6.1415929203539818E-2</v>
      </c>
      <c r="AR1474" s="28">
        <v>730</v>
      </c>
      <c r="AS1474" s="28">
        <v>650</v>
      </c>
      <c r="AT1474" s="25">
        <v>0.12307692307692308</v>
      </c>
      <c r="AU1474" s="26">
        <v>0.46546102166097125</v>
      </c>
      <c r="AV1474" s="30">
        <v>1898.4</v>
      </c>
      <c r="AW1474" s="24">
        <v>0.67769999999999997</v>
      </c>
      <c r="AX1474" s="24">
        <v>0.32229999999999998</v>
      </c>
      <c r="AY1474" s="24">
        <v>0.65690000000000004</v>
      </c>
      <c r="AZ1474" s="24">
        <v>0.25719999999999998</v>
      </c>
      <c r="BA1474" s="24">
        <v>0.18129999999999999</v>
      </c>
      <c r="BB1474" s="24">
        <v>0.3246</v>
      </c>
      <c r="BC1474" s="24">
        <v>0.45929999999999999</v>
      </c>
      <c r="BD1474" s="31">
        <v>3</v>
      </c>
      <c r="BE1474" s="23">
        <v>11</v>
      </c>
      <c r="BF1474" s="32" t="s">
        <v>4188</v>
      </c>
      <c r="BG1474" s="33">
        <v>115.943593690136</v>
      </c>
      <c r="BH1474" s="33">
        <v>-32.010983107308398</v>
      </c>
      <c r="BI1474" s="34">
        <f t="shared" si="308"/>
        <v>80</v>
      </c>
      <c r="BJ1474" s="34">
        <f t="shared" si="309"/>
        <v>84</v>
      </c>
      <c r="BK1474" s="34">
        <f t="shared" si="310"/>
        <v>54</v>
      </c>
      <c r="BL1474" s="34">
        <f t="shared" si="311"/>
        <v>1</v>
      </c>
      <c r="BM1474" s="34">
        <f t="shared" si="312"/>
        <v>59</v>
      </c>
      <c r="BN1474" s="34">
        <f t="shared" si="313"/>
        <v>79</v>
      </c>
      <c r="BO1474" s="34">
        <f t="shared" si="314"/>
        <v>100</v>
      </c>
      <c r="BP1474" s="34">
        <f t="shared" si="315"/>
        <v>30</v>
      </c>
      <c r="BQ1474" s="35">
        <f t="shared" si="316"/>
        <v>100</v>
      </c>
      <c r="BR1474" s="34">
        <f t="shared" si="317"/>
        <v>80</v>
      </c>
      <c r="BS1474" s="35">
        <f t="shared" si="318"/>
        <v>29</v>
      </c>
      <c r="BT1474" s="35">
        <f t="shared" si="319"/>
        <v>57</v>
      </c>
      <c r="BU1474" s="35">
        <f t="shared" si="320"/>
        <v>30</v>
      </c>
      <c r="BV1474" s="35">
        <f t="shared" si="321"/>
        <v>62</v>
      </c>
    </row>
    <row r="1475" spans="2:74" hidden="1" x14ac:dyDescent="0.3">
      <c r="B1475" s="6" t="s">
        <v>1889</v>
      </c>
      <c r="C1475" s="6">
        <v>601021011</v>
      </c>
      <c r="D1475" s="6" t="s">
        <v>128</v>
      </c>
      <c r="E1475" s="6" t="s">
        <v>129</v>
      </c>
      <c r="F1475" s="6" t="s">
        <v>129</v>
      </c>
      <c r="G1475" s="6" t="s">
        <v>130</v>
      </c>
      <c r="H1475" s="6" t="s">
        <v>78</v>
      </c>
      <c r="I1475" s="22">
        <v>645000</v>
      </c>
      <c r="J1475" s="22">
        <v>637500</v>
      </c>
      <c r="K1475" s="22">
        <v>595000</v>
      </c>
      <c r="L1475" s="22">
        <v>500000</v>
      </c>
      <c r="M1475" s="22">
        <v>502000</v>
      </c>
      <c r="N1475" s="22">
        <v>510000</v>
      </c>
      <c r="O1475" s="23">
        <v>34</v>
      </c>
      <c r="P1475" s="23">
        <v>35</v>
      </c>
      <c r="Q1475" s="23">
        <v>55</v>
      </c>
      <c r="R1475" s="22">
        <v>520</v>
      </c>
      <c r="S1475" s="22">
        <v>510</v>
      </c>
      <c r="T1475" s="24">
        <v>2.9</v>
      </c>
      <c r="U1475" s="24">
        <v>0.19999999999999973</v>
      </c>
      <c r="V1475" s="24">
        <v>2.7</v>
      </c>
      <c r="W1475" s="24">
        <v>2.4</v>
      </c>
      <c r="X1475" s="25">
        <v>4.1922480620155037E-2</v>
      </c>
      <c r="Y1475" s="24">
        <v>5.2</v>
      </c>
      <c r="Z1475" s="24">
        <v>-1.5999999999999996</v>
      </c>
      <c r="AA1475" s="24">
        <v>6.8</v>
      </c>
      <c r="AB1475" s="24">
        <v>7.4</v>
      </c>
      <c r="AC1475" s="26">
        <v>0.351465340110306</v>
      </c>
      <c r="AD1475" s="24">
        <v>8.383696167572019</v>
      </c>
      <c r="AE1475" s="6">
        <v>208</v>
      </c>
      <c r="AF1475" s="6">
        <v>258</v>
      </c>
      <c r="AG1475" s="6">
        <v>228</v>
      </c>
      <c r="AH1475" s="27">
        <v>4.0286944045911044</v>
      </c>
      <c r="AI1475" s="28">
        <v>705000</v>
      </c>
      <c r="AJ1475" s="28">
        <v>725008</v>
      </c>
      <c r="AK1475" s="28">
        <v>750000</v>
      </c>
      <c r="AL1475" s="29">
        <v>-2.7596936861386357E-2</v>
      </c>
      <c r="AM1475" s="29">
        <v>-0.06</v>
      </c>
      <c r="AN1475" s="6">
        <v>2.9</v>
      </c>
      <c r="AO1475" s="27">
        <v>0.19999999999999973</v>
      </c>
      <c r="AP1475" s="6">
        <v>2.7</v>
      </c>
      <c r="AQ1475" s="26">
        <v>9.3150684931506841E-2</v>
      </c>
      <c r="AR1475" s="28">
        <v>570</v>
      </c>
      <c r="AS1475" s="28">
        <v>550</v>
      </c>
      <c r="AT1475" s="25">
        <v>3.6363636363636362E-2</v>
      </c>
      <c r="AU1475" s="26">
        <v>-6.2372194787680968E-3</v>
      </c>
      <c r="AV1475" s="30">
        <v>1479.5200000000002</v>
      </c>
      <c r="AW1475" s="24">
        <v>0.69640000000000002</v>
      </c>
      <c r="AX1475" s="24">
        <v>0.30359999999999998</v>
      </c>
      <c r="AY1475" s="24">
        <v>0.94779999999999998</v>
      </c>
      <c r="AZ1475" s="24">
        <v>4.9799999999999997E-2</v>
      </c>
      <c r="BA1475" s="24">
        <v>0.18759999999999999</v>
      </c>
      <c r="BB1475" s="24">
        <v>0.39219999999999999</v>
      </c>
      <c r="BC1475" s="24">
        <v>0.39989999999999998</v>
      </c>
      <c r="BD1475" s="31">
        <v>2</v>
      </c>
      <c r="BE1475" s="23">
        <v>9</v>
      </c>
      <c r="BF1475" s="32" t="s">
        <v>4189</v>
      </c>
      <c r="BG1475" s="33">
        <v>147.44222822882301</v>
      </c>
      <c r="BH1475" s="33">
        <v>-42.901797904225702</v>
      </c>
      <c r="BI1475" s="34">
        <f t="shared" si="308"/>
        <v>69</v>
      </c>
      <c r="BJ1475" s="34">
        <f t="shared" si="309"/>
        <v>69</v>
      </c>
      <c r="BK1475" s="34">
        <f t="shared" si="310"/>
        <v>75</v>
      </c>
      <c r="BL1475" s="34">
        <f t="shared" si="311"/>
        <v>100</v>
      </c>
      <c r="BM1475" s="34">
        <f t="shared" si="312"/>
        <v>1</v>
      </c>
      <c r="BN1475" s="34">
        <f t="shared" si="313"/>
        <v>100</v>
      </c>
      <c r="BO1475" s="34">
        <f t="shared" si="314"/>
        <v>100</v>
      </c>
      <c r="BP1475" s="34">
        <f t="shared" si="315"/>
        <v>31</v>
      </c>
      <c r="BQ1475" s="35">
        <f t="shared" si="316"/>
        <v>90</v>
      </c>
      <c r="BR1475" s="34">
        <f t="shared" si="317"/>
        <v>67</v>
      </c>
      <c r="BS1475" s="35">
        <f t="shared" si="318"/>
        <v>33</v>
      </c>
      <c r="BT1475" s="35">
        <f t="shared" si="319"/>
        <v>31</v>
      </c>
      <c r="BU1475" s="35">
        <f t="shared" si="320"/>
        <v>20</v>
      </c>
      <c r="BV1475" s="35">
        <f t="shared" si="321"/>
        <v>62</v>
      </c>
    </row>
    <row r="1476" spans="2:74" x14ac:dyDescent="0.3">
      <c r="B1476" s="6" t="s">
        <v>1890</v>
      </c>
      <c r="C1476" s="6">
        <v>106031122</v>
      </c>
      <c r="D1476" s="6" t="s">
        <v>514</v>
      </c>
      <c r="E1476" s="6" t="s">
        <v>246</v>
      </c>
      <c r="F1476" s="6" t="s">
        <v>2847</v>
      </c>
      <c r="G1476" s="6" t="s">
        <v>77</v>
      </c>
      <c r="H1476" s="6" t="s">
        <v>78</v>
      </c>
      <c r="I1476" s="22">
        <v>675000</v>
      </c>
      <c r="J1476" s="22">
        <v>660000</v>
      </c>
      <c r="K1476" s="22">
        <v>630000</v>
      </c>
      <c r="L1476" s="22">
        <v>680000</v>
      </c>
      <c r="M1476" s="22">
        <v>640000</v>
      </c>
      <c r="N1476" s="22">
        <v>622000</v>
      </c>
      <c r="O1476" s="23">
        <v>37</v>
      </c>
      <c r="P1476" s="23">
        <v>38</v>
      </c>
      <c r="Q1476" s="23">
        <v>46</v>
      </c>
      <c r="R1476" s="22">
        <v>570</v>
      </c>
      <c r="S1476" s="22">
        <v>550</v>
      </c>
      <c r="T1476" s="24">
        <v>2.8</v>
      </c>
      <c r="U1476" s="24">
        <v>9.9999999999999645E-2</v>
      </c>
      <c r="V1476" s="24">
        <v>2.7</v>
      </c>
      <c r="W1476" s="24">
        <v>2.4</v>
      </c>
      <c r="X1476" s="25">
        <v>4.3911111111111109E-2</v>
      </c>
      <c r="Y1476" s="24">
        <v>2.7</v>
      </c>
      <c r="Z1476" s="24">
        <v>-0.89999999999999991</v>
      </c>
      <c r="AA1476" s="24">
        <v>3.6</v>
      </c>
      <c r="AB1476" s="24">
        <v>4.8</v>
      </c>
      <c r="AC1476" s="26">
        <v>0.40010107816711588</v>
      </c>
      <c r="AD1476" s="24">
        <v>9.1116136222268302</v>
      </c>
      <c r="AE1476" s="6">
        <v>350</v>
      </c>
      <c r="AF1476" s="6">
        <v>408</v>
      </c>
      <c r="AG1476" s="6">
        <v>324</v>
      </c>
      <c r="AH1476" s="27">
        <v>4.4383561643835616</v>
      </c>
      <c r="AI1476" s="28">
        <v>845000</v>
      </c>
      <c r="AJ1476" s="28">
        <v>845000</v>
      </c>
      <c r="AK1476" s="28">
        <v>840000</v>
      </c>
      <c r="AL1476" s="29">
        <v>0</v>
      </c>
      <c r="AM1476" s="29">
        <v>5.9523809523809521E-3</v>
      </c>
      <c r="AN1476" s="6">
        <v>2.5</v>
      </c>
      <c r="AO1476" s="27">
        <v>0</v>
      </c>
      <c r="AP1476" s="6">
        <v>2.5</v>
      </c>
      <c r="AQ1476" s="26">
        <v>0.10119047619047619</v>
      </c>
      <c r="AR1476" s="28">
        <v>610</v>
      </c>
      <c r="AS1476" s="28">
        <v>580</v>
      </c>
      <c r="AT1476" s="25">
        <v>5.1724137931034482E-2</v>
      </c>
      <c r="AU1476" s="26">
        <v>0.12807808169247203</v>
      </c>
      <c r="AV1476" s="30">
        <v>1424.64</v>
      </c>
      <c r="AW1476" s="24">
        <v>0.67420000000000002</v>
      </c>
      <c r="AX1476" s="24">
        <v>0.32579999999999998</v>
      </c>
      <c r="AY1476" s="24">
        <v>0.80740000000000001</v>
      </c>
      <c r="AZ1476" s="24">
        <v>0.1457</v>
      </c>
      <c r="BA1476" s="24">
        <v>0.2797</v>
      </c>
      <c r="BB1476" s="24">
        <v>0.30459999999999998</v>
      </c>
      <c r="BC1476" s="24">
        <v>0.38729999999999998</v>
      </c>
      <c r="BD1476" s="31">
        <v>3</v>
      </c>
      <c r="BE1476" s="23">
        <v>133</v>
      </c>
      <c r="BF1476" s="32" t="s">
        <v>4190</v>
      </c>
      <c r="BG1476" s="33">
        <v>151.761943712153</v>
      </c>
      <c r="BH1476" s="33">
        <v>-32.763921557400202</v>
      </c>
      <c r="BI1476" s="34">
        <f t="shared" ref="BI1476:BI1539" si="322">IF(T1476&lt;=1, 100, IF(T1476&gt;=7, 1, ROUND(100 - ((T1476-1)/6)*99, 0)))</f>
        <v>70</v>
      </c>
      <c r="BJ1476" s="34">
        <f t="shared" ref="BJ1476:BJ1539" si="323">IF(AN1476&lt;=1, 100, IF(AN1476&gt;=7, 1, ROUND(100 - ((AN1476-1)/6)*99, 0)))</f>
        <v>75</v>
      </c>
      <c r="BK1476" s="34">
        <f t="shared" ref="BK1476:BK1539" si="324">IF(AH1476&lt;=2, 100, IF(AH1476&gt;=10, 1, ROUND(100 - ((AH1476-2)/8)*99, 0)))</f>
        <v>70</v>
      </c>
      <c r="BL1476" s="34">
        <f t="shared" ref="BL1476:BL1539" si="325">IF(OR(ISBLANK(AU1476), AU1476=""), "", IF(AU1476&lt;=0, 100, IF(AU1476&gt;=0.3, 1, ROUND(100 - (AU1476/0.3)*99, 0))))</f>
        <v>58</v>
      </c>
      <c r="BM1476" s="34">
        <f t="shared" ref="BM1476:BM1539" si="326">IF(AL1476&lt;=0, 1, IF(AL1476&gt;=0.2, 100, ROUND(1 + (AL1476/0.2)*99, 0)))</f>
        <v>1</v>
      </c>
      <c r="BN1476" s="34">
        <f t="shared" ref="BN1476:BN1539" si="327">IF(AQ1476&lt;=0.01, 1, IF(AQ1476&gt;=0.075, 100, ROUND(1 + ((AQ1476-0.01)/0.065)*99, 0)))</f>
        <v>100</v>
      </c>
      <c r="BO1476" s="34">
        <f t="shared" ref="BO1476:BO1539" si="328">IF(BE1476&gt;=750, 1, IF(BE1476&lt;=50, 100, ROUND(100 - 99 * (((BE1476 - 50)/700)^0.75), 0)))</f>
        <v>80</v>
      </c>
      <c r="BP1476" s="34">
        <f t="shared" ref="BP1476:BP1539" si="329">IF(BA1476&gt;=0.5, 100, IF(BA1476&lt;=0.05, 1, ROUND(1 + ((BA1476-0.05)/0.45)*99, 0)))</f>
        <v>52</v>
      </c>
      <c r="BQ1476" s="35">
        <f t="shared" ref="BQ1476:BQ1539" si="330">IF(X1476&gt;=0.045, 100, IF(X1476&lt;=0.015, 1, ROUND(1 + ((X1476-0.015)/0.03)*99, 0)))</f>
        <v>96</v>
      </c>
      <c r="BR1476" s="34">
        <f t="shared" ref="BR1476:BR1539" si="331">IF(AD1476&lt;=5, 100, IF(AD1476&gt;=15, 1, ROUND(100 - ((AD1476-5)/10)*99, 0)))</f>
        <v>59</v>
      </c>
      <c r="BS1476" s="35">
        <f t="shared" ref="BS1476:BS1539" si="332">IF(AC1476&lt;=0.25, 100, IF(AC1476&gt;=0.4, 1, ROUND(100 - ((AC1476-0.25)/0.15)*99, 0)))</f>
        <v>1</v>
      </c>
      <c r="BT1476" s="35">
        <f t="shared" ref="BT1476:BT1539" si="333">IF(Y1476&lt;=1, 100, IF(Y1476&gt;=7, 1, ROUND(100 - ((Y1476-1)/6)*99, 0)))</f>
        <v>72</v>
      </c>
      <c r="BU1476" s="35">
        <f t="shared" ref="BU1476:BU1539" si="334">BD1476*10</f>
        <v>30</v>
      </c>
      <c r="BV1476" s="35">
        <f t="shared" ref="BV1476:BV1539" si="335">IF(
  (
    IF($BI$2,0.1,0) + IF($BJ$2,0.1,0) + IF($BK$2,0.05,0) + IF($BL$2,0.07,0) + IF($BM$2,0.05,0) + IF($BN$2,0.1,0) +
    IF($BO$2,0.07,0) + IF($BP$2,0.08,0) + IF($BQ$2,0.08,0) + IF($BR$2,0.07,0) + IF($BS$2,0.07,0) + IF($BT$2,0.08,0) +
    IF($BU$2,0.08,0)
  ) = 0,
  "",
  ROUND(
    (
      IF($BI$2, BI1476*0.1, 0) + IF($BJ$2, BJ1476*0.1, 0) + IF($BK$2, BK1476*0.05, 0) + IF($BL$2, BL1476*0.07, 0) +
      IF($BM$2, BM1476*0.05, 0) + IF($BN$2, BN1476*0.1, 0) + IF($BO$2, BO1476*0.07, 0) + IF($BP$2, BP1476*0.08, 0) +
      IF($BQ$2, BQ1476*0.08, 0) + IF($BR$2, BR1476*0.07, 0) + IF($BS$2, BS1476*0.07, 0) + IF($BT$2, BT1476*0.08, 0) +
      IF($BU$2, BU1476*0.08, 0)
    ) /
    (
      IF($BI$2,0.1,0) + IF($BJ$2,0.1,0) + IF($BK$2,0.05,0) + IF($BL$2,0.07,0) + IF($BM$2,0.05,0) +
      IF($BN$2,0.1,0) + IF($BO$2,0.07,0) + IF($BP$2,0.08,0) + IF($BQ$2,0.08,0) + IF($BR$2,0.07,0) +
      IF($BS$2,0.07,0) + IF($BT$2,0.08,0) + IF($BU$2,0.08,0)
    ),
  0)
)</f>
        <v>62</v>
      </c>
    </row>
    <row r="1477" spans="2:74" hidden="1" x14ac:dyDescent="0.3">
      <c r="B1477" s="6" t="s">
        <v>1891</v>
      </c>
      <c r="C1477" s="6">
        <v>107011546</v>
      </c>
      <c r="D1477" s="6" t="s">
        <v>379</v>
      </c>
      <c r="E1477" s="6" t="s">
        <v>380</v>
      </c>
      <c r="F1477" s="6" t="s">
        <v>504</v>
      </c>
      <c r="G1477" s="6" t="s">
        <v>77</v>
      </c>
      <c r="H1477" s="6" t="s">
        <v>78</v>
      </c>
      <c r="I1477" s="22">
        <v>899000</v>
      </c>
      <c r="J1477" s="22">
        <v>899000</v>
      </c>
      <c r="K1477" s="22">
        <v>800000</v>
      </c>
      <c r="L1477" s="22">
        <v>840000</v>
      </c>
      <c r="M1477" s="22">
        <v>830000</v>
      </c>
      <c r="N1477" s="22">
        <v>810000</v>
      </c>
      <c r="O1477" s="23">
        <v>36</v>
      </c>
      <c r="P1477" s="23">
        <v>36</v>
      </c>
      <c r="Q1477" s="23">
        <v>28</v>
      </c>
      <c r="R1477" s="22">
        <v>600</v>
      </c>
      <c r="S1477" s="22">
        <v>580</v>
      </c>
      <c r="T1477" s="24">
        <v>2</v>
      </c>
      <c r="U1477" s="24">
        <v>-0.20000000000000018</v>
      </c>
      <c r="V1477" s="24">
        <v>2.2000000000000002</v>
      </c>
      <c r="W1477" s="24">
        <v>2.2000000000000002</v>
      </c>
      <c r="X1477" s="25">
        <v>3.4705228031145716E-2</v>
      </c>
      <c r="Y1477" s="24">
        <v>2.6</v>
      </c>
      <c r="Z1477" s="24">
        <v>-1.2999999999999998</v>
      </c>
      <c r="AA1477" s="24">
        <v>3.9</v>
      </c>
      <c r="AB1477" s="24">
        <v>4.5999999999999996</v>
      </c>
      <c r="AC1477" s="26">
        <v>0.48349664775657553</v>
      </c>
      <c r="AD1477" s="24">
        <v>13.931521997857738</v>
      </c>
      <c r="AE1477" s="6">
        <v>173</v>
      </c>
      <c r="AF1477" s="6">
        <v>218</v>
      </c>
      <c r="AG1477" s="6">
        <v>183</v>
      </c>
      <c r="AH1477" s="27">
        <v>3.1261872455902306</v>
      </c>
      <c r="AI1477" s="28">
        <v>865000</v>
      </c>
      <c r="AJ1477" s="28">
        <v>820000</v>
      </c>
      <c r="AK1477" s="28">
        <v>790000</v>
      </c>
      <c r="AL1477" s="29">
        <v>5.4878048780487805E-2</v>
      </c>
      <c r="AM1477" s="29">
        <v>9.49367088607595E-2</v>
      </c>
      <c r="AN1477" s="6">
        <v>2.5</v>
      </c>
      <c r="AO1477" s="27">
        <v>-0.20000000000000018</v>
      </c>
      <c r="AP1477" s="6">
        <v>2.7</v>
      </c>
      <c r="AQ1477" s="26">
        <v>0.10595238095238095</v>
      </c>
      <c r="AR1477" s="28">
        <v>650</v>
      </c>
      <c r="AS1477" s="28">
        <v>620</v>
      </c>
      <c r="AT1477" s="25">
        <v>4.8387096774193547E-2</v>
      </c>
      <c r="AU1477" s="26">
        <v>7.4539706342983458E-2</v>
      </c>
      <c r="AV1477" s="30">
        <v>1240.96</v>
      </c>
      <c r="AW1477" s="24">
        <v>0.63460000000000005</v>
      </c>
      <c r="AX1477" s="24">
        <v>0.3654</v>
      </c>
      <c r="AY1477" s="24">
        <v>0.71460000000000001</v>
      </c>
      <c r="AZ1477" s="24">
        <v>0.1042</v>
      </c>
      <c r="BA1477" s="24">
        <v>0.35210000000000002</v>
      </c>
      <c r="BB1477" s="24">
        <v>0.2089</v>
      </c>
      <c r="BC1477" s="24">
        <v>0.40310000000000001</v>
      </c>
      <c r="BD1477" s="31">
        <v>2</v>
      </c>
      <c r="BE1477" s="23">
        <v>75</v>
      </c>
      <c r="BF1477" s="32" t="s">
        <v>4191</v>
      </c>
      <c r="BG1477" s="33">
        <v>150.89543710830901</v>
      </c>
      <c r="BH1477" s="33">
        <v>-34.4893947971199</v>
      </c>
      <c r="BI1477" s="34">
        <f t="shared" si="322"/>
        <v>84</v>
      </c>
      <c r="BJ1477" s="34">
        <f t="shared" si="323"/>
        <v>75</v>
      </c>
      <c r="BK1477" s="34">
        <f t="shared" si="324"/>
        <v>86</v>
      </c>
      <c r="BL1477" s="34">
        <f t="shared" si="325"/>
        <v>75</v>
      </c>
      <c r="BM1477" s="34">
        <f t="shared" si="326"/>
        <v>28</v>
      </c>
      <c r="BN1477" s="34">
        <f t="shared" si="327"/>
        <v>100</v>
      </c>
      <c r="BO1477" s="34">
        <f t="shared" si="328"/>
        <v>92</v>
      </c>
      <c r="BP1477" s="34">
        <f t="shared" si="329"/>
        <v>67</v>
      </c>
      <c r="BQ1477" s="35">
        <f t="shared" si="330"/>
        <v>66</v>
      </c>
      <c r="BR1477" s="34">
        <f t="shared" si="331"/>
        <v>12</v>
      </c>
      <c r="BS1477" s="35">
        <f t="shared" si="332"/>
        <v>1</v>
      </c>
      <c r="BT1477" s="35">
        <f t="shared" si="333"/>
        <v>74</v>
      </c>
      <c r="BU1477" s="35">
        <f t="shared" si="334"/>
        <v>20</v>
      </c>
      <c r="BV1477" s="35">
        <f t="shared" si="335"/>
        <v>62</v>
      </c>
    </row>
    <row r="1478" spans="2:74" hidden="1" x14ac:dyDescent="0.3">
      <c r="B1478" s="6" t="s">
        <v>1892</v>
      </c>
      <c r="C1478" s="6">
        <v>115041625</v>
      </c>
      <c r="D1478" s="6" t="s">
        <v>1366</v>
      </c>
      <c r="E1478" s="6" t="s">
        <v>783</v>
      </c>
      <c r="F1478" s="6" t="s">
        <v>2757</v>
      </c>
      <c r="G1478" s="6" t="s">
        <v>77</v>
      </c>
      <c r="H1478" s="6" t="s">
        <v>78</v>
      </c>
      <c r="I1478" s="22">
        <v>1767500</v>
      </c>
      <c r="J1478" s="22">
        <v>1767500</v>
      </c>
      <c r="K1478" s="22">
        <v>1761300</v>
      </c>
      <c r="L1478" s="22">
        <v>1786786</v>
      </c>
      <c r="M1478" s="22">
        <v>1775000</v>
      </c>
      <c r="N1478" s="22">
        <v>1750000</v>
      </c>
      <c r="O1478" s="23">
        <v>27</v>
      </c>
      <c r="P1478" s="23">
        <v>27</v>
      </c>
      <c r="Q1478" s="23">
        <v>27</v>
      </c>
      <c r="R1478" s="22">
        <v>850</v>
      </c>
      <c r="S1478" s="22">
        <v>810</v>
      </c>
      <c r="T1478" s="24">
        <v>3.5</v>
      </c>
      <c r="U1478" s="24">
        <v>0</v>
      </c>
      <c r="V1478" s="24">
        <v>3.5</v>
      </c>
      <c r="W1478" s="24">
        <v>3.8</v>
      </c>
      <c r="X1478" s="25">
        <v>2.5007072135785006E-2</v>
      </c>
      <c r="Y1478" s="24">
        <v>3.7</v>
      </c>
      <c r="Z1478" s="24">
        <v>-1.2000000000000002</v>
      </c>
      <c r="AA1478" s="24">
        <v>4.9000000000000004</v>
      </c>
      <c r="AB1478" s="24">
        <v>5.3</v>
      </c>
      <c r="AC1478" s="26">
        <v>0.23672132608501914</v>
      </c>
      <c r="AD1478" s="24">
        <v>9.4661752003455053</v>
      </c>
      <c r="AE1478" s="6">
        <v>980</v>
      </c>
      <c r="AF1478" s="6">
        <v>1041</v>
      </c>
      <c r="AG1478" s="6">
        <v>393</v>
      </c>
      <c r="AH1478" s="27">
        <v>38.751592356687894</v>
      </c>
      <c r="AI1478" s="28">
        <v>1730000</v>
      </c>
      <c r="AJ1478" s="28">
        <v>1740000</v>
      </c>
      <c r="AK1478" s="28">
        <v>1590000</v>
      </c>
      <c r="AL1478" s="29">
        <v>-5.7471264367816091E-3</v>
      </c>
      <c r="AM1478" s="29">
        <v>8.8050314465408799E-2</v>
      </c>
      <c r="AN1478" s="6">
        <v>1.4</v>
      </c>
      <c r="AO1478" s="27">
        <v>0</v>
      </c>
      <c r="AP1478" s="6">
        <v>1.4</v>
      </c>
      <c r="AQ1478" s="26">
        <v>9.0109890109890109E-2</v>
      </c>
      <c r="AR1478" s="28">
        <v>850</v>
      </c>
      <c r="AS1478" s="28">
        <v>800</v>
      </c>
      <c r="AT1478" s="25">
        <v>6.25E-2</v>
      </c>
      <c r="AU1478" s="26">
        <v>0.32564997349855695</v>
      </c>
      <c r="AV1478" s="30">
        <v>3590.7200000000003</v>
      </c>
      <c r="AW1478" s="24">
        <v>0.90739999999999998</v>
      </c>
      <c r="AX1478" s="24">
        <v>9.2600000000000002E-2</v>
      </c>
      <c r="AY1478" s="24">
        <v>0.83379999999999999</v>
      </c>
      <c r="AZ1478" s="24">
        <v>0.1105</v>
      </c>
      <c r="BA1478" s="24">
        <v>0.2208</v>
      </c>
      <c r="BB1478" s="24">
        <v>0.5585</v>
      </c>
      <c r="BC1478" s="24">
        <v>0.2122</v>
      </c>
      <c r="BD1478" s="31">
        <v>10</v>
      </c>
      <c r="BE1478" s="23">
        <v>33</v>
      </c>
      <c r="BF1478" s="32" t="s">
        <v>4192</v>
      </c>
      <c r="BG1478" s="33">
        <v>150.92407792944701</v>
      </c>
      <c r="BH1478" s="33">
        <v>-33.683346109076098</v>
      </c>
      <c r="BI1478" s="34">
        <f t="shared" si="322"/>
        <v>59</v>
      </c>
      <c r="BJ1478" s="34">
        <f t="shared" si="323"/>
        <v>93</v>
      </c>
      <c r="BK1478" s="34">
        <f t="shared" si="324"/>
        <v>1</v>
      </c>
      <c r="BL1478" s="34">
        <f t="shared" si="325"/>
        <v>1</v>
      </c>
      <c r="BM1478" s="34">
        <f t="shared" si="326"/>
        <v>1</v>
      </c>
      <c r="BN1478" s="34">
        <f t="shared" si="327"/>
        <v>100</v>
      </c>
      <c r="BO1478" s="34">
        <f t="shared" si="328"/>
        <v>100</v>
      </c>
      <c r="BP1478" s="34">
        <f t="shared" si="329"/>
        <v>39</v>
      </c>
      <c r="BQ1478" s="35">
        <f t="shared" si="330"/>
        <v>34</v>
      </c>
      <c r="BR1478" s="34">
        <f t="shared" si="331"/>
        <v>56</v>
      </c>
      <c r="BS1478" s="35">
        <f t="shared" si="332"/>
        <v>100</v>
      </c>
      <c r="BT1478" s="35">
        <f t="shared" si="333"/>
        <v>55</v>
      </c>
      <c r="BU1478" s="35">
        <f t="shared" si="334"/>
        <v>100</v>
      </c>
      <c r="BV1478" s="35">
        <f t="shared" si="335"/>
        <v>62</v>
      </c>
    </row>
    <row r="1479" spans="2:74" hidden="1" x14ac:dyDescent="0.3">
      <c r="B1479" s="6" t="s">
        <v>1893</v>
      </c>
      <c r="C1479" s="6">
        <v>116021562</v>
      </c>
      <c r="D1479" s="6" t="s">
        <v>1824</v>
      </c>
      <c r="E1479" s="6" t="s">
        <v>916</v>
      </c>
      <c r="F1479" s="6" t="s">
        <v>2757</v>
      </c>
      <c r="G1479" s="6" t="s">
        <v>77</v>
      </c>
      <c r="H1479" s="6" t="s">
        <v>78</v>
      </c>
      <c r="I1479" s="22">
        <v>1300000</v>
      </c>
      <c r="J1479" s="22">
        <v>1250000</v>
      </c>
      <c r="K1479" s="22">
        <v>1400000</v>
      </c>
      <c r="L1479" s="22">
        <v>1350000</v>
      </c>
      <c r="M1479" s="22">
        <v>1330000</v>
      </c>
      <c r="N1479" s="22">
        <v>1400000</v>
      </c>
      <c r="O1479" s="23">
        <v>31</v>
      </c>
      <c r="P1479" s="23">
        <v>25</v>
      </c>
      <c r="Q1479" s="23">
        <v>22</v>
      </c>
      <c r="R1479" s="22">
        <v>750</v>
      </c>
      <c r="S1479" s="22">
        <v>700</v>
      </c>
      <c r="T1479" s="24">
        <v>3.5</v>
      </c>
      <c r="U1479" s="24">
        <v>0.60000000000000009</v>
      </c>
      <c r="V1479" s="24">
        <v>2.9</v>
      </c>
      <c r="W1479" s="24">
        <v>3.6</v>
      </c>
      <c r="X1479" s="25">
        <v>0.03</v>
      </c>
      <c r="Y1479" s="24">
        <v>3.5</v>
      </c>
      <c r="Z1479" s="24">
        <v>-1.0999999999999996</v>
      </c>
      <c r="AA1479" s="24">
        <v>4.5999999999999996</v>
      </c>
      <c r="AB1479" s="24">
        <v>4.2</v>
      </c>
      <c r="AC1479" s="26">
        <v>0.23950030656039237</v>
      </c>
      <c r="AD1479" s="24">
        <v>7.9833435520130784</v>
      </c>
      <c r="AE1479" s="6">
        <v>941</v>
      </c>
      <c r="AF1479" s="6">
        <v>921</v>
      </c>
      <c r="AG1479" s="6">
        <v>604</v>
      </c>
      <c r="AH1479" s="27">
        <v>11.072227873855544</v>
      </c>
      <c r="AI1479" s="28">
        <v>1425000</v>
      </c>
      <c r="AJ1479" s="28">
        <v>1420000</v>
      </c>
      <c r="AK1479" s="28">
        <v>1285000</v>
      </c>
      <c r="AL1479" s="29">
        <v>3.5211267605633804E-3</v>
      </c>
      <c r="AM1479" s="29">
        <v>0.10894941634241245</v>
      </c>
      <c r="AN1479" s="6">
        <v>2.5</v>
      </c>
      <c r="AO1479" s="27">
        <v>-0.10000000000000009</v>
      </c>
      <c r="AP1479" s="6">
        <v>2.6</v>
      </c>
      <c r="AQ1479" s="26">
        <v>9.7916666666666666E-2</v>
      </c>
      <c r="AR1479" s="28">
        <v>800</v>
      </c>
      <c r="AS1479" s="28">
        <v>760</v>
      </c>
      <c r="AT1479" s="25">
        <v>5.2631578947368418E-2</v>
      </c>
      <c r="AU1479" s="26">
        <v>0.24175965399972144</v>
      </c>
      <c r="AV1479" s="30">
        <v>3131.5200000000004</v>
      </c>
      <c r="AW1479" s="24">
        <v>0.89549999999999996</v>
      </c>
      <c r="AX1479" s="24">
        <v>0.1045</v>
      </c>
      <c r="AY1479" s="24">
        <v>0.8498</v>
      </c>
      <c r="AZ1479" s="24">
        <v>0.1404</v>
      </c>
      <c r="BA1479" s="24">
        <v>0.20619999999999999</v>
      </c>
      <c r="BB1479" s="24">
        <v>0.57779999999999998</v>
      </c>
      <c r="BC1479" s="24">
        <v>0.20180000000000001</v>
      </c>
      <c r="BD1479" s="31">
        <v>8</v>
      </c>
      <c r="BE1479" s="23">
        <v>31</v>
      </c>
      <c r="BF1479" s="32" t="s">
        <v>4193</v>
      </c>
      <c r="BG1479" s="33">
        <v>150.91377521193201</v>
      </c>
      <c r="BH1479" s="33">
        <v>-33.733717133565897</v>
      </c>
      <c r="BI1479" s="34">
        <f t="shared" si="322"/>
        <v>59</v>
      </c>
      <c r="BJ1479" s="34">
        <f t="shared" si="323"/>
        <v>75</v>
      </c>
      <c r="BK1479" s="34">
        <f t="shared" si="324"/>
        <v>1</v>
      </c>
      <c r="BL1479" s="34">
        <f t="shared" si="325"/>
        <v>20</v>
      </c>
      <c r="BM1479" s="34">
        <f t="shared" si="326"/>
        <v>3</v>
      </c>
      <c r="BN1479" s="34">
        <f t="shared" si="327"/>
        <v>100</v>
      </c>
      <c r="BO1479" s="34">
        <f t="shared" si="328"/>
        <v>100</v>
      </c>
      <c r="BP1479" s="34">
        <f t="shared" si="329"/>
        <v>35</v>
      </c>
      <c r="BQ1479" s="35">
        <f t="shared" si="330"/>
        <v>51</v>
      </c>
      <c r="BR1479" s="34">
        <f t="shared" si="331"/>
        <v>70</v>
      </c>
      <c r="BS1479" s="35">
        <f t="shared" si="332"/>
        <v>100</v>
      </c>
      <c r="BT1479" s="35">
        <f t="shared" si="333"/>
        <v>59</v>
      </c>
      <c r="BU1479" s="35">
        <f t="shared" si="334"/>
        <v>80</v>
      </c>
      <c r="BV1479" s="35">
        <f t="shared" si="335"/>
        <v>62</v>
      </c>
    </row>
    <row r="1480" spans="2:74" hidden="1" x14ac:dyDescent="0.3">
      <c r="B1480" s="6" t="s">
        <v>1894</v>
      </c>
      <c r="C1480" s="6">
        <v>120021389</v>
      </c>
      <c r="D1480" s="6" t="s">
        <v>1895</v>
      </c>
      <c r="E1480" s="6" t="s">
        <v>855</v>
      </c>
      <c r="F1480" s="6" t="s">
        <v>2757</v>
      </c>
      <c r="G1480" s="6" t="s">
        <v>77</v>
      </c>
      <c r="H1480" s="6" t="s">
        <v>78</v>
      </c>
      <c r="I1480" s="22">
        <v>2200000</v>
      </c>
      <c r="J1480" s="22">
        <v>2210000</v>
      </c>
      <c r="K1480" s="22">
        <v>2354400</v>
      </c>
      <c r="L1480" s="22">
        <v>2100000</v>
      </c>
      <c r="M1480" s="22">
        <v>2150000</v>
      </c>
      <c r="N1480" s="22">
        <v>2250000</v>
      </c>
      <c r="O1480" s="23">
        <v>23</v>
      </c>
      <c r="P1480" s="23">
        <v>24</v>
      </c>
      <c r="Q1480" s="23">
        <v>24</v>
      </c>
      <c r="R1480" s="22">
        <v>1100</v>
      </c>
      <c r="S1480" s="22">
        <v>1050</v>
      </c>
      <c r="T1480" s="24">
        <v>3.9</v>
      </c>
      <c r="U1480" s="24">
        <v>0.10000000000000009</v>
      </c>
      <c r="V1480" s="24">
        <v>3.8</v>
      </c>
      <c r="W1480" s="24">
        <v>3.5</v>
      </c>
      <c r="X1480" s="25">
        <v>2.5999999999999999E-2</v>
      </c>
      <c r="Y1480" s="24">
        <v>4.4000000000000004</v>
      </c>
      <c r="Z1480" s="24">
        <v>-1.8999999999999995</v>
      </c>
      <c r="AA1480" s="24">
        <v>6.3</v>
      </c>
      <c r="AB1480" s="24">
        <v>6.7</v>
      </c>
      <c r="AC1480" s="26">
        <v>0.32106664175967864</v>
      </c>
      <c r="AD1480" s="24">
        <v>12.348716990756872</v>
      </c>
      <c r="AE1480" s="6">
        <v>59</v>
      </c>
      <c r="AF1480" s="6">
        <v>91</v>
      </c>
      <c r="AG1480" s="6">
        <v>63</v>
      </c>
      <c r="AH1480" s="27">
        <v>1.4763948497854078</v>
      </c>
      <c r="AI1480" s="28">
        <v>2215000</v>
      </c>
      <c r="AJ1480" s="28">
        <v>2195000</v>
      </c>
      <c r="AK1480" s="28">
        <v>1990000</v>
      </c>
      <c r="AL1480" s="29">
        <v>9.1116173120728925E-3</v>
      </c>
      <c r="AM1480" s="29">
        <v>0.11306532663316583</v>
      </c>
      <c r="AN1480" s="6">
        <v>3.7</v>
      </c>
      <c r="AO1480" s="27">
        <v>0.20000000000000018</v>
      </c>
      <c r="AP1480" s="6">
        <v>3.5</v>
      </c>
      <c r="AQ1480" s="26">
        <v>7.170542635658915E-2</v>
      </c>
      <c r="AR1480" s="28">
        <v>1075</v>
      </c>
      <c r="AS1480" s="28">
        <v>1050</v>
      </c>
      <c r="AT1480" s="25">
        <v>2.3809523809523808E-2</v>
      </c>
      <c r="AU1480" s="26">
        <v>4.5047716759514356E-2</v>
      </c>
      <c r="AV1480" s="30">
        <v>3426.0800000000004</v>
      </c>
      <c r="AW1480" s="24">
        <v>0.6633</v>
      </c>
      <c r="AX1480" s="24">
        <v>0.3367</v>
      </c>
      <c r="AY1480" s="24">
        <v>0.32369999999999999</v>
      </c>
      <c r="AZ1480" s="24">
        <v>0.34420000000000001</v>
      </c>
      <c r="BA1480" s="24">
        <v>0.26650000000000001</v>
      </c>
      <c r="BB1480" s="24">
        <v>0.32829999999999998</v>
      </c>
      <c r="BC1480" s="24">
        <v>0.38840000000000002</v>
      </c>
      <c r="BD1480" s="31">
        <v>10</v>
      </c>
      <c r="BE1480" s="23">
        <v>3</v>
      </c>
      <c r="BF1480" s="32" t="s">
        <v>4194</v>
      </c>
      <c r="BG1480" s="33">
        <v>151.170905379483</v>
      </c>
      <c r="BH1480" s="33">
        <v>-33.865346796846403</v>
      </c>
      <c r="BI1480" s="34">
        <f t="shared" si="322"/>
        <v>52</v>
      </c>
      <c r="BJ1480" s="34">
        <f t="shared" si="323"/>
        <v>55</v>
      </c>
      <c r="BK1480" s="34">
        <f t="shared" si="324"/>
        <v>100</v>
      </c>
      <c r="BL1480" s="34">
        <f t="shared" si="325"/>
        <v>85</v>
      </c>
      <c r="BM1480" s="34">
        <f t="shared" si="326"/>
        <v>6</v>
      </c>
      <c r="BN1480" s="34">
        <f t="shared" si="327"/>
        <v>95</v>
      </c>
      <c r="BO1480" s="34">
        <f t="shared" si="328"/>
        <v>100</v>
      </c>
      <c r="BP1480" s="34">
        <f t="shared" si="329"/>
        <v>49</v>
      </c>
      <c r="BQ1480" s="35">
        <f t="shared" si="330"/>
        <v>37</v>
      </c>
      <c r="BR1480" s="34">
        <f t="shared" si="331"/>
        <v>27</v>
      </c>
      <c r="BS1480" s="35">
        <f t="shared" si="332"/>
        <v>53</v>
      </c>
      <c r="BT1480" s="35">
        <f t="shared" si="333"/>
        <v>44</v>
      </c>
      <c r="BU1480" s="35">
        <f t="shared" si="334"/>
        <v>100</v>
      </c>
      <c r="BV1480" s="35">
        <f t="shared" si="335"/>
        <v>62</v>
      </c>
    </row>
    <row r="1481" spans="2:74" hidden="1" x14ac:dyDescent="0.3">
      <c r="B1481" s="6" t="s">
        <v>1896</v>
      </c>
      <c r="C1481" s="6">
        <v>302021032</v>
      </c>
      <c r="D1481" s="6" t="s">
        <v>822</v>
      </c>
      <c r="E1481" s="6" t="s">
        <v>229</v>
      </c>
      <c r="F1481" s="6" t="s">
        <v>2780</v>
      </c>
      <c r="G1481" s="6" t="s">
        <v>97</v>
      </c>
      <c r="H1481" s="6" t="s">
        <v>78</v>
      </c>
      <c r="I1481" s="22">
        <v>1152600</v>
      </c>
      <c r="J1481" s="22">
        <v>1161500</v>
      </c>
      <c r="K1481" s="22">
        <v>1001000</v>
      </c>
      <c r="L1481" s="22">
        <v>1180000</v>
      </c>
      <c r="M1481" s="22">
        <v>1160000</v>
      </c>
      <c r="N1481" s="22">
        <v>1001000</v>
      </c>
      <c r="O1481" s="23">
        <v>17</v>
      </c>
      <c r="P1481" s="23">
        <v>18</v>
      </c>
      <c r="Q1481" s="23">
        <v>20</v>
      </c>
      <c r="R1481" s="22">
        <v>650</v>
      </c>
      <c r="S1481" s="22">
        <v>650</v>
      </c>
      <c r="T1481" s="24">
        <v>2.8</v>
      </c>
      <c r="U1481" s="24">
        <v>-0.20000000000000018</v>
      </c>
      <c r="V1481" s="24">
        <v>3</v>
      </c>
      <c r="W1481" s="24">
        <v>3</v>
      </c>
      <c r="X1481" s="25">
        <v>2.9325004338018393E-2</v>
      </c>
      <c r="Y1481" s="24">
        <v>3.5</v>
      </c>
      <c r="Z1481" s="24">
        <v>-1.7000000000000002</v>
      </c>
      <c r="AA1481" s="24">
        <v>5.2</v>
      </c>
      <c r="AB1481" s="24">
        <v>6.3</v>
      </c>
      <c r="AC1481" s="26">
        <v>0.32937408788714118</v>
      </c>
      <c r="AD1481" s="24">
        <v>11.231851292861506</v>
      </c>
      <c r="AE1481" s="6">
        <v>163</v>
      </c>
      <c r="AF1481" s="6">
        <v>171</v>
      </c>
      <c r="AG1481" s="6">
        <v>146</v>
      </c>
      <c r="AH1481" s="27">
        <v>2.6819923371647509</v>
      </c>
      <c r="AI1481" s="28">
        <v>1200000</v>
      </c>
      <c r="AJ1481" s="28">
        <v>1070000</v>
      </c>
      <c r="AK1481" s="28">
        <v>945000</v>
      </c>
      <c r="AL1481" s="29">
        <v>0.12149532710280374</v>
      </c>
      <c r="AM1481" s="29">
        <v>0.26984126984126983</v>
      </c>
      <c r="AN1481" s="6">
        <v>2.7</v>
      </c>
      <c r="AO1481" s="27">
        <v>-0.59999999999999964</v>
      </c>
      <c r="AP1481" s="6">
        <v>3.3</v>
      </c>
      <c r="AQ1481" s="26">
        <v>0.11621621621621621</v>
      </c>
      <c r="AR1481" s="28">
        <v>700</v>
      </c>
      <c r="AS1481" s="28">
        <v>650</v>
      </c>
      <c r="AT1481" s="25">
        <v>7.6923076923076927E-2</v>
      </c>
      <c r="AU1481" s="26">
        <v>0.35342305773784932</v>
      </c>
      <c r="AV1481" s="30">
        <v>1973.4400000000003</v>
      </c>
      <c r="AW1481" s="24">
        <v>0.60550000000000004</v>
      </c>
      <c r="AX1481" s="24">
        <v>0.39450000000000002</v>
      </c>
      <c r="AY1481" s="24">
        <v>0.67920000000000003</v>
      </c>
      <c r="AZ1481" s="24">
        <v>8.7499999999999994E-2</v>
      </c>
      <c r="BA1481" s="24">
        <v>0.1898</v>
      </c>
      <c r="BB1481" s="24">
        <v>0.3049</v>
      </c>
      <c r="BC1481" s="24">
        <v>0.48320000000000002</v>
      </c>
      <c r="BD1481" s="31">
        <v>8</v>
      </c>
      <c r="BE1481" s="23">
        <v>7</v>
      </c>
      <c r="BF1481" s="32" t="s">
        <v>4195</v>
      </c>
      <c r="BG1481" s="33">
        <v>153.010477972432</v>
      </c>
      <c r="BH1481" s="33">
        <v>-27.410077933022201</v>
      </c>
      <c r="BI1481" s="34">
        <f t="shared" si="322"/>
        <v>70</v>
      </c>
      <c r="BJ1481" s="34">
        <f t="shared" si="323"/>
        <v>72</v>
      </c>
      <c r="BK1481" s="34">
        <f t="shared" si="324"/>
        <v>92</v>
      </c>
      <c r="BL1481" s="34">
        <f t="shared" si="325"/>
        <v>1</v>
      </c>
      <c r="BM1481" s="34">
        <f t="shared" si="326"/>
        <v>61</v>
      </c>
      <c r="BN1481" s="34">
        <f t="shared" si="327"/>
        <v>100</v>
      </c>
      <c r="BO1481" s="34">
        <f t="shared" si="328"/>
        <v>100</v>
      </c>
      <c r="BP1481" s="34">
        <f t="shared" si="329"/>
        <v>32</v>
      </c>
      <c r="BQ1481" s="35">
        <f t="shared" si="330"/>
        <v>48</v>
      </c>
      <c r="BR1481" s="34">
        <f t="shared" si="331"/>
        <v>38</v>
      </c>
      <c r="BS1481" s="35">
        <f t="shared" si="332"/>
        <v>48</v>
      </c>
      <c r="BT1481" s="35">
        <f t="shared" si="333"/>
        <v>59</v>
      </c>
      <c r="BU1481" s="35">
        <f t="shared" si="334"/>
        <v>80</v>
      </c>
      <c r="BV1481" s="35">
        <f t="shared" si="335"/>
        <v>62</v>
      </c>
    </row>
    <row r="1482" spans="2:74" hidden="1" x14ac:dyDescent="0.3">
      <c r="B1482" s="6" t="s">
        <v>1897</v>
      </c>
      <c r="C1482" s="6">
        <v>303031062</v>
      </c>
      <c r="D1482" s="6" t="s">
        <v>1521</v>
      </c>
      <c r="E1482" s="6" t="s">
        <v>881</v>
      </c>
      <c r="F1482" s="6" t="s">
        <v>2780</v>
      </c>
      <c r="G1482" s="6" t="s">
        <v>97</v>
      </c>
      <c r="H1482" s="6" t="s">
        <v>78</v>
      </c>
      <c r="I1482" s="22">
        <v>1299000</v>
      </c>
      <c r="J1482" s="22">
        <v>1319565</v>
      </c>
      <c r="K1482" s="22">
        <v>1172000</v>
      </c>
      <c r="L1482" s="22">
        <v>1306500</v>
      </c>
      <c r="M1482" s="22">
        <v>1310000</v>
      </c>
      <c r="N1482" s="22">
        <v>1180000</v>
      </c>
      <c r="O1482" s="23">
        <v>20</v>
      </c>
      <c r="P1482" s="23">
        <v>21</v>
      </c>
      <c r="Q1482" s="23">
        <v>21</v>
      </c>
      <c r="R1482" s="22">
        <v>725</v>
      </c>
      <c r="S1482" s="22">
        <v>690</v>
      </c>
      <c r="T1482" s="24">
        <v>2.4</v>
      </c>
      <c r="U1482" s="24">
        <v>-0.20000000000000018</v>
      </c>
      <c r="V1482" s="24">
        <v>2.6</v>
      </c>
      <c r="W1482" s="24">
        <v>2.9</v>
      </c>
      <c r="X1482" s="25">
        <v>2.9022324865280984E-2</v>
      </c>
      <c r="Y1482" s="24">
        <v>4</v>
      </c>
      <c r="Z1482" s="24">
        <v>-1.5999999999999996</v>
      </c>
      <c r="AA1482" s="24">
        <v>5.6</v>
      </c>
      <c r="AB1482" s="24">
        <v>5.8</v>
      </c>
      <c r="AC1482" s="26">
        <v>0.31423370319001381</v>
      </c>
      <c r="AD1482" s="24">
        <v>10.827309826096233</v>
      </c>
      <c r="AE1482" s="6">
        <v>231</v>
      </c>
      <c r="AF1482" s="6">
        <v>221</v>
      </c>
      <c r="AG1482" s="6">
        <v>162</v>
      </c>
      <c r="AH1482" s="27">
        <v>4.9172932330827068</v>
      </c>
      <c r="AI1482" s="28">
        <v>1300000</v>
      </c>
      <c r="AJ1482" s="28">
        <v>1246000</v>
      </c>
      <c r="AK1482" s="28">
        <v>1000000</v>
      </c>
      <c r="AL1482" s="29">
        <v>4.3338683788121987E-2</v>
      </c>
      <c r="AM1482" s="29">
        <v>0.3</v>
      </c>
      <c r="AN1482" s="6">
        <v>1.9</v>
      </c>
      <c r="AO1482" s="27">
        <v>-0.39999999999999991</v>
      </c>
      <c r="AP1482" s="6">
        <v>2.2999999999999998</v>
      </c>
      <c r="AQ1482" s="26">
        <v>0.11666666666666667</v>
      </c>
      <c r="AR1482" s="28">
        <v>730</v>
      </c>
      <c r="AS1482" s="28">
        <v>710</v>
      </c>
      <c r="AT1482" s="25">
        <v>2.8169014084507043E-2</v>
      </c>
      <c r="AU1482" s="26">
        <v>0.35793890811473705</v>
      </c>
      <c r="AV1482" s="30">
        <v>2307.2000000000003</v>
      </c>
      <c r="AW1482" s="24">
        <v>0.80410000000000004</v>
      </c>
      <c r="AX1482" s="24">
        <v>0.19589999999999999</v>
      </c>
      <c r="AY1482" s="24">
        <v>0.94030000000000002</v>
      </c>
      <c r="AZ1482" s="24">
        <v>3.56E-2</v>
      </c>
      <c r="BA1482" s="24">
        <v>0.34079999999999999</v>
      </c>
      <c r="BB1482" s="24">
        <v>0.3669</v>
      </c>
      <c r="BC1482" s="24">
        <v>0.27389999999999998</v>
      </c>
      <c r="BD1482" s="31">
        <v>6</v>
      </c>
      <c r="BE1482" s="23">
        <v>10</v>
      </c>
      <c r="BF1482" s="32" t="s">
        <v>4196</v>
      </c>
      <c r="BG1482" s="33">
        <v>153.105923040752</v>
      </c>
      <c r="BH1482" s="33">
        <v>-27.5305455041985</v>
      </c>
      <c r="BI1482" s="34">
        <f t="shared" si="322"/>
        <v>77</v>
      </c>
      <c r="BJ1482" s="34">
        <f t="shared" si="323"/>
        <v>85</v>
      </c>
      <c r="BK1482" s="34">
        <f t="shared" si="324"/>
        <v>64</v>
      </c>
      <c r="BL1482" s="34">
        <f t="shared" si="325"/>
        <v>1</v>
      </c>
      <c r="BM1482" s="34">
        <f t="shared" si="326"/>
        <v>22</v>
      </c>
      <c r="BN1482" s="34">
        <f t="shared" si="327"/>
        <v>100</v>
      </c>
      <c r="BO1482" s="34">
        <f t="shared" si="328"/>
        <v>100</v>
      </c>
      <c r="BP1482" s="34">
        <f t="shared" si="329"/>
        <v>65</v>
      </c>
      <c r="BQ1482" s="35">
        <f t="shared" si="330"/>
        <v>47</v>
      </c>
      <c r="BR1482" s="34">
        <f t="shared" si="331"/>
        <v>42</v>
      </c>
      <c r="BS1482" s="35">
        <f t="shared" si="332"/>
        <v>58</v>
      </c>
      <c r="BT1482" s="35">
        <f t="shared" si="333"/>
        <v>51</v>
      </c>
      <c r="BU1482" s="35">
        <f t="shared" si="334"/>
        <v>60</v>
      </c>
      <c r="BV1482" s="35">
        <f t="shared" si="335"/>
        <v>62</v>
      </c>
    </row>
    <row r="1483" spans="2:74" hidden="1" x14ac:dyDescent="0.3">
      <c r="B1483" s="6" t="s">
        <v>1898</v>
      </c>
      <c r="C1483" s="6">
        <v>305031128</v>
      </c>
      <c r="D1483" s="6" t="s">
        <v>840</v>
      </c>
      <c r="E1483" s="6" t="s">
        <v>337</v>
      </c>
      <c r="F1483" s="6" t="s">
        <v>2780</v>
      </c>
      <c r="G1483" s="6" t="s">
        <v>97</v>
      </c>
      <c r="H1483" s="6" t="s">
        <v>78</v>
      </c>
      <c r="I1483" s="22">
        <v>2969400</v>
      </c>
      <c r="J1483" s="22">
        <v>3249000</v>
      </c>
      <c r="K1483" s="22">
        <v>3105000</v>
      </c>
      <c r="L1483" s="22">
        <v>2500000</v>
      </c>
      <c r="M1483" s="22">
        <v>2600000</v>
      </c>
      <c r="N1483" s="22">
        <v>2250000</v>
      </c>
      <c r="O1483" s="23">
        <v>30</v>
      </c>
      <c r="P1483" s="23">
        <v>49</v>
      </c>
      <c r="Q1483" s="23">
        <v>33</v>
      </c>
      <c r="R1483" s="22">
        <v>740</v>
      </c>
      <c r="S1483" s="22">
        <v>750</v>
      </c>
      <c r="T1483" s="24">
        <v>0.7</v>
      </c>
      <c r="U1483" s="24">
        <v>0</v>
      </c>
      <c r="V1483" s="24">
        <v>0.7</v>
      </c>
      <c r="W1483" s="24">
        <v>0.9</v>
      </c>
      <c r="X1483" s="25">
        <v>1.2958846905098673E-2</v>
      </c>
      <c r="Y1483" s="24">
        <v>1.7</v>
      </c>
      <c r="Z1483" s="24">
        <v>-0.59999999999999987</v>
      </c>
      <c r="AA1483" s="24">
        <v>2.2999999999999998</v>
      </c>
      <c r="AB1483" s="24">
        <v>3.1</v>
      </c>
      <c r="AC1483" s="26">
        <v>0.30588624338624337</v>
      </c>
      <c r="AD1483" s="24">
        <v>23.604433760683758</v>
      </c>
      <c r="AE1483" s="6">
        <v>147</v>
      </c>
      <c r="AF1483" s="6">
        <v>190</v>
      </c>
      <c r="AG1483" s="6">
        <v>165</v>
      </c>
      <c r="AH1483" s="27">
        <v>3.0439882697947214</v>
      </c>
      <c r="AI1483" s="28">
        <v>1720000</v>
      </c>
      <c r="AJ1483" s="28">
        <v>1570000</v>
      </c>
      <c r="AK1483" s="28">
        <v>1500000</v>
      </c>
      <c r="AL1483" s="29">
        <v>9.5541401273885357E-2</v>
      </c>
      <c r="AM1483" s="29">
        <v>0.14666666666666667</v>
      </c>
      <c r="AN1483" s="6">
        <v>2.1</v>
      </c>
      <c r="AO1483" s="27">
        <v>-0.39999999999999991</v>
      </c>
      <c r="AP1483" s="6">
        <v>2.5</v>
      </c>
      <c r="AQ1483" s="26">
        <v>0.12933333333333333</v>
      </c>
      <c r="AR1483" s="28">
        <v>770</v>
      </c>
      <c r="AS1483" s="28">
        <v>750</v>
      </c>
      <c r="AT1483" s="25">
        <v>2.6666666666666668E-2</v>
      </c>
      <c r="AU1483" s="26">
        <v>0.39992146431169173</v>
      </c>
      <c r="AV1483" s="30">
        <v>2419.2000000000003</v>
      </c>
      <c r="AW1483" s="24">
        <v>0.4572</v>
      </c>
      <c r="AX1483" s="24">
        <v>0.54279999999999995</v>
      </c>
      <c r="AY1483" s="24">
        <v>3.8100000000000002E-2</v>
      </c>
      <c r="AZ1483" s="24">
        <v>1.26E-2</v>
      </c>
      <c r="BA1483" s="24">
        <v>0.1172</v>
      </c>
      <c r="BB1483" s="24">
        <v>0.17169999999999999</v>
      </c>
      <c r="BC1483" s="24">
        <v>0.68579999999999997</v>
      </c>
      <c r="BD1483" s="31">
        <v>8.5</v>
      </c>
      <c r="BE1483" s="23">
        <v>3</v>
      </c>
      <c r="BF1483" s="32" t="s">
        <v>4197</v>
      </c>
      <c r="BG1483" s="33">
        <v>153.03825682629201</v>
      </c>
      <c r="BH1483" s="33">
        <v>-27.447707941540099</v>
      </c>
      <c r="BI1483" s="34">
        <f t="shared" si="322"/>
        <v>100</v>
      </c>
      <c r="BJ1483" s="34">
        <f t="shared" si="323"/>
        <v>82</v>
      </c>
      <c r="BK1483" s="34">
        <f t="shared" si="324"/>
        <v>87</v>
      </c>
      <c r="BL1483" s="34">
        <f t="shared" si="325"/>
        <v>1</v>
      </c>
      <c r="BM1483" s="34">
        <f t="shared" si="326"/>
        <v>48</v>
      </c>
      <c r="BN1483" s="34">
        <f t="shared" si="327"/>
        <v>100</v>
      </c>
      <c r="BO1483" s="34">
        <f t="shared" si="328"/>
        <v>100</v>
      </c>
      <c r="BP1483" s="34">
        <f t="shared" si="329"/>
        <v>16</v>
      </c>
      <c r="BQ1483" s="35">
        <f t="shared" si="330"/>
        <v>1</v>
      </c>
      <c r="BR1483" s="34">
        <f t="shared" si="331"/>
        <v>1</v>
      </c>
      <c r="BS1483" s="35">
        <f t="shared" si="332"/>
        <v>63</v>
      </c>
      <c r="BT1483" s="35">
        <f t="shared" si="333"/>
        <v>88</v>
      </c>
      <c r="BU1483" s="35">
        <f t="shared" si="334"/>
        <v>85</v>
      </c>
      <c r="BV1483" s="35">
        <f t="shared" si="335"/>
        <v>62</v>
      </c>
    </row>
    <row r="1484" spans="2:74" hidden="1" x14ac:dyDescent="0.3">
      <c r="B1484" s="6" t="s">
        <v>1899</v>
      </c>
      <c r="C1484" s="6">
        <v>403041074</v>
      </c>
      <c r="D1484" s="6" t="s">
        <v>217</v>
      </c>
      <c r="E1484" s="6" t="s">
        <v>186</v>
      </c>
      <c r="F1484" s="6" t="s">
        <v>2379</v>
      </c>
      <c r="G1484" s="6" t="s">
        <v>82</v>
      </c>
      <c r="H1484" s="6" t="s">
        <v>78</v>
      </c>
      <c r="I1484" s="22">
        <v>757025</v>
      </c>
      <c r="J1484" s="22">
        <v>745200</v>
      </c>
      <c r="K1484" s="22">
        <v>649000</v>
      </c>
      <c r="L1484" s="22">
        <v>780000</v>
      </c>
      <c r="M1484" s="22">
        <v>765000</v>
      </c>
      <c r="N1484" s="22">
        <v>649250</v>
      </c>
      <c r="O1484" s="23">
        <v>22</v>
      </c>
      <c r="P1484" s="23">
        <v>23</v>
      </c>
      <c r="Q1484" s="23">
        <v>26</v>
      </c>
      <c r="R1484" s="22">
        <v>550</v>
      </c>
      <c r="S1484" s="22">
        <v>520</v>
      </c>
      <c r="T1484" s="24">
        <v>2.7</v>
      </c>
      <c r="U1484" s="24">
        <v>-0.19999999999999973</v>
      </c>
      <c r="V1484" s="24">
        <v>2.9</v>
      </c>
      <c r="W1484" s="24">
        <v>3</v>
      </c>
      <c r="X1484" s="25">
        <v>3.7779465671543215E-2</v>
      </c>
      <c r="Y1484" s="24">
        <v>2.9</v>
      </c>
      <c r="Z1484" s="24">
        <v>-1.3000000000000003</v>
      </c>
      <c r="AA1484" s="24">
        <v>4.2</v>
      </c>
      <c r="AB1484" s="24">
        <v>4.8</v>
      </c>
      <c r="AC1484" s="26">
        <v>0.40251756440281028</v>
      </c>
      <c r="AD1484" s="24">
        <v>10.654400671050261</v>
      </c>
      <c r="AE1484" s="6">
        <v>338</v>
      </c>
      <c r="AF1484" s="6">
        <v>438</v>
      </c>
      <c r="AG1484" s="6">
        <v>307</v>
      </c>
      <c r="AH1484" s="27">
        <v>1.9322033898305084</v>
      </c>
      <c r="AI1484" s="28">
        <v>760000</v>
      </c>
      <c r="AJ1484" s="28">
        <v>680000</v>
      </c>
      <c r="AK1484" s="28">
        <v>605000</v>
      </c>
      <c r="AL1484" s="29">
        <v>0.11764705882352941</v>
      </c>
      <c r="AM1484" s="29">
        <v>0.256198347107438</v>
      </c>
      <c r="AN1484" s="6">
        <v>2.7</v>
      </c>
      <c r="AO1484" s="27">
        <v>-0.19999999999999973</v>
      </c>
      <c r="AP1484" s="6">
        <v>2.9</v>
      </c>
      <c r="AQ1484" s="26">
        <v>0.12028985507246377</v>
      </c>
      <c r="AR1484" s="28">
        <v>570</v>
      </c>
      <c r="AS1484" s="28">
        <v>540</v>
      </c>
      <c r="AT1484" s="25">
        <v>5.5555555555555552E-2</v>
      </c>
      <c r="AU1484" s="26">
        <v>0.45115388008571766</v>
      </c>
      <c r="AV1484" s="30">
        <v>1366.4</v>
      </c>
      <c r="AW1484" s="24">
        <v>0.63039999999999996</v>
      </c>
      <c r="AX1484" s="24">
        <v>0.36959999999999998</v>
      </c>
      <c r="AY1484" s="24">
        <v>0.80689999999999995</v>
      </c>
      <c r="AZ1484" s="24">
        <v>0.1384</v>
      </c>
      <c r="BA1484" s="24">
        <v>0.28539999999999999</v>
      </c>
      <c r="BB1484" s="24">
        <v>0.3221</v>
      </c>
      <c r="BC1484" s="24">
        <v>0.35959999999999998</v>
      </c>
      <c r="BD1484" s="31">
        <v>5</v>
      </c>
      <c r="BE1484" s="23">
        <v>27</v>
      </c>
      <c r="BF1484" s="32" t="s">
        <v>4198</v>
      </c>
      <c r="BG1484" s="33">
        <v>138.4775844349</v>
      </c>
      <c r="BH1484" s="33">
        <v>-35.138541049573803</v>
      </c>
      <c r="BI1484" s="34">
        <f t="shared" si="322"/>
        <v>72</v>
      </c>
      <c r="BJ1484" s="34">
        <f t="shared" si="323"/>
        <v>72</v>
      </c>
      <c r="BK1484" s="34">
        <f t="shared" si="324"/>
        <v>100</v>
      </c>
      <c r="BL1484" s="34">
        <f t="shared" si="325"/>
        <v>1</v>
      </c>
      <c r="BM1484" s="34">
        <f t="shared" si="326"/>
        <v>59</v>
      </c>
      <c r="BN1484" s="34">
        <f t="shared" si="327"/>
        <v>100</v>
      </c>
      <c r="BO1484" s="34">
        <f t="shared" si="328"/>
        <v>100</v>
      </c>
      <c r="BP1484" s="34">
        <f t="shared" si="329"/>
        <v>53</v>
      </c>
      <c r="BQ1484" s="35">
        <f t="shared" si="330"/>
        <v>76</v>
      </c>
      <c r="BR1484" s="34">
        <f t="shared" si="331"/>
        <v>44</v>
      </c>
      <c r="BS1484" s="35">
        <f t="shared" si="332"/>
        <v>1</v>
      </c>
      <c r="BT1484" s="35">
        <f t="shared" si="333"/>
        <v>69</v>
      </c>
      <c r="BU1484" s="35">
        <f t="shared" si="334"/>
        <v>50</v>
      </c>
      <c r="BV1484" s="35">
        <f t="shared" si="335"/>
        <v>62</v>
      </c>
    </row>
    <row r="1485" spans="2:74" hidden="1" x14ac:dyDescent="0.3">
      <c r="B1485" s="6" t="s">
        <v>1900</v>
      </c>
      <c r="C1485" s="6">
        <v>506021123</v>
      </c>
      <c r="D1485" s="6" t="s">
        <v>1846</v>
      </c>
      <c r="E1485" s="6" t="s">
        <v>281</v>
      </c>
      <c r="F1485" s="6" t="s">
        <v>2720</v>
      </c>
      <c r="G1485" s="6" t="s">
        <v>93</v>
      </c>
      <c r="H1485" s="6" t="s">
        <v>78</v>
      </c>
      <c r="I1485" s="22">
        <v>999000</v>
      </c>
      <c r="J1485" s="22">
        <v>979700</v>
      </c>
      <c r="K1485" s="22">
        <v>950000</v>
      </c>
      <c r="L1485" s="22">
        <v>1140000</v>
      </c>
      <c r="M1485" s="22">
        <v>1000000</v>
      </c>
      <c r="N1485" s="22">
        <v>990000</v>
      </c>
      <c r="O1485" s="23">
        <v>34</v>
      </c>
      <c r="P1485" s="23">
        <v>36</v>
      </c>
      <c r="Q1485" s="23">
        <v>41</v>
      </c>
      <c r="R1485" s="22">
        <v>750</v>
      </c>
      <c r="S1485" s="22">
        <v>690</v>
      </c>
      <c r="T1485" s="24">
        <v>1.9</v>
      </c>
      <c r="U1485" s="24">
        <v>0</v>
      </c>
      <c r="V1485" s="24">
        <v>1.9</v>
      </c>
      <c r="W1485" s="24">
        <v>1.7</v>
      </c>
      <c r="X1485" s="25">
        <v>3.903903903903904E-2</v>
      </c>
      <c r="Y1485" s="24">
        <v>3.3</v>
      </c>
      <c r="Z1485" s="24">
        <v>-1.9000000000000004</v>
      </c>
      <c r="AA1485" s="24">
        <v>5.2</v>
      </c>
      <c r="AB1485" s="24">
        <v>6.4</v>
      </c>
      <c r="AC1485" s="26">
        <v>0.35318716094032548</v>
      </c>
      <c r="AD1485" s="24">
        <v>9.0470249687021838</v>
      </c>
      <c r="AE1485" s="6">
        <v>204</v>
      </c>
      <c r="AF1485" s="6">
        <v>219</v>
      </c>
      <c r="AG1485" s="6">
        <v>157</v>
      </c>
      <c r="AH1485" s="27">
        <v>4.8326848249027234</v>
      </c>
      <c r="AI1485" s="28">
        <v>850000</v>
      </c>
      <c r="AJ1485" s="28">
        <v>729000</v>
      </c>
      <c r="AK1485" s="28">
        <v>620000</v>
      </c>
      <c r="AL1485" s="29">
        <v>0.16598079561042525</v>
      </c>
      <c r="AM1485" s="29">
        <v>0.37096774193548387</v>
      </c>
      <c r="AN1485" s="6">
        <v>2.2000000000000002</v>
      </c>
      <c r="AO1485" s="27">
        <v>-0.39999999999999991</v>
      </c>
      <c r="AP1485" s="6">
        <v>2.6</v>
      </c>
      <c r="AQ1485" s="26">
        <v>4.5714368979639416E-2</v>
      </c>
      <c r="AR1485" s="28">
        <v>700</v>
      </c>
      <c r="AS1485" s="28">
        <v>650</v>
      </c>
      <c r="AT1485" s="25">
        <v>7.6923076923076927E-2</v>
      </c>
      <c r="AU1485" s="26">
        <v>0.51483725429679983</v>
      </c>
      <c r="AV1485" s="30">
        <v>2123.52</v>
      </c>
      <c r="AW1485" s="24">
        <v>0.57820000000000005</v>
      </c>
      <c r="AX1485" s="24">
        <v>0.42180000000000001</v>
      </c>
      <c r="AY1485" s="24">
        <v>0.43009999999999998</v>
      </c>
      <c r="AZ1485" s="24">
        <v>0.27500000000000002</v>
      </c>
      <c r="BA1485" s="24">
        <v>0.22409999999999999</v>
      </c>
      <c r="BB1485" s="24">
        <v>0.2717</v>
      </c>
      <c r="BC1485" s="24">
        <v>0.48249999999999998</v>
      </c>
      <c r="BD1485" s="31">
        <v>6</v>
      </c>
      <c r="BE1485" s="23">
        <v>5</v>
      </c>
      <c r="BF1485" s="32" t="s">
        <v>4199</v>
      </c>
      <c r="BG1485" s="33">
        <v>115.899520588736</v>
      </c>
      <c r="BH1485" s="33">
        <v>-31.9634066302335</v>
      </c>
      <c r="BI1485" s="34">
        <f t="shared" si="322"/>
        <v>85</v>
      </c>
      <c r="BJ1485" s="34">
        <f t="shared" si="323"/>
        <v>80</v>
      </c>
      <c r="BK1485" s="34">
        <f t="shared" si="324"/>
        <v>65</v>
      </c>
      <c r="BL1485" s="34">
        <f t="shared" si="325"/>
        <v>1</v>
      </c>
      <c r="BM1485" s="34">
        <f t="shared" si="326"/>
        <v>83</v>
      </c>
      <c r="BN1485" s="34">
        <f t="shared" si="327"/>
        <v>55</v>
      </c>
      <c r="BO1485" s="34">
        <f t="shared" si="328"/>
        <v>100</v>
      </c>
      <c r="BP1485" s="34">
        <f t="shared" si="329"/>
        <v>39</v>
      </c>
      <c r="BQ1485" s="35">
        <f t="shared" si="330"/>
        <v>80</v>
      </c>
      <c r="BR1485" s="34">
        <f t="shared" si="331"/>
        <v>60</v>
      </c>
      <c r="BS1485" s="35">
        <f t="shared" si="332"/>
        <v>32</v>
      </c>
      <c r="BT1485" s="35">
        <f t="shared" si="333"/>
        <v>62</v>
      </c>
      <c r="BU1485" s="35">
        <f t="shared" si="334"/>
        <v>60</v>
      </c>
      <c r="BV1485" s="35">
        <f t="shared" si="335"/>
        <v>62</v>
      </c>
    </row>
    <row r="1486" spans="2:74" hidden="1" x14ac:dyDescent="0.3">
      <c r="B1486" s="6" t="s">
        <v>1901</v>
      </c>
      <c r="C1486" s="6">
        <v>602011042</v>
      </c>
      <c r="D1486" s="6" t="s">
        <v>978</v>
      </c>
      <c r="E1486" s="6" t="s">
        <v>659</v>
      </c>
      <c r="F1486" s="6" t="s">
        <v>978</v>
      </c>
      <c r="G1486" s="6" t="s">
        <v>130</v>
      </c>
      <c r="H1486" s="6" t="s">
        <v>78</v>
      </c>
      <c r="I1486" s="22">
        <v>650000</v>
      </c>
      <c r="J1486" s="22">
        <v>664020</v>
      </c>
      <c r="K1486" s="22">
        <v>650000</v>
      </c>
      <c r="L1486" s="22">
        <v>665000</v>
      </c>
      <c r="M1486" s="22">
        <v>700000</v>
      </c>
      <c r="N1486" s="22">
        <v>660000</v>
      </c>
      <c r="O1486" s="23">
        <v>34</v>
      </c>
      <c r="P1486" s="23">
        <v>43</v>
      </c>
      <c r="Q1486" s="23">
        <v>48</v>
      </c>
      <c r="R1486" s="22">
        <v>520</v>
      </c>
      <c r="S1486" s="22">
        <v>510</v>
      </c>
      <c r="T1486" s="24">
        <v>3.9</v>
      </c>
      <c r="U1486" s="24">
        <v>0.5</v>
      </c>
      <c r="V1486" s="24">
        <v>3.4</v>
      </c>
      <c r="W1486" s="24">
        <v>3</v>
      </c>
      <c r="X1486" s="25">
        <v>4.1599999999999998E-2</v>
      </c>
      <c r="Y1486" s="24">
        <v>3.3</v>
      </c>
      <c r="Z1486" s="24">
        <v>-1.2999999999999998</v>
      </c>
      <c r="AA1486" s="24">
        <v>4.5999999999999996</v>
      </c>
      <c r="AB1486" s="24">
        <v>5.7</v>
      </c>
      <c r="AC1486" s="26">
        <v>0.31975600157418332</v>
      </c>
      <c r="AD1486" s="24">
        <v>7.686442345533254</v>
      </c>
      <c r="AE1486" s="6">
        <v>343</v>
      </c>
      <c r="AF1486" s="6">
        <v>416</v>
      </c>
      <c r="AG1486" s="6">
        <v>403</v>
      </c>
      <c r="AH1486" s="27">
        <v>3.4995938261575956</v>
      </c>
      <c r="AI1486" s="28">
        <v>560000</v>
      </c>
      <c r="AJ1486" s="28">
        <v>550000</v>
      </c>
      <c r="AK1486" s="28">
        <v>560000</v>
      </c>
      <c r="AL1486" s="29">
        <v>1.8181818181818181E-2</v>
      </c>
      <c r="AM1486" s="29">
        <v>0</v>
      </c>
      <c r="AN1486" s="6">
        <v>3.2</v>
      </c>
      <c r="AO1486" s="27">
        <v>0.40000000000000036</v>
      </c>
      <c r="AP1486" s="6">
        <v>2.8</v>
      </c>
      <c r="AQ1486" s="26">
        <v>0.1014388489208633</v>
      </c>
      <c r="AR1486" s="28">
        <v>490</v>
      </c>
      <c r="AS1486" s="28">
        <v>475</v>
      </c>
      <c r="AT1486" s="25">
        <v>3.1578947368421054E-2</v>
      </c>
      <c r="AU1486" s="26">
        <v>0.25773105883914549</v>
      </c>
      <c r="AV1486" s="30">
        <v>1626.2400000000002</v>
      </c>
      <c r="AW1486" s="24">
        <v>0.62890000000000001</v>
      </c>
      <c r="AX1486" s="24">
        <v>0.37109999999999999</v>
      </c>
      <c r="AY1486" s="24">
        <v>0.75839999999999996</v>
      </c>
      <c r="AZ1486" s="24">
        <v>0.13719999999999999</v>
      </c>
      <c r="BA1486" s="24">
        <v>0.36959999999999998</v>
      </c>
      <c r="BB1486" s="24">
        <v>0.28670000000000001</v>
      </c>
      <c r="BC1486" s="24">
        <v>0.27389999999999998</v>
      </c>
      <c r="BD1486" s="31">
        <v>4</v>
      </c>
      <c r="BE1486" s="23">
        <v>161</v>
      </c>
      <c r="BF1486" s="32" t="s">
        <v>4200</v>
      </c>
      <c r="BG1486" s="33">
        <v>147.16224111888599</v>
      </c>
      <c r="BH1486" s="33">
        <v>-41.441673739304697</v>
      </c>
      <c r="BI1486" s="34">
        <f t="shared" si="322"/>
        <v>52</v>
      </c>
      <c r="BJ1486" s="34">
        <f t="shared" si="323"/>
        <v>64</v>
      </c>
      <c r="BK1486" s="34">
        <f t="shared" si="324"/>
        <v>81</v>
      </c>
      <c r="BL1486" s="34">
        <f t="shared" si="325"/>
        <v>15</v>
      </c>
      <c r="BM1486" s="34">
        <f t="shared" si="326"/>
        <v>10</v>
      </c>
      <c r="BN1486" s="34">
        <f t="shared" si="327"/>
        <v>100</v>
      </c>
      <c r="BO1486" s="34">
        <f t="shared" si="328"/>
        <v>75</v>
      </c>
      <c r="BP1486" s="34">
        <f t="shared" si="329"/>
        <v>71</v>
      </c>
      <c r="BQ1486" s="35">
        <f t="shared" si="330"/>
        <v>89</v>
      </c>
      <c r="BR1486" s="34">
        <f t="shared" si="331"/>
        <v>73</v>
      </c>
      <c r="BS1486" s="35">
        <f t="shared" si="332"/>
        <v>54</v>
      </c>
      <c r="BT1486" s="35">
        <f t="shared" si="333"/>
        <v>62</v>
      </c>
      <c r="BU1486" s="35">
        <f t="shared" si="334"/>
        <v>40</v>
      </c>
      <c r="BV1486" s="35">
        <f t="shared" si="335"/>
        <v>62</v>
      </c>
    </row>
    <row r="1487" spans="2:74" hidden="1" x14ac:dyDescent="0.3">
      <c r="B1487" s="6" t="s">
        <v>1902</v>
      </c>
      <c r="C1487" s="6">
        <v>604011083</v>
      </c>
      <c r="D1487" s="6" t="s">
        <v>875</v>
      </c>
      <c r="E1487" s="6" t="s">
        <v>876</v>
      </c>
      <c r="F1487" s="6" t="s">
        <v>1745</v>
      </c>
      <c r="G1487" s="6" t="s">
        <v>130</v>
      </c>
      <c r="H1487" s="6" t="s">
        <v>78</v>
      </c>
      <c r="I1487" s="22">
        <v>599000</v>
      </c>
      <c r="J1487" s="22">
        <v>599000</v>
      </c>
      <c r="K1487" s="22">
        <v>550000</v>
      </c>
      <c r="L1487" s="22">
        <v>530000</v>
      </c>
      <c r="M1487" s="22">
        <v>490000</v>
      </c>
      <c r="N1487" s="22">
        <v>463000</v>
      </c>
      <c r="O1487" s="23">
        <v>59</v>
      </c>
      <c r="P1487" s="23">
        <v>74</v>
      </c>
      <c r="Q1487" s="23">
        <v>63</v>
      </c>
      <c r="R1487" s="22">
        <v>430</v>
      </c>
      <c r="S1487" s="22">
        <v>430</v>
      </c>
      <c r="T1487" s="24">
        <v>3.6</v>
      </c>
      <c r="U1487" s="24">
        <v>0.20000000000000018</v>
      </c>
      <c r="V1487" s="24">
        <v>3.4</v>
      </c>
      <c r="W1487" s="24">
        <v>3.6</v>
      </c>
      <c r="X1487" s="25">
        <v>3.7328881469115192E-2</v>
      </c>
      <c r="Y1487" s="24">
        <v>0.9</v>
      </c>
      <c r="Z1487" s="24">
        <v>-0.6</v>
      </c>
      <c r="AA1487" s="24">
        <v>1.5</v>
      </c>
      <c r="AB1487" s="24">
        <v>1.9</v>
      </c>
      <c r="AC1487" s="26">
        <v>0.36253878321866984</v>
      </c>
      <c r="AD1487" s="24">
        <v>9.71201838765578</v>
      </c>
      <c r="AE1487" s="6">
        <v>238</v>
      </c>
      <c r="AF1487" s="6">
        <v>302</v>
      </c>
      <c r="AG1487" s="6">
        <v>309</v>
      </c>
      <c r="AH1487" s="27">
        <v>4.0790513833992099</v>
      </c>
      <c r="AI1487" s="28">
        <v>501000</v>
      </c>
      <c r="AJ1487" s="28">
        <v>455000</v>
      </c>
      <c r="AK1487" s="28">
        <v>455000</v>
      </c>
      <c r="AL1487" s="29">
        <v>0.1010989010989011</v>
      </c>
      <c r="AM1487" s="29">
        <v>0.1010989010989011</v>
      </c>
      <c r="AN1487" s="6">
        <v>3.1</v>
      </c>
      <c r="AO1487" s="27">
        <v>0.20000000000000018</v>
      </c>
      <c r="AP1487" s="6">
        <v>2.9</v>
      </c>
      <c r="AQ1487" s="26">
        <v>0.10874999999999999</v>
      </c>
      <c r="AR1487" s="28">
        <v>410</v>
      </c>
      <c r="AS1487" s="28">
        <v>400</v>
      </c>
      <c r="AT1487" s="25">
        <v>2.5000000000000001E-2</v>
      </c>
      <c r="AU1487" s="26">
        <v>0.3353865923443563</v>
      </c>
      <c r="AV1487" s="30">
        <v>1186.0800000000002</v>
      </c>
      <c r="AW1487" s="24">
        <v>0.68569999999999998</v>
      </c>
      <c r="AX1487" s="24">
        <v>0.31430000000000002</v>
      </c>
      <c r="AY1487" s="24">
        <v>0.89549999999999996</v>
      </c>
      <c r="AZ1487" s="24">
        <v>8.0799999999999997E-2</v>
      </c>
      <c r="BA1487" s="24">
        <v>0.41299999999999998</v>
      </c>
      <c r="BB1487" s="24">
        <v>0.30230000000000001</v>
      </c>
      <c r="BC1487" s="24">
        <v>0.25369999999999998</v>
      </c>
      <c r="BD1487" s="31">
        <v>3</v>
      </c>
      <c r="BE1487" s="23">
        <v>217</v>
      </c>
      <c r="BF1487" s="32" t="s">
        <v>4201</v>
      </c>
      <c r="BG1487" s="33">
        <v>146.12882986383201</v>
      </c>
      <c r="BH1487" s="33">
        <v>-41.146991939362998</v>
      </c>
      <c r="BI1487" s="34">
        <f t="shared" si="322"/>
        <v>57</v>
      </c>
      <c r="BJ1487" s="34">
        <f t="shared" si="323"/>
        <v>65</v>
      </c>
      <c r="BK1487" s="34">
        <f t="shared" si="324"/>
        <v>74</v>
      </c>
      <c r="BL1487" s="34">
        <f t="shared" si="325"/>
        <v>1</v>
      </c>
      <c r="BM1487" s="34">
        <f t="shared" si="326"/>
        <v>51</v>
      </c>
      <c r="BN1487" s="34">
        <f t="shared" si="327"/>
        <v>100</v>
      </c>
      <c r="BO1487" s="34">
        <f t="shared" si="328"/>
        <v>66</v>
      </c>
      <c r="BP1487" s="34">
        <f t="shared" si="329"/>
        <v>81</v>
      </c>
      <c r="BQ1487" s="35">
        <f t="shared" si="330"/>
        <v>75</v>
      </c>
      <c r="BR1487" s="34">
        <f t="shared" si="331"/>
        <v>53</v>
      </c>
      <c r="BS1487" s="35">
        <f t="shared" si="332"/>
        <v>26</v>
      </c>
      <c r="BT1487" s="35">
        <f t="shared" si="333"/>
        <v>100</v>
      </c>
      <c r="BU1487" s="35">
        <f t="shared" si="334"/>
        <v>30</v>
      </c>
      <c r="BV1487" s="35">
        <f t="shared" si="335"/>
        <v>62</v>
      </c>
    </row>
    <row r="1488" spans="2:74" hidden="1" x14ac:dyDescent="0.3">
      <c r="B1488" s="6" t="s">
        <v>1903</v>
      </c>
      <c r="C1488" s="6">
        <v>701031034</v>
      </c>
      <c r="D1488" s="6" t="s">
        <v>1388</v>
      </c>
      <c r="E1488" s="6" t="s">
        <v>1389</v>
      </c>
      <c r="F1488" s="6" t="s">
        <v>1389</v>
      </c>
      <c r="G1488" s="6" t="s">
        <v>1390</v>
      </c>
      <c r="H1488" s="6" t="s">
        <v>78</v>
      </c>
      <c r="I1488" s="22">
        <v>738150</v>
      </c>
      <c r="J1488" s="22">
        <v>810000</v>
      </c>
      <c r="K1488" s="22">
        <v>775000</v>
      </c>
      <c r="L1488" s="22">
        <v>777000</v>
      </c>
      <c r="M1488" s="22">
        <v>730000</v>
      </c>
      <c r="N1488" s="22">
        <v>778000</v>
      </c>
      <c r="O1488" s="23">
        <v>76</v>
      </c>
      <c r="P1488" s="23">
        <v>85</v>
      </c>
      <c r="Q1488" s="23">
        <v>98</v>
      </c>
      <c r="R1488" s="22">
        <v>600</v>
      </c>
      <c r="S1488" s="22">
        <v>590</v>
      </c>
      <c r="T1488" s="24">
        <v>3.6</v>
      </c>
      <c r="U1488" s="24">
        <v>0.39999999999999991</v>
      </c>
      <c r="V1488" s="24">
        <v>3.2</v>
      </c>
      <c r="W1488" s="24">
        <v>2.2000000000000002</v>
      </c>
      <c r="X1488" s="25">
        <v>4.2267831741515952E-2</v>
      </c>
      <c r="Y1488" s="24">
        <v>2.9</v>
      </c>
      <c r="Z1488" s="24">
        <v>-0.70000000000000018</v>
      </c>
      <c r="AA1488" s="24">
        <v>3.6</v>
      </c>
      <c r="AB1488" s="24">
        <v>2.1</v>
      </c>
      <c r="AC1488" s="26">
        <v>0.24882224139075043</v>
      </c>
      <c r="AD1488" s="24">
        <v>5.8867992782878984</v>
      </c>
      <c r="AE1488" s="6">
        <v>68</v>
      </c>
      <c r="AF1488" s="6">
        <v>80</v>
      </c>
      <c r="AG1488" s="6">
        <v>96</v>
      </c>
      <c r="AH1488" s="27">
        <v>4.4210526315789469</v>
      </c>
      <c r="AI1488" s="28">
        <v>690000</v>
      </c>
      <c r="AJ1488" s="28">
        <v>735000</v>
      </c>
      <c r="AK1488" s="28">
        <v>675750</v>
      </c>
      <c r="AL1488" s="29">
        <v>-6.1224489795918366E-2</v>
      </c>
      <c r="AM1488" s="29">
        <v>2.1087680355160933E-2</v>
      </c>
      <c r="AN1488" s="6">
        <v>2.5</v>
      </c>
      <c r="AO1488" s="27">
        <v>0.29999999999999982</v>
      </c>
      <c r="AP1488" s="6">
        <v>2.2000000000000002</v>
      </c>
      <c r="AQ1488" s="26">
        <v>1.7948717948717947E-2</v>
      </c>
      <c r="AR1488" s="28">
        <v>650</v>
      </c>
      <c r="AS1488" s="28">
        <v>600</v>
      </c>
      <c r="AT1488" s="25">
        <v>8.3333333333333329E-2</v>
      </c>
      <c r="AU1488" s="26">
        <v>0.2847520179013191</v>
      </c>
      <c r="AV1488" s="30">
        <v>2411.36</v>
      </c>
      <c r="AW1488" s="24">
        <v>0.74160000000000004</v>
      </c>
      <c r="AX1488" s="24">
        <v>0.25840000000000002</v>
      </c>
      <c r="AY1488" s="24">
        <v>0.78600000000000003</v>
      </c>
      <c r="AZ1488" s="24">
        <v>4.4600000000000001E-2</v>
      </c>
      <c r="BA1488" s="24">
        <v>0.29139999999999999</v>
      </c>
      <c r="BB1488" s="24">
        <v>0.377</v>
      </c>
      <c r="BC1488" s="24">
        <v>0.27410000000000001</v>
      </c>
      <c r="BD1488" s="31">
        <v>8</v>
      </c>
      <c r="BE1488" s="23">
        <v>24</v>
      </c>
      <c r="BF1488" s="32" t="s">
        <v>4202</v>
      </c>
      <c r="BG1488" s="33">
        <v>131.03057804664701</v>
      </c>
      <c r="BH1488" s="33">
        <v>-12.554027111716399</v>
      </c>
      <c r="BI1488" s="34">
        <f t="shared" si="322"/>
        <v>57</v>
      </c>
      <c r="BJ1488" s="34">
        <f t="shared" si="323"/>
        <v>75</v>
      </c>
      <c r="BK1488" s="34">
        <f t="shared" si="324"/>
        <v>70</v>
      </c>
      <c r="BL1488" s="34">
        <f t="shared" si="325"/>
        <v>6</v>
      </c>
      <c r="BM1488" s="34">
        <f t="shared" si="326"/>
        <v>1</v>
      </c>
      <c r="BN1488" s="34">
        <f t="shared" si="327"/>
        <v>13</v>
      </c>
      <c r="BO1488" s="34">
        <f t="shared" si="328"/>
        <v>100</v>
      </c>
      <c r="BP1488" s="34">
        <f t="shared" si="329"/>
        <v>54</v>
      </c>
      <c r="BQ1488" s="35">
        <f t="shared" si="330"/>
        <v>91</v>
      </c>
      <c r="BR1488" s="34">
        <f t="shared" si="331"/>
        <v>91</v>
      </c>
      <c r="BS1488" s="35">
        <f t="shared" si="332"/>
        <v>100</v>
      </c>
      <c r="BT1488" s="35">
        <f t="shared" si="333"/>
        <v>69</v>
      </c>
      <c r="BU1488" s="35">
        <f t="shared" si="334"/>
        <v>80</v>
      </c>
      <c r="BV1488" s="35">
        <f t="shared" si="335"/>
        <v>62</v>
      </c>
    </row>
    <row r="1489" spans="2:74" hidden="1" x14ac:dyDescent="0.3">
      <c r="B1489" s="6" t="s">
        <v>1904</v>
      </c>
      <c r="C1489" s="6">
        <v>208011169</v>
      </c>
      <c r="D1489" s="6" t="s">
        <v>996</v>
      </c>
      <c r="E1489" s="6" t="s">
        <v>179</v>
      </c>
      <c r="F1489" s="6" t="s">
        <v>689</v>
      </c>
      <c r="G1489" s="6" t="s">
        <v>86</v>
      </c>
      <c r="H1489" s="6" t="s">
        <v>78</v>
      </c>
      <c r="I1489" s="22">
        <v>2835000</v>
      </c>
      <c r="J1489" s="22">
        <v>3055500</v>
      </c>
      <c r="K1489" s="22">
        <v>3445400</v>
      </c>
      <c r="L1489" s="22">
        <v>2801000</v>
      </c>
      <c r="M1489" s="22">
        <v>3125000</v>
      </c>
      <c r="N1489" s="22">
        <v>2610000</v>
      </c>
      <c r="O1489" s="23">
        <v>29</v>
      </c>
      <c r="P1489" s="23">
        <v>30</v>
      </c>
      <c r="Q1489" s="23">
        <v>29</v>
      </c>
      <c r="R1489" s="22">
        <v>1390</v>
      </c>
      <c r="S1489" s="22">
        <v>1300</v>
      </c>
      <c r="T1489" s="24">
        <v>3.2</v>
      </c>
      <c r="U1489" s="24">
        <v>-9.9999999999999645E-2</v>
      </c>
      <c r="V1489" s="24">
        <v>3.3</v>
      </c>
      <c r="W1489" s="24">
        <v>3.3</v>
      </c>
      <c r="X1489" s="25">
        <v>2.5495590828924164E-2</v>
      </c>
      <c r="Y1489" s="24">
        <v>2.4</v>
      </c>
      <c r="Z1489" s="24">
        <v>-0.80000000000000027</v>
      </c>
      <c r="AA1489" s="24">
        <v>3.2</v>
      </c>
      <c r="AB1489" s="24">
        <v>3.5</v>
      </c>
      <c r="AC1489" s="26">
        <v>0.45661200462524959</v>
      </c>
      <c r="AD1489" s="24">
        <v>17.909449821701475</v>
      </c>
      <c r="AE1489" s="6">
        <v>173</v>
      </c>
      <c r="AF1489" s="6">
        <v>273</v>
      </c>
      <c r="AG1489" s="6">
        <v>199</v>
      </c>
      <c r="AH1489" s="27">
        <v>3.096774193548387</v>
      </c>
      <c r="AI1489" s="28">
        <v>1886000</v>
      </c>
      <c r="AJ1489" s="28">
        <v>1870000</v>
      </c>
      <c r="AK1489" s="28">
        <v>1900000</v>
      </c>
      <c r="AL1489" s="29">
        <v>8.5561497326203211E-3</v>
      </c>
      <c r="AM1489" s="29">
        <v>-7.3684210526315788E-3</v>
      </c>
      <c r="AN1489" s="6">
        <v>2.9</v>
      </c>
      <c r="AO1489" s="27">
        <v>-0.20000000000000018</v>
      </c>
      <c r="AP1489" s="6">
        <v>3.1</v>
      </c>
      <c r="AQ1489" s="26">
        <v>4.8503937007874018E-2</v>
      </c>
      <c r="AR1489" s="28">
        <v>1100</v>
      </c>
      <c r="AS1489" s="28">
        <v>1000</v>
      </c>
      <c r="AT1489" s="25">
        <v>0.1</v>
      </c>
      <c r="AU1489" s="26">
        <v>-7.6723938052604801E-2</v>
      </c>
      <c r="AV1489" s="30">
        <v>3044.1600000000003</v>
      </c>
      <c r="AW1489" s="24">
        <v>0.70350000000000001</v>
      </c>
      <c r="AX1489" s="24">
        <v>0.29649999999999999</v>
      </c>
      <c r="AY1489" s="24">
        <v>0.57050000000000001</v>
      </c>
      <c r="AZ1489" s="24">
        <v>0.2215</v>
      </c>
      <c r="BA1489" s="24">
        <v>0.45129999999999998</v>
      </c>
      <c r="BB1489" s="24">
        <v>0.27929999999999999</v>
      </c>
      <c r="BC1489" s="24">
        <v>0.23669999999999999</v>
      </c>
      <c r="BD1489" s="31">
        <v>10</v>
      </c>
      <c r="BE1489" s="23">
        <v>11</v>
      </c>
      <c r="BF1489" s="32" t="s">
        <v>4203</v>
      </c>
      <c r="BG1489" s="33">
        <v>144.99652431131901</v>
      </c>
      <c r="BH1489" s="33">
        <v>-37.9075511253033</v>
      </c>
      <c r="BI1489" s="34">
        <f t="shared" si="322"/>
        <v>64</v>
      </c>
      <c r="BJ1489" s="34">
        <f t="shared" si="323"/>
        <v>69</v>
      </c>
      <c r="BK1489" s="34">
        <f t="shared" si="324"/>
        <v>86</v>
      </c>
      <c r="BL1489" s="34">
        <f t="shared" si="325"/>
        <v>100</v>
      </c>
      <c r="BM1489" s="34">
        <f t="shared" si="326"/>
        <v>5</v>
      </c>
      <c r="BN1489" s="34">
        <f t="shared" si="327"/>
        <v>60</v>
      </c>
      <c r="BO1489" s="34">
        <f t="shared" si="328"/>
        <v>100</v>
      </c>
      <c r="BP1489" s="34">
        <f t="shared" si="329"/>
        <v>89</v>
      </c>
      <c r="BQ1489" s="35">
        <f t="shared" si="330"/>
        <v>36</v>
      </c>
      <c r="BR1489" s="34">
        <f t="shared" si="331"/>
        <v>1</v>
      </c>
      <c r="BS1489" s="35">
        <f t="shared" si="332"/>
        <v>1</v>
      </c>
      <c r="BT1489" s="35">
        <f t="shared" si="333"/>
        <v>77</v>
      </c>
      <c r="BU1489" s="35">
        <f t="shared" si="334"/>
        <v>100</v>
      </c>
      <c r="BV1489" s="35">
        <f t="shared" si="335"/>
        <v>62</v>
      </c>
    </row>
    <row r="1490" spans="2:74" hidden="1" x14ac:dyDescent="0.3">
      <c r="B1490" s="6" t="s">
        <v>1905</v>
      </c>
      <c r="C1490" s="6">
        <v>213041577</v>
      </c>
      <c r="D1490" s="6" t="s">
        <v>162</v>
      </c>
      <c r="E1490" s="6" t="s">
        <v>89</v>
      </c>
      <c r="F1490" s="6" t="s">
        <v>689</v>
      </c>
      <c r="G1490" s="6" t="s">
        <v>86</v>
      </c>
      <c r="H1490" s="6" t="s">
        <v>78</v>
      </c>
      <c r="I1490" s="22">
        <v>469000</v>
      </c>
      <c r="J1490" s="22">
        <v>470195</v>
      </c>
      <c r="K1490" s="22">
        <v>479400</v>
      </c>
      <c r="L1490" s="22">
        <v>480000</v>
      </c>
      <c r="M1490" s="22">
        <v>480000</v>
      </c>
      <c r="N1490" s="22">
        <v>480000</v>
      </c>
      <c r="O1490" s="23">
        <v>37</v>
      </c>
      <c r="P1490" s="23">
        <v>46</v>
      </c>
      <c r="Q1490" s="23">
        <v>46</v>
      </c>
      <c r="R1490" s="22">
        <v>410</v>
      </c>
      <c r="S1490" s="22">
        <v>380</v>
      </c>
      <c r="T1490" s="24">
        <v>4.3</v>
      </c>
      <c r="U1490" s="24">
        <v>-0.29999999999999982</v>
      </c>
      <c r="V1490" s="24">
        <v>4.5999999999999996</v>
      </c>
      <c r="W1490" s="24">
        <v>4.0999999999999996</v>
      </c>
      <c r="X1490" s="25">
        <v>4.5458422174840085E-2</v>
      </c>
      <c r="Y1490" s="24">
        <v>4.2</v>
      </c>
      <c r="Z1490" s="24">
        <v>-1.0999999999999996</v>
      </c>
      <c r="AA1490" s="24">
        <v>5.3</v>
      </c>
      <c r="AB1490" s="24">
        <v>5.4</v>
      </c>
      <c r="AC1490" s="26">
        <v>0.34502490911538974</v>
      </c>
      <c r="AD1490" s="24">
        <v>7.5899006742550563</v>
      </c>
      <c r="AE1490" s="6">
        <v>743</v>
      </c>
      <c r="AF1490" s="6">
        <v>827</v>
      </c>
      <c r="AG1490" s="6">
        <v>1712</v>
      </c>
      <c r="AH1490" s="27">
        <v>5.3151981076286221</v>
      </c>
      <c r="AI1490" s="28">
        <v>600000</v>
      </c>
      <c r="AJ1490" s="28">
        <v>610000</v>
      </c>
      <c r="AK1490" s="28">
        <v>610000</v>
      </c>
      <c r="AL1490" s="29">
        <v>-1.6393442622950821E-2</v>
      </c>
      <c r="AM1490" s="29">
        <v>-1.6393442622950821E-2</v>
      </c>
      <c r="AN1490" s="6">
        <v>2.1</v>
      </c>
      <c r="AO1490" s="27">
        <v>-0.10000000000000009</v>
      </c>
      <c r="AP1490" s="6">
        <v>2.2000000000000002</v>
      </c>
      <c r="AQ1490" s="26">
        <v>5.7894736842105263E-2</v>
      </c>
      <c r="AR1490" s="28">
        <v>490</v>
      </c>
      <c r="AS1490" s="28">
        <v>470</v>
      </c>
      <c r="AT1490" s="25">
        <v>4.2553191489361701E-2</v>
      </c>
      <c r="AU1490" s="26">
        <v>-0.11756321707907258</v>
      </c>
      <c r="AV1490" s="30">
        <v>1188.3200000000002</v>
      </c>
      <c r="AW1490" s="24">
        <v>0.63980000000000004</v>
      </c>
      <c r="AX1490" s="24">
        <v>0.36020000000000002</v>
      </c>
      <c r="AY1490" s="24">
        <v>0.83099999999999996</v>
      </c>
      <c r="AZ1490" s="24">
        <v>0.16700000000000001</v>
      </c>
      <c r="BA1490" s="24">
        <v>0.3206</v>
      </c>
      <c r="BB1490" s="24">
        <v>0.2979</v>
      </c>
      <c r="BC1490" s="24">
        <v>0.34599999999999997</v>
      </c>
      <c r="BD1490" s="31">
        <v>1</v>
      </c>
      <c r="BE1490" s="23">
        <v>35</v>
      </c>
      <c r="BF1490" s="32" t="s">
        <v>4204</v>
      </c>
      <c r="BG1490" s="33">
        <v>144.595791080803</v>
      </c>
      <c r="BH1490" s="33">
        <v>-37.686330806471403</v>
      </c>
      <c r="BI1490" s="34">
        <f t="shared" si="322"/>
        <v>46</v>
      </c>
      <c r="BJ1490" s="34">
        <f t="shared" si="323"/>
        <v>82</v>
      </c>
      <c r="BK1490" s="34">
        <f t="shared" si="324"/>
        <v>59</v>
      </c>
      <c r="BL1490" s="34">
        <f t="shared" si="325"/>
        <v>100</v>
      </c>
      <c r="BM1490" s="34">
        <f t="shared" si="326"/>
        <v>1</v>
      </c>
      <c r="BN1490" s="34">
        <f t="shared" si="327"/>
        <v>74</v>
      </c>
      <c r="BO1490" s="34">
        <f t="shared" si="328"/>
        <v>100</v>
      </c>
      <c r="BP1490" s="34">
        <f t="shared" si="329"/>
        <v>61</v>
      </c>
      <c r="BQ1490" s="35">
        <f t="shared" si="330"/>
        <v>100</v>
      </c>
      <c r="BR1490" s="34">
        <f t="shared" si="331"/>
        <v>74</v>
      </c>
      <c r="BS1490" s="35">
        <f t="shared" si="332"/>
        <v>37</v>
      </c>
      <c r="BT1490" s="35">
        <f t="shared" si="333"/>
        <v>47</v>
      </c>
      <c r="BU1490" s="35">
        <f t="shared" si="334"/>
        <v>10</v>
      </c>
      <c r="BV1490" s="35">
        <f t="shared" si="335"/>
        <v>62</v>
      </c>
    </row>
    <row r="1491" spans="2:74" hidden="1" x14ac:dyDescent="0.3">
      <c r="B1491" s="6" t="s">
        <v>1906</v>
      </c>
      <c r="C1491" s="6">
        <v>303031066</v>
      </c>
      <c r="D1491" s="6" t="s">
        <v>1521</v>
      </c>
      <c r="E1491" s="6" t="s">
        <v>881</v>
      </c>
      <c r="F1491" s="6" t="s">
        <v>2780</v>
      </c>
      <c r="G1491" s="6" t="s">
        <v>97</v>
      </c>
      <c r="H1491" s="6" t="s">
        <v>78</v>
      </c>
      <c r="I1491" s="22">
        <v>1470000</v>
      </c>
      <c r="J1491" s="22">
        <v>1437500</v>
      </c>
      <c r="K1491" s="22">
        <v>1320000</v>
      </c>
      <c r="L1491" s="22">
        <v>1450000</v>
      </c>
      <c r="M1491" s="22">
        <v>1440000</v>
      </c>
      <c r="N1491" s="22">
        <v>1375000</v>
      </c>
      <c r="O1491" s="23">
        <v>20</v>
      </c>
      <c r="P1491" s="23">
        <v>20</v>
      </c>
      <c r="Q1491" s="23">
        <v>19</v>
      </c>
      <c r="R1491" s="22">
        <v>740</v>
      </c>
      <c r="S1491" s="22">
        <v>740</v>
      </c>
      <c r="T1491" s="24">
        <v>1.7</v>
      </c>
      <c r="U1491" s="24">
        <v>-0.19999999999999996</v>
      </c>
      <c r="V1491" s="24">
        <v>1.9</v>
      </c>
      <c r="W1491" s="24">
        <v>2.8</v>
      </c>
      <c r="X1491" s="25">
        <v>2.617687074829932E-2</v>
      </c>
      <c r="Y1491" s="24">
        <v>3.2</v>
      </c>
      <c r="Z1491" s="24">
        <v>-1.3999999999999995</v>
      </c>
      <c r="AA1491" s="24">
        <v>4.5999999999999996</v>
      </c>
      <c r="AB1491" s="24">
        <v>5.2</v>
      </c>
      <c r="AC1491" s="26">
        <v>0.32757277427579851</v>
      </c>
      <c r="AD1491" s="24">
        <v>12.513824796918499</v>
      </c>
      <c r="AE1491" s="6">
        <v>231</v>
      </c>
      <c r="AF1491" s="6">
        <v>221</v>
      </c>
      <c r="AG1491" s="6">
        <v>162</v>
      </c>
      <c r="AH1491" s="27">
        <v>4.9172932330827068</v>
      </c>
      <c r="AI1491" s="28">
        <v>1300000</v>
      </c>
      <c r="AJ1491" s="28">
        <v>1246000</v>
      </c>
      <c r="AK1491" s="28">
        <v>1000000</v>
      </c>
      <c r="AL1491" s="29">
        <v>4.3338683788121987E-2</v>
      </c>
      <c r="AM1491" s="29">
        <v>0.3</v>
      </c>
      <c r="AN1491" s="6">
        <v>1.9</v>
      </c>
      <c r="AO1491" s="27">
        <v>-0.39999999999999991</v>
      </c>
      <c r="AP1491" s="6">
        <v>2.2999999999999998</v>
      </c>
      <c r="AQ1491" s="26">
        <v>0.11666666666666667</v>
      </c>
      <c r="AR1491" s="28">
        <v>730</v>
      </c>
      <c r="AS1491" s="28">
        <v>710</v>
      </c>
      <c r="AT1491" s="25">
        <v>2.8169014084507043E-2</v>
      </c>
      <c r="AU1491" s="26">
        <v>0.35793890811473705</v>
      </c>
      <c r="AV1491" s="30">
        <v>2259.0400000000004</v>
      </c>
      <c r="AW1491" s="24">
        <v>0.80630000000000002</v>
      </c>
      <c r="AX1491" s="24">
        <v>0.19370000000000001</v>
      </c>
      <c r="AY1491" s="24">
        <v>0.77600000000000002</v>
      </c>
      <c r="AZ1491" s="24">
        <v>0.20760000000000001</v>
      </c>
      <c r="BA1491" s="24">
        <v>0.36149999999999999</v>
      </c>
      <c r="BB1491" s="24">
        <v>0.35099999999999998</v>
      </c>
      <c r="BC1491" s="24">
        <v>0.25440000000000002</v>
      </c>
      <c r="BD1491" s="31">
        <v>5</v>
      </c>
      <c r="BE1491" s="23">
        <v>12</v>
      </c>
      <c r="BF1491" s="32" t="s">
        <v>4205</v>
      </c>
      <c r="BG1491" s="33">
        <v>153.10072094870901</v>
      </c>
      <c r="BH1491" s="33">
        <v>-27.5568460391085</v>
      </c>
      <c r="BI1491" s="34">
        <f t="shared" si="322"/>
        <v>88</v>
      </c>
      <c r="BJ1491" s="34">
        <f t="shared" si="323"/>
        <v>85</v>
      </c>
      <c r="BK1491" s="34">
        <f t="shared" si="324"/>
        <v>64</v>
      </c>
      <c r="BL1491" s="34">
        <f t="shared" si="325"/>
        <v>1</v>
      </c>
      <c r="BM1491" s="34">
        <f t="shared" si="326"/>
        <v>22</v>
      </c>
      <c r="BN1491" s="34">
        <f t="shared" si="327"/>
        <v>100</v>
      </c>
      <c r="BO1491" s="34">
        <f t="shared" si="328"/>
        <v>100</v>
      </c>
      <c r="BP1491" s="34">
        <f t="shared" si="329"/>
        <v>70</v>
      </c>
      <c r="BQ1491" s="35">
        <f t="shared" si="330"/>
        <v>38</v>
      </c>
      <c r="BR1491" s="34">
        <f t="shared" si="331"/>
        <v>26</v>
      </c>
      <c r="BS1491" s="35">
        <f t="shared" si="332"/>
        <v>49</v>
      </c>
      <c r="BT1491" s="35">
        <f t="shared" si="333"/>
        <v>64</v>
      </c>
      <c r="BU1491" s="35">
        <f t="shared" si="334"/>
        <v>50</v>
      </c>
      <c r="BV1491" s="35">
        <f t="shared" si="335"/>
        <v>62</v>
      </c>
    </row>
    <row r="1492" spans="2:74" hidden="1" x14ac:dyDescent="0.3">
      <c r="B1492" s="6" t="s">
        <v>1907</v>
      </c>
      <c r="C1492" s="6">
        <v>304041100</v>
      </c>
      <c r="D1492" s="6" t="s">
        <v>883</v>
      </c>
      <c r="E1492" s="6" t="s">
        <v>308</v>
      </c>
      <c r="F1492" s="6" t="s">
        <v>2780</v>
      </c>
      <c r="G1492" s="6" t="s">
        <v>97</v>
      </c>
      <c r="H1492" s="6" t="s">
        <v>78</v>
      </c>
      <c r="I1492" s="22">
        <v>984750</v>
      </c>
      <c r="J1492" s="22">
        <v>984750</v>
      </c>
      <c r="K1492" s="22">
        <v>904340</v>
      </c>
      <c r="L1492" s="22">
        <v>960000</v>
      </c>
      <c r="M1492" s="22">
        <v>957500</v>
      </c>
      <c r="N1492" s="22">
        <v>885000</v>
      </c>
      <c r="O1492" s="23">
        <v>23</v>
      </c>
      <c r="P1492" s="23">
        <v>23</v>
      </c>
      <c r="Q1492" s="23">
        <v>17</v>
      </c>
      <c r="R1492" s="22">
        <v>650</v>
      </c>
      <c r="S1492" s="22">
        <v>620</v>
      </c>
      <c r="T1492" s="24">
        <v>2.9</v>
      </c>
      <c r="U1492" s="24">
        <v>-0.39999999999999991</v>
      </c>
      <c r="V1492" s="24">
        <v>3.3</v>
      </c>
      <c r="W1492" s="24">
        <v>3.3</v>
      </c>
      <c r="X1492" s="25">
        <v>3.4323432343234324E-2</v>
      </c>
      <c r="Y1492" s="24">
        <v>3.8</v>
      </c>
      <c r="Z1492" s="24">
        <v>-1.5</v>
      </c>
      <c r="AA1492" s="24">
        <v>5.3</v>
      </c>
      <c r="AB1492" s="24">
        <v>5.7</v>
      </c>
      <c r="AC1492" s="26">
        <v>0.35539322893885045</v>
      </c>
      <c r="AD1492" s="24">
        <v>10.354245035429969</v>
      </c>
      <c r="AE1492" s="6">
        <v>146</v>
      </c>
      <c r="AF1492" s="6">
        <v>155</v>
      </c>
      <c r="AG1492" s="6">
        <v>103</v>
      </c>
      <c r="AH1492" s="27">
        <v>4.4088397790055245</v>
      </c>
      <c r="AI1492" s="28">
        <v>1180000</v>
      </c>
      <c r="AJ1492" s="28">
        <v>1011000</v>
      </c>
      <c r="AK1492" s="28">
        <v>925000</v>
      </c>
      <c r="AL1492" s="29">
        <v>0.16716122650840751</v>
      </c>
      <c r="AM1492" s="29">
        <v>0.27567567567567569</v>
      </c>
      <c r="AN1492" s="6">
        <v>1.7</v>
      </c>
      <c r="AO1492" s="27">
        <v>-0.10000000000000009</v>
      </c>
      <c r="AP1492" s="6">
        <v>1.8</v>
      </c>
      <c r="AQ1492" s="26">
        <v>0.11071428571428572</v>
      </c>
      <c r="AR1492" s="28">
        <v>700</v>
      </c>
      <c r="AS1492" s="28">
        <v>680</v>
      </c>
      <c r="AT1492" s="25">
        <v>2.9411764705882353E-2</v>
      </c>
      <c r="AU1492" s="26">
        <v>0.34343042078011765</v>
      </c>
      <c r="AV1492" s="30">
        <v>1828.9600000000003</v>
      </c>
      <c r="AW1492" s="24">
        <v>0.69520000000000004</v>
      </c>
      <c r="AX1492" s="24">
        <v>0.30480000000000002</v>
      </c>
      <c r="AY1492" s="24">
        <v>0.83379999999999999</v>
      </c>
      <c r="AZ1492" s="24">
        <v>0.1067</v>
      </c>
      <c r="BA1492" s="24">
        <v>0.2576</v>
      </c>
      <c r="BB1492" s="24">
        <v>0.3251</v>
      </c>
      <c r="BC1492" s="24">
        <v>0.33069999999999999</v>
      </c>
      <c r="BD1492" s="31">
        <v>4</v>
      </c>
      <c r="BE1492" s="23">
        <v>10</v>
      </c>
      <c r="BF1492" s="32" t="s">
        <v>4206</v>
      </c>
      <c r="BG1492" s="33">
        <v>152.953170571832</v>
      </c>
      <c r="BH1492" s="33">
        <v>-27.4115184374573</v>
      </c>
      <c r="BI1492" s="34">
        <f t="shared" si="322"/>
        <v>69</v>
      </c>
      <c r="BJ1492" s="34">
        <f t="shared" si="323"/>
        <v>88</v>
      </c>
      <c r="BK1492" s="34">
        <f t="shared" si="324"/>
        <v>70</v>
      </c>
      <c r="BL1492" s="34">
        <f t="shared" si="325"/>
        <v>1</v>
      </c>
      <c r="BM1492" s="34">
        <f t="shared" si="326"/>
        <v>84</v>
      </c>
      <c r="BN1492" s="34">
        <f t="shared" si="327"/>
        <v>100</v>
      </c>
      <c r="BO1492" s="34">
        <f t="shared" si="328"/>
        <v>100</v>
      </c>
      <c r="BP1492" s="34">
        <f t="shared" si="329"/>
        <v>47</v>
      </c>
      <c r="BQ1492" s="35">
        <f t="shared" si="330"/>
        <v>65</v>
      </c>
      <c r="BR1492" s="34">
        <f t="shared" si="331"/>
        <v>47</v>
      </c>
      <c r="BS1492" s="35">
        <f t="shared" si="332"/>
        <v>30</v>
      </c>
      <c r="BT1492" s="35">
        <f t="shared" si="333"/>
        <v>54</v>
      </c>
      <c r="BU1492" s="35">
        <f t="shared" si="334"/>
        <v>40</v>
      </c>
      <c r="BV1492" s="35">
        <f t="shared" si="335"/>
        <v>62</v>
      </c>
    </row>
    <row r="1493" spans="2:74" hidden="1" x14ac:dyDescent="0.3">
      <c r="B1493" s="6" t="s">
        <v>1908</v>
      </c>
      <c r="C1493" s="6">
        <v>305011111</v>
      </c>
      <c r="D1493" s="6" t="s">
        <v>336</v>
      </c>
      <c r="E1493" s="6" t="s">
        <v>337</v>
      </c>
      <c r="F1493" s="6" t="s">
        <v>2780</v>
      </c>
      <c r="G1493" s="6" t="s">
        <v>97</v>
      </c>
      <c r="H1493" s="6" t="s">
        <v>78</v>
      </c>
      <c r="I1493" s="22">
        <v>1600000</v>
      </c>
      <c r="J1493" s="22">
        <v>1630900</v>
      </c>
      <c r="K1493" s="22">
        <v>1682950</v>
      </c>
      <c r="L1493" s="22">
        <v>1580000</v>
      </c>
      <c r="M1493" s="22">
        <v>1586000</v>
      </c>
      <c r="N1493" s="22">
        <v>1456000</v>
      </c>
      <c r="O1493" s="23">
        <v>57</v>
      </c>
      <c r="P1493" s="23">
        <v>47</v>
      </c>
      <c r="Q1493" s="23">
        <v>47</v>
      </c>
      <c r="R1493" s="22">
        <v>695</v>
      </c>
      <c r="S1493" s="22">
        <v>700</v>
      </c>
      <c r="T1493" s="24">
        <v>1.1000000000000001</v>
      </c>
      <c r="U1493" s="24">
        <v>-0.19999999999999996</v>
      </c>
      <c r="V1493" s="24">
        <v>1.3</v>
      </c>
      <c r="W1493" s="24">
        <v>1.3</v>
      </c>
      <c r="X1493" s="25">
        <v>2.25875E-2</v>
      </c>
      <c r="Y1493" s="24">
        <v>2.6</v>
      </c>
      <c r="Z1493" s="24">
        <v>-1.4999999999999996</v>
      </c>
      <c r="AA1493" s="24">
        <v>4.0999999999999996</v>
      </c>
      <c r="AB1493" s="24">
        <v>4.5</v>
      </c>
      <c r="AC1493" s="26">
        <v>0.3320148284032714</v>
      </c>
      <c r="AD1493" s="24">
        <v>14.699051617189657</v>
      </c>
      <c r="AE1493" s="6">
        <v>60</v>
      </c>
      <c r="AF1493" s="6">
        <v>64</v>
      </c>
      <c r="AG1493" s="6">
        <v>64</v>
      </c>
      <c r="AH1493" s="27">
        <v>4.2857142857142856</v>
      </c>
      <c r="AI1493" s="28">
        <v>1900000</v>
      </c>
      <c r="AJ1493" s="28">
        <v>1711000</v>
      </c>
      <c r="AK1493" s="28">
        <v>1670000</v>
      </c>
      <c r="AL1493" s="29">
        <v>0.11046171829339567</v>
      </c>
      <c r="AM1493" s="29">
        <v>0.1377245508982036</v>
      </c>
      <c r="AN1493" s="6">
        <v>0.9</v>
      </c>
      <c r="AO1493" s="27">
        <v>-0.29999999999999993</v>
      </c>
      <c r="AP1493" s="6">
        <v>1.2</v>
      </c>
      <c r="AQ1493" s="26">
        <v>0.12686567164179105</v>
      </c>
      <c r="AR1493" s="28">
        <v>775</v>
      </c>
      <c r="AS1493" s="28">
        <v>750</v>
      </c>
      <c r="AT1493" s="25">
        <v>3.3333333333333333E-2</v>
      </c>
      <c r="AU1493" s="26">
        <v>0.44662347114971745</v>
      </c>
      <c r="AV1493" s="30">
        <v>2093.2800000000002</v>
      </c>
      <c r="AW1493" s="24">
        <v>0.47039999999999998</v>
      </c>
      <c r="AX1493" s="24">
        <v>0.52959999999999996</v>
      </c>
      <c r="AY1493" s="24">
        <v>0.13600000000000001</v>
      </c>
      <c r="AZ1493" s="24">
        <v>8.2199999999999995E-2</v>
      </c>
      <c r="BA1493" s="24">
        <v>0.1171</v>
      </c>
      <c r="BB1493" s="24">
        <v>0.1699</v>
      </c>
      <c r="BC1493" s="24">
        <v>0.69199999999999995</v>
      </c>
      <c r="BD1493" s="31">
        <v>7.5</v>
      </c>
      <c r="BE1493" s="23">
        <v>2</v>
      </c>
      <c r="BF1493" s="32" t="s">
        <v>4207</v>
      </c>
      <c r="BG1493" s="33">
        <v>153.02335676393199</v>
      </c>
      <c r="BH1493" s="33">
        <v>-27.4588444039804</v>
      </c>
      <c r="BI1493" s="34">
        <f t="shared" si="322"/>
        <v>98</v>
      </c>
      <c r="BJ1493" s="34">
        <f t="shared" si="323"/>
        <v>100</v>
      </c>
      <c r="BK1493" s="34">
        <f t="shared" si="324"/>
        <v>72</v>
      </c>
      <c r="BL1493" s="34">
        <f t="shared" si="325"/>
        <v>1</v>
      </c>
      <c r="BM1493" s="34">
        <f t="shared" si="326"/>
        <v>56</v>
      </c>
      <c r="BN1493" s="34">
        <f t="shared" si="327"/>
        <v>100</v>
      </c>
      <c r="BO1493" s="34">
        <f t="shared" si="328"/>
        <v>100</v>
      </c>
      <c r="BP1493" s="34">
        <f t="shared" si="329"/>
        <v>16</v>
      </c>
      <c r="BQ1493" s="35">
        <f t="shared" si="330"/>
        <v>26</v>
      </c>
      <c r="BR1493" s="34">
        <f t="shared" si="331"/>
        <v>4</v>
      </c>
      <c r="BS1493" s="35">
        <f t="shared" si="332"/>
        <v>46</v>
      </c>
      <c r="BT1493" s="35">
        <f t="shared" si="333"/>
        <v>74</v>
      </c>
      <c r="BU1493" s="35">
        <f t="shared" si="334"/>
        <v>75</v>
      </c>
      <c r="BV1493" s="35">
        <f t="shared" si="335"/>
        <v>62</v>
      </c>
    </row>
    <row r="1494" spans="2:74" hidden="1" x14ac:dyDescent="0.3">
      <c r="B1494" s="6" t="s">
        <v>1909</v>
      </c>
      <c r="C1494" s="6">
        <v>701021029</v>
      </c>
      <c r="D1494" s="6" t="s">
        <v>1910</v>
      </c>
      <c r="E1494" s="6" t="s">
        <v>1389</v>
      </c>
      <c r="F1494" s="6" t="s">
        <v>1389</v>
      </c>
      <c r="G1494" s="6" t="s">
        <v>1390</v>
      </c>
      <c r="H1494" s="6" t="s">
        <v>78</v>
      </c>
      <c r="I1494" s="22">
        <v>625000</v>
      </c>
      <c r="J1494" s="22">
        <v>625000</v>
      </c>
      <c r="K1494" s="22">
        <v>619000</v>
      </c>
      <c r="L1494" s="22">
        <v>640000</v>
      </c>
      <c r="M1494" s="22">
        <v>625000</v>
      </c>
      <c r="N1494" s="22">
        <v>625000</v>
      </c>
      <c r="O1494" s="23">
        <v>33</v>
      </c>
      <c r="P1494" s="23">
        <v>31</v>
      </c>
      <c r="Q1494" s="23">
        <v>32</v>
      </c>
      <c r="R1494" s="22">
        <v>680</v>
      </c>
      <c r="S1494" s="22">
        <v>700</v>
      </c>
      <c r="T1494" s="24">
        <v>3.3</v>
      </c>
      <c r="U1494" s="24">
        <v>0</v>
      </c>
      <c r="V1494" s="24">
        <v>3.3</v>
      </c>
      <c r="W1494" s="24">
        <v>2.7</v>
      </c>
      <c r="X1494" s="25">
        <v>5.6576000000000001E-2</v>
      </c>
      <c r="Y1494" s="24">
        <v>2.2000000000000002</v>
      </c>
      <c r="Z1494" s="24">
        <v>-1.2999999999999998</v>
      </c>
      <c r="AA1494" s="24">
        <v>3.5</v>
      </c>
      <c r="AB1494" s="24">
        <v>5.0999999999999996</v>
      </c>
      <c r="AC1494" s="26">
        <v>0.24893106073917878</v>
      </c>
      <c r="AD1494" s="24">
        <v>4.3999409774317515</v>
      </c>
      <c r="AE1494" s="6">
        <v>81</v>
      </c>
      <c r="AF1494" s="6">
        <v>97</v>
      </c>
      <c r="AG1494" s="6">
        <v>163</v>
      </c>
      <c r="AH1494" s="27">
        <v>1.8279569892473118</v>
      </c>
      <c r="AI1494" s="28">
        <v>620000</v>
      </c>
      <c r="AJ1494" s="28">
        <v>615000</v>
      </c>
      <c r="AK1494" s="28">
        <v>622000</v>
      </c>
      <c r="AL1494" s="29">
        <v>8.130081300813009E-3</v>
      </c>
      <c r="AM1494" s="29">
        <v>-3.2154340836012861E-3</v>
      </c>
      <c r="AN1494" s="6">
        <v>3.3</v>
      </c>
      <c r="AO1494" s="27">
        <v>0.89999999999999991</v>
      </c>
      <c r="AP1494" s="6">
        <v>2.4</v>
      </c>
      <c r="AQ1494" s="26">
        <v>7.8260869565217397E-3</v>
      </c>
      <c r="AR1494" s="28">
        <v>670</v>
      </c>
      <c r="AS1494" s="28">
        <v>660</v>
      </c>
      <c r="AT1494" s="25">
        <v>1.5151515151515152E-2</v>
      </c>
      <c r="AU1494" s="26">
        <v>0.32804391913892339</v>
      </c>
      <c r="AV1494" s="30">
        <v>2731.6800000000003</v>
      </c>
      <c r="AW1494" s="24">
        <v>0.77890000000000004</v>
      </c>
      <c r="AX1494" s="24">
        <v>0.22109999999999999</v>
      </c>
      <c r="AY1494" s="24">
        <v>0.91710000000000003</v>
      </c>
      <c r="AZ1494" s="24">
        <v>0</v>
      </c>
      <c r="BA1494" s="24">
        <v>0.2646</v>
      </c>
      <c r="BB1494" s="24">
        <v>0.39860000000000001</v>
      </c>
      <c r="BC1494" s="24">
        <v>0.30509999999999998</v>
      </c>
      <c r="BD1494" s="31">
        <v>6</v>
      </c>
      <c r="BE1494" s="23">
        <v>12</v>
      </c>
      <c r="BF1494" s="32" t="s">
        <v>4208</v>
      </c>
      <c r="BG1494" s="33">
        <v>130.88813513566001</v>
      </c>
      <c r="BH1494" s="33">
        <v>-12.3703792892914</v>
      </c>
      <c r="BI1494" s="34">
        <f t="shared" si="322"/>
        <v>62</v>
      </c>
      <c r="BJ1494" s="34">
        <f t="shared" si="323"/>
        <v>62</v>
      </c>
      <c r="BK1494" s="34">
        <f t="shared" si="324"/>
        <v>100</v>
      </c>
      <c r="BL1494" s="34">
        <f t="shared" si="325"/>
        <v>1</v>
      </c>
      <c r="BM1494" s="34">
        <f t="shared" si="326"/>
        <v>5</v>
      </c>
      <c r="BN1494" s="34">
        <f t="shared" si="327"/>
        <v>1</v>
      </c>
      <c r="BO1494" s="34">
        <f t="shared" si="328"/>
        <v>100</v>
      </c>
      <c r="BP1494" s="34">
        <f t="shared" si="329"/>
        <v>48</v>
      </c>
      <c r="BQ1494" s="35">
        <f t="shared" si="330"/>
        <v>100</v>
      </c>
      <c r="BR1494" s="34">
        <f t="shared" si="331"/>
        <v>100</v>
      </c>
      <c r="BS1494" s="35">
        <f t="shared" si="332"/>
        <v>100</v>
      </c>
      <c r="BT1494" s="35">
        <f t="shared" si="333"/>
        <v>80</v>
      </c>
      <c r="BU1494" s="35">
        <f t="shared" si="334"/>
        <v>60</v>
      </c>
      <c r="BV1494" s="35">
        <f t="shared" si="335"/>
        <v>62</v>
      </c>
    </row>
    <row r="1495" spans="2:74" hidden="1" x14ac:dyDescent="0.3">
      <c r="B1495" s="6" t="s">
        <v>1911</v>
      </c>
      <c r="C1495" s="6">
        <v>116021629</v>
      </c>
      <c r="D1495" s="6" t="s">
        <v>1824</v>
      </c>
      <c r="E1495" s="6" t="s">
        <v>916</v>
      </c>
      <c r="F1495" s="6" t="s">
        <v>2757</v>
      </c>
      <c r="G1495" s="6" t="s">
        <v>77</v>
      </c>
      <c r="H1495" s="6" t="s">
        <v>78</v>
      </c>
      <c r="I1495" s="22">
        <v>1240000</v>
      </c>
      <c r="J1495" s="22">
        <v>1238000</v>
      </c>
      <c r="K1495" s="22">
        <v>1200000</v>
      </c>
      <c r="L1495" s="22">
        <v>1280000</v>
      </c>
      <c r="M1495" s="22">
        <v>1300000</v>
      </c>
      <c r="N1495" s="22">
        <v>1220000</v>
      </c>
      <c r="O1495" s="23">
        <v>48</v>
      </c>
      <c r="P1495" s="23">
        <v>47</v>
      </c>
      <c r="Q1495" s="23">
        <v>45</v>
      </c>
      <c r="R1495" s="22">
        <v>830</v>
      </c>
      <c r="S1495" s="22">
        <v>780</v>
      </c>
      <c r="T1495" s="24">
        <v>0.6</v>
      </c>
      <c r="U1495" s="24">
        <v>-9.9999999999999978E-2</v>
      </c>
      <c r="V1495" s="24">
        <v>0.7</v>
      </c>
      <c r="W1495" s="24">
        <v>0.7</v>
      </c>
      <c r="X1495" s="25">
        <v>3.4806451612903223E-2</v>
      </c>
      <c r="Y1495" s="24">
        <v>21.4</v>
      </c>
      <c r="Z1495" s="24">
        <v>-5.1000000000000014</v>
      </c>
      <c r="AA1495" s="24">
        <v>26.5</v>
      </c>
      <c r="AB1495" s="24">
        <v>22.6</v>
      </c>
      <c r="AC1495" s="26">
        <v>0.27155420614563153</v>
      </c>
      <c r="AD1495" s="24">
        <v>7.8018353943601273</v>
      </c>
      <c r="AE1495" s="6">
        <v>941</v>
      </c>
      <c r="AF1495" s="6">
        <v>921</v>
      </c>
      <c r="AG1495" s="6">
        <v>604</v>
      </c>
      <c r="AH1495" s="27">
        <v>11.072227873855544</v>
      </c>
      <c r="AI1495" s="28">
        <v>1425000</v>
      </c>
      <c r="AJ1495" s="28">
        <v>1420000</v>
      </c>
      <c r="AK1495" s="28">
        <v>1285000</v>
      </c>
      <c r="AL1495" s="29">
        <v>3.5211267605633804E-3</v>
      </c>
      <c r="AM1495" s="29">
        <v>0.10894941634241245</v>
      </c>
      <c r="AN1495" s="6">
        <v>2.5</v>
      </c>
      <c r="AO1495" s="27">
        <v>-0.10000000000000009</v>
      </c>
      <c r="AP1495" s="6">
        <v>2.6</v>
      </c>
      <c r="AQ1495" s="26">
        <v>9.7916666666666666E-2</v>
      </c>
      <c r="AR1495" s="28">
        <v>800</v>
      </c>
      <c r="AS1495" s="28">
        <v>760</v>
      </c>
      <c r="AT1495" s="25">
        <v>5.2631578947368418E-2</v>
      </c>
      <c r="AU1495" s="26">
        <v>0.24175965399972144</v>
      </c>
      <c r="AV1495" s="30">
        <v>3056.4800000000005</v>
      </c>
      <c r="AW1495" s="24">
        <v>0.89829999999999999</v>
      </c>
      <c r="AX1495" s="24">
        <v>0.1017</v>
      </c>
      <c r="AY1495" s="24">
        <v>0.97489999999999999</v>
      </c>
      <c r="AZ1495" s="24">
        <v>2.1899999999999999E-2</v>
      </c>
      <c r="BA1495" s="24">
        <v>0.1036</v>
      </c>
      <c r="BB1495" s="24">
        <v>0.68620000000000003</v>
      </c>
      <c r="BC1495" s="24">
        <v>0.18970000000000001</v>
      </c>
      <c r="BD1495" s="31">
        <v>10</v>
      </c>
      <c r="BE1495" s="23">
        <v>41</v>
      </c>
      <c r="BF1495" s="32" t="s">
        <v>4209</v>
      </c>
      <c r="BG1495" s="33">
        <v>150.80682081941501</v>
      </c>
      <c r="BH1495" s="33">
        <v>-33.7027181104474</v>
      </c>
      <c r="BI1495" s="34">
        <f t="shared" si="322"/>
        <v>100</v>
      </c>
      <c r="BJ1495" s="34">
        <f t="shared" si="323"/>
        <v>75</v>
      </c>
      <c r="BK1495" s="34">
        <f t="shared" si="324"/>
        <v>1</v>
      </c>
      <c r="BL1495" s="34">
        <f t="shared" si="325"/>
        <v>20</v>
      </c>
      <c r="BM1495" s="34">
        <f t="shared" si="326"/>
        <v>3</v>
      </c>
      <c r="BN1495" s="34">
        <f t="shared" si="327"/>
        <v>100</v>
      </c>
      <c r="BO1495" s="34">
        <f t="shared" si="328"/>
        <v>100</v>
      </c>
      <c r="BP1495" s="34">
        <f t="shared" si="329"/>
        <v>13</v>
      </c>
      <c r="BQ1495" s="35">
        <f t="shared" si="330"/>
        <v>66</v>
      </c>
      <c r="BR1495" s="34">
        <f t="shared" si="331"/>
        <v>72</v>
      </c>
      <c r="BS1495" s="35">
        <f t="shared" si="332"/>
        <v>86</v>
      </c>
      <c r="BT1495" s="35">
        <f t="shared" si="333"/>
        <v>1</v>
      </c>
      <c r="BU1495" s="35">
        <f t="shared" si="334"/>
        <v>100</v>
      </c>
      <c r="BV1495" s="35">
        <f t="shared" si="335"/>
        <v>62</v>
      </c>
    </row>
    <row r="1496" spans="2:74" hidden="1" x14ac:dyDescent="0.3">
      <c r="B1496" s="6" t="s">
        <v>1912</v>
      </c>
      <c r="C1496" s="6">
        <v>212051322</v>
      </c>
      <c r="D1496" s="6" t="s">
        <v>267</v>
      </c>
      <c r="E1496" s="6" t="s">
        <v>157</v>
      </c>
      <c r="F1496" s="6" t="s">
        <v>689</v>
      </c>
      <c r="G1496" s="6" t="s">
        <v>86</v>
      </c>
      <c r="H1496" s="6" t="s">
        <v>78</v>
      </c>
      <c r="I1496" s="22">
        <v>1733400</v>
      </c>
      <c r="J1496" s="22">
        <v>1765500</v>
      </c>
      <c r="K1496" s="22">
        <v>2002000</v>
      </c>
      <c r="L1496" s="22">
        <v>1700000</v>
      </c>
      <c r="M1496" s="22">
        <v>1701000</v>
      </c>
      <c r="N1496" s="22">
        <v>1860000</v>
      </c>
      <c r="O1496" s="23">
        <v>26</v>
      </c>
      <c r="P1496" s="23">
        <v>29</v>
      </c>
      <c r="Q1496" s="23">
        <v>29</v>
      </c>
      <c r="R1496" s="22">
        <v>750</v>
      </c>
      <c r="S1496" s="22">
        <v>660</v>
      </c>
      <c r="T1496" s="24">
        <v>2.8</v>
      </c>
      <c r="U1496" s="24">
        <v>-0.10000000000000009</v>
      </c>
      <c r="V1496" s="24">
        <v>2.9</v>
      </c>
      <c r="W1496" s="24">
        <v>2.8</v>
      </c>
      <c r="X1496" s="25">
        <v>2.249913464866736E-2</v>
      </c>
      <c r="Y1496" s="24">
        <v>3.1</v>
      </c>
      <c r="Z1496" s="24">
        <v>-0.99999999999999956</v>
      </c>
      <c r="AA1496" s="24">
        <v>4.0999999999999996</v>
      </c>
      <c r="AB1496" s="24">
        <v>4.3</v>
      </c>
      <c r="AC1496" s="26">
        <v>0.35430839002267572</v>
      </c>
      <c r="AD1496" s="24">
        <v>15.747645211930925</v>
      </c>
      <c r="AE1496" s="6">
        <v>308</v>
      </c>
      <c r="AF1496" s="6">
        <v>340</v>
      </c>
      <c r="AG1496" s="6">
        <v>301</v>
      </c>
      <c r="AH1496" s="27">
        <v>2.524770642201835</v>
      </c>
      <c r="AI1496" s="28">
        <v>1486000</v>
      </c>
      <c r="AJ1496" s="28">
        <v>1500000</v>
      </c>
      <c r="AK1496" s="28">
        <v>1440000</v>
      </c>
      <c r="AL1496" s="29">
        <v>-9.3333333333333341E-3</v>
      </c>
      <c r="AM1496" s="29">
        <v>3.1944444444444442E-2</v>
      </c>
      <c r="AN1496" s="6">
        <v>2.8</v>
      </c>
      <c r="AO1496" s="27">
        <v>9.9999999999999645E-2</v>
      </c>
      <c r="AP1496" s="6">
        <v>2.7</v>
      </c>
      <c r="AQ1496" s="26">
        <v>5.8930481283422466E-2</v>
      </c>
      <c r="AR1496" s="28">
        <v>690</v>
      </c>
      <c r="AS1496" s="28">
        <v>650</v>
      </c>
      <c r="AT1496" s="25">
        <v>6.1538461538461542E-2</v>
      </c>
      <c r="AU1496" s="26">
        <v>-7.7540926735530924E-3</v>
      </c>
      <c r="AV1496" s="30">
        <v>2116.8000000000002</v>
      </c>
      <c r="AW1496" s="24">
        <v>0.76870000000000005</v>
      </c>
      <c r="AX1496" s="24">
        <v>0.23130000000000001</v>
      </c>
      <c r="AY1496" s="24">
        <v>0.68530000000000002</v>
      </c>
      <c r="AZ1496" s="24">
        <v>0.127</v>
      </c>
      <c r="BA1496" s="24">
        <v>0.37430000000000002</v>
      </c>
      <c r="BB1496" s="24">
        <v>0.27129999999999999</v>
      </c>
      <c r="BC1496" s="24">
        <v>0.31909999999999999</v>
      </c>
      <c r="BD1496" s="31">
        <v>7.5</v>
      </c>
      <c r="BE1496" s="23">
        <v>19</v>
      </c>
      <c r="BF1496" s="32" t="s">
        <v>4210</v>
      </c>
      <c r="BG1496" s="33">
        <v>145.154732683182</v>
      </c>
      <c r="BH1496" s="33">
        <v>-37.888777760394902</v>
      </c>
      <c r="BI1496" s="34">
        <f t="shared" si="322"/>
        <v>70</v>
      </c>
      <c r="BJ1496" s="34">
        <f t="shared" si="323"/>
        <v>70</v>
      </c>
      <c r="BK1496" s="34">
        <f t="shared" si="324"/>
        <v>94</v>
      </c>
      <c r="BL1496" s="34">
        <f t="shared" si="325"/>
        <v>100</v>
      </c>
      <c r="BM1496" s="34">
        <f t="shared" si="326"/>
        <v>1</v>
      </c>
      <c r="BN1496" s="34">
        <f t="shared" si="327"/>
        <v>76</v>
      </c>
      <c r="BO1496" s="34">
        <f t="shared" si="328"/>
        <v>100</v>
      </c>
      <c r="BP1496" s="34">
        <f t="shared" si="329"/>
        <v>72</v>
      </c>
      <c r="BQ1496" s="35">
        <f t="shared" si="330"/>
        <v>26</v>
      </c>
      <c r="BR1496" s="34">
        <f t="shared" si="331"/>
        <v>1</v>
      </c>
      <c r="BS1496" s="35">
        <f t="shared" si="332"/>
        <v>31</v>
      </c>
      <c r="BT1496" s="35">
        <f t="shared" si="333"/>
        <v>65</v>
      </c>
      <c r="BU1496" s="35">
        <f t="shared" si="334"/>
        <v>75</v>
      </c>
      <c r="BV1496" s="35">
        <f t="shared" si="335"/>
        <v>62</v>
      </c>
    </row>
    <row r="1497" spans="2:74" hidden="1" x14ac:dyDescent="0.3">
      <c r="B1497" s="6" t="s">
        <v>1913</v>
      </c>
      <c r="C1497" s="6">
        <v>306021149</v>
      </c>
      <c r="D1497" s="6" t="s">
        <v>1816</v>
      </c>
      <c r="E1497" s="6" t="s">
        <v>1349</v>
      </c>
      <c r="F1497" s="6" t="s">
        <v>1349</v>
      </c>
      <c r="G1497" s="6" t="s">
        <v>97</v>
      </c>
      <c r="H1497" s="6" t="s">
        <v>78</v>
      </c>
      <c r="I1497" s="22">
        <v>663000</v>
      </c>
      <c r="J1497" s="22">
        <v>649000</v>
      </c>
      <c r="K1497" s="22">
        <v>600000</v>
      </c>
      <c r="L1497" s="22">
        <v>650000</v>
      </c>
      <c r="M1497" s="22">
        <v>640000</v>
      </c>
      <c r="N1497" s="22">
        <v>575000</v>
      </c>
      <c r="O1497" s="23">
        <v>28</v>
      </c>
      <c r="P1497" s="23">
        <v>27</v>
      </c>
      <c r="Q1497" s="23">
        <v>26</v>
      </c>
      <c r="R1497" s="22">
        <v>650</v>
      </c>
      <c r="S1497" s="22">
        <v>570</v>
      </c>
      <c r="T1497" s="24">
        <v>2.8</v>
      </c>
      <c r="U1497" s="24">
        <v>-0.30000000000000027</v>
      </c>
      <c r="V1497" s="24">
        <v>3.1</v>
      </c>
      <c r="W1497" s="24">
        <v>3.2</v>
      </c>
      <c r="X1497" s="25">
        <v>5.0980392156862744E-2</v>
      </c>
      <c r="Y1497" s="24">
        <v>1.8</v>
      </c>
      <c r="Z1497" s="24">
        <v>-0.49999999999999978</v>
      </c>
      <c r="AA1497" s="24">
        <v>2.2999999999999998</v>
      </c>
      <c r="AB1497" s="24">
        <v>2.6</v>
      </c>
      <c r="AC1497" s="26">
        <v>0.33879576348928359</v>
      </c>
      <c r="AD1497" s="24">
        <v>6.6456092069051786</v>
      </c>
      <c r="AE1497" s="6">
        <v>292</v>
      </c>
      <c r="AF1497" s="6">
        <v>314</v>
      </c>
      <c r="AG1497" s="6">
        <v>285</v>
      </c>
      <c r="AH1497" s="27">
        <v>3.588900308324769</v>
      </c>
      <c r="AI1497" s="28">
        <v>615000</v>
      </c>
      <c r="AJ1497" s="28">
        <v>550000</v>
      </c>
      <c r="AK1497" s="28">
        <v>485000</v>
      </c>
      <c r="AL1497" s="29">
        <v>0.11818181818181818</v>
      </c>
      <c r="AM1497" s="29">
        <v>0.26804123711340205</v>
      </c>
      <c r="AN1497" s="6">
        <v>2.6</v>
      </c>
      <c r="AO1497" s="27">
        <v>-0.60000000000000009</v>
      </c>
      <c r="AP1497" s="6">
        <v>3.2</v>
      </c>
      <c r="AQ1497" s="26">
        <v>7.5714285714285706E-2</v>
      </c>
      <c r="AR1497" s="28">
        <v>620</v>
      </c>
      <c r="AS1497" s="28">
        <v>570</v>
      </c>
      <c r="AT1497" s="25">
        <v>8.771929824561403E-2</v>
      </c>
      <c r="AU1497" s="26">
        <v>0.32617318896753889</v>
      </c>
      <c r="AV1497" s="30">
        <v>1918.5600000000002</v>
      </c>
      <c r="AW1497" s="24">
        <v>0.72829999999999995</v>
      </c>
      <c r="AX1497" s="24">
        <v>0.2717</v>
      </c>
      <c r="AY1497" s="24">
        <v>0.83020000000000005</v>
      </c>
      <c r="AZ1497" s="24">
        <v>0.1203</v>
      </c>
      <c r="BA1497" s="24">
        <v>0.30769999999999997</v>
      </c>
      <c r="BB1497" s="24">
        <v>0.38200000000000001</v>
      </c>
      <c r="BC1497" s="24">
        <v>0.28639999999999999</v>
      </c>
      <c r="BD1497" s="31">
        <v>2.5</v>
      </c>
      <c r="BE1497" s="23">
        <v>1392</v>
      </c>
      <c r="BF1497" s="32" t="s">
        <v>4211</v>
      </c>
      <c r="BG1497" s="33">
        <v>145.72695235227701</v>
      </c>
      <c r="BH1497" s="33">
        <v>-16.927882577687999</v>
      </c>
      <c r="BI1497" s="34">
        <f t="shared" si="322"/>
        <v>70</v>
      </c>
      <c r="BJ1497" s="34">
        <f t="shared" si="323"/>
        <v>74</v>
      </c>
      <c r="BK1497" s="34">
        <f t="shared" si="324"/>
        <v>80</v>
      </c>
      <c r="BL1497" s="34">
        <f t="shared" si="325"/>
        <v>1</v>
      </c>
      <c r="BM1497" s="34">
        <f t="shared" si="326"/>
        <v>60</v>
      </c>
      <c r="BN1497" s="34">
        <f t="shared" si="327"/>
        <v>100</v>
      </c>
      <c r="BO1497" s="34">
        <f t="shared" si="328"/>
        <v>1</v>
      </c>
      <c r="BP1497" s="34">
        <f t="shared" si="329"/>
        <v>58</v>
      </c>
      <c r="BQ1497" s="35">
        <f t="shared" si="330"/>
        <v>100</v>
      </c>
      <c r="BR1497" s="34">
        <f t="shared" si="331"/>
        <v>84</v>
      </c>
      <c r="BS1497" s="35">
        <f t="shared" si="332"/>
        <v>41</v>
      </c>
      <c r="BT1497" s="35">
        <f t="shared" si="333"/>
        <v>87</v>
      </c>
      <c r="BU1497" s="35">
        <f t="shared" si="334"/>
        <v>25</v>
      </c>
      <c r="BV1497" s="35">
        <f t="shared" si="335"/>
        <v>62</v>
      </c>
    </row>
    <row r="1498" spans="2:74" hidden="1" x14ac:dyDescent="0.3">
      <c r="B1498" s="6" t="s">
        <v>1914</v>
      </c>
      <c r="C1498" s="6">
        <v>319011496</v>
      </c>
      <c r="D1498" s="6" t="s">
        <v>1915</v>
      </c>
      <c r="E1498" s="6" t="s">
        <v>140</v>
      </c>
      <c r="F1498" s="6" t="s">
        <v>1915</v>
      </c>
      <c r="G1498" s="6" t="s">
        <v>97</v>
      </c>
      <c r="H1498" s="6" t="s">
        <v>78</v>
      </c>
      <c r="I1498" s="22">
        <v>549000</v>
      </c>
      <c r="J1498" s="22">
        <v>561000</v>
      </c>
      <c r="K1498" s="22">
        <v>525000</v>
      </c>
      <c r="L1498" s="22">
        <v>581000</v>
      </c>
      <c r="M1498" s="22">
        <v>581000</v>
      </c>
      <c r="N1498" s="22">
        <v>540000</v>
      </c>
      <c r="O1498" s="23">
        <v>43</v>
      </c>
      <c r="P1498" s="23">
        <v>52</v>
      </c>
      <c r="Q1498" s="23">
        <v>48</v>
      </c>
      <c r="R1498" s="22">
        <v>550</v>
      </c>
      <c r="S1498" s="22">
        <v>530</v>
      </c>
      <c r="T1498" s="24">
        <v>3.2</v>
      </c>
      <c r="U1498" s="24">
        <v>0</v>
      </c>
      <c r="V1498" s="24">
        <v>3.2</v>
      </c>
      <c r="W1498" s="24">
        <v>3</v>
      </c>
      <c r="X1498" s="25">
        <v>5.2094717668488159E-2</v>
      </c>
      <c r="Y1498" s="24">
        <v>1.1000000000000001</v>
      </c>
      <c r="Z1498" s="24">
        <v>-0.79999999999999982</v>
      </c>
      <c r="AA1498" s="24">
        <v>1.9</v>
      </c>
      <c r="AB1498" s="24">
        <v>2.9</v>
      </c>
      <c r="AC1498" s="26">
        <v>0.37745690128472603</v>
      </c>
      <c r="AD1498" s="24">
        <v>7.2455887694165932</v>
      </c>
      <c r="AE1498" s="6">
        <v>568</v>
      </c>
      <c r="AF1498" s="6">
        <v>599</v>
      </c>
      <c r="AG1498" s="6">
        <v>514</v>
      </c>
      <c r="AH1498" s="27">
        <v>4.5267175572519083</v>
      </c>
      <c r="AI1498" s="28">
        <v>585000</v>
      </c>
      <c r="AJ1498" s="28">
        <v>530000</v>
      </c>
      <c r="AK1498" s="28">
        <v>450000</v>
      </c>
      <c r="AL1498" s="29">
        <v>0.10377358490566038</v>
      </c>
      <c r="AM1498" s="29">
        <v>0.3</v>
      </c>
      <c r="AN1498" s="6">
        <v>3.4</v>
      </c>
      <c r="AO1498" s="27">
        <v>-0.20000000000000018</v>
      </c>
      <c r="AP1498" s="6">
        <v>3.6</v>
      </c>
      <c r="AQ1498" s="26">
        <v>0.10242214532871971</v>
      </c>
      <c r="AR1498" s="28">
        <v>570</v>
      </c>
      <c r="AS1498" s="28">
        <v>520</v>
      </c>
      <c r="AT1498" s="25">
        <v>9.6153846153846159E-2</v>
      </c>
      <c r="AU1498" s="26">
        <v>0.51397237847930399</v>
      </c>
      <c r="AV1498" s="30">
        <v>1457.1200000000001</v>
      </c>
      <c r="AW1498" s="24">
        <v>0.70909999999999995</v>
      </c>
      <c r="AX1498" s="24">
        <v>0.29089999999999999</v>
      </c>
      <c r="AY1498" s="24">
        <v>0.84509999999999996</v>
      </c>
      <c r="AZ1498" s="24">
        <v>3.6999999999999998E-2</v>
      </c>
      <c r="BA1498" s="24">
        <v>0.33360000000000001</v>
      </c>
      <c r="BB1498" s="24">
        <v>0.31559999999999999</v>
      </c>
      <c r="BC1498" s="24">
        <v>0.32419999999999999</v>
      </c>
      <c r="BD1498" s="31">
        <v>2.5</v>
      </c>
      <c r="BE1498" s="23">
        <v>300</v>
      </c>
      <c r="BF1498" s="32" t="s">
        <v>4212</v>
      </c>
      <c r="BG1498" s="33">
        <v>152.38209797293101</v>
      </c>
      <c r="BH1498" s="33">
        <v>-24.8426828598467</v>
      </c>
      <c r="BI1498" s="34">
        <f t="shared" si="322"/>
        <v>64</v>
      </c>
      <c r="BJ1498" s="34">
        <f t="shared" si="323"/>
        <v>60</v>
      </c>
      <c r="BK1498" s="34">
        <f t="shared" si="324"/>
        <v>69</v>
      </c>
      <c r="BL1498" s="34">
        <f t="shared" si="325"/>
        <v>1</v>
      </c>
      <c r="BM1498" s="34">
        <f t="shared" si="326"/>
        <v>52</v>
      </c>
      <c r="BN1498" s="34">
        <f t="shared" si="327"/>
        <v>100</v>
      </c>
      <c r="BO1498" s="34">
        <f t="shared" si="328"/>
        <v>54</v>
      </c>
      <c r="BP1498" s="34">
        <f t="shared" si="329"/>
        <v>63</v>
      </c>
      <c r="BQ1498" s="35">
        <f t="shared" si="330"/>
        <v>100</v>
      </c>
      <c r="BR1498" s="34">
        <f t="shared" si="331"/>
        <v>78</v>
      </c>
      <c r="BS1498" s="35">
        <f t="shared" si="332"/>
        <v>16</v>
      </c>
      <c r="BT1498" s="35">
        <f t="shared" si="333"/>
        <v>98</v>
      </c>
      <c r="BU1498" s="35">
        <f t="shared" si="334"/>
        <v>25</v>
      </c>
      <c r="BV1498" s="35">
        <f t="shared" si="335"/>
        <v>62</v>
      </c>
    </row>
    <row r="1499" spans="2:74" hidden="1" x14ac:dyDescent="0.3">
      <c r="B1499" s="6" t="s">
        <v>1916</v>
      </c>
      <c r="C1499" s="6">
        <v>110021190</v>
      </c>
      <c r="D1499" s="6" t="s">
        <v>964</v>
      </c>
      <c r="E1499" s="6" t="s">
        <v>463</v>
      </c>
      <c r="F1499" s="6" t="s">
        <v>2691</v>
      </c>
      <c r="G1499" s="6" t="s">
        <v>77</v>
      </c>
      <c r="H1499" s="6" t="s">
        <v>78</v>
      </c>
      <c r="I1499" s="22">
        <v>399000</v>
      </c>
      <c r="J1499" s="22">
        <v>398400</v>
      </c>
      <c r="K1499" s="22">
        <v>365000</v>
      </c>
      <c r="L1499" s="22">
        <v>350000</v>
      </c>
      <c r="M1499" s="22">
        <v>363000</v>
      </c>
      <c r="N1499" s="22">
        <v>350000</v>
      </c>
      <c r="O1499" s="23">
        <v>84</v>
      </c>
      <c r="P1499" s="23">
        <v>85</v>
      </c>
      <c r="Q1499" s="23">
        <v>92</v>
      </c>
      <c r="R1499" s="22">
        <v>360</v>
      </c>
      <c r="S1499" s="22">
        <v>360</v>
      </c>
      <c r="T1499" s="24">
        <v>1.8</v>
      </c>
      <c r="U1499" s="24">
        <v>0.10000000000000009</v>
      </c>
      <c r="V1499" s="24">
        <v>1.7</v>
      </c>
      <c r="W1499" s="24">
        <v>2.1</v>
      </c>
      <c r="X1499" s="25">
        <v>4.6917293233082705E-2</v>
      </c>
      <c r="Y1499" s="24">
        <v>1</v>
      </c>
      <c r="Z1499" s="24">
        <v>-0.60000000000000009</v>
      </c>
      <c r="AA1499" s="24">
        <v>1.6</v>
      </c>
      <c r="AB1499" s="24">
        <v>2.7</v>
      </c>
      <c r="AC1499" s="26">
        <v>0.34414193943101862</v>
      </c>
      <c r="AD1499" s="24">
        <v>7.3350765936419027</v>
      </c>
      <c r="AE1499" s="6">
        <v>279</v>
      </c>
      <c r="AF1499" s="6">
        <v>328</v>
      </c>
      <c r="AG1499" s="6">
        <v>298</v>
      </c>
      <c r="AH1499" s="27">
        <v>8.3515439429928744</v>
      </c>
      <c r="AI1499" s="28">
        <v>385000</v>
      </c>
      <c r="AJ1499" s="28">
        <v>380000</v>
      </c>
      <c r="AK1499" s="28">
        <v>360000</v>
      </c>
      <c r="AL1499" s="29">
        <v>1.3157894736842105E-2</v>
      </c>
      <c r="AM1499" s="29">
        <v>6.9444444444444448E-2</v>
      </c>
      <c r="AN1499" s="6">
        <v>1.8</v>
      </c>
      <c r="AO1499" s="27">
        <v>-0.19999999999999996</v>
      </c>
      <c r="AP1499" s="6">
        <v>2</v>
      </c>
      <c r="AQ1499" s="26">
        <v>6.3135593220338987E-2</v>
      </c>
      <c r="AR1499" s="28">
        <v>380</v>
      </c>
      <c r="AS1499" s="28">
        <v>375</v>
      </c>
      <c r="AT1499" s="25">
        <v>1.3333333333333334E-2</v>
      </c>
      <c r="AU1499" s="26">
        <v>0.28812353461679774</v>
      </c>
      <c r="AV1499" s="30">
        <v>1046.0800000000002</v>
      </c>
      <c r="AW1499" s="24">
        <v>0.61760000000000004</v>
      </c>
      <c r="AX1499" s="24">
        <v>0.38240000000000002</v>
      </c>
      <c r="AY1499" s="24">
        <v>0.92249999999999999</v>
      </c>
      <c r="AZ1499" s="24">
        <v>4.36E-2</v>
      </c>
      <c r="BA1499" s="24">
        <v>0.4592</v>
      </c>
      <c r="BB1499" s="24">
        <v>0.24149999999999999</v>
      </c>
      <c r="BC1499" s="24">
        <v>0.245</v>
      </c>
      <c r="BD1499" s="31">
        <v>1</v>
      </c>
      <c r="BE1499" s="23">
        <v>476</v>
      </c>
      <c r="BF1499" s="32" t="s">
        <v>4213</v>
      </c>
      <c r="BG1499" s="33">
        <v>151.917394816441</v>
      </c>
      <c r="BH1499" s="33">
        <v>-29.6303987728643</v>
      </c>
      <c r="BI1499" s="34">
        <f t="shared" si="322"/>
        <v>87</v>
      </c>
      <c r="BJ1499" s="34">
        <f t="shared" si="323"/>
        <v>87</v>
      </c>
      <c r="BK1499" s="34">
        <f t="shared" si="324"/>
        <v>21</v>
      </c>
      <c r="BL1499" s="34">
        <f t="shared" si="325"/>
        <v>5</v>
      </c>
      <c r="BM1499" s="34">
        <f t="shared" si="326"/>
        <v>8</v>
      </c>
      <c r="BN1499" s="34">
        <f t="shared" si="327"/>
        <v>82</v>
      </c>
      <c r="BO1499" s="34">
        <f t="shared" si="328"/>
        <v>32</v>
      </c>
      <c r="BP1499" s="34">
        <f t="shared" si="329"/>
        <v>91</v>
      </c>
      <c r="BQ1499" s="35">
        <f t="shared" si="330"/>
        <v>100</v>
      </c>
      <c r="BR1499" s="34">
        <f t="shared" si="331"/>
        <v>77</v>
      </c>
      <c r="BS1499" s="35">
        <f t="shared" si="332"/>
        <v>38</v>
      </c>
      <c r="BT1499" s="35">
        <f t="shared" si="333"/>
        <v>100</v>
      </c>
      <c r="BU1499" s="35">
        <f t="shared" si="334"/>
        <v>10</v>
      </c>
      <c r="BV1499" s="35">
        <f t="shared" si="335"/>
        <v>62</v>
      </c>
    </row>
    <row r="1500" spans="2:74" hidden="1" x14ac:dyDescent="0.3">
      <c r="B1500" s="6" t="s">
        <v>1917</v>
      </c>
      <c r="C1500" s="6">
        <v>117031330</v>
      </c>
      <c r="D1500" s="6" t="s">
        <v>1330</v>
      </c>
      <c r="E1500" s="6" t="s">
        <v>1067</v>
      </c>
      <c r="F1500" s="6" t="s">
        <v>2757</v>
      </c>
      <c r="G1500" s="6" t="s">
        <v>77</v>
      </c>
      <c r="H1500" s="6" t="s">
        <v>78</v>
      </c>
      <c r="I1500" s="22">
        <v>2135800</v>
      </c>
      <c r="J1500" s="22">
        <v>2124000</v>
      </c>
      <c r="K1500" s="22">
        <v>2200000</v>
      </c>
      <c r="L1500" s="22">
        <v>1910000</v>
      </c>
      <c r="M1500" s="22">
        <v>1935000</v>
      </c>
      <c r="N1500" s="22">
        <v>1940000</v>
      </c>
      <c r="O1500" s="23">
        <v>23</v>
      </c>
      <c r="P1500" s="23">
        <v>23</v>
      </c>
      <c r="Q1500" s="23">
        <v>23</v>
      </c>
      <c r="R1500" s="22">
        <v>1050</v>
      </c>
      <c r="S1500" s="22">
        <v>950</v>
      </c>
      <c r="T1500" s="24">
        <v>2.8</v>
      </c>
      <c r="U1500" s="24">
        <v>-0.10000000000000009</v>
      </c>
      <c r="V1500" s="24">
        <v>2.9</v>
      </c>
      <c r="W1500" s="24">
        <v>2.9</v>
      </c>
      <c r="X1500" s="25">
        <v>2.5564191403689485E-2</v>
      </c>
      <c r="Y1500" s="24">
        <v>5.7</v>
      </c>
      <c r="Z1500" s="24">
        <v>-2.0999999999999996</v>
      </c>
      <c r="AA1500" s="24">
        <v>7.8</v>
      </c>
      <c r="AB1500" s="24">
        <v>7.1</v>
      </c>
      <c r="AC1500" s="26">
        <v>0.33185840707964598</v>
      </c>
      <c r="AD1500" s="24">
        <v>12.981377030049595</v>
      </c>
      <c r="AE1500" s="6">
        <v>109</v>
      </c>
      <c r="AF1500" s="6">
        <v>162</v>
      </c>
      <c r="AG1500" s="6">
        <v>100</v>
      </c>
      <c r="AH1500" s="27">
        <v>1.8372413793103448</v>
      </c>
      <c r="AI1500" s="28">
        <v>1995000</v>
      </c>
      <c r="AJ1500" s="28">
        <v>1925000</v>
      </c>
      <c r="AK1500" s="28">
        <v>1775000</v>
      </c>
      <c r="AL1500" s="29">
        <v>3.6363636363636362E-2</v>
      </c>
      <c r="AM1500" s="29">
        <v>0.12394366197183099</v>
      </c>
      <c r="AN1500" s="6">
        <v>1.4</v>
      </c>
      <c r="AO1500" s="27">
        <v>-0.10000000000000009</v>
      </c>
      <c r="AP1500" s="6">
        <v>1.5</v>
      </c>
      <c r="AQ1500" s="26">
        <v>6.2857142857142861E-2</v>
      </c>
      <c r="AR1500" s="28">
        <v>1095</v>
      </c>
      <c r="AS1500" s="28">
        <v>1050</v>
      </c>
      <c r="AT1500" s="25">
        <v>4.2857142857142858E-2</v>
      </c>
      <c r="AU1500" s="26">
        <v>4.1666284272152021E-2</v>
      </c>
      <c r="AV1500" s="30">
        <v>3164.0000000000005</v>
      </c>
      <c r="AW1500" s="24">
        <v>0.56089999999999995</v>
      </c>
      <c r="AX1500" s="24">
        <v>0.43909999999999999</v>
      </c>
      <c r="AY1500" s="24">
        <v>3.4799999999999998E-2</v>
      </c>
      <c r="AZ1500" s="24">
        <v>0.31780000000000003</v>
      </c>
      <c r="BA1500" s="24">
        <v>0.12620000000000001</v>
      </c>
      <c r="BB1500" s="24">
        <v>0.33160000000000001</v>
      </c>
      <c r="BC1500" s="24">
        <v>0.52790000000000004</v>
      </c>
      <c r="BD1500" s="31">
        <v>10</v>
      </c>
      <c r="BE1500" s="23">
        <v>5</v>
      </c>
      <c r="BF1500" s="32" t="s">
        <v>4214</v>
      </c>
      <c r="BG1500" s="33">
        <v>151.192167035772</v>
      </c>
      <c r="BH1500" s="33">
        <v>-33.907805850534601</v>
      </c>
      <c r="BI1500" s="34">
        <f t="shared" si="322"/>
        <v>70</v>
      </c>
      <c r="BJ1500" s="34">
        <f t="shared" si="323"/>
        <v>93</v>
      </c>
      <c r="BK1500" s="34">
        <f t="shared" si="324"/>
        <v>100</v>
      </c>
      <c r="BL1500" s="34">
        <f t="shared" si="325"/>
        <v>86</v>
      </c>
      <c r="BM1500" s="34">
        <f t="shared" si="326"/>
        <v>19</v>
      </c>
      <c r="BN1500" s="34">
        <f t="shared" si="327"/>
        <v>82</v>
      </c>
      <c r="BO1500" s="34">
        <f t="shared" si="328"/>
        <v>100</v>
      </c>
      <c r="BP1500" s="34">
        <f t="shared" si="329"/>
        <v>18</v>
      </c>
      <c r="BQ1500" s="35">
        <f t="shared" si="330"/>
        <v>36</v>
      </c>
      <c r="BR1500" s="34">
        <f t="shared" si="331"/>
        <v>21</v>
      </c>
      <c r="BS1500" s="35">
        <f t="shared" si="332"/>
        <v>46</v>
      </c>
      <c r="BT1500" s="35">
        <f t="shared" si="333"/>
        <v>22</v>
      </c>
      <c r="BU1500" s="35">
        <f t="shared" si="334"/>
        <v>100</v>
      </c>
      <c r="BV1500" s="35">
        <f t="shared" si="335"/>
        <v>62</v>
      </c>
    </row>
    <row r="1501" spans="2:74" hidden="1" x14ac:dyDescent="0.3">
      <c r="B1501" s="6" t="s">
        <v>1918</v>
      </c>
      <c r="C1501" s="6">
        <v>117031333</v>
      </c>
      <c r="D1501" s="6" t="s">
        <v>1330</v>
      </c>
      <c r="E1501" s="6" t="s">
        <v>1067</v>
      </c>
      <c r="F1501" s="6" t="s">
        <v>2757</v>
      </c>
      <c r="G1501" s="6" t="s">
        <v>77</v>
      </c>
      <c r="H1501" s="6" t="s">
        <v>78</v>
      </c>
      <c r="I1501" s="22">
        <v>1850000</v>
      </c>
      <c r="J1501" s="22">
        <v>1925000</v>
      </c>
      <c r="K1501" s="22">
        <v>1944800</v>
      </c>
      <c r="L1501" s="22">
        <v>2800000</v>
      </c>
      <c r="M1501" s="22">
        <v>1725000</v>
      </c>
      <c r="N1501" s="22">
        <v>1870000</v>
      </c>
      <c r="O1501" s="23">
        <v>26</v>
      </c>
      <c r="P1501" s="23">
        <v>29</v>
      </c>
      <c r="Q1501" s="23">
        <v>26</v>
      </c>
      <c r="R1501" s="22">
        <v>995</v>
      </c>
      <c r="S1501" s="22">
        <v>950</v>
      </c>
      <c r="T1501" s="24">
        <v>0.7</v>
      </c>
      <c r="U1501" s="24">
        <v>-0.10000000000000009</v>
      </c>
      <c r="V1501" s="24">
        <v>0.8</v>
      </c>
      <c r="W1501" s="24">
        <v>0.9</v>
      </c>
      <c r="X1501" s="25">
        <v>2.7967567567567568E-2</v>
      </c>
      <c r="Y1501" s="24">
        <v>2.2999999999999998</v>
      </c>
      <c r="Z1501" s="24">
        <v>-0.60000000000000009</v>
      </c>
      <c r="AA1501" s="24">
        <v>2.9</v>
      </c>
      <c r="AB1501" s="24">
        <v>3.4</v>
      </c>
      <c r="AC1501" s="26">
        <v>0.4352733254007139</v>
      </c>
      <c r="AD1501" s="24">
        <v>15.563503130872068</v>
      </c>
      <c r="AE1501" s="6">
        <v>109</v>
      </c>
      <c r="AF1501" s="6">
        <v>162</v>
      </c>
      <c r="AG1501" s="6">
        <v>100</v>
      </c>
      <c r="AH1501" s="27">
        <v>1.8372413793103448</v>
      </c>
      <c r="AI1501" s="28">
        <v>1995000</v>
      </c>
      <c r="AJ1501" s="28">
        <v>1925000</v>
      </c>
      <c r="AK1501" s="28">
        <v>1775000</v>
      </c>
      <c r="AL1501" s="29">
        <v>3.6363636363636362E-2</v>
      </c>
      <c r="AM1501" s="29">
        <v>0.12394366197183099</v>
      </c>
      <c r="AN1501" s="6">
        <v>1.4</v>
      </c>
      <c r="AO1501" s="27">
        <v>-0.10000000000000009</v>
      </c>
      <c r="AP1501" s="6">
        <v>1.5</v>
      </c>
      <c r="AQ1501" s="26">
        <v>6.2857142857142861E-2</v>
      </c>
      <c r="AR1501" s="28">
        <v>1095</v>
      </c>
      <c r="AS1501" s="28">
        <v>1050</v>
      </c>
      <c r="AT1501" s="25">
        <v>4.2857142857142858E-2</v>
      </c>
      <c r="AU1501" s="26">
        <v>4.1666284272152021E-2</v>
      </c>
      <c r="AV1501" s="30">
        <v>2285.92</v>
      </c>
      <c r="AW1501" s="24">
        <v>0.33500000000000002</v>
      </c>
      <c r="AX1501" s="24">
        <v>0.66500000000000004</v>
      </c>
      <c r="AY1501" s="24">
        <v>3.3999999999999998E-3</v>
      </c>
      <c r="AZ1501" s="24">
        <v>9.4200000000000006E-2</v>
      </c>
      <c r="BA1501" s="24">
        <v>0.17960000000000001</v>
      </c>
      <c r="BB1501" s="24">
        <v>0.15690000000000001</v>
      </c>
      <c r="BC1501" s="24">
        <v>0.64080000000000004</v>
      </c>
      <c r="BD1501" s="31">
        <v>3.5</v>
      </c>
      <c r="BE1501" s="23">
        <v>1</v>
      </c>
      <c r="BF1501" s="32" t="s">
        <v>4215</v>
      </c>
      <c r="BG1501" s="33">
        <v>151.223463809864</v>
      </c>
      <c r="BH1501" s="33">
        <v>-33.8677633133575</v>
      </c>
      <c r="BI1501" s="34">
        <f t="shared" si="322"/>
        <v>100</v>
      </c>
      <c r="BJ1501" s="34">
        <f t="shared" si="323"/>
        <v>93</v>
      </c>
      <c r="BK1501" s="34">
        <f t="shared" si="324"/>
        <v>100</v>
      </c>
      <c r="BL1501" s="34">
        <f t="shared" si="325"/>
        <v>86</v>
      </c>
      <c r="BM1501" s="34">
        <f t="shared" si="326"/>
        <v>19</v>
      </c>
      <c r="BN1501" s="34">
        <f t="shared" si="327"/>
        <v>82</v>
      </c>
      <c r="BO1501" s="34">
        <f t="shared" si="328"/>
        <v>100</v>
      </c>
      <c r="BP1501" s="34">
        <f t="shared" si="329"/>
        <v>30</v>
      </c>
      <c r="BQ1501" s="35">
        <f t="shared" si="330"/>
        <v>44</v>
      </c>
      <c r="BR1501" s="34">
        <f t="shared" si="331"/>
        <v>1</v>
      </c>
      <c r="BS1501" s="35">
        <f t="shared" si="332"/>
        <v>1</v>
      </c>
      <c r="BT1501" s="35">
        <f t="shared" si="333"/>
        <v>79</v>
      </c>
      <c r="BU1501" s="35">
        <f t="shared" si="334"/>
        <v>35</v>
      </c>
      <c r="BV1501" s="35">
        <f t="shared" si="335"/>
        <v>62</v>
      </c>
    </row>
    <row r="1502" spans="2:74" hidden="1" x14ac:dyDescent="0.3">
      <c r="B1502" s="6" t="s">
        <v>1919</v>
      </c>
      <c r="C1502" s="6">
        <v>119031374</v>
      </c>
      <c r="D1502" s="6" t="s">
        <v>1547</v>
      </c>
      <c r="E1502" s="6" t="s">
        <v>1094</v>
      </c>
      <c r="F1502" s="6" t="s">
        <v>2757</v>
      </c>
      <c r="G1502" s="6" t="s">
        <v>77</v>
      </c>
      <c r="H1502" s="6" t="s">
        <v>78</v>
      </c>
      <c r="I1502" s="22">
        <v>2366840</v>
      </c>
      <c r="J1502" s="22">
        <v>2354400</v>
      </c>
      <c r="K1502" s="22">
        <v>2300000</v>
      </c>
      <c r="L1502" s="22">
        <v>2350000</v>
      </c>
      <c r="M1502" s="22">
        <v>2150000</v>
      </c>
      <c r="N1502" s="22">
        <v>2100000</v>
      </c>
      <c r="O1502" s="23">
        <v>27</v>
      </c>
      <c r="P1502" s="23">
        <v>27</v>
      </c>
      <c r="Q1502" s="23">
        <v>31</v>
      </c>
      <c r="R1502" s="22">
        <v>1100</v>
      </c>
      <c r="S1502" s="22">
        <v>920</v>
      </c>
      <c r="T1502" s="24">
        <v>2.6</v>
      </c>
      <c r="U1502" s="24">
        <v>0</v>
      </c>
      <c r="V1502" s="24">
        <v>2.6</v>
      </c>
      <c r="W1502" s="24">
        <v>2.6</v>
      </c>
      <c r="X1502" s="25">
        <v>2.4167244089165301E-2</v>
      </c>
      <c r="Y1502" s="24">
        <v>2.5</v>
      </c>
      <c r="Z1502" s="24">
        <v>-0.79999999999999982</v>
      </c>
      <c r="AA1502" s="24">
        <v>3.3</v>
      </c>
      <c r="AB1502" s="24">
        <v>3.2</v>
      </c>
      <c r="AC1502" s="26">
        <v>0.46835615505143396</v>
      </c>
      <c r="AD1502" s="24">
        <v>19.379791643740141</v>
      </c>
      <c r="AE1502" s="6">
        <v>129</v>
      </c>
      <c r="AF1502" s="6">
        <v>186</v>
      </c>
      <c r="AG1502" s="6">
        <v>146</v>
      </c>
      <c r="AH1502" s="27">
        <v>2.3128911138923658</v>
      </c>
      <c r="AI1502" s="28">
        <v>1910000</v>
      </c>
      <c r="AJ1502" s="28">
        <v>1810000</v>
      </c>
      <c r="AK1502" s="28">
        <v>1655000</v>
      </c>
      <c r="AL1502" s="29">
        <v>5.5248618784530384E-2</v>
      </c>
      <c r="AM1502" s="29">
        <v>0.15407854984894259</v>
      </c>
      <c r="AN1502" s="6">
        <v>2.4</v>
      </c>
      <c r="AO1502" s="27">
        <v>0</v>
      </c>
      <c r="AP1502" s="6">
        <v>2.4</v>
      </c>
      <c r="AQ1502" s="26">
        <v>7.5229357798165142E-2</v>
      </c>
      <c r="AR1502" s="28">
        <v>850</v>
      </c>
      <c r="AS1502" s="28">
        <v>820</v>
      </c>
      <c r="AT1502" s="25">
        <v>3.6585365853658534E-2</v>
      </c>
      <c r="AU1502" s="26">
        <v>0.2092376582120572</v>
      </c>
      <c r="AV1502" s="30">
        <v>2348.6400000000003</v>
      </c>
      <c r="AW1502" s="24">
        <v>0.76759999999999995</v>
      </c>
      <c r="AX1502" s="24">
        <v>0.2324</v>
      </c>
      <c r="AY1502" s="24">
        <v>0.55089999999999995</v>
      </c>
      <c r="AZ1502" s="24">
        <v>0.1119</v>
      </c>
      <c r="BA1502" s="24">
        <v>0.34949999999999998</v>
      </c>
      <c r="BB1502" s="24">
        <v>0.3226</v>
      </c>
      <c r="BC1502" s="24">
        <v>0.29620000000000002</v>
      </c>
      <c r="BD1502" s="31">
        <v>10</v>
      </c>
      <c r="BE1502" s="23">
        <v>16</v>
      </c>
      <c r="BF1502" s="32" t="s">
        <v>4216</v>
      </c>
      <c r="BG1502" s="33">
        <v>151.107427510289</v>
      </c>
      <c r="BH1502" s="33">
        <v>-33.983504308117901</v>
      </c>
      <c r="BI1502" s="34">
        <f t="shared" si="322"/>
        <v>74</v>
      </c>
      <c r="BJ1502" s="34">
        <f t="shared" si="323"/>
        <v>77</v>
      </c>
      <c r="BK1502" s="34">
        <f t="shared" si="324"/>
        <v>96</v>
      </c>
      <c r="BL1502" s="34">
        <f t="shared" si="325"/>
        <v>31</v>
      </c>
      <c r="BM1502" s="34">
        <f t="shared" si="326"/>
        <v>28</v>
      </c>
      <c r="BN1502" s="34">
        <f t="shared" si="327"/>
        <v>100</v>
      </c>
      <c r="BO1502" s="34">
        <f t="shared" si="328"/>
        <v>100</v>
      </c>
      <c r="BP1502" s="34">
        <f t="shared" si="329"/>
        <v>67</v>
      </c>
      <c r="BQ1502" s="35">
        <f t="shared" si="330"/>
        <v>31</v>
      </c>
      <c r="BR1502" s="34">
        <f t="shared" si="331"/>
        <v>1</v>
      </c>
      <c r="BS1502" s="35">
        <f t="shared" si="332"/>
        <v>1</v>
      </c>
      <c r="BT1502" s="35">
        <f t="shared" si="333"/>
        <v>75</v>
      </c>
      <c r="BU1502" s="35">
        <f t="shared" si="334"/>
        <v>100</v>
      </c>
      <c r="BV1502" s="35">
        <f t="shared" si="335"/>
        <v>62</v>
      </c>
    </row>
    <row r="1503" spans="2:74" hidden="1" x14ac:dyDescent="0.3">
      <c r="B1503" s="6" t="s">
        <v>1920</v>
      </c>
      <c r="C1503" s="6">
        <v>123021437</v>
      </c>
      <c r="D1503" s="6" t="s">
        <v>1086</v>
      </c>
      <c r="E1503" s="6" t="s">
        <v>587</v>
      </c>
      <c r="F1503" s="6" t="s">
        <v>2757</v>
      </c>
      <c r="G1503" s="6" t="s">
        <v>77</v>
      </c>
      <c r="H1503" s="6" t="s">
        <v>78</v>
      </c>
      <c r="I1503" s="22">
        <v>950000</v>
      </c>
      <c r="J1503" s="22">
        <v>949000</v>
      </c>
      <c r="K1503" s="22">
        <v>879000</v>
      </c>
      <c r="L1503" s="22">
        <v>906333</v>
      </c>
      <c r="M1503" s="22">
        <v>900000</v>
      </c>
      <c r="N1503" s="22">
        <v>865000</v>
      </c>
      <c r="O1503" s="23">
        <v>30</v>
      </c>
      <c r="P1503" s="23">
        <v>28</v>
      </c>
      <c r="Q1503" s="23">
        <v>28</v>
      </c>
      <c r="R1503" s="22">
        <v>600</v>
      </c>
      <c r="S1503" s="22">
        <v>550</v>
      </c>
      <c r="T1503" s="24">
        <v>2.2000000000000002</v>
      </c>
      <c r="U1503" s="24">
        <v>-0.19999999999999973</v>
      </c>
      <c r="V1503" s="24">
        <v>2.4</v>
      </c>
      <c r="W1503" s="24">
        <v>2.8</v>
      </c>
      <c r="X1503" s="25">
        <v>3.2842105263157895E-2</v>
      </c>
      <c r="Y1503" s="24">
        <v>6.1</v>
      </c>
      <c r="Z1503" s="24">
        <v>-2.0999999999999996</v>
      </c>
      <c r="AA1503" s="24">
        <v>8.1999999999999993</v>
      </c>
      <c r="AB1503" s="24">
        <v>8.6</v>
      </c>
      <c r="AC1503" s="26">
        <v>0.34629236309908579</v>
      </c>
      <c r="AD1503" s="24">
        <v>10.544158491799086</v>
      </c>
      <c r="AE1503" s="6">
        <v>576</v>
      </c>
      <c r="AF1503" s="6">
        <v>471</v>
      </c>
      <c r="AG1503" s="6">
        <v>331</v>
      </c>
      <c r="AH1503" s="27">
        <v>4.2693125442948263</v>
      </c>
      <c r="AI1503" s="28">
        <v>925000</v>
      </c>
      <c r="AJ1503" s="28">
        <v>870000</v>
      </c>
      <c r="AK1503" s="28">
        <v>800000</v>
      </c>
      <c r="AL1503" s="29">
        <v>6.3218390804597707E-2</v>
      </c>
      <c r="AM1503" s="29">
        <v>0.15625</v>
      </c>
      <c r="AN1503" s="6">
        <v>2.5</v>
      </c>
      <c r="AO1503" s="27">
        <v>-0.29999999999999982</v>
      </c>
      <c r="AP1503" s="6">
        <v>2.8</v>
      </c>
      <c r="AQ1503" s="26">
        <v>8.8775510204081629E-2</v>
      </c>
      <c r="AR1503" s="28">
        <v>630</v>
      </c>
      <c r="AS1503" s="28">
        <v>580</v>
      </c>
      <c r="AT1503" s="25">
        <v>8.6206896551724144E-2</v>
      </c>
      <c r="AU1503" s="26">
        <v>0.10753928603766105</v>
      </c>
      <c r="AV1503" s="30">
        <v>1732.64</v>
      </c>
      <c r="AW1503" s="24">
        <v>0.67810000000000004</v>
      </c>
      <c r="AX1503" s="24">
        <v>0.32190000000000002</v>
      </c>
      <c r="AY1503" s="24">
        <v>0.60389999999999999</v>
      </c>
      <c r="AZ1503" s="24">
        <v>0.1176</v>
      </c>
      <c r="BA1503" s="24">
        <v>0.19400000000000001</v>
      </c>
      <c r="BB1503" s="24">
        <v>0.31159999999999999</v>
      </c>
      <c r="BC1503" s="24">
        <v>0.43430000000000002</v>
      </c>
      <c r="BD1503" s="31">
        <v>6.5</v>
      </c>
      <c r="BE1503" s="23">
        <v>42</v>
      </c>
      <c r="BF1503" s="32" t="s">
        <v>4217</v>
      </c>
      <c r="BG1503" s="33">
        <v>150.80996746452399</v>
      </c>
      <c r="BH1503" s="33">
        <v>-34.056919186047701</v>
      </c>
      <c r="BI1503" s="34">
        <f t="shared" si="322"/>
        <v>80</v>
      </c>
      <c r="BJ1503" s="34">
        <f t="shared" si="323"/>
        <v>75</v>
      </c>
      <c r="BK1503" s="34">
        <f t="shared" si="324"/>
        <v>72</v>
      </c>
      <c r="BL1503" s="34">
        <f t="shared" si="325"/>
        <v>65</v>
      </c>
      <c r="BM1503" s="34">
        <f t="shared" si="326"/>
        <v>32</v>
      </c>
      <c r="BN1503" s="34">
        <f t="shared" si="327"/>
        <v>100</v>
      </c>
      <c r="BO1503" s="34">
        <f t="shared" si="328"/>
        <v>100</v>
      </c>
      <c r="BP1503" s="34">
        <f t="shared" si="329"/>
        <v>33</v>
      </c>
      <c r="BQ1503" s="35">
        <f t="shared" si="330"/>
        <v>60</v>
      </c>
      <c r="BR1503" s="34">
        <f t="shared" si="331"/>
        <v>45</v>
      </c>
      <c r="BS1503" s="35">
        <f t="shared" si="332"/>
        <v>36</v>
      </c>
      <c r="BT1503" s="35">
        <f t="shared" si="333"/>
        <v>16</v>
      </c>
      <c r="BU1503" s="35">
        <f t="shared" si="334"/>
        <v>65</v>
      </c>
      <c r="BV1503" s="35">
        <f t="shared" si="335"/>
        <v>62</v>
      </c>
    </row>
    <row r="1504" spans="2:74" hidden="1" x14ac:dyDescent="0.3">
      <c r="B1504" s="6" t="s">
        <v>1921</v>
      </c>
      <c r="C1504" s="6">
        <v>126011720</v>
      </c>
      <c r="D1504" s="6" t="s">
        <v>1296</v>
      </c>
      <c r="E1504" s="6" t="s">
        <v>1297</v>
      </c>
      <c r="F1504" s="6" t="s">
        <v>2757</v>
      </c>
      <c r="G1504" s="6" t="s">
        <v>77</v>
      </c>
      <c r="H1504" s="6" t="s">
        <v>78</v>
      </c>
      <c r="I1504" s="22">
        <v>2415000</v>
      </c>
      <c r="J1504" s="22">
        <v>2500000</v>
      </c>
      <c r="K1504" s="22">
        <v>2495000</v>
      </c>
      <c r="L1504" s="22">
        <v>2410000</v>
      </c>
      <c r="M1504" s="22">
        <v>2420000</v>
      </c>
      <c r="N1504" s="22">
        <v>2400000</v>
      </c>
      <c r="O1504" s="23">
        <v>29</v>
      </c>
      <c r="P1504" s="23">
        <v>29</v>
      </c>
      <c r="Q1504" s="23">
        <v>26</v>
      </c>
      <c r="R1504" s="22">
        <v>850</v>
      </c>
      <c r="S1504" s="22">
        <v>825</v>
      </c>
      <c r="T1504" s="24">
        <v>2.9</v>
      </c>
      <c r="U1504" s="24">
        <v>0.10000000000000009</v>
      </c>
      <c r="V1504" s="24">
        <v>2.8</v>
      </c>
      <c r="W1504" s="24">
        <v>2.5</v>
      </c>
      <c r="X1504" s="25">
        <v>1.8302277432712215E-2</v>
      </c>
      <c r="Y1504" s="24">
        <v>2.2999999999999998</v>
      </c>
      <c r="Z1504" s="24">
        <v>-1</v>
      </c>
      <c r="AA1504" s="24">
        <v>3.3</v>
      </c>
      <c r="AB1504" s="24">
        <v>4.0999999999999996</v>
      </c>
      <c r="AC1504" s="26">
        <v>0.3182090446241389</v>
      </c>
      <c r="AD1504" s="24">
        <v>17.386308659893562</v>
      </c>
      <c r="AE1504" s="6">
        <v>70</v>
      </c>
      <c r="AF1504" s="6">
        <v>71</v>
      </c>
      <c r="AG1504" s="6">
        <v>49</v>
      </c>
      <c r="AH1504" s="27">
        <v>1.8852867830423941</v>
      </c>
      <c r="AI1504" s="28">
        <v>2510000</v>
      </c>
      <c r="AJ1504" s="28">
        <v>2400000</v>
      </c>
      <c r="AK1504" s="28">
        <v>2150000</v>
      </c>
      <c r="AL1504" s="29">
        <v>4.583333333333333E-2</v>
      </c>
      <c r="AM1504" s="29">
        <v>0.16744186046511628</v>
      </c>
      <c r="AN1504" s="6">
        <v>2.9</v>
      </c>
      <c r="AO1504" s="27">
        <v>-0.20000000000000018</v>
      </c>
      <c r="AP1504" s="6">
        <v>3.1</v>
      </c>
      <c r="AQ1504" s="26">
        <v>9.5482866043613709E-2</v>
      </c>
      <c r="AR1504" s="28">
        <v>900</v>
      </c>
      <c r="AS1504" s="28">
        <v>880</v>
      </c>
      <c r="AT1504" s="25">
        <v>2.2727272727272728E-2</v>
      </c>
      <c r="AU1504" s="26">
        <v>0.22461458435145276</v>
      </c>
      <c r="AV1504" s="30">
        <v>2671.2000000000003</v>
      </c>
      <c r="AW1504" s="24">
        <v>0.7772</v>
      </c>
      <c r="AX1504" s="24">
        <v>0.2228</v>
      </c>
      <c r="AY1504" s="24">
        <v>0.47939999999999999</v>
      </c>
      <c r="AZ1504" s="24">
        <v>9.3700000000000006E-2</v>
      </c>
      <c r="BA1504" s="24">
        <v>0.2974</v>
      </c>
      <c r="BB1504" s="24">
        <v>0.308</v>
      </c>
      <c r="BC1504" s="24">
        <v>0.3695</v>
      </c>
      <c r="BD1504" s="31">
        <v>10</v>
      </c>
      <c r="BE1504" s="23">
        <v>16</v>
      </c>
      <c r="BF1504" s="32" t="s">
        <v>4218</v>
      </c>
      <c r="BG1504" s="33">
        <v>151.09038597425001</v>
      </c>
      <c r="BH1504" s="33">
        <v>-33.765657270011502</v>
      </c>
      <c r="BI1504" s="34">
        <f t="shared" si="322"/>
        <v>69</v>
      </c>
      <c r="BJ1504" s="34">
        <f t="shared" si="323"/>
        <v>69</v>
      </c>
      <c r="BK1504" s="34">
        <f t="shared" si="324"/>
        <v>100</v>
      </c>
      <c r="BL1504" s="34">
        <f t="shared" si="325"/>
        <v>26</v>
      </c>
      <c r="BM1504" s="34">
        <f t="shared" si="326"/>
        <v>24</v>
      </c>
      <c r="BN1504" s="34">
        <f t="shared" si="327"/>
        <v>100</v>
      </c>
      <c r="BO1504" s="34">
        <f t="shared" si="328"/>
        <v>100</v>
      </c>
      <c r="BP1504" s="34">
        <f t="shared" si="329"/>
        <v>55</v>
      </c>
      <c r="BQ1504" s="35">
        <f t="shared" si="330"/>
        <v>12</v>
      </c>
      <c r="BR1504" s="34">
        <f t="shared" si="331"/>
        <v>1</v>
      </c>
      <c r="BS1504" s="35">
        <f t="shared" si="332"/>
        <v>55</v>
      </c>
      <c r="BT1504" s="35">
        <f t="shared" si="333"/>
        <v>79</v>
      </c>
      <c r="BU1504" s="35">
        <f t="shared" si="334"/>
        <v>100</v>
      </c>
      <c r="BV1504" s="35">
        <f t="shared" si="335"/>
        <v>62</v>
      </c>
    </row>
    <row r="1505" spans="2:74" hidden="1" x14ac:dyDescent="0.3">
      <c r="B1505" s="6" t="s">
        <v>1922</v>
      </c>
      <c r="C1505" s="6">
        <v>205031093</v>
      </c>
      <c r="D1505" s="6" t="s">
        <v>530</v>
      </c>
      <c r="E1505" s="6" t="s">
        <v>477</v>
      </c>
      <c r="F1505" s="6" t="s">
        <v>2708</v>
      </c>
      <c r="G1505" s="6" t="s">
        <v>86</v>
      </c>
      <c r="H1505" s="6" t="s">
        <v>78</v>
      </c>
      <c r="I1505" s="22">
        <v>735000</v>
      </c>
      <c r="J1505" s="22">
        <v>727500</v>
      </c>
      <c r="K1505" s="22">
        <v>715000</v>
      </c>
      <c r="L1505" s="22">
        <v>650000</v>
      </c>
      <c r="M1505" s="22">
        <v>650000</v>
      </c>
      <c r="N1505" s="22">
        <v>690000</v>
      </c>
      <c r="O1505" s="23">
        <v>83</v>
      </c>
      <c r="P1505" s="23">
        <v>83</v>
      </c>
      <c r="Q1505" s="23">
        <v>88</v>
      </c>
      <c r="R1505" s="22">
        <v>490</v>
      </c>
      <c r="S1505" s="22">
        <v>460</v>
      </c>
      <c r="T1505" s="24">
        <v>2.4</v>
      </c>
      <c r="U1505" s="24">
        <v>-0.10000000000000009</v>
      </c>
      <c r="V1505" s="24">
        <v>2.5</v>
      </c>
      <c r="W1505" s="24">
        <v>2.2000000000000002</v>
      </c>
      <c r="X1505" s="25">
        <v>3.4666666666666665E-2</v>
      </c>
      <c r="Y1505" s="24">
        <v>1.9</v>
      </c>
      <c r="Z1505" s="24">
        <v>-0.80000000000000027</v>
      </c>
      <c r="AA1505" s="24">
        <v>2.7</v>
      </c>
      <c r="AB1505" s="24">
        <v>2.6</v>
      </c>
      <c r="AC1505" s="26">
        <v>0.37911611785095323</v>
      </c>
      <c r="AD1505" s="24">
        <v>10.936041861085188</v>
      </c>
      <c r="AE1505" s="6">
        <v>1638</v>
      </c>
      <c r="AF1505" s="6">
        <v>1895</v>
      </c>
      <c r="AG1505" s="6">
        <v>1070</v>
      </c>
      <c r="AH1505" s="27">
        <v>17.554054054054053</v>
      </c>
      <c r="AI1505" s="28">
        <v>630000</v>
      </c>
      <c r="AJ1505" s="28">
        <v>655000</v>
      </c>
      <c r="AK1505" s="28">
        <v>710000</v>
      </c>
      <c r="AL1505" s="29">
        <v>-3.8167938931297711E-2</v>
      </c>
      <c r="AM1505" s="29">
        <v>-0.11267605633802817</v>
      </c>
      <c r="AN1505" s="6">
        <v>2.2000000000000002</v>
      </c>
      <c r="AO1505" s="27">
        <v>0.10000000000000009</v>
      </c>
      <c r="AP1505" s="6">
        <v>2.1</v>
      </c>
      <c r="AQ1505" s="26">
        <v>8.8059701492537307E-2</v>
      </c>
      <c r="AR1505" s="28">
        <v>470</v>
      </c>
      <c r="AS1505" s="28">
        <v>450</v>
      </c>
      <c r="AT1505" s="25">
        <v>4.4444444444444446E-2</v>
      </c>
      <c r="AU1505" s="26">
        <v>5.5837051706997487E-2</v>
      </c>
      <c r="AV1505" s="30">
        <v>1292.48</v>
      </c>
      <c r="AW1505" s="24">
        <v>0.65510000000000002</v>
      </c>
      <c r="AX1505" s="24">
        <v>0.34489999999999998</v>
      </c>
      <c r="AY1505" s="24">
        <v>0.92630000000000001</v>
      </c>
      <c r="AZ1505" s="24">
        <v>4.6399999999999997E-2</v>
      </c>
      <c r="BA1505" s="24">
        <v>0.47339999999999999</v>
      </c>
      <c r="BB1505" s="24">
        <v>0.29049999999999998</v>
      </c>
      <c r="BC1505" s="24">
        <v>0.19919999999999999</v>
      </c>
      <c r="BD1505" s="31">
        <v>1</v>
      </c>
      <c r="BE1505" s="23">
        <v>91</v>
      </c>
      <c r="BF1505" s="32" t="s">
        <v>4219</v>
      </c>
      <c r="BG1505" s="33">
        <v>145.55420316273299</v>
      </c>
      <c r="BH1505" s="33">
        <v>-38.485984377693903</v>
      </c>
      <c r="BI1505" s="34">
        <f t="shared" si="322"/>
        <v>77</v>
      </c>
      <c r="BJ1505" s="34">
        <f t="shared" si="323"/>
        <v>80</v>
      </c>
      <c r="BK1505" s="34">
        <f t="shared" si="324"/>
        <v>1</v>
      </c>
      <c r="BL1505" s="34">
        <f t="shared" si="325"/>
        <v>82</v>
      </c>
      <c r="BM1505" s="34">
        <f t="shared" si="326"/>
        <v>1</v>
      </c>
      <c r="BN1505" s="34">
        <f t="shared" si="327"/>
        <v>100</v>
      </c>
      <c r="BO1505" s="34">
        <f t="shared" si="328"/>
        <v>88</v>
      </c>
      <c r="BP1505" s="34">
        <f t="shared" si="329"/>
        <v>94</v>
      </c>
      <c r="BQ1505" s="35">
        <f t="shared" si="330"/>
        <v>66</v>
      </c>
      <c r="BR1505" s="34">
        <f t="shared" si="331"/>
        <v>41</v>
      </c>
      <c r="BS1505" s="35">
        <f t="shared" si="332"/>
        <v>15</v>
      </c>
      <c r="BT1505" s="35">
        <f t="shared" si="333"/>
        <v>85</v>
      </c>
      <c r="BU1505" s="35">
        <f t="shared" si="334"/>
        <v>10</v>
      </c>
      <c r="BV1505" s="35">
        <f t="shared" si="335"/>
        <v>62</v>
      </c>
    </row>
    <row r="1506" spans="2:74" hidden="1" x14ac:dyDescent="0.3">
      <c r="B1506" s="6" t="s">
        <v>1923</v>
      </c>
      <c r="C1506" s="6">
        <v>212051321</v>
      </c>
      <c r="D1506" s="6" t="s">
        <v>267</v>
      </c>
      <c r="E1506" s="6" t="s">
        <v>157</v>
      </c>
      <c r="F1506" s="6" t="s">
        <v>689</v>
      </c>
      <c r="G1506" s="6" t="s">
        <v>86</v>
      </c>
      <c r="H1506" s="6" t="s">
        <v>78</v>
      </c>
      <c r="I1506" s="22">
        <v>1744200</v>
      </c>
      <c r="J1506" s="22">
        <v>1760350</v>
      </c>
      <c r="K1506" s="22">
        <v>1881000</v>
      </c>
      <c r="L1506" s="22">
        <v>1700000</v>
      </c>
      <c r="M1506" s="22">
        <v>1705000</v>
      </c>
      <c r="N1506" s="22">
        <v>1705000</v>
      </c>
      <c r="O1506" s="23">
        <v>28</v>
      </c>
      <c r="P1506" s="23">
        <v>29</v>
      </c>
      <c r="Q1506" s="23">
        <v>26</v>
      </c>
      <c r="R1506" s="22">
        <v>750</v>
      </c>
      <c r="S1506" s="22">
        <v>680</v>
      </c>
      <c r="T1506" s="24">
        <v>3.4</v>
      </c>
      <c r="U1506" s="24">
        <v>-0.20000000000000018</v>
      </c>
      <c r="V1506" s="24">
        <v>3.6</v>
      </c>
      <c r="W1506" s="24">
        <v>3.6</v>
      </c>
      <c r="X1506" s="25">
        <v>2.2359821121431027E-2</v>
      </c>
      <c r="Y1506" s="24">
        <v>3.7</v>
      </c>
      <c r="Z1506" s="24">
        <v>-1.2000000000000002</v>
      </c>
      <c r="AA1506" s="24">
        <v>4.9000000000000004</v>
      </c>
      <c r="AB1506" s="24">
        <v>4.7</v>
      </c>
      <c r="AC1506" s="26">
        <v>0.34358278970900824</v>
      </c>
      <c r="AD1506" s="24">
        <v>15.366079533601338</v>
      </c>
      <c r="AE1506" s="6">
        <v>308</v>
      </c>
      <c r="AF1506" s="6">
        <v>340</v>
      </c>
      <c r="AG1506" s="6">
        <v>301</v>
      </c>
      <c r="AH1506" s="27">
        <v>2.524770642201835</v>
      </c>
      <c r="AI1506" s="28">
        <v>1486000</v>
      </c>
      <c r="AJ1506" s="28">
        <v>1500000</v>
      </c>
      <c r="AK1506" s="28">
        <v>1440000</v>
      </c>
      <c r="AL1506" s="29">
        <v>-9.3333333333333341E-3</v>
      </c>
      <c r="AM1506" s="29">
        <v>3.1944444444444442E-2</v>
      </c>
      <c r="AN1506" s="6">
        <v>2.8</v>
      </c>
      <c r="AO1506" s="27">
        <v>9.9999999999999645E-2</v>
      </c>
      <c r="AP1506" s="6">
        <v>2.7</v>
      </c>
      <c r="AQ1506" s="26">
        <v>5.8930481283422466E-2</v>
      </c>
      <c r="AR1506" s="28">
        <v>690</v>
      </c>
      <c r="AS1506" s="28">
        <v>650</v>
      </c>
      <c r="AT1506" s="25">
        <v>6.1538461538461542E-2</v>
      </c>
      <c r="AU1506" s="26">
        <v>-7.7540926735530924E-3</v>
      </c>
      <c r="AV1506" s="30">
        <v>2182.88</v>
      </c>
      <c r="AW1506" s="24">
        <v>0.79690000000000005</v>
      </c>
      <c r="AX1506" s="24">
        <v>0.2031</v>
      </c>
      <c r="AY1506" s="24">
        <v>0.89419999999999999</v>
      </c>
      <c r="AZ1506" s="24">
        <v>8.5099999999999995E-2</v>
      </c>
      <c r="BA1506" s="24">
        <v>0.4461</v>
      </c>
      <c r="BB1506" s="24">
        <v>0.29499999999999998</v>
      </c>
      <c r="BC1506" s="24">
        <v>0.2233</v>
      </c>
      <c r="BD1506" s="31">
        <v>7.5</v>
      </c>
      <c r="BE1506" s="23">
        <v>21</v>
      </c>
      <c r="BF1506" s="32" t="s">
        <v>4220</v>
      </c>
      <c r="BG1506" s="33">
        <v>145.18022249077001</v>
      </c>
      <c r="BH1506" s="33">
        <v>-37.8856943638635</v>
      </c>
      <c r="BI1506" s="34">
        <f t="shared" si="322"/>
        <v>60</v>
      </c>
      <c r="BJ1506" s="34">
        <f t="shared" si="323"/>
        <v>70</v>
      </c>
      <c r="BK1506" s="34">
        <f t="shared" si="324"/>
        <v>94</v>
      </c>
      <c r="BL1506" s="34">
        <f t="shared" si="325"/>
        <v>100</v>
      </c>
      <c r="BM1506" s="34">
        <f t="shared" si="326"/>
        <v>1</v>
      </c>
      <c r="BN1506" s="34">
        <f t="shared" si="327"/>
        <v>76</v>
      </c>
      <c r="BO1506" s="34">
        <f t="shared" si="328"/>
        <v>100</v>
      </c>
      <c r="BP1506" s="34">
        <f t="shared" si="329"/>
        <v>88</v>
      </c>
      <c r="BQ1506" s="35">
        <f t="shared" si="330"/>
        <v>25</v>
      </c>
      <c r="BR1506" s="34">
        <f t="shared" si="331"/>
        <v>1</v>
      </c>
      <c r="BS1506" s="35">
        <f t="shared" si="332"/>
        <v>38</v>
      </c>
      <c r="BT1506" s="35">
        <f t="shared" si="333"/>
        <v>55</v>
      </c>
      <c r="BU1506" s="35">
        <f t="shared" si="334"/>
        <v>75</v>
      </c>
      <c r="BV1506" s="35">
        <f t="shared" si="335"/>
        <v>62</v>
      </c>
    </row>
    <row r="1507" spans="2:74" hidden="1" x14ac:dyDescent="0.3">
      <c r="B1507" s="6" t="s">
        <v>1924</v>
      </c>
      <c r="C1507" s="6">
        <v>214021383</v>
      </c>
      <c r="D1507" s="6" t="s">
        <v>487</v>
      </c>
      <c r="E1507" s="6" t="s">
        <v>487</v>
      </c>
      <c r="F1507" s="6" t="s">
        <v>689</v>
      </c>
      <c r="G1507" s="6" t="s">
        <v>86</v>
      </c>
      <c r="H1507" s="6" t="s">
        <v>78</v>
      </c>
      <c r="I1507" s="22">
        <v>1300000</v>
      </c>
      <c r="J1507" s="22">
        <v>1300000</v>
      </c>
      <c r="K1507" s="22">
        <v>1323550</v>
      </c>
      <c r="L1507" s="22">
        <v>906000</v>
      </c>
      <c r="M1507" s="22">
        <v>919200</v>
      </c>
      <c r="N1507" s="22">
        <v>1060000</v>
      </c>
      <c r="O1507" s="23">
        <v>50</v>
      </c>
      <c r="P1507" s="23">
        <v>52</v>
      </c>
      <c r="Q1507" s="23">
        <v>44</v>
      </c>
      <c r="R1507" s="22">
        <v>640</v>
      </c>
      <c r="S1507" s="22">
        <v>595</v>
      </c>
      <c r="T1507" s="24">
        <v>2.4</v>
      </c>
      <c r="U1507" s="24">
        <v>0</v>
      </c>
      <c r="V1507" s="24">
        <v>2.4</v>
      </c>
      <c r="W1507" s="24">
        <v>2.2999999999999998</v>
      </c>
      <c r="X1507" s="25">
        <v>2.5600000000000001E-2</v>
      </c>
      <c r="Y1507" s="24">
        <v>1.8</v>
      </c>
      <c r="Z1507" s="24">
        <v>-0.7</v>
      </c>
      <c r="AA1507" s="24">
        <v>2.5</v>
      </c>
      <c r="AB1507" s="24">
        <v>2.2999999999999998</v>
      </c>
      <c r="AC1507" s="26">
        <v>0.39960039960039956</v>
      </c>
      <c r="AD1507" s="24">
        <v>15.609390609390607</v>
      </c>
      <c r="AE1507" s="6">
        <v>904</v>
      </c>
      <c r="AF1507" s="6">
        <v>1208</v>
      </c>
      <c r="AG1507" s="6">
        <v>992</v>
      </c>
      <c r="AH1507" s="27">
        <v>4.9579698651863602</v>
      </c>
      <c r="AI1507" s="28">
        <v>930000</v>
      </c>
      <c r="AJ1507" s="28">
        <v>1000000</v>
      </c>
      <c r="AK1507" s="28">
        <v>1050000</v>
      </c>
      <c r="AL1507" s="29">
        <v>-7.0000000000000007E-2</v>
      </c>
      <c r="AM1507" s="29">
        <v>-0.11428571428571428</v>
      </c>
      <c r="AN1507" s="6">
        <v>2.5</v>
      </c>
      <c r="AO1507" s="27">
        <v>-0.10000000000000009</v>
      </c>
      <c r="AP1507" s="6">
        <v>2.6</v>
      </c>
      <c r="AQ1507" s="26">
        <v>6.2091503267973858E-2</v>
      </c>
      <c r="AR1507" s="28">
        <v>650</v>
      </c>
      <c r="AS1507" s="28">
        <v>600</v>
      </c>
      <c r="AT1507" s="25">
        <v>8.3333333333333329E-2</v>
      </c>
      <c r="AU1507" s="26">
        <v>-0.23823861727534812</v>
      </c>
      <c r="AV1507" s="30">
        <v>1601.6000000000001</v>
      </c>
      <c r="AW1507" s="24">
        <v>0.67859999999999998</v>
      </c>
      <c r="AX1507" s="24">
        <v>0.32140000000000002</v>
      </c>
      <c r="AY1507" s="24">
        <v>0.9617</v>
      </c>
      <c r="AZ1507" s="24">
        <v>2.6100000000000002E-2</v>
      </c>
      <c r="BA1507" s="24">
        <v>0.4854</v>
      </c>
      <c r="BB1507" s="24">
        <v>0.28849999999999998</v>
      </c>
      <c r="BC1507" s="24">
        <v>0.1885</v>
      </c>
      <c r="BD1507" s="31">
        <v>5</v>
      </c>
      <c r="BE1507" s="23">
        <v>64</v>
      </c>
      <c r="BF1507" s="32" t="s">
        <v>4221</v>
      </c>
      <c r="BG1507" s="33">
        <v>144.81325379551399</v>
      </c>
      <c r="BH1507" s="33">
        <v>-38.376075835521398</v>
      </c>
      <c r="BI1507" s="34">
        <f t="shared" si="322"/>
        <v>77</v>
      </c>
      <c r="BJ1507" s="34">
        <f t="shared" si="323"/>
        <v>75</v>
      </c>
      <c r="BK1507" s="34">
        <f t="shared" si="324"/>
        <v>63</v>
      </c>
      <c r="BL1507" s="34">
        <f t="shared" si="325"/>
        <v>100</v>
      </c>
      <c r="BM1507" s="34">
        <f t="shared" si="326"/>
        <v>1</v>
      </c>
      <c r="BN1507" s="34">
        <f t="shared" si="327"/>
        <v>80</v>
      </c>
      <c r="BO1507" s="34">
        <f t="shared" si="328"/>
        <v>95</v>
      </c>
      <c r="BP1507" s="34">
        <f t="shared" si="329"/>
        <v>97</v>
      </c>
      <c r="BQ1507" s="35">
        <f t="shared" si="330"/>
        <v>36</v>
      </c>
      <c r="BR1507" s="34">
        <f t="shared" si="331"/>
        <v>1</v>
      </c>
      <c r="BS1507" s="35">
        <f t="shared" si="332"/>
        <v>1</v>
      </c>
      <c r="BT1507" s="35">
        <f t="shared" si="333"/>
        <v>87</v>
      </c>
      <c r="BU1507" s="35">
        <f t="shared" si="334"/>
        <v>50</v>
      </c>
      <c r="BV1507" s="35">
        <f t="shared" si="335"/>
        <v>62</v>
      </c>
    </row>
    <row r="1508" spans="2:74" hidden="1" x14ac:dyDescent="0.3">
      <c r="B1508" s="6" t="s">
        <v>1925</v>
      </c>
      <c r="C1508" s="6">
        <v>306021148</v>
      </c>
      <c r="D1508" s="6" t="s">
        <v>1816</v>
      </c>
      <c r="E1508" s="6" t="s">
        <v>1349</v>
      </c>
      <c r="F1508" s="6" t="s">
        <v>2698</v>
      </c>
      <c r="G1508" s="6" t="s">
        <v>97</v>
      </c>
      <c r="H1508" s="6" t="s">
        <v>78</v>
      </c>
      <c r="I1508" s="22">
        <v>595900</v>
      </c>
      <c r="J1508" s="22">
        <v>599000</v>
      </c>
      <c r="K1508" s="22">
        <v>570000</v>
      </c>
      <c r="L1508" s="22">
        <v>590000</v>
      </c>
      <c r="M1508" s="22">
        <v>590000</v>
      </c>
      <c r="N1508" s="22">
        <v>550000</v>
      </c>
      <c r="O1508" s="23">
        <v>33</v>
      </c>
      <c r="P1508" s="23">
        <v>36</v>
      </c>
      <c r="Q1508" s="23">
        <v>40</v>
      </c>
      <c r="R1508" s="22">
        <v>650</v>
      </c>
      <c r="S1508" s="22">
        <v>620</v>
      </c>
      <c r="T1508" s="24">
        <v>2.6</v>
      </c>
      <c r="U1508" s="24">
        <v>-0.39999999999999991</v>
      </c>
      <c r="V1508" s="24">
        <v>3</v>
      </c>
      <c r="W1508" s="24">
        <v>2.8</v>
      </c>
      <c r="X1508" s="25">
        <v>5.672092632992113E-2</v>
      </c>
      <c r="Y1508" s="24">
        <v>2.4</v>
      </c>
      <c r="Z1508" s="24">
        <v>-0.5</v>
      </c>
      <c r="AA1508" s="24">
        <v>2.9</v>
      </c>
      <c r="AB1508" s="24">
        <v>2.6</v>
      </c>
      <c r="AC1508" s="26">
        <v>0.3242218675179569</v>
      </c>
      <c r="AD1508" s="24">
        <v>5.7160890785192455</v>
      </c>
      <c r="AE1508" s="6">
        <v>292</v>
      </c>
      <c r="AF1508" s="6">
        <v>314</v>
      </c>
      <c r="AG1508" s="6">
        <v>285</v>
      </c>
      <c r="AH1508" s="27">
        <v>3.588900308324769</v>
      </c>
      <c r="AI1508" s="28">
        <v>615000</v>
      </c>
      <c r="AJ1508" s="28">
        <v>550000</v>
      </c>
      <c r="AK1508" s="28">
        <v>485000</v>
      </c>
      <c r="AL1508" s="29">
        <v>0.11818181818181818</v>
      </c>
      <c r="AM1508" s="29">
        <v>0.26804123711340205</v>
      </c>
      <c r="AN1508" s="6">
        <v>2.6</v>
      </c>
      <c r="AO1508" s="27">
        <v>-0.60000000000000009</v>
      </c>
      <c r="AP1508" s="6">
        <v>3.2</v>
      </c>
      <c r="AQ1508" s="26">
        <v>7.5714285714285706E-2</v>
      </c>
      <c r="AR1508" s="28">
        <v>620</v>
      </c>
      <c r="AS1508" s="28">
        <v>570</v>
      </c>
      <c r="AT1508" s="25">
        <v>8.771929824561403E-2</v>
      </c>
      <c r="AU1508" s="26">
        <v>0.32617318896753889</v>
      </c>
      <c r="AV1508" s="30">
        <v>2004.8000000000002</v>
      </c>
      <c r="AW1508" s="24">
        <v>0.77659999999999996</v>
      </c>
      <c r="AX1508" s="24">
        <v>0.22339999999999999</v>
      </c>
      <c r="AY1508" s="24">
        <v>0.9587</v>
      </c>
      <c r="AZ1508" s="24">
        <v>1.9099999999999999E-2</v>
      </c>
      <c r="BA1508" s="24">
        <v>0.29509999999999997</v>
      </c>
      <c r="BB1508" s="24">
        <v>0.46350000000000002</v>
      </c>
      <c r="BC1508" s="24">
        <v>0.20849999999999999</v>
      </c>
      <c r="BD1508" s="31">
        <v>2</v>
      </c>
      <c r="BE1508" s="23">
        <v>1377</v>
      </c>
      <c r="BF1508" s="32" t="s">
        <v>4222</v>
      </c>
      <c r="BG1508" s="33">
        <v>145.781529340383</v>
      </c>
      <c r="BH1508" s="33">
        <v>-17.059154747652698</v>
      </c>
      <c r="BI1508" s="34">
        <f t="shared" si="322"/>
        <v>74</v>
      </c>
      <c r="BJ1508" s="34">
        <f t="shared" si="323"/>
        <v>74</v>
      </c>
      <c r="BK1508" s="34">
        <f t="shared" si="324"/>
        <v>80</v>
      </c>
      <c r="BL1508" s="34">
        <f t="shared" si="325"/>
        <v>1</v>
      </c>
      <c r="BM1508" s="34">
        <f t="shared" si="326"/>
        <v>60</v>
      </c>
      <c r="BN1508" s="34">
        <f t="shared" si="327"/>
        <v>100</v>
      </c>
      <c r="BO1508" s="34">
        <f t="shared" si="328"/>
        <v>1</v>
      </c>
      <c r="BP1508" s="34">
        <f t="shared" si="329"/>
        <v>55</v>
      </c>
      <c r="BQ1508" s="35">
        <f t="shared" si="330"/>
        <v>100</v>
      </c>
      <c r="BR1508" s="34">
        <f t="shared" si="331"/>
        <v>93</v>
      </c>
      <c r="BS1508" s="35">
        <f t="shared" si="332"/>
        <v>51</v>
      </c>
      <c r="BT1508" s="35">
        <f t="shared" si="333"/>
        <v>77</v>
      </c>
      <c r="BU1508" s="35">
        <f t="shared" si="334"/>
        <v>20</v>
      </c>
      <c r="BV1508" s="35">
        <f t="shared" si="335"/>
        <v>62</v>
      </c>
    </row>
    <row r="1509" spans="2:74" hidden="1" x14ac:dyDescent="0.3">
      <c r="B1509" s="6" t="s">
        <v>1926</v>
      </c>
      <c r="C1509" s="6">
        <v>310041304</v>
      </c>
      <c r="D1509" s="6" t="s">
        <v>730</v>
      </c>
      <c r="E1509" s="6" t="s">
        <v>561</v>
      </c>
      <c r="F1509" s="6" t="s">
        <v>2780</v>
      </c>
      <c r="G1509" s="6" t="s">
        <v>97</v>
      </c>
      <c r="H1509" s="6" t="s">
        <v>78</v>
      </c>
      <c r="I1509" s="22">
        <v>800930</v>
      </c>
      <c r="J1509" s="22">
        <v>799000</v>
      </c>
      <c r="K1509" s="22">
        <v>749000</v>
      </c>
      <c r="L1509" s="22">
        <v>800000</v>
      </c>
      <c r="M1509" s="22">
        <v>790000</v>
      </c>
      <c r="N1509" s="22">
        <v>720000</v>
      </c>
      <c r="O1509" s="23">
        <v>30</v>
      </c>
      <c r="P1509" s="23">
        <v>29</v>
      </c>
      <c r="Q1509" s="23">
        <v>28</v>
      </c>
      <c r="R1509" s="22">
        <v>630</v>
      </c>
      <c r="S1509" s="22">
        <v>600</v>
      </c>
      <c r="T1509" s="24">
        <v>4.0999999999999996</v>
      </c>
      <c r="U1509" s="24">
        <v>-0.40000000000000036</v>
      </c>
      <c r="V1509" s="24">
        <v>4.5</v>
      </c>
      <c r="W1509" s="24">
        <v>4.5999999999999996</v>
      </c>
      <c r="X1509" s="25">
        <v>4.0902450900827787E-2</v>
      </c>
      <c r="Y1509" s="24">
        <v>11.2</v>
      </c>
      <c r="Z1509" s="24">
        <v>-3.4000000000000004</v>
      </c>
      <c r="AA1509" s="24">
        <v>14.6</v>
      </c>
      <c r="AB1509" s="24">
        <v>13.8</v>
      </c>
      <c r="AC1509" s="26">
        <v>0.25212909009412815</v>
      </c>
      <c r="AD1509" s="24">
        <v>6.1641560478965225</v>
      </c>
      <c r="AE1509" s="6">
        <v>477</v>
      </c>
      <c r="AF1509" s="6">
        <v>486</v>
      </c>
      <c r="AG1509" s="6">
        <v>346</v>
      </c>
      <c r="AH1509" s="27">
        <v>4.3168023686158401</v>
      </c>
      <c r="AI1509" s="28">
        <v>750000</v>
      </c>
      <c r="AJ1509" s="28">
        <v>660000</v>
      </c>
      <c r="AK1509" s="28">
        <v>580000</v>
      </c>
      <c r="AL1509" s="29">
        <v>0.13636363636363635</v>
      </c>
      <c r="AM1509" s="29">
        <v>0.29310344827586204</v>
      </c>
      <c r="AN1509" s="6">
        <v>3.8</v>
      </c>
      <c r="AO1509" s="27">
        <v>-0.5</v>
      </c>
      <c r="AP1509" s="6">
        <v>4.3</v>
      </c>
      <c r="AQ1509" s="26">
        <v>0.11676300578034682</v>
      </c>
      <c r="AR1509" s="28">
        <v>590</v>
      </c>
      <c r="AS1509" s="28">
        <v>550</v>
      </c>
      <c r="AT1509" s="25">
        <v>7.2727272727272724E-2</v>
      </c>
      <c r="AU1509" s="26">
        <v>0.41036398384885076</v>
      </c>
      <c r="AV1509" s="30">
        <v>2498.7200000000003</v>
      </c>
      <c r="AW1509" s="24">
        <v>0.84319999999999995</v>
      </c>
      <c r="AX1509" s="24">
        <v>0.15679999999999999</v>
      </c>
      <c r="AY1509" s="24">
        <v>0.9526</v>
      </c>
      <c r="AZ1509" s="24">
        <v>3.3399999999999999E-2</v>
      </c>
      <c r="BA1509" s="24">
        <v>8.5699999999999998E-2</v>
      </c>
      <c r="BB1509" s="24">
        <v>0.47420000000000001</v>
      </c>
      <c r="BC1509" s="24">
        <v>0.42420000000000002</v>
      </c>
      <c r="BD1509" s="31">
        <v>8</v>
      </c>
      <c r="BE1509" s="23">
        <v>26</v>
      </c>
      <c r="BF1509" s="32" t="s">
        <v>4223</v>
      </c>
      <c r="BG1509" s="33">
        <v>152.901328548283</v>
      </c>
      <c r="BH1509" s="33">
        <v>-27.682232441537501</v>
      </c>
      <c r="BI1509" s="34">
        <f t="shared" si="322"/>
        <v>49</v>
      </c>
      <c r="BJ1509" s="34">
        <f t="shared" si="323"/>
        <v>54</v>
      </c>
      <c r="BK1509" s="34">
        <f t="shared" si="324"/>
        <v>71</v>
      </c>
      <c r="BL1509" s="34">
        <f t="shared" si="325"/>
        <v>1</v>
      </c>
      <c r="BM1509" s="34">
        <f t="shared" si="326"/>
        <v>69</v>
      </c>
      <c r="BN1509" s="34">
        <f t="shared" si="327"/>
        <v>100</v>
      </c>
      <c r="BO1509" s="34">
        <f t="shared" si="328"/>
        <v>100</v>
      </c>
      <c r="BP1509" s="34">
        <f t="shared" si="329"/>
        <v>9</v>
      </c>
      <c r="BQ1509" s="35">
        <f t="shared" si="330"/>
        <v>86</v>
      </c>
      <c r="BR1509" s="34">
        <f t="shared" si="331"/>
        <v>88</v>
      </c>
      <c r="BS1509" s="35">
        <f t="shared" si="332"/>
        <v>99</v>
      </c>
      <c r="BT1509" s="35">
        <f t="shared" si="333"/>
        <v>1</v>
      </c>
      <c r="BU1509" s="35">
        <f t="shared" si="334"/>
        <v>80</v>
      </c>
      <c r="BV1509" s="35">
        <f t="shared" si="335"/>
        <v>62</v>
      </c>
    </row>
    <row r="1510" spans="2:74" hidden="1" x14ac:dyDescent="0.3">
      <c r="B1510" s="6" t="s">
        <v>1927</v>
      </c>
      <c r="C1510" s="6">
        <v>407011144</v>
      </c>
      <c r="D1510" s="6" t="s">
        <v>632</v>
      </c>
      <c r="E1510" s="6" t="s">
        <v>81</v>
      </c>
      <c r="F1510" s="6" t="s">
        <v>3992</v>
      </c>
      <c r="G1510" s="6" t="s">
        <v>82</v>
      </c>
      <c r="H1510" s="6" t="s">
        <v>78</v>
      </c>
      <c r="I1510" s="22">
        <v>699000</v>
      </c>
      <c r="J1510" s="22">
        <v>690691</v>
      </c>
      <c r="K1510" s="22">
        <v>660000</v>
      </c>
      <c r="L1510" s="22">
        <v>682500</v>
      </c>
      <c r="M1510" s="22">
        <v>650000</v>
      </c>
      <c r="N1510" s="22">
        <v>620000</v>
      </c>
      <c r="O1510" s="23">
        <v>26</v>
      </c>
      <c r="P1510" s="23">
        <v>29</v>
      </c>
      <c r="Q1510" s="23">
        <v>35</v>
      </c>
      <c r="R1510" s="22">
        <v>500</v>
      </c>
      <c r="S1510" s="22">
        <v>480</v>
      </c>
      <c r="T1510" s="24">
        <v>2.9</v>
      </c>
      <c r="U1510" s="24">
        <v>-0.10000000000000009</v>
      </c>
      <c r="V1510" s="24">
        <v>3</v>
      </c>
      <c r="W1510" s="24">
        <v>3.2</v>
      </c>
      <c r="X1510" s="25">
        <v>3.7195994277539342E-2</v>
      </c>
      <c r="Y1510" s="24">
        <v>1</v>
      </c>
      <c r="Z1510" s="24">
        <v>-0.39999999999999991</v>
      </c>
      <c r="AA1510" s="24">
        <v>1.4</v>
      </c>
      <c r="AB1510" s="24">
        <v>1.4</v>
      </c>
      <c r="AC1510" s="26">
        <v>0.46023564064801176</v>
      </c>
      <c r="AD1510" s="24">
        <v>12.373258185113855</v>
      </c>
      <c r="AE1510" s="6">
        <v>390</v>
      </c>
      <c r="AF1510" s="6">
        <v>422</v>
      </c>
      <c r="AG1510" s="6">
        <v>275</v>
      </c>
      <c r="AH1510" s="27">
        <v>4.5537848605577684</v>
      </c>
      <c r="AI1510" s="28">
        <v>665000</v>
      </c>
      <c r="AJ1510" s="28">
        <v>620000</v>
      </c>
      <c r="AK1510" s="28">
        <v>595000</v>
      </c>
      <c r="AL1510" s="29">
        <v>7.2580645161290328E-2</v>
      </c>
      <c r="AM1510" s="29">
        <v>0.11764705882352941</v>
      </c>
      <c r="AN1510" s="6">
        <v>2.2000000000000002</v>
      </c>
      <c r="AO1510" s="27">
        <v>-0.19999999999999973</v>
      </c>
      <c r="AP1510" s="6">
        <v>2.4</v>
      </c>
      <c r="AQ1510" s="26">
        <v>9.8507462686567154E-2</v>
      </c>
      <c r="AR1510" s="28">
        <v>500</v>
      </c>
      <c r="AS1510" s="28">
        <v>480</v>
      </c>
      <c r="AT1510" s="25">
        <v>4.1666666666666664E-2</v>
      </c>
      <c r="AU1510" s="26">
        <v>0.38146058345152789</v>
      </c>
      <c r="AV1510" s="30">
        <v>1086.4000000000001</v>
      </c>
      <c r="AW1510" s="24">
        <v>0.64570000000000005</v>
      </c>
      <c r="AX1510" s="24">
        <v>0.3543</v>
      </c>
      <c r="AY1510" s="24">
        <v>0.90380000000000005</v>
      </c>
      <c r="AZ1510" s="24">
        <v>6.1600000000000002E-2</v>
      </c>
      <c r="BA1510" s="24">
        <v>0.48880000000000001</v>
      </c>
      <c r="BB1510" s="24">
        <v>0.23100000000000001</v>
      </c>
      <c r="BC1510" s="24">
        <v>0.20910000000000001</v>
      </c>
      <c r="BD1510" s="31">
        <v>1.5</v>
      </c>
      <c r="BE1510" s="23">
        <v>68</v>
      </c>
      <c r="BF1510" s="32" t="s">
        <v>4224</v>
      </c>
      <c r="BG1510" s="33">
        <v>138.794671181979</v>
      </c>
      <c r="BH1510" s="33">
        <v>-35.509311525705698</v>
      </c>
      <c r="BI1510" s="34">
        <f t="shared" si="322"/>
        <v>69</v>
      </c>
      <c r="BJ1510" s="34">
        <f t="shared" si="323"/>
        <v>80</v>
      </c>
      <c r="BK1510" s="34">
        <f t="shared" si="324"/>
        <v>68</v>
      </c>
      <c r="BL1510" s="34">
        <f t="shared" si="325"/>
        <v>1</v>
      </c>
      <c r="BM1510" s="34">
        <f t="shared" si="326"/>
        <v>37</v>
      </c>
      <c r="BN1510" s="34">
        <f t="shared" si="327"/>
        <v>100</v>
      </c>
      <c r="BO1510" s="34">
        <f t="shared" si="328"/>
        <v>94</v>
      </c>
      <c r="BP1510" s="34">
        <f t="shared" si="329"/>
        <v>98</v>
      </c>
      <c r="BQ1510" s="35">
        <f t="shared" si="330"/>
        <v>74</v>
      </c>
      <c r="BR1510" s="34">
        <f t="shared" si="331"/>
        <v>27</v>
      </c>
      <c r="BS1510" s="35">
        <f t="shared" si="332"/>
        <v>1</v>
      </c>
      <c r="BT1510" s="35">
        <f t="shared" si="333"/>
        <v>100</v>
      </c>
      <c r="BU1510" s="35">
        <f t="shared" si="334"/>
        <v>15</v>
      </c>
      <c r="BV1510" s="35">
        <f t="shared" si="335"/>
        <v>62</v>
      </c>
    </row>
    <row r="1511" spans="2:74" hidden="1" x14ac:dyDescent="0.3">
      <c r="B1511" s="6" t="s">
        <v>1928</v>
      </c>
      <c r="C1511" s="6">
        <v>602031060</v>
      </c>
      <c r="D1511" s="6" t="s">
        <v>1161</v>
      </c>
      <c r="E1511" s="6" t="s">
        <v>659</v>
      </c>
      <c r="F1511" s="6" t="s">
        <v>2742</v>
      </c>
      <c r="G1511" s="6" t="s">
        <v>130</v>
      </c>
      <c r="H1511" s="6" t="s">
        <v>78</v>
      </c>
      <c r="I1511" s="22">
        <v>550000</v>
      </c>
      <c r="J1511" s="22">
        <v>559000</v>
      </c>
      <c r="K1511" s="22">
        <v>559000</v>
      </c>
      <c r="L1511" s="22">
        <v>540000</v>
      </c>
      <c r="M1511" s="22">
        <v>550000</v>
      </c>
      <c r="N1511" s="22">
        <v>570000</v>
      </c>
      <c r="O1511" s="23">
        <v>51</v>
      </c>
      <c r="P1511" s="23">
        <v>43</v>
      </c>
      <c r="Q1511" s="23">
        <v>42</v>
      </c>
      <c r="R1511" s="22">
        <v>485</v>
      </c>
      <c r="S1511" s="22">
        <v>480</v>
      </c>
      <c r="T1511" s="24">
        <v>2.9</v>
      </c>
      <c r="U1511" s="24">
        <v>-0.10000000000000009</v>
      </c>
      <c r="V1511" s="24">
        <v>3</v>
      </c>
      <c r="W1511" s="24">
        <v>2.2000000000000002</v>
      </c>
      <c r="X1511" s="25">
        <v>4.5854545454545453E-2</v>
      </c>
      <c r="Y1511" s="24">
        <v>2</v>
      </c>
      <c r="Z1511" s="24">
        <v>-0.60000000000000009</v>
      </c>
      <c r="AA1511" s="24">
        <v>2.6</v>
      </c>
      <c r="AB1511" s="24">
        <v>2.5</v>
      </c>
      <c r="AC1511" s="26">
        <v>0.35582227961028284</v>
      </c>
      <c r="AD1511" s="24">
        <v>7.7598038773059299</v>
      </c>
      <c r="AE1511" s="6">
        <v>452</v>
      </c>
      <c r="AF1511" s="6">
        <v>511</v>
      </c>
      <c r="AG1511" s="6">
        <v>424</v>
      </c>
      <c r="AH1511" s="27">
        <v>8.6278026905829588</v>
      </c>
      <c r="AI1511" s="28">
        <v>496000</v>
      </c>
      <c r="AJ1511" s="28">
        <v>492000</v>
      </c>
      <c r="AK1511" s="28">
        <v>475000</v>
      </c>
      <c r="AL1511" s="29">
        <v>8.130081300813009E-3</v>
      </c>
      <c r="AM1511" s="29">
        <v>4.4210526315789471E-2</v>
      </c>
      <c r="AN1511" s="6">
        <v>2.4</v>
      </c>
      <c r="AO1511" s="27">
        <v>-0.10000000000000009</v>
      </c>
      <c r="AP1511" s="6">
        <v>2.5</v>
      </c>
      <c r="AQ1511" s="26">
        <v>0.10972515856236786</v>
      </c>
      <c r="AR1511" s="28">
        <v>420</v>
      </c>
      <c r="AS1511" s="28">
        <v>400</v>
      </c>
      <c r="AT1511" s="25">
        <v>0.05</v>
      </c>
      <c r="AU1511" s="26">
        <v>0.24852668352092322</v>
      </c>
      <c r="AV1511" s="30">
        <v>1363.0400000000002</v>
      </c>
      <c r="AW1511" s="24">
        <v>0.67620000000000002</v>
      </c>
      <c r="AX1511" s="24">
        <v>0.32379999999999998</v>
      </c>
      <c r="AY1511" s="24">
        <v>0.8579</v>
      </c>
      <c r="AZ1511" s="24">
        <v>4.3999999999999997E-2</v>
      </c>
      <c r="BA1511" s="24">
        <v>0.38679999999999998</v>
      </c>
      <c r="BB1511" s="24">
        <v>0.31940000000000002</v>
      </c>
      <c r="BC1511" s="24">
        <v>0.2475</v>
      </c>
      <c r="BD1511" s="31">
        <v>1.5</v>
      </c>
      <c r="BE1511" s="23">
        <v>145</v>
      </c>
      <c r="BF1511" s="32" t="s">
        <v>4225</v>
      </c>
      <c r="BG1511" s="33">
        <v>147.06825099398799</v>
      </c>
      <c r="BH1511" s="33">
        <v>-41.594116800233699</v>
      </c>
      <c r="BI1511" s="34">
        <f t="shared" si="322"/>
        <v>69</v>
      </c>
      <c r="BJ1511" s="34">
        <f t="shared" si="323"/>
        <v>77</v>
      </c>
      <c r="BK1511" s="34">
        <f t="shared" si="324"/>
        <v>18</v>
      </c>
      <c r="BL1511" s="34">
        <f t="shared" si="325"/>
        <v>18</v>
      </c>
      <c r="BM1511" s="34">
        <f t="shared" si="326"/>
        <v>5</v>
      </c>
      <c r="BN1511" s="34">
        <f t="shared" si="327"/>
        <v>100</v>
      </c>
      <c r="BO1511" s="34">
        <f t="shared" si="328"/>
        <v>78</v>
      </c>
      <c r="BP1511" s="34">
        <f t="shared" si="329"/>
        <v>75</v>
      </c>
      <c r="BQ1511" s="35">
        <f t="shared" si="330"/>
        <v>100</v>
      </c>
      <c r="BR1511" s="34">
        <f t="shared" si="331"/>
        <v>73</v>
      </c>
      <c r="BS1511" s="35">
        <f t="shared" si="332"/>
        <v>30</v>
      </c>
      <c r="BT1511" s="35">
        <f t="shared" si="333"/>
        <v>84</v>
      </c>
      <c r="BU1511" s="35">
        <f t="shared" si="334"/>
        <v>15</v>
      </c>
      <c r="BV1511" s="35">
        <f t="shared" si="335"/>
        <v>62</v>
      </c>
    </row>
    <row r="1512" spans="2:74" hidden="1" x14ac:dyDescent="0.3">
      <c r="B1512" s="6" t="s">
        <v>1929</v>
      </c>
      <c r="C1512" s="6">
        <v>104011080</v>
      </c>
      <c r="D1512" s="6" t="s">
        <v>1870</v>
      </c>
      <c r="E1512" s="6" t="s">
        <v>1355</v>
      </c>
      <c r="F1512" s="6" t="s">
        <v>1929</v>
      </c>
      <c r="G1512" s="6" t="s">
        <v>77</v>
      </c>
      <c r="H1512" s="6" t="s">
        <v>78</v>
      </c>
      <c r="I1512" s="22">
        <v>480000</v>
      </c>
      <c r="J1512" s="22">
        <v>480000</v>
      </c>
      <c r="K1512" s="22">
        <v>495000</v>
      </c>
      <c r="L1512" s="22">
        <v>460000</v>
      </c>
      <c r="M1512" s="22">
        <v>460000</v>
      </c>
      <c r="N1512" s="22">
        <v>475000</v>
      </c>
      <c r="O1512" s="23">
        <v>32</v>
      </c>
      <c r="P1512" s="23">
        <v>35</v>
      </c>
      <c r="Q1512" s="23">
        <v>35</v>
      </c>
      <c r="R1512" s="22">
        <v>500</v>
      </c>
      <c r="S1512" s="22">
        <v>470</v>
      </c>
      <c r="T1512" s="24">
        <v>3.5</v>
      </c>
      <c r="U1512" s="24">
        <v>0.10000000000000009</v>
      </c>
      <c r="V1512" s="24">
        <v>3.4</v>
      </c>
      <c r="W1512" s="24">
        <v>3</v>
      </c>
      <c r="X1512" s="25">
        <v>5.4166666666666669E-2</v>
      </c>
      <c r="Y1512" s="24">
        <v>2.1</v>
      </c>
      <c r="Z1512" s="24">
        <v>-0.79999999999999982</v>
      </c>
      <c r="AA1512" s="24">
        <v>2.9</v>
      </c>
      <c r="AB1512" s="24">
        <v>3.6</v>
      </c>
      <c r="AC1512" s="26">
        <v>0.39682539682539675</v>
      </c>
      <c r="AD1512" s="24">
        <v>7.326007326007324</v>
      </c>
      <c r="AE1512" s="6">
        <v>276</v>
      </c>
      <c r="AF1512" s="6">
        <v>316</v>
      </c>
      <c r="AG1512" s="6">
        <v>263</v>
      </c>
      <c r="AH1512" s="27">
        <v>4.2970822281167109</v>
      </c>
      <c r="AI1512" s="28">
        <v>600000</v>
      </c>
      <c r="AJ1512" s="28">
        <v>625000</v>
      </c>
      <c r="AK1512" s="28">
        <v>570000</v>
      </c>
      <c r="AL1512" s="29">
        <v>-0.04</v>
      </c>
      <c r="AM1512" s="29">
        <v>5.2631578947368418E-2</v>
      </c>
      <c r="AN1512" s="6">
        <v>2.8</v>
      </c>
      <c r="AO1512" s="27">
        <v>0.29999999999999982</v>
      </c>
      <c r="AP1512" s="6">
        <v>2.5</v>
      </c>
      <c r="AQ1512" s="26">
        <v>8.9274447949526811E-2</v>
      </c>
      <c r="AR1512" s="28">
        <v>535</v>
      </c>
      <c r="AS1512" s="28">
        <v>500</v>
      </c>
      <c r="AT1512" s="25">
        <v>7.0000000000000007E-2</v>
      </c>
      <c r="AU1512" s="26">
        <v>0.16523482095796294</v>
      </c>
      <c r="AV1512" s="30">
        <v>1260.0000000000002</v>
      </c>
      <c r="AW1512" s="24">
        <v>0.63829999999999998</v>
      </c>
      <c r="AX1512" s="24">
        <v>0.36170000000000002</v>
      </c>
      <c r="AY1512" s="24">
        <v>0.8226</v>
      </c>
      <c r="AZ1512" s="24">
        <v>7.46E-2</v>
      </c>
      <c r="BA1512" s="24">
        <v>0.36609999999999998</v>
      </c>
      <c r="BB1512" s="24">
        <v>0.27310000000000001</v>
      </c>
      <c r="BC1512" s="24">
        <v>0.32929999999999998</v>
      </c>
      <c r="BD1512" s="31">
        <v>5</v>
      </c>
      <c r="BE1512" s="23">
        <v>493</v>
      </c>
      <c r="BF1512" s="32" t="s">
        <v>4226</v>
      </c>
      <c r="BG1512" s="33">
        <v>152.923720656147</v>
      </c>
      <c r="BH1512" s="33">
        <v>-29.683804960143799</v>
      </c>
      <c r="BI1512" s="34">
        <f t="shared" si="322"/>
        <v>59</v>
      </c>
      <c r="BJ1512" s="34">
        <f t="shared" si="323"/>
        <v>70</v>
      </c>
      <c r="BK1512" s="34">
        <f t="shared" si="324"/>
        <v>72</v>
      </c>
      <c r="BL1512" s="34">
        <f t="shared" si="325"/>
        <v>45</v>
      </c>
      <c r="BM1512" s="34">
        <f t="shared" si="326"/>
        <v>1</v>
      </c>
      <c r="BN1512" s="34">
        <f t="shared" si="327"/>
        <v>100</v>
      </c>
      <c r="BO1512" s="34">
        <f t="shared" si="328"/>
        <v>30</v>
      </c>
      <c r="BP1512" s="34">
        <f t="shared" si="329"/>
        <v>71</v>
      </c>
      <c r="BQ1512" s="35">
        <f t="shared" si="330"/>
        <v>100</v>
      </c>
      <c r="BR1512" s="34">
        <f t="shared" si="331"/>
        <v>77</v>
      </c>
      <c r="BS1512" s="35">
        <f t="shared" si="332"/>
        <v>3</v>
      </c>
      <c r="BT1512" s="35">
        <f t="shared" si="333"/>
        <v>82</v>
      </c>
      <c r="BU1512" s="35">
        <f t="shared" si="334"/>
        <v>50</v>
      </c>
      <c r="BV1512" s="35">
        <f t="shared" si="335"/>
        <v>62</v>
      </c>
    </row>
    <row r="1513" spans="2:74" hidden="1" x14ac:dyDescent="0.3">
      <c r="B1513" s="6" t="s">
        <v>1930</v>
      </c>
      <c r="C1513" s="6">
        <v>111021215</v>
      </c>
      <c r="D1513" s="6" t="s">
        <v>1057</v>
      </c>
      <c r="E1513" s="6" t="s">
        <v>330</v>
      </c>
      <c r="F1513" s="6" t="s">
        <v>2847</v>
      </c>
      <c r="G1513" s="6" t="s">
        <v>77</v>
      </c>
      <c r="H1513" s="6" t="s">
        <v>78</v>
      </c>
      <c r="I1513" s="22">
        <v>889080</v>
      </c>
      <c r="J1513" s="22">
        <v>877500</v>
      </c>
      <c r="K1513" s="22">
        <v>840000</v>
      </c>
      <c r="L1513" s="22">
        <v>800000</v>
      </c>
      <c r="M1513" s="22">
        <v>790000</v>
      </c>
      <c r="N1513" s="22">
        <v>765000</v>
      </c>
      <c r="O1513" s="23">
        <v>31</v>
      </c>
      <c r="P1513" s="23">
        <v>31</v>
      </c>
      <c r="Q1513" s="23">
        <v>31</v>
      </c>
      <c r="R1513" s="22">
        <v>630</v>
      </c>
      <c r="S1513" s="22">
        <v>560</v>
      </c>
      <c r="T1513" s="24">
        <v>2.6</v>
      </c>
      <c r="U1513" s="24">
        <v>-0.19999999999999973</v>
      </c>
      <c r="V1513" s="24">
        <v>2.8</v>
      </c>
      <c r="W1513" s="24">
        <v>2.6</v>
      </c>
      <c r="X1513" s="25">
        <v>3.6847077878256175E-2</v>
      </c>
      <c r="Y1513" s="24">
        <v>2.2999999999999998</v>
      </c>
      <c r="Z1513" s="24">
        <v>-1</v>
      </c>
      <c r="AA1513" s="24">
        <v>3.3</v>
      </c>
      <c r="AB1513" s="24">
        <v>4</v>
      </c>
      <c r="AC1513" s="26">
        <v>0.38265306122448978</v>
      </c>
      <c r="AD1513" s="24">
        <v>10.384895716528369</v>
      </c>
      <c r="AE1513" s="6">
        <v>402</v>
      </c>
      <c r="AF1513" s="6">
        <v>416</v>
      </c>
      <c r="AG1513" s="6">
        <v>366</v>
      </c>
      <c r="AH1513" s="27">
        <v>4.9615384615384617</v>
      </c>
      <c r="AI1513" s="28">
        <v>850000</v>
      </c>
      <c r="AJ1513" s="28">
        <v>815500</v>
      </c>
      <c r="AK1513" s="28">
        <v>782500</v>
      </c>
      <c r="AL1513" s="29">
        <v>4.2305334150827711E-2</v>
      </c>
      <c r="AM1513" s="29">
        <v>8.6261980830670923E-2</v>
      </c>
      <c r="AN1513" s="6">
        <v>2.6</v>
      </c>
      <c r="AO1513" s="27">
        <v>-0.29999999999999982</v>
      </c>
      <c r="AP1513" s="6">
        <v>2.9</v>
      </c>
      <c r="AQ1513" s="26">
        <v>0.10731707317073172</v>
      </c>
      <c r="AR1513" s="28">
        <v>650</v>
      </c>
      <c r="AS1513" s="28">
        <v>595</v>
      </c>
      <c r="AT1513" s="25">
        <v>9.2436974789915971E-2</v>
      </c>
      <c r="AU1513" s="26">
        <v>0.15512889951999376</v>
      </c>
      <c r="AV1513" s="30">
        <v>1646.4</v>
      </c>
      <c r="AW1513" s="24">
        <v>0.72309999999999997</v>
      </c>
      <c r="AX1513" s="24">
        <v>0.27689999999999998</v>
      </c>
      <c r="AY1513" s="24">
        <v>0.87570000000000003</v>
      </c>
      <c r="AZ1513" s="24">
        <v>8.6900000000000005E-2</v>
      </c>
      <c r="BA1513" s="24">
        <v>0.31319999999999998</v>
      </c>
      <c r="BB1513" s="24">
        <v>0.37509999999999999</v>
      </c>
      <c r="BC1513" s="24">
        <v>0.26629999999999998</v>
      </c>
      <c r="BD1513" s="31">
        <v>3</v>
      </c>
      <c r="BE1513" s="23">
        <v>106</v>
      </c>
      <c r="BF1513" s="32" t="s">
        <v>4227</v>
      </c>
      <c r="BG1513" s="33">
        <v>151.59983969590101</v>
      </c>
      <c r="BH1513" s="33">
        <v>-32.969658997411003</v>
      </c>
      <c r="BI1513" s="34">
        <f t="shared" si="322"/>
        <v>74</v>
      </c>
      <c r="BJ1513" s="34">
        <f t="shared" si="323"/>
        <v>74</v>
      </c>
      <c r="BK1513" s="34">
        <f t="shared" si="324"/>
        <v>63</v>
      </c>
      <c r="BL1513" s="34">
        <f t="shared" si="325"/>
        <v>49</v>
      </c>
      <c r="BM1513" s="34">
        <f t="shared" si="326"/>
        <v>22</v>
      </c>
      <c r="BN1513" s="34">
        <f t="shared" si="327"/>
        <v>100</v>
      </c>
      <c r="BO1513" s="34">
        <f t="shared" si="328"/>
        <v>85</v>
      </c>
      <c r="BP1513" s="34">
        <f t="shared" si="329"/>
        <v>59</v>
      </c>
      <c r="BQ1513" s="35">
        <f t="shared" si="330"/>
        <v>73</v>
      </c>
      <c r="BR1513" s="34">
        <f t="shared" si="331"/>
        <v>47</v>
      </c>
      <c r="BS1513" s="35">
        <f t="shared" si="332"/>
        <v>12</v>
      </c>
      <c r="BT1513" s="35">
        <f t="shared" si="333"/>
        <v>79</v>
      </c>
      <c r="BU1513" s="35">
        <f t="shared" si="334"/>
        <v>30</v>
      </c>
      <c r="BV1513" s="35">
        <f t="shared" si="335"/>
        <v>62</v>
      </c>
    </row>
    <row r="1514" spans="2:74" hidden="1" x14ac:dyDescent="0.3">
      <c r="B1514" s="6" t="s">
        <v>1931</v>
      </c>
      <c r="C1514" s="6">
        <v>111031232</v>
      </c>
      <c r="D1514" s="6" t="s">
        <v>1135</v>
      </c>
      <c r="E1514" s="6" t="s">
        <v>330</v>
      </c>
      <c r="F1514" s="6" t="s">
        <v>2847</v>
      </c>
      <c r="G1514" s="6" t="s">
        <v>77</v>
      </c>
      <c r="H1514" s="6" t="s">
        <v>78</v>
      </c>
      <c r="I1514" s="22">
        <v>1140000</v>
      </c>
      <c r="J1514" s="22">
        <v>1082500</v>
      </c>
      <c r="K1514" s="22">
        <v>975000</v>
      </c>
      <c r="L1514" s="22">
        <v>1100000</v>
      </c>
      <c r="M1514" s="22">
        <v>1110000</v>
      </c>
      <c r="N1514" s="22">
        <v>955000</v>
      </c>
      <c r="O1514" s="23">
        <v>41</v>
      </c>
      <c r="P1514" s="23">
        <v>39</v>
      </c>
      <c r="Q1514" s="23">
        <v>38</v>
      </c>
      <c r="R1514" s="22">
        <v>700</v>
      </c>
      <c r="S1514" s="22">
        <v>650</v>
      </c>
      <c r="T1514" s="24">
        <v>2.8</v>
      </c>
      <c r="U1514" s="24">
        <v>-0.40000000000000036</v>
      </c>
      <c r="V1514" s="24">
        <v>3.2</v>
      </c>
      <c r="W1514" s="24">
        <v>2.9</v>
      </c>
      <c r="X1514" s="25">
        <v>3.1929824561403509E-2</v>
      </c>
      <c r="Y1514" s="24">
        <v>2.9</v>
      </c>
      <c r="Z1514" s="24">
        <v>-0.89999999999999991</v>
      </c>
      <c r="AA1514" s="24">
        <v>3.8</v>
      </c>
      <c r="AB1514" s="24">
        <v>4.9000000000000004</v>
      </c>
      <c r="AC1514" s="26">
        <v>0.44045102184637064</v>
      </c>
      <c r="AD1514" s="24">
        <v>13.794345189694026</v>
      </c>
      <c r="AE1514" s="6">
        <v>345</v>
      </c>
      <c r="AF1514" s="6">
        <v>419</v>
      </c>
      <c r="AG1514" s="6">
        <v>349</v>
      </c>
      <c r="AH1514" s="27">
        <v>2.0877842411422525</v>
      </c>
      <c r="AI1514" s="28">
        <v>960000</v>
      </c>
      <c r="AJ1514" s="28">
        <v>880000</v>
      </c>
      <c r="AK1514" s="28">
        <v>870000</v>
      </c>
      <c r="AL1514" s="29">
        <v>9.0909090909090912E-2</v>
      </c>
      <c r="AM1514" s="29">
        <v>0.10344827586206896</v>
      </c>
      <c r="AN1514" s="6">
        <v>2.9</v>
      </c>
      <c r="AO1514" s="27">
        <v>-0.10000000000000009</v>
      </c>
      <c r="AP1514" s="6">
        <v>3</v>
      </c>
      <c r="AQ1514" s="26">
        <v>0.10425531914893618</v>
      </c>
      <c r="AR1514" s="28">
        <v>670</v>
      </c>
      <c r="AS1514" s="28">
        <v>630</v>
      </c>
      <c r="AT1514" s="25">
        <v>6.3492063492063489E-2</v>
      </c>
      <c r="AU1514" s="26">
        <v>0.19780388980973018</v>
      </c>
      <c r="AV1514" s="30">
        <v>1589.2800000000002</v>
      </c>
      <c r="AW1514" s="24">
        <v>0.68020000000000003</v>
      </c>
      <c r="AX1514" s="24">
        <v>0.31979999999999997</v>
      </c>
      <c r="AY1514" s="24">
        <v>0.88519999999999999</v>
      </c>
      <c r="AZ1514" s="24">
        <v>5.8999999999999997E-2</v>
      </c>
      <c r="BA1514" s="24">
        <v>0.45079999999999998</v>
      </c>
      <c r="BB1514" s="24">
        <v>0.2742</v>
      </c>
      <c r="BC1514" s="24">
        <v>0.248</v>
      </c>
      <c r="BD1514" s="31">
        <v>5</v>
      </c>
      <c r="BE1514" s="23">
        <v>124</v>
      </c>
      <c r="BF1514" s="32" t="s">
        <v>4228</v>
      </c>
      <c r="BG1514" s="33">
        <v>151.808122477203</v>
      </c>
      <c r="BH1514" s="33">
        <v>-32.868931221138297</v>
      </c>
      <c r="BI1514" s="34">
        <f t="shared" si="322"/>
        <v>70</v>
      </c>
      <c r="BJ1514" s="34">
        <f t="shared" si="323"/>
        <v>69</v>
      </c>
      <c r="BK1514" s="34">
        <f t="shared" si="324"/>
        <v>99</v>
      </c>
      <c r="BL1514" s="34">
        <f t="shared" si="325"/>
        <v>35</v>
      </c>
      <c r="BM1514" s="34">
        <f t="shared" si="326"/>
        <v>46</v>
      </c>
      <c r="BN1514" s="34">
        <f t="shared" si="327"/>
        <v>100</v>
      </c>
      <c r="BO1514" s="34">
        <f t="shared" si="328"/>
        <v>82</v>
      </c>
      <c r="BP1514" s="34">
        <f t="shared" si="329"/>
        <v>89</v>
      </c>
      <c r="BQ1514" s="35">
        <f t="shared" si="330"/>
        <v>57</v>
      </c>
      <c r="BR1514" s="34">
        <f t="shared" si="331"/>
        <v>13</v>
      </c>
      <c r="BS1514" s="35">
        <f t="shared" si="332"/>
        <v>1</v>
      </c>
      <c r="BT1514" s="35">
        <f t="shared" si="333"/>
        <v>69</v>
      </c>
      <c r="BU1514" s="35">
        <f t="shared" si="334"/>
        <v>50</v>
      </c>
      <c r="BV1514" s="35">
        <f t="shared" si="335"/>
        <v>62</v>
      </c>
    </row>
    <row r="1515" spans="2:74" hidden="1" x14ac:dyDescent="0.3">
      <c r="B1515" s="6" t="s">
        <v>1932</v>
      </c>
      <c r="C1515" s="6">
        <v>111031233</v>
      </c>
      <c r="D1515" s="6" t="s">
        <v>1135</v>
      </c>
      <c r="E1515" s="6" t="s">
        <v>330</v>
      </c>
      <c r="F1515" s="6" t="s">
        <v>2847</v>
      </c>
      <c r="G1515" s="6" t="s">
        <v>77</v>
      </c>
      <c r="H1515" s="6" t="s">
        <v>78</v>
      </c>
      <c r="I1515" s="22">
        <v>839450</v>
      </c>
      <c r="J1515" s="22">
        <v>810000</v>
      </c>
      <c r="K1515" s="22">
        <v>775000</v>
      </c>
      <c r="L1515" s="22">
        <v>835000</v>
      </c>
      <c r="M1515" s="22">
        <v>825000</v>
      </c>
      <c r="N1515" s="22">
        <v>780000</v>
      </c>
      <c r="O1515" s="23">
        <v>24</v>
      </c>
      <c r="P1515" s="23">
        <v>26</v>
      </c>
      <c r="Q1515" s="23">
        <v>27</v>
      </c>
      <c r="R1515" s="22">
        <v>630</v>
      </c>
      <c r="S1515" s="22">
        <v>580</v>
      </c>
      <c r="T1515" s="24">
        <v>2.9</v>
      </c>
      <c r="U1515" s="24">
        <v>-0.30000000000000027</v>
      </c>
      <c r="V1515" s="24">
        <v>3.2</v>
      </c>
      <c r="W1515" s="24">
        <v>3.8</v>
      </c>
      <c r="X1515" s="25">
        <v>3.9025552445053312E-2</v>
      </c>
      <c r="Y1515" s="24">
        <v>3.1</v>
      </c>
      <c r="Z1515" s="24">
        <v>-1.1999999999999997</v>
      </c>
      <c r="AA1515" s="24">
        <v>4.3</v>
      </c>
      <c r="AB1515" s="24">
        <v>5.3</v>
      </c>
      <c r="AC1515" s="26">
        <v>0.38265306122448978</v>
      </c>
      <c r="AD1515" s="24">
        <v>9.805192681468192</v>
      </c>
      <c r="AE1515" s="6">
        <v>345</v>
      </c>
      <c r="AF1515" s="6">
        <v>419</v>
      </c>
      <c r="AG1515" s="6">
        <v>349</v>
      </c>
      <c r="AH1515" s="27">
        <v>2.0877842411422525</v>
      </c>
      <c r="AI1515" s="28">
        <v>960000</v>
      </c>
      <c r="AJ1515" s="28">
        <v>880000</v>
      </c>
      <c r="AK1515" s="28">
        <v>870000</v>
      </c>
      <c r="AL1515" s="29">
        <v>9.0909090909090912E-2</v>
      </c>
      <c r="AM1515" s="29">
        <v>0.10344827586206896</v>
      </c>
      <c r="AN1515" s="6">
        <v>2.9</v>
      </c>
      <c r="AO1515" s="27">
        <v>-0.10000000000000009</v>
      </c>
      <c r="AP1515" s="6">
        <v>3</v>
      </c>
      <c r="AQ1515" s="26">
        <v>0.10425531914893618</v>
      </c>
      <c r="AR1515" s="28">
        <v>670</v>
      </c>
      <c r="AS1515" s="28">
        <v>630</v>
      </c>
      <c r="AT1515" s="25">
        <v>6.3492063492063489E-2</v>
      </c>
      <c r="AU1515" s="26">
        <v>0.19780388980973018</v>
      </c>
      <c r="AV1515" s="30">
        <v>1646.4</v>
      </c>
      <c r="AW1515" s="24">
        <v>0.66279999999999994</v>
      </c>
      <c r="AX1515" s="24">
        <v>0.3372</v>
      </c>
      <c r="AY1515" s="24">
        <v>0.79630000000000001</v>
      </c>
      <c r="AZ1515" s="24">
        <v>0.16450000000000001</v>
      </c>
      <c r="BA1515" s="24">
        <v>0.31630000000000003</v>
      </c>
      <c r="BB1515" s="24">
        <v>0.3221</v>
      </c>
      <c r="BC1515" s="24">
        <v>0.31769999999999998</v>
      </c>
      <c r="BD1515" s="31">
        <v>2.5</v>
      </c>
      <c r="BE1515" s="23">
        <v>115</v>
      </c>
      <c r="BF1515" s="32" t="s">
        <v>4229</v>
      </c>
      <c r="BG1515" s="33">
        <v>151.66169374322899</v>
      </c>
      <c r="BH1515" s="33">
        <v>-32.904359169928902</v>
      </c>
      <c r="BI1515" s="34">
        <f t="shared" si="322"/>
        <v>69</v>
      </c>
      <c r="BJ1515" s="34">
        <f t="shared" si="323"/>
        <v>69</v>
      </c>
      <c r="BK1515" s="34">
        <f t="shared" si="324"/>
        <v>99</v>
      </c>
      <c r="BL1515" s="34">
        <f t="shared" si="325"/>
        <v>35</v>
      </c>
      <c r="BM1515" s="34">
        <f t="shared" si="326"/>
        <v>46</v>
      </c>
      <c r="BN1515" s="34">
        <f t="shared" si="327"/>
        <v>100</v>
      </c>
      <c r="BO1515" s="34">
        <f t="shared" si="328"/>
        <v>83</v>
      </c>
      <c r="BP1515" s="34">
        <f t="shared" si="329"/>
        <v>60</v>
      </c>
      <c r="BQ1515" s="35">
        <f t="shared" si="330"/>
        <v>80</v>
      </c>
      <c r="BR1515" s="34">
        <f t="shared" si="331"/>
        <v>52</v>
      </c>
      <c r="BS1515" s="35">
        <f t="shared" si="332"/>
        <v>12</v>
      </c>
      <c r="BT1515" s="35">
        <f t="shared" si="333"/>
        <v>65</v>
      </c>
      <c r="BU1515" s="35">
        <f t="shared" si="334"/>
        <v>25</v>
      </c>
      <c r="BV1515" s="35">
        <f t="shared" si="335"/>
        <v>62</v>
      </c>
    </row>
    <row r="1516" spans="2:74" hidden="1" x14ac:dyDescent="0.3">
      <c r="B1516" s="6" t="s">
        <v>1933</v>
      </c>
      <c r="C1516" s="6">
        <v>114011276</v>
      </c>
      <c r="D1516" s="6" t="s">
        <v>1535</v>
      </c>
      <c r="E1516" s="6" t="s">
        <v>1111</v>
      </c>
      <c r="F1516" s="6" t="s">
        <v>4230</v>
      </c>
      <c r="G1516" s="6" t="s">
        <v>77</v>
      </c>
      <c r="H1516" s="6" t="s">
        <v>78</v>
      </c>
      <c r="I1516" s="22">
        <v>1265000</v>
      </c>
      <c r="J1516" s="22">
        <v>1265000</v>
      </c>
      <c r="K1516" s="22">
        <v>1300000</v>
      </c>
      <c r="L1516" s="22">
        <v>1250000</v>
      </c>
      <c r="M1516" s="22">
        <v>1250000</v>
      </c>
      <c r="N1516" s="22">
        <v>1250000</v>
      </c>
      <c r="O1516" s="23">
        <v>48</v>
      </c>
      <c r="P1516" s="23">
        <v>58</v>
      </c>
      <c r="Q1516" s="23">
        <v>83</v>
      </c>
      <c r="R1516" s="22">
        <v>605</v>
      </c>
      <c r="S1516" s="22">
        <v>600</v>
      </c>
      <c r="T1516" s="24">
        <v>2.2000000000000002</v>
      </c>
      <c r="U1516" s="24">
        <v>-0.19999999999999973</v>
      </c>
      <c r="V1516" s="24">
        <v>2.4</v>
      </c>
      <c r="W1516" s="24">
        <v>2.7</v>
      </c>
      <c r="X1516" s="25">
        <v>2.4869565217391306E-2</v>
      </c>
      <c r="Y1516" s="24">
        <v>3.1</v>
      </c>
      <c r="Z1516" s="24">
        <v>-1.1000000000000001</v>
      </c>
      <c r="AA1516" s="24">
        <v>4.2</v>
      </c>
      <c r="AB1516" s="24">
        <v>3.8</v>
      </c>
      <c r="AC1516" s="26">
        <v>0.35987912820024742</v>
      </c>
      <c r="AD1516" s="24">
        <v>14.470664245814145</v>
      </c>
      <c r="AE1516" s="6">
        <v>1033</v>
      </c>
      <c r="AF1516" s="6">
        <v>1179</v>
      </c>
      <c r="AG1516" s="6">
        <v>928</v>
      </c>
      <c r="AH1516" s="27">
        <v>7.6055321707757058</v>
      </c>
      <c r="AI1516" s="28">
        <v>840000</v>
      </c>
      <c r="AJ1516" s="28">
        <v>800000</v>
      </c>
      <c r="AK1516" s="28">
        <v>800000</v>
      </c>
      <c r="AL1516" s="29">
        <v>0.05</v>
      </c>
      <c r="AM1516" s="29">
        <v>0.05</v>
      </c>
      <c r="AN1516" s="6">
        <v>2.8</v>
      </c>
      <c r="AO1516" s="27">
        <v>9.9999999999999645E-2</v>
      </c>
      <c r="AP1516" s="6">
        <v>2.7</v>
      </c>
      <c r="AQ1516" s="26">
        <v>0.1167741935483871</v>
      </c>
      <c r="AR1516" s="28">
        <v>550</v>
      </c>
      <c r="AS1516" s="28">
        <v>530</v>
      </c>
      <c r="AT1516" s="25">
        <v>3.7735849056603772E-2</v>
      </c>
      <c r="AU1516" s="26">
        <v>9.7509220537122077E-2</v>
      </c>
      <c r="AV1516" s="30">
        <v>1681.1200000000001</v>
      </c>
      <c r="AW1516" s="24">
        <v>0.67689999999999995</v>
      </c>
      <c r="AX1516" s="24">
        <v>0.3231</v>
      </c>
      <c r="AY1516" s="24">
        <v>0.84919999999999995</v>
      </c>
      <c r="AZ1516" s="24">
        <v>7.6100000000000001E-2</v>
      </c>
      <c r="BA1516" s="24">
        <v>0.47899999999999998</v>
      </c>
      <c r="BB1516" s="24">
        <v>0.23880000000000001</v>
      </c>
      <c r="BC1516" s="24">
        <v>0.26200000000000001</v>
      </c>
      <c r="BD1516" s="31">
        <v>8</v>
      </c>
      <c r="BE1516" s="23">
        <v>143</v>
      </c>
      <c r="BF1516" s="32" t="s">
        <v>4231</v>
      </c>
      <c r="BG1516" s="33">
        <v>150.667487967928</v>
      </c>
      <c r="BH1516" s="33">
        <v>-35.071209272742998</v>
      </c>
      <c r="BI1516" s="34">
        <f t="shared" si="322"/>
        <v>80</v>
      </c>
      <c r="BJ1516" s="34">
        <f t="shared" si="323"/>
        <v>70</v>
      </c>
      <c r="BK1516" s="34">
        <f t="shared" si="324"/>
        <v>31</v>
      </c>
      <c r="BL1516" s="34">
        <f t="shared" si="325"/>
        <v>68</v>
      </c>
      <c r="BM1516" s="34">
        <f t="shared" si="326"/>
        <v>26</v>
      </c>
      <c r="BN1516" s="34">
        <f t="shared" si="327"/>
        <v>100</v>
      </c>
      <c r="BO1516" s="34">
        <f t="shared" si="328"/>
        <v>78</v>
      </c>
      <c r="BP1516" s="34">
        <f t="shared" si="329"/>
        <v>95</v>
      </c>
      <c r="BQ1516" s="35">
        <f t="shared" si="330"/>
        <v>34</v>
      </c>
      <c r="BR1516" s="34">
        <f t="shared" si="331"/>
        <v>6</v>
      </c>
      <c r="BS1516" s="35">
        <f t="shared" si="332"/>
        <v>27</v>
      </c>
      <c r="BT1516" s="35">
        <f t="shared" si="333"/>
        <v>65</v>
      </c>
      <c r="BU1516" s="35">
        <f t="shared" si="334"/>
        <v>80</v>
      </c>
      <c r="BV1516" s="35">
        <f t="shared" si="335"/>
        <v>62</v>
      </c>
    </row>
    <row r="1517" spans="2:74" hidden="1" x14ac:dyDescent="0.3">
      <c r="B1517" s="6" t="s">
        <v>1934</v>
      </c>
      <c r="C1517" s="6">
        <v>117021637</v>
      </c>
      <c r="D1517" s="6" t="s">
        <v>1066</v>
      </c>
      <c r="E1517" s="6" t="s">
        <v>1067</v>
      </c>
      <c r="F1517" s="6" t="s">
        <v>2757</v>
      </c>
      <c r="G1517" s="6" t="s">
        <v>77</v>
      </c>
      <c r="H1517" s="6" t="s">
        <v>78</v>
      </c>
      <c r="I1517" s="22">
        <v>2231250</v>
      </c>
      <c r="J1517" s="22">
        <v>2147300</v>
      </c>
      <c r="K1517" s="22">
        <v>2166000</v>
      </c>
      <c r="L1517" s="22">
        <v>2101000</v>
      </c>
      <c r="M1517" s="22">
        <v>2075000</v>
      </c>
      <c r="N1517" s="22">
        <v>2050000</v>
      </c>
      <c r="O1517" s="23">
        <v>24</v>
      </c>
      <c r="P1517" s="23">
        <v>25</v>
      </c>
      <c r="Q1517" s="23">
        <v>26</v>
      </c>
      <c r="R1517" s="22">
        <v>1000</v>
      </c>
      <c r="S1517" s="22">
        <v>950</v>
      </c>
      <c r="T1517" s="24">
        <v>2.1</v>
      </c>
      <c r="U1517" s="24">
        <v>-0.19999999999999973</v>
      </c>
      <c r="V1517" s="24">
        <v>2.2999999999999998</v>
      </c>
      <c r="W1517" s="24">
        <v>2.5</v>
      </c>
      <c r="X1517" s="25">
        <v>2.330532212885154E-2</v>
      </c>
      <c r="Y1517" s="24">
        <v>3.3</v>
      </c>
      <c r="Z1517" s="24">
        <v>-1.1000000000000005</v>
      </c>
      <c r="AA1517" s="24">
        <v>4.4000000000000004</v>
      </c>
      <c r="AB1517" s="24">
        <v>4.7</v>
      </c>
      <c r="AC1517" s="26">
        <v>0.44244655245646319</v>
      </c>
      <c r="AD1517" s="24">
        <v>18.984785964778528</v>
      </c>
      <c r="AE1517" s="6">
        <v>34</v>
      </c>
      <c r="AF1517" s="6">
        <v>53</v>
      </c>
      <c r="AG1517" s="6">
        <v>50</v>
      </c>
      <c r="AH1517" s="27">
        <v>0.96644295302013428</v>
      </c>
      <c r="AI1517" s="28">
        <v>1970000</v>
      </c>
      <c r="AJ1517" s="28">
        <v>1920000</v>
      </c>
      <c r="AK1517" s="28">
        <v>1700000</v>
      </c>
      <c r="AL1517" s="29">
        <v>2.6041666666666668E-2</v>
      </c>
      <c r="AM1517" s="29">
        <v>0.1588235294117647</v>
      </c>
      <c r="AN1517" s="6">
        <v>2.6</v>
      </c>
      <c r="AO1517" s="27">
        <v>-0.19999999999999973</v>
      </c>
      <c r="AP1517" s="6">
        <v>2.8</v>
      </c>
      <c r="AQ1517" s="26">
        <v>7.5892857142857137E-2</v>
      </c>
      <c r="AR1517" s="28">
        <v>990</v>
      </c>
      <c r="AS1517" s="28">
        <v>950</v>
      </c>
      <c r="AT1517" s="25">
        <v>4.2105263157894736E-2</v>
      </c>
      <c r="AU1517" s="26">
        <v>-5.1710247967720058E-3</v>
      </c>
      <c r="AV1517" s="30">
        <v>2260.1600000000003</v>
      </c>
      <c r="AW1517" s="24">
        <v>0.59370000000000001</v>
      </c>
      <c r="AX1517" s="24">
        <v>0.40629999999999999</v>
      </c>
      <c r="AY1517" s="24">
        <v>0.32200000000000001</v>
      </c>
      <c r="AZ1517" s="24">
        <v>0.1182</v>
      </c>
      <c r="BA1517" s="24">
        <v>0.23699999999999999</v>
      </c>
      <c r="BB1517" s="24">
        <v>0.25369999999999998</v>
      </c>
      <c r="BC1517" s="24">
        <v>0.4879</v>
      </c>
      <c r="BD1517" s="31">
        <v>8</v>
      </c>
      <c r="BE1517" s="23">
        <v>8</v>
      </c>
      <c r="BF1517" s="32" t="s">
        <v>4232</v>
      </c>
      <c r="BG1517" s="33">
        <v>151.14987494403999</v>
      </c>
      <c r="BH1517" s="33">
        <v>-33.918076146602502</v>
      </c>
      <c r="BI1517" s="34">
        <f t="shared" si="322"/>
        <v>82</v>
      </c>
      <c r="BJ1517" s="34">
        <f t="shared" si="323"/>
        <v>74</v>
      </c>
      <c r="BK1517" s="34">
        <f t="shared" si="324"/>
        <v>100</v>
      </c>
      <c r="BL1517" s="34">
        <f t="shared" si="325"/>
        <v>100</v>
      </c>
      <c r="BM1517" s="34">
        <f t="shared" si="326"/>
        <v>14</v>
      </c>
      <c r="BN1517" s="34">
        <f t="shared" si="327"/>
        <v>100</v>
      </c>
      <c r="BO1517" s="34">
        <f t="shared" si="328"/>
        <v>100</v>
      </c>
      <c r="BP1517" s="34">
        <f t="shared" si="329"/>
        <v>42</v>
      </c>
      <c r="BQ1517" s="35">
        <f t="shared" si="330"/>
        <v>28</v>
      </c>
      <c r="BR1517" s="34">
        <f t="shared" si="331"/>
        <v>1</v>
      </c>
      <c r="BS1517" s="35">
        <f t="shared" si="332"/>
        <v>1</v>
      </c>
      <c r="BT1517" s="35">
        <f t="shared" si="333"/>
        <v>62</v>
      </c>
      <c r="BU1517" s="35">
        <f t="shared" si="334"/>
        <v>80</v>
      </c>
      <c r="BV1517" s="35">
        <f t="shared" si="335"/>
        <v>62</v>
      </c>
    </row>
    <row r="1518" spans="2:74" hidden="1" x14ac:dyDescent="0.3">
      <c r="B1518" s="6" t="s">
        <v>1935</v>
      </c>
      <c r="C1518" s="6">
        <v>117031643</v>
      </c>
      <c r="D1518" s="6" t="s">
        <v>1330</v>
      </c>
      <c r="E1518" s="6" t="s">
        <v>1067</v>
      </c>
      <c r="F1518" s="6" t="s">
        <v>2757</v>
      </c>
      <c r="G1518" s="6" t="s">
        <v>77</v>
      </c>
      <c r="H1518" s="6" t="s">
        <v>78</v>
      </c>
      <c r="I1518" s="22">
        <v>2240000</v>
      </c>
      <c r="J1518" s="22">
        <v>2300000</v>
      </c>
      <c r="K1518" s="22">
        <v>2486000</v>
      </c>
      <c r="L1518" s="22">
        <v>2070000</v>
      </c>
      <c r="M1518" s="22">
        <v>2070000</v>
      </c>
      <c r="N1518" s="22">
        <v>2621000</v>
      </c>
      <c r="O1518" s="23">
        <v>24</v>
      </c>
      <c r="P1518" s="23">
        <v>24</v>
      </c>
      <c r="Q1518" s="23">
        <v>26</v>
      </c>
      <c r="R1518" s="22">
        <v>1200</v>
      </c>
      <c r="S1518" s="22">
        <v>1200</v>
      </c>
      <c r="T1518" s="24">
        <v>1.9</v>
      </c>
      <c r="U1518" s="24">
        <v>0</v>
      </c>
      <c r="V1518" s="24">
        <v>1.9</v>
      </c>
      <c r="W1518" s="24">
        <v>1.9</v>
      </c>
      <c r="X1518" s="25">
        <v>2.7857142857142858E-2</v>
      </c>
      <c r="Y1518" s="24">
        <v>4.7</v>
      </c>
      <c r="Z1518" s="24">
        <v>-1.7000000000000002</v>
      </c>
      <c r="AA1518" s="24">
        <v>6.4</v>
      </c>
      <c r="AB1518" s="24">
        <v>6.6</v>
      </c>
      <c r="AC1518" s="26">
        <v>0.45284385943726602</v>
      </c>
      <c r="AD1518" s="24">
        <v>16.255933415696731</v>
      </c>
      <c r="AE1518" s="6">
        <v>109</v>
      </c>
      <c r="AF1518" s="6">
        <v>162</v>
      </c>
      <c r="AG1518" s="6">
        <v>100</v>
      </c>
      <c r="AH1518" s="27">
        <v>1.8372413793103448</v>
      </c>
      <c r="AI1518" s="28">
        <v>1995000</v>
      </c>
      <c r="AJ1518" s="28">
        <v>1925000</v>
      </c>
      <c r="AK1518" s="28">
        <v>1775000</v>
      </c>
      <c r="AL1518" s="29">
        <v>3.6363636363636362E-2</v>
      </c>
      <c r="AM1518" s="29">
        <v>0.12394366197183099</v>
      </c>
      <c r="AN1518" s="6">
        <v>1.4</v>
      </c>
      <c r="AO1518" s="27">
        <v>-0.10000000000000009</v>
      </c>
      <c r="AP1518" s="6">
        <v>1.5</v>
      </c>
      <c r="AQ1518" s="26">
        <v>6.2857142857142861E-2</v>
      </c>
      <c r="AR1518" s="28">
        <v>1095</v>
      </c>
      <c r="AS1518" s="28">
        <v>1050</v>
      </c>
      <c r="AT1518" s="25">
        <v>4.2857142857142858E-2</v>
      </c>
      <c r="AU1518" s="26">
        <v>4.1666284272152021E-2</v>
      </c>
      <c r="AV1518" s="30">
        <v>2649.92</v>
      </c>
      <c r="AW1518" s="24">
        <v>0.62439999999999996</v>
      </c>
      <c r="AX1518" s="24">
        <v>0.37559999999999999</v>
      </c>
      <c r="AY1518" s="24">
        <v>0.15579999999999999</v>
      </c>
      <c r="AZ1518" s="24">
        <v>7.3599999999999999E-2</v>
      </c>
      <c r="BA1518" s="24">
        <v>0.16270000000000001</v>
      </c>
      <c r="BB1518" s="24">
        <v>0.27600000000000002</v>
      </c>
      <c r="BC1518" s="24">
        <v>0.53800000000000003</v>
      </c>
      <c r="BD1518" s="31">
        <v>10</v>
      </c>
      <c r="BE1518" s="23">
        <v>5</v>
      </c>
      <c r="BF1518" s="32" t="s">
        <v>4233</v>
      </c>
      <c r="BG1518" s="33">
        <v>151.20610287365301</v>
      </c>
      <c r="BH1518" s="33">
        <v>-33.916487801342001</v>
      </c>
      <c r="BI1518" s="34">
        <f t="shared" si="322"/>
        <v>85</v>
      </c>
      <c r="BJ1518" s="34">
        <f t="shared" si="323"/>
        <v>93</v>
      </c>
      <c r="BK1518" s="34">
        <f t="shared" si="324"/>
        <v>100</v>
      </c>
      <c r="BL1518" s="34">
        <f t="shared" si="325"/>
        <v>86</v>
      </c>
      <c r="BM1518" s="34">
        <f t="shared" si="326"/>
        <v>19</v>
      </c>
      <c r="BN1518" s="34">
        <f t="shared" si="327"/>
        <v>82</v>
      </c>
      <c r="BO1518" s="34">
        <f t="shared" si="328"/>
        <v>100</v>
      </c>
      <c r="BP1518" s="34">
        <f t="shared" si="329"/>
        <v>26</v>
      </c>
      <c r="BQ1518" s="35">
        <f t="shared" si="330"/>
        <v>43</v>
      </c>
      <c r="BR1518" s="34">
        <f t="shared" si="331"/>
        <v>1</v>
      </c>
      <c r="BS1518" s="35">
        <f t="shared" si="332"/>
        <v>1</v>
      </c>
      <c r="BT1518" s="35">
        <f t="shared" si="333"/>
        <v>39</v>
      </c>
      <c r="BU1518" s="35">
        <f t="shared" si="334"/>
        <v>100</v>
      </c>
      <c r="BV1518" s="35">
        <f t="shared" si="335"/>
        <v>62</v>
      </c>
    </row>
    <row r="1519" spans="2:74" hidden="1" x14ac:dyDescent="0.3">
      <c r="B1519" s="6" t="s">
        <v>1936</v>
      </c>
      <c r="C1519" s="6">
        <v>127031522</v>
      </c>
      <c r="D1519" s="6" t="s">
        <v>573</v>
      </c>
      <c r="E1519" s="6" t="s">
        <v>574</v>
      </c>
      <c r="F1519" s="6" t="s">
        <v>2757</v>
      </c>
      <c r="G1519" s="6" t="s">
        <v>77</v>
      </c>
      <c r="H1519" s="6" t="s">
        <v>78</v>
      </c>
      <c r="I1519" s="22">
        <v>1100000</v>
      </c>
      <c r="J1519" s="22">
        <v>1100000</v>
      </c>
      <c r="K1519" s="22">
        <v>1081500</v>
      </c>
      <c r="L1519" s="22">
        <v>1150000</v>
      </c>
      <c r="M1519" s="22">
        <v>1125000</v>
      </c>
      <c r="N1519" s="22">
        <v>1100000</v>
      </c>
      <c r="O1519" s="23">
        <v>29</v>
      </c>
      <c r="P1519" s="23">
        <v>27</v>
      </c>
      <c r="Q1519" s="23">
        <v>26</v>
      </c>
      <c r="R1519" s="22">
        <v>750</v>
      </c>
      <c r="S1519" s="22">
        <v>650</v>
      </c>
      <c r="T1519" s="24">
        <v>2.4</v>
      </c>
      <c r="U1519" s="24">
        <v>-0.20000000000000018</v>
      </c>
      <c r="V1519" s="24">
        <v>2.6</v>
      </c>
      <c r="W1519" s="24">
        <v>2.6</v>
      </c>
      <c r="X1519" s="25">
        <v>3.5454545454545454E-2</v>
      </c>
      <c r="Y1519" s="24">
        <v>3.8</v>
      </c>
      <c r="Z1519" s="24">
        <v>-1.1000000000000005</v>
      </c>
      <c r="AA1519" s="24">
        <v>4.9000000000000004</v>
      </c>
      <c r="AB1519" s="24">
        <v>5.3</v>
      </c>
      <c r="AC1519" s="26">
        <v>0.3870767960363336</v>
      </c>
      <c r="AD1519" s="24">
        <v>10.917550657435049</v>
      </c>
      <c r="AE1519" s="6">
        <v>265</v>
      </c>
      <c r="AF1519" s="6">
        <v>319</v>
      </c>
      <c r="AG1519" s="6">
        <v>233</v>
      </c>
      <c r="AH1519" s="27">
        <v>4.7017543859649127</v>
      </c>
      <c r="AI1519" s="28">
        <v>1250000</v>
      </c>
      <c r="AJ1519" s="28">
        <v>1183000</v>
      </c>
      <c r="AK1519" s="28">
        <v>1005000</v>
      </c>
      <c r="AL1519" s="29">
        <v>5.6635672020287402E-2</v>
      </c>
      <c r="AM1519" s="29">
        <v>0.24378109452736318</v>
      </c>
      <c r="AN1519" s="6">
        <v>1.9</v>
      </c>
      <c r="AO1519" s="27">
        <v>-0.30000000000000027</v>
      </c>
      <c r="AP1519" s="6">
        <v>2.2000000000000002</v>
      </c>
      <c r="AQ1519" s="26">
        <v>9.4652506345671711E-2</v>
      </c>
      <c r="AR1519" s="28">
        <v>750</v>
      </c>
      <c r="AS1519" s="28">
        <v>700</v>
      </c>
      <c r="AT1519" s="25">
        <v>7.1428571428571425E-2</v>
      </c>
      <c r="AU1519" s="26">
        <v>0.14232954621077964</v>
      </c>
      <c r="AV1519" s="30">
        <v>1937.6000000000001</v>
      </c>
      <c r="AW1519" s="24">
        <v>0.81220000000000003</v>
      </c>
      <c r="AX1519" s="24">
        <v>0.18779999999999999</v>
      </c>
      <c r="AY1519" s="24">
        <v>0.71060000000000001</v>
      </c>
      <c r="AZ1519" s="24">
        <v>0.24660000000000001</v>
      </c>
      <c r="BA1519" s="24">
        <v>0.26629999999999998</v>
      </c>
      <c r="BB1519" s="24">
        <v>0.37819999999999998</v>
      </c>
      <c r="BC1519" s="24">
        <v>0.31890000000000002</v>
      </c>
      <c r="BD1519" s="31">
        <v>3.5</v>
      </c>
      <c r="BE1519" s="23">
        <v>30</v>
      </c>
      <c r="BF1519" s="32" t="s">
        <v>4234</v>
      </c>
      <c r="BG1519" s="33">
        <v>150.89656682156999</v>
      </c>
      <c r="BH1519" s="33">
        <v>-33.951738016912898</v>
      </c>
      <c r="BI1519" s="34">
        <f t="shared" si="322"/>
        <v>77</v>
      </c>
      <c r="BJ1519" s="34">
        <f t="shared" si="323"/>
        <v>85</v>
      </c>
      <c r="BK1519" s="34">
        <f t="shared" si="324"/>
        <v>67</v>
      </c>
      <c r="BL1519" s="34">
        <f t="shared" si="325"/>
        <v>53</v>
      </c>
      <c r="BM1519" s="34">
        <f t="shared" si="326"/>
        <v>29</v>
      </c>
      <c r="BN1519" s="34">
        <f t="shared" si="327"/>
        <v>100</v>
      </c>
      <c r="BO1519" s="34">
        <f t="shared" si="328"/>
        <v>100</v>
      </c>
      <c r="BP1519" s="34">
        <f t="shared" si="329"/>
        <v>49</v>
      </c>
      <c r="BQ1519" s="35">
        <f t="shared" si="330"/>
        <v>69</v>
      </c>
      <c r="BR1519" s="34">
        <f t="shared" si="331"/>
        <v>41</v>
      </c>
      <c r="BS1519" s="35">
        <f t="shared" si="332"/>
        <v>10</v>
      </c>
      <c r="BT1519" s="35">
        <f t="shared" si="333"/>
        <v>54</v>
      </c>
      <c r="BU1519" s="35">
        <f t="shared" si="334"/>
        <v>35</v>
      </c>
      <c r="BV1519" s="35">
        <f t="shared" si="335"/>
        <v>62</v>
      </c>
    </row>
    <row r="1520" spans="2:74" hidden="1" x14ac:dyDescent="0.3">
      <c r="B1520" s="6" t="s">
        <v>1937</v>
      </c>
      <c r="C1520" s="6">
        <v>215021470</v>
      </c>
      <c r="D1520" s="6" t="s">
        <v>175</v>
      </c>
      <c r="E1520" s="6" t="s">
        <v>117</v>
      </c>
      <c r="F1520" s="6" t="s">
        <v>2796</v>
      </c>
      <c r="G1520" s="6" t="s">
        <v>86</v>
      </c>
      <c r="H1520" s="6" t="s">
        <v>78</v>
      </c>
      <c r="I1520" s="22">
        <v>549000</v>
      </c>
      <c r="J1520" s="22">
        <v>541085</v>
      </c>
      <c r="K1520" s="22">
        <v>499800</v>
      </c>
      <c r="L1520" s="22">
        <v>545000</v>
      </c>
      <c r="M1520" s="22">
        <v>520100</v>
      </c>
      <c r="N1520" s="22">
        <v>485000</v>
      </c>
      <c r="O1520" s="23">
        <v>36</v>
      </c>
      <c r="P1520" s="23">
        <v>36</v>
      </c>
      <c r="Q1520" s="23">
        <v>39</v>
      </c>
      <c r="R1520" s="22">
        <v>510</v>
      </c>
      <c r="S1520" s="22">
        <v>450</v>
      </c>
      <c r="T1520" s="24">
        <v>3.2</v>
      </c>
      <c r="U1520" s="24">
        <v>-0.19999999999999973</v>
      </c>
      <c r="V1520" s="24">
        <v>3.4</v>
      </c>
      <c r="W1520" s="24">
        <v>3.2</v>
      </c>
      <c r="X1520" s="25">
        <v>4.8306010928961751E-2</v>
      </c>
      <c r="Y1520" s="24">
        <v>4.0999999999999996</v>
      </c>
      <c r="Z1520" s="24">
        <v>-0.80000000000000071</v>
      </c>
      <c r="AA1520" s="24">
        <v>4.9000000000000004</v>
      </c>
      <c r="AB1520" s="24">
        <v>4.3</v>
      </c>
      <c r="AC1520" s="26">
        <v>0.32363691745354856</v>
      </c>
      <c r="AD1520" s="24">
        <v>6.699723517420745</v>
      </c>
      <c r="AE1520" s="6">
        <v>215</v>
      </c>
      <c r="AF1520" s="6">
        <v>231</v>
      </c>
      <c r="AG1520" s="6">
        <v>234</v>
      </c>
      <c r="AH1520" s="27">
        <v>3.2336217552533992</v>
      </c>
      <c r="AI1520" s="28">
        <v>465000</v>
      </c>
      <c r="AJ1520" s="28">
        <v>427500</v>
      </c>
      <c r="AK1520" s="28">
        <v>412500</v>
      </c>
      <c r="AL1520" s="29">
        <v>8.771929824561403E-2</v>
      </c>
      <c r="AM1520" s="29">
        <v>0.12727272727272726</v>
      </c>
      <c r="AN1520" s="6">
        <v>3</v>
      </c>
      <c r="AO1520" s="27">
        <v>0.10000000000000009</v>
      </c>
      <c r="AP1520" s="6">
        <v>2.9</v>
      </c>
      <c r="AQ1520" s="26">
        <v>8.5702875399361028E-2</v>
      </c>
      <c r="AR1520" s="28">
        <v>475</v>
      </c>
      <c r="AS1520" s="28">
        <v>420</v>
      </c>
      <c r="AT1520" s="25">
        <v>0.13095238095238096</v>
      </c>
      <c r="AU1520" s="26">
        <v>0.14802067643760997</v>
      </c>
      <c r="AV1520" s="30">
        <v>1575.8400000000001</v>
      </c>
      <c r="AW1520" s="24">
        <v>0.69030000000000002</v>
      </c>
      <c r="AX1520" s="24">
        <v>0.30969999999999998</v>
      </c>
      <c r="AY1520" s="24">
        <v>0.84309999999999996</v>
      </c>
      <c r="AZ1520" s="24">
        <v>7.4800000000000005E-2</v>
      </c>
      <c r="BA1520" s="24">
        <v>0.31909999999999999</v>
      </c>
      <c r="BB1520" s="24">
        <v>0.32419999999999999</v>
      </c>
      <c r="BC1520" s="24">
        <v>0.31059999999999999</v>
      </c>
      <c r="BD1520" s="31">
        <v>1</v>
      </c>
      <c r="BE1520" s="23">
        <v>474</v>
      </c>
      <c r="BF1520" s="32" t="s">
        <v>4235</v>
      </c>
      <c r="BG1520" s="33">
        <v>142.122060538829</v>
      </c>
      <c r="BH1520" s="33">
        <v>-34.223018150144597</v>
      </c>
      <c r="BI1520" s="34">
        <f t="shared" si="322"/>
        <v>64</v>
      </c>
      <c r="BJ1520" s="34">
        <f t="shared" si="323"/>
        <v>67</v>
      </c>
      <c r="BK1520" s="34">
        <f t="shared" si="324"/>
        <v>85</v>
      </c>
      <c r="BL1520" s="34">
        <f t="shared" si="325"/>
        <v>51</v>
      </c>
      <c r="BM1520" s="34">
        <f t="shared" si="326"/>
        <v>44</v>
      </c>
      <c r="BN1520" s="34">
        <f t="shared" si="327"/>
        <v>100</v>
      </c>
      <c r="BO1520" s="34">
        <f t="shared" si="328"/>
        <v>32</v>
      </c>
      <c r="BP1520" s="34">
        <f t="shared" si="329"/>
        <v>60</v>
      </c>
      <c r="BQ1520" s="35">
        <f t="shared" si="330"/>
        <v>100</v>
      </c>
      <c r="BR1520" s="34">
        <f t="shared" si="331"/>
        <v>83</v>
      </c>
      <c r="BS1520" s="35">
        <f t="shared" si="332"/>
        <v>51</v>
      </c>
      <c r="BT1520" s="35">
        <f t="shared" si="333"/>
        <v>49</v>
      </c>
      <c r="BU1520" s="35">
        <f t="shared" si="334"/>
        <v>10</v>
      </c>
      <c r="BV1520" s="35">
        <f t="shared" si="335"/>
        <v>62</v>
      </c>
    </row>
    <row r="1521" spans="2:74" hidden="1" x14ac:dyDescent="0.3">
      <c r="B1521" s="6" t="s">
        <v>1938</v>
      </c>
      <c r="C1521" s="6">
        <v>217011422</v>
      </c>
      <c r="D1521" s="6" t="s">
        <v>277</v>
      </c>
      <c r="E1521" s="6" t="s">
        <v>165</v>
      </c>
      <c r="F1521" s="6" t="s">
        <v>1938</v>
      </c>
      <c r="G1521" s="6" t="s">
        <v>86</v>
      </c>
      <c r="H1521" s="6" t="s">
        <v>78</v>
      </c>
      <c r="I1521" s="22">
        <v>489000</v>
      </c>
      <c r="J1521" s="22">
        <v>495000</v>
      </c>
      <c r="K1521" s="22">
        <v>485000</v>
      </c>
      <c r="L1521" s="22">
        <v>415000</v>
      </c>
      <c r="M1521" s="22">
        <v>425000</v>
      </c>
      <c r="N1521" s="22">
        <v>430000</v>
      </c>
      <c r="O1521" s="23">
        <v>113</v>
      </c>
      <c r="P1521" s="23">
        <v>99</v>
      </c>
      <c r="Q1521" s="23">
        <v>85</v>
      </c>
      <c r="R1521" s="22">
        <v>450</v>
      </c>
      <c r="S1521" s="22">
        <v>420</v>
      </c>
      <c r="T1521" s="24">
        <v>3.1</v>
      </c>
      <c r="U1521" s="24">
        <v>-0.10000000000000009</v>
      </c>
      <c r="V1521" s="24">
        <v>3.2</v>
      </c>
      <c r="W1521" s="24">
        <v>2.8</v>
      </c>
      <c r="X1521" s="25">
        <v>4.785276073619632E-2</v>
      </c>
      <c r="Y1521" s="24">
        <v>2.1</v>
      </c>
      <c r="Z1521" s="24">
        <v>-1.1000000000000001</v>
      </c>
      <c r="AA1521" s="24">
        <v>3.2</v>
      </c>
      <c r="AB1521" s="24">
        <v>3.9</v>
      </c>
      <c r="AC1521" s="26">
        <v>0.33482142857142849</v>
      </c>
      <c r="AD1521" s="24">
        <v>6.9969093406593394</v>
      </c>
      <c r="AE1521" s="6">
        <v>341</v>
      </c>
      <c r="AF1521" s="6">
        <v>403</v>
      </c>
      <c r="AG1521" s="6">
        <v>354</v>
      </c>
      <c r="AH1521" s="27">
        <v>9.6585365853658534</v>
      </c>
      <c r="AI1521" s="28">
        <v>395253</v>
      </c>
      <c r="AJ1521" s="28">
        <v>380000</v>
      </c>
      <c r="AK1521" s="28">
        <v>395000</v>
      </c>
      <c r="AL1521" s="29">
        <v>4.0139473684210523E-2</v>
      </c>
      <c r="AM1521" s="29">
        <v>6.4050632911392404E-4</v>
      </c>
      <c r="AN1521" s="6">
        <v>2.1</v>
      </c>
      <c r="AO1521" s="27">
        <v>-0.29999999999999982</v>
      </c>
      <c r="AP1521" s="6">
        <v>2.4</v>
      </c>
      <c r="AQ1521" s="26">
        <v>9.7626500000000005E-2</v>
      </c>
      <c r="AR1521" s="28">
        <v>420</v>
      </c>
      <c r="AS1521" s="28">
        <v>400</v>
      </c>
      <c r="AT1521" s="25">
        <v>0.05</v>
      </c>
      <c r="AU1521" s="26">
        <v>0.37508075241485817</v>
      </c>
      <c r="AV1521" s="30">
        <v>1344.0000000000002</v>
      </c>
      <c r="AW1521" s="24">
        <v>0.65139999999999998</v>
      </c>
      <c r="AX1521" s="24">
        <v>0.34860000000000002</v>
      </c>
      <c r="AY1521" s="24">
        <v>0.89319999999999999</v>
      </c>
      <c r="AZ1521" s="24">
        <v>8.6599999999999996E-2</v>
      </c>
      <c r="BA1521" s="24">
        <v>0.4123</v>
      </c>
      <c r="BB1521" s="24">
        <v>0.30940000000000001</v>
      </c>
      <c r="BC1521" s="24">
        <v>0.24779999999999999</v>
      </c>
      <c r="BD1521" s="31">
        <v>2.5</v>
      </c>
      <c r="BE1521" s="23">
        <v>303</v>
      </c>
      <c r="BF1521" s="32" t="s">
        <v>4236</v>
      </c>
      <c r="BG1521" s="33">
        <v>141.57217905427299</v>
      </c>
      <c r="BH1521" s="33">
        <v>-38.340951667440997</v>
      </c>
      <c r="BI1521" s="34">
        <f t="shared" si="322"/>
        <v>65</v>
      </c>
      <c r="BJ1521" s="34">
        <f t="shared" si="323"/>
        <v>82</v>
      </c>
      <c r="BK1521" s="34">
        <f t="shared" si="324"/>
        <v>5</v>
      </c>
      <c r="BL1521" s="34">
        <f t="shared" si="325"/>
        <v>1</v>
      </c>
      <c r="BM1521" s="34">
        <f t="shared" si="326"/>
        <v>21</v>
      </c>
      <c r="BN1521" s="34">
        <f t="shared" si="327"/>
        <v>100</v>
      </c>
      <c r="BO1521" s="34">
        <f t="shared" si="328"/>
        <v>54</v>
      </c>
      <c r="BP1521" s="34">
        <f t="shared" si="329"/>
        <v>81</v>
      </c>
      <c r="BQ1521" s="35">
        <f t="shared" si="330"/>
        <v>100</v>
      </c>
      <c r="BR1521" s="34">
        <f t="shared" si="331"/>
        <v>80</v>
      </c>
      <c r="BS1521" s="35">
        <f t="shared" si="332"/>
        <v>44</v>
      </c>
      <c r="BT1521" s="35">
        <f t="shared" si="333"/>
        <v>82</v>
      </c>
      <c r="BU1521" s="35">
        <f t="shared" si="334"/>
        <v>25</v>
      </c>
      <c r="BV1521" s="35">
        <f t="shared" si="335"/>
        <v>62</v>
      </c>
    </row>
    <row r="1522" spans="2:74" hidden="1" x14ac:dyDescent="0.3">
      <c r="B1522" s="6" t="s">
        <v>1939</v>
      </c>
      <c r="C1522" s="6">
        <v>309061248</v>
      </c>
      <c r="D1522" s="6" t="s">
        <v>1321</v>
      </c>
      <c r="E1522" s="6" t="s">
        <v>1142</v>
      </c>
      <c r="F1522" s="6" t="s">
        <v>3657</v>
      </c>
      <c r="G1522" s="6" t="s">
        <v>97</v>
      </c>
      <c r="H1522" s="6" t="s">
        <v>78</v>
      </c>
      <c r="I1522" s="22">
        <v>940000</v>
      </c>
      <c r="J1522" s="22">
        <v>945000</v>
      </c>
      <c r="K1522" s="22">
        <v>895148</v>
      </c>
      <c r="L1522" s="22">
        <v>1045000</v>
      </c>
      <c r="M1522" s="22">
        <v>970000</v>
      </c>
      <c r="N1522" s="22">
        <v>880000</v>
      </c>
      <c r="O1522" s="23">
        <v>40</v>
      </c>
      <c r="P1522" s="23">
        <v>38</v>
      </c>
      <c r="Q1522" s="23">
        <v>33</v>
      </c>
      <c r="R1522" s="22">
        <v>780</v>
      </c>
      <c r="S1522" s="22">
        <v>750</v>
      </c>
      <c r="T1522" s="24">
        <v>2.7</v>
      </c>
      <c r="U1522" s="24">
        <v>-9.9999999999999645E-2</v>
      </c>
      <c r="V1522" s="24">
        <v>2.8</v>
      </c>
      <c r="W1522" s="24">
        <v>2.7</v>
      </c>
      <c r="X1522" s="25">
        <v>4.3148936170212766E-2</v>
      </c>
      <c r="Y1522" s="24">
        <v>2.4</v>
      </c>
      <c r="Z1522" s="24">
        <v>-0.60000000000000009</v>
      </c>
      <c r="AA1522" s="24">
        <v>3</v>
      </c>
      <c r="AB1522" s="24">
        <v>2.6</v>
      </c>
      <c r="AC1522" s="26">
        <v>0.44330271892334266</v>
      </c>
      <c r="AD1522" s="24">
        <v>10.273780961241176</v>
      </c>
      <c r="AE1522" s="6">
        <v>216</v>
      </c>
      <c r="AF1522" s="6">
        <v>204</v>
      </c>
      <c r="AG1522" s="6">
        <v>156</v>
      </c>
      <c r="AH1522" s="27">
        <v>3.5404255319148934</v>
      </c>
      <c r="AI1522" s="28">
        <v>1130000</v>
      </c>
      <c r="AJ1522" s="28">
        <v>984000</v>
      </c>
      <c r="AK1522" s="28">
        <v>900000</v>
      </c>
      <c r="AL1522" s="29">
        <v>0.1483739837398374</v>
      </c>
      <c r="AM1522" s="29">
        <v>0.25555555555555554</v>
      </c>
      <c r="AN1522" s="6">
        <v>3</v>
      </c>
      <c r="AO1522" s="27">
        <v>-0.29999999999999982</v>
      </c>
      <c r="AP1522" s="6">
        <v>3.3</v>
      </c>
      <c r="AQ1522" s="26">
        <v>0.14565217391304347</v>
      </c>
      <c r="AR1522" s="28">
        <v>850</v>
      </c>
      <c r="AS1522" s="28">
        <v>800</v>
      </c>
      <c r="AT1522" s="25">
        <v>6.25E-2</v>
      </c>
      <c r="AU1522" s="26">
        <v>0.40152801879968636</v>
      </c>
      <c r="AV1522" s="30">
        <v>1759.5200000000002</v>
      </c>
      <c r="AW1522" s="24">
        <v>0.70960000000000001</v>
      </c>
      <c r="AX1522" s="24">
        <v>0.29039999999999999</v>
      </c>
      <c r="AY1522" s="24">
        <v>0.66790000000000005</v>
      </c>
      <c r="AZ1522" s="24">
        <v>0.19639999999999999</v>
      </c>
      <c r="BA1522" s="24">
        <v>0.2392</v>
      </c>
      <c r="BB1522" s="24">
        <v>0.4199</v>
      </c>
      <c r="BC1522" s="24">
        <v>0.2802</v>
      </c>
      <c r="BD1522" s="31">
        <v>3.5</v>
      </c>
      <c r="BE1522" s="23">
        <v>64</v>
      </c>
      <c r="BF1522" s="32" t="s">
        <v>4237</v>
      </c>
      <c r="BG1522" s="33">
        <v>153.31037895949501</v>
      </c>
      <c r="BH1522" s="33">
        <v>-27.996691902634101</v>
      </c>
      <c r="BI1522" s="34">
        <f t="shared" si="322"/>
        <v>72</v>
      </c>
      <c r="BJ1522" s="34">
        <f t="shared" si="323"/>
        <v>67</v>
      </c>
      <c r="BK1522" s="34">
        <f t="shared" si="324"/>
        <v>81</v>
      </c>
      <c r="BL1522" s="34">
        <f t="shared" si="325"/>
        <v>1</v>
      </c>
      <c r="BM1522" s="34">
        <f t="shared" si="326"/>
        <v>74</v>
      </c>
      <c r="BN1522" s="34">
        <f t="shared" si="327"/>
        <v>100</v>
      </c>
      <c r="BO1522" s="34">
        <f t="shared" si="328"/>
        <v>95</v>
      </c>
      <c r="BP1522" s="34">
        <f t="shared" si="329"/>
        <v>43</v>
      </c>
      <c r="BQ1522" s="35">
        <f t="shared" si="330"/>
        <v>94</v>
      </c>
      <c r="BR1522" s="34">
        <f t="shared" si="331"/>
        <v>48</v>
      </c>
      <c r="BS1522" s="35">
        <f t="shared" si="332"/>
        <v>1</v>
      </c>
      <c r="BT1522" s="35">
        <f t="shared" si="333"/>
        <v>77</v>
      </c>
      <c r="BU1522" s="35">
        <f t="shared" si="334"/>
        <v>35</v>
      </c>
      <c r="BV1522" s="35">
        <f t="shared" si="335"/>
        <v>62</v>
      </c>
    </row>
    <row r="1523" spans="2:74" hidden="1" x14ac:dyDescent="0.3">
      <c r="B1523" s="6" t="s">
        <v>1940</v>
      </c>
      <c r="C1523" s="6">
        <v>316061444</v>
      </c>
      <c r="D1523" s="6" t="s">
        <v>1941</v>
      </c>
      <c r="E1523" s="6" t="s">
        <v>1740</v>
      </c>
      <c r="F1523" s="6" t="s">
        <v>1740</v>
      </c>
      <c r="G1523" s="6" t="s">
        <v>97</v>
      </c>
      <c r="H1523" s="6" t="s">
        <v>78</v>
      </c>
      <c r="I1523" s="22">
        <v>1090000</v>
      </c>
      <c r="J1523" s="22">
        <v>1060000</v>
      </c>
      <c r="K1523" s="22">
        <v>955000</v>
      </c>
      <c r="L1523" s="22">
        <v>1100000</v>
      </c>
      <c r="M1523" s="22">
        <v>1061000</v>
      </c>
      <c r="N1523" s="22">
        <v>951986</v>
      </c>
      <c r="O1523" s="23">
        <v>40</v>
      </c>
      <c r="P1523" s="23">
        <v>36</v>
      </c>
      <c r="Q1523" s="23">
        <v>37</v>
      </c>
      <c r="R1523" s="22">
        <v>700</v>
      </c>
      <c r="S1523" s="22">
        <v>690</v>
      </c>
      <c r="T1523" s="24">
        <v>3</v>
      </c>
      <c r="U1523" s="24">
        <v>-0.20000000000000018</v>
      </c>
      <c r="V1523" s="24">
        <v>3.2</v>
      </c>
      <c r="W1523" s="24">
        <v>3.1</v>
      </c>
      <c r="X1523" s="25">
        <v>3.339449541284404E-2</v>
      </c>
      <c r="Y1523" s="24">
        <v>2.2999999999999998</v>
      </c>
      <c r="Z1523" s="24">
        <v>-0.60000000000000009</v>
      </c>
      <c r="AA1523" s="24">
        <v>2.9</v>
      </c>
      <c r="AB1523" s="24">
        <v>3.2</v>
      </c>
      <c r="AC1523" s="26">
        <v>0.34818941504178269</v>
      </c>
      <c r="AD1523" s="24">
        <v>10.426551164712725</v>
      </c>
      <c r="AE1523" s="6">
        <v>456</v>
      </c>
      <c r="AF1523" s="6">
        <v>501</v>
      </c>
      <c r="AG1523" s="6">
        <v>364</v>
      </c>
      <c r="AH1523" s="27">
        <v>7.7647058823529411</v>
      </c>
      <c r="AI1523" s="28">
        <v>1060000</v>
      </c>
      <c r="AJ1523" s="28">
        <v>930000</v>
      </c>
      <c r="AK1523" s="28">
        <v>886500</v>
      </c>
      <c r="AL1523" s="29">
        <v>0.13978494623655913</v>
      </c>
      <c r="AM1523" s="29">
        <v>0.19571347997743938</v>
      </c>
      <c r="AN1523" s="6">
        <v>2.9</v>
      </c>
      <c r="AO1523" s="27">
        <v>-0.20000000000000018</v>
      </c>
      <c r="AP1523" s="6">
        <v>3.1</v>
      </c>
      <c r="AQ1523" s="26">
        <v>0.13043478260869565</v>
      </c>
      <c r="AR1523" s="28">
        <v>725</v>
      </c>
      <c r="AS1523" s="28">
        <v>680</v>
      </c>
      <c r="AT1523" s="25">
        <v>6.6176470588235295E-2</v>
      </c>
      <c r="AU1523" s="26">
        <v>0.3419582311216921</v>
      </c>
      <c r="AV1523" s="30">
        <v>2010.4</v>
      </c>
      <c r="AW1523" s="24">
        <v>0.78800000000000003</v>
      </c>
      <c r="AX1523" s="24">
        <v>0.21199999999999999</v>
      </c>
      <c r="AY1523" s="24">
        <v>0.93149999999999999</v>
      </c>
      <c r="AZ1523" s="24">
        <v>5.2699999999999997E-2</v>
      </c>
      <c r="BA1523" s="24">
        <v>0.37009999999999998</v>
      </c>
      <c r="BB1523" s="24">
        <v>0.41560000000000002</v>
      </c>
      <c r="BC1523" s="24">
        <v>0.1724</v>
      </c>
      <c r="BD1523" s="31">
        <v>5.5</v>
      </c>
      <c r="BE1523" s="23">
        <v>86</v>
      </c>
      <c r="BF1523" s="32" t="s">
        <v>4238</v>
      </c>
      <c r="BG1523" s="33">
        <v>152.94702047520201</v>
      </c>
      <c r="BH1523" s="33">
        <v>-26.7016987247241</v>
      </c>
      <c r="BI1523" s="34">
        <f t="shared" si="322"/>
        <v>67</v>
      </c>
      <c r="BJ1523" s="34">
        <f t="shared" si="323"/>
        <v>69</v>
      </c>
      <c r="BK1523" s="34">
        <f t="shared" si="324"/>
        <v>29</v>
      </c>
      <c r="BL1523" s="34">
        <f t="shared" si="325"/>
        <v>1</v>
      </c>
      <c r="BM1523" s="34">
        <f t="shared" si="326"/>
        <v>70</v>
      </c>
      <c r="BN1523" s="34">
        <f t="shared" si="327"/>
        <v>100</v>
      </c>
      <c r="BO1523" s="34">
        <f t="shared" si="328"/>
        <v>89</v>
      </c>
      <c r="BP1523" s="34">
        <f t="shared" si="329"/>
        <v>71</v>
      </c>
      <c r="BQ1523" s="35">
        <f t="shared" si="330"/>
        <v>62</v>
      </c>
      <c r="BR1523" s="34">
        <f t="shared" si="331"/>
        <v>46</v>
      </c>
      <c r="BS1523" s="35">
        <f t="shared" si="332"/>
        <v>35</v>
      </c>
      <c r="BT1523" s="35">
        <f t="shared" si="333"/>
        <v>79</v>
      </c>
      <c r="BU1523" s="35">
        <f t="shared" si="334"/>
        <v>55</v>
      </c>
      <c r="BV1523" s="35">
        <f t="shared" si="335"/>
        <v>62</v>
      </c>
    </row>
    <row r="1524" spans="2:74" hidden="1" x14ac:dyDescent="0.3">
      <c r="B1524" s="6" t="s">
        <v>1942</v>
      </c>
      <c r="C1524" s="6">
        <v>318011462</v>
      </c>
      <c r="D1524" s="6" t="s">
        <v>1031</v>
      </c>
      <c r="E1524" s="6" t="s">
        <v>773</v>
      </c>
      <c r="F1524" s="6" t="s">
        <v>2698</v>
      </c>
      <c r="G1524" s="6" t="s">
        <v>97</v>
      </c>
      <c r="H1524" s="6" t="s">
        <v>78</v>
      </c>
      <c r="I1524" s="22">
        <v>325000</v>
      </c>
      <c r="J1524" s="22">
        <v>320000</v>
      </c>
      <c r="K1524" s="22">
        <v>289000</v>
      </c>
      <c r="L1524" s="22">
        <v>270000</v>
      </c>
      <c r="M1524" s="22">
        <v>253000</v>
      </c>
      <c r="N1524" s="22">
        <v>253000</v>
      </c>
      <c r="O1524" s="23">
        <v>93</v>
      </c>
      <c r="P1524" s="23">
        <v>104</v>
      </c>
      <c r="Q1524" s="23">
        <v>106</v>
      </c>
      <c r="R1524" s="22">
        <v>400</v>
      </c>
      <c r="S1524" s="22">
        <v>375</v>
      </c>
      <c r="T1524" s="24">
        <v>3.6</v>
      </c>
      <c r="U1524" s="24">
        <v>-0.19999999999999973</v>
      </c>
      <c r="V1524" s="24">
        <v>3.8</v>
      </c>
      <c r="W1524" s="24">
        <v>3.2</v>
      </c>
      <c r="X1524" s="25">
        <v>6.4000000000000001E-2</v>
      </c>
      <c r="Y1524" s="24">
        <v>0.7</v>
      </c>
      <c r="Z1524" s="24">
        <v>-0.40000000000000013</v>
      </c>
      <c r="AA1524" s="24">
        <v>1.1000000000000001</v>
      </c>
      <c r="AB1524" s="24">
        <v>1.2</v>
      </c>
      <c r="AC1524" s="26">
        <v>0.27858257187430352</v>
      </c>
      <c r="AD1524" s="24">
        <v>4.3528526855359928</v>
      </c>
      <c r="AE1524" s="6">
        <v>194</v>
      </c>
      <c r="AF1524" s="6">
        <v>224</v>
      </c>
      <c r="AG1524" s="6">
        <v>402</v>
      </c>
      <c r="AH1524" s="27">
        <v>4.5647058823529409</v>
      </c>
      <c r="AI1524" s="28">
        <v>300000</v>
      </c>
      <c r="AJ1524" s="28">
        <v>250000</v>
      </c>
      <c r="AK1524" s="28">
        <v>240000</v>
      </c>
      <c r="AL1524" s="29">
        <v>0.2</v>
      </c>
      <c r="AM1524" s="29">
        <v>0.25</v>
      </c>
      <c r="AN1524" s="6">
        <v>1.6</v>
      </c>
      <c r="AO1524" s="27">
        <v>-9.9999999999999867E-2</v>
      </c>
      <c r="AP1524" s="6">
        <v>1.7</v>
      </c>
      <c r="AQ1524" s="26">
        <v>2.8342245989304814E-2</v>
      </c>
      <c r="AR1524" s="28">
        <v>400</v>
      </c>
      <c r="AS1524" s="28">
        <v>350</v>
      </c>
      <c r="AT1524" s="25">
        <v>0.14285714285714285</v>
      </c>
      <c r="AU1524" s="26">
        <v>0.3203821599052018</v>
      </c>
      <c r="AV1524" s="30">
        <v>1435.8400000000001</v>
      </c>
      <c r="AW1524" s="24">
        <v>0.6401</v>
      </c>
      <c r="AX1524" s="24">
        <v>0.3599</v>
      </c>
      <c r="AY1524" s="24">
        <v>0.85919999999999996</v>
      </c>
      <c r="AZ1524" s="24">
        <v>0.1164</v>
      </c>
      <c r="BA1524" s="24">
        <v>0.34179999999999999</v>
      </c>
      <c r="BB1524" s="24">
        <v>0.26079999999999998</v>
      </c>
      <c r="BC1524" s="24">
        <v>0.3478</v>
      </c>
      <c r="BD1524" s="31">
        <v>2</v>
      </c>
      <c r="BE1524" s="23">
        <v>1072</v>
      </c>
      <c r="BF1524" s="32" t="s">
        <v>4239</v>
      </c>
      <c r="BG1524" s="33">
        <v>146.270998745474</v>
      </c>
      <c r="BH1524" s="33">
        <v>-20.0682490956256</v>
      </c>
      <c r="BI1524" s="34">
        <f t="shared" si="322"/>
        <v>57</v>
      </c>
      <c r="BJ1524" s="34">
        <f t="shared" si="323"/>
        <v>90</v>
      </c>
      <c r="BK1524" s="34">
        <f t="shared" si="324"/>
        <v>68</v>
      </c>
      <c r="BL1524" s="34">
        <f t="shared" si="325"/>
        <v>1</v>
      </c>
      <c r="BM1524" s="34">
        <f t="shared" si="326"/>
        <v>100</v>
      </c>
      <c r="BN1524" s="34">
        <f t="shared" si="327"/>
        <v>29</v>
      </c>
      <c r="BO1524" s="34">
        <f t="shared" si="328"/>
        <v>1</v>
      </c>
      <c r="BP1524" s="34">
        <f t="shared" si="329"/>
        <v>65</v>
      </c>
      <c r="BQ1524" s="35">
        <f t="shared" si="330"/>
        <v>100</v>
      </c>
      <c r="BR1524" s="34">
        <f t="shared" si="331"/>
        <v>100</v>
      </c>
      <c r="BS1524" s="35">
        <f t="shared" si="332"/>
        <v>81</v>
      </c>
      <c r="BT1524" s="35">
        <f t="shared" si="333"/>
        <v>100</v>
      </c>
      <c r="BU1524" s="35">
        <f t="shared" si="334"/>
        <v>20</v>
      </c>
      <c r="BV1524" s="35">
        <f t="shared" si="335"/>
        <v>62</v>
      </c>
    </row>
    <row r="1525" spans="2:74" hidden="1" x14ac:dyDescent="0.3">
      <c r="B1525" s="6" t="s">
        <v>1943</v>
      </c>
      <c r="C1525" s="6">
        <v>403041072</v>
      </c>
      <c r="D1525" s="6" t="s">
        <v>217</v>
      </c>
      <c r="E1525" s="6" t="s">
        <v>186</v>
      </c>
      <c r="F1525" s="6" t="s">
        <v>2379</v>
      </c>
      <c r="G1525" s="6" t="s">
        <v>82</v>
      </c>
      <c r="H1525" s="6" t="s">
        <v>78</v>
      </c>
      <c r="I1525" s="22">
        <v>758719</v>
      </c>
      <c r="J1525" s="22">
        <v>763200</v>
      </c>
      <c r="K1525" s="22">
        <v>706200</v>
      </c>
      <c r="L1525" s="22">
        <v>755000</v>
      </c>
      <c r="M1525" s="22">
        <v>742000</v>
      </c>
      <c r="N1525" s="22">
        <v>692500</v>
      </c>
      <c r="O1525" s="23">
        <v>20</v>
      </c>
      <c r="P1525" s="23">
        <v>21</v>
      </c>
      <c r="Q1525" s="23">
        <v>23</v>
      </c>
      <c r="R1525" s="22">
        <v>565</v>
      </c>
      <c r="S1525" s="22">
        <v>550</v>
      </c>
      <c r="T1525" s="24">
        <v>3.1</v>
      </c>
      <c r="U1525" s="24">
        <v>-0.10000000000000009</v>
      </c>
      <c r="V1525" s="24">
        <v>3.2</v>
      </c>
      <c r="W1525" s="24">
        <v>3.4</v>
      </c>
      <c r="X1525" s="25">
        <v>3.8723163648201775E-2</v>
      </c>
      <c r="Y1525" s="24">
        <v>2.5</v>
      </c>
      <c r="Z1525" s="24">
        <v>-1</v>
      </c>
      <c r="AA1525" s="24">
        <v>3.5</v>
      </c>
      <c r="AB1525" s="24">
        <v>3.5</v>
      </c>
      <c r="AC1525" s="26">
        <v>0.38304045991973096</v>
      </c>
      <c r="AD1525" s="24">
        <v>9.8917656470332993</v>
      </c>
      <c r="AE1525" s="6">
        <v>338</v>
      </c>
      <c r="AF1525" s="6">
        <v>438</v>
      </c>
      <c r="AG1525" s="6">
        <v>307</v>
      </c>
      <c r="AH1525" s="27">
        <v>1.9322033898305084</v>
      </c>
      <c r="AI1525" s="28">
        <v>760000</v>
      </c>
      <c r="AJ1525" s="28">
        <v>680000</v>
      </c>
      <c r="AK1525" s="28">
        <v>605000</v>
      </c>
      <c r="AL1525" s="29">
        <v>0.11764705882352941</v>
      </c>
      <c r="AM1525" s="29">
        <v>0.256198347107438</v>
      </c>
      <c r="AN1525" s="6">
        <v>2.7</v>
      </c>
      <c r="AO1525" s="27">
        <v>-0.19999999999999973</v>
      </c>
      <c r="AP1525" s="6">
        <v>2.9</v>
      </c>
      <c r="AQ1525" s="26">
        <v>0.12028985507246377</v>
      </c>
      <c r="AR1525" s="28">
        <v>570</v>
      </c>
      <c r="AS1525" s="28">
        <v>540</v>
      </c>
      <c r="AT1525" s="25">
        <v>5.5555555555555552E-2</v>
      </c>
      <c r="AU1525" s="26">
        <v>0.45115388008571766</v>
      </c>
      <c r="AV1525" s="30">
        <v>1475.0400000000002</v>
      </c>
      <c r="AW1525" s="24">
        <v>0.7077</v>
      </c>
      <c r="AX1525" s="24">
        <v>0.2923</v>
      </c>
      <c r="AY1525" s="24">
        <v>0.9123</v>
      </c>
      <c r="AZ1525" s="24">
        <v>6.7599999999999993E-2</v>
      </c>
      <c r="BA1525" s="24">
        <v>0.28999999999999998</v>
      </c>
      <c r="BB1525" s="24">
        <v>0.43109999999999998</v>
      </c>
      <c r="BC1525" s="24">
        <v>0.24740000000000001</v>
      </c>
      <c r="BD1525" s="31">
        <v>2.5</v>
      </c>
      <c r="BE1525" s="23">
        <v>44</v>
      </c>
      <c r="BF1525" s="32" t="s">
        <v>4240</v>
      </c>
      <c r="BG1525" s="33">
        <v>138.465507214523</v>
      </c>
      <c r="BH1525" s="33">
        <v>-35.296327646233998</v>
      </c>
      <c r="BI1525" s="34">
        <f t="shared" si="322"/>
        <v>65</v>
      </c>
      <c r="BJ1525" s="34">
        <f t="shared" si="323"/>
        <v>72</v>
      </c>
      <c r="BK1525" s="34">
        <f t="shared" si="324"/>
        <v>100</v>
      </c>
      <c r="BL1525" s="34">
        <f t="shared" si="325"/>
        <v>1</v>
      </c>
      <c r="BM1525" s="34">
        <f t="shared" si="326"/>
        <v>59</v>
      </c>
      <c r="BN1525" s="34">
        <f t="shared" si="327"/>
        <v>100</v>
      </c>
      <c r="BO1525" s="34">
        <f t="shared" si="328"/>
        <v>100</v>
      </c>
      <c r="BP1525" s="34">
        <f t="shared" si="329"/>
        <v>54</v>
      </c>
      <c r="BQ1525" s="35">
        <f t="shared" si="330"/>
        <v>79</v>
      </c>
      <c r="BR1525" s="34">
        <f t="shared" si="331"/>
        <v>52</v>
      </c>
      <c r="BS1525" s="35">
        <f t="shared" si="332"/>
        <v>12</v>
      </c>
      <c r="BT1525" s="35">
        <f t="shared" si="333"/>
        <v>75</v>
      </c>
      <c r="BU1525" s="35">
        <f t="shared" si="334"/>
        <v>25</v>
      </c>
      <c r="BV1525" s="35">
        <f t="shared" si="335"/>
        <v>62</v>
      </c>
    </row>
    <row r="1526" spans="2:74" hidden="1" x14ac:dyDescent="0.3">
      <c r="B1526" s="6" t="s">
        <v>1944</v>
      </c>
      <c r="C1526" s="6">
        <v>507041183</v>
      </c>
      <c r="D1526" s="6" t="s">
        <v>469</v>
      </c>
      <c r="E1526" s="6" t="s">
        <v>284</v>
      </c>
      <c r="F1526" s="6" t="s">
        <v>2720</v>
      </c>
      <c r="G1526" s="6" t="s">
        <v>93</v>
      </c>
      <c r="H1526" s="6" t="s">
        <v>78</v>
      </c>
      <c r="I1526" s="22">
        <v>939300</v>
      </c>
      <c r="J1526" s="22">
        <v>914050</v>
      </c>
      <c r="K1526" s="22">
        <v>806000</v>
      </c>
      <c r="L1526" s="22">
        <v>980000</v>
      </c>
      <c r="M1526" s="22">
        <v>960000</v>
      </c>
      <c r="N1526" s="22">
        <v>851000</v>
      </c>
      <c r="O1526" s="23">
        <v>44</v>
      </c>
      <c r="P1526" s="23">
        <v>44</v>
      </c>
      <c r="Q1526" s="23">
        <v>41</v>
      </c>
      <c r="R1526" s="22">
        <v>710</v>
      </c>
      <c r="S1526" s="22">
        <v>700</v>
      </c>
      <c r="T1526" s="24">
        <v>2.6</v>
      </c>
      <c r="U1526" s="24">
        <v>-0.5</v>
      </c>
      <c r="V1526" s="24">
        <v>3.1</v>
      </c>
      <c r="W1526" s="24">
        <v>3.6</v>
      </c>
      <c r="X1526" s="25">
        <v>3.9305866070478014E-2</v>
      </c>
      <c r="Y1526" s="24">
        <v>2.7</v>
      </c>
      <c r="Z1526" s="24">
        <v>-1.1999999999999997</v>
      </c>
      <c r="AA1526" s="24">
        <v>3.9</v>
      </c>
      <c r="AB1526" s="24">
        <v>3.5</v>
      </c>
      <c r="AC1526" s="26">
        <v>0.38188468158347671</v>
      </c>
      <c r="AD1526" s="24">
        <v>9.7157172646630467</v>
      </c>
      <c r="AE1526" s="6">
        <v>353</v>
      </c>
      <c r="AF1526" s="6">
        <v>418</v>
      </c>
      <c r="AG1526" s="6">
        <v>303</v>
      </c>
      <c r="AH1526" s="27">
        <v>5.5772558714462299</v>
      </c>
      <c r="AI1526" s="28">
        <v>1360000</v>
      </c>
      <c r="AJ1526" s="28">
        <v>1160000</v>
      </c>
      <c r="AK1526" s="28">
        <v>962000</v>
      </c>
      <c r="AL1526" s="29">
        <v>0.17241379310344829</v>
      </c>
      <c r="AM1526" s="29">
        <v>0.41372141372141374</v>
      </c>
      <c r="AN1526" s="6">
        <v>2.4</v>
      </c>
      <c r="AO1526" s="27">
        <v>-0.5</v>
      </c>
      <c r="AP1526" s="6">
        <v>2.9</v>
      </c>
      <c r="AQ1526" s="26">
        <v>7.4358974358974358E-2</v>
      </c>
      <c r="AR1526" s="28">
        <v>800</v>
      </c>
      <c r="AS1526" s="28">
        <v>750</v>
      </c>
      <c r="AT1526" s="25">
        <v>6.6666666666666666E-2</v>
      </c>
      <c r="AU1526" s="26">
        <v>0.52130058045535177</v>
      </c>
      <c r="AV1526" s="30">
        <v>1859.2000000000003</v>
      </c>
      <c r="AW1526" s="24">
        <v>0.62639999999999996</v>
      </c>
      <c r="AX1526" s="24">
        <v>0.37359999999999999</v>
      </c>
      <c r="AY1526" s="24">
        <v>0.7944</v>
      </c>
      <c r="AZ1526" s="24">
        <v>0.18640000000000001</v>
      </c>
      <c r="BA1526" s="24">
        <v>0.19289999999999999</v>
      </c>
      <c r="BB1526" s="24">
        <v>0.40799999999999997</v>
      </c>
      <c r="BC1526" s="24">
        <v>0.35010000000000002</v>
      </c>
      <c r="BD1526" s="31">
        <v>4.5</v>
      </c>
      <c r="BE1526" s="23">
        <v>12</v>
      </c>
      <c r="BF1526" s="32" t="s">
        <v>4241</v>
      </c>
      <c r="BG1526" s="33">
        <v>115.804815426977</v>
      </c>
      <c r="BH1526" s="33">
        <v>-32.051921600931401</v>
      </c>
      <c r="BI1526" s="34">
        <f t="shared" si="322"/>
        <v>74</v>
      </c>
      <c r="BJ1526" s="34">
        <f t="shared" si="323"/>
        <v>77</v>
      </c>
      <c r="BK1526" s="34">
        <f t="shared" si="324"/>
        <v>56</v>
      </c>
      <c r="BL1526" s="34">
        <f t="shared" si="325"/>
        <v>1</v>
      </c>
      <c r="BM1526" s="34">
        <f t="shared" si="326"/>
        <v>86</v>
      </c>
      <c r="BN1526" s="34">
        <f t="shared" si="327"/>
        <v>99</v>
      </c>
      <c r="BO1526" s="34">
        <f t="shared" si="328"/>
        <v>100</v>
      </c>
      <c r="BP1526" s="34">
        <f t="shared" si="329"/>
        <v>32</v>
      </c>
      <c r="BQ1526" s="35">
        <f t="shared" si="330"/>
        <v>81</v>
      </c>
      <c r="BR1526" s="34">
        <f t="shared" si="331"/>
        <v>53</v>
      </c>
      <c r="BS1526" s="35">
        <f t="shared" si="332"/>
        <v>13</v>
      </c>
      <c r="BT1526" s="35">
        <f t="shared" si="333"/>
        <v>72</v>
      </c>
      <c r="BU1526" s="35">
        <f t="shared" si="334"/>
        <v>45</v>
      </c>
      <c r="BV1526" s="35">
        <f t="shared" si="335"/>
        <v>62</v>
      </c>
    </row>
    <row r="1527" spans="2:74" hidden="1" x14ac:dyDescent="0.3">
      <c r="B1527" s="6" t="s">
        <v>132</v>
      </c>
      <c r="C1527" s="6">
        <v>509011225</v>
      </c>
      <c r="D1527" s="6" t="s">
        <v>132</v>
      </c>
      <c r="E1527" s="6" t="s">
        <v>92</v>
      </c>
      <c r="F1527" s="6" t="s">
        <v>132</v>
      </c>
      <c r="G1527" s="6" t="s">
        <v>93</v>
      </c>
      <c r="H1527" s="6" t="s">
        <v>78</v>
      </c>
      <c r="I1527" s="22">
        <v>660000</v>
      </c>
      <c r="J1527" s="22">
        <v>600000</v>
      </c>
      <c r="K1527" s="22">
        <v>560000</v>
      </c>
      <c r="L1527" s="22">
        <v>660000</v>
      </c>
      <c r="M1527" s="22">
        <v>610000</v>
      </c>
      <c r="N1527" s="22">
        <v>525000</v>
      </c>
      <c r="O1527" s="23">
        <v>41</v>
      </c>
      <c r="P1527" s="23">
        <v>43</v>
      </c>
      <c r="Q1527" s="23">
        <v>42</v>
      </c>
      <c r="R1527" s="22">
        <v>530</v>
      </c>
      <c r="S1527" s="22">
        <v>460</v>
      </c>
      <c r="T1527" s="24">
        <v>2.7</v>
      </c>
      <c r="U1527" s="24">
        <v>-0.19999999999999973</v>
      </c>
      <c r="V1527" s="24">
        <v>2.9</v>
      </c>
      <c r="W1527" s="24">
        <v>3.1</v>
      </c>
      <c r="X1527" s="25">
        <v>4.1757575757575757E-2</v>
      </c>
      <c r="Y1527" s="24">
        <v>1.6</v>
      </c>
      <c r="Z1527" s="24">
        <v>-0.60000000000000009</v>
      </c>
      <c r="AA1527" s="24">
        <v>2.2000000000000002</v>
      </c>
      <c r="AB1527" s="24">
        <v>2.6</v>
      </c>
      <c r="AC1527" s="26">
        <v>0.37978674615913777</v>
      </c>
      <c r="AD1527" s="24">
        <v>9.0950381881361011</v>
      </c>
      <c r="AE1527" s="6">
        <v>267</v>
      </c>
      <c r="AF1527" s="6">
        <v>301</v>
      </c>
      <c r="AG1527" s="6">
        <v>272</v>
      </c>
      <c r="AH1527" s="27">
        <v>3.9619952494061756</v>
      </c>
      <c r="AI1527" s="28">
        <v>582500</v>
      </c>
      <c r="AJ1527" s="28">
        <v>505000</v>
      </c>
      <c r="AK1527" s="28">
        <v>470000</v>
      </c>
      <c r="AL1527" s="29">
        <v>0.15346534653465346</v>
      </c>
      <c r="AM1527" s="29">
        <v>0.23936170212765959</v>
      </c>
      <c r="AN1527" s="6">
        <v>2.2000000000000002</v>
      </c>
      <c r="AO1527" s="27">
        <v>-0.19999999999999973</v>
      </c>
      <c r="AP1527" s="6">
        <v>2.4</v>
      </c>
      <c r="AQ1527" s="26">
        <v>6.6905444126074493E-2</v>
      </c>
      <c r="AR1527" s="28">
        <v>520</v>
      </c>
      <c r="AS1527" s="28">
        <v>470</v>
      </c>
      <c r="AT1527" s="25">
        <v>0.10638297872340426</v>
      </c>
      <c r="AU1527" s="26">
        <v>0.32130719557338361</v>
      </c>
      <c r="AV1527" s="30">
        <v>1395.5200000000002</v>
      </c>
      <c r="AW1527" s="24">
        <v>0.60160000000000002</v>
      </c>
      <c r="AX1527" s="24">
        <v>0.39839999999999998</v>
      </c>
      <c r="AY1527" s="24">
        <v>0.85140000000000005</v>
      </c>
      <c r="AZ1527" s="24">
        <v>0.13070000000000001</v>
      </c>
      <c r="BA1527" s="24">
        <v>0.3695</v>
      </c>
      <c r="BB1527" s="24">
        <v>0.25290000000000001</v>
      </c>
      <c r="BC1527" s="24">
        <v>0.32700000000000001</v>
      </c>
      <c r="BD1527" s="31">
        <v>3</v>
      </c>
      <c r="BE1527" s="23">
        <v>389</v>
      </c>
      <c r="BF1527" s="32" t="s">
        <v>4242</v>
      </c>
      <c r="BG1527" s="33">
        <v>117.89235836917599</v>
      </c>
      <c r="BH1527" s="33">
        <v>-35.010998232073199</v>
      </c>
      <c r="BI1527" s="34">
        <f t="shared" si="322"/>
        <v>72</v>
      </c>
      <c r="BJ1527" s="34">
        <f t="shared" si="323"/>
        <v>80</v>
      </c>
      <c r="BK1527" s="34">
        <f t="shared" si="324"/>
        <v>76</v>
      </c>
      <c r="BL1527" s="34">
        <f t="shared" si="325"/>
        <v>1</v>
      </c>
      <c r="BM1527" s="34">
        <f t="shared" si="326"/>
        <v>77</v>
      </c>
      <c r="BN1527" s="34">
        <f t="shared" si="327"/>
        <v>88</v>
      </c>
      <c r="BO1527" s="34">
        <f t="shared" si="328"/>
        <v>43</v>
      </c>
      <c r="BP1527" s="34">
        <f t="shared" si="329"/>
        <v>71</v>
      </c>
      <c r="BQ1527" s="35">
        <f t="shared" si="330"/>
        <v>89</v>
      </c>
      <c r="BR1527" s="34">
        <f t="shared" si="331"/>
        <v>59</v>
      </c>
      <c r="BS1527" s="35">
        <f t="shared" si="332"/>
        <v>14</v>
      </c>
      <c r="BT1527" s="35">
        <f t="shared" si="333"/>
        <v>90</v>
      </c>
      <c r="BU1527" s="35">
        <f t="shared" si="334"/>
        <v>30</v>
      </c>
      <c r="BV1527" s="35">
        <f t="shared" si="335"/>
        <v>62</v>
      </c>
    </row>
    <row r="1528" spans="2:74" hidden="1" x14ac:dyDescent="0.3">
      <c r="B1528" s="6" t="s">
        <v>1945</v>
      </c>
      <c r="C1528" s="6">
        <v>107041549</v>
      </c>
      <c r="D1528" s="6" t="s">
        <v>504</v>
      </c>
      <c r="E1528" s="6" t="s">
        <v>380</v>
      </c>
      <c r="F1528" s="6" t="s">
        <v>504</v>
      </c>
      <c r="G1528" s="6" t="s">
        <v>77</v>
      </c>
      <c r="H1528" s="6" t="s">
        <v>78</v>
      </c>
      <c r="I1528" s="22">
        <v>1107250</v>
      </c>
      <c r="J1528" s="22">
        <v>1133000</v>
      </c>
      <c r="K1528" s="22">
        <v>1122700</v>
      </c>
      <c r="L1528" s="22">
        <v>1130000</v>
      </c>
      <c r="M1528" s="22">
        <v>1090000</v>
      </c>
      <c r="N1528" s="22">
        <v>1040000</v>
      </c>
      <c r="O1528" s="23">
        <v>26</v>
      </c>
      <c r="P1528" s="23">
        <v>27</v>
      </c>
      <c r="Q1528" s="23">
        <v>28</v>
      </c>
      <c r="R1528" s="22">
        <v>700</v>
      </c>
      <c r="S1528" s="22">
        <v>700</v>
      </c>
      <c r="T1528" s="24">
        <v>2.7</v>
      </c>
      <c r="U1528" s="24">
        <v>0</v>
      </c>
      <c r="V1528" s="24">
        <v>2.7</v>
      </c>
      <c r="W1528" s="24">
        <v>2.7</v>
      </c>
      <c r="X1528" s="25">
        <v>3.2874237976969971E-2</v>
      </c>
      <c r="Y1528" s="24">
        <v>4</v>
      </c>
      <c r="Z1528" s="24">
        <v>-1.2000000000000002</v>
      </c>
      <c r="AA1528" s="24">
        <v>5.2</v>
      </c>
      <c r="AB1528" s="24">
        <v>5</v>
      </c>
      <c r="AC1528" s="26">
        <v>0.39184952978056425</v>
      </c>
      <c r="AD1528" s="24">
        <v>11.919653622239828</v>
      </c>
      <c r="AE1528" s="6">
        <v>240</v>
      </c>
      <c r="AF1528" s="6">
        <v>290</v>
      </c>
      <c r="AG1528" s="6">
        <v>221</v>
      </c>
      <c r="AH1528" s="27">
        <v>3.4085106382978725</v>
      </c>
      <c r="AI1528" s="28">
        <v>1280000</v>
      </c>
      <c r="AJ1528" s="28">
        <v>1265000</v>
      </c>
      <c r="AK1528" s="28">
        <v>1200000</v>
      </c>
      <c r="AL1528" s="29">
        <v>1.1857707509881422E-2</v>
      </c>
      <c r="AM1528" s="29">
        <v>6.6666666666666666E-2</v>
      </c>
      <c r="AN1528" s="6">
        <v>2.4</v>
      </c>
      <c r="AO1528" s="27">
        <v>-0.20000000000000018</v>
      </c>
      <c r="AP1528" s="6">
        <v>2.6</v>
      </c>
      <c r="AQ1528" s="26">
        <v>0.1048</v>
      </c>
      <c r="AR1528" s="28">
        <v>750</v>
      </c>
      <c r="AS1528" s="28">
        <v>750</v>
      </c>
      <c r="AT1528" s="25">
        <v>0</v>
      </c>
      <c r="AU1528" s="26">
        <v>0.14637240013153896</v>
      </c>
      <c r="AV1528" s="30">
        <v>1786.4</v>
      </c>
      <c r="AW1528" s="24">
        <v>0.59609999999999996</v>
      </c>
      <c r="AX1528" s="24">
        <v>0.40389999999999998</v>
      </c>
      <c r="AY1528" s="24">
        <v>0.47770000000000001</v>
      </c>
      <c r="AZ1528" s="24">
        <v>0.1661</v>
      </c>
      <c r="BA1528" s="24">
        <v>0.25969999999999999</v>
      </c>
      <c r="BB1528" s="24">
        <v>0.24970000000000001</v>
      </c>
      <c r="BC1528" s="24">
        <v>0.46439999999999998</v>
      </c>
      <c r="BD1528" s="31">
        <v>9</v>
      </c>
      <c r="BE1528" s="23">
        <v>69</v>
      </c>
      <c r="BF1528" s="32" t="s">
        <v>4243</v>
      </c>
      <c r="BG1528" s="33">
        <v>150.87793731717699</v>
      </c>
      <c r="BH1528" s="33">
        <v>-34.427374449078798</v>
      </c>
      <c r="BI1528" s="34">
        <f t="shared" si="322"/>
        <v>72</v>
      </c>
      <c r="BJ1528" s="34">
        <f t="shared" si="323"/>
        <v>77</v>
      </c>
      <c r="BK1528" s="34">
        <f t="shared" si="324"/>
        <v>83</v>
      </c>
      <c r="BL1528" s="34">
        <f t="shared" si="325"/>
        <v>52</v>
      </c>
      <c r="BM1528" s="34">
        <f t="shared" si="326"/>
        <v>7</v>
      </c>
      <c r="BN1528" s="34">
        <f t="shared" si="327"/>
        <v>100</v>
      </c>
      <c r="BO1528" s="34">
        <f t="shared" si="328"/>
        <v>93</v>
      </c>
      <c r="BP1528" s="34">
        <f t="shared" si="329"/>
        <v>47</v>
      </c>
      <c r="BQ1528" s="35">
        <f t="shared" si="330"/>
        <v>60</v>
      </c>
      <c r="BR1528" s="34">
        <f t="shared" si="331"/>
        <v>31</v>
      </c>
      <c r="BS1528" s="35">
        <f t="shared" si="332"/>
        <v>6</v>
      </c>
      <c r="BT1528" s="35">
        <f t="shared" si="333"/>
        <v>51</v>
      </c>
      <c r="BU1528" s="35">
        <f t="shared" si="334"/>
        <v>90</v>
      </c>
      <c r="BV1528" s="35">
        <f t="shared" si="335"/>
        <v>62</v>
      </c>
    </row>
    <row r="1529" spans="2:74" hidden="1" x14ac:dyDescent="0.3">
      <c r="B1529" s="6" t="s">
        <v>1946</v>
      </c>
      <c r="C1529" s="6">
        <v>111031234</v>
      </c>
      <c r="D1529" s="6" t="s">
        <v>1135</v>
      </c>
      <c r="E1529" s="6" t="s">
        <v>330</v>
      </c>
      <c r="F1529" s="6" t="s">
        <v>2847</v>
      </c>
      <c r="G1529" s="6" t="s">
        <v>77</v>
      </c>
      <c r="H1529" s="6" t="s">
        <v>78</v>
      </c>
      <c r="I1529" s="22">
        <v>869200</v>
      </c>
      <c r="J1529" s="22">
        <v>875000</v>
      </c>
      <c r="K1529" s="22">
        <v>826800</v>
      </c>
      <c r="L1529" s="22">
        <v>890000</v>
      </c>
      <c r="M1529" s="22">
        <v>890000</v>
      </c>
      <c r="N1529" s="22">
        <v>829000</v>
      </c>
      <c r="O1529" s="23">
        <v>23</v>
      </c>
      <c r="P1529" s="23">
        <v>23</v>
      </c>
      <c r="Q1529" s="23">
        <v>26</v>
      </c>
      <c r="R1529" s="22">
        <v>650</v>
      </c>
      <c r="S1529" s="22">
        <v>625</v>
      </c>
      <c r="T1529" s="24">
        <v>3.4</v>
      </c>
      <c r="U1529" s="24">
        <v>-0.10000000000000009</v>
      </c>
      <c r="V1529" s="24">
        <v>3.5</v>
      </c>
      <c r="W1529" s="24">
        <v>3.4</v>
      </c>
      <c r="X1529" s="25">
        <v>3.888633225954901E-2</v>
      </c>
      <c r="Y1529" s="24">
        <v>5.0999999999999996</v>
      </c>
      <c r="Z1529" s="24">
        <v>-1.5</v>
      </c>
      <c r="AA1529" s="24">
        <v>6.6</v>
      </c>
      <c r="AB1529" s="24">
        <v>6.6</v>
      </c>
      <c r="AC1529" s="26">
        <v>0.3540922165083239</v>
      </c>
      <c r="AD1529" s="24">
        <v>9.1058270588471935</v>
      </c>
      <c r="AE1529" s="6">
        <v>345</v>
      </c>
      <c r="AF1529" s="6">
        <v>419</v>
      </c>
      <c r="AG1529" s="6">
        <v>349</v>
      </c>
      <c r="AH1529" s="27">
        <v>2.0877842411422525</v>
      </c>
      <c r="AI1529" s="28">
        <v>960000</v>
      </c>
      <c r="AJ1529" s="28">
        <v>880000</v>
      </c>
      <c r="AK1529" s="28">
        <v>870000</v>
      </c>
      <c r="AL1529" s="29">
        <v>9.0909090909090912E-2</v>
      </c>
      <c r="AM1529" s="29">
        <v>0.10344827586206896</v>
      </c>
      <c r="AN1529" s="6">
        <v>2.9</v>
      </c>
      <c r="AO1529" s="27">
        <v>-0.10000000000000009</v>
      </c>
      <c r="AP1529" s="6">
        <v>3</v>
      </c>
      <c r="AQ1529" s="26">
        <v>0.10425531914893618</v>
      </c>
      <c r="AR1529" s="28">
        <v>670</v>
      </c>
      <c r="AS1529" s="28">
        <v>630</v>
      </c>
      <c r="AT1529" s="25">
        <v>6.3492063492063489E-2</v>
      </c>
      <c r="AU1529" s="26">
        <v>0.19780388980973018</v>
      </c>
      <c r="AV1529" s="30">
        <v>1835.68</v>
      </c>
      <c r="AW1529" s="24">
        <v>0.6069</v>
      </c>
      <c r="AX1529" s="24">
        <v>0.3931</v>
      </c>
      <c r="AY1529" s="24">
        <v>0.77459999999999996</v>
      </c>
      <c r="AZ1529" s="24">
        <v>0.1153</v>
      </c>
      <c r="BA1529" s="24">
        <v>0.24840000000000001</v>
      </c>
      <c r="BB1529" s="24">
        <v>0.3226</v>
      </c>
      <c r="BC1529" s="24">
        <v>0.39960000000000001</v>
      </c>
      <c r="BD1529" s="31">
        <v>6</v>
      </c>
      <c r="BE1529" s="23">
        <v>117</v>
      </c>
      <c r="BF1529" s="32" t="s">
        <v>4244</v>
      </c>
      <c r="BG1529" s="33">
        <v>151.71568983893599</v>
      </c>
      <c r="BH1529" s="33">
        <v>-32.902261051317701</v>
      </c>
      <c r="BI1529" s="34">
        <f t="shared" si="322"/>
        <v>60</v>
      </c>
      <c r="BJ1529" s="34">
        <f t="shared" si="323"/>
        <v>69</v>
      </c>
      <c r="BK1529" s="34">
        <f t="shared" si="324"/>
        <v>99</v>
      </c>
      <c r="BL1529" s="34">
        <f t="shared" si="325"/>
        <v>35</v>
      </c>
      <c r="BM1529" s="34">
        <f t="shared" si="326"/>
        <v>46</v>
      </c>
      <c r="BN1529" s="34">
        <f t="shared" si="327"/>
        <v>100</v>
      </c>
      <c r="BO1529" s="34">
        <f t="shared" si="328"/>
        <v>83</v>
      </c>
      <c r="BP1529" s="34">
        <f t="shared" si="329"/>
        <v>45</v>
      </c>
      <c r="BQ1529" s="35">
        <f t="shared" si="330"/>
        <v>80</v>
      </c>
      <c r="BR1529" s="34">
        <f t="shared" si="331"/>
        <v>59</v>
      </c>
      <c r="BS1529" s="35">
        <f t="shared" si="332"/>
        <v>31</v>
      </c>
      <c r="BT1529" s="35">
        <f t="shared" si="333"/>
        <v>32</v>
      </c>
      <c r="BU1529" s="35">
        <f t="shared" si="334"/>
        <v>60</v>
      </c>
      <c r="BV1529" s="35">
        <f t="shared" si="335"/>
        <v>62</v>
      </c>
    </row>
    <row r="1530" spans="2:74" hidden="1" x14ac:dyDescent="0.3">
      <c r="B1530" s="6" t="s">
        <v>1947</v>
      </c>
      <c r="C1530" s="6">
        <v>121021578</v>
      </c>
      <c r="D1530" s="6" t="s">
        <v>814</v>
      </c>
      <c r="E1530" s="6" t="s">
        <v>815</v>
      </c>
      <c r="F1530" s="6" t="s">
        <v>2757</v>
      </c>
      <c r="G1530" s="6" t="s">
        <v>77</v>
      </c>
      <c r="H1530" s="6" t="s">
        <v>78</v>
      </c>
      <c r="I1530" s="22">
        <v>1816620</v>
      </c>
      <c r="J1530" s="22">
        <v>1836000</v>
      </c>
      <c r="K1530" s="22">
        <v>1800000</v>
      </c>
      <c r="L1530" s="22">
        <v>1870000</v>
      </c>
      <c r="M1530" s="22">
        <v>1861500</v>
      </c>
      <c r="N1530" s="22">
        <v>1800000</v>
      </c>
      <c r="O1530" s="23">
        <v>29</v>
      </c>
      <c r="P1530" s="23">
        <v>28</v>
      </c>
      <c r="Q1530" s="23">
        <v>23</v>
      </c>
      <c r="R1530" s="22">
        <v>850</v>
      </c>
      <c r="S1530" s="22">
        <v>770</v>
      </c>
      <c r="T1530" s="24">
        <v>2.5</v>
      </c>
      <c r="U1530" s="24">
        <v>0</v>
      </c>
      <c r="V1530" s="24">
        <v>2.5</v>
      </c>
      <c r="W1530" s="24">
        <v>2.7</v>
      </c>
      <c r="X1530" s="25">
        <v>2.4330900243309004E-2</v>
      </c>
      <c r="Y1530" s="24">
        <v>3.9</v>
      </c>
      <c r="Z1530" s="24">
        <v>-1.1000000000000001</v>
      </c>
      <c r="AA1530" s="24">
        <v>5</v>
      </c>
      <c r="AB1530" s="24">
        <v>4</v>
      </c>
      <c r="AC1530" s="26">
        <v>0.34813237221494098</v>
      </c>
      <c r="AD1530" s="24">
        <v>14.308240498034074</v>
      </c>
      <c r="AE1530" s="6">
        <v>101</v>
      </c>
      <c r="AF1530" s="6">
        <v>125</v>
      </c>
      <c r="AG1530" s="6">
        <v>102</v>
      </c>
      <c r="AH1530" s="27">
        <v>2.0061919504643964</v>
      </c>
      <c r="AI1530" s="28">
        <v>1850000</v>
      </c>
      <c r="AJ1530" s="28">
        <v>1760000</v>
      </c>
      <c r="AK1530" s="28">
        <v>1550000</v>
      </c>
      <c r="AL1530" s="29">
        <v>5.113636363636364E-2</v>
      </c>
      <c r="AM1530" s="29">
        <v>0.19354838709677419</v>
      </c>
      <c r="AN1530" s="6">
        <v>2.8</v>
      </c>
      <c r="AO1530" s="27">
        <v>-0.20000000000000018</v>
      </c>
      <c r="AP1530" s="6">
        <v>3</v>
      </c>
      <c r="AQ1530" s="26">
        <v>0.10151890792001987</v>
      </c>
      <c r="AR1530" s="28">
        <v>850</v>
      </c>
      <c r="AS1530" s="28">
        <v>800</v>
      </c>
      <c r="AT1530" s="25">
        <v>6.25E-2</v>
      </c>
      <c r="AU1530" s="26">
        <v>0.25011828398477731</v>
      </c>
      <c r="AV1530" s="30">
        <v>2441.6000000000004</v>
      </c>
      <c r="AW1530" s="24">
        <v>0.7752</v>
      </c>
      <c r="AX1530" s="24">
        <v>0.2248</v>
      </c>
      <c r="AY1530" s="24">
        <v>0.70209999999999995</v>
      </c>
      <c r="AZ1530" s="24">
        <v>9.1200000000000003E-2</v>
      </c>
      <c r="BA1530" s="24">
        <v>0.31730000000000003</v>
      </c>
      <c r="BB1530" s="24">
        <v>0.37240000000000001</v>
      </c>
      <c r="BC1530" s="24">
        <v>0.28449999999999998</v>
      </c>
      <c r="BD1530" s="31">
        <v>10</v>
      </c>
      <c r="BE1530" s="23">
        <v>22</v>
      </c>
      <c r="BF1530" s="32" t="s">
        <v>4245</v>
      </c>
      <c r="BG1530" s="33">
        <v>151.08973662677599</v>
      </c>
      <c r="BH1530" s="33">
        <v>-33.7010633095611</v>
      </c>
      <c r="BI1530" s="34">
        <f t="shared" si="322"/>
        <v>75</v>
      </c>
      <c r="BJ1530" s="34">
        <f t="shared" si="323"/>
        <v>70</v>
      </c>
      <c r="BK1530" s="34">
        <f t="shared" si="324"/>
        <v>100</v>
      </c>
      <c r="BL1530" s="34">
        <f t="shared" si="325"/>
        <v>17</v>
      </c>
      <c r="BM1530" s="34">
        <f t="shared" si="326"/>
        <v>26</v>
      </c>
      <c r="BN1530" s="34">
        <f t="shared" si="327"/>
        <v>100</v>
      </c>
      <c r="BO1530" s="34">
        <f t="shared" si="328"/>
        <v>100</v>
      </c>
      <c r="BP1530" s="34">
        <f t="shared" si="329"/>
        <v>60</v>
      </c>
      <c r="BQ1530" s="35">
        <f t="shared" si="330"/>
        <v>32</v>
      </c>
      <c r="BR1530" s="34">
        <f t="shared" si="331"/>
        <v>8</v>
      </c>
      <c r="BS1530" s="35">
        <f t="shared" si="332"/>
        <v>35</v>
      </c>
      <c r="BT1530" s="35">
        <f t="shared" si="333"/>
        <v>52</v>
      </c>
      <c r="BU1530" s="35">
        <f t="shared" si="334"/>
        <v>100</v>
      </c>
      <c r="BV1530" s="35">
        <f t="shared" si="335"/>
        <v>62</v>
      </c>
    </row>
    <row r="1531" spans="2:74" hidden="1" x14ac:dyDescent="0.3">
      <c r="B1531" s="6" t="s">
        <v>1948</v>
      </c>
      <c r="C1531" s="6">
        <v>128011530</v>
      </c>
      <c r="D1531" s="6" t="s">
        <v>953</v>
      </c>
      <c r="E1531" s="6" t="s">
        <v>236</v>
      </c>
      <c r="F1531" s="6" t="s">
        <v>2757</v>
      </c>
      <c r="G1531" s="6" t="s">
        <v>77</v>
      </c>
      <c r="H1531" s="6" t="s">
        <v>78</v>
      </c>
      <c r="I1531" s="22">
        <v>1905500</v>
      </c>
      <c r="J1531" s="22">
        <v>1898800</v>
      </c>
      <c r="K1531" s="22">
        <v>1800000</v>
      </c>
      <c r="L1531" s="22">
        <v>1875000</v>
      </c>
      <c r="M1531" s="22">
        <v>1850000</v>
      </c>
      <c r="N1531" s="22">
        <v>1791000</v>
      </c>
      <c r="O1531" s="23">
        <v>24</v>
      </c>
      <c r="P1531" s="23">
        <v>27</v>
      </c>
      <c r="Q1531" s="23">
        <v>28</v>
      </c>
      <c r="R1531" s="22">
        <v>1000</v>
      </c>
      <c r="S1531" s="22">
        <v>950</v>
      </c>
      <c r="T1531" s="24">
        <v>2.2000000000000002</v>
      </c>
      <c r="U1531" s="24">
        <v>-0.29999999999999982</v>
      </c>
      <c r="V1531" s="24">
        <v>2.5</v>
      </c>
      <c r="W1531" s="24">
        <v>3</v>
      </c>
      <c r="X1531" s="25">
        <v>2.7289425347677775E-2</v>
      </c>
      <c r="Y1531" s="24">
        <v>3</v>
      </c>
      <c r="Z1531" s="24">
        <v>-0.70000000000000018</v>
      </c>
      <c r="AA1531" s="24">
        <v>3.7</v>
      </c>
      <c r="AB1531" s="24">
        <v>4</v>
      </c>
      <c r="AC1531" s="26">
        <v>0.44531528322052005</v>
      </c>
      <c r="AD1531" s="24">
        <v>16.318236003398095</v>
      </c>
      <c r="AE1531" s="6">
        <v>216</v>
      </c>
      <c r="AF1531" s="6">
        <v>269</v>
      </c>
      <c r="AG1531" s="6">
        <v>222</v>
      </c>
      <c r="AH1531" s="27">
        <v>3.4329113924050634</v>
      </c>
      <c r="AI1531" s="28">
        <v>2010000</v>
      </c>
      <c r="AJ1531" s="28">
        <v>1910000</v>
      </c>
      <c r="AK1531" s="28">
        <v>1825000</v>
      </c>
      <c r="AL1531" s="29">
        <v>5.2356020942408377E-2</v>
      </c>
      <c r="AM1531" s="29">
        <v>0.10136986301369863</v>
      </c>
      <c r="AN1531" s="6">
        <v>2.5</v>
      </c>
      <c r="AO1531" s="27">
        <v>-0.20000000000000018</v>
      </c>
      <c r="AP1531" s="6">
        <v>2.7</v>
      </c>
      <c r="AQ1531" s="26">
        <v>7.4782608695652175E-2</v>
      </c>
      <c r="AR1531" s="28">
        <v>1150</v>
      </c>
      <c r="AS1531" s="28">
        <v>1100</v>
      </c>
      <c r="AT1531" s="25">
        <v>4.5454545454545456E-2</v>
      </c>
      <c r="AU1531" s="26">
        <v>0.13211375279473725</v>
      </c>
      <c r="AV1531" s="30">
        <v>2245.6000000000004</v>
      </c>
      <c r="AW1531" s="24">
        <v>0.69989999999999997</v>
      </c>
      <c r="AX1531" s="24">
        <v>0.30009999999999998</v>
      </c>
      <c r="AY1531" s="24">
        <v>0.4592</v>
      </c>
      <c r="AZ1531" s="24">
        <v>0.1585</v>
      </c>
      <c r="BA1531" s="24">
        <v>0.30630000000000002</v>
      </c>
      <c r="BB1531" s="24">
        <v>0.33550000000000002</v>
      </c>
      <c r="BC1531" s="24">
        <v>0.314</v>
      </c>
      <c r="BD1531" s="31">
        <v>8</v>
      </c>
      <c r="BE1531" s="23">
        <v>21</v>
      </c>
      <c r="BF1531" s="32" t="s">
        <v>4246</v>
      </c>
      <c r="BG1531" s="33">
        <v>151.10232519037899</v>
      </c>
      <c r="BH1531" s="33">
        <v>-34.036353844054702</v>
      </c>
      <c r="BI1531" s="34">
        <f t="shared" si="322"/>
        <v>80</v>
      </c>
      <c r="BJ1531" s="34">
        <f t="shared" si="323"/>
        <v>75</v>
      </c>
      <c r="BK1531" s="34">
        <f t="shared" si="324"/>
        <v>82</v>
      </c>
      <c r="BL1531" s="34">
        <f t="shared" si="325"/>
        <v>56</v>
      </c>
      <c r="BM1531" s="34">
        <f t="shared" si="326"/>
        <v>27</v>
      </c>
      <c r="BN1531" s="34">
        <f t="shared" si="327"/>
        <v>100</v>
      </c>
      <c r="BO1531" s="34">
        <f t="shared" si="328"/>
        <v>100</v>
      </c>
      <c r="BP1531" s="34">
        <f t="shared" si="329"/>
        <v>57</v>
      </c>
      <c r="BQ1531" s="35">
        <f t="shared" si="330"/>
        <v>42</v>
      </c>
      <c r="BR1531" s="34">
        <f t="shared" si="331"/>
        <v>1</v>
      </c>
      <c r="BS1531" s="35">
        <f t="shared" si="332"/>
        <v>1</v>
      </c>
      <c r="BT1531" s="35">
        <f t="shared" si="333"/>
        <v>67</v>
      </c>
      <c r="BU1531" s="35">
        <f t="shared" si="334"/>
        <v>80</v>
      </c>
      <c r="BV1531" s="35">
        <f t="shared" si="335"/>
        <v>62</v>
      </c>
    </row>
    <row r="1532" spans="2:74" hidden="1" x14ac:dyDescent="0.3">
      <c r="B1532" s="6" t="s">
        <v>1949</v>
      </c>
      <c r="C1532" s="6">
        <v>201011484</v>
      </c>
      <c r="D1532" s="6" t="s">
        <v>170</v>
      </c>
      <c r="E1532" s="6" t="s">
        <v>170</v>
      </c>
      <c r="F1532" s="6" t="s">
        <v>170</v>
      </c>
      <c r="G1532" s="6" t="s">
        <v>86</v>
      </c>
      <c r="H1532" s="6" t="s">
        <v>78</v>
      </c>
      <c r="I1532" s="22">
        <v>445000</v>
      </c>
      <c r="J1532" s="22">
        <v>440000</v>
      </c>
      <c r="K1532" s="22">
        <v>440000</v>
      </c>
      <c r="L1532" s="22">
        <v>435000</v>
      </c>
      <c r="M1532" s="22">
        <v>420000</v>
      </c>
      <c r="N1532" s="22">
        <v>430000</v>
      </c>
      <c r="O1532" s="23">
        <v>50</v>
      </c>
      <c r="P1532" s="23">
        <v>51</v>
      </c>
      <c r="Q1532" s="23">
        <v>56</v>
      </c>
      <c r="R1532" s="22">
        <v>380</v>
      </c>
      <c r="S1532" s="22">
        <v>380</v>
      </c>
      <c r="T1532" s="24">
        <v>4.2</v>
      </c>
      <c r="U1532" s="24">
        <v>0.10000000000000053</v>
      </c>
      <c r="V1532" s="24">
        <v>4.0999999999999996</v>
      </c>
      <c r="W1532" s="24">
        <v>3.4</v>
      </c>
      <c r="X1532" s="25">
        <v>4.4404494382022472E-2</v>
      </c>
      <c r="Y1532" s="24">
        <v>4</v>
      </c>
      <c r="Z1532" s="24">
        <v>-1.4000000000000004</v>
      </c>
      <c r="AA1532" s="24">
        <v>5.4</v>
      </c>
      <c r="AB1532" s="24">
        <v>5.3</v>
      </c>
      <c r="AC1532" s="26">
        <v>0.3326330532212885</v>
      </c>
      <c r="AD1532" s="24">
        <v>7.4909771600948067</v>
      </c>
      <c r="AE1532" s="6">
        <v>657</v>
      </c>
      <c r="AF1532" s="6">
        <v>832</v>
      </c>
      <c r="AG1532" s="6">
        <v>1145</v>
      </c>
      <c r="AH1532" s="27">
        <v>5.3084112149532707</v>
      </c>
      <c r="AI1532" s="28">
        <v>515000</v>
      </c>
      <c r="AJ1532" s="28">
        <v>535000</v>
      </c>
      <c r="AK1532" s="28">
        <v>560000</v>
      </c>
      <c r="AL1532" s="29">
        <v>-3.7383177570093455E-2</v>
      </c>
      <c r="AM1532" s="29">
        <v>-8.0357142857142863E-2</v>
      </c>
      <c r="AN1532" s="6">
        <v>3.2</v>
      </c>
      <c r="AO1532" s="27">
        <v>-9.9999999999999645E-2</v>
      </c>
      <c r="AP1532" s="6">
        <v>3.3</v>
      </c>
      <c r="AQ1532" s="26">
        <v>6.8852459016393447E-2</v>
      </c>
      <c r="AR1532" s="28">
        <v>435</v>
      </c>
      <c r="AS1532" s="28">
        <v>430</v>
      </c>
      <c r="AT1532" s="25">
        <v>1.1627906976744186E-2</v>
      </c>
      <c r="AU1532" s="26">
        <v>2.5724910386112354E-3</v>
      </c>
      <c r="AV1532" s="30">
        <v>1142.4000000000001</v>
      </c>
      <c r="AW1532" s="24">
        <v>0.56000000000000005</v>
      </c>
      <c r="AX1532" s="24">
        <v>0.44</v>
      </c>
      <c r="AY1532" s="24">
        <v>0.68820000000000003</v>
      </c>
      <c r="AZ1532" s="24">
        <v>0.3085</v>
      </c>
      <c r="BA1532" s="24">
        <v>0.28060000000000002</v>
      </c>
      <c r="BB1532" s="24">
        <v>0.26179999999999998</v>
      </c>
      <c r="BC1532" s="24">
        <v>0.42159999999999997</v>
      </c>
      <c r="BD1532" s="31">
        <v>1.5</v>
      </c>
      <c r="BE1532" s="23">
        <v>102</v>
      </c>
      <c r="BF1532" s="32" t="s">
        <v>4247</v>
      </c>
      <c r="BG1532" s="33">
        <v>143.83817100277301</v>
      </c>
      <c r="BH1532" s="33">
        <v>-37.596860546737702</v>
      </c>
      <c r="BI1532" s="34">
        <f t="shared" si="322"/>
        <v>47</v>
      </c>
      <c r="BJ1532" s="34">
        <f t="shared" si="323"/>
        <v>64</v>
      </c>
      <c r="BK1532" s="34">
        <f t="shared" si="324"/>
        <v>59</v>
      </c>
      <c r="BL1532" s="34">
        <f t="shared" si="325"/>
        <v>99</v>
      </c>
      <c r="BM1532" s="34">
        <f t="shared" si="326"/>
        <v>1</v>
      </c>
      <c r="BN1532" s="34">
        <f t="shared" si="327"/>
        <v>91</v>
      </c>
      <c r="BO1532" s="34">
        <f t="shared" si="328"/>
        <v>86</v>
      </c>
      <c r="BP1532" s="34">
        <f t="shared" si="329"/>
        <v>52</v>
      </c>
      <c r="BQ1532" s="35">
        <f t="shared" si="330"/>
        <v>98</v>
      </c>
      <c r="BR1532" s="34">
        <f t="shared" si="331"/>
        <v>75</v>
      </c>
      <c r="BS1532" s="35">
        <f t="shared" si="332"/>
        <v>45</v>
      </c>
      <c r="BT1532" s="35">
        <f t="shared" si="333"/>
        <v>51</v>
      </c>
      <c r="BU1532" s="35">
        <f t="shared" si="334"/>
        <v>15</v>
      </c>
      <c r="BV1532" s="35">
        <f t="shared" si="335"/>
        <v>62</v>
      </c>
    </row>
    <row r="1533" spans="2:74" hidden="1" x14ac:dyDescent="0.3">
      <c r="B1533" s="6" t="s">
        <v>1950</v>
      </c>
      <c r="C1533" s="6">
        <v>309061246</v>
      </c>
      <c r="D1533" s="6" t="s">
        <v>1321</v>
      </c>
      <c r="E1533" s="6" t="s">
        <v>1142</v>
      </c>
      <c r="F1533" s="6" t="s">
        <v>3657</v>
      </c>
      <c r="G1533" s="6" t="s">
        <v>97</v>
      </c>
      <c r="H1533" s="6" t="s">
        <v>78</v>
      </c>
      <c r="I1533" s="22">
        <v>1130000</v>
      </c>
      <c r="J1533" s="22">
        <v>1150000</v>
      </c>
      <c r="K1533" s="22">
        <v>1111000</v>
      </c>
      <c r="L1533" s="22">
        <v>1135000</v>
      </c>
      <c r="M1533" s="22">
        <v>1130000</v>
      </c>
      <c r="N1533" s="22">
        <v>1030000</v>
      </c>
      <c r="O1533" s="23">
        <v>30</v>
      </c>
      <c r="P1533" s="23">
        <v>30</v>
      </c>
      <c r="Q1533" s="23">
        <v>34</v>
      </c>
      <c r="R1533" s="22">
        <v>950</v>
      </c>
      <c r="S1533" s="22">
        <v>850</v>
      </c>
      <c r="T1533" s="24">
        <v>3</v>
      </c>
      <c r="U1533" s="24">
        <v>-0.29999999999999982</v>
      </c>
      <c r="V1533" s="24">
        <v>3.3</v>
      </c>
      <c r="W1533" s="24">
        <v>3.1</v>
      </c>
      <c r="X1533" s="25">
        <v>4.3716814159292038E-2</v>
      </c>
      <c r="Y1533" s="24">
        <v>2.4</v>
      </c>
      <c r="Z1533" s="24">
        <v>-0.89999999999999991</v>
      </c>
      <c r="AA1533" s="24">
        <v>3.3</v>
      </c>
      <c r="AB1533" s="24">
        <v>3.5</v>
      </c>
      <c r="AC1533" s="26">
        <v>0.54372710622710618</v>
      </c>
      <c r="AD1533" s="24">
        <v>12.437482389405465</v>
      </c>
      <c r="AE1533" s="6">
        <v>216</v>
      </c>
      <c r="AF1533" s="6">
        <v>204</v>
      </c>
      <c r="AG1533" s="6">
        <v>156</v>
      </c>
      <c r="AH1533" s="27">
        <v>3.5404255319148934</v>
      </c>
      <c r="AI1533" s="28">
        <v>1130000</v>
      </c>
      <c r="AJ1533" s="28">
        <v>984000</v>
      </c>
      <c r="AK1533" s="28">
        <v>900000</v>
      </c>
      <c r="AL1533" s="29">
        <v>0.1483739837398374</v>
      </c>
      <c r="AM1533" s="29">
        <v>0.25555555555555554</v>
      </c>
      <c r="AN1533" s="6">
        <v>3</v>
      </c>
      <c r="AO1533" s="27">
        <v>-0.29999999999999982</v>
      </c>
      <c r="AP1533" s="6">
        <v>3.3</v>
      </c>
      <c r="AQ1533" s="26">
        <v>0.14565217391304347</v>
      </c>
      <c r="AR1533" s="28">
        <v>850</v>
      </c>
      <c r="AS1533" s="28">
        <v>800</v>
      </c>
      <c r="AT1533" s="25">
        <v>6.25E-2</v>
      </c>
      <c r="AU1533" s="26">
        <v>0.40152801879968636</v>
      </c>
      <c r="AV1533" s="30">
        <v>1747.2000000000003</v>
      </c>
      <c r="AW1533" s="24">
        <v>0.7097</v>
      </c>
      <c r="AX1533" s="24">
        <v>0.2903</v>
      </c>
      <c r="AY1533" s="24">
        <v>0.52</v>
      </c>
      <c r="AZ1533" s="24">
        <v>0.33679999999999999</v>
      </c>
      <c r="BA1533" s="24">
        <v>0.31540000000000001</v>
      </c>
      <c r="BB1533" s="24">
        <v>0.38479999999999998</v>
      </c>
      <c r="BC1533" s="24">
        <v>0.27589999999999998</v>
      </c>
      <c r="BD1533" s="31">
        <v>5</v>
      </c>
      <c r="BE1533" s="23">
        <v>69</v>
      </c>
      <c r="BF1533" s="32" t="s">
        <v>4248</v>
      </c>
      <c r="BG1533" s="33">
        <v>153.36914910890101</v>
      </c>
      <c r="BH1533" s="33">
        <v>-28.021004564061101</v>
      </c>
      <c r="BI1533" s="34">
        <f t="shared" si="322"/>
        <v>67</v>
      </c>
      <c r="BJ1533" s="34">
        <f t="shared" si="323"/>
        <v>67</v>
      </c>
      <c r="BK1533" s="34">
        <f t="shared" si="324"/>
        <v>81</v>
      </c>
      <c r="BL1533" s="34">
        <f t="shared" si="325"/>
        <v>1</v>
      </c>
      <c r="BM1533" s="34">
        <f t="shared" si="326"/>
        <v>74</v>
      </c>
      <c r="BN1533" s="34">
        <f t="shared" si="327"/>
        <v>100</v>
      </c>
      <c r="BO1533" s="34">
        <f t="shared" si="328"/>
        <v>93</v>
      </c>
      <c r="BP1533" s="34">
        <f t="shared" si="329"/>
        <v>59</v>
      </c>
      <c r="BQ1533" s="35">
        <f t="shared" si="330"/>
        <v>96</v>
      </c>
      <c r="BR1533" s="34">
        <f t="shared" si="331"/>
        <v>26</v>
      </c>
      <c r="BS1533" s="35">
        <f t="shared" si="332"/>
        <v>1</v>
      </c>
      <c r="BT1533" s="35">
        <f t="shared" si="333"/>
        <v>77</v>
      </c>
      <c r="BU1533" s="35">
        <f t="shared" si="334"/>
        <v>50</v>
      </c>
      <c r="BV1533" s="35">
        <f t="shared" si="335"/>
        <v>62</v>
      </c>
    </row>
    <row r="1534" spans="2:74" hidden="1" x14ac:dyDescent="0.3">
      <c r="B1534" s="6" t="s">
        <v>1951</v>
      </c>
      <c r="C1534" s="6">
        <v>310031293</v>
      </c>
      <c r="D1534" s="6" t="s">
        <v>560</v>
      </c>
      <c r="E1534" s="6" t="s">
        <v>561</v>
      </c>
      <c r="F1534" s="6" t="s">
        <v>2780</v>
      </c>
      <c r="G1534" s="6" t="s">
        <v>97</v>
      </c>
      <c r="H1534" s="6" t="s">
        <v>78</v>
      </c>
      <c r="I1534" s="22">
        <v>690000</v>
      </c>
      <c r="J1534" s="22">
        <v>689000</v>
      </c>
      <c r="K1534" s="22">
        <v>599000</v>
      </c>
      <c r="L1534" s="22">
        <v>700000</v>
      </c>
      <c r="M1534" s="22">
        <v>695000</v>
      </c>
      <c r="N1534" s="22">
        <v>620000</v>
      </c>
      <c r="O1534" s="23">
        <v>22</v>
      </c>
      <c r="P1534" s="23">
        <v>22</v>
      </c>
      <c r="Q1534" s="23">
        <v>26</v>
      </c>
      <c r="R1534" s="22">
        <v>540</v>
      </c>
      <c r="S1534" s="22">
        <v>500</v>
      </c>
      <c r="T1534" s="24">
        <v>4</v>
      </c>
      <c r="U1534" s="24">
        <v>-0.20000000000000018</v>
      </c>
      <c r="V1534" s="24">
        <v>4.2</v>
      </c>
      <c r="W1534" s="24">
        <v>3.9</v>
      </c>
      <c r="X1534" s="25">
        <v>4.0695652173913043E-2</v>
      </c>
      <c r="Y1534" s="24">
        <v>3.7</v>
      </c>
      <c r="Z1534" s="24">
        <v>-1.5999999999999996</v>
      </c>
      <c r="AA1534" s="24">
        <v>5.3</v>
      </c>
      <c r="AB1534" s="24">
        <v>5.8</v>
      </c>
      <c r="AC1534" s="26">
        <v>0.30847271730189196</v>
      </c>
      <c r="AD1534" s="24">
        <v>7.5799919849823869</v>
      </c>
      <c r="AE1534" s="6">
        <v>537</v>
      </c>
      <c r="AF1534" s="6">
        <v>573</v>
      </c>
      <c r="AG1534" s="6">
        <v>386</v>
      </c>
      <c r="AH1534" s="27">
        <v>3.4703601108033242</v>
      </c>
      <c r="AI1534" s="28">
        <v>692000</v>
      </c>
      <c r="AJ1534" s="28">
        <v>600000</v>
      </c>
      <c r="AK1534" s="28">
        <v>510000</v>
      </c>
      <c r="AL1534" s="29">
        <v>0.15333333333333332</v>
      </c>
      <c r="AM1534" s="29">
        <v>0.35686274509803922</v>
      </c>
      <c r="AN1534" s="6">
        <v>3.7</v>
      </c>
      <c r="AO1534" s="27">
        <v>-0.19999999999999973</v>
      </c>
      <c r="AP1534" s="6">
        <v>3.9</v>
      </c>
      <c r="AQ1534" s="26">
        <v>0.12688524590163935</v>
      </c>
      <c r="AR1534" s="28">
        <v>550</v>
      </c>
      <c r="AS1534" s="28">
        <v>500</v>
      </c>
      <c r="AT1534" s="25">
        <v>0.1</v>
      </c>
      <c r="AU1534" s="26">
        <v>0.44472088811762167</v>
      </c>
      <c r="AV1534" s="30">
        <v>1750.5600000000002</v>
      </c>
      <c r="AW1534" s="24">
        <v>0.73709999999999998</v>
      </c>
      <c r="AX1534" s="24">
        <v>0.26290000000000002</v>
      </c>
      <c r="AY1534" s="24">
        <v>0.86909999999999998</v>
      </c>
      <c r="AZ1534" s="24">
        <v>0.12540000000000001</v>
      </c>
      <c r="BA1534" s="24">
        <v>0.26100000000000001</v>
      </c>
      <c r="BB1534" s="24">
        <v>0.34860000000000002</v>
      </c>
      <c r="BC1534" s="24">
        <v>0.36580000000000001</v>
      </c>
      <c r="BD1534" s="31">
        <v>2</v>
      </c>
      <c r="BE1534" s="23">
        <v>32</v>
      </c>
      <c r="BF1534" s="32" t="s">
        <v>4249</v>
      </c>
      <c r="BG1534" s="33">
        <v>152.771266885367</v>
      </c>
      <c r="BH1534" s="33">
        <v>-27.646831414353102</v>
      </c>
      <c r="BI1534" s="34">
        <f t="shared" si="322"/>
        <v>51</v>
      </c>
      <c r="BJ1534" s="34">
        <f t="shared" si="323"/>
        <v>55</v>
      </c>
      <c r="BK1534" s="34">
        <f t="shared" si="324"/>
        <v>82</v>
      </c>
      <c r="BL1534" s="34">
        <f t="shared" si="325"/>
        <v>1</v>
      </c>
      <c r="BM1534" s="34">
        <f t="shared" si="326"/>
        <v>77</v>
      </c>
      <c r="BN1534" s="34">
        <f t="shared" si="327"/>
        <v>100</v>
      </c>
      <c r="BO1534" s="34">
        <f t="shared" si="328"/>
        <v>100</v>
      </c>
      <c r="BP1534" s="34">
        <f t="shared" si="329"/>
        <v>47</v>
      </c>
      <c r="BQ1534" s="35">
        <f t="shared" si="330"/>
        <v>86</v>
      </c>
      <c r="BR1534" s="34">
        <f t="shared" si="331"/>
        <v>74</v>
      </c>
      <c r="BS1534" s="35">
        <f t="shared" si="332"/>
        <v>61</v>
      </c>
      <c r="BT1534" s="35">
        <f t="shared" si="333"/>
        <v>55</v>
      </c>
      <c r="BU1534" s="35">
        <f t="shared" si="334"/>
        <v>20</v>
      </c>
      <c r="BV1534" s="35">
        <f t="shared" si="335"/>
        <v>62</v>
      </c>
    </row>
    <row r="1535" spans="2:74" hidden="1" x14ac:dyDescent="0.3">
      <c r="B1535" s="6" t="s">
        <v>1952</v>
      </c>
      <c r="C1535" s="6">
        <v>316061441</v>
      </c>
      <c r="D1535" s="6" t="s">
        <v>1941</v>
      </c>
      <c r="E1535" s="6" t="s">
        <v>1740</v>
      </c>
      <c r="F1535" s="6" t="s">
        <v>1740</v>
      </c>
      <c r="G1535" s="6" t="s">
        <v>97</v>
      </c>
      <c r="H1535" s="6" t="s">
        <v>78</v>
      </c>
      <c r="I1535" s="22">
        <v>990000</v>
      </c>
      <c r="J1535" s="22">
        <v>949000</v>
      </c>
      <c r="K1535" s="22">
        <v>829000</v>
      </c>
      <c r="L1535" s="22">
        <v>1000000</v>
      </c>
      <c r="M1535" s="22">
        <v>950000</v>
      </c>
      <c r="N1535" s="22">
        <v>880000</v>
      </c>
      <c r="O1535" s="23">
        <v>43</v>
      </c>
      <c r="P1535" s="23">
        <v>42</v>
      </c>
      <c r="Q1535" s="23">
        <v>43</v>
      </c>
      <c r="R1535" s="22">
        <v>700</v>
      </c>
      <c r="S1535" s="22">
        <v>650</v>
      </c>
      <c r="T1535" s="24">
        <v>2.8</v>
      </c>
      <c r="U1535" s="24">
        <v>-0.5</v>
      </c>
      <c r="V1535" s="24">
        <v>3.3</v>
      </c>
      <c r="W1535" s="24">
        <v>3.9</v>
      </c>
      <c r="X1535" s="25">
        <v>3.6767676767676769E-2</v>
      </c>
      <c r="Y1535" s="24">
        <v>1.5</v>
      </c>
      <c r="Z1535" s="24">
        <v>-0.70000000000000018</v>
      </c>
      <c r="AA1535" s="24">
        <v>2.2000000000000002</v>
      </c>
      <c r="AB1535" s="24">
        <v>3.1</v>
      </c>
      <c r="AC1535" s="26">
        <v>0.37069988137603793</v>
      </c>
      <c r="AD1535" s="24">
        <v>10.082222048414218</v>
      </c>
      <c r="AE1535" s="6">
        <v>456</v>
      </c>
      <c r="AF1535" s="6">
        <v>501</v>
      </c>
      <c r="AG1535" s="6">
        <v>364</v>
      </c>
      <c r="AH1535" s="27">
        <v>7.7647058823529411</v>
      </c>
      <c r="AI1535" s="28">
        <v>1060000</v>
      </c>
      <c r="AJ1535" s="28">
        <v>930000</v>
      </c>
      <c r="AK1535" s="28">
        <v>886500</v>
      </c>
      <c r="AL1535" s="29">
        <v>0.13978494623655913</v>
      </c>
      <c r="AM1535" s="29">
        <v>0.19571347997743938</v>
      </c>
      <c r="AN1535" s="6">
        <v>2.9</v>
      </c>
      <c r="AO1535" s="27">
        <v>-0.20000000000000018</v>
      </c>
      <c r="AP1535" s="6">
        <v>3.1</v>
      </c>
      <c r="AQ1535" s="26">
        <v>0.13043478260869565</v>
      </c>
      <c r="AR1535" s="28">
        <v>725</v>
      </c>
      <c r="AS1535" s="28">
        <v>680</v>
      </c>
      <c r="AT1535" s="25">
        <v>6.6176470588235295E-2</v>
      </c>
      <c r="AU1535" s="26">
        <v>0.3419582311216921</v>
      </c>
      <c r="AV1535" s="30">
        <v>1888.3200000000002</v>
      </c>
      <c r="AW1535" s="24">
        <v>0.79479999999999995</v>
      </c>
      <c r="AX1535" s="24">
        <v>0.20519999999999999</v>
      </c>
      <c r="AY1535" s="24">
        <v>0.9788</v>
      </c>
      <c r="AZ1535" s="24">
        <v>1.32E-2</v>
      </c>
      <c r="BA1535" s="24">
        <v>0.37330000000000002</v>
      </c>
      <c r="BB1535" s="24">
        <v>0.45040000000000002</v>
      </c>
      <c r="BC1535" s="24">
        <v>0.15379999999999999</v>
      </c>
      <c r="BD1535" s="31">
        <v>3</v>
      </c>
      <c r="BE1535" s="23">
        <v>61</v>
      </c>
      <c r="BF1535" s="32" t="s">
        <v>4250</v>
      </c>
      <c r="BG1535" s="33">
        <v>152.967156451276</v>
      </c>
      <c r="BH1535" s="33">
        <v>-26.926352789261799</v>
      </c>
      <c r="BI1535" s="34">
        <f t="shared" si="322"/>
        <v>70</v>
      </c>
      <c r="BJ1535" s="34">
        <f t="shared" si="323"/>
        <v>69</v>
      </c>
      <c r="BK1535" s="34">
        <f t="shared" si="324"/>
        <v>29</v>
      </c>
      <c r="BL1535" s="34">
        <f t="shared" si="325"/>
        <v>1</v>
      </c>
      <c r="BM1535" s="34">
        <f t="shared" si="326"/>
        <v>70</v>
      </c>
      <c r="BN1535" s="34">
        <f t="shared" si="327"/>
        <v>100</v>
      </c>
      <c r="BO1535" s="34">
        <f t="shared" si="328"/>
        <v>96</v>
      </c>
      <c r="BP1535" s="34">
        <f t="shared" si="329"/>
        <v>72</v>
      </c>
      <c r="BQ1535" s="35">
        <f t="shared" si="330"/>
        <v>73</v>
      </c>
      <c r="BR1535" s="34">
        <f t="shared" si="331"/>
        <v>50</v>
      </c>
      <c r="BS1535" s="35">
        <f t="shared" si="332"/>
        <v>20</v>
      </c>
      <c r="BT1535" s="35">
        <f t="shared" si="333"/>
        <v>92</v>
      </c>
      <c r="BU1535" s="35">
        <f t="shared" si="334"/>
        <v>30</v>
      </c>
      <c r="BV1535" s="35">
        <f t="shared" si="335"/>
        <v>62</v>
      </c>
    </row>
    <row r="1536" spans="2:74" hidden="1" x14ac:dyDescent="0.3">
      <c r="B1536" s="6" t="s">
        <v>1953</v>
      </c>
      <c r="C1536" s="6">
        <v>318021491</v>
      </c>
      <c r="D1536" s="6" t="s">
        <v>773</v>
      </c>
      <c r="E1536" s="6" t="s">
        <v>773</v>
      </c>
      <c r="F1536" s="6" t="s">
        <v>773</v>
      </c>
      <c r="G1536" s="6" t="s">
        <v>97</v>
      </c>
      <c r="H1536" s="6" t="s">
        <v>78</v>
      </c>
      <c r="I1536" s="22">
        <v>499000</v>
      </c>
      <c r="J1536" s="22">
        <v>499000</v>
      </c>
      <c r="K1536" s="22">
        <v>380000</v>
      </c>
      <c r="L1536" s="22">
        <v>538000</v>
      </c>
      <c r="M1536" s="22">
        <v>523000</v>
      </c>
      <c r="N1536" s="22">
        <v>362000</v>
      </c>
      <c r="O1536" s="23">
        <v>25</v>
      </c>
      <c r="P1536" s="23">
        <v>26</v>
      </c>
      <c r="Q1536" s="23">
        <v>28</v>
      </c>
      <c r="R1536" s="22">
        <v>500</v>
      </c>
      <c r="S1536" s="22">
        <v>450</v>
      </c>
      <c r="T1536" s="24">
        <v>2.4</v>
      </c>
      <c r="U1536" s="24">
        <v>-0.20000000000000018</v>
      </c>
      <c r="V1536" s="24">
        <v>2.6</v>
      </c>
      <c r="W1536" s="24">
        <v>2.9</v>
      </c>
      <c r="X1536" s="25">
        <v>5.2104208416833664E-2</v>
      </c>
      <c r="Y1536" s="24">
        <v>2</v>
      </c>
      <c r="Z1536" s="24">
        <v>-0.5</v>
      </c>
      <c r="AA1536" s="24">
        <v>2.5</v>
      </c>
      <c r="AB1536" s="24">
        <v>2.6</v>
      </c>
      <c r="AC1536" s="26">
        <v>0.31416507489695383</v>
      </c>
      <c r="AD1536" s="24">
        <v>6.0295527835992289</v>
      </c>
      <c r="AE1536" s="6">
        <v>688</v>
      </c>
      <c r="AF1536" s="6">
        <v>586</v>
      </c>
      <c r="AG1536" s="6">
        <v>517</v>
      </c>
      <c r="AH1536" s="27">
        <v>2.8293029871977238</v>
      </c>
      <c r="AI1536" s="28">
        <v>567000</v>
      </c>
      <c r="AJ1536" s="28">
        <v>459000</v>
      </c>
      <c r="AK1536" s="28">
        <v>407500</v>
      </c>
      <c r="AL1536" s="29">
        <v>0.23529411764705882</v>
      </c>
      <c r="AM1536" s="29">
        <v>0.39141104294478529</v>
      </c>
      <c r="AN1536" s="6">
        <v>3.5</v>
      </c>
      <c r="AO1536" s="27">
        <v>-1.0999999999999996</v>
      </c>
      <c r="AP1536" s="6">
        <v>4.5999999999999996</v>
      </c>
      <c r="AQ1536" s="26">
        <v>6.2E-2</v>
      </c>
      <c r="AR1536" s="28">
        <v>530</v>
      </c>
      <c r="AS1536" s="28">
        <v>490</v>
      </c>
      <c r="AT1536" s="25">
        <v>8.1632653061224483E-2</v>
      </c>
      <c r="AU1536" s="26">
        <v>0.49397749098413712</v>
      </c>
      <c r="AV1536" s="30">
        <v>1591.5200000000002</v>
      </c>
      <c r="AW1536" s="24">
        <v>0.68130000000000002</v>
      </c>
      <c r="AX1536" s="24">
        <v>0.31869999999999998</v>
      </c>
      <c r="AY1536" s="24">
        <v>0.89670000000000005</v>
      </c>
      <c r="AZ1536" s="24">
        <v>3.3000000000000002E-2</v>
      </c>
      <c r="BA1536" s="24">
        <v>0.32679999999999998</v>
      </c>
      <c r="BB1536" s="24">
        <v>0.35310000000000002</v>
      </c>
      <c r="BC1536" s="24">
        <v>0.28860000000000002</v>
      </c>
      <c r="BD1536" s="31">
        <v>1.5</v>
      </c>
      <c r="BE1536" s="23">
        <v>1102</v>
      </c>
      <c r="BF1536" s="32" t="s">
        <v>4251</v>
      </c>
      <c r="BG1536" s="33">
        <v>146.87258462972801</v>
      </c>
      <c r="BH1536" s="33">
        <v>-19.3242637817584</v>
      </c>
      <c r="BI1536" s="34">
        <f t="shared" si="322"/>
        <v>77</v>
      </c>
      <c r="BJ1536" s="34">
        <f t="shared" si="323"/>
        <v>59</v>
      </c>
      <c r="BK1536" s="34">
        <f t="shared" si="324"/>
        <v>90</v>
      </c>
      <c r="BL1536" s="34">
        <f t="shared" si="325"/>
        <v>1</v>
      </c>
      <c r="BM1536" s="34">
        <f t="shared" si="326"/>
        <v>100</v>
      </c>
      <c r="BN1536" s="34">
        <f t="shared" si="327"/>
        <v>80</v>
      </c>
      <c r="BO1536" s="34">
        <f t="shared" si="328"/>
        <v>1</v>
      </c>
      <c r="BP1536" s="34">
        <f t="shared" si="329"/>
        <v>62</v>
      </c>
      <c r="BQ1536" s="35">
        <f t="shared" si="330"/>
        <v>100</v>
      </c>
      <c r="BR1536" s="34">
        <f t="shared" si="331"/>
        <v>90</v>
      </c>
      <c r="BS1536" s="35">
        <f t="shared" si="332"/>
        <v>58</v>
      </c>
      <c r="BT1536" s="35">
        <f t="shared" si="333"/>
        <v>84</v>
      </c>
      <c r="BU1536" s="35">
        <f t="shared" si="334"/>
        <v>15</v>
      </c>
      <c r="BV1536" s="35">
        <f t="shared" si="335"/>
        <v>62</v>
      </c>
    </row>
    <row r="1537" spans="2:74" hidden="1" x14ac:dyDescent="0.3">
      <c r="B1537" s="6" t="s">
        <v>1954</v>
      </c>
      <c r="C1537" s="6">
        <v>511041286</v>
      </c>
      <c r="D1537" s="6" t="s">
        <v>310</v>
      </c>
      <c r="E1537" s="6" t="s">
        <v>311</v>
      </c>
      <c r="F1537" s="6" t="s">
        <v>2265</v>
      </c>
      <c r="G1537" s="6" t="s">
        <v>93</v>
      </c>
      <c r="H1537" s="6" t="s">
        <v>78</v>
      </c>
      <c r="I1537" s="22">
        <v>371250</v>
      </c>
      <c r="J1537" s="22">
        <v>361350</v>
      </c>
      <c r="K1537" s="22">
        <v>326700</v>
      </c>
      <c r="L1537" s="22">
        <v>350000</v>
      </c>
      <c r="M1537" s="22">
        <v>330000</v>
      </c>
      <c r="N1537" s="22">
        <v>263000</v>
      </c>
      <c r="O1537" s="23">
        <v>34</v>
      </c>
      <c r="P1537" s="23">
        <v>35</v>
      </c>
      <c r="Q1537" s="23">
        <v>58</v>
      </c>
      <c r="R1537" s="22">
        <v>430</v>
      </c>
      <c r="S1537" s="22">
        <v>370</v>
      </c>
      <c r="T1537" s="24">
        <v>4.9000000000000004</v>
      </c>
      <c r="U1537" s="24">
        <v>-0.39999999999999947</v>
      </c>
      <c r="V1537" s="24">
        <v>5.3</v>
      </c>
      <c r="W1537" s="24">
        <v>5.5</v>
      </c>
      <c r="X1537" s="25">
        <v>6.0228956228956229E-2</v>
      </c>
      <c r="Y1537" s="24">
        <v>2.8</v>
      </c>
      <c r="Z1537" s="24">
        <v>-0.70000000000000018</v>
      </c>
      <c r="AA1537" s="24">
        <v>3.5</v>
      </c>
      <c r="AB1537" s="24">
        <v>2.4</v>
      </c>
      <c r="AC1537" s="26">
        <v>0.2472173673075154</v>
      </c>
      <c r="AD1537" s="24">
        <v>4.1046264585382417</v>
      </c>
      <c r="AE1537" s="6">
        <v>285</v>
      </c>
      <c r="AF1537" s="6">
        <v>339</v>
      </c>
      <c r="AG1537" s="6">
        <v>350</v>
      </c>
      <c r="AH1537" s="27">
        <v>3.1662531017369728</v>
      </c>
      <c r="AI1537" s="28">
        <v>460000</v>
      </c>
      <c r="AJ1537" s="28">
        <v>385000</v>
      </c>
      <c r="AK1537" s="28">
        <v>368000</v>
      </c>
      <c r="AL1537" s="29">
        <v>0.19480519480519481</v>
      </c>
      <c r="AM1537" s="29">
        <v>0.25</v>
      </c>
      <c r="AN1537" s="6">
        <v>3.5</v>
      </c>
      <c r="AO1537" s="27">
        <v>-0.20000000000000018</v>
      </c>
      <c r="AP1537" s="6">
        <v>3.7</v>
      </c>
      <c r="AQ1537" s="26">
        <v>4.2635658914728682E-2</v>
      </c>
      <c r="AR1537" s="28">
        <v>500</v>
      </c>
      <c r="AS1537" s="28">
        <v>460</v>
      </c>
      <c r="AT1537" s="25">
        <v>8.6956521739130432E-2</v>
      </c>
      <c r="AU1537" s="26">
        <v>0.47948243767478305</v>
      </c>
      <c r="AV1537" s="30">
        <v>1739.3600000000001</v>
      </c>
      <c r="AW1537" s="24">
        <v>0.75680000000000003</v>
      </c>
      <c r="AX1537" s="24">
        <v>0.2432</v>
      </c>
      <c r="AY1537" s="24">
        <v>0.94730000000000003</v>
      </c>
      <c r="AZ1537" s="24">
        <v>4.1599999999999998E-2</v>
      </c>
      <c r="BA1537" s="24">
        <v>0.31669999999999998</v>
      </c>
      <c r="BB1537" s="24">
        <v>0.436</v>
      </c>
      <c r="BC1537" s="24">
        <v>0.21129999999999999</v>
      </c>
      <c r="BD1537" s="31">
        <v>3.5</v>
      </c>
      <c r="BE1537" s="23">
        <v>367</v>
      </c>
      <c r="BF1537" s="32" t="s">
        <v>4252</v>
      </c>
      <c r="BG1537" s="33">
        <v>114.67251270323401</v>
      </c>
      <c r="BH1537" s="33">
        <v>-28.8100860364925</v>
      </c>
      <c r="BI1537" s="34">
        <f t="shared" si="322"/>
        <v>36</v>
      </c>
      <c r="BJ1537" s="34">
        <f t="shared" si="323"/>
        <v>59</v>
      </c>
      <c r="BK1537" s="34">
        <f t="shared" si="324"/>
        <v>86</v>
      </c>
      <c r="BL1537" s="34">
        <f t="shared" si="325"/>
        <v>1</v>
      </c>
      <c r="BM1537" s="34">
        <f t="shared" si="326"/>
        <v>97</v>
      </c>
      <c r="BN1537" s="34">
        <f t="shared" si="327"/>
        <v>51</v>
      </c>
      <c r="BO1537" s="34">
        <f t="shared" si="328"/>
        <v>45</v>
      </c>
      <c r="BP1537" s="34">
        <f t="shared" si="329"/>
        <v>60</v>
      </c>
      <c r="BQ1537" s="35">
        <f t="shared" si="330"/>
        <v>100</v>
      </c>
      <c r="BR1537" s="34">
        <f t="shared" si="331"/>
        <v>100</v>
      </c>
      <c r="BS1537" s="35">
        <f t="shared" si="332"/>
        <v>100</v>
      </c>
      <c r="BT1537" s="35">
        <f t="shared" si="333"/>
        <v>70</v>
      </c>
      <c r="BU1537" s="35">
        <f t="shared" si="334"/>
        <v>35</v>
      </c>
      <c r="BV1537" s="35">
        <f t="shared" si="335"/>
        <v>62</v>
      </c>
    </row>
    <row r="1538" spans="2:74" hidden="1" x14ac:dyDescent="0.3">
      <c r="B1538" s="6" t="s">
        <v>1955</v>
      </c>
      <c r="C1538" s="6">
        <v>117021327</v>
      </c>
      <c r="D1538" s="6" t="s">
        <v>1066</v>
      </c>
      <c r="E1538" s="6" t="s">
        <v>1067</v>
      </c>
      <c r="F1538" s="6" t="s">
        <v>2757</v>
      </c>
      <c r="G1538" s="6" t="s">
        <v>77</v>
      </c>
      <c r="H1538" s="6" t="s">
        <v>78</v>
      </c>
      <c r="I1538" s="22">
        <v>2030400</v>
      </c>
      <c r="J1538" s="22">
        <v>2125500</v>
      </c>
      <c r="K1538" s="22">
        <v>2250000</v>
      </c>
      <c r="L1538" s="22">
        <v>2100000</v>
      </c>
      <c r="M1538" s="22">
        <v>2035000</v>
      </c>
      <c r="N1538" s="22">
        <v>2175000</v>
      </c>
      <c r="O1538" s="23">
        <v>24</v>
      </c>
      <c r="P1538" s="23">
        <v>25</v>
      </c>
      <c r="Q1538" s="23">
        <v>25</v>
      </c>
      <c r="R1538" s="22">
        <v>1080</v>
      </c>
      <c r="S1538" s="22">
        <v>950</v>
      </c>
      <c r="T1538" s="24">
        <v>3</v>
      </c>
      <c r="U1538" s="24">
        <v>0</v>
      </c>
      <c r="V1538" s="24">
        <v>3</v>
      </c>
      <c r="W1538" s="24">
        <v>3.3</v>
      </c>
      <c r="X1538" s="25">
        <v>2.7659574468085105E-2</v>
      </c>
      <c r="Y1538" s="24">
        <v>3.9</v>
      </c>
      <c r="Z1538" s="24">
        <v>-1.3000000000000003</v>
      </c>
      <c r="AA1538" s="24">
        <v>5.2</v>
      </c>
      <c r="AB1538" s="24">
        <v>5.4</v>
      </c>
      <c r="AC1538" s="26">
        <v>0.41870851684138699</v>
      </c>
      <c r="AD1538" s="24">
        <v>15.137923301188607</v>
      </c>
      <c r="AE1538" s="6">
        <v>34</v>
      </c>
      <c r="AF1538" s="6">
        <v>53</v>
      </c>
      <c r="AG1538" s="6">
        <v>50</v>
      </c>
      <c r="AH1538" s="27">
        <v>0.96644295302013428</v>
      </c>
      <c r="AI1538" s="28">
        <v>1970000</v>
      </c>
      <c r="AJ1538" s="28">
        <v>1920000</v>
      </c>
      <c r="AK1538" s="28">
        <v>1700000</v>
      </c>
      <c r="AL1538" s="29">
        <v>2.6041666666666668E-2</v>
      </c>
      <c r="AM1538" s="29">
        <v>0.1588235294117647</v>
      </c>
      <c r="AN1538" s="6">
        <v>2.6</v>
      </c>
      <c r="AO1538" s="27">
        <v>-0.19999999999999973</v>
      </c>
      <c r="AP1538" s="6">
        <v>2.8</v>
      </c>
      <c r="AQ1538" s="26">
        <v>7.5892857142857137E-2</v>
      </c>
      <c r="AR1538" s="28">
        <v>990</v>
      </c>
      <c r="AS1538" s="28">
        <v>950</v>
      </c>
      <c r="AT1538" s="25">
        <v>4.2105263157894736E-2</v>
      </c>
      <c r="AU1538" s="26">
        <v>-5.1710247967720058E-3</v>
      </c>
      <c r="AV1538" s="30">
        <v>2579.36</v>
      </c>
      <c r="AW1538" s="24">
        <v>0.56899999999999995</v>
      </c>
      <c r="AX1538" s="24">
        <v>0.43099999999999999</v>
      </c>
      <c r="AY1538" s="24">
        <v>0.20419999999999999</v>
      </c>
      <c r="AZ1538" s="24">
        <v>0.35389999999999999</v>
      </c>
      <c r="BA1538" s="24">
        <v>0.20899999999999999</v>
      </c>
      <c r="BB1538" s="24">
        <v>0.28860000000000002</v>
      </c>
      <c r="BC1538" s="24">
        <v>0.48359999999999997</v>
      </c>
      <c r="BD1538" s="31">
        <v>9.5</v>
      </c>
      <c r="BE1538" s="23">
        <v>5</v>
      </c>
      <c r="BF1538" s="32" t="s">
        <v>4253</v>
      </c>
      <c r="BG1538" s="33">
        <v>151.16111466702799</v>
      </c>
      <c r="BH1538" s="33">
        <v>-33.895810037578897</v>
      </c>
      <c r="BI1538" s="34">
        <f t="shared" si="322"/>
        <v>67</v>
      </c>
      <c r="BJ1538" s="34">
        <f t="shared" si="323"/>
        <v>74</v>
      </c>
      <c r="BK1538" s="34">
        <f t="shared" si="324"/>
        <v>100</v>
      </c>
      <c r="BL1538" s="34">
        <f t="shared" si="325"/>
        <v>100</v>
      </c>
      <c r="BM1538" s="34">
        <f t="shared" si="326"/>
        <v>14</v>
      </c>
      <c r="BN1538" s="34">
        <f t="shared" si="327"/>
        <v>100</v>
      </c>
      <c r="BO1538" s="34">
        <f t="shared" si="328"/>
        <v>100</v>
      </c>
      <c r="BP1538" s="34">
        <f t="shared" si="329"/>
        <v>36</v>
      </c>
      <c r="BQ1538" s="35">
        <f t="shared" si="330"/>
        <v>43</v>
      </c>
      <c r="BR1538" s="34">
        <f t="shared" si="331"/>
        <v>1</v>
      </c>
      <c r="BS1538" s="35">
        <f t="shared" si="332"/>
        <v>1</v>
      </c>
      <c r="BT1538" s="35">
        <f t="shared" si="333"/>
        <v>52</v>
      </c>
      <c r="BU1538" s="35">
        <f t="shared" si="334"/>
        <v>95</v>
      </c>
      <c r="BV1538" s="35">
        <f t="shared" si="335"/>
        <v>62</v>
      </c>
    </row>
    <row r="1539" spans="2:74" hidden="1" x14ac:dyDescent="0.3">
      <c r="B1539" s="6" t="s">
        <v>1956</v>
      </c>
      <c r="C1539" s="6">
        <v>120021387</v>
      </c>
      <c r="D1539" s="6" t="s">
        <v>1895</v>
      </c>
      <c r="E1539" s="6" t="s">
        <v>855</v>
      </c>
      <c r="F1539" s="6" t="s">
        <v>2757</v>
      </c>
      <c r="G1539" s="6" t="s">
        <v>77</v>
      </c>
      <c r="H1539" s="6" t="s">
        <v>78</v>
      </c>
      <c r="I1539" s="22">
        <v>2525000</v>
      </c>
      <c r="J1539" s="22">
        <v>2650000</v>
      </c>
      <c r="K1539" s="22">
        <v>2600000</v>
      </c>
      <c r="L1539" s="22">
        <v>2650000</v>
      </c>
      <c r="M1539" s="22">
        <v>2650000</v>
      </c>
      <c r="N1539" s="22">
        <v>2410000</v>
      </c>
      <c r="O1539" s="23">
        <v>22</v>
      </c>
      <c r="P1539" s="23">
        <v>22</v>
      </c>
      <c r="Q1539" s="23">
        <v>23</v>
      </c>
      <c r="R1539" s="22">
        <v>1150</v>
      </c>
      <c r="S1539" s="22">
        <v>1150</v>
      </c>
      <c r="T1539" s="24">
        <v>3.7</v>
      </c>
      <c r="U1539" s="24">
        <v>-0.29999999999999982</v>
      </c>
      <c r="V1539" s="24">
        <v>4</v>
      </c>
      <c r="W1539" s="24">
        <v>3.6</v>
      </c>
      <c r="X1539" s="25">
        <v>2.3683168316831683E-2</v>
      </c>
      <c r="Y1539" s="24">
        <v>4</v>
      </c>
      <c r="Z1539" s="24">
        <v>-1.5999999999999996</v>
      </c>
      <c r="AA1539" s="24">
        <v>5.6</v>
      </c>
      <c r="AB1539" s="24">
        <v>5.9</v>
      </c>
      <c r="AC1539" s="26">
        <v>0.32606723222791817</v>
      </c>
      <c r="AD1539" s="24">
        <v>13.767888986212263</v>
      </c>
      <c r="AE1539" s="6">
        <v>59</v>
      </c>
      <c r="AF1539" s="6">
        <v>91</v>
      </c>
      <c r="AG1539" s="6">
        <v>63</v>
      </c>
      <c r="AH1539" s="27">
        <v>1.4763948497854078</v>
      </c>
      <c r="AI1539" s="28">
        <v>2215000</v>
      </c>
      <c r="AJ1539" s="28">
        <v>2195000</v>
      </c>
      <c r="AK1539" s="28">
        <v>1990000</v>
      </c>
      <c r="AL1539" s="29">
        <v>9.1116173120728925E-3</v>
      </c>
      <c r="AM1539" s="29">
        <v>0.11306532663316583</v>
      </c>
      <c r="AN1539" s="6">
        <v>3.7</v>
      </c>
      <c r="AO1539" s="27">
        <v>0.20000000000000018</v>
      </c>
      <c r="AP1539" s="6">
        <v>3.5</v>
      </c>
      <c r="AQ1539" s="26">
        <v>7.170542635658915E-2</v>
      </c>
      <c r="AR1539" s="28">
        <v>1075</v>
      </c>
      <c r="AS1539" s="28">
        <v>1050</v>
      </c>
      <c r="AT1539" s="25">
        <v>2.3809523809523808E-2</v>
      </c>
      <c r="AU1539" s="26">
        <v>4.5047716759514356E-2</v>
      </c>
      <c r="AV1539" s="30">
        <v>3526.88</v>
      </c>
      <c r="AW1539" s="24">
        <v>0.65300000000000002</v>
      </c>
      <c r="AX1539" s="24">
        <v>0.34699999999999998</v>
      </c>
      <c r="AY1539" s="24">
        <v>0.22309999999999999</v>
      </c>
      <c r="AZ1539" s="24">
        <v>0.43280000000000002</v>
      </c>
      <c r="BA1539" s="24">
        <v>0.31719999999999998</v>
      </c>
      <c r="BB1539" s="24">
        <v>0.27950000000000003</v>
      </c>
      <c r="BC1539" s="24">
        <v>0.38529999999999998</v>
      </c>
      <c r="BD1539" s="31">
        <v>10</v>
      </c>
      <c r="BE1539" s="23">
        <v>3</v>
      </c>
      <c r="BF1539" s="32" t="s">
        <v>4254</v>
      </c>
      <c r="BG1539" s="33">
        <v>151.17873143655899</v>
      </c>
      <c r="BH1539" s="33">
        <v>-33.855355815029597</v>
      </c>
      <c r="BI1539" s="34">
        <f t="shared" si="322"/>
        <v>55</v>
      </c>
      <c r="BJ1539" s="34">
        <f t="shared" si="323"/>
        <v>55</v>
      </c>
      <c r="BK1539" s="34">
        <f t="shared" si="324"/>
        <v>100</v>
      </c>
      <c r="BL1539" s="34">
        <f t="shared" si="325"/>
        <v>85</v>
      </c>
      <c r="BM1539" s="34">
        <f t="shared" si="326"/>
        <v>6</v>
      </c>
      <c r="BN1539" s="34">
        <f t="shared" si="327"/>
        <v>95</v>
      </c>
      <c r="BO1539" s="34">
        <f t="shared" si="328"/>
        <v>100</v>
      </c>
      <c r="BP1539" s="34">
        <f t="shared" si="329"/>
        <v>60</v>
      </c>
      <c r="BQ1539" s="35">
        <f t="shared" si="330"/>
        <v>30</v>
      </c>
      <c r="BR1539" s="34">
        <f t="shared" si="331"/>
        <v>13</v>
      </c>
      <c r="BS1539" s="35">
        <f t="shared" si="332"/>
        <v>50</v>
      </c>
      <c r="BT1539" s="35">
        <f t="shared" si="333"/>
        <v>51</v>
      </c>
      <c r="BU1539" s="35">
        <f t="shared" si="334"/>
        <v>100</v>
      </c>
      <c r="BV1539" s="35">
        <f t="shared" si="335"/>
        <v>62</v>
      </c>
    </row>
    <row r="1540" spans="2:74" hidden="1" x14ac:dyDescent="0.3">
      <c r="B1540" s="6" t="s">
        <v>1957</v>
      </c>
      <c r="C1540" s="6">
        <v>308031213</v>
      </c>
      <c r="D1540" s="6" t="s">
        <v>372</v>
      </c>
      <c r="E1540" s="6" t="s">
        <v>370</v>
      </c>
      <c r="F1540" s="6" t="s">
        <v>372</v>
      </c>
      <c r="G1540" s="6" t="s">
        <v>97</v>
      </c>
      <c r="H1540" s="6" t="s">
        <v>78</v>
      </c>
      <c r="I1540" s="22">
        <v>630000</v>
      </c>
      <c r="J1540" s="22">
        <v>599000</v>
      </c>
      <c r="K1540" s="22">
        <v>550000</v>
      </c>
      <c r="L1540" s="22">
        <v>626000</v>
      </c>
      <c r="M1540" s="22">
        <v>610000</v>
      </c>
      <c r="N1540" s="22">
        <v>550000</v>
      </c>
      <c r="O1540" s="23">
        <v>31</v>
      </c>
      <c r="P1540" s="23">
        <v>31</v>
      </c>
      <c r="Q1540" s="23">
        <v>34</v>
      </c>
      <c r="R1540" s="22">
        <v>580</v>
      </c>
      <c r="S1540" s="22">
        <v>550</v>
      </c>
      <c r="T1540" s="24">
        <v>3.1</v>
      </c>
      <c r="U1540" s="24">
        <v>-0.69999999999999973</v>
      </c>
      <c r="V1540" s="24">
        <v>3.8</v>
      </c>
      <c r="W1540" s="24">
        <v>4.0999999999999996</v>
      </c>
      <c r="X1540" s="25">
        <v>4.7873015873015873E-2</v>
      </c>
      <c r="Y1540" s="24">
        <v>3.9</v>
      </c>
      <c r="Z1540" s="24">
        <v>-1.1999999999999997</v>
      </c>
      <c r="AA1540" s="24">
        <v>5.0999999999999996</v>
      </c>
      <c r="AB1540" s="24">
        <v>5.6</v>
      </c>
      <c r="AC1540" s="26">
        <v>0.29125823557769565</v>
      </c>
      <c r="AD1540" s="24">
        <v>6.0839750800380719</v>
      </c>
      <c r="AE1540" s="6">
        <v>526</v>
      </c>
      <c r="AF1540" s="6">
        <v>536</v>
      </c>
      <c r="AG1540" s="6">
        <v>437</v>
      </c>
      <c r="AH1540" s="27">
        <v>3.2511700468018723</v>
      </c>
      <c r="AI1540" s="28">
        <v>550000</v>
      </c>
      <c r="AJ1540" s="28">
        <v>470000</v>
      </c>
      <c r="AK1540" s="28">
        <v>395000</v>
      </c>
      <c r="AL1540" s="29">
        <v>0.1702127659574468</v>
      </c>
      <c r="AM1540" s="29">
        <v>0.39240506329113922</v>
      </c>
      <c r="AN1540" s="6">
        <v>3.3</v>
      </c>
      <c r="AO1540" s="27">
        <v>-0.60000000000000009</v>
      </c>
      <c r="AP1540" s="6">
        <v>3.9</v>
      </c>
      <c r="AQ1540" s="26">
        <v>6.6666666666666666E-2</v>
      </c>
      <c r="AR1540" s="28">
        <v>520</v>
      </c>
      <c r="AS1540" s="28">
        <v>490</v>
      </c>
      <c r="AT1540" s="25">
        <v>6.1224489795918366E-2</v>
      </c>
      <c r="AU1540" s="26">
        <v>0.42999881663965067</v>
      </c>
      <c r="AV1540" s="30">
        <v>1991.3600000000001</v>
      </c>
      <c r="AW1540" s="24">
        <v>0.74490000000000001</v>
      </c>
      <c r="AX1540" s="24">
        <v>0.25509999999999999</v>
      </c>
      <c r="AY1540" s="24">
        <v>0.86990000000000001</v>
      </c>
      <c r="AZ1540" s="24">
        <v>0.1081</v>
      </c>
      <c r="BA1540" s="24">
        <v>0.32900000000000001</v>
      </c>
      <c r="BB1540" s="24">
        <v>0.37</v>
      </c>
      <c r="BC1540" s="24">
        <v>0.28050000000000003</v>
      </c>
      <c r="BD1540" s="31">
        <v>2</v>
      </c>
      <c r="BE1540" s="23">
        <v>526</v>
      </c>
      <c r="BF1540" s="32" t="s">
        <v>4255</v>
      </c>
      <c r="BG1540" s="33">
        <v>150.548331633332</v>
      </c>
      <c r="BH1540" s="33">
        <v>-23.304549295924399</v>
      </c>
      <c r="BI1540" s="34">
        <f t="shared" ref="BI1540:BI1603" si="336">IF(T1540&lt;=1, 100, IF(T1540&gt;=7, 1, ROUND(100 - ((T1540-1)/6)*99, 0)))</f>
        <v>65</v>
      </c>
      <c r="BJ1540" s="34">
        <f t="shared" ref="BJ1540:BJ1603" si="337">IF(AN1540&lt;=1, 100, IF(AN1540&gt;=7, 1, ROUND(100 - ((AN1540-1)/6)*99, 0)))</f>
        <v>62</v>
      </c>
      <c r="BK1540" s="34">
        <f t="shared" ref="BK1540:BK1603" si="338">IF(AH1540&lt;=2, 100, IF(AH1540&gt;=10, 1, ROUND(100 - ((AH1540-2)/8)*99, 0)))</f>
        <v>85</v>
      </c>
      <c r="BL1540" s="34">
        <f t="shared" ref="BL1540:BL1603" si="339">IF(OR(ISBLANK(AU1540), AU1540=""), "", IF(AU1540&lt;=0, 100, IF(AU1540&gt;=0.3, 1, ROUND(100 - (AU1540/0.3)*99, 0))))</f>
        <v>1</v>
      </c>
      <c r="BM1540" s="34">
        <f t="shared" ref="BM1540:BM1603" si="340">IF(AL1540&lt;=0, 1, IF(AL1540&gt;=0.2, 100, ROUND(1 + (AL1540/0.2)*99, 0)))</f>
        <v>85</v>
      </c>
      <c r="BN1540" s="34">
        <f t="shared" ref="BN1540:BN1603" si="341">IF(AQ1540&lt;=0.01, 1, IF(AQ1540&gt;=0.075, 100, ROUND(1 + ((AQ1540-0.01)/0.065)*99, 0)))</f>
        <v>87</v>
      </c>
      <c r="BO1540" s="34">
        <f t="shared" ref="BO1540:BO1603" si="342">IF(BE1540&gt;=750, 1, IF(BE1540&lt;=50, 100, ROUND(100 - 99 * (((BE1540 - 50)/700)^0.75), 0)))</f>
        <v>26</v>
      </c>
      <c r="BP1540" s="34">
        <f t="shared" ref="BP1540:BP1603" si="343">IF(BA1540&gt;=0.5, 100, IF(BA1540&lt;=0.05, 1, ROUND(1 + ((BA1540-0.05)/0.45)*99, 0)))</f>
        <v>62</v>
      </c>
      <c r="BQ1540" s="35">
        <f t="shared" ref="BQ1540:BQ1603" si="344">IF(X1540&gt;=0.045, 100, IF(X1540&lt;=0.015, 1, ROUND(1 + ((X1540-0.015)/0.03)*99, 0)))</f>
        <v>100</v>
      </c>
      <c r="BR1540" s="34">
        <f t="shared" ref="BR1540:BR1603" si="345">IF(AD1540&lt;=5, 100, IF(AD1540&gt;=15, 1, ROUND(100 - ((AD1540-5)/10)*99, 0)))</f>
        <v>89</v>
      </c>
      <c r="BS1540" s="35">
        <f t="shared" ref="BS1540:BS1603" si="346">IF(AC1540&lt;=0.25, 100, IF(AC1540&gt;=0.4, 1, ROUND(100 - ((AC1540-0.25)/0.15)*99, 0)))</f>
        <v>73</v>
      </c>
      <c r="BT1540" s="35">
        <f t="shared" ref="BT1540:BT1603" si="347">IF(Y1540&lt;=1, 100, IF(Y1540&gt;=7, 1, ROUND(100 - ((Y1540-1)/6)*99, 0)))</f>
        <v>52</v>
      </c>
      <c r="BU1540" s="35">
        <f t="shared" ref="BU1540:BU1603" si="348">BD1540*10</f>
        <v>20</v>
      </c>
      <c r="BV1540" s="35">
        <f t="shared" ref="BV1540:BV1603" si="349">IF(
  (
    IF($BI$2,0.1,0) + IF($BJ$2,0.1,0) + IF($BK$2,0.05,0) + IF($BL$2,0.07,0) + IF($BM$2,0.05,0) + IF($BN$2,0.1,0) +
    IF($BO$2,0.07,0) + IF($BP$2,0.08,0) + IF($BQ$2,0.08,0) + IF($BR$2,0.07,0) + IF($BS$2,0.07,0) + IF($BT$2,0.08,0) +
    IF($BU$2,0.08,0)
  ) = 0,
  "",
  ROUND(
    (
      IF($BI$2, BI1540*0.1, 0) + IF($BJ$2, BJ1540*0.1, 0) + IF($BK$2, BK1540*0.05, 0) + IF($BL$2, BL1540*0.07, 0) +
      IF($BM$2, BM1540*0.05, 0) + IF($BN$2, BN1540*0.1, 0) + IF($BO$2, BO1540*0.07, 0) + IF($BP$2, BP1540*0.08, 0) +
      IF($BQ$2, BQ1540*0.08, 0) + IF($BR$2, BR1540*0.07, 0) + IF($BS$2, BS1540*0.07, 0) + IF($BT$2, BT1540*0.08, 0) +
      IF($BU$2, BU1540*0.08, 0)
    ) /
    (
      IF($BI$2,0.1,0) + IF($BJ$2,0.1,0) + IF($BK$2,0.05,0) + IF($BL$2,0.07,0) + IF($BM$2,0.05,0) +
      IF($BN$2,0.1,0) + IF($BO$2,0.07,0) + IF($BP$2,0.08,0) + IF($BQ$2,0.08,0) + IF($BR$2,0.07,0) +
      IF($BS$2,0.07,0) + IF($BT$2,0.08,0) + IF($BU$2,0.08,0)
    ),
  0)
)</f>
        <v>62</v>
      </c>
    </row>
    <row r="1541" spans="2:74" hidden="1" x14ac:dyDescent="0.3">
      <c r="B1541" s="6" t="s">
        <v>1958</v>
      </c>
      <c r="C1541" s="6">
        <v>504031300</v>
      </c>
      <c r="D1541" s="6" t="s">
        <v>564</v>
      </c>
      <c r="E1541" s="6" t="s">
        <v>492</v>
      </c>
      <c r="F1541" s="6" t="s">
        <v>2720</v>
      </c>
      <c r="G1541" s="6" t="s">
        <v>93</v>
      </c>
      <c r="H1541" s="6" t="s">
        <v>78</v>
      </c>
      <c r="I1541" s="22">
        <v>689000</v>
      </c>
      <c r="J1541" s="22">
        <v>669000</v>
      </c>
      <c r="K1541" s="22">
        <v>567000</v>
      </c>
      <c r="L1541" s="22">
        <v>720000</v>
      </c>
      <c r="M1541" s="22">
        <v>700150</v>
      </c>
      <c r="N1541" s="22">
        <v>590000</v>
      </c>
      <c r="O1541" s="23">
        <v>38</v>
      </c>
      <c r="P1541" s="23">
        <v>36</v>
      </c>
      <c r="Q1541" s="23">
        <v>36</v>
      </c>
      <c r="R1541" s="22">
        <v>665</v>
      </c>
      <c r="S1541" s="22">
        <v>630</v>
      </c>
      <c r="T1541" s="24">
        <v>4.4000000000000004</v>
      </c>
      <c r="U1541" s="24">
        <v>-0.79999999999999982</v>
      </c>
      <c r="V1541" s="24">
        <v>5.2</v>
      </c>
      <c r="W1541" s="24">
        <v>5.6</v>
      </c>
      <c r="X1541" s="25">
        <v>5.0188679245283016E-2</v>
      </c>
      <c r="Y1541" s="24">
        <v>3.9</v>
      </c>
      <c r="Z1541" s="24">
        <v>-1.5000000000000004</v>
      </c>
      <c r="AA1541" s="24">
        <v>5.4</v>
      </c>
      <c r="AB1541" s="24">
        <v>4.7</v>
      </c>
      <c r="AC1541" s="26">
        <v>0.32199023861171361</v>
      </c>
      <c r="AD1541" s="24">
        <v>6.4155949798574516</v>
      </c>
      <c r="AE1541" s="6">
        <v>836</v>
      </c>
      <c r="AF1541" s="6">
        <v>939</v>
      </c>
      <c r="AG1541" s="6">
        <v>461</v>
      </c>
      <c r="AH1541" s="27">
        <v>6.3396226415094334</v>
      </c>
      <c r="AI1541" s="28">
        <v>745000</v>
      </c>
      <c r="AJ1541" s="28">
        <v>615000</v>
      </c>
      <c r="AK1541" s="28">
        <v>510000</v>
      </c>
      <c r="AL1541" s="29">
        <v>0.21138211382113822</v>
      </c>
      <c r="AM1541" s="29">
        <v>0.46078431372549017</v>
      </c>
      <c r="AN1541" s="6">
        <v>3.1</v>
      </c>
      <c r="AO1541" s="27">
        <v>-0.69999999999999973</v>
      </c>
      <c r="AP1541" s="6">
        <v>3.8</v>
      </c>
      <c r="AQ1541" s="26">
        <v>8.6250000000000007E-2</v>
      </c>
      <c r="AR1541" s="28">
        <v>690</v>
      </c>
      <c r="AS1541" s="28">
        <v>640</v>
      </c>
      <c r="AT1541" s="25">
        <v>7.8125E-2</v>
      </c>
      <c r="AU1541" s="26">
        <v>0.41936653619235298</v>
      </c>
      <c r="AV1541" s="30">
        <v>2065.2800000000002</v>
      </c>
      <c r="AW1541" s="24">
        <v>0.78100000000000003</v>
      </c>
      <c r="AX1541" s="24">
        <v>0.219</v>
      </c>
      <c r="AY1541" s="24">
        <v>0.89</v>
      </c>
      <c r="AZ1541" s="24">
        <v>9.0999999999999998E-2</v>
      </c>
      <c r="BA1541" s="24">
        <v>0.1734</v>
      </c>
      <c r="BB1541" s="24">
        <v>0.55900000000000005</v>
      </c>
      <c r="BC1541" s="24">
        <v>0.2455</v>
      </c>
      <c r="BD1541" s="31">
        <v>3</v>
      </c>
      <c r="BE1541" s="23">
        <v>23</v>
      </c>
      <c r="BF1541" s="32" t="s">
        <v>4256</v>
      </c>
      <c r="BG1541" s="33">
        <v>115.96575823980599</v>
      </c>
      <c r="BH1541" s="33">
        <v>-31.7686147349926</v>
      </c>
      <c r="BI1541" s="34">
        <f t="shared" si="336"/>
        <v>44</v>
      </c>
      <c r="BJ1541" s="34">
        <f t="shared" si="337"/>
        <v>65</v>
      </c>
      <c r="BK1541" s="34">
        <f t="shared" si="338"/>
        <v>46</v>
      </c>
      <c r="BL1541" s="34">
        <f t="shared" si="339"/>
        <v>1</v>
      </c>
      <c r="BM1541" s="34">
        <f t="shared" si="340"/>
        <v>100</v>
      </c>
      <c r="BN1541" s="34">
        <f t="shared" si="341"/>
        <v>100</v>
      </c>
      <c r="BO1541" s="34">
        <f t="shared" si="342"/>
        <v>100</v>
      </c>
      <c r="BP1541" s="34">
        <f t="shared" si="343"/>
        <v>28</v>
      </c>
      <c r="BQ1541" s="35">
        <f t="shared" si="344"/>
        <v>100</v>
      </c>
      <c r="BR1541" s="34">
        <f t="shared" si="345"/>
        <v>86</v>
      </c>
      <c r="BS1541" s="35">
        <f t="shared" si="346"/>
        <v>52</v>
      </c>
      <c r="BT1541" s="35">
        <f t="shared" si="347"/>
        <v>52</v>
      </c>
      <c r="BU1541" s="35">
        <f t="shared" si="348"/>
        <v>30</v>
      </c>
      <c r="BV1541" s="35">
        <f t="shared" si="349"/>
        <v>62</v>
      </c>
    </row>
    <row r="1542" spans="2:74" hidden="1" x14ac:dyDescent="0.3">
      <c r="B1542" s="6" t="s">
        <v>1959</v>
      </c>
      <c r="C1542" s="6">
        <v>602011047</v>
      </c>
      <c r="D1542" s="6" t="s">
        <v>978</v>
      </c>
      <c r="E1542" s="6" t="s">
        <v>659</v>
      </c>
      <c r="F1542" s="6" t="s">
        <v>978</v>
      </c>
      <c r="G1542" s="6" t="s">
        <v>130</v>
      </c>
      <c r="H1542" s="6" t="s">
        <v>78</v>
      </c>
      <c r="I1542" s="22">
        <v>575000</v>
      </c>
      <c r="J1542" s="22">
        <v>565000</v>
      </c>
      <c r="K1542" s="22">
        <v>545000</v>
      </c>
      <c r="L1542" s="22">
        <v>550000</v>
      </c>
      <c r="M1542" s="22">
        <v>530000</v>
      </c>
      <c r="N1542" s="22">
        <v>530000</v>
      </c>
      <c r="O1542" s="23">
        <v>50</v>
      </c>
      <c r="P1542" s="23">
        <v>48</v>
      </c>
      <c r="Q1542" s="23">
        <v>48</v>
      </c>
      <c r="R1542" s="22">
        <v>495</v>
      </c>
      <c r="S1542" s="22">
        <v>480</v>
      </c>
      <c r="T1542" s="24">
        <v>2.2999999999999998</v>
      </c>
      <c r="U1542" s="24">
        <v>-0.20000000000000018</v>
      </c>
      <c r="V1542" s="24">
        <v>2.5</v>
      </c>
      <c r="W1542" s="24">
        <v>3.1</v>
      </c>
      <c r="X1542" s="25">
        <v>4.4765217391304346E-2</v>
      </c>
      <c r="Y1542" s="24">
        <v>4.2</v>
      </c>
      <c r="Z1542" s="24">
        <v>-2</v>
      </c>
      <c r="AA1542" s="24">
        <v>6.2</v>
      </c>
      <c r="AB1542" s="24">
        <v>8.1</v>
      </c>
      <c r="AC1542" s="26">
        <v>0.32189678493392981</v>
      </c>
      <c r="AD1542" s="24">
        <v>7.1907789952218195</v>
      </c>
      <c r="AE1542" s="6">
        <v>343</v>
      </c>
      <c r="AF1542" s="6">
        <v>416</v>
      </c>
      <c r="AG1542" s="6">
        <v>403</v>
      </c>
      <c r="AH1542" s="27">
        <v>3.4995938261575956</v>
      </c>
      <c r="AI1542" s="28">
        <v>560000</v>
      </c>
      <c r="AJ1542" s="28">
        <v>550000</v>
      </c>
      <c r="AK1542" s="28">
        <v>560000</v>
      </c>
      <c r="AL1542" s="29">
        <v>1.8181818181818181E-2</v>
      </c>
      <c r="AM1542" s="29">
        <v>0</v>
      </c>
      <c r="AN1542" s="6">
        <v>3.2</v>
      </c>
      <c r="AO1542" s="27">
        <v>0.40000000000000036</v>
      </c>
      <c r="AP1542" s="6">
        <v>2.8</v>
      </c>
      <c r="AQ1542" s="26">
        <v>0.1014388489208633</v>
      </c>
      <c r="AR1542" s="28">
        <v>490</v>
      </c>
      <c r="AS1542" s="28">
        <v>475</v>
      </c>
      <c r="AT1542" s="25">
        <v>3.1578947368421054E-2</v>
      </c>
      <c r="AU1542" s="26">
        <v>0.25773105883914549</v>
      </c>
      <c r="AV1542" s="30">
        <v>1537.7600000000002</v>
      </c>
      <c r="AW1542" s="24">
        <v>0.57330000000000003</v>
      </c>
      <c r="AX1542" s="24">
        <v>0.42670000000000002</v>
      </c>
      <c r="AY1542" s="24">
        <v>0.71409999999999996</v>
      </c>
      <c r="AZ1542" s="24">
        <v>0.18809999999999999</v>
      </c>
      <c r="BA1542" s="24">
        <v>0.2278</v>
      </c>
      <c r="BB1542" s="24">
        <v>0.2908</v>
      </c>
      <c r="BC1542" s="24">
        <v>0.43619999999999998</v>
      </c>
      <c r="BD1542" s="31">
        <v>3.5</v>
      </c>
      <c r="BE1542" s="23">
        <v>159</v>
      </c>
      <c r="BF1542" s="32" t="s">
        <v>4257</v>
      </c>
      <c r="BG1542" s="33">
        <v>147.14765859455801</v>
      </c>
      <c r="BH1542" s="33">
        <v>-41.455753938255498</v>
      </c>
      <c r="BI1542" s="34">
        <f t="shared" si="336"/>
        <v>79</v>
      </c>
      <c r="BJ1542" s="34">
        <f t="shared" si="337"/>
        <v>64</v>
      </c>
      <c r="BK1542" s="34">
        <f t="shared" si="338"/>
        <v>81</v>
      </c>
      <c r="BL1542" s="34">
        <f t="shared" si="339"/>
        <v>15</v>
      </c>
      <c r="BM1542" s="34">
        <f t="shared" si="340"/>
        <v>10</v>
      </c>
      <c r="BN1542" s="34">
        <f t="shared" si="341"/>
        <v>100</v>
      </c>
      <c r="BO1542" s="34">
        <f t="shared" si="342"/>
        <v>75</v>
      </c>
      <c r="BP1542" s="34">
        <f t="shared" si="343"/>
        <v>40</v>
      </c>
      <c r="BQ1542" s="35">
        <f t="shared" si="344"/>
        <v>99</v>
      </c>
      <c r="BR1542" s="34">
        <f t="shared" si="345"/>
        <v>78</v>
      </c>
      <c r="BS1542" s="35">
        <f t="shared" si="346"/>
        <v>53</v>
      </c>
      <c r="BT1542" s="35">
        <f t="shared" si="347"/>
        <v>47</v>
      </c>
      <c r="BU1542" s="35">
        <f t="shared" si="348"/>
        <v>35</v>
      </c>
      <c r="BV1542" s="35">
        <f t="shared" si="349"/>
        <v>62</v>
      </c>
    </row>
    <row r="1543" spans="2:74" hidden="1" x14ac:dyDescent="0.3">
      <c r="B1543" s="6" t="s">
        <v>1960</v>
      </c>
      <c r="C1543" s="6">
        <v>305031124</v>
      </c>
      <c r="D1543" s="6" t="s">
        <v>840</v>
      </c>
      <c r="E1543" s="6" t="s">
        <v>337</v>
      </c>
      <c r="F1543" s="6" t="s">
        <v>2780</v>
      </c>
      <c r="G1543" s="6" t="s">
        <v>97</v>
      </c>
      <c r="H1543" s="6" t="s">
        <v>78</v>
      </c>
      <c r="I1543" s="22">
        <v>1650000</v>
      </c>
      <c r="J1543" s="22">
        <v>2050000</v>
      </c>
      <c r="K1543" s="22">
        <v>2608500</v>
      </c>
      <c r="L1543" s="22">
        <v>2200000</v>
      </c>
      <c r="M1543" s="22">
        <v>2100000</v>
      </c>
      <c r="N1543" s="22">
        <v>2400000</v>
      </c>
      <c r="O1543" s="23">
        <v>26</v>
      </c>
      <c r="P1543" s="23">
        <v>34</v>
      </c>
      <c r="Q1543" s="23">
        <v>33</v>
      </c>
      <c r="R1543" s="22">
        <v>900</v>
      </c>
      <c r="S1543" s="22">
        <v>990</v>
      </c>
      <c r="T1543" s="24">
        <v>1.7</v>
      </c>
      <c r="U1543" s="24">
        <v>-0.10000000000000009</v>
      </c>
      <c r="V1543" s="24">
        <v>1.8</v>
      </c>
      <c r="W1543" s="24">
        <v>2.2999999999999998</v>
      </c>
      <c r="X1543" s="25">
        <v>2.8363636363636365E-2</v>
      </c>
      <c r="Y1543" s="24">
        <v>3.2</v>
      </c>
      <c r="Z1543" s="24">
        <v>-1.0999999999999996</v>
      </c>
      <c r="AA1543" s="24">
        <v>4.3</v>
      </c>
      <c r="AB1543" s="24">
        <v>4.9000000000000004</v>
      </c>
      <c r="AC1543" s="26">
        <v>0.38989394884591388</v>
      </c>
      <c r="AD1543" s="24">
        <v>13.746261017003373</v>
      </c>
      <c r="AE1543" s="6">
        <v>147</v>
      </c>
      <c r="AF1543" s="6">
        <v>190</v>
      </c>
      <c r="AG1543" s="6">
        <v>165</v>
      </c>
      <c r="AH1543" s="27">
        <v>3.0439882697947214</v>
      </c>
      <c r="AI1543" s="28">
        <v>1720000</v>
      </c>
      <c r="AJ1543" s="28">
        <v>1570000</v>
      </c>
      <c r="AK1543" s="28">
        <v>1500000</v>
      </c>
      <c r="AL1543" s="29">
        <v>9.5541401273885357E-2</v>
      </c>
      <c r="AM1543" s="29">
        <v>0.14666666666666667</v>
      </c>
      <c r="AN1543" s="6">
        <v>2.1</v>
      </c>
      <c r="AO1543" s="27">
        <v>-0.39999999999999991</v>
      </c>
      <c r="AP1543" s="6">
        <v>2.5</v>
      </c>
      <c r="AQ1543" s="26">
        <v>0.12933333333333333</v>
      </c>
      <c r="AR1543" s="28">
        <v>770</v>
      </c>
      <c r="AS1543" s="28">
        <v>750</v>
      </c>
      <c r="AT1543" s="25">
        <v>2.6666666666666668E-2</v>
      </c>
      <c r="AU1543" s="26">
        <v>0.39992146431169173</v>
      </c>
      <c r="AV1543" s="30">
        <v>2308.3200000000002</v>
      </c>
      <c r="AW1543" s="24">
        <v>0.5353</v>
      </c>
      <c r="AX1543" s="24">
        <v>0.4647</v>
      </c>
      <c r="AY1543" s="24">
        <v>0.28079999999999999</v>
      </c>
      <c r="AZ1543" s="24">
        <v>9.2999999999999999E-2</v>
      </c>
      <c r="BA1543" s="24">
        <v>0.24099999999999999</v>
      </c>
      <c r="BB1543" s="24">
        <v>0.23480000000000001</v>
      </c>
      <c r="BC1543" s="24">
        <v>0.49969999999999998</v>
      </c>
      <c r="BD1543" s="31">
        <v>10</v>
      </c>
      <c r="BE1543" s="23">
        <v>5</v>
      </c>
      <c r="BF1543" s="32" t="s">
        <v>4258</v>
      </c>
      <c r="BG1543" s="33">
        <v>153.05705160870599</v>
      </c>
      <c r="BH1543" s="33">
        <v>-27.435745938587299</v>
      </c>
      <c r="BI1543" s="34">
        <f t="shared" si="336"/>
        <v>88</v>
      </c>
      <c r="BJ1543" s="34">
        <f t="shared" si="337"/>
        <v>82</v>
      </c>
      <c r="BK1543" s="34">
        <f t="shared" si="338"/>
        <v>87</v>
      </c>
      <c r="BL1543" s="34">
        <f t="shared" si="339"/>
        <v>1</v>
      </c>
      <c r="BM1543" s="34">
        <f t="shared" si="340"/>
        <v>48</v>
      </c>
      <c r="BN1543" s="34">
        <f t="shared" si="341"/>
        <v>100</v>
      </c>
      <c r="BO1543" s="34">
        <f t="shared" si="342"/>
        <v>100</v>
      </c>
      <c r="BP1543" s="34">
        <f t="shared" si="343"/>
        <v>43</v>
      </c>
      <c r="BQ1543" s="35">
        <f t="shared" si="344"/>
        <v>45</v>
      </c>
      <c r="BR1543" s="34">
        <f t="shared" si="345"/>
        <v>13</v>
      </c>
      <c r="BS1543" s="35">
        <f t="shared" si="346"/>
        <v>8</v>
      </c>
      <c r="BT1543" s="35">
        <f t="shared" si="347"/>
        <v>64</v>
      </c>
      <c r="BU1543" s="35">
        <f t="shared" si="348"/>
        <v>100</v>
      </c>
      <c r="BV1543" s="35">
        <f t="shared" si="349"/>
        <v>62</v>
      </c>
    </row>
    <row r="1544" spans="2:74" hidden="1" x14ac:dyDescent="0.3">
      <c r="B1544" s="6" t="s">
        <v>1961</v>
      </c>
      <c r="C1544" s="6">
        <v>118021651</v>
      </c>
      <c r="D1544" s="6" t="s">
        <v>1699</v>
      </c>
      <c r="E1544" s="6" t="s">
        <v>1695</v>
      </c>
      <c r="F1544" s="6" t="s">
        <v>2757</v>
      </c>
      <c r="G1544" s="6" t="s">
        <v>77</v>
      </c>
      <c r="H1544" s="6" t="s">
        <v>78</v>
      </c>
      <c r="I1544" s="22">
        <v>3950000</v>
      </c>
      <c r="J1544" s="22">
        <v>4194400</v>
      </c>
      <c r="K1544" s="22">
        <v>4119500</v>
      </c>
      <c r="L1544" s="22">
        <v>4650000</v>
      </c>
      <c r="M1544" s="22">
        <v>4000000</v>
      </c>
      <c r="N1544" s="22">
        <v>4000000</v>
      </c>
      <c r="O1544" s="23">
        <v>23</v>
      </c>
      <c r="P1544" s="23">
        <v>22</v>
      </c>
      <c r="Q1544" s="23">
        <v>23</v>
      </c>
      <c r="R1544" s="22">
        <v>2200</v>
      </c>
      <c r="S1544" s="22">
        <v>1660</v>
      </c>
      <c r="T1544" s="24">
        <v>2.9</v>
      </c>
      <c r="U1544" s="24">
        <v>0.10000000000000009</v>
      </c>
      <c r="V1544" s="24">
        <v>2.8</v>
      </c>
      <c r="W1544" s="24">
        <v>2.5</v>
      </c>
      <c r="X1544" s="25">
        <v>2.8962025316455697E-2</v>
      </c>
      <c r="Y1544" s="24">
        <v>3.5</v>
      </c>
      <c r="Z1544" s="24">
        <v>-1.0999999999999996</v>
      </c>
      <c r="AA1544" s="24">
        <v>4.5999999999999996</v>
      </c>
      <c r="AB1544" s="24">
        <v>4.4000000000000004</v>
      </c>
      <c r="AC1544" s="26">
        <v>0.63527998521530205</v>
      </c>
      <c r="AD1544" s="24">
        <v>21.934929559444434</v>
      </c>
      <c r="AE1544" s="6">
        <v>70</v>
      </c>
      <c r="AF1544" s="6">
        <v>157</v>
      </c>
      <c r="AG1544" s="6">
        <v>114</v>
      </c>
      <c r="AH1544" s="27">
        <v>2.3522727272727275</v>
      </c>
      <c r="AI1544" s="28">
        <v>3000000</v>
      </c>
      <c r="AJ1544" s="28">
        <v>2820000</v>
      </c>
      <c r="AK1544" s="28">
        <v>2685000</v>
      </c>
      <c r="AL1544" s="29">
        <v>6.3829787234042548E-2</v>
      </c>
      <c r="AM1544" s="29">
        <v>0.11731843575418995</v>
      </c>
      <c r="AN1544" s="6">
        <v>2.6</v>
      </c>
      <c r="AO1544" s="27">
        <v>0</v>
      </c>
      <c r="AP1544" s="6">
        <v>2.6</v>
      </c>
      <c r="AQ1544" s="26">
        <v>8.9274447949526811E-2</v>
      </c>
      <c r="AR1544" s="28">
        <v>1500</v>
      </c>
      <c r="AS1544" s="28">
        <v>1490</v>
      </c>
      <c r="AT1544" s="25">
        <v>6.7114093959731542E-3</v>
      </c>
      <c r="AU1544" s="26">
        <v>0.13434679614609868</v>
      </c>
      <c r="AV1544" s="30">
        <v>3463.0400000000004</v>
      </c>
      <c r="AW1544" s="24">
        <v>0.62239999999999995</v>
      </c>
      <c r="AX1544" s="24">
        <v>0.37759999999999999</v>
      </c>
      <c r="AY1544" s="24">
        <v>0.1389</v>
      </c>
      <c r="AZ1544" s="24">
        <v>0.12909999999999999</v>
      </c>
      <c r="BA1544" s="24">
        <v>0.25130000000000002</v>
      </c>
      <c r="BB1544" s="24">
        <v>0.2223</v>
      </c>
      <c r="BC1544" s="24">
        <v>0.50509999999999999</v>
      </c>
      <c r="BD1544" s="31">
        <v>10</v>
      </c>
      <c r="BE1544" s="23">
        <v>7</v>
      </c>
      <c r="BF1544" s="32" t="s">
        <v>4259</v>
      </c>
      <c r="BG1544" s="33">
        <v>151.25442633692501</v>
      </c>
      <c r="BH1544" s="33">
        <v>-33.919137321999798</v>
      </c>
      <c r="BI1544" s="34">
        <f t="shared" si="336"/>
        <v>69</v>
      </c>
      <c r="BJ1544" s="34">
        <f t="shared" si="337"/>
        <v>74</v>
      </c>
      <c r="BK1544" s="34">
        <f t="shared" si="338"/>
        <v>96</v>
      </c>
      <c r="BL1544" s="34">
        <f t="shared" si="339"/>
        <v>56</v>
      </c>
      <c r="BM1544" s="34">
        <f t="shared" si="340"/>
        <v>33</v>
      </c>
      <c r="BN1544" s="34">
        <f t="shared" si="341"/>
        <v>100</v>
      </c>
      <c r="BO1544" s="34">
        <f t="shared" si="342"/>
        <v>100</v>
      </c>
      <c r="BP1544" s="34">
        <f t="shared" si="343"/>
        <v>45</v>
      </c>
      <c r="BQ1544" s="35">
        <f t="shared" si="344"/>
        <v>47</v>
      </c>
      <c r="BR1544" s="34">
        <f t="shared" si="345"/>
        <v>1</v>
      </c>
      <c r="BS1544" s="35">
        <f t="shared" si="346"/>
        <v>1</v>
      </c>
      <c r="BT1544" s="35">
        <f t="shared" si="347"/>
        <v>59</v>
      </c>
      <c r="BU1544" s="35">
        <f t="shared" si="348"/>
        <v>100</v>
      </c>
      <c r="BV1544" s="35">
        <f t="shared" si="349"/>
        <v>62</v>
      </c>
    </row>
    <row r="1545" spans="2:74" hidden="1" x14ac:dyDescent="0.3">
      <c r="B1545" s="6" t="s">
        <v>1962</v>
      </c>
      <c r="C1545" s="6">
        <v>102021050</v>
      </c>
      <c r="D1545" s="6" t="s">
        <v>204</v>
      </c>
      <c r="E1545" s="6" t="s">
        <v>205</v>
      </c>
      <c r="F1545" s="6" t="s">
        <v>205</v>
      </c>
      <c r="G1545" s="6" t="s">
        <v>77</v>
      </c>
      <c r="H1545" s="6" t="s">
        <v>78</v>
      </c>
      <c r="I1545" s="22">
        <v>732250</v>
      </c>
      <c r="J1545" s="22">
        <v>720000</v>
      </c>
      <c r="K1545" s="22">
        <v>687000</v>
      </c>
      <c r="L1545" s="22">
        <v>770000</v>
      </c>
      <c r="M1545" s="22">
        <v>736000</v>
      </c>
      <c r="N1545" s="22">
        <v>710000</v>
      </c>
      <c r="O1545" s="23">
        <v>41</v>
      </c>
      <c r="P1545" s="23">
        <v>39</v>
      </c>
      <c r="Q1545" s="23">
        <v>39</v>
      </c>
      <c r="R1545" s="22">
        <v>560</v>
      </c>
      <c r="S1545" s="22">
        <v>520</v>
      </c>
      <c r="T1545" s="24">
        <v>3.6</v>
      </c>
      <c r="U1545" s="24">
        <v>-0.29999999999999982</v>
      </c>
      <c r="V1545" s="24">
        <v>3.9</v>
      </c>
      <c r="W1545" s="24">
        <v>4</v>
      </c>
      <c r="X1545" s="25">
        <v>3.9767838852850804E-2</v>
      </c>
      <c r="Y1545" s="24">
        <v>2.6</v>
      </c>
      <c r="Z1545" s="24">
        <v>-1.1000000000000001</v>
      </c>
      <c r="AA1545" s="24">
        <v>3.7</v>
      </c>
      <c r="AB1545" s="24">
        <v>4.0999999999999996</v>
      </c>
      <c r="AC1545" s="26">
        <v>0.46339202965708987</v>
      </c>
      <c r="AD1545" s="24">
        <v>11.652431789711679</v>
      </c>
      <c r="AE1545" s="6">
        <v>690</v>
      </c>
      <c r="AF1545" s="6">
        <v>813</v>
      </c>
      <c r="AG1545" s="6">
        <v>585</v>
      </c>
      <c r="AH1545" s="27">
        <v>3.7775735294117645</v>
      </c>
      <c r="AI1545" s="28">
        <v>875000</v>
      </c>
      <c r="AJ1545" s="28">
        <v>830000</v>
      </c>
      <c r="AK1545" s="28">
        <v>800000</v>
      </c>
      <c r="AL1545" s="29">
        <v>5.4216867469879519E-2</v>
      </c>
      <c r="AM1545" s="29">
        <v>9.375E-2</v>
      </c>
      <c r="AN1545" s="6">
        <v>3.2</v>
      </c>
      <c r="AO1545" s="27">
        <v>-0.19999999999999973</v>
      </c>
      <c r="AP1545" s="6">
        <v>3.4</v>
      </c>
      <c r="AQ1545" s="26">
        <v>0.10933014354066986</v>
      </c>
      <c r="AR1545" s="28">
        <v>600</v>
      </c>
      <c r="AS1545" s="28">
        <v>550</v>
      </c>
      <c r="AT1545" s="25">
        <v>9.0909090909090912E-2</v>
      </c>
      <c r="AU1545" s="26">
        <v>0.14328286788269706</v>
      </c>
      <c r="AV1545" s="30">
        <v>1208.48</v>
      </c>
      <c r="AW1545" s="24">
        <v>0.65569999999999995</v>
      </c>
      <c r="AX1545" s="24">
        <v>0.34429999999999999</v>
      </c>
      <c r="AY1545" s="24">
        <v>0.94130000000000003</v>
      </c>
      <c r="AZ1545" s="24">
        <v>3.6999999999999998E-2</v>
      </c>
      <c r="BA1545" s="24">
        <v>0.51659999999999995</v>
      </c>
      <c r="BB1545" s="24">
        <v>0.28249999999999997</v>
      </c>
      <c r="BC1545" s="24">
        <v>0.17050000000000001</v>
      </c>
      <c r="BD1545" s="31">
        <v>2</v>
      </c>
      <c r="BE1545" s="23">
        <v>84</v>
      </c>
      <c r="BF1545" s="32" t="s">
        <v>4260</v>
      </c>
      <c r="BG1545" s="33">
        <v>151.575217858352</v>
      </c>
      <c r="BH1545" s="33">
        <v>-33.1760783886631</v>
      </c>
      <c r="BI1545" s="34">
        <f t="shared" si="336"/>
        <v>57</v>
      </c>
      <c r="BJ1545" s="34">
        <f t="shared" si="337"/>
        <v>64</v>
      </c>
      <c r="BK1545" s="34">
        <f t="shared" si="338"/>
        <v>78</v>
      </c>
      <c r="BL1545" s="34">
        <f t="shared" si="339"/>
        <v>53</v>
      </c>
      <c r="BM1545" s="34">
        <f t="shared" si="340"/>
        <v>28</v>
      </c>
      <c r="BN1545" s="34">
        <f t="shared" si="341"/>
        <v>100</v>
      </c>
      <c r="BO1545" s="34">
        <f t="shared" si="342"/>
        <v>90</v>
      </c>
      <c r="BP1545" s="34">
        <f t="shared" si="343"/>
        <v>100</v>
      </c>
      <c r="BQ1545" s="35">
        <f t="shared" si="344"/>
        <v>83</v>
      </c>
      <c r="BR1545" s="34">
        <f t="shared" si="345"/>
        <v>34</v>
      </c>
      <c r="BS1545" s="35">
        <f t="shared" si="346"/>
        <v>1</v>
      </c>
      <c r="BT1545" s="35">
        <f t="shared" si="347"/>
        <v>74</v>
      </c>
      <c r="BU1545" s="35">
        <f t="shared" si="348"/>
        <v>20</v>
      </c>
      <c r="BV1545" s="35">
        <f t="shared" si="349"/>
        <v>62</v>
      </c>
    </row>
    <row r="1546" spans="2:74" x14ac:dyDescent="0.3">
      <c r="B1546" s="6" t="s">
        <v>1963</v>
      </c>
      <c r="C1546" s="6">
        <v>109011172</v>
      </c>
      <c r="D1546" s="6" t="s">
        <v>1022</v>
      </c>
      <c r="E1546" s="6" t="s">
        <v>354</v>
      </c>
      <c r="F1546" s="6" t="s">
        <v>3512</v>
      </c>
      <c r="G1546" s="6" t="s">
        <v>77</v>
      </c>
      <c r="H1546" s="6" t="s">
        <v>78</v>
      </c>
      <c r="I1546" s="22">
        <v>706560</v>
      </c>
      <c r="J1546" s="22">
        <v>698350</v>
      </c>
      <c r="K1546" s="22">
        <v>699000</v>
      </c>
      <c r="L1546" s="22">
        <v>645000</v>
      </c>
      <c r="M1546" s="22">
        <v>609000</v>
      </c>
      <c r="N1546" s="22">
        <v>610000</v>
      </c>
      <c r="O1546" s="23">
        <v>47</v>
      </c>
      <c r="P1546" s="23">
        <v>47</v>
      </c>
      <c r="Q1546" s="23">
        <v>48</v>
      </c>
      <c r="R1546" s="22">
        <v>580</v>
      </c>
      <c r="S1546" s="22">
        <v>530</v>
      </c>
      <c r="T1546" s="24">
        <v>2.2999999999999998</v>
      </c>
      <c r="U1546" s="24">
        <v>-0.30000000000000027</v>
      </c>
      <c r="V1546" s="24">
        <v>2.6</v>
      </c>
      <c r="W1546" s="24">
        <v>3.2</v>
      </c>
      <c r="X1546" s="25">
        <v>4.2685688405797104E-2</v>
      </c>
      <c r="Y1546" s="24">
        <v>5.8</v>
      </c>
      <c r="Z1546" s="24">
        <v>-1.7999999999999998</v>
      </c>
      <c r="AA1546" s="24">
        <v>7.6</v>
      </c>
      <c r="AB1546" s="24">
        <v>7</v>
      </c>
      <c r="AC1546" s="26">
        <v>0.28898278061224486</v>
      </c>
      <c r="AD1546" s="24">
        <v>6.7700156985871258</v>
      </c>
      <c r="AE1546" s="6">
        <v>240</v>
      </c>
      <c r="AF1546" s="6">
        <v>301</v>
      </c>
      <c r="AG1546" s="6">
        <v>270</v>
      </c>
      <c r="AH1546" s="27">
        <v>4.4978038067349928</v>
      </c>
      <c r="AI1546" s="28">
        <v>545000</v>
      </c>
      <c r="AJ1546" s="28">
        <v>515000</v>
      </c>
      <c r="AK1546" s="28">
        <v>490000</v>
      </c>
      <c r="AL1546" s="29">
        <v>5.8252427184466021E-2</v>
      </c>
      <c r="AM1546" s="29">
        <v>0.11224489795918367</v>
      </c>
      <c r="AN1546" s="6">
        <v>2.4</v>
      </c>
      <c r="AO1546" s="27">
        <v>-0.39999999999999991</v>
      </c>
      <c r="AP1546" s="6">
        <v>2.8</v>
      </c>
      <c r="AQ1546" s="26">
        <v>8.6484174508126593E-2</v>
      </c>
      <c r="AR1546" s="28">
        <v>510</v>
      </c>
      <c r="AS1546" s="28">
        <v>475</v>
      </c>
      <c r="AT1546" s="25">
        <v>7.3684210526315783E-2</v>
      </c>
      <c r="AU1546" s="26">
        <v>0.30169986645126545</v>
      </c>
      <c r="AV1546" s="30">
        <v>2007.0400000000002</v>
      </c>
      <c r="AW1546" s="24">
        <v>0.72060000000000002</v>
      </c>
      <c r="AX1546" s="24">
        <v>0.27939999999999998</v>
      </c>
      <c r="AY1546" s="24">
        <v>0.88270000000000004</v>
      </c>
      <c r="AZ1546" s="24">
        <v>9.9900000000000003E-2</v>
      </c>
      <c r="BA1546" s="24">
        <v>0.27660000000000001</v>
      </c>
      <c r="BB1546" s="24">
        <v>0.3997</v>
      </c>
      <c r="BC1546" s="24">
        <v>0.28100000000000003</v>
      </c>
      <c r="BD1546" s="31">
        <v>6</v>
      </c>
      <c r="BE1546" s="23">
        <v>454</v>
      </c>
      <c r="BF1546" s="32" t="s">
        <v>4261</v>
      </c>
      <c r="BG1546" s="33">
        <v>147.00532935176199</v>
      </c>
      <c r="BH1546" s="33">
        <v>-36.062483334638401</v>
      </c>
      <c r="BI1546" s="34">
        <f t="shared" si="336"/>
        <v>79</v>
      </c>
      <c r="BJ1546" s="34">
        <f t="shared" si="337"/>
        <v>77</v>
      </c>
      <c r="BK1546" s="34">
        <f t="shared" si="338"/>
        <v>69</v>
      </c>
      <c r="BL1546" s="34">
        <f t="shared" si="339"/>
        <v>1</v>
      </c>
      <c r="BM1546" s="34">
        <f t="shared" si="340"/>
        <v>30</v>
      </c>
      <c r="BN1546" s="34">
        <f t="shared" si="341"/>
        <v>100</v>
      </c>
      <c r="BO1546" s="34">
        <f t="shared" si="342"/>
        <v>34</v>
      </c>
      <c r="BP1546" s="34">
        <f t="shared" si="343"/>
        <v>51</v>
      </c>
      <c r="BQ1546" s="35">
        <f t="shared" si="344"/>
        <v>92</v>
      </c>
      <c r="BR1546" s="34">
        <f t="shared" si="345"/>
        <v>82</v>
      </c>
      <c r="BS1546" s="35">
        <f t="shared" si="346"/>
        <v>74</v>
      </c>
      <c r="BT1546" s="35">
        <f t="shared" si="347"/>
        <v>21</v>
      </c>
      <c r="BU1546" s="35">
        <f t="shared" si="348"/>
        <v>60</v>
      </c>
      <c r="BV1546" s="35">
        <f t="shared" si="349"/>
        <v>62</v>
      </c>
    </row>
    <row r="1547" spans="2:74" hidden="1" x14ac:dyDescent="0.3">
      <c r="B1547" s="6" t="s">
        <v>1964</v>
      </c>
      <c r="C1547" s="6">
        <v>202011019</v>
      </c>
      <c r="D1547" s="6" t="s">
        <v>251</v>
      </c>
      <c r="E1547" s="6" t="s">
        <v>251</v>
      </c>
      <c r="F1547" s="6" t="s">
        <v>251</v>
      </c>
      <c r="G1547" s="6" t="s">
        <v>86</v>
      </c>
      <c r="H1547" s="6" t="s">
        <v>78</v>
      </c>
      <c r="I1547" s="22">
        <v>570811</v>
      </c>
      <c r="J1547" s="22">
        <v>570000</v>
      </c>
      <c r="K1547" s="22">
        <v>530000</v>
      </c>
      <c r="L1547" s="22">
        <v>500000</v>
      </c>
      <c r="M1547" s="22">
        <v>500000</v>
      </c>
      <c r="N1547" s="22">
        <v>495000</v>
      </c>
      <c r="O1547" s="23">
        <v>35</v>
      </c>
      <c r="P1547" s="23">
        <v>35</v>
      </c>
      <c r="Q1547" s="23">
        <v>41</v>
      </c>
      <c r="R1547" s="22">
        <v>500</v>
      </c>
      <c r="S1547" s="22">
        <v>450</v>
      </c>
      <c r="T1547" s="24">
        <v>2.9</v>
      </c>
      <c r="U1547" s="24">
        <v>-0.30000000000000027</v>
      </c>
      <c r="V1547" s="24">
        <v>3.2</v>
      </c>
      <c r="W1547" s="24">
        <v>3.4</v>
      </c>
      <c r="X1547" s="25">
        <v>4.5549227327434126E-2</v>
      </c>
      <c r="Y1547" s="24">
        <v>2.1</v>
      </c>
      <c r="Z1547" s="24">
        <v>-0.79999999999999982</v>
      </c>
      <c r="AA1547" s="24">
        <v>2.9</v>
      </c>
      <c r="AB1547" s="24">
        <v>3.4</v>
      </c>
      <c r="AC1547" s="26">
        <v>0.36502745006424475</v>
      </c>
      <c r="AD1547" s="24">
        <v>8.0139109153315999</v>
      </c>
      <c r="AE1547" s="6">
        <v>529</v>
      </c>
      <c r="AF1547" s="6">
        <v>649</v>
      </c>
      <c r="AG1547" s="6">
        <v>628</v>
      </c>
      <c r="AH1547" s="27">
        <v>5.1214953271028039</v>
      </c>
      <c r="AI1547" s="28">
        <v>560000</v>
      </c>
      <c r="AJ1547" s="28">
        <v>541500</v>
      </c>
      <c r="AK1547" s="28">
        <v>552738</v>
      </c>
      <c r="AL1547" s="29">
        <v>3.4164358264081256E-2</v>
      </c>
      <c r="AM1547" s="29">
        <v>1.3138231856684361E-2</v>
      </c>
      <c r="AN1547" s="6">
        <v>2.7</v>
      </c>
      <c r="AO1547" s="27">
        <v>-0.29999999999999982</v>
      </c>
      <c r="AP1547" s="6">
        <v>3</v>
      </c>
      <c r="AQ1547" s="26">
        <v>6.7164179104477612E-2</v>
      </c>
      <c r="AR1547" s="28">
        <v>490</v>
      </c>
      <c r="AS1547" s="28">
        <v>460</v>
      </c>
      <c r="AT1547" s="25">
        <v>6.5217391304347824E-2</v>
      </c>
      <c r="AU1547" s="26">
        <v>0.24803235252687994</v>
      </c>
      <c r="AV1547" s="30">
        <v>1369.7600000000002</v>
      </c>
      <c r="AW1547" s="24">
        <v>0.65010000000000001</v>
      </c>
      <c r="AX1547" s="24">
        <v>0.34989999999999999</v>
      </c>
      <c r="AY1547" s="24">
        <v>0.94440000000000002</v>
      </c>
      <c r="AZ1547" s="24">
        <v>4.65E-2</v>
      </c>
      <c r="BA1547" s="24">
        <v>0.31879999999999997</v>
      </c>
      <c r="BB1547" s="24">
        <v>0.3548</v>
      </c>
      <c r="BC1547" s="24">
        <v>0.2984</v>
      </c>
      <c r="BD1547" s="31">
        <v>2.5</v>
      </c>
      <c r="BE1547" s="23">
        <v>138</v>
      </c>
      <c r="BF1547" s="32" t="s">
        <v>4262</v>
      </c>
      <c r="BG1547" s="33">
        <v>144.256595714567</v>
      </c>
      <c r="BH1547" s="33">
        <v>-36.707880580677497</v>
      </c>
      <c r="BI1547" s="34">
        <f t="shared" si="336"/>
        <v>69</v>
      </c>
      <c r="BJ1547" s="34">
        <f t="shared" si="337"/>
        <v>72</v>
      </c>
      <c r="BK1547" s="34">
        <f t="shared" si="338"/>
        <v>61</v>
      </c>
      <c r="BL1547" s="34">
        <f t="shared" si="339"/>
        <v>18</v>
      </c>
      <c r="BM1547" s="34">
        <f t="shared" si="340"/>
        <v>18</v>
      </c>
      <c r="BN1547" s="34">
        <f t="shared" si="341"/>
        <v>88</v>
      </c>
      <c r="BO1547" s="34">
        <f t="shared" si="342"/>
        <v>79</v>
      </c>
      <c r="BP1547" s="34">
        <f t="shared" si="343"/>
        <v>60</v>
      </c>
      <c r="BQ1547" s="35">
        <f t="shared" si="344"/>
        <v>100</v>
      </c>
      <c r="BR1547" s="34">
        <f t="shared" si="345"/>
        <v>70</v>
      </c>
      <c r="BS1547" s="35">
        <f t="shared" si="346"/>
        <v>24</v>
      </c>
      <c r="BT1547" s="35">
        <f t="shared" si="347"/>
        <v>82</v>
      </c>
      <c r="BU1547" s="35">
        <f t="shared" si="348"/>
        <v>25</v>
      </c>
      <c r="BV1547" s="35">
        <f t="shared" si="349"/>
        <v>62</v>
      </c>
    </row>
    <row r="1548" spans="2:74" hidden="1" x14ac:dyDescent="0.3">
      <c r="B1548" s="6" t="s">
        <v>1965</v>
      </c>
      <c r="C1548" s="6">
        <v>308031215</v>
      </c>
      <c r="D1548" s="6" t="s">
        <v>372</v>
      </c>
      <c r="E1548" s="6" t="s">
        <v>370</v>
      </c>
      <c r="F1548" s="6" t="s">
        <v>372</v>
      </c>
      <c r="G1548" s="6" t="s">
        <v>97</v>
      </c>
      <c r="H1548" s="6" t="s">
        <v>78</v>
      </c>
      <c r="I1548" s="22">
        <v>549000</v>
      </c>
      <c r="J1548" s="22">
        <v>540750</v>
      </c>
      <c r="K1548" s="22">
        <v>500000</v>
      </c>
      <c r="L1548" s="22">
        <v>546000</v>
      </c>
      <c r="M1548" s="22">
        <v>525000</v>
      </c>
      <c r="N1548" s="22">
        <v>480000</v>
      </c>
      <c r="O1548" s="23">
        <v>31</v>
      </c>
      <c r="P1548" s="23">
        <v>30</v>
      </c>
      <c r="Q1548" s="23">
        <v>34</v>
      </c>
      <c r="R1548" s="22">
        <v>540</v>
      </c>
      <c r="S1548" s="22">
        <v>490</v>
      </c>
      <c r="T1548" s="24">
        <v>3</v>
      </c>
      <c r="U1548" s="24">
        <v>-0.79999999999999982</v>
      </c>
      <c r="V1548" s="24">
        <v>3.8</v>
      </c>
      <c r="W1548" s="24">
        <v>3.5</v>
      </c>
      <c r="X1548" s="25">
        <v>5.1147540983606556E-2</v>
      </c>
      <c r="Y1548" s="24">
        <v>3.1</v>
      </c>
      <c r="Z1548" s="24">
        <v>-0.99999999999999956</v>
      </c>
      <c r="AA1548" s="24">
        <v>4.0999999999999996</v>
      </c>
      <c r="AB1548" s="24">
        <v>3.9</v>
      </c>
      <c r="AC1548" s="26">
        <v>0.29652082235108063</v>
      </c>
      <c r="AD1548" s="24">
        <v>5.797362231864077</v>
      </c>
      <c r="AE1548" s="6">
        <v>526</v>
      </c>
      <c r="AF1548" s="6">
        <v>536</v>
      </c>
      <c r="AG1548" s="6">
        <v>437</v>
      </c>
      <c r="AH1548" s="27">
        <v>3.2511700468018723</v>
      </c>
      <c r="AI1548" s="28">
        <v>550000</v>
      </c>
      <c r="AJ1548" s="28">
        <v>470000</v>
      </c>
      <c r="AK1548" s="28">
        <v>395000</v>
      </c>
      <c r="AL1548" s="29">
        <v>0.1702127659574468</v>
      </c>
      <c r="AM1548" s="29">
        <v>0.39240506329113922</v>
      </c>
      <c r="AN1548" s="6">
        <v>3.3</v>
      </c>
      <c r="AO1548" s="27">
        <v>-0.60000000000000009</v>
      </c>
      <c r="AP1548" s="6">
        <v>3.9</v>
      </c>
      <c r="AQ1548" s="26">
        <v>6.6666666666666666E-2</v>
      </c>
      <c r="AR1548" s="28">
        <v>520</v>
      </c>
      <c r="AS1548" s="28">
        <v>490</v>
      </c>
      <c r="AT1548" s="25">
        <v>6.1224489795918366E-2</v>
      </c>
      <c r="AU1548" s="26">
        <v>0.42999881663965067</v>
      </c>
      <c r="AV1548" s="30">
        <v>1821.1200000000001</v>
      </c>
      <c r="AW1548" s="24">
        <v>0.71630000000000005</v>
      </c>
      <c r="AX1548" s="24">
        <v>0.28370000000000001</v>
      </c>
      <c r="AY1548" s="24">
        <v>0.89200000000000002</v>
      </c>
      <c r="AZ1548" s="24">
        <v>7.9600000000000004E-2</v>
      </c>
      <c r="BA1548" s="24">
        <v>0.24660000000000001</v>
      </c>
      <c r="BB1548" s="24">
        <v>0.38719999999999999</v>
      </c>
      <c r="BC1548" s="24">
        <v>0.33629999999999999</v>
      </c>
      <c r="BD1548" s="31">
        <v>2</v>
      </c>
      <c r="BE1548" s="23">
        <v>527</v>
      </c>
      <c r="BF1548" s="32" t="s">
        <v>4263</v>
      </c>
      <c r="BG1548" s="33">
        <v>150.500886354801</v>
      </c>
      <c r="BH1548" s="33">
        <v>-23.323515460617902</v>
      </c>
      <c r="BI1548" s="34">
        <f t="shared" si="336"/>
        <v>67</v>
      </c>
      <c r="BJ1548" s="34">
        <f t="shared" si="337"/>
        <v>62</v>
      </c>
      <c r="BK1548" s="34">
        <f t="shared" si="338"/>
        <v>85</v>
      </c>
      <c r="BL1548" s="34">
        <f t="shared" si="339"/>
        <v>1</v>
      </c>
      <c r="BM1548" s="34">
        <f t="shared" si="340"/>
        <v>85</v>
      </c>
      <c r="BN1548" s="34">
        <f t="shared" si="341"/>
        <v>87</v>
      </c>
      <c r="BO1548" s="34">
        <f t="shared" si="342"/>
        <v>26</v>
      </c>
      <c r="BP1548" s="34">
        <f t="shared" si="343"/>
        <v>44</v>
      </c>
      <c r="BQ1548" s="35">
        <f t="shared" si="344"/>
        <v>100</v>
      </c>
      <c r="BR1548" s="34">
        <f t="shared" si="345"/>
        <v>92</v>
      </c>
      <c r="BS1548" s="35">
        <f t="shared" si="346"/>
        <v>69</v>
      </c>
      <c r="BT1548" s="35">
        <f t="shared" si="347"/>
        <v>65</v>
      </c>
      <c r="BU1548" s="35">
        <f t="shared" si="348"/>
        <v>20</v>
      </c>
      <c r="BV1548" s="35">
        <f t="shared" si="349"/>
        <v>62</v>
      </c>
    </row>
    <row r="1549" spans="2:74" hidden="1" x14ac:dyDescent="0.3">
      <c r="B1549" s="6" t="s">
        <v>1966</v>
      </c>
      <c r="C1549" s="6">
        <v>604031095</v>
      </c>
      <c r="D1549" s="6" t="s">
        <v>1470</v>
      </c>
      <c r="E1549" s="6" t="s">
        <v>876</v>
      </c>
      <c r="F1549" s="6" t="s">
        <v>2742</v>
      </c>
      <c r="G1549" s="6" t="s">
        <v>130</v>
      </c>
      <c r="H1549" s="6" t="s">
        <v>78</v>
      </c>
      <c r="I1549" s="22">
        <v>445000</v>
      </c>
      <c r="J1549" s="22">
        <v>404000</v>
      </c>
      <c r="K1549" s="22">
        <v>420000</v>
      </c>
      <c r="L1549" s="22">
        <v>390000</v>
      </c>
      <c r="M1549" s="22">
        <v>380000</v>
      </c>
      <c r="N1549" s="22">
        <v>380000</v>
      </c>
      <c r="O1549" s="23">
        <v>62</v>
      </c>
      <c r="P1549" s="23">
        <v>58</v>
      </c>
      <c r="Q1549" s="23">
        <v>86</v>
      </c>
      <c r="R1549" s="22">
        <v>395</v>
      </c>
      <c r="S1549" s="22">
        <v>370</v>
      </c>
      <c r="T1549" s="24">
        <v>2.5</v>
      </c>
      <c r="U1549" s="24">
        <v>-0.20000000000000018</v>
      </c>
      <c r="V1549" s="24">
        <v>2.7</v>
      </c>
      <c r="W1549" s="24">
        <v>2.9</v>
      </c>
      <c r="X1549" s="25">
        <v>4.6157303370786516E-2</v>
      </c>
      <c r="Y1549" s="24">
        <v>1.3</v>
      </c>
      <c r="Z1549" s="24">
        <v>-0.19999999999999996</v>
      </c>
      <c r="AA1549" s="24">
        <v>1.5</v>
      </c>
      <c r="AB1549" s="24">
        <v>1.7</v>
      </c>
      <c r="AC1549" s="26">
        <v>0.29661780607953864</v>
      </c>
      <c r="AD1549" s="24">
        <v>6.4262377655985725</v>
      </c>
      <c r="AE1549" s="6">
        <v>283</v>
      </c>
      <c r="AF1549" s="6">
        <v>323</v>
      </c>
      <c r="AG1549" s="6">
        <v>240</v>
      </c>
      <c r="AH1549" s="27">
        <v>12</v>
      </c>
      <c r="AI1549" s="28">
        <v>265000</v>
      </c>
      <c r="AJ1549" s="28">
        <v>265000</v>
      </c>
      <c r="AK1549" s="28">
        <v>281000</v>
      </c>
      <c r="AL1549" s="29">
        <v>0</v>
      </c>
      <c r="AM1549" s="29">
        <v>-5.6939501779359428E-2</v>
      </c>
      <c r="AN1549" s="6">
        <v>2.1</v>
      </c>
      <c r="AO1549" s="27">
        <v>-0.39999999999999991</v>
      </c>
      <c r="AP1549" s="6">
        <v>2.5</v>
      </c>
      <c r="AQ1549" s="26">
        <v>1.087866108786611E-2</v>
      </c>
      <c r="AR1549" s="28">
        <v>340</v>
      </c>
      <c r="AS1549" s="28">
        <v>340</v>
      </c>
      <c r="AT1549" s="25">
        <v>0</v>
      </c>
      <c r="AU1549" s="26">
        <v>3.4389124361539625E-2</v>
      </c>
      <c r="AV1549" s="30">
        <v>1331.68</v>
      </c>
      <c r="AW1549" s="24">
        <v>0.66159999999999997</v>
      </c>
      <c r="AX1549" s="24">
        <v>0.33839999999999998</v>
      </c>
      <c r="AY1549" s="24">
        <v>0.9224</v>
      </c>
      <c r="AZ1549" s="24">
        <v>6.3799999999999996E-2</v>
      </c>
      <c r="BA1549" s="24">
        <v>0.35570000000000002</v>
      </c>
      <c r="BB1549" s="24">
        <v>0.32219999999999999</v>
      </c>
      <c r="BC1549" s="24">
        <v>0.26960000000000001</v>
      </c>
      <c r="BD1549" s="31">
        <v>3.5</v>
      </c>
      <c r="BE1549" s="23">
        <v>290</v>
      </c>
      <c r="BF1549" s="32" t="s">
        <v>4264</v>
      </c>
      <c r="BG1549" s="33">
        <v>145.138053833502</v>
      </c>
      <c r="BH1549" s="33">
        <v>-40.8461751845227</v>
      </c>
      <c r="BI1549" s="34">
        <f t="shared" si="336"/>
        <v>75</v>
      </c>
      <c r="BJ1549" s="34">
        <f t="shared" si="337"/>
        <v>82</v>
      </c>
      <c r="BK1549" s="34">
        <f t="shared" si="338"/>
        <v>1</v>
      </c>
      <c r="BL1549" s="34">
        <f t="shared" si="339"/>
        <v>89</v>
      </c>
      <c r="BM1549" s="34">
        <f t="shared" si="340"/>
        <v>1</v>
      </c>
      <c r="BN1549" s="34">
        <f t="shared" si="341"/>
        <v>2</v>
      </c>
      <c r="BO1549" s="34">
        <f t="shared" si="342"/>
        <v>56</v>
      </c>
      <c r="BP1549" s="34">
        <f t="shared" si="343"/>
        <v>68</v>
      </c>
      <c r="BQ1549" s="35">
        <f t="shared" si="344"/>
        <v>100</v>
      </c>
      <c r="BR1549" s="34">
        <f t="shared" si="345"/>
        <v>86</v>
      </c>
      <c r="BS1549" s="35">
        <f t="shared" si="346"/>
        <v>69</v>
      </c>
      <c r="BT1549" s="35">
        <f t="shared" si="347"/>
        <v>95</v>
      </c>
      <c r="BU1549" s="35">
        <f t="shared" si="348"/>
        <v>35</v>
      </c>
      <c r="BV1549" s="35">
        <f t="shared" si="349"/>
        <v>61</v>
      </c>
    </row>
    <row r="1550" spans="2:74" hidden="1" x14ac:dyDescent="0.3">
      <c r="B1550" s="6" t="s">
        <v>1967</v>
      </c>
      <c r="C1550" s="6">
        <v>101021610</v>
      </c>
      <c r="D1550" s="6" t="s">
        <v>746</v>
      </c>
      <c r="E1550" s="6" t="s">
        <v>316</v>
      </c>
      <c r="F1550" s="6" t="s">
        <v>2691</v>
      </c>
      <c r="G1550" s="6" t="s">
        <v>77</v>
      </c>
      <c r="H1550" s="6" t="s">
        <v>78</v>
      </c>
      <c r="I1550" s="22">
        <v>1070000</v>
      </c>
      <c r="J1550" s="22">
        <v>1070000</v>
      </c>
      <c r="K1550" s="22">
        <v>1080000</v>
      </c>
      <c r="L1550" s="22">
        <v>1055000</v>
      </c>
      <c r="M1550" s="22">
        <v>950000</v>
      </c>
      <c r="N1550" s="22">
        <v>1050000</v>
      </c>
      <c r="O1550" s="23">
        <v>40</v>
      </c>
      <c r="P1550" s="23">
        <v>44</v>
      </c>
      <c r="Q1550" s="23">
        <v>51</v>
      </c>
      <c r="R1550" s="22">
        <v>800</v>
      </c>
      <c r="S1550" s="22">
        <v>780</v>
      </c>
      <c r="T1550" s="24">
        <v>2.6</v>
      </c>
      <c r="U1550" s="24">
        <v>0.20000000000000018</v>
      </c>
      <c r="V1550" s="24">
        <v>2.4</v>
      </c>
      <c r="W1550" s="24">
        <v>3.2</v>
      </c>
      <c r="X1550" s="25">
        <v>3.8878504672897198E-2</v>
      </c>
      <c r="Y1550" s="24">
        <v>8.6</v>
      </c>
      <c r="Z1550" s="24">
        <v>-3.0999999999999996</v>
      </c>
      <c r="AA1550" s="24">
        <v>11.7</v>
      </c>
      <c r="AB1550" s="24">
        <v>9.6999999999999993</v>
      </c>
      <c r="AC1550" s="26">
        <v>0.21239539526783058</v>
      </c>
      <c r="AD1550" s="24">
        <v>5.4630546378985265</v>
      </c>
      <c r="AE1550" s="6">
        <v>285</v>
      </c>
      <c r="AF1550" s="6">
        <v>319</v>
      </c>
      <c r="AG1550" s="6">
        <v>248</v>
      </c>
      <c r="AH1550" s="27">
        <v>7.8283261802575099</v>
      </c>
      <c r="AI1550" s="28">
        <v>970000</v>
      </c>
      <c r="AJ1550" s="28">
        <v>960000</v>
      </c>
      <c r="AK1550" s="28">
        <v>951000</v>
      </c>
      <c r="AL1550" s="29">
        <v>1.0416666666666666E-2</v>
      </c>
      <c r="AM1550" s="29">
        <v>1.9978969505783387E-2</v>
      </c>
      <c r="AN1550" s="6">
        <v>1.9</v>
      </c>
      <c r="AO1550" s="27">
        <v>-0.10000000000000009</v>
      </c>
      <c r="AP1550" s="6">
        <v>2</v>
      </c>
      <c r="AQ1550" s="26">
        <v>7.4774774774774774E-2</v>
      </c>
      <c r="AR1550" s="28">
        <v>720</v>
      </c>
      <c r="AS1550" s="28">
        <v>690</v>
      </c>
      <c r="AT1550" s="25">
        <v>4.3478260869565216E-2</v>
      </c>
      <c r="AU1550" s="26">
        <v>0.23570985932409283</v>
      </c>
      <c r="AV1550" s="30">
        <v>3766.5600000000004</v>
      </c>
      <c r="AW1550" s="24">
        <v>0.90480000000000005</v>
      </c>
      <c r="AX1550" s="24">
        <v>9.5200000000000007E-2</v>
      </c>
      <c r="AY1550" s="24">
        <v>0.93110000000000004</v>
      </c>
      <c r="AZ1550" s="24">
        <v>5.5500000000000001E-2</v>
      </c>
      <c r="BA1550" s="24">
        <v>6.6900000000000001E-2</v>
      </c>
      <c r="BB1550" s="24">
        <v>0.71589999999999998</v>
      </c>
      <c r="BC1550" s="24">
        <v>0.20530000000000001</v>
      </c>
      <c r="BD1550" s="31">
        <v>9</v>
      </c>
      <c r="BE1550" s="23">
        <v>250</v>
      </c>
      <c r="BF1550" s="32" t="s">
        <v>4265</v>
      </c>
      <c r="BG1550" s="33">
        <v>149.23586860322101</v>
      </c>
      <c r="BH1550" s="33">
        <v>-35.428590175962903</v>
      </c>
      <c r="BI1550" s="34">
        <f t="shared" si="336"/>
        <v>74</v>
      </c>
      <c r="BJ1550" s="34">
        <f t="shared" si="337"/>
        <v>85</v>
      </c>
      <c r="BK1550" s="34">
        <f t="shared" si="338"/>
        <v>28</v>
      </c>
      <c r="BL1550" s="34">
        <f t="shared" si="339"/>
        <v>22</v>
      </c>
      <c r="BM1550" s="34">
        <f t="shared" si="340"/>
        <v>6</v>
      </c>
      <c r="BN1550" s="34">
        <f t="shared" si="341"/>
        <v>100</v>
      </c>
      <c r="BO1550" s="34">
        <f t="shared" si="342"/>
        <v>61</v>
      </c>
      <c r="BP1550" s="34">
        <f t="shared" si="343"/>
        <v>5</v>
      </c>
      <c r="BQ1550" s="35">
        <f t="shared" si="344"/>
        <v>80</v>
      </c>
      <c r="BR1550" s="34">
        <f t="shared" si="345"/>
        <v>95</v>
      </c>
      <c r="BS1550" s="35">
        <f t="shared" si="346"/>
        <v>100</v>
      </c>
      <c r="BT1550" s="35">
        <f t="shared" si="347"/>
        <v>1</v>
      </c>
      <c r="BU1550" s="35">
        <f t="shared" si="348"/>
        <v>90</v>
      </c>
      <c r="BV1550" s="35">
        <f t="shared" si="349"/>
        <v>61</v>
      </c>
    </row>
    <row r="1551" spans="2:74" hidden="1" x14ac:dyDescent="0.3">
      <c r="B1551" s="6" t="s">
        <v>1968</v>
      </c>
      <c r="C1551" s="6">
        <v>319011494</v>
      </c>
      <c r="D1551" s="6" t="s">
        <v>1915</v>
      </c>
      <c r="E1551" s="6" t="s">
        <v>140</v>
      </c>
      <c r="F1551" s="6" t="s">
        <v>1915</v>
      </c>
      <c r="G1551" s="6" t="s">
        <v>97</v>
      </c>
      <c r="H1551" s="6" t="s">
        <v>78</v>
      </c>
      <c r="I1551" s="22">
        <v>799000</v>
      </c>
      <c r="J1551" s="22">
        <v>765000</v>
      </c>
      <c r="K1551" s="22">
        <v>650000</v>
      </c>
      <c r="L1551" s="22">
        <v>730000</v>
      </c>
      <c r="M1551" s="22">
        <v>721000</v>
      </c>
      <c r="N1551" s="22">
        <v>623000</v>
      </c>
      <c r="O1551" s="23">
        <v>46</v>
      </c>
      <c r="P1551" s="23">
        <v>47</v>
      </c>
      <c r="Q1551" s="23">
        <v>55</v>
      </c>
      <c r="R1551" s="22">
        <v>620</v>
      </c>
      <c r="S1551" s="22">
        <v>580</v>
      </c>
      <c r="T1551" s="24">
        <v>3</v>
      </c>
      <c r="U1551" s="24">
        <v>0.20000000000000018</v>
      </c>
      <c r="V1551" s="24">
        <v>2.8</v>
      </c>
      <c r="W1551" s="24">
        <v>3.2</v>
      </c>
      <c r="X1551" s="25">
        <v>4.0350438047559452E-2</v>
      </c>
      <c r="Y1551" s="24">
        <v>2.2000000000000002</v>
      </c>
      <c r="Z1551" s="24">
        <v>-0.89999999999999991</v>
      </c>
      <c r="AA1551" s="24">
        <v>3.1</v>
      </c>
      <c r="AB1551" s="24">
        <v>3.3</v>
      </c>
      <c r="AC1551" s="26">
        <v>0.34255657708628007</v>
      </c>
      <c r="AD1551" s="24">
        <v>8.489537999129583</v>
      </c>
      <c r="AE1551" s="6">
        <v>568</v>
      </c>
      <c r="AF1551" s="6">
        <v>599</v>
      </c>
      <c r="AG1551" s="6">
        <v>514</v>
      </c>
      <c r="AH1551" s="27">
        <v>4.5267175572519083</v>
      </c>
      <c r="AI1551" s="28">
        <v>585000</v>
      </c>
      <c r="AJ1551" s="28">
        <v>530000</v>
      </c>
      <c r="AK1551" s="28">
        <v>450000</v>
      </c>
      <c r="AL1551" s="29">
        <v>0.10377358490566038</v>
      </c>
      <c r="AM1551" s="29">
        <v>0.3</v>
      </c>
      <c r="AN1551" s="6">
        <v>3.4</v>
      </c>
      <c r="AO1551" s="27">
        <v>-0.20000000000000018</v>
      </c>
      <c r="AP1551" s="6">
        <v>3.6</v>
      </c>
      <c r="AQ1551" s="26">
        <v>0.10242214532871971</v>
      </c>
      <c r="AR1551" s="28">
        <v>570</v>
      </c>
      <c r="AS1551" s="28">
        <v>520</v>
      </c>
      <c r="AT1551" s="25">
        <v>9.6153846153846159E-2</v>
      </c>
      <c r="AU1551" s="26">
        <v>0.51397237847930399</v>
      </c>
      <c r="AV1551" s="30">
        <v>1809.92</v>
      </c>
      <c r="AW1551" s="24">
        <v>0.82020000000000004</v>
      </c>
      <c r="AX1551" s="24">
        <v>0.17979999999999999</v>
      </c>
      <c r="AY1551" s="24">
        <v>0.94189999999999996</v>
      </c>
      <c r="AZ1551" s="24">
        <v>5.4999999999999997E-3</v>
      </c>
      <c r="BA1551" s="24">
        <v>0.36859999999999998</v>
      </c>
      <c r="BB1551" s="24">
        <v>0.41889999999999999</v>
      </c>
      <c r="BC1551" s="24">
        <v>0.18240000000000001</v>
      </c>
      <c r="BD1551" s="31">
        <v>3</v>
      </c>
      <c r="BE1551" s="23">
        <v>294</v>
      </c>
      <c r="BF1551" s="32" t="s">
        <v>4266</v>
      </c>
      <c r="BG1551" s="33">
        <v>152.28814005552101</v>
      </c>
      <c r="BH1551" s="33">
        <v>-24.916063351616099</v>
      </c>
      <c r="BI1551" s="34">
        <f t="shared" si="336"/>
        <v>67</v>
      </c>
      <c r="BJ1551" s="34">
        <f t="shared" si="337"/>
        <v>60</v>
      </c>
      <c r="BK1551" s="34">
        <f t="shared" si="338"/>
        <v>69</v>
      </c>
      <c r="BL1551" s="34">
        <f t="shared" si="339"/>
        <v>1</v>
      </c>
      <c r="BM1551" s="34">
        <f t="shared" si="340"/>
        <v>52</v>
      </c>
      <c r="BN1551" s="34">
        <f t="shared" si="341"/>
        <v>100</v>
      </c>
      <c r="BO1551" s="34">
        <f t="shared" si="342"/>
        <v>55</v>
      </c>
      <c r="BP1551" s="34">
        <f t="shared" si="343"/>
        <v>71</v>
      </c>
      <c r="BQ1551" s="35">
        <f t="shared" si="344"/>
        <v>85</v>
      </c>
      <c r="BR1551" s="34">
        <f t="shared" si="345"/>
        <v>65</v>
      </c>
      <c r="BS1551" s="35">
        <f t="shared" si="346"/>
        <v>39</v>
      </c>
      <c r="BT1551" s="35">
        <f t="shared" si="347"/>
        <v>80</v>
      </c>
      <c r="BU1551" s="35">
        <f t="shared" si="348"/>
        <v>30</v>
      </c>
      <c r="BV1551" s="35">
        <f t="shared" si="349"/>
        <v>61</v>
      </c>
    </row>
    <row r="1552" spans="2:74" hidden="1" x14ac:dyDescent="0.3">
      <c r="B1552" s="6" t="s">
        <v>1969</v>
      </c>
      <c r="C1552" s="6">
        <v>407021174</v>
      </c>
      <c r="D1552" s="6" t="s">
        <v>134</v>
      </c>
      <c r="E1552" s="6" t="s">
        <v>81</v>
      </c>
      <c r="F1552" s="6" t="s">
        <v>4186</v>
      </c>
      <c r="G1552" s="6" t="s">
        <v>82</v>
      </c>
      <c r="H1552" s="6" t="s">
        <v>78</v>
      </c>
      <c r="I1552" s="22">
        <v>499000</v>
      </c>
      <c r="J1552" s="22">
        <v>489000</v>
      </c>
      <c r="K1552" s="22">
        <v>459000</v>
      </c>
      <c r="L1552" s="22">
        <v>425000</v>
      </c>
      <c r="M1552" s="22">
        <v>470000</v>
      </c>
      <c r="N1552" s="22">
        <v>430000</v>
      </c>
      <c r="O1552" s="23">
        <v>40</v>
      </c>
      <c r="P1552" s="23">
        <v>40</v>
      </c>
      <c r="Q1552" s="23">
        <v>41</v>
      </c>
      <c r="R1552" s="22">
        <v>450</v>
      </c>
      <c r="S1552" s="22">
        <v>410</v>
      </c>
      <c r="T1552" s="24">
        <v>2.7</v>
      </c>
      <c r="U1552" s="24">
        <v>0.20000000000000018</v>
      </c>
      <c r="V1552" s="24">
        <v>2.5</v>
      </c>
      <c r="W1552" s="24">
        <v>2.7</v>
      </c>
      <c r="X1552" s="25">
        <v>4.6893787575150302E-2</v>
      </c>
      <c r="Y1552" s="24">
        <v>2.8</v>
      </c>
      <c r="Z1552" s="24">
        <v>-1.2999999999999998</v>
      </c>
      <c r="AA1552" s="24">
        <v>4.0999999999999996</v>
      </c>
      <c r="AB1552" s="24">
        <v>3.8</v>
      </c>
      <c r="AC1552" s="26">
        <v>0.33205430932703661</v>
      </c>
      <c r="AD1552" s="24">
        <v>7.0809871946235576</v>
      </c>
      <c r="AE1552" s="6">
        <v>300</v>
      </c>
      <c r="AF1552" s="6">
        <v>368</v>
      </c>
      <c r="AG1552" s="6">
        <v>294</v>
      </c>
      <c r="AH1552" s="27">
        <v>4.2787456445993035</v>
      </c>
      <c r="AI1552" s="28">
        <v>385000</v>
      </c>
      <c r="AJ1552" s="28">
        <v>390000</v>
      </c>
      <c r="AK1552" s="28">
        <v>380000</v>
      </c>
      <c r="AL1552" s="29">
        <v>-1.282051282051282E-2</v>
      </c>
      <c r="AM1552" s="29">
        <v>1.3157894736842105E-2</v>
      </c>
      <c r="AN1552" s="6">
        <v>1.8</v>
      </c>
      <c r="AO1552" s="27">
        <v>-9.9999999999999867E-2</v>
      </c>
      <c r="AP1552" s="6">
        <v>1.9</v>
      </c>
      <c r="AQ1552" s="26">
        <v>6.210526315789474E-2</v>
      </c>
      <c r="AR1552" s="28">
        <v>430</v>
      </c>
      <c r="AS1552" s="28">
        <v>390</v>
      </c>
      <c r="AT1552" s="25">
        <v>0.10256410256410256</v>
      </c>
      <c r="AU1552" s="26">
        <v>0.22355454933756602</v>
      </c>
      <c r="AV1552" s="30">
        <v>1355.2</v>
      </c>
      <c r="AW1552" s="24">
        <v>0.629</v>
      </c>
      <c r="AX1552" s="24">
        <v>0.371</v>
      </c>
      <c r="AY1552" s="24">
        <v>0.74750000000000005</v>
      </c>
      <c r="AZ1552" s="24">
        <v>0.1525</v>
      </c>
      <c r="BA1552" s="24">
        <v>0.30570000000000003</v>
      </c>
      <c r="BB1552" s="24">
        <v>0.31890000000000002</v>
      </c>
      <c r="BC1552" s="24">
        <v>0.30940000000000001</v>
      </c>
      <c r="BD1552" s="31">
        <v>2</v>
      </c>
      <c r="BE1552" s="23">
        <v>373</v>
      </c>
      <c r="BF1552" s="32" t="s">
        <v>4267</v>
      </c>
      <c r="BG1552" s="33">
        <v>140.70797960404201</v>
      </c>
      <c r="BH1552" s="33">
        <v>-37.812648414015001</v>
      </c>
      <c r="BI1552" s="34">
        <f t="shared" si="336"/>
        <v>72</v>
      </c>
      <c r="BJ1552" s="34">
        <f t="shared" si="337"/>
        <v>87</v>
      </c>
      <c r="BK1552" s="34">
        <f t="shared" si="338"/>
        <v>72</v>
      </c>
      <c r="BL1552" s="34">
        <f t="shared" si="339"/>
        <v>26</v>
      </c>
      <c r="BM1552" s="34">
        <f t="shared" si="340"/>
        <v>1</v>
      </c>
      <c r="BN1552" s="34">
        <f t="shared" si="341"/>
        <v>80</v>
      </c>
      <c r="BO1552" s="34">
        <f t="shared" si="342"/>
        <v>45</v>
      </c>
      <c r="BP1552" s="34">
        <f t="shared" si="343"/>
        <v>57</v>
      </c>
      <c r="BQ1552" s="35">
        <f t="shared" si="344"/>
        <v>100</v>
      </c>
      <c r="BR1552" s="34">
        <f t="shared" si="345"/>
        <v>79</v>
      </c>
      <c r="BS1552" s="35">
        <f t="shared" si="346"/>
        <v>46</v>
      </c>
      <c r="BT1552" s="35">
        <f t="shared" si="347"/>
        <v>70</v>
      </c>
      <c r="BU1552" s="35">
        <f t="shared" si="348"/>
        <v>20</v>
      </c>
      <c r="BV1552" s="35">
        <f t="shared" si="349"/>
        <v>61</v>
      </c>
    </row>
    <row r="1553" spans="2:74" hidden="1" x14ac:dyDescent="0.3">
      <c r="B1553" s="6" t="s">
        <v>1970</v>
      </c>
      <c r="C1553" s="6">
        <v>206031115</v>
      </c>
      <c r="D1553" s="6" t="s">
        <v>1083</v>
      </c>
      <c r="E1553" s="6" t="s">
        <v>289</v>
      </c>
      <c r="F1553" s="6" t="s">
        <v>689</v>
      </c>
      <c r="G1553" s="6" t="s">
        <v>86</v>
      </c>
      <c r="H1553" s="6" t="s">
        <v>78</v>
      </c>
      <c r="I1553" s="22">
        <v>1100000</v>
      </c>
      <c r="J1553" s="22">
        <v>1100000</v>
      </c>
      <c r="K1553" s="22">
        <v>1100000</v>
      </c>
      <c r="L1553" s="22">
        <v>1130000</v>
      </c>
      <c r="M1553" s="22">
        <v>1098000</v>
      </c>
      <c r="N1553" s="22">
        <v>1120000</v>
      </c>
      <c r="O1553" s="23">
        <v>25</v>
      </c>
      <c r="P1553" s="23">
        <v>24</v>
      </c>
      <c r="Q1553" s="23">
        <v>24</v>
      </c>
      <c r="R1553" s="22">
        <v>650</v>
      </c>
      <c r="S1553" s="22">
        <v>650</v>
      </c>
      <c r="T1553" s="24">
        <v>2.9</v>
      </c>
      <c r="U1553" s="24">
        <v>-0.20000000000000018</v>
      </c>
      <c r="V1553" s="24">
        <v>3.1</v>
      </c>
      <c r="W1553" s="24">
        <v>2.9</v>
      </c>
      <c r="X1553" s="25">
        <v>3.0727272727272728E-2</v>
      </c>
      <c r="Y1553" s="24">
        <v>5.0999999999999996</v>
      </c>
      <c r="Z1553" s="24">
        <v>-1.1000000000000005</v>
      </c>
      <c r="AA1553" s="24">
        <v>6.2</v>
      </c>
      <c r="AB1553" s="24">
        <v>5.5</v>
      </c>
      <c r="AC1553" s="26">
        <v>0.3694189324361189</v>
      </c>
      <c r="AD1553" s="24">
        <v>12.022509635494995</v>
      </c>
      <c r="AE1553" s="6">
        <v>114</v>
      </c>
      <c r="AF1553" s="6">
        <v>145</v>
      </c>
      <c r="AG1553" s="6">
        <v>117</v>
      </c>
      <c r="AH1553" s="27">
        <v>2.3723228995057659</v>
      </c>
      <c r="AI1553" s="28">
        <v>1456000</v>
      </c>
      <c r="AJ1553" s="28">
        <v>1430000</v>
      </c>
      <c r="AK1553" s="28">
        <v>1395000</v>
      </c>
      <c r="AL1553" s="29">
        <v>1.8181818181818181E-2</v>
      </c>
      <c r="AM1553" s="29">
        <v>4.3727598566308243E-2</v>
      </c>
      <c r="AN1553" s="6">
        <v>3</v>
      </c>
      <c r="AO1553" s="27">
        <v>0.20000000000000018</v>
      </c>
      <c r="AP1553" s="6">
        <v>2.8</v>
      </c>
      <c r="AQ1553" s="26">
        <v>6.7356321839080455E-2</v>
      </c>
      <c r="AR1553" s="28">
        <v>695</v>
      </c>
      <c r="AS1553" s="28">
        <v>670</v>
      </c>
      <c r="AT1553" s="25">
        <v>3.7313432835820892E-2</v>
      </c>
      <c r="AU1553" s="26">
        <v>-3.7158687682552927E-2</v>
      </c>
      <c r="AV1553" s="30">
        <v>1759.5200000000002</v>
      </c>
      <c r="AW1553" s="24">
        <v>0.504</v>
      </c>
      <c r="AX1553" s="24">
        <v>0.496</v>
      </c>
      <c r="AY1553" s="24">
        <v>0.2009</v>
      </c>
      <c r="AZ1553" s="24">
        <v>0.19600000000000001</v>
      </c>
      <c r="BA1553" s="24">
        <v>0.153</v>
      </c>
      <c r="BB1553" s="24">
        <v>0.22600000000000001</v>
      </c>
      <c r="BC1553" s="24">
        <v>0.59370000000000001</v>
      </c>
      <c r="BD1553" s="31">
        <v>9</v>
      </c>
      <c r="BE1553" s="23">
        <v>4</v>
      </c>
      <c r="BF1553" s="32" t="s">
        <v>4268</v>
      </c>
      <c r="BG1553" s="33">
        <v>144.930455730267</v>
      </c>
      <c r="BH1553" s="33">
        <v>-37.782559754548302</v>
      </c>
      <c r="BI1553" s="34">
        <f t="shared" si="336"/>
        <v>69</v>
      </c>
      <c r="BJ1553" s="34">
        <f t="shared" si="337"/>
        <v>67</v>
      </c>
      <c r="BK1553" s="34">
        <f t="shared" si="338"/>
        <v>95</v>
      </c>
      <c r="BL1553" s="34">
        <f t="shared" si="339"/>
        <v>100</v>
      </c>
      <c r="BM1553" s="34">
        <f t="shared" si="340"/>
        <v>10</v>
      </c>
      <c r="BN1553" s="34">
        <f t="shared" si="341"/>
        <v>88</v>
      </c>
      <c r="BO1553" s="34">
        <f t="shared" si="342"/>
        <v>100</v>
      </c>
      <c r="BP1553" s="34">
        <f t="shared" si="343"/>
        <v>24</v>
      </c>
      <c r="BQ1553" s="35">
        <f t="shared" si="344"/>
        <v>53</v>
      </c>
      <c r="BR1553" s="34">
        <f t="shared" si="345"/>
        <v>30</v>
      </c>
      <c r="BS1553" s="35">
        <f t="shared" si="346"/>
        <v>21</v>
      </c>
      <c r="BT1553" s="35">
        <f t="shared" si="347"/>
        <v>32</v>
      </c>
      <c r="BU1553" s="35">
        <f t="shared" si="348"/>
        <v>90</v>
      </c>
      <c r="BV1553" s="35">
        <f t="shared" si="349"/>
        <v>61</v>
      </c>
    </row>
    <row r="1554" spans="2:74" hidden="1" x14ac:dyDescent="0.3">
      <c r="B1554" s="6" t="s">
        <v>1971</v>
      </c>
      <c r="C1554" s="6">
        <v>701021018</v>
      </c>
      <c r="D1554" s="6" t="s">
        <v>1910</v>
      </c>
      <c r="E1554" s="6" t="s">
        <v>1389</v>
      </c>
      <c r="F1554" s="6" t="s">
        <v>1389</v>
      </c>
      <c r="G1554" s="6" t="s">
        <v>1390</v>
      </c>
      <c r="H1554" s="6" t="s">
        <v>78</v>
      </c>
      <c r="I1554" s="22">
        <v>665000</v>
      </c>
      <c r="J1554" s="22">
        <v>670000</v>
      </c>
      <c r="K1554" s="22">
        <v>583100</v>
      </c>
      <c r="L1554" s="22">
        <v>610000</v>
      </c>
      <c r="M1554" s="22">
        <v>630000</v>
      </c>
      <c r="N1554" s="22">
        <v>630000</v>
      </c>
      <c r="O1554" s="23">
        <v>39</v>
      </c>
      <c r="P1554" s="23">
        <v>36</v>
      </c>
      <c r="Q1554" s="23">
        <v>66</v>
      </c>
      <c r="R1554" s="22">
        <v>690</v>
      </c>
      <c r="S1554" s="22">
        <v>650</v>
      </c>
      <c r="T1554" s="24">
        <v>3.4</v>
      </c>
      <c r="U1554" s="24">
        <v>0.29999999999999982</v>
      </c>
      <c r="V1554" s="24">
        <v>3.1</v>
      </c>
      <c r="W1554" s="24">
        <v>2.9</v>
      </c>
      <c r="X1554" s="25">
        <v>5.395488721804511E-2</v>
      </c>
      <c r="Y1554" s="24">
        <v>2.8</v>
      </c>
      <c r="Z1554" s="24">
        <v>-0.90000000000000036</v>
      </c>
      <c r="AA1554" s="24">
        <v>3.7</v>
      </c>
      <c r="AB1554" s="24">
        <v>3.2</v>
      </c>
      <c r="AC1554" s="26">
        <v>0.25983611496053499</v>
      </c>
      <c r="AD1554" s="24">
        <v>4.8158031340232927</v>
      </c>
      <c r="AE1554" s="6">
        <v>81</v>
      </c>
      <c r="AF1554" s="6">
        <v>97</v>
      </c>
      <c r="AG1554" s="6">
        <v>163</v>
      </c>
      <c r="AH1554" s="27">
        <v>1.8279569892473118</v>
      </c>
      <c r="AI1554" s="28">
        <v>620000</v>
      </c>
      <c r="AJ1554" s="28">
        <v>615000</v>
      </c>
      <c r="AK1554" s="28">
        <v>622000</v>
      </c>
      <c r="AL1554" s="29">
        <v>8.130081300813009E-3</v>
      </c>
      <c r="AM1554" s="29">
        <v>-3.2154340836012861E-3</v>
      </c>
      <c r="AN1554" s="6">
        <v>3.3</v>
      </c>
      <c r="AO1554" s="27">
        <v>0.89999999999999991</v>
      </c>
      <c r="AP1554" s="6">
        <v>2.4</v>
      </c>
      <c r="AQ1554" s="26">
        <v>7.8260869565217397E-3</v>
      </c>
      <c r="AR1554" s="28">
        <v>670</v>
      </c>
      <c r="AS1554" s="28">
        <v>660</v>
      </c>
      <c r="AT1554" s="25">
        <v>1.5151515151515152E-2</v>
      </c>
      <c r="AU1554" s="26">
        <v>0.32804391913892339</v>
      </c>
      <c r="AV1554" s="30">
        <v>2655.5200000000004</v>
      </c>
      <c r="AW1554" s="24">
        <v>0.77800000000000002</v>
      </c>
      <c r="AX1554" s="24">
        <v>0.222</v>
      </c>
      <c r="AY1554" s="24">
        <v>0.98129999999999995</v>
      </c>
      <c r="AZ1554" s="24">
        <v>0</v>
      </c>
      <c r="BA1554" s="24">
        <v>0.27839999999999998</v>
      </c>
      <c r="BB1554" s="24">
        <v>0.46010000000000001</v>
      </c>
      <c r="BC1554" s="24">
        <v>0.253</v>
      </c>
      <c r="BD1554" s="31">
        <v>6.5</v>
      </c>
      <c r="BE1554" s="23">
        <v>10</v>
      </c>
      <c r="BF1554" s="32" t="s">
        <v>4269</v>
      </c>
      <c r="BG1554" s="33">
        <v>130.871841269464</v>
      </c>
      <c r="BH1554" s="33">
        <v>-12.3871648092963</v>
      </c>
      <c r="BI1554" s="34">
        <f t="shared" si="336"/>
        <v>60</v>
      </c>
      <c r="BJ1554" s="34">
        <f t="shared" si="337"/>
        <v>62</v>
      </c>
      <c r="BK1554" s="34">
        <f t="shared" si="338"/>
        <v>100</v>
      </c>
      <c r="BL1554" s="34">
        <f t="shared" si="339"/>
        <v>1</v>
      </c>
      <c r="BM1554" s="34">
        <f t="shared" si="340"/>
        <v>5</v>
      </c>
      <c r="BN1554" s="34">
        <f t="shared" si="341"/>
        <v>1</v>
      </c>
      <c r="BO1554" s="34">
        <f t="shared" si="342"/>
        <v>100</v>
      </c>
      <c r="BP1554" s="34">
        <f t="shared" si="343"/>
        <v>51</v>
      </c>
      <c r="BQ1554" s="35">
        <f t="shared" si="344"/>
        <v>100</v>
      </c>
      <c r="BR1554" s="34">
        <f t="shared" si="345"/>
        <v>100</v>
      </c>
      <c r="BS1554" s="35">
        <f t="shared" si="346"/>
        <v>94</v>
      </c>
      <c r="BT1554" s="35">
        <f t="shared" si="347"/>
        <v>70</v>
      </c>
      <c r="BU1554" s="35">
        <f t="shared" si="348"/>
        <v>65</v>
      </c>
      <c r="BV1554" s="35">
        <f t="shared" si="349"/>
        <v>61</v>
      </c>
    </row>
    <row r="1555" spans="2:74" hidden="1" x14ac:dyDescent="0.3">
      <c r="B1555" s="6" t="s">
        <v>1972</v>
      </c>
      <c r="C1555" s="6">
        <v>309101267</v>
      </c>
      <c r="D1555" s="6" t="s">
        <v>1973</v>
      </c>
      <c r="E1555" s="6" t="s">
        <v>1142</v>
      </c>
      <c r="F1555" s="6" t="s">
        <v>3657</v>
      </c>
      <c r="G1555" s="6" t="s">
        <v>97</v>
      </c>
      <c r="H1555" s="6" t="s">
        <v>78</v>
      </c>
      <c r="I1555" s="22">
        <v>1750000</v>
      </c>
      <c r="J1555" s="22">
        <v>1741150</v>
      </c>
      <c r="K1555" s="22">
        <v>1658250</v>
      </c>
      <c r="L1555" s="22">
        <v>1400000</v>
      </c>
      <c r="M1555" s="22">
        <v>1450000</v>
      </c>
      <c r="N1555" s="22">
        <v>1375000</v>
      </c>
      <c r="O1555" s="23">
        <v>36</v>
      </c>
      <c r="P1555" s="23">
        <v>35</v>
      </c>
      <c r="Q1555" s="23">
        <v>36</v>
      </c>
      <c r="R1555" s="22">
        <v>1200</v>
      </c>
      <c r="S1555" s="22">
        <v>1150</v>
      </c>
      <c r="T1555" s="24">
        <v>1.3</v>
      </c>
      <c r="U1555" s="24">
        <v>0.10000000000000009</v>
      </c>
      <c r="V1555" s="24">
        <v>1.2</v>
      </c>
      <c r="W1555" s="24">
        <v>1.1000000000000001</v>
      </c>
      <c r="X1555" s="25">
        <v>3.5657142857142859E-2</v>
      </c>
      <c r="Y1555" s="24">
        <v>3.1</v>
      </c>
      <c r="Z1555" s="24">
        <v>-1.1000000000000001</v>
      </c>
      <c r="AA1555" s="24">
        <v>4.2</v>
      </c>
      <c r="AB1555" s="24">
        <v>4.0999999999999996</v>
      </c>
      <c r="AC1555" s="26">
        <v>0.55861760762699231</v>
      </c>
      <c r="AD1555" s="24">
        <v>15.666359188256996</v>
      </c>
      <c r="AE1555" s="6">
        <v>72</v>
      </c>
      <c r="AF1555" s="6">
        <v>68</v>
      </c>
      <c r="AG1555" s="6">
        <v>103</v>
      </c>
      <c r="AH1555" s="27">
        <v>9.8571428571428577</v>
      </c>
      <c r="AI1555" s="28">
        <v>1585000</v>
      </c>
      <c r="AJ1555" s="28">
        <v>1565000</v>
      </c>
      <c r="AK1555" s="28">
        <v>1350000</v>
      </c>
      <c r="AL1555" s="29">
        <v>1.2779552715654952E-2</v>
      </c>
      <c r="AM1555" s="29">
        <v>0.17407407407407408</v>
      </c>
      <c r="AN1555" s="6">
        <v>0.9</v>
      </c>
      <c r="AO1555" s="27">
        <v>-9.9999999999999978E-2</v>
      </c>
      <c r="AP1555" s="6">
        <v>1</v>
      </c>
      <c r="AQ1555" s="26">
        <v>9.812499999999999E-2</v>
      </c>
      <c r="AR1555" s="28">
        <v>1300</v>
      </c>
      <c r="AS1555" s="28">
        <v>1100</v>
      </c>
      <c r="AT1555" s="25">
        <v>0.18181818181818182</v>
      </c>
      <c r="AU1555" s="26">
        <v>0.3563317872358861</v>
      </c>
      <c r="AV1555" s="30">
        <v>2148.1600000000003</v>
      </c>
      <c r="AW1555" s="24">
        <v>0.78439999999999999</v>
      </c>
      <c r="AX1555" s="24">
        <v>0.21560000000000001</v>
      </c>
      <c r="AY1555" s="24">
        <v>0.60870000000000002</v>
      </c>
      <c r="AZ1555" s="24">
        <v>0.28179999999999999</v>
      </c>
      <c r="BA1555" s="24">
        <v>0.39629999999999999</v>
      </c>
      <c r="BB1555" s="24">
        <v>0.35809999999999997</v>
      </c>
      <c r="BC1555" s="24">
        <v>0.21149999999999999</v>
      </c>
      <c r="BD1555" s="31">
        <v>9</v>
      </c>
      <c r="BE1555" s="23">
        <v>69</v>
      </c>
      <c r="BF1555" s="32" t="s">
        <v>4270</v>
      </c>
      <c r="BG1555" s="33">
        <v>153.38886568025299</v>
      </c>
      <c r="BH1555" s="33">
        <v>-28.0111952348431</v>
      </c>
      <c r="BI1555" s="34">
        <f t="shared" si="336"/>
        <v>95</v>
      </c>
      <c r="BJ1555" s="34">
        <f t="shared" si="337"/>
        <v>100</v>
      </c>
      <c r="BK1555" s="34">
        <f t="shared" si="338"/>
        <v>3</v>
      </c>
      <c r="BL1555" s="34">
        <f t="shared" si="339"/>
        <v>1</v>
      </c>
      <c r="BM1555" s="34">
        <f t="shared" si="340"/>
        <v>7</v>
      </c>
      <c r="BN1555" s="34">
        <f t="shared" si="341"/>
        <v>100</v>
      </c>
      <c r="BO1555" s="34">
        <f t="shared" si="342"/>
        <v>93</v>
      </c>
      <c r="BP1555" s="34">
        <f t="shared" si="343"/>
        <v>77</v>
      </c>
      <c r="BQ1555" s="35">
        <f t="shared" si="344"/>
        <v>69</v>
      </c>
      <c r="BR1555" s="34">
        <f t="shared" si="345"/>
        <v>1</v>
      </c>
      <c r="BS1555" s="35">
        <f t="shared" si="346"/>
        <v>1</v>
      </c>
      <c r="BT1555" s="35">
        <f t="shared" si="347"/>
        <v>65</v>
      </c>
      <c r="BU1555" s="35">
        <f t="shared" si="348"/>
        <v>90</v>
      </c>
      <c r="BV1555" s="35">
        <f t="shared" si="349"/>
        <v>61</v>
      </c>
    </row>
    <row r="1556" spans="2:74" hidden="1" x14ac:dyDescent="0.3">
      <c r="B1556" s="6" t="s">
        <v>1974</v>
      </c>
      <c r="C1556" s="6">
        <v>204011061</v>
      </c>
      <c r="D1556" s="6" t="s">
        <v>606</v>
      </c>
      <c r="E1556" s="6" t="s">
        <v>261</v>
      </c>
      <c r="F1556" s="6" t="s">
        <v>2708</v>
      </c>
      <c r="G1556" s="6" t="s">
        <v>86</v>
      </c>
      <c r="H1556" s="6" t="s">
        <v>78</v>
      </c>
      <c r="I1556" s="22">
        <v>550000</v>
      </c>
      <c r="J1556" s="22">
        <v>590000</v>
      </c>
      <c r="K1556" s="22">
        <v>550000</v>
      </c>
      <c r="L1556" s="22">
        <v>570000</v>
      </c>
      <c r="M1556" s="22">
        <v>570000</v>
      </c>
      <c r="N1556" s="22">
        <v>505000</v>
      </c>
      <c r="O1556" s="23">
        <v>70</v>
      </c>
      <c r="P1556" s="23">
        <v>70</v>
      </c>
      <c r="Q1556" s="23">
        <v>86</v>
      </c>
      <c r="R1556" s="22">
        <v>400</v>
      </c>
      <c r="S1556" s="22">
        <v>0</v>
      </c>
      <c r="T1556" s="24">
        <v>2.4</v>
      </c>
      <c r="U1556" s="24">
        <v>-0.5</v>
      </c>
      <c r="V1556" s="24">
        <v>2.9</v>
      </c>
      <c r="W1556" s="24">
        <v>2.9</v>
      </c>
      <c r="X1556" s="25">
        <v>3.781818181818182E-2</v>
      </c>
      <c r="Y1556" s="24">
        <v>1.4</v>
      </c>
      <c r="Z1556" s="24">
        <v>0</v>
      </c>
      <c r="AA1556" s="24">
        <v>1.4</v>
      </c>
      <c r="AB1556" s="24">
        <v>0</v>
      </c>
      <c r="AC1556" s="26">
        <v>0.3968253968253968</v>
      </c>
      <c r="AD1556" s="24">
        <v>10.492979242979242</v>
      </c>
      <c r="AE1556" s="6">
        <v>734</v>
      </c>
      <c r="AF1556" s="6">
        <v>750</v>
      </c>
      <c r="AG1556" s="6">
        <v>530</v>
      </c>
      <c r="AH1556" s="27">
        <v>12.577903682719546</v>
      </c>
      <c r="AI1556" s="28">
        <v>580000</v>
      </c>
      <c r="AJ1556" s="28">
        <v>580000</v>
      </c>
      <c r="AK1556" s="28">
        <v>599999</v>
      </c>
      <c r="AL1556" s="29">
        <v>0</v>
      </c>
      <c r="AM1556" s="29">
        <v>-3.3331722219537036E-2</v>
      </c>
      <c r="AN1556" s="6">
        <v>2.1</v>
      </c>
      <c r="AO1556" s="27">
        <v>-0.10000000000000009</v>
      </c>
      <c r="AP1556" s="6">
        <v>2.2000000000000002</v>
      </c>
      <c r="AQ1556" s="26">
        <v>0.10714285714285714</v>
      </c>
      <c r="AR1556" s="28">
        <v>480</v>
      </c>
      <c r="AS1556" s="28">
        <v>450</v>
      </c>
      <c r="AT1556" s="25">
        <v>6.6666666666666666E-2</v>
      </c>
      <c r="AU1556" s="26">
        <v>8.4704039839075262E-2</v>
      </c>
      <c r="AV1556" s="30">
        <v>1008.0000000000001</v>
      </c>
      <c r="AW1556" s="24">
        <v>0.60219999999999996</v>
      </c>
      <c r="AX1556" s="24">
        <v>0.39779999999999999</v>
      </c>
      <c r="AY1556" s="24">
        <v>0.96740000000000004</v>
      </c>
      <c r="AZ1556" s="24">
        <v>0</v>
      </c>
      <c r="BA1556" s="24">
        <v>0.35870000000000002</v>
      </c>
      <c r="BB1556" s="24">
        <v>0.55430000000000001</v>
      </c>
      <c r="BC1556" s="24">
        <v>3.2599999999999997E-2</v>
      </c>
      <c r="BD1556" s="31">
        <v>2</v>
      </c>
      <c r="BE1556" s="23">
        <v>90</v>
      </c>
      <c r="BF1556" s="32" t="s">
        <v>4271</v>
      </c>
      <c r="BG1556" s="33">
        <v>145.971291739978</v>
      </c>
      <c r="BH1556" s="33">
        <v>-37.677849912589501</v>
      </c>
      <c r="BI1556" s="34">
        <f t="shared" si="336"/>
        <v>77</v>
      </c>
      <c r="BJ1556" s="34">
        <f t="shared" si="337"/>
        <v>82</v>
      </c>
      <c r="BK1556" s="34">
        <f t="shared" si="338"/>
        <v>1</v>
      </c>
      <c r="BL1556" s="34">
        <f t="shared" si="339"/>
        <v>72</v>
      </c>
      <c r="BM1556" s="34">
        <f t="shared" si="340"/>
        <v>1</v>
      </c>
      <c r="BN1556" s="34">
        <f t="shared" si="341"/>
        <v>100</v>
      </c>
      <c r="BO1556" s="34">
        <f t="shared" si="342"/>
        <v>88</v>
      </c>
      <c r="BP1556" s="34">
        <f t="shared" si="343"/>
        <v>69</v>
      </c>
      <c r="BQ1556" s="35">
        <f t="shared" si="344"/>
        <v>76</v>
      </c>
      <c r="BR1556" s="34">
        <f t="shared" si="345"/>
        <v>46</v>
      </c>
      <c r="BS1556" s="35">
        <f t="shared" si="346"/>
        <v>3</v>
      </c>
      <c r="BT1556" s="35">
        <f t="shared" si="347"/>
        <v>93</v>
      </c>
      <c r="BU1556" s="35">
        <f t="shared" si="348"/>
        <v>20</v>
      </c>
      <c r="BV1556" s="35">
        <f t="shared" si="349"/>
        <v>61</v>
      </c>
    </row>
    <row r="1557" spans="2:74" hidden="1" x14ac:dyDescent="0.3">
      <c r="B1557" s="6" t="s">
        <v>1975</v>
      </c>
      <c r="C1557" s="6">
        <v>121011401</v>
      </c>
      <c r="D1557" s="6" t="s">
        <v>1475</v>
      </c>
      <c r="E1557" s="6" t="s">
        <v>815</v>
      </c>
      <c r="F1557" s="6" t="s">
        <v>2757</v>
      </c>
      <c r="G1557" s="6" t="s">
        <v>77</v>
      </c>
      <c r="H1557" s="6" t="s">
        <v>78</v>
      </c>
      <c r="I1557" s="22">
        <v>3300000</v>
      </c>
      <c r="J1557" s="22">
        <v>3438950</v>
      </c>
      <c r="K1557" s="22">
        <v>3213000</v>
      </c>
      <c r="L1557" s="22">
        <v>2930000</v>
      </c>
      <c r="M1557" s="22">
        <v>2980000</v>
      </c>
      <c r="N1557" s="22">
        <v>3100000</v>
      </c>
      <c r="O1557" s="23">
        <v>23</v>
      </c>
      <c r="P1557" s="23">
        <v>23</v>
      </c>
      <c r="Q1557" s="23">
        <v>22</v>
      </c>
      <c r="R1557" s="22">
        <v>1225</v>
      </c>
      <c r="S1557" s="22">
        <v>1200</v>
      </c>
      <c r="T1557" s="24">
        <v>1.3</v>
      </c>
      <c r="U1557" s="24">
        <v>-0.19999999999999996</v>
      </c>
      <c r="V1557" s="24">
        <v>1.5</v>
      </c>
      <c r="W1557" s="24">
        <v>1.7</v>
      </c>
      <c r="X1557" s="25">
        <v>1.9303030303030305E-2</v>
      </c>
      <c r="Y1557" s="24">
        <v>1.7</v>
      </c>
      <c r="Z1557" s="24">
        <v>-0.7</v>
      </c>
      <c r="AA1557" s="24">
        <v>2.4</v>
      </c>
      <c r="AB1557" s="24">
        <v>2.2999999999999998</v>
      </c>
      <c r="AC1557" s="26">
        <v>0.39801673944687044</v>
      </c>
      <c r="AD1557" s="24">
        <v>20.619391525505062</v>
      </c>
      <c r="AE1557" s="6">
        <v>64</v>
      </c>
      <c r="AF1557" s="6">
        <v>135</v>
      </c>
      <c r="AG1557" s="6">
        <v>110</v>
      </c>
      <c r="AH1557" s="27">
        <v>2.4768683274021353</v>
      </c>
      <c r="AI1557" s="28">
        <v>3335000</v>
      </c>
      <c r="AJ1557" s="28">
        <v>3380000</v>
      </c>
      <c r="AK1557" s="28">
        <v>2950000</v>
      </c>
      <c r="AL1557" s="29">
        <v>-1.3313609467455622E-2</v>
      </c>
      <c r="AM1557" s="29">
        <v>0.13050847457627118</v>
      </c>
      <c r="AN1557" s="6">
        <v>2</v>
      </c>
      <c r="AO1557" s="27">
        <v>0</v>
      </c>
      <c r="AP1557" s="6">
        <v>2</v>
      </c>
      <c r="AQ1557" s="26">
        <v>9.0571428571428567E-2</v>
      </c>
      <c r="AR1557" s="28">
        <v>1350</v>
      </c>
      <c r="AS1557" s="28">
        <v>1300</v>
      </c>
      <c r="AT1557" s="25">
        <v>3.8461538461538464E-2</v>
      </c>
      <c r="AU1557" s="26">
        <v>0.18666970757226475</v>
      </c>
      <c r="AV1557" s="30">
        <v>3077.76</v>
      </c>
      <c r="AW1557" s="24">
        <v>0.60270000000000001</v>
      </c>
      <c r="AX1557" s="24">
        <v>0.39729999999999999</v>
      </c>
      <c r="AY1557" s="24">
        <v>0.16719999999999999</v>
      </c>
      <c r="AZ1557" s="24">
        <v>8.8499999999999995E-2</v>
      </c>
      <c r="BA1557" s="24">
        <v>0.19750000000000001</v>
      </c>
      <c r="BB1557" s="24">
        <v>0.2404</v>
      </c>
      <c r="BC1557" s="24">
        <v>0.54469999999999996</v>
      </c>
      <c r="BD1557" s="31">
        <v>10</v>
      </c>
      <c r="BE1557" s="23">
        <v>6</v>
      </c>
      <c r="BF1557" s="32" t="s">
        <v>4272</v>
      </c>
      <c r="BG1557" s="33">
        <v>151.19527468774001</v>
      </c>
      <c r="BH1557" s="33">
        <v>-33.819082975032302</v>
      </c>
      <c r="BI1557" s="34">
        <f t="shared" si="336"/>
        <v>95</v>
      </c>
      <c r="BJ1557" s="34">
        <f t="shared" si="337"/>
        <v>84</v>
      </c>
      <c r="BK1557" s="34">
        <f t="shared" si="338"/>
        <v>94</v>
      </c>
      <c r="BL1557" s="34">
        <f t="shared" si="339"/>
        <v>38</v>
      </c>
      <c r="BM1557" s="34">
        <f t="shared" si="340"/>
        <v>1</v>
      </c>
      <c r="BN1557" s="34">
        <f t="shared" si="341"/>
        <v>100</v>
      </c>
      <c r="BO1557" s="34">
        <f t="shared" si="342"/>
        <v>100</v>
      </c>
      <c r="BP1557" s="34">
        <f t="shared" si="343"/>
        <v>33</v>
      </c>
      <c r="BQ1557" s="35">
        <f t="shared" si="344"/>
        <v>15</v>
      </c>
      <c r="BR1557" s="34">
        <f t="shared" si="345"/>
        <v>1</v>
      </c>
      <c r="BS1557" s="35">
        <f t="shared" si="346"/>
        <v>2</v>
      </c>
      <c r="BT1557" s="35">
        <f t="shared" si="347"/>
        <v>88</v>
      </c>
      <c r="BU1557" s="35">
        <f t="shared" si="348"/>
        <v>100</v>
      </c>
      <c r="BV1557" s="35">
        <f t="shared" si="349"/>
        <v>61</v>
      </c>
    </row>
    <row r="1558" spans="2:74" hidden="1" x14ac:dyDescent="0.3">
      <c r="B1558" s="6" t="s">
        <v>1976</v>
      </c>
      <c r="C1558" s="6">
        <v>127011729</v>
      </c>
      <c r="D1558" s="6" t="s">
        <v>1081</v>
      </c>
      <c r="E1558" s="6" t="s">
        <v>574</v>
      </c>
      <c r="F1558" s="6" t="s">
        <v>2757</v>
      </c>
      <c r="G1558" s="6" t="s">
        <v>77</v>
      </c>
      <c r="H1558" s="6" t="s">
        <v>78</v>
      </c>
      <c r="I1558" s="22">
        <v>1150000</v>
      </c>
      <c r="J1558" s="22">
        <v>1100000</v>
      </c>
      <c r="K1558" s="22">
        <v>1080700</v>
      </c>
      <c r="L1558" s="22">
        <v>1188000</v>
      </c>
      <c r="M1558" s="22">
        <v>1155000</v>
      </c>
      <c r="N1558" s="22">
        <v>1130000</v>
      </c>
      <c r="O1558" s="23">
        <v>37</v>
      </c>
      <c r="P1558" s="23">
        <v>36</v>
      </c>
      <c r="Q1558" s="23">
        <v>42</v>
      </c>
      <c r="R1558" s="22">
        <v>740</v>
      </c>
      <c r="S1558" s="22">
        <v>700</v>
      </c>
      <c r="T1558" s="24">
        <v>2.1</v>
      </c>
      <c r="U1558" s="24">
        <v>-0.10000000000000009</v>
      </c>
      <c r="V1558" s="24">
        <v>2.2000000000000002</v>
      </c>
      <c r="W1558" s="24">
        <v>2.2000000000000002</v>
      </c>
      <c r="X1558" s="25">
        <v>3.3460869565217391E-2</v>
      </c>
      <c r="Y1558" s="24">
        <v>12.6</v>
      </c>
      <c r="Z1558" s="24">
        <v>-4.2999999999999989</v>
      </c>
      <c r="AA1558" s="24">
        <v>16.899999999999999</v>
      </c>
      <c r="AB1558" s="24">
        <v>17.7</v>
      </c>
      <c r="AC1558" s="26">
        <v>0.28127470656206288</v>
      </c>
      <c r="AD1558" s="24">
        <v>8.406078808377659</v>
      </c>
      <c r="AE1558" s="6">
        <v>1975</v>
      </c>
      <c r="AF1558" s="6">
        <v>1979</v>
      </c>
      <c r="AG1558" s="6">
        <v>746</v>
      </c>
      <c r="AH1558" s="27">
        <v>27.785046728971963</v>
      </c>
      <c r="AI1558" s="28">
        <v>1150000</v>
      </c>
      <c r="AJ1558" s="28">
        <v>1060000</v>
      </c>
      <c r="AK1558" s="28">
        <v>1050000</v>
      </c>
      <c r="AL1558" s="29">
        <v>8.4905660377358486E-2</v>
      </c>
      <c r="AM1558" s="29">
        <v>9.5238095238095233E-2</v>
      </c>
      <c r="AN1558" s="6">
        <v>2</v>
      </c>
      <c r="AO1558" s="27">
        <v>-0.20000000000000018</v>
      </c>
      <c r="AP1558" s="6">
        <v>2.2000000000000002</v>
      </c>
      <c r="AQ1558" s="26">
        <v>8.5483870967741932E-2</v>
      </c>
      <c r="AR1558" s="28">
        <v>750</v>
      </c>
      <c r="AS1558" s="28">
        <v>700</v>
      </c>
      <c r="AT1558" s="25">
        <v>7.1428571428571425E-2</v>
      </c>
      <c r="AU1558" s="26">
        <v>0.17367231541842598</v>
      </c>
      <c r="AV1558" s="30">
        <v>2630.88</v>
      </c>
      <c r="AW1558" s="24">
        <v>0.87329999999999997</v>
      </c>
      <c r="AX1558" s="24">
        <v>0.12670000000000001</v>
      </c>
      <c r="AY1558" s="24">
        <v>0.86850000000000005</v>
      </c>
      <c r="AZ1558" s="24">
        <v>0.1168</v>
      </c>
      <c r="BA1558" s="24">
        <v>7.9200000000000007E-2</v>
      </c>
      <c r="BB1558" s="24">
        <v>0.53600000000000003</v>
      </c>
      <c r="BC1558" s="24">
        <v>0.3548</v>
      </c>
      <c r="BD1558" s="31">
        <v>7.5</v>
      </c>
      <c r="BE1558" s="23">
        <v>45</v>
      </c>
      <c r="BF1558" s="32" t="s">
        <v>4273</v>
      </c>
      <c r="BG1558" s="33">
        <v>150.74356570226001</v>
      </c>
      <c r="BH1558" s="33">
        <v>-33.991217559617297</v>
      </c>
      <c r="BI1558" s="34">
        <f t="shared" si="336"/>
        <v>82</v>
      </c>
      <c r="BJ1558" s="34">
        <f t="shared" si="337"/>
        <v>84</v>
      </c>
      <c r="BK1558" s="34">
        <f t="shared" si="338"/>
        <v>1</v>
      </c>
      <c r="BL1558" s="34">
        <f t="shared" si="339"/>
        <v>43</v>
      </c>
      <c r="BM1558" s="34">
        <f t="shared" si="340"/>
        <v>43</v>
      </c>
      <c r="BN1558" s="34">
        <f t="shared" si="341"/>
        <v>100</v>
      </c>
      <c r="BO1558" s="34">
        <f t="shared" si="342"/>
        <v>100</v>
      </c>
      <c r="BP1558" s="34">
        <f t="shared" si="343"/>
        <v>7</v>
      </c>
      <c r="BQ1558" s="35">
        <f t="shared" si="344"/>
        <v>62</v>
      </c>
      <c r="BR1558" s="34">
        <f t="shared" si="345"/>
        <v>66</v>
      </c>
      <c r="BS1558" s="35">
        <f t="shared" si="346"/>
        <v>79</v>
      </c>
      <c r="BT1558" s="35">
        <f t="shared" si="347"/>
        <v>1</v>
      </c>
      <c r="BU1558" s="35">
        <f t="shared" si="348"/>
        <v>75</v>
      </c>
      <c r="BV1558" s="35">
        <f t="shared" si="349"/>
        <v>61</v>
      </c>
    </row>
    <row r="1559" spans="2:74" hidden="1" x14ac:dyDescent="0.3">
      <c r="B1559" s="6" t="s">
        <v>1977</v>
      </c>
      <c r="C1559" s="6">
        <v>208021176</v>
      </c>
      <c r="D1559" s="6" t="s">
        <v>970</v>
      </c>
      <c r="E1559" s="6" t="s">
        <v>179</v>
      </c>
      <c r="F1559" s="6" t="s">
        <v>689</v>
      </c>
      <c r="G1559" s="6" t="s">
        <v>86</v>
      </c>
      <c r="H1559" s="6" t="s">
        <v>78</v>
      </c>
      <c r="I1559" s="22">
        <v>1595000</v>
      </c>
      <c r="J1559" s="22">
        <v>1595000</v>
      </c>
      <c r="K1559" s="22">
        <v>1600000</v>
      </c>
      <c r="L1559" s="22">
        <v>1657000</v>
      </c>
      <c r="M1559" s="22">
        <v>1661500</v>
      </c>
      <c r="N1559" s="22">
        <v>1450000</v>
      </c>
      <c r="O1559" s="23">
        <v>24</v>
      </c>
      <c r="P1559" s="23">
        <v>24</v>
      </c>
      <c r="Q1559" s="23">
        <v>25</v>
      </c>
      <c r="R1559" s="22">
        <v>770</v>
      </c>
      <c r="S1559" s="22">
        <v>750</v>
      </c>
      <c r="T1559" s="24">
        <v>2.6</v>
      </c>
      <c r="U1559" s="24">
        <v>0.10000000000000009</v>
      </c>
      <c r="V1559" s="24">
        <v>2.5</v>
      </c>
      <c r="W1559" s="24">
        <v>1.7</v>
      </c>
      <c r="X1559" s="25">
        <v>2.510344827586207E-2</v>
      </c>
      <c r="Y1559" s="24">
        <v>1.7</v>
      </c>
      <c r="Z1559" s="24">
        <v>-0.50000000000000022</v>
      </c>
      <c r="AA1559" s="24">
        <v>2.2000000000000002</v>
      </c>
      <c r="AB1559" s="24">
        <v>2.2999999999999998</v>
      </c>
      <c r="AC1559" s="26">
        <v>0.36705819540843565</v>
      </c>
      <c r="AD1559" s="24">
        <v>14.621823718193177</v>
      </c>
      <c r="AE1559" s="6">
        <v>99</v>
      </c>
      <c r="AF1559" s="6">
        <v>158</v>
      </c>
      <c r="AG1559" s="6">
        <v>130</v>
      </c>
      <c r="AH1559" s="27">
        <v>1.4850948509485096</v>
      </c>
      <c r="AI1559" s="28">
        <v>1565000</v>
      </c>
      <c r="AJ1559" s="28">
        <v>1560000</v>
      </c>
      <c r="AK1559" s="28">
        <v>1560000</v>
      </c>
      <c r="AL1559" s="29">
        <v>3.205128205128205E-3</v>
      </c>
      <c r="AM1559" s="29">
        <v>3.205128205128205E-3</v>
      </c>
      <c r="AN1559" s="6">
        <v>2.4</v>
      </c>
      <c r="AO1559" s="27">
        <v>0</v>
      </c>
      <c r="AP1559" s="6">
        <v>2.4</v>
      </c>
      <c r="AQ1559" s="26">
        <v>4.423963133640553E-2</v>
      </c>
      <c r="AR1559" s="28">
        <v>800</v>
      </c>
      <c r="AS1559" s="28">
        <v>770</v>
      </c>
      <c r="AT1559" s="25">
        <v>3.896103896103896E-2</v>
      </c>
      <c r="AU1559" s="26">
        <v>-0.13564515494904894</v>
      </c>
      <c r="AV1559" s="30">
        <v>2097.7600000000002</v>
      </c>
      <c r="AW1559" s="24">
        <v>0.58230000000000004</v>
      </c>
      <c r="AX1559" s="24">
        <v>0.41770000000000002</v>
      </c>
      <c r="AY1559" s="24">
        <v>0.31109999999999999</v>
      </c>
      <c r="AZ1559" s="24">
        <v>0.27839999999999998</v>
      </c>
      <c r="BA1559" s="24">
        <v>0.25900000000000001</v>
      </c>
      <c r="BB1559" s="24">
        <v>0.29039999999999999</v>
      </c>
      <c r="BC1559" s="24">
        <v>0.4249</v>
      </c>
      <c r="BD1559" s="31">
        <v>7</v>
      </c>
      <c r="BE1559" s="23">
        <v>12</v>
      </c>
      <c r="BF1559" s="32" t="s">
        <v>4274</v>
      </c>
      <c r="BG1559" s="33">
        <v>145.05528381576099</v>
      </c>
      <c r="BH1559" s="33">
        <v>-37.896944663564497</v>
      </c>
      <c r="BI1559" s="34">
        <f t="shared" si="336"/>
        <v>74</v>
      </c>
      <c r="BJ1559" s="34">
        <f t="shared" si="337"/>
        <v>77</v>
      </c>
      <c r="BK1559" s="34">
        <f t="shared" si="338"/>
        <v>100</v>
      </c>
      <c r="BL1559" s="34">
        <f t="shared" si="339"/>
        <v>100</v>
      </c>
      <c r="BM1559" s="34">
        <f t="shared" si="340"/>
        <v>3</v>
      </c>
      <c r="BN1559" s="34">
        <f t="shared" si="341"/>
        <v>53</v>
      </c>
      <c r="BO1559" s="34">
        <f t="shared" si="342"/>
        <v>100</v>
      </c>
      <c r="BP1559" s="34">
        <f t="shared" si="343"/>
        <v>47</v>
      </c>
      <c r="BQ1559" s="35">
        <f t="shared" si="344"/>
        <v>34</v>
      </c>
      <c r="BR1559" s="34">
        <f t="shared" si="345"/>
        <v>5</v>
      </c>
      <c r="BS1559" s="35">
        <f t="shared" si="346"/>
        <v>23</v>
      </c>
      <c r="BT1559" s="35">
        <f t="shared" si="347"/>
        <v>88</v>
      </c>
      <c r="BU1559" s="35">
        <f t="shared" si="348"/>
        <v>70</v>
      </c>
      <c r="BV1559" s="35">
        <f t="shared" si="349"/>
        <v>61</v>
      </c>
    </row>
    <row r="1560" spans="2:74" hidden="1" x14ac:dyDescent="0.3">
      <c r="B1560" s="6" t="s">
        <v>1978</v>
      </c>
      <c r="C1560" s="6">
        <v>216021411</v>
      </c>
      <c r="D1560" s="6" t="s">
        <v>1222</v>
      </c>
      <c r="E1560" s="6" t="s">
        <v>837</v>
      </c>
      <c r="F1560" s="6" t="s">
        <v>2708</v>
      </c>
      <c r="G1560" s="6" t="s">
        <v>86</v>
      </c>
      <c r="H1560" s="6" t="s">
        <v>78</v>
      </c>
      <c r="I1560" s="22">
        <v>485000</v>
      </c>
      <c r="J1560" s="22">
        <v>470000</v>
      </c>
      <c r="K1560" s="22">
        <v>480150</v>
      </c>
      <c r="L1560" s="22">
        <v>365000</v>
      </c>
      <c r="M1560" s="22">
        <v>385000</v>
      </c>
      <c r="N1560" s="22">
        <v>390000</v>
      </c>
      <c r="O1560" s="23">
        <v>102</v>
      </c>
      <c r="P1560" s="23">
        <v>102</v>
      </c>
      <c r="Q1560" s="23">
        <v>112</v>
      </c>
      <c r="R1560" s="22">
        <v>455</v>
      </c>
      <c r="S1560" s="22">
        <v>430</v>
      </c>
      <c r="T1560" s="24">
        <v>2</v>
      </c>
      <c r="U1560" s="24">
        <v>0</v>
      </c>
      <c r="V1560" s="24">
        <v>2</v>
      </c>
      <c r="W1560" s="24">
        <v>1.8</v>
      </c>
      <c r="X1560" s="25">
        <v>4.8783505154639174E-2</v>
      </c>
      <c r="Y1560" s="24">
        <v>1.3</v>
      </c>
      <c r="Z1560" s="24">
        <v>-0.8</v>
      </c>
      <c r="AA1560" s="24">
        <v>2.1</v>
      </c>
      <c r="AB1560" s="24">
        <v>2.5</v>
      </c>
      <c r="AC1560" s="26">
        <v>0.3843424787133396</v>
      </c>
      <c r="AD1560" s="24">
        <v>7.8785334816555244</v>
      </c>
      <c r="AE1560" s="6">
        <v>364</v>
      </c>
      <c r="AF1560" s="6">
        <v>402</v>
      </c>
      <c r="AG1560" s="6">
        <v>301</v>
      </c>
      <c r="AH1560" s="27">
        <v>15.35064935064935</v>
      </c>
      <c r="AI1560" s="28">
        <v>496000</v>
      </c>
      <c r="AJ1560" s="28">
        <v>529000</v>
      </c>
      <c r="AK1560" s="28">
        <v>521000</v>
      </c>
      <c r="AL1560" s="29">
        <v>-6.2381852551984876E-2</v>
      </c>
      <c r="AM1560" s="29">
        <v>-4.7984644913627639E-2</v>
      </c>
      <c r="AN1560" s="6">
        <v>1.9</v>
      </c>
      <c r="AO1560" s="27">
        <v>0</v>
      </c>
      <c r="AP1560" s="6">
        <v>1.9</v>
      </c>
      <c r="AQ1560" s="26">
        <v>0.10884210526315789</v>
      </c>
      <c r="AR1560" s="28">
        <v>500</v>
      </c>
      <c r="AS1560" s="28">
        <v>450</v>
      </c>
      <c r="AT1560" s="25">
        <v>0.1111111111111111</v>
      </c>
      <c r="AU1560" s="26">
        <v>0.38161471024328131</v>
      </c>
      <c r="AV1560" s="30">
        <v>1183.8400000000001</v>
      </c>
      <c r="AW1560" s="24">
        <v>0.62219999999999998</v>
      </c>
      <c r="AX1560" s="24">
        <v>0.37780000000000002</v>
      </c>
      <c r="AY1560" s="24">
        <v>0.91239999999999999</v>
      </c>
      <c r="AZ1560" s="24">
        <v>6.6600000000000006E-2</v>
      </c>
      <c r="BA1560" s="24">
        <v>0.42799999999999999</v>
      </c>
      <c r="BB1560" s="24">
        <v>0.25019999999999998</v>
      </c>
      <c r="BC1560" s="24">
        <v>0.27379999999999999</v>
      </c>
      <c r="BD1560" s="31">
        <v>2</v>
      </c>
      <c r="BE1560" s="23">
        <v>218</v>
      </c>
      <c r="BF1560" s="32" t="s">
        <v>4275</v>
      </c>
      <c r="BG1560" s="33">
        <v>145.639342100851</v>
      </c>
      <c r="BH1560" s="33">
        <v>-35.930416311272403</v>
      </c>
      <c r="BI1560" s="34">
        <f t="shared" si="336"/>
        <v>84</v>
      </c>
      <c r="BJ1560" s="34">
        <f t="shared" si="337"/>
        <v>85</v>
      </c>
      <c r="BK1560" s="34">
        <f t="shared" si="338"/>
        <v>1</v>
      </c>
      <c r="BL1560" s="34">
        <f t="shared" si="339"/>
        <v>1</v>
      </c>
      <c r="BM1560" s="34">
        <f t="shared" si="340"/>
        <v>1</v>
      </c>
      <c r="BN1560" s="34">
        <f t="shared" si="341"/>
        <v>100</v>
      </c>
      <c r="BO1560" s="34">
        <f t="shared" si="342"/>
        <v>66</v>
      </c>
      <c r="BP1560" s="34">
        <f t="shared" si="343"/>
        <v>84</v>
      </c>
      <c r="BQ1560" s="35">
        <f t="shared" si="344"/>
        <v>100</v>
      </c>
      <c r="BR1560" s="34">
        <f t="shared" si="345"/>
        <v>72</v>
      </c>
      <c r="BS1560" s="35">
        <f t="shared" si="346"/>
        <v>11</v>
      </c>
      <c r="BT1560" s="35">
        <f t="shared" si="347"/>
        <v>95</v>
      </c>
      <c r="BU1560" s="35">
        <f t="shared" si="348"/>
        <v>20</v>
      </c>
      <c r="BV1560" s="35">
        <f t="shared" si="349"/>
        <v>61</v>
      </c>
    </row>
    <row r="1561" spans="2:74" hidden="1" x14ac:dyDescent="0.3">
      <c r="B1561" s="6" t="s">
        <v>1979</v>
      </c>
      <c r="C1561" s="6">
        <v>309081259</v>
      </c>
      <c r="D1561" s="6" t="s">
        <v>1980</v>
      </c>
      <c r="E1561" s="6" t="s">
        <v>1142</v>
      </c>
      <c r="F1561" s="6" t="s">
        <v>3657</v>
      </c>
      <c r="G1561" s="6" t="s">
        <v>97</v>
      </c>
      <c r="H1561" s="6" t="s">
        <v>78</v>
      </c>
      <c r="I1561" s="22">
        <v>2200000</v>
      </c>
      <c r="J1561" s="22">
        <v>2108000</v>
      </c>
      <c r="K1561" s="22">
        <v>1770000</v>
      </c>
      <c r="L1561" s="22">
        <v>2255000</v>
      </c>
      <c r="M1561" s="22">
        <v>2300000</v>
      </c>
      <c r="N1561" s="22">
        <v>1770000</v>
      </c>
      <c r="O1561" s="23">
        <v>31</v>
      </c>
      <c r="P1561" s="23">
        <v>34</v>
      </c>
      <c r="Q1561" s="23">
        <v>34</v>
      </c>
      <c r="R1561" s="22">
        <v>1400</v>
      </c>
      <c r="S1561" s="22">
        <v>1350</v>
      </c>
      <c r="T1561" s="24">
        <v>2.4</v>
      </c>
      <c r="U1561" s="24">
        <v>0.19999999999999973</v>
      </c>
      <c r="V1561" s="24">
        <v>2.2000000000000002</v>
      </c>
      <c r="W1561" s="24">
        <v>2.4</v>
      </c>
      <c r="X1561" s="25">
        <v>3.3090909090909087E-2</v>
      </c>
      <c r="Y1561" s="24">
        <v>3.6</v>
      </c>
      <c r="Z1561" s="24">
        <v>-1.1000000000000001</v>
      </c>
      <c r="AA1561" s="24">
        <v>4.7</v>
      </c>
      <c r="AB1561" s="24">
        <v>4.5999999999999996</v>
      </c>
      <c r="AC1561" s="26">
        <v>0.77303648732220154</v>
      </c>
      <c r="AD1561" s="24">
        <v>23.360992748747847</v>
      </c>
      <c r="AE1561" s="6">
        <v>87</v>
      </c>
      <c r="AF1561" s="6">
        <v>104</v>
      </c>
      <c r="AG1561" s="6">
        <v>76</v>
      </c>
      <c r="AH1561" s="27">
        <v>2.1927710843373496</v>
      </c>
      <c r="AI1561" s="28">
        <v>1320000</v>
      </c>
      <c r="AJ1561" s="28">
        <v>1200000</v>
      </c>
      <c r="AK1561" s="28">
        <v>1050000</v>
      </c>
      <c r="AL1561" s="29">
        <v>0.1</v>
      </c>
      <c r="AM1561" s="29">
        <v>0.25714285714285712</v>
      </c>
      <c r="AN1561" s="6">
        <v>3.6</v>
      </c>
      <c r="AO1561" s="27">
        <v>0.20000000000000018</v>
      </c>
      <c r="AP1561" s="6">
        <v>3.4</v>
      </c>
      <c r="AQ1561" s="26">
        <v>0.14765478424015008</v>
      </c>
      <c r="AR1561" s="28">
        <v>920</v>
      </c>
      <c r="AS1561" s="28">
        <v>890</v>
      </c>
      <c r="AT1561" s="25">
        <v>3.3707865168539325E-2</v>
      </c>
      <c r="AU1561" s="26">
        <v>0.39577533758673855</v>
      </c>
      <c r="AV1561" s="30">
        <v>1811.0400000000002</v>
      </c>
      <c r="AW1561" s="24">
        <v>0.73650000000000004</v>
      </c>
      <c r="AX1561" s="24">
        <v>0.26350000000000001</v>
      </c>
      <c r="AY1561" s="24">
        <v>0.63239999999999996</v>
      </c>
      <c r="AZ1561" s="24">
        <v>0.25369999999999998</v>
      </c>
      <c r="BA1561" s="24">
        <v>0.44890000000000002</v>
      </c>
      <c r="BB1561" s="24">
        <v>0.29680000000000001</v>
      </c>
      <c r="BC1561" s="24">
        <v>0.20200000000000001</v>
      </c>
      <c r="BD1561" s="31">
        <v>9</v>
      </c>
      <c r="BE1561" s="23">
        <v>73</v>
      </c>
      <c r="BF1561" s="32" t="s">
        <v>4276</v>
      </c>
      <c r="BG1561" s="33">
        <v>153.39772427396301</v>
      </c>
      <c r="BH1561" s="33">
        <v>-28.042638477079901</v>
      </c>
      <c r="BI1561" s="34">
        <f t="shared" si="336"/>
        <v>77</v>
      </c>
      <c r="BJ1561" s="34">
        <f t="shared" si="337"/>
        <v>57</v>
      </c>
      <c r="BK1561" s="34">
        <f t="shared" si="338"/>
        <v>98</v>
      </c>
      <c r="BL1561" s="34">
        <f t="shared" si="339"/>
        <v>1</v>
      </c>
      <c r="BM1561" s="34">
        <f t="shared" si="340"/>
        <v>51</v>
      </c>
      <c r="BN1561" s="34">
        <f t="shared" si="341"/>
        <v>100</v>
      </c>
      <c r="BO1561" s="34">
        <f t="shared" si="342"/>
        <v>92</v>
      </c>
      <c r="BP1561" s="34">
        <f t="shared" si="343"/>
        <v>89</v>
      </c>
      <c r="BQ1561" s="35">
        <f t="shared" si="344"/>
        <v>61</v>
      </c>
      <c r="BR1561" s="34">
        <f t="shared" si="345"/>
        <v>1</v>
      </c>
      <c r="BS1561" s="35">
        <f t="shared" si="346"/>
        <v>1</v>
      </c>
      <c r="BT1561" s="35">
        <f t="shared" si="347"/>
        <v>57</v>
      </c>
      <c r="BU1561" s="35">
        <f t="shared" si="348"/>
        <v>90</v>
      </c>
      <c r="BV1561" s="35">
        <f t="shared" si="349"/>
        <v>61</v>
      </c>
    </row>
    <row r="1562" spans="2:74" hidden="1" x14ac:dyDescent="0.3">
      <c r="B1562" s="6" t="s">
        <v>1981</v>
      </c>
      <c r="C1562" s="6">
        <v>311021310</v>
      </c>
      <c r="D1562" s="6" t="s">
        <v>1982</v>
      </c>
      <c r="E1562" s="6" t="s">
        <v>611</v>
      </c>
      <c r="F1562" s="6" t="s">
        <v>2780</v>
      </c>
      <c r="G1562" s="6" t="s">
        <v>97</v>
      </c>
      <c r="H1562" s="6" t="s">
        <v>78</v>
      </c>
      <c r="I1562" s="22">
        <v>846600</v>
      </c>
      <c r="J1562" s="22">
        <v>831300</v>
      </c>
      <c r="K1562" s="22">
        <v>735000</v>
      </c>
      <c r="L1562" s="22">
        <v>925000</v>
      </c>
      <c r="M1562" s="22">
        <v>900000</v>
      </c>
      <c r="N1562" s="22">
        <v>780000</v>
      </c>
      <c r="O1562" s="23">
        <v>35</v>
      </c>
      <c r="P1562" s="23">
        <v>34</v>
      </c>
      <c r="Q1562" s="23">
        <v>33</v>
      </c>
      <c r="R1562" s="22">
        <v>650</v>
      </c>
      <c r="S1562" s="22">
        <v>600</v>
      </c>
      <c r="T1562" s="24">
        <v>3</v>
      </c>
      <c r="U1562" s="24">
        <v>-0.20000000000000018</v>
      </c>
      <c r="V1562" s="24">
        <v>3.2</v>
      </c>
      <c r="W1562" s="24">
        <v>3.4</v>
      </c>
      <c r="X1562" s="25">
        <v>3.9924403496338294E-2</v>
      </c>
      <c r="Y1562" s="24">
        <v>7.6</v>
      </c>
      <c r="Z1562" s="24">
        <v>-2.5</v>
      </c>
      <c r="AA1562" s="24">
        <v>10.1</v>
      </c>
      <c r="AB1562" s="24">
        <v>10.5</v>
      </c>
      <c r="AC1562" s="26">
        <v>0.27942086801017951</v>
      </c>
      <c r="AD1562" s="24">
        <v>6.9987487235922474</v>
      </c>
      <c r="AE1562" s="6">
        <v>205</v>
      </c>
      <c r="AF1562" s="6">
        <v>219</v>
      </c>
      <c r="AG1562" s="6">
        <v>144</v>
      </c>
      <c r="AH1562" s="27">
        <v>4.8192771084337354</v>
      </c>
      <c r="AI1562" s="28">
        <v>745000</v>
      </c>
      <c r="AJ1562" s="28">
        <v>670000</v>
      </c>
      <c r="AK1562" s="28">
        <v>580000</v>
      </c>
      <c r="AL1562" s="29">
        <v>0.11194029850746269</v>
      </c>
      <c r="AM1562" s="29">
        <v>0.28448275862068967</v>
      </c>
      <c r="AN1562" s="6">
        <v>3.2</v>
      </c>
      <c r="AO1562" s="27">
        <v>-0.5</v>
      </c>
      <c r="AP1562" s="6">
        <v>3.7</v>
      </c>
      <c r="AQ1562" s="26">
        <v>0.12852760736196317</v>
      </c>
      <c r="AR1562" s="28">
        <v>580</v>
      </c>
      <c r="AS1562" s="28">
        <v>560</v>
      </c>
      <c r="AT1562" s="25">
        <v>3.5714285714285712E-2</v>
      </c>
      <c r="AU1562" s="26">
        <v>0.44496737272994369</v>
      </c>
      <c r="AV1562" s="30">
        <v>2326.2400000000002</v>
      </c>
      <c r="AW1562" s="24">
        <v>0.8347</v>
      </c>
      <c r="AX1562" s="24">
        <v>0.1653</v>
      </c>
      <c r="AY1562" s="24">
        <v>0.95750000000000002</v>
      </c>
      <c r="AZ1562" s="24">
        <v>3.5099999999999999E-2</v>
      </c>
      <c r="BA1562" s="24">
        <v>0.2094</v>
      </c>
      <c r="BB1562" s="24">
        <v>0.47310000000000002</v>
      </c>
      <c r="BC1562" s="24">
        <v>0.2974</v>
      </c>
      <c r="BD1562" s="31">
        <v>5</v>
      </c>
      <c r="BE1562" s="23">
        <v>35</v>
      </c>
      <c r="BF1562" s="32" t="s">
        <v>4277</v>
      </c>
      <c r="BG1562" s="33">
        <v>153.18071326510301</v>
      </c>
      <c r="BH1562" s="33">
        <v>-27.7615539597195</v>
      </c>
      <c r="BI1562" s="34">
        <f t="shared" si="336"/>
        <v>67</v>
      </c>
      <c r="BJ1562" s="34">
        <f t="shared" si="337"/>
        <v>64</v>
      </c>
      <c r="BK1562" s="34">
        <f t="shared" si="338"/>
        <v>65</v>
      </c>
      <c r="BL1562" s="34">
        <f t="shared" si="339"/>
        <v>1</v>
      </c>
      <c r="BM1562" s="34">
        <f t="shared" si="340"/>
        <v>56</v>
      </c>
      <c r="BN1562" s="34">
        <f t="shared" si="341"/>
        <v>100</v>
      </c>
      <c r="BO1562" s="34">
        <f t="shared" si="342"/>
        <v>100</v>
      </c>
      <c r="BP1562" s="34">
        <f t="shared" si="343"/>
        <v>36</v>
      </c>
      <c r="BQ1562" s="35">
        <f t="shared" si="344"/>
        <v>83</v>
      </c>
      <c r="BR1562" s="34">
        <f t="shared" si="345"/>
        <v>80</v>
      </c>
      <c r="BS1562" s="35">
        <f t="shared" si="346"/>
        <v>81</v>
      </c>
      <c r="BT1562" s="35">
        <f t="shared" si="347"/>
        <v>1</v>
      </c>
      <c r="BU1562" s="35">
        <f t="shared" si="348"/>
        <v>50</v>
      </c>
      <c r="BV1562" s="35">
        <f t="shared" si="349"/>
        <v>61</v>
      </c>
    </row>
    <row r="1563" spans="2:74" hidden="1" x14ac:dyDescent="0.3">
      <c r="B1563" s="6" t="s">
        <v>1983</v>
      </c>
      <c r="C1563" s="6">
        <v>401041015</v>
      </c>
      <c r="D1563" s="6" t="s">
        <v>342</v>
      </c>
      <c r="E1563" s="6" t="s">
        <v>343</v>
      </c>
      <c r="F1563" s="6" t="s">
        <v>2379</v>
      </c>
      <c r="G1563" s="6" t="s">
        <v>82</v>
      </c>
      <c r="H1563" s="6" t="s">
        <v>78</v>
      </c>
      <c r="I1563" s="22">
        <v>949648</v>
      </c>
      <c r="J1563" s="22">
        <v>915200</v>
      </c>
      <c r="K1563" s="22">
        <v>825545</v>
      </c>
      <c r="L1563" s="22">
        <v>965000</v>
      </c>
      <c r="M1563" s="22">
        <v>945000</v>
      </c>
      <c r="N1563" s="22">
        <v>842500</v>
      </c>
      <c r="O1563" s="23">
        <v>19</v>
      </c>
      <c r="P1563" s="23">
        <v>19</v>
      </c>
      <c r="Q1563" s="23">
        <v>21</v>
      </c>
      <c r="R1563" s="22">
        <v>640</v>
      </c>
      <c r="S1563" s="22">
        <v>600</v>
      </c>
      <c r="T1563" s="24">
        <v>2</v>
      </c>
      <c r="U1563" s="24">
        <v>0</v>
      </c>
      <c r="V1563" s="24">
        <v>2</v>
      </c>
      <c r="W1563" s="24">
        <v>2.2000000000000002</v>
      </c>
      <c r="X1563" s="25">
        <v>3.5044563880511519E-2</v>
      </c>
      <c r="Y1563" s="24">
        <v>2.9</v>
      </c>
      <c r="Z1563" s="24">
        <v>-1.1000000000000001</v>
      </c>
      <c r="AA1563" s="24">
        <v>4</v>
      </c>
      <c r="AB1563" s="24">
        <v>3.8</v>
      </c>
      <c r="AC1563" s="26">
        <v>0.40044048453298625</v>
      </c>
      <c r="AD1563" s="24">
        <v>11.426607730041505</v>
      </c>
      <c r="AE1563" s="6">
        <v>113</v>
      </c>
      <c r="AF1563" s="6">
        <v>136</v>
      </c>
      <c r="AG1563" s="6">
        <v>107</v>
      </c>
      <c r="AH1563" s="27">
        <v>2.9890109890109891</v>
      </c>
      <c r="AI1563" s="28">
        <v>1000000</v>
      </c>
      <c r="AJ1563" s="28">
        <v>885000</v>
      </c>
      <c r="AK1563" s="28">
        <v>820000</v>
      </c>
      <c r="AL1563" s="29">
        <v>0.12994350282485875</v>
      </c>
      <c r="AM1563" s="29">
        <v>0.21951219512195122</v>
      </c>
      <c r="AN1563" s="6">
        <v>2.4</v>
      </c>
      <c r="AO1563" s="27">
        <v>-0.10000000000000009</v>
      </c>
      <c r="AP1563" s="6">
        <v>2.5</v>
      </c>
      <c r="AQ1563" s="26">
        <v>0.10470829068577277</v>
      </c>
      <c r="AR1563" s="28">
        <v>650</v>
      </c>
      <c r="AS1563" s="28">
        <v>600</v>
      </c>
      <c r="AT1563" s="25">
        <v>8.3333333333333329E-2</v>
      </c>
      <c r="AU1563" s="26">
        <v>0.32492911028279015</v>
      </c>
      <c r="AV1563" s="30">
        <v>1598.2400000000002</v>
      </c>
      <c r="AW1563" s="24">
        <v>0.66810000000000003</v>
      </c>
      <c r="AX1563" s="24">
        <v>0.33189999999999997</v>
      </c>
      <c r="AY1563" s="24">
        <v>0.69289999999999996</v>
      </c>
      <c r="AZ1563" s="24">
        <v>0.19980000000000001</v>
      </c>
      <c r="BA1563" s="24">
        <v>0.33450000000000002</v>
      </c>
      <c r="BB1563" s="24">
        <v>0.31190000000000001</v>
      </c>
      <c r="BC1563" s="24">
        <v>0.30570000000000003</v>
      </c>
      <c r="BD1563" s="31">
        <v>2.5</v>
      </c>
      <c r="BE1563" s="23">
        <v>8</v>
      </c>
      <c r="BF1563" s="32" t="s">
        <v>4278</v>
      </c>
      <c r="BG1563" s="33">
        <v>138.67001201635401</v>
      </c>
      <c r="BH1563" s="33">
        <v>-34.8772135013037</v>
      </c>
      <c r="BI1563" s="34">
        <f t="shared" si="336"/>
        <v>84</v>
      </c>
      <c r="BJ1563" s="34">
        <f t="shared" si="337"/>
        <v>77</v>
      </c>
      <c r="BK1563" s="34">
        <f t="shared" si="338"/>
        <v>88</v>
      </c>
      <c r="BL1563" s="34">
        <f t="shared" si="339"/>
        <v>1</v>
      </c>
      <c r="BM1563" s="34">
        <f t="shared" si="340"/>
        <v>65</v>
      </c>
      <c r="BN1563" s="34">
        <f t="shared" si="341"/>
        <v>100</v>
      </c>
      <c r="BO1563" s="34">
        <f t="shared" si="342"/>
        <v>100</v>
      </c>
      <c r="BP1563" s="34">
        <f t="shared" si="343"/>
        <v>64</v>
      </c>
      <c r="BQ1563" s="35">
        <f t="shared" si="344"/>
        <v>67</v>
      </c>
      <c r="BR1563" s="34">
        <f t="shared" si="345"/>
        <v>36</v>
      </c>
      <c r="BS1563" s="35">
        <f t="shared" si="346"/>
        <v>1</v>
      </c>
      <c r="BT1563" s="35">
        <f t="shared" si="347"/>
        <v>69</v>
      </c>
      <c r="BU1563" s="35">
        <f t="shared" si="348"/>
        <v>25</v>
      </c>
      <c r="BV1563" s="35">
        <f t="shared" si="349"/>
        <v>61</v>
      </c>
    </row>
    <row r="1564" spans="2:74" hidden="1" x14ac:dyDescent="0.3">
      <c r="B1564" s="6" t="s">
        <v>1984</v>
      </c>
      <c r="C1564" s="6">
        <v>402051052</v>
      </c>
      <c r="D1564" s="6" t="s">
        <v>466</v>
      </c>
      <c r="E1564" s="6" t="s">
        <v>420</v>
      </c>
      <c r="F1564" s="6" t="s">
        <v>2379</v>
      </c>
      <c r="G1564" s="6" t="s">
        <v>82</v>
      </c>
      <c r="H1564" s="6" t="s">
        <v>78</v>
      </c>
      <c r="I1564" s="22">
        <v>785000</v>
      </c>
      <c r="J1564" s="22">
        <v>785000</v>
      </c>
      <c r="K1564" s="22">
        <v>700000</v>
      </c>
      <c r="L1564" s="22">
        <v>795000</v>
      </c>
      <c r="M1564" s="22">
        <v>785000</v>
      </c>
      <c r="N1564" s="22">
        <v>715000</v>
      </c>
      <c r="O1564" s="23">
        <v>19</v>
      </c>
      <c r="P1564" s="23">
        <v>20</v>
      </c>
      <c r="Q1564" s="23">
        <v>20</v>
      </c>
      <c r="R1564" s="22">
        <v>600</v>
      </c>
      <c r="S1564" s="22">
        <v>580</v>
      </c>
      <c r="T1564" s="24">
        <v>2.8</v>
      </c>
      <c r="U1564" s="24">
        <v>9.9999999999999645E-2</v>
      </c>
      <c r="V1564" s="24">
        <v>2.7</v>
      </c>
      <c r="W1564" s="24">
        <v>2.6</v>
      </c>
      <c r="X1564" s="25">
        <v>3.9745222929936305E-2</v>
      </c>
      <c r="Y1564" s="24">
        <v>2.8</v>
      </c>
      <c r="Z1564" s="24">
        <v>-0.80000000000000027</v>
      </c>
      <c r="AA1564" s="24">
        <v>3.6</v>
      </c>
      <c r="AB1564" s="24">
        <v>3.5</v>
      </c>
      <c r="AC1564" s="26">
        <v>0.40769732550554466</v>
      </c>
      <c r="AD1564" s="24">
        <v>10.257769247495276</v>
      </c>
      <c r="AE1564" s="6">
        <v>235</v>
      </c>
      <c r="AF1564" s="6">
        <v>277</v>
      </c>
      <c r="AG1564" s="6">
        <v>175</v>
      </c>
      <c r="AH1564" s="27">
        <v>2.5111308993766697</v>
      </c>
      <c r="AI1564" s="28">
        <v>800000</v>
      </c>
      <c r="AJ1564" s="28">
        <v>722500</v>
      </c>
      <c r="AK1564" s="28">
        <v>635000</v>
      </c>
      <c r="AL1564" s="29">
        <v>0.10726643598615918</v>
      </c>
      <c r="AM1564" s="29">
        <v>0.25984251968503935</v>
      </c>
      <c r="AN1564" s="6">
        <v>2.8</v>
      </c>
      <c r="AO1564" s="27">
        <v>0.19999999999999973</v>
      </c>
      <c r="AP1564" s="6">
        <v>2.6</v>
      </c>
      <c r="AQ1564" s="26">
        <v>0.11333333333333333</v>
      </c>
      <c r="AR1564" s="28">
        <v>600</v>
      </c>
      <c r="AS1564" s="28">
        <v>570</v>
      </c>
      <c r="AT1564" s="25">
        <v>5.2631578947368418E-2</v>
      </c>
      <c r="AU1564" s="26">
        <v>0.40185107849151747</v>
      </c>
      <c r="AV1564" s="30">
        <v>1471.68</v>
      </c>
      <c r="AW1564" s="24">
        <v>0.64470000000000005</v>
      </c>
      <c r="AX1564" s="24">
        <v>0.3553</v>
      </c>
      <c r="AY1564" s="24">
        <v>0.75639999999999996</v>
      </c>
      <c r="AZ1564" s="24">
        <v>0.19969999999999999</v>
      </c>
      <c r="BA1564" s="24">
        <v>0.30230000000000001</v>
      </c>
      <c r="BB1564" s="24">
        <v>0.34079999999999999</v>
      </c>
      <c r="BC1564" s="24">
        <v>0.26500000000000001</v>
      </c>
      <c r="BD1564" s="31">
        <v>3</v>
      </c>
      <c r="BE1564" s="23">
        <v>12</v>
      </c>
      <c r="BF1564" s="32" t="s">
        <v>4279</v>
      </c>
      <c r="BG1564" s="33">
        <v>138.692956409234</v>
      </c>
      <c r="BH1564" s="33">
        <v>-34.8451279829698</v>
      </c>
      <c r="BI1564" s="34">
        <f t="shared" si="336"/>
        <v>70</v>
      </c>
      <c r="BJ1564" s="34">
        <f t="shared" si="337"/>
        <v>70</v>
      </c>
      <c r="BK1564" s="34">
        <f t="shared" si="338"/>
        <v>94</v>
      </c>
      <c r="BL1564" s="34">
        <f t="shared" si="339"/>
        <v>1</v>
      </c>
      <c r="BM1564" s="34">
        <f t="shared" si="340"/>
        <v>54</v>
      </c>
      <c r="BN1564" s="34">
        <f t="shared" si="341"/>
        <v>100</v>
      </c>
      <c r="BO1564" s="34">
        <f t="shared" si="342"/>
        <v>100</v>
      </c>
      <c r="BP1564" s="34">
        <f t="shared" si="343"/>
        <v>57</v>
      </c>
      <c r="BQ1564" s="35">
        <f t="shared" si="344"/>
        <v>83</v>
      </c>
      <c r="BR1564" s="34">
        <f t="shared" si="345"/>
        <v>48</v>
      </c>
      <c r="BS1564" s="35">
        <f t="shared" si="346"/>
        <v>1</v>
      </c>
      <c r="BT1564" s="35">
        <f t="shared" si="347"/>
        <v>70</v>
      </c>
      <c r="BU1564" s="35">
        <f t="shared" si="348"/>
        <v>30</v>
      </c>
      <c r="BV1564" s="35">
        <f t="shared" si="349"/>
        <v>61</v>
      </c>
    </row>
    <row r="1565" spans="2:74" hidden="1" x14ac:dyDescent="0.3">
      <c r="B1565" s="6" t="s">
        <v>1985</v>
      </c>
      <c r="C1565" s="6">
        <v>507051314</v>
      </c>
      <c r="D1565" s="6" t="s">
        <v>1433</v>
      </c>
      <c r="E1565" s="6" t="s">
        <v>284</v>
      </c>
      <c r="F1565" s="6" t="s">
        <v>2720</v>
      </c>
      <c r="G1565" s="6" t="s">
        <v>93</v>
      </c>
      <c r="H1565" s="6" t="s">
        <v>78</v>
      </c>
      <c r="I1565" s="22">
        <v>683750</v>
      </c>
      <c r="J1565" s="22">
        <v>677200</v>
      </c>
      <c r="K1565" s="22">
        <v>557656</v>
      </c>
      <c r="L1565" s="22">
        <v>706500</v>
      </c>
      <c r="M1565" s="22">
        <v>707000</v>
      </c>
      <c r="N1565" s="22">
        <v>660000</v>
      </c>
      <c r="O1565" s="23">
        <v>36</v>
      </c>
      <c r="P1565" s="23">
        <v>39</v>
      </c>
      <c r="Q1565" s="23">
        <v>36</v>
      </c>
      <c r="R1565" s="22">
        <v>610</v>
      </c>
      <c r="S1565" s="22">
        <v>580</v>
      </c>
      <c r="T1565" s="24">
        <v>5.0999999999999996</v>
      </c>
      <c r="U1565" s="24">
        <v>-0.70000000000000018</v>
      </c>
      <c r="V1565" s="24">
        <v>5.8</v>
      </c>
      <c r="W1565" s="24">
        <v>5.7</v>
      </c>
      <c r="X1565" s="25">
        <v>4.6391224862888485E-2</v>
      </c>
      <c r="Y1565" s="24">
        <v>8.3000000000000007</v>
      </c>
      <c r="Z1565" s="24">
        <v>-1.7999999999999989</v>
      </c>
      <c r="AA1565" s="24">
        <v>10.1</v>
      </c>
      <c r="AB1565" s="24">
        <v>6.6</v>
      </c>
      <c r="AC1565" s="26">
        <v>0.25666487141510702</v>
      </c>
      <c r="AD1565" s="24">
        <v>5.5326168294476492</v>
      </c>
      <c r="AE1565" s="6">
        <v>600</v>
      </c>
      <c r="AF1565" s="6">
        <v>774</v>
      </c>
      <c r="AG1565" s="6">
        <v>380</v>
      </c>
      <c r="AH1565" s="27">
        <v>3.6351970669110907</v>
      </c>
      <c r="AI1565" s="28">
        <v>710000</v>
      </c>
      <c r="AJ1565" s="28">
        <v>610000</v>
      </c>
      <c r="AK1565" s="28">
        <v>485000</v>
      </c>
      <c r="AL1565" s="29">
        <v>0.16393442622950818</v>
      </c>
      <c r="AM1565" s="29">
        <v>0.46391752577319589</v>
      </c>
      <c r="AN1565" s="6">
        <v>4.3</v>
      </c>
      <c r="AO1565" s="27">
        <v>-0.60000000000000053</v>
      </c>
      <c r="AP1565" s="6">
        <v>4.9000000000000004</v>
      </c>
      <c r="AQ1565" s="26">
        <v>8.6842105263157901E-2</v>
      </c>
      <c r="AR1565" s="28">
        <v>620</v>
      </c>
      <c r="AS1565" s="28">
        <v>580</v>
      </c>
      <c r="AT1565" s="25">
        <v>6.8965517241379309E-2</v>
      </c>
      <c r="AU1565" s="26">
        <v>0.48234478074373421</v>
      </c>
      <c r="AV1565" s="30">
        <v>2376.6400000000003</v>
      </c>
      <c r="AW1565" s="24">
        <v>0.8518</v>
      </c>
      <c r="AX1565" s="24">
        <v>0.1482</v>
      </c>
      <c r="AY1565" s="24">
        <v>0.99550000000000005</v>
      </c>
      <c r="AZ1565" s="24">
        <v>0</v>
      </c>
      <c r="BA1565" s="24">
        <v>0.1759</v>
      </c>
      <c r="BB1565" s="24">
        <v>0.61199999999999999</v>
      </c>
      <c r="BC1565" s="24">
        <v>0.19700000000000001</v>
      </c>
      <c r="BD1565" s="31">
        <v>6</v>
      </c>
      <c r="BE1565" s="23">
        <v>52</v>
      </c>
      <c r="BF1565" s="32" t="s">
        <v>4280</v>
      </c>
      <c r="BG1565" s="33">
        <v>115.8158404327</v>
      </c>
      <c r="BH1565" s="33">
        <v>-32.420019713635803</v>
      </c>
      <c r="BI1565" s="34">
        <f t="shared" si="336"/>
        <v>32</v>
      </c>
      <c r="BJ1565" s="34">
        <f t="shared" si="337"/>
        <v>46</v>
      </c>
      <c r="BK1565" s="34">
        <f t="shared" si="338"/>
        <v>80</v>
      </c>
      <c r="BL1565" s="34">
        <f t="shared" si="339"/>
        <v>1</v>
      </c>
      <c r="BM1565" s="34">
        <f t="shared" si="340"/>
        <v>82</v>
      </c>
      <c r="BN1565" s="34">
        <f t="shared" si="341"/>
        <v>100</v>
      </c>
      <c r="BO1565" s="34">
        <f t="shared" si="342"/>
        <v>99</v>
      </c>
      <c r="BP1565" s="34">
        <f t="shared" si="343"/>
        <v>29</v>
      </c>
      <c r="BQ1565" s="35">
        <f t="shared" si="344"/>
        <v>100</v>
      </c>
      <c r="BR1565" s="34">
        <f t="shared" si="345"/>
        <v>95</v>
      </c>
      <c r="BS1565" s="35">
        <f t="shared" si="346"/>
        <v>96</v>
      </c>
      <c r="BT1565" s="35">
        <f t="shared" si="347"/>
        <v>1</v>
      </c>
      <c r="BU1565" s="35">
        <f t="shared" si="348"/>
        <v>60</v>
      </c>
      <c r="BV1565" s="35">
        <f t="shared" si="349"/>
        <v>61</v>
      </c>
    </row>
    <row r="1566" spans="2:74" hidden="1" x14ac:dyDescent="0.3">
      <c r="B1566" s="6" t="s">
        <v>1986</v>
      </c>
      <c r="C1566" s="6">
        <v>119041382</v>
      </c>
      <c r="D1566" s="6" t="s">
        <v>1859</v>
      </c>
      <c r="E1566" s="6" t="s">
        <v>1094</v>
      </c>
      <c r="F1566" s="6" t="s">
        <v>2757</v>
      </c>
      <c r="G1566" s="6" t="s">
        <v>77</v>
      </c>
      <c r="H1566" s="6" t="s">
        <v>78</v>
      </c>
      <c r="I1566" s="22">
        <v>2450000</v>
      </c>
      <c r="J1566" s="22">
        <v>2407500</v>
      </c>
      <c r="K1566" s="22">
        <v>2467500</v>
      </c>
      <c r="L1566" s="22">
        <v>2600000</v>
      </c>
      <c r="M1566" s="22">
        <v>2550000</v>
      </c>
      <c r="N1566" s="22">
        <v>2575000</v>
      </c>
      <c r="O1566" s="23">
        <v>27</v>
      </c>
      <c r="P1566" s="23">
        <v>30</v>
      </c>
      <c r="Q1566" s="23">
        <v>28</v>
      </c>
      <c r="R1566" s="22">
        <v>1100</v>
      </c>
      <c r="S1566" s="22">
        <v>980</v>
      </c>
      <c r="T1566" s="24">
        <v>2.4</v>
      </c>
      <c r="U1566" s="24">
        <v>-0.10000000000000009</v>
      </c>
      <c r="V1566" s="24">
        <v>2.5</v>
      </c>
      <c r="W1566" s="24">
        <v>2.4</v>
      </c>
      <c r="X1566" s="25">
        <v>2.3346938775510206E-2</v>
      </c>
      <c r="Y1566" s="24">
        <v>2.7</v>
      </c>
      <c r="Z1566" s="24">
        <v>-0.89999999999999991</v>
      </c>
      <c r="AA1566" s="24">
        <v>3.6</v>
      </c>
      <c r="AB1566" s="24">
        <v>4.4000000000000004</v>
      </c>
      <c r="AC1566" s="26">
        <v>0.54624185603051001</v>
      </c>
      <c r="AD1566" s="24">
        <v>23.396722854453664</v>
      </c>
      <c r="AE1566" s="6">
        <v>150</v>
      </c>
      <c r="AF1566" s="6">
        <v>200</v>
      </c>
      <c r="AG1566" s="6">
        <v>115</v>
      </c>
      <c r="AH1566" s="27">
        <v>3.1117734724292103</v>
      </c>
      <c r="AI1566" s="28">
        <v>1901000</v>
      </c>
      <c r="AJ1566" s="28">
        <v>1826000</v>
      </c>
      <c r="AK1566" s="28">
        <v>1600000</v>
      </c>
      <c r="AL1566" s="29">
        <v>4.1073384446878421E-2</v>
      </c>
      <c r="AM1566" s="29">
        <v>0.18812499999999999</v>
      </c>
      <c r="AN1566" s="6">
        <v>2.2000000000000002</v>
      </c>
      <c r="AO1566" s="27">
        <v>0</v>
      </c>
      <c r="AP1566" s="6">
        <v>2.2000000000000002</v>
      </c>
      <c r="AQ1566" s="26">
        <v>7.6837209302325585E-2</v>
      </c>
      <c r="AR1566" s="28">
        <v>875</v>
      </c>
      <c r="AS1566" s="28">
        <v>850</v>
      </c>
      <c r="AT1566" s="25">
        <v>2.9411764705882353E-2</v>
      </c>
      <c r="AU1566" s="26">
        <v>0.20503138962068712</v>
      </c>
      <c r="AV1566" s="30">
        <v>2013.7600000000002</v>
      </c>
      <c r="AW1566" s="24">
        <v>0.67190000000000005</v>
      </c>
      <c r="AX1566" s="24">
        <v>0.3281</v>
      </c>
      <c r="AY1566" s="24">
        <v>0.42630000000000001</v>
      </c>
      <c r="AZ1566" s="24">
        <v>0.25419999999999998</v>
      </c>
      <c r="BA1566" s="24">
        <v>0.38740000000000002</v>
      </c>
      <c r="BB1566" s="24">
        <v>0.28920000000000001</v>
      </c>
      <c r="BC1566" s="24">
        <v>0.29249999999999998</v>
      </c>
      <c r="BD1566" s="31">
        <v>8</v>
      </c>
      <c r="BE1566" s="23">
        <v>15</v>
      </c>
      <c r="BF1566" s="32" t="s">
        <v>4281</v>
      </c>
      <c r="BG1566" s="33">
        <v>151.13817345831399</v>
      </c>
      <c r="BH1566" s="33">
        <v>-33.991848816016997</v>
      </c>
      <c r="BI1566" s="34">
        <f t="shared" si="336"/>
        <v>77</v>
      </c>
      <c r="BJ1566" s="34">
        <f t="shared" si="337"/>
        <v>80</v>
      </c>
      <c r="BK1566" s="34">
        <f t="shared" si="338"/>
        <v>86</v>
      </c>
      <c r="BL1566" s="34">
        <f t="shared" si="339"/>
        <v>32</v>
      </c>
      <c r="BM1566" s="34">
        <f t="shared" si="340"/>
        <v>21</v>
      </c>
      <c r="BN1566" s="34">
        <f t="shared" si="341"/>
        <v>100</v>
      </c>
      <c r="BO1566" s="34">
        <f t="shared" si="342"/>
        <v>100</v>
      </c>
      <c r="BP1566" s="34">
        <f t="shared" si="343"/>
        <v>75</v>
      </c>
      <c r="BQ1566" s="35">
        <f t="shared" si="344"/>
        <v>29</v>
      </c>
      <c r="BR1566" s="34">
        <f t="shared" si="345"/>
        <v>1</v>
      </c>
      <c r="BS1566" s="35">
        <f t="shared" si="346"/>
        <v>1</v>
      </c>
      <c r="BT1566" s="35">
        <f t="shared" si="347"/>
        <v>72</v>
      </c>
      <c r="BU1566" s="35">
        <f t="shared" si="348"/>
        <v>80</v>
      </c>
      <c r="BV1566" s="35">
        <f t="shared" si="349"/>
        <v>61</v>
      </c>
    </row>
    <row r="1567" spans="2:74" hidden="1" x14ac:dyDescent="0.3">
      <c r="B1567" s="6" t="s">
        <v>1987</v>
      </c>
      <c r="C1567" s="6">
        <v>121011686</v>
      </c>
      <c r="D1567" s="6" t="s">
        <v>1475</v>
      </c>
      <c r="E1567" s="6" t="s">
        <v>815</v>
      </c>
      <c r="F1567" s="6" t="s">
        <v>2757</v>
      </c>
      <c r="G1567" s="6" t="s">
        <v>77</v>
      </c>
      <c r="H1567" s="6" t="s">
        <v>78</v>
      </c>
      <c r="I1567" s="22">
        <v>3575000</v>
      </c>
      <c r="J1567" s="22">
        <v>3397250</v>
      </c>
      <c r="K1567" s="22">
        <v>3275000</v>
      </c>
      <c r="L1567" s="22">
        <v>3335000</v>
      </c>
      <c r="M1567" s="22">
        <v>3250000</v>
      </c>
      <c r="N1567" s="22">
        <v>2720000</v>
      </c>
      <c r="O1567" s="23">
        <v>23</v>
      </c>
      <c r="P1567" s="23">
        <v>23</v>
      </c>
      <c r="Q1567" s="23">
        <v>23</v>
      </c>
      <c r="R1567" s="22">
        <v>1275</v>
      </c>
      <c r="S1567" s="22">
        <v>1200</v>
      </c>
      <c r="T1567" s="24">
        <v>1.4</v>
      </c>
      <c r="U1567" s="24">
        <v>9.9999999999999867E-2</v>
      </c>
      <c r="V1567" s="24">
        <v>1.3</v>
      </c>
      <c r="W1567" s="24">
        <v>1.5</v>
      </c>
      <c r="X1567" s="25">
        <v>1.8545454545454546E-2</v>
      </c>
      <c r="Y1567" s="24">
        <v>2.8</v>
      </c>
      <c r="Z1567" s="24">
        <v>-0.90000000000000036</v>
      </c>
      <c r="AA1567" s="24">
        <v>3.7</v>
      </c>
      <c r="AB1567" s="24">
        <v>3.5</v>
      </c>
      <c r="AC1567" s="26">
        <v>0.42990666810530853</v>
      </c>
      <c r="AD1567" s="24">
        <v>23.181241907639187</v>
      </c>
      <c r="AE1567" s="6">
        <v>64</v>
      </c>
      <c r="AF1567" s="6">
        <v>135</v>
      </c>
      <c r="AG1567" s="6">
        <v>110</v>
      </c>
      <c r="AH1567" s="27">
        <v>2.4768683274021353</v>
      </c>
      <c r="AI1567" s="28">
        <v>3335000</v>
      </c>
      <c r="AJ1567" s="28">
        <v>3380000</v>
      </c>
      <c r="AK1567" s="28">
        <v>2950000</v>
      </c>
      <c r="AL1567" s="29">
        <v>-1.3313609467455622E-2</v>
      </c>
      <c r="AM1567" s="29">
        <v>0.13050847457627118</v>
      </c>
      <c r="AN1567" s="6">
        <v>2</v>
      </c>
      <c r="AO1567" s="27">
        <v>0</v>
      </c>
      <c r="AP1567" s="6">
        <v>2</v>
      </c>
      <c r="AQ1567" s="26">
        <v>9.0571428571428567E-2</v>
      </c>
      <c r="AR1567" s="28">
        <v>1350</v>
      </c>
      <c r="AS1567" s="28">
        <v>1300</v>
      </c>
      <c r="AT1567" s="25">
        <v>3.8461538461538464E-2</v>
      </c>
      <c r="AU1567" s="26">
        <v>0.18666970757226475</v>
      </c>
      <c r="AV1567" s="30">
        <v>2965.76</v>
      </c>
      <c r="AW1567" s="24">
        <v>0.70030000000000003</v>
      </c>
      <c r="AX1567" s="24">
        <v>0.29970000000000002</v>
      </c>
      <c r="AY1567" s="24">
        <v>0.35949999999999999</v>
      </c>
      <c r="AZ1567" s="24">
        <v>7.3999999999999996E-2</v>
      </c>
      <c r="BA1567" s="24">
        <v>0.27129999999999999</v>
      </c>
      <c r="BB1567" s="24">
        <v>0.32229999999999998</v>
      </c>
      <c r="BC1567" s="24">
        <v>0.38019999999999998</v>
      </c>
      <c r="BD1567" s="31">
        <v>10</v>
      </c>
      <c r="BE1567" s="23">
        <v>7</v>
      </c>
      <c r="BF1567" s="32" t="s">
        <v>4282</v>
      </c>
      <c r="BG1567" s="33">
        <v>151.160650404959</v>
      </c>
      <c r="BH1567" s="33">
        <v>-33.814535758482798</v>
      </c>
      <c r="BI1567" s="34">
        <f t="shared" si="336"/>
        <v>93</v>
      </c>
      <c r="BJ1567" s="34">
        <f t="shared" si="337"/>
        <v>84</v>
      </c>
      <c r="BK1567" s="34">
        <f t="shared" si="338"/>
        <v>94</v>
      </c>
      <c r="BL1567" s="34">
        <f t="shared" si="339"/>
        <v>38</v>
      </c>
      <c r="BM1567" s="34">
        <f t="shared" si="340"/>
        <v>1</v>
      </c>
      <c r="BN1567" s="34">
        <f t="shared" si="341"/>
        <v>100</v>
      </c>
      <c r="BO1567" s="34">
        <f t="shared" si="342"/>
        <v>100</v>
      </c>
      <c r="BP1567" s="34">
        <f t="shared" si="343"/>
        <v>50</v>
      </c>
      <c r="BQ1567" s="35">
        <f t="shared" si="344"/>
        <v>13</v>
      </c>
      <c r="BR1567" s="34">
        <f t="shared" si="345"/>
        <v>1</v>
      </c>
      <c r="BS1567" s="35">
        <f t="shared" si="346"/>
        <v>1</v>
      </c>
      <c r="BT1567" s="35">
        <f t="shared" si="347"/>
        <v>70</v>
      </c>
      <c r="BU1567" s="35">
        <f t="shared" si="348"/>
        <v>100</v>
      </c>
      <c r="BV1567" s="35">
        <f t="shared" si="349"/>
        <v>61</v>
      </c>
    </row>
    <row r="1568" spans="2:74" hidden="1" x14ac:dyDescent="0.3">
      <c r="B1568" s="6" t="s">
        <v>1988</v>
      </c>
      <c r="C1568" s="6">
        <v>205021081</v>
      </c>
      <c r="D1568" s="6" t="s">
        <v>1606</v>
      </c>
      <c r="E1568" s="6" t="s">
        <v>477</v>
      </c>
      <c r="F1568" s="6" t="s">
        <v>1988</v>
      </c>
      <c r="G1568" s="6" t="s">
        <v>86</v>
      </c>
      <c r="H1568" s="6" t="s">
        <v>78</v>
      </c>
      <c r="I1568" s="22">
        <v>541636</v>
      </c>
      <c r="J1568" s="22">
        <v>545000</v>
      </c>
      <c r="K1568" s="22">
        <v>550000</v>
      </c>
      <c r="L1568" s="22">
        <v>470000</v>
      </c>
      <c r="M1568" s="22">
        <v>466000</v>
      </c>
      <c r="N1568" s="22">
        <v>480000</v>
      </c>
      <c r="O1568" s="23">
        <v>64</v>
      </c>
      <c r="P1568" s="23">
        <v>70</v>
      </c>
      <c r="Q1568" s="23">
        <v>71</v>
      </c>
      <c r="R1568" s="22">
        <v>480</v>
      </c>
      <c r="S1568" s="22">
        <v>450</v>
      </c>
      <c r="T1568" s="24">
        <v>2.5</v>
      </c>
      <c r="U1568" s="24">
        <v>0</v>
      </c>
      <c r="V1568" s="24">
        <v>2.5</v>
      </c>
      <c r="W1568" s="24">
        <v>2.4</v>
      </c>
      <c r="X1568" s="25">
        <v>4.6082608984631748E-2</v>
      </c>
      <c r="Y1568" s="24">
        <v>2.2999999999999998</v>
      </c>
      <c r="Z1568" s="24">
        <v>-0.90000000000000036</v>
      </c>
      <c r="AA1568" s="24">
        <v>3.2</v>
      </c>
      <c r="AB1568" s="24">
        <v>3.1</v>
      </c>
      <c r="AC1568" s="26">
        <v>0.35893754486719304</v>
      </c>
      <c r="AD1568" s="24">
        <v>7.7890022456605355</v>
      </c>
      <c r="AE1568" s="6">
        <v>729</v>
      </c>
      <c r="AF1568" s="6">
        <v>758</v>
      </c>
      <c r="AG1568" s="6">
        <v>585</v>
      </c>
      <c r="AH1568" s="27">
        <v>14.092592592592593</v>
      </c>
      <c r="AI1568" s="28">
        <v>460000</v>
      </c>
      <c r="AJ1568" s="28">
        <v>480000</v>
      </c>
      <c r="AK1568" s="28">
        <v>490000</v>
      </c>
      <c r="AL1568" s="29">
        <v>-4.1666666666666664E-2</v>
      </c>
      <c r="AM1568" s="29">
        <v>-6.1224489795918366E-2</v>
      </c>
      <c r="AN1568" s="6">
        <v>2</v>
      </c>
      <c r="AO1568" s="27">
        <v>-0.20000000000000018</v>
      </c>
      <c r="AP1568" s="6">
        <v>2.2000000000000002</v>
      </c>
      <c r="AQ1568" s="26">
        <v>6.3410301953818832E-2</v>
      </c>
      <c r="AR1568" s="28">
        <v>460</v>
      </c>
      <c r="AS1568" s="28">
        <v>450</v>
      </c>
      <c r="AT1568" s="25">
        <v>2.2222222222222223E-2</v>
      </c>
      <c r="AU1568" s="26">
        <v>0.18719746991903263</v>
      </c>
      <c r="AV1568" s="30">
        <v>1337.2800000000002</v>
      </c>
      <c r="AW1568" s="24">
        <v>0.64770000000000005</v>
      </c>
      <c r="AX1568" s="24">
        <v>0.3523</v>
      </c>
      <c r="AY1568" s="24">
        <v>0.86750000000000005</v>
      </c>
      <c r="AZ1568" s="24">
        <v>0.11509999999999999</v>
      </c>
      <c r="BA1568" s="24">
        <v>0.40139999999999998</v>
      </c>
      <c r="BB1568" s="24">
        <v>0.28649999999999998</v>
      </c>
      <c r="BC1568" s="24">
        <v>0.26529999999999998</v>
      </c>
      <c r="BD1568" s="31">
        <v>2</v>
      </c>
      <c r="BE1568" s="23">
        <v>235</v>
      </c>
      <c r="BF1568" s="32" t="s">
        <v>4283</v>
      </c>
      <c r="BG1568" s="33">
        <v>147.64093694054901</v>
      </c>
      <c r="BH1568" s="33">
        <v>-37.8235625351778</v>
      </c>
      <c r="BI1568" s="34">
        <f t="shared" si="336"/>
        <v>75</v>
      </c>
      <c r="BJ1568" s="34">
        <f t="shared" si="337"/>
        <v>84</v>
      </c>
      <c r="BK1568" s="34">
        <f t="shared" si="338"/>
        <v>1</v>
      </c>
      <c r="BL1568" s="34">
        <f t="shared" si="339"/>
        <v>38</v>
      </c>
      <c r="BM1568" s="34">
        <f t="shared" si="340"/>
        <v>1</v>
      </c>
      <c r="BN1568" s="34">
        <f t="shared" si="341"/>
        <v>82</v>
      </c>
      <c r="BO1568" s="34">
        <f t="shared" si="342"/>
        <v>64</v>
      </c>
      <c r="BP1568" s="34">
        <f t="shared" si="343"/>
        <v>78</v>
      </c>
      <c r="BQ1568" s="35">
        <f t="shared" si="344"/>
        <v>100</v>
      </c>
      <c r="BR1568" s="34">
        <f t="shared" si="345"/>
        <v>72</v>
      </c>
      <c r="BS1568" s="35">
        <f t="shared" si="346"/>
        <v>28</v>
      </c>
      <c r="BT1568" s="35">
        <f t="shared" si="347"/>
        <v>79</v>
      </c>
      <c r="BU1568" s="35">
        <f t="shared" si="348"/>
        <v>20</v>
      </c>
      <c r="BV1568" s="35">
        <f t="shared" si="349"/>
        <v>61</v>
      </c>
    </row>
    <row r="1569" spans="2:74" hidden="1" x14ac:dyDescent="0.3">
      <c r="B1569" s="6" t="s">
        <v>1989</v>
      </c>
      <c r="C1569" s="6">
        <v>213041578</v>
      </c>
      <c r="D1569" s="6" t="s">
        <v>162</v>
      </c>
      <c r="E1569" s="6" t="s">
        <v>89</v>
      </c>
      <c r="F1569" s="6" t="s">
        <v>689</v>
      </c>
      <c r="G1569" s="6" t="s">
        <v>86</v>
      </c>
      <c r="H1569" s="6" t="s">
        <v>78</v>
      </c>
      <c r="I1569" s="22">
        <v>570650</v>
      </c>
      <c r="J1569" s="22">
        <v>570000</v>
      </c>
      <c r="K1569" s="22">
        <v>574710</v>
      </c>
      <c r="L1569" s="22">
        <v>511000</v>
      </c>
      <c r="M1569" s="22">
        <v>505000</v>
      </c>
      <c r="N1569" s="22">
        <v>490000</v>
      </c>
      <c r="O1569" s="23">
        <v>45</v>
      </c>
      <c r="P1569" s="23">
        <v>45</v>
      </c>
      <c r="Q1569" s="23">
        <v>46</v>
      </c>
      <c r="R1569" s="22">
        <v>450</v>
      </c>
      <c r="S1569" s="22">
        <v>430</v>
      </c>
      <c r="T1569" s="24">
        <v>3</v>
      </c>
      <c r="U1569" s="24">
        <v>-0.10000000000000009</v>
      </c>
      <c r="V1569" s="24">
        <v>3.1</v>
      </c>
      <c r="W1569" s="24">
        <v>3.2</v>
      </c>
      <c r="X1569" s="25">
        <v>4.1005870498554281E-2</v>
      </c>
      <c r="Y1569" s="24">
        <v>10.4</v>
      </c>
      <c r="Z1569" s="24">
        <v>-2.9000000000000004</v>
      </c>
      <c r="AA1569" s="24">
        <v>13.3</v>
      </c>
      <c r="AB1569" s="24">
        <v>11.8</v>
      </c>
      <c r="AC1569" s="26">
        <v>0.29478042133948218</v>
      </c>
      <c r="AD1569" s="24">
        <v>7.1887370699733131</v>
      </c>
      <c r="AE1569" s="6">
        <v>743</v>
      </c>
      <c r="AF1569" s="6">
        <v>827</v>
      </c>
      <c r="AG1569" s="6">
        <v>1712</v>
      </c>
      <c r="AH1569" s="27">
        <v>5.3151981076286221</v>
      </c>
      <c r="AI1569" s="28">
        <v>600000</v>
      </c>
      <c r="AJ1569" s="28">
        <v>610000</v>
      </c>
      <c r="AK1569" s="28">
        <v>610000</v>
      </c>
      <c r="AL1569" s="29">
        <v>-1.6393442622950821E-2</v>
      </c>
      <c r="AM1569" s="29">
        <v>-1.6393442622950821E-2</v>
      </c>
      <c r="AN1569" s="6">
        <v>2.1</v>
      </c>
      <c r="AO1569" s="27">
        <v>-0.10000000000000009</v>
      </c>
      <c r="AP1569" s="6">
        <v>2.2000000000000002</v>
      </c>
      <c r="AQ1569" s="26">
        <v>5.7894736842105263E-2</v>
      </c>
      <c r="AR1569" s="28">
        <v>490</v>
      </c>
      <c r="AS1569" s="28">
        <v>470</v>
      </c>
      <c r="AT1569" s="25">
        <v>4.2553191489361701E-2</v>
      </c>
      <c r="AU1569" s="26">
        <v>-0.11756321707907258</v>
      </c>
      <c r="AV1569" s="30">
        <v>1526.5600000000002</v>
      </c>
      <c r="AW1569" s="24">
        <v>0.73119999999999996</v>
      </c>
      <c r="AX1569" s="24">
        <v>0.26879999999999998</v>
      </c>
      <c r="AY1569" s="24">
        <v>0.89500000000000002</v>
      </c>
      <c r="AZ1569" s="24">
        <v>0.1011</v>
      </c>
      <c r="BA1569" s="24">
        <v>0.19589999999999999</v>
      </c>
      <c r="BB1569" s="24">
        <v>0.39190000000000003</v>
      </c>
      <c r="BC1569" s="24">
        <v>0.38240000000000002</v>
      </c>
      <c r="BD1569" s="31">
        <v>2</v>
      </c>
      <c r="BE1569" s="23">
        <v>37</v>
      </c>
      <c r="BF1569" s="32" t="s">
        <v>4284</v>
      </c>
      <c r="BG1569" s="33">
        <v>144.56168550052999</v>
      </c>
      <c r="BH1569" s="33">
        <v>-37.718816803544698</v>
      </c>
      <c r="BI1569" s="34">
        <f t="shared" si="336"/>
        <v>67</v>
      </c>
      <c r="BJ1569" s="34">
        <f t="shared" si="337"/>
        <v>82</v>
      </c>
      <c r="BK1569" s="34">
        <f t="shared" si="338"/>
        <v>59</v>
      </c>
      <c r="BL1569" s="34">
        <f t="shared" si="339"/>
        <v>100</v>
      </c>
      <c r="BM1569" s="34">
        <f t="shared" si="340"/>
        <v>1</v>
      </c>
      <c r="BN1569" s="34">
        <f t="shared" si="341"/>
        <v>74</v>
      </c>
      <c r="BO1569" s="34">
        <f t="shared" si="342"/>
        <v>100</v>
      </c>
      <c r="BP1569" s="34">
        <f t="shared" si="343"/>
        <v>33</v>
      </c>
      <c r="BQ1569" s="35">
        <f t="shared" si="344"/>
        <v>87</v>
      </c>
      <c r="BR1569" s="34">
        <f t="shared" si="345"/>
        <v>78</v>
      </c>
      <c r="BS1569" s="35">
        <f t="shared" si="346"/>
        <v>70</v>
      </c>
      <c r="BT1569" s="35">
        <f t="shared" si="347"/>
        <v>1</v>
      </c>
      <c r="BU1569" s="35">
        <f t="shared" si="348"/>
        <v>20</v>
      </c>
      <c r="BV1569" s="35">
        <f t="shared" si="349"/>
        <v>61</v>
      </c>
    </row>
    <row r="1570" spans="2:74" hidden="1" x14ac:dyDescent="0.3">
      <c r="B1570" s="6" t="s">
        <v>1990</v>
      </c>
      <c r="C1570" s="6">
        <v>303021058</v>
      </c>
      <c r="D1570" s="6" t="s">
        <v>1245</v>
      </c>
      <c r="E1570" s="6" t="s">
        <v>881</v>
      </c>
      <c r="F1570" s="6" t="s">
        <v>2780</v>
      </c>
      <c r="G1570" s="6" t="s">
        <v>97</v>
      </c>
      <c r="H1570" s="6" t="s">
        <v>78</v>
      </c>
      <c r="I1570" s="22">
        <v>1350000</v>
      </c>
      <c r="J1570" s="22">
        <v>1323100</v>
      </c>
      <c r="K1570" s="22">
        <v>1272600</v>
      </c>
      <c r="L1570" s="22">
        <v>1308000</v>
      </c>
      <c r="M1570" s="22">
        <v>1320000</v>
      </c>
      <c r="N1570" s="22">
        <v>1250000</v>
      </c>
      <c r="O1570" s="23">
        <v>36</v>
      </c>
      <c r="P1570" s="23">
        <v>29</v>
      </c>
      <c r="Q1570" s="23">
        <v>26</v>
      </c>
      <c r="R1570" s="22">
        <v>750</v>
      </c>
      <c r="S1570" s="22">
        <v>675</v>
      </c>
      <c r="T1570" s="24">
        <v>0.6</v>
      </c>
      <c r="U1570" s="24">
        <v>-0.20000000000000007</v>
      </c>
      <c r="V1570" s="24">
        <v>0.8</v>
      </c>
      <c r="W1570" s="24">
        <v>0.7</v>
      </c>
      <c r="X1570" s="25">
        <v>2.8888888888888888E-2</v>
      </c>
      <c r="Y1570" s="24">
        <v>3.8</v>
      </c>
      <c r="Z1570" s="24">
        <v>-1</v>
      </c>
      <c r="AA1570" s="24">
        <v>4.8</v>
      </c>
      <c r="AB1570" s="24">
        <v>5.0999999999999996</v>
      </c>
      <c r="AC1570" s="26">
        <v>0.35925045984058857</v>
      </c>
      <c r="AD1570" s="24">
        <v>12.435592840635758</v>
      </c>
      <c r="AE1570" s="6">
        <v>135</v>
      </c>
      <c r="AF1570" s="6">
        <v>155</v>
      </c>
      <c r="AG1570" s="6">
        <v>131</v>
      </c>
      <c r="AH1570" s="27">
        <v>3.2549728752260396</v>
      </c>
      <c r="AI1570" s="28">
        <v>1400000</v>
      </c>
      <c r="AJ1570" s="28">
        <v>1292000</v>
      </c>
      <c r="AK1570" s="28">
        <v>1135000</v>
      </c>
      <c r="AL1570" s="29">
        <v>8.3591331269349839E-2</v>
      </c>
      <c r="AM1570" s="29">
        <v>0.23348017621145375</v>
      </c>
      <c r="AN1570" s="6">
        <v>1.9</v>
      </c>
      <c r="AO1570" s="27">
        <v>-0.20000000000000018</v>
      </c>
      <c r="AP1570" s="6">
        <v>2.1</v>
      </c>
      <c r="AQ1570" s="26">
        <v>0.11618282890673255</v>
      </c>
      <c r="AR1570" s="28">
        <v>725</v>
      </c>
      <c r="AS1570" s="28">
        <v>690</v>
      </c>
      <c r="AT1570" s="25">
        <v>5.0724637681159424E-2</v>
      </c>
      <c r="AU1570" s="26">
        <v>0.37440566296400424</v>
      </c>
      <c r="AV1570" s="30">
        <v>2087.6800000000003</v>
      </c>
      <c r="AW1570" s="24">
        <v>0.47749999999999998</v>
      </c>
      <c r="AX1570" s="24">
        <v>0.52249999999999996</v>
      </c>
      <c r="AY1570" s="24">
        <v>0.30009999999999998</v>
      </c>
      <c r="AZ1570" s="24">
        <v>6.7999999999999996E-3</v>
      </c>
      <c r="BA1570" s="24">
        <v>9.8699999999999996E-2</v>
      </c>
      <c r="BB1570" s="24">
        <v>0.16639999999999999</v>
      </c>
      <c r="BC1570" s="24">
        <v>0.69510000000000005</v>
      </c>
      <c r="BD1570" s="31">
        <v>8</v>
      </c>
      <c r="BE1570" s="23">
        <v>2</v>
      </c>
      <c r="BF1570" s="32" t="s">
        <v>4285</v>
      </c>
      <c r="BG1570" s="33">
        <v>153.03856235262799</v>
      </c>
      <c r="BH1570" s="33">
        <v>-27.4933057471723</v>
      </c>
      <c r="BI1570" s="34">
        <f t="shared" si="336"/>
        <v>100</v>
      </c>
      <c r="BJ1570" s="34">
        <f t="shared" si="337"/>
        <v>85</v>
      </c>
      <c r="BK1570" s="34">
        <f t="shared" si="338"/>
        <v>84</v>
      </c>
      <c r="BL1570" s="34">
        <f t="shared" si="339"/>
        <v>1</v>
      </c>
      <c r="BM1570" s="34">
        <f t="shared" si="340"/>
        <v>42</v>
      </c>
      <c r="BN1570" s="34">
        <f t="shared" si="341"/>
        <v>100</v>
      </c>
      <c r="BO1570" s="34">
        <f t="shared" si="342"/>
        <v>100</v>
      </c>
      <c r="BP1570" s="34">
        <f t="shared" si="343"/>
        <v>12</v>
      </c>
      <c r="BQ1570" s="35">
        <f t="shared" si="344"/>
        <v>47</v>
      </c>
      <c r="BR1570" s="34">
        <f t="shared" si="345"/>
        <v>26</v>
      </c>
      <c r="BS1570" s="35">
        <f t="shared" si="346"/>
        <v>28</v>
      </c>
      <c r="BT1570" s="35">
        <f t="shared" si="347"/>
        <v>54</v>
      </c>
      <c r="BU1570" s="35">
        <f t="shared" si="348"/>
        <v>80</v>
      </c>
      <c r="BV1570" s="35">
        <f t="shared" si="349"/>
        <v>61</v>
      </c>
    </row>
    <row r="1571" spans="2:74" hidden="1" x14ac:dyDescent="0.3">
      <c r="B1571" s="6" t="s">
        <v>1991</v>
      </c>
      <c r="C1571" s="6">
        <v>303041068</v>
      </c>
      <c r="D1571" s="6" t="s">
        <v>880</v>
      </c>
      <c r="E1571" s="6" t="s">
        <v>881</v>
      </c>
      <c r="F1571" s="6" t="s">
        <v>2780</v>
      </c>
      <c r="G1571" s="6" t="s">
        <v>97</v>
      </c>
      <c r="H1571" s="6" t="s">
        <v>78</v>
      </c>
      <c r="I1571" s="22">
        <v>1180000</v>
      </c>
      <c r="J1571" s="22">
        <v>1194800</v>
      </c>
      <c r="K1571" s="22">
        <v>1060500</v>
      </c>
      <c r="L1571" s="22">
        <v>1200500</v>
      </c>
      <c r="M1571" s="22">
        <v>1170000</v>
      </c>
      <c r="N1571" s="22">
        <v>1030000</v>
      </c>
      <c r="O1571" s="23">
        <v>23</v>
      </c>
      <c r="P1571" s="23">
        <v>23</v>
      </c>
      <c r="Q1571" s="23">
        <v>24</v>
      </c>
      <c r="R1571" s="22">
        <v>650</v>
      </c>
      <c r="S1571" s="22">
        <v>650</v>
      </c>
      <c r="T1571" s="24">
        <v>2.8</v>
      </c>
      <c r="U1571" s="24">
        <v>-0.10000000000000009</v>
      </c>
      <c r="V1571" s="24">
        <v>2.9</v>
      </c>
      <c r="W1571" s="24">
        <v>2.2000000000000002</v>
      </c>
      <c r="X1571" s="25">
        <v>2.8644067796610169E-2</v>
      </c>
      <c r="Y1571" s="24">
        <v>3.1</v>
      </c>
      <c r="Z1571" s="24">
        <v>-0.89999999999999991</v>
      </c>
      <c r="AA1571" s="24">
        <v>4</v>
      </c>
      <c r="AB1571" s="24">
        <v>3.6</v>
      </c>
      <c r="AC1571" s="26">
        <v>0.31101668963405299</v>
      </c>
      <c r="AD1571" s="24">
        <v>10.85797910556753</v>
      </c>
      <c r="AE1571" s="6">
        <v>84</v>
      </c>
      <c r="AF1571" s="6">
        <v>103</v>
      </c>
      <c r="AG1571" s="6">
        <v>93</v>
      </c>
      <c r="AH1571" s="27">
        <v>3</v>
      </c>
      <c r="AI1571" s="28">
        <v>1269000</v>
      </c>
      <c r="AJ1571" s="28">
        <v>1185000</v>
      </c>
      <c r="AK1571" s="28">
        <v>965000</v>
      </c>
      <c r="AL1571" s="29">
        <v>7.0886075949367092E-2</v>
      </c>
      <c r="AM1571" s="29">
        <v>0.31502590673575132</v>
      </c>
      <c r="AN1571" s="6">
        <v>2.2000000000000002</v>
      </c>
      <c r="AO1571" s="27">
        <v>-9.9999999999999645E-2</v>
      </c>
      <c r="AP1571" s="6">
        <v>2.2999999999999998</v>
      </c>
      <c r="AQ1571" s="26">
        <v>0.13072727272727275</v>
      </c>
      <c r="AR1571" s="28">
        <v>680</v>
      </c>
      <c r="AS1571" s="28">
        <v>650</v>
      </c>
      <c r="AT1571" s="25">
        <v>4.6153846153846156E-2</v>
      </c>
      <c r="AU1571" s="26">
        <v>0.36495788187534328</v>
      </c>
      <c r="AV1571" s="30">
        <v>2089.92</v>
      </c>
      <c r="AW1571" s="24">
        <v>0.62160000000000004</v>
      </c>
      <c r="AX1571" s="24">
        <v>0.37840000000000001</v>
      </c>
      <c r="AY1571" s="24">
        <v>0.60589999999999999</v>
      </c>
      <c r="AZ1571" s="24">
        <v>0.15479999999999999</v>
      </c>
      <c r="BA1571" s="24">
        <v>0.22140000000000001</v>
      </c>
      <c r="BB1571" s="24">
        <v>0.35199999999999998</v>
      </c>
      <c r="BC1571" s="24">
        <v>0.4098</v>
      </c>
      <c r="BD1571" s="31">
        <v>5</v>
      </c>
      <c r="BE1571" s="23">
        <v>7</v>
      </c>
      <c r="BF1571" s="32" t="s">
        <v>4286</v>
      </c>
      <c r="BG1571" s="33">
        <v>153.02469860353401</v>
      </c>
      <c r="BH1571" s="33">
        <v>-27.534814316700899</v>
      </c>
      <c r="BI1571" s="34">
        <f t="shared" si="336"/>
        <v>70</v>
      </c>
      <c r="BJ1571" s="34">
        <f t="shared" si="337"/>
        <v>80</v>
      </c>
      <c r="BK1571" s="34">
        <f t="shared" si="338"/>
        <v>88</v>
      </c>
      <c r="BL1571" s="34">
        <f t="shared" si="339"/>
        <v>1</v>
      </c>
      <c r="BM1571" s="34">
        <f t="shared" si="340"/>
        <v>36</v>
      </c>
      <c r="BN1571" s="34">
        <f t="shared" si="341"/>
        <v>100</v>
      </c>
      <c r="BO1571" s="34">
        <f t="shared" si="342"/>
        <v>100</v>
      </c>
      <c r="BP1571" s="34">
        <f t="shared" si="343"/>
        <v>39</v>
      </c>
      <c r="BQ1571" s="35">
        <f t="shared" si="344"/>
        <v>46</v>
      </c>
      <c r="BR1571" s="34">
        <f t="shared" si="345"/>
        <v>42</v>
      </c>
      <c r="BS1571" s="35">
        <f t="shared" si="346"/>
        <v>60</v>
      </c>
      <c r="BT1571" s="35">
        <f t="shared" si="347"/>
        <v>65</v>
      </c>
      <c r="BU1571" s="35">
        <f t="shared" si="348"/>
        <v>50</v>
      </c>
      <c r="BV1571" s="35">
        <f t="shared" si="349"/>
        <v>61</v>
      </c>
    </row>
    <row r="1572" spans="2:74" hidden="1" x14ac:dyDescent="0.3">
      <c r="B1572" s="6" t="s">
        <v>1992</v>
      </c>
      <c r="C1572" s="6">
        <v>303051072</v>
      </c>
      <c r="D1572" s="6" t="s">
        <v>1563</v>
      </c>
      <c r="E1572" s="6" t="s">
        <v>881</v>
      </c>
      <c r="F1572" s="6" t="s">
        <v>2780</v>
      </c>
      <c r="G1572" s="6" t="s">
        <v>97</v>
      </c>
      <c r="H1572" s="6" t="s">
        <v>78</v>
      </c>
      <c r="I1572" s="22">
        <v>960300</v>
      </c>
      <c r="J1572" s="22">
        <v>985000</v>
      </c>
      <c r="K1572" s="22">
        <v>900000</v>
      </c>
      <c r="L1572" s="22">
        <v>920000</v>
      </c>
      <c r="M1572" s="22">
        <v>950000</v>
      </c>
      <c r="N1572" s="22">
        <v>895000</v>
      </c>
      <c r="O1572" s="23">
        <v>25</v>
      </c>
      <c r="P1572" s="23">
        <v>24</v>
      </c>
      <c r="Q1572" s="23">
        <v>22</v>
      </c>
      <c r="R1572" s="22">
        <v>680</v>
      </c>
      <c r="S1572" s="22">
        <v>620</v>
      </c>
      <c r="T1572" s="24">
        <v>2.4</v>
      </c>
      <c r="U1572" s="24">
        <v>-0.20000000000000018</v>
      </c>
      <c r="V1572" s="24">
        <v>2.6</v>
      </c>
      <c r="W1572" s="24">
        <v>3.1</v>
      </c>
      <c r="X1572" s="25">
        <v>3.6821826512548159E-2</v>
      </c>
      <c r="Y1572" s="24">
        <v>4.0999999999999996</v>
      </c>
      <c r="Z1572" s="24">
        <v>-1.2000000000000002</v>
      </c>
      <c r="AA1572" s="24">
        <v>5.3</v>
      </c>
      <c r="AB1572" s="24">
        <v>4.8</v>
      </c>
      <c r="AC1572" s="26">
        <v>0.35381285381285382</v>
      </c>
      <c r="AD1572" s="24">
        <v>9.608780642434489</v>
      </c>
      <c r="AE1572" s="6">
        <v>208</v>
      </c>
      <c r="AF1572" s="6">
        <v>222</v>
      </c>
      <c r="AG1572" s="6">
        <v>187</v>
      </c>
      <c r="AH1572" s="27">
        <v>5.9741379310344831</v>
      </c>
      <c r="AI1572" s="28">
        <v>986000</v>
      </c>
      <c r="AJ1572" s="28">
        <v>960000</v>
      </c>
      <c r="AK1572" s="28">
        <v>815000</v>
      </c>
      <c r="AL1572" s="29">
        <v>2.7083333333333334E-2</v>
      </c>
      <c r="AM1572" s="29">
        <v>0.20981595092024541</v>
      </c>
      <c r="AN1572" s="6">
        <v>1.9</v>
      </c>
      <c r="AO1572" s="27">
        <v>-0.5</v>
      </c>
      <c r="AP1572" s="6">
        <v>2.4</v>
      </c>
      <c r="AQ1572" s="26">
        <v>9.2578124999999997E-2</v>
      </c>
      <c r="AR1572" s="28">
        <v>690</v>
      </c>
      <c r="AS1572" s="28">
        <v>650</v>
      </c>
      <c r="AT1572" s="25">
        <v>6.1538461538461542E-2</v>
      </c>
      <c r="AU1572" s="26">
        <v>0.36492534020756795</v>
      </c>
      <c r="AV1572" s="30">
        <v>1921.92</v>
      </c>
      <c r="AW1572" s="24">
        <v>0.77839999999999998</v>
      </c>
      <c r="AX1572" s="24">
        <v>0.22159999999999999</v>
      </c>
      <c r="AY1572" s="24">
        <v>0.80759999999999998</v>
      </c>
      <c r="AZ1572" s="24">
        <v>0.16259999999999999</v>
      </c>
      <c r="BA1572" s="24">
        <v>0.26879999999999998</v>
      </c>
      <c r="BB1572" s="24">
        <v>0.41199999999999998</v>
      </c>
      <c r="BC1572" s="24">
        <v>0.30680000000000002</v>
      </c>
      <c r="BD1572" s="31">
        <v>5.5</v>
      </c>
      <c r="BE1572" s="23">
        <v>15</v>
      </c>
      <c r="BF1572" s="32" t="s">
        <v>4287</v>
      </c>
      <c r="BG1572" s="33">
        <v>153.032711744984</v>
      </c>
      <c r="BH1572" s="33">
        <v>-27.612448691914</v>
      </c>
      <c r="BI1572" s="34">
        <f t="shared" si="336"/>
        <v>77</v>
      </c>
      <c r="BJ1572" s="34">
        <f t="shared" si="337"/>
        <v>85</v>
      </c>
      <c r="BK1572" s="34">
        <f t="shared" si="338"/>
        <v>51</v>
      </c>
      <c r="BL1572" s="34">
        <f t="shared" si="339"/>
        <v>1</v>
      </c>
      <c r="BM1572" s="34">
        <f t="shared" si="340"/>
        <v>14</v>
      </c>
      <c r="BN1572" s="34">
        <f t="shared" si="341"/>
        <v>100</v>
      </c>
      <c r="BO1572" s="34">
        <f t="shared" si="342"/>
        <v>100</v>
      </c>
      <c r="BP1572" s="34">
        <f t="shared" si="343"/>
        <v>49</v>
      </c>
      <c r="BQ1572" s="35">
        <f t="shared" si="344"/>
        <v>73</v>
      </c>
      <c r="BR1572" s="34">
        <f t="shared" si="345"/>
        <v>54</v>
      </c>
      <c r="BS1572" s="35">
        <f t="shared" si="346"/>
        <v>31</v>
      </c>
      <c r="BT1572" s="35">
        <f t="shared" si="347"/>
        <v>49</v>
      </c>
      <c r="BU1572" s="35">
        <f t="shared" si="348"/>
        <v>55</v>
      </c>
      <c r="BV1572" s="35">
        <f t="shared" si="349"/>
        <v>61</v>
      </c>
    </row>
    <row r="1573" spans="2:74" hidden="1" x14ac:dyDescent="0.3">
      <c r="B1573" s="6" t="s">
        <v>1993</v>
      </c>
      <c r="C1573" s="6">
        <v>303051073</v>
      </c>
      <c r="D1573" s="6" t="s">
        <v>1563</v>
      </c>
      <c r="E1573" s="6" t="s">
        <v>881</v>
      </c>
      <c r="F1573" s="6" t="s">
        <v>2780</v>
      </c>
      <c r="G1573" s="6" t="s">
        <v>97</v>
      </c>
      <c r="H1573" s="6" t="s">
        <v>78</v>
      </c>
      <c r="I1573" s="22">
        <v>1280000</v>
      </c>
      <c r="J1573" s="22">
        <v>1275000</v>
      </c>
      <c r="K1573" s="22">
        <v>1250000</v>
      </c>
      <c r="L1573" s="22">
        <v>1348888</v>
      </c>
      <c r="M1573" s="22">
        <v>1348888</v>
      </c>
      <c r="N1573" s="22">
        <v>1240000</v>
      </c>
      <c r="O1573" s="23">
        <v>26</v>
      </c>
      <c r="P1573" s="23">
        <v>25</v>
      </c>
      <c r="Q1573" s="23">
        <v>22</v>
      </c>
      <c r="R1573" s="22">
        <v>750</v>
      </c>
      <c r="S1573" s="22">
        <v>700</v>
      </c>
      <c r="T1573" s="24">
        <v>1.5</v>
      </c>
      <c r="U1573" s="24">
        <v>-0.30000000000000004</v>
      </c>
      <c r="V1573" s="24">
        <v>1.8</v>
      </c>
      <c r="W1573" s="24">
        <v>2.1</v>
      </c>
      <c r="X1573" s="25">
        <v>3.0468749999999999E-2</v>
      </c>
      <c r="Y1573" s="24">
        <v>3.8</v>
      </c>
      <c r="Z1573" s="24">
        <v>-1.5</v>
      </c>
      <c r="AA1573" s="24">
        <v>5.3</v>
      </c>
      <c r="AB1573" s="24">
        <v>5.9</v>
      </c>
      <c r="AC1573" s="26">
        <v>0.34768580329327986</v>
      </c>
      <c r="AD1573" s="24">
        <v>11.41122636449739</v>
      </c>
      <c r="AE1573" s="6">
        <v>208</v>
      </c>
      <c r="AF1573" s="6">
        <v>222</v>
      </c>
      <c r="AG1573" s="6">
        <v>187</v>
      </c>
      <c r="AH1573" s="27">
        <v>5.9741379310344831</v>
      </c>
      <c r="AI1573" s="28">
        <v>986000</v>
      </c>
      <c r="AJ1573" s="28">
        <v>960000</v>
      </c>
      <c r="AK1573" s="28">
        <v>815000</v>
      </c>
      <c r="AL1573" s="29">
        <v>2.7083333333333334E-2</v>
      </c>
      <c r="AM1573" s="29">
        <v>0.20981595092024541</v>
      </c>
      <c r="AN1573" s="6">
        <v>1.9</v>
      </c>
      <c r="AO1573" s="27">
        <v>-0.5</v>
      </c>
      <c r="AP1573" s="6">
        <v>2.4</v>
      </c>
      <c r="AQ1573" s="26">
        <v>9.2578124999999997E-2</v>
      </c>
      <c r="AR1573" s="28">
        <v>690</v>
      </c>
      <c r="AS1573" s="28">
        <v>650</v>
      </c>
      <c r="AT1573" s="25">
        <v>6.1538461538461542E-2</v>
      </c>
      <c r="AU1573" s="26">
        <v>0.36492534020756795</v>
      </c>
      <c r="AV1573" s="30">
        <v>2157.1200000000003</v>
      </c>
      <c r="AW1573" s="24">
        <v>0.83960000000000001</v>
      </c>
      <c r="AX1573" s="24">
        <v>0.16039999999999999</v>
      </c>
      <c r="AY1573" s="24">
        <v>0.70920000000000005</v>
      </c>
      <c r="AZ1573" s="24">
        <v>0.28749999999999998</v>
      </c>
      <c r="BA1573" s="24">
        <v>0.28489999999999999</v>
      </c>
      <c r="BB1573" s="24">
        <v>0.39460000000000001</v>
      </c>
      <c r="BC1573" s="24">
        <v>0.29720000000000002</v>
      </c>
      <c r="BD1573" s="31">
        <v>7</v>
      </c>
      <c r="BE1573" s="23">
        <v>17</v>
      </c>
      <c r="BF1573" s="32" t="s">
        <v>4288</v>
      </c>
      <c r="BG1573" s="33">
        <v>153.06300237753899</v>
      </c>
      <c r="BH1573" s="33">
        <v>-27.628529014898501</v>
      </c>
      <c r="BI1573" s="34">
        <f t="shared" si="336"/>
        <v>92</v>
      </c>
      <c r="BJ1573" s="34">
        <f t="shared" si="337"/>
        <v>85</v>
      </c>
      <c r="BK1573" s="34">
        <f t="shared" si="338"/>
        <v>51</v>
      </c>
      <c r="BL1573" s="34">
        <f t="shared" si="339"/>
        <v>1</v>
      </c>
      <c r="BM1573" s="34">
        <f t="shared" si="340"/>
        <v>14</v>
      </c>
      <c r="BN1573" s="34">
        <f t="shared" si="341"/>
        <v>100</v>
      </c>
      <c r="BO1573" s="34">
        <f t="shared" si="342"/>
        <v>100</v>
      </c>
      <c r="BP1573" s="34">
        <f t="shared" si="343"/>
        <v>53</v>
      </c>
      <c r="BQ1573" s="35">
        <f t="shared" si="344"/>
        <v>52</v>
      </c>
      <c r="BR1573" s="34">
        <f t="shared" si="345"/>
        <v>37</v>
      </c>
      <c r="BS1573" s="35">
        <f t="shared" si="346"/>
        <v>36</v>
      </c>
      <c r="BT1573" s="35">
        <f t="shared" si="347"/>
        <v>54</v>
      </c>
      <c r="BU1573" s="35">
        <f t="shared" si="348"/>
        <v>70</v>
      </c>
      <c r="BV1573" s="35">
        <f t="shared" si="349"/>
        <v>61</v>
      </c>
    </row>
    <row r="1574" spans="2:74" hidden="1" x14ac:dyDescent="0.3">
      <c r="B1574" s="6" t="s">
        <v>1994</v>
      </c>
      <c r="C1574" s="6">
        <v>310031292</v>
      </c>
      <c r="D1574" s="6" t="s">
        <v>560</v>
      </c>
      <c r="E1574" s="6" t="s">
        <v>561</v>
      </c>
      <c r="F1574" s="6" t="s">
        <v>2780</v>
      </c>
      <c r="G1574" s="6" t="s">
        <v>97</v>
      </c>
      <c r="H1574" s="6" t="s">
        <v>78</v>
      </c>
      <c r="I1574" s="22">
        <v>646400</v>
      </c>
      <c r="J1574" s="22">
        <v>639000</v>
      </c>
      <c r="K1574" s="22">
        <v>550000</v>
      </c>
      <c r="L1574" s="22">
        <v>650000</v>
      </c>
      <c r="M1574" s="22">
        <v>648000</v>
      </c>
      <c r="N1574" s="22">
        <v>542000</v>
      </c>
      <c r="O1574" s="23">
        <v>28</v>
      </c>
      <c r="P1574" s="23">
        <v>33</v>
      </c>
      <c r="Q1574" s="23">
        <v>29</v>
      </c>
      <c r="R1574" s="22">
        <v>510</v>
      </c>
      <c r="S1574" s="22">
        <v>475</v>
      </c>
      <c r="T1574" s="24">
        <v>4.4000000000000004</v>
      </c>
      <c r="U1574" s="24">
        <v>0</v>
      </c>
      <c r="V1574" s="24">
        <v>4.4000000000000004</v>
      </c>
      <c r="W1574" s="24">
        <v>3.9</v>
      </c>
      <c r="X1574" s="25">
        <v>4.1027227722772279E-2</v>
      </c>
      <c r="Y1574" s="24">
        <v>2.8</v>
      </c>
      <c r="Z1574" s="24">
        <v>-0.80000000000000027</v>
      </c>
      <c r="AA1574" s="24">
        <v>3.6</v>
      </c>
      <c r="AB1574" s="24">
        <v>3.6</v>
      </c>
      <c r="AC1574" s="26">
        <v>0.34760087241003268</v>
      </c>
      <c r="AD1574" s="24">
        <v>8.4724435869474028</v>
      </c>
      <c r="AE1574" s="6">
        <v>537</v>
      </c>
      <c r="AF1574" s="6">
        <v>573</v>
      </c>
      <c r="AG1574" s="6">
        <v>386</v>
      </c>
      <c r="AH1574" s="27">
        <v>3.4703601108033242</v>
      </c>
      <c r="AI1574" s="28">
        <v>692000</v>
      </c>
      <c r="AJ1574" s="28">
        <v>600000</v>
      </c>
      <c r="AK1574" s="28">
        <v>510000</v>
      </c>
      <c r="AL1574" s="29">
        <v>0.15333333333333332</v>
      </c>
      <c r="AM1574" s="29">
        <v>0.35686274509803922</v>
      </c>
      <c r="AN1574" s="6">
        <v>3.7</v>
      </c>
      <c r="AO1574" s="27">
        <v>-0.19999999999999973</v>
      </c>
      <c r="AP1574" s="6">
        <v>3.9</v>
      </c>
      <c r="AQ1574" s="26">
        <v>0.12688524590163935</v>
      </c>
      <c r="AR1574" s="28">
        <v>550</v>
      </c>
      <c r="AS1574" s="28">
        <v>500</v>
      </c>
      <c r="AT1574" s="25">
        <v>0.1</v>
      </c>
      <c r="AU1574" s="26">
        <v>0.44472088811762167</v>
      </c>
      <c r="AV1574" s="30">
        <v>1467.2</v>
      </c>
      <c r="AW1574" s="24">
        <v>0.64629999999999999</v>
      </c>
      <c r="AX1574" s="24">
        <v>0.35370000000000001</v>
      </c>
      <c r="AY1574" s="24">
        <v>0.90839999999999999</v>
      </c>
      <c r="AZ1574" s="24">
        <v>5.7700000000000001E-2</v>
      </c>
      <c r="BA1574" s="24">
        <v>0.30880000000000002</v>
      </c>
      <c r="BB1574" s="24">
        <v>0.38590000000000002</v>
      </c>
      <c r="BC1574" s="24">
        <v>0.28079999999999999</v>
      </c>
      <c r="BD1574" s="31">
        <v>2</v>
      </c>
      <c r="BE1574" s="23">
        <v>29</v>
      </c>
      <c r="BF1574" s="32" t="s">
        <v>4289</v>
      </c>
      <c r="BG1574" s="33">
        <v>152.76793236895401</v>
      </c>
      <c r="BH1574" s="33">
        <v>-27.591238920063201</v>
      </c>
      <c r="BI1574" s="34">
        <f t="shared" si="336"/>
        <v>44</v>
      </c>
      <c r="BJ1574" s="34">
        <f t="shared" si="337"/>
        <v>55</v>
      </c>
      <c r="BK1574" s="34">
        <f t="shared" si="338"/>
        <v>82</v>
      </c>
      <c r="BL1574" s="34">
        <f t="shared" si="339"/>
        <v>1</v>
      </c>
      <c r="BM1574" s="34">
        <f t="shared" si="340"/>
        <v>77</v>
      </c>
      <c r="BN1574" s="34">
        <f t="shared" si="341"/>
        <v>100</v>
      </c>
      <c r="BO1574" s="34">
        <f t="shared" si="342"/>
        <v>100</v>
      </c>
      <c r="BP1574" s="34">
        <f t="shared" si="343"/>
        <v>58</v>
      </c>
      <c r="BQ1574" s="35">
        <f t="shared" si="344"/>
        <v>87</v>
      </c>
      <c r="BR1574" s="34">
        <f t="shared" si="345"/>
        <v>66</v>
      </c>
      <c r="BS1574" s="35">
        <f t="shared" si="346"/>
        <v>36</v>
      </c>
      <c r="BT1574" s="35">
        <f t="shared" si="347"/>
        <v>70</v>
      </c>
      <c r="BU1574" s="35">
        <f t="shared" si="348"/>
        <v>20</v>
      </c>
      <c r="BV1574" s="35">
        <f t="shared" si="349"/>
        <v>61</v>
      </c>
    </row>
    <row r="1575" spans="2:74" hidden="1" x14ac:dyDescent="0.3">
      <c r="B1575" s="6" t="s">
        <v>1995</v>
      </c>
      <c r="C1575" s="6">
        <v>316021580</v>
      </c>
      <c r="D1575" s="6" t="s">
        <v>1996</v>
      </c>
      <c r="E1575" s="6" t="s">
        <v>1740</v>
      </c>
      <c r="F1575" s="6" t="s">
        <v>1740</v>
      </c>
      <c r="G1575" s="6" t="s">
        <v>97</v>
      </c>
      <c r="H1575" s="6" t="s">
        <v>78</v>
      </c>
      <c r="I1575" s="22">
        <v>830000</v>
      </c>
      <c r="J1575" s="22">
        <v>819000</v>
      </c>
      <c r="K1575" s="22">
        <v>769000</v>
      </c>
      <c r="L1575" s="22">
        <v>857500</v>
      </c>
      <c r="M1575" s="22">
        <v>840000</v>
      </c>
      <c r="N1575" s="22">
        <v>785000</v>
      </c>
      <c r="O1575" s="23">
        <v>31</v>
      </c>
      <c r="P1575" s="23">
        <v>31</v>
      </c>
      <c r="Q1575" s="23">
        <v>37</v>
      </c>
      <c r="R1575" s="22">
        <v>700</v>
      </c>
      <c r="S1575" s="22">
        <v>670</v>
      </c>
      <c r="T1575" s="24">
        <v>2.6</v>
      </c>
      <c r="U1575" s="24">
        <v>-0.29999999999999982</v>
      </c>
      <c r="V1575" s="24">
        <v>2.9</v>
      </c>
      <c r="W1575" s="24">
        <v>3.1</v>
      </c>
      <c r="X1575" s="25">
        <v>4.3855421686746991E-2</v>
      </c>
      <c r="Y1575" s="24">
        <v>12.4</v>
      </c>
      <c r="Z1575" s="24">
        <v>-4.7999999999999989</v>
      </c>
      <c r="AA1575" s="24">
        <v>17.2</v>
      </c>
      <c r="AB1575" s="24">
        <v>15.6</v>
      </c>
      <c r="AC1575" s="26">
        <v>0.33386752136752129</v>
      </c>
      <c r="AD1575" s="24">
        <v>7.6129132619517224</v>
      </c>
      <c r="AE1575" s="6">
        <v>289</v>
      </c>
      <c r="AF1575" s="6">
        <v>363</v>
      </c>
      <c r="AG1575" s="6">
        <v>333</v>
      </c>
      <c r="AH1575" s="27">
        <v>3.2066115702479339</v>
      </c>
      <c r="AI1575" s="28">
        <v>1180000</v>
      </c>
      <c r="AJ1575" s="28">
        <v>1085000</v>
      </c>
      <c r="AK1575" s="28">
        <v>985000</v>
      </c>
      <c r="AL1575" s="29">
        <v>8.755760368663594E-2</v>
      </c>
      <c r="AM1575" s="29">
        <v>0.19796954314720813</v>
      </c>
      <c r="AN1575" s="6">
        <v>3.4</v>
      </c>
      <c r="AO1575" s="27">
        <v>-0.20000000000000018</v>
      </c>
      <c r="AP1575" s="6">
        <v>3.6</v>
      </c>
      <c r="AQ1575" s="26">
        <v>0.14081632653061224</v>
      </c>
      <c r="AR1575" s="28">
        <v>730</v>
      </c>
      <c r="AS1575" s="28">
        <v>700</v>
      </c>
      <c r="AT1575" s="25">
        <v>4.2857142857142858E-2</v>
      </c>
      <c r="AU1575" s="26">
        <v>0.35584261594245348</v>
      </c>
      <c r="AV1575" s="30">
        <v>2096.6400000000003</v>
      </c>
      <c r="AW1575" s="24">
        <v>0.8024</v>
      </c>
      <c r="AX1575" s="24">
        <v>0.1976</v>
      </c>
      <c r="AY1575" s="24">
        <v>0.85899999999999999</v>
      </c>
      <c r="AZ1575" s="24">
        <v>0.125</v>
      </c>
      <c r="BA1575" s="24">
        <v>0.218</v>
      </c>
      <c r="BB1575" s="24">
        <v>0.43609999999999999</v>
      </c>
      <c r="BC1575" s="24">
        <v>0.32969999999999999</v>
      </c>
      <c r="BD1575" s="31">
        <v>7</v>
      </c>
      <c r="BE1575" s="23">
        <v>73</v>
      </c>
      <c r="BF1575" s="32" t="s">
        <v>4290</v>
      </c>
      <c r="BG1575" s="33">
        <v>153.07251012364901</v>
      </c>
      <c r="BH1575" s="33">
        <v>-26.815986349812999</v>
      </c>
      <c r="BI1575" s="34">
        <f t="shared" si="336"/>
        <v>74</v>
      </c>
      <c r="BJ1575" s="34">
        <f t="shared" si="337"/>
        <v>60</v>
      </c>
      <c r="BK1575" s="34">
        <f t="shared" si="338"/>
        <v>85</v>
      </c>
      <c r="BL1575" s="34">
        <f t="shared" si="339"/>
        <v>1</v>
      </c>
      <c r="BM1575" s="34">
        <f t="shared" si="340"/>
        <v>44</v>
      </c>
      <c r="BN1575" s="34">
        <f t="shared" si="341"/>
        <v>100</v>
      </c>
      <c r="BO1575" s="34">
        <f t="shared" si="342"/>
        <v>92</v>
      </c>
      <c r="BP1575" s="34">
        <f t="shared" si="343"/>
        <v>38</v>
      </c>
      <c r="BQ1575" s="35">
        <f t="shared" si="344"/>
        <v>96</v>
      </c>
      <c r="BR1575" s="34">
        <f t="shared" si="345"/>
        <v>74</v>
      </c>
      <c r="BS1575" s="35">
        <f t="shared" si="346"/>
        <v>45</v>
      </c>
      <c r="BT1575" s="35">
        <f t="shared" si="347"/>
        <v>1</v>
      </c>
      <c r="BU1575" s="35">
        <f t="shared" si="348"/>
        <v>70</v>
      </c>
      <c r="BV1575" s="35">
        <f t="shared" si="349"/>
        <v>61</v>
      </c>
    </row>
    <row r="1576" spans="2:74" hidden="1" x14ac:dyDescent="0.3">
      <c r="B1576" s="6" t="s">
        <v>1997</v>
      </c>
      <c r="C1576" s="6">
        <v>506031124</v>
      </c>
      <c r="D1576" s="6" t="s">
        <v>479</v>
      </c>
      <c r="E1576" s="6" t="s">
        <v>281</v>
      </c>
      <c r="F1576" s="6" t="s">
        <v>2720</v>
      </c>
      <c r="G1576" s="6" t="s">
        <v>93</v>
      </c>
      <c r="H1576" s="6" t="s">
        <v>78</v>
      </c>
      <c r="I1576" s="22">
        <v>772500</v>
      </c>
      <c r="J1576" s="22">
        <v>765000</v>
      </c>
      <c r="K1576" s="22">
        <v>656500</v>
      </c>
      <c r="L1576" s="22">
        <v>861000</v>
      </c>
      <c r="M1576" s="22">
        <v>844000</v>
      </c>
      <c r="N1576" s="22">
        <v>720000</v>
      </c>
      <c r="O1576" s="23">
        <v>37</v>
      </c>
      <c r="P1576" s="23">
        <v>35</v>
      </c>
      <c r="Q1576" s="23">
        <v>40</v>
      </c>
      <c r="R1576" s="22">
        <v>700</v>
      </c>
      <c r="S1576" s="22">
        <v>620</v>
      </c>
      <c r="T1576" s="24">
        <v>1.8</v>
      </c>
      <c r="U1576" s="24">
        <v>-0.19999999999999996</v>
      </c>
      <c r="V1576" s="24">
        <v>2</v>
      </c>
      <c r="W1576" s="24">
        <v>2.4</v>
      </c>
      <c r="X1576" s="25">
        <v>4.7119741100323624E-2</v>
      </c>
      <c r="Y1576" s="24">
        <v>4.2</v>
      </c>
      <c r="Z1576" s="24">
        <v>-1.2999999999999998</v>
      </c>
      <c r="AA1576" s="24">
        <v>5.5</v>
      </c>
      <c r="AB1576" s="24">
        <v>4.8</v>
      </c>
      <c r="AC1576" s="26">
        <v>0.42172739541160592</v>
      </c>
      <c r="AD1576" s="24">
        <v>8.9501212350402621</v>
      </c>
      <c r="AE1576" s="6">
        <v>274</v>
      </c>
      <c r="AF1576" s="6">
        <v>326</v>
      </c>
      <c r="AG1576" s="6">
        <v>223</v>
      </c>
      <c r="AH1576" s="27">
        <v>5.6927710843373491</v>
      </c>
      <c r="AI1576" s="28">
        <v>912000</v>
      </c>
      <c r="AJ1576" s="28">
        <v>816000</v>
      </c>
      <c r="AK1576" s="28">
        <v>659000</v>
      </c>
      <c r="AL1576" s="29">
        <v>0.11764705882352941</v>
      </c>
      <c r="AM1576" s="29">
        <v>0.38391502276176026</v>
      </c>
      <c r="AN1576" s="6">
        <v>2</v>
      </c>
      <c r="AO1576" s="27">
        <v>-0.5</v>
      </c>
      <c r="AP1576" s="6">
        <v>2.5</v>
      </c>
      <c r="AQ1576" s="26">
        <v>6.1415929203539818E-2</v>
      </c>
      <c r="AR1576" s="28">
        <v>730</v>
      </c>
      <c r="AS1576" s="28">
        <v>650</v>
      </c>
      <c r="AT1576" s="25">
        <v>0.12307692307692308</v>
      </c>
      <c r="AU1576" s="26">
        <v>0.46546102166097125</v>
      </c>
      <c r="AV1576" s="30">
        <v>1659.8400000000001</v>
      </c>
      <c r="AW1576" s="24">
        <v>0.54700000000000004</v>
      </c>
      <c r="AX1576" s="24">
        <v>0.45300000000000001</v>
      </c>
      <c r="AY1576" s="24">
        <v>0.64449999999999996</v>
      </c>
      <c r="AZ1576" s="24">
        <v>0.28160000000000002</v>
      </c>
      <c r="BA1576" s="24">
        <v>0.19950000000000001</v>
      </c>
      <c r="BB1576" s="24">
        <v>0.2472</v>
      </c>
      <c r="BC1576" s="24">
        <v>0.4773</v>
      </c>
      <c r="BD1576" s="31">
        <v>6</v>
      </c>
      <c r="BE1576" s="23">
        <v>9</v>
      </c>
      <c r="BF1576" s="32" t="s">
        <v>4291</v>
      </c>
      <c r="BG1576" s="33">
        <v>115.905752305589</v>
      </c>
      <c r="BH1576" s="33">
        <v>-32.010618724548799</v>
      </c>
      <c r="BI1576" s="34">
        <f t="shared" si="336"/>
        <v>87</v>
      </c>
      <c r="BJ1576" s="34">
        <f t="shared" si="337"/>
        <v>84</v>
      </c>
      <c r="BK1576" s="34">
        <f t="shared" si="338"/>
        <v>54</v>
      </c>
      <c r="BL1576" s="34">
        <f t="shared" si="339"/>
        <v>1</v>
      </c>
      <c r="BM1576" s="34">
        <f t="shared" si="340"/>
        <v>59</v>
      </c>
      <c r="BN1576" s="34">
        <f t="shared" si="341"/>
        <v>79</v>
      </c>
      <c r="BO1576" s="34">
        <f t="shared" si="342"/>
        <v>100</v>
      </c>
      <c r="BP1576" s="34">
        <f t="shared" si="343"/>
        <v>34</v>
      </c>
      <c r="BQ1576" s="35">
        <f t="shared" si="344"/>
        <v>100</v>
      </c>
      <c r="BR1576" s="34">
        <f t="shared" si="345"/>
        <v>61</v>
      </c>
      <c r="BS1576" s="35">
        <f t="shared" si="346"/>
        <v>1</v>
      </c>
      <c r="BT1576" s="35">
        <f t="shared" si="347"/>
        <v>47</v>
      </c>
      <c r="BU1576" s="35">
        <f t="shared" si="348"/>
        <v>60</v>
      </c>
      <c r="BV1576" s="35">
        <f t="shared" si="349"/>
        <v>61</v>
      </c>
    </row>
    <row r="1577" spans="2:74" hidden="1" x14ac:dyDescent="0.3">
      <c r="B1577" s="6" t="s">
        <v>1998</v>
      </c>
      <c r="C1577" s="6">
        <v>602021053</v>
      </c>
      <c r="D1577" s="6" t="s">
        <v>658</v>
      </c>
      <c r="E1577" s="6" t="s">
        <v>659</v>
      </c>
      <c r="F1577" s="6" t="s">
        <v>2742</v>
      </c>
      <c r="G1577" s="6" t="s">
        <v>130</v>
      </c>
      <c r="H1577" s="6" t="s">
        <v>78</v>
      </c>
      <c r="I1577" s="22">
        <v>499000</v>
      </c>
      <c r="J1577" s="22">
        <v>495000</v>
      </c>
      <c r="K1577" s="22">
        <v>485000</v>
      </c>
      <c r="L1577" s="22">
        <v>470000</v>
      </c>
      <c r="M1577" s="22">
        <v>470000</v>
      </c>
      <c r="N1577" s="22">
        <v>420000</v>
      </c>
      <c r="O1577" s="23">
        <v>75</v>
      </c>
      <c r="P1577" s="23">
        <v>73</v>
      </c>
      <c r="Q1577" s="23">
        <v>55</v>
      </c>
      <c r="R1577" s="22">
        <v>400</v>
      </c>
      <c r="S1577" s="22">
        <v>400</v>
      </c>
      <c r="T1577" s="24">
        <v>3</v>
      </c>
      <c r="U1577" s="24">
        <v>-0.39999999999999991</v>
      </c>
      <c r="V1577" s="24">
        <v>3.4</v>
      </c>
      <c r="W1577" s="24">
        <v>2.9</v>
      </c>
      <c r="X1577" s="25">
        <v>4.1683366733466932E-2</v>
      </c>
      <c r="Y1577" s="24">
        <v>0.8</v>
      </c>
      <c r="Z1577" s="24">
        <v>-0.19999999999999996</v>
      </c>
      <c r="AA1577" s="24">
        <v>1</v>
      </c>
      <c r="AB1577" s="24">
        <v>1.4</v>
      </c>
      <c r="AC1577" s="26">
        <v>0.3783292978208232</v>
      </c>
      <c r="AD1577" s="24">
        <v>9.0762653659899399</v>
      </c>
      <c r="AE1577" s="6">
        <v>198</v>
      </c>
      <c r="AF1577" s="6">
        <v>222</v>
      </c>
      <c r="AG1577" s="6">
        <v>204</v>
      </c>
      <c r="AH1577" s="27">
        <v>7.1532033426183839</v>
      </c>
      <c r="AI1577" s="28">
        <v>556000</v>
      </c>
      <c r="AJ1577" s="28">
        <v>549000</v>
      </c>
      <c r="AK1577" s="28">
        <v>575000</v>
      </c>
      <c r="AL1577" s="29">
        <v>1.2750455373406194E-2</v>
      </c>
      <c r="AM1577" s="29">
        <v>-3.3043478260869563E-2</v>
      </c>
      <c r="AN1577" s="6">
        <v>2.6</v>
      </c>
      <c r="AO1577" s="27">
        <v>0</v>
      </c>
      <c r="AP1577" s="6">
        <v>2.6</v>
      </c>
      <c r="AQ1577" s="26">
        <v>9.8571428571428574E-2</v>
      </c>
      <c r="AR1577" s="28">
        <v>450</v>
      </c>
      <c r="AS1577" s="28">
        <v>430</v>
      </c>
      <c r="AT1577" s="25">
        <v>4.6511627906976744E-2</v>
      </c>
      <c r="AU1577" s="26">
        <v>0.27424093738549271</v>
      </c>
      <c r="AV1577" s="30">
        <v>1057.2800000000002</v>
      </c>
      <c r="AW1577" s="24">
        <v>0.66059999999999997</v>
      </c>
      <c r="AX1577" s="24">
        <v>0.33939999999999998</v>
      </c>
      <c r="AY1577" s="24">
        <v>0.95860000000000001</v>
      </c>
      <c r="AZ1577" s="24">
        <v>0</v>
      </c>
      <c r="BA1577" s="24">
        <v>0.49080000000000001</v>
      </c>
      <c r="BB1577" s="24">
        <v>0.28939999999999999</v>
      </c>
      <c r="BC1577" s="24">
        <v>0.16569999999999999</v>
      </c>
      <c r="BD1577" s="31">
        <v>1</v>
      </c>
      <c r="BE1577" s="23">
        <v>193</v>
      </c>
      <c r="BF1577" s="32" t="s">
        <v>4292</v>
      </c>
      <c r="BG1577" s="33">
        <v>146.81294305534101</v>
      </c>
      <c r="BH1577" s="33">
        <v>-41.194163103144398</v>
      </c>
      <c r="BI1577" s="34">
        <f t="shared" si="336"/>
        <v>67</v>
      </c>
      <c r="BJ1577" s="34">
        <f t="shared" si="337"/>
        <v>74</v>
      </c>
      <c r="BK1577" s="34">
        <f t="shared" si="338"/>
        <v>36</v>
      </c>
      <c r="BL1577" s="34">
        <f t="shared" si="339"/>
        <v>10</v>
      </c>
      <c r="BM1577" s="34">
        <f t="shared" si="340"/>
        <v>7</v>
      </c>
      <c r="BN1577" s="34">
        <f t="shared" si="341"/>
        <v>100</v>
      </c>
      <c r="BO1577" s="34">
        <f t="shared" si="342"/>
        <v>70</v>
      </c>
      <c r="BP1577" s="34">
        <f t="shared" si="343"/>
        <v>98</v>
      </c>
      <c r="BQ1577" s="35">
        <f t="shared" si="344"/>
        <v>89</v>
      </c>
      <c r="BR1577" s="34">
        <f t="shared" si="345"/>
        <v>60</v>
      </c>
      <c r="BS1577" s="35">
        <f t="shared" si="346"/>
        <v>15</v>
      </c>
      <c r="BT1577" s="35">
        <f t="shared" si="347"/>
        <v>100</v>
      </c>
      <c r="BU1577" s="35">
        <f t="shared" si="348"/>
        <v>10</v>
      </c>
      <c r="BV1577" s="35">
        <f t="shared" si="349"/>
        <v>61</v>
      </c>
    </row>
    <row r="1578" spans="2:74" hidden="1" x14ac:dyDescent="0.3">
      <c r="B1578" s="6" t="s">
        <v>746</v>
      </c>
      <c r="C1578" s="6">
        <v>101021009</v>
      </c>
      <c r="D1578" s="6" t="s">
        <v>746</v>
      </c>
      <c r="E1578" s="6" t="s">
        <v>316</v>
      </c>
      <c r="F1578" s="6" t="s">
        <v>2703</v>
      </c>
      <c r="G1578" s="6" t="s">
        <v>77</v>
      </c>
      <c r="H1578" s="6" t="s">
        <v>78</v>
      </c>
      <c r="I1578" s="22">
        <v>860000</v>
      </c>
      <c r="J1578" s="22">
        <v>850000</v>
      </c>
      <c r="K1578" s="22">
        <v>820000</v>
      </c>
      <c r="L1578" s="22">
        <v>905000</v>
      </c>
      <c r="M1578" s="22">
        <v>860000</v>
      </c>
      <c r="N1578" s="22">
        <v>801000</v>
      </c>
      <c r="O1578" s="23">
        <v>25</v>
      </c>
      <c r="P1578" s="23">
        <v>29</v>
      </c>
      <c r="Q1578" s="23">
        <v>41</v>
      </c>
      <c r="R1578" s="22">
        <v>630</v>
      </c>
      <c r="S1578" s="22">
        <v>610</v>
      </c>
      <c r="T1578" s="24">
        <v>1.7</v>
      </c>
      <c r="U1578" s="24">
        <v>-0.30000000000000004</v>
      </c>
      <c r="V1578" s="24">
        <v>2</v>
      </c>
      <c r="W1578" s="24">
        <v>1.8</v>
      </c>
      <c r="X1578" s="25">
        <v>3.809302325581395E-2</v>
      </c>
      <c r="Y1578" s="24">
        <v>2.8</v>
      </c>
      <c r="Z1578" s="24">
        <v>-0.90000000000000036</v>
      </c>
      <c r="AA1578" s="24">
        <v>3.7</v>
      </c>
      <c r="AB1578" s="24">
        <v>3.6</v>
      </c>
      <c r="AC1578" s="26">
        <v>0.33029947152084554</v>
      </c>
      <c r="AD1578" s="24">
        <v>8.6708652474947243</v>
      </c>
      <c r="AE1578" s="6">
        <v>285</v>
      </c>
      <c r="AF1578" s="6">
        <v>319</v>
      </c>
      <c r="AG1578" s="6">
        <v>248</v>
      </c>
      <c r="AH1578" s="27">
        <v>7.8283261802575099</v>
      </c>
      <c r="AI1578" s="28">
        <v>970000</v>
      </c>
      <c r="AJ1578" s="28">
        <v>960000</v>
      </c>
      <c r="AK1578" s="28">
        <v>951000</v>
      </c>
      <c r="AL1578" s="29">
        <v>1.0416666666666666E-2</v>
      </c>
      <c r="AM1578" s="29">
        <v>1.9978969505783387E-2</v>
      </c>
      <c r="AN1578" s="6">
        <v>1.9</v>
      </c>
      <c r="AO1578" s="27">
        <v>-0.10000000000000009</v>
      </c>
      <c r="AP1578" s="6">
        <v>2</v>
      </c>
      <c r="AQ1578" s="26">
        <v>7.4774774774774774E-2</v>
      </c>
      <c r="AR1578" s="28">
        <v>720</v>
      </c>
      <c r="AS1578" s="28">
        <v>690</v>
      </c>
      <c r="AT1578" s="25">
        <v>4.3478260869565216E-2</v>
      </c>
      <c r="AU1578" s="26">
        <v>0.23570985932409283</v>
      </c>
      <c r="AV1578" s="30">
        <v>1907.3600000000001</v>
      </c>
      <c r="AW1578" s="24">
        <v>0.54679999999999995</v>
      </c>
      <c r="AX1578" s="24">
        <v>0.45319999999999999</v>
      </c>
      <c r="AY1578" s="24">
        <v>0.41739999999999999</v>
      </c>
      <c r="AZ1578" s="24">
        <v>0.2329</v>
      </c>
      <c r="BA1578" s="24">
        <v>0.22600000000000001</v>
      </c>
      <c r="BB1578" s="24">
        <v>0.3155</v>
      </c>
      <c r="BC1578" s="24">
        <v>0.43099999999999999</v>
      </c>
      <c r="BD1578" s="31">
        <v>4.5</v>
      </c>
      <c r="BE1578" s="23">
        <v>245</v>
      </c>
      <c r="BF1578" s="32" t="s">
        <v>4293</v>
      </c>
      <c r="BG1578" s="33">
        <v>149.225559261363</v>
      </c>
      <c r="BH1578" s="33">
        <v>-35.352659655619902</v>
      </c>
      <c r="BI1578" s="34">
        <f t="shared" si="336"/>
        <v>88</v>
      </c>
      <c r="BJ1578" s="34">
        <f t="shared" si="337"/>
        <v>85</v>
      </c>
      <c r="BK1578" s="34">
        <f t="shared" si="338"/>
        <v>28</v>
      </c>
      <c r="BL1578" s="34">
        <f t="shared" si="339"/>
        <v>22</v>
      </c>
      <c r="BM1578" s="34">
        <f t="shared" si="340"/>
        <v>6</v>
      </c>
      <c r="BN1578" s="34">
        <f t="shared" si="341"/>
        <v>100</v>
      </c>
      <c r="BO1578" s="34">
        <f t="shared" si="342"/>
        <v>62</v>
      </c>
      <c r="BP1578" s="34">
        <f t="shared" si="343"/>
        <v>40</v>
      </c>
      <c r="BQ1578" s="35">
        <f t="shared" si="344"/>
        <v>77</v>
      </c>
      <c r="BR1578" s="34">
        <f t="shared" si="345"/>
        <v>64</v>
      </c>
      <c r="BS1578" s="35">
        <f t="shared" si="346"/>
        <v>47</v>
      </c>
      <c r="BT1578" s="35">
        <f t="shared" si="347"/>
        <v>70</v>
      </c>
      <c r="BU1578" s="35">
        <f t="shared" si="348"/>
        <v>45</v>
      </c>
      <c r="BV1578" s="35">
        <f t="shared" si="349"/>
        <v>61</v>
      </c>
    </row>
    <row r="1579" spans="2:74" hidden="1" x14ac:dyDescent="0.3">
      <c r="B1579" s="6" t="s">
        <v>1999</v>
      </c>
      <c r="C1579" s="6">
        <v>116021309</v>
      </c>
      <c r="D1579" s="6" t="s">
        <v>1824</v>
      </c>
      <c r="E1579" s="6" t="s">
        <v>916</v>
      </c>
      <c r="F1579" s="6" t="s">
        <v>2757</v>
      </c>
      <c r="G1579" s="6" t="s">
        <v>77</v>
      </c>
      <c r="H1579" s="6" t="s">
        <v>78</v>
      </c>
      <c r="I1579" s="22">
        <v>1905550</v>
      </c>
      <c r="J1579" s="22">
        <v>1850000</v>
      </c>
      <c r="K1579" s="22">
        <v>1720500</v>
      </c>
      <c r="L1579" s="22">
        <v>1700000</v>
      </c>
      <c r="M1579" s="22">
        <v>1700000</v>
      </c>
      <c r="N1579" s="22">
        <v>1590500</v>
      </c>
      <c r="O1579" s="23">
        <v>25</v>
      </c>
      <c r="P1579" s="23">
        <v>25</v>
      </c>
      <c r="Q1579" s="23">
        <v>24</v>
      </c>
      <c r="R1579" s="22">
        <v>820</v>
      </c>
      <c r="S1579" s="22">
        <v>795</v>
      </c>
      <c r="T1579" s="24">
        <v>2.5</v>
      </c>
      <c r="U1579" s="24">
        <v>-0.29999999999999982</v>
      </c>
      <c r="V1579" s="24">
        <v>2.8</v>
      </c>
      <c r="W1579" s="24">
        <v>2.8</v>
      </c>
      <c r="X1579" s="25">
        <v>2.237674162315342E-2</v>
      </c>
      <c r="Y1579" s="24">
        <v>3.6</v>
      </c>
      <c r="Z1579" s="24">
        <v>-1.1000000000000001</v>
      </c>
      <c r="AA1579" s="24">
        <v>4.7</v>
      </c>
      <c r="AB1579" s="24">
        <v>4.5</v>
      </c>
      <c r="AC1579" s="26">
        <v>0.23863848016390388</v>
      </c>
      <c r="AD1579" s="24">
        <v>10.664576826367895</v>
      </c>
      <c r="AE1579" s="6">
        <v>941</v>
      </c>
      <c r="AF1579" s="6">
        <v>921</v>
      </c>
      <c r="AG1579" s="6">
        <v>604</v>
      </c>
      <c r="AH1579" s="27">
        <v>11.072227873855544</v>
      </c>
      <c r="AI1579" s="28">
        <v>1425000</v>
      </c>
      <c r="AJ1579" s="28">
        <v>1420000</v>
      </c>
      <c r="AK1579" s="28">
        <v>1285000</v>
      </c>
      <c r="AL1579" s="29">
        <v>3.5211267605633804E-3</v>
      </c>
      <c r="AM1579" s="29">
        <v>0.10894941634241245</v>
      </c>
      <c r="AN1579" s="6">
        <v>2.5</v>
      </c>
      <c r="AO1579" s="27">
        <v>-0.10000000000000009</v>
      </c>
      <c r="AP1579" s="6">
        <v>2.6</v>
      </c>
      <c r="AQ1579" s="26">
        <v>9.7916666666666666E-2</v>
      </c>
      <c r="AR1579" s="28">
        <v>800</v>
      </c>
      <c r="AS1579" s="28">
        <v>760</v>
      </c>
      <c r="AT1579" s="25">
        <v>5.2631578947368418E-2</v>
      </c>
      <c r="AU1579" s="26">
        <v>0.24175965399972144</v>
      </c>
      <c r="AV1579" s="30">
        <v>3436.1600000000003</v>
      </c>
      <c r="AW1579" s="24">
        <v>0.91859999999999997</v>
      </c>
      <c r="AX1579" s="24">
        <v>8.14E-2</v>
      </c>
      <c r="AY1579" s="24">
        <v>0.97199999999999998</v>
      </c>
      <c r="AZ1579" s="24">
        <v>2.5600000000000001E-2</v>
      </c>
      <c r="BA1579" s="24">
        <v>0.24440000000000001</v>
      </c>
      <c r="BB1579" s="24">
        <v>0.54220000000000002</v>
      </c>
      <c r="BC1579" s="24">
        <v>0.19489999999999999</v>
      </c>
      <c r="BD1579" s="31">
        <v>9.5</v>
      </c>
      <c r="BE1579" s="23">
        <v>30</v>
      </c>
      <c r="BF1579" s="32" t="s">
        <v>4294</v>
      </c>
      <c r="BG1579" s="33">
        <v>150.931946092229</v>
      </c>
      <c r="BH1579" s="33">
        <v>-33.735617000050603</v>
      </c>
      <c r="BI1579" s="34">
        <f t="shared" si="336"/>
        <v>75</v>
      </c>
      <c r="BJ1579" s="34">
        <f t="shared" si="337"/>
        <v>75</v>
      </c>
      <c r="BK1579" s="34">
        <f t="shared" si="338"/>
        <v>1</v>
      </c>
      <c r="BL1579" s="34">
        <f t="shared" si="339"/>
        <v>20</v>
      </c>
      <c r="BM1579" s="34">
        <f t="shared" si="340"/>
        <v>3</v>
      </c>
      <c r="BN1579" s="34">
        <f t="shared" si="341"/>
        <v>100</v>
      </c>
      <c r="BO1579" s="34">
        <f t="shared" si="342"/>
        <v>100</v>
      </c>
      <c r="BP1579" s="34">
        <f t="shared" si="343"/>
        <v>44</v>
      </c>
      <c r="BQ1579" s="35">
        <f t="shared" si="344"/>
        <v>25</v>
      </c>
      <c r="BR1579" s="34">
        <f t="shared" si="345"/>
        <v>44</v>
      </c>
      <c r="BS1579" s="35">
        <f t="shared" si="346"/>
        <v>100</v>
      </c>
      <c r="BT1579" s="35">
        <f t="shared" si="347"/>
        <v>57</v>
      </c>
      <c r="BU1579" s="35">
        <f t="shared" si="348"/>
        <v>95</v>
      </c>
      <c r="BV1579" s="35">
        <f t="shared" si="349"/>
        <v>61</v>
      </c>
    </row>
    <row r="1580" spans="2:74" hidden="1" x14ac:dyDescent="0.3">
      <c r="B1580" s="6" t="s">
        <v>2000</v>
      </c>
      <c r="C1580" s="6">
        <v>119041379</v>
      </c>
      <c r="D1580" s="6" t="s">
        <v>1859</v>
      </c>
      <c r="E1580" s="6" t="s">
        <v>1094</v>
      </c>
      <c r="F1580" s="6" t="s">
        <v>2757</v>
      </c>
      <c r="G1580" s="6" t="s">
        <v>77</v>
      </c>
      <c r="H1580" s="6" t="s">
        <v>78</v>
      </c>
      <c r="I1580" s="22">
        <v>1900000</v>
      </c>
      <c r="J1580" s="22">
        <v>1900000</v>
      </c>
      <c r="K1580" s="22">
        <v>2000000</v>
      </c>
      <c r="L1580" s="22">
        <v>2000000</v>
      </c>
      <c r="M1580" s="22">
        <v>1950000</v>
      </c>
      <c r="N1580" s="22">
        <v>1911000</v>
      </c>
      <c r="O1580" s="23">
        <v>31</v>
      </c>
      <c r="P1580" s="23">
        <v>29</v>
      </c>
      <c r="Q1580" s="23">
        <v>26</v>
      </c>
      <c r="R1580" s="22">
        <v>800</v>
      </c>
      <c r="S1580" s="22">
        <v>850</v>
      </c>
      <c r="T1580" s="24">
        <v>1.9</v>
      </c>
      <c r="U1580" s="24">
        <v>0</v>
      </c>
      <c r="V1580" s="24">
        <v>1.9</v>
      </c>
      <c r="W1580" s="24">
        <v>2.2999999999999998</v>
      </c>
      <c r="X1580" s="25">
        <v>2.1894736842105262E-2</v>
      </c>
      <c r="Y1580" s="24">
        <v>2.4</v>
      </c>
      <c r="Z1580" s="24">
        <v>-1.1000000000000001</v>
      </c>
      <c r="AA1580" s="24">
        <v>3.5</v>
      </c>
      <c r="AB1580" s="24">
        <v>3.8</v>
      </c>
      <c r="AC1580" s="26">
        <v>0.36555051908173708</v>
      </c>
      <c r="AD1580" s="24">
        <v>16.695816977290875</v>
      </c>
      <c r="AE1580" s="6">
        <v>150</v>
      </c>
      <c r="AF1580" s="6">
        <v>200</v>
      </c>
      <c r="AG1580" s="6">
        <v>115</v>
      </c>
      <c r="AH1580" s="27">
        <v>3.1117734724292103</v>
      </c>
      <c r="AI1580" s="28">
        <v>1901000</v>
      </c>
      <c r="AJ1580" s="28">
        <v>1826000</v>
      </c>
      <c r="AK1580" s="28">
        <v>1600000</v>
      </c>
      <c r="AL1580" s="29">
        <v>4.1073384446878421E-2</v>
      </c>
      <c r="AM1580" s="29">
        <v>0.18812499999999999</v>
      </c>
      <c r="AN1580" s="6">
        <v>2.2000000000000002</v>
      </c>
      <c r="AO1580" s="27">
        <v>0</v>
      </c>
      <c r="AP1580" s="6">
        <v>2.2000000000000002</v>
      </c>
      <c r="AQ1580" s="26">
        <v>7.6837209302325585E-2</v>
      </c>
      <c r="AR1580" s="28">
        <v>875</v>
      </c>
      <c r="AS1580" s="28">
        <v>850</v>
      </c>
      <c r="AT1580" s="25">
        <v>2.9411764705882353E-2</v>
      </c>
      <c r="AU1580" s="26">
        <v>0.20503138962068712</v>
      </c>
      <c r="AV1580" s="30">
        <v>2188.48</v>
      </c>
      <c r="AW1580" s="24">
        <v>0.73570000000000002</v>
      </c>
      <c r="AX1580" s="24">
        <v>0.26429999999999998</v>
      </c>
      <c r="AY1580" s="24">
        <v>0.43230000000000002</v>
      </c>
      <c r="AZ1580" s="24">
        <v>4.6199999999999998E-2</v>
      </c>
      <c r="BA1580" s="24">
        <v>0.30499999999999999</v>
      </c>
      <c r="BB1580" s="24">
        <v>0.29509999999999997</v>
      </c>
      <c r="BC1580" s="24">
        <v>0.37119999999999997</v>
      </c>
      <c r="BD1580" s="31">
        <v>6.5</v>
      </c>
      <c r="BE1580" s="23">
        <v>14</v>
      </c>
      <c r="BF1580" s="32" t="s">
        <v>4295</v>
      </c>
      <c r="BG1580" s="33">
        <v>151.125089736951</v>
      </c>
      <c r="BH1580" s="33">
        <v>-33.978247193701201</v>
      </c>
      <c r="BI1580" s="34">
        <f t="shared" si="336"/>
        <v>85</v>
      </c>
      <c r="BJ1580" s="34">
        <f t="shared" si="337"/>
        <v>80</v>
      </c>
      <c r="BK1580" s="34">
        <f t="shared" si="338"/>
        <v>86</v>
      </c>
      <c r="BL1580" s="34">
        <f t="shared" si="339"/>
        <v>32</v>
      </c>
      <c r="BM1580" s="34">
        <f t="shared" si="340"/>
        <v>21</v>
      </c>
      <c r="BN1580" s="34">
        <f t="shared" si="341"/>
        <v>100</v>
      </c>
      <c r="BO1580" s="34">
        <f t="shared" si="342"/>
        <v>100</v>
      </c>
      <c r="BP1580" s="34">
        <f t="shared" si="343"/>
        <v>57</v>
      </c>
      <c r="BQ1580" s="35">
        <f t="shared" si="344"/>
        <v>24</v>
      </c>
      <c r="BR1580" s="34">
        <f t="shared" si="345"/>
        <v>1</v>
      </c>
      <c r="BS1580" s="35">
        <f t="shared" si="346"/>
        <v>24</v>
      </c>
      <c r="BT1580" s="35">
        <f t="shared" si="347"/>
        <v>77</v>
      </c>
      <c r="BU1580" s="35">
        <f t="shared" si="348"/>
        <v>65</v>
      </c>
      <c r="BV1580" s="35">
        <f t="shared" si="349"/>
        <v>61</v>
      </c>
    </row>
    <row r="1581" spans="2:74" hidden="1" x14ac:dyDescent="0.3">
      <c r="B1581" s="6" t="s">
        <v>2001</v>
      </c>
      <c r="C1581" s="6">
        <v>207011148</v>
      </c>
      <c r="D1581" s="6" t="s">
        <v>1436</v>
      </c>
      <c r="E1581" s="6" t="s">
        <v>861</v>
      </c>
      <c r="F1581" s="6" t="s">
        <v>689</v>
      </c>
      <c r="G1581" s="6" t="s">
        <v>86</v>
      </c>
      <c r="H1581" s="6" t="s">
        <v>78</v>
      </c>
      <c r="I1581" s="22">
        <v>2200000</v>
      </c>
      <c r="J1581" s="22">
        <v>2244860</v>
      </c>
      <c r="K1581" s="22">
        <v>2400000</v>
      </c>
      <c r="L1581" s="22">
        <v>2170000</v>
      </c>
      <c r="M1581" s="22">
        <v>2160000</v>
      </c>
      <c r="N1581" s="22">
        <v>2230000</v>
      </c>
      <c r="O1581" s="23">
        <v>26</v>
      </c>
      <c r="P1581" s="23">
        <v>26</v>
      </c>
      <c r="Q1581" s="23">
        <v>25</v>
      </c>
      <c r="R1581" s="22">
        <v>880</v>
      </c>
      <c r="S1581" s="22">
        <v>795</v>
      </c>
      <c r="T1581" s="24">
        <v>3.5</v>
      </c>
      <c r="U1581" s="24">
        <v>-0.20000000000000018</v>
      </c>
      <c r="V1581" s="24">
        <v>3.7</v>
      </c>
      <c r="W1581" s="24">
        <v>3.9</v>
      </c>
      <c r="X1581" s="25">
        <v>2.0799999999999999E-2</v>
      </c>
      <c r="Y1581" s="24">
        <v>2.8</v>
      </c>
      <c r="Z1581" s="24">
        <v>-0.90000000000000036</v>
      </c>
      <c r="AA1581" s="24">
        <v>3.7</v>
      </c>
      <c r="AB1581" s="24">
        <v>3.9</v>
      </c>
      <c r="AC1581" s="26">
        <v>0.33434650455927045</v>
      </c>
      <c r="AD1581" s="24">
        <v>16.074351180734155</v>
      </c>
      <c r="AE1581" s="6">
        <v>192</v>
      </c>
      <c r="AF1581" s="6">
        <v>286</v>
      </c>
      <c r="AG1581" s="6">
        <v>275</v>
      </c>
      <c r="AH1581" s="27">
        <v>2.0831295843520783</v>
      </c>
      <c r="AI1581" s="28">
        <v>2230000</v>
      </c>
      <c r="AJ1581" s="28">
        <v>2430000</v>
      </c>
      <c r="AK1581" s="28">
        <v>2315000</v>
      </c>
      <c r="AL1581" s="29">
        <v>-8.2304526748971193E-2</v>
      </c>
      <c r="AM1581" s="29">
        <v>-3.6717062634989202E-2</v>
      </c>
      <c r="AN1581" s="6">
        <v>3.1</v>
      </c>
      <c r="AO1581" s="27">
        <v>-0.19999999999999973</v>
      </c>
      <c r="AP1581" s="6">
        <v>3.3</v>
      </c>
      <c r="AQ1581" s="26">
        <v>3.8509316770186333E-2</v>
      </c>
      <c r="AR1581" s="28">
        <v>950</v>
      </c>
      <c r="AS1581" s="28">
        <v>900</v>
      </c>
      <c r="AT1581" s="25">
        <v>5.5555555555555552E-2</v>
      </c>
      <c r="AU1581" s="26">
        <v>6.1608610933659991E-3</v>
      </c>
      <c r="AV1581" s="30">
        <v>2632.0000000000005</v>
      </c>
      <c r="AW1581" s="24">
        <v>0.81410000000000005</v>
      </c>
      <c r="AX1581" s="24">
        <v>0.18590000000000001</v>
      </c>
      <c r="AY1581" s="24">
        <v>0.83209999999999995</v>
      </c>
      <c r="AZ1581" s="24">
        <v>0.13150000000000001</v>
      </c>
      <c r="BA1581" s="24">
        <v>0.45929999999999999</v>
      </c>
      <c r="BB1581" s="24">
        <v>0.32250000000000001</v>
      </c>
      <c r="BC1581" s="24">
        <v>0.19409999999999999</v>
      </c>
      <c r="BD1581" s="31">
        <v>10</v>
      </c>
      <c r="BE1581" s="23">
        <v>11</v>
      </c>
      <c r="BF1581" s="32" t="s">
        <v>4296</v>
      </c>
      <c r="BG1581" s="33">
        <v>145.08446657292399</v>
      </c>
      <c r="BH1581" s="33">
        <v>-37.7898191556855</v>
      </c>
      <c r="BI1581" s="34">
        <f t="shared" si="336"/>
        <v>59</v>
      </c>
      <c r="BJ1581" s="34">
        <f t="shared" si="337"/>
        <v>65</v>
      </c>
      <c r="BK1581" s="34">
        <f t="shared" si="338"/>
        <v>99</v>
      </c>
      <c r="BL1581" s="34">
        <f t="shared" si="339"/>
        <v>98</v>
      </c>
      <c r="BM1581" s="34">
        <f t="shared" si="340"/>
        <v>1</v>
      </c>
      <c r="BN1581" s="34">
        <f t="shared" si="341"/>
        <v>44</v>
      </c>
      <c r="BO1581" s="34">
        <f t="shared" si="342"/>
        <v>100</v>
      </c>
      <c r="BP1581" s="34">
        <f t="shared" si="343"/>
        <v>91</v>
      </c>
      <c r="BQ1581" s="35">
        <f t="shared" si="344"/>
        <v>20</v>
      </c>
      <c r="BR1581" s="34">
        <f t="shared" si="345"/>
        <v>1</v>
      </c>
      <c r="BS1581" s="35">
        <f t="shared" si="346"/>
        <v>44</v>
      </c>
      <c r="BT1581" s="35">
        <f t="shared" si="347"/>
        <v>70</v>
      </c>
      <c r="BU1581" s="35">
        <f t="shared" si="348"/>
        <v>100</v>
      </c>
      <c r="BV1581" s="35">
        <f t="shared" si="349"/>
        <v>61</v>
      </c>
    </row>
    <row r="1582" spans="2:74" hidden="1" x14ac:dyDescent="0.3">
      <c r="B1582" s="6" t="s">
        <v>2002</v>
      </c>
      <c r="C1582" s="6">
        <v>207011149</v>
      </c>
      <c r="D1582" s="6" t="s">
        <v>1436</v>
      </c>
      <c r="E1582" s="6" t="s">
        <v>861</v>
      </c>
      <c r="F1582" s="6" t="s">
        <v>689</v>
      </c>
      <c r="G1582" s="6" t="s">
        <v>86</v>
      </c>
      <c r="H1582" s="6" t="s">
        <v>78</v>
      </c>
      <c r="I1582" s="22">
        <v>2496100</v>
      </c>
      <c r="J1582" s="22">
        <v>2500000</v>
      </c>
      <c r="K1582" s="22">
        <v>2600000</v>
      </c>
      <c r="L1582" s="22">
        <v>2345000</v>
      </c>
      <c r="M1582" s="22">
        <v>2300000</v>
      </c>
      <c r="N1582" s="22">
        <v>2508000</v>
      </c>
      <c r="O1582" s="23">
        <v>26</v>
      </c>
      <c r="P1582" s="23">
        <v>26</v>
      </c>
      <c r="Q1582" s="23">
        <v>26</v>
      </c>
      <c r="R1582" s="22">
        <v>1000</v>
      </c>
      <c r="S1582" s="22">
        <v>950</v>
      </c>
      <c r="T1582" s="24">
        <v>3.1</v>
      </c>
      <c r="U1582" s="24">
        <v>-0.19999999999999973</v>
      </c>
      <c r="V1582" s="24">
        <v>3.3</v>
      </c>
      <c r="W1582" s="24">
        <v>3.5</v>
      </c>
      <c r="X1582" s="25">
        <v>2.083249869796883E-2</v>
      </c>
      <c r="Y1582" s="24">
        <v>2.1</v>
      </c>
      <c r="Z1582" s="24">
        <v>-0.89999999999999991</v>
      </c>
      <c r="AA1582" s="24">
        <v>3</v>
      </c>
      <c r="AB1582" s="24">
        <v>3.6</v>
      </c>
      <c r="AC1582" s="26">
        <v>0.36118816458622277</v>
      </c>
      <c r="AD1582" s="24">
        <v>17.337726492762897</v>
      </c>
      <c r="AE1582" s="6">
        <v>192</v>
      </c>
      <c r="AF1582" s="6">
        <v>286</v>
      </c>
      <c r="AG1582" s="6">
        <v>275</v>
      </c>
      <c r="AH1582" s="27">
        <v>2.0831295843520783</v>
      </c>
      <c r="AI1582" s="28">
        <v>2230000</v>
      </c>
      <c r="AJ1582" s="28">
        <v>2430000</v>
      </c>
      <c r="AK1582" s="28">
        <v>2315000</v>
      </c>
      <c r="AL1582" s="29">
        <v>-8.2304526748971193E-2</v>
      </c>
      <c r="AM1582" s="29">
        <v>-3.6717062634989202E-2</v>
      </c>
      <c r="AN1582" s="6">
        <v>3.1</v>
      </c>
      <c r="AO1582" s="27">
        <v>-0.19999999999999973</v>
      </c>
      <c r="AP1582" s="6">
        <v>3.3</v>
      </c>
      <c r="AQ1582" s="26">
        <v>3.8509316770186333E-2</v>
      </c>
      <c r="AR1582" s="28">
        <v>950</v>
      </c>
      <c r="AS1582" s="28">
        <v>900</v>
      </c>
      <c r="AT1582" s="25">
        <v>5.5555555555555552E-2</v>
      </c>
      <c r="AU1582" s="26">
        <v>6.1608610933659991E-3</v>
      </c>
      <c r="AV1582" s="30">
        <v>2768.6400000000003</v>
      </c>
      <c r="AW1582" s="24">
        <v>0.73099999999999998</v>
      </c>
      <c r="AX1582" s="24">
        <v>0.26900000000000002</v>
      </c>
      <c r="AY1582" s="24">
        <v>0.61019999999999996</v>
      </c>
      <c r="AZ1582" s="24">
        <v>0.21640000000000001</v>
      </c>
      <c r="BA1582" s="24">
        <v>0.42749999999999999</v>
      </c>
      <c r="BB1582" s="24">
        <v>0.29120000000000001</v>
      </c>
      <c r="BC1582" s="24">
        <v>0.2515</v>
      </c>
      <c r="BD1582" s="31">
        <v>10</v>
      </c>
      <c r="BE1582" s="23">
        <v>10</v>
      </c>
      <c r="BF1582" s="32" t="s">
        <v>4297</v>
      </c>
      <c r="BG1582" s="33">
        <v>145.07065067259501</v>
      </c>
      <c r="BH1582" s="33">
        <v>-37.834551830915601</v>
      </c>
      <c r="BI1582" s="34">
        <f t="shared" si="336"/>
        <v>65</v>
      </c>
      <c r="BJ1582" s="34">
        <f t="shared" si="337"/>
        <v>65</v>
      </c>
      <c r="BK1582" s="34">
        <f t="shared" si="338"/>
        <v>99</v>
      </c>
      <c r="BL1582" s="34">
        <f t="shared" si="339"/>
        <v>98</v>
      </c>
      <c r="BM1582" s="34">
        <f t="shared" si="340"/>
        <v>1</v>
      </c>
      <c r="BN1582" s="34">
        <f t="shared" si="341"/>
        <v>44</v>
      </c>
      <c r="BO1582" s="34">
        <f t="shared" si="342"/>
        <v>100</v>
      </c>
      <c r="BP1582" s="34">
        <f t="shared" si="343"/>
        <v>84</v>
      </c>
      <c r="BQ1582" s="35">
        <f t="shared" si="344"/>
        <v>20</v>
      </c>
      <c r="BR1582" s="34">
        <f t="shared" si="345"/>
        <v>1</v>
      </c>
      <c r="BS1582" s="35">
        <f t="shared" si="346"/>
        <v>27</v>
      </c>
      <c r="BT1582" s="35">
        <f t="shared" si="347"/>
        <v>82</v>
      </c>
      <c r="BU1582" s="35">
        <f t="shared" si="348"/>
        <v>100</v>
      </c>
      <c r="BV1582" s="35">
        <f t="shared" si="349"/>
        <v>61</v>
      </c>
    </row>
    <row r="1583" spans="2:74" hidden="1" x14ac:dyDescent="0.3">
      <c r="B1583" s="6" t="s">
        <v>2003</v>
      </c>
      <c r="C1583" s="6">
        <v>207011521</v>
      </c>
      <c r="D1583" s="6" t="s">
        <v>1436</v>
      </c>
      <c r="E1583" s="6" t="s">
        <v>861</v>
      </c>
      <c r="F1583" s="6" t="s">
        <v>689</v>
      </c>
      <c r="G1583" s="6" t="s">
        <v>86</v>
      </c>
      <c r="H1583" s="6" t="s">
        <v>78</v>
      </c>
      <c r="I1583" s="22">
        <v>2400000</v>
      </c>
      <c r="J1583" s="22">
        <v>2490000</v>
      </c>
      <c r="K1583" s="22">
        <v>2951060</v>
      </c>
      <c r="L1583" s="22">
        <v>2615000</v>
      </c>
      <c r="M1583" s="22">
        <v>2615000</v>
      </c>
      <c r="N1583" s="22">
        <v>2650000</v>
      </c>
      <c r="O1583" s="23">
        <v>25</v>
      </c>
      <c r="P1583" s="23">
        <v>26</v>
      </c>
      <c r="Q1583" s="23">
        <v>26</v>
      </c>
      <c r="R1583" s="22">
        <v>1050</v>
      </c>
      <c r="S1583" s="22">
        <v>995</v>
      </c>
      <c r="T1583" s="24">
        <v>2.8</v>
      </c>
      <c r="U1583" s="24">
        <v>0</v>
      </c>
      <c r="V1583" s="24">
        <v>2.8</v>
      </c>
      <c r="W1583" s="24">
        <v>3.1</v>
      </c>
      <c r="X1583" s="25">
        <v>2.2749999999999999E-2</v>
      </c>
      <c r="Y1583" s="24">
        <v>2.6</v>
      </c>
      <c r="Z1583" s="24">
        <v>-0.79999999999999982</v>
      </c>
      <c r="AA1583" s="24">
        <v>3.4</v>
      </c>
      <c r="AB1583" s="24">
        <v>3.6</v>
      </c>
      <c r="AC1583" s="26">
        <v>0.36379511059371361</v>
      </c>
      <c r="AD1583" s="24">
        <v>15.990993872251147</v>
      </c>
      <c r="AE1583" s="6">
        <v>192</v>
      </c>
      <c r="AF1583" s="6">
        <v>286</v>
      </c>
      <c r="AG1583" s="6">
        <v>275</v>
      </c>
      <c r="AH1583" s="27">
        <v>2.0831295843520783</v>
      </c>
      <c r="AI1583" s="28">
        <v>2230000</v>
      </c>
      <c r="AJ1583" s="28">
        <v>2430000</v>
      </c>
      <c r="AK1583" s="28">
        <v>2315000</v>
      </c>
      <c r="AL1583" s="29">
        <v>-8.2304526748971193E-2</v>
      </c>
      <c r="AM1583" s="29">
        <v>-3.6717062634989202E-2</v>
      </c>
      <c r="AN1583" s="6">
        <v>3.1</v>
      </c>
      <c r="AO1583" s="27">
        <v>-0.19999999999999973</v>
      </c>
      <c r="AP1583" s="6">
        <v>3.3</v>
      </c>
      <c r="AQ1583" s="26">
        <v>3.8509316770186333E-2</v>
      </c>
      <c r="AR1583" s="28">
        <v>950</v>
      </c>
      <c r="AS1583" s="28">
        <v>900</v>
      </c>
      <c r="AT1583" s="25">
        <v>5.5555555555555552E-2</v>
      </c>
      <c r="AU1583" s="26">
        <v>6.1608610933659991E-3</v>
      </c>
      <c r="AV1583" s="30">
        <v>2886.2400000000002</v>
      </c>
      <c r="AW1583" s="24">
        <v>0.70030000000000003</v>
      </c>
      <c r="AX1583" s="24">
        <v>0.29970000000000002</v>
      </c>
      <c r="AY1583" s="24">
        <v>0.52690000000000003</v>
      </c>
      <c r="AZ1583" s="24">
        <v>0.28110000000000002</v>
      </c>
      <c r="BA1583" s="24">
        <v>0.43070000000000003</v>
      </c>
      <c r="BB1583" s="24">
        <v>0.29670000000000002</v>
      </c>
      <c r="BC1583" s="24">
        <v>0.24929999999999999</v>
      </c>
      <c r="BD1583" s="31">
        <v>10</v>
      </c>
      <c r="BE1583" s="23">
        <v>7</v>
      </c>
      <c r="BF1583" s="32" t="s">
        <v>4298</v>
      </c>
      <c r="BG1583" s="33">
        <v>145.043432879417</v>
      </c>
      <c r="BH1583" s="33">
        <v>-37.810323251707104</v>
      </c>
      <c r="BI1583" s="34">
        <f t="shared" si="336"/>
        <v>70</v>
      </c>
      <c r="BJ1583" s="34">
        <f t="shared" si="337"/>
        <v>65</v>
      </c>
      <c r="BK1583" s="34">
        <f t="shared" si="338"/>
        <v>99</v>
      </c>
      <c r="BL1583" s="34">
        <f t="shared" si="339"/>
        <v>98</v>
      </c>
      <c r="BM1583" s="34">
        <f t="shared" si="340"/>
        <v>1</v>
      </c>
      <c r="BN1583" s="34">
        <f t="shared" si="341"/>
        <v>44</v>
      </c>
      <c r="BO1583" s="34">
        <f t="shared" si="342"/>
        <v>100</v>
      </c>
      <c r="BP1583" s="34">
        <f t="shared" si="343"/>
        <v>85</v>
      </c>
      <c r="BQ1583" s="35">
        <f t="shared" si="344"/>
        <v>27</v>
      </c>
      <c r="BR1583" s="34">
        <f t="shared" si="345"/>
        <v>1</v>
      </c>
      <c r="BS1583" s="35">
        <f t="shared" si="346"/>
        <v>25</v>
      </c>
      <c r="BT1583" s="35">
        <f t="shared" si="347"/>
        <v>74</v>
      </c>
      <c r="BU1583" s="35">
        <f t="shared" si="348"/>
        <v>100</v>
      </c>
      <c r="BV1583" s="35">
        <f t="shared" si="349"/>
        <v>61</v>
      </c>
    </row>
    <row r="1584" spans="2:74" hidden="1" x14ac:dyDescent="0.3">
      <c r="B1584" s="6" t="s">
        <v>2004</v>
      </c>
      <c r="C1584" s="6">
        <v>303061080</v>
      </c>
      <c r="D1584" s="6" t="s">
        <v>1753</v>
      </c>
      <c r="E1584" s="6" t="s">
        <v>881</v>
      </c>
      <c r="F1584" s="6" t="s">
        <v>2780</v>
      </c>
      <c r="G1584" s="6" t="s">
        <v>97</v>
      </c>
      <c r="H1584" s="6" t="s">
        <v>78</v>
      </c>
      <c r="I1584" s="22">
        <v>1280000</v>
      </c>
      <c r="J1584" s="22">
        <v>1248880</v>
      </c>
      <c r="K1584" s="22">
        <v>1068000</v>
      </c>
      <c r="L1584" s="22">
        <v>1230000</v>
      </c>
      <c r="M1584" s="22">
        <v>1235000</v>
      </c>
      <c r="N1584" s="22">
        <v>1080000</v>
      </c>
      <c r="O1584" s="23">
        <v>36</v>
      </c>
      <c r="P1584" s="23">
        <v>29</v>
      </c>
      <c r="Q1584" s="23">
        <v>21</v>
      </c>
      <c r="R1584" s="22">
        <v>720</v>
      </c>
      <c r="S1584" s="22">
        <v>690</v>
      </c>
      <c r="T1584" s="24">
        <v>1.6</v>
      </c>
      <c r="U1584" s="24">
        <v>-0.29999999999999982</v>
      </c>
      <c r="V1584" s="24">
        <v>1.9</v>
      </c>
      <c r="W1584" s="24">
        <v>1.9</v>
      </c>
      <c r="X1584" s="25">
        <v>2.9250000000000002E-2</v>
      </c>
      <c r="Y1584" s="24">
        <v>4.5999999999999996</v>
      </c>
      <c r="Z1584" s="24">
        <v>-1.6000000000000005</v>
      </c>
      <c r="AA1584" s="24">
        <v>6.2</v>
      </c>
      <c r="AB1584" s="24">
        <v>6.1</v>
      </c>
      <c r="AC1584" s="26">
        <v>0.37267080745341613</v>
      </c>
      <c r="AD1584" s="24">
        <v>12.740882306099696</v>
      </c>
      <c r="AE1584" s="6">
        <v>124</v>
      </c>
      <c r="AF1584" s="6">
        <v>118</v>
      </c>
      <c r="AG1584" s="6">
        <v>107</v>
      </c>
      <c r="AH1584" s="27">
        <v>4.6389776357827479</v>
      </c>
      <c r="AI1584" s="28">
        <v>1210000</v>
      </c>
      <c r="AJ1584" s="28">
        <v>1120000</v>
      </c>
      <c r="AK1584" s="28">
        <v>900000</v>
      </c>
      <c r="AL1584" s="29">
        <v>8.0357142857142863E-2</v>
      </c>
      <c r="AM1584" s="29">
        <v>0.34444444444444444</v>
      </c>
      <c r="AN1584" s="6">
        <v>1.8</v>
      </c>
      <c r="AO1584" s="27">
        <v>-0.40000000000000013</v>
      </c>
      <c r="AP1584" s="6">
        <v>2.2000000000000002</v>
      </c>
      <c r="AQ1584" s="26">
        <v>0.11153846153846154</v>
      </c>
      <c r="AR1584" s="28">
        <v>690</v>
      </c>
      <c r="AS1584" s="28">
        <v>650</v>
      </c>
      <c r="AT1584" s="25">
        <v>6.1538461538461542E-2</v>
      </c>
      <c r="AU1584" s="26">
        <v>0.38532088243292484</v>
      </c>
      <c r="AV1584" s="30">
        <v>1932.0000000000002</v>
      </c>
      <c r="AW1584" s="24">
        <v>0.77800000000000002</v>
      </c>
      <c r="AX1584" s="24">
        <v>0.222</v>
      </c>
      <c r="AY1584" s="24">
        <v>0.84699999999999998</v>
      </c>
      <c r="AZ1584" s="24">
        <v>0.1363</v>
      </c>
      <c r="BA1584" s="24">
        <v>0.3574</v>
      </c>
      <c r="BB1584" s="24">
        <v>0.30919999999999997</v>
      </c>
      <c r="BC1584" s="24">
        <v>0.30349999999999999</v>
      </c>
      <c r="BD1584" s="31">
        <v>6</v>
      </c>
      <c r="BE1584" s="23">
        <v>13</v>
      </c>
      <c r="BF1584" s="32" t="s">
        <v>4299</v>
      </c>
      <c r="BG1584" s="33">
        <v>153.05312802566999</v>
      </c>
      <c r="BH1584" s="33">
        <v>-27.5933018737582</v>
      </c>
      <c r="BI1584" s="34">
        <f t="shared" si="336"/>
        <v>90</v>
      </c>
      <c r="BJ1584" s="34">
        <f t="shared" si="337"/>
        <v>87</v>
      </c>
      <c r="BK1584" s="34">
        <f t="shared" si="338"/>
        <v>67</v>
      </c>
      <c r="BL1584" s="34">
        <f t="shared" si="339"/>
        <v>1</v>
      </c>
      <c r="BM1584" s="34">
        <f t="shared" si="340"/>
        <v>41</v>
      </c>
      <c r="BN1584" s="34">
        <f t="shared" si="341"/>
        <v>100</v>
      </c>
      <c r="BO1584" s="34">
        <f t="shared" si="342"/>
        <v>100</v>
      </c>
      <c r="BP1584" s="34">
        <f t="shared" si="343"/>
        <v>69</v>
      </c>
      <c r="BQ1584" s="35">
        <f t="shared" si="344"/>
        <v>48</v>
      </c>
      <c r="BR1584" s="34">
        <f t="shared" si="345"/>
        <v>23</v>
      </c>
      <c r="BS1584" s="35">
        <f t="shared" si="346"/>
        <v>19</v>
      </c>
      <c r="BT1584" s="35">
        <f t="shared" si="347"/>
        <v>41</v>
      </c>
      <c r="BU1584" s="35">
        <f t="shared" si="348"/>
        <v>60</v>
      </c>
      <c r="BV1584" s="35">
        <f t="shared" si="349"/>
        <v>61</v>
      </c>
    </row>
    <row r="1585" spans="2:74" hidden="1" x14ac:dyDescent="0.3">
      <c r="B1585" s="6" t="s">
        <v>2005</v>
      </c>
      <c r="C1585" s="6">
        <v>305011108</v>
      </c>
      <c r="D1585" s="6" t="s">
        <v>336</v>
      </c>
      <c r="E1585" s="6" t="s">
        <v>337</v>
      </c>
      <c r="F1585" s="6" t="s">
        <v>2780</v>
      </c>
      <c r="G1585" s="6" t="s">
        <v>97</v>
      </c>
      <c r="H1585" s="6" t="s">
        <v>78</v>
      </c>
      <c r="I1585" s="22">
        <v>1520000</v>
      </c>
      <c r="J1585" s="22">
        <v>1524750</v>
      </c>
      <c r="K1585" s="22">
        <v>1460250</v>
      </c>
      <c r="L1585" s="22">
        <v>1725000</v>
      </c>
      <c r="M1585" s="22">
        <v>1720000</v>
      </c>
      <c r="N1585" s="22">
        <v>1650000</v>
      </c>
      <c r="O1585" s="23">
        <v>36</v>
      </c>
      <c r="P1585" s="23">
        <v>34</v>
      </c>
      <c r="Q1585" s="23">
        <v>27</v>
      </c>
      <c r="R1585" s="22">
        <v>750</v>
      </c>
      <c r="S1585" s="22">
        <v>710</v>
      </c>
      <c r="T1585" s="24">
        <v>1.4</v>
      </c>
      <c r="U1585" s="24">
        <v>-0.10000000000000009</v>
      </c>
      <c r="V1585" s="24">
        <v>1.5</v>
      </c>
      <c r="W1585" s="24">
        <v>1.5</v>
      </c>
      <c r="X1585" s="25">
        <v>2.5657894736842105E-2</v>
      </c>
      <c r="Y1585" s="24">
        <v>6</v>
      </c>
      <c r="Z1585" s="24">
        <v>-1.0999999999999996</v>
      </c>
      <c r="AA1585" s="24">
        <v>7.1</v>
      </c>
      <c r="AB1585" s="24">
        <v>7.1</v>
      </c>
      <c r="AC1585" s="26">
        <v>0.3252272254214944</v>
      </c>
      <c r="AD1585" s="24">
        <v>12.675522631812091</v>
      </c>
      <c r="AE1585" s="6">
        <v>60</v>
      </c>
      <c r="AF1585" s="6">
        <v>64</v>
      </c>
      <c r="AG1585" s="6">
        <v>64</v>
      </c>
      <c r="AH1585" s="27">
        <v>4.2857142857142856</v>
      </c>
      <c r="AI1585" s="28">
        <v>1900000</v>
      </c>
      <c r="AJ1585" s="28">
        <v>1711000</v>
      </c>
      <c r="AK1585" s="28">
        <v>1670000</v>
      </c>
      <c r="AL1585" s="29">
        <v>0.11046171829339567</v>
      </c>
      <c r="AM1585" s="29">
        <v>0.1377245508982036</v>
      </c>
      <c r="AN1585" s="6">
        <v>0.9</v>
      </c>
      <c r="AO1585" s="27">
        <v>-0.29999999999999993</v>
      </c>
      <c r="AP1585" s="6">
        <v>1.2</v>
      </c>
      <c r="AQ1585" s="26">
        <v>0.12686567164179105</v>
      </c>
      <c r="AR1585" s="28">
        <v>775</v>
      </c>
      <c r="AS1585" s="28">
        <v>750</v>
      </c>
      <c r="AT1585" s="25">
        <v>3.3333333333333333E-2</v>
      </c>
      <c r="AU1585" s="26">
        <v>0.44662347114971745</v>
      </c>
      <c r="AV1585" s="30">
        <v>2306.0800000000004</v>
      </c>
      <c r="AW1585" s="24">
        <v>0.47070000000000001</v>
      </c>
      <c r="AX1585" s="24">
        <v>0.52929999999999999</v>
      </c>
      <c r="AY1585" s="24">
        <v>9.7299999999999998E-2</v>
      </c>
      <c r="AZ1585" s="24">
        <v>2.4199999999999999E-2</v>
      </c>
      <c r="BA1585" s="24">
        <v>0.185</v>
      </c>
      <c r="BB1585" s="24">
        <v>0.17480000000000001</v>
      </c>
      <c r="BC1585" s="24">
        <v>0.62090000000000001</v>
      </c>
      <c r="BD1585" s="31">
        <v>8</v>
      </c>
      <c r="BE1585" s="23">
        <v>1</v>
      </c>
      <c r="BF1585" s="32" t="s">
        <v>4300</v>
      </c>
      <c r="BG1585" s="33">
        <v>153.038127991647</v>
      </c>
      <c r="BH1585" s="33">
        <v>-27.476496771322498</v>
      </c>
      <c r="BI1585" s="34">
        <f t="shared" si="336"/>
        <v>93</v>
      </c>
      <c r="BJ1585" s="34">
        <f t="shared" si="337"/>
        <v>100</v>
      </c>
      <c r="BK1585" s="34">
        <f t="shared" si="338"/>
        <v>72</v>
      </c>
      <c r="BL1585" s="34">
        <f t="shared" si="339"/>
        <v>1</v>
      </c>
      <c r="BM1585" s="34">
        <f t="shared" si="340"/>
        <v>56</v>
      </c>
      <c r="BN1585" s="34">
        <f t="shared" si="341"/>
        <v>100</v>
      </c>
      <c r="BO1585" s="34">
        <f t="shared" si="342"/>
        <v>100</v>
      </c>
      <c r="BP1585" s="34">
        <f t="shared" si="343"/>
        <v>31</v>
      </c>
      <c r="BQ1585" s="35">
        <f t="shared" si="344"/>
        <v>36</v>
      </c>
      <c r="BR1585" s="34">
        <f t="shared" si="345"/>
        <v>24</v>
      </c>
      <c r="BS1585" s="35">
        <f t="shared" si="346"/>
        <v>50</v>
      </c>
      <c r="BT1585" s="35">
        <f t="shared" si="347"/>
        <v>18</v>
      </c>
      <c r="BU1585" s="35">
        <f t="shared" si="348"/>
        <v>80</v>
      </c>
      <c r="BV1585" s="35">
        <f t="shared" si="349"/>
        <v>61</v>
      </c>
    </row>
    <row r="1586" spans="2:74" hidden="1" x14ac:dyDescent="0.3">
      <c r="B1586" s="6" t="s">
        <v>2006</v>
      </c>
      <c r="C1586" s="6">
        <v>120011672</v>
      </c>
      <c r="D1586" s="6" t="s">
        <v>854</v>
      </c>
      <c r="E1586" s="6" t="s">
        <v>855</v>
      </c>
      <c r="F1586" s="6" t="s">
        <v>2757</v>
      </c>
      <c r="G1586" s="6" t="s">
        <v>77</v>
      </c>
      <c r="H1586" s="6" t="s">
        <v>78</v>
      </c>
      <c r="I1586" s="22">
        <v>2800000</v>
      </c>
      <c r="J1586" s="22">
        <v>2800000</v>
      </c>
      <c r="K1586" s="22">
        <v>2592000</v>
      </c>
      <c r="L1586" s="22">
        <v>2745000</v>
      </c>
      <c r="M1586" s="22">
        <v>2625000</v>
      </c>
      <c r="N1586" s="22">
        <v>2600000</v>
      </c>
      <c r="O1586" s="23">
        <v>30</v>
      </c>
      <c r="P1586" s="23">
        <v>30</v>
      </c>
      <c r="Q1586" s="23">
        <v>26</v>
      </c>
      <c r="R1586" s="22">
        <v>990</v>
      </c>
      <c r="S1586" s="22">
        <v>950</v>
      </c>
      <c r="T1586" s="24">
        <v>2.2000000000000002</v>
      </c>
      <c r="U1586" s="24">
        <v>0</v>
      </c>
      <c r="V1586" s="24">
        <v>2.2000000000000002</v>
      </c>
      <c r="W1586" s="24">
        <v>3.1</v>
      </c>
      <c r="X1586" s="25">
        <v>1.8385714285714286E-2</v>
      </c>
      <c r="Y1586" s="24">
        <v>2.8</v>
      </c>
      <c r="Z1586" s="24">
        <v>-0.80000000000000027</v>
      </c>
      <c r="AA1586" s="24">
        <v>3.6</v>
      </c>
      <c r="AB1586" s="24">
        <v>3.7</v>
      </c>
      <c r="AC1586" s="26">
        <v>0.37061994609164417</v>
      </c>
      <c r="AD1586" s="24">
        <v>20.15803902596355</v>
      </c>
      <c r="AE1586" s="6">
        <v>84</v>
      </c>
      <c r="AF1586" s="6">
        <v>122</v>
      </c>
      <c r="AG1586" s="6">
        <v>98</v>
      </c>
      <c r="AH1586" s="27">
        <v>2.4147843942505132</v>
      </c>
      <c r="AI1586" s="28">
        <v>3000000</v>
      </c>
      <c r="AJ1586" s="28">
        <v>2820000</v>
      </c>
      <c r="AK1586" s="28">
        <v>2700000</v>
      </c>
      <c r="AL1586" s="29">
        <v>6.3829787234042548E-2</v>
      </c>
      <c r="AM1586" s="29">
        <v>0.1111111111111111</v>
      </c>
      <c r="AN1586" s="6">
        <v>2.6</v>
      </c>
      <c r="AO1586" s="27">
        <v>-0.10000000000000009</v>
      </c>
      <c r="AP1586" s="6">
        <v>2.7</v>
      </c>
      <c r="AQ1586" s="26">
        <v>9.9335548172757471E-2</v>
      </c>
      <c r="AR1586" s="28">
        <v>1100</v>
      </c>
      <c r="AS1586" s="28">
        <v>1020</v>
      </c>
      <c r="AT1586" s="25">
        <v>7.8431372549019607E-2</v>
      </c>
      <c r="AU1586" s="26">
        <v>0.1944446524028467</v>
      </c>
      <c r="AV1586" s="30">
        <v>2671.2000000000003</v>
      </c>
      <c r="AW1586" s="24">
        <v>0.74909999999999999</v>
      </c>
      <c r="AX1586" s="24">
        <v>0.25090000000000001</v>
      </c>
      <c r="AY1586" s="24">
        <v>0.50839999999999996</v>
      </c>
      <c r="AZ1586" s="24">
        <v>0.11509999999999999</v>
      </c>
      <c r="BA1586" s="24">
        <v>0.31940000000000002</v>
      </c>
      <c r="BB1586" s="24">
        <v>0.30099999999999999</v>
      </c>
      <c r="BC1586" s="24">
        <v>0.35630000000000001</v>
      </c>
      <c r="BD1586" s="31">
        <v>9</v>
      </c>
      <c r="BE1586" s="23">
        <v>11</v>
      </c>
      <c r="BF1586" s="32" t="s">
        <v>4301</v>
      </c>
      <c r="BG1586" s="33">
        <v>151.08766841681299</v>
      </c>
      <c r="BH1586" s="33">
        <v>-33.848147330256197</v>
      </c>
      <c r="BI1586" s="34">
        <f t="shared" si="336"/>
        <v>80</v>
      </c>
      <c r="BJ1586" s="34">
        <f t="shared" si="337"/>
        <v>74</v>
      </c>
      <c r="BK1586" s="34">
        <f t="shared" si="338"/>
        <v>95</v>
      </c>
      <c r="BL1586" s="34">
        <f t="shared" si="339"/>
        <v>36</v>
      </c>
      <c r="BM1586" s="34">
        <f t="shared" si="340"/>
        <v>33</v>
      </c>
      <c r="BN1586" s="34">
        <f t="shared" si="341"/>
        <v>100</v>
      </c>
      <c r="BO1586" s="34">
        <f t="shared" si="342"/>
        <v>100</v>
      </c>
      <c r="BP1586" s="34">
        <f t="shared" si="343"/>
        <v>60</v>
      </c>
      <c r="BQ1586" s="35">
        <f t="shared" si="344"/>
        <v>12</v>
      </c>
      <c r="BR1586" s="34">
        <f t="shared" si="345"/>
        <v>1</v>
      </c>
      <c r="BS1586" s="35">
        <f t="shared" si="346"/>
        <v>20</v>
      </c>
      <c r="BT1586" s="35">
        <f t="shared" si="347"/>
        <v>70</v>
      </c>
      <c r="BU1586" s="35">
        <f t="shared" si="348"/>
        <v>90</v>
      </c>
      <c r="BV1586" s="35">
        <f t="shared" si="349"/>
        <v>61</v>
      </c>
    </row>
    <row r="1587" spans="2:74" hidden="1" x14ac:dyDescent="0.3">
      <c r="B1587" s="6" t="s">
        <v>2007</v>
      </c>
      <c r="C1587" s="6">
        <v>207011519</v>
      </c>
      <c r="D1587" s="6" t="s">
        <v>1436</v>
      </c>
      <c r="E1587" s="6" t="s">
        <v>861</v>
      </c>
      <c r="F1587" s="6" t="s">
        <v>689</v>
      </c>
      <c r="G1587" s="6" t="s">
        <v>86</v>
      </c>
      <c r="H1587" s="6" t="s">
        <v>78</v>
      </c>
      <c r="I1587" s="22">
        <v>2000000</v>
      </c>
      <c r="J1587" s="22">
        <v>2000000</v>
      </c>
      <c r="K1587" s="22">
        <v>2600000</v>
      </c>
      <c r="L1587" s="22">
        <v>2500000</v>
      </c>
      <c r="M1587" s="22">
        <v>2500000</v>
      </c>
      <c r="N1587" s="22">
        <v>3790000</v>
      </c>
      <c r="O1587" s="23">
        <v>25</v>
      </c>
      <c r="P1587" s="23">
        <v>25</v>
      </c>
      <c r="Q1587" s="23">
        <v>25</v>
      </c>
      <c r="R1587" s="22">
        <v>850</v>
      </c>
      <c r="S1587" s="22">
        <v>920</v>
      </c>
      <c r="T1587" s="24">
        <v>2.6</v>
      </c>
      <c r="U1587" s="24">
        <v>-0.19999999999999973</v>
      </c>
      <c r="V1587" s="24">
        <v>2.8</v>
      </c>
      <c r="W1587" s="24">
        <v>2.2999999999999998</v>
      </c>
      <c r="X1587" s="25">
        <v>2.2100000000000002E-2</v>
      </c>
      <c r="Y1587" s="24">
        <v>2.1</v>
      </c>
      <c r="Z1587" s="24">
        <v>-0.89999999999999991</v>
      </c>
      <c r="AA1587" s="24">
        <v>3</v>
      </c>
      <c r="AB1587" s="24">
        <v>3.5</v>
      </c>
      <c r="AC1587" s="26">
        <v>0.32996894409937882</v>
      </c>
      <c r="AD1587" s="24">
        <v>14.930721452460579</v>
      </c>
      <c r="AE1587" s="6">
        <v>192</v>
      </c>
      <c r="AF1587" s="6">
        <v>286</v>
      </c>
      <c r="AG1587" s="6">
        <v>275</v>
      </c>
      <c r="AH1587" s="27">
        <v>2.0831295843520783</v>
      </c>
      <c r="AI1587" s="28">
        <v>2230000</v>
      </c>
      <c r="AJ1587" s="28">
        <v>2430000</v>
      </c>
      <c r="AK1587" s="28">
        <v>2315000</v>
      </c>
      <c r="AL1587" s="29">
        <v>-8.2304526748971193E-2</v>
      </c>
      <c r="AM1587" s="29">
        <v>-3.6717062634989202E-2</v>
      </c>
      <c r="AN1587" s="6">
        <v>3.1</v>
      </c>
      <c r="AO1587" s="27">
        <v>-0.19999999999999973</v>
      </c>
      <c r="AP1587" s="6">
        <v>3.3</v>
      </c>
      <c r="AQ1587" s="26">
        <v>3.8509316770186333E-2</v>
      </c>
      <c r="AR1587" s="28">
        <v>950</v>
      </c>
      <c r="AS1587" s="28">
        <v>900</v>
      </c>
      <c r="AT1587" s="25">
        <v>5.5555555555555552E-2</v>
      </c>
      <c r="AU1587" s="26">
        <v>6.1608610933659991E-3</v>
      </c>
      <c r="AV1587" s="30">
        <v>2576.0000000000005</v>
      </c>
      <c r="AW1587" s="24">
        <v>0.58460000000000001</v>
      </c>
      <c r="AX1587" s="24">
        <v>0.41539999999999999</v>
      </c>
      <c r="AY1587" s="24">
        <v>0.28289999999999998</v>
      </c>
      <c r="AZ1587" s="24">
        <v>0.22359999999999999</v>
      </c>
      <c r="BA1587" s="24">
        <v>0.29670000000000002</v>
      </c>
      <c r="BB1587" s="24">
        <v>0.24909999999999999</v>
      </c>
      <c r="BC1587" s="24">
        <v>0.42749999999999999</v>
      </c>
      <c r="BD1587" s="31">
        <v>10</v>
      </c>
      <c r="BE1587" s="23">
        <v>6</v>
      </c>
      <c r="BF1587" s="32" t="s">
        <v>4302</v>
      </c>
      <c r="BG1587" s="33">
        <v>145.03037423970099</v>
      </c>
      <c r="BH1587" s="33">
        <v>-37.817947192071998</v>
      </c>
      <c r="BI1587" s="34">
        <f t="shared" si="336"/>
        <v>74</v>
      </c>
      <c r="BJ1587" s="34">
        <f t="shared" si="337"/>
        <v>65</v>
      </c>
      <c r="BK1587" s="34">
        <f t="shared" si="338"/>
        <v>99</v>
      </c>
      <c r="BL1587" s="34">
        <f t="shared" si="339"/>
        <v>98</v>
      </c>
      <c r="BM1587" s="34">
        <f t="shared" si="340"/>
        <v>1</v>
      </c>
      <c r="BN1587" s="34">
        <f t="shared" si="341"/>
        <v>44</v>
      </c>
      <c r="BO1587" s="34">
        <f t="shared" si="342"/>
        <v>100</v>
      </c>
      <c r="BP1587" s="34">
        <f t="shared" si="343"/>
        <v>55</v>
      </c>
      <c r="BQ1587" s="35">
        <f t="shared" si="344"/>
        <v>24</v>
      </c>
      <c r="BR1587" s="34">
        <f t="shared" si="345"/>
        <v>2</v>
      </c>
      <c r="BS1587" s="35">
        <f t="shared" si="346"/>
        <v>47</v>
      </c>
      <c r="BT1587" s="35">
        <f t="shared" si="347"/>
        <v>82</v>
      </c>
      <c r="BU1587" s="35">
        <f t="shared" si="348"/>
        <v>100</v>
      </c>
      <c r="BV1587" s="35">
        <f t="shared" si="349"/>
        <v>61</v>
      </c>
    </row>
    <row r="1588" spans="2:74" hidden="1" x14ac:dyDescent="0.3">
      <c r="B1588" s="6" t="s">
        <v>2008</v>
      </c>
      <c r="C1588" s="6">
        <v>317011447</v>
      </c>
      <c r="D1588" s="6" t="s">
        <v>449</v>
      </c>
      <c r="E1588" s="6" t="s">
        <v>449</v>
      </c>
      <c r="F1588" s="6" t="s">
        <v>449</v>
      </c>
      <c r="G1588" s="6" t="s">
        <v>97</v>
      </c>
      <c r="H1588" s="6" t="s">
        <v>78</v>
      </c>
      <c r="I1588" s="22">
        <v>585000</v>
      </c>
      <c r="J1588" s="22">
        <v>579000</v>
      </c>
      <c r="K1588" s="22">
        <v>529000</v>
      </c>
      <c r="L1588" s="22">
        <v>605000</v>
      </c>
      <c r="M1588" s="22">
        <v>590000</v>
      </c>
      <c r="N1588" s="22">
        <v>530000</v>
      </c>
      <c r="O1588" s="23">
        <v>32</v>
      </c>
      <c r="P1588" s="23">
        <v>32</v>
      </c>
      <c r="Q1588" s="23">
        <v>36</v>
      </c>
      <c r="R1588" s="22">
        <v>500</v>
      </c>
      <c r="S1588" s="22">
        <v>470</v>
      </c>
      <c r="T1588" s="24">
        <v>3</v>
      </c>
      <c r="U1588" s="24">
        <v>-0.29999999999999982</v>
      </c>
      <c r="V1588" s="24">
        <v>3.3</v>
      </c>
      <c r="W1588" s="24">
        <v>3.3</v>
      </c>
      <c r="X1588" s="25">
        <v>4.4444444444444446E-2</v>
      </c>
      <c r="Y1588" s="24">
        <v>3.2</v>
      </c>
      <c r="Z1588" s="24">
        <v>-1</v>
      </c>
      <c r="AA1588" s="24">
        <v>4.2</v>
      </c>
      <c r="AB1588" s="24">
        <v>5.0999999999999996</v>
      </c>
      <c r="AC1588" s="26">
        <v>0.37389327590332611</v>
      </c>
      <c r="AD1588" s="24">
        <v>8.4125987078248379</v>
      </c>
      <c r="AE1588" s="6">
        <v>482</v>
      </c>
      <c r="AF1588" s="6">
        <v>594</v>
      </c>
      <c r="AG1588" s="6">
        <v>491</v>
      </c>
      <c r="AH1588" s="27">
        <v>2.8360579168612801</v>
      </c>
      <c r="AI1588" s="28">
        <v>675000</v>
      </c>
      <c r="AJ1588" s="28">
        <v>610000</v>
      </c>
      <c r="AK1588" s="28">
        <v>535000</v>
      </c>
      <c r="AL1588" s="29">
        <v>0.10655737704918032</v>
      </c>
      <c r="AM1588" s="29">
        <v>0.26168224299065418</v>
      </c>
      <c r="AN1588" s="6">
        <v>3.1</v>
      </c>
      <c r="AO1588" s="27">
        <v>-0.39999999999999991</v>
      </c>
      <c r="AP1588" s="6">
        <v>3.5</v>
      </c>
      <c r="AQ1588" s="26">
        <v>8.5950413223140495E-2</v>
      </c>
      <c r="AR1588" s="28">
        <v>540</v>
      </c>
      <c r="AS1588" s="28">
        <v>500</v>
      </c>
      <c r="AT1588" s="25">
        <v>0.08</v>
      </c>
      <c r="AU1588" s="26">
        <v>0.3884304877283179</v>
      </c>
      <c r="AV1588" s="30">
        <v>1337.2800000000002</v>
      </c>
      <c r="AW1588" s="24">
        <v>0.60099999999999998</v>
      </c>
      <c r="AX1588" s="24">
        <v>0.39900000000000002</v>
      </c>
      <c r="AY1588" s="24">
        <v>0.70189999999999997</v>
      </c>
      <c r="AZ1588" s="24">
        <v>0.22439999999999999</v>
      </c>
      <c r="BA1588" s="24">
        <v>0.25869999999999999</v>
      </c>
      <c r="BB1588" s="24">
        <v>0.26479999999999998</v>
      </c>
      <c r="BC1588" s="24">
        <v>0.39739999999999998</v>
      </c>
      <c r="BD1588" s="31">
        <v>2.5</v>
      </c>
      <c r="BE1588" s="23">
        <v>110</v>
      </c>
      <c r="BF1588" s="32" t="s">
        <v>4303</v>
      </c>
      <c r="BG1588" s="33">
        <v>151.917149454129</v>
      </c>
      <c r="BH1588" s="33">
        <v>-27.5910373636118</v>
      </c>
      <c r="BI1588" s="34">
        <f t="shared" si="336"/>
        <v>67</v>
      </c>
      <c r="BJ1588" s="34">
        <f t="shared" si="337"/>
        <v>65</v>
      </c>
      <c r="BK1588" s="34">
        <f t="shared" si="338"/>
        <v>90</v>
      </c>
      <c r="BL1588" s="34">
        <f t="shared" si="339"/>
        <v>1</v>
      </c>
      <c r="BM1588" s="34">
        <f t="shared" si="340"/>
        <v>54</v>
      </c>
      <c r="BN1588" s="34">
        <f t="shared" si="341"/>
        <v>100</v>
      </c>
      <c r="BO1588" s="34">
        <f t="shared" si="342"/>
        <v>84</v>
      </c>
      <c r="BP1588" s="34">
        <f t="shared" si="343"/>
        <v>47</v>
      </c>
      <c r="BQ1588" s="35">
        <f t="shared" si="344"/>
        <v>98</v>
      </c>
      <c r="BR1588" s="34">
        <f t="shared" si="345"/>
        <v>66</v>
      </c>
      <c r="BS1588" s="35">
        <f t="shared" si="346"/>
        <v>18</v>
      </c>
      <c r="BT1588" s="35">
        <f t="shared" si="347"/>
        <v>64</v>
      </c>
      <c r="BU1588" s="35">
        <f t="shared" si="348"/>
        <v>25</v>
      </c>
      <c r="BV1588" s="35">
        <f t="shared" si="349"/>
        <v>61</v>
      </c>
    </row>
    <row r="1589" spans="2:74" hidden="1" x14ac:dyDescent="0.3">
      <c r="B1589" s="6" t="s">
        <v>2009</v>
      </c>
      <c r="C1589" s="6">
        <v>105011092</v>
      </c>
      <c r="D1589" s="6" t="s">
        <v>304</v>
      </c>
      <c r="E1589" s="6" t="s">
        <v>144</v>
      </c>
      <c r="F1589" s="6" t="s">
        <v>2691</v>
      </c>
      <c r="G1589" s="6" t="s">
        <v>77</v>
      </c>
      <c r="H1589" s="6" t="s">
        <v>78</v>
      </c>
      <c r="I1589" s="22">
        <v>220000</v>
      </c>
      <c r="J1589" s="22">
        <v>215000</v>
      </c>
      <c r="K1589" s="22">
        <v>190000</v>
      </c>
      <c r="L1589" s="22">
        <v>0</v>
      </c>
      <c r="M1589" s="22">
        <v>0</v>
      </c>
      <c r="N1589" s="22">
        <v>165000</v>
      </c>
      <c r="O1589" s="23">
        <v>62</v>
      </c>
      <c r="P1589" s="23">
        <v>71</v>
      </c>
      <c r="Q1589" s="23">
        <v>92</v>
      </c>
      <c r="R1589" s="22">
        <v>0</v>
      </c>
      <c r="S1589" s="22">
        <v>350</v>
      </c>
      <c r="T1589" s="24">
        <v>0.7</v>
      </c>
      <c r="U1589" s="24">
        <v>-0.10000000000000009</v>
      </c>
      <c r="V1589" s="24">
        <v>0.8</v>
      </c>
      <c r="W1589" s="24">
        <v>1</v>
      </c>
      <c r="X1589" s="25">
        <v>0</v>
      </c>
      <c r="Y1589" s="24">
        <v>0</v>
      </c>
      <c r="Z1589" s="24">
        <v>0</v>
      </c>
      <c r="AA1589" s="24">
        <v>0</v>
      </c>
      <c r="AB1589" s="24">
        <v>0</v>
      </c>
      <c r="AC1589" s="26">
        <v>0</v>
      </c>
      <c r="AD1589" s="24">
        <v>2.781643981938533</v>
      </c>
      <c r="AE1589" s="6">
        <v>106</v>
      </c>
      <c r="AF1589" s="6">
        <v>104</v>
      </c>
      <c r="AG1589" s="6">
        <v>83</v>
      </c>
      <c r="AH1589" s="27">
        <v>12.36</v>
      </c>
      <c r="AI1589" s="28">
        <v>285000</v>
      </c>
      <c r="AJ1589" s="28">
        <v>215000</v>
      </c>
      <c r="AK1589" s="28">
        <v>230000</v>
      </c>
      <c r="AL1589" s="29">
        <v>0.32558139534883723</v>
      </c>
      <c r="AM1589" s="29">
        <v>0.2391304347826087</v>
      </c>
      <c r="AN1589" s="6">
        <v>0.6</v>
      </c>
      <c r="AO1589" s="27">
        <v>-9.9999999999999978E-2</v>
      </c>
      <c r="AP1589" s="6">
        <v>0.7</v>
      </c>
      <c r="AQ1589" s="26">
        <v>5.2406417112299465E-2</v>
      </c>
      <c r="AR1589" s="28">
        <v>330</v>
      </c>
      <c r="AS1589" s="28">
        <v>300</v>
      </c>
      <c r="AT1589" s="25">
        <v>0.1</v>
      </c>
      <c r="AU1589" s="26">
        <v>0.28689505984301189</v>
      </c>
      <c r="AV1589" s="30">
        <v>1520.96</v>
      </c>
      <c r="AW1589" s="24">
        <v>0.64259999999999995</v>
      </c>
      <c r="AX1589" s="24">
        <v>0.3574</v>
      </c>
      <c r="AY1589" s="24">
        <v>0.91469999999999996</v>
      </c>
      <c r="AZ1589" s="24">
        <v>3.3099999999999997E-2</v>
      </c>
      <c r="BA1589" s="24">
        <v>0.29770000000000002</v>
      </c>
      <c r="BB1589" s="24">
        <v>0.1845</v>
      </c>
      <c r="BC1589" s="24">
        <v>0.40560000000000002</v>
      </c>
      <c r="BD1589" s="31">
        <v>2</v>
      </c>
      <c r="BE1589" s="23">
        <v>670</v>
      </c>
      <c r="BF1589" s="32" t="s">
        <v>4304</v>
      </c>
      <c r="BG1589" s="33">
        <v>145.76812695197401</v>
      </c>
      <c r="BH1589" s="33">
        <v>-29.9928717291567</v>
      </c>
      <c r="BI1589" s="34">
        <f t="shared" si="336"/>
        <v>100</v>
      </c>
      <c r="BJ1589" s="34">
        <f t="shared" si="337"/>
        <v>100</v>
      </c>
      <c r="BK1589" s="34">
        <f t="shared" si="338"/>
        <v>1</v>
      </c>
      <c r="BL1589" s="34">
        <f t="shared" si="339"/>
        <v>5</v>
      </c>
      <c r="BM1589" s="34">
        <f t="shared" si="340"/>
        <v>100</v>
      </c>
      <c r="BN1589" s="34">
        <f t="shared" si="341"/>
        <v>66</v>
      </c>
      <c r="BO1589" s="34">
        <f t="shared" si="342"/>
        <v>10</v>
      </c>
      <c r="BP1589" s="34">
        <f t="shared" si="343"/>
        <v>55</v>
      </c>
      <c r="BQ1589" s="35">
        <f t="shared" si="344"/>
        <v>1</v>
      </c>
      <c r="BR1589" s="34">
        <f t="shared" si="345"/>
        <v>100</v>
      </c>
      <c r="BS1589" s="35">
        <f t="shared" si="346"/>
        <v>100</v>
      </c>
      <c r="BT1589" s="35">
        <f t="shared" si="347"/>
        <v>100</v>
      </c>
      <c r="BU1589" s="35">
        <f t="shared" si="348"/>
        <v>20</v>
      </c>
      <c r="BV1589" s="35">
        <f t="shared" si="349"/>
        <v>61</v>
      </c>
    </row>
    <row r="1590" spans="2:74" hidden="1" x14ac:dyDescent="0.3">
      <c r="B1590" s="6" t="s">
        <v>2010</v>
      </c>
      <c r="C1590" s="6">
        <v>116011561</v>
      </c>
      <c r="D1590" s="6" t="s">
        <v>1289</v>
      </c>
      <c r="E1590" s="6" t="s">
        <v>916</v>
      </c>
      <c r="F1590" s="6" t="s">
        <v>2757</v>
      </c>
      <c r="G1590" s="6" t="s">
        <v>77</v>
      </c>
      <c r="H1590" s="6" t="s">
        <v>78</v>
      </c>
      <c r="I1590" s="22">
        <v>1126720</v>
      </c>
      <c r="J1590" s="22">
        <v>1070000</v>
      </c>
      <c r="K1590" s="22">
        <v>1002800</v>
      </c>
      <c r="L1590" s="22">
        <v>1056000</v>
      </c>
      <c r="M1590" s="22">
        <v>1020000</v>
      </c>
      <c r="N1590" s="22">
        <v>950000</v>
      </c>
      <c r="O1590" s="23">
        <v>26</v>
      </c>
      <c r="P1590" s="23">
        <v>26</v>
      </c>
      <c r="Q1590" s="23">
        <v>25</v>
      </c>
      <c r="R1590" s="22">
        <v>620</v>
      </c>
      <c r="S1590" s="22">
        <v>600</v>
      </c>
      <c r="T1590" s="24">
        <v>3.3</v>
      </c>
      <c r="U1590" s="24">
        <v>0</v>
      </c>
      <c r="V1590" s="24">
        <v>3.3</v>
      </c>
      <c r="W1590" s="24">
        <v>3.7</v>
      </c>
      <c r="X1590" s="25">
        <v>2.8614030105083784E-2</v>
      </c>
      <c r="Y1590" s="24">
        <v>6.2</v>
      </c>
      <c r="Z1590" s="24">
        <v>-2.2999999999999998</v>
      </c>
      <c r="AA1590" s="24">
        <v>8.5</v>
      </c>
      <c r="AB1590" s="24">
        <v>7.8</v>
      </c>
      <c r="AC1590" s="26">
        <v>0.29809985383491033</v>
      </c>
      <c r="AD1590" s="24">
        <v>10.417961144940143</v>
      </c>
      <c r="AE1590" s="6">
        <v>179</v>
      </c>
      <c r="AF1590" s="6">
        <v>185</v>
      </c>
      <c r="AG1590" s="6">
        <v>170</v>
      </c>
      <c r="AH1590" s="27">
        <v>1.8540772532188843</v>
      </c>
      <c r="AI1590" s="28">
        <v>1150000</v>
      </c>
      <c r="AJ1590" s="28">
        <v>1040000</v>
      </c>
      <c r="AK1590" s="28">
        <v>920000</v>
      </c>
      <c r="AL1590" s="29">
        <v>0.10576923076923077</v>
      </c>
      <c r="AM1590" s="29">
        <v>0.25</v>
      </c>
      <c r="AN1590" s="6">
        <v>2.6</v>
      </c>
      <c r="AO1590" s="27">
        <v>-0.29999999999999982</v>
      </c>
      <c r="AP1590" s="6">
        <v>2.9</v>
      </c>
      <c r="AQ1590" s="26">
        <v>8.8524590163934422E-2</v>
      </c>
      <c r="AR1590" s="28">
        <v>640</v>
      </c>
      <c r="AS1590" s="28">
        <v>600</v>
      </c>
      <c r="AT1590" s="25">
        <v>6.6666666666666666E-2</v>
      </c>
      <c r="AU1590" s="26">
        <v>0.19612796317444114</v>
      </c>
      <c r="AV1590" s="30">
        <v>2079.84</v>
      </c>
      <c r="AW1590" s="24">
        <v>0.77700000000000002</v>
      </c>
      <c r="AX1590" s="24">
        <v>0.223</v>
      </c>
      <c r="AY1590" s="24">
        <v>0.77500000000000002</v>
      </c>
      <c r="AZ1590" s="24">
        <v>0.15820000000000001</v>
      </c>
      <c r="BA1590" s="24">
        <v>0.24929999999999999</v>
      </c>
      <c r="BB1590" s="24">
        <v>0.34549999999999997</v>
      </c>
      <c r="BC1590" s="24">
        <v>0.37259999999999999</v>
      </c>
      <c r="BD1590" s="31">
        <v>5</v>
      </c>
      <c r="BE1590" s="23">
        <v>31</v>
      </c>
      <c r="BF1590" s="32" t="s">
        <v>4305</v>
      </c>
      <c r="BG1590" s="33">
        <v>150.89180225053599</v>
      </c>
      <c r="BH1590" s="33">
        <v>-33.778850961781501</v>
      </c>
      <c r="BI1590" s="34">
        <f t="shared" si="336"/>
        <v>62</v>
      </c>
      <c r="BJ1590" s="34">
        <f t="shared" si="337"/>
        <v>74</v>
      </c>
      <c r="BK1590" s="34">
        <f t="shared" si="338"/>
        <v>100</v>
      </c>
      <c r="BL1590" s="34">
        <f t="shared" si="339"/>
        <v>35</v>
      </c>
      <c r="BM1590" s="34">
        <f t="shared" si="340"/>
        <v>53</v>
      </c>
      <c r="BN1590" s="34">
        <f t="shared" si="341"/>
        <v>100</v>
      </c>
      <c r="BO1590" s="34">
        <f t="shared" si="342"/>
        <v>100</v>
      </c>
      <c r="BP1590" s="34">
        <f t="shared" si="343"/>
        <v>45</v>
      </c>
      <c r="BQ1590" s="35">
        <f t="shared" si="344"/>
        <v>46</v>
      </c>
      <c r="BR1590" s="34">
        <f t="shared" si="345"/>
        <v>46</v>
      </c>
      <c r="BS1590" s="35">
        <f t="shared" si="346"/>
        <v>68</v>
      </c>
      <c r="BT1590" s="35">
        <f t="shared" si="347"/>
        <v>14</v>
      </c>
      <c r="BU1590" s="35">
        <f t="shared" si="348"/>
        <v>50</v>
      </c>
      <c r="BV1590" s="35">
        <f t="shared" si="349"/>
        <v>61</v>
      </c>
    </row>
    <row r="1591" spans="2:74" hidden="1" x14ac:dyDescent="0.3">
      <c r="B1591" s="6" t="s">
        <v>2011</v>
      </c>
      <c r="C1591" s="6">
        <v>104021083</v>
      </c>
      <c r="D1591" s="6" t="s">
        <v>1354</v>
      </c>
      <c r="E1591" s="6" t="s">
        <v>1355</v>
      </c>
      <c r="F1591" s="6" t="s">
        <v>2691</v>
      </c>
      <c r="G1591" s="6" t="s">
        <v>77</v>
      </c>
      <c r="H1591" s="6" t="s">
        <v>78</v>
      </c>
      <c r="I1591" s="22">
        <v>959397</v>
      </c>
      <c r="J1591" s="22">
        <v>935000</v>
      </c>
      <c r="K1591" s="22">
        <v>895000</v>
      </c>
      <c r="L1591" s="22">
        <v>935000</v>
      </c>
      <c r="M1591" s="22">
        <v>915000</v>
      </c>
      <c r="N1591" s="22">
        <v>840000</v>
      </c>
      <c r="O1591" s="23">
        <v>46</v>
      </c>
      <c r="P1591" s="23">
        <v>55</v>
      </c>
      <c r="Q1591" s="23">
        <v>98</v>
      </c>
      <c r="R1591" s="22">
        <v>620</v>
      </c>
      <c r="S1591" s="22">
        <v>620</v>
      </c>
      <c r="T1591" s="24">
        <v>2.1</v>
      </c>
      <c r="U1591" s="24">
        <v>0</v>
      </c>
      <c r="V1591" s="24">
        <v>2.1</v>
      </c>
      <c r="W1591" s="24">
        <v>1.9</v>
      </c>
      <c r="X1591" s="25">
        <v>3.3604441122913664E-2</v>
      </c>
      <c r="Y1591" s="24">
        <v>1.8</v>
      </c>
      <c r="Z1591" s="24">
        <v>-0.59999999999999987</v>
      </c>
      <c r="AA1591" s="24">
        <v>2.4</v>
      </c>
      <c r="AB1591" s="24">
        <v>2.9</v>
      </c>
      <c r="AC1591" s="26">
        <v>0.42032758433669593</v>
      </c>
      <c r="AD1591" s="24">
        <v>12.508096260231794</v>
      </c>
      <c r="AE1591" s="6">
        <v>451</v>
      </c>
      <c r="AF1591" s="6">
        <v>554</v>
      </c>
      <c r="AG1591" s="6">
        <v>451</v>
      </c>
      <c r="AH1591" s="27">
        <v>7.0681003584229387</v>
      </c>
      <c r="AI1591" s="28">
        <v>830000</v>
      </c>
      <c r="AJ1591" s="28">
        <v>810000</v>
      </c>
      <c r="AK1591" s="28">
        <v>815000</v>
      </c>
      <c r="AL1591" s="29">
        <v>2.4691358024691357E-2</v>
      </c>
      <c r="AM1591" s="29">
        <v>1.8404907975460124E-2</v>
      </c>
      <c r="AN1591" s="6">
        <v>2.2000000000000002</v>
      </c>
      <c r="AO1591" s="27">
        <v>-9.9999999999999645E-2</v>
      </c>
      <c r="AP1591" s="6">
        <v>2.2999999999999998</v>
      </c>
      <c r="AQ1591" s="26">
        <v>9.5294117647058821E-2</v>
      </c>
      <c r="AR1591" s="28">
        <v>660</v>
      </c>
      <c r="AS1591" s="28">
        <v>630</v>
      </c>
      <c r="AT1591" s="25">
        <v>4.7619047619047616E-2</v>
      </c>
      <c r="AU1591" s="26">
        <v>0.1520685618233073</v>
      </c>
      <c r="AV1591" s="30">
        <v>1475.0400000000002</v>
      </c>
      <c r="AW1591" s="24">
        <v>0.6956</v>
      </c>
      <c r="AX1591" s="24">
        <v>0.3044</v>
      </c>
      <c r="AY1591" s="24">
        <v>0.95269999999999999</v>
      </c>
      <c r="AZ1591" s="24">
        <v>3.5799999999999998E-2</v>
      </c>
      <c r="BA1591" s="24">
        <v>0.44790000000000002</v>
      </c>
      <c r="BB1591" s="24">
        <v>0.30480000000000002</v>
      </c>
      <c r="BC1591" s="24">
        <v>0.21110000000000001</v>
      </c>
      <c r="BD1591" s="31">
        <v>6</v>
      </c>
      <c r="BE1591" s="23">
        <v>407</v>
      </c>
      <c r="BF1591" s="32" t="s">
        <v>4306</v>
      </c>
      <c r="BG1591" s="33">
        <v>152.70169964509699</v>
      </c>
      <c r="BH1591" s="33">
        <v>-30.430693983891601</v>
      </c>
      <c r="BI1591" s="34">
        <f t="shared" si="336"/>
        <v>82</v>
      </c>
      <c r="BJ1591" s="34">
        <f t="shared" si="337"/>
        <v>80</v>
      </c>
      <c r="BK1591" s="34">
        <f t="shared" si="338"/>
        <v>37</v>
      </c>
      <c r="BL1591" s="34">
        <f t="shared" si="339"/>
        <v>50</v>
      </c>
      <c r="BM1591" s="34">
        <f t="shared" si="340"/>
        <v>13</v>
      </c>
      <c r="BN1591" s="34">
        <f t="shared" si="341"/>
        <v>100</v>
      </c>
      <c r="BO1591" s="34">
        <f t="shared" si="342"/>
        <v>40</v>
      </c>
      <c r="BP1591" s="34">
        <f t="shared" si="343"/>
        <v>89</v>
      </c>
      <c r="BQ1591" s="35">
        <f t="shared" si="344"/>
        <v>62</v>
      </c>
      <c r="BR1591" s="34">
        <f t="shared" si="345"/>
        <v>26</v>
      </c>
      <c r="BS1591" s="35">
        <f t="shared" si="346"/>
        <v>1</v>
      </c>
      <c r="BT1591" s="35">
        <f t="shared" si="347"/>
        <v>87</v>
      </c>
      <c r="BU1591" s="35">
        <f t="shared" si="348"/>
        <v>60</v>
      </c>
      <c r="BV1591" s="35">
        <f t="shared" si="349"/>
        <v>61</v>
      </c>
    </row>
    <row r="1592" spans="2:74" hidden="1" x14ac:dyDescent="0.3">
      <c r="B1592" s="6" t="s">
        <v>2012</v>
      </c>
      <c r="C1592" s="6">
        <v>127021510</v>
      </c>
      <c r="D1592" s="6" t="s">
        <v>967</v>
      </c>
      <c r="E1592" s="6" t="s">
        <v>574</v>
      </c>
      <c r="F1592" s="6" t="s">
        <v>2757</v>
      </c>
      <c r="G1592" s="6" t="s">
        <v>77</v>
      </c>
      <c r="H1592" s="6" t="s">
        <v>78</v>
      </c>
      <c r="I1592" s="22">
        <v>1484000</v>
      </c>
      <c r="J1592" s="22">
        <v>1366200</v>
      </c>
      <c r="K1592" s="22">
        <v>1302540</v>
      </c>
      <c r="L1592" s="22">
        <v>1425000</v>
      </c>
      <c r="M1592" s="22">
        <v>1400000</v>
      </c>
      <c r="N1592" s="22">
        <v>1305800</v>
      </c>
      <c r="O1592" s="23">
        <v>26</v>
      </c>
      <c r="P1592" s="23">
        <v>26</v>
      </c>
      <c r="Q1592" s="23">
        <v>27</v>
      </c>
      <c r="R1592" s="22">
        <v>750</v>
      </c>
      <c r="S1592" s="22">
        <v>720</v>
      </c>
      <c r="T1592" s="24">
        <v>2.1</v>
      </c>
      <c r="U1592" s="24">
        <v>-0.19999999999999973</v>
      </c>
      <c r="V1592" s="24">
        <v>2.2999999999999998</v>
      </c>
      <c r="W1592" s="24">
        <v>2.2000000000000002</v>
      </c>
      <c r="X1592" s="25">
        <v>2.6280323450134771E-2</v>
      </c>
      <c r="Y1592" s="24">
        <v>2.8</v>
      </c>
      <c r="Z1592" s="24">
        <v>-1</v>
      </c>
      <c r="AA1592" s="24">
        <v>3.8</v>
      </c>
      <c r="AB1592" s="24">
        <v>3.4</v>
      </c>
      <c r="AC1592" s="26">
        <v>0.38507352337139567</v>
      </c>
      <c r="AD1592" s="24">
        <v>14.652541248285926</v>
      </c>
      <c r="AE1592" s="6">
        <v>255</v>
      </c>
      <c r="AF1592" s="6">
        <v>282</v>
      </c>
      <c r="AG1592" s="6">
        <v>226</v>
      </c>
      <c r="AH1592" s="27">
        <v>2.9508196721311477</v>
      </c>
      <c r="AI1592" s="28">
        <v>1299900</v>
      </c>
      <c r="AJ1592" s="28">
        <v>1160000</v>
      </c>
      <c r="AK1592" s="28">
        <v>1020000</v>
      </c>
      <c r="AL1592" s="29">
        <v>0.12060344827586207</v>
      </c>
      <c r="AM1592" s="29">
        <v>0.27441176470588236</v>
      </c>
      <c r="AN1592" s="6">
        <v>1.8</v>
      </c>
      <c r="AO1592" s="27">
        <v>-9.9999999999999867E-2</v>
      </c>
      <c r="AP1592" s="6">
        <v>1.9</v>
      </c>
      <c r="AQ1592" s="26">
        <v>0.10390588235294118</v>
      </c>
      <c r="AR1592" s="28">
        <v>700</v>
      </c>
      <c r="AS1592" s="28">
        <v>650</v>
      </c>
      <c r="AT1592" s="25">
        <v>7.6923076923076927E-2</v>
      </c>
      <c r="AU1592" s="26">
        <v>0.25372424178186304</v>
      </c>
      <c r="AV1592" s="30">
        <v>1947.6800000000003</v>
      </c>
      <c r="AW1592" s="24">
        <v>0.8599</v>
      </c>
      <c r="AX1592" s="24">
        <v>0.1401</v>
      </c>
      <c r="AY1592" s="24">
        <v>0.92710000000000004</v>
      </c>
      <c r="AZ1592" s="24">
        <v>4.65E-2</v>
      </c>
      <c r="BA1592" s="24">
        <v>0.39489999999999997</v>
      </c>
      <c r="BB1592" s="24">
        <v>0.314</v>
      </c>
      <c r="BC1592" s="24">
        <v>0.26069999999999999</v>
      </c>
      <c r="BD1592" s="31">
        <v>3</v>
      </c>
      <c r="BE1592" s="23">
        <v>31</v>
      </c>
      <c r="BF1592" s="32" t="s">
        <v>4307</v>
      </c>
      <c r="BG1592" s="33">
        <v>150.87515843641799</v>
      </c>
      <c r="BH1592" s="33">
        <v>-33.866350476358903</v>
      </c>
      <c r="BI1592" s="34">
        <f t="shared" si="336"/>
        <v>82</v>
      </c>
      <c r="BJ1592" s="34">
        <f t="shared" si="337"/>
        <v>87</v>
      </c>
      <c r="BK1592" s="34">
        <f t="shared" si="338"/>
        <v>88</v>
      </c>
      <c r="BL1592" s="34">
        <f t="shared" si="339"/>
        <v>16</v>
      </c>
      <c r="BM1592" s="34">
        <f t="shared" si="340"/>
        <v>61</v>
      </c>
      <c r="BN1592" s="34">
        <f t="shared" si="341"/>
        <v>100</v>
      </c>
      <c r="BO1592" s="34">
        <f t="shared" si="342"/>
        <v>100</v>
      </c>
      <c r="BP1592" s="34">
        <f t="shared" si="343"/>
        <v>77</v>
      </c>
      <c r="BQ1592" s="35">
        <f t="shared" si="344"/>
        <v>38</v>
      </c>
      <c r="BR1592" s="34">
        <f t="shared" si="345"/>
        <v>4</v>
      </c>
      <c r="BS1592" s="35">
        <f t="shared" si="346"/>
        <v>11</v>
      </c>
      <c r="BT1592" s="35">
        <f t="shared" si="347"/>
        <v>70</v>
      </c>
      <c r="BU1592" s="35">
        <f t="shared" si="348"/>
        <v>30</v>
      </c>
      <c r="BV1592" s="35">
        <f t="shared" si="349"/>
        <v>61</v>
      </c>
    </row>
    <row r="1593" spans="2:74" hidden="1" x14ac:dyDescent="0.3">
      <c r="B1593" s="6" t="s">
        <v>2013</v>
      </c>
      <c r="C1593" s="6">
        <v>310031286</v>
      </c>
      <c r="D1593" s="6" t="s">
        <v>560</v>
      </c>
      <c r="E1593" s="6" t="s">
        <v>561</v>
      </c>
      <c r="F1593" s="6" t="s">
        <v>2780</v>
      </c>
      <c r="G1593" s="6" t="s">
        <v>97</v>
      </c>
      <c r="H1593" s="6" t="s">
        <v>78</v>
      </c>
      <c r="I1593" s="22">
        <v>765000</v>
      </c>
      <c r="J1593" s="22">
        <v>729000</v>
      </c>
      <c r="K1593" s="22">
        <v>649000</v>
      </c>
      <c r="L1593" s="22">
        <v>722000</v>
      </c>
      <c r="M1593" s="22">
        <v>700000</v>
      </c>
      <c r="N1593" s="22">
        <v>595000</v>
      </c>
      <c r="O1593" s="23">
        <v>27</v>
      </c>
      <c r="P1593" s="23">
        <v>27</v>
      </c>
      <c r="Q1593" s="23">
        <v>36</v>
      </c>
      <c r="R1593" s="22">
        <v>520</v>
      </c>
      <c r="S1593" s="22">
        <v>490</v>
      </c>
      <c r="T1593" s="24">
        <v>3.3</v>
      </c>
      <c r="U1593" s="24">
        <v>-0.40000000000000036</v>
      </c>
      <c r="V1593" s="24">
        <v>3.7</v>
      </c>
      <c r="W1593" s="24">
        <v>3.5</v>
      </c>
      <c r="X1593" s="25">
        <v>3.534640522875817E-2</v>
      </c>
      <c r="Y1593" s="24">
        <v>2.8</v>
      </c>
      <c r="Z1593" s="24">
        <v>-1.1000000000000001</v>
      </c>
      <c r="AA1593" s="24">
        <v>3.9</v>
      </c>
      <c r="AB1593" s="24">
        <v>4.3</v>
      </c>
      <c r="AC1593" s="26">
        <v>0.33258288988948009</v>
      </c>
      <c r="AD1593" s="24">
        <v>9.4092422620359581</v>
      </c>
      <c r="AE1593" s="6">
        <v>537</v>
      </c>
      <c r="AF1593" s="6">
        <v>573</v>
      </c>
      <c r="AG1593" s="6">
        <v>386</v>
      </c>
      <c r="AH1593" s="27">
        <v>3.4703601108033242</v>
      </c>
      <c r="AI1593" s="28">
        <v>692000</v>
      </c>
      <c r="AJ1593" s="28">
        <v>600000</v>
      </c>
      <c r="AK1593" s="28">
        <v>510000</v>
      </c>
      <c r="AL1593" s="29">
        <v>0.15333333333333332</v>
      </c>
      <c r="AM1593" s="29">
        <v>0.35686274509803922</v>
      </c>
      <c r="AN1593" s="6">
        <v>3.7</v>
      </c>
      <c r="AO1593" s="27">
        <v>-0.19999999999999973</v>
      </c>
      <c r="AP1593" s="6">
        <v>3.9</v>
      </c>
      <c r="AQ1593" s="26">
        <v>0.12688524590163935</v>
      </c>
      <c r="AR1593" s="28">
        <v>550</v>
      </c>
      <c r="AS1593" s="28">
        <v>500</v>
      </c>
      <c r="AT1593" s="25">
        <v>0.1</v>
      </c>
      <c r="AU1593" s="26">
        <v>0.44472088811762167</v>
      </c>
      <c r="AV1593" s="30">
        <v>1563.5200000000002</v>
      </c>
      <c r="AW1593" s="24">
        <v>0.63959999999999995</v>
      </c>
      <c r="AX1593" s="24">
        <v>0.3604</v>
      </c>
      <c r="AY1593" s="24">
        <v>0.8165</v>
      </c>
      <c r="AZ1593" s="24">
        <v>9.4E-2</v>
      </c>
      <c r="BA1593" s="24">
        <v>0.25030000000000002</v>
      </c>
      <c r="BB1593" s="24">
        <v>0.31709999999999999</v>
      </c>
      <c r="BC1593" s="24">
        <v>0.40500000000000003</v>
      </c>
      <c r="BD1593" s="31">
        <v>3</v>
      </c>
      <c r="BE1593" s="23">
        <v>31</v>
      </c>
      <c r="BF1593" s="32" t="s">
        <v>4308</v>
      </c>
      <c r="BG1593" s="33">
        <v>152.75538974220001</v>
      </c>
      <c r="BH1593" s="33">
        <v>-27.615264404202001</v>
      </c>
      <c r="BI1593" s="34">
        <f t="shared" si="336"/>
        <v>62</v>
      </c>
      <c r="BJ1593" s="34">
        <f t="shared" si="337"/>
        <v>55</v>
      </c>
      <c r="BK1593" s="34">
        <f t="shared" si="338"/>
        <v>82</v>
      </c>
      <c r="BL1593" s="34">
        <f t="shared" si="339"/>
        <v>1</v>
      </c>
      <c r="BM1593" s="34">
        <f t="shared" si="340"/>
        <v>77</v>
      </c>
      <c r="BN1593" s="34">
        <f t="shared" si="341"/>
        <v>100</v>
      </c>
      <c r="BO1593" s="34">
        <f t="shared" si="342"/>
        <v>100</v>
      </c>
      <c r="BP1593" s="34">
        <f t="shared" si="343"/>
        <v>45</v>
      </c>
      <c r="BQ1593" s="35">
        <f t="shared" si="344"/>
        <v>68</v>
      </c>
      <c r="BR1593" s="34">
        <f t="shared" si="345"/>
        <v>56</v>
      </c>
      <c r="BS1593" s="35">
        <f t="shared" si="346"/>
        <v>45</v>
      </c>
      <c r="BT1593" s="35">
        <f t="shared" si="347"/>
        <v>70</v>
      </c>
      <c r="BU1593" s="35">
        <f t="shared" si="348"/>
        <v>30</v>
      </c>
      <c r="BV1593" s="35">
        <f t="shared" si="349"/>
        <v>61</v>
      </c>
    </row>
    <row r="1594" spans="2:74" x14ac:dyDescent="0.3">
      <c r="B1594" s="6" t="s">
        <v>2014</v>
      </c>
      <c r="C1594" s="6">
        <v>101041019</v>
      </c>
      <c r="D1594" s="6" t="s">
        <v>1780</v>
      </c>
      <c r="E1594" s="6" t="s">
        <v>316</v>
      </c>
      <c r="F1594" s="6" t="s">
        <v>2691</v>
      </c>
      <c r="G1594" s="6" t="s">
        <v>77</v>
      </c>
      <c r="H1594" s="6" t="s">
        <v>78</v>
      </c>
      <c r="I1594" s="22">
        <v>800000</v>
      </c>
      <c r="J1594" s="22">
        <v>799000</v>
      </c>
      <c r="K1594" s="22">
        <v>839000</v>
      </c>
      <c r="L1594" s="22">
        <v>699000</v>
      </c>
      <c r="M1594" s="22">
        <v>685000</v>
      </c>
      <c r="N1594" s="22">
        <v>670000</v>
      </c>
      <c r="O1594" s="23">
        <v>70</v>
      </c>
      <c r="P1594" s="23">
        <v>72</v>
      </c>
      <c r="Q1594" s="23">
        <v>77</v>
      </c>
      <c r="R1594" s="22">
        <v>550</v>
      </c>
      <c r="S1594" s="22">
        <v>550</v>
      </c>
      <c r="T1594" s="24">
        <v>1.9</v>
      </c>
      <c r="U1594" s="24">
        <v>-0.10000000000000009</v>
      </c>
      <c r="V1594" s="24">
        <v>2</v>
      </c>
      <c r="W1594" s="24">
        <v>2</v>
      </c>
      <c r="X1594" s="25">
        <v>3.5749999999999997E-2</v>
      </c>
      <c r="Y1594" s="24">
        <v>1.6</v>
      </c>
      <c r="Z1594" s="24">
        <v>-0.5</v>
      </c>
      <c r="AA1594" s="24">
        <v>2.1</v>
      </c>
      <c r="AB1594" s="24">
        <v>1.7</v>
      </c>
      <c r="AC1594" s="26">
        <v>0.38485221674876846</v>
      </c>
      <c r="AD1594" s="24">
        <v>10.765096971993524</v>
      </c>
      <c r="AE1594" s="6">
        <v>743</v>
      </c>
      <c r="AF1594" s="6">
        <v>845</v>
      </c>
      <c r="AG1594" s="6">
        <v>666</v>
      </c>
      <c r="AH1594" s="27">
        <v>9.1778425655976683</v>
      </c>
      <c r="AI1594" s="28">
        <v>820000</v>
      </c>
      <c r="AJ1594" s="28">
        <v>800000</v>
      </c>
      <c r="AK1594" s="28">
        <v>850000</v>
      </c>
      <c r="AL1594" s="29">
        <v>2.5000000000000001E-2</v>
      </c>
      <c r="AM1594" s="29">
        <v>-3.5294117647058823E-2</v>
      </c>
      <c r="AN1594" s="6">
        <v>2.2999999999999998</v>
      </c>
      <c r="AO1594" s="27">
        <v>9.9999999999999645E-2</v>
      </c>
      <c r="AP1594" s="6">
        <v>2.2000000000000002</v>
      </c>
      <c r="AQ1594" s="26">
        <v>0.11578947368421053</v>
      </c>
      <c r="AR1594" s="28">
        <v>570</v>
      </c>
      <c r="AS1594" s="28">
        <v>550</v>
      </c>
      <c r="AT1594" s="25">
        <v>3.6363636363636362E-2</v>
      </c>
      <c r="AU1594" s="26">
        <v>0.1651295400702667</v>
      </c>
      <c r="AV1594" s="30">
        <v>1429.1200000000001</v>
      </c>
      <c r="AW1594" s="24">
        <v>0.65920000000000001</v>
      </c>
      <c r="AX1594" s="24">
        <v>0.34079999999999999</v>
      </c>
      <c r="AY1594" s="24">
        <v>0.87470000000000003</v>
      </c>
      <c r="AZ1594" s="24">
        <v>8.7099999999999997E-2</v>
      </c>
      <c r="BA1594" s="24">
        <v>0.42120000000000002</v>
      </c>
      <c r="BB1594" s="24">
        <v>0.27989999999999998</v>
      </c>
      <c r="BC1594" s="24">
        <v>0.2616</v>
      </c>
      <c r="BD1594" s="31">
        <v>5</v>
      </c>
      <c r="BE1594" s="23">
        <v>340</v>
      </c>
      <c r="BF1594" s="32" t="s">
        <v>4309</v>
      </c>
      <c r="BG1594" s="33">
        <v>149.907837775747</v>
      </c>
      <c r="BH1594" s="33">
        <v>-36.737160223029903</v>
      </c>
      <c r="BI1594" s="34">
        <f t="shared" si="336"/>
        <v>85</v>
      </c>
      <c r="BJ1594" s="34">
        <f t="shared" si="337"/>
        <v>79</v>
      </c>
      <c r="BK1594" s="34">
        <f t="shared" si="338"/>
        <v>11</v>
      </c>
      <c r="BL1594" s="34">
        <f t="shared" si="339"/>
        <v>46</v>
      </c>
      <c r="BM1594" s="34">
        <f t="shared" si="340"/>
        <v>13</v>
      </c>
      <c r="BN1594" s="34">
        <f t="shared" si="341"/>
        <v>100</v>
      </c>
      <c r="BO1594" s="34">
        <f t="shared" si="342"/>
        <v>49</v>
      </c>
      <c r="BP1594" s="34">
        <f t="shared" si="343"/>
        <v>83</v>
      </c>
      <c r="BQ1594" s="35">
        <f t="shared" si="344"/>
        <v>69</v>
      </c>
      <c r="BR1594" s="34">
        <f t="shared" si="345"/>
        <v>43</v>
      </c>
      <c r="BS1594" s="35">
        <f t="shared" si="346"/>
        <v>11</v>
      </c>
      <c r="BT1594" s="35">
        <f t="shared" si="347"/>
        <v>90</v>
      </c>
      <c r="BU1594" s="35">
        <f t="shared" si="348"/>
        <v>50</v>
      </c>
      <c r="BV1594" s="35">
        <f t="shared" si="349"/>
        <v>61</v>
      </c>
    </row>
    <row r="1595" spans="2:74" hidden="1" x14ac:dyDescent="0.3">
      <c r="B1595" s="6" t="s">
        <v>2015</v>
      </c>
      <c r="C1595" s="6">
        <v>101041026</v>
      </c>
      <c r="D1595" s="6" t="s">
        <v>1780</v>
      </c>
      <c r="E1595" s="6" t="s">
        <v>316</v>
      </c>
      <c r="F1595" s="6" t="s">
        <v>2691</v>
      </c>
      <c r="G1595" s="6" t="s">
        <v>77</v>
      </c>
      <c r="H1595" s="6" t="s">
        <v>78</v>
      </c>
      <c r="I1595" s="22">
        <v>895000</v>
      </c>
      <c r="J1595" s="22">
        <v>890000</v>
      </c>
      <c r="K1595" s="22">
        <v>869000</v>
      </c>
      <c r="L1595" s="22">
        <v>775000</v>
      </c>
      <c r="M1595" s="22">
        <v>761000</v>
      </c>
      <c r="N1595" s="22">
        <v>760000</v>
      </c>
      <c r="O1595" s="23">
        <v>104</v>
      </c>
      <c r="P1595" s="23">
        <v>85</v>
      </c>
      <c r="Q1595" s="23">
        <v>85</v>
      </c>
      <c r="R1595" s="22">
        <v>540</v>
      </c>
      <c r="S1595" s="22">
        <v>500</v>
      </c>
      <c r="T1595" s="24">
        <v>1.9</v>
      </c>
      <c r="U1595" s="24">
        <v>9.9999999999999867E-2</v>
      </c>
      <c r="V1595" s="24">
        <v>1.8</v>
      </c>
      <c r="W1595" s="24">
        <v>1.7</v>
      </c>
      <c r="X1595" s="25">
        <v>3.1374301675977656E-2</v>
      </c>
      <c r="Y1595" s="24">
        <v>1.1000000000000001</v>
      </c>
      <c r="Z1595" s="24">
        <v>-0.19999999999999996</v>
      </c>
      <c r="AA1595" s="24">
        <v>1.3</v>
      </c>
      <c r="AB1595" s="24">
        <v>1</v>
      </c>
      <c r="AC1595" s="26">
        <v>0.41925465838509307</v>
      </c>
      <c r="AD1595" s="24">
        <v>13.362995699952219</v>
      </c>
      <c r="AE1595" s="6">
        <v>743</v>
      </c>
      <c r="AF1595" s="6">
        <v>845</v>
      </c>
      <c r="AG1595" s="6">
        <v>666</v>
      </c>
      <c r="AH1595" s="27">
        <v>9.1778425655976683</v>
      </c>
      <c r="AI1595" s="28">
        <v>820000</v>
      </c>
      <c r="AJ1595" s="28">
        <v>800000</v>
      </c>
      <c r="AK1595" s="28">
        <v>850000</v>
      </c>
      <c r="AL1595" s="29">
        <v>2.5000000000000001E-2</v>
      </c>
      <c r="AM1595" s="29">
        <v>-3.5294117647058823E-2</v>
      </c>
      <c r="AN1595" s="6">
        <v>2.2999999999999998</v>
      </c>
      <c r="AO1595" s="27">
        <v>9.9999999999999645E-2</v>
      </c>
      <c r="AP1595" s="6">
        <v>2.2000000000000002</v>
      </c>
      <c r="AQ1595" s="26">
        <v>0.11578947368421053</v>
      </c>
      <c r="AR1595" s="28">
        <v>570</v>
      </c>
      <c r="AS1595" s="28">
        <v>550</v>
      </c>
      <c r="AT1595" s="25">
        <v>3.6363636363636362E-2</v>
      </c>
      <c r="AU1595" s="26">
        <v>0.1651295400702667</v>
      </c>
      <c r="AV1595" s="30">
        <v>1288.0000000000002</v>
      </c>
      <c r="AW1595" s="24">
        <v>0.66930000000000001</v>
      </c>
      <c r="AX1595" s="24">
        <v>0.33069999999999999</v>
      </c>
      <c r="AY1595" s="24">
        <v>0.91439999999999999</v>
      </c>
      <c r="AZ1595" s="24">
        <v>6.3600000000000004E-2</v>
      </c>
      <c r="BA1595" s="24">
        <v>0.51670000000000005</v>
      </c>
      <c r="BB1595" s="24">
        <v>0.25740000000000002</v>
      </c>
      <c r="BC1595" s="24">
        <v>0.18770000000000001</v>
      </c>
      <c r="BD1595" s="31">
        <v>5</v>
      </c>
      <c r="BE1595" s="23">
        <v>253</v>
      </c>
      <c r="BF1595" s="32" t="s">
        <v>4310</v>
      </c>
      <c r="BG1595" s="33">
        <v>150.105910513396</v>
      </c>
      <c r="BH1595" s="33">
        <v>-35.956295770520804</v>
      </c>
      <c r="BI1595" s="34">
        <f t="shared" si="336"/>
        <v>85</v>
      </c>
      <c r="BJ1595" s="34">
        <f t="shared" si="337"/>
        <v>79</v>
      </c>
      <c r="BK1595" s="34">
        <f t="shared" si="338"/>
        <v>11</v>
      </c>
      <c r="BL1595" s="34">
        <f t="shared" si="339"/>
        <v>46</v>
      </c>
      <c r="BM1595" s="34">
        <f t="shared" si="340"/>
        <v>13</v>
      </c>
      <c r="BN1595" s="34">
        <f t="shared" si="341"/>
        <v>100</v>
      </c>
      <c r="BO1595" s="34">
        <f t="shared" si="342"/>
        <v>61</v>
      </c>
      <c r="BP1595" s="34">
        <f t="shared" si="343"/>
        <v>100</v>
      </c>
      <c r="BQ1595" s="35">
        <f t="shared" si="344"/>
        <v>55</v>
      </c>
      <c r="BR1595" s="34">
        <f t="shared" si="345"/>
        <v>17</v>
      </c>
      <c r="BS1595" s="35">
        <f t="shared" si="346"/>
        <v>1</v>
      </c>
      <c r="BT1595" s="35">
        <f t="shared" si="347"/>
        <v>98</v>
      </c>
      <c r="BU1595" s="35">
        <f t="shared" si="348"/>
        <v>50</v>
      </c>
      <c r="BV1595" s="35">
        <f t="shared" si="349"/>
        <v>61</v>
      </c>
    </row>
    <row r="1596" spans="2:74" x14ac:dyDescent="0.3">
      <c r="B1596" s="6" t="s">
        <v>2016</v>
      </c>
      <c r="C1596" s="6">
        <v>104021087</v>
      </c>
      <c r="D1596" s="6" t="s">
        <v>1354</v>
      </c>
      <c r="E1596" s="6" t="s">
        <v>1355</v>
      </c>
      <c r="F1596" s="6" t="s">
        <v>2691</v>
      </c>
      <c r="G1596" s="6" t="s">
        <v>77</v>
      </c>
      <c r="H1596" s="6" t="s">
        <v>78</v>
      </c>
      <c r="I1596" s="22">
        <v>685000</v>
      </c>
      <c r="J1596" s="22">
        <v>680120</v>
      </c>
      <c r="K1596" s="22">
        <v>642697</v>
      </c>
      <c r="L1596" s="22">
        <v>555000</v>
      </c>
      <c r="M1596" s="22">
        <v>535000</v>
      </c>
      <c r="N1596" s="22">
        <v>480000</v>
      </c>
      <c r="O1596" s="23">
        <v>37</v>
      </c>
      <c r="P1596" s="23">
        <v>50</v>
      </c>
      <c r="Q1596" s="23">
        <v>62</v>
      </c>
      <c r="R1596" s="22">
        <v>420</v>
      </c>
      <c r="S1596" s="22">
        <v>410</v>
      </c>
      <c r="T1596" s="24">
        <v>1</v>
      </c>
      <c r="U1596" s="24">
        <v>0</v>
      </c>
      <c r="V1596" s="24">
        <v>1</v>
      </c>
      <c r="W1596" s="24">
        <v>1.1000000000000001</v>
      </c>
      <c r="X1596" s="25">
        <v>3.1883211678832117E-2</v>
      </c>
      <c r="Y1596" s="24">
        <v>1.2</v>
      </c>
      <c r="Z1596" s="24">
        <v>-0.30000000000000004</v>
      </c>
      <c r="AA1596" s="24">
        <v>1.5</v>
      </c>
      <c r="AB1596" s="24">
        <v>1.5</v>
      </c>
      <c r="AC1596" s="26">
        <v>0.39936102236421722</v>
      </c>
      <c r="AD1596" s="24">
        <v>12.525746351624946</v>
      </c>
      <c r="AE1596" s="6">
        <v>451</v>
      </c>
      <c r="AF1596" s="6">
        <v>554</v>
      </c>
      <c r="AG1596" s="6">
        <v>451</v>
      </c>
      <c r="AH1596" s="27">
        <v>7.0681003584229387</v>
      </c>
      <c r="AI1596" s="28">
        <v>830000</v>
      </c>
      <c r="AJ1596" s="28">
        <v>810000</v>
      </c>
      <c r="AK1596" s="28">
        <v>815000</v>
      </c>
      <c r="AL1596" s="29">
        <v>2.4691358024691357E-2</v>
      </c>
      <c r="AM1596" s="29">
        <v>1.8404907975460124E-2</v>
      </c>
      <c r="AN1596" s="6">
        <v>2.2000000000000002</v>
      </c>
      <c r="AO1596" s="27">
        <v>-9.9999999999999645E-2</v>
      </c>
      <c r="AP1596" s="6">
        <v>2.2999999999999998</v>
      </c>
      <c r="AQ1596" s="26">
        <v>9.5294117647058821E-2</v>
      </c>
      <c r="AR1596" s="28">
        <v>660</v>
      </c>
      <c r="AS1596" s="28">
        <v>630</v>
      </c>
      <c r="AT1596" s="25">
        <v>4.7619047619047616E-2</v>
      </c>
      <c r="AU1596" s="26">
        <v>0.1520685618233073</v>
      </c>
      <c r="AV1596" s="30">
        <v>1051.68</v>
      </c>
      <c r="AW1596" s="24">
        <v>0.61499999999999999</v>
      </c>
      <c r="AX1596" s="24">
        <v>0.38500000000000001</v>
      </c>
      <c r="AY1596" s="24">
        <v>0.95269999999999999</v>
      </c>
      <c r="AZ1596" s="24">
        <v>1.6E-2</v>
      </c>
      <c r="BA1596" s="24">
        <v>0.53680000000000005</v>
      </c>
      <c r="BB1596" s="24">
        <v>0.22359999999999999</v>
      </c>
      <c r="BC1596" s="24">
        <v>0.1799</v>
      </c>
      <c r="BD1596" s="31">
        <v>3</v>
      </c>
      <c r="BE1596" s="23">
        <v>430</v>
      </c>
      <c r="BF1596" s="32" t="s">
        <v>4311</v>
      </c>
      <c r="BG1596" s="33">
        <v>152.65117989781999</v>
      </c>
      <c r="BH1596" s="33">
        <v>-30.202704423991101</v>
      </c>
      <c r="BI1596" s="34">
        <f t="shared" si="336"/>
        <v>100</v>
      </c>
      <c r="BJ1596" s="34">
        <f t="shared" si="337"/>
        <v>80</v>
      </c>
      <c r="BK1596" s="34">
        <f t="shared" si="338"/>
        <v>37</v>
      </c>
      <c r="BL1596" s="34">
        <f t="shared" si="339"/>
        <v>50</v>
      </c>
      <c r="BM1596" s="34">
        <f t="shared" si="340"/>
        <v>13</v>
      </c>
      <c r="BN1596" s="34">
        <f t="shared" si="341"/>
        <v>100</v>
      </c>
      <c r="BO1596" s="34">
        <f t="shared" si="342"/>
        <v>37</v>
      </c>
      <c r="BP1596" s="34">
        <f t="shared" si="343"/>
        <v>100</v>
      </c>
      <c r="BQ1596" s="35">
        <f t="shared" si="344"/>
        <v>57</v>
      </c>
      <c r="BR1596" s="34">
        <f t="shared" si="345"/>
        <v>25</v>
      </c>
      <c r="BS1596" s="35">
        <f t="shared" si="346"/>
        <v>1</v>
      </c>
      <c r="BT1596" s="35">
        <f t="shared" si="347"/>
        <v>97</v>
      </c>
      <c r="BU1596" s="35">
        <f t="shared" si="348"/>
        <v>30</v>
      </c>
      <c r="BV1596" s="35">
        <f t="shared" si="349"/>
        <v>61</v>
      </c>
    </row>
    <row r="1597" spans="2:74" hidden="1" x14ac:dyDescent="0.3">
      <c r="B1597" s="6" t="s">
        <v>2017</v>
      </c>
      <c r="C1597" s="6">
        <v>107041548</v>
      </c>
      <c r="D1597" s="6" t="s">
        <v>504</v>
      </c>
      <c r="E1597" s="6" t="s">
        <v>380</v>
      </c>
      <c r="F1597" s="6" t="s">
        <v>504</v>
      </c>
      <c r="G1597" s="6" t="s">
        <v>77</v>
      </c>
      <c r="H1597" s="6" t="s">
        <v>78</v>
      </c>
      <c r="I1597" s="22">
        <v>1290000</v>
      </c>
      <c r="J1597" s="22">
        <v>1290000</v>
      </c>
      <c r="K1597" s="22">
        <v>1392000</v>
      </c>
      <c r="L1597" s="22">
        <v>1300000</v>
      </c>
      <c r="M1597" s="22">
        <v>1340000</v>
      </c>
      <c r="N1597" s="22">
        <v>1450000</v>
      </c>
      <c r="O1597" s="23">
        <v>20</v>
      </c>
      <c r="P1597" s="23">
        <v>20</v>
      </c>
      <c r="Q1597" s="23">
        <v>34</v>
      </c>
      <c r="R1597" s="22">
        <v>700</v>
      </c>
      <c r="S1597" s="22">
        <v>700</v>
      </c>
      <c r="T1597" s="24">
        <v>0.5</v>
      </c>
      <c r="U1597" s="24">
        <v>9.9999999999999978E-2</v>
      </c>
      <c r="V1597" s="24">
        <v>0.4</v>
      </c>
      <c r="W1597" s="24">
        <v>0.6</v>
      </c>
      <c r="X1597" s="25">
        <v>2.8217054263565893E-2</v>
      </c>
      <c r="Y1597" s="24">
        <v>3.5</v>
      </c>
      <c r="Z1597" s="24">
        <v>-0.70000000000000018</v>
      </c>
      <c r="AA1597" s="24">
        <v>4.2</v>
      </c>
      <c r="AB1597" s="24">
        <v>3.7</v>
      </c>
      <c r="AC1597" s="26">
        <v>0.39607097591888463</v>
      </c>
      <c r="AD1597" s="24">
        <v>14.036581289433</v>
      </c>
      <c r="AE1597" s="6">
        <v>240</v>
      </c>
      <c r="AF1597" s="6">
        <v>290</v>
      </c>
      <c r="AG1597" s="6">
        <v>221</v>
      </c>
      <c r="AH1597" s="27">
        <v>3.4085106382978725</v>
      </c>
      <c r="AI1597" s="28">
        <v>1280000</v>
      </c>
      <c r="AJ1597" s="28">
        <v>1265000</v>
      </c>
      <c r="AK1597" s="28">
        <v>1200000</v>
      </c>
      <c r="AL1597" s="29">
        <v>1.1857707509881422E-2</v>
      </c>
      <c r="AM1597" s="29">
        <v>6.6666666666666666E-2</v>
      </c>
      <c r="AN1597" s="6">
        <v>2.4</v>
      </c>
      <c r="AO1597" s="27">
        <v>-0.20000000000000018</v>
      </c>
      <c r="AP1597" s="6">
        <v>2.6</v>
      </c>
      <c r="AQ1597" s="26">
        <v>0.1048</v>
      </c>
      <c r="AR1597" s="28">
        <v>750</v>
      </c>
      <c r="AS1597" s="28">
        <v>750</v>
      </c>
      <c r="AT1597" s="25">
        <v>0</v>
      </c>
      <c r="AU1597" s="26">
        <v>0.14637240013153896</v>
      </c>
      <c r="AV1597" s="30">
        <v>1767.3600000000001</v>
      </c>
      <c r="AW1597" s="24">
        <v>0.49669999999999997</v>
      </c>
      <c r="AX1597" s="24">
        <v>0.50329999999999997</v>
      </c>
      <c r="AY1597" s="24">
        <v>8.4500000000000006E-2</v>
      </c>
      <c r="AZ1597" s="24">
        <v>4.2500000000000003E-2</v>
      </c>
      <c r="BA1597" s="24">
        <v>0.248</v>
      </c>
      <c r="BB1597" s="24">
        <v>0.17269999999999999</v>
      </c>
      <c r="BC1597" s="24">
        <v>0.54179999999999995</v>
      </c>
      <c r="BD1597" s="31">
        <v>7</v>
      </c>
      <c r="BE1597" s="23">
        <v>68</v>
      </c>
      <c r="BF1597" s="32" t="s">
        <v>4312</v>
      </c>
      <c r="BG1597" s="33">
        <v>150.89909126251601</v>
      </c>
      <c r="BH1597" s="33">
        <v>-34.422222292839798</v>
      </c>
      <c r="BI1597" s="34">
        <f t="shared" si="336"/>
        <v>100</v>
      </c>
      <c r="BJ1597" s="34">
        <f t="shared" si="337"/>
        <v>77</v>
      </c>
      <c r="BK1597" s="34">
        <f t="shared" si="338"/>
        <v>83</v>
      </c>
      <c r="BL1597" s="34">
        <f t="shared" si="339"/>
        <v>52</v>
      </c>
      <c r="BM1597" s="34">
        <f t="shared" si="340"/>
        <v>7</v>
      </c>
      <c r="BN1597" s="34">
        <f t="shared" si="341"/>
        <v>100</v>
      </c>
      <c r="BO1597" s="34">
        <f t="shared" si="342"/>
        <v>94</v>
      </c>
      <c r="BP1597" s="34">
        <f t="shared" si="343"/>
        <v>45</v>
      </c>
      <c r="BQ1597" s="35">
        <f t="shared" si="344"/>
        <v>45</v>
      </c>
      <c r="BR1597" s="34">
        <f t="shared" si="345"/>
        <v>11</v>
      </c>
      <c r="BS1597" s="35">
        <f t="shared" si="346"/>
        <v>4</v>
      </c>
      <c r="BT1597" s="35">
        <f t="shared" si="347"/>
        <v>59</v>
      </c>
      <c r="BU1597" s="35">
        <f t="shared" si="348"/>
        <v>70</v>
      </c>
      <c r="BV1597" s="35">
        <f t="shared" si="349"/>
        <v>61</v>
      </c>
    </row>
    <row r="1598" spans="2:74" hidden="1" x14ac:dyDescent="0.3">
      <c r="B1598" s="6" t="s">
        <v>2018</v>
      </c>
      <c r="C1598" s="6">
        <v>116011303</v>
      </c>
      <c r="D1598" s="6" t="s">
        <v>1289</v>
      </c>
      <c r="E1598" s="6" t="s">
        <v>916</v>
      </c>
      <c r="F1598" s="6" t="s">
        <v>2757</v>
      </c>
      <c r="G1598" s="6" t="s">
        <v>77</v>
      </c>
      <c r="H1598" s="6" t="s">
        <v>78</v>
      </c>
      <c r="I1598" s="22">
        <v>1150000</v>
      </c>
      <c r="J1598" s="22">
        <v>1171040</v>
      </c>
      <c r="K1598" s="22">
        <v>1111500</v>
      </c>
      <c r="L1598" s="22">
        <v>1188000</v>
      </c>
      <c r="M1598" s="22">
        <v>1195400</v>
      </c>
      <c r="N1598" s="22">
        <v>1085800</v>
      </c>
      <c r="O1598" s="23">
        <v>25</v>
      </c>
      <c r="P1598" s="23">
        <v>25</v>
      </c>
      <c r="Q1598" s="23">
        <v>25</v>
      </c>
      <c r="R1598" s="22">
        <v>640</v>
      </c>
      <c r="S1598" s="22">
        <v>570</v>
      </c>
      <c r="T1598" s="24">
        <v>2.2000000000000002</v>
      </c>
      <c r="U1598" s="24">
        <v>0</v>
      </c>
      <c r="V1598" s="24">
        <v>2.2000000000000002</v>
      </c>
      <c r="W1598" s="24">
        <v>2</v>
      </c>
      <c r="X1598" s="25">
        <v>2.893913043478261E-2</v>
      </c>
      <c r="Y1598" s="24">
        <v>4.7</v>
      </c>
      <c r="Z1598" s="24">
        <v>-1.5999999999999996</v>
      </c>
      <c r="AA1598" s="24">
        <v>6.3</v>
      </c>
      <c r="AB1598" s="24">
        <v>6</v>
      </c>
      <c r="AC1598" s="26">
        <v>0.32597180343900251</v>
      </c>
      <c r="AD1598" s="24">
        <v>11.264049698162648</v>
      </c>
      <c r="AE1598" s="6">
        <v>179</v>
      </c>
      <c r="AF1598" s="6">
        <v>185</v>
      </c>
      <c r="AG1598" s="6">
        <v>170</v>
      </c>
      <c r="AH1598" s="27">
        <v>1.8540772532188843</v>
      </c>
      <c r="AI1598" s="28">
        <v>1150000</v>
      </c>
      <c r="AJ1598" s="28">
        <v>1040000</v>
      </c>
      <c r="AK1598" s="28">
        <v>920000</v>
      </c>
      <c r="AL1598" s="29">
        <v>0.10576923076923077</v>
      </c>
      <c r="AM1598" s="29">
        <v>0.25</v>
      </c>
      <c r="AN1598" s="6">
        <v>2.6</v>
      </c>
      <c r="AO1598" s="27">
        <v>-0.29999999999999982</v>
      </c>
      <c r="AP1598" s="6">
        <v>2.9</v>
      </c>
      <c r="AQ1598" s="26">
        <v>8.8524590163934422E-2</v>
      </c>
      <c r="AR1598" s="28">
        <v>640</v>
      </c>
      <c r="AS1598" s="28">
        <v>600</v>
      </c>
      <c r="AT1598" s="25">
        <v>6.6666666666666666E-2</v>
      </c>
      <c r="AU1598" s="26">
        <v>0.19612796317444114</v>
      </c>
      <c r="AV1598" s="30">
        <v>1963.3600000000001</v>
      </c>
      <c r="AW1598" s="24">
        <v>0.70899999999999996</v>
      </c>
      <c r="AX1598" s="24">
        <v>0.29099999999999998</v>
      </c>
      <c r="AY1598" s="24">
        <v>0.55000000000000004</v>
      </c>
      <c r="AZ1598" s="24">
        <v>8.8999999999999996E-2</v>
      </c>
      <c r="BA1598" s="24">
        <v>0.18049999999999999</v>
      </c>
      <c r="BB1598" s="24">
        <v>0.29530000000000001</v>
      </c>
      <c r="BC1598" s="24">
        <v>0.49430000000000002</v>
      </c>
      <c r="BD1598" s="31">
        <v>3.5</v>
      </c>
      <c r="BE1598" s="23">
        <v>30</v>
      </c>
      <c r="BF1598" s="32" t="s">
        <v>4313</v>
      </c>
      <c r="BG1598" s="33">
        <v>150.91261848158601</v>
      </c>
      <c r="BH1598" s="33">
        <v>-33.7598651285522</v>
      </c>
      <c r="BI1598" s="34">
        <f t="shared" si="336"/>
        <v>80</v>
      </c>
      <c r="BJ1598" s="34">
        <f t="shared" si="337"/>
        <v>74</v>
      </c>
      <c r="BK1598" s="34">
        <f t="shared" si="338"/>
        <v>100</v>
      </c>
      <c r="BL1598" s="34">
        <f t="shared" si="339"/>
        <v>35</v>
      </c>
      <c r="BM1598" s="34">
        <f t="shared" si="340"/>
        <v>53</v>
      </c>
      <c r="BN1598" s="34">
        <f t="shared" si="341"/>
        <v>100</v>
      </c>
      <c r="BO1598" s="34">
        <f t="shared" si="342"/>
        <v>100</v>
      </c>
      <c r="BP1598" s="34">
        <f t="shared" si="343"/>
        <v>30</v>
      </c>
      <c r="BQ1598" s="35">
        <f t="shared" si="344"/>
        <v>47</v>
      </c>
      <c r="BR1598" s="34">
        <f t="shared" si="345"/>
        <v>38</v>
      </c>
      <c r="BS1598" s="35">
        <f t="shared" si="346"/>
        <v>50</v>
      </c>
      <c r="BT1598" s="35">
        <f t="shared" si="347"/>
        <v>39</v>
      </c>
      <c r="BU1598" s="35">
        <f t="shared" si="348"/>
        <v>35</v>
      </c>
      <c r="BV1598" s="35">
        <f t="shared" si="349"/>
        <v>61</v>
      </c>
    </row>
    <row r="1599" spans="2:74" hidden="1" x14ac:dyDescent="0.3">
      <c r="B1599" s="6" t="s">
        <v>2019</v>
      </c>
      <c r="C1599" s="6">
        <v>118021565</v>
      </c>
      <c r="D1599" s="6" t="s">
        <v>1699</v>
      </c>
      <c r="E1599" s="6" t="s">
        <v>1695</v>
      </c>
      <c r="F1599" s="6" t="s">
        <v>2757</v>
      </c>
      <c r="G1599" s="6" t="s">
        <v>77</v>
      </c>
      <c r="H1599" s="6" t="s">
        <v>78</v>
      </c>
      <c r="I1599" s="22">
        <v>2775000</v>
      </c>
      <c r="J1599" s="22">
        <v>2727000</v>
      </c>
      <c r="K1599" s="22">
        <v>2700000</v>
      </c>
      <c r="L1599" s="22">
        <v>3305000</v>
      </c>
      <c r="M1599" s="22">
        <v>3100000</v>
      </c>
      <c r="N1599" s="22">
        <v>2655000</v>
      </c>
      <c r="O1599" s="23">
        <v>28</v>
      </c>
      <c r="P1599" s="23">
        <v>26</v>
      </c>
      <c r="Q1599" s="23">
        <v>25</v>
      </c>
      <c r="R1599" s="22">
        <v>1250</v>
      </c>
      <c r="S1599" s="22">
        <v>1200</v>
      </c>
      <c r="T1599" s="24">
        <v>2.5</v>
      </c>
      <c r="U1599" s="24">
        <v>-0.20000000000000018</v>
      </c>
      <c r="V1599" s="24">
        <v>2.7</v>
      </c>
      <c r="W1599" s="24">
        <v>2.4</v>
      </c>
      <c r="X1599" s="25">
        <v>2.3423423423423424E-2</v>
      </c>
      <c r="Y1599" s="24">
        <v>3</v>
      </c>
      <c r="Z1599" s="24">
        <v>-0.89999999999999991</v>
      </c>
      <c r="AA1599" s="24">
        <v>3.9</v>
      </c>
      <c r="AB1599" s="24">
        <v>4.7</v>
      </c>
      <c r="AC1599" s="26">
        <v>0.58895589898228418</v>
      </c>
      <c r="AD1599" s="24">
        <v>25.143886456551364</v>
      </c>
      <c r="AE1599" s="6">
        <v>70</v>
      </c>
      <c r="AF1599" s="6">
        <v>157</v>
      </c>
      <c r="AG1599" s="6">
        <v>114</v>
      </c>
      <c r="AH1599" s="27">
        <v>2.3522727272727275</v>
      </c>
      <c r="AI1599" s="28">
        <v>3000000</v>
      </c>
      <c r="AJ1599" s="28">
        <v>2820000</v>
      </c>
      <c r="AK1599" s="28">
        <v>2685000</v>
      </c>
      <c r="AL1599" s="29">
        <v>6.3829787234042548E-2</v>
      </c>
      <c r="AM1599" s="29">
        <v>0.11731843575418995</v>
      </c>
      <c r="AN1599" s="6">
        <v>2.6</v>
      </c>
      <c r="AO1599" s="27">
        <v>0</v>
      </c>
      <c r="AP1599" s="6">
        <v>2.6</v>
      </c>
      <c r="AQ1599" s="26">
        <v>8.9274447949526811E-2</v>
      </c>
      <c r="AR1599" s="28">
        <v>1500</v>
      </c>
      <c r="AS1599" s="28">
        <v>1490</v>
      </c>
      <c r="AT1599" s="25">
        <v>6.7114093959731542E-3</v>
      </c>
      <c r="AU1599" s="26">
        <v>0.13434679614609868</v>
      </c>
      <c r="AV1599" s="30">
        <v>2122.4</v>
      </c>
      <c r="AW1599" s="24">
        <v>0.59889999999999999</v>
      </c>
      <c r="AX1599" s="24">
        <v>0.40110000000000001</v>
      </c>
      <c r="AY1599" s="24">
        <v>0.3629</v>
      </c>
      <c r="AZ1599" s="24">
        <v>0.1275</v>
      </c>
      <c r="BA1599" s="24">
        <v>0.26800000000000002</v>
      </c>
      <c r="BB1599" s="24">
        <v>0.19739999999999999</v>
      </c>
      <c r="BC1599" s="24">
        <v>0.50800000000000001</v>
      </c>
      <c r="BD1599" s="31">
        <v>9</v>
      </c>
      <c r="BE1599" s="23">
        <v>7</v>
      </c>
      <c r="BF1599" s="32" t="s">
        <v>4314</v>
      </c>
      <c r="BG1599" s="33">
        <v>151.233958363939</v>
      </c>
      <c r="BH1599" s="33">
        <v>-33.929305705023999</v>
      </c>
      <c r="BI1599" s="34">
        <f t="shared" si="336"/>
        <v>75</v>
      </c>
      <c r="BJ1599" s="34">
        <f t="shared" si="337"/>
        <v>74</v>
      </c>
      <c r="BK1599" s="34">
        <f t="shared" si="338"/>
        <v>96</v>
      </c>
      <c r="BL1599" s="34">
        <f t="shared" si="339"/>
        <v>56</v>
      </c>
      <c r="BM1599" s="34">
        <f t="shared" si="340"/>
        <v>33</v>
      </c>
      <c r="BN1599" s="34">
        <f t="shared" si="341"/>
        <v>100</v>
      </c>
      <c r="BO1599" s="34">
        <f t="shared" si="342"/>
        <v>100</v>
      </c>
      <c r="BP1599" s="34">
        <f t="shared" si="343"/>
        <v>49</v>
      </c>
      <c r="BQ1599" s="35">
        <f t="shared" si="344"/>
        <v>29</v>
      </c>
      <c r="BR1599" s="34">
        <f t="shared" si="345"/>
        <v>1</v>
      </c>
      <c r="BS1599" s="35">
        <f t="shared" si="346"/>
        <v>1</v>
      </c>
      <c r="BT1599" s="35">
        <f t="shared" si="347"/>
        <v>67</v>
      </c>
      <c r="BU1599" s="35">
        <f t="shared" si="348"/>
        <v>90</v>
      </c>
      <c r="BV1599" s="35">
        <f t="shared" si="349"/>
        <v>61</v>
      </c>
    </row>
    <row r="1600" spans="2:74" hidden="1" x14ac:dyDescent="0.3">
      <c r="B1600" s="6" t="s">
        <v>2020</v>
      </c>
      <c r="C1600" s="6">
        <v>119021662</v>
      </c>
      <c r="D1600" s="6" t="s">
        <v>2021</v>
      </c>
      <c r="E1600" s="6" t="s">
        <v>1094</v>
      </c>
      <c r="F1600" s="6" t="s">
        <v>2757</v>
      </c>
      <c r="G1600" s="6" t="s">
        <v>77</v>
      </c>
      <c r="H1600" s="6" t="s">
        <v>78</v>
      </c>
      <c r="I1600" s="22">
        <v>2111200</v>
      </c>
      <c r="J1600" s="22">
        <v>2208000</v>
      </c>
      <c r="K1600" s="22">
        <v>2194460</v>
      </c>
      <c r="L1600" s="22">
        <v>2050000</v>
      </c>
      <c r="M1600" s="22">
        <v>2050000</v>
      </c>
      <c r="N1600" s="22">
        <v>2050000</v>
      </c>
      <c r="O1600" s="23">
        <v>25</v>
      </c>
      <c r="P1600" s="23">
        <v>26</v>
      </c>
      <c r="Q1600" s="23">
        <v>26</v>
      </c>
      <c r="R1600" s="22">
        <v>950</v>
      </c>
      <c r="S1600" s="22">
        <v>900</v>
      </c>
      <c r="T1600" s="24">
        <v>2.2999999999999998</v>
      </c>
      <c r="U1600" s="24">
        <v>-0.10000000000000009</v>
      </c>
      <c r="V1600" s="24">
        <v>2.4</v>
      </c>
      <c r="W1600" s="24">
        <v>2.4</v>
      </c>
      <c r="X1600" s="25">
        <v>2.3399014778325122E-2</v>
      </c>
      <c r="Y1600" s="24">
        <v>2.7</v>
      </c>
      <c r="Z1600" s="24">
        <v>-0.89999999999999991</v>
      </c>
      <c r="AA1600" s="24">
        <v>3.6</v>
      </c>
      <c r="AB1600" s="24">
        <v>3.3</v>
      </c>
      <c r="AC1600" s="26">
        <v>0.39214715012218471</v>
      </c>
      <c r="AD1600" s="24">
        <v>16.759130836800736</v>
      </c>
      <c r="AE1600" s="6">
        <v>125</v>
      </c>
      <c r="AF1600" s="6">
        <v>140</v>
      </c>
      <c r="AG1600" s="6">
        <v>114</v>
      </c>
      <c r="AH1600" s="27">
        <v>2.6836363636363636</v>
      </c>
      <c r="AI1600" s="28">
        <v>1722000</v>
      </c>
      <c r="AJ1600" s="28">
        <v>1670000</v>
      </c>
      <c r="AK1600" s="28">
        <v>1475000</v>
      </c>
      <c r="AL1600" s="29">
        <v>3.1137724550898204E-2</v>
      </c>
      <c r="AM1600" s="29">
        <v>0.16745762711864406</v>
      </c>
      <c r="AN1600" s="6">
        <v>1.7</v>
      </c>
      <c r="AO1600" s="27">
        <v>-0.10000000000000009</v>
      </c>
      <c r="AP1600" s="6">
        <v>1.8</v>
      </c>
      <c r="AQ1600" s="26">
        <v>8.7173913043478254E-2</v>
      </c>
      <c r="AR1600" s="28">
        <v>850</v>
      </c>
      <c r="AS1600" s="28">
        <v>800</v>
      </c>
      <c r="AT1600" s="25">
        <v>6.25E-2</v>
      </c>
      <c r="AU1600" s="26">
        <v>0.28076235956968709</v>
      </c>
      <c r="AV1600" s="30">
        <v>2422.5600000000004</v>
      </c>
      <c r="AW1600" s="24">
        <v>0.78090000000000004</v>
      </c>
      <c r="AX1600" s="24">
        <v>0.21909999999999999</v>
      </c>
      <c r="AY1600" s="24">
        <v>0.80159999999999998</v>
      </c>
      <c r="AZ1600" s="24">
        <v>8.2000000000000003E-2</v>
      </c>
      <c r="BA1600" s="24">
        <v>0.44519999999999998</v>
      </c>
      <c r="BB1600" s="24">
        <v>0.32479999999999998</v>
      </c>
      <c r="BC1600" s="24">
        <v>0.20530000000000001</v>
      </c>
      <c r="BD1600" s="31">
        <v>7.5</v>
      </c>
      <c r="BE1600" s="23">
        <v>9</v>
      </c>
      <c r="BF1600" s="32" t="s">
        <v>4315</v>
      </c>
      <c r="BG1600" s="33">
        <v>151.13158913393099</v>
      </c>
      <c r="BH1600" s="33">
        <v>-33.925137782198902</v>
      </c>
      <c r="BI1600" s="34">
        <f t="shared" si="336"/>
        <v>79</v>
      </c>
      <c r="BJ1600" s="34">
        <f t="shared" si="337"/>
        <v>88</v>
      </c>
      <c r="BK1600" s="34">
        <f t="shared" si="338"/>
        <v>92</v>
      </c>
      <c r="BL1600" s="34">
        <f t="shared" si="339"/>
        <v>7</v>
      </c>
      <c r="BM1600" s="34">
        <f t="shared" si="340"/>
        <v>16</v>
      </c>
      <c r="BN1600" s="34">
        <f t="shared" si="341"/>
        <v>100</v>
      </c>
      <c r="BO1600" s="34">
        <f t="shared" si="342"/>
        <v>100</v>
      </c>
      <c r="BP1600" s="34">
        <f t="shared" si="343"/>
        <v>88</v>
      </c>
      <c r="BQ1600" s="35">
        <f t="shared" si="344"/>
        <v>29</v>
      </c>
      <c r="BR1600" s="34">
        <f t="shared" si="345"/>
        <v>1</v>
      </c>
      <c r="BS1600" s="35">
        <f t="shared" si="346"/>
        <v>6</v>
      </c>
      <c r="BT1600" s="35">
        <f t="shared" si="347"/>
        <v>72</v>
      </c>
      <c r="BU1600" s="35">
        <f t="shared" si="348"/>
        <v>75</v>
      </c>
      <c r="BV1600" s="35">
        <f t="shared" si="349"/>
        <v>61</v>
      </c>
    </row>
    <row r="1601" spans="2:74" hidden="1" x14ac:dyDescent="0.3">
      <c r="B1601" s="6" t="s">
        <v>2022</v>
      </c>
      <c r="C1601" s="6">
        <v>121011687</v>
      </c>
      <c r="D1601" s="6" t="s">
        <v>1475</v>
      </c>
      <c r="E1601" s="6" t="s">
        <v>815</v>
      </c>
      <c r="F1601" s="6" t="s">
        <v>2757</v>
      </c>
      <c r="G1601" s="6" t="s">
        <v>77</v>
      </c>
      <c r="H1601" s="6" t="s">
        <v>78</v>
      </c>
      <c r="I1601" s="22">
        <v>3835080</v>
      </c>
      <c r="J1601" s="22">
        <v>3884900</v>
      </c>
      <c r="K1601" s="22">
        <v>3498000</v>
      </c>
      <c r="L1601" s="22">
        <v>3260000</v>
      </c>
      <c r="M1601" s="22">
        <v>3800000</v>
      </c>
      <c r="N1601" s="22">
        <v>3129000</v>
      </c>
      <c r="O1601" s="23">
        <v>21</v>
      </c>
      <c r="P1601" s="23">
        <v>21</v>
      </c>
      <c r="Q1601" s="23">
        <v>22</v>
      </c>
      <c r="R1601" s="22">
        <v>1300</v>
      </c>
      <c r="S1601" s="22">
        <v>1300</v>
      </c>
      <c r="T1601" s="24">
        <v>1.9</v>
      </c>
      <c r="U1601" s="24">
        <v>0.19999999999999996</v>
      </c>
      <c r="V1601" s="24">
        <v>1.7</v>
      </c>
      <c r="W1601" s="24">
        <v>1.7</v>
      </c>
      <c r="X1601" s="25">
        <v>1.7626750941310221E-2</v>
      </c>
      <c r="Y1601" s="24">
        <v>3.3</v>
      </c>
      <c r="Z1601" s="24">
        <v>-1</v>
      </c>
      <c r="AA1601" s="24">
        <v>4.3</v>
      </c>
      <c r="AB1601" s="24">
        <v>4.2</v>
      </c>
      <c r="AC1601" s="26">
        <v>0.40302579365079361</v>
      </c>
      <c r="AD1601" s="24">
        <v>22.864440247252745</v>
      </c>
      <c r="AE1601" s="6">
        <v>64</v>
      </c>
      <c r="AF1601" s="6">
        <v>135</v>
      </c>
      <c r="AG1601" s="6">
        <v>110</v>
      </c>
      <c r="AH1601" s="27">
        <v>2.4768683274021353</v>
      </c>
      <c r="AI1601" s="28">
        <v>3335000</v>
      </c>
      <c r="AJ1601" s="28">
        <v>3380000</v>
      </c>
      <c r="AK1601" s="28">
        <v>2950000</v>
      </c>
      <c r="AL1601" s="29">
        <v>-1.3313609467455622E-2</v>
      </c>
      <c r="AM1601" s="29">
        <v>0.13050847457627118</v>
      </c>
      <c r="AN1601" s="6">
        <v>2</v>
      </c>
      <c r="AO1601" s="27">
        <v>0</v>
      </c>
      <c r="AP1601" s="6">
        <v>2</v>
      </c>
      <c r="AQ1601" s="26">
        <v>9.0571428571428567E-2</v>
      </c>
      <c r="AR1601" s="28">
        <v>1350</v>
      </c>
      <c r="AS1601" s="28">
        <v>1300</v>
      </c>
      <c r="AT1601" s="25">
        <v>3.8461538461538464E-2</v>
      </c>
      <c r="AU1601" s="26">
        <v>0.18666970757226475</v>
      </c>
      <c r="AV1601" s="30">
        <v>3225.6000000000004</v>
      </c>
      <c r="AW1601" s="24">
        <v>0.7722</v>
      </c>
      <c r="AX1601" s="24">
        <v>0.2278</v>
      </c>
      <c r="AY1601" s="24">
        <v>0.5988</v>
      </c>
      <c r="AZ1601" s="24">
        <v>0.1166</v>
      </c>
      <c r="BA1601" s="24">
        <v>0.36370000000000002</v>
      </c>
      <c r="BB1601" s="24">
        <v>0.32500000000000001</v>
      </c>
      <c r="BC1601" s="24">
        <v>0.29020000000000001</v>
      </c>
      <c r="BD1601" s="31">
        <v>10</v>
      </c>
      <c r="BE1601" s="23">
        <v>7</v>
      </c>
      <c r="BF1601" s="32" t="s">
        <v>4316</v>
      </c>
      <c r="BG1601" s="33">
        <v>151.202475046064</v>
      </c>
      <c r="BH1601" s="33">
        <v>-33.802215990763301</v>
      </c>
      <c r="BI1601" s="34">
        <f t="shared" si="336"/>
        <v>85</v>
      </c>
      <c r="BJ1601" s="34">
        <f t="shared" si="337"/>
        <v>84</v>
      </c>
      <c r="BK1601" s="34">
        <f t="shared" si="338"/>
        <v>94</v>
      </c>
      <c r="BL1601" s="34">
        <f t="shared" si="339"/>
        <v>38</v>
      </c>
      <c r="BM1601" s="34">
        <f t="shared" si="340"/>
        <v>1</v>
      </c>
      <c r="BN1601" s="34">
        <f t="shared" si="341"/>
        <v>100</v>
      </c>
      <c r="BO1601" s="34">
        <f t="shared" si="342"/>
        <v>100</v>
      </c>
      <c r="BP1601" s="34">
        <f t="shared" si="343"/>
        <v>70</v>
      </c>
      <c r="BQ1601" s="35">
        <f t="shared" si="344"/>
        <v>10</v>
      </c>
      <c r="BR1601" s="34">
        <f t="shared" si="345"/>
        <v>1</v>
      </c>
      <c r="BS1601" s="35">
        <f t="shared" si="346"/>
        <v>1</v>
      </c>
      <c r="BT1601" s="35">
        <f t="shared" si="347"/>
        <v>62</v>
      </c>
      <c r="BU1601" s="35">
        <f t="shared" si="348"/>
        <v>100</v>
      </c>
      <c r="BV1601" s="35">
        <f t="shared" si="349"/>
        <v>61</v>
      </c>
    </row>
    <row r="1602" spans="2:74" hidden="1" x14ac:dyDescent="0.3">
      <c r="B1602" s="6" t="s">
        <v>2023</v>
      </c>
      <c r="C1602" s="6">
        <v>123021706</v>
      </c>
      <c r="D1602" s="6" t="s">
        <v>1086</v>
      </c>
      <c r="E1602" s="6" t="s">
        <v>587</v>
      </c>
      <c r="F1602" s="6" t="s">
        <v>2757</v>
      </c>
      <c r="G1602" s="6" t="s">
        <v>77</v>
      </c>
      <c r="H1602" s="6" t="s">
        <v>78</v>
      </c>
      <c r="I1602" s="22">
        <v>890950</v>
      </c>
      <c r="J1602" s="22">
        <v>890000</v>
      </c>
      <c r="K1602" s="22">
        <v>840000</v>
      </c>
      <c r="L1602" s="22">
        <v>920000</v>
      </c>
      <c r="M1602" s="22">
        <v>918500</v>
      </c>
      <c r="N1602" s="22">
        <v>870000</v>
      </c>
      <c r="O1602" s="23">
        <v>27</v>
      </c>
      <c r="P1602" s="23">
        <v>29</v>
      </c>
      <c r="Q1602" s="23">
        <v>35</v>
      </c>
      <c r="R1602" s="22">
        <v>580</v>
      </c>
      <c r="S1602" s="22">
        <v>550</v>
      </c>
      <c r="T1602" s="24">
        <v>1.8</v>
      </c>
      <c r="U1602" s="24">
        <v>-9.9999999999999867E-2</v>
      </c>
      <c r="V1602" s="24">
        <v>1.9</v>
      </c>
      <c r="W1602" s="24">
        <v>1.8</v>
      </c>
      <c r="X1602" s="25">
        <v>3.3851506818564456E-2</v>
      </c>
      <c r="Y1602" s="24">
        <v>4</v>
      </c>
      <c r="Z1602" s="24">
        <v>-1.2999999999999998</v>
      </c>
      <c r="AA1602" s="24">
        <v>5.3</v>
      </c>
      <c r="AB1602" s="24">
        <v>5.5</v>
      </c>
      <c r="AC1602" s="26">
        <v>0.37580344184117764</v>
      </c>
      <c r="AD1602" s="24">
        <v>11.101527735689563</v>
      </c>
      <c r="AE1602" s="6">
        <v>576</v>
      </c>
      <c r="AF1602" s="6">
        <v>471</v>
      </c>
      <c r="AG1602" s="6">
        <v>331</v>
      </c>
      <c r="AH1602" s="27">
        <v>4.2693125442948263</v>
      </c>
      <c r="AI1602" s="28">
        <v>925000</v>
      </c>
      <c r="AJ1602" s="28">
        <v>870000</v>
      </c>
      <c r="AK1602" s="28">
        <v>800000</v>
      </c>
      <c r="AL1602" s="29">
        <v>6.3218390804597707E-2</v>
      </c>
      <c r="AM1602" s="29">
        <v>0.15625</v>
      </c>
      <c r="AN1602" s="6">
        <v>2.5</v>
      </c>
      <c r="AO1602" s="27">
        <v>-0.29999999999999982</v>
      </c>
      <c r="AP1602" s="6">
        <v>2.8</v>
      </c>
      <c r="AQ1602" s="26">
        <v>8.8775510204081629E-2</v>
      </c>
      <c r="AR1602" s="28">
        <v>630</v>
      </c>
      <c r="AS1602" s="28">
        <v>580</v>
      </c>
      <c r="AT1602" s="25">
        <v>8.6206896551724144E-2</v>
      </c>
      <c r="AU1602" s="26">
        <v>0.10753928603766105</v>
      </c>
      <c r="AV1602" s="30">
        <v>1543.3600000000001</v>
      </c>
      <c r="AW1602" s="24">
        <v>0.75960000000000005</v>
      </c>
      <c r="AX1602" s="24">
        <v>0.2404</v>
      </c>
      <c r="AY1602" s="24">
        <v>0.7056</v>
      </c>
      <c r="AZ1602" s="24">
        <v>0.28120000000000001</v>
      </c>
      <c r="BA1602" s="24">
        <v>0.21479999999999999</v>
      </c>
      <c r="BB1602" s="24">
        <v>0.33350000000000002</v>
      </c>
      <c r="BC1602" s="24">
        <v>0.42399999999999999</v>
      </c>
      <c r="BD1602" s="31">
        <v>3</v>
      </c>
      <c r="BE1602" s="23">
        <v>32</v>
      </c>
      <c r="BF1602" s="32" t="s">
        <v>4317</v>
      </c>
      <c r="BG1602" s="33">
        <v>150.89553819664999</v>
      </c>
      <c r="BH1602" s="33">
        <v>-33.999777334995599</v>
      </c>
      <c r="BI1602" s="34">
        <f t="shared" si="336"/>
        <v>87</v>
      </c>
      <c r="BJ1602" s="34">
        <f t="shared" si="337"/>
        <v>75</v>
      </c>
      <c r="BK1602" s="34">
        <f t="shared" si="338"/>
        <v>72</v>
      </c>
      <c r="BL1602" s="34">
        <f t="shared" si="339"/>
        <v>65</v>
      </c>
      <c r="BM1602" s="34">
        <f t="shared" si="340"/>
        <v>32</v>
      </c>
      <c r="BN1602" s="34">
        <f t="shared" si="341"/>
        <v>100</v>
      </c>
      <c r="BO1602" s="34">
        <f t="shared" si="342"/>
        <v>100</v>
      </c>
      <c r="BP1602" s="34">
        <f t="shared" si="343"/>
        <v>37</v>
      </c>
      <c r="BQ1602" s="35">
        <f t="shared" si="344"/>
        <v>63</v>
      </c>
      <c r="BR1602" s="34">
        <f t="shared" si="345"/>
        <v>40</v>
      </c>
      <c r="BS1602" s="35">
        <f t="shared" si="346"/>
        <v>17</v>
      </c>
      <c r="BT1602" s="35">
        <f t="shared" si="347"/>
        <v>51</v>
      </c>
      <c r="BU1602" s="35">
        <f t="shared" si="348"/>
        <v>30</v>
      </c>
      <c r="BV1602" s="35">
        <f t="shared" si="349"/>
        <v>61</v>
      </c>
    </row>
    <row r="1603" spans="2:74" hidden="1" x14ac:dyDescent="0.3">
      <c r="B1603" s="6" t="s">
        <v>2024</v>
      </c>
      <c r="C1603" s="6">
        <v>127011594</v>
      </c>
      <c r="D1603" s="6" t="s">
        <v>1081</v>
      </c>
      <c r="E1603" s="6" t="s">
        <v>574</v>
      </c>
      <c r="F1603" s="6" t="s">
        <v>2757</v>
      </c>
      <c r="G1603" s="6" t="s">
        <v>77</v>
      </c>
      <c r="H1603" s="6" t="s">
        <v>78</v>
      </c>
      <c r="I1603" s="22">
        <v>1226400</v>
      </c>
      <c r="J1603" s="22">
        <v>1208700</v>
      </c>
      <c r="K1603" s="22">
        <v>1061820</v>
      </c>
      <c r="L1603" s="22">
        <v>1200000</v>
      </c>
      <c r="M1603" s="22">
        <v>1200000</v>
      </c>
      <c r="N1603" s="22">
        <v>1041000</v>
      </c>
      <c r="O1603" s="23">
        <v>26</v>
      </c>
      <c r="P1603" s="23">
        <v>26</v>
      </c>
      <c r="Q1603" s="23">
        <v>26</v>
      </c>
      <c r="R1603" s="22">
        <v>700</v>
      </c>
      <c r="S1603" s="22">
        <v>650</v>
      </c>
      <c r="T1603" s="24">
        <v>1.8</v>
      </c>
      <c r="U1603" s="24">
        <v>-0.30000000000000004</v>
      </c>
      <c r="V1603" s="24">
        <v>2.1</v>
      </c>
      <c r="W1603" s="24">
        <v>2.4</v>
      </c>
      <c r="X1603" s="25">
        <v>2.9680365296803651E-2</v>
      </c>
      <c r="Y1603" s="24">
        <v>2.2000000000000002</v>
      </c>
      <c r="Z1603" s="24">
        <v>-0.89999999999999991</v>
      </c>
      <c r="AA1603" s="24">
        <v>3.1</v>
      </c>
      <c r="AB1603" s="24">
        <v>3.3</v>
      </c>
      <c r="AC1603" s="26">
        <v>0.352112676056338</v>
      </c>
      <c r="AD1603" s="24">
        <v>11.863488624052003</v>
      </c>
      <c r="AE1603" s="6">
        <v>1975</v>
      </c>
      <c r="AF1603" s="6">
        <v>1979</v>
      </c>
      <c r="AG1603" s="6">
        <v>746</v>
      </c>
      <c r="AH1603" s="27">
        <v>27.785046728971963</v>
      </c>
      <c r="AI1603" s="28">
        <v>1150000</v>
      </c>
      <c r="AJ1603" s="28">
        <v>1060000</v>
      </c>
      <c r="AK1603" s="28">
        <v>1050000</v>
      </c>
      <c r="AL1603" s="29">
        <v>8.4905660377358486E-2</v>
      </c>
      <c r="AM1603" s="29">
        <v>9.5238095238095233E-2</v>
      </c>
      <c r="AN1603" s="6">
        <v>2</v>
      </c>
      <c r="AO1603" s="27">
        <v>-0.20000000000000018</v>
      </c>
      <c r="AP1603" s="6">
        <v>2.2000000000000002</v>
      </c>
      <c r="AQ1603" s="26">
        <v>8.5483870967741932E-2</v>
      </c>
      <c r="AR1603" s="28">
        <v>750</v>
      </c>
      <c r="AS1603" s="28">
        <v>700</v>
      </c>
      <c r="AT1603" s="25">
        <v>7.1428571428571425E-2</v>
      </c>
      <c r="AU1603" s="26">
        <v>0.17367231541842598</v>
      </c>
      <c r="AV1603" s="30">
        <v>1988.0000000000002</v>
      </c>
      <c r="AW1603" s="24">
        <v>0.87949999999999995</v>
      </c>
      <c r="AX1603" s="24">
        <v>0.1205</v>
      </c>
      <c r="AY1603" s="24">
        <v>0.82140000000000002</v>
      </c>
      <c r="AZ1603" s="24">
        <v>0.16950000000000001</v>
      </c>
      <c r="BA1603" s="24">
        <v>0.31230000000000002</v>
      </c>
      <c r="BB1603" s="24">
        <v>0.38080000000000003</v>
      </c>
      <c r="BC1603" s="24">
        <v>0.27810000000000001</v>
      </c>
      <c r="BD1603" s="31">
        <v>2.5</v>
      </c>
      <c r="BE1603" s="23">
        <v>31</v>
      </c>
      <c r="BF1603" s="32" t="s">
        <v>4318</v>
      </c>
      <c r="BG1603" s="33">
        <v>150.86993921412599</v>
      </c>
      <c r="BH1603" s="33">
        <v>-33.902876396593498</v>
      </c>
      <c r="BI1603" s="34">
        <f t="shared" si="336"/>
        <v>87</v>
      </c>
      <c r="BJ1603" s="34">
        <f t="shared" si="337"/>
        <v>84</v>
      </c>
      <c r="BK1603" s="34">
        <f t="shared" si="338"/>
        <v>1</v>
      </c>
      <c r="BL1603" s="34">
        <f t="shared" si="339"/>
        <v>43</v>
      </c>
      <c r="BM1603" s="34">
        <f t="shared" si="340"/>
        <v>43</v>
      </c>
      <c r="BN1603" s="34">
        <f t="shared" si="341"/>
        <v>100</v>
      </c>
      <c r="BO1603" s="34">
        <f t="shared" si="342"/>
        <v>100</v>
      </c>
      <c r="BP1603" s="34">
        <f t="shared" si="343"/>
        <v>59</v>
      </c>
      <c r="BQ1603" s="35">
        <f t="shared" si="344"/>
        <v>49</v>
      </c>
      <c r="BR1603" s="34">
        <f t="shared" si="345"/>
        <v>32</v>
      </c>
      <c r="BS1603" s="35">
        <f t="shared" si="346"/>
        <v>33</v>
      </c>
      <c r="BT1603" s="35">
        <f t="shared" si="347"/>
        <v>80</v>
      </c>
      <c r="BU1603" s="35">
        <f t="shared" si="348"/>
        <v>25</v>
      </c>
      <c r="BV1603" s="35">
        <f t="shared" si="349"/>
        <v>61</v>
      </c>
    </row>
    <row r="1604" spans="2:74" hidden="1" x14ac:dyDescent="0.3">
      <c r="B1604" s="6" t="s">
        <v>2025</v>
      </c>
      <c r="C1604" s="6">
        <v>128011604</v>
      </c>
      <c r="D1604" s="6" t="s">
        <v>953</v>
      </c>
      <c r="E1604" s="6" t="s">
        <v>236</v>
      </c>
      <c r="F1604" s="6" t="s">
        <v>2757</v>
      </c>
      <c r="G1604" s="6" t="s">
        <v>77</v>
      </c>
      <c r="H1604" s="6" t="s">
        <v>78</v>
      </c>
      <c r="I1604" s="22">
        <v>2900000</v>
      </c>
      <c r="J1604" s="22">
        <v>2792760</v>
      </c>
      <c r="K1604" s="22">
        <v>2636100</v>
      </c>
      <c r="L1604" s="22">
        <v>2738000</v>
      </c>
      <c r="M1604" s="22">
        <v>2510000</v>
      </c>
      <c r="N1604" s="22">
        <v>1950000</v>
      </c>
      <c r="O1604" s="23">
        <v>34</v>
      </c>
      <c r="P1604" s="23">
        <v>35</v>
      </c>
      <c r="Q1604" s="23">
        <v>39</v>
      </c>
      <c r="R1604" s="22">
        <v>1200</v>
      </c>
      <c r="S1604" s="22">
        <v>1050</v>
      </c>
      <c r="T1604" s="24">
        <v>2.2000000000000002</v>
      </c>
      <c r="U1604" s="24">
        <v>0.10000000000000009</v>
      </c>
      <c r="V1604" s="24">
        <v>2.1</v>
      </c>
      <c r="W1604" s="24">
        <v>2.1</v>
      </c>
      <c r="X1604" s="25">
        <v>2.1517241379310346E-2</v>
      </c>
      <c r="Y1604" s="24">
        <v>2</v>
      </c>
      <c r="Z1604" s="24">
        <v>-0.60000000000000009</v>
      </c>
      <c r="AA1604" s="24">
        <v>2.6</v>
      </c>
      <c r="AB1604" s="24">
        <v>2.9</v>
      </c>
      <c r="AC1604" s="26">
        <v>0.508992195453003</v>
      </c>
      <c r="AD1604" s="24">
        <v>23.655086006629947</v>
      </c>
      <c r="AE1604" s="6">
        <v>216</v>
      </c>
      <c r="AF1604" s="6">
        <v>269</v>
      </c>
      <c r="AG1604" s="6">
        <v>222</v>
      </c>
      <c r="AH1604" s="27">
        <v>3.4329113924050634</v>
      </c>
      <c r="AI1604" s="28">
        <v>2010000</v>
      </c>
      <c r="AJ1604" s="28">
        <v>1910000</v>
      </c>
      <c r="AK1604" s="28">
        <v>1825000</v>
      </c>
      <c r="AL1604" s="29">
        <v>5.2356020942408377E-2</v>
      </c>
      <c r="AM1604" s="29">
        <v>0.10136986301369863</v>
      </c>
      <c r="AN1604" s="6">
        <v>2.5</v>
      </c>
      <c r="AO1604" s="27">
        <v>-0.20000000000000018</v>
      </c>
      <c r="AP1604" s="6">
        <v>2.7</v>
      </c>
      <c r="AQ1604" s="26">
        <v>7.4782608695652175E-2</v>
      </c>
      <c r="AR1604" s="28">
        <v>1150</v>
      </c>
      <c r="AS1604" s="28">
        <v>1100</v>
      </c>
      <c r="AT1604" s="25">
        <v>4.5454545454545456E-2</v>
      </c>
      <c r="AU1604" s="26">
        <v>0.13211375279473725</v>
      </c>
      <c r="AV1604" s="30">
        <v>2357.6000000000004</v>
      </c>
      <c r="AW1604" s="24">
        <v>0.6482</v>
      </c>
      <c r="AX1604" s="24">
        <v>0.3518</v>
      </c>
      <c r="AY1604" s="24">
        <v>0.3664</v>
      </c>
      <c r="AZ1604" s="24">
        <v>5.04E-2</v>
      </c>
      <c r="BA1604" s="24">
        <v>0.34360000000000002</v>
      </c>
      <c r="BB1604" s="24">
        <v>0.28039999999999998</v>
      </c>
      <c r="BC1604" s="24">
        <v>0.35610000000000003</v>
      </c>
      <c r="BD1604" s="31">
        <v>7</v>
      </c>
      <c r="BE1604" s="23">
        <v>19</v>
      </c>
      <c r="BF1604" s="32" t="s">
        <v>4319</v>
      </c>
      <c r="BG1604" s="33">
        <v>151.20867721173599</v>
      </c>
      <c r="BH1604" s="33">
        <v>-34.0371812946997</v>
      </c>
      <c r="BI1604" s="34">
        <f t="shared" ref="BI1604:BI1667" si="350">IF(T1604&lt;=1, 100, IF(T1604&gt;=7, 1, ROUND(100 - ((T1604-1)/6)*99, 0)))</f>
        <v>80</v>
      </c>
      <c r="BJ1604" s="34">
        <f t="shared" ref="BJ1604:BJ1667" si="351">IF(AN1604&lt;=1, 100, IF(AN1604&gt;=7, 1, ROUND(100 - ((AN1604-1)/6)*99, 0)))</f>
        <v>75</v>
      </c>
      <c r="BK1604" s="34">
        <f t="shared" ref="BK1604:BK1667" si="352">IF(AH1604&lt;=2, 100, IF(AH1604&gt;=10, 1, ROUND(100 - ((AH1604-2)/8)*99, 0)))</f>
        <v>82</v>
      </c>
      <c r="BL1604" s="34">
        <f t="shared" ref="BL1604:BL1667" si="353">IF(OR(ISBLANK(AU1604), AU1604=""), "", IF(AU1604&lt;=0, 100, IF(AU1604&gt;=0.3, 1, ROUND(100 - (AU1604/0.3)*99, 0))))</f>
        <v>56</v>
      </c>
      <c r="BM1604" s="34">
        <f t="shared" ref="BM1604:BM1667" si="354">IF(AL1604&lt;=0, 1, IF(AL1604&gt;=0.2, 100, ROUND(1 + (AL1604/0.2)*99, 0)))</f>
        <v>27</v>
      </c>
      <c r="BN1604" s="34">
        <f t="shared" ref="BN1604:BN1667" si="355">IF(AQ1604&lt;=0.01, 1, IF(AQ1604&gt;=0.075, 100, ROUND(1 + ((AQ1604-0.01)/0.065)*99, 0)))</f>
        <v>100</v>
      </c>
      <c r="BO1604" s="34">
        <f t="shared" ref="BO1604:BO1667" si="356">IF(BE1604&gt;=750, 1, IF(BE1604&lt;=50, 100, ROUND(100 - 99 * (((BE1604 - 50)/700)^0.75), 0)))</f>
        <v>100</v>
      </c>
      <c r="BP1604" s="34">
        <f t="shared" ref="BP1604:BP1667" si="357">IF(BA1604&gt;=0.5, 100, IF(BA1604&lt;=0.05, 1, ROUND(1 + ((BA1604-0.05)/0.45)*99, 0)))</f>
        <v>66</v>
      </c>
      <c r="BQ1604" s="35">
        <f t="shared" ref="BQ1604:BQ1667" si="358">IF(X1604&gt;=0.045, 100, IF(X1604&lt;=0.015, 1, ROUND(1 + ((X1604-0.015)/0.03)*99, 0)))</f>
        <v>23</v>
      </c>
      <c r="BR1604" s="34">
        <f t="shared" ref="BR1604:BR1667" si="359">IF(AD1604&lt;=5, 100, IF(AD1604&gt;=15, 1, ROUND(100 - ((AD1604-5)/10)*99, 0)))</f>
        <v>1</v>
      </c>
      <c r="BS1604" s="35">
        <f t="shared" ref="BS1604:BS1667" si="360">IF(AC1604&lt;=0.25, 100, IF(AC1604&gt;=0.4, 1, ROUND(100 - ((AC1604-0.25)/0.15)*99, 0)))</f>
        <v>1</v>
      </c>
      <c r="BT1604" s="35">
        <f t="shared" ref="BT1604:BT1667" si="361">IF(Y1604&lt;=1, 100, IF(Y1604&gt;=7, 1, ROUND(100 - ((Y1604-1)/6)*99, 0)))</f>
        <v>84</v>
      </c>
      <c r="BU1604" s="35">
        <f t="shared" ref="BU1604:BU1667" si="362">BD1604*10</f>
        <v>70</v>
      </c>
      <c r="BV1604" s="35">
        <f t="shared" ref="BV1604:BV1667" si="363">IF(
  (
    IF($BI$2,0.1,0) + IF($BJ$2,0.1,0) + IF($BK$2,0.05,0) + IF($BL$2,0.07,0) + IF($BM$2,0.05,0) + IF($BN$2,0.1,0) +
    IF($BO$2,0.07,0) + IF($BP$2,0.08,0) + IF($BQ$2,0.08,0) + IF($BR$2,0.07,0) + IF($BS$2,0.07,0) + IF($BT$2,0.08,0) +
    IF($BU$2,0.08,0)
  ) = 0,
  "",
  ROUND(
    (
      IF($BI$2, BI1604*0.1, 0) + IF($BJ$2, BJ1604*0.1, 0) + IF($BK$2, BK1604*0.05, 0) + IF($BL$2, BL1604*0.07, 0) +
      IF($BM$2, BM1604*0.05, 0) + IF($BN$2, BN1604*0.1, 0) + IF($BO$2, BO1604*0.07, 0) + IF($BP$2, BP1604*0.08, 0) +
      IF($BQ$2, BQ1604*0.08, 0) + IF($BR$2, BR1604*0.07, 0) + IF($BS$2, BS1604*0.07, 0) + IF($BT$2, BT1604*0.08, 0) +
      IF($BU$2, BU1604*0.08, 0)
    ) /
    (
      IF($BI$2,0.1,0) + IF($BJ$2,0.1,0) + IF($BK$2,0.05,0) + IF($BL$2,0.07,0) + IF($BM$2,0.05,0) +
      IF($BN$2,0.1,0) + IF($BO$2,0.07,0) + IF($BP$2,0.08,0) + IF($BQ$2,0.08,0) + IF($BR$2,0.07,0) +
      IF($BS$2,0.07,0) + IF($BT$2,0.08,0) + IF($BU$2,0.08,0)
    ),
  0)
)</f>
        <v>61</v>
      </c>
    </row>
    <row r="1605" spans="2:74" hidden="1" x14ac:dyDescent="0.3">
      <c r="B1605" s="6" t="s">
        <v>2026</v>
      </c>
      <c r="C1605" s="6">
        <v>310041565</v>
      </c>
      <c r="D1605" s="6" t="s">
        <v>730</v>
      </c>
      <c r="E1605" s="6" t="s">
        <v>561</v>
      </c>
      <c r="F1605" s="6" t="s">
        <v>2780</v>
      </c>
      <c r="G1605" s="6" t="s">
        <v>97</v>
      </c>
      <c r="H1605" s="6" t="s">
        <v>78</v>
      </c>
      <c r="I1605" s="22">
        <v>1062500</v>
      </c>
      <c r="J1605" s="22">
        <v>999000</v>
      </c>
      <c r="K1605" s="22">
        <v>895000</v>
      </c>
      <c r="L1605" s="22">
        <v>964000</v>
      </c>
      <c r="M1605" s="22">
        <v>964000</v>
      </c>
      <c r="N1605" s="22">
        <v>890000</v>
      </c>
      <c r="O1605" s="23">
        <v>37</v>
      </c>
      <c r="P1605" s="23">
        <v>37</v>
      </c>
      <c r="Q1605" s="23">
        <v>33</v>
      </c>
      <c r="R1605" s="22">
        <v>670</v>
      </c>
      <c r="S1605" s="22">
        <v>610</v>
      </c>
      <c r="T1605" s="24">
        <v>3.8</v>
      </c>
      <c r="U1605" s="24">
        <v>-0.79999999999999982</v>
      </c>
      <c r="V1605" s="24">
        <v>4.5999999999999996</v>
      </c>
      <c r="W1605" s="24">
        <v>4.7</v>
      </c>
      <c r="X1605" s="25">
        <v>3.279058823529412E-2</v>
      </c>
      <c r="Y1605" s="24">
        <v>6.7</v>
      </c>
      <c r="Z1605" s="24">
        <v>-2.9999999999999991</v>
      </c>
      <c r="AA1605" s="24">
        <v>9.6999999999999993</v>
      </c>
      <c r="AB1605" s="24">
        <v>9.6</v>
      </c>
      <c r="AC1605" s="26">
        <v>0.21175726927939315</v>
      </c>
      <c r="AD1605" s="24">
        <v>6.4578673538850522</v>
      </c>
      <c r="AE1605" s="6">
        <v>477</v>
      </c>
      <c r="AF1605" s="6">
        <v>486</v>
      </c>
      <c r="AG1605" s="6">
        <v>346</v>
      </c>
      <c r="AH1605" s="27">
        <v>4.3168023686158401</v>
      </c>
      <c r="AI1605" s="28">
        <v>750000</v>
      </c>
      <c r="AJ1605" s="28">
        <v>660000</v>
      </c>
      <c r="AK1605" s="28">
        <v>580000</v>
      </c>
      <c r="AL1605" s="29">
        <v>0.13636363636363635</v>
      </c>
      <c r="AM1605" s="29">
        <v>0.29310344827586204</v>
      </c>
      <c r="AN1605" s="6">
        <v>3.8</v>
      </c>
      <c r="AO1605" s="27">
        <v>-0.5</v>
      </c>
      <c r="AP1605" s="6">
        <v>4.3</v>
      </c>
      <c r="AQ1605" s="26">
        <v>0.11676300578034682</v>
      </c>
      <c r="AR1605" s="28">
        <v>590</v>
      </c>
      <c r="AS1605" s="28">
        <v>550</v>
      </c>
      <c r="AT1605" s="25">
        <v>7.2727272727272724E-2</v>
      </c>
      <c r="AU1605" s="26">
        <v>0.41036398384885076</v>
      </c>
      <c r="AV1605" s="30">
        <v>3164.0000000000005</v>
      </c>
      <c r="AW1605" s="24">
        <v>0.89500000000000002</v>
      </c>
      <c r="AX1605" s="24">
        <v>0.105</v>
      </c>
      <c r="AY1605" s="24">
        <v>0.95269999999999999</v>
      </c>
      <c r="AZ1605" s="24">
        <v>4.5900000000000003E-2</v>
      </c>
      <c r="BA1605" s="24">
        <v>0.127</v>
      </c>
      <c r="BB1605" s="24">
        <v>0.54749999999999999</v>
      </c>
      <c r="BC1605" s="24">
        <v>0.31709999999999999</v>
      </c>
      <c r="BD1605" s="31">
        <v>8.5</v>
      </c>
      <c r="BE1605" s="23">
        <v>25</v>
      </c>
      <c r="BF1605" s="32" t="s">
        <v>4320</v>
      </c>
      <c r="BG1605" s="33">
        <v>152.88642565560599</v>
      </c>
      <c r="BH1605" s="33">
        <v>-27.659132939259901</v>
      </c>
      <c r="BI1605" s="34">
        <f t="shared" si="350"/>
        <v>54</v>
      </c>
      <c r="BJ1605" s="34">
        <f t="shared" si="351"/>
        <v>54</v>
      </c>
      <c r="BK1605" s="34">
        <f t="shared" si="352"/>
        <v>71</v>
      </c>
      <c r="BL1605" s="34">
        <f t="shared" si="353"/>
        <v>1</v>
      </c>
      <c r="BM1605" s="34">
        <f t="shared" si="354"/>
        <v>69</v>
      </c>
      <c r="BN1605" s="34">
        <f t="shared" si="355"/>
        <v>100</v>
      </c>
      <c r="BO1605" s="34">
        <f t="shared" si="356"/>
        <v>100</v>
      </c>
      <c r="BP1605" s="34">
        <f t="shared" si="357"/>
        <v>18</v>
      </c>
      <c r="BQ1605" s="35">
        <f t="shared" si="358"/>
        <v>60</v>
      </c>
      <c r="BR1605" s="34">
        <f t="shared" si="359"/>
        <v>86</v>
      </c>
      <c r="BS1605" s="35">
        <f t="shared" si="360"/>
        <v>100</v>
      </c>
      <c r="BT1605" s="35">
        <f t="shared" si="361"/>
        <v>6</v>
      </c>
      <c r="BU1605" s="35">
        <f t="shared" si="362"/>
        <v>85</v>
      </c>
      <c r="BV1605" s="35">
        <f t="shared" si="363"/>
        <v>61</v>
      </c>
    </row>
    <row r="1606" spans="2:74" hidden="1" x14ac:dyDescent="0.3">
      <c r="B1606" s="6" t="s">
        <v>2027</v>
      </c>
      <c r="C1606" s="6">
        <v>102011034</v>
      </c>
      <c r="D1606" s="6" t="s">
        <v>302</v>
      </c>
      <c r="E1606" s="6" t="s">
        <v>205</v>
      </c>
      <c r="F1606" s="6" t="s">
        <v>205</v>
      </c>
      <c r="G1606" s="6" t="s">
        <v>77</v>
      </c>
      <c r="H1606" s="6" t="s">
        <v>78</v>
      </c>
      <c r="I1606" s="22">
        <v>1190340</v>
      </c>
      <c r="J1606" s="22">
        <v>1152600</v>
      </c>
      <c r="K1606" s="22">
        <v>1102500</v>
      </c>
      <c r="L1606" s="22">
        <v>1170000</v>
      </c>
      <c r="M1606" s="22">
        <v>1162000</v>
      </c>
      <c r="N1606" s="22">
        <v>1102000</v>
      </c>
      <c r="O1606" s="23">
        <v>22</v>
      </c>
      <c r="P1606" s="23">
        <v>21</v>
      </c>
      <c r="Q1606" s="23">
        <v>27</v>
      </c>
      <c r="R1606" s="22">
        <v>680</v>
      </c>
      <c r="S1606" s="22">
        <v>650</v>
      </c>
      <c r="T1606" s="24">
        <v>3.1</v>
      </c>
      <c r="U1606" s="24">
        <v>0.10000000000000009</v>
      </c>
      <c r="V1606" s="24">
        <v>3</v>
      </c>
      <c r="W1606" s="24">
        <v>3</v>
      </c>
      <c r="X1606" s="25">
        <v>2.9705798343330477E-2</v>
      </c>
      <c r="Y1606" s="24">
        <v>2.1</v>
      </c>
      <c r="Z1606" s="24">
        <v>-0.79999999999999982</v>
      </c>
      <c r="AA1606" s="24">
        <v>2.9</v>
      </c>
      <c r="AB1606" s="24">
        <v>3.1</v>
      </c>
      <c r="AC1606" s="26">
        <v>0.4520795660036166</v>
      </c>
      <c r="AD1606" s="24">
        <v>15.218563082487131</v>
      </c>
      <c r="AE1606" s="6">
        <v>529</v>
      </c>
      <c r="AF1606" s="6">
        <v>713</v>
      </c>
      <c r="AG1606" s="6">
        <v>532</v>
      </c>
      <c r="AH1606" s="27">
        <v>3.7338792221084951</v>
      </c>
      <c r="AI1606" s="28">
        <v>1170000</v>
      </c>
      <c r="AJ1606" s="28">
        <v>1150000</v>
      </c>
      <c r="AK1606" s="28">
        <v>1050000</v>
      </c>
      <c r="AL1606" s="29">
        <v>1.7391304347826087E-2</v>
      </c>
      <c r="AM1606" s="29">
        <v>0.11428571428571428</v>
      </c>
      <c r="AN1606" s="6">
        <v>2.8</v>
      </c>
      <c r="AO1606" s="27">
        <v>-0.20000000000000018</v>
      </c>
      <c r="AP1606" s="6">
        <v>3</v>
      </c>
      <c r="AQ1606" s="26">
        <v>0.10809248554913295</v>
      </c>
      <c r="AR1606" s="28">
        <v>700</v>
      </c>
      <c r="AS1606" s="28">
        <v>650</v>
      </c>
      <c r="AT1606" s="25">
        <v>7.6923076923076927E-2</v>
      </c>
      <c r="AU1606" s="26">
        <v>0.10671695299666117</v>
      </c>
      <c r="AV1606" s="30">
        <v>1504.16</v>
      </c>
      <c r="AW1606" s="24">
        <v>0.66710000000000003</v>
      </c>
      <c r="AX1606" s="24">
        <v>0.33289999999999997</v>
      </c>
      <c r="AY1606" s="24">
        <v>0.66239999999999999</v>
      </c>
      <c r="AZ1606" s="24">
        <v>0.29320000000000002</v>
      </c>
      <c r="BA1606" s="24">
        <v>0.32090000000000002</v>
      </c>
      <c r="BB1606" s="24">
        <v>0.32519999999999999</v>
      </c>
      <c r="BC1606" s="24">
        <v>0.17660000000000001</v>
      </c>
      <c r="BD1606" s="31">
        <v>7</v>
      </c>
      <c r="BE1606" s="23">
        <v>48</v>
      </c>
      <c r="BF1606" s="32" t="s">
        <v>4321</v>
      </c>
      <c r="BG1606" s="33">
        <v>151.39776430097999</v>
      </c>
      <c r="BH1606" s="33">
        <v>-33.470999784654303</v>
      </c>
      <c r="BI1606" s="34">
        <f t="shared" si="350"/>
        <v>65</v>
      </c>
      <c r="BJ1606" s="34">
        <f t="shared" si="351"/>
        <v>70</v>
      </c>
      <c r="BK1606" s="34">
        <f t="shared" si="352"/>
        <v>79</v>
      </c>
      <c r="BL1606" s="34">
        <f t="shared" si="353"/>
        <v>65</v>
      </c>
      <c r="BM1606" s="34">
        <f t="shared" si="354"/>
        <v>10</v>
      </c>
      <c r="BN1606" s="34">
        <f t="shared" si="355"/>
        <v>100</v>
      </c>
      <c r="BO1606" s="34">
        <f t="shared" si="356"/>
        <v>100</v>
      </c>
      <c r="BP1606" s="34">
        <f t="shared" si="357"/>
        <v>61</v>
      </c>
      <c r="BQ1606" s="35">
        <f t="shared" si="358"/>
        <v>50</v>
      </c>
      <c r="BR1606" s="34">
        <f t="shared" si="359"/>
        <v>1</v>
      </c>
      <c r="BS1606" s="35">
        <f t="shared" si="360"/>
        <v>1</v>
      </c>
      <c r="BT1606" s="35">
        <f t="shared" si="361"/>
        <v>82</v>
      </c>
      <c r="BU1606" s="35">
        <f t="shared" si="362"/>
        <v>70</v>
      </c>
      <c r="BV1606" s="35">
        <f t="shared" si="363"/>
        <v>61</v>
      </c>
    </row>
    <row r="1607" spans="2:74" hidden="1" x14ac:dyDescent="0.3">
      <c r="B1607" s="6" t="s">
        <v>2028</v>
      </c>
      <c r="C1607" s="6">
        <v>107031143</v>
      </c>
      <c r="D1607" s="6" t="s">
        <v>1011</v>
      </c>
      <c r="E1607" s="6" t="s">
        <v>380</v>
      </c>
      <c r="F1607" s="6" t="s">
        <v>504</v>
      </c>
      <c r="G1607" s="6" t="s">
        <v>77</v>
      </c>
      <c r="H1607" s="6" t="s">
        <v>78</v>
      </c>
      <c r="I1607" s="22">
        <v>895000</v>
      </c>
      <c r="J1607" s="22">
        <v>898900</v>
      </c>
      <c r="K1607" s="22">
        <v>813050</v>
      </c>
      <c r="L1607" s="22">
        <v>900000</v>
      </c>
      <c r="M1607" s="22">
        <v>905000</v>
      </c>
      <c r="N1607" s="22">
        <v>820000</v>
      </c>
      <c r="O1607" s="23">
        <v>29</v>
      </c>
      <c r="P1607" s="23">
        <v>30</v>
      </c>
      <c r="Q1607" s="23">
        <v>30</v>
      </c>
      <c r="R1607" s="22">
        <v>650</v>
      </c>
      <c r="S1607" s="22">
        <v>600</v>
      </c>
      <c r="T1607" s="24">
        <v>2.4</v>
      </c>
      <c r="U1607" s="24">
        <v>0</v>
      </c>
      <c r="V1607" s="24">
        <v>2.4</v>
      </c>
      <c r="W1607" s="24">
        <v>2.6</v>
      </c>
      <c r="X1607" s="25">
        <v>3.7765363128491623E-2</v>
      </c>
      <c r="Y1607" s="24">
        <v>2.6</v>
      </c>
      <c r="Z1607" s="24">
        <v>-0.89999999999999991</v>
      </c>
      <c r="AA1607" s="24">
        <v>3.5</v>
      </c>
      <c r="AB1607" s="24">
        <v>3.8</v>
      </c>
      <c r="AC1607" s="26">
        <v>0.48728559433849106</v>
      </c>
      <c r="AD1607" s="24">
        <v>12.902976536477796</v>
      </c>
      <c r="AE1607" s="6">
        <v>342</v>
      </c>
      <c r="AF1607" s="6">
        <v>465</v>
      </c>
      <c r="AG1607" s="6">
        <v>353</v>
      </c>
      <c r="AH1607" s="27">
        <v>4.9373650107991356</v>
      </c>
      <c r="AI1607" s="28">
        <v>1130000</v>
      </c>
      <c r="AJ1607" s="28">
        <v>1025000</v>
      </c>
      <c r="AK1607" s="28">
        <v>950000</v>
      </c>
      <c r="AL1607" s="29">
        <v>0.1024390243902439</v>
      </c>
      <c r="AM1607" s="29">
        <v>0.18947368421052632</v>
      </c>
      <c r="AN1607" s="6">
        <v>2.6</v>
      </c>
      <c r="AO1607" s="27">
        <v>-0.10000000000000009</v>
      </c>
      <c r="AP1607" s="6">
        <v>2.7</v>
      </c>
      <c r="AQ1607" s="26">
        <v>0.11772639691714837</v>
      </c>
      <c r="AR1607" s="28">
        <v>730</v>
      </c>
      <c r="AS1607" s="28">
        <v>685</v>
      </c>
      <c r="AT1607" s="25">
        <v>6.569343065693431E-2</v>
      </c>
      <c r="AU1607" s="26">
        <v>0.18796291255771924</v>
      </c>
      <c r="AV1607" s="30">
        <v>1333.92</v>
      </c>
      <c r="AW1607" s="24">
        <v>0.68300000000000005</v>
      </c>
      <c r="AX1607" s="24">
        <v>0.317</v>
      </c>
      <c r="AY1607" s="24">
        <v>0.78169999999999995</v>
      </c>
      <c r="AZ1607" s="24">
        <v>9.6799999999999997E-2</v>
      </c>
      <c r="BA1607" s="24">
        <v>0.35339999999999999</v>
      </c>
      <c r="BB1607" s="24">
        <v>0.2505</v>
      </c>
      <c r="BC1607" s="24">
        <v>0.3644</v>
      </c>
      <c r="BD1607" s="31">
        <v>3</v>
      </c>
      <c r="BE1607" s="23">
        <v>83</v>
      </c>
      <c r="BF1607" s="32" t="s">
        <v>4322</v>
      </c>
      <c r="BG1607" s="33">
        <v>150.855329927149</v>
      </c>
      <c r="BH1607" s="33">
        <v>-34.557750553905699</v>
      </c>
      <c r="BI1607" s="34">
        <f t="shared" si="350"/>
        <v>77</v>
      </c>
      <c r="BJ1607" s="34">
        <f t="shared" si="351"/>
        <v>74</v>
      </c>
      <c r="BK1607" s="34">
        <f t="shared" si="352"/>
        <v>64</v>
      </c>
      <c r="BL1607" s="34">
        <f t="shared" si="353"/>
        <v>38</v>
      </c>
      <c r="BM1607" s="34">
        <f t="shared" si="354"/>
        <v>52</v>
      </c>
      <c r="BN1607" s="34">
        <f t="shared" si="355"/>
        <v>100</v>
      </c>
      <c r="BO1607" s="34">
        <f t="shared" si="356"/>
        <v>90</v>
      </c>
      <c r="BP1607" s="34">
        <f t="shared" si="357"/>
        <v>68</v>
      </c>
      <c r="BQ1607" s="35">
        <f t="shared" si="358"/>
        <v>76</v>
      </c>
      <c r="BR1607" s="34">
        <f t="shared" si="359"/>
        <v>22</v>
      </c>
      <c r="BS1607" s="35">
        <f t="shared" si="360"/>
        <v>1</v>
      </c>
      <c r="BT1607" s="35">
        <f t="shared" si="361"/>
        <v>74</v>
      </c>
      <c r="BU1607" s="35">
        <f t="shared" si="362"/>
        <v>30</v>
      </c>
      <c r="BV1607" s="35">
        <f t="shared" si="363"/>
        <v>61</v>
      </c>
    </row>
    <row r="1608" spans="2:74" hidden="1" x14ac:dyDescent="0.3">
      <c r="B1608" s="6" t="s">
        <v>2029</v>
      </c>
      <c r="C1608" s="6">
        <v>107041145</v>
      </c>
      <c r="D1608" s="6" t="s">
        <v>504</v>
      </c>
      <c r="E1608" s="6" t="s">
        <v>380</v>
      </c>
      <c r="F1608" s="6" t="s">
        <v>504</v>
      </c>
      <c r="G1608" s="6" t="s">
        <v>77</v>
      </c>
      <c r="H1608" s="6" t="s">
        <v>78</v>
      </c>
      <c r="I1608" s="22">
        <v>1200000</v>
      </c>
      <c r="J1608" s="22">
        <v>1212000</v>
      </c>
      <c r="K1608" s="22">
        <v>1190000</v>
      </c>
      <c r="L1608" s="22">
        <v>1250000</v>
      </c>
      <c r="M1608" s="22">
        <v>1151000</v>
      </c>
      <c r="N1608" s="22">
        <v>1190000</v>
      </c>
      <c r="O1608" s="23">
        <v>28</v>
      </c>
      <c r="P1608" s="23">
        <v>24</v>
      </c>
      <c r="Q1608" s="23">
        <v>23</v>
      </c>
      <c r="R1608" s="22">
        <v>720</v>
      </c>
      <c r="S1608" s="22">
        <v>700</v>
      </c>
      <c r="T1608" s="24">
        <v>2</v>
      </c>
      <c r="U1608" s="24">
        <v>-0.20000000000000018</v>
      </c>
      <c r="V1608" s="24">
        <v>2.2000000000000002</v>
      </c>
      <c r="W1608" s="24">
        <v>2.4</v>
      </c>
      <c r="X1608" s="25">
        <v>3.1199999999999999E-2</v>
      </c>
      <c r="Y1608" s="24">
        <v>1.8</v>
      </c>
      <c r="Z1608" s="24">
        <v>-0.7</v>
      </c>
      <c r="AA1608" s="24">
        <v>2.5</v>
      </c>
      <c r="AB1608" s="24">
        <v>3.3</v>
      </c>
      <c r="AC1608" s="26">
        <v>0.44923629829290201</v>
      </c>
      <c r="AD1608" s="24">
        <v>14.398599304259678</v>
      </c>
      <c r="AE1608" s="6">
        <v>240</v>
      </c>
      <c r="AF1608" s="6">
        <v>290</v>
      </c>
      <c r="AG1608" s="6">
        <v>221</v>
      </c>
      <c r="AH1608" s="27">
        <v>3.4085106382978725</v>
      </c>
      <c r="AI1608" s="28">
        <v>1280000</v>
      </c>
      <c r="AJ1608" s="28">
        <v>1265000</v>
      </c>
      <c r="AK1608" s="28">
        <v>1200000</v>
      </c>
      <c r="AL1608" s="29">
        <v>1.1857707509881422E-2</v>
      </c>
      <c r="AM1608" s="29">
        <v>6.6666666666666666E-2</v>
      </c>
      <c r="AN1608" s="6">
        <v>2.4</v>
      </c>
      <c r="AO1608" s="27">
        <v>-0.20000000000000018</v>
      </c>
      <c r="AP1608" s="6">
        <v>2.6</v>
      </c>
      <c r="AQ1608" s="26">
        <v>0.1048</v>
      </c>
      <c r="AR1608" s="28">
        <v>750</v>
      </c>
      <c r="AS1608" s="28">
        <v>750</v>
      </c>
      <c r="AT1608" s="25">
        <v>0</v>
      </c>
      <c r="AU1608" s="26">
        <v>0.14637240013153896</v>
      </c>
      <c r="AV1608" s="30">
        <v>1602.7200000000003</v>
      </c>
      <c r="AW1608" s="24">
        <v>0.65339999999999998</v>
      </c>
      <c r="AX1608" s="24">
        <v>0.34660000000000002</v>
      </c>
      <c r="AY1608" s="24">
        <v>0.55620000000000003</v>
      </c>
      <c r="AZ1608" s="24">
        <v>0.29389999999999999</v>
      </c>
      <c r="BA1608" s="24">
        <v>0.30349999999999999</v>
      </c>
      <c r="BB1608" s="24">
        <v>0.28210000000000002</v>
      </c>
      <c r="BC1608" s="24">
        <v>0.38479999999999998</v>
      </c>
      <c r="BD1608" s="31">
        <v>5</v>
      </c>
      <c r="BE1608" s="23">
        <v>62</v>
      </c>
      <c r="BF1608" s="32" t="s">
        <v>4323</v>
      </c>
      <c r="BG1608" s="33">
        <v>150.90002319749701</v>
      </c>
      <c r="BH1608" s="33">
        <v>-34.368382151940502</v>
      </c>
      <c r="BI1608" s="34">
        <f t="shared" si="350"/>
        <v>84</v>
      </c>
      <c r="BJ1608" s="34">
        <f t="shared" si="351"/>
        <v>77</v>
      </c>
      <c r="BK1608" s="34">
        <f t="shared" si="352"/>
        <v>83</v>
      </c>
      <c r="BL1608" s="34">
        <f t="shared" si="353"/>
        <v>52</v>
      </c>
      <c r="BM1608" s="34">
        <f t="shared" si="354"/>
        <v>7</v>
      </c>
      <c r="BN1608" s="34">
        <f t="shared" si="355"/>
        <v>100</v>
      </c>
      <c r="BO1608" s="34">
        <f t="shared" si="356"/>
        <v>95</v>
      </c>
      <c r="BP1608" s="34">
        <f t="shared" si="357"/>
        <v>57</v>
      </c>
      <c r="BQ1608" s="35">
        <f t="shared" si="358"/>
        <v>54</v>
      </c>
      <c r="BR1608" s="34">
        <f t="shared" si="359"/>
        <v>7</v>
      </c>
      <c r="BS1608" s="35">
        <f t="shared" si="360"/>
        <v>1</v>
      </c>
      <c r="BT1608" s="35">
        <f t="shared" si="361"/>
        <v>87</v>
      </c>
      <c r="BU1608" s="35">
        <f t="shared" si="362"/>
        <v>50</v>
      </c>
      <c r="BV1608" s="35">
        <f t="shared" si="363"/>
        <v>61</v>
      </c>
    </row>
    <row r="1609" spans="2:74" hidden="1" x14ac:dyDescent="0.3">
      <c r="B1609" s="6" t="s">
        <v>2030</v>
      </c>
      <c r="C1609" s="6">
        <v>110021191</v>
      </c>
      <c r="D1609" s="6" t="s">
        <v>964</v>
      </c>
      <c r="E1609" s="6" t="s">
        <v>463</v>
      </c>
      <c r="F1609" s="6" t="s">
        <v>2691</v>
      </c>
      <c r="G1609" s="6" t="s">
        <v>77</v>
      </c>
      <c r="H1609" s="6" t="s">
        <v>78</v>
      </c>
      <c r="I1609" s="22">
        <v>429000</v>
      </c>
      <c r="J1609" s="22">
        <v>429000</v>
      </c>
      <c r="K1609" s="22">
        <v>419000</v>
      </c>
      <c r="L1609" s="22">
        <v>395000</v>
      </c>
      <c r="M1609" s="22">
        <v>400000</v>
      </c>
      <c r="N1609" s="22">
        <v>385000</v>
      </c>
      <c r="O1609" s="23">
        <v>62</v>
      </c>
      <c r="P1609" s="23">
        <v>61</v>
      </c>
      <c r="Q1609" s="23">
        <v>71</v>
      </c>
      <c r="R1609" s="22">
        <v>380</v>
      </c>
      <c r="S1609" s="22">
        <v>380</v>
      </c>
      <c r="T1609" s="24">
        <v>3.1</v>
      </c>
      <c r="U1609" s="24">
        <v>-0.19999999999999973</v>
      </c>
      <c r="V1609" s="24">
        <v>3.3</v>
      </c>
      <c r="W1609" s="24">
        <v>3.2</v>
      </c>
      <c r="X1609" s="25">
        <v>4.6060606060606059E-2</v>
      </c>
      <c r="Y1609" s="24">
        <v>2.2000000000000002</v>
      </c>
      <c r="Z1609" s="24">
        <v>-1.0999999999999996</v>
      </c>
      <c r="AA1609" s="24">
        <v>3.3</v>
      </c>
      <c r="AB1609" s="24">
        <v>3.8</v>
      </c>
      <c r="AC1609" s="26">
        <v>0.2858346371404501</v>
      </c>
      <c r="AD1609" s="24">
        <v>6.2056204116018767</v>
      </c>
      <c r="AE1609" s="6">
        <v>279</v>
      </c>
      <c r="AF1609" s="6">
        <v>328</v>
      </c>
      <c r="AG1609" s="6">
        <v>298</v>
      </c>
      <c r="AH1609" s="27">
        <v>8.3515439429928744</v>
      </c>
      <c r="AI1609" s="28">
        <v>385000</v>
      </c>
      <c r="AJ1609" s="28">
        <v>380000</v>
      </c>
      <c r="AK1609" s="28">
        <v>360000</v>
      </c>
      <c r="AL1609" s="29">
        <v>1.3157894736842105E-2</v>
      </c>
      <c r="AM1609" s="29">
        <v>6.9444444444444448E-2</v>
      </c>
      <c r="AN1609" s="6">
        <v>1.8</v>
      </c>
      <c r="AO1609" s="27">
        <v>-0.19999999999999996</v>
      </c>
      <c r="AP1609" s="6">
        <v>2</v>
      </c>
      <c r="AQ1609" s="26">
        <v>6.3135593220338987E-2</v>
      </c>
      <c r="AR1609" s="28">
        <v>380</v>
      </c>
      <c r="AS1609" s="28">
        <v>375</v>
      </c>
      <c r="AT1609" s="25">
        <v>1.3333333333333334E-2</v>
      </c>
      <c r="AU1609" s="26">
        <v>0.28812353461679774</v>
      </c>
      <c r="AV1609" s="30">
        <v>1329.44</v>
      </c>
      <c r="AW1609" s="24">
        <v>0.66510000000000002</v>
      </c>
      <c r="AX1609" s="24">
        <v>0.33489999999999998</v>
      </c>
      <c r="AY1609" s="24">
        <v>0.87260000000000004</v>
      </c>
      <c r="AZ1609" s="24">
        <v>0.1004</v>
      </c>
      <c r="BA1609" s="24">
        <v>0.3533</v>
      </c>
      <c r="BB1609" s="24">
        <v>0.27960000000000002</v>
      </c>
      <c r="BC1609" s="24">
        <v>0.32369999999999999</v>
      </c>
      <c r="BD1609" s="31">
        <v>2</v>
      </c>
      <c r="BE1609" s="23">
        <v>456</v>
      </c>
      <c r="BF1609" s="32" t="s">
        <v>4324</v>
      </c>
      <c r="BG1609" s="33">
        <v>151.107939546029</v>
      </c>
      <c r="BH1609" s="33">
        <v>-29.769014420275401</v>
      </c>
      <c r="BI1609" s="34">
        <f t="shared" si="350"/>
        <v>65</v>
      </c>
      <c r="BJ1609" s="34">
        <f t="shared" si="351"/>
        <v>87</v>
      </c>
      <c r="BK1609" s="34">
        <f t="shared" si="352"/>
        <v>21</v>
      </c>
      <c r="BL1609" s="34">
        <f t="shared" si="353"/>
        <v>5</v>
      </c>
      <c r="BM1609" s="34">
        <f t="shared" si="354"/>
        <v>8</v>
      </c>
      <c r="BN1609" s="34">
        <f t="shared" si="355"/>
        <v>82</v>
      </c>
      <c r="BO1609" s="34">
        <f t="shared" si="356"/>
        <v>34</v>
      </c>
      <c r="BP1609" s="34">
        <f t="shared" si="357"/>
        <v>68</v>
      </c>
      <c r="BQ1609" s="35">
        <f t="shared" si="358"/>
        <v>100</v>
      </c>
      <c r="BR1609" s="34">
        <f t="shared" si="359"/>
        <v>88</v>
      </c>
      <c r="BS1609" s="35">
        <f t="shared" si="360"/>
        <v>76</v>
      </c>
      <c r="BT1609" s="35">
        <f t="shared" si="361"/>
        <v>80</v>
      </c>
      <c r="BU1609" s="35">
        <f t="shared" si="362"/>
        <v>20</v>
      </c>
      <c r="BV1609" s="35">
        <f t="shared" si="363"/>
        <v>61</v>
      </c>
    </row>
    <row r="1610" spans="2:74" hidden="1" x14ac:dyDescent="0.3">
      <c r="B1610" s="6" t="s">
        <v>2031</v>
      </c>
      <c r="C1610" s="6">
        <v>111031224</v>
      </c>
      <c r="D1610" s="6" t="s">
        <v>1135</v>
      </c>
      <c r="E1610" s="6" t="s">
        <v>330</v>
      </c>
      <c r="F1610" s="6" t="s">
        <v>2847</v>
      </c>
      <c r="G1610" s="6" t="s">
        <v>77</v>
      </c>
      <c r="H1610" s="6" t="s">
        <v>78</v>
      </c>
      <c r="I1610" s="22">
        <v>1256600</v>
      </c>
      <c r="J1610" s="22">
        <v>1250000</v>
      </c>
      <c r="K1610" s="22">
        <v>1100000</v>
      </c>
      <c r="L1610" s="22">
        <v>1235000</v>
      </c>
      <c r="M1610" s="22">
        <v>1150000</v>
      </c>
      <c r="N1610" s="22">
        <v>1010000</v>
      </c>
      <c r="O1610" s="23">
        <v>30</v>
      </c>
      <c r="P1610" s="23">
        <v>30</v>
      </c>
      <c r="Q1610" s="23">
        <v>29</v>
      </c>
      <c r="R1610" s="22">
        <v>695</v>
      </c>
      <c r="S1610" s="22">
        <v>670</v>
      </c>
      <c r="T1610" s="24">
        <v>2.5</v>
      </c>
      <c r="U1610" s="24">
        <v>0</v>
      </c>
      <c r="V1610" s="24">
        <v>2.5</v>
      </c>
      <c r="W1610" s="24">
        <v>2.1</v>
      </c>
      <c r="X1610" s="25">
        <v>2.8760146426866147E-2</v>
      </c>
      <c r="Y1610" s="24">
        <v>3.5</v>
      </c>
      <c r="Z1610" s="24">
        <v>-1.4000000000000004</v>
      </c>
      <c r="AA1610" s="24">
        <v>4.9000000000000004</v>
      </c>
      <c r="AB1610" s="24">
        <v>5.6</v>
      </c>
      <c r="AC1610" s="26">
        <v>0.37180090730120685</v>
      </c>
      <c r="AD1610" s="24">
        <v>12.927643057960612</v>
      </c>
      <c r="AE1610" s="6">
        <v>345</v>
      </c>
      <c r="AF1610" s="6">
        <v>419</v>
      </c>
      <c r="AG1610" s="6">
        <v>349</v>
      </c>
      <c r="AH1610" s="27">
        <v>2.0877842411422525</v>
      </c>
      <c r="AI1610" s="28">
        <v>960000</v>
      </c>
      <c r="AJ1610" s="28">
        <v>880000</v>
      </c>
      <c r="AK1610" s="28">
        <v>870000</v>
      </c>
      <c r="AL1610" s="29">
        <v>9.0909090909090912E-2</v>
      </c>
      <c r="AM1610" s="29">
        <v>0.10344827586206896</v>
      </c>
      <c r="AN1610" s="6">
        <v>2.9</v>
      </c>
      <c r="AO1610" s="27">
        <v>-0.10000000000000009</v>
      </c>
      <c r="AP1610" s="6">
        <v>3</v>
      </c>
      <c r="AQ1610" s="26">
        <v>0.10425531914893618</v>
      </c>
      <c r="AR1610" s="28">
        <v>670</v>
      </c>
      <c r="AS1610" s="28">
        <v>630</v>
      </c>
      <c r="AT1610" s="25">
        <v>6.3492063492063489E-2</v>
      </c>
      <c r="AU1610" s="26">
        <v>0.19780388980973018</v>
      </c>
      <c r="AV1610" s="30">
        <v>1869.2800000000002</v>
      </c>
      <c r="AW1610" s="24">
        <v>0.56850000000000001</v>
      </c>
      <c r="AX1610" s="24">
        <v>0.43149999999999999</v>
      </c>
      <c r="AY1610" s="24">
        <v>0.61899999999999999</v>
      </c>
      <c r="AZ1610" s="24">
        <v>0.16339999999999999</v>
      </c>
      <c r="BA1610" s="24">
        <v>0.30209999999999998</v>
      </c>
      <c r="BB1610" s="24">
        <v>0.25459999999999999</v>
      </c>
      <c r="BC1610" s="24">
        <v>0.4098</v>
      </c>
      <c r="BD1610" s="31">
        <v>7</v>
      </c>
      <c r="BE1610" s="23">
        <v>116</v>
      </c>
      <c r="BF1610" s="32" t="s">
        <v>4325</v>
      </c>
      <c r="BG1610" s="33">
        <v>151.73994436326601</v>
      </c>
      <c r="BH1610" s="33">
        <v>-32.922945370070302</v>
      </c>
      <c r="BI1610" s="34">
        <f t="shared" si="350"/>
        <v>75</v>
      </c>
      <c r="BJ1610" s="34">
        <f t="shared" si="351"/>
        <v>69</v>
      </c>
      <c r="BK1610" s="34">
        <f t="shared" si="352"/>
        <v>99</v>
      </c>
      <c r="BL1610" s="34">
        <f t="shared" si="353"/>
        <v>35</v>
      </c>
      <c r="BM1610" s="34">
        <f t="shared" si="354"/>
        <v>46</v>
      </c>
      <c r="BN1610" s="34">
        <f t="shared" si="355"/>
        <v>100</v>
      </c>
      <c r="BO1610" s="34">
        <f t="shared" si="356"/>
        <v>83</v>
      </c>
      <c r="BP1610" s="34">
        <f t="shared" si="357"/>
        <v>56</v>
      </c>
      <c r="BQ1610" s="35">
        <f t="shared" si="358"/>
        <v>46</v>
      </c>
      <c r="BR1610" s="34">
        <f t="shared" si="359"/>
        <v>22</v>
      </c>
      <c r="BS1610" s="35">
        <f t="shared" si="360"/>
        <v>20</v>
      </c>
      <c r="BT1610" s="35">
        <f t="shared" si="361"/>
        <v>59</v>
      </c>
      <c r="BU1610" s="35">
        <f t="shared" si="362"/>
        <v>70</v>
      </c>
      <c r="BV1610" s="35">
        <f t="shared" si="363"/>
        <v>61</v>
      </c>
    </row>
    <row r="1611" spans="2:74" hidden="1" x14ac:dyDescent="0.3">
      <c r="B1611" s="6" t="s">
        <v>2032</v>
      </c>
      <c r="C1611" s="6">
        <v>115011553</v>
      </c>
      <c r="D1611" s="6" t="s">
        <v>1013</v>
      </c>
      <c r="E1611" s="6" t="s">
        <v>783</v>
      </c>
      <c r="F1611" s="6" t="s">
        <v>2757</v>
      </c>
      <c r="G1611" s="6" t="s">
        <v>77</v>
      </c>
      <c r="H1611" s="6" t="s">
        <v>78</v>
      </c>
      <c r="I1611" s="22">
        <v>2385000</v>
      </c>
      <c r="J1611" s="22">
        <v>2350000</v>
      </c>
      <c r="K1611" s="22">
        <v>2381820</v>
      </c>
      <c r="L1611" s="22">
        <v>2385000</v>
      </c>
      <c r="M1611" s="22">
        <v>2307000</v>
      </c>
      <c r="N1611" s="22">
        <v>2200000</v>
      </c>
      <c r="O1611" s="23">
        <v>31</v>
      </c>
      <c r="P1611" s="23">
        <v>29</v>
      </c>
      <c r="Q1611" s="23">
        <v>25</v>
      </c>
      <c r="R1611" s="22">
        <v>850</v>
      </c>
      <c r="S1611" s="22">
        <v>850</v>
      </c>
      <c r="T1611" s="24">
        <v>2.7</v>
      </c>
      <c r="U1611" s="24">
        <v>-0.19999999999999973</v>
      </c>
      <c r="V1611" s="24">
        <v>2.9</v>
      </c>
      <c r="W1611" s="24">
        <v>3.4</v>
      </c>
      <c r="X1611" s="25">
        <v>1.8532494758909852E-2</v>
      </c>
      <c r="Y1611" s="24">
        <v>3.4</v>
      </c>
      <c r="Z1611" s="24">
        <v>-1.4</v>
      </c>
      <c r="AA1611" s="24">
        <v>4.8</v>
      </c>
      <c r="AB1611" s="24">
        <v>6.3</v>
      </c>
      <c r="AC1611" s="26">
        <v>0.32144369819083923</v>
      </c>
      <c r="AD1611" s="24">
        <v>17.344869234958178</v>
      </c>
      <c r="AE1611" s="6">
        <v>307</v>
      </c>
      <c r="AF1611" s="6">
        <v>338</v>
      </c>
      <c r="AG1611" s="6">
        <v>203</v>
      </c>
      <c r="AH1611" s="27">
        <v>2.6156250000000001</v>
      </c>
      <c r="AI1611" s="28">
        <v>2240000</v>
      </c>
      <c r="AJ1611" s="28">
        <v>2200000</v>
      </c>
      <c r="AK1611" s="28">
        <v>1920000</v>
      </c>
      <c r="AL1611" s="29">
        <v>1.8181818181818181E-2</v>
      </c>
      <c r="AM1611" s="29">
        <v>0.16666666666666666</v>
      </c>
      <c r="AN1611" s="6">
        <v>2.6</v>
      </c>
      <c r="AO1611" s="27">
        <v>-0.19999999999999973</v>
      </c>
      <c r="AP1611" s="6">
        <v>2.8</v>
      </c>
      <c r="AQ1611" s="26">
        <v>0.10973782771535581</v>
      </c>
      <c r="AR1611" s="28">
        <v>900</v>
      </c>
      <c r="AS1611" s="28">
        <v>865</v>
      </c>
      <c r="AT1611" s="25">
        <v>4.046242774566474E-2</v>
      </c>
      <c r="AU1611" s="26">
        <v>0.16031838515654406</v>
      </c>
      <c r="AV1611" s="30">
        <v>2644.32</v>
      </c>
      <c r="AW1611" s="24">
        <v>0.80149999999999999</v>
      </c>
      <c r="AX1611" s="24">
        <v>0.19850000000000001</v>
      </c>
      <c r="AY1611" s="24">
        <v>0.60370000000000001</v>
      </c>
      <c r="AZ1611" s="24">
        <v>0.15060000000000001</v>
      </c>
      <c r="BA1611" s="24">
        <v>0.32269999999999999</v>
      </c>
      <c r="BB1611" s="24">
        <v>0.3528</v>
      </c>
      <c r="BC1611" s="24">
        <v>0.31009999999999999</v>
      </c>
      <c r="BD1611" s="31">
        <v>8.5</v>
      </c>
      <c r="BE1611" s="23">
        <v>25</v>
      </c>
      <c r="BF1611" s="32" t="s">
        <v>4326</v>
      </c>
      <c r="BG1611" s="33">
        <v>150.990460672637</v>
      </c>
      <c r="BH1611" s="33">
        <v>-33.735228224400402</v>
      </c>
      <c r="BI1611" s="34">
        <f t="shared" si="350"/>
        <v>72</v>
      </c>
      <c r="BJ1611" s="34">
        <f t="shared" si="351"/>
        <v>74</v>
      </c>
      <c r="BK1611" s="34">
        <f t="shared" si="352"/>
        <v>92</v>
      </c>
      <c r="BL1611" s="34">
        <f t="shared" si="353"/>
        <v>47</v>
      </c>
      <c r="BM1611" s="34">
        <f t="shared" si="354"/>
        <v>10</v>
      </c>
      <c r="BN1611" s="34">
        <f t="shared" si="355"/>
        <v>100</v>
      </c>
      <c r="BO1611" s="34">
        <f t="shared" si="356"/>
        <v>100</v>
      </c>
      <c r="BP1611" s="34">
        <f t="shared" si="357"/>
        <v>61</v>
      </c>
      <c r="BQ1611" s="35">
        <f t="shared" si="358"/>
        <v>13</v>
      </c>
      <c r="BR1611" s="34">
        <f t="shared" si="359"/>
        <v>1</v>
      </c>
      <c r="BS1611" s="35">
        <f t="shared" si="360"/>
        <v>53</v>
      </c>
      <c r="BT1611" s="35">
        <f t="shared" si="361"/>
        <v>60</v>
      </c>
      <c r="BU1611" s="35">
        <f t="shared" si="362"/>
        <v>85</v>
      </c>
      <c r="BV1611" s="35">
        <f t="shared" si="363"/>
        <v>61</v>
      </c>
    </row>
    <row r="1612" spans="2:74" hidden="1" x14ac:dyDescent="0.3">
      <c r="B1612" s="6" t="s">
        <v>2033</v>
      </c>
      <c r="C1612" s="6">
        <v>117031336</v>
      </c>
      <c r="D1612" s="6" t="s">
        <v>1330</v>
      </c>
      <c r="E1612" s="6" t="s">
        <v>1067</v>
      </c>
      <c r="F1612" s="6" t="s">
        <v>2757</v>
      </c>
      <c r="G1612" s="6" t="s">
        <v>77</v>
      </c>
      <c r="H1612" s="6" t="s">
        <v>78</v>
      </c>
      <c r="I1612" s="22">
        <v>2207250</v>
      </c>
      <c r="J1612" s="22">
        <v>2234500</v>
      </c>
      <c r="K1612" s="22">
        <v>2200000</v>
      </c>
      <c r="L1612" s="22">
        <v>2250000</v>
      </c>
      <c r="M1612" s="22">
        <v>2150000</v>
      </c>
      <c r="N1612" s="22">
        <v>2300000</v>
      </c>
      <c r="O1612" s="23">
        <v>23</v>
      </c>
      <c r="P1612" s="23">
        <v>24</v>
      </c>
      <c r="Q1612" s="23">
        <v>23</v>
      </c>
      <c r="R1612" s="22">
        <v>1175</v>
      </c>
      <c r="S1612" s="22">
        <v>1110</v>
      </c>
      <c r="T1612" s="24">
        <v>2.2000000000000002</v>
      </c>
      <c r="U1612" s="24">
        <v>0</v>
      </c>
      <c r="V1612" s="24">
        <v>2.2000000000000002</v>
      </c>
      <c r="W1612" s="24">
        <v>2.2999999999999998</v>
      </c>
      <c r="X1612" s="25">
        <v>2.7681504134103523E-2</v>
      </c>
      <c r="Y1612" s="24">
        <v>4.5</v>
      </c>
      <c r="Z1612" s="24">
        <v>-1.5999999999999996</v>
      </c>
      <c r="AA1612" s="24">
        <v>6.1</v>
      </c>
      <c r="AB1612" s="24">
        <v>6.1</v>
      </c>
      <c r="AC1612" s="26">
        <v>0.45455248823966327</v>
      </c>
      <c r="AD1612" s="24">
        <v>16.420801631211074</v>
      </c>
      <c r="AE1612" s="6">
        <v>109</v>
      </c>
      <c r="AF1612" s="6">
        <v>162</v>
      </c>
      <c r="AG1612" s="6">
        <v>100</v>
      </c>
      <c r="AH1612" s="27">
        <v>1.8372413793103448</v>
      </c>
      <c r="AI1612" s="28">
        <v>1995000</v>
      </c>
      <c r="AJ1612" s="28">
        <v>1925000</v>
      </c>
      <c r="AK1612" s="28">
        <v>1775000</v>
      </c>
      <c r="AL1612" s="29">
        <v>3.6363636363636362E-2</v>
      </c>
      <c r="AM1612" s="29">
        <v>0.12394366197183099</v>
      </c>
      <c r="AN1612" s="6">
        <v>1.4</v>
      </c>
      <c r="AO1612" s="27">
        <v>-0.10000000000000009</v>
      </c>
      <c r="AP1612" s="6">
        <v>1.5</v>
      </c>
      <c r="AQ1612" s="26">
        <v>6.2857142857142861E-2</v>
      </c>
      <c r="AR1612" s="28">
        <v>1095</v>
      </c>
      <c r="AS1612" s="28">
        <v>1050</v>
      </c>
      <c r="AT1612" s="25">
        <v>4.2857142857142858E-2</v>
      </c>
      <c r="AU1612" s="26">
        <v>4.1666284272152021E-2</v>
      </c>
      <c r="AV1612" s="30">
        <v>2584.96</v>
      </c>
      <c r="AW1612" s="24">
        <v>0.40949999999999998</v>
      </c>
      <c r="AX1612" s="24">
        <v>0.59050000000000002</v>
      </c>
      <c r="AY1612" s="24">
        <v>1.0800000000000001E-2</v>
      </c>
      <c r="AZ1612" s="24">
        <v>0.2908</v>
      </c>
      <c r="BA1612" s="24">
        <v>0.13769999999999999</v>
      </c>
      <c r="BB1612" s="24">
        <v>0.18379999999999999</v>
      </c>
      <c r="BC1612" s="24">
        <v>0.65429999999999999</v>
      </c>
      <c r="BD1612" s="31">
        <v>10</v>
      </c>
      <c r="BE1612" s="23">
        <v>2</v>
      </c>
      <c r="BF1612" s="32" t="s">
        <v>4327</v>
      </c>
      <c r="BG1612" s="33">
        <v>151.21274469652201</v>
      </c>
      <c r="BH1612" s="33">
        <v>-33.883088667739898</v>
      </c>
      <c r="BI1612" s="34">
        <f t="shared" si="350"/>
        <v>80</v>
      </c>
      <c r="BJ1612" s="34">
        <f t="shared" si="351"/>
        <v>93</v>
      </c>
      <c r="BK1612" s="34">
        <f t="shared" si="352"/>
        <v>100</v>
      </c>
      <c r="BL1612" s="34">
        <f t="shared" si="353"/>
        <v>86</v>
      </c>
      <c r="BM1612" s="34">
        <f t="shared" si="354"/>
        <v>19</v>
      </c>
      <c r="BN1612" s="34">
        <f t="shared" si="355"/>
        <v>82</v>
      </c>
      <c r="BO1612" s="34">
        <f t="shared" si="356"/>
        <v>100</v>
      </c>
      <c r="BP1612" s="34">
        <f t="shared" si="357"/>
        <v>20</v>
      </c>
      <c r="BQ1612" s="35">
        <f t="shared" si="358"/>
        <v>43</v>
      </c>
      <c r="BR1612" s="34">
        <f t="shared" si="359"/>
        <v>1</v>
      </c>
      <c r="BS1612" s="35">
        <f t="shared" si="360"/>
        <v>1</v>
      </c>
      <c r="BT1612" s="35">
        <f t="shared" si="361"/>
        <v>42</v>
      </c>
      <c r="BU1612" s="35">
        <f t="shared" si="362"/>
        <v>100</v>
      </c>
      <c r="BV1612" s="35">
        <f t="shared" si="363"/>
        <v>61</v>
      </c>
    </row>
    <row r="1613" spans="2:74" hidden="1" x14ac:dyDescent="0.3">
      <c r="B1613" s="6" t="s">
        <v>2034</v>
      </c>
      <c r="C1613" s="6">
        <v>119041378</v>
      </c>
      <c r="D1613" s="6" t="s">
        <v>1859</v>
      </c>
      <c r="E1613" s="6" t="s">
        <v>1094</v>
      </c>
      <c r="F1613" s="6" t="s">
        <v>2757</v>
      </c>
      <c r="G1613" s="6" t="s">
        <v>77</v>
      </c>
      <c r="H1613" s="6" t="s">
        <v>78</v>
      </c>
      <c r="I1613" s="22">
        <v>1715000</v>
      </c>
      <c r="J1613" s="22">
        <v>1715000</v>
      </c>
      <c r="K1613" s="22">
        <v>1785000</v>
      </c>
      <c r="L1613" s="22">
        <v>1880000</v>
      </c>
      <c r="M1613" s="22">
        <v>1872000</v>
      </c>
      <c r="N1613" s="22">
        <v>1775000</v>
      </c>
      <c r="O1613" s="23">
        <v>28</v>
      </c>
      <c r="P1613" s="23">
        <v>28</v>
      </c>
      <c r="Q1613" s="23">
        <v>26</v>
      </c>
      <c r="R1613" s="22">
        <v>850</v>
      </c>
      <c r="S1613" s="22">
        <v>800</v>
      </c>
      <c r="T1613" s="24">
        <v>1.4</v>
      </c>
      <c r="U1613" s="24">
        <v>-0.30000000000000004</v>
      </c>
      <c r="V1613" s="24">
        <v>1.7</v>
      </c>
      <c r="W1613" s="24">
        <v>1.5</v>
      </c>
      <c r="X1613" s="25">
        <v>2.577259475218659E-2</v>
      </c>
      <c r="Y1613" s="24">
        <v>2.2999999999999998</v>
      </c>
      <c r="Z1613" s="24">
        <v>-1.1000000000000001</v>
      </c>
      <c r="AA1613" s="24">
        <v>3.4</v>
      </c>
      <c r="AB1613" s="24">
        <v>3.3</v>
      </c>
      <c r="AC1613" s="26">
        <v>0.38740611098957189</v>
      </c>
      <c r="AD1613" s="24">
        <v>15.03170770016099</v>
      </c>
      <c r="AE1613" s="6">
        <v>150</v>
      </c>
      <c r="AF1613" s="6">
        <v>200</v>
      </c>
      <c r="AG1613" s="6">
        <v>115</v>
      </c>
      <c r="AH1613" s="27">
        <v>3.1117734724292103</v>
      </c>
      <c r="AI1613" s="28">
        <v>1901000</v>
      </c>
      <c r="AJ1613" s="28">
        <v>1826000</v>
      </c>
      <c r="AK1613" s="28">
        <v>1600000</v>
      </c>
      <c r="AL1613" s="29">
        <v>4.1073384446878421E-2</v>
      </c>
      <c r="AM1613" s="29">
        <v>0.18812499999999999</v>
      </c>
      <c r="AN1613" s="6">
        <v>2.2000000000000002</v>
      </c>
      <c r="AO1613" s="27">
        <v>0</v>
      </c>
      <c r="AP1613" s="6">
        <v>2.2000000000000002</v>
      </c>
      <c r="AQ1613" s="26">
        <v>7.6837209302325585E-2</v>
      </c>
      <c r="AR1613" s="28">
        <v>875</v>
      </c>
      <c r="AS1613" s="28">
        <v>850</v>
      </c>
      <c r="AT1613" s="25">
        <v>2.9411764705882353E-2</v>
      </c>
      <c r="AU1613" s="26">
        <v>0.20503138962068712</v>
      </c>
      <c r="AV1613" s="30">
        <v>2194.0800000000004</v>
      </c>
      <c r="AW1613" s="24">
        <v>0.67490000000000006</v>
      </c>
      <c r="AX1613" s="24">
        <v>0.3251</v>
      </c>
      <c r="AY1613" s="24">
        <v>0.2266</v>
      </c>
      <c r="AZ1613" s="24">
        <v>7.51E-2</v>
      </c>
      <c r="BA1613" s="24">
        <v>0.22040000000000001</v>
      </c>
      <c r="BB1613" s="24">
        <v>0.28449999999999998</v>
      </c>
      <c r="BC1613" s="24">
        <v>0.46189999999999998</v>
      </c>
      <c r="BD1613" s="31">
        <v>7</v>
      </c>
      <c r="BE1613" s="23">
        <v>13</v>
      </c>
      <c r="BF1613" s="32" t="s">
        <v>4328</v>
      </c>
      <c r="BG1613" s="33">
        <v>151.13625021707901</v>
      </c>
      <c r="BH1613" s="33">
        <v>-33.968616430709503</v>
      </c>
      <c r="BI1613" s="34">
        <f t="shared" si="350"/>
        <v>93</v>
      </c>
      <c r="BJ1613" s="34">
        <f t="shared" si="351"/>
        <v>80</v>
      </c>
      <c r="BK1613" s="34">
        <f t="shared" si="352"/>
        <v>86</v>
      </c>
      <c r="BL1613" s="34">
        <f t="shared" si="353"/>
        <v>32</v>
      </c>
      <c r="BM1613" s="34">
        <f t="shared" si="354"/>
        <v>21</v>
      </c>
      <c r="BN1613" s="34">
        <f t="shared" si="355"/>
        <v>100</v>
      </c>
      <c r="BO1613" s="34">
        <f t="shared" si="356"/>
        <v>100</v>
      </c>
      <c r="BP1613" s="34">
        <f t="shared" si="357"/>
        <v>38</v>
      </c>
      <c r="BQ1613" s="35">
        <f t="shared" si="358"/>
        <v>37</v>
      </c>
      <c r="BR1613" s="34">
        <f t="shared" si="359"/>
        <v>1</v>
      </c>
      <c r="BS1613" s="35">
        <f t="shared" si="360"/>
        <v>9</v>
      </c>
      <c r="BT1613" s="35">
        <f t="shared" si="361"/>
        <v>79</v>
      </c>
      <c r="BU1613" s="35">
        <f t="shared" si="362"/>
        <v>70</v>
      </c>
      <c r="BV1613" s="35">
        <f t="shared" si="363"/>
        <v>61</v>
      </c>
    </row>
    <row r="1614" spans="2:74" hidden="1" x14ac:dyDescent="0.3">
      <c r="B1614" s="6" t="s">
        <v>2035</v>
      </c>
      <c r="C1614" s="6">
        <v>120011383</v>
      </c>
      <c r="D1614" s="6" t="s">
        <v>854</v>
      </c>
      <c r="E1614" s="6" t="s">
        <v>855</v>
      </c>
      <c r="F1614" s="6" t="s">
        <v>2757</v>
      </c>
      <c r="G1614" s="6" t="s">
        <v>77</v>
      </c>
      <c r="H1614" s="6" t="s">
        <v>78</v>
      </c>
      <c r="I1614" s="22">
        <v>3300000</v>
      </c>
      <c r="J1614" s="22">
        <v>3236750</v>
      </c>
      <c r="K1614" s="22">
        <v>3161000</v>
      </c>
      <c r="L1614" s="22">
        <v>3400000</v>
      </c>
      <c r="M1614" s="22">
        <v>3300000</v>
      </c>
      <c r="N1614" s="22">
        <v>3000000</v>
      </c>
      <c r="O1614" s="23">
        <v>30</v>
      </c>
      <c r="P1614" s="23">
        <v>30</v>
      </c>
      <c r="Q1614" s="23">
        <v>29</v>
      </c>
      <c r="R1614" s="22">
        <v>1200</v>
      </c>
      <c r="S1614" s="22">
        <v>1000</v>
      </c>
      <c r="T1614" s="24">
        <v>2.2999999999999998</v>
      </c>
      <c r="U1614" s="24">
        <v>-0.10000000000000009</v>
      </c>
      <c r="V1614" s="24">
        <v>2.4</v>
      </c>
      <c r="W1614" s="24">
        <v>2.6</v>
      </c>
      <c r="X1614" s="25">
        <v>1.890909090909091E-2</v>
      </c>
      <c r="Y1614" s="24">
        <v>2.9</v>
      </c>
      <c r="Z1614" s="24">
        <v>-0.70000000000000018</v>
      </c>
      <c r="AA1614" s="24">
        <v>3.6</v>
      </c>
      <c r="AB1614" s="24">
        <v>3.4</v>
      </c>
      <c r="AC1614" s="26">
        <v>0.44867193108399134</v>
      </c>
      <c r="AD1614" s="24">
        <v>23.727842509249541</v>
      </c>
      <c r="AE1614" s="6">
        <v>84</v>
      </c>
      <c r="AF1614" s="6">
        <v>122</v>
      </c>
      <c r="AG1614" s="6">
        <v>98</v>
      </c>
      <c r="AH1614" s="27">
        <v>2.4147843942505132</v>
      </c>
      <c r="AI1614" s="28">
        <v>3000000</v>
      </c>
      <c r="AJ1614" s="28">
        <v>2820000</v>
      </c>
      <c r="AK1614" s="28">
        <v>2700000</v>
      </c>
      <c r="AL1614" s="29">
        <v>6.3829787234042548E-2</v>
      </c>
      <c r="AM1614" s="29">
        <v>0.1111111111111111</v>
      </c>
      <c r="AN1614" s="6">
        <v>2.6</v>
      </c>
      <c r="AO1614" s="27">
        <v>-0.10000000000000009</v>
      </c>
      <c r="AP1614" s="6">
        <v>2.7</v>
      </c>
      <c r="AQ1614" s="26">
        <v>9.9335548172757471E-2</v>
      </c>
      <c r="AR1614" s="28">
        <v>1100</v>
      </c>
      <c r="AS1614" s="28">
        <v>1020</v>
      </c>
      <c r="AT1614" s="25">
        <v>7.8431372549019607E-2</v>
      </c>
      <c r="AU1614" s="26">
        <v>0.1944446524028467</v>
      </c>
      <c r="AV1614" s="30">
        <v>2674.5600000000004</v>
      </c>
      <c r="AW1614" s="24">
        <v>0.75660000000000005</v>
      </c>
      <c r="AX1614" s="24">
        <v>0.24340000000000001</v>
      </c>
      <c r="AY1614" s="24">
        <v>0.45429999999999998</v>
      </c>
      <c r="AZ1614" s="24">
        <v>9.7199999999999995E-2</v>
      </c>
      <c r="BA1614" s="24">
        <v>0.39650000000000002</v>
      </c>
      <c r="BB1614" s="24">
        <v>0.28770000000000001</v>
      </c>
      <c r="BC1614" s="24">
        <v>0.29559999999999997</v>
      </c>
      <c r="BD1614" s="31">
        <v>8.5</v>
      </c>
      <c r="BE1614" s="23">
        <v>10</v>
      </c>
      <c r="BF1614" s="32" t="s">
        <v>4329</v>
      </c>
      <c r="BG1614" s="33">
        <v>151.103253615493</v>
      </c>
      <c r="BH1614" s="33">
        <v>-33.852765966835598</v>
      </c>
      <c r="BI1614" s="34">
        <f t="shared" si="350"/>
        <v>79</v>
      </c>
      <c r="BJ1614" s="34">
        <f t="shared" si="351"/>
        <v>74</v>
      </c>
      <c r="BK1614" s="34">
        <f t="shared" si="352"/>
        <v>95</v>
      </c>
      <c r="BL1614" s="34">
        <f t="shared" si="353"/>
        <v>36</v>
      </c>
      <c r="BM1614" s="34">
        <f t="shared" si="354"/>
        <v>33</v>
      </c>
      <c r="BN1614" s="34">
        <f t="shared" si="355"/>
        <v>100</v>
      </c>
      <c r="BO1614" s="34">
        <f t="shared" si="356"/>
        <v>100</v>
      </c>
      <c r="BP1614" s="34">
        <f t="shared" si="357"/>
        <v>77</v>
      </c>
      <c r="BQ1614" s="35">
        <f t="shared" si="358"/>
        <v>14</v>
      </c>
      <c r="BR1614" s="34">
        <f t="shared" si="359"/>
        <v>1</v>
      </c>
      <c r="BS1614" s="35">
        <f t="shared" si="360"/>
        <v>1</v>
      </c>
      <c r="BT1614" s="35">
        <f t="shared" si="361"/>
        <v>69</v>
      </c>
      <c r="BU1614" s="35">
        <f t="shared" si="362"/>
        <v>85</v>
      </c>
      <c r="BV1614" s="35">
        <f t="shared" si="363"/>
        <v>61</v>
      </c>
    </row>
    <row r="1615" spans="2:74" hidden="1" x14ac:dyDescent="0.3">
      <c r="B1615" s="6" t="s">
        <v>2036</v>
      </c>
      <c r="C1615" s="6">
        <v>120011385</v>
      </c>
      <c r="D1615" s="6" t="s">
        <v>854</v>
      </c>
      <c r="E1615" s="6" t="s">
        <v>855</v>
      </c>
      <c r="F1615" s="6" t="s">
        <v>2757</v>
      </c>
      <c r="G1615" s="6" t="s">
        <v>77</v>
      </c>
      <c r="H1615" s="6" t="s">
        <v>78</v>
      </c>
      <c r="I1615" s="22">
        <v>3200000</v>
      </c>
      <c r="J1615" s="22">
        <v>3250000</v>
      </c>
      <c r="K1615" s="22">
        <v>3290000</v>
      </c>
      <c r="L1615" s="22">
        <v>2870000</v>
      </c>
      <c r="M1615" s="22">
        <v>2900000</v>
      </c>
      <c r="N1615" s="22">
        <v>3005000</v>
      </c>
      <c r="O1615" s="23">
        <v>30</v>
      </c>
      <c r="P1615" s="23">
        <v>30</v>
      </c>
      <c r="Q1615" s="23">
        <v>28</v>
      </c>
      <c r="R1615" s="22">
        <v>1150</v>
      </c>
      <c r="S1615" s="22">
        <v>1200</v>
      </c>
      <c r="T1615" s="24">
        <v>3.3</v>
      </c>
      <c r="U1615" s="24">
        <v>9.9999999999999645E-2</v>
      </c>
      <c r="V1615" s="24">
        <v>3.2</v>
      </c>
      <c r="W1615" s="24">
        <v>3</v>
      </c>
      <c r="X1615" s="25">
        <v>1.8687499999999999E-2</v>
      </c>
      <c r="Y1615" s="24">
        <v>2.9</v>
      </c>
      <c r="Z1615" s="24">
        <v>-0.89999999999999991</v>
      </c>
      <c r="AA1615" s="24">
        <v>3.8</v>
      </c>
      <c r="AB1615" s="24">
        <v>3.2</v>
      </c>
      <c r="AC1615" s="26">
        <v>0.37283431891275021</v>
      </c>
      <c r="AD1615" s="24">
        <v>19.951000343157204</v>
      </c>
      <c r="AE1615" s="6">
        <v>84</v>
      </c>
      <c r="AF1615" s="6">
        <v>122</v>
      </c>
      <c r="AG1615" s="6">
        <v>98</v>
      </c>
      <c r="AH1615" s="27">
        <v>2.4147843942505132</v>
      </c>
      <c r="AI1615" s="28">
        <v>3000000</v>
      </c>
      <c r="AJ1615" s="28">
        <v>2820000</v>
      </c>
      <c r="AK1615" s="28">
        <v>2700000</v>
      </c>
      <c r="AL1615" s="29">
        <v>6.3829787234042548E-2</v>
      </c>
      <c r="AM1615" s="29">
        <v>0.1111111111111111</v>
      </c>
      <c r="AN1615" s="6">
        <v>2.6</v>
      </c>
      <c r="AO1615" s="27">
        <v>-0.10000000000000009</v>
      </c>
      <c r="AP1615" s="6">
        <v>2.7</v>
      </c>
      <c r="AQ1615" s="26">
        <v>9.9335548172757471E-2</v>
      </c>
      <c r="AR1615" s="28">
        <v>1100</v>
      </c>
      <c r="AS1615" s="28">
        <v>1020</v>
      </c>
      <c r="AT1615" s="25">
        <v>7.8431372549019607E-2</v>
      </c>
      <c r="AU1615" s="26">
        <v>0.1944446524028467</v>
      </c>
      <c r="AV1615" s="30">
        <v>3084.4800000000005</v>
      </c>
      <c r="AW1615" s="24">
        <v>0.70230000000000004</v>
      </c>
      <c r="AX1615" s="24">
        <v>0.29770000000000002</v>
      </c>
      <c r="AY1615" s="24">
        <v>0.44109999999999999</v>
      </c>
      <c r="AZ1615" s="24">
        <v>9.69E-2</v>
      </c>
      <c r="BA1615" s="24">
        <v>0.35370000000000001</v>
      </c>
      <c r="BB1615" s="24">
        <v>0.30819999999999997</v>
      </c>
      <c r="BC1615" s="24">
        <v>0.31569999999999998</v>
      </c>
      <c r="BD1615" s="31">
        <v>10</v>
      </c>
      <c r="BE1615" s="23">
        <v>6</v>
      </c>
      <c r="BF1615" s="32" t="s">
        <v>4330</v>
      </c>
      <c r="BG1615" s="33">
        <v>151.14937718453999</v>
      </c>
      <c r="BH1615" s="33">
        <v>-33.856028827233601</v>
      </c>
      <c r="BI1615" s="34">
        <f t="shared" si="350"/>
        <v>62</v>
      </c>
      <c r="BJ1615" s="34">
        <f t="shared" si="351"/>
        <v>74</v>
      </c>
      <c r="BK1615" s="34">
        <f t="shared" si="352"/>
        <v>95</v>
      </c>
      <c r="BL1615" s="34">
        <f t="shared" si="353"/>
        <v>36</v>
      </c>
      <c r="BM1615" s="34">
        <f t="shared" si="354"/>
        <v>33</v>
      </c>
      <c r="BN1615" s="34">
        <f t="shared" si="355"/>
        <v>100</v>
      </c>
      <c r="BO1615" s="34">
        <f t="shared" si="356"/>
        <v>100</v>
      </c>
      <c r="BP1615" s="34">
        <f t="shared" si="357"/>
        <v>68</v>
      </c>
      <c r="BQ1615" s="35">
        <f t="shared" si="358"/>
        <v>13</v>
      </c>
      <c r="BR1615" s="34">
        <f t="shared" si="359"/>
        <v>1</v>
      </c>
      <c r="BS1615" s="35">
        <f t="shared" si="360"/>
        <v>19</v>
      </c>
      <c r="BT1615" s="35">
        <f t="shared" si="361"/>
        <v>69</v>
      </c>
      <c r="BU1615" s="35">
        <f t="shared" si="362"/>
        <v>100</v>
      </c>
      <c r="BV1615" s="35">
        <f t="shared" si="363"/>
        <v>61</v>
      </c>
    </row>
    <row r="1616" spans="2:74" hidden="1" x14ac:dyDescent="0.3">
      <c r="B1616" s="6" t="s">
        <v>1895</v>
      </c>
      <c r="C1616" s="6">
        <v>120021675</v>
      </c>
      <c r="D1616" s="6" t="s">
        <v>1895</v>
      </c>
      <c r="E1616" s="6" t="s">
        <v>855</v>
      </c>
      <c r="F1616" s="6" t="s">
        <v>2757</v>
      </c>
      <c r="G1616" s="6" t="s">
        <v>77</v>
      </c>
      <c r="H1616" s="6" t="s">
        <v>78</v>
      </c>
      <c r="I1616" s="22">
        <v>2072300</v>
      </c>
      <c r="J1616" s="22">
        <v>2118600</v>
      </c>
      <c r="K1616" s="22">
        <v>2088200</v>
      </c>
      <c r="L1616" s="22">
        <v>2050000</v>
      </c>
      <c r="M1616" s="22">
        <v>2075000</v>
      </c>
      <c r="N1616" s="22">
        <v>1950000</v>
      </c>
      <c r="O1616" s="23">
        <v>22</v>
      </c>
      <c r="P1616" s="23">
        <v>22</v>
      </c>
      <c r="Q1616" s="23">
        <v>20</v>
      </c>
      <c r="R1616" s="22">
        <v>990</v>
      </c>
      <c r="S1616" s="22">
        <v>950</v>
      </c>
      <c r="T1616" s="24">
        <v>3.9</v>
      </c>
      <c r="U1616" s="24">
        <v>0.10000000000000009</v>
      </c>
      <c r="V1616" s="24">
        <v>3.8</v>
      </c>
      <c r="W1616" s="24">
        <v>3.6</v>
      </c>
      <c r="X1616" s="25">
        <v>2.4841963036239926E-2</v>
      </c>
      <c r="Y1616" s="24">
        <v>4.0999999999999996</v>
      </c>
      <c r="Z1616" s="24">
        <v>-1.3000000000000007</v>
      </c>
      <c r="AA1616" s="24">
        <v>5.4</v>
      </c>
      <c r="AB1616" s="24">
        <v>5.8</v>
      </c>
      <c r="AC1616" s="26">
        <v>0.32485430776500229</v>
      </c>
      <c r="AD1616" s="24">
        <v>13.076837256826229</v>
      </c>
      <c r="AE1616" s="6">
        <v>59</v>
      </c>
      <c r="AF1616" s="6">
        <v>91</v>
      </c>
      <c r="AG1616" s="6">
        <v>63</v>
      </c>
      <c r="AH1616" s="27">
        <v>1.4763948497854078</v>
      </c>
      <c r="AI1616" s="28">
        <v>2215000</v>
      </c>
      <c r="AJ1616" s="28">
        <v>2195000</v>
      </c>
      <c r="AK1616" s="28">
        <v>1990000</v>
      </c>
      <c r="AL1616" s="29">
        <v>9.1116173120728925E-3</v>
      </c>
      <c r="AM1616" s="29">
        <v>0.11306532663316583</v>
      </c>
      <c r="AN1616" s="6">
        <v>3.7</v>
      </c>
      <c r="AO1616" s="27">
        <v>0.20000000000000018</v>
      </c>
      <c r="AP1616" s="6">
        <v>3.5</v>
      </c>
      <c r="AQ1616" s="26">
        <v>7.170542635658915E-2</v>
      </c>
      <c r="AR1616" s="28">
        <v>1075</v>
      </c>
      <c r="AS1616" s="28">
        <v>1050</v>
      </c>
      <c r="AT1616" s="25">
        <v>2.3809523809523808E-2</v>
      </c>
      <c r="AU1616" s="26">
        <v>4.5047716759514356E-2</v>
      </c>
      <c r="AV1616" s="30">
        <v>3047.5200000000004</v>
      </c>
      <c r="AW1616" s="24">
        <v>0.68269999999999997</v>
      </c>
      <c r="AX1616" s="24">
        <v>0.31730000000000003</v>
      </c>
      <c r="AY1616" s="24">
        <v>0.39300000000000002</v>
      </c>
      <c r="AZ1616" s="24">
        <v>0.31180000000000002</v>
      </c>
      <c r="BA1616" s="24">
        <v>0.24590000000000001</v>
      </c>
      <c r="BB1616" s="24">
        <v>0.34350000000000003</v>
      </c>
      <c r="BC1616" s="24">
        <v>0.39439999999999997</v>
      </c>
      <c r="BD1616" s="31">
        <v>9.5</v>
      </c>
      <c r="BE1616" s="23">
        <v>5</v>
      </c>
      <c r="BF1616" s="32" t="s">
        <v>4331</v>
      </c>
      <c r="BG1616" s="33">
        <v>151.15668969019501</v>
      </c>
      <c r="BH1616" s="33">
        <v>-33.880154007026</v>
      </c>
      <c r="BI1616" s="34">
        <f t="shared" si="350"/>
        <v>52</v>
      </c>
      <c r="BJ1616" s="34">
        <f t="shared" si="351"/>
        <v>55</v>
      </c>
      <c r="BK1616" s="34">
        <f t="shared" si="352"/>
        <v>100</v>
      </c>
      <c r="BL1616" s="34">
        <f t="shared" si="353"/>
        <v>85</v>
      </c>
      <c r="BM1616" s="34">
        <f t="shared" si="354"/>
        <v>6</v>
      </c>
      <c r="BN1616" s="34">
        <f t="shared" si="355"/>
        <v>95</v>
      </c>
      <c r="BO1616" s="34">
        <f t="shared" si="356"/>
        <v>100</v>
      </c>
      <c r="BP1616" s="34">
        <f t="shared" si="357"/>
        <v>44</v>
      </c>
      <c r="BQ1616" s="35">
        <f t="shared" si="358"/>
        <v>33</v>
      </c>
      <c r="BR1616" s="34">
        <f t="shared" si="359"/>
        <v>20</v>
      </c>
      <c r="BS1616" s="35">
        <f t="shared" si="360"/>
        <v>51</v>
      </c>
      <c r="BT1616" s="35">
        <f t="shared" si="361"/>
        <v>49</v>
      </c>
      <c r="BU1616" s="35">
        <f t="shared" si="362"/>
        <v>95</v>
      </c>
      <c r="BV1616" s="35">
        <f t="shared" si="363"/>
        <v>61</v>
      </c>
    </row>
    <row r="1617" spans="2:74" hidden="1" x14ac:dyDescent="0.3">
      <c r="B1617" s="6" t="s">
        <v>2037</v>
      </c>
      <c r="C1617" s="6">
        <v>120031392</v>
      </c>
      <c r="D1617" s="6" t="s">
        <v>2038</v>
      </c>
      <c r="E1617" s="6" t="s">
        <v>855</v>
      </c>
      <c r="F1617" s="6" t="s">
        <v>2757</v>
      </c>
      <c r="G1617" s="6" t="s">
        <v>77</v>
      </c>
      <c r="H1617" s="6" t="s">
        <v>78</v>
      </c>
      <c r="I1617" s="22">
        <v>1900000</v>
      </c>
      <c r="J1617" s="22">
        <v>2089000</v>
      </c>
      <c r="K1617" s="22">
        <v>2276950</v>
      </c>
      <c r="L1617" s="22">
        <v>2210000</v>
      </c>
      <c r="M1617" s="22">
        <v>2210000</v>
      </c>
      <c r="N1617" s="22">
        <v>2177000</v>
      </c>
      <c r="O1617" s="23">
        <v>27</v>
      </c>
      <c r="P1617" s="23">
        <v>27</v>
      </c>
      <c r="Q1617" s="23">
        <v>26</v>
      </c>
      <c r="R1617" s="22">
        <v>900</v>
      </c>
      <c r="S1617" s="22">
        <v>900</v>
      </c>
      <c r="T1617" s="24">
        <v>2.4</v>
      </c>
      <c r="U1617" s="24">
        <v>0.10000000000000009</v>
      </c>
      <c r="V1617" s="24">
        <v>2.2999999999999998</v>
      </c>
      <c r="W1617" s="24">
        <v>2.1</v>
      </c>
      <c r="X1617" s="25">
        <v>2.4631578947368421E-2</v>
      </c>
      <c r="Y1617" s="24">
        <v>2.2999999999999998</v>
      </c>
      <c r="Z1617" s="24">
        <v>-0.5</v>
      </c>
      <c r="AA1617" s="24">
        <v>2.8</v>
      </c>
      <c r="AB1617" s="24">
        <v>2.6</v>
      </c>
      <c r="AC1617" s="26">
        <v>0.38411636164982238</v>
      </c>
      <c r="AD1617" s="24">
        <v>15.594467673817576</v>
      </c>
      <c r="AE1617" s="6">
        <v>170</v>
      </c>
      <c r="AF1617" s="6">
        <v>196</v>
      </c>
      <c r="AG1617" s="6">
        <v>131</v>
      </c>
      <c r="AH1617" s="27">
        <v>2.9260700389105057</v>
      </c>
      <c r="AI1617" s="28">
        <v>2680000</v>
      </c>
      <c r="AJ1617" s="28">
        <v>2500000</v>
      </c>
      <c r="AK1617" s="28">
        <v>2210000</v>
      </c>
      <c r="AL1617" s="29">
        <v>7.1999999999999995E-2</v>
      </c>
      <c r="AM1617" s="29">
        <v>0.21266968325791855</v>
      </c>
      <c r="AN1617" s="6">
        <v>2.4</v>
      </c>
      <c r="AO1617" s="27">
        <v>-0.10000000000000009</v>
      </c>
      <c r="AP1617" s="6">
        <v>2.5</v>
      </c>
      <c r="AQ1617" s="26">
        <v>9.8518518518518519E-2</v>
      </c>
      <c r="AR1617" s="28">
        <v>950</v>
      </c>
      <c r="AS1617" s="28">
        <v>900</v>
      </c>
      <c r="AT1617" s="25">
        <v>5.5555555555555552E-2</v>
      </c>
      <c r="AU1617" s="26">
        <v>0.23943601891798205</v>
      </c>
      <c r="AV1617" s="30">
        <v>2343.0400000000004</v>
      </c>
      <c r="AW1617" s="24">
        <v>0.71260000000000001</v>
      </c>
      <c r="AX1617" s="24">
        <v>0.28739999999999999</v>
      </c>
      <c r="AY1617" s="24">
        <v>0.4612</v>
      </c>
      <c r="AZ1617" s="24">
        <v>8.48E-2</v>
      </c>
      <c r="BA1617" s="24">
        <v>0.3085</v>
      </c>
      <c r="BB1617" s="24">
        <v>0.31130000000000002</v>
      </c>
      <c r="BC1617" s="24">
        <v>0.36149999999999999</v>
      </c>
      <c r="BD1617" s="31">
        <v>8</v>
      </c>
      <c r="BE1617" s="23">
        <v>9</v>
      </c>
      <c r="BF1617" s="32" t="s">
        <v>4332</v>
      </c>
      <c r="BG1617" s="33">
        <v>151.11728274950499</v>
      </c>
      <c r="BH1617" s="33">
        <v>-33.906033379569898</v>
      </c>
      <c r="BI1617" s="34">
        <f t="shared" si="350"/>
        <v>77</v>
      </c>
      <c r="BJ1617" s="34">
        <f t="shared" si="351"/>
        <v>77</v>
      </c>
      <c r="BK1617" s="34">
        <f t="shared" si="352"/>
        <v>89</v>
      </c>
      <c r="BL1617" s="34">
        <f t="shared" si="353"/>
        <v>21</v>
      </c>
      <c r="BM1617" s="34">
        <f t="shared" si="354"/>
        <v>37</v>
      </c>
      <c r="BN1617" s="34">
        <f t="shared" si="355"/>
        <v>100</v>
      </c>
      <c r="BO1617" s="34">
        <f t="shared" si="356"/>
        <v>100</v>
      </c>
      <c r="BP1617" s="34">
        <f t="shared" si="357"/>
        <v>58</v>
      </c>
      <c r="BQ1617" s="35">
        <f t="shared" si="358"/>
        <v>33</v>
      </c>
      <c r="BR1617" s="34">
        <f t="shared" si="359"/>
        <v>1</v>
      </c>
      <c r="BS1617" s="35">
        <f t="shared" si="360"/>
        <v>11</v>
      </c>
      <c r="BT1617" s="35">
        <f t="shared" si="361"/>
        <v>79</v>
      </c>
      <c r="BU1617" s="35">
        <f t="shared" si="362"/>
        <v>80</v>
      </c>
      <c r="BV1617" s="35">
        <f t="shared" si="363"/>
        <v>61</v>
      </c>
    </row>
    <row r="1618" spans="2:74" hidden="1" x14ac:dyDescent="0.3">
      <c r="B1618" s="6" t="s">
        <v>2039</v>
      </c>
      <c r="C1618" s="6">
        <v>121031412</v>
      </c>
      <c r="D1618" s="6" t="s">
        <v>1875</v>
      </c>
      <c r="E1618" s="6" t="s">
        <v>815</v>
      </c>
      <c r="F1618" s="6" t="s">
        <v>2757</v>
      </c>
      <c r="G1618" s="6" t="s">
        <v>77</v>
      </c>
      <c r="H1618" s="6" t="s">
        <v>78</v>
      </c>
      <c r="I1618" s="22">
        <v>2850000</v>
      </c>
      <c r="J1618" s="22">
        <v>2900000</v>
      </c>
      <c r="K1618" s="22">
        <v>3080500</v>
      </c>
      <c r="L1618" s="22">
        <v>3400000</v>
      </c>
      <c r="M1618" s="22">
        <v>3500000</v>
      </c>
      <c r="N1618" s="22">
        <v>3070000</v>
      </c>
      <c r="O1618" s="23">
        <v>23</v>
      </c>
      <c r="P1618" s="23">
        <v>29</v>
      </c>
      <c r="Q1618" s="23">
        <v>28</v>
      </c>
      <c r="R1618" s="22">
        <v>1450</v>
      </c>
      <c r="S1618" s="22">
        <v>1300</v>
      </c>
      <c r="T1618" s="24">
        <v>2.8</v>
      </c>
      <c r="U1618" s="24">
        <v>-0.20000000000000018</v>
      </c>
      <c r="V1618" s="24">
        <v>3</v>
      </c>
      <c r="W1618" s="24">
        <v>3.2</v>
      </c>
      <c r="X1618" s="25">
        <v>2.6456140350877191E-2</v>
      </c>
      <c r="Y1618" s="24">
        <v>2.5</v>
      </c>
      <c r="Z1618" s="24">
        <v>-0.70000000000000018</v>
      </c>
      <c r="AA1618" s="24">
        <v>3.2</v>
      </c>
      <c r="AB1618" s="24">
        <v>3.7</v>
      </c>
      <c r="AC1618" s="26">
        <v>0.40044629048650077</v>
      </c>
      <c r="AD1618" s="24">
        <v>15.136232465338558</v>
      </c>
      <c r="AE1618" s="6">
        <v>167</v>
      </c>
      <c r="AF1618" s="6">
        <v>289</v>
      </c>
      <c r="AG1618" s="6">
        <v>221</v>
      </c>
      <c r="AH1618" s="27">
        <v>2.7843494085532305</v>
      </c>
      <c r="AI1618" s="28">
        <v>3500000</v>
      </c>
      <c r="AJ1618" s="28">
        <v>3300000</v>
      </c>
      <c r="AK1618" s="28">
        <v>2960000</v>
      </c>
      <c r="AL1618" s="29">
        <v>6.0606060606060608E-2</v>
      </c>
      <c r="AM1618" s="29">
        <v>0.18243243243243243</v>
      </c>
      <c r="AN1618" s="6">
        <v>3.1</v>
      </c>
      <c r="AO1618" s="27">
        <v>0.10000000000000009</v>
      </c>
      <c r="AP1618" s="6">
        <v>3</v>
      </c>
      <c r="AQ1618" s="26">
        <v>0.11604938271604939</v>
      </c>
      <c r="AR1618" s="28">
        <v>1475</v>
      </c>
      <c r="AS1618" s="28">
        <v>1300</v>
      </c>
      <c r="AT1618" s="25">
        <v>0.13461538461538461</v>
      </c>
      <c r="AU1618" s="26">
        <v>0.2771263277290702</v>
      </c>
      <c r="AV1618" s="30">
        <v>3620.9600000000005</v>
      </c>
      <c r="AW1618" s="24">
        <v>0.83889999999999998</v>
      </c>
      <c r="AX1618" s="24">
        <v>0.16109999999999999</v>
      </c>
      <c r="AY1618" s="24">
        <v>0.74919999999999998</v>
      </c>
      <c r="AZ1618" s="24">
        <v>4.4499999999999998E-2</v>
      </c>
      <c r="BA1618" s="24">
        <v>0.41339999999999999</v>
      </c>
      <c r="BB1618" s="24">
        <v>0.39950000000000002</v>
      </c>
      <c r="BC1618" s="24">
        <v>0.1593</v>
      </c>
      <c r="BD1618" s="31">
        <v>9.5</v>
      </c>
      <c r="BE1618" s="23">
        <v>19</v>
      </c>
      <c r="BF1618" s="32" t="s">
        <v>4333</v>
      </c>
      <c r="BG1618" s="33">
        <v>151.128779657385</v>
      </c>
      <c r="BH1618" s="33">
        <v>-33.713214668361204</v>
      </c>
      <c r="BI1618" s="34">
        <f t="shared" si="350"/>
        <v>70</v>
      </c>
      <c r="BJ1618" s="34">
        <f t="shared" si="351"/>
        <v>65</v>
      </c>
      <c r="BK1618" s="34">
        <f t="shared" si="352"/>
        <v>90</v>
      </c>
      <c r="BL1618" s="34">
        <f t="shared" si="353"/>
        <v>9</v>
      </c>
      <c r="BM1618" s="34">
        <f t="shared" si="354"/>
        <v>31</v>
      </c>
      <c r="BN1618" s="34">
        <f t="shared" si="355"/>
        <v>100</v>
      </c>
      <c r="BO1618" s="34">
        <f t="shared" si="356"/>
        <v>100</v>
      </c>
      <c r="BP1618" s="34">
        <f t="shared" si="357"/>
        <v>81</v>
      </c>
      <c r="BQ1618" s="35">
        <f t="shared" si="358"/>
        <v>39</v>
      </c>
      <c r="BR1618" s="34">
        <f t="shared" si="359"/>
        <v>1</v>
      </c>
      <c r="BS1618" s="35">
        <f t="shared" si="360"/>
        <v>1</v>
      </c>
      <c r="BT1618" s="35">
        <f t="shared" si="361"/>
        <v>75</v>
      </c>
      <c r="BU1618" s="35">
        <f t="shared" si="362"/>
        <v>95</v>
      </c>
      <c r="BV1618" s="35">
        <f t="shared" si="363"/>
        <v>61</v>
      </c>
    </row>
    <row r="1619" spans="2:74" hidden="1" x14ac:dyDescent="0.3">
      <c r="B1619" s="6" t="s">
        <v>2040</v>
      </c>
      <c r="C1619" s="6">
        <v>122011419</v>
      </c>
      <c r="D1619" s="6" t="s">
        <v>2041</v>
      </c>
      <c r="E1619" s="6" t="s">
        <v>765</v>
      </c>
      <c r="F1619" s="6" t="s">
        <v>2757</v>
      </c>
      <c r="G1619" s="6" t="s">
        <v>77</v>
      </c>
      <c r="H1619" s="6" t="s">
        <v>78</v>
      </c>
      <c r="I1619" s="22">
        <v>3425000</v>
      </c>
      <c r="J1619" s="22">
        <v>3588100</v>
      </c>
      <c r="K1619" s="22">
        <v>4054500</v>
      </c>
      <c r="L1619" s="22">
        <v>3400000</v>
      </c>
      <c r="M1619" s="22">
        <v>3385000</v>
      </c>
      <c r="N1619" s="22">
        <v>4175000</v>
      </c>
      <c r="O1619" s="23">
        <v>23</v>
      </c>
      <c r="P1619" s="23">
        <v>22</v>
      </c>
      <c r="Q1619" s="23">
        <v>23</v>
      </c>
      <c r="R1619" s="22">
        <v>1790</v>
      </c>
      <c r="S1619" s="22">
        <v>1700</v>
      </c>
      <c r="T1619" s="24">
        <v>2</v>
      </c>
      <c r="U1619" s="24">
        <v>-0.10000000000000009</v>
      </c>
      <c r="V1619" s="24">
        <v>2.1</v>
      </c>
      <c r="W1619" s="24">
        <v>2.2000000000000002</v>
      </c>
      <c r="X1619" s="25">
        <v>2.7176642335766422E-2</v>
      </c>
      <c r="Y1619" s="24">
        <v>2.1</v>
      </c>
      <c r="Z1619" s="24">
        <v>-0.79999999999999982</v>
      </c>
      <c r="AA1619" s="24">
        <v>2.9</v>
      </c>
      <c r="AB1619" s="24">
        <v>3.6</v>
      </c>
      <c r="AC1619" s="26">
        <v>0.50179412424310377</v>
      </c>
      <c r="AD1619" s="24">
        <v>18.464169268721857</v>
      </c>
      <c r="AE1619" s="6">
        <v>47</v>
      </c>
      <c r="AF1619" s="6">
        <v>76</v>
      </c>
      <c r="AG1619" s="6">
        <v>50</v>
      </c>
      <c r="AH1619" s="27">
        <v>2.5833333333333335</v>
      </c>
      <c r="AI1619" s="28">
        <v>3555000</v>
      </c>
      <c r="AJ1619" s="28">
        <v>3700000</v>
      </c>
      <c r="AK1619" s="28">
        <v>3780000</v>
      </c>
      <c r="AL1619" s="29">
        <v>-3.9189189189189191E-2</v>
      </c>
      <c r="AM1619" s="29">
        <v>-5.9523809523809521E-2</v>
      </c>
      <c r="AN1619" s="6">
        <v>2.8</v>
      </c>
      <c r="AO1619" s="27">
        <v>9.9999999999999645E-2</v>
      </c>
      <c r="AP1619" s="6">
        <v>2.7</v>
      </c>
      <c r="AQ1619" s="26">
        <v>0.10056417489421721</v>
      </c>
      <c r="AR1619" s="28">
        <v>1900</v>
      </c>
      <c r="AS1619" s="28">
        <v>1700</v>
      </c>
      <c r="AT1619" s="25">
        <v>0.11764705882352941</v>
      </c>
      <c r="AU1619" s="26">
        <v>0.21696232845156516</v>
      </c>
      <c r="AV1619" s="30">
        <v>3567.2000000000003</v>
      </c>
      <c r="AW1619" s="24">
        <v>0.63190000000000002</v>
      </c>
      <c r="AX1619" s="24">
        <v>0.36809999999999998</v>
      </c>
      <c r="AY1619" s="24">
        <v>0.1517</v>
      </c>
      <c r="AZ1619" s="24">
        <v>0.1426</v>
      </c>
      <c r="BA1619" s="24">
        <v>0.29360000000000003</v>
      </c>
      <c r="BB1619" s="24">
        <v>0.21099999999999999</v>
      </c>
      <c r="BC1619" s="24">
        <v>0.47189999999999999</v>
      </c>
      <c r="BD1619" s="31">
        <v>10</v>
      </c>
      <c r="BE1619" s="23">
        <v>11</v>
      </c>
      <c r="BF1619" s="32" t="s">
        <v>4334</v>
      </c>
      <c r="BG1619" s="33">
        <v>151.29375696566601</v>
      </c>
      <c r="BH1619" s="33">
        <v>-33.804029854208899</v>
      </c>
      <c r="BI1619" s="34">
        <f t="shared" si="350"/>
        <v>84</v>
      </c>
      <c r="BJ1619" s="34">
        <f t="shared" si="351"/>
        <v>70</v>
      </c>
      <c r="BK1619" s="34">
        <f t="shared" si="352"/>
        <v>93</v>
      </c>
      <c r="BL1619" s="34">
        <f t="shared" si="353"/>
        <v>28</v>
      </c>
      <c r="BM1619" s="34">
        <f t="shared" si="354"/>
        <v>1</v>
      </c>
      <c r="BN1619" s="34">
        <f t="shared" si="355"/>
        <v>100</v>
      </c>
      <c r="BO1619" s="34">
        <f t="shared" si="356"/>
        <v>100</v>
      </c>
      <c r="BP1619" s="34">
        <f t="shared" si="357"/>
        <v>55</v>
      </c>
      <c r="BQ1619" s="35">
        <f t="shared" si="358"/>
        <v>41</v>
      </c>
      <c r="BR1619" s="34">
        <f t="shared" si="359"/>
        <v>1</v>
      </c>
      <c r="BS1619" s="35">
        <f t="shared" si="360"/>
        <v>1</v>
      </c>
      <c r="BT1619" s="35">
        <f t="shared" si="361"/>
        <v>82</v>
      </c>
      <c r="BU1619" s="35">
        <f t="shared" si="362"/>
        <v>100</v>
      </c>
      <c r="BV1619" s="35">
        <f t="shared" si="363"/>
        <v>61</v>
      </c>
    </row>
    <row r="1620" spans="2:74" hidden="1" x14ac:dyDescent="0.3">
      <c r="B1620" s="6" t="s">
        <v>2042</v>
      </c>
      <c r="C1620" s="6">
        <v>125011709</v>
      </c>
      <c r="D1620" s="6" t="s">
        <v>2043</v>
      </c>
      <c r="E1620" s="6" t="s">
        <v>791</v>
      </c>
      <c r="F1620" s="6" t="s">
        <v>2757</v>
      </c>
      <c r="G1620" s="6" t="s">
        <v>77</v>
      </c>
      <c r="H1620" s="6" t="s">
        <v>78</v>
      </c>
      <c r="I1620" s="22">
        <v>1906880</v>
      </c>
      <c r="J1620" s="22">
        <v>1888000</v>
      </c>
      <c r="K1620" s="22">
        <v>1800000</v>
      </c>
      <c r="L1620" s="22">
        <v>1950000</v>
      </c>
      <c r="M1620" s="22">
        <v>1920000</v>
      </c>
      <c r="N1620" s="22">
        <v>1800000</v>
      </c>
      <c r="O1620" s="23">
        <v>24</v>
      </c>
      <c r="P1620" s="23">
        <v>27</v>
      </c>
      <c r="Q1620" s="23">
        <v>29</v>
      </c>
      <c r="R1620" s="22">
        <v>960</v>
      </c>
      <c r="S1620" s="22">
        <v>950</v>
      </c>
      <c r="T1620" s="24">
        <v>1.2</v>
      </c>
      <c r="U1620" s="24">
        <v>-0.19999999999999996</v>
      </c>
      <c r="V1620" s="24">
        <v>1.4</v>
      </c>
      <c r="W1620" s="24">
        <v>2.2999999999999998</v>
      </c>
      <c r="X1620" s="25">
        <v>2.6178889075348214E-2</v>
      </c>
      <c r="Y1620" s="24">
        <v>2.7</v>
      </c>
      <c r="Z1620" s="24">
        <v>-0.79999999999999982</v>
      </c>
      <c r="AA1620" s="24">
        <v>3.5</v>
      </c>
      <c r="AB1620" s="24">
        <v>4.7</v>
      </c>
      <c r="AC1620" s="26">
        <v>0.37726358148893357</v>
      </c>
      <c r="AD1620" s="24">
        <v>14.410985141618941</v>
      </c>
      <c r="AE1620" s="6">
        <v>82</v>
      </c>
      <c r="AF1620" s="6">
        <v>90</v>
      </c>
      <c r="AG1620" s="6">
        <v>64</v>
      </c>
      <c r="AH1620" s="27">
        <v>3.5915492957746475</v>
      </c>
      <c r="AI1620" s="28">
        <v>1650000</v>
      </c>
      <c r="AJ1620" s="28">
        <v>1421000</v>
      </c>
      <c r="AK1620" s="28">
        <v>1225000</v>
      </c>
      <c r="AL1620" s="29">
        <v>0.16115411681914146</v>
      </c>
      <c r="AM1620" s="29">
        <v>0.34693877551020408</v>
      </c>
      <c r="AN1620" s="6">
        <v>1.7</v>
      </c>
      <c r="AO1620" s="27">
        <v>-0.7</v>
      </c>
      <c r="AP1620" s="6">
        <v>2.4</v>
      </c>
      <c r="AQ1620" s="26">
        <v>9.3889541715628674E-2</v>
      </c>
      <c r="AR1620" s="28">
        <v>750</v>
      </c>
      <c r="AS1620" s="28">
        <v>750</v>
      </c>
      <c r="AT1620" s="25">
        <v>0</v>
      </c>
      <c r="AU1620" s="26">
        <v>0.37464904805554011</v>
      </c>
      <c r="AV1620" s="30">
        <v>2544.6400000000003</v>
      </c>
      <c r="AW1620" s="24">
        <v>0.79430000000000001</v>
      </c>
      <c r="AX1620" s="24">
        <v>0.20569999999999999</v>
      </c>
      <c r="AY1620" s="24">
        <v>0.36370000000000002</v>
      </c>
      <c r="AZ1620" s="24">
        <v>0.18279999999999999</v>
      </c>
      <c r="BA1620" s="24">
        <v>0.22159999999999999</v>
      </c>
      <c r="BB1620" s="24">
        <v>0.39439999999999997</v>
      </c>
      <c r="BC1620" s="24">
        <v>0.36559999999999998</v>
      </c>
      <c r="BD1620" s="31">
        <v>5</v>
      </c>
      <c r="BE1620" s="23">
        <v>15</v>
      </c>
      <c r="BF1620" s="32" t="s">
        <v>4335</v>
      </c>
      <c r="BG1620" s="33">
        <v>151.04540738710401</v>
      </c>
      <c r="BH1620" s="33">
        <v>-33.835771961321001</v>
      </c>
      <c r="BI1620" s="34">
        <f t="shared" si="350"/>
        <v>97</v>
      </c>
      <c r="BJ1620" s="34">
        <f t="shared" si="351"/>
        <v>88</v>
      </c>
      <c r="BK1620" s="34">
        <f t="shared" si="352"/>
        <v>80</v>
      </c>
      <c r="BL1620" s="34">
        <f t="shared" si="353"/>
        <v>1</v>
      </c>
      <c r="BM1620" s="34">
        <f t="shared" si="354"/>
        <v>81</v>
      </c>
      <c r="BN1620" s="34">
        <f t="shared" si="355"/>
        <v>100</v>
      </c>
      <c r="BO1620" s="34">
        <f t="shared" si="356"/>
        <v>100</v>
      </c>
      <c r="BP1620" s="34">
        <f t="shared" si="357"/>
        <v>39</v>
      </c>
      <c r="BQ1620" s="35">
        <f t="shared" si="358"/>
        <v>38</v>
      </c>
      <c r="BR1620" s="34">
        <f t="shared" si="359"/>
        <v>7</v>
      </c>
      <c r="BS1620" s="35">
        <f t="shared" si="360"/>
        <v>16</v>
      </c>
      <c r="BT1620" s="35">
        <f t="shared" si="361"/>
        <v>72</v>
      </c>
      <c r="BU1620" s="35">
        <f t="shared" si="362"/>
        <v>50</v>
      </c>
      <c r="BV1620" s="35">
        <f t="shared" si="363"/>
        <v>61</v>
      </c>
    </row>
    <row r="1621" spans="2:74" hidden="1" x14ac:dyDescent="0.3">
      <c r="B1621" s="6" t="s">
        <v>2044</v>
      </c>
      <c r="C1621" s="6">
        <v>127021517</v>
      </c>
      <c r="D1621" s="6" t="s">
        <v>967</v>
      </c>
      <c r="E1621" s="6" t="s">
        <v>574</v>
      </c>
      <c r="F1621" s="6" t="s">
        <v>2757</v>
      </c>
      <c r="G1621" s="6" t="s">
        <v>77</v>
      </c>
      <c r="H1621" s="6" t="s">
        <v>78</v>
      </c>
      <c r="I1621" s="22">
        <v>1302950</v>
      </c>
      <c r="J1621" s="22">
        <v>1282350</v>
      </c>
      <c r="K1621" s="22">
        <v>1220000</v>
      </c>
      <c r="L1621" s="22">
        <v>1305000</v>
      </c>
      <c r="M1621" s="22">
        <v>1285000</v>
      </c>
      <c r="N1621" s="22">
        <v>1250000</v>
      </c>
      <c r="O1621" s="23">
        <v>26</v>
      </c>
      <c r="P1621" s="23">
        <v>26</v>
      </c>
      <c r="Q1621" s="23">
        <v>26</v>
      </c>
      <c r="R1621" s="22">
        <v>750</v>
      </c>
      <c r="S1621" s="22">
        <v>670</v>
      </c>
      <c r="T1621" s="24">
        <v>2.1</v>
      </c>
      <c r="U1621" s="24">
        <v>-0.10000000000000009</v>
      </c>
      <c r="V1621" s="24">
        <v>2.2000000000000002</v>
      </c>
      <c r="W1621" s="24">
        <v>2.4</v>
      </c>
      <c r="X1621" s="25">
        <v>2.9932077209409418E-2</v>
      </c>
      <c r="Y1621" s="24">
        <v>2.6</v>
      </c>
      <c r="Z1621" s="24">
        <v>-1.1999999999999997</v>
      </c>
      <c r="AA1621" s="24">
        <v>3.8</v>
      </c>
      <c r="AB1621" s="24">
        <v>3.3</v>
      </c>
      <c r="AC1621" s="26">
        <v>0.45338040429441911</v>
      </c>
      <c r="AD1621" s="24">
        <v>15.146974301933676</v>
      </c>
      <c r="AE1621" s="6">
        <v>255</v>
      </c>
      <c r="AF1621" s="6">
        <v>282</v>
      </c>
      <c r="AG1621" s="6">
        <v>226</v>
      </c>
      <c r="AH1621" s="27">
        <v>2.9508196721311477</v>
      </c>
      <c r="AI1621" s="28">
        <v>1299900</v>
      </c>
      <c r="AJ1621" s="28">
        <v>1160000</v>
      </c>
      <c r="AK1621" s="28">
        <v>1020000</v>
      </c>
      <c r="AL1621" s="29">
        <v>0.12060344827586207</v>
      </c>
      <c r="AM1621" s="29">
        <v>0.27441176470588236</v>
      </c>
      <c r="AN1621" s="6">
        <v>1.8</v>
      </c>
      <c r="AO1621" s="27">
        <v>-9.9999999999999867E-2</v>
      </c>
      <c r="AP1621" s="6">
        <v>1.9</v>
      </c>
      <c r="AQ1621" s="26">
        <v>0.10390588235294118</v>
      </c>
      <c r="AR1621" s="28">
        <v>700</v>
      </c>
      <c r="AS1621" s="28">
        <v>650</v>
      </c>
      <c r="AT1621" s="25">
        <v>7.6923076923076927E-2</v>
      </c>
      <c r="AU1621" s="26">
        <v>0.25372424178186304</v>
      </c>
      <c r="AV1621" s="30">
        <v>1654.2400000000002</v>
      </c>
      <c r="AW1621" s="24">
        <v>0.85250000000000004</v>
      </c>
      <c r="AX1621" s="24">
        <v>0.14749999999999999</v>
      </c>
      <c r="AY1621" s="24">
        <v>0.86519999999999997</v>
      </c>
      <c r="AZ1621" s="24">
        <v>7.4700000000000003E-2</v>
      </c>
      <c r="BA1621" s="24">
        <v>0.37169999999999997</v>
      </c>
      <c r="BB1621" s="24">
        <v>0.29189999999999999</v>
      </c>
      <c r="BC1621" s="24">
        <v>0.31</v>
      </c>
      <c r="BD1621" s="31">
        <v>3</v>
      </c>
      <c r="BE1621" s="23">
        <v>29</v>
      </c>
      <c r="BF1621" s="32" t="s">
        <v>4336</v>
      </c>
      <c r="BG1621" s="33">
        <v>150.899623933957</v>
      </c>
      <c r="BH1621" s="33">
        <v>-33.868962452360897</v>
      </c>
      <c r="BI1621" s="34">
        <f t="shared" si="350"/>
        <v>82</v>
      </c>
      <c r="BJ1621" s="34">
        <f t="shared" si="351"/>
        <v>87</v>
      </c>
      <c r="BK1621" s="34">
        <f t="shared" si="352"/>
        <v>88</v>
      </c>
      <c r="BL1621" s="34">
        <f t="shared" si="353"/>
        <v>16</v>
      </c>
      <c r="BM1621" s="34">
        <f t="shared" si="354"/>
        <v>61</v>
      </c>
      <c r="BN1621" s="34">
        <f t="shared" si="355"/>
        <v>100</v>
      </c>
      <c r="BO1621" s="34">
        <f t="shared" si="356"/>
        <v>100</v>
      </c>
      <c r="BP1621" s="34">
        <f t="shared" si="357"/>
        <v>72</v>
      </c>
      <c r="BQ1621" s="35">
        <f t="shared" si="358"/>
        <v>50</v>
      </c>
      <c r="BR1621" s="34">
        <f t="shared" si="359"/>
        <v>1</v>
      </c>
      <c r="BS1621" s="35">
        <f t="shared" si="360"/>
        <v>1</v>
      </c>
      <c r="BT1621" s="35">
        <f t="shared" si="361"/>
        <v>74</v>
      </c>
      <c r="BU1621" s="35">
        <f t="shared" si="362"/>
        <v>30</v>
      </c>
      <c r="BV1621" s="35">
        <f t="shared" si="363"/>
        <v>61</v>
      </c>
    </row>
    <row r="1622" spans="2:74" hidden="1" x14ac:dyDescent="0.3">
      <c r="B1622" s="6" t="s">
        <v>2045</v>
      </c>
      <c r="C1622" s="6">
        <v>205021086</v>
      </c>
      <c r="D1622" s="6" t="s">
        <v>1606</v>
      </c>
      <c r="E1622" s="6" t="s">
        <v>477</v>
      </c>
      <c r="F1622" s="6" t="s">
        <v>2708</v>
      </c>
      <c r="G1622" s="6" t="s">
        <v>86</v>
      </c>
      <c r="H1622" s="6" t="s">
        <v>78</v>
      </c>
      <c r="I1622" s="22">
        <v>599000</v>
      </c>
      <c r="J1622" s="22">
        <v>595051</v>
      </c>
      <c r="K1622" s="22">
        <v>599000</v>
      </c>
      <c r="L1622" s="22">
        <v>500000</v>
      </c>
      <c r="M1622" s="22">
        <v>680000</v>
      </c>
      <c r="N1622" s="22">
        <v>605000</v>
      </c>
      <c r="O1622" s="23">
        <v>88</v>
      </c>
      <c r="P1622" s="23">
        <v>91</v>
      </c>
      <c r="Q1622" s="23">
        <v>95</v>
      </c>
      <c r="R1622" s="22">
        <v>520</v>
      </c>
      <c r="S1622" s="22">
        <v>450</v>
      </c>
      <c r="T1622" s="24">
        <v>2.4</v>
      </c>
      <c r="U1622" s="24">
        <v>-0.39999999999999991</v>
      </c>
      <c r="V1622" s="24">
        <v>2.8</v>
      </c>
      <c r="W1622" s="24">
        <v>3.4</v>
      </c>
      <c r="X1622" s="25">
        <v>4.5141903171953254E-2</v>
      </c>
      <c r="Y1622" s="24">
        <v>1.3</v>
      </c>
      <c r="Z1622" s="24">
        <v>-0.5</v>
      </c>
      <c r="AA1622" s="24">
        <v>1.8</v>
      </c>
      <c r="AB1622" s="24">
        <v>2.4</v>
      </c>
      <c r="AC1622" s="26">
        <v>0.43350673602774437</v>
      </c>
      <c r="AD1622" s="24">
        <v>9.6032002544607575</v>
      </c>
      <c r="AE1622" s="6">
        <v>729</v>
      </c>
      <c r="AF1622" s="6">
        <v>758</v>
      </c>
      <c r="AG1622" s="6">
        <v>585</v>
      </c>
      <c r="AH1622" s="27">
        <v>14.092592592592593</v>
      </c>
      <c r="AI1622" s="28">
        <v>460000</v>
      </c>
      <c r="AJ1622" s="28">
        <v>480000</v>
      </c>
      <c r="AK1622" s="28">
        <v>490000</v>
      </c>
      <c r="AL1622" s="29">
        <v>-4.1666666666666664E-2</v>
      </c>
      <c r="AM1622" s="29">
        <v>-6.1224489795918366E-2</v>
      </c>
      <c r="AN1622" s="6">
        <v>2</v>
      </c>
      <c r="AO1622" s="27">
        <v>-0.20000000000000018</v>
      </c>
      <c r="AP1622" s="6">
        <v>2.2000000000000002</v>
      </c>
      <c r="AQ1622" s="26">
        <v>6.3410301953818832E-2</v>
      </c>
      <c r="AR1622" s="28">
        <v>460</v>
      </c>
      <c r="AS1622" s="28">
        <v>450</v>
      </c>
      <c r="AT1622" s="25">
        <v>2.2222222222222223E-2</v>
      </c>
      <c r="AU1622" s="26">
        <v>0.18719746991903263</v>
      </c>
      <c r="AV1622" s="30">
        <v>1199.5200000000002</v>
      </c>
      <c r="AW1622" s="24">
        <v>0.67859999999999998</v>
      </c>
      <c r="AX1622" s="24">
        <v>0.32140000000000002</v>
      </c>
      <c r="AY1622" s="24">
        <v>0.91500000000000004</v>
      </c>
      <c r="AZ1622" s="24">
        <v>6.4699999999999994E-2</v>
      </c>
      <c r="BA1622" s="24">
        <v>0.58399999999999996</v>
      </c>
      <c r="BB1622" s="24">
        <v>0.22969999999999999</v>
      </c>
      <c r="BC1622" s="24">
        <v>0.1565</v>
      </c>
      <c r="BD1622" s="31">
        <v>2.5</v>
      </c>
      <c r="BE1622" s="23">
        <v>226</v>
      </c>
      <c r="BF1622" s="32" t="s">
        <v>4337</v>
      </c>
      <c r="BG1622" s="33">
        <v>147.52899196350199</v>
      </c>
      <c r="BH1622" s="33">
        <v>-37.9699480323656</v>
      </c>
      <c r="BI1622" s="34">
        <f t="shared" si="350"/>
        <v>77</v>
      </c>
      <c r="BJ1622" s="34">
        <f t="shared" si="351"/>
        <v>84</v>
      </c>
      <c r="BK1622" s="34">
        <f t="shared" si="352"/>
        <v>1</v>
      </c>
      <c r="BL1622" s="34">
        <f t="shared" si="353"/>
        <v>38</v>
      </c>
      <c r="BM1622" s="34">
        <f t="shared" si="354"/>
        <v>1</v>
      </c>
      <c r="BN1622" s="34">
        <f t="shared" si="355"/>
        <v>82</v>
      </c>
      <c r="BO1622" s="34">
        <f t="shared" si="356"/>
        <v>65</v>
      </c>
      <c r="BP1622" s="34">
        <f t="shared" si="357"/>
        <v>100</v>
      </c>
      <c r="BQ1622" s="35">
        <f t="shared" si="358"/>
        <v>100</v>
      </c>
      <c r="BR1622" s="34">
        <f t="shared" si="359"/>
        <v>54</v>
      </c>
      <c r="BS1622" s="35">
        <f t="shared" si="360"/>
        <v>1</v>
      </c>
      <c r="BT1622" s="35">
        <f t="shared" si="361"/>
        <v>95</v>
      </c>
      <c r="BU1622" s="35">
        <f t="shared" si="362"/>
        <v>25</v>
      </c>
      <c r="BV1622" s="35">
        <f t="shared" si="363"/>
        <v>61</v>
      </c>
    </row>
    <row r="1623" spans="2:74" hidden="1" x14ac:dyDescent="0.3">
      <c r="B1623" s="6" t="s">
        <v>2046</v>
      </c>
      <c r="C1623" s="6">
        <v>206051512</v>
      </c>
      <c r="D1623" s="6" t="s">
        <v>1719</v>
      </c>
      <c r="E1623" s="6" t="s">
        <v>289</v>
      </c>
      <c r="F1623" s="6" t="s">
        <v>689</v>
      </c>
      <c r="G1623" s="6" t="s">
        <v>86</v>
      </c>
      <c r="H1623" s="6" t="s">
        <v>78</v>
      </c>
      <c r="I1623" s="22">
        <v>1450000</v>
      </c>
      <c r="J1623" s="22">
        <v>1500000</v>
      </c>
      <c r="K1623" s="22">
        <v>1675000</v>
      </c>
      <c r="L1623" s="22">
        <v>1491000</v>
      </c>
      <c r="M1623" s="22">
        <v>1465000</v>
      </c>
      <c r="N1623" s="22">
        <v>1480000</v>
      </c>
      <c r="O1623" s="23">
        <v>28</v>
      </c>
      <c r="P1623" s="23">
        <v>28</v>
      </c>
      <c r="Q1623" s="23">
        <v>26</v>
      </c>
      <c r="R1623" s="22">
        <v>850</v>
      </c>
      <c r="S1623" s="22">
        <v>795</v>
      </c>
      <c r="T1623" s="24">
        <v>2.1</v>
      </c>
      <c r="U1623" s="24">
        <v>-0.19999999999999973</v>
      </c>
      <c r="V1623" s="24">
        <v>2.2999999999999998</v>
      </c>
      <c r="W1623" s="24">
        <v>2</v>
      </c>
      <c r="X1623" s="25">
        <v>3.0482758620689655E-2</v>
      </c>
      <c r="Y1623" s="24">
        <v>3.2</v>
      </c>
      <c r="Z1623" s="24">
        <v>-0.89999999999999947</v>
      </c>
      <c r="AA1623" s="24">
        <v>4.0999999999999996</v>
      </c>
      <c r="AB1623" s="24">
        <v>4.0999999999999996</v>
      </c>
      <c r="AC1623" s="26">
        <v>0.36087901637117042</v>
      </c>
      <c r="AD1623" s="24">
        <v>11.838791261045184</v>
      </c>
      <c r="AE1623" s="6">
        <v>88</v>
      </c>
      <c r="AF1623" s="6">
        <v>147</v>
      </c>
      <c r="AG1623" s="6">
        <v>122</v>
      </c>
      <c r="AH1623" s="27">
        <v>2.4847512038523276</v>
      </c>
      <c r="AI1623" s="28">
        <v>1590000</v>
      </c>
      <c r="AJ1623" s="28">
        <v>1605000</v>
      </c>
      <c r="AK1623" s="28">
        <v>1610000</v>
      </c>
      <c r="AL1623" s="29">
        <v>-9.3457943925233638E-3</v>
      </c>
      <c r="AM1623" s="29">
        <v>-1.2422360248447204E-2</v>
      </c>
      <c r="AN1623" s="6">
        <v>2.4</v>
      </c>
      <c r="AO1623" s="27">
        <v>0.10000000000000009</v>
      </c>
      <c r="AP1623" s="6">
        <v>2.2999999999999998</v>
      </c>
      <c r="AQ1623" s="26">
        <v>2.8744939271255061E-2</v>
      </c>
      <c r="AR1623" s="28">
        <v>900</v>
      </c>
      <c r="AS1623" s="28">
        <v>850</v>
      </c>
      <c r="AT1623" s="25">
        <v>5.8823529411764705E-2</v>
      </c>
      <c r="AU1623" s="26">
        <v>-0.22054212381549854</v>
      </c>
      <c r="AV1623" s="30">
        <v>2355.36</v>
      </c>
      <c r="AW1623" s="24">
        <v>0.51239999999999997</v>
      </c>
      <c r="AX1623" s="24">
        <v>0.48759999999999998</v>
      </c>
      <c r="AY1623" s="24">
        <v>4.5900000000000003E-2</v>
      </c>
      <c r="AZ1623" s="24">
        <v>0.34510000000000002</v>
      </c>
      <c r="BA1623" s="24">
        <v>0.20150000000000001</v>
      </c>
      <c r="BB1623" s="24">
        <v>0.2258</v>
      </c>
      <c r="BC1623" s="24">
        <v>0.54310000000000003</v>
      </c>
      <c r="BD1623" s="31">
        <v>9</v>
      </c>
      <c r="BE1623" s="23">
        <v>2</v>
      </c>
      <c r="BF1623" s="32" t="s">
        <v>4338</v>
      </c>
      <c r="BG1623" s="33">
        <v>144.96000863135799</v>
      </c>
      <c r="BH1623" s="33">
        <v>-37.834928912332003</v>
      </c>
      <c r="BI1623" s="34">
        <f t="shared" si="350"/>
        <v>82</v>
      </c>
      <c r="BJ1623" s="34">
        <f t="shared" si="351"/>
        <v>77</v>
      </c>
      <c r="BK1623" s="34">
        <f t="shared" si="352"/>
        <v>94</v>
      </c>
      <c r="BL1623" s="34">
        <f t="shared" si="353"/>
        <v>100</v>
      </c>
      <c r="BM1623" s="34">
        <f t="shared" si="354"/>
        <v>1</v>
      </c>
      <c r="BN1623" s="34">
        <f t="shared" si="355"/>
        <v>30</v>
      </c>
      <c r="BO1623" s="34">
        <f t="shared" si="356"/>
        <v>100</v>
      </c>
      <c r="BP1623" s="34">
        <f t="shared" si="357"/>
        <v>34</v>
      </c>
      <c r="BQ1623" s="35">
        <f t="shared" si="358"/>
        <v>52</v>
      </c>
      <c r="BR1623" s="34">
        <f t="shared" si="359"/>
        <v>32</v>
      </c>
      <c r="BS1623" s="35">
        <f t="shared" si="360"/>
        <v>27</v>
      </c>
      <c r="BT1623" s="35">
        <f t="shared" si="361"/>
        <v>64</v>
      </c>
      <c r="BU1623" s="35">
        <f t="shared" si="362"/>
        <v>90</v>
      </c>
      <c r="BV1623" s="35">
        <f t="shared" si="363"/>
        <v>61</v>
      </c>
    </row>
    <row r="1624" spans="2:74" hidden="1" x14ac:dyDescent="0.3">
      <c r="B1624" s="6" t="s">
        <v>2047</v>
      </c>
      <c r="C1624" s="6">
        <v>212011552</v>
      </c>
      <c r="D1624" s="6" t="s">
        <v>619</v>
      </c>
      <c r="E1624" s="6" t="s">
        <v>157</v>
      </c>
      <c r="F1624" s="6" t="s">
        <v>689</v>
      </c>
      <c r="G1624" s="6" t="s">
        <v>86</v>
      </c>
      <c r="H1624" s="6" t="s">
        <v>78</v>
      </c>
      <c r="I1624" s="22">
        <v>670000</v>
      </c>
      <c r="J1624" s="22">
        <v>670000</v>
      </c>
      <c r="K1624" s="22">
        <v>670000</v>
      </c>
      <c r="L1624" s="22">
        <v>686000</v>
      </c>
      <c r="M1624" s="22">
        <v>685000</v>
      </c>
      <c r="N1624" s="22">
        <v>690000</v>
      </c>
      <c r="O1624" s="23">
        <v>38</v>
      </c>
      <c r="P1624" s="23">
        <v>34</v>
      </c>
      <c r="Q1624" s="23">
        <v>30</v>
      </c>
      <c r="R1624" s="22">
        <v>570</v>
      </c>
      <c r="S1624" s="22">
        <v>530</v>
      </c>
      <c r="T1624" s="24">
        <v>4.5999999999999996</v>
      </c>
      <c r="U1624" s="24">
        <v>9.9999999999999645E-2</v>
      </c>
      <c r="V1624" s="24">
        <v>4.5</v>
      </c>
      <c r="W1624" s="24">
        <v>4.5</v>
      </c>
      <c r="X1624" s="25">
        <v>4.4238805970149252E-2</v>
      </c>
      <c r="Y1624" s="24">
        <v>3.6</v>
      </c>
      <c r="Z1624" s="24">
        <v>-0.99999999999999956</v>
      </c>
      <c r="AA1624" s="24">
        <v>4.5999999999999996</v>
      </c>
      <c r="AB1624" s="24">
        <v>4.4000000000000004</v>
      </c>
      <c r="AC1624" s="26">
        <v>0.28226764915616825</v>
      </c>
      <c r="AD1624" s="24">
        <v>6.3805440261347082</v>
      </c>
      <c r="AE1624" s="6">
        <v>929</v>
      </c>
      <c r="AF1624" s="6">
        <v>965</v>
      </c>
      <c r="AG1624" s="6">
        <v>592</v>
      </c>
      <c r="AH1624" s="27">
        <v>7.4057591623036654</v>
      </c>
      <c r="AI1624" s="28">
        <v>710000</v>
      </c>
      <c r="AJ1624" s="28">
        <v>702000</v>
      </c>
      <c r="AK1624" s="28">
        <v>690000</v>
      </c>
      <c r="AL1624" s="29">
        <v>1.1396011396011397E-2</v>
      </c>
      <c r="AM1624" s="29">
        <v>2.8985507246376812E-2</v>
      </c>
      <c r="AN1624" s="6">
        <v>3.6</v>
      </c>
      <c r="AO1624" s="27">
        <v>-0.19999999999999973</v>
      </c>
      <c r="AP1624" s="6">
        <v>3.8</v>
      </c>
      <c r="AQ1624" s="26">
        <v>3.3962264150943396E-2</v>
      </c>
      <c r="AR1624" s="28">
        <v>580</v>
      </c>
      <c r="AS1624" s="28">
        <v>540</v>
      </c>
      <c r="AT1624" s="25">
        <v>7.407407407407407E-2</v>
      </c>
      <c r="AU1624" s="26">
        <v>-0.33922010398467517</v>
      </c>
      <c r="AV1624" s="30">
        <v>2019.3600000000001</v>
      </c>
      <c r="AW1624" s="24">
        <v>0.79159999999999997</v>
      </c>
      <c r="AX1624" s="24">
        <v>0.2084</v>
      </c>
      <c r="AY1624" s="24">
        <v>0.89839999999999998</v>
      </c>
      <c r="AZ1624" s="24">
        <v>9.8500000000000004E-2</v>
      </c>
      <c r="BA1624" s="24">
        <v>0.18870000000000001</v>
      </c>
      <c r="BB1624" s="24">
        <v>0.49559999999999998</v>
      </c>
      <c r="BC1624" s="24">
        <v>0.28260000000000002</v>
      </c>
      <c r="BD1624" s="31">
        <v>6</v>
      </c>
      <c r="BE1624" s="23">
        <v>54</v>
      </c>
      <c r="BF1624" s="32" t="s">
        <v>4339</v>
      </c>
      <c r="BG1624" s="33">
        <v>145.470203335035</v>
      </c>
      <c r="BH1624" s="33">
        <v>-38.093313427936899</v>
      </c>
      <c r="BI1624" s="34">
        <f t="shared" si="350"/>
        <v>41</v>
      </c>
      <c r="BJ1624" s="34">
        <f t="shared" si="351"/>
        <v>57</v>
      </c>
      <c r="BK1624" s="34">
        <f t="shared" si="352"/>
        <v>33</v>
      </c>
      <c r="BL1624" s="34">
        <f t="shared" si="353"/>
        <v>100</v>
      </c>
      <c r="BM1624" s="34">
        <f t="shared" si="354"/>
        <v>7</v>
      </c>
      <c r="BN1624" s="34">
        <f t="shared" si="355"/>
        <v>37</v>
      </c>
      <c r="BO1624" s="34">
        <f t="shared" si="356"/>
        <v>98</v>
      </c>
      <c r="BP1624" s="34">
        <f t="shared" si="357"/>
        <v>32</v>
      </c>
      <c r="BQ1624" s="35">
        <f t="shared" si="358"/>
        <v>97</v>
      </c>
      <c r="BR1624" s="34">
        <f t="shared" si="359"/>
        <v>86</v>
      </c>
      <c r="BS1624" s="35">
        <f t="shared" si="360"/>
        <v>79</v>
      </c>
      <c r="BT1624" s="35">
        <f t="shared" si="361"/>
        <v>57</v>
      </c>
      <c r="BU1624" s="35">
        <f t="shared" si="362"/>
        <v>60</v>
      </c>
      <c r="BV1624" s="35">
        <f t="shared" si="363"/>
        <v>61</v>
      </c>
    </row>
    <row r="1625" spans="2:74" hidden="1" x14ac:dyDescent="0.3">
      <c r="B1625" s="6" t="s">
        <v>2048</v>
      </c>
      <c r="C1625" s="6">
        <v>305021113</v>
      </c>
      <c r="D1625" s="6" t="s">
        <v>1346</v>
      </c>
      <c r="E1625" s="6" t="s">
        <v>337</v>
      </c>
      <c r="F1625" s="6" t="s">
        <v>2780</v>
      </c>
      <c r="G1625" s="6" t="s">
        <v>97</v>
      </c>
      <c r="H1625" s="6" t="s">
        <v>78</v>
      </c>
      <c r="I1625" s="22">
        <v>1843000</v>
      </c>
      <c r="J1625" s="22">
        <v>1850000</v>
      </c>
      <c r="K1625" s="22">
        <v>1850000</v>
      </c>
      <c r="L1625" s="22">
        <v>1725000</v>
      </c>
      <c r="M1625" s="22">
        <v>1800000</v>
      </c>
      <c r="N1625" s="22">
        <v>1850000</v>
      </c>
      <c r="O1625" s="23">
        <v>27</v>
      </c>
      <c r="P1625" s="23">
        <v>31</v>
      </c>
      <c r="Q1625" s="23">
        <v>26</v>
      </c>
      <c r="R1625" s="22">
        <v>940</v>
      </c>
      <c r="S1625" s="22">
        <v>875</v>
      </c>
      <c r="T1625" s="24">
        <v>3.2</v>
      </c>
      <c r="U1625" s="24">
        <v>-0.29999999999999982</v>
      </c>
      <c r="V1625" s="24">
        <v>3.5</v>
      </c>
      <c r="W1625" s="24">
        <v>3.6</v>
      </c>
      <c r="X1625" s="25">
        <v>2.652197504069452E-2</v>
      </c>
      <c r="Y1625" s="24">
        <v>4.5</v>
      </c>
      <c r="Z1625" s="24">
        <v>-1</v>
      </c>
      <c r="AA1625" s="24">
        <v>5.5</v>
      </c>
      <c r="AB1625" s="24">
        <v>5</v>
      </c>
      <c r="AC1625" s="26">
        <v>0.30743066457352169</v>
      </c>
      <c r="AD1625" s="24">
        <v>11.591544901984461</v>
      </c>
      <c r="AE1625" s="6">
        <v>106</v>
      </c>
      <c r="AF1625" s="6">
        <v>113</v>
      </c>
      <c r="AG1625" s="6">
        <v>97</v>
      </c>
      <c r="AH1625" s="27">
        <v>2.641025641025641</v>
      </c>
      <c r="AI1625" s="28">
        <v>1710000</v>
      </c>
      <c r="AJ1625" s="28">
        <v>1600000</v>
      </c>
      <c r="AK1625" s="28">
        <v>1450000</v>
      </c>
      <c r="AL1625" s="29">
        <v>6.8750000000000006E-2</v>
      </c>
      <c r="AM1625" s="29">
        <v>0.1793103448275862</v>
      </c>
      <c r="AN1625" s="6">
        <v>2.9</v>
      </c>
      <c r="AO1625" s="27">
        <v>-0.10000000000000009</v>
      </c>
      <c r="AP1625" s="6">
        <v>3</v>
      </c>
      <c r="AQ1625" s="26">
        <v>0.11818181818181819</v>
      </c>
      <c r="AR1625" s="28">
        <v>850</v>
      </c>
      <c r="AS1625" s="28">
        <v>800</v>
      </c>
      <c r="AT1625" s="25">
        <v>6.25E-2</v>
      </c>
      <c r="AU1625" s="26">
        <v>0.40423663752431493</v>
      </c>
      <c r="AV1625" s="30">
        <v>3057.6000000000004</v>
      </c>
      <c r="AW1625" s="24">
        <v>0.72560000000000002</v>
      </c>
      <c r="AX1625" s="24">
        <v>0.27439999999999998</v>
      </c>
      <c r="AY1625" s="24">
        <v>0.6179</v>
      </c>
      <c r="AZ1625" s="24">
        <v>0.1545</v>
      </c>
      <c r="BA1625" s="24">
        <v>0.23</v>
      </c>
      <c r="BB1625" s="24">
        <v>0.4007</v>
      </c>
      <c r="BC1625" s="24">
        <v>0.34839999999999999</v>
      </c>
      <c r="BD1625" s="31">
        <v>9.5</v>
      </c>
      <c r="BE1625" s="23">
        <v>5</v>
      </c>
      <c r="BF1625" s="32" t="s">
        <v>4340</v>
      </c>
      <c r="BG1625" s="33">
        <v>153.068665035066</v>
      </c>
      <c r="BH1625" s="33">
        <v>-27.456068949241001</v>
      </c>
      <c r="BI1625" s="34">
        <f t="shared" si="350"/>
        <v>64</v>
      </c>
      <c r="BJ1625" s="34">
        <f t="shared" si="351"/>
        <v>69</v>
      </c>
      <c r="BK1625" s="34">
        <f t="shared" si="352"/>
        <v>92</v>
      </c>
      <c r="BL1625" s="34">
        <f t="shared" si="353"/>
        <v>1</v>
      </c>
      <c r="BM1625" s="34">
        <f t="shared" si="354"/>
        <v>35</v>
      </c>
      <c r="BN1625" s="34">
        <f t="shared" si="355"/>
        <v>100</v>
      </c>
      <c r="BO1625" s="34">
        <f t="shared" si="356"/>
        <v>100</v>
      </c>
      <c r="BP1625" s="34">
        <f t="shared" si="357"/>
        <v>41</v>
      </c>
      <c r="BQ1625" s="35">
        <f t="shared" si="358"/>
        <v>39</v>
      </c>
      <c r="BR1625" s="34">
        <f t="shared" si="359"/>
        <v>35</v>
      </c>
      <c r="BS1625" s="35">
        <f t="shared" si="360"/>
        <v>62</v>
      </c>
      <c r="BT1625" s="35">
        <f t="shared" si="361"/>
        <v>42</v>
      </c>
      <c r="BU1625" s="35">
        <f t="shared" si="362"/>
        <v>95</v>
      </c>
      <c r="BV1625" s="35">
        <f t="shared" si="363"/>
        <v>61</v>
      </c>
    </row>
    <row r="1626" spans="2:74" hidden="1" x14ac:dyDescent="0.3">
      <c r="B1626" s="6" t="s">
        <v>2049</v>
      </c>
      <c r="C1626" s="6">
        <v>305021117</v>
      </c>
      <c r="D1626" s="6" t="s">
        <v>1346</v>
      </c>
      <c r="E1626" s="6" t="s">
        <v>337</v>
      </c>
      <c r="F1626" s="6" t="s">
        <v>2780</v>
      </c>
      <c r="G1626" s="6" t="s">
        <v>97</v>
      </c>
      <c r="H1626" s="6" t="s">
        <v>78</v>
      </c>
      <c r="I1626" s="22">
        <v>1600000</v>
      </c>
      <c r="J1626" s="22">
        <v>1539450</v>
      </c>
      <c r="K1626" s="22">
        <v>1410750</v>
      </c>
      <c r="L1626" s="22">
        <v>1600000</v>
      </c>
      <c r="M1626" s="22">
        <v>1500000</v>
      </c>
      <c r="N1626" s="22">
        <v>1350000</v>
      </c>
      <c r="O1626" s="23">
        <v>25</v>
      </c>
      <c r="P1626" s="23">
        <v>25</v>
      </c>
      <c r="Q1626" s="23">
        <v>26</v>
      </c>
      <c r="R1626" s="22">
        <v>770</v>
      </c>
      <c r="S1626" s="22">
        <v>725</v>
      </c>
      <c r="T1626" s="24">
        <v>2.9</v>
      </c>
      <c r="U1626" s="24">
        <v>0</v>
      </c>
      <c r="V1626" s="24">
        <v>2.9</v>
      </c>
      <c r="W1626" s="24">
        <v>3.1</v>
      </c>
      <c r="X1626" s="25">
        <v>2.5024999999999999E-2</v>
      </c>
      <c r="Y1626" s="24">
        <v>4</v>
      </c>
      <c r="Z1626" s="24">
        <v>-1.7000000000000002</v>
      </c>
      <c r="AA1626" s="24">
        <v>5.7</v>
      </c>
      <c r="AB1626" s="24">
        <v>6.3</v>
      </c>
      <c r="AC1626" s="26">
        <v>0.29595350839431767</v>
      </c>
      <c r="AD1626" s="24">
        <v>11.826314021750955</v>
      </c>
      <c r="AE1626" s="6">
        <v>106</v>
      </c>
      <c r="AF1626" s="6">
        <v>113</v>
      </c>
      <c r="AG1626" s="6">
        <v>97</v>
      </c>
      <c r="AH1626" s="27">
        <v>2.641025641025641</v>
      </c>
      <c r="AI1626" s="28">
        <v>1710000</v>
      </c>
      <c r="AJ1626" s="28">
        <v>1600000</v>
      </c>
      <c r="AK1626" s="28">
        <v>1450000</v>
      </c>
      <c r="AL1626" s="29">
        <v>6.8750000000000006E-2</v>
      </c>
      <c r="AM1626" s="29">
        <v>0.1793103448275862</v>
      </c>
      <c r="AN1626" s="6">
        <v>2.9</v>
      </c>
      <c r="AO1626" s="27">
        <v>-0.10000000000000009</v>
      </c>
      <c r="AP1626" s="6">
        <v>3</v>
      </c>
      <c r="AQ1626" s="26">
        <v>0.11818181818181819</v>
      </c>
      <c r="AR1626" s="28">
        <v>850</v>
      </c>
      <c r="AS1626" s="28">
        <v>800</v>
      </c>
      <c r="AT1626" s="25">
        <v>6.25E-2</v>
      </c>
      <c r="AU1626" s="26">
        <v>0.40423663752431493</v>
      </c>
      <c r="AV1626" s="30">
        <v>2601.7600000000002</v>
      </c>
      <c r="AW1626" s="24">
        <v>0.64910000000000001</v>
      </c>
      <c r="AX1626" s="24">
        <v>0.35089999999999999</v>
      </c>
      <c r="AY1626" s="24">
        <v>0.4592</v>
      </c>
      <c r="AZ1626" s="24">
        <v>0.2898</v>
      </c>
      <c r="BA1626" s="24">
        <v>0.16880000000000001</v>
      </c>
      <c r="BB1626" s="24">
        <v>0.37</v>
      </c>
      <c r="BC1626" s="24">
        <v>0.44500000000000001</v>
      </c>
      <c r="BD1626" s="31">
        <v>10</v>
      </c>
      <c r="BE1626" s="23">
        <v>5</v>
      </c>
      <c r="BF1626" s="32" t="s">
        <v>4341</v>
      </c>
      <c r="BG1626" s="33">
        <v>153.071719883485</v>
      </c>
      <c r="BH1626" s="33">
        <v>-27.468916428857199</v>
      </c>
      <c r="BI1626" s="34">
        <f t="shared" si="350"/>
        <v>69</v>
      </c>
      <c r="BJ1626" s="34">
        <f t="shared" si="351"/>
        <v>69</v>
      </c>
      <c r="BK1626" s="34">
        <f t="shared" si="352"/>
        <v>92</v>
      </c>
      <c r="BL1626" s="34">
        <f t="shared" si="353"/>
        <v>1</v>
      </c>
      <c r="BM1626" s="34">
        <f t="shared" si="354"/>
        <v>35</v>
      </c>
      <c r="BN1626" s="34">
        <f t="shared" si="355"/>
        <v>100</v>
      </c>
      <c r="BO1626" s="34">
        <f t="shared" si="356"/>
        <v>100</v>
      </c>
      <c r="BP1626" s="34">
        <f t="shared" si="357"/>
        <v>27</v>
      </c>
      <c r="BQ1626" s="35">
        <f t="shared" si="358"/>
        <v>34</v>
      </c>
      <c r="BR1626" s="34">
        <f t="shared" si="359"/>
        <v>32</v>
      </c>
      <c r="BS1626" s="35">
        <f t="shared" si="360"/>
        <v>70</v>
      </c>
      <c r="BT1626" s="35">
        <f t="shared" si="361"/>
        <v>51</v>
      </c>
      <c r="BU1626" s="35">
        <f t="shared" si="362"/>
        <v>100</v>
      </c>
      <c r="BV1626" s="35">
        <f t="shared" si="363"/>
        <v>61</v>
      </c>
    </row>
    <row r="1627" spans="2:74" hidden="1" x14ac:dyDescent="0.3">
      <c r="B1627" s="6" t="s">
        <v>2050</v>
      </c>
      <c r="C1627" s="6">
        <v>309051243</v>
      </c>
      <c r="D1627" s="6" t="s">
        <v>2051</v>
      </c>
      <c r="E1627" s="6" t="s">
        <v>1142</v>
      </c>
      <c r="F1627" s="6" t="s">
        <v>3657</v>
      </c>
      <c r="G1627" s="6" t="s">
        <v>97</v>
      </c>
      <c r="H1627" s="6" t="s">
        <v>78</v>
      </c>
      <c r="I1627" s="22">
        <v>1900000</v>
      </c>
      <c r="J1627" s="22">
        <v>1895000</v>
      </c>
      <c r="K1627" s="22">
        <v>1645000</v>
      </c>
      <c r="L1627" s="22">
        <v>1800000</v>
      </c>
      <c r="M1627" s="22">
        <v>1880321</v>
      </c>
      <c r="N1627" s="22">
        <v>1650000</v>
      </c>
      <c r="O1627" s="23">
        <v>25</v>
      </c>
      <c r="P1627" s="23">
        <v>42</v>
      </c>
      <c r="Q1627" s="23">
        <v>58</v>
      </c>
      <c r="R1627" s="22">
        <v>1250</v>
      </c>
      <c r="S1627" s="22">
        <v>1200</v>
      </c>
      <c r="T1627" s="24">
        <v>2.5</v>
      </c>
      <c r="U1627" s="24">
        <v>-0.29999999999999982</v>
      </c>
      <c r="V1627" s="24">
        <v>2.8</v>
      </c>
      <c r="W1627" s="24">
        <v>2.9</v>
      </c>
      <c r="X1627" s="25">
        <v>3.4210526315789476E-2</v>
      </c>
      <c r="Y1627" s="24">
        <v>1.3</v>
      </c>
      <c r="Z1627" s="24">
        <v>-0.5</v>
      </c>
      <c r="AA1627" s="24">
        <v>1.8</v>
      </c>
      <c r="AB1627" s="24">
        <v>2</v>
      </c>
      <c r="AC1627" s="26">
        <v>0.48168814353535966</v>
      </c>
      <c r="AD1627" s="24">
        <v>14.080114964879746</v>
      </c>
      <c r="AE1627" s="6">
        <v>124</v>
      </c>
      <c r="AF1627" s="6">
        <v>137</v>
      </c>
      <c r="AG1627" s="6">
        <v>104</v>
      </c>
      <c r="AH1627" s="27">
        <v>3.5707317073170732</v>
      </c>
      <c r="AI1627" s="28">
        <v>1475000</v>
      </c>
      <c r="AJ1627" s="28">
        <v>1400000</v>
      </c>
      <c r="AK1627" s="28">
        <v>1250000</v>
      </c>
      <c r="AL1627" s="29">
        <v>5.3571428571428568E-2</v>
      </c>
      <c r="AM1627" s="29">
        <v>0.18</v>
      </c>
      <c r="AN1627" s="6">
        <v>3.3</v>
      </c>
      <c r="AO1627" s="27">
        <v>-0.10000000000000009</v>
      </c>
      <c r="AP1627" s="6">
        <v>3.4</v>
      </c>
      <c r="AQ1627" s="26">
        <v>0.15</v>
      </c>
      <c r="AR1627" s="28">
        <v>1000</v>
      </c>
      <c r="AS1627" s="28">
        <v>950</v>
      </c>
      <c r="AT1627" s="25">
        <v>5.2631578947368418E-2</v>
      </c>
      <c r="AU1627" s="26">
        <v>0.37294778988425448</v>
      </c>
      <c r="AV1627" s="30">
        <v>2595.0400000000004</v>
      </c>
      <c r="AW1627" s="24">
        <v>0.85870000000000002</v>
      </c>
      <c r="AX1627" s="24">
        <v>0.14130000000000001</v>
      </c>
      <c r="AY1627" s="24">
        <v>0.96240000000000003</v>
      </c>
      <c r="AZ1627" s="24">
        <v>2.2599999999999999E-2</v>
      </c>
      <c r="BA1627" s="24">
        <v>0.39929999999999999</v>
      </c>
      <c r="BB1627" s="24">
        <v>0.46260000000000001</v>
      </c>
      <c r="BC1627" s="24">
        <v>0.1014</v>
      </c>
      <c r="BD1627" s="31">
        <v>7.5</v>
      </c>
      <c r="BE1627" s="23">
        <v>86</v>
      </c>
      <c r="BF1627" s="32" t="s">
        <v>4342</v>
      </c>
      <c r="BG1627" s="33">
        <v>153.38978722636301</v>
      </c>
      <c r="BH1627" s="33">
        <v>-28.1822158773384</v>
      </c>
      <c r="BI1627" s="34">
        <f t="shared" si="350"/>
        <v>75</v>
      </c>
      <c r="BJ1627" s="34">
        <f t="shared" si="351"/>
        <v>62</v>
      </c>
      <c r="BK1627" s="34">
        <f t="shared" si="352"/>
        <v>81</v>
      </c>
      <c r="BL1627" s="34">
        <f t="shared" si="353"/>
        <v>1</v>
      </c>
      <c r="BM1627" s="34">
        <f t="shared" si="354"/>
        <v>28</v>
      </c>
      <c r="BN1627" s="34">
        <f t="shared" si="355"/>
        <v>100</v>
      </c>
      <c r="BO1627" s="34">
        <f t="shared" si="356"/>
        <v>89</v>
      </c>
      <c r="BP1627" s="34">
        <f t="shared" si="357"/>
        <v>78</v>
      </c>
      <c r="BQ1627" s="35">
        <f t="shared" si="358"/>
        <v>64</v>
      </c>
      <c r="BR1627" s="34">
        <f t="shared" si="359"/>
        <v>10</v>
      </c>
      <c r="BS1627" s="35">
        <f t="shared" si="360"/>
        <v>1</v>
      </c>
      <c r="BT1627" s="35">
        <f t="shared" si="361"/>
        <v>95</v>
      </c>
      <c r="BU1627" s="35">
        <f t="shared" si="362"/>
        <v>75</v>
      </c>
      <c r="BV1627" s="35">
        <f t="shared" si="363"/>
        <v>61</v>
      </c>
    </row>
    <row r="1628" spans="2:74" hidden="1" x14ac:dyDescent="0.3">
      <c r="B1628" s="6" t="s">
        <v>2052</v>
      </c>
      <c r="C1628" s="6">
        <v>309071256</v>
      </c>
      <c r="D1628" s="6" t="s">
        <v>1141</v>
      </c>
      <c r="E1628" s="6" t="s">
        <v>1142</v>
      </c>
      <c r="F1628" s="6" t="s">
        <v>3657</v>
      </c>
      <c r="G1628" s="6" t="s">
        <v>97</v>
      </c>
      <c r="H1628" s="6" t="s">
        <v>78</v>
      </c>
      <c r="I1628" s="22">
        <v>999000</v>
      </c>
      <c r="J1628" s="22">
        <v>1020100</v>
      </c>
      <c r="K1628" s="22">
        <v>948600</v>
      </c>
      <c r="L1628" s="22">
        <v>1080000</v>
      </c>
      <c r="M1628" s="22">
        <v>1070000</v>
      </c>
      <c r="N1628" s="22">
        <v>975000</v>
      </c>
      <c r="O1628" s="23">
        <v>30</v>
      </c>
      <c r="P1628" s="23">
        <v>29</v>
      </c>
      <c r="Q1628" s="23">
        <v>28</v>
      </c>
      <c r="R1628" s="22">
        <v>825</v>
      </c>
      <c r="S1628" s="22">
        <v>790</v>
      </c>
      <c r="T1628" s="24">
        <v>3.5</v>
      </c>
      <c r="U1628" s="24">
        <v>-0.10000000000000009</v>
      </c>
      <c r="V1628" s="24">
        <v>3.6</v>
      </c>
      <c r="W1628" s="24">
        <v>3.5</v>
      </c>
      <c r="X1628" s="25">
        <v>4.2942942942942944E-2</v>
      </c>
      <c r="Y1628" s="24">
        <v>3.1</v>
      </c>
      <c r="Z1628" s="24">
        <v>-1.1999999999999997</v>
      </c>
      <c r="AA1628" s="24">
        <v>4.3</v>
      </c>
      <c r="AB1628" s="24">
        <v>4.0999999999999996</v>
      </c>
      <c r="AC1628" s="26">
        <v>0.36108193277310924</v>
      </c>
      <c r="AD1628" s="24">
        <v>8.4084114414996769</v>
      </c>
      <c r="AE1628" s="6">
        <v>692</v>
      </c>
      <c r="AF1628" s="6">
        <v>697</v>
      </c>
      <c r="AG1628" s="6">
        <v>662</v>
      </c>
      <c r="AH1628" s="27">
        <v>4.0281081081081087</v>
      </c>
      <c r="AI1628" s="28">
        <v>970300</v>
      </c>
      <c r="AJ1628" s="28">
        <v>890000</v>
      </c>
      <c r="AK1628" s="28">
        <v>803000</v>
      </c>
      <c r="AL1628" s="29">
        <v>9.0224719101123591E-2</v>
      </c>
      <c r="AM1628" s="29">
        <v>0.20834371108343711</v>
      </c>
      <c r="AN1628" s="6">
        <v>3.5</v>
      </c>
      <c r="AO1628" s="27">
        <v>-0.10000000000000009</v>
      </c>
      <c r="AP1628" s="6">
        <v>3.6</v>
      </c>
      <c r="AQ1628" s="26">
        <v>0.11139433551198256</v>
      </c>
      <c r="AR1628" s="28">
        <v>750</v>
      </c>
      <c r="AS1628" s="28">
        <v>700</v>
      </c>
      <c r="AT1628" s="25">
        <v>7.1428571428571425E-2</v>
      </c>
      <c r="AU1628" s="26">
        <v>0.3560490061941971</v>
      </c>
      <c r="AV1628" s="30">
        <v>2284.8000000000002</v>
      </c>
      <c r="AW1628" s="24">
        <v>0.82369999999999999</v>
      </c>
      <c r="AX1628" s="24">
        <v>0.17630000000000001</v>
      </c>
      <c r="AY1628" s="24">
        <v>0.7954</v>
      </c>
      <c r="AZ1628" s="24">
        <v>0.1978</v>
      </c>
      <c r="BA1628" s="24">
        <v>0.20319999999999999</v>
      </c>
      <c r="BB1628" s="24">
        <v>0.56369999999999998</v>
      </c>
      <c r="BC1628" s="24">
        <v>0.21590000000000001</v>
      </c>
      <c r="BD1628" s="31">
        <v>5</v>
      </c>
      <c r="BE1628" s="23">
        <v>56</v>
      </c>
      <c r="BF1628" s="32" t="s">
        <v>4343</v>
      </c>
      <c r="BG1628" s="33">
        <v>153.283319317246</v>
      </c>
      <c r="BH1628" s="33">
        <v>-27.926514977884199</v>
      </c>
      <c r="BI1628" s="34">
        <f t="shared" si="350"/>
        <v>59</v>
      </c>
      <c r="BJ1628" s="34">
        <f t="shared" si="351"/>
        <v>59</v>
      </c>
      <c r="BK1628" s="34">
        <f t="shared" si="352"/>
        <v>75</v>
      </c>
      <c r="BL1628" s="34">
        <f t="shared" si="353"/>
        <v>1</v>
      </c>
      <c r="BM1628" s="34">
        <f t="shared" si="354"/>
        <v>46</v>
      </c>
      <c r="BN1628" s="34">
        <f t="shared" si="355"/>
        <v>100</v>
      </c>
      <c r="BO1628" s="34">
        <f t="shared" si="356"/>
        <v>97</v>
      </c>
      <c r="BP1628" s="34">
        <f t="shared" si="357"/>
        <v>35</v>
      </c>
      <c r="BQ1628" s="35">
        <f t="shared" si="358"/>
        <v>93</v>
      </c>
      <c r="BR1628" s="34">
        <f t="shared" si="359"/>
        <v>66</v>
      </c>
      <c r="BS1628" s="35">
        <f t="shared" si="360"/>
        <v>27</v>
      </c>
      <c r="BT1628" s="35">
        <f t="shared" si="361"/>
        <v>65</v>
      </c>
      <c r="BU1628" s="35">
        <f t="shared" si="362"/>
        <v>50</v>
      </c>
      <c r="BV1628" s="35">
        <f t="shared" si="363"/>
        <v>61</v>
      </c>
    </row>
    <row r="1629" spans="2:74" hidden="1" x14ac:dyDescent="0.3">
      <c r="B1629" s="6" t="s">
        <v>2053</v>
      </c>
      <c r="C1629" s="6">
        <v>310031284</v>
      </c>
      <c r="D1629" s="6" t="s">
        <v>560</v>
      </c>
      <c r="E1629" s="6" t="s">
        <v>561</v>
      </c>
      <c r="F1629" s="6" t="s">
        <v>2780</v>
      </c>
      <c r="G1629" s="6" t="s">
        <v>97</v>
      </c>
      <c r="H1629" s="6" t="s">
        <v>78</v>
      </c>
      <c r="I1629" s="22">
        <v>629000</v>
      </c>
      <c r="J1629" s="22">
        <v>627640</v>
      </c>
      <c r="K1629" s="22">
        <v>550000</v>
      </c>
      <c r="L1629" s="22">
        <v>635500</v>
      </c>
      <c r="M1629" s="22">
        <v>615000</v>
      </c>
      <c r="N1629" s="22">
        <v>535535</v>
      </c>
      <c r="O1629" s="23">
        <v>22</v>
      </c>
      <c r="P1629" s="23">
        <v>24</v>
      </c>
      <c r="Q1629" s="23">
        <v>29</v>
      </c>
      <c r="R1629" s="22">
        <v>500</v>
      </c>
      <c r="S1629" s="22">
        <v>470</v>
      </c>
      <c r="T1629" s="24">
        <v>3.9</v>
      </c>
      <c r="U1629" s="24">
        <v>-0.19999999999999973</v>
      </c>
      <c r="V1629" s="24">
        <v>4.0999999999999996</v>
      </c>
      <c r="W1629" s="24">
        <v>3.9</v>
      </c>
      <c r="X1629" s="25">
        <v>4.133545310015898E-2</v>
      </c>
      <c r="Y1629" s="24">
        <v>4</v>
      </c>
      <c r="Z1629" s="24">
        <v>-1.4000000000000004</v>
      </c>
      <c r="AA1629" s="24">
        <v>5.4</v>
      </c>
      <c r="AB1629" s="24">
        <v>6</v>
      </c>
      <c r="AC1629" s="26">
        <v>0.32163441745574306</v>
      </c>
      <c r="AD1629" s="24">
        <v>7.7810787915254762</v>
      </c>
      <c r="AE1629" s="6">
        <v>537</v>
      </c>
      <c r="AF1629" s="6">
        <v>573</v>
      </c>
      <c r="AG1629" s="6">
        <v>386</v>
      </c>
      <c r="AH1629" s="27">
        <v>3.4703601108033242</v>
      </c>
      <c r="AI1629" s="28">
        <v>692000</v>
      </c>
      <c r="AJ1629" s="28">
        <v>600000</v>
      </c>
      <c r="AK1629" s="28">
        <v>510000</v>
      </c>
      <c r="AL1629" s="29">
        <v>0.15333333333333332</v>
      </c>
      <c r="AM1629" s="29">
        <v>0.35686274509803922</v>
      </c>
      <c r="AN1629" s="6">
        <v>3.7</v>
      </c>
      <c r="AO1629" s="27">
        <v>-0.19999999999999973</v>
      </c>
      <c r="AP1629" s="6">
        <v>3.9</v>
      </c>
      <c r="AQ1629" s="26">
        <v>0.12688524590163935</v>
      </c>
      <c r="AR1629" s="28">
        <v>550</v>
      </c>
      <c r="AS1629" s="28">
        <v>500</v>
      </c>
      <c r="AT1629" s="25">
        <v>0.1</v>
      </c>
      <c r="AU1629" s="26">
        <v>0.44472088811762167</v>
      </c>
      <c r="AV1629" s="30">
        <v>1554.5600000000002</v>
      </c>
      <c r="AW1629" s="24">
        <v>0.6835</v>
      </c>
      <c r="AX1629" s="24">
        <v>0.3165</v>
      </c>
      <c r="AY1629" s="24">
        <v>0.84530000000000005</v>
      </c>
      <c r="AZ1629" s="24">
        <v>0.13159999999999999</v>
      </c>
      <c r="BA1629" s="24">
        <v>0.23780000000000001</v>
      </c>
      <c r="BB1629" s="24">
        <v>0.33610000000000001</v>
      </c>
      <c r="BC1629" s="24">
        <v>0.4047</v>
      </c>
      <c r="BD1629" s="31">
        <v>3</v>
      </c>
      <c r="BE1629" s="23">
        <v>26</v>
      </c>
      <c r="BF1629" s="32" t="s">
        <v>4344</v>
      </c>
      <c r="BG1629" s="33">
        <v>152.81347955596701</v>
      </c>
      <c r="BH1629" s="33">
        <v>-27.6137564100577</v>
      </c>
      <c r="BI1629" s="34">
        <f t="shared" si="350"/>
        <v>52</v>
      </c>
      <c r="BJ1629" s="34">
        <f t="shared" si="351"/>
        <v>55</v>
      </c>
      <c r="BK1629" s="34">
        <f t="shared" si="352"/>
        <v>82</v>
      </c>
      <c r="BL1629" s="34">
        <f t="shared" si="353"/>
        <v>1</v>
      </c>
      <c r="BM1629" s="34">
        <f t="shared" si="354"/>
        <v>77</v>
      </c>
      <c r="BN1629" s="34">
        <f t="shared" si="355"/>
        <v>100</v>
      </c>
      <c r="BO1629" s="34">
        <f t="shared" si="356"/>
        <v>100</v>
      </c>
      <c r="BP1629" s="34">
        <f t="shared" si="357"/>
        <v>42</v>
      </c>
      <c r="BQ1629" s="35">
        <f t="shared" si="358"/>
        <v>88</v>
      </c>
      <c r="BR1629" s="34">
        <f t="shared" si="359"/>
        <v>72</v>
      </c>
      <c r="BS1629" s="35">
        <f t="shared" si="360"/>
        <v>53</v>
      </c>
      <c r="BT1629" s="35">
        <f t="shared" si="361"/>
        <v>51</v>
      </c>
      <c r="BU1629" s="35">
        <f t="shared" si="362"/>
        <v>30</v>
      </c>
      <c r="BV1629" s="35">
        <f t="shared" si="363"/>
        <v>61</v>
      </c>
    </row>
    <row r="1630" spans="2:74" hidden="1" x14ac:dyDescent="0.3">
      <c r="B1630" s="6" t="s">
        <v>2054</v>
      </c>
      <c r="C1630" s="6">
        <v>314021578</v>
      </c>
      <c r="D1630" s="6" t="s">
        <v>1692</v>
      </c>
      <c r="E1630" s="6" t="s">
        <v>325</v>
      </c>
      <c r="F1630" s="6" t="s">
        <v>2780</v>
      </c>
      <c r="G1630" s="6" t="s">
        <v>97</v>
      </c>
      <c r="H1630" s="6" t="s">
        <v>78</v>
      </c>
      <c r="I1630" s="22">
        <v>940000</v>
      </c>
      <c r="J1630" s="22">
        <v>899999</v>
      </c>
      <c r="K1630" s="22">
        <v>843350</v>
      </c>
      <c r="L1630" s="22">
        <v>895000</v>
      </c>
      <c r="M1630" s="22">
        <v>880000</v>
      </c>
      <c r="N1630" s="22">
        <v>800500</v>
      </c>
      <c r="O1630" s="23">
        <v>29</v>
      </c>
      <c r="P1630" s="23">
        <v>29</v>
      </c>
      <c r="Q1630" s="23">
        <v>28</v>
      </c>
      <c r="R1630" s="22">
        <v>650</v>
      </c>
      <c r="S1630" s="22">
        <v>640</v>
      </c>
      <c r="T1630" s="24">
        <v>3.5</v>
      </c>
      <c r="U1630" s="24">
        <v>-0.29999999999999982</v>
      </c>
      <c r="V1630" s="24">
        <v>3.8</v>
      </c>
      <c r="W1630" s="24">
        <v>4</v>
      </c>
      <c r="X1630" s="25">
        <v>3.5957446808510637E-2</v>
      </c>
      <c r="Y1630" s="24">
        <v>6.5</v>
      </c>
      <c r="Z1630" s="24">
        <v>-2.9000000000000004</v>
      </c>
      <c r="AA1630" s="24">
        <v>9.4</v>
      </c>
      <c r="AB1630" s="24">
        <v>11.7</v>
      </c>
      <c r="AC1630" s="26">
        <v>0.27056277056277056</v>
      </c>
      <c r="AD1630" s="24">
        <v>7.5245267552959856</v>
      </c>
      <c r="AE1630" s="6">
        <v>452</v>
      </c>
      <c r="AF1630" s="6">
        <v>286</v>
      </c>
      <c r="AG1630" s="6">
        <v>204</v>
      </c>
      <c r="AH1630" s="27">
        <v>2.9577464788732395</v>
      </c>
      <c r="AI1630" s="28">
        <v>852000</v>
      </c>
      <c r="AJ1630" s="28">
        <v>765000</v>
      </c>
      <c r="AK1630" s="28">
        <v>690000</v>
      </c>
      <c r="AL1630" s="29">
        <v>0.11372549019607843</v>
      </c>
      <c r="AM1630" s="29">
        <v>0.23478260869565218</v>
      </c>
      <c r="AN1630" s="6">
        <v>3.5</v>
      </c>
      <c r="AO1630" s="27">
        <v>-0.70000000000000018</v>
      </c>
      <c r="AP1630" s="6">
        <v>4.2</v>
      </c>
      <c r="AQ1630" s="26">
        <v>0.10047058823529412</v>
      </c>
      <c r="AR1630" s="28">
        <v>640</v>
      </c>
      <c r="AS1630" s="28">
        <v>600</v>
      </c>
      <c r="AT1630" s="25">
        <v>6.6666666666666666E-2</v>
      </c>
      <c r="AU1630" s="26">
        <v>0.41785213483332251</v>
      </c>
      <c r="AV1630" s="30">
        <v>2402.4</v>
      </c>
      <c r="AW1630" s="24">
        <v>0.82630000000000003</v>
      </c>
      <c r="AX1630" s="24">
        <v>0.17369999999999999</v>
      </c>
      <c r="AY1630" s="24">
        <v>0.70169999999999999</v>
      </c>
      <c r="AZ1630" s="24">
        <v>0.27650000000000002</v>
      </c>
      <c r="BA1630" s="24">
        <v>9.6600000000000005E-2</v>
      </c>
      <c r="BB1630" s="24">
        <v>0.42</v>
      </c>
      <c r="BC1630" s="24">
        <v>0.45440000000000003</v>
      </c>
      <c r="BD1630" s="31">
        <v>8</v>
      </c>
      <c r="BE1630" s="23">
        <v>26</v>
      </c>
      <c r="BF1630" s="32" t="s">
        <v>4345</v>
      </c>
      <c r="BG1630" s="33">
        <v>153.04319126063299</v>
      </c>
      <c r="BH1630" s="33">
        <v>-27.242211499798799</v>
      </c>
      <c r="BI1630" s="34">
        <f t="shared" si="350"/>
        <v>59</v>
      </c>
      <c r="BJ1630" s="34">
        <f t="shared" si="351"/>
        <v>59</v>
      </c>
      <c r="BK1630" s="34">
        <f t="shared" si="352"/>
        <v>88</v>
      </c>
      <c r="BL1630" s="34">
        <f t="shared" si="353"/>
        <v>1</v>
      </c>
      <c r="BM1630" s="34">
        <f t="shared" si="354"/>
        <v>57</v>
      </c>
      <c r="BN1630" s="34">
        <f t="shared" si="355"/>
        <v>100</v>
      </c>
      <c r="BO1630" s="34">
        <f t="shared" si="356"/>
        <v>100</v>
      </c>
      <c r="BP1630" s="34">
        <f t="shared" si="357"/>
        <v>11</v>
      </c>
      <c r="BQ1630" s="35">
        <f t="shared" si="358"/>
        <v>70</v>
      </c>
      <c r="BR1630" s="34">
        <f t="shared" si="359"/>
        <v>75</v>
      </c>
      <c r="BS1630" s="35">
        <f t="shared" si="360"/>
        <v>86</v>
      </c>
      <c r="BT1630" s="35">
        <f t="shared" si="361"/>
        <v>9</v>
      </c>
      <c r="BU1630" s="35">
        <f t="shared" si="362"/>
        <v>80</v>
      </c>
      <c r="BV1630" s="35">
        <f t="shared" si="363"/>
        <v>61</v>
      </c>
    </row>
    <row r="1631" spans="2:74" hidden="1" x14ac:dyDescent="0.3">
      <c r="B1631" s="6" t="s">
        <v>2055</v>
      </c>
      <c r="C1631" s="6">
        <v>316071545</v>
      </c>
      <c r="D1631" s="6" t="s">
        <v>1739</v>
      </c>
      <c r="E1631" s="6" t="s">
        <v>1740</v>
      </c>
      <c r="F1631" s="6" t="s">
        <v>1740</v>
      </c>
      <c r="G1631" s="6" t="s">
        <v>97</v>
      </c>
      <c r="H1631" s="6" t="s">
        <v>78</v>
      </c>
      <c r="I1631" s="22">
        <v>990000</v>
      </c>
      <c r="J1631" s="22">
        <v>969600</v>
      </c>
      <c r="K1631" s="22">
        <v>900000</v>
      </c>
      <c r="L1631" s="22">
        <v>1002000</v>
      </c>
      <c r="M1631" s="22">
        <v>970000</v>
      </c>
      <c r="N1631" s="22">
        <v>912500</v>
      </c>
      <c r="O1631" s="23">
        <v>32</v>
      </c>
      <c r="P1631" s="23">
        <v>31</v>
      </c>
      <c r="Q1631" s="23">
        <v>40</v>
      </c>
      <c r="R1631" s="22">
        <v>780</v>
      </c>
      <c r="S1631" s="22">
        <v>700</v>
      </c>
      <c r="T1631" s="24">
        <v>3.5</v>
      </c>
      <c r="U1631" s="24">
        <v>-0.5</v>
      </c>
      <c r="V1631" s="24">
        <v>4</v>
      </c>
      <c r="W1631" s="24">
        <v>3.6</v>
      </c>
      <c r="X1631" s="25">
        <v>4.0969696969696968E-2</v>
      </c>
      <c r="Y1631" s="24">
        <v>2.5</v>
      </c>
      <c r="Z1631" s="24">
        <v>-0.70000000000000018</v>
      </c>
      <c r="AA1631" s="24">
        <v>3.2</v>
      </c>
      <c r="AB1631" s="24">
        <v>3.6</v>
      </c>
      <c r="AC1631" s="26">
        <v>0.40990498612629278</v>
      </c>
      <c r="AD1631" s="24">
        <v>10.005077324088505</v>
      </c>
      <c r="AE1631" s="6">
        <v>254</v>
      </c>
      <c r="AF1631" s="6">
        <v>265</v>
      </c>
      <c r="AG1631" s="6">
        <v>240</v>
      </c>
      <c r="AH1631" s="27">
        <v>4.9789303079416536</v>
      </c>
      <c r="AI1631" s="28">
        <v>930000</v>
      </c>
      <c r="AJ1631" s="28">
        <v>860000</v>
      </c>
      <c r="AK1631" s="28">
        <v>793000</v>
      </c>
      <c r="AL1631" s="29">
        <v>8.1395348837209308E-2</v>
      </c>
      <c r="AM1631" s="29">
        <v>0.17276166456494324</v>
      </c>
      <c r="AN1631" s="6">
        <v>2.9</v>
      </c>
      <c r="AO1631" s="27">
        <v>-0.20000000000000018</v>
      </c>
      <c r="AP1631" s="6">
        <v>3.1</v>
      </c>
      <c r="AQ1631" s="26">
        <v>0.12409638554216869</v>
      </c>
      <c r="AR1631" s="28">
        <v>695</v>
      </c>
      <c r="AS1631" s="28">
        <v>650</v>
      </c>
      <c r="AT1631" s="25">
        <v>6.9230769230769235E-2</v>
      </c>
      <c r="AU1631" s="26">
        <v>0.28009006644935186</v>
      </c>
      <c r="AV1631" s="30">
        <v>1902.88</v>
      </c>
      <c r="AW1631" s="24">
        <v>0.78539999999999999</v>
      </c>
      <c r="AX1631" s="24">
        <v>0.21460000000000001</v>
      </c>
      <c r="AY1631" s="24">
        <v>0.82540000000000002</v>
      </c>
      <c r="AZ1631" s="24">
        <v>0.1588</v>
      </c>
      <c r="BA1631" s="24">
        <v>0.36899999999999999</v>
      </c>
      <c r="BB1631" s="24">
        <v>0.40379999999999999</v>
      </c>
      <c r="BC1631" s="24">
        <v>0.19980000000000001</v>
      </c>
      <c r="BD1631" s="31">
        <v>5</v>
      </c>
      <c r="BE1631" s="23">
        <v>97</v>
      </c>
      <c r="BF1631" s="32" t="s">
        <v>4346</v>
      </c>
      <c r="BG1631" s="33">
        <v>153.013481761778</v>
      </c>
      <c r="BH1631" s="33">
        <v>-26.6022702610971</v>
      </c>
      <c r="BI1631" s="34">
        <f t="shared" si="350"/>
        <v>59</v>
      </c>
      <c r="BJ1631" s="34">
        <f t="shared" si="351"/>
        <v>69</v>
      </c>
      <c r="BK1631" s="34">
        <f t="shared" si="352"/>
        <v>63</v>
      </c>
      <c r="BL1631" s="34">
        <f t="shared" si="353"/>
        <v>8</v>
      </c>
      <c r="BM1631" s="34">
        <f t="shared" si="354"/>
        <v>41</v>
      </c>
      <c r="BN1631" s="34">
        <f t="shared" si="355"/>
        <v>100</v>
      </c>
      <c r="BO1631" s="34">
        <f t="shared" si="356"/>
        <v>87</v>
      </c>
      <c r="BP1631" s="34">
        <f t="shared" si="357"/>
        <v>71</v>
      </c>
      <c r="BQ1631" s="35">
        <f t="shared" si="358"/>
        <v>87</v>
      </c>
      <c r="BR1631" s="34">
        <f t="shared" si="359"/>
        <v>50</v>
      </c>
      <c r="BS1631" s="35">
        <f t="shared" si="360"/>
        <v>1</v>
      </c>
      <c r="BT1631" s="35">
        <f t="shared" si="361"/>
        <v>75</v>
      </c>
      <c r="BU1631" s="35">
        <f t="shared" si="362"/>
        <v>50</v>
      </c>
      <c r="BV1631" s="35">
        <f t="shared" si="363"/>
        <v>61</v>
      </c>
    </row>
    <row r="1632" spans="2:74" hidden="1" x14ac:dyDescent="0.3">
      <c r="B1632" s="6" t="s">
        <v>2056</v>
      </c>
      <c r="C1632" s="6">
        <v>502011021</v>
      </c>
      <c r="D1632" s="6" t="s">
        <v>1513</v>
      </c>
      <c r="E1632" s="6" t="s">
        <v>1513</v>
      </c>
      <c r="F1632" s="6" t="s">
        <v>2720</v>
      </c>
      <c r="G1632" s="6" t="s">
        <v>93</v>
      </c>
      <c r="H1632" s="6" t="s">
        <v>78</v>
      </c>
      <c r="I1632" s="22">
        <v>739000</v>
      </c>
      <c r="J1632" s="22">
        <v>730000</v>
      </c>
      <c r="K1632" s="22">
        <v>682929</v>
      </c>
      <c r="L1632" s="22">
        <v>750000</v>
      </c>
      <c r="M1632" s="22">
        <v>720000</v>
      </c>
      <c r="N1632" s="22">
        <v>620000</v>
      </c>
      <c r="O1632" s="23">
        <v>34</v>
      </c>
      <c r="P1632" s="23">
        <v>34</v>
      </c>
      <c r="Q1632" s="23">
        <v>31</v>
      </c>
      <c r="R1632" s="22">
        <v>600</v>
      </c>
      <c r="S1632" s="22">
        <v>610</v>
      </c>
      <c r="T1632" s="24">
        <v>4.3</v>
      </c>
      <c r="U1632" s="24">
        <v>-0.40000000000000036</v>
      </c>
      <c r="V1632" s="24">
        <v>4.7</v>
      </c>
      <c r="W1632" s="24">
        <v>6</v>
      </c>
      <c r="X1632" s="25">
        <v>4.2219215155615698E-2</v>
      </c>
      <c r="Y1632" s="24">
        <v>3.6</v>
      </c>
      <c r="Z1632" s="24">
        <v>-1.1000000000000001</v>
      </c>
      <c r="AA1632" s="24">
        <v>4.7</v>
      </c>
      <c r="AB1632" s="24">
        <v>3</v>
      </c>
      <c r="AC1632" s="26">
        <v>0.37306008754476716</v>
      </c>
      <c r="AD1632" s="24">
        <v>8.8362629710122729</v>
      </c>
      <c r="AE1632" s="6">
        <v>656</v>
      </c>
      <c r="AF1632" s="6">
        <v>798</v>
      </c>
      <c r="AG1632" s="6">
        <v>386</v>
      </c>
      <c r="AH1632" s="27">
        <v>4.0981354268891064</v>
      </c>
      <c r="AI1632" s="28">
        <v>700000</v>
      </c>
      <c r="AJ1632" s="28">
        <v>601500</v>
      </c>
      <c r="AK1632" s="28">
        <v>485000</v>
      </c>
      <c r="AL1632" s="29">
        <v>0.16375727348295926</v>
      </c>
      <c r="AM1632" s="29">
        <v>0.44329896907216493</v>
      </c>
      <c r="AN1632" s="6">
        <v>4.0999999999999996</v>
      </c>
      <c r="AO1632" s="27">
        <v>-0.70000000000000018</v>
      </c>
      <c r="AP1632" s="6">
        <v>4.8</v>
      </c>
      <c r="AQ1632" s="26">
        <v>9.4444444444444442E-2</v>
      </c>
      <c r="AR1632" s="28">
        <v>590</v>
      </c>
      <c r="AS1632" s="28">
        <v>560</v>
      </c>
      <c r="AT1632" s="25">
        <v>5.3571428571428568E-2</v>
      </c>
      <c r="AU1632" s="26">
        <v>0.41350936402878014</v>
      </c>
      <c r="AV1632" s="30">
        <v>1608.3200000000002</v>
      </c>
      <c r="AW1632" s="24">
        <v>0.78320000000000001</v>
      </c>
      <c r="AX1632" s="24">
        <v>0.21679999999999999</v>
      </c>
      <c r="AY1632" s="24">
        <v>0.9294</v>
      </c>
      <c r="AZ1632" s="24">
        <v>3.4099999999999998E-2</v>
      </c>
      <c r="BA1632" s="24">
        <v>0.39660000000000001</v>
      </c>
      <c r="BB1632" s="24">
        <v>0.4385</v>
      </c>
      <c r="BC1632" s="24">
        <v>0.14430000000000001</v>
      </c>
      <c r="BD1632" s="31">
        <v>4.5</v>
      </c>
      <c r="BE1632" s="23">
        <v>86</v>
      </c>
      <c r="BF1632" s="32" t="s">
        <v>4347</v>
      </c>
      <c r="BG1632" s="33">
        <v>115.641739259592</v>
      </c>
      <c r="BH1632" s="33">
        <v>-32.701484997225201</v>
      </c>
      <c r="BI1632" s="34">
        <f t="shared" si="350"/>
        <v>46</v>
      </c>
      <c r="BJ1632" s="34">
        <f t="shared" si="351"/>
        <v>49</v>
      </c>
      <c r="BK1632" s="34">
        <f t="shared" si="352"/>
        <v>74</v>
      </c>
      <c r="BL1632" s="34">
        <f t="shared" si="353"/>
        <v>1</v>
      </c>
      <c r="BM1632" s="34">
        <f t="shared" si="354"/>
        <v>82</v>
      </c>
      <c r="BN1632" s="34">
        <f t="shared" si="355"/>
        <v>100</v>
      </c>
      <c r="BO1632" s="34">
        <f t="shared" si="356"/>
        <v>89</v>
      </c>
      <c r="BP1632" s="34">
        <f t="shared" si="357"/>
        <v>77</v>
      </c>
      <c r="BQ1632" s="35">
        <f t="shared" si="358"/>
        <v>91</v>
      </c>
      <c r="BR1632" s="34">
        <f t="shared" si="359"/>
        <v>62</v>
      </c>
      <c r="BS1632" s="35">
        <f t="shared" si="360"/>
        <v>19</v>
      </c>
      <c r="BT1632" s="35">
        <f t="shared" si="361"/>
        <v>57</v>
      </c>
      <c r="BU1632" s="35">
        <f t="shared" si="362"/>
        <v>45</v>
      </c>
      <c r="BV1632" s="35">
        <f t="shared" si="363"/>
        <v>61</v>
      </c>
    </row>
    <row r="1633" spans="2:74" hidden="1" x14ac:dyDescent="0.3">
      <c r="B1633" s="6" t="s">
        <v>2057</v>
      </c>
      <c r="C1633" s="6">
        <v>507051313</v>
      </c>
      <c r="D1633" s="6" t="s">
        <v>1433</v>
      </c>
      <c r="E1633" s="6" t="s">
        <v>284</v>
      </c>
      <c r="F1633" s="6" t="s">
        <v>2720</v>
      </c>
      <c r="G1633" s="6" t="s">
        <v>93</v>
      </c>
      <c r="H1633" s="6" t="s">
        <v>78</v>
      </c>
      <c r="I1633" s="22">
        <v>710000</v>
      </c>
      <c r="J1633" s="22">
        <v>699000</v>
      </c>
      <c r="K1633" s="22">
        <v>599000</v>
      </c>
      <c r="L1633" s="22">
        <v>735000</v>
      </c>
      <c r="M1633" s="22">
        <v>730000</v>
      </c>
      <c r="N1633" s="22">
        <v>635000</v>
      </c>
      <c r="O1633" s="23">
        <v>38</v>
      </c>
      <c r="P1633" s="23">
        <v>36</v>
      </c>
      <c r="Q1633" s="23">
        <v>28</v>
      </c>
      <c r="R1633" s="22">
        <v>630</v>
      </c>
      <c r="S1633" s="22">
        <v>600</v>
      </c>
      <c r="T1633" s="24">
        <v>4.9000000000000004</v>
      </c>
      <c r="U1633" s="24">
        <v>-0.39999999999999947</v>
      </c>
      <c r="V1633" s="24">
        <v>5.3</v>
      </c>
      <c r="W1633" s="24">
        <v>6</v>
      </c>
      <c r="X1633" s="25">
        <v>4.6140845070422536E-2</v>
      </c>
      <c r="Y1633" s="24">
        <v>5.9</v>
      </c>
      <c r="Z1633" s="24">
        <v>-1.8999999999999995</v>
      </c>
      <c r="AA1633" s="24">
        <v>7.8</v>
      </c>
      <c r="AB1633" s="24">
        <v>5.9</v>
      </c>
      <c r="AC1633" s="26">
        <v>0.2602961591855622</v>
      </c>
      <c r="AD1633" s="24">
        <v>5.6413392253281192</v>
      </c>
      <c r="AE1633" s="6">
        <v>600</v>
      </c>
      <c r="AF1633" s="6">
        <v>774</v>
      </c>
      <c r="AG1633" s="6">
        <v>380</v>
      </c>
      <c r="AH1633" s="27">
        <v>3.6351970669110907</v>
      </c>
      <c r="AI1633" s="28">
        <v>710000</v>
      </c>
      <c r="AJ1633" s="28">
        <v>610000</v>
      </c>
      <c r="AK1633" s="28">
        <v>485000</v>
      </c>
      <c r="AL1633" s="29">
        <v>0.16393442622950818</v>
      </c>
      <c r="AM1633" s="29">
        <v>0.46391752577319589</v>
      </c>
      <c r="AN1633" s="6">
        <v>4.3</v>
      </c>
      <c r="AO1633" s="27">
        <v>-0.60000000000000053</v>
      </c>
      <c r="AP1633" s="6">
        <v>4.9000000000000004</v>
      </c>
      <c r="AQ1633" s="26">
        <v>8.6842105263157901E-2</v>
      </c>
      <c r="AR1633" s="28">
        <v>620</v>
      </c>
      <c r="AS1633" s="28">
        <v>580</v>
      </c>
      <c r="AT1633" s="25">
        <v>6.8965517241379309E-2</v>
      </c>
      <c r="AU1633" s="26">
        <v>0.48234478074373421</v>
      </c>
      <c r="AV1633" s="30">
        <v>2420.3200000000002</v>
      </c>
      <c r="AW1633" s="24">
        <v>0.82520000000000004</v>
      </c>
      <c r="AX1633" s="24">
        <v>0.17480000000000001</v>
      </c>
      <c r="AY1633" s="24">
        <v>0.9667</v>
      </c>
      <c r="AZ1633" s="24">
        <v>3.2500000000000001E-2</v>
      </c>
      <c r="BA1633" s="24">
        <v>0.15890000000000001</v>
      </c>
      <c r="BB1633" s="24">
        <v>0.59599999999999997</v>
      </c>
      <c r="BC1633" s="24">
        <v>0.21659999999999999</v>
      </c>
      <c r="BD1633" s="31">
        <v>4</v>
      </c>
      <c r="BE1633" s="23">
        <v>45</v>
      </c>
      <c r="BF1633" s="32" t="s">
        <v>4348</v>
      </c>
      <c r="BG1633" s="33">
        <v>115.809993180467</v>
      </c>
      <c r="BH1633" s="33">
        <v>-32.355176071295702</v>
      </c>
      <c r="BI1633" s="34">
        <f t="shared" si="350"/>
        <v>36</v>
      </c>
      <c r="BJ1633" s="34">
        <f t="shared" si="351"/>
        <v>46</v>
      </c>
      <c r="BK1633" s="34">
        <f t="shared" si="352"/>
        <v>80</v>
      </c>
      <c r="BL1633" s="34">
        <f t="shared" si="353"/>
        <v>1</v>
      </c>
      <c r="BM1633" s="34">
        <f t="shared" si="354"/>
        <v>82</v>
      </c>
      <c r="BN1633" s="34">
        <f t="shared" si="355"/>
        <v>100</v>
      </c>
      <c r="BO1633" s="34">
        <f t="shared" si="356"/>
        <v>100</v>
      </c>
      <c r="BP1633" s="34">
        <f t="shared" si="357"/>
        <v>25</v>
      </c>
      <c r="BQ1633" s="35">
        <f t="shared" si="358"/>
        <v>100</v>
      </c>
      <c r="BR1633" s="34">
        <f t="shared" si="359"/>
        <v>94</v>
      </c>
      <c r="BS1633" s="35">
        <f t="shared" si="360"/>
        <v>93</v>
      </c>
      <c r="BT1633" s="35">
        <f t="shared" si="361"/>
        <v>19</v>
      </c>
      <c r="BU1633" s="35">
        <f t="shared" si="362"/>
        <v>40</v>
      </c>
      <c r="BV1633" s="35">
        <f t="shared" si="363"/>
        <v>61</v>
      </c>
    </row>
    <row r="1634" spans="2:74" hidden="1" x14ac:dyDescent="0.3">
      <c r="B1634" s="6" t="s">
        <v>2058</v>
      </c>
      <c r="C1634" s="6">
        <v>510031273</v>
      </c>
      <c r="D1634" s="6" t="s">
        <v>2059</v>
      </c>
      <c r="E1634" s="6" t="s">
        <v>2060</v>
      </c>
      <c r="F1634" s="6" t="s">
        <v>2696</v>
      </c>
      <c r="G1634" s="6" t="s">
        <v>93</v>
      </c>
      <c r="H1634" s="6" t="s">
        <v>78</v>
      </c>
      <c r="I1634" s="22">
        <v>677950</v>
      </c>
      <c r="J1634" s="22">
        <v>673400</v>
      </c>
      <c r="K1634" s="22">
        <v>625000</v>
      </c>
      <c r="L1634" s="22">
        <v>745000</v>
      </c>
      <c r="M1634" s="22">
        <v>750000</v>
      </c>
      <c r="N1634" s="22">
        <v>700000</v>
      </c>
      <c r="O1634" s="23">
        <v>48</v>
      </c>
      <c r="P1634" s="23">
        <v>50</v>
      </c>
      <c r="Q1634" s="23">
        <v>61</v>
      </c>
      <c r="R1634" s="22">
        <v>1050</v>
      </c>
      <c r="S1634" s="22">
        <v>1000</v>
      </c>
      <c r="T1634" s="24">
        <v>1</v>
      </c>
      <c r="U1634" s="24">
        <v>0</v>
      </c>
      <c r="V1634" s="24">
        <v>1</v>
      </c>
      <c r="W1634" s="24">
        <v>0.8</v>
      </c>
      <c r="X1634" s="25">
        <v>8.0536912751677847E-2</v>
      </c>
      <c r="Y1634" s="24">
        <v>1.2</v>
      </c>
      <c r="Z1634" s="24">
        <v>-0.60000000000000009</v>
      </c>
      <c r="AA1634" s="24">
        <v>1.8</v>
      </c>
      <c r="AB1634" s="24">
        <v>2</v>
      </c>
      <c r="AC1634" s="26">
        <v>0.31428092524304385</v>
      </c>
      <c r="AD1634" s="24">
        <v>3.9023214884344615</v>
      </c>
      <c r="AE1634" s="6">
        <v>110</v>
      </c>
      <c r="AF1634" s="6">
        <v>107</v>
      </c>
      <c r="AG1634" s="6">
        <v>134</v>
      </c>
      <c r="AH1634" s="27">
        <v>3.5232558139534884</v>
      </c>
      <c r="AI1634" s="28">
        <v>630000</v>
      </c>
      <c r="AJ1634" s="28">
        <v>565000</v>
      </c>
      <c r="AK1634" s="28">
        <v>568000</v>
      </c>
      <c r="AL1634" s="29">
        <v>0.11504424778761062</v>
      </c>
      <c r="AM1634" s="29">
        <v>0.10915492957746478</v>
      </c>
      <c r="AN1634" s="6">
        <v>2.4</v>
      </c>
      <c r="AO1634" s="27">
        <v>0.19999999999999973</v>
      </c>
      <c r="AP1634" s="6">
        <v>2.2000000000000002</v>
      </c>
      <c r="AQ1634" s="26">
        <v>2.1153846153846155E-2</v>
      </c>
      <c r="AR1634" s="28">
        <v>1100</v>
      </c>
      <c r="AS1634" s="28">
        <v>1100</v>
      </c>
      <c r="AT1634" s="25">
        <v>0</v>
      </c>
      <c r="AU1634" s="26">
        <v>0.64693362175017044</v>
      </c>
      <c r="AV1634" s="30">
        <v>3340.9600000000005</v>
      </c>
      <c r="AW1634" s="24">
        <v>0.77359999999999995</v>
      </c>
      <c r="AX1634" s="24">
        <v>0.22639999999999999</v>
      </c>
      <c r="AY1634" s="24">
        <v>0.75719999999999998</v>
      </c>
      <c r="AZ1634" s="24">
        <v>0.17519999999999999</v>
      </c>
      <c r="BA1634" s="24">
        <v>0.1045</v>
      </c>
      <c r="BB1634" s="24">
        <v>0.1857</v>
      </c>
      <c r="BC1634" s="24">
        <v>0.63749999999999996</v>
      </c>
      <c r="BD1634" s="31">
        <v>8</v>
      </c>
      <c r="BE1634" s="23">
        <v>1209</v>
      </c>
      <c r="BF1634" s="32" t="s">
        <v>4349</v>
      </c>
      <c r="BG1634" s="33">
        <v>116.948124182001</v>
      </c>
      <c r="BH1634" s="33">
        <v>-21.123268377735201</v>
      </c>
      <c r="BI1634" s="34">
        <f t="shared" si="350"/>
        <v>100</v>
      </c>
      <c r="BJ1634" s="34">
        <f t="shared" si="351"/>
        <v>77</v>
      </c>
      <c r="BK1634" s="34">
        <f t="shared" si="352"/>
        <v>81</v>
      </c>
      <c r="BL1634" s="34">
        <f t="shared" si="353"/>
        <v>1</v>
      </c>
      <c r="BM1634" s="34">
        <f t="shared" si="354"/>
        <v>58</v>
      </c>
      <c r="BN1634" s="34">
        <f t="shared" si="355"/>
        <v>18</v>
      </c>
      <c r="BO1634" s="34">
        <f t="shared" si="356"/>
        <v>1</v>
      </c>
      <c r="BP1634" s="34">
        <f t="shared" si="357"/>
        <v>13</v>
      </c>
      <c r="BQ1634" s="35">
        <f t="shared" si="358"/>
        <v>100</v>
      </c>
      <c r="BR1634" s="34">
        <f t="shared" si="359"/>
        <v>100</v>
      </c>
      <c r="BS1634" s="35">
        <f t="shared" si="360"/>
        <v>58</v>
      </c>
      <c r="BT1634" s="35">
        <f t="shared" si="361"/>
        <v>97</v>
      </c>
      <c r="BU1634" s="35">
        <f t="shared" si="362"/>
        <v>80</v>
      </c>
      <c r="BV1634" s="35">
        <f t="shared" si="363"/>
        <v>61</v>
      </c>
    </row>
    <row r="1635" spans="2:74" hidden="1" x14ac:dyDescent="0.3">
      <c r="B1635" s="6" t="s">
        <v>2061</v>
      </c>
      <c r="C1635" s="6">
        <v>701011006</v>
      </c>
      <c r="D1635" s="6" t="s">
        <v>1650</v>
      </c>
      <c r="E1635" s="6" t="s">
        <v>1389</v>
      </c>
      <c r="F1635" s="6" t="s">
        <v>1389</v>
      </c>
      <c r="G1635" s="6" t="s">
        <v>1390</v>
      </c>
      <c r="H1635" s="6" t="s">
        <v>78</v>
      </c>
      <c r="I1635" s="22">
        <v>648600</v>
      </c>
      <c r="J1635" s="22">
        <v>662400</v>
      </c>
      <c r="K1635" s="22">
        <v>595000</v>
      </c>
      <c r="L1635" s="22">
        <v>690000</v>
      </c>
      <c r="M1635" s="22">
        <v>690000</v>
      </c>
      <c r="N1635" s="22">
        <v>610000</v>
      </c>
      <c r="O1635" s="23">
        <v>51</v>
      </c>
      <c r="P1635" s="23">
        <v>51</v>
      </c>
      <c r="Q1635" s="23">
        <v>26</v>
      </c>
      <c r="R1635" s="22">
        <v>740</v>
      </c>
      <c r="S1635" s="22">
        <v>640</v>
      </c>
      <c r="T1635" s="24">
        <v>2.9</v>
      </c>
      <c r="U1635" s="24">
        <v>0.19999999999999973</v>
      </c>
      <c r="V1635" s="24">
        <v>2.7</v>
      </c>
      <c r="W1635" s="24">
        <v>1.7</v>
      </c>
      <c r="X1635" s="25">
        <v>5.932778291705211E-2</v>
      </c>
      <c r="Y1635" s="24">
        <v>1.9</v>
      </c>
      <c r="Z1635" s="24">
        <v>-0.5</v>
      </c>
      <c r="AA1635" s="24">
        <v>2.4</v>
      </c>
      <c r="AB1635" s="24">
        <v>2.4</v>
      </c>
      <c r="AC1635" s="26">
        <v>0.33235125035929858</v>
      </c>
      <c r="AD1635" s="24">
        <v>5.6019496097463897</v>
      </c>
      <c r="AE1635" s="6">
        <v>40</v>
      </c>
      <c r="AF1635" s="6">
        <v>48</v>
      </c>
      <c r="AG1635" s="6">
        <v>45</v>
      </c>
      <c r="AH1635" s="27">
        <v>4.3243243243243246</v>
      </c>
      <c r="AI1635" s="28">
        <v>785000</v>
      </c>
      <c r="AJ1635" s="28">
        <v>900000</v>
      </c>
      <c r="AK1635" s="28">
        <v>900000</v>
      </c>
      <c r="AL1635" s="29">
        <v>-0.12777777777777777</v>
      </c>
      <c r="AM1635" s="29">
        <v>-0.12777777777777777</v>
      </c>
      <c r="AN1635" s="6">
        <v>1.8</v>
      </c>
      <c r="AO1635" s="27">
        <v>0.30000000000000004</v>
      </c>
      <c r="AP1635" s="6">
        <v>1.5</v>
      </c>
      <c r="AQ1635" s="26">
        <v>-4.2682926829268296E-3</v>
      </c>
      <c r="AR1635" s="28">
        <v>780</v>
      </c>
      <c r="AS1635" s="28">
        <v>780</v>
      </c>
      <c r="AT1635" s="25">
        <v>0</v>
      </c>
      <c r="AU1635" s="26">
        <v>0.24652074891555298</v>
      </c>
      <c r="AV1635" s="30">
        <v>2226.5600000000004</v>
      </c>
      <c r="AW1635" s="24">
        <v>0.71</v>
      </c>
      <c r="AX1635" s="24">
        <v>0.28999999999999998</v>
      </c>
      <c r="AY1635" s="24">
        <v>0.70250000000000001</v>
      </c>
      <c r="AZ1635" s="24">
        <v>0.1855</v>
      </c>
      <c r="BA1635" s="24">
        <v>0.17449999999999999</v>
      </c>
      <c r="BB1635" s="24">
        <v>0.28100000000000003</v>
      </c>
      <c r="BC1635" s="24">
        <v>0.51700000000000002</v>
      </c>
      <c r="BD1635" s="31">
        <v>8</v>
      </c>
      <c r="BE1635" s="23">
        <v>6</v>
      </c>
      <c r="BF1635" s="32" t="s">
        <v>4350</v>
      </c>
      <c r="BG1635" s="33">
        <v>130.85157858574499</v>
      </c>
      <c r="BH1635" s="33">
        <v>-12.416659314476</v>
      </c>
      <c r="BI1635" s="34">
        <f t="shared" si="350"/>
        <v>69</v>
      </c>
      <c r="BJ1635" s="34">
        <f t="shared" si="351"/>
        <v>87</v>
      </c>
      <c r="BK1635" s="34">
        <f t="shared" si="352"/>
        <v>71</v>
      </c>
      <c r="BL1635" s="34">
        <f t="shared" si="353"/>
        <v>19</v>
      </c>
      <c r="BM1635" s="34">
        <f t="shared" si="354"/>
        <v>1</v>
      </c>
      <c r="BN1635" s="34">
        <f t="shared" si="355"/>
        <v>1</v>
      </c>
      <c r="BO1635" s="34">
        <f t="shared" si="356"/>
        <v>100</v>
      </c>
      <c r="BP1635" s="34">
        <f t="shared" si="357"/>
        <v>28</v>
      </c>
      <c r="BQ1635" s="35">
        <f t="shared" si="358"/>
        <v>100</v>
      </c>
      <c r="BR1635" s="34">
        <f t="shared" si="359"/>
        <v>94</v>
      </c>
      <c r="BS1635" s="35">
        <f t="shared" si="360"/>
        <v>46</v>
      </c>
      <c r="BT1635" s="35">
        <f t="shared" si="361"/>
        <v>85</v>
      </c>
      <c r="BU1635" s="35">
        <f t="shared" si="362"/>
        <v>80</v>
      </c>
      <c r="BV1635" s="35">
        <f t="shared" si="363"/>
        <v>61</v>
      </c>
    </row>
    <row r="1636" spans="2:74" hidden="1" x14ac:dyDescent="0.3">
      <c r="B1636" s="6" t="s">
        <v>2062</v>
      </c>
      <c r="C1636" s="6">
        <v>701021011</v>
      </c>
      <c r="D1636" s="6" t="s">
        <v>1910</v>
      </c>
      <c r="E1636" s="6" t="s">
        <v>1389</v>
      </c>
      <c r="F1636" s="6" t="s">
        <v>1389</v>
      </c>
      <c r="G1636" s="6" t="s">
        <v>1390</v>
      </c>
      <c r="H1636" s="6" t="s">
        <v>78</v>
      </c>
      <c r="I1636" s="22">
        <v>554400</v>
      </c>
      <c r="J1636" s="22">
        <v>545000</v>
      </c>
      <c r="K1636" s="22">
        <v>547200</v>
      </c>
      <c r="L1636" s="22">
        <v>570000</v>
      </c>
      <c r="M1636" s="22">
        <v>560000</v>
      </c>
      <c r="N1636" s="22">
        <v>530000</v>
      </c>
      <c r="O1636" s="23">
        <v>29</v>
      </c>
      <c r="P1636" s="23">
        <v>47</v>
      </c>
      <c r="Q1636" s="23">
        <v>30</v>
      </c>
      <c r="R1636" s="22">
        <v>630</v>
      </c>
      <c r="S1636" s="22">
        <v>650</v>
      </c>
      <c r="T1636" s="24">
        <v>2.5</v>
      </c>
      <c r="U1636" s="24">
        <v>-0.10000000000000009</v>
      </c>
      <c r="V1636" s="24">
        <v>2.6</v>
      </c>
      <c r="W1636" s="24">
        <v>2.6</v>
      </c>
      <c r="X1636" s="25">
        <v>5.909090909090909E-2</v>
      </c>
      <c r="Y1636" s="24">
        <v>3.2</v>
      </c>
      <c r="Z1636" s="24">
        <v>-0.79999999999999982</v>
      </c>
      <c r="AA1636" s="24">
        <v>4</v>
      </c>
      <c r="AB1636" s="24">
        <v>3.6</v>
      </c>
      <c r="AC1636" s="26">
        <v>0.24790656676950196</v>
      </c>
      <c r="AD1636" s="24">
        <v>4.1953418991761877</v>
      </c>
      <c r="AE1636" s="6">
        <v>81</v>
      </c>
      <c r="AF1636" s="6">
        <v>97</v>
      </c>
      <c r="AG1636" s="6">
        <v>163</v>
      </c>
      <c r="AH1636" s="27">
        <v>1.8279569892473118</v>
      </c>
      <c r="AI1636" s="28">
        <v>620000</v>
      </c>
      <c r="AJ1636" s="28">
        <v>615000</v>
      </c>
      <c r="AK1636" s="28">
        <v>622000</v>
      </c>
      <c r="AL1636" s="29">
        <v>8.130081300813009E-3</v>
      </c>
      <c r="AM1636" s="29">
        <v>-3.2154340836012861E-3</v>
      </c>
      <c r="AN1636" s="6">
        <v>3.3</v>
      </c>
      <c r="AO1636" s="27">
        <v>0.89999999999999991</v>
      </c>
      <c r="AP1636" s="6">
        <v>2.4</v>
      </c>
      <c r="AQ1636" s="26">
        <v>7.8260869565217397E-3</v>
      </c>
      <c r="AR1636" s="28">
        <v>670</v>
      </c>
      <c r="AS1636" s="28">
        <v>660</v>
      </c>
      <c r="AT1636" s="25">
        <v>1.5151515151515152E-2</v>
      </c>
      <c r="AU1636" s="26">
        <v>0.32804391913892339</v>
      </c>
      <c r="AV1636" s="30">
        <v>2541.2800000000002</v>
      </c>
      <c r="AW1636" s="24">
        <v>0.79969999999999997</v>
      </c>
      <c r="AX1636" s="24">
        <v>0.20030000000000001</v>
      </c>
      <c r="AY1636" s="24">
        <v>0.97889999999999999</v>
      </c>
      <c r="AZ1636" s="24">
        <v>2.1100000000000001E-2</v>
      </c>
      <c r="BA1636" s="24">
        <v>0.24740000000000001</v>
      </c>
      <c r="BB1636" s="24">
        <v>0.46710000000000002</v>
      </c>
      <c r="BC1636" s="24">
        <v>0.2697</v>
      </c>
      <c r="BD1636" s="31">
        <v>5</v>
      </c>
      <c r="BE1636" s="23">
        <v>11</v>
      </c>
      <c r="BF1636" s="32" t="s">
        <v>4351</v>
      </c>
      <c r="BG1636" s="33">
        <v>130.890862054325</v>
      </c>
      <c r="BH1636" s="33">
        <v>-12.3897254244772</v>
      </c>
      <c r="BI1636" s="34">
        <f t="shared" si="350"/>
        <v>75</v>
      </c>
      <c r="BJ1636" s="34">
        <f t="shared" si="351"/>
        <v>62</v>
      </c>
      <c r="BK1636" s="34">
        <f t="shared" si="352"/>
        <v>100</v>
      </c>
      <c r="BL1636" s="34">
        <f t="shared" si="353"/>
        <v>1</v>
      </c>
      <c r="BM1636" s="34">
        <f t="shared" si="354"/>
        <v>5</v>
      </c>
      <c r="BN1636" s="34">
        <f t="shared" si="355"/>
        <v>1</v>
      </c>
      <c r="BO1636" s="34">
        <f t="shared" si="356"/>
        <v>100</v>
      </c>
      <c r="BP1636" s="34">
        <f t="shared" si="357"/>
        <v>44</v>
      </c>
      <c r="BQ1636" s="35">
        <f t="shared" si="358"/>
        <v>100</v>
      </c>
      <c r="BR1636" s="34">
        <f t="shared" si="359"/>
        <v>100</v>
      </c>
      <c r="BS1636" s="35">
        <f t="shared" si="360"/>
        <v>100</v>
      </c>
      <c r="BT1636" s="35">
        <f t="shared" si="361"/>
        <v>64</v>
      </c>
      <c r="BU1636" s="35">
        <f t="shared" si="362"/>
        <v>50</v>
      </c>
      <c r="BV1636" s="35">
        <f t="shared" si="363"/>
        <v>61</v>
      </c>
    </row>
    <row r="1637" spans="2:74" hidden="1" x14ac:dyDescent="0.3">
      <c r="B1637" s="6" t="s">
        <v>2063</v>
      </c>
      <c r="C1637" s="6">
        <v>101031016</v>
      </c>
      <c r="D1637" s="6" t="s">
        <v>315</v>
      </c>
      <c r="E1637" s="6" t="s">
        <v>316</v>
      </c>
      <c r="F1637" s="6" t="s">
        <v>2691</v>
      </c>
      <c r="G1637" s="6" t="s">
        <v>77</v>
      </c>
      <c r="H1637" s="6" t="s">
        <v>78</v>
      </c>
      <c r="I1637" s="22">
        <v>1295000</v>
      </c>
      <c r="J1637" s="22">
        <v>1295000</v>
      </c>
      <c r="K1637" s="22">
        <v>1295000</v>
      </c>
      <c r="L1637" s="22">
        <v>825000</v>
      </c>
      <c r="M1637" s="22">
        <v>820000</v>
      </c>
      <c r="N1637" s="22">
        <v>949000</v>
      </c>
      <c r="O1637" s="23">
        <v>83</v>
      </c>
      <c r="P1637" s="23">
        <v>79</v>
      </c>
      <c r="Q1637" s="23">
        <v>65</v>
      </c>
      <c r="R1637" s="22">
        <v>650</v>
      </c>
      <c r="S1637" s="22">
        <v>650</v>
      </c>
      <c r="T1637" s="24">
        <v>1.2</v>
      </c>
      <c r="U1637" s="24">
        <v>-0.30000000000000004</v>
      </c>
      <c r="V1637" s="24">
        <v>1.5</v>
      </c>
      <c r="W1637" s="24">
        <v>1.5</v>
      </c>
      <c r="X1637" s="25">
        <v>2.6100386100386102E-2</v>
      </c>
      <c r="Y1637" s="24">
        <v>3</v>
      </c>
      <c r="Z1637" s="24">
        <v>-0.89999999999999991</v>
      </c>
      <c r="AA1637" s="24">
        <v>3.9</v>
      </c>
      <c r="AB1637" s="24">
        <v>3.8</v>
      </c>
      <c r="AC1637" s="26">
        <v>0.30369290573372204</v>
      </c>
      <c r="AD1637" s="24">
        <v>11.63557138831864</v>
      </c>
      <c r="AE1637" s="6">
        <v>158</v>
      </c>
      <c r="AF1637" s="6">
        <v>170</v>
      </c>
      <c r="AG1637" s="6">
        <v>137</v>
      </c>
      <c r="AH1637" s="27">
        <v>8.6315789473684212</v>
      </c>
      <c r="AI1637" s="28">
        <v>555000</v>
      </c>
      <c r="AJ1637" s="28">
        <v>545000</v>
      </c>
      <c r="AK1637" s="28">
        <v>640000</v>
      </c>
      <c r="AL1637" s="29">
        <v>1.834862385321101E-2</v>
      </c>
      <c r="AM1637" s="29">
        <v>-0.1328125</v>
      </c>
      <c r="AN1637" s="6">
        <v>1.6</v>
      </c>
      <c r="AO1637" s="27">
        <v>-9.9999999999999867E-2</v>
      </c>
      <c r="AP1637" s="6">
        <v>1.7</v>
      </c>
      <c r="AQ1637" s="26">
        <v>0.10555555555555556</v>
      </c>
      <c r="AR1637" s="28">
        <v>550</v>
      </c>
      <c r="AS1637" s="28">
        <v>550</v>
      </c>
      <c r="AT1637" s="25">
        <v>0</v>
      </c>
      <c r="AU1637" s="26">
        <v>0.24810624849883411</v>
      </c>
      <c r="AV1637" s="30">
        <v>2140.3200000000002</v>
      </c>
      <c r="AW1637" s="24">
        <v>0.65900000000000003</v>
      </c>
      <c r="AX1637" s="24">
        <v>0.34100000000000003</v>
      </c>
      <c r="AY1637" s="24">
        <v>0.75590000000000002</v>
      </c>
      <c r="AZ1637" s="24">
        <v>7.0400000000000004E-2</v>
      </c>
      <c r="BA1637" s="24">
        <v>0.34799999999999998</v>
      </c>
      <c r="BB1637" s="24">
        <v>0.31119999999999998</v>
      </c>
      <c r="BC1637" s="24">
        <v>0.29409999999999997</v>
      </c>
      <c r="BD1637" s="31">
        <v>7</v>
      </c>
      <c r="BE1637" s="23">
        <v>376</v>
      </c>
      <c r="BF1637" s="32" t="s">
        <v>4352</v>
      </c>
      <c r="BG1637" s="33">
        <v>148.571574064478</v>
      </c>
      <c r="BH1637" s="33">
        <v>-36.477443141970198</v>
      </c>
      <c r="BI1637" s="34">
        <f t="shared" si="350"/>
        <v>97</v>
      </c>
      <c r="BJ1637" s="34">
        <f t="shared" si="351"/>
        <v>90</v>
      </c>
      <c r="BK1637" s="34">
        <f t="shared" si="352"/>
        <v>18</v>
      </c>
      <c r="BL1637" s="34">
        <f t="shared" si="353"/>
        <v>18</v>
      </c>
      <c r="BM1637" s="34">
        <f t="shared" si="354"/>
        <v>10</v>
      </c>
      <c r="BN1637" s="34">
        <f t="shared" si="355"/>
        <v>100</v>
      </c>
      <c r="BO1637" s="34">
        <f t="shared" si="356"/>
        <v>44</v>
      </c>
      <c r="BP1637" s="34">
        <f t="shared" si="357"/>
        <v>67</v>
      </c>
      <c r="BQ1637" s="35">
        <f t="shared" si="358"/>
        <v>38</v>
      </c>
      <c r="BR1637" s="34">
        <f t="shared" si="359"/>
        <v>34</v>
      </c>
      <c r="BS1637" s="35">
        <f t="shared" si="360"/>
        <v>65</v>
      </c>
      <c r="BT1637" s="35">
        <f t="shared" si="361"/>
        <v>67</v>
      </c>
      <c r="BU1637" s="35">
        <f t="shared" si="362"/>
        <v>70</v>
      </c>
      <c r="BV1637" s="35">
        <f t="shared" si="363"/>
        <v>61</v>
      </c>
    </row>
    <row r="1638" spans="2:74" hidden="1" x14ac:dyDescent="0.3">
      <c r="B1638" s="6" t="s">
        <v>2064</v>
      </c>
      <c r="C1638" s="6">
        <v>102021044</v>
      </c>
      <c r="D1638" s="6" t="s">
        <v>204</v>
      </c>
      <c r="E1638" s="6" t="s">
        <v>205</v>
      </c>
      <c r="F1638" s="6" t="s">
        <v>205</v>
      </c>
      <c r="G1638" s="6" t="s">
        <v>77</v>
      </c>
      <c r="H1638" s="6" t="s">
        <v>78</v>
      </c>
      <c r="I1638" s="22">
        <v>1000000</v>
      </c>
      <c r="J1638" s="22">
        <v>1000000</v>
      </c>
      <c r="K1638" s="22">
        <v>950000</v>
      </c>
      <c r="L1638" s="22">
        <v>990000</v>
      </c>
      <c r="M1638" s="22">
        <v>980000</v>
      </c>
      <c r="N1638" s="22">
        <v>920000</v>
      </c>
      <c r="O1638" s="23">
        <v>37</v>
      </c>
      <c r="P1638" s="23">
        <v>36</v>
      </c>
      <c r="Q1638" s="23">
        <v>29</v>
      </c>
      <c r="R1638" s="22">
        <v>630</v>
      </c>
      <c r="S1638" s="22">
        <v>600</v>
      </c>
      <c r="T1638" s="24">
        <v>3.5</v>
      </c>
      <c r="U1638" s="24">
        <v>-0.20000000000000018</v>
      </c>
      <c r="V1638" s="24">
        <v>3.7</v>
      </c>
      <c r="W1638" s="24">
        <v>3.6</v>
      </c>
      <c r="X1638" s="25">
        <v>3.2759999999999997E-2</v>
      </c>
      <c r="Y1638" s="24">
        <v>2.8</v>
      </c>
      <c r="Z1638" s="24">
        <v>-1</v>
      </c>
      <c r="AA1638" s="24">
        <v>3.8</v>
      </c>
      <c r="AB1638" s="24">
        <v>4.5999999999999996</v>
      </c>
      <c r="AC1638" s="26">
        <v>0.37128712871287123</v>
      </c>
      <c r="AD1638" s="24">
        <v>11.333550937511333</v>
      </c>
      <c r="AE1638" s="6">
        <v>690</v>
      </c>
      <c r="AF1638" s="6">
        <v>813</v>
      </c>
      <c r="AG1638" s="6">
        <v>585</v>
      </c>
      <c r="AH1638" s="27">
        <v>3.7775735294117645</v>
      </c>
      <c r="AI1638" s="28">
        <v>875000</v>
      </c>
      <c r="AJ1638" s="28">
        <v>830000</v>
      </c>
      <c r="AK1638" s="28">
        <v>800000</v>
      </c>
      <c r="AL1638" s="29">
        <v>5.4216867469879519E-2</v>
      </c>
      <c r="AM1638" s="29">
        <v>9.375E-2</v>
      </c>
      <c r="AN1638" s="6">
        <v>3.2</v>
      </c>
      <c r="AO1638" s="27">
        <v>-0.19999999999999973</v>
      </c>
      <c r="AP1638" s="6">
        <v>3.4</v>
      </c>
      <c r="AQ1638" s="26">
        <v>0.10933014354066986</v>
      </c>
      <c r="AR1638" s="28">
        <v>600</v>
      </c>
      <c r="AS1638" s="28">
        <v>550</v>
      </c>
      <c r="AT1638" s="25">
        <v>9.0909090909090912E-2</v>
      </c>
      <c r="AU1638" s="26">
        <v>0.14328286788269706</v>
      </c>
      <c r="AV1638" s="30">
        <v>1696.8000000000002</v>
      </c>
      <c r="AW1638" s="24">
        <v>0.7258</v>
      </c>
      <c r="AX1638" s="24">
        <v>0.2742</v>
      </c>
      <c r="AY1638" s="24">
        <v>0.85060000000000002</v>
      </c>
      <c r="AZ1638" s="24">
        <v>9.4399999999999998E-2</v>
      </c>
      <c r="BA1638" s="24">
        <v>0.33339999999999997</v>
      </c>
      <c r="BB1638" s="24">
        <v>0.37769999999999998</v>
      </c>
      <c r="BC1638" s="24">
        <v>0.24779999999999999</v>
      </c>
      <c r="BD1638" s="31">
        <v>4.5</v>
      </c>
      <c r="BE1638" s="23">
        <v>60</v>
      </c>
      <c r="BF1638" s="32" t="s">
        <v>4353</v>
      </c>
      <c r="BG1638" s="33">
        <v>151.46993938001901</v>
      </c>
      <c r="BH1638" s="33">
        <v>-33.376749344450701</v>
      </c>
      <c r="BI1638" s="34">
        <f t="shared" si="350"/>
        <v>59</v>
      </c>
      <c r="BJ1638" s="34">
        <f t="shared" si="351"/>
        <v>64</v>
      </c>
      <c r="BK1638" s="34">
        <f t="shared" si="352"/>
        <v>78</v>
      </c>
      <c r="BL1638" s="34">
        <f t="shared" si="353"/>
        <v>53</v>
      </c>
      <c r="BM1638" s="34">
        <f t="shared" si="354"/>
        <v>28</v>
      </c>
      <c r="BN1638" s="34">
        <f t="shared" si="355"/>
        <v>100</v>
      </c>
      <c r="BO1638" s="34">
        <f t="shared" si="356"/>
        <v>96</v>
      </c>
      <c r="BP1638" s="34">
        <f t="shared" si="357"/>
        <v>63</v>
      </c>
      <c r="BQ1638" s="35">
        <f t="shared" si="358"/>
        <v>60</v>
      </c>
      <c r="BR1638" s="34">
        <f t="shared" si="359"/>
        <v>37</v>
      </c>
      <c r="BS1638" s="35">
        <f t="shared" si="360"/>
        <v>20</v>
      </c>
      <c r="BT1638" s="35">
        <f t="shared" si="361"/>
        <v>70</v>
      </c>
      <c r="BU1638" s="35">
        <f t="shared" si="362"/>
        <v>45</v>
      </c>
      <c r="BV1638" s="35">
        <f t="shared" si="363"/>
        <v>61</v>
      </c>
    </row>
    <row r="1639" spans="2:74" hidden="1" x14ac:dyDescent="0.3">
      <c r="B1639" s="6" t="s">
        <v>2065</v>
      </c>
      <c r="C1639" s="6">
        <v>108041620</v>
      </c>
      <c r="D1639" s="6" t="s">
        <v>1480</v>
      </c>
      <c r="E1639" s="6" t="s">
        <v>1108</v>
      </c>
      <c r="F1639" s="6" t="s">
        <v>1480</v>
      </c>
      <c r="G1639" s="6" t="s">
        <v>77</v>
      </c>
      <c r="H1639" s="6" t="s">
        <v>78</v>
      </c>
      <c r="I1639" s="22">
        <v>900000</v>
      </c>
      <c r="J1639" s="22">
        <v>895000</v>
      </c>
      <c r="K1639" s="22">
        <v>880000</v>
      </c>
      <c r="L1639" s="22">
        <v>880000</v>
      </c>
      <c r="M1639" s="22">
        <v>895000</v>
      </c>
      <c r="N1639" s="22">
        <v>850000</v>
      </c>
      <c r="O1639" s="23">
        <v>34</v>
      </c>
      <c r="P1639" s="23">
        <v>34</v>
      </c>
      <c r="Q1639" s="23">
        <v>34</v>
      </c>
      <c r="R1639" s="22">
        <v>650</v>
      </c>
      <c r="S1639" s="22">
        <v>625</v>
      </c>
      <c r="T1639" s="24">
        <v>3.3</v>
      </c>
      <c r="U1639" s="24">
        <v>-0.20000000000000018</v>
      </c>
      <c r="V1639" s="24">
        <v>3.5</v>
      </c>
      <c r="W1639" s="24">
        <v>3.4</v>
      </c>
      <c r="X1639" s="25">
        <v>3.7555555555555557E-2</v>
      </c>
      <c r="Y1639" s="24">
        <v>2.5</v>
      </c>
      <c r="Z1639" s="24">
        <v>-1.2000000000000002</v>
      </c>
      <c r="AA1639" s="24">
        <v>3.7</v>
      </c>
      <c r="AB1639" s="24">
        <v>4.7</v>
      </c>
      <c r="AC1639" s="26">
        <v>0.41903042805569879</v>
      </c>
      <c r="AD1639" s="24">
        <v>11.157614948228666</v>
      </c>
      <c r="AE1639" s="6">
        <v>414</v>
      </c>
      <c r="AF1639" s="6">
        <v>481</v>
      </c>
      <c r="AG1639" s="6">
        <v>368</v>
      </c>
      <c r="AH1639" s="27">
        <v>5.5744255744255744</v>
      </c>
      <c r="AI1639" s="28">
        <v>855000</v>
      </c>
      <c r="AJ1639" s="28">
        <v>808888</v>
      </c>
      <c r="AK1639" s="28">
        <v>820000</v>
      </c>
      <c r="AL1639" s="29">
        <v>5.7006656051270387E-2</v>
      </c>
      <c r="AM1639" s="29">
        <v>4.2682926829268296E-2</v>
      </c>
      <c r="AN1639" s="6">
        <v>3</v>
      </c>
      <c r="AO1639" s="27">
        <v>0.10000000000000009</v>
      </c>
      <c r="AP1639" s="6">
        <v>2.9</v>
      </c>
      <c r="AQ1639" s="26">
        <v>9.6551724137931033E-2</v>
      </c>
      <c r="AR1639" s="28">
        <v>650</v>
      </c>
      <c r="AS1639" s="28">
        <v>600</v>
      </c>
      <c r="AT1639" s="25">
        <v>8.3333333333333329E-2</v>
      </c>
      <c r="AU1639" s="26">
        <v>0.1640652366827734</v>
      </c>
      <c r="AV1639" s="30">
        <v>1551.2</v>
      </c>
      <c r="AW1639" s="24">
        <v>0.71099999999999997</v>
      </c>
      <c r="AX1639" s="24">
        <v>0.28899999999999998</v>
      </c>
      <c r="AY1639" s="24">
        <v>0.79990000000000006</v>
      </c>
      <c r="AZ1639" s="24">
        <v>0.16470000000000001</v>
      </c>
      <c r="BA1639" s="24">
        <v>0.45150000000000001</v>
      </c>
      <c r="BB1639" s="24">
        <v>0.28670000000000001</v>
      </c>
      <c r="BC1639" s="24">
        <v>0.2117</v>
      </c>
      <c r="BD1639" s="31">
        <v>6</v>
      </c>
      <c r="BE1639" s="23">
        <v>309</v>
      </c>
      <c r="BF1639" s="32" t="s">
        <v>4354</v>
      </c>
      <c r="BG1639" s="33">
        <v>152.89587247285399</v>
      </c>
      <c r="BH1639" s="33">
        <v>-31.484692832796899</v>
      </c>
      <c r="BI1639" s="34">
        <f t="shared" si="350"/>
        <v>62</v>
      </c>
      <c r="BJ1639" s="34">
        <f t="shared" si="351"/>
        <v>67</v>
      </c>
      <c r="BK1639" s="34">
        <f t="shared" si="352"/>
        <v>56</v>
      </c>
      <c r="BL1639" s="34">
        <f t="shared" si="353"/>
        <v>46</v>
      </c>
      <c r="BM1639" s="34">
        <f t="shared" si="354"/>
        <v>29</v>
      </c>
      <c r="BN1639" s="34">
        <f t="shared" si="355"/>
        <v>100</v>
      </c>
      <c r="BO1639" s="34">
        <f t="shared" si="356"/>
        <v>53</v>
      </c>
      <c r="BP1639" s="34">
        <f t="shared" si="357"/>
        <v>89</v>
      </c>
      <c r="BQ1639" s="35">
        <f t="shared" si="358"/>
        <v>75</v>
      </c>
      <c r="BR1639" s="34">
        <f t="shared" si="359"/>
        <v>39</v>
      </c>
      <c r="BS1639" s="35">
        <f t="shared" si="360"/>
        <v>1</v>
      </c>
      <c r="BT1639" s="35">
        <f t="shared" si="361"/>
        <v>75</v>
      </c>
      <c r="BU1639" s="35">
        <f t="shared" si="362"/>
        <v>60</v>
      </c>
      <c r="BV1639" s="35">
        <f t="shared" si="363"/>
        <v>61</v>
      </c>
    </row>
    <row r="1640" spans="2:74" hidden="1" x14ac:dyDescent="0.3">
      <c r="B1640" s="6" t="s">
        <v>2066</v>
      </c>
      <c r="C1640" s="6">
        <v>111021218</v>
      </c>
      <c r="D1640" s="6" t="s">
        <v>1057</v>
      </c>
      <c r="E1640" s="6" t="s">
        <v>330</v>
      </c>
      <c r="F1640" s="6" t="s">
        <v>2066</v>
      </c>
      <c r="G1640" s="6" t="s">
        <v>77</v>
      </c>
      <c r="H1640" s="6" t="s">
        <v>78</v>
      </c>
      <c r="I1640" s="22">
        <v>886050</v>
      </c>
      <c r="J1640" s="22">
        <v>880000</v>
      </c>
      <c r="K1640" s="22">
        <v>850000</v>
      </c>
      <c r="L1640" s="22">
        <v>910000</v>
      </c>
      <c r="M1640" s="22">
        <v>900000</v>
      </c>
      <c r="N1640" s="22">
        <v>852000</v>
      </c>
      <c r="O1640" s="23">
        <v>50</v>
      </c>
      <c r="P1640" s="23">
        <v>48</v>
      </c>
      <c r="Q1640" s="23">
        <v>40</v>
      </c>
      <c r="R1640" s="22">
        <v>600</v>
      </c>
      <c r="S1640" s="22">
        <v>580</v>
      </c>
      <c r="T1640" s="24">
        <v>2.4</v>
      </c>
      <c r="U1640" s="24">
        <v>-0.20000000000000018</v>
      </c>
      <c r="V1640" s="24">
        <v>2.6</v>
      </c>
      <c r="W1640" s="24">
        <v>2.7</v>
      </c>
      <c r="X1640" s="25">
        <v>3.5212459793465378E-2</v>
      </c>
      <c r="Y1640" s="24">
        <v>3.7</v>
      </c>
      <c r="Z1640" s="24">
        <v>-1.2000000000000002</v>
      </c>
      <c r="AA1640" s="24">
        <v>4.9000000000000004</v>
      </c>
      <c r="AB1640" s="24">
        <v>5.2</v>
      </c>
      <c r="AC1640" s="26">
        <v>0.38876218121501138</v>
      </c>
      <c r="AD1640" s="24">
        <v>11.040472136716694</v>
      </c>
      <c r="AE1640" s="6">
        <v>402</v>
      </c>
      <c r="AF1640" s="6">
        <v>416</v>
      </c>
      <c r="AG1640" s="6">
        <v>366</v>
      </c>
      <c r="AH1640" s="27">
        <v>4.9615384615384617</v>
      </c>
      <c r="AI1640" s="28">
        <v>850000</v>
      </c>
      <c r="AJ1640" s="28">
        <v>815500</v>
      </c>
      <c r="AK1640" s="28">
        <v>782500</v>
      </c>
      <c r="AL1640" s="29">
        <v>4.2305334150827711E-2</v>
      </c>
      <c r="AM1640" s="29">
        <v>8.6261980830670923E-2</v>
      </c>
      <c r="AN1640" s="6">
        <v>2.6</v>
      </c>
      <c r="AO1640" s="27">
        <v>-0.29999999999999982</v>
      </c>
      <c r="AP1640" s="6">
        <v>2.9</v>
      </c>
      <c r="AQ1640" s="26">
        <v>0.10731707317073172</v>
      </c>
      <c r="AR1640" s="28">
        <v>650</v>
      </c>
      <c r="AS1640" s="28">
        <v>595</v>
      </c>
      <c r="AT1640" s="25">
        <v>9.2436974789915971E-2</v>
      </c>
      <c r="AU1640" s="26">
        <v>0.15512889951999376</v>
      </c>
      <c r="AV1640" s="30">
        <v>1543.3600000000001</v>
      </c>
      <c r="AW1640" s="24">
        <v>0.69840000000000002</v>
      </c>
      <c r="AX1640" s="24">
        <v>0.30159999999999998</v>
      </c>
      <c r="AY1640" s="24">
        <v>0.83930000000000005</v>
      </c>
      <c r="AZ1640" s="24">
        <v>0.1099</v>
      </c>
      <c r="BA1640" s="24">
        <v>0.36649999999999999</v>
      </c>
      <c r="BB1640" s="24">
        <v>0.32440000000000002</v>
      </c>
      <c r="BC1640" s="24">
        <v>0.21970000000000001</v>
      </c>
      <c r="BD1640" s="31">
        <v>4</v>
      </c>
      <c r="BE1640" s="23">
        <v>91</v>
      </c>
      <c r="BF1640" s="32" t="s">
        <v>4355</v>
      </c>
      <c r="BG1640" s="33">
        <v>151.44443967623999</v>
      </c>
      <c r="BH1640" s="33">
        <v>-33.077695829531997</v>
      </c>
      <c r="BI1640" s="34">
        <f t="shared" si="350"/>
        <v>77</v>
      </c>
      <c r="BJ1640" s="34">
        <f t="shared" si="351"/>
        <v>74</v>
      </c>
      <c r="BK1640" s="34">
        <f t="shared" si="352"/>
        <v>63</v>
      </c>
      <c r="BL1640" s="34">
        <f t="shared" si="353"/>
        <v>49</v>
      </c>
      <c r="BM1640" s="34">
        <f t="shared" si="354"/>
        <v>22</v>
      </c>
      <c r="BN1640" s="34">
        <f t="shared" si="355"/>
        <v>100</v>
      </c>
      <c r="BO1640" s="34">
        <f t="shared" si="356"/>
        <v>88</v>
      </c>
      <c r="BP1640" s="34">
        <f t="shared" si="357"/>
        <v>71</v>
      </c>
      <c r="BQ1640" s="35">
        <f t="shared" si="358"/>
        <v>68</v>
      </c>
      <c r="BR1640" s="34">
        <f t="shared" si="359"/>
        <v>40</v>
      </c>
      <c r="BS1640" s="35">
        <f t="shared" si="360"/>
        <v>8</v>
      </c>
      <c r="BT1640" s="35">
        <f t="shared" si="361"/>
        <v>55</v>
      </c>
      <c r="BU1640" s="35">
        <f t="shared" si="362"/>
        <v>40</v>
      </c>
      <c r="BV1640" s="35">
        <f t="shared" si="363"/>
        <v>61</v>
      </c>
    </row>
    <row r="1641" spans="2:74" hidden="1" x14ac:dyDescent="0.3">
      <c r="B1641" s="6" t="s">
        <v>2067</v>
      </c>
      <c r="C1641" s="6">
        <v>125011586</v>
      </c>
      <c r="D1641" s="6" t="s">
        <v>2043</v>
      </c>
      <c r="E1641" s="6" t="s">
        <v>791</v>
      </c>
      <c r="F1641" s="6" t="s">
        <v>2757</v>
      </c>
      <c r="G1641" s="6" t="s">
        <v>77</v>
      </c>
      <c r="H1641" s="6" t="s">
        <v>78</v>
      </c>
      <c r="I1641" s="22">
        <v>1880000</v>
      </c>
      <c r="J1641" s="22">
        <v>1880000</v>
      </c>
      <c r="K1641" s="22">
        <v>1605900</v>
      </c>
      <c r="L1641" s="22">
        <v>1830000</v>
      </c>
      <c r="M1641" s="22">
        <v>1900050</v>
      </c>
      <c r="N1641" s="22">
        <v>1625000</v>
      </c>
      <c r="O1641" s="23">
        <v>29</v>
      </c>
      <c r="P1641" s="23">
        <v>30</v>
      </c>
      <c r="Q1641" s="23">
        <v>28</v>
      </c>
      <c r="R1641" s="22">
        <v>780</v>
      </c>
      <c r="S1641" s="22">
        <v>740</v>
      </c>
      <c r="T1641" s="24">
        <v>1.6</v>
      </c>
      <c r="U1641" s="24">
        <v>-9.9999999999999867E-2</v>
      </c>
      <c r="V1641" s="24">
        <v>1.7</v>
      </c>
      <c r="W1641" s="24">
        <v>2.6</v>
      </c>
      <c r="X1641" s="25">
        <v>2.1574468085106383E-2</v>
      </c>
      <c r="Y1641" s="24">
        <v>3.7</v>
      </c>
      <c r="Z1641" s="24">
        <v>-1.2000000000000002</v>
      </c>
      <c r="AA1641" s="24">
        <v>4.9000000000000004</v>
      </c>
      <c r="AB1641" s="24">
        <v>4.7</v>
      </c>
      <c r="AC1641" s="26">
        <v>0.36926223299500072</v>
      </c>
      <c r="AD1641" s="24">
        <v>17.115705079649935</v>
      </c>
      <c r="AE1641" s="6">
        <v>82</v>
      </c>
      <c r="AF1641" s="6">
        <v>90</v>
      </c>
      <c r="AG1641" s="6">
        <v>64</v>
      </c>
      <c r="AH1641" s="27">
        <v>3.5915492957746475</v>
      </c>
      <c r="AI1641" s="28">
        <v>1650000</v>
      </c>
      <c r="AJ1641" s="28">
        <v>1421000</v>
      </c>
      <c r="AK1641" s="28">
        <v>1225000</v>
      </c>
      <c r="AL1641" s="29">
        <v>0.16115411681914146</v>
      </c>
      <c r="AM1641" s="29">
        <v>0.34693877551020408</v>
      </c>
      <c r="AN1641" s="6">
        <v>1.7</v>
      </c>
      <c r="AO1641" s="27">
        <v>-0.7</v>
      </c>
      <c r="AP1641" s="6">
        <v>2.4</v>
      </c>
      <c r="AQ1641" s="26">
        <v>9.3889541715628674E-2</v>
      </c>
      <c r="AR1641" s="28">
        <v>750</v>
      </c>
      <c r="AS1641" s="28">
        <v>750</v>
      </c>
      <c r="AT1641" s="25">
        <v>0</v>
      </c>
      <c r="AU1641" s="26">
        <v>0.37464904805554011</v>
      </c>
      <c r="AV1641" s="30">
        <v>2112.3200000000002</v>
      </c>
      <c r="AW1641" s="24">
        <v>0.75249999999999995</v>
      </c>
      <c r="AX1641" s="24">
        <v>0.2475</v>
      </c>
      <c r="AY1641" s="24">
        <v>0.46160000000000001</v>
      </c>
      <c r="AZ1641" s="24">
        <v>0.1779</v>
      </c>
      <c r="BA1641" s="24">
        <v>0.23880000000000001</v>
      </c>
      <c r="BB1641" s="24">
        <v>0.29949999999999999</v>
      </c>
      <c r="BC1641" s="24">
        <v>0.42699999999999999</v>
      </c>
      <c r="BD1641" s="31">
        <v>8</v>
      </c>
      <c r="BE1641" s="23">
        <v>15</v>
      </c>
      <c r="BF1641" s="32" t="s">
        <v>4356</v>
      </c>
      <c r="BG1641" s="33">
        <v>151.04127641604899</v>
      </c>
      <c r="BH1641" s="33">
        <v>-33.8680150912108</v>
      </c>
      <c r="BI1641" s="34">
        <f t="shared" si="350"/>
        <v>90</v>
      </c>
      <c r="BJ1641" s="34">
        <f t="shared" si="351"/>
        <v>88</v>
      </c>
      <c r="BK1641" s="34">
        <f t="shared" si="352"/>
        <v>80</v>
      </c>
      <c r="BL1641" s="34">
        <f t="shared" si="353"/>
        <v>1</v>
      </c>
      <c r="BM1641" s="34">
        <f t="shared" si="354"/>
        <v>81</v>
      </c>
      <c r="BN1641" s="34">
        <f t="shared" si="355"/>
        <v>100</v>
      </c>
      <c r="BO1641" s="34">
        <f t="shared" si="356"/>
        <v>100</v>
      </c>
      <c r="BP1641" s="34">
        <f t="shared" si="357"/>
        <v>43</v>
      </c>
      <c r="BQ1641" s="35">
        <f t="shared" si="358"/>
        <v>23</v>
      </c>
      <c r="BR1641" s="34">
        <f t="shared" si="359"/>
        <v>1</v>
      </c>
      <c r="BS1641" s="35">
        <f t="shared" si="360"/>
        <v>21</v>
      </c>
      <c r="BT1641" s="35">
        <f t="shared" si="361"/>
        <v>55</v>
      </c>
      <c r="BU1641" s="35">
        <f t="shared" si="362"/>
        <v>80</v>
      </c>
      <c r="BV1641" s="35">
        <f t="shared" si="363"/>
        <v>61</v>
      </c>
    </row>
    <row r="1642" spans="2:74" hidden="1" x14ac:dyDescent="0.3">
      <c r="B1642" s="6" t="s">
        <v>2068</v>
      </c>
      <c r="C1642" s="6">
        <v>126021590</v>
      </c>
      <c r="D1642" s="6" t="s">
        <v>1840</v>
      </c>
      <c r="E1642" s="6" t="s">
        <v>1297</v>
      </c>
      <c r="F1642" s="6" t="s">
        <v>2757</v>
      </c>
      <c r="G1642" s="6" t="s">
        <v>77</v>
      </c>
      <c r="H1642" s="6" t="s">
        <v>78</v>
      </c>
      <c r="I1642" s="22">
        <v>3305500</v>
      </c>
      <c r="J1642" s="22">
        <v>3396800</v>
      </c>
      <c r="K1642" s="22">
        <v>3498000</v>
      </c>
      <c r="L1642" s="22">
        <v>3517000</v>
      </c>
      <c r="M1642" s="22">
        <v>3685000</v>
      </c>
      <c r="N1642" s="22">
        <v>3550000</v>
      </c>
      <c r="O1642" s="23">
        <v>30</v>
      </c>
      <c r="P1642" s="23">
        <v>30</v>
      </c>
      <c r="Q1642" s="23">
        <v>30</v>
      </c>
      <c r="R1642" s="22">
        <v>1500</v>
      </c>
      <c r="S1642" s="22">
        <v>1200</v>
      </c>
      <c r="T1642" s="24">
        <v>3.5</v>
      </c>
      <c r="U1642" s="24">
        <v>0.39999999999999991</v>
      </c>
      <c r="V1642" s="24">
        <v>3.1</v>
      </c>
      <c r="W1642" s="24">
        <v>4</v>
      </c>
      <c r="X1642" s="25">
        <v>2.359703524428982E-2</v>
      </c>
      <c r="Y1642" s="24">
        <v>2.6</v>
      </c>
      <c r="Z1642" s="24">
        <v>-1.1999999999999997</v>
      </c>
      <c r="AA1642" s="24">
        <v>3.8</v>
      </c>
      <c r="AB1642" s="24">
        <v>4.0999999999999996</v>
      </c>
      <c r="AC1642" s="26">
        <v>0.4382479431563201</v>
      </c>
      <c r="AD1642" s="24">
        <v>18.572161232092515</v>
      </c>
      <c r="AE1642" s="6">
        <v>221</v>
      </c>
      <c r="AF1642" s="6">
        <v>264</v>
      </c>
      <c r="AG1642" s="6">
        <v>168</v>
      </c>
      <c r="AH1642" s="27">
        <v>3.0274669379450661</v>
      </c>
      <c r="AI1642" s="28">
        <v>2685000</v>
      </c>
      <c r="AJ1642" s="28">
        <v>2560000</v>
      </c>
      <c r="AK1642" s="28">
        <v>2350000</v>
      </c>
      <c r="AL1642" s="29">
        <v>4.8828125E-2</v>
      </c>
      <c r="AM1642" s="29">
        <v>0.14255319148936171</v>
      </c>
      <c r="AN1642" s="6">
        <v>3</v>
      </c>
      <c r="AO1642" s="27">
        <v>0</v>
      </c>
      <c r="AP1642" s="6">
        <v>3</v>
      </c>
      <c r="AQ1642" s="26">
        <v>9.6271929824561411E-2</v>
      </c>
      <c r="AR1642" s="28">
        <v>1030</v>
      </c>
      <c r="AS1642" s="28">
        <v>980</v>
      </c>
      <c r="AT1642" s="25">
        <v>5.1020408163265307E-2</v>
      </c>
      <c r="AU1642" s="26">
        <v>0.21900537705368606</v>
      </c>
      <c r="AV1642" s="30">
        <v>3422.7200000000003</v>
      </c>
      <c r="AW1642" s="24">
        <v>0.84350000000000003</v>
      </c>
      <c r="AX1642" s="24">
        <v>0.1565</v>
      </c>
      <c r="AY1642" s="24">
        <v>0.83930000000000005</v>
      </c>
      <c r="AZ1642" s="24">
        <v>0.14960000000000001</v>
      </c>
      <c r="BA1642" s="24">
        <v>0.45850000000000002</v>
      </c>
      <c r="BB1642" s="24">
        <v>0.36890000000000001</v>
      </c>
      <c r="BC1642" s="24">
        <v>0.15190000000000001</v>
      </c>
      <c r="BD1642" s="31">
        <v>10</v>
      </c>
      <c r="BE1642" s="23">
        <v>10</v>
      </c>
      <c r="BF1642" s="32" t="s">
        <v>4357</v>
      </c>
      <c r="BG1642" s="33">
        <v>151.10822580110201</v>
      </c>
      <c r="BH1642" s="33">
        <v>-33.827453797750501</v>
      </c>
      <c r="BI1642" s="34">
        <f t="shared" si="350"/>
        <v>59</v>
      </c>
      <c r="BJ1642" s="34">
        <f t="shared" si="351"/>
        <v>67</v>
      </c>
      <c r="BK1642" s="34">
        <f t="shared" si="352"/>
        <v>87</v>
      </c>
      <c r="BL1642" s="34">
        <f t="shared" si="353"/>
        <v>28</v>
      </c>
      <c r="BM1642" s="34">
        <f t="shared" si="354"/>
        <v>25</v>
      </c>
      <c r="BN1642" s="34">
        <f t="shared" si="355"/>
        <v>100</v>
      </c>
      <c r="BO1642" s="34">
        <f t="shared" si="356"/>
        <v>100</v>
      </c>
      <c r="BP1642" s="34">
        <f t="shared" si="357"/>
        <v>91</v>
      </c>
      <c r="BQ1642" s="35">
        <f t="shared" si="358"/>
        <v>29</v>
      </c>
      <c r="BR1642" s="34">
        <f t="shared" si="359"/>
        <v>1</v>
      </c>
      <c r="BS1642" s="35">
        <f t="shared" si="360"/>
        <v>1</v>
      </c>
      <c r="BT1642" s="35">
        <f t="shared" si="361"/>
        <v>74</v>
      </c>
      <c r="BU1642" s="35">
        <f t="shared" si="362"/>
        <v>100</v>
      </c>
      <c r="BV1642" s="35">
        <f t="shared" si="363"/>
        <v>61</v>
      </c>
    </row>
    <row r="1643" spans="2:74" hidden="1" x14ac:dyDescent="0.3">
      <c r="B1643" s="6" t="s">
        <v>2069</v>
      </c>
      <c r="C1643" s="6">
        <v>208011172</v>
      </c>
      <c r="D1643" s="6" t="s">
        <v>996</v>
      </c>
      <c r="E1643" s="6" t="s">
        <v>179</v>
      </c>
      <c r="F1643" s="6" t="s">
        <v>689</v>
      </c>
      <c r="G1643" s="6" t="s">
        <v>86</v>
      </c>
      <c r="H1643" s="6" t="s">
        <v>78</v>
      </c>
      <c r="I1643" s="22">
        <v>1950000</v>
      </c>
      <c r="J1643" s="22">
        <v>2020000</v>
      </c>
      <c r="K1643" s="22">
        <v>2090000</v>
      </c>
      <c r="L1643" s="22">
        <v>2040000</v>
      </c>
      <c r="M1643" s="22">
        <v>2022000</v>
      </c>
      <c r="N1643" s="22">
        <v>1765000</v>
      </c>
      <c r="O1643" s="23">
        <v>25</v>
      </c>
      <c r="P1643" s="23">
        <v>25</v>
      </c>
      <c r="Q1643" s="23">
        <v>25</v>
      </c>
      <c r="R1643" s="22">
        <v>995</v>
      </c>
      <c r="S1643" s="22">
        <v>950</v>
      </c>
      <c r="T1643" s="24">
        <v>3</v>
      </c>
      <c r="U1643" s="24">
        <v>-0.10000000000000009</v>
      </c>
      <c r="V1643" s="24">
        <v>3.1</v>
      </c>
      <c r="W1643" s="24">
        <v>3</v>
      </c>
      <c r="X1643" s="25">
        <v>2.6533333333333332E-2</v>
      </c>
      <c r="Y1643" s="24">
        <v>2.2000000000000002</v>
      </c>
      <c r="Z1643" s="24">
        <v>-0.89999999999999991</v>
      </c>
      <c r="AA1643" s="24">
        <v>3.1</v>
      </c>
      <c r="AB1643" s="24">
        <v>3.2</v>
      </c>
      <c r="AC1643" s="26">
        <v>0.36786453711919548</v>
      </c>
      <c r="AD1643" s="24">
        <v>13.864241348713398</v>
      </c>
      <c r="AE1643" s="6">
        <v>173</v>
      </c>
      <c r="AF1643" s="6">
        <v>273</v>
      </c>
      <c r="AG1643" s="6">
        <v>199</v>
      </c>
      <c r="AH1643" s="27">
        <v>3.096774193548387</v>
      </c>
      <c r="AI1643" s="28">
        <v>1886000</v>
      </c>
      <c r="AJ1643" s="28">
        <v>1870000</v>
      </c>
      <c r="AK1643" s="28">
        <v>1900000</v>
      </c>
      <c r="AL1643" s="29">
        <v>8.5561497326203211E-3</v>
      </c>
      <c r="AM1643" s="29">
        <v>-7.3684210526315788E-3</v>
      </c>
      <c r="AN1643" s="6">
        <v>2.9</v>
      </c>
      <c r="AO1643" s="27">
        <v>-0.20000000000000018</v>
      </c>
      <c r="AP1643" s="6">
        <v>3.1</v>
      </c>
      <c r="AQ1643" s="26">
        <v>4.8503937007874018E-2</v>
      </c>
      <c r="AR1643" s="28">
        <v>1100</v>
      </c>
      <c r="AS1643" s="28">
        <v>1000</v>
      </c>
      <c r="AT1643" s="25">
        <v>0.1</v>
      </c>
      <c r="AU1643" s="26">
        <v>-7.6723938052604801E-2</v>
      </c>
      <c r="AV1643" s="30">
        <v>2704.8</v>
      </c>
      <c r="AW1643" s="24">
        <v>0.71379999999999999</v>
      </c>
      <c r="AX1643" s="24">
        <v>0.28620000000000001</v>
      </c>
      <c r="AY1643" s="24">
        <v>0.60899999999999999</v>
      </c>
      <c r="AZ1643" s="24">
        <v>0.2165</v>
      </c>
      <c r="BA1643" s="24">
        <v>0.37090000000000001</v>
      </c>
      <c r="BB1643" s="24">
        <v>0.34329999999999999</v>
      </c>
      <c r="BC1643" s="24">
        <v>0.25900000000000001</v>
      </c>
      <c r="BD1643" s="31">
        <v>6</v>
      </c>
      <c r="BE1643" s="23">
        <v>14</v>
      </c>
      <c r="BF1643" s="32" t="s">
        <v>4358</v>
      </c>
      <c r="BG1643" s="33">
        <v>145.01548647892901</v>
      </c>
      <c r="BH1643" s="33">
        <v>-37.935420026790098</v>
      </c>
      <c r="BI1643" s="34">
        <f t="shared" si="350"/>
        <v>67</v>
      </c>
      <c r="BJ1643" s="34">
        <f t="shared" si="351"/>
        <v>69</v>
      </c>
      <c r="BK1643" s="34">
        <f t="shared" si="352"/>
        <v>86</v>
      </c>
      <c r="BL1643" s="34">
        <f t="shared" si="353"/>
        <v>100</v>
      </c>
      <c r="BM1643" s="34">
        <f t="shared" si="354"/>
        <v>5</v>
      </c>
      <c r="BN1643" s="34">
        <f t="shared" si="355"/>
        <v>60</v>
      </c>
      <c r="BO1643" s="34">
        <f t="shared" si="356"/>
        <v>100</v>
      </c>
      <c r="BP1643" s="34">
        <f t="shared" si="357"/>
        <v>72</v>
      </c>
      <c r="BQ1643" s="35">
        <f t="shared" si="358"/>
        <v>39</v>
      </c>
      <c r="BR1643" s="34">
        <f t="shared" si="359"/>
        <v>12</v>
      </c>
      <c r="BS1643" s="35">
        <f t="shared" si="360"/>
        <v>22</v>
      </c>
      <c r="BT1643" s="35">
        <f t="shared" si="361"/>
        <v>80</v>
      </c>
      <c r="BU1643" s="35">
        <f t="shared" si="362"/>
        <v>60</v>
      </c>
      <c r="BV1643" s="35">
        <f t="shared" si="363"/>
        <v>61</v>
      </c>
    </row>
    <row r="1644" spans="2:74" hidden="1" x14ac:dyDescent="0.3">
      <c r="B1644" s="6" t="s">
        <v>2070</v>
      </c>
      <c r="C1644" s="6">
        <v>303011050</v>
      </c>
      <c r="D1644" s="6" t="s">
        <v>1302</v>
      </c>
      <c r="E1644" s="6" t="s">
        <v>881</v>
      </c>
      <c r="F1644" s="6" t="s">
        <v>2780</v>
      </c>
      <c r="G1644" s="6" t="s">
        <v>97</v>
      </c>
      <c r="H1644" s="6" t="s">
        <v>78</v>
      </c>
      <c r="I1644" s="22">
        <v>1307000</v>
      </c>
      <c r="J1644" s="22">
        <v>1350000</v>
      </c>
      <c r="K1644" s="22">
        <v>1250000</v>
      </c>
      <c r="L1644" s="22">
        <v>1290000</v>
      </c>
      <c r="M1644" s="22">
        <v>1270000</v>
      </c>
      <c r="N1644" s="22">
        <v>1165000</v>
      </c>
      <c r="O1644" s="23">
        <v>21</v>
      </c>
      <c r="P1644" s="23">
        <v>21</v>
      </c>
      <c r="Q1644" s="23">
        <v>23</v>
      </c>
      <c r="R1644" s="22">
        <v>700</v>
      </c>
      <c r="S1644" s="22">
        <v>700</v>
      </c>
      <c r="T1644" s="24">
        <v>2.2999999999999998</v>
      </c>
      <c r="U1644" s="24">
        <v>0</v>
      </c>
      <c r="V1644" s="24">
        <v>2.2999999999999998</v>
      </c>
      <c r="W1644" s="24">
        <v>2.7</v>
      </c>
      <c r="X1644" s="25">
        <v>2.7850038255547053E-2</v>
      </c>
      <c r="Y1644" s="24">
        <v>3.6</v>
      </c>
      <c r="Z1644" s="24">
        <v>-1.4</v>
      </c>
      <c r="AA1644" s="24">
        <v>5</v>
      </c>
      <c r="AB1644" s="24">
        <v>4.8</v>
      </c>
      <c r="AC1644" s="26">
        <v>0.31359759157049671</v>
      </c>
      <c r="AD1644" s="24">
        <v>11.260221213808768</v>
      </c>
      <c r="AE1644" s="6">
        <v>113</v>
      </c>
      <c r="AF1644" s="6">
        <v>172</v>
      </c>
      <c r="AG1644" s="6">
        <v>105</v>
      </c>
      <c r="AH1644" s="27">
        <v>3.0614525139664805</v>
      </c>
      <c r="AI1644" s="28">
        <v>1545000</v>
      </c>
      <c r="AJ1644" s="28">
        <v>1385000</v>
      </c>
      <c r="AK1644" s="28">
        <v>1150000</v>
      </c>
      <c r="AL1644" s="29">
        <v>0.11552346570397112</v>
      </c>
      <c r="AM1644" s="29">
        <v>0.34347826086956523</v>
      </c>
      <c r="AN1644" s="6">
        <v>2.7</v>
      </c>
      <c r="AO1644" s="27">
        <v>-0.5</v>
      </c>
      <c r="AP1644" s="6">
        <v>3.2</v>
      </c>
      <c r="AQ1644" s="26">
        <v>0.1376923076923077</v>
      </c>
      <c r="AR1644" s="28">
        <v>790</v>
      </c>
      <c r="AS1644" s="28">
        <v>750</v>
      </c>
      <c r="AT1644" s="25">
        <v>5.3333333333333337E-2</v>
      </c>
      <c r="AU1644" s="26">
        <v>0.40983645270416902</v>
      </c>
      <c r="AV1644" s="30">
        <v>2232.1600000000003</v>
      </c>
      <c r="AW1644" s="24">
        <v>0.67689999999999995</v>
      </c>
      <c r="AX1644" s="24">
        <v>0.3231</v>
      </c>
      <c r="AY1644" s="24">
        <v>0.53590000000000004</v>
      </c>
      <c r="AZ1644" s="24">
        <v>0.4052</v>
      </c>
      <c r="BA1644" s="24">
        <v>0.2281</v>
      </c>
      <c r="BB1644" s="24">
        <v>0.34239999999999998</v>
      </c>
      <c r="BC1644" s="24">
        <v>0.41060000000000002</v>
      </c>
      <c r="BD1644" s="31">
        <v>4</v>
      </c>
      <c r="BE1644" s="23">
        <v>7</v>
      </c>
      <c r="BF1644" s="32" t="s">
        <v>4359</v>
      </c>
      <c r="BG1644" s="33">
        <v>153.09287951294101</v>
      </c>
      <c r="BH1644" s="33">
        <v>-27.5051339313816</v>
      </c>
      <c r="BI1644" s="34">
        <f t="shared" si="350"/>
        <v>79</v>
      </c>
      <c r="BJ1644" s="34">
        <f t="shared" si="351"/>
        <v>72</v>
      </c>
      <c r="BK1644" s="34">
        <f t="shared" si="352"/>
        <v>87</v>
      </c>
      <c r="BL1644" s="34">
        <f t="shared" si="353"/>
        <v>1</v>
      </c>
      <c r="BM1644" s="34">
        <f t="shared" si="354"/>
        <v>58</v>
      </c>
      <c r="BN1644" s="34">
        <f t="shared" si="355"/>
        <v>100</v>
      </c>
      <c r="BO1644" s="34">
        <f t="shared" si="356"/>
        <v>100</v>
      </c>
      <c r="BP1644" s="34">
        <f t="shared" si="357"/>
        <v>40</v>
      </c>
      <c r="BQ1644" s="35">
        <f t="shared" si="358"/>
        <v>43</v>
      </c>
      <c r="BR1644" s="34">
        <f t="shared" si="359"/>
        <v>38</v>
      </c>
      <c r="BS1644" s="35">
        <f t="shared" si="360"/>
        <v>58</v>
      </c>
      <c r="BT1644" s="35">
        <f t="shared" si="361"/>
        <v>57</v>
      </c>
      <c r="BU1644" s="35">
        <f t="shared" si="362"/>
        <v>40</v>
      </c>
      <c r="BV1644" s="35">
        <f t="shared" si="363"/>
        <v>61</v>
      </c>
    </row>
    <row r="1645" spans="2:74" hidden="1" x14ac:dyDescent="0.3">
      <c r="B1645" s="6" t="s">
        <v>2071</v>
      </c>
      <c r="C1645" s="6">
        <v>305041135</v>
      </c>
      <c r="D1645" s="6" t="s">
        <v>897</v>
      </c>
      <c r="E1645" s="6" t="s">
        <v>337</v>
      </c>
      <c r="F1645" s="6" t="s">
        <v>2780</v>
      </c>
      <c r="G1645" s="6" t="s">
        <v>97</v>
      </c>
      <c r="H1645" s="6" t="s">
        <v>78</v>
      </c>
      <c r="I1645" s="22">
        <v>1950000</v>
      </c>
      <c r="J1645" s="22">
        <v>2025050</v>
      </c>
      <c r="K1645" s="22">
        <v>1870000</v>
      </c>
      <c r="L1645" s="22">
        <v>1902500</v>
      </c>
      <c r="M1645" s="22">
        <v>1911500</v>
      </c>
      <c r="N1645" s="22">
        <v>1835000</v>
      </c>
      <c r="O1645" s="23">
        <v>37</v>
      </c>
      <c r="P1645" s="23">
        <v>37</v>
      </c>
      <c r="Q1645" s="23">
        <v>34</v>
      </c>
      <c r="R1645" s="22">
        <v>860</v>
      </c>
      <c r="S1645" s="22">
        <v>830</v>
      </c>
      <c r="T1645" s="24">
        <v>2.5</v>
      </c>
      <c r="U1645" s="24">
        <v>0.10000000000000009</v>
      </c>
      <c r="V1645" s="24">
        <v>2.4</v>
      </c>
      <c r="W1645" s="24">
        <v>2.1</v>
      </c>
      <c r="X1645" s="25">
        <v>2.2933333333333333E-2</v>
      </c>
      <c r="Y1645" s="24">
        <v>4</v>
      </c>
      <c r="Z1645" s="24">
        <v>-1.2000000000000002</v>
      </c>
      <c r="AA1645" s="24">
        <v>5.2</v>
      </c>
      <c r="AB1645" s="24">
        <v>5.7</v>
      </c>
      <c r="AC1645" s="26">
        <v>0.31651160051819571</v>
      </c>
      <c r="AD1645" s="24">
        <v>13.801377929572487</v>
      </c>
      <c r="AE1645" s="6">
        <v>166</v>
      </c>
      <c r="AF1645" s="6">
        <v>196</v>
      </c>
      <c r="AG1645" s="6">
        <v>137</v>
      </c>
      <c r="AH1645" s="27">
        <v>3.8078902229845624</v>
      </c>
      <c r="AI1645" s="28">
        <v>1850000</v>
      </c>
      <c r="AJ1645" s="28">
        <v>1625000</v>
      </c>
      <c r="AK1645" s="28">
        <v>1550000</v>
      </c>
      <c r="AL1645" s="29">
        <v>0.13846153846153847</v>
      </c>
      <c r="AM1645" s="29">
        <v>0.19354838709677419</v>
      </c>
      <c r="AN1645" s="6">
        <v>2.5</v>
      </c>
      <c r="AO1645" s="27">
        <v>-0.10000000000000009</v>
      </c>
      <c r="AP1645" s="6">
        <v>2.6</v>
      </c>
      <c r="AQ1645" s="26">
        <v>0.13417721518987341</v>
      </c>
      <c r="AR1645" s="28">
        <v>810</v>
      </c>
      <c r="AS1645" s="28">
        <v>775</v>
      </c>
      <c r="AT1645" s="25">
        <v>4.5161290322580643E-2</v>
      </c>
      <c r="AU1645" s="26">
        <v>0.38384204739233063</v>
      </c>
      <c r="AV1645" s="30">
        <v>2717.1200000000003</v>
      </c>
      <c r="AW1645" s="24">
        <v>0.58209999999999995</v>
      </c>
      <c r="AX1645" s="24">
        <v>0.41789999999999999</v>
      </c>
      <c r="AY1645" s="24">
        <v>0.52049999999999996</v>
      </c>
      <c r="AZ1645" s="24">
        <v>8.7599999999999997E-2</v>
      </c>
      <c r="BA1645" s="24">
        <v>0.2087</v>
      </c>
      <c r="BB1645" s="24">
        <v>0.2656</v>
      </c>
      <c r="BC1645" s="24">
        <v>0.50590000000000002</v>
      </c>
      <c r="BD1645" s="31">
        <v>9</v>
      </c>
      <c r="BE1645" s="23">
        <v>3</v>
      </c>
      <c r="BF1645" s="32" t="s">
        <v>4360</v>
      </c>
      <c r="BG1645" s="33">
        <v>153.000037594318</v>
      </c>
      <c r="BH1645" s="33">
        <v>-27.462293941249001</v>
      </c>
      <c r="BI1645" s="34">
        <f t="shared" si="350"/>
        <v>75</v>
      </c>
      <c r="BJ1645" s="34">
        <f t="shared" si="351"/>
        <v>75</v>
      </c>
      <c r="BK1645" s="34">
        <f t="shared" si="352"/>
        <v>78</v>
      </c>
      <c r="BL1645" s="34">
        <f t="shared" si="353"/>
        <v>1</v>
      </c>
      <c r="BM1645" s="34">
        <f t="shared" si="354"/>
        <v>70</v>
      </c>
      <c r="BN1645" s="34">
        <f t="shared" si="355"/>
        <v>100</v>
      </c>
      <c r="BO1645" s="34">
        <f t="shared" si="356"/>
        <v>100</v>
      </c>
      <c r="BP1645" s="34">
        <f t="shared" si="357"/>
        <v>36</v>
      </c>
      <c r="BQ1645" s="35">
        <f t="shared" si="358"/>
        <v>27</v>
      </c>
      <c r="BR1645" s="34">
        <f t="shared" si="359"/>
        <v>13</v>
      </c>
      <c r="BS1645" s="35">
        <f t="shared" si="360"/>
        <v>56</v>
      </c>
      <c r="BT1645" s="35">
        <f t="shared" si="361"/>
        <v>51</v>
      </c>
      <c r="BU1645" s="35">
        <f t="shared" si="362"/>
        <v>90</v>
      </c>
      <c r="BV1645" s="35">
        <f t="shared" si="363"/>
        <v>61</v>
      </c>
    </row>
    <row r="1646" spans="2:74" hidden="1" x14ac:dyDescent="0.3">
      <c r="B1646" s="6" t="s">
        <v>2072</v>
      </c>
      <c r="C1646" s="6">
        <v>306021144</v>
      </c>
      <c r="D1646" s="6" t="s">
        <v>1816</v>
      </c>
      <c r="E1646" s="6" t="s">
        <v>1349</v>
      </c>
      <c r="F1646" s="6" t="s">
        <v>1349</v>
      </c>
      <c r="G1646" s="6" t="s">
        <v>97</v>
      </c>
      <c r="H1646" s="6" t="s">
        <v>78</v>
      </c>
      <c r="I1646" s="22">
        <v>647920</v>
      </c>
      <c r="J1646" s="22">
        <v>633450</v>
      </c>
      <c r="K1646" s="22">
        <v>550000</v>
      </c>
      <c r="L1646" s="22">
        <v>620000</v>
      </c>
      <c r="M1646" s="22">
        <v>605000</v>
      </c>
      <c r="N1646" s="22">
        <v>543000</v>
      </c>
      <c r="O1646" s="23">
        <v>27</v>
      </c>
      <c r="P1646" s="23">
        <v>27</v>
      </c>
      <c r="Q1646" s="23">
        <v>33</v>
      </c>
      <c r="R1646" s="22">
        <v>630</v>
      </c>
      <c r="S1646" s="22">
        <v>580</v>
      </c>
      <c r="T1646" s="24">
        <v>3.2</v>
      </c>
      <c r="U1646" s="24">
        <v>-0.29999999999999982</v>
      </c>
      <c r="V1646" s="24">
        <v>3.5</v>
      </c>
      <c r="W1646" s="24">
        <v>4.2</v>
      </c>
      <c r="X1646" s="25">
        <v>5.0561797752808987E-2</v>
      </c>
      <c r="Y1646" s="24">
        <v>3.6</v>
      </c>
      <c r="Z1646" s="24">
        <v>-1.1000000000000001</v>
      </c>
      <c r="AA1646" s="24">
        <v>4.7</v>
      </c>
      <c r="AB1646" s="24">
        <v>4.4000000000000004</v>
      </c>
      <c r="AC1646" s="26">
        <v>0.30720917531403602</v>
      </c>
      <c r="AD1646" s="24">
        <v>6.0759148006553785</v>
      </c>
      <c r="AE1646" s="6">
        <v>292</v>
      </c>
      <c r="AF1646" s="6">
        <v>314</v>
      </c>
      <c r="AG1646" s="6">
        <v>285</v>
      </c>
      <c r="AH1646" s="27">
        <v>3.588900308324769</v>
      </c>
      <c r="AI1646" s="28">
        <v>615000</v>
      </c>
      <c r="AJ1646" s="28">
        <v>550000</v>
      </c>
      <c r="AK1646" s="28">
        <v>485000</v>
      </c>
      <c r="AL1646" s="29">
        <v>0.11818181818181818</v>
      </c>
      <c r="AM1646" s="29">
        <v>0.26804123711340205</v>
      </c>
      <c r="AN1646" s="6">
        <v>2.6</v>
      </c>
      <c r="AO1646" s="27">
        <v>-0.60000000000000009</v>
      </c>
      <c r="AP1646" s="6">
        <v>3.2</v>
      </c>
      <c r="AQ1646" s="26">
        <v>7.5714285714285706E-2</v>
      </c>
      <c r="AR1646" s="28">
        <v>620</v>
      </c>
      <c r="AS1646" s="28">
        <v>570</v>
      </c>
      <c r="AT1646" s="25">
        <v>8.771929824561403E-2</v>
      </c>
      <c r="AU1646" s="26">
        <v>0.32617318896753889</v>
      </c>
      <c r="AV1646" s="30">
        <v>2050.7200000000003</v>
      </c>
      <c r="AW1646" s="24">
        <v>0.8115</v>
      </c>
      <c r="AX1646" s="24">
        <v>0.1885</v>
      </c>
      <c r="AY1646" s="24">
        <v>0.96870000000000001</v>
      </c>
      <c r="AZ1646" s="24">
        <v>9.1999999999999998E-3</v>
      </c>
      <c r="BA1646" s="24">
        <v>0.1772</v>
      </c>
      <c r="BB1646" s="24">
        <v>0.46289999999999998</v>
      </c>
      <c r="BC1646" s="24">
        <v>0.33960000000000001</v>
      </c>
      <c r="BD1646" s="31">
        <v>5.5</v>
      </c>
      <c r="BE1646" s="23">
        <v>1384</v>
      </c>
      <c r="BF1646" s="32" t="s">
        <v>4361</v>
      </c>
      <c r="BG1646" s="33">
        <v>145.72489485372799</v>
      </c>
      <c r="BH1646" s="33">
        <v>-17.008915744701898</v>
      </c>
      <c r="BI1646" s="34">
        <f t="shared" si="350"/>
        <v>64</v>
      </c>
      <c r="BJ1646" s="34">
        <f t="shared" si="351"/>
        <v>74</v>
      </c>
      <c r="BK1646" s="34">
        <f t="shared" si="352"/>
        <v>80</v>
      </c>
      <c r="BL1646" s="34">
        <f t="shared" si="353"/>
        <v>1</v>
      </c>
      <c r="BM1646" s="34">
        <f t="shared" si="354"/>
        <v>60</v>
      </c>
      <c r="BN1646" s="34">
        <f t="shared" si="355"/>
        <v>100</v>
      </c>
      <c r="BO1646" s="34">
        <f t="shared" si="356"/>
        <v>1</v>
      </c>
      <c r="BP1646" s="34">
        <f t="shared" si="357"/>
        <v>29</v>
      </c>
      <c r="BQ1646" s="35">
        <f t="shared" si="358"/>
        <v>100</v>
      </c>
      <c r="BR1646" s="34">
        <f t="shared" si="359"/>
        <v>89</v>
      </c>
      <c r="BS1646" s="35">
        <f t="shared" si="360"/>
        <v>62</v>
      </c>
      <c r="BT1646" s="35">
        <f t="shared" si="361"/>
        <v>57</v>
      </c>
      <c r="BU1646" s="35">
        <f t="shared" si="362"/>
        <v>55</v>
      </c>
      <c r="BV1646" s="35">
        <f t="shared" si="363"/>
        <v>61</v>
      </c>
    </row>
    <row r="1647" spans="2:74" hidden="1" x14ac:dyDescent="0.3">
      <c r="B1647" s="6" t="s">
        <v>2073</v>
      </c>
      <c r="C1647" s="6">
        <v>309071552</v>
      </c>
      <c r="D1647" s="6" t="s">
        <v>1141</v>
      </c>
      <c r="E1647" s="6" t="s">
        <v>1142</v>
      </c>
      <c r="F1647" s="6" t="s">
        <v>3657</v>
      </c>
      <c r="G1647" s="6" t="s">
        <v>97</v>
      </c>
      <c r="H1647" s="6" t="s">
        <v>78</v>
      </c>
      <c r="I1647" s="22">
        <v>875000</v>
      </c>
      <c r="J1647" s="22">
        <v>868000</v>
      </c>
      <c r="K1647" s="22">
        <v>785000</v>
      </c>
      <c r="L1647" s="22">
        <v>940000</v>
      </c>
      <c r="M1647" s="22">
        <v>905700</v>
      </c>
      <c r="N1647" s="22">
        <v>830000</v>
      </c>
      <c r="O1647" s="23">
        <v>39</v>
      </c>
      <c r="P1647" s="23">
        <v>38</v>
      </c>
      <c r="Q1647" s="23">
        <v>36</v>
      </c>
      <c r="R1647" s="22">
        <v>720</v>
      </c>
      <c r="S1647" s="22">
        <v>670</v>
      </c>
      <c r="T1647" s="24">
        <v>4.0999999999999996</v>
      </c>
      <c r="U1647" s="24">
        <v>-0.10000000000000053</v>
      </c>
      <c r="V1647" s="24">
        <v>4.2</v>
      </c>
      <c r="W1647" s="24">
        <v>3.7</v>
      </c>
      <c r="X1647" s="25">
        <v>4.2788571428571426E-2</v>
      </c>
      <c r="Y1647" s="24">
        <v>5</v>
      </c>
      <c r="Z1647" s="24">
        <v>-1.5999999999999996</v>
      </c>
      <c r="AA1647" s="24">
        <v>6.6</v>
      </c>
      <c r="AB1647" s="24">
        <v>7.4</v>
      </c>
      <c r="AC1647" s="26">
        <v>0.32632342277012327</v>
      </c>
      <c r="AD1647" s="24">
        <v>7.626415462709879</v>
      </c>
      <c r="AE1647" s="6">
        <v>692</v>
      </c>
      <c r="AF1647" s="6">
        <v>697</v>
      </c>
      <c r="AG1647" s="6">
        <v>662</v>
      </c>
      <c r="AH1647" s="27">
        <v>4.0281081081081087</v>
      </c>
      <c r="AI1647" s="28">
        <v>970300</v>
      </c>
      <c r="AJ1647" s="28">
        <v>890000</v>
      </c>
      <c r="AK1647" s="28">
        <v>803000</v>
      </c>
      <c r="AL1647" s="29">
        <v>9.0224719101123591E-2</v>
      </c>
      <c r="AM1647" s="29">
        <v>0.20834371108343711</v>
      </c>
      <c r="AN1647" s="6">
        <v>3.5</v>
      </c>
      <c r="AO1647" s="27">
        <v>-0.10000000000000009</v>
      </c>
      <c r="AP1647" s="6">
        <v>3.6</v>
      </c>
      <c r="AQ1647" s="26">
        <v>0.11139433551198256</v>
      </c>
      <c r="AR1647" s="28">
        <v>750</v>
      </c>
      <c r="AS1647" s="28">
        <v>700</v>
      </c>
      <c r="AT1647" s="25">
        <v>7.1428571428571425E-2</v>
      </c>
      <c r="AU1647" s="26">
        <v>0.3560490061941971</v>
      </c>
      <c r="AV1647" s="30">
        <v>2206.4</v>
      </c>
      <c r="AW1647" s="24">
        <v>0.82430000000000003</v>
      </c>
      <c r="AX1647" s="24">
        <v>0.1757</v>
      </c>
      <c r="AY1647" s="24">
        <v>0.92230000000000001</v>
      </c>
      <c r="AZ1647" s="24">
        <v>6.88E-2</v>
      </c>
      <c r="BA1647" s="24">
        <v>0.17369999999999999</v>
      </c>
      <c r="BB1647" s="24">
        <v>0.42320000000000002</v>
      </c>
      <c r="BC1647" s="24">
        <v>0.38069999999999998</v>
      </c>
      <c r="BD1647" s="31">
        <v>7</v>
      </c>
      <c r="BE1647" s="23">
        <v>38</v>
      </c>
      <c r="BF1647" s="32" t="s">
        <v>4362</v>
      </c>
      <c r="BG1647" s="33">
        <v>153.25041038504401</v>
      </c>
      <c r="BH1647" s="33">
        <v>-27.752840476202699</v>
      </c>
      <c r="BI1647" s="34">
        <f t="shared" si="350"/>
        <v>49</v>
      </c>
      <c r="BJ1647" s="34">
        <f t="shared" si="351"/>
        <v>59</v>
      </c>
      <c r="BK1647" s="34">
        <f t="shared" si="352"/>
        <v>75</v>
      </c>
      <c r="BL1647" s="34">
        <f t="shared" si="353"/>
        <v>1</v>
      </c>
      <c r="BM1647" s="34">
        <f t="shared" si="354"/>
        <v>46</v>
      </c>
      <c r="BN1647" s="34">
        <f t="shared" si="355"/>
        <v>100</v>
      </c>
      <c r="BO1647" s="34">
        <f t="shared" si="356"/>
        <v>100</v>
      </c>
      <c r="BP1647" s="34">
        <f t="shared" si="357"/>
        <v>28</v>
      </c>
      <c r="BQ1647" s="35">
        <f t="shared" si="358"/>
        <v>93</v>
      </c>
      <c r="BR1647" s="34">
        <f t="shared" si="359"/>
        <v>74</v>
      </c>
      <c r="BS1647" s="35">
        <f t="shared" si="360"/>
        <v>50</v>
      </c>
      <c r="BT1647" s="35">
        <f t="shared" si="361"/>
        <v>34</v>
      </c>
      <c r="BU1647" s="35">
        <f t="shared" si="362"/>
        <v>70</v>
      </c>
      <c r="BV1647" s="35">
        <f t="shared" si="363"/>
        <v>61</v>
      </c>
    </row>
    <row r="1648" spans="2:74" hidden="1" x14ac:dyDescent="0.3">
      <c r="B1648" s="6" t="s">
        <v>2074</v>
      </c>
      <c r="C1648" s="6">
        <v>318021467</v>
      </c>
      <c r="D1648" s="6" t="s">
        <v>773</v>
      </c>
      <c r="E1648" s="6" t="s">
        <v>773</v>
      </c>
      <c r="F1648" s="6" t="s">
        <v>773</v>
      </c>
      <c r="G1648" s="6" t="s">
        <v>97</v>
      </c>
      <c r="H1648" s="6" t="s">
        <v>78</v>
      </c>
      <c r="I1648" s="22">
        <v>502950</v>
      </c>
      <c r="J1648" s="22">
        <v>500000</v>
      </c>
      <c r="K1648" s="22">
        <v>399000</v>
      </c>
      <c r="L1648" s="22">
        <v>515000</v>
      </c>
      <c r="M1648" s="22">
        <v>503000</v>
      </c>
      <c r="N1648" s="22">
        <v>388000</v>
      </c>
      <c r="O1648" s="23">
        <v>25</v>
      </c>
      <c r="P1648" s="23">
        <v>27</v>
      </c>
      <c r="Q1648" s="23">
        <v>32</v>
      </c>
      <c r="R1648" s="22">
        <v>480</v>
      </c>
      <c r="S1648" s="22">
        <v>440</v>
      </c>
      <c r="T1648" s="24">
        <v>3.1</v>
      </c>
      <c r="U1648" s="24">
        <v>-0.29999999999999982</v>
      </c>
      <c r="V1648" s="24">
        <v>3.4</v>
      </c>
      <c r="W1648" s="24">
        <v>3.4</v>
      </c>
      <c r="X1648" s="25">
        <v>4.9627199522815392E-2</v>
      </c>
      <c r="Y1648" s="24">
        <v>3.2</v>
      </c>
      <c r="Z1648" s="24">
        <v>-0.69999999999999973</v>
      </c>
      <c r="AA1648" s="24">
        <v>3.9</v>
      </c>
      <c r="AB1648" s="24">
        <v>3.3</v>
      </c>
      <c r="AC1648" s="26">
        <v>0.31100974497200912</v>
      </c>
      <c r="AD1648" s="24">
        <v>6.2669211231439101</v>
      </c>
      <c r="AE1648" s="6">
        <v>688</v>
      </c>
      <c r="AF1648" s="6">
        <v>586</v>
      </c>
      <c r="AG1648" s="6">
        <v>517</v>
      </c>
      <c r="AH1648" s="27">
        <v>2.8293029871977238</v>
      </c>
      <c r="AI1648" s="28">
        <v>567000</v>
      </c>
      <c r="AJ1648" s="28">
        <v>459000</v>
      </c>
      <c r="AK1648" s="28">
        <v>407500</v>
      </c>
      <c r="AL1648" s="29">
        <v>0.23529411764705882</v>
      </c>
      <c r="AM1648" s="29">
        <v>0.39141104294478529</v>
      </c>
      <c r="AN1648" s="6">
        <v>3.5</v>
      </c>
      <c r="AO1648" s="27">
        <v>-1.0999999999999996</v>
      </c>
      <c r="AP1648" s="6">
        <v>4.5999999999999996</v>
      </c>
      <c r="AQ1648" s="26">
        <v>6.2E-2</v>
      </c>
      <c r="AR1648" s="28">
        <v>530</v>
      </c>
      <c r="AS1648" s="28">
        <v>490</v>
      </c>
      <c r="AT1648" s="25">
        <v>8.1632653061224483E-2</v>
      </c>
      <c r="AU1648" s="26">
        <v>0.49397749098413712</v>
      </c>
      <c r="AV1648" s="30">
        <v>1543.3600000000001</v>
      </c>
      <c r="AW1648" s="24">
        <v>0.63770000000000004</v>
      </c>
      <c r="AX1648" s="24">
        <v>0.36230000000000001</v>
      </c>
      <c r="AY1648" s="24">
        <v>0.745</v>
      </c>
      <c r="AZ1648" s="24">
        <v>0.2316</v>
      </c>
      <c r="BA1648" s="24">
        <v>0.2616</v>
      </c>
      <c r="BB1648" s="24">
        <v>0.26319999999999999</v>
      </c>
      <c r="BC1648" s="24">
        <v>0.45129999999999998</v>
      </c>
      <c r="BD1648" s="31">
        <v>5</v>
      </c>
      <c r="BE1648" s="23">
        <v>1110</v>
      </c>
      <c r="BF1648" s="32" t="s">
        <v>4363</v>
      </c>
      <c r="BG1648" s="33">
        <v>146.76924231218601</v>
      </c>
      <c r="BH1648" s="33">
        <v>-19.300405653830801</v>
      </c>
      <c r="BI1648" s="34">
        <f t="shared" si="350"/>
        <v>65</v>
      </c>
      <c r="BJ1648" s="34">
        <f t="shared" si="351"/>
        <v>59</v>
      </c>
      <c r="BK1648" s="34">
        <f t="shared" si="352"/>
        <v>90</v>
      </c>
      <c r="BL1648" s="34">
        <f t="shared" si="353"/>
        <v>1</v>
      </c>
      <c r="BM1648" s="34">
        <f t="shared" si="354"/>
        <v>100</v>
      </c>
      <c r="BN1648" s="34">
        <f t="shared" si="355"/>
        <v>80</v>
      </c>
      <c r="BO1648" s="34">
        <f t="shared" si="356"/>
        <v>1</v>
      </c>
      <c r="BP1648" s="34">
        <f t="shared" si="357"/>
        <v>48</v>
      </c>
      <c r="BQ1648" s="35">
        <f t="shared" si="358"/>
        <v>100</v>
      </c>
      <c r="BR1648" s="34">
        <f t="shared" si="359"/>
        <v>87</v>
      </c>
      <c r="BS1648" s="35">
        <f t="shared" si="360"/>
        <v>60</v>
      </c>
      <c r="BT1648" s="35">
        <f t="shared" si="361"/>
        <v>64</v>
      </c>
      <c r="BU1648" s="35">
        <f t="shared" si="362"/>
        <v>50</v>
      </c>
      <c r="BV1648" s="35">
        <f t="shared" si="363"/>
        <v>61</v>
      </c>
    </row>
    <row r="1649" spans="2:74" hidden="1" x14ac:dyDescent="0.3">
      <c r="B1649" s="6" t="s">
        <v>2075</v>
      </c>
      <c r="C1649" s="6">
        <v>503011034</v>
      </c>
      <c r="D1649" s="6" t="s">
        <v>507</v>
      </c>
      <c r="E1649" s="6" t="s">
        <v>137</v>
      </c>
      <c r="F1649" s="6" t="s">
        <v>2720</v>
      </c>
      <c r="G1649" s="6" t="s">
        <v>93</v>
      </c>
      <c r="H1649" s="6" t="s">
        <v>78</v>
      </c>
      <c r="I1649" s="22">
        <v>1721750</v>
      </c>
      <c r="J1649" s="22">
        <v>1746000</v>
      </c>
      <c r="K1649" s="22">
        <v>1800000</v>
      </c>
      <c r="L1649" s="22">
        <v>2220000</v>
      </c>
      <c r="M1649" s="22">
        <v>2200000</v>
      </c>
      <c r="N1649" s="22">
        <v>2180000</v>
      </c>
      <c r="O1649" s="23">
        <v>62</v>
      </c>
      <c r="P1649" s="23">
        <v>70</v>
      </c>
      <c r="Q1649" s="23">
        <v>65</v>
      </c>
      <c r="R1649" s="22">
        <v>1050</v>
      </c>
      <c r="S1649" s="22">
        <v>970</v>
      </c>
      <c r="T1649" s="24">
        <v>2.8</v>
      </c>
      <c r="U1649" s="24">
        <v>-0.40000000000000036</v>
      </c>
      <c r="V1649" s="24">
        <v>3.2</v>
      </c>
      <c r="W1649" s="24">
        <v>3.4</v>
      </c>
      <c r="X1649" s="25">
        <v>3.1711921010599678E-2</v>
      </c>
      <c r="Y1649" s="24">
        <v>2.1</v>
      </c>
      <c r="Z1649" s="24">
        <v>-0.79999999999999982</v>
      </c>
      <c r="AA1649" s="24">
        <v>2.9</v>
      </c>
      <c r="AB1649" s="24">
        <v>3.9</v>
      </c>
      <c r="AC1649" s="26">
        <v>0.40707772470690401</v>
      </c>
      <c r="AD1649" s="24">
        <v>12.836741254837216</v>
      </c>
      <c r="AE1649" s="6">
        <v>234</v>
      </c>
      <c r="AF1649" s="6">
        <v>276</v>
      </c>
      <c r="AG1649" s="6">
        <v>289</v>
      </c>
      <c r="AH1649" s="27">
        <v>5.7363796133567666</v>
      </c>
      <c r="AI1649" s="28">
        <v>2600000</v>
      </c>
      <c r="AJ1649" s="28">
        <v>2362500</v>
      </c>
      <c r="AK1649" s="28">
        <v>2250000</v>
      </c>
      <c r="AL1649" s="29">
        <v>0.10052910052910052</v>
      </c>
      <c r="AM1649" s="29">
        <v>0.15555555555555556</v>
      </c>
      <c r="AN1649" s="6">
        <v>2.5</v>
      </c>
      <c r="AO1649" s="27">
        <v>-0.60000000000000009</v>
      </c>
      <c r="AP1649" s="6">
        <v>3.1</v>
      </c>
      <c r="AQ1649" s="26">
        <v>9.1176470588235289E-2</v>
      </c>
      <c r="AR1649" s="28">
        <v>1200</v>
      </c>
      <c r="AS1649" s="28">
        <v>1100</v>
      </c>
      <c r="AT1649" s="25">
        <v>9.0909090909090912E-2</v>
      </c>
      <c r="AU1649" s="26">
        <v>0.50961538461538458</v>
      </c>
      <c r="AV1649" s="30">
        <v>2579.36</v>
      </c>
      <c r="AW1649" s="24">
        <v>0.65549999999999997</v>
      </c>
      <c r="AX1649" s="24">
        <v>0.34449999999999997</v>
      </c>
      <c r="AY1649" s="24">
        <v>0.63460000000000005</v>
      </c>
      <c r="AZ1649" s="24">
        <v>0.13969999999999999</v>
      </c>
      <c r="BA1649" s="24">
        <v>0.3649</v>
      </c>
      <c r="BB1649" s="24">
        <v>0.29070000000000001</v>
      </c>
      <c r="BC1649" s="24">
        <v>0.32090000000000002</v>
      </c>
      <c r="BD1649" s="31">
        <v>8</v>
      </c>
      <c r="BE1649" s="23">
        <v>10</v>
      </c>
      <c r="BF1649" s="32" t="s">
        <v>4364</v>
      </c>
      <c r="BG1649" s="33">
        <v>115.764148735091</v>
      </c>
      <c r="BH1649" s="33">
        <v>-32.007921236962297</v>
      </c>
      <c r="BI1649" s="34">
        <f t="shared" si="350"/>
        <v>70</v>
      </c>
      <c r="BJ1649" s="34">
        <f t="shared" si="351"/>
        <v>75</v>
      </c>
      <c r="BK1649" s="34">
        <f t="shared" si="352"/>
        <v>54</v>
      </c>
      <c r="BL1649" s="34">
        <f t="shared" si="353"/>
        <v>1</v>
      </c>
      <c r="BM1649" s="34">
        <f t="shared" si="354"/>
        <v>51</v>
      </c>
      <c r="BN1649" s="34">
        <f t="shared" si="355"/>
        <v>100</v>
      </c>
      <c r="BO1649" s="34">
        <f t="shared" si="356"/>
        <v>100</v>
      </c>
      <c r="BP1649" s="34">
        <f t="shared" si="357"/>
        <v>70</v>
      </c>
      <c r="BQ1649" s="35">
        <f t="shared" si="358"/>
        <v>56</v>
      </c>
      <c r="BR1649" s="34">
        <f t="shared" si="359"/>
        <v>22</v>
      </c>
      <c r="BS1649" s="35">
        <f t="shared" si="360"/>
        <v>1</v>
      </c>
      <c r="BT1649" s="35">
        <f t="shared" si="361"/>
        <v>82</v>
      </c>
      <c r="BU1649" s="35">
        <f t="shared" si="362"/>
        <v>80</v>
      </c>
      <c r="BV1649" s="35">
        <f t="shared" si="363"/>
        <v>61</v>
      </c>
    </row>
    <row r="1650" spans="2:74" hidden="1" x14ac:dyDescent="0.3">
      <c r="B1650" s="6" t="s">
        <v>2076</v>
      </c>
      <c r="C1650" s="6">
        <v>505021095</v>
      </c>
      <c r="D1650" s="6" t="s">
        <v>406</v>
      </c>
      <c r="E1650" s="6" t="s">
        <v>243</v>
      </c>
      <c r="F1650" s="6" t="s">
        <v>2720</v>
      </c>
      <c r="G1650" s="6" t="s">
        <v>93</v>
      </c>
      <c r="H1650" s="6" t="s">
        <v>78</v>
      </c>
      <c r="I1650" s="22">
        <v>974480</v>
      </c>
      <c r="J1650" s="22">
        <v>962000</v>
      </c>
      <c r="K1650" s="22">
        <v>742560</v>
      </c>
      <c r="L1650" s="22">
        <v>1183000</v>
      </c>
      <c r="M1650" s="22">
        <v>1160000</v>
      </c>
      <c r="N1650" s="22">
        <v>950000</v>
      </c>
      <c r="O1650" s="23">
        <v>21</v>
      </c>
      <c r="P1650" s="23">
        <v>26</v>
      </c>
      <c r="Q1650" s="23">
        <v>40</v>
      </c>
      <c r="R1650" s="22">
        <v>695</v>
      </c>
      <c r="S1650" s="22">
        <v>630</v>
      </c>
      <c r="T1650" s="24">
        <v>1.6</v>
      </c>
      <c r="U1650" s="24">
        <v>-0.19999999999999996</v>
      </c>
      <c r="V1650" s="24">
        <v>1.8</v>
      </c>
      <c r="W1650" s="24">
        <v>1.9</v>
      </c>
      <c r="X1650" s="25">
        <v>3.7086446104589117E-2</v>
      </c>
      <c r="Y1650" s="24">
        <v>4.7</v>
      </c>
      <c r="Z1650" s="24">
        <v>-1.2999999999999998</v>
      </c>
      <c r="AA1650" s="24">
        <v>6</v>
      </c>
      <c r="AB1650" s="24">
        <v>5.3</v>
      </c>
      <c r="AC1650" s="26">
        <v>0.390765563152213</v>
      </c>
      <c r="AD1650" s="24">
        <v>10.536613889888448</v>
      </c>
      <c r="AE1650" s="6">
        <v>620</v>
      </c>
      <c r="AF1650" s="6">
        <v>835</v>
      </c>
      <c r="AG1650" s="6">
        <v>434</v>
      </c>
      <c r="AH1650" s="27">
        <v>5.813148788927335</v>
      </c>
      <c r="AI1650" s="28">
        <v>1065000</v>
      </c>
      <c r="AJ1650" s="28">
        <v>890000</v>
      </c>
      <c r="AK1650" s="28">
        <v>810000</v>
      </c>
      <c r="AL1650" s="29">
        <v>0.19662921348314608</v>
      </c>
      <c r="AM1650" s="29">
        <v>0.31481481481481483</v>
      </c>
      <c r="AN1650" s="6">
        <v>2.4</v>
      </c>
      <c r="AO1650" s="27">
        <v>-0.30000000000000027</v>
      </c>
      <c r="AP1650" s="6">
        <v>2.7</v>
      </c>
      <c r="AQ1650" s="26">
        <v>6.9047619047619052E-2</v>
      </c>
      <c r="AR1650" s="28">
        <v>700</v>
      </c>
      <c r="AS1650" s="28">
        <v>650</v>
      </c>
      <c r="AT1650" s="25">
        <v>7.6923076923076927E-2</v>
      </c>
      <c r="AU1650" s="26">
        <v>0.54434552629581068</v>
      </c>
      <c r="AV1650" s="30">
        <v>1778.5600000000002</v>
      </c>
      <c r="AW1650" s="24">
        <v>0.53339999999999999</v>
      </c>
      <c r="AX1650" s="24">
        <v>0.46660000000000001</v>
      </c>
      <c r="AY1650" s="24">
        <v>0.3402</v>
      </c>
      <c r="AZ1650" s="24">
        <v>0.54079999999999995</v>
      </c>
      <c r="BA1650" s="24">
        <v>0.2198</v>
      </c>
      <c r="BB1650" s="24">
        <v>0.30919999999999997</v>
      </c>
      <c r="BC1650" s="24">
        <v>0.4481</v>
      </c>
      <c r="BD1650" s="31">
        <v>6</v>
      </c>
      <c r="BE1650" s="23">
        <v>5</v>
      </c>
      <c r="BF1650" s="32" t="s">
        <v>4365</v>
      </c>
      <c r="BG1650" s="33">
        <v>115.836442870895</v>
      </c>
      <c r="BH1650" s="33">
        <v>-31.905248312834399</v>
      </c>
      <c r="BI1650" s="34">
        <f t="shared" si="350"/>
        <v>90</v>
      </c>
      <c r="BJ1650" s="34">
        <f t="shared" si="351"/>
        <v>77</v>
      </c>
      <c r="BK1650" s="34">
        <f t="shared" si="352"/>
        <v>53</v>
      </c>
      <c r="BL1650" s="34">
        <f t="shared" si="353"/>
        <v>1</v>
      </c>
      <c r="BM1650" s="34">
        <f t="shared" si="354"/>
        <v>98</v>
      </c>
      <c r="BN1650" s="34">
        <f t="shared" si="355"/>
        <v>91</v>
      </c>
      <c r="BO1650" s="34">
        <f t="shared" si="356"/>
        <v>100</v>
      </c>
      <c r="BP1650" s="34">
        <f t="shared" si="357"/>
        <v>38</v>
      </c>
      <c r="BQ1650" s="35">
        <f t="shared" si="358"/>
        <v>74</v>
      </c>
      <c r="BR1650" s="34">
        <f t="shared" si="359"/>
        <v>45</v>
      </c>
      <c r="BS1650" s="35">
        <f t="shared" si="360"/>
        <v>7</v>
      </c>
      <c r="BT1650" s="35">
        <f t="shared" si="361"/>
        <v>39</v>
      </c>
      <c r="BU1650" s="35">
        <f t="shared" si="362"/>
        <v>60</v>
      </c>
      <c r="BV1650" s="35">
        <f t="shared" si="363"/>
        <v>61</v>
      </c>
    </row>
    <row r="1651" spans="2:74" hidden="1" x14ac:dyDescent="0.3">
      <c r="B1651" s="6" t="s">
        <v>2077</v>
      </c>
      <c r="C1651" s="6">
        <v>506041136</v>
      </c>
      <c r="D1651" s="6" t="s">
        <v>829</v>
      </c>
      <c r="E1651" s="6" t="s">
        <v>281</v>
      </c>
      <c r="F1651" s="6" t="s">
        <v>2720</v>
      </c>
      <c r="G1651" s="6" t="s">
        <v>93</v>
      </c>
      <c r="H1651" s="6" t="s">
        <v>78</v>
      </c>
      <c r="I1651" s="22">
        <v>639000</v>
      </c>
      <c r="J1651" s="22">
        <v>639000</v>
      </c>
      <c r="K1651" s="22">
        <v>549000</v>
      </c>
      <c r="L1651" s="22">
        <v>660000</v>
      </c>
      <c r="M1651" s="22">
        <v>635000</v>
      </c>
      <c r="N1651" s="22">
        <v>570000</v>
      </c>
      <c r="O1651" s="23">
        <v>32</v>
      </c>
      <c r="P1651" s="23">
        <v>32</v>
      </c>
      <c r="Q1651" s="23">
        <v>34</v>
      </c>
      <c r="R1651" s="22">
        <v>650</v>
      </c>
      <c r="S1651" s="22">
        <v>570</v>
      </c>
      <c r="T1651" s="24">
        <v>3.2</v>
      </c>
      <c r="U1651" s="24">
        <v>-0.19999999999999973</v>
      </c>
      <c r="V1651" s="24">
        <v>3.4</v>
      </c>
      <c r="W1651" s="24">
        <v>3.3</v>
      </c>
      <c r="X1651" s="25">
        <v>5.2895148669796554E-2</v>
      </c>
      <c r="Y1651" s="24">
        <v>3.1</v>
      </c>
      <c r="Z1651" s="24">
        <v>-0.99999999999999956</v>
      </c>
      <c r="AA1651" s="24">
        <v>4.0999999999999996</v>
      </c>
      <c r="AB1651" s="24">
        <v>3.4</v>
      </c>
      <c r="AC1651" s="26">
        <v>0.41247842420550307</v>
      </c>
      <c r="AD1651" s="24">
        <v>7.798038848145457</v>
      </c>
      <c r="AE1651" s="6">
        <v>493</v>
      </c>
      <c r="AF1651" s="6">
        <v>611</v>
      </c>
      <c r="AG1651" s="6">
        <v>324</v>
      </c>
      <c r="AH1651" s="27">
        <v>4.9847560975609762</v>
      </c>
      <c r="AI1651" s="28">
        <v>717500</v>
      </c>
      <c r="AJ1651" s="28">
        <v>605000</v>
      </c>
      <c r="AK1651" s="28">
        <v>482500</v>
      </c>
      <c r="AL1651" s="29">
        <v>0.18595041322314049</v>
      </c>
      <c r="AM1651" s="29">
        <v>0.48704663212435234</v>
      </c>
      <c r="AN1651" s="6">
        <v>3</v>
      </c>
      <c r="AO1651" s="27">
        <v>-0.5</v>
      </c>
      <c r="AP1651" s="6">
        <v>3.5</v>
      </c>
      <c r="AQ1651" s="26">
        <v>7.0833333333333331E-2</v>
      </c>
      <c r="AR1651" s="28">
        <v>660</v>
      </c>
      <c r="AS1651" s="28">
        <v>600</v>
      </c>
      <c r="AT1651" s="25">
        <v>0.1</v>
      </c>
      <c r="AU1651" s="26">
        <v>0.49130887578723748</v>
      </c>
      <c r="AV1651" s="30">
        <v>1575.8400000000001</v>
      </c>
      <c r="AW1651" s="24">
        <v>0.69059999999999999</v>
      </c>
      <c r="AX1651" s="24">
        <v>0.30940000000000001</v>
      </c>
      <c r="AY1651" s="24">
        <v>0.83709999999999996</v>
      </c>
      <c r="AZ1651" s="24">
        <v>9.9400000000000002E-2</v>
      </c>
      <c r="BA1651" s="24">
        <v>0.24959999999999999</v>
      </c>
      <c r="BB1651" s="24">
        <v>0.44679999999999997</v>
      </c>
      <c r="BC1651" s="24">
        <v>0.26019999999999999</v>
      </c>
      <c r="BD1651" s="31">
        <v>2</v>
      </c>
      <c r="BE1651" s="23">
        <v>20</v>
      </c>
      <c r="BF1651" s="32" t="s">
        <v>4366</v>
      </c>
      <c r="BG1651" s="33">
        <v>116.018898879383</v>
      </c>
      <c r="BH1651" s="33">
        <v>-32.053895606087899</v>
      </c>
      <c r="BI1651" s="34">
        <f t="shared" si="350"/>
        <v>64</v>
      </c>
      <c r="BJ1651" s="34">
        <f t="shared" si="351"/>
        <v>67</v>
      </c>
      <c r="BK1651" s="34">
        <f t="shared" si="352"/>
        <v>63</v>
      </c>
      <c r="BL1651" s="34">
        <f t="shared" si="353"/>
        <v>1</v>
      </c>
      <c r="BM1651" s="34">
        <f t="shared" si="354"/>
        <v>93</v>
      </c>
      <c r="BN1651" s="34">
        <f t="shared" si="355"/>
        <v>94</v>
      </c>
      <c r="BO1651" s="34">
        <f t="shared" si="356"/>
        <v>100</v>
      </c>
      <c r="BP1651" s="34">
        <f t="shared" si="357"/>
        <v>45</v>
      </c>
      <c r="BQ1651" s="35">
        <f t="shared" si="358"/>
        <v>100</v>
      </c>
      <c r="BR1651" s="34">
        <f t="shared" si="359"/>
        <v>72</v>
      </c>
      <c r="BS1651" s="35">
        <f t="shared" si="360"/>
        <v>1</v>
      </c>
      <c r="BT1651" s="35">
        <f t="shared" si="361"/>
        <v>65</v>
      </c>
      <c r="BU1651" s="35">
        <f t="shared" si="362"/>
        <v>20</v>
      </c>
      <c r="BV1651" s="35">
        <f t="shared" si="363"/>
        <v>61</v>
      </c>
    </row>
    <row r="1652" spans="2:74" hidden="1" x14ac:dyDescent="0.3">
      <c r="B1652" s="6" t="s">
        <v>2078</v>
      </c>
      <c r="C1652" s="6">
        <v>511041288</v>
      </c>
      <c r="D1652" s="6" t="s">
        <v>310</v>
      </c>
      <c r="E1652" s="6" t="s">
        <v>311</v>
      </c>
      <c r="F1652" s="6" t="s">
        <v>2265</v>
      </c>
      <c r="G1652" s="6" t="s">
        <v>93</v>
      </c>
      <c r="H1652" s="6" t="s">
        <v>78</v>
      </c>
      <c r="I1652" s="22">
        <v>570000</v>
      </c>
      <c r="J1652" s="22">
        <v>550000</v>
      </c>
      <c r="K1652" s="22">
        <v>470400</v>
      </c>
      <c r="L1652" s="22">
        <v>557000</v>
      </c>
      <c r="M1652" s="22">
        <v>545000</v>
      </c>
      <c r="N1652" s="22">
        <v>465000</v>
      </c>
      <c r="O1652" s="23">
        <v>40</v>
      </c>
      <c r="P1652" s="23">
        <v>42</v>
      </c>
      <c r="Q1652" s="23">
        <v>63</v>
      </c>
      <c r="R1652" s="22">
        <v>580</v>
      </c>
      <c r="S1652" s="22">
        <v>530</v>
      </c>
      <c r="T1652" s="24">
        <v>6.4</v>
      </c>
      <c r="U1652" s="24">
        <v>-0.59999999999999964</v>
      </c>
      <c r="V1652" s="24">
        <v>7</v>
      </c>
      <c r="W1652" s="24">
        <v>5.7</v>
      </c>
      <c r="X1652" s="25">
        <v>5.2912280701754383E-2</v>
      </c>
      <c r="Y1652" s="24">
        <v>2.6</v>
      </c>
      <c r="Z1652" s="24">
        <v>-1</v>
      </c>
      <c r="AA1652" s="24">
        <v>3.6</v>
      </c>
      <c r="AB1652" s="24">
        <v>3.3</v>
      </c>
      <c r="AC1652" s="26">
        <v>0.26128009225890153</v>
      </c>
      <c r="AD1652" s="24">
        <v>4.9379858285004596</v>
      </c>
      <c r="AE1652" s="6">
        <v>285</v>
      </c>
      <c r="AF1652" s="6">
        <v>339</v>
      </c>
      <c r="AG1652" s="6">
        <v>350</v>
      </c>
      <c r="AH1652" s="27">
        <v>3.1662531017369728</v>
      </c>
      <c r="AI1652" s="28">
        <v>460000</v>
      </c>
      <c r="AJ1652" s="28">
        <v>385000</v>
      </c>
      <c r="AK1652" s="28">
        <v>368000</v>
      </c>
      <c r="AL1652" s="29">
        <v>0.19480519480519481</v>
      </c>
      <c r="AM1652" s="29">
        <v>0.25</v>
      </c>
      <c r="AN1652" s="6">
        <v>3.5</v>
      </c>
      <c r="AO1652" s="27">
        <v>-0.20000000000000018</v>
      </c>
      <c r="AP1652" s="6">
        <v>3.7</v>
      </c>
      <c r="AQ1652" s="26">
        <v>4.2635658914728682E-2</v>
      </c>
      <c r="AR1652" s="28">
        <v>500</v>
      </c>
      <c r="AS1652" s="28">
        <v>460</v>
      </c>
      <c r="AT1652" s="25">
        <v>8.6956521739130432E-2</v>
      </c>
      <c r="AU1652" s="26">
        <v>0.47948243767478305</v>
      </c>
      <c r="AV1652" s="30">
        <v>2219.84</v>
      </c>
      <c r="AW1652" s="24">
        <v>0.74790000000000001</v>
      </c>
      <c r="AX1652" s="24">
        <v>0.25209999999999999</v>
      </c>
      <c r="AY1652" s="24">
        <v>0.86199999999999999</v>
      </c>
      <c r="AZ1652" s="24">
        <v>0.1183</v>
      </c>
      <c r="BA1652" s="24">
        <v>0.29249999999999998</v>
      </c>
      <c r="BB1652" s="24">
        <v>0.39839999999999998</v>
      </c>
      <c r="BC1652" s="24">
        <v>0.27550000000000002</v>
      </c>
      <c r="BD1652" s="31">
        <v>6</v>
      </c>
      <c r="BE1652" s="23">
        <v>364</v>
      </c>
      <c r="BF1652" s="32" t="s">
        <v>4367</v>
      </c>
      <c r="BG1652" s="33">
        <v>114.637950208649</v>
      </c>
      <c r="BH1652" s="33">
        <v>-28.846573623726002</v>
      </c>
      <c r="BI1652" s="34">
        <f t="shared" si="350"/>
        <v>11</v>
      </c>
      <c r="BJ1652" s="34">
        <f t="shared" si="351"/>
        <v>59</v>
      </c>
      <c r="BK1652" s="34">
        <f t="shared" si="352"/>
        <v>86</v>
      </c>
      <c r="BL1652" s="34">
        <f t="shared" si="353"/>
        <v>1</v>
      </c>
      <c r="BM1652" s="34">
        <f t="shared" si="354"/>
        <v>97</v>
      </c>
      <c r="BN1652" s="34">
        <f t="shared" si="355"/>
        <v>51</v>
      </c>
      <c r="BO1652" s="34">
        <f t="shared" si="356"/>
        <v>46</v>
      </c>
      <c r="BP1652" s="34">
        <f t="shared" si="357"/>
        <v>54</v>
      </c>
      <c r="BQ1652" s="35">
        <f t="shared" si="358"/>
        <v>100</v>
      </c>
      <c r="BR1652" s="34">
        <f t="shared" si="359"/>
        <v>100</v>
      </c>
      <c r="BS1652" s="35">
        <f t="shared" si="360"/>
        <v>93</v>
      </c>
      <c r="BT1652" s="35">
        <f t="shared" si="361"/>
        <v>74</v>
      </c>
      <c r="BU1652" s="35">
        <f t="shared" si="362"/>
        <v>60</v>
      </c>
      <c r="BV1652" s="35">
        <f t="shared" si="363"/>
        <v>61</v>
      </c>
    </row>
    <row r="1653" spans="2:74" hidden="1" x14ac:dyDescent="0.3">
      <c r="B1653" s="6" t="s">
        <v>2079</v>
      </c>
      <c r="C1653" s="6">
        <v>601011001</v>
      </c>
      <c r="D1653" s="6" t="s">
        <v>547</v>
      </c>
      <c r="E1653" s="6" t="s">
        <v>129</v>
      </c>
      <c r="F1653" s="6" t="s">
        <v>129</v>
      </c>
      <c r="G1653" s="6" t="s">
        <v>130</v>
      </c>
      <c r="H1653" s="6" t="s">
        <v>78</v>
      </c>
      <c r="I1653" s="22">
        <v>398000</v>
      </c>
      <c r="J1653" s="22">
        <v>399000</v>
      </c>
      <c r="K1653" s="22">
        <v>399000</v>
      </c>
      <c r="L1653" s="22">
        <v>396000</v>
      </c>
      <c r="M1653" s="22">
        <v>390000</v>
      </c>
      <c r="N1653" s="22">
        <v>385000</v>
      </c>
      <c r="O1653" s="23">
        <v>54</v>
      </c>
      <c r="P1653" s="23">
        <v>54</v>
      </c>
      <c r="Q1653" s="23">
        <v>55</v>
      </c>
      <c r="R1653" s="22">
        <v>450</v>
      </c>
      <c r="S1653" s="22">
        <v>430</v>
      </c>
      <c r="T1653" s="24">
        <v>2.4</v>
      </c>
      <c r="U1653" s="24">
        <v>-0.10000000000000009</v>
      </c>
      <c r="V1653" s="24">
        <v>2.5</v>
      </c>
      <c r="W1653" s="24">
        <v>2.1</v>
      </c>
      <c r="X1653" s="25">
        <v>5.879396984924623E-2</v>
      </c>
      <c r="Y1653" s="24">
        <v>3</v>
      </c>
      <c r="Z1653" s="24">
        <v>-1</v>
      </c>
      <c r="AA1653" s="24">
        <v>4</v>
      </c>
      <c r="AB1653" s="24">
        <v>4.2</v>
      </c>
      <c r="AC1653" s="26">
        <v>0.41378549360011763</v>
      </c>
      <c r="AD1653" s="24">
        <v>7.0378900193524281</v>
      </c>
      <c r="AE1653" s="6">
        <v>68</v>
      </c>
      <c r="AF1653" s="6">
        <v>95</v>
      </c>
      <c r="AG1653" s="6">
        <v>103</v>
      </c>
      <c r="AH1653" s="27">
        <v>3.9452054794520546</v>
      </c>
      <c r="AI1653" s="28">
        <v>575000</v>
      </c>
      <c r="AJ1653" s="28">
        <v>535000</v>
      </c>
      <c r="AK1653" s="28">
        <v>570000</v>
      </c>
      <c r="AL1653" s="29">
        <v>7.476635514018691E-2</v>
      </c>
      <c r="AM1653" s="29">
        <v>8.771929824561403E-3</v>
      </c>
      <c r="AN1653" s="6">
        <v>2.9</v>
      </c>
      <c r="AO1653" s="27">
        <v>0.5</v>
      </c>
      <c r="AP1653" s="6">
        <v>2.4</v>
      </c>
      <c r="AQ1653" s="26">
        <v>0.10390070921985814</v>
      </c>
      <c r="AR1653" s="28">
        <v>465</v>
      </c>
      <c r="AS1653" s="28">
        <v>460</v>
      </c>
      <c r="AT1653" s="25">
        <v>1.0869565217391304E-2</v>
      </c>
      <c r="AU1653" s="26">
        <v>0.25092781552887122</v>
      </c>
      <c r="AV1653" s="30">
        <v>1087.5200000000002</v>
      </c>
      <c r="AW1653" s="24">
        <v>0.70909999999999995</v>
      </c>
      <c r="AX1653" s="24">
        <v>0.29089999999999999</v>
      </c>
      <c r="AY1653" s="24">
        <v>0.90780000000000005</v>
      </c>
      <c r="AZ1653" s="24">
        <v>3.04E-2</v>
      </c>
      <c r="BA1653" s="24">
        <v>0.17849999999999999</v>
      </c>
      <c r="BB1653" s="24">
        <v>0.23169999999999999</v>
      </c>
      <c r="BC1653" s="24">
        <v>0.55589999999999995</v>
      </c>
      <c r="BD1653" s="31">
        <v>1</v>
      </c>
      <c r="BE1653" s="23">
        <v>23</v>
      </c>
      <c r="BF1653" s="32" t="s">
        <v>4368</v>
      </c>
      <c r="BG1653" s="33">
        <v>147.14789531794199</v>
      </c>
      <c r="BH1653" s="33">
        <v>-42.733429153280298</v>
      </c>
      <c r="BI1653" s="34">
        <f t="shared" si="350"/>
        <v>77</v>
      </c>
      <c r="BJ1653" s="34">
        <f t="shared" si="351"/>
        <v>69</v>
      </c>
      <c r="BK1653" s="34">
        <f t="shared" si="352"/>
        <v>76</v>
      </c>
      <c r="BL1653" s="34">
        <f t="shared" si="353"/>
        <v>17</v>
      </c>
      <c r="BM1653" s="34">
        <f t="shared" si="354"/>
        <v>38</v>
      </c>
      <c r="BN1653" s="34">
        <f t="shared" si="355"/>
        <v>100</v>
      </c>
      <c r="BO1653" s="34">
        <f t="shared" si="356"/>
        <v>100</v>
      </c>
      <c r="BP1653" s="34">
        <f t="shared" si="357"/>
        <v>29</v>
      </c>
      <c r="BQ1653" s="35">
        <f t="shared" si="358"/>
        <v>100</v>
      </c>
      <c r="BR1653" s="34">
        <f t="shared" si="359"/>
        <v>80</v>
      </c>
      <c r="BS1653" s="35">
        <f t="shared" si="360"/>
        <v>1</v>
      </c>
      <c r="BT1653" s="35">
        <f t="shared" si="361"/>
        <v>67</v>
      </c>
      <c r="BU1653" s="35">
        <f t="shared" si="362"/>
        <v>10</v>
      </c>
      <c r="BV1653" s="35">
        <f t="shared" si="363"/>
        <v>61</v>
      </c>
    </row>
    <row r="1654" spans="2:74" hidden="1" x14ac:dyDescent="0.3">
      <c r="B1654" s="6" t="s">
        <v>2080</v>
      </c>
      <c r="C1654" s="6">
        <v>701021020</v>
      </c>
      <c r="D1654" s="6" t="s">
        <v>1910</v>
      </c>
      <c r="E1654" s="6" t="s">
        <v>1389</v>
      </c>
      <c r="F1654" s="6" t="s">
        <v>1389</v>
      </c>
      <c r="G1654" s="6" t="s">
        <v>1390</v>
      </c>
      <c r="H1654" s="6" t="s">
        <v>78</v>
      </c>
      <c r="I1654" s="22">
        <v>606250</v>
      </c>
      <c r="J1654" s="22">
        <v>612500</v>
      </c>
      <c r="K1654" s="22">
        <v>602700</v>
      </c>
      <c r="L1654" s="22">
        <v>625000</v>
      </c>
      <c r="M1654" s="22">
        <v>610000</v>
      </c>
      <c r="N1654" s="22">
        <v>600000</v>
      </c>
      <c r="O1654" s="23">
        <v>40</v>
      </c>
      <c r="P1654" s="23">
        <v>41</v>
      </c>
      <c r="Q1654" s="23">
        <v>59</v>
      </c>
      <c r="R1654" s="22">
        <v>650</v>
      </c>
      <c r="S1654" s="22">
        <v>660</v>
      </c>
      <c r="T1654" s="24">
        <v>3.4</v>
      </c>
      <c r="U1654" s="24">
        <v>-0.20000000000000018</v>
      </c>
      <c r="V1654" s="24">
        <v>3.6</v>
      </c>
      <c r="W1654" s="24">
        <v>3.5</v>
      </c>
      <c r="X1654" s="25">
        <v>5.5752577319587632E-2</v>
      </c>
      <c r="Y1654" s="24">
        <v>2.6</v>
      </c>
      <c r="Z1654" s="24">
        <v>-1.4</v>
      </c>
      <c r="AA1654" s="24">
        <v>4</v>
      </c>
      <c r="AB1654" s="24">
        <v>4.8</v>
      </c>
      <c r="AC1654" s="26">
        <v>0.2610693400167084</v>
      </c>
      <c r="AD1654" s="24">
        <v>4.6826416386132976</v>
      </c>
      <c r="AE1654" s="6">
        <v>81</v>
      </c>
      <c r="AF1654" s="6">
        <v>97</v>
      </c>
      <c r="AG1654" s="6">
        <v>163</v>
      </c>
      <c r="AH1654" s="27">
        <v>1.8279569892473118</v>
      </c>
      <c r="AI1654" s="28">
        <v>620000</v>
      </c>
      <c r="AJ1654" s="28">
        <v>615000</v>
      </c>
      <c r="AK1654" s="28">
        <v>622000</v>
      </c>
      <c r="AL1654" s="29">
        <v>8.130081300813009E-3</v>
      </c>
      <c r="AM1654" s="29">
        <v>-3.2154340836012861E-3</v>
      </c>
      <c r="AN1654" s="6">
        <v>3.3</v>
      </c>
      <c r="AO1654" s="27">
        <v>0.89999999999999991</v>
      </c>
      <c r="AP1654" s="6">
        <v>2.4</v>
      </c>
      <c r="AQ1654" s="26">
        <v>7.8260869565217397E-3</v>
      </c>
      <c r="AR1654" s="28">
        <v>670</v>
      </c>
      <c r="AS1654" s="28">
        <v>660</v>
      </c>
      <c r="AT1654" s="25">
        <v>1.5151515151515152E-2</v>
      </c>
      <c r="AU1654" s="26">
        <v>0.32804391913892339</v>
      </c>
      <c r="AV1654" s="30">
        <v>2489.7600000000002</v>
      </c>
      <c r="AW1654" s="24">
        <v>0.74460000000000004</v>
      </c>
      <c r="AX1654" s="24">
        <v>0.25540000000000002</v>
      </c>
      <c r="AY1654" s="24">
        <v>0.71220000000000006</v>
      </c>
      <c r="AZ1654" s="24">
        <v>5.7000000000000002E-3</v>
      </c>
      <c r="BA1654" s="24">
        <v>0.25030000000000002</v>
      </c>
      <c r="BB1654" s="24">
        <v>0.39900000000000002</v>
      </c>
      <c r="BC1654" s="24">
        <v>0.32469999999999999</v>
      </c>
      <c r="BD1654" s="31">
        <v>6.5</v>
      </c>
      <c r="BE1654" s="23">
        <v>12</v>
      </c>
      <c r="BF1654" s="32" t="s">
        <v>4369</v>
      </c>
      <c r="BG1654" s="33">
        <v>130.89901873733299</v>
      </c>
      <c r="BH1654" s="33">
        <v>-12.3756642644301</v>
      </c>
      <c r="BI1654" s="34">
        <f t="shared" si="350"/>
        <v>60</v>
      </c>
      <c r="BJ1654" s="34">
        <f t="shared" si="351"/>
        <v>62</v>
      </c>
      <c r="BK1654" s="34">
        <f t="shared" si="352"/>
        <v>100</v>
      </c>
      <c r="BL1654" s="34">
        <f t="shared" si="353"/>
        <v>1</v>
      </c>
      <c r="BM1654" s="34">
        <f t="shared" si="354"/>
        <v>5</v>
      </c>
      <c r="BN1654" s="34">
        <f t="shared" si="355"/>
        <v>1</v>
      </c>
      <c r="BO1654" s="34">
        <f t="shared" si="356"/>
        <v>100</v>
      </c>
      <c r="BP1654" s="34">
        <f t="shared" si="357"/>
        <v>45</v>
      </c>
      <c r="BQ1654" s="35">
        <f t="shared" si="358"/>
        <v>100</v>
      </c>
      <c r="BR1654" s="34">
        <f t="shared" si="359"/>
        <v>100</v>
      </c>
      <c r="BS1654" s="35">
        <f t="shared" si="360"/>
        <v>93</v>
      </c>
      <c r="BT1654" s="35">
        <f t="shared" si="361"/>
        <v>74</v>
      </c>
      <c r="BU1654" s="35">
        <f t="shared" si="362"/>
        <v>65</v>
      </c>
      <c r="BV1654" s="35">
        <f t="shared" si="363"/>
        <v>61</v>
      </c>
    </row>
    <row r="1655" spans="2:74" hidden="1" x14ac:dyDescent="0.3">
      <c r="B1655" s="6" t="s">
        <v>2081</v>
      </c>
      <c r="C1655" s="6">
        <v>111011211</v>
      </c>
      <c r="D1655" s="6" t="s">
        <v>329</v>
      </c>
      <c r="E1655" s="6" t="s">
        <v>330</v>
      </c>
      <c r="F1655" s="6" t="s">
        <v>2847</v>
      </c>
      <c r="G1655" s="6" t="s">
        <v>77</v>
      </c>
      <c r="H1655" s="6" t="s">
        <v>78</v>
      </c>
      <c r="I1655" s="22">
        <v>1530000</v>
      </c>
      <c r="J1655" s="22">
        <v>1580000</v>
      </c>
      <c r="K1655" s="22">
        <v>1600000</v>
      </c>
      <c r="L1655" s="22">
        <v>1600000</v>
      </c>
      <c r="M1655" s="22">
        <v>1530000</v>
      </c>
      <c r="N1655" s="22">
        <v>1430000</v>
      </c>
      <c r="O1655" s="23">
        <v>36</v>
      </c>
      <c r="P1655" s="23">
        <v>42</v>
      </c>
      <c r="Q1655" s="23">
        <v>33</v>
      </c>
      <c r="R1655" s="22">
        <v>775</v>
      </c>
      <c r="S1655" s="22">
        <v>800</v>
      </c>
      <c r="T1655" s="24">
        <v>3.4</v>
      </c>
      <c r="U1655" s="24">
        <v>-0.20000000000000018</v>
      </c>
      <c r="V1655" s="24">
        <v>3.6</v>
      </c>
      <c r="W1655" s="24">
        <v>3</v>
      </c>
      <c r="X1655" s="25">
        <v>2.6339869281045751E-2</v>
      </c>
      <c r="Y1655" s="24">
        <v>2</v>
      </c>
      <c r="Z1655" s="24">
        <v>-0.89999999999999991</v>
      </c>
      <c r="AA1655" s="24">
        <v>2.9</v>
      </c>
      <c r="AB1655" s="24">
        <v>3.3</v>
      </c>
      <c r="AC1655" s="26">
        <v>0.43301895226175574</v>
      </c>
      <c r="AD1655" s="24">
        <v>16.439677343932662</v>
      </c>
      <c r="AE1655" s="6">
        <v>294</v>
      </c>
      <c r="AF1655" s="6">
        <v>353</v>
      </c>
      <c r="AG1655" s="6">
        <v>337</v>
      </c>
      <c r="AH1655" s="27">
        <v>2.7065693430656932</v>
      </c>
      <c r="AI1655" s="28">
        <v>970000</v>
      </c>
      <c r="AJ1655" s="28">
        <v>911000</v>
      </c>
      <c r="AK1655" s="28">
        <v>900000</v>
      </c>
      <c r="AL1655" s="29">
        <v>6.4763995609220637E-2</v>
      </c>
      <c r="AM1655" s="29">
        <v>7.7777777777777779E-2</v>
      </c>
      <c r="AN1655" s="6">
        <v>2.8</v>
      </c>
      <c r="AO1655" s="27">
        <v>-0.40000000000000036</v>
      </c>
      <c r="AP1655" s="6">
        <v>3.2</v>
      </c>
      <c r="AQ1655" s="26">
        <v>0.10208333333333333</v>
      </c>
      <c r="AR1655" s="28">
        <v>670</v>
      </c>
      <c r="AS1655" s="28">
        <v>620</v>
      </c>
      <c r="AT1655" s="25">
        <v>8.0645161290322578E-2</v>
      </c>
      <c r="AU1655" s="26">
        <v>0.15776999289142302</v>
      </c>
      <c r="AV1655" s="30">
        <v>1789.7600000000002</v>
      </c>
      <c r="AW1655" s="24">
        <v>0.65559999999999996</v>
      </c>
      <c r="AX1655" s="24">
        <v>0.34439999999999998</v>
      </c>
      <c r="AY1655" s="24">
        <v>0.92510000000000003</v>
      </c>
      <c r="AZ1655" s="24">
        <v>5.8599999999999999E-2</v>
      </c>
      <c r="BA1655" s="24">
        <v>0.55230000000000001</v>
      </c>
      <c r="BB1655" s="24">
        <v>0.28110000000000002</v>
      </c>
      <c r="BC1655" s="24">
        <v>0.13059999999999999</v>
      </c>
      <c r="BD1655" s="31">
        <v>6</v>
      </c>
      <c r="BE1655" s="23">
        <v>107</v>
      </c>
      <c r="BF1655" s="32" t="s">
        <v>4370</v>
      </c>
      <c r="BG1655" s="33">
        <v>151.71375619079501</v>
      </c>
      <c r="BH1655" s="33">
        <v>-33.005046518484797</v>
      </c>
      <c r="BI1655" s="34">
        <f t="shared" si="350"/>
        <v>60</v>
      </c>
      <c r="BJ1655" s="34">
        <f t="shared" si="351"/>
        <v>70</v>
      </c>
      <c r="BK1655" s="34">
        <f t="shared" si="352"/>
        <v>91</v>
      </c>
      <c r="BL1655" s="34">
        <f t="shared" si="353"/>
        <v>48</v>
      </c>
      <c r="BM1655" s="34">
        <f t="shared" si="354"/>
        <v>33</v>
      </c>
      <c r="BN1655" s="34">
        <f t="shared" si="355"/>
        <v>100</v>
      </c>
      <c r="BO1655" s="34">
        <f t="shared" si="356"/>
        <v>85</v>
      </c>
      <c r="BP1655" s="34">
        <f t="shared" si="357"/>
        <v>100</v>
      </c>
      <c r="BQ1655" s="35">
        <f t="shared" si="358"/>
        <v>38</v>
      </c>
      <c r="BR1655" s="34">
        <f t="shared" si="359"/>
        <v>1</v>
      </c>
      <c r="BS1655" s="35">
        <f t="shared" si="360"/>
        <v>1</v>
      </c>
      <c r="BT1655" s="35">
        <f t="shared" si="361"/>
        <v>84</v>
      </c>
      <c r="BU1655" s="35">
        <f t="shared" si="362"/>
        <v>60</v>
      </c>
      <c r="BV1655" s="35">
        <f t="shared" si="363"/>
        <v>61</v>
      </c>
    </row>
    <row r="1656" spans="2:74" hidden="1" x14ac:dyDescent="0.3">
      <c r="B1656" s="6" t="s">
        <v>2082</v>
      </c>
      <c r="C1656" s="6">
        <v>312011340</v>
      </c>
      <c r="D1656" s="6" t="s">
        <v>2083</v>
      </c>
      <c r="E1656" s="6" t="s">
        <v>712</v>
      </c>
      <c r="F1656" s="6" t="s">
        <v>2698</v>
      </c>
      <c r="G1656" s="6" t="s">
        <v>97</v>
      </c>
      <c r="H1656" s="6" t="s">
        <v>78</v>
      </c>
      <c r="I1656" s="22">
        <v>226000</v>
      </c>
      <c r="J1656" s="22">
        <v>220000</v>
      </c>
      <c r="K1656" s="22">
        <v>190000</v>
      </c>
      <c r="L1656" s="22">
        <v>192500</v>
      </c>
      <c r="M1656" s="22">
        <v>170000</v>
      </c>
      <c r="N1656" s="22">
        <v>165000</v>
      </c>
      <c r="O1656" s="23">
        <v>100</v>
      </c>
      <c r="P1656" s="23">
        <v>113</v>
      </c>
      <c r="Q1656" s="23">
        <v>117</v>
      </c>
      <c r="R1656" s="22">
        <v>370</v>
      </c>
      <c r="S1656" s="22">
        <v>350</v>
      </c>
      <c r="T1656" s="24">
        <v>2.2000000000000002</v>
      </c>
      <c r="U1656" s="24">
        <v>-9.9999999999999645E-2</v>
      </c>
      <c r="V1656" s="24">
        <v>2.2999999999999998</v>
      </c>
      <c r="W1656" s="24">
        <v>2.4</v>
      </c>
      <c r="X1656" s="25">
        <v>8.5132743362831859E-2</v>
      </c>
      <c r="Y1656" s="24">
        <v>1.1000000000000001</v>
      </c>
      <c r="Z1656" s="24">
        <v>-0.29999999999999982</v>
      </c>
      <c r="AA1656" s="24">
        <v>1.4</v>
      </c>
      <c r="AB1656" s="24">
        <v>1.8</v>
      </c>
      <c r="AC1656" s="26">
        <v>0.24308840534006093</v>
      </c>
      <c r="AD1656" s="24">
        <v>2.8554043454705704</v>
      </c>
      <c r="AE1656" s="6">
        <v>313</v>
      </c>
      <c r="AF1656" s="6">
        <v>345</v>
      </c>
      <c r="AG1656" s="6">
        <v>388</v>
      </c>
      <c r="AH1656" s="27">
        <v>5.3595505617977528</v>
      </c>
      <c r="AI1656" s="28">
        <v>340000</v>
      </c>
      <c r="AJ1656" s="28">
        <v>318000</v>
      </c>
      <c r="AK1656" s="28">
        <v>315000</v>
      </c>
      <c r="AL1656" s="29">
        <v>6.9182389937106917E-2</v>
      </c>
      <c r="AM1656" s="29">
        <v>7.9365079365079361E-2</v>
      </c>
      <c r="AN1656" s="6">
        <v>3</v>
      </c>
      <c r="AO1656" s="27">
        <v>0.10000000000000009</v>
      </c>
      <c r="AP1656" s="6">
        <v>2.9</v>
      </c>
      <c r="AQ1656" s="26">
        <v>3.0769230769230771E-2</v>
      </c>
      <c r="AR1656" s="28">
        <v>580</v>
      </c>
      <c r="AS1656" s="28">
        <v>500</v>
      </c>
      <c r="AT1656" s="25">
        <v>0.16</v>
      </c>
      <c r="AU1656" s="26">
        <v>0.51615899340498839</v>
      </c>
      <c r="AV1656" s="30">
        <v>1522.0800000000002</v>
      </c>
      <c r="AW1656" s="24">
        <v>0.68820000000000003</v>
      </c>
      <c r="AX1656" s="24">
        <v>0.31180000000000002</v>
      </c>
      <c r="AY1656" s="24">
        <v>0.94569999999999999</v>
      </c>
      <c r="AZ1656" s="24">
        <v>1.78E-2</v>
      </c>
      <c r="BA1656" s="24">
        <v>0.42870000000000003</v>
      </c>
      <c r="BB1656" s="24">
        <v>0.22789999999999999</v>
      </c>
      <c r="BC1656" s="24">
        <v>0.24959999999999999</v>
      </c>
      <c r="BD1656" s="31">
        <v>2.5</v>
      </c>
      <c r="BE1656" s="23">
        <v>929</v>
      </c>
      <c r="BF1656" s="32" t="s">
        <v>4371</v>
      </c>
      <c r="BG1656" s="33">
        <v>147.667214539849</v>
      </c>
      <c r="BH1656" s="33">
        <v>-20.697793472625001</v>
      </c>
      <c r="BI1656" s="34">
        <f t="shared" si="350"/>
        <v>80</v>
      </c>
      <c r="BJ1656" s="34">
        <f t="shared" si="351"/>
        <v>67</v>
      </c>
      <c r="BK1656" s="34">
        <f t="shared" si="352"/>
        <v>58</v>
      </c>
      <c r="BL1656" s="34">
        <f t="shared" si="353"/>
        <v>1</v>
      </c>
      <c r="BM1656" s="34">
        <f t="shared" si="354"/>
        <v>35</v>
      </c>
      <c r="BN1656" s="34">
        <f t="shared" si="355"/>
        <v>33</v>
      </c>
      <c r="BO1656" s="34">
        <f t="shared" si="356"/>
        <v>1</v>
      </c>
      <c r="BP1656" s="34">
        <f t="shared" si="357"/>
        <v>84</v>
      </c>
      <c r="BQ1656" s="35">
        <f t="shared" si="358"/>
        <v>100</v>
      </c>
      <c r="BR1656" s="34">
        <f t="shared" si="359"/>
        <v>100</v>
      </c>
      <c r="BS1656" s="35">
        <f t="shared" si="360"/>
        <v>100</v>
      </c>
      <c r="BT1656" s="35">
        <f t="shared" si="361"/>
        <v>98</v>
      </c>
      <c r="BU1656" s="35">
        <f t="shared" si="362"/>
        <v>25</v>
      </c>
      <c r="BV1656" s="35">
        <f t="shared" si="363"/>
        <v>61</v>
      </c>
    </row>
    <row r="1657" spans="2:74" hidden="1" x14ac:dyDescent="0.3">
      <c r="B1657" s="6" t="s">
        <v>2084</v>
      </c>
      <c r="C1657" s="6">
        <v>312021358</v>
      </c>
      <c r="D1657" s="6" t="s">
        <v>711</v>
      </c>
      <c r="E1657" s="6" t="s">
        <v>712</v>
      </c>
      <c r="F1657" s="6" t="s">
        <v>711</v>
      </c>
      <c r="G1657" s="6" t="s">
        <v>97</v>
      </c>
      <c r="H1657" s="6" t="s">
        <v>78</v>
      </c>
      <c r="I1657" s="22">
        <v>576800</v>
      </c>
      <c r="J1657" s="22">
        <v>545700</v>
      </c>
      <c r="K1657" s="22">
        <v>485000</v>
      </c>
      <c r="L1657" s="22">
        <v>600000</v>
      </c>
      <c r="M1657" s="22">
        <v>560000</v>
      </c>
      <c r="N1657" s="22">
        <v>460000</v>
      </c>
      <c r="O1657" s="23">
        <v>34</v>
      </c>
      <c r="P1657" s="23">
        <v>37</v>
      </c>
      <c r="Q1657" s="23">
        <v>37</v>
      </c>
      <c r="R1657" s="22">
        <v>620</v>
      </c>
      <c r="S1657" s="22">
        <v>550</v>
      </c>
      <c r="T1657" s="24">
        <v>3.7</v>
      </c>
      <c r="U1657" s="24">
        <v>-0.5</v>
      </c>
      <c r="V1657" s="24">
        <v>4.2</v>
      </c>
      <c r="W1657" s="24">
        <v>4.5999999999999996</v>
      </c>
      <c r="X1657" s="25">
        <v>5.5894590846047157E-2</v>
      </c>
      <c r="Y1657" s="24">
        <v>2.5</v>
      </c>
      <c r="Z1657" s="24">
        <v>-0.5</v>
      </c>
      <c r="AA1657" s="24">
        <v>3</v>
      </c>
      <c r="AB1657" s="24">
        <v>3.2</v>
      </c>
      <c r="AC1657" s="26">
        <v>0.32678360600438516</v>
      </c>
      <c r="AD1657" s="24">
        <v>5.8464263009717552</v>
      </c>
      <c r="AE1657" s="6">
        <v>405</v>
      </c>
      <c r="AF1657" s="6">
        <v>393</v>
      </c>
      <c r="AG1657" s="6">
        <v>369</v>
      </c>
      <c r="AH1657" s="27">
        <v>2.7826086956521738</v>
      </c>
      <c r="AI1657" s="28">
        <v>603000</v>
      </c>
      <c r="AJ1657" s="28">
        <v>480000</v>
      </c>
      <c r="AK1657" s="28">
        <v>435000</v>
      </c>
      <c r="AL1657" s="29">
        <v>0.25624999999999998</v>
      </c>
      <c r="AM1657" s="29">
        <v>0.38620689655172413</v>
      </c>
      <c r="AN1657" s="6">
        <v>3.1</v>
      </c>
      <c r="AO1657" s="27">
        <v>-0.60000000000000009</v>
      </c>
      <c r="AP1657" s="6">
        <v>3.7</v>
      </c>
      <c r="AQ1657" s="26">
        <v>5.826771653543307E-2</v>
      </c>
      <c r="AR1657" s="28">
        <v>640</v>
      </c>
      <c r="AS1657" s="28">
        <v>570</v>
      </c>
      <c r="AT1657" s="25">
        <v>0.12280701754385964</v>
      </c>
      <c r="AU1657" s="26">
        <v>0.47301678427596505</v>
      </c>
      <c r="AV1657" s="30">
        <v>1897.2800000000002</v>
      </c>
      <c r="AW1657" s="24">
        <v>0.62919999999999998</v>
      </c>
      <c r="AX1657" s="24">
        <v>0.37080000000000002</v>
      </c>
      <c r="AY1657" s="24">
        <v>0.77239999999999998</v>
      </c>
      <c r="AZ1657" s="24">
        <v>0.19520000000000001</v>
      </c>
      <c r="BA1657" s="24">
        <v>0.29380000000000001</v>
      </c>
      <c r="BB1657" s="24">
        <v>0.32750000000000001</v>
      </c>
      <c r="BC1657" s="24">
        <v>0.3412</v>
      </c>
      <c r="BD1657" s="31">
        <v>5</v>
      </c>
      <c r="BE1657" s="23">
        <v>805</v>
      </c>
      <c r="BF1657" s="32" t="s">
        <v>4372</v>
      </c>
      <c r="BG1657" s="33">
        <v>149.16432687037499</v>
      </c>
      <c r="BH1657" s="33">
        <v>-21.150968021711599</v>
      </c>
      <c r="BI1657" s="34">
        <f t="shared" si="350"/>
        <v>55</v>
      </c>
      <c r="BJ1657" s="34">
        <f t="shared" si="351"/>
        <v>65</v>
      </c>
      <c r="BK1657" s="34">
        <f t="shared" si="352"/>
        <v>90</v>
      </c>
      <c r="BL1657" s="34">
        <f t="shared" si="353"/>
        <v>1</v>
      </c>
      <c r="BM1657" s="34">
        <f t="shared" si="354"/>
        <v>100</v>
      </c>
      <c r="BN1657" s="34">
        <f t="shared" si="355"/>
        <v>75</v>
      </c>
      <c r="BO1657" s="34">
        <f t="shared" si="356"/>
        <v>1</v>
      </c>
      <c r="BP1657" s="34">
        <f t="shared" si="357"/>
        <v>55</v>
      </c>
      <c r="BQ1657" s="35">
        <f t="shared" si="358"/>
        <v>100</v>
      </c>
      <c r="BR1657" s="34">
        <f t="shared" si="359"/>
        <v>92</v>
      </c>
      <c r="BS1657" s="35">
        <f t="shared" si="360"/>
        <v>49</v>
      </c>
      <c r="BT1657" s="35">
        <f t="shared" si="361"/>
        <v>75</v>
      </c>
      <c r="BU1657" s="35">
        <f t="shared" si="362"/>
        <v>50</v>
      </c>
      <c r="BV1657" s="35">
        <f t="shared" si="363"/>
        <v>61</v>
      </c>
    </row>
    <row r="1658" spans="2:74" hidden="1" x14ac:dyDescent="0.3">
      <c r="B1658" s="6" t="s">
        <v>2085</v>
      </c>
      <c r="C1658" s="6">
        <v>118021568</v>
      </c>
      <c r="D1658" s="6" t="s">
        <v>1699</v>
      </c>
      <c r="E1658" s="6" t="s">
        <v>1695</v>
      </c>
      <c r="F1658" s="6" t="s">
        <v>2757</v>
      </c>
      <c r="G1658" s="6" t="s">
        <v>77</v>
      </c>
      <c r="H1658" s="6" t="s">
        <v>78</v>
      </c>
      <c r="I1658" s="22">
        <v>2575000</v>
      </c>
      <c r="J1658" s="22">
        <v>2575000</v>
      </c>
      <c r="K1658" s="22">
        <v>2588750</v>
      </c>
      <c r="L1658" s="22">
        <v>2535000</v>
      </c>
      <c r="M1658" s="22">
        <v>2910000</v>
      </c>
      <c r="N1658" s="22">
        <v>2300000</v>
      </c>
      <c r="O1658" s="23">
        <v>23</v>
      </c>
      <c r="P1658" s="23">
        <v>23</v>
      </c>
      <c r="Q1658" s="23">
        <v>23</v>
      </c>
      <c r="R1658" s="22">
        <v>1350</v>
      </c>
      <c r="S1658" s="22">
        <v>1280</v>
      </c>
      <c r="T1658" s="24">
        <v>3</v>
      </c>
      <c r="U1658" s="24">
        <v>0</v>
      </c>
      <c r="V1658" s="24">
        <v>3</v>
      </c>
      <c r="W1658" s="24">
        <v>3.1</v>
      </c>
      <c r="X1658" s="25">
        <v>2.7262135922330098E-2</v>
      </c>
      <c r="Y1658" s="24">
        <v>4.0999999999999996</v>
      </c>
      <c r="Z1658" s="24">
        <v>-1.1000000000000005</v>
      </c>
      <c r="AA1658" s="24">
        <v>5.2</v>
      </c>
      <c r="AB1658" s="24">
        <v>4.7</v>
      </c>
      <c r="AC1658" s="26">
        <v>0.56115323224261771</v>
      </c>
      <c r="AD1658" s="24">
        <v>20.583612151349577</v>
      </c>
      <c r="AE1658" s="6">
        <v>70</v>
      </c>
      <c r="AF1658" s="6">
        <v>157</v>
      </c>
      <c r="AG1658" s="6">
        <v>114</v>
      </c>
      <c r="AH1658" s="27">
        <v>2.3522727272727275</v>
      </c>
      <c r="AI1658" s="28">
        <v>3000000</v>
      </c>
      <c r="AJ1658" s="28">
        <v>2820000</v>
      </c>
      <c r="AK1658" s="28">
        <v>2685000</v>
      </c>
      <c r="AL1658" s="29">
        <v>6.3829787234042548E-2</v>
      </c>
      <c r="AM1658" s="29">
        <v>0.11731843575418995</v>
      </c>
      <c r="AN1658" s="6">
        <v>2.6</v>
      </c>
      <c r="AO1658" s="27">
        <v>0</v>
      </c>
      <c r="AP1658" s="6">
        <v>2.6</v>
      </c>
      <c r="AQ1658" s="26">
        <v>8.9274447949526811E-2</v>
      </c>
      <c r="AR1658" s="28">
        <v>1500</v>
      </c>
      <c r="AS1658" s="28">
        <v>1490</v>
      </c>
      <c r="AT1658" s="25">
        <v>6.7114093959731542E-3</v>
      </c>
      <c r="AU1658" s="26">
        <v>0.13434679614609868</v>
      </c>
      <c r="AV1658" s="30">
        <v>2405.7600000000002</v>
      </c>
      <c r="AW1658" s="24">
        <v>0.67979999999999996</v>
      </c>
      <c r="AX1658" s="24">
        <v>0.32019999999999998</v>
      </c>
      <c r="AY1658" s="24">
        <v>0.29260000000000003</v>
      </c>
      <c r="AZ1658" s="24">
        <v>0.19170000000000001</v>
      </c>
      <c r="BA1658" s="24">
        <v>0.30249999999999999</v>
      </c>
      <c r="BB1658" s="24">
        <v>0.24879999999999999</v>
      </c>
      <c r="BC1658" s="24">
        <v>0.41849999999999998</v>
      </c>
      <c r="BD1658" s="31">
        <v>9</v>
      </c>
      <c r="BE1658" s="23">
        <v>9</v>
      </c>
      <c r="BF1658" s="32" t="s">
        <v>4373</v>
      </c>
      <c r="BG1658" s="33">
        <v>151.233795025033</v>
      </c>
      <c r="BH1658" s="33">
        <v>-33.943684754626403</v>
      </c>
      <c r="BI1658" s="34">
        <f t="shared" si="350"/>
        <v>67</v>
      </c>
      <c r="BJ1658" s="34">
        <f t="shared" si="351"/>
        <v>74</v>
      </c>
      <c r="BK1658" s="34">
        <f t="shared" si="352"/>
        <v>96</v>
      </c>
      <c r="BL1658" s="34">
        <f t="shared" si="353"/>
        <v>56</v>
      </c>
      <c r="BM1658" s="34">
        <f t="shared" si="354"/>
        <v>33</v>
      </c>
      <c r="BN1658" s="34">
        <f t="shared" si="355"/>
        <v>100</v>
      </c>
      <c r="BO1658" s="34">
        <f t="shared" si="356"/>
        <v>100</v>
      </c>
      <c r="BP1658" s="34">
        <f t="shared" si="357"/>
        <v>57</v>
      </c>
      <c r="BQ1658" s="35">
        <f t="shared" si="358"/>
        <v>41</v>
      </c>
      <c r="BR1658" s="34">
        <f t="shared" si="359"/>
        <v>1</v>
      </c>
      <c r="BS1658" s="35">
        <f t="shared" si="360"/>
        <v>1</v>
      </c>
      <c r="BT1658" s="35">
        <f t="shared" si="361"/>
        <v>49</v>
      </c>
      <c r="BU1658" s="35">
        <f t="shared" si="362"/>
        <v>90</v>
      </c>
      <c r="BV1658" s="35">
        <f t="shared" si="363"/>
        <v>61</v>
      </c>
    </row>
    <row r="1659" spans="2:74" hidden="1" x14ac:dyDescent="0.3">
      <c r="B1659" s="6" t="s">
        <v>2086</v>
      </c>
      <c r="C1659" s="6">
        <v>311011305</v>
      </c>
      <c r="D1659" s="6" t="s">
        <v>2086</v>
      </c>
      <c r="E1659" s="6" t="s">
        <v>611</v>
      </c>
      <c r="F1659" s="6" t="s">
        <v>2780</v>
      </c>
      <c r="G1659" s="6" t="s">
        <v>97</v>
      </c>
      <c r="H1659" s="6" t="s">
        <v>78</v>
      </c>
      <c r="I1659" s="22">
        <v>699930</v>
      </c>
      <c r="J1659" s="22">
        <v>689000</v>
      </c>
      <c r="K1659" s="22">
        <v>640000</v>
      </c>
      <c r="L1659" s="22">
        <v>693000</v>
      </c>
      <c r="M1659" s="22">
        <v>680000</v>
      </c>
      <c r="N1659" s="22">
        <v>655000</v>
      </c>
      <c r="O1659" s="23">
        <v>41</v>
      </c>
      <c r="P1659" s="23">
        <v>42</v>
      </c>
      <c r="Q1659" s="23">
        <v>48</v>
      </c>
      <c r="R1659" s="22">
        <v>560</v>
      </c>
      <c r="S1659" s="22">
        <v>525</v>
      </c>
      <c r="T1659" s="24">
        <v>2.2999999999999998</v>
      </c>
      <c r="U1659" s="24">
        <v>-0.30000000000000027</v>
      </c>
      <c r="V1659" s="24">
        <v>2.6</v>
      </c>
      <c r="W1659" s="24">
        <v>3</v>
      </c>
      <c r="X1659" s="25">
        <v>4.1604160416041605E-2</v>
      </c>
      <c r="Y1659" s="24">
        <v>2.6</v>
      </c>
      <c r="Z1659" s="24">
        <v>-0.89999999999999991</v>
      </c>
      <c r="AA1659" s="24">
        <v>3.5</v>
      </c>
      <c r="AB1659" s="24">
        <v>2.5</v>
      </c>
      <c r="AC1659" s="26">
        <v>0.41701417848206834</v>
      </c>
      <c r="AD1659" s="24">
        <v>10.023376852505292</v>
      </c>
      <c r="AE1659" s="6">
        <v>151</v>
      </c>
      <c r="AF1659" s="6">
        <v>129</v>
      </c>
      <c r="AG1659" s="6">
        <v>68</v>
      </c>
      <c r="AH1659" s="27">
        <v>8.2247191011235952</v>
      </c>
      <c r="AI1659" s="28">
        <v>693000</v>
      </c>
      <c r="AJ1659" s="28">
        <v>655000</v>
      </c>
      <c r="AK1659" s="28">
        <v>560000</v>
      </c>
      <c r="AL1659" s="29">
        <v>5.8015267175572517E-2</v>
      </c>
      <c r="AM1659" s="29">
        <v>0.23749999999999999</v>
      </c>
      <c r="AN1659" s="6">
        <v>2.2999999999999998</v>
      </c>
      <c r="AO1659" s="27">
        <v>-0.70000000000000018</v>
      </c>
      <c r="AP1659" s="6">
        <v>3</v>
      </c>
      <c r="AQ1659" s="26">
        <v>9.5211267605633795E-2</v>
      </c>
      <c r="AR1659" s="28">
        <v>560</v>
      </c>
      <c r="AS1659" s="28">
        <v>525</v>
      </c>
      <c r="AT1659" s="25">
        <v>6.6666666666666666E-2</v>
      </c>
      <c r="AU1659" s="26">
        <v>0.4464660009797321</v>
      </c>
      <c r="AV1659" s="30">
        <v>1342.88</v>
      </c>
      <c r="AW1659" s="24">
        <v>0.70720000000000005</v>
      </c>
      <c r="AX1659" s="24">
        <v>0.2928</v>
      </c>
      <c r="AY1659" s="24">
        <v>0.85329999999999995</v>
      </c>
      <c r="AZ1659" s="24">
        <v>0.12790000000000001</v>
      </c>
      <c r="BA1659" s="24">
        <v>0.33250000000000002</v>
      </c>
      <c r="BB1659" s="24">
        <v>0.29370000000000002</v>
      </c>
      <c r="BC1659" s="24">
        <v>0.33589999999999998</v>
      </c>
      <c r="BD1659" s="31">
        <v>5</v>
      </c>
      <c r="BE1659" s="23">
        <v>72</v>
      </c>
      <c r="BF1659" s="32" t="s">
        <v>4374</v>
      </c>
      <c r="BG1659" s="33">
        <v>152.91808811198999</v>
      </c>
      <c r="BH1659" s="33">
        <v>-28.1145104681137</v>
      </c>
      <c r="BI1659" s="34">
        <f t="shared" si="350"/>
        <v>79</v>
      </c>
      <c r="BJ1659" s="34">
        <f t="shared" si="351"/>
        <v>79</v>
      </c>
      <c r="BK1659" s="34">
        <f t="shared" si="352"/>
        <v>23</v>
      </c>
      <c r="BL1659" s="34">
        <f t="shared" si="353"/>
        <v>1</v>
      </c>
      <c r="BM1659" s="34">
        <f t="shared" si="354"/>
        <v>30</v>
      </c>
      <c r="BN1659" s="34">
        <f t="shared" si="355"/>
        <v>100</v>
      </c>
      <c r="BO1659" s="34">
        <f t="shared" si="356"/>
        <v>93</v>
      </c>
      <c r="BP1659" s="34">
        <f t="shared" si="357"/>
        <v>63</v>
      </c>
      <c r="BQ1659" s="35">
        <f t="shared" si="358"/>
        <v>89</v>
      </c>
      <c r="BR1659" s="34">
        <f t="shared" si="359"/>
        <v>50</v>
      </c>
      <c r="BS1659" s="35">
        <f t="shared" si="360"/>
        <v>1</v>
      </c>
      <c r="BT1659" s="35">
        <f t="shared" si="361"/>
        <v>74</v>
      </c>
      <c r="BU1659" s="35">
        <f t="shared" si="362"/>
        <v>50</v>
      </c>
      <c r="BV1659" s="35">
        <f t="shared" si="363"/>
        <v>61</v>
      </c>
    </row>
    <row r="1660" spans="2:74" hidden="1" x14ac:dyDescent="0.3">
      <c r="B1660" s="6" t="s">
        <v>2087</v>
      </c>
      <c r="C1660" s="6">
        <v>316061442</v>
      </c>
      <c r="D1660" s="6" t="s">
        <v>1941</v>
      </c>
      <c r="E1660" s="6" t="s">
        <v>1740</v>
      </c>
      <c r="F1660" s="6" t="s">
        <v>1740</v>
      </c>
      <c r="G1660" s="6" t="s">
        <v>97</v>
      </c>
      <c r="H1660" s="6" t="s">
        <v>78</v>
      </c>
      <c r="I1660" s="22">
        <v>895000</v>
      </c>
      <c r="J1660" s="22">
        <v>875000</v>
      </c>
      <c r="K1660" s="22">
        <v>815000</v>
      </c>
      <c r="L1660" s="22">
        <v>1200000</v>
      </c>
      <c r="M1660" s="22">
        <v>1122000</v>
      </c>
      <c r="N1660" s="22">
        <v>970000</v>
      </c>
      <c r="O1660" s="23">
        <v>35</v>
      </c>
      <c r="P1660" s="23">
        <v>34</v>
      </c>
      <c r="Q1660" s="23">
        <v>40</v>
      </c>
      <c r="R1660" s="22">
        <v>750</v>
      </c>
      <c r="S1660" s="22">
        <v>690</v>
      </c>
      <c r="T1660" s="24">
        <v>2.9</v>
      </c>
      <c r="U1660" s="24">
        <v>-0.39999999999999991</v>
      </c>
      <c r="V1660" s="24">
        <v>3.3</v>
      </c>
      <c r="W1660" s="24">
        <v>2.8</v>
      </c>
      <c r="X1660" s="25">
        <v>4.357541899441341E-2</v>
      </c>
      <c r="Y1660" s="24">
        <v>5.9</v>
      </c>
      <c r="Z1660" s="24">
        <v>-2.5</v>
      </c>
      <c r="AA1660" s="24">
        <v>8.4</v>
      </c>
      <c r="AB1660" s="24">
        <v>9.1</v>
      </c>
      <c r="AC1660" s="26">
        <v>0.33415312232677502</v>
      </c>
      <c r="AD1660" s="24">
        <v>7.6683857559606059</v>
      </c>
      <c r="AE1660" s="6">
        <v>456</v>
      </c>
      <c r="AF1660" s="6">
        <v>501</v>
      </c>
      <c r="AG1660" s="6">
        <v>364</v>
      </c>
      <c r="AH1660" s="27">
        <v>7.7647058823529411</v>
      </c>
      <c r="AI1660" s="28">
        <v>1060000</v>
      </c>
      <c r="AJ1660" s="28">
        <v>930000</v>
      </c>
      <c r="AK1660" s="28">
        <v>886500</v>
      </c>
      <c r="AL1660" s="29">
        <v>0.13978494623655913</v>
      </c>
      <c r="AM1660" s="29">
        <v>0.19571347997743938</v>
      </c>
      <c r="AN1660" s="6">
        <v>2.9</v>
      </c>
      <c r="AO1660" s="27">
        <v>-0.20000000000000018</v>
      </c>
      <c r="AP1660" s="6">
        <v>3.1</v>
      </c>
      <c r="AQ1660" s="26">
        <v>0.13043478260869565</v>
      </c>
      <c r="AR1660" s="28">
        <v>725</v>
      </c>
      <c r="AS1660" s="28">
        <v>680</v>
      </c>
      <c r="AT1660" s="25">
        <v>6.6176470588235295E-2</v>
      </c>
      <c r="AU1660" s="26">
        <v>0.3419582311216921</v>
      </c>
      <c r="AV1660" s="30">
        <v>2244.48</v>
      </c>
      <c r="AW1660" s="24">
        <v>0.81479999999999997</v>
      </c>
      <c r="AX1660" s="24">
        <v>0.1852</v>
      </c>
      <c r="AY1660" s="24">
        <v>0.9294</v>
      </c>
      <c r="AZ1660" s="24">
        <v>4.1200000000000001E-2</v>
      </c>
      <c r="BA1660" s="24">
        <v>0.2472</v>
      </c>
      <c r="BB1660" s="24">
        <v>0.53290000000000004</v>
      </c>
      <c r="BC1660" s="24">
        <v>0.19020000000000001</v>
      </c>
      <c r="BD1660" s="31">
        <v>6</v>
      </c>
      <c r="BE1660" s="23">
        <v>76</v>
      </c>
      <c r="BF1660" s="32" t="s">
        <v>4375</v>
      </c>
      <c r="BG1660" s="33">
        <v>152.986883030645</v>
      </c>
      <c r="BH1660" s="33">
        <v>-26.789995266559</v>
      </c>
      <c r="BI1660" s="34">
        <f t="shared" si="350"/>
        <v>69</v>
      </c>
      <c r="BJ1660" s="34">
        <f t="shared" si="351"/>
        <v>69</v>
      </c>
      <c r="BK1660" s="34">
        <f t="shared" si="352"/>
        <v>29</v>
      </c>
      <c r="BL1660" s="34">
        <f t="shared" si="353"/>
        <v>1</v>
      </c>
      <c r="BM1660" s="34">
        <f t="shared" si="354"/>
        <v>70</v>
      </c>
      <c r="BN1660" s="34">
        <f t="shared" si="355"/>
        <v>100</v>
      </c>
      <c r="BO1660" s="34">
        <f t="shared" si="356"/>
        <v>92</v>
      </c>
      <c r="BP1660" s="34">
        <f t="shared" si="357"/>
        <v>44</v>
      </c>
      <c r="BQ1660" s="35">
        <f t="shared" si="358"/>
        <v>95</v>
      </c>
      <c r="BR1660" s="34">
        <f t="shared" si="359"/>
        <v>74</v>
      </c>
      <c r="BS1660" s="35">
        <f t="shared" si="360"/>
        <v>44</v>
      </c>
      <c r="BT1660" s="35">
        <f t="shared" si="361"/>
        <v>19</v>
      </c>
      <c r="BU1660" s="35">
        <f t="shared" si="362"/>
        <v>60</v>
      </c>
      <c r="BV1660" s="35">
        <f t="shared" si="363"/>
        <v>61</v>
      </c>
    </row>
    <row r="1661" spans="2:74" hidden="1" x14ac:dyDescent="0.3">
      <c r="B1661" s="6" t="s">
        <v>2088</v>
      </c>
      <c r="C1661" s="6">
        <v>102011043</v>
      </c>
      <c r="D1661" s="6" t="s">
        <v>302</v>
      </c>
      <c r="E1661" s="6" t="s">
        <v>205</v>
      </c>
      <c r="F1661" s="6" t="s">
        <v>205</v>
      </c>
      <c r="G1661" s="6" t="s">
        <v>77</v>
      </c>
      <c r="H1661" s="6" t="s">
        <v>78</v>
      </c>
      <c r="I1661" s="22">
        <v>911550</v>
      </c>
      <c r="J1661" s="22">
        <v>918760</v>
      </c>
      <c r="K1661" s="22">
        <v>894504</v>
      </c>
      <c r="L1661" s="22">
        <v>911000</v>
      </c>
      <c r="M1661" s="22">
        <v>900000</v>
      </c>
      <c r="N1661" s="22">
        <v>858000</v>
      </c>
      <c r="O1661" s="23">
        <v>30</v>
      </c>
      <c r="P1661" s="23">
        <v>28</v>
      </c>
      <c r="Q1661" s="23">
        <v>23</v>
      </c>
      <c r="R1661" s="22">
        <v>630</v>
      </c>
      <c r="S1661" s="22">
        <v>600</v>
      </c>
      <c r="T1661" s="24">
        <v>3.1</v>
      </c>
      <c r="U1661" s="24">
        <v>-0.10000000000000009</v>
      </c>
      <c r="V1661" s="24">
        <v>3.2</v>
      </c>
      <c r="W1661" s="24">
        <v>3.4</v>
      </c>
      <c r="X1661" s="25">
        <v>3.5938785584992597E-2</v>
      </c>
      <c r="Y1661" s="24">
        <v>2.1</v>
      </c>
      <c r="Z1661" s="24">
        <v>-0.89999999999999991</v>
      </c>
      <c r="AA1661" s="24">
        <v>3</v>
      </c>
      <c r="AB1661" s="24">
        <v>3.5</v>
      </c>
      <c r="AC1661" s="26">
        <v>0.39335664335664333</v>
      </c>
      <c r="AD1661" s="24">
        <v>10.945184623069236</v>
      </c>
      <c r="AE1661" s="6">
        <v>529</v>
      </c>
      <c r="AF1661" s="6">
        <v>713</v>
      </c>
      <c r="AG1661" s="6">
        <v>532</v>
      </c>
      <c r="AH1661" s="27">
        <v>3.7338792221084951</v>
      </c>
      <c r="AI1661" s="28">
        <v>1170000</v>
      </c>
      <c r="AJ1661" s="28">
        <v>1150000</v>
      </c>
      <c r="AK1661" s="28">
        <v>1050000</v>
      </c>
      <c r="AL1661" s="29">
        <v>1.7391304347826087E-2</v>
      </c>
      <c r="AM1661" s="29">
        <v>0.11428571428571428</v>
      </c>
      <c r="AN1661" s="6">
        <v>2.8</v>
      </c>
      <c r="AO1661" s="27">
        <v>-0.20000000000000018</v>
      </c>
      <c r="AP1661" s="6">
        <v>3</v>
      </c>
      <c r="AQ1661" s="26">
        <v>0.10809248554913295</v>
      </c>
      <c r="AR1661" s="28">
        <v>700</v>
      </c>
      <c r="AS1661" s="28">
        <v>650</v>
      </c>
      <c r="AT1661" s="25">
        <v>7.6923076923076927E-2</v>
      </c>
      <c r="AU1661" s="26">
        <v>0.10671695299666117</v>
      </c>
      <c r="AV1661" s="30">
        <v>1601.6000000000001</v>
      </c>
      <c r="AW1661" s="24">
        <v>0.69130000000000003</v>
      </c>
      <c r="AX1661" s="24">
        <v>0.30869999999999997</v>
      </c>
      <c r="AY1661" s="24">
        <v>0.77380000000000004</v>
      </c>
      <c r="AZ1661" s="24">
        <v>0.19420000000000001</v>
      </c>
      <c r="BA1661" s="24">
        <v>0.28360000000000002</v>
      </c>
      <c r="BB1661" s="24">
        <v>0.37919999999999998</v>
      </c>
      <c r="BC1661" s="24">
        <v>0.2447</v>
      </c>
      <c r="BD1661" s="31">
        <v>2</v>
      </c>
      <c r="BE1661" s="23">
        <v>53</v>
      </c>
      <c r="BF1661" s="32" t="s">
        <v>4376</v>
      </c>
      <c r="BG1661" s="33">
        <v>151.36440457061801</v>
      </c>
      <c r="BH1661" s="33">
        <v>-33.406119168124803</v>
      </c>
      <c r="BI1661" s="34">
        <f t="shared" si="350"/>
        <v>65</v>
      </c>
      <c r="BJ1661" s="34">
        <f t="shared" si="351"/>
        <v>70</v>
      </c>
      <c r="BK1661" s="34">
        <f t="shared" si="352"/>
        <v>79</v>
      </c>
      <c r="BL1661" s="34">
        <f t="shared" si="353"/>
        <v>65</v>
      </c>
      <c r="BM1661" s="34">
        <f t="shared" si="354"/>
        <v>10</v>
      </c>
      <c r="BN1661" s="34">
        <f t="shared" si="355"/>
        <v>100</v>
      </c>
      <c r="BO1661" s="34">
        <f t="shared" si="356"/>
        <v>98</v>
      </c>
      <c r="BP1661" s="34">
        <f t="shared" si="357"/>
        <v>52</v>
      </c>
      <c r="BQ1661" s="35">
        <f t="shared" si="358"/>
        <v>70</v>
      </c>
      <c r="BR1661" s="34">
        <f t="shared" si="359"/>
        <v>41</v>
      </c>
      <c r="BS1661" s="35">
        <f t="shared" si="360"/>
        <v>5</v>
      </c>
      <c r="BT1661" s="35">
        <f t="shared" si="361"/>
        <v>82</v>
      </c>
      <c r="BU1661" s="35">
        <f t="shared" si="362"/>
        <v>20</v>
      </c>
      <c r="BV1661" s="35">
        <f t="shared" si="363"/>
        <v>61</v>
      </c>
    </row>
    <row r="1662" spans="2:74" hidden="1" x14ac:dyDescent="0.3">
      <c r="B1662" s="6" t="s">
        <v>2089</v>
      </c>
      <c r="C1662" s="6">
        <v>108021156</v>
      </c>
      <c r="D1662" s="6" t="s">
        <v>2090</v>
      </c>
      <c r="E1662" s="6" t="s">
        <v>1108</v>
      </c>
      <c r="F1662" s="6" t="s">
        <v>2691</v>
      </c>
      <c r="G1662" s="6" t="s">
        <v>77</v>
      </c>
      <c r="H1662" s="6" t="s">
        <v>78</v>
      </c>
      <c r="I1662" s="22">
        <v>800000</v>
      </c>
      <c r="J1662" s="22">
        <v>815000</v>
      </c>
      <c r="K1662" s="22">
        <v>859000</v>
      </c>
      <c r="L1662" s="22">
        <v>850000</v>
      </c>
      <c r="M1662" s="22">
        <v>785000</v>
      </c>
      <c r="N1662" s="22">
        <v>670000</v>
      </c>
      <c r="O1662" s="23">
        <v>47</v>
      </c>
      <c r="P1662" s="23">
        <v>71</v>
      </c>
      <c r="Q1662" s="23">
        <v>67</v>
      </c>
      <c r="R1662" s="22">
        <v>500</v>
      </c>
      <c r="S1662" s="22">
        <v>495</v>
      </c>
      <c r="T1662" s="24">
        <v>1.6</v>
      </c>
      <c r="U1662" s="24">
        <v>-0.19999999999999996</v>
      </c>
      <c r="V1662" s="24">
        <v>1.8</v>
      </c>
      <c r="W1662" s="24">
        <v>1.5</v>
      </c>
      <c r="X1662" s="25">
        <v>3.2500000000000001E-2</v>
      </c>
      <c r="Y1662" s="24">
        <v>1</v>
      </c>
      <c r="Z1662" s="24">
        <v>-0.39999999999999991</v>
      </c>
      <c r="AA1662" s="24">
        <v>1.4</v>
      </c>
      <c r="AB1662" s="24">
        <v>1.5</v>
      </c>
      <c r="AC1662" s="26">
        <v>0.38485221674876846</v>
      </c>
      <c r="AD1662" s="24">
        <v>11.841606669192874</v>
      </c>
      <c r="AE1662" s="6">
        <v>401</v>
      </c>
      <c r="AF1662" s="6">
        <v>418</v>
      </c>
      <c r="AG1662" s="6">
        <v>327</v>
      </c>
      <c r="AH1662" s="27">
        <v>8.3487179487179493</v>
      </c>
      <c r="AI1662" s="28">
        <v>695000</v>
      </c>
      <c r="AJ1662" s="28">
        <v>642000</v>
      </c>
      <c r="AK1662" s="28">
        <v>725000</v>
      </c>
      <c r="AL1662" s="29">
        <v>8.2554517133956382E-2</v>
      </c>
      <c r="AM1662" s="29">
        <v>-4.1379310344827586E-2</v>
      </c>
      <c r="AN1662" s="6">
        <v>2.2999999999999998</v>
      </c>
      <c r="AO1662" s="27">
        <v>0.49999999999999978</v>
      </c>
      <c r="AP1662" s="6">
        <v>1.8</v>
      </c>
      <c r="AQ1662" s="26">
        <v>0.13166666666666665</v>
      </c>
      <c r="AR1662" s="28">
        <v>520</v>
      </c>
      <c r="AS1662" s="28">
        <v>490</v>
      </c>
      <c r="AT1662" s="25">
        <v>6.1224489795918366E-2</v>
      </c>
      <c r="AU1662" s="26">
        <v>0.30525980015678023</v>
      </c>
      <c r="AV1662" s="30">
        <v>1299.2</v>
      </c>
      <c r="AW1662" s="24">
        <v>0.67949999999999999</v>
      </c>
      <c r="AX1662" s="24">
        <v>0.32050000000000001</v>
      </c>
      <c r="AY1662" s="24">
        <v>0.93969999999999998</v>
      </c>
      <c r="AZ1662" s="24">
        <v>1.7999999999999999E-2</v>
      </c>
      <c r="BA1662" s="24">
        <v>0.51780000000000004</v>
      </c>
      <c r="BB1662" s="24">
        <v>0.27110000000000001</v>
      </c>
      <c r="BC1662" s="24">
        <v>0.16600000000000001</v>
      </c>
      <c r="BD1662" s="31">
        <v>5</v>
      </c>
      <c r="BE1662" s="23">
        <v>350</v>
      </c>
      <c r="BF1662" s="32" t="s">
        <v>4377</v>
      </c>
      <c r="BG1662" s="33">
        <v>152.461800746292</v>
      </c>
      <c r="BH1662" s="33">
        <v>-30.9056394538643</v>
      </c>
      <c r="BI1662" s="34">
        <f t="shared" si="350"/>
        <v>90</v>
      </c>
      <c r="BJ1662" s="34">
        <f t="shared" si="351"/>
        <v>79</v>
      </c>
      <c r="BK1662" s="34">
        <f t="shared" si="352"/>
        <v>21</v>
      </c>
      <c r="BL1662" s="34">
        <f t="shared" si="353"/>
        <v>1</v>
      </c>
      <c r="BM1662" s="34">
        <f t="shared" si="354"/>
        <v>42</v>
      </c>
      <c r="BN1662" s="34">
        <f t="shared" si="355"/>
        <v>100</v>
      </c>
      <c r="BO1662" s="34">
        <f t="shared" si="356"/>
        <v>48</v>
      </c>
      <c r="BP1662" s="34">
        <f t="shared" si="357"/>
        <v>100</v>
      </c>
      <c r="BQ1662" s="35">
        <f t="shared" si="358"/>
        <v>59</v>
      </c>
      <c r="BR1662" s="34">
        <f t="shared" si="359"/>
        <v>32</v>
      </c>
      <c r="BS1662" s="35">
        <f t="shared" si="360"/>
        <v>11</v>
      </c>
      <c r="BT1662" s="35">
        <f t="shared" si="361"/>
        <v>100</v>
      </c>
      <c r="BU1662" s="35">
        <f t="shared" si="362"/>
        <v>50</v>
      </c>
      <c r="BV1662" s="35">
        <f t="shared" si="363"/>
        <v>61</v>
      </c>
    </row>
    <row r="1663" spans="2:74" hidden="1" x14ac:dyDescent="0.3">
      <c r="B1663" s="6" t="s">
        <v>2091</v>
      </c>
      <c r="C1663" s="6">
        <v>118021564</v>
      </c>
      <c r="D1663" s="6" t="s">
        <v>1699</v>
      </c>
      <c r="E1663" s="6" t="s">
        <v>1695</v>
      </c>
      <c r="F1663" s="6" t="s">
        <v>2757</v>
      </c>
      <c r="G1663" s="6" t="s">
        <v>77</v>
      </c>
      <c r="H1663" s="6" t="s">
        <v>78</v>
      </c>
      <c r="I1663" s="22">
        <v>3306000</v>
      </c>
      <c r="J1663" s="22">
        <v>3990000</v>
      </c>
      <c r="K1663" s="22">
        <v>4212600</v>
      </c>
      <c r="L1663" s="22">
        <v>2850000</v>
      </c>
      <c r="M1663" s="22">
        <v>3725000</v>
      </c>
      <c r="N1663" s="22">
        <v>4200000</v>
      </c>
      <c r="O1663" s="23">
        <v>22</v>
      </c>
      <c r="P1663" s="23">
        <v>25</v>
      </c>
      <c r="Q1663" s="23">
        <v>29</v>
      </c>
      <c r="R1663" s="22">
        <v>1475</v>
      </c>
      <c r="S1663" s="22">
        <v>1480</v>
      </c>
      <c r="T1663" s="24">
        <v>2.1</v>
      </c>
      <c r="U1663" s="24">
        <v>-0.10000000000000009</v>
      </c>
      <c r="V1663" s="24">
        <v>2.2000000000000002</v>
      </c>
      <c r="W1663" s="24">
        <v>2.6</v>
      </c>
      <c r="X1663" s="25">
        <v>2.3200241984271022E-2</v>
      </c>
      <c r="Y1663" s="24">
        <v>3.2</v>
      </c>
      <c r="Z1663" s="24">
        <v>-0.79999999999999982</v>
      </c>
      <c r="AA1663" s="24">
        <v>4</v>
      </c>
      <c r="AB1663" s="24">
        <v>3.6</v>
      </c>
      <c r="AC1663" s="26">
        <v>0.62208988460759829</v>
      </c>
      <c r="AD1663" s="24">
        <v>26.813939485172359</v>
      </c>
      <c r="AE1663" s="6">
        <v>70</v>
      </c>
      <c r="AF1663" s="6">
        <v>157</v>
      </c>
      <c r="AG1663" s="6">
        <v>114</v>
      </c>
      <c r="AH1663" s="27">
        <v>2.3522727272727275</v>
      </c>
      <c r="AI1663" s="28">
        <v>3000000</v>
      </c>
      <c r="AJ1663" s="28">
        <v>2820000</v>
      </c>
      <c r="AK1663" s="28">
        <v>2685000</v>
      </c>
      <c r="AL1663" s="29">
        <v>6.3829787234042548E-2</v>
      </c>
      <c r="AM1663" s="29">
        <v>0.11731843575418995</v>
      </c>
      <c r="AN1663" s="6">
        <v>2.6</v>
      </c>
      <c r="AO1663" s="27">
        <v>0</v>
      </c>
      <c r="AP1663" s="6">
        <v>2.6</v>
      </c>
      <c r="AQ1663" s="26">
        <v>8.9274447949526811E-2</v>
      </c>
      <c r="AR1663" s="28">
        <v>1500</v>
      </c>
      <c r="AS1663" s="28">
        <v>1490</v>
      </c>
      <c r="AT1663" s="25">
        <v>6.7114093959731542E-3</v>
      </c>
      <c r="AU1663" s="26">
        <v>0.13434679614609868</v>
      </c>
      <c r="AV1663" s="30">
        <v>2371.0400000000004</v>
      </c>
      <c r="AW1663" s="24">
        <v>0.59689999999999999</v>
      </c>
      <c r="AX1663" s="24">
        <v>0.40310000000000001</v>
      </c>
      <c r="AY1663" s="24">
        <v>0.20419999999999999</v>
      </c>
      <c r="AZ1663" s="24">
        <v>7.0499999999999993E-2</v>
      </c>
      <c r="BA1663" s="24">
        <v>0.24060000000000001</v>
      </c>
      <c r="BB1663" s="24">
        <v>0.18559999999999999</v>
      </c>
      <c r="BC1663" s="24">
        <v>0.55289999999999995</v>
      </c>
      <c r="BD1663" s="31">
        <v>9</v>
      </c>
      <c r="BE1663" s="23">
        <v>5</v>
      </c>
      <c r="BF1663" s="32" t="s">
        <v>4378</v>
      </c>
      <c r="BG1663" s="33">
        <v>151.21918148606201</v>
      </c>
      <c r="BH1663" s="33">
        <v>-33.913566173101799</v>
      </c>
      <c r="BI1663" s="34">
        <f t="shared" si="350"/>
        <v>82</v>
      </c>
      <c r="BJ1663" s="34">
        <f t="shared" si="351"/>
        <v>74</v>
      </c>
      <c r="BK1663" s="34">
        <f t="shared" si="352"/>
        <v>96</v>
      </c>
      <c r="BL1663" s="34">
        <f t="shared" si="353"/>
        <v>56</v>
      </c>
      <c r="BM1663" s="34">
        <f t="shared" si="354"/>
        <v>33</v>
      </c>
      <c r="BN1663" s="34">
        <f t="shared" si="355"/>
        <v>100</v>
      </c>
      <c r="BO1663" s="34">
        <f t="shared" si="356"/>
        <v>100</v>
      </c>
      <c r="BP1663" s="34">
        <f t="shared" si="357"/>
        <v>43</v>
      </c>
      <c r="BQ1663" s="35">
        <f t="shared" si="358"/>
        <v>28</v>
      </c>
      <c r="BR1663" s="34">
        <f t="shared" si="359"/>
        <v>1</v>
      </c>
      <c r="BS1663" s="35">
        <f t="shared" si="360"/>
        <v>1</v>
      </c>
      <c r="BT1663" s="35">
        <f t="shared" si="361"/>
        <v>64</v>
      </c>
      <c r="BU1663" s="35">
        <f t="shared" si="362"/>
        <v>90</v>
      </c>
      <c r="BV1663" s="35">
        <f t="shared" si="363"/>
        <v>61</v>
      </c>
    </row>
    <row r="1664" spans="2:74" hidden="1" x14ac:dyDescent="0.3">
      <c r="B1664" s="6" t="s">
        <v>2092</v>
      </c>
      <c r="C1664" s="6">
        <v>121041413</v>
      </c>
      <c r="D1664" s="6" t="s">
        <v>1588</v>
      </c>
      <c r="E1664" s="6" t="s">
        <v>815</v>
      </c>
      <c r="F1664" s="6" t="s">
        <v>2757</v>
      </c>
      <c r="G1664" s="6" t="s">
        <v>77</v>
      </c>
      <c r="H1664" s="6" t="s">
        <v>78</v>
      </c>
      <c r="I1664" s="22">
        <v>3463375</v>
      </c>
      <c r="J1664" s="22">
        <v>3484000</v>
      </c>
      <c r="K1664" s="22">
        <v>3536000</v>
      </c>
      <c r="L1664" s="22">
        <v>2755000</v>
      </c>
      <c r="M1664" s="22">
        <v>2850000</v>
      </c>
      <c r="N1664" s="22">
        <v>3248000</v>
      </c>
      <c r="O1664" s="23">
        <v>28</v>
      </c>
      <c r="P1664" s="23">
        <v>28</v>
      </c>
      <c r="Q1664" s="23">
        <v>24</v>
      </c>
      <c r="R1664" s="22">
        <v>1500</v>
      </c>
      <c r="S1664" s="22">
        <v>1550</v>
      </c>
      <c r="T1664" s="24">
        <v>2.9</v>
      </c>
      <c r="U1664" s="24">
        <v>0</v>
      </c>
      <c r="V1664" s="24">
        <v>2.9</v>
      </c>
      <c r="W1664" s="24">
        <v>2.5</v>
      </c>
      <c r="X1664" s="25">
        <v>2.2521384487674594E-2</v>
      </c>
      <c r="Y1664" s="24">
        <v>2.8</v>
      </c>
      <c r="Z1664" s="24">
        <v>-0.70000000000000018</v>
      </c>
      <c r="AA1664" s="24">
        <v>3.5</v>
      </c>
      <c r="AB1664" s="24">
        <v>4.5999999999999996</v>
      </c>
      <c r="AC1664" s="26">
        <v>0.49806088296233325</v>
      </c>
      <c r="AD1664" s="24">
        <v>22.115020647816294</v>
      </c>
      <c r="AE1664" s="6">
        <v>33</v>
      </c>
      <c r="AF1664" s="6">
        <v>92</v>
      </c>
      <c r="AG1664" s="6">
        <v>78</v>
      </c>
      <c r="AH1664" s="27">
        <v>2.1768707482993199</v>
      </c>
      <c r="AI1664" s="28">
        <v>3908000</v>
      </c>
      <c r="AJ1664" s="28">
        <v>3450000</v>
      </c>
      <c r="AK1664" s="28">
        <v>3625000</v>
      </c>
      <c r="AL1664" s="29">
        <v>0.13275362318840581</v>
      </c>
      <c r="AM1664" s="29">
        <v>7.8068965517241379E-2</v>
      </c>
      <c r="AN1664" s="6">
        <v>2.2000000000000002</v>
      </c>
      <c r="AO1664" s="27">
        <v>-0.19999999999999973</v>
      </c>
      <c r="AP1664" s="6">
        <v>2.4</v>
      </c>
      <c r="AQ1664" s="26">
        <v>0.10319242967815734</v>
      </c>
      <c r="AR1664" s="28">
        <v>1550</v>
      </c>
      <c r="AS1664" s="28">
        <v>1495</v>
      </c>
      <c r="AT1664" s="25">
        <v>3.678929765886288E-2</v>
      </c>
      <c r="AU1664" s="26">
        <v>0.28557424731556824</v>
      </c>
      <c r="AV1664" s="30">
        <v>3011.6800000000003</v>
      </c>
      <c r="AW1664" s="24">
        <v>0.6089</v>
      </c>
      <c r="AX1664" s="24">
        <v>0.3911</v>
      </c>
      <c r="AY1664" s="24">
        <v>0.20380000000000001</v>
      </c>
      <c r="AZ1664" s="24">
        <v>0.1157</v>
      </c>
      <c r="BA1664" s="24">
        <v>0.311</v>
      </c>
      <c r="BB1664" s="24">
        <v>0.23960000000000001</v>
      </c>
      <c r="BC1664" s="24">
        <v>0.43169999999999997</v>
      </c>
      <c r="BD1664" s="31">
        <v>10</v>
      </c>
      <c r="BE1664" s="23">
        <v>4</v>
      </c>
      <c r="BF1664" s="32" t="s">
        <v>4379</v>
      </c>
      <c r="BG1664" s="33">
        <v>151.22626897828499</v>
      </c>
      <c r="BH1664" s="33">
        <v>-33.832874442846503</v>
      </c>
      <c r="BI1664" s="34">
        <f t="shared" si="350"/>
        <v>69</v>
      </c>
      <c r="BJ1664" s="34">
        <f t="shared" si="351"/>
        <v>80</v>
      </c>
      <c r="BK1664" s="34">
        <f t="shared" si="352"/>
        <v>98</v>
      </c>
      <c r="BL1664" s="34">
        <f t="shared" si="353"/>
        <v>6</v>
      </c>
      <c r="BM1664" s="34">
        <f t="shared" si="354"/>
        <v>67</v>
      </c>
      <c r="BN1664" s="34">
        <f t="shared" si="355"/>
        <v>100</v>
      </c>
      <c r="BO1664" s="34">
        <f t="shared" si="356"/>
        <v>100</v>
      </c>
      <c r="BP1664" s="34">
        <f t="shared" si="357"/>
        <v>58</v>
      </c>
      <c r="BQ1664" s="35">
        <f t="shared" si="358"/>
        <v>26</v>
      </c>
      <c r="BR1664" s="34">
        <f t="shared" si="359"/>
        <v>1</v>
      </c>
      <c r="BS1664" s="35">
        <f t="shared" si="360"/>
        <v>1</v>
      </c>
      <c r="BT1664" s="35">
        <f t="shared" si="361"/>
        <v>70</v>
      </c>
      <c r="BU1664" s="35">
        <f t="shared" si="362"/>
        <v>100</v>
      </c>
      <c r="BV1664" s="35">
        <f t="shared" si="363"/>
        <v>61</v>
      </c>
    </row>
    <row r="1665" spans="2:74" x14ac:dyDescent="0.3">
      <c r="B1665" s="6" t="s">
        <v>2093</v>
      </c>
      <c r="C1665" s="6">
        <v>109011174</v>
      </c>
      <c r="D1665" s="6" t="s">
        <v>1022</v>
      </c>
      <c r="E1665" s="6" t="s">
        <v>354</v>
      </c>
      <c r="F1665" s="6" t="s">
        <v>3512</v>
      </c>
      <c r="G1665" s="6" t="s">
        <v>77</v>
      </c>
      <c r="H1665" s="6" t="s">
        <v>78</v>
      </c>
      <c r="I1665" s="22">
        <v>700000</v>
      </c>
      <c r="J1665" s="22">
        <v>722700</v>
      </c>
      <c r="K1665" s="22">
        <v>725000</v>
      </c>
      <c r="L1665" s="22">
        <v>615000</v>
      </c>
      <c r="M1665" s="22">
        <v>640000</v>
      </c>
      <c r="N1665" s="22">
        <v>600000</v>
      </c>
      <c r="O1665" s="23">
        <v>40</v>
      </c>
      <c r="P1665" s="23">
        <v>42</v>
      </c>
      <c r="Q1665" s="23">
        <v>52</v>
      </c>
      <c r="R1665" s="22">
        <v>500</v>
      </c>
      <c r="S1665" s="22">
        <v>480</v>
      </c>
      <c r="T1665" s="24">
        <v>2.5</v>
      </c>
      <c r="U1665" s="24">
        <v>-0.10000000000000009</v>
      </c>
      <c r="V1665" s="24">
        <v>2.6</v>
      </c>
      <c r="W1665" s="24">
        <v>2.6</v>
      </c>
      <c r="X1665" s="25">
        <v>3.7142857142857144E-2</v>
      </c>
      <c r="Y1665" s="24">
        <v>2.9</v>
      </c>
      <c r="Z1665" s="24">
        <v>-0.89999999999999991</v>
      </c>
      <c r="AA1665" s="24">
        <v>3.8</v>
      </c>
      <c r="AB1665" s="24">
        <v>4.4000000000000004</v>
      </c>
      <c r="AC1665" s="26">
        <v>0.31023528243820114</v>
      </c>
      <c r="AD1665" s="24">
        <v>8.3524883733361843</v>
      </c>
      <c r="AE1665" s="6">
        <v>240</v>
      </c>
      <c r="AF1665" s="6">
        <v>301</v>
      </c>
      <c r="AG1665" s="6">
        <v>270</v>
      </c>
      <c r="AH1665" s="27">
        <v>4.4978038067349928</v>
      </c>
      <c r="AI1665" s="28">
        <v>545000</v>
      </c>
      <c r="AJ1665" s="28">
        <v>515000</v>
      </c>
      <c r="AK1665" s="28">
        <v>490000</v>
      </c>
      <c r="AL1665" s="29">
        <v>5.8252427184466021E-2</v>
      </c>
      <c r="AM1665" s="29">
        <v>0.11224489795918367</v>
      </c>
      <c r="AN1665" s="6">
        <v>2.4</v>
      </c>
      <c r="AO1665" s="27">
        <v>-0.39999999999999991</v>
      </c>
      <c r="AP1665" s="6">
        <v>2.8</v>
      </c>
      <c r="AQ1665" s="26">
        <v>8.6484174508126593E-2</v>
      </c>
      <c r="AR1665" s="28">
        <v>510</v>
      </c>
      <c r="AS1665" s="28">
        <v>475</v>
      </c>
      <c r="AT1665" s="25">
        <v>7.3684210526315783E-2</v>
      </c>
      <c r="AU1665" s="26">
        <v>0.30169986645126545</v>
      </c>
      <c r="AV1665" s="30">
        <v>1611.68</v>
      </c>
      <c r="AW1665" s="24">
        <v>0.57750000000000001</v>
      </c>
      <c r="AX1665" s="24">
        <v>0.42249999999999999</v>
      </c>
      <c r="AY1665" s="24">
        <v>0.67390000000000005</v>
      </c>
      <c r="AZ1665" s="24">
        <v>0.28770000000000001</v>
      </c>
      <c r="BA1665" s="24">
        <v>0.35489999999999999</v>
      </c>
      <c r="BB1665" s="24">
        <v>0.23400000000000001</v>
      </c>
      <c r="BC1665" s="24">
        <v>0.37780000000000002</v>
      </c>
      <c r="BD1665" s="31">
        <v>3</v>
      </c>
      <c r="BE1665" s="23">
        <v>465</v>
      </c>
      <c r="BF1665" s="32" t="s">
        <v>4380</v>
      </c>
      <c r="BG1665" s="33">
        <v>146.86282149133999</v>
      </c>
      <c r="BH1665" s="33">
        <v>-36.0639439767887</v>
      </c>
      <c r="BI1665" s="34">
        <f t="shared" si="350"/>
        <v>75</v>
      </c>
      <c r="BJ1665" s="34">
        <f t="shared" si="351"/>
        <v>77</v>
      </c>
      <c r="BK1665" s="34">
        <f t="shared" si="352"/>
        <v>69</v>
      </c>
      <c r="BL1665" s="34">
        <f t="shared" si="353"/>
        <v>1</v>
      </c>
      <c r="BM1665" s="34">
        <f t="shared" si="354"/>
        <v>30</v>
      </c>
      <c r="BN1665" s="34">
        <f t="shared" si="355"/>
        <v>100</v>
      </c>
      <c r="BO1665" s="34">
        <f t="shared" si="356"/>
        <v>33</v>
      </c>
      <c r="BP1665" s="34">
        <f t="shared" si="357"/>
        <v>68</v>
      </c>
      <c r="BQ1665" s="35">
        <f t="shared" si="358"/>
        <v>74</v>
      </c>
      <c r="BR1665" s="34">
        <f t="shared" si="359"/>
        <v>67</v>
      </c>
      <c r="BS1665" s="35">
        <f t="shared" si="360"/>
        <v>60</v>
      </c>
      <c r="BT1665" s="35">
        <f t="shared" si="361"/>
        <v>69</v>
      </c>
      <c r="BU1665" s="35">
        <f t="shared" si="362"/>
        <v>30</v>
      </c>
      <c r="BV1665" s="35">
        <f t="shared" si="363"/>
        <v>61</v>
      </c>
    </row>
    <row r="1666" spans="2:74" hidden="1" x14ac:dyDescent="0.3">
      <c r="B1666" s="6" t="s">
        <v>2094</v>
      </c>
      <c r="C1666" s="6">
        <v>318021485</v>
      </c>
      <c r="D1666" s="6" t="s">
        <v>773</v>
      </c>
      <c r="E1666" s="6" t="s">
        <v>773</v>
      </c>
      <c r="F1666" s="6" t="s">
        <v>773</v>
      </c>
      <c r="G1666" s="6" t="s">
        <v>97</v>
      </c>
      <c r="H1666" s="6" t="s">
        <v>78</v>
      </c>
      <c r="I1666" s="22">
        <v>535600</v>
      </c>
      <c r="J1666" s="22">
        <v>500000</v>
      </c>
      <c r="K1666" s="22">
        <v>435000</v>
      </c>
      <c r="L1666" s="22">
        <v>530000</v>
      </c>
      <c r="M1666" s="22">
        <v>515000</v>
      </c>
      <c r="N1666" s="22">
        <v>432000</v>
      </c>
      <c r="O1666" s="23">
        <v>24</v>
      </c>
      <c r="P1666" s="23">
        <v>22</v>
      </c>
      <c r="Q1666" s="23">
        <v>27</v>
      </c>
      <c r="R1666" s="22">
        <v>490</v>
      </c>
      <c r="S1666" s="22">
        <v>450</v>
      </c>
      <c r="T1666" s="24">
        <v>3.5</v>
      </c>
      <c r="U1666" s="24">
        <v>-0.29999999999999982</v>
      </c>
      <c r="V1666" s="24">
        <v>3.8</v>
      </c>
      <c r="W1666" s="24">
        <v>4.5</v>
      </c>
      <c r="X1666" s="25">
        <v>4.7572815533980579E-2</v>
      </c>
      <c r="Y1666" s="24">
        <v>2.9</v>
      </c>
      <c r="Z1666" s="24">
        <v>-1.1999999999999997</v>
      </c>
      <c r="AA1666" s="24">
        <v>4.0999999999999996</v>
      </c>
      <c r="AB1666" s="24">
        <v>4.0999999999999996</v>
      </c>
      <c r="AC1666" s="26">
        <v>0.32552083333333331</v>
      </c>
      <c r="AD1666" s="24">
        <v>6.8425807823129237</v>
      </c>
      <c r="AE1666" s="6">
        <v>688</v>
      </c>
      <c r="AF1666" s="6">
        <v>586</v>
      </c>
      <c r="AG1666" s="6">
        <v>517</v>
      </c>
      <c r="AH1666" s="27">
        <v>2.8293029871977238</v>
      </c>
      <c r="AI1666" s="28">
        <v>567000</v>
      </c>
      <c r="AJ1666" s="28">
        <v>459000</v>
      </c>
      <c r="AK1666" s="28">
        <v>407500</v>
      </c>
      <c r="AL1666" s="29">
        <v>0.23529411764705882</v>
      </c>
      <c r="AM1666" s="29">
        <v>0.39141104294478529</v>
      </c>
      <c r="AN1666" s="6">
        <v>3.5</v>
      </c>
      <c r="AO1666" s="27">
        <v>-1.0999999999999996</v>
      </c>
      <c r="AP1666" s="6">
        <v>4.5999999999999996</v>
      </c>
      <c r="AQ1666" s="26">
        <v>6.2E-2</v>
      </c>
      <c r="AR1666" s="28">
        <v>530</v>
      </c>
      <c r="AS1666" s="28">
        <v>490</v>
      </c>
      <c r="AT1666" s="25">
        <v>8.1632653061224483E-2</v>
      </c>
      <c r="AU1666" s="26">
        <v>0.49397749098413712</v>
      </c>
      <c r="AV1666" s="30">
        <v>1505.2800000000002</v>
      </c>
      <c r="AW1666" s="24">
        <v>0.58289999999999997</v>
      </c>
      <c r="AX1666" s="24">
        <v>0.41710000000000003</v>
      </c>
      <c r="AY1666" s="24">
        <v>0.64949999999999997</v>
      </c>
      <c r="AZ1666" s="24">
        <v>0.31040000000000001</v>
      </c>
      <c r="BA1666" s="24">
        <v>0.30830000000000002</v>
      </c>
      <c r="BB1666" s="24">
        <v>0.30330000000000001</v>
      </c>
      <c r="BC1666" s="24">
        <v>0.32469999999999999</v>
      </c>
      <c r="BD1666" s="31">
        <v>5</v>
      </c>
      <c r="BE1666" s="23">
        <v>1110</v>
      </c>
      <c r="BF1666" s="32" t="s">
        <v>4381</v>
      </c>
      <c r="BG1666" s="33">
        <v>146.786021776486</v>
      </c>
      <c r="BH1666" s="33">
        <v>-19.298583575504001</v>
      </c>
      <c r="BI1666" s="34">
        <f t="shared" si="350"/>
        <v>59</v>
      </c>
      <c r="BJ1666" s="34">
        <f t="shared" si="351"/>
        <v>59</v>
      </c>
      <c r="BK1666" s="34">
        <f t="shared" si="352"/>
        <v>90</v>
      </c>
      <c r="BL1666" s="34">
        <f t="shared" si="353"/>
        <v>1</v>
      </c>
      <c r="BM1666" s="34">
        <f t="shared" si="354"/>
        <v>100</v>
      </c>
      <c r="BN1666" s="34">
        <f t="shared" si="355"/>
        <v>80</v>
      </c>
      <c r="BO1666" s="34">
        <f t="shared" si="356"/>
        <v>1</v>
      </c>
      <c r="BP1666" s="34">
        <f t="shared" si="357"/>
        <v>58</v>
      </c>
      <c r="BQ1666" s="35">
        <f t="shared" si="358"/>
        <v>100</v>
      </c>
      <c r="BR1666" s="34">
        <f t="shared" si="359"/>
        <v>82</v>
      </c>
      <c r="BS1666" s="35">
        <f t="shared" si="360"/>
        <v>50</v>
      </c>
      <c r="BT1666" s="35">
        <f t="shared" si="361"/>
        <v>69</v>
      </c>
      <c r="BU1666" s="35">
        <f t="shared" si="362"/>
        <v>50</v>
      </c>
      <c r="BV1666" s="35">
        <f t="shared" si="363"/>
        <v>61</v>
      </c>
    </row>
    <row r="1667" spans="2:74" hidden="1" x14ac:dyDescent="0.3">
      <c r="B1667" s="6" t="s">
        <v>2095</v>
      </c>
      <c r="C1667" s="6">
        <v>308031208</v>
      </c>
      <c r="D1667" s="6" t="s">
        <v>372</v>
      </c>
      <c r="E1667" s="6" t="s">
        <v>370</v>
      </c>
      <c r="F1667" s="6" t="s">
        <v>372</v>
      </c>
      <c r="G1667" s="6" t="s">
        <v>97</v>
      </c>
      <c r="H1667" s="6" t="s">
        <v>78</v>
      </c>
      <c r="I1667" s="22">
        <v>549000</v>
      </c>
      <c r="J1667" s="22">
        <v>549000</v>
      </c>
      <c r="K1667" s="22">
        <v>499000</v>
      </c>
      <c r="L1667" s="22">
        <v>572500</v>
      </c>
      <c r="M1667" s="22">
        <v>555000</v>
      </c>
      <c r="N1667" s="22">
        <v>500000</v>
      </c>
      <c r="O1667" s="23">
        <v>29</v>
      </c>
      <c r="P1667" s="23">
        <v>28</v>
      </c>
      <c r="Q1667" s="23">
        <v>31</v>
      </c>
      <c r="R1667" s="22">
        <v>530</v>
      </c>
      <c r="S1667" s="22">
        <v>520</v>
      </c>
      <c r="T1667" s="24">
        <v>4.3</v>
      </c>
      <c r="U1667" s="24">
        <v>-0.90000000000000036</v>
      </c>
      <c r="V1667" s="24">
        <v>5.2</v>
      </c>
      <c r="W1667" s="24">
        <v>5.5</v>
      </c>
      <c r="X1667" s="25">
        <v>5.0200364298724952E-2</v>
      </c>
      <c r="Y1667" s="24">
        <v>4.3</v>
      </c>
      <c r="Z1667" s="24">
        <v>-1.6000000000000005</v>
      </c>
      <c r="AA1667" s="24">
        <v>5.9</v>
      </c>
      <c r="AB1667" s="24">
        <v>6.7</v>
      </c>
      <c r="AC1667" s="26">
        <v>0.27243194341639931</v>
      </c>
      <c r="AD1667" s="24">
        <v>5.4268917610886511</v>
      </c>
      <c r="AE1667" s="6">
        <v>526</v>
      </c>
      <c r="AF1667" s="6">
        <v>536</v>
      </c>
      <c r="AG1667" s="6">
        <v>437</v>
      </c>
      <c r="AH1667" s="27">
        <v>3.2511700468018723</v>
      </c>
      <c r="AI1667" s="28">
        <v>550000</v>
      </c>
      <c r="AJ1667" s="28">
        <v>470000</v>
      </c>
      <c r="AK1667" s="28">
        <v>395000</v>
      </c>
      <c r="AL1667" s="29">
        <v>0.1702127659574468</v>
      </c>
      <c r="AM1667" s="29">
        <v>0.39240506329113922</v>
      </c>
      <c r="AN1667" s="6">
        <v>3.3</v>
      </c>
      <c r="AO1667" s="27">
        <v>-0.60000000000000009</v>
      </c>
      <c r="AP1667" s="6">
        <v>3.9</v>
      </c>
      <c r="AQ1667" s="26">
        <v>6.6666666666666666E-2</v>
      </c>
      <c r="AR1667" s="28">
        <v>520</v>
      </c>
      <c r="AS1667" s="28">
        <v>490</v>
      </c>
      <c r="AT1667" s="25">
        <v>6.1224489795918366E-2</v>
      </c>
      <c r="AU1667" s="26">
        <v>0.42999881663965067</v>
      </c>
      <c r="AV1667" s="30">
        <v>1945.4400000000003</v>
      </c>
      <c r="AW1667" s="24">
        <v>0.72519999999999996</v>
      </c>
      <c r="AX1667" s="24">
        <v>0.27479999999999999</v>
      </c>
      <c r="AY1667" s="24">
        <v>0.88819999999999999</v>
      </c>
      <c r="AZ1667" s="24">
        <v>2.9899999999999999E-2</v>
      </c>
      <c r="BA1667" s="24">
        <v>0.32779999999999998</v>
      </c>
      <c r="BB1667" s="24">
        <v>0.39679999999999999</v>
      </c>
      <c r="BC1667" s="24">
        <v>0.25490000000000002</v>
      </c>
      <c r="BD1667" s="31">
        <v>2</v>
      </c>
      <c r="BE1667" s="23">
        <v>522</v>
      </c>
      <c r="BF1667" s="32" t="s">
        <v>4382</v>
      </c>
      <c r="BG1667" s="33">
        <v>150.583739046067</v>
      </c>
      <c r="BH1667" s="33">
        <v>-23.328408532868099</v>
      </c>
      <c r="BI1667" s="34">
        <f t="shared" si="350"/>
        <v>46</v>
      </c>
      <c r="BJ1667" s="34">
        <f t="shared" si="351"/>
        <v>62</v>
      </c>
      <c r="BK1667" s="34">
        <f t="shared" si="352"/>
        <v>85</v>
      </c>
      <c r="BL1667" s="34">
        <f t="shared" si="353"/>
        <v>1</v>
      </c>
      <c r="BM1667" s="34">
        <f t="shared" si="354"/>
        <v>85</v>
      </c>
      <c r="BN1667" s="34">
        <f t="shared" si="355"/>
        <v>87</v>
      </c>
      <c r="BO1667" s="34">
        <f t="shared" si="356"/>
        <v>26</v>
      </c>
      <c r="BP1667" s="34">
        <f t="shared" si="357"/>
        <v>62</v>
      </c>
      <c r="BQ1667" s="35">
        <f t="shared" si="358"/>
        <v>100</v>
      </c>
      <c r="BR1667" s="34">
        <f t="shared" si="359"/>
        <v>96</v>
      </c>
      <c r="BS1667" s="35">
        <f t="shared" si="360"/>
        <v>85</v>
      </c>
      <c r="BT1667" s="35">
        <f t="shared" si="361"/>
        <v>46</v>
      </c>
      <c r="BU1667" s="35">
        <f t="shared" si="362"/>
        <v>20</v>
      </c>
      <c r="BV1667" s="35">
        <f t="shared" si="363"/>
        <v>61</v>
      </c>
    </row>
    <row r="1668" spans="2:74" hidden="1" x14ac:dyDescent="0.3">
      <c r="B1668" s="6" t="s">
        <v>2096</v>
      </c>
      <c r="C1668" s="6">
        <v>318021484</v>
      </c>
      <c r="D1668" s="6" t="s">
        <v>773</v>
      </c>
      <c r="E1668" s="6" t="s">
        <v>773</v>
      </c>
      <c r="F1668" s="6" t="s">
        <v>773</v>
      </c>
      <c r="G1668" s="6" t="s">
        <v>97</v>
      </c>
      <c r="H1668" s="6" t="s">
        <v>78</v>
      </c>
      <c r="I1668" s="22">
        <v>599000</v>
      </c>
      <c r="J1668" s="22">
        <v>582528</v>
      </c>
      <c r="K1668" s="22">
        <v>481440</v>
      </c>
      <c r="L1668" s="22">
        <v>605000</v>
      </c>
      <c r="M1668" s="22">
        <v>585000</v>
      </c>
      <c r="N1668" s="22">
        <v>480000</v>
      </c>
      <c r="O1668" s="23">
        <v>28</v>
      </c>
      <c r="P1668" s="23">
        <v>23</v>
      </c>
      <c r="Q1668" s="23">
        <v>26</v>
      </c>
      <c r="R1668" s="22">
        <v>550</v>
      </c>
      <c r="S1668" s="22">
        <v>510</v>
      </c>
      <c r="T1668" s="24">
        <v>3.3</v>
      </c>
      <c r="U1668" s="24">
        <v>-0.60000000000000009</v>
      </c>
      <c r="V1668" s="24">
        <v>3.9</v>
      </c>
      <c r="W1668" s="24">
        <v>4</v>
      </c>
      <c r="X1668" s="25">
        <v>4.7746243739565944E-2</v>
      </c>
      <c r="Y1668" s="24">
        <v>5.4</v>
      </c>
      <c r="Z1668" s="24">
        <v>-1.3999999999999995</v>
      </c>
      <c r="AA1668" s="24">
        <v>6.8</v>
      </c>
      <c r="AB1668" s="24">
        <v>6.1</v>
      </c>
      <c r="AC1668" s="26">
        <v>0.24155013702480499</v>
      </c>
      <c r="AD1668" s="24">
        <v>5.0590395831418951</v>
      </c>
      <c r="AE1668" s="6">
        <v>688</v>
      </c>
      <c r="AF1668" s="6">
        <v>586</v>
      </c>
      <c r="AG1668" s="6">
        <v>517</v>
      </c>
      <c r="AH1668" s="27">
        <v>2.8293029871977238</v>
      </c>
      <c r="AI1668" s="28">
        <v>567000</v>
      </c>
      <c r="AJ1668" s="28">
        <v>459000</v>
      </c>
      <c r="AK1668" s="28">
        <v>407500</v>
      </c>
      <c r="AL1668" s="29">
        <v>0.23529411764705882</v>
      </c>
      <c r="AM1668" s="29">
        <v>0.39141104294478529</v>
      </c>
      <c r="AN1668" s="6">
        <v>3.5</v>
      </c>
      <c r="AO1668" s="27">
        <v>-1.0999999999999996</v>
      </c>
      <c r="AP1668" s="6">
        <v>4.5999999999999996</v>
      </c>
      <c r="AQ1668" s="26">
        <v>6.2E-2</v>
      </c>
      <c r="AR1668" s="28">
        <v>530</v>
      </c>
      <c r="AS1668" s="28">
        <v>490</v>
      </c>
      <c r="AT1668" s="25">
        <v>8.1632653061224483E-2</v>
      </c>
      <c r="AU1668" s="26">
        <v>0.49397749098413712</v>
      </c>
      <c r="AV1668" s="30">
        <v>2276.96</v>
      </c>
      <c r="AW1668" s="24">
        <v>0.77780000000000005</v>
      </c>
      <c r="AX1668" s="24">
        <v>0.22220000000000001</v>
      </c>
      <c r="AY1668" s="24">
        <v>0.94030000000000002</v>
      </c>
      <c r="AZ1668" s="24">
        <v>4.0300000000000002E-2</v>
      </c>
      <c r="BA1668" s="24">
        <v>0.2097</v>
      </c>
      <c r="BB1668" s="24">
        <v>0.42049999999999998</v>
      </c>
      <c r="BC1668" s="24">
        <v>0.3508</v>
      </c>
      <c r="BD1668" s="31">
        <v>5</v>
      </c>
      <c r="BE1668" s="23">
        <v>1117</v>
      </c>
      <c r="BF1668" s="32" t="s">
        <v>4383</v>
      </c>
      <c r="BG1668" s="33">
        <v>146.732196713153</v>
      </c>
      <c r="BH1668" s="33">
        <v>-19.2525573357441</v>
      </c>
      <c r="BI1668" s="34">
        <f t="shared" ref="BI1668:BI1731" si="364">IF(T1668&lt;=1, 100, IF(T1668&gt;=7, 1, ROUND(100 - ((T1668-1)/6)*99, 0)))</f>
        <v>62</v>
      </c>
      <c r="BJ1668" s="34">
        <f t="shared" ref="BJ1668:BJ1731" si="365">IF(AN1668&lt;=1, 100, IF(AN1668&gt;=7, 1, ROUND(100 - ((AN1668-1)/6)*99, 0)))</f>
        <v>59</v>
      </c>
      <c r="BK1668" s="34">
        <f t="shared" ref="BK1668:BK1731" si="366">IF(AH1668&lt;=2, 100, IF(AH1668&gt;=10, 1, ROUND(100 - ((AH1668-2)/8)*99, 0)))</f>
        <v>90</v>
      </c>
      <c r="BL1668" s="34">
        <f t="shared" ref="BL1668:BL1731" si="367">IF(OR(ISBLANK(AU1668), AU1668=""), "", IF(AU1668&lt;=0, 100, IF(AU1668&gt;=0.3, 1, ROUND(100 - (AU1668/0.3)*99, 0))))</f>
        <v>1</v>
      </c>
      <c r="BM1668" s="34">
        <f t="shared" ref="BM1668:BM1731" si="368">IF(AL1668&lt;=0, 1, IF(AL1668&gt;=0.2, 100, ROUND(1 + (AL1668/0.2)*99, 0)))</f>
        <v>100</v>
      </c>
      <c r="BN1668" s="34">
        <f t="shared" ref="BN1668:BN1731" si="369">IF(AQ1668&lt;=0.01, 1, IF(AQ1668&gt;=0.075, 100, ROUND(1 + ((AQ1668-0.01)/0.065)*99, 0)))</f>
        <v>80</v>
      </c>
      <c r="BO1668" s="34">
        <f t="shared" ref="BO1668:BO1731" si="370">IF(BE1668&gt;=750, 1, IF(BE1668&lt;=50, 100, ROUND(100 - 99 * (((BE1668 - 50)/700)^0.75), 0)))</f>
        <v>1</v>
      </c>
      <c r="BP1668" s="34">
        <f t="shared" ref="BP1668:BP1731" si="371">IF(BA1668&gt;=0.5, 100, IF(BA1668&lt;=0.05, 1, ROUND(1 + ((BA1668-0.05)/0.45)*99, 0)))</f>
        <v>36</v>
      </c>
      <c r="BQ1668" s="35">
        <f t="shared" ref="BQ1668:BQ1731" si="372">IF(X1668&gt;=0.045, 100, IF(X1668&lt;=0.015, 1, ROUND(1 + ((X1668-0.015)/0.03)*99, 0)))</f>
        <v>100</v>
      </c>
      <c r="BR1668" s="34">
        <f t="shared" ref="BR1668:BR1731" si="373">IF(AD1668&lt;=5, 100, IF(AD1668&gt;=15, 1, ROUND(100 - ((AD1668-5)/10)*99, 0)))</f>
        <v>99</v>
      </c>
      <c r="BS1668" s="35">
        <f t="shared" ref="BS1668:BS1731" si="374">IF(AC1668&lt;=0.25, 100, IF(AC1668&gt;=0.4, 1, ROUND(100 - ((AC1668-0.25)/0.15)*99, 0)))</f>
        <v>100</v>
      </c>
      <c r="BT1668" s="35">
        <f t="shared" ref="BT1668:BT1731" si="375">IF(Y1668&lt;=1, 100, IF(Y1668&gt;=7, 1, ROUND(100 - ((Y1668-1)/6)*99, 0)))</f>
        <v>27</v>
      </c>
      <c r="BU1668" s="35">
        <f t="shared" ref="BU1668:BU1731" si="376">BD1668*10</f>
        <v>50</v>
      </c>
      <c r="BV1668" s="35">
        <f t="shared" ref="BV1668:BV1731" si="377">IF(
  (
    IF($BI$2,0.1,0) + IF($BJ$2,0.1,0) + IF($BK$2,0.05,0) + IF($BL$2,0.07,0) + IF($BM$2,0.05,0) + IF($BN$2,0.1,0) +
    IF($BO$2,0.07,0) + IF($BP$2,0.08,0) + IF($BQ$2,0.08,0) + IF($BR$2,0.07,0) + IF($BS$2,0.07,0) + IF($BT$2,0.08,0) +
    IF($BU$2,0.08,0)
  ) = 0,
  "",
  ROUND(
    (
      IF($BI$2, BI1668*0.1, 0) + IF($BJ$2, BJ1668*0.1, 0) + IF($BK$2, BK1668*0.05, 0) + IF($BL$2, BL1668*0.07, 0) +
      IF($BM$2, BM1668*0.05, 0) + IF($BN$2, BN1668*0.1, 0) + IF($BO$2, BO1668*0.07, 0) + IF($BP$2, BP1668*0.08, 0) +
      IF($BQ$2, BQ1668*0.08, 0) + IF($BR$2, BR1668*0.07, 0) + IF($BS$2, BS1668*0.07, 0) + IF($BT$2, BT1668*0.08, 0) +
      IF($BU$2, BU1668*0.08, 0)
    ) /
    (
      IF($BI$2,0.1,0) + IF($BJ$2,0.1,0) + IF($BK$2,0.05,0) + IF($BL$2,0.07,0) + IF($BM$2,0.05,0) +
      IF($BN$2,0.1,0) + IF($BO$2,0.07,0) + IF($BP$2,0.08,0) + IF($BQ$2,0.08,0) + IF($BR$2,0.07,0) +
      IF($BS$2,0.07,0) + IF($BT$2,0.08,0) + IF($BU$2,0.08,0)
    ),
  0)
)</f>
        <v>61</v>
      </c>
    </row>
    <row r="1669" spans="2:74" hidden="1" x14ac:dyDescent="0.3">
      <c r="B1669" s="6" t="s">
        <v>2097</v>
      </c>
      <c r="C1669" s="6">
        <v>318021482</v>
      </c>
      <c r="D1669" s="6" t="s">
        <v>773</v>
      </c>
      <c r="E1669" s="6" t="s">
        <v>773</v>
      </c>
      <c r="F1669" s="6" t="s">
        <v>773</v>
      </c>
      <c r="G1669" s="6" t="s">
        <v>97</v>
      </c>
      <c r="H1669" s="6" t="s">
        <v>78</v>
      </c>
      <c r="I1669" s="22">
        <v>575000</v>
      </c>
      <c r="J1669" s="22">
        <v>559000</v>
      </c>
      <c r="K1669" s="22">
        <v>459000</v>
      </c>
      <c r="L1669" s="22">
        <v>574120</v>
      </c>
      <c r="M1669" s="22">
        <v>560000</v>
      </c>
      <c r="N1669" s="22">
        <v>459000</v>
      </c>
      <c r="O1669" s="23">
        <v>21</v>
      </c>
      <c r="P1669" s="23">
        <v>21</v>
      </c>
      <c r="Q1669" s="23">
        <v>25</v>
      </c>
      <c r="R1669" s="22">
        <v>530</v>
      </c>
      <c r="S1669" s="22">
        <v>500</v>
      </c>
      <c r="T1669" s="24">
        <v>4</v>
      </c>
      <c r="U1669" s="24">
        <v>-0.70000000000000018</v>
      </c>
      <c r="V1669" s="24">
        <v>4.7</v>
      </c>
      <c r="W1669" s="24">
        <v>5.0999999999999996</v>
      </c>
      <c r="X1669" s="25">
        <v>4.7930434782608694E-2</v>
      </c>
      <c r="Y1669" s="24">
        <v>4.9000000000000004</v>
      </c>
      <c r="Z1669" s="24">
        <v>-1.5999999999999996</v>
      </c>
      <c r="AA1669" s="24">
        <v>6.5</v>
      </c>
      <c r="AB1669" s="24">
        <v>6.2</v>
      </c>
      <c r="AC1669" s="26">
        <v>0.24984914768441693</v>
      </c>
      <c r="AD1669" s="24">
        <v>5.2127452800631255</v>
      </c>
      <c r="AE1669" s="6">
        <v>688</v>
      </c>
      <c r="AF1669" s="6">
        <v>586</v>
      </c>
      <c r="AG1669" s="6">
        <v>517</v>
      </c>
      <c r="AH1669" s="27">
        <v>2.8293029871977238</v>
      </c>
      <c r="AI1669" s="28">
        <v>567000</v>
      </c>
      <c r="AJ1669" s="28">
        <v>459000</v>
      </c>
      <c r="AK1669" s="28">
        <v>407500</v>
      </c>
      <c r="AL1669" s="29">
        <v>0.23529411764705882</v>
      </c>
      <c r="AM1669" s="29">
        <v>0.39141104294478529</v>
      </c>
      <c r="AN1669" s="6">
        <v>3.5</v>
      </c>
      <c r="AO1669" s="27">
        <v>-1.0999999999999996</v>
      </c>
      <c r="AP1669" s="6">
        <v>4.5999999999999996</v>
      </c>
      <c r="AQ1669" s="26">
        <v>6.2E-2</v>
      </c>
      <c r="AR1669" s="28">
        <v>530</v>
      </c>
      <c r="AS1669" s="28">
        <v>490</v>
      </c>
      <c r="AT1669" s="25">
        <v>8.1632653061224483E-2</v>
      </c>
      <c r="AU1669" s="26">
        <v>0.49397749098413712</v>
      </c>
      <c r="AV1669" s="30">
        <v>2121.2800000000002</v>
      </c>
      <c r="AW1669" s="24">
        <v>0.78090000000000004</v>
      </c>
      <c r="AX1669" s="24">
        <v>0.21909999999999999</v>
      </c>
      <c r="AY1669" s="24">
        <v>0.92579999999999996</v>
      </c>
      <c r="AZ1669" s="24">
        <v>6.9699999999999998E-2</v>
      </c>
      <c r="BA1669" s="24">
        <v>0.25929999999999997</v>
      </c>
      <c r="BB1669" s="24">
        <v>0.3972</v>
      </c>
      <c r="BC1669" s="24">
        <v>0.32790000000000002</v>
      </c>
      <c r="BD1669" s="31">
        <v>5</v>
      </c>
      <c r="BE1669" s="23">
        <v>1113</v>
      </c>
      <c r="BF1669" s="32" t="s">
        <v>4384</v>
      </c>
      <c r="BG1669" s="33">
        <v>146.72008538461901</v>
      </c>
      <c r="BH1669" s="33">
        <v>-19.304142835260599</v>
      </c>
      <c r="BI1669" s="34">
        <f t="shared" si="364"/>
        <v>51</v>
      </c>
      <c r="BJ1669" s="34">
        <f t="shared" si="365"/>
        <v>59</v>
      </c>
      <c r="BK1669" s="34">
        <f t="shared" si="366"/>
        <v>90</v>
      </c>
      <c r="BL1669" s="34">
        <f t="shared" si="367"/>
        <v>1</v>
      </c>
      <c r="BM1669" s="34">
        <f t="shared" si="368"/>
        <v>100</v>
      </c>
      <c r="BN1669" s="34">
        <f t="shared" si="369"/>
        <v>80</v>
      </c>
      <c r="BO1669" s="34">
        <f t="shared" si="370"/>
        <v>1</v>
      </c>
      <c r="BP1669" s="34">
        <f t="shared" si="371"/>
        <v>47</v>
      </c>
      <c r="BQ1669" s="35">
        <f t="shared" si="372"/>
        <v>100</v>
      </c>
      <c r="BR1669" s="34">
        <f t="shared" si="373"/>
        <v>98</v>
      </c>
      <c r="BS1669" s="35">
        <f t="shared" si="374"/>
        <v>100</v>
      </c>
      <c r="BT1669" s="35">
        <f t="shared" si="375"/>
        <v>36</v>
      </c>
      <c r="BU1669" s="35">
        <f t="shared" si="376"/>
        <v>50</v>
      </c>
      <c r="BV1669" s="35">
        <f t="shared" si="377"/>
        <v>61</v>
      </c>
    </row>
    <row r="1670" spans="2:74" hidden="1" x14ac:dyDescent="0.3">
      <c r="B1670" s="6" t="s">
        <v>2098</v>
      </c>
      <c r="C1670" s="6">
        <v>121041414</v>
      </c>
      <c r="D1670" s="6" t="s">
        <v>1588</v>
      </c>
      <c r="E1670" s="6" t="s">
        <v>815</v>
      </c>
      <c r="F1670" s="6" t="s">
        <v>2757</v>
      </c>
      <c r="G1670" s="6" t="s">
        <v>77</v>
      </c>
      <c r="H1670" s="6" t="s">
        <v>78</v>
      </c>
      <c r="I1670" s="22">
        <v>3000000</v>
      </c>
      <c r="J1670" s="22">
        <v>2961250</v>
      </c>
      <c r="K1670" s="22">
        <v>2961250</v>
      </c>
      <c r="L1670" s="22">
        <v>3185000</v>
      </c>
      <c r="M1670" s="22">
        <v>2850000</v>
      </c>
      <c r="N1670" s="22">
        <v>2785000</v>
      </c>
      <c r="O1670" s="23">
        <v>28</v>
      </c>
      <c r="P1670" s="23">
        <v>25</v>
      </c>
      <c r="Q1670" s="23">
        <v>23</v>
      </c>
      <c r="R1670" s="22">
        <v>1200</v>
      </c>
      <c r="S1670" s="22">
        <v>1200</v>
      </c>
      <c r="T1670" s="24">
        <v>1.8</v>
      </c>
      <c r="U1670" s="24">
        <v>0</v>
      </c>
      <c r="V1670" s="24">
        <v>1.8</v>
      </c>
      <c r="W1670" s="24">
        <v>2.1</v>
      </c>
      <c r="X1670" s="25">
        <v>2.0799999999999999E-2</v>
      </c>
      <c r="Y1670" s="24">
        <v>2.8</v>
      </c>
      <c r="Z1670" s="24">
        <v>-1.1000000000000001</v>
      </c>
      <c r="AA1670" s="24">
        <v>3.9</v>
      </c>
      <c r="AB1670" s="24">
        <v>4</v>
      </c>
      <c r="AC1670" s="26">
        <v>0.40972411909314393</v>
      </c>
      <c r="AD1670" s="24">
        <v>19.69827495640115</v>
      </c>
      <c r="AE1670" s="6">
        <v>33</v>
      </c>
      <c r="AF1670" s="6">
        <v>92</v>
      </c>
      <c r="AG1670" s="6">
        <v>78</v>
      </c>
      <c r="AH1670" s="27">
        <v>2.1768707482993199</v>
      </c>
      <c r="AI1670" s="28">
        <v>3908000</v>
      </c>
      <c r="AJ1670" s="28">
        <v>3450000</v>
      </c>
      <c r="AK1670" s="28">
        <v>3625000</v>
      </c>
      <c r="AL1670" s="29">
        <v>0.13275362318840581</v>
      </c>
      <c r="AM1670" s="29">
        <v>7.8068965517241379E-2</v>
      </c>
      <c r="AN1670" s="6">
        <v>2.2000000000000002</v>
      </c>
      <c r="AO1670" s="27">
        <v>-0.19999999999999973</v>
      </c>
      <c r="AP1670" s="6">
        <v>2.4</v>
      </c>
      <c r="AQ1670" s="26">
        <v>0.10319242967815734</v>
      </c>
      <c r="AR1670" s="28">
        <v>1550</v>
      </c>
      <c r="AS1670" s="28">
        <v>1495</v>
      </c>
      <c r="AT1670" s="25">
        <v>3.678929765886288E-2</v>
      </c>
      <c r="AU1670" s="26">
        <v>0.28557424731556824</v>
      </c>
      <c r="AV1670" s="30">
        <v>2928.8</v>
      </c>
      <c r="AW1670" s="24">
        <v>0.58850000000000002</v>
      </c>
      <c r="AX1670" s="24">
        <v>0.41149999999999998</v>
      </c>
      <c r="AY1670" s="24">
        <v>9.8100000000000007E-2</v>
      </c>
      <c r="AZ1670" s="24">
        <v>0.2036</v>
      </c>
      <c r="BA1670" s="24">
        <v>0.25180000000000002</v>
      </c>
      <c r="BB1670" s="24">
        <v>0.2253</v>
      </c>
      <c r="BC1670" s="24">
        <v>0.50319999999999998</v>
      </c>
      <c r="BD1670" s="31">
        <v>9.5</v>
      </c>
      <c r="BE1670" s="23">
        <v>4</v>
      </c>
      <c r="BF1670" s="32" t="s">
        <v>4385</v>
      </c>
      <c r="BG1670" s="33">
        <v>151.196919799489</v>
      </c>
      <c r="BH1670" s="33">
        <v>-33.833853995460601</v>
      </c>
      <c r="BI1670" s="34">
        <f t="shared" si="364"/>
        <v>87</v>
      </c>
      <c r="BJ1670" s="34">
        <f t="shared" si="365"/>
        <v>80</v>
      </c>
      <c r="BK1670" s="34">
        <f t="shared" si="366"/>
        <v>98</v>
      </c>
      <c r="BL1670" s="34">
        <f t="shared" si="367"/>
        <v>6</v>
      </c>
      <c r="BM1670" s="34">
        <f t="shared" si="368"/>
        <v>67</v>
      </c>
      <c r="BN1670" s="34">
        <f t="shared" si="369"/>
        <v>100</v>
      </c>
      <c r="BO1670" s="34">
        <f t="shared" si="370"/>
        <v>100</v>
      </c>
      <c r="BP1670" s="34">
        <f t="shared" si="371"/>
        <v>45</v>
      </c>
      <c r="BQ1670" s="35">
        <f t="shared" si="372"/>
        <v>20</v>
      </c>
      <c r="BR1670" s="34">
        <f t="shared" si="373"/>
        <v>1</v>
      </c>
      <c r="BS1670" s="35">
        <f t="shared" si="374"/>
        <v>1</v>
      </c>
      <c r="BT1670" s="35">
        <f t="shared" si="375"/>
        <v>70</v>
      </c>
      <c r="BU1670" s="35">
        <f t="shared" si="376"/>
        <v>95</v>
      </c>
      <c r="BV1670" s="35">
        <f t="shared" si="377"/>
        <v>61</v>
      </c>
    </row>
    <row r="1671" spans="2:74" hidden="1" x14ac:dyDescent="0.3">
      <c r="B1671" s="6" t="s">
        <v>2099</v>
      </c>
      <c r="C1671" s="6">
        <v>118021654</v>
      </c>
      <c r="D1671" s="6" t="s">
        <v>1699</v>
      </c>
      <c r="E1671" s="6" t="s">
        <v>1695</v>
      </c>
      <c r="F1671" s="6" t="s">
        <v>2757</v>
      </c>
      <c r="G1671" s="6" t="s">
        <v>77</v>
      </c>
      <c r="H1671" s="6" t="s">
        <v>78</v>
      </c>
      <c r="I1671" s="22">
        <v>2840850</v>
      </c>
      <c r="J1671" s="22">
        <v>3901500</v>
      </c>
      <c r="K1671" s="22">
        <v>4200000</v>
      </c>
      <c r="L1671" s="22">
        <v>2310000</v>
      </c>
      <c r="M1671" s="22">
        <v>2400000</v>
      </c>
      <c r="N1671" s="22">
        <v>2950100</v>
      </c>
      <c r="O1671" s="23">
        <v>24</v>
      </c>
      <c r="P1671" s="23">
        <v>29</v>
      </c>
      <c r="Q1671" s="23">
        <v>27</v>
      </c>
      <c r="R1671" s="22">
        <v>1750</v>
      </c>
      <c r="S1671" s="22">
        <v>1775</v>
      </c>
      <c r="T1671" s="24">
        <v>3.5</v>
      </c>
      <c r="U1671" s="24">
        <v>-0.10000000000000009</v>
      </c>
      <c r="V1671" s="24">
        <v>3.6</v>
      </c>
      <c r="W1671" s="24">
        <v>3.3</v>
      </c>
      <c r="X1671" s="25">
        <v>3.203266627945861E-2</v>
      </c>
      <c r="Y1671" s="24">
        <v>4.2</v>
      </c>
      <c r="Z1671" s="24">
        <v>-1.2000000000000002</v>
      </c>
      <c r="AA1671" s="24">
        <v>5.4</v>
      </c>
      <c r="AB1671" s="24">
        <v>4.5999999999999996</v>
      </c>
      <c r="AC1671" s="26">
        <v>0.74228028503562937</v>
      </c>
      <c r="AD1671" s="24">
        <v>23.172603821356788</v>
      </c>
      <c r="AE1671" s="6">
        <v>70</v>
      </c>
      <c r="AF1671" s="6">
        <v>157</v>
      </c>
      <c r="AG1671" s="6">
        <v>114</v>
      </c>
      <c r="AH1671" s="27">
        <v>2.3522727272727275</v>
      </c>
      <c r="AI1671" s="28">
        <v>3000000</v>
      </c>
      <c r="AJ1671" s="28">
        <v>2820000</v>
      </c>
      <c r="AK1671" s="28">
        <v>2685000</v>
      </c>
      <c r="AL1671" s="29">
        <v>6.3829787234042548E-2</v>
      </c>
      <c r="AM1671" s="29">
        <v>0.11731843575418995</v>
      </c>
      <c r="AN1671" s="6">
        <v>2.6</v>
      </c>
      <c r="AO1671" s="27">
        <v>0</v>
      </c>
      <c r="AP1671" s="6">
        <v>2.6</v>
      </c>
      <c r="AQ1671" s="26">
        <v>8.9274447949526811E-2</v>
      </c>
      <c r="AR1671" s="28">
        <v>1500</v>
      </c>
      <c r="AS1671" s="28">
        <v>1490</v>
      </c>
      <c r="AT1671" s="25">
        <v>6.7114093959731542E-3</v>
      </c>
      <c r="AU1671" s="26">
        <v>0.13434679614609868</v>
      </c>
      <c r="AV1671" s="30">
        <v>2357.6000000000004</v>
      </c>
      <c r="AW1671" s="24">
        <v>0.65349999999999997</v>
      </c>
      <c r="AX1671" s="24">
        <v>0.34649999999999997</v>
      </c>
      <c r="AY1671" s="24">
        <v>0.38800000000000001</v>
      </c>
      <c r="AZ1671" s="24">
        <v>0.18310000000000001</v>
      </c>
      <c r="BA1671" s="24">
        <v>0.24629999999999999</v>
      </c>
      <c r="BB1671" s="24">
        <v>0.24829999999999999</v>
      </c>
      <c r="BC1671" s="24">
        <v>0.46400000000000002</v>
      </c>
      <c r="BD1671" s="31">
        <v>10</v>
      </c>
      <c r="BE1671" s="23">
        <v>8</v>
      </c>
      <c r="BF1671" s="32" t="s">
        <v>4386</v>
      </c>
      <c r="BG1671" s="33">
        <v>151.25523978787501</v>
      </c>
      <c r="BH1671" s="33">
        <v>-33.932669746079398</v>
      </c>
      <c r="BI1671" s="34">
        <f t="shared" si="364"/>
        <v>59</v>
      </c>
      <c r="BJ1671" s="34">
        <f t="shared" si="365"/>
        <v>74</v>
      </c>
      <c r="BK1671" s="34">
        <f t="shared" si="366"/>
        <v>96</v>
      </c>
      <c r="BL1671" s="34">
        <f t="shared" si="367"/>
        <v>56</v>
      </c>
      <c r="BM1671" s="34">
        <f t="shared" si="368"/>
        <v>33</v>
      </c>
      <c r="BN1671" s="34">
        <f t="shared" si="369"/>
        <v>100</v>
      </c>
      <c r="BO1671" s="34">
        <f t="shared" si="370"/>
        <v>100</v>
      </c>
      <c r="BP1671" s="34">
        <f t="shared" si="371"/>
        <v>44</v>
      </c>
      <c r="BQ1671" s="35">
        <f t="shared" si="372"/>
        <v>57</v>
      </c>
      <c r="BR1671" s="34">
        <f t="shared" si="373"/>
        <v>1</v>
      </c>
      <c r="BS1671" s="35">
        <f t="shared" si="374"/>
        <v>1</v>
      </c>
      <c r="BT1671" s="35">
        <f t="shared" si="375"/>
        <v>47</v>
      </c>
      <c r="BU1671" s="35">
        <f t="shared" si="376"/>
        <v>100</v>
      </c>
      <c r="BV1671" s="35">
        <f t="shared" si="377"/>
        <v>61</v>
      </c>
    </row>
    <row r="1672" spans="2:74" hidden="1" x14ac:dyDescent="0.3">
      <c r="B1672" s="6" t="s">
        <v>2100</v>
      </c>
      <c r="C1672" s="6">
        <v>604031096</v>
      </c>
      <c r="D1672" s="6" t="s">
        <v>1470</v>
      </c>
      <c r="E1672" s="6" t="s">
        <v>876</v>
      </c>
      <c r="F1672" s="6" t="s">
        <v>2742</v>
      </c>
      <c r="G1672" s="6" t="s">
        <v>130</v>
      </c>
      <c r="H1672" s="6" t="s">
        <v>78</v>
      </c>
      <c r="I1672" s="22">
        <v>643500</v>
      </c>
      <c r="J1672" s="22">
        <v>643500</v>
      </c>
      <c r="K1672" s="22">
        <v>670000</v>
      </c>
      <c r="L1672" s="22">
        <v>475000</v>
      </c>
      <c r="M1672" s="22">
        <v>440000</v>
      </c>
      <c r="N1672" s="22">
        <v>450000</v>
      </c>
      <c r="O1672" s="23">
        <v>132</v>
      </c>
      <c r="P1672" s="23">
        <v>77</v>
      </c>
      <c r="Q1672" s="23">
        <v>106</v>
      </c>
      <c r="R1672" s="22">
        <v>390</v>
      </c>
      <c r="S1672" s="22">
        <v>420</v>
      </c>
      <c r="T1672" s="24">
        <v>2.4</v>
      </c>
      <c r="U1672" s="24">
        <v>0</v>
      </c>
      <c r="V1672" s="24">
        <v>2.4</v>
      </c>
      <c r="W1672" s="24">
        <v>2.5</v>
      </c>
      <c r="X1672" s="25">
        <v>3.1515151515151517E-2</v>
      </c>
      <c r="Y1672" s="24">
        <v>0.7</v>
      </c>
      <c r="Z1672" s="24">
        <v>-0.10000000000000009</v>
      </c>
      <c r="AA1672" s="24">
        <v>0.8</v>
      </c>
      <c r="AB1672" s="24">
        <v>0.6</v>
      </c>
      <c r="AC1672" s="26">
        <v>0.26201225411157686</v>
      </c>
      <c r="AD1672" s="24">
        <v>8.3138503708481135</v>
      </c>
      <c r="AE1672" s="6">
        <v>283</v>
      </c>
      <c r="AF1672" s="6">
        <v>323</v>
      </c>
      <c r="AG1672" s="6">
        <v>240</v>
      </c>
      <c r="AH1672" s="27">
        <v>12</v>
      </c>
      <c r="AI1672" s="28">
        <v>265000</v>
      </c>
      <c r="AJ1672" s="28">
        <v>265000</v>
      </c>
      <c r="AK1672" s="28">
        <v>281000</v>
      </c>
      <c r="AL1672" s="29">
        <v>0</v>
      </c>
      <c r="AM1672" s="29">
        <v>-5.6939501779359428E-2</v>
      </c>
      <c r="AN1672" s="6">
        <v>2.1</v>
      </c>
      <c r="AO1672" s="27">
        <v>-0.39999999999999991</v>
      </c>
      <c r="AP1672" s="6">
        <v>2.5</v>
      </c>
      <c r="AQ1672" s="26">
        <v>1.087866108786611E-2</v>
      </c>
      <c r="AR1672" s="28">
        <v>340</v>
      </c>
      <c r="AS1672" s="28">
        <v>340</v>
      </c>
      <c r="AT1672" s="25">
        <v>0</v>
      </c>
      <c r="AU1672" s="26">
        <v>3.4389124361539625E-2</v>
      </c>
      <c r="AV1672" s="30">
        <v>1488.4800000000002</v>
      </c>
      <c r="AW1672" s="24">
        <v>0.73319999999999996</v>
      </c>
      <c r="AX1672" s="24">
        <v>0.26679999999999998</v>
      </c>
      <c r="AY1672" s="24">
        <v>0.99439999999999995</v>
      </c>
      <c r="AZ1672" s="24">
        <v>4.1999999999999997E-3</v>
      </c>
      <c r="BA1672" s="24">
        <v>0.4451</v>
      </c>
      <c r="BB1672" s="24">
        <v>0.38840000000000002</v>
      </c>
      <c r="BC1672" s="24">
        <v>0.13300000000000001</v>
      </c>
      <c r="BD1672" s="31">
        <v>3.5</v>
      </c>
      <c r="BE1672" s="23">
        <v>236</v>
      </c>
      <c r="BF1672" s="32" t="s">
        <v>4387</v>
      </c>
      <c r="BG1672" s="33">
        <v>145.42099240485899</v>
      </c>
      <c r="BH1672" s="33">
        <v>-41.309779909103902</v>
      </c>
      <c r="BI1672" s="34">
        <f t="shared" si="364"/>
        <v>77</v>
      </c>
      <c r="BJ1672" s="34">
        <f t="shared" si="365"/>
        <v>82</v>
      </c>
      <c r="BK1672" s="34">
        <f t="shared" si="366"/>
        <v>1</v>
      </c>
      <c r="BL1672" s="34">
        <f t="shared" si="367"/>
        <v>89</v>
      </c>
      <c r="BM1672" s="34">
        <f t="shared" si="368"/>
        <v>1</v>
      </c>
      <c r="BN1672" s="34">
        <f t="shared" si="369"/>
        <v>2</v>
      </c>
      <c r="BO1672" s="34">
        <f t="shared" si="370"/>
        <v>63</v>
      </c>
      <c r="BP1672" s="34">
        <f t="shared" si="371"/>
        <v>88</v>
      </c>
      <c r="BQ1672" s="35">
        <f t="shared" si="372"/>
        <v>56</v>
      </c>
      <c r="BR1672" s="34">
        <f t="shared" si="373"/>
        <v>67</v>
      </c>
      <c r="BS1672" s="35">
        <f t="shared" si="374"/>
        <v>92</v>
      </c>
      <c r="BT1672" s="35">
        <f t="shared" si="375"/>
        <v>100</v>
      </c>
      <c r="BU1672" s="35">
        <f t="shared" si="376"/>
        <v>35</v>
      </c>
      <c r="BV1672" s="35">
        <f t="shared" si="377"/>
        <v>60</v>
      </c>
    </row>
    <row r="1673" spans="2:74" hidden="1" x14ac:dyDescent="0.3">
      <c r="B1673" s="6" t="s">
        <v>2101</v>
      </c>
      <c r="C1673" s="6">
        <v>319011498</v>
      </c>
      <c r="D1673" s="6" t="s">
        <v>1915</v>
      </c>
      <c r="E1673" s="6" t="s">
        <v>140</v>
      </c>
      <c r="F1673" s="6" t="s">
        <v>2698</v>
      </c>
      <c r="G1673" s="6" t="s">
        <v>97</v>
      </c>
      <c r="H1673" s="6" t="s">
        <v>78</v>
      </c>
      <c r="I1673" s="22">
        <v>699000</v>
      </c>
      <c r="J1673" s="22">
        <v>699000</v>
      </c>
      <c r="K1673" s="22">
        <v>675000</v>
      </c>
      <c r="L1673" s="22">
        <v>643000</v>
      </c>
      <c r="M1673" s="22">
        <v>642046</v>
      </c>
      <c r="N1673" s="22">
        <v>600000</v>
      </c>
      <c r="O1673" s="23">
        <v>84</v>
      </c>
      <c r="P1673" s="23">
        <v>83</v>
      </c>
      <c r="Q1673" s="23">
        <v>92</v>
      </c>
      <c r="R1673" s="22">
        <v>500</v>
      </c>
      <c r="S1673" s="22">
        <v>510</v>
      </c>
      <c r="T1673" s="24">
        <v>3</v>
      </c>
      <c r="U1673" s="24">
        <v>0.10000000000000009</v>
      </c>
      <c r="V1673" s="24">
        <v>2.9</v>
      </c>
      <c r="W1673" s="24">
        <v>2.9</v>
      </c>
      <c r="X1673" s="25">
        <v>3.7195994277539342E-2</v>
      </c>
      <c r="Y1673" s="24">
        <v>0.8</v>
      </c>
      <c r="Z1673" s="24">
        <v>-0.19999999999999996</v>
      </c>
      <c r="AA1673" s="24">
        <v>1</v>
      </c>
      <c r="AB1673" s="24">
        <v>1</v>
      </c>
      <c r="AC1673" s="26">
        <v>0.36712875939849621</v>
      </c>
      <c r="AD1673" s="24">
        <v>9.870115493059572</v>
      </c>
      <c r="AE1673" s="6">
        <v>568</v>
      </c>
      <c r="AF1673" s="6">
        <v>599</v>
      </c>
      <c r="AG1673" s="6">
        <v>514</v>
      </c>
      <c r="AH1673" s="27">
        <v>4.5267175572519083</v>
      </c>
      <c r="AI1673" s="28">
        <v>585000</v>
      </c>
      <c r="AJ1673" s="28">
        <v>530000</v>
      </c>
      <c r="AK1673" s="28">
        <v>450000</v>
      </c>
      <c r="AL1673" s="29">
        <v>0.10377358490566038</v>
      </c>
      <c r="AM1673" s="29">
        <v>0.3</v>
      </c>
      <c r="AN1673" s="6">
        <v>3.4</v>
      </c>
      <c r="AO1673" s="27">
        <v>-0.20000000000000018</v>
      </c>
      <c r="AP1673" s="6">
        <v>3.6</v>
      </c>
      <c r="AQ1673" s="26">
        <v>0.10242214532871971</v>
      </c>
      <c r="AR1673" s="28">
        <v>570</v>
      </c>
      <c r="AS1673" s="28">
        <v>520</v>
      </c>
      <c r="AT1673" s="25">
        <v>9.6153846153846159E-2</v>
      </c>
      <c r="AU1673" s="26">
        <v>0.51397237847930399</v>
      </c>
      <c r="AV1673" s="30">
        <v>1361.92</v>
      </c>
      <c r="AW1673" s="24">
        <v>0.7661</v>
      </c>
      <c r="AX1673" s="24">
        <v>0.2339</v>
      </c>
      <c r="AY1673" s="24">
        <v>0.96379999999999999</v>
      </c>
      <c r="AZ1673" s="24">
        <v>1.09E-2</v>
      </c>
      <c r="BA1673" s="24">
        <v>0.45069999999999999</v>
      </c>
      <c r="BB1673" s="24">
        <v>0.3448</v>
      </c>
      <c r="BC1673" s="24">
        <v>0.1608</v>
      </c>
      <c r="BD1673" s="31">
        <v>2</v>
      </c>
      <c r="BE1673" s="23">
        <v>314</v>
      </c>
      <c r="BF1673" s="32" t="s">
        <v>4388</v>
      </c>
      <c r="BG1673" s="33">
        <v>152.163311171781</v>
      </c>
      <c r="BH1673" s="33">
        <v>-24.755686823307801</v>
      </c>
      <c r="BI1673" s="34">
        <f t="shared" si="364"/>
        <v>67</v>
      </c>
      <c r="BJ1673" s="34">
        <f t="shared" si="365"/>
        <v>60</v>
      </c>
      <c r="BK1673" s="34">
        <f t="shared" si="366"/>
        <v>69</v>
      </c>
      <c r="BL1673" s="34">
        <f t="shared" si="367"/>
        <v>1</v>
      </c>
      <c r="BM1673" s="34">
        <f t="shared" si="368"/>
        <v>52</v>
      </c>
      <c r="BN1673" s="34">
        <f t="shared" si="369"/>
        <v>100</v>
      </c>
      <c r="BO1673" s="34">
        <f t="shared" si="370"/>
        <v>52</v>
      </c>
      <c r="BP1673" s="34">
        <f t="shared" si="371"/>
        <v>89</v>
      </c>
      <c r="BQ1673" s="35">
        <f t="shared" si="372"/>
        <v>74</v>
      </c>
      <c r="BR1673" s="34">
        <f t="shared" si="373"/>
        <v>52</v>
      </c>
      <c r="BS1673" s="35">
        <f t="shared" si="374"/>
        <v>23</v>
      </c>
      <c r="BT1673" s="35">
        <f t="shared" si="375"/>
        <v>100</v>
      </c>
      <c r="BU1673" s="35">
        <f t="shared" si="376"/>
        <v>20</v>
      </c>
      <c r="BV1673" s="35">
        <f t="shared" si="377"/>
        <v>60</v>
      </c>
    </row>
    <row r="1674" spans="2:74" hidden="1" x14ac:dyDescent="0.3">
      <c r="B1674" s="6" t="s">
        <v>2102</v>
      </c>
      <c r="C1674" s="6">
        <v>506021310</v>
      </c>
      <c r="D1674" s="6" t="s">
        <v>1846</v>
      </c>
      <c r="E1674" s="6" t="s">
        <v>281</v>
      </c>
      <c r="F1674" s="6" t="s">
        <v>2720</v>
      </c>
      <c r="G1674" s="6" t="s">
        <v>93</v>
      </c>
      <c r="H1674" s="6" t="s">
        <v>78</v>
      </c>
      <c r="I1674" s="22">
        <v>864000</v>
      </c>
      <c r="J1674" s="22">
        <v>786240</v>
      </c>
      <c r="K1674" s="22">
        <v>679000</v>
      </c>
      <c r="L1674" s="22">
        <v>842000</v>
      </c>
      <c r="M1674" s="22">
        <v>780000</v>
      </c>
      <c r="N1674" s="22">
        <v>721500</v>
      </c>
      <c r="O1674" s="23">
        <v>29</v>
      </c>
      <c r="P1674" s="23">
        <v>28</v>
      </c>
      <c r="Q1674" s="23">
        <v>28</v>
      </c>
      <c r="R1674" s="22">
        <v>690</v>
      </c>
      <c r="S1674" s="22">
        <v>600</v>
      </c>
      <c r="T1674" s="24">
        <v>1.9</v>
      </c>
      <c r="U1674" s="24">
        <v>-0.39999999999999991</v>
      </c>
      <c r="V1674" s="24">
        <v>2.2999999999999998</v>
      </c>
      <c r="W1674" s="24">
        <v>2.6</v>
      </c>
      <c r="X1674" s="25">
        <v>4.1527777777777775E-2</v>
      </c>
      <c r="Y1674" s="24">
        <v>4</v>
      </c>
      <c r="Z1674" s="24">
        <v>-0.79999999999999982</v>
      </c>
      <c r="AA1674" s="24">
        <v>4.8</v>
      </c>
      <c r="AB1674" s="24">
        <v>4.2</v>
      </c>
      <c r="AC1674" s="26">
        <v>0.38576795777797657</v>
      </c>
      <c r="AD1674" s="24">
        <v>9.289395638800773</v>
      </c>
      <c r="AE1674" s="6">
        <v>204</v>
      </c>
      <c r="AF1674" s="6">
        <v>219</v>
      </c>
      <c r="AG1674" s="6">
        <v>157</v>
      </c>
      <c r="AH1674" s="27">
        <v>4.8326848249027234</v>
      </c>
      <c r="AI1674" s="28">
        <v>850000</v>
      </c>
      <c r="AJ1674" s="28">
        <v>729000</v>
      </c>
      <c r="AK1674" s="28">
        <v>620000</v>
      </c>
      <c r="AL1674" s="29">
        <v>0.16598079561042525</v>
      </c>
      <c r="AM1674" s="29">
        <v>0.37096774193548387</v>
      </c>
      <c r="AN1674" s="6">
        <v>2.2000000000000002</v>
      </c>
      <c r="AO1674" s="27">
        <v>-0.39999999999999991</v>
      </c>
      <c r="AP1674" s="6">
        <v>2.6</v>
      </c>
      <c r="AQ1674" s="26">
        <v>4.5714368979639416E-2</v>
      </c>
      <c r="AR1674" s="28">
        <v>700</v>
      </c>
      <c r="AS1674" s="28">
        <v>650</v>
      </c>
      <c r="AT1674" s="25">
        <v>7.6923076923076927E-2</v>
      </c>
      <c r="AU1674" s="26">
        <v>0.51483725429679983</v>
      </c>
      <c r="AV1674" s="30">
        <v>1788.64</v>
      </c>
      <c r="AW1674" s="24">
        <v>0.65049999999999997</v>
      </c>
      <c r="AX1674" s="24">
        <v>0.34949999999999998</v>
      </c>
      <c r="AY1674" s="24">
        <v>0.71719999999999995</v>
      </c>
      <c r="AZ1674" s="24">
        <v>0.23799999999999999</v>
      </c>
      <c r="BA1674" s="24">
        <v>0.29330000000000001</v>
      </c>
      <c r="BB1674" s="24">
        <v>0.31559999999999999</v>
      </c>
      <c r="BC1674" s="24">
        <v>0.36770000000000003</v>
      </c>
      <c r="BD1674" s="31">
        <v>4</v>
      </c>
      <c r="BE1674" s="23">
        <v>8</v>
      </c>
      <c r="BF1674" s="32" t="s">
        <v>4389</v>
      </c>
      <c r="BG1674" s="33">
        <v>115.932236816781</v>
      </c>
      <c r="BH1674" s="33">
        <v>-31.973788077941101</v>
      </c>
      <c r="BI1674" s="34">
        <f t="shared" si="364"/>
        <v>85</v>
      </c>
      <c r="BJ1674" s="34">
        <f t="shared" si="365"/>
        <v>80</v>
      </c>
      <c r="BK1674" s="34">
        <f t="shared" si="366"/>
        <v>65</v>
      </c>
      <c r="BL1674" s="34">
        <f t="shared" si="367"/>
        <v>1</v>
      </c>
      <c r="BM1674" s="34">
        <f t="shared" si="368"/>
        <v>83</v>
      </c>
      <c r="BN1674" s="34">
        <f t="shared" si="369"/>
        <v>55</v>
      </c>
      <c r="BO1674" s="34">
        <f t="shared" si="370"/>
        <v>100</v>
      </c>
      <c r="BP1674" s="34">
        <f t="shared" si="371"/>
        <v>55</v>
      </c>
      <c r="BQ1674" s="35">
        <f t="shared" si="372"/>
        <v>89</v>
      </c>
      <c r="BR1674" s="34">
        <f t="shared" si="373"/>
        <v>58</v>
      </c>
      <c r="BS1674" s="35">
        <f t="shared" si="374"/>
        <v>10</v>
      </c>
      <c r="BT1674" s="35">
        <f t="shared" si="375"/>
        <v>51</v>
      </c>
      <c r="BU1674" s="35">
        <f t="shared" si="376"/>
        <v>40</v>
      </c>
      <c r="BV1674" s="35">
        <f t="shared" si="377"/>
        <v>60</v>
      </c>
    </row>
    <row r="1675" spans="2:74" hidden="1" x14ac:dyDescent="0.3">
      <c r="B1675" s="6" t="s">
        <v>2103</v>
      </c>
      <c r="C1675" s="6">
        <v>216011406</v>
      </c>
      <c r="D1675" s="6" t="s">
        <v>1122</v>
      </c>
      <c r="E1675" s="6" t="s">
        <v>837</v>
      </c>
      <c r="F1675" s="6" t="s">
        <v>4390</v>
      </c>
      <c r="G1675" s="6" t="s">
        <v>86</v>
      </c>
      <c r="H1675" s="6" t="s">
        <v>78</v>
      </c>
      <c r="I1675" s="22">
        <v>650000</v>
      </c>
      <c r="J1675" s="22">
        <v>650000</v>
      </c>
      <c r="K1675" s="22">
        <v>634585</v>
      </c>
      <c r="L1675" s="22">
        <v>555000</v>
      </c>
      <c r="M1675" s="22">
        <v>550000</v>
      </c>
      <c r="N1675" s="22">
        <v>580000</v>
      </c>
      <c r="O1675" s="23">
        <v>63</v>
      </c>
      <c r="P1675" s="23">
        <v>56</v>
      </c>
      <c r="Q1675" s="23">
        <v>44</v>
      </c>
      <c r="R1675" s="22">
        <v>1864</v>
      </c>
      <c r="S1675" s="22">
        <v>850</v>
      </c>
      <c r="T1675" s="24">
        <v>2.4</v>
      </c>
      <c r="U1675" s="24">
        <v>0.10000000000000009</v>
      </c>
      <c r="V1675" s="24">
        <v>2.2999999999999998</v>
      </c>
      <c r="W1675" s="24">
        <v>2.2999999999999998</v>
      </c>
      <c r="X1675" s="25">
        <v>0.14912</v>
      </c>
      <c r="Y1675" s="24">
        <v>1.4</v>
      </c>
      <c r="Z1675" s="24">
        <v>-0.5</v>
      </c>
      <c r="AA1675" s="24">
        <v>1.9</v>
      </c>
      <c r="AB1675" s="24">
        <v>2.2000000000000002</v>
      </c>
      <c r="AC1675" s="26">
        <v>1.2355498992470038</v>
      </c>
      <c r="AD1675" s="24">
        <v>8.2856082299289433</v>
      </c>
      <c r="AE1675" s="6">
        <v>347</v>
      </c>
      <c r="AF1675" s="6">
        <v>360</v>
      </c>
      <c r="AG1675" s="6">
        <v>231</v>
      </c>
      <c r="AH1675" s="27">
        <v>11.71875</v>
      </c>
      <c r="AI1675" s="28">
        <v>515000</v>
      </c>
      <c r="AJ1675" s="28">
        <v>500000</v>
      </c>
      <c r="AK1675" s="28">
        <v>472000</v>
      </c>
      <c r="AL1675" s="29">
        <v>0.03</v>
      </c>
      <c r="AM1675" s="29">
        <v>9.110169491525423E-2</v>
      </c>
      <c r="AN1675" s="6">
        <v>2.1</v>
      </c>
      <c r="AO1675" s="27">
        <v>-0.10000000000000009</v>
      </c>
      <c r="AP1675" s="6">
        <v>2.2000000000000002</v>
      </c>
      <c r="AQ1675" s="26">
        <v>0.10517928286852589</v>
      </c>
      <c r="AR1675" s="28">
        <v>520</v>
      </c>
      <c r="AS1675" s="28">
        <v>500</v>
      </c>
      <c r="AT1675" s="25">
        <v>0.04</v>
      </c>
      <c r="AU1675" s="26">
        <v>0.37660828061142226</v>
      </c>
      <c r="AV1675" s="30">
        <v>1508.64</v>
      </c>
      <c r="AW1675" s="24">
        <v>0.67449999999999999</v>
      </c>
      <c r="AX1675" s="24">
        <v>0.32550000000000001</v>
      </c>
      <c r="AY1675" s="24">
        <v>0.86180000000000001</v>
      </c>
      <c r="AZ1675" s="24">
        <v>0.1205</v>
      </c>
      <c r="BA1675" s="24">
        <v>0.38040000000000002</v>
      </c>
      <c r="BB1675" s="24">
        <v>0.30570000000000003</v>
      </c>
      <c r="BC1675" s="24">
        <v>0.2737</v>
      </c>
      <c r="BD1675" s="31">
        <v>3</v>
      </c>
      <c r="BE1675" s="23">
        <v>182</v>
      </c>
      <c r="BF1675" s="32" t="s">
        <v>4391</v>
      </c>
      <c r="BG1675" s="33">
        <v>144.77988524969999</v>
      </c>
      <c r="BH1675" s="33">
        <v>-36.182915305301002</v>
      </c>
      <c r="BI1675" s="34">
        <f t="shared" si="364"/>
        <v>77</v>
      </c>
      <c r="BJ1675" s="34">
        <f t="shared" si="365"/>
        <v>82</v>
      </c>
      <c r="BK1675" s="34">
        <f t="shared" si="366"/>
        <v>1</v>
      </c>
      <c r="BL1675" s="34">
        <f t="shared" si="367"/>
        <v>1</v>
      </c>
      <c r="BM1675" s="34">
        <f t="shared" si="368"/>
        <v>16</v>
      </c>
      <c r="BN1675" s="34">
        <f t="shared" si="369"/>
        <v>100</v>
      </c>
      <c r="BO1675" s="34">
        <f t="shared" si="370"/>
        <v>72</v>
      </c>
      <c r="BP1675" s="34">
        <f t="shared" si="371"/>
        <v>74</v>
      </c>
      <c r="BQ1675" s="35">
        <f t="shared" si="372"/>
        <v>100</v>
      </c>
      <c r="BR1675" s="34">
        <f t="shared" si="373"/>
        <v>67</v>
      </c>
      <c r="BS1675" s="35">
        <f t="shared" si="374"/>
        <v>1</v>
      </c>
      <c r="BT1675" s="35">
        <f t="shared" si="375"/>
        <v>93</v>
      </c>
      <c r="BU1675" s="35">
        <f t="shared" si="376"/>
        <v>30</v>
      </c>
      <c r="BV1675" s="35">
        <f t="shared" si="377"/>
        <v>60</v>
      </c>
    </row>
    <row r="1676" spans="2:74" hidden="1" x14ac:dyDescent="0.3">
      <c r="B1676" s="6" t="s">
        <v>2104</v>
      </c>
      <c r="C1676" s="6">
        <v>311031313</v>
      </c>
      <c r="D1676" s="6" t="s">
        <v>1088</v>
      </c>
      <c r="E1676" s="6" t="s">
        <v>611</v>
      </c>
      <c r="F1676" s="6" t="s">
        <v>2780</v>
      </c>
      <c r="G1676" s="6" t="s">
        <v>97</v>
      </c>
      <c r="H1676" s="6" t="s">
        <v>78</v>
      </c>
      <c r="I1676" s="22">
        <v>743300</v>
      </c>
      <c r="J1676" s="22">
        <v>742350</v>
      </c>
      <c r="K1676" s="22">
        <v>689000</v>
      </c>
      <c r="L1676" s="22">
        <v>760000</v>
      </c>
      <c r="M1676" s="22">
        <v>825000</v>
      </c>
      <c r="N1676" s="22">
        <v>810000</v>
      </c>
      <c r="O1676" s="23">
        <v>33</v>
      </c>
      <c r="P1676" s="23">
        <v>35</v>
      </c>
      <c r="Q1676" s="23">
        <v>37</v>
      </c>
      <c r="R1676" s="22">
        <v>580</v>
      </c>
      <c r="S1676" s="22">
        <v>550</v>
      </c>
      <c r="T1676" s="24">
        <v>2.2000000000000002</v>
      </c>
      <c r="U1676" s="24">
        <v>-0.19999999999999973</v>
      </c>
      <c r="V1676" s="24">
        <v>2.4</v>
      </c>
      <c r="W1676" s="24">
        <v>2.8</v>
      </c>
      <c r="X1676" s="25">
        <v>4.0575810574465222E-2</v>
      </c>
      <c r="Y1676" s="24">
        <v>22.8</v>
      </c>
      <c r="Z1676" s="24">
        <v>-8</v>
      </c>
      <c r="AA1676" s="24">
        <v>30.8</v>
      </c>
      <c r="AB1676" s="24">
        <v>30.7</v>
      </c>
      <c r="AC1676" s="26">
        <v>0.3055204382638011</v>
      </c>
      <c r="AD1676" s="24">
        <v>7.5296200849298192</v>
      </c>
      <c r="AE1676" s="6">
        <v>443</v>
      </c>
      <c r="AF1676" s="6">
        <v>444</v>
      </c>
      <c r="AG1676" s="6">
        <v>246</v>
      </c>
      <c r="AH1676" s="27">
        <v>5.9661781285231115</v>
      </c>
      <c r="AI1676" s="28">
        <v>770000</v>
      </c>
      <c r="AJ1676" s="28">
        <v>688000</v>
      </c>
      <c r="AK1676" s="28">
        <v>599500</v>
      </c>
      <c r="AL1676" s="29">
        <v>0.11918604651162791</v>
      </c>
      <c r="AM1676" s="29">
        <v>0.28440366972477066</v>
      </c>
      <c r="AN1676" s="6">
        <v>2.7</v>
      </c>
      <c r="AO1676" s="27">
        <v>-0.19999999999999973</v>
      </c>
      <c r="AP1676" s="6">
        <v>2.9</v>
      </c>
      <c r="AQ1676" s="26">
        <v>0.12343126586869786</v>
      </c>
      <c r="AR1676" s="28">
        <v>580</v>
      </c>
      <c r="AS1676" s="28">
        <v>550</v>
      </c>
      <c r="AT1676" s="25">
        <v>5.4545454545454543E-2</v>
      </c>
      <c r="AU1676" s="26">
        <v>0.39657843877805721</v>
      </c>
      <c r="AV1676" s="30">
        <v>1898.4</v>
      </c>
      <c r="AW1676" s="24">
        <v>0.77010000000000001</v>
      </c>
      <c r="AX1676" s="24">
        <v>0.22989999999999999</v>
      </c>
      <c r="AY1676" s="24">
        <v>0.89690000000000003</v>
      </c>
      <c r="AZ1676" s="24">
        <v>5.9200000000000003E-2</v>
      </c>
      <c r="BA1676" s="24">
        <v>0.20799999999999999</v>
      </c>
      <c r="BB1676" s="24">
        <v>0.35139999999999999</v>
      </c>
      <c r="BC1676" s="24">
        <v>0.40510000000000002</v>
      </c>
      <c r="BD1676" s="31">
        <v>3.5</v>
      </c>
      <c r="BE1676" s="23">
        <v>30</v>
      </c>
      <c r="BF1676" s="32" t="s">
        <v>4392</v>
      </c>
      <c r="BG1676" s="33">
        <v>153.08825231353501</v>
      </c>
      <c r="BH1676" s="33">
        <v>-27.734951993667</v>
      </c>
      <c r="BI1676" s="34">
        <f t="shared" si="364"/>
        <v>80</v>
      </c>
      <c r="BJ1676" s="34">
        <f t="shared" si="365"/>
        <v>72</v>
      </c>
      <c r="BK1676" s="34">
        <f t="shared" si="366"/>
        <v>51</v>
      </c>
      <c r="BL1676" s="34">
        <f t="shared" si="367"/>
        <v>1</v>
      </c>
      <c r="BM1676" s="34">
        <f t="shared" si="368"/>
        <v>60</v>
      </c>
      <c r="BN1676" s="34">
        <f t="shared" si="369"/>
        <v>100</v>
      </c>
      <c r="BO1676" s="34">
        <f t="shared" si="370"/>
        <v>100</v>
      </c>
      <c r="BP1676" s="34">
        <f t="shared" si="371"/>
        <v>36</v>
      </c>
      <c r="BQ1676" s="35">
        <f t="shared" si="372"/>
        <v>85</v>
      </c>
      <c r="BR1676" s="34">
        <f t="shared" si="373"/>
        <v>75</v>
      </c>
      <c r="BS1676" s="35">
        <f t="shared" si="374"/>
        <v>63</v>
      </c>
      <c r="BT1676" s="35">
        <f t="shared" si="375"/>
        <v>1</v>
      </c>
      <c r="BU1676" s="35">
        <f t="shared" si="376"/>
        <v>35</v>
      </c>
      <c r="BV1676" s="35">
        <f t="shared" si="377"/>
        <v>60</v>
      </c>
    </row>
    <row r="1677" spans="2:74" hidden="1" x14ac:dyDescent="0.3">
      <c r="B1677" s="6" t="s">
        <v>2105</v>
      </c>
      <c r="C1677" s="6">
        <v>101041024</v>
      </c>
      <c r="D1677" s="6" t="s">
        <v>1780</v>
      </c>
      <c r="E1677" s="6" t="s">
        <v>316</v>
      </c>
      <c r="F1677" s="6" t="s">
        <v>2691</v>
      </c>
      <c r="G1677" s="6" t="s">
        <v>77</v>
      </c>
      <c r="H1677" s="6" t="s">
        <v>78</v>
      </c>
      <c r="I1677" s="22">
        <v>1180000</v>
      </c>
      <c r="J1677" s="22">
        <v>1150000</v>
      </c>
      <c r="K1677" s="22">
        <v>1220000</v>
      </c>
      <c r="L1677" s="22">
        <v>960000</v>
      </c>
      <c r="M1677" s="22">
        <v>960000</v>
      </c>
      <c r="N1677" s="22">
        <v>875000</v>
      </c>
      <c r="O1677" s="23">
        <v>87</v>
      </c>
      <c r="P1677" s="23">
        <v>87</v>
      </c>
      <c r="Q1677" s="23">
        <v>61</v>
      </c>
      <c r="R1677" s="22">
        <v>500</v>
      </c>
      <c r="S1677" s="22">
        <v>540</v>
      </c>
      <c r="T1677" s="24">
        <v>1.5</v>
      </c>
      <c r="U1677" s="24">
        <v>0.19999999999999996</v>
      </c>
      <c r="V1677" s="24">
        <v>1.3</v>
      </c>
      <c r="W1677" s="24">
        <v>1.5</v>
      </c>
      <c r="X1677" s="25">
        <v>2.2033898305084745E-2</v>
      </c>
      <c r="Y1677" s="24">
        <v>0.5</v>
      </c>
      <c r="Z1677" s="24">
        <v>-9.9999999999999978E-2</v>
      </c>
      <c r="AA1677" s="24">
        <v>0.6</v>
      </c>
      <c r="AB1677" s="24">
        <v>0.4</v>
      </c>
      <c r="AC1677" s="26">
        <v>0.34606866002214837</v>
      </c>
      <c r="AD1677" s="24">
        <v>15.706193031774426</v>
      </c>
      <c r="AE1677" s="6">
        <v>743</v>
      </c>
      <c r="AF1677" s="6">
        <v>845</v>
      </c>
      <c r="AG1677" s="6">
        <v>666</v>
      </c>
      <c r="AH1677" s="27">
        <v>9.1778425655976683</v>
      </c>
      <c r="AI1677" s="28">
        <v>820000</v>
      </c>
      <c r="AJ1677" s="28">
        <v>800000</v>
      </c>
      <c r="AK1677" s="28">
        <v>850000</v>
      </c>
      <c r="AL1677" s="29">
        <v>2.5000000000000001E-2</v>
      </c>
      <c r="AM1677" s="29">
        <v>-3.5294117647058823E-2</v>
      </c>
      <c r="AN1677" s="6">
        <v>2.2999999999999998</v>
      </c>
      <c r="AO1677" s="27">
        <v>9.9999999999999645E-2</v>
      </c>
      <c r="AP1677" s="6">
        <v>2.2000000000000002</v>
      </c>
      <c r="AQ1677" s="26">
        <v>0.11578947368421053</v>
      </c>
      <c r="AR1677" s="28">
        <v>570</v>
      </c>
      <c r="AS1677" s="28">
        <v>550</v>
      </c>
      <c r="AT1677" s="25">
        <v>3.6363636363636362E-2</v>
      </c>
      <c r="AU1677" s="26">
        <v>0.1651295400702667</v>
      </c>
      <c r="AV1677" s="30">
        <v>1444.8000000000002</v>
      </c>
      <c r="AW1677" s="24">
        <v>0.7177</v>
      </c>
      <c r="AX1677" s="24">
        <v>0.2823</v>
      </c>
      <c r="AY1677" s="24">
        <v>0.97130000000000005</v>
      </c>
      <c r="AZ1677" s="24">
        <v>0</v>
      </c>
      <c r="BA1677" s="24">
        <v>0.52749999999999997</v>
      </c>
      <c r="BB1677" s="24">
        <v>0.28079999999999999</v>
      </c>
      <c r="BC1677" s="24">
        <v>0.12529999999999999</v>
      </c>
      <c r="BD1677" s="31">
        <v>4.5</v>
      </c>
      <c r="BE1677" s="23">
        <v>245</v>
      </c>
      <c r="BF1677" s="32" t="s">
        <v>4393</v>
      </c>
      <c r="BG1677" s="33">
        <v>150.03069873133001</v>
      </c>
      <c r="BH1677" s="33">
        <v>-35.8503177258725</v>
      </c>
      <c r="BI1677" s="34">
        <f t="shared" si="364"/>
        <v>92</v>
      </c>
      <c r="BJ1677" s="34">
        <f t="shared" si="365"/>
        <v>79</v>
      </c>
      <c r="BK1677" s="34">
        <f t="shared" si="366"/>
        <v>11</v>
      </c>
      <c r="BL1677" s="34">
        <f t="shared" si="367"/>
        <v>46</v>
      </c>
      <c r="BM1677" s="34">
        <f t="shared" si="368"/>
        <v>13</v>
      </c>
      <c r="BN1677" s="34">
        <f t="shared" si="369"/>
        <v>100</v>
      </c>
      <c r="BO1677" s="34">
        <f t="shared" si="370"/>
        <v>62</v>
      </c>
      <c r="BP1677" s="34">
        <f t="shared" si="371"/>
        <v>100</v>
      </c>
      <c r="BQ1677" s="35">
        <f t="shared" si="372"/>
        <v>24</v>
      </c>
      <c r="BR1677" s="34">
        <f t="shared" si="373"/>
        <v>1</v>
      </c>
      <c r="BS1677" s="35">
        <f t="shared" si="374"/>
        <v>37</v>
      </c>
      <c r="BT1677" s="35">
        <f t="shared" si="375"/>
        <v>100</v>
      </c>
      <c r="BU1677" s="35">
        <f t="shared" si="376"/>
        <v>45</v>
      </c>
      <c r="BV1677" s="35">
        <f t="shared" si="377"/>
        <v>60</v>
      </c>
    </row>
    <row r="1678" spans="2:74" hidden="1" x14ac:dyDescent="0.3">
      <c r="B1678" s="6" t="s">
        <v>2106</v>
      </c>
      <c r="C1678" s="6">
        <v>108011153</v>
      </c>
      <c r="D1678" s="6" t="s">
        <v>1107</v>
      </c>
      <c r="E1678" s="6" t="s">
        <v>1108</v>
      </c>
      <c r="F1678" s="6" t="s">
        <v>2691</v>
      </c>
      <c r="G1678" s="6" t="s">
        <v>77</v>
      </c>
      <c r="H1678" s="6" t="s">
        <v>78</v>
      </c>
      <c r="I1678" s="22">
        <v>995000</v>
      </c>
      <c r="J1678" s="22">
        <v>990000</v>
      </c>
      <c r="K1678" s="22">
        <v>949000</v>
      </c>
      <c r="L1678" s="22">
        <v>907000</v>
      </c>
      <c r="M1678" s="22">
        <v>850000</v>
      </c>
      <c r="N1678" s="22">
        <v>725000</v>
      </c>
      <c r="O1678" s="23">
        <v>112</v>
      </c>
      <c r="P1678" s="23">
        <v>112</v>
      </c>
      <c r="Q1678" s="23">
        <v>92</v>
      </c>
      <c r="R1678" s="22">
        <v>580</v>
      </c>
      <c r="S1678" s="22">
        <v>550</v>
      </c>
      <c r="T1678" s="24">
        <v>2.2999999999999998</v>
      </c>
      <c r="U1678" s="24">
        <v>-0.30000000000000027</v>
      </c>
      <c r="V1678" s="24">
        <v>2.6</v>
      </c>
      <c r="W1678" s="24">
        <v>2.4</v>
      </c>
      <c r="X1678" s="25">
        <v>3.0311557788944725E-2</v>
      </c>
      <c r="Y1678" s="24">
        <v>1</v>
      </c>
      <c r="Z1678" s="24">
        <v>-0.30000000000000004</v>
      </c>
      <c r="AA1678" s="24">
        <v>1.3</v>
      </c>
      <c r="AB1678" s="24">
        <v>1.5</v>
      </c>
      <c r="AC1678" s="26">
        <v>0.45346509882411801</v>
      </c>
      <c r="AD1678" s="24">
        <v>14.960138373010523</v>
      </c>
      <c r="AE1678" s="6">
        <v>240</v>
      </c>
      <c r="AF1678" s="6">
        <v>282</v>
      </c>
      <c r="AG1678" s="6">
        <v>211</v>
      </c>
      <c r="AH1678" s="27">
        <v>7.0970654627539504</v>
      </c>
      <c r="AI1678" s="28">
        <v>805000</v>
      </c>
      <c r="AJ1678" s="28">
        <v>820000</v>
      </c>
      <c r="AK1678" s="28">
        <v>760000</v>
      </c>
      <c r="AL1678" s="29">
        <v>-1.8292682926829267E-2</v>
      </c>
      <c r="AM1678" s="29">
        <v>5.921052631578947E-2</v>
      </c>
      <c r="AN1678" s="6">
        <v>2.6</v>
      </c>
      <c r="AO1678" s="27">
        <v>0.20000000000000018</v>
      </c>
      <c r="AP1678" s="6">
        <v>2.4</v>
      </c>
      <c r="AQ1678" s="26">
        <v>0.10720720720720719</v>
      </c>
      <c r="AR1678" s="28">
        <v>600</v>
      </c>
      <c r="AS1678" s="28">
        <v>580</v>
      </c>
      <c r="AT1678" s="25">
        <v>3.4482758620689655E-2</v>
      </c>
      <c r="AU1678" s="26">
        <v>0.120462723924189</v>
      </c>
      <c r="AV1678" s="30">
        <v>1279.0400000000002</v>
      </c>
      <c r="AW1678" s="24">
        <v>0.71289999999999998</v>
      </c>
      <c r="AX1678" s="24">
        <v>0.28710000000000002</v>
      </c>
      <c r="AY1678" s="24">
        <v>0.92249999999999999</v>
      </c>
      <c r="AZ1678" s="24">
        <v>2.3599999999999999E-2</v>
      </c>
      <c r="BA1678" s="24">
        <v>0.52139999999999997</v>
      </c>
      <c r="BB1678" s="24">
        <v>0.29930000000000001</v>
      </c>
      <c r="BC1678" s="24">
        <v>0.13800000000000001</v>
      </c>
      <c r="BD1678" s="31">
        <v>5</v>
      </c>
      <c r="BE1678" s="23">
        <v>210</v>
      </c>
      <c r="BF1678" s="32" t="s">
        <v>4394</v>
      </c>
      <c r="BG1678" s="33">
        <v>152.38023967081901</v>
      </c>
      <c r="BH1678" s="33">
        <v>-32.260532412508198</v>
      </c>
      <c r="BI1678" s="34">
        <f t="shared" si="364"/>
        <v>79</v>
      </c>
      <c r="BJ1678" s="34">
        <f t="shared" si="365"/>
        <v>74</v>
      </c>
      <c r="BK1678" s="34">
        <f t="shared" si="366"/>
        <v>37</v>
      </c>
      <c r="BL1678" s="34">
        <f t="shared" si="367"/>
        <v>60</v>
      </c>
      <c r="BM1678" s="34">
        <f t="shared" si="368"/>
        <v>1</v>
      </c>
      <c r="BN1678" s="34">
        <f t="shared" si="369"/>
        <v>100</v>
      </c>
      <c r="BO1678" s="34">
        <f t="shared" si="370"/>
        <v>67</v>
      </c>
      <c r="BP1678" s="34">
        <f t="shared" si="371"/>
        <v>100</v>
      </c>
      <c r="BQ1678" s="35">
        <f t="shared" si="372"/>
        <v>52</v>
      </c>
      <c r="BR1678" s="34">
        <f t="shared" si="373"/>
        <v>1</v>
      </c>
      <c r="BS1678" s="35">
        <f t="shared" si="374"/>
        <v>1</v>
      </c>
      <c r="BT1678" s="35">
        <f t="shared" si="375"/>
        <v>100</v>
      </c>
      <c r="BU1678" s="35">
        <f t="shared" si="376"/>
        <v>50</v>
      </c>
      <c r="BV1678" s="35">
        <f t="shared" si="377"/>
        <v>60</v>
      </c>
    </row>
    <row r="1679" spans="2:74" hidden="1" x14ac:dyDescent="0.3">
      <c r="B1679" s="6" t="s">
        <v>2107</v>
      </c>
      <c r="C1679" s="6">
        <v>119021663</v>
      </c>
      <c r="D1679" s="6" t="s">
        <v>2021</v>
      </c>
      <c r="E1679" s="6" t="s">
        <v>1094</v>
      </c>
      <c r="F1679" s="6" t="s">
        <v>2757</v>
      </c>
      <c r="G1679" s="6" t="s">
        <v>77</v>
      </c>
      <c r="H1679" s="6" t="s">
        <v>78</v>
      </c>
      <c r="I1679" s="22">
        <v>1850000</v>
      </c>
      <c r="J1679" s="22">
        <v>1848300</v>
      </c>
      <c r="K1679" s="22">
        <v>1670000</v>
      </c>
      <c r="L1679" s="22">
        <v>1850000</v>
      </c>
      <c r="M1679" s="22">
        <v>1850000</v>
      </c>
      <c r="N1679" s="22">
        <v>1652000</v>
      </c>
      <c r="O1679" s="23">
        <v>31</v>
      </c>
      <c r="P1679" s="23">
        <v>31</v>
      </c>
      <c r="Q1679" s="23">
        <v>30</v>
      </c>
      <c r="R1679" s="22">
        <v>915</v>
      </c>
      <c r="S1679" s="22">
        <v>850</v>
      </c>
      <c r="T1679" s="24">
        <v>2</v>
      </c>
      <c r="U1679" s="24">
        <v>-0.10000000000000009</v>
      </c>
      <c r="V1679" s="24">
        <v>2.1</v>
      </c>
      <c r="W1679" s="24">
        <v>2.4</v>
      </c>
      <c r="X1679" s="25">
        <v>2.571891891891892E-2</v>
      </c>
      <c r="Y1679" s="24">
        <v>2.2999999999999998</v>
      </c>
      <c r="Z1679" s="24">
        <v>-0.90000000000000036</v>
      </c>
      <c r="AA1679" s="24">
        <v>3.2</v>
      </c>
      <c r="AB1679" s="24">
        <v>3.3</v>
      </c>
      <c r="AC1679" s="26">
        <v>0.44376115465197485</v>
      </c>
      <c r="AD1679" s="24">
        <v>17.254269359103688</v>
      </c>
      <c r="AE1679" s="6">
        <v>125</v>
      </c>
      <c r="AF1679" s="6">
        <v>140</v>
      </c>
      <c r="AG1679" s="6">
        <v>114</v>
      </c>
      <c r="AH1679" s="27">
        <v>2.6836363636363636</v>
      </c>
      <c r="AI1679" s="28">
        <v>1722000</v>
      </c>
      <c r="AJ1679" s="28">
        <v>1670000</v>
      </c>
      <c r="AK1679" s="28">
        <v>1475000</v>
      </c>
      <c r="AL1679" s="29">
        <v>3.1137724550898204E-2</v>
      </c>
      <c r="AM1679" s="29">
        <v>0.16745762711864406</v>
      </c>
      <c r="AN1679" s="6">
        <v>1.7</v>
      </c>
      <c r="AO1679" s="27">
        <v>-0.10000000000000009</v>
      </c>
      <c r="AP1679" s="6">
        <v>1.8</v>
      </c>
      <c r="AQ1679" s="26">
        <v>8.7173913043478254E-2</v>
      </c>
      <c r="AR1679" s="28">
        <v>850</v>
      </c>
      <c r="AS1679" s="28">
        <v>800</v>
      </c>
      <c r="AT1679" s="25">
        <v>6.25E-2</v>
      </c>
      <c r="AU1679" s="26">
        <v>0.28076235956968709</v>
      </c>
      <c r="AV1679" s="30">
        <v>2061.92</v>
      </c>
      <c r="AW1679" s="24">
        <v>0.79179999999999995</v>
      </c>
      <c r="AX1679" s="24">
        <v>0.2082</v>
      </c>
      <c r="AY1679" s="24">
        <v>0.82240000000000002</v>
      </c>
      <c r="AZ1679" s="24">
        <v>8.4900000000000003E-2</v>
      </c>
      <c r="BA1679" s="24">
        <v>0.39660000000000001</v>
      </c>
      <c r="BB1679" s="24">
        <v>0.34050000000000002</v>
      </c>
      <c r="BC1679" s="24">
        <v>0.23799999999999999</v>
      </c>
      <c r="BD1679" s="31">
        <v>6</v>
      </c>
      <c r="BE1679" s="23">
        <v>13</v>
      </c>
      <c r="BF1679" s="32" t="s">
        <v>4395</v>
      </c>
      <c r="BG1679" s="33">
        <v>151.09738510016899</v>
      </c>
      <c r="BH1679" s="33">
        <v>-33.936998132944801</v>
      </c>
      <c r="BI1679" s="34">
        <f t="shared" si="364"/>
        <v>84</v>
      </c>
      <c r="BJ1679" s="34">
        <f t="shared" si="365"/>
        <v>88</v>
      </c>
      <c r="BK1679" s="34">
        <f t="shared" si="366"/>
        <v>92</v>
      </c>
      <c r="BL1679" s="34">
        <f t="shared" si="367"/>
        <v>7</v>
      </c>
      <c r="BM1679" s="34">
        <f t="shared" si="368"/>
        <v>16</v>
      </c>
      <c r="BN1679" s="34">
        <f t="shared" si="369"/>
        <v>100</v>
      </c>
      <c r="BO1679" s="34">
        <f t="shared" si="370"/>
        <v>100</v>
      </c>
      <c r="BP1679" s="34">
        <f t="shared" si="371"/>
        <v>77</v>
      </c>
      <c r="BQ1679" s="35">
        <f t="shared" si="372"/>
        <v>36</v>
      </c>
      <c r="BR1679" s="34">
        <f t="shared" si="373"/>
        <v>1</v>
      </c>
      <c r="BS1679" s="35">
        <f t="shared" si="374"/>
        <v>1</v>
      </c>
      <c r="BT1679" s="35">
        <f t="shared" si="375"/>
        <v>79</v>
      </c>
      <c r="BU1679" s="35">
        <f t="shared" si="376"/>
        <v>60</v>
      </c>
      <c r="BV1679" s="35">
        <f t="shared" si="377"/>
        <v>60</v>
      </c>
    </row>
    <row r="1680" spans="2:74" hidden="1" x14ac:dyDescent="0.3">
      <c r="B1680" s="6" t="s">
        <v>2108</v>
      </c>
      <c r="C1680" s="6">
        <v>127011727</v>
      </c>
      <c r="D1680" s="6" t="s">
        <v>1081</v>
      </c>
      <c r="E1680" s="6" t="s">
        <v>574</v>
      </c>
      <c r="F1680" s="6" t="s">
        <v>2757</v>
      </c>
      <c r="G1680" s="6" t="s">
        <v>77</v>
      </c>
      <c r="H1680" s="6" t="s">
        <v>78</v>
      </c>
      <c r="I1680" s="22">
        <v>1152600</v>
      </c>
      <c r="J1680" s="22">
        <v>1150000</v>
      </c>
      <c r="K1680" s="22">
        <v>1069000</v>
      </c>
      <c r="L1680" s="22">
        <v>1173000</v>
      </c>
      <c r="M1680" s="22">
        <v>1130000</v>
      </c>
      <c r="N1680" s="22">
        <v>1040000</v>
      </c>
      <c r="O1680" s="23">
        <v>33</v>
      </c>
      <c r="P1680" s="23">
        <v>34</v>
      </c>
      <c r="Q1680" s="23">
        <v>37</v>
      </c>
      <c r="R1680" s="22">
        <v>750</v>
      </c>
      <c r="S1680" s="22">
        <v>700</v>
      </c>
      <c r="T1680" s="24">
        <v>2.5</v>
      </c>
      <c r="U1680" s="24">
        <v>-0.20000000000000018</v>
      </c>
      <c r="V1680" s="24">
        <v>2.7</v>
      </c>
      <c r="W1680" s="24">
        <v>2.7</v>
      </c>
      <c r="X1680" s="25">
        <v>3.3836543466944299E-2</v>
      </c>
      <c r="Y1680" s="24">
        <v>8.8000000000000007</v>
      </c>
      <c r="Z1680" s="24">
        <v>-3.5999999999999996</v>
      </c>
      <c r="AA1680" s="24">
        <v>12.4</v>
      </c>
      <c r="AB1680" s="24">
        <v>13.1</v>
      </c>
      <c r="AC1680" s="26">
        <v>0.26250210001680008</v>
      </c>
      <c r="AD1680" s="24">
        <v>7.7579466789580458</v>
      </c>
      <c r="AE1680" s="6">
        <v>1975</v>
      </c>
      <c r="AF1680" s="6">
        <v>1979</v>
      </c>
      <c r="AG1680" s="6">
        <v>746</v>
      </c>
      <c r="AH1680" s="27">
        <v>27.785046728971963</v>
      </c>
      <c r="AI1680" s="28">
        <v>1150000</v>
      </c>
      <c r="AJ1680" s="28">
        <v>1060000</v>
      </c>
      <c r="AK1680" s="28">
        <v>1050000</v>
      </c>
      <c r="AL1680" s="29">
        <v>8.4905660377358486E-2</v>
      </c>
      <c r="AM1680" s="29">
        <v>9.5238095238095233E-2</v>
      </c>
      <c r="AN1680" s="6">
        <v>2</v>
      </c>
      <c r="AO1680" s="27">
        <v>-0.20000000000000018</v>
      </c>
      <c r="AP1680" s="6">
        <v>2.2000000000000002</v>
      </c>
      <c r="AQ1680" s="26">
        <v>8.5483870967741932E-2</v>
      </c>
      <c r="AR1680" s="28">
        <v>750</v>
      </c>
      <c r="AS1680" s="28">
        <v>700</v>
      </c>
      <c r="AT1680" s="25">
        <v>7.1428571428571425E-2</v>
      </c>
      <c r="AU1680" s="26">
        <v>0.17367231541842598</v>
      </c>
      <c r="AV1680" s="30">
        <v>2857.1200000000003</v>
      </c>
      <c r="AW1680" s="24">
        <v>0.88080000000000003</v>
      </c>
      <c r="AX1680" s="24">
        <v>0.1192</v>
      </c>
      <c r="AY1680" s="24">
        <v>0.96479999999999999</v>
      </c>
      <c r="AZ1680" s="24">
        <v>2.76E-2</v>
      </c>
      <c r="BA1680" s="24">
        <v>9.1499999999999998E-2</v>
      </c>
      <c r="BB1680" s="24">
        <v>0.62549999999999994</v>
      </c>
      <c r="BC1680" s="24">
        <v>0.26939999999999997</v>
      </c>
      <c r="BD1680" s="31">
        <v>6</v>
      </c>
      <c r="BE1680" s="23">
        <v>43</v>
      </c>
      <c r="BF1680" s="32" t="s">
        <v>4396</v>
      </c>
      <c r="BG1680" s="33">
        <v>150.776253880327</v>
      </c>
      <c r="BH1680" s="33">
        <v>-34.017013572932001</v>
      </c>
      <c r="BI1680" s="34">
        <f t="shared" si="364"/>
        <v>75</v>
      </c>
      <c r="BJ1680" s="34">
        <f t="shared" si="365"/>
        <v>84</v>
      </c>
      <c r="BK1680" s="34">
        <f t="shared" si="366"/>
        <v>1</v>
      </c>
      <c r="BL1680" s="34">
        <f t="shared" si="367"/>
        <v>43</v>
      </c>
      <c r="BM1680" s="34">
        <f t="shared" si="368"/>
        <v>43</v>
      </c>
      <c r="BN1680" s="34">
        <f t="shared" si="369"/>
        <v>100</v>
      </c>
      <c r="BO1680" s="34">
        <f t="shared" si="370"/>
        <v>100</v>
      </c>
      <c r="BP1680" s="34">
        <f t="shared" si="371"/>
        <v>10</v>
      </c>
      <c r="BQ1680" s="35">
        <f t="shared" si="372"/>
        <v>63</v>
      </c>
      <c r="BR1680" s="34">
        <f t="shared" si="373"/>
        <v>73</v>
      </c>
      <c r="BS1680" s="35">
        <f t="shared" si="374"/>
        <v>92</v>
      </c>
      <c r="BT1680" s="35">
        <f t="shared" si="375"/>
        <v>1</v>
      </c>
      <c r="BU1680" s="35">
        <f t="shared" si="376"/>
        <v>60</v>
      </c>
      <c r="BV1680" s="35">
        <f t="shared" si="377"/>
        <v>60</v>
      </c>
    </row>
    <row r="1681" spans="2:74" hidden="1" x14ac:dyDescent="0.3">
      <c r="B1681" s="6" t="s">
        <v>2109</v>
      </c>
      <c r="C1681" s="6">
        <v>205021085</v>
      </c>
      <c r="D1681" s="6" t="s">
        <v>1606</v>
      </c>
      <c r="E1681" s="6" t="s">
        <v>477</v>
      </c>
      <c r="F1681" s="6" t="s">
        <v>2708</v>
      </c>
      <c r="G1681" s="6" t="s">
        <v>86</v>
      </c>
      <c r="H1681" s="6" t="s">
        <v>78</v>
      </c>
      <c r="I1681" s="22">
        <v>520000</v>
      </c>
      <c r="J1681" s="22">
        <v>485000</v>
      </c>
      <c r="K1681" s="22">
        <v>485000</v>
      </c>
      <c r="L1681" s="22">
        <v>380000</v>
      </c>
      <c r="M1681" s="22">
        <v>380000</v>
      </c>
      <c r="N1681" s="22">
        <v>350000</v>
      </c>
      <c r="O1681" s="23">
        <v>113</v>
      </c>
      <c r="P1681" s="23">
        <v>115</v>
      </c>
      <c r="Q1681" s="23">
        <v>110</v>
      </c>
      <c r="R1681" s="22">
        <v>140</v>
      </c>
      <c r="S1681" s="22">
        <v>330</v>
      </c>
      <c r="T1681" s="24">
        <v>1.4</v>
      </c>
      <c r="U1681" s="24">
        <v>9.9999999999999867E-2</v>
      </c>
      <c r="V1681" s="24">
        <v>1.3</v>
      </c>
      <c r="W1681" s="24">
        <v>1.3</v>
      </c>
      <c r="X1681" s="25">
        <v>1.4E-2</v>
      </c>
      <c r="Y1681" s="24">
        <v>1.4</v>
      </c>
      <c r="Z1681" s="24">
        <v>-0.30000000000000004</v>
      </c>
      <c r="AA1681" s="24">
        <v>1.7</v>
      </c>
      <c r="AB1681" s="24">
        <v>0.8</v>
      </c>
      <c r="AC1681" s="26">
        <v>0.13498920086393087</v>
      </c>
      <c r="AD1681" s="24">
        <v>9.6420857759950618</v>
      </c>
      <c r="AE1681" s="6">
        <v>729</v>
      </c>
      <c r="AF1681" s="6">
        <v>758</v>
      </c>
      <c r="AG1681" s="6">
        <v>585</v>
      </c>
      <c r="AH1681" s="27">
        <v>14.092592592592593</v>
      </c>
      <c r="AI1681" s="28">
        <v>460000</v>
      </c>
      <c r="AJ1681" s="28">
        <v>480000</v>
      </c>
      <c r="AK1681" s="28">
        <v>490000</v>
      </c>
      <c r="AL1681" s="29">
        <v>-4.1666666666666664E-2</v>
      </c>
      <c r="AM1681" s="29">
        <v>-6.1224489795918366E-2</v>
      </c>
      <c r="AN1681" s="6">
        <v>2</v>
      </c>
      <c r="AO1681" s="27">
        <v>-0.20000000000000018</v>
      </c>
      <c r="AP1681" s="6">
        <v>2.2000000000000002</v>
      </c>
      <c r="AQ1681" s="26">
        <v>6.3410301953818832E-2</v>
      </c>
      <c r="AR1681" s="28">
        <v>460</v>
      </c>
      <c r="AS1681" s="28">
        <v>450</v>
      </c>
      <c r="AT1681" s="25">
        <v>2.2222222222222223E-2</v>
      </c>
      <c r="AU1681" s="26">
        <v>0.18719746991903263</v>
      </c>
      <c r="AV1681" s="30">
        <v>1037.1200000000001</v>
      </c>
      <c r="AW1681" s="24">
        <v>0.60150000000000003</v>
      </c>
      <c r="AX1681" s="24">
        <v>0.39850000000000002</v>
      </c>
      <c r="AY1681" s="24">
        <v>0.94989999999999997</v>
      </c>
      <c r="AZ1681" s="24">
        <v>2.4799999999999999E-2</v>
      </c>
      <c r="BA1681" s="24">
        <v>0.55200000000000005</v>
      </c>
      <c r="BB1681" s="24">
        <v>0.21390000000000001</v>
      </c>
      <c r="BC1681" s="24">
        <v>0.17460000000000001</v>
      </c>
      <c r="BD1681" s="31">
        <v>2</v>
      </c>
      <c r="BE1681" s="23">
        <v>340</v>
      </c>
      <c r="BF1681" s="32" t="s">
        <v>4397</v>
      </c>
      <c r="BG1681" s="33">
        <v>148.76884121415</v>
      </c>
      <c r="BH1681" s="33">
        <v>-37.335333050510101</v>
      </c>
      <c r="BI1681" s="34">
        <f t="shared" si="364"/>
        <v>93</v>
      </c>
      <c r="BJ1681" s="34">
        <f t="shared" si="365"/>
        <v>84</v>
      </c>
      <c r="BK1681" s="34">
        <f t="shared" si="366"/>
        <v>1</v>
      </c>
      <c r="BL1681" s="34">
        <f t="shared" si="367"/>
        <v>38</v>
      </c>
      <c r="BM1681" s="34">
        <f t="shared" si="368"/>
        <v>1</v>
      </c>
      <c r="BN1681" s="34">
        <f t="shared" si="369"/>
        <v>82</v>
      </c>
      <c r="BO1681" s="34">
        <f t="shared" si="370"/>
        <v>49</v>
      </c>
      <c r="BP1681" s="34">
        <f t="shared" si="371"/>
        <v>100</v>
      </c>
      <c r="BQ1681" s="35">
        <f t="shared" si="372"/>
        <v>1</v>
      </c>
      <c r="BR1681" s="34">
        <f t="shared" si="373"/>
        <v>54</v>
      </c>
      <c r="BS1681" s="35">
        <f t="shared" si="374"/>
        <v>100</v>
      </c>
      <c r="BT1681" s="35">
        <f t="shared" si="375"/>
        <v>93</v>
      </c>
      <c r="BU1681" s="35">
        <f t="shared" si="376"/>
        <v>20</v>
      </c>
      <c r="BV1681" s="35">
        <f t="shared" si="377"/>
        <v>60</v>
      </c>
    </row>
    <row r="1682" spans="2:74" hidden="1" x14ac:dyDescent="0.3">
      <c r="B1682" s="6" t="s">
        <v>2110</v>
      </c>
      <c r="C1682" s="6">
        <v>319011499</v>
      </c>
      <c r="D1682" s="6" t="s">
        <v>1915</v>
      </c>
      <c r="E1682" s="6" t="s">
        <v>140</v>
      </c>
      <c r="F1682" s="6" t="s">
        <v>2698</v>
      </c>
      <c r="G1682" s="6" t="s">
        <v>97</v>
      </c>
      <c r="H1682" s="6" t="s">
        <v>78</v>
      </c>
      <c r="I1682" s="22">
        <v>699000</v>
      </c>
      <c r="J1682" s="22">
        <v>692000</v>
      </c>
      <c r="K1682" s="22">
        <v>620000</v>
      </c>
      <c r="L1682" s="22">
        <v>595000</v>
      </c>
      <c r="M1682" s="22">
        <v>565000</v>
      </c>
      <c r="N1682" s="22">
        <v>500000</v>
      </c>
      <c r="O1682" s="23">
        <v>77</v>
      </c>
      <c r="P1682" s="23">
        <v>73</v>
      </c>
      <c r="Q1682" s="23">
        <v>70</v>
      </c>
      <c r="R1682" s="22">
        <v>500</v>
      </c>
      <c r="S1682" s="22">
        <v>470</v>
      </c>
      <c r="T1682" s="24">
        <v>2.4</v>
      </c>
      <c r="U1682" s="24">
        <v>-0.39999999999999991</v>
      </c>
      <c r="V1682" s="24">
        <v>2.8</v>
      </c>
      <c r="W1682" s="24">
        <v>2.7</v>
      </c>
      <c r="X1682" s="25">
        <v>3.7195994277539342E-2</v>
      </c>
      <c r="Y1682" s="24">
        <v>1.1000000000000001</v>
      </c>
      <c r="Z1682" s="24">
        <v>-0.5</v>
      </c>
      <c r="AA1682" s="24">
        <v>1.6</v>
      </c>
      <c r="AB1682" s="24">
        <v>2</v>
      </c>
      <c r="AC1682" s="26">
        <v>0.43681856304165501</v>
      </c>
      <c r="AD1682" s="24">
        <v>11.743699060235263</v>
      </c>
      <c r="AE1682" s="6">
        <v>568</v>
      </c>
      <c r="AF1682" s="6">
        <v>599</v>
      </c>
      <c r="AG1682" s="6">
        <v>514</v>
      </c>
      <c r="AH1682" s="27">
        <v>4.5267175572519083</v>
      </c>
      <c r="AI1682" s="28">
        <v>585000</v>
      </c>
      <c r="AJ1682" s="28">
        <v>530000</v>
      </c>
      <c r="AK1682" s="28">
        <v>450000</v>
      </c>
      <c r="AL1682" s="29">
        <v>0.10377358490566038</v>
      </c>
      <c r="AM1682" s="29">
        <v>0.3</v>
      </c>
      <c r="AN1682" s="6">
        <v>3.4</v>
      </c>
      <c r="AO1682" s="27">
        <v>-0.20000000000000018</v>
      </c>
      <c r="AP1682" s="6">
        <v>3.6</v>
      </c>
      <c r="AQ1682" s="26">
        <v>0.10242214532871971</v>
      </c>
      <c r="AR1682" s="28">
        <v>570</v>
      </c>
      <c r="AS1682" s="28">
        <v>520</v>
      </c>
      <c r="AT1682" s="25">
        <v>9.6153846153846159E-2</v>
      </c>
      <c r="AU1682" s="26">
        <v>0.51397237847930399</v>
      </c>
      <c r="AV1682" s="30">
        <v>1144.6400000000001</v>
      </c>
      <c r="AW1682" s="24">
        <v>0.70540000000000003</v>
      </c>
      <c r="AX1682" s="24">
        <v>0.29459999999999997</v>
      </c>
      <c r="AY1682" s="24">
        <v>0.9304</v>
      </c>
      <c r="AZ1682" s="24">
        <v>1.01E-2</v>
      </c>
      <c r="BA1682" s="24">
        <v>0.48970000000000002</v>
      </c>
      <c r="BB1682" s="24">
        <v>0.26979999999999998</v>
      </c>
      <c r="BC1682" s="24">
        <v>0.1699</v>
      </c>
      <c r="BD1682" s="31">
        <v>3</v>
      </c>
      <c r="BE1682" s="23">
        <v>267</v>
      </c>
      <c r="BF1682" s="32" t="s">
        <v>4398</v>
      </c>
      <c r="BG1682" s="33">
        <v>152.30860344321201</v>
      </c>
      <c r="BH1682" s="33">
        <v>-25.160727824654899</v>
      </c>
      <c r="BI1682" s="34">
        <f t="shared" si="364"/>
        <v>77</v>
      </c>
      <c r="BJ1682" s="34">
        <f t="shared" si="365"/>
        <v>60</v>
      </c>
      <c r="BK1682" s="34">
        <f t="shared" si="366"/>
        <v>69</v>
      </c>
      <c r="BL1682" s="34">
        <f t="shared" si="367"/>
        <v>1</v>
      </c>
      <c r="BM1682" s="34">
        <f t="shared" si="368"/>
        <v>52</v>
      </c>
      <c r="BN1682" s="34">
        <f t="shared" si="369"/>
        <v>100</v>
      </c>
      <c r="BO1682" s="34">
        <f t="shared" si="370"/>
        <v>59</v>
      </c>
      <c r="BP1682" s="34">
        <f t="shared" si="371"/>
        <v>98</v>
      </c>
      <c r="BQ1682" s="35">
        <f t="shared" si="372"/>
        <v>74</v>
      </c>
      <c r="BR1682" s="34">
        <f t="shared" si="373"/>
        <v>33</v>
      </c>
      <c r="BS1682" s="35">
        <f t="shared" si="374"/>
        <v>1</v>
      </c>
      <c r="BT1682" s="35">
        <f t="shared" si="375"/>
        <v>98</v>
      </c>
      <c r="BU1682" s="35">
        <f t="shared" si="376"/>
        <v>30</v>
      </c>
      <c r="BV1682" s="35">
        <f t="shared" si="377"/>
        <v>60</v>
      </c>
    </row>
    <row r="1683" spans="2:74" hidden="1" x14ac:dyDescent="0.3">
      <c r="B1683" s="6" t="s">
        <v>2111</v>
      </c>
      <c r="C1683" s="6">
        <v>104021090</v>
      </c>
      <c r="D1683" s="6" t="s">
        <v>1354</v>
      </c>
      <c r="E1683" s="6" t="s">
        <v>1355</v>
      </c>
      <c r="F1683" s="6" t="s">
        <v>2691</v>
      </c>
      <c r="G1683" s="6" t="s">
        <v>77</v>
      </c>
      <c r="H1683" s="6" t="s">
        <v>78</v>
      </c>
      <c r="I1683" s="22">
        <v>875000</v>
      </c>
      <c r="J1683" s="22">
        <v>870000</v>
      </c>
      <c r="K1683" s="22">
        <v>870000</v>
      </c>
      <c r="L1683" s="22">
        <v>800000</v>
      </c>
      <c r="M1683" s="22">
        <v>800000</v>
      </c>
      <c r="N1683" s="22">
        <v>856000</v>
      </c>
      <c r="O1683" s="23">
        <v>73</v>
      </c>
      <c r="P1683" s="23">
        <v>68</v>
      </c>
      <c r="Q1683" s="23">
        <v>86</v>
      </c>
      <c r="R1683" s="22">
        <v>620</v>
      </c>
      <c r="S1683" s="22">
        <v>550</v>
      </c>
      <c r="T1683" s="24">
        <v>2.5</v>
      </c>
      <c r="U1683" s="24">
        <v>0.29999999999999982</v>
      </c>
      <c r="V1683" s="24">
        <v>2.2000000000000002</v>
      </c>
      <c r="W1683" s="24">
        <v>2</v>
      </c>
      <c r="X1683" s="25">
        <v>3.6845714285714287E-2</v>
      </c>
      <c r="Y1683" s="24">
        <v>1.1000000000000001</v>
      </c>
      <c r="Z1683" s="24">
        <v>-0.7</v>
      </c>
      <c r="AA1683" s="24">
        <v>1.8</v>
      </c>
      <c r="AB1683" s="24">
        <v>2.1</v>
      </c>
      <c r="AC1683" s="26">
        <v>0.46992481203007513</v>
      </c>
      <c r="AD1683" s="24">
        <v>12.753852683818728</v>
      </c>
      <c r="AE1683" s="6">
        <v>451</v>
      </c>
      <c r="AF1683" s="6">
        <v>554</v>
      </c>
      <c r="AG1683" s="6">
        <v>451</v>
      </c>
      <c r="AH1683" s="27">
        <v>7.0681003584229387</v>
      </c>
      <c r="AI1683" s="28">
        <v>830000</v>
      </c>
      <c r="AJ1683" s="28">
        <v>810000</v>
      </c>
      <c r="AK1683" s="28">
        <v>815000</v>
      </c>
      <c r="AL1683" s="29">
        <v>2.4691358024691357E-2</v>
      </c>
      <c r="AM1683" s="29">
        <v>1.8404907975460124E-2</v>
      </c>
      <c r="AN1683" s="6">
        <v>2.2000000000000002</v>
      </c>
      <c r="AO1683" s="27">
        <v>-9.9999999999999645E-2</v>
      </c>
      <c r="AP1683" s="6">
        <v>2.2999999999999998</v>
      </c>
      <c r="AQ1683" s="26">
        <v>9.5294117647058821E-2</v>
      </c>
      <c r="AR1683" s="28">
        <v>660</v>
      </c>
      <c r="AS1683" s="28">
        <v>630</v>
      </c>
      <c r="AT1683" s="25">
        <v>4.7619047619047616E-2</v>
      </c>
      <c r="AU1683" s="26">
        <v>0.1520685618233073</v>
      </c>
      <c r="AV1683" s="30">
        <v>1319.3600000000001</v>
      </c>
      <c r="AW1683" s="24">
        <v>0.66800000000000004</v>
      </c>
      <c r="AX1683" s="24">
        <v>0.33200000000000002</v>
      </c>
      <c r="AY1683" s="24">
        <v>0.83930000000000005</v>
      </c>
      <c r="AZ1683" s="24">
        <v>5.1400000000000001E-2</v>
      </c>
      <c r="BA1683" s="24">
        <v>0.48120000000000002</v>
      </c>
      <c r="BB1683" s="24">
        <v>0.25030000000000002</v>
      </c>
      <c r="BC1683" s="24">
        <v>0.24210000000000001</v>
      </c>
      <c r="BD1683" s="31">
        <v>3.5</v>
      </c>
      <c r="BE1683" s="23">
        <v>411</v>
      </c>
      <c r="BF1683" s="32" t="s">
        <v>4399</v>
      </c>
      <c r="BG1683" s="33">
        <v>152.990313616137</v>
      </c>
      <c r="BH1683" s="33">
        <v>-30.4957649805914</v>
      </c>
      <c r="BI1683" s="34">
        <f t="shared" si="364"/>
        <v>75</v>
      </c>
      <c r="BJ1683" s="34">
        <f t="shared" si="365"/>
        <v>80</v>
      </c>
      <c r="BK1683" s="34">
        <f t="shared" si="366"/>
        <v>37</v>
      </c>
      <c r="BL1683" s="34">
        <f t="shared" si="367"/>
        <v>50</v>
      </c>
      <c r="BM1683" s="34">
        <f t="shared" si="368"/>
        <v>13</v>
      </c>
      <c r="BN1683" s="34">
        <f t="shared" si="369"/>
        <v>100</v>
      </c>
      <c r="BO1683" s="34">
        <f t="shared" si="370"/>
        <v>40</v>
      </c>
      <c r="BP1683" s="34">
        <f t="shared" si="371"/>
        <v>96</v>
      </c>
      <c r="BQ1683" s="35">
        <f t="shared" si="372"/>
        <v>73</v>
      </c>
      <c r="BR1683" s="34">
        <f t="shared" si="373"/>
        <v>23</v>
      </c>
      <c r="BS1683" s="35">
        <f t="shared" si="374"/>
        <v>1</v>
      </c>
      <c r="BT1683" s="35">
        <f t="shared" si="375"/>
        <v>98</v>
      </c>
      <c r="BU1683" s="35">
        <f t="shared" si="376"/>
        <v>35</v>
      </c>
      <c r="BV1683" s="35">
        <f t="shared" si="377"/>
        <v>60</v>
      </c>
    </row>
    <row r="1684" spans="2:74" hidden="1" x14ac:dyDescent="0.3">
      <c r="B1684" s="6" t="s">
        <v>2112</v>
      </c>
      <c r="C1684" s="6">
        <v>109031180</v>
      </c>
      <c r="D1684" s="6" t="s">
        <v>732</v>
      </c>
      <c r="E1684" s="6" t="s">
        <v>354</v>
      </c>
      <c r="F1684" s="6" t="s">
        <v>2691</v>
      </c>
      <c r="G1684" s="6" t="s">
        <v>77</v>
      </c>
      <c r="H1684" s="6" t="s">
        <v>78</v>
      </c>
      <c r="I1684" s="22">
        <v>540000</v>
      </c>
      <c r="J1684" s="22">
        <v>520000</v>
      </c>
      <c r="K1684" s="22">
        <v>495000</v>
      </c>
      <c r="L1684" s="22">
        <v>475000</v>
      </c>
      <c r="M1684" s="22">
        <v>475000</v>
      </c>
      <c r="N1684" s="22">
        <v>430000</v>
      </c>
      <c r="O1684" s="23">
        <v>50</v>
      </c>
      <c r="P1684" s="23">
        <v>64</v>
      </c>
      <c r="Q1684" s="23">
        <v>60</v>
      </c>
      <c r="R1684" s="22">
        <v>450</v>
      </c>
      <c r="S1684" s="22">
        <v>420</v>
      </c>
      <c r="T1684" s="24">
        <v>2.1</v>
      </c>
      <c r="U1684" s="24">
        <v>-0.19999999999999973</v>
      </c>
      <c r="V1684" s="24">
        <v>2.2999999999999998</v>
      </c>
      <c r="W1684" s="24">
        <v>2.7</v>
      </c>
      <c r="X1684" s="25">
        <v>4.3333333333333335E-2</v>
      </c>
      <c r="Y1684" s="24">
        <v>1.6</v>
      </c>
      <c r="Z1684" s="24">
        <v>-0.5</v>
      </c>
      <c r="AA1684" s="24">
        <v>2.1</v>
      </c>
      <c r="AB1684" s="24">
        <v>2.2000000000000002</v>
      </c>
      <c r="AC1684" s="26">
        <v>0.35556257901390642</v>
      </c>
      <c r="AD1684" s="24">
        <v>8.2052902849363019</v>
      </c>
      <c r="AE1684" s="6">
        <v>380</v>
      </c>
      <c r="AF1684" s="6">
        <v>431</v>
      </c>
      <c r="AG1684" s="6">
        <v>354</v>
      </c>
      <c r="AH1684" s="27">
        <v>11.656324582338902</v>
      </c>
      <c r="AI1684" s="28">
        <v>490000</v>
      </c>
      <c r="AJ1684" s="28">
        <v>475000</v>
      </c>
      <c r="AK1684" s="28">
        <v>462000</v>
      </c>
      <c r="AL1684" s="29">
        <v>3.1578947368421054E-2</v>
      </c>
      <c r="AM1684" s="29">
        <v>6.0606060606060608E-2</v>
      </c>
      <c r="AN1684" s="6">
        <v>1.7</v>
      </c>
      <c r="AO1684" s="27">
        <v>-0.19999999999999996</v>
      </c>
      <c r="AP1684" s="6">
        <v>1.9</v>
      </c>
      <c r="AQ1684" s="26">
        <v>8.8461538461538453E-2</v>
      </c>
      <c r="AR1684" s="28">
        <v>450</v>
      </c>
      <c r="AS1684" s="28">
        <v>430</v>
      </c>
      <c r="AT1684" s="25">
        <v>4.6511627906976744E-2</v>
      </c>
      <c r="AU1684" s="26">
        <v>0.3296115600498889</v>
      </c>
      <c r="AV1684" s="30">
        <v>1265.6000000000001</v>
      </c>
      <c r="AW1684" s="24">
        <v>0.61919999999999997</v>
      </c>
      <c r="AX1684" s="24">
        <v>0.38080000000000003</v>
      </c>
      <c r="AY1684" s="24">
        <v>0.83409999999999995</v>
      </c>
      <c r="AZ1684" s="24">
        <v>0.1489</v>
      </c>
      <c r="BA1684" s="24">
        <v>0.46200000000000002</v>
      </c>
      <c r="BB1684" s="24">
        <v>0.26939999999999997</v>
      </c>
      <c r="BC1684" s="24">
        <v>0.2387</v>
      </c>
      <c r="BD1684" s="31">
        <v>1.5</v>
      </c>
      <c r="BE1684" s="23">
        <v>501</v>
      </c>
      <c r="BF1684" s="32" t="s">
        <v>4400</v>
      </c>
      <c r="BG1684" s="33">
        <v>146.35848237384499</v>
      </c>
      <c r="BH1684" s="33">
        <v>-35.991251065145299</v>
      </c>
      <c r="BI1684" s="34">
        <f t="shared" si="364"/>
        <v>82</v>
      </c>
      <c r="BJ1684" s="34">
        <f t="shared" si="365"/>
        <v>88</v>
      </c>
      <c r="BK1684" s="34">
        <f t="shared" si="366"/>
        <v>1</v>
      </c>
      <c r="BL1684" s="34">
        <f t="shared" si="367"/>
        <v>1</v>
      </c>
      <c r="BM1684" s="34">
        <f t="shared" si="368"/>
        <v>17</v>
      </c>
      <c r="BN1684" s="34">
        <f t="shared" si="369"/>
        <v>100</v>
      </c>
      <c r="BO1684" s="34">
        <f t="shared" si="370"/>
        <v>29</v>
      </c>
      <c r="BP1684" s="34">
        <f t="shared" si="371"/>
        <v>92</v>
      </c>
      <c r="BQ1684" s="35">
        <f t="shared" si="372"/>
        <v>95</v>
      </c>
      <c r="BR1684" s="34">
        <f t="shared" si="373"/>
        <v>68</v>
      </c>
      <c r="BS1684" s="35">
        <f t="shared" si="374"/>
        <v>30</v>
      </c>
      <c r="BT1684" s="35">
        <f t="shared" si="375"/>
        <v>90</v>
      </c>
      <c r="BU1684" s="35">
        <f t="shared" si="376"/>
        <v>15</v>
      </c>
      <c r="BV1684" s="35">
        <f t="shared" si="377"/>
        <v>60</v>
      </c>
    </row>
    <row r="1685" spans="2:74" hidden="1" x14ac:dyDescent="0.3">
      <c r="B1685" s="6" t="s">
        <v>2113</v>
      </c>
      <c r="C1685" s="6">
        <v>111031229</v>
      </c>
      <c r="D1685" s="6" t="s">
        <v>1135</v>
      </c>
      <c r="E1685" s="6" t="s">
        <v>330</v>
      </c>
      <c r="F1685" s="6" t="s">
        <v>2847</v>
      </c>
      <c r="G1685" s="6" t="s">
        <v>77</v>
      </c>
      <c r="H1685" s="6" t="s">
        <v>78</v>
      </c>
      <c r="I1685" s="22">
        <v>1723800</v>
      </c>
      <c r="J1685" s="22">
        <v>1750000</v>
      </c>
      <c r="K1685" s="22">
        <v>2000000</v>
      </c>
      <c r="L1685" s="22">
        <v>1645000</v>
      </c>
      <c r="M1685" s="22">
        <v>1690000</v>
      </c>
      <c r="N1685" s="22">
        <v>1890000</v>
      </c>
      <c r="O1685" s="23">
        <v>50</v>
      </c>
      <c r="P1685" s="23">
        <v>46</v>
      </c>
      <c r="Q1685" s="23">
        <v>31</v>
      </c>
      <c r="R1685" s="22">
        <v>780</v>
      </c>
      <c r="S1685" s="22">
        <v>700</v>
      </c>
      <c r="T1685" s="24">
        <v>2</v>
      </c>
      <c r="U1685" s="24">
        <v>0.30000000000000004</v>
      </c>
      <c r="V1685" s="24">
        <v>1.7</v>
      </c>
      <c r="W1685" s="24">
        <v>1.3</v>
      </c>
      <c r="X1685" s="25">
        <v>2.3529411764705882E-2</v>
      </c>
      <c r="Y1685" s="24">
        <v>3.7</v>
      </c>
      <c r="Z1685" s="24">
        <v>-1.0999999999999996</v>
      </c>
      <c r="AA1685" s="24">
        <v>4.8</v>
      </c>
      <c r="AB1685" s="24">
        <v>5.6</v>
      </c>
      <c r="AC1685" s="26">
        <v>0.36103088202621642</v>
      </c>
      <c r="AD1685" s="24">
        <v>15.343812486114196</v>
      </c>
      <c r="AE1685" s="6">
        <v>345</v>
      </c>
      <c r="AF1685" s="6">
        <v>419</v>
      </c>
      <c r="AG1685" s="6">
        <v>349</v>
      </c>
      <c r="AH1685" s="27">
        <v>2.0877842411422525</v>
      </c>
      <c r="AI1685" s="28">
        <v>960000</v>
      </c>
      <c r="AJ1685" s="28">
        <v>880000</v>
      </c>
      <c r="AK1685" s="28">
        <v>870000</v>
      </c>
      <c r="AL1685" s="29">
        <v>9.0909090909090912E-2</v>
      </c>
      <c r="AM1685" s="29">
        <v>0.10344827586206896</v>
      </c>
      <c r="AN1685" s="6">
        <v>2.9</v>
      </c>
      <c r="AO1685" s="27">
        <v>-0.10000000000000009</v>
      </c>
      <c r="AP1685" s="6">
        <v>3</v>
      </c>
      <c r="AQ1685" s="26">
        <v>0.10425531914893618</v>
      </c>
      <c r="AR1685" s="28">
        <v>670</v>
      </c>
      <c r="AS1685" s="28">
        <v>630</v>
      </c>
      <c r="AT1685" s="25">
        <v>6.3492063492063489E-2</v>
      </c>
      <c r="AU1685" s="26">
        <v>0.19780388980973018</v>
      </c>
      <c r="AV1685" s="30">
        <v>2160.48</v>
      </c>
      <c r="AW1685" s="24">
        <v>0.4919</v>
      </c>
      <c r="AX1685" s="24">
        <v>0.5081</v>
      </c>
      <c r="AY1685" s="24">
        <v>0.1168</v>
      </c>
      <c r="AZ1685" s="24">
        <v>0.24049999999999999</v>
      </c>
      <c r="BA1685" s="24">
        <v>0.25600000000000001</v>
      </c>
      <c r="BB1685" s="24">
        <v>0.1938</v>
      </c>
      <c r="BC1685" s="24">
        <v>0.53400000000000003</v>
      </c>
      <c r="BD1685" s="31">
        <v>9</v>
      </c>
      <c r="BE1685" s="23">
        <v>116</v>
      </c>
      <c r="BF1685" s="32" t="s">
        <v>4401</v>
      </c>
      <c r="BG1685" s="33">
        <v>151.77097284417701</v>
      </c>
      <c r="BH1685" s="33">
        <v>-32.933540453371897</v>
      </c>
      <c r="BI1685" s="34">
        <f t="shared" si="364"/>
        <v>84</v>
      </c>
      <c r="BJ1685" s="34">
        <f t="shared" si="365"/>
        <v>69</v>
      </c>
      <c r="BK1685" s="34">
        <f t="shared" si="366"/>
        <v>99</v>
      </c>
      <c r="BL1685" s="34">
        <f t="shared" si="367"/>
        <v>35</v>
      </c>
      <c r="BM1685" s="34">
        <f t="shared" si="368"/>
        <v>46</v>
      </c>
      <c r="BN1685" s="34">
        <f t="shared" si="369"/>
        <v>100</v>
      </c>
      <c r="BO1685" s="34">
        <f t="shared" si="370"/>
        <v>83</v>
      </c>
      <c r="BP1685" s="34">
        <f t="shared" si="371"/>
        <v>46</v>
      </c>
      <c r="BQ1685" s="35">
        <f t="shared" si="372"/>
        <v>29</v>
      </c>
      <c r="BR1685" s="34">
        <f t="shared" si="373"/>
        <v>1</v>
      </c>
      <c r="BS1685" s="35">
        <f t="shared" si="374"/>
        <v>27</v>
      </c>
      <c r="BT1685" s="35">
        <f t="shared" si="375"/>
        <v>55</v>
      </c>
      <c r="BU1685" s="35">
        <f t="shared" si="376"/>
        <v>90</v>
      </c>
      <c r="BV1685" s="35">
        <f t="shared" si="377"/>
        <v>60</v>
      </c>
    </row>
    <row r="1686" spans="2:74" hidden="1" x14ac:dyDescent="0.3">
      <c r="B1686" s="6" t="s">
        <v>2114</v>
      </c>
      <c r="C1686" s="6">
        <v>117031329</v>
      </c>
      <c r="D1686" s="6" t="s">
        <v>1330</v>
      </c>
      <c r="E1686" s="6" t="s">
        <v>1067</v>
      </c>
      <c r="F1686" s="6" t="s">
        <v>2757</v>
      </c>
      <c r="G1686" s="6" t="s">
        <v>77</v>
      </c>
      <c r="H1686" s="6" t="s">
        <v>78</v>
      </c>
      <c r="I1686" s="22">
        <v>2728500</v>
      </c>
      <c r="J1686" s="22">
        <v>2677500</v>
      </c>
      <c r="K1686" s="22">
        <v>2508000</v>
      </c>
      <c r="L1686" s="22">
        <v>2530000</v>
      </c>
      <c r="M1686" s="22">
        <v>2530000</v>
      </c>
      <c r="N1686" s="22">
        <v>2400000</v>
      </c>
      <c r="O1686" s="23">
        <v>24</v>
      </c>
      <c r="P1686" s="23">
        <v>24</v>
      </c>
      <c r="Q1686" s="23">
        <v>24</v>
      </c>
      <c r="R1686" s="22">
        <v>1200</v>
      </c>
      <c r="S1686" s="22">
        <v>1200</v>
      </c>
      <c r="T1686" s="24">
        <v>2.1</v>
      </c>
      <c r="U1686" s="24">
        <v>0</v>
      </c>
      <c r="V1686" s="24">
        <v>2.1</v>
      </c>
      <c r="W1686" s="24">
        <v>2.1</v>
      </c>
      <c r="X1686" s="25">
        <v>2.2869708631115999E-2</v>
      </c>
      <c r="Y1686" s="24">
        <v>4.2</v>
      </c>
      <c r="Z1686" s="24">
        <v>-1.3999999999999995</v>
      </c>
      <c r="AA1686" s="24">
        <v>5.6</v>
      </c>
      <c r="AB1686" s="24">
        <v>6.7</v>
      </c>
      <c r="AC1686" s="26">
        <v>0.47013100984140915</v>
      </c>
      <c r="AD1686" s="24">
        <v>20.556930454363542</v>
      </c>
      <c r="AE1686" s="6">
        <v>109</v>
      </c>
      <c r="AF1686" s="6">
        <v>162</v>
      </c>
      <c r="AG1686" s="6">
        <v>100</v>
      </c>
      <c r="AH1686" s="27">
        <v>1.8372413793103448</v>
      </c>
      <c r="AI1686" s="28">
        <v>1995000</v>
      </c>
      <c r="AJ1686" s="28">
        <v>1925000</v>
      </c>
      <c r="AK1686" s="28">
        <v>1775000</v>
      </c>
      <c r="AL1686" s="29">
        <v>3.6363636363636362E-2</v>
      </c>
      <c r="AM1686" s="29">
        <v>0.12394366197183099</v>
      </c>
      <c r="AN1686" s="6">
        <v>1.4</v>
      </c>
      <c r="AO1686" s="27">
        <v>-0.10000000000000009</v>
      </c>
      <c r="AP1686" s="6">
        <v>1.5</v>
      </c>
      <c r="AQ1686" s="26">
        <v>6.2857142857142861E-2</v>
      </c>
      <c r="AR1686" s="28">
        <v>1095</v>
      </c>
      <c r="AS1686" s="28">
        <v>1050</v>
      </c>
      <c r="AT1686" s="25">
        <v>4.2857142857142858E-2</v>
      </c>
      <c r="AU1686" s="26">
        <v>4.1666284272152021E-2</v>
      </c>
      <c r="AV1686" s="30">
        <v>2552.48</v>
      </c>
      <c r="AW1686" s="24">
        <v>0.39169999999999999</v>
      </c>
      <c r="AX1686" s="24">
        <v>0.60829999999999995</v>
      </c>
      <c r="AY1686" s="24">
        <v>8.8999999999999999E-3</v>
      </c>
      <c r="AZ1686" s="24">
        <v>0.1958</v>
      </c>
      <c r="BA1686" s="24">
        <v>0.16850000000000001</v>
      </c>
      <c r="BB1686" s="24">
        <v>0.1928</v>
      </c>
      <c r="BC1686" s="24">
        <v>0.61890000000000001</v>
      </c>
      <c r="BD1686" s="31">
        <v>9.5</v>
      </c>
      <c r="BE1686" s="23">
        <v>2</v>
      </c>
      <c r="BF1686" s="32" t="s">
        <v>4402</v>
      </c>
      <c r="BG1686" s="33">
        <v>151.219754734113</v>
      </c>
      <c r="BH1686" s="33">
        <v>-33.8790336082359</v>
      </c>
      <c r="BI1686" s="34">
        <f t="shared" si="364"/>
        <v>82</v>
      </c>
      <c r="BJ1686" s="34">
        <f t="shared" si="365"/>
        <v>93</v>
      </c>
      <c r="BK1686" s="34">
        <f t="shared" si="366"/>
        <v>100</v>
      </c>
      <c r="BL1686" s="34">
        <f t="shared" si="367"/>
        <v>86</v>
      </c>
      <c r="BM1686" s="34">
        <f t="shared" si="368"/>
        <v>19</v>
      </c>
      <c r="BN1686" s="34">
        <f t="shared" si="369"/>
        <v>82</v>
      </c>
      <c r="BO1686" s="34">
        <f t="shared" si="370"/>
        <v>100</v>
      </c>
      <c r="BP1686" s="34">
        <f t="shared" si="371"/>
        <v>27</v>
      </c>
      <c r="BQ1686" s="35">
        <f t="shared" si="372"/>
        <v>27</v>
      </c>
      <c r="BR1686" s="34">
        <f t="shared" si="373"/>
        <v>1</v>
      </c>
      <c r="BS1686" s="35">
        <f t="shared" si="374"/>
        <v>1</v>
      </c>
      <c r="BT1686" s="35">
        <f t="shared" si="375"/>
        <v>47</v>
      </c>
      <c r="BU1686" s="35">
        <f t="shared" si="376"/>
        <v>95</v>
      </c>
      <c r="BV1686" s="35">
        <f t="shared" si="377"/>
        <v>60</v>
      </c>
    </row>
    <row r="1687" spans="2:74" hidden="1" x14ac:dyDescent="0.3">
      <c r="B1687" s="6" t="s">
        <v>2115</v>
      </c>
      <c r="C1687" s="6">
        <v>214021377</v>
      </c>
      <c r="D1687" s="6" t="s">
        <v>487</v>
      </c>
      <c r="E1687" s="6" t="s">
        <v>487</v>
      </c>
      <c r="F1687" s="6" t="s">
        <v>689</v>
      </c>
      <c r="G1687" s="6" t="s">
        <v>86</v>
      </c>
      <c r="H1687" s="6" t="s">
        <v>78</v>
      </c>
      <c r="I1687" s="22">
        <v>1180000</v>
      </c>
      <c r="J1687" s="22">
        <v>1150000</v>
      </c>
      <c r="K1687" s="22">
        <v>1175000</v>
      </c>
      <c r="L1687" s="22">
        <v>1070000</v>
      </c>
      <c r="M1687" s="22">
        <v>1075000</v>
      </c>
      <c r="N1687" s="22">
        <v>1100000</v>
      </c>
      <c r="O1687" s="23">
        <v>32</v>
      </c>
      <c r="P1687" s="23">
        <v>34</v>
      </c>
      <c r="Q1687" s="23">
        <v>42</v>
      </c>
      <c r="R1687" s="22">
        <v>675</v>
      </c>
      <c r="S1687" s="22">
        <v>600</v>
      </c>
      <c r="T1687" s="24">
        <v>2.4</v>
      </c>
      <c r="U1687" s="24">
        <v>-0.10000000000000009</v>
      </c>
      <c r="V1687" s="24">
        <v>2.5</v>
      </c>
      <c r="W1687" s="24">
        <v>2.6</v>
      </c>
      <c r="X1687" s="25">
        <v>2.9745762711864406E-2</v>
      </c>
      <c r="Y1687" s="24">
        <v>2</v>
      </c>
      <c r="Z1687" s="24">
        <v>-0.79999999999999982</v>
      </c>
      <c r="AA1687" s="24">
        <v>2.8</v>
      </c>
      <c r="AB1687" s="24">
        <v>2.9</v>
      </c>
      <c r="AC1687" s="26">
        <v>0.43110055180870627</v>
      </c>
      <c r="AD1687" s="24">
        <v>14.492839063654511</v>
      </c>
      <c r="AE1687" s="6">
        <v>904</v>
      </c>
      <c r="AF1687" s="6">
        <v>1208</v>
      </c>
      <c r="AG1687" s="6">
        <v>992</v>
      </c>
      <c r="AH1687" s="27">
        <v>4.9579698651863602</v>
      </c>
      <c r="AI1687" s="28">
        <v>930000</v>
      </c>
      <c r="AJ1687" s="28">
        <v>1000000</v>
      </c>
      <c r="AK1687" s="28">
        <v>1050000</v>
      </c>
      <c r="AL1687" s="29">
        <v>-7.0000000000000007E-2</v>
      </c>
      <c r="AM1687" s="29">
        <v>-0.11428571428571428</v>
      </c>
      <c r="AN1687" s="6">
        <v>2.5</v>
      </c>
      <c r="AO1687" s="27">
        <v>-0.10000000000000009</v>
      </c>
      <c r="AP1687" s="6">
        <v>2.6</v>
      </c>
      <c r="AQ1687" s="26">
        <v>6.2091503267973858E-2</v>
      </c>
      <c r="AR1687" s="28">
        <v>650</v>
      </c>
      <c r="AS1687" s="28">
        <v>600</v>
      </c>
      <c r="AT1687" s="25">
        <v>8.3333333333333329E-2</v>
      </c>
      <c r="AU1687" s="26">
        <v>-0.23823861727534812</v>
      </c>
      <c r="AV1687" s="30">
        <v>1565.7600000000002</v>
      </c>
      <c r="AW1687" s="24">
        <v>0.69110000000000005</v>
      </c>
      <c r="AX1687" s="24">
        <v>0.30890000000000001</v>
      </c>
      <c r="AY1687" s="24">
        <v>0.80640000000000001</v>
      </c>
      <c r="AZ1687" s="24">
        <v>0.1474</v>
      </c>
      <c r="BA1687" s="24">
        <v>0.42370000000000002</v>
      </c>
      <c r="BB1687" s="24">
        <v>0.28639999999999999</v>
      </c>
      <c r="BC1687" s="24">
        <v>0.23680000000000001</v>
      </c>
      <c r="BD1687" s="31">
        <v>3</v>
      </c>
      <c r="BE1687" s="23">
        <v>59</v>
      </c>
      <c r="BF1687" s="32" t="s">
        <v>4403</v>
      </c>
      <c r="BG1687" s="33">
        <v>144.983988130949</v>
      </c>
      <c r="BH1687" s="33">
        <v>-38.342178859198199</v>
      </c>
      <c r="BI1687" s="34">
        <f t="shared" si="364"/>
        <v>77</v>
      </c>
      <c r="BJ1687" s="34">
        <f t="shared" si="365"/>
        <v>75</v>
      </c>
      <c r="BK1687" s="34">
        <f t="shared" si="366"/>
        <v>63</v>
      </c>
      <c r="BL1687" s="34">
        <f t="shared" si="367"/>
        <v>100</v>
      </c>
      <c r="BM1687" s="34">
        <f t="shared" si="368"/>
        <v>1</v>
      </c>
      <c r="BN1687" s="34">
        <f t="shared" si="369"/>
        <v>80</v>
      </c>
      <c r="BO1687" s="34">
        <f t="shared" si="370"/>
        <v>96</v>
      </c>
      <c r="BP1687" s="34">
        <f t="shared" si="371"/>
        <v>83</v>
      </c>
      <c r="BQ1687" s="35">
        <f t="shared" si="372"/>
        <v>50</v>
      </c>
      <c r="BR1687" s="34">
        <f t="shared" si="373"/>
        <v>6</v>
      </c>
      <c r="BS1687" s="35">
        <f t="shared" si="374"/>
        <v>1</v>
      </c>
      <c r="BT1687" s="35">
        <f t="shared" si="375"/>
        <v>84</v>
      </c>
      <c r="BU1687" s="35">
        <f t="shared" si="376"/>
        <v>30</v>
      </c>
      <c r="BV1687" s="35">
        <f t="shared" si="377"/>
        <v>60</v>
      </c>
    </row>
    <row r="1688" spans="2:74" hidden="1" x14ac:dyDescent="0.3">
      <c r="B1688" s="6" t="s">
        <v>2116</v>
      </c>
      <c r="C1688" s="6">
        <v>304031094</v>
      </c>
      <c r="D1688" s="6" t="s">
        <v>622</v>
      </c>
      <c r="E1688" s="6" t="s">
        <v>308</v>
      </c>
      <c r="F1688" s="6" t="s">
        <v>2780</v>
      </c>
      <c r="G1688" s="6" t="s">
        <v>97</v>
      </c>
      <c r="H1688" s="6" t="s">
        <v>78</v>
      </c>
      <c r="I1688" s="22">
        <v>1797800</v>
      </c>
      <c r="J1688" s="22">
        <v>1787700</v>
      </c>
      <c r="K1688" s="22">
        <v>1600000</v>
      </c>
      <c r="L1688" s="22">
        <v>1770000</v>
      </c>
      <c r="M1688" s="22">
        <v>1698888</v>
      </c>
      <c r="N1688" s="22">
        <v>1520000</v>
      </c>
      <c r="O1688" s="23">
        <v>25</v>
      </c>
      <c r="P1688" s="23">
        <v>27</v>
      </c>
      <c r="Q1688" s="23">
        <v>24</v>
      </c>
      <c r="R1688" s="22">
        <v>850</v>
      </c>
      <c r="S1688" s="22">
        <v>730</v>
      </c>
      <c r="T1688" s="24">
        <v>1.6</v>
      </c>
      <c r="U1688" s="24">
        <v>-9.9999999999999867E-2</v>
      </c>
      <c r="V1688" s="24">
        <v>1.7</v>
      </c>
      <c r="W1688" s="24">
        <v>1.8</v>
      </c>
      <c r="X1688" s="25">
        <v>2.4585604627878517E-2</v>
      </c>
      <c r="Y1688" s="24">
        <v>4</v>
      </c>
      <c r="Z1688" s="24">
        <v>-1</v>
      </c>
      <c r="AA1688" s="24">
        <v>5</v>
      </c>
      <c r="AB1688" s="24">
        <v>5.4</v>
      </c>
      <c r="AC1688" s="26">
        <v>0.36663216011042099</v>
      </c>
      <c r="AD1688" s="24">
        <v>14.912472792907575</v>
      </c>
      <c r="AE1688" s="6">
        <v>112</v>
      </c>
      <c r="AF1688" s="6">
        <v>119</v>
      </c>
      <c r="AG1688" s="6">
        <v>99</v>
      </c>
      <c r="AH1688" s="27">
        <v>3.6850393700787403</v>
      </c>
      <c r="AI1688" s="28">
        <v>1650000</v>
      </c>
      <c r="AJ1688" s="28">
        <v>1550000</v>
      </c>
      <c r="AK1688" s="28">
        <v>1500000</v>
      </c>
      <c r="AL1688" s="29">
        <v>6.4516129032258063E-2</v>
      </c>
      <c r="AM1688" s="29">
        <v>0.1</v>
      </c>
      <c r="AN1688" s="6">
        <v>2.1</v>
      </c>
      <c r="AO1688" s="27">
        <v>-0.19999999999999973</v>
      </c>
      <c r="AP1688" s="6">
        <v>2.2999999999999998</v>
      </c>
      <c r="AQ1688" s="26">
        <v>0.11428571428571428</v>
      </c>
      <c r="AR1688" s="28">
        <v>790</v>
      </c>
      <c r="AS1688" s="28">
        <v>750</v>
      </c>
      <c r="AT1688" s="25">
        <v>5.3333333333333337E-2</v>
      </c>
      <c r="AU1688" s="26">
        <v>0.34491527733120864</v>
      </c>
      <c r="AV1688" s="30">
        <v>2318.4</v>
      </c>
      <c r="AW1688" s="24">
        <v>0.66659999999999997</v>
      </c>
      <c r="AX1688" s="24">
        <v>0.33339999999999997</v>
      </c>
      <c r="AY1688" s="24">
        <v>0.46029999999999999</v>
      </c>
      <c r="AZ1688" s="24">
        <v>8.4599999999999995E-2</v>
      </c>
      <c r="BA1688" s="24">
        <v>0.28360000000000002</v>
      </c>
      <c r="BB1688" s="24">
        <v>0.24940000000000001</v>
      </c>
      <c r="BC1688" s="24">
        <v>0.44600000000000001</v>
      </c>
      <c r="BD1688" s="31">
        <v>9</v>
      </c>
      <c r="BE1688" s="23">
        <v>5</v>
      </c>
      <c r="BF1688" s="32" t="s">
        <v>4404</v>
      </c>
      <c r="BG1688" s="33">
        <v>152.989093818881</v>
      </c>
      <c r="BH1688" s="33">
        <v>-27.5060518516357</v>
      </c>
      <c r="BI1688" s="34">
        <f t="shared" si="364"/>
        <v>90</v>
      </c>
      <c r="BJ1688" s="34">
        <f t="shared" si="365"/>
        <v>82</v>
      </c>
      <c r="BK1688" s="34">
        <f t="shared" si="366"/>
        <v>79</v>
      </c>
      <c r="BL1688" s="34">
        <f t="shared" si="367"/>
        <v>1</v>
      </c>
      <c r="BM1688" s="34">
        <f t="shared" si="368"/>
        <v>33</v>
      </c>
      <c r="BN1688" s="34">
        <f t="shared" si="369"/>
        <v>100</v>
      </c>
      <c r="BO1688" s="34">
        <f t="shared" si="370"/>
        <v>100</v>
      </c>
      <c r="BP1688" s="34">
        <f t="shared" si="371"/>
        <v>52</v>
      </c>
      <c r="BQ1688" s="35">
        <f t="shared" si="372"/>
        <v>33</v>
      </c>
      <c r="BR1688" s="34">
        <f t="shared" si="373"/>
        <v>2</v>
      </c>
      <c r="BS1688" s="35">
        <f t="shared" si="374"/>
        <v>23</v>
      </c>
      <c r="BT1688" s="35">
        <f t="shared" si="375"/>
        <v>51</v>
      </c>
      <c r="BU1688" s="35">
        <f t="shared" si="376"/>
        <v>90</v>
      </c>
      <c r="BV1688" s="35">
        <f t="shared" si="377"/>
        <v>60</v>
      </c>
    </row>
    <row r="1689" spans="2:74" hidden="1" x14ac:dyDescent="0.3">
      <c r="B1689" s="6" t="s">
        <v>2117</v>
      </c>
      <c r="C1689" s="6">
        <v>316061443</v>
      </c>
      <c r="D1689" s="6" t="s">
        <v>1941</v>
      </c>
      <c r="E1689" s="6" t="s">
        <v>1740</v>
      </c>
      <c r="F1689" s="6" t="s">
        <v>2698</v>
      </c>
      <c r="G1689" s="6" t="s">
        <v>97</v>
      </c>
      <c r="H1689" s="6" t="s">
        <v>78</v>
      </c>
      <c r="I1689" s="22">
        <v>1195000</v>
      </c>
      <c r="J1689" s="22">
        <v>1190000</v>
      </c>
      <c r="K1689" s="22">
        <v>1149000</v>
      </c>
      <c r="L1689" s="22">
        <v>1050000</v>
      </c>
      <c r="M1689" s="22">
        <v>1100000</v>
      </c>
      <c r="N1689" s="22">
        <v>1020000</v>
      </c>
      <c r="O1689" s="23">
        <v>71</v>
      </c>
      <c r="P1689" s="23">
        <v>73</v>
      </c>
      <c r="Q1689" s="23">
        <v>74</v>
      </c>
      <c r="R1689" s="22">
        <v>810</v>
      </c>
      <c r="S1689" s="22">
        <v>680</v>
      </c>
      <c r="T1689" s="24">
        <v>2.2000000000000002</v>
      </c>
      <c r="U1689" s="24">
        <v>-9.9999999999999645E-2</v>
      </c>
      <c r="V1689" s="24">
        <v>2.2999999999999998</v>
      </c>
      <c r="W1689" s="24">
        <v>2.2000000000000002</v>
      </c>
      <c r="X1689" s="25">
        <v>3.5246861924686193E-2</v>
      </c>
      <c r="Y1689" s="24">
        <v>0.7</v>
      </c>
      <c r="Z1689" s="24">
        <v>-0.30000000000000004</v>
      </c>
      <c r="AA1689" s="24">
        <v>1</v>
      </c>
      <c r="AB1689" s="24">
        <v>1.6</v>
      </c>
      <c r="AC1689" s="26">
        <v>0.54092317555294367</v>
      </c>
      <c r="AD1689" s="24">
        <v>15.34670452957663</v>
      </c>
      <c r="AE1689" s="6">
        <v>456</v>
      </c>
      <c r="AF1689" s="6">
        <v>501</v>
      </c>
      <c r="AG1689" s="6">
        <v>364</v>
      </c>
      <c r="AH1689" s="27">
        <v>7.7647058823529411</v>
      </c>
      <c r="AI1689" s="28">
        <v>1060000</v>
      </c>
      <c r="AJ1689" s="28">
        <v>930000</v>
      </c>
      <c r="AK1689" s="28">
        <v>886500</v>
      </c>
      <c r="AL1689" s="29">
        <v>0.13978494623655913</v>
      </c>
      <c r="AM1689" s="29">
        <v>0.19571347997743938</v>
      </c>
      <c r="AN1689" s="6">
        <v>2.9</v>
      </c>
      <c r="AO1689" s="27">
        <v>-0.20000000000000018</v>
      </c>
      <c r="AP1689" s="6">
        <v>3.1</v>
      </c>
      <c r="AQ1689" s="26">
        <v>0.13043478260869565</v>
      </c>
      <c r="AR1689" s="28">
        <v>725</v>
      </c>
      <c r="AS1689" s="28">
        <v>680</v>
      </c>
      <c r="AT1689" s="25">
        <v>6.6176470588235295E-2</v>
      </c>
      <c r="AU1689" s="26">
        <v>0.3419582311216921</v>
      </c>
      <c r="AV1689" s="30">
        <v>1497.44</v>
      </c>
      <c r="AW1689" s="24">
        <v>0.74890000000000001</v>
      </c>
      <c r="AX1689" s="24">
        <v>0.25109999999999999</v>
      </c>
      <c r="AY1689" s="24">
        <v>0.94320000000000004</v>
      </c>
      <c r="AZ1689" s="24">
        <v>7.3000000000000001E-3</v>
      </c>
      <c r="BA1689" s="24">
        <v>0.47889999999999999</v>
      </c>
      <c r="BB1689" s="24">
        <v>0.34179999999999999</v>
      </c>
      <c r="BC1689" s="24">
        <v>0.14249999999999999</v>
      </c>
      <c r="BD1689" s="31">
        <v>4</v>
      </c>
      <c r="BE1689" s="23">
        <v>101</v>
      </c>
      <c r="BF1689" s="32" t="s">
        <v>4405</v>
      </c>
      <c r="BG1689" s="33">
        <v>152.74652022869299</v>
      </c>
      <c r="BH1689" s="33">
        <v>-26.599105405260001</v>
      </c>
      <c r="BI1689" s="34">
        <f t="shared" si="364"/>
        <v>80</v>
      </c>
      <c r="BJ1689" s="34">
        <f t="shared" si="365"/>
        <v>69</v>
      </c>
      <c r="BK1689" s="34">
        <f t="shared" si="366"/>
        <v>29</v>
      </c>
      <c r="BL1689" s="34">
        <f t="shared" si="367"/>
        <v>1</v>
      </c>
      <c r="BM1689" s="34">
        <f t="shared" si="368"/>
        <v>70</v>
      </c>
      <c r="BN1689" s="34">
        <f t="shared" si="369"/>
        <v>100</v>
      </c>
      <c r="BO1689" s="34">
        <f t="shared" si="370"/>
        <v>86</v>
      </c>
      <c r="BP1689" s="34">
        <f t="shared" si="371"/>
        <v>95</v>
      </c>
      <c r="BQ1689" s="35">
        <f t="shared" si="372"/>
        <v>68</v>
      </c>
      <c r="BR1689" s="34">
        <f t="shared" si="373"/>
        <v>1</v>
      </c>
      <c r="BS1689" s="35">
        <f t="shared" si="374"/>
        <v>1</v>
      </c>
      <c r="BT1689" s="35">
        <f t="shared" si="375"/>
        <v>100</v>
      </c>
      <c r="BU1689" s="35">
        <f t="shared" si="376"/>
        <v>40</v>
      </c>
      <c r="BV1689" s="35">
        <f t="shared" si="377"/>
        <v>60</v>
      </c>
    </row>
    <row r="1690" spans="2:74" hidden="1" x14ac:dyDescent="0.3">
      <c r="B1690" s="6" t="s">
        <v>2118</v>
      </c>
      <c r="C1690" s="6">
        <v>403041073</v>
      </c>
      <c r="D1690" s="6" t="s">
        <v>217</v>
      </c>
      <c r="E1690" s="6" t="s">
        <v>186</v>
      </c>
      <c r="F1690" s="6" t="s">
        <v>2379</v>
      </c>
      <c r="G1690" s="6" t="s">
        <v>82</v>
      </c>
      <c r="H1690" s="6" t="s">
        <v>78</v>
      </c>
      <c r="I1690" s="22">
        <v>677310</v>
      </c>
      <c r="J1690" s="22">
        <v>689970</v>
      </c>
      <c r="K1690" s="22">
        <v>643800</v>
      </c>
      <c r="L1690" s="22">
        <v>672000</v>
      </c>
      <c r="M1690" s="22">
        <v>643532</v>
      </c>
      <c r="N1690" s="22">
        <v>587500</v>
      </c>
      <c r="O1690" s="23">
        <v>20</v>
      </c>
      <c r="P1690" s="23">
        <v>20</v>
      </c>
      <c r="Q1690" s="23">
        <v>23</v>
      </c>
      <c r="R1690" s="22">
        <v>540</v>
      </c>
      <c r="S1690" s="22">
        <v>500</v>
      </c>
      <c r="T1690" s="24">
        <v>2.5</v>
      </c>
      <c r="U1690" s="24">
        <v>0</v>
      </c>
      <c r="V1690" s="24">
        <v>2.5</v>
      </c>
      <c r="W1690" s="24">
        <v>2.4</v>
      </c>
      <c r="X1690" s="25">
        <v>4.1458121096691322E-2</v>
      </c>
      <c r="Y1690" s="24">
        <v>1.9</v>
      </c>
      <c r="Z1690" s="24">
        <v>-0.70000000000000018</v>
      </c>
      <c r="AA1690" s="24">
        <v>2.6</v>
      </c>
      <c r="AB1690" s="24">
        <v>2.5</v>
      </c>
      <c r="AC1690" s="26">
        <v>0.48456568557071067</v>
      </c>
      <c r="AD1690" s="24">
        <v>11.688076370865314</v>
      </c>
      <c r="AE1690" s="6">
        <v>338</v>
      </c>
      <c r="AF1690" s="6">
        <v>438</v>
      </c>
      <c r="AG1690" s="6">
        <v>307</v>
      </c>
      <c r="AH1690" s="27">
        <v>1.9322033898305084</v>
      </c>
      <c r="AI1690" s="28">
        <v>760000</v>
      </c>
      <c r="AJ1690" s="28">
        <v>680000</v>
      </c>
      <c r="AK1690" s="28">
        <v>605000</v>
      </c>
      <c r="AL1690" s="29">
        <v>0.11764705882352941</v>
      </c>
      <c r="AM1690" s="29">
        <v>0.256198347107438</v>
      </c>
      <c r="AN1690" s="6">
        <v>2.7</v>
      </c>
      <c r="AO1690" s="27">
        <v>-0.19999999999999973</v>
      </c>
      <c r="AP1690" s="6">
        <v>2.9</v>
      </c>
      <c r="AQ1690" s="26">
        <v>0.12028985507246377</v>
      </c>
      <c r="AR1690" s="28">
        <v>570</v>
      </c>
      <c r="AS1690" s="28">
        <v>540</v>
      </c>
      <c r="AT1690" s="25">
        <v>5.5555555555555552E-2</v>
      </c>
      <c r="AU1690" s="26">
        <v>0.45115388008571766</v>
      </c>
      <c r="AV1690" s="30">
        <v>1114.4000000000001</v>
      </c>
      <c r="AW1690" s="24">
        <v>0.60260000000000002</v>
      </c>
      <c r="AX1690" s="24">
        <v>0.39739999999999998</v>
      </c>
      <c r="AY1690" s="24">
        <v>0.81030000000000002</v>
      </c>
      <c r="AZ1690" s="24">
        <v>0.1575</v>
      </c>
      <c r="BA1690" s="24">
        <v>0.2175</v>
      </c>
      <c r="BB1690" s="24">
        <v>0.33100000000000002</v>
      </c>
      <c r="BC1690" s="24">
        <v>0.40410000000000001</v>
      </c>
      <c r="BD1690" s="31">
        <v>1.5</v>
      </c>
      <c r="BE1690" s="23">
        <v>27</v>
      </c>
      <c r="BF1690" s="32" t="s">
        <v>4406</v>
      </c>
      <c r="BG1690" s="33">
        <v>138.49699809206999</v>
      </c>
      <c r="BH1690" s="33">
        <v>-35.146436000420401</v>
      </c>
      <c r="BI1690" s="34">
        <f t="shared" si="364"/>
        <v>75</v>
      </c>
      <c r="BJ1690" s="34">
        <f t="shared" si="365"/>
        <v>72</v>
      </c>
      <c r="BK1690" s="34">
        <f t="shared" si="366"/>
        <v>100</v>
      </c>
      <c r="BL1690" s="34">
        <f t="shared" si="367"/>
        <v>1</v>
      </c>
      <c r="BM1690" s="34">
        <f t="shared" si="368"/>
        <v>59</v>
      </c>
      <c r="BN1690" s="34">
        <f t="shared" si="369"/>
        <v>100</v>
      </c>
      <c r="BO1690" s="34">
        <f t="shared" si="370"/>
        <v>100</v>
      </c>
      <c r="BP1690" s="34">
        <f t="shared" si="371"/>
        <v>38</v>
      </c>
      <c r="BQ1690" s="35">
        <f t="shared" si="372"/>
        <v>88</v>
      </c>
      <c r="BR1690" s="34">
        <f t="shared" si="373"/>
        <v>34</v>
      </c>
      <c r="BS1690" s="35">
        <f t="shared" si="374"/>
        <v>1</v>
      </c>
      <c r="BT1690" s="35">
        <f t="shared" si="375"/>
        <v>85</v>
      </c>
      <c r="BU1690" s="35">
        <f t="shared" si="376"/>
        <v>15</v>
      </c>
      <c r="BV1690" s="35">
        <f t="shared" si="377"/>
        <v>60</v>
      </c>
    </row>
    <row r="1691" spans="2:74" hidden="1" x14ac:dyDescent="0.3">
      <c r="B1691" s="6" t="s">
        <v>2119</v>
      </c>
      <c r="C1691" s="6">
        <v>602011036</v>
      </c>
      <c r="D1691" s="6" t="s">
        <v>978</v>
      </c>
      <c r="E1691" s="6" t="s">
        <v>659</v>
      </c>
      <c r="F1691" s="6" t="s">
        <v>978</v>
      </c>
      <c r="G1691" s="6" t="s">
        <v>130</v>
      </c>
      <c r="H1691" s="6" t="s">
        <v>78</v>
      </c>
      <c r="I1691" s="22">
        <v>479000</v>
      </c>
      <c r="J1691" s="22">
        <v>495000</v>
      </c>
      <c r="K1691" s="22">
        <v>479000</v>
      </c>
      <c r="L1691" s="22">
        <v>443000</v>
      </c>
      <c r="M1691" s="22">
        <v>450000</v>
      </c>
      <c r="N1691" s="22">
        <v>485000</v>
      </c>
      <c r="O1691" s="23">
        <v>75</v>
      </c>
      <c r="P1691" s="23">
        <v>63</v>
      </c>
      <c r="Q1691" s="23">
        <v>59</v>
      </c>
      <c r="R1691" s="22">
        <v>460</v>
      </c>
      <c r="S1691" s="22">
        <v>450</v>
      </c>
      <c r="T1691" s="24">
        <v>3.2</v>
      </c>
      <c r="U1691" s="24">
        <v>0.5</v>
      </c>
      <c r="V1691" s="24">
        <v>2.7</v>
      </c>
      <c r="W1691" s="24">
        <v>2.2000000000000002</v>
      </c>
      <c r="X1691" s="25">
        <v>4.9937369519832984E-2</v>
      </c>
      <c r="Y1691" s="24">
        <v>3.3</v>
      </c>
      <c r="Z1691" s="24">
        <v>-1.5</v>
      </c>
      <c r="AA1691" s="24">
        <v>4.8</v>
      </c>
      <c r="AB1691" s="24">
        <v>5</v>
      </c>
      <c r="AC1691" s="26">
        <v>0.36410840932117522</v>
      </c>
      <c r="AD1691" s="24">
        <v>7.2913013405034679</v>
      </c>
      <c r="AE1691" s="6">
        <v>343</v>
      </c>
      <c r="AF1691" s="6">
        <v>416</v>
      </c>
      <c r="AG1691" s="6">
        <v>403</v>
      </c>
      <c r="AH1691" s="27">
        <v>3.4995938261575956</v>
      </c>
      <c r="AI1691" s="28">
        <v>560000</v>
      </c>
      <c r="AJ1691" s="28">
        <v>550000</v>
      </c>
      <c r="AK1691" s="28">
        <v>560000</v>
      </c>
      <c r="AL1691" s="29">
        <v>1.8181818181818181E-2</v>
      </c>
      <c r="AM1691" s="29">
        <v>0</v>
      </c>
      <c r="AN1691" s="6">
        <v>3.2</v>
      </c>
      <c r="AO1691" s="27">
        <v>0.40000000000000036</v>
      </c>
      <c r="AP1691" s="6">
        <v>2.8</v>
      </c>
      <c r="AQ1691" s="26">
        <v>0.1014388489208633</v>
      </c>
      <c r="AR1691" s="28">
        <v>490</v>
      </c>
      <c r="AS1691" s="28">
        <v>475</v>
      </c>
      <c r="AT1691" s="25">
        <v>3.1578947368421054E-2</v>
      </c>
      <c r="AU1691" s="26">
        <v>0.25773105883914549</v>
      </c>
      <c r="AV1691" s="30">
        <v>1263.3600000000001</v>
      </c>
      <c r="AW1691" s="24">
        <v>0.5524</v>
      </c>
      <c r="AX1691" s="24">
        <v>0.4476</v>
      </c>
      <c r="AY1691" s="24">
        <v>0.75190000000000001</v>
      </c>
      <c r="AZ1691" s="24">
        <v>0.13039999999999999</v>
      </c>
      <c r="BA1691" s="24">
        <v>0.23549999999999999</v>
      </c>
      <c r="BB1691" s="24">
        <v>0.22950000000000001</v>
      </c>
      <c r="BC1691" s="24">
        <v>0.50890000000000002</v>
      </c>
      <c r="BD1691" s="31">
        <v>4</v>
      </c>
      <c r="BE1691" s="23">
        <v>163</v>
      </c>
      <c r="BF1691" s="32" t="s">
        <v>4407</v>
      </c>
      <c r="BG1691" s="33">
        <v>147.13070242728699</v>
      </c>
      <c r="BH1691" s="33">
        <v>-41.420724410776003</v>
      </c>
      <c r="BI1691" s="34">
        <f t="shared" si="364"/>
        <v>64</v>
      </c>
      <c r="BJ1691" s="34">
        <f t="shared" si="365"/>
        <v>64</v>
      </c>
      <c r="BK1691" s="34">
        <f t="shared" si="366"/>
        <v>81</v>
      </c>
      <c r="BL1691" s="34">
        <f t="shared" si="367"/>
        <v>15</v>
      </c>
      <c r="BM1691" s="34">
        <f t="shared" si="368"/>
        <v>10</v>
      </c>
      <c r="BN1691" s="34">
        <f t="shared" si="369"/>
        <v>100</v>
      </c>
      <c r="BO1691" s="34">
        <f t="shared" si="370"/>
        <v>75</v>
      </c>
      <c r="BP1691" s="34">
        <f t="shared" si="371"/>
        <v>42</v>
      </c>
      <c r="BQ1691" s="35">
        <f t="shared" si="372"/>
        <v>100</v>
      </c>
      <c r="BR1691" s="34">
        <f t="shared" si="373"/>
        <v>77</v>
      </c>
      <c r="BS1691" s="35">
        <f t="shared" si="374"/>
        <v>25</v>
      </c>
      <c r="BT1691" s="35">
        <f t="shared" si="375"/>
        <v>62</v>
      </c>
      <c r="BU1691" s="35">
        <f t="shared" si="376"/>
        <v>40</v>
      </c>
      <c r="BV1691" s="35">
        <f t="shared" si="377"/>
        <v>60</v>
      </c>
    </row>
    <row r="1692" spans="2:74" hidden="1" x14ac:dyDescent="0.3">
      <c r="B1692" s="6" t="s">
        <v>2120</v>
      </c>
      <c r="C1692" s="6">
        <v>602011037</v>
      </c>
      <c r="D1692" s="6" t="s">
        <v>978</v>
      </c>
      <c r="E1692" s="6" t="s">
        <v>659</v>
      </c>
      <c r="F1692" s="6" t="s">
        <v>978</v>
      </c>
      <c r="G1692" s="6" t="s">
        <v>130</v>
      </c>
      <c r="H1692" s="6" t="s">
        <v>78</v>
      </c>
      <c r="I1692" s="22">
        <v>549000</v>
      </c>
      <c r="J1692" s="22">
        <v>549000</v>
      </c>
      <c r="K1692" s="22">
        <v>515000</v>
      </c>
      <c r="L1692" s="22">
        <v>550000</v>
      </c>
      <c r="M1692" s="22">
        <v>537350</v>
      </c>
      <c r="N1692" s="22">
        <v>515000</v>
      </c>
      <c r="O1692" s="23">
        <v>28</v>
      </c>
      <c r="P1692" s="23">
        <v>28</v>
      </c>
      <c r="Q1692" s="23">
        <v>59</v>
      </c>
      <c r="R1692" s="22">
        <v>480</v>
      </c>
      <c r="S1692" s="22">
        <v>480</v>
      </c>
      <c r="T1692" s="24">
        <v>4.2</v>
      </c>
      <c r="U1692" s="24">
        <v>0.70000000000000018</v>
      </c>
      <c r="V1692" s="24">
        <v>3.5</v>
      </c>
      <c r="W1692" s="24">
        <v>3.2</v>
      </c>
      <c r="X1692" s="25">
        <v>4.546448087431694E-2</v>
      </c>
      <c r="Y1692" s="24">
        <v>3.2</v>
      </c>
      <c r="Z1692" s="24">
        <v>-1.5999999999999996</v>
      </c>
      <c r="AA1692" s="24">
        <v>4.8</v>
      </c>
      <c r="AB1692" s="24">
        <v>5.2</v>
      </c>
      <c r="AC1692" s="26">
        <v>0.33017829627999112</v>
      </c>
      <c r="AD1692" s="24">
        <v>7.262335122504612</v>
      </c>
      <c r="AE1692" s="6">
        <v>343</v>
      </c>
      <c r="AF1692" s="6">
        <v>416</v>
      </c>
      <c r="AG1692" s="6">
        <v>403</v>
      </c>
      <c r="AH1692" s="27">
        <v>3.4995938261575956</v>
      </c>
      <c r="AI1692" s="28">
        <v>560000</v>
      </c>
      <c r="AJ1692" s="28">
        <v>550000</v>
      </c>
      <c r="AK1692" s="28">
        <v>560000</v>
      </c>
      <c r="AL1692" s="29">
        <v>1.8181818181818181E-2</v>
      </c>
      <c r="AM1692" s="29">
        <v>0</v>
      </c>
      <c r="AN1692" s="6">
        <v>3.2</v>
      </c>
      <c r="AO1692" s="27">
        <v>0.40000000000000036</v>
      </c>
      <c r="AP1692" s="6">
        <v>2.8</v>
      </c>
      <c r="AQ1692" s="26">
        <v>0.1014388489208633</v>
      </c>
      <c r="AR1692" s="28">
        <v>490</v>
      </c>
      <c r="AS1692" s="28">
        <v>475</v>
      </c>
      <c r="AT1692" s="25">
        <v>3.1578947368421054E-2</v>
      </c>
      <c r="AU1692" s="26">
        <v>0.25773105883914549</v>
      </c>
      <c r="AV1692" s="30">
        <v>1453.7600000000002</v>
      </c>
      <c r="AW1692" s="24">
        <v>0.64549999999999996</v>
      </c>
      <c r="AX1692" s="24">
        <v>0.35449999999999998</v>
      </c>
      <c r="AY1692" s="24">
        <v>0.8387</v>
      </c>
      <c r="AZ1692" s="24">
        <v>5.28E-2</v>
      </c>
      <c r="BA1692" s="24">
        <v>0.28660000000000002</v>
      </c>
      <c r="BB1692" s="24">
        <v>0.33700000000000002</v>
      </c>
      <c r="BC1692" s="24">
        <v>0.33600000000000002</v>
      </c>
      <c r="BD1692" s="31">
        <v>2.5</v>
      </c>
      <c r="BE1692" s="23">
        <v>158</v>
      </c>
      <c r="BF1692" s="32" t="s">
        <v>4408</v>
      </c>
      <c r="BG1692" s="33">
        <v>147.159887104452</v>
      </c>
      <c r="BH1692" s="33">
        <v>-41.4678908942956</v>
      </c>
      <c r="BI1692" s="34">
        <f t="shared" si="364"/>
        <v>47</v>
      </c>
      <c r="BJ1692" s="34">
        <f t="shared" si="365"/>
        <v>64</v>
      </c>
      <c r="BK1692" s="34">
        <f t="shared" si="366"/>
        <v>81</v>
      </c>
      <c r="BL1692" s="34">
        <f t="shared" si="367"/>
        <v>15</v>
      </c>
      <c r="BM1692" s="34">
        <f t="shared" si="368"/>
        <v>10</v>
      </c>
      <c r="BN1692" s="34">
        <f t="shared" si="369"/>
        <v>100</v>
      </c>
      <c r="BO1692" s="34">
        <f t="shared" si="370"/>
        <v>76</v>
      </c>
      <c r="BP1692" s="34">
        <f t="shared" si="371"/>
        <v>53</v>
      </c>
      <c r="BQ1692" s="35">
        <f t="shared" si="372"/>
        <v>100</v>
      </c>
      <c r="BR1692" s="34">
        <f t="shared" si="373"/>
        <v>78</v>
      </c>
      <c r="BS1692" s="35">
        <f t="shared" si="374"/>
        <v>47</v>
      </c>
      <c r="BT1692" s="35">
        <f t="shared" si="375"/>
        <v>64</v>
      </c>
      <c r="BU1692" s="35">
        <f t="shared" si="376"/>
        <v>25</v>
      </c>
      <c r="BV1692" s="35">
        <f t="shared" si="377"/>
        <v>60</v>
      </c>
    </row>
    <row r="1693" spans="2:74" hidden="1" x14ac:dyDescent="0.3">
      <c r="B1693" s="6" t="s">
        <v>1284</v>
      </c>
      <c r="C1693" s="6">
        <v>604021085</v>
      </c>
      <c r="D1693" s="6" t="s">
        <v>1284</v>
      </c>
      <c r="E1693" s="6" t="s">
        <v>876</v>
      </c>
      <c r="F1693" s="6" t="s">
        <v>1284</v>
      </c>
      <c r="G1693" s="6" t="s">
        <v>130</v>
      </c>
      <c r="H1693" s="6" t="s">
        <v>78</v>
      </c>
      <c r="I1693" s="22">
        <v>499000</v>
      </c>
      <c r="J1693" s="22">
        <v>499000</v>
      </c>
      <c r="K1693" s="22">
        <v>492000</v>
      </c>
      <c r="L1693" s="22">
        <v>485000</v>
      </c>
      <c r="M1693" s="22">
        <v>475000</v>
      </c>
      <c r="N1693" s="22">
        <v>455000</v>
      </c>
      <c r="O1693" s="23">
        <v>49</v>
      </c>
      <c r="P1693" s="23">
        <v>49</v>
      </c>
      <c r="Q1693" s="23">
        <v>52</v>
      </c>
      <c r="R1693" s="22">
        <v>440</v>
      </c>
      <c r="S1693" s="22">
        <v>410</v>
      </c>
      <c r="T1693" s="24">
        <v>3.1</v>
      </c>
      <c r="U1693" s="24">
        <v>0</v>
      </c>
      <c r="V1693" s="24">
        <v>3.1</v>
      </c>
      <c r="W1693" s="24">
        <v>3.1</v>
      </c>
      <c r="X1693" s="25">
        <v>4.5851703406813625E-2</v>
      </c>
      <c r="Y1693" s="24">
        <v>2</v>
      </c>
      <c r="Z1693" s="24">
        <v>-0.5</v>
      </c>
      <c r="AA1693" s="24">
        <v>2.5</v>
      </c>
      <c r="AB1693" s="24">
        <v>2.6</v>
      </c>
      <c r="AC1693" s="26">
        <v>0.35943013985099986</v>
      </c>
      <c r="AD1693" s="24">
        <v>7.8389702703517878</v>
      </c>
      <c r="AE1693" s="6">
        <v>275</v>
      </c>
      <c r="AF1693" s="6">
        <v>348</v>
      </c>
      <c r="AG1693" s="6">
        <v>272</v>
      </c>
      <c r="AH1693" s="27">
        <v>5.3726067746686299</v>
      </c>
      <c r="AI1693" s="28">
        <v>510000</v>
      </c>
      <c r="AJ1693" s="28">
        <v>515000</v>
      </c>
      <c r="AK1693" s="28">
        <v>490000</v>
      </c>
      <c r="AL1693" s="29">
        <v>-9.7087378640776691E-3</v>
      </c>
      <c r="AM1693" s="29">
        <v>4.0816326530612242E-2</v>
      </c>
      <c r="AN1693" s="6">
        <v>2.9</v>
      </c>
      <c r="AO1693" s="27">
        <v>0.19999999999999973</v>
      </c>
      <c r="AP1693" s="6">
        <v>2.7</v>
      </c>
      <c r="AQ1693" s="26">
        <v>9.2452830188679253E-2</v>
      </c>
      <c r="AR1693" s="28">
        <v>460</v>
      </c>
      <c r="AS1693" s="28">
        <v>430</v>
      </c>
      <c r="AT1693" s="25">
        <v>6.9767441860465115E-2</v>
      </c>
      <c r="AU1693" s="26">
        <v>0.29868801260818112</v>
      </c>
      <c r="AV1693" s="30">
        <v>1224.1600000000001</v>
      </c>
      <c r="AW1693" s="24">
        <v>0.6129</v>
      </c>
      <c r="AX1693" s="24">
        <v>0.3871</v>
      </c>
      <c r="AY1693" s="24">
        <v>0.83240000000000003</v>
      </c>
      <c r="AZ1693" s="24">
        <v>0.1615</v>
      </c>
      <c r="BA1693" s="24">
        <v>0.33</v>
      </c>
      <c r="BB1693" s="24">
        <v>0.28000000000000003</v>
      </c>
      <c r="BC1693" s="24">
        <v>0.35709999999999997</v>
      </c>
      <c r="BD1693" s="31">
        <v>3</v>
      </c>
      <c r="BE1693" s="23">
        <v>206</v>
      </c>
      <c r="BF1693" s="32" t="s">
        <v>4409</v>
      </c>
      <c r="BG1693" s="33">
        <v>146.34406939487599</v>
      </c>
      <c r="BH1693" s="33">
        <v>-41.177850985812597</v>
      </c>
      <c r="BI1693" s="34">
        <f t="shared" si="364"/>
        <v>65</v>
      </c>
      <c r="BJ1693" s="34">
        <f t="shared" si="365"/>
        <v>69</v>
      </c>
      <c r="BK1693" s="34">
        <f t="shared" si="366"/>
        <v>58</v>
      </c>
      <c r="BL1693" s="34">
        <f t="shared" si="367"/>
        <v>1</v>
      </c>
      <c r="BM1693" s="34">
        <f t="shared" si="368"/>
        <v>1</v>
      </c>
      <c r="BN1693" s="34">
        <f t="shared" si="369"/>
        <v>100</v>
      </c>
      <c r="BO1693" s="34">
        <f t="shared" si="370"/>
        <v>68</v>
      </c>
      <c r="BP1693" s="34">
        <f t="shared" si="371"/>
        <v>63</v>
      </c>
      <c r="BQ1693" s="35">
        <f t="shared" si="372"/>
        <v>100</v>
      </c>
      <c r="BR1693" s="34">
        <f t="shared" si="373"/>
        <v>72</v>
      </c>
      <c r="BS1693" s="35">
        <f t="shared" si="374"/>
        <v>28</v>
      </c>
      <c r="BT1693" s="35">
        <f t="shared" si="375"/>
        <v>84</v>
      </c>
      <c r="BU1693" s="35">
        <f t="shared" si="376"/>
        <v>30</v>
      </c>
      <c r="BV1693" s="35">
        <f t="shared" si="377"/>
        <v>60</v>
      </c>
    </row>
    <row r="1694" spans="2:74" hidden="1" x14ac:dyDescent="0.3">
      <c r="B1694" s="6" t="s">
        <v>2121</v>
      </c>
      <c r="C1694" s="6">
        <v>604021087</v>
      </c>
      <c r="D1694" s="6" t="s">
        <v>1284</v>
      </c>
      <c r="E1694" s="6" t="s">
        <v>876</v>
      </c>
      <c r="F1694" s="6" t="s">
        <v>1284</v>
      </c>
      <c r="G1694" s="6" t="s">
        <v>130</v>
      </c>
      <c r="H1694" s="6" t="s">
        <v>78</v>
      </c>
      <c r="I1694" s="22">
        <v>599000</v>
      </c>
      <c r="J1694" s="22">
        <v>599000</v>
      </c>
      <c r="K1694" s="22">
        <v>625000</v>
      </c>
      <c r="L1694" s="22">
        <v>565000</v>
      </c>
      <c r="M1694" s="22">
        <v>550000</v>
      </c>
      <c r="N1694" s="22">
        <v>550000</v>
      </c>
      <c r="O1694" s="23">
        <v>52</v>
      </c>
      <c r="P1694" s="23">
        <v>63</v>
      </c>
      <c r="Q1694" s="23">
        <v>79</v>
      </c>
      <c r="R1694" s="22">
        <v>460</v>
      </c>
      <c r="S1694" s="22">
        <v>460</v>
      </c>
      <c r="T1694" s="24">
        <v>2.9</v>
      </c>
      <c r="U1694" s="24">
        <v>0.10000000000000009</v>
      </c>
      <c r="V1694" s="24">
        <v>2.8</v>
      </c>
      <c r="W1694" s="24">
        <v>2.4</v>
      </c>
      <c r="X1694" s="25">
        <v>3.9933222036727882E-2</v>
      </c>
      <c r="Y1694" s="24">
        <v>1</v>
      </c>
      <c r="Z1694" s="24">
        <v>-0.60000000000000009</v>
      </c>
      <c r="AA1694" s="24">
        <v>1.6</v>
      </c>
      <c r="AB1694" s="24">
        <v>2</v>
      </c>
      <c r="AC1694" s="26">
        <v>0.34455896452540741</v>
      </c>
      <c r="AD1694" s="24">
        <v>8.6283787521203603</v>
      </c>
      <c r="AE1694" s="6">
        <v>275</v>
      </c>
      <c r="AF1694" s="6">
        <v>348</v>
      </c>
      <c r="AG1694" s="6">
        <v>272</v>
      </c>
      <c r="AH1694" s="27">
        <v>5.3726067746686299</v>
      </c>
      <c r="AI1694" s="28">
        <v>510000</v>
      </c>
      <c r="AJ1694" s="28">
        <v>515000</v>
      </c>
      <c r="AK1694" s="28">
        <v>490000</v>
      </c>
      <c r="AL1694" s="29">
        <v>-9.7087378640776691E-3</v>
      </c>
      <c r="AM1694" s="29">
        <v>4.0816326530612242E-2</v>
      </c>
      <c r="AN1694" s="6">
        <v>2.9</v>
      </c>
      <c r="AO1694" s="27">
        <v>0.19999999999999973</v>
      </c>
      <c r="AP1694" s="6">
        <v>2.7</v>
      </c>
      <c r="AQ1694" s="26">
        <v>9.2452830188679253E-2</v>
      </c>
      <c r="AR1694" s="28">
        <v>460</v>
      </c>
      <c r="AS1694" s="28">
        <v>430</v>
      </c>
      <c r="AT1694" s="25">
        <v>6.9767441860465115E-2</v>
      </c>
      <c r="AU1694" s="26">
        <v>0.29868801260818112</v>
      </c>
      <c r="AV1694" s="30">
        <v>1335.0400000000002</v>
      </c>
      <c r="AW1694" s="24">
        <v>0.69110000000000005</v>
      </c>
      <c r="AX1694" s="24">
        <v>0.30890000000000001</v>
      </c>
      <c r="AY1694" s="24">
        <v>0.93100000000000005</v>
      </c>
      <c r="AZ1694" s="24">
        <v>5.7299999999999997E-2</v>
      </c>
      <c r="BA1694" s="24">
        <v>0.36320000000000002</v>
      </c>
      <c r="BB1694" s="24">
        <v>0.3352</v>
      </c>
      <c r="BC1694" s="24">
        <v>0.26669999999999999</v>
      </c>
      <c r="BD1694" s="31">
        <v>1</v>
      </c>
      <c r="BE1694" s="23">
        <v>192</v>
      </c>
      <c r="BF1694" s="32" t="s">
        <v>4410</v>
      </c>
      <c r="BG1694" s="33">
        <v>146.46614173781401</v>
      </c>
      <c r="BH1694" s="33">
        <v>-41.284763367490903</v>
      </c>
      <c r="BI1694" s="34">
        <f t="shared" si="364"/>
        <v>69</v>
      </c>
      <c r="BJ1694" s="34">
        <f t="shared" si="365"/>
        <v>69</v>
      </c>
      <c r="BK1694" s="34">
        <f t="shared" si="366"/>
        <v>58</v>
      </c>
      <c r="BL1694" s="34">
        <f t="shared" si="367"/>
        <v>1</v>
      </c>
      <c r="BM1694" s="34">
        <f t="shared" si="368"/>
        <v>1</v>
      </c>
      <c r="BN1694" s="34">
        <f t="shared" si="369"/>
        <v>100</v>
      </c>
      <c r="BO1694" s="34">
        <f t="shared" si="370"/>
        <v>70</v>
      </c>
      <c r="BP1694" s="34">
        <f t="shared" si="371"/>
        <v>70</v>
      </c>
      <c r="BQ1694" s="35">
        <f t="shared" si="372"/>
        <v>83</v>
      </c>
      <c r="BR1694" s="34">
        <f t="shared" si="373"/>
        <v>64</v>
      </c>
      <c r="BS1694" s="35">
        <f t="shared" si="374"/>
        <v>38</v>
      </c>
      <c r="BT1694" s="35">
        <f t="shared" si="375"/>
        <v>100</v>
      </c>
      <c r="BU1694" s="35">
        <f t="shared" si="376"/>
        <v>10</v>
      </c>
      <c r="BV1694" s="35">
        <f t="shared" si="377"/>
        <v>60</v>
      </c>
    </row>
    <row r="1695" spans="2:74" hidden="1" x14ac:dyDescent="0.3">
      <c r="B1695" s="6" t="s">
        <v>2122</v>
      </c>
      <c r="C1695" s="6">
        <v>108041162</v>
      </c>
      <c r="D1695" s="6" t="s">
        <v>1480</v>
      </c>
      <c r="E1695" s="6" t="s">
        <v>1108</v>
      </c>
      <c r="F1695" s="6" t="s">
        <v>4411</v>
      </c>
      <c r="G1695" s="6" t="s">
        <v>77</v>
      </c>
      <c r="H1695" s="6" t="s">
        <v>78</v>
      </c>
      <c r="I1695" s="22">
        <v>860000</v>
      </c>
      <c r="J1695" s="22">
        <v>845000</v>
      </c>
      <c r="K1695" s="22">
        <v>849000</v>
      </c>
      <c r="L1695" s="22">
        <v>855000</v>
      </c>
      <c r="M1695" s="22">
        <v>840000</v>
      </c>
      <c r="N1695" s="22">
        <v>820000</v>
      </c>
      <c r="O1695" s="23">
        <v>59</v>
      </c>
      <c r="P1695" s="23">
        <v>58</v>
      </c>
      <c r="Q1695" s="23">
        <v>62</v>
      </c>
      <c r="R1695" s="22">
        <v>630</v>
      </c>
      <c r="S1695" s="22">
        <v>595</v>
      </c>
      <c r="T1695" s="24">
        <v>2.9</v>
      </c>
      <c r="U1695" s="24">
        <v>-0.10000000000000009</v>
      </c>
      <c r="V1695" s="24">
        <v>3</v>
      </c>
      <c r="W1695" s="24">
        <v>2.9</v>
      </c>
      <c r="X1695" s="25">
        <v>3.809302325581395E-2</v>
      </c>
      <c r="Y1695" s="24">
        <v>1.9</v>
      </c>
      <c r="Z1695" s="24">
        <v>-1</v>
      </c>
      <c r="AA1695" s="24">
        <v>2.9</v>
      </c>
      <c r="AB1695" s="24">
        <v>3.2</v>
      </c>
      <c r="AC1695" s="26">
        <v>0.51652892561983466</v>
      </c>
      <c r="AD1695" s="24">
        <v>13.559672650581742</v>
      </c>
      <c r="AE1695" s="6">
        <v>414</v>
      </c>
      <c r="AF1695" s="6">
        <v>481</v>
      </c>
      <c r="AG1695" s="6">
        <v>368</v>
      </c>
      <c r="AH1695" s="27">
        <v>5.5744255744255744</v>
      </c>
      <c r="AI1695" s="28">
        <v>855000</v>
      </c>
      <c r="AJ1695" s="28">
        <v>808888</v>
      </c>
      <c r="AK1695" s="28">
        <v>820000</v>
      </c>
      <c r="AL1695" s="29">
        <v>5.7006656051270387E-2</v>
      </c>
      <c r="AM1695" s="29">
        <v>4.2682926829268296E-2</v>
      </c>
      <c r="AN1695" s="6">
        <v>3</v>
      </c>
      <c r="AO1695" s="27">
        <v>0.10000000000000009</v>
      </c>
      <c r="AP1695" s="6">
        <v>2.9</v>
      </c>
      <c r="AQ1695" s="26">
        <v>9.6551724137931033E-2</v>
      </c>
      <c r="AR1695" s="28">
        <v>650</v>
      </c>
      <c r="AS1695" s="28">
        <v>600</v>
      </c>
      <c r="AT1695" s="25">
        <v>8.3333333333333329E-2</v>
      </c>
      <c r="AU1695" s="26">
        <v>0.1640652366827734</v>
      </c>
      <c r="AV1695" s="30">
        <v>1219.68</v>
      </c>
      <c r="AW1695" s="24">
        <v>0.69099999999999995</v>
      </c>
      <c r="AX1695" s="24">
        <v>0.309</v>
      </c>
      <c r="AY1695" s="24">
        <v>0.84409999999999996</v>
      </c>
      <c r="AZ1695" s="24">
        <v>8.8200000000000001E-2</v>
      </c>
      <c r="BA1695" s="24">
        <v>0.52739999999999998</v>
      </c>
      <c r="BB1695" s="24">
        <v>0.2286</v>
      </c>
      <c r="BC1695" s="24">
        <v>0.17249999999999999</v>
      </c>
      <c r="BD1695" s="31">
        <v>4</v>
      </c>
      <c r="BE1695" s="23">
        <v>286</v>
      </c>
      <c r="BF1695" s="32" t="s">
        <v>4412</v>
      </c>
      <c r="BG1695" s="33">
        <v>152.677991527628</v>
      </c>
      <c r="BH1695" s="33">
        <v>-31.616054292147599</v>
      </c>
      <c r="BI1695" s="34">
        <f t="shared" si="364"/>
        <v>69</v>
      </c>
      <c r="BJ1695" s="34">
        <f t="shared" si="365"/>
        <v>67</v>
      </c>
      <c r="BK1695" s="34">
        <f t="shared" si="366"/>
        <v>56</v>
      </c>
      <c r="BL1695" s="34">
        <f t="shared" si="367"/>
        <v>46</v>
      </c>
      <c r="BM1695" s="34">
        <f t="shared" si="368"/>
        <v>29</v>
      </c>
      <c r="BN1695" s="34">
        <f t="shared" si="369"/>
        <v>100</v>
      </c>
      <c r="BO1695" s="34">
        <f t="shared" si="370"/>
        <v>56</v>
      </c>
      <c r="BP1695" s="34">
        <f t="shared" si="371"/>
        <v>100</v>
      </c>
      <c r="BQ1695" s="35">
        <f t="shared" si="372"/>
        <v>77</v>
      </c>
      <c r="BR1695" s="34">
        <f t="shared" si="373"/>
        <v>15</v>
      </c>
      <c r="BS1695" s="35">
        <f t="shared" si="374"/>
        <v>1</v>
      </c>
      <c r="BT1695" s="35">
        <f t="shared" si="375"/>
        <v>85</v>
      </c>
      <c r="BU1695" s="35">
        <f t="shared" si="376"/>
        <v>40</v>
      </c>
      <c r="BV1695" s="35">
        <f t="shared" si="377"/>
        <v>60</v>
      </c>
    </row>
    <row r="1696" spans="2:74" hidden="1" x14ac:dyDescent="0.3">
      <c r="B1696" s="6" t="s">
        <v>2123</v>
      </c>
      <c r="C1696" s="6">
        <v>125021711</v>
      </c>
      <c r="D1696" s="6" t="s">
        <v>2124</v>
      </c>
      <c r="E1696" s="6" t="s">
        <v>791</v>
      </c>
      <c r="F1696" s="6" t="s">
        <v>2757</v>
      </c>
      <c r="G1696" s="6" t="s">
        <v>77</v>
      </c>
      <c r="H1696" s="6" t="s">
        <v>78</v>
      </c>
      <c r="I1696" s="22">
        <v>2340000</v>
      </c>
      <c r="J1696" s="22">
        <v>2350000</v>
      </c>
      <c r="K1696" s="22">
        <v>2328000</v>
      </c>
      <c r="L1696" s="22">
        <v>2350000</v>
      </c>
      <c r="M1696" s="22">
        <v>2350000</v>
      </c>
      <c r="N1696" s="22">
        <v>2301000</v>
      </c>
      <c r="O1696" s="23">
        <v>25</v>
      </c>
      <c r="P1696" s="23">
        <v>24</v>
      </c>
      <c r="Q1696" s="23">
        <v>24</v>
      </c>
      <c r="R1696" s="22">
        <v>830</v>
      </c>
      <c r="S1696" s="22">
        <v>880</v>
      </c>
      <c r="T1696" s="24">
        <v>3</v>
      </c>
      <c r="U1696" s="24">
        <v>0.10000000000000009</v>
      </c>
      <c r="V1696" s="24">
        <v>2.9</v>
      </c>
      <c r="W1696" s="24">
        <v>3.4</v>
      </c>
      <c r="X1696" s="25">
        <v>1.8444444444444444E-2</v>
      </c>
      <c r="Y1696" s="24">
        <v>3.2</v>
      </c>
      <c r="Z1696" s="24">
        <v>-1.0999999999999996</v>
      </c>
      <c r="AA1696" s="24">
        <v>4.3</v>
      </c>
      <c r="AB1696" s="24">
        <v>4</v>
      </c>
      <c r="AC1696" s="26">
        <v>0.34581027931471231</v>
      </c>
      <c r="AD1696" s="24">
        <v>18.748750083327774</v>
      </c>
      <c r="AE1696" s="6">
        <v>148</v>
      </c>
      <c r="AF1696" s="6">
        <v>157</v>
      </c>
      <c r="AG1696" s="6">
        <v>126</v>
      </c>
      <c r="AH1696" s="27">
        <v>3.6614173228346454</v>
      </c>
      <c r="AI1696" s="28">
        <v>2000000</v>
      </c>
      <c r="AJ1696" s="28">
        <v>1930000</v>
      </c>
      <c r="AK1696" s="28">
        <v>1785000</v>
      </c>
      <c r="AL1696" s="29">
        <v>3.6269430051813469E-2</v>
      </c>
      <c r="AM1696" s="29">
        <v>0.12044817927170869</v>
      </c>
      <c r="AN1696" s="6">
        <v>2.7</v>
      </c>
      <c r="AO1696" s="27">
        <v>-0.39999999999999991</v>
      </c>
      <c r="AP1696" s="6">
        <v>3.1</v>
      </c>
      <c r="AQ1696" s="26">
        <v>0.10408163265306122</v>
      </c>
      <c r="AR1696" s="28">
        <v>850</v>
      </c>
      <c r="AS1696" s="28">
        <v>820</v>
      </c>
      <c r="AT1696" s="25">
        <v>3.6585365853658534E-2</v>
      </c>
      <c r="AU1696" s="26">
        <v>0.15955615941668644</v>
      </c>
      <c r="AV1696" s="30">
        <v>2400.1600000000003</v>
      </c>
      <c r="AW1696" s="24">
        <v>0.82850000000000001</v>
      </c>
      <c r="AX1696" s="24">
        <v>0.17150000000000001</v>
      </c>
      <c r="AY1696" s="24">
        <v>0.66890000000000005</v>
      </c>
      <c r="AZ1696" s="24">
        <v>0.114</v>
      </c>
      <c r="BA1696" s="24">
        <v>0.3599</v>
      </c>
      <c r="BB1696" s="24">
        <v>0.35120000000000001</v>
      </c>
      <c r="BC1696" s="24">
        <v>0.2427</v>
      </c>
      <c r="BD1696" s="31">
        <v>8</v>
      </c>
      <c r="BE1696" s="23">
        <v>18</v>
      </c>
      <c r="BF1696" s="32" t="s">
        <v>4413</v>
      </c>
      <c r="BG1696" s="33">
        <v>151.05585954862201</v>
      </c>
      <c r="BH1696" s="33">
        <v>-33.7752418215372</v>
      </c>
      <c r="BI1696" s="34">
        <f t="shared" si="364"/>
        <v>67</v>
      </c>
      <c r="BJ1696" s="34">
        <f t="shared" si="365"/>
        <v>72</v>
      </c>
      <c r="BK1696" s="34">
        <f t="shared" si="366"/>
        <v>79</v>
      </c>
      <c r="BL1696" s="34">
        <f t="shared" si="367"/>
        <v>47</v>
      </c>
      <c r="BM1696" s="34">
        <f t="shared" si="368"/>
        <v>19</v>
      </c>
      <c r="BN1696" s="34">
        <f t="shared" si="369"/>
        <v>100</v>
      </c>
      <c r="BO1696" s="34">
        <f t="shared" si="370"/>
        <v>100</v>
      </c>
      <c r="BP1696" s="34">
        <f t="shared" si="371"/>
        <v>69</v>
      </c>
      <c r="BQ1696" s="35">
        <f t="shared" si="372"/>
        <v>12</v>
      </c>
      <c r="BR1696" s="34">
        <f t="shared" si="373"/>
        <v>1</v>
      </c>
      <c r="BS1696" s="35">
        <f t="shared" si="374"/>
        <v>37</v>
      </c>
      <c r="BT1696" s="35">
        <f t="shared" si="375"/>
        <v>64</v>
      </c>
      <c r="BU1696" s="35">
        <f t="shared" si="376"/>
        <v>80</v>
      </c>
      <c r="BV1696" s="35">
        <f t="shared" si="377"/>
        <v>60</v>
      </c>
    </row>
    <row r="1697" spans="2:74" hidden="1" x14ac:dyDescent="0.3">
      <c r="B1697" s="6" t="s">
        <v>2125</v>
      </c>
      <c r="C1697" s="6">
        <v>125021712</v>
      </c>
      <c r="D1697" s="6" t="s">
        <v>2124</v>
      </c>
      <c r="E1697" s="6" t="s">
        <v>791</v>
      </c>
      <c r="F1697" s="6" t="s">
        <v>2757</v>
      </c>
      <c r="G1697" s="6" t="s">
        <v>77</v>
      </c>
      <c r="H1697" s="6" t="s">
        <v>78</v>
      </c>
      <c r="I1697" s="22">
        <v>2210000</v>
      </c>
      <c r="J1697" s="22">
        <v>2138400</v>
      </c>
      <c r="K1697" s="22">
        <v>1987900</v>
      </c>
      <c r="L1697" s="22">
        <v>2250000</v>
      </c>
      <c r="M1697" s="22">
        <v>2200000</v>
      </c>
      <c r="N1697" s="22">
        <v>2070000</v>
      </c>
      <c r="O1697" s="23">
        <v>24</v>
      </c>
      <c r="P1697" s="23">
        <v>24</v>
      </c>
      <c r="Q1697" s="23">
        <v>24</v>
      </c>
      <c r="R1697" s="22">
        <v>850</v>
      </c>
      <c r="S1697" s="22">
        <v>800</v>
      </c>
      <c r="T1697" s="24">
        <v>2.4</v>
      </c>
      <c r="U1697" s="24">
        <v>0.19999999999999973</v>
      </c>
      <c r="V1697" s="24">
        <v>2.2000000000000002</v>
      </c>
      <c r="W1697" s="24">
        <v>3</v>
      </c>
      <c r="X1697" s="25">
        <v>0.02</v>
      </c>
      <c r="Y1697" s="24">
        <v>3.4</v>
      </c>
      <c r="Z1697" s="24">
        <v>-1.3000000000000003</v>
      </c>
      <c r="AA1697" s="24">
        <v>4.7</v>
      </c>
      <c r="AB1697" s="24">
        <v>5.3</v>
      </c>
      <c r="AC1697" s="26">
        <v>0.36122254708642137</v>
      </c>
      <c r="AD1697" s="24">
        <v>18.061127354321069</v>
      </c>
      <c r="AE1697" s="6">
        <v>148</v>
      </c>
      <c r="AF1697" s="6">
        <v>157</v>
      </c>
      <c r="AG1697" s="6">
        <v>126</v>
      </c>
      <c r="AH1697" s="27">
        <v>3.6614173228346454</v>
      </c>
      <c r="AI1697" s="28">
        <v>2000000</v>
      </c>
      <c r="AJ1697" s="28">
        <v>1930000</v>
      </c>
      <c r="AK1697" s="28">
        <v>1785000</v>
      </c>
      <c r="AL1697" s="29">
        <v>3.6269430051813469E-2</v>
      </c>
      <c r="AM1697" s="29">
        <v>0.12044817927170869</v>
      </c>
      <c r="AN1697" s="6">
        <v>2.7</v>
      </c>
      <c r="AO1697" s="27">
        <v>-0.39999999999999991</v>
      </c>
      <c r="AP1697" s="6">
        <v>3.1</v>
      </c>
      <c r="AQ1697" s="26">
        <v>0.10408163265306122</v>
      </c>
      <c r="AR1697" s="28">
        <v>850</v>
      </c>
      <c r="AS1697" s="28">
        <v>820</v>
      </c>
      <c r="AT1697" s="25">
        <v>3.6585365853658534E-2</v>
      </c>
      <c r="AU1697" s="26">
        <v>0.15955615941668644</v>
      </c>
      <c r="AV1697" s="30">
        <v>2353.1200000000003</v>
      </c>
      <c r="AW1697" s="24">
        <v>0.84040000000000004</v>
      </c>
      <c r="AX1697" s="24">
        <v>0.15959999999999999</v>
      </c>
      <c r="AY1697" s="24">
        <v>0.58230000000000004</v>
      </c>
      <c r="AZ1697" s="24">
        <v>0.1124</v>
      </c>
      <c r="BA1697" s="24">
        <v>0.30030000000000001</v>
      </c>
      <c r="BB1697" s="24">
        <v>0.3362</v>
      </c>
      <c r="BC1697" s="24">
        <v>0.34489999999999998</v>
      </c>
      <c r="BD1697" s="31">
        <v>9</v>
      </c>
      <c r="BE1697" s="23">
        <v>19</v>
      </c>
      <c r="BF1697" s="32" t="s">
        <v>4414</v>
      </c>
      <c r="BG1697" s="33">
        <v>151.04126809574501</v>
      </c>
      <c r="BH1697" s="33">
        <v>-33.775465239592698</v>
      </c>
      <c r="BI1697" s="34">
        <f t="shared" si="364"/>
        <v>77</v>
      </c>
      <c r="BJ1697" s="34">
        <f t="shared" si="365"/>
        <v>72</v>
      </c>
      <c r="BK1697" s="34">
        <f t="shared" si="366"/>
        <v>79</v>
      </c>
      <c r="BL1697" s="34">
        <f t="shared" si="367"/>
        <v>47</v>
      </c>
      <c r="BM1697" s="34">
        <f t="shared" si="368"/>
        <v>19</v>
      </c>
      <c r="BN1697" s="34">
        <f t="shared" si="369"/>
        <v>100</v>
      </c>
      <c r="BO1697" s="34">
        <f t="shared" si="370"/>
        <v>100</v>
      </c>
      <c r="BP1697" s="34">
        <f t="shared" si="371"/>
        <v>56</v>
      </c>
      <c r="BQ1697" s="35">
        <f t="shared" si="372"/>
        <v>18</v>
      </c>
      <c r="BR1697" s="34">
        <f t="shared" si="373"/>
        <v>1</v>
      </c>
      <c r="BS1697" s="35">
        <f t="shared" si="374"/>
        <v>27</v>
      </c>
      <c r="BT1697" s="35">
        <f t="shared" si="375"/>
        <v>60</v>
      </c>
      <c r="BU1697" s="35">
        <f t="shared" si="376"/>
        <v>90</v>
      </c>
      <c r="BV1697" s="35">
        <f t="shared" si="377"/>
        <v>60</v>
      </c>
    </row>
    <row r="1698" spans="2:74" hidden="1" x14ac:dyDescent="0.3">
      <c r="B1698" s="6" t="s">
        <v>2126</v>
      </c>
      <c r="C1698" s="6">
        <v>203021488</v>
      </c>
      <c r="D1698" s="6" t="s">
        <v>209</v>
      </c>
      <c r="E1698" s="6" t="s">
        <v>209</v>
      </c>
      <c r="F1698" s="6" t="s">
        <v>209</v>
      </c>
      <c r="G1698" s="6" t="s">
        <v>86</v>
      </c>
      <c r="H1698" s="6" t="s">
        <v>78</v>
      </c>
      <c r="I1698" s="22">
        <v>455000</v>
      </c>
      <c r="J1698" s="22">
        <v>455000</v>
      </c>
      <c r="K1698" s="22">
        <v>455000</v>
      </c>
      <c r="L1698" s="22">
        <v>445000</v>
      </c>
      <c r="M1698" s="22">
        <v>448000</v>
      </c>
      <c r="N1698" s="22">
        <v>465000</v>
      </c>
      <c r="O1698" s="23">
        <v>39</v>
      </c>
      <c r="P1698" s="23">
        <v>40</v>
      </c>
      <c r="Q1698" s="23">
        <v>47</v>
      </c>
      <c r="R1698" s="22">
        <v>395</v>
      </c>
      <c r="S1698" s="22">
        <v>380</v>
      </c>
      <c r="T1698" s="24">
        <v>3.8</v>
      </c>
      <c r="U1698" s="24">
        <v>0.39999999999999991</v>
      </c>
      <c r="V1698" s="24">
        <v>3.4</v>
      </c>
      <c r="W1698" s="24">
        <v>2.5</v>
      </c>
      <c r="X1698" s="25">
        <v>4.5142857142857144E-2</v>
      </c>
      <c r="Y1698" s="24">
        <v>4.5</v>
      </c>
      <c r="Z1698" s="24">
        <v>-1.5</v>
      </c>
      <c r="AA1698" s="24">
        <v>6</v>
      </c>
      <c r="AB1698" s="24">
        <v>6.3</v>
      </c>
      <c r="AC1698" s="26">
        <v>0.38086238815180495</v>
      </c>
      <c r="AD1698" s="24">
        <v>8.4368250539956797</v>
      </c>
      <c r="AE1698" s="6">
        <v>1026</v>
      </c>
      <c r="AF1698" s="6">
        <v>1233</v>
      </c>
      <c r="AG1698" s="6">
        <v>1115</v>
      </c>
      <c r="AH1698" s="27">
        <v>6.0643957069528698</v>
      </c>
      <c r="AI1698" s="28">
        <v>645000</v>
      </c>
      <c r="AJ1698" s="28">
        <v>675000</v>
      </c>
      <c r="AK1698" s="28">
        <v>680000</v>
      </c>
      <c r="AL1698" s="29">
        <v>-4.4444444444444446E-2</v>
      </c>
      <c r="AM1698" s="29">
        <v>-5.1470588235294115E-2</v>
      </c>
      <c r="AN1698" s="6">
        <v>2.4</v>
      </c>
      <c r="AO1698" s="27">
        <v>-0.30000000000000027</v>
      </c>
      <c r="AP1698" s="6">
        <v>2.7</v>
      </c>
      <c r="AQ1698" s="26">
        <v>7.4324324324324315E-2</v>
      </c>
      <c r="AR1698" s="28">
        <v>500</v>
      </c>
      <c r="AS1698" s="28">
        <v>490</v>
      </c>
      <c r="AT1698" s="25">
        <v>2.0408163265306121E-2</v>
      </c>
      <c r="AU1698" s="26">
        <v>-7.6724645041547301E-2</v>
      </c>
      <c r="AV1698" s="30">
        <v>1037.1200000000001</v>
      </c>
      <c r="AW1698" s="24">
        <v>0.54759999999999998</v>
      </c>
      <c r="AX1698" s="24">
        <v>0.45240000000000002</v>
      </c>
      <c r="AY1698" s="24">
        <v>0.84289999999999998</v>
      </c>
      <c r="AZ1698" s="24">
        <v>0.14080000000000001</v>
      </c>
      <c r="BA1698" s="24">
        <v>0.2316</v>
      </c>
      <c r="BB1698" s="24">
        <v>0.1867</v>
      </c>
      <c r="BC1698" s="24">
        <v>0.53659999999999997</v>
      </c>
      <c r="BD1698" s="31">
        <v>1</v>
      </c>
      <c r="BE1698" s="23">
        <v>61</v>
      </c>
      <c r="BF1698" s="32" t="s">
        <v>4415</v>
      </c>
      <c r="BG1698" s="33">
        <v>144.35925043019401</v>
      </c>
      <c r="BH1698" s="33">
        <v>-38.089525193848303</v>
      </c>
      <c r="BI1698" s="34">
        <f t="shared" si="364"/>
        <v>54</v>
      </c>
      <c r="BJ1698" s="34">
        <f t="shared" si="365"/>
        <v>77</v>
      </c>
      <c r="BK1698" s="34">
        <f t="shared" si="366"/>
        <v>50</v>
      </c>
      <c r="BL1698" s="34">
        <f t="shared" si="367"/>
        <v>100</v>
      </c>
      <c r="BM1698" s="34">
        <f t="shared" si="368"/>
        <v>1</v>
      </c>
      <c r="BN1698" s="34">
        <f t="shared" si="369"/>
        <v>99</v>
      </c>
      <c r="BO1698" s="34">
        <f t="shared" si="370"/>
        <v>96</v>
      </c>
      <c r="BP1698" s="34">
        <f t="shared" si="371"/>
        <v>41</v>
      </c>
      <c r="BQ1698" s="35">
        <f t="shared" si="372"/>
        <v>100</v>
      </c>
      <c r="BR1698" s="34">
        <f t="shared" si="373"/>
        <v>66</v>
      </c>
      <c r="BS1698" s="35">
        <f t="shared" si="374"/>
        <v>14</v>
      </c>
      <c r="BT1698" s="35">
        <f t="shared" si="375"/>
        <v>42</v>
      </c>
      <c r="BU1698" s="35">
        <f t="shared" si="376"/>
        <v>10</v>
      </c>
      <c r="BV1698" s="35">
        <f t="shared" si="377"/>
        <v>60</v>
      </c>
    </row>
    <row r="1699" spans="2:74" hidden="1" x14ac:dyDescent="0.3">
      <c r="B1699" s="6" t="s">
        <v>2127</v>
      </c>
      <c r="C1699" s="6">
        <v>305041137</v>
      </c>
      <c r="D1699" s="6" t="s">
        <v>897</v>
      </c>
      <c r="E1699" s="6" t="s">
        <v>337</v>
      </c>
      <c r="F1699" s="6" t="s">
        <v>2780</v>
      </c>
      <c r="G1699" s="6" t="s">
        <v>97</v>
      </c>
      <c r="H1699" s="6" t="s">
        <v>78</v>
      </c>
      <c r="I1699" s="22">
        <v>2150000</v>
      </c>
      <c r="J1699" s="22">
        <v>1988983</v>
      </c>
      <c r="K1699" s="22">
        <v>1633020</v>
      </c>
      <c r="L1699" s="22">
        <v>1735000</v>
      </c>
      <c r="M1699" s="22">
        <v>1720000</v>
      </c>
      <c r="N1699" s="22">
        <v>1575000</v>
      </c>
      <c r="O1699" s="23">
        <v>29</v>
      </c>
      <c r="P1699" s="23">
        <v>27</v>
      </c>
      <c r="Q1699" s="23">
        <v>27</v>
      </c>
      <c r="R1699" s="22">
        <v>770</v>
      </c>
      <c r="S1699" s="22">
        <v>700</v>
      </c>
      <c r="T1699" s="24">
        <v>1.5</v>
      </c>
      <c r="U1699" s="24">
        <v>-0.10000000000000009</v>
      </c>
      <c r="V1699" s="24">
        <v>1.6</v>
      </c>
      <c r="W1699" s="24">
        <v>1.7</v>
      </c>
      <c r="X1699" s="25">
        <v>1.862325581395349E-2</v>
      </c>
      <c r="Y1699" s="24">
        <v>3.3</v>
      </c>
      <c r="Z1699" s="24">
        <v>-1.2000000000000002</v>
      </c>
      <c r="AA1699" s="24">
        <v>4.5</v>
      </c>
      <c r="AB1699" s="24">
        <v>6.1</v>
      </c>
      <c r="AC1699" s="26">
        <v>0.35584886128364385</v>
      </c>
      <c r="AD1699" s="24">
        <v>19.107768525470387</v>
      </c>
      <c r="AE1699" s="6">
        <v>166</v>
      </c>
      <c r="AF1699" s="6">
        <v>196</v>
      </c>
      <c r="AG1699" s="6">
        <v>137</v>
      </c>
      <c r="AH1699" s="27">
        <v>3.8078902229845624</v>
      </c>
      <c r="AI1699" s="28">
        <v>1850000</v>
      </c>
      <c r="AJ1699" s="28">
        <v>1625000</v>
      </c>
      <c r="AK1699" s="28">
        <v>1550000</v>
      </c>
      <c r="AL1699" s="29">
        <v>0.13846153846153847</v>
      </c>
      <c r="AM1699" s="29">
        <v>0.19354838709677419</v>
      </c>
      <c r="AN1699" s="6">
        <v>2.5</v>
      </c>
      <c r="AO1699" s="27">
        <v>-0.10000000000000009</v>
      </c>
      <c r="AP1699" s="6">
        <v>2.6</v>
      </c>
      <c r="AQ1699" s="26">
        <v>0.13417721518987341</v>
      </c>
      <c r="AR1699" s="28">
        <v>810</v>
      </c>
      <c r="AS1699" s="28">
        <v>775</v>
      </c>
      <c r="AT1699" s="25">
        <v>4.5161290322580643E-2</v>
      </c>
      <c r="AU1699" s="26">
        <v>0.38384204739233063</v>
      </c>
      <c r="AV1699" s="30">
        <v>2163.84</v>
      </c>
      <c r="AW1699" s="24">
        <v>0.53959999999999997</v>
      </c>
      <c r="AX1699" s="24">
        <v>0.46039999999999998</v>
      </c>
      <c r="AY1699" s="24">
        <v>0.29870000000000002</v>
      </c>
      <c r="AZ1699" s="24">
        <v>2.5399999999999999E-2</v>
      </c>
      <c r="BA1699" s="24">
        <v>0.21110000000000001</v>
      </c>
      <c r="BB1699" s="24">
        <v>0.2263</v>
      </c>
      <c r="BC1699" s="24">
        <v>0.54379999999999995</v>
      </c>
      <c r="BD1699" s="31">
        <v>10</v>
      </c>
      <c r="BE1699" s="23">
        <v>4</v>
      </c>
      <c r="BF1699" s="32" t="s">
        <v>4416</v>
      </c>
      <c r="BG1699" s="33">
        <v>152.986548530345</v>
      </c>
      <c r="BH1699" s="33">
        <v>-27.4795762220553</v>
      </c>
      <c r="BI1699" s="34">
        <f t="shared" si="364"/>
        <v>92</v>
      </c>
      <c r="BJ1699" s="34">
        <f t="shared" si="365"/>
        <v>75</v>
      </c>
      <c r="BK1699" s="34">
        <f t="shared" si="366"/>
        <v>78</v>
      </c>
      <c r="BL1699" s="34">
        <f t="shared" si="367"/>
        <v>1</v>
      </c>
      <c r="BM1699" s="34">
        <f t="shared" si="368"/>
        <v>70</v>
      </c>
      <c r="BN1699" s="34">
        <f t="shared" si="369"/>
        <v>100</v>
      </c>
      <c r="BO1699" s="34">
        <f t="shared" si="370"/>
        <v>100</v>
      </c>
      <c r="BP1699" s="34">
        <f t="shared" si="371"/>
        <v>36</v>
      </c>
      <c r="BQ1699" s="35">
        <f t="shared" si="372"/>
        <v>13</v>
      </c>
      <c r="BR1699" s="34">
        <f t="shared" si="373"/>
        <v>1</v>
      </c>
      <c r="BS1699" s="35">
        <f t="shared" si="374"/>
        <v>30</v>
      </c>
      <c r="BT1699" s="35">
        <f t="shared" si="375"/>
        <v>62</v>
      </c>
      <c r="BU1699" s="35">
        <f t="shared" si="376"/>
        <v>100</v>
      </c>
      <c r="BV1699" s="35">
        <f t="shared" si="377"/>
        <v>60</v>
      </c>
    </row>
    <row r="1700" spans="2:74" hidden="1" x14ac:dyDescent="0.3">
      <c r="B1700" s="6" t="s">
        <v>2128</v>
      </c>
      <c r="C1700" s="6">
        <v>314031394</v>
      </c>
      <c r="D1700" s="6" t="s">
        <v>1259</v>
      </c>
      <c r="E1700" s="6" t="s">
        <v>325</v>
      </c>
      <c r="F1700" s="6" t="s">
        <v>2780</v>
      </c>
      <c r="G1700" s="6" t="s">
        <v>97</v>
      </c>
      <c r="H1700" s="6" t="s">
        <v>78</v>
      </c>
      <c r="I1700" s="22">
        <v>806500</v>
      </c>
      <c r="J1700" s="22">
        <v>799000</v>
      </c>
      <c r="K1700" s="22">
        <v>720635</v>
      </c>
      <c r="L1700" s="22">
        <v>800000</v>
      </c>
      <c r="M1700" s="22">
        <v>788000</v>
      </c>
      <c r="N1700" s="22">
        <v>722500</v>
      </c>
      <c r="O1700" s="23">
        <v>24</v>
      </c>
      <c r="P1700" s="23">
        <v>25</v>
      </c>
      <c r="Q1700" s="23">
        <v>30</v>
      </c>
      <c r="R1700" s="22">
        <v>620</v>
      </c>
      <c r="S1700" s="22">
        <v>580</v>
      </c>
      <c r="T1700" s="24">
        <v>3.1</v>
      </c>
      <c r="U1700" s="24">
        <v>-0.19999999999999973</v>
      </c>
      <c r="V1700" s="24">
        <v>3.3</v>
      </c>
      <c r="W1700" s="24">
        <v>3</v>
      </c>
      <c r="X1700" s="25">
        <v>3.9975201487910728E-2</v>
      </c>
      <c r="Y1700" s="24">
        <v>3.8</v>
      </c>
      <c r="Z1700" s="24">
        <v>-1.4000000000000004</v>
      </c>
      <c r="AA1700" s="24">
        <v>5.2</v>
      </c>
      <c r="AB1700" s="24">
        <v>5.7</v>
      </c>
      <c r="AC1700" s="26">
        <v>0.38046146293568972</v>
      </c>
      <c r="AD1700" s="24">
        <v>9.5174370303236273</v>
      </c>
      <c r="AE1700" s="6">
        <v>99</v>
      </c>
      <c r="AF1700" s="6">
        <v>91</v>
      </c>
      <c r="AG1700" s="6">
        <v>68</v>
      </c>
      <c r="AH1700" s="27">
        <v>2.7</v>
      </c>
      <c r="AI1700" s="28">
        <v>820000</v>
      </c>
      <c r="AJ1700" s="28">
        <v>725000</v>
      </c>
      <c r="AK1700" s="28">
        <v>659000</v>
      </c>
      <c r="AL1700" s="29">
        <v>0.1310344827586207</v>
      </c>
      <c r="AM1700" s="29">
        <v>0.24430955993930198</v>
      </c>
      <c r="AN1700" s="6">
        <v>3.1</v>
      </c>
      <c r="AO1700" s="27">
        <v>-0.19999999999999973</v>
      </c>
      <c r="AP1700" s="6">
        <v>3.3</v>
      </c>
      <c r="AQ1700" s="26">
        <v>0.12162162162162163</v>
      </c>
      <c r="AR1700" s="28">
        <v>600</v>
      </c>
      <c r="AS1700" s="28">
        <v>580</v>
      </c>
      <c r="AT1700" s="25">
        <v>3.4482758620689655E-2</v>
      </c>
      <c r="AU1700" s="26">
        <v>0.3573575108196887</v>
      </c>
      <c r="AV1700" s="30">
        <v>1629.6000000000001</v>
      </c>
      <c r="AW1700" s="24">
        <v>0.69059999999999999</v>
      </c>
      <c r="AX1700" s="24">
        <v>0.30940000000000001</v>
      </c>
      <c r="AY1700" s="24">
        <v>0.65339999999999998</v>
      </c>
      <c r="AZ1700" s="24">
        <v>0.31259999999999999</v>
      </c>
      <c r="BA1700" s="24">
        <v>0.25559999999999999</v>
      </c>
      <c r="BB1700" s="24">
        <v>0.35749999999999998</v>
      </c>
      <c r="BC1700" s="24">
        <v>0.36499999999999999</v>
      </c>
      <c r="BD1700" s="31">
        <v>3.5</v>
      </c>
      <c r="BE1700" s="23">
        <v>18</v>
      </c>
      <c r="BF1700" s="32" t="s">
        <v>4417</v>
      </c>
      <c r="BG1700" s="33">
        <v>152.98223457534101</v>
      </c>
      <c r="BH1700" s="33">
        <v>-27.315071934517999</v>
      </c>
      <c r="BI1700" s="34">
        <f t="shared" si="364"/>
        <v>65</v>
      </c>
      <c r="BJ1700" s="34">
        <f t="shared" si="365"/>
        <v>65</v>
      </c>
      <c r="BK1700" s="34">
        <f t="shared" si="366"/>
        <v>91</v>
      </c>
      <c r="BL1700" s="34">
        <f t="shared" si="367"/>
        <v>1</v>
      </c>
      <c r="BM1700" s="34">
        <f t="shared" si="368"/>
        <v>66</v>
      </c>
      <c r="BN1700" s="34">
        <f t="shared" si="369"/>
        <v>100</v>
      </c>
      <c r="BO1700" s="34">
        <f t="shared" si="370"/>
        <v>100</v>
      </c>
      <c r="BP1700" s="34">
        <f t="shared" si="371"/>
        <v>46</v>
      </c>
      <c r="BQ1700" s="35">
        <f t="shared" si="372"/>
        <v>83</v>
      </c>
      <c r="BR1700" s="34">
        <f t="shared" si="373"/>
        <v>55</v>
      </c>
      <c r="BS1700" s="35">
        <f t="shared" si="374"/>
        <v>14</v>
      </c>
      <c r="BT1700" s="35">
        <f t="shared" si="375"/>
        <v>54</v>
      </c>
      <c r="BU1700" s="35">
        <f t="shared" si="376"/>
        <v>35</v>
      </c>
      <c r="BV1700" s="35">
        <f t="shared" si="377"/>
        <v>60</v>
      </c>
    </row>
    <row r="1701" spans="2:74" hidden="1" x14ac:dyDescent="0.3">
      <c r="B1701" s="6" t="s">
        <v>2129</v>
      </c>
      <c r="C1701" s="6">
        <v>319051524</v>
      </c>
      <c r="D1701" s="6" t="s">
        <v>1254</v>
      </c>
      <c r="E1701" s="6" t="s">
        <v>140</v>
      </c>
      <c r="F1701" s="6" t="s">
        <v>1254</v>
      </c>
      <c r="G1701" s="6" t="s">
        <v>97</v>
      </c>
      <c r="H1701" s="6" t="s">
        <v>78</v>
      </c>
      <c r="I1701" s="22">
        <v>499000</v>
      </c>
      <c r="J1701" s="22">
        <v>495000</v>
      </c>
      <c r="K1701" s="22">
        <v>435000</v>
      </c>
      <c r="L1701" s="22">
        <v>480000</v>
      </c>
      <c r="M1701" s="22">
        <v>450000</v>
      </c>
      <c r="N1701" s="22">
        <v>400000</v>
      </c>
      <c r="O1701" s="23">
        <v>47</v>
      </c>
      <c r="P1701" s="23">
        <v>48</v>
      </c>
      <c r="Q1701" s="23">
        <v>55</v>
      </c>
      <c r="R1701" s="22">
        <v>480</v>
      </c>
      <c r="S1701" s="22">
        <v>450</v>
      </c>
      <c r="T1701" s="24">
        <v>3.9</v>
      </c>
      <c r="U1701" s="24">
        <v>0.10000000000000009</v>
      </c>
      <c r="V1701" s="24">
        <v>3.8</v>
      </c>
      <c r="W1701" s="24">
        <v>3.6</v>
      </c>
      <c r="X1701" s="25">
        <v>5.0020040080160318E-2</v>
      </c>
      <c r="Y1701" s="24">
        <v>1.5</v>
      </c>
      <c r="Z1701" s="24">
        <v>-0.60000000000000009</v>
      </c>
      <c r="AA1701" s="24">
        <v>2.1</v>
      </c>
      <c r="AB1701" s="24">
        <v>1.7</v>
      </c>
      <c r="AC1701" s="26">
        <v>0.4386606228980845</v>
      </c>
      <c r="AD1701" s="24">
        <v>8.7696975491243663</v>
      </c>
      <c r="AE1701" s="6">
        <v>358</v>
      </c>
      <c r="AF1701" s="6">
        <v>380</v>
      </c>
      <c r="AG1701" s="6">
        <v>340</v>
      </c>
      <c r="AH1701" s="27">
        <v>4.780930760499432</v>
      </c>
      <c r="AI1701" s="28">
        <v>535000</v>
      </c>
      <c r="AJ1701" s="28">
        <v>470000</v>
      </c>
      <c r="AK1701" s="28">
        <v>430000</v>
      </c>
      <c r="AL1701" s="29">
        <v>0.13829787234042554</v>
      </c>
      <c r="AM1701" s="29">
        <v>0.2441860465116279</v>
      </c>
      <c r="AN1701" s="6">
        <v>2.8</v>
      </c>
      <c r="AO1701" s="27">
        <v>0.19999999999999973</v>
      </c>
      <c r="AP1701" s="6">
        <v>2.6</v>
      </c>
      <c r="AQ1701" s="26">
        <v>0.11357285429141717</v>
      </c>
      <c r="AR1701" s="28">
        <v>520</v>
      </c>
      <c r="AS1701" s="28">
        <v>490</v>
      </c>
      <c r="AT1701" s="25">
        <v>6.1224489795918366E-2</v>
      </c>
      <c r="AU1701" s="26">
        <v>0.46155545360974271</v>
      </c>
      <c r="AV1701" s="30">
        <v>1094.24</v>
      </c>
      <c r="AW1701" s="24">
        <v>0.622</v>
      </c>
      <c r="AX1701" s="24">
        <v>0.378</v>
      </c>
      <c r="AY1701" s="24">
        <v>0.86260000000000003</v>
      </c>
      <c r="AZ1701" s="24">
        <v>7.7200000000000005E-2</v>
      </c>
      <c r="BA1701" s="24">
        <v>0.37930000000000003</v>
      </c>
      <c r="BB1701" s="24">
        <v>0.26729999999999998</v>
      </c>
      <c r="BC1701" s="24">
        <v>0.30880000000000002</v>
      </c>
      <c r="BD1701" s="31">
        <v>1</v>
      </c>
      <c r="BE1701" s="23">
        <v>222</v>
      </c>
      <c r="BF1701" s="32" t="s">
        <v>4418</v>
      </c>
      <c r="BG1701" s="33">
        <v>152.66303974464699</v>
      </c>
      <c r="BH1701" s="33">
        <v>-25.506731895974699</v>
      </c>
      <c r="BI1701" s="34">
        <f t="shared" si="364"/>
        <v>52</v>
      </c>
      <c r="BJ1701" s="34">
        <f t="shared" si="365"/>
        <v>70</v>
      </c>
      <c r="BK1701" s="34">
        <f t="shared" si="366"/>
        <v>66</v>
      </c>
      <c r="BL1701" s="34">
        <f t="shared" si="367"/>
        <v>1</v>
      </c>
      <c r="BM1701" s="34">
        <f t="shared" si="368"/>
        <v>69</v>
      </c>
      <c r="BN1701" s="34">
        <f t="shared" si="369"/>
        <v>100</v>
      </c>
      <c r="BO1701" s="34">
        <f t="shared" si="370"/>
        <v>65</v>
      </c>
      <c r="BP1701" s="34">
        <f t="shared" si="371"/>
        <v>73</v>
      </c>
      <c r="BQ1701" s="35">
        <f t="shared" si="372"/>
        <v>100</v>
      </c>
      <c r="BR1701" s="34">
        <f t="shared" si="373"/>
        <v>63</v>
      </c>
      <c r="BS1701" s="35">
        <f t="shared" si="374"/>
        <v>1</v>
      </c>
      <c r="BT1701" s="35">
        <f t="shared" si="375"/>
        <v>92</v>
      </c>
      <c r="BU1701" s="35">
        <f t="shared" si="376"/>
        <v>10</v>
      </c>
      <c r="BV1701" s="35">
        <f t="shared" si="377"/>
        <v>60</v>
      </c>
    </row>
    <row r="1702" spans="2:74" hidden="1" x14ac:dyDescent="0.3">
      <c r="B1702" s="6" t="s">
        <v>2130</v>
      </c>
      <c r="C1702" s="6">
        <v>701021024</v>
      </c>
      <c r="D1702" s="6" t="s">
        <v>1910</v>
      </c>
      <c r="E1702" s="6" t="s">
        <v>1389</v>
      </c>
      <c r="F1702" s="6" t="s">
        <v>1389</v>
      </c>
      <c r="G1702" s="6" t="s">
        <v>1390</v>
      </c>
      <c r="H1702" s="6" t="s">
        <v>78</v>
      </c>
      <c r="I1702" s="22">
        <v>558600</v>
      </c>
      <c r="J1702" s="22">
        <v>550000</v>
      </c>
      <c r="K1702" s="22">
        <v>599000</v>
      </c>
      <c r="L1702" s="22">
        <v>560000</v>
      </c>
      <c r="M1702" s="22">
        <v>557500</v>
      </c>
      <c r="N1702" s="22">
        <v>600000</v>
      </c>
      <c r="O1702" s="23">
        <v>24</v>
      </c>
      <c r="P1702" s="23">
        <v>29</v>
      </c>
      <c r="Q1702" s="23">
        <v>26</v>
      </c>
      <c r="R1702" s="22">
        <v>650</v>
      </c>
      <c r="S1702" s="22">
        <v>630</v>
      </c>
      <c r="T1702" s="24">
        <v>4.5</v>
      </c>
      <c r="U1702" s="24">
        <v>0.60000000000000009</v>
      </c>
      <c r="V1702" s="24">
        <v>3.9</v>
      </c>
      <c r="W1702" s="24">
        <v>3</v>
      </c>
      <c r="X1702" s="25">
        <v>6.0508413891872538E-2</v>
      </c>
      <c r="Y1702" s="24">
        <v>1.1000000000000001</v>
      </c>
      <c r="Z1702" s="24">
        <v>-1.1999999999999997</v>
      </c>
      <c r="AA1702" s="24">
        <v>2.2999999999999998</v>
      </c>
      <c r="AB1702" s="24">
        <v>4.2</v>
      </c>
      <c r="AC1702" s="26">
        <v>0.28546834375658775</v>
      </c>
      <c r="AD1702" s="24">
        <v>4.7178289000718907</v>
      </c>
      <c r="AE1702" s="6">
        <v>81</v>
      </c>
      <c r="AF1702" s="6">
        <v>97</v>
      </c>
      <c r="AG1702" s="6">
        <v>163</v>
      </c>
      <c r="AH1702" s="27">
        <v>1.8279569892473118</v>
      </c>
      <c r="AI1702" s="28">
        <v>620000</v>
      </c>
      <c r="AJ1702" s="28">
        <v>615000</v>
      </c>
      <c r="AK1702" s="28">
        <v>622000</v>
      </c>
      <c r="AL1702" s="29">
        <v>8.130081300813009E-3</v>
      </c>
      <c r="AM1702" s="29">
        <v>-3.2154340836012861E-3</v>
      </c>
      <c r="AN1702" s="6">
        <v>3.3</v>
      </c>
      <c r="AO1702" s="27">
        <v>0.89999999999999991</v>
      </c>
      <c r="AP1702" s="6">
        <v>2.4</v>
      </c>
      <c r="AQ1702" s="26">
        <v>7.8260869565217397E-3</v>
      </c>
      <c r="AR1702" s="28">
        <v>670</v>
      </c>
      <c r="AS1702" s="28">
        <v>660</v>
      </c>
      <c r="AT1702" s="25">
        <v>1.5151515151515152E-2</v>
      </c>
      <c r="AU1702" s="26">
        <v>0.32804391913892339</v>
      </c>
      <c r="AV1702" s="30">
        <v>2276.96</v>
      </c>
      <c r="AW1702" s="24">
        <v>0.7651</v>
      </c>
      <c r="AX1702" s="24">
        <v>0.2349</v>
      </c>
      <c r="AY1702" s="24">
        <v>0.86670000000000003</v>
      </c>
      <c r="AZ1702" s="24">
        <v>0.13639999999999999</v>
      </c>
      <c r="BA1702" s="24">
        <v>0.245</v>
      </c>
      <c r="BB1702" s="24">
        <v>0.39069999999999999</v>
      </c>
      <c r="BC1702" s="24">
        <v>0.33329999999999999</v>
      </c>
      <c r="BD1702" s="31">
        <v>7</v>
      </c>
      <c r="BE1702" s="23">
        <v>10</v>
      </c>
      <c r="BF1702" s="32" t="s">
        <v>4419</v>
      </c>
      <c r="BG1702" s="33">
        <v>130.881410218306</v>
      </c>
      <c r="BH1702" s="33">
        <v>-12.3886668444348</v>
      </c>
      <c r="BI1702" s="34">
        <f t="shared" si="364"/>
        <v>42</v>
      </c>
      <c r="BJ1702" s="34">
        <f t="shared" si="365"/>
        <v>62</v>
      </c>
      <c r="BK1702" s="34">
        <f t="shared" si="366"/>
        <v>100</v>
      </c>
      <c r="BL1702" s="34">
        <f t="shared" si="367"/>
        <v>1</v>
      </c>
      <c r="BM1702" s="34">
        <f t="shared" si="368"/>
        <v>5</v>
      </c>
      <c r="BN1702" s="34">
        <f t="shared" si="369"/>
        <v>1</v>
      </c>
      <c r="BO1702" s="34">
        <f t="shared" si="370"/>
        <v>100</v>
      </c>
      <c r="BP1702" s="34">
        <f t="shared" si="371"/>
        <v>44</v>
      </c>
      <c r="BQ1702" s="35">
        <f t="shared" si="372"/>
        <v>100</v>
      </c>
      <c r="BR1702" s="34">
        <f t="shared" si="373"/>
        <v>100</v>
      </c>
      <c r="BS1702" s="35">
        <f t="shared" si="374"/>
        <v>77</v>
      </c>
      <c r="BT1702" s="35">
        <f t="shared" si="375"/>
        <v>98</v>
      </c>
      <c r="BU1702" s="35">
        <f t="shared" si="376"/>
        <v>70</v>
      </c>
      <c r="BV1702" s="35">
        <f t="shared" si="377"/>
        <v>60</v>
      </c>
    </row>
    <row r="1703" spans="2:74" hidden="1" x14ac:dyDescent="0.3">
      <c r="B1703" s="6" t="s">
        <v>2131</v>
      </c>
      <c r="C1703" s="6">
        <v>111011210</v>
      </c>
      <c r="D1703" s="6" t="s">
        <v>329</v>
      </c>
      <c r="E1703" s="6" t="s">
        <v>330</v>
      </c>
      <c r="F1703" s="6" t="s">
        <v>2847</v>
      </c>
      <c r="G1703" s="6" t="s">
        <v>77</v>
      </c>
      <c r="H1703" s="6" t="s">
        <v>78</v>
      </c>
      <c r="I1703" s="22">
        <v>820000</v>
      </c>
      <c r="J1703" s="22">
        <v>799000</v>
      </c>
      <c r="K1703" s="22">
        <v>796620</v>
      </c>
      <c r="L1703" s="22">
        <v>785000</v>
      </c>
      <c r="M1703" s="22">
        <v>775000</v>
      </c>
      <c r="N1703" s="22">
        <v>765000</v>
      </c>
      <c r="O1703" s="23">
        <v>29</v>
      </c>
      <c r="P1703" s="23">
        <v>29</v>
      </c>
      <c r="Q1703" s="23">
        <v>28</v>
      </c>
      <c r="R1703" s="22">
        <v>590</v>
      </c>
      <c r="S1703" s="22">
        <v>550</v>
      </c>
      <c r="T1703" s="24">
        <v>1.6</v>
      </c>
      <c r="U1703" s="24">
        <v>-0.39999999999999991</v>
      </c>
      <c r="V1703" s="24">
        <v>2</v>
      </c>
      <c r="W1703" s="24">
        <v>2.5</v>
      </c>
      <c r="X1703" s="25">
        <v>3.7414634146341462E-2</v>
      </c>
      <c r="Y1703" s="24">
        <v>2.4</v>
      </c>
      <c r="Z1703" s="24">
        <v>-0.60000000000000009</v>
      </c>
      <c r="AA1703" s="24">
        <v>3</v>
      </c>
      <c r="AB1703" s="24">
        <v>3.5</v>
      </c>
      <c r="AC1703" s="26">
        <v>0.43143793143793135</v>
      </c>
      <c r="AD1703" s="24">
        <v>11.53126153126153</v>
      </c>
      <c r="AE1703" s="6">
        <v>294</v>
      </c>
      <c r="AF1703" s="6">
        <v>353</v>
      </c>
      <c r="AG1703" s="6">
        <v>337</v>
      </c>
      <c r="AH1703" s="27">
        <v>2.7065693430656932</v>
      </c>
      <c r="AI1703" s="28">
        <v>970000</v>
      </c>
      <c r="AJ1703" s="28">
        <v>911000</v>
      </c>
      <c r="AK1703" s="28">
        <v>900000</v>
      </c>
      <c r="AL1703" s="29">
        <v>6.4763995609220637E-2</v>
      </c>
      <c r="AM1703" s="29">
        <v>7.7777777777777779E-2</v>
      </c>
      <c r="AN1703" s="6">
        <v>2.8</v>
      </c>
      <c r="AO1703" s="27">
        <v>-0.40000000000000036</v>
      </c>
      <c r="AP1703" s="6">
        <v>3.2</v>
      </c>
      <c r="AQ1703" s="26">
        <v>0.10208333333333333</v>
      </c>
      <c r="AR1703" s="28">
        <v>670</v>
      </c>
      <c r="AS1703" s="28">
        <v>620</v>
      </c>
      <c r="AT1703" s="25">
        <v>8.0645161290322578E-2</v>
      </c>
      <c r="AU1703" s="26">
        <v>0.15776999289142302</v>
      </c>
      <c r="AV1703" s="30">
        <v>1367.5200000000002</v>
      </c>
      <c r="AW1703" s="24">
        <v>0.65939999999999999</v>
      </c>
      <c r="AX1703" s="24">
        <v>0.34060000000000001</v>
      </c>
      <c r="AY1703" s="24">
        <v>0.7591</v>
      </c>
      <c r="AZ1703" s="24">
        <v>0.18049999999999999</v>
      </c>
      <c r="BA1703" s="24">
        <v>0.2409</v>
      </c>
      <c r="BB1703" s="24">
        <v>0.28370000000000001</v>
      </c>
      <c r="BC1703" s="24">
        <v>0.42520000000000002</v>
      </c>
      <c r="BD1703" s="31">
        <v>1</v>
      </c>
      <c r="BE1703" s="23">
        <v>107</v>
      </c>
      <c r="BF1703" s="32" t="s">
        <v>4420</v>
      </c>
      <c r="BG1703" s="33">
        <v>151.672784082448</v>
      </c>
      <c r="BH1703" s="33">
        <v>-32.987448384289003</v>
      </c>
      <c r="BI1703" s="34">
        <f t="shared" si="364"/>
        <v>90</v>
      </c>
      <c r="BJ1703" s="34">
        <f t="shared" si="365"/>
        <v>70</v>
      </c>
      <c r="BK1703" s="34">
        <f t="shared" si="366"/>
        <v>91</v>
      </c>
      <c r="BL1703" s="34">
        <f t="shared" si="367"/>
        <v>48</v>
      </c>
      <c r="BM1703" s="34">
        <f t="shared" si="368"/>
        <v>33</v>
      </c>
      <c r="BN1703" s="34">
        <f t="shared" si="369"/>
        <v>100</v>
      </c>
      <c r="BO1703" s="34">
        <f t="shared" si="370"/>
        <v>85</v>
      </c>
      <c r="BP1703" s="34">
        <f t="shared" si="371"/>
        <v>43</v>
      </c>
      <c r="BQ1703" s="35">
        <f t="shared" si="372"/>
        <v>75</v>
      </c>
      <c r="BR1703" s="34">
        <f t="shared" si="373"/>
        <v>35</v>
      </c>
      <c r="BS1703" s="35">
        <f t="shared" si="374"/>
        <v>1</v>
      </c>
      <c r="BT1703" s="35">
        <f t="shared" si="375"/>
        <v>77</v>
      </c>
      <c r="BU1703" s="35">
        <f t="shared" si="376"/>
        <v>10</v>
      </c>
      <c r="BV1703" s="35">
        <f t="shared" si="377"/>
        <v>60</v>
      </c>
    </row>
    <row r="1704" spans="2:74" hidden="1" x14ac:dyDescent="0.3">
      <c r="B1704" s="6" t="s">
        <v>2132</v>
      </c>
      <c r="C1704" s="6">
        <v>303021052</v>
      </c>
      <c r="D1704" s="6" t="s">
        <v>1245</v>
      </c>
      <c r="E1704" s="6" t="s">
        <v>881</v>
      </c>
      <c r="F1704" s="6" t="s">
        <v>2780</v>
      </c>
      <c r="G1704" s="6" t="s">
        <v>97</v>
      </c>
      <c r="H1704" s="6" t="s">
        <v>78</v>
      </c>
      <c r="I1704" s="22">
        <v>1343300</v>
      </c>
      <c r="J1704" s="22">
        <v>1356600</v>
      </c>
      <c r="K1704" s="22">
        <v>1275000</v>
      </c>
      <c r="L1704" s="22">
        <v>1355000</v>
      </c>
      <c r="M1704" s="22">
        <v>1337500</v>
      </c>
      <c r="N1704" s="22">
        <v>1250000</v>
      </c>
      <c r="O1704" s="23">
        <v>22</v>
      </c>
      <c r="P1704" s="23">
        <v>22</v>
      </c>
      <c r="Q1704" s="23">
        <v>23</v>
      </c>
      <c r="R1704" s="22">
        <v>720</v>
      </c>
      <c r="S1704" s="22">
        <v>710</v>
      </c>
      <c r="T1704" s="24">
        <v>1.9</v>
      </c>
      <c r="U1704" s="24">
        <v>-0.20000000000000018</v>
      </c>
      <c r="V1704" s="24">
        <v>2.1</v>
      </c>
      <c r="W1704" s="24">
        <v>2.1</v>
      </c>
      <c r="X1704" s="25">
        <v>2.7871659346385767E-2</v>
      </c>
      <c r="Y1704" s="24">
        <v>4.0999999999999996</v>
      </c>
      <c r="Z1704" s="24">
        <v>-1.3000000000000007</v>
      </c>
      <c r="AA1704" s="24">
        <v>5.4</v>
      </c>
      <c r="AB1704" s="24">
        <v>5</v>
      </c>
      <c r="AC1704" s="26">
        <v>0.35109620035889827</v>
      </c>
      <c r="AD1704" s="24">
        <v>12.59688904759904</v>
      </c>
      <c r="AE1704" s="6">
        <v>135</v>
      </c>
      <c r="AF1704" s="6">
        <v>155</v>
      </c>
      <c r="AG1704" s="6">
        <v>131</v>
      </c>
      <c r="AH1704" s="27">
        <v>3.2549728752260396</v>
      </c>
      <c r="AI1704" s="28">
        <v>1400000</v>
      </c>
      <c r="AJ1704" s="28">
        <v>1292000</v>
      </c>
      <c r="AK1704" s="28">
        <v>1135000</v>
      </c>
      <c r="AL1704" s="29">
        <v>8.3591331269349839E-2</v>
      </c>
      <c r="AM1704" s="29">
        <v>0.23348017621145375</v>
      </c>
      <c r="AN1704" s="6">
        <v>1.9</v>
      </c>
      <c r="AO1704" s="27">
        <v>-0.20000000000000018</v>
      </c>
      <c r="AP1704" s="6">
        <v>2.1</v>
      </c>
      <c r="AQ1704" s="26">
        <v>0.11618282890673255</v>
      </c>
      <c r="AR1704" s="28">
        <v>725</v>
      </c>
      <c r="AS1704" s="28">
        <v>690</v>
      </c>
      <c r="AT1704" s="25">
        <v>5.0724637681159424E-2</v>
      </c>
      <c r="AU1704" s="26">
        <v>0.37440566296400424</v>
      </c>
      <c r="AV1704" s="30">
        <v>2050.7200000000003</v>
      </c>
      <c r="AW1704" s="24">
        <v>0.54490000000000005</v>
      </c>
      <c r="AX1704" s="24">
        <v>0.4551</v>
      </c>
      <c r="AY1704" s="24">
        <v>0.4098</v>
      </c>
      <c r="AZ1704" s="24">
        <v>0.1802</v>
      </c>
      <c r="BA1704" s="24">
        <v>0.16650000000000001</v>
      </c>
      <c r="BB1704" s="24">
        <v>0.2742</v>
      </c>
      <c r="BC1704" s="24">
        <v>0.5403</v>
      </c>
      <c r="BD1704" s="31">
        <v>7.5</v>
      </c>
      <c r="BE1704" s="23">
        <v>4</v>
      </c>
      <c r="BF1704" s="32" t="s">
        <v>4421</v>
      </c>
      <c r="BG1704" s="33">
        <v>153.03327612726201</v>
      </c>
      <c r="BH1704" s="33">
        <v>-27.511520085385399</v>
      </c>
      <c r="BI1704" s="34">
        <f t="shared" si="364"/>
        <v>85</v>
      </c>
      <c r="BJ1704" s="34">
        <f t="shared" si="365"/>
        <v>85</v>
      </c>
      <c r="BK1704" s="34">
        <f t="shared" si="366"/>
        <v>84</v>
      </c>
      <c r="BL1704" s="34">
        <f t="shared" si="367"/>
        <v>1</v>
      </c>
      <c r="BM1704" s="34">
        <f t="shared" si="368"/>
        <v>42</v>
      </c>
      <c r="BN1704" s="34">
        <f t="shared" si="369"/>
        <v>100</v>
      </c>
      <c r="BO1704" s="34">
        <f t="shared" si="370"/>
        <v>100</v>
      </c>
      <c r="BP1704" s="34">
        <f t="shared" si="371"/>
        <v>27</v>
      </c>
      <c r="BQ1704" s="35">
        <f t="shared" si="372"/>
        <v>43</v>
      </c>
      <c r="BR1704" s="34">
        <f t="shared" si="373"/>
        <v>25</v>
      </c>
      <c r="BS1704" s="35">
        <f t="shared" si="374"/>
        <v>33</v>
      </c>
      <c r="BT1704" s="35">
        <f t="shared" si="375"/>
        <v>49</v>
      </c>
      <c r="BU1704" s="35">
        <f t="shared" si="376"/>
        <v>75</v>
      </c>
      <c r="BV1704" s="35">
        <f t="shared" si="377"/>
        <v>60</v>
      </c>
    </row>
    <row r="1705" spans="2:74" hidden="1" x14ac:dyDescent="0.3">
      <c r="B1705" s="6" t="s">
        <v>2133</v>
      </c>
      <c r="C1705" s="6">
        <v>505031102</v>
      </c>
      <c r="D1705" s="6" t="s">
        <v>538</v>
      </c>
      <c r="E1705" s="6" t="s">
        <v>243</v>
      </c>
      <c r="F1705" s="6" t="s">
        <v>2720</v>
      </c>
      <c r="G1705" s="6" t="s">
        <v>93</v>
      </c>
      <c r="H1705" s="6" t="s">
        <v>78</v>
      </c>
      <c r="I1705" s="22">
        <v>650000</v>
      </c>
      <c r="J1705" s="22">
        <v>637310</v>
      </c>
      <c r="K1705" s="22">
        <v>525300</v>
      </c>
      <c r="L1705" s="22">
        <v>660000</v>
      </c>
      <c r="M1705" s="22">
        <v>645000</v>
      </c>
      <c r="N1705" s="22">
        <v>520000</v>
      </c>
      <c r="O1705" s="23">
        <v>36</v>
      </c>
      <c r="P1705" s="23">
        <v>35</v>
      </c>
      <c r="Q1705" s="23">
        <v>33</v>
      </c>
      <c r="R1705" s="22">
        <v>580</v>
      </c>
      <c r="S1705" s="22">
        <v>520</v>
      </c>
      <c r="T1705" s="24">
        <v>2.7</v>
      </c>
      <c r="U1705" s="24">
        <v>-0.19999999999999973</v>
      </c>
      <c r="V1705" s="24">
        <v>2.9</v>
      </c>
      <c r="W1705" s="24">
        <v>4</v>
      </c>
      <c r="X1705" s="25">
        <v>4.6399999999999997E-2</v>
      </c>
      <c r="Y1705" s="24">
        <v>2.7</v>
      </c>
      <c r="Z1705" s="24">
        <v>-1.1999999999999997</v>
      </c>
      <c r="AA1705" s="24">
        <v>3.9</v>
      </c>
      <c r="AB1705" s="24">
        <v>4</v>
      </c>
      <c r="AC1705" s="26">
        <v>0.41796379568776659</v>
      </c>
      <c r="AD1705" s="24">
        <v>9.0078404243053161</v>
      </c>
      <c r="AE1705" s="6">
        <v>1170</v>
      </c>
      <c r="AF1705" s="6">
        <v>1296</v>
      </c>
      <c r="AG1705" s="6">
        <v>566</v>
      </c>
      <c r="AH1705" s="27">
        <v>6.0046874999999993</v>
      </c>
      <c r="AI1705" s="28">
        <v>760000</v>
      </c>
      <c r="AJ1705" s="28">
        <v>640000</v>
      </c>
      <c r="AK1705" s="28">
        <v>525000</v>
      </c>
      <c r="AL1705" s="29">
        <v>0.1875</v>
      </c>
      <c r="AM1705" s="29">
        <v>0.44761904761904764</v>
      </c>
      <c r="AN1705" s="6">
        <v>3.4</v>
      </c>
      <c r="AO1705" s="27">
        <v>-0.80000000000000027</v>
      </c>
      <c r="AP1705" s="6">
        <v>4.2</v>
      </c>
      <c r="AQ1705" s="26">
        <v>8.0952380952380956E-2</v>
      </c>
      <c r="AR1705" s="28">
        <v>650</v>
      </c>
      <c r="AS1705" s="28">
        <v>600</v>
      </c>
      <c r="AT1705" s="25">
        <v>8.3333333333333329E-2</v>
      </c>
      <c r="AU1705" s="26">
        <v>0.36896281914369899</v>
      </c>
      <c r="AV1705" s="30">
        <v>1387.68</v>
      </c>
      <c r="AW1705" s="24">
        <v>0.6532</v>
      </c>
      <c r="AX1705" s="24">
        <v>0.3468</v>
      </c>
      <c r="AY1705" s="24">
        <v>0.76780000000000004</v>
      </c>
      <c r="AZ1705" s="24">
        <v>0.22420000000000001</v>
      </c>
      <c r="BA1705" s="24">
        <v>0.24529999999999999</v>
      </c>
      <c r="BB1705" s="24">
        <v>0.37930000000000003</v>
      </c>
      <c r="BC1705" s="24">
        <v>0.34110000000000001</v>
      </c>
      <c r="BD1705" s="31">
        <v>1</v>
      </c>
      <c r="BE1705" s="23">
        <v>12</v>
      </c>
      <c r="BF1705" s="32" t="s">
        <v>4422</v>
      </c>
      <c r="BG1705" s="33">
        <v>115.83872787479299</v>
      </c>
      <c r="BH1705" s="33">
        <v>-31.8390742224104</v>
      </c>
      <c r="BI1705" s="34">
        <f t="shared" si="364"/>
        <v>72</v>
      </c>
      <c r="BJ1705" s="34">
        <f t="shared" si="365"/>
        <v>60</v>
      </c>
      <c r="BK1705" s="34">
        <f t="shared" si="366"/>
        <v>50</v>
      </c>
      <c r="BL1705" s="34">
        <f t="shared" si="367"/>
        <v>1</v>
      </c>
      <c r="BM1705" s="34">
        <f t="shared" si="368"/>
        <v>94</v>
      </c>
      <c r="BN1705" s="34">
        <f t="shared" si="369"/>
        <v>100</v>
      </c>
      <c r="BO1705" s="34">
        <f t="shared" si="370"/>
        <v>100</v>
      </c>
      <c r="BP1705" s="34">
        <f t="shared" si="371"/>
        <v>44</v>
      </c>
      <c r="BQ1705" s="35">
        <f t="shared" si="372"/>
        <v>100</v>
      </c>
      <c r="BR1705" s="34">
        <f t="shared" si="373"/>
        <v>60</v>
      </c>
      <c r="BS1705" s="35">
        <f t="shared" si="374"/>
        <v>1</v>
      </c>
      <c r="BT1705" s="35">
        <f t="shared" si="375"/>
        <v>72</v>
      </c>
      <c r="BU1705" s="35">
        <f t="shared" si="376"/>
        <v>10</v>
      </c>
      <c r="BV1705" s="35">
        <f t="shared" si="377"/>
        <v>60</v>
      </c>
    </row>
    <row r="1706" spans="2:74" hidden="1" x14ac:dyDescent="0.3">
      <c r="B1706" s="6" t="s">
        <v>2134</v>
      </c>
      <c r="C1706" s="6">
        <v>116021631</v>
      </c>
      <c r="D1706" s="6" t="s">
        <v>1824</v>
      </c>
      <c r="E1706" s="6" t="s">
        <v>916</v>
      </c>
      <c r="F1706" s="6" t="s">
        <v>2757</v>
      </c>
      <c r="G1706" s="6" t="s">
        <v>77</v>
      </c>
      <c r="H1706" s="6" t="s">
        <v>78</v>
      </c>
      <c r="I1706" s="22">
        <v>1280000</v>
      </c>
      <c r="J1706" s="22">
        <v>1250000</v>
      </c>
      <c r="K1706" s="22">
        <v>1250000</v>
      </c>
      <c r="L1706" s="22">
        <v>1341888</v>
      </c>
      <c r="M1706" s="22">
        <v>1400000</v>
      </c>
      <c r="N1706" s="22">
        <v>1410000</v>
      </c>
      <c r="O1706" s="23">
        <v>36</v>
      </c>
      <c r="P1706" s="23">
        <v>30</v>
      </c>
      <c r="Q1706" s="23">
        <v>30</v>
      </c>
      <c r="R1706" s="22">
        <v>800</v>
      </c>
      <c r="S1706" s="22">
        <v>770</v>
      </c>
      <c r="T1706" s="24">
        <v>2.7</v>
      </c>
      <c r="U1706" s="24">
        <v>0.10000000000000009</v>
      </c>
      <c r="V1706" s="24">
        <v>2.6</v>
      </c>
      <c r="W1706" s="24">
        <v>2</v>
      </c>
      <c r="X1706" s="25">
        <v>3.2500000000000001E-2</v>
      </c>
      <c r="Y1706" s="24">
        <v>7.1</v>
      </c>
      <c r="Z1706" s="24">
        <v>-2.9000000000000004</v>
      </c>
      <c r="AA1706" s="24">
        <v>10</v>
      </c>
      <c r="AB1706" s="24">
        <v>11.3</v>
      </c>
      <c r="AC1706" s="26">
        <v>0.22747952684258416</v>
      </c>
      <c r="AD1706" s="24">
        <v>6.9993700566948975</v>
      </c>
      <c r="AE1706" s="6">
        <v>941</v>
      </c>
      <c r="AF1706" s="6">
        <v>921</v>
      </c>
      <c r="AG1706" s="6">
        <v>604</v>
      </c>
      <c r="AH1706" s="27">
        <v>11.072227873855544</v>
      </c>
      <c r="AI1706" s="28">
        <v>1425000</v>
      </c>
      <c r="AJ1706" s="28">
        <v>1420000</v>
      </c>
      <c r="AK1706" s="28">
        <v>1285000</v>
      </c>
      <c r="AL1706" s="29">
        <v>3.5211267605633804E-3</v>
      </c>
      <c r="AM1706" s="29">
        <v>0.10894941634241245</v>
      </c>
      <c r="AN1706" s="6">
        <v>2.5</v>
      </c>
      <c r="AO1706" s="27">
        <v>-0.10000000000000009</v>
      </c>
      <c r="AP1706" s="6">
        <v>2.6</v>
      </c>
      <c r="AQ1706" s="26">
        <v>9.7916666666666666E-2</v>
      </c>
      <c r="AR1706" s="28">
        <v>800</v>
      </c>
      <c r="AS1706" s="28">
        <v>760</v>
      </c>
      <c r="AT1706" s="25">
        <v>5.2631578947368418E-2</v>
      </c>
      <c r="AU1706" s="26">
        <v>0.24175965399972144</v>
      </c>
      <c r="AV1706" s="30">
        <v>3516.8</v>
      </c>
      <c r="AW1706" s="24">
        <v>0.91890000000000005</v>
      </c>
      <c r="AX1706" s="24">
        <v>8.1100000000000005E-2</v>
      </c>
      <c r="AY1706" s="24">
        <v>0.97629999999999995</v>
      </c>
      <c r="AZ1706" s="24">
        <v>1.67E-2</v>
      </c>
      <c r="BA1706" s="24">
        <v>9.5699999999999993E-2</v>
      </c>
      <c r="BB1706" s="24">
        <v>0.65410000000000001</v>
      </c>
      <c r="BC1706" s="24">
        <v>0.23280000000000001</v>
      </c>
      <c r="BD1706" s="31">
        <v>10</v>
      </c>
      <c r="BE1706" s="23">
        <v>36</v>
      </c>
      <c r="BF1706" s="32" t="s">
        <v>4423</v>
      </c>
      <c r="BG1706" s="33">
        <v>150.86432754160001</v>
      </c>
      <c r="BH1706" s="33">
        <v>-33.714258263761103</v>
      </c>
      <c r="BI1706" s="34">
        <f t="shared" si="364"/>
        <v>72</v>
      </c>
      <c r="BJ1706" s="34">
        <f t="shared" si="365"/>
        <v>75</v>
      </c>
      <c r="BK1706" s="34">
        <f t="shared" si="366"/>
        <v>1</v>
      </c>
      <c r="BL1706" s="34">
        <f t="shared" si="367"/>
        <v>20</v>
      </c>
      <c r="BM1706" s="34">
        <f t="shared" si="368"/>
        <v>3</v>
      </c>
      <c r="BN1706" s="34">
        <f t="shared" si="369"/>
        <v>100</v>
      </c>
      <c r="BO1706" s="34">
        <f t="shared" si="370"/>
        <v>100</v>
      </c>
      <c r="BP1706" s="34">
        <f t="shared" si="371"/>
        <v>11</v>
      </c>
      <c r="BQ1706" s="35">
        <f t="shared" si="372"/>
        <v>59</v>
      </c>
      <c r="BR1706" s="34">
        <f t="shared" si="373"/>
        <v>80</v>
      </c>
      <c r="BS1706" s="35">
        <f t="shared" si="374"/>
        <v>100</v>
      </c>
      <c r="BT1706" s="35">
        <f t="shared" si="375"/>
        <v>1</v>
      </c>
      <c r="BU1706" s="35">
        <f t="shared" si="376"/>
        <v>100</v>
      </c>
      <c r="BV1706" s="35">
        <f t="shared" si="377"/>
        <v>60</v>
      </c>
    </row>
    <row r="1707" spans="2:74" hidden="1" x14ac:dyDescent="0.3">
      <c r="B1707" s="6" t="s">
        <v>2135</v>
      </c>
      <c r="C1707" s="6">
        <v>119031664</v>
      </c>
      <c r="D1707" s="6" t="s">
        <v>1547</v>
      </c>
      <c r="E1707" s="6" t="s">
        <v>1094</v>
      </c>
      <c r="F1707" s="6" t="s">
        <v>2757</v>
      </c>
      <c r="G1707" s="6" t="s">
        <v>77</v>
      </c>
      <c r="H1707" s="6" t="s">
        <v>78</v>
      </c>
      <c r="I1707" s="22">
        <v>1976400</v>
      </c>
      <c r="J1707" s="22">
        <v>1951100</v>
      </c>
      <c r="K1707" s="22">
        <v>1933200</v>
      </c>
      <c r="L1707" s="22">
        <v>2053000</v>
      </c>
      <c r="M1707" s="22">
        <v>1830000</v>
      </c>
      <c r="N1707" s="22">
        <v>1950000</v>
      </c>
      <c r="O1707" s="23">
        <v>25</v>
      </c>
      <c r="P1707" s="23">
        <v>25</v>
      </c>
      <c r="Q1707" s="23">
        <v>26</v>
      </c>
      <c r="R1707" s="22">
        <v>850</v>
      </c>
      <c r="S1707" s="22">
        <v>780</v>
      </c>
      <c r="T1707" s="24">
        <v>1.4</v>
      </c>
      <c r="U1707" s="24">
        <v>9.9999999999999867E-2</v>
      </c>
      <c r="V1707" s="24">
        <v>1.3</v>
      </c>
      <c r="W1707" s="24">
        <v>1</v>
      </c>
      <c r="X1707" s="25">
        <v>2.2363893948593401E-2</v>
      </c>
      <c r="Y1707" s="24">
        <v>1.8</v>
      </c>
      <c r="Z1707" s="24">
        <v>-0.59999999999999987</v>
      </c>
      <c r="AA1707" s="24">
        <v>2.4</v>
      </c>
      <c r="AB1707" s="24">
        <v>2.2000000000000002</v>
      </c>
      <c r="AC1707" s="26">
        <v>0.44200848656294195</v>
      </c>
      <c r="AD1707" s="24">
        <v>19.764379476085939</v>
      </c>
      <c r="AE1707" s="6">
        <v>129</v>
      </c>
      <c r="AF1707" s="6">
        <v>186</v>
      </c>
      <c r="AG1707" s="6">
        <v>146</v>
      </c>
      <c r="AH1707" s="27">
        <v>2.3128911138923658</v>
      </c>
      <c r="AI1707" s="28">
        <v>1910000</v>
      </c>
      <c r="AJ1707" s="28">
        <v>1810000</v>
      </c>
      <c r="AK1707" s="28">
        <v>1655000</v>
      </c>
      <c r="AL1707" s="29">
        <v>5.5248618784530384E-2</v>
      </c>
      <c r="AM1707" s="29">
        <v>0.15407854984894259</v>
      </c>
      <c r="AN1707" s="6">
        <v>2.4</v>
      </c>
      <c r="AO1707" s="27">
        <v>0</v>
      </c>
      <c r="AP1707" s="6">
        <v>2.4</v>
      </c>
      <c r="AQ1707" s="26">
        <v>7.5229357798165142E-2</v>
      </c>
      <c r="AR1707" s="28">
        <v>850</v>
      </c>
      <c r="AS1707" s="28">
        <v>820</v>
      </c>
      <c r="AT1707" s="25">
        <v>3.6585365853658534E-2</v>
      </c>
      <c r="AU1707" s="26">
        <v>0.2092376582120572</v>
      </c>
      <c r="AV1707" s="30">
        <v>1923.0400000000002</v>
      </c>
      <c r="AW1707" s="24">
        <v>0.70730000000000004</v>
      </c>
      <c r="AX1707" s="24">
        <v>0.29270000000000002</v>
      </c>
      <c r="AY1707" s="24">
        <v>0.11269999999999999</v>
      </c>
      <c r="AZ1707" s="24">
        <v>2.8500000000000001E-2</v>
      </c>
      <c r="BA1707" s="24">
        <v>0.16769999999999999</v>
      </c>
      <c r="BB1707" s="24">
        <v>0.21959999999999999</v>
      </c>
      <c r="BC1707" s="24">
        <v>0.57909999999999995</v>
      </c>
      <c r="BD1707" s="31">
        <v>8</v>
      </c>
      <c r="BE1707" s="23">
        <v>14</v>
      </c>
      <c r="BF1707" s="32" t="s">
        <v>4424</v>
      </c>
      <c r="BG1707" s="33">
        <v>151.108074411703</v>
      </c>
      <c r="BH1707" s="33">
        <v>-33.964093397057098</v>
      </c>
      <c r="BI1707" s="34">
        <f t="shared" si="364"/>
        <v>93</v>
      </c>
      <c r="BJ1707" s="34">
        <f t="shared" si="365"/>
        <v>77</v>
      </c>
      <c r="BK1707" s="34">
        <f t="shared" si="366"/>
        <v>96</v>
      </c>
      <c r="BL1707" s="34">
        <f t="shared" si="367"/>
        <v>31</v>
      </c>
      <c r="BM1707" s="34">
        <f t="shared" si="368"/>
        <v>28</v>
      </c>
      <c r="BN1707" s="34">
        <f t="shared" si="369"/>
        <v>100</v>
      </c>
      <c r="BO1707" s="34">
        <f t="shared" si="370"/>
        <v>100</v>
      </c>
      <c r="BP1707" s="34">
        <f t="shared" si="371"/>
        <v>27</v>
      </c>
      <c r="BQ1707" s="35">
        <f t="shared" si="372"/>
        <v>25</v>
      </c>
      <c r="BR1707" s="34">
        <f t="shared" si="373"/>
        <v>1</v>
      </c>
      <c r="BS1707" s="35">
        <f t="shared" si="374"/>
        <v>1</v>
      </c>
      <c r="BT1707" s="35">
        <f t="shared" si="375"/>
        <v>87</v>
      </c>
      <c r="BU1707" s="35">
        <f t="shared" si="376"/>
        <v>80</v>
      </c>
      <c r="BV1707" s="35">
        <f t="shared" si="377"/>
        <v>60</v>
      </c>
    </row>
    <row r="1708" spans="2:74" hidden="1" x14ac:dyDescent="0.3">
      <c r="B1708" s="6" t="s">
        <v>2136</v>
      </c>
      <c r="C1708" s="6">
        <v>124031462</v>
      </c>
      <c r="D1708" s="6" t="s">
        <v>220</v>
      </c>
      <c r="E1708" s="6" t="s">
        <v>194</v>
      </c>
      <c r="F1708" s="6" t="s">
        <v>2757</v>
      </c>
      <c r="G1708" s="6" t="s">
        <v>77</v>
      </c>
      <c r="H1708" s="6" t="s">
        <v>78</v>
      </c>
      <c r="I1708" s="22">
        <v>1081500</v>
      </c>
      <c r="J1708" s="22">
        <v>1082220</v>
      </c>
      <c r="K1708" s="22">
        <v>995000</v>
      </c>
      <c r="L1708" s="22">
        <v>1001000</v>
      </c>
      <c r="M1708" s="22">
        <v>965000</v>
      </c>
      <c r="N1708" s="22">
        <v>901000</v>
      </c>
      <c r="O1708" s="23">
        <v>25</v>
      </c>
      <c r="P1708" s="23">
        <v>25</v>
      </c>
      <c r="Q1708" s="23">
        <v>27</v>
      </c>
      <c r="R1708" s="22">
        <v>650</v>
      </c>
      <c r="S1708" s="22">
        <v>580</v>
      </c>
      <c r="T1708" s="24">
        <v>2.2000000000000002</v>
      </c>
      <c r="U1708" s="24">
        <v>-0.19999999999999973</v>
      </c>
      <c r="V1708" s="24">
        <v>2.4</v>
      </c>
      <c r="W1708" s="24">
        <v>2.8</v>
      </c>
      <c r="X1708" s="25">
        <v>3.125288950531669E-2</v>
      </c>
      <c r="Y1708" s="24">
        <v>6.2</v>
      </c>
      <c r="Z1708" s="24">
        <v>-2.3999999999999995</v>
      </c>
      <c r="AA1708" s="24">
        <v>8.6</v>
      </c>
      <c r="AB1708" s="24">
        <v>8.3000000000000007</v>
      </c>
      <c r="AC1708" s="26">
        <v>0.33998660975813871</v>
      </c>
      <c r="AD1708" s="24">
        <v>10.878565634716777</v>
      </c>
      <c r="AE1708" s="6">
        <v>459</v>
      </c>
      <c r="AF1708" s="6">
        <v>483</v>
      </c>
      <c r="AG1708" s="6">
        <v>295</v>
      </c>
      <c r="AH1708" s="27">
        <v>4.3350785340314131</v>
      </c>
      <c r="AI1708" s="28">
        <v>1012000</v>
      </c>
      <c r="AJ1708" s="28">
        <v>949000</v>
      </c>
      <c r="AK1708" s="28">
        <v>880000</v>
      </c>
      <c r="AL1708" s="29">
        <v>6.6385669125395147E-2</v>
      </c>
      <c r="AM1708" s="29">
        <v>0.15</v>
      </c>
      <c r="AN1708" s="6">
        <v>2.4</v>
      </c>
      <c r="AO1708" s="27">
        <v>-0.20000000000000018</v>
      </c>
      <c r="AP1708" s="6">
        <v>2.6</v>
      </c>
      <c r="AQ1708" s="26">
        <v>8.2342342342342348E-2</v>
      </c>
      <c r="AR1708" s="28">
        <v>670</v>
      </c>
      <c r="AS1708" s="28">
        <v>620</v>
      </c>
      <c r="AT1708" s="25">
        <v>8.0645161290322578E-2</v>
      </c>
      <c r="AU1708" s="26">
        <v>9.9241522577816155E-2</v>
      </c>
      <c r="AV1708" s="30">
        <v>1911.8400000000001</v>
      </c>
      <c r="AW1708" s="24">
        <v>0.70420000000000005</v>
      </c>
      <c r="AX1708" s="24">
        <v>0.29580000000000001</v>
      </c>
      <c r="AY1708" s="24">
        <v>0.58499999999999996</v>
      </c>
      <c r="AZ1708" s="24">
        <v>0.27410000000000001</v>
      </c>
      <c r="BA1708" s="24">
        <v>0.16689999999999999</v>
      </c>
      <c r="BB1708" s="24">
        <v>0.37980000000000003</v>
      </c>
      <c r="BC1708" s="24">
        <v>0.42099999999999999</v>
      </c>
      <c r="BD1708" s="31">
        <v>5</v>
      </c>
      <c r="BE1708" s="23">
        <v>45</v>
      </c>
      <c r="BF1708" s="32" t="s">
        <v>4425</v>
      </c>
      <c r="BG1708" s="33">
        <v>150.73857067683201</v>
      </c>
      <c r="BH1708" s="33">
        <v>-33.7656378476483</v>
      </c>
      <c r="BI1708" s="34">
        <f t="shared" si="364"/>
        <v>80</v>
      </c>
      <c r="BJ1708" s="34">
        <f t="shared" si="365"/>
        <v>77</v>
      </c>
      <c r="BK1708" s="34">
        <f t="shared" si="366"/>
        <v>71</v>
      </c>
      <c r="BL1708" s="34">
        <f t="shared" si="367"/>
        <v>67</v>
      </c>
      <c r="BM1708" s="34">
        <f t="shared" si="368"/>
        <v>34</v>
      </c>
      <c r="BN1708" s="34">
        <f t="shared" si="369"/>
        <v>100</v>
      </c>
      <c r="BO1708" s="34">
        <f t="shared" si="370"/>
        <v>100</v>
      </c>
      <c r="BP1708" s="34">
        <f t="shared" si="371"/>
        <v>27</v>
      </c>
      <c r="BQ1708" s="35">
        <f t="shared" si="372"/>
        <v>55</v>
      </c>
      <c r="BR1708" s="34">
        <f t="shared" si="373"/>
        <v>42</v>
      </c>
      <c r="BS1708" s="35">
        <f t="shared" si="374"/>
        <v>41</v>
      </c>
      <c r="BT1708" s="35">
        <f t="shared" si="375"/>
        <v>14</v>
      </c>
      <c r="BU1708" s="35">
        <f t="shared" si="376"/>
        <v>50</v>
      </c>
      <c r="BV1708" s="35">
        <f t="shared" si="377"/>
        <v>60</v>
      </c>
    </row>
    <row r="1709" spans="2:74" hidden="1" x14ac:dyDescent="0.3">
      <c r="B1709" s="6" t="s">
        <v>2137</v>
      </c>
      <c r="C1709" s="6">
        <v>124051580</v>
      </c>
      <c r="D1709" s="6" t="s">
        <v>346</v>
      </c>
      <c r="E1709" s="6" t="s">
        <v>194</v>
      </c>
      <c r="F1709" s="6" t="s">
        <v>2757</v>
      </c>
      <c r="G1709" s="6" t="s">
        <v>77</v>
      </c>
      <c r="H1709" s="6" t="s">
        <v>78</v>
      </c>
      <c r="I1709" s="22">
        <v>966243</v>
      </c>
      <c r="J1709" s="22">
        <v>940000</v>
      </c>
      <c r="K1709" s="22">
        <v>872100</v>
      </c>
      <c r="L1709" s="22">
        <v>960000</v>
      </c>
      <c r="M1709" s="22">
        <v>940000</v>
      </c>
      <c r="N1709" s="22">
        <v>872500</v>
      </c>
      <c r="O1709" s="23">
        <v>24</v>
      </c>
      <c r="P1709" s="23">
        <v>26</v>
      </c>
      <c r="Q1709" s="23">
        <v>26</v>
      </c>
      <c r="R1709" s="22">
        <v>560</v>
      </c>
      <c r="S1709" s="22">
        <v>550</v>
      </c>
      <c r="T1709" s="24">
        <v>3.1</v>
      </c>
      <c r="U1709" s="24">
        <v>-0.10000000000000009</v>
      </c>
      <c r="V1709" s="24">
        <v>3.2</v>
      </c>
      <c r="W1709" s="24">
        <v>3.5</v>
      </c>
      <c r="X1709" s="25">
        <v>3.0137346402509514E-2</v>
      </c>
      <c r="Y1709" s="24">
        <v>6.1</v>
      </c>
      <c r="Z1709" s="24">
        <v>-1.9000000000000004</v>
      </c>
      <c r="AA1709" s="24">
        <v>8</v>
      </c>
      <c r="AB1709" s="24">
        <v>7.7</v>
      </c>
      <c r="AC1709" s="26">
        <v>0.3201024327784891</v>
      </c>
      <c r="AD1709" s="24">
        <v>10.621453810274232</v>
      </c>
      <c r="AE1709" s="6">
        <v>74</v>
      </c>
      <c r="AF1709" s="6">
        <v>70</v>
      </c>
      <c r="AG1709" s="6">
        <v>58</v>
      </c>
      <c r="AH1709" s="27">
        <v>1.9051546391752578</v>
      </c>
      <c r="AI1709" s="28">
        <v>1015000</v>
      </c>
      <c r="AJ1709" s="28">
        <v>923000</v>
      </c>
      <c r="AK1709" s="28">
        <v>840000</v>
      </c>
      <c r="AL1709" s="29">
        <v>9.9674972914409535E-2</v>
      </c>
      <c r="AM1709" s="29">
        <v>0.20833333333333334</v>
      </c>
      <c r="AN1709" s="6">
        <v>2.6</v>
      </c>
      <c r="AO1709" s="27">
        <v>-0.19999999999999973</v>
      </c>
      <c r="AP1709" s="6">
        <v>2.8</v>
      </c>
      <c r="AQ1709" s="26">
        <v>9.9019607843137264E-2</v>
      </c>
      <c r="AR1709" s="28">
        <v>590</v>
      </c>
      <c r="AS1709" s="28">
        <v>550</v>
      </c>
      <c r="AT1709" s="25">
        <v>7.2727272727272724E-2</v>
      </c>
      <c r="AU1709" s="26">
        <v>0.13840849467995253</v>
      </c>
      <c r="AV1709" s="30">
        <v>1749.44</v>
      </c>
      <c r="AW1709" s="24">
        <v>0.75770000000000004</v>
      </c>
      <c r="AX1709" s="24">
        <v>0.24229999999999999</v>
      </c>
      <c r="AY1709" s="24">
        <v>0.78520000000000001</v>
      </c>
      <c r="AZ1709" s="24">
        <v>0.2036</v>
      </c>
      <c r="BA1709" s="24">
        <v>0.23419999999999999</v>
      </c>
      <c r="BB1709" s="24">
        <v>0.38040000000000002</v>
      </c>
      <c r="BC1709" s="24">
        <v>0.35770000000000002</v>
      </c>
      <c r="BD1709" s="31">
        <v>2.5</v>
      </c>
      <c r="BE1709" s="23">
        <v>39</v>
      </c>
      <c r="BF1709" s="32" t="s">
        <v>4426</v>
      </c>
      <c r="BG1709" s="33">
        <v>150.79522790694401</v>
      </c>
      <c r="BH1709" s="33">
        <v>-33.779047063862997</v>
      </c>
      <c r="BI1709" s="34">
        <f t="shared" si="364"/>
        <v>65</v>
      </c>
      <c r="BJ1709" s="34">
        <f t="shared" si="365"/>
        <v>74</v>
      </c>
      <c r="BK1709" s="34">
        <f t="shared" si="366"/>
        <v>100</v>
      </c>
      <c r="BL1709" s="34">
        <f t="shared" si="367"/>
        <v>54</v>
      </c>
      <c r="BM1709" s="34">
        <f t="shared" si="368"/>
        <v>50</v>
      </c>
      <c r="BN1709" s="34">
        <f t="shared" si="369"/>
        <v>100</v>
      </c>
      <c r="BO1709" s="34">
        <f t="shared" si="370"/>
        <v>100</v>
      </c>
      <c r="BP1709" s="34">
        <f t="shared" si="371"/>
        <v>42</v>
      </c>
      <c r="BQ1709" s="35">
        <f t="shared" si="372"/>
        <v>51</v>
      </c>
      <c r="BR1709" s="34">
        <f t="shared" si="373"/>
        <v>44</v>
      </c>
      <c r="BS1709" s="35">
        <f t="shared" si="374"/>
        <v>54</v>
      </c>
      <c r="BT1709" s="35">
        <f t="shared" si="375"/>
        <v>16</v>
      </c>
      <c r="BU1709" s="35">
        <f t="shared" si="376"/>
        <v>25</v>
      </c>
      <c r="BV1709" s="35">
        <f t="shared" si="377"/>
        <v>60</v>
      </c>
    </row>
    <row r="1710" spans="2:74" hidden="1" x14ac:dyDescent="0.3">
      <c r="B1710" s="6" t="s">
        <v>2138</v>
      </c>
      <c r="C1710" s="6">
        <v>107041144</v>
      </c>
      <c r="D1710" s="6" t="s">
        <v>504</v>
      </c>
      <c r="E1710" s="6" t="s">
        <v>380</v>
      </c>
      <c r="F1710" s="6" t="s">
        <v>504</v>
      </c>
      <c r="G1710" s="6" t="s">
        <v>77</v>
      </c>
      <c r="H1710" s="6" t="s">
        <v>78</v>
      </c>
      <c r="I1710" s="22">
        <v>1295400</v>
      </c>
      <c r="J1710" s="22">
        <v>1305600</v>
      </c>
      <c r="K1710" s="22">
        <v>1275000</v>
      </c>
      <c r="L1710" s="22">
        <v>1275000</v>
      </c>
      <c r="M1710" s="22">
        <v>1275000</v>
      </c>
      <c r="N1710" s="22">
        <v>1245000</v>
      </c>
      <c r="O1710" s="23">
        <v>29</v>
      </c>
      <c r="P1710" s="23">
        <v>26</v>
      </c>
      <c r="Q1710" s="23">
        <v>25</v>
      </c>
      <c r="R1710" s="22">
        <v>750</v>
      </c>
      <c r="S1710" s="22">
        <v>700</v>
      </c>
      <c r="T1710" s="24">
        <v>2.4</v>
      </c>
      <c r="U1710" s="24">
        <v>-0.20000000000000018</v>
      </c>
      <c r="V1710" s="24">
        <v>2.6</v>
      </c>
      <c r="W1710" s="24">
        <v>2.2999999999999998</v>
      </c>
      <c r="X1710" s="25">
        <v>3.0106530801296896E-2</v>
      </c>
      <c r="Y1710" s="24">
        <v>2.5</v>
      </c>
      <c r="Z1710" s="24">
        <v>-0.79999999999999982</v>
      </c>
      <c r="AA1710" s="24">
        <v>3.3</v>
      </c>
      <c r="AB1710" s="24">
        <v>3.1</v>
      </c>
      <c r="AC1710" s="26">
        <v>0.40956749672345999</v>
      </c>
      <c r="AD1710" s="24">
        <v>13.603941929630002</v>
      </c>
      <c r="AE1710" s="6">
        <v>240</v>
      </c>
      <c r="AF1710" s="6">
        <v>290</v>
      </c>
      <c r="AG1710" s="6">
        <v>221</v>
      </c>
      <c r="AH1710" s="27">
        <v>3.4085106382978725</v>
      </c>
      <c r="AI1710" s="28">
        <v>1280000</v>
      </c>
      <c r="AJ1710" s="28">
        <v>1265000</v>
      </c>
      <c r="AK1710" s="28">
        <v>1200000</v>
      </c>
      <c r="AL1710" s="29">
        <v>1.1857707509881422E-2</v>
      </c>
      <c r="AM1710" s="29">
        <v>6.6666666666666666E-2</v>
      </c>
      <c r="AN1710" s="6">
        <v>2.4</v>
      </c>
      <c r="AO1710" s="27">
        <v>-0.20000000000000018</v>
      </c>
      <c r="AP1710" s="6">
        <v>2.6</v>
      </c>
      <c r="AQ1710" s="26">
        <v>0.1048</v>
      </c>
      <c r="AR1710" s="28">
        <v>750</v>
      </c>
      <c r="AS1710" s="28">
        <v>750</v>
      </c>
      <c r="AT1710" s="25">
        <v>0</v>
      </c>
      <c r="AU1710" s="26">
        <v>0.14637240013153896</v>
      </c>
      <c r="AV1710" s="30">
        <v>1831.2000000000003</v>
      </c>
      <c r="AW1710" s="24">
        <v>0.6734</v>
      </c>
      <c r="AX1710" s="24">
        <v>0.3266</v>
      </c>
      <c r="AY1710" s="24">
        <v>0.67910000000000004</v>
      </c>
      <c r="AZ1710" s="24">
        <v>0.20119999999999999</v>
      </c>
      <c r="BA1710" s="24">
        <v>0.38179999999999997</v>
      </c>
      <c r="BB1710" s="24">
        <v>0.27229999999999999</v>
      </c>
      <c r="BC1710" s="24">
        <v>0.31309999999999999</v>
      </c>
      <c r="BD1710" s="31">
        <v>4</v>
      </c>
      <c r="BE1710" s="23">
        <v>66</v>
      </c>
      <c r="BF1710" s="32" t="s">
        <v>4427</v>
      </c>
      <c r="BG1710" s="33">
        <v>150.88317244708</v>
      </c>
      <c r="BH1710" s="33">
        <v>-34.396953258181298</v>
      </c>
      <c r="BI1710" s="34">
        <f t="shared" si="364"/>
        <v>77</v>
      </c>
      <c r="BJ1710" s="34">
        <f t="shared" si="365"/>
        <v>77</v>
      </c>
      <c r="BK1710" s="34">
        <f t="shared" si="366"/>
        <v>83</v>
      </c>
      <c r="BL1710" s="34">
        <f t="shared" si="367"/>
        <v>52</v>
      </c>
      <c r="BM1710" s="34">
        <f t="shared" si="368"/>
        <v>7</v>
      </c>
      <c r="BN1710" s="34">
        <f t="shared" si="369"/>
        <v>100</v>
      </c>
      <c r="BO1710" s="34">
        <f t="shared" si="370"/>
        <v>94</v>
      </c>
      <c r="BP1710" s="34">
        <f t="shared" si="371"/>
        <v>74</v>
      </c>
      <c r="BQ1710" s="35">
        <f t="shared" si="372"/>
        <v>51</v>
      </c>
      <c r="BR1710" s="34">
        <f t="shared" si="373"/>
        <v>15</v>
      </c>
      <c r="BS1710" s="35">
        <f t="shared" si="374"/>
        <v>1</v>
      </c>
      <c r="BT1710" s="35">
        <f t="shared" si="375"/>
        <v>75</v>
      </c>
      <c r="BU1710" s="35">
        <f t="shared" si="376"/>
        <v>40</v>
      </c>
      <c r="BV1710" s="35">
        <f t="shared" si="377"/>
        <v>60</v>
      </c>
    </row>
    <row r="1711" spans="2:74" hidden="1" x14ac:dyDescent="0.3">
      <c r="B1711" s="6" t="s">
        <v>2139</v>
      </c>
      <c r="C1711" s="6">
        <v>108051170</v>
      </c>
      <c r="D1711" s="6" t="s">
        <v>1416</v>
      </c>
      <c r="E1711" s="6" t="s">
        <v>1108</v>
      </c>
      <c r="F1711" s="6" t="s">
        <v>2691</v>
      </c>
      <c r="G1711" s="6" t="s">
        <v>77</v>
      </c>
      <c r="H1711" s="6" t="s">
        <v>78</v>
      </c>
      <c r="I1711" s="22">
        <v>810000</v>
      </c>
      <c r="J1711" s="22">
        <v>808500</v>
      </c>
      <c r="K1711" s="22">
        <v>799000</v>
      </c>
      <c r="L1711" s="22">
        <v>800000</v>
      </c>
      <c r="M1711" s="22">
        <v>800000</v>
      </c>
      <c r="N1711" s="22">
        <v>780000</v>
      </c>
      <c r="O1711" s="23">
        <v>49</v>
      </c>
      <c r="P1711" s="23">
        <v>59</v>
      </c>
      <c r="Q1711" s="23">
        <v>66</v>
      </c>
      <c r="R1711" s="22">
        <v>520</v>
      </c>
      <c r="S1711" s="22">
        <v>480</v>
      </c>
      <c r="T1711" s="24">
        <v>2</v>
      </c>
      <c r="U1711" s="24">
        <v>0</v>
      </c>
      <c r="V1711" s="24">
        <v>2</v>
      </c>
      <c r="W1711" s="24">
        <v>2</v>
      </c>
      <c r="X1711" s="25">
        <v>3.3382716049382713E-2</v>
      </c>
      <c r="Y1711" s="24">
        <v>0.8</v>
      </c>
      <c r="Z1711" s="24">
        <v>-0.30000000000000004</v>
      </c>
      <c r="AA1711" s="24">
        <v>1.1000000000000001</v>
      </c>
      <c r="AB1711" s="24">
        <v>1.4</v>
      </c>
      <c r="AC1711" s="26">
        <v>0.43431778698382995</v>
      </c>
      <c r="AD1711" s="24">
        <v>13.010259151512656</v>
      </c>
      <c r="AE1711" s="6">
        <v>362</v>
      </c>
      <c r="AF1711" s="6">
        <v>388</v>
      </c>
      <c r="AG1711" s="6">
        <v>263</v>
      </c>
      <c r="AH1711" s="27">
        <v>5.6569250317662014</v>
      </c>
      <c r="AI1711" s="28">
        <v>670000</v>
      </c>
      <c r="AJ1711" s="28">
        <v>617000</v>
      </c>
      <c r="AK1711" s="28">
        <v>622000</v>
      </c>
      <c r="AL1711" s="29">
        <v>8.5899513776337116E-2</v>
      </c>
      <c r="AM1711" s="29">
        <v>7.7170418006430874E-2</v>
      </c>
      <c r="AN1711" s="6">
        <v>2.7</v>
      </c>
      <c r="AO1711" s="27">
        <v>0</v>
      </c>
      <c r="AP1711" s="6">
        <v>2.7</v>
      </c>
      <c r="AQ1711" s="26">
        <v>0.10759101471727343</v>
      </c>
      <c r="AR1711" s="28">
        <v>500</v>
      </c>
      <c r="AS1711" s="28">
        <v>480</v>
      </c>
      <c r="AT1711" s="25">
        <v>4.1666666666666664E-2</v>
      </c>
      <c r="AU1711" s="26">
        <v>0.26354920888690436</v>
      </c>
      <c r="AV1711" s="30">
        <v>1197.2800000000002</v>
      </c>
      <c r="AW1711" s="24">
        <v>0.71530000000000005</v>
      </c>
      <c r="AX1711" s="24">
        <v>0.28470000000000001</v>
      </c>
      <c r="AY1711" s="24">
        <v>0.93379999999999996</v>
      </c>
      <c r="AZ1711" s="24">
        <v>2.3900000000000001E-2</v>
      </c>
      <c r="BA1711" s="24">
        <v>0.57069999999999999</v>
      </c>
      <c r="BB1711" s="24">
        <v>0.25779999999999997</v>
      </c>
      <c r="BC1711" s="24">
        <v>0.129</v>
      </c>
      <c r="BD1711" s="31">
        <v>2.5</v>
      </c>
      <c r="BE1711" s="23">
        <v>253</v>
      </c>
      <c r="BF1711" s="32" t="s">
        <v>4428</v>
      </c>
      <c r="BG1711" s="33">
        <v>152.35414074531101</v>
      </c>
      <c r="BH1711" s="33">
        <v>-31.804842379165699</v>
      </c>
      <c r="BI1711" s="34">
        <f t="shared" si="364"/>
        <v>84</v>
      </c>
      <c r="BJ1711" s="34">
        <f t="shared" si="365"/>
        <v>72</v>
      </c>
      <c r="BK1711" s="34">
        <f t="shared" si="366"/>
        <v>55</v>
      </c>
      <c r="BL1711" s="34">
        <f t="shared" si="367"/>
        <v>13</v>
      </c>
      <c r="BM1711" s="34">
        <f t="shared" si="368"/>
        <v>44</v>
      </c>
      <c r="BN1711" s="34">
        <f t="shared" si="369"/>
        <v>100</v>
      </c>
      <c r="BO1711" s="34">
        <f t="shared" si="370"/>
        <v>61</v>
      </c>
      <c r="BP1711" s="34">
        <f t="shared" si="371"/>
        <v>100</v>
      </c>
      <c r="BQ1711" s="35">
        <f t="shared" si="372"/>
        <v>62</v>
      </c>
      <c r="BR1711" s="34">
        <f t="shared" si="373"/>
        <v>21</v>
      </c>
      <c r="BS1711" s="35">
        <f t="shared" si="374"/>
        <v>1</v>
      </c>
      <c r="BT1711" s="35">
        <f t="shared" si="375"/>
        <v>100</v>
      </c>
      <c r="BU1711" s="35">
        <f t="shared" si="376"/>
        <v>25</v>
      </c>
      <c r="BV1711" s="35">
        <f t="shared" si="377"/>
        <v>60</v>
      </c>
    </row>
    <row r="1712" spans="2:74" hidden="1" x14ac:dyDescent="0.3">
      <c r="B1712" s="6" t="s">
        <v>2140</v>
      </c>
      <c r="C1712" s="6">
        <v>316011413</v>
      </c>
      <c r="D1712" s="6" t="s">
        <v>2141</v>
      </c>
      <c r="E1712" s="6" t="s">
        <v>1740</v>
      </c>
      <c r="F1712" s="6" t="s">
        <v>1740</v>
      </c>
      <c r="G1712" s="6" t="s">
        <v>97</v>
      </c>
      <c r="H1712" s="6" t="s">
        <v>78</v>
      </c>
      <c r="I1712" s="22">
        <v>1250000</v>
      </c>
      <c r="J1712" s="22">
        <v>1250000</v>
      </c>
      <c r="K1712" s="22">
        <v>1150000</v>
      </c>
      <c r="L1712" s="22">
        <v>1300000</v>
      </c>
      <c r="M1712" s="22">
        <v>1300000</v>
      </c>
      <c r="N1712" s="22">
        <v>1173262</v>
      </c>
      <c r="O1712" s="23">
        <v>34</v>
      </c>
      <c r="P1712" s="23">
        <v>38</v>
      </c>
      <c r="Q1712" s="23">
        <v>40</v>
      </c>
      <c r="R1712" s="22">
        <v>850</v>
      </c>
      <c r="S1712" s="22">
        <v>780</v>
      </c>
      <c r="T1712" s="24">
        <v>3.6</v>
      </c>
      <c r="U1712" s="24">
        <v>-0.19999999999999973</v>
      </c>
      <c r="V1712" s="24">
        <v>3.8</v>
      </c>
      <c r="W1712" s="24">
        <v>3.9</v>
      </c>
      <c r="X1712" s="25">
        <v>3.5360000000000003E-2</v>
      </c>
      <c r="Y1712" s="24">
        <v>2.5</v>
      </c>
      <c r="Z1712" s="24">
        <v>-0.79999999999999982</v>
      </c>
      <c r="AA1712" s="24">
        <v>3.3</v>
      </c>
      <c r="AB1712" s="24">
        <v>3.7</v>
      </c>
      <c r="AC1712" s="26">
        <v>0.47942423968955861</v>
      </c>
      <c r="AD1712" s="24">
        <v>13.558377819274849</v>
      </c>
      <c r="AE1712" s="6">
        <v>226</v>
      </c>
      <c r="AF1712" s="6">
        <v>179</v>
      </c>
      <c r="AG1712" s="6">
        <v>188</v>
      </c>
      <c r="AH1712" s="27">
        <v>2.9302325581395348</v>
      </c>
      <c r="AI1712" s="28">
        <v>1180000</v>
      </c>
      <c r="AJ1712" s="28">
        <v>1060000</v>
      </c>
      <c r="AK1712" s="28">
        <v>1000000</v>
      </c>
      <c r="AL1712" s="29">
        <v>0.11320754716981132</v>
      </c>
      <c r="AM1712" s="29">
        <v>0.18</v>
      </c>
      <c r="AN1712" s="6">
        <v>4</v>
      </c>
      <c r="AO1712" s="27">
        <v>-0.29999999999999982</v>
      </c>
      <c r="AP1712" s="6">
        <v>4.3</v>
      </c>
      <c r="AQ1712" s="26">
        <v>0.12583732057416269</v>
      </c>
      <c r="AR1712" s="28">
        <v>790</v>
      </c>
      <c r="AS1712" s="28">
        <v>750</v>
      </c>
      <c r="AT1712" s="25">
        <v>5.3333333333333337E-2</v>
      </c>
      <c r="AU1712" s="26">
        <v>0.36618616874100784</v>
      </c>
      <c r="AV1712" s="30">
        <v>1772.9600000000003</v>
      </c>
      <c r="AW1712" s="24">
        <v>0.70440000000000003</v>
      </c>
      <c r="AX1712" s="24">
        <v>0.29559999999999997</v>
      </c>
      <c r="AY1712" s="24">
        <v>0.79569999999999996</v>
      </c>
      <c r="AZ1712" s="24">
        <v>0.1139</v>
      </c>
      <c r="BA1712" s="24">
        <v>0.4143</v>
      </c>
      <c r="BB1712" s="24">
        <v>0.33679999999999999</v>
      </c>
      <c r="BC1712" s="24">
        <v>0.16289999999999999</v>
      </c>
      <c r="BD1712" s="31">
        <v>8</v>
      </c>
      <c r="BE1712" s="23">
        <v>89</v>
      </c>
      <c r="BF1712" s="32" t="s">
        <v>4429</v>
      </c>
      <c r="BG1712" s="33">
        <v>153.04987445666401</v>
      </c>
      <c r="BH1712" s="33">
        <v>-26.673284441992202</v>
      </c>
      <c r="BI1712" s="34">
        <f t="shared" si="364"/>
        <v>57</v>
      </c>
      <c r="BJ1712" s="34">
        <f t="shared" si="365"/>
        <v>51</v>
      </c>
      <c r="BK1712" s="34">
        <f t="shared" si="366"/>
        <v>88</v>
      </c>
      <c r="BL1712" s="34">
        <f t="shared" si="367"/>
        <v>1</v>
      </c>
      <c r="BM1712" s="34">
        <f t="shared" si="368"/>
        <v>57</v>
      </c>
      <c r="BN1712" s="34">
        <f t="shared" si="369"/>
        <v>100</v>
      </c>
      <c r="BO1712" s="34">
        <f t="shared" si="370"/>
        <v>89</v>
      </c>
      <c r="BP1712" s="34">
        <f t="shared" si="371"/>
        <v>81</v>
      </c>
      <c r="BQ1712" s="35">
        <f t="shared" si="372"/>
        <v>68</v>
      </c>
      <c r="BR1712" s="34">
        <f t="shared" si="373"/>
        <v>15</v>
      </c>
      <c r="BS1712" s="35">
        <f t="shared" si="374"/>
        <v>1</v>
      </c>
      <c r="BT1712" s="35">
        <f t="shared" si="375"/>
        <v>75</v>
      </c>
      <c r="BU1712" s="35">
        <f t="shared" si="376"/>
        <v>80</v>
      </c>
      <c r="BV1712" s="35">
        <f t="shared" si="377"/>
        <v>60</v>
      </c>
    </row>
    <row r="1713" spans="2:74" hidden="1" x14ac:dyDescent="0.3">
      <c r="B1713" s="6" t="s">
        <v>2142</v>
      </c>
      <c r="C1713" s="6">
        <v>106021618</v>
      </c>
      <c r="D1713" s="6" t="s">
        <v>1038</v>
      </c>
      <c r="E1713" s="6" t="s">
        <v>246</v>
      </c>
      <c r="F1713" s="6" t="s">
        <v>2847</v>
      </c>
      <c r="G1713" s="6" t="s">
        <v>77</v>
      </c>
      <c r="H1713" s="6" t="s">
        <v>78</v>
      </c>
      <c r="I1713" s="22">
        <v>929731</v>
      </c>
      <c r="J1713" s="22">
        <v>929200</v>
      </c>
      <c r="K1713" s="22">
        <v>899355</v>
      </c>
      <c r="L1713" s="22">
        <v>852000</v>
      </c>
      <c r="M1713" s="22">
        <v>851500</v>
      </c>
      <c r="N1713" s="22">
        <v>835000</v>
      </c>
      <c r="O1713" s="23">
        <v>39</v>
      </c>
      <c r="P1713" s="23">
        <v>39</v>
      </c>
      <c r="Q1713" s="23">
        <v>39</v>
      </c>
      <c r="R1713" s="22">
        <v>660</v>
      </c>
      <c r="S1713" s="22">
        <v>650</v>
      </c>
      <c r="T1713" s="24">
        <v>2.8</v>
      </c>
      <c r="U1713" s="24">
        <v>-0.20000000000000018</v>
      </c>
      <c r="V1713" s="24">
        <v>3</v>
      </c>
      <c r="W1713" s="24">
        <v>2.9</v>
      </c>
      <c r="X1713" s="25">
        <v>3.6913903053678969E-2</v>
      </c>
      <c r="Y1713" s="24">
        <v>6.3</v>
      </c>
      <c r="Z1713" s="24">
        <v>-2.1000000000000005</v>
      </c>
      <c r="AA1713" s="24">
        <v>8.4</v>
      </c>
      <c r="AB1713" s="24">
        <v>9.4</v>
      </c>
      <c r="AC1713" s="26">
        <v>0.26676582810580091</v>
      </c>
      <c r="AD1713" s="24">
        <v>7.2267033837597427</v>
      </c>
      <c r="AE1713" s="6">
        <v>596</v>
      </c>
      <c r="AF1713" s="6">
        <v>653</v>
      </c>
      <c r="AG1713" s="6">
        <v>468</v>
      </c>
      <c r="AH1713" s="27">
        <v>6.3900573613766731</v>
      </c>
      <c r="AI1713" s="28">
        <v>755000</v>
      </c>
      <c r="AJ1713" s="28">
        <v>735000</v>
      </c>
      <c r="AK1713" s="28">
        <v>710000</v>
      </c>
      <c r="AL1713" s="29">
        <v>2.7210884353741496E-2</v>
      </c>
      <c r="AM1713" s="29">
        <v>6.3380281690140844E-2</v>
      </c>
      <c r="AN1713" s="6">
        <v>3.2</v>
      </c>
      <c r="AO1713" s="27">
        <v>-9.9999999999999645E-2</v>
      </c>
      <c r="AP1713" s="6">
        <v>3.3</v>
      </c>
      <c r="AQ1713" s="26">
        <v>9.6103896103896108E-2</v>
      </c>
      <c r="AR1713" s="28">
        <v>620</v>
      </c>
      <c r="AS1713" s="28">
        <v>580</v>
      </c>
      <c r="AT1713" s="25">
        <v>6.8965517241379309E-2</v>
      </c>
      <c r="AU1713" s="26">
        <v>0.2387390687155585</v>
      </c>
      <c r="AV1713" s="30">
        <v>2474.0800000000004</v>
      </c>
      <c r="AW1713" s="24">
        <v>0.84450000000000003</v>
      </c>
      <c r="AX1713" s="24">
        <v>0.1555</v>
      </c>
      <c r="AY1713" s="24">
        <v>0.94669999999999999</v>
      </c>
      <c r="AZ1713" s="24">
        <v>4.3700000000000003E-2</v>
      </c>
      <c r="BA1713" s="24">
        <v>0.23369999999999999</v>
      </c>
      <c r="BB1713" s="24">
        <v>0.4551</v>
      </c>
      <c r="BC1713" s="24">
        <v>0.29409999999999997</v>
      </c>
      <c r="BD1713" s="31">
        <v>6</v>
      </c>
      <c r="BE1713" s="23">
        <v>130</v>
      </c>
      <c r="BF1713" s="32" t="s">
        <v>4430</v>
      </c>
      <c r="BG1713" s="33">
        <v>151.674090295101</v>
      </c>
      <c r="BH1713" s="33">
        <v>-32.769455757669697</v>
      </c>
      <c r="BI1713" s="34">
        <f t="shared" si="364"/>
        <v>70</v>
      </c>
      <c r="BJ1713" s="34">
        <f t="shared" si="365"/>
        <v>64</v>
      </c>
      <c r="BK1713" s="34">
        <f t="shared" si="366"/>
        <v>46</v>
      </c>
      <c r="BL1713" s="34">
        <f t="shared" si="367"/>
        <v>21</v>
      </c>
      <c r="BM1713" s="34">
        <f t="shared" si="368"/>
        <v>14</v>
      </c>
      <c r="BN1713" s="34">
        <f t="shared" si="369"/>
        <v>100</v>
      </c>
      <c r="BO1713" s="34">
        <f t="shared" si="370"/>
        <v>81</v>
      </c>
      <c r="BP1713" s="34">
        <f t="shared" si="371"/>
        <v>41</v>
      </c>
      <c r="BQ1713" s="35">
        <f t="shared" si="372"/>
        <v>73</v>
      </c>
      <c r="BR1713" s="34">
        <f t="shared" si="373"/>
        <v>78</v>
      </c>
      <c r="BS1713" s="35">
        <f t="shared" si="374"/>
        <v>89</v>
      </c>
      <c r="BT1713" s="35">
        <f t="shared" si="375"/>
        <v>13</v>
      </c>
      <c r="BU1713" s="35">
        <f t="shared" si="376"/>
        <v>60</v>
      </c>
      <c r="BV1713" s="35">
        <f t="shared" si="377"/>
        <v>60</v>
      </c>
    </row>
    <row r="1714" spans="2:74" hidden="1" x14ac:dyDescent="0.3">
      <c r="B1714" s="6" t="s">
        <v>2143</v>
      </c>
      <c r="C1714" s="6">
        <v>118021567</v>
      </c>
      <c r="D1714" s="6" t="s">
        <v>1699</v>
      </c>
      <c r="E1714" s="6" t="s">
        <v>1695</v>
      </c>
      <c r="F1714" s="6" t="s">
        <v>2757</v>
      </c>
      <c r="G1714" s="6" t="s">
        <v>77</v>
      </c>
      <c r="H1714" s="6" t="s">
        <v>78</v>
      </c>
      <c r="I1714" s="22">
        <v>3120000</v>
      </c>
      <c r="J1714" s="22">
        <v>3600000</v>
      </c>
      <c r="K1714" s="22">
        <v>3332000</v>
      </c>
      <c r="L1714" s="22">
        <v>2790000</v>
      </c>
      <c r="M1714" s="22">
        <v>4220000</v>
      </c>
      <c r="N1714" s="22">
        <v>3070000</v>
      </c>
      <c r="O1714" s="23">
        <v>22</v>
      </c>
      <c r="P1714" s="23">
        <v>28</v>
      </c>
      <c r="Q1714" s="23">
        <v>27</v>
      </c>
      <c r="R1714" s="22">
        <v>1400</v>
      </c>
      <c r="S1714" s="22">
        <v>1450</v>
      </c>
      <c r="T1714" s="24">
        <v>2.5</v>
      </c>
      <c r="U1714" s="24">
        <v>0</v>
      </c>
      <c r="V1714" s="24">
        <v>2.5</v>
      </c>
      <c r="W1714" s="24">
        <v>2.4</v>
      </c>
      <c r="X1714" s="25">
        <v>2.3333333333333334E-2</v>
      </c>
      <c r="Y1714" s="24">
        <v>2.9</v>
      </c>
      <c r="Z1714" s="24">
        <v>-1</v>
      </c>
      <c r="AA1714" s="24">
        <v>3.9</v>
      </c>
      <c r="AB1714" s="24">
        <v>4.5</v>
      </c>
      <c r="AC1714" s="26">
        <v>0.66032752245113568</v>
      </c>
      <c r="AD1714" s="24">
        <v>28.299750962191528</v>
      </c>
      <c r="AE1714" s="6">
        <v>70</v>
      </c>
      <c r="AF1714" s="6">
        <v>157</v>
      </c>
      <c r="AG1714" s="6">
        <v>114</v>
      </c>
      <c r="AH1714" s="27">
        <v>2.3522727272727275</v>
      </c>
      <c r="AI1714" s="28">
        <v>3000000</v>
      </c>
      <c r="AJ1714" s="28">
        <v>2820000</v>
      </c>
      <c r="AK1714" s="28">
        <v>2685000</v>
      </c>
      <c r="AL1714" s="29">
        <v>6.3829787234042548E-2</v>
      </c>
      <c r="AM1714" s="29">
        <v>0.11731843575418995</v>
      </c>
      <c r="AN1714" s="6">
        <v>2.6</v>
      </c>
      <c r="AO1714" s="27">
        <v>0</v>
      </c>
      <c r="AP1714" s="6">
        <v>2.6</v>
      </c>
      <c r="AQ1714" s="26">
        <v>8.9274447949526811E-2</v>
      </c>
      <c r="AR1714" s="28">
        <v>1500</v>
      </c>
      <c r="AS1714" s="28">
        <v>1490</v>
      </c>
      <c r="AT1714" s="25">
        <v>6.7114093959731542E-3</v>
      </c>
      <c r="AU1714" s="26">
        <v>0.13434679614609868</v>
      </c>
      <c r="AV1714" s="30">
        <v>2120.1600000000003</v>
      </c>
      <c r="AW1714" s="24">
        <v>0.62219999999999998</v>
      </c>
      <c r="AX1714" s="24">
        <v>0.37780000000000002</v>
      </c>
      <c r="AY1714" s="24">
        <v>0.2011</v>
      </c>
      <c r="AZ1714" s="24">
        <v>0.2364</v>
      </c>
      <c r="BA1714" s="24">
        <v>0.23180000000000001</v>
      </c>
      <c r="BB1714" s="24">
        <v>0.2195</v>
      </c>
      <c r="BC1714" s="24">
        <v>0.51490000000000002</v>
      </c>
      <c r="BD1714" s="31">
        <v>8</v>
      </c>
      <c r="BE1714" s="23">
        <v>10</v>
      </c>
      <c r="BF1714" s="32" t="s">
        <v>4431</v>
      </c>
      <c r="BG1714" s="33">
        <v>151.24951260367601</v>
      </c>
      <c r="BH1714" s="33">
        <v>-33.950479401758102</v>
      </c>
      <c r="BI1714" s="34">
        <f t="shared" si="364"/>
        <v>75</v>
      </c>
      <c r="BJ1714" s="34">
        <f t="shared" si="365"/>
        <v>74</v>
      </c>
      <c r="BK1714" s="34">
        <f t="shared" si="366"/>
        <v>96</v>
      </c>
      <c r="BL1714" s="34">
        <f t="shared" si="367"/>
        <v>56</v>
      </c>
      <c r="BM1714" s="34">
        <f t="shared" si="368"/>
        <v>33</v>
      </c>
      <c r="BN1714" s="34">
        <f t="shared" si="369"/>
        <v>100</v>
      </c>
      <c r="BO1714" s="34">
        <f t="shared" si="370"/>
        <v>100</v>
      </c>
      <c r="BP1714" s="34">
        <f t="shared" si="371"/>
        <v>41</v>
      </c>
      <c r="BQ1714" s="35">
        <f t="shared" si="372"/>
        <v>29</v>
      </c>
      <c r="BR1714" s="34">
        <f t="shared" si="373"/>
        <v>1</v>
      </c>
      <c r="BS1714" s="35">
        <f t="shared" si="374"/>
        <v>1</v>
      </c>
      <c r="BT1714" s="35">
        <f t="shared" si="375"/>
        <v>69</v>
      </c>
      <c r="BU1714" s="35">
        <f t="shared" si="376"/>
        <v>80</v>
      </c>
      <c r="BV1714" s="35">
        <f t="shared" si="377"/>
        <v>60</v>
      </c>
    </row>
    <row r="1715" spans="2:74" hidden="1" x14ac:dyDescent="0.3">
      <c r="B1715" s="6" t="s">
        <v>2144</v>
      </c>
      <c r="C1715" s="6">
        <v>118021569</v>
      </c>
      <c r="D1715" s="6" t="s">
        <v>1699</v>
      </c>
      <c r="E1715" s="6" t="s">
        <v>1695</v>
      </c>
      <c r="F1715" s="6" t="s">
        <v>2757</v>
      </c>
      <c r="G1715" s="6" t="s">
        <v>77</v>
      </c>
      <c r="H1715" s="6" t="s">
        <v>78</v>
      </c>
      <c r="I1715" s="22">
        <v>3400000</v>
      </c>
      <c r="J1715" s="22">
        <v>3300000</v>
      </c>
      <c r="K1715" s="22">
        <v>3379000</v>
      </c>
      <c r="L1715" s="22">
        <v>2710000</v>
      </c>
      <c r="M1715" s="22">
        <v>2600000</v>
      </c>
      <c r="N1715" s="22">
        <v>3005000</v>
      </c>
      <c r="O1715" s="23">
        <v>22</v>
      </c>
      <c r="P1715" s="23">
        <v>23</v>
      </c>
      <c r="Q1715" s="23">
        <v>24</v>
      </c>
      <c r="R1715" s="22">
        <v>1445</v>
      </c>
      <c r="S1715" s="22">
        <v>1500</v>
      </c>
      <c r="T1715" s="24">
        <v>3</v>
      </c>
      <c r="U1715" s="24">
        <v>-0.10000000000000009</v>
      </c>
      <c r="V1715" s="24">
        <v>3.1</v>
      </c>
      <c r="W1715" s="24">
        <v>2.7</v>
      </c>
      <c r="X1715" s="25">
        <v>2.2100000000000002E-2</v>
      </c>
      <c r="Y1715" s="24">
        <v>3</v>
      </c>
      <c r="Z1715" s="24">
        <v>-1.2000000000000002</v>
      </c>
      <c r="AA1715" s="24">
        <v>4.2</v>
      </c>
      <c r="AB1715" s="24">
        <v>3.6</v>
      </c>
      <c r="AC1715" s="26">
        <v>0.53690327566732055</v>
      </c>
      <c r="AD1715" s="24">
        <v>24.294265867299575</v>
      </c>
      <c r="AE1715" s="6">
        <v>70</v>
      </c>
      <c r="AF1715" s="6">
        <v>157</v>
      </c>
      <c r="AG1715" s="6">
        <v>114</v>
      </c>
      <c r="AH1715" s="27">
        <v>2.3522727272727275</v>
      </c>
      <c r="AI1715" s="28">
        <v>3000000</v>
      </c>
      <c r="AJ1715" s="28">
        <v>2820000</v>
      </c>
      <c r="AK1715" s="28">
        <v>2685000</v>
      </c>
      <c r="AL1715" s="29">
        <v>6.3829787234042548E-2</v>
      </c>
      <c r="AM1715" s="29">
        <v>0.11731843575418995</v>
      </c>
      <c r="AN1715" s="6">
        <v>2.6</v>
      </c>
      <c r="AO1715" s="27">
        <v>0</v>
      </c>
      <c r="AP1715" s="6">
        <v>2.6</v>
      </c>
      <c r="AQ1715" s="26">
        <v>8.9274447949526811E-2</v>
      </c>
      <c r="AR1715" s="28">
        <v>1500</v>
      </c>
      <c r="AS1715" s="28">
        <v>1490</v>
      </c>
      <c r="AT1715" s="25">
        <v>6.7114093959731542E-3</v>
      </c>
      <c r="AU1715" s="26">
        <v>0.13434679614609868</v>
      </c>
      <c r="AV1715" s="30">
        <v>2691.36</v>
      </c>
      <c r="AW1715" s="24">
        <v>0.60509999999999997</v>
      </c>
      <c r="AX1715" s="24">
        <v>0.39489999999999997</v>
      </c>
      <c r="AY1715" s="24">
        <v>0.115</v>
      </c>
      <c r="AZ1715" s="24">
        <v>0.16089999999999999</v>
      </c>
      <c r="BA1715" s="24">
        <v>0.2366</v>
      </c>
      <c r="BB1715" s="24">
        <v>0.24740000000000001</v>
      </c>
      <c r="BC1715" s="24">
        <v>0.49359999999999998</v>
      </c>
      <c r="BD1715" s="31">
        <v>10</v>
      </c>
      <c r="BE1715" s="23">
        <v>6</v>
      </c>
      <c r="BF1715" s="32" t="s">
        <v>4432</v>
      </c>
      <c r="BG1715" s="33">
        <v>151.24337266843099</v>
      </c>
      <c r="BH1715" s="33">
        <v>-33.909447835533499</v>
      </c>
      <c r="BI1715" s="34">
        <f t="shared" si="364"/>
        <v>67</v>
      </c>
      <c r="BJ1715" s="34">
        <f t="shared" si="365"/>
        <v>74</v>
      </c>
      <c r="BK1715" s="34">
        <f t="shared" si="366"/>
        <v>96</v>
      </c>
      <c r="BL1715" s="34">
        <f t="shared" si="367"/>
        <v>56</v>
      </c>
      <c r="BM1715" s="34">
        <f t="shared" si="368"/>
        <v>33</v>
      </c>
      <c r="BN1715" s="34">
        <f t="shared" si="369"/>
        <v>100</v>
      </c>
      <c r="BO1715" s="34">
        <f t="shared" si="370"/>
        <v>100</v>
      </c>
      <c r="BP1715" s="34">
        <f t="shared" si="371"/>
        <v>42</v>
      </c>
      <c r="BQ1715" s="35">
        <f t="shared" si="372"/>
        <v>24</v>
      </c>
      <c r="BR1715" s="34">
        <f t="shared" si="373"/>
        <v>1</v>
      </c>
      <c r="BS1715" s="35">
        <f t="shared" si="374"/>
        <v>1</v>
      </c>
      <c r="BT1715" s="35">
        <f t="shared" si="375"/>
        <v>67</v>
      </c>
      <c r="BU1715" s="35">
        <f t="shared" si="376"/>
        <v>100</v>
      </c>
      <c r="BV1715" s="35">
        <f t="shared" si="377"/>
        <v>60</v>
      </c>
    </row>
    <row r="1716" spans="2:74" hidden="1" x14ac:dyDescent="0.3">
      <c r="B1716" s="6" t="s">
        <v>2145</v>
      </c>
      <c r="C1716" s="6">
        <v>119011354</v>
      </c>
      <c r="D1716" s="6" t="s">
        <v>1093</v>
      </c>
      <c r="E1716" s="6" t="s">
        <v>1094</v>
      </c>
      <c r="F1716" s="6" t="s">
        <v>2757</v>
      </c>
      <c r="G1716" s="6" t="s">
        <v>77</v>
      </c>
      <c r="H1716" s="6" t="s">
        <v>78</v>
      </c>
      <c r="I1716" s="22">
        <v>1439200</v>
      </c>
      <c r="J1716" s="22">
        <v>1408000</v>
      </c>
      <c r="K1716" s="22">
        <v>1225000</v>
      </c>
      <c r="L1716" s="22">
        <v>1370000</v>
      </c>
      <c r="M1716" s="22">
        <v>1350000</v>
      </c>
      <c r="N1716" s="22">
        <v>1250000</v>
      </c>
      <c r="O1716" s="23">
        <v>26</v>
      </c>
      <c r="P1716" s="23">
        <v>26</v>
      </c>
      <c r="Q1716" s="23">
        <v>26</v>
      </c>
      <c r="R1716" s="22">
        <v>850</v>
      </c>
      <c r="S1716" s="22">
        <v>830</v>
      </c>
      <c r="T1716" s="24">
        <v>2.6</v>
      </c>
      <c r="U1716" s="24">
        <v>-0.10000000000000009</v>
      </c>
      <c r="V1716" s="24">
        <v>2.7</v>
      </c>
      <c r="W1716" s="24">
        <v>2.7</v>
      </c>
      <c r="X1716" s="25">
        <v>3.0711506392440243E-2</v>
      </c>
      <c r="Y1716" s="24">
        <v>2.8</v>
      </c>
      <c r="Z1716" s="24">
        <v>-1.1000000000000001</v>
      </c>
      <c r="AA1716" s="24">
        <v>3.9</v>
      </c>
      <c r="AB1716" s="24">
        <v>4.5</v>
      </c>
      <c r="AC1716" s="26">
        <v>0.53824721377912865</v>
      </c>
      <c r="AD1716" s="24">
        <v>17.525913802509546</v>
      </c>
      <c r="AE1716" s="6">
        <v>262</v>
      </c>
      <c r="AF1716" s="6">
        <v>267</v>
      </c>
      <c r="AG1716" s="6">
        <v>215</v>
      </c>
      <c r="AH1716" s="27">
        <v>2.546938775510204</v>
      </c>
      <c r="AI1716" s="28">
        <v>1485000</v>
      </c>
      <c r="AJ1716" s="28">
        <v>1337000</v>
      </c>
      <c r="AK1716" s="28">
        <v>1220000</v>
      </c>
      <c r="AL1716" s="29">
        <v>0.11069558713537771</v>
      </c>
      <c r="AM1716" s="29">
        <v>0.21721311475409835</v>
      </c>
      <c r="AN1716" s="6">
        <v>2.4</v>
      </c>
      <c r="AO1716" s="27">
        <v>-0.20000000000000018</v>
      </c>
      <c r="AP1716" s="6">
        <v>2.6</v>
      </c>
      <c r="AQ1716" s="26">
        <v>8.9171974522293002E-2</v>
      </c>
      <c r="AR1716" s="28">
        <v>850</v>
      </c>
      <c r="AS1716" s="28">
        <v>800</v>
      </c>
      <c r="AT1716" s="25">
        <v>6.25E-2</v>
      </c>
      <c r="AU1716" s="26">
        <v>0.24729714464786345</v>
      </c>
      <c r="AV1716" s="30">
        <v>1579.2</v>
      </c>
      <c r="AW1716" s="24">
        <v>0.79600000000000004</v>
      </c>
      <c r="AX1716" s="24">
        <v>0.20399999999999999</v>
      </c>
      <c r="AY1716" s="24">
        <v>0.7772</v>
      </c>
      <c r="AZ1716" s="24">
        <v>0.14480000000000001</v>
      </c>
      <c r="BA1716" s="24">
        <v>0.30669999999999997</v>
      </c>
      <c r="BB1716" s="24">
        <v>0.3211</v>
      </c>
      <c r="BC1716" s="24">
        <v>0.33069999999999999</v>
      </c>
      <c r="BD1716" s="31">
        <v>6</v>
      </c>
      <c r="BE1716" s="23">
        <v>20</v>
      </c>
      <c r="BF1716" s="32" t="s">
        <v>4433</v>
      </c>
      <c r="BG1716" s="33">
        <v>150.99038407776101</v>
      </c>
      <c r="BH1716" s="33">
        <v>-33.899601661744697</v>
      </c>
      <c r="BI1716" s="34">
        <f t="shared" si="364"/>
        <v>74</v>
      </c>
      <c r="BJ1716" s="34">
        <f t="shared" si="365"/>
        <v>77</v>
      </c>
      <c r="BK1716" s="34">
        <f t="shared" si="366"/>
        <v>93</v>
      </c>
      <c r="BL1716" s="34">
        <f t="shared" si="367"/>
        <v>18</v>
      </c>
      <c r="BM1716" s="34">
        <f t="shared" si="368"/>
        <v>56</v>
      </c>
      <c r="BN1716" s="34">
        <f t="shared" si="369"/>
        <v>100</v>
      </c>
      <c r="BO1716" s="34">
        <f t="shared" si="370"/>
        <v>100</v>
      </c>
      <c r="BP1716" s="34">
        <f t="shared" si="371"/>
        <v>57</v>
      </c>
      <c r="BQ1716" s="35">
        <f t="shared" si="372"/>
        <v>53</v>
      </c>
      <c r="BR1716" s="34">
        <f t="shared" si="373"/>
        <v>1</v>
      </c>
      <c r="BS1716" s="35">
        <f t="shared" si="374"/>
        <v>1</v>
      </c>
      <c r="BT1716" s="35">
        <f t="shared" si="375"/>
        <v>70</v>
      </c>
      <c r="BU1716" s="35">
        <f t="shared" si="376"/>
        <v>60</v>
      </c>
      <c r="BV1716" s="35">
        <f t="shared" si="377"/>
        <v>60</v>
      </c>
    </row>
    <row r="1717" spans="2:74" hidden="1" x14ac:dyDescent="0.3">
      <c r="B1717" s="6" t="s">
        <v>2146</v>
      </c>
      <c r="C1717" s="6">
        <v>119011356</v>
      </c>
      <c r="D1717" s="6" t="s">
        <v>1093</v>
      </c>
      <c r="E1717" s="6" t="s">
        <v>1094</v>
      </c>
      <c r="F1717" s="6" t="s">
        <v>2757</v>
      </c>
      <c r="G1717" s="6" t="s">
        <v>77</v>
      </c>
      <c r="H1717" s="6" t="s">
        <v>78</v>
      </c>
      <c r="I1717" s="22">
        <v>1570000</v>
      </c>
      <c r="J1717" s="22">
        <v>1499950</v>
      </c>
      <c r="K1717" s="22">
        <v>1293600</v>
      </c>
      <c r="L1717" s="22">
        <v>1520000</v>
      </c>
      <c r="M1717" s="22">
        <v>1465000</v>
      </c>
      <c r="N1717" s="22">
        <v>1315000</v>
      </c>
      <c r="O1717" s="23">
        <v>26</v>
      </c>
      <c r="P1717" s="23">
        <v>26</v>
      </c>
      <c r="Q1717" s="23">
        <v>26</v>
      </c>
      <c r="R1717" s="22">
        <v>850</v>
      </c>
      <c r="S1717" s="22">
        <v>850</v>
      </c>
      <c r="T1717" s="24">
        <v>2.1</v>
      </c>
      <c r="U1717" s="24">
        <v>-0.10000000000000009</v>
      </c>
      <c r="V1717" s="24">
        <v>2.2000000000000002</v>
      </c>
      <c r="W1717" s="24">
        <v>2.4</v>
      </c>
      <c r="X1717" s="25">
        <v>2.8152866242038218E-2</v>
      </c>
      <c r="Y1717" s="24">
        <v>3.1</v>
      </c>
      <c r="Z1717" s="24">
        <v>-0.89999999999999991</v>
      </c>
      <c r="AA1717" s="24">
        <v>4</v>
      </c>
      <c r="AB1717" s="24">
        <v>3.6</v>
      </c>
      <c r="AC1717" s="26">
        <v>0.46645886381596269</v>
      </c>
      <c r="AD1717" s="24">
        <v>16.568787696630348</v>
      </c>
      <c r="AE1717" s="6">
        <v>262</v>
      </c>
      <c r="AF1717" s="6">
        <v>267</v>
      </c>
      <c r="AG1717" s="6">
        <v>215</v>
      </c>
      <c r="AH1717" s="27">
        <v>2.546938775510204</v>
      </c>
      <c r="AI1717" s="28">
        <v>1485000</v>
      </c>
      <c r="AJ1717" s="28">
        <v>1337000</v>
      </c>
      <c r="AK1717" s="28">
        <v>1220000</v>
      </c>
      <c r="AL1717" s="29">
        <v>0.11069558713537771</v>
      </c>
      <c r="AM1717" s="29">
        <v>0.21721311475409835</v>
      </c>
      <c r="AN1717" s="6">
        <v>2.4</v>
      </c>
      <c r="AO1717" s="27">
        <v>-0.20000000000000018</v>
      </c>
      <c r="AP1717" s="6">
        <v>2.6</v>
      </c>
      <c r="AQ1717" s="26">
        <v>8.9171974522293002E-2</v>
      </c>
      <c r="AR1717" s="28">
        <v>850</v>
      </c>
      <c r="AS1717" s="28">
        <v>800</v>
      </c>
      <c r="AT1717" s="25">
        <v>6.25E-2</v>
      </c>
      <c r="AU1717" s="26">
        <v>0.24729714464786345</v>
      </c>
      <c r="AV1717" s="30">
        <v>1822.2400000000002</v>
      </c>
      <c r="AW1717" s="24">
        <v>0.83740000000000003</v>
      </c>
      <c r="AX1717" s="24">
        <v>0.16259999999999999</v>
      </c>
      <c r="AY1717" s="24">
        <v>0.66220000000000001</v>
      </c>
      <c r="AZ1717" s="24">
        <v>0.31409999999999999</v>
      </c>
      <c r="BA1717" s="24">
        <v>0.33750000000000002</v>
      </c>
      <c r="BB1717" s="24">
        <v>0.34429999999999999</v>
      </c>
      <c r="BC1717" s="24">
        <v>0.28050000000000003</v>
      </c>
      <c r="BD1717" s="31">
        <v>5</v>
      </c>
      <c r="BE1717" s="23">
        <v>20</v>
      </c>
      <c r="BF1717" s="32" t="s">
        <v>4434</v>
      </c>
      <c r="BG1717" s="33">
        <v>150.99919687463401</v>
      </c>
      <c r="BH1717" s="33">
        <v>-33.9258330356842</v>
      </c>
      <c r="BI1717" s="34">
        <f t="shared" si="364"/>
        <v>82</v>
      </c>
      <c r="BJ1717" s="34">
        <f t="shared" si="365"/>
        <v>77</v>
      </c>
      <c r="BK1717" s="34">
        <f t="shared" si="366"/>
        <v>93</v>
      </c>
      <c r="BL1717" s="34">
        <f t="shared" si="367"/>
        <v>18</v>
      </c>
      <c r="BM1717" s="34">
        <f t="shared" si="368"/>
        <v>56</v>
      </c>
      <c r="BN1717" s="34">
        <f t="shared" si="369"/>
        <v>100</v>
      </c>
      <c r="BO1717" s="34">
        <f t="shared" si="370"/>
        <v>100</v>
      </c>
      <c r="BP1717" s="34">
        <f t="shared" si="371"/>
        <v>64</v>
      </c>
      <c r="BQ1717" s="35">
        <f t="shared" si="372"/>
        <v>44</v>
      </c>
      <c r="BR1717" s="34">
        <f t="shared" si="373"/>
        <v>1</v>
      </c>
      <c r="BS1717" s="35">
        <f t="shared" si="374"/>
        <v>1</v>
      </c>
      <c r="BT1717" s="35">
        <f t="shared" si="375"/>
        <v>65</v>
      </c>
      <c r="BU1717" s="35">
        <f t="shared" si="376"/>
        <v>50</v>
      </c>
      <c r="BV1717" s="35">
        <f t="shared" si="377"/>
        <v>60</v>
      </c>
    </row>
    <row r="1718" spans="2:74" hidden="1" x14ac:dyDescent="0.3">
      <c r="B1718" s="6" t="s">
        <v>2147</v>
      </c>
      <c r="C1718" s="6">
        <v>120031395</v>
      </c>
      <c r="D1718" s="6" t="s">
        <v>2038</v>
      </c>
      <c r="E1718" s="6" t="s">
        <v>855</v>
      </c>
      <c r="F1718" s="6" t="s">
        <v>2757</v>
      </c>
      <c r="G1718" s="6" t="s">
        <v>77</v>
      </c>
      <c r="H1718" s="6" t="s">
        <v>78</v>
      </c>
      <c r="I1718" s="22">
        <v>2688000</v>
      </c>
      <c r="J1718" s="22">
        <v>2676500</v>
      </c>
      <c r="K1718" s="22">
        <v>2727000</v>
      </c>
      <c r="L1718" s="22">
        <v>2700000</v>
      </c>
      <c r="M1718" s="22">
        <v>2600000</v>
      </c>
      <c r="N1718" s="22">
        <v>2830000</v>
      </c>
      <c r="O1718" s="23">
        <v>30</v>
      </c>
      <c r="P1718" s="23">
        <v>28</v>
      </c>
      <c r="Q1718" s="23">
        <v>28</v>
      </c>
      <c r="R1718" s="22">
        <v>1100</v>
      </c>
      <c r="S1718" s="22">
        <v>1000</v>
      </c>
      <c r="T1718" s="24">
        <v>2.5</v>
      </c>
      <c r="U1718" s="24">
        <v>0</v>
      </c>
      <c r="V1718" s="24">
        <v>2.5</v>
      </c>
      <c r="W1718" s="24">
        <v>2.5</v>
      </c>
      <c r="X1718" s="25">
        <v>2.1279761904761905E-2</v>
      </c>
      <c r="Y1718" s="24">
        <v>3.2</v>
      </c>
      <c r="Z1718" s="24">
        <v>-0.59999999999999964</v>
      </c>
      <c r="AA1718" s="24">
        <v>3.8</v>
      </c>
      <c r="AB1718" s="24">
        <v>3.4</v>
      </c>
      <c r="AC1718" s="26">
        <v>0.41318588857503452</v>
      </c>
      <c r="AD1718" s="24">
        <v>19.416847351218404</v>
      </c>
      <c r="AE1718" s="6">
        <v>170</v>
      </c>
      <c r="AF1718" s="6">
        <v>196</v>
      </c>
      <c r="AG1718" s="6">
        <v>131</v>
      </c>
      <c r="AH1718" s="27">
        <v>2.9260700389105057</v>
      </c>
      <c r="AI1718" s="28">
        <v>2680000</v>
      </c>
      <c r="AJ1718" s="28">
        <v>2500000</v>
      </c>
      <c r="AK1718" s="28">
        <v>2210000</v>
      </c>
      <c r="AL1718" s="29">
        <v>7.1999999999999995E-2</v>
      </c>
      <c r="AM1718" s="29">
        <v>0.21266968325791855</v>
      </c>
      <c r="AN1718" s="6">
        <v>2.4</v>
      </c>
      <c r="AO1718" s="27">
        <v>-0.10000000000000009</v>
      </c>
      <c r="AP1718" s="6">
        <v>2.5</v>
      </c>
      <c r="AQ1718" s="26">
        <v>9.8518518518518519E-2</v>
      </c>
      <c r="AR1718" s="28">
        <v>950</v>
      </c>
      <c r="AS1718" s="28">
        <v>900</v>
      </c>
      <c r="AT1718" s="25">
        <v>5.5555555555555552E-2</v>
      </c>
      <c r="AU1718" s="26">
        <v>0.23943601891798205</v>
      </c>
      <c r="AV1718" s="30">
        <v>2662.2400000000002</v>
      </c>
      <c r="AW1718" s="24">
        <v>0.67200000000000004</v>
      </c>
      <c r="AX1718" s="24">
        <v>0.32800000000000001</v>
      </c>
      <c r="AY1718" s="24">
        <v>0.45119999999999999</v>
      </c>
      <c r="AZ1718" s="24">
        <v>0.15190000000000001</v>
      </c>
      <c r="BA1718" s="24">
        <v>0.3291</v>
      </c>
      <c r="BB1718" s="24">
        <v>0.29210000000000003</v>
      </c>
      <c r="BC1718" s="24">
        <v>0.35720000000000002</v>
      </c>
      <c r="BD1718" s="31">
        <v>10</v>
      </c>
      <c r="BE1718" s="23">
        <v>6</v>
      </c>
      <c r="BF1718" s="32" t="s">
        <v>4435</v>
      </c>
      <c r="BG1718" s="33">
        <v>151.14093681485099</v>
      </c>
      <c r="BH1718" s="33">
        <v>-33.885176760227601</v>
      </c>
      <c r="BI1718" s="34">
        <f t="shared" si="364"/>
        <v>75</v>
      </c>
      <c r="BJ1718" s="34">
        <f t="shared" si="365"/>
        <v>77</v>
      </c>
      <c r="BK1718" s="34">
        <f t="shared" si="366"/>
        <v>89</v>
      </c>
      <c r="BL1718" s="34">
        <f t="shared" si="367"/>
        <v>21</v>
      </c>
      <c r="BM1718" s="34">
        <f t="shared" si="368"/>
        <v>37</v>
      </c>
      <c r="BN1718" s="34">
        <f t="shared" si="369"/>
        <v>100</v>
      </c>
      <c r="BO1718" s="34">
        <f t="shared" si="370"/>
        <v>100</v>
      </c>
      <c r="BP1718" s="34">
        <f t="shared" si="371"/>
        <v>62</v>
      </c>
      <c r="BQ1718" s="35">
        <f t="shared" si="372"/>
        <v>22</v>
      </c>
      <c r="BR1718" s="34">
        <f t="shared" si="373"/>
        <v>1</v>
      </c>
      <c r="BS1718" s="35">
        <f t="shared" si="374"/>
        <v>1</v>
      </c>
      <c r="BT1718" s="35">
        <f t="shared" si="375"/>
        <v>64</v>
      </c>
      <c r="BU1718" s="35">
        <f t="shared" si="376"/>
        <v>100</v>
      </c>
      <c r="BV1718" s="35">
        <f t="shared" si="377"/>
        <v>60</v>
      </c>
    </row>
    <row r="1719" spans="2:74" hidden="1" x14ac:dyDescent="0.3">
      <c r="B1719" s="6" t="s">
        <v>2148</v>
      </c>
      <c r="C1719" s="6">
        <v>120031679</v>
      </c>
      <c r="D1719" s="6" t="s">
        <v>2038</v>
      </c>
      <c r="E1719" s="6" t="s">
        <v>855</v>
      </c>
      <c r="F1719" s="6" t="s">
        <v>2757</v>
      </c>
      <c r="G1719" s="6" t="s">
        <v>77</v>
      </c>
      <c r="H1719" s="6" t="s">
        <v>78</v>
      </c>
      <c r="I1719" s="22">
        <v>2533800</v>
      </c>
      <c r="J1719" s="22">
        <v>2600000</v>
      </c>
      <c r="K1719" s="22">
        <v>2700000</v>
      </c>
      <c r="L1719" s="22">
        <v>2650000</v>
      </c>
      <c r="M1719" s="22">
        <v>2600000</v>
      </c>
      <c r="N1719" s="22">
        <v>2720500</v>
      </c>
      <c r="O1719" s="23">
        <v>32</v>
      </c>
      <c r="P1719" s="23">
        <v>33</v>
      </c>
      <c r="Q1719" s="23">
        <v>31</v>
      </c>
      <c r="R1719" s="22">
        <v>920</v>
      </c>
      <c r="S1719" s="22">
        <v>900</v>
      </c>
      <c r="T1719" s="24">
        <v>2.1</v>
      </c>
      <c r="U1719" s="24">
        <v>0.20000000000000018</v>
      </c>
      <c r="V1719" s="24">
        <v>1.9</v>
      </c>
      <c r="W1719" s="24">
        <v>2.2000000000000002</v>
      </c>
      <c r="X1719" s="25">
        <v>1.8880732496645354E-2</v>
      </c>
      <c r="Y1719" s="24">
        <v>3</v>
      </c>
      <c r="Z1719" s="24">
        <v>-0.70000000000000018</v>
      </c>
      <c r="AA1719" s="24">
        <v>3.7</v>
      </c>
      <c r="AB1719" s="24">
        <v>3.7</v>
      </c>
      <c r="AC1719" s="26">
        <v>0.38728362632181579</v>
      </c>
      <c r="AD1719" s="24">
        <v>20.512108118190152</v>
      </c>
      <c r="AE1719" s="6">
        <v>170</v>
      </c>
      <c r="AF1719" s="6">
        <v>196</v>
      </c>
      <c r="AG1719" s="6">
        <v>131</v>
      </c>
      <c r="AH1719" s="27">
        <v>2.9260700389105057</v>
      </c>
      <c r="AI1719" s="28">
        <v>2680000</v>
      </c>
      <c r="AJ1719" s="28">
        <v>2500000</v>
      </c>
      <c r="AK1719" s="28">
        <v>2210000</v>
      </c>
      <c r="AL1719" s="29">
        <v>7.1999999999999995E-2</v>
      </c>
      <c r="AM1719" s="29">
        <v>0.21266968325791855</v>
      </c>
      <c r="AN1719" s="6">
        <v>2.4</v>
      </c>
      <c r="AO1719" s="27">
        <v>-0.10000000000000009</v>
      </c>
      <c r="AP1719" s="6">
        <v>2.5</v>
      </c>
      <c r="AQ1719" s="26">
        <v>9.8518518518518519E-2</v>
      </c>
      <c r="AR1719" s="28">
        <v>950</v>
      </c>
      <c r="AS1719" s="28">
        <v>900</v>
      </c>
      <c r="AT1719" s="25">
        <v>5.5555555555555552E-2</v>
      </c>
      <c r="AU1719" s="26">
        <v>0.23943601891798205</v>
      </c>
      <c r="AV1719" s="30">
        <v>2375.5200000000004</v>
      </c>
      <c r="AW1719" s="24">
        <v>0.74370000000000003</v>
      </c>
      <c r="AX1719" s="24">
        <v>0.25629999999999997</v>
      </c>
      <c r="AY1719" s="24">
        <v>0.57050000000000001</v>
      </c>
      <c r="AZ1719" s="24">
        <v>0.16889999999999999</v>
      </c>
      <c r="BA1719" s="24">
        <v>0.36009999999999998</v>
      </c>
      <c r="BB1719" s="24">
        <v>0.28889999999999999</v>
      </c>
      <c r="BC1719" s="24">
        <v>0.31890000000000002</v>
      </c>
      <c r="BD1719" s="31">
        <v>8</v>
      </c>
      <c r="BE1719" s="23">
        <v>9</v>
      </c>
      <c r="BF1719" s="32" t="s">
        <v>4436</v>
      </c>
      <c r="BG1719" s="33">
        <v>151.113605044243</v>
      </c>
      <c r="BH1719" s="33">
        <v>-33.881242888677697</v>
      </c>
      <c r="BI1719" s="34">
        <f t="shared" si="364"/>
        <v>82</v>
      </c>
      <c r="BJ1719" s="34">
        <f t="shared" si="365"/>
        <v>77</v>
      </c>
      <c r="BK1719" s="34">
        <f t="shared" si="366"/>
        <v>89</v>
      </c>
      <c r="BL1719" s="34">
        <f t="shared" si="367"/>
        <v>21</v>
      </c>
      <c r="BM1719" s="34">
        <f t="shared" si="368"/>
        <v>37</v>
      </c>
      <c r="BN1719" s="34">
        <f t="shared" si="369"/>
        <v>100</v>
      </c>
      <c r="BO1719" s="34">
        <f t="shared" si="370"/>
        <v>100</v>
      </c>
      <c r="BP1719" s="34">
        <f t="shared" si="371"/>
        <v>69</v>
      </c>
      <c r="BQ1719" s="35">
        <f t="shared" si="372"/>
        <v>14</v>
      </c>
      <c r="BR1719" s="34">
        <f t="shared" si="373"/>
        <v>1</v>
      </c>
      <c r="BS1719" s="35">
        <f t="shared" si="374"/>
        <v>9</v>
      </c>
      <c r="BT1719" s="35">
        <f t="shared" si="375"/>
        <v>67</v>
      </c>
      <c r="BU1719" s="35">
        <f t="shared" si="376"/>
        <v>80</v>
      </c>
      <c r="BV1719" s="35">
        <f t="shared" si="377"/>
        <v>60</v>
      </c>
    </row>
    <row r="1720" spans="2:74" hidden="1" x14ac:dyDescent="0.3">
      <c r="B1720" s="6" t="s">
        <v>2149</v>
      </c>
      <c r="C1720" s="6">
        <v>122031695</v>
      </c>
      <c r="D1720" s="6" t="s">
        <v>764</v>
      </c>
      <c r="E1720" s="6" t="s">
        <v>765</v>
      </c>
      <c r="F1720" s="6" t="s">
        <v>2757</v>
      </c>
      <c r="G1720" s="6" t="s">
        <v>77</v>
      </c>
      <c r="H1720" s="6" t="s">
        <v>78</v>
      </c>
      <c r="I1720" s="22">
        <v>2574000</v>
      </c>
      <c r="J1720" s="22">
        <v>2535750</v>
      </c>
      <c r="K1720" s="22">
        <v>2365000</v>
      </c>
      <c r="L1720" s="22">
        <v>2828000</v>
      </c>
      <c r="M1720" s="22">
        <v>2675000</v>
      </c>
      <c r="N1720" s="22">
        <v>2275000</v>
      </c>
      <c r="O1720" s="23">
        <v>23</v>
      </c>
      <c r="P1720" s="23">
        <v>23</v>
      </c>
      <c r="Q1720" s="23">
        <v>23</v>
      </c>
      <c r="R1720" s="22">
        <v>1000</v>
      </c>
      <c r="S1720" s="22">
        <v>1050</v>
      </c>
      <c r="T1720" s="24">
        <v>1.9</v>
      </c>
      <c r="U1720" s="24">
        <v>-0.10000000000000009</v>
      </c>
      <c r="V1720" s="24">
        <v>2</v>
      </c>
      <c r="W1720" s="24">
        <v>2.1</v>
      </c>
      <c r="X1720" s="25">
        <v>2.0202020202020204E-2</v>
      </c>
      <c r="Y1720" s="24">
        <v>1.8</v>
      </c>
      <c r="Z1720" s="24">
        <v>-0.99999999999999978</v>
      </c>
      <c r="AA1720" s="24">
        <v>2.8</v>
      </c>
      <c r="AB1720" s="24">
        <v>3.5</v>
      </c>
      <c r="AC1720" s="26">
        <v>0.43154042670717391</v>
      </c>
      <c r="AD1720" s="24">
        <v>21.361251122005108</v>
      </c>
      <c r="AE1720" s="6">
        <v>128</v>
      </c>
      <c r="AF1720" s="6">
        <v>194</v>
      </c>
      <c r="AG1720" s="6">
        <v>101</v>
      </c>
      <c r="AH1720" s="27">
        <v>1.7350746268656718</v>
      </c>
      <c r="AI1720" s="28">
        <v>2560000</v>
      </c>
      <c r="AJ1720" s="28">
        <v>2450000</v>
      </c>
      <c r="AK1720" s="28">
        <v>2200000</v>
      </c>
      <c r="AL1720" s="29">
        <v>4.4897959183673466E-2</v>
      </c>
      <c r="AM1720" s="29">
        <v>0.16363636363636364</v>
      </c>
      <c r="AN1720" s="6">
        <v>2.7</v>
      </c>
      <c r="AO1720" s="27">
        <v>0</v>
      </c>
      <c r="AP1720" s="6">
        <v>2.7</v>
      </c>
      <c r="AQ1720" s="26">
        <v>0.10317460317460318</v>
      </c>
      <c r="AR1720" s="28">
        <v>1300</v>
      </c>
      <c r="AS1720" s="28">
        <v>1250</v>
      </c>
      <c r="AT1720" s="25">
        <v>0.04</v>
      </c>
      <c r="AU1720" s="26">
        <v>0.10359591884114261</v>
      </c>
      <c r="AV1720" s="30">
        <v>2317.2800000000002</v>
      </c>
      <c r="AW1720" s="24">
        <v>0.64059999999999995</v>
      </c>
      <c r="AX1720" s="24">
        <v>0.3594</v>
      </c>
      <c r="AY1720" s="24">
        <v>0.10489999999999999</v>
      </c>
      <c r="AZ1720" s="24">
        <v>1.8700000000000001E-2</v>
      </c>
      <c r="BA1720" s="24">
        <v>0.19450000000000001</v>
      </c>
      <c r="BB1720" s="24">
        <v>0.29389999999999999</v>
      </c>
      <c r="BC1720" s="24">
        <v>0.48480000000000001</v>
      </c>
      <c r="BD1720" s="31">
        <v>6.5</v>
      </c>
      <c r="BE1720" s="23">
        <v>15</v>
      </c>
      <c r="BF1720" s="32" t="s">
        <v>4437</v>
      </c>
      <c r="BG1720" s="33">
        <v>151.28700011321001</v>
      </c>
      <c r="BH1720" s="33">
        <v>-33.7497524089937</v>
      </c>
      <c r="BI1720" s="34">
        <f t="shared" si="364"/>
        <v>85</v>
      </c>
      <c r="BJ1720" s="34">
        <f t="shared" si="365"/>
        <v>72</v>
      </c>
      <c r="BK1720" s="34">
        <f t="shared" si="366"/>
        <v>100</v>
      </c>
      <c r="BL1720" s="34">
        <f t="shared" si="367"/>
        <v>66</v>
      </c>
      <c r="BM1720" s="34">
        <f t="shared" si="368"/>
        <v>23</v>
      </c>
      <c r="BN1720" s="34">
        <f t="shared" si="369"/>
        <v>100</v>
      </c>
      <c r="BO1720" s="34">
        <f t="shared" si="370"/>
        <v>100</v>
      </c>
      <c r="BP1720" s="34">
        <f t="shared" si="371"/>
        <v>33</v>
      </c>
      <c r="BQ1720" s="35">
        <f t="shared" si="372"/>
        <v>18</v>
      </c>
      <c r="BR1720" s="34">
        <f t="shared" si="373"/>
        <v>1</v>
      </c>
      <c r="BS1720" s="35">
        <f t="shared" si="374"/>
        <v>1</v>
      </c>
      <c r="BT1720" s="35">
        <f t="shared" si="375"/>
        <v>87</v>
      </c>
      <c r="BU1720" s="35">
        <f t="shared" si="376"/>
        <v>65</v>
      </c>
      <c r="BV1720" s="35">
        <f t="shared" si="377"/>
        <v>60</v>
      </c>
    </row>
    <row r="1721" spans="2:74" hidden="1" x14ac:dyDescent="0.3">
      <c r="B1721" s="6" t="s">
        <v>2150</v>
      </c>
      <c r="C1721" s="6">
        <v>123021436</v>
      </c>
      <c r="D1721" s="6" t="s">
        <v>1086</v>
      </c>
      <c r="E1721" s="6" t="s">
        <v>587</v>
      </c>
      <c r="F1721" s="6" t="s">
        <v>2757</v>
      </c>
      <c r="G1721" s="6" t="s">
        <v>77</v>
      </c>
      <c r="H1721" s="6" t="s">
        <v>78</v>
      </c>
      <c r="I1721" s="22">
        <v>850000</v>
      </c>
      <c r="J1721" s="22">
        <v>849000</v>
      </c>
      <c r="K1721" s="22">
        <v>799000</v>
      </c>
      <c r="L1721" s="22">
        <v>870000</v>
      </c>
      <c r="M1721" s="22">
        <v>854000</v>
      </c>
      <c r="N1721" s="22">
        <v>800000</v>
      </c>
      <c r="O1721" s="23">
        <v>22</v>
      </c>
      <c r="P1721" s="23">
        <v>22</v>
      </c>
      <c r="Q1721" s="23">
        <v>23</v>
      </c>
      <c r="R1721" s="22">
        <v>600</v>
      </c>
      <c r="S1721" s="22">
        <v>550</v>
      </c>
      <c r="T1721" s="24">
        <v>3.5</v>
      </c>
      <c r="U1721" s="24">
        <v>-0.20000000000000018</v>
      </c>
      <c r="V1721" s="24">
        <v>3.7</v>
      </c>
      <c r="W1721" s="24">
        <v>3.7</v>
      </c>
      <c r="X1721" s="25">
        <v>3.6705882352941178E-2</v>
      </c>
      <c r="Y1721" s="24">
        <v>4.5</v>
      </c>
      <c r="Z1721" s="24">
        <v>-1.5</v>
      </c>
      <c r="AA1721" s="24">
        <v>6</v>
      </c>
      <c r="AB1721" s="24">
        <v>5.8</v>
      </c>
      <c r="AC1721" s="26">
        <v>0.34539928156949429</v>
      </c>
      <c r="AD1721" s="24">
        <v>9.4099163248099416</v>
      </c>
      <c r="AE1721" s="6">
        <v>576</v>
      </c>
      <c r="AF1721" s="6">
        <v>471</v>
      </c>
      <c r="AG1721" s="6">
        <v>331</v>
      </c>
      <c r="AH1721" s="27">
        <v>4.2693125442948263</v>
      </c>
      <c r="AI1721" s="28">
        <v>925000</v>
      </c>
      <c r="AJ1721" s="28">
        <v>870000</v>
      </c>
      <c r="AK1721" s="28">
        <v>800000</v>
      </c>
      <c r="AL1721" s="29">
        <v>6.3218390804597707E-2</v>
      </c>
      <c r="AM1721" s="29">
        <v>0.15625</v>
      </c>
      <c r="AN1721" s="6">
        <v>2.5</v>
      </c>
      <c r="AO1721" s="27">
        <v>-0.29999999999999982</v>
      </c>
      <c r="AP1721" s="6">
        <v>2.8</v>
      </c>
      <c r="AQ1721" s="26">
        <v>8.8775510204081629E-2</v>
      </c>
      <c r="AR1721" s="28">
        <v>630</v>
      </c>
      <c r="AS1721" s="28">
        <v>580</v>
      </c>
      <c r="AT1721" s="25">
        <v>8.6206896551724144E-2</v>
      </c>
      <c r="AU1721" s="26">
        <v>0.10753928603766105</v>
      </c>
      <c r="AV1721" s="30">
        <v>1737.1200000000001</v>
      </c>
      <c r="AW1721" s="24">
        <v>0.77190000000000003</v>
      </c>
      <c r="AX1721" s="24">
        <v>0.2281</v>
      </c>
      <c r="AY1721" s="24">
        <v>0.88190000000000002</v>
      </c>
      <c r="AZ1721" s="24">
        <v>9.7000000000000003E-2</v>
      </c>
      <c r="BA1721" s="24">
        <v>0.21129999999999999</v>
      </c>
      <c r="BB1721" s="24">
        <v>0.38719999999999999</v>
      </c>
      <c r="BC1721" s="24">
        <v>0.37709999999999999</v>
      </c>
      <c r="BD1721" s="31">
        <v>2</v>
      </c>
      <c r="BE1721" s="23">
        <v>45</v>
      </c>
      <c r="BF1721" s="32" t="s">
        <v>4438</v>
      </c>
      <c r="BG1721" s="33">
        <v>150.82783493365301</v>
      </c>
      <c r="BH1721" s="33">
        <v>-34.122478778218102</v>
      </c>
      <c r="BI1721" s="34">
        <f t="shared" si="364"/>
        <v>59</v>
      </c>
      <c r="BJ1721" s="34">
        <f t="shared" si="365"/>
        <v>75</v>
      </c>
      <c r="BK1721" s="34">
        <f t="shared" si="366"/>
        <v>72</v>
      </c>
      <c r="BL1721" s="34">
        <f t="shared" si="367"/>
        <v>65</v>
      </c>
      <c r="BM1721" s="34">
        <f t="shared" si="368"/>
        <v>32</v>
      </c>
      <c r="BN1721" s="34">
        <f t="shared" si="369"/>
        <v>100</v>
      </c>
      <c r="BO1721" s="34">
        <f t="shared" si="370"/>
        <v>100</v>
      </c>
      <c r="BP1721" s="34">
        <f t="shared" si="371"/>
        <v>36</v>
      </c>
      <c r="BQ1721" s="35">
        <f t="shared" si="372"/>
        <v>73</v>
      </c>
      <c r="BR1721" s="34">
        <f t="shared" si="373"/>
        <v>56</v>
      </c>
      <c r="BS1721" s="35">
        <f t="shared" si="374"/>
        <v>37</v>
      </c>
      <c r="BT1721" s="35">
        <f t="shared" si="375"/>
        <v>42</v>
      </c>
      <c r="BU1721" s="35">
        <f t="shared" si="376"/>
        <v>20</v>
      </c>
      <c r="BV1721" s="35">
        <f t="shared" si="377"/>
        <v>60</v>
      </c>
    </row>
    <row r="1722" spans="2:74" hidden="1" x14ac:dyDescent="0.3">
      <c r="B1722" s="6" t="s">
        <v>2151</v>
      </c>
      <c r="C1722" s="6">
        <v>204031492</v>
      </c>
      <c r="D1722" s="6" t="s">
        <v>424</v>
      </c>
      <c r="E1722" s="6" t="s">
        <v>261</v>
      </c>
      <c r="F1722" s="6" t="s">
        <v>3512</v>
      </c>
      <c r="G1722" s="6" t="s">
        <v>86</v>
      </c>
      <c r="H1722" s="6" t="s">
        <v>78</v>
      </c>
      <c r="I1722" s="22">
        <v>580000</v>
      </c>
      <c r="J1722" s="22">
        <v>559000</v>
      </c>
      <c r="K1722" s="22">
        <v>520000</v>
      </c>
      <c r="L1722" s="22">
        <v>540000</v>
      </c>
      <c r="M1722" s="22">
        <v>495000</v>
      </c>
      <c r="N1722" s="22">
        <v>468000</v>
      </c>
      <c r="O1722" s="23">
        <v>43</v>
      </c>
      <c r="P1722" s="23">
        <v>43</v>
      </c>
      <c r="Q1722" s="23">
        <v>48</v>
      </c>
      <c r="R1722" s="22">
        <v>480</v>
      </c>
      <c r="S1722" s="22">
        <v>450</v>
      </c>
      <c r="T1722" s="24">
        <v>2.5</v>
      </c>
      <c r="U1722" s="24">
        <v>-0.39999999999999991</v>
      </c>
      <c r="V1722" s="24">
        <v>2.9</v>
      </c>
      <c r="W1722" s="24">
        <v>3.1</v>
      </c>
      <c r="X1722" s="25">
        <v>4.3034482758620693E-2</v>
      </c>
      <c r="Y1722" s="24">
        <v>3</v>
      </c>
      <c r="Z1722" s="24">
        <v>-1.2999999999999998</v>
      </c>
      <c r="AA1722" s="24">
        <v>4.3</v>
      </c>
      <c r="AB1722" s="24">
        <v>4.9000000000000004</v>
      </c>
      <c r="AC1722" s="26">
        <v>0.35302424099788182</v>
      </c>
      <c r="AD1722" s="24">
        <v>8.2032876513930884</v>
      </c>
      <c r="AE1722" s="6">
        <v>509</v>
      </c>
      <c r="AF1722" s="6">
        <v>616</v>
      </c>
      <c r="AG1722" s="6">
        <v>493</v>
      </c>
      <c r="AH1722" s="27">
        <v>10.159398496240602</v>
      </c>
      <c r="AI1722" s="28">
        <v>600000</v>
      </c>
      <c r="AJ1722" s="28">
        <v>560000</v>
      </c>
      <c r="AK1722" s="28">
        <v>560000</v>
      </c>
      <c r="AL1722" s="29">
        <v>7.1428571428571425E-2</v>
      </c>
      <c r="AM1722" s="29">
        <v>7.1428571428571425E-2</v>
      </c>
      <c r="AN1722" s="6">
        <v>1.9</v>
      </c>
      <c r="AO1722" s="27">
        <v>-0.20000000000000018</v>
      </c>
      <c r="AP1722" s="6">
        <v>2.1</v>
      </c>
      <c r="AQ1722" s="26">
        <v>0.1</v>
      </c>
      <c r="AR1722" s="28">
        <v>530</v>
      </c>
      <c r="AS1722" s="28">
        <v>490</v>
      </c>
      <c r="AT1722" s="25">
        <v>8.1632653061224483E-2</v>
      </c>
      <c r="AU1722" s="26">
        <v>0.21592036548507554</v>
      </c>
      <c r="AV1722" s="30">
        <v>1359.68</v>
      </c>
      <c r="AW1722" s="24">
        <v>0.6048</v>
      </c>
      <c r="AX1722" s="24">
        <v>0.3952</v>
      </c>
      <c r="AY1722" s="24">
        <v>0.82799999999999996</v>
      </c>
      <c r="AZ1722" s="24">
        <v>0.15160000000000001</v>
      </c>
      <c r="BA1722" s="24">
        <v>0.30530000000000002</v>
      </c>
      <c r="BB1722" s="24">
        <v>0.26329999999999998</v>
      </c>
      <c r="BC1722" s="24">
        <v>0.40079999999999999</v>
      </c>
      <c r="BD1722" s="31">
        <v>2</v>
      </c>
      <c r="BE1722" s="23">
        <v>255</v>
      </c>
      <c r="BF1722" s="32" t="s">
        <v>4439</v>
      </c>
      <c r="BG1722" s="33">
        <v>146.88534338301201</v>
      </c>
      <c r="BH1722" s="33">
        <v>-36.1140002904583</v>
      </c>
      <c r="BI1722" s="34">
        <f t="shared" si="364"/>
        <v>75</v>
      </c>
      <c r="BJ1722" s="34">
        <f t="shared" si="365"/>
        <v>85</v>
      </c>
      <c r="BK1722" s="34">
        <f t="shared" si="366"/>
        <v>1</v>
      </c>
      <c r="BL1722" s="34">
        <f t="shared" si="367"/>
        <v>29</v>
      </c>
      <c r="BM1722" s="34">
        <f t="shared" si="368"/>
        <v>36</v>
      </c>
      <c r="BN1722" s="34">
        <f t="shared" si="369"/>
        <v>100</v>
      </c>
      <c r="BO1722" s="34">
        <f t="shared" si="370"/>
        <v>61</v>
      </c>
      <c r="BP1722" s="34">
        <f t="shared" si="371"/>
        <v>57</v>
      </c>
      <c r="BQ1722" s="35">
        <f t="shared" si="372"/>
        <v>94</v>
      </c>
      <c r="BR1722" s="34">
        <f t="shared" si="373"/>
        <v>68</v>
      </c>
      <c r="BS1722" s="35">
        <f t="shared" si="374"/>
        <v>32</v>
      </c>
      <c r="BT1722" s="35">
        <f t="shared" si="375"/>
        <v>67</v>
      </c>
      <c r="BU1722" s="35">
        <f t="shared" si="376"/>
        <v>20</v>
      </c>
      <c r="BV1722" s="35">
        <f t="shared" si="377"/>
        <v>60</v>
      </c>
    </row>
    <row r="1723" spans="2:74" hidden="1" x14ac:dyDescent="0.3">
      <c r="B1723" s="6" t="s">
        <v>2152</v>
      </c>
      <c r="C1723" s="6">
        <v>212011546</v>
      </c>
      <c r="D1723" s="6" t="s">
        <v>619</v>
      </c>
      <c r="E1723" s="6" t="s">
        <v>157</v>
      </c>
      <c r="F1723" s="6" t="s">
        <v>689</v>
      </c>
      <c r="G1723" s="6" t="s">
        <v>86</v>
      </c>
      <c r="H1723" s="6" t="s">
        <v>78</v>
      </c>
      <c r="I1723" s="22">
        <v>750000</v>
      </c>
      <c r="J1723" s="22">
        <v>750000</v>
      </c>
      <c r="K1723" s="22">
        <v>750000</v>
      </c>
      <c r="L1723" s="22">
        <v>771500</v>
      </c>
      <c r="M1723" s="22">
        <v>771500</v>
      </c>
      <c r="N1723" s="22">
        <v>775000</v>
      </c>
      <c r="O1723" s="23">
        <v>36</v>
      </c>
      <c r="P1723" s="23">
        <v>35</v>
      </c>
      <c r="Q1723" s="23">
        <v>33</v>
      </c>
      <c r="R1723" s="22">
        <v>600</v>
      </c>
      <c r="S1723" s="22">
        <v>550</v>
      </c>
      <c r="T1723" s="24">
        <v>3.9</v>
      </c>
      <c r="U1723" s="24">
        <v>-0.39999999999999991</v>
      </c>
      <c r="V1723" s="24">
        <v>4.3</v>
      </c>
      <c r="W1723" s="24">
        <v>4.0999999999999996</v>
      </c>
      <c r="X1723" s="25">
        <v>4.1599999999999998E-2</v>
      </c>
      <c r="Y1723" s="24">
        <v>6</v>
      </c>
      <c r="Z1723" s="24">
        <v>-1.9000000000000004</v>
      </c>
      <c r="AA1723" s="24">
        <v>7.9</v>
      </c>
      <c r="AB1723" s="24">
        <v>7.4</v>
      </c>
      <c r="AC1723" s="26">
        <v>0.24963387032352546</v>
      </c>
      <c r="AD1723" s="24">
        <v>6.0008141904693622</v>
      </c>
      <c r="AE1723" s="6">
        <v>929</v>
      </c>
      <c r="AF1723" s="6">
        <v>965</v>
      </c>
      <c r="AG1723" s="6">
        <v>592</v>
      </c>
      <c r="AH1723" s="27">
        <v>7.4057591623036654</v>
      </c>
      <c r="AI1723" s="28">
        <v>710000</v>
      </c>
      <c r="AJ1723" s="28">
        <v>702000</v>
      </c>
      <c r="AK1723" s="28">
        <v>690000</v>
      </c>
      <c r="AL1723" s="29">
        <v>1.1396011396011397E-2</v>
      </c>
      <c r="AM1723" s="29">
        <v>2.8985507246376812E-2</v>
      </c>
      <c r="AN1723" s="6">
        <v>3.6</v>
      </c>
      <c r="AO1723" s="27">
        <v>-0.19999999999999973</v>
      </c>
      <c r="AP1723" s="6">
        <v>3.8</v>
      </c>
      <c r="AQ1723" s="26">
        <v>3.3962264150943396E-2</v>
      </c>
      <c r="AR1723" s="28">
        <v>580</v>
      </c>
      <c r="AS1723" s="28">
        <v>540</v>
      </c>
      <c r="AT1723" s="25">
        <v>7.407407407407407E-2</v>
      </c>
      <c r="AU1723" s="26">
        <v>-0.33922010398467517</v>
      </c>
      <c r="AV1723" s="30">
        <v>2403.5200000000004</v>
      </c>
      <c r="AW1723" s="24">
        <v>0.81269999999999998</v>
      </c>
      <c r="AX1723" s="24">
        <v>0.18729999999999999</v>
      </c>
      <c r="AY1723" s="24">
        <v>0.9234</v>
      </c>
      <c r="AZ1723" s="24">
        <v>6.4899999999999999E-2</v>
      </c>
      <c r="BA1723" s="24">
        <v>0.1898</v>
      </c>
      <c r="BB1723" s="24">
        <v>0.5413</v>
      </c>
      <c r="BC1723" s="24">
        <v>0.25219999999999998</v>
      </c>
      <c r="BD1723" s="31">
        <v>6</v>
      </c>
      <c r="BE1723" s="23">
        <v>46</v>
      </c>
      <c r="BF1723" s="32" t="s">
        <v>4440</v>
      </c>
      <c r="BG1723" s="33">
        <v>145.395689053485</v>
      </c>
      <c r="BH1723" s="33">
        <v>-38.039627983747003</v>
      </c>
      <c r="BI1723" s="34">
        <f t="shared" si="364"/>
        <v>52</v>
      </c>
      <c r="BJ1723" s="34">
        <f t="shared" si="365"/>
        <v>57</v>
      </c>
      <c r="BK1723" s="34">
        <f t="shared" si="366"/>
        <v>33</v>
      </c>
      <c r="BL1723" s="34">
        <f t="shared" si="367"/>
        <v>100</v>
      </c>
      <c r="BM1723" s="34">
        <f t="shared" si="368"/>
        <v>7</v>
      </c>
      <c r="BN1723" s="34">
        <f t="shared" si="369"/>
        <v>37</v>
      </c>
      <c r="BO1723" s="34">
        <f t="shared" si="370"/>
        <v>100</v>
      </c>
      <c r="BP1723" s="34">
        <f t="shared" si="371"/>
        <v>32</v>
      </c>
      <c r="BQ1723" s="35">
        <f t="shared" si="372"/>
        <v>89</v>
      </c>
      <c r="BR1723" s="34">
        <f t="shared" si="373"/>
        <v>90</v>
      </c>
      <c r="BS1723" s="35">
        <f t="shared" si="374"/>
        <v>100</v>
      </c>
      <c r="BT1723" s="35">
        <f t="shared" si="375"/>
        <v>18</v>
      </c>
      <c r="BU1723" s="35">
        <f t="shared" si="376"/>
        <v>60</v>
      </c>
      <c r="BV1723" s="35">
        <f t="shared" si="377"/>
        <v>60</v>
      </c>
    </row>
    <row r="1724" spans="2:74" hidden="1" x14ac:dyDescent="0.3">
      <c r="B1724" s="6" t="s">
        <v>2153</v>
      </c>
      <c r="C1724" s="6">
        <v>301021551</v>
      </c>
      <c r="D1724" s="6" t="s">
        <v>753</v>
      </c>
      <c r="E1724" s="6" t="s">
        <v>460</v>
      </c>
      <c r="F1724" s="6" t="s">
        <v>2698</v>
      </c>
      <c r="G1724" s="6" t="s">
        <v>97</v>
      </c>
      <c r="H1724" s="6" t="s">
        <v>78</v>
      </c>
      <c r="I1724" s="22">
        <v>499000</v>
      </c>
      <c r="J1724" s="22">
        <v>485000</v>
      </c>
      <c r="K1724" s="22">
        <v>439000</v>
      </c>
      <c r="L1724" s="22">
        <v>350000</v>
      </c>
      <c r="M1724" s="22">
        <v>369950</v>
      </c>
      <c r="N1724" s="22">
        <v>300000</v>
      </c>
      <c r="O1724" s="23">
        <v>89</v>
      </c>
      <c r="P1724" s="23">
        <v>93</v>
      </c>
      <c r="Q1724" s="23">
        <v>106</v>
      </c>
      <c r="R1724" s="22">
        <v>450</v>
      </c>
      <c r="S1724" s="22">
        <v>410</v>
      </c>
      <c r="T1724" s="24">
        <v>4.0999999999999996</v>
      </c>
      <c r="U1724" s="24">
        <v>-0.5</v>
      </c>
      <c r="V1724" s="24">
        <v>4.5999999999999996</v>
      </c>
      <c r="W1724" s="24">
        <v>4.4000000000000004</v>
      </c>
      <c r="X1724" s="25">
        <v>4.6893787575150302E-2</v>
      </c>
      <c r="Y1724" s="24">
        <v>1.6</v>
      </c>
      <c r="Z1724" s="24">
        <v>-0.60000000000000009</v>
      </c>
      <c r="AA1724" s="24">
        <v>2.2000000000000002</v>
      </c>
      <c r="AB1724" s="24">
        <v>2.6</v>
      </c>
      <c r="AC1724" s="26">
        <v>0.52797071522432881</v>
      </c>
      <c r="AD1724" s="24">
        <v>11.258862687903424</v>
      </c>
      <c r="AE1724" s="6">
        <v>757</v>
      </c>
      <c r="AF1724" s="6">
        <v>672</v>
      </c>
      <c r="AG1724" s="6">
        <v>624</v>
      </c>
      <c r="AH1724" s="27">
        <v>6.081967213114754</v>
      </c>
      <c r="AI1724" s="28">
        <v>912200</v>
      </c>
      <c r="AJ1724" s="28">
        <v>840000</v>
      </c>
      <c r="AK1724" s="28">
        <v>786000</v>
      </c>
      <c r="AL1724" s="29">
        <v>8.5952380952380947E-2</v>
      </c>
      <c r="AM1724" s="29">
        <v>0.16055979643765902</v>
      </c>
      <c r="AN1724" s="6">
        <v>3.2</v>
      </c>
      <c r="AO1724" s="27">
        <v>-0.39999999999999991</v>
      </c>
      <c r="AP1724" s="6">
        <v>3.6</v>
      </c>
      <c r="AQ1724" s="26">
        <v>8.6353421859039839E-2</v>
      </c>
      <c r="AR1724" s="28">
        <v>700</v>
      </c>
      <c r="AS1724" s="28">
        <v>650</v>
      </c>
      <c r="AT1724" s="25">
        <v>7.6923076923076927E-2</v>
      </c>
      <c r="AU1724" s="26">
        <v>0.35395738203702798</v>
      </c>
      <c r="AV1724" s="30">
        <v>852.32</v>
      </c>
      <c r="AW1724" s="24">
        <v>0.53600000000000003</v>
      </c>
      <c r="AX1724" s="24">
        <v>0.46400000000000002</v>
      </c>
      <c r="AY1724" s="24">
        <v>0.99170000000000003</v>
      </c>
      <c r="AZ1724" s="24">
        <v>0</v>
      </c>
      <c r="BA1724" s="24">
        <v>0.50629999999999997</v>
      </c>
      <c r="BB1724" s="24">
        <v>0.22339999999999999</v>
      </c>
      <c r="BC1724" s="24">
        <v>0.22950000000000001</v>
      </c>
      <c r="BD1724" s="31">
        <v>1</v>
      </c>
      <c r="BE1724" s="23">
        <v>38</v>
      </c>
      <c r="BF1724" s="32" t="s">
        <v>4441</v>
      </c>
      <c r="BG1724" s="33">
        <v>153.32833239288399</v>
      </c>
      <c r="BH1724" s="33">
        <v>-27.684736238108599</v>
      </c>
      <c r="BI1724" s="34">
        <f t="shared" si="364"/>
        <v>49</v>
      </c>
      <c r="BJ1724" s="34">
        <f t="shared" si="365"/>
        <v>64</v>
      </c>
      <c r="BK1724" s="34">
        <f t="shared" si="366"/>
        <v>49</v>
      </c>
      <c r="BL1724" s="34">
        <f t="shared" si="367"/>
        <v>1</v>
      </c>
      <c r="BM1724" s="34">
        <f t="shared" si="368"/>
        <v>44</v>
      </c>
      <c r="BN1724" s="34">
        <f t="shared" si="369"/>
        <v>100</v>
      </c>
      <c r="BO1724" s="34">
        <f t="shared" si="370"/>
        <v>100</v>
      </c>
      <c r="BP1724" s="34">
        <f t="shared" si="371"/>
        <v>100</v>
      </c>
      <c r="BQ1724" s="35">
        <f t="shared" si="372"/>
        <v>100</v>
      </c>
      <c r="BR1724" s="34">
        <f t="shared" si="373"/>
        <v>38</v>
      </c>
      <c r="BS1724" s="35">
        <f t="shared" si="374"/>
        <v>1</v>
      </c>
      <c r="BT1724" s="35">
        <f t="shared" si="375"/>
        <v>90</v>
      </c>
      <c r="BU1724" s="35">
        <f t="shared" si="376"/>
        <v>10</v>
      </c>
      <c r="BV1724" s="35">
        <f t="shared" si="377"/>
        <v>60</v>
      </c>
    </row>
    <row r="1725" spans="2:74" hidden="1" x14ac:dyDescent="0.3">
      <c r="B1725" s="6" t="s">
        <v>2154</v>
      </c>
      <c r="C1725" s="6">
        <v>305041136</v>
      </c>
      <c r="D1725" s="6" t="s">
        <v>897</v>
      </c>
      <c r="E1725" s="6" t="s">
        <v>337</v>
      </c>
      <c r="F1725" s="6" t="s">
        <v>2780</v>
      </c>
      <c r="G1725" s="6" t="s">
        <v>97</v>
      </c>
      <c r="H1725" s="6" t="s">
        <v>78</v>
      </c>
      <c r="I1725" s="22">
        <v>1684800</v>
      </c>
      <c r="J1725" s="22">
        <v>1684800</v>
      </c>
      <c r="K1725" s="22">
        <v>1553380</v>
      </c>
      <c r="L1725" s="22">
        <v>1800000</v>
      </c>
      <c r="M1725" s="22">
        <v>1600000</v>
      </c>
      <c r="N1725" s="22">
        <v>1475000</v>
      </c>
      <c r="O1725" s="23">
        <v>25</v>
      </c>
      <c r="P1725" s="23">
        <v>25</v>
      </c>
      <c r="Q1725" s="23">
        <v>27</v>
      </c>
      <c r="R1725" s="22">
        <v>795</v>
      </c>
      <c r="S1725" s="22">
        <v>750</v>
      </c>
      <c r="T1725" s="24">
        <v>3.4</v>
      </c>
      <c r="U1725" s="24">
        <v>-0.20000000000000018</v>
      </c>
      <c r="V1725" s="24">
        <v>3.6</v>
      </c>
      <c r="W1725" s="24">
        <v>3.4</v>
      </c>
      <c r="X1725" s="25">
        <v>2.4537037037037038E-2</v>
      </c>
      <c r="Y1725" s="24">
        <v>5.5</v>
      </c>
      <c r="Z1725" s="24">
        <v>-1.2999999999999998</v>
      </c>
      <c r="AA1725" s="24">
        <v>6.8</v>
      </c>
      <c r="AB1725" s="24">
        <v>7</v>
      </c>
      <c r="AC1725" s="26">
        <v>0.30141037306642399</v>
      </c>
      <c r="AD1725" s="24">
        <v>12.283894449499543</v>
      </c>
      <c r="AE1725" s="6">
        <v>166</v>
      </c>
      <c r="AF1725" s="6">
        <v>196</v>
      </c>
      <c r="AG1725" s="6">
        <v>137</v>
      </c>
      <c r="AH1725" s="27">
        <v>3.8078902229845624</v>
      </c>
      <c r="AI1725" s="28">
        <v>1850000</v>
      </c>
      <c r="AJ1725" s="28">
        <v>1625000</v>
      </c>
      <c r="AK1725" s="28">
        <v>1550000</v>
      </c>
      <c r="AL1725" s="29">
        <v>0.13846153846153847</v>
      </c>
      <c r="AM1725" s="29">
        <v>0.19354838709677419</v>
      </c>
      <c r="AN1725" s="6">
        <v>2.5</v>
      </c>
      <c r="AO1725" s="27">
        <v>-0.10000000000000009</v>
      </c>
      <c r="AP1725" s="6">
        <v>2.6</v>
      </c>
      <c r="AQ1725" s="26">
        <v>0.13417721518987341</v>
      </c>
      <c r="AR1725" s="28">
        <v>810</v>
      </c>
      <c r="AS1725" s="28">
        <v>775</v>
      </c>
      <c r="AT1725" s="25">
        <v>4.5161290322580643E-2</v>
      </c>
      <c r="AU1725" s="26">
        <v>0.38384204739233063</v>
      </c>
      <c r="AV1725" s="30">
        <v>2637.6000000000004</v>
      </c>
      <c r="AW1725" s="24">
        <v>0.59750000000000003</v>
      </c>
      <c r="AX1725" s="24">
        <v>0.40250000000000002</v>
      </c>
      <c r="AY1725" s="24">
        <v>0.64290000000000003</v>
      </c>
      <c r="AZ1725" s="24">
        <v>7.4700000000000003E-2</v>
      </c>
      <c r="BA1725" s="24">
        <v>0.1958</v>
      </c>
      <c r="BB1725" s="24">
        <v>0.32079999999999997</v>
      </c>
      <c r="BC1725" s="24">
        <v>0.45950000000000002</v>
      </c>
      <c r="BD1725" s="31">
        <v>10</v>
      </c>
      <c r="BE1725" s="23">
        <v>4</v>
      </c>
      <c r="BF1725" s="32" t="s">
        <v>4442</v>
      </c>
      <c r="BG1725" s="33">
        <v>152.99971952902899</v>
      </c>
      <c r="BH1725" s="33">
        <v>-27.452975937205</v>
      </c>
      <c r="BI1725" s="34">
        <f t="shared" si="364"/>
        <v>60</v>
      </c>
      <c r="BJ1725" s="34">
        <f t="shared" si="365"/>
        <v>75</v>
      </c>
      <c r="BK1725" s="34">
        <f t="shared" si="366"/>
        <v>78</v>
      </c>
      <c r="BL1725" s="34">
        <f t="shared" si="367"/>
        <v>1</v>
      </c>
      <c r="BM1725" s="34">
        <f t="shared" si="368"/>
        <v>70</v>
      </c>
      <c r="BN1725" s="34">
        <f t="shared" si="369"/>
        <v>100</v>
      </c>
      <c r="BO1725" s="34">
        <f t="shared" si="370"/>
        <v>100</v>
      </c>
      <c r="BP1725" s="34">
        <f t="shared" si="371"/>
        <v>33</v>
      </c>
      <c r="BQ1725" s="35">
        <f t="shared" si="372"/>
        <v>32</v>
      </c>
      <c r="BR1725" s="34">
        <f t="shared" si="373"/>
        <v>28</v>
      </c>
      <c r="BS1725" s="35">
        <f t="shared" si="374"/>
        <v>66</v>
      </c>
      <c r="BT1725" s="35">
        <f t="shared" si="375"/>
        <v>26</v>
      </c>
      <c r="BU1725" s="35">
        <f t="shared" si="376"/>
        <v>100</v>
      </c>
      <c r="BV1725" s="35">
        <f t="shared" si="377"/>
        <v>60</v>
      </c>
    </row>
    <row r="1726" spans="2:74" hidden="1" x14ac:dyDescent="0.3">
      <c r="B1726" s="6" t="s">
        <v>2155</v>
      </c>
      <c r="C1726" s="6">
        <v>309061250</v>
      </c>
      <c r="D1726" s="6" t="s">
        <v>1321</v>
      </c>
      <c r="E1726" s="6" t="s">
        <v>1142</v>
      </c>
      <c r="F1726" s="6" t="s">
        <v>3657</v>
      </c>
      <c r="G1726" s="6" t="s">
        <v>97</v>
      </c>
      <c r="H1726" s="6" t="s">
        <v>78</v>
      </c>
      <c r="I1726" s="22">
        <v>1650000</v>
      </c>
      <c r="J1726" s="22">
        <v>1645000</v>
      </c>
      <c r="K1726" s="22">
        <v>1500000</v>
      </c>
      <c r="L1726" s="22">
        <v>1560000</v>
      </c>
      <c r="M1726" s="22">
        <v>1500000</v>
      </c>
      <c r="N1726" s="22">
        <v>1412000</v>
      </c>
      <c r="O1726" s="23">
        <v>44</v>
      </c>
      <c r="P1726" s="23">
        <v>44</v>
      </c>
      <c r="Q1726" s="23">
        <v>42</v>
      </c>
      <c r="R1726" s="22">
        <v>1200</v>
      </c>
      <c r="S1726" s="22">
        <v>1200</v>
      </c>
      <c r="T1726" s="24">
        <v>3.4</v>
      </c>
      <c r="U1726" s="24">
        <v>-0.10000000000000009</v>
      </c>
      <c r="V1726" s="24">
        <v>3.5</v>
      </c>
      <c r="W1726" s="24">
        <v>3.6</v>
      </c>
      <c r="X1726" s="25">
        <v>3.781818181818182E-2</v>
      </c>
      <c r="Y1726" s="24">
        <v>2</v>
      </c>
      <c r="Z1726" s="24">
        <v>-0.70000000000000018</v>
      </c>
      <c r="AA1726" s="24">
        <v>2.7</v>
      </c>
      <c r="AB1726" s="24">
        <v>2.1</v>
      </c>
      <c r="AC1726" s="26">
        <v>0.47366426676771506</v>
      </c>
      <c r="AD1726" s="24">
        <v>12.524776284723234</v>
      </c>
      <c r="AE1726" s="6">
        <v>216</v>
      </c>
      <c r="AF1726" s="6">
        <v>204</v>
      </c>
      <c r="AG1726" s="6">
        <v>156</v>
      </c>
      <c r="AH1726" s="27">
        <v>3.5404255319148934</v>
      </c>
      <c r="AI1726" s="28">
        <v>1130000</v>
      </c>
      <c r="AJ1726" s="28">
        <v>984000</v>
      </c>
      <c r="AK1726" s="28">
        <v>900000</v>
      </c>
      <c r="AL1726" s="29">
        <v>0.1483739837398374</v>
      </c>
      <c r="AM1726" s="29">
        <v>0.25555555555555554</v>
      </c>
      <c r="AN1726" s="6">
        <v>3</v>
      </c>
      <c r="AO1726" s="27">
        <v>-0.29999999999999982</v>
      </c>
      <c r="AP1726" s="6">
        <v>3.3</v>
      </c>
      <c r="AQ1726" s="26">
        <v>0.14565217391304347</v>
      </c>
      <c r="AR1726" s="28">
        <v>850</v>
      </c>
      <c r="AS1726" s="28">
        <v>800</v>
      </c>
      <c r="AT1726" s="25">
        <v>6.25E-2</v>
      </c>
      <c r="AU1726" s="26">
        <v>0.40152801879968636</v>
      </c>
      <c r="AV1726" s="30">
        <v>2533.44</v>
      </c>
      <c r="AW1726" s="24">
        <v>0.84589999999999999</v>
      </c>
      <c r="AX1726" s="24">
        <v>0.15409999999999999</v>
      </c>
      <c r="AY1726" s="24">
        <v>0.93859999999999999</v>
      </c>
      <c r="AZ1726" s="24">
        <v>5.1200000000000002E-2</v>
      </c>
      <c r="BA1726" s="24">
        <v>0.3584</v>
      </c>
      <c r="BB1726" s="24">
        <v>0.51400000000000001</v>
      </c>
      <c r="BC1726" s="24">
        <v>0.1071</v>
      </c>
      <c r="BD1726" s="31">
        <v>3</v>
      </c>
      <c r="BE1726" s="23">
        <v>71</v>
      </c>
      <c r="BF1726" s="32" t="s">
        <v>4443</v>
      </c>
      <c r="BG1726" s="33">
        <v>153.32691297030399</v>
      </c>
      <c r="BH1726" s="33">
        <v>-28.053674785007399</v>
      </c>
      <c r="BI1726" s="34">
        <f t="shared" si="364"/>
        <v>60</v>
      </c>
      <c r="BJ1726" s="34">
        <f t="shared" si="365"/>
        <v>67</v>
      </c>
      <c r="BK1726" s="34">
        <f t="shared" si="366"/>
        <v>81</v>
      </c>
      <c r="BL1726" s="34">
        <f t="shared" si="367"/>
        <v>1</v>
      </c>
      <c r="BM1726" s="34">
        <f t="shared" si="368"/>
        <v>74</v>
      </c>
      <c r="BN1726" s="34">
        <f t="shared" si="369"/>
        <v>100</v>
      </c>
      <c r="BO1726" s="34">
        <f t="shared" si="370"/>
        <v>93</v>
      </c>
      <c r="BP1726" s="34">
        <f t="shared" si="371"/>
        <v>69</v>
      </c>
      <c r="BQ1726" s="35">
        <f t="shared" si="372"/>
        <v>76</v>
      </c>
      <c r="BR1726" s="34">
        <f t="shared" si="373"/>
        <v>26</v>
      </c>
      <c r="BS1726" s="35">
        <f t="shared" si="374"/>
        <v>1</v>
      </c>
      <c r="BT1726" s="35">
        <f t="shared" si="375"/>
        <v>84</v>
      </c>
      <c r="BU1726" s="35">
        <f t="shared" si="376"/>
        <v>30</v>
      </c>
      <c r="BV1726" s="35">
        <f t="shared" si="377"/>
        <v>60</v>
      </c>
    </row>
    <row r="1727" spans="2:74" hidden="1" x14ac:dyDescent="0.3">
      <c r="B1727" s="6" t="s">
        <v>2156</v>
      </c>
      <c r="C1727" s="6">
        <v>309091265</v>
      </c>
      <c r="D1727" s="6" t="s">
        <v>2157</v>
      </c>
      <c r="E1727" s="6" t="s">
        <v>1142</v>
      </c>
      <c r="F1727" s="6" t="s">
        <v>3657</v>
      </c>
      <c r="G1727" s="6" t="s">
        <v>97</v>
      </c>
      <c r="H1727" s="6" t="s">
        <v>78</v>
      </c>
      <c r="I1727" s="22">
        <v>1151000</v>
      </c>
      <c r="J1727" s="22">
        <v>1150000</v>
      </c>
      <c r="K1727" s="22">
        <v>1049000</v>
      </c>
      <c r="L1727" s="22">
        <v>1165000</v>
      </c>
      <c r="M1727" s="22">
        <v>1150000</v>
      </c>
      <c r="N1727" s="22">
        <v>1060000</v>
      </c>
      <c r="O1727" s="23">
        <v>43</v>
      </c>
      <c r="P1727" s="23">
        <v>41</v>
      </c>
      <c r="Q1727" s="23">
        <v>36</v>
      </c>
      <c r="R1727" s="22">
        <v>900</v>
      </c>
      <c r="S1727" s="22">
        <v>830</v>
      </c>
      <c r="T1727" s="24">
        <v>2.9</v>
      </c>
      <c r="U1727" s="24">
        <v>-0.30000000000000027</v>
      </c>
      <c r="V1727" s="24">
        <v>3.2</v>
      </c>
      <c r="W1727" s="24">
        <v>3</v>
      </c>
      <c r="X1727" s="25">
        <v>4.0660295395308431E-2</v>
      </c>
      <c r="Y1727" s="24">
        <v>4.2</v>
      </c>
      <c r="Z1727" s="24">
        <v>-1.0999999999999996</v>
      </c>
      <c r="AA1727" s="24">
        <v>5.3</v>
      </c>
      <c r="AB1727" s="24">
        <v>5.7</v>
      </c>
      <c r="AC1727" s="26">
        <v>0.38932724252491691</v>
      </c>
      <c r="AD1727" s="24">
        <v>9.575120857824345</v>
      </c>
      <c r="AE1727" s="6">
        <v>137</v>
      </c>
      <c r="AF1727" s="6">
        <v>153</v>
      </c>
      <c r="AG1727" s="6">
        <v>152</v>
      </c>
      <c r="AH1727" s="27">
        <v>3.9379157427937912</v>
      </c>
      <c r="AI1727" s="28">
        <v>1136500</v>
      </c>
      <c r="AJ1727" s="28">
        <v>1033000</v>
      </c>
      <c r="AK1727" s="28">
        <v>908000</v>
      </c>
      <c r="AL1727" s="29">
        <v>0.10019361084220717</v>
      </c>
      <c r="AM1727" s="29">
        <v>0.25165198237885461</v>
      </c>
      <c r="AN1727" s="6">
        <v>2.6</v>
      </c>
      <c r="AO1727" s="27">
        <v>-0.29999999999999982</v>
      </c>
      <c r="AP1727" s="6">
        <v>2.9</v>
      </c>
      <c r="AQ1727" s="26">
        <v>0.13099593495934961</v>
      </c>
      <c r="AR1727" s="28">
        <v>845</v>
      </c>
      <c r="AS1727" s="28">
        <v>795</v>
      </c>
      <c r="AT1727" s="25">
        <v>6.2893081761006289E-2</v>
      </c>
      <c r="AU1727" s="26">
        <v>0.36644798580775229</v>
      </c>
      <c r="AV1727" s="30">
        <v>2311.6800000000003</v>
      </c>
      <c r="AW1727" s="24">
        <v>0.80559999999999998</v>
      </c>
      <c r="AX1727" s="24">
        <v>0.19439999999999999</v>
      </c>
      <c r="AY1727" s="24">
        <v>0.90480000000000005</v>
      </c>
      <c r="AZ1727" s="24">
        <v>7.7100000000000002E-2</v>
      </c>
      <c r="BA1727" s="24">
        <v>0.27400000000000002</v>
      </c>
      <c r="BB1727" s="24">
        <v>0.41149999999999998</v>
      </c>
      <c r="BC1727" s="24">
        <v>0.29820000000000002</v>
      </c>
      <c r="BD1727" s="31">
        <v>4.5</v>
      </c>
      <c r="BE1727" s="23">
        <v>63</v>
      </c>
      <c r="BF1727" s="32" t="s">
        <v>4444</v>
      </c>
      <c r="BG1727" s="33">
        <v>153.36249409341801</v>
      </c>
      <c r="BH1727" s="33">
        <v>-27.957266988099601</v>
      </c>
      <c r="BI1727" s="34">
        <f t="shared" si="364"/>
        <v>69</v>
      </c>
      <c r="BJ1727" s="34">
        <f t="shared" si="365"/>
        <v>74</v>
      </c>
      <c r="BK1727" s="34">
        <f t="shared" si="366"/>
        <v>76</v>
      </c>
      <c r="BL1727" s="34">
        <f t="shared" si="367"/>
        <v>1</v>
      </c>
      <c r="BM1727" s="34">
        <f t="shared" si="368"/>
        <v>51</v>
      </c>
      <c r="BN1727" s="34">
        <f t="shared" si="369"/>
        <v>100</v>
      </c>
      <c r="BO1727" s="34">
        <f t="shared" si="370"/>
        <v>95</v>
      </c>
      <c r="BP1727" s="34">
        <f t="shared" si="371"/>
        <v>50</v>
      </c>
      <c r="BQ1727" s="35">
        <f t="shared" si="372"/>
        <v>86</v>
      </c>
      <c r="BR1727" s="34">
        <f t="shared" si="373"/>
        <v>55</v>
      </c>
      <c r="BS1727" s="35">
        <f t="shared" si="374"/>
        <v>8</v>
      </c>
      <c r="BT1727" s="35">
        <f t="shared" si="375"/>
        <v>47</v>
      </c>
      <c r="BU1727" s="35">
        <f t="shared" si="376"/>
        <v>45</v>
      </c>
      <c r="BV1727" s="35">
        <f t="shared" si="377"/>
        <v>60</v>
      </c>
    </row>
    <row r="1728" spans="2:74" hidden="1" x14ac:dyDescent="0.3">
      <c r="B1728" s="6" t="s">
        <v>2158</v>
      </c>
      <c r="C1728" s="6">
        <v>310011274</v>
      </c>
      <c r="D1728" s="6" t="s">
        <v>887</v>
      </c>
      <c r="E1728" s="6" t="s">
        <v>561</v>
      </c>
      <c r="F1728" s="6" t="s">
        <v>2780</v>
      </c>
      <c r="G1728" s="6" t="s">
        <v>97</v>
      </c>
      <c r="H1728" s="6" t="s">
        <v>78</v>
      </c>
      <c r="I1728" s="22">
        <v>760000</v>
      </c>
      <c r="J1728" s="22">
        <v>750000</v>
      </c>
      <c r="K1728" s="22">
        <v>685555</v>
      </c>
      <c r="L1728" s="22">
        <v>765000</v>
      </c>
      <c r="M1728" s="22">
        <v>760000</v>
      </c>
      <c r="N1728" s="22">
        <v>680000</v>
      </c>
      <c r="O1728" s="23">
        <v>25</v>
      </c>
      <c r="P1728" s="23">
        <v>23</v>
      </c>
      <c r="Q1728" s="23">
        <v>24</v>
      </c>
      <c r="R1728" s="22">
        <v>580</v>
      </c>
      <c r="S1728" s="22">
        <v>520</v>
      </c>
      <c r="T1728" s="24">
        <v>1.3</v>
      </c>
      <c r="U1728" s="24">
        <v>-0.30000000000000004</v>
      </c>
      <c r="V1728" s="24">
        <v>1.6</v>
      </c>
      <c r="W1728" s="24">
        <v>1.6</v>
      </c>
      <c r="X1728" s="25">
        <v>3.9684210526315787E-2</v>
      </c>
      <c r="Y1728" s="24">
        <v>2.9</v>
      </c>
      <c r="Z1728" s="24">
        <v>-0.80000000000000027</v>
      </c>
      <c r="AA1728" s="24">
        <v>3.7</v>
      </c>
      <c r="AB1728" s="24">
        <v>3.5</v>
      </c>
      <c r="AC1728" s="26">
        <v>0.4418576304241833</v>
      </c>
      <c r="AD1728" s="24">
        <v>11.134343472227432</v>
      </c>
      <c r="AE1728" s="6">
        <v>184</v>
      </c>
      <c r="AF1728" s="6">
        <v>194</v>
      </c>
      <c r="AG1728" s="6">
        <v>157</v>
      </c>
      <c r="AH1728" s="27">
        <v>4.172043010752688</v>
      </c>
      <c r="AI1728" s="28">
        <v>850000</v>
      </c>
      <c r="AJ1728" s="28">
        <v>757915</v>
      </c>
      <c r="AK1728" s="28">
        <v>657000</v>
      </c>
      <c r="AL1728" s="29">
        <v>0.12149779328816555</v>
      </c>
      <c r="AM1728" s="29">
        <v>0.29375951293759511</v>
      </c>
      <c r="AN1728" s="6">
        <v>2</v>
      </c>
      <c r="AO1728" s="27">
        <v>-0.39999999999999991</v>
      </c>
      <c r="AP1728" s="6">
        <v>2.4</v>
      </c>
      <c r="AQ1728" s="26">
        <v>0.12251308900523561</v>
      </c>
      <c r="AR1728" s="28">
        <v>615</v>
      </c>
      <c r="AS1728" s="28">
        <v>580</v>
      </c>
      <c r="AT1728" s="25">
        <v>6.0344827586206899E-2</v>
      </c>
      <c r="AU1728" s="26">
        <v>0.44490982491811826</v>
      </c>
      <c r="AV1728" s="30">
        <v>1312.64</v>
      </c>
      <c r="AW1728" s="24">
        <v>0.71150000000000002</v>
      </c>
      <c r="AX1728" s="24">
        <v>0.28849999999999998</v>
      </c>
      <c r="AY1728" s="24">
        <v>0.74390000000000001</v>
      </c>
      <c r="AZ1728" s="24">
        <v>0.215</v>
      </c>
      <c r="BA1728" s="24">
        <v>0.16600000000000001</v>
      </c>
      <c r="BB1728" s="24">
        <v>0.20960000000000001</v>
      </c>
      <c r="BC1728" s="24">
        <v>0.58320000000000005</v>
      </c>
      <c r="BD1728" s="31">
        <v>1</v>
      </c>
      <c r="BE1728" s="23">
        <v>15</v>
      </c>
      <c r="BF1728" s="32" t="s">
        <v>4445</v>
      </c>
      <c r="BG1728" s="33">
        <v>152.958650349626</v>
      </c>
      <c r="BH1728" s="33">
        <v>-27.5911651424342</v>
      </c>
      <c r="BI1728" s="34">
        <f t="shared" si="364"/>
        <v>95</v>
      </c>
      <c r="BJ1728" s="34">
        <f t="shared" si="365"/>
        <v>84</v>
      </c>
      <c r="BK1728" s="34">
        <f t="shared" si="366"/>
        <v>73</v>
      </c>
      <c r="BL1728" s="34">
        <f t="shared" si="367"/>
        <v>1</v>
      </c>
      <c r="BM1728" s="34">
        <f t="shared" si="368"/>
        <v>61</v>
      </c>
      <c r="BN1728" s="34">
        <f t="shared" si="369"/>
        <v>100</v>
      </c>
      <c r="BO1728" s="34">
        <f t="shared" si="370"/>
        <v>100</v>
      </c>
      <c r="BP1728" s="34">
        <f t="shared" si="371"/>
        <v>27</v>
      </c>
      <c r="BQ1728" s="35">
        <f t="shared" si="372"/>
        <v>82</v>
      </c>
      <c r="BR1728" s="34">
        <f t="shared" si="373"/>
        <v>39</v>
      </c>
      <c r="BS1728" s="35">
        <f t="shared" si="374"/>
        <v>1</v>
      </c>
      <c r="BT1728" s="35">
        <f t="shared" si="375"/>
        <v>69</v>
      </c>
      <c r="BU1728" s="35">
        <f t="shared" si="376"/>
        <v>10</v>
      </c>
      <c r="BV1728" s="35">
        <f t="shared" si="377"/>
        <v>60</v>
      </c>
    </row>
    <row r="1729" spans="2:74" hidden="1" x14ac:dyDescent="0.3">
      <c r="B1729" s="6" t="s">
        <v>2159</v>
      </c>
      <c r="C1729" s="6">
        <v>311021309</v>
      </c>
      <c r="D1729" s="6" t="s">
        <v>1982</v>
      </c>
      <c r="E1729" s="6" t="s">
        <v>611</v>
      </c>
      <c r="F1729" s="6" t="s">
        <v>2780</v>
      </c>
      <c r="G1729" s="6" t="s">
        <v>97</v>
      </c>
      <c r="H1729" s="6" t="s">
        <v>78</v>
      </c>
      <c r="I1729" s="22">
        <v>799000</v>
      </c>
      <c r="J1729" s="22">
        <v>799000</v>
      </c>
      <c r="K1729" s="22">
        <v>740250</v>
      </c>
      <c r="L1729" s="22">
        <v>815000</v>
      </c>
      <c r="M1729" s="22">
        <v>800000</v>
      </c>
      <c r="N1729" s="22">
        <v>720000</v>
      </c>
      <c r="O1729" s="23">
        <v>37</v>
      </c>
      <c r="P1729" s="23">
        <v>35</v>
      </c>
      <c r="Q1729" s="23">
        <v>29</v>
      </c>
      <c r="R1729" s="22">
        <v>620</v>
      </c>
      <c r="S1729" s="22">
        <v>650</v>
      </c>
      <c r="T1729" s="24">
        <v>3.5</v>
      </c>
      <c r="U1729" s="24">
        <v>-0.70000000000000018</v>
      </c>
      <c r="V1729" s="24">
        <v>4.2</v>
      </c>
      <c r="W1729" s="24">
        <v>4.7</v>
      </c>
      <c r="X1729" s="25">
        <v>4.0350438047559452E-2</v>
      </c>
      <c r="Y1729" s="24">
        <v>2.5</v>
      </c>
      <c r="Z1729" s="24">
        <v>-0.5</v>
      </c>
      <c r="AA1729" s="24">
        <v>3</v>
      </c>
      <c r="AB1729" s="24">
        <v>2.8</v>
      </c>
      <c r="AC1729" s="26">
        <v>0.37003437738731854</v>
      </c>
      <c r="AD1729" s="24">
        <v>9.1705169830169826</v>
      </c>
      <c r="AE1729" s="6">
        <v>205</v>
      </c>
      <c r="AF1729" s="6">
        <v>219</v>
      </c>
      <c r="AG1729" s="6">
        <v>144</v>
      </c>
      <c r="AH1729" s="27">
        <v>4.8192771084337354</v>
      </c>
      <c r="AI1729" s="28">
        <v>745000</v>
      </c>
      <c r="AJ1729" s="28">
        <v>670000</v>
      </c>
      <c r="AK1729" s="28">
        <v>580000</v>
      </c>
      <c r="AL1729" s="29">
        <v>0.11194029850746269</v>
      </c>
      <c r="AM1729" s="29">
        <v>0.28448275862068967</v>
      </c>
      <c r="AN1729" s="6">
        <v>3.2</v>
      </c>
      <c r="AO1729" s="27">
        <v>-0.5</v>
      </c>
      <c r="AP1729" s="6">
        <v>3.7</v>
      </c>
      <c r="AQ1729" s="26">
        <v>0.12852760736196317</v>
      </c>
      <c r="AR1729" s="28">
        <v>580</v>
      </c>
      <c r="AS1729" s="28">
        <v>560</v>
      </c>
      <c r="AT1729" s="25">
        <v>3.5714285714285712E-2</v>
      </c>
      <c r="AU1729" s="26">
        <v>0.44496737272994369</v>
      </c>
      <c r="AV1729" s="30">
        <v>1675.5200000000002</v>
      </c>
      <c r="AW1729" s="24">
        <v>0.71509999999999996</v>
      </c>
      <c r="AX1729" s="24">
        <v>0.28489999999999999</v>
      </c>
      <c r="AY1729" s="24">
        <v>0.79069999999999996</v>
      </c>
      <c r="AZ1729" s="24">
        <v>0.2051</v>
      </c>
      <c r="BA1729" s="24">
        <v>0.3196</v>
      </c>
      <c r="BB1729" s="24">
        <v>0.43740000000000001</v>
      </c>
      <c r="BC1729" s="24">
        <v>0.22239999999999999</v>
      </c>
      <c r="BD1729" s="31">
        <v>1.5</v>
      </c>
      <c r="BE1729" s="23">
        <v>34</v>
      </c>
      <c r="BF1729" s="32" t="s">
        <v>4446</v>
      </c>
      <c r="BG1729" s="33">
        <v>153.205481480836</v>
      </c>
      <c r="BH1729" s="33">
        <v>-27.731667970256499</v>
      </c>
      <c r="BI1729" s="34">
        <f t="shared" si="364"/>
        <v>59</v>
      </c>
      <c r="BJ1729" s="34">
        <f t="shared" si="365"/>
        <v>64</v>
      </c>
      <c r="BK1729" s="34">
        <f t="shared" si="366"/>
        <v>65</v>
      </c>
      <c r="BL1729" s="34">
        <f t="shared" si="367"/>
        <v>1</v>
      </c>
      <c r="BM1729" s="34">
        <f t="shared" si="368"/>
        <v>56</v>
      </c>
      <c r="BN1729" s="34">
        <f t="shared" si="369"/>
        <v>100</v>
      </c>
      <c r="BO1729" s="34">
        <f t="shared" si="370"/>
        <v>100</v>
      </c>
      <c r="BP1729" s="34">
        <f t="shared" si="371"/>
        <v>60</v>
      </c>
      <c r="BQ1729" s="35">
        <f t="shared" si="372"/>
        <v>85</v>
      </c>
      <c r="BR1729" s="34">
        <f t="shared" si="373"/>
        <v>59</v>
      </c>
      <c r="BS1729" s="35">
        <f t="shared" si="374"/>
        <v>21</v>
      </c>
      <c r="BT1729" s="35">
        <f t="shared" si="375"/>
        <v>75</v>
      </c>
      <c r="BU1729" s="35">
        <f t="shared" si="376"/>
        <v>15</v>
      </c>
      <c r="BV1729" s="35">
        <f t="shared" si="377"/>
        <v>60</v>
      </c>
    </row>
    <row r="1730" spans="2:74" hidden="1" x14ac:dyDescent="0.3">
      <c r="B1730" s="6" t="s">
        <v>2160</v>
      </c>
      <c r="C1730" s="6">
        <v>503011035</v>
      </c>
      <c r="D1730" s="6" t="s">
        <v>507</v>
      </c>
      <c r="E1730" s="6" t="s">
        <v>137</v>
      </c>
      <c r="F1730" s="6" t="s">
        <v>2720</v>
      </c>
      <c r="G1730" s="6" t="s">
        <v>93</v>
      </c>
      <c r="H1730" s="6" t="s">
        <v>78</v>
      </c>
      <c r="I1730" s="22">
        <v>2227050</v>
      </c>
      <c r="J1730" s="22">
        <v>2312000</v>
      </c>
      <c r="K1730" s="22">
        <v>2058000</v>
      </c>
      <c r="L1730" s="22">
        <v>2600000</v>
      </c>
      <c r="M1730" s="22">
        <v>2600000</v>
      </c>
      <c r="N1730" s="22">
        <v>2450000</v>
      </c>
      <c r="O1730" s="23">
        <v>57</v>
      </c>
      <c r="P1730" s="23">
        <v>57</v>
      </c>
      <c r="Q1730" s="23">
        <v>69</v>
      </c>
      <c r="R1730" s="22">
        <v>1100</v>
      </c>
      <c r="S1730" s="22">
        <v>1050</v>
      </c>
      <c r="T1730" s="24">
        <v>2.9</v>
      </c>
      <c r="U1730" s="24">
        <v>-0.39999999999999991</v>
      </c>
      <c r="V1730" s="24">
        <v>3.3</v>
      </c>
      <c r="W1730" s="24">
        <v>2.9</v>
      </c>
      <c r="X1730" s="25">
        <v>2.5684201073168541E-2</v>
      </c>
      <c r="Y1730" s="24">
        <v>3.2</v>
      </c>
      <c r="Z1730" s="24">
        <v>-0.79999999999999982</v>
      </c>
      <c r="AA1730" s="24">
        <v>4</v>
      </c>
      <c r="AB1730" s="24">
        <v>4.0999999999999996</v>
      </c>
      <c r="AC1730" s="26">
        <v>0.37629994526546245</v>
      </c>
      <c r="AD1730" s="24">
        <v>14.651027851458883</v>
      </c>
      <c r="AE1730" s="6">
        <v>234</v>
      </c>
      <c r="AF1730" s="6">
        <v>276</v>
      </c>
      <c r="AG1730" s="6">
        <v>289</v>
      </c>
      <c r="AH1730" s="27">
        <v>5.7363796133567666</v>
      </c>
      <c r="AI1730" s="28">
        <v>2600000</v>
      </c>
      <c r="AJ1730" s="28">
        <v>2362500</v>
      </c>
      <c r="AK1730" s="28">
        <v>2250000</v>
      </c>
      <c r="AL1730" s="29">
        <v>0.10052910052910052</v>
      </c>
      <c r="AM1730" s="29">
        <v>0.15555555555555556</v>
      </c>
      <c r="AN1730" s="6">
        <v>2.5</v>
      </c>
      <c r="AO1730" s="27">
        <v>-0.60000000000000009</v>
      </c>
      <c r="AP1730" s="6">
        <v>3.1</v>
      </c>
      <c r="AQ1730" s="26">
        <v>9.1176470588235289E-2</v>
      </c>
      <c r="AR1730" s="28">
        <v>1200</v>
      </c>
      <c r="AS1730" s="28">
        <v>1100</v>
      </c>
      <c r="AT1730" s="25">
        <v>9.0909090909090912E-2</v>
      </c>
      <c r="AU1730" s="26">
        <v>0.50961538461538458</v>
      </c>
      <c r="AV1730" s="30">
        <v>2923.2000000000003</v>
      </c>
      <c r="AW1730" s="24">
        <v>0.71760000000000002</v>
      </c>
      <c r="AX1730" s="24">
        <v>0.28239999999999998</v>
      </c>
      <c r="AY1730" s="24">
        <v>0.67420000000000002</v>
      </c>
      <c r="AZ1730" s="24">
        <v>0.14360000000000001</v>
      </c>
      <c r="BA1730" s="24">
        <v>0.42830000000000001</v>
      </c>
      <c r="BB1730" s="24">
        <v>0.23960000000000001</v>
      </c>
      <c r="BC1730" s="24">
        <v>0.3044</v>
      </c>
      <c r="BD1730" s="31">
        <v>9</v>
      </c>
      <c r="BE1730" s="23">
        <v>6</v>
      </c>
      <c r="BF1730" s="32" t="s">
        <v>4447</v>
      </c>
      <c r="BG1730" s="33">
        <v>115.807049436941</v>
      </c>
      <c r="BH1730" s="33">
        <v>-31.9839587699453</v>
      </c>
      <c r="BI1730" s="34">
        <f t="shared" si="364"/>
        <v>69</v>
      </c>
      <c r="BJ1730" s="34">
        <f t="shared" si="365"/>
        <v>75</v>
      </c>
      <c r="BK1730" s="34">
        <f t="shared" si="366"/>
        <v>54</v>
      </c>
      <c r="BL1730" s="34">
        <f t="shared" si="367"/>
        <v>1</v>
      </c>
      <c r="BM1730" s="34">
        <f t="shared" si="368"/>
        <v>51</v>
      </c>
      <c r="BN1730" s="34">
        <f t="shared" si="369"/>
        <v>100</v>
      </c>
      <c r="BO1730" s="34">
        <f t="shared" si="370"/>
        <v>100</v>
      </c>
      <c r="BP1730" s="34">
        <f t="shared" si="371"/>
        <v>84</v>
      </c>
      <c r="BQ1730" s="35">
        <f t="shared" si="372"/>
        <v>36</v>
      </c>
      <c r="BR1730" s="34">
        <f t="shared" si="373"/>
        <v>4</v>
      </c>
      <c r="BS1730" s="35">
        <f t="shared" si="374"/>
        <v>17</v>
      </c>
      <c r="BT1730" s="35">
        <f t="shared" si="375"/>
        <v>64</v>
      </c>
      <c r="BU1730" s="35">
        <f t="shared" si="376"/>
        <v>90</v>
      </c>
      <c r="BV1730" s="35">
        <f t="shared" si="377"/>
        <v>60</v>
      </c>
    </row>
    <row r="1731" spans="2:74" hidden="1" x14ac:dyDescent="0.3">
      <c r="B1731" s="6" t="s">
        <v>2161</v>
      </c>
      <c r="C1731" s="6">
        <v>102021045</v>
      </c>
      <c r="D1731" s="6" t="s">
        <v>204</v>
      </c>
      <c r="E1731" s="6" t="s">
        <v>205</v>
      </c>
      <c r="F1731" s="6" t="s">
        <v>205</v>
      </c>
      <c r="G1731" s="6" t="s">
        <v>77</v>
      </c>
      <c r="H1731" s="6" t="s">
        <v>78</v>
      </c>
      <c r="I1731" s="22">
        <v>752250</v>
      </c>
      <c r="J1731" s="22">
        <v>750000</v>
      </c>
      <c r="K1731" s="22">
        <v>704814</v>
      </c>
      <c r="L1731" s="22">
        <v>750000</v>
      </c>
      <c r="M1731" s="22">
        <v>740000</v>
      </c>
      <c r="N1731" s="22">
        <v>696000</v>
      </c>
      <c r="O1731" s="23">
        <v>35</v>
      </c>
      <c r="P1731" s="23">
        <v>35</v>
      </c>
      <c r="Q1731" s="23">
        <v>34</v>
      </c>
      <c r="R1731" s="22">
        <v>575</v>
      </c>
      <c r="S1731" s="22">
        <v>540</v>
      </c>
      <c r="T1731" s="24">
        <v>3.8</v>
      </c>
      <c r="U1731" s="24">
        <v>9.9999999999999645E-2</v>
      </c>
      <c r="V1731" s="24">
        <v>3.7</v>
      </c>
      <c r="W1731" s="24">
        <v>4.0999999999999996</v>
      </c>
      <c r="X1731" s="25">
        <v>3.9747424393486205E-2</v>
      </c>
      <c r="Y1731" s="24">
        <v>4</v>
      </c>
      <c r="Z1731" s="24">
        <v>-1.5999999999999996</v>
      </c>
      <c r="AA1731" s="24">
        <v>5.6</v>
      </c>
      <c r="AB1731" s="24">
        <v>6.4</v>
      </c>
      <c r="AC1731" s="26">
        <v>0.34294780036263001</v>
      </c>
      <c r="AD1731" s="24">
        <v>8.6281766830364024</v>
      </c>
      <c r="AE1731" s="6">
        <v>690</v>
      </c>
      <c r="AF1731" s="6">
        <v>813</v>
      </c>
      <c r="AG1731" s="6">
        <v>585</v>
      </c>
      <c r="AH1731" s="27">
        <v>3.7775735294117645</v>
      </c>
      <c r="AI1731" s="28">
        <v>875000</v>
      </c>
      <c r="AJ1731" s="28">
        <v>830000</v>
      </c>
      <c r="AK1731" s="28">
        <v>800000</v>
      </c>
      <c r="AL1731" s="29">
        <v>5.4216867469879519E-2</v>
      </c>
      <c r="AM1731" s="29">
        <v>9.375E-2</v>
      </c>
      <c r="AN1731" s="6">
        <v>3.2</v>
      </c>
      <c r="AO1731" s="27">
        <v>-0.19999999999999973</v>
      </c>
      <c r="AP1731" s="6">
        <v>3.4</v>
      </c>
      <c r="AQ1731" s="26">
        <v>0.10933014354066986</v>
      </c>
      <c r="AR1731" s="28">
        <v>600</v>
      </c>
      <c r="AS1731" s="28">
        <v>550</v>
      </c>
      <c r="AT1731" s="25">
        <v>9.0909090909090912E-2</v>
      </c>
      <c r="AU1731" s="26">
        <v>0.14328286788269706</v>
      </c>
      <c r="AV1731" s="30">
        <v>1676.64</v>
      </c>
      <c r="AW1731" s="24">
        <v>0.76800000000000002</v>
      </c>
      <c r="AX1731" s="24">
        <v>0.23200000000000001</v>
      </c>
      <c r="AY1731" s="24">
        <v>0.9647</v>
      </c>
      <c r="AZ1731" s="24">
        <v>2.3E-2</v>
      </c>
      <c r="BA1731" s="24">
        <v>0.25679999999999997</v>
      </c>
      <c r="BB1731" s="24">
        <v>0.40250000000000002</v>
      </c>
      <c r="BC1731" s="24">
        <v>0.31690000000000002</v>
      </c>
      <c r="BD1731" s="31">
        <v>2</v>
      </c>
      <c r="BE1731" s="23">
        <v>80</v>
      </c>
      <c r="BF1731" s="32" t="s">
        <v>4448</v>
      </c>
      <c r="BG1731" s="33">
        <v>151.52410021245899</v>
      </c>
      <c r="BH1731" s="33">
        <v>-33.2027663250473</v>
      </c>
      <c r="BI1731" s="34">
        <f t="shared" si="364"/>
        <v>54</v>
      </c>
      <c r="BJ1731" s="34">
        <f t="shared" si="365"/>
        <v>64</v>
      </c>
      <c r="BK1731" s="34">
        <f t="shared" si="366"/>
        <v>78</v>
      </c>
      <c r="BL1731" s="34">
        <f t="shared" si="367"/>
        <v>53</v>
      </c>
      <c r="BM1731" s="34">
        <f t="shared" si="368"/>
        <v>28</v>
      </c>
      <c r="BN1731" s="34">
        <f t="shared" si="369"/>
        <v>100</v>
      </c>
      <c r="BO1731" s="34">
        <f t="shared" si="370"/>
        <v>91</v>
      </c>
      <c r="BP1731" s="34">
        <f t="shared" si="371"/>
        <v>46</v>
      </c>
      <c r="BQ1731" s="35">
        <f t="shared" si="372"/>
        <v>83</v>
      </c>
      <c r="BR1731" s="34">
        <f t="shared" si="373"/>
        <v>64</v>
      </c>
      <c r="BS1731" s="35">
        <f t="shared" si="374"/>
        <v>39</v>
      </c>
      <c r="BT1731" s="35">
        <f t="shared" si="375"/>
        <v>51</v>
      </c>
      <c r="BU1731" s="35">
        <f t="shared" si="376"/>
        <v>20</v>
      </c>
      <c r="BV1731" s="35">
        <f t="shared" si="377"/>
        <v>60</v>
      </c>
    </row>
    <row r="1732" spans="2:74" hidden="1" x14ac:dyDescent="0.3">
      <c r="B1732" s="6" t="s">
        <v>2162</v>
      </c>
      <c r="C1732" s="6">
        <v>102021046</v>
      </c>
      <c r="D1732" s="6" t="s">
        <v>204</v>
      </c>
      <c r="E1732" s="6" t="s">
        <v>205</v>
      </c>
      <c r="F1732" s="6" t="s">
        <v>205</v>
      </c>
      <c r="G1732" s="6" t="s">
        <v>77</v>
      </c>
      <c r="H1732" s="6" t="s">
        <v>78</v>
      </c>
      <c r="I1732" s="22">
        <v>797900</v>
      </c>
      <c r="J1732" s="22">
        <v>775000</v>
      </c>
      <c r="K1732" s="22">
        <v>729725</v>
      </c>
      <c r="L1732" s="22">
        <v>790000</v>
      </c>
      <c r="M1732" s="22">
        <v>775000</v>
      </c>
      <c r="N1732" s="22">
        <v>731000</v>
      </c>
      <c r="O1732" s="23">
        <v>31</v>
      </c>
      <c r="P1732" s="23">
        <v>30</v>
      </c>
      <c r="Q1732" s="23">
        <v>29</v>
      </c>
      <c r="R1732" s="22">
        <v>530</v>
      </c>
      <c r="S1732" s="22">
        <v>525</v>
      </c>
      <c r="T1732" s="24">
        <v>3.1</v>
      </c>
      <c r="U1732" s="24">
        <v>-0.10000000000000009</v>
      </c>
      <c r="V1732" s="24">
        <v>3.2</v>
      </c>
      <c r="W1732" s="24">
        <v>3.3</v>
      </c>
      <c r="X1732" s="25">
        <v>3.4540669256799099E-2</v>
      </c>
      <c r="Y1732" s="24">
        <v>3.4</v>
      </c>
      <c r="Z1732" s="24">
        <v>-1.1999999999999997</v>
      </c>
      <c r="AA1732" s="24">
        <v>4.5999999999999996</v>
      </c>
      <c r="AB1732" s="24">
        <v>5</v>
      </c>
      <c r="AC1732" s="26">
        <v>0.38410250463821888</v>
      </c>
      <c r="AD1732" s="24">
        <v>11.120297113600683</v>
      </c>
      <c r="AE1732" s="6">
        <v>690</v>
      </c>
      <c r="AF1732" s="6">
        <v>813</v>
      </c>
      <c r="AG1732" s="6">
        <v>585</v>
      </c>
      <c r="AH1732" s="27">
        <v>3.7775735294117645</v>
      </c>
      <c r="AI1732" s="28">
        <v>875000</v>
      </c>
      <c r="AJ1732" s="28">
        <v>830000</v>
      </c>
      <c r="AK1732" s="28">
        <v>800000</v>
      </c>
      <c r="AL1732" s="29">
        <v>5.4216867469879519E-2</v>
      </c>
      <c r="AM1732" s="29">
        <v>9.375E-2</v>
      </c>
      <c r="AN1732" s="6">
        <v>3.2</v>
      </c>
      <c r="AO1732" s="27">
        <v>-0.19999999999999973</v>
      </c>
      <c r="AP1732" s="6">
        <v>3.4</v>
      </c>
      <c r="AQ1732" s="26">
        <v>0.10933014354066986</v>
      </c>
      <c r="AR1732" s="28">
        <v>600</v>
      </c>
      <c r="AS1732" s="28">
        <v>550</v>
      </c>
      <c r="AT1732" s="25">
        <v>9.0909090909090912E-2</v>
      </c>
      <c r="AU1732" s="26">
        <v>0.14328286788269706</v>
      </c>
      <c r="AV1732" s="30">
        <v>1379.8400000000001</v>
      </c>
      <c r="AW1732" s="24">
        <v>0.64780000000000004</v>
      </c>
      <c r="AX1732" s="24">
        <v>0.35220000000000001</v>
      </c>
      <c r="AY1732" s="24">
        <v>0.91739999999999999</v>
      </c>
      <c r="AZ1732" s="24">
        <v>1.7999999999999999E-2</v>
      </c>
      <c r="BA1732" s="24">
        <v>0.40660000000000002</v>
      </c>
      <c r="BB1732" s="24">
        <v>0.32579999999999998</v>
      </c>
      <c r="BC1732" s="24">
        <v>0.2394</v>
      </c>
      <c r="BD1732" s="31">
        <v>2</v>
      </c>
      <c r="BE1732" s="23">
        <v>78</v>
      </c>
      <c r="BF1732" s="32" t="s">
        <v>4449</v>
      </c>
      <c r="BG1732" s="33">
        <v>151.53151583323901</v>
      </c>
      <c r="BH1732" s="33">
        <v>-33.221690622902898</v>
      </c>
      <c r="BI1732" s="34">
        <f t="shared" ref="BI1732:BI1795" si="378">IF(T1732&lt;=1, 100, IF(T1732&gt;=7, 1, ROUND(100 - ((T1732-1)/6)*99, 0)))</f>
        <v>65</v>
      </c>
      <c r="BJ1732" s="34">
        <f t="shared" ref="BJ1732:BJ1795" si="379">IF(AN1732&lt;=1, 100, IF(AN1732&gt;=7, 1, ROUND(100 - ((AN1732-1)/6)*99, 0)))</f>
        <v>64</v>
      </c>
      <c r="BK1732" s="34">
        <f t="shared" ref="BK1732:BK1795" si="380">IF(AH1732&lt;=2, 100, IF(AH1732&gt;=10, 1, ROUND(100 - ((AH1732-2)/8)*99, 0)))</f>
        <v>78</v>
      </c>
      <c r="BL1732" s="34">
        <f t="shared" ref="BL1732:BL1795" si="381">IF(OR(ISBLANK(AU1732), AU1732=""), "", IF(AU1732&lt;=0, 100, IF(AU1732&gt;=0.3, 1, ROUND(100 - (AU1732/0.3)*99, 0))))</f>
        <v>53</v>
      </c>
      <c r="BM1732" s="34">
        <f t="shared" ref="BM1732:BM1795" si="382">IF(AL1732&lt;=0, 1, IF(AL1732&gt;=0.2, 100, ROUND(1 + (AL1732/0.2)*99, 0)))</f>
        <v>28</v>
      </c>
      <c r="BN1732" s="34">
        <f t="shared" ref="BN1732:BN1795" si="383">IF(AQ1732&lt;=0.01, 1, IF(AQ1732&gt;=0.075, 100, ROUND(1 + ((AQ1732-0.01)/0.065)*99, 0)))</f>
        <v>100</v>
      </c>
      <c r="BO1732" s="34">
        <f t="shared" ref="BO1732:BO1795" si="384">IF(BE1732&gt;=750, 1, IF(BE1732&lt;=50, 100, ROUND(100 - 99 * (((BE1732 - 50)/700)^0.75), 0)))</f>
        <v>91</v>
      </c>
      <c r="BP1732" s="34">
        <f t="shared" ref="BP1732:BP1795" si="385">IF(BA1732&gt;=0.5, 100, IF(BA1732&lt;=0.05, 1, ROUND(1 + ((BA1732-0.05)/0.45)*99, 0)))</f>
        <v>79</v>
      </c>
      <c r="BQ1732" s="35">
        <f t="shared" ref="BQ1732:BQ1795" si="386">IF(X1732&gt;=0.045, 100, IF(X1732&lt;=0.015, 1, ROUND(1 + ((X1732-0.015)/0.03)*99, 0)))</f>
        <v>65</v>
      </c>
      <c r="BR1732" s="34">
        <f t="shared" ref="BR1732:BR1795" si="387">IF(AD1732&lt;=5, 100, IF(AD1732&gt;=15, 1, ROUND(100 - ((AD1732-5)/10)*99, 0)))</f>
        <v>39</v>
      </c>
      <c r="BS1732" s="35">
        <f t="shared" ref="BS1732:BS1795" si="388">IF(AC1732&lt;=0.25, 100, IF(AC1732&gt;=0.4, 1, ROUND(100 - ((AC1732-0.25)/0.15)*99, 0)))</f>
        <v>11</v>
      </c>
      <c r="BT1732" s="35">
        <f t="shared" ref="BT1732:BT1795" si="389">IF(Y1732&lt;=1, 100, IF(Y1732&gt;=7, 1, ROUND(100 - ((Y1732-1)/6)*99, 0)))</f>
        <v>60</v>
      </c>
      <c r="BU1732" s="35">
        <f t="shared" ref="BU1732:BU1795" si="390">BD1732*10</f>
        <v>20</v>
      </c>
      <c r="BV1732" s="35">
        <f t="shared" ref="BV1732:BV1795" si="391">IF(
  (
    IF($BI$2,0.1,0) + IF($BJ$2,0.1,0) + IF($BK$2,0.05,0) + IF($BL$2,0.07,0) + IF($BM$2,0.05,0) + IF($BN$2,0.1,0) +
    IF($BO$2,0.07,0) + IF($BP$2,0.08,0) + IF($BQ$2,0.08,0) + IF($BR$2,0.07,0) + IF($BS$2,0.07,0) + IF($BT$2,0.08,0) +
    IF($BU$2,0.08,0)
  ) = 0,
  "",
  ROUND(
    (
      IF($BI$2, BI1732*0.1, 0) + IF($BJ$2, BJ1732*0.1, 0) + IF($BK$2, BK1732*0.05, 0) + IF($BL$2, BL1732*0.07, 0) +
      IF($BM$2, BM1732*0.05, 0) + IF($BN$2, BN1732*0.1, 0) + IF($BO$2, BO1732*0.07, 0) + IF($BP$2, BP1732*0.08, 0) +
      IF($BQ$2, BQ1732*0.08, 0) + IF($BR$2, BR1732*0.07, 0) + IF($BS$2, BS1732*0.07, 0) + IF($BT$2, BT1732*0.08, 0) +
      IF($BU$2, BU1732*0.08, 0)
    ) /
    (
      IF($BI$2,0.1,0) + IF($BJ$2,0.1,0) + IF($BK$2,0.05,0) + IF($BL$2,0.07,0) + IF($BM$2,0.05,0) +
      IF($BN$2,0.1,0) + IF($BO$2,0.07,0) + IF($BP$2,0.08,0) + IF($BQ$2,0.08,0) + IF($BR$2,0.07,0) +
      IF($BS$2,0.07,0) + IF($BT$2,0.08,0) + IF($BU$2,0.08,0)
    ),
  0)
)</f>
        <v>60</v>
      </c>
    </row>
    <row r="1733" spans="2:74" hidden="1" x14ac:dyDescent="0.3">
      <c r="B1733" s="6" t="s">
        <v>2163</v>
      </c>
      <c r="C1733" s="6">
        <v>106031121</v>
      </c>
      <c r="D1733" s="6" t="s">
        <v>514</v>
      </c>
      <c r="E1733" s="6" t="s">
        <v>246</v>
      </c>
      <c r="F1733" s="6" t="s">
        <v>4091</v>
      </c>
      <c r="G1733" s="6" t="s">
        <v>77</v>
      </c>
      <c r="H1733" s="6" t="s">
        <v>78</v>
      </c>
      <c r="I1733" s="22">
        <v>1078000</v>
      </c>
      <c r="J1733" s="22">
        <v>1078000</v>
      </c>
      <c r="K1733" s="22">
        <v>1072000</v>
      </c>
      <c r="L1733" s="22">
        <v>1150000</v>
      </c>
      <c r="M1733" s="22">
        <v>1125000</v>
      </c>
      <c r="N1733" s="22">
        <v>1050000</v>
      </c>
      <c r="O1733" s="23">
        <v>42</v>
      </c>
      <c r="P1733" s="23">
        <v>42</v>
      </c>
      <c r="Q1733" s="23">
        <v>44</v>
      </c>
      <c r="R1733" s="22">
        <v>650</v>
      </c>
      <c r="S1733" s="22">
        <v>620</v>
      </c>
      <c r="T1733" s="24">
        <v>2.7</v>
      </c>
      <c r="U1733" s="24">
        <v>-0.19999999999999973</v>
      </c>
      <c r="V1733" s="24">
        <v>2.9</v>
      </c>
      <c r="W1733" s="24">
        <v>3</v>
      </c>
      <c r="X1733" s="25">
        <v>3.13543599257885E-2</v>
      </c>
      <c r="Y1733" s="24">
        <v>2.2000000000000002</v>
      </c>
      <c r="Z1733" s="24">
        <v>-1</v>
      </c>
      <c r="AA1733" s="24">
        <v>3.2</v>
      </c>
      <c r="AB1733" s="24">
        <v>3.4</v>
      </c>
      <c r="AC1733" s="26">
        <v>0.45805615063705035</v>
      </c>
      <c r="AD1733" s="24">
        <v>14.609009774755627</v>
      </c>
      <c r="AE1733" s="6">
        <v>350</v>
      </c>
      <c r="AF1733" s="6">
        <v>408</v>
      </c>
      <c r="AG1733" s="6">
        <v>324</v>
      </c>
      <c r="AH1733" s="27">
        <v>4.4383561643835616</v>
      </c>
      <c r="AI1733" s="28">
        <v>845000</v>
      </c>
      <c r="AJ1733" s="28">
        <v>845000</v>
      </c>
      <c r="AK1733" s="28">
        <v>840000</v>
      </c>
      <c r="AL1733" s="29">
        <v>0</v>
      </c>
      <c r="AM1733" s="29">
        <v>5.9523809523809521E-3</v>
      </c>
      <c r="AN1733" s="6">
        <v>2.5</v>
      </c>
      <c r="AO1733" s="27">
        <v>0</v>
      </c>
      <c r="AP1733" s="6">
        <v>2.5</v>
      </c>
      <c r="AQ1733" s="26">
        <v>0.10119047619047619</v>
      </c>
      <c r="AR1733" s="28">
        <v>610</v>
      </c>
      <c r="AS1733" s="28">
        <v>580</v>
      </c>
      <c r="AT1733" s="25">
        <v>5.1724137931034482E-2</v>
      </c>
      <c r="AU1733" s="26">
        <v>0.12807808169247203</v>
      </c>
      <c r="AV1733" s="30">
        <v>1419.0400000000002</v>
      </c>
      <c r="AW1733" s="24">
        <v>0.67730000000000001</v>
      </c>
      <c r="AX1733" s="24">
        <v>0.32269999999999999</v>
      </c>
      <c r="AY1733" s="24">
        <v>0.61899999999999999</v>
      </c>
      <c r="AZ1733" s="24">
        <v>0.2626</v>
      </c>
      <c r="BA1733" s="24">
        <v>0.46579999999999999</v>
      </c>
      <c r="BB1733" s="24">
        <v>0.23180000000000001</v>
      </c>
      <c r="BC1733" s="24">
        <v>0.25290000000000001</v>
      </c>
      <c r="BD1733" s="31">
        <v>4.5</v>
      </c>
      <c r="BE1733" s="23">
        <v>152</v>
      </c>
      <c r="BF1733" s="32" t="s">
        <v>4450</v>
      </c>
      <c r="BG1733" s="33">
        <v>152.12726160865</v>
      </c>
      <c r="BH1733" s="33">
        <v>-32.7337427500063</v>
      </c>
      <c r="BI1733" s="34">
        <f t="shared" si="378"/>
        <v>72</v>
      </c>
      <c r="BJ1733" s="34">
        <f t="shared" si="379"/>
        <v>75</v>
      </c>
      <c r="BK1733" s="34">
        <f t="shared" si="380"/>
        <v>70</v>
      </c>
      <c r="BL1733" s="34">
        <f t="shared" si="381"/>
        <v>58</v>
      </c>
      <c r="BM1733" s="34">
        <f t="shared" si="382"/>
        <v>1</v>
      </c>
      <c r="BN1733" s="34">
        <f t="shared" si="383"/>
        <v>100</v>
      </c>
      <c r="BO1733" s="34">
        <f t="shared" si="384"/>
        <v>77</v>
      </c>
      <c r="BP1733" s="34">
        <f t="shared" si="385"/>
        <v>92</v>
      </c>
      <c r="BQ1733" s="35">
        <f t="shared" si="386"/>
        <v>55</v>
      </c>
      <c r="BR1733" s="34">
        <f t="shared" si="387"/>
        <v>5</v>
      </c>
      <c r="BS1733" s="35">
        <f t="shared" si="388"/>
        <v>1</v>
      </c>
      <c r="BT1733" s="35">
        <f t="shared" si="389"/>
        <v>80</v>
      </c>
      <c r="BU1733" s="35">
        <f t="shared" si="390"/>
        <v>45</v>
      </c>
      <c r="BV1733" s="35">
        <f t="shared" si="391"/>
        <v>60</v>
      </c>
    </row>
    <row r="1734" spans="2:74" x14ac:dyDescent="0.3">
      <c r="B1734" s="6" t="s">
        <v>2164</v>
      </c>
      <c r="C1734" s="6">
        <v>108051169</v>
      </c>
      <c r="D1734" s="6" t="s">
        <v>1416</v>
      </c>
      <c r="E1734" s="6" t="s">
        <v>1108</v>
      </c>
      <c r="F1734" s="6" t="s">
        <v>2164</v>
      </c>
      <c r="G1734" s="6" t="s">
        <v>77</v>
      </c>
      <c r="H1734" s="6" t="s">
        <v>78</v>
      </c>
      <c r="I1734" s="22">
        <v>570000</v>
      </c>
      <c r="J1734" s="22">
        <v>559000</v>
      </c>
      <c r="K1734" s="22">
        <v>549000</v>
      </c>
      <c r="L1734" s="22">
        <v>540000</v>
      </c>
      <c r="M1734" s="22">
        <v>535000</v>
      </c>
      <c r="N1734" s="22">
        <v>550000</v>
      </c>
      <c r="O1734" s="23">
        <v>54</v>
      </c>
      <c r="P1734" s="23">
        <v>54</v>
      </c>
      <c r="Q1734" s="23">
        <v>46</v>
      </c>
      <c r="R1734" s="22">
        <v>480</v>
      </c>
      <c r="S1734" s="22">
        <v>470</v>
      </c>
      <c r="T1734" s="24">
        <v>2.9</v>
      </c>
      <c r="U1734" s="24">
        <v>-0.10000000000000009</v>
      </c>
      <c r="V1734" s="24">
        <v>3</v>
      </c>
      <c r="W1734" s="24">
        <v>3.3</v>
      </c>
      <c r="X1734" s="25">
        <v>4.3789473684210524E-2</v>
      </c>
      <c r="Y1734" s="24">
        <v>2.1</v>
      </c>
      <c r="Z1734" s="24">
        <v>-1</v>
      </c>
      <c r="AA1734" s="24">
        <v>3.1</v>
      </c>
      <c r="AB1734" s="24">
        <v>4.3</v>
      </c>
      <c r="AC1734" s="26">
        <v>0.4197565412061004</v>
      </c>
      <c r="AD1734" s="24">
        <v>9.5857863977354665</v>
      </c>
      <c r="AE1734" s="6">
        <v>362</v>
      </c>
      <c r="AF1734" s="6">
        <v>388</v>
      </c>
      <c r="AG1734" s="6">
        <v>263</v>
      </c>
      <c r="AH1734" s="27">
        <v>5.6569250317662014</v>
      </c>
      <c r="AI1734" s="28">
        <v>670000</v>
      </c>
      <c r="AJ1734" s="28">
        <v>617000</v>
      </c>
      <c r="AK1734" s="28">
        <v>622000</v>
      </c>
      <c r="AL1734" s="29">
        <v>8.5899513776337116E-2</v>
      </c>
      <c r="AM1734" s="29">
        <v>7.7170418006430874E-2</v>
      </c>
      <c r="AN1734" s="6">
        <v>2.7</v>
      </c>
      <c r="AO1734" s="27">
        <v>0</v>
      </c>
      <c r="AP1734" s="6">
        <v>2.7</v>
      </c>
      <c r="AQ1734" s="26">
        <v>0.10759101471727343</v>
      </c>
      <c r="AR1734" s="28">
        <v>500</v>
      </c>
      <c r="AS1734" s="28">
        <v>480</v>
      </c>
      <c r="AT1734" s="25">
        <v>4.1666666666666664E-2</v>
      </c>
      <c r="AU1734" s="26">
        <v>0.26354920888690436</v>
      </c>
      <c r="AV1734" s="30">
        <v>1143.5200000000002</v>
      </c>
      <c r="AW1734" s="24">
        <v>0.63449999999999995</v>
      </c>
      <c r="AX1734" s="24">
        <v>0.36549999999999999</v>
      </c>
      <c r="AY1734" s="24">
        <v>0.81240000000000001</v>
      </c>
      <c r="AZ1734" s="24">
        <v>9.8900000000000002E-2</v>
      </c>
      <c r="BA1734" s="24">
        <v>0.38159999999999999</v>
      </c>
      <c r="BB1734" s="24">
        <v>0.24279999999999999</v>
      </c>
      <c r="BC1734" s="24">
        <v>0.3342</v>
      </c>
      <c r="BD1734" s="31">
        <v>2</v>
      </c>
      <c r="BE1734" s="23">
        <v>249</v>
      </c>
      <c r="BF1734" s="32" t="s">
        <v>4451</v>
      </c>
      <c r="BG1734" s="33">
        <v>152.492336243886</v>
      </c>
      <c r="BH1734" s="33">
        <v>-31.910577420884799</v>
      </c>
      <c r="BI1734" s="34">
        <f t="shared" si="378"/>
        <v>69</v>
      </c>
      <c r="BJ1734" s="34">
        <f t="shared" si="379"/>
        <v>72</v>
      </c>
      <c r="BK1734" s="34">
        <f t="shared" si="380"/>
        <v>55</v>
      </c>
      <c r="BL1734" s="34">
        <f t="shared" si="381"/>
        <v>13</v>
      </c>
      <c r="BM1734" s="34">
        <f t="shared" si="382"/>
        <v>44</v>
      </c>
      <c r="BN1734" s="34">
        <f t="shared" si="383"/>
        <v>100</v>
      </c>
      <c r="BO1734" s="34">
        <f t="shared" si="384"/>
        <v>61</v>
      </c>
      <c r="BP1734" s="34">
        <f t="shared" si="385"/>
        <v>74</v>
      </c>
      <c r="BQ1734" s="35">
        <f t="shared" si="386"/>
        <v>96</v>
      </c>
      <c r="BR1734" s="34">
        <f t="shared" si="387"/>
        <v>55</v>
      </c>
      <c r="BS1734" s="35">
        <f t="shared" si="388"/>
        <v>1</v>
      </c>
      <c r="BT1734" s="35">
        <f t="shared" si="389"/>
        <v>82</v>
      </c>
      <c r="BU1734" s="35">
        <f t="shared" si="390"/>
        <v>20</v>
      </c>
      <c r="BV1734" s="35">
        <f t="shared" si="391"/>
        <v>60</v>
      </c>
    </row>
    <row r="1735" spans="2:74" hidden="1" x14ac:dyDescent="0.3">
      <c r="B1735" s="6" t="s">
        <v>2165</v>
      </c>
      <c r="C1735" s="6">
        <v>111011207</v>
      </c>
      <c r="D1735" s="6" t="s">
        <v>329</v>
      </c>
      <c r="E1735" s="6" t="s">
        <v>330</v>
      </c>
      <c r="F1735" s="6" t="s">
        <v>2847</v>
      </c>
      <c r="G1735" s="6" t="s">
        <v>77</v>
      </c>
      <c r="H1735" s="6" t="s">
        <v>78</v>
      </c>
      <c r="I1735" s="22">
        <v>995000</v>
      </c>
      <c r="J1735" s="22">
        <v>1000000</v>
      </c>
      <c r="K1735" s="22">
        <v>1020000</v>
      </c>
      <c r="L1735" s="22">
        <v>1000000</v>
      </c>
      <c r="M1735" s="22">
        <v>1015000</v>
      </c>
      <c r="N1735" s="22">
        <v>1000000</v>
      </c>
      <c r="O1735" s="23">
        <v>49</v>
      </c>
      <c r="P1735" s="23">
        <v>48</v>
      </c>
      <c r="Q1735" s="23">
        <v>46</v>
      </c>
      <c r="R1735" s="22">
        <v>660</v>
      </c>
      <c r="S1735" s="22">
        <v>550</v>
      </c>
      <c r="T1735" s="24">
        <v>2.5</v>
      </c>
      <c r="U1735" s="24">
        <v>0.20000000000000018</v>
      </c>
      <c r="V1735" s="24">
        <v>2.2999999999999998</v>
      </c>
      <c r="W1735" s="24">
        <v>3.2</v>
      </c>
      <c r="X1735" s="25">
        <v>3.4492462311557788E-2</v>
      </c>
      <c r="Y1735" s="24">
        <v>2.4</v>
      </c>
      <c r="Z1735" s="24">
        <v>-0.60000000000000009</v>
      </c>
      <c r="AA1735" s="24">
        <v>3</v>
      </c>
      <c r="AB1735" s="24">
        <v>3.1</v>
      </c>
      <c r="AC1735" s="26">
        <v>0.47523041474654371</v>
      </c>
      <c r="AD1735" s="24">
        <v>13.777804856433887</v>
      </c>
      <c r="AE1735" s="6">
        <v>294</v>
      </c>
      <c r="AF1735" s="6">
        <v>353</v>
      </c>
      <c r="AG1735" s="6">
        <v>337</v>
      </c>
      <c r="AH1735" s="27">
        <v>2.7065693430656932</v>
      </c>
      <c r="AI1735" s="28">
        <v>970000</v>
      </c>
      <c r="AJ1735" s="28">
        <v>911000</v>
      </c>
      <c r="AK1735" s="28">
        <v>900000</v>
      </c>
      <c r="AL1735" s="29">
        <v>6.4763995609220637E-2</v>
      </c>
      <c r="AM1735" s="29">
        <v>7.7777777777777779E-2</v>
      </c>
      <c r="AN1735" s="6">
        <v>2.8</v>
      </c>
      <c r="AO1735" s="27">
        <v>-0.40000000000000036</v>
      </c>
      <c r="AP1735" s="6">
        <v>3.2</v>
      </c>
      <c r="AQ1735" s="26">
        <v>0.10208333333333333</v>
      </c>
      <c r="AR1735" s="28">
        <v>670</v>
      </c>
      <c r="AS1735" s="28">
        <v>620</v>
      </c>
      <c r="AT1735" s="25">
        <v>8.0645161290322578E-2</v>
      </c>
      <c r="AU1735" s="26">
        <v>0.15776999289142302</v>
      </c>
      <c r="AV1735" s="30">
        <v>1388.8000000000002</v>
      </c>
      <c r="AW1735" s="24">
        <v>0.66200000000000003</v>
      </c>
      <c r="AX1735" s="24">
        <v>0.33800000000000002</v>
      </c>
      <c r="AY1735" s="24">
        <v>0.76900000000000002</v>
      </c>
      <c r="AZ1735" s="24">
        <v>9.6799999999999997E-2</v>
      </c>
      <c r="BA1735" s="24">
        <v>0.40300000000000002</v>
      </c>
      <c r="BB1735" s="24">
        <v>0.26840000000000003</v>
      </c>
      <c r="BC1735" s="24">
        <v>0.30580000000000002</v>
      </c>
      <c r="BD1735" s="31">
        <v>2</v>
      </c>
      <c r="BE1735" s="23">
        <v>99</v>
      </c>
      <c r="BF1735" s="32" t="s">
        <v>4452</v>
      </c>
      <c r="BG1735" s="33">
        <v>151.65309691273399</v>
      </c>
      <c r="BH1735" s="33">
        <v>-33.062277872156997</v>
      </c>
      <c r="BI1735" s="34">
        <f t="shared" si="378"/>
        <v>75</v>
      </c>
      <c r="BJ1735" s="34">
        <f t="shared" si="379"/>
        <v>70</v>
      </c>
      <c r="BK1735" s="34">
        <f t="shared" si="380"/>
        <v>91</v>
      </c>
      <c r="BL1735" s="34">
        <f t="shared" si="381"/>
        <v>48</v>
      </c>
      <c r="BM1735" s="34">
        <f t="shared" si="382"/>
        <v>33</v>
      </c>
      <c r="BN1735" s="34">
        <f t="shared" si="383"/>
        <v>100</v>
      </c>
      <c r="BO1735" s="34">
        <f t="shared" si="384"/>
        <v>87</v>
      </c>
      <c r="BP1735" s="34">
        <f t="shared" si="385"/>
        <v>79</v>
      </c>
      <c r="BQ1735" s="35">
        <f t="shared" si="386"/>
        <v>65</v>
      </c>
      <c r="BR1735" s="34">
        <f t="shared" si="387"/>
        <v>13</v>
      </c>
      <c r="BS1735" s="35">
        <f t="shared" si="388"/>
        <v>1</v>
      </c>
      <c r="BT1735" s="35">
        <f t="shared" si="389"/>
        <v>77</v>
      </c>
      <c r="BU1735" s="35">
        <f t="shared" si="390"/>
        <v>20</v>
      </c>
      <c r="BV1735" s="35">
        <f t="shared" si="391"/>
        <v>60</v>
      </c>
    </row>
    <row r="1736" spans="2:74" hidden="1" x14ac:dyDescent="0.3">
      <c r="B1736" s="6" t="s">
        <v>2166</v>
      </c>
      <c r="C1736" s="6">
        <v>111031227</v>
      </c>
      <c r="D1736" s="6" t="s">
        <v>1135</v>
      </c>
      <c r="E1736" s="6" t="s">
        <v>330</v>
      </c>
      <c r="F1736" s="6" t="s">
        <v>2847</v>
      </c>
      <c r="G1736" s="6" t="s">
        <v>77</v>
      </c>
      <c r="H1736" s="6" t="s">
        <v>78</v>
      </c>
      <c r="I1736" s="22">
        <v>920000</v>
      </c>
      <c r="J1736" s="22">
        <v>900000</v>
      </c>
      <c r="K1736" s="22">
        <v>850500</v>
      </c>
      <c r="L1736" s="22">
        <v>940000</v>
      </c>
      <c r="M1736" s="22">
        <v>915500</v>
      </c>
      <c r="N1736" s="22">
        <v>845000</v>
      </c>
      <c r="O1736" s="23">
        <v>26</v>
      </c>
      <c r="P1736" s="23">
        <v>25</v>
      </c>
      <c r="Q1736" s="23">
        <v>24</v>
      </c>
      <c r="R1736" s="22">
        <v>650</v>
      </c>
      <c r="S1736" s="22">
        <v>610</v>
      </c>
      <c r="T1736" s="24">
        <v>3.6</v>
      </c>
      <c r="U1736" s="24">
        <v>-0.10000000000000009</v>
      </c>
      <c r="V1736" s="24">
        <v>3.7</v>
      </c>
      <c r="W1736" s="24">
        <v>3.5</v>
      </c>
      <c r="X1736" s="25">
        <v>3.6739130434782608E-2</v>
      </c>
      <c r="Y1736" s="24">
        <v>4.7</v>
      </c>
      <c r="Z1736" s="24">
        <v>-1.5999999999999996</v>
      </c>
      <c r="AA1736" s="24">
        <v>6.3</v>
      </c>
      <c r="AB1736" s="24">
        <v>6.5</v>
      </c>
      <c r="AC1736" s="26">
        <v>0.36181866761667253</v>
      </c>
      <c r="AD1736" s="24">
        <v>9.8483187635307328</v>
      </c>
      <c r="AE1736" s="6">
        <v>345</v>
      </c>
      <c r="AF1736" s="6">
        <v>419</v>
      </c>
      <c r="AG1736" s="6">
        <v>349</v>
      </c>
      <c r="AH1736" s="27">
        <v>2.0877842411422525</v>
      </c>
      <c r="AI1736" s="28">
        <v>960000</v>
      </c>
      <c r="AJ1736" s="28">
        <v>880000</v>
      </c>
      <c r="AK1736" s="28">
        <v>870000</v>
      </c>
      <c r="AL1736" s="29">
        <v>9.0909090909090912E-2</v>
      </c>
      <c r="AM1736" s="29">
        <v>0.10344827586206896</v>
      </c>
      <c r="AN1736" s="6">
        <v>2.9</v>
      </c>
      <c r="AO1736" s="27">
        <v>-0.10000000000000009</v>
      </c>
      <c r="AP1736" s="6">
        <v>3</v>
      </c>
      <c r="AQ1736" s="26">
        <v>0.10425531914893618</v>
      </c>
      <c r="AR1736" s="28">
        <v>670</v>
      </c>
      <c r="AS1736" s="28">
        <v>630</v>
      </c>
      <c r="AT1736" s="25">
        <v>6.3492063492063489E-2</v>
      </c>
      <c r="AU1736" s="26">
        <v>0.19780388980973018</v>
      </c>
      <c r="AV1736" s="30">
        <v>1796.4800000000002</v>
      </c>
      <c r="AW1736" s="24">
        <v>0.59809999999999997</v>
      </c>
      <c r="AX1736" s="24">
        <v>0.40189999999999998</v>
      </c>
      <c r="AY1736" s="24">
        <v>0.75419999999999998</v>
      </c>
      <c r="AZ1736" s="24">
        <v>0.17580000000000001</v>
      </c>
      <c r="BA1736" s="24">
        <v>0.24590000000000001</v>
      </c>
      <c r="BB1736" s="24">
        <v>0.33379999999999999</v>
      </c>
      <c r="BC1736" s="24">
        <v>0.39319999999999999</v>
      </c>
      <c r="BD1736" s="31">
        <v>5</v>
      </c>
      <c r="BE1736" s="23">
        <v>119</v>
      </c>
      <c r="BF1736" s="32" t="s">
        <v>4453</v>
      </c>
      <c r="BG1736" s="33">
        <v>151.72886527768301</v>
      </c>
      <c r="BH1736" s="33">
        <v>-32.891058865341201</v>
      </c>
      <c r="BI1736" s="34">
        <f t="shared" si="378"/>
        <v>57</v>
      </c>
      <c r="BJ1736" s="34">
        <f t="shared" si="379"/>
        <v>69</v>
      </c>
      <c r="BK1736" s="34">
        <f t="shared" si="380"/>
        <v>99</v>
      </c>
      <c r="BL1736" s="34">
        <f t="shared" si="381"/>
        <v>35</v>
      </c>
      <c r="BM1736" s="34">
        <f t="shared" si="382"/>
        <v>46</v>
      </c>
      <c r="BN1736" s="34">
        <f t="shared" si="383"/>
        <v>100</v>
      </c>
      <c r="BO1736" s="34">
        <f t="shared" si="384"/>
        <v>83</v>
      </c>
      <c r="BP1736" s="34">
        <f t="shared" si="385"/>
        <v>44</v>
      </c>
      <c r="BQ1736" s="35">
        <f t="shared" si="386"/>
        <v>73</v>
      </c>
      <c r="BR1736" s="34">
        <f t="shared" si="387"/>
        <v>52</v>
      </c>
      <c r="BS1736" s="35">
        <f t="shared" si="388"/>
        <v>26</v>
      </c>
      <c r="BT1736" s="35">
        <f t="shared" si="389"/>
        <v>39</v>
      </c>
      <c r="BU1736" s="35">
        <f t="shared" si="390"/>
        <v>50</v>
      </c>
      <c r="BV1736" s="35">
        <f t="shared" si="391"/>
        <v>60</v>
      </c>
    </row>
    <row r="1737" spans="2:74" x14ac:dyDescent="0.3">
      <c r="B1737" s="6" t="s">
        <v>2167</v>
      </c>
      <c r="C1737" s="6">
        <v>113031269</v>
      </c>
      <c r="D1737" s="6" t="s">
        <v>812</v>
      </c>
      <c r="E1737" s="6" t="s">
        <v>76</v>
      </c>
      <c r="F1737" s="6" t="s">
        <v>812</v>
      </c>
      <c r="G1737" s="6" t="s">
        <v>77</v>
      </c>
      <c r="H1737" s="6" t="s">
        <v>78</v>
      </c>
      <c r="I1737" s="22">
        <v>639000</v>
      </c>
      <c r="J1737" s="22">
        <v>645000</v>
      </c>
      <c r="K1737" s="22">
        <v>620000</v>
      </c>
      <c r="L1737" s="22">
        <v>585000</v>
      </c>
      <c r="M1737" s="22">
        <v>575000</v>
      </c>
      <c r="N1737" s="22">
        <v>568000</v>
      </c>
      <c r="O1737" s="23">
        <v>55</v>
      </c>
      <c r="P1737" s="23">
        <v>58</v>
      </c>
      <c r="Q1737" s="23">
        <v>55</v>
      </c>
      <c r="R1737" s="22">
        <v>515</v>
      </c>
      <c r="S1737" s="22">
        <v>485</v>
      </c>
      <c r="T1737" s="24">
        <v>3.3</v>
      </c>
      <c r="U1737" s="24">
        <v>0</v>
      </c>
      <c r="V1737" s="24">
        <v>3.3</v>
      </c>
      <c r="W1737" s="24">
        <v>3.2</v>
      </c>
      <c r="X1737" s="25">
        <v>4.1909233176838812E-2</v>
      </c>
      <c r="Y1737" s="24">
        <v>4</v>
      </c>
      <c r="Z1737" s="24">
        <v>-1.5</v>
      </c>
      <c r="AA1737" s="24">
        <v>5.5</v>
      </c>
      <c r="AB1737" s="24">
        <v>5.9</v>
      </c>
      <c r="AC1737" s="26">
        <v>0.28578087543283315</v>
      </c>
      <c r="AD1737" s="24">
        <v>6.8190432935616281</v>
      </c>
      <c r="AE1737" s="6">
        <v>515</v>
      </c>
      <c r="AF1737" s="6">
        <v>642</v>
      </c>
      <c r="AG1737" s="6">
        <v>549</v>
      </c>
      <c r="AH1737" s="27">
        <v>5.8604651162790695</v>
      </c>
      <c r="AI1737" s="28">
        <v>574000</v>
      </c>
      <c r="AJ1737" s="28">
        <v>540000</v>
      </c>
      <c r="AK1737" s="28">
        <v>485000</v>
      </c>
      <c r="AL1737" s="29">
        <v>6.2962962962962957E-2</v>
      </c>
      <c r="AM1737" s="29">
        <v>0.18350515463917524</v>
      </c>
      <c r="AN1737" s="6">
        <v>2.2000000000000002</v>
      </c>
      <c r="AO1737" s="27">
        <v>0</v>
      </c>
      <c r="AP1737" s="6">
        <v>2.2000000000000002</v>
      </c>
      <c r="AQ1737" s="26">
        <v>9.8272884283246972E-2</v>
      </c>
      <c r="AR1737" s="28">
        <v>510</v>
      </c>
      <c r="AS1737" s="28">
        <v>480</v>
      </c>
      <c r="AT1737" s="25">
        <v>6.25E-2</v>
      </c>
      <c r="AU1737" s="26">
        <v>0.32379343708545927</v>
      </c>
      <c r="AV1737" s="30">
        <v>1802.0800000000002</v>
      </c>
      <c r="AW1737" s="24">
        <v>0.69540000000000002</v>
      </c>
      <c r="AX1737" s="24">
        <v>0.30459999999999998</v>
      </c>
      <c r="AY1737" s="24">
        <v>0.91610000000000003</v>
      </c>
      <c r="AZ1737" s="24">
        <v>3.4099999999999998E-2</v>
      </c>
      <c r="BA1737" s="24">
        <v>0.2833</v>
      </c>
      <c r="BB1737" s="24">
        <v>0.36099999999999999</v>
      </c>
      <c r="BC1737" s="24">
        <v>0.33</v>
      </c>
      <c r="BD1737" s="31">
        <v>3</v>
      </c>
      <c r="BE1737" s="23">
        <v>383</v>
      </c>
      <c r="BF1737" s="32" t="s">
        <v>4454</v>
      </c>
      <c r="BG1737" s="33">
        <v>147.33455869898501</v>
      </c>
      <c r="BH1737" s="33">
        <v>-35.154481991946703</v>
      </c>
      <c r="BI1737" s="34">
        <f t="shared" si="378"/>
        <v>62</v>
      </c>
      <c r="BJ1737" s="34">
        <f t="shared" si="379"/>
        <v>80</v>
      </c>
      <c r="BK1737" s="34">
        <f t="shared" si="380"/>
        <v>52</v>
      </c>
      <c r="BL1737" s="34">
        <f t="shared" si="381"/>
        <v>1</v>
      </c>
      <c r="BM1737" s="34">
        <f t="shared" si="382"/>
        <v>32</v>
      </c>
      <c r="BN1737" s="34">
        <f t="shared" si="383"/>
        <v>100</v>
      </c>
      <c r="BO1737" s="34">
        <f t="shared" si="384"/>
        <v>43</v>
      </c>
      <c r="BP1737" s="34">
        <f t="shared" si="385"/>
        <v>52</v>
      </c>
      <c r="BQ1737" s="35">
        <f t="shared" si="386"/>
        <v>90</v>
      </c>
      <c r="BR1737" s="34">
        <f t="shared" si="387"/>
        <v>82</v>
      </c>
      <c r="BS1737" s="35">
        <f t="shared" si="388"/>
        <v>76</v>
      </c>
      <c r="BT1737" s="35">
        <f t="shared" si="389"/>
        <v>51</v>
      </c>
      <c r="BU1737" s="35">
        <f t="shared" si="390"/>
        <v>30</v>
      </c>
      <c r="BV1737" s="35">
        <f t="shared" si="391"/>
        <v>60</v>
      </c>
    </row>
    <row r="1738" spans="2:74" hidden="1" x14ac:dyDescent="0.3">
      <c r="B1738" s="6" t="s">
        <v>2168</v>
      </c>
      <c r="C1738" s="6">
        <v>114021287</v>
      </c>
      <c r="D1738" s="6" t="s">
        <v>1110</v>
      </c>
      <c r="E1738" s="6" t="s">
        <v>1111</v>
      </c>
      <c r="F1738" s="6" t="s">
        <v>3467</v>
      </c>
      <c r="G1738" s="6" t="s">
        <v>77</v>
      </c>
      <c r="H1738" s="6" t="s">
        <v>78</v>
      </c>
      <c r="I1738" s="22">
        <v>1099000</v>
      </c>
      <c r="J1738" s="22">
        <v>1100000</v>
      </c>
      <c r="K1738" s="22">
        <v>1099000</v>
      </c>
      <c r="L1738" s="22">
        <v>905000</v>
      </c>
      <c r="M1738" s="22">
        <v>890000</v>
      </c>
      <c r="N1738" s="22">
        <v>910000</v>
      </c>
      <c r="O1738" s="23">
        <v>70</v>
      </c>
      <c r="P1738" s="23">
        <v>68</v>
      </c>
      <c r="Q1738" s="23">
        <v>70</v>
      </c>
      <c r="R1738" s="22">
        <v>670</v>
      </c>
      <c r="S1738" s="22">
        <v>600</v>
      </c>
      <c r="T1738" s="24">
        <v>3</v>
      </c>
      <c r="U1738" s="24">
        <v>-0.10000000000000009</v>
      </c>
      <c r="V1738" s="24">
        <v>3.1</v>
      </c>
      <c r="W1738" s="24">
        <v>3</v>
      </c>
      <c r="X1738" s="25">
        <v>3.1701546860782533E-2</v>
      </c>
      <c r="Y1738" s="24">
        <v>2.9</v>
      </c>
      <c r="Z1738" s="24">
        <v>-0.89999999999999991</v>
      </c>
      <c r="AA1738" s="24">
        <v>3.8</v>
      </c>
      <c r="AB1738" s="24">
        <v>5</v>
      </c>
      <c r="AC1738" s="26">
        <v>0.38544734904270983</v>
      </c>
      <c r="AD1738" s="24">
        <v>12.158629064234733</v>
      </c>
      <c r="AE1738" s="6">
        <v>479</v>
      </c>
      <c r="AF1738" s="6">
        <v>568</v>
      </c>
      <c r="AG1738" s="6">
        <v>473</v>
      </c>
      <c r="AH1738" s="27">
        <v>8.5972602739726032</v>
      </c>
      <c r="AI1738" s="28">
        <v>1100000</v>
      </c>
      <c r="AJ1738" s="28">
        <v>1120311</v>
      </c>
      <c r="AK1738" s="28">
        <v>1172500</v>
      </c>
      <c r="AL1738" s="29">
        <v>-1.8129787175168322E-2</v>
      </c>
      <c r="AM1738" s="29">
        <v>-6.1833688699360338E-2</v>
      </c>
      <c r="AN1738" s="6">
        <v>2.8</v>
      </c>
      <c r="AO1738" s="27">
        <v>9.9999999999999645E-2</v>
      </c>
      <c r="AP1738" s="6">
        <v>2.7</v>
      </c>
      <c r="AQ1738" s="26">
        <v>9.8198198198198194E-2</v>
      </c>
      <c r="AR1738" s="28">
        <v>700</v>
      </c>
      <c r="AS1738" s="28">
        <v>650</v>
      </c>
      <c r="AT1738" s="25">
        <v>7.6923076923076927E-2</v>
      </c>
      <c r="AU1738" s="26">
        <v>-2.7593447820210892E-2</v>
      </c>
      <c r="AV1738" s="30">
        <v>1738.2400000000002</v>
      </c>
      <c r="AW1738" s="24">
        <v>0.69910000000000005</v>
      </c>
      <c r="AX1738" s="24">
        <v>0.3009</v>
      </c>
      <c r="AY1738" s="24">
        <v>0.8821</v>
      </c>
      <c r="AZ1738" s="24">
        <v>7.17E-2</v>
      </c>
      <c r="BA1738" s="24">
        <v>0.39219999999999999</v>
      </c>
      <c r="BB1738" s="24">
        <v>0.32640000000000002</v>
      </c>
      <c r="BC1738" s="24">
        <v>0.25519999999999998</v>
      </c>
      <c r="BD1738" s="31">
        <v>4</v>
      </c>
      <c r="BE1738" s="23">
        <v>108</v>
      </c>
      <c r="BF1738" s="32" t="s">
        <v>4455</v>
      </c>
      <c r="BG1738" s="33">
        <v>150.34537583476299</v>
      </c>
      <c r="BH1738" s="33">
        <v>-34.522424247781899</v>
      </c>
      <c r="BI1738" s="34">
        <f t="shared" si="378"/>
        <v>67</v>
      </c>
      <c r="BJ1738" s="34">
        <f t="shared" si="379"/>
        <v>70</v>
      </c>
      <c r="BK1738" s="34">
        <f t="shared" si="380"/>
        <v>18</v>
      </c>
      <c r="BL1738" s="34">
        <f t="shared" si="381"/>
        <v>100</v>
      </c>
      <c r="BM1738" s="34">
        <f t="shared" si="382"/>
        <v>1</v>
      </c>
      <c r="BN1738" s="34">
        <f t="shared" si="383"/>
        <v>100</v>
      </c>
      <c r="BO1738" s="34">
        <f t="shared" si="384"/>
        <v>85</v>
      </c>
      <c r="BP1738" s="34">
        <f t="shared" si="385"/>
        <v>76</v>
      </c>
      <c r="BQ1738" s="35">
        <f t="shared" si="386"/>
        <v>56</v>
      </c>
      <c r="BR1738" s="34">
        <f t="shared" si="387"/>
        <v>29</v>
      </c>
      <c r="BS1738" s="35">
        <f t="shared" si="388"/>
        <v>11</v>
      </c>
      <c r="BT1738" s="35">
        <f t="shared" si="389"/>
        <v>69</v>
      </c>
      <c r="BU1738" s="35">
        <f t="shared" si="390"/>
        <v>40</v>
      </c>
      <c r="BV1738" s="35">
        <f t="shared" si="391"/>
        <v>60</v>
      </c>
    </row>
    <row r="1739" spans="2:74" hidden="1" x14ac:dyDescent="0.3">
      <c r="B1739" s="6" t="s">
        <v>2169</v>
      </c>
      <c r="C1739" s="6">
        <v>116031317</v>
      </c>
      <c r="D1739" s="6" t="s">
        <v>915</v>
      </c>
      <c r="E1739" s="6" t="s">
        <v>916</v>
      </c>
      <c r="F1739" s="6" t="s">
        <v>2757</v>
      </c>
      <c r="G1739" s="6" t="s">
        <v>77</v>
      </c>
      <c r="H1739" s="6" t="s">
        <v>78</v>
      </c>
      <c r="I1739" s="22">
        <v>880000</v>
      </c>
      <c r="J1739" s="22">
        <v>897600</v>
      </c>
      <c r="K1739" s="22">
        <v>867000</v>
      </c>
      <c r="L1739" s="22">
        <v>890000</v>
      </c>
      <c r="M1739" s="22">
        <v>875000</v>
      </c>
      <c r="N1739" s="22">
        <v>860000</v>
      </c>
      <c r="O1739" s="23">
        <v>25</v>
      </c>
      <c r="P1739" s="23">
        <v>25</v>
      </c>
      <c r="Q1739" s="23">
        <v>28</v>
      </c>
      <c r="R1739" s="22">
        <v>550</v>
      </c>
      <c r="S1739" s="22">
        <v>520</v>
      </c>
      <c r="T1739" s="24">
        <v>2.6</v>
      </c>
      <c r="U1739" s="24">
        <v>0</v>
      </c>
      <c r="V1739" s="24">
        <v>2.6</v>
      </c>
      <c r="W1739" s="24">
        <v>2.8</v>
      </c>
      <c r="X1739" s="25">
        <v>3.2500000000000001E-2</v>
      </c>
      <c r="Y1739" s="24">
        <v>4.5</v>
      </c>
      <c r="Z1739" s="24">
        <v>-1.5999999999999996</v>
      </c>
      <c r="AA1739" s="24">
        <v>6.1</v>
      </c>
      <c r="AB1739" s="24">
        <v>6.7</v>
      </c>
      <c r="AC1739" s="26">
        <v>0.35278119868637103</v>
      </c>
      <c r="AD1739" s="24">
        <v>10.8548061134268</v>
      </c>
      <c r="AE1739" s="6">
        <v>132</v>
      </c>
      <c r="AF1739" s="6">
        <v>132</v>
      </c>
      <c r="AG1739" s="6">
        <v>121</v>
      </c>
      <c r="AH1739" s="27">
        <v>1.9056386651323358</v>
      </c>
      <c r="AI1739" s="28">
        <v>915000</v>
      </c>
      <c r="AJ1739" s="28">
        <v>860000</v>
      </c>
      <c r="AK1739" s="28">
        <v>775000</v>
      </c>
      <c r="AL1739" s="29">
        <v>6.3953488372093026E-2</v>
      </c>
      <c r="AM1739" s="29">
        <v>0.18064516129032257</v>
      </c>
      <c r="AN1739" s="6">
        <v>2.6</v>
      </c>
      <c r="AO1739" s="27">
        <v>-0.19999999999999973</v>
      </c>
      <c r="AP1739" s="6">
        <v>2.8</v>
      </c>
      <c r="AQ1739" s="26">
        <v>9.0228690228690234E-2</v>
      </c>
      <c r="AR1739" s="28">
        <v>580</v>
      </c>
      <c r="AS1739" s="28">
        <v>540</v>
      </c>
      <c r="AT1739" s="25">
        <v>7.407407407407407E-2</v>
      </c>
      <c r="AU1739" s="26">
        <v>0.10318275800826349</v>
      </c>
      <c r="AV1739" s="30">
        <v>1559.0400000000002</v>
      </c>
      <c r="AW1739" s="24">
        <v>0.75029999999999997</v>
      </c>
      <c r="AX1739" s="24">
        <v>0.24970000000000001</v>
      </c>
      <c r="AY1739" s="24">
        <v>0.57789999999999997</v>
      </c>
      <c r="AZ1739" s="24">
        <v>0.2059</v>
      </c>
      <c r="BA1739" s="24">
        <v>0.19409999999999999</v>
      </c>
      <c r="BB1739" s="24">
        <v>0.27339999999999998</v>
      </c>
      <c r="BC1739" s="24">
        <v>0.50039999999999996</v>
      </c>
      <c r="BD1739" s="31">
        <v>1</v>
      </c>
      <c r="BE1739" s="23">
        <v>38</v>
      </c>
      <c r="BF1739" s="32" t="s">
        <v>4456</v>
      </c>
      <c r="BG1739" s="33">
        <v>150.81399017543899</v>
      </c>
      <c r="BH1739" s="33">
        <v>-33.7650188479316</v>
      </c>
      <c r="BI1739" s="34">
        <f t="shared" si="378"/>
        <v>74</v>
      </c>
      <c r="BJ1739" s="34">
        <f t="shared" si="379"/>
        <v>74</v>
      </c>
      <c r="BK1739" s="34">
        <f t="shared" si="380"/>
        <v>100</v>
      </c>
      <c r="BL1739" s="34">
        <f t="shared" si="381"/>
        <v>66</v>
      </c>
      <c r="BM1739" s="34">
        <f t="shared" si="382"/>
        <v>33</v>
      </c>
      <c r="BN1739" s="34">
        <f t="shared" si="383"/>
        <v>100</v>
      </c>
      <c r="BO1739" s="34">
        <f t="shared" si="384"/>
        <v>100</v>
      </c>
      <c r="BP1739" s="34">
        <f t="shared" si="385"/>
        <v>33</v>
      </c>
      <c r="BQ1739" s="35">
        <f t="shared" si="386"/>
        <v>59</v>
      </c>
      <c r="BR1739" s="34">
        <f t="shared" si="387"/>
        <v>42</v>
      </c>
      <c r="BS1739" s="35">
        <f t="shared" si="388"/>
        <v>32</v>
      </c>
      <c r="BT1739" s="35">
        <f t="shared" si="389"/>
        <v>42</v>
      </c>
      <c r="BU1739" s="35">
        <f t="shared" si="390"/>
        <v>10</v>
      </c>
      <c r="BV1739" s="35">
        <f t="shared" si="391"/>
        <v>60</v>
      </c>
    </row>
    <row r="1740" spans="2:74" hidden="1" x14ac:dyDescent="0.3">
      <c r="B1740" s="6" t="s">
        <v>2170</v>
      </c>
      <c r="C1740" s="6">
        <v>120011386</v>
      </c>
      <c r="D1740" s="6" t="s">
        <v>854</v>
      </c>
      <c r="E1740" s="6" t="s">
        <v>855</v>
      </c>
      <c r="F1740" s="6" t="s">
        <v>2757</v>
      </c>
      <c r="G1740" s="6" t="s">
        <v>77</v>
      </c>
      <c r="H1740" s="6" t="s">
        <v>78</v>
      </c>
      <c r="I1740" s="22">
        <v>2862000</v>
      </c>
      <c r="J1740" s="22">
        <v>2931800</v>
      </c>
      <c r="K1740" s="22">
        <v>2795000</v>
      </c>
      <c r="L1740" s="22">
        <v>3025000</v>
      </c>
      <c r="M1740" s="22">
        <v>2930000</v>
      </c>
      <c r="N1740" s="22">
        <v>2750000</v>
      </c>
      <c r="O1740" s="23">
        <v>29</v>
      </c>
      <c r="P1740" s="23">
        <v>30</v>
      </c>
      <c r="Q1740" s="23">
        <v>28</v>
      </c>
      <c r="R1740" s="22">
        <v>995</v>
      </c>
      <c r="S1740" s="22">
        <v>1050</v>
      </c>
      <c r="T1740" s="24">
        <v>2.7</v>
      </c>
      <c r="U1740" s="24">
        <v>-9.9999999999999645E-2</v>
      </c>
      <c r="V1740" s="24">
        <v>2.8</v>
      </c>
      <c r="W1740" s="24">
        <v>2.6</v>
      </c>
      <c r="X1740" s="25">
        <v>1.8078266946191475E-2</v>
      </c>
      <c r="Y1740" s="24">
        <v>2.7</v>
      </c>
      <c r="Z1740" s="24">
        <v>-1</v>
      </c>
      <c r="AA1740" s="24">
        <v>3.7</v>
      </c>
      <c r="AB1740" s="24">
        <v>3.9</v>
      </c>
      <c r="AC1740" s="26">
        <v>0.38079419508909434</v>
      </c>
      <c r="AD1740" s="24">
        <v>21.063644884905063</v>
      </c>
      <c r="AE1740" s="6">
        <v>84</v>
      </c>
      <c r="AF1740" s="6">
        <v>122</v>
      </c>
      <c r="AG1740" s="6">
        <v>98</v>
      </c>
      <c r="AH1740" s="27">
        <v>2.4147843942505132</v>
      </c>
      <c r="AI1740" s="28">
        <v>3000000</v>
      </c>
      <c r="AJ1740" s="28">
        <v>2820000</v>
      </c>
      <c r="AK1740" s="28">
        <v>2700000</v>
      </c>
      <c r="AL1740" s="29">
        <v>6.3829787234042548E-2</v>
      </c>
      <c r="AM1740" s="29">
        <v>0.1111111111111111</v>
      </c>
      <c r="AN1740" s="6">
        <v>2.6</v>
      </c>
      <c r="AO1740" s="27">
        <v>-0.10000000000000009</v>
      </c>
      <c r="AP1740" s="6">
        <v>2.7</v>
      </c>
      <c r="AQ1740" s="26">
        <v>9.9335548172757471E-2</v>
      </c>
      <c r="AR1740" s="28">
        <v>1100</v>
      </c>
      <c r="AS1740" s="28">
        <v>1020</v>
      </c>
      <c r="AT1740" s="25">
        <v>7.8431372549019607E-2</v>
      </c>
      <c r="AU1740" s="26">
        <v>0.1944446524028467</v>
      </c>
      <c r="AV1740" s="30">
        <v>2612.96</v>
      </c>
      <c r="AW1740" s="24">
        <v>0.69350000000000001</v>
      </c>
      <c r="AX1740" s="24">
        <v>0.30649999999999999</v>
      </c>
      <c r="AY1740" s="24">
        <v>0.37909999999999999</v>
      </c>
      <c r="AZ1740" s="24">
        <v>0.13569999999999999</v>
      </c>
      <c r="BA1740" s="24">
        <v>0.3296</v>
      </c>
      <c r="BB1740" s="24">
        <v>0.28010000000000002</v>
      </c>
      <c r="BC1740" s="24">
        <v>0.36599999999999999</v>
      </c>
      <c r="BD1740" s="31">
        <v>8.5</v>
      </c>
      <c r="BE1740" s="23">
        <v>7</v>
      </c>
      <c r="BF1740" s="32" t="s">
        <v>4457</v>
      </c>
      <c r="BG1740" s="33">
        <v>151.13138657239799</v>
      </c>
      <c r="BH1740" s="33">
        <v>-33.859155144552297</v>
      </c>
      <c r="BI1740" s="34">
        <f t="shared" si="378"/>
        <v>72</v>
      </c>
      <c r="BJ1740" s="34">
        <f t="shared" si="379"/>
        <v>74</v>
      </c>
      <c r="BK1740" s="34">
        <f t="shared" si="380"/>
        <v>95</v>
      </c>
      <c r="BL1740" s="34">
        <f t="shared" si="381"/>
        <v>36</v>
      </c>
      <c r="BM1740" s="34">
        <f t="shared" si="382"/>
        <v>33</v>
      </c>
      <c r="BN1740" s="34">
        <f t="shared" si="383"/>
        <v>100</v>
      </c>
      <c r="BO1740" s="34">
        <f t="shared" si="384"/>
        <v>100</v>
      </c>
      <c r="BP1740" s="34">
        <f t="shared" si="385"/>
        <v>63</v>
      </c>
      <c r="BQ1740" s="35">
        <f t="shared" si="386"/>
        <v>11</v>
      </c>
      <c r="BR1740" s="34">
        <f t="shared" si="387"/>
        <v>1</v>
      </c>
      <c r="BS1740" s="35">
        <f t="shared" si="388"/>
        <v>14</v>
      </c>
      <c r="BT1740" s="35">
        <f t="shared" si="389"/>
        <v>72</v>
      </c>
      <c r="BU1740" s="35">
        <f t="shared" si="390"/>
        <v>85</v>
      </c>
      <c r="BV1740" s="35">
        <f t="shared" si="391"/>
        <v>60</v>
      </c>
    </row>
    <row r="1741" spans="2:74" hidden="1" x14ac:dyDescent="0.3">
      <c r="B1741" s="6" t="s">
        <v>2171</v>
      </c>
      <c r="C1741" s="6">
        <v>308031217</v>
      </c>
      <c r="D1741" s="6" t="s">
        <v>372</v>
      </c>
      <c r="E1741" s="6" t="s">
        <v>370</v>
      </c>
      <c r="F1741" s="6" t="s">
        <v>372</v>
      </c>
      <c r="G1741" s="6" t="s">
        <v>97</v>
      </c>
      <c r="H1741" s="6" t="s">
        <v>78</v>
      </c>
      <c r="I1741" s="22">
        <v>350000</v>
      </c>
      <c r="J1741" s="22">
        <v>325000</v>
      </c>
      <c r="K1741" s="22">
        <v>250000</v>
      </c>
      <c r="L1741" s="22">
        <v>335000</v>
      </c>
      <c r="M1741" s="22">
        <v>315000</v>
      </c>
      <c r="N1741" s="22">
        <v>255000</v>
      </c>
      <c r="O1741" s="23">
        <v>36</v>
      </c>
      <c r="P1741" s="23">
        <v>39</v>
      </c>
      <c r="Q1741" s="23">
        <v>58</v>
      </c>
      <c r="R1741" s="22">
        <v>430</v>
      </c>
      <c r="S1741" s="22">
        <v>400</v>
      </c>
      <c r="T1741" s="24">
        <v>3.2</v>
      </c>
      <c r="U1741" s="24">
        <v>-0.5</v>
      </c>
      <c r="V1741" s="24">
        <v>3.7</v>
      </c>
      <c r="W1741" s="24">
        <v>3.7</v>
      </c>
      <c r="X1741" s="25">
        <v>6.3885714285714282E-2</v>
      </c>
      <c r="Y1741" s="24">
        <v>2.2999999999999998</v>
      </c>
      <c r="Z1741" s="24">
        <v>-0.90000000000000036</v>
      </c>
      <c r="AA1741" s="24">
        <v>3.2</v>
      </c>
      <c r="AB1741" s="24">
        <v>3.4</v>
      </c>
      <c r="AC1741" s="26">
        <v>0.36185539248687215</v>
      </c>
      <c r="AD1741" s="24">
        <v>5.6641049807873554</v>
      </c>
      <c r="AE1741" s="6">
        <v>526</v>
      </c>
      <c r="AF1741" s="6">
        <v>536</v>
      </c>
      <c r="AG1741" s="6">
        <v>437</v>
      </c>
      <c r="AH1741" s="27">
        <v>3.2511700468018723</v>
      </c>
      <c r="AI1741" s="28">
        <v>550000</v>
      </c>
      <c r="AJ1741" s="28">
        <v>470000</v>
      </c>
      <c r="AK1741" s="28">
        <v>395000</v>
      </c>
      <c r="AL1741" s="29">
        <v>0.1702127659574468</v>
      </c>
      <c r="AM1741" s="29">
        <v>0.39240506329113922</v>
      </c>
      <c r="AN1741" s="6">
        <v>3.3</v>
      </c>
      <c r="AO1741" s="27">
        <v>-0.60000000000000009</v>
      </c>
      <c r="AP1741" s="6">
        <v>3.9</v>
      </c>
      <c r="AQ1741" s="26">
        <v>6.6666666666666666E-2</v>
      </c>
      <c r="AR1741" s="28">
        <v>520</v>
      </c>
      <c r="AS1741" s="28">
        <v>490</v>
      </c>
      <c r="AT1741" s="25">
        <v>6.1224489795918366E-2</v>
      </c>
      <c r="AU1741" s="26">
        <v>0.42999881663965067</v>
      </c>
      <c r="AV1741" s="30">
        <v>1188.3200000000002</v>
      </c>
      <c r="AW1741" s="24">
        <v>0.54720000000000002</v>
      </c>
      <c r="AX1741" s="24">
        <v>0.45279999999999998</v>
      </c>
      <c r="AY1741" s="24">
        <v>0.74829999999999997</v>
      </c>
      <c r="AZ1741" s="24">
        <v>5.5899999999999998E-2</v>
      </c>
      <c r="BA1741" s="24">
        <v>0.26979999999999998</v>
      </c>
      <c r="BB1741" s="24">
        <v>0.24340000000000001</v>
      </c>
      <c r="BC1741" s="24">
        <v>0.43919999999999998</v>
      </c>
      <c r="BD1741" s="31">
        <v>1.5</v>
      </c>
      <c r="BE1741" s="23">
        <v>515</v>
      </c>
      <c r="BF1741" s="32" t="s">
        <v>4458</v>
      </c>
      <c r="BG1741" s="33">
        <v>150.54264081618101</v>
      </c>
      <c r="BH1741" s="33">
        <v>-23.417270680389102</v>
      </c>
      <c r="BI1741" s="34">
        <f t="shared" si="378"/>
        <v>64</v>
      </c>
      <c r="BJ1741" s="34">
        <f t="shared" si="379"/>
        <v>62</v>
      </c>
      <c r="BK1741" s="34">
        <f t="shared" si="380"/>
        <v>85</v>
      </c>
      <c r="BL1741" s="34">
        <f t="shared" si="381"/>
        <v>1</v>
      </c>
      <c r="BM1741" s="34">
        <f t="shared" si="382"/>
        <v>85</v>
      </c>
      <c r="BN1741" s="34">
        <f t="shared" si="383"/>
        <v>87</v>
      </c>
      <c r="BO1741" s="34">
        <f t="shared" si="384"/>
        <v>27</v>
      </c>
      <c r="BP1741" s="34">
        <f t="shared" si="385"/>
        <v>49</v>
      </c>
      <c r="BQ1741" s="35">
        <f t="shared" si="386"/>
        <v>100</v>
      </c>
      <c r="BR1741" s="34">
        <f t="shared" si="387"/>
        <v>93</v>
      </c>
      <c r="BS1741" s="35">
        <f t="shared" si="388"/>
        <v>26</v>
      </c>
      <c r="BT1741" s="35">
        <f t="shared" si="389"/>
        <v>79</v>
      </c>
      <c r="BU1741" s="35">
        <f t="shared" si="390"/>
        <v>15</v>
      </c>
      <c r="BV1741" s="35">
        <f t="shared" si="391"/>
        <v>60</v>
      </c>
    </row>
    <row r="1742" spans="2:74" hidden="1" x14ac:dyDescent="0.3">
      <c r="B1742" s="6" t="s">
        <v>2172</v>
      </c>
      <c r="C1742" s="6">
        <v>314031392</v>
      </c>
      <c r="D1742" s="6" t="s">
        <v>1259</v>
      </c>
      <c r="E1742" s="6" t="s">
        <v>325</v>
      </c>
      <c r="F1742" s="6" t="s">
        <v>2780</v>
      </c>
      <c r="G1742" s="6" t="s">
        <v>97</v>
      </c>
      <c r="H1742" s="6" t="s">
        <v>78</v>
      </c>
      <c r="I1742" s="22">
        <v>825000</v>
      </c>
      <c r="J1742" s="22">
        <v>813700</v>
      </c>
      <c r="K1742" s="22">
        <v>772650</v>
      </c>
      <c r="L1742" s="22">
        <v>825000</v>
      </c>
      <c r="M1742" s="22">
        <v>806200</v>
      </c>
      <c r="N1742" s="22">
        <v>735000</v>
      </c>
      <c r="O1742" s="23">
        <v>22</v>
      </c>
      <c r="P1742" s="23">
        <v>23</v>
      </c>
      <c r="Q1742" s="23">
        <v>28</v>
      </c>
      <c r="R1742" s="22">
        <v>595</v>
      </c>
      <c r="S1742" s="22">
        <v>580</v>
      </c>
      <c r="T1742" s="24">
        <v>2.5</v>
      </c>
      <c r="U1742" s="24">
        <v>-0.29999999999999982</v>
      </c>
      <c r="V1742" s="24">
        <v>2.8</v>
      </c>
      <c r="W1742" s="24">
        <v>3</v>
      </c>
      <c r="X1742" s="25">
        <v>3.7503030303030302E-2</v>
      </c>
      <c r="Y1742" s="24">
        <v>4.5999999999999996</v>
      </c>
      <c r="Z1742" s="24">
        <v>-2.8000000000000007</v>
      </c>
      <c r="AA1742" s="24">
        <v>7.4</v>
      </c>
      <c r="AB1742" s="24">
        <v>8.6</v>
      </c>
      <c r="AC1742" s="26">
        <v>0.35558902275769744</v>
      </c>
      <c r="AD1742" s="24">
        <v>9.4816077496800375</v>
      </c>
      <c r="AE1742" s="6">
        <v>99</v>
      </c>
      <c r="AF1742" s="6">
        <v>91</v>
      </c>
      <c r="AG1742" s="6">
        <v>68</v>
      </c>
      <c r="AH1742" s="27">
        <v>2.7</v>
      </c>
      <c r="AI1742" s="28">
        <v>820000</v>
      </c>
      <c r="AJ1742" s="28">
        <v>725000</v>
      </c>
      <c r="AK1742" s="28">
        <v>659000</v>
      </c>
      <c r="AL1742" s="29">
        <v>0.1310344827586207</v>
      </c>
      <c r="AM1742" s="29">
        <v>0.24430955993930198</v>
      </c>
      <c r="AN1742" s="6">
        <v>3.1</v>
      </c>
      <c r="AO1742" s="27">
        <v>-0.19999999999999973</v>
      </c>
      <c r="AP1742" s="6">
        <v>3.3</v>
      </c>
      <c r="AQ1742" s="26">
        <v>0.12162162162162163</v>
      </c>
      <c r="AR1742" s="28">
        <v>600</v>
      </c>
      <c r="AS1742" s="28">
        <v>580</v>
      </c>
      <c r="AT1742" s="25">
        <v>3.4482758620689655E-2</v>
      </c>
      <c r="AU1742" s="26">
        <v>0.3573575108196887</v>
      </c>
      <c r="AV1742" s="30">
        <v>1673.2800000000002</v>
      </c>
      <c r="AW1742" s="24">
        <v>0.6845</v>
      </c>
      <c r="AX1742" s="24">
        <v>0.3155</v>
      </c>
      <c r="AY1742" s="24">
        <v>0.72270000000000001</v>
      </c>
      <c r="AZ1742" s="24">
        <v>0.22140000000000001</v>
      </c>
      <c r="BA1742" s="24">
        <v>0.2</v>
      </c>
      <c r="BB1742" s="24">
        <v>0.38740000000000002</v>
      </c>
      <c r="BC1742" s="24">
        <v>0.39079999999999998</v>
      </c>
      <c r="BD1742" s="31">
        <v>4</v>
      </c>
      <c r="BE1742" s="23">
        <v>22</v>
      </c>
      <c r="BF1742" s="32" t="s">
        <v>4459</v>
      </c>
      <c r="BG1742" s="33">
        <v>152.97804778458601</v>
      </c>
      <c r="BH1742" s="33">
        <v>-27.280514853815301</v>
      </c>
      <c r="BI1742" s="34">
        <f t="shared" si="378"/>
        <v>75</v>
      </c>
      <c r="BJ1742" s="34">
        <f t="shared" si="379"/>
        <v>65</v>
      </c>
      <c r="BK1742" s="34">
        <f t="shared" si="380"/>
        <v>91</v>
      </c>
      <c r="BL1742" s="34">
        <f t="shared" si="381"/>
        <v>1</v>
      </c>
      <c r="BM1742" s="34">
        <f t="shared" si="382"/>
        <v>66</v>
      </c>
      <c r="BN1742" s="34">
        <f t="shared" si="383"/>
        <v>100</v>
      </c>
      <c r="BO1742" s="34">
        <f t="shared" si="384"/>
        <v>100</v>
      </c>
      <c r="BP1742" s="34">
        <f t="shared" si="385"/>
        <v>34</v>
      </c>
      <c r="BQ1742" s="35">
        <f t="shared" si="386"/>
        <v>75</v>
      </c>
      <c r="BR1742" s="34">
        <f t="shared" si="387"/>
        <v>56</v>
      </c>
      <c r="BS1742" s="35">
        <f t="shared" si="388"/>
        <v>30</v>
      </c>
      <c r="BT1742" s="35">
        <f t="shared" si="389"/>
        <v>41</v>
      </c>
      <c r="BU1742" s="35">
        <f t="shared" si="390"/>
        <v>40</v>
      </c>
      <c r="BV1742" s="35">
        <f t="shared" si="391"/>
        <v>60</v>
      </c>
    </row>
    <row r="1743" spans="2:74" hidden="1" x14ac:dyDescent="0.3">
      <c r="B1743" s="6" t="s">
        <v>2173</v>
      </c>
      <c r="C1743" s="6">
        <v>316061439</v>
      </c>
      <c r="D1743" s="6" t="s">
        <v>1941</v>
      </c>
      <c r="E1743" s="6" t="s">
        <v>1740</v>
      </c>
      <c r="F1743" s="6" t="s">
        <v>1740</v>
      </c>
      <c r="G1743" s="6" t="s">
        <v>97</v>
      </c>
      <c r="H1743" s="6" t="s">
        <v>78</v>
      </c>
      <c r="I1743" s="22">
        <v>899000</v>
      </c>
      <c r="J1743" s="22">
        <v>888000</v>
      </c>
      <c r="K1743" s="22">
        <v>820000</v>
      </c>
      <c r="L1743" s="22">
        <v>917000</v>
      </c>
      <c r="M1743" s="22">
        <v>890000</v>
      </c>
      <c r="N1743" s="22">
        <v>830000</v>
      </c>
      <c r="O1743" s="23">
        <v>33</v>
      </c>
      <c r="P1743" s="23">
        <v>38</v>
      </c>
      <c r="Q1743" s="23">
        <v>43</v>
      </c>
      <c r="R1743" s="22">
        <v>630</v>
      </c>
      <c r="S1743" s="22">
        <v>650</v>
      </c>
      <c r="T1743" s="24">
        <v>3.7</v>
      </c>
      <c r="U1743" s="24">
        <v>-9.9999999999999645E-2</v>
      </c>
      <c r="V1743" s="24">
        <v>3.8</v>
      </c>
      <c r="W1743" s="24">
        <v>3.9</v>
      </c>
      <c r="X1743" s="25">
        <v>3.6440489432703005E-2</v>
      </c>
      <c r="Y1743" s="24">
        <v>1.8</v>
      </c>
      <c r="Z1743" s="24">
        <v>-0.8</v>
      </c>
      <c r="AA1743" s="24">
        <v>2.6</v>
      </c>
      <c r="AB1743" s="24">
        <v>3.3</v>
      </c>
      <c r="AC1743" s="26">
        <v>0.36668839634941325</v>
      </c>
      <c r="AD1743" s="24">
        <v>10.062663868074559</v>
      </c>
      <c r="AE1743" s="6">
        <v>456</v>
      </c>
      <c r="AF1743" s="6">
        <v>501</v>
      </c>
      <c r="AG1743" s="6">
        <v>364</v>
      </c>
      <c r="AH1743" s="27">
        <v>7.7647058823529411</v>
      </c>
      <c r="AI1743" s="28">
        <v>1060000</v>
      </c>
      <c r="AJ1743" s="28">
        <v>930000</v>
      </c>
      <c r="AK1743" s="28">
        <v>886500</v>
      </c>
      <c r="AL1743" s="29">
        <v>0.13978494623655913</v>
      </c>
      <c r="AM1743" s="29">
        <v>0.19571347997743938</v>
      </c>
      <c r="AN1743" s="6">
        <v>2.9</v>
      </c>
      <c r="AO1743" s="27">
        <v>-0.20000000000000018</v>
      </c>
      <c r="AP1743" s="6">
        <v>3.1</v>
      </c>
      <c r="AQ1743" s="26">
        <v>0.13043478260869565</v>
      </c>
      <c r="AR1743" s="28">
        <v>725</v>
      </c>
      <c r="AS1743" s="28">
        <v>680</v>
      </c>
      <c r="AT1743" s="25">
        <v>6.6176470588235295E-2</v>
      </c>
      <c r="AU1743" s="26">
        <v>0.3419582311216921</v>
      </c>
      <c r="AV1743" s="30">
        <v>1718.0800000000002</v>
      </c>
      <c r="AW1743" s="24">
        <v>0.77400000000000002</v>
      </c>
      <c r="AX1743" s="24">
        <v>0.22600000000000001</v>
      </c>
      <c r="AY1743" s="24">
        <v>0.87839999999999996</v>
      </c>
      <c r="AZ1743" s="24">
        <v>3.7499999999999999E-2</v>
      </c>
      <c r="BA1743" s="24">
        <v>0.32700000000000001</v>
      </c>
      <c r="BB1743" s="24">
        <v>0.40489999999999998</v>
      </c>
      <c r="BC1743" s="24">
        <v>0.23949999999999999</v>
      </c>
      <c r="BD1743" s="31">
        <v>3.5</v>
      </c>
      <c r="BE1743" s="23">
        <v>69</v>
      </c>
      <c r="BF1743" s="32" t="s">
        <v>4460</v>
      </c>
      <c r="BG1743" s="33">
        <v>152.98017813972299</v>
      </c>
      <c r="BH1743" s="33">
        <v>-26.855612921618899</v>
      </c>
      <c r="BI1743" s="34">
        <f t="shared" si="378"/>
        <v>55</v>
      </c>
      <c r="BJ1743" s="34">
        <f t="shared" si="379"/>
        <v>69</v>
      </c>
      <c r="BK1743" s="34">
        <f t="shared" si="380"/>
        <v>29</v>
      </c>
      <c r="BL1743" s="34">
        <f t="shared" si="381"/>
        <v>1</v>
      </c>
      <c r="BM1743" s="34">
        <f t="shared" si="382"/>
        <v>70</v>
      </c>
      <c r="BN1743" s="34">
        <f t="shared" si="383"/>
        <v>100</v>
      </c>
      <c r="BO1743" s="34">
        <f t="shared" si="384"/>
        <v>93</v>
      </c>
      <c r="BP1743" s="34">
        <f t="shared" si="385"/>
        <v>62</v>
      </c>
      <c r="BQ1743" s="35">
        <f t="shared" si="386"/>
        <v>72</v>
      </c>
      <c r="BR1743" s="34">
        <f t="shared" si="387"/>
        <v>50</v>
      </c>
      <c r="BS1743" s="35">
        <f t="shared" si="388"/>
        <v>23</v>
      </c>
      <c r="BT1743" s="35">
        <f t="shared" si="389"/>
        <v>87</v>
      </c>
      <c r="BU1743" s="35">
        <f t="shared" si="390"/>
        <v>35</v>
      </c>
      <c r="BV1743" s="35">
        <f t="shared" si="391"/>
        <v>60</v>
      </c>
    </row>
    <row r="1744" spans="2:74" hidden="1" x14ac:dyDescent="0.3">
      <c r="B1744" s="6" t="s">
        <v>2174</v>
      </c>
      <c r="C1744" s="6">
        <v>317011456</v>
      </c>
      <c r="D1744" s="6" t="s">
        <v>449</v>
      </c>
      <c r="E1744" s="6" t="s">
        <v>449</v>
      </c>
      <c r="F1744" s="6" t="s">
        <v>449</v>
      </c>
      <c r="G1744" s="6" t="s">
        <v>97</v>
      </c>
      <c r="H1744" s="6" t="s">
        <v>78</v>
      </c>
      <c r="I1744" s="22">
        <v>654680</v>
      </c>
      <c r="J1744" s="22">
        <v>649000</v>
      </c>
      <c r="K1744" s="22">
        <v>591600</v>
      </c>
      <c r="L1744" s="22">
        <v>654000</v>
      </c>
      <c r="M1744" s="22">
        <v>652500</v>
      </c>
      <c r="N1744" s="22">
        <v>590000</v>
      </c>
      <c r="O1744" s="23">
        <v>34</v>
      </c>
      <c r="P1744" s="23">
        <v>36</v>
      </c>
      <c r="Q1744" s="23">
        <v>35</v>
      </c>
      <c r="R1744" s="22">
        <v>520</v>
      </c>
      <c r="S1744" s="22">
        <v>485</v>
      </c>
      <c r="T1744" s="24">
        <v>3.2</v>
      </c>
      <c r="U1744" s="24">
        <v>-0.39999999999999991</v>
      </c>
      <c r="V1744" s="24">
        <v>3.6</v>
      </c>
      <c r="W1744" s="24">
        <v>3.6</v>
      </c>
      <c r="X1744" s="25">
        <v>4.1302621127879267E-2</v>
      </c>
      <c r="Y1744" s="24">
        <v>4.0999999999999996</v>
      </c>
      <c r="Z1744" s="24">
        <v>-1.5</v>
      </c>
      <c r="AA1744" s="24">
        <v>5.6</v>
      </c>
      <c r="AB1744" s="24">
        <v>6</v>
      </c>
      <c r="AC1744" s="26">
        <v>0.34519383961763139</v>
      </c>
      <c r="AD1744" s="24">
        <v>8.357673924588422</v>
      </c>
      <c r="AE1744" s="6">
        <v>482</v>
      </c>
      <c r="AF1744" s="6">
        <v>594</v>
      </c>
      <c r="AG1744" s="6">
        <v>491</v>
      </c>
      <c r="AH1744" s="27">
        <v>2.8360579168612801</v>
      </c>
      <c r="AI1744" s="28">
        <v>675000</v>
      </c>
      <c r="AJ1744" s="28">
        <v>610000</v>
      </c>
      <c r="AK1744" s="28">
        <v>535000</v>
      </c>
      <c r="AL1744" s="29">
        <v>0.10655737704918032</v>
      </c>
      <c r="AM1744" s="29">
        <v>0.26168224299065418</v>
      </c>
      <c r="AN1744" s="6">
        <v>3.1</v>
      </c>
      <c r="AO1744" s="27">
        <v>-0.39999999999999991</v>
      </c>
      <c r="AP1744" s="6">
        <v>3.5</v>
      </c>
      <c r="AQ1744" s="26">
        <v>8.5950413223140495E-2</v>
      </c>
      <c r="AR1744" s="28">
        <v>540</v>
      </c>
      <c r="AS1744" s="28">
        <v>500</v>
      </c>
      <c r="AT1744" s="25">
        <v>0.08</v>
      </c>
      <c r="AU1744" s="26">
        <v>0.3884304877283179</v>
      </c>
      <c r="AV1744" s="30">
        <v>1506.4</v>
      </c>
      <c r="AW1744" s="24">
        <v>0.58499999999999996</v>
      </c>
      <c r="AX1744" s="24">
        <v>0.41499999999999998</v>
      </c>
      <c r="AY1744" s="24">
        <v>0.70230000000000004</v>
      </c>
      <c r="AZ1744" s="24">
        <v>0.22500000000000001</v>
      </c>
      <c r="BA1744" s="24">
        <v>0.24940000000000001</v>
      </c>
      <c r="BB1744" s="24">
        <v>0.27429999999999999</v>
      </c>
      <c r="BC1744" s="24">
        <v>0.4536</v>
      </c>
      <c r="BD1744" s="31">
        <v>3</v>
      </c>
      <c r="BE1744" s="23">
        <v>106</v>
      </c>
      <c r="BF1744" s="32" t="s">
        <v>4461</v>
      </c>
      <c r="BG1744" s="33">
        <v>151.95353513826399</v>
      </c>
      <c r="BH1744" s="33">
        <v>-27.572497896649399</v>
      </c>
      <c r="BI1744" s="34">
        <f t="shared" si="378"/>
        <v>64</v>
      </c>
      <c r="BJ1744" s="34">
        <f t="shared" si="379"/>
        <v>65</v>
      </c>
      <c r="BK1744" s="34">
        <f t="shared" si="380"/>
        <v>90</v>
      </c>
      <c r="BL1744" s="34">
        <f t="shared" si="381"/>
        <v>1</v>
      </c>
      <c r="BM1744" s="34">
        <f t="shared" si="382"/>
        <v>54</v>
      </c>
      <c r="BN1744" s="34">
        <f t="shared" si="383"/>
        <v>100</v>
      </c>
      <c r="BO1744" s="34">
        <f t="shared" si="384"/>
        <v>85</v>
      </c>
      <c r="BP1744" s="34">
        <f t="shared" si="385"/>
        <v>45</v>
      </c>
      <c r="BQ1744" s="35">
        <f t="shared" si="386"/>
        <v>88</v>
      </c>
      <c r="BR1744" s="34">
        <f t="shared" si="387"/>
        <v>67</v>
      </c>
      <c r="BS1744" s="35">
        <f t="shared" si="388"/>
        <v>37</v>
      </c>
      <c r="BT1744" s="35">
        <f t="shared" si="389"/>
        <v>49</v>
      </c>
      <c r="BU1744" s="35">
        <f t="shared" si="390"/>
        <v>30</v>
      </c>
      <c r="BV1744" s="35">
        <f t="shared" si="391"/>
        <v>60</v>
      </c>
    </row>
    <row r="1745" spans="2:74" hidden="1" x14ac:dyDescent="0.3">
      <c r="B1745" s="6" t="s">
        <v>2175</v>
      </c>
      <c r="C1745" s="6">
        <v>507031169</v>
      </c>
      <c r="D1745" s="6" t="s">
        <v>1579</v>
      </c>
      <c r="E1745" s="6" t="s">
        <v>284</v>
      </c>
      <c r="F1745" s="6" t="s">
        <v>2720</v>
      </c>
      <c r="G1745" s="6" t="s">
        <v>93</v>
      </c>
      <c r="H1745" s="6" t="s">
        <v>78</v>
      </c>
      <c r="I1745" s="22">
        <v>691130</v>
      </c>
      <c r="J1745" s="22">
        <v>679000</v>
      </c>
      <c r="K1745" s="22">
        <v>580000</v>
      </c>
      <c r="L1745" s="22">
        <v>700000</v>
      </c>
      <c r="M1745" s="22">
        <v>679000</v>
      </c>
      <c r="N1745" s="22">
        <v>590000</v>
      </c>
      <c r="O1745" s="23">
        <v>31</v>
      </c>
      <c r="P1745" s="23">
        <v>29</v>
      </c>
      <c r="Q1745" s="23">
        <v>30</v>
      </c>
      <c r="R1745" s="22">
        <v>650</v>
      </c>
      <c r="S1745" s="22">
        <v>600</v>
      </c>
      <c r="T1745" s="24">
        <v>4.9000000000000004</v>
      </c>
      <c r="U1745" s="24">
        <v>-0.29999999999999982</v>
      </c>
      <c r="V1745" s="24">
        <v>5.2</v>
      </c>
      <c r="W1745" s="24">
        <v>4.9000000000000004</v>
      </c>
      <c r="X1745" s="25">
        <v>4.8905415768379319E-2</v>
      </c>
      <c r="Y1745" s="24">
        <v>5.4</v>
      </c>
      <c r="Z1745" s="24">
        <v>-1.5</v>
      </c>
      <c r="AA1745" s="24">
        <v>6.9</v>
      </c>
      <c r="AB1745" s="24">
        <v>6.3</v>
      </c>
      <c r="AC1745" s="26">
        <v>0.28063691627521409</v>
      </c>
      <c r="AD1745" s="24">
        <v>5.7383607084404948</v>
      </c>
      <c r="AE1745" s="6">
        <v>342</v>
      </c>
      <c r="AF1745" s="6">
        <v>421</v>
      </c>
      <c r="AG1745" s="6">
        <v>130</v>
      </c>
      <c r="AH1745" s="27">
        <v>6.4308510638297873</v>
      </c>
      <c r="AI1745" s="28">
        <v>655000</v>
      </c>
      <c r="AJ1745" s="28">
        <v>545000</v>
      </c>
      <c r="AK1745" s="28">
        <v>425000</v>
      </c>
      <c r="AL1745" s="29">
        <v>0.20183486238532111</v>
      </c>
      <c r="AM1745" s="29">
        <v>0.54117647058823526</v>
      </c>
      <c r="AN1745" s="6">
        <v>4.5</v>
      </c>
      <c r="AO1745" s="27">
        <v>0</v>
      </c>
      <c r="AP1745" s="6">
        <v>4.5</v>
      </c>
      <c r="AQ1745" s="26">
        <v>0.12016806722689075</v>
      </c>
      <c r="AR1745" s="28">
        <v>620</v>
      </c>
      <c r="AS1745" s="28">
        <v>560</v>
      </c>
      <c r="AT1745" s="25">
        <v>0.10714285714285714</v>
      </c>
      <c r="AU1745" s="26">
        <v>0.49467866700675767</v>
      </c>
      <c r="AV1745" s="30">
        <v>2316.1600000000003</v>
      </c>
      <c r="AW1745" s="24">
        <v>0.8024</v>
      </c>
      <c r="AX1745" s="24">
        <v>0.1976</v>
      </c>
      <c r="AY1745" s="24">
        <v>0.95789999999999997</v>
      </c>
      <c r="AZ1745" s="24">
        <v>2.1600000000000001E-2</v>
      </c>
      <c r="BA1745" s="24">
        <v>8.7999999999999995E-2</v>
      </c>
      <c r="BB1745" s="24">
        <v>0.61260000000000003</v>
      </c>
      <c r="BC1745" s="24">
        <v>0.28060000000000002</v>
      </c>
      <c r="BD1745" s="31">
        <v>5.5</v>
      </c>
      <c r="BE1745" s="23">
        <v>34</v>
      </c>
      <c r="BF1745" s="32" t="s">
        <v>4462</v>
      </c>
      <c r="BG1745" s="33">
        <v>115.840619616994</v>
      </c>
      <c r="BH1745" s="33">
        <v>-32.258389230414302</v>
      </c>
      <c r="BI1745" s="34">
        <f t="shared" si="378"/>
        <v>36</v>
      </c>
      <c r="BJ1745" s="34">
        <f t="shared" si="379"/>
        <v>42</v>
      </c>
      <c r="BK1745" s="34">
        <f t="shared" si="380"/>
        <v>45</v>
      </c>
      <c r="BL1745" s="34">
        <f t="shared" si="381"/>
        <v>1</v>
      </c>
      <c r="BM1745" s="34">
        <f t="shared" si="382"/>
        <v>100</v>
      </c>
      <c r="BN1745" s="34">
        <f t="shared" si="383"/>
        <v>100</v>
      </c>
      <c r="BO1745" s="34">
        <f t="shared" si="384"/>
        <v>100</v>
      </c>
      <c r="BP1745" s="34">
        <f t="shared" si="385"/>
        <v>9</v>
      </c>
      <c r="BQ1745" s="35">
        <f t="shared" si="386"/>
        <v>100</v>
      </c>
      <c r="BR1745" s="34">
        <f t="shared" si="387"/>
        <v>93</v>
      </c>
      <c r="BS1745" s="35">
        <f t="shared" si="388"/>
        <v>80</v>
      </c>
      <c r="BT1745" s="35">
        <f t="shared" si="389"/>
        <v>27</v>
      </c>
      <c r="BU1745" s="35">
        <f t="shared" si="390"/>
        <v>55</v>
      </c>
      <c r="BV1745" s="35">
        <f t="shared" si="391"/>
        <v>60</v>
      </c>
    </row>
    <row r="1746" spans="2:74" hidden="1" x14ac:dyDescent="0.3">
      <c r="B1746" s="6" t="s">
        <v>2176</v>
      </c>
      <c r="C1746" s="6">
        <v>511031282</v>
      </c>
      <c r="D1746" s="6" t="s">
        <v>2177</v>
      </c>
      <c r="E1746" s="6" t="s">
        <v>311</v>
      </c>
      <c r="F1746" s="6" t="s">
        <v>2696</v>
      </c>
      <c r="G1746" s="6" t="s">
        <v>93</v>
      </c>
      <c r="H1746" s="6" t="s">
        <v>78</v>
      </c>
      <c r="I1746" s="22">
        <v>189000</v>
      </c>
      <c r="J1746" s="22">
        <v>188000</v>
      </c>
      <c r="K1746" s="22">
        <v>179000</v>
      </c>
      <c r="L1746" s="22">
        <v>185000</v>
      </c>
      <c r="M1746" s="22">
        <v>175000</v>
      </c>
      <c r="N1746" s="22">
        <v>165000</v>
      </c>
      <c r="O1746" s="23">
        <v>77</v>
      </c>
      <c r="P1746" s="23">
        <v>74</v>
      </c>
      <c r="Q1746" s="23">
        <v>70</v>
      </c>
      <c r="R1746" s="22">
        <v>370</v>
      </c>
      <c r="S1746" s="22">
        <v>350</v>
      </c>
      <c r="T1746" s="24">
        <v>2</v>
      </c>
      <c r="U1746" s="24">
        <v>-0.29999999999999982</v>
      </c>
      <c r="V1746" s="24">
        <v>2.2999999999999998</v>
      </c>
      <c r="W1746" s="24">
        <v>2.5</v>
      </c>
      <c r="X1746" s="25">
        <v>0.10179894179894181</v>
      </c>
      <c r="Y1746" s="24">
        <v>2.2999999999999998</v>
      </c>
      <c r="Z1746" s="24">
        <v>-0.70000000000000018</v>
      </c>
      <c r="AA1746" s="24">
        <v>3</v>
      </c>
      <c r="AB1746" s="24">
        <v>3.5</v>
      </c>
      <c r="AC1746" s="26">
        <v>0.20304679954341906</v>
      </c>
      <c r="AD1746" s="24">
        <v>1.9945865443714244</v>
      </c>
      <c r="AE1746" s="6">
        <v>224</v>
      </c>
      <c r="AF1746" s="6">
        <v>256</v>
      </c>
      <c r="AG1746" s="6">
        <v>239</v>
      </c>
      <c r="AH1746" s="27">
        <v>4.92</v>
      </c>
      <c r="AI1746" s="28">
        <v>345000</v>
      </c>
      <c r="AJ1746" s="28">
        <v>305000</v>
      </c>
      <c r="AK1746" s="28">
        <v>280000</v>
      </c>
      <c r="AL1746" s="29">
        <v>0.13114754098360656</v>
      </c>
      <c r="AM1746" s="29">
        <v>0.23214285714285715</v>
      </c>
      <c r="AN1746" s="6">
        <v>3</v>
      </c>
      <c r="AO1746" s="27">
        <v>-0.29999999999999982</v>
      </c>
      <c r="AP1746" s="6">
        <v>3.3</v>
      </c>
      <c r="AQ1746" s="26">
        <v>5.7471264367816091E-3</v>
      </c>
      <c r="AR1746" s="28">
        <v>550</v>
      </c>
      <c r="AS1746" s="28">
        <v>550</v>
      </c>
      <c r="AT1746" s="25">
        <v>0</v>
      </c>
      <c r="AU1746" s="26">
        <v>0.15000000000000002</v>
      </c>
      <c r="AV1746" s="30">
        <v>1822.2400000000002</v>
      </c>
      <c r="AW1746" s="24">
        <v>0.62150000000000005</v>
      </c>
      <c r="AX1746" s="24">
        <v>0.3785</v>
      </c>
      <c r="AY1746" s="24">
        <v>0.89510000000000001</v>
      </c>
      <c r="AZ1746" s="24">
        <v>5.9200000000000003E-2</v>
      </c>
      <c r="BA1746" s="24">
        <v>0.30690000000000001</v>
      </c>
      <c r="BB1746" s="24">
        <v>0.28339999999999999</v>
      </c>
      <c r="BC1746" s="24">
        <v>0.3362</v>
      </c>
      <c r="BD1746" s="31">
        <v>1.5</v>
      </c>
      <c r="BE1746" s="23">
        <v>819</v>
      </c>
      <c r="BF1746" s="32" t="s">
        <v>4463</v>
      </c>
      <c r="BG1746" s="33">
        <v>124.505742067149</v>
      </c>
      <c r="BH1746" s="33">
        <v>-31.587690912079701</v>
      </c>
      <c r="BI1746" s="34">
        <f t="shared" si="378"/>
        <v>84</v>
      </c>
      <c r="BJ1746" s="34">
        <f t="shared" si="379"/>
        <v>67</v>
      </c>
      <c r="BK1746" s="34">
        <f t="shared" si="380"/>
        <v>64</v>
      </c>
      <c r="BL1746" s="34">
        <f t="shared" si="381"/>
        <v>51</v>
      </c>
      <c r="BM1746" s="34">
        <f t="shared" si="382"/>
        <v>66</v>
      </c>
      <c r="BN1746" s="34">
        <f t="shared" si="383"/>
        <v>1</v>
      </c>
      <c r="BO1746" s="34">
        <f t="shared" si="384"/>
        <v>1</v>
      </c>
      <c r="BP1746" s="34">
        <f t="shared" si="385"/>
        <v>58</v>
      </c>
      <c r="BQ1746" s="35">
        <f t="shared" si="386"/>
        <v>100</v>
      </c>
      <c r="BR1746" s="34">
        <f t="shared" si="387"/>
        <v>100</v>
      </c>
      <c r="BS1746" s="35">
        <f t="shared" si="388"/>
        <v>100</v>
      </c>
      <c r="BT1746" s="35">
        <f t="shared" si="389"/>
        <v>79</v>
      </c>
      <c r="BU1746" s="35">
        <f t="shared" si="390"/>
        <v>15</v>
      </c>
      <c r="BV1746" s="35">
        <f t="shared" si="391"/>
        <v>60</v>
      </c>
    </row>
    <row r="1747" spans="2:74" hidden="1" x14ac:dyDescent="0.3">
      <c r="B1747" s="6" t="s">
        <v>2178</v>
      </c>
      <c r="C1747" s="6">
        <v>317011459</v>
      </c>
      <c r="D1747" s="6" t="s">
        <v>449</v>
      </c>
      <c r="E1747" s="6" t="s">
        <v>449</v>
      </c>
      <c r="F1747" s="6" t="s">
        <v>449</v>
      </c>
      <c r="G1747" s="6" t="s">
        <v>97</v>
      </c>
      <c r="H1747" s="6" t="s">
        <v>78</v>
      </c>
      <c r="I1747" s="22">
        <v>579000</v>
      </c>
      <c r="J1747" s="22">
        <v>572000</v>
      </c>
      <c r="K1747" s="22">
        <v>499000</v>
      </c>
      <c r="L1747" s="22">
        <v>590000</v>
      </c>
      <c r="M1747" s="22">
        <v>575000</v>
      </c>
      <c r="N1747" s="22">
        <v>490000</v>
      </c>
      <c r="O1747" s="23">
        <v>29</v>
      </c>
      <c r="P1747" s="23">
        <v>29</v>
      </c>
      <c r="Q1747" s="23">
        <v>31</v>
      </c>
      <c r="R1747" s="22">
        <v>490</v>
      </c>
      <c r="S1747" s="22">
        <v>460</v>
      </c>
      <c r="T1747" s="24">
        <v>3.4</v>
      </c>
      <c r="U1747" s="24">
        <v>-0.20000000000000018</v>
      </c>
      <c r="V1747" s="24">
        <v>3.6</v>
      </c>
      <c r="W1747" s="24">
        <v>3.2</v>
      </c>
      <c r="X1747" s="25">
        <v>4.4006908462867013E-2</v>
      </c>
      <c r="Y1747" s="24">
        <v>3.7</v>
      </c>
      <c r="Z1747" s="24">
        <v>-1.5999999999999996</v>
      </c>
      <c r="AA1747" s="24">
        <v>5.3</v>
      </c>
      <c r="AB1747" s="24">
        <v>5.9</v>
      </c>
      <c r="AC1747" s="26">
        <v>0.38958147818343714</v>
      </c>
      <c r="AD1747" s="24">
        <v>8.852734531719392</v>
      </c>
      <c r="AE1747" s="6">
        <v>482</v>
      </c>
      <c r="AF1747" s="6">
        <v>594</v>
      </c>
      <c r="AG1747" s="6">
        <v>491</v>
      </c>
      <c r="AH1747" s="27">
        <v>2.8360579168612801</v>
      </c>
      <c r="AI1747" s="28">
        <v>675000</v>
      </c>
      <c r="AJ1747" s="28">
        <v>610000</v>
      </c>
      <c r="AK1747" s="28">
        <v>535000</v>
      </c>
      <c r="AL1747" s="29">
        <v>0.10655737704918032</v>
      </c>
      <c r="AM1747" s="29">
        <v>0.26168224299065418</v>
      </c>
      <c r="AN1747" s="6">
        <v>3.1</v>
      </c>
      <c r="AO1747" s="27">
        <v>-0.39999999999999991</v>
      </c>
      <c r="AP1747" s="6">
        <v>3.5</v>
      </c>
      <c r="AQ1747" s="26">
        <v>8.5950413223140495E-2</v>
      </c>
      <c r="AR1747" s="28">
        <v>540</v>
      </c>
      <c r="AS1747" s="28">
        <v>500</v>
      </c>
      <c r="AT1747" s="25">
        <v>0.08</v>
      </c>
      <c r="AU1747" s="26">
        <v>0.3884304877283179</v>
      </c>
      <c r="AV1747" s="30">
        <v>1257.7600000000002</v>
      </c>
      <c r="AW1747" s="24">
        <v>0.623</v>
      </c>
      <c r="AX1747" s="24">
        <v>0.377</v>
      </c>
      <c r="AY1747" s="24">
        <v>0.78400000000000003</v>
      </c>
      <c r="AZ1747" s="24">
        <v>0.13800000000000001</v>
      </c>
      <c r="BA1747" s="24">
        <v>0.3453</v>
      </c>
      <c r="BB1747" s="24">
        <v>0.24099999999999999</v>
      </c>
      <c r="BC1747" s="24">
        <v>0.38250000000000001</v>
      </c>
      <c r="BD1747" s="31">
        <v>2</v>
      </c>
      <c r="BE1747" s="23">
        <v>109</v>
      </c>
      <c r="BF1747" s="32" t="s">
        <v>4464</v>
      </c>
      <c r="BG1747" s="33">
        <v>151.92572311020299</v>
      </c>
      <c r="BH1747" s="33">
        <v>-27.523286839134599</v>
      </c>
      <c r="BI1747" s="34">
        <f t="shared" si="378"/>
        <v>60</v>
      </c>
      <c r="BJ1747" s="34">
        <f t="shared" si="379"/>
        <v>65</v>
      </c>
      <c r="BK1747" s="34">
        <f t="shared" si="380"/>
        <v>90</v>
      </c>
      <c r="BL1747" s="34">
        <f t="shared" si="381"/>
        <v>1</v>
      </c>
      <c r="BM1747" s="34">
        <f t="shared" si="382"/>
        <v>54</v>
      </c>
      <c r="BN1747" s="34">
        <f t="shared" si="383"/>
        <v>100</v>
      </c>
      <c r="BO1747" s="34">
        <f t="shared" si="384"/>
        <v>85</v>
      </c>
      <c r="BP1747" s="34">
        <f t="shared" si="385"/>
        <v>66</v>
      </c>
      <c r="BQ1747" s="35">
        <f t="shared" si="386"/>
        <v>97</v>
      </c>
      <c r="BR1747" s="34">
        <f t="shared" si="387"/>
        <v>62</v>
      </c>
      <c r="BS1747" s="35">
        <f t="shared" si="388"/>
        <v>8</v>
      </c>
      <c r="BT1747" s="35">
        <f t="shared" si="389"/>
        <v>55</v>
      </c>
      <c r="BU1747" s="35">
        <f t="shared" si="390"/>
        <v>20</v>
      </c>
      <c r="BV1747" s="35">
        <f t="shared" si="391"/>
        <v>60</v>
      </c>
    </row>
    <row r="1748" spans="2:74" hidden="1" x14ac:dyDescent="0.3">
      <c r="B1748" s="6" t="s">
        <v>2179</v>
      </c>
      <c r="C1748" s="6">
        <v>318021474</v>
      </c>
      <c r="D1748" s="6" t="s">
        <v>773</v>
      </c>
      <c r="E1748" s="6" t="s">
        <v>773</v>
      </c>
      <c r="F1748" s="6" t="s">
        <v>773</v>
      </c>
      <c r="G1748" s="6" t="s">
        <v>97</v>
      </c>
      <c r="H1748" s="6" t="s">
        <v>78</v>
      </c>
      <c r="I1748" s="22">
        <v>599000</v>
      </c>
      <c r="J1748" s="22">
        <v>576800</v>
      </c>
      <c r="K1748" s="22">
        <v>490000</v>
      </c>
      <c r="L1748" s="22">
        <v>575000</v>
      </c>
      <c r="M1748" s="22">
        <v>560000</v>
      </c>
      <c r="N1748" s="22">
        <v>490000</v>
      </c>
      <c r="O1748" s="23">
        <v>20</v>
      </c>
      <c r="P1748" s="23">
        <v>20</v>
      </c>
      <c r="Q1748" s="23">
        <v>29</v>
      </c>
      <c r="R1748" s="22">
        <v>530</v>
      </c>
      <c r="S1748" s="22">
        <v>520</v>
      </c>
      <c r="T1748" s="24">
        <v>3.9</v>
      </c>
      <c r="U1748" s="24">
        <v>-0.69999999999999973</v>
      </c>
      <c r="V1748" s="24">
        <v>4.5999999999999996</v>
      </c>
      <c r="W1748" s="24">
        <v>5.6</v>
      </c>
      <c r="X1748" s="25">
        <v>4.601001669449082E-2</v>
      </c>
      <c r="Y1748" s="24">
        <v>7.8</v>
      </c>
      <c r="Z1748" s="24">
        <v>-2.5000000000000009</v>
      </c>
      <c r="AA1748" s="24">
        <v>10.3</v>
      </c>
      <c r="AB1748" s="24">
        <v>10.1</v>
      </c>
      <c r="AC1748" s="26">
        <v>0.23368606701940034</v>
      </c>
      <c r="AD1748" s="24">
        <v>5.0790259123592456</v>
      </c>
      <c r="AE1748" s="6">
        <v>688</v>
      </c>
      <c r="AF1748" s="6">
        <v>586</v>
      </c>
      <c r="AG1748" s="6">
        <v>517</v>
      </c>
      <c r="AH1748" s="27">
        <v>2.8293029871977238</v>
      </c>
      <c r="AI1748" s="28">
        <v>567000</v>
      </c>
      <c r="AJ1748" s="28">
        <v>459000</v>
      </c>
      <c r="AK1748" s="28">
        <v>407500</v>
      </c>
      <c r="AL1748" s="29">
        <v>0.23529411764705882</v>
      </c>
      <c r="AM1748" s="29">
        <v>0.39141104294478529</v>
      </c>
      <c r="AN1748" s="6">
        <v>3.5</v>
      </c>
      <c r="AO1748" s="27">
        <v>-1.0999999999999996</v>
      </c>
      <c r="AP1748" s="6">
        <v>4.5999999999999996</v>
      </c>
      <c r="AQ1748" s="26">
        <v>6.2E-2</v>
      </c>
      <c r="AR1748" s="28">
        <v>530</v>
      </c>
      <c r="AS1748" s="28">
        <v>490</v>
      </c>
      <c r="AT1748" s="25">
        <v>8.1632653061224483E-2</v>
      </c>
      <c r="AU1748" s="26">
        <v>0.49397749098413712</v>
      </c>
      <c r="AV1748" s="30">
        <v>2268</v>
      </c>
      <c r="AW1748" s="24">
        <v>0.65259999999999996</v>
      </c>
      <c r="AX1748" s="24">
        <v>0.34739999999999999</v>
      </c>
      <c r="AY1748" s="24">
        <v>0.84050000000000002</v>
      </c>
      <c r="AZ1748" s="24">
        <v>3.9399999999999998E-2</v>
      </c>
      <c r="BA1748" s="24">
        <v>0.1804</v>
      </c>
      <c r="BB1748" s="24">
        <v>0.29089999999999999</v>
      </c>
      <c r="BC1748" s="24">
        <v>0.51100000000000001</v>
      </c>
      <c r="BD1748" s="31">
        <v>9</v>
      </c>
      <c r="BE1748" s="23">
        <v>1103</v>
      </c>
      <c r="BF1748" s="32" t="s">
        <v>4465</v>
      </c>
      <c r="BG1748" s="33">
        <v>146.77941512574</v>
      </c>
      <c r="BH1748" s="33">
        <v>-19.3701198317682</v>
      </c>
      <c r="BI1748" s="34">
        <f t="shared" si="378"/>
        <v>52</v>
      </c>
      <c r="BJ1748" s="34">
        <f t="shared" si="379"/>
        <v>59</v>
      </c>
      <c r="BK1748" s="34">
        <f t="shared" si="380"/>
        <v>90</v>
      </c>
      <c r="BL1748" s="34">
        <f t="shared" si="381"/>
        <v>1</v>
      </c>
      <c r="BM1748" s="34">
        <f t="shared" si="382"/>
        <v>100</v>
      </c>
      <c r="BN1748" s="34">
        <f t="shared" si="383"/>
        <v>80</v>
      </c>
      <c r="BO1748" s="34">
        <f t="shared" si="384"/>
        <v>1</v>
      </c>
      <c r="BP1748" s="34">
        <f t="shared" si="385"/>
        <v>30</v>
      </c>
      <c r="BQ1748" s="35">
        <f t="shared" si="386"/>
        <v>100</v>
      </c>
      <c r="BR1748" s="34">
        <f t="shared" si="387"/>
        <v>99</v>
      </c>
      <c r="BS1748" s="35">
        <f t="shared" si="388"/>
        <v>100</v>
      </c>
      <c r="BT1748" s="35">
        <f t="shared" si="389"/>
        <v>1</v>
      </c>
      <c r="BU1748" s="35">
        <f t="shared" si="390"/>
        <v>90</v>
      </c>
      <c r="BV1748" s="35">
        <f t="shared" si="391"/>
        <v>60</v>
      </c>
    </row>
    <row r="1749" spans="2:74" hidden="1" x14ac:dyDescent="0.3">
      <c r="B1749" s="6" t="s">
        <v>2180</v>
      </c>
      <c r="C1749" s="6">
        <v>318021488</v>
      </c>
      <c r="D1749" s="6" t="s">
        <v>773</v>
      </c>
      <c r="E1749" s="6" t="s">
        <v>773</v>
      </c>
      <c r="F1749" s="6" t="s">
        <v>773</v>
      </c>
      <c r="G1749" s="6" t="s">
        <v>97</v>
      </c>
      <c r="H1749" s="6" t="s">
        <v>78</v>
      </c>
      <c r="I1749" s="22">
        <v>535000</v>
      </c>
      <c r="J1749" s="22">
        <v>520000</v>
      </c>
      <c r="K1749" s="22">
        <v>460000</v>
      </c>
      <c r="L1749" s="22">
        <v>555000</v>
      </c>
      <c r="M1749" s="22">
        <v>555000</v>
      </c>
      <c r="N1749" s="22">
        <v>475000</v>
      </c>
      <c r="O1749" s="23">
        <v>24</v>
      </c>
      <c r="P1749" s="23">
        <v>24</v>
      </c>
      <c r="Q1749" s="23">
        <v>33</v>
      </c>
      <c r="R1749" s="22">
        <v>500</v>
      </c>
      <c r="S1749" s="22">
        <v>480</v>
      </c>
      <c r="T1749" s="24">
        <v>3.9</v>
      </c>
      <c r="U1749" s="24">
        <v>-0.30000000000000027</v>
      </c>
      <c r="V1749" s="24">
        <v>4.2</v>
      </c>
      <c r="W1749" s="24">
        <v>4.5</v>
      </c>
      <c r="X1749" s="25">
        <v>4.8598130841121495E-2</v>
      </c>
      <c r="Y1749" s="24">
        <v>3.5</v>
      </c>
      <c r="Z1749" s="24">
        <v>-0.90000000000000036</v>
      </c>
      <c r="AA1749" s="24">
        <v>4.4000000000000004</v>
      </c>
      <c r="AB1749" s="24">
        <v>4.5</v>
      </c>
      <c r="AC1749" s="26">
        <v>0.29293213348331459</v>
      </c>
      <c r="AD1749" s="24">
        <v>6.0276419774451266</v>
      </c>
      <c r="AE1749" s="6">
        <v>688</v>
      </c>
      <c r="AF1749" s="6">
        <v>586</v>
      </c>
      <c r="AG1749" s="6">
        <v>517</v>
      </c>
      <c r="AH1749" s="27">
        <v>2.8293029871977238</v>
      </c>
      <c r="AI1749" s="28">
        <v>567000</v>
      </c>
      <c r="AJ1749" s="28">
        <v>459000</v>
      </c>
      <c r="AK1749" s="28">
        <v>407500</v>
      </c>
      <c r="AL1749" s="29">
        <v>0.23529411764705882</v>
      </c>
      <c r="AM1749" s="29">
        <v>0.39141104294478529</v>
      </c>
      <c r="AN1749" s="6">
        <v>3.5</v>
      </c>
      <c r="AO1749" s="27">
        <v>-1.0999999999999996</v>
      </c>
      <c r="AP1749" s="6">
        <v>4.5999999999999996</v>
      </c>
      <c r="AQ1749" s="26">
        <v>6.2E-2</v>
      </c>
      <c r="AR1749" s="28">
        <v>530</v>
      </c>
      <c r="AS1749" s="28">
        <v>490</v>
      </c>
      <c r="AT1749" s="25">
        <v>8.1632653061224483E-2</v>
      </c>
      <c r="AU1749" s="26">
        <v>0.49397749098413712</v>
      </c>
      <c r="AV1749" s="30">
        <v>1706.88</v>
      </c>
      <c r="AW1749" s="24">
        <v>0.56710000000000005</v>
      </c>
      <c r="AX1749" s="24">
        <v>0.43290000000000001</v>
      </c>
      <c r="AY1749" s="24">
        <v>0.62429999999999997</v>
      </c>
      <c r="AZ1749" s="24">
        <v>0.23899999999999999</v>
      </c>
      <c r="BA1749" s="24">
        <v>0.23219999999999999</v>
      </c>
      <c r="BB1749" s="24">
        <v>0.29559999999999997</v>
      </c>
      <c r="BC1749" s="24">
        <v>0.44550000000000001</v>
      </c>
      <c r="BD1749" s="31">
        <v>5</v>
      </c>
      <c r="BE1749" s="23">
        <v>1110</v>
      </c>
      <c r="BF1749" s="32" t="s">
        <v>4466</v>
      </c>
      <c r="BG1749" s="33">
        <v>146.82462272656801</v>
      </c>
      <c r="BH1749" s="33">
        <v>-19.2668833327347</v>
      </c>
      <c r="BI1749" s="34">
        <f t="shared" si="378"/>
        <v>52</v>
      </c>
      <c r="BJ1749" s="34">
        <f t="shared" si="379"/>
        <v>59</v>
      </c>
      <c r="BK1749" s="34">
        <f t="shared" si="380"/>
        <v>90</v>
      </c>
      <c r="BL1749" s="34">
        <f t="shared" si="381"/>
        <v>1</v>
      </c>
      <c r="BM1749" s="34">
        <f t="shared" si="382"/>
        <v>100</v>
      </c>
      <c r="BN1749" s="34">
        <f t="shared" si="383"/>
        <v>80</v>
      </c>
      <c r="BO1749" s="34">
        <f t="shared" si="384"/>
        <v>1</v>
      </c>
      <c r="BP1749" s="34">
        <f t="shared" si="385"/>
        <v>41</v>
      </c>
      <c r="BQ1749" s="35">
        <f t="shared" si="386"/>
        <v>100</v>
      </c>
      <c r="BR1749" s="34">
        <f t="shared" si="387"/>
        <v>90</v>
      </c>
      <c r="BS1749" s="35">
        <f t="shared" si="388"/>
        <v>72</v>
      </c>
      <c r="BT1749" s="35">
        <f t="shared" si="389"/>
        <v>59</v>
      </c>
      <c r="BU1749" s="35">
        <f t="shared" si="390"/>
        <v>50</v>
      </c>
      <c r="BV1749" s="35">
        <f t="shared" si="391"/>
        <v>60</v>
      </c>
    </row>
    <row r="1750" spans="2:74" hidden="1" x14ac:dyDescent="0.3">
      <c r="B1750" s="6" t="s">
        <v>2181</v>
      </c>
      <c r="C1750" s="6">
        <v>318021490</v>
      </c>
      <c r="D1750" s="6" t="s">
        <v>773</v>
      </c>
      <c r="E1750" s="6" t="s">
        <v>773</v>
      </c>
      <c r="F1750" s="6" t="s">
        <v>773</v>
      </c>
      <c r="G1750" s="6" t="s">
        <v>97</v>
      </c>
      <c r="H1750" s="6" t="s">
        <v>78</v>
      </c>
      <c r="I1750" s="22">
        <v>1000000</v>
      </c>
      <c r="J1750" s="22">
        <v>985000</v>
      </c>
      <c r="K1750" s="22">
        <v>920000</v>
      </c>
      <c r="L1750" s="22">
        <v>988000</v>
      </c>
      <c r="M1750" s="22">
        <v>935000</v>
      </c>
      <c r="N1750" s="22">
        <v>880000</v>
      </c>
      <c r="O1750" s="23">
        <v>42</v>
      </c>
      <c r="P1750" s="23">
        <v>52</v>
      </c>
      <c r="Q1750" s="23">
        <v>60</v>
      </c>
      <c r="R1750" s="22">
        <v>520</v>
      </c>
      <c r="S1750" s="22">
        <v>500</v>
      </c>
      <c r="T1750" s="24">
        <v>2</v>
      </c>
      <c r="U1750" s="24">
        <v>-0.39999999999999991</v>
      </c>
      <c r="V1750" s="24">
        <v>2.4</v>
      </c>
      <c r="W1750" s="24">
        <v>2.4</v>
      </c>
      <c r="X1750" s="25">
        <v>2.7040000000000002E-2</v>
      </c>
      <c r="Y1750" s="24">
        <v>3.6</v>
      </c>
      <c r="Z1750" s="24">
        <v>-0.99999999999999956</v>
      </c>
      <c r="AA1750" s="24">
        <v>4.5999999999999996</v>
      </c>
      <c r="AB1750" s="24">
        <v>4.9000000000000004</v>
      </c>
      <c r="AC1750" s="26">
        <v>0.26039580161846004</v>
      </c>
      <c r="AD1750" s="24">
        <v>9.6300222492034031</v>
      </c>
      <c r="AE1750" s="6">
        <v>688</v>
      </c>
      <c r="AF1750" s="6">
        <v>586</v>
      </c>
      <c r="AG1750" s="6">
        <v>517</v>
      </c>
      <c r="AH1750" s="27">
        <v>2.8293029871977238</v>
      </c>
      <c r="AI1750" s="28">
        <v>567000</v>
      </c>
      <c r="AJ1750" s="28">
        <v>459000</v>
      </c>
      <c r="AK1750" s="28">
        <v>407500</v>
      </c>
      <c r="AL1750" s="29">
        <v>0.23529411764705882</v>
      </c>
      <c r="AM1750" s="29">
        <v>0.39141104294478529</v>
      </c>
      <c r="AN1750" s="6">
        <v>3.5</v>
      </c>
      <c r="AO1750" s="27">
        <v>-1.0999999999999996</v>
      </c>
      <c r="AP1750" s="6">
        <v>4.5999999999999996</v>
      </c>
      <c r="AQ1750" s="26">
        <v>6.2E-2</v>
      </c>
      <c r="AR1750" s="28">
        <v>530</v>
      </c>
      <c r="AS1750" s="28">
        <v>490</v>
      </c>
      <c r="AT1750" s="25">
        <v>8.1632653061224483E-2</v>
      </c>
      <c r="AU1750" s="26">
        <v>0.49397749098413712</v>
      </c>
      <c r="AV1750" s="30">
        <v>1996.9600000000003</v>
      </c>
      <c r="AW1750" s="24">
        <v>0.50560000000000005</v>
      </c>
      <c r="AX1750" s="24">
        <v>0.49440000000000001</v>
      </c>
      <c r="AY1750" s="24">
        <v>0.24759999999999999</v>
      </c>
      <c r="AZ1750" s="24">
        <v>0.1285</v>
      </c>
      <c r="BA1750" s="24">
        <v>0.24809999999999999</v>
      </c>
      <c r="BB1750" s="24">
        <v>0.1946</v>
      </c>
      <c r="BC1750" s="24">
        <v>0.53649999999999998</v>
      </c>
      <c r="BD1750" s="31">
        <v>8</v>
      </c>
      <c r="BE1750" s="23">
        <v>1112</v>
      </c>
      <c r="BF1750" s="32" t="s">
        <v>4467</v>
      </c>
      <c r="BG1750" s="33">
        <v>146.80889515268399</v>
      </c>
      <c r="BH1750" s="33">
        <v>-19.2538708300129</v>
      </c>
      <c r="BI1750" s="34">
        <f t="shared" si="378"/>
        <v>84</v>
      </c>
      <c r="BJ1750" s="34">
        <f t="shared" si="379"/>
        <v>59</v>
      </c>
      <c r="BK1750" s="34">
        <f t="shared" si="380"/>
        <v>90</v>
      </c>
      <c r="BL1750" s="34">
        <f t="shared" si="381"/>
        <v>1</v>
      </c>
      <c r="BM1750" s="34">
        <f t="shared" si="382"/>
        <v>100</v>
      </c>
      <c r="BN1750" s="34">
        <f t="shared" si="383"/>
        <v>80</v>
      </c>
      <c r="BO1750" s="34">
        <f t="shared" si="384"/>
        <v>1</v>
      </c>
      <c r="BP1750" s="34">
        <f t="shared" si="385"/>
        <v>45</v>
      </c>
      <c r="BQ1750" s="35">
        <f t="shared" si="386"/>
        <v>41</v>
      </c>
      <c r="BR1750" s="34">
        <f t="shared" si="387"/>
        <v>54</v>
      </c>
      <c r="BS1750" s="35">
        <f t="shared" si="388"/>
        <v>93</v>
      </c>
      <c r="BT1750" s="35">
        <f t="shared" si="389"/>
        <v>57</v>
      </c>
      <c r="BU1750" s="35">
        <f t="shared" si="390"/>
        <v>80</v>
      </c>
      <c r="BV1750" s="35">
        <f t="shared" si="391"/>
        <v>60</v>
      </c>
    </row>
    <row r="1751" spans="2:74" hidden="1" x14ac:dyDescent="0.3">
      <c r="B1751" s="6" t="s">
        <v>2182</v>
      </c>
      <c r="C1751" s="6">
        <v>502011022</v>
      </c>
      <c r="D1751" s="6" t="s">
        <v>1513</v>
      </c>
      <c r="E1751" s="6" t="s">
        <v>1513</v>
      </c>
      <c r="F1751" s="6" t="s">
        <v>2720</v>
      </c>
      <c r="G1751" s="6" t="s">
        <v>93</v>
      </c>
      <c r="H1751" s="6" t="s">
        <v>78</v>
      </c>
      <c r="I1751" s="22">
        <v>750000</v>
      </c>
      <c r="J1751" s="22">
        <v>749000</v>
      </c>
      <c r="K1751" s="22">
        <v>649000</v>
      </c>
      <c r="L1751" s="22">
        <v>710000</v>
      </c>
      <c r="M1751" s="22">
        <v>670000</v>
      </c>
      <c r="N1751" s="22">
        <v>602500</v>
      </c>
      <c r="O1751" s="23">
        <v>29</v>
      </c>
      <c r="P1751" s="23">
        <v>27</v>
      </c>
      <c r="Q1751" s="23">
        <v>28</v>
      </c>
      <c r="R1751" s="22">
        <v>600</v>
      </c>
      <c r="S1751" s="22">
        <v>550</v>
      </c>
      <c r="T1751" s="24">
        <v>4.3</v>
      </c>
      <c r="U1751" s="24">
        <v>-0.60000000000000053</v>
      </c>
      <c r="V1751" s="24">
        <v>4.9000000000000004</v>
      </c>
      <c r="W1751" s="24">
        <v>5.5</v>
      </c>
      <c r="X1751" s="25">
        <v>4.1599999999999998E-2</v>
      </c>
      <c r="Y1751" s="24">
        <v>2.6</v>
      </c>
      <c r="Z1751" s="24">
        <v>-1.1000000000000001</v>
      </c>
      <c r="AA1751" s="24">
        <v>3.7</v>
      </c>
      <c r="AB1751" s="24">
        <v>3.6</v>
      </c>
      <c r="AC1751" s="26">
        <v>0.41399867520423927</v>
      </c>
      <c r="AD1751" s="24">
        <v>9.9518912308711371</v>
      </c>
      <c r="AE1751" s="6">
        <v>656</v>
      </c>
      <c r="AF1751" s="6">
        <v>798</v>
      </c>
      <c r="AG1751" s="6">
        <v>386</v>
      </c>
      <c r="AH1751" s="27">
        <v>4.0981354268891064</v>
      </c>
      <c r="AI1751" s="28">
        <v>700000</v>
      </c>
      <c r="AJ1751" s="28">
        <v>601500</v>
      </c>
      <c r="AK1751" s="28">
        <v>485000</v>
      </c>
      <c r="AL1751" s="29">
        <v>0.16375727348295926</v>
      </c>
      <c r="AM1751" s="29">
        <v>0.44329896907216493</v>
      </c>
      <c r="AN1751" s="6">
        <v>4.0999999999999996</v>
      </c>
      <c r="AO1751" s="27">
        <v>-0.70000000000000018</v>
      </c>
      <c r="AP1751" s="6">
        <v>4.8</v>
      </c>
      <c r="AQ1751" s="26">
        <v>9.4444444444444442E-2</v>
      </c>
      <c r="AR1751" s="28">
        <v>590</v>
      </c>
      <c r="AS1751" s="28">
        <v>560</v>
      </c>
      <c r="AT1751" s="25">
        <v>5.3571428571428568E-2</v>
      </c>
      <c r="AU1751" s="26">
        <v>0.41350936402878014</v>
      </c>
      <c r="AV1751" s="30">
        <v>1449.2800000000002</v>
      </c>
      <c r="AW1751" s="24">
        <v>0.7198</v>
      </c>
      <c r="AX1751" s="24">
        <v>0.2802</v>
      </c>
      <c r="AY1751" s="24">
        <v>0.93100000000000005</v>
      </c>
      <c r="AZ1751" s="24">
        <v>4.9700000000000001E-2</v>
      </c>
      <c r="BA1751" s="24">
        <v>0.40160000000000001</v>
      </c>
      <c r="BB1751" s="24">
        <v>0.3488</v>
      </c>
      <c r="BC1751" s="24">
        <v>0.21640000000000001</v>
      </c>
      <c r="BD1751" s="31">
        <v>3.5</v>
      </c>
      <c r="BE1751" s="23">
        <v>73</v>
      </c>
      <c r="BF1751" s="32" t="s">
        <v>4468</v>
      </c>
      <c r="BG1751" s="33">
        <v>115.654453129061</v>
      </c>
      <c r="BH1751" s="33">
        <v>-32.588219251091097</v>
      </c>
      <c r="BI1751" s="34">
        <f t="shared" si="378"/>
        <v>46</v>
      </c>
      <c r="BJ1751" s="34">
        <f t="shared" si="379"/>
        <v>49</v>
      </c>
      <c r="BK1751" s="34">
        <f t="shared" si="380"/>
        <v>74</v>
      </c>
      <c r="BL1751" s="34">
        <f t="shared" si="381"/>
        <v>1</v>
      </c>
      <c r="BM1751" s="34">
        <f t="shared" si="382"/>
        <v>82</v>
      </c>
      <c r="BN1751" s="34">
        <f t="shared" si="383"/>
        <v>100</v>
      </c>
      <c r="BO1751" s="34">
        <f t="shared" si="384"/>
        <v>92</v>
      </c>
      <c r="BP1751" s="34">
        <f t="shared" si="385"/>
        <v>78</v>
      </c>
      <c r="BQ1751" s="35">
        <f t="shared" si="386"/>
        <v>89</v>
      </c>
      <c r="BR1751" s="34">
        <f t="shared" si="387"/>
        <v>51</v>
      </c>
      <c r="BS1751" s="35">
        <f t="shared" si="388"/>
        <v>1</v>
      </c>
      <c r="BT1751" s="35">
        <f t="shared" si="389"/>
        <v>74</v>
      </c>
      <c r="BU1751" s="35">
        <f t="shared" si="390"/>
        <v>35</v>
      </c>
      <c r="BV1751" s="35">
        <f t="shared" si="391"/>
        <v>60</v>
      </c>
    </row>
    <row r="1752" spans="2:74" hidden="1" x14ac:dyDescent="0.3">
      <c r="B1752" s="6" t="s">
        <v>2183</v>
      </c>
      <c r="C1752" s="6">
        <v>318021471</v>
      </c>
      <c r="D1752" s="6" t="s">
        <v>773</v>
      </c>
      <c r="E1752" s="6" t="s">
        <v>773</v>
      </c>
      <c r="F1752" s="6" t="s">
        <v>773</v>
      </c>
      <c r="G1752" s="6" t="s">
        <v>97</v>
      </c>
      <c r="H1752" s="6" t="s">
        <v>78</v>
      </c>
      <c r="I1752" s="22">
        <v>479000</v>
      </c>
      <c r="J1752" s="22">
        <v>465450</v>
      </c>
      <c r="K1752" s="22">
        <v>375000</v>
      </c>
      <c r="L1752" s="22">
        <v>490000</v>
      </c>
      <c r="M1752" s="22">
        <v>456000</v>
      </c>
      <c r="N1752" s="22">
        <v>378750</v>
      </c>
      <c r="O1752" s="23">
        <v>20</v>
      </c>
      <c r="P1752" s="23">
        <v>21</v>
      </c>
      <c r="Q1752" s="23">
        <v>26</v>
      </c>
      <c r="R1752" s="22">
        <v>470</v>
      </c>
      <c r="S1752" s="22">
        <v>450</v>
      </c>
      <c r="T1752" s="24">
        <v>3.4</v>
      </c>
      <c r="U1752" s="24">
        <v>-1.1000000000000001</v>
      </c>
      <c r="V1752" s="24">
        <v>4.5</v>
      </c>
      <c r="W1752" s="24">
        <v>5.0999999999999996</v>
      </c>
      <c r="X1752" s="25">
        <v>5.1022964509394572E-2</v>
      </c>
      <c r="Y1752" s="24">
        <v>4.5</v>
      </c>
      <c r="Z1752" s="24">
        <v>-1.4000000000000004</v>
      </c>
      <c r="AA1752" s="24">
        <v>5.9</v>
      </c>
      <c r="AB1752" s="24">
        <v>5.0999999999999996</v>
      </c>
      <c r="AC1752" s="26">
        <v>0.30408902691511386</v>
      </c>
      <c r="AD1752" s="24">
        <v>5.9598463131071817</v>
      </c>
      <c r="AE1752" s="6">
        <v>688</v>
      </c>
      <c r="AF1752" s="6">
        <v>586</v>
      </c>
      <c r="AG1752" s="6">
        <v>517</v>
      </c>
      <c r="AH1752" s="27">
        <v>2.8293029871977238</v>
      </c>
      <c r="AI1752" s="28">
        <v>567000</v>
      </c>
      <c r="AJ1752" s="28">
        <v>459000</v>
      </c>
      <c r="AK1752" s="28">
        <v>407500</v>
      </c>
      <c r="AL1752" s="29">
        <v>0.23529411764705882</v>
      </c>
      <c r="AM1752" s="29">
        <v>0.39141104294478529</v>
      </c>
      <c r="AN1752" s="6">
        <v>3.5</v>
      </c>
      <c r="AO1752" s="27">
        <v>-1.0999999999999996</v>
      </c>
      <c r="AP1752" s="6">
        <v>4.5999999999999996</v>
      </c>
      <c r="AQ1752" s="26">
        <v>6.2E-2</v>
      </c>
      <c r="AR1752" s="28">
        <v>530</v>
      </c>
      <c r="AS1752" s="28">
        <v>490</v>
      </c>
      <c r="AT1752" s="25">
        <v>8.1632653061224483E-2</v>
      </c>
      <c r="AU1752" s="26">
        <v>0.49397749098413712</v>
      </c>
      <c r="AV1752" s="30">
        <v>1545.6000000000001</v>
      </c>
      <c r="AW1752" s="24">
        <v>0.70350000000000001</v>
      </c>
      <c r="AX1752" s="24">
        <v>0.29649999999999999</v>
      </c>
      <c r="AY1752" s="24">
        <v>0.89349999999999996</v>
      </c>
      <c r="AZ1752" s="24">
        <v>6.8199999999999997E-2</v>
      </c>
      <c r="BA1752" s="24">
        <v>0.22509999999999999</v>
      </c>
      <c r="BB1752" s="24">
        <v>0.32129999999999997</v>
      </c>
      <c r="BC1752" s="24">
        <v>0.37459999999999999</v>
      </c>
      <c r="BD1752" s="31">
        <v>7</v>
      </c>
      <c r="BE1752" s="23">
        <v>1110</v>
      </c>
      <c r="BF1752" s="32" t="s">
        <v>4469</v>
      </c>
      <c r="BG1752" s="33">
        <v>146.69235751550201</v>
      </c>
      <c r="BH1752" s="33">
        <v>-19.352877598386701</v>
      </c>
      <c r="BI1752" s="34">
        <f t="shared" si="378"/>
        <v>60</v>
      </c>
      <c r="BJ1752" s="34">
        <f t="shared" si="379"/>
        <v>59</v>
      </c>
      <c r="BK1752" s="34">
        <f t="shared" si="380"/>
        <v>90</v>
      </c>
      <c r="BL1752" s="34">
        <f t="shared" si="381"/>
        <v>1</v>
      </c>
      <c r="BM1752" s="34">
        <f t="shared" si="382"/>
        <v>100</v>
      </c>
      <c r="BN1752" s="34">
        <f t="shared" si="383"/>
        <v>80</v>
      </c>
      <c r="BO1752" s="34">
        <f t="shared" si="384"/>
        <v>1</v>
      </c>
      <c r="BP1752" s="34">
        <f t="shared" si="385"/>
        <v>40</v>
      </c>
      <c r="BQ1752" s="35">
        <f t="shared" si="386"/>
        <v>100</v>
      </c>
      <c r="BR1752" s="34">
        <f t="shared" si="387"/>
        <v>90</v>
      </c>
      <c r="BS1752" s="35">
        <f t="shared" si="388"/>
        <v>64</v>
      </c>
      <c r="BT1752" s="35">
        <f t="shared" si="389"/>
        <v>42</v>
      </c>
      <c r="BU1752" s="35">
        <f t="shared" si="390"/>
        <v>70</v>
      </c>
      <c r="BV1752" s="35">
        <f t="shared" si="391"/>
        <v>60</v>
      </c>
    </row>
    <row r="1753" spans="2:74" hidden="1" x14ac:dyDescent="0.3">
      <c r="B1753" s="6" t="s">
        <v>2184</v>
      </c>
      <c r="C1753" s="6">
        <v>114021286</v>
      </c>
      <c r="D1753" s="6" t="s">
        <v>1110</v>
      </c>
      <c r="E1753" s="6" t="s">
        <v>1111</v>
      </c>
      <c r="F1753" s="6" t="s">
        <v>3467</v>
      </c>
      <c r="G1753" s="6" t="s">
        <v>77</v>
      </c>
      <c r="H1753" s="6" t="s">
        <v>78</v>
      </c>
      <c r="I1753" s="22">
        <v>1200000</v>
      </c>
      <c r="J1753" s="22">
        <v>1185000</v>
      </c>
      <c r="K1753" s="22">
        <v>1150000</v>
      </c>
      <c r="L1753" s="22">
        <v>945000</v>
      </c>
      <c r="M1753" s="22">
        <v>900000</v>
      </c>
      <c r="N1753" s="22">
        <v>1050000</v>
      </c>
      <c r="O1753" s="23">
        <v>78</v>
      </c>
      <c r="P1753" s="23">
        <v>69</v>
      </c>
      <c r="Q1753" s="23">
        <v>59</v>
      </c>
      <c r="R1753" s="22">
        <v>690</v>
      </c>
      <c r="S1753" s="22">
        <v>650</v>
      </c>
      <c r="T1753" s="24">
        <v>2.2999999999999998</v>
      </c>
      <c r="U1753" s="24">
        <v>-0.10000000000000009</v>
      </c>
      <c r="V1753" s="24">
        <v>2.4</v>
      </c>
      <c r="W1753" s="24">
        <v>2.9</v>
      </c>
      <c r="X1753" s="25">
        <v>2.9899999999999999E-2</v>
      </c>
      <c r="Y1753" s="24">
        <v>3.2</v>
      </c>
      <c r="Z1753" s="24">
        <v>-1.3999999999999995</v>
      </c>
      <c r="AA1753" s="24">
        <v>4.5999999999999996</v>
      </c>
      <c r="AB1753" s="24">
        <v>5.8</v>
      </c>
      <c r="AC1753" s="26">
        <v>0.37634174011693861</v>
      </c>
      <c r="AD1753" s="24">
        <v>12.586680271469518</v>
      </c>
      <c r="AE1753" s="6">
        <v>479</v>
      </c>
      <c r="AF1753" s="6">
        <v>568</v>
      </c>
      <c r="AG1753" s="6">
        <v>473</v>
      </c>
      <c r="AH1753" s="27">
        <v>8.5972602739726032</v>
      </c>
      <c r="AI1753" s="28">
        <v>1100000</v>
      </c>
      <c r="AJ1753" s="28">
        <v>1120311</v>
      </c>
      <c r="AK1753" s="28">
        <v>1172500</v>
      </c>
      <c r="AL1753" s="29">
        <v>-1.8129787175168322E-2</v>
      </c>
      <c r="AM1753" s="29">
        <v>-6.1833688699360338E-2</v>
      </c>
      <c r="AN1753" s="6">
        <v>2.8</v>
      </c>
      <c r="AO1753" s="27">
        <v>9.9999999999999645E-2</v>
      </c>
      <c r="AP1753" s="6">
        <v>2.7</v>
      </c>
      <c r="AQ1753" s="26">
        <v>9.8198198198198194E-2</v>
      </c>
      <c r="AR1753" s="28">
        <v>700</v>
      </c>
      <c r="AS1753" s="28">
        <v>650</v>
      </c>
      <c r="AT1753" s="25">
        <v>7.6923076923076927E-2</v>
      </c>
      <c r="AU1753" s="26">
        <v>-2.7593447820210892E-2</v>
      </c>
      <c r="AV1753" s="30">
        <v>1833.4400000000003</v>
      </c>
      <c r="AW1753" s="24">
        <v>0.70530000000000004</v>
      </c>
      <c r="AX1753" s="24">
        <v>0.29470000000000002</v>
      </c>
      <c r="AY1753" s="24">
        <v>0.89959999999999996</v>
      </c>
      <c r="AZ1753" s="24">
        <v>4.5400000000000003E-2</v>
      </c>
      <c r="BA1753" s="24">
        <v>0.39190000000000003</v>
      </c>
      <c r="BB1753" s="24">
        <v>0.32079999999999997</v>
      </c>
      <c r="BC1753" s="24">
        <v>0.25190000000000001</v>
      </c>
      <c r="BD1753" s="31">
        <v>3</v>
      </c>
      <c r="BE1753" s="23">
        <v>94</v>
      </c>
      <c r="BF1753" s="32" t="s">
        <v>4470</v>
      </c>
      <c r="BG1753" s="33">
        <v>150.481418882886</v>
      </c>
      <c r="BH1753" s="33">
        <v>-34.464631748955</v>
      </c>
      <c r="BI1753" s="34">
        <f t="shared" si="378"/>
        <v>79</v>
      </c>
      <c r="BJ1753" s="34">
        <f t="shared" si="379"/>
        <v>70</v>
      </c>
      <c r="BK1753" s="34">
        <f t="shared" si="380"/>
        <v>18</v>
      </c>
      <c r="BL1753" s="34">
        <f t="shared" si="381"/>
        <v>100</v>
      </c>
      <c r="BM1753" s="34">
        <f t="shared" si="382"/>
        <v>1</v>
      </c>
      <c r="BN1753" s="34">
        <f t="shared" si="383"/>
        <v>100</v>
      </c>
      <c r="BO1753" s="34">
        <f t="shared" si="384"/>
        <v>88</v>
      </c>
      <c r="BP1753" s="34">
        <f t="shared" si="385"/>
        <v>76</v>
      </c>
      <c r="BQ1753" s="35">
        <f t="shared" si="386"/>
        <v>50</v>
      </c>
      <c r="BR1753" s="34">
        <f t="shared" si="387"/>
        <v>25</v>
      </c>
      <c r="BS1753" s="35">
        <f t="shared" si="388"/>
        <v>17</v>
      </c>
      <c r="BT1753" s="35">
        <f t="shared" si="389"/>
        <v>64</v>
      </c>
      <c r="BU1753" s="35">
        <f t="shared" si="390"/>
        <v>30</v>
      </c>
      <c r="BV1753" s="35">
        <f t="shared" si="391"/>
        <v>60</v>
      </c>
    </row>
    <row r="1754" spans="2:74" hidden="1" x14ac:dyDescent="0.3">
      <c r="B1754" s="6" t="s">
        <v>2185</v>
      </c>
      <c r="C1754" s="6">
        <v>116031316</v>
      </c>
      <c r="D1754" s="6" t="s">
        <v>915</v>
      </c>
      <c r="E1754" s="6" t="s">
        <v>916</v>
      </c>
      <c r="F1754" s="6" t="s">
        <v>2757</v>
      </c>
      <c r="G1754" s="6" t="s">
        <v>77</v>
      </c>
      <c r="H1754" s="6" t="s">
        <v>78</v>
      </c>
      <c r="I1754" s="22">
        <v>810900</v>
      </c>
      <c r="J1754" s="22">
        <v>818850</v>
      </c>
      <c r="K1754" s="22">
        <v>785400</v>
      </c>
      <c r="L1754" s="22">
        <v>830000</v>
      </c>
      <c r="M1754" s="22">
        <v>817500</v>
      </c>
      <c r="N1754" s="22">
        <v>775000</v>
      </c>
      <c r="O1754" s="23">
        <v>31</v>
      </c>
      <c r="P1754" s="23">
        <v>30</v>
      </c>
      <c r="Q1754" s="23">
        <v>30</v>
      </c>
      <c r="R1754" s="22">
        <v>520</v>
      </c>
      <c r="S1754" s="22">
        <v>480</v>
      </c>
      <c r="T1754" s="24">
        <v>3.2</v>
      </c>
      <c r="U1754" s="24">
        <v>-9.9999999999999645E-2</v>
      </c>
      <c r="V1754" s="24">
        <v>3.3</v>
      </c>
      <c r="W1754" s="24">
        <v>3.4</v>
      </c>
      <c r="X1754" s="25">
        <v>3.3345665310149215E-2</v>
      </c>
      <c r="Y1754" s="24">
        <v>4.9000000000000004</v>
      </c>
      <c r="Z1754" s="24">
        <v>-1.5999999999999996</v>
      </c>
      <c r="AA1754" s="24">
        <v>6.5</v>
      </c>
      <c r="AB1754" s="24">
        <v>6.6</v>
      </c>
      <c r="AC1754" s="26">
        <v>0.32904728156322766</v>
      </c>
      <c r="AD1754" s="24">
        <v>9.8677677743942791</v>
      </c>
      <c r="AE1754" s="6">
        <v>132</v>
      </c>
      <c r="AF1754" s="6">
        <v>132</v>
      </c>
      <c r="AG1754" s="6">
        <v>121</v>
      </c>
      <c r="AH1754" s="27">
        <v>1.9056386651323358</v>
      </c>
      <c r="AI1754" s="28">
        <v>915000</v>
      </c>
      <c r="AJ1754" s="28">
        <v>860000</v>
      </c>
      <c r="AK1754" s="28">
        <v>775000</v>
      </c>
      <c r="AL1754" s="29">
        <v>6.3953488372093026E-2</v>
      </c>
      <c r="AM1754" s="29">
        <v>0.18064516129032257</v>
      </c>
      <c r="AN1754" s="6">
        <v>2.6</v>
      </c>
      <c r="AO1754" s="27">
        <v>-0.19999999999999973</v>
      </c>
      <c r="AP1754" s="6">
        <v>2.8</v>
      </c>
      <c r="AQ1754" s="26">
        <v>9.0228690228690234E-2</v>
      </c>
      <c r="AR1754" s="28">
        <v>580</v>
      </c>
      <c r="AS1754" s="28">
        <v>540</v>
      </c>
      <c r="AT1754" s="25">
        <v>7.407407407407407E-2</v>
      </c>
      <c r="AU1754" s="26">
        <v>0.10318275800826349</v>
      </c>
      <c r="AV1754" s="30">
        <v>1580.3200000000002</v>
      </c>
      <c r="AW1754" s="24">
        <v>0.75280000000000002</v>
      </c>
      <c r="AX1754" s="24">
        <v>0.2472</v>
      </c>
      <c r="AY1754" s="24">
        <v>0.86180000000000001</v>
      </c>
      <c r="AZ1754" s="24">
        <v>7.8200000000000006E-2</v>
      </c>
      <c r="BA1754" s="24">
        <v>0.15040000000000001</v>
      </c>
      <c r="BB1754" s="24">
        <v>0.33100000000000002</v>
      </c>
      <c r="BC1754" s="24">
        <v>0.47670000000000001</v>
      </c>
      <c r="BD1754" s="31">
        <v>1</v>
      </c>
      <c r="BE1754" s="23">
        <v>41</v>
      </c>
      <c r="BF1754" s="32" t="s">
        <v>4471</v>
      </c>
      <c r="BG1754" s="33">
        <v>150.79022786182799</v>
      </c>
      <c r="BH1754" s="33">
        <v>-33.734177631740202</v>
      </c>
      <c r="BI1754" s="34">
        <f t="shared" si="378"/>
        <v>64</v>
      </c>
      <c r="BJ1754" s="34">
        <f t="shared" si="379"/>
        <v>74</v>
      </c>
      <c r="BK1754" s="34">
        <f t="shared" si="380"/>
        <v>100</v>
      </c>
      <c r="BL1754" s="34">
        <f t="shared" si="381"/>
        <v>66</v>
      </c>
      <c r="BM1754" s="34">
        <f t="shared" si="382"/>
        <v>33</v>
      </c>
      <c r="BN1754" s="34">
        <f t="shared" si="383"/>
        <v>100</v>
      </c>
      <c r="BO1754" s="34">
        <f t="shared" si="384"/>
        <v>100</v>
      </c>
      <c r="BP1754" s="34">
        <f t="shared" si="385"/>
        <v>23</v>
      </c>
      <c r="BQ1754" s="35">
        <f t="shared" si="386"/>
        <v>62</v>
      </c>
      <c r="BR1754" s="34">
        <f t="shared" si="387"/>
        <v>52</v>
      </c>
      <c r="BS1754" s="35">
        <f t="shared" si="388"/>
        <v>48</v>
      </c>
      <c r="BT1754" s="35">
        <f t="shared" si="389"/>
        <v>36</v>
      </c>
      <c r="BU1754" s="35">
        <f t="shared" si="390"/>
        <v>10</v>
      </c>
      <c r="BV1754" s="35">
        <f t="shared" si="391"/>
        <v>60</v>
      </c>
    </row>
    <row r="1755" spans="2:74" hidden="1" x14ac:dyDescent="0.3">
      <c r="B1755" s="6" t="s">
        <v>2186</v>
      </c>
      <c r="C1755" s="6">
        <v>121041416</v>
      </c>
      <c r="D1755" s="6" t="s">
        <v>1588</v>
      </c>
      <c r="E1755" s="6" t="s">
        <v>815</v>
      </c>
      <c r="F1755" s="6" t="s">
        <v>2757</v>
      </c>
      <c r="G1755" s="6" t="s">
        <v>77</v>
      </c>
      <c r="H1755" s="6" t="s">
        <v>78</v>
      </c>
      <c r="I1755" s="22">
        <v>3694440</v>
      </c>
      <c r="J1755" s="22">
        <v>3315000</v>
      </c>
      <c r="K1755" s="22">
        <v>3276900</v>
      </c>
      <c r="L1755" s="22">
        <v>3622000</v>
      </c>
      <c r="M1755" s="22">
        <v>2415000</v>
      </c>
      <c r="N1755" s="22">
        <v>2600000</v>
      </c>
      <c r="O1755" s="23">
        <v>31</v>
      </c>
      <c r="P1755" s="23">
        <v>29</v>
      </c>
      <c r="Q1755" s="23">
        <v>25</v>
      </c>
      <c r="R1755" s="22">
        <v>1350</v>
      </c>
      <c r="S1755" s="22">
        <v>1300</v>
      </c>
      <c r="T1755" s="24">
        <v>2.2000000000000002</v>
      </c>
      <c r="U1755" s="24">
        <v>-9.9999999999999645E-2</v>
      </c>
      <c r="V1755" s="24">
        <v>2.2999999999999998</v>
      </c>
      <c r="W1755" s="24">
        <v>2.8</v>
      </c>
      <c r="X1755" s="25">
        <v>1.9001526618377888E-2</v>
      </c>
      <c r="Y1755" s="24">
        <v>2.7</v>
      </c>
      <c r="Z1755" s="24">
        <v>-1.1999999999999997</v>
      </c>
      <c r="AA1755" s="24">
        <v>3.9</v>
      </c>
      <c r="AB1755" s="24">
        <v>4.2</v>
      </c>
      <c r="AC1755" s="26">
        <v>0.50988034807831761</v>
      </c>
      <c r="AD1755" s="24">
        <v>26.83365175433703</v>
      </c>
      <c r="AE1755" s="6">
        <v>33</v>
      </c>
      <c r="AF1755" s="6">
        <v>92</v>
      </c>
      <c r="AG1755" s="6">
        <v>78</v>
      </c>
      <c r="AH1755" s="27">
        <v>2.1768707482993199</v>
      </c>
      <c r="AI1755" s="28">
        <v>3908000</v>
      </c>
      <c r="AJ1755" s="28">
        <v>3450000</v>
      </c>
      <c r="AK1755" s="28">
        <v>3625000</v>
      </c>
      <c r="AL1755" s="29">
        <v>0.13275362318840581</v>
      </c>
      <c r="AM1755" s="29">
        <v>7.8068965517241379E-2</v>
      </c>
      <c r="AN1755" s="6">
        <v>2.2000000000000002</v>
      </c>
      <c r="AO1755" s="27">
        <v>-0.19999999999999973</v>
      </c>
      <c r="AP1755" s="6">
        <v>2.4</v>
      </c>
      <c r="AQ1755" s="26">
        <v>0.10319242967815734</v>
      </c>
      <c r="AR1755" s="28">
        <v>1550</v>
      </c>
      <c r="AS1755" s="28">
        <v>1495</v>
      </c>
      <c r="AT1755" s="25">
        <v>3.678929765886288E-2</v>
      </c>
      <c r="AU1755" s="26">
        <v>0.28557424731556824</v>
      </c>
      <c r="AV1755" s="30">
        <v>2647.6800000000003</v>
      </c>
      <c r="AW1755" s="24">
        <v>0.50749999999999995</v>
      </c>
      <c r="AX1755" s="24">
        <v>0.49249999999999999</v>
      </c>
      <c r="AY1755" s="24">
        <v>8.6999999999999994E-2</v>
      </c>
      <c r="AZ1755" s="24">
        <v>9.4700000000000006E-2</v>
      </c>
      <c r="BA1755" s="24">
        <v>0.24529999999999999</v>
      </c>
      <c r="BB1755" s="24">
        <v>0.18029999999999999</v>
      </c>
      <c r="BC1755" s="24">
        <v>0.54810000000000003</v>
      </c>
      <c r="BD1755" s="31">
        <v>9.5</v>
      </c>
      <c r="BE1755" s="23">
        <v>3</v>
      </c>
      <c r="BF1755" s="32" t="s">
        <v>4472</v>
      </c>
      <c r="BG1755" s="33">
        <v>151.21805772190399</v>
      </c>
      <c r="BH1755" s="33">
        <v>-33.839717462467299</v>
      </c>
      <c r="BI1755" s="34">
        <f t="shared" si="378"/>
        <v>80</v>
      </c>
      <c r="BJ1755" s="34">
        <f t="shared" si="379"/>
        <v>80</v>
      </c>
      <c r="BK1755" s="34">
        <f t="shared" si="380"/>
        <v>98</v>
      </c>
      <c r="BL1755" s="34">
        <f t="shared" si="381"/>
        <v>6</v>
      </c>
      <c r="BM1755" s="34">
        <f t="shared" si="382"/>
        <v>67</v>
      </c>
      <c r="BN1755" s="34">
        <f t="shared" si="383"/>
        <v>100</v>
      </c>
      <c r="BO1755" s="34">
        <f t="shared" si="384"/>
        <v>100</v>
      </c>
      <c r="BP1755" s="34">
        <f t="shared" si="385"/>
        <v>44</v>
      </c>
      <c r="BQ1755" s="35">
        <f t="shared" si="386"/>
        <v>14</v>
      </c>
      <c r="BR1755" s="34">
        <f t="shared" si="387"/>
        <v>1</v>
      </c>
      <c r="BS1755" s="35">
        <f t="shared" si="388"/>
        <v>1</v>
      </c>
      <c r="BT1755" s="35">
        <f t="shared" si="389"/>
        <v>72</v>
      </c>
      <c r="BU1755" s="35">
        <f t="shared" si="390"/>
        <v>95</v>
      </c>
      <c r="BV1755" s="35">
        <f t="shared" si="391"/>
        <v>60</v>
      </c>
    </row>
    <row r="1756" spans="2:74" hidden="1" x14ac:dyDescent="0.3">
      <c r="B1756" s="6" t="s">
        <v>2187</v>
      </c>
      <c r="C1756" s="6">
        <v>306011140</v>
      </c>
      <c r="D1756" s="6" t="s">
        <v>1833</v>
      </c>
      <c r="E1756" s="6" t="s">
        <v>1349</v>
      </c>
      <c r="F1756" s="6" t="s">
        <v>1349</v>
      </c>
      <c r="G1756" s="6" t="s">
        <v>97</v>
      </c>
      <c r="H1756" s="6" t="s">
        <v>78</v>
      </c>
      <c r="I1756" s="22">
        <v>799000</v>
      </c>
      <c r="J1756" s="22">
        <v>795400</v>
      </c>
      <c r="K1756" s="22">
        <v>779000</v>
      </c>
      <c r="L1756" s="22">
        <v>760000</v>
      </c>
      <c r="M1756" s="22">
        <v>770000</v>
      </c>
      <c r="N1756" s="22">
        <v>737000</v>
      </c>
      <c r="O1756" s="23">
        <v>23</v>
      </c>
      <c r="P1756" s="23">
        <v>24</v>
      </c>
      <c r="Q1756" s="23">
        <v>20</v>
      </c>
      <c r="R1756" s="22">
        <v>750</v>
      </c>
      <c r="S1756" s="22">
        <v>725</v>
      </c>
      <c r="T1756" s="24">
        <v>2.6</v>
      </c>
      <c r="U1756" s="24">
        <v>-0.39999999999999991</v>
      </c>
      <c r="V1756" s="24">
        <v>3</v>
      </c>
      <c r="W1756" s="24">
        <v>2.4</v>
      </c>
      <c r="X1756" s="25">
        <v>4.8811013767209012E-2</v>
      </c>
      <c r="Y1756" s="24">
        <v>1.7</v>
      </c>
      <c r="Z1756" s="24">
        <v>-0.7</v>
      </c>
      <c r="AA1756" s="24">
        <v>2.4</v>
      </c>
      <c r="AB1756" s="24">
        <v>3.3</v>
      </c>
      <c r="AC1756" s="26">
        <v>0.36373865135407774</v>
      </c>
      <c r="AD1756" s="24">
        <v>7.4519790367155929</v>
      </c>
      <c r="AE1756" s="6">
        <v>305</v>
      </c>
      <c r="AF1756" s="6">
        <v>289</v>
      </c>
      <c r="AG1756" s="6">
        <v>300</v>
      </c>
      <c r="AH1756" s="27">
        <v>5.3153153153153152</v>
      </c>
      <c r="AI1756" s="28">
        <v>740000</v>
      </c>
      <c r="AJ1756" s="28">
        <v>695000</v>
      </c>
      <c r="AK1756" s="28">
        <v>645000</v>
      </c>
      <c r="AL1756" s="29">
        <v>6.4748201438848921E-2</v>
      </c>
      <c r="AM1756" s="29">
        <v>0.14728682170542637</v>
      </c>
      <c r="AN1756" s="6">
        <v>2.9</v>
      </c>
      <c r="AO1756" s="27">
        <v>-0.5</v>
      </c>
      <c r="AP1756" s="6">
        <v>3.4</v>
      </c>
      <c r="AQ1756" s="26">
        <v>6.8181818181818177E-2</v>
      </c>
      <c r="AR1756" s="28">
        <v>700</v>
      </c>
      <c r="AS1756" s="28">
        <v>670</v>
      </c>
      <c r="AT1756" s="25">
        <v>4.4776119402985072E-2</v>
      </c>
      <c r="AU1756" s="26">
        <v>0.2789539113544478</v>
      </c>
      <c r="AV1756" s="30">
        <v>2061.92</v>
      </c>
      <c r="AW1756" s="24">
        <v>0.67120000000000002</v>
      </c>
      <c r="AX1756" s="24">
        <v>0.32879999999999998</v>
      </c>
      <c r="AY1756" s="24">
        <v>0.66279999999999994</v>
      </c>
      <c r="AZ1756" s="24">
        <v>0.1038</v>
      </c>
      <c r="BA1756" s="24">
        <v>0.30880000000000002</v>
      </c>
      <c r="BB1756" s="24">
        <v>0.39779999999999999</v>
      </c>
      <c r="BC1756" s="24">
        <v>0.2792</v>
      </c>
      <c r="BD1756" s="31">
        <v>6</v>
      </c>
      <c r="BE1756" s="23">
        <v>1396</v>
      </c>
      <c r="BF1756" s="32" t="s">
        <v>4473</v>
      </c>
      <c r="BG1756" s="33">
        <v>145.748040960048</v>
      </c>
      <c r="BH1756" s="33">
        <v>-16.877112596979799</v>
      </c>
      <c r="BI1756" s="34">
        <f t="shared" si="378"/>
        <v>74</v>
      </c>
      <c r="BJ1756" s="34">
        <f t="shared" si="379"/>
        <v>69</v>
      </c>
      <c r="BK1756" s="34">
        <f t="shared" si="380"/>
        <v>59</v>
      </c>
      <c r="BL1756" s="34">
        <f t="shared" si="381"/>
        <v>8</v>
      </c>
      <c r="BM1756" s="34">
        <f t="shared" si="382"/>
        <v>33</v>
      </c>
      <c r="BN1756" s="34">
        <f t="shared" si="383"/>
        <v>90</v>
      </c>
      <c r="BO1756" s="34">
        <f t="shared" si="384"/>
        <v>1</v>
      </c>
      <c r="BP1756" s="34">
        <f t="shared" si="385"/>
        <v>58</v>
      </c>
      <c r="BQ1756" s="35">
        <f t="shared" si="386"/>
        <v>100</v>
      </c>
      <c r="BR1756" s="34">
        <f t="shared" si="387"/>
        <v>76</v>
      </c>
      <c r="BS1756" s="35">
        <f t="shared" si="388"/>
        <v>25</v>
      </c>
      <c r="BT1756" s="35">
        <f t="shared" si="389"/>
        <v>88</v>
      </c>
      <c r="BU1756" s="35">
        <f t="shared" si="390"/>
        <v>60</v>
      </c>
      <c r="BV1756" s="35">
        <f t="shared" si="391"/>
        <v>60</v>
      </c>
    </row>
    <row r="1757" spans="2:74" hidden="1" x14ac:dyDescent="0.3">
      <c r="B1757" s="6" t="s">
        <v>2188</v>
      </c>
      <c r="C1757" s="6">
        <v>308031210</v>
      </c>
      <c r="D1757" s="6" t="s">
        <v>372</v>
      </c>
      <c r="E1757" s="6" t="s">
        <v>370</v>
      </c>
      <c r="F1757" s="6" t="s">
        <v>372</v>
      </c>
      <c r="G1757" s="6" t="s">
        <v>97</v>
      </c>
      <c r="H1757" s="6" t="s">
        <v>78</v>
      </c>
      <c r="I1757" s="22">
        <v>545900</v>
      </c>
      <c r="J1757" s="22">
        <v>531060</v>
      </c>
      <c r="K1757" s="22">
        <v>429000</v>
      </c>
      <c r="L1757" s="22">
        <v>540501</v>
      </c>
      <c r="M1757" s="22">
        <v>522500</v>
      </c>
      <c r="N1757" s="22">
        <v>426000</v>
      </c>
      <c r="O1757" s="23">
        <v>32</v>
      </c>
      <c r="P1757" s="23">
        <v>32</v>
      </c>
      <c r="Q1757" s="23">
        <v>33</v>
      </c>
      <c r="R1757" s="22">
        <v>500</v>
      </c>
      <c r="S1757" s="22">
        <v>480</v>
      </c>
      <c r="T1757" s="24">
        <v>4.5</v>
      </c>
      <c r="U1757" s="24">
        <v>-0.5</v>
      </c>
      <c r="V1757" s="24">
        <v>5</v>
      </c>
      <c r="W1757" s="24">
        <v>5.6</v>
      </c>
      <c r="X1757" s="25">
        <v>4.762777065396593E-2</v>
      </c>
      <c r="Y1757" s="24">
        <v>5.3</v>
      </c>
      <c r="Z1757" s="24">
        <v>-2.2999999999999998</v>
      </c>
      <c r="AA1757" s="24">
        <v>7.6</v>
      </c>
      <c r="AB1757" s="24">
        <v>8.1999999999999993</v>
      </c>
      <c r="AC1757" s="26">
        <v>0.26061212576098736</v>
      </c>
      <c r="AD1757" s="24">
        <v>5.4718522866508854</v>
      </c>
      <c r="AE1757" s="6">
        <v>526</v>
      </c>
      <c r="AF1757" s="6">
        <v>536</v>
      </c>
      <c r="AG1757" s="6">
        <v>437</v>
      </c>
      <c r="AH1757" s="27">
        <v>3.2511700468018723</v>
      </c>
      <c r="AI1757" s="28">
        <v>550000</v>
      </c>
      <c r="AJ1757" s="28">
        <v>470000</v>
      </c>
      <c r="AK1757" s="28">
        <v>395000</v>
      </c>
      <c r="AL1757" s="29">
        <v>0.1702127659574468</v>
      </c>
      <c r="AM1757" s="29">
        <v>0.39240506329113922</v>
      </c>
      <c r="AN1757" s="6">
        <v>3.3</v>
      </c>
      <c r="AO1757" s="27">
        <v>-0.60000000000000009</v>
      </c>
      <c r="AP1757" s="6">
        <v>3.9</v>
      </c>
      <c r="AQ1757" s="26">
        <v>6.6666666666666666E-2</v>
      </c>
      <c r="AR1757" s="28">
        <v>520</v>
      </c>
      <c r="AS1757" s="28">
        <v>490</v>
      </c>
      <c r="AT1757" s="25">
        <v>6.1224489795918366E-2</v>
      </c>
      <c r="AU1757" s="26">
        <v>0.42999881663965067</v>
      </c>
      <c r="AV1757" s="30">
        <v>1918.5600000000002</v>
      </c>
      <c r="AW1757" s="24">
        <v>0.77729999999999999</v>
      </c>
      <c r="AX1757" s="24">
        <v>0.22270000000000001</v>
      </c>
      <c r="AY1757" s="24">
        <v>0.95960000000000001</v>
      </c>
      <c r="AZ1757" s="24">
        <v>1.89E-2</v>
      </c>
      <c r="BA1757" s="24">
        <v>0.2311</v>
      </c>
      <c r="BB1757" s="24">
        <v>0.3599</v>
      </c>
      <c r="BC1757" s="24">
        <v>0.38579999999999998</v>
      </c>
      <c r="BD1757" s="31">
        <v>4</v>
      </c>
      <c r="BE1757" s="23">
        <v>516</v>
      </c>
      <c r="BF1757" s="32" t="s">
        <v>4474</v>
      </c>
      <c r="BG1757" s="33">
        <v>150.409161040925</v>
      </c>
      <c r="BH1757" s="33">
        <v>-23.485189664062901</v>
      </c>
      <c r="BI1757" s="34">
        <f t="shared" si="378"/>
        <v>42</v>
      </c>
      <c r="BJ1757" s="34">
        <f t="shared" si="379"/>
        <v>62</v>
      </c>
      <c r="BK1757" s="34">
        <f t="shared" si="380"/>
        <v>85</v>
      </c>
      <c r="BL1757" s="34">
        <f t="shared" si="381"/>
        <v>1</v>
      </c>
      <c r="BM1757" s="34">
        <f t="shared" si="382"/>
        <v>85</v>
      </c>
      <c r="BN1757" s="34">
        <f t="shared" si="383"/>
        <v>87</v>
      </c>
      <c r="BO1757" s="34">
        <f t="shared" si="384"/>
        <v>27</v>
      </c>
      <c r="BP1757" s="34">
        <f t="shared" si="385"/>
        <v>41</v>
      </c>
      <c r="BQ1757" s="35">
        <f t="shared" si="386"/>
        <v>100</v>
      </c>
      <c r="BR1757" s="34">
        <f t="shared" si="387"/>
        <v>95</v>
      </c>
      <c r="BS1757" s="35">
        <f t="shared" si="388"/>
        <v>93</v>
      </c>
      <c r="BT1757" s="35">
        <f t="shared" si="389"/>
        <v>29</v>
      </c>
      <c r="BU1757" s="35">
        <f t="shared" si="390"/>
        <v>40</v>
      </c>
      <c r="BV1757" s="35">
        <f t="shared" si="391"/>
        <v>60</v>
      </c>
    </row>
    <row r="1758" spans="2:74" hidden="1" x14ac:dyDescent="0.3">
      <c r="B1758" s="6" t="s">
        <v>2189</v>
      </c>
      <c r="C1758" s="6">
        <v>511041287</v>
      </c>
      <c r="D1758" s="6" t="s">
        <v>310</v>
      </c>
      <c r="E1758" s="6" t="s">
        <v>311</v>
      </c>
      <c r="F1758" s="6" t="s">
        <v>2265</v>
      </c>
      <c r="G1758" s="6" t="s">
        <v>93</v>
      </c>
      <c r="H1758" s="6" t="s">
        <v>78</v>
      </c>
      <c r="I1758" s="22">
        <v>600445</v>
      </c>
      <c r="J1758" s="22">
        <v>594500</v>
      </c>
      <c r="K1758" s="22">
        <v>494900</v>
      </c>
      <c r="L1758" s="22">
        <v>546000</v>
      </c>
      <c r="M1758" s="22">
        <v>520000</v>
      </c>
      <c r="N1758" s="22">
        <v>435000</v>
      </c>
      <c r="O1758" s="23">
        <v>37</v>
      </c>
      <c r="P1758" s="23">
        <v>40</v>
      </c>
      <c r="Q1758" s="23">
        <v>58</v>
      </c>
      <c r="R1758" s="22">
        <v>580</v>
      </c>
      <c r="S1758" s="22">
        <v>540</v>
      </c>
      <c r="T1758" s="24">
        <v>5.5</v>
      </c>
      <c r="U1758" s="24">
        <v>-1.0999999999999996</v>
      </c>
      <c r="V1758" s="24">
        <v>6.6</v>
      </c>
      <c r="W1758" s="24">
        <v>6.5</v>
      </c>
      <c r="X1758" s="25">
        <v>5.0229413185220964E-2</v>
      </c>
      <c r="Y1758" s="24">
        <v>2.2000000000000002</v>
      </c>
      <c r="Z1758" s="24">
        <v>-0.79999999999999982</v>
      </c>
      <c r="AA1758" s="24">
        <v>3</v>
      </c>
      <c r="AB1758" s="24">
        <v>2.7</v>
      </c>
      <c r="AC1758" s="26">
        <v>0.27042148452070119</v>
      </c>
      <c r="AD1758" s="24">
        <v>5.3837277278856908</v>
      </c>
      <c r="AE1758" s="6">
        <v>285</v>
      </c>
      <c r="AF1758" s="6">
        <v>339</v>
      </c>
      <c r="AG1758" s="6">
        <v>350</v>
      </c>
      <c r="AH1758" s="27">
        <v>3.1662531017369728</v>
      </c>
      <c r="AI1758" s="28">
        <v>460000</v>
      </c>
      <c r="AJ1758" s="28">
        <v>385000</v>
      </c>
      <c r="AK1758" s="28">
        <v>368000</v>
      </c>
      <c r="AL1758" s="29">
        <v>0.19480519480519481</v>
      </c>
      <c r="AM1758" s="29">
        <v>0.25</v>
      </c>
      <c r="AN1758" s="6">
        <v>3.5</v>
      </c>
      <c r="AO1758" s="27">
        <v>-0.20000000000000018</v>
      </c>
      <c r="AP1758" s="6">
        <v>3.7</v>
      </c>
      <c r="AQ1758" s="26">
        <v>4.2635658914728682E-2</v>
      </c>
      <c r="AR1758" s="28">
        <v>500</v>
      </c>
      <c r="AS1758" s="28">
        <v>460</v>
      </c>
      <c r="AT1758" s="25">
        <v>8.6956521739130432E-2</v>
      </c>
      <c r="AU1758" s="26">
        <v>0.47948243767478305</v>
      </c>
      <c r="AV1758" s="30">
        <v>2144.8000000000002</v>
      </c>
      <c r="AW1758" s="24">
        <v>0.78639999999999999</v>
      </c>
      <c r="AX1758" s="24">
        <v>0.21360000000000001</v>
      </c>
      <c r="AY1758" s="24">
        <v>0.96009999999999995</v>
      </c>
      <c r="AZ1758" s="24">
        <v>9.5999999999999992E-3</v>
      </c>
      <c r="BA1758" s="24">
        <v>0.30509999999999998</v>
      </c>
      <c r="BB1758" s="24">
        <v>0.42009999999999997</v>
      </c>
      <c r="BC1758" s="24">
        <v>0.24970000000000001</v>
      </c>
      <c r="BD1758" s="31">
        <v>2.5</v>
      </c>
      <c r="BE1758" s="23">
        <v>383</v>
      </c>
      <c r="BF1758" s="32" t="s">
        <v>4475</v>
      </c>
      <c r="BG1758" s="33">
        <v>114.646311314557</v>
      </c>
      <c r="BH1758" s="33">
        <v>-28.669260660445602</v>
      </c>
      <c r="BI1758" s="34">
        <f t="shared" si="378"/>
        <v>26</v>
      </c>
      <c r="BJ1758" s="34">
        <f t="shared" si="379"/>
        <v>59</v>
      </c>
      <c r="BK1758" s="34">
        <f t="shared" si="380"/>
        <v>86</v>
      </c>
      <c r="BL1758" s="34">
        <f t="shared" si="381"/>
        <v>1</v>
      </c>
      <c r="BM1758" s="34">
        <f t="shared" si="382"/>
        <v>97</v>
      </c>
      <c r="BN1758" s="34">
        <f t="shared" si="383"/>
        <v>51</v>
      </c>
      <c r="BO1758" s="34">
        <f t="shared" si="384"/>
        <v>43</v>
      </c>
      <c r="BP1758" s="34">
        <f t="shared" si="385"/>
        <v>57</v>
      </c>
      <c r="BQ1758" s="35">
        <f t="shared" si="386"/>
        <v>100</v>
      </c>
      <c r="BR1758" s="34">
        <f t="shared" si="387"/>
        <v>96</v>
      </c>
      <c r="BS1758" s="35">
        <f t="shared" si="388"/>
        <v>87</v>
      </c>
      <c r="BT1758" s="35">
        <f t="shared" si="389"/>
        <v>80</v>
      </c>
      <c r="BU1758" s="35">
        <f t="shared" si="390"/>
        <v>25</v>
      </c>
      <c r="BV1758" s="35">
        <f t="shared" si="391"/>
        <v>60</v>
      </c>
    </row>
    <row r="1759" spans="2:74" hidden="1" x14ac:dyDescent="0.3">
      <c r="B1759" s="6" t="s">
        <v>2190</v>
      </c>
      <c r="C1759" s="6">
        <v>306051167</v>
      </c>
      <c r="D1759" s="6" t="s">
        <v>1725</v>
      </c>
      <c r="E1759" s="6" t="s">
        <v>1349</v>
      </c>
      <c r="F1759" s="6" t="s">
        <v>2698</v>
      </c>
      <c r="G1759" s="6" t="s">
        <v>97</v>
      </c>
      <c r="H1759" s="6" t="s">
        <v>78</v>
      </c>
      <c r="I1759" s="22">
        <v>385000</v>
      </c>
      <c r="J1759" s="22">
        <v>380000</v>
      </c>
      <c r="K1759" s="22">
        <v>375000</v>
      </c>
      <c r="L1759" s="22">
        <v>382000</v>
      </c>
      <c r="M1759" s="22">
        <v>378000</v>
      </c>
      <c r="N1759" s="22">
        <v>365000</v>
      </c>
      <c r="O1759" s="23">
        <v>49</v>
      </c>
      <c r="P1759" s="23">
        <v>49</v>
      </c>
      <c r="Q1759" s="23">
        <v>70</v>
      </c>
      <c r="R1759" s="22">
        <v>400</v>
      </c>
      <c r="S1759" s="22">
        <v>0</v>
      </c>
      <c r="T1759" s="24">
        <v>1.2</v>
      </c>
      <c r="U1759" s="24">
        <v>0</v>
      </c>
      <c r="V1759" s="24">
        <v>1.2</v>
      </c>
      <c r="W1759" s="24">
        <v>0.8</v>
      </c>
      <c r="X1759" s="25">
        <v>5.4025974025974026E-2</v>
      </c>
      <c r="Y1759" s="24">
        <v>0.1</v>
      </c>
      <c r="Z1759" s="24">
        <v>0</v>
      </c>
      <c r="AA1759" s="24">
        <v>0.1</v>
      </c>
      <c r="AB1759" s="24">
        <v>0</v>
      </c>
      <c r="AC1759" s="26">
        <v>0.3968253968253968</v>
      </c>
      <c r="AD1759" s="24">
        <v>7.3450854700854693</v>
      </c>
      <c r="AE1759" s="6">
        <v>303</v>
      </c>
      <c r="AF1759" s="6">
        <v>310</v>
      </c>
      <c r="AG1759" s="6">
        <v>181</v>
      </c>
      <c r="AH1759" s="27">
        <v>6.3555555555555552</v>
      </c>
      <c r="AI1759" s="28">
        <v>500000</v>
      </c>
      <c r="AJ1759" s="28">
        <v>485000</v>
      </c>
      <c r="AK1759" s="28">
        <v>450000</v>
      </c>
      <c r="AL1759" s="29">
        <v>3.0927835051546393E-2</v>
      </c>
      <c r="AM1759" s="29">
        <v>0.1111111111111111</v>
      </c>
      <c r="AN1759" s="6">
        <v>2.2000000000000002</v>
      </c>
      <c r="AO1759" s="27">
        <v>0.30000000000000027</v>
      </c>
      <c r="AP1759" s="6">
        <v>1.9</v>
      </c>
      <c r="AQ1759" s="26">
        <v>5.1515151515151514E-2</v>
      </c>
      <c r="AR1759" s="28">
        <v>500</v>
      </c>
      <c r="AS1759" s="28">
        <v>490</v>
      </c>
      <c r="AT1759" s="25">
        <v>2.0408163265306121E-2</v>
      </c>
      <c r="AU1759" s="26">
        <v>0.22996551918973984</v>
      </c>
      <c r="AV1759" s="30">
        <v>1008.0000000000001</v>
      </c>
      <c r="AW1759" s="24">
        <v>0.63729999999999998</v>
      </c>
      <c r="AX1759" s="24">
        <v>0.36270000000000002</v>
      </c>
      <c r="AY1759" s="24">
        <v>0.94850000000000001</v>
      </c>
      <c r="AZ1759" s="24">
        <v>7.1999999999999998E-3</v>
      </c>
      <c r="BA1759" s="24">
        <v>0.47789999999999999</v>
      </c>
      <c r="BB1759" s="24">
        <v>0.24929999999999999</v>
      </c>
      <c r="BC1759" s="24">
        <v>0.19589999999999999</v>
      </c>
      <c r="BD1759" s="31">
        <v>1.5</v>
      </c>
      <c r="BE1759" s="23">
        <v>1324</v>
      </c>
      <c r="BF1759" s="32" t="s">
        <v>4476</v>
      </c>
      <c r="BG1759" s="33">
        <v>145.26735416586601</v>
      </c>
      <c r="BH1759" s="33">
        <v>-17.9535571781933</v>
      </c>
      <c r="BI1759" s="34">
        <f t="shared" si="378"/>
        <v>97</v>
      </c>
      <c r="BJ1759" s="34">
        <f t="shared" si="379"/>
        <v>80</v>
      </c>
      <c r="BK1759" s="34">
        <f t="shared" si="380"/>
        <v>46</v>
      </c>
      <c r="BL1759" s="34">
        <f t="shared" si="381"/>
        <v>24</v>
      </c>
      <c r="BM1759" s="34">
        <f t="shared" si="382"/>
        <v>16</v>
      </c>
      <c r="BN1759" s="34">
        <f t="shared" si="383"/>
        <v>64</v>
      </c>
      <c r="BO1759" s="34">
        <f t="shared" si="384"/>
        <v>1</v>
      </c>
      <c r="BP1759" s="34">
        <f t="shared" si="385"/>
        <v>95</v>
      </c>
      <c r="BQ1759" s="35">
        <f t="shared" si="386"/>
        <v>100</v>
      </c>
      <c r="BR1759" s="34">
        <f t="shared" si="387"/>
        <v>77</v>
      </c>
      <c r="BS1759" s="35">
        <f t="shared" si="388"/>
        <v>3</v>
      </c>
      <c r="BT1759" s="35">
        <f t="shared" si="389"/>
        <v>100</v>
      </c>
      <c r="BU1759" s="35">
        <f t="shared" si="390"/>
        <v>15</v>
      </c>
      <c r="BV1759" s="35">
        <f t="shared" si="391"/>
        <v>59</v>
      </c>
    </row>
    <row r="1760" spans="2:74" hidden="1" x14ac:dyDescent="0.3">
      <c r="B1760" s="6" t="s">
        <v>2191</v>
      </c>
      <c r="C1760" s="6">
        <v>701021013</v>
      </c>
      <c r="D1760" s="6" t="s">
        <v>1910</v>
      </c>
      <c r="E1760" s="6" t="s">
        <v>1389</v>
      </c>
      <c r="F1760" s="6" t="s">
        <v>1389</v>
      </c>
      <c r="G1760" s="6" t="s">
        <v>1390</v>
      </c>
      <c r="H1760" s="6" t="s">
        <v>78</v>
      </c>
      <c r="I1760" s="22">
        <v>700000</v>
      </c>
      <c r="J1760" s="22">
        <v>678900</v>
      </c>
      <c r="K1760" s="22">
        <v>665000</v>
      </c>
      <c r="L1760" s="22">
        <v>650000</v>
      </c>
      <c r="M1760" s="22">
        <v>685000</v>
      </c>
      <c r="N1760" s="22">
        <v>695000</v>
      </c>
      <c r="O1760" s="23">
        <v>48</v>
      </c>
      <c r="P1760" s="23">
        <v>48</v>
      </c>
      <c r="Q1760" s="23">
        <v>30</v>
      </c>
      <c r="R1760" s="22">
        <v>700</v>
      </c>
      <c r="S1760" s="22">
        <v>650</v>
      </c>
      <c r="T1760" s="24">
        <v>3.8</v>
      </c>
      <c r="U1760" s="24">
        <v>1.0999999999999996</v>
      </c>
      <c r="V1760" s="24">
        <v>2.7</v>
      </c>
      <c r="W1760" s="24">
        <v>1.8</v>
      </c>
      <c r="X1760" s="25">
        <v>5.1999999999999998E-2</v>
      </c>
      <c r="Y1760" s="24">
        <v>3.7</v>
      </c>
      <c r="Z1760" s="24">
        <v>-0.70000000000000018</v>
      </c>
      <c r="AA1760" s="24">
        <v>4.4000000000000004</v>
      </c>
      <c r="AB1760" s="24">
        <v>3.8</v>
      </c>
      <c r="AC1760" s="26">
        <v>0.26349072512647553</v>
      </c>
      <c r="AD1760" s="24">
        <v>5.0671293293552981</v>
      </c>
      <c r="AE1760" s="6">
        <v>81</v>
      </c>
      <c r="AF1760" s="6">
        <v>97</v>
      </c>
      <c r="AG1760" s="6">
        <v>163</v>
      </c>
      <c r="AH1760" s="27">
        <v>1.8279569892473118</v>
      </c>
      <c r="AI1760" s="28">
        <v>620000</v>
      </c>
      <c r="AJ1760" s="28">
        <v>615000</v>
      </c>
      <c r="AK1760" s="28">
        <v>622000</v>
      </c>
      <c r="AL1760" s="29">
        <v>8.130081300813009E-3</v>
      </c>
      <c r="AM1760" s="29">
        <v>-3.2154340836012861E-3</v>
      </c>
      <c r="AN1760" s="6">
        <v>3.3</v>
      </c>
      <c r="AO1760" s="27">
        <v>0.89999999999999991</v>
      </c>
      <c r="AP1760" s="6">
        <v>2.4</v>
      </c>
      <c r="AQ1760" s="26">
        <v>7.8260869565217397E-3</v>
      </c>
      <c r="AR1760" s="28">
        <v>670</v>
      </c>
      <c r="AS1760" s="28">
        <v>660</v>
      </c>
      <c r="AT1760" s="25">
        <v>1.5151515151515152E-2</v>
      </c>
      <c r="AU1760" s="26">
        <v>0.32804391913892339</v>
      </c>
      <c r="AV1760" s="30">
        <v>2656.6400000000003</v>
      </c>
      <c r="AW1760" s="24">
        <v>0.74360000000000004</v>
      </c>
      <c r="AX1760" s="24">
        <v>0.25640000000000002</v>
      </c>
      <c r="AY1760" s="24">
        <v>0.7056</v>
      </c>
      <c r="AZ1760" s="24">
        <v>0.2072</v>
      </c>
      <c r="BA1760" s="24">
        <v>0.30669999999999997</v>
      </c>
      <c r="BB1760" s="24">
        <v>0.28210000000000002</v>
      </c>
      <c r="BC1760" s="24">
        <v>0.38769999999999999</v>
      </c>
      <c r="BD1760" s="31">
        <v>6</v>
      </c>
      <c r="BE1760" s="23">
        <v>12</v>
      </c>
      <c r="BF1760" s="32" t="s">
        <v>4477</v>
      </c>
      <c r="BG1760" s="33">
        <v>130.87369519276601</v>
      </c>
      <c r="BH1760" s="33">
        <v>-12.3703792892914</v>
      </c>
      <c r="BI1760" s="34">
        <f t="shared" si="378"/>
        <v>54</v>
      </c>
      <c r="BJ1760" s="34">
        <f t="shared" si="379"/>
        <v>62</v>
      </c>
      <c r="BK1760" s="34">
        <f t="shared" si="380"/>
        <v>100</v>
      </c>
      <c r="BL1760" s="34">
        <f t="shared" si="381"/>
        <v>1</v>
      </c>
      <c r="BM1760" s="34">
        <f t="shared" si="382"/>
        <v>5</v>
      </c>
      <c r="BN1760" s="34">
        <f t="shared" si="383"/>
        <v>1</v>
      </c>
      <c r="BO1760" s="34">
        <f t="shared" si="384"/>
        <v>100</v>
      </c>
      <c r="BP1760" s="34">
        <f t="shared" si="385"/>
        <v>57</v>
      </c>
      <c r="BQ1760" s="35">
        <f t="shared" si="386"/>
        <v>100</v>
      </c>
      <c r="BR1760" s="34">
        <f t="shared" si="387"/>
        <v>99</v>
      </c>
      <c r="BS1760" s="35">
        <f t="shared" si="388"/>
        <v>91</v>
      </c>
      <c r="BT1760" s="35">
        <f t="shared" si="389"/>
        <v>55</v>
      </c>
      <c r="BU1760" s="35">
        <f t="shared" si="390"/>
        <v>60</v>
      </c>
      <c r="BV1760" s="35">
        <f t="shared" si="391"/>
        <v>59</v>
      </c>
    </row>
    <row r="1761" spans="2:74" hidden="1" x14ac:dyDescent="0.3">
      <c r="B1761" s="6" t="s">
        <v>2192</v>
      </c>
      <c r="C1761" s="6">
        <v>206071142</v>
      </c>
      <c r="D1761" s="6" t="s">
        <v>1026</v>
      </c>
      <c r="E1761" s="6" t="s">
        <v>289</v>
      </c>
      <c r="F1761" s="6" t="s">
        <v>689</v>
      </c>
      <c r="G1761" s="6" t="s">
        <v>86</v>
      </c>
      <c r="H1761" s="6" t="s">
        <v>78</v>
      </c>
      <c r="I1761" s="22">
        <v>1795000</v>
      </c>
      <c r="J1761" s="22">
        <v>1750000</v>
      </c>
      <c r="K1761" s="22">
        <v>1525000</v>
      </c>
      <c r="L1761" s="22">
        <v>1491000</v>
      </c>
      <c r="M1761" s="22">
        <v>1620000</v>
      </c>
      <c r="N1761" s="22">
        <v>1520000</v>
      </c>
      <c r="O1761" s="23">
        <v>27</v>
      </c>
      <c r="P1761" s="23">
        <v>24</v>
      </c>
      <c r="Q1761" s="23">
        <v>24</v>
      </c>
      <c r="R1761" s="22">
        <v>950</v>
      </c>
      <c r="S1761" s="22">
        <v>850</v>
      </c>
      <c r="T1761" s="24">
        <v>1.9</v>
      </c>
      <c r="U1761" s="24">
        <v>-0.10000000000000009</v>
      </c>
      <c r="V1761" s="24">
        <v>2</v>
      </c>
      <c r="W1761" s="24">
        <v>2.1</v>
      </c>
      <c r="X1761" s="25">
        <v>2.7520891364902506E-2</v>
      </c>
      <c r="Y1761" s="24">
        <v>2.9</v>
      </c>
      <c r="Z1761" s="24">
        <v>-1.1000000000000001</v>
      </c>
      <c r="AA1761" s="24">
        <v>4</v>
      </c>
      <c r="AB1761" s="24">
        <v>4.0999999999999996</v>
      </c>
      <c r="AC1761" s="26">
        <v>0.38660632894908187</v>
      </c>
      <c r="AD1761" s="24">
        <v>14.047740090356315</v>
      </c>
      <c r="AE1761" s="6">
        <v>102</v>
      </c>
      <c r="AF1761" s="6">
        <v>141</v>
      </c>
      <c r="AG1761" s="6">
        <v>146</v>
      </c>
      <c r="AH1761" s="27">
        <v>2.1459227467811157</v>
      </c>
      <c r="AI1761" s="28">
        <v>1335000</v>
      </c>
      <c r="AJ1761" s="28">
        <v>1390000</v>
      </c>
      <c r="AK1761" s="28">
        <v>1450000</v>
      </c>
      <c r="AL1761" s="29">
        <v>-3.9568345323741004E-2</v>
      </c>
      <c r="AM1761" s="29">
        <v>-7.9310344827586213E-2</v>
      </c>
      <c r="AN1761" s="6">
        <v>2.2999999999999998</v>
      </c>
      <c r="AO1761" s="27">
        <v>-0.10000000000000009</v>
      </c>
      <c r="AP1761" s="6">
        <v>2.4</v>
      </c>
      <c r="AQ1761" s="26">
        <v>4.2172523961661337E-2</v>
      </c>
      <c r="AR1761" s="28">
        <v>800</v>
      </c>
      <c r="AS1761" s="28">
        <v>795</v>
      </c>
      <c r="AT1761" s="25">
        <v>6.2893081761006293E-3</v>
      </c>
      <c r="AU1761" s="26">
        <v>-0.28246114623550689</v>
      </c>
      <c r="AV1761" s="30">
        <v>2457.2800000000002</v>
      </c>
      <c r="AW1761" s="24">
        <v>0.49469999999999997</v>
      </c>
      <c r="AX1761" s="24">
        <v>0.50529999999999997</v>
      </c>
      <c r="AY1761" s="24">
        <v>3.1800000000000002E-2</v>
      </c>
      <c r="AZ1761" s="24">
        <v>0.36520000000000002</v>
      </c>
      <c r="BA1761" s="24">
        <v>0.18029999999999999</v>
      </c>
      <c r="BB1761" s="24">
        <v>0.20130000000000001</v>
      </c>
      <c r="BC1761" s="24">
        <v>0.58819999999999995</v>
      </c>
      <c r="BD1761" s="31">
        <v>7.5</v>
      </c>
      <c r="BE1761" s="23">
        <v>2</v>
      </c>
      <c r="BF1761" s="32" t="s">
        <v>4478</v>
      </c>
      <c r="BG1761" s="33">
        <v>144.97913951147399</v>
      </c>
      <c r="BH1761" s="33">
        <v>-37.801032848428498</v>
      </c>
      <c r="BI1761" s="34">
        <f t="shared" si="378"/>
        <v>85</v>
      </c>
      <c r="BJ1761" s="34">
        <f t="shared" si="379"/>
        <v>79</v>
      </c>
      <c r="BK1761" s="34">
        <f t="shared" si="380"/>
        <v>98</v>
      </c>
      <c r="BL1761" s="34">
        <f t="shared" si="381"/>
        <v>100</v>
      </c>
      <c r="BM1761" s="34">
        <f t="shared" si="382"/>
        <v>1</v>
      </c>
      <c r="BN1761" s="34">
        <f t="shared" si="383"/>
        <v>50</v>
      </c>
      <c r="BO1761" s="34">
        <f t="shared" si="384"/>
        <v>100</v>
      </c>
      <c r="BP1761" s="34">
        <f t="shared" si="385"/>
        <v>30</v>
      </c>
      <c r="BQ1761" s="35">
        <f t="shared" si="386"/>
        <v>42</v>
      </c>
      <c r="BR1761" s="34">
        <f t="shared" si="387"/>
        <v>10</v>
      </c>
      <c r="BS1761" s="35">
        <f t="shared" si="388"/>
        <v>10</v>
      </c>
      <c r="BT1761" s="35">
        <f t="shared" si="389"/>
        <v>69</v>
      </c>
      <c r="BU1761" s="35">
        <f t="shared" si="390"/>
        <v>75</v>
      </c>
      <c r="BV1761" s="35">
        <f t="shared" si="391"/>
        <v>59</v>
      </c>
    </row>
    <row r="1762" spans="2:74" hidden="1" x14ac:dyDescent="0.3">
      <c r="B1762" s="6" t="s">
        <v>2193</v>
      </c>
      <c r="C1762" s="6">
        <v>312031361</v>
      </c>
      <c r="D1762" s="6" t="s">
        <v>2194</v>
      </c>
      <c r="E1762" s="6" t="s">
        <v>712</v>
      </c>
      <c r="F1762" s="6" t="s">
        <v>2698</v>
      </c>
      <c r="G1762" s="6" t="s">
        <v>97</v>
      </c>
      <c r="H1762" s="6" t="s">
        <v>78</v>
      </c>
      <c r="I1762" s="22">
        <v>599000</v>
      </c>
      <c r="J1762" s="22">
        <v>599760</v>
      </c>
      <c r="K1762" s="22">
        <v>625000</v>
      </c>
      <c r="L1762" s="22">
        <v>515000</v>
      </c>
      <c r="M1762" s="22">
        <v>510000</v>
      </c>
      <c r="N1762" s="22">
        <v>570000</v>
      </c>
      <c r="O1762" s="23">
        <v>32</v>
      </c>
      <c r="P1762" s="23">
        <v>41</v>
      </c>
      <c r="Q1762" s="23">
        <v>51</v>
      </c>
      <c r="R1762" s="22">
        <v>650</v>
      </c>
      <c r="S1762" s="22">
        <v>600</v>
      </c>
      <c r="T1762" s="24">
        <v>1.7</v>
      </c>
      <c r="U1762" s="24">
        <v>-0.19999999999999996</v>
      </c>
      <c r="V1762" s="24">
        <v>1.9</v>
      </c>
      <c r="W1762" s="24">
        <v>2</v>
      </c>
      <c r="X1762" s="25">
        <v>5.6427378964941571E-2</v>
      </c>
      <c r="Y1762" s="24">
        <v>0.7</v>
      </c>
      <c r="Z1762" s="24">
        <v>-0.20000000000000007</v>
      </c>
      <c r="AA1762" s="24">
        <v>0.9</v>
      </c>
      <c r="AB1762" s="24">
        <v>1.2</v>
      </c>
      <c r="AC1762" s="26">
        <v>0.40556054706998096</v>
      </c>
      <c r="AD1762" s="24">
        <v>7.18730081937629</v>
      </c>
      <c r="AE1762" s="6">
        <v>89</v>
      </c>
      <c r="AF1762" s="6">
        <v>95</v>
      </c>
      <c r="AG1762" s="6">
        <v>104</v>
      </c>
      <c r="AH1762" s="27">
        <v>3.4983050847457631</v>
      </c>
      <c r="AI1762" s="28">
        <v>680000</v>
      </c>
      <c r="AJ1762" s="28">
        <v>667000</v>
      </c>
      <c r="AK1762" s="28">
        <v>595000</v>
      </c>
      <c r="AL1762" s="29">
        <v>1.9490254872563718E-2</v>
      </c>
      <c r="AM1762" s="29">
        <v>0.14285714285714285</v>
      </c>
      <c r="AN1762" s="6">
        <v>2.8</v>
      </c>
      <c r="AO1762" s="27">
        <v>-0.10000000000000009</v>
      </c>
      <c r="AP1762" s="6">
        <v>2.9</v>
      </c>
      <c r="AQ1762" s="26">
        <v>6.3855421686746988E-2</v>
      </c>
      <c r="AR1762" s="28">
        <v>750</v>
      </c>
      <c r="AS1762" s="28">
        <v>700</v>
      </c>
      <c r="AT1762" s="25">
        <v>7.1428571428571425E-2</v>
      </c>
      <c r="AU1762" s="26">
        <v>0.3819786591521579</v>
      </c>
      <c r="AV1762" s="30">
        <v>1602.7200000000003</v>
      </c>
      <c r="AW1762" s="24">
        <v>0.72560000000000002</v>
      </c>
      <c r="AX1762" s="24">
        <v>0.27439999999999998</v>
      </c>
      <c r="AY1762" s="24">
        <v>0.88739999999999997</v>
      </c>
      <c r="AZ1762" s="24">
        <v>2.9100000000000001E-2</v>
      </c>
      <c r="BA1762" s="24">
        <v>0.38190000000000002</v>
      </c>
      <c r="BB1762" s="24">
        <v>0.36259999999999998</v>
      </c>
      <c r="BC1762" s="24">
        <v>0.2172</v>
      </c>
      <c r="BD1762" s="31">
        <v>3</v>
      </c>
      <c r="BE1762" s="23">
        <v>912</v>
      </c>
      <c r="BF1762" s="32" t="s">
        <v>4479</v>
      </c>
      <c r="BG1762" s="33">
        <v>148.48778762027001</v>
      </c>
      <c r="BH1762" s="33">
        <v>-20.397586991760999</v>
      </c>
      <c r="BI1762" s="34">
        <f t="shared" si="378"/>
        <v>88</v>
      </c>
      <c r="BJ1762" s="34">
        <f t="shared" si="379"/>
        <v>70</v>
      </c>
      <c r="BK1762" s="34">
        <f t="shared" si="380"/>
        <v>81</v>
      </c>
      <c r="BL1762" s="34">
        <f t="shared" si="381"/>
        <v>1</v>
      </c>
      <c r="BM1762" s="34">
        <f t="shared" si="382"/>
        <v>11</v>
      </c>
      <c r="BN1762" s="34">
        <f t="shared" si="383"/>
        <v>83</v>
      </c>
      <c r="BO1762" s="34">
        <f t="shared" si="384"/>
        <v>1</v>
      </c>
      <c r="BP1762" s="34">
        <f t="shared" si="385"/>
        <v>74</v>
      </c>
      <c r="BQ1762" s="35">
        <f t="shared" si="386"/>
        <v>100</v>
      </c>
      <c r="BR1762" s="34">
        <f t="shared" si="387"/>
        <v>78</v>
      </c>
      <c r="BS1762" s="35">
        <f t="shared" si="388"/>
        <v>1</v>
      </c>
      <c r="BT1762" s="35">
        <f t="shared" si="389"/>
        <v>100</v>
      </c>
      <c r="BU1762" s="35">
        <f t="shared" si="390"/>
        <v>30</v>
      </c>
      <c r="BV1762" s="35">
        <f t="shared" si="391"/>
        <v>59</v>
      </c>
    </row>
    <row r="1763" spans="2:74" hidden="1" x14ac:dyDescent="0.3">
      <c r="B1763" s="6" t="s">
        <v>2195</v>
      </c>
      <c r="C1763" s="6">
        <v>505031257</v>
      </c>
      <c r="D1763" s="6" t="s">
        <v>538</v>
      </c>
      <c r="E1763" s="6" t="s">
        <v>243</v>
      </c>
      <c r="F1763" s="6" t="s">
        <v>2720</v>
      </c>
      <c r="G1763" s="6" t="s">
        <v>93</v>
      </c>
      <c r="H1763" s="6" t="s">
        <v>78</v>
      </c>
      <c r="I1763" s="22">
        <v>649000</v>
      </c>
      <c r="J1763" s="22">
        <v>629000</v>
      </c>
      <c r="K1763" s="22">
        <v>550800</v>
      </c>
      <c r="L1763" s="22">
        <v>645000</v>
      </c>
      <c r="M1763" s="22">
        <v>645000</v>
      </c>
      <c r="N1763" s="22">
        <v>550000</v>
      </c>
      <c r="O1763" s="23">
        <v>36</v>
      </c>
      <c r="P1763" s="23">
        <v>34</v>
      </c>
      <c r="Q1763" s="23">
        <v>36</v>
      </c>
      <c r="R1763" s="22">
        <v>575</v>
      </c>
      <c r="S1763" s="22">
        <v>550</v>
      </c>
      <c r="T1763" s="24">
        <v>3.8</v>
      </c>
      <c r="U1763" s="24">
        <v>-0.40000000000000036</v>
      </c>
      <c r="V1763" s="24">
        <v>4.2</v>
      </c>
      <c r="W1763" s="24">
        <v>5.0999999999999996</v>
      </c>
      <c r="X1763" s="25">
        <v>4.6070878274268104E-2</v>
      </c>
      <c r="Y1763" s="24">
        <v>7.9</v>
      </c>
      <c r="Z1763" s="24">
        <v>-1.7999999999999989</v>
      </c>
      <c r="AA1763" s="24">
        <v>9.6999999999999993</v>
      </c>
      <c r="AB1763" s="24">
        <v>5.4</v>
      </c>
      <c r="AC1763" s="26">
        <v>0.33643044373712788</v>
      </c>
      <c r="AD1763" s="24">
        <v>7.3024534443276243</v>
      </c>
      <c r="AE1763" s="6">
        <v>1170</v>
      </c>
      <c r="AF1763" s="6">
        <v>1296</v>
      </c>
      <c r="AG1763" s="6">
        <v>566</v>
      </c>
      <c r="AH1763" s="27">
        <v>6.0046874999999993</v>
      </c>
      <c r="AI1763" s="28">
        <v>760000</v>
      </c>
      <c r="AJ1763" s="28">
        <v>640000</v>
      </c>
      <c r="AK1763" s="28">
        <v>525000</v>
      </c>
      <c r="AL1763" s="29">
        <v>0.1875</v>
      </c>
      <c r="AM1763" s="29">
        <v>0.44761904761904764</v>
      </c>
      <c r="AN1763" s="6">
        <v>3.4</v>
      </c>
      <c r="AO1763" s="27">
        <v>-0.80000000000000027</v>
      </c>
      <c r="AP1763" s="6">
        <v>4.2</v>
      </c>
      <c r="AQ1763" s="26">
        <v>8.0952380952380956E-2</v>
      </c>
      <c r="AR1763" s="28">
        <v>650</v>
      </c>
      <c r="AS1763" s="28">
        <v>600</v>
      </c>
      <c r="AT1763" s="25">
        <v>8.3333333333333329E-2</v>
      </c>
      <c r="AU1763" s="26">
        <v>0.36896281914369899</v>
      </c>
      <c r="AV1763" s="30">
        <v>1709.1200000000001</v>
      </c>
      <c r="AW1763" s="24">
        <v>0.73650000000000004</v>
      </c>
      <c r="AX1763" s="24">
        <v>0.26350000000000001</v>
      </c>
      <c r="AY1763" s="24">
        <v>0.99260000000000004</v>
      </c>
      <c r="AZ1763" s="24">
        <v>3.0000000000000001E-3</v>
      </c>
      <c r="BA1763" s="24">
        <v>0.27039999999999997</v>
      </c>
      <c r="BB1763" s="24">
        <v>0.5363</v>
      </c>
      <c r="BC1763" s="24">
        <v>0.16439999999999999</v>
      </c>
      <c r="BD1763" s="31">
        <v>4</v>
      </c>
      <c r="BE1763" s="23">
        <v>55</v>
      </c>
      <c r="BF1763" s="32" t="s">
        <v>4480</v>
      </c>
      <c r="BG1763" s="33">
        <v>115.618636170043</v>
      </c>
      <c r="BH1763" s="33">
        <v>-31.497810600320001</v>
      </c>
      <c r="BI1763" s="34">
        <f t="shared" si="378"/>
        <v>54</v>
      </c>
      <c r="BJ1763" s="34">
        <f t="shared" si="379"/>
        <v>60</v>
      </c>
      <c r="BK1763" s="34">
        <f t="shared" si="380"/>
        <v>50</v>
      </c>
      <c r="BL1763" s="34">
        <f t="shared" si="381"/>
        <v>1</v>
      </c>
      <c r="BM1763" s="34">
        <f t="shared" si="382"/>
        <v>94</v>
      </c>
      <c r="BN1763" s="34">
        <f t="shared" si="383"/>
        <v>100</v>
      </c>
      <c r="BO1763" s="34">
        <f t="shared" si="384"/>
        <v>98</v>
      </c>
      <c r="BP1763" s="34">
        <f t="shared" si="385"/>
        <v>49</v>
      </c>
      <c r="BQ1763" s="35">
        <f t="shared" si="386"/>
        <v>100</v>
      </c>
      <c r="BR1763" s="34">
        <f t="shared" si="387"/>
        <v>77</v>
      </c>
      <c r="BS1763" s="35">
        <f t="shared" si="388"/>
        <v>43</v>
      </c>
      <c r="BT1763" s="35">
        <f t="shared" si="389"/>
        <v>1</v>
      </c>
      <c r="BU1763" s="35">
        <f t="shared" si="390"/>
        <v>40</v>
      </c>
      <c r="BV1763" s="35">
        <f t="shared" si="391"/>
        <v>59</v>
      </c>
    </row>
    <row r="1764" spans="2:74" hidden="1" x14ac:dyDescent="0.3">
      <c r="B1764" s="6" t="s">
        <v>2196</v>
      </c>
      <c r="C1764" s="6">
        <v>106031120</v>
      </c>
      <c r="D1764" s="6" t="s">
        <v>514</v>
      </c>
      <c r="E1764" s="6" t="s">
        <v>246</v>
      </c>
      <c r="F1764" s="6" t="s">
        <v>2691</v>
      </c>
      <c r="G1764" s="6" t="s">
        <v>77</v>
      </c>
      <c r="H1764" s="6" t="s">
        <v>78</v>
      </c>
      <c r="I1764" s="22">
        <v>740000</v>
      </c>
      <c r="J1764" s="22">
        <v>720000</v>
      </c>
      <c r="K1764" s="22">
        <v>740000</v>
      </c>
      <c r="L1764" s="22">
        <v>725000</v>
      </c>
      <c r="M1764" s="22">
        <v>710000</v>
      </c>
      <c r="N1764" s="22">
        <v>710000</v>
      </c>
      <c r="O1764" s="23">
        <v>57</v>
      </c>
      <c r="P1764" s="23">
        <v>57</v>
      </c>
      <c r="Q1764" s="23">
        <v>53</v>
      </c>
      <c r="R1764" s="22">
        <v>590</v>
      </c>
      <c r="S1764" s="22">
        <v>550</v>
      </c>
      <c r="T1764" s="24">
        <v>3.7</v>
      </c>
      <c r="U1764" s="24">
        <v>0</v>
      </c>
      <c r="V1764" s="24">
        <v>3.7</v>
      </c>
      <c r="W1764" s="24">
        <v>3.5</v>
      </c>
      <c r="X1764" s="25">
        <v>4.1459459459459461E-2</v>
      </c>
      <c r="Y1764" s="24">
        <v>2.4</v>
      </c>
      <c r="Z1764" s="24">
        <v>-1</v>
      </c>
      <c r="AA1764" s="24">
        <v>3.4</v>
      </c>
      <c r="AB1764" s="24">
        <v>4.2</v>
      </c>
      <c r="AC1764" s="26">
        <v>0.47415455831297409</v>
      </c>
      <c r="AD1764" s="24">
        <v>11.436583218761436</v>
      </c>
      <c r="AE1764" s="6">
        <v>350</v>
      </c>
      <c r="AF1764" s="6">
        <v>408</v>
      </c>
      <c r="AG1764" s="6">
        <v>324</v>
      </c>
      <c r="AH1764" s="27">
        <v>4.4383561643835616</v>
      </c>
      <c r="AI1764" s="28">
        <v>845000</v>
      </c>
      <c r="AJ1764" s="28">
        <v>845000</v>
      </c>
      <c r="AK1764" s="28">
        <v>840000</v>
      </c>
      <c r="AL1764" s="29">
        <v>0</v>
      </c>
      <c r="AM1764" s="29">
        <v>5.9523809523809521E-3</v>
      </c>
      <c r="AN1764" s="6">
        <v>2.5</v>
      </c>
      <c r="AO1764" s="27">
        <v>0</v>
      </c>
      <c r="AP1764" s="6">
        <v>2.5</v>
      </c>
      <c r="AQ1764" s="26">
        <v>0.10119047619047619</v>
      </c>
      <c r="AR1764" s="28">
        <v>610</v>
      </c>
      <c r="AS1764" s="28">
        <v>580</v>
      </c>
      <c r="AT1764" s="25">
        <v>5.1724137931034482E-2</v>
      </c>
      <c r="AU1764" s="26">
        <v>0.12807808169247203</v>
      </c>
      <c r="AV1764" s="30">
        <v>1244.3200000000002</v>
      </c>
      <c r="AW1764" s="24">
        <v>0.69340000000000002</v>
      </c>
      <c r="AX1764" s="24">
        <v>0.30659999999999998</v>
      </c>
      <c r="AY1764" s="24">
        <v>0.91210000000000002</v>
      </c>
      <c r="AZ1764" s="24">
        <v>7.6600000000000001E-2</v>
      </c>
      <c r="BA1764" s="24">
        <v>0.43090000000000001</v>
      </c>
      <c r="BB1764" s="24">
        <v>0.28560000000000002</v>
      </c>
      <c r="BC1764" s="24">
        <v>0.25850000000000001</v>
      </c>
      <c r="BD1764" s="31">
        <v>1</v>
      </c>
      <c r="BE1764" s="23">
        <v>144</v>
      </c>
      <c r="BF1764" s="32" t="s">
        <v>4481</v>
      </c>
      <c r="BG1764" s="33">
        <v>151.99010342006201</v>
      </c>
      <c r="BH1764" s="33">
        <v>-32.752258893344198</v>
      </c>
      <c r="BI1764" s="34">
        <f t="shared" si="378"/>
        <v>55</v>
      </c>
      <c r="BJ1764" s="34">
        <f t="shared" si="379"/>
        <v>75</v>
      </c>
      <c r="BK1764" s="34">
        <f t="shared" si="380"/>
        <v>70</v>
      </c>
      <c r="BL1764" s="34">
        <f t="shared" si="381"/>
        <v>58</v>
      </c>
      <c r="BM1764" s="34">
        <f t="shared" si="382"/>
        <v>1</v>
      </c>
      <c r="BN1764" s="34">
        <f t="shared" si="383"/>
        <v>100</v>
      </c>
      <c r="BO1764" s="34">
        <f t="shared" si="384"/>
        <v>78</v>
      </c>
      <c r="BP1764" s="34">
        <f t="shared" si="385"/>
        <v>85</v>
      </c>
      <c r="BQ1764" s="35">
        <f t="shared" si="386"/>
        <v>88</v>
      </c>
      <c r="BR1764" s="34">
        <f t="shared" si="387"/>
        <v>36</v>
      </c>
      <c r="BS1764" s="35">
        <f t="shared" si="388"/>
        <v>1</v>
      </c>
      <c r="BT1764" s="35">
        <f t="shared" si="389"/>
        <v>77</v>
      </c>
      <c r="BU1764" s="35">
        <f t="shared" si="390"/>
        <v>10</v>
      </c>
      <c r="BV1764" s="35">
        <f t="shared" si="391"/>
        <v>59</v>
      </c>
    </row>
    <row r="1765" spans="2:74" hidden="1" x14ac:dyDescent="0.3">
      <c r="B1765" s="6" t="s">
        <v>2197</v>
      </c>
      <c r="C1765" s="6">
        <v>316071546</v>
      </c>
      <c r="D1765" s="6" t="s">
        <v>1739</v>
      </c>
      <c r="E1765" s="6" t="s">
        <v>1740</v>
      </c>
      <c r="F1765" s="6" t="s">
        <v>1740</v>
      </c>
      <c r="G1765" s="6" t="s">
        <v>97</v>
      </c>
      <c r="H1765" s="6" t="s">
        <v>78</v>
      </c>
      <c r="I1765" s="22">
        <v>1530000</v>
      </c>
      <c r="J1765" s="22">
        <v>1530000</v>
      </c>
      <c r="K1765" s="22">
        <v>1445500</v>
      </c>
      <c r="L1765" s="22">
        <v>1530000</v>
      </c>
      <c r="M1765" s="22">
        <v>1490000</v>
      </c>
      <c r="N1765" s="22">
        <v>1256000</v>
      </c>
      <c r="O1765" s="23">
        <v>42</v>
      </c>
      <c r="P1765" s="23">
        <v>46</v>
      </c>
      <c r="Q1765" s="23">
        <v>56</v>
      </c>
      <c r="R1765" s="22">
        <v>725</v>
      </c>
      <c r="S1765" s="22">
        <v>680</v>
      </c>
      <c r="T1765" s="24">
        <v>2.6</v>
      </c>
      <c r="U1765" s="24">
        <v>0</v>
      </c>
      <c r="V1765" s="24">
        <v>2.6</v>
      </c>
      <c r="W1765" s="24">
        <v>2.2999999999999998</v>
      </c>
      <c r="X1765" s="25">
        <v>2.4640522875816993E-2</v>
      </c>
      <c r="Y1765" s="24">
        <v>1</v>
      </c>
      <c r="Z1765" s="24">
        <v>-0.5</v>
      </c>
      <c r="AA1765" s="24">
        <v>1.5</v>
      </c>
      <c r="AB1765" s="24">
        <v>1.6</v>
      </c>
      <c r="AC1765" s="26">
        <v>0.40584415584415584</v>
      </c>
      <c r="AD1765" s="24">
        <v>16.470598367150092</v>
      </c>
      <c r="AE1765" s="6">
        <v>254</v>
      </c>
      <c r="AF1765" s="6">
        <v>265</v>
      </c>
      <c r="AG1765" s="6">
        <v>240</v>
      </c>
      <c r="AH1765" s="27">
        <v>4.9789303079416536</v>
      </c>
      <c r="AI1765" s="28">
        <v>930000</v>
      </c>
      <c r="AJ1765" s="28">
        <v>860000</v>
      </c>
      <c r="AK1765" s="28">
        <v>793000</v>
      </c>
      <c r="AL1765" s="29">
        <v>8.1395348837209308E-2</v>
      </c>
      <c r="AM1765" s="29">
        <v>0.17276166456494324</v>
      </c>
      <c r="AN1765" s="6">
        <v>2.9</v>
      </c>
      <c r="AO1765" s="27">
        <v>-0.20000000000000018</v>
      </c>
      <c r="AP1765" s="6">
        <v>3.1</v>
      </c>
      <c r="AQ1765" s="26">
        <v>0.12409638554216869</v>
      </c>
      <c r="AR1765" s="28">
        <v>695</v>
      </c>
      <c r="AS1765" s="28">
        <v>650</v>
      </c>
      <c r="AT1765" s="25">
        <v>6.9230769230769235E-2</v>
      </c>
      <c r="AU1765" s="26">
        <v>0.28009006644935186</v>
      </c>
      <c r="AV1765" s="30">
        <v>1786.4</v>
      </c>
      <c r="AW1765" s="24">
        <v>0.74339999999999995</v>
      </c>
      <c r="AX1765" s="24">
        <v>0.25659999999999999</v>
      </c>
      <c r="AY1765" s="24">
        <v>0.87219999999999998</v>
      </c>
      <c r="AZ1765" s="24">
        <v>9.11E-2</v>
      </c>
      <c r="BA1765" s="24">
        <v>0.40889999999999999</v>
      </c>
      <c r="BB1765" s="24">
        <v>0.38479999999999998</v>
      </c>
      <c r="BC1765" s="24">
        <v>0.1032</v>
      </c>
      <c r="BD1765" s="31">
        <v>7</v>
      </c>
      <c r="BE1765" s="23">
        <v>92</v>
      </c>
      <c r="BF1765" s="32" t="s">
        <v>4482</v>
      </c>
      <c r="BG1765" s="33">
        <v>153.01701217110801</v>
      </c>
      <c r="BH1765" s="33">
        <v>-26.644584433847399</v>
      </c>
      <c r="BI1765" s="34">
        <f t="shared" si="378"/>
        <v>74</v>
      </c>
      <c r="BJ1765" s="34">
        <f t="shared" si="379"/>
        <v>69</v>
      </c>
      <c r="BK1765" s="34">
        <f t="shared" si="380"/>
        <v>63</v>
      </c>
      <c r="BL1765" s="34">
        <f t="shared" si="381"/>
        <v>8</v>
      </c>
      <c r="BM1765" s="34">
        <f t="shared" si="382"/>
        <v>41</v>
      </c>
      <c r="BN1765" s="34">
        <f t="shared" si="383"/>
        <v>100</v>
      </c>
      <c r="BO1765" s="34">
        <f t="shared" si="384"/>
        <v>88</v>
      </c>
      <c r="BP1765" s="34">
        <f t="shared" si="385"/>
        <v>80</v>
      </c>
      <c r="BQ1765" s="35">
        <f t="shared" si="386"/>
        <v>33</v>
      </c>
      <c r="BR1765" s="34">
        <f t="shared" si="387"/>
        <v>1</v>
      </c>
      <c r="BS1765" s="35">
        <f t="shared" si="388"/>
        <v>1</v>
      </c>
      <c r="BT1765" s="35">
        <f t="shared" si="389"/>
        <v>100</v>
      </c>
      <c r="BU1765" s="35">
        <f t="shared" si="390"/>
        <v>70</v>
      </c>
      <c r="BV1765" s="35">
        <f t="shared" si="391"/>
        <v>59</v>
      </c>
    </row>
    <row r="1766" spans="2:74" hidden="1" x14ac:dyDescent="0.3">
      <c r="B1766" s="6" t="s">
        <v>2198</v>
      </c>
      <c r="C1766" s="6">
        <v>507051312</v>
      </c>
      <c r="D1766" s="6" t="s">
        <v>1433</v>
      </c>
      <c r="E1766" s="6" t="s">
        <v>284</v>
      </c>
      <c r="F1766" s="6" t="s">
        <v>2720</v>
      </c>
      <c r="G1766" s="6" t="s">
        <v>93</v>
      </c>
      <c r="H1766" s="6" t="s">
        <v>78</v>
      </c>
      <c r="I1766" s="22">
        <v>675000</v>
      </c>
      <c r="J1766" s="22">
        <v>659000</v>
      </c>
      <c r="K1766" s="22">
        <v>560000</v>
      </c>
      <c r="L1766" s="22">
        <v>685000</v>
      </c>
      <c r="M1766" s="22">
        <v>675000</v>
      </c>
      <c r="N1766" s="22">
        <v>595000</v>
      </c>
      <c r="O1766" s="23">
        <v>34</v>
      </c>
      <c r="P1766" s="23">
        <v>32</v>
      </c>
      <c r="Q1766" s="23">
        <v>30</v>
      </c>
      <c r="R1766" s="22">
        <v>630</v>
      </c>
      <c r="S1766" s="22">
        <v>600</v>
      </c>
      <c r="T1766" s="24">
        <v>5.0999999999999996</v>
      </c>
      <c r="U1766" s="24">
        <v>-0.5</v>
      </c>
      <c r="V1766" s="24">
        <v>5.6</v>
      </c>
      <c r="W1766" s="24">
        <v>5.9</v>
      </c>
      <c r="X1766" s="25">
        <v>4.8533333333333331E-2</v>
      </c>
      <c r="Y1766" s="24">
        <v>11.9</v>
      </c>
      <c r="Z1766" s="24">
        <v>-3</v>
      </c>
      <c r="AA1766" s="24">
        <v>14.9</v>
      </c>
      <c r="AB1766" s="24">
        <v>8.6999999999999993</v>
      </c>
      <c r="AC1766" s="26">
        <v>0.28742973939703625</v>
      </c>
      <c r="AD1766" s="24">
        <v>5.922316059004868</v>
      </c>
      <c r="AE1766" s="6">
        <v>600</v>
      </c>
      <c r="AF1766" s="6">
        <v>774</v>
      </c>
      <c r="AG1766" s="6">
        <v>380</v>
      </c>
      <c r="AH1766" s="27">
        <v>3.6351970669110907</v>
      </c>
      <c r="AI1766" s="28">
        <v>710000</v>
      </c>
      <c r="AJ1766" s="28">
        <v>610000</v>
      </c>
      <c r="AK1766" s="28">
        <v>485000</v>
      </c>
      <c r="AL1766" s="29">
        <v>0.16393442622950818</v>
      </c>
      <c r="AM1766" s="29">
        <v>0.46391752577319589</v>
      </c>
      <c r="AN1766" s="6">
        <v>4.3</v>
      </c>
      <c r="AO1766" s="27">
        <v>-0.60000000000000053</v>
      </c>
      <c r="AP1766" s="6">
        <v>4.9000000000000004</v>
      </c>
      <c r="AQ1766" s="26">
        <v>8.6842105263157901E-2</v>
      </c>
      <c r="AR1766" s="28">
        <v>620</v>
      </c>
      <c r="AS1766" s="28">
        <v>580</v>
      </c>
      <c r="AT1766" s="25">
        <v>6.8965517241379309E-2</v>
      </c>
      <c r="AU1766" s="26">
        <v>0.48234478074373421</v>
      </c>
      <c r="AV1766" s="30">
        <v>2191.84</v>
      </c>
      <c r="AW1766" s="24">
        <v>0.77700000000000002</v>
      </c>
      <c r="AX1766" s="24">
        <v>0.223</v>
      </c>
      <c r="AY1766" s="24">
        <v>0.92959999999999998</v>
      </c>
      <c r="AZ1766" s="24">
        <v>3.5299999999999998E-2</v>
      </c>
      <c r="BA1766" s="24">
        <v>0.159</v>
      </c>
      <c r="BB1766" s="24">
        <v>0.58660000000000001</v>
      </c>
      <c r="BC1766" s="24">
        <v>0.23400000000000001</v>
      </c>
      <c r="BD1766" s="31">
        <v>6</v>
      </c>
      <c r="BE1766" s="23">
        <v>41</v>
      </c>
      <c r="BF1766" s="32" t="s">
        <v>4483</v>
      </c>
      <c r="BG1766" s="33">
        <v>115.835825910076</v>
      </c>
      <c r="BH1766" s="33">
        <v>-32.320710327194398</v>
      </c>
      <c r="BI1766" s="34">
        <f t="shared" si="378"/>
        <v>32</v>
      </c>
      <c r="BJ1766" s="34">
        <f t="shared" si="379"/>
        <v>46</v>
      </c>
      <c r="BK1766" s="34">
        <f t="shared" si="380"/>
        <v>80</v>
      </c>
      <c r="BL1766" s="34">
        <f t="shared" si="381"/>
        <v>1</v>
      </c>
      <c r="BM1766" s="34">
        <f t="shared" si="382"/>
        <v>82</v>
      </c>
      <c r="BN1766" s="34">
        <f t="shared" si="383"/>
        <v>100</v>
      </c>
      <c r="BO1766" s="34">
        <f t="shared" si="384"/>
        <v>100</v>
      </c>
      <c r="BP1766" s="34">
        <f t="shared" si="385"/>
        <v>25</v>
      </c>
      <c r="BQ1766" s="35">
        <f t="shared" si="386"/>
        <v>100</v>
      </c>
      <c r="BR1766" s="34">
        <f t="shared" si="387"/>
        <v>91</v>
      </c>
      <c r="BS1766" s="35">
        <f t="shared" si="388"/>
        <v>75</v>
      </c>
      <c r="BT1766" s="35">
        <f t="shared" si="389"/>
        <v>1</v>
      </c>
      <c r="BU1766" s="35">
        <f t="shared" si="390"/>
        <v>60</v>
      </c>
      <c r="BV1766" s="35">
        <f t="shared" si="391"/>
        <v>59</v>
      </c>
    </row>
    <row r="1767" spans="2:74" hidden="1" x14ac:dyDescent="0.3">
      <c r="B1767" s="6" t="s">
        <v>2199</v>
      </c>
      <c r="C1767" s="6">
        <v>511031283</v>
      </c>
      <c r="D1767" s="6" t="s">
        <v>2177</v>
      </c>
      <c r="E1767" s="6" t="s">
        <v>311</v>
      </c>
      <c r="F1767" s="6" t="s">
        <v>2696</v>
      </c>
      <c r="G1767" s="6" t="s">
        <v>93</v>
      </c>
      <c r="H1767" s="6" t="s">
        <v>78</v>
      </c>
      <c r="I1767" s="22">
        <v>175000</v>
      </c>
      <c r="J1767" s="22">
        <v>175000</v>
      </c>
      <c r="K1767" s="22">
        <v>169000</v>
      </c>
      <c r="L1767" s="22">
        <v>0</v>
      </c>
      <c r="M1767" s="22">
        <v>0</v>
      </c>
      <c r="N1767" s="22">
        <v>250000</v>
      </c>
      <c r="O1767" s="23">
        <v>67</v>
      </c>
      <c r="P1767" s="23">
        <v>67</v>
      </c>
      <c r="Q1767" s="23">
        <v>36</v>
      </c>
      <c r="R1767" s="22">
        <v>300</v>
      </c>
      <c r="S1767" s="22">
        <v>0</v>
      </c>
      <c r="T1767" s="24">
        <v>0.1</v>
      </c>
      <c r="U1767" s="24">
        <v>0</v>
      </c>
      <c r="V1767" s="24">
        <v>0.1</v>
      </c>
      <c r="W1767" s="24">
        <v>0.2</v>
      </c>
      <c r="X1767" s="25">
        <v>8.9142857142857149E-2</v>
      </c>
      <c r="Y1767" s="24">
        <v>0.2</v>
      </c>
      <c r="Z1767" s="24">
        <v>0</v>
      </c>
      <c r="AA1767" s="24">
        <v>0.2</v>
      </c>
      <c r="AB1767" s="24">
        <v>0</v>
      </c>
      <c r="AC1767" s="26">
        <v>0.19064565327910521</v>
      </c>
      <c r="AD1767" s="24">
        <v>2.1386531617848341</v>
      </c>
      <c r="AE1767" s="6">
        <v>224</v>
      </c>
      <c r="AF1767" s="6">
        <v>256</v>
      </c>
      <c r="AG1767" s="6">
        <v>239</v>
      </c>
      <c r="AH1767" s="27">
        <v>4.92</v>
      </c>
      <c r="AI1767" s="28">
        <v>345000</v>
      </c>
      <c r="AJ1767" s="28">
        <v>305000</v>
      </c>
      <c r="AK1767" s="28">
        <v>280000</v>
      </c>
      <c r="AL1767" s="29">
        <v>0.13114754098360656</v>
      </c>
      <c r="AM1767" s="29">
        <v>0.23214285714285715</v>
      </c>
      <c r="AN1767" s="6">
        <v>3</v>
      </c>
      <c r="AO1767" s="27">
        <v>-0.29999999999999982</v>
      </c>
      <c r="AP1767" s="6">
        <v>3.3</v>
      </c>
      <c r="AQ1767" s="26">
        <v>5.7471264367816091E-3</v>
      </c>
      <c r="AR1767" s="28">
        <v>550</v>
      </c>
      <c r="AS1767" s="28">
        <v>550</v>
      </c>
      <c r="AT1767" s="25">
        <v>0</v>
      </c>
      <c r="AU1767" s="26">
        <v>0.15000000000000002</v>
      </c>
      <c r="AV1767" s="30">
        <v>1573.6000000000001</v>
      </c>
      <c r="AW1767" s="24">
        <v>0.67430000000000001</v>
      </c>
      <c r="AX1767" s="24">
        <v>0.32569999999999999</v>
      </c>
      <c r="AY1767" s="24">
        <v>0.82540000000000002</v>
      </c>
      <c r="AZ1767" s="24">
        <v>5.8599999999999999E-2</v>
      </c>
      <c r="BA1767" s="24">
        <v>0.1171</v>
      </c>
      <c r="BB1767" s="24">
        <v>4.6399999999999997E-2</v>
      </c>
      <c r="BC1767" s="24">
        <v>0.60660000000000003</v>
      </c>
      <c r="BD1767" s="31">
        <v>1.5</v>
      </c>
      <c r="BE1767" s="23">
        <v>1071</v>
      </c>
      <c r="BF1767" s="32" t="s">
        <v>4484</v>
      </c>
      <c r="BG1767" s="33">
        <v>125.390464881638</v>
      </c>
      <c r="BH1767" s="33">
        <v>-27.0593092080241</v>
      </c>
      <c r="BI1767" s="34">
        <f t="shared" si="378"/>
        <v>100</v>
      </c>
      <c r="BJ1767" s="34">
        <f t="shared" si="379"/>
        <v>67</v>
      </c>
      <c r="BK1767" s="34">
        <f t="shared" si="380"/>
        <v>64</v>
      </c>
      <c r="BL1767" s="34">
        <f t="shared" si="381"/>
        <v>51</v>
      </c>
      <c r="BM1767" s="34">
        <f t="shared" si="382"/>
        <v>66</v>
      </c>
      <c r="BN1767" s="34">
        <f t="shared" si="383"/>
        <v>1</v>
      </c>
      <c r="BO1767" s="34">
        <f t="shared" si="384"/>
        <v>1</v>
      </c>
      <c r="BP1767" s="34">
        <f t="shared" si="385"/>
        <v>16</v>
      </c>
      <c r="BQ1767" s="35">
        <f t="shared" si="386"/>
        <v>100</v>
      </c>
      <c r="BR1767" s="34">
        <f t="shared" si="387"/>
        <v>100</v>
      </c>
      <c r="BS1767" s="35">
        <f t="shared" si="388"/>
        <v>100</v>
      </c>
      <c r="BT1767" s="35">
        <f t="shared" si="389"/>
        <v>100</v>
      </c>
      <c r="BU1767" s="35">
        <f t="shared" si="390"/>
        <v>15</v>
      </c>
      <c r="BV1767" s="35">
        <f t="shared" si="391"/>
        <v>59</v>
      </c>
    </row>
    <row r="1768" spans="2:74" hidden="1" x14ac:dyDescent="0.3">
      <c r="B1768" s="6" t="s">
        <v>2200</v>
      </c>
      <c r="C1768" s="6">
        <v>604021089</v>
      </c>
      <c r="D1768" s="6" t="s">
        <v>1284</v>
      </c>
      <c r="E1768" s="6" t="s">
        <v>876</v>
      </c>
      <c r="F1768" s="6" t="s">
        <v>2742</v>
      </c>
      <c r="G1768" s="6" t="s">
        <v>130</v>
      </c>
      <c r="H1768" s="6" t="s">
        <v>78</v>
      </c>
      <c r="I1768" s="22">
        <v>785000</v>
      </c>
      <c r="J1768" s="22">
        <v>795000</v>
      </c>
      <c r="K1768" s="22">
        <v>795000</v>
      </c>
      <c r="L1768" s="22">
        <v>620000</v>
      </c>
      <c r="M1768" s="22">
        <v>618000</v>
      </c>
      <c r="N1768" s="22">
        <v>700000</v>
      </c>
      <c r="O1768" s="23">
        <v>69</v>
      </c>
      <c r="P1768" s="23">
        <v>82</v>
      </c>
      <c r="Q1768" s="23">
        <v>104</v>
      </c>
      <c r="R1768" s="22">
        <v>530</v>
      </c>
      <c r="S1768" s="22">
        <v>450</v>
      </c>
      <c r="T1768" s="24">
        <v>2.7</v>
      </c>
      <c r="U1768" s="24">
        <v>0.30000000000000027</v>
      </c>
      <c r="V1768" s="24">
        <v>2.4</v>
      </c>
      <c r="W1768" s="24">
        <v>2.2000000000000002</v>
      </c>
      <c r="X1768" s="25">
        <v>3.5108280254777073E-2</v>
      </c>
      <c r="Y1768" s="24">
        <v>1.2</v>
      </c>
      <c r="Z1768" s="24">
        <v>-0.5</v>
      </c>
      <c r="AA1768" s="24">
        <v>1.7</v>
      </c>
      <c r="AB1768" s="24">
        <v>2.1</v>
      </c>
      <c r="AC1768" s="26">
        <v>0.36998771361554778</v>
      </c>
      <c r="AD1768" s="24">
        <v>10.538474426277396</v>
      </c>
      <c r="AE1768" s="6">
        <v>275</v>
      </c>
      <c r="AF1768" s="6">
        <v>348</v>
      </c>
      <c r="AG1768" s="6">
        <v>272</v>
      </c>
      <c r="AH1768" s="27">
        <v>5.3726067746686299</v>
      </c>
      <c r="AI1768" s="28">
        <v>510000</v>
      </c>
      <c r="AJ1768" s="28">
        <v>515000</v>
      </c>
      <c r="AK1768" s="28">
        <v>490000</v>
      </c>
      <c r="AL1768" s="29">
        <v>-9.7087378640776691E-3</v>
      </c>
      <c r="AM1768" s="29">
        <v>4.0816326530612242E-2</v>
      </c>
      <c r="AN1768" s="6">
        <v>2.9</v>
      </c>
      <c r="AO1768" s="27">
        <v>0.19999999999999973</v>
      </c>
      <c r="AP1768" s="6">
        <v>2.7</v>
      </c>
      <c r="AQ1768" s="26">
        <v>9.2452830188679253E-2</v>
      </c>
      <c r="AR1768" s="28">
        <v>460</v>
      </c>
      <c r="AS1768" s="28">
        <v>430</v>
      </c>
      <c r="AT1768" s="25">
        <v>6.9767441860465115E-2</v>
      </c>
      <c r="AU1768" s="26">
        <v>0.29868801260818112</v>
      </c>
      <c r="AV1768" s="30">
        <v>1432.4800000000002</v>
      </c>
      <c r="AW1768" s="24">
        <v>0.71740000000000004</v>
      </c>
      <c r="AX1768" s="24">
        <v>0.28260000000000002</v>
      </c>
      <c r="AY1768" s="24">
        <v>0.92600000000000005</v>
      </c>
      <c r="AZ1768" s="24">
        <v>4.7899999999999998E-2</v>
      </c>
      <c r="BA1768" s="24">
        <v>0.49049999999999999</v>
      </c>
      <c r="BB1768" s="24">
        <v>0.29330000000000001</v>
      </c>
      <c r="BC1768" s="24">
        <v>0.1893</v>
      </c>
      <c r="BD1768" s="31">
        <v>2</v>
      </c>
      <c r="BE1768" s="23">
        <v>198</v>
      </c>
      <c r="BF1768" s="32" t="s">
        <v>4485</v>
      </c>
      <c r="BG1768" s="33">
        <v>146.505127513101</v>
      </c>
      <c r="BH1768" s="33">
        <v>-41.212691822390198</v>
      </c>
      <c r="BI1768" s="34">
        <f t="shared" si="378"/>
        <v>72</v>
      </c>
      <c r="BJ1768" s="34">
        <f t="shared" si="379"/>
        <v>69</v>
      </c>
      <c r="BK1768" s="34">
        <f t="shared" si="380"/>
        <v>58</v>
      </c>
      <c r="BL1768" s="34">
        <f t="shared" si="381"/>
        <v>1</v>
      </c>
      <c r="BM1768" s="34">
        <f t="shared" si="382"/>
        <v>1</v>
      </c>
      <c r="BN1768" s="34">
        <f t="shared" si="383"/>
        <v>100</v>
      </c>
      <c r="BO1768" s="34">
        <f t="shared" si="384"/>
        <v>69</v>
      </c>
      <c r="BP1768" s="34">
        <f t="shared" si="385"/>
        <v>98</v>
      </c>
      <c r="BQ1768" s="35">
        <f t="shared" si="386"/>
        <v>67</v>
      </c>
      <c r="BR1768" s="34">
        <f t="shared" si="387"/>
        <v>45</v>
      </c>
      <c r="BS1768" s="35">
        <f t="shared" si="388"/>
        <v>21</v>
      </c>
      <c r="BT1768" s="35">
        <f t="shared" si="389"/>
        <v>97</v>
      </c>
      <c r="BU1768" s="35">
        <f t="shared" si="390"/>
        <v>20</v>
      </c>
      <c r="BV1768" s="35">
        <f t="shared" si="391"/>
        <v>59</v>
      </c>
    </row>
    <row r="1769" spans="2:74" hidden="1" x14ac:dyDescent="0.3">
      <c r="B1769" s="6" t="s">
        <v>2201</v>
      </c>
      <c r="C1769" s="6">
        <v>101041021</v>
      </c>
      <c r="D1769" s="6" t="s">
        <v>1780</v>
      </c>
      <c r="E1769" s="6" t="s">
        <v>316</v>
      </c>
      <c r="F1769" s="6" t="s">
        <v>2691</v>
      </c>
      <c r="G1769" s="6" t="s">
        <v>77</v>
      </c>
      <c r="H1769" s="6" t="s">
        <v>78</v>
      </c>
      <c r="I1769" s="22">
        <v>1100000</v>
      </c>
      <c r="J1769" s="22">
        <v>1050000</v>
      </c>
      <c r="K1769" s="22">
        <v>1127000</v>
      </c>
      <c r="L1769" s="22">
        <v>960000</v>
      </c>
      <c r="M1769" s="22">
        <v>960000</v>
      </c>
      <c r="N1769" s="22">
        <v>1000000</v>
      </c>
      <c r="O1769" s="23">
        <v>63</v>
      </c>
      <c r="P1769" s="23">
        <v>51</v>
      </c>
      <c r="Q1769" s="23">
        <v>45</v>
      </c>
      <c r="R1769" s="22">
        <v>680</v>
      </c>
      <c r="S1769" s="22">
        <v>600</v>
      </c>
      <c r="T1769" s="24">
        <v>2.4</v>
      </c>
      <c r="U1769" s="24">
        <v>0.10000000000000009</v>
      </c>
      <c r="V1769" s="24">
        <v>2.2999999999999998</v>
      </c>
      <c r="W1769" s="24">
        <v>2</v>
      </c>
      <c r="X1769" s="25">
        <v>3.2145454545454547E-2</v>
      </c>
      <c r="Y1769" s="24">
        <v>1.4</v>
      </c>
      <c r="Z1769" s="24">
        <v>-0.5</v>
      </c>
      <c r="AA1769" s="24">
        <v>1.9</v>
      </c>
      <c r="AB1769" s="24">
        <v>1.9</v>
      </c>
      <c r="AC1769" s="26">
        <v>0.44059713871034623</v>
      </c>
      <c r="AD1769" s="24">
        <v>13.70635895309335</v>
      </c>
      <c r="AE1769" s="6">
        <v>743</v>
      </c>
      <c r="AF1769" s="6">
        <v>845</v>
      </c>
      <c r="AG1769" s="6">
        <v>666</v>
      </c>
      <c r="AH1769" s="27">
        <v>9.1778425655976683</v>
      </c>
      <c r="AI1769" s="28">
        <v>820000</v>
      </c>
      <c r="AJ1769" s="28">
        <v>800000</v>
      </c>
      <c r="AK1769" s="28">
        <v>850000</v>
      </c>
      <c r="AL1769" s="29">
        <v>2.5000000000000001E-2</v>
      </c>
      <c r="AM1769" s="29">
        <v>-3.5294117647058823E-2</v>
      </c>
      <c r="AN1769" s="6">
        <v>2.2999999999999998</v>
      </c>
      <c r="AO1769" s="27">
        <v>9.9999999999999645E-2</v>
      </c>
      <c r="AP1769" s="6">
        <v>2.2000000000000002</v>
      </c>
      <c r="AQ1769" s="26">
        <v>0.11578947368421053</v>
      </c>
      <c r="AR1769" s="28">
        <v>570</v>
      </c>
      <c r="AS1769" s="28">
        <v>550</v>
      </c>
      <c r="AT1769" s="25">
        <v>3.6363636363636362E-2</v>
      </c>
      <c r="AU1769" s="26">
        <v>0.1651295400702667</v>
      </c>
      <c r="AV1769" s="30">
        <v>1543.3600000000001</v>
      </c>
      <c r="AW1769" s="24">
        <v>0.68540000000000001</v>
      </c>
      <c r="AX1769" s="24">
        <v>0.31459999999999999</v>
      </c>
      <c r="AY1769" s="24">
        <v>0.80710000000000004</v>
      </c>
      <c r="AZ1769" s="24">
        <v>0.11890000000000001</v>
      </c>
      <c r="BA1769" s="24">
        <v>0.47489999999999999</v>
      </c>
      <c r="BB1769" s="24">
        <v>0.25430000000000003</v>
      </c>
      <c r="BC1769" s="24">
        <v>0.19350000000000001</v>
      </c>
      <c r="BD1769" s="31">
        <v>4.5</v>
      </c>
      <c r="BE1769" s="23">
        <v>240</v>
      </c>
      <c r="BF1769" s="32" t="s">
        <v>4486</v>
      </c>
      <c r="BG1769" s="33">
        <v>150.15474804304199</v>
      </c>
      <c r="BH1769" s="33">
        <v>-35.846343741155898</v>
      </c>
      <c r="BI1769" s="34">
        <f t="shared" si="378"/>
        <v>77</v>
      </c>
      <c r="BJ1769" s="34">
        <f t="shared" si="379"/>
        <v>79</v>
      </c>
      <c r="BK1769" s="34">
        <f t="shared" si="380"/>
        <v>11</v>
      </c>
      <c r="BL1769" s="34">
        <f t="shared" si="381"/>
        <v>46</v>
      </c>
      <c r="BM1769" s="34">
        <f t="shared" si="382"/>
        <v>13</v>
      </c>
      <c r="BN1769" s="34">
        <f t="shared" si="383"/>
        <v>100</v>
      </c>
      <c r="BO1769" s="34">
        <f t="shared" si="384"/>
        <v>63</v>
      </c>
      <c r="BP1769" s="34">
        <f t="shared" si="385"/>
        <v>94</v>
      </c>
      <c r="BQ1769" s="35">
        <f t="shared" si="386"/>
        <v>58</v>
      </c>
      <c r="BR1769" s="34">
        <f t="shared" si="387"/>
        <v>14</v>
      </c>
      <c r="BS1769" s="35">
        <f t="shared" si="388"/>
        <v>1</v>
      </c>
      <c r="BT1769" s="35">
        <f t="shared" si="389"/>
        <v>93</v>
      </c>
      <c r="BU1769" s="35">
        <f t="shared" si="390"/>
        <v>45</v>
      </c>
      <c r="BV1769" s="35">
        <f t="shared" si="391"/>
        <v>59</v>
      </c>
    </row>
    <row r="1770" spans="2:74" hidden="1" x14ac:dyDescent="0.3">
      <c r="B1770" s="6" t="s">
        <v>2202</v>
      </c>
      <c r="C1770" s="6">
        <v>104021091</v>
      </c>
      <c r="D1770" s="6" t="s">
        <v>1354</v>
      </c>
      <c r="E1770" s="6" t="s">
        <v>1355</v>
      </c>
      <c r="F1770" s="6" t="s">
        <v>1354</v>
      </c>
      <c r="G1770" s="6" t="s">
        <v>77</v>
      </c>
      <c r="H1770" s="6" t="s">
        <v>78</v>
      </c>
      <c r="I1770" s="22">
        <v>889000</v>
      </c>
      <c r="J1770" s="22">
        <v>880000</v>
      </c>
      <c r="K1770" s="22">
        <v>869000</v>
      </c>
      <c r="L1770" s="22">
        <v>860000</v>
      </c>
      <c r="M1770" s="22">
        <v>865000</v>
      </c>
      <c r="N1770" s="22">
        <v>860000</v>
      </c>
      <c r="O1770" s="23">
        <v>64</v>
      </c>
      <c r="P1770" s="23">
        <v>64</v>
      </c>
      <c r="Q1770" s="23">
        <v>60</v>
      </c>
      <c r="R1770" s="22">
        <v>650</v>
      </c>
      <c r="S1770" s="22">
        <v>640</v>
      </c>
      <c r="T1770" s="24">
        <v>2.1</v>
      </c>
      <c r="U1770" s="24">
        <v>0.10000000000000009</v>
      </c>
      <c r="V1770" s="24">
        <v>2</v>
      </c>
      <c r="W1770" s="24">
        <v>2.1</v>
      </c>
      <c r="X1770" s="25">
        <v>3.8020247469066369E-2</v>
      </c>
      <c r="Y1770" s="24">
        <v>2.2999999999999998</v>
      </c>
      <c r="Z1770" s="24">
        <v>-0.70000000000000018</v>
      </c>
      <c r="AA1770" s="24">
        <v>3</v>
      </c>
      <c r="AB1770" s="24">
        <v>3.1</v>
      </c>
      <c r="AC1770" s="26">
        <v>0.43117172574824875</v>
      </c>
      <c r="AD1770" s="24">
        <v>11.340581780774945</v>
      </c>
      <c r="AE1770" s="6">
        <v>451</v>
      </c>
      <c r="AF1770" s="6">
        <v>554</v>
      </c>
      <c r="AG1770" s="6">
        <v>451</v>
      </c>
      <c r="AH1770" s="27">
        <v>7.0681003584229387</v>
      </c>
      <c r="AI1770" s="28">
        <v>830000</v>
      </c>
      <c r="AJ1770" s="28">
        <v>810000</v>
      </c>
      <c r="AK1770" s="28">
        <v>815000</v>
      </c>
      <c r="AL1770" s="29">
        <v>2.4691358024691357E-2</v>
      </c>
      <c r="AM1770" s="29">
        <v>1.8404907975460124E-2</v>
      </c>
      <c r="AN1770" s="6">
        <v>2.2000000000000002</v>
      </c>
      <c r="AO1770" s="27">
        <v>-9.9999999999999645E-2</v>
      </c>
      <c r="AP1770" s="6">
        <v>2.2999999999999998</v>
      </c>
      <c r="AQ1770" s="26">
        <v>9.5294117647058821E-2</v>
      </c>
      <c r="AR1770" s="28">
        <v>660</v>
      </c>
      <c r="AS1770" s="28">
        <v>630</v>
      </c>
      <c r="AT1770" s="25">
        <v>4.7619047619047616E-2</v>
      </c>
      <c r="AU1770" s="26">
        <v>0.1520685618233073</v>
      </c>
      <c r="AV1770" s="30">
        <v>1507.5200000000002</v>
      </c>
      <c r="AW1770" s="24">
        <v>0.70689999999999997</v>
      </c>
      <c r="AX1770" s="24">
        <v>0.29310000000000003</v>
      </c>
      <c r="AY1770" s="24">
        <v>0.89429999999999998</v>
      </c>
      <c r="AZ1770" s="24">
        <v>6.3200000000000006E-2</v>
      </c>
      <c r="BA1770" s="24">
        <v>0.4199</v>
      </c>
      <c r="BB1770" s="24">
        <v>0.29320000000000002</v>
      </c>
      <c r="BC1770" s="24">
        <v>0.24829999999999999</v>
      </c>
      <c r="BD1770" s="31">
        <v>4</v>
      </c>
      <c r="BE1770" s="23">
        <v>464</v>
      </c>
      <c r="BF1770" s="32" t="s">
        <v>4487</v>
      </c>
      <c r="BG1770" s="33">
        <v>153.1502190624</v>
      </c>
      <c r="BH1770" s="33">
        <v>-30.0302334671305</v>
      </c>
      <c r="BI1770" s="34">
        <f t="shared" si="378"/>
        <v>82</v>
      </c>
      <c r="BJ1770" s="34">
        <f t="shared" si="379"/>
        <v>80</v>
      </c>
      <c r="BK1770" s="34">
        <f t="shared" si="380"/>
        <v>37</v>
      </c>
      <c r="BL1770" s="34">
        <f t="shared" si="381"/>
        <v>50</v>
      </c>
      <c r="BM1770" s="34">
        <f t="shared" si="382"/>
        <v>13</v>
      </c>
      <c r="BN1770" s="34">
        <f t="shared" si="383"/>
        <v>100</v>
      </c>
      <c r="BO1770" s="34">
        <f t="shared" si="384"/>
        <v>33</v>
      </c>
      <c r="BP1770" s="34">
        <f t="shared" si="385"/>
        <v>82</v>
      </c>
      <c r="BQ1770" s="35">
        <f t="shared" si="386"/>
        <v>77</v>
      </c>
      <c r="BR1770" s="34">
        <f t="shared" si="387"/>
        <v>37</v>
      </c>
      <c r="BS1770" s="35">
        <f t="shared" si="388"/>
        <v>1</v>
      </c>
      <c r="BT1770" s="35">
        <f t="shared" si="389"/>
        <v>79</v>
      </c>
      <c r="BU1770" s="35">
        <f t="shared" si="390"/>
        <v>40</v>
      </c>
      <c r="BV1770" s="35">
        <f t="shared" si="391"/>
        <v>59</v>
      </c>
    </row>
    <row r="1771" spans="2:74" hidden="1" x14ac:dyDescent="0.3">
      <c r="B1771" s="6" t="s">
        <v>2203</v>
      </c>
      <c r="C1771" s="6">
        <v>119041380</v>
      </c>
      <c r="D1771" s="6" t="s">
        <v>1859</v>
      </c>
      <c r="E1771" s="6" t="s">
        <v>1094</v>
      </c>
      <c r="F1771" s="6" t="s">
        <v>2757</v>
      </c>
      <c r="G1771" s="6" t="s">
        <v>77</v>
      </c>
      <c r="H1771" s="6" t="s">
        <v>78</v>
      </c>
      <c r="I1771" s="22">
        <v>2000000</v>
      </c>
      <c r="J1771" s="22">
        <v>2033000</v>
      </c>
      <c r="K1771" s="22">
        <v>2097280</v>
      </c>
      <c r="L1771" s="22">
        <v>2300000</v>
      </c>
      <c r="M1771" s="22">
        <v>2150000</v>
      </c>
      <c r="N1771" s="22">
        <v>2000000</v>
      </c>
      <c r="O1771" s="23">
        <v>25</v>
      </c>
      <c r="P1771" s="23">
        <v>25</v>
      </c>
      <c r="Q1771" s="23">
        <v>26</v>
      </c>
      <c r="R1771" s="22">
        <v>980</v>
      </c>
      <c r="S1771" s="22">
        <v>950</v>
      </c>
      <c r="T1771" s="24">
        <v>2.2000000000000002</v>
      </c>
      <c r="U1771" s="24">
        <v>-9.9999999999999645E-2</v>
      </c>
      <c r="V1771" s="24">
        <v>2.2999999999999998</v>
      </c>
      <c r="W1771" s="24">
        <v>1.9</v>
      </c>
      <c r="X1771" s="25">
        <v>2.5479999999999999E-2</v>
      </c>
      <c r="Y1771" s="24">
        <v>3.1</v>
      </c>
      <c r="Z1771" s="24">
        <v>-0.79999999999999982</v>
      </c>
      <c r="AA1771" s="24">
        <v>3.9</v>
      </c>
      <c r="AB1771" s="24">
        <v>3.6</v>
      </c>
      <c r="AC1771" s="26">
        <v>0.53126897389192473</v>
      </c>
      <c r="AD1771" s="24">
        <v>20.85043068649626</v>
      </c>
      <c r="AE1771" s="6">
        <v>150</v>
      </c>
      <c r="AF1771" s="6">
        <v>200</v>
      </c>
      <c r="AG1771" s="6">
        <v>115</v>
      </c>
      <c r="AH1771" s="27">
        <v>3.1117734724292103</v>
      </c>
      <c r="AI1771" s="28">
        <v>1901000</v>
      </c>
      <c r="AJ1771" s="28">
        <v>1826000</v>
      </c>
      <c r="AK1771" s="28">
        <v>1600000</v>
      </c>
      <c r="AL1771" s="29">
        <v>4.1073384446878421E-2</v>
      </c>
      <c r="AM1771" s="29">
        <v>0.18812499999999999</v>
      </c>
      <c r="AN1771" s="6">
        <v>2.2000000000000002</v>
      </c>
      <c r="AO1771" s="27">
        <v>0</v>
      </c>
      <c r="AP1771" s="6">
        <v>2.2000000000000002</v>
      </c>
      <c r="AQ1771" s="26">
        <v>7.6837209302325585E-2</v>
      </c>
      <c r="AR1771" s="28">
        <v>875</v>
      </c>
      <c r="AS1771" s="28">
        <v>850</v>
      </c>
      <c r="AT1771" s="25">
        <v>2.9411764705882353E-2</v>
      </c>
      <c r="AU1771" s="26">
        <v>0.20503138962068712</v>
      </c>
      <c r="AV1771" s="30">
        <v>1844.64</v>
      </c>
      <c r="AW1771" s="24">
        <v>0.64</v>
      </c>
      <c r="AX1771" s="24">
        <v>0.36</v>
      </c>
      <c r="AY1771" s="24">
        <v>0.37219999999999998</v>
      </c>
      <c r="AZ1771" s="24">
        <v>0.13780000000000001</v>
      </c>
      <c r="BA1771" s="24">
        <v>0.33679999999999999</v>
      </c>
      <c r="BB1771" s="24">
        <v>0.25679999999999997</v>
      </c>
      <c r="BC1771" s="24">
        <v>0.37630000000000002</v>
      </c>
      <c r="BD1771" s="31">
        <v>6</v>
      </c>
      <c r="BE1771" s="23">
        <v>12</v>
      </c>
      <c r="BF1771" s="32" t="s">
        <v>4488</v>
      </c>
      <c r="BG1771" s="33">
        <v>151.15104922790101</v>
      </c>
      <c r="BH1771" s="33">
        <v>-33.9638063016518</v>
      </c>
      <c r="BI1771" s="34">
        <f t="shared" si="378"/>
        <v>80</v>
      </c>
      <c r="BJ1771" s="34">
        <f t="shared" si="379"/>
        <v>80</v>
      </c>
      <c r="BK1771" s="34">
        <f t="shared" si="380"/>
        <v>86</v>
      </c>
      <c r="BL1771" s="34">
        <f t="shared" si="381"/>
        <v>32</v>
      </c>
      <c r="BM1771" s="34">
        <f t="shared" si="382"/>
        <v>21</v>
      </c>
      <c r="BN1771" s="34">
        <f t="shared" si="383"/>
        <v>100</v>
      </c>
      <c r="BO1771" s="34">
        <f t="shared" si="384"/>
        <v>100</v>
      </c>
      <c r="BP1771" s="34">
        <f t="shared" si="385"/>
        <v>64</v>
      </c>
      <c r="BQ1771" s="35">
        <f t="shared" si="386"/>
        <v>36</v>
      </c>
      <c r="BR1771" s="34">
        <f t="shared" si="387"/>
        <v>1</v>
      </c>
      <c r="BS1771" s="35">
        <f t="shared" si="388"/>
        <v>1</v>
      </c>
      <c r="BT1771" s="35">
        <f t="shared" si="389"/>
        <v>65</v>
      </c>
      <c r="BU1771" s="35">
        <f t="shared" si="390"/>
        <v>60</v>
      </c>
      <c r="BV1771" s="35">
        <f t="shared" si="391"/>
        <v>59</v>
      </c>
    </row>
    <row r="1772" spans="2:74" hidden="1" x14ac:dyDescent="0.3">
      <c r="B1772" s="6" t="s">
        <v>2204</v>
      </c>
      <c r="C1772" s="6">
        <v>119041668</v>
      </c>
      <c r="D1772" s="6" t="s">
        <v>1859</v>
      </c>
      <c r="E1772" s="6" t="s">
        <v>1094</v>
      </c>
      <c r="F1772" s="6" t="s">
        <v>2757</v>
      </c>
      <c r="G1772" s="6" t="s">
        <v>77</v>
      </c>
      <c r="H1772" s="6" t="s">
        <v>78</v>
      </c>
      <c r="I1772" s="22">
        <v>1800000</v>
      </c>
      <c r="J1772" s="22">
        <v>1802000</v>
      </c>
      <c r="K1772" s="22">
        <v>1799000</v>
      </c>
      <c r="L1772" s="22">
        <v>1765000</v>
      </c>
      <c r="M1772" s="22">
        <v>1800000</v>
      </c>
      <c r="N1772" s="22">
        <v>1710000</v>
      </c>
      <c r="O1772" s="23">
        <v>26</v>
      </c>
      <c r="P1772" s="23">
        <v>26</v>
      </c>
      <c r="Q1772" s="23">
        <v>26</v>
      </c>
      <c r="R1772" s="22">
        <v>850</v>
      </c>
      <c r="S1772" s="22">
        <v>860</v>
      </c>
      <c r="T1772" s="24">
        <v>2.2000000000000002</v>
      </c>
      <c r="U1772" s="24">
        <v>0</v>
      </c>
      <c r="V1772" s="24">
        <v>2.2000000000000002</v>
      </c>
      <c r="W1772" s="24">
        <v>1.9</v>
      </c>
      <c r="X1772" s="25">
        <v>2.4555555555555556E-2</v>
      </c>
      <c r="Y1772" s="24">
        <v>3.2</v>
      </c>
      <c r="Z1772" s="24">
        <v>-1</v>
      </c>
      <c r="AA1772" s="24">
        <v>4.2</v>
      </c>
      <c r="AB1772" s="24">
        <v>3.7</v>
      </c>
      <c r="AC1772" s="26">
        <v>0.3671642822586218</v>
      </c>
      <c r="AD1772" s="24">
        <v>14.952391585192744</v>
      </c>
      <c r="AE1772" s="6">
        <v>150</v>
      </c>
      <c r="AF1772" s="6">
        <v>200</v>
      </c>
      <c r="AG1772" s="6">
        <v>115</v>
      </c>
      <c r="AH1772" s="27">
        <v>3.1117734724292103</v>
      </c>
      <c r="AI1772" s="28">
        <v>1901000</v>
      </c>
      <c r="AJ1772" s="28">
        <v>1826000</v>
      </c>
      <c r="AK1772" s="28">
        <v>1600000</v>
      </c>
      <c r="AL1772" s="29">
        <v>4.1073384446878421E-2</v>
      </c>
      <c r="AM1772" s="29">
        <v>0.18812499999999999</v>
      </c>
      <c r="AN1772" s="6">
        <v>2.2000000000000002</v>
      </c>
      <c r="AO1772" s="27">
        <v>0</v>
      </c>
      <c r="AP1772" s="6">
        <v>2.2000000000000002</v>
      </c>
      <c r="AQ1772" s="26">
        <v>7.6837209302325585E-2</v>
      </c>
      <c r="AR1772" s="28">
        <v>875</v>
      </c>
      <c r="AS1772" s="28">
        <v>850</v>
      </c>
      <c r="AT1772" s="25">
        <v>2.9411764705882353E-2</v>
      </c>
      <c r="AU1772" s="26">
        <v>0.20503138962068712</v>
      </c>
      <c r="AV1772" s="30">
        <v>2315.0400000000004</v>
      </c>
      <c r="AW1772" s="24">
        <v>0.71809999999999996</v>
      </c>
      <c r="AX1772" s="24">
        <v>0.28189999999999998</v>
      </c>
      <c r="AY1772" s="24">
        <v>0.43740000000000001</v>
      </c>
      <c r="AZ1772" s="24">
        <v>0.1258</v>
      </c>
      <c r="BA1772" s="24">
        <v>0.26019999999999999</v>
      </c>
      <c r="BB1772" s="24">
        <v>0.32350000000000001</v>
      </c>
      <c r="BC1772" s="24">
        <v>0.37809999999999999</v>
      </c>
      <c r="BD1772" s="31">
        <v>7</v>
      </c>
      <c r="BE1772" s="23">
        <v>10</v>
      </c>
      <c r="BF1772" s="32" t="s">
        <v>4489</v>
      </c>
      <c r="BG1772" s="33">
        <v>151.142582632456</v>
      </c>
      <c r="BH1772" s="33">
        <v>-33.936684677574299</v>
      </c>
      <c r="BI1772" s="34">
        <f t="shared" si="378"/>
        <v>80</v>
      </c>
      <c r="BJ1772" s="34">
        <f t="shared" si="379"/>
        <v>80</v>
      </c>
      <c r="BK1772" s="34">
        <f t="shared" si="380"/>
        <v>86</v>
      </c>
      <c r="BL1772" s="34">
        <f t="shared" si="381"/>
        <v>32</v>
      </c>
      <c r="BM1772" s="34">
        <f t="shared" si="382"/>
        <v>21</v>
      </c>
      <c r="BN1772" s="34">
        <f t="shared" si="383"/>
        <v>100</v>
      </c>
      <c r="BO1772" s="34">
        <f t="shared" si="384"/>
        <v>100</v>
      </c>
      <c r="BP1772" s="34">
        <f t="shared" si="385"/>
        <v>47</v>
      </c>
      <c r="BQ1772" s="35">
        <f t="shared" si="386"/>
        <v>33</v>
      </c>
      <c r="BR1772" s="34">
        <f t="shared" si="387"/>
        <v>1</v>
      </c>
      <c r="BS1772" s="35">
        <f t="shared" si="388"/>
        <v>23</v>
      </c>
      <c r="BT1772" s="35">
        <f t="shared" si="389"/>
        <v>64</v>
      </c>
      <c r="BU1772" s="35">
        <f t="shared" si="390"/>
        <v>70</v>
      </c>
      <c r="BV1772" s="35">
        <f t="shared" si="391"/>
        <v>59</v>
      </c>
    </row>
    <row r="1773" spans="2:74" hidden="1" x14ac:dyDescent="0.3">
      <c r="B1773" s="6" t="s">
        <v>2205</v>
      </c>
      <c r="C1773" s="6">
        <v>119041670</v>
      </c>
      <c r="D1773" s="6" t="s">
        <v>1859</v>
      </c>
      <c r="E1773" s="6" t="s">
        <v>1094</v>
      </c>
      <c r="F1773" s="6" t="s">
        <v>2757</v>
      </c>
      <c r="G1773" s="6" t="s">
        <v>77</v>
      </c>
      <c r="H1773" s="6" t="s">
        <v>78</v>
      </c>
      <c r="I1773" s="22">
        <v>1800000</v>
      </c>
      <c r="J1773" s="22">
        <v>1800000</v>
      </c>
      <c r="K1773" s="22">
        <v>1765500</v>
      </c>
      <c r="L1773" s="22">
        <v>1800000</v>
      </c>
      <c r="M1773" s="22">
        <v>1800000</v>
      </c>
      <c r="N1773" s="22">
        <v>1685000</v>
      </c>
      <c r="O1773" s="23">
        <v>26</v>
      </c>
      <c r="P1773" s="23">
        <v>26</v>
      </c>
      <c r="Q1773" s="23">
        <v>26</v>
      </c>
      <c r="R1773" s="22">
        <v>820</v>
      </c>
      <c r="S1773" s="22">
        <v>790</v>
      </c>
      <c r="T1773" s="24">
        <v>1.8</v>
      </c>
      <c r="U1773" s="24">
        <v>-0.30000000000000004</v>
      </c>
      <c r="V1773" s="24">
        <v>2.1</v>
      </c>
      <c r="W1773" s="24">
        <v>2.6</v>
      </c>
      <c r="X1773" s="25">
        <v>2.3688888888888888E-2</v>
      </c>
      <c r="Y1773" s="24">
        <v>2.6</v>
      </c>
      <c r="Z1773" s="24">
        <v>-0.60000000000000009</v>
      </c>
      <c r="AA1773" s="24">
        <v>3.2</v>
      </c>
      <c r="AB1773" s="24">
        <v>3.3</v>
      </c>
      <c r="AC1773" s="26">
        <v>0.40719847449547114</v>
      </c>
      <c r="AD1773" s="24">
        <v>17.189429035925141</v>
      </c>
      <c r="AE1773" s="6">
        <v>150</v>
      </c>
      <c r="AF1773" s="6">
        <v>200</v>
      </c>
      <c r="AG1773" s="6">
        <v>115</v>
      </c>
      <c r="AH1773" s="27">
        <v>3.1117734724292103</v>
      </c>
      <c r="AI1773" s="28">
        <v>1901000</v>
      </c>
      <c r="AJ1773" s="28">
        <v>1826000</v>
      </c>
      <c r="AK1773" s="28">
        <v>1600000</v>
      </c>
      <c r="AL1773" s="29">
        <v>4.1073384446878421E-2</v>
      </c>
      <c r="AM1773" s="29">
        <v>0.18812499999999999</v>
      </c>
      <c r="AN1773" s="6">
        <v>2.2000000000000002</v>
      </c>
      <c r="AO1773" s="27">
        <v>0</v>
      </c>
      <c r="AP1773" s="6">
        <v>2.2000000000000002</v>
      </c>
      <c r="AQ1773" s="26">
        <v>7.6837209302325585E-2</v>
      </c>
      <c r="AR1773" s="28">
        <v>875</v>
      </c>
      <c r="AS1773" s="28">
        <v>850</v>
      </c>
      <c r="AT1773" s="25">
        <v>2.9411764705882353E-2</v>
      </c>
      <c r="AU1773" s="26">
        <v>0.20503138962068712</v>
      </c>
      <c r="AV1773" s="30">
        <v>2013.7600000000002</v>
      </c>
      <c r="AW1773" s="24">
        <v>0.72909999999999997</v>
      </c>
      <c r="AX1773" s="24">
        <v>0.27089999999999997</v>
      </c>
      <c r="AY1773" s="24">
        <v>0.39910000000000001</v>
      </c>
      <c r="AZ1773" s="24">
        <v>0.1641</v>
      </c>
      <c r="BA1773" s="24">
        <v>0.31519999999999998</v>
      </c>
      <c r="BB1773" s="24">
        <v>0.30509999999999998</v>
      </c>
      <c r="BC1773" s="24">
        <v>0.3528</v>
      </c>
      <c r="BD1773" s="31">
        <v>6</v>
      </c>
      <c r="BE1773" s="23">
        <v>13</v>
      </c>
      <c r="BF1773" s="32" t="s">
        <v>4490</v>
      </c>
      <c r="BG1773" s="33">
        <v>151.124087638117</v>
      </c>
      <c r="BH1773" s="33">
        <v>-33.960752483729799</v>
      </c>
      <c r="BI1773" s="34">
        <f t="shared" si="378"/>
        <v>87</v>
      </c>
      <c r="BJ1773" s="34">
        <f t="shared" si="379"/>
        <v>80</v>
      </c>
      <c r="BK1773" s="34">
        <f t="shared" si="380"/>
        <v>86</v>
      </c>
      <c r="BL1773" s="34">
        <f t="shared" si="381"/>
        <v>32</v>
      </c>
      <c r="BM1773" s="34">
        <f t="shared" si="382"/>
        <v>21</v>
      </c>
      <c r="BN1773" s="34">
        <f t="shared" si="383"/>
        <v>100</v>
      </c>
      <c r="BO1773" s="34">
        <f t="shared" si="384"/>
        <v>100</v>
      </c>
      <c r="BP1773" s="34">
        <f t="shared" si="385"/>
        <v>59</v>
      </c>
      <c r="BQ1773" s="35">
        <f t="shared" si="386"/>
        <v>30</v>
      </c>
      <c r="BR1773" s="34">
        <f t="shared" si="387"/>
        <v>1</v>
      </c>
      <c r="BS1773" s="35">
        <f t="shared" si="388"/>
        <v>1</v>
      </c>
      <c r="BT1773" s="35">
        <f t="shared" si="389"/>
        <v>74</v>
      </c>
      <c r="BU1773" s="35">
        <f t="shared" si="390"/>
        <v>60</v>
      </c>
      <c r="BV1773" s="35">
        <f t="shared" si="391"/>
        <v>59</v>
      </c>
    </row>
    <row r="1774" spans="2:74" hidden="1" x14ac:dyDescent="0.3">
      <c r="B1774" s="6" t="s">
        <v>2206</v>
      </c>
      <c r="C1774" s="6">
        <v>207011152</v>
      </c>
      <c r="D1774" s="6" t="s">
        <v>1436</v>
      </c>
      <c r="E1774" s="6" t="s">
        <v>861</v>
      </c>
      <c r="F1774" s="6" t="s">
        <v>689</v>
      </c>
      <c r="G1774" s="6" t="s">
        <v>86</v>
      </c>
      <c r="H1774" s="6" t="s">
        <v>78</v>
      </c>
      <c r="I1774" s="22">
        <v>2106320</v>
      </c>
      <c r="J1774" s="22">
        <v>2106320</v>
      </c>
      <c r="K1774" s="22">
        <v>2215500</v>
      </c>
      <c r="L1774" s="22">
        <v>2250000</v>
      </c>
      <c r="M1774" s="22">
        <v>2250000</v>
      </c>
      <c r="N1774" s="22">
        <v>2800000</v>
      </c>
      <c r="O1774" s="23">
        <v>25</v>
      </c>
      <c r="P1774" s="23">
        <v>26</v>
      </c>
      <c r="Q1774" s="23">
        <v>26</v>
      </c>
      <c r="R1774" s="22">
        <v>900</v>
      </c>
      <c r="S1774" s="22">
        <v>870</v>
      </c>
      <c r="T1774" s="24">
        <v>3</v>
      </c>
      <c r="U1774" s="24">
        <v>0</v>
      </c>
      <c r="V1774" s="24">
        <v>3</v>
      </c>
      <c r="W1774" s="24">
        <v>2.7</v>
      </c>
      <c r="X1774" s="25">
        <v>2.2218846139238104E-2</v>
      </c>
      <c r="Y1774" s="24">
        <v>2.4</v>
      </c>
      <c r="Z1774" s="24">
        <v>-1</v>
      </c>
      <c r="AA1774" s="24">
        <v>3.4</v>
      </c>
      <c r="AB1774" s="24">
        <v>3.5</v>
      </c>
      <c r="AC1774" s="26">
        <v>0.36066940241087458</v>
      </c>
      <c r="AD1774" s="24">
        <v>16.232589224061396</v>
      </c>
      <c r="AE1774" s="6">
        <v>192</v>
      </c>
      <c r="AF1774" s="6">
        <v>286</v>
      </c>
      <c r="AG1774" s="6">
        <v>275</v>
      </c>
      <c r="AH1774" s="27">
        <v>2.0831295843520783</v>
      </c>
      <c r="AI1774" s="28">
        <v>2230000</v>
      </c>
      <c r="AJ1774" s="28">
        <v>2430000</v>
      </c>
      <c r="AK1774" s="28">
        <v>2315000</v>
      </c>
      <c r="AL1774" s="29">
        <v>-8.2304526748971193E-2</v>
      </c>
      <c r="AM1774" s="29">
        <v>-3.6717062634989202E-2</v>
      </c>
      <c r="AN1774" s="6">
        <v>3.1</v>
      </c>
      <c r="AO1774" s="27">
        <v>-0.19999999999999973</v>
      </c>
      <c r="AP1774" s="6">
        <v>3.3</v>
      </c>
      <c r="AQ1774" s="26">
        <v>3.8509316770186333E-2</v>
      </c>
      <c r="AR1774" s="28">
        <v>950</v>
      </c>
      <c r="AS1774" s="28">
        <v>900</v>
      </c>
      <c r="AT1774" s="25">
        <v>5.5555555555555552E-2</v>
      </c>
      <c r="AU1774" s="26">
        <v>6.1608610933659991E-3</v>
      </c>
      <c r="AV1774" s="30">
        <v>2495.36</v>
      </c>
      <c r="AW1774" s="24">
        <v>0.59930000000000005</v>
      </c>
      <c r="AX1774" s="24">
        <v>0.4007</v>
      </c>
      <c r="AY1774" s="24">
        <v>0.31940000000000002</v>
      </c>
      <c r="AZ1774" s="24">
        <v>0.1777</v>
      </c>
      <c r="BA1774" s="24">
        <v>0.2908</v>
      </c>
      <c r="BB1774" s="24">
        <v>0.28029999999999999</v>
      </c>
      <c r="BC1774" s="24">
        <v>0.4042</v>
      </c>
      <c r="BD1774" s="31">
        <v>9.5</v>
      </c>
      <c r="BE1774" s="23">
        <v>8</v>
      </c>
      <c r="BF1774" s="32" t="s">
        <v>4491</v>
      </c>
      <c r="BG1774" s="33">
        <v>145.04960669629699</v>
      </c>
      <c r="BH1774" s="33">
        <v>-37.833686547984499</v>
      </c>
      <c r="BI1774" s="34">
        <f t="shared" si="378"/>
        <v>67</v>
      </c>
      <c r="BJ1774" s="34">
        <f t="shared" si="379"/>
        <v>65</v>
      </c>
      <c r="BK1774" s="34">
        <f t="shared" si="380"/>
        <v>99</v>
      </c>
      <c r="BL1774" s="34">
        <f t="shared" si="381"/>
        <v>98</v>
      </c>
      <c r="BM1774" s="34">
        <f t="shared" si="382"/>
        <v>1</v>
      </c>
      <c r="BN1774" s="34">
        <f t="shared" si="383"/>
        <v>44</v>
      </c>
      <c r="BO1774" s="34">
        <f t="shared" si="384"/>
        <v>100</v>
      </c>
      <c r="BP1774" s="34">
        <f t="shared" si="385"/>
        <v>54</v>
      </c>
      <c r="BQ1774" s="35">
        <f t="shared" si="386"/>
        <v>25</v>
      </c>
      <c r="BR1774" s="34">
        <f t="shared" si="387"/>
        <v>1</v>
      </c>
      <c r="BS1774" s="35">
        <f t="shared" si="388"/>
        <v>27</v>
      </c>
      <c r="BT1774" s="35">
        <f t="shared" si="389"/>
        <v>77</v>
      </c>
      <c r="BU1774" s="35">
        <f t="shared" si="390"/>
        <v>95</v>
      </c>
      <c r="BV1774" s="35">
        <f t="shared" si="391"/>
        <v>59</v>
      </c>
    </row>
    <row r="1775" spans="2:74" hidden="1" x14ac:dyDescent="0.3">
      <c r="B1775" s="6" t="s">
        <v>2207</v>
      </c>
      <c r="C1775" s="6">
        <v>207021425</v>
      </c>
      <c r="D1775" s="6" t="s">
        <v>1098</v>
      </c>
      <c r="E1775" s="6" t="s">
        <v>861</v>
      </c>
      <c r="F1775" s="6" t="s">
        <v>689</v>
      </c>
      <c r="G1775" s="6" t="s">
        <v>86</v>
      </c>
      <c r="H1775" s="6" t="s">
        <v>78</v>
      </c>
      <c r="I1775" s="22">
        <v>1499000</v>
      </c>
      <c r="J1775" s="22">
        <v>1500000</v>
      </c>
      <c r="K1775" s="22">
        <v>1542900</v>
      </c>
      <c r="L1775" s="22">
        <v>1525000</v>
      </c>
      <c r="M1775" s="22">
        <v>1570000</v>
      </c>
      <c r="N1775" s="22">
        <v>1565000</v>
      </c>
      <c r="O1775" s="23">
        <v>29</v>
      </c>
      <c r="P1775" s="23">
        <v>28</v>
      </c>
      <c r="Q1775" s="23">
        <v>26</v>
      </c>
      <c r="R1775" s="22">
        <v>690</v>
      </c>
      <c r="S1775" s="22">
        <v>650</v>
      </c>
      <c r="T1775" s="24">
        <v>3.1</v>
      </c>
      <c r="U1775" s="24">
        <v>-0.10000000000000009</v>
      </c>
      <c r="V1775" s="24">
        <v>3.2</v>
      </c>
      <c r="W1775" s="24">
        <v>3.5</v>
      </c>
      <c r="X1775" s="25">
        <v>2.3935957304869915E-2</v>
      </c>
      <c r="Y1775" s="24">
        <v>3.2</v>
      </c>
      <c r="Z1775" s="24">
        <v>-1.0999999999999996</v>
      </c>
      <c r="AA1775" s="24">
        <v>4.3</v>
      </c>
      <c r="AB1775" s="24">
        <v>4</v>
      </c>
      <c r="AC1775" s="26">
        <v>0.37202380952380948</v>
      </c>
      <c r="AD1775" s="24">
        <v>15.542466289748896</v>
      </c>
      <c r="AE1775" s="6">
        <v>211</v>
      </c>
      <c r="AF1775" s="6">
        <v>250</v>
      </c>
      <c r="AG1775" s="6">
        <v>207</v>
      </c>
      <c r="AH1775" s="27">
        <v>2.8536585365853657</v>
      </c>
      <c r="AI1775" s="28">
        <v>1470000</v>
      </c>
      <c r="AJ1775" s="28">
        <v>1550420</v>
      </c>
      <c r="AK1775" s="28">
        <v>1510000</v>
      </c>
      <c r="AL1775" s="29">
        <v>-5.1869815920847252E-2</v>
      </c>
      <c r="AM1775" s="29">
        <v>-2.6490066225165563E-2</v>
      </c>
      <c r="AN1775" s="6">
        <v>3.1</v>
      </c>
      <c r="AO1775" s="27">
        <v>0.10000000000000009</v>
      </c>
      <c r="AP1775" s="6">
        <v>3</v>
      </c>
      <c r="AQ1775" s="26">
        <v>5.5391120507399583E-2</v>
      </c>
      <c r="AR1775" s="28">
        <v>750</v>
      </c>
      <c r="AS1775" s="28">
        <v>720</v>
      </c>
      <c r="AT1775" s="25">
        <v>4.1666666666666664E-2</v>
      </c>
      <c r="AU1775" s="26">
        <v>-4.5243850590823698E-2</v>
      </c>
      <c r="AV1775" s="30">
        <v>1854.7200000000003</v>
      </c>
      <c r="AW1775" s="24">
        <v>0.748</v>
      </c>
      <c r="AX1775" s="24">
        <v>0.252</v>
      </c>
      <c r="AY1775" s="24">
        <v>0.48720000000000002</v>
      </c>
      <c r="AZ1775" s="24">
        <v>0.34570000000000001</v>
      </c>
      <c r="BA1775" s="24">
        <v>0.37630000000000002</v>
      </c>
      <c r="BB1775" s="24">
        <v>0.29330000000000001</v>
      </c>
      <c r="BC1775" s="24">
        <v>0.2974</v>
      </c>
      <c r="BD1775" s="31">
        <v>7</v>
      </c>
      <c r="BE1775" s="23">
        <v>17</v>
      </c>
      <c r="BF1775" s="32" t="s">
        <v>4492</v>
      </c>
      <c r="BG1775" s="33">
        <v>145.157223554816</v>
      </c>
      <c r="BH1775" s="33">
        <v>-37.788870826550699</v>
      </c>
      <c r="BI1775" s="34">
        <f t="shared" si="378"/>
        <v>65</v>
      </c>
      <c r="BJ1775" s="34">
        <f t="shared" si="379"/>
        <v>65</v>
      </c>
      <c r="BK1775" s="34">
        <f t="shared" si="380"/>
        <v>89</v>
      </c>
      <c r="BL1775" s="34">
        <f t="shared" si="381"/>
        <v>100</v>
      </c>
      <c r="BM1775" s="34">
        <f t="shared" si="382"/>
        <v>1</v>
      </c>
      <c r="BN1775" s="34">
        <f t="shared" si="383"/>
        <v>70</v>
      </c>
      <c r="BO1775" s="34">
        <f t="shared" si="384"/>
        <v>100</v>
      </c>
      <c r="BP1775" s="34">
        <f t="shared" si="385"/>
        <v>73</v>
      </c>
      <c r="BQ1775" s="35">
        <f t="shared" si="386"/>
        <v>30</v>
      </c>
      <c r="BR1775" s="34">
        <f t="shared" si="387"/>
        <v>1</v>
      </c>
      <c r="BS1775" s="35">
        <f t="shared" si="388"/>
        <v>19</v>
      </c>
      <c r="BT1775" s="35">
        <f t="shared" si="389"/>
        <v>64</v>
      </c>
      <c r="BU1775" s="35">
        <f t="shared" si="390"/>
        <v>70</v>
      </c>
      <c r="BV1775" s="35">
        <f t="shared" si="391"/>
        <v>59</v>
      </c>
    </row>
    <row r="1776" spans="2:74" hidden="1" x14ac:dyDescent="0.3">
      <c r="B1776" s="6" t="s">
        <v>2208</v>
      </c>
      <c r="C1776" s="6">
        <v>316011414</v>
      </c>
      <c r="D1776" s="6" t="s">
        <v>2141</v>
      </c>
      <c r="E1776" s="6" t="s">
        <v>1740</v>
      </c>
      <c r="F1776" s="6" t="s">
        <v>1740</v>
      </c>
      <c r="G1776" s="6" t="s">
        <v>97</v>
      </c>
      <c r="H1776" s="6" t="s">
        <v>78</v>
      </c>
      <c r="I1776" s="22">
        <v>1200000</v>
      </c>
      <c r="J1776" s="22">
        <v>1220000</v>
      </c>
      <c r="K1776" s="22">
        <v>1250000</v>
      </c>
      <c r="L1776" s="22">
        <v>1220000</v>
      </c>
      <c r="M1776" s="22">
        <v>1225000</v>
      </c>
      <c r="N1776" s="22">
        <v>1250000</v>
      </c>
      <c r="O1776" s="23">
        <v>34</v>
      </c>
      <c r="P1776" s="23">
        <v>34</v>
      </c>
      <c r="Q1776" s="23">
        <v>34</v>
      </c>
      <c r="R1776" s="22">
        <v>780</v>
      </c>
      <c r="S1776" s="22">
        <v>750</v>
      </c>
      <c r="T1776" s="24">
        <v>4.4000000000000004</v>
      </c>
      <c r="U1776" s="24">
        <v>0</v>
      </c>
      <c r="V1776" s="24">
        <v>4.4000000000000004</v>
      </c>
      <c r="W1776" s="24">
        <v>4.0999999999999996</v>
      </c>
      <c r="X1776" s="25">
        <v>3.3799999999999997E-2</v>
      </c>
      <c r="Y1776" s="24">
        <v>3.1</v>
      </c>
      <c r="Z1776" s="24">
        <v>-1.1999999999999997</v>
      </c>
      <c r="AA1776" s="24">
        <v>4.3</v>
      </c>
      <c r="AB1776" s="24">
        <v>4.8</v>
      </c>
      <c r="AC1776" s="26">
        <v>0.36234577077449082</v>
      </c>
      <c r="AD1776" s="24">
        <v>10.720289076168367</v>
      </c>
      <c r="AE1776" s="6">
        <v>226</v>
      </c>
      <c r="AF1776" s="6">
        <v>179</v>
      </c>
      <c r="AG1776" s="6">
        <v>188</v>
      </c>
      <c r="AH1776" s="27">
        <v>2.9302325581395348</v>
      </c>
      <c r="AI1776" s="28">
        <v>1180000</v>
      </c>
      <c r="AJ1776" s="28">
        <v>1060000</v>
      </c>
      <c r="AK1776" s="28">
        <v>1000000</v>
      </c>
      <c r="AL1776" s="29">
        <v>0.11320754716981132</v>
      </c>
      <c r="AM1776" s="29">
        <v>0.18</v>
      </c>
      <c r="AN1776" s="6">
        <v>4</v>
      </c>
      <c r="AO1776" s="27">
        <v>-0.29999999999999982</v>
      </c>
      <c r="AP1776" s="6">
        <v>4.3</v>
      </c>
      <c r="AQ1776" s="26">
        <v>0.12583732057416269</v>
      </c>
      <c r="AR1776" s="28">
        <v>790</v>
      </c>
      <c r="AS1776" s="28">
        <v>750</v>
      </c>
      <c r="AT1776" s="25">
        <v>5.3333333333333337E-2</v>
      </c>
      <c r="AU1776" s="26">
        <v>0.36618616874100784</v>
      </c>
      <c r="AV1776" s="30">
        <v>2152.6400000000003</v>
      </c>
      <c r="AW1776" s="24">
        <v>0.77459999999999996</v>
      </c>
      <c r="AX1776" s="24">
        <v>0.22539999999999999</v>
      </c>
      <c r="AY1776" s="24">
        <v>0.71199999999999997</v>
      </c>
      <c r="AZ1776" s="24">
        <v>0.186</v>
      </c>
      <c r="BA1776" s="24">
        <v>0.33889999999999998</v>
      </c>
      <c r="BB1776" s="24">
        <v>0.36749999999999999</v>
      </c>
      <c r="BC1776" s="24">
        <v>0.24299999999999999</v>
      </c>
      <c r="BD1776" s="31">
        <v>7.5</v>
      </c>
      <c r="BE1776" s="23">
        <v>85</v>
      </c>
      <c r="BF1776" s="32" t="s">
        <v>4493</v>
      </c>
      <c r="BG1776" s="33">
        <v>153.04787750303799</v>
      </c>
      <c r="BH1776" s="33">
        <v>-26.709253445104899</v>
      </c>
      <c r="BI1776" s="34">
        <f t="shared" si="378"/>
        <v>44</v>
      </c>
      <c r="BJ1776" s="34">
        <f t="shared" si="379"/>
        <v>51</v>
      </c>
      <c r="BK1776" s="34">
        <f t="shared" si="380"/>
        <v>88</v>
      </c>
      <c r="BL1776" s="34">
        <f t="shared" si="381"/>
        <v>1</v>
      </c>
      <c r="BM1776" s="34">
        <f t="shared" si="382"/>
        <v>57</v>
      </c>
      <c r="BN1776" s="34">
        <f t="shared" si="383"/>
        <v>100</v>
      </c>
      <c r="BO1776" s="34">
        <f t="shared" si="384"/>
        <v>90</v>
      </c>
      <c r="BP1776" s="34">
        <f t="shared" si="385"/>
        <v>65</v>
      </c>
      <c r="BQ1776" s="35">
        <f t="shared" si="386"/>
        <v>63</v>
      </c>
      <c r="BR1776" s="34">
        <f t="shared" si="387"/>
        <v>43</v>
      </c>
      <c r="BS1776" s="35">
        <f t="shared" si="388"/>
        <v>26</v>
      </c>
      <c r="BT1776" s="35">
        <f t="shared" si="389"/>
        <v>65</v>
      </c>
      <c r="BU1776" s="35">
        <f t="shared" si="390"/>
        <v>75</v>
      </c>
      <c r="BV1776" s="35">
        <f t="shared" si="391"/>
        <v>59</v>
      </c>
    </row>
    <row r="1777" spans="2:74" hidden="1" x14ac:dyDescent="0.3">
      <c r="B1777" s="6" t="s">
        <v>2209</v>
      </c>
      <c r="C1777" s="6">
        <v>316021417</v>
      </c>
      <c r="D1777" s="6" t="s">
        <v>1996</v>
      </c>
      <c r="E1777" s="6" t="s">
        <v>1740</v>
      </c>
      <c r="F1777" s="6" t="s">
        <v>1740</v>
      </c>
      <c r="G1777" s="6" t="s">
        <v>97</v>
      </c>
      <c r="H1777" s="6" t="s">
        <v>78</v>
      </c>
      <c r="I1777" s="22">
        <v>1050000</v>
      </c>
      <c r="J1777" s="22">
        <v>1025000</v>
      </c>
      <c r="K1777" s="22">
        <v>929000</v>
      </c>
      <c r="L1777" s="22">
        <v>1000000</v>
      </c>
      <c r="M1777" s="22">
        <v>1030000</v>
      </c>
      <c r="N1777" s="22">
        <v>945000</v>
      </c>
      <c r="O1777" s="23">
        <v>33</v>
      </c>
      <c r="P1777" s="23">
        <v>28</v>
      </c>
      <c r="Q1777" s="23">
        <v>27</v>
      </c>
      <c r="R1777" s="22">
        <v>750</v>
      </c>
      <c r="S1777" s="22">
        <v>700</v>
      </c>
      <c r="T1777" s="24">
        <v>3.6</v>
      </c>
      <c r="U1777" s="24">
        <v>-0.10000000000000009</v>
      </c>
      <c r="V1777" s="24">
        <v>3.7</v>
      </c>
      <c r="W1777" s="24">
        <v>3.5</v>
      </c>
      <c r="X1777" s="25">
        <v>3.7142857142857144E-2</v>
      </c>
      <c r="Y1777" s="24">
        <v>2.9</v>
      </c>
      <c r="Z1777" s="24">
        <v>-1.1999999999999997</v>
      </c>
      <c r="AA1777" s="24">
        <v>4.0999999999999996</v>
      </c>
      <c r="AB1777" s="24">
        <v>4</v>
      </c>
      <c r="AC1777" s="26">
        <v>0.42089431624315343</v>
      </c>
      <c r="AD1777" s="24">
        <v>11.331770052700286</v>
      </c>
      <c r="AE1777" s="6">
        <v>289</v>
      </c>
      <c r="AF1777" s="6">
        <v>363</v>
      </c>
      <c r="AG1777" s="6">
        <v>333</v>
      </c>
      <c r="AH1777" s="27">
        <v>3.2066115702479339</v>
      </c>
      <c r="AI1777" s="28">
        <v>1180000</v>
      </c>
      <c r="AJ1777" s="28">
        <v>1085000</v>
      </c>
      <c r="AK1777" s="28">
        <v>985000</v>
      </c>
      <c r="AL1777" s="29">
        <v>8.755760368663594E-2</v>
      </c>
      <c r="AM1777" s="29">
        <v>0.19796954314720813</v>
      </c>
      <c r="AN1777" s="6">
        <v>3.4</v>
      </c>
      <c r="AO1777" s="27">
        <v>-0.20000000000000018</v>
      </c>
      <c r="AP1777" s="6">
        <v>3.6</v>
      </c>
      <c r="AQ1777" s="26">
        <v>0.14081632653061224</v>
      </c>
      <c r="AR1777" s="28">
        <v>730</v>
      </c>
      <c r="AS1777" s="28">
        <v>700</v>
      </c>
      <c r="AT1777" s="25">
        <v>4.2857142857142858E-2</v>
      </c>
      <c r="AU1777" s="26">
        <v>0.35584261594245348</v>
      </c>
      <c r="AV1777" s="30">
        <v>1781.92</v>
      </c>
      <c r="AW1777" s="24">
        <v>0.74590000000000001</v>
      </c>
      <c r="AX1777" s="24">
        <v>0.25409999999999999</v>
      </c>
      <c r="AY1777" s="24">
        <v>0.86460000000000004</v>
      </c>
      <c r="AZ1777" s="24">
        <v>0.1234</v>
      </c>
      <c r="BA1777" s="24">
        <v>0.38219999999999998</v>
      </c>
      <c r="BB1777" s="24">
        <v>0.38159999999999999</v>
      </c>
      <c r="BC1777" s="24">
        <v>0.2112</v>
      </c>
      <c r="BD1777" s="31">
        <v>6</v>
      </c>
      <c r="BE1777" s="23">
        <v>78</v>
      </c>
      <c r="BF1777" s="32" t="s">
        <v>4494</v>
      </c>
      <c r="BG1777" s="33">
        <v>153.117175772721</v>
      </c>
      <c r="BH1777" s="33">
        <v>-26.7758609507713</v>
      </c>
      <c r="BI1777" s="34">
        <f t="shared" si="378"/>
        <v>57</v>
      </c>
      <c r="BJ1777" s="34">
        <f t="shared" si="379"/>
        <v>60</v>
      </c>
      <c r="BK1777" s="34">
        <f t="shared" si="380"/>
        <v>85</v>
      </c>
      <c r="BL1777" s="34">
        <f t="shared" si="381"/>
        <v>1</v>
      </c>
      <c r="BM1777" s="34">
        <f t="shared" si="382"/>
        <v>44</v>
      </c>
      <c r="BN1777" s="34">
        <f t="shared" si="383"/>
        <v>100</v>
      </c>
      <c r="BO1777" s="34">
        <f t="shared" si="384"/>
        <v>91</v>
      </c>
      <c r="BP1777" s="34">
        <f t="shared" si="385"/>
        <v>74</v>
      </c>
      <c r="BQ1777" s="35">
        <f t="shared" si="386"/>
        <v>74</v>
      </c>
      <c r="BR1777" s="34">
        <f t="shared" si="387"/>
        <v>37</v>
      </c>
      <c r="BS1777" s="35">
        <f t="shared" si="388"/>
        <v>1</v>
      </c>
      <c r="BT1777" s="35">
        <f t="shared" si="389"/>
        <v>69</v>
      </c>
      <c r="BU1777" s="35">
        <f t="shared" si="390"/>
        <v>60</v>
      </c>
      <c r="BV1777" s="35">
        <f t="shared" si="391"/>
        <v>59</v>
      </c>
    </row>
    <row r="1778" spans="2:74" hidden="1" x14ac:dyDescent="0.3">
      <c r="B1778" s="6" t="s">
        <v>2210</v>
      </c>
      <c r="C1778" s="6">
        <v>316061440</v>
      </c>
      <c r="D1778" s="6" t="s">
        <v>1941</v>
      </c>
      <c r="E1778" s="6" t="s">
        <v>1740</v>
      </c>
      <c r="F1778" s="6" t="s">
        <v>2698</v>
      </c>
      <c r="G1778" s="6" t="s">
        <v>97</v>
      </c>
      <c r="H1778" s="6" t="s">
        <v>78</v>
      </c>
      <c r="I1778" s="22">
        <v>1190000</v>
      </c>
      <c r="J1778" s="22">
        <v>1127000</v>
      </c>
      <c r="K1778" s="22">
        <v>1030000</v>
      </c>
      <c r="L1778" s="22">
        <v>1250000</v>
      </c>
      <c r="M1778" s="22">
        <v>1130000</v>
      </c>
      <c r="N1778" s="22">
        <v>990000</v>
      </c>
      <c r="O1778" s="23">
        <v>88</v>
      </c>
      <c r="P1778" s="23">
        <v>79</v>
      </c>
      <c r="Q1778" s="23">
        <v>84</v>
      </c>
      <c r="R1778" s="22">
        <v>650</v>
      </c>
      <c r="S1778" s="22">
        <v>620</v>
      </c>
      <c r="T1778" s="24">
        <v>3.1</v>
      </c>
      <c r="U1778" s="24">
        <v>-0.39999999999999991</v>
      </c>
      <c r="V1778" s="24">
        <v>3.5</v>
      </c>
      <c r="W1778" s="24">
        <v>3.3</v>
      </c>
      <c r="X1778" s="25">
        <v>2.8403361344537813E-2</v>
      </c>
      <c r="Y1778" s="24">
        <v>1.4</v>
      </c>
      <c r="Z1778" s="24">
        <v>-0.60000000000000009</v>
      </c>
      <c r="AA1778" s="24">
        <v>2</v>
      </c>
      <c r="AB1778" s="24">
        <v>2</v>
      </c>
      <c r="AC1778" s="26">
        <v>0.4602356406480117</v>
      </c>
      <c r="AD1778" s="24">
        <v>16.203562496187395</v>
      </c>
      <c r="AE1778" s="6">
        <v>456</v>
      </c>
      <c r="AF1778" s="6">
        <v>501</v>
      </c>
      <c r="AG1778" s="6">
        <v>364</v>
      </c>
      <c r="AH1778" s="27">
        <v>7.7647058823529411</v>
      </c>
      <c r="AI1778" s="28">
        <v>1060000</v>
      </c>
      <c r="AJ1778" s="28">
        <v>930000</v>
      </c>
      <c r="AK1778" s="28">
        <v>886500</v>
      </c>
      <c r="AL1778" s="29">
        <v>0.13978494623655913</v>
      </c>
      <c r="AM1778" s="29">
        <v>0.19571347997743938</v>
      </c>
      <c r="AN1778" s="6">
        <v>2.9</v>
      </c>
      <c r="AO1778" s="27">
        <v>-0.20000000000000018</v>
      </c>
      <c r="AP1778" s="6">
        <v>3.1</v>
      </c>
      <c r="AQ1778" s="26">
        <v>0.13043478260869565</v>
      </c>
      <c r="AR1778" s="28">
        <v>725</v>
      </c>
      <c r="AS1778" s="28">
        <v>680</v>
      </c>
      <c r="AT1778" s="25">
        <v>6.6176470588235295E-2</v>
      </c>
      <c r="AU1778" s="26">
        <v>0.3419582311216921</v>
      </c>
      <c r="AV1778" s="30">
        <v>1412.3200000000002</v>
      </c>
      <c r="AW1778" s="24">
        <v>0.71479999999999999</v>
      </c>
      <c r="AX1778" s="24">
        <v>0.28520000000000001</v>
      </c>
      <c r="AY1778" s="24">
        <v>0.92989999999999995</v>
      </c>
      <c r="AZ1778" s="24">
        <v>3.1300000000000001E-2</v>
      </c>
      <c r="BA1778" s="24">
        <v>0.53590000000000004</v>
      </c>
      <c r="BB1778" s="24">
        <v>0.26889999999999997</v>
      </c>
      <c r="BC1778" s="24">
        <v>0.1545</v>
      </c>
      <c r="BD1778" s="31">
        <v>7</v>
      </c>
      <c r="BE1778" s="23">
        <v>87</v>
      </c>
      <c r="BF1778" s="32" t="s">
        <v>4495</v>
      </c>
      <c r="BG1778" s="33">
        <v>152.756006228541</v>
      </c>
      <c r="BH1778" s="33">
        <v>-26.726189612312702</v>
      </c>
      <c r="BI1778" s="34">
        <f t="shared" si="378"/>
        <v>65</v>
      </c>
      <c r="BJ1778" s="34">
        <f t="shared" si="379"/>
        <v>69</v>
      </c>
      <c r="BK1778" s="34">
        <f t="shared" si="380"/>
        <v>29</v>
      </c>
      <c r="BL1778" s="34">
        <f t="shared" si="381"/>
        <v>1</v>
      </c>
      <c r="BM1778" s="34">
        <f t="shared" si="382"/>
        <v>70</v>
      </c>
      <c r="BN1778" s="34">
        <f t="shared" si="383"/>
        <v>100</v>
      </c>
      <c r="BO1778" s="34">
        <f t="shared" si="384"/>
        <v>89</v>
      </c>
      <c r="BP1778" s="34">
        <f t="shared" si="385"/>
        <v>100</v>
      </c>
      <c r="BQ1778" s="35">
        <f t="shared" si="386"/>
        <v>45</v>
      </c>
      <c r="BR1778" s="34">
        <f t="shared" si="387"/>
        <v>1</v>
      </c>
      <c r="BS1778" s="35">
        <f t="shared" si="388"/>
        <v>1</v>
      </c>
      <c r="BT1778" s="35">
        <f t="shared" si="389"/>
        <v>93</v>
      </c>
      <c r="BU1778" s="35">
        <f t="shared" si="390"/>
        <v>70</v>
      </c>
      <c r="BV1778" s="35">
        <f t="shared" si="391"/>
        <v>59</v>
      </c>
    </row>
    <row r="1779" spans="2:74" hidden="1" x14ac:dyDescent="0.3">
      <c r="B1779" s="6" t="s">
        <v>2211</v>
      </c>
      <c r="C1779" s="6">
        <v>319011497</v>
      </c>
      <c r="D1779" s="6" t="s">
        <v>1915</v>
      </c>
      <c r="E1779" s="6" t="s">
        <v>140</v>
      </c>
      <c r="F1779" s="6" t="s">
        <v>1915</v>
      </c>
      <c r="G1779" s="6" t="s">
        <v>97</v>
      </c>
      <c r="H1779" s="6" t="s">
        <v>78</v>
      </c>
      <c r="I1779" s="22">
        <v>525000</v>
      </c>
      <c r="J1779" s="22">
        <v>508470</v>
      </c>
      <c r="K1779" s="22">
        <v>475000</v>
      </c>
      <c r="L1779" s="22">
        <v>513650</v>
      </c>
      <c r="M1779" s="22">
        <v>498500</v>
      </c>
      <c r="N1779" s="22">
        <v>440000</v>
      </c>
      <c r="O1779" s="23">
        <v>56</v>
      </c>
      <c r="P1779" s="23">
        <v>51</v>
      </c>
      <c r="Q1779" s="23">
        <v>55</v>
      </c>
      <c r="R1779" s="22">
        <v>550</v>
      </c>
      <c r="S1779" s="22">
        <v>500</v>
      </c>
      <c r="T1779" s="24">
        <v>3.9</v>
      </c>
      <c r="U1779" s="24">
        <v>-0.50000000000000044</v>
      </c>
      <c r="V1779" s="24">
        <v>4.4000000000000004</v>
      </c>
      <c r="W1779" s="24">
        <v>4.0999999999999996</v>
      </c>
      <c r="X1779" s="25">
        <v>5.4476190476190477E-2</v>
      </c>
      <c r="Y1779" s="24">
        <v>1.3</v>
      </c>
      <c r="Z1779" s="24">
        <v>-0.59999999999999987</v>
      </c>
      <c r="AA1779" s="24">
        <v>1.9</v>
      </c>
      <c r="AB1779" s="24">
        <v>1.9</v>
      </c>
      <c r="AC1779" s="26">
        <v>0.47769594219010558</v>
      </c>
      <c r="AD1779" s="24">
        <v>8.7688940436994898</v>
      </c>
      <c r="AE1779" s="6">
        <v>568</v>
      </c>
      <c r="AF1779" s="6">
        <v>599</v>
      </c>
      <c r="AG1779" s="6">
        <v>514</v>
      </c>
      <c r="AH1779" s="27">
        <v>4.5267175572519083</v>
      </c>
      <c r="AI1779" s="28">
        <v>585000</v>
      </c>
      <c r="AJ1779" s="28">
        <v>530000</v>
      </c>
      <c r="AK1779" s="28">
        <v>450000</v>
      </c>
      <c r="AL1779" s="29">
        <v>0.10377358490566038</v>
      </c>
      <c r="AM1779" s="29">
        <v>0.3</v>
      </c>
      <c r="AN1779" s="6">
        <v>3.4</v>
      </c>
      <c r="AO1779" s="27">
        <v>-0.20000000000000018</v>
      </c>
      <c r="AP1779" s="6">
        <v>3.6</v>
      </c>
      <c r="AQ1779" s="26">
        <v>0.10242214532871971</v>
      </c>
      <c r="AR1779" s="28">
        <v>570</v>
      </c>
      <c r="AS1779" s="28">
        <v>520</v>
      </c>
      <c r="AT1779" s="25">
        <v>9.6153846153846159E-2</v>
      </c>
      <c r="AU1779" s="26">
        <v>0.51397237847930399</v>
      </c>
      <c r="AV1779" s="30">
        <v>1151.3600000000001</v>
      </c>
      <c r="AW1779" s="24">
        <v>0.66469999999999996</v>
      </c>
      <c r="AX1779" s="24">
        <v>0.33529999999999999</v>
      </c>
      <c r="AY1779" s="24">
        <v>0.76729999999999998</v>
      </c>
      <c r="AZ1779" s="24">
        <v>2.0299999999999999E-2</v>
      </c>
      <c r="BA1779" s="24">
        <v>0.4551</v>
      </c>
      <c r="BB1779" s="24">
        <v>0.22270000000000001</v>
      </c>
      <c r="BC1779" s="24">
        <v>0.26889999999999997</v>
      </c>
      <c r="BD1779" s="31">
        <v>1</v>
      </c>
      <c r="BE1779" s="23">
        <v>302</v>
      </c>
      <c r="BF1779" s="32" t="s">
        <v>4496</v>
      </c>
      <c r="BG1779" s="33">
        <v>152.326191933319</v>
      </c>
      <c r="BH1779" s="33">
        <v>-24.8312978496174</v>
      </c>
      <c r="BI1779" s="34">
        <f t="shared" si="378"/>
        <v>52</v>
      </c>
      <c r="BJ1779" s="34">
        <f t="shared" si="379"/>
        <v>60</v>
      </c>
      <c r="BK1779" s="34">
        <f t="shared" si="380"/>
        <v>69</v>
      </c>
      <c r="BL1779" s="34">
        <f t="shared" si="381"/>
        <v>1</v>
      </c>
      <c r="BM1779" s="34">
        <f t="shared" si="382"/>
        <v>52</v>
      </c>
      <c r="BN1779" s="34">
        <f t="shared" si="383"/>
        <v>100</v>
      </c>
      <c r="BO1779" s="34">
        <f t="shared" si="384"/>
        <v>54</v>
      </c>
      <c r="BP1779" s="34">
        <f t="shared" si="385"/>
        <v>90</v>
      </c>
      <c r="BQ1779" s="35">
        <f t="shared" si="386"/>
        <v>100</v>
      </c>
      <c r="BR1779" s="34">
        <f t="shared" si="387"/>
        <v>63</v>
      </c>
      <c r="BS1779" s="35">
        <f t="shared" si="388"/>
        <v>1</v>
      </c>
      <c r="BT1779" s="35">
        <f t="shared" si="389"/>
        <v>95</v>
      </c>
      <c r="BU1779" s="35">
        <f t="shared" si="390"/>
        <v>10</v>
      </c>
      <c r="BV1779" s="35">
        <f t="shared" si="391"/>
        <v>59</v>
      </c>
    </row>
    <row r="1780" spans="2:74" hidden="1" x14ac:dyDescent="0.3">
      <c r="B1780" s="6" t="s">
        <v>2212</v>
      </c>
      <c r="C1780" s="6">
        <v>511041289</v>
      </c>
      <c r="D1780" s="6" t="s">
        <v>310</v>
      </c>
      <c r="E1780" s="6" t="s">
        <v>311</v>
      </c>
      <c r="F1780" s="6" t="s">
        <v>2696</v>
      </c>
      <c r="G1780" s="6" t="s">
        <v>93</v>
      </c>
      <c r="H1780" s="6" t="s">
        <v>78</v>
      </c>
      <c r="I1780" s="22">
        <v>559000</v>
      </c>
      <c r="J1780" s="22">
        <v>551930</v>
      </c>
      <c r="K1780" s="22">
        <v>541500</v>
      </c>
      <c r="L1780" s="22">
        <v>415000</v>
      </c>
      <c r="M1780" s="22">
        <v>425000</v>
      </c>
      <c r="N1780" s="22">
        <v>385000</v>
      </c>
      <c r="O1780" s="23">
        <v>55</v>
      </c>
      <c r="P1780" s="23">
        <v>59</v>
      </c>
      <c r="Q1780" s="23">
        <v>81</v>
      </c>
      <c r="R1780" s="22">
        <v>525</v>
      </c>
      <c r="S1780" s="22">
        <v>430</v>
      </c>
      <c r="T1780" s="24">
        <v>4.5</v>
      </c>
      <c r="U1780" s="24">
        <v>-9.9999999999999645E-2</v>
      </c>
      <c r="V1780" s="24">
        <v>4.5999999999999996</v>
      </c>
      <c r="W1780" s="24">
        <v>3.8</v>
      </c>
      <c r="X1780" s="25">
        <v>4.8837209302325581E-2</v>
      </c>
      <c r="Y1780" s="24">
        <v>1.2</v>
      </c>
      <c r="Z1780" s="24">
        <v>-0.40000000000000013</v>
      </c>
      <c r="AA1780" s="24">
        <v>1.6</v>
      </c>
      <c r="AB1780" s="24">
        <v>1.1000000000000001</v>
      </c>
      <c r="AC1780" s="26">
        <v>0.40132705479452052</v>
      </c>
      <c r="AD1780" s="24">
        <v>8.2176492172211351</v>
      </c>
      <c r="AE1780" s="6">
        <v>285</v>
      </c>
      <c r="AF1780" s="6">
        <v>339</v>
      </c>
      <c r="AG1780" s="6">
        <v>350</v>
      </c>
      <c r="AH1780" s="27">
        <v>3.1662531017369728</v>
      </c>
      <c r="AI1780" s="28">
        <v>460000</v>
      </c>
      <c r="AJ1780" s="28">
        <v>385000</v>
      </c>
      <c r="AK1780" s="28">
        <v>368000</v>
      </c>
      <c r="AL1780" s="29">
        <v>0.19480519480519481</v>
      </c>
      <c r="AM1780" s="29">
        <v>0.25</v>
      </c>
      <c r="AN1780" s="6">
        <v>3.5</v>
      </c>
      <c r="AO1780" s="27">
        <v>-0.20000000000000018</v>
      </c>
      <c r="AP1780" s="6">
        <v>3.7</v>
      </c>
      <c r="AQ1780" s="26">
        <v>4.2635658914728682E-2</v>
      </c>
      <c r="AR1780" s="28">
        <v>500</v>
      </c>
      <c r="AS1780" s="28">
        <v>460</v>
      </c>
      <c r="AT1780" s="25">
        <v>8.6956521739130432E-2</v>
      </c>
      <c r="AU1780" s="26">
        <v>0.47948243767478305</v>
      </c>
      <c r="AV1780" s="30">
        <v>1308.1600000000001</v>
      </c>
      <c r="AW1780" s="24">
        <v>0.67949999999999999</v>
      </c>
      <c r="AX1780" s="24">
        <v>0.32050000000000001</v>
      </c>
      <c r="AY1780" s="24">
        <v>0.86150000000000004</v>
      </c>
      <c r="AZ1780" s="24">
        <v>9.0499999999999997E-2</v>
      </c>
      <c r="BA1780" s="24">
        <v>0.45229999999999998</v>
      </c>
      <c r="BB1780" s="24">
        <v>0.247</v>
      </c>
      <c r="BC1780" s="24">
        <v>0.24010000000000001</v>
      </c>
      <c r="BD1780" s="31">
        <v>4</v>
      </c>
      <c r="BE1780" s="23">
        <v>299</v>
      </c>
      <c r="BF1780" s="32" t="s">
        <v>4497</v>
      </c>
      <c r="BG1780" s="33">
        <v>115.101855827962</v>
      </c>
      <c r="BH1780" s="33">
        <v>-29.343158877220102</v>
      </c>
      <c r="BI1780" s="34">
        <f t="shared" si="378"/>
        <v>42</v>
      </c>
      <c r="BJ1780" s="34">
        <f t="shared" si="379"/>
        <v>59</v>
      </c>
      <c r="BK1780" s="34">
        <f t="shared" si="380"/>
        <v>86</v>
      </c>
      <c r="BL1780" s="34">
        <f t="shared" si="381"/>
        <v>1</v>
      </c>
      <c r="BM1780" s="34">
        <f t="shared" si="382"/>
        <v>97</v>
      </c>
      <c r="BN1780" s="34">
        <f t="shared" si="383"/>
        <v>51</v>
      </c>
      <c r="BO1780" s="34">
        <f t="shared" si="384"/>
        <v>54</v>
      </c>
      <c r="BP1780" s="34">
        <f t="shared" si="385"/>
        <v>90</v>
      </c>
      <c r="BQ1780" s="35">
        <f t="shared" si="386"/>
        <v>100</v>
      </c>
      <c r="BR1780" s="34">
        <f t="shared" si="387"/>
        <v>68</v>
      </c>
      <c r="BS1780" s="35">
        <f t="shared" si="388"/>
        <v>1</v>
      </c>
      <c r="BT1780" s="35">
        <f t="shared" si="389"/>
        <v>97</v>
      </c>
      <c r="BU1780" s="35">
        <f t="shared" si="390"/>
        <v>40</v>
      </c>
      <c r="BV1780" s="35">
        <f t="shared" si="391"/>
        <v>59</v>
      </c>
    </row>
    <row r="1781" spans="2:74" hidden="1" x14ac:dyDescent="0.3">
      <c r="B1781" s="6" t="s">
        <v>2213</v>
      </c>
      <c r="C1781" s="6">
        <v>511041290</v>
      </c>
      <c r="D1781" s="6" t="s">
        <v>310</v>
      </c>
      <c r="E1781" s="6" t="s">
        <v>311</v>
      </c>
      <c r="F1781" s="6" t="s">
        <v>2696</v>
      </c>
      <c r="G1781" s="6" t="s">
        <v>93</v>
      </c>
      <c r="H1781" s="6" t="s">
        <v>78</v>
      </c>
      <c r="I1781" s="22">
        <v>150000</v>
      </c>
      <c r="J1781" s="22">
        <v>150000</v>
      </c>
      <c r="K1781" s="22">
        <v>95000</v>
      </c>
      <c r="L1781" s="22">
        <v>170000</v>
      </c>
      <c r="M1781" s="22">
        <v>95000</v>
      </c>
      <c r="N1781" s="22">
        <v>90000</v>
      </c>
      <c r="O1781" s="23">
        <v>41</v>
      </c>
      <c r="P1781" s="23">
        <v>41</v>
      </c>
      <c r="Q1781" s="23">
        <v>78</v>
      </c>
      <c r="R1781" s="22">
        <v>600</v>
      </c>
      <c r="S1781" s="22">
        <v>600</v>
      </c>
      <c r="T1781" s="24">
        <v>0.2</v>
      </c>
      <c r="U1781" s="24">
        <v>0</v>
      </c>
      <c r="V1781" s="24">
        <v>0.2</v>
      </c>
      <c r="W1781" s="24">
        <v>0.1</v>
      </c>
      <c r="X1781" s="25">
        <v>0.20799999999999999</v>
      </c>
      <c r="Y1781" s="24">
        <v>0.3</v>
      </c>
      <c r="Z1781" s="24">
        <v>0</v>
      </c>
      <c r="AA1781" s="24">
        <v>0.3</v>
      </c>
      <c r="AB1781" s="24">
        <v>0.1</v>
      </c>
      <c r="AC1781" s="26">
        <v>0.44568576182552883</v>
      </c>
      <c r="AD1781" s="24">
        <v>2.142720008776581</v>
      </c>
      <c r="AE1781" s="6">
        <v>285</v>
      </c>
      <c r="AF1781" s="6">
        <v>339</v>
      </c>
      <c r="AG1781" s="6">
        <v>350</v>
      </c>
      <c r="AH1781" s="27">
        <v>3.1662531017369728</v>
      </c>
      <c r="AI1781" s="28">
        <v>460000</v>
      </c>
      <c r="AJ1781" s="28">
        <v>385000</v>
      </c>
      <c r="AK1781" s="28">
        <v>368000</v>
      </c>
      <c r="AL1781" s="29">
        <v>0.19480519480519481</v>
      </c>
      <c r="AM1781" s="29">
        <v>0.25</v>
      </c>
      <c r="AN1781" s="6">
        <v>3.5</v>
      </c>
      <c r="AO1781" s="27">
        <v>-0.20000000000000018</v>
      </c>
      <c r="AP1781" s="6">
        <v>3.7</v>
      </c>
      <c r="AQ1781" s="26">
        <v>4.2635658914728682E-2</v>
      </c>
      <c r="AR1781" s="28">
        <v>500</v>
      </c>
      <c r="AS1781" s="28">
        <v>460</v>
      </c>
      <c r="AT1781" s="25">
        <v>8.6956521739130432E-2</v>
      </c>
      <c r="AU1781" s="26">
        <v>0.47948243767478305</v>
      </c>
      <c r="AV1781" s="30">
        <v>1346.2400000000002</v>
      </c>
      <c r="AW1781" s="24">
        <v>0.56730000000000003</v>
      </c>
      <c r="AX1781" s="24">
        <v>0.43269999999999997</v>
      </c>
      <c r="AY1781" s="24">
        <v>0.8044</v>
      </c>
      <c r="AZ1781" s="24">
        <v>4.0899999999999999E-2</v>
      </c>
      <c r="BA1781" s="24">
        <v>0.29780000000000001</v>
      </c>
      <c r="BB1781" s="24">
        <v>7.0099999999999996E-2</v>
      </c>
      <c r="BC1781" s="24">
        <v>0.40579999999999999</v>
      </c>
      <c r="BD1781" s="31">
        <v>1.5</v>
      </c>
      <c r="BE1781" s="23">
        <v>721</v>
      </c>
      <c r="BF1781" s="32" t="s">
        <v>4498</v>
      </c>
      <c r="BG1781" s="33">
        <v>120.03732529785501</v>
      </c>
      <c r="BH1781" s="33">
        <v>-26.590724332577</v>
      </c>
      <c r="BI1781" s="34">
        <f t="shared" si="378"/>
        <v>100</v>
      </c>
      <c r="BJ1781" s="34">
        <f t="shared" si="379"/>
        <v>59</v>
      </c>
      <c r="BK1781" s="34">
        <f t="shared" si="380"/>
        <v>86</v>
      </c>
      <c r="BL1781" s="34">
        <f t="shared" si="381"/>
        <v>1</v>
      </c>
      <c r="BM1781" s="34">
        <f t="shared" si="382"/>
        <v>97</v>
      </c>
      <c r="BN1781" s="34">
        <f t="shared" si="383"/>
        <v>51</v>
      </c>
      <c r="BO1781" s="34">
        <f t="shared" si="384"/>
        <v>4</v>
      </c>
      <c r="BP1781" s="34">
        <f t="shared" si="385"/>
        <v>56</v>
      </c>
      <c r="BQ1781" s="35">
        <f t="shared" si="386"/>
        <v>100</v>
      </c>
      <c r="BR1781" s="34">
        <f t="shared" si="387"/>
        <v>100</v>
      </c>
      <c r="BS1781" s="35">
        <f t="shared" si="388"/>
        <v>1</v>
      </c>
      <c r="BT1781" s="35">
        <f t="shared" si="389"/>
        <v>100</v>
      </c>
      <c r="BU1781" s="35">
        <f t="shared" si="390"/>
        <v>15</v>
      </c>
      <c r="BV1781" s="35">
        <f t="shared" si="391"/>
        <v>59</v>
      </c>
    </row>
    <row r="1782" spans="2:74" hidden="1" x14ac:dyDescent="0.3">
      <c r="B1782" s="6" t="s">
        <v>2214</v>
      </c>
      <c r="C1782" s="6">
        <v>602011041</v>
      </c>
      <c r="D1782" s="6" t="s">
        <v>978</v>
      </c>
      <c r="E1782" s="6" t="s">
        <v>659</v>
      </c>
      <c r="F1782" s="6" t="s">
        <v>978</v>
      </c>
      <c r="G1782" s="6" t="s">
        <v>130</v>
      </c>
      <c r="H1782" s="6" t="s">
        <v>78</v>
      </c>
      <c r="I1782" s="22">
        <v>459000</v>
      </c>
      <c r="J1782" s="22">
        <v>460000</v>
      </c>
      <c r="K1782" s="22">
        <v>449000</v>
      </c>
      <c r="L1782" s="22">
        <v>460000</v>
      </c>
      <c r="M1782" s="22">
        <v>486500</v>
      </c>
      <c r="N1782" s="22">
        <v>468000</v>
      </c>
      <c r="O1782" s="23">
        <v>44</v>
      </c>
      <c r="P1782" s="23">
        <v>48</v>
      </c>
      <c r="Q1782" s="23">
        <v>46</v>
      </c>
      <c r="R1782" s="22">
        <v>450</v>
      </c>
      <c r="S1782" s="22">
        <v>440</v>
      </c>
      <c r="T1782" s="24">
        <v>3.1</v>
      </c>
      <c r="U1782" s="24">
        <v>0.20000000000000018</v>
      </c>
      <c r="V1782" s="24">
        <v>2.9</v>
      </c>
      <c r="W1782" s="24">
        <v>2.7</v>
      </c>
      <c r="X1782" s="25">
        <v>5.0980392156862744E-2</v>
      </c>
      <c r="Y1782" s="24">
        <v>2.7</v>
      </c>
      <c r="Z1782" s="24">
        <v>-0.89999999999999991</v>
      </c>
      <c r="AA1782" s="24">
        <v>3.6</v>
      </c>
      <c r="AB1782" s="24">
        <v>4.4000000000000004</v>
      </c>
      <c r="AC1782" s="26">
        <v>0.3613180883864337</v>
      </c>
      <c r="AD1782" s="24">
        <v>7.0873932721954302</v>
      </c>
      <c r="AE1782" s="6">
        <v>343</v>
      </c>
      <c r="AF1782" s="6">
        <v>416</v>
      </c>
      <c r="AG1782" s="6">
        <v>403</v>
      </c>
      <c r="AH1782" s="27">
        <v>3.4995938261575956</v>
      </c>
      <c r="AI1782" s="28">
        <v>560000</v>
      </c>
      <c r="AJ1782" s="28">
        <v>550000</v>
      </c>
      <c r="AK1782" s="28">
        <v>560000</v>
      </c>
      <c r="AL1782" s="29">
        <v>1.8181818181818181E-2</v>
      </c>
      <c r="AM1782" s="29">
        <v>0</v>
      </c>
      <c r="AN1782" s="6">
        <v>3.2</v>
      </c>
      <c r="AO1782" s="27">
        <v>0.40000000000000036</v>
      </c>
      <c r="AP1782" s="6">
        <v>2.8</v>
      </c>
      <c r="AQ1782" s="26">
        <v>0.1014388489208633</v>
      </c>
      <c r="AR1782" s="28">
        <v>490</v>
      </c>
      <c r="AS1782" s="28">
        <v>475</v>
      </c>
      <c r="AT1782" s="25">
        <v>3.1578947368421054E-2</v>
      </c>
      <c r="AU1782" s="26">
        <v>0.25773105883914549</v>
      </c>
      <c r="AV1782" s="30">
        <v>1245.44</v>
      </c>
      <c r="AW1782" s="24">
        <v>0.65649999999999997</v>
      </c>
      <c r="AX1782" s="24">
        <v>0.34350000000000003</v>
      </c>
      <c r="AY1782" s="24">
        <v>0.79010000000000002</v>
      </c>
      <c r="AZ1782" s="24">
        <v>0.20250000000000001</v>
      </c>
      <c r="BA1782" s="24">
        <v>0.25869999999999999</v>
      </c>
      <c r="BB1782" s="24">
        <v>0.28460000000000002</v>
      </c>
      <c r="BC1782" s="24">
        <v>0.42480000000000001</v>
      </c>
      <c r="BD1782" s="31">
        <v>1</v>
      </c>
      <c r="BE1782" s="23">
        <v>168</v>
      </c>
      <c r="BF1782" s="32" t="s">
        <v>4499</v>
      </c>
      <c r="BG1782" s="33">
        <v>147.13517521684199</v>
      </c>
      <c r="BH1782" s="33">
        <v>-41.379848655692101</v>
      </c>
      <c r="BI1782" s="34">
        <f t="shared" si="378"/>
        <v>65</v>
      </c>
      <c r="BJ1782" s="34">
        <f t="shared" si="379"/>
        <v>64</v>
      </c>
      <c r="BK1782" s="34">
        <f t="shared" si="380"/>
        <v>81</v>
      </c>
      <c r="BL1782" s="34">
        <f t="shared" si="381"/>
        <v>15</v>
      </c>
      <c r="BM1782" s="34">
        <f t="shared" si="382"/>
        <v>10</v>
      </c>
      <c r="BN1782" s="34">
        <f t="shared" si="383"/>
        <v>100</v>
      </c>
      <c r="BO1782" s="34">
        <f t="shared" si="384"/>
        <v>74</v>
      </c>
      <c r="BP1782" s="34">
        <f t="shared" si="385"/>
        <v>47</v>
      </c>
      <c r="BQ1782" s="35">
        <f t="shared" si="386"/>
        <v>100</v>
      </c>
      <c r="BR1782" s="34">
        <f t="shared" si="387"/>
        <v>79</v>
      </c>
      <c r="BS1782" s="35">
        <f t="shared" si="388"/>
        <v>27</v>
      </c>
      <c r="BT1782" s="35">
        <f t="shared" si="389"/>
        <v>72</v>
      </c>
      <c r="BU1782" s="35">
        <f t="shared" si="390"/>
        <v>10</v>
      </c>
      <c r="BV1782" s="35">
        <f t="shared" si="391"/>
        <v>59</v>
      </c>
    </row>
    <row r="1783" spans="2:74" hidden="1" x14ac:dyDescent="0.3">
      <c r="B1783" s="6" t="s">
        <v>2215</v>
      </c>
      <c r="C1783" s="6">
        <v>604021086</v>
      </c>
      <c r="D1783" s="6" t="s">
        <v>1284</v>
      </c>
      <c r="E1783" s="6" t="s">
        <v>876</v>
      </c>
      <c r="F1783" s="6" t="s">
        <v>1284</v>
      </c>
      <c r="G1783" s="6" t="s">
        <v>130</v>
      </c>
      <c r="H1783" s="6" t="s">
        <v>78</v>
      </c>
      <c r="I1783" s="22">
        <v>475000</v>
      </c>
      <c r="J1783" s="22">
        <v>485000</v>
      </c>
      <c r="K1783" s="22">
        <v>515000</v>
      </c>
      <c r="L1783" s="22">
        <v>390000</v>
      </c>
      <c r="M1783" s="22">
        <v>385000</v>
      </c>
      <c r="N1783" s="22">
        <v>473000</v>
      </c>
      <c r="O1783" s="23">
        <v>51</v>
      </c>
      <c r="P1783" s="23">
        <v>57</v>
      </c>
      <c r="Q1783" s="23">
        <v>67</v>
      </c>
      <c r="R1783" s="22">
        <v>440</v>
      </c>
      <c r="S1783" s="22">
        <v>420</v>
      </c>
      <c r="T1783" s="24">
        <v>3.1</v>
      </c>
      <c r="U1783" s="24">
        <v>0.10000000000000009</v>
      </c>
      <c r="V1783" s="24">
        <v>3</v>
      </c>
      <c r="W1783" s="24">
        <v>3.1</v>
      </c>
      <c r="X1783" s="25">
        <v>4.8168421052631576E-2</v>
      </c>
      <c r="Y1783" s="24">
        <v>1.6</v>
      </c>
      <c r="Z1783" s="24">
        <v>-0.5</v>
      </c>
      <c r="AA1783" s="24">
        <v>2.1</v>
      </c>
      <c r="AB1783" s="24">
        <v>2.6</v>
      </c>
      <c r="AC1783" s="26">
        <v>0.41353383458646614</v>
      </c>
      <c r="AD1783" s="24">
        <v>8.5851648351648358</v>
      </c>
      <c r="AE1783" s="6">
        <v>275</v>
      </c>
      <c r="AF1783" s="6">
        <v>348</v>
      </c>
      <c r="AG1783" s="6">
        <v>272</v>
      </c>
      <c r="AH1783" s="27">
        <v>5.3726067746686299</v>
      </c>
      <c r="AI1783" s="28">
        <v>510000</v>
      </c>
      <c r="AJ1783" s="28">
        <v>515000</v>
      </c>
      <c r="AK1783" s="28">
        <v>490000</v>
      </c>
      <c r="AL1783" s="29">
        <v>-9.7087378640776691E-3</v>
      </c>
      <c r="AM1783" s="29">
        <v>4.0816326530612242E-2</v>
      </c>
      <c r="AN1783" s="6">
        <v>2.9</v>
      </c>
      <c r="AO1783" s="27">
        <v>0.19999999999999973</v>
      </c>
      <c r="AP1783" s="6">
        <v>2.7</v>
      </c>
      <c r="AQ1783" s="26">
        <v>9.2452830188679253E-2</v>
      </c>
      <c r="AR1783" s="28">
        <v>460</v>
      </c>
      <c r="AS1783" s="28">
        <v>430</v>
      </c>
      <c r="AT1783" s="25">
        <v>6.9767441860465115E-2</v>
      </c>
      <c r="AU1783" s="26">
        <v>0.29868801260818112</v>
      </c>
      <c r="AV1783" s="30">
        <v>1064</v>
      </c>
      <c r="AW1783" s="24">
        <v>0.63670000000000004</v>
      </c>
      <c r="AX1783" s="24">
        <v>0.36330000000000001</v>
      </c>
      <c r="AY1783" s="24">
        <v>0.87219999999999998</v>
      </c>
      <c r="AZ1783" s="24">
        <v>8.4400000000000003E-2</v>
      </c>
      <c r="BA1783" s="24">
        <v>0.35249999999999998</v>
      </c>
      <c r="BB1783" s="24">
        <v>0.23480000000000001</v>
      </c>
      <c r="BC1783" s="24">
        <v>0.378</v>
      </c>
      <c r="BD1783" s="31">
        <v>3</v>
      </c>
      <c r="BE1783" s="23">
        <v>204</v>
      </c>
      <c r="BF1783" s="32" t="s">
        <v>4500</v>
      </c>
      <c r="BG1783" s="33">
        <v>146.38982591640101</v>
      </c>
      <c r="BH1783" s="33">
        <v>-41.190100714116298</v>
      </c>
      <c r="BI1783" s="34">
        <f t="shared" si="378"/>
        <v>65</v>
      </c>
      <c r="BJ1783" s="34">
        <f t="shared" si="379"/>
        <v>69</v>
      </c>
      <c r="BK1783" s="34">
        <f t="shared" si="380"/>
        <v>58</v>
      </c>
      <c r="BL1783" s="34">
        <f t="shared" si="381"/>
        <v>1</v>
      </c>
      <c r="BM1783" s="34">
        <f t="shared" si="382"/>
        <v>1</v>
      </c>
      <c r="BN1783" s="34">
        <f t="shared" si="383"/>
        <v>100</v>
      </c>
      <c r="BO1783" s="34">
        <f t="shared" si="384"/>
        <v>68</v>
      </c>
      <c r="BP1783" s="34">
        <f t="shared" si="385"/>
        <v>68</v>
      </c>
      <c r="BQ1783" s="35">
        <f t="shared" si="386"/>
        <v>100</v>
      </c>
      <c r="BR1783" s="34">
        <f t="shared" si="387"/>
        <v>65</v>
      </c>
      <c r="BS1783" s="35">
        <f t="shared" si="388"/>
        <v>1</v>
      </c>
      <c r="BT1783" s="35">
        <f t="shared" si="389"/>
        <v>90</v>
      </c>
      <c r="BU1783" s="35">
        <f t="shared" si="390"/>
        <v>30</v>
      </c>
      <c r="BV1783" s="35">
        <f t="shared" si="391"/>
        <v>59</v>
      </c>
    </row>
    <row r="1784" spans="2:74" hidden="1" x14ac:dyDescent="0.3">
      <c r="B1784" s="6" t="s">
        <v>2216</v>
      </c>
      <c r="C1784" s="6">
        <v>118011346</v>
      </c>
      <c r="D1784" s="6" t="s">
        <v>1694</v>
      </c>
      <c r="E1784" s="6" t="s">
        <v>1695</v>
      </c>
      <c r="F1784" s="6" t="s">
        <v>2757</v>
      </c>
      <c r="G1784" s="6" t="s">
        <v>77</v>
      </c>
      <c r="H1784" s="6" t="s">
        <v>78</v>
      </c>
      <c r="I1784" s="22">
        <v>7950000</v>
      </c>
      <c r="J1784" s="22">
        <v>7968000</v>
      </c>
      <c r="K1784" s="22">
        <v>9200000</v>
      </c>
      <c r="L1784" s="22">
        <v>8400000</v>
      </c>
      <c r="M1784" s="22">
        <v>8400000</v>
      </c>
      <c r="N1784" s="22">
        <v>8550000</v>
      </c>
      <c r="O1784" s="23">
        <v>23</v>
      </c>
      <c r="P1784" s="23">
        <v>25</v>
      </c>
      <c r="Q1784" s="23">
        <v>27</v>
      </c>
      <c r="R1784" s="22">
        <v>3000</v>
      </c>
      <c r="S1784" s="22">
        <v>3250</v>
      </c>
      <c r="T1784" s="24">
        <v>2.9</v>
      </c>
      <c r="U1784" s="24">
        <v>0.19999999999999973</v>
      </c>
      <c r="V1784" s="24">
        <v>2.7</v>
      </c>
      <c r="W1784" s="24">
        <v>2.9</v>
      </c>
      <c r="X1784" s="25">
        <v>1.9622641509433963E-2</v>
      </c>
      <c r="Y1784" s="24">
        <v>2.4</v>
      </c>
      <c r="Z1784" s="24">
        <v>-0.70000000000000018</v>
      </c>
      <c r="AA1784" s="24">
        <v>3.1</v>
      </c>
      <c r="AB1784" s="24">
        <v>3.4</v>
      </c>
      <c r="AC1784" s="26">
        <v>0.77214512210188191</v>
      </c>
      <c r="AD1784" s="24">
        <v>39.349703337884371</v>
      </c>
      <c r="AE1784" s="6">
        <v>103</v>
      </c>
      <c r="AF1784" s="6">
        <v>231</v>
      </c>
      <c r="AG1784" s="6">
        <v>150</v>
      </c>
      <c r="AH1784" s="27">
        <v>2.4483985765124556</v>
      </c>
      <c r="AI1784" s="28">
        <v>3750000</v>
      </c>
      <c r="AJ1784" s="28">
        <v>3580000</v>
      </c>
      <c r="AK1784" s="28">
        <v>3535000</v>
      </c>
      <c r="AL1784" s="29">
        <v>4.7486033519553071E-2</v>
      </c>
      <c r="AM1784" s="29">
        <v>6.0820367751060818E-2</v>
      </c>
      <c r="AN1784" s="6">
        <v>2.9</v>
      </c>
      <c r="AO1784" s="27">
        <v>-0.20000000000000018</v>
      </c>
      <c r="AP1784" s="6">
        <v>3.1</v>
      </c>
      <c r="AQ1784" s="26">
        <v>9.5822454308093996E-2</v>
      </c>
      <c r="AR1784" s="28">
        <v>1800</v>
      </c>
      <c r="AS1784" s="28">
        <v>1795</v>
      </c>
      <c r="AT1784" s="25">
        <v>2.7855153203342618E-3</v>
      </c>
      <c r="AU1784" s="26">
        <v>0.2908513947336645</v>
      </c>
      <c r="AV1784" s="30">
        <v>3885.28</v>
      </c>
      <c r="AW1784" s="24">
        <v>0.73450000000000004</v>
      </c>
      <c r="AX1784" s="24">
        <v>0.26550000000000001</v>
      </c>
      <c r="AY1784" s="24">
        <v>0.45950000000000002</v>
      </c>
      <c r="AZ1784" s="24">
        <v>7.51E-2</v>
      </c>
      <c r="BA1784" s="24">
        <v>0.42270000000000002</v>
      </c>
      <c r="BB1784" s="24">
        <v>0.26850000000000002</v>
      </c>
      <c r="BC1784" s="24">
        <v>0.26</v>
      </c>
      <c r="BD1784" s="31">
        <v>10</v>
      </c>
      <c r="BE1784" s="23">
        <v>6</v>
      </c>
      <c r="BF1784" s="32" t="s">
        <v>4501</v>
      </c>
      <c r="BG1784" s="33">
        <v>151.27315691441299</v>
      </c>
      <c r="BH1784" s="33">
        <v>-33.8618523477924</v>
      </c>
      <c r="BI1784" s="34">
        <f t="shared" si="378"/>
        <v>69</v>
      </c>
      <c r="BJ1784" s="34">
        <f t="shared" si="379"/>
        <v>69</v>
      </c>
      <c r="BK1784" s="34">
        <f t="shared" si="380"/>
        <v>94</v>
      </c>
      <c r="BL1784" s="34">
        <f t="shared" si="381"/>
        <v>4</v>
      </c>
      <c r="BM1784" s="34">
        <f t="shared" si="382"/>
        <v>25</v>
      </c>
      <c r="BN1784" s="34">
        <f t="shared" si="383"/>
        <v>100</v>
      </c>
      <c r="BO1784" s="34">
        <f t="shared" si="384"/>
        <v>100</v>
      </c>
      <c r="BP1784" s="34">
        <f t="shared" si="385"/>
        <v>83</v>
      </c>
      <c r="BQ1784" s="35">
        <f t="shared" si="386"/>
        <v>16</v>
      </c>
      <c r="BR1784" s="34">
        <f t="shared" si="387"/>
        <v>1</v>
      </c>
      <c r="BS1784" s="35">
        <f t="shared" si="388"/>
        <v>1</v>
      </c>
      <c r="BT1784" s="35">
        <f t="shared" si="389"/>
        <v>77</v>
      </c>
      <c r="BU1784" s="35">
        <f t="shared" si="390"/>
        <v>100</v>
      </c>
      <c r="BV1784" s="35">
        <f t="shared" si="391"/>
        <v>59</v>
      </c>
    </row>
    <row r="1785" spans="2:74" hidden="1" x14ac:dyDescent="0.3">
      <c r="B1785" s="6" t="s">
        <v>2217</v>
      </c>
      <c r="C1785" s="6">
        <v>301021013</v>
      </c>
      <c r="D1785" s="6" t="s">
        <v>753</v>
      </c>
      <c r="E1785" s="6" t="s">
        <v>460</v>
      </c>
      <c r="F1785" s="6" t="s">
        <v>2780</v>
      </c>
      <c r="G1785" s="6" t="s">
        <v>97</v>
      </c>
      <c r="H1785" s="6" t="s">
        <v>78</v>
      </c>
      <c r="I1785" s="22">
        <v>950000</v>
      </c>
      <c r="J1785" s="22">
        <v>925000</v>
      </c>
      <c r="K1785" s="22">
        <v>877700</v>
      </c>
      <c r="L1785" s="22">
        <v>975000</v>
      </c>
      <c r="M1785" s="22">
        <v>950000</v>
      </c>
      <c r="N1785" s="22">
        <v>877500</v>
      </c>
      <c r="O1785" s="23">
        <v>21</v>
      </c>
      <c r="P1785" s="23">
        <v>22</v>
      </c>
      <c r="Q1785" s="23">
        <v>31</v>
      </c>
      <c r="R1785" s="22">
        <v>700</v>
      </c>
      <c r="S1785" s="22">
        <v>670</v>
      </c>
      <c r="T1785" s="24">
        <v>3.2</v>
      </c>
      <c r="U1785" s="24">
        <v>-0.5</v>
      </c>
      <c r="V1785" s="24">
        <v>3.7</v>
      </c>
      <c r="W1785" s="24">
        <v>3.6</v>
      </c>
      <c r="X1785" s="25">
        <v>3.8315789473684213E-2</v>
      </c>
      <c r="Y1785" s="24">
        <v>3.1</v>
      </c>
      <c r="Z1785" s="24">
        <v>-1.3000000000000003</v>
      </c>
      <c r="AA1785" s="24">
        <v>4.4000000000000004</v>
      </c>
      <c r="AB1785" s="24">
        <v>4.4000000000000004</v>
      </c>
      <c r="AC1785" s="26">
        <v>0.41363335539377893</v>
      </c>
      <c r="AD1785" s="24">
        <v>10.795376033628845</v>
      </c>
      <c r="AE1785" s="6">
        <v>757</v>
      </c>
      <c r="AF1785" s="6">
        <v>672</v>
      </c>
      <c r="AG1785" s="6">
        <v>624</v>
      </c>
      <c r="AH1785" s="27">
        <v>6.081967213114754</v>
      </c>
      <c r="AI1785" s="28">
        <v>912200</v>
      </c>
      <c r="AJ1785" s="28">
        <v>840000</v>
      </c>
      <c r="AK1785" s="28">
        <v>786000</v>
      </c>
      <c r="AL1785" s="29">
        <v>8.5952380952380947E-2</v>
      </c>
      <c r="AM1785" s="29">
        <v>0.16055979643765902</v>
      </c>
      <c r="AN1785" s="6">
        <v>3.2</v>
      </c>
      <c r="AO1785" s="27">
        <v>-0.39999999999999991</v>
      </c>
      <c r="AP1785" s="6">
        <v>3.6</v>
      </c>
      <c r="AQ1785" s="26">
        <v>8.6353421859039839E-2</v>
      </c>
      <c r="AR1785" s="28">
        <v>700</v>
      </c>
      <c r="AS1785" s="28">
        <v>650</v>
      </c>
      <c r="AT1785" s="25">
        <v>7.6923076923076927E-2</v>
      </c>
      <c r="AU1785" s="26">
        <v>0.35395738203702798</v>
      </c>
      <c r="AV1785" s="30">
        <v>1692.3200000000002</v>
      </c>
      <c r="AW1785" s="24">
        <v>0.73409999999999997</v>
      </c>
      <c r="AX1785" s="24">
        <v>0.26590000000000003</v>
      </c>
      <c r="AY1785" s="24">
        <v>0.80830000000000002</v>
      </c>
      <c r="AZ1785" s="24">
        <v>0.15939999999999999</v>
      </c>
      <c r="BA1785" s="24">
        <v>0.36320000000000002</v>
      </c>
      <c r="BB1785" s="24">
        <v>0.33560000000000001</v>
      </c>
      <c r="BC1785" s="24">
        <v>0.1991</v>
      </c>
      <c r="BD1785" s="31">
        <v>6</v>
      </c>
      <c r="BE1785" s="23">
        <v>29</v>
      </c>
      <c r="BF1785" s="32" t="s">
        <v>4502</v>
      </c>
      <c r="BG1785" s="33">
        <v>153.29341497790901</v>
      </c>
      <c r="BH1785" s="33">
        <v>-27.585037472834799</v>
      </c>
      <c r="BI1785" s="34">
        <f t="shared" si="378"/>
        <v>64</v>
      </c>
      <c r="BJ1785" s="34">
        <f t="shared" si="379"/>
        <v>64</v>
      </c>
      <c r="BK1785" s="34">
        <f t="shared" si="380"/>
        <v>49</v>
      </c>
      <c r="BL1785" s="34">
        <f t="shared" si="381"/>
        <v>1</v>
      </c>
      <c r="BM1785" s="34">
        <f t="shared" si="382"/>
        <v>44</v>
      </c>
      <c r="BN1785" s="34">
        <f t="shared" si="383"/>
        <v>100</v>
      </c>
      <c r="BO1785" s="34">
        <f t="shared" si="384"/>
        <v>100</v>
      </c>
      <c r="BP1785" s="34">
        <f t="shared" si="385"/>
        <v>70</v>
      </c>
      <c r="BQ1785" s="35">
        <f t="shared" si="386"/>
        <v>78</v>
      </c>
      <c r="BR1785" s="34">
        <f t="shared" si="387"/>
        <v>43</v>
      </c>
      <c r="BS1785" s="35">
        <f t="shared" si="388"/>
        <v>1</v>
      </c>
      <c r="BT1785" s="35">
        <f t="shared" si="389"/>
        <v>65</v>
      </c>
      <c r="BU1785" s="35">
        <f t="shared" si="390"/>
        <v>60</v>
      </c>
      <c r="BV1785" s="35">
        <f t="shared" si="391"/>
        <v>59</v>
      </c>
    </row>
    <row r="1786" spans="2:74" hidden="1" x14ac:dyDescent="0.3">
      <c r="B1786" s="6" t="s">
        <v>2218</v>
      </c>
      <c r="C1786" s="6">
        <v>309041242</v>
      </c>
      <c r="D1786" s="6" t="s">
        <v>1394</v>
      </c>
      <c r="E1786" s="6" t="s">
        <v>1142</v>
      </c>
      <c r="F1786" s="6" t="s">
        <v>2698</v>
      </c>
      <c r="G1786" s="6" t="s">
        <v>97</v>
      </c>
      <c r="H1786" s="6" t="s">
        <v>78</v>
      </c>
      <c r="I1786" s="22">
        <v>1199000</v>
      </c>
      <c r="J1786" s="22">
        <v>1149000</v>
      </c>
      <c r="K1786" s="22">
        <v>1066000</v>
      </c>
      <c r="L1786" s="22">
        <v>1150000</v>
      </c>
      <c r="M1786" s="22">
        <v>1100000</v>
      </c>
      <c r="N1786" s="22">
        <v>1015000</v>
      </c>
      <c r="O1786" s="23">
        <v>64</v>
      </c>
      <c r="P1786" s="23">
        <v>62</v>
      </c>
      <c r="Q1786" s="23">
        <v>56</v>
      </c>
      <c r="R1786" s="22">
        <v>750</v>
      </c>
      <c r="S1786" s="22">
        <v>700</v>
      </c>
      <c r="T1786" s="24">
        <v>2.8</v>
      </c>
      <c r="U1786" s="24">
        <v>-0.10000000000000009</v>
      </c>
      <c r="V1786" s="24">
        <v>2.9</v>
      </c>
      <c r="W1786" s="24">
        <v>3</v>
      </c>
      <c r="X1786" s="25">
        <v>3.2527105921601338E-2</v>
      </c>
      <c r="Y1786" s="24">
        <v>1.5</v>
      </c>
      <c r="Z1786" s="24">
        <v>-0.39999999999999991</v>
      </c>
      <c r="AA1786" s="24">
        <v>1.9</v>
      </c>
      <c r="AB1786" s="24">
        <v>2</v>
      </c>
      <c r="AC1786" s="26">
        <v>0.38374948833401551</v>
      </c>
      <c r="AD1786" s="24">
        <v>11.797836833653452</v>
      </c>
      <c r="AE1786" s="6">
        <v>162</v>
      </c>
      <c r="AF1786" s="6">
        <v>166</v>
      </c>
      <c r="AG1786" s="6">
        <v>137</v>
      </c>
      <c r="AH1786" s="27">
        <v>5.9631901840490791</v>
      </c>
      <c r="AI1786" s="28">
        <v>1060000</v>
      </c>
      <c r="AJ1786" s="28">
        <v>995000</v>
      </c>
      <c r="AK1786" s="28">
        <v>965000</v>
      </c>
      <c r="AL1786" s="29">
        <v>6.5326633165829151E-2</v>
      </c>
      <c r="AM1786" s="29">
        <v>9.8445595854922283E-2</v>
      </c>
      <c r="AN1786" s="6">
        <v>2.9</v>
      </c>
      <c r="AO1786" s="27">
        <v>0</v>
      </c>
      <c r="AP1786" s="6">
        <v>2.9</v>
      </c>
      <c r="AQ1786" s="26">
        <v>0.12315789473684211</v>
      </c>
      <c r="AR1786" s="28">
        <v>750</v>
      </c>
      <c r="AS1786" s="28">
        <v>720</v>
      </c>
      <c r="AT1786" s="25">
        <v>4.1666666666666664E-2</v>
      </c>
      <c r="AU1786" s="26">
        <v>0.28865589860588159</v>
      </c>
      <c r="AV1786" s="30">
        <v>1954.4</v>
      </c>
      <c r="AW1786" s="24">
        <v>0.78820000000000001</v>
      </c>
      <c r="AX1786" s="24">
        <v>0.21179999999999999</v>
      </c>
      <c r="AY1786" s="24">
        <v>0.95530000000000004</v>
      </c>
      <c r="AZ1786" s="24">
        <v>2.7799999999999998E-2</v>
      </c>
      <c r="BA1786" s="24">
        <v>0.378</v>
      </c>
      <c r="BB1786" s="24">
        <v>0.4622</v>
      </c>
      <c r="BC1786" s="24">
        <v>0.1326</v>
      </c>
      <c r="BD1786" s="31">
        <v>4</v>
      </c>
      <c r="BE1786" s="23">
        <v>70</v>
      </c>
      <c r="BF1786" s="32" t="s">
        <v>4503</v>
      </c>
      <c r="BG1786" s="33">
        <v>153.16569402608701</v>
      </c>
      <c r="BH1786" s="33">
        <v>-28.096138374046198</v>
      </c>
      <c r="BI1786" s="34">
        <f t="shared" si="378"/>
        <v>70</v>
      </c>
      <c r="BJ1786" s="34">
        <f t="shared" si="379"/>
        <v>69</v>
      </c>
      <c r="BK1786" s="34">
        <f t="shared" si="380"/>
        <v>51</v>
      </c>
      <c r="BL1786" s="34">
        <f t="shared" si="381"/>
        <v>5</v>
      </c>
      <c r="BM1786" s="34">
        <f t="shared" si="382"/>
        <v>33</v>
      </c>
      <c r="BN1786" s="34">
        <f t="shared" si="383"/>
        <v>100</v>
      </c>
      <c r="BO1786" s="34">
        <f t="shared" si="384"/>
        <v>93</v>
      </c>
      <c r="BP1786" s="34">
        <f t="shared" si="385"/>
        <v>73</v>
      </c>
      <c r="BQ1786" s="35">
        <f t="shared" si="386"/>
        <v>59</v>
      </c>
      <c r="BR1786" s="34">
        <f t="shared" si="387"/>
        <v>33</v>
      </c>
      <c r="BS1786" s="35">
        <f t="shared" si="388"/>
        <v>12</v>
      </c>
      <c r="BT1786" s="35">
        <f t="shared" si="389"/>
        <v>92</v>
      </c>
      <c r="BU1786" s="35">
        <f t="shared" si="390"/>
        <v>40</v>
      </c>
      <c r="BV1786" s="35">
        <f t="shared" si="391"/>
        <v>59</v>
      </c>
    </row>
    <row r="1787" spans="2:74" hidden="1" x14ac:dyDescent="0.3">
      <c r="B1787" s="6" t="s">
        <v>2219</v>
      </c>
      <c r="C1787" s="6">
        <v>309091264</v>
      </c>
      <c r="D1787" s="6" t="s">
        <v>2157</v>
      </c>
      <c r="E1787" s="6" t="s">
        <v>1142</v>
      </c>
      <c r="F1787" s="6" t="s">
        <v>3657</v>
      </c>
      <c r="G1787" s="6" t="s">
        <v>97</v>
      </c>
      <c r="H1787" s="6" t="s">
        <v>78</v>
      </c>
      <c r="I1787" s="22">
        <v>1090000</v>
      </c>
      <c r="J1787" s="22">
        <v>1050000</v>
      </c>
      <c r="K1787" s="22">
        <v>1010000</v>
      </c>
      <c r="L1787" s="22">
        <v>1115000</v>
      </c>
      <c r="M1787" s="22">
        <v>1095000</v>
      </c>
      <c r="N1787" s="22">
        <v>1010000</v>
      </c>
      <c r="O1787" s="23">
        <v>35</v>
      </c>
      <c r="P1787" s="23">
        <v>39</v>
      </c>
      <c r="Q1787" s="23">
        <v>39</v>
      </c>
      <c r="R1787" s="22">
        <v>850</v>
      </c>
      <c r="S1787" s="22">
        <v>860</v>
      </c>
      <c r="T1787" s="24">
        <v>2.2000000000000002</v>
      </c>
      <c r="U1787" s="24">
        <v>-0.19999999999999973</v>
      </c>
      <c r="V1787" s="24">
        <v>2.4</v>
      </c>
      <c r="W1787" s="24">
        <v>2.9</v>
      </c>
      <c r="X1787" s="25">
        <v>4.055045871559633E-2</v>
      </c>
      <c r="Y1787" s="24">
        <v>4</v>
      </c>
      <c r="Z1787" s="24">
        <v>-1.2999999999999998</v>
      </c>
      <c r="AA1787" s="24">
        <v>5.3</v>
      </c>
      <c r="AB1787" s="24">
        <v>4.7</v>
      </c>
      <c r="AC1787" s="26">
        <v>0.42950117228555257</v>
      </c>
      <c r="AD1787" s="24">
        <v>10.591770990752313</v>
      </c>
      <c r="AE1787" s="6">
        <v>137</v>
      </c>
      <c r="AF1787" s="6">
        <v>153</v>
      </c>
      <c r="AG1787" s="6">
        <v>152</v>
      </c>
      <c r="AH1787" s="27">
        <v>3.9379157427937912</v>
      </c>
      <c r="AI1787" s="28">
        <v>1136500</v>
      </c>
      <c r="AJ1787" s="28">
        <v>1033000</v>
      </c>
      <c r="AK1787" s="28">
        <v>908000</v>
      </c>
      <c r="AL1787" s="29">
        <v>0.10019361084220717</v>
      </c>
      <c r="AM1787" s="29">
        <v>0.25165198237885461</v>
      </c>
      <c r="AN1787" s="6">
        <v>2.6</v>
      </c>
      <c r="AO1787" s="27">
        <v>-0.29999999999999982</v>
      </c>
      <c r="AP1787" s="6">
        <v>2.9</v>
      </c>
      <c r="AQ1787" s="26">
        <v>0.13099593495934961</v>
      </c>
      <c r="AR1787" s="28">
        <v>845</v>
      </c>
      <c r="AS1787" s="28">
        <v>795</v>
      </c>
      <c r="AT1787" s="25">
        <v>6.2893081761006289E-2</v>
      </c>
      <c r="AU1787" s="26">
        <v>0.36644798580775229</v>
      </c>
      <c r="AV1787" s="30">
        <v>1979.0400000000002</v>
      </c>
      <c r="AW1787" s="24">
        <v>0.78669999999999995</v>
      </c>
      <c r="AX1787" s="24">
        <v>0.21329999999999999</v>
      </c>
      <c r="AY1787" s="24">
        <v>0.84279999999999999</v>
      </c>
      <c r="AZ1787" s="24">
        <v>0.15379999999999999</v>
      </c>
      <c r="BA1787" s="24">
        <v>0.22600000000000001</v>
      </c>
      <c r="BB1787" s="24">
        <v>0.40429999999999999</v>
      </c>
      <c r="BC1787" s="24">
        <v>0.34660000000000002</v>
      </c>
      <c r="BD1787" s="31">
        <v>4.5</v>
      </c>
      <c r="BE1787" s="23">
        <v>65</v>
      </c>
      <c r="BF1787" s="32" t="s">
        <v>4504</v>
      </c>
      <c r="BG1787" s="33">
        <v>153.36231202277301</v>
      </c>
      <c r="BH1787" s="33">
        <v>-27.974974484747001</v>
      </c>
      <c r="BI1787" s="34">
        <f t="shared" si="378"/>
        <v>80</v>
      </c>
      <c r="BJ1787" s="34">
        <f t="shared" si="379"/>
        <v>74</v>
      </c>
      <c r="BK1787" s="34">
        <f t="shared" si="380"/>
        <v>76</v>
      </c>
      <c r="BL1787" s="34">
        <f t="shared" si="381"/>
        <v>1</v>
      </c>
      <c r="BM1787" s="34">
        <f t="shared" si="382"/>
        <v>51</v>
      </c>
      <c r="BN1787" s="34">
        <f t="shared" si="383"/>
        <v>100</v>
      </c>
      <c r="BO1787" s="34">
        <f t="shared" si="384"/>
        <v>94</v>
      </c>
      <c r="BP1787" s="34">
        <f t="shared" si="385"/>
        <v>40</v>
      </c>
      <c r="BQ1787" s="35">
        <f t="shared" si="386"/>
        <v>85</v>
      </c>
      <c r="BR1787" s="34">
        <f t="shared" si="387"/>
        <v>45</v>
      </c>
      <c r="BS1787" s="35">
        <f t="shared" si="388"/>
        <v>1</v>
      </c>
      <c r="BT1787" s="35">
        <f t="shared" si="389"/>
        <v>51</v>
      </c>
      <c r="BU1787" s="35">
        <f t="shared" si="390"/>
        <v>45</v>
      </c>
      <c r="BV1787" s="35">
        <f t="shared" si="391"/>
        <v>59</v>
      </c>
    </row>
    <row r="1788" spans="2:74" hidden="1" x14ac:dyDescent="0.3">
      <c r="B1788" s="6" t="s">
        <v>2220</v>
      </c>
      <c r="C1788" s="6">
        <v>313011362</v>
      </c>
      <c r="D1788" s="6" t="s">
        <v>2221</v>
      </c>
      <c r="E1788" s="6" t="s">
        <v>628</v>
      </c>
      <c r="F1788" s="6" t="s">
        <v>2780</v>
      </c>
      <c r="G1788" s="6" t="s">
        <v>97</v>
      </c>
      <c r="H1788" s="6" t="s">
        <v>78</v>
      </c>
      <c r="I1788" s="22">
        <v>799000</v>
      </c>
      <c r="J1788" s="22">
        <v>795000</v>
      </c>
      <c r="K1788" s="22">
        <v>746450</v>
      </c>
      <c r="L1788" s="22">
        <v>785000</v>
      </c>
      <c r="M1788" s="22">
        <v>761000</v>
      </c>
      <c r="N1788" s="22">
        <v>740000</v>
      </c>
      <c r="O1788" s="23">
        <v>54</v>
      </c>
      <c r="P1788" s="23">
        <v>54</v>
      </c>
      <c r="Q1788" s="23">
        <v>50</v>
      </c>
      <c r="R1788" s="22">
        <v>610</v>
      </c>
      <c r="S1788" s="22">
        <v>590</v>
      </c>
      <c r="T1788" s="24">
        <v>3.1</v>
      </c>
      <c r="U1788" s="24">
        <v>-0.39999999999999991</v>
      </c>
      <c r="V1788" s="24">
        <v>3.5</v>
      </c>
      <c r="W1788" s="24">
        <v>3.9</v>
      </c>
      <c r="X1788" s="25">
        <v>3.9699624530663329E-2</v>
      </c>
      <c r="Y1788" s="24">
        <v>1.6</v>
      </c>
      <c r="Z1788" s="24">
        <v>-0.79999999999999982</v>
      </c>
      <c r="AA1788" s="24">
        <v>2.4</v>
      </c>
      <c r="AB1788" s="24">
        <v>2.7</v>
      </c>
      <c r="AC1788" s="26">
        <v>0.4695197044334975</v>
      </c>
      <c r="AD1788" s="24">
        <v>11.826804660856384</v>
      </c>
      <c r="AE1788" s="6">
        <v>268</v>
      </c>
      <c r="AF1788" s="6">
        <v>281</v>
      </c>
      <c r="AG1788" s="6">
        <v>252</v>
      </c>
      <c r="AH1788" s="27">
        <v>6.8023952095808387</v>
      </c>
      <c r="AI1788" s="28">
        <v>828000</v>
      </c>
      <c r="AJ1788" s="28">
        <v>762000</v>
      </c>
      <c r="AK1788" s="28">
        <v>707500</v>
      </c>
      <c r="AL1788" s="29">
        <v>8.6614173228346455E-2</v>
      </c>
      <c r="AM1788" s="29">
        <v>0.17031802120141343</v>
      </c>
      <c r="AN1788" s="6">
        <v>3.2</v>
      </c>
      <c r="AO1788" s="27">
        <v>-0.69999999999999973</v>
      </c>
      <c r="AP1788" s="6">
        <v>3.9</v>
      </c>
      <c r="AQ1788" s="26">
        <v>0.1123076923076923</v>
      </c>
      <c r="AR1788" s="28">
        <v>630</v>
      </c>
      <c r="AS1788" s="28">
        <v>600</v>
      </c>
      <c r="AT1788" s="25">
        <v>0.05</v>
      </c>
      <c r="AU1788" s="26">
        <v>0.3230432335889184</v>
      </c>
      <c r="AV1788" s="30">
        <v>1299.2</v>
      </c>
      <c r="AW1788" s="24">
        <v>0.73070000000000002</v>
      </c>
      <c r="AX1788" s="24">
        <v>0.26929999999999998</v>
      </c>
      <c r="AY1788" s="24">
        <v>0.86529999999999996</v>
      </c>
      <c r="AZ1788" s="24">
        <v>4.8099999999999997E-2</v>
      </c>
      <c r="BA1788" s="24">
        <v>0.4481</v>
      </c>
      <c r="BB1788" s="24">
        <v>0.29830000000000001</v>
      </c>
      <c r="BC1788" s="24">
        <v>0.20860000000000001</v>
      </c>
      <c r="BD1788" s="31">
        <v>2.5</v>
      </c>
      <c r="BE1788" s="23">
        <v>46</v>
      </c>
      <c r="BF1788" s="32" t="s">
        <v>4505</v>
      </c>
      <c r="BG1788" s="33">
        <v>153.069865098506</v>
      </c>
      <c r="BH1788" s="33">
        <v>-27.0593826344832</v>
      </c>
      <c r="BI1788" s="34">
        <f t="shared" si="378"/>
        <v>65</v>
      </c>
      <c r="BJ1788" s="34">
        <f t="shared" si="379"/>
        <v>64</v>
      </c>
      <c r="BK1788" s="34">
        <f t="shared" si="380"/>
        <v>41</v>
      </c>
      <c r="BL1788" s="34">
        <f t="shared" si="381"/>
        <v>1</v>
      </c>
      <c r="BM1788" s="34">
        <f t="shared" si="382"/>
        <v>44</v>
      </c>
      <c r="BN1788" s="34">
        <f t="shared" si="383"/>
        <v>100</v>
      </c>
      <c r="BO1788" s="34">
        <f t="shared" si="384"/>
        <v>100</v>
      </c>
      <c r="BP1788" s="34">
        <f t="shared" si="385"/>
        <v>89</v>
      </c>
      <c r="BQ1788" s="35">
        <f t="shared" si="386"/>
        <v>83</v>
      </c>
      <c r="BR1788" s="34">
        <f t="shared" si="387"/>
        <v>32</v>
      </c>
      <c r="BS1788" s="35">
        <f t="shared" si="388"/>
        <v>1</v>
      </c>
      <c r="BT1788" s="35">
        <f t="shared" si="389"/>
        <v>90</v>
      </c>
      <c r="BU1788" s="35">
        <f t="shared" si="390"/>
        <v>25</v>
      </c>
      <c r="BV1788" s="35">
        <f t="shared" si="391"/>
        <v>59</v>
      </c>
    </row>
    <row r="1789" spans="2:74" hidden="1" x14ac:dyDescent="0.3">
      <c r="B1789" s="6" t="s">
        <v>2222</v>
      </c>
      <c r="C1789" s="6">
        <v>401051018</v>
      </c>
      <c r="D1789" s="6" t="s">
        <v>1309</v>
      </c>
      <c r="E1789" s="6" t="s">
        <v>343</v>
      </c>
      <c r="F1789" s="6" t="s">
        <v>2379</v>
      </c>
      <c r="G1789" s="6" t="s">
        <v>82</v>
      </c>
      <c r="H1789" s="6" t="s">
        <v>78</v>
      </c>
      <c r="I1789" s="22">
        <v>1200000</v>
      </c>
      <c r="J1789" s="22">
        <v>1201200</v>
      </c>
      <c r="K1789" s="22">
        <v>1094610</v>
      </c>
      <c r="L1789" s="22">
        <v>1242000</v>
      </c>
      <c r="M1789" s="22">
        <v>1227500</v>
      </c>
      <c r="N1789" s="22">
        <v>1101000</v>
      </c>
      <c r="O1789" s="23">
        <v>20</v>
      </c>
      <c r="P1789" s="23">
        <v>20</v>
      </c>
      <c r="Q1789" s="23">
        <v>19</v>
      </c>
      <c r="R1789" s="22">
        <v>650</v>
      </c>
      <c r="S1789" s="22">
        <v>620</v>
      </c>
      <c r="T1789" s="24">
        <v>1.9</v>
      </c>
      <c r="U1789" s="24">
        <v>-0.30000000000000027</v>
      </c>
      <c r="V1789" s="24">
        <v>2.2000000000000002</v>
      </c>
      <c r="W1789" s="24">
        <v>2.4</v>
      </c>
      <c r="X1789" s="25">
        <v>2.8166666666666666E-2</v>
      </c>
      <c r="Y1789" s="24">
        <v>2.9</v>
      </c>
      <c r="Z1789" s="24">
        <v>-1</v>
      </c>
      <c r="AA1789" s="24">
        <v>3.9</v>
      </c>
      <c r="AB1789" s="24">
        <v>3.9</v>
      </c>
      <c r="AC1789" s="26">
        <v>0.39319589624467671</v>
      </c>
      <c r="AD1789" s="24">
        <v>13.959617618154203</v>
      </c>
      <c r="AE1789" s="6">
        <v>94</v>
      </c>
      <c r="AF1789" s="6">
        <v>93</v>
      </c>
      <c r="AG1789" s="6">
        <v>54</v>
      </c>
      <c r="AH1789" s="27">
        <v>3.1522388059701489</v>
      </c>
      <c r="AI1789" s="28">
        <v>1325000</v>
      </c>
      <c r="AJ1789" s="28">
        <v>1220000</v>
      </c>
      <c r="AK1789" s="28">
        <v>1001000</v>
      </c>
      <c r="AL1789" s="29">
        <v>8.6065573770491802E-2</v>
      </c>
      <c r="AM1789" s="29">
        <v>0.32367632367632365</v>
      </c>
      <c r="AN1789" s="6">
        <v>2.1</v>
      </c>
      <c r="AO1789" s="27">
        <v>-0.10000000000000009</v>
      </c>
      <c r="AP1789" s="6">
        <v>2.2000000000000002</v>
      </c>
      <c r="AQ1789" s="26">
        <v>9.58610495195861E-2</v>
      </c>
      <c r="AR1789" s="28">
        <v>670</v>
      </c>
      <c r="AS1789" s="28">
        <v>650</v>
      </c>
      <c r="AT1789" s="25">
        <v>3.0769230769230771E-2</v>
      </c>
      <c r="AU1789" s="26">
        <v>0.31341750966336479</v>
      </c>
      <c r="AV1789" s="30">
        <v>1653.1200000000001</v>
      </c>
      <c r="AW1789" s="24">
        <v>0.61319999999999997</v>
      </c>
      <c r="AX1789" s="24">
        <v>0.38679999999999998</v>
      </c>
      <c r="AY1789" s="24">
        <v>0.59150000000000003</v>
      </c>
      <c r="AZ1789" s="24">
        <v>0.21479999999999999</v>
      </c>
      <c r="BA1789" s="24">
        <v>0.318</v>
      </c>
      <c r="BB1789" s="24">
        <v>0.27739999999999998</v>
      </c>
      <c r="BC1789" s="24">
        <v>0.33189999999999997</v>
      </c>
      <c r="BD1789" s="31">
        <v>5</v>
      </c>
      <c r="BE1789" s="23">
        <v>5</v>
      </c>
      <c r="BF1789" s="32" t="s">
        <v>4506</v>
      </c>
      <c r="BG1789" s="33">
        <v>138.64689538602599</v>
      </c>
      <c r="BH1789" s="33">
        <v>-34.899458080035302</v>
      </c>
      <c r="BI1789" s="34">
        <f t="shared" si="378"/>
        <v>85</v>
      </c>
      <c r="BJ1789" s="34">
        <f t="shared" si="379"/>
        <v>82</v>
      </c>
      <c r="BK1789" s="34">
        <f t="shared" si="380"/>
        <v>86</v>
      </c>
      <c r="BL1789" s="34">
        <f t="shared" si="381"/>
        <v>1</v>
      </c>
      <c r="BM1789" s="34">
        <f t="shared" si="382"/>
        <v>44</v>
      </c>
      <c r="BN1789" s="34">
        <f t="shared" si="383"/>
        <v>100</v>
      </c>
      <c r="BO1789" s="34">
        <f t="shared" si="384"/>
        <v>100</v>
      </c>
      <c r="BP1789" s="34">
        <f t="shared" si="385"/>
        <v>60</v>
      </c>
      <c r="BQ1789" s="35">
        <f t="shared" si="386"/>
        <v>44</v>
      </c>
      <c r="BR1789" s="34">
        <f t="shared" si="387"/>
        <v>11</v>
      </c>
      <c r="BS1789" s="35">
        <f t="shared" si="388"/>
        <v>5</v>
      </c>
      <c r="BT1789" s="35">
        <f t="shared" si="389"/>
        <v>69</v>
      </c>
      <c r="BU1789" s="35">
        <f t="shared" si="390"/>
        <v>50</v>
      </c>
      <c r="BV1789" s="35">
        <f t="shared" si="391"/>
        <v>59</v>
      </c>
    </row>
    <row r="1790" spans="2:74" hidden="1" x14ac:dyDescent="0.3">
      <c r="B1790" s="6" t="s">
        <v>2223</v>
      </c>
      <c r="C1790" s="6">
        <v>501021254</v>
      </c>
      <c r="D1790" s="6" t="s">
        <v>394</v>
      </c>
      <c r="E1790" s="6" t="s">
        <v>394</v>
      </c>
      <c r="F1790" s="6" t="s">
        <v>394</v>
      </c>
      <c r="G1790" s="6" t="s">
        <v>93</v>
      </c>
      <c r="H1790" s="6" t="s">
        <v>78</v>
      </c>
      <c r="I1790" s="22">
        <v>540600</v>
      </c>
      <c r="J1790" s="22">
        <v>528959</v>
      </c>
      <c r="K1790" s="22">
        <v>416770</v>
      </c>
      <c r="L1790" s="22">
        <v>550000</v>
      </c>
      <c r="M1790" s="22">
        <v>505000</v>
      </c>
      <c r="N1790" s="22">
        <v>390000</v>
      </c>
      <c r="O1790" s="23">
        <v>27</v>
      </c>
      <c r="P1790" s="23">
        <v>31</v>
      </c>
      <c r="Q1790" s="23">
        <v>34</v>
      </c>
      <c r="R1790" s="22">
        <v>550</v>
      </c>
      <c r="S1790" s="22">
        <v>520</v>
      </c>
      <c r="T1790" s="24">
        <v>3.2</v>
      </c>
      <c r="U1790" s="24">
        <v>0.10000000000000009</v>
      </c>
      <c r="V1790" s="24">
        <v>3.1</v>
      </c>
      <c r="W1790" s="24">
        <v>3.4</v>
      </c>
      <c r="X1790" s="25">
        <v>5.2904180540140587E-2</v>
      </c>
      <c r="Y1790" s="24">
        <v>3.3</v>
      </c>
      <c r="Z1790" s="24">
        <v>-1.1000000000000005</v>
      </c>
      <c r="AA1790" s="24">
        <v>4.4000000000000004</v>
      </c>
      <c r="AB1790" s="24">
        <v>3.1</v>
      </c>
      <c r="AC1790" s="26">
        <v>0.43342579750346738</v>
      </c>
      <c r="AD1790" s="24">
        <v>8.1926568577054013</v>
      </c>
      <c r="AE1790" s="6">
        <v>392</v>
      </c>
      <c r="AF1790" s="6">
        <v>462</v>
      </c>
      <c r="AG1790" s="6">
        <v>376</v>
      </c>
      <c r="AH1790" s="27">
        <v>3.6565096952908589</v>
      </c>
      <c r="AI1790" s="28">
        <v>634500</v>
      </c>
      <c r="AJ1790" s="28">
        <v>505000</v>
      </c>
      <c r="AK1790" s="28">
        <v>437000</v>
      </c>
      <c r="AL1790" s="29">
        <v>0.25643564356435644</v>
      </c>
      <c r="AM1790" s="29">
        <v>0.45194508009153317</v>
      </c>
      <c r="AN1790" s="6">
        <v>3</v>
      </c>
      <c r="AO1790" s="27">
        <v>-0.5</v>
      </c>
      <c r="AP1790" s="6">
        <v>3.5</v>
      </c>
      <c r="AQ1790" s="26">
        <v>0.08</v>
      </c>
      <c r="AR1790" s="28">
        <v>600</v>
      </c>
      <c r="AS1790" s="28">
        <v>570</v>
      </c>
      <c r="AT1790" s="25">
        <v>5.2631578947368418E-2</v>
      </c>
      <c r="AU1790" s="26">
        <v>0.43291666881736857</v>
      </c>
      <c r="AV1790" s="30">
        <v>1268.96</v>
      </c>
      <c r="AW1790" s="24">
        <v>0.62360000000000004</v>
      </c>
      <c r="AX1790" s="24">
        <v>0.37640000000000001</v>
      </c>
      <c r="AY1790" s="24">
        <v>0.81120000000000003</v>
      </c>
      <c r="AZ1790" s="24">
        <v>0.14990000000000001</v>
      </c>
      <c r="BA1790" s="24">
        <v>0.22720000000000001</v>
      </c>
      <c r="BB1790" s="24">
        <v>0.33329999999999999</v>
      </c>
      <c r="BC1790" s="24">
        <v>0.39050000000000001</v>
      </c>
      <c r="BD1790" s="31">
        <v>1</v>
      </c>
      <c r="BE1790" s="23">
        <v>160</v>
      </c>
      <c r="BF1790" s="32" t="s">
        <v>4507</v>
      </c>
      <c r="BG1790" s="33">
        <v>115.62954010429399</v>
      </c>
      <c r="BH1790" s="33">
        <v>-33.3737970548109</v>
      </c>
      <c r="BI1790" s="34">
        <f t="shared" si="378"/>
        <v>64</v>
      </c>
      <c r="BJ1790" s="34">
        <f t="shared" si="379"/>
        <v>67</v>
      </c>
      <c r="BK1790" s="34">
        <f t="shared" si="380"/>
        <v>80</v>
      </c>
      <c r="BL1790" s="34">
        <f t="shared" si="381"/>
        <v>1</v>
      </c>
      <c r="BM1790" s="34">
        <f t="shared" si="382"/>
        <v>100</v>
      </c>
      <c r="BN1790" s="34">
        <f t="shared" si="383"/>
        <v>100</v>
      </c>
      <c r="BO1790" s="34">
        <f t="shared" si="384"/>
        <v>75</v>
      </c>
      <c r="BP1790" s="34">
        <f t="shared" si="385"/>
        <v>40</v>
      </c>
      <c r="BQ1790" s="35">
        <f t="shared" si="386"/>
        <v>100</v>
      </c>
      <c r="BR1790" s="34">
        <f t="shared" si="387"/>
        <v>68</v>
      </c>
      <c r="BS1790" s="35">
        <f t="shared" si="388"/>
        <v>1</v>
      </c>
      <c r="BT1790" s="35">
        <f t="shared" si="389"/>
        <v>62</v>
      </c>
      <c r="BU1790" s="35">
        <f t="shared" si="390"/>
        <v>10</v>
      </c>
      <c r="BV1790" s="35">
        <f t="shared" si="391"/>
        <v>59</v>
      </c>
    </row>
    <row r="1791" spans="2:74" hidden="1" x14ac:dyDescent="0.3">
      <c r="B1791" s="6" t="s">
        <v>2224</v>
      </c>
      <c r="C1791" s="6">
        <v>701021030</v>
      </c>
      <c r="D1791" s="6" t="s">
        <v>1910</v>
      </c>
      <c r="E1791" s="6" t="s">
        <v>1389</v>
      </c>
      <c r="F1791" s="6" t="s">
        <v>1389</v>
      </c>
      <c r="G1791" s="6" t="s">
        <v>1390</v>
      </c>
      <c r="H1791" s="6" t="s">
        <v>78</v>
      </c>
      <c r="I1791" s="22">
        <v>535300</v>
      </c>
      <c r="J1791" s="22">
        <v>539980</v>
      </c>
      <c r="K1791" s="22">
        <v>550000</v>
      </c>
      <c r="L1791" s="22">
        <v>580000</v>
      </c>
      <c r="M1791" s="22">
        <v>550000</v>
      </c>
      <c r="N1791" s="22">
        <v>551000</v>
      </c>
      <c r="O1791" s="23">
        <v>50</v>
      </c>
      <c r="P1791" s="23">
        <v>41</v>
      </c>
      <c r="Q1791" s="23">
        <v>44</v>
      </c>
      <c r="R1791" s="22">
        <v>600</v>
      </c>
      <c r="S1791" s="22">
        <v>620</v>
      </c>
      <c r="T1791" s="24">
        <v>4.5999999999999996</v>
      </c>
      <c r="U1791" s="24">
        <v>0.19999999999999929</v>
      </c>
      <c r="V1791" s="24">
        <v>4.4000000000000004</v>
      </c>
      <c r="W1791" s="24">
        <v>3.5</v>
      </c>
      <c r="X1791" s="25">
        <v>5.8285073790397907E-2</v>
      </c>
      <c r="Y1791" s="24">
        <v>2.7</v>
      </c>
      <c r="Z1791" s="24">
        <v>-0.89999999999999991</v>
      </c>
      <c r="AA1791" s="24">
        <v>3.6</v>
      </c>
      <c r="AB1791" s="24">
        <v>4.2</v>
      </c>
      <c r="AC1791" s="26">
        <v>0.22982165839308694</v>
      </c>
      <c r="AD1791" s="24">
        <v>3.9430619787762646</v>
      </c>
      <c r="AE1791" s="6">
        <v>81</v>
      </c>
      <c r="AF1791" s="6">
        <v>97</v>
      </c>
      <c r="AG1791" s="6">
        <v>163</v>
      </c>
      <c r="AH1791" s="27">
        <v>1.8279569892473118</v>
      </c>
      <c r="AI1791" s="28">
        <v>620000</v>
      </c>
      <c r="AJ1791" s="28">
        <v>615000</v>
      </c>
      <c r="AK1791" s="28">
        <v>622000</v>
      </c>
      <c r="AL1791" s="29">
        <v>8.130081300813009E-3</v>
      </c>
      <c r="AM1791" s="29">
        <v>-3.2154340836012861E-3</v>
      </c>
      <c r="AN1791" s="6">
        <v>3.3</v>
      </c>
      <c r="AO1791" s="27">
        <v>0.89999999999999991</v>
      </c>
      <c r="AP1791" s="6">
        <v>2.4</v>
      </c>
      <c r="AQ1791" s="26">
        <v>7.8260869565217397E-3</v>
      </c>
      <c r="AR1791" s="28">
        <v>670</v>
      </c>
      <c r="AS1791" s="28">
        <v>660</v>
      </c>
      <c r="AT1791" s="25">
        <v>1.5151515151515152E-2</v>
      </c>
      <c r="AU1791" s="26">
        <v>0.32804391913892339</v>
      </c>
      <c r="AV1791" s="30">
        <v>2610.7200000000003</v>
      </c>
      <c r="AW1791" s="24">
        <v>0.82750000000000001</v>
      </c>
      <c r="AX1791" s="24">
        <v>0.17249999999999999</v>
      </c>
      <c r="AY1791" s="24">
        <v>0.98309999999999997</v>
      </c>
      <c r="AZ1791" s="24">
        <v>1.2999999999999999E-2</v>
      </c>
      <c r="BA1791" s="24">
        <v>0.22789999999999999</v>
      </c>
      <c r="BB1791" s="24">
        <v>0.47010000000000002</v>
      </c>
      <c r="BC1791" s="24">
        <v>0.2747</v>
      </c>
      <c r="BD1791" s="31">
        <v>7</v>
      </c>
      <c r="BE1791" s="23">
        <v>12</v>
      </c>
      <c r="BF1791" s="32" t="s">
        <v>4508</v>
      </c>
      <c r="BG1791" s="33">
        <v>130.89435724083901</v>
      </c>
      <c r="BH1791" s="33">
        <v>-12.381623894425299</v>
      </c>
      <c r="BI1791" s="34">
        <f t="shared" si="378"/>
        <v>41</v>
      </c>
      <c r="BJ1791" s="34">
        <f t="shared" si="379"/>
        <v>62</v>
      </c>
      <c r="BK1791" s="34">
        <f t="shared" si="380"/>
        <v>100</v>
      </c>
      <c r="BL1791" s="34">
        <f t="shared" si="381"/>
        <v>1</v>
      </c>
      <c r="BM1791" s="34">
        <f t="shared" si="382"/>
        <v>5</v>
      </c>
      <c r="BN1791" s="34">
        <f t="shared" si="383"/>
        <v>1</v>
      </c>
      <c r="BO1791" s="34">
        <f t="shared" si="384"/>
        <v>100</v>
      </c>
      <c r="BP1791" s="34">
        <f t="shared" si="385"/>
        <v>40</v>
      </c>
      <c r="BQ1791" s="35">
        <f t="shared" si="386"/>
        <v>100</v>
      </c>
      <c r="BR1791" s="34">
        <f t="shared" si="387"/>
        <v>100</v>
      </c>
      <c r="BS1791" s="35">
        <f t="shared" si="388"/>
        <v>100</v>
      </c>
      <c r="BT1791" s="35">
        <f t="shared" si="389"/>
        <v>72</v>
      </c>
      <c r="BU1791" s="35">
        <f t="shared" si="390"/>
        <v>70</v>
      </c>
      <c r="BV1791" s="35">
        <f t="shared" si="391"/>
        <v>59</v>
      </c>
    </row>
    <row r="1792" spans="2:74" hidden="1" x14ac:dyDescent="0.3">
      <c r="B1792" s="6" t="s">
        <v>2225</v>
      </c>
      <c r="C1792" s="6">
        <v>301021008</v>
      </c>
      <c r="D1792" s="6" t="s">
        <v>753</v>
      </c>
      <c r="E1792" s="6" t="s">
        <v>460</v>
      </c>
      <c r="F1792" s="6" t="s">
        <v>2780</v>
      </c>
      <c r="G1792" s="6" t="s">
        <v>97</v>
      </c>
      <c r="H1792" s="6" t="s">
        <v>78</v>
      </c>
      <c r="I1792" s="22">
        <v>1230041</v>
      </c>
      <c r="J1792" s="22">
        <v>1226705</v>
      </c>
      <c r="K1792" s="22">
        <v>1180000</v>
      </c>
      <c r="L1792" s="22">
        <v>1200000</v>
      </c>
      <c r="M1792" s="22">
        <v>1200000</v>
      </c>
      <c r="N1792" s="22">
        <v>1250000</v>
      </c>
      <c r="O1792" s="23">
        <v>27</v>
      </c>
      <c r="P1792" s="23">
        <v>27</v>
      </c>
      <c r="Q1792" s="23">
        <v>34</v>
      </c>
      <c r="R1792" s="22">
        <v>775</v>
      </c>
      <c r="S1792" s="22">
        <v>750</v>
      </c>
      <c r="T1792" s="24">
        <v>2.8</v>
      </c>
      <c r="U1792" s="24">
        <v>-0.40000000000000036</v>
      </c>
      <c r="V1792" s="24">
        <v>3.2</v>
      </c>
      <c r="W1792" s="24">
        <v>3.4</v>
      </c>
      <c r="X1792" s="25">
        <v>3.2763135537758496E-2</v>
      </c>
      <c r="Y1792" s="24">
        <v>3.3</v>
      </c>
      <c r="Z1792" s="24">
        <v>-1.4000000000000004</v>
      </c>
      <c r="AA1792" s="24">
        <v>4.7</v>
      </c>
      <c r="AB1792" s="24">
        <v>6.1</v>
      </c>
      <c r="AC1792" s="26">
        <v>0.36171682473302957</v>
      </c>
      <c r="AD1792" s="24">
        <v>11.040360417157331</v>
      </c>
      <c r="AE1792" s="6">
        <v>757</v>
      </c>
      <c r="AF1792" s="6">
        <v>672</v>
      </c>
      <c r="AG1792" s="6">
        <v>624</v>
      </c>
      <c r="AH1792" s="27">
        <v>6.081967213114754</v>
      </c>
      <c r="AI1792" s="28">
        <v>912200</v>
      </c>
      <c r="AJ1792" s="28">
        <v>840000</v>
      </c>
      <c r="AK1792" s="28">
        <v>786000</v>
      </c>
      <c r="AL1792" s="29">
        <v>8.5952380952380947E-2</v>
      </c>
      <c r="AM1792" s="29">
        <v>0.16055979643765902</v>
      </c>
      <c r="AN1792" s="6">
        <v>3.2</v>
      </c>
      <c r="AO1792" s="27">
        <v>-0.39999999999999991</v>
      </c>
      <c r="AP1792" s="6">
        <v>3.6</v>
      </c>
      <c r="AQ1792" s="26">
        <v>8.6353421859039839E-2</v>
      </c>
      <c r="AR1792" s="28">
        <v>700</v>
      </c>
      <c r="AS1792" s="28">
        <v>650</v>
      </c>
      <c r="AT1792" s="25">
        <v>7.6923076923076927E-2</v>
      </c>
      <c r="AU1792" s="26">
        <v>0.35395738203702798</v>
      </c>
      <c r="AV1792" s="30">
        <v>2142.5600000000004</v>
      </c>
      <c r="AW1792" s="24">
        <v>0.77270000000000005</v>
      </c>
      <c r="AX1792" s="24">
        <v>0.2273</v>
      </c>
      <c r="AY1792" s="24">
        <v>0.75609999999999999</v>
      </c>
      <c r="AZ1792" s="24">
        <v>0.2084</v>
      </c>
      <c r="BA1792" s="24">
        <v>0.3962</v>
      </c>
      <c r="BB1792" s="24">
        <v>0.35310000000000002</v>
      </c>
      <c r="BC1792" s="24">
        <v>0.2021</v>
      </c>
      <c r="BD1792" s="31">
        <v>4</v>
      </c>
      <c r="BE1792" s="23">
        <v>23</v>
      </c>
      <c r="BF1792" s="32" t="s">
        <v>4509</v>
      </c>
      <c r="BG1792" s="33">
        <v>153.25694077431399</v>
      </c>
      <c r="BH1792" s="33">
        <v>-27.508395153641999</v>
      </c>
      <c r="BI1792" s="34">
        <f t="shared" si="378"/>
        <v>70</v>
      </c>
      <c r="BJ1792" s="34">
        <f t="shared" si="379"/>
        <v>64</v>
      </c>
      <c r="BK1792" s="34">
        <f t="shared" si="380"/>
        <v>49</v>
      </c>
      <c r="BL1792" s="34">
        <f t="shared" si="381"/>
        <v>1</v>
      </c>
      <c r="BM1792" s="34">
        <f t="shared" si="382"/>
        <v>44</v>
      </c>
      <c r="BN1792" s="34">
        <f t="shared" si="383"/>
        <v>100</v>
      </c>
      <c r="BO1792" s="34">
        <f t="shared" si="384"/>
        <v>100</v>
      </c>
      <c r="BP1792" s="34">
        <f t="shared" si="385"/>
        <v>77</v>
      </c>
      <c r="BQ1792" s="35">
        <f t="shared" si="386"/>
        <v>60</v>
      </c>
      <c r="BR1792" s="34">
        <f t="shared" si="387"/>
        <v>40</v>
      </c>
      <c r="BS1792" s="35">
        <f t="shared" si="388"/>
        <v>26</v>
      </c>
      <c r="BT1792" s="35">
        <f t="shared" si="389"/>
        <v>62</v>
      </c>
      <c r="BU1792" s="35">
        <f t="shared" si="390"/>
        <v>40</v>
      </c>
      <c r="BV1792" s="35">
        <f t="shared" si="391"/>
        <v>59</v>
      </c>
    </row>
    <row r="1793" spans="2:74" hidden="1" x14ac:dyDescent="0.3">
      <c r="B1793" s="6" t="s">
        <v>2226</v>
      </c>
      <c r="C1793" s="6">
        <v>303031061</v>
      </c>
      <c r="D1793" s="6" t="s">
        <v>1521</v>
      </c>
      <c r="E1793" s="6" t="s">
        <v>881</v>
      </c>
      <c r="F1793" s="6" t="s">
        <v>2780</v>
      </c>
      <c r="G1793" s="6" t="s">
        <v>97</v>
      </c>
      <c r="H1793" s="6" t="s">
        <v>78</v>
      </c>
      <c r="I1793" s="22">
        <v>1352000</v>
      </c>
      <c r="J1793" s="22">
        <v>1332000</v>
      </c>
      <c r="K1793" s="22">
        <v>1310000</v>
      </c>
      <c r="L1793" s="22">
        <v>1355000</v>
      </c>
      <c r="M1793" s="22">
        <v>1352000</v>
      </c>
      <c r="N1793" s="22">
        <v>1356000</v>
      </c>
      <c r="O1793" s="23">
        <v>25</v>
      </c>
      <c r="P1793" s="23">
        <v>24</v>
      </c>
      <c r="Q1793" s="23">
        <v>24</v>
      </c>
      <c r="R1793" s="22">
        <v>720</v>
      </c>
      <c r="S1793" s="22">
        <v>660</v>
      </c>
      <c r="T1793" s="24">
        <v>2</v>
      </c>
      <c r="U1793" s="24">
        <v>-0.29999999999999982</v>
      </c>
      <c r="V1793" s="24">
        <v>2.2999999999999998</v>
      </c>
      <c r="W1793" s="24">
        <v>1.8</v>
      </c>
      <c r="X1793" s="25">
        <v>2.7692307692307693E-2</v>
      </c>
      <c r="Y1793" s="24">
        <v>4.2</v>
      </c>
      <c r="Z1793" s="24">
        <v>-1.7000000000000002</v>
      </c>
      <c r="AA1793" s="24">
        <v>5.9</v>
      </c>
      <c r="AB1793" s="24">
        <v>5.9</v>
      </c>
      <c r="AC1793" s="26">
        <v>0.36692759295499017</v>
      </c>
      <c r="AD1793" s="24">
        <v>13.250163078930202</v>
      </c>
      <c r="AE1793" s="6">
        <v>231</v>
      </c>
      <c r="AF1793" s="6">
        <v>221</v>
      </c>
      <c r="AG1793" s="6">
        <v>162</v>
      </c>
      <c r="AH1793" s="27">
        <v>4.9172932330827068</v>
      </c>
      <c r="AI1793" s="28">
        <v>1300000</v>
      </c>
      <c r="AJ1793" s="28">
        <v>1246000</v>
      </c>
      <c r="AK1793" s="28">
        <v>1000000</v>
      </c>
      <c r="AL1793" s="29">
        <v>4.3338683788121987E-2</v>
      </c>
      <c r="AM1793" s="29">
        <v>0.3</v>
      </c>
      <c r="AN1793" s="6">
        <v>1.9</v>
      </c>
      <c r="AO1793" s="27">
        <v>-0.39999999999999991</v>
      </c>
      <c r="AP1793" s="6">
        <v>2.2999999999999998</v>
      </c>
      <c r="AQ1793" s="26">
        <v>0.11666666666666667</v>
      </c>
      <c r="AR1793" s="28">
        <v>730</v>
      </c>
      <c r="AS1793" s="28">
        <v>710</v>
      </c>
      <c r="AT1793" s="25">
        <v>2.8169014084507043E-2</v>
      </c>
      <c r="AU1793" s="26">
        <v>0.35793890811473705</v>
      </c>
      <c r="AV1793" s="30">
        <v>1962.2400000000002</v>
      </c>
      <c r="AW1793" s="24">
        <v>0.70989999999999998</v>
      </c>
      <c r="AX1793" s="24">
        <v>0.29010000000000002</v>
      </c>
      <c r="AY1793" s="24">
        <v>0.85450000000000004</v>
      </c>
      <c r="AZ1793" s="24">
        <v>3.1399999999999997E-2</v>
      </c>
      <c r="BA1793" s="24">
        <v>0.37469999999999998</v>
      </c>
      <c r="BB1793" s="24">
        <v>0.23699999999999999</v>
      </c>
      <c r="BC1793" s="24">
        <v>0.35320000000000001</v>
      </c>
      <c r="BD1793" s="31">
        <v>5.5</v>
      </c>
      <c r="BE1793" s="23">
        <v>11</v>
      </c>
      <c r="BF1793" s="32" t="s">
        <v>4510</v>
      </c>
      <c r="BG1793" s="33">
        <v>153.071747574466</v>
      </c>
      <c r="BH1793" s="33">
        <v>-27.5617344654239</v>
      </c>
      <c r="BI1793" s="34">
        <f t="shared" si="378"/>
        <v>84</v>
      </c>
      <c r="BJ1793" s="34">
        <f t="shared" si="379"/>
        <v>85</v>
      </c>
      <c r="BK1793" s="34">
        <f t="shared" si="380"/>
        <v>64</v>
      </c>
      <c r="BL1793" s="34">
        <f t="shared" si="381"/>
        <v>1</v>
      </c>
      <c r="BM1793" s="34">
        <f t="shared" si="382"/>
        <v>22</v>
      </c>
      <c r="BN1793" s="34">
        <f t="shared" si="383"/>
        <v>100</v>
      </c>
      <c r="BO1793" s="34">
        <f t="shared" si="384"/>
        <v>100</v>
      </c>
      <c r="BP1793" s="34">
        <f t="shared" si="385"/>
        <v>72</v>
      </c>
      <c r="BQ1793" s="35">
        <f t="shared" si="386"/>
        <v>43</v>
      </c>
      <c r="BR1793" s="34">
        <f t="shared" si="387"/>
        <v>18</v>
      </c>
      <c r="BS1793" s="35">
        <f t="shared" si="388"/>
        <v>23</v>
      </c>
      <c r="BT1793" s="35">
        <f t="shared" si="389"/>
        <v>47</v>
      </c>
      <c r="BU1793" s="35">
        <f t="shared" si="390"/>
        <v>55</v>
      </c>
      <c r="BV1793" s="35">
        <f t="shared" si="391"/>
        <v>59</v>
      </c>
    </row>
    <row r="1794" spans="2:74" hidden="1" x14ac:dyDescent="0.3">
      <c r="B1794" s="6" t="s">
        <v>2227</v>
      </c>
      <c r="C1794" s="6">
        <v>506011114</v>
      </c>
      <c r="D1794" s="6" t="s">
        <v>360</v>
      </c>
      <c r="E1794" s="6" t="s">
        <v>281</v>
      </c>
      <c r="F1794" s="6" t="s">
        <v>2720</v>
      </c>
      <c r="G1794" s="6" t="s">
        <v>93</v>
      </c>
      <c r="H1794" s="6" t="s">
        <v>78</v>
      </c>
      <c r="I1794" s="22">
        <v>619000</v>
      </c>
      <c r="J1794" s="22">
        <v>609900</v>
      </c>
      <c r="K1794" s="22">
        <v>508680</v>
      </c>
      <c r="L1794" s="22">
        <v>655000</v>
      </c>
      <c r="M1794" s="22">
        <v>645000</v>
      </c>
      <c r="N1794" s="22">
        <v>550000</v>
      </c>
      <c r="O1794" s="23">
        <v>34</v>
      </c>
      <c r="P1794" s="23">
        <v>34</v>
      </c>
      <c r="Q1794" s="23">
        <v>28</v>
      </c>
      <c r="R1794" s="22">
        <v>600</v>
      </c>
      <c r="S1794" s="22">
        <v>550</v>
      </c>
      <c r="T1794" s="24">
        <v>3.5</v>
      </c>
      <c r="U1794" s="24">
        <v>-0.59999999999999964</v>
      </c>
      <c r="V1794" s="24">
        <v>4.0999999999999996</v>
      </c>
      <c r="W1794" s="24">
        <v>4.5</v>
      </c>
      <c r="X1794" s="25">
        <v>5.0403877221324715E-2</v>
      </c>
      <c r="Y1794" s="24">
        <v>3.4</v>
      </c>
      <c r="Z1794" s="24">
        <v>-1.1999999999999997</v>
      </c>
      <c r="AA1794" s="24">
        <v>4.5999999999999996</v>
      </c>
      <c r="AB1794" s="24">
        <v>3.7</v>
      </c>
      <c r="AC1794" s="26">
        <v>0.39565309136948718</v>
      </c>
      <c r="AD1794" s="24">
        <v>7.8496558832600183</v>
      </c>
      <c r="AE1794" s="6">
        <v>615</v>
      </c>
      <c r="AF1794" s="6">
        <v>604</v>
      </c>
      <c r="AG1794" s="6">
        <v>331</v>
      </c>
      <c r="AH1794" s="27">
        <v>5.4238875878220139</v>
      </c>
      <c r="AI1794" s="28">
        <v>685000</v>
      </c>
      <c r="AJ1794" s="28">
        <v>585000</v>
      </c>
      <c r="AK1794" s="28">
        <v>450000</v>
      </c>
      <c r="AL1794" s="29">
        <v>0.17094017094017094</v>
      </c>
      <c r="AM1794" s="29">
        <v>0.52222222222222225</v>
      </c>
      <c r="AN1794" s="6">
        <v>3.9</v>
      </c>
      <c r="AO1794" s="27">
        <v>-0.60000000000000009</v>
      </c>
      <c r="AP1794" s="6">
        <v>4.5</v>
      </c>
      <c r="AQ1794" s="26">
        <v>0.1</v>
      </c>
      <c r="AR1794" s="28">
        <v>650</v>
      </c>
      <c r="AS1794" s="28">
        <v>600</v>
      </c>
      <c r="AT1794" s="25">
        <v>8.3333333333333329E-2</v>
      </c>
      <c r="AU1794" s="26">
        <v>0.43267372481222355</v>
      </c>
      <c r="AV1794" s="30">
        <v>1516.4800000000002</v>
      </c>
      <c r="AW1794" s="24">
        <v>0.66690000000000005</v>
      </c>
      <c r="AX1794" s="24">
        <v>0.33310000000000001</v>
      </c>
      <c r="AY1794" s="24">
        <v>0.81569999999999998</v>
      </c>
      <c r="AZ1794" s="24">
        <v>0.15579999999999999</v>
      </c>
      <c r="BA1794" s="24">
        <v>0.30349999999999999</v>
      </c>
      <c r="BB1794" s="24">
        <v>0.4022</v>
      </c>
      <c r="BC1794" s="24">
        <v>0.26910000000000001</v>
      </c>
      <c r="BD1794" s="31">
        <v>1</v>
      </c>
      <c r="BE1794" s="23">
        <v>25</v>
      </c>
      <c r="BF1794" s="32" t="s">
        <v>4511</v>
      </c>
      <c r="BG1794" s="33">
        <v>116.022290098485</v>
      </c>
      <c r="BH1794" s="33">
        <v>-32.115620102766897</v>
      </c>
      <c r="BI1794" s="34">
        <f t="shared" si="378"/>
        <v>59</v>
      </c>
      <c r="BJ1794" s="34">
        <f t="shared" si="379"/>
        <v>52</v>
      </c>
      <c r="BK1794" s="34">
        <f t="shared" si="380"/>
        <v>58</v>
      </c>
      <c r="BL1794" s="34">
        <f t="shared" si="381"/>
        <v>1</v>
      </c>
      <c r="BM1794" s="34">
        <f t="shared" si="382"/>
        <v>86</v>
      </c>
      <c r="BN1794" s="34">
        <f t="shared" si="383"/>
        <v>100</v>
      </c>
      <c r="BO1794" s="34">
        <f t="shared" si="384"/>
        <v>100</v>
      </c>
      <c r="BP1794" s="34">
        <f t="shared" si="385"/>
        <v>57</v>
      </c>
      <c r="BQ1794" s="35">
        <f t="shared" si="386"/>
        <v>100</v>
      </c>
      <c r="BR1794" s="34">
        <f t="shared" si="387"/>
        <v>72</v>
      </c>
      <c r="BS1794" s="35">
        <f t="shared" si="388"/>
        <v>4</v>
      </c>
      <c r="BT1794" s="35">
        <f t="shared" si="389"/>
        <v>60</v>
      </c>
      <c r="BU1794" s="35">
        <f t="shared" si="390"/>
        <v>10</v>
      </c>
      <c r="BV1794" s="35">
        <f t="shared" si="391"/>
        <v>59</v>
      </c>
    </row>
    <row r="1795" spans="2:74" hidden="1" x14ac:dyDescent="0.3">
      <c r="B1795" s="6" t="s">
        <v>2228</v>
      </c>
      <c r="C1795" s="6">
        <v>506011117</v>
      </c>
      <c r="D1795" s="6" t="s">
        <v>360</v>
      </c>
      <c r="E1795" s="6" t="s">
        <v>281</v>
      </c>
      <c r="F1795" s="6" t="s">
        <v>2720</v>
      </c>
      <c r="G1795" s="6" t="s">
        <v>93</v>
      </c>
      <c r="H1795" s="6" t="s">
        <v>78</v>
      </c>
      <c r="I1795" s="22">
        <v>655200</v>
      </c>
      <c r="J1795" s="22">
        <v>649000</v>
      </c>
      <c r="K1795" s="22">
        <v>550800</v>
      </c>
      <c r="L1795" s="22">
        <v>672000</v>
      </c>
      <c r="M1795" s="22">
        <v>661000</v>
      </c>
      <c r="N1795" s="22">
        <v>571000</v>
      </c>
      <c r="O1795" s="23">
        <v>32</v>
      </c>
      <c r="P1795" s="23">
        <v>28</v>
      </c>
      <c r="Q1795" s="23">
        <v>22</v>
      </c>
      <c r="R1795" s="22">
        <v>620</v>
      </c>
      <c r="S1795" s="22">
        <v>580</v>
      </c>
      <c r="T1795" s="24">
        <v>4.0999999999999996</v>
      </c>
      <c r="U1795" s="24">
        <v>-0.30000000000000071</v>
      </c>
      <c r="V1795" s="24">
        <v>4.4000000000000004</v>
      </c>
      <c r="W1795" s="24">
        <v>5.3</v>
      </c>
      <c r="X1795" s="25">
        <v>4.9206349206349205E-2</v>
      </c>
      <c r="Y1795" s="24">
        <v>4.4000000000000004</v>
      </c>
      <c r="Z1795" s="24">
        <v>-1.5</v>
      </c>
      <c r="AA1795" s="24">
        <v>5.9</v>
      </c>
      <c r="AB1795" s="24">
        <v>6.3</v>
      </c>
      <c r="AC1795" s="26">
        <v>0.3183274459870204</v>
      </c>
      <c r="AD1795" s="24">
        <v>6.4692351926394469</v>
      </c>
      <c r="AE1795" s="6">
        <v>615</v>
      </c>
      <c r="AF1795" s="6">
        <v>604</v>
      </c>
      <c r="AG1795" s="6">
        <v>331</v>
      </c>
      <c r="AH1795" s="27">
        <v>5.4238875878220139</v>
      </c>
      <c r="AI1795" s="28">
        <v>685000</v>
      </c>
      <c r="AJ1795" s="28">
        <v>585000</v>
      </c>
      <c r="AK1795" s="28">
        <v>450000</v>
      </c>
      <c r="AL1795" s="29">
        <v>0.17094017094017094</v>
      </c>
      <c r="AM1795" s="29">
        <v>0.52222222222222225</v>
      </c>
      <c r="AN1795" s="6">
        <v>3.9</v>
      </c>
      <c r="AO1795" s="27">
        <v>-0.60000000000000009</v>
      </c>
      <c r="AP1795" s="6">
        <v>4.5</v>
      </c>
      <c r="AQ1795" s="26">
        <v>0.1</v>
      </c>
      <c r="AR1795" s="28">
        <v>650</v>
      </c>
      <c r="AS1795" s="28">
        <v>600</v>
      </c>
      <c r="AT1795" s="25">
        <v>8.3333333333333329E-2</v>
      </c>
      <c r="AU1795" s="26">
        <v>0.43267372481222355</v>
      </c>
      <c r="AV1795" s="30">
        <v>1947.6800000000003</v>
      </c>
      <c r="AW1795" s="24">
        <v>0.79820000000000002</v>
      </c>
      <c r="AX1795" s="24">
        <v>0.20180000000000001</v>
      </c>
      <c r="AY1795" s="24">
        <v>0.94430000000000003</v>
      </c>
      <c r="AZ1795" s="24">
        <v>5.4899999999999997E-2</v>
      </c>
      <c r="BA1795" s="24">
        <v>0.15179999999999999</v>
      </c>
      <c r="BB1795" s="24">
        <v>0.59930000000000005</v>
      </c>
      <c r="BC1795" s="24">
        <v>0.23089999999999999</v>
      </c>
      <c r="BD1795" s="31">
        <v>2</v>
      </c>
      <c r="BE1795" s="23">
        <v>25</v>
      </c>
      <c r="BF1795" s="32" t="s">
        <v>4512</v>
      </c>
      <c r="BG1795" s="33">
        <v>115.99144935368901</v>
      </c>
      <c r="BH1795" s="33">
        <v>-32.136105385374698</v>
      </c>
      <c r="BI1795" s="34">
        <f t="shared" si="378"/>
        <v>49</v>
      </c>
      <c r="BJ1795" s="34">
        <f t="shared" si="379"/>
        <v>52</v>
      </c>
      <c r="BK1795" s="34">
        <f t="shared" si="380"/>
        <v>58</v>
      </c>
      <c r="BL1795" s="34">
        <f t="shared" si="381"/>
        <v>1</v>
      </c>
      <c r="BM1795" s="34">
        <f t="shared" si="382"/>
        <v>86</v>
      </c>
      <c r="BN1795" s="34">
        <f t="shared" si="383"/>
        <v>100</v>
      </c>
      <c r="BO1795" s="34">
        <f t="shared" si="384"/>
        <v>100</v>
      </c>
      <c r="BP1795" s="34">
        <f t="shared" si="385"/>
        <v>23</v>
      </c>
      <c r="BQ1795" s="35">
        <f t="shared" si="386"/>
        <v>100</v>
      </c>
      <c r="BR1795" s="34">
        <f t="shared" si="387"/>
        <v>85</v>
      </c>
      <c r="BS1795" s="35">
        <f t="shared" si="388"/>
        <v>55</v>
      </c>
      <c r="BT1795" s="35">
        <f t="shared" si="389"/>
        <v>44</v>
      </c>
      <c r="BU1795" s="35">
        <f t="shared" si="390"/>
        <v>20</v>
      </c>
      <c r="BV1795" s="35">
        <f t="shared" si="391"/>
        <v>59</v>
      </c>
    </row>
    <row r="1796" spans="2:74" hidden="1" x14ac:dyDescent="0.3">
      <c r="B1796" s="6" t="s">
        <v>2229</v>
      </c>
      <c r="C1796" s="6">
        <v>117031640</v>
      </c>
      <c r="D1796" s="6" t="s">
        <v>1330</v>
      </c>
      <c r="E1796" s="6" t="s">
        <v>1067</v>
      </c>
      <c r="F1796" s="6" t="s">
        <v>2757</v>
      </c>
      <c r="G1796" s="6" t="s">
        <v>77</v>
      </c>
      <c r="H1796" s="6" t="s">
        <v>78</v>
      </c>
      <c r="I1796" s="22">
        <v>1995000</v>
      </c>
      <c r="J1796" s="22">
        <v>1995000</v>
      </c>
      <c r="K1796" s="22">
        <v>1870000</v>
      </c>
      <c r="L1796" s="22">
        <v>1800000</v>
      </c>
      <c r="M1796" s="22">
        <v>1800000</v>
      </c>
      <c r="N1796" s="22">
        <v>1775000</v>
      </c>
      <c r="O1796" s="23">
        <v>23</v>
      </c>
      <c r="P1796" s="23">
        <v>23</v>
      </c>
      <c r="Q1796" s="23">
        <v>24</v>
      </c>
      <c r="R1796" s="22">
        <v>960</v>
      </c>
      <c r="S1796" s="22">
        <v>900</v>
      </c>
      <c r="T1796" s="24">
        <v>2.7</v>
      </c>
      <c r="U1796" s="24">
        <v>-9.9999999999999645E-2</v>
      </c>
      <c r="V1796" s="24">
        <v>2.8</v>
      </c>
      <c r="W1796" s="24">
        <v>3.1</v>
      </c>
      <c r="X1796" s="25">
        <v>2.5022556390977443E-2</v>
      </c>
      <c r="Y1796" s="24">
        <v>6.6</v>
      </c>
      <c r="Z1796" s="24">
        <v>-1.9000000000000004</v>
      </c>
      <c r="AA1796" s="24">
        <v>8.5</v>
      </c>
      <c r="AB1796" s="24">
        <v>8.1</v>
      </c>
      <c r="AC1796" s="26">
        <v>0.36866359447004604</v>
      </c>
      <c r="AD1796" s="24">
        <v>14.733250620347391</v>
      </c>
      <c r="AE1796" s="6">
        <v>109</v>
      </c>
      <c r="AF1796" s="6">
        <v>162</v>
      </c>
      <c r="AG1796" s="6">
        <v>100</v>
      </c>
      <c r="AH1796" s="27">
        <v>1.8372413793103448</v>
      </c>
      <c r="AI1796" s="28">
        <v>1995000</v>
      </c>
      <c r="AJ1796" s="28">
        <v>1925000</v>
      </c>
      <c r="AK1796" s="28">
        <v>1775000</v>
      </c>
      <c r="AL1796" s="29">
        <v>3.6363636363636362E-2</v>
      </c>
      <c r="AM1796" s="29">
        <v>0.12394366197183099</v>
      </c>
      <c r="AN1796" s="6">
        <v>1.4</v>
      </c>
      <c r="AO1796" s="27">
        <v>-0.10000000000000009</v>
      </c>
      <c r="AP1796" s="6">
        <v>1.5</v>
      </c>
      <c r="AQ1796" s="26">
        <v>6.2857142857142861E-2</v>
      </c>
      <c r="AR1796" s="28">
        <v>1095</v>
      </c>
      <c r="AS1796" s="28">
        <v>1050</v>
      </c>
      <c r="AT1796" s="25">
        <v>4.2857142857142858E-2</v>
      </c>
      <c r="AU1796" s="26">
        <v>4.1666284272152021E-2</v>
      </c>
      <c r="AV1796" s="30">
        <v>2604.0000000000005</v>
      </c>
      <c r="AW1796" s="24">
        <v>0.49530000000000002</v>
      </c>
      <c r="AX1796" s="24">
        <v>0.50470000000000004</v>
      </c>
      <c r="AY1796" s="24">
        <v>5.04E-2</v>
      </c>
      <c r="AZ1796" s="24">
        <v>0.52010000000000001</v>
      </c>
      <c r="BA1796" s="24">
        <v>0.1711</v>
      </c>
      <c r="BB1796" s="24">
        <v>0.23449999999999999</v>
      </c>
      <c r="BC1796" s="24">
        <v>0.5766</v>
      </c>
      <c r="BD1796" s="31">
        <v>10</v>
      </c>
      <c r="BE1796" s="23">
        <v>5</v>
      </c>
      <c r="BF1796" s="32" t="s">
        <v>4513</v>
      </c>
      <c r="BG1796" s="33">
        <v>151.17820674075799</v>
      </c>
      <c r="BH1796" s="33">
        <v>-33.901069324238001</v>
      </c>
      <c r="BI1796" s="34">
        <f t="shared" ref="BI1796:BI1859" si="392">IF(T1796&lt;=1, 100, IF(T1796&gt;=7, 1, ROUND(100 - ((T1796-1)/6)*99, 0)))</f>
        <v>72</v>
      </c>
      <c r="BJ1796" s="34">
        <f t="shared" ref="BJ1796:BJ1859" si="393">IF(AN1796&lt;=1, 100, IF(AN1796&gt;=7, 1, ROUND(100 - ((AN1796-1)/6)*99, 0)))</f>
        <v>93</v>
      </c>
      <c r="BK1796" s="34">
        <f t="shared" ref="BK1796:BK1859" si="394">IF(AH1796&lt;=2, 100, IF(AH1796&gt;=10, 1, ROUND(100 - ((AH1796-2)/8)*99, 0)))</f>
        <v>100</v>
      </c>
      <c r="BL1796" s="34">
        <f t="shared" ref="BL1796:BL1859" si="395">IF(OR(ISBLANK(AU1796), AU1796=""), "", IF(AU1796&lt;=0, 100, IF(AU1796&gt;=0.3, 1, ROUND(100 - (AU1796/0.3)*99, 0))))</f>
        <v>86</v>
      </c>
      <c r="BM1796" s="34">
        <f t="shared" ref="BM1796:BM1859" si="396">IF(AL1796&lt;=0, 1, IF(AL1796&gt;=0.2, 100, ROUND(1 + (AL1796/0.2)*99, 0)))</f>
        <v>19</v>
      </c>
      <c r="BN1796" s="34">
        <f t="shared" ref="BN1796:BN1859" si="397">IF(AQ1796&lt;=0.01, 1, IF(AQ1796&gt;=0.075, 100, ROUND(1 + ((AQ1796-0.01)/0.065)*99, 0)))</f>
        <v>82</v>
      </c>
      <c r="BO1796" s="34">
        <f t="shared" ref="BO1796:BO1859" si="398">IF(BE1796&gt;=750, 1, IF(BE1796&lt;=50, 100, ROUND(100 - 99 * (((BE1796 - 50)/700)^0.75), 0)))</f>
        <v>100</v>
      </c>
      <c r="BP1796" s="34">
        <f t="shared" ref="BP1796:BP1859" si="399">IF(BA1796&gt;=0.5, 100, IF(BA1796&lt;=0.05, 1, ROUND(1 + ((BA1796-0.05)/0.45)*99, 0)))</f>
        <v>28</v>
      </c>
      <c r="BQ1796" s="35">
        <f t="shared" ref="BQ1796:BQ1859" si="400">IF(X1796&gt;=0.045, 100, IF(X1796&lt;=0.015, 1, ROUND(1 + ((X1796-0.015)/0.03)*99, 0)))</f>
        <v>34</v>
      </c>
      <c r="BR1796" s="34">
        <f t="shared" ref="BR1796:BR1859" si="401">IF(AD1796&lt;=5, 100, IF(AD1796&gt;=15, 1, ROUND(100 - ((AD1796-5)/10)*99, 0)))</f>
        <v>4</v>
      </c>
      <c r="BS1796" s="35">
        <f t="shared" ref="BS1796:BS1859" si="402">IF(AC1796&lt;=0.25, 100, IF(AC1796&gt;=0.4, 1, ROUND(100 - ((AC1796-0.25)/0.15)*99, 0)))</f>
        <v>22</v>
      </c>
      <c r="BT1796" s="35">
        <f t="shared" ref="BT1796:BT1859" si="403">IF(Y1796&lt;=1, 100, IF(Y1796&gt;=7, 1, ROUND(100 - ((Y1796-1)/6)*99, 0)))</f>
        <v>8</v>
      </c>
      <c r="BU1796" s="35">
        <f t="shared" ref="BU1796:BU1859" si="404">BD1796*10</f>
        <v>100</v>
      </c>
      <c r="BV1796" s="35">
        <f t="shared" ref="BV1796:BV1859" si="405">IF(
  (
    IF($BI$2,0.1,0) + IF($BJ$2,0.1,0) + IF($BK$2,0.05,0) + IF($BL$2,0.07,0) + IF($BM$2,0.05,0) + IF($BN$2,0.1,0) +
    IF($BO$2,0.07,0) + IF($BP$2,0.08,0) + IF($BQ$2,0.08,0) + IF($BR$2,0.07,0) + IF($BS$2,0.07,0) + IF($BT$2,0.08,0) +
    IF($BU$2,0.08,0)
  ) = 0,
  "",
  ROUND(
    (
      IF($BI$2, BI1796*0.1, 0) + IF($BJ$2, BJ1796*0.1, 0) + IF($BK$2, BK1796*0.05, 0) + IF($BL$2, BL1796*0.07, 0) +
      IF($BM$2, BM1796*0.05, 0) + IF($BN$2, BN1796*0.1, 0) + IF($BO$2, BO1796*0.07, 0) + IF($BP$2, BP1796*0.08, 0) +
      IF($BQ$2, BQ1796*0.08, 0) + IF($BR$2, BR1796*0.07, 0) + IF($BS$2, BS1796*0.07, 0) + IF($BT$2, BT1796*0.08, 0) +
      IF($BU$2, BU1796*0.08, 0)
    ) /
    (
      IF($BI$2,0.1,0) + IF($BJ$2,0.1,0) + IF($BK$2,0.05,0) + IF($BL$2,0.07,0) + IF($BM$2,0.05,0) +
      IF($BN$2,0.1,0) + IF($BO$2,0.07,0) + IF($BP$2,0.08,0) + IF($BQ$2,0.08,0) + IF($BR$2,0.07,0) +
      IF($BS$2,0.07,0) + IF($BT$2,0.08,0) + IF($BU$2,0.08,0)
    ),
  0)
)</f>
        <v>59</v>
      </c>
    </row>
    <row r="1797" spans="2:74" hidden="1" x14ac:dyDescent="0.3">
      <c r="B1797" s="6" t="s">
        <v>2230</v>
      </c>
      <c r="C1797" s="6">
        <v>510011265</v>
      </c>
      <c r="D1797" s="6" t="s">
        <v>2231</v>
      </c>
      <c r="E1797" s="6" t="s">
        <v>2060</v>
      </c>
      <c r="F1797" s="6" t="s">
        <v>2696</v>
      </c>
      <c r="G1797" s="6" t="s">
        <v>93</v>
      </c>
      <c r="H1797" s="6" t="s">
        <v>78</v>
      </c>
      <c r="I1797" s="22">
        <v>441000</v>
      </c>
      <c r="J1797" s="22">
        <v>459000</v>
      </c>
      <c r="K1797" s="22">
        <v>470000</v>
      </c>
      <c r="L1797" s="22">
        <v>430000</v>
      </c>
      <c r="M1797" s="22">
        <v>450000</v>
      </c>
      <c r="N1797" s="22">
        <v>450000</v>
      </c>
      <c r="O1797" s="23">
        <v>98</v>
      </c>
      <c r="P1797" s="23">
        <v>98</v>
      </c>
      <c r="Q1797" s="23">
        <v>141</v>
      </c>
      <c r="R1797" s="22">
        <v>600</v>
      </c>
      <c r="S1797" s="22">
        <v>550</v>
      </c>
      <c r="T1797" s="24">
        <v>1.2</v>
      </c>
      <c r="U1797" s="24">
        <v>0</v>
      </c>
      <c r="V1797" s="24">
        <v>1.2</v>
      </c>
      <c r="W1797" s="24">
        <v>1.2</v>
      </c>
      <c r="X1797" s="25">
        <v>7.0748299319727898E-2</v>
      </c>
      <c r="Y1797" s="24">
        <v>0.6</v>
      </c>
      <c r="Z1797" s="24">
        <v>-0.30000000000000004</v>
      </c>
      <c r="AA1797" s="24">
        <v>0.9</v>
      </c>
      <c r="AB1797" s="24">
        <v>1.1000000000000001</v>
      </c>
      <c r="AC1797" s="26">
        <v>0.28832846378594496</v>
      </c>
      <c r="AD1797" s="24">
        <v>4.0754119400513371</v>
      </c>
      <c r="AE1797" s="6">
        <v>154</v>
      </c>
      <c r="AF1797" s="6">
        <v>148</v>
      </c>
      <c r="AG1797" s="6">
        <v>151</v>
      </c>
      <c r="AH1797" s="27">
        <v>6.791666666666667</v>
      </c>
      <c r="AI1797" s="28">
        <v>735000</v>
      </c>
      <c r="AJ1797" s="28">
        <v>660000</v>
      </c>
      <c r="AK1797" s="28">
        <v>640000</v>
      </c>
      <c r="AL1797" s="29">
        <v>0.11363636363636363</v>
      </c>
      <c r="AM1797" s="29">
        <v>0.1484375</v>
      </c>
      <c r="AN1797" s="6">
        <v>2.1</v>
      </c>
      <c r="AO1797" s="27">
        <v>-0.19999999999999973</v>
      </c>
      <c r="AP1797" s="6">
        <v>2.2999999999999998</v>
      </c>
      <c r="AQ1797" s="26">
        <v>4.4117647058823525E-2</v>
      </c>
      <c r="AR1797" s="28">
        <v>900</v>
      </c>
      <c r="AS1797" s="28">
        <v>800</v>
      </c>
      <c r="AT1797" s="25">
        <v>0.125</v>
      </c>
      <c r="AU1797" s="26">
        <v>0.41857724288462006</v>
      </c>
      <c r="AV1797" s="30">
        <v>2080.96</v>
      </c>
      <c r="AW1797" s="24">
        <v>0.70189999999999997</v>
      </c>
      <c r="AX1797" s="24">
        <v>0.29809999999999998</v>
      </c>
      <c r="AY1797" s="24">
        <v>0.68759999999999999</v>
      </c>
      <c r="AZ1797" s="24">
        <v>0.11260000000000001</v>
      </c>
      <c r="BA1797" s="24">
        <v>0.14749999999999999</v>
      </c>
      <c r="BB1797" s="24">
        <v>0.14280000000000001</v>
      </c>
      <c r="BC1797" s="24">
        <v>0.6008</v>
      </c>
      <c r="BD1797" s="31">
        <v>1</v>
      </c>
      <c r="BE1797" s="23">
        <v>2129</v>
      </c>
      <c r="BF1797" s="32" t="s">
        <v>4514</v>
      </c>
      <c r="BG1797" s="33">
        <v>126.587514273894</v>
      </c>
      <c r="BH1797" s="33">
        <v>-15.487221645616399</v>
      </c>
      <c r="BI1797" s="34">
        <f t="shared" si="392"/>
        <v>97</v>
      </c>
      <c r="BJ1797" s="34">
        <f t="shared" si="393"/>
        <v>82</v>
      </c>
      <c r="BK1797" s="34">
        <f t="shared" si="394"/>
        <v>41</v>
      </c>
      <c r="BL1797" s="34">
        <f t="shared" si="395"/>
        <v>1</v>
      </c>
      <c r="BM1797" s="34">
        <f t="shared" si="396"/>
        <v>57</v>
      </c>
      <c r="BN1797" s="34">
        <f t="shared" si="397"/>
        <v>53</v>
      </c>
      <c r="BO1797" s="34">
        <f t="shared" si="398"/>
        <v>1</v>
      </c>
      <c r="BP1797" s="34">
        <f t="shared" si="399"/>
        <v>22</v>
      </c>
      <c r="BQ1797" s="35">
        <f t="shared" si="400"/>
        <v>100</v>
      </c>
      <c r="BR1797" s="34">
        <f t="shared" si="401"/>
        <v>100</v>
      </c>
      <c r="BS1797" s="35">
        <f t="shared" si="402"/>
        <v>75</v>
      </c>
      <c r="BT1797" s="35">
        <f t="shared" si="403"/>
        <v>100</v>
      </c>
      <c r="BU1797" s="35">
        <f t="shared" si="404"/>
        <v>10</v>
      </c>
      <c r="BV1797" s="35">
        <f t="shared" si="405"/>
        <v>59</v>
      </c>
    </row>
    <row r="1798" spans="2:74" hidden="1" x14ac:dyDescent="0.3">
      <c r="B1798" s="6" t="s">
        <v>2232</v>
      </c>
      <c r="C1798" s="6">
        <v>111031228</v>
      </c>
      <c r="D1798" s="6" t="s">
        <v>1135</v>
      </c>
      <c r="E1798" s="6" t="s">
        <v>330</v>
      </c>
      <c r="F1798" s="6" t="s">
        <v>2847</v>
      </c>
      <c r="G1798" s="6" t="s">
        <v>77</v>
      </c>
      <c r="H1798" s="6" t="s">
        <v>78</v>
      </c>
      <c r="I1798" s="22">
        <v>2100000</v>
      </c>
      <c r="J1798" s="22">
        <v>2003350</v>
      </c>
      <c r="K1798" s="22">
        <v>1957000</v>
      </c>
      <c r="L1798" s="22">
        <v>1867000</v>
      </c>
      <c r="M1798" s="22">
        <v>1875000</v>
      </c>
      <c r="N1798" s="22">
        <v>1900000</v>
      </c>
      <c r="O1798" s="23">
        <v>30</v>
      </c>
      <c r="P1798" s="23">
        <v>30</v>
      </c>
      <c r="Q1798" s="23">
        <v>35</v>
      </c>
      <c r="R1798" s="22">
        <v>880</v>
      </c>
      <c r="S1798" s="22">
        <v>800</v>
      </c>
      <c r="T1798" s="24">
        <v>3.6</v>
      </c>
      <c r="U1798" s="24">
        <v>0.20000000000000018</v>
      </c>
      <c r="V1798" s="24">
        <v>3.4</v>
      </c>
      <c r="W1798" s="24">
        <v>2.9</v>
      </c>
      <c r="X1798" s="25">
        <v>2.179047619047619E-2</v>
      </c>
      <c r="Y1798" s="24">
        <v>3.5</v>
      </c>
      <c r="Z1798" s="24">
        <v>-1.0999999999999996</v>
      </c>
      <c r="AA1798" s="24">
        <v>4.5999999999999996</v>
      </c>
      <c r="AB1798" s="24">
        <v>5</v>
      </c>
      <c r="AC1798" s="26">
        <v>0.34506556245686676</v>
      </c>
      <c r="AD1798" s="24">
        <v>15.835613661700616</v>
      </c>
      <c r="AE1798" s="6">
        <v>345</v>
      </c>
      <c r="AF1798" s="6">
        <v>419</v>
      </c>
      <c r="AG1798" s="6">
        <v>349</v>
      </c>
      <c r="AH1798" s="27">
        <v>2.0877842411422525</v>
      </c>
      <c r="AI1798" s="28">
        <v>960000</v>
      </c>
      <c r="AJ1798" s="28">
        <v>880000</v>
      </c>
      <c r="AK1798" s="28">
        <v>870000</v>
      </c>
      <c r="AL1798" s="29">
        <v>9.0909090909090912E-2</v>
      </c>
      <c r="AM1798" s="29">
        <v>0.10344827586206896</v>
      </c>
      <c r="AN1798" s="6">
        <v>2.9</v>
      </c>
      <c r="AO1798" s="27">
        <v>-0.10000000000000009</v>
      </c>
      <c r="AP1798" s="6">
        <v>3</v>
      </c>
      <c r="AQ1798" s="26">
        <v>0.10425531914893618</v>
      </c>
      <c r="AR1798" s="28">
        <v>670</v>
      </c>
      <c r="AS1798" s="28">
        <v>630</v>
      </c>
      <c r="AT1798" s="25">
        <v>6.3492063492063489E-2</v>
      </c>
      <c r="AU1798" s="26">
        <v>0.19780388980973018</v>
      </c>
      <c r="AV1798" s="30">
        <v>2550.2400000000002</v>
      </c>
      <c r="AW1798" s="24">
        <v>0.66100000000000003</v>
      </c>
      <c r="AX1798" s="24">
        <v>0.33900000000000002</v>
      </c>
      <c r="AY1798" s="24">
        <v>0.62519999999999998</v>
      </c>
      <c r="AZ1798" s="24">
        <v>0.18659999999999999</v>
      </c>
      <c r="BA1798" s="24">
        <v>0.35870000000000002</v>
      </c>
      <c r="BB1798" s="24">
        <v>0.30159999999999998</v>
      </c>
      <c r="BC1798" s="24">
        <v>0.32179999999999997</v>
      </c>
      <c r="BD1798" s="31">
        <v>7</v>
      </c>
      <c r="BE1798" s="23">
        <v>114</v>
      </c>
      <c r="BF1798" s="32" t="s">
        <v>4515</v>
      </c>
      <c r="BG1798" s="33">
        <v>151.74393658747701</v>
      </c>
      <c r="BH1798" s="33">
        <v>-32.945995367407797</v>
      </c>
      <c r="BI1798" s="34">
        <f t="shared" si="392"/>
        <v>57</v>
      </c>
      <c r="BJ1798" s="34">
        <f t="shared" si="393"/>
        <v>69</v>
      </c>
      <c r="BK1798" s="34">
        <f t="shared" si="394"/>
        <v>99</v>
      </c>
      <c r="BL1798" s="34">
        <f t="shared" si="395"/>
        <v>35</v>
      </c>
      <c r="BM1798" s="34">
        <f t="shared" si="396"/>
        <v>46</v>
      </c>
      <c r="BN1798" s="34">
        <f t="shared" si="397"/>
        <v>100</v>
      </c>
      <c r="BO1798" s="34">
        <f t="shared" si="398"/>
        <v>84</v>
      </c>
      <c r="BP1798" s="34">
        <f t="shared" si="399"/>
        <v>69</v>
      </c>
      <c r="BQ1798" s="35">
        <f t="shared" si="400"/>
        <v>23</v>
      </c>
      <c r="BR1798" s="34">
        <f t="shared" si="401"/>
        <v>1</v>
      </c>
      <c r="BS1798" s="35">
        <f t="shared" si="402"/>
        <v>37</v>
      </c>
      <c r="BT1798" s="35">
        <f t="shared" si="403"/>
        <v>59</v>
      </c>
      <c r="BU1798" s="35">
        <f t="shared" si="404"/>
        <v>70</v>
      </c>
      <c r="BV1798" s="35">
        <f t="shared" si="405"/>
        <v>59</v>
      </c>
    </row>
    <row r="1799" spans="2:74" hidden="1" x14ac:dyDescent="0.3">
      <c r="B1799" s="6" t="s">
        <v>2233</v>
      </c>
      <c r="C1799" s="6">
        <v>114011283</v>
      </c>
      <c r="D1799" s="6" t="s">
        <v>1535</v>
      </c>
      <c r="E1799" s="6" t="s">
        <v>1111</v>
      </c>
      <c r="F1799" s="6" t="s">
        <v>2691</v>
      </c>
      <c r="G1799" s="6" t="s">
        <v>77</v>
      </c>
      <c r="H1799" s="6" t="s">
        <v>78</v>
      </c>
      <c r="I1799" s="22">
        <v>960400</v>
      </c>
      <c r="J1799" s="22">
        <v>995000</v>
      </c>
      <c r="K1799" s="22">
        <v>960000</v>
      </c>
      <c r="L1799" s="22">
        <v>950000</v>
      </c>
      <c r="M1799" s="22">
        <v>990000</v>
      </c>
      <c r="N1799" s="22">
        <v>890000</v>
      </c>
      <c r="O1799" s="23">
        <v>107</v>
      </c>
      <c r="P1799" s="23">
        <v>119</v>
      </c>
      <c r="Q1799" s="23">
        <v>78</v>
      </c>
      <c r="R1799" s="22">
        <v>575</v>
      </c>
      <c r="S1799" s="22">
        <v>475</v>
      </c>
      <c r="T1799" s="24">
        <v>1.9</v>
      </c>
      <c r="U1799" s="24">
        <v>-0.10000000000000009</v>
      </c>
      <c r="V1799" s="24">
        <v>2</v>
      </c>
      <c r="W1799" s="24">
        <v>2</v>
      </c>
      <c r="X1799" s="25">
        <v>3.1132861307788421E-2</v>
      </c>
      <c r="Y1799" s="24">
        <v>0.9</v>
      </c>
      <c r="Z1799" s="24">
        <v>-0.20000000000000007</v>
      </c>
      <c r="AA1799" s="24">
        <v>1.1000000000000001</v>
      </c>
      <c r="AB1799" s="24">
        <v>1</v>
      </c>
      <c r="AC1799" s="26">
        <v>0.44876998001997997</v>
      </c>
      <c r="AD1799" s="24">
        <v>14.41467186659494</v>
      </c>
      <c r="AE1799" s="6">
        <v>1033</v>
      </c>
      <c r="AF1799" s="6">
        <v>1179</v>
      </c>
      <c r="AG1799" s="6">
        <v>928</v>
      </c>
      <c r="AH1799" s="27">
        <v>7.6055321707757058</v>
      </c>
      <c r="AI1799" s="28">
        <v>840000</v>
      </c>
      <c r="AJ1799" s="28">
        <v>800000</v>
      </c>
      <c r="AK1799" s="28">
        <v>800000</v>
      </c>
      <c r="AL1799" s="29">
        <v>0.05</v>
      </c>
      <c r="AM1799" s="29">
        <v>0.05</v>
      </c>
      <c r="AN1799" s="6">
        <v>2.8</v>
      </c>
      <c r="AO1799" s="27">
        <v>9.9999999999999645E-2</v>
      </c>
      <c r="AP1799" s="6">
        <v>2.7</v>
      </c>
      <c r="AQ1799" s="26">
        <v>0.1167741935483871</v>
      </c>
      <c r="AR1799" s="28">
        <v>550</v>
      </c>
      <c r="AS1799" s="28">
        <v>530</v>
      </c>
      <c r="AT1799" s="25">
        <v>3.7735849056603772E-2</v>
      </c>
      <c r="AU1799" s="26">
        <v>9.7509220537122077E-2</v>
      </c>
      <c r="AV1799" s="30">
        <v>1281.2800000000002</v>
      </c>
      <c r="AW1799" s="24">
        <v>0.69810000000000005</v>
      </c>
      <c r="AX1799" s="24">
        <v>0.3019</v>
      </c>
      <c r="AY1799" s="24">
        <v>0.94179999999999997</v>
      </c>
      <c r="AZ1799" s="24">
        <v>3.3999999999999998E-3</v>
      </c>
      <c r="BA1799" s="24">
        <v>0.5948</v>
      </c>
      <c r="BB1799" s="24">
        <v>0.25130000000000002</v>
      </c>
      <c r="BC1799" s="24">
        <v>0.11269999999999999</v>
      </c>
      <c r="BD1799" s="31">
        <v>0</v>
      </c>
      <c r="BE1799" s="23">
        <v>181</v>
      </c>
      <c r="BF1799" s="32" t="s">
        <v>4516</v>
      </c>
      <c r="BG1799" s="33">
        <v>150.36749187517401</v>
      </c>
      <c r="BH1799" s="33">
        <v>-35.342952749793398</v>
      </c>
      <c r="BI1799" s="34">
        <f t="shared" si="392"/>
        <v>85</v>
      </c>
      <c r="BJ1799" s="34">
        <f t="shared" si="393"/>
        <v>70</v>
      </c>
      <c r="BK1799" s="34">
        <f t="shared" si="394"/>
        <v>31</v>
      </c>
      <c r="BL1799" s="34">
        <f t="shared" si="395"/>
        <v>68</v>
      </c>
      <c r="BM1799" s="34">
        <f t="shared" si="396"/>
        <v>26</v>
      </c>
      <c r="BN1799" s="34">
        <f t="shared" si="397"/>
        <v>100</v>
      </c>
      <c r="BO1799" s="34">
        <f t="shared" si="398"/>
        <v>72</v>
      </c>
      <c r="BP1799" s="34">
        <f t="shared" si="399"/>
        <v>100</v>
      </c>
      <c r="BQ1799" s="35">
        <f t="shared" si="400"/>
        <v>54</v>
      </c>
      <c r="BR1799" s="34">
        <f t="shared" si="401"/>
        <v>7</v>
      </c>
      <c r="BS1799" s="35">
        <f t="shared" si="402"/>
        <v>1</v>
      </c>
      <c r="BT1799" s="35">
        <f t="shared" si="403"/>
        <v>100</v>
      </c>
      <c r="BU1799" s="35">
        <f t="shared" si="404"/>
        <v>0</v>
      </c>
      <c r="BV1799" s="35">
        <f t="shared" si="405"/>
        <v>59</v>
      </c>
    </row>
    <row r="1800" spans="2:74" hidden="1" x14ac:dyDescent="0.3">
      <c r="B1800" s="6" t="s">
        <v>2234</v>
      </c>
      <c r="C1800" s="6">
        <v>119021367</v>
      </c>
      <c r="D1800" s="6" t="s">
        <v>2021</v>
      </c>
      <c r="E1800" s="6" t="s">
        <v>1094</v>
      </c>
      <c r="F1800" s="6" t="s">
        <v>2757</v>
      </c>
      <c r="G1800" s="6" t="s">
        <v>77</v>
      </c>
      <c r="H1800" s="6" t="s">
        <v>78</v>
      </c>
      <c r="I1800" s="22">
        <v>1620000</v>
      </c>
      <c r="J1800" s="22">
        <v>1663200</v>
      </c>
      <c r="K1800" s="22">
        <v>1514100</v>
      </c>
      <c r="L1800" s="22">
        <v>1563000</v>
      </c>
      <c r="M1800" s="22">
        <v>1575000</v>
      </c>
      <c r="N1800" s="22">
        <v>1471000</v>
      </c>
      <c r="O1800" s="23">
        <v>27</v>
      </c>
      <c r="P1800" s="23">
        <v>26</v>
      </c>
      <c r="Q1800" s="23">
        <v>26</v>
      </c>
      <c r="R1800" s="22">
        <v>850</v>
      </c>
      <c r="S1800" s="22">
        <v>795</v>
      </c>
      <c r="T1800" s="24">
        <v>2.7</v>
      </c>
      <c r="U1800" s="24">
        <v>-0.19999999999999973</v>
      </c>
      <c r="V1800" s="24">
        <v>2.9</v>
      </c>
      <c r="W1800" s="24">
        <v>2.6</v>
      </c>
      <c r="X1800" s="25">
        <v>2.7283950617283951E-2</v>
      </c>
      <c r="Y1800" s="24">
        <v>2.7</v>
      </c>
      <c r="Z1800" s="24">
        <v>-0.79999999999999982</v>
      </c>
      <c r="AA1800" s="24">
        <v>3.5</v>
      </c>
      <c r="AB1800" s="24">
        <v>2.8</v>
      </c>
      <c r="AC1800" s="26">
        <v>0.44538061703554654</v>
      </c>
      <c r="AD1800" s="24">
        <v>16.323904968271165</v>
      </c>
      <c r="AE1800" s="6">
        <v>125</v>
      </c>
      <c r="AF1800" s="6">
        <v>140</v>
      </c>
      <c r="AG1800" s="6">
        <v>114</v>
      </c>
      <c r="AH1800" s="27">
        <v>2.6836363636363636</v>
      </c>
      <c r="AI1800" s="28">
        <v>1722000</v>
      </c>
      <c r="AJ1800" s="28">
        <v>1670000</v>
      </c>
      <c r="AK1800" s="28">
        <v>1475000</v>
      </c>
      <c r="AL1800" s="29">
        <v>3.1137724550898204E-2</v>
      </c>
      <c r="AM1800" s="29">
        <v>0.16745762711864406</v>
      </c>
      <c r="AN1800" s="6">
        <v>1.7</v>
      </c>
      <c r="AO1800" s="27">
        <v>-0.10000000000000009</v>
      </c>
      <c r="AP1800" s="6">
        <v>1.8</v>
      </c>
      <c r="AQ1800" s="26">
        <v>8.7173913043478254E-2</v>
      </c>
      <c r="AR1800" s="28">
        <v>850</v>
      </c>
      <c r="AS1800" s="28">
        <v>800</v>
      </c>
      <c r="AT1800" s="25">
        <v>6.25E-2</v>
      </c>
      <c r="AU1800" s="26">
        <v>0.28076235956968709</v>
      </c>
      <c r="AV1800" s="30">
        <v>1908.4800000000002</v>
      </c>
      <c r="AW1800" s="24">
        <v>0.76770000000000005</v>
      </c>
      <c r="AX1800" s="24">
        <v>0.23230000000000001</v>
      </c>
      <c r="AY1800" s="24">
        <v>0.6341</v>
      </c>
      <c r="AZ1800" s="24">
        <v>0.16600000000000001</v>
      </c>
      <c r="BA1800" s="24">
        <v>0.32019999999999998</v>
      </c>
      <c r="BB1800" s="24">
        <v>0.35610000000000003</v>
      </c>
      <c r="BC1800" s="24">
        <v>0.29089999999999999</v>
      </c>
      <c r="BD1800" s="31">
        <v>7</v>
      </c>
      <c r="BE1800" s="23">
        <v>14</v>
      </c>
      <c r="BF1800" s="32" t="s">
        <v>4517</v>
      </c>
      <c r="BG1800" s="33">
        <v>151.07472010243799</v>
      </c>
      <c r="BH1800" s="33">
        <v>-33.934541819629501</v>
      </c>
      <c r="BI1800" s="34">
        <f t="shared" si="392"/>
        <v>72</v>
      </c>
      <c r="BJ1800" s="34">
        <f t="shared" si="393"/>
        <v>88</v>
      </c>
      <c r="BK1800" s="34">
        <f t="shared" si="394"/>
        <v>92</v>
      </c>
      <c r="BL1800" s="34">
        <f t="shared" si="395"/>
        <v>7</v>
      </c>
      <c r="BM1800" s="34">
        <f t="shared" si="396"/>
        <v>16</v>
      </c>
      <c r="BN1800" s="34">
        <f t="shared" si="397"/>
        <v>100</v>
      </c>
      <c r="BO1800" s="34">
        <f t="shared" si="398"/>
        <v>100</v>
      </c>
      <c r="BP1800" s="34">
        <f t="shared" si="399"/>
        <v>60</v>
      </c>
      <c r="BQ1800" s="35">
        <f t="shared" si="400"/>
        <v>42</v>
      </c>
      <c r="BR1800" s="34">
        <f t="shared" si="401"/>
        <v>1</v>
      </c>
      <c r="BS1800" s="35">
        <f t="shared" si="402"/>
        <v>1</v>
      </c>
      <c r="BT1800" s="35">
        <f t="shared" si="403"/>
        <v>72</v>
      </c>
      <c r="BU1800" s="35">
        <f t="shared" si="404"/>
        <v>70</v>
      </c>
      <c r="BV1800" s="35">
        <f t="shared" si="405"/>
        <v>59</v>
      </c>
    </row>
    <row r="1801" spans="2:74" hidden="1" x14ac:dyDescent="0.3">
      <c r="B1801" s="6" t="s">
        <v>2235</v>
      </c>
      <c r="C1801" s="6">
        <v>121011399</v>
      </c>
      <c r="D1801" s="6" t="s">
        <v>1475</v>
      </c>
      <c r="E1801" s="6" t="s">
        <v>815</v>
      </c>
      <c r="F1801" s="6" t="s">
        <v>2757</v>
      </c>
      <c r="G1801" s="6" t="s">
        <v>77</v>
      </c>
      <c r="H1801" s="6" t="s">
        <v>78</v>
      </c>
      <c r="I1801" s="22">
        <v>2800000</v>
      </c>
      <c r="J1801" s="22">
        <v>2900000</v>
      </c>
      <c r="K1801" s="22">
        <v>3000000</v>
      </c>
      <c r="L1801" s="22">
        <v>2733000</v>
      </c>
      <c r="M1801" s="22">
        <v>2733000</v>
      </c>
      <c r="N1801" s="22">
        <v>3355000</v>
      </c>
      <c r="O1801" s="23">
        <v>29</v>
      </c>
      <c r="P1801" s="23">
        <v>29</v>
      </c>
      <c r="Q1801" s="23">
        <v>24</v>
      </c>
      <c r="R1801" s="22">
        <v>1200</v>
      </c>
      <c r="S1801" s="22">
        <v>1200</v>
      </c>
      <c r="T1801" s="24">
        <v>1.5</v>
      </c>
      <c r="U1801" s="24">
        <v>0</v>
      </c>
      <c r="V1801" s="24">
        <v>1.5</v>
      </c>
      <c r="W1801" s="24">
        <v>1.3</v>
      </c>
      <c r="X1801" s="25">
        <v>2.2285714285714287E-2</v>
      </c>
      <c r="Y1801" s="24">
        <v>3.4</v>
      </c>
      <c r="Z1801" s="24">
        <v>-1.1999999999999997</v>
      </c>
      <c r="AA1801" s="24">
        <v>4.5999999999999996</v>
      </c>
      <c r="AB1801" s="24">
        <v>5</v>
      </c>
      <c r="AC1801" s="26">
        <v>0.44365572315882873</v>
      </c>
      <c r="AD1801" s="24">
        <v>19.907628603280777</v>
      </c>
      <c r="AE1801" s="6">
        <v>64</v>
      </c>
      <c r="AF1801" s="6">
        <v>135</v>
      </c>
      <c r="AG1801" s="6">
        <v>110</v>
      </c>
      <c r="AH1801" s="27">
        <v>2.4768683274021353</v>
      </c>
      <c r="AI1801" s="28">
        <v>3335000</v>
      </c>
      <c r="AJ1801" s="28">
        <v>3380000</v>
      </c>
      <c r="AK1801" s="28">
        <v>2950000</v>
      </c>
      <c r="AL1801" s="29">
        <v>-1.3313609467455622E-2</v>
      </c>
      <c r="AM1801" s="29">
        <v>0.13050847457627118</v>
      </c>
      <c r="AN1801" s="6">
        <v>2</v>
      </c>
      <c r="AO1801" s="27">
        <v>0</v>
      </c>
      <c r="AP1801" s="6">
        <v>2</v>
      </c>
      <c r="AQ1801" s="26">
        <v>9.0571428571428567E-2</v>
      </c>
      <c r="AR1801" s="28">
        <v>1350</v>
      </c>
      <c r="AS1801" s="28">
        <v>1300</v>
      </c>
      <c r="AT1801" s="25">
        <v>3.8461538461538464E-2</v>
      </c>
      <c r="AU1801" s="26">
        <v>0.18666970757226475</v>
      </c>
      <c r="AV1801" s="30">
        <v>2704.8</v>
      </c>
      <c r="AW1801" s="24">
        <v>0.68620000000000003</v>
      </c>
      <c r="AX1801" s="24">
        <v>0.31380000000000002</v>
      </c>
      <c r="AY1801" s="24">
        <v>0.35399999999999998</v>
      </c>
      <c r="AZ1801" s="24">
        <v>5.7000000000000002E-2</v>
      </c>
      <c r="BA1801" s="24">
        <v>0.25629999999999997</v>
      </c>
      <c r="BB1801" s="24">
        <v>0.3453</v>
      </c>
      <c r="BC1801" s="24">
        <v>0.372</v>
      </c>
      <c r="BD1801" s="31">
        <v>8.5</v>
      </c>
      <c r="BE1801" s="23">
        <v>9</v>
      </c>
      <c r="BF1801" s="32" t="s">
        <v>4518</v>
      </c>
      <c r="BG1801" s="33">
        <v>151.161801519758</v>
      </c>
      <c r="BH1801" s="33">
        <v>-33.8016115619263</v>
      </c>
      <c r="BI1801" s="34">
        <f t="shared" si="392"/>
        <v>92</v>
      </c>
      <c r="BJ1801" s="34">
        <f t="shared" si="393"/>
        <v>84</v>
      </c>
      <c r="BK1801" s="34">
        <f t="shared" si="394"/>
        <v>94</v>
      </c>
      <c r="BL1801" s="34">
        <f t="shared" si="395"/>
        <v>38</v>
      </c>
      <c r="BM1801" s="34">
        <f t="shared" si="396"/>
        <v>1</v>
      </c>
      <c r="BN1801" s="34">
        <f t="shared" si="397"/>
        <v>100</v>
      </c>
      <c r="BO1801" s="34">
        <f t="shared" si="398"/>
        <v>100</v>
      </c>
      <c r="BP1801" s="34">
        <f t="shared" si="399"/>
        <v>46</v>
      </c>
      <c r="BQ1801" s="35">
        <f t="shared" si="400"/>
        <v>25</v>
      </c>
      <c r="BR1801" s="34">
        <f t="shared" si="401"/>
        <v>1</v>
      </c>
      <c r="BS1801" s="35">
        <f t="shared" si="402"/>
        <v>1</v>
      </c>
      <c r="BT1801" s="35">
        <f t="shared" si="403"/>
        <v>60</v>
      </c>
      <c r="BU1801" s="35">
        <f t="shared" si="404"/>
        <v>85</v>
      </c>
      <c r="BV1801" s="35">
        <f t="shared" si="405"/>
        <v>59</v>
      </c>
    </row>
    <row r="1802" spans="2:74" hidden="1" x14ac:dyDescent="0.3">
      <c r="B1802" s="6" t="s">
        <v>2236</v>
      </c>
      <c r="C1802" s="6">
        <v>121011684</v>
      </c>
      <c r="D1802" s="6" t="s">
        <v>1475</v>
      </c>
      <c r="E1802" s="6" t="s">
        <v>815</v>
      </c>
      <c r="F1802" s="6" t="s">
        <v>2757</v>
      </c>
      <c r="G1802" s="6" t="s">
        <v>77</v>
      </c>
      <c r="H1802" s="6" t="s">
        <v>78</v>
      </c>
      <c r="I1802" s="22">
        <v>3700000</v>
      </c>
      <c r="J1802" s="22">
        <v>3879600</v>
      </c>
      <c r="K1802" s="22">
        <v>3858600</v>
      </c>
      <c r="L1802" s="22">
        <v>4150000</v>
      </c>
      <c r="M1802" s="22">
        <v>4150000</v>
      </c>
      <c r="N1802" s="22">
        <v>3600000</v>
      </c>
      <c r="O1802" s="23">
        <v>32</v>
      </c>
      <c r="P1802" s="23">
        <v>27</v>
      </c>
      <c r="Q1802" s="23">
        <v>24</v>
      </c>
      <c r="R1802" s="22">
        <v>1280</v>
      </c>
      <c r="S1802" s="22">
        <v>1250</v>
      </c>
      <c r="T1802" s="24">
        <v>1.8</v>
      </c>
      <c r="U1802" s="24">
        <v>0</v>
      </c>
      <c r="V1802" s="24">
        <v>1.8</v>
      </c>
      <c r="W1802" s="24">
        <v>1.9</v>
      </c>
      <c r="X1802" s="25">
        <v>1.7989189189189188E-2</v>
      </c>
      <c r="Y1802" s="24">
        <v>3</v>
      </c>
      <c r="Z1802" s="24">
        <v>-1.0999999999999996</v>
      </c>
      <c r="AA1802" s="24">
        <v>4.0999999999999996</v>
      </c>
      <c r="AB1802" s="24">
        <v>4.5</v>
      </c>
      <c r="AC1802" s="26">
        <v>0.53832178184509782</v>
      </c>
      <c r="AD1802" s="24">
        <v>29.924738473961266</v>
      </c>
      <c r="AE1802" s="6">
        <v>64</v>
      </c>
      <c r="AF1802" s="6">
        <v>135</v>
      </c>
      <c r="AG1802" s="6">
        <v>110</v>
      </c>
      <c r="AH1802" s="27">
        <v>2.4768683274021353</v>
      </c>
      <c r="AI1802" s="28">
        <v>3335000</v>
      </c>
      <c r="AJ1802" s="28">
        <v>3380000</v>
      </c>
      <c r="AK1802" s="28">
        <v>2950000</v>
      </c>
      <c r="AL1802" s="29">
        <v>-1.3313609467455622E-2</v>
      </c>
      <c r="AM1802" s="29">
        <v>0.13050847457627118</v>
      </c>
      <c r="AN1802" s="6">
        <v>2</v>
      </c>
      <c r="AO1802" s="27">
        <v>0</v>
      </c>
      <c r="AP1802" s="6">
        <v>2</v>
      </c>
      <c r="AQ1802" s="26">
        <v>9.0571428571428567E-2</v>
      </c>
      <c r="AR1802" s="28">
        <v>1350</v>
      </c>
      <c r="AS1802" s="28">
        <v>1300</v>
      </c>
      <c r="AT1802" s="25">
        <v>3.8461538461538464E-2</v>
      </c>
      <c r="AU1802" s="26">
        <v>0.18666970757226475</v>
      </c>
      <c r="AV1802" s="30">
        <v>2377.7600000000002</v>
      </c>
      <c r="AW1802" s="24">
        <v>0.70379999999999998</v>
      </c>
      <c r="AX1802" s="24">
        <v>0.29620000000000002</v>
      </c>
      <c r="AY1802" s="24">
        <v>0.25800000000000001</v>
      </c>
      <c r="AZ1802" s="24">
        <v>4.6199999999999998E-2</v>
      </c>
      <c r="BA1802" s="24">
        <v>0.2555</v>
      </c>
      <c r="BB1802" s="24">
        <v>0.17480000000000001</v>
      </c>
      <c r="BC1802" s="24">
        <v>0.52969999999999995</v>
      </c>
      <c r="BD1802" s="31">
        <v>9</v>
      </c>
      <c r="BE1802" s="23">
        <v>8</v>
      </c>
      <c r="BF1802" s="32" t="s">
        <v>4519</v>
      </c>
      <c r="BG1802" s="33">
        <v>151.18694819624901</v>
      </c>
      <c r="BH1802" s="33">
        <v>-33.794705859244701</v>
      </c>
      <c r="BI1802" s="34">
        <f t="shared" si="392"/>
        <v>87</v>
      </c>
      <c r="BJ1802" s="34">
        <f t="shared" si="393"/>
        <v>84</v>
      </c>
      <c r="BK1802" s="34">
        <f t="shared" si="394"/>
        <v>94</v>
      </c>
      <c r="BL1802" s="34">
        <f t="shared" si="395"/>
        <v>38</v>
      </c>
      <c r="BM1802" s="34">
        <f t="shared" si="396"/>
        <v>1</v>
      </c>
      <c r="BN1802" s="34">
        <f t="shared" si="397"/>
        <v>100</v>
      </c>
      <c r="BO1802" s="34">
        <f t="shared" si="398"/>
        <v>100</v>
      </c>
      <c r="BP1802" s="34">
        <f t="shared" si="399"/>
        <v>46</v>
      </c>
      <c r="BQ1802" s="35">
        <f t="shared" si="400"/>
        <v>11</v>
      </c>
      <c r="BR1802" s="34">
        <f t="shared" si="401"/>
        <v>1</v>
      </c>
      <c r="BS1802" s="35">
        <f t="shared" si="402"/>
        <v>1</v>
      </c>
      <c r="BT1802" s="35">
        <f t="shared" si="403"/>
        <v>67</v>
      </c>
      <c r="BU1802" s="35">
        <f t="shared" si="404"/>
        <v>90</v>
      </c>
      <c r="BV1802" s="35">
        <f t="shared" si="405"/>
        <v>59</v>
      </c>
    </row>
    <row r="1803" spans="2:74" hidden="1" x14ac:dyDescent="0.3">
      <c r="B1803" s="6" t="s">
        <v>2237</v>
      </c>
      <c r="C1803" s="6">
        <v>125011585</v>
      </c>
      <c r="D1803" s="6" t="s">
        <v>2043</v>
      </c>
      <c r="E1803" s="6" t="s">
        <v>791</v>
      </c>
      <c r="F1803" s="6" t="s">
        <v>2757</v>
      </c>
      <c r="G1803" s="6" t="s">
        <v>77</v>
      </c>
      <c r="H1803" s="6" t="s">
        <v>78</v>
      </c>
      <c r="I1803" s="22">
        <v>1430000</v>
      </c>
      <c r="J1803" s="22">
        <v>1470000</v>
      </c>
      <c r="K1803" s="22">
        <v>1500000</v>
      </c>
      <c r="L1803" s="22">
        <v>1451888</v>
      </c>
      <c r="M1803" s="22">
        <v>1443000</v>
      </c>
      <c r="N1803" s="22">
        <v>1412000</v>
      </c>
      <c r="O1803" s="23">
        <v>33</v>
      </c>
      <c r="P1803" s="23">
        <v>33</v>
      </c>
      <c r="Q1803" s="23">
        <v>26</v>
      </c>
      <c r="R1803" s="22">
        <v>720</v>
      </c>
      <c r="S1803" s="22">
        <v>670</v>
      </c>
      <c r="T1803" s="24">
        <v>2.1</v>
      </c>
      <c r="U1803" s="24">
        <v>-0.10000000000000009</v>
      </c>
      <c r="V1803" s="24">
        <v>2.2000000000000002</v>
      </c>
      <c r="W1803" s="24">
        <v>2.1</v>
      </c>
      <c r="X1803" s="25">
        <v>2.6181818181818181E-2</v>
      </c>
      <c r="Y1803" s="24">
        <v>2.9</v>
      </c>
      <c r="Z1803" s="24">
        <v>-0.39999999999999991</v>
      </c>
      <c r="AA1803" s="24">
        <v>3.3</v>
      </c>
      <c r="AB1803" s="24">
        <v>2.7</v>
      </c>
      <c r="AC1803" s="26">
        <v>0.41743970315398882</v>
      </c>
      <c r="AD1803" s="24">
        <v>15.943877551020407</v>
      </c>
      <c r="AE1803" s="6">
        <v>82</v>
      </c>
      <c r="AF1803" s="6">
        <v>90</v>
      </c>
      <c r="AG1803" s="6">
        <v>64</v>
      </c>
      <c r="AH1803" s="27">
        <v>3.5915492957746475</v>
      </c>
      <c r="AI1803" s="28">
        <v>1650000</v>
      </c>
      <c r="AJ1803" s="28">
        <v>1421000</v>
      </c>
      <c r="AK1803" s="28">
        <v>1225000</v>
      </c>
      <c r="AL1803" s="29">
        <v>0.16115411681914146</v>
      </c>
      <c r="AM1803" s="29">
        <v>0.34693877551020408</v>
      </c>
      <c r="AN1803" s="6">
        <v>1.7</v>
      </c>
      <c r="AO1803" s="27">
        <v>-0.7</v>
      </c>
      <c r="AP1803" s="6">
        <v>2.4</v>
      </c>
      <c r="AQ1803" s="26">
        <v>9.3889541715628674E-2</v>
      </c>
      <c r="AR1803" s="28">
        <v>750</v>
      </c>
      <c r="AS1803" s="28">
        <v>750</v>
      </c>
      <c r="AT1803" s="25">
        <v>0</v>
      </c>
      <c r="AU1803" s="26">
        <v>0.37464904805554011</v>
      </c>
      <c r="AV1803" s="30">
        <v>1724.8000000000002</v>
      </c>
      <c r="AW1803" s="24">
        <v>0.74509999999999998</v>
      </c>
      <c r="AX1803" s="24">
        <v>0.25490000000000002</v>
      </c>
      <c r="AY1803" s="24">
        <v>0.60680000000000001</v>
      </c>
      <c r="AZ1803" s="24">
        <v>0.12130000000000001</v>
      </c>
      <c r="BA1803" s="24">
        <v>0.32419999999999999</v>
      </c>
      <c r="BB1803" s="24">
        <v>0.23699999999999999</v>
      </c>
      <c r="BC1803" s="24">
        <v>0.40279999999999999</v>
      </c>
      <c r="BD1803" s="31">
        <v>4</v>
      </c>
      <c r="BE1803" s="23">
        <v>16</v>
      </c>
      <c r="BF1803" s="32" t="s">
        <v>4520</v>
      </c>
      <c r="BG1803" s="33">
        <v>151.033642238407</v>
      </c>
      <c r="BH1803" s="33">
        <v>-33.874351190552403</v>
      </c>
      <c r="BI1803" s="34">
        <f t="shared" si="392"/>
        <v>82</v>
      </c>
      <c r="BJ1803" s="34">
        <f t="shared" si="393"/>
        <v>88</v>
      </c>
      <c r="BK1803" s="34">
        <f t="shared" si="394"/>
        <v>80</v>
      </c>
      <c r="BL1803" s="34">
        <f t="shared" si="395"/>
        <v>1</v>
      </c>
      <c r="BM1803" s="34">
        <f t="shared" si="396"/>
        <v>81</v>
      </c>
      <c r="BN1803" s="34">
        <f t="shared" si="397"/>
        <v>100</v>
      </c>
      <c r="BO1803" s="34">
        <f t="shared" si="398"/>
        <v>100</v>
      </c>
      <c r="BP1803" s="34">
        <f t="shared" si="399"/>
        <v>61</v>
      </c>
      <c r="BQ1803" s="35">
        <f t="shared" si="400"/>
        <v>38</v>
      </c>
      <c r="BR1803" s="34">
        <f t="shared" si="401"/>
        <v>1</v>
      </c>
      <c r="BS1803" s="35">
        <f t="shared" si="402"/>
        <v>1</v>
      </c>
      <c r="BT1803" s="35">
        <f t="shared" si="403"/>
        <v>69</v>
      </c>
      <c r="BU1803" s="35">
        <f t="shared" si="404"/>
        <v>40</v>
      </c>
      <c r="BV1803" s="35">
        <f t="shared" si="405"/>
        <v>59</v>
      </c>
    </row>
    <row r="1804" spans="2:74" hidden="1" x14ac:dyDescent="0.3">
      <c r="B1804" s="6" t="s">
        <v>2238</v>
      </c>
      <c r="C1804" s="6">
        <v>208041194</v>
      </c>
      <c r="D1804" s="6" t="s">
        <v>1810</v>
      </c>
      <c r="E1804" s="6" t="s">
        <v>179</v>
      </c>
      <c r="F1804" s="6" t="s">
        <v>689</v>
      </c>
      <c r="G1804" s="6" t="s">
        <v>86</v>
      </c>
      <c r="H1804" s="6" t="s">
        <v>78</v>
      </c>
      <c r="I1804" s="22">
        <v>2500000</v>
      </c>
      <c r="J1804" s="22">
        <v>2592000</v>
      </c>
      <c r="K1804" s="22">
        <v>2800000</v>
      </c>
      <c r="L1804" s="22">
        <v>1960000</v>
      </c>
      <c r="M1804" s="22">
        <v>2015000</v>
      </c>
      <c r="N1804" s="22">
        <v>2425000</v>
      </c>
      <c r="O1804" s="23">
        <v>25</v>
      </c>
      <c r="P1804" s="23">
        <v>25</v>
      </c>
      <c r="Q1804" s="23">
        <v>25</v>
      </c>
      <c r="R1804" s="22">
        <v>1100</v>
      </c>
      <c r="S1804" s="22">
        <v>1049</v>
      </c>
      <c r="T1804" s="24">
        <v>2.6</v>
      </c>
      <c r="U1804" s="24">
        <v>-0.19999999999999973</v>
      </c>
      <c r="V1804" s="24">
        <v>2.8</v>
      </c>
      <c r="W1804" s="24">
        <v>3</v>
      </c>
      <c r="X1804" s="25">
        <v>2.2880000000000001E-2</v>
      </c>
      <c r="Y1804" s="24">
        <v>2</v>
      </c>
      <c r="Z1804" s="24">
        <v>-0.60000000000000009</v>
      </c>
      <c r="AA1804" s="24">
        <v>2.6</v>
      </c>
      <c r="AB1804" s="24">
        <v>2.9</v>
      </c>
      <c r="AC1804" s="26">
        <v>0.41545806139714764</v>
      </c>
      <c r="AD1804" s="24">
        <v>18.158132054071139</v>
      </c>
      <c r="AE1804" s="6">
        <v>62</v>
      </c>
      <c r="AF1804" s="6">
        <v>72</v>
      </c>
      <c r="AG1804" s="6">
        <v>61</v>
      </c>
      <c r="AH1804" s="27">
        <v>3.6768802228412256</v>
      </c>
      <c r="AI1804" s="28">
        <v>2000000</v>
      </c>
      <c r="AJ1804" s="28">
        <v>2015000</v>
      </c>
      <c r="AK1804" s="28">
        <v>1780000</v>
      </c>
      <c r="AL1804" s="29">
        <v>-7.4441687344913151E-3</v>
      </c>
      <c r="AM1804" s="29">
        <v>0.12359550561797752</v>
      </c>
      <c r="AN1804" s="6">
        <v>2.7</v>
      </c>
      <c r="AO1804" s="27">
        <v>0</v>
      </c>
      <c r="AP1804" s="6">
        <v>2.7</v>
      </c>
      <c r="AQ1804" s="26">
        <v>3.1752305665349145E-2</v>
      </c>
      <c r="AR1804" s="28">
        <v>900</v>
      </c>
      <c r="AS1804" s="28">
        <v>875</v>
      </c>
      <c r="AT1804" s="25">
        <v>2.8571428571428571E-2</v>
      </c>
      <c r="AU1804" s="26">
        <v>-0.21893299746722006</v>
      </c>
      <c r="AV1804" s="30">
        <v>2647.6800000000003</v>
      </c>
      <c r="AW1804" s="24">
        <v>0.62480000000000002</v>
      </c>
      <c r="AX1804" s="24">
        <v>0.37519999999999998</v>
      </c>
      <c r="AY1804" s="24">
        <v>0.39169999999999999</v>
      </c>
      <c r="AZ1804" s="24">
        <v>0.1757</v>
      </c>
      <c r="BA1804" s="24">
        <v>0.35799999999999998</v>
      </c>
      <c r="BB1804" s="24">
        <v>0.29480000000000001</v>
      </c>
      <c r="BC1804" s="24">
        <v>0.31769999999999998</v>
      </c>
      <c r="BD1804" s="31">
        <v>10</v>
      </c>
      <c r="BE1804" s="23">
        <v>9</v>
      </c>
      <c r="BF1804" s="32" t="s">
        <v>4521</v>
      </c>
      <c r="BG1804" s="33">
        <v>145.04457374333299</v>
      </c>
      <c r="BH1804" s="33">
        <v>-37.856494949308797</v>
      </c>
      <c r="BI1804" s="34">
        <f t="shared" si="392"/>
        <v>74</v>
      </c>
      <c r="BJ1804" s="34">
        <f t="shared" si="393"/>
        <v>72</v>
      </c>
      <c r="BK1804" s="34">
        <f t="shared" si="394"/>
        <v>79</v>
      </c>
      <c r="BL1804" s="34">
        <f t="shared" si="395"/>
        <v>100</v>
      </c>
      <c r="BM1804" s="34">
        <f t="shared" si="396"/>
        <v>1</v>
      </c>
      <c r="BN1804" s="34">
        <f t="shared" si="397"/>
        <v>34</v>
      </c>
      <c r="BO1804" s="34">
        <f t="shared" si="398"/>
        <v>100</v>
      </c>
      <c r="BP1804" s="34">
        <f t="shared" si="399"/>
        <v>69</v>
      </c>
      <c r="BQ1804" s="35">
        <f t="shared" si="400"/>
        <v>27</v>
      </c>
      <c r="BR1804" s="34">
        <f t="shared" si="401"/>
        <v>1</v>
      </c>
      <c r="BS1804" s="35">
        <f t="shared" si="402"/>
        <v>1</v>
      </c>
      <c r="BT1804" s="35">
        <f t="shared" si="403"/>
        <v>84</v>
      </c>
      <c r="BU1804" s="35">
        <f t="shared" si="404"/>
        <v>100</v>
      </c>
      <c r="BV1804" s="35">
        <f t="shared" si="405"/>
        <v>59</v>
      </c>
    </row>
    <row r="1805" spans="2:74" hidden="1" x14ac:dyDescent="0.3">
      <c r="B1805" s="6" t="s">
        <v>2239</v>
      </c>
      <c r="C1805" s="6">
        <v>403041079</v>
      </c>
      <c r="D1805" s="6" t="s">
        <v>217</v>
      </c>
      <c r="E1805" s="6" t="s">
        <v>186</v>
      </c>
      <c r="F1805" s="6" t="s">
        <v>2379</v>
      </c>
      <c r="G1805" s="6" t="s">
        <v>82</v>
      </c>
      <c r="H1805" s="6" t="s">
        <v>78</v>
      </c>
      <c r="I1805" s="22">
        <v>672000</v>
      </c>
      <c r="J1805" s="22">
        <v>655200</v>
      </c>
      <c r="K1805" s="22">
        <v>599200</v>
      </c>
      <c r="L1805" s="22">
        <v>640000</v>
      </c>
      <c r="M1805" s="22">
        <v>620500</v>
      </c>
      <c r="N1805" s="22">
        <v>575000</v>
      </c>
      <c r="O1805" s="23">
        <v>20</v>
      </c>
      <c r="P1805" s="23">
        <v>22</v>
      </c>
      <c r="Q1805" s="23">
        <v>21</v>
      </c>
      <c r="R1805" s="22">
        <v>530</v>
      </c>
      <c r="S1805" s="22">
        <v>500</v>
      </c>
      <c r="T1805" s="24">
        <v>3.1</v>
      </c>
      <c r="U1805" s="24">
        <v>0</v>
      </c>
      <c r="V1805" s="24">
        <v>3.1</v>
      </c>
      <c r="W1805" s="24">
        <v>2.9</v>
      </c>
      <c r="X1805" s="25">
        <v>4.1011904761904763E-2</v>
      </c>
      <c r="Y1805" s="24">
        <v>2.4</v>
      </c>
      <c r="Z1805" s="24">
        <v>-0.89999999999999991</v>
      </c>
      <c r="AA1805" s="24">
        <v>3.3</v>
      </c>
      <c r="AB1805" s="24">
        <v>2.9</v>
      </c>
      <c r="AC1805" s="26">
        <v>0.43816137566137559</v>
      </c>
      <c r="AD1805" s="24">
        <v>10.683760683760683</v>
      </c>
      <c r="AE1805" s="6">
        <v>338</v>
      </c>
      <c r="AF1805" s="6">
        <v>438</v>
      </c>
      <c r="AG1805" s="6">
        <v>307</v>
      </c>
      <c r="AH1805" s="27">
        <v>1.9322033898305084</v>
      </c>
      <c r="AI1805" s="28">
        <v>760000</v>
      </c>
      <c r="AJ1805" s="28">
        <v>680000</v>
      </c>
      <c r="AK1805" s="28">
        <v>605000</v>
      </c>
      <c r="AL1805" s="29">
        <v>0.11764705882352941</v>
      </c>
      <c r="AM1805" s="29">
        <v>0.256198347107438</v>
      </c>
      <c r="AN1805" s="6">
        <v>2.7</v>
      </c>
      <c r="AO1805" s="27">
        <v>-0.19999999999999973</v>
      </c>
      <c r="AP1805" s="6">
        <v>2.9</v>
      </c>
      <c r="AQ1805" s="26">
        <v>0.12028985507246377</v>
      </c>
      <c r="AR1805" s="28">
        <v>570</v>
      </c>
      <c r="AS1805" s="28">
        <v>540</v>
      </c>
      <c r="AT1805" s="25">
        <v>5.5555555555555552E-2</v>
      </c>
      <c r="AU1805" s="26">
        <v>0.45115388008571766</v>
      </c>
      <c r="AV1805" s="30">
        <v>1209.6000000000001</v>
      </c>
      <c r="AW1805" s="24">
        <v>0.6512</v>
      </c>
      <c r="AX1805" s="24">
        <v>0.3488</v>
      </c>
      <c r="AY1805" s="24">
        <v>0.88239999999999996</v>
      </c>
      <c r="AZ1805" s="24">
        <v>8.3199999999999996E-2</v>
      </c>
      <c r="BA1805" s="24">
        <v>0.22159999999999999</v>
      </c>
      <c r="BB1805" s="24">
        <v>0.39150000000000001</v>
      </c>
      <c r="BC1805" s="24">
        <v>0.36159999999999998</v>
      </c>
      <c r="BD1805" s="31">
        <v>1</v>
      </c>
      <c r="BE1805" s="23">
        <v>28</v>
      </c>
      <c r="BF1805" s="32" t="s">
        <v>4522</v>
      </c>
      <c r="BG1805" s="33">
        <v>138.51423273734699</v>
      </c>
      <c r="BH1805" s="33">
        <v>-35.153848186599198</v>
      </c>
      <c r="BI1805" s="34">
        <f t="shared" si="392"/>
        <v>65</v>
      </c>
      <c r="BJ1805" s="34">
        <f t="shared" si="393"/>
        <v>72</v>
      </c>
      <c r="BK1805" s="34">
        <f t="shared" si="394"/>
        <v>100</v>
      </c>
      <c r="BL1805" s="34">
        <f t="shared" si="395"/>
        <v>1</v>
      </c>
      <c r="BM1805" s="34">
        <f t="shared" si="396"/>
        <v>59</v>
      </c>
      <c r="BN1805" s="34">
        <f t="shared" si="397"/>
        <v>100</v>
      </c>
      <c r="BO1805" s="34">
        <f t="shared" si="398"/>
        <v>100</v>
      </c>
      <c r="BP1805" s="34">
        <f t="shared" si="399"/>
        <v>39</v>
      </c>
      <c r="BQ1805" s="35">
        <f t="shared" si="400"/>
        <v>87</v>
      </c>
      <c r="BR1805" s="34">
        <f t="shared" si="401"/>
        <v>44</v>
      </c>
      <c r="BS1805" s="35">
        <f t="shared" si="402"/>
        <v>1</v>
      </c>
      <c r="BT1805" s="35">
        <f t="shared" si="403"/>
        <v>77</v>
      </c>
      <c r="BU1805" s="35">
        <f t="shared" si="404"/>
        <v>10</v>
      </c>
      <c r="BV1805" s="35">
        <f t="shared" si="405"/>
        <v>59</v>
      </c>
    </row>
    <row r="1806" spans="2:74" hidden="1" x14ac:dyDescent="0.3">
      <c r="B1806" s="6" t="s">
        <v>2240</v>
      </c>
      <c r="C1806" s="6">
        <v>506021118</v>
      </c>
      <c r="D1806" s="6" t="s">
        <v>1846</v>
      </c>
      <c r="E1806" s="6" t="s">
        <v>281</v>
      </c>
      <c r="F1806" s="6" t="s">
        <v>2720</v>
      </c>
      <c r="G1806" s="6" t="s">
        <v>93</v>
      </c>
      <c r="H1806" s="6" t="s">
        <v>78</v>
      </c>
      <c r="I1806" s="22">
        <v>778260</v>
      </c>
      <c r="J1806" s="22">
        <v>769600</v>
      </c>
      <c r="K1806" s="22">
        <v>650000</v>
      </c>
      <c r="L1806" s="22">
        <v>830000</v>
      </c>
      <c r="M1806" s="22">
        <v>790000</v>
      </c>
      <c r="N1806" s="22">
        <v>685000</v>
      </c>
      <c r="O1806" s="23">
        <v>27</v>
      </c>
      <c r="P1806" s="23">
        <v>28</v>
      </c>
      <c r="Q1806" s="23">
        <v>31</v>
      </c>
      <c r="R1806" s="22">
        <v>695</v>
      </c>
      <c r="S1806" s="22">
        <v>620</v>
      </c>
      <c r="T1806" s="24">
        <v>2.4</v>
      </c>
      <c r="U1806" s="24">
        <v>-0.39999999999999991</v>
      </c>
      <c r="V1806" s="24">
        <v>2.8</v>
      </c>
      <c r="W1806" s="24">
        <v>3.3</v>
      </c>
      <c r="X1806" s="25">
        <v>4.6436923393210497E-2</v>
      </c>
      <c r="Y1806" s="24">
        <v>3.2</v>
      </c>
      <c r="Z1806" s="24">
        <v>-1.0999999999999996</v>
      </c>
      <c r="AA1806" s="24">
        <v>4.3</v>
      </c>
      <c r="AB1806" s="24">
        <v>4.4000000000000004</v>
      </c>
      <c r="AC1806" s="26">
        <v>0.37247041673812381</v>
      </c>
      <c r="AD1806" s="24">
        <v>8.0209968602825743</v>
      </c>
      <c r="AE1806" s="6">
        <v>204</v>
      </c>
      <c r="AF1806" s="6">
        <v>219</v>
      </c>
      <c r="AG1806" s="6">
        <v>157</v>
      </c>
      <c r="AH1806" s="27">
        <v>4.8326848249027234</v>
      </c>
      <c r="AI1806" s="28">
        <v>850000</v>
      </c>
      <c r="AJ1806" s="28">
        <v>729000</v>
      </c>
      <c r="AK1806" s="28">
        <v>620000</v>
      </c>
      <c r="AL1806" s="29">
        <v>0.16598079561042525</v>
      </c>
      <c r="AM1806" s="29">
        <v>0.37096774193548387</v>
      </c>
      <c r="AN1806" s="6">
        <v>2.2000000000000002</v>
      </c>
      <c r="AO1806" s="27">
        <v>-0.39999999999999991</v>
      </c>
      <c r="AP1806" s="6">
        <v>2.6</v>
      </c>
      <c r="AQ1806" s="26">
        <v>4.5714368979639416E-2</v>
      </c>
      <c r="AR1806" s="28">
        <v>700</v>
      </c>
      <c r="AS1806" s="28">
        <v>650</v>
      </c>
      <c r="AT1806" s="25">
        <v>7.6923076923076927E-2</v>
      </c>
      <c r="AU1806" s="26">
        <v>0.51483725429679983</v>
      </c>
      <c r="AV1806" s="30">
        <v>1865.92</v>
      </c>
      <c r="AW1806" s="24">
        <v>0.62729999999999997</v>
      </c>
      <c r="AX1806" s="24">
        <v>0.37269999999999998</v>
      </c>
      <c r="AY1806" s="24">
        <v>0.754</v>
      </c>
      <c r="AZ1806" s="24">
        <v>0.18090000000000001</v>
      </c>
      <c r="BA1806" s="24">
        <v>0.24229999999999999</v>
      </c>
      <c r="BB1806" s="24">
        <v>0.32679999999999998</v>
      </c>
      <c r="BC1806" s="24">
        <v>0.4037</v>
      </c>
      <c r="BD1806" s="31">
        <v>1</v>
      </c>
      <c r="BE1806" s="23">
        <v>8</v>
      </c>
      <c r="BF1806" s="32" t="s">
        <v>4523</v>
      </c>
      <c r="BG1806" s="33">
        <v>115.931069874472</v>
      </c>
      <c r="BH1806" s="33">
        <v>-31.9425826139001</v>
      </c>
      <c r="BI1806" s="34">
        <f t="shared" si="392"/>
        <v>77</v>
      </c>
      <c r="BJ1806" s="34">
        <f t="shared" si="393"/>
        <v>80</v>
      </c>
      <c r="BK1806" s="34">
        <f t="shared" si="394"/>
        <v>65</v>
      </c>
      <c r="BL1806" s="34">
        <f t="shared" si="395"/>
        <v>1</v>
      </c>
      <c r="BM1806" s="34">
        <f t="shared" si="396"/>
        <v>83</v>
      </c>
      <c r="BN1806" s="34">
        <f t="shared" si="397"/>
        <v>55</v>
      </c>
      <c r="BO1806" s="34">
        <f t="shared" si="398"/>
        <v>100</v>
      </c>
      <c r="BP1806" s="34">
        <f t="shared" si="399"/>
        <v>43</v>
      </c>
      <c r="BQ1806" s="35">
        <f t="shared" si="400"/>
        <v>100</v>
      </c>
      <c r="BR1806" s="34">
        <f t="shared" si="401"/>
        <v>70</v>
      </c>
      <c r="BS1806" s="35">
        <f t="shared" si="402"/>
        <v>19</v>
      </c>
      <c r="BT1806" s="35">
        <f t="shared" si="403"/>
        <v>64</v>
      </c>
      <c r="BU1806" s="35">
        <f t="shared" si="404"/>
        <v>10</v>
      </c>
      <c r="BV1806" s="35">
        <f t="shared" si="405"/>
        <v>59</v>
      </c>
    </row>
    <row r="1807" spans="2:74" hidden="1" x14ac:dyDescent="0.3">
      <c r="B1807" s="6" t="s">
        <v>2241</v>
      </c>
      <c r="C1807" s="6">
        <v>119021574</v>
      </c>
      <c r="D1807" s="6" t="s">
        <v>2021</v>
      </c>
      <c r="E1807" s="6" t="s">
        <v>1094</v>
      </c>
      <c r="F1807" s="6" t="s">
        <v>2757</v>
      </c>
      <c r="G1807" s="6" t="s">
        <v>77</v>
      </c>
      <c r="H1807" s="6" t="s">
        <v>78</v>
      </c>
      <c r="I1807" s="22">
        <v>1185600</v>
      </c>
      <c r="J1807" s="22">
        <v>1176000</v>
      </c>
      <c r="K1807" s="22">
        <v>1121320</v>
      </c>
      <c r="L1807" s="22">
        <v>1235000</v>
      </c>
      <c r="M1807" s="22">
        <v>1235000</v>
      </c>
      <c r="N1807" s="22">
        <v>1210000</v>
      </c>
      <c r="O1807" s="23">
        <v>31</v>
      </c>
      <c r="P1807" s="23">
        <v>31</v>
      </c>
      <c r="Q1807" s="23">
        <v>25</v>
      </c>
      <c r="R1807" s="22">
        <v>800</v>
      </c>
      <c r="S1807" s="22">
        <v>710</v>
      </c>
      <c r="T1807" s="24">
        <v>1.1000000000000001</v>
      </c>
      <c r="U1807" s="24">
        <v>-0.19999999999999996</v>
      </c>
      <c r="V1807" s="24">
        <v>1.3</v>
      </c>
      <c r="W1807" s="24">
        <v>2.5</v>
      </c>
      <c r="X1807" s="25">
        <v>3.5087719298245612E-2</v>
      </c>
      <c r="Y1807" s="24">
        <v>3</v>
      </c>
      <c r="Z1807" s="24">
        <v>-1</v>
      </c>
      <c r="AA1807" s="24">
        <v>4</v>
      </c>
      <c r="AB1807" s="24">
        <v>3.5</v>
      </c>
      <c r="AC1807" s="26">
        <v>0.57234432234432231</v>
      </c>
      <c r="AD1807" s="24">
        <v>16.311813186813183</v>
      </c>
      <c r="AE1807" s="6">
        <v>125</v>
      </c>
      <c r="AF1807" s="6">
        <v>140</v>
      </c>
      <c r="AG1807" s="6">
        <v>114</v>
      </c>
      <c r="AH1807" s="27">
        <v>2.6836363636363636</v>
      </c>
      <c r="AI1807" s="28">
        <v>1722000</v>
      </c>
      <c r="AJ1807" s="28">
        <v>1670000</v>
      </c>
      <c r="AK1807" s="28">
        <v>1475000</v>
      </c>
      <c r="AL1807" s="29">
        <v>3.1137724550898204E-2</v>
      </c>
      <c r="AM1807" s="29">
        <v>0.16745762711864406</v>
      </c>
      <c r="AN1807" s="6">
        <v>1.7</v>
      </c>
      <c r="AO1807" s="27">
        <v>-0.10000000000000009</v>
      </c>
      <c r="AP1807" s="6">
        <v>1.8</v>
      </c>
      <c r="AQ1807" s="26">
        <v>8.7173913043478254E-2</v>
      </c>
      <c r="AR1807" s="28">
        <v>850</v>
      </c>
      <c r="AS1807" s="28">
        <v>800</v>
      </c>
      <c r="AT1807" s="25">
        <v>6.25E-2</v>
      </c>
      <c r="AU1807" s="26">
        <v>0.28076235956968709</v>
      </c>
      <c r="AV1807" s="30">
        <v>1397.7600000000002</v>
      </c>
      <c r="AW1807" s="24">
        <v>0.71360000000000001</v>
      </c>
      <c r="AX1807" s="24">
        <v>0.28639999999999999</v>
      </c>
      <c r="AY1807" s="24">
        <v>0.2969</v>
      </c>
      <c r="AZ1807" s="24">
        <v>5.2699999999999997E-2</v>
      </c>
      <c r="BA1807" s="24">
        <v>0.19939999999999999</v>
      </c>
      <c r="BB1807" s="24">
        <v>0.22359999999999999</v>
      </c>
      <c r="BC1807" s="24">
        <v>0.54600000000000004</v>
      </c>
      <c r="BD1807" s="31">
        <v>5</v>
      </c>
      <c r="BE1807" s="23">
        <v>14</v>
      </c>
      <c r="BF1807" s="32" t="s">
        <v>4524</v>
      </c>
      <c r="BG1807" s="33">
        <v>151.067957347608</v>
      </c>
      <c r="BH1807" s="33">
        <v>-33.925693954110798</v>
      </c>
      <c r="BI1807" s="34">
        <f t="shared" si="392"/>
        <v>98</v>
      </c>
      <c r="BJ1807" s="34">
        <f t="shared" si="393"/>
        <v>88</v>
      </c>
      <c r="BK1807" s="34">
        <f t="shared" si="394"/>
        <v>92</v>
      </c>
      <c r="BL1807" s="34">
        <f t="shared" si="395"/>
        <v>7</v>
      </c>
      <c r="BM1807" s="34">
        <f t="shared" si="396"/>
        <v>16</v>
      </c>
      <c r="BN1807" s="34">
        <f t="shared" si="397"/>
        <v>100</v>
      </c>
      <c r="BO1807" s="34">
        <f t="shared" si="398"/>
        <v>100</v>
      </c>
      <c r="BP1807" s="34">
        <f t="shared" si="399"/>
        <v>34</v>
      </c>
      <c r="BQ1807" s="35">
        <f t="shared" si="400"/>
        <v>67</v>
      </c>
      <c r="BR1807" s="34">
        <f t="shared" si="401"/>
        <v>1</v>
      </c>
      <c r="BS1807" s="35">
        <f t="shared" si="402"/>
        <v>1</v>
      </c>
      <c r="BT1807" s="35">
        <f t="shared" si="403"/>
        <v>67</v>
      </c>
      <c r="BU1807" s="35">
        <f t="shared" si="404"/>
        <v>50</v>
      </c>
      <c r="BV1807" s="35">
        <f t="shared" si="405"/>
        <v>59</v>
      </c>
    </row>
    <row r="1808" spans="2:74" hidden="1" x14ac:dyDescent="0.3">
      <c r="B1808" s="6" t="s">
        <v>2242</v>
      </c>
      <c r="C1808" s="6">
        <v>119041669</v>
      </c>
      <c r="D1808" s="6" t="s">
        <v>1859</v>
      </c>
      <c r="E1808" s="6" t="s">
        <v>1094</v>
      </c>
      <c r="F1808" s="6" t="s">
        <v>2757</v>
      </c>
      <c r="G1808" s="6" t="s">
        <v>77</v>
      </c>
      <c r="H1808" s="6" t="s">
        <v>78</v>
      </c>
      <c r="I1808" s="22">
        <v>1800000</v>
      </c>
      <c r="J1808" s="22">
        <v>1924960</v>
      </c>
      <c r="K1808" s="22">
        <v>1744000</v>
      </c>
      <c r="L1808" s="22">
        <v>1950000</v>
      </c>
      <c r="M1808" s="22">
        <v>1910000</v>
      </c>
      <c r="N1808" s="22">
        <v>1775000</v>
      </c>
      <c r="O1808" s="23">
        <v>28</v>
      </c>
      <c r="P1808" s="23">
        <v>27</v>
      </c>
      <c r="Q1808" s="23">
        <v>26</v>
      </c>
      <c r="R1808" s="22">
        <v>900</v>
      </c>
      <c r="S1808" s="22">
        <v>850</v>
      </c>
      <c r="T1808" s="24">
        <v>2.2999999999999998</v>
      </c>
      <c r="U1808" s="24">
        <v>-0.40000000000000036</v>
      </c>
      <c r="V1808" s="24">
        <v>2.7</v>
      </c>
      <c r="W1808" s="24">
        <v>3</v>
      </c>
      <c r="X1808" s="25">
        <v>2.5999999999999999E-2</v>
      </c>
      <c r="Y1808" s="24">
        <v>3.1</v>
      </c>
      <c r="Z1808" s="24">
        <v>-0.89999999999999991</v>
      </c>
      <c r="AA1808" s="24">
        <v>4</v>
      </c>
      <c r="AB1808" s="24">
        <v>4.7</v>
      </c>
      <c r="AC1808" s="26">
        <v>0.41229934765080994</v>
      </c>
      <c r="AD1808" s="24">
        <v>15.857667217338843</v>
      </c>
      <c r="AE1808" s="6">
        <v>150</v>
      </c>
      <c r="AF1808" s="6">
        <v>200</v>
      </c>
      <c r="AG1808" s="6">
        <v>115</v>
      </c>
      <c r="AH1808" s="27">
        <v>3.1117734724292103</v>
      </c>
      <c r="AI1808" s="28">
        <v>1901000</v>
      </c>
      <c r="AJ1808" s="28">
        <v>1826000</v>
      </c>
      <c r="AK1808" s="28">
        <v>1600000</v>
      </c>
      <c r="AL1808" s="29">
        <v>4.1073384446878421E-2</v>
      </c>
      <c r="AM1808" s="29">
        <v>0.18812499999999999</v>
      </c>
      <c r="AN1808" s="6">
        <v>2.2000000000000002</v>
      </c>
      <c r="AO1808" s="27">
        <v>0</v>
      </c>
      <c r="AP1808" s="6">
        <v>2.2000000000000002</v>
      </c>
      <c r="AQ1808" s="26">
        <v>7.6837209302325585E-2</v>
      </c>
      <c r="AR1808" s="28">
        <v>875</v>
      </c>
      <c r="AS1808" s="28">
        <v>850</v>
      </c>
      <c r="AT1808" s="25">
        <v>2.9411764705882353E-2</v>
      </c>
      <c r="AU1808" s="26">
        <v>0.20503138962068712</v>
      </c>
      <c r="AV1808" s="30">
        <v>2182.88</v>
      </c>
      <c r="AW1808" s="24">
        <v>0.79779999999999995</v>
      </c>
      <c r="AX1808" s="24">
        <v>0.20219999999999999</v>
      </c>
      <c r="AY1808" s="24">
        <v>0.6381</v>
      </c>
      <c r="AZ1808" s="24">
        <v>0.27250000000000002</v>
      </c>
      <c r="BA1808" s="24">
        <v>0.36880000000000002</v>
      </c>
      <c r="BB1808" s="24">
        <v>0.37169999999999997</v>
      </c>
      <c r="BC1808" s="24">
        <v>0.2361</v>
      </c>
      <c r="BD1808" s="31">
        <v>5.5</v>
      </c>
      <c r="BE1808" s="23">
        <v>13</v>
      </c>
      <c r="BF1808" s="32" t="s">
        <v>4525</v>
      </c>
      <c r="BG1808" s="33">
        <v>151.11360629442299</v>
      </c>
      <c r="BH1808" s="33">
        <v>-33.951744713240302</v>
      </c>
      <c r="BI1808" s="34">
        <f t="shared" si="392"/>
        <v>79</v>
      </c>
      <c r="BJ1808" s="34">
        <f t="shared" si="393"/>
        <v>80</v>
      </c>
      <c r="BK1808" s="34">
        <f t="shared" si="394"/>
        <v>86</v>
      </c>
      <c r="BL1808" s="34">
        <f t="shared" si="395"/>
        <v>32</v>
      </c>
      <c r="BM1808" s="34">
        <f t="shared" si="396"/>
        <v>21</v>
      </c>
      <c r="BN1808" s="34">
        <f t="shared" si="397"/>
        <v>100</v>
      </c>
      <c r="BO1808" s="34">
        <f t="shared" si="398"/>
        <v>100</v>
      </c>
      <c r="BP1808" s="34">
        <f t="shared" si="399"/>
        <v>71</v>
      </c>
      <c r="BQ1808" s="35">
        <f t="shared" si="400"/>
        <v>37</v>
      </c>
      <c r="BR1808" s="34">
        <f t="shared" si="401"/>
        <v>1</v>
      </c>
      <c r="BS1808" s="35">
        <f t="shared" si="402"/>
        <v>1</v>
      </c>
      <c r="BT1808" s="35">
        <f t="shared" si="403"/>
        <v>65</v>
      </c>
      <c r="BU1808" s="35">
        <f t="shared" si="404"/>
        <v>55</v>
      </c>
      <c r="BV1808" s="35">
        <f t="shared" si="405"/>
        <v>59</v>
      </c>
    </row>
    <row r="1809" spans="2:74" hidden="1" x14ac:dyDescent="0.3">
      <c r="B1809" s="6" t="s">
        <v>2243</v>
      </c>
      <c r="C1809" s="6">
        <v>121031409</v>
      </c>
      <c r="D1809" s="6" t="s">
        <v>1875</v>
      </c>
      <c r="E1809" s="6" t="s">
        <v>815</v>
      </c>
      <c r="F1809" s="6" t="s">
        <v>2757</v>
      </c>
      <c r="G1809" s="6" t="s">
        <v>77</v>
      </c>
      <c r="H1809" s="6" t="s">
        <v>78</v>
      </c>
      <c r="I1809" s="22">
        <v>3276000</v>
      </c>
      <c r="J1809" s="22">
        <v>3255000</v>
      </c>
      <c r="K1809" s="22">
        <v>3213600</v>
      </c>
      <c r="L1809" s="22">
        <v>3150000</v>
      </c>
      <c r="M1809" s="22">
        <v>3000000</v>
      </c>
      <c r="N1809" s="22">
        <v>3005000</v>
      </c>
      <c r="O1809" s="23">
        <v>28</v>
      </c>
      <c r="P1809" s="23">
        <v>27</v>
      </c>
      <c r="Q1809" s="23">
        <v>24</v>
      </c>
      <c r="R1809" s="22">
        <v>1470</v>
      </c>
      <c r="S1809" s="22">
        <v>1395</v>
      </c>
      <c r="T1809" s="24">
        <v>3.8</v>
      </c>
      <c r="U1809" s="24">
        <v>-0.10000000000000009</v>
      </c>
      <c r="V1809" s="24">
        <v>3.9</v>
      </c>
      <c r="W1809" s="24">
        <v>3.5</v>
      </c>
      <c r="X1809" s="25">
        <v>2.3333333333333334E-2</v>
      </c>
      <c r="Y1809" s="24">
        <v>2.5</v>
      </c>
      <c r="Z1809" s="24">
        <v>-0.70000000000000018</v>
      </c>
      <c r="AA1809" s="24">
        <v>3.2</v>
      </c>
      <c r="AB1809" s="24">
        <v>3.5</v>
      </c>
      <c r="AC1809" s="26">
        <v>0.38444639718804918</v>
      </c>
      <c r="AD1809" s="24">
        <v>16.476274165202106</v>
      </c>
      <c r="AE1809" s="6">
        <v>167</v>
      </c>
      <c r="AF1809" s="6">
        <v>289</v>
      </c>
      <c r="AG1809" s="6">
        <v>221</v>
      </c>
      <c r="AH1809" s="27">
        <v>2.7843494085532305</v>
      </c>
      <c r="AI1809" s="28">
        <v>3500000</v>
      </c>
      <c r="AJ1809" s="28">
        <v>3300000</v>
      </c>
      <c r="AK1809" s="28">
        <v>2960000</v>
      </c>
      <c r="AL1809" s="29">
        <v>6.0606060606060608E-2</v>
      </c>
      <c r="AM1809" s="29">
        <v>0.18243243243243243</v>
      </c>
      <c r="AN1809" s="6">
        <v>3.1</v>
      </c>
      <c r="AO1809" s="27">
        <v>0.10000000000000009</v>
      </c>
      <c r="AP1809" s="6">
        <v>3</v>
      </c>
      <c r="AQ1809" s="26">
        <v>0.11604938271604939</v>
      </c>
      <c r="AR1809" s="28">
        <v>1475</v>
      </c>
      <c r="AS1809" s="28">
        <v>1300</v>
      </c>
      <c r="AT1809" s="25">
        <v>0.13461538461538461</v>
      </c>
      <c r="AU1809" s="26">
        <v>0.2771263277290702</v>
      </c>
      <c r="AV1809" s="30">
        <v>3823.6800000000003</v>
      </c>
      <c r="AW1809" s="24">
        <v>0.85409999999999997</v>
      </c>
      <c r="AX1809" s="24">
        <v>0.1459</v>
      </c>
      <c r="AY1809" s="24">
        <v>0.79679999999999995</v>
      </c>
      <c r="AZ1809" s="24">
        <v>2.4299999999999999E-2</v>
      </c>
      <c r="BA1809" s="24">
        <v>0.38819999999999999</v>
      </c>
      <c r="BB1809" s="24">
        <v>0.41639999999999999</v>
      </c>
      <c r="BC1809" s="24">
        <v>0.1741</v>
      </c>
      <c r="BD1809" s="31">
        <v>10</v>
      </c>
      <c r="BE1809" s="23">
        <v>15</v>
      </c>
      <c r="BF1809" s="32" t="s">
        <v>4526</v>
      </c>
      <c r="BG1809" s="33">
        <v>151.132342885892</v>
      </c>
      <c r="BH1809" s="33">
        <v>-33.751759033913899</v>
      </c>
      <c r="BI1809" s="34">
        <f t="shared" si="392"/>
        <v>54</v>
      </c>
      <c r="BJ1809" s="34">
        <f t="shared" si="393"/>
        <v>65</v>
      </c>
      <c r="BK1809" s="34">
        <f t="shared" si="394"/>
        <v>90</v>
      </c>
      <c r="BL1809" s="34">
        <f t="shared" si="395"/>
        <v>9</v>
      </c>
      <c r="BM1809" s="34">
        <f t="shared" si="396"/>
        <v>31</v>
      </c>
      <c r="BN1809" s="34">
        <f t="shared" si="397"/>
        <v>100</v>
      </c>
      <c r="BO1809" s="34">
        <f t="shared" si="398"/>
        <v>100</v>
      </c>
      <c r="BP1809" s="34">
        <f t="shared" si="399"/>
        <v>75</v>
      </c>
      <c r="BQ1809" s="35">
        <f t="shared" si="400"/>
        <v>29</v>
      </c>
      <c r="BR1809" s="34">
        <f t="shared" si="401"/>
        <v>1</v>
      </c>
      <c r="BS1809" s="35">
        <f t="shared" si="402"/>
        <v>11</v>
      </c>
      <c r="BT1809" s="35">
        <f t="shared" si="403"/>
        <v>75</v>
      </c>
      <c r="BU1809" s="35">
        <f t="shared" si="404"/>
        <v>100</v>
      </c>
      <c r="BV1809" s="35">
        <f t="shared" si="405"/>
        <v>59</v>
      </c>
    </row>
    <row r="1810" spans="2:74" hidden="1" x14ac:dyDescent="0.3">
      <c r="B1810" s="6" t="s">
        <v>2244</v>
      </c>
      <c r="C1810" s="6">
        <v>121031410</v>
      </c>
      <c r="D1810" s="6" t="s">
        <v>1875</v>
      </c>
      <c r="E1810" s="6" t="s">
        <v>815</v>
      </c>
      <c r="F1810" s="6" t="s">
        <v>2757</v>
      </c>
      <c r="G1810" s="6" t="s">
        <v>77</v>
      </c>
      <c r="H1810" s="6" t="s">
        <v>78</v>
      </c>
      <c r="I1810" s="22">
        <v>3088800</v>
      </c>
      <c r="J1810" s="22">
        <v>3137600</v>
      </c>
      <c r="K1810" s="22">
        <v>3097500</v>
      </c>
      <c r="L1810" s="22">
        <v>3270000</v>
      </c>
      <c r="M1810" s="22">
        <v>3150000</v>
      </c>
      <c r="N1810" s="22">
        <v>3175000</v>
      </c>
      <c r="O1810" s="23">
        <v>23</v>
      </c>
      <c r="P1810" s="23">
        <v>27</v>
      </c>
      <c r="Q1810" s="23">
        <v>29</v>
      </c>
      <c r="R1810" s="22">
        <v>1400</v>
      </c>
      <c r="S1810" s="22">
        <v>1300</v>
      </c>
      <c r="T1810" s="24">
        <v>3.7</v>
      </c>
      <c r="U1810" s="24">
        <v>-0.19999999999999973</v>
      </c>
      <c r="V1810" s="24">
        <v>3.9</v>
      </c>
      <c r="W1810" s="24">
        <v>3.8</v>
      </c>
      <c r="X1810" s="25">
        <v>2.3569023569023569E-2</v>
      </c>
      <c r="Y1810" s="24">
        <v>2.2000000000000002</v>
      </c>
      <c r="Z1810" s="24">
        <v>-0.79999999999999982</v>
      </c>
      <c r="AA1810" s="24">
        <v>3</v>
      </c>
      <c r="AB1810" s="24">
        <v>3.6</v>
      </c>
      <c r="AC1810" s="26">
        <v>0.42158516020236086</v>
      </c>
      <c r="AD1810" s="24">
        <v>17.887256082871598</v>
      </c>
      <c r="AE1810" s="6">
        <v>167</v>
      </c>
      <c r="AF1810" s="6">
        <v>289</v>
      </c>
      <c r="AG1810" s="6">
        <v>221</v>
      </c>
      <c r="AH1810" s="27">
        <v>2.7843494085532305</v>
      </c>
      <c r="AI1810" s="28">
        <v>3500000</v>
      </c>
      <c r="AJ1810" s="28">
        <v>3300000</v>
      </c>
      <c r="AK1810" s="28">
        <v>2960000</v>
      </c>
      <c r="AL1810" s="29">
        <v>6.0606060606060608E-2</v>
      </c>
      <c r="AM1810" s="29">
        <v>0.18243243243243243</v>
      </c>
      <c r="AN1810" s="6">
        <v>3.1</v>
      </c>
      <c r="AO1810" s="27">
        <v>0.10000000000000009</v>
      </c>
      <c r="AP1810" s="6">
        <v>3</v>
      </c>
      <c r="AQ1810" s="26">
        <v>0.11604938271604939</v>
      </c>
      <c r="AR1810" s="28">
        <v>1475</v>
      </c>
      <c r="AS1810" s="28">
        <v>1300</v>
      </c>
      <c r="AT1810" s="25">
        <v>0.13461538461538461</v>
      </c>
      <c r="AU1810" s="26">
        <v>0.2771263277290702</v>
      </c>
      <c r="AV1810" s="30">
        <v>3320.8</v>
      </c>
      <c r="AW1810" s="24">
        <v>0.83209999999999995</v>
      </c>
      <c r="AX1810" s="24">
        <v>0.16789999999999999</v>
      </c>
      <c r="AY1810" s="24">
        <v>0.70220000000000005</v>
      </c>
      <c r="AZ1810" s="24">
        <v>6.9000000000000006E-2</v>
      </c>
      <c r="BA1810" s="24">
        <v>0.4204</v>
      </c>
      <c r="BB1810" s="24">
        <v>0.41049999999999998</v>
      </c>
      <c r="BC1810" s="24">
        <v>0.1532</v>
      </c>
      <c r="BD1810" s="31">
        <v>10</v>
      </c>
      <c r="BE1810" s="23">
        <v>17</v>
      </c>
      <c r="BF1810" s="32" t="s">
        <v>4527</v>
      </c>
      <c r="BG1810" s="33">
        <v>151.169755529745</v>
      </c>
      <c r="BH1810" s="33">
        <v>-33.719039462188299</v>
      </c>
      <c r="BI1810" s="34">
        <f t="shared" si="392"/>
        <v>55</v>
      </c>
      <c r="BJ1810" s="34">
        <f t="shared" si="393"/>
        <v>65</v>
      </c>
      <c r="BK1810" s="34">
        <f t="shared" si="394"/>
        <v>90</v>
      </c>
      <c r="BL1810" s="34">
        <f t="shared" si="395"/>
        <v>9</v>
      </c>
      <c r="BM1810" s="34">
        <f t="shared" si="396"/>
        <v>31</v>
      </c>
      <c r="BN1810" s="34">
        <f t="shared" si="397"/>
        <v>100</v>
      </c>
      <c r="BO1810" s="34">
        <f t="shared" si="398"/>
        <v>100</v>
      </c>
      <c r="BP1810" s="34">
        <f t="shared" si="399"/>
        <v>82</v>
      </c>
      <c r="BQ1810" s="35">
        <f t="shared" si="400"/>
        <v>29</v>
      </c>
      <c r="BR1810" s="34">
        <f t="shared" si="401"/>
        <v>1</v>
      </c>
      <c r="BS1810" s="35">
        <f t="shared" si="402"/>
        <v>1</v>
      </c>
      <c r="BT1810" s="35">
        <f t="shared" si="403"/>
        <v>80</v>
      </c>
      <c r="BU1810" s="35">
        <f t="shared" si="404"/>
        <v>100</v>
      </c>
      <c r="BV1810" s="35">
        <f t="shared" si="405"/>
        <v>59</v>
      </c>
    </row>
    <row r="1811" spans="2:74" hidden="1" x14ac:dyDescent="0.3">
      <c r="B1811" s="6" t="s">
        <v>2245</v>
      </c>
      <c r="C1811" s="6">
        <v>122011418</v>
      </c>
      <c r="D1811" s="6" t="s">
        <v>2041</v>
      </c>
      <c r="E1811" s="6" t="s">
        <v>765</v>
      </c>
      <c r="F1811" s="6" t="s">
        <v>2757</v>
      </c>
      <c r="G1811" s="6" t="s">
        <v>77</v>
      </c>
      <c r="H1811" s="6" t="s">
        <v>78</v>
      </c>
      <c r="I1811" s="22">
        <v>3822000</v>
      </c>
      <c r="J1811" s="22">
        <v>3796000</v>
      </c>
      <c r="K1811" s="22">
        <v>3600000</v>
      </c>
      <c r="L1811" s="22">
        <v>3860000</v>
      </c>
      <c r="M1811" s="22">
        <v>3650000</v>
      </c>
      <c r="N1811" s="22">
        <v>3500000</v>
      </c>
      <c r="O1811" s="23">
        <v>28</v>
      </c>
      <c r="P1811" s="23">
        <v>29</v>
      </c>
      <c r="Q1811" s="23">
        <v>28</v>
      </c>
      <c r="R1811" s="22">
        <v>1975</v>
      </c>
      <c r="S1811" s="22">
        <v>1695</v>
      </c>
      <c r="T1811" s="24">
        <v>3.4</v>
      </c>
      <c r="U1811" s="24">
        <v>-0.20000000000000018</v>
      </c>
      <c r="V1811" s="24">
        <v>3.6</v>
      </c>
      <c r="W1811" s="24">
        <v>3</v>
      </c>
      <c r="X1811" s="25">
        <v>2.6870748299319729E-2</v>
      </c>
      <c r="Y1811" s="24">
        <v>2.9</v>
      </c>
      <c r="Z1811" s="24">
        <v>-1</v>
      </c>
      <c r="AA1811" s="24">
        <v>3.9</v>
      </c>
      <c r="AB1811" s="24">
        <v>3.7</v>
      </c>
      <c r="AC1811" s="26">
        <v>0.51727569878053881</v>
      </c>
      <c r="AD1811" s="24">
        <v>19.250513347022583</v>
      </c>
      <c r="AE1811" s="6">
        <v>47</v>
      </c>
      <c r="AF1811" s="6">
        <v>76</v>
      </c>
      <c r="AG1811" s="6">
        <v>50</v>
      </c>
      <c r="AH1811" s="27">
        <v>2.5833333333333335</v>
      </c>
      <c r="AI1811" s="28">
        <v>3555000</v>
      </c>
      <c r="AJ1811" s="28">
        <v>3700000</v>
      </c>
      <c r="AK1811" s="28">
        <v>3780000</v>
      </c>
      <c r="AL1811" s="29">
        <v>-3.9189189189189191E-2</v>
      </c>
      <c r="AM1811" s="29">
        <v>-5.9523809523809521E-2</v>
      </c>
      <c r="AN1811" s="6">
        <v>2.8</v>
      </c>
      <c r="AO1811" s="27">
        <v>9.9999999999999645E-2</v>
      </c>
      <c r="AP1811" s="6">
        <v>2.7</v>
      </c>
      <c r="AQ1811" s="26">
        <v>0.10056417489421721</v>
      </c>
      <c r="AR1811" s="28">
        <v>1900</v>
      </c>
      <c r="AS1811" s="28">
        <v>1700</v>
      </c>
      <c r="AT1811" s="25">
        <v>0.11764705882352941</v>
      </c>
      <c r="AU1811" s="26">
        <v>0.21696232845156516</v>
      </c>
      <c r="AV1811" s="30">
        <v>3818.0800000000004</v>
      </c>
      <c r="AW1811" s="24">
        <v>0.8004</v>
      </c>
      <c r="AX1811" s="24">
        <v>0.1996</v>
      </c>
      <c r="AY1811" s="24">
        <v>0.6532</v>
      </c>
      <c r="AZ1811" s="24">
        <v>0.13739999999999999</v>
      </c>
      <c r="BA1811" s="24">
        <v>0.39269999999999999</v>
      </c>
      <c r="BB1811" s="24">
        <v>0.38030000000000003</v>
      </c>
      <c r="BC1811" s="24">
        <v>0.2104</v>
      </c>
      <c r="BD1811" s="31">
        <v>9.5</v>
      </c>
      <c r="BE1811" s="23">
        <v>9</v>
      </c>
      <c r="BF1811" s="32" t="s">
        <v>4528</v>
      </c>
      <c r="BG1811" s="33">
        <v>151.25271740212099</v>
      </c>
      <c r="BH1811" s="33">
        <v>-33.795905825315103</v>
      </c>
      <c r="BI1811" s="34">
        <f t="shared" si="392"/>
        <v>60</v>
      </c>
      <c r="BJ1811" s="34">
        <f t="shared" si="393"/>
        <v>70</v>
      </c>
      <c r="BK1811" s="34">
        <f t="shared" si="394"/>
        <v>93</v>
      </c>
      <c r="BL1811" s="34">
        <f t="shared" si="395"/>
        <v>28</v>
      </c>
      <c r="BM1811" s="34">
        <f t="shared" si="396"/>
        <v>1</v>
      </c>
      <c r="BN1811" s="34">
        <f t="shared" si="397"/>
        <v>100</v>
      </c>
      <c r="BO1811" s="34">
        <f t="shared" si="398"/>
        <v>100</v>
      </c>
      <c r="BP1811" s="34">
        <f t="shared" si="399"/>
        <v>76</v>
      </c>
      <c r="BQ1811" s="35">
        <f t="shared" si="400"/>
        <v>40</v>
      </c>
      <c r="BR1811" s="34">
        <f t="shared" si="401"/>
        <v>1</v>
      </c>
      <c r="BS1811" s="35">
        <f t="shared" si="402"/>
        <v>1</v>
      </c>
      <c r="BT1811" s="35">
        <f t="shared" si="403"/>
        <v>69</v>
      </c>
      <c r="BU1811" s="35">
        <f t="shared" si="404"/>
        <v>95</v>
      </c>
      <c r="BV1811" s="35">
        <f t="shared" si="405"/>
        <v>59</v>
      </c>
    </row>
    <row r="1812" spans="2:74" hidden="1" x14ac:dyDescent="0.3">
      <c r="B1812" s="6" t="s">
        <v>2246</v>
      </c>
      <c r="C1812" s="6">
        <v>123031447</v>
      </c>
      <c r="D1812" s="6" t="s">
        <v>748</v>
      </c>
      <c r="E1812" s="6" t="s">
        <v>587</v>
      </c>
      <c r="F1812" s="6" t="s">
        <v>2691</v>
      </c>
      <c r="G1812" s="6" t="s">
        <v>77</v>
      </c>
      <c r="H1812" s="6" t="s">
        <v>78</v>
      </c>
      <c r="I1812" s="22">
        <v>945000</v>
      </c>
      <c r="J1812" s="22">
        <v>947015</v>
      </c>
      <c r="K1812" s="22">
        <v>931770</v>
      </c>
      <c r="L1812" s="22">
        <v>900000</v>
      </c>
      <c r="M1812" s="22">
        <v>880000</v>
      </c>
      <c r="N1812" s="22">
        <v>932500</v>
      </c>
      <c r="O1812" s="23">
        <v>53</v>
      </c>
      <c r="P1812" s="23">
        <v>53</v>
      </c>
      <c r="Q1812" s="23">
        <v>49</v>
      </c>
      <c r="R1812" s="22">
        <v>600</v>
      </c>
      <c r="S1812" s="22">
        <v>580</v>
      </c>
      <c r="T1812" s="24">
        <v>3.2</v>
      </c>
      <c r="U1812" s="24">
        <v>0.20000000000000018</v>
      </c>
      <c r="V1812" s="24">
        <v>3</v>
      </c>
      <c r="W1812" s="24">
        <v>2.8</v>
      </c>
      <c r="X1812" s="25">
        <v>3.3015873015873019E-2</v>
      </c>
      <c r="Y1812" s="24">
        <v>5.4</v>
      </c>
      <c r="Z1812" s="24">
        <v>-1.6999999999999993</v>
      </c>
      <c r="AA1812" s="24">
        <v>7.1</v>
      </c>
      <c r="AB1812" s="24">
        <v>6.2</v>
      </c>
      <c r="AC1812" s="26">
        <v>0.28404787153461597</v>
      </c>
      <c r="AD1812" s="24">
        <v>8.6033730320580784</v>
      </c>
      <c r="AE1812" s="6">
        <v>641</v>
      </c>
      <c r="AF1812" s="6">
        <v>615</v>
      </c>
      <c r="AG1812" s="6">
        <v>233</v>
      </c>
      <c r="AH1812" s="27">
        <v>16.251012145748987</v>
      </c>
      <c r="AI1812" s="28">
        <v>1050000</v>
      </c>
      <c r="AJ1812" s="28">
        <v>1010000</v>
      </c>
      <c r="AK1812" s="28">
        <v>1000000</v>
      </c>
      <c r="AL1812" s="29">
        <v>3.9603960396039604E-2</v>
      </c>
      <c r="AM1812" s="29">
        <v>0.05</v>
      </c>
      <c r="AN1812" s="6">
        <v>2.7</v>
      </c>
      <c r="AO1812" s="27">
        <v>0.10000000000000009</v>
      </c>
      <c r="AP1812" s="6">
        <v>2.6</v>
      </c>
      <c r="AQ1812" s="26">
        <v>8.8188905815933333E-2</v>
      </c>
      <c r="AR1812" s="28">
        <v>630</v>
      </c>
      <c r="AS1812" s="28">
        <v>600</v>
      </c>
      <c r="AT1812" s="25">
        <v>0.05</v>
      </c>
      <c r="AU1812" s="26">
        <v>0.11683893273430845</v>
      </c>
      <c r="AV1812" s="30">
        <v>2112.3200000000002</v>
      </c>
      <c r="AW1812" s="24">
        <v>0.7752</v>
      </c>
      <c r="AX1812" s="24">
        <v>0.2248</v>
      </c>
      <c r="AY1812" s="24">
        <v>0.91649999999999998</v>
      </c>
      <c r="AZ1812" s="24">
        <v>6.2300000000000001E-2</v>
      </c>
      <c r="BA1812" s="24">
        <v>0.2848</v>
      </c>
      <c r="BB1812" s="24">
        <v>0.44340000000000002</v>
      </c>
      <c r="BC1812" s="24">
        <v>0.2303</v>
      </c>
      <c r="BD1812" s="31">
        <v>3</v>
      </c>
      <c r="BE1812" s="23">
        <v>71</v>
      </c>
      <c r="BF1812" s="32" t="s">
        <v>4529</v>
      </c>
      <c r="BG1812" s="33">
        <v>150.54969171035401</v>
      </c>
      <c r="BH1812" s="33">
        <v>-34.202081758434403</v>
      </c>
      <c r="BI1812" s="34">
        <f t="shared" si="392"/>
        <v>64</v>
      </c>
      <c r="BJ1812" s="34">
        <f t="shared" si="393"/>
        <v>72</v>
      </c>
      <c r="BK1812" s="34">
        <f t="shared" si="394"/>
        <v>1</v>
      </c>
      <c r="BL1812" s="34">
        <f t="shared" si="395"/>
        <v>61</v>
      </c>
      <c r="BM1812" s="34">
        <f t="shared" si="396"/>
        <v>21</v>
      </c>
      <c r="BN1812" s="34">
        <f t="shared" si="397"/>
        <v>100</v>
      </c>
      <c r="BO1812" s="34">
        <f t="shared" si="398"/>
        <v>93</v>
      </c>
      <c r="BP1812" s="34">
        <f t="shared" si="399"/>
        <v>53</v>
      </c>
      <c r="BQ1812" s="35">
        <f t="shared" si="400"/>
        <v>60</v>
      </c>
      <c r="BR1812" s="34">
        <f t="shared" si="401"/>
        <v>64</v>
      </c>
      <c r="BS1812" s="35">
        <f t="shared" si="402"/>
        <v>78</v>
      </c>
      <c r="BT1812" s="35">
        <f t="shared" si="403"/>
        <v>27</v>
      </c>
      <c r="BU1812" s="35">
        <f t="shared" si="404"/>
        <v>30</v>
      </c>
      <c r="BV1812" s="35">
        <f t="shared" si="405"/>
        <v>59</v>
      </c>
    </row>
    <row r="1813" spans="2:74" hidden="1" x14ac:dyDescent="0.3">
      <c r="B1813" s="6" t="s">
        <v>2247</v>
      </c>
      <c r="C1813" s="6">
        <v>126021498</v>
      </c>
      <c r="D1813" s="6" t="s">
        <v>1840</v>
      </c>
      <c r="E1813" s="6" t="s">
        <v>1297</v>
      </c>
      <c r="F1813" s="6" t="s">
        <v>2757</v>
      </c>
      <c r="G1813" s="6" t="s">
        <v>77</v>
      </c>
      <c r="H1813" s="6" t="s">
        <v>78</v>
      </c>
      <c r="I1813" s="22">
        <v>3133760</v>
      </c>
      <c r="J1813" s="22">
        <v>3052500</v>
      </c>
      <c r="K1813" s="22">
        <v>2921400</v>
      </c>
      <c r="L1813" s="22">
        <v>3050000</v>
      </c>
      <c r="M1813" s="22">
        <v>2985000</v>
      </c>
      <c r="N1813" s="22">
        <v>2705000</v>
      </c>
      <c r="O1813" s="23">
        <v>28</v>
      </c>
      <c r="P1813" s="23">
        <v>29</v>
      </c>
      <c r="Q1813" s="23">
        <v>26</v>
      </c>
      <c r="R1813" s="22">
        <v>1150</v>
      </c>
      <c r="S1813" s="22">
        <v>1100</v>
      </c>
      <c r="T1813" s="24">
        <v>2.6</v>
      </c>
      <c r="U1813" s="24">
        <v>-0.10000000000000009</v>
      </c>
      <c r="V1813" s="24">
        <v>2.7</v>
      </c>
      <c r="W1813" s="24">
        <v>2.9</v>
      </c>
      <c r="X1813" s="25">
        <v>1.908250791381599E-2</v>
      </c>
      <c r="Y1813" s="24">
        <v>2.2999999999999998</v>
      </c>
      <c r="Z1813" s="24">
        <v>-0.90000000000000036</v>
      </c>
      <c r="AA1813" s="24">
        <v>3.2</v>
      </c>
      <c r="AB1813" s="24">
        <v>3.2</v>
      </c>
      <c r="AC1813" s="26">
        <v>0.44353594569577287</v>
      </c>
      <c r="AD1813" s="24">
        <v>23.243063631832531</v>
      </c>
      <c r="AE1813" s="6">
        <v>221</v>
      </c>
      <c r="AF1813" s="6">
        <v>264</v>
      </c>
      <c r="AG1813" s="6">
        <v>168</v>
      </c>
      <c r="AH1813" s="27">
        <v>3.0274669379450661</v>
      </c>
      <c r="AI1813" s="28">
        <v>2685000</v>
      </c>
      <c r="AJ1813" s="28">
        <v>2560000</v>
      </c>
      <c r="AK1813" s="28">
        <v>2350000</v>
      </c>
      <c r="AL1813" s="29">
        <v>4.8828125E-2</v>
      </c>
      <c r="AM1813" s="29">
        <v>0.14255319148936171</v>
      </c>
      <c r="AN1813" s="6">
        <v>3</v>
      </c>
      <c r="AO1813" s="27">
        <v>0</v>
      </c>
      <c r="AP1813" s="6">
        <v>3</v>
      </c>
      <c r="AQ1813" s="26">
        <v>9.6271929824561411E-2</v>
      </c>
      <c r="AR1813" s="28">
        <v>1030</v>
      </c>
      <c r="AS1813" s="28">
        <v>980</v>
      </c>
      <c r="AT1813" s="25">
        <v>5.1020408163265307E-2</v>
      </c>
      <c r="AU1813" s="26">
        <v>0.21900537705368606</v>
      </c>
      <c r="AV1813" s="30">
        <v>2592.8000000000002</v>
      </c>
      <c r="AW1813" s="24">
        <v>0.67100000000000004</v>
      </c>
      <c r="AX1813" s="24">
        <v>0.32900000000000001</v>
      </c>
      <c r="AY1813" s="24">
        <v>0.45400000000000001</v>
      </c>
      <c r="AZ1813" s="24">
        <v>0.12959999999999999</v>
      </c>
      <c r="BA1813" s="24">
        <v>0.2959</v>
      </c>
      <c r="BB1813" s="24">
        <v>0.3231</v>
      </c>
      <c r="BC1813" s="24">
        <v>0.3614</v>
      </c>
      <c r="BD1813" s="31">
        <v>10</v>
      </c>
      <c r="BE1813" s="23">
        <v>9</v>
      </c>
      <c r="BF1813" s="32" t="s">
        <v>4530</v>
      </c>
      <c r="BG1813" s="33">
        <v>151.12286677365901</v>
      </c>
      <c r="BH1813" s="33">
        <v>-33.829068513430897</v>
      </c>
      <c r="BI1813" s="34">
        <f t="shared" si="392"/>
        <v>74</v>
      </c>
      <c r="BJ1813" s="34">
        <f t="shared" si="393"/>
        <v>67</v>
      </c>
      <c r="BK1813" s="34">
        <f t="shared" si="394"/>
        <v>87</v>
      </c>
      <c r="BL1813" s="34">
        <f t="shared" si="395"/>
        <v>28</v>
      </c>
      <c r="BM1813" s="34">
        <f t="shared" si="396"/>
        <v>25</v>
      </c>
      <c r="BN1813" s="34">
        <f t="shared" si="397"/>
        <v>100</v>
      </c>
      <c r="BO1813" s="34">
        <f t="shared" si="398"/>
        <v>100</v>
      </c>
      <c r="BP1813" s="34">
        <f t="shared" si="399"/>
        <v>55</v>
      </c>
      <c r="BQ1813" s="35">
        <f t="shared" si="400"/>
        <v>14</v>
      </c>
      <c r="BR1813" s="34">
        <f t="shared" si="401"/>
        <v>1</v>
      </c>
      <c r="BS1813" s="35">
        <f t="shared" si="402"/>
        <v>1</v>
      </c>
      <c r="BT1813" s="35">
        <f t="shared" si="403"/>
        <v>79</v>
      </c>
      <c r="BU1813" s="35">
        <f t="shared" si="404"/>
        <v>100</v>
      </c>
      <c r="BV1813" s="35">
        <f t="shared" si="405"/>
        <v>59</v>
      </c>
    </row>
    <row r="1814" spans="2:74" hidden="1" x14ac:dyDescent="0.3">
      <c r="B1814" s="6" t="s">
        <v>2248</v>
      </c>
      <c r="C1814" s="6">
        <v>301011005</v>
      </c>
      <c r="D1814" s="6" t="s">
        <v>459</v>
      </c>
      <c r="E1814" s="6" t="s">
        <v>460</v>
      </c>
      <c r="F1814" s="6" t="s">
        <v>2780</v>
      </c>
      <c r="G1814" s="6" t="s">
        <v>97</v>
      </c>
      <c r="H1814" s="6" t="s">
        <v>78</v>
      </c>
      <c r="I1814" s="22">
        <v>1200000</v>
      </c>
      <c r="J1814" s="22">
        <v>1183500</v>
      </c>
      <c r="K1814" s="22">
        <v>948150</v>
      </c>
      <c r="L1814" s="22">
        <v>1200000</v>
      </c>
      <c r="M1814" s="22">
        <v>1183500</v>
      </c>
      <c r="N1814" s="22">
        <v>905000</v>
      </c>
      <c r="O1814" s="23">
        <v>22</v>
      </c>
      <c r="P1814" s="23">
        <v>18</v>
      </c>
      <c r="Q1814" s="23">
        <v>18</v>
      </c>
      <c r="R1814" s="22">
        <v>680</v>
      </c>
      <c r="S1814" s="22">
        <v>620</v>
      </c>
      <c r="T1814" s="24">
        <v>2.2999999999999998</v>
      </c>
      <c r="U1814" s="24">
        <v>-0.60000000000000009</v>
      </c>
      <c r="V1814" s="24">
        <v>2.9</v>
      </c>
      <c r="W1814" s="24">
        <v>3.3</v>
      </c>
      <c r="X1814" s="25">
        <v>2.9466666666666665E-2</v>
      </c>
      <c r="Y1814" s="24">
        <v>2.2999999999999998</v>
      </c>
      <c r="Z1814" s="24">
        <v>-0.70000000000000018</v>
      </c>
      <c r="AA1814" s="24">
        <v>3</v>
      </c>
      <c r="AB1814" s="24">
        <v>3.3</v>
      </c>
      <c r="AC1814" s="26">
        <v>0.40802611367127489</v>
      </c>
      <c r="AD1814" s="24">
        <v>13.847040056717475</v>
      </c>
      <c r="AE1814" s="6">
        <v>176</v>
      </c>
      <c r="AF1814" s="6">
        <v>148</v>
      </c>
      <c r="AG1814" s="6">
        <v>136</v>
      </c>
      <c r="AH1814" s="27">
        <v>2.6649145860709593</v>
      </c>
      <c r="AI1814" s="28">
        <v>1000000</v>
      </c>
      <c r="AJ1814" s="28">
        <v>880000</v>
      </c>
      <c r="AK1814" s="28">
        <v>780000</v>
      </c>
      <c r="AL1814" s="29">
        <v>0.13636363636363635</v>
      </c>
      <c r="AM1814" s="29">
        <v>0.28205128205128205</v>
      </c>
      <c r="AN1814" s="6">
        <v>2.8</v>
      </c>
      <c r="AO1814" s="27">
        <v>-0.60000000000000009</v>
      </c>
      <c r="AP1814" s="6">
        <v>3.4</v>
      </c>
      <c r="AQ1814" s="26">
        <v>0.11164021164021165</v>
      </c>
      <c r="AR1814" s="28">
        <v>700</v>
      </c>
      <c r="AS1814" s="28">
        <v>680</v>
      </c>
      <c r="AT1814" s="25">
        <v>2.9411764705882353E-2</v>
      </c>
      <c r="AU1814" s="26">
        <v>0.37447674915337548</v>
      </c>
      <c r="AV1814" s="30">
        <v>1666.5600000000002</v>
      </c>
      <c r="AW1814" s="24">
        <v>0.67159999999999997</v>
      </c>
      <c r="AX1814" s="24">
        <v>0.32840000000000003</v>
      </c>
      <c r="AY1814" s="24">
        <v>0.63519999999999999</v>
      </c>
      <c r="AZ1814" s="24">
        <v>0.32590000000000002</v>
      </c>
      <c r="BA1814" s="24">
        <v>0.32840000000000003</v>
      </c>
      <c r="BB1814" s="24">
        <v>0.36109999999999998</v>
      </c>
      <c r="BC1814" s="24">
        <v>0.28699999999999998</v>
      </c>
      <c r="BD1814" s="31">
        <v>4</v>
      </c>
      <c r="BE1814" s="23">
        <v>17</v>
      </c>
      <c r="BF1814" s="32" t="s">
        <v>4531</v>
      </c>
      <c r="BG1814" s="33">
        <v>153.20052931771301</v>
      </c>
      <c r="BH1814" s="33">
        <v>-27.4831651675713</v>
      </c>
      <c r="BI1814" s="34">
        <f t="shared" si="392"/>
        <v>79</v>
      </c>
      <c r="BJ1814" s="34">
        <f t="shared" si="393"/>
        <v>70</v>
      </c>
      <c r="BK1814" s="34">
        <f t="shared" si="394"/>
        <v>92</v>
      </c>
      <c r="BL1814" s="34">
        <f t="shared" si="395"/>
        <v>1</v>
      </c>
      <c r="BM1814" s="34">
        <f t="shared" si="396"/>
        <v>69</v>
      </c>
      <c r="BN1814" s="34">
        <f t="shared" si="397"/>
        <v>100</v>
      </c>
      <c r="BO1814" s="34">
        <f t="shared" si="398"/>
        <v>100</v>
      </c>
      <c r="BP1814" s="34">
        <f t="shared" si="399"/>
        <v>62</v>
      </c>
      <c r="BQ1814" s="35">
        <f t="shared" si="400"/>
        <v>49</v>
      </c>
      <c r="BR1814" s="34">
        <f t="shared" si="401"/>
        <v>12</v>
      </c>
      <c r="BS1814" s="35">
        <f t="shared" si="402"/>
        <v>1</v>
      </c>
      <c r="BT1814" s="35">
        <f t="shared" si="403"/>
        <v>79</v>
      </c>
      <c r="BU1814" s="35">
        <f t="shared" si="404"/>
        <v>40</v>
      </c>
      <c r="BV1814" s="35">
        <f t="shared" si="405"/>
        <v>59</v>
      </c>
    </row>
    <row r="1815" spans="2:74" hidden="1" x14ac:dyDescent="0.3">
      <c r="B1815" s="6" t="s">
        <v>2249</v>
      </c>
      <c r="C1815" s="6">
        <v>305021116</v>
      </c>
      <c r="D1815" s="6" t="s">
        <v>1346</v>
      </c>
      <c r="E1815" s="6" t="s">
        <v>337</v>
      </c>
      <c r="F1815" s="6" t="s">
        <v>2780</v>
      </c>
      <c r="G1815" s="6" t="s">
        <v>97</v>
      </c>
      <c r="H1815" s="6" t="s">
        <v>78</v>
      </c>
      <c r="I1815" s="22">
        <v>2250000</v>
      </c>
      <c r="J1815" s="22">
        <v>2182500</v>
      </c>
      <c r="K1815" s="22">
        <v>2125000</v>
      </c>
      <c r="L1815" s="22">
        <v>2200000</v>
      </c>
      <c r="M1815" s="22">
        <v>2175000</v>
      </c>
      <c r="N1815" s="22">
        <v>2060000</v>
      </c>
      <c r="O1815" s="23">
        <v>27</v>
      </c>
      <c r="P1815" s="23">
        <v>35</v>
      </c>
      <c r="Q1815" s="23">
        <v>29</v>
      </c>
      <c r="R1815" s="22">
        <v>1175</v>
      </c>
      <c r="S1815" s="22">
        <v>1100</v>
      </c>
      <c r="T1815" s="24">
        <v>3</v>
      </c>
      <c r="U1815" s="24">
        <v>-0.60000000000000009</v>
      </c>
      <c r="V1815" s="24">
        <v>3.6</v>
      </c>
      <c r="W1815" s="24">
        <v>4</v>
      </c>
      <c r="X1815" s="25">
        <v>2.7155555555555554E-2</v>
      </c>
      <c r="Y1815" s="24">
        <v>3.8</v>
      </c>
      <c r="Z1815" s="24">
        <v>-1.2000000000000002</v>
      </c>
      <c r="AA1815" s="24">
        <v>5</v>
      </c>
      <c r="AB1815" s="24">
        <v>5.7</v>
      </c>
      <c r="AC1815" s="26">
        <v>0.34761668086717784</v>
      </c>
      <c r="AD1815" s="24">
        <v>12.800941603128482</v>
      </c>
      <c r="AE1815" s="6">
        <v>106</v>
      </c>
      <c r="AF1815" s="6">
        <v>113</v>
      </c>
      <c r="AG1815" s="6">
        <v>97</v>
      </c>
      <c r="AH1815" s="27">
        <v>2.641025641025641</v>
      </c>
      <c r="AI1815" s="28">
        <v>1710000</v>
      </c>
      <c r="AJ1815" s="28">
        <v>1600000</v>
      </c>
      <c r="AK1815" s="28">
        <v>1450000</v>
      </c>
      <c r="AL1815" s="29">
        <v>6.8750000000000006E-2</v>
      </c>
      <c r="AM1815" s="29">
        <v>0.1793103448275862</v>
      </c>
      <c r="AN1815" s="6">
        <v>2.9</v>
      </c>
      <c r="AO1815" s="27">
        <v>-0.10000000000000009</v>
      </c>
      <c r="AP1815" s="6">
        <v>3</v>
      </c>
      <c r="AQ1815" s="26">
        <v>0.11818181818181819</v>
      </c>
      <c r="AR1815" s="28">
        <v>850</v>
      </c>
      <c r="AS1815" s="28">
        <v>800</v>
      </c>
      <c r="AT1815" s="25">
        <v>6.25E-2</v>
      </c>
      <c r="AU1815" s="26">
        <v>0.40423663752431493</v>
      </c>
      <c r="AV1815" s="30">
        <v>3380.1600000000003</v>
      </c>
      <c r="AW1815" s="24">
        <v>0.70599999999999996</v>
      </c>
      <c r="AX1815" s="24">
        <v>0.29399999999999998</v>
      </c>
      <c r="AY1815" s="24">
        <v>0.62719999999999998</v>
      </c>
      <c r="AZ1815" s="24">
        <v>0.1191</v>
      </c>
      <c r="BA1815" s="24">
        <v>0.2475</v>
      </c>
      <c r="BB1815" s="24">
        <v>0.37280000000000002</v>
      </c>
      <c r="BC1815" s="24">
        <v>0.36549999999999999</v>
      </c>
      <c r="BD1815" s="31">
        <v>8</v>
      </c>
      <c r="BE1815" s="23">
        <v>3</v>
      </c>
      <c r="BF1815" s="32" t="s">
        <v>4532</v>
      </c>
      <c r="BG1815" s="33">
        <v>153.05949385869599</v>
      </c>
      <c r="BH1815" s="33">
        <v>-27.464328448828699</v>
      </c>
      <c r="BI1815" s="34">
        <f t="shared" si="392"/>
        <v>67</v>
      </c>
      <c r="BJ1815" s="34">
        <f t="shared" si="393"/>
        <v>69</v>
      </c>
      <c r="BK1815" s="34">
        <f t="shared" si="394"/>
        <v>92</v>
      </c>
      <c r="BL1815" s="34">
        <f t="shared" si="395"/>
        <v>1</v>
      </c>
      <c r="BM1815" s="34">
        <f t="shared" si="396"/>
        <v>35</v>
      </c>
      <c r="BN1815" s="34">
        <f t="shared" si="397"/>
        <v>100</v>
      </c>
      <c r="BO1815" s="34">
        <f t="shared" si="398"/>
        <v>100</v>
      </c>
      <c r="BP1815" s="34">
        <f t="shared" si="399"/>
        <v>44</v>
      </c>
      <c r="BQ1815" s="35">
        <f t="shared" si="400"/>
        <v>41</v>
      </c>
      <c r="BR1815" s="34">
        <f t="shared" si="401"/>
        <v>23</v>
      </c>
      <c r="BS1815" s="35">
        <f t="shared" si="402"/>
        <v>36</v>
      </c>
      <c r="BT1815" s="35">
        <f t="shared" si="403"/>
        <v>54</v>
      </c>
      <c r="BU1815" s="35">
        <f t="shared" si="404"/>
        <v>80</v>
      </c>
      <c r="BV1815" s="35">
        <f t="shared" si="405"/>
        <v>59</v>
      </c>
    </row>
    <row r="1816" spans="2:74" hidden="1" x14ac:dyDescent="0.3">
      <c r="B1816" s="6" t="s">
        <v>2250</v>
      </c>
      <c r="C1816" s="6">
        <v>309031237</v>
      </c>
      <c r="D1816" s="6" t="s">
        <v>2251</v>
      </c>
      <c r="E1816" s="6" t="s">
        <v>1142</v>
      </c>
      <c r="F1816" s="6" t="s">
        <v>3657</v>
      </c>
      <c r="G1816" s="6" t="s">
        <v>97</v>
      </c>
      <c r="H1816" s="6" t="s">
        <v>78</v>
      </c>
      <c r="I1816" s="22">
        <v>850000</v>
      </c>
      <c r="J1816" s="22">
        <v>825000</v>
      </c>
      <c r="K1816" s="22">
        <v>725000</v>
      </c>
      <c r="L1816" s="22">
        <v>950000</v>
      </c>
      <c r="M1816" s="22">
        <v>950000</v>
      </c>
      <c r="N1816" s="22">
        <v>930000</v>
      </c>
      <c r="O1816" s="23">
        <v>41</v>
      </c>
      <c r="P1816" s="23">
        <v>41</v>
      </c>
      <c r="Q1816" s="23">
        <v>46</v>
      </c>
      <c r="R1816" s="22">
        <v>750</v>
      </c>
      <c r="S1816" s="22">
        <v>720</v>
      </c>
      <c r="T1816" s="24">
        <v>3.2</v>
      </c>
      <c r="U1816" s="24">
        <v>0</v>
      </c>
      <c r="V1816" s="24">
        <v>3.2</v>
      </c>
      <c r="W1816" s="24">
        <v>2.8</v>
      </c>
      <c r="X1816" s="25">
        <v>4.5882352941176471E-2</v>
      </c>
      <c r="Y1816" s="24">
        <v>3.8</v>
      </c>
      <c r="Z1816" s="24">
        <v>-1.2000000000000002</v>
      </c>
      <c r="AA1816" s="24">
        <v>5</v>
      </c>
      <c r="AB1816" s="24">
        <v>5.2</v>
      </c>
      <c r="AC1816" s="26">
        <v>0.61322605965463095</v>
      </c>
      <c r="AD1816" s="24">
        <v>13.365183351447087</v>
      </c>
      <c r="AE1816" s="6">
        <v>199</v>
      </c>
      <c r="AF1816" s="6">
        <v>235</v>
      </c>
      <c r="AG1816" s="6">
        <v>232</v>
      </c>
      <c r="AH1816" s="27">
        <v>5.0605427974947812</v>
      </c>
      <c r="AI1816" s="28">
        <v>1241900</v>
      </c>
      <c r="AJ1816" s="28">
        <v>1180000</v>
      </c>
      <c r="AK1816" s="28">
        <v>1005000</v>
      </c>
      <c r="AL1816" s="29">
        <v>5.2457627118644067E-2</v>
      </c>
      <c r="AM1816" s="29">
        <v>0.23572139303482587</v>
      </c>
      <c r="AN1816" s="6">
        <v>2.9</v>
      </c>
      <c r="AO1816" s="27">
        <v>-0.10000000000000009</v>
      </c>
      <c r="AP1816" s="6">
        <v>3</v>
      </c>
      <c r="AQ1816" s="26">
        <v>0.13267447306791569</v>
      </c>
      <c r="AR1816" s="28">
        <v>800</v>
      </c>
      <c r="AS1816" s="28">
        <v>775</v>
      </c>
      <c r="AT1816" s="25">
        <v>3.2258064516129031E-2</v>
      </c>
      <c r="AU1816" s="26">
        <v>0.44097912790921279</v>
      </c>
      <c r="AV1816" s="30">
        <v>1223.0400000000002</v>
      </c>
      <c r="AW1816" s="24">
        <v>0.61629999999999996</v>
      </c>
      <c r="AX1816" s="24">
        <v>0.38369999999999999</v>
      </c>
      <c r="AY1816" s="24">
        <v>0.49259999999999998</v>
      </c>
      <c r="AZ1816" s="24">
        <v>0.41610000000000003</v>
      </c>
      <c r="BA1816" s="24">
        <v>0.41460000000000002</v>
      </c>
      <c r="BB1816" s="24">
        <v>0.27060000000000001</v>
      </c>
      <c r="BC1816" s="24">
        <v>0.27910000000000001</v>
      </c>
      <c r="BD1816" s="31">
        <v>5</v>
      </c>
      <c r="BE1816" s="23">
        <v>59</v>
      </c>
      <c r="BF1816" s="32" t="s">
        <v>4533</v>
      </c>
      <c r="BG1816" s="33">
        <v>153.37289489649999</v>
      </c>
      <c r="BH1816" s="33">
        <v>-27.910012102038898</v>
      </c>
      <c r="BI1816" s="34">
        <f t="shared" si="392"/>
        <v>64</v>
      </c>
      <c r="BJ1816" s="34">
        <f t="shared" si="393"/>
        <v>69</v>
      </c>
      <c r="BK1816" s="34">
        <f t="shared" si="394"/>
        <v>62</v>
      </c>
      <c r="BL1816" s="34">
        <f t="shared" si="395"/>
        <v>1</v>
      </c>
      <c r="BM1816" s="34">
        <f t="shared" si="396"/>
        <v>27</v>
      </c>
      <c r="BN1816" s="34">
        <f t="shared" si="397"/>
        <v>100</v>
      </c>
      <c r="BO1816" s="34">
        <f t="shared" si="398"/>
        <v>96</v>
      </c>
      <c r="BP1816" s="34">
        <f t="shared" si="399"/>
        <v>81</v>
      </c>
      <c r="BQ1816" s="35">
        <f t="shared" si="400"/>
        <v>100</v>
      </c>
      <c r="BR1816" s="34">
        <f t="shared" si="401"/>
        <v>17</v>
      </c>
      <c r="BS1816" s="35">
        <f t="shared" si="402"/>
        <v>1</v>
      </c>
      <c r="BT1816" s="35">
        <f t="shared" si="403"/>
        <v>54</v>
      </c>
      <c r="BU1816" s="35">
        <f t="shared" si="404"/>
        <v>50</v>
      </c>
      <c r="BV1816" s="35">
        <f t="shared" si="405"/>
        <v>59</v>
      </c>
    </row>
    <row r="1817" spans="2:74" hidden="1" x14ac:dyDescent="0.3">
      <c r="B1817" s="6" t="s">
        <v>1739</v>
      </c>
      <c r="C1817" s="6">
        <v>316071548</v>
      </c>
      <c r="D1817" s="6" t="s">
        <v>1739</v>
      </c>
      <c r="E1817" s="6" t="s">
        <v>1740</v>
      </c>
      <c r="F1817" s="6" t="s">
        <v>1740</v>
      </c>
      <c r="G1817" s="6" t="s">
        <v>97</v>
      </c>
      <c r="H1817" s="6" t="s">
        <v>78</v>
      </c>
      <c r="I1817" s="22">
        <v>827500</v>
      </c>
      <c r="J1817" s="22">
        <v>823000</v>
      </c>
      <c r="K1817" s="22">
        <v>760000</v>
      </c>
      <c r="L1817" s="22">
        <v>811500</v>
      </c>
      <c r="M1817" s="22">
        <v>807000</v>
      </c>
      <c r="N1817" s="22">
        <v>735000</v>
      </c>
      <c r="O1817" s="23">
        <v>35</v>
      </c>
      <c r="P1817" s="23">
        <v>35</v>
      </c>
      <c r="Q1817" s="23">
        <v>37</v>
      </c>
      <c r="R1817" s="22">
        <v>650</v>
      </c>
      <c r="S1817" s="22">
        <v>610</v>
      </c>
      <c r="T1817" s="24">
        <v>3.2</v>
      </c>
      <c r="U1817" s="24">
        <v>-0.39999999999999991</v>
      </c>
      <c r="V1817" s="24">
        <v>3.6</v>
      </c>
      <c r="W1817" s="24">
        <v>3.5</v>
      </c>
      <c r="X1817" s="25">
        <v>4.0845921450151056E-2</v>
      </c>
      <c r="Y1817" s="24">
        <v>2.9</v>
      </c>
      <c r="Z1817" s="24">
        <v>-1</v>
      </c>
      <c r="AA1817" s="24">
        <v>3.9</v>
      </c>
      <c r="AB1817" s="24">
        <v>4.0999999999999996</v>
      </c>
      <c r="AC1817" s="26">
        <v>0.41963640119822332</v>
      </c>
      <c r="AD1817" s="24">
        <v>10.273642662471296</v>
      </c>
      <c r="AE1817" s="6">
        <v>254</v>
      </c>
      <c r="AF1817" s="6">
        <v>265</v>
      </c>
      <c r="AG1817" s="6">
        <v>240</v>
      </c>
      <c r="AH1817" s="27">
        <v>4.9789303079416536</v>
      </c>
      <c r="AI1817" s="28">
        <v>930000</v>
      </c>
      <c r="AJ1817" s="28">
        <v>860000</v>
      </c>
      <c r="AK1817" s="28">
        <v>793000</v>
      </c>
      <c r="AL1817" s="29">
        <v>8.1395348837209308E-2</v>
      </c>
      <c r="AM1817" s="29">
        <v>0.17276166456494324</v>
      </c>
      <c r="AN1817" s="6">
        <v>2.9</v>
      </c>
      <c r="AO1817" s="27">
        <v>-0.20000000000000018</v>
      </c>
      <c r="AP1817" s="6">
        <v>3.1</v>
      </c>
      <c r="AQ1817" s="26">
        <v>0.12409638554216869</v>
      </c>
      <c r="AR1817" s="28">
        <v>695</v>
      </c>
      <c r="AS1817" s="28">
        <v>650</v>
      </c>
      <c r="AT1817" s="25">
        <v>6.9230769230769235E-2</v>
      </c>
      <c r="AU1817" s="26">
        <v>0.28009006644935186</v>
      </c>
      <c r="AV1817" s="30">
        <v>1548.96</v>
      </c>
      <c r="AW1817" s="24">
        <v>0.6946</v>
      </c>
      <c r="AX1817" s="24">
        <v>0.3054</v>
      </c>
      <c r="AY1817" s="24">
        <v>0.76580000000000004</v>
      </c>
      <c r="AZ1817" s="24">
        <v>0.14280000000000001</v>
      </c>
      <c r="BA1817" s="24">
        <v>0.2596</v>
      </c>
      <c r="BB1817" s="24">
        <v>0.39900000000000002</v>
      </c>
      <c r="BC1817" s="24">
        <v>0.30180000000000001</v>
      </c>
      <c r="BD1817" s="31">
        <v>5</v>
      </c>
      <c r="BE1817" s="23">
        <v>95</v>
      </c>
      <c r="BF1817" s="32" t="s">
        <v>4534</v>
      </c>
      <c r="BG1817" s="33">
        <v>152.94297791024701</v>
      </c>
      <c r="BH1817" s="33">
        <v>-26.6279449369543</v>
      </c>
      <c r="BI1817" s="34">
        <f t="shared" si="392"/>
        <v>64</v>
      </c>
      <c r="BJ1817" s="34">
        <f t="shared" si="393"/>
        <v>69</v>
      </c>
      <c r="BK1817" s="34">
        <f t="shared" si="394"/>
        <v>63</v>
      </c>
      <c r="BL1817" s="34">
        <f t="shared" si="395"/>
        <v>8</v>
      </c>
      <c r="BM1817" s="34">
        <f t="shared" si="396"/>
        <v>41</v>
      </c>
      <c r="BN1817" s="34">
        <f t="shared" si="397"/>
        <v>100</v>
      </c>
      <c r="BO1817" s="34">
        <f t="shared" si="398"/>
        <v>87</v>
      </c>
      <c r="BP1817" s="34">
        <f t="shared" si="399"/>
        <v>47</v>
      </c>
      <c r="BQ1817" s="35">
        <f t="shared" si="400"/>
        <v>86</v>
      </c>
      <c r="BR1817" s="34">
        <f t="shared" si="401"/>
        <v>48</v>
      </c>
      <c r="BS1817" s="35">
        <f t="shared" si="402"/>
        <v>1</v>
      </c>
      <c r="BT1817" s="35">
        <f t="shared" si="403"/>
        <v>69</v>
      </c>
      <c r="BU1817" s="35">
        <f t="shared" si="404"/>
        <v>50</v>
      </c>
      <c r="BV1817" s="35">
        <f t="shared" si="405"/>
        <v>59</v>
      </c>
    </row>
    <row r="1818" spans="2:74" hidden="1" x14ac:dyDescent="0.3">
      <c r="B1818" s="6" t="s">
        <v>2252</v>
      </c>
      <c r="C1818" s="6">
        <v>319051522</v>
      </c>
      <c r="D1818" s="6" t="s">
        <v>1254</v>
      </c>
      <c r="E1818" s="6" t="s">
        <v>140</v>
      </c>
      <c r="F1818" s="6" t="s">
        <v>2698</v>
      </c>
      <c r="G1818" s="6" t="s">
        <v>97</v>
      </c>
      <c r="H1818" s="6" t="s">
        <v>78</v>
      </c>
      <c r="I1818" s="22">
        <v>769000</v>
      </c>
      <c r="J1818" s="22">
        <v>752400</v>
      </c>
      <c r="K1818" s="22">
        <v>699000</v>
      </c>
      <c r="L1818" s="22">
        <v>705000</v>
      </c>
      <c r="M1818" s="22">
        <v>680000</v>
      </c>
      <c r="N1818" s="22">
        <v>625000</v>
      </c>
      <c r="O1818" s="23">
        <v>68</v>
      </c>
      <c r="P1818" s="23">
        <v>64</v>
      </c>
      <c r="Q1818" s="23">
        <v>61</v>
      </c>
      <c r="R1818" s="22">
        <v>595</v>
      </c>
      <c r="S1818" s="22">
        <v>525</v>
      </c>
      <c r="T1818" s="24">
        <v>3.3</v>
      </c>
      <c r="U1818" s="24">
        <v>-0.10000000000000009</v>
      </c>
      <c r="V1818" s="24">
        <v>3.4</v>
      </c>
      <c r="W1818" s="24">
        <v>3</v>
      </c>
      <c r="X1818" s="25">
        <v>4.0234070221066322E-2</v>
      </c>
      <c r="Y1818" s="24">
        <v>1.5</v>
      </c>
      <c r="Z1818" s="24">
        <v>-0.5</v>
      </c>
      <c r="AA1818" s="24">
        <v>2</v>
      </c>
      <c r="AB1818" s="24">
        <v>1.7</v>
      </c>
      <c r="AC1818" s="26">
        <v>0.54431352459016391</v>
      </c>
      <c r="AD1818" s="24">
        <v>13.528671635741306</v>
      </c>
      <c r="AE1818" s="6">
        <v>358</v>
      </c>
      <c r="AF1818" s="6">
        <v>380</v>
      </c>
      <c r="AG1818" s="6">
        <v>340</v>
      </c>
      <c r="AH1818" s="27">
        <v>4.780930760499432</v>
      </c>
      <c r="AI1818" s="28">
        <v>535000</v>
      </c>
      <c r="AJ1818" s="28">
        <v>470000</v>
      </c>
      <c r="AK1818" s="28">
        <v>430000</v>
      </c>
      <c r="AL1818" s="29">
        <v>0.13829787234042554</v>
      </c>
      <c r="AM1818" s="29">
        <v>0.2441860465116279</v>
      </c>
      <c r="AN1818" s="6">
        <v>2.8</v>
      </c>
      <c r="AO1818" s="27">
        <v>0.19999999999999973</v>
      </c>
      <c r="AP1818" s="6">
        <v>2.6</v>
      </c>
      <c r="AQ1818" s="26">
        <v>0.11357285429141717</v>
      </c>
      <c r="AR1818" s="28">
        <v>520</v>
      </c>
      <c r="AS1818" s="28">
        <v>490</v>
      </c>
      <c r="AT1818" s="25">
        <v>6.1224489795918366E-2</v>
      </c>
      <c r="AU1818" s="26">
        <v>0.46155545360974271</v>
      </c>
      <c r="AV1818" s="30">
        <v>1093.1200000000001</v>
      </c>
      <c r="AW1818" s="24">
        <v>0.70440000000000003</v>
      </c>
      <c r="AX1818" s="24">
        <v>0.29559999999999997</v>
      </c>
      <c r="AY1818" s="24">
        <v>0.93830000000000002</v>
      </c>
      <c r="AZ1818" s="24">
        <v>4.1999999999999997E-3</v>
      </c>
      <c r="BA1818" s="24">
        <v>0.52229999999999999</v>
      </c>
      <c r="BB1818" s="24">
        <v>0.2656</v>
      </c>
      <c r="BC1818" s="24">
        <v>0.17749999999999999</v>
      </c>
      <c r="BD1818" s="31">
        <v>1</v>
      </c>
      <c r="BE1818" s="23">
        <v>241</v>
      </c>
      <c r="BF1818" s="32" t="s">
        <v>4535</v>
      </c>
      <c r="BG1818" s="33">
        <v>152.56656086225701</v>
      </c>
      <c r="BH1818" s="33">
        <v>-25.3452188807853</v>
      </c>
      <c r="BI1818" s="34">
        <f t="shared" si="392"/>
        <v>62</v>
      </c>
      <c r="BJ1818" s="34">
        <f t="shared" si="393"/>
        <v>70</v>
      </c>
      <c r="BK1818" s="34">
        <f t="shared" si="394"/>
        <v>66</v>
      </c>
      <c r="BL1818" s="34">
        <f t="shared" si="395"/>
        <v>1</v>
      </c>
      <c r="BM1818" s="34">
        <f t="shared" si="396"/>
        <v>69</v>
      </c>
      <c r="BN1818" s="34">
        <f t="shared" si="397"/>
        <v>100</v>
      </c>
      <c r="BO1818" s="34">
        <f t="shared" si="398"/>
        <v>63</v>
      </c>
      <c r="BP1818" s="34">
        <f t="shared" si="399"/>
        <v>100</v>
      </c>
      <c r="BQ1818" s="35">
        <f t="shared" si="400"/>
        <v>84</v>
      </c>
      <c r="BR1818" s="34">
        <f t="shared" si="401"/>
        <v>16</v>
      </c>
      <c r="BS1818" s="35">
        <f t="shared" si="402"/>
        <v>1</v>
      </c>
      <c r="BT1818" s="35">
        <f t="shared" si="403"/>
        <v>92</v>
      </c>
      <c r="BU1818" s="35">
        <f t="shared" si="404"/>
        <v>10</v>
      </c>
      <c r="BV1818" s="35">
        <f t="shared" si="405"/>
        <v>59</v>
      </c>
    </row>
    <row r="1819" spans="2:74" hidden="1" x14ac:dyDescent="0.3">
      <c r="B1819" s="6" t="s">
        <v>2253</v>
      </c>
      <c r="C1819" s="6">
        <v>403041085</v>
      </c>
      <c r="D1819" s="6" t="s">
        <v>217</v>
      </c>
      <c r="E1819" s="6" t="s">
        <v>186</v>
      </c>
      <c r="F1819" s="6" t="s">
        <v>2379</v>
      </c>
      <c r="G1819" s="6" t="s">
        <v>82</v>
      </c>
      <c r="H1819" s="6" t="s">
        <v>78</v>
      </c>
      <c r="I1819" s="22">
        <v>699980</v>
      </c>
      <c r="J1819" s="22">
        <v>718750</v>
      </c>
      <c r="K1819" s="22">
        <v>635060</v>
      </c>
      <c r="L1819" s="22">
        <v>691500</v>
      </c>
      <c r="M1819" s="22">
        <v>678888</v>
      </c>
      <c r="N1819" s="22">
        <v>600000</v>
      </c>
      <c r="O1819" s="23">
        <v>19</v>
      </c>
      <c r="P1819" s="23">
        <v>19</v>
      </c>
      <c r="Q1819" s="23">
        <v>21</v>
      </c>
      <c r="R1819" s="22">
        <v>550</v>
      </c>
      <c r="S1819" s="22">
        <v>520</v>
      </c>
      <c r="T1819" s="24">
        <v>3</v>
      </c>
      <c r="U1819" s="24">
        <v>-0.29999999999999982</v>
      </c>
      <c r="V1819" s="24">
        <v>3.3</v>
      </c>
      <c r="W1819" s="24">
        <v>3.2</v>
      </c>
      <c r="X1819" s="25">
        <v>4.0858310237435358E-2</v>
      </c>
      <c r="Y1819" s="24">
        <v>3</v>
      </c>
      <c r="Z1819" s="24">
        <v>-0.79999999999999982</v>
      </c>
      <c r="AA1819" s="24">
        <v>3.8</v>
      </c>
      <c r="AB1819" s="24">
        <v>3.3</v>
      </c>
      <c r="AC1819" s="26">
        <v>0.42224542439503743</v>
      </c>
      <c r="AD1819" s="24">
        <v>10.334382942938401</v>
      </c>
      <c r="AE1819" s="6">
        <v>338</v>
      </c>
      <c r="AF1819" s="6">
        <v>438</v>
      </c>
      <c r="AG1819" s="6">
        <v>307</v>
      </c>
      <c r="AH1819" s="27">
        <v>1.9322033898305084</v>
      </c>
      <c r="AI1819" s="28">
        <v>760000</v>
      </c>
      <c r="AJ1819" s="28">
        <v>680000</v>
      </c>
      <c r="AK1819" s="28">
        <v>605000</v>
      </c>
      <c r="AL1819" s="29">
        <v>0.11764705882352941</v>
      </c>
      <c r="AM1819" s="29">
        <v>0.256198347107438</v>
      </c>
      <c r="AN1819" s="6">
        <v>2.7</v>
      </c>
      <c r="AO1819" s="27">
        <v>-0.19999999999999973</v>
      </c>
      <c r="AP1819" s="6">
        <v>2.9</v>
      </c>
      <c r="AQ1819" s="26">
        <v>0.12028985507246377</v>
      </c>
      <c r="AR1819" s="28">
        <v>570</v>
      </c>
      <c r="AS1819" s="28">
        <v>540</v>
      </c>
      <c r="AT1819" s="25">
        <v>5.5555555555555552E-2</v>
      </c>
      <c r="AU1819" s="26">
        <v>0.45115388008571766</v>
      </c>
      <c r="AV1819" s="30">
        <v>1302.5600000000002</v>
      </c>
      <c r="AW1819" s="24">
        <v>0.6613</v>
      </c>
      <c r="AX1819" s="24">
        <v>0.3387</v>
      </c>
      <c r="AY1819" s="24">
        <v>0.85919999999999996</v>
      </c>
      <c r="AZ1819" s="24">
        <v>0.1356</v>
      </c>
      <c r="BA1819" s="24">
        <v>0.26840000000000003</v>
      </c>
      <c r="BB1819" s="24">
        <v>0.3997</v>
      </c>
      <c r="BC1819" s="24">
        <v>0.31080000000000002</v>
      </c>
      <c r="BD1819" s="31">
        <v>1</v>
      </c>
      <c r="BE1819" s="23">
        <v>25</v>
      </c>
      <c r="BF1819" s="32" t="s">
        <v>4536</v>
      </c>
      <c r="BG1819" s="33">
        <v>138.51501313189101</v>
      </c>
      <c r="BH1819" s="33">
        <v>-35.126409566048601</v>
      </c>
      <c r="BI1819" s="34">
        <f t="shared" si="392"/>
        <v>67</v>
      </c>
      <c r="BJ1819" s="34">
        <f t="shared" si="393"/>
        <v>72</v>
      </c>
      <c r="BK1819" s="34">
        <f t="shared" si="394"/>
        <v>100</v>
      </c>
      <c r="BL1819" s="34">
        <f t="shared" si="395"/>
        <v>1</v>
      </c>
      <c r="BM1819" s="34">
        <f t="shared" si="396"/>
        <v>59</v>
      </c>
      <c r="BN1819" s="34">
        <f t="shared" si="397"/>
        <v>100</v>
      </c>
      <c r="BO1819" s="34">
        <f t="shared" si="398"/>
        <v>100</v>
      </c>
      <c r="BP1819" s="34">
        <f t="shared" si="399"/>
        <v>49</v>
      </c>
      <c r="BQ1819" s="35">
        <f t="shared" si="400"/>
        <v>86</v>
      </c>
      <c r="BR1819" s="34">
        <f t="shared" si="401"/>
        <v>47</v>
      </c>
      <c r="BS1819" s="35">
        <f t="shared" si="402"/>
        <v>1</v>
      </c>
      <c r="BT1819" s="35">
        <f t="shared" si="403"/>
        <v>67</v>
      </c>
      <c r="BU1819" s="35">
        <f t="shared" si="404"/>
        <v>10</v>
      </c>
      <c r="BV1819" s="35">
        <f t="shared" si="405"/>
        <v>59</v>
      </c>
    </row>
    <row r="1820" spans="2:74" hidden="1" x14ac:dyDescent="0.3">
      <c r="B1820" s="6" t="s">
        <v>2254</v>
      </c>
      <c r="C1820" s="6">
        <v>505021085</v>
      </c>
      <c r="D1820" s="6" t="s">
        <v>406</v>
      </c>
      <c r="E1820" s="6" t="s">
        <v>243</v>
      </c>
      <c r="F1820" s="6" t="s">
        <v>2720</v>
      </c>
      <c r="G1820" s="6" t="s">
        <v>93</v>
      </c>
      <c r="H1820" s="6" t="s">
        <v>78</v>
      </c>
      <c r="I1820" s="22">
        <v>650000</v>
      </c>
      <c r="J1820" s="22">
        <v>631380</v>
      </c>
      <c r="K1820" s="22">
        <v>509850</v>
      </c>
      <c r="L1820" s="22">
        <v>670000</v>
      </c>
      <c r="M1820" s="22">
        <v>640000</v>
      </c>
      <c r="N1820" s="22">
        <v>510000</v>
      </c>
      <c r="O1820" s="23">
        <v>41</v>
      </c>
      <c r="P1820" s="23">
        <v>40</v>
      </c>
      <c r="Q1820" s="23">
        <v>34</v>
      </c>
      <c r="R1820" s="22">
        <v>620</v>
      </c>
      <c r="S1820" s="22">
        <v>550</v>
      </c>
      <c r="T1820" s="24">
        <v>3.4</v>
      </c>
      <c r="U1820" s="24">
        <v>-0.10000000000000009</v>
      </c>
      <c r="V1820" s="24">
        <v>3.5</v>
      </c>
      <c r="W1820" s="24">
        <v>3.9</v>
      </c>
      <c r="X1820" s="25">
        <v>4.9599999999999998E-2</v>
      </c>
      <c r="Y1820" s="24">
        <v>3.5</v>
      </c>
      <c r="Z1820" s="24">
        <v>-1.2999999999999998</v>
      </c>
      <c r="AA1820" s="24">
        <v>4.8</v>
      </c>
      <c r="AB1820" s="24">
        <v>3.7</v>
      </c>
      <c r="AC1820" s="26">
        <v>0.42812948845431442</v>
      </c>
      <c r="AD1820" s="24">
        <v>8.6316429123853702</v>
      </c>
      <c r="AE1820" s="6">
        <v>620</v>
      </c>
      <c r="AF1820" s="6">
        <v>835</v>
      </c>
      <c r="AG1820" s="6">
        <v>434</v>
      </c>
      <c r="AH1820" s="27">
        <v>5.813148788927335</v>
      </c>
      <c r="AI1820" s="28">
        <v>1065000</v>
      </c>
      <c r="AJ1820" s="28">
        <v>890000</v>
      </c>
      <c r="AK1820" s="28">
        <v>810000</v>
      </c>
      <c r="AL1820" s="29">
        <v>0.19662921348314608</v>
      </c>
      <c r="AM1820" s="29">
        <v>0.31481481481481483</v>
      </c>
      <c r="AN1820" s="6">
        <v>2.4</v>
      </c>
      <c r="AO1820" s="27">
        <v>-0.30000000000000027</v>
      </c>
      <c r="AP1820" s="6">
        <v>2.7</v>
      </c>
      <c r="AQ1820" s="26">
        <v>6.9047619047619052E-2</v>
      </c>
      <c r="AR1820" s="28">
        <v>700</v>
      </c>
      <c r="AS1820" s="28">
        <v>650</v>
      </c>
      <c r="AT1820" s="25">
        <v>7.6923076923076927E-2</v>
      </c>
      <c r="AU1820" s="26">
        <v>0.54434552629581068</v>
      </c>
      <c r="AV1820" s="30">
        <v>1448.16</v>
      </c>
      <c r="AW1820" s="24">
        <v>0.65810000000000002</v>
      </c>
      <c r="AX1820" s="24">
        <v>0.34189999999999998</v>
      </c>
      <c r="AY1820" s="24">
        <v>0.73640000000000005</v>
      </c>
      <c r="AZ1820" s="24">
        <v>0.23849999999999999</v>
      </c>
      <c r="BA1820" s="24">
        <v>0.1893</v>
      </c>
      <c r="BB1820" s="24">
        <v>0.3498</v>
      </c>
      <c r="BC1820" s="24">
        <v>0.42620000000000002</v>
      </c>
      <c r="BD1820" s="31">
        <v>2</v>
      </c>
      <c r="BE1820" s="23">
        <v>10</v>
      </c>
      <c r="BF1820" s="32" t="s">
        <v>4537</v>
      </c>
      <c r="BG1820" s="33">
        <v>115.85158482851401</v>
      </c>
      <c r="BH1820" s="33">
        <v>-31.8559713333396</v>
      </c>
      <c r="BI1820" s="34">
        <f t="shared" si="392"/>
        <v>60</v>
      </c>
      <c r="BJ1820" s="34">
        <f t="shared" si="393"/>
        <v>77</v>
      </c>
      <c r="BK1820" s="34">
        <f t="shared" si="394"/>
        <v>53</v>
      </c>
      <c r="BL1820" s="34">
        <f t="shared" si="395"/>
        <v>1</v>
      </c>
      <c r="BM1820" s="34">
        <f t="shared" si="396"/>
        <v>98</v>
      </c>
      <c r="BN1820" s="34">
        <f t="shared" si="397"/>
        <v>91</v>
      </c>
      <c r="BO1820" s="34">
        <f t="shared" si="398"/>
        <v>100</v>
      </c>
      <c r="BP1820" s="34">
        <f t="shared" si="399"/>
        <v>32</v>
      </c>
      <c r="BQ1820" s="35">
        <f t="shared" si="400"/>
        <v>100</v>
      </c>
      <c r="BR1820" s="34">
        <f t="shared" si="401"/>
        <v>64</v>
      </c>
      <c r="BS1820" s="35">
        <f t="shared" si="402"/>
        <v>1</v>
      </c>
      <c r="BT1820" s="35">
        <f t="shared" si="403"/>
        <v>59</v>
      </c>
      <c r="BU1820" s="35">
        <f t="shared" si="404"/>
        <v>20</v>
      </c>
      <c r="BV1820" s="35">
        <f t="shared" si="405"/>
        <v>59</v>
      </c>
    </row>
    <row r="1821" spans="2:74" hidden="1" x14ac:dyDescent="0.3">
      <c r="B1821" s="6" t="s">
        <v>2255</v>
      </c>
      <c r="C1821" s="6">
        <v>506021311</v>
      </c>
      <c r="D1821" s="6" t="s">
        <v>1846</v>
      </c>
      <c r="E1821" s="6" t="s">
        <v>281</v>
      </c>
      <c r="F1821" s="6" t="s">
        <v>2720</v>
      </c>
      <c r="G1821" s="6" t="s">
        <v>93</v>
      </c>
      <c r="H1821" s="6" t="s">
        <v>78</v>
      </c>
      <c r="I1821" s="22">
        <v>797120</v>
      </c>
      <c r="J1821" s="22">
        <v>786000</v>
      </c>
      <c r="K1821" s="22">
        <v>730800</v>
      </c>
      <c r="L1821" s="22">
        <v>820000</v>
      </c>
      <c r="M1821" s="22">
        <v>820000</v>
      </c>
      <c r="N1821" s="22">
        <v>735000</v>
      </c>
      <c r="O1821" s="23">
        <v>21</v>
      </c>
      <c r="P1821" s="23">
        <v>23</v>
      </c>
      <c r="Q1821" s="23">
        <v>30</v>
      </c>
      <c r="R1821" s="22">
        <v>720</v>
      </c>
      <c r="S1821" s="22">
        <v>650</v>
      </c>
      <c r="T1821" s="24">
        <v>2.1</v>
      </c>
      <c r="U1821" s="24">
        <v>-0.10000000000000009</v>
      </c>
      <c r="V1821" s="24">
        <v>2.2000000000000002</v>
      </c>
      <c r="W1821" s="24">
        <v>3.1</v>
      </c>
      <c r="X1821" s="25">
        <v>4.6969088719389804E-2</v>
      </c>
      <c r="Y1821" s="24">
        <v>5.2</v>
      </c>
      <c r="Z1821" s="24">
        <v>-2.2999999999999998</v>
      </c>
      <c r="AA1821" s="24">
        <v>7.5</v>
      </c>
      <c r="AB1821" s="24">
        <v>7.4</v>
      </c>
      <c r="AC1821" s="26">
        <v>0.37310339109526569</v>
      </c>
      <c r="AD1821" s="24">
        <v>7.9435944206692888</v>
      </c>
      <c r="AE1821" s="6">
        <v>204</v>
      </c>
      <c r="AF1821" s="6">
        <v>219</v>
      </c>
      <c r="AG1821" s="6">
        <v>157</v>
      </c>
      <c r="AH1821" s="27">
        <v>4.8326848249027234</v>
      </c>
      <c r="AI1821" s="28">
        <v>850000</v>
      </c>
      <c r="AJ1821" s="28">
        <v>729000</v>
      </c>
      <c r="AK1821" s="28">
        <v>620000</v>
      </c>
      <c r="AL1821" s="29">
        <v>0.16598079561042525</v>
      </c>
      <c r="AM1821" s="29">
        <v>0.37096774193548387</v>
      </c>
      <c r="AN1821" s="6">
        <v>2.2000000000000002</v>
      </c>
      <c r="AO1821" s="27">
        <v>-0.39999999999999991</v>
      </c>
      <c r="AP1821" s="6">
        <v>2.6</v>
      </c>
      <c r="AQ1821" s="26">
        <v>4.5714368979639416E-2</v>
      </c>
      <c r="AR1821" s="28">
        <v>700</v>
      </c>
      <c r="AS1821" s="28">
        <v>650</v>
      </c>
      <c r="AT1821" s="25">
        <v>7.6923076923076927E-2</v>
      </c>
      <c r="AU1821" s="26">
        <v>0.51483725429679983</v>
      </c>
      <c r="AV1821" s="30">
        <v>1929.7600000000002</v>
      </c>
      <c r="AW1821" s="24">
        <v>0.54190000000000005</v>
      </c>
      <c r="AX1821" s="24">
        <v>0.45810000000000001</v>
      </c>
      <c r="AY1821" s="24">
        <v>0.42580000000000001</v>
      </c>
      <c r="AZ1821" s="24">
        <v>0.2122</v>
      </c>
      <c r="BA1821" s="24">
        <v>0.15859999999999999</v>
      </c>
      <c r="BB1821" s="24">
        <v>0.28770000000000001</v>
      </c>
      <c r="BC1821" s="24">
        <v>0.53090000000000004</v>
      </c>
      <c r="BD1821" s="31">
        <v>5</v>
      </c>
      <c r="BE1821" s="23">
        <v>6</v>
      </c>
      <c r="BF1821" s="32" t="s">
        <v>4538</v>
      </c>
      <c r="BG1821" s="33">
        <v>115.914275925935</v>
      </c>
      <c r="BH1821" s="33">
        <v>-31.958423518728001</v>
      </c>
      <c r="BI1821" s="34">
        <f t="shared" si="392"/>
        <v>82</v>
      </c>
      <c r="BJ1821" s="34">
        <f t="shared" si="393"/>
        <v>80</v>
      </c>
      <c r="BK1821" s="34">
        <f t="shared" si="394"/>
        <v>65</v>
      </c>
      <c r="BL1821" s="34">
        <f t="shared" si="395"/>
        <v>1</v>
      </c>
      <c r="BM1821" s="34">
        <f t="shared" si="396"/>
        <v>83</v>
      </c>
      <c r="BN1821" s="34">
        <f t="shared" si="397"/>
        <v>55</v>
      </c>
      <c r="BO1821" s="34">
        <f t="shared" si="398"/>
        <v>100</v>
      </c>
      <c r="BP1821" s="34">
        <f t="shared" si="399"/>
        <v>25</v>
      </c>
      <c r="BQ1821" s="35">
        <f t="shared" si="400"/>
        <v>100</v>
      </c>
      <c r="BR1821" s="34">
        <f t="shared" si="401"/>
        <v>71</v>
      </c>
      <c r="BS1821" s="35">
        <f t="shared" si="402"/>
        <v>19</v>
      </c>
      <c r="BT1821" s="35">
        <f t="shared" si="403"/>
        <v>31</v>
      </c>
      <c r="BU1821" s="35">
        <f t="shared" si="404"/>
        <v>50</v>
      </c>
      <c r="BV1821" s="35">
        <f t="shared" si="405"/>
        <v>59</v>
      </c>
    </row>
    <row r="1822" spans="2:74" hidden="1" x14ac:dyDescent="0.3">
      <c r="B1822" s="6" t="s">
        <v>2256</v>
      </c>
      <c r="C1822" s="6">
        <v>102021054</v>
      </c>
      <c r="D1822" s="6" t="s">
        <v>204</v>
      </c>
      <c r="E1822" s="6" t="s">
        <v>205</v>
      </c>
      <c r="F1822" s="6" t="s">
        <v>205</v>
      </c>
      <c r="G1822" s="6" t="s">
        <v>77</v>
      </c>
      <c r="H1822" s="6" t="s">
        <v>78</v>
      </c>
      <c r="I1822" s="22">
        <v>895000</v>
      </c>
      <c r="J1822" s="22">
        <v>880000</v>
      </c>
      <c r="K1822" s="22">
        <v>850000</v>
      </c>
      <c r="L1822" s="22">
        <v>900000</v>
      </c>
      <c r="M1822" s="22">
        <v>875000</v>
      </c>
      <c r="N1822" s="22">
        <v>820000</v>
      </c>
      <c r="O1822" s="23">
        <v>31</v>
      </c>
      <c r="P1822" s="23">
        <v>33</v>
      </c>
      <c r="Q1822" s="23">
        <v>35</v>
      </c>
      <c r="R1822" s="22">
        <v>530</v>
      </c>
      <c r="S1822" s="22">
        <v>500</v>
      </c>
      <c r="T1822" s="24">
        <v>2.5</v>
      </c>
      <c r="U1822" s="24">
        <v>-0.20000000000000018</v>
      </c>
      <c r="V1822" s="24">
        <v>2.7</v>
      </c>
      <c r="W1822" s="24">
        <v>2.7</v>
      </c>
      <c r="X1822" s="25">
        <v>3.0793296089385476E-2</v>
      </c>
      <c r="Y1822" s="24">
        <v>4.0999999999999996</v>
      </c>
      <c r="Z1822" s="24">
        <v>-1.3000000000000007</v>
      </c>
      <c r="AA1822" s="24">
        <v>5.4</v>
      </c>
      <c r="AB1822" s="24">
        <v>6.8</v>
      </c>
      <c r="AC1822" s="26">
        <v>0.40900111124830224</v>
      </c>
      <c r="AD1822" s="24">
        <v>13.282147843513442</v>
      </c>
      <c r="AE1822" s="6">
        <v>690</v>
      </c>
      <c r="AF1822" s="6">
        <v>813</v>
      </c>
      <c r="AG1822" s="6">
        <v>585</v>
      </c>
      <c r="AH1822" s="27">
        <v>3.7775735294117645</v>
      </c>
      <c r="AI1822" s="28">
        <v>875000</v>
      </c>
      <c r="AJ1822" s="28">
        <v>830000</v>
      </c>
      <c r="AK1822" s="28">
        <v>800000</v>
      </c>
      <c r="AL1822" s="29">
        <v>5.4216867469879519E-2</v>
      </c>
      <c r="AM1822" s="29">
        <v>9.375E-2</v>
      </c>
      <c r="AN1822" s="6">
        <v>3.2</v>
      </c>
      <c r="AO1822" s="27">
        <v>-0.19999999999999973</v>
      </c>
      <c r="AP1822" s="6">
        <v>3.4</v>
      </c>
      <c r="AQ1822" s="26">
        <v>0.10933014354066986</v>
      </c>
      <c r="AR1822" s="28">
        <v>600</v>
      </c>
      <c r="AS1822" s="28">
        <v>550</v>
      </c>
      <c r="AT1822" s="25">
        <v>9.0909090909090912E-2</v>
      </c>
      <c r="AU1822" s="26">
        <v>0.14328286788269706</v>
      </c>
      <c r="AV1822" s="30">
        <v>1295.8400000000001</v>
      </c>
      <c r="AW1822" s="24">
        <v>0.60850000000000004</v>
      </c>
      <c r="AX1822" s="24">
        <v>0.39150000000000001</v>
      </c>
      <c r="AY1822" s="24">
        <v>0.78849999999999998</v>
      </c>
      <c r="AZ1822" s="24">
        <v>0.1159</v>
      </c>
      <c r="BA1822" s="24">
        <v>0.37440000000000001</v>
      </c>
      <c r="BB1822" s="24">
        <v>0.25009999999999999</v>
      </c>
      <c r="BC1822" s="24">
        <v>0.34039999999999998</v>
      </c>
      <c r="BD1822" s="31">
        <v>5.5</v>
      </c>
      <c r="BE1822" s="23">
        <v>74</v>
      </c>
      <c r="BF1822" s="32" t="s">
        <v>4539</v>
      </c>
      <c r="BG1822" s="33">
        <v>151.554834163961</v>
      </c>
      <c r="BH1822" s="33">
        <v>-33.273718845141403</v>
      </c>
      <c r="BI1822" s="34">
        <f t="shared" si="392"/>
        <v>75</v>
      </c>
      <c r="BJ1822" s="34">
        <f t="shared" si="393"/>
        <v>64</v>
      </c>
      <c r="BK1822" s="34">
        <f t="shared" si="394"/>
        <v>78</v>
      </c>
      <c r="BL1822" s="34">
        <f t="shared" si="395"/>
        <v>53</v>
      </c>
      <c r="BM1822" s="34">
        <f t="shared" si="396"/>
        <v>28</v>
      </c>
      <c r="BN1822" s="34">
        <f t="shared" si="397"/>
        <v>100</v>
      </c>
      <c r="BO1822" s="34">
        <f t="shared" si="398"/>
        <v>92</v>
      </c>
      <c r="BP1822" s="34">
        <f t="shared" si="399"/>
        <v>72</v>
      </c>
      <c r="BQ1822" s="35">
        <f t="shared" si="400"/>
        <v>53</v>
      </c>
      <c r="BR1822" s="34">
        <f t="shared" si="401"/>
        <v>18</v>
      </c>
      <c r="BS1822" s="35">
        <f t="shared" si="402"/>
        <v>1</v>
      </c>
      <c r="BT1822" s="35">
        <f t="shared" si="403"/>
        <v>49</v>
      </c>
      <c r="BU1822" s="35">
        <f t="shared" si="404"/>
        <v>55</v>
      </c>
      <c r="BV1822" s="35">
        <f t="shared" si="405"/>
        <v>59</v>
      </c>
    </row>
    <row r="1823" spans="2:74" hidden="1" x14ac:dyDescent="0.3">
      <c r="B1823" s="6" t="s">
        <v>2257</v>
      </c>
      <c r="C1823" s="6">
        <v>104021088</v>
      </c>
      <c r="D1823" s="6" t="s">
        <v>1354</v>
      </c>
      <c r="E1823" s="6" t="s">
        <v>1355</v>
      </c>
      <c r="F1823" s="6" t="s">
        <v>1354</v>
      </c>
      <c r="G1823" s="6" t="s">
        <v>77</v>
      </c>
      <c r="H1823" s="6" t="s">
        <v>78</v>
      </c>
      <c r="I1823" s="22">
        <v>1200000</v>
      </c>
      <c r="J1823" s="22">
        <v>1200000</v>
      </c>
      <c r="K1823" s="22">
        <v>1200000</v>
      </c>
      <c r="L1823" s="22">
        <v>1150000</v>
      </c>
      <c r="M1823" s="22">
        <v>1150000</v>
      </c>
      <c r="N1823" s="22">
        <v>1095000</v>
      </c>
      <c r="O1823" s="23">
        <v>68</v>
      </c>
      <c r="P1823" s="23">
        <v>69</v>
      </c>
      <c r="Q1823" s="23">
        <v>71</v>
      </c>
      <c r="R1823" s="22">
        <v>720</v>
      </c>
      <c r="S1823" s="22">
        <v>720</v>
      </c>
      <c r="T1823" s="24">
        <v>2.4</v>
      </c>
      <c r="U1823" s="24">
        <v>0.10000000000000009</v>
      </c>
      <c r="V1823" s="24">
        <v>2.2999999999999998</v>
      </c>
      <c r="W1823" s="24">
        <v>2.6</v>
      </c>
      <c r="X1823" s="25">
        <v>3.1199999999999999E-2</v>
      </c>
      <c r="Y1823" s="24">
        <v>3</v>
      </c>
      <c r="Z1823" s="24">
        <v>-1.4000000000000004</v>
      </c>
      <c r="AA1823" s="24">
        <v>4.4000000000000004</v>
      </c>
      <c r="AB1823" s="24">
        <v>4.9000000000000004</v>
      </c>
      <c r="AC1823" s="26">
        <v>0.34140050072073441</v>
      </c>
      <c r="AD1823" s="24">
        <v>10.942323741049179</v>
      </c>
      <c r="AE1823" s="6">
        <v>451</v>
      </c>
      <c r="AF1823" s="6">
        <v>554</v>
      </c>
      <c r="AG1823" s="6">
        <v>451</v>
      </c>
      <c r="AH1823" s="27">
        <v>7.0681003584229387</v>
      </c>
      <c r="AI1823" s="28">
        <v>830000</v>
      </c>
      <c r="AJ1823" s="28">
        <v>810000</v>
      </c>
      <c r="AK1823" s="28">
        <v>815000</v>
      </c>
      <c r="AL1823" s="29">
        <v>2.4691358024691357E-2</v>
      </c>
      <c r="AM1823" s="29">
        <v>1.8404907975460124E-2</v>
      </c>
      <c r="AN1823" s="6">
        <v>2.2000000000000002</v>
      </c>
      <c r="AO1823" s="27">
        <v>-9.9999999999999645E-2</v>
      </c>
      <c r="AP1823" s="6">
        <v>2.2999999999999998</v>
      </c>
      <c r="AQ1823" s="26">
        <v>9.5294117647058821E-2</v>
      </c>
      <c r="AR1823" s="28">
        <v>660</v>
      </c>
      <c r="AS1823" s="28">
        <v>630</v>
      </c>
      <c r="AT1823" s="25">
        <v>4.7619047619047616E-2</v>
      </c>
      <c r="AU1823" s="26">
        <v>0.1520685618233073</v>
      </c>
      <c r="AV1823" s="30">
        <v>2108.96</v>
      </c>
      <c r="AW1823" s="24">
        <v>0.8004</v>
      </c>
      <c r="AX1823" s="24">
        <v>0.1996</v>
      </c>
      <c r="AY1823" s="24">
        <v>0.86140000000000005</v>
      </c>
      <c r="AZ1823" s="24">
        <v>8.1600000000000006E-2</v>
      </c>
      <c r="BA1823" s="24">
        <v>0.40939999999999999</v>
      </c>
      <c r="BB1823" s="24">
        <v>0.37509999999999999</v>
      </c>
      <c r="BC1823" s="24">
        <v>0.19939999999999999</v>
      </c>
      <c r="BD1823" s="31">
        <v>4</v>
      </c>
      <c r="BE1823" s="23">
        <v>447</v>
      </c>
      <c r="BF1823" s="32" t="s">
        <v>4540</v>
      </c>
      <c r="BG1823" s="33">
        <v>153.14796391241001</v>
      </c>
      <c r="BH1823" s="33">
        <v>-30.204708033445499</v>
      </c>
      <c r="BI1823" s="34">
        <f t="shared" si="392"/>
        <v>77</v>
      </c>
      <c r="BJ1823" s="34">
        <f t="shared" si="393"/>
        <v>80</v>
      </c>
      <c r="BK1823" s="34">
        <f t="shared" si="394"/>
        <v>37</v>
      </c>
      <c r="BL1823" s="34">
        <f t="shared" si="395"/>
        <v>50</v>
      </c>
      <c r="BM1823" s="34">
        <f t="shared" si="396"/>
        <v>13</v>
      </c>
      <c r="BN1823" s="34">
        <f t="shared" si="397"/>
        <v>100</v>
      </c>
      <c r="BO1823" s="34">
        <f t="shared" si="398"/>
        <v>35</v>
      </c>
      <c r="BP1823" s="34">
        <f t="shared" si="399"/>
        <v>80</v>
      </c>
      <c r="BQ1823" s="35">
        <f t="shared" si="400"/>
        <v>54</v>
      </c>
      <c r="BR1823" s="34">
        <f t="shared" si="401"/>
        <v>41</v>
      </c>
      <c r="BS1823" s="35">
        <f t="shared" si="402"/>
        <v>40</v>
      </c>
      <c r="BT1823" s="35">
        <f t="shared" si="403"/>
        <v>67</v>
      </c>
      <c r="BU1823" s="35">
        <f t="shared" si="404"/>
        <v>40</v>
      </c>
      <c r="BV1823" s="35">
        <f t="shared" si="405"/>
        <v>59</v>
      </c>
    </row>
    <row r="1824" spans="2:74" hidden="1" x14ac:dyDescent="0.3">
      <c r="B1824" s="6" t="s">
        <v>1038</v>
      </c>
      <c r="C1824" s="6">
        <v>106021114</v>
      </c>
      <c r="D1824" s="6" t="s">
        <v>1038</v>
      </c>
      <c r="E1824" s="6" t="s">
        <v>246</v>
      </c>
      <c r="F1824" s="6" t="s">
        <v>2847</v>
      </c>
      <c r="G1824" s="6" t="s">
        <v>77</v>
      </c>
      <c r="H1824" s="6" t="s">
        <v>78</v>
      </c>
      <c r="I1824" s="22">
        <v>740700</v>
      </c>
      <c r="J1824" s="22">
        <v>750000</v>
      </c>
      <c r="K1824" s="22">
        <v>740000</v>
      </c>
      <c r="L1824" s="22">
        <v>740000</v>
      </c>
      <c r="M1824" s="22">
        <v>750000</v>
      </c>
      <c r="N1824" s="22">
        <v>720000</v>
      </c>
      <c r="O1824" s="23">
        <v>48</v>
      </c>
      <c r="P1824" s="23">
        <v>52</v>
      </c>
      <c r="Q1824" s="23">
        <v>51</v>
      </c>
      <c r="R1824" s="22">
        <v>600</v>
      </c>
      <c r="S1824" s="22">
        <v>580</v>
      </c>
      <c r="T1824" s="24">
        <v>2.8</v>
      </c>
      <c r="U1824" s="24">
        <v>-0.20000000000000018</v>
      </c>
      <c r="V1824" s="24">
        <v>3</v>
      </c>
      <c r="W1824" s="24">
        <v>2.8</v>
      </c>
      <c r="X1824" s="25">
        <v>4.2122316727420006E-2</v>
      </c>
      <c r="Y1824" s="24">
        <v>5.8</v>
      </c>
      <c r="Z1824" s="24">
        <v>-1.6000000000000005</v>
      </c>
      <c r="AA1824" s="24">
        <v>7.4</v>
      </c>
      <c r="AB1824" s="24">
        <v>7.4</v>
      </c>
      <c r="AC1824" s="26">
        <v>0.30507647250244058</v>
      </c>
      <c r="AD1824" s="24">
        <v>7.2426327943127475</v>
      </c>
      <c r="AE1824" s="6">
        <v>596</v>
      </c>
      <c r="AF1824" s="6">
        <v>653</v>
      </c>
      <c r="AG1824" s="6">
        <v>468</v>
      </c>
      <c r="AH1824" s="27">
        <v>6.3900573613766731</v>
      </c>
      <c r="AI1824" s="28">
        <v>755000</v>
      </c>
      <c r="AJ1824" s="28">
        <v>735000</v>
      </c>
      <c r="AK1824" s="28">
        <v>710000</v>
      </c>
      <c r="AL1824" s="29">
        <v>2.7210884353741496E-2</v>
      </c>
      <c r="AM1824" s="29">
        <v>6.3380281690140844E-2</v>
      </c>
      <c r="AN1824" s="6">
        <v>3.2</v>
      </c>
      <c r="AO1824" s="27">
        <v>-9.9999999999999645E-2</v>
      </c>
      <c r="AP1824" s="6">
        <v>3.3</v>
      </c>
      <c r="AQ1824" s="26">
        <v>9.6103896103896108E-2</v>
      </c>
      <c r="AR1824" s="28">
        <v>620</v>
      </c>
      <c r="AS1824" s="28">
        <v>580</v>
      </c>
      <c r="AT1824" s="25">
        <v>6.8965517241379309E-2</v>
      </c>
      <c r="AU1824" s="26">
        <v>0.2387390687155585</v>
      </c>
      <c r="AV1824" s="30">
        <v>1966.7200000000003</v>
      </c>
      <c r="AW1824" s="24">
        <v>0.73029999999999995</v>
      </c>
      <c r="AX1824" s="24">
        <v>0.2697</v>
      </c>
      <c r="AY1824" s="24">
        <v>0.81630000000000003</v>
      </c>
      <c r="AZ1824" s="24">
        <v>9.0399999999999994E-2</v>
      </c>
      <c r="BA1824" s="24">
        <v>0.23449999999999999</v>
      </c>
      <c r="BB1824" s="24">
        <v>0.38529999999999998</v>
      </c>
      <c r="BC1824" s="24">
        <v>0.35049999999999998</v>
      </c>
      <c r="BD1824" s="31">
        <v>4</v>
      </c>
      <c r="BE1824" s="23">
        <v>127</v>
      </c>
      <c r="BF1824" s="32" t="s">
        <v>4541</v>
      </c>
      <c r="BG1824" s="33">
        <v>151.53687212018099</v>
      </c>
      <c r="BH1824" s="33">
        <v>-32.758118340308698</v>
      </c>
      <c r="BI1824" s="34">
        <f t="shared" si="392"/>
        <v>70</v>
      </c>
      <c r="BJ1824" s="34">
        <f t="shared" si="393"/>
        <v>64</v>
      </c>
      <c r="BK1824" s="34">
        <f t="shared" si="394"/>
        <v>46</v>
      </c>
      <c r="BL1824" s="34">
        <f t="shared" si="395"/>
        <v>21</v>
      </c>
      <c r="BM1824" s="34">
        <f t="shared" si="396"/>
        <v>14</v>
      </c>
      <c r="BN1824" s="34">
        <f t="shared" si="397"/>
        <v>100</v>
      </c>
      <c r="BO1824" s="34">
        <f t="shared" si="398"/>
        <v>81</v>
      </c>
      <c r="BP1824" s="34">
        <f t="shared" si="399"/>
        <v>42</v>
      </c>
      <c r="BQ1824" s="35">
        <f t="shared" si="400"/>
        <v>91</v>
      </c>
      <c r="BR1824" s="34">
        <f t="shared" si="401"/>
        <v>78</v>
      </c>
      <c r="BS1824" s="35">
        <f t="shared" si="402"/>
        <v>64</v>
      </c>
      <c r="BT1824" s="35">
        <f t="shared" si="403"/>
        <v>21</v>
      </c>
      <c r="BU1824" s="35">
        <f t="shared" si="404"/>
        <v>40</v>
      </c>
      <c r="BV1824" s="35">
        <f t="shared" si="405"/>
        <v>59</v>
      </c>
    </row>
    <row r="1825" spans="2:74" hidden="1" x14ac:dyDescent="0.3">
      <c r="B1825" s="6" t="s">
        <v>2258</v>
      </c>
      <c r="C1825" s="6">
        <v>116031313</v>
      </c>
      <c r="D1825" s="6" t="s">
        <v>915</v>
      </c>
      <c r="E1825" s="6" t="s">
        <v>916</v>
      </c>
      <c r="F1825" s="6" t="s">
        <v>2757</v>
      </c>
      <c r="G1825" s="6" t="s">
        <v>77</v>
      </c>
      <c r="H1825" s="6" t="s">
        <v>78</v>
      </c>
      <c r="I1825" s="22">
        <v>810900</v>
      </c>
      <c r="J1825" s="22">
        <v>826800</v>
      </c>
      <c r="K1825" s="22">
        <v>764400</v>
      </c>
      <c r="L1825" s="22">
        <v>835000</v>
      </c>
      <c r="M1825" s="22">
        <v>815000</v>
      </c>
      <c r="N1825" s="22">
        <v>765000</v>
      </c>
      <c r="O1825" s="23">
        <v>28</v>
      </c>
      <c r="P1825" s="23">
        <v>28</v>
      </c>
      <c r="Q1825" s="23">
        <v>26</v>
      </c>
      <c r="R1825" s="22">
        <v>530</v>
      </c>
      <c r="S1825" s="22">
        <v>490</v>
      </c>
      <c r="T1825" s="24">
        <v>2.5</v>
      </c>
      <c r="U1825" s="24">
        <v>-0.29999999999999982</v>
      </c>
      <c r="V1825" s="24">
        <v>2.8</v>
      </c>
      <c r="W1825" s="24">
        <v>2.6</v>
      </c>
      <c r="X1825" s="25">
        <v>3.3986928104575161E-2</v>
      </c>
      <c r="Y1825" s="24">
        <v>4.0999999999999996</v>
      </c>
      <c r="Z1825" s="24">
        <v>-1.5</v>
      </c>
      <c r="AA1825" s="24">
        <v>5.6</v>
      </c>
      <c r="AB1825" s="24">
        <v>5.3</v>
      </c>
      <c r="AC1825" s="26">
        <v>0.38915648496240601</v>
      </c>
      <c r="AD1825" s="24">
        <v>11.4501811921631</v>
      </c>
      <c r="AE1825" s="6">
        <v>132</v>
      </c>
      <c r="AF1825" s="6">
        <v>132</v>
      </c>
      <c r="AG1825" s="6">
        <v>121</v>
      </c>
      <c r="AH1825" s="27">
        <v>1.9056386651323358</v>
      </c>
      <c r="AI1825" s="28">
        <v>915000</v>
      </c>
      <c r="AJ1825" s="28">
        <v>860000</v>
      </c>
      <c r="AK1825" s="28">
        <v>775000</v>
      </c>
      <c r="AL1825" s="29">
        <v>6.3953488372093026E-2</v>
      </c>
      <c r="AM1825" s="29">
        <v>0.18064516129032257</v>
      </c>
      <c r="AN1825" s="6">
        <v>2.6</v>
      </c>
      <c r="AO1825" s="27">
        <v>-0.19999999999999973</v>
      </c>
      <c r="AP1825" s="6">
        <v>2.8</v>
      </c>
      <c r="AQ1825" s="26">
        <v>9.0228690228690234E-2</v>
      </c>
      <c r="AR1825" s="28">
        <v>580</v>
      </c>
      <c r="AS1825" s="28">
        <v>540</v>
      </c>
      <c r="AT1825" s="25">
        <v>7.407407407407407E-2</v>
      </c>
      <c r="AU1825" s="26">
        <v>0.10318275800826349</v>
      </c>
      <c r="AV1825" s="30">
        <v>1361.92</v>
      </c>
      <c r="AW1825" s="24">
        <v>0.76280000000000003</v>
      </c>
      <c r="AX1825" s="24">
        <v>0.23719999999999999</v>
      </c>
      <c r="AY1825" s="24">
        <v>0.84740000000000004</v>
      </c>
      <c r="AZ1825" s="24">
        <v>0.12590000000000001</v>
      </c>
      <c r="BA1825" s="24">
        <v>0.2024</v>
      </c>
      <c r="BB1825" s="24">
        <v>0.25719999999999998</v>
      </c>
      <c r="BC1825" s="24">
        <v>0.50800000000000001</v>
      </c>
      <c r="BD1825" s="31">
        <v>1</v>
      </c>
      <c r="BE1825" s="23">
        <v>39</v>
      </c>
      <c r="BF1825" s="32" t="s">
        <v>4542</v>
      </c>
      <c r="BG1825" s="33">
        <v>150.81597620063201</v>
      </c>
      <c r="BH1825" s="33">
        <v>-33.740754579536002</v>
      </c>
      <c r="BI1825" s="34">
        <f t="shared" si="392"/>
        <v>75</v>
      </c>
      <c r="BJ1825" s="34">
        <f t="shared" si="393"/>
        <v>74</v>
      </c>
      <c r="BK1825" s="34">
        <f t="shared" si="394"/>
        <v>100</v>
      </c>
      <c r="BL1825" s="34">
        <f t="shared" si="395"/>
        <v>66</v>
      </c>
      <c r="BM1825" s="34">
        <f t="shared" si="396"/>
        <v>33</v>
      </c>
      <c r="BN1825" s="34">
        <f t="shared" si="397"/>
        <v>100</v>
      </c>
      <c r="BO1825" s="34">
        <f t="shared" si="398"/>
        <v>100</v>
      </c>
      <c r="BP1825" s="34">
        <f t="shared" si="399"/>
        <v>35</v>
      </c>
      <c r="BQ1825" s="35">
        <f t="shared" si="400"/>
        <v>64</v>
      </c>
      <c r="BR1825" s="34">
        <f t="shared" si="401"/>
        <v>36</v>
      </c>
      <c r="BS1825" s="35">
        <f t="shared" si="402"/>
        <v>8</v>
      </c>
      <c r="BT1825" s="35">
        <f t="shared" si="403"/>
        <v>49</v>
      </c>
      <c r="BU1825" s="35">
        <f t="shared" si="404"/>
        <v>10</v>
      </c>
      <c r="BV1825" s="35">
        <f t="shared" si="405"/>
        <v>59</v>
      </c>
    </row>
    <row r="1826" spans="2:74" hidden="1" x14ac:dyDescent="0.3">
      <c r="B1826" s="6" t="s">
        <v>2259</v>
      </c>
      <c r="C1826" s="6">
        <v>212031300</v>
      </c>
      <c r="D1826" s="6" t="s">
        <v>578</v>
      </c>
      <c r="E1826" s="6" t="s">
        <v>157</v>
      </c>
      <c r="F1826" s="6" t="s">
        <v>689</v>
      </c>
      <c r="G1826" s="6" t="s">
        <v>86</v>
      </c>
      <c r="H1826" s="6" t="s">
        <v>78</v>
      </c>
      <c r="I1826" s="22">
        <v>669000</v>
      </c>
      <c r="J1826" s="22">
        <v>680000</v>
      </c>
      <c r="K1826" s="22">
        <v>685000</v>
      </c>
      <c r="L1826" s="22">
        <v>665188</v>
      </c>
      <c r="M1826" s="22">
        <v>665000</v>
      </c>
      <c r="N1826" s="22">
        <v>670000</v>
      </c>
      <c r="O1826" s="23">
        <v>32</v>
      </c>
      <c r="P1826" s="23">
        <v>33</v>
      </c>
      <c r="Q1826" s="23">
        <v>31</v>
      </c>
      <c r="R1826" s="22">
        <v>530</v>
      </c>
      <c r="S1826" s="22">
        <v>495</v>
      </c>
      <c r="T1826" s="24">
        <v>3.2</v>
      </c>
      <c r="U1826" s="24">
        <v>-0.29999999999999982</v>
      </c>
      <c r="V1826" s="24">
        <v>3.5</v>
      </c>
      <c r="W1826" s="24">
        <v>3.5</v>
      </c>
      <c r="X1826" s="25">
        <v>4.1195814648729449E-2</v>
      </c>
      <c r="Y1826" s="24">
        <v>5.9</v>
      </c>
      <c r="Z1826" s="24">
        <v>-1.2999999999999998</v>
      </c>
      <c r="AA1826" s="24">
        <v>7.2</v>
      </c>
      <c r="AB1826" s="24">
        <v>5.3</v>
      </c>
      <c r="AC1826" s="26">
        <v>0.32038881903472283</v>
      </c>
      <c r="AD1826" s="24">
        <v>7.7772177044350359</v>
      </c>
      <c r="AE1826" s="6">
        <v>2024</v>
      </c>
      <c r="AF1826" s="6">
        <v>2026</v>
      </c>
      <c r="AG1826" s="6">
        <v>1234</v>
      </c>
      <c r="AH1826" s="27">
        <v>10.68305531167691</v>
      </c>
      <c r="AI1826" s="28">
        <v>742000</v>
      </c>
      <c r="AJ1826" s="28">
        <v>730000</v>
      </c>
      <c r="AK1826" s="28">
        <v>715000</v>
      </c>
      <c r="AL1826" s="29">
        <v>1.643835616438356E-2</v>
      </c>
      <c r="AM1826" s="29">
        <v>3.7762237762237763E-2</v>
      </c>
      <c r="AN1826" s="6">
        <v>3.1</v>
      </c>
      <c r="AO1826" s="27">
        <v>-0.29999999999999982</v>
      </c>
      <c r="AP1826" s="6">
        <v>3.4</v>
      </c>
      <c r="AQ1826" s="26">
        <v>8.6432160804020094E-2</v>
      </c>
      <c r="AR1826" s="28">
        <v>600</v>
      </c>
      <c r="AS1826" s="28">
        <v>550</v>
      </c>
      <c r="AT1826" s="25">
        <v>9.0909090909090912E-2</v>
      </c>
      <c r="AU1826" s="26">
        <v>-7.4078076547260396E-2</v>
      </c>
      <c r="AV1826" s="30">
        <v>1654.2400000000002</v>
      </c>
      <c r="AW1826" s="24">
        <v>0.72019999999999995</v>
      </c>
      <c r="AX1826" s="24">
        <v>0.27979999999999999</v>
      </c>
      <c r="AY1826" s="24">
        <v>0.8</v>
      </c>
      <c r="AZ1826" s="24">
        <v>0.161</v>
      </c>
      <c r="BA1826" s="24">
        <v>0.23100000000000001</v>
      </c>
      <c r="BB1826" s="24">
        <v>0.40439999999999998</v>
      </c>
      <c r="BC1826" s="24">
        <v>0.33800000000000002</v>
      </c>
      <c r="BD1826" s="31">
        <v>1.5</v>
      </c>
      <c r="BE1826" s="23">
        <v>42</v>
      </c>
      <c r="BF1826" s="32" t="s">
        <v>4543</v>
      </c>
      <c r="BG1826" s="33">
        <v>145.280279183895</v>
      </c>
      <c r="BH1826" s="33">
        <v>-38.097540091052899</v>
      </c>
      <c r="BI1826" s="34">
        <f t="shared" si="392"/>
        <v>64</v>
      </c>
      <c r="BJ1826" s="34">
        <f t="shared" si="393"/>
        <v>65</v>
      </c>
      <c r="BK1826" s="34">
        <f t="shared" si="394"/>
        <v>1</v>
      </c>
      <c r="BL1826" s="34">
        <f t="shared" si="395"/>
        <v>100</v>
      </c>
      <c r="BM1826" s="34">
        <f t="shared" si="396"/>
        <v>9</v>
      </c>
      <c r="BN1826" s="34">
        <f t="shared" si="397"/>
        <v>100</v>
      </c>
      <c r="BO1826" s="34">
        <f t="shared" si="398"/>
        <v>100</v>
      </c>
      <c r="BP1826" s="34">
        <f t="shared" si="399"/>
        <v>41</v>
      </c>
      <c r="BQ1826" s="35">
        <f t="shared" si="400"/>
        <v>87</v>
      </c>
      <c r="BR1826" s="34">
        <f t="shared" si="401"/>
        <v>73</v>
      </c>
      <c r="BS1826" s="35">
        <f t="shared" si="402"/>
        <v>54</v>
      </c>
      <c r="BT1826" s="35">
        <f t="shared" si="403"/>
        <v>19</v>
      </c>
      <c r="BU1826" s="35">
        <f t="shared" si="404"/>
        <v>15</v>
      </c>
      <c r="BV1826" s="35">
        <f t="shared" si="405"/>
        <v>59</v>
      </c>
    </row>
    <row r="1827" spans="2:74" hidden="1" x14ac:dyDescent="0.3">
      <c r="B1827" s="6" t="s">
        <v>2260</v>
      </c>
      <c r="C1827" s="6">
        <v>216021414</v>
      </c>
      <c r="D1827" s="6" t="s">
        <v>1222</v>
      </c>
      <c r="E1827" s="6" t="s">
        <v>837</v>
      </c>
      <c r="F1827" s="6" t="s">
        <v>2708</v>
      </c>
      <c r="G1827" s="6" t="s">
        <v>86</v>
      </c>
      <c r="H1827" s="6" t="s">
        <v>78</v>
      </c>
      <c r="I1827" s="22">
        <v>716750</v>
      </c>
      <c r="J1827" s="22">
        <v>720000</v>
      </c>
      <c r="K1827" s="22">
        <v>695000</v>
      </c>
      <c r="L1827" s="22">
        <v>555000</v>
      </c>
      <c r="M1827" s="22">
        <v>599000</v>
      </c>
      <c r="N1827" s="22">
        <v>636000</v>
      </c>
      <c r="O1827" s="23">
        <v>95</v>
      </c>
      <c r="P1827" s="23">
        <v>98</v>
      </c>
      <c r="Q1827" s="23">
        <v>82</v>
      </c>
      <c r="R1827" s="22">
        <v>535</v>
      </c>
      <c r="S1827" s="22">
        <v>500</v>
      </c>
      <c r="T1827" s="24">
        <v>1.9</v>
      </c>
      <c r="U1827" s="24">
        <v>-0.30000000000000027</v>
      </c>
      <c r="V1827" s="24">
        <v>2.2000000000000002</v>
      </c>
      <c r="W1827" s="24">
        <v>2.4</v>
      </c>
      <c r="X1827" s="25">
        <v>3.8814091384722707E-2</v>
      </c>
      <c r="Y1827" s="24">
        <v>3.1</v>
      </c>
      <c r="Z1827" s="24">
        <v>-0.89999999999999991</v>
      </c>
      <c r="AA1827" s="24">
        <v>4</v>
      </c>
      <c r="AB1827" s="24">
        <v>3.3</v>
      </c>
      <c r="AC1827" s="26">
        <v>0.41573417878900903</v>
      </c>
      <c r="AD1827" s="24">
        <v>10.710908434472401</v>
      </c>
      <c r="AE1827" s="6">
        <v>364</v>
      </c>
      <c r="AF1827" s="6">
        <v>402</v>
      </c>
      <c r="AG1827" s="6">
        <v>301</v>
      </c>
      <c r="AH1827" s="27">
        <v>15.35064935064935</v>
      </c>
      <c r="AI1827" s="28">
        <v>496000</v>
      </c>
      <c r="AJ1827" s="28">
        <v>529000</v>
      </c>
      <c r="AK1827" s="28">
        <v>521000</v>
      </c>
      <c r="AL1827" s="29">
        <v>-6.2381852551984876E-2</v>
      </c>
      <c r="AM1827" s="29">
        <v>-4.7984644913627639E-2</v>
      </c>
      <c r="AN1827" s="6">
        <v>1.9</v>
      </c>
      <c r="AO1827" s="27">
        <v>0</v>
      </c>
      <c r="AP1827" s="6">
        <v>1.9</v>
      </c>
      <c r="AQ1827" s="26">
        <v>0.10884210526315789</v>
      </c>
      <c r="AR1827" s="28">
        <v>500</v>
      </c>
      <c r="AS1827" s="28">
        <v>450</v>
      </c>
      <c r="AT1827" s="25">
        <v>0.1111111111111111</v>
      </c>
      <c r="AU1827" s="26">
        <v>0.38161471024328131</v>
      </c>
      <c r="AV1827" s="30">
        <v>1286.8800000000001</v>
      </c>
      <c r="AW1827" s="24">
        <v>0.68210000000000004</v>
      </c>
      <c r="AX1827" s="24">
        <v>0.31790000000000002</v>
      </c>
      <c r="AY1827" s="24">
        <v>0.84260000000000002</v>
      </c>
      <c r="AZ1827" s="24">
        <v>0.13550000000000001</v>
      </c>
      <c r="BA1827" s="24">
        <v>0.46100000000000002</v>
      </c>
      <c r="BB1827" s="24">
        <v>0.27610000000000001</v>
      </c>
      <c r="BC1827" s="24">
        <v>0.23219999999999999</v>
      </c>
      <c r="BD1827" s="31">
        <v>6</v>
      </c>
      <c r="BE1827" s="23">
        <v>219</v>
      </c>
      <c r="BF1827" s="32" t="s">
        <v>4544</v>
      </c>
      <c r="BG1827" s="33">
        <v>145.99918979811801</v>
      </c>
      <c r="BH1827" s="33">
        <v>-36.028209775500798</v>
      </c>
      <c r="BI1827" s="34">
        <f t="shared" si="392"/>
        <v>85</v>
      </c>
      <c r="BJ1827" s="34">
        <f t="shared" si="393"/>
        <v>85</v>
      </c>
      <c r="BK1827" s="34">
        <f t="shared" si="394"/>
        <v>1</v>
      </c>
      <c r="BL1827" s="34">
        <f t="shared" si="395"/>
        <v>1</v>
      </c>
      <c r="BM1827" s="34">
        <f t="shared" si="396"/>
        <v>1</v>
      </c>
      <c r="BN1827" s="34">
        <f t="shared" si="397"/>
        <v>100</v>
      </c>
      <c r="BO1827" s="34">
        <f t="shared" si="398"/>
        <v>66</v>
      </c>
      <c r="BP1827" s="34">
        <f t="shared" si="399"/>
        <v>91</v>
      </c>
      <c r="BQ1827" s="35">
        <f t="shared" si="400"/>
        <v>80</v>
      </c>
      <c r="BR1827" s="34">
        <f t="shared" si="401"/>
        <v>43</v>
      </c>
      <c r="BS1827" s="35">
        <f t="shared" si="402"/>
        <v>1</v>
      </c>
      <c r="BT1827" s="35">
        <f t="shared" si="403"/>
        <v>65</v>
      </c>
      <c r="BU1827" s="35">
        <f t="shared" si="404"/>
        <v>60</v>
      </c>
      <c r="BV1827" s="35">
        <f t="shared" si="405"/>
        <v>59</v>
      </c>
    </row>
    <row r="1828" spans="2:74" hidden="1" x14ac:dyDescent="0.3">
      <c r="B1828" s="6" t="s">
        <v>2261</v>
      </c>
      <c r="C1828" s="6">
        <v>312011339</v>
      </c>
      <c r="D1828" s="6" t="s">
        <v>2083</v>
      </c>
      <c r="E1828" s="6" t="s">
        <v>712</v>
      </c>
      <c r="F1828" s="6" t="s">
        <v>2698</v>
      </c>
      <c r="G1828" s="6" t="s">
        <v>97</v>
      </c>
      <c r="H1828" s="6" t="s">
        <v>78</v>
      </c>
      <c r="I1828" s="22">
        <v>280000</v>
      </c>
      <c r="J1828" s="22">
        <v>280000</v>
      </c>
      <c r="K1828" s="22">
        <v>275000</v>
      </c>
      <c r="L1828" s="22">
        <v>265000</v>
      </c>
      <c r="M1828" s="22">
        <v>242000</v>
      </c>
      <c r="N1828" s="22">
        <v>235000</v>
      </c>
      <c r="O1828" s="23">
        <v>136</v>
      </c>
      <c r="P1828" s="23">
        <v>136</v>
      </c>
      <c r="Q1828" s="23">
        <v>143</v>
      </c>
      <c r="R1828" s="22">
        <v>390</v>
      </c>
      <c r="S1828" s="22">
        <v>355</v>
      </c>
      <c r="T1828" s="24">
        <v>2.4</v>
      </c>
      <c r="U1828" s="24">
        <v>0.10000000000000009</v>
      </c>
      <c r="V1828" s="24">
        <v>2.2999999999999998</v>
      </c>
      <c r="W1828" s="24">
        <v>1.5</v>
      </c>
      <c r="X1828" s="25">
        <v>7.2428571428571425E-2</v>
      </c>
      <c r="Y1828" s="24">
        <v>0.6</v>
      </c>
      <c r="Z1828" s="24">
        <v>-0.4</v>
      </c>
      <c r="AA1828" s="24">
        <v>1</v>
      </c>
      <c r="AB1828" s="24">
        <v>1.3</v>
      </c>
      <c r="AC1828" s="26">
        <v>0.18591259247959727</v>
      </c>
      <c r="AD1828" s="24">
        <v>2.5668405273317174</v>
      </c>
      <c r="AE1828" s="6">
        <v>313</v>
      </c>
      <c r="AF1828" s="6">
        <v>345</v>
      </c>
      <c r="AG1828" s="6">
        <v>388</v>
      </c>
      <c r="AH1828" s="27">
        <v>5.3595505617977528</v>
      </c>
      <c r="AI1828" s="28">
        <v>340000</v>
      </c>
      <c r="AJ1828" s="28">
        <v>318000</v>
      </c>
      <c r="AK1828" s="28">
        <v>315000</v>
      </c>
      <c r="AL1828" s="29">
        <v>6.9182389937106917E-2</v>
      </c>
      <c r="AM1828" s="29">
        <v>7.9365079365079361E-2</v>
      </c>
      <c r="AN1828" s="6">
        <v>3</v>
      </c>
      <c r="AO1828" s="27">
        <v>0.10000000000000009</v>
      </c>
      <c r="AP1828" s="6">
        <v>2.9</v>
      </c>
      <c r="AQ1828" s="26">
        <v>3.0769230769230771E-2</v>
      </c>
      <c r="AR1828" s="28">
        <v>580</v>
      </c>
      <c r="AS1828" s="28">
        <v>500</v>
      </c>
      <c r="AT1828" s="25">
        <v>0.16</v>
      </c>
      <c r="AU1828" s="26">
        <v>0.51615899340498839</v>
      </c>
      <c r="AV1828" s="30">
        <v>2097.7600000000002</v>
      </c>
      <c r="AW1828" s="24">
        <v>0.6885</v>
      </c>
      <c r="AX1828" s="24">
        <v>0.3115</v>
      </c>
      <c r="AY1828" s="24">
        <v>0.87290000000000001</v>
      </c>
      <c r="AZ1828" s="24">
        <v>8.3699999999999997E-2</v>
      </c>
      <c r="BA1828" s="24">
        <v>0.29199999999999998</v>
      </c>
      <c r="BB1828" s="24">
        <v>0.2273</v>
      </c>
      <c r="BC1828" s="24">
        <v>0.35199999999999998</v>
      </c>
      <c r="BD1828" s="31">
        <v>3</v>
      </c>
      <c r="BE1828" s="23">
        <v>820</v>
      </c>
      <c r="BF1828" s="32" t="s">
        <v>4545</v>
      </c>
      <c r="BG1828" s="33">
        <v>147.11385446986401</v>
      </c>
      <c r="BH1828" s="33">
        <v>-22.409634194329701</v>
      </c>
      <c r="BI1828" s="34">
        <f t="shared" si="392"/>
        <v>77</v>
      </c>
      <c r="BJ1828" s="34">
        <f t="shared" si="393"/>
        <v>67</v>
      </c>
      <c r="BK1828" s="34">
        <f t="shared" si="394"/>
        <v>58</v>
      </c>
      <c r="BL1828" s="34">
        <f t="shared" si="395"/>
        <v>1</v>
      </c>
      <c r="BM1828" s="34">
        <f t="shared" si="396"/>
        <v>35</v>
      </c>
      <c r="BN1828" s="34">
        <f t="shared" si="397"/>
        <v>33</v>
      </c>
      <c r="BO1828" s="34">
        <f t="shared" si="398"/>
        <v>1</v>
      </c>
      <c r="BP1828" s="34">
        <f t="shared" si="399"/>
        <v>54</v>
      </c>
      <c r="BQ1828" s="35">
        <f t="shared" si="400"/>
        <v>100</v>
      </c>
      <c r="BR1828" s="34">
        <f t="shared" si="401"/>
        <v>100</v>
      </c>
      <c r="BS1828" s="35">
        <f t="shared" si="402"/>
        <v>100</v>
      </c>
      <c r="BT1828" s="35">
        <f t="shared" si="403"/>
        <v>100</v>
      </c>
      <c r="BU1828" s="35">
        <f t="shared" si="404"/>
        <v>30</v>
      </c>
      <c r="BV1828" s="35">
        <f t="shared" si="405"/>
        <v>59</v>
      </c>
    </row>
    <row r="1829" spans="2:74" hidden="1" x14ac:dyDescent="0.3">
      <c r="B1829" s="6" t="s">
        <v>2262</v>
      </c>
      <c r="C1829" s="6">
        <v>505021090</v>
      </c>
      <c r="D1829" s="6" t="s">
        <v>406</v>
      </c>
      <c r="E1829" s="6" t="s">
        <v>243</v>
      </c>
      <c r="F1829" s="6" t="s">
        <v>2720</v>
      </c>
      <c r="G1829" s="6" t="s">
        <v>93</v>
      </c>
      <c r="H1829" s="6" t="s">
        <v>78</v>
      </c>
      <c r="I1829" s="22">
        <v>689000</v>
      </c>
      <c r="J1829" s="22">
        <v>682500</v>
      </c>
      <c r="K1829" s="22">
        <v>561800</v>
      </c>
      <c r="L1829" s="22">
        <v>690000</v>
      </c>
      <c r="M1829" s="22">
        <v>677250</v>
      </c>
      <c r="N1829" s="22">
        <v>575000</v>
      </c>
      <c r="O1829" s="23">
        <v>35</v>
      </c>
      <c r="P1829" s="23">
        <v>34</v>
      </c>
      <c r="Q1829" s="23">
        <v>31</v>
      </c>
      <c r="R1829" s="22">
        <v>650</v>
      </c>
      <c r="S1829" s="22">
        <v>580</v>
      </c>
      <c r="T1829" s="24">
        <v>3.1</v>
      </c>
      <c r="U1829" s="24">
        <v>-0.19999999999999973</v>
      </c>
      <c r="V1829" s="24">
        <v>3.3</v>
      </c>
      <c r="W1829" s="24">
        <v>2.9</v>
      </c>
      <c r="X1829" s="25">
        <v>4.9056603773584909E-2</v>
      </c>
      <c r="Y1829" s="24">
        <v>4.4000000000000004</v>
      </c>
      <c r="Z1829" s="24">
        <v>-1.5999999999999996</v>
      </c>
      <c r="AA1829" s="24">
        <v>6</v>
      </c>
      <c r="AB1829" s="24">
        <v>5.9</v>
      </c>
      <c r="AC1829" s="26">
        <v>0.39777734260256531</v>
      </c>
      <c r="AD1829" s="24">
        <v>8.1085381376676775</v>
      </c>
      <c r="AE1829" s="6">
        <v>620</v>
      </c>
      <c r="AF1829" s="6">
        <v>835</v>
      </c>
      <c r="AG1829" s="6">
        <v>434</v>
      </c>
      <c r="AH1829" s="27">
        <v>5.813148788927335</v>
      </c>
      <c r="AI1829" s="28">
        <v>1065000</v>
      </c>
      <c r="AJ1829" s="28">
        <v>890000</v>
      </c>
      <c r="AK1829" s="28">
        <v>810000</v>
      </c>
      <c r="AL1829" s="29">
        <v>0.19662921348314608</v>
      </c>
      <c r="AM1829" s="29">
        <v>0.31481481481481483</v>
      </c>
      <c r="AN1829" s="6">
        <v>2.4</v>
      </c>
      <c r="AO1829" s="27">
        <v>-0.30000000000000027</v>
      </c>
      <c r="AP1829" s="6">
        <v>2.7</v>
      </c>
      <c r="AQ1829" s="26">
        <v>6.9047619047619052E-2</v>
      </c>
      <c r="AR1829" s="28">
        <v>700</v>
      </c>
      <c r="AS1829" s="28">
        <v>650</v>
      </c>
      <c r="AT1829" s="25">
        <v>7.6923076923076927E-2</v>
      </c>
      <c r="AU1829" s="26">
        <v>0.54434552629581068</v>
      </c>
      <c r="AV1829" s="30">
        <v>1634.0800000000002</v>
      </c>
      <c r="AW1829" s="24">
        <v>0.6099</v>
      </c>
      <c r="AX1829" s="24">
        <v>0.3901</v>
      </c>
      <c r="AY1829" s="24">
        <v>0.52470000000000006</v>
      </c>
      <c r="AZ1829" s="24">
        <v>0.46700000000000003</v>
      </c>
      <c r="BA1829" s="24">
        <v>0.18329999999999999</v>
      </c>
      <c r="BB1829" s="24">
        <v>0.33610000000000001</v>
      </c>
      <c r="BC1829" s="24">
        <v>0.45550000000000002</v>
      </c>
      <c r="BD1829" s="31">
        <v>2.5</v>
      </c>
      <c r="BE1829" s="23">
        <v>8</v>
      </c>
      <c r="BF1829" s="32" t="s">
        <v>4546</v>
      </c>
      <c r="BG1829" s="33">
        <v>115.84305434301299</v>
      </c>
      <c r="BH1829" s="33">
        <v>-31.876119536849998</v>
      </c>
      <c r="BI1829" s="34">
        <f t="shared" si="392"/>
        <v>65</v>
      </c>
      <c r="BJ1829" s="34">
        <f t="shared" si="393"/>
        <v>77</v>
      </c>
      <c r="BK1829" s="34">
        <f t="shared" si="394"/>
        <v>53</v>
      </c>
      <c r="BL1829" s="34">
        <f t="shared" si="395"/>
        <v>1</v>
      </c>
      <c r="BM1829" s="34">
        <f t="shared" si="396"/>
        <v>98</v>
      </c>
      <c r="BN1829" s="34">
        <f t="shared" si="397"/>
        <v>91</v>
      </c>
      <c r="BO1829" s="34">
        <f t="shared" si="398"/>
        <v>100</v>
      </c>
      <c r="BP1829" s="34">
        <f t="shared" si="399"/>
        <v>30</v>
      </c>
      <c r="BQ1829" s="35">
        <f t="shared" si="400"/>
        <v>100</v>
      </c>
      <c r="BR1829" s="34">
        <f t="shared" si="401"/>
        <v>69</v>
      </c>
      <c r="BS1829" s="35">
        <f t="shared" si="402"/>
        <v>2</v>
      </c>
      <c r="BT1829" s="35">
        <f t="shared" si="403"/>
        <v>44</v>
      </c>
      <c r="BU1829" s="35">
        <f t="shared" si="404"/>
        <v>25</v>
      </c>
      <c r="BV1829" s="35">
        <f t="shared" si="405"/>
        <v>59</v>
      </c>
    </row>
    <row r="1830" spans="2:74" hidden="1" x14ac:dyDescent="0.3">
      <c r="B1830" s="6" t="s">
        <v>2263</v>
      </c>
      <c r="C1830" s="6">
        <v>505031101</v>
      </c>
      <c r="D1830" s="6" t="s">
        <v>538</v>
      </c>
      <c r="E1830" s="6" t="s">
        <v>243</v>
      </c>
      <c r="F1830" s="6" t="s">
        <v>2720</v>
      </c>
      <c r="G1830" s="6" t="s">
        <v>93</v>
      </c>
      <c r="H1830" s="6" t="s">
        <v>78</v>
      </c>
      <c r="I1830" s="22">
        <v>702000</v>
      </c>
      <c r="J1830" s="22">
        <v>703500</v>
      </c>
      <c r="K1830" s="22">
        <v>600000</v>
      </c>
      <c r="L1830" s="22">
        <v>725000</v>
      </c>
      <c r="M1830" s="22">
        <v>701000</v>
      </c>
      <c r="N1830" s="22">
        <v>609000</v>
      </c>
      <c r="O1830" s="23">
        <v>23</v>
      </c>
      <c r="P1830" s="23">
        <v>22</v>
      </c>
      <c r="Q1830" s="23">
        <v>23</v>
      </c>
      <c r="R1830" s="22">
        <v>650</v>
      </c>
      <c r="S1830" s="22">
        <v>600</v>
      </c>
      <c r="T1830" s="24">
        <v>4.5999999999999996</v>
      </c>
      <c r="U1830" s="24">
        <v>-0.20000000000000018</v>
      </c>
      <c r="V1830" s="24">
        <v>4.8</v>
      </c>
      <c r="W1830" s="24">
        <v>4.9000000000000004</v>
      </c>
      <c r="X1830" s="25">
        <v>4.8148148148148148E-2</v>
      </c>
      <c r="Y1830" s="24">
        <v>4.2</v>
      </c>
      <c r="Z1830" s="24">
        <v>-1.3999999999999995</v>
      </c>
      <c r="AA1830" s="24">
        <v>5.6</v>
      </c>
      <c r="AB1830" s="24">
        <v>5.0999999999999996</v>
      </c>
      <c r="AC1830" s="26">
        <v>0.3295611259836132</v>
      </c>
      <c r="AD1830" s="24">
        <v>6.8447310781211961</v>
      </c>
      <c r="AE1830" s="6">
        <v>1170</v>
      </c>
      <c r="AF1830" s="6">
        <v>1296</v>
      </c>
      <c r="AG1830" s="6">
        <v>566</v>
      </c>
      <c r="AH1830" s="27">
        <v>6.0046874999999993</v>
      </c>
      <c r="AI1830" s="28">
        <v>760000</v>
      </c>
      <c r="AJ1830" s="28">
        <v>640000</v>
      </c>
      <c r="AK1830" s="28">
        <v>525000</v>
      </c>
      <c r="AL1830" s="29">
        <v>0.1875</v>
      </c>
      <c r="AM1830" s="29">
        <v>0.44761904761904764</v>
      </c>
      <c r="AN1830" s="6">
        <v>3.4</v>
      </c>
      <c r="AO1830" s="27">
        <v>-0.80000000000000027</v>
      </c>
      <c r="AP1830" s="6">
        <v>4.2</v>
      </c>
      <c r="AQ1830" s="26">
        <v>8.0952380952380956E-2</v>
      </c>
      <c r="AR1830" s="28">
        <v>650</v>
      </c>
      <c r="AS1830" s="28">
        <v>600</v>
      </c>
      <c r="AT1830" s="25">
        <v>8.3333333333333329E-2</v>
      </c>
      <c r="AU1830" s="26">
        <v>0.36896281914369899</v>
      </c>
      <c r="AV1830" s="30">
        <v>1972.3200000000002</v>
      </c>
      <c r="AW1830" s="24">
        <v>0.74260000000000004</v>
      </c>
      <c r="AX1830" s="24">
        <v>0.25740000000000002</v>
      </c>
      <c r="AY1830" s="24">
        <v>0.89300000000000002</v>
      </c>
      <c r="AZ1830" s="24">
        <v>9.8000000000000004E-2</v>
      </c>
      <c r="BA1830" s="24">
        <v>0.15659999999999999</v>
      </c>
      <c r="BB1830" s="24">
        <v>0.51759999999999995</v>
      </c>
      <c r="BC1830" s="24">
        <v>0.30599999999999999</v>
      </c>
      <c r="BD1830" s="31">
        <v>2</v>
      </c>
      <c r="BE1830" s="23">
        <v>30</v>
      </c>
      <c r="BF1830" s="32" t="s">
        <v>4547</v>
      </c>
      <c r="BG1830" s="33">
        <v>115.728590692814</v>
      </c>
      <c r="BH1830" s="33">
        <v>-31.696008112995699</v>
      </c>
      <c r="BI1830" s="34">
        <f t="shared" si="392"/>
        <v>41</v>
      </c>
      <c r="BJ1830" s="34">
        <f t="shared" si="393"/>
        <v>60</v>
      </c>
      <c r="BK1830" s="34">
        <f t="shared" si="394"/>
        <v>50</v>
      </c>
      <c r="BL1830" s="34">
        <f t="shared" si="395"/>
        <v>1</v>
      </c>
      <c r="BM1830" s="34">
        <f t="shared" si="396"/>
        <v>94</v>
      </c>
      <c r="BN1830" s="34">
        <f t="shared" si="397"/>
        <v>100</v>
      </c>
      <c r="BO1830" s="34">
        <f t="shared" si="398"/>
        <v>100</v>
      </c>
      <c r="BP1830" s="34">
        <f t="shared" si="399"/>
        <v>24</v>
      </c>
      <c r="BQ1830" s="35">
        <f t="shared" si="400"/>
        <v>100</v>
      </c>
      <c r="BR1830" s="34">
        <f t="shared" si="401"/>
        <v>82</v>
      </c>
      <c r="BS1830" s="35">
        <f t="shared" si="402"/>
        <v>47</v>
      </c>
      <c r="BT1830" s="35">
        <f t="shared" si="403"/>
        <v>47</v>
      </c>
      <c r="BU1830" s="35">
        <f t="shared" si="404"/>
        <v>20</v>
      </c>
      <c r="BV1830" s="35">
        <f t="shared" si="405"/>
        <v>59</v>
      </c>
    </row>
    <row r="1831" spans="2:74" hidden="1" x14ac:dyDescent="0.3">
      <c r="B1831" s="6" t="s">
        <v>2264</v>
      </c>
      <c r="C1831" s="6">
        <v>506021309</v>
      </c>
      <c r="D1831" s="6" t="s">
        <v>1846</v>
      </c>
      <c r="E1831" s="6" t="s">
        <v>281</v>
      </c>
      <c r="F1831" s="6" t="s">
        <v>2720</v>
      </c>
      <c r="G1831" s="6" t="s">
        <v>93</v>
      </c>
      <c r="H1831" s="6" t="s">
        <v>78</v>
      </c>
      <c r="I1831" s="22">
        <v>750870</v>
      </c>
      <c r="J1831" s="22">
        <v>735000</v>
      </c>
      <c r="K1831" s="22">
        <v>639000</v>
      </c>
      <c r="L1831" s="22">
        <v>750000</v>
      </c>
      <c r="M1831" s="22">
        <v>730500</v>
      </c>
      <c r="N1831" s="22">
        <v>600000</v>
      </c>
      <c r="O1831" s="23">
        <v>28</v>
      </c>
      <c r="P1831" s="23">
        <v>32</v>
      </c>
      <c r="Q1831" s="23">
        <v>31</v>
      </c>
      <c r="R1831" s="22">
        <v>650</v>
      </c>
      <c r="S1831" s="22">
        <v>600</v>
      </c>
      <c r="T1831" s="24">
        <v>3.2</v>
      </c>
      <c r="U1831" s="24">
        <v>0.10000000000000009</v>
      </c>
      <c r="V1831" s="24">
        <v>3.1</v>
      </c>
      <c r="W1831" s="24">
        <v>3.1</v>
      </c>
      <c r="X1831" s="25">
        <v>4.5014449904777126E-2</v>
      </c>
      <c r="Y1831" s="24">
        <v>3.7</v>
      </c>
      <c r="Z1831" s="24">
        <v>-1.5999999999999996</v>
      </c>
      <c r="AA1831" s="24">
        <v>5.3</v>
      </c>
      <c r="AB1831" s="24">
        <v>4.5</v>
      </c>
      <c r="AC1831" s="26">
        <v>0.38181390977443608</v>
      </c>
      <c r="AD1831" s="24">
        <v>8.482029894447658</v>
      </c>
      <c r="AE1831" s="6">
        <v>204</v>
      </c>
      <c r="AF1831" s="6">
        <v>219</v>
      </c>
      <c r="AG1831" s="6">
        <v>157</v>
      </c>
      <c r="AH1831" s="27">
        <v>4.8326848249027234</v>
      </c>
      <c r="AI1831" s="28">
        <v>850000</v>
      </c>
      <c r="AJ1831" s="28">
        <v>729000</v>
      </c>
      <c r="AK1831" s="28">
        <v>620000</v>
      </c>
      <c r="AL1831" s="29">
        <v>0.16598079561042525</v>
      </c>
      <c r="AM1831" s="29">
        <v>0.37096774193548387</v>
      </c>
      <c r="AN1831" s="6">
        <v>2.2000000000000002</v>
      </c>
      <c r="AO1831" s="27">
        <v>-0.39999999999999991</v>
      </c>
      <c r="AP1831" s="6">
        <v>2.6</v>
      </c>
      <c r="AQ1831" s="26">
        <v>4.5714368979639416E-2</v>
      </c>
      <c r="AR1831" s="28">
        <v>700</v>
      </c>
      <c r="AS1831" s="28">
        <v>650</v>
      </c>
      <c r="AT1831" s="25">
        <v>7.6923076923076927E-2</v>
      </c>
      <c r="AU1831" s="26">
        <v>0.51483725429679983</v>
      </c>
      <c r="AV1831" s="30">
        <v>1702.4</v>
      </c>
      <c r="AW1831" s="24">
        <v>0.63719999999999999</v>
      </c>
      <c r="AX1831" s="24">
        <v>0.36280000000000001</v>
      </c>
      <c r="AY1831" s="24">
        <v>0.73870000000000002</v>
      </c>
      <c r="AZ1831" s="24">
        <v>0.1966</v>
      </c>
      <c r="BA1831" s="24">
        <v>0.21629999999999999</v>
      </c>
      <c r="BB1831" s="24">
        <v>0.31219999999999998</v>
      </c>
      <c r="BC1831" s="24">
        <v>0.43180000000000002</v>
      </c>
      <c r="BD1831" s="31">
        <v>4.5</v>
      </c>
      <c r="BE1831" s="23">
        <v>9</v>
      </c>
      <c r="BF1831" s="32" t="s">
        <v>4548</v>
      </c>
      <c r="BG1831" s="33">
        <v>115.941793577269</v>
      </c>
      <c r="BH1831" s="33">
        <v>-31.9629926880021</v>
      </c>
      <c r="BI1831" s="34">
        <f t="shared" si="392"/>
        <v>64</v>
      </c>
      <c r="BJ1831" s="34">
        <f t="shared" si="393"/>
        <v>80</v>
      </c>
      <c r="BK1831" s="34">
        <f t="shared" si="394"/>
        <v>65</v>
      </c>
      <c r="BL1831" s="34">
        <f t="shared" si="395"/>
        <v>1</v>
      </c>
      <c r="BM1831" s="34">
        <f t="shared" si="396"/>
        <v>83</v>
      </c>
      <c r="BN1831" s="34">
        <f t="shared" si="397"/>
        <v>55</v>
      </c>
      <c r="BO1831" s="34">
        <f t="shared" si="398"/>
        <v>100</v>
      </c>
      <c r="BP1831" s="34">
        <f t="shared" si="399"/>
        <v>38</v>
      </c>
      <c r="BQ1831" s="35">
        <f t="shared" si="400"/>
        <v>100</v>
      </c>
      <c r="BR1831" s="34">
        <f t="shared" si="401"/>
        <v>66</v>
      </c>
      <c r="BS1831" s="35">
        <f t="shared" si="402"/>
        <v>13</v>
      </c>
      <c r="BT1831" s="35">
        <f t="shared" si="403"/>
        <v>55</v>
      </c>
      <c r="BU1831" s="35">
        <f t="shared" si="404"/>
        <v>45</v>
      </c>
      <c r="BV1831" s="35">
        <f t="shared" si="405"/>
        <v>59</v>
      </c>
    </row>
    <row r="1832" spans="2:74" hidden="1" x14ac:dyDescent="0.3">
      <c r="B1832" s="6" t="s">
        <v>2265</v>
      </c>
      <c r="C1832" s="6">
        <v>511041285</v>
      </c>
      <c r="D1832" s="6" t="s">
        <v>310</v>
      </c>
      <c r="E1832" s="6" t="s">
        <v>311</v>
      </c>
      <c r="F1832" s="6" t="s">
        <v>2265</v>
      </c>
      <c r="G1832" s="6" t="s">
        <v>93</v>
      </c>
      <c r="H1832" s="6" t="s">
        <v>78</v>
      </c>
      <c r="I1832" s="22">
        <v>420000</v>
      </c>
      <c r="J1832" s="22">
        <v>402500</v>
      </c>
      <c r="K1832" s="22">
        <v>349000</v>
      </c>
      <c r="L1832" s="22">
        <v>421000</v>
      </c>
      <c r="M1832" s="22">
        <v>411000</v>
      </c>
      <c r="N1832" s="22">
        <v>320000</v>
      </c>
      <c r="O1832" s="23">
        <v>37</v>
      </c>
      <c r="P1832" s="23">
        <v>40</v>
      </c>
      <c r="Q1832" s="23">
        <v>68</v>
      </c>
      <c r="R1832" s="22">
        <v>465</v>
      </c>
      <c r="S1832" s="22">
        <v>420</v>
      </c>
      <c r="T1832" s="24">
        <v>3.7</v>
      </c>
      <c r="U1832" s="24">
        <v>-0.19999999999999973</v>
      </c>
      <c r="V1832" s="24">
        <v>3.9</v>
      </c>
      <c r="W1832" s="24">
        <v>4.4000000000000004</v>
      </c>
      <c r="X1832" s="25">
        <v>5.7571428571428572E-2</v>
      </c>
      <c r="Y1832" s="24">
        <v>2.4</v>
      </c>
      <c r="Z1832" s="24">
        <v>-0.89999999999999991</v>
      </c>
      <c r="AA1832" s="24">
        <v>3.3</v>
      </c>
      <c r="AB1832" s="24">
        <v>2.5</v>
      </c>
      <c r="AC1832" s="26">
        <v>0.36323584551931004</v>
      </c>
      <c r="AD1832" s="24">
        <v>6.3093074904098518</v>
      </c>
      <c r="AE1832" s="6">
        <v>285</v>
      </c>
      <c r="AF1832" s="6">
        <v>339</v>
      </c>
      <c r="AG1832" s="6">
        <v>350</v>
      </c>
      <c r="AH1832" s="27">
        <v>3.1662531017369728</v>
      </c>
      <c r="AI1832" s="28">
        <v>460000</v>
      </c>
      <c r="AJ1832" s="28">
        <v>385000</v>
      </c>
      <c r="AK1832" s="28">
        <v>368000</v>
      </c>
      <c r="AL1832" s="29">
        <v>0.19480519480519481</v>
      </c>
      <c r="AM1832" s="29">
        <v>0.25</v>
      </c>
      <c r="AN1832" s="6">
        <v>3.5</v>
      </c>
      <c r="AO1832" s="27">
        <v>-0.20000000000000018</v>
      </c>
      <c r="AP1832" s="6">
        <v>3.7</v>
      </c>
      <c r="AQ1832" s="26">
        <v>4.2635658914728682E-2</v>
      </c>
      <c r="AR1832" s="28">
        <v>500</v>
      </c>
      <c r="AS1832" s="28">
        <v>460</v>
      </c>
      <c r="AT1832" s="25">
        <v>8.6956521739130432E-2</v>
      </c>
      <c r="AU1832" s="26">
        <v>0.47948243767478305</v>
      </c>
      <c r="AV1832" s="30">
        <v>1280.1600000000001</v>
      </c>
      <c r="AW1832" s="24">
        <v>0.56779999999999997</v>
      </c>
      <c r="AX1832" s="24">
        <v>0.43219999999999997</v>
      </c>
      <c r="AY1832" s="24">
        <v>0.75460000000000005</v>
      </c>
      <c r="AZ1832" s="24">
        <v>0.19389999999999999</v>
      </c>
      <c r="BA1832" s="24">
        <v>0.33110000000000001</v>
      </c>
      <c r="BB1832" s="24">
        <v>0.2387</v>
      </c>
      <c r="BC1832" s="24">
        <v>0.38590000000000002</v>
      </c>
      <c r="BD1832" s="31">
        <v>4</v>
      </c>
      <c r="BE1832" s="23">
        <v>374</v>
      </c>
      <c r="BF1832" s="32" t="s">
        <v>4549</v>
      </c>
      <c r="BG1832" s="33">
        <v>114.628687695632</v>
      </c>
      <c r="BH1832" s="33">
        <v>-28.754569168817198</v>
      </c>
      <c r="BI1832" s="34">
        <f t="shared" si="392"/>
        <v>55</v>
      </c>
      <c r="BJ1832" s="34">
        <f t="shared" si="393"/>
        <v>59</v>
      </c>
      <c r="BK1832" s="34">
        <f t="shared" si="394"/>
        <v>86</v>
      </c>
      <c r="BL1832" s="34">
        <f t="shared" si="395"/>
        <v>1</v>
      </c>
      <c r="BM1832" s="34">
        <f t="shared" si="396"/>
        <v>97</v>
      </c>
      <c r="BN1832" s="34">
        <f t="shared" si="397"/>
        <v>51</v>
      </c>
      <c r="BO1832" s="34">
        <f t="shared" si="398"/>
        <v>44</v>
      </c>
      <c r="BP1832" s="34">
        <f t="shared" si="399"/>
        <v>63</v>
      </c>
      <c r="BQ1832" s="35">
        <f t="shared" si="400"/>
        <v>100</v>
      </c>
      <c r="BR1832" s="34">
        <f t="shared" si="401"/>
        <v>87</v>
      </c>
      <c r="BS1832" s="35">
        <f t="shared" si="402"/>
        <v>25</v>
      </c>
      <c r="BT1832" s="35">
        <f t="shared" si="403"/>
        <v>77</v>
      </c>
      <c r="BU1832" s="35">
        <f t="shared" si="404"/>
        <v>40</v>
      </c>
      <c r="BV1832" s="35">
        <f t="shared" si="405"/>
        <v>59</v>
      </c>
    </row>
    <row r="1833" spans="2:74" hidden="1" x14ac:dyDescent="0.3">
      <c r="B1833" s="6" t="s">
        <v>2266</v>
      </c>
      <c r="C1833" s="6">
        <v>106021617</v>
      </c>
      <c r="D1833" s="6" t="s">
        <v>1038</v>
      </c>
      <c r="E1833" s="6" t="s">
        <v>246</v>
      </c>
      <c r="F1833" s="6" t="s">
        <v>2847</v>
      </c>
      <c r="G1833" s="6" t="s">
        <v>77</v>
      </c>
      <c r="H1833" s="6" t="s">
        <v>78</v>
      </c>
      <c r="I1833" s="22">
        <v>742350</v>
      </c>
      <c r="J1833" s="22">
        <v>747400</v>
      </c>
      <c r="K1833" s="22">
        <v>750000</v>
      </c>
      <c r="L1833" s="22">
        <v>725000</v>
      </c>
      <c r="M1833" s="22">
        <v>730000</v>
      </c>
      <c r="N1833" s="22">
        <v>745000</v>
      </c>
      <c r="O1833" s="23">
        <v>33</v>
      </c>
      <c r="P1833" s="23">
        <v>34</v>
      </c>
      <c r="Q1833" s="23">
        <v>32</v>
      </c>
      <c r="R1833" s="22">
        <v>590</v>
      </c>
      <c r="S1833" s="22">
        <v>560</v>
      </c>
      <c r="T1833" s="24">
        <v>3.2</v>
      </c>
      <c r="U1833" s="24">
        <v>-0.5</v>
      </c>
      <c r="V1833" s="24">
        <v>3.7</v>
      </c>
      <c r="W1833" s="24">
        <v>3.6</v>
      </c>
      <c r="X1833" s="25">
        <v>4.1328214454098469E-2</v>
      </c>
      <c r="Y1833" s="24">
        <v>2.9</v>
      </c>
      <c r="Z1833" s="24">
        <v>-1.1999999999999997</v>
      </c>
      <c r="AA1833" s="24">
        <v>4.0999999999999996</v>
      </c>
      <c r="AB1833" s="24">
        <v>4.9000000000000004</v>
      </c>
      <c r="AC1833" s="26">
        <v>0.36941494690442794</v>
      </c>
      <c r="AD1833" s="24">
        <v>8.9385653792210586</v>
      </c>
      <c r="AE1833" s="6">
        <v>596</v>
      </c>
      <c r="AF1833" s="6">
        <v>653</v>
      </c>
      <c r="AG1833" s="6">
        <v>468</v>
      </c>
      <c r="AH1833" s="27">
        <v>6.3900573613766731</v>
      </c>
      <c r="AI1833" s="28">
        <v>755000</v>
      </c>
      <c r="AJ1833" s="28">
        <v>735000</v>
      </c>
      <c r="AK1833" s="28">
        <v>710000</v>
      </c>
      <c r="AL1833" s="29">
        <v>2.7210884353741496E-2</v>
      </c>
      <c r="AM1833" s="29">
        <v>6.3380281690140844E-2</v>
      </c>
      <c r="AN1833" s="6">
        <v>3.2</v>
      </c>
      <c r="AO1833" s="27">
        <v>-9.9999999999999645E-2</v>
      </c>
      <c r="AP1833" s="6">
        <v>3.3</v>
      </c>
      <c r="AQ1833" s="26">
        <v>9.6103896103896108E-2</v>
      </c>
      <c r="AR1833" s="28">
        <v>620</v>
      </c>
      <c r="AS1833" s="28">
        <v>580</v>
      </c>
      <c r="AT1833" s="25">
        <v>6.8965517241379309E-2</v>
      </c>
      <c r="AU1833" s="26">
        <v>0.2387390687155585</v>
      </c>
      <c r="AV1833" s="30">
        <v>1597.1200000000001</v>
      </c>
      <c r="AW1833" s="24">
        <v>0.68710000000000004</v>
      </c>
      <c r="AX1833" s="24">
        <v>0.31290000000000001</v>
      </c>
      <c r="AY1833" s="24">
        <v>0.80120000000000002</v>
      </c>
      <c r="AZ1833" s="24">
        <v>0.1651</v>
      </c>
      <c r="BA1833" s="24">
        <v>0.33429999999999999</v>
      </c>
      <c r="BB1833" s="24">
        <v>0.3236</v>
      </c>
      <c r="BC1833" s="24">
        <v>0.28270000000000001</v>
      </c>
      <c r="BD1833" s="31">
        <v>3.5</v>
      </c>
      <c r="BE1833" s="23">
        <v>131</v>
      </c>
      <c r="BF1833" s="32" t="s">
        <v>4550</v>
      </c>
      <c r="BG1833" s="33">
        <v>151.60421069186901</v>
      </c>
      <c r="BH1833" s="33">
        <v>-32.7378044336564</v>
      </c>
      <c r="BI1833" s="34">
        <f t="shared" si="392"/>
        <v>64</v>
      </c>
      <c r="BJ1833" s="34">
        <f t="shared" si="393"/>
        <v>64</v>
      </c>
      <c r="BK1833" s="34">
        <f t="shared" si="394"/>
        <v>46</v>
      </c>
      <c r="BL1833" s="34">
        <f t="shared" si="395"/>
        <v>21</v>
      </c>
      <c r="BM1833" s="34">
        <f t="shared" si="396"/>
        <v>14</v>
      </c>
      <c r="BN1833" s="34">
        <f t="shared" si="397"/>
        <v>100</v>
      </c>
      <c r="BO1833" s="34">
        <f t="shared" si="398"/>
        <v>80</v>
      </c>
      <c r="BP1833" s="34">
        <f t="shared" si="399"/>
        <v>64</v>
      </c>
      <c r="BQ1833" s="35">
        <f t="shared" si="400"/>
        <v>88</v>
      </c>
      <c r="BR1833" s="34">
        <f t="shared" si="401"/>
        <v>61</v>
      </c>
      <c r="BS1833" s="35">
        <f t="shared" si="402"/>
        <v>21</v>
      </c>
      <c r="BT1833" s="35">
        <f t="shared" si="403"/>
        <v>69</v>
      </c>
      <c r="BU1833" s="35">
        <f t="shared" si="404"/>
        <v>35</v>
      </c>
      <c r="BV1833" s="35">
        <f t="shared" si="405"/>
        <v>59</v>
      </c>
    </row>
    <row r="1834" spans="2:74" x14ac:dyDescent="0.3">
      <c r="B1834" s="6" t="s">
        <v>637</v>
      </c>
      <c r="C1834" s="6">
        <v>110011186</v>
      </c>
      <c r="D1834" s="6" t="s">
        <v>637</v>
      </c>
      <c r="E1834" s="6" t="s">
        <v>463</v>
      </c>
      <c r="F1834" s="6" t="s">
        <v>637</v>
      </c>
      <c r="G1834" s="6" t="s">
        <v>77</v>
      </c>
      <c r="H1834" s="6" t="s">
        <v>78</v>
      </c>
      <c r="I1834" s="22">
        <v>560000</v>
      </c>
      <c r="J1834" s="22">
        <v>550000</v>
      </c>
      <c r="K1834" s="22">
        <v>548760</v>
      </c>
      <c r="L1834" s="22">
        <v>520000</v>
      </c>
      <c r="M1834" s="22">
        <v>520000</v>
      </c>
      <c r="N1834" s="22">
        <v>490000</v>
      </c>
      <c r="O1834" s="23">
        <v>63</v>
      </c>
      <c r="P1834" s="23">
        <v>59</v>
      </c>
      <c r="Q1834" s="23">
        <v>49</v>
      </c>
      <c r="R1834" s="22">
        <v>470</v>
      </c>
      <c r="S1834" s="22">
        <v>450</v>
      </c>
      <c r="T1834" s="24">
        <v>3.2</v>
      </c>
      <c r="U1834" s="24">
        <v>0</v>
      </c>
      <c r="V1834" s="24">
        <v>3.2</v>
      </c>
      <c r="W1834" s="24">
        <v>3.3</v>
      </c>
      <c r="X1834" s="25">
        <v>4.3642857142857143E-2</v>
      </c>
      <c r="Y1834" s="24">
        <v>4.2</v>
      </c>
      <c r="Z1834" s="24">
        <v>-1.7000000000000002</v>
      </c>
      <c r="AA1834" s="24">
        <v>5.9</v>
      </c>
      <c r="AB1834" s="24">
        <v>7.8</v>
      </c>
      <c r="AC1834" s="26">
        <v>0.29304668794892258</v>
      </c>
      <c r="AD1834" s="24">
        <v>6.7146540610227756</v>
      </c>
      <c r="AE1834" s="6">
        <v>176</v>
      </c>
      <c r="AF1834" s="6">
        <v>227</v>
      </c>
      <c r="AG1834" s="6">
        <v>200</v>
      </c>
      <c r="AH1834" s="27">
        <v>5.1172707889125792</v>
      </c>
      <c r="AI1834" s="28">
        <v>515000</v>
      </c>
      <c r="AJ1834" s="28">
        <v>480000</v>
      </c>
      <c r="AK1834" s="28">
        <v>500000</v>
      </c>
      <c r="AL1834" s="29">
        <v>7.2916666666666671E-2</v>
      </c>
      <c r="AM1834" s="29">
        <v>0.03</v>
      </c>
      <c r="AN1834" s="6">
        <v>2.2999999999999998</v>
      </c>
      <c r="AO1834" s="27">
        <v>-0.20000000000000018</v>
      </c>
      <c r="AP1834" s="6">
        <v>2.5</v>
      </c>
      <c r="AQ1834" s="26">
        <v>5.7975460122699385E-2</v>
      </c>
      <c r="AR1834" s="28">
        <v>460</v>
      </c>
      <c r="AS1834" s="28">
        <v>440</v>
      </c>
      <c r="AT1834" s="25">
        <v>4.5454545454545456E-2</v>
      </c>
      <c r="AU1834" s="26">
        <v>0.30879191181036558</v>
      </c>
      <c r="AV1834" s="30">
        <v>1603.8400000000001</v>
      </c>
      <c r="AW1834" s="24">
        <v>0.62790000000000001</v>
      </c>
      <c r="AX1834" s="24">
        <v>0.37209999999999999</v>
      </c>
      <c r="AY1834" s="24">
        <v>0.81789999999999996</v>
      </c>
      <c r="AZ1834" s="24">
        <v>0.1232</v>
      </c>
      <c r="BA1834" s="24">
        <v>0.32079999999999997</v>
      </c>
      <c r="BB1834" s="24">
        <v>0.27060000000000001</v>
      </c>
      <c r="BC1834" s="24">
        <v>0.377</v>
      </c>
      <c r="BD1834" s="31">
        <v>2</v>
      </c>
      <c r="BE1834" s="23">
        <v>377</v>
      </c>
      <c r="BF1834" s="32" t="s">
        <v>4551</v>
      </c>
      <c r="BG1834" s="33">
        <v>151.671657338009</v>
      </c>
      <c r="BH1834" s="33">
        <v>-30.503083335984801</v>
      </c>
      <c r="BI1834" s="34">
        <f t="shared" si="392"/>
        <v>64</v>
      </c>
      <c r="BJ1834" s="34">
        <f t="shared" si="393"/>
        <v>79</v>
      </c>
      <c r="BK1834" s="34">
        <f t="shared" si="394"/>
        <v>61</v>
      </c>
      <c r="BL1834" s="34">
        <f t="shared" si="395"/>
        <v>1</v>
      </c>
      <c r="BM1834" s="34">
        <f t="shared" si="396"/>
        <v>37</v>
      </c>
      <c r="BN1834" s="34">
        <f t="shared" si="397"/>
        <v>74</v>
      </c>
      <c r="BO1834" s="34">
        <f t="shared" si="398"/>
        <v>44</v>
      </c>
      <c r="BP1834" s="34">
        <f t="shared" si="399"/>
        <v>61</v>
      </c>
      <c r="BQ1834" s="35">
        <f t="shared" si="400"/>
        <v>96</v>
      </c>
      <c r="BR1834" s="34">
        <f t="shared" si="401"/>
        <v>83</v>
      </c>
      <c r="BS1834" s="35">
        <f t="shared" si="402"/>
        <v>72</v>
      </c>
      <c r="BT1834" s="35">
        <f t="shared" si="403"/>
        <v>47</v>
      </c>
      <c r="BU1834" s="35">
        <f t="shared" si="404"/>
        <v>20</v>
      </c>
      <c r="BV1834" s="35">
        <f t="shared" si="405"/>
        <v>59</v>
      </c>
    </row>
    <row r="1835" spans="2:74" hidden="1" x14ac:dyDescent="0.3">
      <c r="B1835" s="6" t="s">
        <v>2267</v>
      </c>
      <c r="C1835" s="6">
        <v>120021674</v>
      </c>
      <c r="D1835" s="6" t="s">
        <v>1895</v>
      </c>
      <c r="E1835" s="6" t="s">
        <v>855</v>
      </c>
      <c r="F1835" s="6" t="s">
        <v>2757</v>
      </c>
      <c r="G1835" s="6" t="s">
        <v>77</v>
      </c>
      <c r="H1835" s="6" t="s">
        <v>78</v>
      </c>
      <c r="I1835" s="22">
        <v>2200000</v>
      </c>
      <c r="J1835" s="22">
        <v>2277600</v>
      </c>
      <c r="K1835" s="22">
        <v>2288000</v>
      </c>
      <c r="L1835" s="22">
        <v>2210000</v>
      </c>
      <c r="M1835" s="22">
        <v>2225000</v>
      </c>
      <c r="N1835" s="22">
        <v>2195000</v>
      </c>
      <c r="O1835" s="23">
        <v>24</v>
      </c>
      <c r="P1835" s="23">
        <v>26</v>
      </c>
      <c r="Q1835" s="23">
        <v>25</v>
      </c>
      <c r="R1835" s="22">
        <v>1080</v>
      </c>
      <c r="S1835" s="22">
        <v>1080</v>
      </c>
      <c r="T1835" s="24">
        <v>3.2</v>
      </c>
      <c r="U1835" s="24">
        <v>-0.39999999999999991</v>
      </c>
      <c r="V1835" s="24">
        <v>3.6</v>
      </c>
      <c r="W1835" s="24">
        <v>3.5</v>
      </c>
      <c r="X1835" s="25">
        <v>2.5527272727272728E-2</v>
      </c>
      <c r="Y1835" s="24">
        <v>5.0999999999999996</v>
      </c>
      <c r="Z1835" s="24">
        <v>-1.5</v>
      </c>
      <c r="AA1835" s="24">
        <v>6.6</v>
      </c>
      <c r="AB1835" s="24">
        <v>7.6</v>
      </c>
      <c r="AC1835" s="26">
        <v>0.360211323976733</v>
      </c>
      <c r="AD1835" s="24">
        <v>14.110842463476008</v>
      </c>
      <c r="AE1835" s="6">
        <v>59</v>
      </c>
      <c r="AF1835" s="6">
        <v>91</v>
      </c>
      <c r="AG1835" s="6">
        <v>63</v>
      </c>
      <c r="AH1835" s="27">
        <v>1.4763948497854078</v>
      </c>
      <c r="AI1835" s="28">
        <v>2215000</v>
      </c>
      <c r="AJ1835" s="28">
        <v>2195000</v>
      </c>
      <c r="AK1835" s="28">
        <v>1990000</v>
      </c>
      <c r="AL1835" s="29">
        <v>9.1116173120728925E-3</v>
      </c>
      <c r="AM1835" s="29">
        <v>0.11306532663316583</v>
      </c>
      <c r="AN1835" s="6">
        <v>3.7</v>
      </c>
      <c r="AO1835" s="27">
        <v>0.20000000000000018</v>
      </c>
      <c r="AP1835" s="6">
        <v>3.5</v>
      </c>
      <c r="AQ1835" s="26">
        <v>7.170542635658915E-2</v>
      </c>
      <c r="AR1835" s="28">
        <v>1075</v>
      </c>
      <c r="AS1835" s="28">
        <v>1050</v>
      </c>
      <c r="AT1835" s="25">
        <v>2.3809523809523808E-2</v>
      </c>
      <c r="AU1835" s="26">
        <v>4.5047716759514356E-2</v>
      </c>
      <c r="AV1835" s="30">
        <v>2998.2400000000002</v>
      </c>
      <c r="AW1835" s="24">
        <v>0.62590000000000001</v>
      </c>
      <c r="AX1835" s="24">
        <v>0.37409999999999999</v>
      </c>
      <c r="AY1835" s="24">
        <v>0.22850000000000001</v>
      </c>
      <c r="AZ1835" s="24">
        <v>0.47339999999999999</v>
      </c>
      <c r="BA1835" s="24">
        <v>0.25869999999999999</v>
      </c>
      <c r="BB1835" s="24">
        <v>0.30809999999999998</v>
      </c>
      <c r="BC1835" s="24">
        <v>0.41599999999999998</v>
      </c>
      <c r="BD1835" s="31">
        <v>10</v>
      </c>
      <c r="BE1835" s="23">
        <v>4</v>
      </c>
      <c r="BF1835" s="32" t="s">
        <v>4552</v>
      </c>
      <c r="BG1835" s="33">
        <v>151.171603897566</v>
      </c>
      <c r="BH1835" s="33">
        <v>-33.880575283444401</v>
      </c>
      <c r="BI1835" s="34">
        <f t="shared" si="392"/>
        <v>64</v>
      </c>
      <c r="BJ1835" s="34">
        <f t="shared" si="393"/>
        <v>55</v>
      </c>
      <c r="BK1835" s="34">
        <f t="shared" si="394"/>
        <v>100</v>
      </c>
      <c r="BL1835" s="34">
        <f t="shared" si="395"/>
        <v>85</v>
      </c>
      <c r="BM1835" s="34">
        <f t="shared" si="396"/>
        <v>6</v>
      </c>
      <c r="BN1835" s="34">
        <f t="shared" si="397"/>
        <v>95</v>
      </c>
      <c r="BO1835" s="34">
        <f t="shared" si="398"/>
        <v>100</v>
      </c>
      <c r="BP1835" s="34">
        <f t="shared" si="399"/>
        <v>47</v>
      </c>
      <c r="BQ1835" s="35">
        <f t="shared" si="400"/>
        <v>36</v>
      </c>
      <c r="BR1835" s="34">
        <f t="shared" si="401"/>
        <v>10</v>
      </c>
      <c r="BS1835" s="35">
        <f t="shared" si="402"/>
        <v>27</v>
      </c>
      <c r="BT1835" s="35">
        <f t="shared" si="403"/>
        <v>32</v>
      </c>
      <c r="BU1835" s="35">
        <f t="shared" si="404"/>
        <v>100</v>
      </c>
      <c r="BV1835" s="35">
        <f t="shared" si="405"/>
        <v>59</v>
      </c>
    </row>
    <row r="1836" spans="2:74" hidden="1" x14ac:dyDescent="0.3">
      <c r="B1836" s="6" t="s">
        <v>2268</v>
      </c>
      <c r="C1836" s="6">
        <v>313041373</v>
      </c>
      <c r="D1836" s="6" t="s">
        <v>627</v>
      </c>
      <c r="E1836" s="6" t="s">
        <v>628</v>
      </c>
      <c r="F1836" s="6" t="s">
        <v>2780</v>
      </c>
      <c r="G1836" s="6" t="s">
        <v>97</v>
      </c>
      <c r="H1836" s="6" t="s">
        <v>78</v>
      </c>
      <c r="I1836" s="22">
        <v>749000</v>
      </c>
      <c r="J1836" s="22">
        <v>737300</v>
      </c>
      <c r="K1836" s="22">
        <v>659083</v>
      </c>
      <c r="L1836" s="22">
        <v>740000</v>
      </c>
      <c r="M1836" s="22">
        <v>720000</v>
      </c>
      <c r="N1836" s="22">
        <v>645000</v>
      </c>
      <c r="O1836" s="23">
        <v>30</v>
      </c>
      <c r="P1836" s="23">
        <v>30</v>
      </c>
      <c r="Q1836" s="23">
        <v>31</v>
      </c>
      <c r="R1836" s="22">
        <v>550</v>
      </c>
      <c r="S1836" s="22">
        <v>520</v>
      </c>
      <c r="T1836" s="24">
        <v>3.1</v>
      </c>
      <c r="U1836" s="24">
        <v>-0.60000000000000009</v>
      </c>
      <c r="V1836" s="24">
        <v>3.7</v>
      </c>
      <c r="W1836" s="24">
        <v>4</v>
      </c>
      <c r="X1836" s="25">
        <v>3.8184245660881175E-2</v>
      </c>
      <c r="Y1836" s="24">
        <v>4.5999999999999996</v>
      </c>
      <c r="Z1836" s="24">
        <v>-2.2000000000000002</v>
      </c>
      <c r="AA1836" s="24">
        <v>6.8</v>
      </c>
      <c r="AB1836" s="24">
        <v>7.3</v>
      </c>
      <c r="AC1836" s="26">
        <v>0.40284776749091755</v>
      </c>
      <c r="AD1836" s="24">
        <v>10.550104120653749</v>
      </c>
      <c r="AE1836" s="6">
        <v>315</v>
      </c>
      <c r="AF1836" s="6">
        <v>301</v>
      </c>
      <c r="AG1836" s="6">
        <v>287</v>
      </c>
      <c r="AH1836" s="27">
        <v>4.9476439790575917</v>
      </c>
      <c r="AI1836" s="28">
        <v>850000</v>
      </c>
      <c r="AJ1836" s="28">
        <v>755000</v>
      </c>
      <c r="AK1836" s="28">
        <v>710000</v>
      </c>
      <c r="AL1836" s="29">
        <v>0.12582781456953643</v>
      </c>
      <c r="AM1836" s="29">
        <v>0.19718309859154928</v>
      </c>
      <c r="AN1836" s="6">
        <v>3</v>
      </c>
      <c r="AO1836" s="27">
        <v>-0.5</v>
      </c>
      <c r="AP1836" s="6">
        <v>3.5</v>
      </c>
      <c r="AQ1836" s="26">
        <v>0.11464646464646464</v>
      </c>
      <c r="AR1836" s="28">
        <v>600</v>
      </c>
      <c r="AS1836" s="28">
        <v>560</v>
      </c>
      <c r="AT1836" s="25">
        <v>7.1428571428571425E-2</v>
      </c>
      <c r="AU1836" s="26">
        <v>0.41898715746931747</v>
      </c>
      <c r="AV1836" s="30">
        <v>1365.2800000000002</v>
      </c>
      <c r="AW1836" s="24">
        <v>0.68879999999999997</v>
      </c>
      <c r="AX1836" s="24">
        <v>0.31119999999999998</v>
      </c>
      <c r="AY1836" s="24">
        <v>0.85040000000000004</v>
      </c>
      <c r="AZ1836" s="24">
        <v>9.4799999999999995E-2</v>
      </c>
      <c r="BA1836" s="24">
        <v>0.29949999999999999</v>
      </c>
      <c r="BB1836" s="24">
        <v>0.3085</v>
      </c>
      <c r="BC1836" s="24">
        <v>0.35880000000000001</v>
      </c>
      <c r="BD1836" s="31">
        <v>6</v>
      </c>
      <c r="BE1836" s="23">
        <v>33</v>
      </c>
      <c r="BF1836" s="32" t="s">
        <v>4553</v>
      </c>
      <c r="BG1836" s="33">
        <v>153.00695075344299</v>
      </c>
      <c r="BH1836" s="33">
        <v>-27.180795448122399</v>
      </c>
      <c r="BI1836" s="34">
        <f t="shared" si="392"/>
        <v>65</v>
      </c>
      <c r="BJ1836" s="34">
        <f t="shared" si="393"/>
        <v>67</v>
      </c>
      <c r="BK1836" s="34">
        <f t="shared" si="394"/>
        <v>64</v>
      </c>
      <c r="BL1836" s="34">
        <f t="shared" si="395"/>
        <v>1</v>
      </c>
      <c r="BM1836" s="34">
        <f t="shared" si="396"/>
        <v>63</v>
      </c>
      <c r="BN1836" s="34">
        <f t="shared" si="397"/>
        <v>100</v>
      </c>
      <c r="BO1836" s="34">
        <f t="shared" si="398"/>
        <v>100</v>
      </c>
      <c r="BP1836" s="34">
        <f t="shared" si="399"/>
        <v>56</v>
      </c>
      <c r="BQ1836" s="35">
        <f t="shared" si="400"/>
        <v>78</v>
      </c>
      <c r="BR1836" s="34">
        <f t="shared" si="401"/>
        <v>45</v>
      </c>
      <c r="BS1836" s="35">
        <f t="shared" si="402"/>
        <v>1</v>
      </c>
      <c r="BT1836" s="35">
        <f t="shared" si="403"/>
        <v>41</v>
      </c>
      <c r="BU1836" s="35">
        <f t="shared" si="404"/>
        <v>60</v>
      </c>
      <c r="BV1836" s="35">
        <f t="shared" si="405"/>
        <v>59</v>
      </c>
    </row>
    <row r="1837" spans="2:74" hidden="1" x14ac:dyDescent="0.3">
      <c r="B1837" s="6" t="s">
        <v>2269</v>
      </c>
      <c r="C1837" s="6">
        <v>317011446</v>
      </c>
      <c r="D1837" s="6" t="s">
        <v>449</v>
      </c>
      <c r="E1837" s="6" t="s">
        <v>449</v>
      </c>
      <c r="F1837" s="6" t="s">
        <v>449</v>
      </c>
      <c r="G1837" s="6" t="s">
        <v>97</v>
      </c>
      <c r="H1837" s="6" t="s">
        <v>78</v>
      </c>
      <c r="I1837" s="22">
        <v>669000</v>
      </c>
      <c r="J1837" s="22">
        <v>668100</v>
      </c>
      <c r="K1837" s="22">
        <v>622200</v>
      </c>
      <c r="L1837" s="22">
        <v>651500</v>
      </c>
      <c r="M1837" s="22">
        <v>649000</v>
      </c>
      <c r="N1837" s="22">
        <v>602500</v>
      </c>
      <c r="O1837" s="23">
        <v>34</v>
      </c>
      <c r="P1837" s="23">
        <v>35</v>
      </c>
      <c r="Q1837" s="23">
        <v>41</v>
      </c>
      <c r="R1837" s="22">
        <v>530</v>
      </c>
      <c r="S1837" s="22">
        <v>500</v>
      </c>
      <c r="T1837" s="24">
        <v>3.6</v>
      </c>
      <c r="U1837" s="24">
        <v>-0.39999999999999991</v>
      </c>
      <c r="V1837" s="24">
        <v>4</v>
      </c>
      <c r="W1837" s="24">
        <v>4</v>
      </c>
      <c r="X1837" s="25">
        <v>4.1195814648729449E-2</v>
      </c>
      <c r="Y1837" s="24">
        <v>4.5</v>
      </c>
      <c r="Z1837" s="24">
        <v>-1.7999999999999998</v>
      </c>
      <c r="AA1837" s="24">
        <v>6.3</v>
      </c>
      <c r="AB1837" s="24">
        <v>7.1</v>
      </c>
      <c r="AC1837" s="26">
        <v>0.34390573089700993</v>
      </c>
      <c r="AD1837" s="24">
        <v>8.3480745272169692</v>
      </c>
      <c r="AE1837" s="6">
        <v>482</v>
      </c>
      <c r="AF1837" s="6">
        <v>594</v>
      </c>
      <c r="AG1837" s="6">
        <v>491</v>
      </c>
      <c r="AH1837" s="27">
        <v>2.8360579168612801</v>
      </c>
      <c r="AI1837" s="28">
        <v>675000</v>
      </c>
      <c r="AJ1837" s="28">
        <v>610000</v>
      </c>
      <c r="AK1837" s="28">
        <v>535000</v>
      </c>
      <c r="AL1837" s="29">
        <v>0.10655737704918032</v>
      </c>
      <c r="AM1837" s="29">
        <v>0.26168224299065418</v>
      </c>
      <c r="AN1837" s="6">
        <v>3.1</v>
      </c>
      <c r="AO1837" s="27">
        <v>-0.39999999999999991</v>
      </c>
      <c r="AP1837" s="6">
        <v>3.5</v>
      </c>
      <c r="AQ1837" s="26">
        <v>8.5950413223140495E-2</v>
      </c>
      <c r="AR1837" s="28">
        <v>540</v>
      </c>
      <c r="AS1837" s="28">
        <v>500</v>
      </c>
      <c r="AT1837" s="25">
        <v>0.08</v>
      </c>
      <c r="AU1837" s="26">
        <v>0.3884304877283179</v>
      </c>
      <c r="AV1837" s="30">
        <v>1541.1200000000001</v>
      </c>
      <c r="AW1837" s="24">
        <v>0.65400000000000003</v>
      </c>
      <c r="AX1837" s="24">
        <v>0.34599999999999997</v>
      </c>
      <c r="AY1837" s="24">
        <v>0.65449999999999997</v>
      </c>
      <c r="AZ1837" s="24">
        <v>0.26190000000000002</v>
      </c>
      <c r="BA1837" s="24">
        <v>0.26469999999999999</v>
      </c>
      <c r="BB1837" s="24">
        <v>0.25800000000000001</v>
      </c>
      <c r="BC1837" s="24">
        <v>0.43240000000000001</v>
      </c>
      <c r="BD1837" s="31">
        <v>3</v>
      </c>
      <c r="BE1837" s="23">
        <v>109</v>
      </c>
      <c r="BF1837" s="32" t="s">
        <v>4554</v>
      </c>
      <c r="BG1837" s="33">
        <v>151.93365884274201</v>
      </c>
      <c r="BH1837" s="33">
        <v>-27.603254697170499</v>
      </c>
      <c r="BI1837" s="34">
        <f t="shared" si="392"/>
        <v>57</v>
      </c>
      <c r="BJ1837" s="34">
        <f t="shared" si="393"/>
        <v>65</v>
      </c>
      <c r="BK1837" s="34">
        <f t="shared" si="394"/>
        <v>90</v>
      </c>
      <c r="BL1837" s="34">
        <f t="shared" si="395"/>
        <v>1</v>
      </c>
      <c r="BM1837" s="34">
        <f t="shared" si="396"/>
        <v>54</v>
      </c>
      <c r="BN1837" s="34">
        <f t="shared" si="397"/>
        <v>100</v>
      </c>
      <c r="BO1837" s="34">
        <f t="shared" si="398"/>
        <v>85</v>
      </c>
      <c r="BP1837" s="34">
        <f t="shared" si="399"/>
        <v>48</v>
      </c>
      <c r="BQ1837" s="35">
        <f t="shared" si="400"/>
        <v>87</v>
      </c>
      <c r="BR1837" s="34">
        <f t="shared" si="401"/>
        <v>67</v>
      </c>
      <c r="BS1837" s="35">
        <f t="shared" si="402"/>
        <v>38</v>
      </c>
      <c r="BT1837" s="35">
        <f t="shared" si="403"/>
        <v>42</v>
      </c>
      <c r="BU1837" s="35">
        <f t="shared" si="404"/>
        <v>30</v>
      </c>
      <c r="BV1837" s="35">
        <f t="shared" si="405"/>
        <v>59</v>
      </c>
    </row>
    <row r="1838" spans="2:74" hidden="1" x14ac:dyDescent="0.3">
      <c r="B1838" s="6" t="s">
        <v>2270</v>
      </c>
      <c r="C1838" s="6">
        <v>318021469</v>
      </c>
      <c r="D1838" s="6" t="s">
        <v>773</v>
      </c>
      <c r="E1838" s="6" t="s">
        <v>773</v>
      </c>
      <c r="F1838" s="6" t="s">
        <v>773</v>
      </c>
      <c r="G1838" s="6" t="s">
        <v>97</v>
      </c>
      <c r="H1838" s="6" t="s">
        <v>78</v>
      </c>
      <c r="I1838" s="22">
        <v>800000</v>
      </c>
      <c r="J1838" s="22">
        <v>780000</v>
      </c>
      <c r="K1838" s="22">
        <v>700000</v>
      </c>
      <c r="L1838" s="22">
        <v>837000</v>
      </c>
      <c r="M1838" s="22">
        <v>795000</v>
      </c>
      <c r="N1838" s="22">
        <v>690000</v>
      </c>
      <c r="O1838" s="23">
        <v>21</v>
      </c>
      <c r="P1838" s="23">
        <v>25</v>
      </c>
      <c r="Q1838" s="23">
        <v>42</v>
      </c>
      <c r="R1838" s="22">
        <v>650</v>
      </c>
      <c r="S1838" s="22">
        <v>580</v>
      </c>
      <c r="T1838" s="24">
        <v>2.7</v>
      </c>
      <c r="U1838" s="24">
        <v>-0.5</v>
      </c>
      <c r="V1838" s="24">
        <v>3.2</v>
      </c>
      <c r="W1838" s="24">
        <v>4.4000000000000004</v>
      </c>
      <c r="X1838" s="25">
        <v>4.2250000000000003E-2</v>
      </c>
      <c r="Y1838" s="24">
        <v>3</v>
      </c>
      <c r="Z1838" s="24">
        <v>-1.2000000000000002</v>
      </c>
      <c r="AA1838" s="24">
        <v>4.2</v>
      </c>
      <c r="AB1838" s="24">
        <v>3.4</v>
      </c>
      <c r="AC1838" s="26">
        <v>0.35452482764639143</v>
      </c>
      <c r="AD1838" s="24">
        <v>8.3911201809796783</v>
      </c>
      <c r="AE1838" s="6">
        <v>688</v>
      </c>
      <c r="AF1838" s="6">
        <v>586</v>
      </c>
      <c r="AG1838" s="6">
        <v>517</v>
      </c>
      <c r="AH1838" s="27">
        <v>2.8293029871977238</v>
      </c>
      <c r="AI1838" s="28">
        <v>567000</v>
      </c>
      <c r="AJ1838" s="28">
        <v>459000</v>
      </c>
      <c r="AK1838" s="28">
        <v>407500</v>
      </c>
      <c r="AL1838" s="29">
        <v>0.23529411764705882</v>
      </c>
      <c r="AM1838" s="29">
        <v>0.39141104294478529</v>
      </c>
      <c r="AN1838" s="6">
        <v>3.5</v>
      </c>
      <c r="AO1838" s="27">
        <v>-1.0999999999999996</v>
      </c>
      <c r="AP1838" s="6">
        <v>4.5999999999999996</v>
      </c>
      <c r="AQ1838" s="26">
        <v>6.2E-2</v>
      </c>
      <c r="AR1838" s="28">
        <v>530</v>
      </c>
      <c r="AS1838" s="28">
        <v>490</v>
      </c>
      <c r="AT1838" s="25">
        <v>8.1632653061224483E-2</v>
      </c>
      <c r="AU1838" s="26">
        <v>0.49397749098413712</v>
      </c>
      <c r="AV1838" s="30">
        <v>1833.4400000000003</v>
      </c>
      <c r="AW1838" s="24">
        <v>0.59860000000000002</v>
      </c>
      <c r="AX1838" s="24">
        <v>0.40139999999999998</v>
      </c>
      <c r="AY1838" s="24">
        <v>0.65329999999999999</v>
      </c>
      <c r="AZ1838" s="24">
        <v>0.21540000000000001</v>
      </c>
      <c r="BA1838" s="24">
        <v>0.31759999999999999</v>
      </c>
      <c r="BB1838" s="24">
        <v>0.3019</v>
      </c>
      <c r="BC1838" s="24">
        <v>0.31369999999999998</v>
      </c>
      <c r="BD1838" s="31">
        <v>5.5</v>
      </c>
      <c r="BE1838" s="23">
        <v>1119</v>
      </c>
      <c r="BF1838" s="32" t="s">
        <v>4555</v>
      </c>
      <c r="BG1838" s="33">
        <v>146.75372382008501</v>
      </c>
      <c r="BH1838" s="33">
        <v>-19.216502254933999</v>
      </c>
      <c r="BI1838" s="34">
        <f t="shared" si="392"/>
        <v>72</v>
      </c>
      <c r="BJ1838" s="34">
        <f t="shared" si="393"/>
        <v>59</v>
      </c>
      <c r="BK1838" s="34">
        <f t="shared" si="394"/>
        <v>90</v>
      </c>
      <c r="BL1838" s="34">
        <f t="shared" si="395"/>
        <v>1</v>
      </c>
      <c r="BM1838" s="34">
        <f t="shared" si="396"/>
        <v>100</v>
      </c>
      <c r="BN1838" s="34">
        <f t="shared" si="397"/>
        <v>80</v>
      </c>
      <c r="BO1838" s="34">
        <f t="shared" si="398"/>
        <v>1</v>
      </c>
      <c r="BP1838" s="34">
        <f t="shared" si="399"/>
        <v>60</v>
      </c>
      <c r="BQ1838" s="35">
        <f t="shared" si="400"/>
        <v>91</v>
      </c>
      <c r="BR1838" s="34">
        <f t="shared" si="401"/>
        <v>66</v>
      </c>
      <c r="BS1838" s="35">
        <f t="shared" si="402"/>
        <v>31</v>
      </c>
      <c r="BT1838" s="35">
        <f t="shared" si="403"/>
        <v>67</v>
      </c>
      <c r="BU1838" s="35">
        <f t="shared" si="404"/>
        <v>55</v>
      </c>
      <c r="BV1838" s="35">
        <f t="shared" si="405"/>
        <v>59</v>
      </c>
    </row>
    <row r="1839" spans="2:74" hidden="1" x14ac:dyDescent="0.3">
      <c r="B1839" s="6" t="s">
        <v>2271</v>
      </c>
      <c r="C1839" s="6">
        <v>506071145</v>
      </c>
      <c r="D1839" s="6" t="s">
        <v>906</v>
      </c>
      <c r="E1839" s="6" t="s">
        <v>281</v>
      </c>
      <c r="F1839" s="6" t="s">
        <v>2720</v>
      </c>
      <c r="G1839" s="6" t="s">
        <v>93</v>
      </c>
      <c r="H1839" s="6" t="s">
        <v>78</v>
      </c>
      <c r="I1839" s="22">
        <v>1325120</v>
      </c>
      <c r="J1839" s="22">
        <v>1323960</v>
      </c>
      <c r="K1839" s="22">
        <v>1158750</v>
      </c>
      <c r="L1839" s="22">
        <v>1620000</v>
      </c>
      <c r="M1839" s="22">
        <v>1560000</v>
      </c>
      <c r="N1839" s="22">
        <v>1300000</v>
      </c>
      <c r="O1839" s="23">
        <v>23</v>
      </c>
      <c r="P1839" s="23">
        <v>25</v>
      </c>
      <c r="Q1839" s="23">
        <v>28</v>
      </c>
      <c r="R1839" s="22">
        <v>800</v>
      </c>
      <c r="S1839" s="22">
        <v>750</v>
      </c>
      <c r="T1839" s="24">
        <v>1.9</v>
      </c>
      <c r="U1839" s="24">
        <v>-0.30000000000000027</v>
      </c>
      <c r="V1839" s="24">
        <v>2.2000000000000002</v>
      </c>
      <c r="W1839" s="24">
        <v>2.2999999999999998</v>
      </c>
      <c r="X1839" s="25">
        <v>3.1393383240763101E-2</v>
      </c>
      <c r="Y1839" s="24">
        <v>4.3</v>
      </c>
      <c r="Z1839" s="24">
        <v>-1.7000000000000002</v>
      </c>
      <c r="AA1839" s="24">
        <v>6</v>
      </c>
      <c r="AB1839" s="24">
        <v>6.6</v>
      </c>
      <c r="AC1839" s="26">
        <v>0.39594551789673738</v>
      </c>
      <c r="AD1839" s="24">
        <v>12.612387612387611</v>
      </c>
      <c r="AE1839" s="6">
        <v>119</v>
      </c>
      <c r="AF1839" s="6">
        <v>144</v>
      </c>
      <c r="AG1839" s="6">
        <v>109</v>
      </c>
      <c r="AH1839" s="27">
        <v>7.5384615384615383</v>
      </c>
      <c r="AI1839" s="28">
        <v>1560000</v>
      </c>
      <c r="AJ1839" s="28">
        <v>1318880</v>
      </c>
      <c r="AK1839" s="28">
        <v>1200000</v>
      </c>
      <c r="AL1839" s="29">
        <v>0.18282178818391362</v>
      </c>
      <c r="AM1839" s="29">
        <v>0.3</v>
      </c>
      <c r="AN1839" s="6">
        <v>2</v>
      </c>
      <c r="AO1839" s="27">
        <v>-0.39999999999999991</v>
      </c>
      <c r="AP1839" s="6">
        <v>2.4</v>
      </c>
      <c r="AQ1839" s="26">
        <v>8.7951807228915657E-2</v>
      </c>
      <c r="AR1839" s="28">
        <v>820</v>
      </c>
      <c r="AS1839" s="28">
        <v>750</v>
      </c>
      <c r="AT1839" s="25">
        <v>9.3333333333333338E-2</v>
      </c>
      <c r="AU1839" s="26">
        <v>0.50142941831413002</v>
      </c>
      <c r="AV1839" s="30">
        <v>2020.4800000000002</v>
      </c>
      <c r="AW1839" s="24">
        <v>0.5786</v>
      </c>
      <c r="AX1839" s="24">
        <v>0.4214</v>
      </c>
      <c r="AY1839" s="24">
        <v>0.33160000000000001</v>
      </c>
      <c r="AZ1839" s="24">
        <v>0.52049999999999996</v>
      </c>
      <c r="BA1839" s="24">
        <v>0.27710000000000001</v>
      </c>
      <c r="BB1839" s="24">
        <v>0.28139999999999998</v>
      </c>
      <c r="BC1839" s="24">
        <v>0.40649999999999997</v>
      </c>
      <c r="BD1839" s="31">
        <v>5.5</v>
      </c>
      <c r="BE1839" s="23">
        <v>6</v>
      </c>
      <c r="BF1839" s="32" t="s">
        <v>4556</v>
      </c>
      <c r="BG1839" s="33">
        <v>115.870343755487</v>
      </c>
      <c r="BH1839" s="33">
        <v>-32.000934690536198</v>
      </c>
      <c r="BI1839" s="34">
        <f t="shared" si="392"/>
        <v>85</v>
      </c>
      <c r="BJ1839" s="34">
        <f t="shared" si="393"/>
        <v>84</v>
      </c>
      <c r="BK1839" s="34">
        <f t="shared" si="394"/>
        <v>31</v>
      </c>
      <c r="BL1839" s="34">
        <f t="shared" si="395"/>
        <v>1</v>
      </c>
      <c r="BM1839" s="34">
        <f t="shared" si="396"/>
        <v>91</v>
      </c>
      <c r="BN1839" s="34">
        <f t="shared" si="397"/>
        <v>100</v>
      </c>
      <c r="BO1839" s="34">
        <f t="shared" si="398"/>
        <v>100</v>
      </c>
      <c r="BP1839" s="34">
        <f t="shared" si="399"/>
        <v>51</v>
      </c>
      <c r="BQ1839" s="35">
        <f t="shared" si="400"/>
        <v>55</v>
      </c>
      <c r="BR1839" s="34">
        <f t="shared" si="401"/>
        <v>25</v>
      </c>
      <c r="BS1839" s="35">
        <f t="shared" si="402"/>
        <v>4</v>
      </c>
      <c r="BT1839" s="35">
        <f t="shared" si="403"/>
        <v>46</v>
      </c>
      <c r="BU1839" s="35">
        <f t="shared" si="404"/>
        <v>55</v>
      </c>
      <c r="BV1839" s="35">
        <f t="shared" si="405"/>
        <v>59</v>
      </c>
    </row>
    <row r="1840" spans="2:74" hidden="1" x14ac:dyDescent="0.3">
      <c r="B1840" s="6" t="s">
        <v>2272</v>
      </c>
      <c r="C1840" s="6">
        <v>309021233</v>
      </c>
      <c r="D1840" s="6" t="s">
        <v>2273</v>
      </c>
      <c r="E1840" s="6" t="s">
        <v>1142</v>
      </c>
      <c r="F1840" s="6" t="s">
        <v>3657</v>
      </c>
      <c r="G1840" s="6" t="s">
        <v>97</v>
      </c>
      <c r="H1840" s="6" t="s">
        <v>78</v>
      </c>
      <c r="I1840" s="22">
        <v>1336500</v>
      </c>
      <c r="J1840" s="22">
        <v>1300000</v>
      </c>
      <c r="K1840" s="22">
        <v>1245000</v>
      </c>
      <c r="L1840" s="22">
        <v>1380000</v>
      </c>
      <c r="M1840" s="22">
        <v>1307000</v>
      </c>
      <c r="N1840" s="22">
        <v>1220000</v>
      </c>
      <c r="O1840" s="23">
        <v>25</v>
      </c>
      <c r="P1840" s="23">
        <v>25</v>
      </c>
      <c r="Q1840" s="23">
        <v>27</v>
      </c>
      <c r="R1840" s="22">
        <v>1000</v>
      </c>
      <c r="S1840" s="22">
        <v>975</v>
      </c>
      <c r="T1840" s="24">
        <v>4.0999999999999996</v>
      </c>
      <c r="U1840" s="24">
        <v>-0.10000000000000053</v>
      </c>
      <c r="V1840" s="24">
        <v>4.2</v>
      </c>
      <c r="W1840" s="24">
        <v>4.2</v>
      </c>
      <c r="X1840" s="25">
        <v>3.8907594463150022E-2</v>
      </c>
      <c r="Y1840" s="24">
        <v>2.2000000000000002</v>
      </c>
      <c r="Z1840" s="24">
        <v>-0.69999999999999973</v>
      </c>
      <c r="AA1840" s="24">
        <v>2.9</v>
      </c>
      <c r="AB1840" s="24">
        <v>3.4</v>
      </c>
      <c r="AC1840" s="26">
        <v>0.51195937090432497</v>
      </c>
      <c r="AD1840" s="24">
        <v>13.15834036949289</v>
      </c>
      <c r="AE1840" s="6">
        <v>138</v>
      </c>
      <c r="AF1840" s="6">
        <v>138</v>
      </c>
      <c r="AG1840" s="6">
        <v>136</v>
      </c>
      <c r="AH1840" s="27">
        <v>3.1832061068702293</v>
      </c>
      <c r="AI1840" s="28">
        <v>1522000</v>
      </c>
      <c r="AJ1840" s="28">
        <v>1400000</v>
      </c>
      <c r="AK1840" s="28">
        <v>1230000</v>
      </c>
      <c r="AL1840" s="29">
        <v>8.7142857142857147E-2</v>
      </c>
      <c r="AM1840" s="29">
        <v>0.23739837398373984</v>
      </c>
      <c r="AN1840" s="6">
        <v>3.1</v>
      </c>
      <c r="AO1840" s="27">
        <v>-0.19999999999999973</v>
      </c>
      <c r="AP1840" s="6">
        <v>3.3</v>
      </c>
      <c r="AQ1840" s="26">
        <v>0.17672727272727273</v>
      </c>
      <c r="AR1840" s="28">
        <v>1100</v>
      </c>
      <c r="AS1840" s="28">
        <v>990</v>
      </c>
      <c r="AT1840" s="25">
        <v>0.1111111111111111</v>
      </c>
      <c r="AU1840" s="26">
        <v>0.34562866996016817</v>
      </c>
      <c r="AV1840" s="30">
        <v>1953.2800000000002</v>
      </c>
      <c r="AW1840" s="24">
        <v>0.76949999999999996</v>
      </c>
      <c r="AX1840" s="24">
        <v>0.23050000000000001</v>
      </c>
      <c r="AY1840" s="24">
        <v>0.78659999999999997</v>
      </c>
      <c r="AZ1840" s="24">
        <v>0.1706</v>
      </c>
      <c r="BA1840" s="24">
        <v>0.37769999999999998</v>
      </c>
      <c r="BB1840" s="24">
        <v>0.42730000000000001</v>
      </c>
      <c r="BC1840" s="24">
        <v>0.16900000000000001</v>
      </c>
      <c r="BD1840" s="31">
        <v>5.5</v>
      </c>
      <c r="BE1840" s="23">
        <v>84</v>
      </c>
      <c r="BF1840" s="32" t="s">
        <v>4557</v>
      </c>
      <c r="BG1840" s="33">
        <v>153.44326944558401</v>
      </c>
      <c r="BH1840" s="33">
        <v>-28.138080994103898</v>
      </c>
      <c r="BI1840" s="34">
        <f t="shared" si="392"/>
        <v>49</v>
      </c>
      <c r="BJ1840" s="34">
        <f t="shared" si="393"/>
        <v>65</v>
      </c>
      <c r="BK1840" s="34">
        <f t="shared" si="394"/>
        <v>85</v>
      </c>
      <c r="BL1840" s="34">
        <f t="shared" si="395"/>
        <v>1</v>
      </c>
      <c r="BM1840" s="34">
        <f t="shared" si="396"/>
        <v>44</v>
      </c>
      <c r="BN1840" s="34">
        <f t="shared" si="397"/>
        <v>100</v>
      </c>
      <c r="BO1840" s="34">
        <f t="shared" si="398"/>
        <v>90</v>
      </c>
      <c r="BP1840" s="34">
        <f t="shared" si="399"/>
        <v>73</v>
      </c>
      <c r="BQ1840" s="35">
        <f t="shared" si="400"/>
        <v>80</v>
      </c>
      <c r="BR1840" s="34">
        <f t="shared" si="401"/>
        <v>19</v>
      </c>
      <c r="BS1840" s="35">
        <f t="shared" si="402"/>
        <v>1</v>
      </c>
      <c r="BT1840" s="35">
        <f t="shared" si="403"/>
        <v>80</v>
      </c>
      <c r="BU1840" s="35">
        <f t="shared" si="404"/>
        <v>55</v>
      </c>
      <c r="BV1840" s="35">
        <f t="shared" si="405"/>
        <v>59</v>
      </c>
    </row>
    <row r="1841" spans="2:74" hidden="1" x14ac:dyDescent="0.3">
      <c r="B1841" s="6" t="s">
        <v>2274</v>
      </c>
      <c r="C1841" s="6">
        <v>318021479</v>
      </c>
      <c r="D1841" s="6" t="s">
        <v>773</v>
      </c>
      <c r="E1841" s="6" t="s">
        <v>773</v>
      </c>
      <c r="F1841" s="6" t="s">
        <v>773</v>
      </c>
      <c r="G1841" s="6" t="s">
        <v>97</v>
      </c>
      <c r="H1841" s="6" t="s">
        <v>78</v>
      </c>
      <c r="I1841" s="22">
        <v>504700</v>
      </c>
      <c r="J1841" s="22">
        <v>500000</v>
      </c>
      <c r="K1841" s="22">
        <v>400000</v>
      </c>
      <c r="L1841" s="22">
        <v>570000</v>
      </c>
      <c r="M1841" s="22">
        <v>555000</v>
      </c>
      <c r="N1841" s="22">
        <v>455000</v>
      </c>
      <c r="O1841" s="23">
        <v>28</v>
      </c>
      <c r="P1841" s="23">
        <v>26</v>
      </c>
      <c r="Q1841" s="23">
        <v>28</v>
      </c>
      <c r="R1841" s="22">
        <v>490</v>
      </c>
      <c r="S1841" s="22">
        <v>450</v>
      </c>
      <c r="T1841" s="24">
        <v>3.6</v>
      </c>
      <c r="U1841" s="24">
        <v>-0.39999999999999991</v>
      </c>
      <c r="V1841" s="24">
        <v>4</v>
      </c>
      <c r="W1841" s="24">
        <v>4.0999999999999996</v>
      </c>
      <c r="X1841" s="25">
        <v>5.0485436893203881E-2</v>
      </c>
      <c r="Y1841" s="24">
        <v>3.4</v>
      </c>
      <c r="Z1841" s="24">
        <v>-0.60000000000000009</v>
      </c>
      <c r="AA1841" s="24">
        <v>4</v>
      </c>
      <c r="AB1841" s="24">
        <v>3.8</v>
      </c>
      <c r="AC1841" s="26">
        <v>0.33524904214559381</v>
      </c>
      <c r="AD1841" s="24">
        <v>6.6405098732684928</v>
      </c>
      <c r="AE1841" s="6">
        <v>688</v>
      </c>
      <c r="AF1841" s="6">
        <v>586</v>
      </c>
      <c r="AG1841" s="6">
        <v>517</v>
      </c>
      <c r="AH1841" s="27">
        <v>2.8293029871977238</v>
      </c>
      <c r="AI1841" s="28">
        <v>567000</v>
      </c>
      <c r="AJ1841" s="28">
        <v>459000</v>
      </c>
      <c r="AK1841" s="28">
        <v>407500</v>
      </c>
      <c r="AL1841" s="29">
        <v>0.23529411764705882</v>
      </c>
      <c r="AM1841" s="29">
        <v>0.39141104294478529</v>
      </c>
      <c r="AN1841" s="6">
        <v>3.5</v>
      </c>
      <c r="AO1841" s="27">
        <v>-1.0999999999999996</v>
      </c>
      <c r="AP1841" s="6">
        <v>4.5999999999999996</v>
      </c>
      <c r="AQ1841" s="26">
        <v>6.2E-2</v>
      </c>
      <c r="AR1841" s="28">
        <v>530</v>
      </c>
      <c r="AS1841" s="28">
        <v>490</v>
      </c>
      <c r="AT1841" s="25">
        <v>8.1632653061224483E-2</v>
      </c>
      <c r="AU1841" s="26">
        <v>0.49397749098413712</v>
      </c>
      <c r="AV1841" s="30">
        <v>1461.6000000000001</v>
      </c>
      <c r="AW1841" s="24">
        <v>0.54900000000000004</v>
      </c>
      <c r="AX1841" s="24">
        <v>0.45100000000000001</v>
      </c>
      <c r="AY1841" s="24">
        <v>0.53969999999999996</v>
      </c>
      <c r="AZ1841" s="24">
        <v>0.31979999999999997</v>
      </c>
      <c r="BA1841" s="24">
        <v>0.20669999999999999</v>
      </c>
      <c r="BB1841" s="24">
        <v>0.26100000000000001</v>
      </c>
      <c r="BC1841" s="24">
        <v>0.50539999999999996</v>
      </c>
      <c r="BD1841" s="31">
        <v>6</v>
      </c>
      <c r="BE1841" s="23">
        <v>1111</v>
      </c>
      <c r="BF1841" s="32" t="s">
        <v>4558</v>
      </c>
      <c r="BG1841" s="33">
        <v>146.79037109318199</v>
      </c>
      <c r="BH1841" s="33">
        <v>-19.283104140420399</v>
      </c>
      <c r="BI1841" s="34">
        <f t="shared" si="392"/>
        <v>57</v>
      </c>
      <c r="BJ1841" s="34">
        <f t="shared" si="393"/>
        <v>59</v>
      </c>
      <c r="BK1841" s="34">
        <f t="shared" si="394"/>
        <v>90</v>
      </c>
      <c r="BL1841" s="34">
        <f t="shared" si="395"/>
        <v>1</v>
      </c>
      <c r="BM1841" s="34">
        <f t="shared" si="396"/>
        <v>100</v>
      </c>
      <c r="BN1841" s="34">
        <f t="shared" si="397"/>
        <v>80</v>
      </c>
      <c r="BO1841" s="34">
        <f t="shared" si="398"/>
        <v>1</v>
      </c>
      <c r="BP1841" s="34">
        <f t="shared" si="399"/>
        <v>35</v>
      </c>
      <c r="BQ1841" s="35">
        <f t="shared" si="400"/>
        <v>100</v>
      </c>
      <c r="BR1841" s="34">
        <f t="shared" si="401"/>
        <v>84</v>
      </c>
      <c r="BS1841" s="35">
        <f t="shared" si="402"/>
        <v>44</v>
      </c>
      <c r="BT1841" s="35">
        <f t="shared" si="403"/>
        <v>60</v>
      </c>
      <c r="BU1841" s="35">
        <f t="shared" si="404"/>
        <v>60</v>
      </c>
      <c r="BV1841" s="35">
        <f t="shared" si="405"/>
        <v>59</v>
      </c>
    </row>
    <row r="1842" spans="2:74" hidden="1" x14ac:dyDescent="0.3">
      <c r="B1842" s="6" t="s">
        <v>2275</v>
      </c>
      <c r="C1842" s="6">
        <v>318021583</v>
      </c>
      <c r="D1842" s="6" t="s">
        <v>773</v>
      </c>
      <c r="E1842" s="6" t="s">
        <v>773</v>
      </c>
      <c r="F1842" s="6" t="s">
        <v>773</v>
      </c>
      <c r="G1842" s="6" t="s">
        <v>97</v>
      </c>
      <c r="H1842" s="6" t="s">
        <v>78</v>
      </c>
      <c r="I1842" s="22">
        <v>589000</v>
      </c>
      <c r="J1842" s="22">
        <v>576800</v>
      </c>
      <c r="K1842" s="22">
        <v>420000</v>
      </c>
      <c r="L1842" s="22">
        <v>517500</v>
      </c>
      <c r="M1842" s="22">
        <v>515000</v>
      </c>
      <c r="N1842" s="22">
        <v>425000</v>
      </c>
      <c r="O1842" s="23">
        <v>19</v>
      </c>
      <c r="P1842" s="23">
        <v>18</v>
      </c>
      <c r="Q1842" s="23">
        <v>30</v>
      </c>
      <c r="R1842" s="22">
        <v>495</v>
      </c>
      <c r="S1842" s="22">
        <v>460</v>
      </c>
      <c r="T1842" s="24">
        <v>4.2</v>
      </c>
      <c r="U1842" s="24">
        <v>-0.79999999999999982</v>
      </c>
      <c r="V1842" s="24">
        <v>5</v>
      </c>
      <c r="W1842" s="24">
        <v>4.9000000000000004</v>
      </c>
      <c r="X1842" s="25">
        <v>4.3701188455008491E-2</v>
      </c>
      <c r="Y1842" s="24">
        <v>3.3</v>
      </c>
      <c r="Z1842" s="24">
        <v>-1.4000000000000004</v>
      </c>
      <c r="AA1842" s="24">
        <v>4.7</v>
      </c>
      <c r="AB1842" s="24">
        <v>4.5</v>
      </c>
      <c r="AC1842" s="26">
        <v>0.25473445862494848</v>
      </c>
      <c r="AD1842" s="24">
        <v>5.8290052886594665</v>
      </c>
      <c r="AE1842" s="6">
        <v>688</v>
      </c>
      <c r="AF1842" s="6">
        <v>586</v>
      </c>
      <c r="AG1842" s="6">
        <v>517</v>
      </c>
      <c r="AH1842" s="27">
        <v>2.8293029871977238</v>
      </c>
      <c r="AI1842" s="28">
        <v>567000</v>
      </c>
      <c r="AJ1842" s="28">
        <v>459000</v>
      </c>
      <c r="AK1842" s="28">
        <v>407500</v>
      </c>
      <c r="AL1842" s="29">
        <v>0.23529411764705882</v>
      </c>
      <c r="AM1842" s="29">
        <v>0.39141104294478529</v>
      </c>
      <c r="AN1842" s="6">
        <v>3.5</v>
      </c>
      <c r="AO1842" s="27">
        <v>-1.0999999999999996</v>
      </c>
      <c r="AP1842" s="6">
        <v>4.5999999999999996</v>
      </c>
      <c r="AQ1842" s="26">
        <v>6.2E-2</v>
      </c>
      <c r="AR1842" s="28">
        <v>530</v>
      </c>
      <c r="AS1842" s="28">
        <v>490</v>
      </c>
      <c r="AT1842" s="25">
        <v>8.1632653061224483E-2</v>
      </c>
      <c r="AU1842" s="26">
        <v>0.49397749098413712</v>
      </c>
      <c r="AV1842" s="30">
        <v>1943.2000000000003</v>
      </c>
      <c r="AW1842" s="24">
        <v>0.7863</v>
      </c>
      <c r="AX1842" s="24">
        <v>0.2137</v>
      </c>
      <c r="AY1842" s="24">
        <v>0.95279999999999998</v>
      </c>
      <c r="AZ1842" s="24">
        <v>2.4299999999999999E-2</v>
      </c>
      <c r="BA1842" s="24">
        <v>0.21160000000000001</v>
      </c>
      <c r="BB1842" s="24">
        <v>0.46400000000000002</v>
      </c>
      <c r="BC1842" s="24">
        <v>0.30690000000000001</v>
      </c>
      <c r="BD1842" s="31">
        <v>3</v>
      </c>
      <c r="BE1842" s="23">
        <v>1121</v>
      </c>
      <c r="BF1842" s="32" t="s">
        <v>4559</v>
      </c>
      <c r="BG1842" s="33">
        <v>146.66122636295199</v>
      </c>
      <c r="BH1842" s="33">
        <v>-19.2538353255045</v>
      </c>
      <c r="BI1842" s="34">
        <f t="shared" si="392"/>
        <v>47</v>
      </c>
      <c r="BJ1842" s="34">
        <f t="shared" si="393"/>
        <v>59</v>
      </c>
      <c r="BK1842" s="34">
        <f t="shared" si="394"/>
        <v>90</v>
      </c>
      <c r="BL1842" s="34">
        <f t="shared" si="395"/>
        <v>1</v>
      </c>
      <c r="BM1842" s="34">
        <f t="shared" si="396"/>
        <v>100</v>
      </c>
      <c r="BN1842" s="34">
        <f t="shared" si="397"/>
        <v>80</v>
      </c>
      <c r="BO1842" s="34">
        <f t="shared" si="398"/>
        <v>1</v>
      </c>
      <c r="BP1842" s="34">
        <f t="shared" si="399"/>
        <v>37</v>
      </c>
      <c r="BQ1842" s="35">
        <f t="shared" si="400"/>
        <v>96</v>
      </c>
      <c r="BR1842" s="34">
        <f t="shared" si="401"/>
        <v>92</v>
      </c>
      <c r="BS1842" s="35">
        <f t="shared" si="402"/>
        <v>97</v>
      </c>
      <c r="BT1842" s="35">
        <f t="shared" si="403"/>
        <v>62</v>
      </c>
      <c r="BU1842" s="35">
        <f t="shared" si="404"/>
        <v>30</v>
      </c>
      <c r="BV1842" s="35">
        <f t="shared" si="405"/>
        <v>59</v>
      </c>
    </row>
    <row r="1843" spans="2:74" hidden="1" x14ac:dyDescent="0.3">
      <c r="B1843" s="6" t="s">
        <v>2276</v>
      </c>
      <c r="C1843" s="6">
        <v>108021155</v>
      </c>
      <c r="D1843" s="6" t="s">
        <v>2090</v>
      </c>
      <c r="E1843" s="6" t="s">
        <v>1108</v>
      </c>
      <c r="F1843" s="6" t="s">
        <v>2276</v>
      </c>
      <c r="G1843" s="6" t="s">
        <v>77</v>
      </c>
      <c r="H1843" s="6" t="s">
        <v>78</v>
      </c>
      <c r="I1843" s="22">
        <v>515000</v>
      </c>
      <c r="J1843" s="22">
        <v>498000</v>
      </c>
      <c r="K1843" s="22">
        <v>495000</v>
      </c>
      <c r="L1843" s="22">
        <v>460000</v>
      </c>
      <c r="M1843" s="22">
        <v>456000</v>
      </c>
      <c r="N1843" s="22">
        <v>445000</v>
      </c>
      <c r="O1843" s="23">
        <v>87</v>
      </c>
      <c r="P1843" s="23">
        <v>79</v>
      </c>
      <c r="Q1843" s="23">
        <v>62</v>
      </c>
      <c r="R1843" s="22">
        <v>470</v>
      </c>
      <c r="S1843" s="22">
        <v>450</v>
      </c>
      <c r="T1843" s="24">
        <v>2.9</v>
      </c>
      <c r="U1843" s="24">
        <v>0.10000000000000009</v>
      </c>
      <c r="V1843" s="24">
        <v>2.8</v>
      </c>
      <c r="W1843" s="24">
        <v>2.1</v>
      </c>
      <c r="X1843" s="25">
        <v>4.7456310679611653E-2</v>
      </c>
      <c r="Y1843" s="24">
        <v>1.5</v>
      </c>
      <c r="Z1843" s="24">
        <v>-0.39999999999999991</v>
      </c>
      <c r="AA1843" s="24">
        <v>1.9</v>
      </c>
      <c r="AB1843" s="24">
        <v>2.5</v>
      </c>
      <c r="AC1843" s="26">
        <v>0.38819875776397517</v>
      </c>
      <c r="AD1843" s="24">
        <v>8.1801293064012768</v>
      </c>
      <c r="AE1843" s="6">
        <v>401</v>
      </c>
      <c r="AF1843" s="6">
        <v>418</v>
      </c>
      <c r="AG1843" s="6">
        <v>327</v>
      </c>
      <c r="AH1843" s="27">
        <v>8.3487179487179493</v>
      </c>
      <c r="AI1843" s="28">
        <v>695000</v>
      </c>
      <c r="AJ1843" s="28">
        <v>642000</v>
      </c>
      <c r="AK1843" s="28">
        <v>725000</v>
      </c>
      <c r="AL1843" s="29">
        <v>8.2554517133956382E-2</v>
      </c>
      <c r="AM1843" s="29">
        <v>-4.1379310344827586E-2</v>
      </c>
      <c r="AN1843" s="6">
        <v>2.2999999999999998</v>
      </c>
      <c r="AO1843" s="27">
        <v>0.49999999999999978</v>
      </c>
      <c r="AP1843" s="6">
        <v>1.8</v>
      </c>
      <c r="AQ1843" s="26">
        <v>0.13166666666666665</v>
      </c>
      <c r="AR1843" s="28">
        <v>520</v>
      </c>
      <c r="AS1843" s="28">
        <v>490</v>
      </c>
      <c r="AT1843" s="25">
        <v>6.1224489795918366E-2</v>
      </c>
      <c r="AU1843" s="26">
        <v>0.30525980015678023</v>
      </c>
      <c r="AV1843" s="30">
        <v>1210.72</v>
      </c>
      <c r="AW1843" s="24">
        <v>0.68140000000000001</v>
      </c>
      <c r="AX1843" s="24">
        <v>0.31859999999999999</v>
      </c>
      <c r="AY1843" s="24">
        <v>0.90559999999999996</v>
      </c>
      <c r="AZ1843" s="24">
        <v>1.9800000000000002E-2</v>
      </c>
      <c r="BA1843" s="24">
        <v>0.37090000000000001</v>
      </c>
      <c r="BB1843" s="24">
        <v>0.29289999999999999</v>
      </c>
      <c r="BC1843" s="24">
        <v>0.2949</v>
      </c>
      <c r="BD1843" s="31">
        <v>1</v>
      </c>
      <c r="BE1843" s="23">
        <v>345</v>
      </c>
      <c r="BF1843" s="32" t="s">
        <v>4560</v>
      </c>
      <c r="BG1843" s="33">
        <v>152.82931610395201</v>
      </c>
      <c r="BH1843" s="33">
        <v>-31.084116172614198</v>
      </c>
      <c r="BI1843" s="34">
        <f t="shared" si="392"/>
        <v>69</v>
      </c>
      <c r="BJ1843" s="34">
        <f t="shared" si="393"/>
        <v>79</v>
      </c>
      <c r="BK1843" s="34">
        <f t="shared" si="394"/>
        <v>21</v>
      </c>
      <c r="BL1843" s="34">
        <f t="shared" si="395"/>
        <v>1</v>
      </c>
      <c r="BM1843" s="34">
        <f t="shared" si="396"/>
        <v>42</v>
      </c>
      <c r="BN1843" s="34">
        <f t="shared" si="397"/>
        <v>100</v>
      </c>
      <c r="BO1843" s="34">
        <f t="shared" si="398"/>
        <v>48</v>
      </c>
      <c r="BP1843" s="34">
        <f t="shared" si="399"/>
        <v>72</v>
      </c>
      <c r="BQ1843" s="35">
        <f t="shared" si="400"/>
        <v>100</v>
      </c>
      <c r="BR1843" s="34">
        <f t="shared" si="401"/>
        <v>69</v>
      </c>
      <c r="BS1843" s="35">
        <f t="shared" si="402"/>
        <v>9</v>
      </c>
      <c r="BT1843" s="35">
        <f t="shared" si="403"/>
        <v>92</v>
      </c>
      <c r="BU1843" s="35">
        <f t="shared" si="404"/>
        <v>10</v>
      </c>
      <c r="BV1843" s="35">
        <f t="shared" si="405"/>
        <v>59</v>
      </c>
    </row>
    <row r="1844" spans="2:74" hidden="1" x14ac:dyDescent="0.3">
      <c r="B1844" s="6" t="s">
        <v>2277</v>
      </c>
      <c r="C1844" s="6">
        <v>125041589</v>
      </c>
      <c r="D1844" s="6" t="s">
        <v>790</v>
      </c>
      <c r="E1844" s="6" t="s">
        <v>791</v>
      </c>
      <c r="F1844" s="6" t="s">
        <v>2757</v>
      </c>
      <c r="G1844" s="6" t="s">
        <v>77</v>
      </c>
      <c r="H1844" s="6" t="s">
        <v>78</v>
      </c>
      <c r="I1844" s="22">
        <v>1600000</v>
      </c>
      <c r="J1844" s="22">
        <v>1527750</v>
      </c>
      <c r="K1844" s="22">
        <v>1414000</v>
      </c>
      <c r="L1844" s="22">
        <v>1580000</v>
      </c>
      <c r="M1844" s="22">
        <v>1455000</v>
      </c>
      <c r="N1844" s="22">
        <v>1400000</v>
      </c>
      <c r="O1844" s="23">
        <v>27</v>
      </c>
      <c r="P1844" s="23">
        <v>28</v>
      </c>
      <c r="Q1844" s="23">
        <v>33</v>
      </c>
      <c r="R1844" s="22">
        <v>720</v>
      </c>
      <c r="S1844" s="22">
        <v>700</v>
      </c>
      <c r="T1844" s="24">
        <v>1.6</v>
      </c>
      <c r="U1844" s="24">
        <v>-0.19999999999999996</v>
      </c>
      <c r="V1844" s="24">
        <v>1.8</v>
      </c>
      <c r="W1844" s="24">
        <v>1.7</v>
      </c>
      <c r="X1844" s="25">
        <v>2.3400000000000001E-2</v>
      </c>
      <c r="Y1844" s="24">
        <v>4.8</v>
      </c>
      <c r="Z1844" s="24">
        <v>-1.7999999999999998</v>
      </c>
      <c r="AA1844" s="24">
        <v>6.6</v>
      </c>
      <c r="AB1844" s="24">
        <v>6.8</v>
      </c>
      <c r="AC1844" s="26">
        <v>0.29543067226890751</v>
      </c>
      <c r="AD1844" s="24">
        <v>12.625242404654168</v>
      </c>
      <c r="AE1844" s="6">
        <v>131</v>
      </c>
      <c r="AF1844" s="6">
        <v>157</v>
      </c>
      <c r="AG1844" s="6">
        <v>98</v>
      </c>
      <c r="AH1844" s="27">
        <v>2.9029275808936825</v>
      </c>
      <c r="AI1844" s="28">
        <v>1560000</v>
      </c>
      <c r="AJ1844" s="28">
        <v>1460000</v>
      </c>
      <c r="AK1844" s="28">
        <v>1320000</v>
      </c>
      <c r="AL1844" s="29">
        <v>6.8493150684931503E-2</v>
      </c>
      <c r="AM1844" s="29">
        <v>0.18181818181818182</v>
      </c>
      <c r="AN1844" s="6">
        <v>2.2000000000000002</v>
      </c>
      <c r="AO1844" s="27">
        <v>-9.9999999999999645E-2</v>
      </c>
      <c r="AP1844" s="6">
        <v>2.2999999999999998</v>
      </c>
      <c r="AQ1844" s="26">
        <v>9.3668528864059589E-2</v>
      </c>
      <c r="AR1844" s="28">
        <v>725</v>
      </c>
      <c r="AS1844" s="28">
        <v>700</v>
      </c>
      <c r="AT1844" s="25">
        <v>3.5714285714285712E-2</v>
      </c>
      <c r="AU1844" s="26">
        <v>0.21314299324198593</v>
      </c>
      <c r="AV1844" s="30">
        <v>2437.1200000000003</v>
      </c>
      <c r="AW1844" s="24">
        <v>0.752</v>
      </c>
      <c r="AX1844" s="24">
        <v>0.248</v>
      </c>
      <c r="AY1844" s="24">
        <v>0.28570000000000001</v>
      </c>
      <c r="AZ1844" s="24">
        <v>0.1323</v>
      </c>
      <c r="BA1844" s="24">
        <v>0.13020000000000001</v>
      </c>
      <c r="BB1844" s="24">
        <v>0.2722</v>
      </c>
      <c r="BC1844" s="24">
        <v>0.57310000000000005</v>
      </c>
      <c r="BD1844" s="31">
        <v>4</v>
      </c>
      <c r="BE1844" s="23">
        <v>22</v>
      </c>
      <c r="BF1844" s="32" t="s">
        <v>4561</v>
      </c>
      <c r="BG1844" s="33">
        <v>150.977392087217</v>
      </c>
      <c r="BH1844" s="33">
        <v>-33.813666513462103</v>
      </c>
      <c r="BI1844" s="34">
        <f t="shared" si="392"/>
        <v>90</v>
      </c>
      <c r="BJ1844" s="34">
        <f t="shared" si="393"/>
        <v>80</v>
      </c>
      <c r="BK1844" s="34">
        <f t="shared" si="394"/>
        <v>89</v>
      </c>
      <c r="BL1844" s="34">
        <f t="shared" si="395"/>
        <v>30</v>
      </c>
      <c r="BM1844" s="34">
        <f t="shared" si="396"/>
        <v>35</v>
      </c>
      <c r="BN1844" s="34">
        <f t="shared" si="397"/>
        <v>100</v>
      </c>
      <c r="BO1844" s="34">
        <f t="shared" si="398"/>
        <v>100</v>
      </c>
      <c r="BP1844" s="34">
        <f t="shared" si="399"/>
        <v>19</v>
      </c>
      <c r="BQ1844" s="35">
        <f t="shared" si="400"/>
        <v>29</v>
      </c>
      <c r="BR1844" s="34">
        <f t="shared" si="401"/>
        <v>25</v>
      </c>
      <c r="BS1844" s="35">
        <f t="shared" si="402"/>
        <v>70</v>
      </c>
      <c r="BT1844" s="35">
        <f t="shared" si="403"/>
        <v>37</v>
      </c>
      <c r="BU1844" s="35">
        <f t="shared" si="404"/>
        <v>40</v>
      </c>
      <c r="BV1844" s="35">
        <f t="shared" si="405"/>
        <v>59</v>
      </c>
    </row>
    <row r="1845" spans="2:74" hidden="1" x14ac:dyDescent="0.3">
      <c r="B1845" s="6" t="s">
        <v>2278</v>
      </c>
      <c r="C1845" s="6">
        <v>102021052</v>
      </c>
      <c r="D1845" s="6" t="s">
        <v>204</v>
      </c>
      <c r="E1845" s="6" t="s">
        <v>205</v>
      </c>
      <c r="F1845" s="6" t="s">
        <v>205</v>
      </c>
      <c r="G1845" s="6" t="s">
        <v>77</v>
      </c>
      <c r="H1845" s="6" t="s">
        <v>78</v>
      </c>
      <c r="I1845" s="22">
        <v>849000</v>
      </c>
      <c r="J1845" s="22">
        <v>850000</v>
      </c>
      <c r="K1845" s="22">
        <v>840000</v>
      </c>
      <c r="L1845" s="22">
        <v>810000</v>
      </c>
      <c r="M1845" s="22">
        <v>825000</v>
      </c>
      <c r="N1845" s="22">
        <v>811000</v>
      </c>
      <c r="O1845" s="23">
        <v>43</v>
      </c>
      <c r="P1845" s="23">
        <v>42</v>
      </c>
      <c r="Q1845" s="23">
        <v>38</v>
      </c>
      <c r="R1845" s="22">
        <v>640</v>
      </c>
      <c r="S1845" s="22">
        <v>575</v>
      </c>
      <c r="T1845" s="24">
        <v>3.7</v>
      </c>
      <c r="U1845" s="24">
        <v>-0.5</v>
      </c>
      <c r="V1845" s="24">
        <v>4.2</v>
      </c>
      <c r="W1845" s="24">
        <v>3.8</v>
      </c>
      <c r="X1845" s="25">
        <v>3.9199057714958775E-2</v>
      </c>
      <c r="Y1845" s="24">
        <v>4.4000000000000004</v>
      </c>
      <c r="Z1845" s="24">
        <v>-1.2999999999999998</v>
      </c>
      <c r="AA1845" s="24">
        <v>5.7</v>
      </c>
      <c r="AB1845" s="24">
        <v>5.5</v>
      </c>
      <c r="AC1845" s="26">
        <v>0.4044080477201496</v>
      </c>
      <c r="AD1845" s="24">
        <v>10.316779823149249</v>
      </c>
      <c r="AE1845" s="6">
        <v>690</v>
      </c>
      <c r="AF1845" s="6">
        <v>813</v>
      </c>
      <c r="AG1845" s="6">
        <v>585</v>
      </c>
      <c r="AH1845" s="27">
        <v>3.7775735294117645</v>
      </c>
      <c r="AI1845" s="28">
        <v>875000</v>
      </c>
      <c r="AJ1845" s="28">
        <v>830000</v>
      </c>
      <c r="AK1845" s="28">
        <v>800000</v>
      </c>
      <c r="AL1845" s="29">
        <v>5.4216867469879519E-2</v>
      </c>
      <c r="AM1845" s="29">
        <v>9.375E-2</v>
      </c>
      <c r="AN1845" s="6">
        <v>3.2</v>
      </c>
      <c r="AO1845" s="27">
        <v>-0.19999999999999973</v>
      </c>
      <c r="AP1845" s="6">
        <v>3.4</v>
      </c>
      <c r="AQ1845" s="26">
        <v>0.10933014354066986</v>
      </c>
      <c r="AR1845" s="28">
        <v>600</v>
      </c>
      <c r="AS1845" s="28">
        <v>550</v>
      </c>
      <c r="AT1845" s="25">
        <v>9.0909090909090912E-2</v>
      </c>
      <c r="AU1845" s="26">
        <v>0.14328286788269706</v>
      </c>
      <c r="AV1845" s="30">
        <v>1582.5600000000002</v>
      </c>
      <c r="AW1845" s="24">
        <v>0.74790000000000001</v>
      </c>
      <c r="AX1845" s="24">
        <v>0.25209999999999999</v>
      </c>
      <c r="AY1845" s="24">
        <v>0.96679999999999999</v>
      </c>
      <c r="AZ1845" s="24">
        <v>1.3299999999999999E-2</v>
      </c>
      <c r="BA1845" s="24">
        <v>0.39679999999999999</v>
      </c>
      <c r="BB1845" s="24">
        <v>0.39040000000000002</v>
      </c>
      <c r="BC1845" s="24">
        <v>0.19739999999999999</v>
      </c>
      <c r="BD1845" s="31">
        <v>2.5</v>
      </c>
      <c r="BE1845" s="23">
        <v>88</v>
      </c>
      <c r="BF1845" s="32" t="s">
        <v>4562</v>
      </c>
      <c r="BG1845" s="33">
        <v>151.57205677620999</v>
      </c>
      <c r="BH1845" s="33">
        <v>-33.137150286289</v>
      </c>
      <c r="BI1845" s="34">
        <f t="shared" si="392"/>
        <v>55</v>
      </c>
      <c r="BJ1845" s="34">
        <f t="shared" si="393"/>
        <v>64</v>
      </c>
      <c r="BK1845" s="34">
        <f t="shared" si="394"/>
        <v>78</v>
      </c>
      <c r="BL1845" s="34">
        <f t="shared" si="395"/>
        <v>53</v>
      </c>
      <c r="BM1845" s="34">
        <f t="shared" si="396"/>
        <v>28</v>
      </c>
      <c r="BN1845" s="34">
        <f t="shared" si="397"/>
        <v>100</v>
      </c>
      <c r="BO1845" s="34">
        <f t="shared" si="398"/>
        <v>89</v>
      </c>
      <c r="BP1845" s="34">
        <f t="shared" si="399"/>
        <v>77</v>
      </c>
      <c r="BQ1845" s="35">
        <f t="shared" si="400"/>
        <v>81</v>
      </c>
      <c r="BR1845" s="34">
        <f t="shared" si="401"/>
        <v>47</v>
      </c>
      <c r="BS1845" s="35">
        <f t="shared" si="402"/>
        <v>1</v>
      </c>
      <c r="BT1845" s="35">
        <f t="shared" si="403"/>
        <v>44</v>
      </c>
      <c r="BU1845" s="35">
        <f t="shared" si="404"/>
        <v>25</v>
      </c>
      <c r="BV1845" s="35">
        <f t="shared" si="405"/>
        <v>59</v>
      </c>
    </row>
    <row r="1846" spans="2:74" x14ac:dyDescent="0.3">
      <c r="B1846" s="6" t="s">
        <v>2279</v>
      </c>
      <c r="C1846" s="6">
        <v>109011173</v>
      </c>
      <c r="D1846" s="6" t="s">
        <v>1022</v>
      </c>
      <c r="E1846" s="6" t="s">
        <v>354</v>
      </c>
      <c r="F1846" s="6" t="s">
        <v>3512</v>
      </c>
      <c r="G1846" s="6" t="s">
        <v>77</v>
      </c>
      <c r="H1846" s="6" t="s">
        <v>78</v>
      </c>
      <c r="I1846" s="22">
        <v>539980</v>
      </c>
      <c r="J1846" s="22">
        <v>520000</v>
      </c>
      <c r="K1846" s="22">
        <v>514500</v>
      </c>
      <c r="L1846" s="22">
        <v>515000</v>
      </c>
      <c r="M1846" s="22">
        <v>505000</v>
      </c>
      <c r="N1846" s="22">
        <v>490000</v>
      </c>
      <c r="O1846" s="23">
        <v>43</v>
      </c>
      <c r="P1846" s="23">
        <v>47</v>
      </c>
      <c r="Q1846" s="23">
        <v>50</v>
      </c>
      <c r="R1846" s="22">
        <v>480</v>
      </c>
      <c r="S1846" s="22">
        <v>450</v>
      </c>
      <c r="T1846" s="24">
        <v>3</v>
      </c>
      <c r="U1846" s="24">
        <v>-0.20000000000000018</v>
      </c>
      <c r="V1846" s="24">
        <v>3.2</v>
      </c>
      <c r="W1846" s="24">
        <v>3.3</v>
      </c>
      <c r="X1846" s="25">
        <v>4.622393421978592E-2</v>
      </c>
      <c r="Y1846" s="24">
        <v>4.2</v>
      </c>
      <c r="Z1846" s="24">
        <v>-1.7000000000000002</v>
      </c>
      <c r="AA1846" s="24">
        <v>5.9</v>
      </c>
      <c r="AB1846" s="24">
        <v>5.5</v>
      </c>
      <c r="AC1846" s="26">
        <v>0.32223415682062295</v>
      </c>
      <c r="AD1846" s="24">
        <v>6.9711538461538449</v>
      </c>
      <c r="AE1846" s="6">
        <v>240</v>
      </c>
      <c r="AF1846" s="6">
        <v>301</v>
      </c>
      <c r="AG1846" s="6">
        <v>270</v>
      </c>
      <c r="AH1846" s="27">
        <v>4.4978038067349928</v>
      </c>
      <c r="AI1846" s="28">
        <v>545000</v>
      </c>
      <c r="AJ1846" s="28">
        <v>515000</v>
      </c>
      <c r="AK1846" s="28">
        <v>490000</v>
      </c>
      <c r="AL1846" s="29">
        <v>5.8252427184466021E-2</v>
      </c>
      <c r="AM1846" s="29">
        <v>0.11224489795918367</v>
      </c>
      <c r="AN1846" s="6">
        <v>2.4</v>
      </c>
      <c r="AO1846" s="27">
        <v>-0.39999999999999991</v>
      </c>
      <c r="AP1846" s="6">
        <v>2.8</v>
      </c>
      <c r="AQ1846" s="26">
        <v>8.6484174508126593E-2</v>
      </c>
      <c r="AR1846" s="28">
        <v>510</v>
      </c>
      <c r="AS1846" s="28">
        <v>475</v>
      </c>
      <c r="AT1846" s="25">
        <v>7.3684210526315783E-2</v>
      </c>
      <c r="AU1846" s="26">
        <v>0.30169986645126545</v>
      </c>
      <c r="AV1846" s="30">
        <v>1489.6000000000001</v>
      </c>
      <c r="AW1846" s="24">
        <v>0.64549999999999996</v>
      </c>
      <c r="AX1846" s="24">
        <v>0.35449999999999998</v>
      </c>
      <c r="AY1846" s="24">
        <v>0.8478</v>
      </c>
      <c r="AZ1846" s="24">
        <v>0.1447</v>
      </c>
      <c r="BA1846" s="24">
        <v>0.2994</v>
      </c>
      <c r="BB1846" s="24">
        <v>0.31919999999999998</v>
      </c>
      <c r="BC1846" s="24">
        <v>0.35139999999999999</v>
      </c>
      <c r="BD1846" s="31">
        <v>2</v>
      </c>
      <c r="BE1846" s="23">
        <v>461</v>
      </c>
      <c r="BF1846" s="32" t="s">
        <v>4563</v>
      </c>
      <c r="BG1846" s="33">
        <v>146.89736396642201</v>
      </c>
      <c r="BH1846" s="33">
        <v>-36.035739427628101</v>
      </c>
      <c r="BI1846" s="34">
        <f t="shared" si="392"/>
        <v>67</v>
      </c>
      <c r="BJ1846" s="34">
        <f t="shared" si="393"/>
        <v>77</v>
      </c>
      <c r="BK1846" s="34">
        <f t="shared" si="394"/>
        <v>69</v>
      </c>
      <c r="BL1846" s="34">
        <f t="shared" si="395"/>
        <v>1</v>
      </c>
      <c r="BM1846" s="34">
        <f t="shared" si="396"/>
        <v>30</v>
      </c>
      <c r="BN1846" s="34">
        <f t="shared" si="397"/>
        <v>100</v>
      </c>
      <c r="BO1846" s="34">
        <f t="shared" si="398"/>
        <v>34</v>
      </c>
      <c r="BP1846" s="34">
        <f t="shared" si="399"/>
        <v>56</v>
      </c>
      <c r="BQ1846" s="35">
        <f t="shared" si="400"/>
        <v>100</v>
      </c>
      <c r="BR1846" s="34">
        <f t="shared" si="401"/>
        <v>80</v>
      </c>
      <c r="BS1846" s="35">
        <f t="shared" si="402"/>
        <v>52</v>
      </c>
      <c r="BT1846" s="35">
        <f t="shared" si="403"/>
        <v>47</v>
      </c>
      <c r="BU1846" s="35">
        <f t="shared" si="404"/>
        <v>20</v>
      </c>
      <c r="BV1846" s="35">
        <f t="shared" si="405"/>
        <v>59</v>
      </c>
    </row>
    <row r="1847" spans="2:74" hidden="1" x14ac:dyDescent="0.3">
      <c r="B1847" s="6" t="s">
        <v>2280</v>
      </c>
      <c r="C1847" s="6">
        <v>309011225</v>
      </c>
      <c r="D1847" s="6" t="s">
        <v>2281</v>
      </c>
      <c r="E1847" s="6" t="s">
        <v>1142</v>
      </c>
      <c r="F1847" s="6" t="s">
        <v>3657</v>
      </c>
      <c r="G1847" s="6" t="s">
        <v>97</v>
      </c>
      <c r="H1847" s="6" t="s">
        <v>78</v>
      </c>
      <c r="I1847" s="22">
        <v>1500000</v>
      </c>
      <c r="J1847" s="22">
        <v>1764000</v>
      </c>
      <c r="K1847" s="22">
        <v>1945000</v>
      </c>
      <c r="L1847" s="22">
        <v>1875000</v>
      </c>
      <c r="M1847" s="22">
        <v>1875000</v>
      </c>
      <c r="N1847" s="22">
        <v>1950000</v>
      </c>
      <c r="O1847" s="23">
        <v>49</v>
      </c>
      <c r="P1847" s="23">
        <v>47</v>
      </c>
      <c r="Q1847" s="23">
        <v>36</v>
      </c>
      <c r="R1847" s="22">
        <v>1200</v>
      </c>
      <c r="S1847" s="22">
        <v>1100</v>
      </c>
      <c r="T1847" s="24">
        <v>2.1</v>
      </c>
      <c r="U1847" s="24">
        <v>0</v>
      </c>
      <c r="V1847" s="24">
        <v>2.1</v>
      </c>
      <c r="W1847" s="24">
        <v>1.9</v>
      </c>
      <c r="X1847" s="25">
        <v>4.1599999999999998E-2</v>
      </c>
      <c r="Y1847" s="24">
        <v>3.2</v>
      </c>
      <c r="Z1847" s="24">
        <v>-1.2000000000000002</v>
      </c>
      <c r="AA1847" s="24">
        <v>4.4000000000000004</v>
      </c>
      <c r="AB1847" s="24">
        <v>4.5999999999999996</v>
      </c>
      <c r="AC1847" s="26">
        <v>0.66137566137566139</v>
      </c>
      <c r="AD1847" s="24">
        <v>15.898453398453398</v>
      </c>
      <c r="AE1847" s="6">
        <v>192</v>
      </c>
      <c r="AF1847" s="6">
        <v>231</v>
      </c>
      <c r="AG1847" s="6">
        <v>209</v>
      </c>
      <c r="AH1847" s="27">
        <v>3.4414414414414414</v>
      </c>
      <c r="AI1847" s="28">
        <v>1925000</v>
      </c>
      <c r="AJ1847" s="28">
        <v>1780000</v>
      </c>
      <c r="AK1847" s="28">
        <v>1610000</v>
      </c>
      <c r="AL1847" s="29">
        <v>8.1460674157303375E-2</v>
      </c>
      <c r="AM1847" s="29">
        <v>0.19565217391304349</v>
      </c>
      <c r="AN1847" s="6">
        <v>3.6</v>
      </c>
      <c r="AO1847" s="27">
        <v>-0.10000000000000009</v>
      </c>
      <c r="AP1847" s="6">
        <v>3.7</v>
      </c>
      <c r="AQ1847" s="26">
        <v>0.17817919075144509</v>
      </c>
      <c r="AR1847" s="28">
        <v>1200</v>
      </c>
      <c r="AS1847" s="28">
        <v>1100</v>
      </c>
      <c r="AT1847" s="25">
        <v>9.0909090909090912E-2</v>
      </c>
      <c r="AU1847" s="26">
        <v>0.37647396477554562</v>
      </c>
      <c r="AV1847" s="30">
        <v>1814.4</v>
      </c>
      <c r="AW1847" s="24">
        <v>0.57989999999999997</v>
      </c>
      <c r="AX1847" s="24">
        <v>0.42009999999999997</v>
      </c>
      <c r="AY1847" s="24">
        <v>0.33260000000000001</v>
      </c>
      <c r="AZ1847" s="24">
        <v>0.14749999999999999</v>
      </c>
      <c r="BA1847" s="24">
        <v>0.35210000000000002</v>
      </c>
      <c r="BB1847" s="24">
        <v>0.26550000000000001</v>
      </c>
      <c r="BC1847" s="24">
        <v>0.34739999999999999</v>
      </c>
      <c r="BD1847" s="31">
        <v>6</v>
      </c>
      <c r="BE1847" s="23">
        <v>81</v>
      </c>
      <c r="BF1847" s="32" t="s">
        <v>4564</v>
      </c>
      <c r="BG1847" s="33">
        <v>153.45089767328099</v>
      </c>
      <c r="BH1847" s="33">
        <v>-28.096832493070799</v>
      </c>
      <c r="BI1847" s="34">
        <f t="shared" si="392"/>
        <v>82</v>
      </c>
      <c r="BJ1847" s="34">
        <f t="shared" si="393"/>
        <v>57</v>
      </c>
      <c r="BK1847" s="34">
        <f t="shared" si="394"/>
        <v>82</v>
      </c>
      <c r="BL1847" s="34">
        <f t="shared" si="395"/>
        <v>1</v>
      </c>
      <c r="BM1847" s="34">
        <f t="shared" si="396"/>
        <v>41</v>
      </c>
      <c r="BN1847" s="34">
        <f t="shared" si="397"/>
        <v>100</v>
      </c>
      <c r="BO1847" s="34">
        <f t="shared" si="398"/>
        <v>90</v>
      </c>
      <c r="BP1847" s="34">
        <f t="shared" si="399"/>
        <v>67</v>
      </c>
      <c r="BQ1847" s="35">
        <f t="shared" si="400"/>
        <v>89</v>
      </c>
      <c r="BR1847" s="34">
        <f t="shared" si="401"/>
        <v>1</v>
      </c>
      <c r="BS1847" s="35">
        <f t="shared" si="402"/>
        <v>1</v>
      </c>
      <c r="BT1847" s="35">
        <f t="shared" si="403"/>
        <v>64</v>
      </c>
      <c r="BU1847" s="35">
        <f t="shared" si="404"/>
        <v>60</v>
      </c>
      <c r="BV1847" s="35">
        <f t="shared" si="405"/>
        <v>59</v>
      </c>
    </row>
    <row r="1848" spans="2:74" hidden="1" x14ac:dyDescent="0.3">
      <c r="B1848" s="6" t="s">
        <v>2282</v>
      </c>
      <c r="C1848" s="6">
        <v>314021577</v>
      </c>
      <c r="D1848" s="6" t="s">
        <v>1692</v>
      </c>
      <c r="E1848" s="6" t="s">
        <v>325</v>
      </c>
      <c r="F1848" s="6" t="s">
        <v>2780</v>
      </c>
      <c r="G1848" s="6" t="s">
        <v>97</v>
      </c>
      <c r="H1848" s="6" t="s">
        <v>78</v>
      </c>
      <c r="I1848" s="22">
        <v>751900</v>
      </c>
      <c r="J1848" s="22">
        <v>749000</v>
      </c>
      <c r="K1848" s="22">
        <v>688500</v>
      </c>
      <c r="L1848" s="22">
        <v>780000</v>
      </c>
      <c r="M1848" s="22">
        <v>750000</v>
      </c>
      <c r="N1848" s="22">
        <v>687399</v>
      </c>
      <c r="O1848" s="23">
        <v>22</v>
      </c>
      <c r="P1848" s="23">
        <v>21</v>
      </c>
      <c r="Q1848" s="23">
        <v>20</v>
      </c>
      <c r="R1848" s="22">
        <v>570</v>
      </c>
      <c r="S1848" s="22">
        <v>540</v>
      </c>
      <c r="T1848" s="24">
        <v>3.2</v>
      </c>
      <c r="U1848" s="24">
        <v>-0.29999999999999982</v>
      </c>
      <c r="V1848" s="24">
        <v>3.5</v>
      </c>
      <c r="W1848" s="24">
        <v>3.7</v>
      </c>
      <c r="X1848" s="25">
        <v>3.9420135656337278E-2</v>
      </c>
      <c r="Y1848" s="24">
        <v>4.4000000000000004</v>
      </c>
      <c r="Z1848" s="24">
        <v>-1.5999999999999996</v>
      </c>
      <c r="AA1848" s="24">
        <v>6</v>
      </c>
      <c r="AB1848" s="24">
        <v>6.8</v>
      </c>
      <c r="AC1848" s="26">
        <v>0.34953885400313967</v>
      </c>
      <c r="AD1848" s="24">
        <v>8.8670129664291739</v>
      </c>
      <c r="AE1848" s="6">
        <v>452</v>
      </c>
      <c r="AF1848" s="6">
        <v>286</v>
      </c>
      <c r="AG1848" s="6">
        <v>204</v>
      </c>
      <c r="AH1848" s="27">
        <v>2.9577464788732395</v>
      </c>
      <c r="AI1848" s="28">
        <v>852000</v>
      </c>
      <c r="AJ1848" s="28">
        <v>765000</v>
      </c>
      <c r="AK1848" s="28">
        <v>690000</v>
      </c>
      <c r="AL1848" s="29">
        <v>0.11372549019607843</v>
      </c>
      <c r="AM1848" s="29">
        <v>0.23478260869565218</v>
      </c>
      <c r="AN1848" s="6">
        <v>3.5</v>
      </c>
      <c r="AO1848" s="27">
        <v>-0.70000000000000018</v>
      </c>
      <c r="AP1848" s="6">
        <v>4.2</v>
      </c>
      <c r="AQ1848" s="26">
        <v>0.10047058823529412</v>
      </c>
      <c r="AR1848" s="28">
        <v>640</v>
      </c>
      <c r="AS1848" s="28">
        <v>600</v>
      </c>
      <c r="AT1848" s="25">
        <v>6.6666666666666666E-2</v>
      </c>
      <c r="AU1848" s="26">
        <v>0.41785213483332251</v>
      </c>
      <c r="AV1848" s="30">
        <v>1630.7200000000003</v>
      </c>
      <c r="AW1848" s="24">
        <v>0.7006</v>
      </c>
      <c r="AX1848" s="24">
        <v>0.2994</v>
      </c>
      <c r="AY1848" s="24">
        <v>0.74239999999999995</v>
      </c>
      <c r="AZ1848" s="24">
        <v>0.22140000000000001</v>
      </c>
      <c r="BA1848" s="24">
        <v>0.2036</v>
      </c>
      <c r="BB1848" s="24">
        <v>0.34089999999999998</v>
      </c>
      <c r="BC1848" s="24">
        <v>0.42930000000000001</v>
      </c>
      <c r="BD1848" s="31">
        <v>3</v>
      </c>
      <c r="BE1848" s="23">
        <v>25</v>
      </c>
      <c r="BF1848" s="32" t="s">
        <v>4565</v>
      </c>
      <c r="BG1848" s="33">
        <v>152.99404043558201</v>
      </c>
      <c r="BH1848" s="33">
        <v>-27.250051440175</v>
      </c>
      <c r="BI1848" s="34">
        <f t="shared" si="392"/>
        <v>64</v>
      </c>
      <c r="BJ1848" s="34">
        <f t="shared" si="393"/>
        <v>59</v>
      </c>
      <c r="BK1848" s="34">
        <f t="shared" si="394"/>
        <v>88</v>
      </c>
      <c r="BL1848" s="34">
        <f t="shared" si="395"/>
        <v>1</v>
      </c>
      <c r="BM1848" s="34">
        <f t="shared" si="396"/>
        <v>57</v>
      </c>
      <c r="BN1848" s="34">
        <f t="shared" si="397"/>
        <v>100</v>
      </c>
      <c r="BO1848" s="34">
        <f t="shared" si="398"/>
        <v>100</v>
      </c>
      <c r="BP1848" s="34">
        <f t="shared" si="399"/>
        <v>35</v>
      </c>
      <c r="BQ1848" s="35">
        <f t="shared" si="400"/>
        <v>82</v>
      </c>
      <c r="BR1848" s="34">
        <f t="shared" si="401"/>
        <v>62</v>
      </c>
      <c r="BS1848" s="35">
        <f t="shared" si="402"/>
        <v>34</v>
      </c>
      <c r="BT1848" s="35">
        <f t="shared" si="403"/>
        <v>44</v>
      </c>
      <c r="BU1848" s="35">
        <f t="shared" si="404"/>
        <v>30</v>
      </c>
      <c r="BV1848" s="35">
        <f t="shared" si="405"/>
        <v>59</v>
      </c>
    </row>
    <row r="1849" spans="2:74" hidden="1" x14ac:dyDescent="0.3">
      <c r="B1849" s="6" t="s">
        <v>2283</v>
      </c>
      <c r="C1849" s="6">
        <v>308011192</v>
      </c>
      <c r="D1849" s="6" t="s">
        <v>369</v>
      </c>
      <c r="E1849" s="6" t="s">
        <v>370</v>
      </c>
      <c r="F1849" s="6" t="s">
        <v>2283</v>
      </c>
      <c r="G1849" s="6" t="s">
        <v>97</v>
      </c>
      <c r="H1849" s="6" t="s">
        <v>78</v>
      </c>
      <c r="I1849" s="22">
        <v>420255</v>
      </c>
      <c r="J1849" s="22">
        <v>416010</v>
      </c>
      <c r="K1849" s="22">
        <v>389000</v>
      </c>
      <c r="L1849" s="22">
        <v>450000</v>
      </c>
      <c r="M1849" s="22">
        <v>425000</v>
      </c>
      <c r="N1849" s="22">
        <v>377500</v>
      </c>
      <c r="O1849" s="23">
        <v>40</v>
      </c>
      <c r="P1849" s="23">
        <v>45</v>
      </c>
      <c r="Q1849" s="23">
        <v>57</v>
      </c>
      <c r="R1849" s="22">
        <v>550</v>
      </c>
      <c r="S1849" s="22">
        <v>500</v>
      </c>
      <c r="T1849" s="24">
        <v>5.4</v>
      </c>
      <c r="U1849" s="24">
        <v>-0.5</v>
      </c>
      <c r="V1849" s="24">
        <v>5.9</v>
      </c>
      <c r="W1849" s="24">
        <v>6.2</v>
      </c>
      <c r="X1849" s="25">
        <v>6.8053919644025657E-2</v>
      </c>
      <c r="Y1849" s="24">
        <v>2.4</v>
      </c>
      <c r="Z1849" s="24">
        <v>-0.80000000000000027</v>
      </c>
      <c r="AA1849" s="24">
        <v>3.2</v>
      </c>
      <c r="AB1849" s="24">
        <v>2.8</v>
      </c>
      <c r="AC1849" s="26">
        <v>0.22423352902804955</v>
      </c>
      <c r="AD1849" s="24">
        <v>3.2949392217371667</v>
      </c>
      <c r="AE1849" s="6">
        <v>116</v>
      </c>
      <c r="AF1849" s="6">
        <v>143</v>
      </c>
      <c r="AG1849" s="6">
        <v>184</v>
      </c>
      <c r="AH1849" s="27">
        <v>3.5944700460829497</v>
      </c>
      <c r="AI1849" s="28">
        <v>429000</v>
      </c>
      <c r="AJ1849" s="28">
        <v>352000</v>
      </c>
      <c r="AK1849" s="28">
        <v>330000</v>
      </c>
      <c r="AL1849" s="29">
        <v>0.21875</v>
      </c>
      <c r="AM1849" s="29">
        <v>0.3</v>
      </c>
      <c r="AN1849" s="6">
        <v>2.5</v>
      </c>
      <c r="AO1849" s="27">
        <v>-0.39999999999999991</v>
      </c>
      <c r="AP1849" s="6">
        <v>2.9</v>
      </c>
      <c r="AQ1849" s="26">
        <v>4.9217391304347824E-2</v>
      </c>
      <c r="AR1849" s="28">
        <v>500</v>
      </c>
      <c r="AS1849" s="28">
        <v>450</v>
      </c>
      <c r="AT1849" s="25">
        <v>0.1111111111111111</v>
      </c>
      <c r="AU1849" s="26">
        <v>0.52921570760045855</v>
      </c>
      <c r="AV1849" s="30">
        <v>2452.8000000000002</v>
      </c>
      <c r="AW1849" s="24">
        <v>0.7319</v>
      </c>
      <c r="AX1849" s="24">
        <v>0.2681</v>
      </c>
      <c r="AY1849" s="24">
        <v>0.79649999999999999</v>
      </c>
      <c r="AZ1849" s="24">
        <v>0.10539999999999999</v>
      </c>
      <c r="BA1849" s="24">
        <v>0.15690000000000001</v>
      </c>
      <c r="BB1849" s="24">
        <v>0.36680000000000001</v>
      </c>
      <c r="BC1849" s="24">
        <v>0.44679999999999997</v>
      </c>
      <c r="BD1849" s="31">
        <v>3</v>
      </c>
      <c r="BE1849" s="23">
        <v>656</v>
      </c>
      <c r="BF1849" s="32" t="s">
        <v>4566</v>
      </c>
      <c r="BG1849" s="33">
        <v>148.16172532592901</v>
      </c>
      <c r="BH1849" s="33">
        <v>-23.529828655868201</v>
      </c>
      <c r="BI1849" s="34">
        <f t="shared" si="392"/>
        <v>27</v>
      </c>
      <c r="BJ1849" s="34">
        <f t="shared" si="393"/>
        <v>75</v>
      </c>
      <c r="BK1849" s="34">
        <f t="shared" si="394"/>
        <v>80</v>
      </c>
      <c r="BL1849" s="34">
        <f t="shared" si="395"/>
        <v>1</v>
      </c>
      <c r="BM1849" s="34">
        <f t="shared" si="396"/>
        <v>100</v>
      </c>
      <c r="BN1849" s="34">
        <f t="shared" si="397"/>
        <v>61</v>
      </c>
      <c r="BO1849" s="34">
        <f t="shared" si="398"/>
        <v>11</v>
      </c>
      <c r="BP1849" s="34">
        <f t="shared" si="399"/>
        <v>25</v>
      </c>
      <c r="BQ1849" s="35">
        <f t="shared" si="400"/>
        <v>100</v>
      </c>
      <c r="BR1849" s="34">
        <f t="shared" si="401"/>
        <v>100</v>
      </c>
      <c r="BS1849" s="35">
        <f t="shared" si="402"/>
        <v>100</v>
      </c>
      <c r="BT1849" s="35">
        <f t="shared" si="403"/>
        <v>77</v>
      </c>
      <c r="BU1849" s="35">
        <f t="shared" si="404"/>
        <v>30</v>
      </c>
      <c r="BV1849" s="35">
        <f t="shared" si="405"/>
        <v>59</v>
      </c>
    </row>
    <row r="1850" spans="2:74" hidden="1" x14ac:dyDescent="0.3">
      <c r="B1850" s="6" t="s">
        <v>2284</v>
      </c>
      <c r="C1850" s="6">
        <v>207021157</v>
      </c>
      <c r="D1850" s="6" t="s">
        <v>1098</v>
      </c>
      <c r="E1850" s="6" t="s">
        <v>861</v>
      </c>
      <c r="F1850" s="6" t="s">
        <v>689</v>
      </c>
      <c r="G1850" s="6" t="s">
        <v>86</v>
      </c>
      <c r="H1850" s="6" t="s">
        <v>78</v>
      </c>
      <c r="I1850" s="22">
        <v>1490000</v>
      </c>
      <c r="J1850" s="22">
        <v>1500000</v>
      </c>
      <c r="K1850" s="22">
        <v>1549000</v>
      </c>
      <c r="L1850" s="22">
        <v>1420000</v>
      </c>
      <c r="M1850" s="22">
        <v>1430000</v>
      </c>
      <c r="N1850" s="22">
        <v>1530000</v>
      </c>
      <c r="O1850" s="23">
        <v>31</v>
      </c>
      <c r="P1850" s="23">
        <v>29</v>
      </c>
      <c r="Q1850" s="23">
        <v>28</v>
      </c>
      <c r="R1850" s="22">
        <v>750</v>
      </c>
      <c r="S1850" s="22">
        <v>750</v>
      </c>
      <c r="T1850" s="24">
        <v>2.8</v>
      </c>
      <c r="U1850" s="24">
        <v>-0.20000000000000018</v>
      </c>
      <c r="V1850" s="24">
        <v>3</v>
      </c>
      <c r="W1850" s="24">
        <v>3</v>
      </c>
      <c r="X1850" s="25">
        <v>2.6174496644295303E-2</v>
      </c>
      <c r="Y1850" s="24">
        <v>3.1</v>
      </c>
      <c r="Z1850" s="24">
        <v>-0.79999999999999982</v>
      </c>
      <c r="AA1850" s="24">
        <v>3.9</v>
      </c>
      <c r="AB1850" s="24">
        <v>3.8</v>
      </c>
      <c r="AC1850" s="26">
        <v>0.41983878190774743</v>
      </c>
      <c r="AD1850" s="24">
        <v>16.039994488270349</v>
      </c>
      <c r="AE1850" s="6">
        <v>211</v>
      </c>
      <c r="AF1850" s="6">
        <v>250</v>
      </c>
      <c r="AG1850" s="6">
        <v>207</v>
      </c>
      <c r="AH1850" s="27">
        <v>2.8536585365853657</v>
      </c>
      <c r="AI1850" s="28">
        <v>1470000</v>
      </c>
      <c r="AJ1850" s="28">
        <v>1550420</v>
      </c>
      <c r="AK1850" s="28">
        <v>1510000</v>
      </c>
      <c r="AL1850" s="29">
        <v>-5.1869815920847252E-2</v>
      </c>
      <c r="AM1850" s="29">
        <v>-2.6490066225165563E-2</v>
      </c>
      <c r="AN1850" s="6">
        <v>3.1</v>
      </c>
      <c r="AO1850" s="27">
        <v>0.10000000000000009</v>
      </c>
      <c r="AP1850" s="6">
        <v>3</v>
      </c>
      <c r="AQ1850" s="26">
        <v>5.5391120507399583E-2</v>
      </c>
      <c r="AR1850" s="28">
        <v>750</v>
      </c>
      <c r="AS1850" s="28">
        <v>720</v>
      </c>
      <c r="AT1850" s="25">
        <v>4.1666666666666664E-2</v>
      </c>
      <c r="AU1850" s="26">
        <v>-4.5243850590823698E-2</v>
      </c>
      <c r="AV1850" s="30">
        <v>1786.4</v>
      </c>
      <c r="AW1850" s="24">
        <v>0.70640000000000003</v>
      </c>
      <c r="AX1850" s="24">
        <v>0.29360000000000003</v>
      </c>
      <c r="AY1850" s="24">
        <v>0.53100000000000003</v>
      </c>
      <c r="AZ1850" s="24">
        <v>0.19489999999999999</v>
      </c>
      <c r="BA1850" s="24">
        <v>0.37480000000000002</v>
      </c>
      <c r="BB1850" s="24">
        <v>0.27010000000000001</v>
      </c>
      <c r="BC1850" s="24">
        <v>0.30430000000000001</v>
      </c>
      <c r="BD1850" s="31">
        <v>6.5</v>
      </c>
      <c r="BE1850" s="23">
        <v>14</v>
      </c>
      <c r="BF1850" s="32" t="s">
        <v>4567</v>
      </c>
      <c r="BG1850" s="33">
        <v>145.12179339782199</v>
      </c>
      <c r="BH1850" s="33">
        <v>-37.783845666728098</v>
      </c>
      <c r="BI1850" s="34">
        <f t="shared" si="392"/>
        <v>70</v>
      </c>
      <c r="BJ1850" s="34">
        <f t="shared" si="393"/>
        <v>65</v>
      </c>
      <c r="BK1850" s="34">
        <f t="shared" si="394"/>
        <v>89</v>
      </c>
      <c r="BL1850" s="34">
        <f t="shared" si="395"/>
        <v>100</v>
      </c>
      <c r="BM1850" s="34">
        <f t="shared" si="396"/>
        <v>1</v>
      </c>
      <c r="BN1850" s="34">
        <f t="shared" si="397"/>
        <v>70</v>
      </c>
      <c r="BO1850" s="34">
        <f t="shared" si="398"/>
        <v>100</v>
      </c>
      <c r="BP1850" s="34">
        <f t="shared" si="399"/>
        <v>72</v>
      </c>
      <c r="BQ1850" s="35">
        <f t="shared" si="400"/>
        <v>38</v>
      </c>
      <c r="BR1850" s="34">
        <f t="shared" si="401"/>
        <v>1</v>
      </c>
      <c r="BS1850" s="35">
        <f t="shared" si="402"/>
        <v>1</v>
      </c>
      <c r="BT1850" s="35">
        <f t="shared" si="403"/>
        <v>65</v>
      </c>
      <c r="BU1850" s="35">
        <f t="shared" si="404"/>
        <v>65</v>
      </c>
      <c r="BV1850" s="35">
        <f t="shared" si="405"/>
        <v>58</v>
      </c>
    </row>
    <row r="1851" spans="2:74" hidden="1" x14ac:dyDescent="0.3">
      <c r="B1851" s="6" t="s">
        <v>2285</v>
      </c>
      <c r="C1851" s="6">
        <v>306051168</v>
      </c>
      <c r="D1851" s="6" t="s">
        <v>1725</v>
      </c>
      <c r="E1851" s="6" t="s">
        <v>1349</v>
      </c>
      <c r="F1851" s="6" t="s">
        <v>2698</v>
      </c>
      <c r="G1851" s="6" t="s">
        <v>97</v>
      </c>
      <c r="H1851" s="6" t="s">
        <v>78</v>
      </c>
      <c r="I1851" s="22">
        <v>715000</v>
      </c>
      <c r="J1851" s="22">
        <v>720000</v>
      </c>
      <c r="K1851" s="22">
        <v>700000</v>
      </c>
      <c r="L1851" s="22">
        <v>715000</v>
      </c>
      <c r="M1851" s="22">
        <v>720000</v>
      </c>
      <c r="N1851" s="22">
        <v>690000</v>
      </c>
      <c r="O1851" s="23">
        <v>64</v>
      </c>
      <c r="P1851" s="23">
        <v>55</v>
      </c>
      <c r="Q1851" s="23">
        <v>49</v>
      </c>
      <c r="R1851" s="22">
        <v>600</v>
      </c>
      <c r="S1851" s="22">
        <v>550</v>
      </c>
      <c r="T1851" s="24">
        <v>2.4</v>
      </c>
      <c r="U1851" s="24">
        <v>-0.5</v>
      </c>
      <c r="V1851" s="24">
        <v>2.9</v>
      </c>
      <c r="W1851" s="24">
        <v>2.8</v>
      </c>
      <c r="X1851" s="25">
        <v>4.363636363636364E-2</v>
      </c>
      <c r="Y1851" s="24">
        <v>0.5</v>
      </c>
      <c r="Z1851" s="24">
        <v>-0.19999999999999996</v>
      </c>
      <c r="AA1851" s="24">
        <v>0.7</v>
      </c>
      <c r="AB1851" s="24">
        <v>0.9</v>
      </c>
      <c r="AC1851" s="26">
        <v>0.39623837700760772</v>
      </c>
      <c r="AD1851" s="24">
        <v>9.0804628064243431</v>
      </c>
      <c r="AE1851" s="6">
        <v>303</v>
      </c>
      <c r="AF1851" s="6">
        <v>310</v>
      </c>
      <c r="AG1851" s="6">
        <v>181</v>
      </c>
      <c r="AH1851" s="27">
        <v>6.3555555555555552</v>
      </c>
      <c r="AI1851" s="28">
        <v>500000</v>
      </c>
      <c r="AJ1851" s="28">
        <v>485000</v>
      </c>
      <c r="AK1851" s="28">
        <v>450000</v>
      </c>
      <c r="AL1851" s="29">
        <v>3.0927835051546393E-2</v>
      </c>
      <c r="AM1851" s="29">
        <v>0.1111111111111111</v>
      </c>
      <c r="AN1851" s="6">
        <v>2.2000000000000002</v>
      </c>
      <c r="AO1851" s="27">
        <v>0.30000000000000027</v>
      </c>
      <c r="AP1851" s="6">
        <v>1.9</v>
      </c>
      <c r="AQ1851" s="26">
        <v>5.1515151515151514E-2</v>
      </c>
      <c r="AR1851" s="28">
        <v>500</v>
      </c>
      <c r="AS1851" s="28">
        <v>490</v>
      </c>
      <c r="AT1851" s="25">
        <v>2.0408163265306121E-2</v>
      </c>
      <c r="AU1851" s="26">
        <v>0.22996551918973984</v>
      </c>
      <c r="AV1851" s="30">
        <v>1514.2400000000002</v>
      </c>
      <c r="AW1851" s="24">
        <v>0.70109999999999995</v>
      </c>
      <c r="AX1851" s="24">
        <v>0.2989</v>
      </c>
      <c r="AY1851" s="24">
        <v>0.91239999999999999</v>
      </c>
      <c r="AZ1851" s="24">
        <v>1.7899999999999999E-2</v>
      </c>
      <c r="BA1851" s="24">
        <v>0.39190000000000003</v>
      </c>
      <c r="BB1851" s="24">
        <v>0.36430000000000001</v>
      </c>
      <c r="BC1851" s="24">
        <v>0.1971</v>
      </c>
      <c r="BD1851" s="31">
        <v>6</v>
      </c>
      <c r="BE1851" s="23">
        <v>1412</v>
      </c>
      <c r="BF1851" s="32" t="s">
        <v>4568</v>
      </c>
      <c r="BG1851" s="33">
        <v>145.565311099968</v>
      </c>
      <c r="BH1851" s="33">
        <v>-16.809404547006402</v>
      </c>
      <c r="BI1851" s="34">
        <f t="shared" si="392"/>
        <v>77</v>
      </c>
      <c r="BJ1851" s="34">
        <f t="shared" si="393"/>
        <v>80</v>
      </c>
      <c r="BK1851" s="34">
        <f t="shared" si="394"/>
        <v>46</v>
      </c>
      <c r="BL1851" s="34">
        <f t="shared" si="395"/>
        <v>24</v>
      </c>
      <c r="BM1851" s="34">
        <f t="shared" si="396"/>
        <v>16</v>
      </c>
      <c r="BN1851" s="34">
        <f t="shared" si="397"/>
        <v>64</v>
      </c>
      <c r="BO1851" s="34">
        <f t="shared" si="398"/>
        <v>1</v>
      </c>
      <c r="BP1851" s="34">
        <f t="shared" si="399"/>
        <v>76</v>
      </c>
      <c r="BQ1851" s="35">
        <f t="shared" si="400"/>
        <v>96</v>
      </c>
      <c r="BR1851" s="34">
        <f t="shared" si="401"/>
        <v>60</v>
      </c>
      <c r="BS1851" s="35">
        <f t="shared" si="402"/>
        <v>3</v>
      </c>
      <c r="BT1851" s="35">
        <f t="shared" si="403"/>
        <v>100</v>
      </c>
      <c r="BU1851" s="35">
        <f t="shared" si="404"/>
        <v>60</v>
      </c>
      <c r="BV1851" s="35">
        <f t="shared" si="405"/>
        <v>58</v>
      </c>
    </row>
    <row r="1852" spans="2:74" hidden="1" x14ac:dyDescent="0.3">
      <c r="B1852" s="6" t="s">
        <v>2286</v>
      </c>
      <c r="C1852" s="6">
        <v>207031165</v>
      </c>
      <c r="D1852" s="6" t="s">
        <v>860</v>
      </c>
      <c r="E1852" s="6" t="s">
        <v>861</v>
      </c>
      <c r="F1852" s="6" t="s">
        <v>689</v>
      </c>
      <c r="G1852" s="6" t="s">
        <v>86</v>
      </c>
      <c r="H1852" s="6" t="s">
        <v>78</v>
      </c>
      <c r="I1852" s="22">
        <v>1380000</v>
      </c>
      <c r="J1852" s="22">
        <v>1380000</v>
      </c>
      <c r="K1852" s="22">
        <v>1500000</v>
      </c>
      <c r="L1852" s="22">
        <v>1451000</v>
      </c>
      <c r="M1852" s="22">
        <v>1350000</v>
      </c>
      <c r="N1852" s="22">
        <v>1400000</v>
      </c>
      <c r="O1852" s="23">
        <v>26</v>
      </c>
      <c r="P1852" s="23">
        <v>26</v>
      </c>
      <c r="Q1852" s="23">
        <v>26</v>
      </c>
      <c r="R1852" s="22">
        <v>690</v>
      </c>
      <c r="S1852" s="22">
        <v>600</v>
      </c>
      <c r="T1852" s="24">
        <v>2.7</v>
      </c>
      <c r="U1852" s="24">
        <v>-9.9999999999999645E-2</v>
      </c>
      <c r="V1852" s="24">
        <v>2.8</v>
      </c>
      <c r="W1852" s="24">
        <v>3.2</v>
      </c>
      <c r="X1852" s="25">
        <v>2.5999999999999999E-2</v>
      </c>
      <c r="Y1852" s="24">
        <v>3</v>
      </c>
      <c r="Z1852" s="24">
        <v>-0.79999999999999982</v>
      </c>
      <c r="AA1852" s="24">
        <v>3.8</v>
      </c>
      <c r="AB1852" s="24">
        <v>4.0999999999999996</v>
      </c>
      <c r="AC1852" s="26">
        <v>0.39390756302521007</v>
      </c>
      <c r="AD1852" s="24">
        <v>15.150290885585003</v>
      </c>
      <c r="AE1852" s="6">
        <v>154</v>
      </c>
      <c r="AF1852" s="6">
        <v>215</v>
      </c>
      <c r="AG1852" s="6">
        <v>184</v>
      </c>
      <c r="AH1852" s="27">
        <v>2.4742268041237114</v>
      </c>
      <c r="AI1852" s="28">
        <v>1402500</v>
      </c>
      <c r="AJ1852" s="28">
        <v>1410000</v>
      </c>
      <c r="AK1852" s="28">
        <v>1375000</v>
      </c>
      <c r="AL1852" s="29">
        <v>-5.3191489361702126E-3</v>
      </c>
      <c r="AM1852" s="29">
        <v>0.02</v>
      </c>
      <c r="AN1852" s="6">
        <v>2.9</v>
      </c>
      <c r="AO1852" s="27">
        <v>0</v>
      </c>
      <c r="AP1852" s="6">
        <v>2.9</v>
      </c>
      <c r="AQ1852" s="26">
        <v>5.2124207110193242E-2</v>
      </c>
      <c r="AR1852" s="28">
        <v>650</v>
      </c>
      <c r="AS1852" s="28">
        <v>630</v>
      </c>
      <c r="AT1852" s="25">
        <v>3.1746031746031744E-2</v>
      </c>
      <c r="AU1852" s="26">
        <v>-5.7755666332782729E-2</v>
      </c>
      <c r="AV1852" s="30">
        <v>1751.68</v>
      </c>
      <c r="AW1852" s="24">
        <v>0.60509999999999997</v>
      </c>
      <c r="AX1852" s="24">
        <v>0.39489999999999997</v>
      </c>
      <c r="AY1852" s="24">
        <v>0.55320000000000003</v>
      </c>
      <c r="AZ1852" s="24">
        <v>0.31240000000000001</v>
      </c>
      <c r="BA1852" s="24">
        <v>0.29549999999999998</v>
      </c>
      <c r="BB1852" s="24">
        <v>0.25419999999999998</v>
      </c>
      <c r="BC1852" s="24">
        <v>0.38919999999999999</v>
      </c>
      <c r="BD1852" s="31">
        <v>7</v>
      </c>
      <c r="BE1852" s="23">
        <v>14</v>
      </c>
      <c r="BF1852" s="32" t="s">
        <v>4569</v>
      </c>
      <c r="BG1852" s="33">
        <v>145.11480929757701</v>
      </c>
      <c r="BH1852" s="33">
        <v>-37.846673509309099</v>
      </c>
      <c r="BI1852" s="34">
        <f t="shared" si="392"/>
        <v>72</v>
      </c>
      <c r="BJ1852" s="34">
        <f t="shared" si="393"/>
        <v>69</v>
      </c>
      <c r="BK1852" s="34">
        <f t="shared" si="394"/>
        <v>94</v>
      </c>
      <c r="BL1852" s="34">
        <f t="shared" si="395"/>
        <v>100</v>
      </c>
      <c r="BM1852" s="34">
        <f t="shared" si="396"/>
        <v>1</v>
      </c>
      <c r="BN1852" s="34">
        <f t="shared" si="397"/>
        <v>65</v>
      </c>
      <c r="BO1852" s="34">
        <f t="shared" si="398"/>
        <v>100</v>
      </c>
      <c r="BP1852" s="34">
        <f t="shared" si="399"/>
        <v>55</v>
      </c>
      <c r="BQ1852" s="35">
        <f t="shared" si="400"/>
        <v>37</v>
      </c>
      <c r="BR1852" s="34">
        <f t="shared" si="401"/>
        <v>1</v>
      </c>
      <c r="BS1852" s="35">
        <f t="shared" si="402"/>
        <v>5</v>
      </c>
      <c r="BT1852" s="35">
        <f t="shared" si="403"/>
        <v>67</v>
      </c>
      <c r="BU1852" s="35">
        <f t="shared" si="404"/>
        <v>70</v>
      </c>
      <c r="BV1852" s="35">
        <f t="shared" si="405"/>
        <v>58</v>
      </c>
    </row>
    <row r="1853" spans="2:74" hidden="1" x14ac:dyDescent="0.3">
      <c r="B1853" s="6" t="s">
        <v>2287</v>
      </c>
      <c r="C1853" s="6">
        <v>305011109</v>
      </c>
      <c r="D1853" s="6" t="s">
        <v>336</v>
      </c>
      <c r="E1853" s="6" t="s">
        <v>337</v>
      </c>
      <c r="F1853" s="6" t="s">
        <v>2780</v>
      </c>
      <c r="G1853" s="6" t="s">
        <v>97</v>
      </c>
      <c r="H1853" s="6" t="s">
        <v>78</v>
      </c>
      <c r="I1853" s="22">
        <v>3550000</v>
      </c>
      <c r="J1853" s="22">
        <v>2950000</v>
      </c>
      <c r="K1853" s="22">
        <v>2850000</v>
      </c>
      <c r="L1853" s="22">
        <v>3210000</v>
      </c>
      <c r="M1853" s="22">
        <v>3180000</v>
      </c>
      <c r="N1853" s="22">
        <v>2642000</v>
      </c>
      <c r="O1853" s="23">
        <v>31</v>
      </c>
      <c r="P1853" s="23">
        <v>31</v>
      </c>
      <c r="Q1853" s="23">
        <v>29</v>
      </c>
      <c r="R1853" s="22">
        <v>1200</v>
      </c>
      <c r="S1853" s="22">
        <v>920</v>
      </c>
      <c r="T1853" s="24">
        <v>2</v>
      </c>
      <c r="U1853" s="24">
        <v>-0.20000000000000018</v>
      </c>
      <c r="V1853" s="24">
        <v>2.2000000000000002</v>
      </c>
      <c r="W1853" s="24">
        <v>2.4</v>
      </c>
      <c r="X1853" s="25">
        <v>1.7577464788732393E-2</v>
      </c>
      <c r="Y1853" s="24">
        <v>4</v>
      </c>
      <c r="Z1853" s="24">
        <v>-1.2999999999999998</v>
      </c>
      <c r="AA1853" s="24">
        <v>5.3</v>
      </c>
      <c r="AB1853" s="24">
        <v>5.5</v>
      </c>
      <c r="AC1853" s="26">
        <v>0.51784851204860871</v>
      </c>
      <c r="AD1853" s="24">
        <v>29.460932977124372</v>
      </c>
      <c r="AE1853" s="6">
        <v>60</v>
      </c>
      <c r="AF1853" s="6">
        <v>64</v>
      </c>
      <c r="AG1853" s="6">
        <v>64</v>
      </c>
      <c r="AH1853" s="27">
        <v>4.2857142857142856</v>
      </c>
      <c r="AI1853" s="28">
        <v>1900000</v>
      </c>
      <c r="AJ1853" s="28">
        <v>1711000</v>
      </c>
      <c r="AK1853" s="28">
        <v>1670000</v>
      </c>
      <c r="AL1853" s="29">
        <v>0.11046171829339567</v>
      </c>
      <c r="AM1853" s="29">
        <v>0.1377245508982036</v>
      </c>
      <c r="AN1853" s="6">
        <v>0.9</v>
      </c>
      <c r="AO1853" s="27">
        <v>-0.29999999999999993</v>
      </c>
      <c r="AP1853" s="6">
        <v>1.2</v>
      </c>
      <c r="AQ1853" s="26">
        <v>0.12686567164179105</v>
      </c>
      <c r="AR1853" s="28">
        <v>775</v>
      </c>
      <c r="AS1853" s="28">
        <v>750</v>
      </c>
      <c r="AT1853" s="25">
        <v>3.3333333333333333E-2</v>
      </c>
      <c r="AU1853" s="26">
        <v>0.44662347114971745</v>
      </c>
      <c r="AV1853" s="30">
        <v>2317.2800000000002</v>
      </c>
      <c r="AW1853" s="24">
        <v>0.48859999999999998</v>
      </c>
      <c r="AX1853" s="24">
        <v>0.51139999999999997</v>
      </c>
      <c r="AY1853" s="24">
        <v>0.20849999999999999</v>
      </c>
      <c r="AZ1853" s="24">
        <v>4.4600000000000001E-2</v>
      </c>
      <c r="BA1853" s="24">
        <v>0.23880000000000001</v>
      </c>
      <c r="BB1853" s="24">
        <v>0.19939999999999999</v>
      </c>
      <c r="BC1853" s="24">
        <v>0.5363</v>
      </c>
      <c r="BD1853" s="31">
        <v>10</v>
      </c>
      <c r="BE1853" s="23">
        <v>2</v>
      </c>
      <c r="BF1853" s="32" t="s">
        <v>4570</v>
      </c>
      <c r="BG1853" s="33">
        <v>153.04552750680301</v>
      </c>
      <c r="BH1853" s="33">
        <v>-27.464968801295601</v>
      </c>
      <c r="BI1853" s="34">
        <f t="shared" si="392"/>
        <v>84</v>
      </c>
      <c r="BJ1853" s="34">
        <f t="shared" si="393"/>
        <v>100</v>
      </c>
      <c r="BK1853" s="34">
        <f t="shared" si="394"/>
        <v>72</v>
      </c>
      <c r="BL1853" s="34">
        <f t="shared" si="395"/>
        <v>1</v>
      </c>
      <c r="BM1853" s="34">
        <f t="shared" si="396"/>
        <v>56</v>
      </c>
      <c r="BN1853" s="34">
        <f t="shared" si="397"/>
        <v>100</v>
      </c>
      <c r="BO1853" s="34">
        <f t="shared" si="398"/>
        <v>100</v>
      </c>
      <c r="BP1853" s="34">
        <f t="shared" si="399"/>
        <v>43</v>
      </c>
      <c r="BQ1853" s="35">
        <f t="shared" si="400"/>
        <v>10</v>
      </c>
      <c r="BR1853" s="34">
        <f t="shared" si="401"/>
        <v>1</v>
      </c>
      <c r="BS1853" s="35">
        <f t="shared" si="402"/>
        <v>1</v>
      </c>
      <c r="BT1853" s="35">
        <f t="shared" si="403"/>
        <v>51</v>
      </c>
      <c r="BU1853" s="35">
        <f t="shared" si="404"/>
        <v>100</v>
      </c>
      <c r="BV1853" s="35">
        <f t="shared" si="405"/>
        <v>58</v>
      </c>
    </row>
    <row r="1854" spans="2:74" hidden="1" x14ac:dyDescent="0.3">
      <c r="B1854" s="6" t="s">
        <v>2288</v>
      </c>
      <c r="C1854" s="6">
        <v>315031409</v>
      </c>
      <c r="D1854" s="6" t="s">
        <v>1224</v>
      </c>
      <c r="E1854" s="6" t="s">
        <v>1225</v>
      </c>
      <c r="F1854" s="6" t="s">
        <v>2698</v>
      </c>
      <c r="G1854" s="6" t="s">
        <v>97</v>
      </c>
      <c r="H1854" s="6" t="s">
        <v>78</v>
      </c>
      <c r="I1854" s="22">
        <v>220000</v>
      </c>
      <c r="J1854" s="22">
        <v>210000</v>
      </c>
      <c r="K1854" s="22">
        <v>190000</v>
      </c>
      <c r="L1854" s="22">
        <v>165000</v>
      </c>
      <c r="M1854" s="22">
        <v>165000</v>
      </c>
      <c r="N1854" s="22">
        <v>130000</v>
      </c>
      <c r="O1854" s="23">
        <v>85</v>
      </c>
      <c r="P1854" s="23">
        <v>95</v>
      </c>
      <c r="Q1854" s="23">
        <v>92</v>
      </c>
      <c r="R1854" s="22">
        <v>0</v>
      </c>
      <c r="S1854" s="22">
        <v>265</v>
      </c>
      <c r="T1854" s="24">
        <v>0.5</v>
      </c>
      <c r="U1854" s="24">
        <v>-9.9999999999999978E-2</v>
      </c>
      <c r="V1854" s="24">
        <v>0.6</v>
      </c>
      <c r="W1854" s="24">
        <v>1.1000000000000001</v>
      </c>
      <c r="X1854" s="25">
        <v>0</v>
      </c>
      <c r="Y1854" s="24">
        <v>0</v>
      </c>
      <c r="Z1854" s="24">
        <v>-0.1</v>
      </c>
      <c r="AA1854" s="24">
        <v>0.1</v>
      </c>
      <c r="AB1854" s="24">
        <v>0.5</v>
      </c>
      <c r="AC1854" s="26">
        <v>0</v>
      </c>
      <c r="AD1854" s="24">
        <v>2.9192214277222002</v>
      </c>
      <c r="AE1854" s="6">
        <v>56</v>
      </c>
      <c r="AF1854" s="6">
        <v>57</v>
      </c>
      <c r="AG1854" s="6">
        <v>76</v>
      </c>
      <c r="AH1854" s="27">
        <v>11.213114754098362</v>
      </c>
      <c r="AI1854" s="28">
        <v>195000</v>
      </c>
      <c r="AJ1854" s="28">
        <v>180000</v>
      </c>
      <c r="AK1854" s="28">
        <v>200000</v>
      </c>
      <c r="AL1854" s="29">
        <v>8.3333333333333329E-2</v>
      </c>
      <c r="AM1854" s="29">
        <v>-2.5000000000000001E-2</v>
      </c>
      <c r="AN1854" s="6">
        <v>0.3</v>
      </c>
      <c r="AO1854" s="27">
        <v>-0.3</v>
      </c>
      <c r="AP1854" s="6">
        <v>0.6</v>
      </c>
      <c r="AQ1854" s="26">
        <v>8.3333333333333332E-3</v>
      </c>
      <c r="AR1854" s="28">
        <v>320</v>
      </c>
      <c r="AS1854" s="28">
        <v>300</v>
      </c>
      <c r="AT1854" s="25">
        <v>6.6666666666666666E-2</v>
      </c>
      <c r="AU1854" s="26">
        <v>7.6923076923076872E-2</v>
      </c>
      <c r="AV1854" s="30">
        <v>1449.2800000000002</v>
      </c>
      <c r="AW1854" s="24">
        <v>0.61990000000000001</v>
      </c>
      <c r="AX1854" s="24">
        <v>0.38009999999999999</v>
      </c>
      <c r="AY1854" s="24">
        <v>0.92210000000000003</v>
      </c>
      <c r="AZ1854" s="24">
        <v>1.9E-2</v>
      </c>
      <c r="BA1854" s="24">
        <v>0.38479999999999998</v>
      </c>
      <c r="BB1854" s="24">
        <v>0.25130000000000002</v>
      </c>
      <c r="BC1854" s="24">
        <v>0.29249999999999998</v>
      </c>
      <c r="BD1854" s="31">
        <v>2</v>
      </c>
      <c r="BE1854" s="23">
        <v>677</v>
      </c>
      <c r="BF1854" s="32" t="s">
        <v>4571</v>
      </c>
      <c r="BG1854" s="33">
        <v>146.36902958737201</v>
      </c>
      <c r="BH1854" s="33">
        <v>-26.135623354386201</v>
      </c>
      <c r="BI1854" s="34">
        <f t="shared" si="392"/>
        <v>100</v>
      </c>
      <c r="BJ1854" s="34">
        <f t="shared" si="393"/>
        <v>100</v>
      </c>
      <c r="BK1854" s="34">
        <f t="shared" si="394"/>
        <v>1</v>
      </c>
      <c r="BL1854" s="34">
        <f t="shared" si="395"/>
        <v>75</v>
      </c>
      <c r="BM1854" s="34">
        <f t="shared" si="396"/>
        <v>42</v>
      </c>
      <c r="BN1854" s="34">
        <f t="shared" si="397"/>
        <v>1</v>
      </c>
      <c r="BO1854" s="34">
        <f t="shared" si="398"/>
        <v>9</v>
      </c>
      <c r="BP1854" s="34">
        <f t="shared" si="399"/>
        <v>75</v>
      </c>
      <c r="BQ1854" s="35">
        <f t="shared" si="400"/>
        <v>1</v>
      </c>
      <c r="BR1854" s="34">
        <f t="shared" si="401"/>
        <v>100</v>
      </c>
      <c r="BS1854" s="35">
        <f t="shared" si="402"/>
        <v>100</v>
      </c>
      <c r="BT1854" s="35">
        <f t="shared" si="403"/>
        <v>100</v>
      </c>
      <c r="BU1854" s="35">
        <f t="shared" si="404"/>
        <v>20</v>
      </c>
      <c r="BV1854" s="35">
        <f t="shared" si="405"/>
        <v>58</v>
      </c>
    </row>
    <row r="1855" spans="2:74" hidden="1" x14ac:dyDescent="0.3">
      <c r="B1855" s="6" t="s">
        <v>2289</v>
      </c>
      <c r="C1855" s="6">
        <v>301021550</v>
      </c>
      <c r="D1855" s="6" t="s">
        <v>753</v>
      </c>
      <c r="E1855" s="6" t="s">
        <v>460</v>
      </c>
      <c r="F1855" s="6" t="s">
        <v>2698</v>
      </c>
      <c r="G1855" s="6" t="s">
        <v>97</v>
      </c>
      <c r="H1855" s="6" t="s">
        <v>78</v>
      </c>
      <c r="I1855" s="22">
        <v>1395000</v>
      </c>
      <c r="J1855" s="22">
        <v>1395000</v>
      </c>
      <c r="K1855" s="22">
        <v>1395000</v>
      </c>
      <c r="L1855" s="22">
        <v>1152000</v>
      </c>
      <c r="M1855" s="22">
        <v>1190000</v>
      </c>
      <c r="N1855" s="22">
        <v>1500000</v>
      </c>
      <c r="O1855" s="23">
        <v>70</v>
      </c>
      <c r="P1855" s="23">
        <v>58</v>
      </c>
      <c r="Q1855" s="23">
        <v>61</v>
      </c>
      <c r="R1855" s="22">
        <v>500</v>
      </c>
      <c r="S1855" s="22">
        <v>3475</v>
      </c>
      <c r="T1855" s="24">
        <v>1.1000000000000001</v>
      </c>
      <c r="U1855" s="24">
        <v>-0.5</v>
      </c>
      <c r="V1855" s="24">
        <v>1.6</v>
      </c>
      <c r="W1855" s="24">
        <v>1.4</v>
      </c>
      <c r="X1855" s="25">
        <v>1.863799283154122E-2</v>
      </c>
      <c r="Y1855" s="24">
        <v>0.1</v>
      </c>
      <c r="Z1855" s="24">
        <v>0</v>
      </c>
      <c r="AA1855" s="24">
        <v>0.1</v>
      </c>
      <c r="AB1855" s="24">
        <v>0.4</v>
      </c>
      <c r="AC1855" s="26">
        <v>0.3892140988915182</v>
      </c>
      <c r="AD1855" s="24">
        <v>20.882833382833383</v>
      </c>
      <c r="AE1855" s="6">
        <v>757</v>
      </c>
      <c r="AF1855" s="6">
        <v>672</v>
      </c>
      <c r="AG1855" s="6">
        <v>624</v>
      </c>
      <c r="AH1855" s="27">
        <v>6.081967213114754</v>
      </c>
      <c r="AI1855" s="28">
        <v>912200</v>
      </c>
      <c r="AJ1855" s="28">
        <v>840000</v>
      </c>
      <c r="AK1855" s="28">
        <v>786000</v>
      </c>
      <c r="AL1855" s="29">
        <v>8.5952380952380947E-2</v>
      </c>
      <c r="AM1855" s="29">
        <v>0.16055979643765902</v>
      </c>
      <c r="AN1855" s="6">
        <v>3.2</v>
      </c>
      <c r="AO1855" s="27">
        <v>-0.39999999999999991</v>
      </c>
      <c r="AP1855" s="6">
        <v>3.6</v>
      </c>
      <c r="AQ1855" s="26">
        <v>8.6353421859039839E-2</v>
      </c>
      <c r="AR1855" s="28">
        <v>700</v>
      </c>
      <c r="AS1855" s="28">
        <v>650</v>
      </c>
      <c r="AT1855" s="25">
        <v>7.6923076923076927E-2</v>
      </c>
      <c r="AU1855" s="26">
        <v>0.35395738203702798</v>
      </c>
      <c r="AV1855" s="30">
        <v>1284.6400000000001</v>
      </c>
      <c r="AW1855" s="24">
        <v>0.63200000000000001</v>
      </c>
      <c r="AX1855" s="24">
        <v>0.36799999999999999</v>
      </c>
      <c r="AY1855" s="24">
        <v>0.84089999999999998</v>
      </c>
      <c r="AZ1855" s="24">
        <v>5.7000000000000002E-2</v>
      </c>
      <c r="BA1855" s="24">
        <v>0.45369999999999999</v>
      </c>
      <c r="BB1855" s="24">
        <v>0.22090000000000001</v>
      </c>
      <c r="BC1855" s="24">
        <v>0.26369999999999999</v>
      </c>
      <c r="BD1855" s="31">
        <v>3.5</v>
      </c>
      <c r="BE1855" s="23">
        <v>43</v>
      </c>
      <c r="BF1855" s="32" t="s">
        <v>4572</v>
      </c>
      <c r="BG1855" s="33">
        <v>153.448579607955</v>
      </c>
      <c r="BH1855" s="33">
        <v>-27.564109439681001</v>
      </c>
      <c r="BI1855" s="34">
        <f t="shared" si="392"/>
        <v>98</v>
      </c>
      <c r="BJ1855" s="34">
        <f t="shared" si="393"/>
        <v>64</v>
      </c>
      <c r="BK1855" s="34">
        <f t="shared" si="394"/>
        <v>49</v>
      </c>
      <c r="BL1855" s="34">
        <f t="shared" si="395"/>
        <v>1</v>
      </c>
      <c r="BM1855" s="34">
        <f t="shared" si="396"/>
        <v>44</v>
      </c>
      <c r="BN1855" s="34">
        <f t="shared" si="397"/>
        <v>100</v>
      </c>
      <c r="BO1855" s="34">
        <f t="shared" si="398"/>
        <v>100</v>
      </c>
      <c r="BP1855" s="34">
        <f t="shared" si="399"/>
        <v>90</v>
      </c>
      <c r="BQ1855" s="35">
        <f t="shared" si="400"/>
        <v>13</v>
      </c>
      <c r="BR1855" s="34">
        <f t="shared" si="401"/>
        <v>1</v>
      </c>
      <c r="BS1855" s="35">
        <f t="shared" si="402"/>
        <v>8</v>
      </c>
      <c r="BT1855" s="35">
        <f t="shared" si="403"/>
        <v>100</v>
      </c>
      <c r="BU1855" s="35">
        <f t="shared" si="404"/>
        <v>35</v>
      </c>
      <c r="BV1855" s="35">
        <f t="shared" si="405"/>
        <v>58</v>
      </c>
    </row>
    <row r="1856" spans="2:74" hidden="1" x14ac:dyDescent="0.3">
      <c r="B1856" s="6" t="s">
        <v>2290</v>
      </c>
      <c r="C1856" s="6">
        <v>511021277</v>
      </c>
      <c r="D1856" s="6" t="s">
        <v>1727</v>
      </c>
      <c r="E1856" s="6" t="s">
        <v>311</v>
      </c>
      <c r="F1856" s="6" t="s">
        <v>2696</v>
      </c>
      <c r="G1856" s="6" t="s">
        <v>93</v>
      </c>
      <c r="H1856" s="6" t="s">
        <v>78</v>
      </c>
      <c r="I1856" s="22">
        <v>810000</v>
      </c>
      <c r="J1856" s="22">
        <v>780000</v>
      </c>
      <c r="K1856" s="22">
        <v>750000</v>
      </c>
      <c r="L1856" s="22">
        <v>818000</v>
      </c>
      <c r="M1856" s="22">
        <v>816000</v>
      </c>
      <c r="N1856" s="22">
        <v>780000</v>
      </c>
      <c r="O1856" s="23">
        <v>42</v>
      </c>
      <c r="P1856" s="23">
        <v>44</v>
      </c>
      <c r="Q1856" s="23">
        <v>45</v>
      </c>
      <c r="R1856" s="22">
        <v>1200</v>
      </c>
      <c r="S1856" s="22">
        <v>780</v>
      </c>
      <c r="T1856" s="24">
        <v>1.7</v>
      </c>
      <c r="U1856" s="24">
        <v>-0.19999999999999996</v>
      </c>
      <c r="V1856" s="24">
        <v>1.9</v>
      </c>
      <c r="W1856" s="24">
        <v>1.9</v>
      </c>
      <c r="X1856" s="25">
        <v>7.7037037037037043E-2</v>
      </c>
      <c r="Y1856" s="24">
        <v>0.8</v>
      </c>
      <c r="Z1856" s="24">
        <v>-0.19999999999999996</v>
      </c>
      <c r="AA1856" s="24">
        <v>1</v>
      </c>
      <c r="AB1856" s="24">
        <v>0.7</v>
      </c>
      <c r="AC1856" s="26">
        <v>0.62039870957068399</v>
      </c>
      <c r="AD1856" s="24">
        <v>8.0532524800040708</v>
      </c>
      <c r="AE1856" s="6">
        <v>54</v>
      </c>
      <c r="AF1856" s="6">
        <v>64</v>
      </c>
      <c r="AG1856" s="6">
        <v>55</v>
      </c>
      <c r="AH1856" s="27">
        <v>10.551724137931036</v>
      </c>
      <c r="AI1856" s="28">
        <v>818000</v>
      </c>
      <c r="AJ1856" s="28">
        <v>730000</v>
      </c>
      <c r="AK1856" s="28">
        <v>670000</v>
      </c>
      <c r="AL1856" s="29">
        <v>0.12054794520547946</v>
      </c>
      <c r="AM1856" s="29">
        <v>0.22089552238805971</v>
      </c>
      <c r="AN1856" s="6">
        <v>1.1000000000000001</v>
      </c>
      <c r="AO1856" s="27">
        <v>-9.9999999999999867E-2</v>
      </c>
      <c r="AP1856" s="6">
        <v>1.2</v>
      </c>
      <c r="AQ1856" s="26">
        <v>0.18206896551724139</v>
      </c>
      <c r="AR1856" s="28">
        <v>1200</v>
      </c>
      <c r="AS1856" s="28">
        <v>700</v>
      </c>
      <c r="AT1856" s="25">
        <v>0.7142857142857143</v>
      </c>
      <c r="AU1856" s="26">
        <v>0.55206777664465578</v>
      </c>
      <c r="AV1856" s="30">
        <v>1934.2400000000002</v>
      </c>
      <c r="AW1856" s="24">
        <v>0.63700000000000001</v>
      </c>
      <c r="AX1856" s="24">
        <v>0.36299999999999999</v>
      </c>
      <c r="AY1856" s="24">
        <v>0.72309999999999997</v>
      </c>
      <c r="AZ1856" s="24">
        <v>3.5000000000000003E-2</v>
      </c>
      <c r="BA1856" s="24">
        <v>0.26269999999999999</v>
      </c>
      <c r="BB1856" s="24">
        <v>0.248</v>
      </c>
      <c r="BC1856" s="24">
        <v>0.39100000000000001</v>
      </c>
      <c r="BD1856" s="31">
        <v>2</v>
      </c>
      <c r="BE1856" s="23">
        <v>824</v>
      </c>
      <c r="BF1856" s="32" t="s">
        <v>4573</v>
      </c>
      <c r="BG1856" s="33">
        <v>115.533516601855</v>
      </c>
      <c r="BH1856" s="33">
        <v>-24.5412829842391</v>
      </c>
      <c r="BI1856" s="34">
        <f t="shared" si="392"/>
        <v>88</v>
      </c>
      <c r="BJ1856" s="34">
        <f t="shared" si="393"/>
        <v>98</v>
      </c>
      <c r="BK1856" s="34">
        <f t="shared" si="394"/>
        <v>1</v>
      </c>
      <c r="BL1856" s="34">
        <f t="shared" si="395"/>
        <v>1</v>
      </c>
      <c r="BM1856" s="34">
        <f t="shared" si="396"/>
        <v>61</v>
      </c>
      <c r="BN1856" s="34">
        <f t="shared" si="397"/>
        <v>100</v>
      </c>
      <c r="BO1856" s="34">
        <f t="shared" si="398"/>
        <v>1</v>
      </c>
      <c r="BP1856" s="34">
        <f t="shared" si="399"/>
        <v>48</v>
      </c>
      <c r="BQ1856" s="35">
        <f t="shared" si="400"/>
        <v>100</v>
      </c>
      <c r="BR1856" s="34">
        <f t="shared" si="401"/>
        <v>70</v>
      </c>
      <c r="BS1856" s="35">
        <f t="shared" si="402"/>
        <v>1</v>
      </c>
      <c r="BT1856" s="35">
        <f t="shared" si="403"/>
        <v>100</v>
      </c>
      <c r="BU1856" s="35">
        <f t="shared" si="404"/>
        <v>20</v>
      </c>
      <c r="BV1856" s="35">
        <f t="shared" si="405"/>
        <v>58</v>
      </c>
    </row>
    <row r="1857" spans="2:74" hidden="1" x14ac:dyDescent="0.3">
      <c r="B1857" s="6" t="s">
        <v>2291</v>
      </c>
      <c r="C1857" s="6">
        <v>702021056</v>
      </c>
      <c r="D1857" s="6" t="s">
        <v>2292</v>
      </c>
      <c r="E1857" s="6" t="s">
        <v>1710</v>
      </c>
      <c r="F1857" s="6" t="s">
        <v>3715</v>
      </c>
      <c r="G1857" s="6" t="s">
        <v>1390</v>
      </c>
      <c r="H1857" s="6" t="s">
        <v>78</v>
      </c>
      <c r="I1857" s="22">
        <v>278000</v>
      </c>
      <c r="J1857" s="22">
        <v>285000</v>
      </c>
      <c r="K1857" s="22">
        <v>297500</v>
      </c>
      <c r="L1857" s="22">
        <v>235000</v>
      </c>
      <c r="M1857" s="22">
        <v>220000</v>
      </c>
      <c r="N1857" s="22">
        <v>280000</v>
      </c>
      <c r="O1857" s="23">
        <v>77</v>
      </c>
      <c r="P1857" s="23">
        <v>79</v>
      </c>
      <c r="Q1857" s="23">
        <v>98</v>
      </c>
      <c r="R1857" s="22">
        <v>550</v>
      </c>
      <c r="S1857" s="22">
        <v>440</v>
      </c>
      <c r="T1857" s="24">
        <v>1.6</v>
      </c>
      <c r="U1857" s="24">
        <v>0.20000000000000018</v>
      </c>
      <c r="V1857" s="24">
        <v>1.4</v>
      </c>
      <c r="W1857" s="24">
        <v>0.9</v>
      </c>
      <c r="X1857" s="25">
        <v>0.10287769784172662</v>
      </c>
      <c r="Y1857" s="24">
        <v>1</v>
      </c>
      <c r="Z1857" s="24">
        <v>0</v>
      </c>
      <c r="AA1857" s="24">
        <v>1</v>
      </c>
      <c r="AB1857" s="24">
        <v>1.7</v>
      </c>
      <c r="AC1857" s="26">
        <v>0.29282732771104858</v>
      </c>
      <c r="AD1857" s="24">
        <v>2.8463635350934098</v>
      </c>
      <c r="AE1857" s="6">
        <v>32</v>
      </c>
      <c r="AF1857" s="6">
        <v>31</v>
      </c>
      <c r="AG1857" s="6">
        <v>31</v>
      </c>
      <c r="AH1857" s="27">
        <v>20.399999999999999</v>
      </c>
      <c r="AI1857" s="28">
        <v>235000</v>
      </c>
      <c r="AJ1857" s="28">
        <v>280000</v>
      </c>
      <c r="AK1857" s="28">
        <v>270000</v>
      </c>
      <c r="AL1857" s="29">
        <v>-0.16071428571428573</v>
      </c>
      <c r="AM1857" s="29">
        <v>-0.12962962962962962</v>
      </c>
      <c r="AN1857" s="6">
        <v>0.9</v>
      </c>
      <c r="AO1857" s="27">
        <v>0.4</v>
      </c>
      <c r="AP1857" s="6">
        <v>0.5</v>
      </c>
      <c r="AQ1857" s="26">
        <v>-1.4545454545454545E-2</v>
      </c>
      <c r="AR1857" s="28">
        <v>550</v>
      </c>
      <c r="AS1857" s="28">
        <v>440</v>
      </c>
      <c r="AT1857" s="25">
        <v>0.25</v>
      </c>
      <c r="AU1857" s="26">
        <v>-7.4056929889461554E-2</v>
      </c>
      <c r="AV1857" s="30">
        <v>1878.2400000000002</v>
      </c>
      <c r="AW1857" s="24">
        <v>0.60299999999999998</v>
      </c>
      <c r="AX1857" s="24">
        <v>0.39700000000000002</v>
      </c>
      <c r="AY1857" s="24">
        <v>0.80379999999999996</v>
      </c>
      <c r="AZ1857" s="24">
        <v>0.1145</v>
      </c>
      <c r="BA1857" s="24">
        <v>0.1103</v>
      </c>
      <c r="BB1857" s="24">
        <v>0.123</v>
      </c>
      <c r="BC1857" s="24">
        <v>0.5907</v>
      </c>
      <c r="BD1857" s="31">
        <v>3</v>
      </c>
      <c r="BE1857" s="23">
        <v>876</v>
      </c>
      <c r="BF1857" s="32" t="s">
        <v>4574</v>
      </c>
      <c r="BG1857" s="33">
        <v>134.191090554467</v>
      </c>
      <c r="BH1857" s="33">
        <v>-19.6577620364978</v>
      </c>
      <c r="BI1857" s="34">
        <f t="shared" si="392"/>
        <v>90</v>
      </c>
      <c r="BJ1857" s="34">
        <f t="shared" si="393"/>
        <v>100</v>
      </c>
      <c r="BK1857" s="34">
        <f t="shared" si="394"/>
        <v>1</v>
      </c>
      <c r="BL1857" s="34">
        <f t="shared" si="395"/>
        <v>100</v>
      </c>
      <c r="BM1857" s="34">
        <f t="shared" si="396"/>
        <v>1</v>
      </c>
      <c r="BN1857" s="34">
        <f t="shared" si="397"/>
        <v>1</v>
      </c>
      <c r="BO1857" s="34">
        <f t="shared" si="398"/>
        <v>1</v>
      </c>
      <c r="BP1857" s="34">
        <f t="shared" si="399"/>
        <v>14</v>
      </c>
      <c r="BQ1857" s="35">
        <f t="shared" si="400"/>
        <v>100</v>
      </c>
      <c r="BR1857" s="34">
        <f t="shared" si="401"/>
        <v>100</v>
      </c>
      <c r="BS1857" s="35">
        <f t="shared" si="402"/>
        <v>72</v>
      </c>
      <c r="BT1857" s="35">
        <f t="shared" si="403"/>
        <v>100</v>
      </c>
      <c r="BU1857" s="35">
        <f t="shared" si="404"/>
        <v>30</v>
      </c>
      <c r="BV1857" s="35">
        <f t="shared" si="405"/>
        <v>58</v>
      </c>
    </row>
    <row r="1858" spans="2:74" hidden="1" x14ac:dyDescent="0.3">
      <c r="B1858" s="6" t="s">
        <v>2293</v>
      </c>
      <c r="C1858" s="6">
        <v>110021194</v>
      </c>
      <c r="D1858" s="6" t="s">
        <v>964</v>
      </c>
      <c r="E1858" s="6" t="s">
        <v>463</v>
      </c>
      <c r="F1858" s="6" t="s">
        <v>2691</v>
      </c>
      <c r="G1858" s="6" t="s">
        <v>77</v>
      </c>
      <c r="H1858" s="6" t="s">
        <v>78</v>
      </c>
      <c r="I1858" s="22">
        <v>510000</v>
      </c>
      <c r="J1858" s="22">
        <v>499000</v>
      </c>
      <c r="K1858" s="22">
        <v>470000</v>
      </c>
      <c r="L1858" s="22">
        <v>422000</v>
      </c>
      <c r="M1858" s="22">
        <v>425000</v>
      </c>
      <c r="N1858" s="22">
        <v>465000</v>
      </c>
      <c r="O1858" s="23">
        <v>102</v>
      </c>
      <c r="P1858" s="23">
        <v>108</v>
      </c>
      <c r="Q1858" s="23">
        <v>107</v>
      </c>
      <c r="R1858" s="22">
        <v>400</v>
      </c>
      <c r="S1858" s="22">
        <v>400</v>
      </c>
      <c r="T1858" s="24">
        <v>1.7</v>
      </c>
      <c r="U1858" s="24">
        <v>-0.19999999999999996</v>
      </c>
      <c r="V1858" s="24">
        <v>1.9</v>
      </c>
      <c r="W1858" s="24">
        <v>2</v>
      </c>
      <c r="X1858" s="25">
        <v>4.0784313725490198E-2</v>
      </c>
      <c r="Y1858" s="24">
        <v>1.2</v>
      </c>
      <c r="Z1858" s="24">
        <v>-0.40000000000000013</v>
      </c>
      <c r="AA1858" s="24">
        <v>1.6</v>
      </c>
      <c r="AB1858" s="24">
        <v>1.6</v>
      </c>
      <c r="AC1858" s="26">
        <v>0.40355125100887812</v>
      </c>
      <c r="AD1858" s="24">
        <v>9.8947662506984546</v>
      </c>
      <c r="AE1858" s="6">
        <v>279</v>
      </c>
      <c r="AF1858" s="6">
        <v>328</v>
      </c>
      <c r="AG1858" s="6">
        <v>298</v>
      </c>
      <c r="AH1858" s="27">
        <v>8.3515439429928744</v>
      </c>
      <c r="AI1858" s="28">
        <v>385000</v>
      </c>
      <c r="AJ1858" s="28">
        <v>380000</v>
      </c>
      <c r="AK1858" s="28">
        <v>360000</v>
      </c>
      <c r="AL1858" s="29">
        <v>1.3157894736842105E-2</v>
      </c>
      <c r="AM1858" s="29">
        <v>6.9444444444444448E-2</v>
      </c>
      <c r="AN1858" s="6">
        <v>1.8</v>
      </c>
      <c r="AO1858" s="27">
        <v>-0.19999999999999996</v>
      </c>
      <c r="AP1858" s="6">
        <v>2</v>
      </c>
      <c r="AQ1858" s="26">
        <v>6.3135593220338987E-2</v>
      </c>
      <c r="AR1858" s="28">
        <v>380</v>
      </c>
      <c r="AS1858" s="28">
        <v>375</v>
      </c>
      <c r="AT1858" s="25">
        <v>1.3333333333333334E-2</v>
      </c>
      <c r="AU1858" s="26">
        <v>0.28812353461679774</v>
      </c>
      <c r="AV1858" s="30">
        <v>991.2</v>
      </c>
      <c r="AW1858" s="24">
        <v>0.61609999999999998</v>
      </c>
      <c r="AX1858" s="24">
        <v>0.38390000000000002</v>
      </c>
      <c r="AY1858" s="24">
        <v>0.94750000000000001</v>
      </c>
      <c r="AZ1858" s="24">
        <v>8.3000000000000001E-3</v>
      </c>
      <c r="BA1858" s="24">
        <v>0.53600000000000003</v>
      </c>
      <c r="BB1858" s="24">
        <v>0.20699999999999999</v>
      </c>
      <c r="BC1858" s="24">
        <v>0.18190000000000001</v>
      </c>
      <c r="BD1858" s="31">
        <v>3.5</v>
      </c>
      <c r="BE1858" s="23">
        <v>569</v>
      </c>
      <c r="BF1858" s="32" t="s">
        <v>4575</v>
      </c>
      <c r="BG1858" s="33">
        <v>152.28182768679901</v>
      </c>
      <c r="BH1858" s="33">
        <v>-28.837460132193701</v>
      </c>
      <c r="BI1858" s="34">
        <f t="shared" si="392"/>
        <v>88</v>
      </c>
      <c r="BJ1858" s="34">
        <f t="shared" si="393"/>
        <v>87</v>
      </c>
      <c r="BK1858" s="34">
        <f t="shared" si="394"/>
        <v>21</v>
      </c>
      <c r="BL1858" s="34">
        <f t="shared" si="395"/>
        <v>5</v>
      </c>
      <c r="BM1858" s="34">
        <f t="shared" si="396"/>
        <v>8</v>
      </c>
      <c r="BN1858" s="34">
        <f t="shared" si="397"/>
        <v>82</v>
      </c>
      <c r="BO1858" s="34">
        <f t="shared" si="398"/>
        <v>21</v>
      </c>
      <c r="BP1858" s="34">
        <f t="shared" si="399"/>
        <v>100</v>
      </c>
      <c r="BQ1858" s="35">
        <f t="shared" si="400"/>
        <v>86</v>
      </c>
      <c r="BR1858" s="34">
        <f t="shared" si="401"/>
        <v>52</v>
      </c>
      <c r="BS1858" s="35">
        <f t="shared" si="402"/>
        <v>1</v>
      </c>
      <c r="BT1858" s="35">
        <f t="shared" si="403"/>
        <v>97</v>
      </c>
      <c r="BU1858" s="35">
        <f t="shared" si="404"/>
        <v>35</v>
      </c>
      <c r="BV1858" s="35">
        <f t="shared" si="405"/>
        <v>58</v>
      </c>
    </row>
    <row r="1859" spans="2:74" hidden="1" x14ac:dyDescent="0.3">
      <c r="B1859" s="6" t="s">
        <v>2294</v>
      </c>
      <c r="C1859" s="6">
        <v>120031681</v>
      </c>
      <c r="D1859" s="6" t="s">
        <v>2038</v>
      </c>
      <c r="E1859" s="6" t="s">
        <v>855</v>
      </c>
      <c r="F1859" s="6" t="s">
        <v>2757</v>
      </c>
      <c r="G1859" s="6" t="s">
        <v>77</v>
      </c>
      <c r="H1859" s="6" t="s">
        <v>78</v>
      </c>
      <c r="I1859" s="22">
        <v>4275000</v>
      </c>
      <c r="J1859" s="22">
        <v>4275000</v>
      </c>
      <c r="K1859" s="22">
        <v>3914000</v>
      </c>
      <c r="L1859" s="22">
        <v>4750000</v>
      </c>
      <c r="M1859" s="22">
        <v>4275000</v>
      </c>
      <c r="N1859" s="22">
        <v>3750000</v>
      </c>
      <c r="O1859" s="23">
        <v>34</v>
      </c>
      <c r="P1859" s="23">
        <v>35</v>
      </c>
      <c r="Q1859" s="23">
        <v>34</v>
      </c>
      <c r="R1859" s="22">
        <v>1250</v>
      </c>
      <c r="S1859" s="22">
        <v>1100</v>
      </c>
      <c r="T1859" s="24">
        <v>3.7</v>
      </c>
      <c r="U1859" s="24">
        <v>0.20000000000000018</v>
      </c>
      <c r="V1859" s="24">
        <v>3.5</v>
      </c>
      <c r="W1859" s="24">
        <v>3.2</v>
      </c>
      <c r="X1859" s="25">
        <v>1.5204678362573099E-2</v>
      </c>
      <c r="Y1859" s="24">
        <v>2.4</v>
      </c>
      <c r="Z1859" s="24">
        <v>-0.70000000000000018</v>
      </c>
      <c r="AA1859" s="24">
        <v>3.1</v>
      </c>
      <c r="AB1859" s="24">
        <v>3.2</v>
      </c>
      <c r="AC1859" s="26">
        <v>0.40941725186039196</v>
      </c>
      <c r="AD1859" s="24">
        <v>26.927057718510394</v>
      </c>
      <c r="AE1859" s="6">
        <v>170</v>
      </c>
      <c r="AF1859" s="6">
        <v>196</v>
      </c>
      <c r="AG1859" s="6">
        <v>131</v>
      </c>
      <c r="AH1859" s="27">
        <v>2.9260700389105057</v>
      </c>
      <c r="AI1859" s="28">
        <v>2680000</v>
      </c>
      <c r="AJ1859" s="28">
        <v>2500000</v>
      </c>
      <c r="AK1859" s="28">
        <v>2210000</v>
      </c>
      <c r="AL1859" s="29">
        <v>7.1999999999999995E-2</v>
      </c>
      <c r="AM1859" s="29">
        <v>0.21266968325791855</v>
      </c>
      <c r="AN1859" s="6">
        <v>2.4</v>
      </c>
      <c r="AO1859" s="27">
        <v>-0.10000000000000009</v>
      </c>
      <c r="AP1859" s="6">
        <v>2.5</v>
      </c>
      <c r="AQ1859" s="26">
        <v>9.8518518518518519E-2</v>
      </c>
      <c r="AR1859" s="28">
        <v>950</v>
      </c>
      <c r="AS1859" s="28">
        <v>900</v>
      </c>
      <c r="AT1859" s="25">
        <v>5.5555555555555552E-2</v>
      </c>
      <c r="AU1859" s="26">
        <v>0.23943601891798205</v>
      </c>
      <c r="AV1859" s="30">
        <v>3053.1200000000003</v>
      </c>
      <c r="AW1859" s="24">
        <v>0.81850000000000001</v>
      </c>
      <c r="AX1859" s="24">
        <v>0.18149999999999999</v>
      </c>
      <c r="AY1859" s="24">
        <v>0.78200000000000003</v>
      </c>
      <c r="AZ1859" s="24">
        <v>3.8899999999999997E-2</v>
      </c>
      <c r="BA1859" s="24">
        <v>0.4178</v>
      </c>
      <c r="BB1859" s="24">
        <v>0.35470000000000002</v>
      </c>
      <c r="BC1859" s="24">
        <v>0.20499999999999999</v>
      </c>
      <c r="BD1859" s="31">
        <v>9</v>
      </c>
      <c r="BE1859" s="23">
        <v>12</v>
      </c>
      <c r="BF1859" s="32" t="s">
        <v>4576</v>
      </c>
      <c r="BG1859" s="33">
        <v>151.075589873165</v>
      </c>
      <c r="BH1859" s="33">
        <v>-33.876189803458502</v>
      </c>
      <c r="BI1859" s="34">
        <f t="shared" si="392"/>
        <v>55</v>
      </c>
      <c r="BJ1859" s="34">
        <f t="shared" si="393"/>
        <v>77</v>
      </c>
      <c r="BK1859" s="34">
        <f t="shared" si="394"/>
        <v>89</v>
      </c>
      <c r="BL1859" s="34">
        <f t="shared" si="395"/>
        <v>21</v>
      </c>
      <c r="BM1859" s="34">
        <f t="shared" si="396"/>
        <v>37</v>
      </c>
      <c r="BN1859" s="34">
        <f t="shared" si="397"/>
        <v>100</v>
      </c>
      <c r="BO1859" s="34">
        <f t="shared" si="398"/>
        <v>100</v>
      </c>
      <c r="BP1859" s="34">
        <f t="shared" si="399"/>
        <v>82</v>
      </c>
      <c r="BQ1859" s="35">
        <f t="shared" si="400"/>
        <v>2</v>
      </c>
      <c r="BR1859" s="34">
        <f t="shared" si="401"/>
        <v>1</v>
      </c>
      <c r="BS1859" s="35">
        <f t="shared" si="402"/>
        <v>1</v>
      </c>
      <c r="BT1859" s="35">
        <f t="shared" si="403"/>
        <v>77</v>
      </c>
      <c r="BU1859" s="35">
        <f t="shared" si="404"/>
        <v>90</v>
      </c>
      <c r="BV1859" s="35">
        <f t="shared" si="405"/>
        <v>58</v>
      </c>
    </row>
    <row r="1860" spans="2:74" hidden="1" x14ac:dyDescent="0.3">
      <c r="B1860" s="6" t="s">
        <v>2295</v>
      </c>
      <c r="C1860" s="6">
        <v>207031163</v>
      </c>
      <c r="D1860" s="6" t="s">
        <v>860</v>
      </c>
      <c r="E1860" s="6" t="s">
        <v>861</v>
      </c>
      <c r="F1860" s="6" t="s">
        <v>689</v>
      </c>
      <c r="G1860" s="6" t="s">
        <v>86</v>
      </c>
      <c r="H1860" s="6" t="s">
        <v>78</v>
      </c>
      <c r="I1860" s="22">
        <v>1600000</v>
      </c>
      <c r="J1860" s="22">
        <v>1523200</v>
      </c>
      <c r="K1860" s="22">
        <v>1500000</v>
      </c>
      <c r="L1860" s="22">
        <v>1493000</v>
      </c>
      <c r="M1860" s="22">
        <v>1441500</v>
      </c>
      <c r="N1860" s="22">
        <v>1465000</v>
      </c>
      <c r="O1860" s="23">
        <v>29</v>
      </c>
      <c r="P1860" s="23">
        <v>29</v>
      </c>
      <c r="Q1860" s="23">
        <v>26</v>
      </c>
      <c r="R1860" s="22">
        <v>620</v>
      </c>
      <c r="S1860" s="22">
        <v>650</v>
      </c>
      <c r="T1860" s="24">
        <v>2.5</v>
      </c>
      <c r="U1860" s="24">
        <v>0.20000000000000018</v>
      </c>
      <c r="V1860" s="24">
        <v>2.2999999999999998</v>
      </c>
      <c r="W1860" s="24">
        <v>2.2999999999999998</v>
      </c>
      <c r="X1860" s="25">
        <v>2.0150000000000001E-2</v>
      </c>
      <c r="Y1860" s="24">
        <v>2.4</v>
      </c>
      <c r="Z1860" s="24">
        <v>-1</v>
      </c>
      <c r="AA1860" s="24">
        <v>3.4</v>
      </c>
      <c r="AB1860" s="24">
        <v>3.7</v>
      </c>
      <c r="AC1860" s="26">
        <v>0.38415782690591849</v>
      </c>
      <c r="AD1860" s="24">
        <v>19.064904561087769</v>
      </c>
      <c r="AE1860" s="6">
        <v>154</v>
      </c>
      <c r="AF1860" s="6">
        <v>215</v>
      </c>
      <c r="AG1860" s="6">
        <v>184</v>
      </c>
      <c r="AH1860" s="27">
        <v>2.4742268041237114</v>
      </c>
      <c r="AI1860" s="28">
        <v>1402500</v>
      </c>
      <c r="AJ1860" s="28">
        <v>1410000</v>
      </c>
      <c r="AK1860" s="28">
        <v>1375000</v>
      </c>
      <c r="AL1860" s="29">
        <v>-5.3191489361702126E-3</v>
      </c>
      <c r="AM1860" s="29">
        <v>0.02</v>
      </c>
      <c r="AN1860" s="6">
        <v>2.9</v>
      </c>
      <c r="AO1860" s="27">
        <v>0</v>
      </c>
      <c r="AP1860" s="6">
        <v>2.9</v>
      </c>
      <c r="AQ1860" s="26">
        <v>5.2124207110193242E-2</v>
      </c>
      <c r="AR1860" s="28">
        <v>650</v>
      </c>
      <c r="AS1860" s="28">
        <v>630</v>
      </c>
      <c r="AT1860" s="25">
        <v>3.1746031746031744E-2</v>
      </c>
      <c r="AU1860" s="26">
        <v>-5.7755666332782729E-2</v>
      </c>
      <c r="AV1860" s="30">
        <v>1613.92</v>
      </c>
      <c r="AW1860" s="24">
        <v>0.60880000000000001</v>
      </c>
      <c r="AX1860" s="24">
        <v>0.39119999999999999</v>
      </c>
      <c r="AY1860" s="24">
        <v>0.37180000000000002</v>
      </c>
      <c r="AZ1860" s="24">
        <v>0.24010000000000001</v>
      </c>
      <c r="BA1860" s="24">
        <v>0.24110000000000001</v>
      </c>
      <c r="BB1860" s="24">
        <v>0.23860000000000001</v>
      </c>
      <c r="BC1860" s="24">
        <v>0.47320000000000001</v>
      </c>
      <c r="BD1860" s="31">
        <v>8.5</v>
      </c>
      <c r="BE1860" s="23">
        <v>14</v>
      </c>
      <c r="BF1860" s="32" t="s">
        <v>4577</v>
      </c>
      <c r="BG1860" s="33">
        <v>145.125880782542</v>
      </c>
      <c r="BH1860" s="33">
        <v>-37.822902874475602</v>
      </c>
      <c r="BI1860" s="34">
        <f t="shared" ref="BI1860:BI1923" si="406">IF(T1860&lt;=1, 100, IF(T1860&gt;=7, 1, ROUND(100 - ((T1860-1)/6)*99, 0)))</f>
        <v>75</v>
      </c>
      <c r="BJ1860" s="34">
        <f t="shared" ref="BJ1860:BJ1923" si="407">IF(AN1860&lt;=1, 100, IF(AN1860&gt;=7, 1, ROUND(100 - ((AN1860-1)/6)*99, 0)))</f>
        <v>69</v>
      </c>
      <c r="BK1860" s="34">
        <f t="shared" ref="BK1860:BK1923" si="408">IF(AH1860&lt;=2, 100, IF(AH1860&gt;=10, 1, ROUND(100 - ((AH1860-2)/8)*99, 0)))</f>
        <v>94</v>
      </c>
      <c r="BL1860" s="34">
        <f t="shared" ref="BL1860:BL1923" si="409">IF(OR(ISBLANK(AU1860), AU1860=""), "", IF(AU1860&lt;=0, 100, IF(AU1860&gt;=0.3, 1, ROUND(100 - (AU1860/0.3)*99, 0))))</f>
        <v>100</v>
      </c>
      <c r="BM1860" s="34">
        <f t="shared" ref="BM1860:BM1923" si="410">IF(AL1860&lt;=0, 1, IF(AL1860&gt;=0.2, 100, ROUND(1 + (AL1860/0.2)*99, 0)))</f>
        <v>1</v>
      </c>
      <c r="BN1860" s="34">
        <f t="shared" ref="BN1860:BN1923" si="411">IF(AQ1860&lt;=0.01, 1, IF(AQ1860&gt;=0.075, 100, ROUND(1 + ((AQ1860-0.01)/0.065)*99, 0)))</f>
        <v>65</v>
      </c>
      <c r="BO1860" s="34">
        <f t="shared" ref="BO1860:BO1923" si="412">IF(BE1860&gt;=750, 1, IF(BE1860&lt;=50, 100, ROUND(100 - 99 * (((BE1860 - 50)/700)^0.75), 0)))</f>
        <v>100</v>
      </c>
      <c r="BP1860" s="34">
        <f t="shared" ref="BP1860:BP1923" si="413">IF(BA1860&gt;=0.5, 100, IF(BA1860&lt;=0.05, 1, ROUND(1 + ((BA1860-0.05)/0.45)*99, 0)))</f>
        <v>43</v>
      </c>
      <c r="BQ1860" s="35">
        <f t="shared" ref="BQ1860:BQ1923" si="414">IF(X1860&gt;=0.045, 100, IF(X1860&lt;=0.015, 1, ROUND(1 + ((X1860-0.015)/0.03)*99, 0)))</f>
        <v>18</v>
      </c>
      <c r="BR1860" s="34">
        <f t="shared" ref="BR1860:BR1923" si="415">IF(AD1860&lt;=5, 100, IF(AD1860&gt;=15, 1, ROUND(100 - ((AD1860-5)/10)*99, 0)))</f>
        <v>1</v>
      </c>
      <c r="BS1860" s="35">
        <f t="shared" ref="BS1860:BS1923" si="416">IF(AC1860&lt;=0.25, 100, IF(AC1860&gt;=0.4, 1, ROUND(100 - ((AC1860-0.25)/0.15)*99, 0)))</f>
        <v>11</v>
      </c>
      <c r="BT1860" s="35">
        <f t="shared" ref="BT1860:BT1923" si="417">IF(Y1860&lt;=1, 100, IF(Y1860&gt;=7, 1, ROUND(100 - ((Y1860-1)/6)*99, 0)))</f>
        <v>77</v>
      </c>
      <c r="BU1860" s="35">
        <f t="shared" ref="BU1860:BU1923" si="418">BD1860*10</f>
        <v>85</v>
      </c>
      <c r="BV1860" s="35">
        <f t="shared" ref="BV1860:BV1923" si="419">IF(
  (
    IF($BI$2,0.1,0) + IF($BJ$2,0.1,0) + IF($BK$2,0.05,0) + IF($BL$2,0.07,0) + IF($BM$2,0.05,0) + IF($BN$2,0.1,0) +
    IF($BO$2,0.07,0) + IF($BP$2,0.08,0) + IF($BQ$2,0.08,0) + IF($BR$2,0.07,0) + IF($BS$2,0.07,0) + IF($BT$2,0.08,0) +
    IF($BU$2,0.08,0)
  ) = 0,
  "",
  ROUND(
    (
      IF($BI$2, BI1860*0.1, 0) + IF($BJ$2, BJ1860*0.1, 0) + IF($BK$2, BK1860*0.05, 0) + IF($BL$2, BL1860*0.07, 0) +
      IF($BM$2, BM1860*0.05, 0) + IF($BN$2, BN1860*0.1, 0) + IF($BO$2, BO1860*0.07, 0) + IF($BP$2, BP1860*0.08, 0) +
      IF($BQ$2, BQ1860*0.08, 0) + IF($BR$2, BR1860*0.07, 0) + IF($BS$2, BS1860*0.07, 0) + IF($BT$2, BT1860*0.08, 0) +
      IF($BU$2, BU1860*0.08, 0)
    ) /
    (
      IF($BI$2,0.1,0) + IF($BJ$2,0.1,0) + IF($BK$2,0.05,0) + IF($BL$2,0.07,0) + IF($BM$2,0.05,0) +
      IF($BN$2,0.1,0) + IF($BO$2,0.07,0) + IF($BP$2,0.08,0) + IF($BQ$2,0.08,0) + IF($BR$2,0.07,0) +
      IF($BS$2,0.07,0) + IF($BT$2,0.08,0) + IF($BU$2,0.08,0)
    ),
  0)
)</f>
        <v>58</v>
      </c>
    </row>
    <row r="1861" spans="2:74" hidden="1" x14ac:dyDescent="0.3">
      <c r="B1861" s="6" t="s">
        <v>2296</v>
      </c>
      <c r="C1861" s="6">
        <v>305021114</v>
      </c>
      <c r="D1861" s="6" t="s">
        <v>1346</v>
      </c>
      <c r="E1861" s="6" t="s">
        <v>337</v>
      </c>
      <c r="F1861" s="6" t="s">
        <v>2780</v>
      </c>
      <c r="G1861" s="6" t="s">
        <v>97</v>
      </c>
      <c r="H1861" s="6" t="s">
        <v>78</v>
      </c>
      <c r="I1861" s="22">
        <v>2200000</v>
      </c>
      <c r="J1861" s="22">
        <v>2091000</v>
      </c>
      <c r="K1861" s="22">
        <v>1931250</v>
      </c>
      <c r="L1861" s="22">
        <v>2050000</v>
      </c>
      <c r="M1861" s="22">
        <v>2050000</v>
      </c>
      <c r="N1861" s="22">
        <v>1880000</v>
      </c>
      <c r="O1861" s="23">
        <v>25</v>
      </c>
      <c r="P1861" s="23">
        <v>25</v>
      </c>
      <c r="Q1861" s="23">
        <v>24</v>
      </c>
      <c r="R1861" s="22">
        <v>1200</v>
      </c>
      <c r="S1861" s="22">
        <v>975</v>
      </c>
      <c r="T1861" s="24">
        <v>3.4</v>
      </c>
      <c r="U1861" s="24">
        <v>0</v>
      </c>
      <c r="V1861" s="24">
        <v>3.4</v>
      </c>
      <c r="W1861" s="24">
        <v>3.3</v>
      </c>
      <c r="X1861" s="25">
        <v>2.8363636363636365E-2</v>
      </c>
      <c r="Y1861" s="24">
        <v>3.8</v>
      </c>
      <c r="Z1861" s="24">
        <v>-1</v>
      </c>
      <c r="AA1861" s="24">
        <v>4.8</v>
      </c>
      <c r="AB1861" s="24">
        <v>5.9</v>
      </c>
      <c r="AC1861" s="26">
        <v>0.37358039450089658</v>
      </c>
      <c r="AD1861" s="24">
        <v>13.1711036522752</v>
      </c>
      <c r="AE1861" s="6">
        <v>106</v>
      </c>
      <c r="AF1861" s="6">
        <v>113</v>
      </c>
      <c r="AG1861" s="6">
        <v>97</v>
      </c>
      <c r="AH1861" s="27">
        <v>2.641025641025641</v>
      </c>
      <c r="AI1861" s="28">
        <v>1710000</v>
      </c>
      <c r="AJ1861" s="28">
        <v>1600000</v>
      </c>
      <c r="AK1861" s="28">
        <v>1450000</v>
      </c>
      <c r="AL1861" s="29">
        <v>6.8750000000000006E-2</v>
      </c>
      <c r="AM1861" s="29">
        <v>0.1793103448275862</v>
      </c>
      <c r="AN1861" s="6">
        <v>2.9</v>
      </c>
      <c r="AO1861" s="27">
        <v>-0.10000000000000009</v>
      </c>
      <c r="AP1861" s="6">
        <v>3</v>
      </c>
      <c r="AQ1861" s="26">
        <v>0.11818181818181819</v>
      </c>
      <c r="AR1861" s="28">
        <v>850</v>
      </c>
      <c r="AS1861" s="28">
        <v>800</v>
      </c>
      <c r="AT1861" s="25">
        <v>6.25E-2</v>
      </c>
      <c r="AU1861" s="26">
        <v>0.40423663752431493</v>
      </c>
      <c r="AV1861" s="30">
        <v>3212.1600000000003</v>
      </c>
      <c r="AW1861" s="24">
        <v>0.71319999999999995</v>
      </c>
      <c r="AX1861" s="24">
        <v>0.2868</v>
      </c>
      <c r="AY1861" s="24">
        <v>0.46179999999999999</v>
      </c>
      <c r="AZ1861" s="24">
        <v>0.14860000000000001</v>
      </c>
      <c r="BA1861" s="24">
        <v>0.27739999999999998</v>
      </c>
      <c r="BB1861" s="24">
        <v>0.34439999999999998</v>
      </c>
      <c r="BC1861" s="24">
        <v>0.36530000000000001</v>
      </c>
      <c r="BD1861" s="31">
        <v>9</v>
      </c>
      <c r="BE1861" s="23">
        <v>5</v>
      </c>
      <c r="BF1861" s="32" t="s">
        <v>4578</v>
      </c>
      <c r="BG1861" s="33">
        <v>153.06055782540199</v>
      </c>
      <c r="BH1861" s="33">
        <v>-27.447743429045399</v>
      </c>
      <c r="BI1861" s="34">
        <f t="shared" si="406"/>
        <v>60</v>
      </c>
      <c r="BJ1861" s="34">
        <f t="shared" si="407"/>
        <v>69</v>
      </c>
      <c r="BK1861" s="34">
        <f t="shared" si="408"/>
        <v>92</v>
      </c>
      <c r="BL1861" s="34">
        <f t="shared" si="409"/>
        <v>1</v>
      </c>
      <c r="BM1861" s="34">
        <f t="shared" si="410"/>
        <v>35</v>
      </c>
      <c r="BN1861" s="34">
        <f t="shared" si="411"/>
        <v>100</v>
      </c>
      <c r="BO1861" s="34">
        <f t="shared" si="412"/>
        <v>100</v>
      </c>
      <c r="BP1861" s="34">
        <f t="shared" si="413"/>
        <v>51</v>
      </c>
      <c r="BQ1861" s="35">
        <f t="shared" si="414"/>
        <v>45</v>
      </c>
      <c r="BR1861" s="34">
        <f t="shared" si="415"/>
        <v>19</v>
      </c>
      <c r="BS1861" s="35">
        <f t="shared" si="416"/>
        <v>18</v>
      </c>
      <c r="BT1861" s="35">
        <f t="shared" si="417"/>
        <v>54</v>
      </c>
      <c r="BU1861" s="35">
        <f t="shared" si="418"/>
        <v>90</v>
      </c>
      <c r="BV1861" s="35">
        <f t="shared" si="419"/>
        <v>58</v>
      </c>
    </row>
    <row r="1862" spans="2:74" hidden="1" x14ac:dyDescent="0.3">
      <c r="B1862" s="6" t="s">
        <v>2297</v>
      </c>
      <c r="C1862" s="6">
        <v>309071554</v>
      </c>
      <c r="D1862" s="6" t="s">
        <v>1141</v>
      </c>
      <c r="E1862" s="6" t="s">
        <v>1142</v>
      </c>
      <c r="F1862" s="6" t="s">
        <v>3657</v>
      </c>
      <c r="G1862" s="6" t="s">
        <v>97</v>
      </c>
      <c r="H1862" s="6" t="s">
        <v>78</v>
      </c>
      <c r="I1862" s="22">
        <v>950000</v>
      </c>
      <c r="J1862" s="22">
        <v>950000</v>
      </c>
      <c r="K1862" s="22">
        <v>860000</v>
      </c>
      <c r="L1862" s="22">
        <v>980000</v>
      </c>
      <c r="M1862" s="22">
        <v>950000</v>
      </c>
      <c r="N1862" s="22">
        <v>880000</v>
      </c>
      <c r="O1862" s="23">
        <v>29</v>
      </c>
      <c r="P1862" s="23">
        <v>28</v>
      </c>
      <c r="Q1862" s="23">
        <v>24</v>
      </c>
      <c r="R1862" s="22">
        <v>750</v>
      </c>
      <c r="S1862" s="22">
        <v>680</v>
      </c>
      <c r="T1862" s="24">
        <v>2.4</v>
      </c>
      <c r="U1862" s="24">
        <v>-0.20000000000000018</v>
      </c>
      <c r="V1862" s="24">
        <v>2.6</v>
      </c>
      <c r="W1862" s="24">
        <v>2.9</v>
      </c>
      <c r="X1862" s="25">
        <v>4.1052631578947368E-2</v>
      </c>
      <c r="Y1862" s="24">
        <v>8</v>
      </c>
      <c r="Z1862" s="24">
        <v>-3.0999999999999996</v>
      </c>
      <c r="AA1862" s="24">
        <v>11.1</v>
      </c>
      <c r="AB1862" s="24">
        <v>11.9</v>
      </c>
      <c r="AC1862" s="26">
        <v>0.35505983941826991</v>
      </c>
      <c r="AD1862" s="24">
        <v>8.6488935242911911</v>
      </c>
      <c r="AE1862" s="6">
        <v>692</v>
      </c>
      <c r="AF1862" s="6">
        <v>697</v>
      </c>
      <c r="AG1862" s="6">
        <v>662</v>
      </c>
      <c r="AH1862" s="27">
        <v>4.0281081081081087</v>
      </c>
      <c r="AI1862" s="28">
        <v>970300</v>
      </c>
      <c r="AJ1862" s="28">
        <v>890000</v>
      </c>
      <c r="AK1862" s="28">
        <v>803000</v>
      </c>
      <c r="AL1862" s="29">
        <v>9.0224719101123591E-2</v>
      </c>
      <c r="AM1862" s="29">
        <v>0.20834371108343711</v>
      </c>
      <c r="AN1862" s="6">
        <v>3.5</v>
      </c>
      <c r="AO1862" s="27">
        <v>-0.10000000000000009</v>
      </c>
      <c r="AP1862" s="6">
        <v>3.6</v>
      </c>
      <c r="AQ1862" s="26">
        <v>0.11139433551198256</v>
      </c>
      <c r="AR1862" s="28">
        <v>750</v>
      </c>
      <c r="AS1862" s="28">
        <v>700</v>
      </c>
      <c r="AT1862" s="25">
        <v>7.1428571428571425E-2</v>
      </c>
      <c r="AU1862" s="26">
        <v>0.3560490061941971</v>
      </c>
      <c r="AV1862" s="30">
        <v>2112.3200000000002</v>
      </c>
      <c r="AW1862" s="24">
        <v>0.8458</v>
      </c>
      <c r="AX1862" s="24">
        <v>0.1542</v>
      </c>
      <c r="AY1862" s="24">
        <v>0.80210000000000004</v>
      </c>
      <c r="AZ1862" s="24">
        <v>0.1661</v>
      </c>
      <c r="BA1862" s="24">
        <v>0.18310000000000001</v>
      </c>
      <c r="BB1862" s="24">
        <v>0.38529999999999998</v>
      </c>
      <c r="BC1862" s="24">
        <v>0.41299999999999998</v>
      </c>
      <c r="BD1862" s="31">
        <v>7</v>
      </c>
      <c r="BE1862" s="23">
        <v>45</v>
      </c>
      <c r="BF1862" s="32" t="s">
        <v>4579</v>
      </c>
      <c r="BG1862" s="33">
        <v>153.292948812905</v>
      </c>
      <c r="BH1862" s="33">
        <v>-27.8059280529476</v>
      </c>
      <c r="BI1862" s="34">
        <f t="shared" si="406"/>
        <v>77</v>
      </c>
      <c r="BJ1862" s="34">
        <f t="shared" si="407"/>
        <v>59</v>
      </c>
      <c r="BK1862" s="34">
        <f t="shared" si="408"/>
        <v>75</v>
      </c>
      <c r="BL1862" s="34">
        <f t="shared" si="409"/>
        <v>1</v>
      </c>
      <c r="BM1862" s="34">
        <f t="shared" si="410"/>
        <v>46</v>
      </c>
      <c r="BN1862" s="34">
        <f t="shared" si="411"/>
        <v>100</v>
      </c>
      <c r="BO1862" s="34">
        <f t="shared" si="412"/>
        <v>100</v>
      </c>
      <c r="BP1862" s="34">
        <f t="shared" si="413"/>
        <v>30</v>
      </c>
      <c r="BQ1862" s="35">
        <f t="shared" si="414"/>
        <v>87</v>
      </c>
      <c r="BR1862" s="34">
        <f t="shared" si="415"/>
        <v>64</v>
      </c>
      <c r="BS1862" s="35">
        <f t="shared" si="416"/>
        <v>31</v>
      </c>
      <c r="BT1862" s="35">
        <f t="shared" si="417"/>
        <v>1</v>
      </c>
      <c r="BU1862" s="35">
        <f t="shared" si="418"/>
        <v>70</v>
      </c>
      <c r="BV1862" s="35">
        <f t="shared" si="419"/>
        <v>58</v>
      </c>
    </row>
    <row r="1863" spans="2:74" hidden="1" x14ac:dyDescent="0.3">
      <c r="B1863" s="6" t="s">
        <v>2298</v>
      </c>
      <c r="C1863" s="6">
        <v>309071558</v>
      </c>
      <c r="D1863" s="6" t="s">
        <v>1141</v>
      </c>
      <c r="E1863" s="6" t="s">
        <v>1142</v>
      </c>
      <c r="F1863" s="6" t="s">
        <v>3657</v>
      </c>
      <c r="G1863" s="6" t="s">
        <v>97</v>
      </c>
      <c r="H1863" s="6" t="s">
        <v>78</v>
      </c>
      <c r="I1863" s="22">
        <v>800000</v>
      </c>
      <c r="J1863" s="22">
        <v>800000</v>
      </c>
      <c r="K1863" s="22">
        <v>735000</v>
      </c>
      <c r="L1863" s="22">
        <v>840000</v>
      </c>
      <c r="M1863" s="22">
        <v>820000</v>
      </c>
      <c r="N1863" s="22">
        <v>740000</v>
      </c>
      <c r="O1863" s="23">
        <v>37</v>
      </c>
      <c r="P1863" s="23">
        <v>35</v>
      </c>
      <c r="Q1863" s="23">
        <v>35</v>
      </c>
      <c r="R1863" s="22">
        <v>700</v>
      </c>
      <c r="S1863" s="22">
        <v>660</v>
      </c>
      <c r="T1863" s="24">
        <v>4</v>
      </c>
      <c r="U1863" s="24">
        <v>0</v>
      </c>
      <c r="V1863" s="24">
        <v>4</v>
      </c>
      <c r="W1863" s="24">
        <v>3.8</v>
      </c>
      <c r="X1863" s="25">
        <v>4.5499999999999999E-2</v>
      </c>
      <c r="Y1863" s="24">
        <v>7</v>
      </c>
      <c r="Z1863" s="24">
        <v>-2.6999999999999993</v>
      </c>
      <c r="AA1863" s="24">
        <v>9.6999999999999993</v>
      </c>
      <c r="AB1863" s="24">
        <v>10.6</v>
      </c>
      <c r="AC1863" s="26">
        <v>0.31048186785891696</v>
      </c>
      <c r="AD1863" s="24">
        <v>6.8237773155805925</v>
      </c>
      <c r="AE1863" s="6">
        <v>692</v>
      </c>
      <c r="AF1863" s="6">
        <v>697</v>
      </c>
      <c r="AG1863" s="6">
        <v>662</v>
      </c>
      <c r="AH1863" s="27">
        <v>4.0281081081081087</v>
      </c>
      <c r="AI1863" s="28">
        <v>970300</v>
      </c>
      <c r="AJ1863" s="28">
        <v>890000</v>
      </c>
      <c r="AK1863" s="28">
        <v>803000</v>
      </c>
      <c r="AL1863" s="29">
        <v>9.0224719101123591E-2</v>
      </c>
      <c r="AM1863" s="29">
        <v>0.20834371108343711</v>
      </c>
      <c r="AN1863" s="6">
        <v>3.5</v>
      </c>
      <c r="AO1863" s="27">
        <v>-0.10000000000000009</v>
      </c>
      <c r="AP1863" s="6">
        <v>3.6</v>
      </c>
      <c r="AQ1863" s="26">
        <v>0.11139433551198256</v>
      </c>
      <c r="AR1863" s="28">
        <v>750</v>
      </c>
      <c r="AS1863" s="28">
        <v>700</v>
      </c>
      <c r="AT1863" s="25">
        <v>7.1428571428571425E-2</v>
      </c>
      <c r="AU1863" s="26">
        <v>0.3560490061941971</v>
      </c>
      <c r="AV1863" s="30">
        <v>2254.5600000000004</v>
      </c>
      <c r="AW1863" s="24">
        <v>0.83320000000000005</v>
      </c>
      <c r="AX1863" s="24">
        <v>0.1668</v>
      </c>
      <c r="AY1863" s="24">
        <v>0.79300000000000004</v>
      </c>
      <c r="AZ1863" s="24">
        <v>0.19850000000000001</v>
      </c>
      <c r="BA1863" s="24">
        <v>0.1008</v>
      </c>
      <c r="BB1863" s="24">
        <v>0.35959999999999998</v>
      </c>
      <c r="BC1863" s="24">
        <v>0.52210000000000001</v>
      </c>
      <c r="BD1863" s="31">
        <v>6</v>
      </c>
      <c r="BE1863" s="23">
        <v>46</v>
      </c>
      <c r="BF1863" s="32" t="s">
        <v>4580</v>
      </c>
      <c r="BG1863" s="33">
        <v>153.25659888366101</v>
      </c>
      <c r="BH1863" s="33">
        <v>-27.837313971183299</v>
      </c>
      <c r="BI1863" s="34">
        <f t="shared" si="406"/>
        <v>51</v>
      </c>
      <c r="BJ1863" s="34">
        <f t="shared" si="407"/>
        <v>59</v>
      </c>
      <c r="BK1863" s="34">
        <f t="shared" si="408"/>
        <v>75</v>
      </c>
      <c r="BL1863" s="34">
        <f t="shared" si="409"/>
        <v>1</v>
      </c>
      <c r="BM1863" s="34">
        <f t="shared" si="410"/>
        <v>46</v>
      </c>
      <c r="BN1863" s="34">
        <f t="shared" si="411"/>
        <v>100</v>
      </c>
      <c r="BO1863" s="34">
        <f t="shared" si="412"/>
        <v>100</v>
      </c>
      <c r="BP1863" s="34">
        <f t="shared" si="413"/>
        <v>12</v>
      </c>
      <c r="BQ1863" s="35">
        <f t="shared" si="414"/>
        <v>100</v>
      </c>
      <c r="BR1863" s="34">
        <f t="shared" si="415"/>
        <v>82</v>
      </c>
      <c r="BS1863" s="35">
        <f t="shared" si="416"/>
        <v>60</v>
      </c>
      <c r="BT1863" s="35">
        <f t="shared" si="417"/>
        <v>1</v>
      </c>
      <c r="BU1863" s="35">
        <f t="shared" si="418"/>
        <v>60</v>
      </c>
      <c r="BV1863" s="35">
        <f t="shared" si="419"/>
        <v>58</v>
      </c>
    </row>
    <row r="1864" spans="2:74" hidden="1" x14ac:dyDescent="0.3">
      <c r="B1864" s="6" t="s">
        <v>2299</v>
      </c>
      <c r="C1864" s="6">
        <v>402021031</v>
      </c>
      <c r="D1864" s="6" t="s">
        <v>419</v>
      </c>
      <c r="E1864" s="6" t="s">
        <v>420</v>
      </c>
      <c r="F1864" s="6" t="s">
        <v>2379</v>
      </c>
      <c r="G1864" s="6" t="s">
        <v>82</v>
      </c>
      <c r="H1864" s="6" t="s">
        <v>78</v>
      </c>
      <c r="I1864" s="22">
        <v>599000</v>
      </c>
      <c r="J1864" s="22">
        <v>589000</v>
      </c>
      <c r="K1864" s="22">
        <v>530000</v>
      </c>
      <c r="L1864" s="22">
        <v>615000</v>
      </c>
      <c r="M1864" s="22">
        <v>595000</v>
      </c>
      <c r="N1864" s="22">
        <v>505000</v>
      </c>
      <c r="O1864" s="23">
        <v>26</v>
      </c>
      <c r="P1864" s="23">
        <v>28</v>
      </c>
      <c r="Q1864" s="23">
        <v>29</v>
      </c>
      <c r="R1864" s="22">
        <v>500</v>
      </c>
      <c r="S1864" s="22">
        <v>460</v>
      </c>
      <c r="T1864" s="24">
        <v>4</v>
      </c>
      <c r="U1864" s="24">
        <v>-0.40000000000000036</v>
      </c>
      <c r="V1864" s="24">
        <v>4.4000000000000004</v>
      </c>
      <c r="W1864" s="24">
        <v>4</v>
      </c>
      <c r="X1864" s="25">
        <v>4.340567612687813E-2</v>
      </c>
      <c r="Y1864" s="24">
        <v>3</v>
      </c>
      <c r="Z1864" s="24">
        <v>-0.79999999999999982</v>
      </c>
      <c r="AA1864" s="24">
        <v>3.8</v>
      </c>
      <c r="AB1864" s="24">
        <v>3.4</v>
      </c>
      <c r="AC1864" s="26">
        <v>0.37578162578162572</v>
      </c>
      <c r="AD1864" s="24">
        <v>8.6574305324305314</v>
      </c>
      <c r="AE1864" s="6">
        <v>742</v>
      </c>
      <c r="AF1864" s="6">
        <v>595</v>
      </c>
      <c r="AG1864" s="6">
        <v>348</v>
      </c>
      <c r="AH1864" s="27">
        <v>5.7184986595174268</v>
      </c>
      <c r="AI1864" s="28">
        <v>601000</v>
      </c>
      <c r="AJ1864" s="28">
        <v>505000</v>
      </c>
      <c r="AK1864" s="28">
        <v>415000</v>
      </c>
      <c r="AL1864" s="29">
        <v>0.1900990099009901</v>
      </c>
      <c r="AM1864" s="29">
        <v>0.44819277108433736</v>
      </c>
      <c r="AN1864" s="6">
        <v>3.4</v>
      </c>
      <c r="AO1864" s="27">
        <v>0</v>
      </c>
      <c r="AP1864" s="6">
        <v>3.4</v>
      </c>
      <c r="AQ1864" s="26">
        <v>0.1404</v>
      </c>
      <c r="AR1864" s="28">
        <v>525</v>
      </c>
      <c r="AS1864" s="28">
        <v>485</v>
      </c>
      <c r="AT1864" s="25">
        <v>8.247422680412371E-2</v>
      </c>
      <c r="AU1864" s="26">
        <v>0.54208361123976734</v>
      </c>
      <c r="AV1864" s="30">
        <v>1330.5600000000002</v>
      </c>
      <c r="AW1864" s="24">
        <v>0.69499999999999995</v>
      </c>
      <c r="AX1864" s="24">
        <v>0.30499999999999999</v>
      </c>
      <c r="AY1864" s="24">
        <v>0.82669999999999999</v>
      </c>
      <c r="AZ1864" s="24">
        <v>0.1711</v>
      </c>
      <c r="BA1864" s="24">
        <v>0.23449999999999999</v>
      </c>
      <c r="BB1864" s="24">
        <v>0.40050000000000002</v>
      </c>
      <c r="BC1864" s="24">
        <v>0.33629999999999999</v>
      </c>
      <c r="BD1864" s="31">
        <v>1</v>
      </c>
      <c r="BE1864" s="23">
        <v>22</v>
      </c>
      <c r="BF1864" s="32" t="s">
        <v>4581</v>
      </c>
      <c r="BG1864" s="33">
        <v>138.68474578297199</v>
      </c>
      <c r="BH1864" s="33">
        <v>-34.727025286039598</v>
      </c>
      <c r="BI1864" s="34">
        <f t="shared" si="406"/>
        <v>51</v>
      </c>
      <c r="BJ1864" s="34">
        <f t="shared" si="407"/>
        <v>60</v>
      </c>
      <c r="BK1864" s="34">
        <f t="shared" si="408"/>
        <v>54</v>
      </c>
      <c r="BL1864" s="34">
        <f t="shared" si="409"/>
        <v>1</v>
      </c>
      <c r="BM1864" s="34">
        <f t="shared" si="410"/>
        <v>95</v>
      </c>
      <c r="BN1864" s="34">
        <f t="shared" si="411"/>
        <v>100</v>
      </c>
      <c r="BO1864" s="34">
        <f t="shared" si="412"/>
        <v>100</v>
      </c>
      <c r="BP1864" s="34">
        <f t="shared" si="413"/>
        <v>42</v>
      </c>
      <c r="BQ1864" s="35">
        <f t="shared" si="414"/>
        <v>95</v>
      </c>
      <c r="BR1864" s="34">
        <f t="shared" si="415"/>
        <v>64</v>
      </c>
      <c r="BS1864" s="35">
        <f t="shared" si="416"/>
        <v>17</v>
      </c>
      <c r="BT1864" s="35">
        <f t="shared" si="417"/>
        <v>67</v>
      </c>
      <c r="BU1864" s="35">
        <f t="shared" si="418"/>
        <v>10</v>
      </c>
      <c r="BV1864" s="35">
        <f t="shared" si="419"/>
        <v>58</v>
      </c>
    </row>
    <row r="1865" spans="2:74" hidden="1" x14ac:dyDescent="0.3">
      <c r="B1865" s="6" t="s">
        <v>2300</v>
      </c>
      <c r="C1865" s="6">
        <v>502011027</v>
      </c>
      <c r="D1865" s="6" t="s">
        <v>1513</v>
      </c>
      <c r="E1865" s="6" t="s">
        <v>1513</v>
      </c>
      <c r="F1865" s="6" t="s">
        <v>2720</v>
      </c>
      <c r="G1865" s="6" t="s">
        <v>93</v>
      </c>
      <c r="H1865" s="6" t="s">
        <v>78</v>
      </c>
      <c r="I1865" s="22">
        <v>699000</v>
      </c>
      <c r="J1865" s="22">
        <v>699000</v>
      </c>
      <c r="K1865" s="22">
        <v>596370</v>
      </c>
      <c r="L1865" s="22">
        <v>730000</v>
      </c>
      <c r="M1865" s="22">
        <v>715000</v>
      </c>
      <c r="N1865" s="22">
        <v>635000</v>
      </c>
      <c r="O1865" s="23">
        <v>31</v>
      </c>
      <c r="P1865" s="23">
        <v>29</v>
      </c>
      <c r="Q1865" s="23">
        <v>25</v>
      </c>
      <c r="R1865" s="22">
        <v>630</v>
      </c>
      <c r="S1865" s="22">
        <v>600</v>
      </c>
      <c r="T1865" s="24">
        <v>5.2</v>
      </c>
      <c r="U1865" s="24">
        <v>0.10000000000000053</v>
      </c>
      <c r="V1865" s="24">
        <v>5.0999999999999996</v>
      </c>
      <c r="W1865" s="24">
        <v>5.5</v>
      </c>
      <c r="X1865" s="25">
        <v>4.6866952789699573E-2</v>
      </c>
      <c r="Y1865" s="24">
        <v>7</v>
      </c>
      <c r="Z1865" s="24">
        <v>-1.9000000000000004</v>
      </c>
      <c r="AA1865" s="24">
        <v>8.9</v>
      </c>
      <c r="AB1865" s="24">
        <v>7.1</v>
      </c>
      <c r="AC1865" s="26">
        <v>0.30225685115529283</v>
      </c>
      <c r="AD1865" s="24">
        <v>6.4492533259325295</v>
      </c>
      <c r="AE1865" s="6">
        <v>656</v>
      </c>
      <c r="AF1865" s="6">
        <v>798</v>
      </c>
      <c r="AG1865" s="6">
        <v>386</v>
      </c>
      <c r="AH1865" s="27">
        <v>4.0981354268891064</v>
      </c>
      <c r="AI1865" s="28">
        <v>700000</v>
      </c>
      <c r="AJ1865" s="28">
        <v>601500</v>
      </c>
      <c r="AK1865" s="28">
        <v>485000</v>
      </c>
      <c r="AL1865" s="29">
        <v>0.16375727348295926</v>
      </c>
      <c r="AM1865" s="29">
        <v>0.44329896907216493</v>
      </c>
      <c r="AN1865" s="6">
        <v>4.0999999999999996</v>
      </c>
      <c r="AO1865" s="27">
        <v>-0.70000000000000018</v>
      </c>
      <c r="AP1865" s="6">
        <v>4.8</v>
      </c>
      <c r="AQ1865" s="26">
        <v>9.4444444444444442E-2</v>
      </c>
      <c r="AR1865" s="28">
        <v>590</v>
      </c>
      <c r="AS1865" s="28">
        <v>560</v>
      </c>
      <c r="AT1865" s="25">
        <v>5.3571428571428568E-2</v>
      </c>
      <c r="AU1865" s="26">
        <v>0.41350936402878014</v>
      </c>
      <c r="AV1865" s="30">
        <v>2084.3200000000002</v>
      </c>
      <c r="AW1865" s="24">
        <v>0.79400000000000004</v>
      </c>
      <c r="AX1865" s="24">
        <v>0.20599999999999999</v>
      </c>
      <c r="AY1865" s="24">
        <v>0.9415</v>
      </c>
      <c r="AZ1865" s="24">
        <v>5.74E-2</v>
      </c>
      <c r="BA1865" s="24">
        <v>0.2424</v>
      </c>
      <c r="BB1865" s="24">
        <v>0.50149999999999995</v>
      </c>
      <c r="BC1865" s="24">
        <v>0.21099999999999999</v>
      </c>
      <c r="BD1865" s="31">
        <v>4</v>
      </c>
      <c r="BE1865" s="23">
        <v>60</v>
      </c>
      <c r="BF1865" s="32" t="s">
        <v>4582</v>
      </c>
      <c r="BG1865" s="33">
        <v>115.771303716193</v>
      </c>
      <c r="BH1865" s="33">
        <v>-32.481629112578503</v>
      </c>
      <c r="BI1865" s="34">
        <f t="shared" si="406"/>
        <v>31</v>
      </c>
      <c r="BJ1865" s="34">
        <f t="shared" si="407"/>
        <v>49</v>
      </c>
      <c r="BK1865" s="34">
        <f t="shared" si="408"/>
        <v>74</v>
      </c>
      <c r="BL1865" s="34">
        <f t="shared" si="409"/>
        <v>1</v>
      </c>
      <c r="BM1865" s="34">
        <f t="shared" si="410"/>
        <v>82</v>
      </c>
      <c r="BN1865" s="34">
        <f t="shared" si="411"/>
        <v>100</v>
      </c>
      <c r="BO1865" s="34">
        <f t="shared" si="412"/>
        <v>96</v>
      </c>
      <c r="BP1865" s="34">
        <f t="shared" si="413"/>
        <v>43</v>
      </c>
      <c r="BQ1865" s="35">
        <f t="shared" si="414"/>
        <v>100</v>
      </c>
      <c r="BR1865" s="34">
        <f t="shared" si="415"/>
        <v>86</v>
      </c>
      <c r="BS1865" s="35">
        <f t="shared" si="416"/>
        <v>66</v>
      </c>
      <c r="BT1865" s="35">
        <f t="shared" si="417"/>
        <v>1</v>
      </c>
      <c r="BU1865" s="35">
        <f t="shared" si="418"/>
        <v>40</v>
      </c>
      <c r="BV1865" s="35">
        <f t="shared" si="419"/>
        <v>58</v>
      </c>
    </row>
    <row r="1866" spans="2:74" hidden="1" x14ac:dyDescent="0.3">
      <c r="B1866" s="6" t="s">
        <v>2301</v>
      </c>
      <c r="C1866" s="6">
        <v>112011237</v>
      </c>
      <c r="D1866" s="6" t="s">
        <v>2302</v>
      </c>
      <c r="E1866" s="6" t="s">
        <v>1219</v>
      </c>
      <c r="F1866" s="6" t="s">
        <v>2567</v>
      </c>
      <c r="G1866" s="6" t="s">
        <v>77</v>
      </c>
      <c r="H1866" s="6" t="s">
        <v>78</v>
      </c>
      <c r="I1866" s="22">
        <v>979200</v>
      </c>
      <c r="J1866" s="22">
        <v>950000</v>
      </c>
      <c r="K1866" s="22">
        <v>920000</v>
      </c>
      <c r="L1866" s="22">
        <v>1000000</v>
      </c>
      <c r="M1866" s="22">
        <v>990000</v>
      </c>
      <c r="N1866" s="22">
        <v>990000</v>
      </c>
      <c r="O1866" s="23">
        <v>58</v>
      </c>
      <c r="P1866" s="23">
        <v>63</v>
      </c>
      <c r="Q1866" s="23">
        <v>59</v>
      </c>
      <c r="R1866" s="22">
        <v>750</v>
      </c>
      <c r="S1866" s="22">
        <v>720</v>
      </c>
      <c r="T1866" s="24">
        <v>2.9</v>
      </c>
      <c r="U1866" s="24">
        <v>0</v>
      </c>
      <c r="V1866" s="24">
        <v>2.9</v>
      </c>
      <c r="W1866" s="24">
        <v>2.2999999999999998</v>
      </c>
      <c r="X1866" s="25">
        <v>3.9828431372549017E-2</v>
      </c>
      <c r="Y1866" s="24">
        <v>2.7</v>
      </c>
      <c r="Z1866" s="24">
        <v>-1</v>
      </c>
      <c r="AA1866" s="24">
        <v>3.7</v>
      </c>
      <c r="AB1866" s="24">
        <v>4.9000000000000004</v>
      </c>
      <c r="AC1866" s="26">
        <v>0.427886809675947</v>
      </c>
      <c r="AD1866" s="24">
        <v>10.743250359863778</v>
      </c>
      <c r="AE1866" s="6">
        <v>532</v>
      </c>
      <c r="AF1866" s="6">
        <v>567</v>
      </c>
      <c r="AG1866" s="6">
        <v>437</v>
      </c>
      <c r="AH1866" s="27">
        <v>7.4776632302405499</v>
      </c>
      <c r="AI1866" s="28">
        <v>1200000</v>
      </c>
      <c r="AJ1866" s="28">
        <v>1150000</v>
      </c>
      <c r="AK1866" s="28">
        <v>1135000</v>
      </c>
      <c r="AL1866" s="29">
        <v>4.3478260869565216E-2</v>
      </c>
      <c r="AM1866" s="29">
        <v>5.7268722466960353E-2</v>
      </c>
      <c r="AN1866" s="6">
        <v>2.5</v>
      </c>
      <c r="AO1866" s="27">
        <v>0.20000000000000018</v>
      </c>
      <c r="AP1866" s="6">
        <v>2.2999999999999998</v>
      </c>
      <c r="AQ1866" s="26">
        <v>0.10689655172413792</v>
      </c>
      <c r="AR1866" s="28">
        <v>850</v>
      </c>
      <c r="AS1866" s="28">
        <v>795</v>
      </c>
      <c r="AT1866" s="25">
        <v>6.9182389937106917E-2</v>
      </c>
      <c r="AU1866" s="26">
        <v>0.1753422563445457</v>
      </c>
      <c r="AV1866" s="30">
        <v>1752.8000000000002</v>
      </c>
      <c r="AW1866" s="24">
        <v>0.73970000000000002</v>
      </c>
      <c r="AX1866" s="24">
        <v>0.26029999999999998</v>
      </c>
      <c r="AY1866" s="24">
        <v>0.86470000000000002</v>
      </c>
      <c r="AZ1866" s="24">
        <v>0.1038</v>
      </c>
      <c r="BA1866" s="24">
        <v>0.42630000000000001</v>
      </c>
      <c r="BB1866" s="24">
        <v>0.31490000000000001</v>
      </c>
      <c r="BC1866" s="24">
        <v>0.215</v>
      </c>
      <c r="BD1866" s="31">
        <v>6</v>
      </c>
      <c r="BE1866" s="23">
        <v>597</v>
      </c>
      <c r="BF1866" s="32" t="s">
        <v>4583</v>
      </c>
      <c r="BG1866" s="33">
        <v>153.44318974013001</v>
      </c>
      <c r="BH1866" s="33">
        <v>-28.853047491711099</v>
      </c>
      <c r="BI1866" s="34">
        <f t="shared" si="406"/>
        <v>69</v>
      </c>
      <c r="BJ1866" s="34">
        <f t="shared" si="407"/>
        <v>75</v>
      </c>
      <c r="BK1866" s="34">
        <f t="shared" si="408"/>
        <v>32</v>
      </c>
      <c r="BL1866" s="34">
        <f t="shared" si="409"/>
        <v>42</v>
      </c>
      <c r="BM1866" s="34">
        <f t="shared" si="410"/>
        <v>23</v>
      </c>
      <c r="BN1866" s="34">
        <f t="shared" si="411"/>
        <v>100</v>
      </c>
      <c r="BO1866" s="34">
        <f t="shared" si="412"/>
        <v>18</v>
      </c>
      <c r="BP1866" s="34">
        <f t="shared" si="413"/>
        <v>84</v>
      </c>
      <c r="BQ1866" s="35">
        <f t="shared" si="414"/>
        <v>83</v>
      </c>
      <c r="BR1866" s="34">
        <f t="shared" si="415"/>
        <v>43</v>
      </c>
      <c r="BS1866" s="35">
        <f t="shared" si="416"/>
        <v>1</v>
      </c>
      <c r="BT1866" s="35">
        <f t="shared" si="417"/>
        <v>72</v>
      </c>
      <c r="BU1866" s="35">
        <f t="shared" si="418"/>
        <v>60</v>
      </c>
      <c r="BV1866" s="35">
        <f t="shared" si="419"/>
        <v>58</v>
      </c>
    </row>
    <row r="1867" spans="2:74" x14ac:dyDescent="0.3">
      <c r="B1867" s="6" t="s">
        <v>2303</v>
      </c>
      <c r="C1867" s="6">
        <v>112021248</v>
      </c>
      <c r="D1867" s="6" t="s">
        <v>1218</v>
      </c>
      <c r="E1867" s="6" t="s">
        <v>1219</v>
      </c>
      <c r="F1867" s="6" t="s">
        <v>2303</v>
      </c>
      <c r="G1867" s="6" t="s">
        <v>77</v>
      </c>
      <c r="H1867" s="6" t="s">
        <v>78</v>
      </c>
      <c r="I1867" s="22">
        <v>598000</v>
      </c>
      <c r="J1867" s="22">
        <v>598000</v>
      </c>
      <c r="K1867" s="22">
        <v>550000</v>
      </c>
      <c r="L1867" s="22">
        <v>590000</v>
      </c>
      <c r="M1867" s="22">
        <v>585000</v>
      </c>
      <c r="N1867" s="22">
        <v>525000</v>
      </c>
      <c r="O1867" s="23">
        <v>58</v>
      </c>
      <c r="P1867" s="23">
        <v>57</v>
      </c>
      <c r="Q1867" s="23">
        <v>61</v>
      </c>
      <c r="R1867" s="22">
        <v>550</v>
      </c>
      <c r="S1867" s="22">
        <v>520</v>
      </c>
      <c r="T1867" s="24">
        <v>2.2000000000000002</v>
      </c>
      <c r="U1867" s="24">
        <v>0</v>
      </c>
      <c r="V1867" s="24">
        <v>2.2000000000000002</v>
      </c>
      <c r="W1867" s="24">
        <v>2.4</v>
      </c>
      <c r="X1867" s="25">
        <v>4.7826086956521741E-2</v>
      </c>
      <c r="Y1867" s="24">
        <v>1.5</v>
      </c>
      <c r="Z1867" s="24">
        <v>-0.60000000000000009</v>
      </c>
      <c r="AA1867" s="24">
        <v>2.1</v>
      </c>
      <c r="AB1867" s="24">
        <v>2.7</v>
      </c>
      <c r="AC1867" s="26">
        <v>0.41757774538386777</v>
      </c>
      <c r="AD1867" s="24">
        <v>8.7311710398445079</v>
      </c>
      <c r="AE1867" s="6">
        <v>466</v>
      </c>
      <c r="AF1867" s="6">
        <v>494</v>
      </c>
      <c r="AG1867" s="6">
        <v>374</v>
      </c>
      <c r="AH1867" s="27">
        <v>7.5521235521235521</v>
      </c>
      <c r="AI1867" s="28">
        <v>620000</v>
      </c>
      <c r="AJ1867" s="28">
        <v>585000</v>
      </c>
      <c r="AK1867" s="28">
        <v>555000</v>
      </c>
      <c r="AL1867" s="29">
        <v>5.9829059829059832E-2</v>
      </c>
      <c r="AM1867" s="29">
        <v>0.11711711711711711</v>
      </c>
      <c r="AN1867" s="6">
        <v>2.1</v>
      </c>
      <c r="AO1867" s="27">
        <v>-0.10000000000000009</v>
      </c>
      <c r="AP1867" s="6">
        <v>2.2000000000000002</v>
      </c>
      <c r="AQ1867" s="26">
        <v>9.4968553459119504E-2</v>
      </c>
      <c r="AR1867" s="28">
        <v>550</v>
      </c>
      <c r="AS1867" s="28">
        <v>500</v>
      </c>
      <c r="AT1867" s="25">
        <v>0.1</v>
      </c>
      <c r="AU1867" s="26">
        <v>0.27457229600769661</v>
      </c>
      <c r="AV1867" s="30">
        <v>1317.1200000000001</v>
      </c>
      <c r="AW1867" s="24">
        <v>0.57079999999999997</v>
      </c>
      <c r="AX1867" s="24">
        <v>0.42920000000000003</v>
      </c>
      <c r="AY1867" s="24">
        <v>0.76459999999999995</v>
      </c>
      <c r="AZ1867" s="24">
        <v>0.1158</v>
      </c>
      <c r="BA1867" s="24">
        <v>0.31219999999999998</v>
      </c>
      <c r="BB1867" s="24">
        <v>0.28649999999999998</v>
      </c>
      <c r="BC1867" s="24">
        <v>0.374</v>
      </c>
      <c r="BD1867" s="31">
        <v>3</v>
      </c>
      <c r="BE1867" s="23">
        <v>594</v>
      </c>
      <c r="BF1867" s="32" t="s">
        <v>4584</v>
      </c>
      <c r="BG1867" s="33">
        <v>153.27000925374199</v>
      </c>
      <c r="BH1867" s="33">
        <v>-28.822948441749698</v>
      </c>
      <c r="BI1867" s="34">
        <f t="shared" si="406"/>
        <v>80</v>
      </c>
      <c r="BJ1867" s="34">
        <f t="shared" si="407"/>
        <v>82</v>
      </c>
      <c r="BK1867" s="34">
        <f t="shared" si="408"/>
        <v>31</v>
      </c>
      <c r="BL1867" s="34">
        <f t="shared" si="409"/>
        <v>9</v>
      </c>
      <c r="BM1867" s="34">
        <f t="shared" si="410"/>
        <v>31</v>
      </c>
      <c r="BN1867" s="34">
        <f t="shared" si="411"/>
        <v>100</v>
      </c>
      <c r="BO1867" s="34">
        <f t="shared" si="412"/>
        <v>18</v>
      </c>
      <c r="BP1867" s="34">
        <f t="shared" si="413"/>
        <v>59</v>
      </c>
      <c r="BQ1867" s="35">
        <f t="shared" si="414"/>
        <v>100</v>
      </c>
      <c r="BR1867" s="34">
        <f t="shared" si="415"/>
        <v>63</v>
      </c>
      <c r="BS1867" s="35">
        <f t="shared" si="416"/>
        <v>1</v>
      </c>
      <c r="BT1867" s="35">
        <f t="shared" si="417"/>
        <v>92</v>
      </c>
      <c r="BU1867" s="35">
        <f t="shared" si="418"/>
        <v>30</v>
      </c>
      <c r="BV1867" s="35">
        <f t="shared" si="419"/>
        <v>58</v>
      </c>
    </row>
    <row r="1868" spans="2:74" hidden="1" x14ac:dyDescent="0.3">
      <c r="B1868" s="6" t="s">
        <v>2304</v>
      </c>
      <c r="C1868" s="6">
        <v>205041493</v>
      </c>
      <c r="D1868" s="6" t="s">
        <v>1372</v>
      </c>
      <c r="E1868" s="6" t="s">
        <v>477</v>
      </c>
      <c r="F1868" s="6" t="s">
        <v>4004</v>
      </c>
      <c r="G1868" s="6" t="s">
        <v>86</v>
      </c>
      <c r="H1868" s="6" t="s">
        <v>78</v>
      </c>
      <c r="I1868" s="22">
        <v>596849</v>
      </c>
      <c r="J1868" s="22">
        <v>585551</v>
      </c>
      <c r="K1868" s="22">
        <v>569958</v>
      </c>
      <c r="L1868" s="22">
        <v>465000</v>
      </c>
      <c r="M1868" s="22">
        <v>450000</v>
      </c>
      <c r="N1868" s="22">
        <v>495000</v>
      </c>
      <c r="O1868" s="23">
        <v>54</v>
      </c>
      <c r="P1868" s="23">
        <v>56</v>
      </c>
      <c r="Q1868" s="23">
        <v>68</v>
      </c>
      <c r="R1868" s="22">
        <v>460</v>
      </c>
      <c r="S1868" s="22">
        <v>440</v>
      </c>
      <c r="T1868" s="24">
        <v>3.2</v>
      </c>
      <c r="U1868" s="24">
        <v>-0.19999999999999973</v>
      </c>
      <c r="V1868" s="24">
        <v>3.4</v>
      </c>
      <c r="W1868" s="24">
        <v>3.1</v>
      </c>
      <c r="X1868" s="25">
        <v>4.0077138438700574E-2</v>
      </c>
      <c r="Y1868" s="24">
        <v>3</v>
      </c>
      <c r="Z1868" s="24">
        <v>-0.89999999999999991</v>
      </c>
      <c r="AA1868" s="24">
        <v>3.9</v>
      </c>
      <c r="AB1868" s="24">
        <v>4.2</v>
      </c>
      <c r="AC1868" s="26">
        <v>0.29633065347351056</v>
      </c>
      <c r="AD1868" s="24">
        <v>7.3940072824001382</v>
      </c>
      <c r="AE1868" s="6">
        <v>762</v>
      </c>
      <c r="AF1868" s="6">
        <v>806</v>
      </c>
      <c r="AG1868" s="6">
        <v>771</v>
      </c>
      <c r="AH1868" s="27">
        <v>7.5238095238095237</v>
      </c>
      <c r="AI1868" s="28">
        <v>430000</v>
      </c>
      <c r="AJ1868" s="28">
        <v>429000</v>
      </c>
      <c r="AK1868" s="28">
        <v>425000</v>
      </c>
      <c r="AL1868" s="29">
        <v>2.331002331002331E-3</v>
      </c>
      <c r="AM1868" s="29">
        <v>1.1764705882352941E-2</v>
      </c>
      <c r="AN1868" s="6">
        <v>3.5</v>
      </c>
      <c r="AO1868" s="27">
        <v>0.29999999999999982</v>
      </c>
      <c r="AP1868" s="6">
        <v>3.2</v>
      </c>
      <c r="AQ1868" s="26">
        <v>0.1205128205128205</v>
      </c>
      <c r="AR1868" s="28">
        <v>430</v>
      </c>
      <c r="AS1868" s="28">
        <v>400</v>
      </c>
      <c r="AT1868" s="25">
        <v>7.4999999999999997E-2</v>
      </c>
      <c r="AU1868" s="26">
        <v>0.38986882571253456</v>
      </c>
      <c r="AV1868" s="30">
        <v>1552.3200000000002</v>
      </c>
      <c r="AW1868" s="24">
        <v>0.65739999999999998</v>
      </c>
      <c r="AX1868" s="24">
        <v>0.34260000000000002</v>
      </c>
      <c r="AY1868" s="24">
        <v>0.84509999999999996</v>
      </c>
      <c r="AZ1868" s="24">
        <v>3.1800000000000002E-2</v>
      </c>
      <c r="BA1868" s="24">
        <v>0.35470000000000002</v>
      </c>
      <c r="BB1868" s="24">
        <v>0.33179999999999998</v>
      </c>
      <c r="BC1868" s="24">
        <v>0.27910000000000001</v>
      </c>
      <c r="BD1868" s="31">
        <v>1.5</v>
      </c>
      <c r="BE1868" s="23">
        <v>150</v>
      </c>
      <c r="BF1868" s="32" t="s">
        <v>4585</v>
      </c>
      <c r="BG1868" s="33">
        <v>146.61043847275999</v>
      </c>
      <c r="BH1868" s="33">
        <v>-38.194210458711197</v>
      </c>
      <c r="BI1868" s="34">
        <f t="shared" si="406"/>
        <v>64</v>
      </c>
      <c r="BJ1868" s="34">
        <f t="shared" si="407"/>
        <v>59</v>
      </c>
      <c r="BK1868" s="34">
        <f t="shared" si="408"/>
        <v>32</v>
      </c>
      <c r="BL1868" s="34">
        <f t="shared" si="409"/>
        <v>1</v>
      </c>
      <c r="BM1868" s="34">
        <f t="shared" si="410"/>
        <v>2</v>
      </c>
      <c r="BN1868" s="34">
        <f t="shared" si="411"/>
        <v>100</v>
      </c>
      <c r="BO1868" s="34">
        <f t="shared" si="412"/>
        <v>77</v>
      </c>
      <c r="BP1868" s="34">
        <f t="shared" si="413"/>
        <v>68</v>
      </c>
      <c r="BQ1868" s="35">
        <f t="shared" si="414"/>
        <v>84</v>
      </c>
      <c r="BR1868" s="34">
        <f t="shared" si="415"/>
        <v>76</v>
      </c>
      <c r="BS1868" s="35">
        <f t="shared" si="416"/>
        <v>69</v>
      </c>
      <c r="BT1868" s="35">
        <f t="shared" si="417"/>
        <v>67</v>
      </c>
      <c r="BU1868" s="35">
        <f t="shared" si="418"/>
        <v>15</v>
      </c>
      <c r="BV1868" s="35">
        <f t="shared" si="419"/>
        <v>58</v>
      </c>
    </row>
    <row r="1869" spans="2:74" hidden="1" x14ac:dyDescent="0.3">
      <c r="B1869" s="6" t="s">
        <v>2305</v>
      </c>
      <c r="C1869" s="6">
        <v>305031122</v>
      </c>
      <c r="D1869" s="6" t="s">
        <v>840</v>
      </c>
      <c r="E1869" s="6" t="s">
        <v>337</v>
      </c>
      <c r="F1869" s="6" t="s">
        <v>2780</v>
      </c>
      <c r="G1869" s="6" t="s">
        <v>97</v>
      </c>
      <c r="H1869" s="6" t="s">
        <v>78</v>
      </c>
      <c r="I1869" s="22">
        <v>1818750</v>
      </c>
      <c r="J1869" s="22">
        <v>1857100</v>
      </c>
      <c r="K1869" s="22">
        <v>1900000</v>
      </c>
      <c r="L1869" s="22">
        <v>1960000</v>
      </c>
      <c r="M1869" s="22">
        <v>1960000</v>
      </c>
      <c r="N1869" s="22">
        <v>1915000</v>
      </c>
      <c r="O1869" s="23">
        <v>38</v>
      </c>
      <c r="P1869" s="23">
        <v>46</v>
      </c>
      <c r="Q1869" s="23">
        <v>32</v>
      </c>
      <c r="R1869" s="22">
        <v>825</v>
      </c>
      <c r="S1869" s="22">
        <v>790</v>
      </c>
      <c r="T1869" s="24">
        <v>2.5</v>
      </c>
      <c r="U1869" s="24">
        <v>-0.10000000000000009</v>
      </c>
      <c r="V1869" s="24">
        <v>2.6</v>
      </c>
      <c r="W1869" s="24">
        <v>2.8</v>
      </c>
      <c r="X1869" s="25">
        <v>2.3587628865979381E-2</v>
      </c>
      <c r="Y1869" s="24">
        <v>2.7</v>
      </c>
      <c r="Z1869" s="24">
        <v>-0.89999999999999991</v>
      </c>
      <c r="AA1869" s="24">
        <v>3.6</v>
      </c>
      <c r="AB1869" s="24">
        <v>4.7</v>
      </c>
      <c r="AC1869" s="26">
        <v>0.38146408226677514</v>
      </c>
      <c r="AD1869" s="24">
        <v>16.172209781414853</v>
      </c>
      <c r="AE1869" s="6">
        <v>147</v>
      </c>
      <c r="AF1869" s="6">
        <v>190</v>
      </c>
      <c r="AG1869" s="6">
        <v>165</v>
      </c>
      <c r="AH1869" s="27">
        <v>3.0439882697947214</v>
      </c>
      <c r="AI1869" s="28">
        <v>1720000</v>
      </c>
      <c r="AJ1869" s="28">
        <v>1570000</v>
      </c>
      <c r="AK1869" s="28">
        <v>1500000</v>
      </c>
      <c r="AL1869" s="29">
        <v>9.5541401273885357E-2</v>
      </c>
      <c r="AM1869" s="29">
        <v>0.14666666666666667</v>
      </c>
      <c r="AN1869" s="6">
        <v>2.1</v>
      </c>
      <c r="AO1869" s="27">
        <v>-0.39999999999999991</v>
      </c>
      <c r="AP1869" s="6">
        <v>2.5</v>
      </c>
      <c r="AQ1869" s="26">
        <v>0.12933333333333333</v>
      </c>
      <c r="AR1869" s="28">
        <v>770</v>
      </c>
      <c r="AS1869" s="28">
        <v>750</v>
      </c>
      <c r="AT1869" s="25">
        <v>2.6666666666666668E-2</v>
      </c>
      <c r="AU1869" s="26">
        <v>0.39992146431169173</v>
      </c>
      <c r="AV1869" s="30">
        <v>2162.7200000000003</v>
      </c>
      <c r="AW1869" s="24">
        <v>0.55679999999999996</v>
      </c>
      <c r="AX1869" s="24">
        <v>0.44319999999999998</v>
      </c>
      <c r="AY1869" s="24">
        <v>0.37159999999999999</v>
      </c>
      <c r="AZ1869" s="24">
        <v>0.1053</v>
      </c>
      <c r="BA1869" s="24">
        <v>0.24249999999999999</v>
      </c>
      <c r="BB1869" s="24">
        <v>0.30470000000000003</v>
      </c>
      <c r="BC1869" s="24">
        <v>0.43130000000000002</v>
      </c>
      <c r="BD1869" s="31">
        <v>8</v>
      </c>
      <c r="BE1869" s="23">
        <v>7</v>
      </c>
      <c r="BF1869" s="32" t="s">
        <v>4586</v>
      </c>
      <c r="BG1869" s="33">
        <v>153.05466478698099</v>
      </c>
      <c r="BH1869" s="33">
        <v>-27.416952273184901</v>
      </c>
      <c r="BI1869" s="34">
        <f t="shared" si="406"/>
        <v>75</v>
      </c>
      <c r="BJ1869" s="34">
        <f t="shared" si="407"/>
        <v>82</v>
      </c>
      <c r="BK1869" s="34">
        <f t="shared" si="408"/>
        <v>87</v>
      </c>
      <c r="BL1869" s="34">
        <f t="shared" si="409"/>
        <v>1</v>
      </c>
      <c r="BM1869" s="34">
        <f t="shared" si="410"/>
        <v>48</v>
      </c>
      <c r="BN1869" s="34">
        <f t="shared" si="411"/>
        <v>100</v>
      </c>
      <c r="BO1869" s="34">
        <f t="shared" si="412"/>
        <v>100</v>
      </c>
      <c r="BP1869" s="34">
        <f t="shared" si="413"/>
        <v>43</v>
      </c>
      <c r="BQ1869" s="35">
        <f t="shared" si="414"/>
        <v>29</v>
      </c>
      <c r="BR1869" s="34">
        <f t="shared" si="415"/>
        <v>1</v>
      </c>
      <c r="BS1869" s="35">
        <f t="shared" si="416"/>
        <v>13</v>
      </c>
      <c r="BT1869" s="35">
        <f t="shared" si="417"/>
        <v>72</v>
      </c>
      <c r="BU1869" s="35">
        <f t="shared" si="418"/>
        <v>80</v>
      </c>
      <c r="BV1869" s="35">
        <f t="shared" si="419"/>
        <v>58</v>
      </c>
    </row>
    <row r="1870" spans="2:74" hidden="1" x14ac:dyDescent="0.3">
      <c r="B1870" s="6" t="s">
        <v>2306</v>
      </c>
      <c r="C1870" s="6">
        <v>306021154</v>
      </c>
      <c r="D1870" s="6" t="s">
        <v>1816</v>
      </c>
      <c r="E1870" s="6" t="s">
        <v>1349</v>
      </c>
      <c r="F1870" s="6" t="s">
        <v>1349</v>
      </c>
      <c r="G1870" s="6" t="s">
        <v>97</v>
      </c>
      <c r="H1870" s="6" t="s">
        <v>78</v>
      </c>
      <c r="I1870" s="22">
        <v>550800</v>
      </c>
      <c r="J1870" s="22">
        <v>581400</v>
      </c>
      <c r="K1870" s="22">
        <v>510000</v>
      </c>
      <c r="L1870" s="22">
        <v>570000</v>
      </c>
      <c r="M1870" s="22">
        <v>600000</v>
      </c>
      <c r="N1870" s="22">
        <v>510000</v>
      </c>
      <c r="O1870" s="23">
        <v>24</v>
      </c>
      <c r="P1870" s="23">
        <v>29</v>
      </c>
      <c r="Q1870" s="23">
        <v>41</v>
      </c>
      <c r="R1870" s="22">
        <v>560</v>
      </c>
      <c r="S1870" s="22">
        <v>500</v>
      </c>
      <c r="T1870" s="24">
        <v>1.5</v>
      </c>
      <c r="U1870" s="24">
        <v>-0.10000000000000009</v>
      </c>
      <c r="V1870" s="24">
        <v>1.6</v>
      </c>
      <c r="W1870" s="24">
        <v>1.7</v>
      </c>
      <c r="X1870" s="25">
        <v>5.2868554829339144E-2</v>
      </c>
      <c r="Y1870" s="24">
        <v>1.9</v>
      </c>
      <c r="Z1870" s="24">
        <v>-0.60000000000000009</v>
      </c>
      <c r="AA1870" s="24">
        <v>2.5</v>
      </c>
      <c r="AB1870" s="24">
        <v>2.8</v>
      </c>
      <c r="AC1870" s="26">
        <v>0.43327556325823224</v>
      </c>
      <c r="AD1870" s="24">
        <v>8.1953358599805739</v>
      </c>
      <c r="AE1870" s="6">
        <v>292</v>
      </c>
      <c r="AF1870" s="6">
        <v>314</v>
      </c>
      <c r="AG1870" s="6">
        <v>285</v>
      </c>
      <c r="AH1870" s="27">
        <v>3.588900308324769</v>
      </c>
      <c r="AI1870" s="28">
        <v>615000</v>
      </c>
      <c r="AJ1870" s="28">
        <v>550000</v>
      </c>
      <c r="AK1870" s="28">
        <v>485000</v>
      </c>
      <c r="AL1870" s="29">
        <v>0.11818181818181818</v>
      </c>
      <c r="AM1870" s="29">
        <v>0.26804123711340205</v>
      </c>
      <c r="AN1870" s="6">
        <v>2.6</v>
      </c>
      <c r="AO1870" s="27">
        <v>-0.60000000000000009</v>
      </c>
      <c r="AP1870" s="6">
        <v>3.2</v>
      </c>
      <c r="AQ1870" s="26">
        <v>7.5714285714285706E-2</v>
      </c>
      <c r="AR1870" s="28">
        <v>620</v>
      </c>
      <c r="AS1870" s="28">
        <v>570</v>
      </c>
      <c r="AT1870" s="25">
        <v>8.771929824561403E-2</v>
      </c>
      <c r="AU1870" s="26">
        <v>0.32617318896753889</v>
      </c>
      <c r="AV1870" s="30">
        <v>1292.48</v>
      </c>
      <c r="AW1870" s="24">
        <v>0.47449999999999998</v>
      </c>
      <c r="AX1870" s="24">
        <v>0.52549999999999997</v>
      </c>
      <c r="AY1870" s="24">
        <v>0.39429999999999998</v>
      </c>
      <c r="AZ1870" s="24">
        <v>0.20039999999999999</v>
      </c>
      <c r="BA1870" s="24">
        <v>0.1777</v>
      </c>
      <c r="BB1870" s="24">
        <v>0.18260000000000001</v>
      </c>
      <c r="BC1870" s="24">
        <v>0.5736</v>
      </c>
      <c r="BD1870" s="31">
        <v>3.5</v>
      </c>
      <c r="BE1870" s="23">
        <v>1389</v>
      </c>
      <c r="BF1870" s="32" t="s">
        <v>4587</v>
      </c>
      <c r="BG1870" s="33">
        <v>145.76223032044001</v>
      </c>
      <c r="BH1870" s="33">
        <v>-16.943155345640299</v>
      </c>
      <c r="BI1870" s="34">
        <f t="shared" si="406"/>
        <v>92</v>
      </c>
      <c r="BJ1870" s="34">
        <f t="shared" si="407"/>
        <v>74</v>
      </c>
      <c r="BK1870" s="34">
        <f t="shared" si="408"/>
        <v>80</v>
      </c>
      <c r="BL1870" s="34">
        <f t="shared" si="409"/>
        <v>1</v>
      </c>
      <c r="BM1870" s="34">
        <f t="shared" si="410"/>
        <v>60</v>
      </c>
      <c r="BN1870" s="34">
        <f t="shared" si="411"/>
        <v>100</v>
      </c>
      <c r="BO1870" s="34">
        <f t="shared" si="412"/>
        <v>1</v>
      </c>
      <c r="BP1870" s="34">
        <f t="shared" si="413"/>
        <v>29</v>
      </c>
      <c r="BQ1870" s="35">
        <f t="shared" si="414"/>
        <v>100</v>
      </c>
      <c r="BR1870" s="34">
        <f t="shared" si="415"/>
        <v>68</v>
      </c>
      <c r="BS1870" s="35">
        <f t="shared" si="416"/>
        <v>1</v>
      </c>
      <c r="BT1870" s="35">
        <f t="shared" si="417"/>
        <v>85</v>
      </c>
      <c r="BU1870" s="35">
        <f t="shared" si="418"/>
        <v>35</v>
      </c>
      <c r="BV1870" s="35">
        <f t="shared" si="419"/>
        <v>58</v>
      </c>
    </row>
    <row r="1871" spans="2:74" hidden="1" x14ac:dyDescent="0.3">
      <c r="B1871" s="6" t="s">
        <v>2307</v>
      </c>
      <c r="C1871" s="6">
        <v>319041517</v>
      </c>
      <c r="D1871" s="6" t="s">
        <v>1770</v>
      </c>
      <c r="E1871" s="6" t="s">
        <v>140</v>
      </c>
      <c r="F1871" s="6" t="s">
        <v>1770</v>
      </c>
      <c r="G1871" s="6" t="s">
        <v>97</v>
      </c>
      <c r="H1871" s="6" t="s">
        <v>78</v>
      </c>
      <c r="I1871" s="22">
        <v>1149000</v>
      </c>
      <c r="J1871" s="22">
        <v>1100000</v>
      </c>
      <c r="K1871" s="22">
        <v>989000</v>
      </c>
      <c r="L1871" s="22">
        <v>910000</v>
      </c>
      <c r="M1871" s="22">
        <v>930000</v>
      </c>
      <c r="N1871" s="22">
        <v>950000</v>
      </c>
      <c r="O1871" s="23">
        <v>71</v>
      </c>
      <c r="P1871" s="23">
        <v>70</v>
      </c>
      <c r="Q1871" s="23">
        <v>77</v>
      </c>
      <c r="R1871" s="22">
        <v>650</v>
      </c>
      <c r="S1871" s="22">
        <v>590</v>
      </c>
      <c r="T1871" s="24">
        <v>2.9</v>
      </c>
      <c r="U1871" s="24">
        <v>-0.30000000000000027</v>
      </c>
      <c r="V1871" s="24">
        <v>3.2</v>
      </c>
      <c r="W1871" s="24">
        <v>3</v>
      </c>
      <c r="X1871" s="25">
        <v>2.9416884247171454E-2</v>
      </c>
      <c r="Y1871" s="24">
        <v>0.8</v>
      </c>
      <c r="Z1871" s="24">
        <v>-0.30000000000000004</v>
      </c>
      <c r="AA1871" s="24">
        <v>1.1000000000000001</v>
      </c>
      <c r="AB1871" s="24">
        <v>1.2</v>
      </c>
      <c r="AC1871" s="26">
        <v>0.37130975230783286</v>
      </c>
      <c r="AD1871" s="24">
        <v>12.622334479340235</v>
      </c>
      <c r="AE1871" s="6">
        <v>460</v>
      </c>
      <c r="AF1871" s="6">
        <v>444</v>
      </c>
      <c r="AG1871" s="6">
        <v>475</v>
      </c>
      <c r="AH1871" s="27">
        <v>4.671669793621013</v>
      </c>
      <c r="AI1871" s="28">
        <v>700000</v>
      </c>
      <c r="AJ1871" s="28">
        <v>625000</v>
      </c>
      <c r="AK1871" s="28">
        <v>600000</v>
      </c>
      <c r="AL1871" s="29">
        <v>0.12</v>
      </c>
      <c r="AM1871" s="29">
        <v>0.16666666666666666</v>
      </c>
      <c r="AN1871" s="6">
        <v>3.7</v>
      </c>
      <c r="AO1871" s="27">
        <v>0.10000000000000009</v>
      </c>
      <c r="AP1871" s="6">
        <v>3.6</v>
      </c>
      <c r="AQ1871" s="26">
        <v>0.11212121212121211</v>
      </c>
      <c r="AR1871" s="28">
        <v>600</v>
      </c>
      <c r="AS1871" s="28">
        <v>560</v>
      </c>
      <c r="AT1871" s="25">
        <v>7.1428571428571425E-2</v>
      </c>
      <c r="AU1871" s="26">
        <v>0.43696072453330903</v>
      </c>
      <c r="AV1871" s="30">
        <v>1750.5600000000002</v>
      </c>
      <c r="AW1871" s="24">
        <v>0.85</v>
      </c>
      <c r="AX1871" s="24">
        <v>0.15</v>
      </c>
      <c r="AY1871" s="24">
        <v>0.98729999999999996</v>
      </c>
      <c r="AZ1871" s="24">
        <v>5.5999999999999999E-3</v>
      </c>
      <c r="BA1871" s="24">
        <v>0.45250000000000001</v>
      </c>
      <c r="BB1871" s="24">
        <v>0.42970000000000003</v>
      </c>
      <c r="BC1871" s="24">
        <v>9.2399999999999996E-2</v>
      </c>
      <c r="BD1871" s="31">
        <v>3.5</v>
      </c>
      <c r="BE1871" s="23">
        <v>244</v>
      </c>
      <c r="BF1871" s="32" t="s">
        <v>4588</v>
      </c>
      <c r="BG1871" s="33">
        <v>152.75189118181501</v>
      </c>
      <c r="BH1871" s="33">
        <v>-25.290650905208398</v>
      </c>
      <c r="BI1871" s="34">
        <f t="shared" si="406"/>
        <v>69</v>
      </c>
      <c r="BJ1871" s="34">
        <f t="shared" si="407"/>
        <v>55</v>
      </c>
      <c r="BK1871" s="34">
        <f t="shared" si="408"/>
        <v>67</v>
      </c>
      <c r="BL1871" s="34">
        <f t="shared" si="409"/>
        <v>1</v>
      </c>
      <c r="BM1871" s="34">
        <f t="shared" si="410"/>
        <v>60</v>
      </c>
      <c r="BN1871" s="34">
        <f t="shared" si="411"/>
        <v>100</v>
      </c>
      <c r="BO1871" s="34">
        <f t="shared" si="412"/>
        <v>62</v>
      </c>
      <c r="BP1871" s="34">
        <f t="shared" si="413"/>
        <v>90</v>
      </c>
      <c r="BQ1871" s="35">
        <f t="shared" si="414"/>
        <v>49</v>
      </c>
      <c r="BR1871" s="34">
        <f t="shared" si="415"/>
        <v>25</v>
      </c>
      <c r="BS1871" s="35">
        <f t="shared" si="416"/>
        <v>20</v>
      </c>
      <c r="BT1871" s="35">
        <f t="shared" si="417"/>
        <v>100</v>
      </c>
      <c r="BU1871" s="35">
        <f t="shared" si="418"/>
        <v>35</v>
      </c>
      <c r="BV1871" s="35">
        <f t="shared" si="419"/>
        <v>58</v>
      </c>
    </row>
    <row r="1872" spans="2:74" hidden="1" x14ac:dyDescent="0.3">
      <c r="B1872" s="6" t="s">
        <v>2308</v>
      </c>
      <c r="C1872" s="6">
        <v>505031258</v>
      </c>
      <c r="D1872" s="6" t="s">
        <v>538</v>
      </c>
      <c r="E1872" s="6" t="s">
        <v>243</v>
      </c>
      <c r="F1872" s="6" t="s">
        <v>2720</v>
      </c>
      <c r="G1872" s="6" t="s">
        <v>93</v>
      </c>
      <c r="H1872" s="6" t="s">
        <v>78</v>
      </c>
      <c r="I1872" s="22">
        <v>683750</v>
      </c>
      <c r="J1872" s="22">
        <v>659000</v>
      </c>
      <c r="K1872" s="22">
        <v>589000</v>
      </c>
      <c r="L1872" s="22">
        <v>700000</v>
      </c>
      <c r="M1872" s="22">
        <v>690000</v>
      </c>
      <c r="N1872" s="22">
        <v>595000</v>
      </c>
      <c r="O1872" s="23">
        <v>34</v>
      </c>
      <c r="P1872" s="23">
        <v>33</v>
      </c>
      <c r="Q1872" s="23">
        <v>40</v>
      </c>
      <c r="R1872" s="22">
        <v>620</v>
      </c>
      <c r="S1872" s="22">
        <v>590</v>
      </c>
      <c r="T1872" s="24">
        <v>4.5</v>
      </c>
      <c r="U1872" s="24">
        <v>-0.40000000000000036</v>
      </c>
      <c r="V1872" s="24">
        <v>4.9000000000000004</v>
      </c>
      <c r="W1872" s="24">
        <v>5.5</v>
      </c>
      <c r="X1872" s="25">
        <v>4.7151736745886658E-2</v>
      </c>
      <c r="Y1872" s="24">
        <v>6.4</v>
      </c>
      <c r="Z1872" s="24">
        <v>-2.2999999999999989</v>
      </c>
      <c r="AA1872" s="24">
        <v>8.6999999999999993</v>
      </c>
      <c r="AB1872" s="24">
        <v>7.1</v>
      </c>
      <c r="AC1872" s="26">
        <v>0.32620590958834916</v>
      </c>
      <c r="AD1872" s="24">
        <v>6.918216212190873</v>
      </c>
      <c r="AE1872" s="6">
        <v>1170</v>
      </c>
      <c r="AF1872" s="6">
        <v>1296</v>
      </c>
      <c r="AG1872" s="6">
        <v>566</v>
      </c>
      <c r="AH1872" s="27">
        <v>6.0046874999999993</v>
      </c>
      <c r="AI1872" s="28">
        <v>760000</v>
      </c>
      <c r="AJ1872" s="28">
        <v>640000</v>
      </c>
      <c r="AK1872" s="28">
        <v>525000</v>
      </c>
      <c r="AL1872" s="29">
        <v>0.1875</v>
      </c>
      <c r="AM1872" s="29">
        <v>0.44761904761904764</v>
      </c>
      <c r="AN1872" s="6">
        <v>3.4</v>
      </c>
      <c r="AO1872" s="27">
        <v>-0.80000000000000027</v>
      </c>
      <c r="AP1872" s="6">
        <v>4.2</v>
      </c>
      <c r="AQ1872" s="26">
        <v>8.0952380952380956E-2</v>
      </c>
      <c r="AR1872" s="28">
        <v>650</v>
      </c>
      <c r="AS1872" s="28">
        <v>600</v>
      </c>
      <c r="AT1872" s="25">
        <v>8.3333333333333329E-2</v>
      </c>
      <c r="AU1872" s="26">
        <v>0.36896281914369899</v>
      </c>
      <c r="AV1872" s="30">
        <v>1900.64</v>
      </c>
      <c r="AW1872" s="24">
        <v>0.78339999999999999</v>
      </c>
      <c r="AX1872" s="24">
        <v>0.21659999999999999</v>
      </c>
      <c r="AY1872" s="24">
        <v>0.97109999999999996</v>
      </c>
      <c r="AZ1872" s="24">
        <v>2.5999999999999999E-2</v>
      </c>
      <c r="BA1872" s="24">
        <v>0.19189999999999999</v>
      </c>
      <c r="BB1872" s="24">
        <v>0.56410000000000005</v>
      </c>
      <c r="BC1872" s="24">
        <v>0.217</v>
      </c>
      <c r="BD1872" s="31">
        <v>4</v>
      </c>
      <c r="BE1872" s="23">
        <v>49</v>
      </c>
      <c r="BF1872" s="32" t="s">
        <v>4589</v>
      </c>
      <c r="BG1872" s="33">
        <v>115.642264221074</v>
      </c>
      <c r="BH1872" s="33">
        <v>-31.544554623418598</v>
      </c>
      <c r="BI1872" s="34">
        <f t="shared" si="406"/>
        <v>42</v>
      </c>
      <c r="BJ1872" s="34">
        <f t="shared" si="407"/>
        <v>60</v>
      </c>
      <c r="BK1872" s="34">
        <f t="shared" si="408"/>
        <v>50</v>
      </c>
      <c r="BL1872" s="34">
        <f t="shared" si="409"/>
        <v>1</v>
      </c>
      <c r="BM1872" s="34">
        <f t="shared" si="410"/>
        <v>94</v>
      </c>
      <c r="BN1872" s="34">
        <f t="shared" si="411"/>
        <v>100</v>
      </c>
      <c r="BO1872" s="34">
        <f t="shared" si="412"/>
        <v>100</v>
      </c>
      <c r="BP1872" s="34">
        <f t="shared" si="413"/>
        <v>32</v>
      </c>
      <c r="BQ1872" s="35">
        <f t="shared" si="414"/>
        <v>100</v>
      </c>
      <c r="BR1872" s="34">
        <f t="shared" si="415"/>
        <v>81</v>
      </c>
      <c r="BS1872" s="35">
        <f t="shared" si="416"/>
        <v>50</v>
      </c>
      <c r="BT1872" s="35">
        <f t="shared" si="417"/>
        <v>11</v>
      </c>
      <c r="BU1872" s="35">
        <f t="shared" si="418"/>
        <v>40</v>
      </c>
      <c r="BV1872" s="35">
        <f t="shared" si="419"/>
        <v>58</v>
      </c>
    </row>
    <row r="1873" spans="2:74" hidden="1" x14ac:dyDescent="0.3">
      <c r="B1873" s="6" t="s">
        <v>2309</v>
      </c>
      <c r="C1873" s="6">
        <v>701021010</v>
      </c>
      <c r="D1873" s="6" t="s">
        <v>1910</v>
      </c>
      <c r="E1873" s="6" t="s">
        <v>1389</v>
      </c>
      <c r="F1873" s="6" t="s">
        <v>1389</v>
      </c>
      <c r="G1873" s="6" t="s">
        <v>1390</v>
      </c>
      <c r="H1873" s="6" t="s">
        <v>78</v>
      </c>
      <c r="I1873" s="22">
        <v>530500</v>
      </c>
      <c r="J1873" s="22">
        <v>620800</v>
      </c>
      <c r="K1873" s="22">
        <v>595000</v>
      </c>
      <c r="L1873" s="22">
        <v>585000</v>
      </c>
      <c r="M1873" s="22">
        <v>585000</v>
      </c>
      <c r="N1873" s="22">
        <v>582500</v>
      </c>
      <c r="O1873" s="23">
        <v>71</v>
      </c>
      <c r="P1873" s="23">
        <v>70</v>
      </c>
      <c r="Q1873" s="23">
        <v>40</v>
      </c>
      <c r="R1873" s="22">
        <v>600</v>
      </c>
      <c r="S1873" s="22">
        <v>600</v>
      </c>
      <c r="T1873" s="24">
        <v>2.9</v>
      </c>
      <c r="U1873" s="24">
        <v>-0.10000000000000009</v>
      </c>
      <c r="V1873" s="24">
        <v>3</v>
      </c>
      <c r="W1873" s="24">
        <v>2.6</v>
      </c>
      <c r="X1873" s="25">
        <v>5.8812441093308201E-2</v>
      </c>
      <c r="Y1873" s="24">
        <v>4</v>
      </c>
      <c r="Z1873" s="24">
        <v>-0.90000000000000036</v>
      </c>
      <c r="AA1873" s="24">
        <v>4.9000000000000004</v>
      </c>
      <c r="AB1873" s="24">
        <v>5.3</v>
      </c>
      <c r="AC1873" s="26">
        <v>0.25718400658391055</v>
      </c>
      <c r="AD1873" s="24">
        <v>4.3729524196398897</v>
      </c>
      <c r="AE1873" s="6">
        <v>81</v>
      </c>
      <c r="AF1873" s="6">
        <v>97</v>
      </c>
      <c r="AG1873" s="6">
        <v>163</v>
      </c>
      <c r="AH1873" s="27">
        <v>1.8279569892473118</v>
      </c>
      <c r="AI1873" s="28">
        <v>620000</v>
      </c>
      <c r="AJ1873" s="28">
        <v>615000</v>
      </c>
      <c r="AK1873" s="28">
        <v>622000</v>
      </c>
      <c r="AL1873" s="29">
        <v>8.130081300813009E-3</v>
      </c>
      <c r="AM1873" s="29">
        <v>-3.2154340836012861E-3</v>
      </c>
      <c r="AN1873" s="6">
        <v>3.3</v>
      </c>
      <c r="AO1873" s="27">
        <v>0.89999999999999991</v>
      </c>
      <c r="AP1873" s="6">
        <v>2.4</v>
      </c>
      <c r="AQ1873" s="26">
        <v>7.8260869565217397E-3</v>
      </c>
      <c r="AR1873" s="28">
        <v>670</v>
      </c>
      <c r="AS1873" s="28">
        <v>660</v>
      </c>
      <c r="AT1873" s="25">
        <v>1.5151515151515152E-2</v>
      </c>
      <c r="AU1873" s="26">
        <v>0.32804391913892339</v>
      </c>
      <c r="AV1873" s="30">
        <v>2332.96</v>
      </c>
      <c r="AW1873" s="24">
        <v>0.76219999999999999</v>
      </c>
      <c r="AX1873" s="24">
        <v>0.23780000000000001</v>
      </c>
      <c r="AY1873" s="24">
        <v>0.87480000000000002</v>
      </c>
      <c r="AZ1873" s="24">
        <v>2.3599999999999999E-2</v>
      </c>
      <c r="BA1873" s="24">
        <v>0.2283</v>
      </c>
      <c r="BB1873" s="24">
        <v>0.36969999999999997</v>
      </c>
      <c r="BC1873" s="24">
        <v>0.36080000000000001</v>
      </c>
      <c r="BD1873" s="31">
        <v>5</v>
      </c>
      <c r="BE1873" s="23">
        <v>11</v>
      </c>
      <c r="BF1873" s="32" t="s">
        <v>4590</v>
      </c>
      <c r="BG1873" s="33">
        <v>130.87365803054601</v>
      </c>
      <c r="BH1873" s="33">
        <v>-12.3800781392913</v>
      </c>
      <c r="BI1873" s="34">
        <f t="shared" si="406"/>
        <v>69</v>
      </c>
      <c r="BJ1873" s="34">
        <f t="shared" si="407"/>
        <v>62</v>
      </c>
      <c r="BK1873" s="34">
        <f t="shared" si="408"/>
        <v>100</v>
      </c>
      <c r="BL1873" s="34">
        <f t="shared" si="409"/>
        <v>1</v>
      </c>
      <c r="BM1873" s="34">
        <f t="shared" si="410"/>
        <v>5</v>
      </c>
      <c r="BN1873" s="34">
        <f t="shared" si="411"/>
        <v>1</v>
      </c>
      <c r="BO1873" s="34">
        <f t="shared" si="412"/>
        <v>100</v>
      </c>
      <c r="BP1873" s="34">
        <f t="shared" si="413"/>
        <v>40</v>
      </c>
      <c r="BQ1873" s="35">
        <f t="shared" si="414"/>
        <v>100</v>
      </c>
      <c r="BR1873" s="34">
        <f t="shared" si="415"/>
        <v>100</v>
      </c>
      <c r="BS1873" s="35">
        <f t="shared" si="416"/>
        <v>95</v>
      </c>
      <c r="BT1873" s="35">
        <f t="shared" si="417"/>
        <v>51</v>
      </c>
      <c r="BU1873" s="35">
        <f t="shared" si="418"/>
        <v>50</v>
      </c>
      <c r="BV1873" s="35">
        <f t="shared" si="419"/>
        <v>58</v>
      </c>
    </row>
    <row r="1874" spans="2:74" hidden="1" x14ac:dyDescent="0.3">
      <c r="B1874" s="6" t="s">
        <v>2310</v>
      </c>
      <c r="C1874" s="6">
        <v>106021614</v>
      </c>
      <c r="D1874" s="6" t="s">
        <v>1038</v>
      </c>
      <c r="E1874" s="6" t="s">
        <v>246</v>
      </c>
      <c r="F1874" s="6" t="s">
        <v>2847</v>
      </c>
      <c r="G1874" s="6" t="s">
        <v>77</v>
      </c>
      <c r="H1874" s="6" t="s">
        <v>78</v>
      </c>
      <c r="I1874" s="22">
        <v>775000</v>
      </c>
      <c r="J1874" s="22">
        <v>775000</v>
      </c>
      <c r="K1874" s="22">
        <v>757500</v>
      </c>
      <c r="L1874" s="22">
        <v>780000</v>
      </c>
      <c r="M1874" s="22">
        <v>750000</v>
      </c>
      <c r="N1874" s="22">
        <v>715000</v>
      </c>
      <c r="O1874" s="23">
        <v>32</v>
      </c>
      <c r="P1874" s="23">
        <v>34</v>
      </c>
      <c r="Q1874" s="23">
        <v>39</v>
      </c>
      <c r="R1874" s="22">
        <v>615</v>
      </c>
      <c r="S1874" s="22">
        <v>580</v>
      </c>
      <c r="T1874" s="24">
        <v>3.1</v>
      </c>
      <c r="U1874" s="24">
        <v>0.10000000000000009</v>
      </c>
      <c r="V1874" s="24">
        <v>3</v>
      </c>
      <c r="W1874" s="24">
        <v>2.5</v>
      </c>
      <c r="X1874" s="25">
        <v>4.1264516129032258E-2</v>
      </c>
      <c r="Y1874" s="24">
        <v>3.4</v>
      </c>
      <c r="Z1874" s="24">
        <v>-0.89999999999999991</v>
      </c>
      <c r="AA1874" s="24">
        <v>4.3</v>
      </c>
      <c r="AB1874" s="24">
        <v>4.5</v>
      </c>
      <c r="AC1874" s="26">
        <v>0.34535040431266845</v>
      </c>
      <c r="AD1874" s="24">
        <v>8.3691858456009403</v>
      </c>
      <c r="AE1874" s="6">
        <v>596</v>
      </c>
      <c r="AF1874" s="6">
        <v>653</v>
      </c>
      <c r="AG1874" s="6">
        <v>468</v>
      </c>
      <c r="AH1874" s="27">
        <v>6.3900573613766731</v>
      </c>
      <c r="AI1874" s="28">
        <v>755000</v>
      </c>
      <c r="AJ1874" s="28">
        <v>735000</v>
      </c>
      <c r="AK1874" s="28">
        <v>710000</v>
      </c>
      <c r="AL1874" s="29">
        <v>2.7210884353741496E-2</v>
      </c>
      <c r="AM1874" s="29">
        <v>6.3380281690140844E-2</v>
      </c>
      <c r="AN1874" s="6">
        <v>3.2</v>
      </c>
      <c r="AO1874" s="27">
        <v>-9.9999999999999645E-2</v>
      </c>
      <c r="AP1874" s="6">
        <v>3.3</v>
      </c>
      <c r="AQ1874" s="26">
        <v>9.6103896103896108E-2</v>
      </c>
      <c r="AR1874" s="28">
        <v>620</v>
      </c>
      <c r="AS1874" s="28">
        <v>580</v>
      </c>
      <c r="AT1874" s="25">
        <v>6.8965517241379309E-2</v>
      </c>
      <c r="AU1874" s="26">
        <v>0.2387390687155585</v>
      </c>
      <c r="AV1874" s="30">
        <v>1780.8000000000002</v>
      </c>
      <c r="AW1874" s="24">
        <v>0.70350000000000001</v>
      </c>
      <c r="AX1874" s="24">
        <v>0.29649999999999999</v>
      </c>
      <c r="AY1874" s="24">
        <v>0.81020000000000003</v>
      </c>
      <c r="AZ1874" s="24">
        <v>0.13800000000000001</v>
      </c>
      <c r="BA1874" s="24">
        <v>0.29139999999999999</v>
      </c>
      <c r="BB1874" s="24">
        <v>0.3422</v>
      </c>
      <c r="BC1874" s="24">
        <v>0.3397</v>
      </c>
      <c r="BD1874" s="31">
        <v>2.5</v>
      </c>
      <c r="BE1874" s="23">
        <v>127</v>
      </c>
      <c r="BF1874" s="32" t="s">
        <v>4591</v>
      </c>
      <c r="BG1874" s="33">
        <v>151.590329507467</v>
      </c>
      <c r="BH1874" s="33">
        <v>-32.771968467653501</v>
      </c>
      <c r="BI1874" s="34">
        <f t="shared" si="406"/>
        <v>65</v>
      </c>
      <c r="BJ1874" s="34">
        <f t="shared" si="407"/>
        <v>64</v>
      </c>
      <c r="BK1874" s="34">
        <f t="shared" si="408"/>
        <v>46</v>
      </c>
      <c r="BL1874" s="34">
        <f t="shared" si="409"/>
        <v>21</v>
      </c>
      <c r="BM1874" s="34">
        <f t="shared" si="410"/>
        <v>14</v>
      </c>
      <c r="BN1874" s="34">
        <f t="shared" si="411"/>
        <v>100</v>
      </c>
      <c r="BO1874" s="34">
        <f t="shared" si="412"/>
        <v>81</v>
      </c>
      <c r="BP1874" s="34">
        <f t="shared" si="413"/>
        <v>54</v>
      </c>
      <c r="BQ1874" s="35">
        <f t="shared" si="414"/>
        <v>88</v>
      </c>
      <c r="BR1874" s="34">
        <f t="shared" si="415"/>
        <v>67</v>
      </c>
      <c r="BS1874" s="35">
        <f t="shared" si="416"/>
        <v>37</v>
      </c>
      <c r="BT1874" s="35">
        <f t="shared" si="417"/>
        <v>60</v>
      </c>
      <c r="BU1874" s="35">
        <f t="shared" si="418"/>
        <v>25</v>
      </c>
      <c r="BV1874" s="35">
        <f t="shared" si="419"/>
        <v>58</v>
      </c>
    </row>
    <row r="1875" spans="2:74" hidden="1" x14ac:dyDescent="0.3">
      <c r="B1875" s="6" t="s">
        <v>2311</v>
      </c>
      <c r="C1875" s="6">
        <v>117031331</v>
      </c>
      <c r="D1875" s="6" t="s">
        <v>1330</v>
      </c>
      <c r="E1875" s="6" t="s">
        <v>1067</v>
      </c>
      <c r="F1875" s="6" t="s">
        <v>2757</v>
      </c>
      <c r="G1875" s="6" t="s">
        <v>77</v>
      </c>
      <c r="H1875" s="6" t="s">
        <v>78</v>
      </c>
      <c r="I1875" s="22">
        <v>2598400</v>
      </c>
      <c r="J1875" s="22">
        <v>2484000</v>
      </c>
      <c r="K1875" s="22">
        <v>2500000</v>
      </c>
      <c r="L1875" s="22">
        <v>2500000</v>
      </c>
      <c r="M1875" s="22">
        <v>2400000</v>
      </c>
      <c r="N1875" s="22">
        <v>2230000</v>
      </c>
      <c r="O1875" s="23">
        <v>24</v>
      </c>
      <c r="P1875" s="23">
        <v>24</v>
      </c>
      <c r="Q1875" s="23">
        <v>24</v>
      </c>
      <c r="R1875" s="22">
        <v>1100</v>
      </c>
      <c r="S1875" s="22">
        <v>1100</v>
      </c>
      <c r="T1875" s="24">
        <v>2.1</v>
      </c>
      <c r="U1875" s="24">
        <v>-0.10000000000000009</v>
      </c>
      <c r="V1875" s="24">
        <v>2.2000000000000002</v>
      </c>
      <c r="W1875" s="24">
        <v>2.2999999999999998</v>
      </c>
      <c r="X1875" s="25">
        <v>2.2013546798029558E-2</v>
      </c>
      <c r="Y1875" s="24">
        <v>4.8</v>
      </c>
      <c r="Z1875" s="24">
        <v>-1.7000000000000002</v>
      </c>
      <c r="AA1875" s="24">
        <v>6.5</v>
      </c>
      <c r="AB1875" s="24">
        <v>7.1</v>
      </c>
      <c r="AC1875" s="26">
        <v>0.47218406593406587</v>
      </c>
      <c r="AD1875" s="24">
        <v>21.449704142011832</v>
      </c>
      <c r="AE1875" s="6">
        <v>109</v>
      </c>
      <c r="AF1875" s="6">
        <v>162</v>
      </c>
      <c r="AG1875" s="6">
        <v>100</v>
      </c>
      <c r="AH1875" s="27">
        <v>1.8372413793103448</v>
      </c>
      <c r="AI1875" s="28">
        <v>1995000</v>
      </c>
      <c r="AJ1875" s="28">
        <v>1925000</v>
      </c>
      <c r="AK1875" s="28">
        <v>1775000</v>
      </c>
      <c r="AL1875" s="29">
        <v>3.6363636363636362E-2</v>
      </c>
      <c r="AM1875" s="29">
        <v>0.12394366197183099</v>
      </c>
      <c r="AN1875" s="6">
        <v>1.4</v>
      </c>
      <c r="AO1875" s="27">
        <v>-0.10000000000000009</v>
      </c>
      <c r="AP1875" s="6">
        <v>1.5</v>
      </c>
      <c r="AQ1875" s="26">
        <v>6.2857142857142861E-2</v>
      </c>
      <c r="AR1875" s="28">
        <v>1095</v>
      </c>
      <c r="AS1875" s="28">
        <v>1050</v>
      </c>
      <c r="AT1875" s="25">
        <v>4.2857142857142858E-2</v>
      </c>
      <c r="AU1875" s="26">
        <v>4.1666284272152021E-2</v>
      </c>
      <c r="AV1875" s="30">
        <v>2329.6000000000004</v>
      </c>
      <c r="AW1875" s="24">
        <v>0.49390000000000001</v>
      </c>
      <c r="AX1875" s="24">
        <v>0.50609999999999999</v>
      </c>
      <c r="AY1875" s="24">
        <v>3.56E-2</v>
      </c>
      <c r="AZ1875" s="24">
        <v>0.35010000000000002</v>
      </c>
      <c r="BA1875" s="24">
        <v>0.1714</v>
      </c>
      <c r="BB1875" s="24">
        <v>0.17829999999999999</v>
      </c>
      <c r="BC1875" s="24">
        <v>0.61970000000000003</v>
      </c>
      <c r="BD1875" s="31">
        <v>8</v>
      </c>
      <c r="BE1875" s="23">
        <v>2</v>
      </c>
      <c r="BF1875" s="32" t="s">
        <v>4592</v>
      </c>
      <c r="BG1875" s="33">
        <v>151.18532452953701</v>
      </c>
      <c r="BH1875" s="33">
        <v>-33.880229788847799</v>
      </c>
      <c r="BI1875" s="34">
        <f t="shared" si="406"/>
        <v>82</v>
      </c>
      <c r="BJ1875" s="34">
        <f t="shared" si="407"/>
        <v>93</v>
      </c>
      <c r="BK1875" s="34">
        <f t="shared" si="408"/>
        <v>100</v>
      </c>
      <c r="BL1875" s="34">
        <f t="shared" si="409"/>
        <v>86</v>
      </c>
      <c r="BM1875" s="34">
        <f t="shared" si="410"/>
        <v>19</v>
      </c>
      <c r="BN1875" s="34">
        <f t="shared" si="411"/>
        <v>82</v>
      </c>
      <c r="BO1875" s="34">
        <f t="shared" si="412"/>
        <v>100</v>
      </c>
      <c r="BP1875" s="34">
        <f t="shared" si="413"/>
        <v>28</v>
      </c>
      <c r="BQ1875" s="35">
        <f t="shared" si="414"/>
        <v>24</v>
      </c>
      <c r="BR1875" s="34">
        <f t="shared" si="415"/>
        <v>1</v>
      </c>
      <c r="BS1875" s="35">
        <f t="shared" si="416"/>
        <v>1</v>
      </c>
      <c r="BT1875" s="35">
        <f t="shared" si="417"/>
        <v>37</v>
      </c>
      <c r="BU1875" s="35">
        <f t="shared" si="418"/>
        <v>80</v>
      </c>
      <c r="BV1875" s="35">
        <f t="shared" si="419"/>
        <v>58</v>
      </c>
    </row>
    <row r="1876" spans="2:74" hidden="1" x14ac:dyDescent="0.3">
      <c r="B1876" s="6" t="s">
        <v>2312</v>
      </c>
      <c r="C1876" s="6">
        <v>119011360</v>
      </c>
      <c r="D1876" s="6" t="s">
        <v>1093</v>
      </c>
      <c r="E1876" s="6" t="s">
        <v>1094</v>
      </c>
      <c r="F1876" s="6" t="s">
        <v>2757</v>
      </c>
      <c r="G1876" s="6" t="s">
        <v>77</v>
      </c>
      <c r="H1876" s="6" t="s">
        <v>78</v>
      </c>
      <c r="I1876" s="22">
        <v>1595000</v>
      </c>
      <c r="J1876" s="22">
        <v>1570000</v>
      </c>
      <c r="K1876" s="22">
        <v>1485000</v>
      </c>
      <c r="L1876" s="22">
        <v>1530000</v>
      </c>
      <c r="M1876" s="22">
        <v>1495000</v>
      </c>
      <c r="N1876" s="22">
        <v>1370000</v>
      </c>
      <c r="O1876" s="23">
        <v>28</v>
      </c>
      <c r="P1876" s="23">
        <v>26</v>
      </c>
      <c r="Q1876" s="23">
        <v>26</v>
      </c>
      <c r="R1876" s="22">
        <v>900</v>
      </c>
      <c r="S1876" s="22">
        <v>850</v>
      </c>
      <c r="T1876" s="24">
        <v>2.5</v>
      </c>
      <c r="U1876" s="24">
        <v>-0.20000000000000018</v>
      </c>
      <c r="V1876" s="24">
        <v>2.7</v>
      </c>
      <c r="W1876" s="24">
        <v>3</v>
      </c>
      <c r="X1876" s="25">
        <v>2.9341692789968652E-2</v>
      </c>
      <c r="Y1876" s="24">
        <v>4.3</v>
      </c>
      <c r="Z1876" s="24">
        <v>-1</v>
      </c>
      <c r="AA1876" s="24">
        <v>5.3</v>
      </c>
      <c r="AB1876" s="24">
        <v>4.3</v>
      </c>
      <c r="AC1876" s="26">
        <v>0.41592724046140195</v>
      </c>
      <c r="AD1876" s="24">
        <v>14.175298045639659</v>
      </c>
      <c r="AE1876" s="6">
        <v>262</v>
      </c>
      <c r="AF1876" s="6">
        <v>267</v>
      </c>
      <c r="AG1876" s="6">
        <v>215</v>
      </c>
      <c r="AH1876" s="27">
        <v>2.546938775510204</v>
      </c>
      <c r="AI1876" s="28">
        <v>1485000</v>
      </c>
      <c r="AJ1876" s="28">
        <v>1337000</v>
      </c>
      <c r="AK1876" s="28">
        <v>1220000</v>
      </c>
      <c r="AL1876" s="29">
        <v>0.11069558713537771</v>
      </c>
      <c r="AM1876" s="29">
        <v>0.21721311475409835</v>
      </c>
      <c r="AN1876" s="6">
        <v>2.4</v>
      </c>
      <c r="AO1876" s="27">
        <v>-0.20000000000000018</v>
      </c>
      <c r="AP1876" s="6">
        <v>2.6</v>
      </c>
      <c r="AQ1876" s="26">
        <v>8.9171974522293002E-2</v>
      </c>
      <c r="AR1876" s="28">
        <v>850</v>
      </c>
      <c r="AS1876" s="28">
        <v>800</v>
      </c>
      <c r="AT1876" s="25">
        <v>6.25E-2</v>
      </c>
      <c r="AU1876" s="26">
        <v>0.24729714464786345</v>
      </c>
      <c r="AV1876" s="30">
        <v>2163.84</v>
      </c>
      <c r="AW1876" s="24">
        <v>0.77239999999999998</v>
      </c>
      <c r="AX1876" s="24">
        <v>0.2276</v>
      </c>
      <c r="AY1876" s="24">
        <v>0.63490000000000002</v>
      </c>
      <c r="AZ1876" s="24">
        <v>0.28999999999999998</v>
      </c>
      <c r="BA1876" s="24">
        <v>0.29630000000000001</v>
      </c>
      <c r="BB1876" s="24">
        <v>0.3397</v>
      </c>
      <c r="BC1876" s="24">
        <v>0.3367</v>
      </c>
      <c r="BD1876" s="31">
        <v>6</v>
      </c>
      <c r="BE1876" s="23">
        <v>20</v>
      </c>
      <c r="BF1876" s="32" t="s">
        <v>4593</v>
      </c>
      <c r="BG1876" s="33">
        <v>151.01624901533401</v>
      </c>
      <c r="BH1876" s="33">
        <v>-33.954786704297</v>
      </c>
      <c r="BI1876" s="34">
        <f t="shared" si="406"/>
        <v>75</v>
      </c>
      <c r="BJ1876" s="34">
        <f t="shared" si="407"/>
        <v>77</v>
      </c>
      <c r="BK1876" s="34">
        <f t="shared" si="408"/>
        <v>93</v>
      </c>
      <c r="BL1876" s="34">
        <f t="shared" si="409"/>
        <v>18</v>
      </c>
      <c r="BM1876" s="34">
        <f t="shared" si="410"/>
        <v>56</v>
      </c>
      <c r="BN1876" s="34">
        <f t="shared" si="411"/>
        <v>100</v>
      </c>
      <c r="BO1876" s="34">
        <f t="shared" si="412"/>
        <v>100</v>
      </c>
      <c r="BP1876" s="34">
        <f t="shared" si="413"/>
        <v>55</v>
      </c>
      <c r="BQ1876" s="35">
        <f t="shared" si="414"/>
        <v>48</v>
      </c>
      <c r="BR1876" s="34">
        <f t="shared" si="415"/>
        <v>9</v>
      </c>
      <c r="BS1876" s="35">
        <f t="shared" si="416"/>
        <v>1</v>
      </c>
      <c r="BT1876" s="35">
        <f t="shared" si="417"/>
        <v>46</v>
      </c>
      <c r="BU1876" s="35">
        <f t="shared" si="418"/>
        <v>60</v>
      </c>
      <c r="BV1876" s="35">
        <f t="shared" si="419"/>
        <v>58</v>
      </c>
    </row>
    <row r="1877" spans="2:74" hidden="1" x14ac:dyDescent="0.3">
      <c r="B1877" s="6" t="s">
        <v>2313</v>
      </c>
      <c r="C1877" s="6">
        <v>205041095</v>
      </c>
      <c r="D1877" s="6" t="s">
        <v>1372</v>
      </c>
      <c r="E1877" s="6" t="s">
        <v>477</v>
      </c>
      <c r="F1877" s="6" t="s">
        <v>2313</v>
      </c>
      <c r="G1877" s="6" t="s">
        <v>86</v>
      </c>
      <c r="H1877" s="6" t="s">
        <v>78</v>
      </c>
      <c r="I1877" s="22">
        <v>470000</v>
      </c>
      <c r="J1877" s="22">
        <v>470000</v>
      </c>
      <c r="K1877" s="22">
        <v>445000</v>
      </c>
      <c r="L1877" s="22">
        <v>369000</v>
      </c>
      <c r="M1877" s="22">
        <v>365000</v>
      </c>
      <c r="N1877" s="22">
        <v>375000</v>
      </c>
      <c r="O1877" s="23">
        <v>57</v>
      </c>
      <c r="P1877" s="23">
        <v>64</v>
      </c>
      <c r="Q1877" s="23">
        <v>65</v>
      </c>
      <c r="R1877" s="22">
        <v>400</v>
      </c>
      <c r="S1877" s="22">
        <v>380</v>
      </c>
      <c r="T1877" s="24">
        <v>3.3</v>
      </c>
      <c r="U1877" s="24">
        <v>-0.10000000000000009</v>
      </c>
      <c r="V1877" s="24">
        <v>3.4</v>
      </c>
      <c r="W1877" s="24">
        <v>3.5</v>
      </c>
      <c r="X1877" s="25">
        <v>4.425531914893617E-2</v>
      </c>
      <c r="Y1877" s="24">
        <v>1.9</v>
      </c>
      <c r="Z1877" s="24">
        <v>-0.70000000000000018</v>
      </c>
      <c r="AA1877" s="24">
        <v>2.6</v>
      </c>
      <c r="AB1877" s="24">
        <v>3.1</v>
      </c>
      <c r="AC1877" s="26">
        <v>0.35117291754459889</v>
      </c>
      <c r="AD1877" s="24">
        <v>7.9351572714404561</v>
      </c>
      <c r="AE1877" s="6">
        <v>762</v>
      </c>
      <c r="AF1877" s="6">
        <v>806</v>
      </c>
      <c r="AG1877" s="6">
        <v>771</v>
      </c>
      <c r="AH1877" s="27">
        <v>7.5238095238095237</v>
      </c>
      <c r="AI1877" s="28">
        <v>430000</v>
      </c>
      <c r="AJ1877" s="28">
        <v>429000</v>
      </c>
      <c r="AK1877" s="28">
        <v>425000</v>
      </c>
      <c r="AL1877" s="29">
        <v>2.331002331002331E-3</v>
      </c>
      <c r="AM1877" s="29">
        <v>1.1764705882352941E-2</v>
      </c>
      <c r="AN1877" s="6">
        <v>3.5</v>
      </c>
      <c r="AO1877" s="27">
        <v>0.29999999999999982</v>
      </c>
      <c r="AP1877" s="6">
        <v>3.2</v>
      </c>
      <c r="AQ1877" s="26">
        <v>0.1205128205128205</v>
      </c>
      <c r="AR1877" s="28">
        <v>430</v>
      </c>
      <c r="AS1877" s="28">
        <v>400</v>
      </c>
      <c r="AT1877" s="25">
        <v>7.4999999999999997E-2</v>
      </c>
      <c r="AU1877" s="26">
        <v>0.38986882571253456</v>
      </c>
      <c r="AV1877" s="30">
        <v>1139.0400000000002</v>
      </c>
      <c r="AW1877" s="24">
        <v>0.58819999999999995</v>
      </c>
      <c r="AX1877" s="24">
        <v>0.4118</v>
      </c>
      <c r="AY1877" s="24">
        <v>0.83530000000000004</v>
      </c>
      <c r="AZ1877" s="24">
        <v>0.12470000000000001</v>
      </c>
      <c r="BA1877" s="24">
        <v>0.37090000000000001</v>
      </c>
      <c r="BB1877" s="24">
        <v>0.2944</v>
      </c>
      <c r="BC1877" s="24">
        <v>0.29199999999999998</v>
      </c>
      <c r="BD1877" s="31">
        <v>1</v>
      </c>
      <c r="BE1877" s="23">
        <v>124</v>
      </c>
      <c r="BF1877" s="32" t="s">
        <v>4594</v>
      </c>
      <c r="BG1877" s="33">
        <v>146.29748082900599</v>
      </c>
      <c r="BH1877" s="33">
        <v>-38.197870570103397</v>
      </c>
      <c r="BI1877" s="34">
        <f t="shared" si="406"/>
        <v>62</v>
      </c>
      <c r="BJ1877" s="34">
        <f t="shared" si="407"/>
        <v>59</v>
      </c>
      <c r="BK1877" s="34">
        <f t="shared" si="408"/>
        <v>32</v>
      </c>
      <c r="BL1877" s="34">
        <f t="shared" si="409"/>
        <v>1</v>
      </c>
      <c r="BM1877" s="34">
        <f t="shared" si="410"/>
        <v>2</v>
      </c>
      <c r="BN1877" s="34">
        <f t="shared" si="411"/>
        <v>100</v>
      </c>
      <c r="BO1877" s="34">
        <f t="shared" si="412"/>
        <v>82</v>
      </c>
      <c r="BP1877" s="34">
        <f t="shared" si="413"/>
        <v>72</v>
      </c>
      <c r="BQ1877" s="35">
        <f t="shared" si="414"/>
        <v>98</v>
      </c>
      <c r="BR1877" s="34">
        <f t="shared" si="415"/>
        <v>71</v>
      </c>
      <c r="BS1877" s="35">
        <f t="shared" si="416"/>
        <v>33</v>
      </c>
      <c r="BT1877" s="35">
        <f t="shared" si="417"/>
        <v>85</v>
      </c>
      <c r="BU1877" s="35">
        <f t="shared" si="418"/>
        <v>10</v>
      </c>
      <c r="BV1877" s="35">
        <f t="shared" si="419"/>
        <v>58</v>
      </c>
    </row>
    <row r="1878" spans="2:74" hidden="1" x14ac:dyDescent="0.3">
      <c r="B1878" s="6" t="s">
        <v>2314</v>
      </c>
      <c r="C1878" s="6">
        <v>206051514</v>
      </c>
      <c r="D1878" s="6" t="s">
        <v>1719</v>
      </c>
      <c r="E1878" s="6" t="s">
        <v>289</v>
      </c>
      <c r="F1878" s="6" t="s">
        <v>689</v>
      </c>
      <c r="G1878" s="6" t="s">
        <v>86</v>
      </c>
      <c r="H1878" s="6" t="s">
        <v>78</v>
      </c>
      <c r="I1878" s="22">
        <v>1950000</v>
      </c>
      <c r="J1878" s="22">
        <v>1950000</v>
      </c>
      <c r="K1878" s="22">
        <v>1830000</v>
      </c>
      <c r="L1878" s="22">
        <v>1425000</v>
      </c>
      <c r="M1878" s="22">
        <v>1425000</v>
      </c>
      <c r="N1878" s="22">
        <v>1475000</v>
      </c>
      <c r="O1878" s="23">
        <v>43</v>
      </c>
      <c r="P1878" s="23">
        <v>38</v>
      </c>
      <c r="Q1878" s="23">
        <v>31</v>
      </c>
      <c r="R1878" s="22">
        <v>1000</v>
      </c>
      <c r="S1878" s="22">
        <v>950</v>
      </c>
      <c r="T1878" s="24">
        <v>1.7</v>
      </c>
      <c r="U1878" s="24">
        <v>0.19999999999999996</v>
      </c>
      <c r="V1878" s="24">
        <v>1.5</v>
      </c>
      <c r="W1878" s="24">
        <v>1.7</v>
      </c>
      <c r="X1878" s="25">
        <v>2.6666666666666668E-2</v>
      </c>
      <c r="Y1878" s="24">
        <v>2.1</v>
      </c>
      <c r="Z1878" s="24">
        <v>-0.69999999999999973</v>
      </c>
      <c r="AA1878" s="24">
        <v>2.8</v>
      </c>
      <c r="AB1878" s="24">
        <v>3.3</v>
      </c>
      <c r="AC1878" s="26">
        <v>0.48288650235648611</v>
      </c>
      <c r="AD1878" s="24">
        <v>18.108243838368228</v>
      </c>
      <c r="AE1878" s="6">
        <v>88</v>
      </c>
      <c r="AF1878" s="6">
        <v>147</v>
      </c>
      <c r="AG1878" s="6">
        <v>122</v>
      </c>
      <c r="AH1878" s="27">
        <v>2.4847512038523276</v>
      </c>
      <c r="AI1878" s="28">
        <v>1590000</v>
      </c>
      <c r="AJ1878" s="28">
        <v>1605000</v>
      </c>
      <c r="AK1878" s="28">
        <v>1610000</v>
      </c>
      <c r="AL1878" s="29">
        <v>-9.3457943925233638E-3</v>
      </c>
      <c r="AM1878" s="29">
        <v>-1.2422360248447204E-2</v>
      </c>
      <c r="AN1878" s="6">
        <v>2.4</v>
      </c>
      <c r="AO1878" s="27">
        <v>0.10000000000000009</v>
      </c>
      <c r="AP1878" s="6">
        <v>2.2999999999999998</v>
      </c>
      <c r="AQ1878" s="26">
        <v>2.8744939271255061E-2</v>
      </c>
      <c r="AR1878" s="28">
        <v>900</v>
      </c>
      <c r="AS1878" s="28">
        <v>850</v>
      </c>
      <c r="AT1878" s="25">
        <v>5.8823529411764705E-2</v>
      </c>
      <c r="AU1878" s="26">
        <v>-0.22054212381549854</v>
      </c>
      <c r="AV1878" s="30">
        <v>2070.88</v>
      </c>
      <c r="AW1878" s="24">
        <v>0.41410000000000002</v>
      </c>
      <c r="AX1878" s="24">
        <v>0.58589999999999998</v>
      </c>
      <c r="AY1878" s="24">
        <v>4.8399999999999999E-2</v>
      </c>
      <c r="AZ1878" s="24">
        <v>0.11650000000000001</v>
      </c>
      <c r="BA1878" s="24">
        <v>0.17219999999999999</v>
      </c>
      <c r="BB1878" s="24">
        <v>0.22389999999999999</v>
      </c>
      <c r="BC1878" s="24">
        <v>0.57969999999999999</v>
      </c>
      <c r="BD1878" s="31">
        <v>9</v>
      </c>
      <c r="BE1878" s="23">
        <v>6</v>
      </c>
      <c r="BF1878" s="32" t="s">
        <v>4595</v>
      </c>
      <c r="BG1878" s="33">
        <v>144.976026426348</v>
      </c>
      <c r="BH1878" s="33">
        <v>-37.862711353186903</v>
      </c>
      <c r="BI1878" s="34">
        <f t="shared" si="406"/>
        <v>88</v>
      </c>
      <c r="BJ1878" s="34">
        <f t="shared" si="407"/>
        <v>77</v>
      </c>
      <c r="BK1878" s="34">
        <f t="shared" si="408"/>
        <v>94</v>
      </c>
      <c r="BL1878" s="34">
        <f t="shared" si="409"/>
        <v>100</v>
      </c>
      <c r="BM1878" s="34">
        <f t="shared" si="410"/>
        <v>1</v>
      </c>
      <c r="BN1878" s="34">
        <f t="shared" si="411"/>
        <v>30</v>
      </c>
      <c r="BO1878" s="34">
        <f t="shared" si="412"/>
        <v>100</v>
      </c>
      <c r="BP1878" s="34">
        <f t="shared" si="413"/>
        <v>28</v>
      </c>
      <c r="BQ1878" s="35">
        <f t="shared" si="414"/>
        <v>40</v>
      </c>
      <c r="BR1878" s="34">
        <f t="shared" si="415"/>
        <v>1</v>
      </c>
      <c r="BS1878" s="35">
        <f t="shared" si="416"/>
        <v>1</v>
      </c>
      <c r="BT1878" s="35">
        <f t="shared" si="417"/>
        <v>82</v>
      </c>
      <c r="BU1878" s="35">
        <f t="shared" si="418"/>
        <v>90</v>
      </c>
      <c r="BV1878" s="35">
        <f t="shared" si="419"/>
        <v>58</v>
      </c>
    </row>
    <row r="1879" spans="2:74" hidden="1" x14ac:dyDescent="0.3">
      <c r="B1879" s="6" t="s">
        <v>2315</v>
      </c>
      <c r="C1879" s="6">
        <v>305021115</v>
      </c>
      <c r="D1879" s="6" t="s">
        <v>1346</v>
      </c>
      <c r="E1879" s="6" t="s">
        <v>337</v>
      </c>
      <c r="F1879" s="6" t="s">
        <v>2780</v>
      </c>
      <c r="G1879" s="6" t="s">
        <v>97</v>
      </c>
      <c r="H1879" s="6" t="s">
        <v>78</v>
      </c>
      <c r="I1879" s="22">
        <v>1350000</v>
      </c>
      <c r="J1879" s="22">
        <v>1400000</v>
      </c>
      <c r="K1879" s="22">
        <v>1683700</v>
      </c>
      <c r="L1879" s="22">
        <v>1405000</v>
      </c>
      <c r="M1879" s="22">
        <v>1400000</v>
      </c>
      <c r="N1879" s="22">
        <v>1565000</v>
      </c>
      <c r="O1879" s="23">
        <v>24</v>
      </c>
      <c r="P1879" s="23">
        <v>24</v>
      </c>
      <c r="Q1879" s="23">
        <v>24</v>
      </c>
      <c r="R1879" s="22">
        <v>800</v>
      </c>
      <c r="S1879" s="22">
        <v>790</v>
      </c>
      <c r="T1879" s="24">
        <v>2.4</v>
      </c>
      <c r="U1879" s="24">
        <v>0</v>
      </c>
      <c r="V1879" s="24">
        <v>2.4</v>
      </c>
      <c r="W1879" s="24">
        <v>2.1</v>
      </c>
      <c r="X1879" s="25">
        <v>3.0814814814814816E-2</v>
      </c>
      <c r="Y1879" s="24">
        <v>5.3</v>
      </c>
      <c r="Z1879" s="24">
        <v>-1.4000000000000004</v>
      </c>
      <c r="AA1879" s="24">
        <v>6.7</v>
      </c>
      <c r="AB1879" s="24">
        <v>7.3</v>
      </c>
      <c r="AC1879" s="26">
        <v>0.34775351231047436</v>
      </c>
      <c r="AD1879" s="24">
        <v>11.285270231229335</v>
      </c>
      <c r="AE1879" s="6">
        <v>106</v>
      </c>
      <c r="AF1879" s="6">
        <v>113</v>
      </c>
      <c r="AG1879" s="6">
        <v>97</v>
      </c>
      <c r="AH1879" s="27">
        <v>2.641025641025641</v>
      </c>
      <c r="AI1879" s="28">
        <v>1710000</v>
      </c>
      <c r="AJ1879" s="28">
        <v>1600000</v>
      </c>
      <c r="AK1879" s="28">
        <v>1450000</v>
      </c>
      <c r="AL1879" s="29">
        <v>6.8750000000000006E-2</v>
      </c>
      <c r="AM1879" s="29">
        <v>0.1793103448275862</v>
      </c>
      <c r="AN1879" s="6">
        <v>2.9</v>
      </c>
      <c r="AO1879" s="27">
        <v>-0.10000000000000009</v>
      </c>
      <c r="AP1879" s="6">
        <v>3</v>
      </c>
      <c r="AQ1879" s="26">
        <v>0.11818181818181819</v>
      </c>
      <c r="AR1879" s="28">
        <v>850</v>
      </c>
      <c r="AS1879" s="28">
        <v>800</v>
      </c>
      <c r="AT1879" s="25">
        <v>6.25E-2</v>
      </c>
      <c r="AU1879" s="26">
        <v>0.40423663752431493</v>
      </c>
      <c r="AV1879" s="30">
        <v>2300.48</v>
      </c>
      <c r="AW1879" s="24">
        <v>0.54290000000000005</v>
      </c>
      <c r="AX1879" s="24">
        <v>0.45710000000000001</v>
      </c>
      <c r="AY1879" s="24">
        <v>0.44</v>
      </c>
      <c r="AZ1879" s="24">
        <v>5.2600000000000001E-2</v>
      </c>
      <c r="BA1879" s="24">
        <v>0.17610000000000001</v>
      </c>
      <c r="BB1879" s="24">
        <v>0.24079999999999999</v>
      </c>
      <c r="BC1879" s="24">
        <v>0.56269999999999998</v>
      </c>
      <c r="BD1879" s="31">
        <v>8</v>
      </c>
      <c r="BE1879" s="23">
        <v>2</v>
      </c>
      <c r="BF1879" s="32" t="s">
        <v>4596</v>
      </c>
      <c r="BG1879" s="33">
        <v>153.04618627565699</v>
      </c>
      <c r="BH1879" s="33">
        <v>-27.484353262402301</v>
      </c>
      <c r="BI1879" s="34">
        <f t="shared" si="406"/>
        <v>77</v>
      </c>
      <c r="BJ1879" s="34">
        <f t="shared" si="407"/>
        <v>69</v>
      </c>
      <c r="BK1879" s="34">
        <f t="shared" si="408"/>
        <v>92</v>
      </c>
      <c r="BL1879" s="34">
        <f t="shared" si="409"/>
        <v>1</v>
      </c>
      <c r="BM1879" s="34">
        <f t="shared" si="410"/>
        <v>35</v>
      </c>
      <c r="BN1879" s="34">
        <f t="shared" si="411"/>
        <v>100</v>
      </c>
      <c r="BO1879" s="34">
        <f t="shared" si="412"/>
        <v>100</v>
      </c>
      <c r="BP1879" s="34">
        <f t="shared" si="413"/>
        <v>29</v>
      </c>
      <c r="BQ1879" s="35">
        <f t="shared" si="414"/>
        <v>53</v>
      </c>
      <c r="BR1879" s="34">
        <f t="shared" si="415"/>
        <v>38</v>
      </c>
      <c r="BS1879" s="35">
        <f t="shared" si="416"/>
        <v>35</v>
      </c>
      <c r="BT1879" s="35">
        <f t="shared" si="417"/>
        <v>29</v>
      </c>
      <c r="BU1879" s="35">
        <f t="shared" si="418"/>
        <v>80</v>
      </c>
      <c r="BV1879" s="35">
        <f t="shared" si="419"/>
        <v>58</v>
      </c>
    </row>
    <row r="1880" spans="2:74" hidden="1" x14ac:dyDescent="0.3">
      <c r="B1880" s="6" t="s">
        <v>2316</v>
      </c>
      <c r="C1880" s="6">
        <v>309051244</v>
      </c>
      <c r="D1880" s="6" t="s">
        <v>2051</v>
      </c>
      <c r="E1880" s="6" t="s">
        <v>1142</v>
      </c>
      <c r="F1880" s="6" t="s">
        <v>3657</v>
      </c>
      <c r="G1880" s="6" t="s">
        <v>97</v>
      </c>
      <c r="H1880" s="6" t="s">
        <v>78</v>
      </c>
      <c r="I1880" s="22">
        <v>1295000</v>
      </c>
      <c r="J1880" s="22">
        <v>1295000</v>
      </c>
      <c r="K1880" s="22">
        <v>1212500</v>
      </c>
      <c r="L1880" s="22">
        <v>1340000</v>
      </c>
      <c r="M1880" s="22">
        <v>1330000</v>
      </c>
      <c r="N1880" s="22">
        <v>1305000</v>
      </c>
      <c r="O1880" s="23">
        <v>34</v>
      </c>
      <c r="P1880" s="23">
        <v>34</v>
      </c>
      <c r="Q1880" s="23">
        <v>38</v>
      </c>
      <c r="R1880" s="22">
        <v>900</v>
      </c>
      <c r="S1880" s="22">
        <v>875</v>
      </c>
      <c r="T1880" s="24">
        <v>3.3</v>
      </c>
      <c r="U1880" s="24">
        <v>-0.10000000000000009</v>
      </c>
      <c r="V1880" s="24">
        <v>3.4</v>
      </c>
      <c r="W1880" s="24">
        <v>3.4</v>
      </c>
      <c r="X1880" s="25">
        <v>3.6138996138996141E-2</v>
      </c>
      <c r="Y1880" s="24">
        <v>1.7</v>
      </c>
      <c r="Z1880" s="24">
        <v>-0.90000000000000013</v>
      </c>
      <c r="AA1880" s="24">
        <v>2.6</v>
      </c>
      <c r="AB1880" s="24">
        <v>3</v>
      </c>
      <c r="AC1880" s="26">
        <v>0.39160401002506262</v>
      </c>
      <c r="AD1880" s="24">
        <v>10.836051132103762</v>
      </c>
      <c r="AE1880" s="6">
        <v>124</v>
      </c>
      <c r="AF1880" s="6">
        <v>137</v>
      </c>
      <c r="AG1880" s="6">
        <v>104</v>
      </c>
      <c r="AH1880" s="27">
        <v>3.5707317073170732</v>
      </c>
      <c r="AI1880" s="28">
        <v>1475000</v>
      </c>
      <c r="AJ1880" s="28">
        <v>1400000</v>
      </c>
      <c r="AK1880" s="28">
        <v>1250000</v>
      </c>
      <c r="AL1880" s="29">
        <v>5.3571428571428568E-2</v>
      </c>
      <c r="AM1880" s="29">
        <v>0.18</v>
      </c>
      <c r="AN1880" s="6">
        <v>3.3</v>
      </c>
      <c r="AO1880" s="27">
        <v>-0.10000000000000009</v>
      </c>
      <c r="AP1880" s="6">
        <v>3.4</v>
      </c>
      <c r="AQ1880" s="26">
        <v>0.15</v>
      </c>
      <c r="AR1880" s="28">
        <v>1000</v>
      </c>
      <c r="AS1880" s="28">
        <v>950</v>
      </c>
      <c r="AT1880" s="25">
        <v>5.2631578947368418E-2</v>
      </c>
      <c r="AU1880" s="26">
        <v>0.37294778988425448</v>
      </c>
      <c r="AV1880" s="30">
        <v>2298.2400000000002</v>
      </c>
      <c r="AW1880" s="24">
        <v>0.83030000000000004</v>
      </c>
      <c r="AX1880" s="24">
        <v>0.16969999999999999</v>
      </c>
      <c r="AY1880" s="24">
        <v>0.82569999999999999</v>
      </c>
      <c r="AZ1880" s="24">
        <v>0.1613</v>
      </c>
      <c r="BA1880" s="24">
        <v>0.27260000000000001</v>
      </c>
      <c r="BB1880" s="24">
        <v>0.51459999999999995</v>
      </c>
      <c r="BC1880" s="24">
        <v>0.1946</v>
      </c>
      <c r="BD1880" s="31">
        <v>5</v>
      </c>
      <c r="BE1880" s="23">
        <v>78</v>
      </c>
      <c r="BF1880" s="32" t="s">
        <v>4597</v>
      </c>
      <c r="BG1880" s="33">
        <v>153.35428250287899</v>
      </c>
      <c r="BH1880" s="33">
        <v>-28.117432719885901</v>
      </c>
      <c r="BI1880" s="34">
        <f t="shared" si="406"/>
        <v>62</v>
      </c>
      <c r="BJ1880" s="34">
        <f t="shared" si="407"/>
        <v>62</v>
      </c>
      <c r="BK1880" s="34">
        <f t="shared" si="408"/>
        <v>81</v>
      </c>
      <c r="BL1880" s="34">
        <f t="shared" si="409"/>
        <v>1</v>
      </c>
      <c r="BM1880" s="34">
        <f t="shared" si="410"/>
        <v>28</v>
      </c>
      <c r="BN1880" s="34">
        <f t="shared" si="411"/>
        <v>100</v>
      </c>
      <c r="BO1880" s="34">
        <f t="shared" si="412"/>
        <v>91</v>
      </c>
      <c r="BP1880" s="34">
        <f t="shared" si="413"/>
        <v>50</v>
      </c>
      <c r="BQ1880" s="35">
        <f t="shared" si="414"/>
        <v>71</v>
      </c>
      <c r="BR1880" s="34">
        <f t="shared" si="415"/>
        <v>42</v>
      </c>
      <c r="BS1880" s="35">
        <f t="shared" si="416"/>
        <v>7</v>
      </c>
      <c r="BT1880" s="35">
        <f t="shared" si="417"/>
        <v>88</v>
      </c>
      <c r="BU1880" s="35">
        <f t="shared" si="418"/>
        <v>50</v>
      </c>
      <c r="BV1880" s="35">
        <f t="shared" si="419"/>
        <v>58</v>
      </c>
    </row>
    <row r="1881" spans="2:74" hidden="1" x14ac:dyDescent="0.3">
      <c r="B1881" s="6" t="s">
        <v>2317</v>
      </c>
      <c r="C1881" s="6">
        <v>314021389</v>
      </c>
      <c r="D1881" s="6" t="s">
        <v>1692</v>
      </c>
      <c r="E1881" s="6" t="s">
        <v>325</v>
      </c>
      <c r="F1881" s="6" t="s">
        <v>2780</v>
      </c>
      <c r="G1881" s="6" t="s">
        <v>97</v>
      </c>
      <c r="H1881" s="6" t="s">
        <v>78</v>
      </c>
      <c r="I1881" s="22">
        <v>878800</v>
      </c>
      <c r="J1881" s="22">
        <v>861900</v>
      </c>
      <c r="K1881" s="22">
        <v>799000</v>
      </c>
      <c r="L1881" s="22">
        <v>885000</v>
      </c>
      <c r="M1881" s="22">
        <v>860000</v>
      </c>
      <c r="N1881" s="22">
        <v>790000</v>
      </c>
      <c r="O1881" s="23">
        <v>30</v>
      </c>
      <c r="P1881" s="23">
        <v>29</v>
      </c>
      <c r="Q1881" s="23">
        <v>28</v>
      </c>
      <c r="R1881" s="22">
        <v>650</v>
      </c>
      <c r="S1881" s="22">
        <v>600</v>
      </c>
      <c r="T1881" s="24">
        <v>3.6</v>
      </c>
      <c r="U1881" s="24">
        <v>-0.39999999999999991</v>
      </c>
      <c r="V1881" s="24">
        <v>4</v>
      </c>
      <c r="W1881" s="24">
        <v>4.0999999999999996</v>
      </c>
      <c r="X1881" s="25">
        <v>3.8461538461538464E-2</v>
      </c>
      <c r="Y1881" s="24">
        <v>7</v>
      </c>
      <c r="Z1881" s="24">
        <v>-2.0999999999999996</v>
      </c>
      <c r="AA1881" s="24">
        <v>9.1</v>
      </c>
      <c r="AB1881" s="24">
        <v>8.8000000000000007</v>
      </c>
      <c r="AC1881" s="26">
        <v>0.29930744861121339</v>
      </c>
      <c r="AD1881" s="24">
        <v>7.7819936638915488</v>
      </c>
      <c r="AE1881" s="6">
        <v>452</v>
      </c>
      <c r="AF1881" s="6">
        <v>286</v>
      </c>
      <c r="AG1881" s="6">
        <v>204</v>
      </c>
      <c r="AH1881" s="27">
        <v>2.9577464788732395</v>
      </c>
      <c r="AI1881" s="28">
        <v>852000</v>
      </c>
      <c r="AJ1881" s="28">
        <v>765000</v>
      </c>
      <c r="AK1881" s="28">
        <v>690000</v>
      </c>
      <c r="AL1881" s="29">
        <v>0.11372549019607843</v>
      </c>
      <c r="AM1881" s="29">
        <v>0.23478260869565218</v>
      </c>
      <c r="AN1881" s="6">
        <v>3.5</v>
      </c>
      <c r="AO1881" s="27">
        <v>-0.70000000000000018</v>
      </c>
      <c r="AP1881" s="6">
        <v>4.2</v>
      </c>
      <c r="AQ1881" s="26">
        <v>0.10047058823529412</v>
      </c>
      <c r="AR1881" s="28">
        <v>640</v>
      </c>
      <c r="AS1881" s="28">
        <v>600</v>
      </c>
      <c r="AT1881" s="25">
        <v>6.6666666666666666E-2</v>
      </c>
      <c r="AU1881" s="26">
        <v>0.41785213483332251</v>
      </c>
      <c r="AV1881" s="30">
        <v>2171.6800000000003</v>
      </c>
      <c r="AW1881" s="24">
        <v>0.79659999999999997</v>
      </c>
      <c r="AX1881" s="24">
        <v>0.2034</v>
      </c>
      <c r="AY1881" s="24">
        <v>0.72829999999999995</v>
      </c>
      <c r="AZ1881" s="24">
        <v>0.26579999999999998</v>
      </c>
      <c r="BA1881" s="24">
        <v>0.15959999999999999</v>
      </c>
      <c r="BB1881" s="24">
        <v>0.40460000000000002</v>
      </c>
      <c r="BC1881" s="24">
        <v>0.40579999999999999</v>
      </c>
      <c r="BD1881" s="31">
        <v>5</v>
      </c>
      <c r="BE1881" s="23">
        <v>22</v>
      </c>
      <c r="BF1881" s="32" t="s">
        <v>4598</v>
      </c>
      <c r="BG1881" s="33">
        <v>153.03681169763499</v>
      </c>
      <c r="BH1881" s="33">
        <v>-27.274088025913802</v>
      </c>
      <c r="BI1881" s="34">
        <f t="shared" si="406"/>
        <v>57</v>
      </c>
      <c r="BJ1881" s="34">
        <f t="shared" si="407"/>
        <v>59</v>
      </c>
      <c r="BK1881" s="34">
        <f t="shared" si="408"/>
        <v>88</v>
      </c>
      <c r="BL1881" s="34">
        <f t="shared" si="409"/>
        <v>1</v>
      </c>
      <c r="BM1881" s="34">
        <f t="shared" si="410"/>
        <v>57</v>
      </c>
      <c r="BN1881" s="34">
        <f t="shared" si="411"/>
        <v>100</v>
      </c>
      <c r="BO1881" s="34">
        <f t="shared" si="412"/>
        <v>100</v>
      </c>
      <c r="BP1881" s="34">
        <f t="shared" si="413"/>
        <v>25</v>
      </c>
      <c r="BQ1881" s="35">
        <f t="shared" si="414"/>
        <v>78</v>
      </c>
      <c r="BR1881" s="34">
        <f t="shared" si="415"/>
        <v>72</v>
      </c>
      <c r="BS1881" s="35">
        <f t="shared" si="416"/>
        <v>67</v>
      </c>
      <c r="BT1881" s="35">
        <f t="shared" si="417"/>
        <v>1</v>
      </c>
      <c r="BU1881" s="35">
        <f t="shared" si="418"/>
        <v>50</v>
      </c>
      <c r="BV1881" s="35">
        <f t="shared" si="419"/>
        <v>58</v>
      </c>
    </row>
    <row r="1882" spans="2:74" hidden="1" x14ac:dyDescent="0.3">
      <c r="B1882" s="6" t="s">
        <v>2318</v>
      </c>
      <c r="C1882" s="6">
        <v>502011024</v>
      </c>
      <c r="D1882" s="6" t="s">
        <v>1513</v>
      </c>
      <c r="E1882" s="6" t="s">
        <v>1513</v>
      </c>
      <c r="F1882" s="6" t="s">
        <v>2720</v>
      </c>
      <c r="G1882" s="6" t="s">
        <v>93</v>
      </c>
      <c r="H1882" s="6" t="s">
        <v>78</v>
      </c>
      <c r="I1882" s="22">
        <v>745000</v>
      </c>
      <c r="J1882" s="22">
        <v>737000</v>
      </c>
      <c r="K1882" s="22">
        <v>669000</v>
      </c>
      <c r="L1882" s="22">
        <v>745000</v>
      </c>
      <c r="M1882" s="22">
        <v>740000</v>
      </c>
      <c r="N1882" s="22">
        <v>670000</v>
      </c>
      <c r="O1882" s="23">
        <v>27</v>
      </c>
      <c r="P1882" s="23">
        <v>26</v>
      </c>
      <c r="Q1882" s="23">
        <v>29</v>
      </c>
      <c r="R1882" s="22">
        <v>625</v>
      </c>
      <c r="S1882" s="22">
        <v>600</v>
      </c>
      <c r="T1882" s="24">
        <v>4.4000000000000004</v>
      </c>
      <c r="U1882" s="24">
        <v>-0.19999999999999929</v>
      </c>
      <c r="V1882" s="24">
        <v>4.5999999999999996</v>
      </c>
      <c r="W1882" s="24">
        <v>4.5999999999999996</v>
      </c>
      <c r="X1882" s="25">
        <v>4.3624161073825503E-2</v>
      </c>
      <c r="Y1882" s="24">
        <v>3</v>
      </c>
      <c r="Z1882" s="24">
        <v>-1.2999999999999998</v>
      </c>
      <c r="AA1882" s="24">
        <v>4.3</v>
      </c>
      <c r="AB1882" s="24">
        <v>4.2</v>
      </c>
      <c r="AC1882" s="26">
        <v>0.40525469447038071</v>
      </c>
      <c r="AD1882" s="24">
        <v>9.2896845347825732</v>
      </c>
      <c r="AE1882" s="6">
        <v>656</v>
      </c>
      <c r="AF1882" s="6">
        <v>798</v>
      </c>
      <c r="AG1882" s="6">
        <v>386</v>
      </c>
      <c r="AH1882" s="27">
        <v>4.0981354268891064</v>
      </c>
      <c r="AI1882" s="28">
        <v>700000</v>
      </c>
      <c r="AJ1882" s="28">
        <v>601500</v>
      </c>
      <c r="AK1882" s="28">
        <v>485000</v>
      </c>
      <c r="AL1882" s="29">
        <v>0.16375727348295926</v>
      </c>
      <c r="AM1882" s="29">
        <v>0.44329896907216493</v>
      </c>
      <c r="AN1882" s="6">
        <v>4.0999999999999996</v>
      </c>
      <c r="AO1882" s="27">
        <v>-0.70000000000000018</v>
      </c>
      <c r="AP1882" s="6">
        <v>4.8</v>
      </c>
      <c r="AQ1882" s="26">
        <v>9.4444444444444442E-2</v>
      </c>
      <c r="AR1882" s="28">
        <v>590</v>
      </c>
      <c r="AS1882" s="28">
        <v>560</v>
      </c>
      <c r="AT1882" s="25">
        <v>5.3571428571428568E-2</v>
      </c>
      <c r="AU1882" s="26">
        <v>0.41350936402878014</v>
      </c>
      <c r="AV1882" s="30">
        <v>1542.2400000000002</v>
      </c>
      <c r="AW1882" s="24">
        <v>0.72350000000000003</v>
      </c>
      <c r="AX1882" s="24">
        <v>0.27650000000000002</v>
      </c>
      <c r="AY1882" s="24">
        <v>0.86319999999999997</v>
      </c>
      <c r="AZ1882" s="24">
        <v>0.1181</v>
      </c>
      <c r="BA1882" s="24">
        <v>0.39389999999999997</v>
      </c>
      <c r="BB1882" s="24">
        <v>0.36259999999999998</v>
      </c>
      <c r="BC1882" s="24">
        <v>0.19850000000000001</v>
      </c>
      <c r="BD1882" s="31">
        <v>1</v>
      </c>
      <c r="BE1882" s="23">
        <v>68</v>
      </c>
      <c r="BF1882" s="32" t="s">
        <v>4599</v>
      </c>
      <c r="BG1882" s="33">
        <v>115.699387529238</v>
      </c>
      <c r="BH1882" s="33">
        <v>-32.545485242401902</v>
      </c>
      <c r="BI1882" s="34">
        <f t="shared" si="406"/>
        <v>44</v>
      </c>
      <c r="BJ1882" s="34">
        <f t="shared" si="407"/>
        <v>49</v>
      </c>
      <c r="BK1882" s="34">
        <f t="shared" si="408"/>
        <v>74</v>
      </c>
      <c r="BL1882" s="34">
        <f t="shared" si="409"/>
        <v>1</v>
      </c>
      <c r="BM1882" s="34">
        <f t="shared" si="410"/>
        <v>82</v>
      </c>
      <c r="BN1882" s="34">
        <f t="shared" si="411"/>
        <v>100</v>
      </c>
      <c r="BO1882" s="34">
        <f t="shared" si="412"/>
        <v>94</v>
      </c>
      <c r="BP1882" s="34">
        <f t="shared" si="413"/>
        <v>77</v>
      </c>
      <c r="BQ1882" s="35">
        <f t="shared" si="414"/>
        <v>95</v>
      </c>
      <c r="BR1882" s="34">
        <f t="shared" si="415"/>
        <v>58</v>
      </c>
      <c r="BS1882" s="35">
        <f t="shared" si="416"/>
        <v>1</v>
      </c>
      <c r="BT1882" s="35">
        <f t="shared" si="417"/>
        <v>67</v>
      </c>
      <c r="BU1882" s="35">
        <f t="shared" si="418"/>
        <v>10</v>
      </c>
      <c r="BV1882" s="35">
        <f t="shared" si="419"/>
        <v>58</v>
      </c>
    </row>
    <row r="1883" spans="2:74" hidden="1" x14ac:dyDescent="0.3">
      <c r="B1883" s="6" t="s">
        <v>2319</v>
      </c>
      <c r="C1883" s="6">
        <v>702011045</v>
      </c>
      <c r="D1883" s="6" t="s">
        <v>2320</v>
      </c>
      <c r="E1883" s="6" t="s">
        <v>1710</v>
      </c>
      <c r="F1883" s="6" t="s">
        <v>2320</v>
      </c>
      <c r="G1883" s="6" t="s">
        <v>1390</v>
      </c>
      <c r="H1883" s="6" t="s">
        <v>78</v>
      </c>
      <c r="I1883" s="22">
        <v>479000</v>
      </c>
      <c r="J1883" s="22">
        <v>489000</v>
      </c>
      <c r="K1883" s="22">
        <v>499000</v>
      </c>
      <c r="L1883" s="22">
        <v>510000</v>
      </c>
      <c r="M1883" s="22">
        <v>465000</v>
      </c>
      <c r="N1883" s="22">
        <v>465000</v>
      </c>
      <c r="O1883" s="23">
        <v>118</v>
      </c>
      <c r="P1883" s="23">
        <v>112</v>
      </c>
      <c r="Q1883" s="23">
        <v>83</v>
      </c>
      <c r="R1883" s="22">
        <v>595</v>
      </c>
      <c r="S1883" s="22">
        <v>570</v>
      </c>
      <c r="T1883" s="24">
        <v>1.7</v>
      </c>
      <c r="U1883" s="24">
        <v>9.9999999999999867E-2</v>
      </c>
      <c r="V1883" s="24">
        <v>1.6</v>
      </c>
      <c r="W1883" s="24">
        <v>1.8</v>
      </c>
      <c r="X1883" s="25">
        <v>6.4592901878914408E-2</v>
      </c>
      <c r="Y1883" s="24">
        <v>1.7</v>
      </c>
      <c r="Z1883" s="24">
        <v>-0.59999999999999987</v>
      </c>
      <c r="AA1883" s="24">
        <v>2.2999999999999998</v>
      </c>
      <c r="AB1883" s="24">
        <v>2.8</v>
      </c>
      <c r="AC1883" s="26">
        <v>0.26221618953603154</v>
      </c>
      <c r="AD1883" s="24">
        <v>4.0595201935280905</v>
      </c>
      <c r="AE1883" s="6">
        <v>195</v>
      </c>
      <c r="AF1883" s="6">
        <v>185</v>
      </c>
      <c r="AG1883" s="6">
        <v>185</v>
      </c>
      <c r="AH1883" s="27">
        <v>11.134615384615385</v>
      </c>
      <c r="AI1883" s="28">
        <v>527500</v>
      </c>
      <c r="AJ1883" s="28">
        <v>500000</v>
      </c>
      <c r="AK1883" s="28">
        <v>545000</v>
      </c>
      <c r="AL1883" s="29">
        <v>5.5E-2</v>
      </c>
      <c r="AM1883" s="29">
        <v>-3.2110091743119268E-2</v>
      </c>
      <c r="AN1883" s="6">
        <v>1.8</v>
      </c>
      <c r="AO1883" s="27">
        <v>0.40000000000000013</v>
      </c>
      <c r="AP1883" s="6">
        <v>1.4</v>
      </c>
      <c r="AQ1883" s="26">
        <v>1.827354260089686E-2</v>
      </c>
      <c r="AR1883" s="28">
        <v>620</v>
      </c>
      <c r="AS1883" s="28">
        <v>595</v>
      </c>
      <c r="AT1883" s="25">
        <v>4.2016806722689079E-2</v>
      </c>
      <c r="AU1883" s="26">
        <v>0.15093326961147835</v>
      </c>
      <c r="AV1883" s="30">
        <v>2269.1200000000003</v>
      </c>
      <c r="AW1883" s="24">
        <v>0.68100000000000005</v>
      </c>
      <c r="AX1883" s="24">
        <v>0.31900000000000001</v>
      </c>
      <c r="AY1883" s="24">
        <v>0.70850000000000002</v>
      </c>
      <c r="AZ1883" s="24">
        <v>0.19739999999999999</v>
      </c>
      <c r="BA1883" s="24">
        <v>0.16389999999999999</v>
      </c>
      <c r="BB1883" s="24">
        <v>0.35699999999999998</v>
      </c>
      <c r="BC1883" s="24">
        <v>0.41699999999999998</v>
      </c>
      <c r="BD1883" s="31">
        <v>5</v>
      </c>
      <c r="BE1883" s="23">
        <v>1288</v>
      </c>
      <c r="BF1883" s="32" t="s">
        <v>4600</v>
      </c>
      <c r="BG1883" s="33">
        <v>133.87534743281299</v>
      </c>
      <c r="BH1883" s="33">
        <v>-23.680999464333901</v>
      </c>
      <c r="BI1883" s="34">
        <f t="shared" si="406"/>
        <v>88</v>
      </c>
      <c r="BJ1883" s="34">
        <f t="shared" si="407"/>
        <v>87</v>
      </c>
      <c r="BK1883" s="34">
        <f t="shared" si="408"/>
        <v>1</v>
      </c>
      <c r="BL1883" s="34">
        <f t="shared" si="409"/>
        <v>50</v>
      </c>
      <c r="BM1883" s="34">
        <f t="shared" si="410"/>
        <v>28</v>
      </c>
      <c r="BN1883" s="34">
        <f t="shared" si="411"/>
        <v>14</v>
      </c>
      <c r="BO1883" s="34">
        <f t="shared" si="412"/>
        <v>1</v>
      </c>
      <c r="BP1883" s="34">
        <f t="shared" si="413"/>
        <v>26</v>
      </c>
      <c r="BQ1883" s="35">
        <f t="shared" si="414"/>
        <v>100</v>
      </c>
      <c r="BR1883" s="34">
        <f t="shared" si="415"/>
        <v>100</v>
      </c>
      <c r="BS1883" s="35">
        <f t="shared" si="416"/>
        <v>92</v>
      </c>
      <c r="BT1883" s="35">
        <f t="shared" si="417"/>
        <v>88</v>
      </c>
      <c r="BU1883" s="35">
        <f t="shared" si="418"/>
        <v>50</v>
      </c>
      <c r="BV1883" s="35">
        <f t="shared" si="419"/>
        <v>58</v>
      </c>
    </row>
    <row r="1884" spans="2:74" hidden="1" x14ac:dyDescent="0.3">
      <c r="B1884" s="6" t="s">
        <v>2321</v>
      </c>
      <c r="C1884" s="6">
        <v>118011649</v>
      </c>
      <c r="D1884" s="6" t="s">
        <v>1694</v>
      </c>
      <c r="E1884" s="6" t="s">
        <v>1695</v>
      </c>
      <c r="F1884" s="6" t="s">
        <v>2757</v>
      </c>
      <c r="G1884" s="6" t="s">
        <v>77</v>
      </c>
      <c r="H1884" s="6" t="s">
        <v>78</v>
      </c>
      <c r="I1884" s="22">
        <v>8000000</v>
      </c>
      <c r="J1884" s="22">
        <v>8000000</v>
      </c>
      <c r="K1884" s="22">
        <v>11212500</v>
      </c>
      <c r="L1884" s="22">
        <v>5000000</v>
      </c>
      <c r="M1884" s="22">
        <v>7950000</v>
      </c>
      <c r="N1884" s="22">
        <v>9170000</v>
      </c>
      <c r="O1884" s="23">
        <v>26</v>
      </c>
      <c r="P1884" s="23">
        <v>26</v>
      </c>
      <c r="Q1884" s="23">
        <v>24</v>
      </c>
      <c r="R1884" s="22">
        <v>2500</v>
      </c>
      <c r="S1884" s="22">
        <v>2950</v>
      </c>
      <c r="T1884" s="24">
        <v>2.4</v>
      </c>
      <c r="U1884" s="24">
        <v>-0.39999999999999991</v>
      </c>
      <c r="V1884" s="24">
        <v>2.8</v>
      </c>
      <c r="W1884" s="24">
        <v>3.6</v>
      </c>
      <c r="X1884" s="25">
        <v>1.6250000000000001E-2</v>
      </c>
      <c r="Y1884" s="24">
        <v>2.1</v>
      </c>
      <c r="Z1884" s="24">
        <v>-0.60000000000000009</v>
      </c>
      <c r="AA1884" s="24">
        <v>2.7</v>
      </c>
      <c r="AB1884" s="24">
        <v>3.3</v>
      </c>
      <c r="AC1884" s="26">
        <v>0.67620201670489455</v>
      </c>
      <c r="AD1884" s="24">
        <v>41.612431797224282</v>
      </c>
      <c r="AE1884" s="6">
        <v>103</v>
      </c>
      <c r="AF1884" s="6">
        <v>231</v>
      </c>
      <c r="AG1884" s="6">
        <v>150</v>
      </c>
      <c r="AH1884" s="27">
        <v>2.4483985765124556</v>
      </c>
      <c r="AI1884" s="28">
        <v>3750000</v>
      </c>
      <c r="AJ1884" s="28">
        <v>3580000</v>
      </c>
      <c r="AK1884" s="28">
        <v>3535000</v>
      </c>
      <c r="AL1884" s="29">
        <v>4.7486033519553071E-2</v>
      </c>
      <c r="AM1884" s="29">
        <v>6.0820367751060818E-2</v>
      </c>
      <c r="AN1884" s="6">
        <v>2.9</v>
      </c>
      <c r="AO1884" s="27">
        <v>-0.20000000000000018</v>
      </c>
      <c r="AP1884" s="6">
        <v>3.1</v>
      </c>
      <c r="AQ1884" s="26">
        <v>9.5822454308093996E-2</v>
      </c>
      <c r="AR1884" s="28">
        <v>1800</v>
      </c>
      <c r="AS1884" s="28">
        <v>1795</v>
      </c>
      <c r="AT1884" s="25">
        <v>2.7855153203342618E-3</v>
      </c>
      <c r="AU1884" s="26">
        <v>0.2908513947336645</v>
      </c>
      <c r="AV1884" s="30">
        <v>3697.1200000000003</v>
      </c>
      <c r="AW1884" s="24">
        <v>0.66390000000000005</v>
      </c>
      <c r="AX1884" s="24">
        <v>0.33610000000000001</v>
      </c>
      <c r="AY1884" s="24">
        <v>0.29749999999999999</v>
      </c>
      <c r="AZ1884" s="24">
        <v>3.9800000000000002E-2</v>
      </c>
      <c r="BA1884" s="24">
        <v>0.35720000000000002</v>
      </c>
      <c r="BB1884" s="24">
        <v>0.26090000000000002</v>
      </c>
      <c r="BC1884" s="24">
        <v>0.35420000000000001</v>
      </c>
      <c r="BD1884" s="31">
        <v>10</v>
      </c>
      <c r="BE1884" s="23">
        <v>4</v>
      </c>
      <c r="BF1884" s="32" t="s">
        <v>4601</v>
      </c>
      <c r="BG1884" s="33">
        <v>151.25307651164999</v>
      </c>
      <c r="BH1884" s="33">
        <v>-33.875617245933</v>
      </c>
      <c r="BI1884" s="34">
        <f t="shared" si="406"/>
        <v>77</v>
      </c>
      <c r="BJ1884" s="34">
        <f t="shared" si="407"/>
        <v>69</v>
      </c>
      <c r="BK1884" s="34">
        <f t="shared" si="408"/>
        <v>94</v>
      </c>
      <c r="BL1884" s="34">
        <f t="shared" si="409"/>
        <v>4</v>
      </c>
      <c r="BM1884" s="34">
        <f t="shared" si="410"/>
        <v>25</v>
      </c>
      <c r="BN1884" s="34">
        <f t="shared" si="411"/>
        <v>100</v>
      </c>
      <c r="BO1884" s="34">
        <f t="shared" si="412"/>
        <v>100</v>
      </c>
      <c r="BP1884" s="34">
        <f t="shared" si="413"/>
        <v>69</v>
      </c>
      <c r="BQ1884" s="35">
        <f t="shared" si="414"/>
        <v>5</v>
      </c>
      <c r="BR1884" s="34">
        <f t="shared" si="415"/>
        <v>1</v>
      </c>
      <c r="BS1884" s="35">
        <f t="shared" si="416"/>
        <v>1</v>
      </c>
      <c r="BT1884" s="35">
        <f t="shared" si="417"/>
        <v>82</v>
      </c>
      <c r="BU1884" s="35">
        <f t="shared" si="418"/>
        <v>100</v>
      </c>
      <c r="BV1884" s="35">
        <f t="shared" si="419"/>
        <v>58</v>
      </c>
    </row>
    <row r="1885" spans="2:74" hidden="1" x14ac:dyDescent="0.3">
      <c r="B1885" s="6" t="s">
        <v>822</v>
      </c>
      <c r="C1885" s="6">
        <v>302021028</v>
      </c>
      <c r="D1885" s="6" t="s">
        <v>822</v>
      </c>
      <c r="E1885" s="6" t="s">
        <v>229</v>
      </c>
      <c r="F1885" s="6" t="s">
        <v>2780</v>
      </c>
      <c r="G1885" s="6" t="s">
        <v>97</v>
      </c>
      <c r="H1885" s="6" t="s">
        <v>78</v>
      </c>
      <c r="I1885" s="22">
        <v>1067000</v>
      </c>
      <c r="J1885" s="22">
        <v>1076700</v>
      </c>
      <c r="K1885" s="22">
        <v>920000</v>
      </c>
      <c r="L1885" s="22">
        <v>1095000</v>
      </c>
      <c r="M1885" s="22">
        <v>1032000</v>
      </c>
      <c r="N1885" s="22">
        <v>951000</v>
      </c>
      <c r="O1885" s="23">
        <v>29</v>
      </c>
      <c r="P1885" s="23">
        <v>28</v>
      </c>
      <c r="Q1885" s="23">
        <v>27</v>
      </c>
      <c r="R1885" s="22">
        <v>620</v>
      </c>
      <c r="S1885" s="22">
        <v>580</v>
      </c>
      <c r="T1885" s="24">
        <v>1.3</v>
      </c>
      <c r="U1885" s="24">
        <v>0.10000000000000009</v>
      </c>
      <c r="V1885" s="24">
        <v>1.2</v>
      </c>
      <c r="W1885" s="24">
        <v>2.7</v>
      </c>
      <c r="X1885" s="25">
        <v>3.021555763823805E-2</v>
      </c>
      <c r="Y1885" s="24">
        <v>3.9</v>
      </c>
      <c r="Z1885" s="24">
        <v>-1.6</v>
      </c>
      <c r="AA1885" s="24">
        <v>5.5</v>
      </c>
      <c r="AB1885" s="24">
        <v>5.3</v>
      </c>
      <c r="AC1885" s="26">
        <v>0.3901137622067854</v>
      </c>
      <c r="AD1885" s="24">
        <v>12.911023085441688</v>
      </c>
      <c r="AE1885" s="6">
        <v>163</v>
      </c>
      <c r="AF1885" s="6">
        <v>171</v>
      </c>
      <c r="AG1885" s="6">
        <v>146</v>
      </c>
      <c r="AH1885" s="27">
        <v>2.6819923371647509</v>
      </c>
      <c r="AI1885" s="28">
        <v>1200000</v>
      </c>
      <c r="AJ1885" s="28">
        <v>1070000</v>
      </c>
      <c r="AK1885" s="28">
        <v>945000</v>
      </c>
      <c r="AL1885" s="29">
        <v>0.12149532710280374</v>
      </c>
      <c r="AM1885" s="29">
        <v>0.26984126984126983</v>
      </c>
      <c r="AN1885" s="6">
        <v>2.7</v>
      </c>
      <c r="AO1885" s="27">
        <v>-0.59999999999999964</v>
      </c>
      <c r="AP1885" s="6">
        <v>3.3</v>
      </c>
      <c r="AQ1885" s="26">
        <v>0.11621621621621621</v>
      </c>
      <c r="AR1885" s="28">
        <v>700</v>
      </c>
      <c r="AS1885" s="28">
        <v>650</v>
      </c>
      <c r="AT1885" s="25">
        <v>7.6923076923076927E-2</v>
      </c>
      <c r="AU1885" s="26">
        <v>0.35342305773784932</v>
      </c>
      <c r="AV1885" s="30">
        <v>1589.2800000000002</v>
      </c>
      <c r="AW1885" s="24">
        <v>0.50439999999999996</v>
      </c>
      <c r="AX1885" s="24">
        <v>0.49559999999999998</v>
      </c>
      <c r="AY1885" s="24">
        <v>0.214</v>
      </c>
      <c r="AZ1885" s="24">
        <v>0.19800000000000001</v>
      </c>
      <c r="BA1885" s="24">
        <v>0.15040000000000001</v>
      </c>
      <c r="BB1885" s="24">
        <v>0.1656</v>
      </c>
      <c r="BC1885" s="24">
        <v>0.62580000000000002</v>
      </c>
      <c r="BD1885" s="31">
        <v>5</v>
      </c>
      <c r="BE1885" s="23">
        <v>10</v>
      </c>
      <c r="BF1885" s="32" t="s">
        <v>4602</v>
      </c>
      <c r="BG1885" s="33">
        <v>153.03354840815501</v>
      </c>
      <c r="BH1885" s="33">
        <v>-27.384088325993702</v>
      </c>
      <c r="BI1885" s="34">
        <f t="shared" si="406"/>
        <v>95</v>
      </c>
      <c r="BJ1885" s="34">
        <f t="shared" si="407"/>
        <v>72</v>
      </c>
      <c r="BK1885" s="34">
        <f t="shared" si="408"/>
        <v>92</v>
      </c>
      <c r="BL1885" s="34">
        <f t="shared" si="409"/>
        <v>1</v>
      </c>
      <c r="BM1885" s="34">
        <f t="shared" si="410"/>
        <v>61</v>
      </c>
      <c r="BN1885" s="34">
        <f t="shared" si="411"/>
        <v>100</v>
      </c>
      <c r="BO1885" s="34">
        <f t="shared" si="412"/>
        <v>100</v>
      </c>
      <c r="BP1885" s="34">
        <f t="shared" si="413"/>
        <v>23</v>
      </c>
      <c r="BQ1885" s="35">
        <f t="shared" si="414"/>
        <v>51</v>
      </c>
      <c r="BR1885" s="34">
        <f t="shared" si="415"/>
        <v>22</v>
      </c>
      <c r="BS1885" s="35">
        <f t="shared" si="416"/>
        <v>8</v>
      </c>
      <c r="BT1885" s="35">
        <f t="shared" si="417"/>
        <v>52</v>
      </c>
      <c r="BU1885" s="35">
        <f t="shared" si="418"/>
        <v>50</v>
      </c>
      <c r="BV1885" s="35">
        <f t="shared" si="419"/>
        <v>58</v>
      </c>
    </row>
    <row r="1886" spans="2:74" hidden="1" x14ac:dyDescent="0.3">
      <c r="B1886" s="6" t="s">
        <v>2322</v>
      </c>
      <c r="C1886" s="6">
        <v>308031216</v>
      </c>
      <c r="D1886" s="6" t="s">
        <v>372</v>
      </c>
      <c r="E1886" s="6" t="s">
        <v>370</v>
      </c>
      <c r="F1886" s="6" t="s">
        <v>372</v>
      </c>
      <c r="G1886" s="6" t="s">
        <v>97</v>
      </c>
      <c r="H1886" s="6" t="s">
        <v>78</v>
      </c>
      <c r="I1886" s="22">
        <v>499000</v>
      </c>
      <c r="J1886" s="22">
        <v>499000</v>
      </c>
      <c r="K1886" s="22">
        <v>412000</v>
      </c>
      <c r="L1886" s="22">
        <v>520000</v>
      </c>
      <c r="M1886" s="22">
        <v>510000</v>
      </c>
      <c r="N1886" s="22">
        <v>427250</v>
      </c>
      <c r="O1886" s="23">
        <v>28</v>
      </c>
      <c r="P1886" s="23">
        <v>29</v>
      </c>
      <c r="Q1886" s="23">
        <v>35</v>
      </c>
      <c r="R1886" s="22">
        <v>500</v>
      </c>
      <c r="S1886" s="22">
        <v>480</v>
      </c>
      <c r="T1886" s="24">
        <v>4.2</v>
      </c>
      <c r="U1886" s="24">
        <v>-0.39999999999999947</v>
      </c>
      <c r="V1886" s="24">
        <v>4.5999999999999996</v>
      </c>
      <c r="W1886" s="24">
        <v>4.5999999999999996</v>
      </c>
      <c r="X1886" s="25">
        <v>5.2104208416833664E-2</v>
      </c>
      <c r="Y1886" s="24">
        <v>3.1</v>
      </c>
      <c r="Z1886" s="24">
        <v>-0.99999999999999956</v>
      </c>
      <c r="AA1886" s="24">
        <v>4.0999999999999996</v>
      </c>
      <c r="AB1886" s="24">
        <v>4.4000000000000004</v>
      </c>
      <c r="AC1886" s="26">
        <v>0.31706574675324672</v>
      </c>
      <c r="AD1886" s="24">
        <v>6.0852233703796204</v>
      </c>
      <c r="AE1886" s="6">
        <v>526</v>
      </c>
      <c r="AF1886" s="6">
        <v>536</v>
      </c>
      <c r="AG1886" s="6">
        <v>437</v>
      </c>
      <c r="AH1886" s="27">
        <v>3.2511700468018723</v>
      </c>
      <c r="AI1886" s="28">
        <v>550000</v>
      </c>
      <c r="AJ1886" s="28">
        <v>470000</v>
      </c>
      <c r="AK1886" s="28">
        <v>395000</v>
      </c>
      <c r="AL1886" s="29">
        <v>0.1702127659574468</v>
      </c>
      <c r="AM1886" s="29">
        <v>0.39240506329113922</v>
      </c>
      <c r="AN1886" s="6">
        <v>3.3</v>
      </c>
      <c r="AO1886" s="27">
        <v>-0.60000000000000009</v>
      </c>
      <c r="AP1886" s="6">
        <v>3.9</v>
      </c>
      <c r="AQ1886" s="26">
        <v>6.6666666666666666E-2</v>
      </c>
      <c r="AR1886" s="28">
        <v>520</v>
      </c>
      <c r="AS1886" s="28">
        <v>490</v>
      </c>
      <c r="AT1886" s="25">
        <v>6.1224489795918366E-2</v>
      </c>
      <c r="AU1886" s="26">
        <v>0.42999881663965067</v>
      </c>
      <c r="AV1886" s="30">
        <v>1576.96</v>
      </c>
      <c r="AW1886" s="24">
        <v>0.64149999999999996</v>
      </c>
      <c r="AX1886" s="24">
        <v>0.35849999999999999</v>
      </c>
      <c r="AY1886" s="24">
        <v>0.88770000000000004</v>
      </c>
      <c r="AZ1886" s="24">
        <v>5.9299999999999999E-2</v>
      </c>
      <c r="BA1886" s="24">
        <v>0.2888</v>
      </c>
      <c r="BB1886" s="24">
        <v>0.35060000000000002</v>
      </c>
      <c r="BC1886" s="24">
        <v>0.31969999999999998</v>
      </c>
      <c r="BD1886" s="31">
        <v>1</v>
      </c>
      <c r="BE1886" s="23">
        <v>521</v>
      </c>
      <c r="BF1886" s="32" t="s">
        <v>4603</v>
      </c>
      <c r="BG1886" s="33">
        <v>150.46125470725801</v>
      </c>
      <c r="BH1886" s="33">
        <v>-23.400447477989601</v>
      </c>
      <c r="BI1886" s="34">
        <f t="shared" si="406"/>
        <v>47</v>
      </c>
      <c r="BJ1886" s="34">
        <f t="shared" si="407"/>
        <v>62</v>
      </c>
      <c r="BK1886" s="34">
        <f t="shared" si="408"/>
        <v>85</v>
      </c>
      <c r="BL1886" s="34">
        <f t="shared" si="409"/>
        <v>1</v>
      </c>
      <c r="BM1886" s="34">
        <f t="shared" si="410"/>
        <v>85</v>
      </c>
      <c r="BN1886" s="34">
        <f t="shared" si="411"/>
        <v>87</v>
      </c>
      <c r="BO1886" s="34">
        <f t="shared" si="412"/>
        <v>26</v>
      </c>
      <c r="BP1886" s="34">
        <f t="shared" si="413"/>
        <v>54</v>
      </c>
      <c r="BQ1886" s="35">
        <f t="shared" si="414"/>
        <v>100</v>
      </c>
      <c r="BR1886" s="34">
        <f t="shared" si="415"/>
        <v>89</v>
      </c>
      <c r="BS1886" s="35">
        <f t="shared" si="416"/>
        <v>56</v>
      </c>
      <c r="BT1886" s="35">
        <f t="shared" si="417"/>
        <v>65</v>
      </c>
      <c r="BU1886" s="35">
        <f t="shared" si="418"/>
        <v>10</v>
      </c>
      <c r="BV1886" s="35">
        <f t="shared" si="419"/>
        <v>58</v>
      </c>
    </row>
    <row r="1887" spans="2:74" hidden="1" x14ac:dyDescent="0.3">
      <c r="B1887" s="6" t="s">
        <v>2323</v>
      </c>
      <c r="C1887" s="6">
        <v>316021581</v>
      </c>
      <c r="D1887" s="6" t="s">
        <v>1996</v>
      </c>
      <c r="E1887" s="6" t="s">
        <v>1740</v>
      </c>
      <c r="F1887" s="6" t="s">
        <v>1740</v>
      </c>
      <c r="G1887" s="6" t="s">
        <v>97</v>
      </c>
      <c r="H1887" s="6" t="s">
        <v>78</v>
      </c>
      <c r="I1887" s="22">
        <v>961000</v>
      </c>
      <c r="J1887" s="22">
        <v>965000</v>
      </c>
      <c r="K1887" s="22">
        <v>882740</v>
      </c>
      <c r="L1887" s="22">
        <v>955000</v>
      </c>
      <c r="M1887" s="22">
        <v>950000</v>
      </c>
      <c r="N1887" s="22">
        <v>885000</v>
      </c>
      <c r="O1887" s="23">
        <v>35</v>
      </c>
      <c r="P1887" s="23">
        <v>34</v>
      </c>
      <c r="Q1887" s="23">
        <v>33</v>
      </c>
      <c r="R1887" s="22">
        <v>700</v>
      </c>
      <c r="S1887" s="22">
        <v>680</v>
      </c>
      <c r="T1887" s="24">
        <v>4</v>
      </c>
      <c r="U1887" s="24">
        <v>0</v>
      </c>
      <c r="V1887" s="24">
        <v>4</v>
      </c>
      <c r="W1887" s="24">
        <v>3.9</v>
      </c>
      <c r="X1887" s="25">
        <v>3.7877211238293441E-2</v>
      </c>
      <c r="Y1887" s="24">
        <v>3.8</v>
      </c>
      <c r="Z1887" s="24">
        <v>-1.2999999999999998</v>
      </c>
      <c r="AA1887" s="24">
        <v>5.0999999999999996</v>
      </c>
      <c r="AB1887" s="24">
        <v>6</v>
      </c>
      <c r="AC1887" s="26">
        <v>0.41778074866310155</v>
      </c>
      <c r="AD1887" s="24">
        <v>11.029870864429688</v>
      </c>
      <c r="AE1887" s="6">
        <v>289</v>
      </c>
      <c r="AF1887" s="6">
        <v>363</v>
      </c>
      <c r="AG1887" s="6">
        <v>333</v>
      </c>
      <c r="AH1887" s="27">
        <v>3.2066115702479339</v>
      </c>
      <c r="AI1887" s="28">
        <v>1180000</v>
      </c>
      <c r="AJ1887" s="28">
        <v>1085000</v>
      </c>
      <c r="AK1887" s="28">
        <v>985000</v>
      </c>
      <c r="AL1887" s="29">
        <v>8.755760368663594E-2</v>
      </c>
      <c r="AM1887" s="29">
        <v>0.19796954314720813</v>
      </c>
      <c r="AN1887" s="6">
        <v>3.4</v>
      </c>
      <c r="AO1887" s="27">
        <v>-0.20000000000000018</v>
      </c>
      <c r="AP1887" s="6">
        <v>3.6</v>
      </c>
      <c r="AQ1887" s="26">
        <v>0.14081632653061224</v>
      </c>
      <c r="AR1887" s="28">
        <v>730</v>
      </c>
      <c r="AS1887" s="28">
        <v>700</v>
      </c>
      <c r="AT1887" s="25">
        <v>4.2857142857142858E-2</v>
      </c>
      <c r="AU1887" s="26">
        <v>0.35584261594245348</v>
      </c>
      <c r="AV1887" s="30">
        <v>1675.5200000000002</v>
      </c>
      <c r="AW1887" s="24">
        <v>0.73960000000000004</v>
      </c>
      <c r="AX1887" s="24">
        <v>0.26040000000000002</v>
      </c>
      <c r="AY1887" s="24">
        <v>0.79210000000000003</v>
      </c>
      <c r="AZ1887" s="24">
        <v>0.1772</v>
      </c>
      <c r="BA1887" s="24">
        <v>0.312</v>
      </c>
      <c r="BB1887" s="24">
        <v>0.35039999999999999</v>
      </c>
      <c r="BC1887" s="24">
        <v>0.26719999999999999</v>
      </c>
      <c r="BD1887" s="31">
        <v>7</v>
      </c>
      <c r="BE1887" s="23">
        <v>79</v>
      </c>
      <c r="BF1887" s="32" t="s">
        <v>4604</v>
      </c>
      <c r="BG1887" s="33">
        <v>153.08379160743399</v>
      </c>
      <c r="BH1887" s="33">
        <v>-26.765456442552001</v>
      </c>
      <c r="BI1887" s="34">
        <f t="shared" si="406"/>
        <v>51</v>
      </c>
      <c r="BJ1887" s="34">
        <f t="shared" si="407"/>
        <v>60</v>
      </c>
      <c r="BK1887" s="34">
        <f t="shared" si="408"/>
        <v>85</v>
      </c>
      <c r="BL1887" s="34">
        <f t="shared" si="409"/>
        <v>1</v>
      </c>
      <c r="BM1887" s="34">
        <f t="shared" si="410"/>
        <v>44</v>
      </c>
      <c r="BN1887" s="34">
        <f t="shared" si="411"/>
        <v>100</v>
      </c>
      <c r="BO1887" s="34">
        <f t="shared" si="412"/>
        <v>91</v>
      </c>
      <c r="BP1887" s="34">
        <f t="shared" si="413"/>
        <v>59</v>
      </c>
      <c r="BQ1887" s="35">
        <f t="shared" si="414"/>
        <v>76</v>
      </c>
      <c r="BR1887" s="34">
        <f t="shared" si="415"/>
        <v>40</v>
      </c>
      <c r="BS1887" s="35">
        <f t="shared" si="416"/>
        <v>1</v>
      </c>
      <c r="BT1887" s="35">
        <f t="shared" si="417"/>
        <v>54</v>
      </c>
      <c r="BU1887" s="35">
        <f t="shared" si="418"/>
        <v>70</v>
      </c>
      <c r="BV1887" s="35">
        <f t="shared" si="419"/>
        <v>58</v>
      </c>
    </row>
    <row r="1888" spans="2:74" hidden="1" x14ac:dyDescent="0.3">
      <c r="B1888" s="6" t="s">
        <v>2324</v>
      </c>
      <c r="C1888" s="6">
        <v>309021232</v>
      </c>
      <c r="D1888" s="6" t="s">
        <v>2273</v>
      </c>
      <c r="E1888" s="6" t="s">
        <v>1142</v>
      </c>
      <c r="F1888" s="6" t="s">
        <v>3657</v>
      </c>
      <c r="G1888" s="6" t="s">
        <v>97</v>
      </c>
      <c r="H1888" s="6" t="s">
        <v>78</v>
      </c>
      <c r="I1888" s="22">
        <v>1330000</v>
      </c>
      <c r="J1888" s="22">
        <v>1350000</v>
      </c>
      <c r="K1888" s="22">
        <v>1386000</v>
      </c>
      <c r="L1888" s="22">
        <v>1385000</v>
      </c>
      <c r="M1888" s="22">
        <v>1390000</v>
      </c>
      <c r="N1888" s="22">
        <v>1360000</v>
      </c>
      <c r="O1888" s="23">
        <v>29</v>
      </c>
      <c r="P1888" s="23">
        <v>30</v>
      </c>
      <c r="Q1888" s="23">
        <v>30</v>
      </c>
      <c r="R1888" s="22">
        <v>1100</v>
      </c>
      <c r="S1888" s="22">
        <v>950</v>
      </c>
      <c r="T1888" s="24">
        <v>3.4</v>
      </c>
      <c r="U1888" s="24">
        <v>-0.10000000000000009</v>
      </c>
      <c r="V1888" s="24">
        <v>3.5</v>
      </c>
      <c r="W1888" s="24">
        <v>3.2</v>
      </c>
      <c r="X1888" s="25">
        <v>4.300751879699248E-2</v>
      </c>
      <c r="Y1888" s="24">
        <v>1.9</v>
      </c>
      <c r="Z1888" s="24">
        <v>-0.5</v>
      </c>
      <c r="AA1888" s="24">
        <v>2.4</v>
      </c>
      <c r="AB1888" s="24">
        <v>2.5</v>
      </c>
      <c r="AC1888" s="26">
        <v>0.60033181976947247</v>
      </c>
      <c r="AD1888" s="24">
        <v>13.958764340793678</v>
      </c>
      <c r="AE1888" s="6">
        <v>138</v>
      </c>
      <c r="AF1888" s="6">
        <v>138</v>
      </c>
      <c r="AG1888" s="6">
        <v>136</v>
      </c>
      <c r="AH1888" s="27">
        <v>3.1832061068702293</v>
      </c>
      <c r="AI1888" s="28">
        <v>1522000</v>
      </c>
      <c r="AJ1888" s="28">
        <v>1400000</v>
      </c>
      <c r="AK1888" s="28">
        <v>1230000</v>
      </c>
      <c r="AL1888" s="29">
        <v>8.7142857142857147E-2</v>
      </c>
      <c r="AM1888" s="29">
        <v>0.23739837398373984</v>
      </c>
      <c r="AN1888" s="6">
        <v>3.1</v>
      </c>
      <c r="AO1888" s="27">
        <v>-0.19999999999999973</v>
      </c>
      <c r="AP1888" s="6">
        <v>3.3</v>
      </c>
      <c r="AQ1888" s="26">
        <v>0.17672727272727273</v>
      </c>
      <c r="AR1888" s="28">
        <v>1100</v>
      </c>
      <c r="AS1888" s="28">
        <v>990</v>
      </c>
      <c r="AT1888" s="25">
        <v>0.1111111111111111</v>
      </c>
      <c r="AU1888" s="26">
        <v>0.34562866996016817</v>
      </c>
      <c r="AV1888" s="30">
        <v>1832.3200000000002</v>
      </c>
      <c r="AW1888" s="24">
        <v>0.7429</v>
      </c>
      <c r="AX1888" s="24">
        <v>0.2571</v>
      </c>
      <c r="AY1888" s="24">
        <v>0.71340000000000003</v>
      </c>
      <c r="AZ1888" s="24">
        <v>0.27589999999999998</v>
      </c>
      <c r="BA1888" s="24">
        <v>0.3427</v>
      </c>
      <c r="BB1888" s="24">
        <v>0.41139999999999999</v>
      </c>
      <c r="BC1888" s="24">
        <v>0.21729999999999999</v>
      </c>
      <c r="BD1888" s="31">
        <v>3.5</v>
      </c>
      <c r="BE1888" s="23">
        <v>87</v>
      </c>
      <c r="BF1888" s="32" t="s">
        <v>4605</v>
      </c>
      <c r="BG1888" s="33">
        <v>153.46128611882699</v>
      </c>
      <c r="BH1888" s="33">
        <v>-28.157627466823701</v>
      </c>
      <c r="BI1888" s="34">
        <f t="shared" si="406"/>
        <v>60</v>
      </c>
      <c r="BJ1888" s="34">
        <f t="shared" si="407"/>
        <v>65</v>
      </c>
      <c r="BK1888" s="34">
        <f t="shared" si="408"/>
        <v>85</v>
      </c>
      <c r="BL1888" s="34">
        <f t="shared" si="409"/>
        <v>1</v>
      </c>
      <c r="BM1888" s="34">
        <f t="shared" si="410"/>
        <v>44</v>
      </c>
      <c r="BN1888" s="34">
        <f t="shared" si="411"/>
        <v>100</v>
      </c>
      <c r="BO1888" s="34">
        <f t="shared" si="412"/>
        <v>89</v>
      </c>
      <c r="BP1888" s="34">
        <f t="shared" si="413"/>
        <v>65</v>
      </c>
      <c r="BQ1888" s="35">
        <f t="shared" si="414"/>
        <v>93</v>
      </c>
      <c r="BR1888" s="34">
        <f t="shared" si="415"/>
        <v>11</v>
      </c>
      <c r="BS1888" s="35">
        <f t="shared" si="416"/>
        <v>1</v>
      </c>
      <c r="BT1888" s="35">
        <f t="shared" si="417"/>
        <v>85</v>
      </c>
      <c r="BU1888" s="35">
        <f t="shared" si="418"/>
        <v>35</v>
      </c>
      <c r="BV1888" s="35">
        <f t="shared" si="419"/>
        <v>58</v>
      </c>
    </row>
    <row r="1889" spans="2:74" hidden="1" x14ac:dyDescent="0.3">
      <c r="B1889" s="6" t="s">
        <v>2325</v>
      </c>
      <c r="C1889" s="6">
        <v>119031667</v>
      </c>
      <c r="D1889" s="6" t="s">
        <v>1547</v>
      </c>
      <c r="E1889" s="6" t="s">
        <v>1094</v>
      </c>
      <c r="F1889" s="6" t="s">
        <v>2757</v>
      </c>
      <c r="G1889" s="6" t="s">
        <v>77</v>
      </c>
      <c r="H1889" s="6" t="s">
        <v>78</v>
      </c>
      <c r="I1889" s="22">
        <v>1680000</v>
      </c>
      <c r="J1889" s="22">
        <v>1700000</v>
      </c>
      <c r="K1889" s="22">
        <v>2056600</v>
      </c>
      <c r="L1889" s="22">
        <v>1600000</v>
      </c>
      <c r="M1889" s="22">
        <v>1631000</v>
      </c>
      <c r="N1889" s="22">
        <v>1820000</v>
      </c>
      <c r="O1889" s="23">
        <v>30</v>
      </c>
      <c r="P1889" s="23">
        <v>30</v>
      </c>
      <c r="Q1889" s="23">
        <v>25</v>
      </c>
      <c r="R1889" s="22">
        <v>750</v>
      </c>
      <c r="S1889" s="22">
        <v>750</v>
      </c>
      <c r="T1889" s="24">
        <v>2</v>
      </c>
      <c r="U1889" s="24">
        <v>0</v>
      </c>
      <c r="V1889" s="24">
        <v>2</v>
      </c>
      <c r="W1889" s="24">
        <v>1.7</v>
      </c>
      <c r="X1889" s="25">
        <v>2.3214285714285715E-2</v>
      </c>
      <c r="Y1889" s="24">
        <v>2.6</v>
      </c>
      <c r="Z1889" s="24">
        <v>-0.29999999999999982</v>
      </c>
      <c r="AA1889" s="24">
        <v>2.9</v>
      </c>
      <c r="AB1889" s="24">
        <v>3.7</v>
      </c>
      <c r="AC1889" s="26">
        <v>0.39647297640192836</v>
      </c>
      <c r="AD1889" s="24">
        <v>17.078835906544608</v>
      </c>
      <c r="AE1889" s="6">
        <v>129</v>
      </c>
      <c r="AF1889" s="6">
        <v>186</v>
      </c>
      <c r="AG1889" s="6">
        <v>146</v>
      </c>
      <c r="AH1889" s="27">
        <v>2.3128911138923658</v>
      </c>
      <c r="AI1889" s="28">
        <v>1910000</v>
      </c>
      <c r="AJ1889" s="28">
        <v>1810000</v>
      </c>
      <c r="AK1889" s="28">
        <v>1655000</v>
      </c>
      <c r="AL1889" s="29">
        <v>5.5248618784530384E-2</v>
      </c>
      <c r="AM1889" s="29">
        <v>0.15407854984894259</v>
      </c>
      <c r="AN1889" s="6">
        <v>2.4</v>
      </c>
      <c r="AO1889" s="27">
        <v>0</v>
      </c>
      <c r="AP1889" s="6">
        <v>2.4</v>
      </c>
      <c r="AQ1889" s="26">
        <v>7.5229357798165142E-2</v>
      </c>
      <c r="AR1889" s="28">
        <v>850</v>
      </c>
      <c r="AS1889" s="28">
        <v>820</v>
      </c>
      <c r="AT1889" s="25">
        <v>3.6585365853658534E-2</v>
      </c>
      <c r="AU1889" s="26">
        <v>0.2092376582120572</v>
      </c>
      <c r="AV1889" s="30">
        <v>1891.6800000000003</v>
      </c>
      <c r="AW1889" s="24">
        <v>0.68240000000000001</v>
      </c>
      <c r="AX1889" s="24">
        <v>0.31759999999999999</v>
      </c>
      <c r="AY1889" s="24">
        <v>0.25629999999999997</v>
      </c>
      <c r="AZ1889" s="24">
        <v>0.16880000000000001</v>
      </c>
      <c r="BA1889" s="24">
        <v>0.25740000000000002</v>
      </c>
      <c r="BB1889" s="24">
        <v>0.29070000000000001</v>
      </c>
      <c r="BC1889" s="24">
        <v>0.42759999999999998</v>
      </c>
      <c r="BD1889" s="31">
        <v>5</v>
      </c>
      <c r="BE1889" s="23">
        <v>16</v>
      </c>
      <c r="BF1889" s="32" t="s">
        <v>4606</v>
      </c>
      <c r="BG1889" s="33">
        <v>151.08006642780401</v>
      </c>
      <c r="BH1889" s="33">
        <v>-33.959593834589</v>
      </c>
      <c r="BI1889" s="34">
        <f t="shared" si="406"/>
        <v>84</v>
      </c>
      <c r="BJ1889" s="34">
        <f t="shared" si="407"/>
        <v>77</v>
      </c>
      <c r="BK1889" s="34">
        <f t="shared" si="408"/>
        <v>96</v>
      </c>
      <c r="BL1889" s="34">
        <f t="shared" si="409"/>
        <v>31</v>
      </c>
      <c r="BM1889" s="34">
        <f t="shared" si="410"/>
        <v>28</v>
      </c>
      <c r="BN1889" s="34">
        <f t="shared" si="411"/>
        <v>100</v>
      </c>
      <c r="BO1889" s="34">
        <f t="shared" si="412"/>
        <v>100</v>
      </c>
      <c r="BP1889" s="34">
        <f t="shared" si="413"/>
        <v>47</v>
      </c>
      <c r="BQ1889" s="35">
        <f t="shared" si="414"/>
        <v>28</v>
      </c>
      <c r="BR1889" s="34">
        <f t="shared" si="415"/>
        <v>1</v>
      </c>
      <c r="BS1889" s="35">
        <f t="shared" si="416"/>
        <v>3</v>
      </c>
      <c r="BT1889" s="35">
        <f t="shared" si="417"/>
        <v>74</v>
      </c>
      <c r="BU1889" s="35">
        <f t="shared" si="418"/>
        <v>50</v>
      </c>
      <c r="BV1889" s="35">
        <f t="shared" si="419"/>
        <v>58</v>
      </c>
    </row>
    <row r="1890" spans="2:74" hidden="1" x14ac:dyDescent="0.3">
      <c r="B1890" s="6" t="s">
        <v>2326</v>
      </c>
      <c r="C1890" s="6">
        <v>602031064</v>
      </c>
      <c r="D1890" s="6" t="s">
        <v>1161</v>
      </c>
      <c r="E1890" s="6" t="s">
        <v>659</v>
      </c>
      <c r="F1890" s="6" t="s">
        <v>2742</v>
      </c>
      <c r="G1890" s="6" t="s">
        <v>130</v>
      </c>
      <c r="H1890" s="6" t="s">
        <v>78</v>
      </c>
      <c r="I1890" s="22">
        <v>595000</v>
      </c>
      <c r="J1890" s="22">
        <v>599000</v>
      </c>
      <c r="K1890" s="22">
        <v>600000</v>
      </c>
      <c r="L1890" s="22">
        <v>495000</v>
      </c>
      <c r="M1890" s="22">
        <v>480000</v>
      </c>
      <c r="N1890" s="22">
        <v>467000</v>
      </c>
      <c r="O1890" s="23">
        <v>121</v>
      </c>
      <c r="P1890" s="23">
        <v>145</v>
      </c>
      <c r="Q1890" s="23">
        <v>106</v>
      </c>
      <c r="R1890" s="22">
        <v>400</v>
      </c>
      <c r="S1890" s="22">
        <v>420</v>
      </c>
      <c r="T1890" s="24">
        <v>2.4</v>
      </c>
      <c r="U1890" s="24">
        <v>0.10000000000000009</v>
      </c>
      <c r="V1890" s="24">
        <v>2.2999999999999998</v>
      </c>
      <c r="W1890" s="24">
        <v>2.1</v>
      </c>
      <c r="X1890" s="25">
        <v>3.4957983193277309E-2</v>
      </c>
      <c r="Y1890" s="24">
        <v>1.3</v>
      </c>
      <c r="Z1890" s="24">
        <v>-0.39999999999999991</v>
      </c>
      <c r="AA1890" s="24">
        <v>1.7</v>
      </c>
      <c r="AB1890" s="24">
        <v>1.3</v>
      </c>
      <c r="AC1890" s="26">
        <v>0.42771599657827203</v>
      </c>
      <c r="AD1890" s="24">
        <v>12.235145094426532</v>
      </c>
      <c r="AE1890" s="6">
        <v>452</v>
      </c>
      <c r="AF1890" s="6">
        <v>511</v>
      </c>
      <c r="AG1890" s="6">
        <v>424</v>
      </c>
      <c r="AH1890" s="27">
        <v>8.6278026905829588</v>
      </c>
      <c r="AI1890" s="28">
        <v>496000</v>
      </c>
      <c r="AJ1890" s="28">
        <v>492000</v>
      </c>
      <c r="AK1890" s="28">
        <v>475000</v>
      </c>
      <c r="AL1890" s="29">
        <v>8.130081300813009E-3</v>
      </c>
      <c r="AM1890" s="29">
        <v>4.4210526315789471E-2</v>
      </c>
      <c r="AN1890" s="6">
        <v>2.4</v>
      </c>
      <c r="AO1890" s="27">
        <v>-0.10000000000000009</v>
      </c>
      <c r="AP1890" s="6">
        <v>2.5</v>
      </c>
      <c r="AQ1890" s="26">
        <v>0.10972515856236786</v>
      </c>
      <c r="AR1890" s="28">
        <v>420</v>
      </c>
      <c r="AS1890" s="28">
        <v>400</v>
      </c>
      <c r="AT1890" s="25">
        <v>0.05</v>
      </c>
      <c r="AU1890" s="26">
        <v>0.24852668352092322</v>
      </c>
      <c r="AV1890" s="30">
        <v>935.2</v>
      </c>
      <c r="AW1890" s="24">
        <v>0.62060000000000004</v>
      </c>
      <c r="AX1890" s="24">
        <v>0.37940000000000002</v>
      </c>
      <c r="AY1890" s="24">
        <v>0.91610000000000003</v>
      </c>
      <c r="AZ1890" s="24">
        <v>2.87E-2</v>
      </c>
      <c r="BA1890" s="24">
        <v>0.54239999999999999</v>
      </c>
      <c r="BB1890" s="24">
        <v>0.2233</v>
      </c>
      <c r="BC1890" s="24">
        <v>0.19489999999999999</v>
      </c>
      <c r="BD1890" s="31">
        <v>2.5</v>
      </c>
      <c r="BE1890" s="23">
        <v>178</v>
      </c>
      <c r="BF1890" s="32" t="s">
        <v>4607</v>
      </c>
      <c r="BG1890" s="33">
        <v>147.97000516083401</v>
      </c>
      <c r="BH1890" s="33">
        <v>-41.356933557270303</v>
      </c>
      <c r="BI1890" s="34">
        <f t="shared" si="406"/>
        <v>77</v>
      </c>
      <c r="BJ1890" s="34">
        <f t="shared" si="407"/>
        <v>77</v>
      </c>
      <c r="BK1890" s="34">
        <f t="shared" si="408"/>
        <v>18</v>
      </c>
      <c r="BL1890" s="34">
        <f t="shared" si="409"/>
        <v>18</v>
      </c>
      <c r="BM1890" s="34">
        <f t="shared" si="410"/>
        <v>5</v>
      </c>
      <c r="BN1890" s="34">
        <f t="shared" si="411"/>
        <v>100</v>
      </c>
      <c r="BO1890" s="34">
        <f t="shared" si="412"/>
        <v>72</v>
      </c>
      <c r="BP1890" s="34">
        <f t="shared" si="413"/>
        <v>100</v>
      </c>
      <c r="BQ1890" s="35">
        <f t="shared" si="414"/>
        <v>67</v>
      </c>
      <c r="BR1890" s="34">
        <f t="shared" si="415"/>
        <v>28</v>
      </c>
      <c r="BS1890" s="35">
        <f t="shared" si="416"/>
        <v>1</v>
      </c>
      <c r="BT1890" s="35">
        <f t="shared" si="417"/>
        <v>95</v>
      </c>
      <c r="BU1890" s="35">
        <f t="shared" si="418"/>
        <v>25</v>
      </c>
      <c r="BV1890" s="35">
        <f t="shared" si="419"/>
        <v>58</v>
      </c>
    </row>
    <row r="1891" spans="2:74" hidden="1" x14ac:dyDescent="0.3">
      <c r="B1891" s="6" t="s">
        <v>2327</v>
      </c>
      <c r="C1891" s="6">
        <v>114011273</v>
      </c>
      <c r="D1891" s="6" t="s">
        <v>1535</v>
      </c>
      <c r="E1891" s="6" t="s">
        <v>1111</v>
      </c>
      <c r="F1891" s="6" t="s">
        <v>2691</v>
      </c>
      <c r="G1891" s="6" t="s">
        <v>77</v>
      </c>
      <c r="H1891" s="6" t="s">
        <v>78</v>
      </c>
      <c r="I1891" s="22">
        <v>1100000</v>
      </c>
      <c r="J1891" s="22">
        <v>1149000</v>
      </c>
      <c r="K1891" s="22">
        <v>1099000</v>
      </c>
      <c r="L1891" s="22">
        <v>1050000</v>
      </c>
      <c r="M1891" s="22">
        <v>1055000</v>
      </c>
      <c r="N1891" s="22">
        <v>1000000</v>
      </c>
      <c r="O1891" s="23">
        <v>71</v>
      </c>
      <c r="P1891" s="23">
        <v>71</v>
      </c>
      <c r="Q1891" s="23">
        <v>64</v>
      </c>
      <c r="R1891" s="22">
        <v>550</v>
      </c>
      <c r="S1891" s="22">
        <v>520</v>
      </c>
      <c r="T1891" s="24">
        <v>3.2</v>
      </c>
      <c r="U1891" s="24">
        <v>-0.19999999999999973</v>
      </c>
      <c r="V1891" s="24">
        <v>3.4</v>
      </c>
      <c r="W1891" s="24">
        <v>3</v>
      </c>
      <c r="X1891" s="25">
        <v>2.5999999999999999E-2</v>
      </c>
      <c r="Y1891" s="24">
        <v>1.8</v>
      </c>
      <c r="Z1891" s="24">
        <v>-0.7</v>
      </c>
      <c r="AA1891" s="24">
        <v>2.5</v>
      </c>
      <c r="AB1891" s="24">
        <v>2.7</v>
      </c>
      <c r="AC1891" s="26">
        <v>0.39698579512645799</v>
      </c>
      <c r="AD1891" s="24">
        <v>15.268684427940691</v>
      </c>
      <c r="AE1891" s="6">
        <v>1033</v>
      </c>
      <c r="AF1891" s="6">
        <v>1179</v>
      </c>
      <c r="AG1891" s="6">
        <v>928</v>
      </c>
      <c r="AH1891" s="27">
        <v>7.6055321707757058</v>
      </c>
      <c r="AI1891" s="28">
        <v>840000</v>
      </c>
      <c r="AJ1891" s="28">
        <v>800000</v>
      </c>
      <c r="AK1891" s="28">
        <v>800000</v>
      </c>
      <c r="AL1891" s="29">
        <v>0.05</v>
      </c>
      <c r="AM1891" s="29">
        <v>0.05</v>
      </c>
      <c r="AN1891" s="6">
        <v>2.8</v>
      </c>
      <c r="AO1891" s="27">
        <v>9.9999999999999645E-2</v>
      </c>
      <c r="AP1891" s="6">
        <v>2.7</v>
      </c>
      <c r="AQ1891" s="26">
        <v>0.1167741935483871</v>
      </c>
      <c r="AR1891" s="28">
        <v>550</v>
      </c>
      <c r="AS1891" s="28">
        <v>530</v>
      </c>
      <c r="AT1891" s="25">
        <v>3.7735849056603772E-2</v>
      </c>
      <c r="AU1891" s="26">
        <v>9.7509220537122077E-2</v>
      </c>
      <c r="AV1891" s="30">
        <v>1385.44</v>
      </c>
      <c r="AW1891" s="24">
        <v>0.70669999999999999</v>
      </c>
      <c r="AX1891" s="24">
        <v>0.29330000000000001</v>
      </c>
      <c r="AY1891" s="24">
        <v>0.95320000000000005</v>
      </c>
      <c r="AZ1891" s="24">
        <v>2.6700000000000002E-2</v>
      </c>
      <c r="BA1891" s="24">
        <v>0.54879999999999995</v>
      </c>
      <c r="BB1891" s="24">
        <v>0.23130000000000001</v>
      </c>
      <c r="BC1891" s="24">
        <v>0.19589999999999999</v>
      </c>
      <c r="BD1891" s="31">
        <v>4</v>
      </c>
      <c r="BE1891" s="23">
        <v>135</v>
      </c>
      <c r="BF1891" s="32" t="s">
        <v>4608</v>
      </c>
      <c r="BG1891" s="33">
        <v>150.68874819175301</v>
      </c>
      <c r="BH1891" s="33">
        <v>-35.007896289825503</v>
      </c>
      <c r="BI1891" s="34">
        <f t="shared" si="406"/>
        <v>64</v>
      </c>
      <c r="BJ1891" s="34">
        <f t="shared" si="407"/>
        <v>70</v>
      </c>
      <c r="BK1891" s="34">
        <f t="shared" si="408"/>
        <v>31</v>
      </c>
      <c r="BL1891" s="34">
        <f t="shared" si="409"/>
        <v>68</v>
      </c>
      <c r="BM1891" s="34">
        <f t="shared" si="410"/>
        <v>26</v>
      </c>
      <c r="BN1891" s="34">
        <f t="shared" si="411"/>
        <v>100</v>
      </c>
      <c r="BO1891" s="34">
        <f t="shared" si="412"/>
        <v>80</v>
      </c>
      <c r="BP1891" s="34">
        <f t="shared" si="413"/>
        <v>100</v>
      </c>
      <c r="BQ1891" s="35">
        <f t="shared" si="414"/>
        <v>37</v>
      </c>
      <c r="BR1891" s="34">
        <f t="shared" si="415"/>
        <v>1</v>
      </c>
      <c r="BS1891" s="35">
        <f t="shared" si="416"/>
        <v>3</v>
      </c>
      <c r="BT1891" s="35">
        <f t="shared" si="417"/>
        <v>87</v>
      </c>
      <c r="BU1891" s="35">
        <f t="shared" si="418"/>
        <v>40</v>
      </c>
      <c r="BV1891" s="35">
        <f t="shared" si="419"/>
        <v>58</v>
      </c>
    </row>
    <row r="1892" spans="2:74" hidden="1" x14ac:dyDescent="0.3">
      <c r="B1892" s="6" t="s">
        <v>2328</v>
      </c>
      <c r="C1892" s="6">
        <v>119031665</v>
      </c>
      <c r="D1892" s="6" t="s">
        <v>1547</v>
      </c>
      <c r="E1892" s="6" t="s">
        <v>1094</v>
      </c>
      <c r="F1892" s="6" t="s">
        <v>2757</v>
      </c>
      <c r="G1892" s="6" t="s">
        <v>77</v>
      </c>
      <c r="H1892" s="6" t="s">
        <v>78</v>
      </c>
      <c r="I1892" s="22">
        <v>2049200</v>
      </c>
      <c r="J1892" s="22">
        <v>2052000</v>
      </c>
      <c r="K1892" s="22">
        <v>1938600</v>
      </c>
      <c r="L1892" s="22">
        <v>1970000</v>
      </c>
      <c r="M1892" s="22">
        <v>2000000</v>
      </c>
      <c r="N1892" s="22">
        <v>1950000</v>
      </c>
      <c r="O1892" s="23">
        <v>26</v>
      </c>
      <c r="P1892" s="23">
        <v>25</v>
      </c>
      <c r="Q1892" s="23">
        <v>26</v>
      </c>
      <c r="R1892" s="22">
        <v>850</v>
      </c>
      <c r="S1892" s="22">
        <v>800</v>
      </c>
      <c r="T1892" s="24">
        <v>2.2000000000000002</v>
      </c>
      <c r="U1892" s="24">
        <v>-0.19999999999999973</v>
      </c>
      <c r="V1892" s="24">
        <v>2.4</v>
      </c>
      <c r="W1892" s="24">
        <v>2.4</v>
      </c>
      <c r="X1892" s="25">
        <v>2.1569392933827834E-2</v>
      </c>
      <c r="Y1892" s="24">
        <v>3.7</v>
      </c>
      <c r="Z1892" s="24">
        <v>-1.2000000000000002</v>
      </c>
      <c r="AA1892" s="24">
        <v>4.9000000000000004</v>
      </c>
      <c r="AB1892" s="24">
        <v>4.4000000000000004</v>
      </c>
      <c r="AC1892" s="26">
        <v>0.40846532369675531</v>
      </c>
      <c r="AD1892" s="24">
        <v>18.937265640710205</v>
      </c>
      <c r="AE1892" s="6">
        <v>129</v>
      </c>
      <c r="AF1892" s="6">
        <v>186</v>
      </c>
      <c r="AG1892" s="6">
        <v>146</v>
      </c>
      <c r="AH1892" s="27">
        <v>2.3128911138923658</v>
      </c>
      <c r="AI1892" s="28">
        <v>1910000</v>
      </c>
      <c r="AJ1892" s="28">
        <v>1810000</v>
      </c>
      <c r="AK1892" s="28">
        <v>1655000</v>
      </c>
      <c r="AL1892" s="29">
        <v>5.5248618784530384E-2</v>
      </c>
      <c r="AM1892" s="29">
        <v>0.15407854984894259</v>
      </c>
      <c r="AN1892" s="6">
        <v>2.4</v>
      </c>
      <c r="AO1892" s="27">
        <v>0</v>
      </c>
      <c r="AP1892" s="6">
        <v>2.4</v>
      </c>
      <c r="AQ1892" s="26">
        <v>7.5229357798165142E-2</v>
      </c>
      <c r="AR1892" s="28">
        <v>850</v>
      </c>
      <c r="AS1892" s="28">
        <v>820</v>
      </c>
      <c r="AT1892" s="25">
        <v>3.6585365853658534E-2</v>
      </c>
      <c r="AU1892" s="26">
        <v>0.2092376582120572</v>
      </c>
      <c r="AV1892" s="30">
        <v>2080.96</v>
      </c>
      <c r="AW1892" s="24">
        <v>0.79379999999999995</v>
      </c>
      <c r="AX1892" s="24">
        <v>0.20619999999999999</v>
      </c>
      <c r="AY1892" s="24">
        <v>0.66369999999999996</v>
      </c>
      <c r="AZ1892" s="24">
        <v>0.1459</v>
      </c>
      <c r="BA1892" s="24">
        <v>0.35210000000000002</v>
      </c>
      <c r="BB1892" s="24">
        <v>0.31080000000000002</v>
      </c>
      <c r="BC1892" s="24">
        <v>0.30130000000000001</v>
      </c>
      <c r="BD1892" s="31">
        <v>7</v>
      </c>
      <c r="BE1892" s="23">
        <v>14</v>
      </c>
      <c r="BF1892" s="32" t="s">
        <v>4609</v>
      </c>
      <c r="BG1892" s="33">
        <v>151.09680392230501</v>
      </c>
      <c r="BH1892" s="33">
        <v>-33.955838546991501</v>
      </c>
      <c r="BI1892" s="34">
        <f t="shared" si="406"/>
        <v>80</v>
      </c>
      <c r="BJ1892" s="34">
        <f t="shared" si="407"/>
        <v>77</v>
      </c>
      <c r="BK1892" s="34">
        <f t="shared" si="408"/>
        <v>96</v>
      </c>
      <c r="BL1892" s="34">
        <f t="shared" si="409"/>
        <v>31</v>
      </c>
      <c r="BM1892" s="34">
        <f t="shared" si="410"/>
        <v>28</v>
      </c>
      <c r="BN1892" s="34">
        <f t="shared" si="411"/>
        <v>100</v>
      </c>
      <c r="BO1892" s="34">
        <f t="shared" si="412"/>
        <v>100</v>
      </c>
      <c r="BP1892" s="34">
        <f t="shared" si="413"/>
        <v>67</v>
      </c>
      <c r="BQ1892" s="35">
        <f t="shared" si="414"/>
        <v>23</v>
      </c>
      <c r="BR1892" s="34">
        <f t="shared" si="415"/>
        <v>1</v>
      </c>
      <c r="BS1892" s="35">
        <f t="shared" si="416"/>
        <v>1</v>
      </c>
      <c r="BT1892" s="35">
        <f t="shared" si="417"/>
        <v>55</v>
      </c>
      <c r="BU1892" s="35">
        <f t="shared" si="418"/>
        <v>70</v>
      </c>
      <c r="BV1892" s="35">
        <f t="shared" si="419"/>
        <v>58</v>
      </c>
    </row>
    <row r="1893" spans="2:74" hidden="1" x14ac:dyDescent="0.3">
      <c r="B1893" s="6" t="s">
        <v>2329</v>
      </c>
      <c r="C1893" s="6">
        <v>127021512</v>
      </c>
      <c r="D1893" s="6" t="s">
        <v>967</v>
      </c>
      <c r="E1893" s="6" t="s">
        <v>574</v>
      </c>
      <c r="F1893" s="6" t="s">
        <v>2757</v>
      </c>
      <c r="G1893" s="6" t="s">
        <v>77</v>
      </c>
      <c r="H1893" s="6" t="s">
        <v>78</v>
      </c>
      <c r="I1893" s="22">
        <v>1224000</v>
      </c>
      <c r="J1893" s="22">
        <v>1200000</v>
      </c>
      <c r="K1893" s="22">
        <v>1099950</v>
      </c>
      <c r="L1893" s="22">
        <v>1200000</v>
      </c>
      <c r="M1893" s="22">
        <v>1173000</v>
      </c>
      <c r="N1893" s="22">
        <v>1011000</v>
      </c>
      <c r="O1893" s="23">
        <v>34</v>
      </c>
      <c r="P1893" s="23">
        <v>31</v>
      </c>
      <c r="Q1893" s="23">
        <v>29</v>
      </c>
      <c r="R1893" s="22">
        <v>650</v>
      </c>
      <c r="S1893" s="22">
        <v>600</v>
      </c>
      <c r="T1893" s="24">
        <v>2</v>
      </c>
      <c r="U1893" s="24">
        <v>-0.10000000000000009</v>
      </c>
      <c r="V1893" s="24">
        <v>2.1</v>
      </c>
      <c r="W1893" s="24">
        <v>2.2000000000000002</v>
      </c>
      <c r="X1893" s="25">
        <v>2.7614379084967319E-2</v>
      </c>
      <c r="Y1893" s="24">
        <v>3.8</v>
      </c>
      <c r="Z1893" s="24">
        <v>-1.4000000000000004</v>
      </c>
      <c r="AA1893" s="24">
        <v>5.2</v>
      </c>
      <c r="AB1893" s="24">
        <v>5.2</v>
      </c>
      <c r="AC1893" s="26">
        <v>0.40302579365079361</v>
      </c>
      <c r="AD1893" s="24">
        <v>14.594780219780219</v>
      </c>
      <c r="AE1893" s="6">
        <v>255</v>
      </c>
      <c r="AF1893" s="6">
        <v>282</v>
      </c>
      <c r="AG1893" s="6">
        <v>226</v>
      </c>
      <c r="AH1893" s="27">
        <v>2.9508196721311477</v>
      </c>
      <c r="AI1893" s="28">
        <v>1299900</v>
      </c>
      <c r="AJ1893" s="28">
        <v>1160000</v>
      </c>
      <c r="AK1893" s="28">
        <v>1020000</v>
      </c>
      <c r="AL1893" s="29">
        <v>0.12060344827586207</v>
      </c>
      <c r="AM1893" s="29">
        <v>0.27441176470588236</v>
      </c>
      <c r="AN1893" s="6">
        <v>1.8</v>
      </c>
      <c r="AO1893" s="27">
        <v>-9.9999999999999867E-2</v>
      </c>
      <c r="AP1893" s="6">
        <v>1.9</v>
      </c>
      <c r="AQ1893" s="26">
        <v>0.10390588235294118</v>
      </c>
      <c r="AR1893" s="28">
        <v>700</v>
      </c>
      <c r="AS1893" s="28">
        <v>650</v>
      </c>
      <c r="AT1893" s="25">
        <v>7.6923076923076927E-2</v>
      </c>
      <c r="AU1893" s="26">
        <v>0.25372424178186304</v>
      </c>
      <c r="AV1893" s="30">
        <v>1612.8000000000002</v>
      </c>
      <c r="AW1893" s="24">
        <v>0.80089999999999995</v>
      </c>
      <c r="AX1893" s="24">
        <v>0.1991</v>
      </c>
      <c r="AY1893" s="24">
        <v>0.86260000000000003</v>
      </c>
      <c r="AZ1893" s="24">
        <v>0.10009999999999999</v>
      </c>
      <c r="BA1893" s="24">
        <v>0.29360000000000003</v>
      </c>
      <c r="BB1893" s="24">
        <v>0.30969999999999998</v>
      </c>
      <c r="BC1893" s="24">
        <v>0.35549999999999998</v>
      </c>
      <c r="BD1893" s="31">
        <v>3</v>
      </c>
      <c r="BE1893" s="23">
        <v>28</v>
      </c>
      <c r="BF1893" s="32" t="s">
        <v>4610</v>
      </c>
      <c r="BG1893" s="33">
        <v>150.90458471814</v>
      </c>
      <c r="BH1893" s="33">
        <v>-33.901553940110396</v>
      </c>
      <c r="BI1893" s="34">
        <f t="shared" si="406"/>
        <v>84</v>
      </c>
      <c r="BJ1893" s="34">
        <f t="shared" si="407"/>
        <v>87</v>
      </c>
      <c r="BK1893" s="34">
        <f t="shared" si="408"/>
        <v>88</v>
      </c>
      <c r="BL1893" s="34">
        <f t="shared" si="409"/>
        <v>16</v>
      </c>
      <c r="BM1893" s="34">
        <f t="shared" si="410"/>
        <v>61</v>
      </c>
      <c r="BN1893" s="34">
        <f t="shared" si="411"/>
        <v>100</v>
      </c>
      <c r="BO1893" s="34">
        <f t="shared" si="412"/>
        <v>100</v>
      </c>
      <c r="BP1893" s="34">
        <f t="shared" si="413"/>
        <v>55</v>
      </c>
      <c r="BQ1893" s="35">
        <f t="shared" si="414"/>
        <v>43</v>
      </c>
      <c r="BR1893" s="34">
        <f t="shared" si="415"/>
        <v>5</v>
      </c>
      <c r="BS1893" s="35">
        <f t="shared" si="416"/>
        <v>1</v>
      </c>
      <c r="BT1893" s="35">
        <f t="shared" si="417"/>
        <v>54</v>
      </c>
      <c r="BU1893" s="35">
        <f t="shared" si="418"/>
        <v>30</v>
      </c>
      <c r="BV1893" s="35">
        <f t="shared" si="419"/>
        <v>58</v>
      </c>
    </row>
    <row r="1894" spans="2:74" hidden="1" x14ac:dyDescent="0.3">
      <c r="B1894" s="6" t="s">
        <v>2330</v>
      </c>
      <c r="C1894" s="6">
        <v>127021516</v>
      </c>
      <c r="D1894" s="6" t="s">
        <v>967</v>
      </c>
      <c r="E1894" s="6" t="s">
        <v>574</v>
      </c>
      <c r="F1894" s="6" t="s">
        <v>2757</v>
      </c>
      <c r="G1894" s="6" t="s">
        <v>77</v>
      </c>
      <c r="H1894" s="6" t="s">
        <v>78</v>
      </c>
      <c r="I1894" s="22">
        <v>1210000</v>
      </c>
      <c r="J1894" s="22">
        <v>1200000</v>
      </c>
      <c r="K1894" s="22">
        <v>1065000</v>
      </c>
      <c r="L1894" s="22">
        <v>1195000</v>
      </c>
      <c r="M1894" s="22">
        <v>1185000</v>
      </c>
      <c r="N1894" s="22">
        <v>1085000</v>
      </c>
      <c r="O1894" s="23">
        <v>28</v>
      </c>
      <c r="P1894" s="23">
        <v>28</v>
      </c>
      <c r="Q1894" s="23">
        <v>26</v>
      </c>
      <c r="R1894" s="22">
        <v>700</v>
      </c>
      <c r="S1894" s="22">
        <v>680</v>
      </c>
      <c r="T1894" s="24">
        <v>2.2000000000000002</v>
      </c>
      <c r="U1894" s="24">
        <v>-0.19999999999999973</v>
      </c>
      <c r="V1894" s="24">
        <v>2.4</v>
      </c>
      <c r="W1894" s="24">
        <v>2.9</v>
      </c>
      <c r="X1894" s="25">
        <v>3.0082644628099172E-2</v>
      </c>
      <c r="Y1894" s="24">
        <v>3.5</v>
      </c>
      <c r="Z1894" s="24">
        <v>-1</v>
      </c>
      <c r="AA1894" s="24">
        <v>4.5</v>
      </c>
      <c r="AB1894" s="24">
        <v>4.2</v>
      </c>
      <c r="AC1894" s="26">
        <v>0.45520757465404216</v>
      </c>
      <c r="AD1894" s="24">
        <v>15.131900146466785</v>
      </c>
      <c r="AE1894" s="6">
        <v>255</v>
      </c>
      <c r="AF1894" s="6">
        <v>282</v>
      </c>
      <c r="AG1894" s="6">
        <v>226</v>
      </c>
      <c r="AH1894" s="27">
        <v>2.9508196721311477</v>
      </c>
      <c r="AI1894" s="28">
        <v>1299900</v>
      </c>
      <c r="AJ1894" s="28">
        <v>1160000</v>
      </c>
      <c r="AK1894" s="28">
        <v>1020000</v>
      </c>
      <c r="AL1894" s="29">
        <v>0.12060344827586207</v>
      </c>
      <c r="AM1894" s="29">
        <v>0.27441176470588236</v>
      </c>
      <c r="AN1894" s="6">
        <v>1.8</v>
      </c>
      <c r="AO1894" s="27">
        <v>-9.9999999999999867E-2</v>
      </c>
      <c r="AP1894" s="6">
        <v>1.9</v>
      </c>
      <c r="AQ1894" s="26">
        <v>0.10390588235294118</v>
      </c>
      <c r="AR1894" s="28">
        <v>700</v>
      </c>
      <c r="AS1894" s="28">
        <v>650</v>
      </c>
      <c r="AT1894" s="25">
        <v>7.6923076923076927E-2</v>
      </c>
      <c r="AU1894" s="26">
        <v>0.25372424178186304</v>
      </c>
      <c r="AV1894" s="30">
        <v>1537.7600000000002</v>
      </c>
      <c r="AW1894" s="24">
        <v>0.83289999999999997</v>
      </c>
      <c r="AX1894" s="24">
        <v>0.1671</v>
      </c>
      <c r="AY1894" s="24">
        <v>0.75670000000000004</v>
      </c>
      <c r="AZ1894" s="24">
        <v>0.18459999999999999</v>
      </c>
      <c r="BA1894" s="24">
        <v>0.30330000000000001</v>
      </c>
      <c r="BB1894" s="24">
        <v>0.26129999999999998</v>
      </c>
      <c r="BC1894" s="24">
        <v>0.40589999999999998</v>
      </c>
      <c r="BD1894" s="31">
        <v>2.5</v>
      </c>
      <c r="BE1894" s="23">
        <v>26</v>
      </c>
      <c r="BF1894" s="32" t="s">
        <v>4611</v>
      </c>
      <c r="BG1894" s="33">
        <v>150.92774272883699</v>
      </c>
      <c r="BH1894" s="33">
        <v>-33.871225157063002</v>
      </c>
      <c r="BI1894" s="34">
        <f t="shared" si="406"/>
        <v>80</v>
      </c>
      <c r="BJ1894" s="34">
        <f t="shared" si="407"/>
        <v>87</v>
      </c>
      <c r="BK1894" s="34">
        <f t="shared" si="408"/>
        <v>88</v>
      </c>
      <c r="BL1894" s="34">
        <f t="shared" si="409"/>
        <v>16</v>
      </c>
      <c r="BM1894" s="34">
        <f t="shared" si="410"/>
        <v>61</v>
      </c>
      <c r="BN1894" s="34">
        <f t="shared" si="411"/>
        <v>100</v>
      </c>
      <c r="BO1894" s="34">
        <f t="shared" si="412"/>
        <v>100</v>
      </c>
      <c r="BP1894" s="34">
        <f t="shared" si="413"/>
        <v>57</v>
      </c>
      <c r="BQ1894" s="35">
        <f t="shared" si="414"/>
        <v>51</v>
      </c>
      <c r="BR1894" s="34">
        <f t="shared" si="415"/>
        <v>1</v>
      </c>
      <c r="BS1894" s="35">
        <f t="shared" si="416"/>
        <v>1</v>
      </c>
      <c r="BT1894" s="35">
        <f t="shared" si="417"/>
        <v>59</v>
      </c>
      <c r="BU1894" s="35">
        <f t="shared" si="418"/>
        <v>25</v>
      </c>
      <c r="BV1894" s="35">
        <f t="shared" si="419"/>
        <v>58</v>
      </c>
    </row>
    <row r="1895" spans="2:74" hidden="1" x14ac:dyDescent="0.3">
      <c r="B1895" s="6" t="s">
        <v>2331</v>
      </c>
      <c r="C1895" s="6">
        <v>510011263</v>
      </c>
      <c r="D1895" s="6" t="s">
        <v>2231</v>
      </c>
      <c r="E1895" s="6" t="s">
        <v>2060</v>
      </c>
      <c r="F1895" s="6" t="s">
        <v>2696</v>
      </c>
      <c r="G1895" s="6" t="s">
        <v>93</v>
      </c>
      <c r="H1895" s="6" t="s">
        <v>78</v>
      </c>
      <c r="I1895" s="22">
        <v>259000</v>
      </c>
      <c r="J1895" s="22">
        <v>251750</v>
      </c>
      <c r="K1895" s="22">
        <v>250000</v>
      </c>
      <c r="L1895" s="22">
        <v>200000</v>
      </c>
      <c r="M1895" s="22">
        <v>220000</v>
      </c>
      <c r="N1895" s="22">
        <v>170000</v>
      </c>
      <c r="O1895" s="23">
        <v>52</v>
      </c>
      <c r="P1895" s="23">
        <v>74</v>
      </c>
      <c r="Q1895" s="23">
        <v>91</v>
      </c>
      <c r="R1895" s="22">
        <v>430</v>
      </c>
      <c r="S1895" s="22">
        <v>400</v>
      </c>
      <c r="T1895" s="24">
        <v>1.5</v>
      </c>
      <c r="U1895" s="24">
        <v>-0.30000000000000004</v>
      </c>
      <c r="V1895" s="24">
        <v>1.8</v>
      </c>
      <c r="W1895" s="24">
        <v>1</v>
      </c>
      <c r="X1895" s="25">
        <v>8.633204633204633E-2</v>
      </c>
      <c r="Y1895" s="24">
        <v>0.6</v>
      </c>
      <c r="Z1895" s="24">
        <v>-0.20000000000000007</v>
      </c>
      <c r="AA1895" s="24">
        <v>0.8</v>
      </c>
      <c r="AB1895" s="24">
        <v>1.4</v>
      </c>
      <c r="AC1895" s="26">
        <v>0.28932070190547954</v>
      </c>
      <c r="AD1895" s="24">
        <v>3.3512549997101613</v>
      </c>
      <c r="AE1895" s="6">
        <v>154</v>
      </c>
      <c r="AF1895" s="6">
        <v>148</v>
      </c>
      <c r="AG1895" s="6">
        <v>151</v>
      </c>
      <c r="AH1895" s="27">
        <v>6.791666666666667</v>
      </c>
      <c r="AI1895" s="28">
        <v>735000</v>
      </c>
      <c r="AJ1895" s="28">
        <v>660000</v>
      </c>
      <c r="AK1895" s="28">
        <v>640000</v>
      </c>
      <c r="AL1895" s="29">
        <v>0.11363636363636363</v>
      </c>
      <c r="AM1895" s="29">
        <v>0.1484375</v>
      </c>
      <c r="AN1895" s="6">
        <v>2.1</v>
      </c>
      <c r="AO1895" s="27">
        <v>-0.19999999999999973</v>
      </c>
      <c r="AP1895" s="6">
        <v>2.2999999999999998</v>
      </c>
      <c r="AQ1895" s="26">
        <v>4.4117647058823525E-2</v>
      </c>
      <c r="AR1895" s="28">
        <v>900</v>
      </c>
      <c r="AS1895" s="28">
        <v>800</v>
      </c>
      <c r="AT1895" s="25">
        <v>0.125</v>
      </c>
      <c r="AU1895" s="26">
        <v>0.41857724288462006</v>
      </c>
      <c r="AV1895" s="30">
        <v>1486.2400000000002</v>
      </c>
      <c r="AW1895" s="24">
        <v>0.67520000000000002</v>
      </c>
      <c r="AX1895" s="24">
        <v>0.32479999999999998</v>
      </c>
      <c r="AY1895" s="24">
        <v>0.8649</v>
      </c>
      <c r="AZ1895" s="24">
        <v>7.2999999999999995E-2</v>
      </c>
      <c r="BA1895" s="24">
        <v>9.5299999999999996E-2</v>
      </c>
      <c r="BB1895" s="24">
        <v>7.2999999999999995E-2</v>
      </c>
      <c r="BC1895" s="24">
        <v>0.72330000000000005</v>
      </c>
      <c r="BD1895" s="31">
        <v>1</v>
      </c>
      <c r="BE1895" s="23">
        <v>1820</v>
      </c>
      <c r="BF1895" s="32" t="s">
        <v>4612</v>
      </c>
      <c r="BG1895" s="33">
        <v>124.778630653899</v>
      </c>
      <c r="BH1895" s="33">
        <v>-17.7126357441112</v>
      </c>
      <c r="BI1895" s="34">
        <f t="shared" si="406"/>
        <v>92</v>
      </c>
      <c r="BJ1895" s="34">
        <f t="shared" si="407"/>
        <v>82</v>
      </c>
      <c r="BK1895" s="34">
        <f t="shared" si="408"/>
        <v>41</v>
      </c>
      <c r="BL1895" s="34">
        <f t="shared" si="409"/>
        <v>1</v>
      </c>
      <c r="BM1895" s="34">
        <f t="shared" si="410"/>
        <v>57</v>
      </c>
      <c r="BN1895" s="34">
        <f t="shared" si="411"/>
        <v>53</v>
      </c>
      <c r="BO1895" s="34">
        <f t="shared" si="412"/>
        <v>1</v>
      </c>
      <c r="BP1895" s="34">
        <f t="shared" si="413"/>
        <v>11</v>
      </c>
      <c r="BQ1895" s="35">
        <f t="shared" si="414"/>
        <v>100</v>
      </c>
      <c r="BR1895" s="34">
        <f t="shared" si="415"/>
        <v>100</v>
      </c>
      <c r="BS1895" s="35">
        <f t="shared" si="416"/>
        <v>74</v>
      </c>
      <c r="BT1895" s="35">
        <f t="shared" si="417"/>
        <v>100</v>
      </c>
      <c r="BU1895" s="35">
        <f t="shared" si="418"/>
        <v>10</v>
      </c>
      <c r="BV1895" s="35">
        <f t="shared" si="419"/>
        <v>58</v>
      </c>
    </row>
    <row r="1896" spans="2:74" hidden="1" x14ac:dyDescent="0.3">
      <c r="B1896" s="6" t="s">
        <v>2332</v>
      </c>
      <c r="C1896" s="6">
        <v>101041025</v>
      </c>
      <c r="D1896" s="6" t="s">
        <v>1780</v>
      </c>
      <c r="E1896" s="6" t="s">
        <v>316</v>
      </c>
      <c r="F1896" s="6" t="s">
        <v>2691</v>
      </c>
      <c r="G1896" s="6" t="s">
        <v>77</v>
      </c>
      <c r="H1896" s="6" t="s">
        <v>78</v>
      </c>
      <c r="I1896" s="22">
        <v>1020000</v>
      </c>
      <c r="J1896" s="22">
        <v>1050000</v>
      </c>
      <c r="K1896" s="22">
        <v>1045000</v>
      </c>
      <c r="L1896" s="22">
        <v>890000</v>
      </c>
      <c r="M1896" s="22">
        <v>930000</v>
      </c>
      <c r="N1896" s="22">
        <v>880000</v>
      </c>
      <c r="O1896" s="23">
        <v>79</v>
      </c>
      <c r="P1896" s="23">
        <v>89</v>
      </c>
      <c r="Q1896" s="23">
        <v>91</v>
      </c>
      <c r="R1896" s="22">
        <v>680</v>
      </c>
      <c r="S1896" s="22">
        <v>650</v>
      </c>
      <c r="T1896" s="24">
        <v>2.5</v>
      </c>
      <c r="U1896" s="24">
        <v>0</v>
      </c>
      <c r="V1896" s="24">
        <v>2.5</v>
      </c>
      <c r="W1896" s="24">
        <v>2.2000000000000002</v>
      </c>
      <c r="X1896" s="25">
        <v>3.4666666666666665E-2</v>
      </c>
      <c r="Y1896" s="24">
        <v>1.8</v>
      </c>
      <c r="Z1896" s="24">
        <v>-0.7</v>
      </c>
      <c r="AA1896" s="24">
        <v>2.5</v>
      </c>
      <c r="AB1896" s="24">
        <v>2.2000000000000002</v>
      </c>
      <c r="AC1896" s="26">
        <v>0.49161364950838632</v>
      </c>
      <c r="AD1896" s="24">
        <v>14.181162966588067</v>
      </c>
      <c r="AE1896" s="6">
        <v>743</v>
      </c>
      <c r="AF1896" s="6">
        <v>845</v>
      </c>
      <c r="AG1896" s="6">
        <v>666</v>
      </c>
      <c r="AH1896" s="27">
        <v>9.1778425655976683</v>
      </c>
      <c r="AI1896" s="28">
        <v>820000</v>
      </c>
      <c r="AJ1896" s="28">
        <v>800000</v>
      </c>
      <c r="AK1896" s="28">
        <v>850000</v>
      </c>
      <c r="AL1896" s="29">
        <v>2.5000000000000001E-2</v>
      </c>
      <c r="AM1896" s="29">
        <v>-3.5294117647058823E-2</v>
      </c>
      <c r="AN1896" s="6">
        <v>2.2999999999999998</v>
      </c>
      <c r="AO1896" s="27">
        <v>9.9999999999999645E-2</v>
      </c>
      <c r="AP1896" s="6">
        <v>2.2000000000000002</v>
      </c>
      <c r="AQ1896" s="26">
        <v>0.11578947368421053</v>
      </c>
      <c r="AR1896" s="28">
        <v>570</v>
      </c>
      <c r="AS1896" s="28">
        <v>550</v>
      </c>
      <c r="AT1896" s="25">
        <v>3.6363636363636362E-2</v>
      </c>
      <c r="AU1896" s="26">
        <v>0.1651295400702667</v>
      </c>
      <c r="AV1896" s="30">
        <v>1383.2</v>
      </c>
      <c r="AW1896" s="24">
        <v>0.64949999999999997</v>
      </c>
      <c r="AX1896" s="24">
        <v>0.35049999999999998</v>
      </c>
      <c r="AY1896" s="24">
        <v>0.74070000000000003</v>
      </c>
      <c r="AZ1896" s="24">
        <v>0.14249999999999999</v>
      </c>
      <c r="BA1896" s="24">
        <v>0.49270000000000003</v>
      </c>
      <c r="BB1896" s="24">
        <v>0.25419999999999998</v>
      </c>
      <c r="BC1896" s="24">
        <v>0.21590000000000001</v>
      </c>
      <c r="BD1896" s="31">
        <v>5</v>
      </c>
      <c r="BE1896" s="23">
        <v>359</v>
      </c>
      <c r="BF1896" s="32" t="s">
        <v>4613</v>
      </c>
      <c r="BG1896" s="33">
        <v>149.86290759411401</v>
      </c>
      <c r="BH1896" s="33">
        <v>-36.905834710253302</v>
      </c>
      <c r="BI1896" s="34">
        <f t="shared" si="406"/>
        <v>75</v>
      </c>
      <c r="BJ1896" s="34">
        <f t="shared" si="407"/>
        <v>79</v>
      </c>
      <c r="BK1896" s="34">
        <f t="shared" si="408"/>
        <v>11</v>
      </c>
      <c r="BL1896" s="34">
        <f t="shared" si="409"/>
        <v>46</v>
      </c>
      <c r="BM1896" s="34">
        <f t="shared" si="410"/>
        <v>13</v>
      </c>
      <c r="BN1896" s="34">
        <f t="shared" si="411"/>
        <v>100</v>
      </c>
      <c r="BO1896" s="34">
        <f t="shared" si="412"/>
        <v>46</v>
      </c>
      <c r="BP1896" s="34">
        <f t="shared" si="413"/>
        <v>98</v>
      </c>
      <c r="BQ1896" s="35">
        <f t="shared" si="414"/>
        <v>66</v>
      </c>
      <c r="BR1896" s="34">
        <f t="shared" si="415"/>
        <v>9</v>
      </c>
      <c r="BS1896" s="35">
        <f t="shared" si="416"/>
        <v>1</v>
      </c>
      <c r="BT1896" s="35">
        <f t="shared" si="417"/>
        <v>87</v>
      </c>
      <c r="BU1896" s="35">
        <f t="shared" si="418"/>
        <v>50</v>
      </c>
      <c r="BV1896" s="35">
        <f t="shared" si="419"/>
        <v>58</v>
      </c>
    </row>
    <row r="1897" spans="2:74" hidden="1" x14ac:dyDescent="0.3">
      <c r="B1897" s="6" t="s">
        <v>2333</v>
      </c>
      <c r="C1897" s="6">
        <v>106021615</v>
      </c>
      <c r="D1897" s="6" t="s">
        <v>1038</v>
      </c>
      <c r="E1897" s="6" t="s">
        <v>246</v>
      </c>
      <c r="F1897" s="6" t="s">
        <v>2847</v>
      </c>
      <c r="G1897" s="6" t="s">
        <v>77</v>
      </c>
      <c r="H1897" s="6" t="s">
        <v>78</v>
      </c>
      <c r="I1897" s="22">
        <v>799000</v>
      </c>
      <c r="J1897" s="22">
        <v>795850</v>
      </c>
      <c r="K1897" s="22">
        <v>798207</v>
      </c>
      <c r="L1897" s="22">
        <v>745000</v>
      </c>
      <c r="M1897" s="22">
        <v>740000</v>
      </c>
      <c r="N1897" s="22">
        <v>710000</v>
      </c>
      <c r="O1897" s="23">
        <v>35</v>
      </c>
      <c r="P1897" s="23">
        <v>41</v>
      </c>
      <c r="Q1897" s="23">
        <v>49</v>
      </c>
      <c r="R1897" s="22">
        <v>620</v>
      </c>
      <c r="S1897" s="22">
        <v>580</v>
      </c>
      <c r="T1897" s="24">
        <v>3.7</v>
      </c>
      <c r="U1897" s="24">
        <v>-0.29999999999999982</v>
      </c>
      <c r="V1897" s="24">
        <v>4</v>
      </c>
      <c r="W1897" s="24">
        <v>3.9</v>
      </c>
      <c r="X1897" s="25">
        <v>4.0350438047559452E-2</v>
      </c>
      <c r="Y1897" s="24">
        <v>6.3</v>
      </c>
      <c r="Z1897" s="24">
        <v>-2.1000000000000005</v>
      </c>
      <c r="AA1897" s="24">
        <v>8.4</v>
      </c>
      <c r="AB1897" s="24">
        <v>8.1999999999999993</v>
      </c>
      <c r="AC1897" s="26">
        <v>0.30167380303620084</v>
      </c>
      <c r="AD1897" s="24">
        <v>7.4763451807048531</v>
      </c>
      <c r="AE1897" s="6">
        <v>596</v>
      </c>
      <c r="AF1897" s="6">
        <v>653</v>
      </c>
      <c r="AG1897" s="6">
        <v>468</v>
      </c>
      <c r="AH1897" s="27">
        <v>6.3900573613766731</v>
      </c>
      <c r="AI1897" s="28">
        <v>755000</v>
      </c>
      <c r="AJ1897" s="28">
        <v>735000</v>
      </c>
      <c r="AK1897" s="28">
        <v>710000</v>
      </c>
      <c r="AL1897" s="29">
        <v>2.7210884353741496E-2</v>
      </c>
      <c r="AM1897" s="29">
        <v>6.3380281690140844E-2</v>
      </c>
      <c r="AN1897" s="6">
        <v>3.2</v>
      </c>
      <c r="AO1897" s="27">
        <v>-9.9999999999999645E-2</v>
      </c>
      <c r="AP1897" s="6">
        <v>3.3</v>
      </c>
      <c r="AQ1897" s="26">
        <v>9.6103896103896108E-2</v>
      </c>
      <c r="AR1897" s="28">
        <v>620</v>
      </c>
      <c r="AS1897" s="28">
        <v>580</v>
      </c>
      <c r="AT1897" s="25">
        <v>6.8965517241379309E-2</v>
      </c>
      <c r="AU1897" s="26">
        <v>0.2387390687155585</v>
      </c>
      <c r="AV1897" s="30">
        <v>2055.2000000000003</v>
      </c>
      <c r="AW1897" s="24">
        <v>0.77839999999999998</v>
      </c>
      <c r="AX1897" s="24">
        <v>0.22159999999999999</v>
      </c>
      <c r="AY1897" s="24">
        <v>0.89670000000000005</v>
      </c>
      <c r="AZ1897" s="24">
        <v>9.06E-2</v>
      </c>
      <c r="BA1897" s="24">
        <v>0.25669999999999998</v>
      </c>
      <c r="BB1897" s="24">
        <v>0.40239999999999998</v>
      </c>
      <c r="BC1897" s="24">
        <v>0.2974</v>
      </c>
      <c r="BD1897" s="31">
        <v>6</v>
      </c>
      <c r="BE1897" s="23">
        <v>135</v>
      </c>
      <c r="BF1897" s="32" t="s">
        <v>4614</v>
      </c>
      <c r="BG1897" s="33">
        <v>151.46658605752799</v>
      </c>
      <c r="BH1897" s="33">
        <v>-32.673509837481099</v>
      </c>
      <c r="BI1897" s="34">
        <f t="shared" si="406"/>
        <v>55</v>
      </c>
      <c r="BJ1897" s="34">
        <f t="shared" si="407"/>
        <v>64</v>
      </c>
      <c r="BK1897" s="34">
        <f t="shared" si="408"/>
        <v>46</v>
      </c>
      <c r="BL1897" s="34">
        <f t="shared" si="409"/>
        <v>21</v>
      </c>
      <c r="BM1897" s="34">
        <f t="shared" si="410"/>
        <v>14</v>
      </c>
      <c r="BN1897" s="34">
        <f t="shared" si="411"/>
        <v>100</v>
      </c>
      <c r="BO1897" s="34">
        <f t="shared" si="412"/>
        <v>80</v>
      </c>
      <c r="BP1897" s="34">
        <f t="shared" si="413"/>
        <v>46</v>
      </c>
      <c r="BQ1897" s="35">
        <f t="shared" si="414"/>
        <v>85</v>
      </c>
      <c r="BR1897" s="34">
        <f t="shared" si="415"/>
        <v>75</v>
      </c>
      <c r="BS1897" s="35">
        <f t="shared" si="416"/>
        <v>66</v>
      </c>
      <c r="BT1897" s="35">
        <f t="shared" si="417"/>
        <v>13</v>
      </c>
      <c r="BU1897" s="35">
        <f t="shared" si="418"/>
        <v>60</v>
      </c>
      <c r="BV1897" s="35">
        <f t="shared" si="419"/>
        <v>58</v>
      </c>
    </row>
    <row r="1898" spans="2:74" hidden="1" x14ac:dyDescent="0.3">
      <c r="B1898" s="6" t="s">
        <v>2334</v>
      </c>
      <c r="C1898" s="6">
        <v>114011282</v>
      </c>
      <c r="D1898" s="6" t="s">
        <v>1535</v>
      </c>
      <c r="E1898" s="6" t="s">
        <v>1111</v>
      </c>
      <c r="F1898" s="6" t="s">
        <v>2334</v>
      </c>
      <c r="G1898" s="6" t="s">
        <v>77</v>
      </c>
      <c r="H1898" s="6" t="s">
        <v>78</v>
      </c>
      <c r="I1898" s="22">
        <v>1075000</v>
      </c>
      <c r="J1898" s="22">
        <v>1075000</v>
      </c>
      <c r="K1898" s="22">
        <v>1050000</v>
      </c>
      <c r="L1898" s="22">
        <v>890000</v>
      </c>
      <c r="M1898" s="22">
        <v>900000</v>
      </c>
      <c r="N1898" s="22">
        <v>875000</v>
      </c>
      <c r="O1898" s="23">
        <v>102</v>
      </c>
      <c r="P1898" s="23">
        <v>108</v>
      </c>
      <c r="Q1898" s="23">
        <v>98</v>
      </c>
      <c r="R1898" s="22">
        <v>565</v>
      </c>
      <c r="S1898" s="22">
        <v>550</v>
      </c>
      <c r="T1898" s="24">
        <v>3</v>
      </c>
      <c r="U1898" s="24">
        <v>0.10000000000000009</v>
      </c>
      <c r="V1898" s="24">
        <v>2.9</v>
      </c>
      <c r="W1898" s="24">
        <v>2.5</v>
      </c>
      <c r="X1898" s="25">
        <v>2.7330232558139534E-2</v>
      </c>
      <c r="Y1898" s="24">
        <v>2</v>
      </c>
      <c r="Z1898" s="24">
        <v>-0.79999999999999982</v>
      </c>
      <c r="AA1898" s="24">
        <v>2.8</v>
      </c>
      <c r="AB1898" s="24">
        <v>3.1</v>
      </c>
      <c r="AC1898" s="26">
        <v>0.43227445219733129</v>
      </c>
      <c r="AD1898" s="24">
        <v>15.816713278152863</v>
      </c>
      <c r="AE1898" s="6">
        <v>1033</v>
      </c>
      <c r="AF1898" s="6">
        <v>1179</v>
      </c>
      <c r="AG1898" s="6">
        <v>928</v>
      </c>
      <c r="AH1898" s="27">
        <v>7.6055321707757058</v>
      </c>
      <c r="AI1898" s="28">
        <v>840000</v>
      </c>
      <c r="AJ1898" s="28">
        <v>800000</v>
      </c>
      <c r="AK1898" s="28">
        <v>800000</v>
      </c>
      <c r="AL1898" s="29">
        <v>0.05</v>
      </c>
      <c r="AM1898" s="29">
        <v>0.05</v>
      </c>
      <c r="AN1898" s="6">
        <v>2.8</v>
      </c>
      <c r="AO1898" s="27">
        <v>9.9999999999999645E-2</v>
      </c>
      <c r="AP1898" s="6">
        <v>2.7</v>
      </c>
      <c r="AQ1898" s="26">
        <v>0.1167741935483871</v>
      </c>
      <c r="AR1898" s="28">
        <v>550</v>
      </c>
      <c r="AS1898" s="28">
        <v>530</v>
      </c>
      <c r="AT1898" s="25">
        <v>3.7735849056603772E-2</v>
      </c>
      <c r="AU1898" s="26">
        <v>9.7509220537122077E-2</v>
      </c>
      <c r="AV1898" s="30">
        <v>1307.0400000000002</v>
      </c>
      <c r="AW1898" s="24">
        <v>0.68779999999999997</v>
      </c>
      <c r="AX1898" s="24">
        <v>0.31219999999999998</v>
      </c>
      <c r="AY1898" s="24">
        <v>0.86380000000000001</v>
      </c>
      <c r="AZ1898" s="24">
        <v>7.9899999999999999E-2</v>
      </c>
      <c r="BA1898" s="24">
        <v>0.50439999999999996</v>
      </c>
      <c r="BB1898" s="24">
        <v>0.24460000000000001</v>
      </c>
      <c r="BC1898" s="24">
        <v>0.22309999999999999</v>
      </c>
      <c r="BD1898" s="31">
        <v>4</v>
      </c>
      <c r="BE1898" s="23">
        <v>178</v>
      </c>
      <c r="BF1898" s="32" t="s">
        <v>4615</v>
      </c>
      <c r="BG1898" s="33">
        <v>150.45109594137401</v>
      </c>
      <c r="BH1898" s="33">
        <v>-35.348154262218699</v>
      </c>
      <c r="BI1898" s="34">
        <f t="shared" si="406"/>
        <v>67</v>
      </c>
      <c r="BJ1898" s="34">
        <f t="shared" si="407"/>
        <v>70</v>
      </c>
      <c r="BK1898" s="34">
        <f t="shared" si="408"/>
        <v>31</v>
      </c>
      <c r="BL1898" s="34">
        <f t="shared" si="409"/>
        <v>68</v>
      </c>
      <c r="BM1898" s="34">
        <f t="shared" si="410"/>
        <v>26</v>
      </c>
      <c r="BN1898" s="34">
        <f t="shared" si="411"/>
        <v>100</v>
      </c>
      <c r="BO1898" s="34">
        <f t="shared" si="412"/>
        <v>72</v>
      </c>
      <c r="BP1898" s="34">
        <f t="shared" si="413"/>
        <v>100</v>
      </c>
      <c r="BQ1898" s="35">
        <f t="shared" si="414"/>
        <v>42</v>
      </c>
      <c r="BR1898" s="34">
        <f t="shared" si="415"/>
        <v>1</v>
      </c>
      <c r="BS1898" s="35">
        <f t="shared" si="416"/>
        <v>1</v>
      </c>
      <c r="BT1898" s="35">
        <f t="shared" si="417"/>
        <v>84</v>
      </c>
      <c r="BU1898" s="35">
        <f t="shared" si="418"/>
        <v>40</v>
      </c>
      <c r="BV1898" s="35">
        <f t="shared" si="419"/>
        <v>58</v>
      </c>
    </row>
    <row r="1899" spans="2:74" hidden="1" x14ac:dyDescent="0.3">
      <c r="B1899" s="6" t="s">
        <v>2335</v>
      </c>
      <c r="C1899" s="6">
        <v>120031393</v>
      </c>
      <c r="D1899" s="6" t="s">
        <v>2038</v>
      </c>
      <c r="E1899" s="6" t="s">
        <v>855</v>
      </c>
      <c r="F1899" s="6" t="s">
        <v>2757</v>
      </c>
      <c r="G1899" s="6" t="s">
        <v>77</v>
      </c>
      <c r="H1899" s="6" t="s">
        <v>78</v>
      </c>
      <c r="I1899" s="22">
        <v>2389950</v>
      </c>
      <c r="J1899" s="22">
        <v>2340230</v>
      </c>
      <c r="K1899" s="22">
        <v>2120000</v>
      </c>
      <c r="L1899" s="22">
        <v>2310500</v>
      </c>
      <c r="M1899" s="22">
        <v>2100000</v>
      </c>
      <c r="N1899" s="22">
        <v>1950000</v>
      </c>
      <c r="O1899" s="23">
        <v>28</v>
      </c>
      <c r="P1899" s="23">
        <v>30</v>
      </c>
      <c r="Q1899" s="23">
        <v>31</v>
      </c>
      <c r="R1899" s="22">
        <v>850</v>
      </c>
      <c r="S1899" s="22">
        <v>850</v>
      </c>
      <c r="T1899" s="24">
        <v>2.6</v>
      </c>
      <c r="U1899" s="24">
        <v>-0.10000000000000009</v>
      </c>
      <c r="V1899" s="24">
        <v>2.7</v>
      </c>
      <c r="W1899" s="24">
        <v>2.9</v>
      </c>
      <c r="X1899" s="25">
        <v>1.8494110755455134E-2</v>
      </c>
      <c r="Y1899" s="24">
        <v>2.2999999999999998</v>
      </c>
      <c r="Z1899" s="24">
        <v>-0.70000000000000018</v>
      </c>
      <c r="AA1899" s="24">
        <v>3</v>
      </c>
      <c r="AB1899" s="24">
        <v>3.2</v>
      </c>
      <c r="AC1899" s="26">
        <v>0.41156647040594974</v>
      </c>
      <c r="AD1899" s="24">
        <v>22.253920496531666</v>
      </c>
      <c r="AE1899" s="6">
        <v>170</v>
      </c>
      <c r="AF1899" s="6">
        <v>196</v>
      </c>
      <c r="AG1899" s="6">
        <v>131</v>
      </c>
      <c r="AH1899" s="27">
        <v>2.9260700389105057</v>
      </c>
      <c r="AI1899" s="28">
        <v>2680000</v>
      </c>
      <c r="AJ1899" s="28">
        <v>2500000</v>
      </c>
      <c r="AK1899" s="28">
        <v>2210000</v>
      </c>
      <c r="AL1899" s="29">
        <v>7.1999999999999995E-2</v>
      </c>
      <c r="AM1899" s="29">
        <v>0.21266968325791855</v>
      </c>
      <c r="AN1899" s="6">
        <v>2.4</v>
      </c>
      <c r="AO1899" s="27">
        <v>-0.10000000000000009</v>
      </c>
      <c r="AP1899" s="6">
        <v>2.5</v>
      </c>
      <c r="AQ1899" s="26">
        <v>9.8518518518518519E-2</v>
      </c>
      <c r="AR1899" s="28">
        <v>950</v>
      </c>
      <c r="AS1899" s="28">
        <v>900</v>
      </c>
      <c r="AT1899" s="25">
        <v>5.5555555555555552E-2</v>
      </c>
      <c r="AU1899" s="26">
        <v>0.23943601891798205</v>
      </c>
      <c r="AV1899" s="30">
        <v>2065.2800000000002</v>
      </c>
      <c r="AW1899" s="24">
        <v>0.70860000000000001</v>
      </c>
      <c r="AX1899" s="24">
        <v>0.29139999999999999</v>
      </c>
      <c r="AY1899" s="24">
        <v>0.46360000000000001</v>
      </c>
      <c r="AZ1899" s="24">
        <v>0.26490000000000002</v>
      </c>
      <c r="BA1899" s="24">
        <v>0.33939999999999998</v>
      </c>
      <c r="BB1899" s="24">
        <v>0.31369999999999998</v>
      </c>
      <c r="BC1899" s="24">
        <v>0.31540000000000001</v>
      </c>
      <c r="BD1899" s="31">
        <v>7</v>
      </c>
      <c r="BE1899" s="23">
        <v>10</v>
      </c>
      <c r="BF1899" s="32" t="s">
        <v>4616</v>
      </c>
      <c r="BG1899" s="33">
        <v>151.10351795580601</v>
      </c>
      <c r="BH1899" s="33">
        <v>-33.892043363366298</v>
      </c>
      <c r="BI1899" s="34">
        <f t="shared" si="406"/>
        <v>74</v>
      </c>
      <c r="BJ1899" s="34">
        <f t="shared" si="407"/>
        <v>77</v>
      </c>
      <c r="BK1899" s="34">
        <f t="shared" si="408"/>
        <v>89</v>
      </c>
      <c r="BL1899" s="34">
        <f t="shared" si="409"/>
        <v>21</v>
      </c>
      <c r="BM1899" s="34">
        <f t="shared" si="410"/>
        <v>37</v>
      </c>
      <c r="BN1899" s="34">
        <f t="shared" si="411"/>
        <v>100</v>
      </c>
      <c r="BO1899" s="34">
        <f t="shared" si="412"/>
        <v>100</v>
      </c>
      <c r="BP1899" s="34">
        <f t="shared" si="413"/>
        <v>65</v>
      </c>
      <c r="BQ1899" s="35">
        <f t="shared" si="414"/>
        <v>13</v>
      </c>
      <c r="BR1899" s="34">
        <f t="shared" si="415"/>
        <v>1</v>
      </c>
      <c r="BS1899" s="35">
        <f t="shared" si="416"/>
        <v>1</v>
      </c>
      <c r="BT1899" s="35">
        <f t="shared" si="417"/>
        <v>79</v>
      </c>
      <c r="BU1899" s="35">
        <f t="shared" si="418"/>
        <v>70</v>
      </c>
      <c r="BV1899" s="35">
        <f t="shared" si="419"/>
        <v>58</v>
      </c>
    </row>
    <row r="1900" spans="2:74" hidden="1" x14ac:dyDescent="0.3">
      <c r="B1900" s="6" t="s">
        <v>2336</v>
      </c>
      <c r="C1900" s="6">
        <v>120031394</v>
      </c>
      <c r="D1900" s="6" t="s">
        <v>2038</v>
      </c>
      <c r="E1900" s="6" t="s">
        <v>855</v>
      </c>
      <c r="F1900" s="6" t="s">
        <v>2757</v>
      </c>
      <c r="G1900" s="6" t="s">
        <v>77</v>
      </c>
      <c r="H1900" s="6" t="s">
        <v>78</v>
      </c>
      <c r="I1900" s="22">
        <v>2250000</v>
      </c>
      <c r="J1900" s="22">
        <v>2443625</v>
      </c>
      <c r="K1900" s="22">
        <v>2400000</v>
      </c>
      <c r="L1900" s="22">
        <v>2260000</v>
      </c>
      <c r="M1900" s="22">
        <v>2200000</v>
      </c>
      <c r="N1900" s="22">
        <v>2170000</v>
      </c>
      <c r="O1900" s="23">
        <v>23</v>
      </c>
      <c r="P1900" s="23">
        <v>23</v>
      </c>
      <c r="Q1900" s="23">
        <v>24</v>
      </c>
      <c r="R1900" s="22">
        <v>950</v>
      </c>
      <c r="S1900" s="22">
        <v>900</v>
      </c>
      <c r="T1900" s="24">
        <v>2.6</v>
      </c>
      <c r="U1900" s="24">
        <v>0.10000000000000009</v>
      </c>
      <c r="V1900" s="24">
        <v>2.5</v>
      </c>
      <c r="W1900" s="24">
        <v>2.6</v>
      </c>
      <c r="X1900" s="25">
        <v>2.1955555555555555E-2</v>
      </c>
      <c r="Y1900" s="24">
        <v>2.9</v>
      </c>
      <c r="Z1900" s="24">
        <v>-1.1000000000000001</v>
      </c>
      <c r="AA1900" s="24">
        <v>4</v>
      </c>
      <c r="AB1900" s="24">
        <v>4.2</v>
      </c>
      <c r="AC1900" s="26">
        <v>0.39232853178274085</v>
      </c>
      <c r="AD1900" s="24">
        <v>17.869214504274634</v>
      </c>
      <c r="AE1900" s="6">
        <v>170</v>
      </c>
      <c r="AF1900" s="6">
        <v>196</v>
      </c>
      <c r="AG1900" s="6">
        <v>131</v>
      </c>
      <c r="AH1900" s="27">
        <v>2.9260700389105057</v>
      </c>
      <c r="AI1900" s="28">
        <v>2680000</v>
      </c>
      <c r="AJ1900" s="28">
        <v>2500000</v>
      </c>
      <c r="AK1900" s="28">
        <v>2210000</v>
      </c>
      <c r="AL1900" s="29">
        <v>7.1999999999999995E-2</v>
      </c>
      <c r="AM1900" s="29">
        <v>0.21266968325791855</v>
      </c>
      <c r="AN1900" s="6">
        <v>2.4</v>
      </c>
      <c r="AO1900" s="27">
        <v>-0.10000000000000009</v>
      </c>
      <c r="AP1900" s="6">
        <v>2.5</v>
      </c>
      <c r="AQ1900" s="26">
        <v>9.8518518518518519E-2</v>
      </c>
      <c r="AR1900" s="28">
        <v>950</v>
      </c>
      <c r="AS1900" s="28">
        <v>900</v>
      </c>
      <c r="AT1900" s="25">
        <v>5.5555555555555552E-2</v>
      </c>
      <c r="AU1900" s="26">
        <v>0.23943601891798205</v>
      </c>
      <c r="AV1900" s="30">
        <v>2421.44</v>
      </c>
      <c r="AW1900" s="24">
        <v>0.59199999999999997</v>
      </c>
      <c r="AX1900" s="24">
        <v>0.40799999999999997</v>
      </c>
      <c r="AY1900" s="24">
        <v>0.28610000000000002</v>
      </c>
      <c r="AZ1900" s="24">
        <v>0.11360000000000001</v>
      </c>
      <c r="BA1900" s="24">
        <v>0.2361</v>
      </c>
      <c r="BB1900" s="24">
        <v>0.2828</v>
      </c>
      <c r="BC1900" s="24">
        <v>0.46360000000000001</v>
      </c>
      <c r="BD1900" s="31">
        <v>9</v>
      </c>
      <c r="BE1900" s="23">
        <v>7</v>
      </c>
      <c r="BF1900" s="32" t="s">
        <v>4617</v>
      </c>
      <c r="BG1900" s="33">
        <v>151.13982591536799</v>
      </c>
      <c r="BH1900" s="33">
        <v>-33.902354536464898</v>
      </c>
      <c r="BI1900" s="34">
        <f t="shared" si="406"/>
        <v>74</v>
      </c>
      <c r="BJ1900" s="34">
        <f t="shared" si="407"/>
        <v>77</v>
      </c>
      <c r="BK1900" s="34">
        <f t="shared" si="408"/>
        <v>89</v>
      </c>
      <c r="BL1900" s="34">
        <f t="shared" si="409"/>
        <v>21</v>
      </c>
      <c r="BM1900" s="34">
        <f t="shared" si="410"/>
        <v>37</v>
      </c>
      <c r="BN1900" s="34">
        <f t="shared" si="411"/>
        <v>100</v>
      </c>
      <c r="BO1900" s="34">
        <f t="shared" si="412"/>
        <v>100</v>
      </c>
      <c r="BP1900" s="34">
        <f t="shared" si="413"/>
        <v>42</v>
      </c>
      <c r="BQ1900" s="35">
        <f t="shared" si="414"/>
        <v>24</v>
      </c>
      <c r="BR1900" s="34">
        <f t="shared" si="415"/>
        <v>1</v>
      </c>
      <c r="BS1900" s="35">
        <f t="shared" si="416"/>
        <v>6</v>
      </c>
      <c r="BT1900" s="35">
        <f t="shared" si="417"/>
        <v>69</v>
      </c>
      <c r="BU1900" s="35">
        <f t="shared" si="418"/>
        <v>90</v>
      </c>
      <c r="BV1900" s="35">
        <f t="shared" si="419"/>
        <v>58</v>
      </c>
    </row>
    <row r="1901" spans="2:74" hidden="1" x14ac:dyDescent="0.3">
      <c r="B1901" s="6" t="s">
        <v>2337</v>
      </c>
      <c r="C1901" s="6">
        <v>121031407</v>
      </c>
      <c r="D1901" s="6" t="s">
        <v>1875</v>
      </c>
      <c r="E1901" s="6" t="s">
        <v>815</v>
      </c>
      <c r="F1901" s="6" t="s">
        <v>2757</v>
      </c>
      <c r="G1901" s="6" t="s">
        <v>77</v>
      </c>
      <c r="H1901" s="6" t="s">
        <v>78</v>
      </c>
      <c r="I1901" s="22">
        <v>3959000</v>
      </c>
      <c r="J1901" s="22">
        <v>4070000</v>
      </c>
      <c r="K1901" s="22">
        <v>3850000</v>
      </c>
      <c r="L1901" s="22">
        <v>3855000</v>
      </c>
      <c r="M1901" s="22">
        <v>3900000</v>
      </c>
      <c r="N1901" s="22">
        <v>3600000</v>
      </c>
      <c r="O1901" s="23">
        <v>30</v>
      </c>
      <c r="P1901" s="23">
        <v>30</v>
      </c>
      <c r="Q1901" s="23">
        <v>28</v>
      </c>
      <c r="R1901" s="22">
        <v>1500</v>
      </c>
      <c r="S1901" s="22">
        <v>1395</v>
      </c>
      <c r="T1901" s="24">
        <v>2.8</v>
      </c>
      <c r="U1901" s="24">
        <v>0.19999999999999973</v>
      </c>
      <c r="V1901" s="24">
        <v>2.6</v>
      </c>
      <c r="W1901" s="24">
        <v>2.6</v>
      </c>
      <c r="X1901" s="25">
        <v>1.9701944935589796E-2</v>
      </c>
      <c r="Y1901" s="24">
        <v>3</v>
      </c>
      <c r="Z1901" s="24">
        <v>-1.0999999999999996</v>
      </c>
      <c r="AA1901" s="24">
        <v>4.0999999999999996</v>
      </c>
      <c r="AB1901" s="24">
        <v>3.6</v>
      </c>
      <c r="AC1901" s="26">
        <v>0.50730519480519476</v>
      </c>
      <c r="AD1901" s="24">
        <v>25.748990592740594</v>
      </c>
      <c r="AE1901" s="6">
        <v>167</v>
      </c>
      <c r="AF1901" s="6">
        <v>289</v>
      </c>
      <c r="AG1901" s="6">
        <v>221</v>
      </c>
      <c r="AH1901" s="27">
        <v>2.7843494085532305</v>
      </c>
      <c r="AI1901" s="28">
        <v>3500000</v>
      </c>
      <c r="AJ1901" s="28">
        <v>3300000</v>
      </c>
      <c r="AK1901" s="28">
        <v>2960000</v>
      </c>
      <c r="AL1901" s="29">
        <v>6.0606060606060608E-2</v>
      </c>
      <c r="AM1901" s="29">
        <v>0.18243243243243243</v>
      </c>
      <c r="AN1901" s="6">
        <v>3.1</v>
      </c>
      <c r="AO1901" s="27">
        <v>0.10000000000000009</v>
      </c>
      <c r="AP1901" s="6">
        <v>3</v>
      </c>
      <c r="AQ1901" s="26">
        <v>0.11604938271604939</v>
      </c>
      <c r="AR1901" s="28">
        <v>1475</v>
      </c>
      <c r="AS1901" s="28">
        <v>1300</v>
      </c>
      <c r="AT1901" s="25">
        <v>0.13461538461538461</v>
      </c>
      <c r="AU1901" s="26">
        <v>0.2771263277290702</v>
      </c>
      <c r="AV1901" s="30">
        <v>2956.8</v>
      </c>
      <c r="AW1901" s="24">
        <v>0.79579999999999995</v>
      </c>
      <c r="AX1901" s="24">
        <v>0.20419999999999999</v>
      </c>
      <c r="AY1901" s="24">
        <v>0.55679999999999996</v>
      </c>
      <c r="AZ1901" s="24">
        <v>2.81E-2</v>
      </c>
      <c r="BA1901" s="24">
        <v>0.37119999999999997</v>
      </c>
      <c r="BB1901" s="24">
        <v>0.32269999999999999</v>
      </c>
      <c r="BC1901" s="24">
        <v>0.28120000000000001</v>
      </c>
      <c r="BD1901" s="31">
        <v>10</v>
      </c>
      <c r="BE1901" s="23">
        <v>13</v>
      </c>
      <c r="BF1901" s="32" t="s">
        <v>4618</v>
      </c>
      <c r="BG1901" s="33">
        <v>151.16234766722201</v>
      </c>
      <c r="BH1901" s="33">
        <v>-33.763001816763797</v>
      </c>
      <c r="BI1901" s="34">
        <f t="shared" si="406"/>
        <v>70</v>
      </c>
      <c r="BJ1901" s="34">
        <f t="shared" si="407"/>
        <v>65</v>
      </c>
      <c r="BK1901" s="34">
        <f t="shared" si="408"/>
        <v>90</v>
      </c>
      <c r="BL1901" s="34">
        <f t="shared" si="409"/>
        <v>9</v>
      </c>
      <c r="BM1901" s="34">
        <f t="shared" si="410"/>
        <v>31</v>
      </c>
      <c r="BN1901" s="34">
        <f t="shared" si="411"/>
        <v>100</v>
      </c>
      <c r="BO1901" s="34">
        <f t="shared" si="412"/>
        <v>100</v>
      </c>
      <c r="BP1901" s="34">
        <f t="shared" si="413"/>
        <v>72</v>
      </c>
      <c r="BQ1901" s="35">
        <f t="shared" si="414"/>
        <v>17</v>
      </c>
      <c r="BR1901" s="34">
        <f t="shared" si="415"/>
        <v>1</v>
      </c>
      <c r="BS1901" s="35">
        <f t="shared" si="416"/>
        <v>1</v>
      </c>
      <c r="BT1901" s="35">
        <f t="shared" si="417"/>
        <v>67</v>
      </c>
      <c r="BU1901" s="35">
        <f t="shared" si="418"/>
        <v>100</v>
      </c>
      <c r="BV1901" s="35">
        <f t="shared" si="419"/>
        <v>58</v>
      </c>
    </row>
    <row r="1902" spans="2:74" hidden="1" x14ac:dyDescent="0.3">
      <c r="B1902" s="6" t="s">
        <v>2338</v>
      </c>
      <c r="C1902" s="6">
        <v>125031484</v>
      </c>
      <c r="D1902" s="6" t="s">
        <v>1730</v>
      </c>
      <c r="E1902" s="6" t="s">
        <v>791</v>
      </c>
      <c r="F1902" s="6" t="s">
        <v>2757</v>
      </c>
      <c r="G1902" s="6" t="s">
        <v>77</v>
      </c>
      <c r="H1902" s="6" t="s">
        <v>78</v>
      </c>
      <c r="I1902" s="22">
        <v>1200000</v>
      </c>
      <c r="J1902" s="22">
        <v>1200000</v>
      </c>
      <c r="K1902" s="22">
        <v>1095000</v>
      </c>
      <c r="L1902" s="22">
        <v>1160000</v>
      </c>
      <c r="M1902" s="22">
        <v>1145000</v>
      </c>
      <c r="N1902" s="22">
        <v>1110000</v>
      </c>
      <c r="O1902" s="23">
        <v>26</v>
      </c>
      <c r="P1902" s="23">
        <v>26</v>
      </c>
      <c r="Q1902" s="23">
        <v>28</v>
      </c>
      <c r="R1902" s="22">
        <v>820</v>
      </c>
      <c r="S1902" s="22">
        <v>780</v>
      </c>
      <c r="T1902" s="24">
        <v>1.2</v>
      </c>
      <c r="U1902" s="24">
        <v>-0.10000000000000009</v>
      </c>
      <c r="V1902" s="24">
        <v>1.3</v>
      </c>
      <c r="W1902" s="24">
        <v>1.7</v>
      </c>
      <c r="X1902" s="25">
        <v>3.5533333333333333E-2</v>
      </c>
      <c r="Y1902" s="24">
        <v>5</v>
      </c>
      <c r="Z1902" s="24">
        <v>-1.5</v>
      </c>
      <c r="AA1902" s="24">
        <v>6.5</v>
      </c>
      <c r="AB1902" s="24">
        <v>5.6</v>
      </c>
      <c r="AC1902" s="26">
        <v>0.50215559474818727</v>
      </c>
      <c r="AD1902" s="24">
        <v>14.131958576403019</v>
      </c>
      <c r="AE1902" s="6">
        <v>284</v>
      </c>
      <c r="AF1902" s="6">
        <v>300</v>
      </c>
      <c r="AG1902" s="6">
        <v>217</v>
      </c>
      <c r="AH1902" s="27">
        <v>3.5507559395248376</v>
      </c>
      <c r="AI1902" s="28">
        <v>1300000</v>
      </c>
      <c r="AJ1902" s="28">
        <v>1210000</v>
      </c>
      <c r="AK1902" s="28">
        <v>1030000</v>
      </c>
      <c r="AL1902" s="29">
        <v>7.43801652892562E-2</v>
      </c>
      <c r="AM1902" s="29">
        <v>0.26213592233009708</v>
      </c>
      <c r="AN1902" s="6">
        <v>2.1</v>
      </c>
      <c r="AO1902" s="27">
        <v>-0.10000000000000009</v>
      </c>
      <c r="AP1902" s="6">
        <v>2.2000000000000002</v>
      </c>
      <c r="AQ1902" s="26">
        <v>8.9919649379108832E-2</v>
      </c>
      <c r="AR1902" s="28">
        <v>780</v>
      </c>
      <c r="AS1902" s="28">
        <v>730</v>
      </c>
      <c r="AT1902" s="25">
        <v>6.8493150684931503E-2</v>
      </c>
      <c r="AU1902" s="26">
        <v>0.23530927501078325</v>
      </c>
      <c r="AV1902" s="30">
        <v>1632.9600000000003</v>
      </c>
      <c r="AW1902" s="24">
        <v>0.72840000000000005</v>
      </c>
      <c r="AX1902" s="24">
        <v>0.27160000000000001</v>
      </c>
      <c r="AY1902" s="24">
        <v>0.58450000000000002</v>
      </c>
      <c r="AZ1902" s="24">
        <v>0.15920000000000001</v>
      </c>
      <c r="BA1902" s="24">
        <v>0.24099999999999999</v>
      </c>
      <c r="BB1902" s="24">
        <v>0.31130000000000002</v>
      </c>
      <c r="BC1902" s="24">
        <v>0.40810000000000002</v>
      </c>
      <c r="BD1902" s="31">
        <v>4</v>
      </c>
      <c r="BE1902" s="23">
        <v>22</v>
      </c>
      <c r="BF1902" s="32" t="s">
        <v>4619</v>
      </c>
      <c r="BG1902" s="33">
        <v>150.96734123268001</v>
      </c>
      <c r="BH1902" s="33">
        <v>-33.844421519207899</v>
      </c>
      <c r="BI1902" s="34">
        <f t="shared" si="406"/>
        <v>97</v>
      </c>
      <c r="BJ1902" s="34">
        <f t="shared" si="407"/>
        <v>82</v>
      </c>
      <c r="BK1902" s="34">
        <f t="shared" si="408"/>
        <v>81</v>
      </c>
      <c r="BL1902" s="34">
        <f t="shared" si="409"/>
        <v>22</v>
      </c>
      <c r="BM1902" s="34">
        <f t="shared" si="410"/>
        <v>38</v>
      </c>
      <c r="BN1902" s="34">
        <f t="shared" si="411"/>
        <v>100</v>
      </c>
      <c r="BO1902" s="34">
        <f t="shared" si="412"/>
        <v>100</v>
      </c>
      <c r="BP1902" s="34">
        <f t="shared" si="413"/>
        <v>43</v>
      </c>
      <c r="BQ1902" s="35">
        <f t="shared" si="414"/>
        <v>69</v>
      </c>
      <c r="BR1902" s="34">
        <f t="shared" si="415"/>
        <v>10</v>
      </c>
      <c r="BS1902" s="35">
        <f t="shared" si="416"/>
        <v>1</v>
      </c>
      <c r="BT1902" s="35">
        <f t="shared" si="417"/>
        <v>34</v>
      </c>
      <c r="BU1902" s="35">
        <f t="shared" si="418"/>
        <v>40</v>
      </c>
      <c r="BV1902" s="35">
        <f t="shared" si="419"/>
        <v>58</v>
      </c>
    </row>
    <row r="1903" spans="2:74" hidden="1" x14ac:dyDescent="0.3">
      <c r="B1903" s="6" t="s">
        <v>2339</v>
      </c>
      <c r="C1903" s="6">
        <v>306021147</v>
      </c>
      <c r="D1903" s="6" t="s">
        <v>1816</v>
      </c>
      <c r="E1903" s="6" t="s">
        <v>1349</v>
      </c>
      <c r="F1903" s="6" t="s">
        <v>1349</v>
      </c>
      <c r="G1903" s="6" t="s">
        <v>97</v>
      </c>
      <c r="H1903" s="6" t="s">
        <v>78</v>
      </c>
      <c r="I1903" s="22">
        <v>589000</v>
      </c>
      <c r="J1903" s="22">
        <v>580405</v>
      </c>
      <c r="K1903" s="22">
        <v>505000</v>
      </c>
      <c r="L1903" s="22">
        <v>599000</v>
      </c>
      <c r="M1903" s="22">
        <v>580000</v>
      </c>
      <c r="N1903" s="22">
        <v>505000</v>
      </c>
      <c r="O1903" s="23">
        <v>26</v>
      </c>
      <c r="P1903" s="23">
        <v>27</v>
      </c>
      <c r="Q1903" s="23">
        <v>27</v>
      </c>
      <c r="R1903" s="22">
        <v>620</v>
      </c>
      <c r="S1903" s="22">
        <v>550</v>
      </c>
      <c r="T1903" s="24">
        <v>3</v>
      </c>
      <c r="U1903" s="24">
        <v>-0.39999999999999991</v>
      </c>
      <c r="V1903" s="24">
        <v>3.4</v>
      </c>
      <c r="W1903" s="24">
        <v>4.0999999999999996</v>
      </c>
      <c r="X1903" s="25">
        <v>5.473684210526316E-2</v>
      </c>
      <c r="Y1903" s="24">
        <v>3.1</v>
      </c>
      <c r="Z1903" s="24">
        <v>-0.60000000000000009</v>
      </c>
      <c r="AA1903" s="24">
        <v>3.7</v>
      </c>
      <c r="AB1903" s="24">
        <v>3.2</v>
      </c>
      <c r="AC1903" s="26">
        <v>0.33692722371967654</v>
      </c>
      <c r="AD1903" s="24">
        <v>6.1554012025710136</v>
      </c>
      <c r="AE1903" s="6">
        <v>292</v>
      </c>
      <c r="AF1903" s="6">
        <v>314</v>
      </c>
      <c r="AG1903" s="6">
        <v>285</v>
      </c>
      <c r="AH1903" s="27">
        <v>3.588900308324769</v>
      </c>
      <c r="AI1903" s="28">
        <v>615000</v>
      </c>
      <c r="AJ1903" s="28">
        <v>550000</v>
      </c>
      <c r="AK1903" s="28">
        <v>485000</v>
      </c>
      <c r="AL1903" s="29">
        <v>0.11818181818181818</v>
      </c>
      <c r="AM1903" s="29">
        <v>0.26804123711340205</v>
      </c>
      <c r="AN1903" s="6">
        <v>2.6</v>
      </c>
      <c r="AO1903" s="27">
        <v>-0.60000000000000009</v>
      </c>
      <c r="AP1903" s="6">
        <v>3.2</v>
      </c>
      <c r="AQ1903" s="26">
        <v>7.5714285714285706E-2</v>
      </c>
      <c r="AR1903" s="28">
        <v>620</v>
      </c>
      <c r="AS1903" s="28">
        <v>570</v>
      </c>
      <c r="AT1903" s="25">
        <v>8.771929824561403E-2</v>
      </c>
      <c r="AU1903" s="26">
        <v>0.32617318896753889</v>
      </c>
      <c r="AV1903" s="30">
        <v>1840.16</v>
      </c>
      <c r="AW1903" s="24">
        <v>0.76029999999999998</v>
      </c>
      <c r="AX1903" s="24">
        <v>0.2397</v>
      </c>
      <c r="AY1903" s="24">
        <v>0.90100000000000002</v>
      </c>
      <c r="AZ1903" s="24">
        <v>1.83E-2</v>
      </c>
      <c r="BA1903" s="24">
        <v>0.22170000000000001</v>
      </c>
      <c r="BB1903" s="24">
        <v>0.4284</v>
      </c>
      <c r="BC1903" s="24">
        <v>0.3196</v>
      </c>
      <c r="BD1903" s="31">
        <v>2</v>
      </c>
      <c r="BE1903" s="23">
        <v>1382</v>
      </c>
      <c r="BF1903" s="32" t="s">
        <v>4620</v>
      </c>
      <c r="BG1903" s="33">
        <v>145.75331761949201</v>
      </c>
      <c r="BH1903" s="33">
        <v>-17.012766750360601</v>
      </c>
      <c r="BI1903" s="34">
        <f t="shared" si="406"/>
        <v>67</v>
      </c>
      <c r="BJ1903" s="34">
        <f t="shared" si="407"/>
        <v>74</v>
      </c>
      <c r="BK1903" s="34">
        <f t="shared" si="408"/>
        <v>80</v>
      </c>
      <c r="BL1903" s="34">
        <f t="shared" si="409"/>
        <v>1</v>
      </c>
      <c r="BM1903" s="34">
        <f t="shared" si="410"/>
        <v>60</v>
      </c>
      <c r="BN1903" s="34">
        <f t="shared" si="411"/>
        <v>100</v>
      </c>
      <c r="BO1903" s="34">
        <f t="shared" si="412"/>
        <v>1</v>
      </c>
      <c r="BP1903" s="34">
        <f t="shared" si="413"/>
        <v>39</v>
      </c>
      <c r="BQ1903" s="35">
        <f t="shared" si="414"/>
        <v>100</v>
      </c>
      <c r="BR1903" s="34">
        <f t="shared" si="415"/>
        <v>89</v>
      </c>
      <c r="BS1903" s="35">
        <f t="shared" si="416"/>
        <v>43</v>
      </c>
      <c r="BT1903" s="35">
        <f t="shared" si="417"/>
        <v>65</v>
      </c>
      <c r="BU1903" s="35">
        <f t="shared" si="418"/>
        <v>20</v>
      </c>
      <c r="BV1903" s="35">
        <f t="shared" si="419"/>
        <v>58</v>
      </c>
    </row>
    <row r="1904" spans="2:74" hidden="1" x14ac:dyDescent="0.3">
      <c r="B1904" s="6" t="s">
        <v>2340</v>
      </c>
      <c r="C1904" s="6">
        <v>309101269</v>
      </c>
      <c r="D1904" s="6" t="s">
        <v>1973</v>
      </c>
      <c r="E1904" s="6" t="s">
        <v>1142</v>
      </c>
      <c r="F1904" s="6" t="s">
        <v>3657</v>
      </c>
      <c r="G1904" s="6" t="s">
        <v>97</v>
      </c>
      <c r="H1904" s="6" t="s">
        <v>78</v>
      </c>
      <c r="I1904" s="22">
        <v>4122500</v>
      </c>
      <c r="J1904" s="22">
        <v>4122500</v>
      </c>
      <c r="K1904" s="22">
        <v>2200000</v>
      </c>
      <c r="L1904" s="22">
        <v>4000000</v>
      </c>
      <c r="M1904" s="22">
        <v>3400000</v>
      </c>
      <c r="N1904" s="22">
        <v>2800000</v>
      </c>
      <c r="O1904" s="23">
        <v>17</v>
      </c>
      <c r="P1904" s="23">
        <v>17</v>
      </c>
      <c r="Q1904" s="23">
        <v>64</v>
      </c>
      <c r="R1904" s="22">
        <v>2050</v>
      </c>
      <c r="S1904" s="22">
        <v>800</v>
      </c>
      <c r="T1904" s="24">
        <v>1.3</v>
      </c>
      <c r="U1904" s="24">
        <v>-0.8</v>
      </c>
      <c r="V1904" s="24">
        <v>2.1</v>
      </c>
      <c r="W1904" s="24">
        <v>1.3</v>
      </c>
      <c r="X1904" s="25">
        <v>2.5858095815645847E-2</v>
      </c>
      <c r="Y1904" s="24">
        <v>3.4</v>
      </c>
      <c r="Z1904" s="24">
        <v>-1.3000000000000003</v>
      </c>
      <c r="AA1904" s="24">
        <v>4.7</v>
      </c>
      <c r="AB1904" s="24">
        <v>3.7</v>
      </c>
      <c r="AC1904" s="26">
        <v>1.0882028197723796</v>
      </c>
      <c r="AD1904" s="24">
        <v>42.083640942885886</v>
      </c>
      <c r="AE1904" s="6">
        <v>72</v>
      </c>
      <c r="AF1904" s="6">
        <v>68</v>
      </c>
      <c r="AG1904" s="6">
        <v>103</v>
      </c>
      <c r="AH1904" s="27">
        <v>9.8571428571428577</v>
      </c>
      <c r="AI1904" s="28">
        <v>1585000</v>
      </c>
      <c r="AJ1904" s="28">
        <v>1565000</v>
      </c>
      <c r="AK1904" s="28">
        <v>1350000</v>
      </c>
      <c r="AL1904" s="29">
        <v>1.2779552715654952E-2</v>
      </c>
      <c r="AM1904" s="29">
        <v>0.17407407407407408</v>
      </c>
      <c r="AN1904" s="6">
        <v>0.9</v>
      </c>
      <c r="AO1904" s="27">
        <v>-9.9999999999999978E-2</v>
      </c>
      <c r="AP1904" s="6">
        <v>1</v>
      </c>
      <c r="AQ1904" s="26">
        <v>9.812499999999999E-2</v>
      </c>
      <c r="AR1904" s="28">
        <v>1300</v>
      </c>
      <c r="AS1904" s="28">
        <v>1100</v>
      </c>
      <c r="AT1904" s="25">
        <v>0.18181818181818182</v>
      </c>
      <c r="AU1904" s="26">
        <v>0.3563317872358861</v>
      </c>
      <c r="AV1904" s="30">
        <v>1883.8400000000001</v>
      </c>
      <c r="AW1904" s="24">
        <v>0.5857</v>
      </c>
      <c r="AX1904" s="24">
        <v>0.4143</v>
      </c>
      <c r="AY1904" s="24">
        <v>3.4099999999999998E-2</v>
      </c>
      <c r="AZ1904" s="24">
        <v>4.8399999999999999E-2</v>
      </c>
      <c r="BA1904" s="24">
        <v>0.46429999999999999</v>
      </c>
      <c r="BB1904" s="24">
        <v>0.2016</v>
      </c>
      <c r="BC1904" s="24">
        <v>0.30769999999999997</v>
      </c>
      <c r="BD1904" s="31">
        <v>7</v>
      </c>
      <c r="BE1904" s="23">
        <v>67</v>
      </c>
      <c r="BF1904" s="32" t="s">
        <v>4621</v>
      </c>
      <c r="BG1904" s="33">
        <v>153.42711555790399</v>
      </c>
      <c r="BH1904" s="33">
        <v>-27.9575550194694</v>
      </c>
      <c r="BI1904" s="34">
        <f t="shared" si="406"/>
        <v>95</v>
      </c>
      <c r="BJ1904" s="34">
        <f t="shared" si="407"/>
        <v>100</v>
      </c>
      <c r="BK1904" s="34">
        <f t="shared" si="408"/>
        <v>3</v>
      </c>
      <c r="BL1904" s="34">
        <f t="shared" si="409"/>
        <v>1</v>
      </c>
      <c r="BM1904" s="34">
        <f t="shared" si="410"/>
        <v>7</v>
      </c>
      <c r="BN1904" s="34">
        <f t="shared" si="411"/>
        <v>100</v>
      </c>
      <c r="BO1904" s="34">
        <f t="shared" si="412"/>
        <v>94</v>
      </c>
      <c r="BP1904" s="34">
        <f t="shared" si="413"/>
        <v>92</v>
      </c>
      <c r="BQ1904" s="35">
        <f t="shared" si="414"/>
        <v>37</v>
      </c>
      <c r="BR1904" s="34">
        <f t="shared" si="415"/>
        <v>1</v>
      </c>
      <c r="BS1904" s="35">
        <f t="shared" si="416"/>
        <v>1</v>
      </c>
      <c r="BT1904" s="35">
        <f t="shared" si="417"/>
        <v>60</v>
      </c>
      <c r="BU1904" s="35">
        <f t="shared" si="418"/>
        <v>70</v>
      </c>
      <c r="BV1904" s="35">
        <f t="shared" si="419"/>
        <v>58</v>
      </c>
    </row>
    <row r="1905" spans="2:74" hidden="1" x14ac:dyDescent="0.3">
      <c r="B1905" s="6" t="s">
        <v>2341</v>
      </c>
      <c r="C1905" s="6">
        <v>310031287</v>
      </c>
      <c r="D1905" s="6" t="s">
        <v>560</v>
      </c>
      <c r="E1905" s="6" t="s">
        <v>561</v>
      </c>
      <c r="F1905" s="6" t="s">
        <v>2780</v>
      </c>
      <c r="G1905" s="6" t="s">
        <v>97</v>
      </c>
      <c r="H1905" s="6" t="s">
        <v>78</v>
      </c>
      <c r="I1905" s="22">
        <v>650000</v>
      </c>
      <c r="J1905" s="22">
        <v>635000</v>
      </c>
      <c r="K1905" s="22">
        <v>555900</v>
      </c>
      <c r="L1905" s="22">
        <v>651000</v>
      </c>
      <c r="M1905" s="22">
        <v>640000</v>
      </c>
      <c r="N1905" s="22">
        <v>560000</v>
      </c>
      <c r="O1905" s="23">
        <v>28</v>
      </c>
      <c r="P1905" s="23">
        <v>27</v>
      </c>
      <c r="Q1905" s="23">
        <v>28</v>
      </c>
      <c r="R1905" s="22">
        <v>500</v>
      </c>
      <c r="S1905" s="22">
        <v>485</v>
      </c>
      <c r="T1905" s="24">
        <v>4.8</v>
      </c>
      <c r="U1905" s="24">
        <v>-0.20000000000000018</v>
      </c>
      <c r="V1905" s="24">
        <v>5</v>
      </c>
      <c r="W1905" s="24">
        <v>5.6</v>
      </c>
      <c r="X1905" s="25">
        <v>0.04</v>
      </c>
      <c r="Y1905" s="24">
        <v>4</v>
      </c>
      <c r="Z1905" s="24">
        <v>-1.5</v>
      </c>
      <c r="AA1905" s="24">
        <v>5.5</v>
      </c>
      <c r="AB1905" s="24">
        <v>5.5</v>
      </c>
      <c r="AC1905" s="26">
        <v>0.35041489123121772</v>
      </c>
      <c r="AD1905" s="24">
        <v>8.7603722807804427</v>
      </c>
      <c r="AE1905" s="6">
        <v>537</v>
      </c>
      <c r="AF1905" s="6">
        <v>573</v>
      </c>
      <c r="AG1905" s="6">
        <v>386</v>
      </c>
      <c r="AH1905" s="27">
        <v>3.4703601108033242</v>
      </c>
      <c r="AI1905" s="28">
        <v>692000</v>
      </c>
      <c r="AJ1905" s="28">
        <v>600000</v>
      </c>
      <c r="AK1905" s="28">
        <v>510000</v>
      </c>
      <c r="AL1905" s="29">
        <v>0.15333333333333332</v>
      </c>
      <c r="AM1905" s="29">
        <v>0.35686274509803922</v>
      </c>
      <c r="AN1905" s="6">
        <v>3.7</v>
      </c>
      <c r="AO1905" s="27">
        <v>-0.19999999999999973</v>
      </c>
      <c r="AP1905" s="6">
        <v>3.9</v>
      </c>
      <c r="AQ1905" s="26">
        <v>0.12688524590163935</v>
      </c>
      <c r="AR1905" s="28">
        <v>550</v>
      </c>
      <c r="AS1905" s="28">
        <v>500</v>
      </c>
      <c r="AT1905" s="25">
        <v>0.1</v>
      </c>
      <c r="AU1905" s="26">
        <v>0.44472088811762167</v>
      </c>
      <c r="AV1905" s="30">
        <v>1426.88</v>
      </c>
      <c r="AW1905" s="24">
        <v>0.63219999999999998</v>
      </c>
      <c r="AX1905" s="24">
        <v>0.36780000000000002</v>
      </c>
      <c r="AY1905" s="24">
        <v>0.83809999999999996</v>
      </c>
      <c r="AZ1905" s="24">
        <v>8.9599999999999999E-2</v>
      </c>
      <c r="BA1905" s="24">
        <v>0.26419999999999999</v>
      </c>
      <c r="BB1905" s="24">
        <v>0.31690000000000002</v>
      </c>
      <c r="BC1905" s="24">
        <v>0.39069999999999999</v>
      </c>
      <c r="BD1905" s="31">
        <v>2.5</v>
      </c>
      <c r="BE1905" s="23">
        <v>28</v>
      </c>
      <c r="BF1905" s="32" t="s">
        <v>4622</v>
      </c>
      <c r="BG1905" s="33">
        <v>152.78368022508701</v>
      </c>
      <c r="BH1905" s="33">
        <v>-27.608357923434301</v>
      </c>
      <c r="BI1905" s="34">
        <f t="shared" si="406"/>
        <v>37</v>
      </c>
      <c r="BJ1905" s="34">
        <f t="shared" si="407"/>
        <v>55</v>
      </c>
      <c r="BK1905" s="34">
        <f t="shared" si="408"/>
        <v>82</v>
      </c>
      <c r="BL1905" s="34">
        <f t="shared" si="409"/>
        <v>1</v>
      </c>
      <c r="BM1905" s="34">
        <f t="shared" si="410"/>
        <v>77</v>
      </c>
      <c r="BN1905" s="34">
        <f t="shared" si="411"/>
        <v>100</v>
      </c>
      <c r="BO1905" s="34">
        <f t="shared" si="412"/>
        <v>100</v>
      </c>
      <c r="BP1905" s="34">
        <f t="shared" si="413"/>
        <v>48</v>
      </c>
      <c r="BQ1905" s="35">
        <f t="shared" si="414"/>
        <v>84</v>
      </c>
      <c r="BR1905" s="34">
        <f t="shared" si="415"/>
        <v>63</v>
      </c>
      <c r="BS1905" s="35">
        <f t="shared" si="416"/>
        <v>34</v>
      </c>
      <c r="BT1905" s="35">
        <f t="shared" si="417"/>
        <v>51</v>
      </c>
      <c r="BU1905" s="35">
        <f t="shared" si="418"/>
        <v>25</v>
      </c>
      <c r="BV1905" s="35">
        <f t="shared" si="419"/>
        <v>58</v>
      </c>
    </row>
    <row r="1906" spans="2:74" hidden="1" x14ac:dyDescent="0.3">
      <c r="B1906" s="6" t="s">
        <v>2342</v>
      </c>
      <c r="C1906" s="6">
        <v>507051193</v>
      </c>
      <c r="D1906" s="6" t="s">
        <v>1433</v>
      </c>
      <c r="E1906" s="6" t="s">
        <v>284</v>
      </c>
      <c r="F1906" s="6" t="s">
        <v>2720</v>
      </c>
      <c r="G1906" s="6" t="s">
        <v>93</v>
      </c>
      <c r="H1906" s="6" t="s">
        <v>78</v>
      </c>
      <c r="I1906" s="22">
        <v>650000</v>
      </c>
      <c r="J1906" s="22">
        <v>649000</v>
      </c>
      <c r="K1906" s="22">
        <v>577800</v>
      </c>
      <c r="L1906" s="22">
        <v>675000</v>
      </c>
      <c r="M1906" s="22">
        <v>670000</v>
      </c>
      <c r="N1906" s="22">
        <v>580000</v>
      </c>
      <c r="O1906" s="23">
        <v>32</v>
      </c>
      <c r="P1906" s="23">
        <v>32</v>
      </c>
      <c r="Q1906" s="23">
        <v>28</v>
      </c>
      <c r="R1906" s="22">
        <v>595</v>
      </c>
      <c r="S1906" s="22">
        <v>550</v>
      </c>
      <c r="T1906" s="24">
        <v>4.5</v>
      </c>
      <c r="U1906" s="24">
        <v>-9.9999999999999645E-2</v>
      </c>
      <c r="V1906" s="24">
        <v>4.5999999999999996</v>
      </c>
      <c r="W1906" s="24">
        <v>4.9000000000000004</v>
      </c>
      <c r="X1906" s="25">
        <v>4.7600000000000003E-2</v>
      </c>
      <c r="Y1906" s="24">
        <v>3.9</v>
      </c>
      <c r="Z1906" s="24">
        <v>-1.6</v>
      </c>
      <c r="AA1906" s="24">
        <v>5.5</v>
      </c>
      <c r="AB1906" s="24">
        <v>6.8</v>
      </c>
      <c r="AC1906" s="26">
        <v>0.35369507323568572</v>
      </c>
      <c r="AD1906" s="24">
        <v>7.4305687654555825</v>
      </c>
      <c r="AE1906" s="6">
        <v>600</v>
      </c>
      <c r="AF1906" s="6">
        <v>774</v>
      </c>
      <c r="AG1906" s="6">
        <v>380</v>
      </c>
      <c r="AH1906" s="27">
        <v>3.6351970669110907</v>
      </c>
      <c r="AI1906" s="28">
        <v>710000</v>
      </c>
      <c r="AJ1906" s="28">
        <v>610000</v>
      </c>
      <c r="AK1906" s="28">
        <v>485000</v>
      </c>
      <c r="AL1906" s="29">
        <v>0.16393442622950818</v>
      </c>
      <c r="AM1906" s="29">
        <v>0.46391752577319589</v>
      </c>
      <c r="AN1906" s="6">
        <v>4.3</v>
      </c>
      <c r="AO1906" s="27">
        <v>-0.60000000000000053</v>
      </c>
      <c r="AP1906" s="6">
        <v>4.9000000000000004</v>
      </c>
      <c r="AQ1906" s="26">
        <v>8.6842105263157901E-2</v>
      </c>
      <c r="AR1906" s="28">
        <v>620</v>
      </c>
      <c r="AS1906" s="28">
        <v>580</v>
      </c>
      <c r="AT1906" s="25">
        <v>6.8965517241379309E-2</v>
      </c>
      <c r="AU1906" s="26">
        <v>0.48234478074373421</v>
      </c>
      <c r="AV1906" s="30">
        <v>1682.2400000000002</v>
      </c>
      <c r="AW1906" s="24">
        <v>0.73899999999999999</v>
      </c>
      <c r="AX1906" s="24">
        <v>0.26100000000000001</v>
      </c>
      <c r="AY1906" s="24">
        <v>0.95020000000000004</v>
      </c>
      <c r="AZ1906" s="24">
        <v>4.6199999999999998E-2</v>
      </c>
      <c r="BA1906" s="24">
        <v>0.25869999999999999</v>
      </c>
      <c r="BB1906" s="24">
        <v>0.45660000000000001</v>
      </c>
      <c r="BC1906" s="24">
        <v>0.26329999999999998</v>
      </c>
      <c r="BD1906" s="31">
        <v>1</v>
      </c>
      <c r="BE1906" s="23">
        <v>44</v>
      </c>
      <c r="BF1906" s="32" t="s">
        <v>4623</v>
      </c>
      <c r="BG1906" s="33">
        <v>115.755868725908</v>
      </c>
      <c r="BH1906" s="33">
        <v>-32.342141519995202</v>
      </c>
      <c r="BI1906" s="34">
        <f t="shared" si="406"/>
        <v>42</v>
      </c>
      <c r="BJ1906" s="34">
        <f t="shared" si="407"/>
        <v>46</v>
      </c>
      <c r="BK1906" s="34">
        <f t="shared" si="408"/>
        <v>80</v>
      </c>
      <c r="BL1906" s="34">
        <f t="shared" si="409"/>
        <v>1</v>
      </c>
      <c r="BM1906" s="34">
        <f t="shared" si="410"/>
        <v>82</v>
      </c>
      <c r="BN1906" s="34">
        <f t="shared" si="411"/>
        <v>100</v>
      </c>
      <c r="BO1906" s="34">
        <f t="shared" si="412"/>
        <v>100</v>
      </c>
      <c r="BP1906" s="34">
        <f t="shared" si="413"/>
        <v>47</v>
      </c>
      <c r="BQ1906" s="35">
        <f t="shared" si="414"/>
        <v>100</v>
      </c>
      <c r="BR1906" s="34">
        <f t="shared" si="415"/>
        <v>76</v>
      </c>
      <c r="BS1906" s="35">
        <f t="shared" si="416"/>
        <v>32</v>
      </c>
      <c r="BT1906" s="35">
        <f t="shared" si="417"/>
        <v>52</v>
      </c>
      <c r="BU1906" s="35">
        <f t="shared" si="418"/>
        <v>10</v>
      </c>
      <c r="BV1906" s="35">
        <f t="shared" si="419"/>
        <v>58</v>
      </c>
    </row>
    <row r="1907" spans="2:74" hidden="1" x14ac:dyDescent="0.3">
      <c r="B1907" s="6" t="s">
        <v>2343</v>
      </c>
      <c r="C1907" s="6">
        <v>701021012</v>
      </c>
      <c r="D1907" s="6" t="s">
        <v>1910</v>
      </c>
      <c r="E1907" s="6" t="s">
        <v>1389</v>
      </c>
      <c r="F1907" s="6" t="s">
        <v>1389</v>
      </c>
      <c r="G1907" s="6" t="s">
        <v>1390</v>
      </c>
      <c r="H1907" s="6" t="s">
        <v>78</v>
      </c>
      <c r="I1907" s="22">
        <v>760126</v>
      </c>
      <c r="J1907" s="22">
        <v>749293</v>
      </c>
      <c r="K1907" s="22">
        <v>735000</v>
      </c>
      <c r="L1907" s="22">
        <v>660000</v>
      </c>
      <c r="M1907" s="22">
        <v>570000</v>
      </c>
      <c r="N1907" s="22">
        <v>0</v>
      </c>
      <c r="O1907" s="23">
        <v>68</v>
      </c>
      <c r="P1907" s="23">
        <v>82</v>
      </c>
      <c r="Q1907" s="23">
        <v>57</v>
      </c>
      <c r="R1907" s="22">
        <v>770</v>
      </c>
      <c r="S1907" s="22">
        <v>600</v>
      </c>
      <c r="T1907" s="24">
        <v>0.5</v>
      </c>
      <c r="U1907" s="24">
        <v>0.3</v>
      </c>
      <c r="V1907" s="24">
        <v>0.2</v>
      </c>
      <c r="W1907" s="24">
        <v>0.1</v>
      </c>
      <c r="X1907" s="25">
        <v>5.2675477486627216E-2</v>
      </c>
      <c r="Y1907" s="24">
        <v>2</v>
      </c>
      <c r="Z1907" s="24">
        <v>-0.20000000000000018</v>
      </c>
      <c r="AA1907" s="24">
        <v>2.2000000000000002</v>
      </c>
      <c r="AB1907" s="24">
        <v>3</v>
      </c>
      <c r="AC1907" s="26">
        <v>0.30555555555555552</v>
      </c>
      <c r="AD1907" s="24">
        <v>5.8007173382173374</v>
      </c>
      <c r="AE1907" s="6">
        <v>81</v>
      </c>
      <c r="AF1907" s="6">
        <v>97</v>
      </c>
      <c r="AG1907" s="6">
        <v>163</v>
      </c>
      <c r="AH1907" s="27">
        <v>1.8279569892473118</v>
      </c>
      <c r="AI1907" s="28">
        <v>620000</v>
      </c>
      <c r="AJ1907" s="28">
        <v>615000</v>
      </c>
      <c r="AK1907" s="28">
        <v>622000</v>
      </c>
      <c r="AL1907" s="29">
        <v>8.130081300813009E-3</v>
      </c>
      <c r="AM1907" s="29">
        <v>-3.2154340836012861E-3</v>
      </c>
      <c r="AN1907" s="6">
        <v>3.3</v>
      </c>
      <c r="AO1907" s="27">
        <v>0.89999999999999991</v>
      </c>
      <c r="AP1907" s="6">
        <v>2.4</v>
      </c>
      <c r="AQ1907" s="26">
        <v>7.8260869565217397E-3</v>
      </c>
      <c r="AR1907" s="28">
        <v>670</v>
      </c>
      <c r="AS1907" s="28">
        <v>660</v>
      </c>
      <c r="AT1907" s="25">
        <v>1.5151515151515152E-2</v>
      </c>
      <c r="AU1907" s="26">
        <v>0.32804391913892339</v>
      </c>
      <c r="AV1907" s="30">
        <v>2520.0000000000005</v>
      </c>
      <c r="AW1907" s="24">
        <v>0.77490000000000003</v>
      </c>
      <c r="AX1907" s="24">
        <v>0.22509999999999999</v>
      </c>
      <c r="AY1907" s="24">
        <v>0.60099999999999998</v>
      </c>
      <c r="AZ1907" s="24">
        <v>0.29449999999999998</v>
      </c>
      <c r="BA1907" s="24">
        <v>0.1686</v>
      </c>
      <c r="BB1907" s="24">
        <v>0.39429999999999998</v>
      </c>
      <c r="BC1907" s="24">
        <v>0.3468</v>
      </c>
      <c r="BD1907" s="31">
        <v>1.5</v>
      </c>
      <c r="BE1907" s="23">
        <v>12</v>
      </c>
      <c r="BF1907" s="32" t="s">
        <v>4624</v>
      </c>
      <c r="BG1907" s="33">
        <v>130.936007518759</v>
      </c>
      <c r="BH1907" s="33">
        <v>-12.4337958699015</v>
      </c>
      <c r="BI1907" s="34">
        <f t="shared" si="406"/>
        <v>100</v>
      </c>
      <c r="BJ1907" s="34">
        <f t="shared" si="407"/>
        <v>62</v>
      </c>
      <c r="BK1907" s="34">
        <f t="shared" si="408"/>
        <v>100</v>
      </c>
      <c r="BL1907" s="34">
        <f t="shared" si="409"/>
        <v>1</v>
      </c>
      <c r="BM1907" s="34">
        <f t="shared" si="410"/>
        <v>5</v>
      </c>
      <c r="BN1907" s="34">
        <f t="shared" si="411"/>
        <v>1</v>
      </c>
      <c r="BO1907" s="34">
        <f t="shared" si="412"/>
        <v>100</v>
      </c>
      <c r="BP1907" s="34">
        <f t="shared" si="413"/>
        <v>27</v>
      </c>
      <c r="BQ1907" s="35">
        <f t="shared" si="414"/>
        <v>100</v>
      </c>
      <c r="BR1907" s="34">
        <f t="shared" si="415"/>
        <v>92</v>
      </c>
      <c r="BS1907" s="35">
        <f t="shared" si="416"/>
        <v>63</v>
      </c>
      <c r="BT1907" s="35">
        <f t="shared" si="417"/>
        <v>84</v>
      </c>
      <c r="BU1907" s="35">
        <f t="shared" si="418"/>
        <v>15</v>
      </c>
      <c r="BV1907" s="35">
        <f t="shared" si="419"/>
        <v>58</v>
      </c>
    </row>
    <row r="1908" spans="2:74" hidden="1" x14ac:dyDescent="0.3">
      <c r="B1908" s="6" t="s">
        <v>2344</v>
      </c>
      <c r="C1908" s="6">
        <v>702011046</v>
      </c>
      <c r="D1908" s="6" t="s">
        <v>2320</v>
      </c>
      <c r="E1908" s="6" t="s">
        <v>1710</v>
      </c>
      <c r="F1908" s="6" t="s">
        <v>2320</v>
      </c>
      <c r="G1908" s="6" t="s">
        <v>1390</v>
      </c>
      <c r="H1908" s="6" t="s">
        <v>78</v>
      </c>
      <c r="I1908" s="22">
        <v>499000</v>
      </c>
      <c r="J1908" s="22">
        <v>499000</v>
      </c>
      <c r="K1908" s="22">
        <v>519000</v>
      </c>
      <c r="L1908" s="22">
        <v>475000</v>
      </c>
      <c r="M1908" s="22">
        <v>490000</v>
      </c>
      <c r="N1908" s="22">
        <v>500000</v>
      </c>
      <c r="O1908" s="23">
        <v>111</v>
      </c>
      <c r="P1908" s="23">
        <v>111</v>
      </c>
      <c r="Q1908" s="23">
        <v>84</v>
      </c>
      <c r="R1908" s="22">
        <v>580</v>
      </c>
      <c r="S1908" s="22">
        <v>570</v>
      </c>
      <c r="T1908" s="24">
        <v>2.8</v>
      </c>
      <c r="U1908" s="24">
        <v>0.59999999999999964</v>
      </c>
      <c r="V1908" s="24">
        <v>2.2000000000000002</v>
      </c>
      <c r="W1908" s="24">
        <v>1.5</v>
      </c>
      <c r="X1908" s="25">
        <v>6.0440881763527056E-2</v>
      </c>
      <c r="Y1908" s="24">
        <v>2.1</v>
      </c>
      <c r="Z1908" s="24">
        <v>-1.1999999999999997</v>
      </c>
      <c r="AA1908" s="24">
        <v>3.3</v>
      </c>
      <c r="AB1908" s="24">
        <v>4.8</v>
      </c>
      <c r="AC1908" s="26">
        <v>0.25360291031201898</v>
      </c>
      <c r="AD1908" s="24">
        <v>4.1958836951491207</v>
      </c>
      <c r="AE1908" s="6">
        <v>195</v>
      </c>
      <c r="AF1908" s="6">
        <v>185</v>
      </c>
      <c r="AG1908" s="6">
        <v>185</v>
      </c>
      <c r="AH1908" s="27">
        <v>11.134615384615385</v>
      </c>
      <c r="AI1908" s="28">
        <v>527500</v>
      </c>
      <c r="AJ1908" s="28">
        <v>500000</v>
      </c>
      <c r="AK1908" s="28">
        <v>545000</v>
      </c>
      <c r="AL1908" s="29">
        <v>5.5E-2</v>
      </c>
      <c r="AM1908" s="29">
        <v>-3.2110091743119268E-2</v>
      </c>
      <c r="AN1908" s="6">
        <v>1.8</v>
      </c>
      <c r="AO1908" s="27">
        <v>0.40000000000000013</v>
      </c>
      <c r="AP1908" s="6">
        <v>1.4</v>
      </c>
      <c r="AQ1908" s="26">
        <v>1.827354260089686E-2</v>
      </c>
      <c r="AR1908" s="28">
        <v>620</v>
      </c>
      <c r="AS1908" s="28">
        <v>595</v>
      </c>
      <c r="AT1908" s="25">
        <v>4.2016806722689079E-2</v>
      </c>
      <c r="AU1908" s="26">
        <v>0.15093326961147835</v>
      </c>
      <c r="AV1908" s="30">
        <v>2287.0400000000004</v>
      </c>
      <c r="AW1908" s="24">
        <v>0.6351</v>
      </c>
      <c r="AX1908" s="24">
        <v>0.3649</v>
      </c>
      <c r="AY1908" s="24">
        <v>0.61299999999999999</v>
      </c>
      <c r="AZ1908" s="24">
        <v>0.3251</v>
      </c>
      <c r="BA1908" s="24">
        <v>0.14910000000000001</v>
      </c>
      <c r="BB1908" s="24">
        <v>0.35499999999999998</v>
      </c>
      <c r="BC1908" s="24">
        <v>0.44119999999999998</v>
      </c>
      <c r="BD1908" s="31">
        <v>6.5</v>
      </c>
      <c r="BE1908" s="23">
        <v>1290</v>
      </c>
      <c r="BF1908" s="32" t="s">
        <v>4625</v>
      </c>
      <c r="BG1908" s="33">
        <v>133.91313008146</v>
      </c>
      <c r="BH1908" s="33">
        <v>-23.694728904663201</v>
      </c>
      <c r="BI1908" s="34">
        <f t="shared" si="406"/>
        <v>70</v>
      </c>
      <c r="BJ1908" s="34">
        <f t="shared" si="407"/>
        <v>87</v>
      </c>
      <c r="BK1908" s="34">
        <f t="shared" si="408"/>
        <v>1</v>
      </c>
      <c r="BL1908" s="34">
        <f t="shared" si="409"/>
        <v>50</v>
      </c>
      <c r="BM1908" s="34">
        <f t="shared" si="410"/>
        <v>28</v>
      </c>
      <c r="BN1908" s="34">
        <f t="shared" si="411"/>
        <v>14</v>
      </c>
      <c r="BO1908" s="34">
        <f t="shared" si="412"/>
        <v>1</v>
      </c>
      <c r="BP1908" s="34">
        <f t="shared" si="413"/>
        <v>23</v>
      </c>
      <c r="BQ1908" s="35">
        <f t="shared" si="414"/>
        <v>100</v>
      </c>
      <c r="BR1908" s="34">
        <f t="shared" si="415"/>
        <v>100</v>
      </c>
      <c r="BS1908" s="35">
        <f t="shared" si="416"/>
        <v>98</v>
      </c>
      <c r="BT1908" s="35">
        <f t="shared" si="417"/>
        <v>82</v>
      </c>
      <c r="BU1908" s="35">
        <f t="shared" si="418"/>
        <v>65</v>
      </c>
      <c r="BV1908" s="35">
        <f t="shared" si="419"/>
        <v>58</v>
      </c>
    </row>
    <row r="1909" spans="2:74" hidden="1" x14ac:dyDescent="0.3">
      <c r="B1909" s="6" t="s">
        <v>2345</v>
      </c>
      <c r="C1909" s="6">
        <v>108041619</v>
      </c>
      <c r="D1909" s="6" t="s">
        <v>1480</v>
      </c>
      <c r="E1909" s="6" t="s">
        <v>1108</v>
      </c>
      <c r="F1909" s="6" t="s">
        <v>1480</v>
      </c>
      <c r="G1909" s="6" t="s">
        <v>77</v>
      </c>
      <c r="H1909" s="6" t="s">
        <v>78</v>
      </c>
      <c r="I1909" s="22">
        <v>939000</v>
      </c>
      <c r="J1909" s="22">
        <v>930000</v>
      </c>
      <c r="K1909" s="22">
        <v>900000</v>
      </c>
      <c r="L1909" s="22">
        <v>920000</v>
      </c>
      <c r="M1909" s="22">
        <v>885000</v>
      </c>
      <c r="N1909" s="22">
        <v>835000</v>
      </c>
      <c r="O1909" s="23">
        <v>31</v>
      </c>
      <c r="P1909" s="23">
        <v>31</v>
      </c>
      <c r="Q1909" s="23">
        <v>29</v>
      </c>
      <c r="R1909" s="22">
        <v>650</v>
      </c>
      <c r="S1909" s="22">
        <v>620</v>
      </c>
      <c r="T1909" s="24">
        <v>3.1</v>
      </c>
      <c r="U1909" s="24">
        <v>0.10000000000000009</v>
      </c>
      <c r="V1909" s="24">
        <v>3</v>
      </c>
      <c r="W1909" s="24">
        <v>2.9</v>
      </c>
      <c r="X1909" s="25">
        <v>3.5995740149094783E-2</v>
      </c>
      <c r="Y1909" s="24">
        <v>2.7</v>
      </c>
      <c r="Z1909" s="24">
        <v>-1.2999999999999998</v>
      </c>
      <c r="AA1909" s="24">
        <v>4</v>
      </c>
      <c r="AB1909" s="24">
        <v>5.2</v>
      </c>
      <c r="AC1909" s="26">
        <v>0.4157286123618501</v>
      </c>
      <c r="AD1909" s="24">
        <v>11.549383639283352</v>
      </c>
      <c r="AE1909" s="6">
        <v>414</v>
      </c>
      <c r="AF1909" s="6">
        <v>481</v>
      </c>
      <c r="AG1909" s="6">
        <v>368</v>
      </c>
      <c r="AH1909" s="27">
        <v>5.5744255744255744</v>
      </c>
      <c r="AI1909" s="28">
        <v>855000</v>
      </c>
      <c r="AJ1909" s="28">
        <v>808888</v>
      </c>
      <c r="AK1909" s="28">
        <v>820000</v>
      </c>
      <c r="AL1909" s="29">
        <v>5.7006656051270387E-2</v>
      </c>
      <c r="AM1909" s="29">
        <v>4.2682926829268296E-2</v>
      </c>
      <c r="AN1909" s="6">
        <v>3</v>
      </c>
      <c r="AO1909" s="27">
        <v>0.10000000000000009</v>
      </c>
      <c r="AP1909" s="6">
        <v>2.9</v>
      </c>
      <c r="AQ1909" s="26">
        <v>9.6551724137931033E-2</v>
      </c>
      <c r="AR1909" s="28">
        <v>650</v>
      </c>
      <c r="AS1909" s="28">
        <v>600</v>
      </c>
      <c r="AT1909" s="25">
        <v>8.3333333333333329E-2</v>
      </c>
      <c r="AU1909" s="26">
        <v>0.1640652366827734</v>
      </c>
      <c r="AV1909" s="30">
        <v>1563.5200000000002</v>
      </c>
      <c r="AW1909" s="24">
        <v>0.62239999999999995</v>
      </c>
      <c r="AX1909" s="24">
        <v>0.37759999999999999</v>
      </c>
      <c r="AY1909" s="24">
        <v>0.54430000000000001</v>
      </c>
      <c r="AZ1909" s="24">
        <v>0.1467</v>
      </c>
      <c r="BA1909" s="24">
        <v>0.33210000000000001</v>
      </c>
      <c r="BB1909" s="24">
        <v>0.24410000000000001</v>
      </c>
      <c r="BC1909" s="24">
        <v>0.4</v>
      </c>
      <c r="BD1909" s="31">
        <v>5.5</v>
      </c>
      <c r="BE1909" s="23">
        <v>313</v>
      </c>
      <c r="BF1909" s="32" t="s">
        <v>4626</v>
      </c>
      <c r="BG1909" s="33">
        <v>152.92443468152001</v>
      </c>
      <c r="BH1909" s="33">
        <v>-31.454026680361501</v>
      </c>
      <c r="BI1909" s="34">
        <f t="shared" si="406"/>
        <v>65</v>
      </c>
      <c r="BJ1909" s="34">
        <f t="shared" si="407"/>
        <v>67</v>
      </c>
      <c r="BK1909" s="34">
        <f t="shared" si="408"/>
        <v>56</v>
      </c>
      <c r="BL1909" s="34">
        <f t="shared" si="409"/>
        <v>46</v>
      </c>
      <c r="BM1909" s="34">
        <f t="shared" si="410"/>
        <v>29</v>
      </c>
      <c r="BN1909" s="34">
        <f t="shared" si="411"/>
        <v>100</v>
      </c>
      <c r="BO1909" s="34">
        <f t="shared" si="412"/>
        <v>52</v>
      </c>
      <c r="BP1909" s="34">
        <f t="shared" si="413"/>
        <v>63</v>
      </c>
      <c r="BQ1909" s="35">
        <f t="shared" si="414"/>
        <v>70</v>
      </c>
      <c r="BR1909" s="34">
        <f t="shared" si="415"/>
        <v>35</v>
      </c>
      <c r="BS1909" s="35">
        <f t="shared" si="416"/>
        <v>1</v>
      </c>
      <c r="BT1909" s="35">
        <f t="shared" si="417"/>
        <v>72</v>
      </c>
      <c r="BU1909" s="35">
        <f t="shared" si="418"/>
        <v>55</v>
      </c>
      <c r="BV1909" s="35">
        <f t="shared" si="419"/>
        <v>58</v>
      </c>
    </row>
    <row r="1910" spans="2:74" hidden="1" x14ac:dyDescent="0.3">
      <c r="B1910" s="6" t="s">
        <v>2346</v>
      </c>
      <c r="C1910" s="6">
        <v>114011278</v>
      </c>
      <c r="D1910" s="6" t="s">
        <v>1535</v>
      </c>
      <c r="E1910" s="6" t="s">
        <v>1111</v>
      </c>
      <c r="F1910" s="6" t="s">
        <v>3861</v>
      </c>
      <c r="G1910" s="6" t="s">
        <v>77</v>
      </c>
      <c r="H1910" s="6" t="s">
        <v>78</v>
      </c>
      <c r="I1910" s="22">
        <v>740000</v>
      </c>
      <c r="J1910" s="22">
        <v>729000</v>
      </c>
      <c r="K1910" s="22">
        <v>720000</v>
      </c>
      <c r="L1910" s="22">
        <v>720000</v>
      </c>
      <c r="M1910" s="22">
        <v>700000</v>
      </c>
      <c r="N1910" s="22">
        <v>690000</v>
      </c>
      <c r="O1910" s="23">
        <v>55</v>
      </c>
      <c r="P1910" s="23">
        <v>55</v>
      </c>
      <c r="Q1910" s="23">
        <v>60</v>
      </c>
      <c r="R1910" s="22">
        <v>550</v>
      </c>
      <c r="S1910" s="22">
        <v>520</v>
      </c>
      <c r="T1910" s="24">
        <v>2.8</v>
      </c>
      <c r="U1910" s="24">
        <v>-0.30000000000000027</v>
      </c>
      <c r="V1910" s="24">
        <v>3.1</v>
      </c>
      <c r="W1910" s="24">
        <v>3.1</v>
      </c>
      <c r="X1910" s="25">
        <v>3.8648648648648649E-2</v>
      </c>
      <c r="Y1910" s="24">
        <v>4.4000000000000004</v>
      </c>
      <c r="Z1910" s="24">
        <v>-1.5999999999999996</v>
      </c>
      <c r="AA1910" s="24">
        <v>6</v>
      </c>
      <c r="AB1910" s="24">
        <v>7.2</v>
      </c>
      <c r="AC1910" s="26">
        <v>0.37658851884312</v>
      </c>
      <c r="AD1910" s="24">
        <v>9.7438987392975118</v>
      </c>
      <c r="AE1910" s="6">
        <v>1033</v>
      </c>
      <c r="AF1910" s="6">
        <v>1179</v>
      </c>
      <c r="AG1910" s="6">
        <v>928</v>
      </c>
      <c r="AH1910" s="27">
        <v>7.6055321707757058</v>
      </c>
      <c r="AI1910" s="28">
        <v>840000</v>
      </c>
      <c r="AJ1910" s="28">
        <v>800000</v>
      </c>
      <c r="AK1910" s="28">
        <v>800000</v>
      </c>
      <c r="AL1910" s="29">
        <v>0.05</v>
      </c>
      <c r="AM1910" s="29">
        <v>0.05</v>
      </c>
      <c r="AN1910" s="6">
        <v>2.8</v>
      </c>
      <c r="AO1910" s="27">
        <v>9.9999999999999645E-2</v>
      </c>
      <c r="AP1910" s="6">
        <v>2.7</v>
      </c>
      <c r="AQ1910" s="26">
        <v>0.1167741935483871</v>
      </c>
      <c r="AR1910" s="28">
        <v>550</v>
      </c>
      <c r="AS1910" s="28">
        <v>530</v>
      </c>
      <c r="AT1910" s="25">
        <v>3.7735849056603772E-2</v>
      </c>
      <c r="AU1910" s="26">
        <v>9.7509220537122077E-2</v>
      </c>
      <c r="AV1910" s="30">
        <v>1460.4800000000002</v>
      </c>
      <c r="AW1910" s="24">
        <v>0.68279999999999996</v>
      </c>
      <c r="AX1910" s="24">
        <v>0.31719999999999998</v>
      </c>
      <c r="AY1910" s="24">
        <v>0.85960000000000003</v>
      </c>
      <c r="AZ1910" s="24">
        <v>9.9400000000000002E-2</v>
      </c>
      <c r="BA1910" s="24">
        <v>0.2883</v>
      </c>
      <c r="BB1910" s="24">
        <v>0.29089999999999999</v>
      </c>
      <c r="BC1910" s="24">
        <v>0.38700000000000001</v>
      </c>
      <c r="BD1910" s="31">
        <v>2.5</v>
      </c>
      <c r="BE1910" s="23">
        <v>128</v>
      </c>
      <c r="BF1910" s="32" t="s">
        <v>4627</v>
      </c>
      <c r="BG1910" s="33">
        <v>150.60422803635899</v>
      </c>
      <c r="BH1910" s="33">
        <v>-34.9025422888961</v>
      </c>
      <c r="BI1910" s="34">
        <f t="shared" si="406"/>
        <v>70</v>
      </c>
      <c r="BJ1910" s="34">
        <f t="shared" si="407"/>
        <v>70</v>
      </c>
      <c r="BK1910" s="34">
        <f t="shared" si="408"/>
        <v>31</v>
      </c>
      <c r="BL1910" s="34">
        <f t="shared" si="409"/>
        <v>68</v>
      </c>
      <c r="BM1910" s="34">
        <f t="shared" si="410"/>
        <v>26</v>
      </c>
      <c r="BN1910" s="34">
        <f t="shared" si="411"/>
        <v>100</v>
      </c>
      <c r="BO1910" s="34">
        <f t="shared" si="412"/>
        <v>81</v>
      </c>
      <c r="BP1910" s="34">
        <f t="shared" si="413"/>
        <v>53</v>
      </c>
      <c r="BQ1910" s="35">
        <f t="shared" si="414"/>
        <v>79</v>
      </c>
      <c r="BR1910" s="34">
        <f t="shared" si="415"/>
        <v>53</v>
      </c>
      <c r="BS1910" s="35">
        <f t="shared" si="416"/>
        <v>16</v>
      </c>
      <c r="BT1910" s="35">
        <f t="shared" si="417"/>
        <v>44</v>
      </c>
      <c r="BU1910" s="35">
        <f t="shared" si="418"/>
        <v>25</v>
      </c>
      <c r="BV1910" s="35">
        <f t="shared" si="419"/>
        <v>58</v>
      </c>
    </row>
    <row r="1911" spans="2:74" hidden="1" x14ac:dyDescent="0.3">
      <c r="B1911" s="6" t="s">
        <v>2347</v>
      </c>
      <c r="C1911" s="6">
        <v>114021284</v>
      </c>
      <c r="D1911" s="6" t="s">
        <v>1110</v>
      </c>
      <c r="E1911" s="6" t="s">
        <v>1111</v>
      </c>
      <c r="F1911" s="6" t="s">
        <v>3467</v>
      </c>
      <c r="G1911" s="6" t="s">
        <v>77</v>
      </c>
      <c r="H1911" s="6" t="s">
        <v>78</v>
      </c>
      <c r="I1911" s="22">
        <v>1795000</v>
      </c>
      <c r="J1911" s="22">
        <v>1822800</v>
      </c>
      <c r="K1911" s="22">
        <v>1900000</v>
      </c>
      <c r="L1911" s="22">
        <v>1450000</v>
      </c>
      <c r="M1911" s="22">
        <v>1405000</v>
      </c>
      <c r="N1911" s="22">
        <v>1550000</v>
      </c>
      <c r="O1911" s="23">
        <v>86</v>
      </c>
      <c r="P1911" s="23">
        <v>74</v>
      </c>
      <c r="Q1911" s="23">
        <v>65</v>
      </c>
      <c r="R1911" s="22">
        <v>800</v>
      </c>
      <c r="S1911" s="22">
        <v>760</v>
      </c>
      <c r="T1911" s="24">
        <v>3.5</v>
      </c>
      <c r="U1911" s="24">
        <v>0.10000000000000009</v>
      </c>
      <c r="V1911" s="24">
        <v>3.4</v>
      </c>
      <c r="W1911" s="24">
        <v>3.3</v>
      </c>
      <c r="X1911" s="25">
        <v>2.3175487465181058E-2</v>
      </c>
      <c r="Y1911" s="24">
        <v>2.2999999999999998</v>
      </c>
      <c r="Z1911" s="24">
        <v>-0.90000000000000036</v>
      </c>
      <c r="AA1911" s="24">
        <v>3.2</v>
      </c>
      <c r="AB1911" s="24">
        <v>3.8</v>
      </c>
      <c r="AC1911" s="26">
        <v>0.43290043290043284</v>
      </c>
      <c r="AD1911" s="24">
        <v>18.679237429237425</v>
      </c>
      <c r="AE1911" s="6">
        <v>479</v>
      </c>
      <c r="AF1911" s="6">
        <v>568</v>
      </c>
      <c r="AG1911" s="6">
        <v>473</v>
      </c>
      <c r="AH1911" s="27">
        <v>8.5972602739726032</v>
      </c>
      <c r="AI1911" s="28">
        <v>1100000</v>
      </c>
      <c r="AJ1911" s="28">
        <v>1120311</v>
      </c>
      <c r="AK1911" s="28">
        <v>1172500</v>
      </c>
      <c r="AL1911" s="29">
        <v>-1.8129787175168322E-2</v>
      </c>
      <c r="AM1911" s="29">
        <v>-6.1833688699360338E-2</v>
      </c>
      <c r="AN1911" s="6">
        <v>2.8</v>
      </c>
      <c r="AO1911" s="27">
        <v>9.9999999999999645E-2</v>
      </c>
      <c r="AP1911" s="6">
        <v>2.7</v>
      </c>
      <c r="AQ1911" s="26">
        <v>9.8198198198198194E-2</v>
      </c>
      <c r="AR1911" s="28">
        <v>700</v>
      </c>
      <c r="AS1911" s="28">
        <v>650</v>
      </c>
      <c r="AT1911" s="25">
        <v>7.6923076923076927E-2</v>
      </c>
      <c r="AU1911" s="26">
        <v>-2.7593447820210892E-2</v>
      </c>
      <c r="AV1911" s="30">
        <v>1848.0000000000002</v>
      </c>
      <c r="AW1911" s="24">
        <v>0.6895</v>
      </c>
      <c r="AX1911" s="24">
        <v>0.3105</v>
      </c>
      <c r="AY1911" s="24">
        <v>0.83179999999999998</v>
      </c>
      <c r="AZ1911" s="24">
        <v>0.1386</v>
      </c>
      <c r="BA1911" s="24">
        <v>0.53110000000000002</v>
      </c>
      <c r="BB1911" s="24">
        <v>0.25180000000000002</v>
      </c>
      <c r="BC1911" s="24">
        <v>0.16930000000000001</v>
      </c>
      <c r="BD1911" s="31">
        <v>5</v>
      </c>
      <c r="BE1911" s="23">
        <v>100</v>
      </c>
      <c r="BF1911" s="32" t="s">
        <v>4628</v>
      </c>
      <c r="BG1911" s="33">
        <v>150.42791486637699</v>
      </c>
      <c r="BH1911" s="33">
        <v>-34.490134738651697</v>
      </c>
      <c r="BI1911" s="34">
        <f t="shared" si="406"/>
        <v>59</v>
      </c>
      <c r="BJ1911" s="34">
        <f t="shared" si="407"/>
        <v>70</v>
      </c>
      <c r="BK1911" s="34">
        <f t="shared" si="408"/>
        <v>18</v>
      </c>
      <c r="BL1911" s="34">
        <f t="shared" si="409"/>
        <v>100</v>
      </c>
      <c r="BM1911" s="34">
        <f t="shared" si="410"/>
        <v>1</v>
      </c>
      <c r="BN1911" s="34">
        <f t="shared" si="411"/>
        <v>100</v>
      </c>
      <c r="BO1911" s="34">
        <f t="shared" si="412"/>
        <v>86</v>
      </c>
      <c r="BP1911" s="34">
        <f t="shared" si="413"/>
        <v>100</v>
      </c>
      <c r="BQ1911" s="35">
        <f t="shared" si="414"/>
        <v>28</v>
      </c>
      <c r="BR1911" s="34">
        <f t="shared" si="415"/>
        <v>1</v>
      </c>
      <c r="BS1911" s="35">
        <f t="shared" si="416"/>
        <v>1</v>
      </c>
      <c r="BT1911" s="35">
        <f t="shared" si="417"/>
        <v>79</v>
      </c>
      <c r="BU1911" s="35">
        <f t="shared" si="418"/>
        <v>50</v>
      </c>
      <c r="BV1911" s="35">
        <f t="shared" si="419"/>
        <v>58</v>
      </c>
    </row>
    <row r="1912" spans="2:74" hidden="1" x14ac:dyDescent="0.3">
      <c r="B1912" s="6" t="s">
        <v>2348</v>
      </c>
      <c r="C1912" s="6">
        <v>119011358</v>
      </c>
      <c r="D1912" s="6" t="s">
        <v>1093</v>
      </c>
      <c r="E1912" s="6" t="s">
        <v>1094</v>
      </c>
      <c r="F1912" s="6" t="s">
        <v>2757</v>
      </c>
      <c r="G1912" s="6" t="s">
        <v>77</v>
      </c>
      <c r="H1912" s="6" t="s">
        <v>78</v>
      </c>
      <c r="I1912" s="22">
        <v>1525000</v>
      </c>
      <c r="J1912" s="22">
        <v>1550000</v>
      </c>
      <c r="K1912" s="22">
        <v>1500000</v>
      </c>
      <c r="L1912" s="22">
        <v>1560000</v>
      </c>
      <c r="M1912" s="22">
        <v>1540000</v>
      </c>
      <c r="N1912" s="22">
        <v>1430000</v>
      </c>
      <c r="O1912" s="23">
        <v>26</v>
      </c>
      <c r="P1912" s="23">
        <v>26</v>
      </c>
      <c r="Q1912" s="23">
        <v>25</v>
      </c>
      <c r="R1912" s="22">
        <v>850</v>
      </c>
      <c r="S1912" s="22">
        <v>780</v>
      </c>
      <c r="T1912" s="24">
        <v>3.1</v>
      </c>
      <c r="U1912" s="24">
        <v>0</v>
      </c>
      <c r="V1912" s="24">
        <v>3.1</v>
      </c>
      <c r="W1912" s="24">
        <v>2.9</v>
      </c>
      <c r="X1912" s="25">
        <v>2.8983606557377049E-2</v>
      </c>
      <c r="Y1912" s="24">
        <v>3.5</v>
      </c>
      <c r="Z1912" s="24">
        <v>-1</v>
      </c>
      <c r="AA1912" s="24">
        <v>4.5</v>
      </c>
      <c r="AB1912" s="24">
        <v>4.3</v>
      </c>
      <c r="AC1912" s="26">
        <v>0.39964643045211762</v>
      </c>
      <c r="AD1912" s="24">
        <v>13.788706028042521</v>
      </c>
      <c r="AE1912" s="6">
        <v>262</v>
      </c>
      <c r="AF1912" s="6">
        <v>267</v>
      </c>
      <c r="AG1912" s="6">
        <v>215</v>
      </c>
      <c r="AH1912" s="27">
        <v>2.546938775510204</v>
      </c>
      <c r="AI1912" s="28">
        <v>1485000</v>
      </c>
      <c r="AJ1912" s="28">
        <v>1337000</v>
      </c>
      <c r="AK1912" s="28">
        <v>1220000</v>
      </c>
      <c r="AL1912" s="29">
        <v>0.11069558713537771</v>
      </c>
      <c r="AM1912" s="29">
        <v>0.21721311475409835</v>
      </c>
      <c r="AN1912" s="6">
        <v>2.4</v>
      </c>
      <c r="AO1912" s="27">
        <v>-0.20000000000000018</v>
      </c>
      <c r="AP1912" s="6">
        <v>2.6</v>
      </c>
      <c r="AQ1912" s="26">
        <v>8.9171974522293002E-2</v>
      </c>
      <c r="AR1912" s="28">
        <v>850</v>
      </c>
      <c r="AS1912" s="28">
        <v>800</v>
      </c>
      <c r="AT1912" s="25">
        <v>6.25E-2</v>
      </c>
      <c r="AU1912" s="26">
        <v>0.24729714464786345</v>
      </c>
      <c r="AV1912" s="30">
        <v>2126.88</v>
      </c>
      <c r="AW1912" s="24">
        <v>0.75629999999999997</v>
      </c>
      <c r="AX1912" s="24">
        <v>0.2437</v>
      </c>
      <c r="AY1912" s="24">
        <v>0.69030000000000002</v>
      </c>
      <c r="AZ1912" s="24">
        <v>0.23350000000000001</v>
      </c>
      <c r="BA1912" s="24">
        <v>0.33689999999999998</v>
      </c>
      <c r="BB1912" s="24">
        <v>0.33660000000000001</v>
      </c>
      <c r="BC1912" s="24">
        <v>0.28670000000000001</v>
      </c>
      <c r="BD1912" s="31">
        <v>4</v>
      </c>
      <c r="BE1912" s="23">
        <v>19</v>
      </c>
      <c r="BF1912" s="32" t="s">
        <v>4629</v>
      </c>
      <c r="BG1912" s="33">
        <v>151.03152984516601</v>
      </c>
      <c r="BH1912" s="33">
        <v>-33.959411560936701</v>
      </c>
      <c r="BI1912" s="34">
        <f t="shared" si="406"/>
        <v>65</v>
      </c>
      <c r="BJ1912" s="34">
        <f t="shared" si="407"/>
        <v>77</v>
      </c>
      <c r="BK1912" s="34">
        <f t="shared" si="408"/>
        <v>93</v>
      </c>
      <c r="BL1912" s="34">
        <f t="shared" si="409"/>
        <v>18</v>
      </c>
      <c r="BM1912" s="34">
        <f t="shared" si="410"/>
        <v>56</v>
      </c>
      <c r="BN1912" s="34">
        <f t="shared" si="411"/>
        <v>100</v>
      </c>
      <c r="BO1912" s="34">
        <f t="shared" si="412"/>
        <v>100</v>
      </c>
      <c r="BP1912" s="34">
        <f t="shared" si="413"/>
        <v>64</v>
      </c>
      <c r="BQ1912" s="35">
        <f t="shared" si="414"/>
        <v>47</v>
      </c>
      <c r="BR1912" s="34">
        <f t="shared" si="415"/>
        <v>13</v>
      </c>
      <c r="BS1912" s="35">
        <f t="shared" si="416"/>
        <v>1</v>
      </c>
      <c r="BT1912" s="35">
        <f t="shared" si="417"/>
        <v>59</v>
      </c>
      <c r="BU1912" s="35">
        <f t="shared" si="418"/>
        <v>40</v>
      </c>
      <c r="BV1912" s="35">
        <f t="shared" si="419"/>
        <v>58</v>
      </c>
    </row>
    <row r="1913" spans="2:74" hidden="1" x14ac:dyDescent="0.3">
      <c r="B1913" s="6" t="s">
        <v>2349</v>
      </c>
      <c r="C1913" s="6">
        <v>119011655</v>
      </c>
      <c r="D1913" s="6" t="s">
        <v>1093</v>
      </c>
      <c r="E1913" s="6" t="s">
        <v>1094</v>
      </c>
      <c r="F1913" s="6" t="s">
        <v>2757</v>
      </c>
      <c r="G1913" s="6" t="s">
        <v>77</v>
      </c>
      <c r="H1913" s="6" t="s">
        <v>78</v>
      </c>
      <c r="I1913" s="22">
        <v>1410000</v>
      </c>
      <c r="J1913" s="22">
        <v>1405000</v>
      </c>
      <c r="K1913" s="22">
        <v>1326600</v>
      </c>
      <c r="L1913" s="22">
        <v>1500000</v>
      </c>
      <c r="M1913" s="22">
        <v>1435000</v>
      </c>
      <c r="N1913" s="22">
        <v>1327500</v>
      </c>
      <c r="O1913" s="23">
        <v>26</v>
      </c>
      <c r="P1913" s="23">
        <v>26</v>
      </c>
      <c r="Q1913" s="23">
        <v>26</v>
      </c>
      <c r="R1913" s="22">
        <v>900</v>
      </c>
      <c r="S1913" s="22">
        <v>885</v>
      </c>
      <c r="T1913" s="24">
        <v>2.1</v>
      </c>
      <c r="U1913" s="24">
        <v>-0.10000000000000009</v>
      </c>
      <c r="V1913" s="24">
        <v>2.2000000000000002</v>
      </c>
      <c r="W1913" s="24">
        <v>2.5</v>
      </c>
      <c r="X1913" s="25">
        <v>3.3191489361702124E-2</v>
      </c>
      <c r="Y1913" s="24">
        <v>3</v>
      </c>
      <c r="Z1913" s="24">
        <v>-1</v>
      </c>
      <c r="AA1913" s="24">
        <v>4</v>
      </c>
      <c r="AB1913" s="24">
        <v>4</v>
      </c>
      <c r="AC1913" s="26">
        <v>0.56233130060981695</v>
      </c>
      <c r="AD1913" s="24">
        <v>16.942032774782948</v>
      </c>
      <c r="AE1913" s="6">
        <v>262</v>
      </c>
      <c r="AF1913" s="6">
        <v>267</v>
      </c>
      <c r="AG1913" s="6">
        <v>215</v>
      </c>
      <c r="AH1913" s="27">
        <v>2.546938775510204</v>
      </c>
      <c r="AI1913" s="28">
        <v>1485000</v>
      </c>
      <c r="AJ1913" s="28">
        <v>1337000</v>
      </c>
      <c r="AK1913" s="28">
        <v>1220000</v>
      </c>
      <c r="AL1913" s="29">
        <v>0.11069558713537771</v>
      </c>
      <c r="AM1913" s="29">
        <v>0.21721311475409835</v>
      </c>
      <c r="AN1913" s="6">
        <v>2.4</v>
      </c>
      <c r="AO1913" s="27">
        <v>-0.20000000000000018</v>
      </c>
      <c r="AP1913" s="6">
        <v>2.6</v>
      </c>
      <c r="AQ1913" s="26">
        <v>8.9171974522293002E-2</v>
      </c>
      <c r="AR1913" s="28">
        <v>850</v>
      </c>
      <c r="AS1913" s="28">
        <v>800</v>
      </c>
      <c r="AT1913" s="25">
        <v>6.25E-2</v>
      </c>
      <c r="AU1913" s="26">
        <v>0.24729714464786345</v>
      </c>
      <c r="AV1913" s="30">
        <v>1600.4800000000002</v>
      </c>
      <c r="AW1913" s="24">
        <v>0.77410000000000001</v>
      </c>
      <c r="AX1913" s="24">
        <v>0.22589999999999999</v>
      </c>
      <c r="AY1913" s="24">
        <v>0.5948</v>
      </c>
      <c r="AZ1913" s="24">
        <v>0.31719999999999998</v>
      </c>
      <c r="BA1913" s="24">
        <v>0.28589999999999999</v>
      </c>
      <c r="BB1913" s="24">
        <v>0.32800000000000001</v>
      </c>
      <c r="BC1913" s="24">
        <v>0.34370000000000001</v>
      </c>
      <c r="BD1913" s="31">
        <v>2.5</v>
      </c>
      <c r="BE1913" s="23">
        <v>14</v>
      </c>
      <c r="BF1913" s="32" t="s">
        <v>4630</v>
      </c>
      <c r="BG1913" s="33">
        <v>151.061101697856</v>
      </c>
      <c r="BH1913" s="33">
        <v>-33.893617752990998</v>
      </c>
      <c r="BI1913" s="34">
        <f t="shared" si="406"/>
        <v>82</v>
      </c>
      <c r="BJ1913" s="34">
        <f t="shared" si="407"/>
        <v>77</v>
      </c>
      <c r="BK1913" s="34">
        <f t="shared" si="408"/>
        <v>93</v>
      </c>
      <c r="BL1913" s="34">
        <f t="shared" si="409"/>
        <v>18</v>
      </c>
      <c r="BM1913" s="34">
        <f t="shared" si="410"/>
        <v>56</v>
      </c>
      <c r="BN1913" s="34">
        <f t="shared" si="411"/>
        <v>100</v>
      </c>
      <c r="BO1913" s="34">
        <f t="shared" si="412"/>
        <v>100</v>
      </c>
      <c r="BP1913" s="34">
        <f t="shared" si="413"/>
        <v>53</v>
      </c>
      <c r="BQ1913" s="35">
        <f t="shared" si="414"/>
        <v>61</v>
      </c>
      <c r="BR1913" s="34">
        <f t="shared" si="415"/>
        <v>1</v>
      </c>
      <c r="BS1913" s="35">
        <f t="shared" si="416"/>
        <v>1</v>
      </c>
      <c r="BT1913" s="35">
        <f t="shared" si="417"/>
        <v>67</v>
      </c>
      <c r="BU1913" s="35">
        <f t="shared" si="418"/>
        <v>25</v>
      </c>
      <c r="BV1913" s="35">
        <f t="shared" si="419"/>
        <v>58</v>
      </c>
    </row>
    <row r="1914" spans="2:74" hidden="1" x14ac:dyDescent="0.3">
      <c r="B1914" s="6" t="s">
        <v>2350</v>
      </c>
      <c r="C1914" s="6">
        <v>207011520</v>
      </c>
      <c r="D1914" s="6" t="s">
        <v>1436</v>
      </c>
      <c r="E1914" s="6" t="s">
        <v>861</v>
      </c>
      <c r="F1914" s="6" t="s">
        <v>689</v>
      </c>
      <c r="G1914" s="6" t="s">
        <v>86</v>
      </c>
      <c r="H1914" s="6" t="s">
        <v>78</v>
      </c>
      <c r="I1914" s="22">
        <v>2615950</v>
      </c>
      <c r="J1914" s="22">
        <v>3200000</v>
      </c>
      <c r="K1914" s="22">
        <v>3399000</v>
      </c>
      <c r="L1914" s="22">
        <v>2800000</v>
      </c>
      <c r="M1914" s="22">
        <v>3600000</v>
      </c>
      <c r="N1914" s="22">
        <v>3090000</v>
      </c>
      <c r="O1914" s="23">
        <v>29</v>
      </c>
      <c r="P1914" s="23">
        <v>29</v>
      </c>
      <c r="Q1914" s="23">
        <v>28</v>
      </c>
      <c r="R1914" s="22">
        <v>850</v>
      </c>
      <c r="S1914" s="22">
        <v>850</v>
      </c>
      <c r="T1914" s="24">
        <v>2.1</v>
      </c>
      <c r="U1914" s="24">
        <v>-0.29999999999999982</v>
      </c>
      <c r="V1914" s="24">
        <v>2.4</v>
      </c>
      <c r="W1914" s="24">
        <v>2.2000000000000002</v>
      </c>
      <c r="X1914" s="25">
        <v>1.6896347407251669E-2</v>
      </c>
      <c r="Y1914" s="24">
        <v>2.1</v>
      </c>
      <c r="Z1914" s="24">
        <v>-0.89999999999999991</v>
      </c>
      <c r="AA1914" s="24">
        <v>3</v>
      </c>
      <c r="AB1914" s="24">
        <v>3.5</v>
      </c>
      <c r="AC1914" s="26">
        <v>0.36930830726451158</v>
      </c>
      <c r="AD1914" s="24">
        <v>21.857286569877807</v>
      </c>
      <c r="AE1914" s="6">
        <v>192</v>
      </c>
      <c r="AF1914" s="6">
        <v>286</v>
      </c>
      <c r="AG1914" s="6">
        <v>275</v>
      </c>
      <c r="AH1914" s="27">
        <v>2.0831295843520783</v>
      </c>
      <c r="AI1914" s="28">
        <v>2230000</v>
      </c>
      <c r="AJ1914" s="28">
        <v>2430000</v>
      </c>
      <c r="AK1914" s="28">
        <v>2315000</v>
      </c>
      <c r="AL1914" s="29">
        <v>-8.2304526748971193E-2</v>
      </c>
      <c r="AM1914" s="29">
        <v>-3.6717062634989202E-2</v>
      </c>
      <c r="AN1914" s="6">
        <v>3.1</v>
      </c>
      <c r="AO1914" s="27">
        <v>-0.19999999999999973</v>
      </c>
      <c r="AP1914" s="6">
        <v>3.3</v>
      </c>
      <c r="AQ1914" s="26">
        <v>3.8509316770186333E-2</v>
      </c>
      <c r="AR1914" s="28">
        <v>950</v>
      </c>
      <c r="AS1914" s="28">
        <v>900</v>
      </c>
      <c r="AT1914" s="25">
        <v>5.5555555555555552E-2</v>
      </c>
      <c r="AU1914" s="26">
        <v>6.1608610933659991E-3</v>
      </c>
      <c r="AV1914" s="30">
        <v>2301.6000000000004</v>
      </c>
      <c r="AW1914" s="24">
        <v>0.50760000000000005</v>
      </c>
      <c r="AX1914" s="24">
        <v>0.4924</v>
      </c>
      <c r="AY1914" s="24">
        <v>0.22140000000000001</v>
      </c>
      <c r="AZ1914" s="24">
        <v>0.1167</v>
      </c>
      <c r="BA1914" s="24">
        <v>0.2505</v>
      </c>
      <c r="BB1914" s="24">
        <v>0.25</v>
      </c>
      <c r="BC1914" s="24">
        <v>0.47239999999999999</v>
      </c>
      <c r="BD1914" s="31">
        <v>9.5</v>
      </c>
      <c r="BE1914" s="23">
        <v>7</v>
      </c>
      <c r="BF1914" s="32" t="s">
        <v>4631</v>
      </c>
      <c r="BG1914" s="33">
        <v>145.034801407712</v>
      </c>
      <c r="BH1914" s="33">
        <v>-37.832743306867698</v>
      </c>
      <c r="BI1914" s="34">
        <f t="shared" si="406"/>
        <v>82</v>
      </c>
      <c r="BJ1914" s="34">
        <f t="shared" si="407"/>
        <v>65</v>
      </c>
      <c r="BK1914" s="34">
        <f t="shared" si="408"/>
        <v>99</v>
      </c>
      <c r="BL1914" s="34">
        <f t="shared" si="409"/>
        <v>98</v>
      </c>
      <c r="BM1914" s="34">
        <f t="shared" si="410"/>
        <v>1</v>
      </c>
      <c r="BN1914" s="34">
        <f t="shared" si="411"/>
        <v>44</v>
      </c>
      <c r="BO1914" s="34">
        <f t="shared" si="412"/>
        <v>100</v>
      </c>
      <c r="BP1914" s="34">
        <f t="shared" si="413"/>
        <v>45</v>
      </c>
      <c r="BQ1914" s="35">
        <f t="shared" si="414"/>
        <v>7</v>
      </c>
      <c r="BR1914" s="34">
        <f t="shared" si="415"/>
        <v>1</v>
      </c>
      <c r="BS1914" s="35">
        <f t="shared" si="416"/>
        <v>21</v>
      </c>
      <c r="BT1914" s="35">
        <f t="shared" si="417"/>
        <v>82</v>
      </c>
      <c r="BU1914" s="35">
        <f t="shared" si="418"/>
        <v>95</v>
      </c>
      <c r="BV1914" s="35">
        <f t="shared" si="419"/>
        <v>58</v>
      </c>
    </row>
    <row r="1915" spans="2:74" hidden="1" x14ac:dyDescent="0.3">
      <c r="B1915" s="6" t="s">
        <v>2351</v>
      </c>
      <c r="C1915" s="6">
        <v>308031211</v>
      </c>
      <c r="D1915" s="6" t="s">
        <v>372</v>
      </c>
      <c r="E1915" s="6" t="s">
        <v>370</v>
      </c>
      <c r="F1915" s="6" t="s">
        <v>372</v>
      </c>
      <c r="G1915" s="6" t="s">
        <v>97</v>
      </c>
      <c r="H1915" s="6" t="s">
        <v>78</v>
      </c>
      <c r="I1915" s="22">
        <v>449000</v>
      </c>
      <c r="J1915" s="22">
        <v>449000</v>
      </c>
      <c r="K1915" s="22">
        <v>365000</v>
      </c>
      <c r="L1915" s="22">
        <v>460000</v>
      </c>
      <c r="M1915" s="22">
        <v>458800</v>
      </c>
      <c r="N1915" s="22">
        <v>380000</v>
      </c>
      <c r="O1915" s="23">
        <v>29</v>
      </c>
      <c r="P1915" s="23">
        <v>28</v>
      </c>
      <c r="Q1915" s="23">
        <v>35</v>
      </c>
      <c r="R1915" s="22">
        <v>490</v>
      </c>
      <c r="S1915" s="22">
        <v>465</v>
      </c>
      <c r="T1915" s="24">
        <v>4.3</v>
      </c>
      <c r="U1915" s="24">
        <v>-0.29999999999999982</v>
      </c>
      <c r="V1915" s="24">
        <v>4.5999999999999996</v>
      </c>
      <c r="W1915" s="24">
        <v>4.4000000000000004</v>
      </c>
      <c r="X1915" s="25">
        <v>5.674832962138085E-2</v>
      </c>
      <c r="Y1915" s="24">
        <v>3.5</v>
      </c>
      <c r="Z1915" s="24">
        <v>-1.2999999999999998</v>
      </c>
      <c r="AA1915" s="24">
        <v>4.8</v>
      </c>
      <c r="AB1915" s="24">
        <v>5</v>
      </c>
      <c r="AC1915" s="26">
        <v>0.31841339155749632</v>
      </c>
      <c r="AD1915" s="24">
        <v>5.6109738151222857</v>
      </c>
      <c r="AE1915" s="6">
        <v>526</v>
      </c>
      <c r="AF1915" s="6">
        <v>536</v>
      </c>
      <c r="AG1915" s="6">
        <v>437</v>
      </c>
      <c r="AH1915" s="27">
        <v>3.2511700468018723</v>
      </c>
      <c r="AI1915" s="28">
        <v>550000</v>
      </c>
      <c r="AJ1915" s="28">
        <v>470000</v>
      </c>
      <c r="AK1915" s="28">
        <v>395000</v>
      </c>
      <c r="AL1915" s="29">
        <v>0.1702127659574468</v>
      </c>
      <c r="AM1915" s="29">
        <v>0.39240506329113922</v>
      </c>
      <c r="AN1915" s="6">
        <v>3.3</v>
      </c>
      <c r="AO1915" s="27">
        <v>-0.60000000000000009</v>
      </c>
      <c r="AP1915" s="6">
        <v>3.9</v>
      </c>
      <c r="AQ1915" s="26">
        <v>6.6666666666666666E-2</v>
      </c>
      <c r="AR1915" s="28">
        <v>520</v>
      </c>
      <c r="AS1915" s="28">
        <v>490</v>
      </c>
      <c r="AT1915" s="25">
        <v>6.1224489795918366E-2</v>
      </c>
      <c r="AU1915" s="26">
        <v>0.42999881663965067</v>
      </c>
      <c r="AV1915" s="30">
        <v>1538.88</v>
      </c>
      <c r="AW1915" s="24">
        <v>0.67789999999999995</v>
      </c>
      <c r="AX1915" s="24">
        <v>0.3221</v>
      </c>
      <c r="AY1915" s="24">
        <v>0.88529999999999998</v>
      </c>
      <c r="AZ1915" s="24">
        <v>5.96E-2</v>
      </c>
      <c r="BA1915" s="24">
        <v>0.27139999999999997</v>
      </c>
      <c r="BB1915" s="24">
        <v>0.35299999999999998</v>
      </c>
      <c r="BC1915" s="24">
        <v>0.34250000000000003</v>
      </c>
      <c r="BD1915" s="31">
        <v>1</v>
      </c>
      <c r="BE1915" s="23">
        <v>519</v>
      </c>
      <c r="BF1915" s="32" t="s">
        <v>4632</v>
      </c>
      <c r="BG1915" s="33">
        <v>150.562822931721</v>
      </c>
      <c r="BH1915" s="33">
        <v>-23.371442856662</v>
      </c>
      <c r="BI1915" s="34">
        <f t="shared" si="406"/>
        <v>46</v>
      </c>
      <c r="BJ1915" s="34">
        <f t="shared" si="407"/>
        <v>62</v>
      </c>
      <c r="BK1915" s="34">
        <f t="shared" si="408"/>
        <v>85</v>
      </c>
      <c r="BL1915" s="34">
        <f t="shared" si="409"/>
        <v>1</v>
      </c>
      <c r="BM1915" s="34">
        <f t="shared" si="410"/>
        <v>85</v>
      </c>
      <c r="BN1915" s="34">
        <f t="shared" si="411"/>
        <v>87</v>
      </c>
      <c r="BO1915" s="34">
        <f t="shared" si="412"/>
        <v>27</v>
      </c>
      <c r="BP1915" s="34">
        <f t="shared" si="413"/>
        <v>50</v>
      </c>
      <c r="BQ1915" s="35">
        <f t="shared" si="414"/>
        <v>100</v>
      </c>
      <c r="BR1915" s="34">
        <f t="shared" si="415"/>
        <v>94</v>
      </c>
      <c r="BS1915" s="35">
        <f t="shared" si="416"/>
        <v>55</v>
      </c>
      <c r="BT1915" s="35">
        <f t="shared" si="417"/>
        <v>59</v>
      </c>
      <c r="BU1915" s="35">
        <f t="shared" si="418"/>
        <v>10</v>
      </c>
      <c r="BV1915" s="35">
        <f t="shared" si="419"/>
        <v>58</v>
      </c>
    </row>
    <row r="1916" spans="2:74" hidden="1" x14ac:dyDescent="0.3">
      <c r="B1916" s="6" t="s">
        <v>2352</v>
      </c>
      <c r="C1916" s="6">
        <v>308031223</v>
      </c>
      <c r="D1916" s="6" t="s">
        <v>372</v>
      </c>
      <c r="E1916" s="6" t="s">
        <v>370</v>
      </c>
      <c r="F1916" s="6" t="s">
        <v>2352</v>
      </c>
      <c r="G1916" s="6" t="s">
        <v>97</v>
      </c>
      <c r="H1916" s="6" t="s">
        <v>78</v>
      </c>
      <c r="I1916" s="22">
        <v>749000</v>
      </c>
      <c r="J1916" s="22">
        <v>745000</v>
      </c>
      <c r="K1916" s="22">
        <v>699000</v>
      </c>
      <c r="L1916" s="22">
        <v>725000</v>
      </c>
      <c r="M1916" s="22">
        <v>699000</v>
      </c>
      <c r="N1916" s="22">
        <v>670000</v>
      </c>
      <c r="O1916" s="23">
        <v>37</v>
      </c>
      <c r="P1916" s="23">
        <v>39</v>
      </c>
      <c r="Q1916" s="23">
        <v>38</v>
      </c>
      <c r="R1916" s="22">
        <v>600</v>
      </c>
      <c r="S1916" s="22">
        <v>590</v>
      </c>
      <c r="T1916" s="24">
        <v>2.7</v>
      </c>
      <c r="U1916" s="24">
        <v>-0.5</v>
      </c>
      <c r="V1916" s="24">
        <v>3.2</v>
      </c>
      <c r="W1916" s="24">
        <v>3.8</v>
      </c>
      <c r="X1916" s="25">
        <v>4.1655540720961282E-2</v>
      </c>
      <c r="Y1916" s="24">
        <v>3.5</v>
      </c>
      <c r="Z1916" s="24">
        <v>-1.2999999999999998</v>
      </c>
      <c r="AA1916" s="24">
        <v>4.8</v>
      </c>
      <c r="AB1916" s="24">
        <v>4</v>
      </c>
      <c r="AC1916" s="26">
        <v>0.32645599373204492</v>
      </c>
      <c r="AD1916" s="24">
        <v>7.8370365161955657</v>
      </c>
      <c r="AE1916" s="6">
        <v>526</v>
      </c>
      <c r="AF1916" s="6">
        <v>536</v>
      </c>
      <c r="AG1916" s="6">
        <v>437</v>
      </c>
      <c r="AH1916" s="27">
        <v>3.2511700468018723</v>
      </c>
      <c r="AI1916" s="28">
        <v>550000</v>
      </c>
      <c r="AJ1916" s="28">
        <v>470000</v>
      </c>
      <c r="AK1916" s="28">
        <v>395000</v>
      </c>
      <c r="AL1916" s="29">
        <v>0.1702127659574468</v>
      </c>
      <c r="AM1916" s="29">
        <v>0.39240506329113922</v>
      </c>
      <c r="AN1916" s="6">
        <v>3.3</v>
      </c>
      <c r="AO1916" s="27">
        <v>-0.60000000000000009</v>
      </c>
      <c r="AP1916" s="6">
        <v>3.9</v>
      </c>
      <c r="AQ1916" s="26">
        <v>6.6666666666666666E-2</v>
      </c>
      <c r="AR1916" s="28">
        <v>520</v>
      </c>
      <c r="AS1916" s="28">
        <v>490</v>
      </c>
      <c r="AT1916" s="25">
        <v>6.1224489795918366E-2</v>
      </c>
      <c r="AU1916" s="26">
        <v>0.42999881663965067</v>
      </c>
      <c r="AV1916" s="30">
        <v>1837.92</v>
      </c>
      <c r="AW1916" s="24">
        <v>0.72350000000000003</v>
      </c>
      <c r="AX1916" s="24">
        <v>0.27650000000000002</v>
      </c>
      <c r="AY1916" s="24">
        <v>0.83099999999999996</v>
      </c>
      <c r="AZ1916" s="24">
        <v>6.9000000000000006E-2</v>
      </c>
      <c r="BA1916" s="24">
        <v>0.3216</v>
      </c>
      <c r="BB1916" s="24">
        <v>0.3609</v>
      </c>
      <c r="BC1916" s="24">
        <v>0.27450000000000002</v>
      </c>
      <c r="BD1916" s="31">
        <v>1</v>
      </c>
      <c r="BE1916" s="23">
        <v>533</v>
      </c>
      <c r="BF1916" s="32" t="s">
        <v>4633</v>
      </c>
      <c r="BG1916" s="33">
        <v>150.73351655709101</v>
      </c>
      <c r="BH1916" s="33">
        <v>-23.154496173520201</v>
      </c>
      <c r="BI1916" s="34">
        <f t="shared" si="406"/>
        <v>72</v>
      </c>
      <c r="BJ1916" s="34">
        <f t="shared" si="407"/>
        <v>62</v>
      </c>
      <c r="BK1916" s="34">
        <f t="shared" si="408"/>
        <v>85</v>
      </c>
      <c r="BL1916" s="34">
        <f t="shared" si="409"/>
        <v>1</v>
      </c>
      <c r="BM1916" s="34">
        <f t="shared" si="410"/>
        <v>85</v>
      </c>
      <c r="BN1916" s="34">
        <f t="shared" si="411"/>
        <v>87</v>
      </c>
      <c r="BO1916" s="34">
        <f t="shared" si="412"/>
        <v>25</v>
      </c>
      <c r="BP1916" s="34">
        <f t="shared" si="413"/>
        <v>61</v>
      </c>
      <c r="BQ1916" s="35">
        <f t="shared" si="414"/>
        <v>89</v>
      </c>
      <c r="BR1916" s="34">
        <f t="shared" si="415"/>
        <v>72</v>
      </c>
      <c r="BS1916" s="35">
        <f t="shared" si="416"/>
        <v>50</v>
      </c>
      <c r="BT1916" s="35">
        <f t="shared" si="417"/>
        <v>59</v>
      </c>
      <c r="BU1916" s="35">
        <f t="shared" si="418"/>
        <v>10</v>
      </c>
      <c r="BV1916" s="35">
        <f t="shared" si="419"/>
        <v>58</v>
      </c>
    </row>
    <row r="1917" spans="2:74" hidden="1" x14ac:dyDescent="0.3">
      <c r="B1917" s="6" t="s">
        <v>2353</v>
      </c>
      <c r="C1917" s="6">
        <v>309031239</v>
      </c>
      <c r="D1917" s="6" t="s">
        <v>2251</v>
      </c>
      <c r="E1917" s="6" t="s">
        <v>1142</v>
      </c>
      <c r="F1917" s="6" t="s">
        <v>3657</v>
      </c>
      <c r="G1917" s="6" t="s">
        <v>97</v>
      </c>
      <c r="H1917" s="6" t="s">
        <v>78</v>
      </c>
      <c r="I1917" s="22">
        <v>1782000</v>
      </c>
      <c r="J1917" s="22">
        <v>1762200</v>
      </c>
      <c r="K1917" s="22">
        <v>1600000</v>
      </c>
      <c r="L1917" s="22">
        <v>1655000</v>
      </c>
      <c r="M1917" s="22">
        <v>1600000</v>
      </c>
      <c r="N1917" s="22">
        <v>1400000</v>
      </c>
      <c r="O1917" s="23">
        <v>37</v>
      </c>
      <c r="P1917" s="23">
        <v>39</v>
      </c>
      <c r="Q1917" s="23">
        <v>42</v>
      </c>
      <c r="R1917" s="22">
        <v>840</v>
      </c>
      <c r="S1917" s="22">
        <v>875</v>
      </c>
      <c r="T1917" s="24">
        <v>2.9</v>
      </c>
      <c r="U1917" s="24">
        <v>0.10000000000000009</v>
      </c>
      <c r="V1917" s="24">
        <v>2.8</v>
      </c>
      <c r="W1917" s="24">
        <v>3.3</v>
      </c>
      <c r="X1917" s="25">
        <v>2.4511784511784512E-2</v>
      </c>
      <c r="Y1917" s="24">
        <v>3.1</v>
      </c>
      <c r="Z1917" s="24">
        <v>-1.3000000000000003</v>
      </c>
      <c r="AA1917" s="24">
        <v>4.4000000000000004</v>
      </c>
      <c r="AB1917" s="24">
        <v>5.5</v>
      </c>
      <c r="AC1917" s="26">
        <v>0.42832667047401485</v>
      </c>
      <c r="AD1917" s="24">
        <v>17.474316089393188</v>
      </c>
      <c r="AE1917" s="6">
        <v>199</v>
      </c>
      <c r="AF1917" s="6">
        <v>235</v>
      </c>
      <c r="AG1917" s="6">
        <v>232</v>
      </c>
      <c r="AH1917" s="27">
        <v>5.0605427974947812</v>
      </c>
      <c r="AI1917" s="28">
        <v>1241900</v>
      </c>
      <c r="AJ1917" s="28">
        <v>1180000</v>
      </c>
      <c r="AK1917" s="28">
        <v>1005000</v>
      </c>
      <c r="AL1917" s="29">
        <v>5.2457627118644067E-2</v>
      </c>
      <c r="AM1917" s="29">
        <v>0.23572139303482587</v>
      </c>
      <c r="AN1917" s="6">
        <v>2.9</v>
      </c>
      <c r="AO1917" s="27">
        <v>-0.10000000000000009</v>
      </c>
      <c r="AP1917" s="6">
        <v>3</v>
      </c>
      <c r="AQ1917" s="26">
        <v>0.13267447306791569</v>
      </c>
      <c r="AR1917" s="28">
        <v>800</v>
      </c>
      <c r="AS1917" s="28">
        <v>775</v>
      </c>
      <c r="AT1917" s="25">
        <v>3.2258064516129031E-2</v>
      </c>
      <c r="AU1917" s="26">
        <v>0.44097912790921279</v>
      </c>
      <c r="AV1917" s="30">
        <v>1961.1200000000001</v>
      </c>
      <c r="AW1917" s="24">
        <v>0.71909999999999996</v>
      </c>
      <c r="AX1917" s="24">
        <v>0.28089999999999998</v>
      </c>
      <c r="AY1917" s="24">
        <v>0.56440000000000001</v>
      </c>
      <c r="AZ1917" s="24">
        <v>0.27800000000000002</v>
      </c>
      <c r="BA1917" s="24">
        <v>0.43209999999999998</v>
      </c>
      <c r="BB1917" s="24">
        <v>0.30199999999999999</v>
      </c>
      <c r="BC1917" s="24">
        <v>0.2432</v>
      </c>
      <c r="BD1917" s="31">
        <v>10</v>
      </c>
      <c r="BE1917" s="23">
        <v>58</v>
      </c>
      <c r="BF1917" s="32" t="s">
        <v>4634</v>
      </c>
      <c r="BG1917" s="33">
        <v>153.39035107667601</v>
      </c>
      <c r="BH1917" s="33">
        <v>-27.888620305137</v>
      </c>
      <c r="BI1917" s="34">
        <f t="shared" si="406"/>
        <v>69</v>
      </c>
      <c r="BJ1917" s="34">
        <f t="shared" si="407"/>
        <v>69</v>
      </c>
      <c r="BK1917" s="34">
        <f t="shared" si="408"/>
        <v>62</v>
      </c>
      <c r="BL1917" s="34">
        <f t="shared" si="409"/>
        <v>1</v>
      </c>
      <c r="BM1917" s="34">
        <f t="shared" si="410"/>
        <v>27</v>
      </c>
      <c r="BN1917" s="34">
        <f t="shared" si="411"/>
        <v>100</v>
      </c>
      <c r="BO1917" s="34">
        <f t="shared" si="412"/>
        <v>97</v>
      </c>
      <c r="BP1917" s="34">
        <f t="shared" si="413"/>
        <v>85</v>
      </c>
      <c r="BQ1917" s="35">
        <f t="shared" si="414"/>
        <v>32</v>
      </c>
      <c r="BR1917" s="34">
        <f t="shared" si="415"/>
        <v>1</v>
      </c>
      <c r="BS1917" s="35">
        <f t="shared" si="416"/>
        <v>1</v>
      </c>
      <c r="BT1917" s="35">
        <f t="shared" si="417"/>
        <v>65</v>
      </c>
      <c r="BU1917" s="35">
        <f t="shared" si="418"/>
        <v>100</v>
      </c>
      <c r="BV1917" s="35">
        <f t="shared" si="419"/>
        <v>58</v>
      </c>
    </row>
    <row r="1918" spans="2:74" hidden="1" x14ac:dyDescent="0.3">
      <c r="B1918" s="6" t="s">
        <v>2354</v>
      </c>
      <c r="C1918" s="6">
        <v>312021355</v>
      </c>
      <c r="D1918" s="6" t="s">
        <v>711</v>
      </c>
      <c r="E1918" s="6" t="s">
        <v>712</v>
      </c>
      <c r="F1918" s="6" t="s">
        <v>711</v>
      </c>
      <c r="G1918" s="6" t="s">
        <v>97</v>
      </c>
      <c r="H1918" s="6" t="s">
        <v>78</v>
      </c>
      <c r="I1918" s="22">
        <v>575000</v>
      </c>
      <c r="J1918" s="22">
        <v>514800</v>
      </c>
      <c r="K1918" s="22">
        <v>449000</v>
      </c>
      <c r="L1918" s="22">
        <v>563358</v>
      </c>
      <c r="M1918" s="22">
        <v>560000</v>
      </c>
      <c r="N1918" s="22">
        <v>431000</v>
      </c>
      <c r="O1918" s="23">
        <v>23</v>
      </c>
      <c r="P1918" s="23">
        <v>26</v>
      </c>
      <c r="Q1918" s="23">
        <v>38</v>
      </c>
      <c r="R1918" s="22">
        <v>600</v>
      </c>
      <c r="S1918" s="22">
        <v>540</v>
      </c>
      <c r="T1918" s="24">
        <v>3.8</v>
      </c>
      <c r="U1918" s="24">
        <v>-0.20000000000000018</v>
      </c>
      <c r="V1918" s="24">
        <v>4</v>
      </c>
      <c r="W1918" s="24">
        <v>3.6</v>
      </c>
      <c r="X1918" s="25">
        <v>5.426086956521739E-2</v>
      </c>
      <c r="Y1918" s="24">
        <v>3.1</v>
      </c>
      <c r="Z1918" s="24">
        <v>-0.79999999999999982</v>
      </c>
      <c r="AA1918" s="24">
        <v>3.9</v>
      </c>
      <c r="AB1918" s="24">
        <v>2.8</v>
      </c>
      <c r="AC1918" s="26">
        <v>0.3487723214285714</v>
      </c>
      <c r="AD1918" s="24">
        <v>6.4276950263278376</v>
      </c>
      <c r="AE1918" s="6">
        <v>405</v>
      </c>
      <c r="AF1918" s="6">
        <v>393</v>
      </c>
      <c r="AG1918" s="6">
        <v>369</v>
      </c>
      <c r="AH1918" s="27">
        <v>2.7826086956521738</v>
      </c>
      <c r="AI1918" s="28">
        <v>603000</v>
      </c>
      <c r="AJ1918" s="28">
        <v>480000</v>
      </c>
      <c r="AK1918" s="28">
        <v>435000</v>
      </c>
      <c r="AL1918" s="29">
        <v>0.25624999999999998</v>
      </c>
      <c r="AM1918" s="29">
        <v>0.38620689655172413</v>
      </c>
      <c r="AN1918" s="6">
        <v>3.1</v>
      </c>
      <c r="AO1918" s="27">
        <v>-0.60000000000000009</v>
      </c>
      <c r="AP1918" s="6">
        <v>3.7</v>
      </c>
      <c r="AQ1918" s="26">
        <v>5.826771653543307E-2</v>
      </c>
      <c r="AR1918" s="28">
        <v>640</v>
      </c>
      <c r="AS1918" s="28">
        <v>570</v>
      </c>
      <c r="AT1918" s="25">
        <v>0.12280701754385964</v>
      </c>
      <c r="AU1918" s="26">
        <v>0.47301678427596505</v>
      </c>
      <c r="AV1918" s="30">
        <v>1720.3200000000002</v>
      </c>
      <c r="AW1918" s="24">
        <v>0.72030000000000005</v>
      </c>
      <c r="AX1918" s="24">
        <v>0.2797</v>
      </c>
      <c r="AY1918" s="24">
        <v>0.90439999999999998</v>
      </c>
      <c r="AZ1918" s="24">
        <v>1.9400000000000001E-2</v>
      </c>
      <c r="BA1918" s="24">
        <v>0.30230000000000001</v>
      </c>
      <c r="BB1918" s="24">
        <v>0.35589999999999999</v>
      </c>
      <c r="BC1918" s="24">
        <v>0.3054</v>
      </c>
      <c r="BD1918" s="31">
        <v>4</v>
      </c>
      <c r="BE1918" s="23">
        <v>809</v>
      </c>
      <c r="BF1918" s="32" t="s">
        <v>4635</v>
      </c>
      <c r="BG1918" s="33">
        <v>149.21264634127499</v>
      </c>
      <c r="BH1918" s="33">
        <v>-21.082773309185502</v>
      </c>
      <c r="BI1918" s="34">
        <f t="shared" si="406"/>
        <v>54</v>
      </c>
      <c r="BJ1918" s="34">
        <f t="shared" si="407"/>
        <v>65</v>
      </c>
      <c r="BK1918" s="34">
        <f t="shared" si="408"/>
        <v>90</v>
      </c>
      <c r="BL1918" s="34">
        <f t="shared" si="409"/>
        <v>1</v>
      </c>
      <c r="BM1918" s="34">
        <f t="shared" si="410"/>
        <v>100</v>
      </c>
      <c r="BN1918" s="34">
        <f t="shared" si="411"/>
        <v>75</v>
      </c>
      <c r="BO1918" s="34">
        <f t="shared" si="412"/>
        <v>1</v>
      </c>
      <c r="BP1918" s="34">
        <f t="shared" si="413"/>
        <v>57</v>
      </c>
      <c r="BQ1918" s="35">
        <f t="shared" si="414"/>
        <v>100</v>
      </c>
      <c r="BR1918" s="34">
        <f t="shared" si="415"/>
        <v>86</v>
      </c>
      <c r="BS1918" s="35">
        <f t="shared" si="416"/>
        <v>35</v>
      </c>
      <c r="BT1918" s="35">
        <f t="shared" si="417"/>
        <v>65</v>
      </c>
      <c r="BU1918" s="35">
        <f t="shared" si="418"/>
        <v>40</v>
      </c>
      <c r="BV1918" s="35">
        <f t="shared" si="419"/>
        <v>58</v>
      </c>
    </row>
    <row r="1919" spans="2:74" hidden="1" x14ac:dyDescent="0.3">
      <c r="B1919" s="6" t="s">
        <v>2355</v>
      </c>
      <c r="C1919" s="6">
        <v>313011363</v>
      </c>
      <c r="D1919" s="6" t="s">
        <v>2221</v>
      </c>
      <c r="E1919" s="6" t="s">
        <v>628</v>
      </c>
      <c r="F1919" s="6" t="s">
        <v>2780</v>
      </c>
      <c r="G1919" s="6" t="s">
        <v>97</v>
      </c>
      <c r="H1919" s="6" t="s">
        <v>78</v>
      </c>
      <c r="I1919" s="22">
        <v>949000</v>
      </c>
      <c r="J1919" s="22">
        <v>949000</v>
      </c>
      <c r="K1919" s="22">
        <v>875000</v>
      </c>
      <c r="L1919" s="22">
        <v>881000</v>
      </c>
      <c r="M1919" s="22">
        <v>881000</v>
      </c>
      <c r="N1919" s="22">
        <v>805000</v>
      </c>
      <c r="O1919" s="23">
        <v>55</v>
      </c>
      <c r="P1919" s="23">
        <v>62</v>
      </c>
      <c r="Q1919" s="23">
        <v>66</v>
      </c>
      <c r="R1919" s="22">
        <v>665</v>
      </c>
      <c r="S1919" s="22">
        <v>600</v>
      </c>
      <c r="T1919" s="24">
        <v>3.3</v>
      </c>
      <c r="U1919" s="24">
        <v>-0.40000000000000036</v>
      </c>
      <c r="V1919" s="24">
        <v>3.7</v>
      </c>
      <c r="W1919" s="24">
        <v>3.8</v>
      </c>
      <c r="X1919" s="25">
        <v>3.643835616438356E-2</v>
      </c>
      <c r="Y1919" s="24">
        <v>1.7</v>
      </c>
      <c r="Z1919" s="24">
        <v>-0.7</v>
      </c>
      <c r="AA1919" s="24">
        <v>2.4</v>
      </c>
      <c r="AB1919" s="24">
        <v>2.7</v>
      </c>
      <c r="AC1919" s="26">
        <v>0.61784599375650351</v>
      </c>
      <c r="AD1919" s="24">
        <v>16.9559238888063</v>
      </c>
      <c r="AE1919" s="6">
        <v>268</v>
      </c>
      <c r="AF1919" s="6">
        <v>281</v>
      </c>
      <c r="AG1919" s="6">
        <v>252</v>
      </c>
      <c r="AH1919" s="27">
        <v>6.8023952095808387</v>
      </c>
      <c r="AI1919" s="28">
        <v>828000</v>
      </c>
      <c r="AJ1919" s="28">
        <v>762000</v>
      </c>
      <c r="AK1919" s="28">
        <v>707500</v>
      </c>
      <c r="AL1919" s="29">
        <v>8.6614173228346455E-2</v>
      </c>
      <c r="AM1919" s="29">
        <v>0.17031802120141343</v>
      </c>
      <c r="AN1919" s="6">
        <v>3.2</v>
      </c>
      <c r="AO1919" s="27">
        <v>-0.69999999999999973</v>
      </c>
      <c r="AP1919" s="6">
        <v>3.9</v>
      </c>
      <c r="AQ1919" s="26">
        <v>0.1123076923076923</v>
      </c>
      <c r="AR1919" s="28">
        <v>630</v>
      </c>
      <c r="AS1919" s="28">
        <v>600</v>
      </c>
      <c r="AT1919" s="25">
        <v>0.05</v>
      </c>
      <c r="AU1919" s="26">
        <v>0.3230432335889184</v>
      </c>
      <c r="AV1919" s="30">
        <v>1076.3200000000002</v>
      </c>
      <c r="AW1919" s="24">
        <v>0.64910000000000001</v>
      </c>
      <c r="AX1919" s="24">
        <v>0.35089999999999999</v>
      </c>
      <c r="AY1919" s="24">
        <v>0.73099999999999998</v>
      </c>
      <c r="AZ1919" s="24">
        <v>0.17829999999999999</v>
      </c>
      <c r="BA1919" s="24">
        <v>0.53710000000000002</v>
      </c>
      <c r="BB1919" s="24">
        <v>0.19309999999999999</v>
      </c>
      <c r="BC1919" s="24">
        <v>0.2258</v>
      </c>
      <c r="BD1919" s="31">
        <v>4</v>
      </c>
      <c r="BE1919" s="23">
        <v>58</v>
      </c>
      <c r="BF1919" s="32" t="s">
        <v>4636</v>
      </c>
      <c r="BG1919" s="33">
        <v>153.118764541697</v>
      </c>
      <c r="BH1919" s="33">
        <v>-26.956752446875701</v>
      </c>
      <c r="BI1919" s="34">
        <f t="shared" si="406"/>
        <v>62</v>
      </c>
      <c r="BJ1919" s="34">
        <f t="shared" si="407"/>
        <v>64</v>
      </c>
      <c r="BK1919" s="34">
        <f t="shared" si="408"/>
        <v>41</v>
      </c>
      <c r="BL1919" s="34">
        <f t="shared" si="409"/>
        <v>1</v>
      </c>
      <c r="BM1919" s="34">
        <f t="shared" si="410"/>
        <v>44</v>
      </c>
      <c r="BN1919" s="34">
        <f t="shared" si="411"/>
        <v>100</v>
      </c>
      <c r="BO1919" s="34">
        <f t="shared" si="412"/>
        <v>97</v>
      </c>
      <c r="BP1919" s="34">
        <f t="shared" si="413"/>
        <v>100</v>
      </c>
      <c r="BQ1919" s="35">
        <f t="shared" si="414"/>
        <v>72</v>
      </c>
      <c r="BR1919" s="34">
        <f t="shared" si="415"/>
        <v>1</v>
      </c>
      <c r="BS1919" s="35">
        <f t="shared" si="416"/>
        <v>1</v>
      </c>
      <c r="BT1919" s="35">
        <f t="shared" si="417"/>
        <v>88</v>
      </c>
      <c r="BU1919" s="35">
        <f t="shared" si="418"/>
        <v>40</v>
      </c>
      <c r="BV1919" s="35">
        <f t="shared" si="419"/>
        <v>58</v>
      </c>
    </row>
    <row r="1920" spans="2:74" hidden="1" x14ac:dyDescent="0.3">
      <c r="B1920" s="6" t="s">
        <v>2356</v>
      </c>
      <c r="C1920" s="6">
        <v>314021576</v>
      </c>
      <c r="D1920" s="6" t="s">
        <v>1692</v>
      </c>
      <c r="E1920" s="6" t="s">
        <v>325</v>
      </c>
      <c r="F1920" s="6" t="s">
        <v>2780</v>
      </c>
      <c r="G1920" s="6" t="s">
        <v>97</v>
      </c>
      <c r="H1920" s="6" t="s">
        <v>78</v>
      </c>
      <c r="I1920" s="22">
        <v>734270</v>
      </c>
      <c r="J1920" s="22">
        <v>739000</v>
      </c>
      <c r="K1920" s="22">
        <v>700000</v>
      </c>
      <c r="L1920" s="22">
        <v>818000</v>
      </c>
      <c r="M1920" s="22">
        <v>810000</v>
      </c>
      <c r="N1920" s="22">
        <v>730000</v>
      </c>
      <c r="O1920" s="23">
        <v>20</v>
      </c>
      <c r="P1920" s="23">
        <v>21</v>
      </c>
      <c r="Q1920" s="23">
        <v>27</v>
      </c>
      <c r="R1920" s="22">
        <v>580</v>
      </c>
      <c r="S1920" s="22">
        <v>550</v>
      </c>
      <c r="T1920" s="24">
        <v>3</v>
      </c>
      <c r="U1920" s="24">
        <v>-0.20000000000000018</v>
      </c>
      <c r="V1920" s="24">
        <v>3.2</v>
      </c>
      <c r="W1920" s="24">
        <v>3.2</v>
      </c>
      <c r="X1920" s="25">
        <v>4.1074808993966795E-2</v>
      </c>
      <c r="Y1920" s="24">
        <v>6.5</v>
      </c>
      <c r="Z1920" s="24">
        <v>-1.9000000000000004</v>
      </c>
      <c r="AA1920" s="24">
        <v>8.4</v>
      </c>
      <c r="AB1920" s="24">
        <v>8.8000000000000007</v>
      </c>
      <c r="AC1920" s="26">
        <v>0.30660576841749126</v>
      </c>
      <c r="AD1920" s="24">
        <v>7.4645695482729222</v>
      </c>
      <c r="AE1920" s="6">
        <v>452</v>
      </c>
      <c r="AF1920" s="6">
        <v>286</v>
      </c>
      <c r="AG1920" s="6">
        <v>204</v>
      </c>
      <c r="AH1920" s="27">
        <v>2.9577464788732395</v>
      </c>
      <c r="AI1920" s="28">
        <v>852000</v>
      </c>
      <c r="AJ1920" s="28">
        <v>765000</v>
      </c>
      <c r="AK1920" s="28">
        <v>690000</v>
      </c>
      <c r="AL1920" s="29">
        <v>0.11372549019607843</v>
      </c>
      <c r="AM1920" s="29">
        <v>0.23478260869565218</v>
      </c>
      <c r="AN1920" s="6">
        <v>3.5</v>
      </c>
      <c r="AO1920" s="27">
        <v>-0.70000000000000018</v>
      </c>
      <c r="AP1920" s="6">
        <v>4.2</v>
      </c>
      <c r="AQ1920" s="26">
        <v>0.10047058823529412</v>
      </c>
      <c r="AR1920" s="28">
        <v>640</v>
      </c>
      <c r="AS1920" s="28">
        <v>600</v>
      </c>
      <c r="AT1920" s="25">
        <v>6.6666666666666666E-2</v>
      </c>
      <c r="AU1920" s="26">
        <v>0.41785213483332251</v>
      </c>
      <c r="AV1920" s="30">
        <v>1891.6800000000003</v>
      </c>
      <c r="AW1920" s="24">
        <v>0.7349</v>
      </c>
      <c r="AX1920" s="24">
        <v>0.2651</v>
      </c>
      <c r="AY1920" s="24">
        <v>0.57699999999999996</v>
      </c>
      <c r="AZ1920" s="24">
        <v>0.36599999999999999</v>
      </c>
      <c r="BA1920" s="24">
        <v>0.11360000000000001</v>
      </c>
      <c r="BB1920" s="24">
        <v>0.2571</v>
      </c>
      <c r="BC1920" s="24">
        <v>0.61409999999999998</v>
      </c>
      <c r="BD1920" s="31">
        <v>3</v>
      </c>
      <c r="BE1920" s="23">
        <v>28</v>
      </c>
      <c r="BF1920" s="32" t="s">
        <v>4637</v>
      </c>
      <c r="BG1920" s="33">
        <v>152.98639340471701</v>
      </c>
      <c r="BH1920" s="33">
        <v>-27.224584829156701</v>
      </c>
      <c r="BI1920" s="34">
        <f t="shared" si="406"/>
        <v>67</v>
      </c>
      <c r="BJ1920" s="34">
        <f t="shared" si="407"/>
        <v>59</v>
      </c>
      <c r="BK1920" s="34">
        <f t="shared" si="408"/>
        <v>88</v>
      </c>
      <c r="BL1920" s="34">
        <f t="shared" si="409"/>
        <v>1</v>
      </c>
      <c r="BM1920" s="34">
        <f t="shared" si="410"/>
        <v>57</v>
      </c>
      <c r="BN1920" s="34">
        <f t="shared" si="411"/>
        <v>100</v>
      </c>
      <c r="BO1920" s="34">
        <f t="shared" si="412"/>
        <v>100</v>
      </c>
      <c r="BP1920" s="34">
        <f t="shared" si="413"/>
        <v>15</v>
      </c>
      <c r="BQ1920" s="35">
        <f t="shared" si="414"/>
        <v>87</v>
      </c>
      <c r="BR1920" s="34">
        <f t="shared" si="415"/>
        <v>76</v>
      </c>
      <c r="BS1920" s="35">
        <f t="shared" si="416"/>
        <v>63</v>
      </c>
      <c r="BT1920" s="35">
        <f t="shared" si="417"/>
        <v>9</v>
      </c>
      <c r="BU1920" s="35">
        <f t="shared" si="418"/>
        <v>30</v>
      </c>
      <c r="BV1920" s="35">
        <f t="shared" si="419"/>
        <v>58</v>
      </c>
    </row>
    <row r="1921" spans="2:74" hidden="1" x14ac:dyDescent="0.3">
      <c r="B1921" s="6" t="s">
        <v>2357</v>
      </c>
      <c r="C1921" s="6">
        <v>501021008</v>
      </c>
      <c r="D1921" s="6" t="s">
        <v>394</v>
      </c>
      <c r="E1921" s="6" t="s">
        <v>394</v>
      </c>
      <c r="F1921" s="6" t="s">
        <v>394</v>
      </c>
      <c r="G1921" s="6" t="s">
        <v>93</v>
      </c>
      <c r="H1921" s="6" t="s">
        <v>78</v>
      </c>
      <c r="I1921" s="22">
        <v>520000</v>
      </c>
      <c r="J1921" s="22">
        <v>500000</v>
      </c>
      <c r="K1921" s="22">
        <v>414060</v>
      </c>
      <c r="L1921" s="22">
        <v>557000</v>
      </c>
      <c r="M1921" s="22">
        <v>519000</v>
      </c>
      <c r="N1921" s="22">
        <v>397500</v>
      </c>
      <c r="O1921" s="23">
        <v>31</v>
      </c>
      <c r="P1921" s="23">
        <v>34</v>
      </c>
      <c r="Q1921" s="23">
        <v>39</v>
      </c>
      <c r="R1921" s="22">
        <v>550</v>
      </c>
      <c r="S1921" s="22">
        <v>520</v>
      </c>
      <c r="T1921" s="24">
        <v>4.0999999999999996</v>
      </c>
      <c r="U1921" s="24">
        <v>-0.5</v>
      </c>
      <c r="V1921" s="24">
        <v>4.5999999999999996</v>
      </c>
      <c r="W1921" s="24">
        <v>4.8</v>
      </c>
      <c r="X1921" s="25">
        <v>5.5E-2</v>
      </c>
      <c r="Y1921" s="24">
        <v>3.4</v>
      </c>
      <c r="Z1921" s="24">
        <v>-1.3000000000000003</v>
      </c>
      <c r="AA1921" s="24">
        <v>4.7</v>
      </c>
      <c r="AB1921" s="24">
        <v>3.9</v>
      </c>
      <c r="AC1921" s="26">
        <v>0.43767507002801115</v>
      </c>
      <c r="AD1921" s="24">
        <v>7.9577285459638389</v>
      </c>
      <c r="AE1921" s="6">
        <v>392</v>
      </c>
      <c r="AF1921" s="6">
        <v>462</v>
      </c>
      <c r="AG1921" s="6">
        <v>376</v>
      </c>
      <c r="AH1921" s="27">
        <v>3.6565096952908589</v>
      </c>
      <c r="AI1921" s="28">
        <v>634500</v>
      </c>
      <c r="AJ1921" s="28">
        <v>505000</v>
      </c>
      <c r="AK1921" s="28">
        <v>437000</v>
      </c>
      <c r="AL1921" s="29">
        <v>0.25643564356435644</v>
      </c>
      <c r="AM1921" s="29">
        <v>0.45194508009153317</v>
      </c>
      <c r="AN1921" s="6">
        <v>3</v>
      </c>
      <c r="AO1921" s="27">
        <v>-0.5</v>
      </c>
      <c r="AP1921" s="6">
        <v>3.5</v>
      </c>
      <c r="AQ1921" s="26">
        <v>0.08</v>
      </c>
      <c r="AR1921" s="28">
        <v>600</v>
      </c>
      <c r="AS1921" s="28">
        <v>570</v>
      </c>
      <c r="AT1921" s="25">
        <v>5.2631578947368418E-2</v>
      </c>
      <c r="AU1921" s="26">
        <v>0.43291666881736857</v>
      </c>
      <c r="AV1921" s="30">
        <v>1256.6400000000001</v>
      </c>
      <c r="AW1921" s="24">
        <v>0.58979999999999999</v>
      </c>
      <c r="AX1921" s="24">
        <v>0.41020000000000001</v>
      </c>
      <c r="AY1921" s="24">
        <v>0.82820000000000005</v>
      </c>
      <c r="AZ1921" s="24">
        <v>0.17030000000000001</v>
      </c>
      <c r="BA1921" s="24">
        <v>0.2525</v>
      </c>
      <c r="BB1921" s="24">
        <v>0.30930000000000002</v>
      </c>
      <c r="BC1921" s="24">
        <v>0.41020000000000001</v>
      </c>
      <c r="BD1921" s="31">
        <v>1</v>
      </c>
      <c r="BE1921" s="23">
        <v>158</v>
      </c>
      <c r="BF1921" s="32" t="s">
        <v>4638</v>
      </c>
      <c r="BG1921" s="33">
        <v>115.656047255484</v>
      </c>
      <c r="BH1921" s="33">
        <v>-33.364583533647497</v>
      </c>
      <c r="BI1921" s="34">
        <f t="shared" si="406"/>
        <v>49</v>
      </c>
      <c r="BJ1921" s="34">
        <f t="shared" si="407"/>
        <v>67</v>
      </c>
      <c r="BK1921" s="34">
        <f t="shared" si="408"/>
        <v>80</v>
      </c>
      <c r="BL1921" s="34">
        <f t="shared" si="409"/>
        <v>1</v>
      </c>
      <c r="BM1921" s="34">
        <f t="shared" si="410"/>
        <v>100</v>
      </c>
      <c r="BN1921" s="34">
        <f t="shared" si="411"/>
        <v>100</v>
      </c>
      <c r="BO1921" s="34">
        <f t="shared" si="412"/>
        <v>76</v>
      </c>
      <c r="BP1921" s="34">
        <f t="shared" si="413"/>
        <v>46</v>
      </c>
      <c r="BQ1921" s="35">
        <f t="shared" si="414"/>
        <v>100</v>
      </c>
      <c r="BR1921" s="34">
        <f t="shared" si="415"/>
        <v>71</v>
      </c>
      <c r="BS1921" s="35">
        <f t="shared" si="416"/>
        <v>1</v>
      </c>
      <c r="BT1921" s="35">
        <f t="shared" si="417"/>
        <v>60</v>
      </c>
      <c r="BU1921" s="35">
        <f t="shared" si="418"/>
        <v>10</v>
      </c>
      <c r="BV1921" s="35">
        <f t="shared" si="419"/>
        <v>58</v>
      </c>
    </row>
    <row r="1922" spans="2:74" hidden="1" x14ac:dyDescent="0.3">
      <c r="B1922" s="6" t="s">
        <v>2358</v>
      </c>
      <c r="C1922" s="6">
        <v>502011028</v>
      </c>
      <c r="D1922" s="6" t="s">
        <v>1513</v>
      </c>
      <c r="E1922" s="6" t="s">
        <v>1513</v>
      </c>
      <c r="F1922" s="6" t="s">
        <v>2720</v>
      </c>
      <c r="G1922" s="6" t="s">
        <v>93</v>
      </c>
      <c r="H1922" s="6" t="s">
        <v>78</v>
      </c>
      <c r="I1922" s="22">
        <v>623150</v>
      </c>
      <c r="J1922" s="22">
        <v>599990</v>
      </c>
      <c r="K1922" s="22">
        <v>526766</v>
      </c>
      <c r="L1922" s="22">
        <v>651000</v>
      </c>
      <c r="M1922" s="22">
        <v>651000</v>
      </c>
      <c r="N1922" s="22">
        <v>555000</v>
      </c>
      <c r="O1922" s="23">
        <v>29</v>
      </c>
      <c r="P1922" s="23">
        <v>27</v>
      </c>
      <c r="Q1922" s="23">
        <v>23</v>
      </c>
      <c r="R1922" s="22">
        <v>560</v>
      </c>
      <c r="S1922" s="22">
        <v>550</v>
      </c>
      <c r="T1922" s="24">
        <v>4.0999999999999996</v>
      </c>
      <c r="U1922" s="24">
        <v>-0.10000000000000053</v>
      </c>
      <c r="V1922" s="24">
        <v>4.2</v>
      </c>
      <c r="W1922" s="24">
        <v>5.2</v>
      </c>
      <c r="X1922" s="25">
        <v>4.6730321752387068E-2</v>
      </c>
      <c r="Y1922" s="24">
        <v>4.7</v>
      </c>
      <c r="Z1922" s="24">
        <v>-1.5</v>
      </c>
      <c r="AA1922" s="24">
        <v>6.2</v>
      </c>
      <c r="AB1922" s="24">
        <v>5.4</v>
      </c>
      <c r="AC1922" s="26">
        <v>0.48355899419729198</v>
      </c>
      <c r="AD1922" s="24">
        <v>10.347863572597614</v>
      </c>
      <c r="AE1922" s="6">
        <v>656</v>
      </c>
      <c r="AF1922" s="6">
        <v>798</v>
      </c>
      <c r="AG1922" s="6">
        <v>386</v>
      </c>
      <c r="AH1922" s="27">
        <v>4.0981354268891064</v>
      </c>
      <c r="AI1922" s="28">
        <v>700000</v>
      </c>
      <c r="AJ1922" s="28">
        <v>601500</v>
      </c>
      <c r="AK1922" s="28">
        <v>485000</v>
      </c>
      <c r="AL1922" s="29">
        <v>0.16375727348295926</v>
      </c>
      <c r="AM1922" s="29">
        <v>0.44329896907216493</v>
      </c>
      <c r="AN1922" s="6">
        <v>4.0999999999999996</v>
      </c>
      <c r="AO1922" s="27">
        <v>-0.70000000000000018</v>
      </c>
      <c r="AP1922" s="6">
        <v>4.8</v>
      </c>
      <c r="AQ1922" s="26">
        <v>9.4444444444444442E-2</v>
      </c>
      <c r="AR1922" s="28">
        <v>590</v>
      </c>
      <c r="AS1922" s="28">
        <v>560</v>
      </c>
      <c r="AT1922" s="25">
        <v>5.3571428571428568E-2</v>
      </c>
      <c r="AU1922" s="26">
        <v>0.41350936402878014</v>
      </c>
      <c r="AV1922" s="30">
        <v>1158.0800000000002</v>
      </c>
      <c r="AW1922" s="24">
        <v>0.64749999999999996</v>
      </c>
      <c r="AX1922" s="24">
        <v>0.35249999999999998</v>
      </c>
      <c r="AY1922" s="24">
        <v>0.85260000000000002</v>
      </c>
      <c r="AZ1922" s="24">
        <v>0.1042</v>
      </c>
      <c r="BA1922" s="24">
        <v>0.36509999999999998</v>
      </c>
      <c r="BB1922" s="24">
        <v>0.3009</v>
      </c>
      <c r="BC1922" s="24">
        <v>0.29620000000000002</v>
      </c>
      <c r="BD1922" s="31">
        <v>4</v>
      </c>
      <c r="BE1922" s="23">
        <v>68</v>
      </c>
      <c r="BF1922" s="32" t="s">
        <v>4639</v>
      </c>
      <c r="BG1922" s="33">
        <v>115.737698506934</v>
      </c>
      <c r="BH1922" s="33">
        <v>-32.556320822210203</v>
      </c>
      <c r="BI1922" s="34">
        <f t="shared" si="406"/>
        <v>49</v>
      </c>
      <c r="BJ1922" s="34">
        <f t="shared" si="407"/>
        <v>49</v>
      </c>
      <c r="BK1922" s="34">
        <f t="shared" si="408"/>
        <v>74</v>
      </c>
      <c r="BL1922" s="34">
        <f t="shared" si="409"/>
        <v>1</v>
      </c>
      <c r="BM1922" s="34">
        <f t="shared" si="410"/>
        <v>82</v>
      </c>
      <c r="BN1922" s="34">
        <f t="shared" si="411"/>
        <v>100</v>
      </c>
      <c r="BO1922" s="34">
        <f t="shared" si="412"/>
        <v>94</v>
      </c>
      <c r="BP1922" s="34">
        <f t="shared" si="413"/>
        <v>70</v>
      </c>
      <c r="BQ1922" s="35">
        <f t="shared" si="414"/>
        <v>100</v>
      </c>
      <c r="BR1922" s="34">
        <f t="shared" si="415"/>
        <v>47</v>
      </c>
      <c r="BS1922" s="35">
        <f t="shared" si="416"/>
        <v>1</v>
      </c>
      <c r="BT1922" s="35">
        <f t="shared" si="417"/>
        <v>39</v>
      </c>
      <c r="BU1922" s="35">
        <f t="shared" si="418"/>
        <v>40</v>
      </c>
      <c r="BV1922" s="35">
        <f t="shared" si="419"/>
        <v>58</v>
      </c>
    </row>
    <row r="1923" spans="2:74" hidden="1" x14ac:dyDescent="0.3">
      <c r="B1923" s="6" t="s">
        <v>2359</v>
      </c>
      <c r="C1923" s="6">
        <v>504011046</v>
      </c>
      <c r="D1923" s="6" t="s">
        <v>988</v>
      </c>
      <c r="E1923" s="6" t="s">
        <v>492</v>
      </c>
      <c r="F1923" s="6" t="s">
        <v>2720</v>
      </c>
      <c r="G1923" s="6" t="s">
        <v>93</v>
      </c>
      <c r="H1923" s="6" t="s">
        <v>78</v>
      </c>
      <c r="I1923" s="22">
        <v>1040000</v>
      </c>
      <c r="J1923" s="22">
        <v>973620</v>
      </c>
      <c r="K1923" s="22">
        <v>823150</v>
      </c>
      <c r="L1923" s="22">
        <v>1065000</v>
      </c>
      <c r="M1923" s="22">
        <v>1091000</v>
      </c>
      <c r="N1923" s="22">
        <v>950000</v>
      </c>
      <c r="O1923" s="23">
        <v>27</v>
      </c>
      <c r="P1923" s="23">
        <v>24</v>
      </c>
      <c r="Q1923" s="23">
        <v>29</v>
      </c>
      <c r="R1923" s="22">
        <v>680</v>
      </c>
      <c r="S1923" s="22">
        <v>650</v>
      </c>
      <c r="T1923" s="24">
        <v>2.2000000000000002</v>
      </c>
      <c r="U1923" s="24">
        <v>-0.19999999999999973</v>
      </c>
      <c r="V1923" s="24">
        <v>2.4</v>
      </c>
      <c r="W1923" s="24">
        <v>2</v>
      </c>
      <c r="X1923" s="25">
        <v>3.4000000000000002E-2</v>
      </c>
      <c r="Y1923" s="24">
        <v>3.7</v>
      </c>
      <c r="Z1923" s="24">
        <v>-1.5999999999999996</v>
      </c>
      <c r="AA1923" s="24">
        <v>5.3</v>
      </c>
      <c r="AB1923" s="24">
        <v>5.4</v>
      </c>
      <c r="AC1923" s="26">
        <v>0.37408678813484725</v>
      </c>
      <c r="AD1923" s="24">
        <v>11.002552592201388</v>
      </c>
      <c r="AE1923" s="6">
        <v>232</v>
      </c>
      <c r="AF1923" s="6">
        <v>269</v>
      </c>
      <c r="AG1923" s="6">
        <v>190</v>
      </c>
      <c r="AH1923" s="27">
        <v>4.005215123859192</v>
      </c>
      <c r="AI1923" s="28">
        <v>872000</v>
      </c>
      <c r="AJ1923" s="28">
        <v>725000</v>
      </c>
      <c r="AK1923" s="28">
        <v>631189</v>
      </c>
      <c r="AL1923" s="29">
        <v>0.20275862068965517</v>
      </c>
      <c r="AM1923" s="29">
        <v>0.38151963991767918</v>
      </c>
      <c r="AN1923" s="6">
        <v>2.6</v>
      </c>
      <c r="AO1923" s="27">
        <v>-0.29999999999999982</v>
      </c>
      <c r="AP1923" s="6">
        <v>2.9</v>
      </c>
      <c r="AQ1923" s="26">
        <v>5.2982456140350874E-2</v>
      </c>
      <c r="AR1923" s="28">
        <v>695</v>
      </c>
      <c r="AS1923" s="28">
        <v>650</v>
      </c>
      <c r="AT1923" s="25">
        <v>6.9230769230769235E-2</v>
      </c>
      <c r="AU1923" s="26">
        <v>0.50191002008883301</v>
      </c>
      <c r="AV1923" s="30">
        <v>1817.7600000000002</v>
      </c>
      <c r="AW1923" s="24">
        <v>0.50129999999999997</v>
      </c>
      <c r="AX1923" s="24">
        <v>0.49869999999999998</v>
      </c>
      <c r="AY1923" s="24">
        <v>0.30969999999999998</v>
      </c>
      <c r="AZ1923" s="24">
        <v>0.3322</v>
      </c>
      <c r="BA1923" s="24">
        <v>0.182</v>
      </c>
      <c r="BB1923" s="24">
        <v>0.30530000000000002</v>
      </c>
      <c r="BC1923" s="24">
        <v>0.49170000000000003</v>
      </c>
      <c r="BD1923" s="31">
        <v>5</v>
      </c>
      <c r="BE1923" s="23">
        <v>5</v>
      </c>
      <c r="BF1923" s="32" t="s">
        <v>4640</v>
      </c>
      <c r="BG1923" s="33">
        <v>115.89826477640899</v>
      </c>
      <c r="BH1923" s="33">
        <v>-31.9353037302437</v>
      </c>
      <c r="BI1923" s="34">
        <f t="shared" si="406"/>
        <v>80</v>
      </c>
      <c r="BJ1923" s="34">
        <f t="shared" si="407"/>
        <v>74</v>
      </c>
      <c r="BK1923" s="34">
        <f t="shared" si="408"/>
        <v>75</v>
      </c>
      <c r="BL1923" s="34">
        <f t="shared" si="409"/>
        <v>1</v>
      </c>
      <c r="BM1923" s="34">
        <f t="shared" si="410"/>
        <v>100</v>
      </c>
      <c r="BN1923" s="34">
        <f t="shared" si="411"/>
        <v>66</v>
      </c>
      <c r="BO1923" s="34">
        <f t="shared" si="412"/>
        <v>100</v>
      </c>
      <c r="BP1923" s="34">
        <f t="shared" si="413"/>
        <v>30</v>
      </c>
      <c r="BQ1923" s="35">
        <f t="shared" si="414"/>
        <v>64</v>
      </c>
      <c r="BR1923" s="34">
        <f t="shared" si="415"/>
        <v>41</v>
      </c>
      <c r="BS1923" s="35">
        <f t="shared" si="416"/>
        <v>18</v>
      </c>
      <c r="BT1923" s="35">
        <f t="shared" si="417"/>
        <v>55</v>
      </c>
      <c r="BU1923" s="35">
        <f t="shared" si="418"/>
        <v>50</v>
      </c>
      <c r="BV1923" s="35">
        <f t="shared" si="419"/>
        <v>58</v>
      </c>
    </row>
    <row r="1924" spans="2:74" hidden="1" x14ac:dyDescent="0.3">
      <c r="B1924" s="6" t="s">
        <v>2360</v>
      </c>
      <c r="C1924" s="6">
        <v>701011005</v>
      </c>
      <c r="D1924" s="6" t="s">
        <v>1650</v>
      </c>
      <c r="E1924" s="6" t="s">
        <v>1389</v>
      </c>
      <c r="F1924" s="6" t="s">
        <v>1389</v>
      </c>
      <c r="G1924" s="6" t="s">
        <v>1390</v>
      </c>
      <c r="H1924" s="6" t="s">
        <v>78</v>
      </c>
      <c r="I1924" s="22">
        <v>1380000</v>
      </c>
      <c r="J1924" s="22">
        <v>1400000</v>
      </c>
      <c r="K1924" s="22">
        <v>1450000</v>
      </c>
      <c r="L1924" s="22">
        <v>950000</v>
      </c>
      <c r="M1924" s="22">
        <v>1540000</v>
      </c>
      <c r="N1924" s="22">
        <v>1035000</v>
      </c>
      <c r="O1924" s="23">
        <v>115</v>
      </c>
      <c r="P1924" s="23">
        <v>115</v>
      </c>
      <c r="Q1924" s="23">
        <v>48</v>
      </c>
      <c r="R1924" s="22">
        <v>830</v>
      </c>
      <c r="S1924" s="22">
        <v>900</v>
      </c>
      <c r="T1924" s="24">
        <v>0.8</v>
      </c>
      <c r="U1924" s="24">
        <v>-0.19999999999999996</v>
      </c>
      <c r="V1924" s="24">
        <v>1</v>
      </c>
      <c r="W1924" s="24">
        <v>1.1000000000000001</v>
      </c>
      <c r="X1924" s="25">
        <v>3.127536231884058E-2</v>
      </c>
      <c r="Y1924" s="24">
        <v>2.8</v>
      </c>
      <c r="Z1924" s="24">
        <v>-0.60000000000000009</v>
      </c>
      <c r="AA1924" s="24">
        <v>3.4</v>
      </c>
      <c r="AB1924" s="24">
        <v>3.4</v>
      </c>
      <c r="AC1924" s="26">
        <v>0.31242471693567814</v>
      </c>
      <c r="AD1924" s="24">
        <v>9.9894835350147311</v>
      </c>
      <c r="AE1924" s="6">
        <v>40</v>
      </c>
      <c r="AF1924" s="6">
        <v>48</v>
      </c>
      <c r="AG1924" s="6">
        <v>45</v>
      </c>
      <c r="AH1924" s="27">
        <v>4.3243243243243246</v>
      </c>
      <c r="AI1924" s="28">
        <v>785000</v>
      </c>
      <c r="AJ1924" s="28">
        <v>900000</v>
      </c>
      <c r="AK1924" s="28">
        <v>900000</v>
      </c>
      <c r="AL1924" s="29">
        <v>-0.12777777777777777</v>
      </c>
      <c r="AM1924" s="29">
        <v>-0.12777777777777777</v>
      </c>
      <c r="AN1924" s="6">
        <v>1.8</v>
      </c>
      <c r="AO1924" s="27">
        <v>0.30000000000000004</v>
      </c>
      <c r="AP1924" s="6">
        <v>1.5</v>
      </c>
      <c r="AQ1924" s="26">
        <v>-4.2682926829268296E-3</v>
      </c>
      <c r="AR1924" s="28">
        <v>780</v>
      </c>
      <c r="AS1924" s="28">
        <v>780</v>
      </c>
      <c r="AT1924" s="25">
        <v>0</v>
      </c>
      <c r="AU1924" s="26">
        <v>0.24652074891555298</v>
      </c>
      <c r="AV1924" s="30">
        <v>2656.6400000000003</v>
      </c>
      <c r="AW1924" s="24">
        <v>0.61650000000000005</v>
      </c>
      <c r="AX1924" s="24">
        <v>0.38350000000000001</v>
      </c>
      <c r="AY1924" s="24">
        <v>0.21609999999999999</v>
      </c>
      <c r="AZ1924" s="24">
        <v>0.1133</v>
      </c>
      <c r="BA1924" s="24">
        <v>0.15359999999999999</v>
      </c>
      <c r="BB1924" s="24">
        <v>0.1668</v>
      </c>
      <c r="BC1924" s="24">
        <v>0.64839999999999998</v>
      </c>
      <c r="BD1924" s="31">
        <v>9.5</v>
      </c>
      <c r="BE1924" s="23">
        <v>2</v>
      </c>
      <c r="BF1924" s="32" t="s">
        <v>4641</v>
      </c>
      <c r="BG1924" s="33">
        <v>130.825832385523</v>
      </c>
      <c r="BH1924" s="33">
        <v>-12.453865939529001</v>
      </c>
      <c r="BI1924" s="34">
        <f t="shared" ref="BI1924:BI1987" si="420">IF(T1924&lt;=1, 100, IF(T1924&gt;=7, 1, ROUND(100 - ((T1924-1)/6)*99, 0)))</f>
        <v>100</v>
      </c>
      <c r="BJ1924" s="34">
        <f t="shared" ref="BJ1924:BJ1987" si="421">IF(AN1924&lt;=1, 100, IF(AN1924&gt;=7, 1, ROUND(100 - ((AN1924-1)/6)*99, 0)))</f>
        <v>87</v>
      </c>
      <c r="BK1924" s="34">
        <f t="shared" ref="BK1924:BK1987" si="422">IF(AH1924&lt;=2, 100, IF(AH1924&gt;=10, 1, ROUND(100 - ((AH1924-2)/8)*99, 0)))</f>
        <v>71</v>
      </c>
      <c r="BL1924" s="34">
        <f t="shared" ref="BL1924:BL1987" si="423">IF(OR(ISBLANK(AU1924), AU1924=""), "", IF(AU1924&lt;=0, 100, IF(AU1924&gt;=0.3, 1, ROUND(100 - (AU1924/0.3)*99, 0))))</f>
        <v>19</v>
      </c>
      <c r="BM1924" s="34">
        <f t="shared" ref="BM1924:BM1987" si="424">IF(AL1924&lt;=0, 1, IF(AL1924&gt;=0.2, 100, ROUND(1 + (AL1924/0.2)*99, 0)))</f>
        <v>1</v>
      </c>
      <c r="BN1924" s="34">
        <f t="shared" ref="BN1924:BN1987" si="425">IF(AQ1924&lt;=0.01, 1, IF(AQ1924&gt;=0.075, 100, ROUND(1 + ((AQ1924-0.01)/0.065)*99, 0)))</f>
        <v>1</v>
      </c>
      <c r="BO1924" s="34">
        <f t="shared" ref="BO1924:BO1987" si="426">IF(BE1924&gt;=750, 1, IF(BE1924&lt;=50, 100, ROUND(100 - 99 * (((BE1924 - 50)/700)^0.75), 0)))</f>
        <v>100</v>
      </c>
      <c r="BP1924" s="34">
        <f t="shared" ref="BP1924:BP1987" si="427">IF(BA1924&gt;=0.5, 100, IF(BA1924&lt;=0.05, 1, ROUND(1 + ((BA1924-0.05)/0.45)*99, 0)))</f>
        <v>24</v>
      </c>
      <c r="BQ1924" s="35">
        <f t="shared" ref="BQ1924:BQ1987" si="428">IF(X1924&gt;=0.045, 100, IF(X1924&lt;=0.015, 1, ROUND(1 + ((X1924-0.015)/0.03)*99, 0)))</f>
        <v>55</v>
      </c>
      <c r="BR1924" s="34">
        <f t="shared" ref="BR1924:BR1987" si="429">IF(AD1924&lt;=5, 100, IF(AD1924&gt;=15, 1, ROUND(100 - ((AD1924-5)/10)*99, 0)))</f>
        <v>51</v>
      </c>
      <c r="BS1924" s="35">
        <f t="shared" ref="BS1924:BS1987" si="430">IF(AC1924&lt;=0.25, 100, IF(AC1924&gt;=0.4, 1, ROUND(100 - ((AC1924-0.25)/0.15)*99, 0)))</f>
        <v>59</v>
      </c>
      <c r="BT1924" s="35">
        <f t="shared" ref="BT1924:BT1987" si="431">IF(Y1924&lt;=1, 100, IF(Y1924&gt;=7, 1, ROUND(100 - ((Y1924-1)/6)*99, 0)))</f>
        <v>70</v>
      </c>
      <c r="BU1924" s="35">
        <f t="shared" ref="BU1924:BU1987" si="432">BD1924*10</f>
        <v>95</v>
      </c>
      <c r="BV1924" s="35">
        <f t="shared" ref="BV1924:BV1987" si="433">IF(
  (
    IF($BI$2,0.1,0) + IF($BJ$2,0.1,0) + IF($BK$2,0.05,0) + IF($BL$2,0.07,0) + IF($BM$2,0.05,0) + IF($BN$2,0.1,0) +
    IF($BO$2,0.07,0) + IF($BP$2,0.08,0) + IF($BQ$2,0.08,0) + IF($BR$2,0.07,0) + IF($BS$2,0.07,0) + IF($BT$2,0.08,0) +
    IF($BU$2,0.08,0)
  ) = 0,
  "",
  ROUND(
    (
      IF($BI$2, BI1924*0.1, 0) + IF($BJ$2, BJ1924*0.1, 0) + IF($BK$2, BK1924*0.05, 0) + IF($BL$2, BL1924*0.07, 0) +
      IF($BM$2, BM1924*0.05, 0) + IF($BN$2, BN1924*0.1, 0) + IF($BO$2, BO1924*0.07, 0) + IF($BP$2, BP1924*0.08, 0) +
      IF($BQ$2, BQ1924*0.08, 0) + IF($BR$2, BR1924*0.07, 0) + IF($BS$2, BS1924*0.07, 0) + IF($BT$2, BT1924*0.08, 0) +
      IF($BU$2, BU1924*0.08, 0)
    ) /
    (
      IF($BI$2,0.1,0) + IF($BJ$2,0.1,0) + IF($BK$2,0.05,0) + IF($BL$2,0.07,0) + IF($BM$2,0.05,0) +
      IF($BN$2,0.1,0) + IF($BO$2,0.07,0) + IF($BP$2,0.08,0) + IF($BQ$2,0.08,0) + IF($BR$2,0.07,0) +
      IF($BS$2,0.07,0) + IF($BT$2,0.08,0) + IF($BU$2,0.08,0)
    ),
  0)
)</f>
        <v>58</v>
      </c>
    </row>
    <row r="1925" spans="2:74" x14ac:dyDescent="0.3">
      <c r="B1925" s="6" t="s">
        <v>2361</v>
      </c>
      <c r="C1925" s="6">
        <v>106011111</v>
      </c>
      <c r="D1925" s="6" t="s">
        <v>527</v>
      </c>
      <c r="E1925" s="6" t="s">
        <v>246</v>
      </c>
      <c r="F1925" s="6" t="s">
        <v>2847</v>
      </c>
      <c r="G1925" s="6" t="s">
        <v>77</v>
      </c>
      <c r="H1925" s="6" t="s">
        <v>78</v>
      </c>
      <c r="I1925" s="22">
        <v>696900</v>
      </c>
      <c r="J1925" s="22">
        <v>685000</v>
      </c>
      <c r="K1925" s="22">
        <v>650000</v>
      </c>
      <c r="L1925" s="22">
        <v>660000</v>
      </c>
      <c r="M1925" s="22">
        <v>645000</v>
      </c>
      <c r="N1925" s="22">
        <v>600000</v>
      </c>
      <c r="O1925" s="23">
        <v>32</v>
      </c>
      <c r="P1925" s="23">
        <v>31</v>
      </c>
      <c r="Q1925" s="23">
        <v>34</v>
      </c>
      <c r="R1925" s="22">
        <v>570</v>
      </c>
      <c r="S1925" s="22">
        <v>530</v>
      </c>
      <c r="T1925" s="24">
        <v>3.2</v>
      </c>
      <c r="U1925" s="24">
        <v>-0.19999999999999973</v>
      </c>
      <c r="V1925" s="24">
        <v>3.4</v>
      </c>
      <c r="W1925" s="24">
        <v>3.4</v>
      </c>
      <c r="X1925" s="25">
        <v>4.2531209642703398E-2</v>
      </c>
      <c r="Y1925" s="24">
        <v>3.8</v>
      </c>
      <c r="Z1925" s="24">
        <v>-1.2999999999999998</v>
      </c>
      <c r="AA1925" s="24">
        <v>5.0999999999999996</v>
      </c>
      <c r="AB1925" s="24">
        <v>5.8</v>
      </c>
      <c r="AC1925" s="26">
        <v>0.34762880562060888</v>
      </c>
      <c r="AD1925" s="24">
        <v>8.173499144298324</v>
      </c>
      <c r="AE1925" s="6">
        <v>630</v>
      </c>
      <c r="AF1925" s="6">
        <v>707</v>
      </c>
      <c r="AG1925" s="6">
        <v>501</v>
      </c>
      <c r="AH1925" s="27">
        <v>7.1369606003752351</v>
      </c>
      <c r="AI1925" s="28">
        <v>670000</v>
      </c>
      <c r="AJ1925" s="28">
        <v>625000</v>
      </c>
      <c r="AK1925" s="28">
        <v>622000</v>
      </c>
      <c r="AL1925" s="29">
        <v>7.1999999999999995E-2</v>
      </c>
      <c r="AM1925" s="29">
        <v>7.7170418006430874E-2</v>
      </c>
      <c r="AN1925" s="6">
        <v>2.4</v>
      </c>
      <c r="AO1925" s="27">
        <v>0</v>
      </c>
      <c r="AP1925" s="6">
        <v>2.4</v>
      </c>
      <c r="AQ1925" s="26">
        <v>0.10615384615384615</v>
      </c>
      <c r="AR1925" s="28">
        <v>580</v>
      </c>
      <c r="AS1925" s="28">
        <v>550</v>
      </c>
      <c r="AT1925" s="25">
        <v>5.4545454545454543E-2</v>
      </c>
      <c r="AU1925" s="26">
        <v>0.30659704264059573</v>
      </c>
      <c r="AV1925" s="30">
        <v>1639.68</v>
      </c>
      <c r="AW1925" s="24">
        <v>0.73040000000000005</v>
      </c>
      <c r="AX1925" s="24">
        <v>0.26960000000000001</v>
      </c>
      <c r="AY1925" s="24">
        <v>0.90920000000000001</v>
      </c>
      <c r="AZ1925" s="24">
        <v>6.9500000000000006E-2</v>
      </c>
      <c r="BA1925" s="24">
        <v>0.2974</v>
      </c>
      <c r="BB1925" s="24">
        <v>0.39169999999999999</v>
      </c>
      <c r="BC1925" s="24">
        <v>0.28720000000000001</v>
      </c>
      <c r="BD1925" s="31">
        <v>1</v>
      </c>
      <c r="BE1925" s="23">
        <v>121</v>
      </c>
      <c r="BF1925" s="32" t="s">
        <v>4642</v>
      </c>
      <c r="BG1925" s="33">
        <v>151.46596528327899</v>
      </c>
      <c r="BH1925" s="33">
        <v>-32.804709832839002</v>
      </c>
      <c r="BI1925" s="34">
        <f t="shared" si="420"/>
        <v>64</v>
      </c>
      <c r="BJ1925" s="34">
        <f t="shared" si="421"/>
        <v>77</v>
      </c>
      <c r="BK1925" s="34">
        <f t="shared" si="422"/>
        <v>36</v>
      </c>
      <c r="BL1925" s="34">
        <f t="shared" si="423"/>
        <v>1</v>
      </c>
      <c r="BM1925" s="34">
        <f t="shared" si="424"/>
        <v>37</v>
      </c>
      <c r="BN1925" s="34">
        <f t="shared" si="425"/>
        <v>100</v>
      </c>
      <c r="BO1925" s="34">
        <f t="shared" si="426"/>
        <v>82</v>
      </c>
      <c r="BP1925" s="34">
        <f t="shared" si="427"/>
        <v>55</v>
      </c>
      <c r="BQ1925" s="35">
        <f t="shared" si="428"/>
        <v>92</v>
      </c>
      <c r="BR1925" s="34">
        <f t="shared" si="429"/>
        <v>69</v>
      </c>
      <c r="BS1925" s="35">
        <f t="shared" si="430"/>
        <v>36</v>
      </c>
      <c r="BT1925" s="35">
        <f t="shared" si="431"/>
        <v>54</v>
      </c>
      <c r="BU1925" s="35">
        <f t="shared" si="432"/>
        <v>10</v>
      </c>
      <c r="BV1925" s="35">
        <f t="shared" si="433"/>
        <v>58</v>
      </c>
    </row>
    <row r="1926" spans="2:74" hidden="1" x14ac:dyDescent="0.3">
      <c r="B1926" s="6" t="s">
        <v>2362</v>
      </c>
      <c r="C1926" s="6">
        <v>216031415</v>
      </c>
      <c r="D1926" s="6" t="s">
        <v>837</v>
      </c>
      <c r="E1926" s="6" t="s">
        <v>837</v>
      </c>
      <c r="F1926" s="6" t="s">
        <v>3244</v>
      </c>
      <c r="G1926" s="6" t="s">
        <v>86</v>
      </c>
      <c r="H1926" s="6" t="s">
        <v>78</v>
      </c>
      <c r="I1926" s="22">
        <v>465000</v>
      </c>
      <c r="J1926" s="22">
        <v>450000</v>
      </c>
      <c r="K1926" s="22">
        <v>420000</v>
      </c>
      <c r="L1926" s="22">
        <v>445000</v>
      </c>
      <c r="M1926" s="22">
        <v>380000</v>
      </c>
      <c r="N1926" s="22">
        <v>399000</v>
      </c>
      <c r="O1926" s="23">
        <v>70</v>
      </c>
      <c r="P1926" s="23">
        <v>70</v>
      </c>
      <c r="Q1926" s="23">
        <v>66</v>
      </c>
      <c r="R1926" s="22">
        <v>495</v>
      </c>
      <c r="S1926" s="22">
        <v>450</v>
      </c>
      <c r="T1926" s="24">
        <v>3.5</v>
      </c>
      <c r="U1926" s="24">
        <v>-0.39999999999999991</v>
      </c>
      <c r="V1926" s="24">
        <v>3.9</v>
      </c>
      <c r="W1926" s="24">
        <v>4</v>
      </c>
      <c r="X1926" s="25">
        <v>5.5354838709677417E-2</v>
      </c>
      <c r="Y1926" s="24">
        <v>2.9</v>
      </c>
      <c r="Z1926" s="24">
        <v>-1.1999999999999997</v>
      </c>
      <c r="AA1926" s="24">
        <v>4.0999999999999996</v>
      </c>
      <c r="AB1926" s="24">
        <v>4.7</v>
      </c>
      <c r="AC1926" s="26">
        <v>0.39425895246591047</v>
      </c>
      <c r="AD1926" s="24">
        <v>7.1223936634284533</v>
      </c>
      <c r="AE1926" s="6">
        <v>323</v>
      </c>
      <c r="AF1926" s="6">
        <v>438</v>
      </c>
      <c r="AG1926" s="6">
        <v>374</v>
      </c>
      <c r="AH1926" s="27">
        <v>4.8754534461910515</v>
      </c>
      <c r="AI1926" s="28">
        <v>490000</v>
      </c>
      <c r="AJ1926" s="28">
        <v>480000</v>
      </c>
      <c r="AK1926" s="28">
        <v>458000</v>
      </c>
      <c r="AL1926" s="29">
        <v>2.0833333333333332E-2</v>
      </c>
      <c r="AM1926" s="29">
        <v>6.9868995633187769E-2</v>
      </c>
      <c r="AN1926" s="6">
        <v>2.9</v>
      </c>
      <c r="AO1926" s="27">
        <v>0.10000000000000009</v>
      </c>
      <c r="AP1926" s="6">
        <v>2.8</v>
      </c>
      <c r="AQ1926" s="26">
        <v>9.0476190476190474E-2</v>
      </c>
      <c r="AR1926" s="28">
        <v>480</v>
      </c>
      <c r="AS1926" s="28">
        <v>460</v>
      </c>
      <c r="AT1926" s="25">
        <v>4.3478260869565216E-2</v>
      </c>
      <c r="AU1926" s="26">
        <v>0.32351531373015374</v>
      </c>
      <c r="AV1926" s="30">
        <v>1255.5200000000002</v>
      </c>
      <c r="AW1926" s="24">
        <v>0.62219999999999998</v>
      </c>
      <c r="AX1926" s="24">
        <v>0.37780000000000002</v>
      </c>
      <c r="AY1926" s="24">
        <v>0.80459999999999998</v>
      </c>
      <c r="AZ1926" s="24">
        <v>0.13159999999999999</v>
      </c>
      <c r="BA1926" s="24">
        <v>0.3473</v>
      </c>
      <c r="BB1926" s="24">
        <v>0.30259999999999998</v>
      </c>
      <c r="BC1926" s="24">
        <v>0.30690000000000001</v>
      </c>
      <c r="BD1926" s="31">
        <v>2</v>
      </c>
      <c r="BE1926" s="23">
        <v>161</v>
      </c>
      <c r="BF1926" s="32" t="s">
        <v>4643</v>
      </c>
      <c r="BG1926" s="33">
        <v>145.34081257764399</v>
      </c>
      <c r="BH1926" s="33">
        <v>-36.396426714526598</v>
      </c>
      <c r="BI1926" s="34">
        <f t="shared" si="420"/>
        <v>59</v>
      </c>
      <c r="BJ1926" s="34">
        <f t="shared" si="421"/>
        <v>69</v>
      </c>
      <c r="BK1926" s="34">
        <f t="shared" si="422"/>
        <v>64</v>
      </c>
      <c r="BL1926" s="34">
        <f t="shared" si="423"/>
        <v>1</v>
      </c>
      <c r="BM1926" s="34">
        <f t="shared" si="424"/>
        <v>11</v>
      </c>
      <c r="BN1926" s="34">
        <f t="shared" si="425"/>
        <v>100</v>
      </c>
      <c r="BO1926" s="34">
        <f t="shared" si="426"/>
        <v>75</v>
      </c>
      <c r="BP1926" s="34">
        <f t="shared" si="427"/>
        <v>66</v>
      </c>
      <c r="BQ1926" s="35">
        <f t="shared" si="428"/>
        <v>100</v>
      </c>
      <c r="BR1926" s="34">
        <f t="shared" si="429"/>
        <v>79</v>
      </c>
      <c r="BS1926" s="35">
        <f t="shared" si="430"/>
        <v>5</v>
      </c>
      <c r="BT1926" s="35">
        <f t="shared" si="431"/>
        <v>69</v>
      </c>
      <c r="BU1926" s="35">
        <f t="shared" si="432"/>
        <v>20</v>
      </c>
      <c r="BV1926" s="35">
        <f t="shared" si="433"/>
        <v>58</v>
      </c>
    </row>
    <row r="1927" spans="2:74" hidden="1" x14ac:dyDescent="0.3">
      <c r="B1927" s="6" t="s">
        <v>2273</v>
      </c>
      <c r="C1927" s="6">
        <v>309021230</v>
      </c>
      <c r="D1927" s="6" t="s">
        <v>2273</v>
      </c>
      <c r="E1927" s="6" t="s">
        <v>1142</v>
      </c>
      <c r="F1927" s="6" t="s">
        <v>3657</v>
      </c>
      <c r="G1927" s="6" t="s">
        <v>97</v>
      </c>
      <c r="H1927" s="6" t="s">
        <v>78</v>
      </c>
      <c r="I1927" s="22">
        <v>1850000</v>
      </c>
      <c r="J1927" s="22">
        <v>1800000</v>
      </c>
      <c r="K1927" s="22">
        <v>1800000</v>
      </c>
      <c r="L1927" s="22">
        <v>1760000</v>
      </c>
      <c r="M1927" s="22">
        <v>1875000</v>
      </c>
      <c r="N1927" s="22">
        <v>1650000</v>
      </c>
      <c r="O1927" s="23">
        <v>34</v>
      </c>
      <c r="P1927" s="23">
        <v>34</v>
      </c>
      <c r="Q1927" s="23">
        <v>40</v>
      </c>
      <c r="R1927" s="22">
        <v>900</v>
      </c>
      <c r="S1927" s="22">
        <v>870</v>
      </c>
      <c r="T1927" s="24">
        <v>1.5</v>
      </c>
      <c r="U1927" s="24">
        <v>0.19999999999999996</v>
      </c>
      <c r="V1927" s="24">
        <v>1.3</v>
      </c>
      <c r="W1927" s="24">
        <v>1</v>
      </c>
      <c r="X1927" s="25">
        <v>2.5297297297297298E-2</v>
      </c>
      <c r="Y1927" s="24">
        <v>2.2999999999999998</v>
      </c>
      <c r="Z1927" s="24">
        <v>-0.80000000000000027</v>
      </c>
      <c r="AA1927" s="24">
        <v>3.1</v>
      </c>
      <c r="AB1927" s="24">
        <v>3.1</v>
      </c>
      <c r="AC1927" s="26">
        <v>0.60373510786733919</v>
      </c>
      <c r="AD1927" s="24">
        <v>23.865597212704646</v>
      </c>
      <c r="AE1927" s="6">
        <v>138</v>
      </c>
      <c r="AF1927" s="6">
        <v>138</v>
      </c>
      <c r="AG1927" s="6">
        <v>136</v>
      </c>
      <c r="AH1927" s="27">
        <v>3.1832061068702293</v>
      </c>
      <c r="AI1927" s="28">
        <v>1522000</v>
      </c>
      <c r="AJ1927" s="28">
        <v>1400000</v>
      </c>
      <c r="AK1927" s="28">
        <v>1230000</v>
      </c>
      <c r="AL1927" s="29">
        <v>8.7142857142857147E-2</v>
      </c>
      <c r="AM1927" s="29">
        <v>0.23739837398373984</v>
      </c>
      <c r="AN1927" s="6">
        <v>3.1</v>
      </c>
      <c r="AO1927" s="27">
        <v>-0.19999999999999973</v>
      </c>
      <c r="AP1927" s="6">
        <v>3.3</v>
      </c>
      <c r="AQ1927" s="26">
        <v>0.17672727272727273</v>
      </c>
      <c r="AR1927" s="28">
        <v>1100</v>
      </c>
      <c r="AS1927" s="28">
        <v>990</v>
      </c>
      <c r="AT1927" s="25">
        <v>0.1111111111111111</v>
      </c>
      <c r="AU1927" s="26">
        <v>0.34562866996016817</v>
      </c>
      <c r="AV1927" s="30">
        <v>1490.7200000000003</v>
      </c>
      <c r="AW1927" s="24">
        <v>0.54800000000000004</v>
      </c>
      <c r="AX1927" s="24">
        <v>0.45200000000000001</v>
      </c>
      <c r="AY1927" s="24">
        <v>0.1308</v>
      </c>
      <c r="AZ1927" s="24">
        <v>7.2700000000000001E-2</v>
      </c>
      <c r="BA1927" s="24">
        <v>0.36549999999999999</v>
      </c>
      <c r="BB1927" s="24">
        <v>0.19159999999999999</v>
      </c>
      <c r="BC1927" s="24">
        <v>0.41199999999999998</v>
      </c>
      <c r="BD1927" s="31">
        <v>5.5</v>
      </c>
      <c r="BE1927" s="23">
        <v>92</v>
      </c>
      <c r="BF1927" s="32" t="s">
        <v>4644</v>
      </c>
      <c r="BG1927" s="33">
        <v>153.53082331886401</v>
      </c>
      <c r="BH1927" s="33">
        <v>-28.169955231754599</v>
      </c>
      <c r="BI1927" s="34">
        <f t="shared" si="420"/>
        <v>92</v>
      </c>
      <c r="BJ1927" s="34">
        <f t="shared" si="421"/>
        <v>65</v>
      </c>
      <c r="BK1927" s="34">
        <f t="shared" si="422"/>
        <v>85</v>
      </c>
      <c r="BL1927" s="34">
        <f t="shared" si="423"/>
        <v>1</v>
      </c>
      <c r="BM1927" s="34">
        <f t="shared" si="424"/>
        <v>44</v>
      </c>
      <c r="BN1927" s="34">
        <f t="shared" si="425"/>
        <v>100</v>
      </c>
      <c r="BO1927" s="34">
        <f t="shared" si="426"/>
        <v>88</v>
      </c>
      <c r="BP1927" s="34">
        <f t="shared" si="427"/>
        <v>70</v>
      </c>
      <c r="BQ1927" s="35">
        <f t="shared" si="428"/>
        <v>35</v>
      </c>
      <c r="BR1927" s="34">
        <f t="shared" si="429"/>
        <v>1</v>
      </c>
      <c r="BS1927" s="35">
        <f t="shared" si="430"/>
        <v>1</v>
      </c>
      <c r="BT1927" s="35">
        <f t="shared" si="431"/>
        <v>79</v>
      </c>
      <c r="BU1927" s="35">
        <f t="shared" si="432"/>
        <v>55</v>
      </c>
      <c r="BV1927" s="35">
        <f t="shared" si="433"/>
        <v>58</v>
      </c>
    </row>
    <row r="1928" spans="2:74" hidden="1" x14ac:dyDescent="0.3">
      <c r="B1928" s="6" t="s">
        <v>2363</v>
      </c>
      <c r="C1928" s="6">
        <v>309071252</v>
      </c>
      <c r="D1928" s="6" t="s">
        <v>1141</v>
      </c>
      <c r="E1928" s="6" t="s">
        <v>1142</v>
      </c>
      <c r="F1928" s="6" t="s">
        <v>3657</v>
      </c>
      <c r="G1928" s="6" t="s">
        <v>97</v>
      </c>
      <c r="H1928" s="6" t="s">
        <v>78</v>
      </c>
      <c r="I1928" s="22">
        <v>1200000</v>
      </c>
      <c r="J1928" s="22">
        <v>1200000</v>
      </c>
      <c r="K1928" s="22">
        <v>1170000</v>
      </c>
      <c r="L1928" s="22">
        <v>1165000</v>
      </c>
      <c r="M1928" s="22">
        <v>1125000</v>
      </c>
      <c r="N1928" s="22">
        <v>1132500</v>
      </c>
      <c r="O1928" s="23">
        <v>42</v>
      </c>
      <c r="P1928" s="23">
        <v>40</v>
      </c>
      <c r="Q1928" s="23">
        <v>38</v>
      </c>
      <c r="R1928" s="22">
        <v>1050</v>
      </c>
      <c r="S1928" s="22">
        <v>950</v>
      </c>
      <c r="T1928" s="24">
        <v>3.6</v>
      </c>
      <c r="U1928" s="24">
        <v>-0.19999999999999973</v>
      </c>
      <c r="V1928" s="24">
        <v>3.8</v>
      </c>
      <c r="W1928" s="24">
        <v>3.8</v>
      </c>
      <c r="X1928" s="25">
        <v>4.5499999999999999E-2</v>
      </c>
      <c r="Y1928" s="24">
        <v>4.9000000000000004</v>
      </c>
      <c r="Z1928" s="24">
        <v>-1.3999999999999995</v>
      </c>
      <c r="AA1928" s="24">
        <v>6.3</v>
      </c>
      <c r="AB1928" s="24">
        <v>6</v>
      </c>
      <c r="AC1928" s="26">
        <v>0.46549155908639517</v>
      </c>
      <c r="AD1928" s="24">
        <v>10.23058371618451</v>
      </c>
      <c r="AE1928" s="6">
        <v>692</v>
      </c>
      <c r="AF1928" s="6">
        <v>697</v>
      </c>
      <c r="AG1928" s="6">
        <v>662</v>
      </c>
      <c r="AH1928" s="27">
        <v>4.0281081081081087</v>
      </c>
      <c r="AI1928" s="28">
        <v>970300</v>
      </c>
      <c r="AJ1928" s="28">
        <v>890000</v>
      </c>
      <c r="AK1928" s="28">
        <v>803000</v>
      </c>
      <c r="AL1928" s="29">
        <v>9.0224719101123591E-2</v>
      </c>
      <c r="AM1928" s="29">
        <v>0.20834371108343711</v>
      </c>
      <c r="AN1928" s="6">
        <v>3.5</v>
      </c>
      <c r="AO1928" s="27">
        <v>-0.10000000000000009</v>
      </c>
      <c r="AP1928" s="6">
        <v>3.6</v>
      </c>
      <c r="AQ1928" s="26">
        <v>0.11139433551198256</v>
      </c>
      <c r="AR1928" s="28">
        <v>750</v>
      </c>
      <c r="AS1928" s="28">
        <v>700</v>
      </c>
      <c r="AT1928" s="25">
        <v>7.1428571428571425E-2</v>
      </c>
      <c r="AU1928" s="26">
        <v>0.3560490061941971</v>
      </c>
      <c r="AV1928" s="30">
        <v>2255.6800000000003</v>
      </c>
      <c r="AW1928" s="24">
        <v>0.80489999999999995</v>
      </c>
      <c r="AX1928" s="24">
        <v>0.1951</v>
      </c>
      <c r="AY1928" s="24">
        <v>0.8135</v>
      </c>
      <c r="AZ1928" s="24">
        <v>0.14369999999999999</v>
      </c>
      <c r="BA1928" s="24">
        <v>0.3095</v>
      </c>
      <c r="BB1928" s="24">
        <v>0.4602</v>
      </c>
      <c r="BC1928" s="24">
        <v>0.1898</v>
      </c>
      <c r="BD1928" s="31">
        <v>5.5</v>
      </c>
      <c r="BE1928" s="23">
        <v>57</v>
      </c>
      <c r="BF1928" s="32" t="s">
        <v>4645</v>
      </c>
      <c r="BG1928" s="33">
        <v>153.33117162270301</v>
      </c>
      <c r="BH1928" s="33">
        <v>-27.906552200727599</v>
      </c>
      <c r="BI1928" s="34">
        <f t="shared" si="420"/>
        <v>57</v>
      </c>
      <c r="BJ1928" s="34">
        <f t="shared" si="421"/>
        <v>59</v>
      </c>
      <c r="BK1928" s="34">
        <f t="shared" si="422"/>
        <v>75</v>
      </c>
      <c r="BL1928" s="34">
        <f t="shared" si="423"/>
        <v>1</v>
      </c>
      <c r="BM1928" s="34">
        <f t="shared" si="424"/>
        <v>46</v>
      </c>
      <c r="BN1928" s="34">
        <f t="shared" si="425"/>
        <v>100</v>
      </c>
      <c r="BO1928" s="34">
        <f t="shared" si="426"/>
        <v>97</v>
      </c>
      <c r="BP1928" s="34">
        <f t="shared" si="427"/>
        <v>58</v>
      </c>
      <c r="BQ1928" s="35">
        <f t="shared" si="428"/>
        <v>100</v>
      </c>
      <c r="BR1928" s="34">
        <f t="shared" si="429"/>
        <v>48</v>
      </c>
      <c r="BS1928" s="35">
        <f t="shared" si="430"/>
        <v>1</v>
      </c>
      <c r="BT1928" s="35">
        <f t="shared" si="431"/>
        <v>36</v>
      </c>
      <c r="BU1928" s="35">
        <f t="shared" si="432"/>
        <v>55</v>
      </c>
      <c r="BV1928" s="35">
        <f t="shared" si="433"/>
        <v>58</v>
      </c>
    </row>
    <row r="1929" spans="2:74" hidden="1" x14ac:dyDescent="0.3">
      <c r="B1929" s="6" t="s">
        <v>829</v>
      </c>
      <c r="C1929" s="6">
        <v>506041134</v>
      </c>
      <c r="D1929" s="6" t="s">
        <v>829</v>
      </c>
      <c r="E1929" s="6" t="s">
        <v>281</v>
      </c>
      <c r="F1929" s="6" t="s">
        <v>2720</v>
      </c>
      <c r="G1929" s="6" t="s">
        <v>93</v>
      </c>
      <c r="H1929" s="6" t="s">
        <v>78</v>
      </c>
      <c r="I1929" s="22">
        <v>639000</v>
      </c>
      <c r="J1929" s="22">
        <v>625664</v>
      </c>
      <c r="K1929" s="22">
        <v>529950</v>
      </c>
      <c r="L1929" s="22">
        <v>652000</v>
      </c>
      <c r="M1929" s="22">
        <v>645000</v>
      </c>
      <c r="N1929" s="22">
        <v>535000</v>
      </c>
      <c r="O1929" s="23">
        <v>30</v>
      </c>
      <c r="P1929" s="23">
        <v>28</v>
      </c>
      <c r="Q1929" s="23">
        <v>25</v>
      </c>
      <c r="R1929" s="22">
        <v>600</v>
      </c>
      <c r="S1929" s="22">
        <v>550</v>
      </c>
      <c r="T1929" s="24">
        <v>3.8</v>
      </c>
      <c r="U1929" s="24">
        <v>-0.29999999999999982</v>
      </c>
      <c r="V1929" s="24">
        <v>4.0999999999999996</v>
      </c>
      <c r="W1929" s="24">
        <v>4.7</v>
      </c>
      <c r="X1929" s="25">
        <v>4.8826291079812206E-2</v>
      </c>
      <c r="Y1929" s="24">
        <v>4</v>
      </c>
      <c r="Z1929" s="24">
        <v>-1.5</v>
      </c>
      <c r="AA1929" s="24">
        <v>5.5</v>
      </c>
      <c r="AB1929" s="24">
        <v>4.7</v>
      </c>
      <c r="AC1929" s="26">
        <v>0.42720437457279553</v>
      </c>
      <c r="AD1929" s="24">
        <v>8.7494742100005247</v>
      </c>
      <c r="AE1929" s="6">
        <v>493</v>
      </c>
      <c r="AF1929" s="6">
        <v>611</v>
      </c>
      <c r="AG1929" s="6">
        <v>324</v>
      </c>
      <c r="AH1929" s="27">
        <v>4.9847560975609762</v>
      </c>
      <c r="AI1929" s="28">
        <v>717500</v>
      </c>
      <c r="AJ1929" s="28">
        <v>605000</v>
      </c>
      <c r="AK1929" s="28">
        <v>482500</v>
      </c>
      <c r="AL1929" s="29">
        <v>0.18595041322314049</v>
      </c>
      <c r="AM1929" s="29">
        <v>0.48704663212435234</v>
      </c>
      <c r="AN1929" s="6">
        <v>3</v>
      </c>
      <c r="AO1929" s="27">
        <v>-0.5</v>
      </c>
      <c r="AP1929" s="6">
        <v>3.5</v>
      </c>
      <c r="AQ1929" s="26">
        <v>7.0833333333333331E-2</v>
      </c>
      <c r="AR1929" s="28">
        <v>660</v>
      </c>
      <c r="AS1929" s="28">
        <v>600</v>
      </c>
      <c r="AT1929" s="25">
        <v>0.1</v>
      </c>
      <c r="AU1929" s="26">
        <v>0.49130887578723748</v>
      </c>
      <c r="AV1929" s="30">
        <v>1404.4800000000002</v>
      </c>
      <c r="AW1929" s="24">
        <v>0.64480000000000004</v>
      </c>
      <c r="AX1929" s="24">
        <v>0.35520000000000002</v>
      </c>
      <c r="AY1929" s="24">
        <v>0.80969999999999998</v>
      </c>
      <c r="AZ1929" s="24">
        <v>0.15740000000000001</v>
      </c>
      <c r="BA1929" s="24">
        <v>0.25769999999999998</v>
      </c>
      <c r="BB1929" s="24">
        <v>0.38500000000000001</v>
      </c>
      <c r="BC1929" s="24">
        <v>0.31359999999999999</v>
      </c>
      <c r="BD1929" s="31">
        <v>2</v>
      </c>
      <c r="BE1929" s="23">
        <v>21</v>
      </c>
      <c r="BF1929" s="32" t="s">
        <v>4646</v>
      </c>
      <c r="BG1929" s="33">
        <v>115.995308619025</v>
      </c>
      <c r="BH1929" s="33">
        <v>-32.088229483762497</v>
      </c>
      <c r="BI1929" s="34">
        <f t="shared" si="420"/>
        <v>54</v>
      </c>
      <c r="BJ1929" s="34">
        <f t="shared" si="421"/>
        <v>67</v>
      </c>
      <c r="BK1929" s="34">
        <f t="shared" si="422"/>
        <v>63</v>
      </c>
      <c r="BL1929" s="34">
        <f t="shared" si="423"/>
        <v>1</v>
      </c>
      <c r="BM1929" s="34">
        <f t="shared" si="424"/>
        <v>93</v>
      </c>
      <c r="BN1929" s="34">
        <f t="shared" si="425"/>
        <v>94</v>
      </c>
      <c r="BO1929" s="34">
        <f t="shared" si="426"/>
        <v>100</v>
      </c>
      <c r="BP1929" s="34">
        <f t="shared" si="427"/>
        <v>47</v>
      </c>
      <c r="BQ1929" s="35">
        <f t="shared" si="428"/>
        <v>100</v>
      </c>
      <c r="BR1929" s="34">
        <f t="shared" si="429"/>
        <v>63</v>
      </c>
      <c r="BS1929" s="35">
        <f t="shared" si="430"/>
        <v>1</v>
      </c>
      <c r="BT1929" s="35">
        <f t="shared" si="431"/>
        <v>51</v>
      </c>
      <c r="BU1929" s="35">
        <f t="shared" si="432"/>
        <v>20</v>
      </c>
      <c r="BV1929" s="35">
        <f t="shared" si="433"/>
        <v>58</v>
      </c>
    </row>
    <row r="1930" spans="2:74" hidden="1" x14ac:dyDescent="0.3">
      <c r="B1930" s="6" t="s">
        <v>2364</v>
      </c>
      <c r="C1930" s="6">
        <v>602011040</v>
      </c>
      <c r="D1930" s="6" t="s">
        <v>978</v>
      </c>
      <c r="E1930" s="6" t="s">
        <v>659</v>
      </c>
      <c r="F1930" s="6" t="s">
        <v>978</v>
      </c>
      <c r="G1930" s="6" t="s">
        <v>130</v>
      </c>
      <c r="H1930" s="6" t="s">
        <v>78</v>
      </c>
      <c r="I1930" s="22">
        <v>429000</v>
      </c>
      <c r="J1930" s="22">
        <v>425000</v>
      </c>
      <c r="K1930" s="22">
        <v>425000</v>
      </c>
      <c r="L1930" s="22">
        <v>440000</v>
      </c>
      <c r="M1930" s="22">
        <v>435000</v>
      </c>
      <c r="N1930" s="22">
        <v>415000</v>
      </c>
      <c r="O1930" s="23">
        <v>39</v>
      </c>
      <c r="P1930" s="23">
        <v>42</v>
      </c>
      <c r="Q1930" s="23">
        <v>52</v>
      </c>
      <c r="R1930" s="22">
        <v>450</v>
      </c>
      <c r="S1930" s="22">
        <v>430</v>
      </c>
      <c r="T1930" s="24">
        <v>3.8</v>
      </c>
      <c r="U1930" s="24">
        <v>-0.5</v>
      </c>
      <c r="V1930" s="24">
        <v>4.3</v>
      </c>
      <c r="W1930" s="24">
        <v>3.4</v>
      </c>
      <c r="X1930" s="25">
        <v>5.4545454545454543E-2</v>
      </c>
      <c r="Y1930" s="24">
        <v>3.8</v>
      </c>
      <c r="Z1930" s="24">
        <v>-1.2000000000000002</v>
      </c>
      <c r="AA1930" s="24">
        <v>5</v>
      </c>
      <c r="AB1930" s="24">
        <v>5</v>
      </c>
      <c r="AC1930" s="26">
        <v>0.35306301782575944</v>
      </c>
      <c r="AD1930" s="24">
        <v>6.4728219934722562</v>
      </c>
      <c r="AE1930" s="6">
        <v>343</v>
      </c>
      <c r="AF1930" s="6">
        <v>416</v>
      </c>
      <c r="AG1930" s="6">
        <v>403</v>
      </c>
      <c r="AH1930" s="27">
        <v>3.4995938261575956</v>
      </c>
      <c r="AI1930" s="28">
        <v>560000</v>
      </c>
      <c r="AJ1930" s="28">
        <v>550000</v>
      </c>
      <c r="AK1930" s="28">
        <v>560000</v>
      </c>
      <c r="AL1930" s="29">
        <v>1.8181818181818181E-2</v>
      </c>
      <c r="AM1930" s="29">
        <v>0</v>
      </c>
      <c r="AN1930" s="6">
        <v>3.2</v>
      </c>
      <c r="AO1930" s="27">
        <v>0.40000000000000036</v>
      </c>
      <c r="AP1930" s="6">
        <v>2.8</v>
      </c>
      <c r="AQ1930" s="26">
        <v>0.1014388489208633</v>
      </c>
      <c r="AR1930" s="28">
        <v>490</v>
      </c>
      <c r="AS1930" s="28">
        <v>475</v>
      </c>
      <c r="AT1930" s="25">
        <v>3.1578947368421054E-2</v>
      </c>
      <c r="AU1930" s="26">
        <v>0.25773105883914549</v>
      </c>
      <c r="AV1930" s="30">
        <v>1274.5600000000002</v>
      </c>
      <c r="AW1930" s="24">
        <v>0.58850000000000002</v>
      </c>
      <c r="AX1930" s="24">
        <v>0.41149999999999998</v>
      </c>
      <c r="AY1930" s="24">
        <v>0.84599999999999997</v>
      </c>
      <c r="AZ1930" s="24">
        <v>0.1061</v>
      </c>
      <c r="BA1930" s="24">
        <v>0.24010000000000001</v>
      </c>
      <c r="BB1930" s="24">
        <v>0.22070000000000001</v>
      </c>
      <c r="BC1930" s="24">
        <v>0.48089999999999999</v>
      </c>
      <c r="BD1930" s="31">
        <v>1.5</v>
      </c>
      <c r="BE1930" s="23">
        <v>165</v>
      </c>
      <c r="BF1930" s="32" t="s">
        <v>4647</v>
      </c>
      <c r="BG1930" s="33">
        <v>147.15127220796199</v>
      </c>
      <c r="BH1930" s="33">
        <v>-41.4025520184464</v>
      </c>
      <c r="BI1930" s="34">
        <f t="shared" si="420"/>
        <v>54</v>
      </c>
      <c r="BJ1930" s="34">
        <f t="shared" si="421"/>
        <v>64</v>
      </c>
      <c r="BK1930" s="34">
        <f t="shared" si="422"/>
        <v>81</v>
      </c>
      <c r="BL1930" s="34">
        <f t="shared" si="423"/>
        <v>15</v>
      </c>
      <c r="BM1930" s="34">
        <f t="shared" si="424"/>
        <v>10</v>
      </c>
      <c r="BN1930" s="34">
        <f t="shared" si="425"/>
        <v>100</v>
      </c>
      <c r="BO1930" s="34">
        <f t="shared" si="426"/>
        <v>74</v>
      </c>
      <c r="BP1930" s="34">
        <f t="shared" si="427"/>
        <v>43</v>
      </c>
      <c r="BQ1930" s="35">
        <f t="shared" si="428"/>
        <v>100</v>
      </c>
      <c r="BR1930" s="34">
        <f t="shared" si="429"/>
        <v>85</v>
      </c>
      <c r="BS1930" s="35">
        <f t="shared" si="430"/>
        <v>32</v>
      </c>
      <c r="BT1930" s="35">
        <f t="shared" si="431"/>
        <v>54</v>
      </c>
      <c r="BU1930" s="35">
        <f t="shared" si="432"/>
        <v>15</v>
      </c>
      <c r="BV1930" s="35">
        <f t="shared" si="433"/>
        <v>58</v>
      </c>
    </row>
    <row r="1931" spans="2:74" hidden="1" x14ac:dyDescent="0.3">
      <c r="B1931" s="6" t="s">
        <v>2365</v>
      </c>
      <c r="C1931" s="6">
        <v>312021343</v>
      </c>
      <c r="D1931" s="6" t="s">
        <v>711</v>
      </c>
      <c r="E1931" s="6" t="s">
        <v>712</v>
      </c>
      <c r="F1931" s="6" t="s">
        <v>711</v>
      </c>
      <c r="G1931" s="6" t="s">
        <v>97</v>
      </c>
      <c r="H1931" s="6" t="s">
        <v>78</v>
      </c>
      <c r="I1931" s="22">
        <v>561000</v>
      </c>
      <c r="J1931" s="22">
        <v>545700</v>
      </c>
      <c r="K1931" s="22">
        <v>520000</v>
      </c>
      <c r="L1931" s="22">
        <v>600000</v>
      </c>
      <c r="M1931" s="22">
        <v>550000</v>
      </c>
      <c r="N1931" s="22">
        <v>485000</v>
      </c>
      <c r="O1931" s="23">
        <v>35</v>
      </c>
      <c r="P1931" s="23">
        <v>34</v>
      </c>
      <c r="Q1931" s="23">
        <v>38</v>
      </c>
      <c r="R1931" s="22">
        <v>610</v>
      </c>
      <c r="S1931" s="22">
        <v>530</v>
      </c>
      <c r="T1931" s="24">
        <v>3.6</v>
      </c>
      <c r="U1931" s="24">
        <v>-0.60000000000000009</v>
      </c>
      <c r="V1931" s="24">
        <v>4.2</v>
      </c>
      <c r="W1931" s="24">
        <v>4.7</v>
      </c>
      <c r="X1931" s="25">
        <v>5.6541889483065953E-2</v>
      </c>
      <c r="Y1931" s="24">
        <v>3.3</v>
      </c>
      <c r="Z1931" s="24">
        <v>-0.70000000000000018</v>
      </c>
      <c r="AA1931" s="24">
        <v>4</v>
      </c>
      <c r="AB1931" s="24">
        <v>3.4</v>
      </c>
      <c r="AC1931" s="26">
        <v>0.31720609035693481</v>
      </c>
      <c r="AD1931" s="24">
        <v>5.6101077140681088</v>
      </c>
      <c r="AE1931" s="6">
        <v>405</v>
      </c>
      <c r="AF1931" s="6">
        <v>393</v>
      </c>
      <c r="AG1931" s="6">
        <v>369</v>
      </c>
      <c r="AH1931" s="27">
        <v>2.7826086956521738</v>
      </c>
      <c r="AI1931" s="28">
        <v>603000</v>
      </c>
      <c r="AJ1931" s="28">
        <v>480000</v>
      </c>
      <c r="AK1931" s="28">
        <v>435000</v>
      </c>
      <c r="AL1931" s="29">
        <v>0.25624999999999998</v>
      </c>
      <c r="AM1931" s="29">
        <v>0.38620689655172413</v>
      </c>
      <c r="AN1931" s="6">
        <v>3.1</v>
      </c>
      <c r="AO1931" s="27">
        <v>-0.60000000000000009</v>
      </c>
      <c r="AP1931" s="6">
        <v>3.7</v>
      </c>
      <c r="AQ1931" s="26">
        <v>5.826771653543307E-2</v>
      </c>
      <c r="AR1931" s="28">
        <v>640</v>
      </c>
      <c r="AS1931" s="28">
        <v>570</v>
      </c>
      <c r="AT1931" s="25">
        <v>0.12280701754385964</v>
      </c>
      <c r="AU1931" s="26">
        <v>0.47301678427596505</v>
      </c>
      <c r="AV1931" s="30">
        <v>1923.0400000000002</v>
      </c>
      <c r="AW1931" s="24">
        <v>0.62680000000000002</v>
      </c>
      <c r="AX1931" s="24">
        <v>0.37319999999999998</v>
      </c>
      <c r="AY1931" s="24">
        <v>0.71109999999999995</v>
      </c>
      <c r="AZ1931" s="24">
        <v>0.25459999999999999</v>
      </c>
      <c r="BA1931" s="24">
        <v>0.2742</v>
      </c>
      <c r="BB1931" s="24">
        <v>0.31559999999999999</v>
      </c>
      <c r="BC1931" s="24">
        <v>0.37169999999999997</v>
      </c>
      <c r="BD1931" s="31">
        <v>2</v>
      </c>
      <c r="BE1931" s="23">
        <v>802</v>
      </c>
      <c r="BF1931" s="32" t="s">
        <v>4648</v>
      </c>
      <c r="BG1931" s="33">
        <v>149.19640835689501</v>
      </c>
      <c r="BH1931" s="33">
        <v>-21.1609200188405</v>
      </c>
      <c r="BI1931" s="34">
        <f t="shared" si="420"/>
        <v>57</v>
      </c>
      <c r="BJ1931" s="34">
        <f t="shared" si="421"/>
        <v>65</v>
      </c>
      <c r="BK1931" s="34">
        <f t="shared" si="422"/>
        <v>90</v>
      </c>
      <c r="BL1931" s="34">
        <f t="shared" si="423"/>
        <v>1</v>
      </c>
      <c r="BM1931" s="34">
        <f t="shared" si="424"/>
        <v>100</v>
      </c>
      <c r="BN1931" s="34">
        <f t="shared" si="425"/>
        <v>75</v>
      </c>
      <c r="BO1931" s="34">
        <f t="shared" si="426"/>
        <v>1</v>
      </c>
      <c r="BP1931" s="34">
        <f t="shared" si="427"/>
        <v>50</v>
      </c>
      <c r="BQ1931" s="35">
        <f t="shared" si="428"/>
        <v>100</v>
      </c>
      <c r="BR1931" s="34">
        <f t="shared" si="429"/>
        <v>94</v>
      </c>
      <c r="BS1931" s="35">
        <f t="shared" si="430"/>
        <v>56</v>
      </c>
      <c r="BT1931" s="35">
        <f t="shared" si="431"/>
        <v>62</v>
      </c>
      <c r="BU1931" s="35">
        <f t="shared" si="432"/>
        <v>20</v>
      </c>
      <c r="BV1931" s="35">
        <f t="shared" si="433"/>
        <v>58</v>
      </c>
    </row>
    <row r="1932" spans="2:74" hidden="1" x14ac:dyDescent="0.3">
      <c r="B1932" s="6" t="s">
        <v>2366</v>
      </c>
      <c r="C1932" s="6">
        <v>318021476</v>
      </c>
      <c r="D1932" s="6" t="s">
        <v>773</v>
      </c>
      <c r="E1932" s="6" t="s">
        <v>773</v>
      </c>
      <c r="F1932" s="6" t="s">
        <v>773</v>
      </c>
      <c r="G1932" s="6" t="s">
        <v>97</v>
      </c>
      <c r="H1932" s="6" t="s">
        <v>78</v>
      </c>
      <c r="I1932" s="22">
        <v>477000</v>
      </c>
      <c r="J1932" s="22">
        <v>468660</v>
      </c>
      <c r="K1932" s="22">
        <v>370770</v>
      </c>
      <c r="L1932" s="22">
        <v>495000</v>
      </c>
      <c r="M1932" s="22">
        <v>480000</v>
      </c>
      <c r="N1932" s="22">
        <v>380000</v>
      </c>
      <c r="O1932" s="23">
        <v>26</v>
      </c>
      <c r="P1932" s="23">
        <v>26</v>
      </c>
      <c r="Q1932" s="23">
        <v>29</v>
      </c>
      <c r="R1932" s="22">
        <v>480</v>
      </c>
      <c r="S1932" s="22">
        <v>430</v>
      </c>
      <c r="T1932" s="24">
        <v>3.6</v>
      </c>
      <c r="U1932" s="24">
        <v>-0.69999999999999973</v>
      </c>
      <c r="V1932" s="24">
        <v>4.3</v>
      </c>
      <c r="W1932" s="24">
        <v>4.8</v>
      </c>
      <c r="X1932" s="25">
        <v>5.2327044025157234E-2</v>
      </c>
      <c r="Y1932" s="24">
        <v>3.7</v>
      </c>
      <c r="Z1932" s="24">
        <v>-1.2999999999999998</v>
      </c>
      <c r="AA1932" s="24">
        <v>5</v>
      </c>
      <c r="AB1932" s="24">
        <v>4.0999999999999996</v>
      </c>
      <c r="AC1932" s="26">
        <v>0.30788177339901474</v>
      </c>
      <c r="AD1932" s="24">
        <v>5.883798313755209</v>
      </c>
      <c r="AE1932" s="6">
        <v>688</v>
      </c>
      <c r="AF1932" s="6">
        <v>586</v>
      </c>
      <c r="AG1932" s="6">
        <v>517</v>
      </c>
      <c r="AH1932" s="27">
        <v>2.8293029871977238</v>
      </c>
      <c r="AI1932" s="28">
        <v>567000</v>
      </c>
      <c r="AJ1932" s="28">
        <v>459000</v>
      </c>
      <c r="AK1932" s="28">
        <v>407500</v>
      </c>
      <c r="AL1932" s="29">
        <v>0.23529411764705882</v>
      </c>
      <c r="AM1932" s="29">
        <v>0.39141104294478529</v>
      </c>
      <c r="AN1932" s="6">
        <v>3.5</v>
      </c>
      <c r="AO1932" s="27">
        <v>-1.0999999999999996</v>
      </c>
      <c r="AP1932" s="6">
        <v>4.5999999999999996</v>
      </c>
      <c r="AQ1932" s="26">
        <v>6.2E-2</v>
      </c>
      <c r="AR1932" s="28">
        <v>530</v>
      </c>
      <c r="AS1932" s="28">
        <v>490</v>
      </c>
      <c r="AT1932" s="25">
        <v>8.1632653061224483E-2</v>
      </c>
      <c r="AU1932" s="26">
        <v>0.49397749098413712</v>
      </c>
      <c r="AV1932" s="30">
        <v>1559.0400000000002</v>
      </c>
      <c r="AW1932" s="24">
        <v>0.65100000000000002</v>
      </c>
      <c r="AX1932" s="24">
        <v>0.34899999999999998</v>
      </c>
      <c r="AY1932" s="24">
        <v>0.87580000000000002</v>
      </c>
      <c r="AZ1932" s="24">
        <v>9.7000000000000003E-2</v>
      </c>
      <c r="BA1932" s="24">
        <v>0.255</v>
      </c>
      <c r="BB1932" s="24">
        <v>0.3548</v>
      </c>
      <c r="BC1932" s="24">
        <v>0.36630000000000001</v>
      </c>
      <c r="BD1932" s="31">
        <v>3</v>
      </c>
      <c r="BE1932" s="23">
        <v>1112</v>
      </c>
      <c r="BF1932" s="32" t="s">
        <v>4649</v>
      </c>
      <c r="BG1932" s="33">
        <v>146.77124794160801</v>
      </c>
      <c r="BH1932" s="33">
        <v>-19.281215844870001</v>
      </c>
      <c r="BI1932" s="34">
        <f t="shared" si="420"/>
        <v>57</v>
      </c>
      <c r="BJ1932" s="34">
        <f t="shared" si="421"/>
        <v>59</v>
      </c>
      <c r="BK1932" s="34">
        <f t="shared" si="422"/>
        <v>90</v>
      </c>
      <c r="BL1932" s="34">
        <f t="shared" si="423"/>
        <v>1</v>
      </c>
      <c r="BM1932" s="34">
        <f t="shared" si="424"/>
        <v>100</v>
      </c>
      <c r="BN1932" s="34">
        <f t="shared" si="425"/>
        <v>80</v>
      </c>
      <c r="BO1932" s="34">
        <f t="shared" si="426"/>
        <v>1</v>
      </c>
      <c r="BP1932" s="34">
        <f t="shared" si="427"/>
        <v>46</v>
      </c>
      <c r="BQ1932" s="35">
        <f t="shared" si="428"/>
        <v>100</v>
      </c>
      <c r="BR1932" s="34">
        <f t="shared" si="429"/>
        <v>91</v>
      </c>
      <c r="BS1932" s="35">
        <f t="shared" si="430"/>
        <v>62</v>
      </c>
      <c r="BT1932" s="35">
        <f t="shared" si="431"/>
        <v>55</v>
      </c>
      <c r="BU1932" s="35">
        <f t="shared" si="432"/>
        <v>30</v>
      </c>
      <c r="BV1932" s="35">
        <f t="shared" si="433"/>
        <v>58</v>
      </c>
    </row>
    <row r="1933" spans="2:74" hidden="1" x14ac:dyDescent="0.3">
      <c r="B1933" s="6" t="s">
        <v>2367</v>
      </c>
      <c r="C1933" s="6">
        <v>318021477</v>
      </c>
      <c r="D1933" s="6" t="s">
        <v>773</v>
      </c>
      <c r="E1933" s="6" t="s">
        <v>773</v>
      </c>
      <c r="F1933" s="6" t="s">
        <v>773</v>
      </c>
      <c r="G1933" s="6" t="s">
        <v>97</v>
      </c>
      <c r="H1933" s="6" t="s">
        <v>78</v>
      </c>
      <c r="I1933" s="22">
        <v>475000</v>
      </c>
      <c r="J1933" s="22">
        <v>450000</v>
      </c>
      <c r="K1933" s="22">
        <v>357410</v>
      </c>
      <c r="L1933" s="22">
        <v>505000</v>
      </c>
      <c r="M1933" s="22">
        <v>472000</v>
      </c>
      <c r="N1933" s="22">
        <v>350000</v>
      </c>
      <c r="O1933" s="23">
        <v>18</v>
      </c>
      <c r="P1933" s="23">
        <v>21</v>
      </c>
      <c r="Q1933" s="23">
        <v>26</v>
      </c>
      <c r="R1933" s="22">
        <v>470</v>
      </c>
      <c r="S1933" s="22">
        <v>440</v>
      </c>
      <c r="T1933" s="24">
        <v>2.7</v>
      </c>
      <c r="U1933" s="24">
        <v>-0.5</v>
      </c>
      <c r="V1933" s="24">
        <v>3.2</v>
      </c>
      <c r="W1933" s="24">
        <v>4.8</v>
      </c>
      <c r="X1933" s="25">
        <v>5.1452631578947368E-2</v>
      </c>
      <c r="Y1933" s="24">
        <v>3.2</v>
      </c>
      <c r="Z1933" s="24">
        <v>-1.2999999999999998</v>
      </c>
      <c r="AA1933" s="24">
        <v>4.5</v>
      </c>
      <c r="AB1933" s="24">
        <v>4.8</v>
      </c>
      <c r="AC1933" s="26">
        <v>0.33147145113969756</v>
      </c>
      <c r="AD1933" s="24">
        <v>6.4422642917903588</v>
      </c>
      <c r="AE1933" s="6">
        <v>688</v>
      </c>
      <c r="AF1933" s="6">
        <v>586</v>
      </c>
      <c r="AG1933" s="6">
        <v>517</v>
      </c>
      <c r="AH1933" s="27">
        <v>2.8293029871977238</v>
      </c>
      <c r="AI1933" s="28">
        <v>567000</v>
      </c>
      <c r="AJ1933" s="28">
        <v>459000</v>
      </c>
      <c r="AK1933" s="28">
        <v>407500</v>
      </c>
      <c r="AL1933" s="29">
        <v>0.23529411764705882</v>
      </c>
      <c r="AM1933" s="29">
        <v>0.39141104294478529</v>
      </c>
      <c r="AN1933" s="6">
        <v>3.5</v>
      </c>
      <c r="AO1933" s="27">
        <v>-1.0999999999999996</v>
      </c>
      <c r="AP1933" s="6">
        <v>4.5999999999999996</v>
      </c>
      <c r="AQ1933" s="26">
        <v>6.2E-2</v>
      </c>
      <c r="AR1933" s="28">
        <v>530</v>
      </c>
      <c r="AS1933" s="28">
        <v>490</v>
      </c>
      <c r="AT1933" s="25">
        <v>8.1632653061224483E-2</v>
      </c>
      <c r="AU1933" s="26">
        <v>0.49397749098413712</v>
      </c>
      <c r="AV1933" s="30">
        <v>1417.92</v>
      </c>
      <c r="AW1933" s="24">
        <v>0.64800000000000002</v>
      </c>
      <c r="AX1933" s="24">
        <v>0.35199999999999998</v>
      </c>
      <c r="AY1933" s="24">
        <v>0.83909999999999996</v>
      </c>
      <c r="AZ1933" s="24">
        <v>0.1603</v>
      </c>
      <c r="BA1933" s="24">
        <v>0.29089999999999999</v>
      </c>
      <c r="BB1933" s="24">
        <v>0.32119999999999999</v>
      </c>
      <c r="BC1933" s="24">
        <v>0.32779999999999998</v>
      </c>
      <c r="BD1933" s="31">
        <v>1</v>
      </c>
      <c r="BE1933" s="23">
        <v>1112</v>
      </c>
      <c r="BF1933" s="32" t="s">
        <v>4650</v>
      </c>
      <c r="BG1933" s="33">
        <v>146.75435253664199</v>
      </c>
      <c r="BH1933" s="33">
        <v>-19.289878792660598</v>
      </c>
      <c r="BI1933" s="34">
        <f t="shared" si="420"/>
        <v>72</v>
      </c>
      <c r="BJ1933" s="34">
        <f t="shared" si="421"/>
        <v>59</v>
      </c>
      <c r="BK1933" s="34">
        <f t="shared" si="422"/>
        <v>90</v>
      </c>
      <c r="BL1933" s="34">
        <f t="shared" si="423"/>
        <v>1</v>
      </c>
      <c r="BM1933" s="34">
        <f t="shared" si="424"/>
        <v>100</v>
      </c>
      <c r="BN1933" s="34">
        <f t="shared" si="425"/>
        <v>80</v>
      </c>
      <c r="BO1933" s="34">
        <f t="shared" si="426"/>
        <v>1</v>
      </c>
      <c r="BP1933" s="34">
        <f t="shared" si="427"/>
        <v>54</v>
      </c>
      <c r="BQ1933" s="35">
        <f t="shared" si="428"/>
        <v>100</v>
      </c>
      <c r="BR1933" s="34">
        <f t="shared" si="429"/>
        <v>86</v>
      </c>
      <c r="BS1933" s="35">
        <f t="shared" si="430"/>
        <v>46</v>
      </c>
      <c r="BT1933" s="35">
        <f t="shared" si="431"/>
        <v>64</v>
      </c>
      <c r="BU1933" s="35">
        <f t="shared" si="432"/>
        <v>10</v>
      </c>
      <c r="BV1933" s="35">
        <f t="shared" si="433"/>
        <v>58</v>
      </c>
    </row>
    <row r="1934" spans="2:74" hidden="1" x14ac:dyDescent="0.3">
      <c r="B1934" s="6" t="s">
        <v>2368</v>
      </c>
      <c r="C1934" s="6">
        <v>312021354</v>
      </c>
      <c r="D1934" s="6" t="s">
        <v>711</v>
      </c>
      <c r="E1934" s="6" t="s">
        <v>712</v>
      </c>
      <c r="F1934" s="6" t="s">
        <v>711</v>
      </c>
      <c r="G1934" s="6" t="s">
        <v>97</v>
      </c>
      <c r="H1934" s="6" t="s">
        <v>78</v>
      </c>
      <c r="I1934" s="22">
        <v>649000</v>
      </c>
      <c r="J1934" s="22">
        <v>645280</v>
      </c>
      <c r="K1934" s="22">
        <v>499000</v>
      </c>
      <c r="L1934" s="22">
        <v>620111</v>
      </c>
      <c r="M1934" s="22">
        <v>610000</v>
      </c>
      <c r="N1934" s="22">
        <v>500000</v>
      </c>
      <c r="O1934" s="23">
        <v>26</v>
      </c>
      <c r="P1934" s="23">
        <v>27</v>
      </c>
      <c r="Q1934" s="23">
        <v>31</v>
      </c>
      <c r="R1934" s="22">
        <v>680</v>
      </c>
      <c r="S1934" s="22">
        <v>580</v>
      </c>
      <c r="T1934" s="24">
        <v>4.5</v>
      </c>
      <c r="U1934" s="24">
        <v>-0.70000000000000018</v>
      </c>
      <c r="V1934" s="24">
        <v>5.2</v>
      </c>
      <c r="W1934" s="24">
        <v>5.4</v>
      </c>
      <c r="X1934" s="25">
        <v>5.4483821263482279E-2</v>
      </c>
      <c r="Y1934" s="24">
        <v>3.9</v>
      </c>
      <c r="Z1934" s="24">
        <v>-1.4</v>
      </c>
      <c r="AA1934" s="24">
        <v>5.3</v>
      </c>
      <c r="AB1934" s="24">
        <v>4.9000000000000004</v>
      </c>
      <c r="AC1934" s="26">
        <v>0.2911956149366221</v>
      </c>
      <c r="AD1934" s="24">
        <v>5.3446253985822327</v>
      </c>
      <c r="AE1934" s="6">
        <v>405</v>
      </c>
      <c r="AF1934" s="6">
        <v>393</v>
      </c>
      <c r="AG1934" s="6">
        <v>369</v>
      </c>
      <c r="AH1934" s="27">
        <v>2.7826086956521738</v>
      </c>
      <c r="AI1934" s="28">
        <v>603000</v>
      </c>
      <c r="AJ1934" s="28">
        <v>480000</v>
      </c>
      <c r="AK1934" s="28">
        <v>435000</v>
      </c>
      <c r="AL1934" s="29">
        <v>0.25624999999999998</v>
      </c>
      <c r="AM1934" s="29">
        <v>0.38620689655172413</v>
      </c>
      <c r="AN1934" s="6">
        <v>3.1</v>
      </c>
      <c r="AO1934" s="27">
        <v>-0.60000000000000009</v>
      </c>
      <c r="AP1934" s="6">
        <v>3.7</v>
      </c>
      <c r="AQ1934" s="26">
        <v>5.826771653543307E-2</v>
      </c>
      <c r="AR1934" s="28">
        <v>640</v>
      </c>
      <c r="AS1934" s="28">
        <v>570</v>
      </c>
      <c r="AT1934" s="25">
        <v>0.12280701754385964</v>
      </c>
      <c r="AU1934" s="26">
        <v>0.47301678427596505</v>
      </c>
      <c r="AV1934" s="30">
        <v>2335.2000000000003</v>
      </c>
      <c r="AW1934" s="24">
        <v>0.79410000000000003</v>
      </c>
      <c r="AX1934" s="24">
        <v>0.2059</v>
      </c>
      <c r="AY1934" s="24">
        <v>0.90459999999999996</v>
      </c>
      <c r="AZ1934" s="24">
        <v>4.6699999999999998E-2</v>
      </c>
      <c r="BA1934" s="24">
        <v>0.23710000000000001</v>
      </c>
      <c r="BB1934" s="24">
        <v>0.44550000000000001</v>
      </c>
      <c r="BC1934" s="24">
        <v>0.29699999999999999</v>
      </c>
      <c r="BD1934" s="31">
        <v>4</v>
      </c>
      <c r="BE1934" s="23">
        <v>818</v>
      </c>
      <c r="BF1934" s="32" t="s">
        <v>4651</v>
      </c>
      <c r="BG1934" s="33">
        <v>149.144887843286</v>
      </c>
      <c r="BH1934" s="33">
        <v>-21.021632036675001</v>
      </c>
      <c r="BI1934" s="34">
        <f t="shared" si="420"/>
        <v>42</v>
      </c>
      <c r="BJ1934" s="34">
        <f t="shared" si="421"/>
        <v>65</v>
      </c>
      <c r="BK1934" s="34">
        <f t="shared" si="422"/>
        <v>90</v>
      </c>
      <c r="BL1934" s="34">
        <f t="shared" si="423"/>
        <v>1</v>
      </c>
      <c r="BM1934" s="34">
        <f t="shared" si="424"/>
        <v>100</v>
      </c>
      <c r="BN1934" s="34">
        <f t="shared" si="425"/>
        <v>75</v>
      </c>
      <c r="BO1934" s="34">
        <f t="shared" si="426"/>
        <v>1</v>
      </c>
      <c r="BP1934" s="34">
        <f t="shared" si="427"/>
        <v>42</v>
      </c>
      <c r="BQ1934" s="35">
        <f t="shared" si="428"/>
        <v>100</v>
      </c>
      <c r="BR1934" s="34">
        <f t="shared" si="429"/>
        <v>97</v>
      </c>
      <c r="BS1934" s="35">
        <f t="shared" si="430"/>
        <v>73</v>
      </c>
      <c r="BT1934" s="35">
        <f t="shared" si="431"/>
        <v>52</v>
      </c>
      <c r="BU1934" s="35">
        <f t="shared" si="432"/>
        <v>40</v>
      </c>
      <c r="BV1934" s="35">
        <f t="shared" si="433"/>
        <v>58</v>
      </c>
    </row>
    <row r="1935" spans="2:74" hidden="1" x14ac:dyDescent="0.3">
      <c r="B1935" s="6" t="s">
        <v>2369</v>
      </c>
      <c r="C1935" s="6">
        <v>119021366</v>
      </c>
      <c r="D1935" s="6" t="s">
        <v>2021</v>
      </c>
      <c r="E1935" s="6" t="s">
        <v>1094</v>
      </c>
      <c r="F1935" s="6" t="s">
        <v>2757</v>
      </c>
      <c r="G1935" s="6" t="s">
        <v>77</v>
      </c>
      <c r="H1935" s="6" t="s">
        <v>78</v>
      </c>
      <c r="I1935" s="22">
        <v>1300500</v>
      </c>
      <c r="J1935" s="22">
        <v>1308000</v>
      </c>
      <c r="K1935" s="22">
        <v>1300000</v>
      </c>
      <c r="L1935" s="22">
        <v>1275000</v>
      </c>
      <c r="M1935" s="22">
        <v>1275000</v>
      </c>
      <c r="N1935" s="22">
        <v>1315000</v>
      </c>
      <c r="O1935" s="23">
        <v>26</v>
      </c>
      <c r="P1935" s="23">
        <v>26</v>
      </c>
      <c r="Q1935" s="23">
        <v>26</v>
      </c>
      <c r="R1935" s="22">
        <v>830</v>
      </c>
      <c r="S1935" s="22">
        <v>750</v>
      </c>
      <c r="T1935" s="24">
        <v>0.3</v>
      </c>
      <c r="U1935" s="24">
        <v>-0.10000000000000003</v>
      </c>
      <c r="V1935" s="24">
        <v>0.4</v>
      </c>
      <c r="W1935" s="24">
        <v>0.1</v>
      </c>
      <c r="X1935" s="25">
        <v>3.3187235678585163E-2</v>
      </c>
      <c r="Y1935" s="24">
        <v>3.2</v>
      </c>
      <c r="Z1935" s="24">
        <v>-1.0999999999999996</v>
      </c>
      <c r="AA1935" s="24">
        <v>4.3</v>
      </c>
      <c r="AB1935" s="24">
        <v>4.3</v>
      </c>
      <c r="AC1935" s="26">
        <v>0.53545623451692814</v>
      </c>
      <c r="AD1935" s="24">
        <v>16.134402988629866</v>
      </c>
      <c r="AE1935" s="6">
        <v>125</v>
      </c>
      <c r="AF1935" s="6">
        <v>140</v>
      </c>
      <c r="AG1935" s="6">
        <v>114</v>
      </c>
      <c r="AH1935" s="27">
        <v>2.6836363636363636</v>
      </c>
      <c r="AI1935" s="28">
        <v>1722000</v>
      </c>
      <c r="AJ1935" s="28">
        <v>1670000</v>
      </c>
      <c r="AK1935" s="28">
        <v>1475000</v>
      </c>
      <c r="AL1935" s="29">
        <v>3.1137724550898204E-2</v>
      </c>
      <c r="AM1935" s="29">
        <v>0.16745762711864406</v>
      </c>
      <c r="AN1935" s="6">
        <v>1.7</v>
      </c>
      <c r="AO1935" s="27">
        <v>-0.10000000000000009</v>
      </c>
      <c r="AP1935" s="6">
        <v>1.8</v>
      </c>
      <c r="AQ1935" s="26">
        <v>8.7173913043478254E-2</v>
      </c>
      <c r="AR1935" s="28">
        <v>850</v>
      </c>
      <c r="AS1935" s="28">
        <v>800</v>
      </c>
      <c r="AT1935" s="25">
        <v>6.25E-2</v>
      </c>
      <c r="AU1935" s="26">
        <v>0.28076235956968709</v>
      </c>
      <c r="AV1935" s="30">
        <v>1550.0800000000002</v>
      </c>
      <c r="AW1935" s="24">
        <v>0.76370000000000005</v>
      </c>
      <c r="AX1935" s="24">
        <v>0.23630000000000001</v>
      </c>
      <c r="AY1935" s="24">
        <v>0.58150000000000002</v>
      </c>
      <c r="AZ1935" s="24">
        <v>0.17530000000000001</v>
      </c>
      <c r="BA1935" s="24">
        <v>0.27629999999999999</v>
      </c>
      <c r="BB1935" s="24">
        <v>0.29949999999999999</v>
      </c>
      <c r="BC1935" s="24">
        <v>0.38469999999999999</v>
      </c>
      <c r="BD1935" s="31">
        <v>2</v>
      </c>
      <c r="BE1935" s="23">
        <v>16</v>
      </c>
      <c r="BF1935" s="32" t="s">
        <v>4652</v>
      </c>
      <c r="BG1935" s="33">
        <v>151.051382873471</v>
      </c>
      <c r="BH1935" s="33">
        <v>-33.930410142587498</v>
      </c>
      <c r="BI1935" s="34">
        <f t="shared" si="420"/>
        <v>100</v>
      </c>
      <c r="BJ1935" s="34">
        <f t="shared" si="421"/>
        <v>88</v>
      </c>
      <c r="BK1935" s="34">
        <f t="shared" si="422"/>
        <v>92</v>
      </c>
      <c r="BL1935" s="34">
        <f t="shared" si="423"/>
        <v>7</v>
      </c>
      <c r="BM1935" s="34">
        <f t="shared" si="424"/>
        <v>16</v>
      </c>
      <c r="BN1935" s="34">
        <f t="shared" si="425"/>
        <v>100</v>
      </c>
      <c r="BO1935" s="34">
        <f t="shared" si="426"/>
        <v>100</v>
      </c>
      <c r="BP1935" s="34">
        <f t="shared" si="427"/>
        <v>51</v>
      </c>
      <c r="BQ1935" s="35">
        <f t="shared" si="428"/>
        <v>61</v>
      </c>
      <c r="BR1935" s="34">
        <f t="shared" si="429"/>
        <v>1</v>
      </c>
      <c r="BS1935" s="35">
        <f t="shared" si="430"/>
        <v>1</v>
      </c>
      <c r="BT1935" s="35">
        <f t="shared" si="431"/>
        <v>64</v>
      </c>
      <c r="BU1935" s="35">
        <f t="shared" si="432"/>
        <v>20</v>
      </c>
      <c r="BV1935" s="35">
        <f t="shared" si="433"/>
        <v>58</v>
      </c>
    </row>
    <row r="1936" spans="2:74" hidden="1" x14ac:dyDescent="0.3">
      <c r="B1936" s="6" t="s">
        <v>2370</v>
      </c>
      <c r="C1936" s="6">
        <v>104021089</v>
      </c>
      <c r="D1936" s="6" t="s">
        <v>1354</v>
      </c>
      <c r="E1936" s="6" t="s">
        <v>1355</v>
      </c>
      <c r="F1936" s="6" t="s">
        <v>1354</v>
      </c>
      <c r="G1936" s="6" t="s">
        <v>77</v>
      </c>
      <c r="H1936" s="6" t="s">
        <v>78</v>
      </c>
      <c r="I1936" s="22">
        <v>857270</v>
      </c>
      <c r="J1936" s="22">
        <v>855000</v>
      </c>
      <c r="K1936" s="22">
        <v>849000</v>
      </c>
      <c r="L1936" s="22">
        <v>793000</v>
      </c>
      <c r="M1936" s="22">
        <v>790000</v>
      </c>
      <c r="N1936" s="22">
        <v>800000</v>
      </c>
      <c r="O1936" s="23">
        <v>56</v>
      </c>
      <c r="P1936" s="23">
        <v>63</v>
      </c>
      <c r="Q1936" s="23">
        <v>61</v>
      </c>
      <c r="R1936" s="22">
        <v>680</v>
      </c>
      <c r="S1936" s="22">
        <v>620</v>
      </c>
      <c r="T1936" s="24">
        <v>2.2000000000000002</v>
      </c>
      <c r="U1936" s="24">
        <v>-0.29999999999999982</v>
      </c>
      <c r="V1936" s="24">
        <v>2.5</v>
      </c>
      <c r="W1936" s="24">
        <v>2.6</v>
      </c>
      <c r="X1936" s="25">
        <v>4.1247214996442197E-2</v>
      </c>
      <c r="Y1936" s="24">
        <v>2.2000000000000002</v>
      </c>
      <c r="Z1936" s="24">
        <v>-0.89999999999999991</v>
      </c>
      <c r="AA1936" s="24">
        <v>3.1</v>
      </c>
      <c r="AB1936" s="24">
        <v>3.6</v>
      </c>
      <c r="AC1936" s="26">
        <v>0.44907016060862209</v>
      </c>
      <c r="AD1936" s="24">
        <v>10.887284405683072</v>
      </c>
      <c r="AE1936" s="6">
        <v>451</v>
      </c>
      <c r="AF1936" s="6">
        <v>554</v>
      </c>
      <c r="AG1936" s="6">
        <v>451</v>
      </c>
      <c r="AH1936" s="27">
        <v>7.0681003584229387</v>
      </c>
      <c r="AI1936" s="28">
        <v>830000</v>
      </c>
      <c r="AJ1936" s="28">
        <v>810000</v>
      </c>
      <c r="AK1936" s="28">
        <v>815000</v>
      </c>
      <c r="AL1936" s="29">
        <v>2.4691358024691357E-2</v>
      </c>
      <c r="AM1936" s="29">
        <v>1.8404907975460124E-2</v>
      </c>
      <c r="AN1936" s="6">
        <v>2.2000000000000002</v>
      </c>
      <c r="AO1936" s="27">
        <v>-9.9999999999999645E-2</v>
      </c>
      <c r="AP1936" s="6">
        <v>2.2999999999999998</v>
      </c>
      <c r="AQ1936" s="26">
        <v>9.5294117647058821E-2</v>
      </c>
      <c r="AR1936" s="28">
        <v>660</v>
      </c>
      <c r="AS1936" s="28">
        <v>630</v>
      </c>
      <c r="AT1936" s="25">
        <v>4.7619047619047616E-2</v>
      </c>
      <c r="AU1936" s="26">
        <v>0.1520685618233073</v>
      </c>
      <c r="AV1936" s="30">
        <v>1514.2400000000002</v>
      </c>
      <c r="AW1936" s="24">
        <v>0.69630000000000003</v>
      </c>
      <c r="AX1936" s="24">
        <v>0.30370000000000003</v>
      </c>
      <c r="AY1936" s="24">
        <v>0.77180000000000004</v>
      </c>
      <c r="AZ1936" s="24">
        <v>0.12690000000000001</v>
      </c>
      <c r="BA1936" s="24">
        <v>0.37159999999999999</v>
      </c>
      <c r="BB1936" s="24">
        <v>0.31340000000000001</v>
      </c>
      <c r="BC1936" s="24">
        <v>0.26840000000000003</v>
      </c>
      <c r="BD1936" s="31">
        <v>1</v>
      </c>
      <c r="BE1936" s="23">
        <v>424</v>
      </c>
      <c r="BF1936" s="32" t="s">
        <v>4653</v>
      </c>
      <c r="BG1936" s="33">
        <v>153.029051127976</v>
      </c>
      <c r="BH1936" s="33">
        <v>-30.379300469979199</v>
      </c>
      <c r="BI1936" s="34">
        <f t="shared" si="420"/>
        <v>80</v>
      </c>
      <c r="BJ1936" s="34">
        <f t="shared" si="421"/>
        <v>80</v>
      </c>
      <c r="BK1936" s="34">
        <f t="shared" si="422"/>
        <v>37</v>
      </c>
      <c r="BL1936" s="34">
        <f t="shared" si="423"/>
        <v>50</v>
      </c>
      <c r="BM1936" s="34">
        <f t="shared" si="424"/>
        <v>13</v>
      </c>
      <c r="BN1936" s="34">
        <f t="shared" si="425"/>
        <v>100</v>
      </c>
      <c r="BO1936" s="34">
        <f t="shared" si="426"/>
        <v>38</v>
      </c>
      <c r="BP1936" s="34">
        <f t="shared" si="427"/>
        <v>72</v>
      </c>
      <c r="BQ1936" s="35">
        <f t="shared" si="428"/>
        <v>88</v>
      </c>
      <c r="BR1936" s="34">
        <f t="shared" si="429"/>
        <v>42</v>
      </c>
      <c r="BS1936" s="35">
        <f t="shared" si="430"/>
        <v>1</v>
      </c>
      <c r="BT1936" s="35">
        <f t="shared" si="431"/>
        <v>80</v>
      </c>
      <c r="BU1936" s="35">
        <f t="shared" si="432"/>
        <v>10</v>
      </c>
      <c r="BV1936" s="35">
        <f t="shared" si="433"/>
        <v>58</v>
      </c>
    </row>
    <row r="1937" spans="2:74" hidden="1" x14ac:dyDescent="0.3">
      <c r="B1937" s="6" t="s">
        <v>2371</v>
      </c>
      <c r="C1937" s="6">
        <v>108011154</v>
      </c>
      <c r="D1937" s="6" t="s">
        <v>1107</v>
      </c>
      <c r="E1937" s="6" t="s">
        <v>1108</v>
      </c>
      <c r="F1937" s="6" t="s">
        <v>4654</v>
      </c>
      <c r="G1937" s="6" t="s">
        <v>77</v>
      </c>
      <c r="H1937" s="6" t="s">
        <v>78</v>
      </c>
      <c r="I1937" s="22">
        <v>795000</v>
      </c>
      <c r="J1937" s="22">
        <v>799000</v>
      </c>
      <c r="K1937" s="22">
        <v>799000</v>
      </c>
      <c r="L1937" s="22">
        <v>785000</v>
      </c>
      <c r="M1937" s="22">
        <v>785000</v>
      </c>
      <c r="N1937" s="22">
        <v>799000</v>
      </c>
      <c r="O1937" s="23">
        <v>43</v>
      </c>
      <c r="P1937" s="23">
        <v>45</v>
      </c>
      <c r="Q1937" s="23">
        <v>58</v>
      </c>
      <c r="R1937" s="22">
        <v>600</v>
      </c>
      <c r="S1937" s="22">
        <v>540</v>
      </c>
      <c r="T1937" s="24">
        <v>3</v>
      </c>
      <c r="U1937" s="24">
        <v>-0.29999999999999982</v>
      </c>
      <c r="V1937" s="24">
        <v>3.3</v>
      </c>
      <c r="W1937" s="24">
        <v>2.8</v>
      </c>
      <c r="X1937" s="25">
        <v>3.9245283018867927E-2</v>
      </c>
      <c r="Y1937" s="24">
        <v>1.4</v>
      </c>
      <c r="Z1937" s="24">
        <v>-0.70000000000000018</v>
      </c>
      <c r="AA1937" s="24">
        <v>2.1</v>
      </c>
      <c r="AB1937" s="24">
        <v>2.2000000000000002</v>
      </c>
      <c r="AC1937" s="26">
        <v>0.62730010036801598</v>
      </c>
      <c r="AD1937" s="24">
        <v>15.984089095915792</v>
      </c>
      <c r="AE1937" s="6">
        <v>240</v>
      </c>
      <c r="AF1937" s="6">
        <v>282</v>
      </c>
      <c r="AG1937" s="6">
        <v>211</v>
      </c>
      <c r="AH1937" s="27">
        <v>7.0970654627539504</v>
      </c>
      <c r="AI1937" s="28">
        <v>805000</v>
      </c>
      <c r="AJ1937" s="28">
        <v>820000</v>
      </c>
      <c r="AK1937" s="28">
        <v>760000</v>
      </c>
      <c r="AL1937" s="29">
        <v>-1.8292682926829267E-2</v>
      </c>
      <c r="AM1937" s="29">
        <v>5.921052631578947E-2</v>
      </c>
      <c r="AN1937" s="6">
        <v>2.6</v>
      </c>
      <c r="AO1937" s="27">
        <v>0.20000000000000018</v>
      </c>
      <c r="AP1937" s="6">
        <v>2.4</v>
      </c>
      <c r="AQ1937" s="26">
        <v>0.10720720720720719</v>
      </c>
      <c r="AR1937" s="28">
        <v>600</v>
      </c>
      <c r="AS1937" s="28">
        <v>580</v>
      </c>
      <c r="AT1937" s="25">
        <v>3.4482758620689655E-2</v>
      </c>
      <c r="AU1937" s="26">
        <v>0.120462723924189</v>
      </c>
      <c r="AV1937" s="30">
        <v>956.48000000000013</v>
      </c>
      <c r="AW1937" s="24">
        <v>0.56810000000000005</v>
      </c>
      <c r="AX1937" s="24">
        <v>0.43190000000000001</v>
      </c>
      <c r="AY1937" s="24">
        <v>0.54149999999999998</v>
      </c>
      <c r="AZ1937" s="24">
        <v>0.2339</v>
      </c>
      <c r="BA1937" s="24">
        <v>0.51170000000000004</v>
      </c>
      <c r="BB1937" s="24">
        <v>0.161</v>
      </c>
      <c r="BC1937" s="24">
        <v>0.27539999999999998</v>
      </c>
      <c r="BD1937" s="31">
        <v>1</v>
      </c>
      <c r="BE1937" s="23">
        <v>224</v>
      </c>
      <c r="BF1937" s="32" t="s">
        <v>4655</v>
      </c>
      <c r="BG1937" s="33">
        <v>152.485347910992</v>
      </c>
      <c r="BH1937" s="33">
        <v>-32.162344466984301</v>
      </c>
      <c r="BI1937" s="34">
        <f t="shared" si="420"/>
        <v>67</v>
      </c>
      <c r="BJ1937" s="34">
        <f t="shared" si="421"/>
        <v>74</v>
      </c>
      <c r="BK1937" s="34">
        <f t="shared" si="422"/>
        <v>37</v>
      </c>
      <c r="BL1937" s="34">
        <f t="shared" si="423"/>
        <v>60</v>
      </c>
      <c r="BM1937" s="34">
        <f t="shared" si="424"/>
        <v>1</v>
      </c>
      <c r="BN1937" s="34">
        <f t="shared" si="425"/>
        <v>100</v>
      </c>
      <c r="BO1937" s="34">
        <f t="shared" si="426"/>
        <v>65</v>
      </c>
      <c r="BP1937" s="34">
        <f t="shared" si="427"/>
        <v>100</v>
      </c>
      <c r="BQ1937" s="35">
        <f t="shared" si="428"/>
        <v>81</v>
      </c>
      <c r="BR1937" s="34">
        <f t="shared" si="429"/>
        <v>1</v>
      </c>
      <c r="BS1937" s="35">
        <f t="shared" si="430"/>
        <v>1</v>
      </c>
      <c r="BT1937" s="35">
        <f t="shared" si="431"/>
        <v>93</v>
      </c>
      <c r="BU1937" s="35">
        <f t="shared" si="432"/>
        <v>10</v>
      </c>
      <c r="BV1937" s="35">
        <f t="shared" si="433"/>
        <v>58</v>
      </c>
    </row>
    <row r="1938" spans="2:74" x14ac:dyDescent="0.3">
      <c r="B1938" s="6" t="s">
        <v>2372</v>
      </c>
      <c r="C1938" s="6">
        <v>108021157</v>
      </c>
      <c r="D1938" s="6" t="s">
        <v>2090</v>
      </c>
      <c r="E1938" s="6" t="s">
        <v>1108</v>
      </c>
      <c r="F1938" s="6" t="s">
        <v>2691</v>
      </c>
      <c r="G1938" s="6" t="s">
        <v>77</v>
      </c>
      <c r="H1938" s="6" t="s">
        <v>78</v>
      </c>
      <c r="I1938" s="22">
        <v>750000</v>
      </c>
      <c r="J1938" s="22">
        <v>720000</v>
      </c>
      <c r="K1938" s="22">
        <v>719200</v>
      </c>
      <c r="L1938" s="22">
        <v>695000</v>
      </c>
      <c r="M1938" s="22">
        <v>690000</v>
      </c>
      <c r="N1938" s="22">
        <v>660000</v>
      </c>
      <c r="O1938" s="23">
        <v>72</v>
      </c>
      <c r="P1938" s="23">
        <v>80</v>
      </c>
      <c r="Q1938" s="23">
        <v>92</v>
      </c>
      <c r="R1938" s="22">
        <v>550</v>
      </c>
      <c r="S1938" s="22">
        <v>520</v>
      </c>
      <c r="T1938" s="24">
        <v>1.8</v>
      </c>
      <c r="U1938" s="24">
        <v>-0.19999999999999996</v>
      </c>
      <c r="V1938" s="24">
        <v>2</v>
      </c>
      <c r="W1938" s="24">
        <v>2.2000000000000002</v>
      </c>
      <c r="X1938" s="25">
        <v>3.8133333333333332E-2</v>
      </c>
      <c r="Y1938" s="24">
        <v>2.2000000000000002</v>
      </c>
      <c r="Z1938" s="24">
        <v>-1</v>
      </c>
      <c r="AA1938" s="24">
        <v>3.2</v>
      </c>
      <c r="AB1938" s="24">
        <v>3.5</v>
      </c>
      <c r="AC1938" s="26">
        <v>0.49205553965072996</v>
      </c>
      <c r="AD1938" s="24">
        <v>12.90355436147019</v>
      </c>
      <c r="AE1938" s="6">
        <v>401</v>
      </c>
      <c r="AF1938" s="6">
        <v>418</v>
      </c>
      <c r="AG1938" s="6">
        <v>327</v>
      </c>
      <c r="AH1938" s="27">
        <v>8.3487179487179493</v>
      </c>
      <c r="AI1938" s="28">
        <v>695000</v>
      </c>
      <c r="AJ1938" s="28">
        <v>642000</v>
      </c>
      <c r="AK1938" s="28">
        <v>725000</v>
      </c>
      <c r="AL1938" s="29">
        <v>8.2554517133956382E-2</v>
      </c>
      <c r="AM1938" s="29">
        <v>-4.1379310344827586E-2</v>
      </c>
      <c r="AN1938" s="6">
        <v>2.2999999999999998</v>
      </c>
      <c r="AO1938" s="27">
        <v>0.49999999999999978</v>
      </c>
      <c r="AP1938" s="6">
        <v>1.8</v>
      </c>
      <c r="AQ1938" s="26">
        <v>0.13166666666666665</v>
      </c>
      <c r="AR1938" s="28">
        <v>520</v>
      </c>
      <c r="AS1938" s="28">
        <v>490</v>
      </c>
      <c r="AT1938" s="25">
        <v>6.1224489795918366E-2</v>
      </c>
      <c r="AU1938" s="26">
        <v>0.30525980015678023</v>
      </c>
      <c r="AV1938" s="30">
        <v>1117.7600000000002</v>
      </c>
      <c r="AW1938" s="24">
        <v>0.67400000000000004</v>
      </c>
      <c r="AX1938" s="24">
        <v>0.32600000000000001</v>
      </c>
      <c r="AY1938" s="24">
        <v>0.89870000000000005</v>
      </c>
      <c r="AZ1938" s="24">
        <v>3.7999999999999999E-2</v>
      </c>
      <c r="BA1938" s="24">
        <v>0.47860000000000003</v>
      </c>
      <c r="BB1938" s="24">
        <v>0.25509999999999999</v>
      </c>
      <c r="BC1938" s="24">
        <v>0.22439999999999999</v>
      </c>
      <c r="BD1938" s="31">
        <v>4</v>
      </c>
      <c r="BE1938" s="23">
        <v>387</v>
      </c>
      <c r="BF1938" s="32" t="s">
        <v>4656</v>
      </c>
      <c r="BG1938" s="33">
        <v>152.946591535002</v>
      </c>
      <c r="BH1938" s="33">
        <v>-30.7124704627997</v>
      </c>
      <c r="BI1938" s="34">
        <f t="shared" si="420"/>
        <v>87</v>
      </c>
      <c r="BJ1938" s="34">
        <f t="shared" si="421"/>
        <v>79</v>
      </c>
      <c r="BK1938" s="34">
        <f t="shared" si="422"/>
        <v>21</v>
      </c>
      <c r="BL1938" s="34">
        <f t="shared" si="423"/>
        <v>1</v>
      </c>
      <c r="BM1938" s="34">
        <f t="shared" si="424"/>
        <v>42</v>
      </c>
      <c r="BN1938" s="34">
        <f t="shared" si="425"/>
        <v>100</v>
      </c>
      <c r="BO1938" s="34">
        <f t="shared" si="426"/>
        <v>43</v>
      </c>
      <c r="BP1938" s="34">
        <f t="shared" si="427"/>
        <v>95</v>
      </c>
      <c r="BQ1938" s="35">
        <f t="shared" si="428"/>
        <v>77</v>
      </c>
      <c r="BR1938" s="34">
        <f t="shared" si="429"/>
        <v>22</v>
      </c>
      <c r="BS1938" s="35">
        <f t="shared" si="430"/>
        <v>1</v>
      </c>
      <c r="BT1938" s="35">
        <f t="shared" si="431"/>
        <v>80</v>
      </c>
      <c r="BU1938" s="35">
        <f t="shared" si="432"/>
        <v>40</v>
      </c>
      <c r="BV1938" s="35">
        <f t="shared" si="433"/>
        <v>58</v>
      </c>
    </row>
    <row r="1939" spans="2:74" hidden="1" x14ac:dyDescent="0.3">
      <c r="B1939" s="6" t="s">
        <v>2373</v>
      </c>
      <c r="C1939" s="6">
        <v>119011656</v>
      </c>
      <c r="D1939" s="6" t="s">
        <v>1093</v>
      </c>
      <c r="E1939" s="6" t="s">
        <v>1094</v>
      </c>
      <c r="F1939" s="6" t="s">
        <v>2757</v>
      </c>
      <c r="G1939" s="6" t="s">
        <v>77</v>
      </c>
      <c r="H1939" s="6" t="s">
        <v>78</v>
      </c>
      <c r="I1939" s="22">
        <v>1469000</v>
      </c>
      <c r="J1939" s="22">
        <v>1465200</v>
      </c>
      <c r="K1939" s="22">
        <v>1343450</v>
      </c>
      <c r="L1939" s="22">
        <v>1500000</v>
      </c>
      <c r="M1939" s="22">
        <v>1500000</v>
      </c>
      <c r="N1939" s="22">
        <v>1420000</v>
      </c>
      <c r="O1939" s="23">
        <v>26</v>
      </c>
      <c r="P1939" s="23">
        <v>26</v>
      </c>
      <c r="Q1939" s="23">
        <v>26</v>
      </c>
      <c r="R1939" s="22">
        <v>880</v>
      </c>
      <c r="S1939" s="22">
        <v>780</v>
      </c>
      <c r="T1939" s="24">
        <v>2.2999999999999998</v>
      </c>
      <c r="U1939" s="24">
        <v>-0.40000000000000036</v>
      </c>
      <c r="V1939" s="24">
        <v>2.7</v>
      </c>
      <c r="W1939" s="24">
        <v>2.8</v>
      </c>
      <c r="X1939" s="25">
        <v>3.1150442477876107E-2</v>
      </c>
      <c r="Y1939" s="24">
        <v>3.6</v>
      </c>
      <c r="Z1939" s="24">
        <v>-0.69999999999999973</v>
      </c>
      <c r="AA1939" s="24">
        <v>4.3</v>
      </c>
      <c r="AB1939" s="24">
        <v>3.6</v>
      </c>
      <c r="AC1939" s="26">
        <v>0.53559256013243739</v>
      </c>
      <c r="AD1939" s="24">
        <v>17.193738436069722</v>
      </c>
      <c r="AE1939" s="6">
        <v>262</v>
      </c>
      <c r="AF1939" s="6">
        <v>267</v>
      </c>
      <c r="AG1939" s="6">
        <v>215</v>
      </c>
      <c r="AH1939" s="27">
        <v>2.546938775510204</v>
      </c>
      <c r="AI1939" s="28">
        <v>1485000</v>
      </c>
      <c r="AJ1939" s="28">
        <v>1337000</v>
      </c>
      <c r="AK1939" s="28">
        <v>1220000</v>
      </c>
      <c r="AL1939" s="29">
        <v>0.11069558713537771</v>
      </c>
      <c r="AM1939" s="29">
        <v>0.21721311475409835</v>
      </c>
      <c r="AN1939" s="6">
        <v>2.4</v>
      </c>
      <c r="AO1939" s="27">
        <v>-0.20000000000000018</v>
      </c>
      <c r="AP1939" s="6">
        <v>2.6</v>
      </c>
      <c r="AQ1939" s="26">
        <v>8.9171974522293002E-2</v>
      </c>
      <c r="AR1939" s="28">
        <v>850</v>
      </c>
      <c r="AS1939" s="28">
        <v>800</v>
      </c>
      <c r="AT1939" s="25">
        <v>6.25E-2</v>
      </c>
      <c r="AU1939" s="26">
        <v>0.24729714464786345</v>
      </c>
      <c r="AV1939" s="30">
        <v>1643.0400000000002</v>
      </c>
      <c r="AW1939" s="24">
        <v>0.8296</v>
      </c>
      <c r="AX1939" s="24">
        <v>0.1704</v>
      </c>
      <c r="AY1939" s="24">
        <v>0.67930000000000001</v>
      </c>
      <c r="AZ1939" s="24">
        <v>0.26729999999999998</v>
      </c>
      <c r="BA1939" s="24">
        <v>0.31669999999999998</v>
      </c>
      <c r="BB1939" s="24">
        <v>0.33489999999999998</v>
      </c>
      <c r="BC1939" s="24">
        <v>0.30199999999999999</v>
      </c>
      <c r="BD1939" s="31">
        <v>3</v>
      </c>
      <c r="BE1939" s="23">
        <v>15</v>
      </c>
      <c r="BF1939" s="32" t="s">
        <v>4657</v>
      </c>
      <c r="BG1939" s="33">
        <v>151.05698236330099</v>
      </c>
      <c r="BH1939" s="33">
        <v>-33.911161043151701</v>
      </c>
      <c r="BI1939" s="34">
        <f t="shared" si="420"/>
        <v>79</v>
      </c>
      <c r="BJ1939" s="34">
        <f t="shared" si="421"/>
        <v>77</v>
      </c>
      <c r="BK1939" s="34">
        <f t="shared" si="422"/>
        <v>93</v>
      </c>
      <c r="BL1939" s="34">
        <f t="shared" si="423"/>
        <v>18</v>
      </c>
      <c r="BM1939" s="34">
        <f t="shared" si="424"/>
        <v>56</v>
      </c>
      <c r="BN1939" s="34">
        <f t="shared" si="425"/>
        <v>100</v>
      </c>
      <c r="BO1939" s="34">
        <f t="shared" si="426"/>
        <v>100</v>
      </c>
      <c r="BP1939" s="34">
        <f t="shared" si="427"/>
        <v>60</v>
      </c>
      <c r="BQ1939" s="35">
        <f t="shared" si="428"/>
        <v>54</v>
      </c>
      <c r="BR1939" s="34">
        <f t="shared" si="429"/>
        <v>1</v>
      </c>
      <c r="BS1939" s="35">
        <f t="shared" si="430"/>
        <v>1</v>
      </c>
      <c r="BT1939" s="35">
        <f t="shared" si="431"/>
        <v>57</v>
      </c>
      <c r="BU1939" s="35">
        <f t="shared" si="432"/>
        <v>30</v>
      </c>
      <c r="BV1939" s="35">
        <f t="shared" si="433"/>
        <v>58</v>
      </c>
    </row>
    <row r="1940" spans="2:74" hidden="1" x14ac:dyDescent="0.3">
      <c r="B1940" s="6" t="s">
        <v>2374</v>
      </c>
      <c r="C1940" s="6">
        <v>302041045</v>
      </c>
      <c r="D1940" s="6" t="s">
        <v>1054</v>
      </c>
      <c r="E1940" s="6" t="s">
        <v>229</v>
      </c>
      <c r="F1940" s="6" t="s">
        <v>2780</v>
      </c>
      <c r="G1940" s="6" t="s">
        <v>97</v>
      </c>
      <c r="H1940" s="6" t="s">
        <v>78</v>
      </c>
      <c r="I1940" s="22">
        <v>1010000</v>
      </c>
      <c r="J1940" s="22">
        <v>1010000</v>
      </c>
      <c r="K1940" s="22">
        <v>952800</v>
      </c>
      <c r="L1940" s="22">
        <v>865000</v>
      </c>
      <c r="M1940" s="22">
        <v>875000</v>
      </c>
      <c r="N1940" s="22">
        <v>780000</v>
      </c>
      <c r="O1940" s="23">
        <v>31</v>
      </c>
      <c r="P1940" s="23">
        <v>32</v>
      </c>
      <c r="Q1940" s="23">
        <v>34</v>
      </c>
      <c r="R1940" s="22">
        <v>630</v>
      </c>
      <c r="S1940" s="22">
        <v>600</v>
      </c>
      <c r="T1940" s="24">
        <v>3</v>
      </c>
      <c r="U1940" s="24">
        <v>-0.29999999999999982</v>
      </c>
      <c r="V1940" s="24">
        <v>3.3</v>
      </c>
      <c r="W1940" s="24">
        <v>2.8</v>
      </c>
      <c r="X1940" s="25">
        <v>3.2435643564356437E-2</v>
      </c>
      <c r="Y1940" s="24">
        <v>4.0999999999999996</v>
      </c>
      <c r="Z1940" s="24">
        <v>-1.4000000000000004</v>
      </c>
      <c r="AA1940" s="24">
        <v>5.5</v>
      </c>
      <c r="AB1940" s="24">
        <v>6.2</v>
      </c>
      <c r="AC1940" s="26">
        <v>0.35873724489795916</v>
      </c>
      <c r="AD1940" s="24">
        <v>11.05997000448531</v>
      </c>
      <c r="AE1940" s="6">
        <v>167</v>
      </c>
      <c r="AF1940" s="6">
        <v>205</v>
      </c>
      <c r="AG1940" s="6">
        <v>153</v>
      </c>
      <c r="AH1940" s="27">
        <v>3.36517719568567</v>
      </c>
      <c r="AI1940" s="28">
        <v>920000</v>
      </c>
      <c r="AJ1940" s="28">
        <v>845000</v>
      </c>
      <c r="AK1940" s="28">
        <v>745000</v>
      </c>
      <c r="AL1940" s="29">
        <v>8.8757396449704137E-2</v>
      </c>
      <c r="AM1940" s="29">
        <v>0.2348993288590604</v>
      </c>
      <c r="AN1940" s="6">
        <v>2.8</v>
      </c>
      <c r="AO1940" s="27">
        <v>-0.30000000000000027</v>
      </c>
      <c r="AP1940" s="6">
        <v>3.1</v>
      </c>
      <c r="AQ1940" s="26">
        <v>0.10909090909090909</v>
      </c>
      <c r="AR1940" s="28">
        <v>650</v>
      </c>
      <c r="AS1940" s="28">
        <v>620</v>
      </c>
      <c r="AT1940" s="25">
        <v>4.8387096774193547E-2</v>
      </c>
      <c r="AU1940" s="26">
        <v>0.3572694511509471</v>
      </c>
      <c r="AV1940" s="30">
        <v>1756.16</v>
      </c>
      <c r="AW1940" s="24">
        <v>0.66420000000000001</v>
      </c>
      <c r="AX1940" s="24">
        <v>0.33579999999999999</v>
      </c>
      <c r="AY1940" s="24">
        <v>0.62239999999999995</v>
      </c>
      <c r="AZ1940" s="24">
        <v>0.35110000000000002</v>
      </c>
      <c r="BA1940" s="24">
        <v>0.24179999999999999</v>
      </c>
      <c r="BB1940" s="24">
        <v>0.34620000000000001</v>
      </c>
      <c r="BC1940" s="24">
        <v>0.34639999999999999</v>
      </c>
      <c r="BD1940" s="31">
        <v>4.5</v>
      </c>
      <c r="BE1940" s="23">
        <v>15</v>
      </c>
      <c r="BF1940" s="32" t="s">
        <v>4658</v>
      </c>
      <c r="BG1940" s="33">
        <v>153.03995187688801</v>
      </c>
      <c r="BH1940" s="33">
        <v>-27.3418189039749</v>
      </c>
      <c r="BI1940" s="34">
        <f t="shared" si="420"/>
        <v>67</v>
      </c>
      <c r="BJ1940" s="34">
        <f t="shared" si="421"/>
        <v>70</v>
      </c>
      <c r="BK1940" s="34">
        <f t="shared" si="422"/>
        <v>83</v>
      </c>
      <c r="BL1940" s="34">
        <f t="shared" si="423"/>
        <v>1</v>
      </c>
      <c r="BM1940" s="34">
        <f t="shared" si="424"/>
        <v>45</v>
      </c>
      <c r="BN1940" s="34">
        <f t="shared" si="425"/>
        <v>100</v>
      </c>
      <c r="BO1940" s="34">
        <f t="shared" si="426"/>
        <v>100</v>
      </c>
      <c r="BP1940" s="34">
        <f t="shared" si="427"/>
        <v>43</v>
      </c>
      <c r="BQ1940" s="35">
        <f t="shared" si="428"/>
        <v>59</v>
      </c>
      <c r="BR1940" s="34">
        <f t="shared" si="429"/>
        <v>40</v>
      </c>
      <c r="BS1940" s="35">
        <f t="shared" si="430"/>
        <v>28</v>
      </c>
      <c r="BT1940" s="35">
        <f t="shared" si="431"/>
        <v>49</v>
      </c>
      <c r="BU1940" s="35">
        <f t="shared" si="432"/>
        <v>45</v>
      </c>
      <c r="BV1940" s="35">
        <f t="shared" si="433"/>
        <v>58</v>
      </c>
    </row>
    <row r="1941" spans="2:74" hidden="1" x14ac:dyDescent="0.3">
      <c r="B1941" s="6" t="s">
        <v>2375</v>
      </c>
      <c r="C1941" s="6">
        <v>507051186</v>
      </c>
      <c r="D1941" s="6" t="s">
        <v>1433</v>
      </c>
      <c r="E1941" s="6" t="s">
        <v>284</v>
      </c>
      <c r="F1941" s="6" t="s">
        <v>2720</v>
      </c>
      <c r="G1941" s="6" t="s">
        <v>93</v>
      </c>
      <c r="H1941" s="6" t="s">
        <v>78</v>
      </c>
      <c r="I1941" s="22">
        <v>619000</v>
      </c>
      <c r="J1941" s="22">
        <v>605490</v>
      </c>
      <c r="K1941" s="22">
        <v>534100</v>
      </c>
      <c r="L1941" s="22">
        <v>633000</v>
      </c>
      <c r="M1941" s="22">
        <v>630000</v>
      </c>
      <c r="N1941" s="22">
        <v>552000</v>
      </c>
      <c r="O1941" s="23">
        <v>33</v>
      </c>
      <c r="P1941" s="23">
        <v>31</v>
      </c>
      <c r="Q1941" s="23">
        <v>27</v>
      </c>
      <c r="R1941" s="22">
        <v>560</v>
      </c>
      <c r="S1941" s="22">
        <v>520</v>
      </c>
      <c r="T1941" s="24">
        <v>4.5999999999999996</v>
      </c>
      <c r="U1941" s="24">
        <v>-0.20000000000000018</v>
      </c>
      <c r="V1941" s="24">
        <v>4.8</v>
      </c>
      <c r="W1941" s="24">
        <v>4.5999999999999996</v>
      </c>
      <c r="X1941" s="25">
        <v>4.7043618739903072E-2</v>
      </c>
      <c r="Y1941" s="24">
        <v>4.4000000000000004</v>
      </c>
      <c r="Z1941" s="24">
        <v>-2.0999999999999996</v>
      </c>
      <c r="AA1941" s="24">
        <v>6.5</v>
      </c>
      <c r="AB1941" s="24">
        <v>6.4</v>
      </c>
      <c r="AC1941" s="26">
        <v>0.4068348250610252</v>
      </c>
      <c r="AD1941" s="24">
        <v>8.6480342277738522</v>
      </c>
      <c r="AE1941" s="6">
        <v>600</v>
      </c>
      <c r="AF1941" s="6">
        <v>774</v>
      </c>
      <c r="AG1941" s="6">
        <v>380</v>
      </c>
      <c r="AH1941" s="27">
        <v>3.6351970669110907</v>
      </c>
      <c r="AI1941" s="28">
        <v>710000</v>
      </c>
      <c r="AJ1941" s="28">
        <v>610000</v>
      </c>
      <c r="AK1941" s="28">
        <v>485000</v>
      </c>
      <c r="AL1941" s="29">
        <v>0.16393442622950818</v>
      </c>
      <c r="AM1941" s="29">
        <v>0.46391752577319589</v>
      </c>
      <c r="AN1941" s="6">
        <v>4.3</v>
      </c>
      <c r="AO1941" s="27">
        <v>-0.60000000000000053</v>
      </c>
      <c r="AP1941" s="6">
        <v>4.9000000000000004</v>
      </c>
      <c r="AQ1941" s="26">
        <v>8.6842105263157901E-2</v>
      </c>
      <c r="AR1941" s="28">
        <v>620</v>
      </c>
      <c r="AS1941" s="28">
        <v>580</v>
      </c>
      <c r="AT1941" s="25">
        <v>6.8965517241379309E-2</v>
      </c>
      <c r="AU1941" s="26">
        <v>0.48234478074373421</v>
      </c>
      <c r="AV1941" s="30">
        <v>1376.48</v>
      </c>
      <c r="AW1941" s="24">
        <v>0.68189999999999995</v>
      </c>
      <c r="AX1941" s="24">
        <v>0.31809999999999999</v>
      </c>
      <c r="AY1941" s="24">
        <v>0.93259999999999998</v>
      </c>
      <c r="AZ1941" s="24">
        <v>6.0999999999999999E-2</v>
      </c>
      <c r="BA1941" s="24">
        <v>0.32090000000000002</v>
      </c>
      <c r="BB1941" s="24">
        <v>0.4002</v>
      </c>
      <c r="BC1941" s="24">
        <v>0.252</v>
      </c>
      <c r="BD1941" s="31">
        <v>4</v>
      </c>
      <c r="BE1941" s="23">
        <v>39</v>
      </c>
      <c r="BF1941" s="32" t="s">
        <v>4659</v>
      </c>
      <c r="BG1941" s="33">
        <v>115.76484448604801</v>
      </c>
      <c r="BH1941" s="33">
        <v>-32.2911005085775</v>
      </c>
      <c r="BI1941" s="34">
        <f t="shared" si="420"/>
        <v>41</v>
      </c>
      <c r="BJ1941" s="34">
        <f t="shared" si="421"/>
        <v>46</v>
      </c>
      <c r="BK1941" s="34">
        <f t="shared" si="422"/>
        <v>80</v>
      </c>
      <c r="BL1941" s="34">
        <f t="shared" si="423"/>
        <v>1</v>
      </c>
      <c r="BM1941" s="34">
        <f t="shared" si="424"/>
        <v>82</v>
      </c>
      <c r="BN1941" s="34">
        <f t="shared" si="425"/>
        <v>100</v>
      </c>
      <c r="BO1941" s="34">
        <f t="shared" si="426"/>
        <v>100</v>
      </c>
      <c r="BP1941" s="34">
        <f t="shared" si="427"/>
        <v>61</v>
      </c>
      <c r="BQ1941" s="35">
        <f t="shared" si="428"/>
        <v>100</v>
      </c>
      <c r="BR1941" s="34">
        <f t="shared" si="429"/>
        <v>64</v>
      </c>
      <c r="BS1941" s="35">
        <f t="shared" si="430"/>
        <v>1</v>
      </c>
      <c r="BT1941" s="35">
        <f t="shared" si="431"/>
        <v>44</v>
      </c>
      <c r="BU1941" s="35">
        <f t="shared" si="432"/>
        <v>40</v>
      </c>
      <c r="BV1941" s="35">
        <f t="shared" si="433"/>
        <v>58</v>
      </c>
    </row>
    <row r="1942" spans="2:74" hidden="1" x14ac:dyDescent="0.3">
      <c r="B1942" s="6" t="s">
        <v>1433</v>
      </c>
      <c r="C1942" s="6">
        <v>507051188</v>
      </c>
      <c r="D1942" s="6" t="s">
        <v>1433</v>
      </c>
      <c r="E1942" s="6" t="s">
        <v>284</v>
      </c>
      <c r="F1942" s="6" t="s">
        <v>2720</v>
      </c>
      <c r="G1942" s="6" t="s">
        <v>93</v>
      </c>
      <c r="H1942" s="6" t="s">
        <v>78</v>
      </c>
      <c r="I1942" s="22">
        <v>699000</v>
      </c>
      <c r="J1942" s="22">
        <v>690000</v>
      </c>
      <c r="K1942" s="22">
        <v>577500</v>
      </c>
      <c r="L1942" s="22">
        <v>710000</v>
      </c>
      <c r="M1942" s="22">
        <v>692000</v>
      </c>
      <c r="N1942" s="22">
        <v>600000</v>
      </c>
      <c r="O1942" s="23">
        <v>29</v>
      </c>
      <c r="P1942" s="23">
        <v>30</v>
      </c>
      <c r="Q1942" s="23">
        <v>35</v>
      </c>
      <c r="R1942" s="22">
        <v>580</v>
      </c>
      <c r="S1942" s="22">
        <v>550</v>
      </c>
      <c r="T1942" s="24">
        <v>3</v>
      </c>
      <c r="U1942" s="24">
        <v>-0.39999999999999991</v>
      </c>
      <c r="V1942" s="24">
        <v>3.4</v>
      </c>
      <c r="W1942" s="24">
        <v>3.9</v>
      </c>
      <c r="X1942" s="25">
        <v>4.314735336194564E-2</v>
      </c>
      <c r="Y1942" s="24">
        <v>3.9</v>
      </c>
      <c r="Z1942" s="24">
        <v>-1.3000000000000003</v>
      </c>
      <c r="AA1942" s="24">
        <v>5.2</v>
      </c>
      <c r="AB1942" s="24">
        <v>5</v>
      </c>
      <c r="AC1942" s="26">
        <v>0.45148835471416116</v>
      </c>
      <c r="AD1942" s="24">
        <v>10.463871350968125</v>
      </c>
      <c r="AE1942" s="6">
        <v>600</v>
      </c>
      <c r="AF1942" s="6">
        <v>774</v>
      </c>
      <c r="AG1942" s="6">
        <v>380</v>
      </c>
      <c r="AH1942" s="27">
        <v>3.6351970669110907</v>
      </c>
      <c r="AI1942" s="28">
        <v>710000</v>
      </c>
      <c r="AJ1942" s="28">
        <v>610000</v>
      </c>
      <c r="AK1942" s="28">
        <v>485000</v>
      </c>
      <c r="AL1942" s="29">
        <v>0.16393442622950818</v>
      </c>
      <c r="AM1942" s="29">
        <v>0.46391752577319589</v>
      </c>
      <c r="AN1942" s="6">
        <v>4.3</v>
      </c>
      <c r="AO1942" s="27">
        <v>-0.60000000000000053</v>
      </c>
      <c r="AP1942" s="6">
        <v>4.9000000000000004</v>
      </c>
      <c r="AQ1942" s="26">
        <v>8.6842105263157901E-2</v>
      </c>
      <c r="AR1942" s="28">
        <v>620</v>
      </c>
      <c r="AS1942" s="28">
        <v>580</v>
      </c>
      <c r="AT1942" s="25">
        <v>6.8965517241379309E-2</v>
      </c>
      <c r="AU1942" s="26">
        <v>0.48234478074373421</v>
      </c>
      <c r="AV1942" s="30">
        <v>1284.6400000000001</v>
      </c>
      <c r="AW1942" s="24">
        <v>0.56230000000000002</v>
      </c>
      <c r="AX1942" s="24">
        <v>0.43769999999999998</v>
      </c>
      <c r="AY1942" s="24">
        <v>0.63829999999999998</v>
      </c>
      <c r="AZ1942" s="24">
        <v>0.1963</v>
      </c>
      <c r="BA1942" s="24">
        <v>0.34449999999999997</v>
      </c>
      <c r="BB1942" s="24">
        <v>0.25540000000000002</v>
      </c>
      <c r="BC1942" s="24">
        <v>0.36409999999999998</v>
      </c>
      <c r="BD1942" s="31">
        <v>1</v>
      </c>
      <c r="BE1942" s="23">
        <v>37</v>
      </c>
      <c r="BF1942" s="32" t="s">
        <v>4660</v>
      </c>
      <c r="BG1942" s="33">
        <v>115.758954187236</v>
      </c>
      <c r="BH1942" s="33">
        <v>-32.2743920423069</v>
      </c>
      <c r="BI1942" s="34">
        <f t="shared" si="420"/>
        <v>67</v>
      </c>
      <c r="BJ1942" s="34">
        <f t="shared" si="421"/>
        <v>46</v>
      </c>
      <c r="BK1942" s="34">
        <f t="shared" si="422"/>
        <v>80</v>
      </c>
      <c r="BL1942" s="34">
        <f t="shared" si="423"/>
        <v>1</v>
      </c>
      <c r="BM1942" s="34">
        <f t="shared" si="424"/>
        <v>82</v>
      </c>
      <c r="BN1942" s="34">
        <f t="shared" si="425"/>
        <v>100</v>
      </c>
      <c r="BO1942" s="34">
        <f t="shared" si="426"/>
        <v>100</v>
      </c>
      <c r="BP1942" s="34">
        <f t="shared" si="427"/>
        <v>66</v>
      </c>
      <c r="BQ1942" s="35">
        <f t="shared" si="428"/>
        <v>94</v>
      </c>
      <c r="BR1942" s="34">
        <f t="shared" si="429"/>
        <v>46</v>
      </c>
      <c r="BS1942" s="35">
        <f t="shared" si="430"/>
        <v>1</v>
      </c>
      <c r="BT1942" s="35">
        <f t="shared" si="431"/>
        <v>52</v>
      </c>
      <c r="BU1942" s="35">
        <f t="shared" si="432"/>
        <v>10</v>
      </c>
      <c r="BV1942" s="35">
        <f t="shared" si="433"/>
        <v>58</v>
      </c>
    </row>
    <row r="1943" spans="2:74" hidden="1" x14ac:dyDescent="0.3">
      <c r="B1943" s="6" t="s">
        <v>2376</v>
      </c>
      <c r="C1943" s="6">
        <v>318021472</v>
      </c>
      <c r="D1943" s="6" t="s">
        <v>773</v>
      </c>
      <c r="E1943" s="6" t="s">
        <v>773</v>
      </c>
      <c r="F1943" s="6" t="s">
        <v>773</v>
      </c>
      <c r="G1943" s="6" t="s">
        <v>97</v>
      </c>
      <c r="H1943" s="6" t="s">
        <v>78</v>
      </c>
      <c r="I1943" s="22">
        <v>500000</v>
      </c>
      <c r="J1943" s="22">
        <v>499000</v>
      </c>
      <c r="K1943" s="22">
        <v>400000</v>
      </c>
      <c r="L1943" s="22">
        <v>521500</v>
      </c>
      <c r="M1943" s="22">
        <v>510000</v>
      </c>
      <c r="N1943" s="22">
        <v>410000</v>
      </c>
      <c r="O1943" s="23">
        <v>22</v>
      </c>
      <c r="P1943" s="23">
        <v>22</v>
      </c>
      <c r="Q1943" s="23">
        <v>30</v>
      </c>
      <c r="R1943" s="22">
        <v>495</v>
      </c>
      <c r="S1943" s="22">
        <v>450</v>
      </c>
      <c r="T1943" s="24">
        <v>4.3</v>
      </c>
      <c r="U1943" s="24">
        <v>-0.90000000000000036</v>
      </c>
      <c r="V1943" s="24">
        <v>5.2</v>
      </c>
      <c r="W1943" s="24">
        <v>5</v>
      </c>
      <c r="X1943" s="25">
        <v>5.1479999999999998E-2</v>
      </c>
      <c r="Y1943" s="24">
        <v>4.8</v>
      </c>
      <c r="Z1943" s="24">
        <v>-1.4000000000000004</v>
      </c>
      <c r="AA1943" s="24">
        <v>6.2</v>
      </c>
      <c r="AB1943" s="24">
        <v>4.8</v>
      </c>
      <c r="AC1943" s="26">
        <v>0.31568877551020402</v>
      </c>
      <c r="AD1943" s="24">
        <v>6.1322605965463097</v>
      </c>
      <c r="AE1943" s="6">
        <v>688</v>
      </c>
      <c r="AF1943" s="6">
        <v>586</v>
      </c>
      <c r="AG1943" s="6">
        <v>517</v>
      </c>
      <c r="AH1943" s="27">
        <v>2.8293029871977238</v>
      </c>
      <c r="AI1943" s="28">
        <v>567000</v>
      </c>
      <c r="AJ1943" s="28">
        <v>459000</v>
      </c>
      <c r="AK1943" s="28">
        <v>407500</v>
      </c>
      <c r="AL1943" s="29">
        <v>0.23529411764705882</v>
      </c>
      <c r="AM1943" s="29">
        <v>0.39141104294478529</v>
      </c>
      <c r="AN1943" s="6">
        <v>3.5</v>
      </c>
      <c r="AO1943" s="27">
        <v>-1.0999999999999996</v>
      </c>
      <c r="AP1943" s="6">
        <v>4.5999999999999996</v>
      </c>
      <c r="AQ1943" s="26">
        <v>6.2E-2</v>
      </c>
      <c r="AR1943" s="28">
        <v>530</v>
      </c>
      <c r="AS1943" s="28">
        <v>490</v>
      </c>
      <c r="AT1943" s="25">
        <v>8.1632653061224483E-2</v>
      </c>
      <c r="AU1943" s="26">
        <v>0.49397749098413712</v>
      </c>
      <c r="AV1943" s="30">
        <v>1568.0000000000002</v>
      </c>
      <c r="AW1943" s="24">
        <v>0.66649999999999998</v>
      </c>
      <c r="AX1943" s="24">
        <v>0.33350000000000002</v>
      </c>
      <c r="AY1943" s="24">
        <v>0.81499999999999995</v>
      </c>
      <c r="AZ1943" s="24">
        <v>0.16350000000000001</v>
      </c>
      <c r="BA1943" s="24">
        <v>0.33110000000000001</v>
      </c>
      <c r="BB1943" s="24">
        <v>0.30599999999999999</v>
      </c>
      <c r="BC1943" s="24">
        <v>0.3145</v>
      </c>
      <c r="BD1943" s="31">
        <v>5</v>
      </c>
      <c r="BE1943" s="23">
        <v>1111</v>
      </c>
      <c r="BF1943" s="32" t="s">
        <v>4661</v>
      </c>
      <c r="BG1943" s="33">
        <v>146.75327201056899</v>
      </c>
      <c r="BH1943" s="33">
        <v>-19.306193322694</v>
      </c>
      <c r="BI1943" s="34">
        <f t="shared" si="420"/>
        <v>46</v>
      </c>
      <c r="BJ1943" s="34">
        <f t="shared" si="421"/>
        <v>59</v>
      </c>
      <c r="BK1943" s="34">
        <f t="shared" si="422"/>
        <v>90</v>
      </c>
      <c r="BL1943" s="34">
        <f t="shared" si="423"/>
        <v>1</v>
      </c>
      <c r="BM1943" s="34">
        <f t="shared" si="424"/>
        <v>100</v>
      </c>
      <c r="BN1943" s="34">
        <f t="shared" si="425"/>
        <v>80</v>
      </c>
      <c r="BO1943" s="34">
        <f t="shared" si="426"/>
        <v>1</v>
      </c>
      <c r="BP1943" s="34">
        <f t="shared" si="427"/>
        <v>63</v>
      </c>
      <c r="BQ1943" s="35">
        <f t="shared" si="428"/>
        <v>100</v>
      </c>
      <c r="BR1943" s="34">
        <f t="shared" si="429"/>
        <v>89</v>
      </c>
      <c r="BS1943" s="35">
        <f t="shared" si="430"/>
        <v>57</v>
      </c>
      <c r="BT1943" s="35">
        <f t="shared" si="431"/>
        <v>37</v>
      </c>
      <c r="BU1943" s="35">
        <f t="shared" si="432"/>
        <v>50</v>
      </c>
      <c r="BV1943" s="35">
        <f t="shared" si="433"/>
        <v>58</v>
      </c>
    </row>
    <row r="1944" spans="2:74" hidden="1" x14ac:dyDescent="0.3">
      <c r="B1944" s="6" t="s">
        <v>2377</v>
      </c>
      <c r="C1944" s="6">
        <v>312021349</v>
      </c>
      <c r="D1944" s="6" t="s">
        <v>711</v>
      </c>
      <c r="E1944" s="6" t="s">
        <v>712</v>
      </c>
      <c r="F1944" s="6" t="s">
        <v>711</v>
      </c>
      <c r="G1944" s="6" t="s">
        <v>97</v>
      </c>
      <c r="H1944" s="6" t="s">
        <v>78</v>
      </c>
      <c r="I1944" s="22">
        <v>500000</v>
      </c>
      <c r="J1944" s="22">
        <v>479000</v>
      </c>
      <c r="K1944" s="22">
        <v>435000</v>
      </c>
      <c r="L1944" s="22">
        <v>527000</v>
      </c>
      <c r="M1944" s="22">
        <v>499000</v>
      </c>
      <c r="N1944" s="22">
        <v>430000</v>
      </c>
      <c r="O1944" s="23">
        <v>28</v>
      </c>
      <c r="P1944" s="23">
        <v>28</v>
      </c>
      <c r="Q1944" s="23">
        <v>37</v>
      </c>
      <c r="R1944" s="22">
        <v>575</v>
      </c>
      <c r="S1944" s="22">
        <v>500</v>
      </c>
      <c r="T1944" s="24">
        <v>3.3</v>
      </c>
      <c r="U1944" s="24">
        <v>-0.60000000000000009</v>
      </c>
      <c r="V1944" s="24">
        <v>3.9</v>
      </c>
      <c r="W1944" s="24">
        <v>4.5</v>
      </c>
      <c r="X1944" s="25">
        <v>5.9799999999999999E-2</v>
      </c>
      <c r="Y1944" s="24">
        <v>2.4</v>
      </c>
      <c r="Z1944" s="24">
        <v>-1.1000000000000001</v>
      </c>
      <c r="AA1944" s="24">
        <v>3.5</v>
      </c>
      <c r="AB1944" s="24">
        <v>3</v>
      </c>
      <c r="AC1944" s="26">
        <v>0.37419304456476465</v>
      </c>
      <c r="AD1944" s="24">
        <v>6.2574087719860314</v>
      </c>
      <c r="AE1944" s="6">
        <v>405</v>
      </c>
      <c r="AF1944" s="6">
        <v>393</v>
      </c>
      <c r="AG1944" s="6">
        <v>369</v>
      </c>
      <c r="AH1944" s="27">
        <v>2.7826086956521738</v>
      </c>
      <c r="AI1944" s="28">
        <v>603000</v>
      </c>
      <c r="AJ1944" s="28">
        <v>480000</v>
      </c>
      <c r="AK1944" s="28">
        <v>435000</v>
      </c>
      <c r="AL1944" s="29">
        <v>0.25624999999999998</v>
      </c>
      <c r="AM1944" s="29">
        <v>0.38620689655172413</v>
      </c>
      <c r="AN1944" s="6">
        <v>3.1</v>
      </c>
      <c r="AO1944" s="27">
        <v>-0.60000000000000009</v>
      </c>
      <c r="AP1944" s="6">
        <v>3.7</v>
      </c>
      <c r="AQ1944" s="26">
        <v>5.826771653543307E-2</v>
      </c>
      <c r="AR1944" s="28">
        <v>640</v>
      </c>
      <c r="AS1944" s="28">
        <v>570</v>
      </c>
      <c r="AT1944" s="25">
        <v>0.12280701754385964</v>
      </c>
      <c r="AU1944" s="26">
        <v>0.47301678427596505</v>
      </c>
      <c r="AV1944" s="30">
        <v>1536.64</v>
      </c>
      <c r="AW1944" s="24">
        <v>0.61660000000000004</v>
      </c>
      <c r="AX1944" s="24">
        <v>0.38340000000000002</v>
      </c>
      <c r="AY1944" s="24">
        <v>0.75860000000000005</v>
      </c>
      <c r="AZ1944" s="24">
        <v>7.1800000000000003E-2</v>
      </c>
      <c r="BA1944" s="24">
        <v>0.26829999999999998</v>
      </c>
      <c r="BB1944" s="24">
        <v>0.29170000000000001</v>
      </c>
      <c r="BC1944" s="24">
        <v>0.36470000000000002</v>
      </c>
      <c r="BD1944" s="31">
        <v>3</v>
      </c>
      <c r="BE1944" s="23">
        <v>807</v>
      </c>
      <c r="BF1944" s="32" t="s">
        <v>4662</v>
      </c>
      <c r="BG1944" s="33">
        <v>149.181589335935</v>
      </c>
      <c r="BH1944" s="33">
        <v>-21.122500648143799</v>
      </c>
      <c r="BI1944" s="34">
        <f t="shared" si="420"/>
        <v>62</v>
      </c>
      <c r="BJ1944" s="34">
        <f t="shared" si="421"/>
        <v>65</v>
      </c>
      <c r="BK1944" s="34">
        <f t="shared" si="422"/>
        <v>90</v>
      </c>
      <c r="BL1944" s="34">
        <f t="shared" si="423"/>
        <v>1</v>
      </c>
      <c r="BM1944" s="34">
        <f t="shared" si="424"/>
        <v>100</v>
      </c>
      <c r="BN1944" s="34">
        <f t="shared" si="425"/>
        <v>75</v>
      </c>
      <c r="BO1944" s="34">
        <f t="shared" si="426"/>
        <v>1</v>
      </c>
      <c r="BP1944" s="34">
        <f t="shared" si="427"/>
        <v>49</v>
      </c>
      <c r="BQ1944" s="35">
        <f t="shared" si="428"/>
        <v>100</v>
      </c>
      <c r="BR1944" s="34">
        <f t="shared" si="429"/>
        <v>88</v>
      </c>
      <c r="BS1944" s="35">
        <f t="shared" si="430"/>
        <v>18</v>
      </c>
      <c r="BT1944" s="35">
        <f t="shared" si="431"/>
        <v>77</v>
      </c>
      <c r="BU1944" s="35">
        <f t="shared" si="432"/>
        <v>30</v>
      </c>
      <c r="BV1944" s="35">
        <f t="shared" si="433"/>
        <v>58</v>
      </c>
    </row>
    <row r="1945" spans="2:74" hidden="1" x14ac:dyDescent="0.3">
      <c r="B1945" s="6" t="s">
        <v>2378</v>
      </c>
      <c r="C1945" s="6">
        <v>318021480</v>
      </c>
      <c r="D1945" s="6" t="s">
        <v>773</v>
      </c>
      <c r="E1945" s="6" t="s">
        <v>773</v>
      </c>
      <c r="F1945" s="6" t="s">
        <v>773</v>
      </c>
      <c r="G1945" s="6" t="s">
        <v>97</v>
      </c>
      <c r="H1945" s="6" t="s">
        <v>78</v>
      </c>
      <c r="I1945" s="22">
        <v>490000</v>
      </c>
      <c r="J1945" s="22">
        <v>480000</v>
      </c>
      <c r="K1945" s="22">
        <v>395000</v>
      </c>
      <c r="L1945" s="22">
        <v>495000</v>
      </c>
      <c r="M1945" s="22">
        <v>480000</v>
      </c>
      <c r="N1945" s="22">
        <v>395000</v>
      </c>
      <c r="O1945" s="23">
        <v>25</v>
      </c>
      <c r="P1945" s="23">
        <v>24</v>
      </c>
      <c r="Q1945" s="23">
        <v>28</v>
      </c>
      <c r="R1945" s="22">
        <v>490</v>
      </c>
      <c r="S1945" s="22">
        <v>450</v>
      </c>
      <c r="T1945" s="24">
        <v>4.4000000000000004</v>
      </c>
      <c r="U1945" s="24">
        <v>-0.69999999999999929</v>
      </c>
      <c r="V1945" s="24">
        <v>5.0999999999999996</v>
      </c>
      <c r="W1945" s="24">
        <v>5.7</v>
      </c>
      <c r="X1945" s="25">
        <v>5.1999999999999998E-2</v>
      </c>
      <c r="Y1945" s="24">
        <v>4.5999999999999996</v>
      </c>
      <c r="Z1945" s="24">
        <v>-1.6000000000000005</v>
      </c>
      <c r="AA1945" s="24">
        <v>6.2</v>
      </c>
      <c r="AB1945" s="24">
        <v>4.9000000000000004</v>
      </c>
      <c r="AC1945" s="26">
        <v>0.26824034334763946</v>
      </c>
      <c r="AD1945" s="24">
        <v>5.1584681413007587</v>
      </c>
      <c r="AE1945" s="6">
        <v>688</v>
      </c>
      <c r="AF1945" s="6">
        <v>586</v>
      </c>
      <c r="AG1945" s="6">
        <v>517</v>
      </c>
      <c r="AH1945" s="27">
        <v>2.8293029871977238</v>
      </c>
      <c r="AI1945" s="28">
        <v>567000</v>
      </c>
      <c r="AJ1945" s="28">
        <v>459000</v>
      </c>
      <c r="AK1945" s="28">
        <v>407500</v>
      </c>
      <c r="AL1945" s="29">
        <v>0.23529411764705882</v>
      </c>
      <c r="AM1945" s="29">
        <v>0.39141104294478529</v>
      </c>
      <c r="AN1945" s="6">
        <v>3.5</v>
      </c>
      <c r="AO1945" s="27">
        <v>-1.0999999999999996</v>
      </c>
      <c r="AP1945" s="6">
        <v>4.5999999999999996</v>
      </c>
      <c r="AQ1945" s="26">
        <v>6.2E-2</v>
      </c>
      <c r="AR1945" s="28">
        <v>530</v>
      </c>
      <c r="AS1945" s="28">
        <v>490</v>
      </c>
      <c r="AT1945" s="25">
        <v>8.1632653061224483E-2</v>
      </c>
      <c r="AU1945" s="26">
        <v>0.49397749098413712</v>
      </c>
      <c r="AV1945" s="30">
        <v>1826.7200000000003</v>
      </c>
      <c r="AW1945" s="24">
        <v>0.78779999999999994</v>
      </c>
      <c r="AX1945" s="24">
        <v>0.2122</v>
      </c>
      <c r="AY1945" s="24">
        <v>0.97799999999999998</v>
      </c>
      <c r="AZ1945" s="24">
        <v>1.6E-2</v>
      </c>
      <c r="BA1945" s="24">
        <v>0.23150000000000001</v>
      </c>
      <c r="BB1945" s="24">
        <v>0.42820000000000003</v>
      </c>
      <c r="BC1945" s="24">
        <v>0.31850000000000001</v>
      </c>
      <c r="BD1945" s="31">
        <v>2.5</v>
      </c>
      <c r="BE1945" s="23">
        <v>1103</v>
      </c>
      <c r="BF1945" s="32" t="s">
        <v>4663</v>
      </c>
      <c r="BG1945" s="33">
        <v>146.68880569495099</v>
      </c>
      <c r="BH1945" s="33">
        <v>-19.4350453290057</v>
      </c>
      <c r="BI1945" s="34">
        <f t="shared" si="420"/>
        <v>44</v>
      </c>
      <c r="BJ1945" s="34">
        <f t="shared" si="421"/>
        <v>59</v>
      </c>
      <c r="BK1945" s="34">
        <f t="shared" si="422"/>
        <v>90</v>
      </c>
      <c r="BL1945" s="34">
        <f t="shared" si="423"/>
        <v>1</v>
      </c>
      <c r="BM1945" s="34">
        <f t="shared" si="424"/>
        <v>100</v>
      </c>
      <c r="BN1945" s="34">
        <f t="shared" si="425"/>
        <v>80</v>
      </c>
      <c r="BO1945" s="34">
        <f t="shared" si="426"/>
        <v>1</v>
      </c>
      <c r="BP1945" s="34">
        <f t="shared" si="427"/>
        <v>41</v>
      </c>
      <c r="BQ1945" s="35">
        <f t="shared" si="428"/>
        <v>100</v>
      </c>
      <c r="BR1945" s="34">
        <f t="shared" si="429"/>
        <v>98</v>
      </c>
      <c r="BS1945" s="35">
        <f t="shared" si="430"/>
        <v>88</v>
      </c>
      <c r="BT1945" s="35">
        <f t="shared" si="431"/>
        <v>41</v>
      </c>
      <c r="BU1945" s="35">
        <f t="shared" si="432"/>
        <v>25</v>
      </c>
      <c r="BV1945" s="35">
        <f t="shared" si="433"/>
        <v>58</v>
      </c>
    </row>
    <row r="1946" spans="2:74" hidden="1" x14ac:dyDescent="0.3">
      <c r="B1946" s="6" t="s">
        <v>2379</v>
      </c>
      <c r="C1946" s="6">
        <v>401011001</v>
      </c>
      <c r="D1946" s="6" t="s">
        <v>1855</v>
      </c>
      <c r="E1946" s="6" t="s">
        <v>343</v>
      </c>
      <c r="F1946" s="6" t="s">
        <v>2379</v>
      </c>
      <c r="G1946" s="6" t="s">
        <v>82</v>
      </c>
      <c r="H1946" s="6" t="s">
        <v>78</v>
      </c>
      <c r="I1946" s="22">
        <v>976500</v>
      </c>
      <c r="J1946" s="22">
        <v>980595</v>
      </c>
      <c r="K1946" s="22">
        <v>949000</v>
      </c>
      <c r="L1946" s="22">
        <v>970000</v>
      </c>
      <c r="M1946" s="22">
        <v>976000</v>
      </c>
      <c r="N1946" s="22">
        <v>951000</v>
      </c>
      <c r="O1946" s="23">
        <v>19</v>
      </c>
      <c r="P1946" s="23">
        <v>20</v>
      </c>
      <c r="Q1946" s="23">
        <v>21</v>
      </c>
      <c r="R1946" s="22">
        <v>650</v>
      </c>
      <c r="S1946" s="22">
        <v>600</v>
      </c>
      <c r="T1946" s="24">
        <v>0.6</v>
      </c>
      <c r="U1946" s="24">
        <v>0</v>
      </c>
      <c r="V1946" s="24">
        <v>0.6</v>
      </c>
      <c r="W1946" s="24">
        <v>0.6</v>
      </c>
      <c r="X1946" s="25">
        <v>3.4613415258576551E-2</v>
      </c>
      <c r="Y1946" s="24">
        <v>1.2</v>
      </c>
      <c r="Z1946" s="24">
        <v>-0.40000000000000013</v>
      </c>
      <c r="AA1946" s="24">
        <v>1.6</v>
      </c>
      <c r="AB1946" s="24">
        <v>1.5</v>
      </c>
      <c r="AC1946" s="26">
        <v>0.42517006802721086</v>
      </c>
      <c r="AD1946" s="24">
        <v>12.283389687235839</v>
      </c>
      <c r="AE1946" s="6">
        <v>31</v>
      </c>
      <c r="AF1946" s="6">
        <v>37</v>
      </c>
      <c r="AG1946" s="6">
        <v>27</v>
      </c>
      <c r="AH1946" s="27">
        <v>3.46875</v>
      </c>
      <c r="AI1946" s="28">
        <v>1100000</v>
      </c>
      <c r="AJ1946" s="28">
        <v>1075000</v>
      </c>
      <c r="AK1946" s="28">
        <v>960000</v>
      </c>
      <c r="AL1946" s="29">
        <v>2.3255813953488372E-2</v>
      </c>
      <c r="AM1946" s="29">
        <v>0.14583333333333334</v>
      </c>
      <c r="AN1946" s="6">
        <v>0.9</v>
      </c>
      <c r="AO1946" s="27">
        <v>9.9999999999999978E-2</v>
      </c>
      <c r="AP1946" s="6">
        <v>0.8</v>
      </c>
      <c r="AQ1946" s="26">
        <v>4.0127388535031852E-2</v>
      </c>
      <c r="AR1946" s="28">
        <v>670</v>
      </c>
      <c r="AS1946" s="28">
        <v>630</v>
      </c>
      <c r="AT1946" s="25">
        <v>6.3492063492063489E-2</v>
      </c>
      <c r="AU1946" s="26">
        <v>0.15626878630783159</v>
      </c>
      <c r="AV1946" s="30">
        <v>1528.8000000000002</v>
      </c>
      <c r="AW1946" s="24">
        <v>0.40189999999999998</v>
      </c>
      <c r="AX1946" s="24">
        <v>0.59809999999999997</v>
      </c>
      <c r="AY1946" s="24">
        <v>4.2999999999999997E-2</v>
      </c>
      <c r="AZ1946" s="24">
        <v>0.26669999999999999</v>
      </c>
      <c r="BA1946" s="24">
        <v>0.17510000000000001</v>
      </c>
      <c r="BB1946" s="24">
        <v>0.14949999999999999</v>
      </c>
      <c r="BC1946" s="24">
        <v>0.63800000000000001</v>
      </c>
      <c r="BD1946" s="31">
        <v>0</v>
      </c>
      <c r="BE1946" s="23">
        <v>1</v>
      </c>
      <c r="BF1946" s="32" t="s">
        <v>4664</v>
      </c>
      <c r="BG1946" s="33">
        <v>138.60068657854401</v>
      </c>
      <c r="BH1946" s="33">
        <v>-34.926173198753197</v>
      </c>
      <c r="BI1946" s="34">
        <f t="shared" si="420"/>
        <v>100</v>
      </c>
      <c r="BJ1946" s="34">
        <f t="shared" si="421"/>
        <v>100</v>
      </c>
      <c r="BK1946" s="34">
        <f t="shared" si="422"/>
        <v>82</v>
      </c>
      <c r="BL1946" s="34">
        <f t="shared" si="423"/>
        <v>48</v>
      </c>
      <c r="BM1946" s="34">
        <f t="shared" si="424"/>
        <v>13</v>
      </c>
      <c r="BN1946" s="34">
        <f t="shared" si="425"/>
        <v>47</v>
      </c>
      <c r="BO1946" s="34">
        <f t="shared" si="426"/>
        <v>100</v>
      </c>
      <c r="BP1946" s="34">
        <f t="shared" si="427"/>
        <v>29</v>
      </c>
      <c r="BQ1946" s="35">
        <f t="shared" si="428"/>
        <v>66</v>
      </c>
      <c r="BR1946" s="34">
        <f t="shared" si="429"/>
        <v>28</v>
      </c>
      <c r="BS1946" s="35">
        <f t="shared" si="430"/>
        <v>1</v>
      </c>
      <c r="BT1946" s="35">
        <f t="shared" si="431"/>
        <v>97</v>
      </c>
      <c r="BU1946" s="35">
        <f t="shared" si="432"/>
        <v>0</v>
      </c>
      <c r="BV1946" s="35">
        <f t="shared" si="433"/>
        <v>57</v>
      </c>
    </row>
    <row r="1947" spans="2:74" hidden="1" x14ac:dyDescent="0.3">
      <c r="B1947" s="6" t="s">
        <v>2380</v>
      </c>
      <c r="C1947" s="6">
        <v>402021032</v>
      </c>
      <c r="D1947" s="6" t="s">
        <v>419</v>
      </c>
      <c r="E1947" s="6" t="s">
        <v>420</v>
      </c>
      <c r="F1947" s="6" t="s">
        <v>2379</v>
      </c>
      <c r="G1947" s="6" t="s">
        <v>82</v>
      </c>
      <c r="H1947" s="6" t="s">
        <v>78</v>
      </c>
      <c r="I1947" s="22">
        <v>675000</v>
      </c>
      <c r="J1947" s="22">
        <v>660000</v>
      </c>
      <c r="K1947" s="22">
        <v>590000</v>
      </c>
      <c r="L1947" s="22">
        <v>621000</v>
      </c>
      <c r="M1947" s="22">
        <v>615000</v>
      </c>
      <c r="N1947" s="22">
        <v>550000</v>
      </c>
      <c r="O1947" s="23">
        <v>28</v>
      </c>
      <c r="P1947" s="23">
        <v>28</v>
      </c>
      <c r="Q1947" s="23">
        <v>29</v>
      </c>
      <c r="R1947" s="22">
        <v>560</v>
      </c>
      <c r="S1947" s="22">
        <v>520</v>
      </c>
      <c r="T1947" s="24">
        <v>3.6</v>
      </c>
      <c r="U1947" s="24">
        <v>-0.19999999999999973</v>
      </c>
      <c r="V1947" s="24">
        <v>3.8</v>
      </c>
      <c r="W1947" s="24">
        <v>3.2</v>
      </c>
      <c r="X1947" s="25">
        <v>4.3140740740740743E-2</v>
      </c>
      <c r="Y1947" s="24">
        <v>9</v>
      </c>
      <c r="Z1947" s="24">
        <v>-2.5</v>
      </c>
      <c r="AA1947" s="24">
        <v>11.5</v>
      </c>
      <c r="AB1947" s="24">
        <v>7.3</v>
      </c>
      <c r="AC1947" s="26">
        <v>0.30248033877797942</v>
      </c>
      <c r="AD1947" s="24">
        <v>7.0114776330747288</v>
      </c>
      <c r="AE1947" s="6">
        <v>742</v>
      </c>
      <c r="AF1947" s="6">
        <v>595</v>
      </c>
      <c r="AG1947" s="6">
        <v>348</v>
      </c>
      <c r="AH1947" s="27">
        <v>5.7184986595174268</v>
      </c>
      <c r="AI1947" s="28">
        <v>601000</v>
      </c>
      <c r="AJ1947" s="28">
        <v>505000</v>
      </c>
      <c r="AK1947" s="28">
        <v>415000</v>
      </c>
      <c r="AL1947" s="29">
        <v>0.1900990099009901</v>
      </c>
      <c r="AM1947" s="29">
        <v>0.44819277108433736</v>
      </c>
      <c r="AN1947" s="6">
        <v>3.4</v>
      </c>
      <c r="AO1947" s="27">
        <v>0</v>
      </c>
      <c r="AP1947" s="6">
        <v>3.4</v>
      </c>
      <c r="AQ1947" s="26">
        <v>0.1404</v>
      </c>
      <c r="AR1947" s="28">
        <v>525</v>
      </c>
      <c r="AS1947" s="28">
        <v>485</v>
      </c>
      <c r="AT1947" s="25">
        <v>8.247422680412371E-2</v>
      </c>
      <c r="AU1947" s="26">
        <v>0.54208361123976734</v>
      </c>
      <c r="AV1947" s="30">
        <v>1851.3600000000001</v>
      </c>
      <c r="AW1947" s="24">
        <v>0.78259999999999996</v>
      </c>
      <c r="AX1947" s="24">
        <v>0.21740000000000001</v>
      </c>
      <c r="AY1947" s="24">
        <v>0.95779999999999998</v>
      </c>
      <c r="AZ1947" s="24">
        <v>3.8399999999999997E-2</v>
      </c>
      <c r="BA1947" s="24">
        <v>0.13850000000000001</v>
      </c>
      <c r="BB1947" s="24">
        <v>0.50770000000000004</v>
      </c>
      <c r="BC1947" s="24">
        <v>0.32350000000000001</v>
      </c>
      <c r="BD1947" s="31">
        <v>2</v>
      </c>
      <c r="BE1947" s="23">
        <v>30</v>
      </c>
      <c r="BF1947" s="32" t="s">
        <v>4665</v>
      </c>
      <c r="BG1947" s="33">
        <v>138.647968656747</v>
      </c>
      <c r="BH1947" s="33">
        <v>-34.648882811868297</v>
      </c>
      <c r="BI1947" s="34">
        <f t="shared" si="420"/>
        <v>57</v>
      </c>
      <c r="BJ1947" s="34">
        <f t="shared" si="421"/>
        <v>60</v>
      </c>
      <c r="BK1947" s="34">
        <f t="shared" si="422"/>
        <v>54</v>
      </c>
      <c r="BL1947" s="34">
        <f t="shared" si="423"/>
        <v>1</v>
      </c>
      <c r="BM1947" s="34">
        <f t="shared" si="424"/>
        <v>95</v>
      </c>
      <c r="BN1947" s="34">
        <f t="shared" si="425"/>
        <v>100</v>
      </c>
      <c r="BO1947" s="34">
        <f t="shared" si="426"/>
        <v>100</v>
      </c>
      <c r="BP1947" s="34">
        <f t="shared" si="427"/>
        <v>20</v>
      </c>
      <c r="BQ1947" s="35">
        <f t="shared" si="428"/>
        <v>94</v>
      </c>
      <c r="BR1947" s="34">
        <f t="shared" si="429"/>
        <v>80</v>
      </c>
      <c r="BS1947" s="35">
        <f t="shared" si="430"/>
        <v>65</v>
      </c>
      <c r="BT1947" s="35">
        <f t="shared" si="431"/>
        <v>1</v>
      </c>
      <c r="BU1947" s="35">
        <f t="shared" si="432"/>
        <v>20</v>
      </c>
      <c r="BV1947" s="35">
        <f t="shared" si="433"/>
        <v>57</v>
      </c>
    </row>
    <row r="1948" spans="2:74" hidden="1" x14ac:dyDescent="0.3">
      <c r="B1948" s="6" t="s">
        <v>2381</v>
      </c>
      <c r="C1948" s="6">
        <v>305031126</v>
      </c>
      <c r="D1948" s="6" t="s">
        <v>840</v>
      </c>
      <c r="E1948" s="6" t="s">
        <v>337</v>
      </c>
      <c r="F1948" s="6" t="s">
        <v>2780</v>
      </c>
      <c r="G1948" s="6" t="s">
        <v>97</v>
      </c>
      <c r="H1948" s="6" t="s">
        <v>78</v>
      </c>
      <c r="I1948" s="22">
        <v>1336660</v>
      </c>
      <c r="J1948" s="22">
        <v>1323000</v>
      </c>
      <c r="K1948" s="22">
        <v>1293870</v>
      </c>
      <c r="L1948" s="22">
        <v>1400000</v>
      </c>
      <c r="M1948" s="22">
        <v>1400000</v>
      </c>
      <c r="N1948" s="22">
        <v>1270000</v>
      </c>
      <c r="O1948" s="23">
        <v>26</v>
      </c>
      <c r="P1948" s="23">
        <v>25</v>
      </c>
      <c r="Q1948" s="23">
        <v>25</v>
      </c>
      <c r="R1948" s="22">
        <v>650</v>
      </c>
      <c r="S1948" s="22">
        <v>600</v>
      </c>
      <c r="T1948" s="24">
        <v>2</v>
      </c>
      <c r="U1948" s="24">
        <v>-0.10000000000000009</v>
      </c>
      <c r="V1948" s="24">
        <v>2.1</v>
      </c>
      <c r="W1948" s="24">
        <v>2.2000000000000002</v>
      </c>
      <c r="X1948" s="25">
        <v>2.5286909161641703E-2</v>
      </c>
      <c r="Y1948" s="24">
        <v>7.2</v>
      </c>
      <c r="Z1948" s="24">
        <v>-2.4999999999999991</v>
      </c>
      <c r="AA1948" s="24">
        <v>9.6999999999999993</v>
      </c>
      <c r="AB1948" s="24">
        <v>10.9</v>
      </c>
      <c r="AC1948" s="26">
        <v>0.32993584016892713</v>
      </c>
      <c r="AD1948" s="24">
        <v>13.047693494680418</v>
      </c>
      <c r="AE1948" s="6">
        <v>147</v>
      </c>
      <c r="AF1948" s="6">
        <v>190</v>
      </c>
      <c r="AG1948" s="6">
        <v>165</v>
      </c>
      <c r="AH1948" s="27">
        <v>3.0439882697947214</v>
      </c>
      <c r="AI1948" s="28">
        <v>1720000</v>
      </c>
      <c r="AJ1948" s="28">
        <v>1570000</v>
      </c>
      <c r="AK1948" s="28">
        <v>1500000</v>
      </c>
      <c r="AL1948" s="29">
        <v>9.5541401273885357E-2</v>
      </c>
      <c r="AM1948" s="29">
        <v>0.14666666666666667</v>
      </c>
      <c r="AN1948" s="6">
        <v>2.1</v>
      </c>
      <c r="AO1948" s="27">
        <v>-0.39999999999999991</v>
      </c>
      <c r="AP1948" s="6">
        <v>2.5</v>
      </c>
      <c r="AQ1948" s="26">
        <v>0.12933333333333333</v>
      </c>
      <c r="AR1948" s="28">
        <v>770</v>
      </c>
      <c r="AS1948" s="28">
        <v>750</v>
      </c>
      <c r="AT1948" s="25">
        <v>2.6666666666666668E-2</v>
      </c>
      <c r="AU1948" s="26">
        <v>0.39992146431169173</v>
      </c>
      <c r="AV1948" s="30">
        <v>1970.0800000000002</v>
      </c>
      <c r="AW1948" s="24">
        <v>0.53680000000000005</v>
      </c>
      <c r="AX1948" s="24">
        <v>0.4632</v>
      </c>
      <c r="AY1948" s="24">
        <v>0.3367</v>
      </c>
      <c r="AZ1948" s="24">
        <v>9.0300000000000005E-2</v>
      </c>
      <c r="BA1948" s="24">
        <v>0.1353</v>
      </c>
      <c r="BB1948" s="24">
        <v>0.21</v>
      </c>
      <c r="BC1948" s="24">
        <v>0.63039999999999996</v>
      </c>
      <c r="BD1948" s="31">
        <v>9</v>
      </c>
      <c r="BE1948" s="23">
        <v>3</v>
      </c>
      <c r="BF1948" s="32" t="s">
        <v>4666</v>
      </c>
      <c r="BG1948" s="33">
        <v>153.01737365839799</v>
      </c>
      <c r="BH1948" s="33">
        <v>-27.448095268926199</v>
      </c>
      <c r="BI1948" s="34">
        <f t="shared" si="420"/>
        <v>84</v>
      </c>
      <c r="BJ1948" s="34">
        <f t="shared" si="421"/>
        <v>82</v>
      </c>
      <c r="BK1948" s="34">
        <f t="shared" si="422"/>
        <v>87</v>
      </c>
      <c r="BL1948" s="34">
        <f t="shared" si="423"/>
        <v>1</v>
      </c>
      <c r="BM1948" s="34">
        <f t="shared" si="424"/>
        <v>48</v>
      </c>
      <c r="BN1948" s="34">
        <f t="shared" si="425"/>
        <v>100</v>
      </c>
      <c r="BO1948" s="34">
        <f t="shared" si="426"/>
        <v>100</v>
      </c>
      <c r="BP1948" s="34">
        <f t="shared" si="427"/>
        <v>20</v>
      </c>
      <c r="BQ1948" s="35">
        <f t="shared" si="428"/>
        <v>35</v>
      </c>
      <c r="BR1948" s="34">
        <f t="shared" si="429"/>
        <v>20</v>
      </c>
      <c r="BS1948" s="35">
        <f t="shared" si="430"/>
        <v>47</v>
      </c>
      <c r="BT1948" s="35">
        <f t="shared" si="431"/>
        <v>1</v>
      </c>
      <c r="BU1948" s="35">
        <f t="shared" si="432"/>
        <v>90</v>
      </c>
      <c r="BV1948" s="35">
        <f t="shared" si="433"/>
        <v>57</v>
      </c>
    </row>
    <row r="1949" spans="2:74" hidden="1" x14ac:dyDescent="0.3">
      <c r="B1949" s="6" t="s">
        <v>2382</v>
      </c>
      <c r="C1949" s="6">
        <v>309081559</v>
      </c>
      <c r="D1949" s="6" t="s">
        <v>1980</v>
      </c>
      <c r="E1949" s="6" t="s">
        <v>1142</v>
      </c>
      <c r="F1949" s="6" t="s">
        <v>3657</v>
      </c>
      <c r="G1949" s="6" t="s">
        <v>97</v>
      </c>
      <c r="H1949" s="6" t="s">
        <v>78</v>
      </c>
      <c r="I1949" s="22">
        <v>1379000</v>
      </c>
      <c r="J1949" s="22">
        <v>1400000</v>
      </c>
      <c r="K1949" s="22">
        <v>1290000</v>
      </c>
      <c r="L1949" s="22">
        <v>1400000</v>
      </c>
      <c r="M1949" s="22">
        <v>1400000</v>
      </c>
      <c r="N1949" s="22">
        <v>1299000</v>
      </c>
      <c r="O1949" s="23">
        <v>30</v>
      </c>
      <c r="P1949" s="23">
        <v>30</v>
      </c>
      <c r="Q1949" s="23">
        <v>31</v>
      </c>
      <c r="R1949" s="22">
        <v>970</v>
      </c>
      <c r="S1949" s="22">
        <v>900</v>
      </c>
      <c r="T1949" s="24">
        <v>4.2</v>
      </c>
      <c r="U1949" s="24">
        <v>0</v>
      </c>
      <c r="V1949" s="24">
        <v>4.2</v>
      </c>
      <c r="W1949" s="24">
        <v>3.9</v>
      </c>
      <c r="X1949" s="25">
        <v>3.657722987672226E-2</v>
      </c>
      <c r="Y1949" s="24">
        <v>3.6</v>
      </c>
      <c r="Z1949" s="24">
        <v>-1.4</v>
      </c>
      <c r="AA1949" s="24">
        <v>5</v>
      </c>
      <c r="AB1949" s="24">
        <v>5.5</v>
      </c>
      <c r="AC1949" s="26">
        <v>0.46789380257775715</v>
      </c>
      <c r="AD1949" s="24">
        <v>12.791941985621076</v>
      </c>
      <c r="AE1949" s="6">
        <v>87</v>
      </c>
      <c r="AF1949" s="6">
        <v>104</v>
      </c>
      <c r="AG1949" s="6">
        <v>76</v>
      </c>
      <c r="AH1949" s="27">
        <v>2.1927710843373496</v>
      </c>
      <c r="AI1949" s="28">
        <v>1320000</v>
      </c>
      <c r="AJ1949" s="28">
        <v>1200000</v>
      </c>
      <c r="AK1949" s="28">
        <v>1050000</v>
      </c>
      <c r="AL1949" s="29">
        <v>0.1</v>
      </c>
      <c r="AM1949" s="29">
        <v>0.25714285714285712</v>
      </c>
      <c r="AN1949" s="6">
        <v>3.6</v>
      </c>
      <c r="AO1949" s="27">
        <v>0.20000000000000018</v>
      </c>
      <c r="AP1949" s="6">
        <v>3.4</v>
      </c>
      <c r="AQ1949" s="26">
        <v>0.14765478424015008</v>
      </c>
      <c r="AR1949" s="28">
        <v>920</v>
      </c>
      <c r="AS1949" s="28">
        <v>890</v>
      </c>
      <c r="AT1949" s="25">
        <v>3.3707865168539325E-2</v>
      </c>
      <c r="AU1949" s="26">
        <v>0.39577533758673855</v>
      </c>
      <c r="AV1949" s="30">
        <v>2073.1200000000003</v>
      </c>
      <c r="AW1949" s="24">
        <v>0.76970000000000005</v>
      </c>
      <c r="AX1949" s="24">
        <v>0.2303</v>
      </c>
      <c r="AY1949" s="24">
        <v>0.69330000000000003</v>
      </c>
      <c r="AZ1949" s="24">
        <v>0.2208</v>
      </c>
      <c r="BA1949" s="24">
        <v>0.33379999999999999</v>
      </c>
      <c r="BB1949" s="24">
        <v>0.36309999999999998</v>
      </c>
      <c r="BC1949" s="24">
        <v>0.28139999999999998</v>
      </c>
      <c r="BD1949" s="31">
        <v>7.5</v>
      </c>
      <c r="BE1949" s="23">
        <v>76</v>
      </c>
      <c r="BF1949" s="32" t="s">
        <v>4667</v>
      </c>
      <c r="BG1949" s="33">
        <v>153.407340763674</v>
      </c>
      <c r="BH1949" s="33">
        <v>-28.071542224320801</v>
      </c>
      <c r="BI1949" s="34">
        <f t="shared" si="420"/>
        <v>47</v>
      </c>
      <c r="BJ1949" s="34">
        <f t="shared" si="421"/>
        <v>57</v>
      </c>
      <c r="BK1949" s="34">
        <f t="shared" si="422"/>
        <v>98</v>
      </c>
      <c r="BL1949" s="34">
        <f t="shared" si="423"/>
        <v>1</v>
      </c>
      <c r="BM1949" s="34">
        <f t="shared" si="424"/>
        <v>51</v>
      </c>
      <c r="BN1949" s="34">
        <f t="shared" si="425"/>
        <v>100</v>
      </c>
      <c r="BO1949" s="34">
        <f t="shared" si="426"/>
        <v>92</v>
      </c>
      <c r="BP1949" s="34">
        <f t="shared" si="427"/>
        <v>63</v>
      </c>
      <c r="BQ1949" s="35">
        <f t="shared" si="428"/>
        <v>72</v>
      </c>
      <c r="BR1949" s="34">
        <f t="shared" si="429"/>
        <v>23</v>
      </c>
      <c r="BS1949" s="35">
        <f t="shared" si="430"/>
        <v>1</v>
      </c>
      <c r="BT1949" s="35">
        <f t="shared" si="431"/>
        <v>57</v>
      </c>
      <c r="BU1949" s="35">
        <f t="shared" si="432"/>
        <v>75</v>
      </c>
      <c r="BV1949" s="35">
        <f t="shared" si="433"/>
        <v>57</v>
      </c>
    </row>
    <row r="1950" spans="2:74" hidden="1" x14ac:dyDescent="0.3">
      <c r="B1950" s="6" t="s">
        <v>2383</v>
      </c>
      <c r="C1950" s="6">
        <v>117031648</v>
      </c>
      <c r="D1950" s="6" t="s">
        <v>1330</v>
      </c>
      <c r="E1950" s="6" t="s">
        <v>1067</v>
      </c>
      <c r="F1950" s="6" t="s">
        <v>2757</v>
      </c>
      <c r="G1950" s="6" t="s">
        <v>77</v>
      </c>
      <c r="H1950" s="6" t="s">
        <v>78</v>
      </c>
      <c r="I1950" s="22">
        <v>2100000</v>
      </c>
      <c r="J1950" s="22">
        <v>2100000</v>
      </c>
      <c r="K1950" s="22">
        <v>2480000</v>
      </c>
      <c r="L1950" s="22">
        <v>1815000</v>
      </c>
      <c r="M1950" s="22">
        <v>1960000</v>
      </c>
      <c r="N1950" s="22">
        <v>2275000</v>
      </c>
      <c r="O1950" s="23">
        <v>23</v>
      </c>
      <c r="P1950" s="23">
        <v>23</v>
      </c>
      <c r="Q1950" s="23">
        <v>31</v>
      </c>
      <c r="R1950" s="22">
        <v>1150</v>
      </c>
      <c r="S1950" s="22">
        <v>1300</v>
      </c>
      <c r="T1950" s="24">
        <v>1.8</v>
      </c>
      <c r="U1950" s="24">
        <v>0</v>
      </c>
      <c r="V1950" s="24">
        <v>1.8</v>
      </c>
      <c r="W1950" s="24">
        <v>2.2000000000000002</v>
      </c>
      <c r="X1950" s="25">
        <v>2.8476190476190478E-2</v>
      </c>
      <c r="Y1950" s="24">
        <v>7.9</v>
      </c>
      <c r="Z1950" s="24">
        <v>-2.0999999999999996</v>
      </c>
      <c r="AA1950" s="24">
        <v>10</v>
      </c>
      <c r="AB1950" s="24">
        <v>9</v>
      </c>
      <c r="AC1950" s="26">
        <v>0.46842413972888419</v>
      </c>
      <c r="AD1950" s="24">
        <v>16.449677147669846</v>
      </c>
      <c r="AE1950" s="6">
        <v>109</v>
      </c>
      <c r="AF1950" s="6">
        <v>162</v>
      </c>
      <c r="AG1950" s="6">
        <v>100</v>
      </c>
      <c r="AH1950" s="27">
        <v>1.8372413793103448</v>
      </c>
      <c r="AI1950" s="28">
        <v>1995000</v>
      </c>
      <c r="AJ1950" s="28">
        <v>1925000</v>
      </c>
      <c r="AK1950" s="28">
        <v>1775000</v>
      </c>
      <c r="AL1950" s="29">
        <v>3.6363636363636362E-2</v>
      </c>
      <c r="AM1950" s="29">
        <v>0.12394366197183099</v>
      </c>
      <c r="AN1950" s="6">
        <v>1.4</v>
      </c>
      <c r="AO1950" s="27">
        <v>-0.10000000000000009</v>
      </c>
      <c r="AP1950" s="6">
        <v>1.5</v>
      </c>
      <c r="AQ1950" s="26">
        <v>6.2857142857142861E-2</v>
      </c>
      <c r="AR1950" s="28">
        <v>1095</v>
      </c>
      <c r="AS1950" s="28">
        <v>1050</v>
      </c>
      <c r="AT1950" s="25">
        <v>4.2857142857142858E-2</v>
      </c>
      <c r="AU1950" s="26">
        <v>4.1666284272152021E-2</v>
      </c>
      <c r="AV1950" s="30">
        <v>2455.0400000000004</v>
      </c>
      <c r="AW1950" s="24">
        <v>0.53100000000000003</v>
      </c>
      <c r="AX1950" s="24">
        <v>0.46899999999999997</v>
      </c>
      <c r="AY1950" s="24">
        <v>3.5000000000000001E-3</v>
      </c>
      <c r="AZ1950" s="24">
        <v>6.9199999999999998E-2</v>
      </c>
      <c r="BA1950" s="24">
        <v>7.4499999999999997E-2</v>
      </c>
      <c r="BB1950" s="24">
        <v>0.19769999999999999</v>
      </c>
      <c r="BC1950" s="24">
        <v>0.70479999999999998</v>
      </c>
      <c r="BD1950" s="31">
        <v>10</v>
      </c>
      <c r="BE1950" s="23">
        <v>4</v>
      </c>
      <c r="BF1950" s="32" t="s">
        <v>4668</v>
      </c>
      <c r="BG1950" s="33">
        <v>151.208290601404</v>
      </c>
      <c r="BH1950" s="33">
        <v>-33.9071164865219</v>
      </c>
      <c r="BI1950" s="34">
        <f t="shared" si="420"/>
        <v>87</v>
      </c>
      <c r="BJ1950" s="34">
        <f t="shared" si="421"/>
        <v>93</v>
      </c>
      <c r="BK1950" s="34">
        <f t="shared" si="422"/>
        <v>100</v>
      </c>
      <c r="BL1950" s="34">
        <f t="shared" si="423"/>
        <v>86</v>
      </c>
      <c r="BM1950" s="34">
        <f t="shared" si="424"/>
        <v>19</v>
      </c>
      <c r="BN1950" s="34">
        <f t="shared" si="425"/>
        <v>82</v>
      </c>
      <c r="BO1950" s="34">
        <f t="shared" si="426"/>
        <v>100</v>
      </c>
      <c r="BP1950" s="34">
        <f t="shared" si="427"/>
        <v>6</v>
      </c>
      <c r="BQ1950" s="35">
        <f t="shared" si="428"/>
        <v>45</v>
      </c>
      <c r="BR1950" s="34">
        <f t="shared" si="429"/>
        <v>1</v>
      </c>
      <c r="BS1950" s="35">
        <f t="shared" si="430"/>
        <v>1</v>
      </c>
      <c r="BT1950" s="35">
        <f t="shared" si="431"/>
        <v>1</v>
      </c>
      <c r="BU1950" s="35">
        <f t="shared" si="432"/>
        <v>100</v>
      </c>
      <c r="BV1950" s="35">
        <f t="shared" si="433"/>
        <v>57</v>
      </c>
    </row>
    <row r="1951" spans="2:74" hidden="1" x14ac:dyDescent="0.3">
      <c r="B1951" s="6" t="s">
        <v>2384</v>
      </c>
      <c r="C1951" s="6">
        <v>306051166</v>
      </c>
      <c r="D1951" s="6" t="s">
        <v>1725</v>
      </c>
      <c r="E1951" s="6" t="s">
        <v>1349</v>
      </c>
      <c r="F1951" s="6" t="s">
        <v>2698</v>
      </c>
      <c r="G1951" s="6" t="s">
        <v>97</v>
      </c>
      <c r="H1951" s="6" t="s">
        <v>78</v>
      </c>
      <c r="I1951" s="22">
        <v>525000</v>
      </c>
      <c r="J1951" s="22">
        <v>525000</v>
      </c>
      <c r="K1951" s="22">
        <v>500000</v>
      </c>
      <c r="L1951" s="22">
        <v>489000</v>
      </c>
      <c r="M1951" s="22">
        <v>490000</v>
      </c>
      <c r="N1951" s="22">
        <v>465000</v>
      </c>
      <c r="O1951" s="23">
        <v>56</v>
      </c>
      <c r="P1951" s="23">
        <v>56</v>
      </c>
      <c r="Q1951" s="23">
        <v>63</v>
      </c>
      <c r="R1951" s="22">
        <v>510</v>
      </c>
      <c r="S1951" s="22">
        <v>470</v>
      </c>
      <c r="T1951" s="24">
        <v>2.4</v>
      </c>
      <c r="U1951" s="24">
        <v>0.10000000000000009</v>
      </c>
      <c r="V1951" s="24">
        <v>2.2999999999999998</v>
      </c>
      <c r="W1951" s="24">
        <v>2.1</v>
      </c>
      <c r="X1951" s="25">
        <v>5.0514285714285713E-2</v>
      </c>
      <c r="Y1951" s="24">
        <v>0.7</v>
      </c>
      <c r="Z1951" s="24">
        <v>-0.20000000000000007</v>
      </c>
      <c r="AA1951" s="24">
        <v>0.9</v>
      </c>
      <c r="AB1951" s="24">
        <v>0.8</v>
      </c>
      <c r="AC1951" s="26">
        <v>0.37695127719962157</v>
      </c>
      <c r="AD1951" s="24">
        <v>7.4622707590422825</v>
      </c>
      <c r="AE1951" s="6">
        <v>303</v>
      </c>
      <c r="AF1951" s="6">
        <v>310</v>
      </c>
      <c r="AG1951" s="6">
        <v>181</v>
      </c>
      <c r="AH1951" s="27">
        <v>6.3555555555555552</v>
      </c>
      <c r="AI1951" s="28">
        <v>500000</v>
      </c>
      <c r="AJ1951" s="28">
        <v>485000</v>
      </c>
      <c r="AK1951" s="28">
        <v>450000</v>
      </c>
      <c r="AL1951" s="29">
        <v>3.0927835051546393E-2</v>
      </c>
      <c r="AM1951" s="29">
        <v>0.1111111111111111</v>
      </c>
      <c r="AN1951" s="6">
        <v>2.2000000000000002</v>
      </c>
      <c r="AO1951" s="27">
        <v>0.30000000000000027</v>
      </c>
      <c r="AP1951" s="6">
        <v>1.9</v>
      </c>
      <c r="AQ1951" s="26">
        <v>5.1515151515151514E-2</v>
      </c>
      <c r="AR1951" s="28">
        <v>500</v>
      </c>
      <c r="AS1951" s="28">
        <v>490</v>
      </c>
      <c r="AT1951" s="25">
        <v>2.0408163265306121E-2</v>
      </c>
      <c r="AU1951" s="26">
        <v>0.22996551918973984</v>
      </c>
      <c r="AV1951" s="30">
        <v>1352.96</v>
      </c>
      <c r="AW1951" s="24">
        <v>0.65820000000000001</v>
      </c>
      <c r="AX1951" s="24">
        <v>0.34179999999999999</v>
      </c>
      <c r="AY1951" s="24">
        <v>0.8629</v>
      </c>
      <c r="AZ1951" s="24">
        <v>6.6500000000000004E-2</v>
      </c>
      <c r="BA1951" s="24">
        <v>0.40300000000000002</v>
      </c>
      <c r="BB1951" s="24">
        <v>0.25869999999999999</v>
      </c>
      <c r="BC1951" s="24">
        <v>0.29630000000000001</v>
      </c>
      <c r="BD1951" s="31">
        <v>1</v>
      </c>
      <c r="BE1951" s="23">
        <v>1381</v>
      </c>
      <c r="BF1951" s="32" t="s">
        <v>4669</v>
      </c>
      <c r="BG1951" s="33">
        <v>145.45956941540101</v>
      </c>
      <c r="BH1951" s="33">
        <v>-17.207725956746</v>
      </c>
      <c r="BI1951" s="34">
        <f t="shared" si="420"/>
        <v>77</v>
      </c>
      <c r="BJ1951" s="34">
        <f t="shared" si="421"/>
        <v>80</v>
      </c>
      <c r="BK1951" s="34">
        <f t="shared" si="422"/>
        <v>46</v>
      </c>
      <c r="BL1951" s="34">
        <f t="shared" si="423"/>
        <v>24</v>
      </c>
      <c r="BM1951" s="34">
        <f t="shared" si="424"/>
        <v>16</v>
      </c>
      <c r="BN1951" s="34">
        <f t="shared" si="425"/>
        <v>64</v>
      </c>
      <c r="BO1951" s="34">
        <f t="shared" si="426"/>
        <v>1</v>
      </c>
      <c r="BP1951" s="34">
        <f t="shared" si="427"/>
        <v>79</v>
      </c>
      <c r="BQ1951" s="35">
        <f t="shared" si="428"/>
        <v>100</v>
      </c>
      <c r="BR1951" s="34">
        <f t="shared" si="429"/>
        <v>76</v>
      </c>
      <c r="BS1951" s="35">
        <f t="shared" si="430"/>
        <v>16</v>
      </c>
      <c r="BT1951" s="35">
        <f t="shared" si="431"/>
        <v>100</v>
      </c>
      <c r="BU1951" s="35">
        <f t="shared" si="432"/>
        <v>10</v>
      </c>
      <c r="BV1951" s="35">
        <f t="shared" si="433"/>
        <v>57</v>
      </c>
    </row>
    <row r="1952" spans="2:74" hidden="1" x14ac:dyDescent="0.3">
      <c r="B1952" s="6" t="s">
        <v>2385</v>
      </c>
      <c r="C1952" s="6">
        <v>127021519</v>
      </c>
      <c r="D1952" s="6" t="s">
        <v>967</v>
      </c>
      <c r="E1952" s="6" t="s">
        <v>574</v>
      </c>
      <c r="F1952" s="6" t="s">
        <v>2757</v>
      </c>
      <c r="G1952" s="6" t="s">
        <v>77</v>
      </c>
      <c r="H1952" s="6" t="s">
        <v>78</v>
      </c>
      <c r="I1952" s="22">
        <v>1216800</v>
      </c>
      <c r="J1952" s="22">
        <v>1225350</v>
      </c>
      <c r="K1952" s="22">
        <v>1150000</v>
      </c>
      <c r="L1952" s="22">
        <v>1245000</v>
      </c>
      <c r="M1952" s="22">
        <v>1220000</v>
      </c>
      <c r="N1952" s="22">
        <v>1180000</v>
      </c>
      <c r="O1952" s="23">
        <v>29</v>
      </c>
      <c r="P1952" s="23">
        <v>29</v>
      </c>
      <c r="Q1952" s="23">
        <v>26</v>
      </c>
      <c r="R1952" s="22">
        <v>700</v>
      </c>
      <c r="S1952" s="22">
        <v>650</v>
      </c>
      <c r="T1952" s="24">
        <v>2.2000000000000002</v>
      </c>
      <c r="U1952" s="24">
        <v>0.10000000000000009</v>
      </c>
      <c r="V1952" s="24">
        <v>2.1</v>
      </c>
      <c r="W1952" s="24">
        <v>2.2000000000000002</v>
      </c>
      <c r="X1952" s="25">
        <v>2.9914529914529916E-2</v>
      </c>
      <c r="Y1952" s="24">
        <v>3.6</v>
      </c>
      <c r="Z1952" s="24">
        <v>-1.1000000000000001</v>
      </c>
      <c r="AA1952" s="24">
        <v>4.7</v>
      </c>
      <c r="AB1952" s="24">
        <v>4.5</v>
      </c>
      <c r="AC1952" s="26">
        <v>0.45620437956204379</v>
      </c>
      <c r="AD1952" s="24">
        <v>15.250260688216892</v>
      </c>
      <c r="AE1952" s="6">
        <v>255</v>
      </c>
      <c r="AF1952" s="6">
        <v>282</v>
      </c>
      <c r="AG1952" s="6">
        <v>226</v>
      </c>
      <c r="AH1952" s="27">
        <v>2.9508196721311477</v>
      </c>
      <c r="AI1952" s="28">
        <v>1299900</v>
      </c>
      <c r="AJ1952" s="28">
        <v>1160000</v>
      </c>
      <c r="AK1952" s="28">
        <v>1020000</v>
      </c>
      <c r="AL1952" s="29">
        <v>0.12060344827586207</v>
      </c>
      <c r="AM1952" s="29">
        <v>0.27441176470588236</v>
      </c>
      <c r="AN1952" s="6">
        <v>1.8</v>
      </c>
      <c r="AO1952" s="27">
        <v>-9.9999999999999867E-2</v>
      </c>
      <c r="AP1952" s="6">
        <v>1.9</v>
      </c>
      <c r="AQ1952" s="26">
        <v>0.10390588235294118</v>
      </c>
      <c r="AR1952" s="28">
        <v>700</v>
      </c>
      <c r="AS1952" s="28">
        <v>650</v>
      </c>
      <c r="AT1952" s="25">
        <v>7.6923076923076927E-2</v>
      </c>
      <c r="AU1952" s="26">
        <v>0.25372424178186304</v>
      </c>
      <c r="AV1952" s="30">
        <v>1534.4</v>
      </c>
      <c r="AW1952" s="24">
        <v>0.78620000000000001</v>
      </c>
      <c r="AX1952" s="24">
        <v>0.21379999999999999</v>
      </c>
      <c r="AY1952" s="24">
        <v>0.8095</v>
      </c>
      <c r="AZ1952" s="24">
        <v>0.1018</v>
      </c>
      <c r="BA1952" s="24">
        <v>0.32140000000000002</v>
      </c>
      <c r="BB1952" s="24">
        <v>0.27460000000000001</v>
      </c>
      <c r="BC1952" s="24">
        <v>0.373</v>
      </c>
      <c r="BD1952" s="31">
        <v>2</v>
      </c>
      <c r="BE1952" s="23">
        <v>27</v>
      </c>
      <c r="BF1952" s="32" t="s">
        <v>4670</v>
      </c>
      <c r="BG1952" s="33">
        <v>150.92143077291701</v>
      </c>
      <c r="BH1952" s="33">
        <v>-33.852817675213799</v>
      </c>
      <c r="BI1952" s="34">
        <f t="shared" si="420"/>
        <v>80</v>
      </c>
      <c r="BJ1952" s="34">
        <f t="shared" si="421"/>
        <v>87</v>
      </c>
      <c r="BK1952" s="34">
        <f t="shared" si="422"/>
        <v>88</v>
      </c>
      <c r="BL1952" s="34">
        <f t="shared" si="423"/>
        <v>16</v>
      </c>
      <c r="BM1952" s="34">
        <f t="shared" si="424"/>
        <v>61</v>
      </c>
      <c r="BN1952" s="34">
        <f t="shared" si="425"/>
        <v>100</v>
      </c>
      <c r="BO1952" s="34">
        <f t="shared" si="426"/>
        <v>100</v>
      </c>
      <c r="BP1952" s="34">
        <f t="shared" si="427"/>
        <v>61</v>
      </c>
      <c r="BQ1952" s="35">
        <f t="shared" si="428"/>
        <v>50</v>
      </c>
      <c r="BR1952" s="34">
        <f t="shared" si="429"/>
        <v>1</v>
      </c>
      <c r="BS1952" s="35">
        <f t="shared" si="430"/>
        <v>1</v>
      </c>
      <c r="BT1952" s="35">
        <f t="shared" si="431"/>
        <v>57</v>
      </c>
      <c r="BU1952" s="35">
        <f t="shared" si="432"/>
        <v>20</v>
      </c>
      <c r="BV1952" s="35">
        <f t="shared" si="433"/>
        <v>57</v>
      </c>
    </row>
    <row r="1953" spans="2:74" hidden="1" x14ac:dyDescent="0.3">
      <c r="B1953" s="6" t="s">
        <v>1563</v>
      </c>
      <c r="C1953" s="6">
        <v>303051076</v>
      </c>
      <c r="D1953" s="6" t="s">
        <v>1563</v>
      </c>
      <c r="E1953" s="6" t="s">
        <v>881</v>
      </c>
      <c r="F1953" s="6" t="s">
        <v>2780</v>
      </c>
      <c r="G1953" s="6" t="s">
        <v>97</v>
      </c>
      <c r="H1953" s="6" t="s">
        <v>78</v>
      </c>
      <c r="I1953" s="22">
        <v>776160</v>
      </c>
      <c r="J1953" s="22">
        <v>784000</v>
      </c>
      <c r="K1953" s="22">
        <v>700000</v>
      </c>
      <c r="L1953" s="22">
        <v>795000</v>
      </c>
      <c r="M1953" s="22">
        <v>787500</v>
      </c>
      <c r="N1953" s="22">
        <v>700000</v>
      </c>
      <c r="O1953" s="23">
        <v>23</v>
      </c>
      <c r="P1953" s="23">
        <v>22</v>
      </c>
      <c r="Q1953" s="23">
        <v>22</v>
      </c>
      <c r="R1953" s="22">
        <v>575</v>
      </c>
      <c r="S1953" s="22">
        <v>540</v>
      </c>
      <c r="T1953" s="24">
        <v>2</v>
      </c>
      <c r="U1953" s="24">
        <v>-0.10000000000000009</v>
      </c>
      <c r="V1953" s="24">
        <v>2.1</v>
      </c>
      <c r="W1953" s="24">
        <v>2</v>
      </c>
      <c r="X1953" s="25">
        <v>3.8522984951556379E-2</v>
      </c>
      <c r="Y1953" s="24">
        <v>2.9</v>
      </c>
      <c r="Z1953" s="24">
        <v>-0.80000000000000027</v>
      </c>
      <c r="AA1953" s="24">
        <v>3.7</v>
      </c>
      <c r="AB1953" s="24">
        <v>3.6</v>
      </c>
      <c r="AC1953" s="26">
        <v>0.38029100529100524</v>
      </c>
      <c r="AD1953" s="24">
        <v>9.8717948717948705</v>
      </c>
      <c r="AE1953" s="6">
        <v>208</v>
      </c>
      <c r="AF1953" s="6">
        <v>222</v>
      </c>
      <c r="AG1953" s="6">
        <v>187</v>
      </c>
      <c r="AH1953" s="27">
        <v>5.9741379310344831</v>
      </c>
      <c r="AI1953" s="28">
        <v>986000</v>
      </c>
      <c r="AJ1953" s="28">
        <v>960000</v>
      </c>
      <c r="AK1953" s="28">
        <v>815000</v>
      </c>
      <c r="AL1953" s="29">
        <v>2.7083333333333334E-2</v>
      </c>
      <c r="AM1953" s="29">
        <v>0.20981595092024541</v>
      </c>
      <c r="AN1953" s="6">
        <v>1.9</v>
      </c>
      <c r="AO1953" s="27">
        <v>-0.5</v>
      </c>
      <c r="AP1953" s="6">
        <v>2.4</v>
      </c>
      <c r="AQ1953" s="26">
        <v>9.2578124999999997E-2</v>
      </c>
      <c r="AR1953" s="28">
        <v>690</v>
      </c>
      <c r="AS1953" s="28">
        <v>650</v>
      </c>
      <c r="AT1953" s="25">
        <v>6.1538461538461542E-2</v>
      </c>
      <c r="AU1953" s="26">
        <v>0.36492534020756795</v>
      </c>
      <c r="AV1953" s="30">
        <v>1512.0000000000002</v>
      </c>
      <c r="AW1953" s="24">
        <v>0.64590000000000003</v>
      </c>
      <c r="AX1953" s="24">
        <v>0.35410000000000003</v>
      </c>
      <c r="AY1953" s="24">
        <v>0.85189999999999999</v>
      </c>
      <c r="AZ1953" s="24">
        <v>0.1028</v>
      </c>
      <c r="BA1953" s="24">
        <v>0.2014</v>
      </c>
      <c r="BB1953" s="24">
        <v>0.28699999999999998</v>
      </c>
      <c r="BC1953" s="24">
        <v>0.47839999999999999</v>
      </c>
      <c r="BD1953" s="31">
        <v>1</v>
      </c>
      <c r="BE1953" s="23">
        <v>10</v>
      </c>
      <c r="BF1953" s="32" t="s">
        <v>4671</v>
      </c>
      <c r="BG1953" s="33">
        <v>153.005336803435</v>
      </c>
      <c r="BH1953" s="33">
        <v>-27.562944438684799</v>
      </c>
      <c r="BI1953" s="34">
        <f t="shared" si="420"/>
        <v>84</v>
      </c>
      <c r="BJ1953" s="34">
        <f t="shared" si="421"/>
        <v>85</v>
      </c>
      <c r="BK1953" s="34">
        <f t="shared" si="422"/>
        <v>51</v>
      </c>
      <c r="BL1953" s="34">
        <f t="shared" si="423"/>
        <v>1</v>
      </c>
      <c r="BM1953" s="34">
        <f t="shared" si="424"/>
        <v>14</v>
      </c>
      <c r="BN1953" s="34">
        <f t="shared" si="425"/>
        <v>100</v>
      </c>
      <c r="BO1953" s="34">
        <f t="shared" si="426"/>
        <v>100</v>
      </c>
      <c r="BP1953" s="34">
        <f t="shared" si="427"/>
        <v>34</v>
      </c>
      <c r="BQ1953" s="35">
        <f t="shared" si="428"/>
        <v>79</v>
      </c>
      <c r="BR1953" s="34">
        <f t="shared" si="429"/>
        <v>52</v>
      </c>
      <c r="BS1953" s="35">
        <f t="shared" si="430"/>
        <v>14</v>
      </c>
      <c r="BT1953" s="35">
        <f t="shared" si="431"/>
        <v>69</v>
      </c>
      <c r="BU1953" s="35">
        <f t="shared" si="432"/>
        <v>10</v>
      </c>
      <c r="BV1953" s="35">
        <f t="shared" si="433"/>
        <v>57</v>
      </c>
    </row>
    <row r="1954" spans="2:74" hidden="1" x14ac:dyDescent="0.3">
      <c r="B1954" s="6" t="s">
        <v>2386</v>
      </c>
      <c r="C1954" s="6">
        <v>309101268</v>
      </c>
      <c r="D1954" s="6" t="s">
        <v>1973</v>
      </c>
      <c r="E1954" s="6" t="s">
        <v>1142</v>
      </c>
      <c r="F1954" s="6" t="s">
        <v>3657</v>
      </c>
      <c r="G1954" s="6" t="s">
        <v>97</v>
      </c>
      <c r="H1954" s="6" t="s">
        <v>78</v>
      </c>
      <c r="I1954" s="22">
        <v>2009000</v>
      </c>
      <c r="J1954" s="22">
        <v>2100000</v>
      </c>
      <c r="K1954" s="22">
        <v>2227500</v>
      </c>
      <c r="L1954" s="22">
        <v>1465000</v>
      </c>
      <c r="M1954" s="22">
        <v>1591000</v>
      </c>
      <c r="N1954" s="22">
        <v>1398888</v>
      </c>
      <c r="O1954" s="23">
        <v>37</v>
      </c>
      <c r="P1954" s="23">
        <v>35</v>
      </c>
      <c r="Q1954" s="23">
        <v>30</v>
      </c>
      <c r="R1954" s="22">
        <v>1300</v>
      </c>
      <c r="S1954" s="22">
        <v>1200</v>
      </c>
      <c r="T1954" s="24">
        <v>0.7</v>
      </c>
      <c r="U1954" s="24">
        <v>0</v>
      </c>
      <c r="V1954" s="24">
        <v>0.7</v>
      </c>
      <c r="W1954" s="24">
        <v>1.2</v>
      </c>
      <c r="X1954" s="25">
        <v>3.3648581383773024E-2</v>
      </c>
      <c r="Y1954" s="24">
        <v>3.7</v>
      </c>
      <c r="Z1954" s="24">
        <v>-1.2999999999999998</v>
      </c>
      <c r="AA1954" s="24">
        <v>5</v>
      </c>
      <c r="AB1954" s="24">
        <v>6.2</v>
      </c>
      <c r="AC1954" s="26">
        <v>0.59310898605737639</v>
      </c>
      <c r="AD1954" s="24">
        <v>17.626567351912268</v>
      </c>
      <c r="AE1954" s="6">
        <v>72</v>
      </c>
      <c r="AF1954" s="6">
        <v>68</v>
      </c>
      <c r="AG1954" s="6">
        <v>103</v>
      </c>
      <c r="AH1954" s="27">
        <v>9.8571428571428577</v>
      </c>
      <c r="AI1954" s="28">
        <v>1585000</v>
      </c>
      <c r="AJ1954" s="28">
        <v>1565000</v>
      </c>
      <c r="AK1954" s="28">
        <v>1350000</v>
      </c>
      <c r="AL1954" s="29">
        <v>1.2779552715654952E-2</v>
      </c>
      <c r="AM1954" s="29">
        <v>0.17407407407407408</v>
      </c>
      <c r="AN1954" s="6">
        <v>0.9</v>
      </c>
      <c r="AO1954" s="27">
        <v>-9.9999999999999978E-2</v>
      </c>
      <c r="AP1954" s="6">
        <v>1</v>
      </c>
      <c r="AQ1954" s="26">
        <v>9.812499999999999E-2</v>
      </c>
      <c r="AR1954" s="28">
        <v>1300</v>
      </c>
      <c r="AS1954" s="28">
        <v>1100</v>
      </c>
      <c r="AT1954" s="25">
        <v>0.18181818181818182</v>
      </c>
      <c r="AU1954" s="26">
        <v>0.3563317872358861</v>
      </c>
      <c r="AV1954" s="30">
        <v>2191.84</v>
      </c>
      <c r="AW1954" s="24">
        <v>0.749</v>
      </c>
      <c r="AX1954" s="24">
        <v>0.251</v>
      </c>
      <c r="AY1954" s="24">
        <v>0.73580000000000001</v>
      </c>
      <c r="AZ1954" s="24">
        <v>0.18</v>
      </c>
      <c r="BA1954" s="24">
        <v>0.34549999999999997</v>
      </c>
      <c r="BB1954" s="24">
        <v>0.36899999999999999</v>
      </c>
      <c r="BC1954" s="24">
        <v>0.26019999999999999</v>
      </c>
      <c r="BD1954" s="31">
        <v>6</v>
      </c>
      <c r="BE1954" s="23">
        <v>70</v>
      </c>
      <c r="BF1954" s="32" t="s">
        <v>4672</v>
      </c>
      <c r="BG1954" s="33">
        <v>153.406047000163</v>
      </c>
      <c r="BH1954" s="33">
        <v>-28.011978082154599</v>
      </c>
      <c r="BI1954" s="34">
        <f t="shared" si="420"/>
        <v>100</v>
      </c>
      <c r="BJ1954" s="34">
        <f t="shared" si="421"/>
        <v>100</v>
      </c>
      <c r="BK1954" s="34">
        <f t="shared" si="422"/>
        <v>3</v>
      </c>
      <c r="BL1954" s="34">
        <f t="shared" si="423"/>
        <v>1</v>
      </c>
      <c r="BM1954" s="34">
        <f t="shared" si="424"/>
        <v>7</v>
      </c>
      <c r="BN1954" s="34">
        <f t="shared" si="425"/>
        <v>100</v>
      </c>
      <c r="BO1954" s="34">
        <f t="shared" si="426"/>
        <v>93</v>
      </c>
      <c r="BP1954" s="34">
        <f t="shared" si="427"/>
        <v>66</v>
      </c>
      <c r="BQ1954" s="35">
        <f t="shared" si="428"/>
        <v>63</v>
      </c>
      <c r="BR1954" s="34">
        <f t="shared" si="429"/>
        <v>1</v>
      </c>
      <c r="BS1954" s="35">
        <f t="shared" si="430"/>
        <v>1</v>
      </c>
      <c r="BT1954" s="35">
        <f t="shared" si="431"/>
        <v>55</v>
      </c>
      <c r="BU1954" s="35">
        <f t="shared" si="432"/>
        <v>60</v>
      </c>
      <c r="BV1954" s="35">
        <f t="shared" si="433"/>
        <v>57</v>
      </c>
    </row>
    <row r="1955" spans="2:74" hidden="1" x14ac:dyDescent="0.3">
      <c r="B1955" s="6" t="s">
        <v>2387</v>
      </c>
      <c r="C1955" s="6">
        <v>310041299</v>
      </c>
      <c r="D1955" s="6" t="s">
        <v>730</v>
      </c>
      <c r="E1955" s="6" t="s">
        <v>561</v>
      </c>
      <c r="F1955" s="6" t="s">
        <v>2780</v>
      </c>
      <c r="G1955" s="6" t="s">
        <v>97</v>
      </c>
      <c r="H1955" s="6" t="s">
        <v>78</v>
      </c>
      <c r="I1955" s="22">
        <v>729000</v>
      </c>
      <c r="J1955" s="22">
        <v>712050</v>
      </c>
      <c r="K1955" s="22">
        <v>640000</v>
      </c>
      <c r="L1955" s="22">
        <v>700000</v>
      </c>
      <c r="M1955" s="22">
        <v>697000</v>
      </c>
      <c r="N1955" s="22">
        <v>615000</v>
      </c>
      <c r="O1955" s="23">
        <v>24</v>
      </c>
      <c r="P1955" s="23">
        <v>25</v>
      </c>
      <c r="Q1955" s="23">
        <v>23</v>
      </c>
      <c r="R1955" s="22">
        <v>550</v>
      </c>
      <c r="S1955" s="22">
        <v>520</v>
      </c>
      <c r="T1955" s="24">
        <v>2.9</v>
      </c>
      <c r="U1955" s="24">
        <v>-0.10000000000000009</v>
      </c>
      <c r="V1955" s="24">
        <v>3</v>
      </c>
      <c r="W1955" s="24">
        <v>3.6</v>
      </c>
      <c r="X1955" s="25">
        <v>3.9231824417009599E-2</v>
      </c>
      <c r="Y1955" s="24">
        <v>7.1</v>
      </c>
      <c r="Z1955" s="24">
        <v>-2.9000000000000004</v>
      </c>
      <c r="AA1955" s="24">
        <v>10</v>
      </c>
      <c r="AB1955" s="24">
        <v>10.199999999999999</v>
      </c>
      <c r="AC1955" s="26">
        <v>0.29943379790940766</v>
      </c>
      <c r="AD1955" s="24">
        <v>7.6324209327258101</v>
      </c>
      <c r="AE1955" s="6">
        <v>477</v>
      </c>
      <c r="AF1955" s="6">
        <v>486</v>
      </c>
      <c r="AG1955" s="6">
        <v>346</v>
      </c>
      <c r="AH1955" s="27">
        <v>4.3168023686158401</v>
      </c>
      <c r="AI1955" s="28">
        <v>750000</v>
      </c>
      <c r="AJ1955" s="28">
        <v>660000</v>
      </c>
      <c r="AK1955" s="28">
        <v>580000</v>
      </c>
      <c r="AL1955" s="29">
        <v>0.13636363636363635</v>
      </c>
      <c r="AM1955" s="29">
        <v>0.29310344827586204</v>
      </c>
      <c r="AN1955" s="6">
        <v>3.8</v>
      </c>
      <c r="AO1955" s="27">
        <v>-0.5</v>
      </c>
      <c r="AP1955" s="6">
        <v>4.3</v>
      </c>
      <c r="AQ1955" s="26">
        <v>0.11676300578034682</v>
      </c>
      <c r="AR1955" s="28">
        <v>590</v>
      </c>
      <c r="AS1955" s="28">
        <v>550</v>
      </c>
      <c r="AT1955" s="25">
        <v>7.2727272727272724E-2</v>
      </c>
      <c r="AU1955" s="26">
        <v>0.41036398384885076</v>
      </c>
      <c r="AV1955" s="30">
        <v>1836.8000000000002</v>
      </c>
      <c r="AW1955" s="24">
        <v>0.75239999999999996</v>
      </c>
      <c r="AX1955" s="24">
        <v>0.24759999999999999</v>
      </c>
      <c r="AY1955" s="24">
        <v>0.85770000000000002</v>
      </c>
      <c r="AZ1955" s="24">
        <v>0.12909999999999999</v>
      </c>
      <c r="BA1955" s="24">
        <v>0.18260000000000001</v>
      </c>
      <c r="BB1955" s="24">
        <v>0.39889999999999998</v>
      </c>
      <c r="BC1955" s="24">
        <v>0.39529999999999998</v>
      </c>
      <c r="BD1955" s="31">
        <v>2</v>
      </c>
      <c r="BE1955" s="23">
        <v>22</v>
      </c>
      <c r="BF1955" s="32" t="s">
        <v>4673</v>
      </c>
      <c r="BG1955" s="33">
        <v>152.86368986608201</v>
      </c>
      <c r="BH1955" s="33">
        <v>-27.609844138260598</v>
      </c>
      <c r="BI1955" s="34">
        <f t="shared" si="420"/>
        <v>69</v>
      </c>
      <c r="BJ1955" s="34">
        <f t="shared" si="421"/>
        <v>54</v>
      </c>
      <c r="BK1955" s="34">
        <f t="shared" si="422"/>
        <v>71</v>
      </c>
      <c r="BL1955" s="34">
        <f t="shared" si="423"/>
        <v>1</v>
      </c>
      <c r="BM1955" s="34">
        <f t="shared" si="424"/>
        <v>69</v>
      </c>
      <c r="BN1955" s="34">
        <f t="shared" si="425"/>
        <v>100</v>
      </c>
      <c r="BO1955" s="34">
        <f t="shared" si="426"/>
        <v>100</v>
      </c>
      <c r="BP1955" s="34">
        <f t="shared" si="427"/>
        <v>30</v>
      </c>
      <c r="BQ1955" s="35">
        <f t="shared" si="428"/>
        <v>81</v>
      </c>
      <c r="BR1955" s="34">
        <f t="shared" si="429"/>
        <v>74</v>
      </c>
      <c r="BS1955" s="35">
        <f t="shared" si="430"/>
        <v>67</v>
      </c>
      <c r="BT1955" s="35">
        <f t="shared" si="431"/>
        <v>1</v>
      </c>
      <c r="BU1955" s="35">
        <f t="shared" si="432"/>
        <v>20</v>
      </c>
      <c r="BV1955" s="35">
        <f t="shared" si="433"/>
        <v>57</v>
      </c>
    </row>
    <row r="1956" spans="2:74" hidden="1" x14ac:dyDescent="0.3">
      <c r="B1956" s="6" t="s">
        <v>2388</v>
      </c>
      <c r="C1956" s="6">
        <v>505031255</v>
      </c>
      <c r="D1956" s="6" t="s">
        <v>538</v>
      </c>
      <c r="E1956" s="6" t="s">
        <v>243</v>
      </c>
      <c r="F1956" s="6" t="s">
        <v>2720</v>
      </c>
      <c r="G1956" s="6" t="s">
        <v>93</v>
      </c>
      <c r="H1956" s="6" t="s">
        <v>78</v>
      </c>
      <c r="I1956" s="22">
        <v>699000</v>
      </c>
      <c r="J1956" s="22">
        <v>692820</v>
      </c>
      <c r="K1956" s="22">
        <v>599000</v>
      </c>
      <c r="L1956" s="22">
        <v>704923</v>
      </c>
      <c r="M1956" s="22">
        <v>681000</v>
      </c>
      <c r="N1956" s="22">
        <v>590000</v>
      </c>
      <c r="O1956" s="23">
        <v>32</v>
      </c>
      <c r="P1956" s="23">
        <v>31</v>
      </c>
      <c r="Q1956" s="23">
        <v>32</v>
      </c>
      <c r="R1956" s="22">
        <v>650</v>
      </c>
      <c r="S1956" s="22">
        <v>600</v>
      </c>
      <c r="T1956" s="24">
        <v>5.6</v>
      </c>
      <c r="U1956" s="24">
        <v>-0.30000000000000071</v>
      </c>
      <c r="V1956" s="24">
        <v>5.9</v>
      </c>
      <c r="W1956" s="24">
        <v>6.7</v>
      </c>
      <c r="X1956" s="25">
        <v>4.8354792560801142E-2</v>
      </c>
      <c r="Y1956" s="24">
        <v>15.3</v>
      </c>
      <c r="Z1956" s="24">
        <v>-4.3000000000000007</v>
      </c>
      <c r="AA1956" s="24">
        <v>19.600000000000001</v>
      </c>
      <c r="AB1956" s="24">
        <v>13</v>
      </c>
      <c r="AC1956" s="26">
        <v>0.28574945487796299</v>
      </c>
      <c r="AD1956" s="24">
        <v>5.9094339928904178</v>
      </c>
      <c r="AE1956" s="6">
        <v>1170</v>
      </c>
      <c r="AF1956" s="6">
        <v>1296</v>
      </c>
      <c r="AG1956" s="6">
        <v>566</v>
      </c>
      <c r="AH1956" s="27">
        <v>6.0046874999999993</v>
      </c>
      <c r="AI1956" s="28">
        <v>760000</v>
      </c>
      <c r="AJ1956" s="28">
        <v>640000</v>
      </c>
      <c r="AK1956" s="28">
        <v>525000</v>
      </c>
      <c r="AL1956" s="29">
        <v>0.1875</v>
      </c>
      <c r="AM1956" s="29">
        <v>0.44761904761904764</v>
      </c>
      <c r="AN1956" s="6">
        <v>3.4</v>
      </c>
      <c r="AO1956" s="27">
        <v>-0.80000000000000027</v>
      </c>
      <c r="AP1956" s="6">
        <v>4.2</v>
      </c>
      <c r="AQ1956" s="26">
        <v>8.0952380952380956E-2</v>
      </c>
      <c r="AR1956" s="28">
        <v>650</v>
      </c>
      <c r="AS1956" s="28">
        <v>600</v>
      </c>
      <c r="AT1956" s="25">
        <v>8.3333333333333329E-2</v>
      </c>
      <c r="AU1956" s="26">
        <v>0.36896281914369899</v>
      </c>
      <c r="AV1956" s="30">
        <v>2274.7200000000003</v>
      </c>
      <c r="AW1956" s="24">
        <v>0.80649999999999999</v>
      </c>
      <c r="AX1956" s="24">
        <v>0.19350000000000001</v>
      </c>
      <c r="AY1956" s="24">
        <v>0.97940000000000005</v>
      </c>
      <c r="AZ1956" s="24">
        <v>1.89E-2</v>
      </c>
      <c r="BA1956" s="24">
        <v>7.4700000000000003E-2</v>
      </c>
      <c r="BB1956" s="24">
        <v>0.64610000000000001</v>
      </c>
      <c r="BC1956" s="24">
        <v>0.26469999999999999</v>
      </c>
      <c r="BD1956" s="31">
        <v>5</v>
      </c>
      <c r="BE1956" s="23">
        <v>42</v>
      </c>
      <c r="BF1956" s="32" t="s">
        <v>4674</v>
      </c>
      <c r="BG1956" s="33">
        <v>115.679509936117</v>
      </c>
      <c r="BH1956" s="33">
        <v>-31.600017710328899</v>
      </c>
      <c r="BI1956" s="34">
        <f t="shared" si="420"/>
        <v>24</v>
      </c>
      <c r="BJ1956" s="34">
        <f t="shared" si="421"/>
        <v>60</v>
      </c>
      <c r="BK1956" s="34">
        <f t="shared" si="422"/>
        <v>50</v>
      </c>
      <c r="BL1956" s="34">
        <f t="shared" si="423"/>
        <v>1</v>
      </c>
      <c r="BM1956" s="34">
        <f t="shared" si="424"/>
        <v>94</v>
      </c>
      <c r="BN1956" s="34">
        <f t="shared" si="425"/>
        <v>100</v>
      </c>
      <c r="BO1956" s="34">
        <f t="shared" si="426"/>
        <v>100</v>
      </c>
      <c r="BP1956" s="34">
        <f t="shared" si="427"/>
        <v>6</v>
      </c>
      <c r="BQ1956" s="35">
        <f t="shared" si="428"/>
        <v>100</v>
      </c>
      <c r="BR1956" s="34">
        <f t="shared" si="429"/>
        <v>91</v>
      </c>
      <c r="BS1956" s="35">
        <f t="shared" si="430"/>
        <v>76</v>
      </c>
      <c r="BT1956" s="35">
        <f t="shared" si="431"/>
        <v>1</v>
      </c>
      <c r="BU1956" s="35">
        <f t="shared" si="432"/>
        <v>50</v>
      </c>
      <c r="BV1956" s="35">
        <f t="shared" si="433"/>
        <v>57</v>
      </c>
    </row>
    <row r="1957" spans="2:74" hidden="1" x14ac:dyDescent="0.3">
      <c r="B1957" s="6" t="s">
        <v>2389</v>
      </c>
      <c r="C1957" s="6">
        <v>112021244</v>
      </c>
      <c r="D1957" s="6" t="s">
        <v>1218</v>
      </c>
      <c r="E1957" s="6" t="s">
        <v>1219</v>
      </c>
      <c r="F1957" s="6" t="s">
        <v>2691</v>
      </c>
      <c r="G1957" s="6" t="s">
        <v>77</v>
      </c>
      <c r="H1957" s="6" t="s">
        <v>78</v>
      </c>
      <c r="I1957" s="22">
        <v>515000</v>
      </c>
      <c r="J1957" s="22">
        <v>499000</v>
      </c>
      <c r="K1957" s="22">
        <v>475000</v>
      </c>
      <c r="L1957" s="22">
        <v>470000</v>
      </c>
      <c r="M1957" s="22">
        <v>460000</v>
      </c>
      <c r="N1957" s="22">
        <v>450000</v>
      </c>
      <c r="O1957" s="23">
        <v>83</v>
      </c>
      <c r="P1957" s="23">
        <v>74</v>
      </c>
      <c r="Q1957" s="23">
        <v>66</v>
      </c>
      <c r="R1957" s="22">
        <v>490</v>
      </c>
      <c r="S1957" s="22">
        <v>470</v>
      </c>
      <c r="T1957" s="24">
        <v>2.6</v>
      </c>
      <c r="U1957" s="24">
        <v>-0.10000000000000009</v>
      </c>
      <c r="V1957" s="24">
        <v>2.7</v>
      </c>
      <c r="W1957" s="24">
        <v>2.8</v>
      </c>
      <c r="X1957" s="25">
        <v>4.9475728155339807E-2</v>
      </c>
      <c r="Y1957" s="24">
        <v>1.7</v>
      </c>
      <c r="Z1957" s="24">
        <v>-1.0000000000000002</v>
      </c>
      <c r="AA1957" s="24">
        <v>2.7</v>
      </c>
      <c r="AB1957" s="24">
        <v>3.8</v>
      </c>
      <c r="AC1957" s="26">
        <v>0.40027447392497711</v>
      </c>
      <c r="AD1957" s="24">
        <v>8.0903200184993409</v>
      </c>
      <c r="AE1957" s="6">
        <v>466</v>
      </c>
      <c r="AF1957" s="6">
        <v>494</v>
      </c>
      <c r="AG1957" s="6">
        <v>374</v>
      </c>
      <c r="AH1957" s="27">
        <v>7.5521235521235521</v>
      </c>
      <c r="AI1957" s="28">
        <v>620000</v>
      </c>
      <c r="AJ1957" s="28">
        <v>585000</v>
      </c>
      <c r="AK1957" s="28">
        <v>555000</v>
      </c>
      <c r="AL1957" s="29">
        <v>5.9829059829059832E-2</v>
      </c>
      <c r="AM1957" s="29">
        <v>0.11711711711711711</v>
      </c>
      <c r="AN1957" s="6">
        <v>2.1</v>
      </c>
      <c r="AO1957" s="27">
        <v>-0.10000000000000009</v>
      </c>
      <c r="AP1957" s="6">
        <v>2.2000000000000002</v>
      </c>
      <c r="AQ1957" s="26">
        <v>9.4968553459119504E-2</v>
      </c>
      <c r="AR1957" s="28">
        <v>550</v>
      </c>
      <c r="AS1957" s="28">
        <v>500</v>
      </c>
      <c r="AT1957" s="25">
        <v>0.1</v>
      </c>
      <c r="AU1957" s="26">
        <v>0.27457229600769661</v>
      </c>
      <c r="AV1957" s="30">
        <v>1224.1600000000001</v>
      </c>
      <c r="AW1957" s="24">
        <v>0.66039999999999999</v>
      </c>
      <c r="AX1957" s="24">
        <v>0.33960000000000001</v>
      </c>
      <c r="AY1957" s="24">
        <v>0.86180000000000001</v>
      </c>
      <c r="AZ1957" s="24">
        <v>7.3999999999999996E-2</v>
      </c>
      <c r="BA1957" s="24">
        <v>0.3745</v>
      </c>
      <c r="BB1957" s="24">
        <v>0.29430000000000001</v>
      </c>
      <c r="BC1957" s="24">
        <v>0.29199999999999998</v>
      </c>
      <c r="BD1957" s="31">
        <v>1</v>
      </c>
      <c r="BE1957" s="23">
        <v>585</v>
      </c>
      <c r="BF1957" s="32" t="s">
        <v>4675</v>
      </c>
      <c r="BG1957" s="33">
        <v>153.03338207670799</v>
      </c>
      <c r="BH1957" s="33">
        <v>-28.843722961877599</v>
      </c>
      <c r="BI1957" s="34">
        <f t="shared" si="420"/>
        <v>74</v>
      </c>
      <c r="BJ1957" s="34">
        <f t="shared" si="421"/>
        <v>82</v>
      </c>
      <c r="BK1957" s="34">
        <f t="shared" si="422"/>
        <v>31</v>
      </c>
      <c r="BL1957" s="34">
        <f t="shared" si="423"/>
        <v>9</v>
      </c>
      <c r="BM1957" s="34">
        <f t="shared" si="424"/>
        <v>31</v>
      </c>
      <c r="BN1957" s="34">
        <f t="shared" si="425"/>
        <v>100</v>
      </c>
      <c r="BO1957" s="34">
        <f t="shared" si="426"/>
        <v>19</v>
      </c>
      <c r="BP1957" s="34">
        <f t="shared" si="427"/>
        <v>72</v>
      </c>
      <c r="BQ1957" s="35">
        <f t="shared" si="428"/>
        <v>100</v>
      </c>
      <c r="BR1957" s="34">
        <f t="shared" si="429"/>
        <v>69</v>
      </c>
      <c r="BS1957" s="35">
        <f t="shared" si="430"/>
        <v>1</v>
      </c>
      <c r="BT1957" s="35">
        <f t="shared" si="431"/>
        <v>88</v>
      </c>
      <c r="BU1957" s="35">
        <f t="shared" si="432"/>
        <v>10</v>
      </c>
      <c r="BV1957" s="35">
        <f t="shared" si="433"/>
        <v>57</v>
      </c>
    </row>
    <row r="1958" spans="2:74" x14ac:dyDescent="0.3">
      <c r="B1958" s="6" t="s">
        <v>2390</v>
      </c>
      <c r="C1958" s="6">
        <v>112021246</v>
      </c>
      <c r="D1958" s="6" t="s">
        <v>1218</v>
      </c>
      <c r="E1958" s="6" t="s">
        <v>1219</v>
      </c>
      <c r="F1958" s="6" t="s">
        <v>2303</v>
      </c>
      <c r="G1958" s="6" t="s">
        <v>77</v>
      </c>
      <c r="H1958" s="6" t="s">
        <v>78</v>
      </c>
      <c r="I1958" s="22">
        <v>708900</v>
      </c>
      <c r="J1958" s="22">
        <v>719000</v>
      </c>
      <c r="K1958" s="22">
        <v>727885</v>
      </c>
      <c r="L1958" s="22">
        <v>680000</v>
      </c>
      <c r="M1958" s="22">
        <v>675000</v>
      </c>
      <c r="N1958" s="22">
        <v>671000</v>
      </c>
      <c r="O1958" s="23">
        <v>52</v>
      </c>
      <c r="P1958" s="23">
        <v>56</v>
      </c>
      <c r="Q1958" s="23">
        <v>57</v>
      </c>
      <c r="R1958" s="22">
        <v>650</v>
      </c>
      <c r="S1958" s="22">
        <v>580</v>
      </c>
      <c r="T1958" s="24">
        <v>3.3</v>
      </c>
      <c r="U1958" s="24">
        <v>0</v>
      </c>
      <c r="V1958" s="24">
        <v>3.3</v>
      </c>
      <c r="W1958" s="24">
        <v>3.1</v>
      </c>
      <c r="X1958" s="25">
        <v>4.7679503456058682E-2</v>
      </c>
      <c r="Y1958" s="24">
        <v>2.1</v>
      </c>
      <c r="Z1958" s="24">
        <v>-0.89999999999999991</v>
      </c>
      <c r="AA1958" s="24">
        <v>3</v>
      </c>
      <c r="AB1958" s="24">
        <v>3.7</v>
      </c>
      <c r="AC1958" s="26">
        <v>0.43800539083557943</v>
      </c>
      <c r="AD1958" s="24">
        <v>9.1864503421107173</v>
      </c>
      <c r="AE1958" s="6">
        <v>466</v>
      </c>
      <c r="AF1958" s="6">
        <v>494</v>
      </c>
      <c r="AG1958" s="6">
        <v>374</v>
      </c>
      <c r="AH1958" s="27">
        <v>7.5521235521235521</v>
      </c>
      <c r="AI1958" s="28">
        <v>620000</v>
      </c>
      <c r="AJ1958" s="28">
        <v>585000</v>
      </c>
      <c r="AK1958" s="28">
        <v>555000</v>
      </c>
      <c r="AL1958" s="29">
        <v>5.9829059829059832E-2</v>
      </c>
      <c r="AM1958" s="29">
        <v>0.11711711711711711</v>
      </c>
      <c r="AN1958" s="6">
        <v>2.1</v>
      </c>
      <c r="AO1958" s="27">
        <v>-0.10000000000000009</v>
      </c>
      <c r="AP1958" s="6">
        <v>2.2000000000000002</v>
      </c>
      <c r="AQ1958" s="26">
        <v>9.4968553459119504E-2</v>
      </c>
      <c r="AR1958" s="28">
        <v>550</v>
      </c>
      <c r="AS1958" s="28">
        <v>500</v>
      </c>
      <c r="AT1958" s="25">
        <v>0.1</v>
      </c>
      <c r="AU1958" s="26">
        <v>0.27457229600769661</v>
      </c>
      <c r="AV1958" s="30">
        <v>1484.0000000000002</v>
      </c>
      <c r="AW1958" s="24">
        <v>0.65480000000000005</v>
      </c>
      <c r="AX1958" s="24">
        <v>0.34520000000000001</v>
      </c>
      <c r="AY1958" s="24">
        <v>0.78080000000000005</v>
      </c>
      <c r="AZ1958" s="24">
        <v>0.1772</v>
      </c>
      <c r="BA1958" s="24">
        <v>0.3589</v>
      </c>
      <c r="BB1958" s="24">
        <v>0.3206</v>
      </c>
      <c r="BC1958" s="24">
        <v>0.28460000000000002</v>
      </c>
      <c r="BD1958" s="31">
        <v>4.5</v>
      </c>
      <c r="BE1958" s="23">
        <v>595</v>
      </c>
      <c r="BF1958" s="32" t="s">
        <v>4676</v>
      </c>
      <c r="BG1958" s="33">
        <v>153.32992899929599</v>
      </c>
      <c r="BH1958" s="33">
        <v>-28.8320914789178</v>
      </c>
      <c r="BI1958" s="34">
        <f t="shared" si="420"/>
        <v>62</v>
      </c>
      <c r="BJ1958" s="34">
        <f t="shared" si="421"/>
        <v>82</v>
      </c>
      <c r="BK1958" s="34">
        <f t="shared" si="422"/>
        <v>31</v>
      </c>
      <c r="BL1958" s="34">
        <f t="shared" si="423"/>
        <v>9</v>
      </c>
      <c r="BM1958" s="34">
        <f t="shared" si="424"/>
        <v>31</v>
      </c>
      <c r="BN1958" s="34">
        <f t="shared" si="425"/>
        <v>100</v>
      </c>
      <c r="BO1958" s="34">
        <f t="shared" si="426"/>
        <v>18</v>
      </c>
      <c r="BP1958" s="34">
        <f t="shared" si="427"/>
        <v>69</v>
      </c>
      <c r="BQ1958" s="35">
        <f t="shared" si="428"/>
        <v>100</v>
      </c>
      <c r="BR1958" s="34">
        <f t="shared" si="429"/>
        <v>59</v>
      </c>
      <c r="BS1958" s="35">
        <f t="shared" si="430"/>
        <v>1</v>
      </c>
      <c r="BT1958" s="35">
        <f t="shared" si="431"/>
        <v>82</v>
      </c>
      <c r="BU1958" s="35">
        <f t="shared" si="432"/>
        <v>45</v>
      </c>
      <c r="BV1958" s="35">
        <f t="shared" si="433"/>
        <v>57</v>
      </c>
    </row>
    <row r="1959" spans="2:74" hidden="1" x14ac:dyDescent="0.3">
      <c r="B1959" s="6" t="s">
        <v>2391</v>
      </c>
      <c r="C1959" s="6">
        <v>119021362</v>
      </c>
      <c r="D1959" s="6" t="s">
        <v>2021</v>
      </c>
      <c r="E1959" s="6" t="s">
        <v>1094</v>
      </c>
      <c r="F1959" s="6" t="s">
        <v>2757</v>
      </c>
      <c r="G1959" s="6" t="s">
        <v>77</v>
      </c>
      <c r="H1959" s="6" t="s">
        <v>78</v>
      </c>
      <c r="I1959" s="22">
        <v>1799000</v>
      </c>
      <c r="J1959" s="22">
        <v>1769950</v>
      </c>
      <c r="K1959" s="22">
        <v>1680000</v>
      </c>
      <c r="L1959" s="22">
        <v>1730000</v>
      </c>
      <c r="M1959" s="22">
        <v>1740000</v>
      </c>
      <c r="N1959" s="22">
        <v>1690000</v>
      </c>
      <c r="O1959" s="23">
        <v>26</v>
      </c>
      <c r="P1959" s="23">
        <v>26</v>
      </c>
      <c r="Q1959" s="23">
        <v>28</v>
      </c>
      <c r="R1959" s="22">
        <v>850</v>
      </c>
      <c r="S1959" s="22">
        <v>800</v>
      </c>
      <c r="T1959" s="24">
        <v>1.8</v>
      </c>
      <c r="U1959" s="24">
        <v>0</v>
      </c>
      <c r="V1959" s="24">
        <v>1.8</v>
      </c>
      <c r="W1959" s="24">
        <v>1.9</v>
      </c>
      <c r="X1959" s="25">
        <v>2.4569205113952195E-2</v>
      </c>
      <c r="Y1959" s="24">
        <v>3</v>
      </c>
      <c r="Z1959" s="24">
        <v>-0.79999999999999982</v>
      </c>
      <c r="AA1959" s="24">
        <v>3.8</v>
      </c>
      <c r="AB1959" s="24">
        <v>3.4</v>
      </c>
      <c r="AC1959" s="26">
        <v>0.49765807962529268</v>
      </c>
      <c r="AD1959" s="24">
        <v>20.255359394703653</v>
      </c>
      <c r="AE1959" s="6">
        <v>125</v>
      </c>
      <c r="AF1959" s="6">
        <v>140</v>
      </c>
      <c r="AG1959" s="6">
        <v>114</v>
      </c>
      <c r="AH1959" s="27">
        <v>2.6836363636363636</v>
      </c>
      <c r="AI1959" s="28">
        <v>1722000</v>
      </c>
      <c r="AJ1959" s="28">
        <v>1670000</v>
      </c>
      <c r="AK1959" s="28">
        <v>1475000</v>
      </c>
      <c r="AL1959" s="29">
        <v>3.1137724550898204E-2</v>
      </c>
      <c r="AM1959" s="29">
        <v>0.16745762711864406</v>
      </c>
      <c r="AN1959" s="6">
        <v>1.7</v>
      </c>
      <c r="AO1959" s="27">
        <v>-0.10000000000000009</v>
      </c>
      <c r="AP1959" s="6">
        <v>1.8</v>
      </c>
      <c r="AQ1959" s="26">
        <v>8.7173913043478254E-2</v>
      </c>
      <c r="AR1959" s="28">
        <v>850</v>
      </c>
      <c r="AS1959" s="28">
        <v>800</v>
      </c>
      <c r="AT1959" s="25">
        <v>6.25E-2</v>
      </c>
      <c r="AU1959" s="26">
        <v>0.28076235956968709</v>
      </c>
      <c r="AV1959" s="30">
        <v>1708.0000000000002</v>
      </c>
      <c r="AW1959" s="24">
        <v>0.71599999999999997</v>
      </c>
      <c r="AX1959" s="24">
        <v>0.28399999999999997</v>
      </c>
      <c r="AY1959" s="24">
        <v>0.51119999999999999</v>
      </c>
      <c r="AZ1959" s="24">
        <v>0.13930000000000001</v>
      </c>
      <c r="BA1959" s="24">
        <v>0.28239999999999998</v>
      </c>
      <c r="BB1959" s="24">
        <v>0.28820000000000001</v>
      </c>
      <c r="BC1959" s="24">
        <v>0.39079999999999998</v>
      </c>
      <c r="BD1959" s="31">
        <v>5.5</v>
      </c>
      <c r="BE1959" s="23">
        <v>12</v>
      </c>
      <c r="BF1959" s="32" t="s">
        <v>4677</v>
      </c>
      <c r="BG1959" s="33">
        <v>151.08970394517999</v>
      </c>
      <c r="BH1959" s="33">
        <v>-33.917478241753997</v>
      </c>
      <c r="BI1959" s="34">
        <f t="shared" si="420"/>
        <v>87</v>
      </c>
      <c r="BJ1959" s="34">
        <f t="shared" si="421"/>
        <v>88</v>
      </c>
      <c r="BK1959" s="34">
        <f t="shared" si="422"/>
        <v>92</v>
      </c>
      <c r="BL1959" s="34">
        <f t="shared" si="423"/>
        <v>7</v>
      </c>
      <c r="BM1959" s="34">
        <f t="shared" si="424"/>
        <v>16</v>
      </c>
      <c r="BN1959" s="34">
        <f t="shared" si="425"/>
        <v>100</v>
      </c>
      <c r="BO1959" s="34">
        <f t="shared" si="426"/>
        <v>100</v>
      </c>
      <c r="BP1959" s="34">
        <f t="shared" si="427"/>
        <v>52</v>
      </c>
      <c r="BQ1959" s="35">
        <f t="shared" si="428"/>
        <v>33</v>
      </c>
      <c r="BR1959" s="34">
        <f t="shared" si="429"/>
        <v>1</v>
      </c>
      <c r="BS1959" s="35">
        <f t="shared" si="430"/>
        <v>1</v>
      </c>
      <c r="BT1959" s="35">
        <f t="shared" si="431"/>
        <v>67</v>
      </c>
      <c r="BU1959" s="35">
        <f t="shared" si="432"/>
        <v>55</v>
      </c>
      <c r="BV1959" s="35">
        <f t="shared" si="433"/>
        <v>57</v>
      </c>
    </row>
    <row r="1960" spans="2:74" hidden="1" x14ac:dyDescent="0.3">
      <c r="B1960" s="6" t="s">
        <v>2392</v>
      </c>
      <c r="C1960" s="6">
        <v>125041719</v>
      </c>
      <c r="D1960" s="6" t="s">
        <v>790</v>
      </c>
      <c r="E1960" s="6" t="s">
        <v>791</v>
      </c>
      <c r="F1960" s="6" t="s">
        <v>2757</v>
      </c>
      <c r="G1960" s="6" t="s">
        <v>77</v>
      </c>
      <c r="H1960" s="6" t="s">
        <v>78</v>
      </c>
      <c r="I1960" s="22">
        <v>1290000</v>
      </c>
      <c r="J1960" s="22">
        <v>1202800</v>
      </c>
      <c r="K1960" s="22">
        <v>1140480</v>
      </c>
      <c r="L1960" s="22">
        <v>1395000</v>
      </c>
      <c r="M1960" s="22">
        <v>1240000</v>
      </c>
      <c r="N1960" s="22">
        <v>1150000</v>
      </c>
      <c r="O1960" s="23">
        <v>23</v>
      </c>
      <c r="P1960" s="23">
        <v>24</v>
      </c>
      <c r="Q1960" s="23">
        <v>27</v>
      </c>
      <c r="R1960" s="22">
        <v>750</v>
      </c>
      <c r="S1960" s="22">
        <v>650</v>
      </c>
      <c r="T1960" s="24">
        <v>1</v>
      </c>
      <c r="U1960" s="24">
        <v>0.19999999999999996</v>
      </c>
      <c r="V1960" s="24">
        <v>0.8</v>
      </c>
      <c r="W1960" s="24">
        <v>1</v>
      </c>
      <c r="X1960" s="25">
        <v>3.0232558139534883E-2</v>
      </c>
      <c r="Y1960" s="24">
        <v>4.9000000000000004</v>
      </c>
      <c r="Z1960" s="24">
        <v>-1.1999999999999993</v>
      </c>
      <c r="AA1960" s="24">
        <v>6.1</v>
      </c>
      <c r="AB1960" s="24">
        <v>4.0999999999999996</v>
      </c>
      <c r="AC1960" s="26">
        <v>0.38112854703634441</v>
      </c>
      <c r="AD1960" s="24">
        <v>12.606559632740622</v>
      </c>
      <c r="AE1960" s="6">
        <v>131</v>
      </c>
      <c r="AF1960" s="6">
        <v>157</v>
      </c>
      <c r="AG1960" s="6">
        <v>98</v>
      </c>
      <c r="AH1960" s="27">
        <v>2.9029275808936825</v>
      </c>
      <c r="AI1960" s="28">
        <v>1560000</v>
      </c>
      <c r="AJ1960" s="28">
        <v>1460000</v>
      </c>
      <c r="AK1960" s="28">
        <v>1320000</v>
      </c>
      <c r="AL1960" s="29">
        <v>6.8493150684931503E-2</v>
      </c>
      <c r="AM1960" s="29">
        <v>0.18181818181818182</v>
      </c>
      <c r="AN1960" s="6">
        <v>2.2000000000000002</v>
      </c>
      <c r="AO1960" s="27">
        <v>-9.9999999999999645E-2</v>
      </c>
      <c r="AP1960" s="6">
        <v>2.2999999999999998</v>
      </c>
      <c r="AQ1960" s="26">
        <v>9.3668528864059589E-2</v>
      </c>
      <c r="AR1960" s="28">
        <v>725</v>
      </c>
      <c r="AS1960" s="28">
        <v>700</v>
      </c>
      <c r="AT1960" s="25">
        <v>3.5714285714285712E-2</v>
      </c>
      <c r="AU1960" s="26">
        <v>0.21314299324198593</v>
      </c>
      <c r="AV1960" s="30">
        <v>1967.8400000000001</v>
      </c>
      <c r="AW1960" s="24">
        <v>0.62319999999999998</v>
      </c>
      <c r="AX1960" s="24">
        <v>0.37680000000000002</v>
      </c>
      <c r="AY1960" s="24">
        <v>0.1361</v>
      </c>
      <c r="AZ1960" s="24">
        <v>5.7599999999999998E-2</v>
      </c>
      <c r="BA1960" s="24">
        <v>9.6299999999999997E-2</v>
      </c>
      <c r="BB1960" s="24">
        <v>0.17419999999999999</v>
      </c>
      <c r="BC1960" s="24">
        <v>0.69289999999999996</v>
      </c>
      <c r="BD1960" s="31">
        <v>4</v>
      </c>
      <c r="BE1960" s="23">
        <v>17</v>
      </c>
      <c r="BF1960" s="32" t="s">
        <v>4678</v>
      </c>
      <c r="BG1960" s="33">
        <v>151.02813539073699</v>
      </c>
      <c r="BH1960" s="33">
        <v>-33.825353804751401</v>
      </c>
      <c r="BI1960" s="34">
        <f t="shared" si="420"/>
        <v>100</v>
      </c>
      <c r="BJ1960" s="34">
        <f t="shared" si="421"/>
        <v>80</v>
      </c>
      <c r="BK1960" s="34">
        <f t="shared" si="422"/>
        <v>89</v>
      </c>
      <c r="BL1960" s="34">
        <f t="shared" si="423"/>
        <v>30</v>
      </c>
      <c r="BM1960" s="34">
        <f t="shared" si="424"/>
        <v>35</v>
      </c>
      <c r="BN1960" s="34">
        <f t="shared" si="425"/>
        <v>100</v>
      </c>
      <c r="BO1960" s="34">
        <f t="shared" si="426"/>
        <v>100</v>
      </c>
      <c r="BP1960" s="34">
        <f t="shared" si="427"/>
        <v>11</v>
      </c>
      <c r="BQ1960" s="35">
        <f t="shared" si="428"/>
        <v>51</v>
      </c>
      <c r="BR1960" s="34">
        <f t="shared" si="429"/>
        <v>25</v>
      </c>
      <c r="BS1960" s="35">
        <f t="shared" si="430"/>
        <v>13</v>
      </c>
      <c r="BT1960" s="35">
        <f t="shared" si="431"/>
        <v>36</v>
      </c>
      <c r="BU1960" s="35">
        <f t="shared" si="432"/>
        <v>40</v>
      </c>
      <c r="BV1960" s="35">
        <f t="shared" si="433"/>
        <v>57</v>
      </c>
    </row>
    <row r="1961" spans="2:74" hidden="1" x14ac:dyDescent="0.3">
      <c r="B1961" s="6" t="s">
        <v>2393</v>
      </c>
      <c r="C1961" s="6">
        <v>127021511</v>
      </c>
      <c r="D1961" s="6" t="s">
        <v>967</v>
      </c>
      <c r="E1961" s="6" t="s">
        <v>574</v>
      </c>
      <c r="F1961" s="6" t="s">
        <v>2757</v>
      </c>
      <c r="G1961" s="6" t="s">
        <v>77</v>
      </c>
      <c r="H1961" s="6" t="s">
        <v>78</v>
      </c>
      <c r="I1961" s="22">
        <v>1247400</v>
      </c>
      <c r="J1961" s="22">
        <v>1250000</v>
      </c>
      <c r="K1961" s="22">
        <v>1150000</v>
      </c>
      <c r="L1961" s="22">
        <v>1340000</v>
      </c>
      <c r="M1961" s="22">
        <v>1320000</v>
      </c>
      <c r="N1961" s="22">
        <v>1100000</v>
      </c>
      <c r="O1961" s="23">
        <v>26</v>
      </c>
      <c r="P1961" s="23">
        <v>28</v>
      </c>
      <c r="Q1961" s="23">
        <v>36</v>
      </c>
      <c r="R1961" s="22">
        <v>650</v>
      </c>
      <c r="S1961" s="22">
        <v>600</v>
      </c>
      <c r="T1961" s="24">
        <v>1.5</v>
      </c>
      <c r="U1961" s="24">
        <v>0</v>
      </c>
      <c r="V1961" s="24">
        <v>1.5</v>
      </c>
      <c r="W1961" s="24">
        <v>1.7</v>
      </c>
      <c r="X1961" s="25">
        <v>2.7096360429693763E-2</v>
      </c>
      <c r="Y1961" s="24">
        <v>3.1</v>
      </c>
      <c r="Z1961" s="24">
        <v>-0.79999999999999982</v>
      </c>
      <c r="AA1961" s="24">
        <v>3.9</v>
      </c>
      <c r="AB1961" s="24">
        <v>3.9</v>
      </c>
      <c r="AC1961" s="26">
        <v>0.47726738721804507</v>
      </c>
      <c r="AD1961" s="24">
        <v>17.613708248987855</v>
      </c>
      <c r="AE1961" s="6">
        <v>255</v>
      </c>
      <c r="AF1961" s="6">
        <v>282</v>
      </c>
      <c r="AG1961" s="6">
        <v>226</v>
      </c>
      <c r="AH1961" s="27">
        <v>2.9508196721311477</v>
      </c>
      <c r="AI1961" s="28">
        <v>1299900</v>
      </c>
      <c r="AJ1961" s="28">
        <v>1160000</v>
      </c>
      <c r="AK1961" s="28">
        <v>1020000</v>
      </c>
      <c r="AL1961" s="29">
        <v>0.12060344827586207</v>
      </c>
      <c r="AM1961" s="29">
        <v>0.27441176470588236</v>
      </c>
      <c r="AN1961" s="6">
        <v>1.8</v>
      </c>
      <c r="AO1961" s="27">
        <v>-9.9999999999999867E-2</v>
      </c>
      <c r="AP1961" s="6">
        <v>1.9</v>
      </c>
      <c r="AQ1961" s="26">
        <v>0.10390588235294118</v>
      </c>
      <c r="AR1961" s="28">
        <v>700</v>
      </c>
      <c r="AS1961" s="28">
        <v>650</v>
      </c>
      <c r="AT1961" s="25">
        <v>7.6923076923076927E-2</v>
      </c>
      <c r="AU1961" s="26">
        <v>0.25372424178186304</v>
      </c>
      <c r="AV1961" s="30">
        <v>1361.92</v>
      </c>
      <c r="AW1961" s="24">
        <v>0.74719999999999998</v>
      </c>
      <c r="AX1961" s="24">
        <v>0.25280000000000002</v>
      </c>
      <c r="AY1961" s="24">
        <v>0.4486</v>
      </c>
      <c r="AZ1961" s="24">
        <v>0.20169999999999999</v>
      </c>
      <c r="BA1961" s="24">
        <v>0.28870000000000001</v>
      </c>
      <c r="BB1961" s="24">
        <v>0.22070000000000001</v>
      </c>
      <c r="BC1961" s="24">
        <v>0.4456</v>
      </c>
      <c r="BD1961" s="31">
        <v>1</v>
      </c>
      <c r="BE1961" s="23">
        <v>25</v>
      </c>
      <c r="BF1961" s="32" t="s">
        <v>4679</v>
      </c>
      <c r="BG1961" s="33">
        <v>150.93858074397599</v>
      </c>
      <c r="BH1961" s="33">
        <v>-33.899826037341001</v>
      </c>
      <c r="BI1961" s="34">
        <f t="shared" si="420"/>
        <v>92</v>
      </c>
      <c r="BJ1961" s="34">
        <f t="shared" si="421"/>
        <v>87</v>
      </c>
      <c r="BK1961" s="34">
        <f t="shared" si="422"/>
        <v>88</v>
      </c>
      <c r="BL1961" s="34">
        <f t="shared" si="423"/>
        <v>16</v>
      </c>
      <c r="BM1961" s="34">
        <f t="shared" si="424"/>
        <v>61</v>
      </c>
      <c r="BN1961" s="34">
        <f t="shared" si="425"/>
        <v>100</v>
      </c>
      <c r="BO1961" s="34">
        <f t="shared" si="426"/>
        <v>100</v>
      </c>
      <c r="BP1961" s="34">
        <f t="shared" si="427"/>
        <v>54</v>
      </c>
      <c r="BQ1961" s="35">
        <f t="shared" si="428"/>
        <v>41</v>
      </c>
      <c r="BR1961" s="34">
        <f t="shared" si="429"/>
        <v>1</v>
      </c>
      <c r="BS1961" s="35">
        <f t="shared" si="430"/>
        <v>1</v>
      </c>
      <c r="BT1961" s="35">
        <f t="shared" si="431"/>
        <v>65</v>
      </c>
      <c r="BU1961" s="35">
        <f t="shared" si="432"/>
        <v>10</v>
      </c>
      <c r="BV1961" s="35">
        <f t="shared" si="433"/>
        <v>57</v>
      </c>
    </row>
    <row r="1962" spans="2:74" hidden="1" x14ac:dyDescent="0.3">
      <c r="B1962" s="6" t="s">
        <v>2394</v>
      </c>
      <c r="C1962" s="6">
        <v>205021084</v>
      </c>
      <c r="D1962" s="6" t="s">
        <v>1606</v>
      </c>
      <c r="E1962" s="6" t="s">
        <v>477</v>
      </c>
      <c r="F1962" s="6" t="s">
        <v>2708</v>
      </c>
      <c r="G1962" s="6" t="s">
        <v>86</v>
      </c>
      <c r="H1962" s="6" t="s">
        <v>78</v>
      </c>
      <c r="I1962" s="22">
        <v>690251</v>
      </c>
      <c r="J1962" s="22">
        <v>680000</v>
      </c>
      <c r="K1962" s="22">
        <v>689000</v>
      </c>
      <c r="L1962" s="22">
        <v>435000</v>
      </c>
      <c r="M1962" s="22">
        <v>440000</v>
      </c>
      <c r="N1962" s="22">
        <v>530000</v>
      </c>
      <c r="O1962" s="23">
        <v>118</v>
      </c>
      <c r="P1962" s="23">
        <v>119</v>
      </c>
      <c r="Q1962" s="23">
        <v>114</v>
      </c>
      <c r="R1962" s="22">
        <v>460</v>
      </c>
      <c r="S1962" s="22">
        <v>450</v>
      </c>
      <c r="T1962" s="24">
        <v>2.2000000000000002</v>
      </c>
      <c r="U1962" s="24">
        <v>0</v>
      </c>
      <c r="V1962" s="24">
        <v>2.2000000000000002</v>
      </c>
      <c r="W1962" s="24">
        <v>2.2000000000000002</v>
      </c>
      <c r="X1962" s="25">
        <v>3.4654060624323614E-2</v>
      </c>
      <c r="Y1962" s="24">
        <v>1.7</v>
      </c>
      <c r="Z1962" s="24">
        <v>-0.7</v>
      </c>
      <c r="AA1962" s="24">
        <v>2.4</v>
      </c>
      <c r="AB1962" s="24">
        <v>2.4</v>
      </c>
      <c r="AC1962" s="26">
        <v>0.40504367427444349</v>
      </c>
      <c r="AD1962" s="24">
        <v>11.68820239178967</v>
      </c>
      <c r="AE1962" s="6">
        <v>729</v>
      </c>
      <c r="AF1962" s="6">
        <v>758</v>
      </c>
      <c r="AG1962" s="6">
        <v>585</v>
      </c>
      <c r="AH1962" s="27">
        <v>14.092592592592593</v>
      </c>
      <c r="AI1962" s="28">
        <v>460000</v>
      </c>
      <c r="AJ1962" s="28">
        <v>480000</v>
      </c>
      <c r="AK1962" s="28">
        <v>490000</v>
      </c>
      <c r="AL1962" s="29">
        <v>-4.1666666666666664E-2</v>
      </c>
      <c r="AM1962" s="29">
        <v>-6.1224489795918366E-2</v>
      </c>
      <c r="AN1962" s="6">
        <v>2</v>
      </c>
      <c r="AO1962" s="27">
        <v>-0.20000000000000018</v>
      </c>
      <c r="AP1962" s="6">
        <v>2.2000000000000002</v>
      </c>
      <c r="AQ1962" s="26">
        <v>6.3410301953818832E-2</v>
      </c>
      <c r="AR1962" s="28">
        <v>460</v>
      </c>
      <c r="AS1962" s="28">
        <v>450</v>
      </c>
      <c r="AT1962" s="25">
        <v>2.2222222222222223E-2</v>
      </c>
      <c r="AU1962" s="26">
        <v>0.18719746991903263</v>
      </c>
      <c r="AV1962" s="30">
        <v>1135.68</v>
      </c>
      <c r="AW1962" s="24">
        <v>0.65720000000000001</v>
      </c>
      <c r="AX1962" s="24">
        <v>0.34279999999999999</v>
      </c>
      <c r="AY1962" s="24">
        <v>0.88229999999999997</v>
      </c>
      <c r="AZ1962" s="24">
        <v>7.2499999999999995E-2</v>
      </c>
      <c r="BA1962" s="24">
        <v>0.50619999999999998</v>
      </c>
      <c r="BB1962" s="24">
        <v>0.2472</v>
      </c>
      <c r="BC1962" s="24">
        <v>0.20680000000000001</v>
      </c>
      <c r="BD1962" s="31">
        <v>3</v>
      </c>
      <c r="BE1962" s="23">
        <v>261</v>
      </c>
      <c r="BF1962" s="32" t="s">
        <v>4680</v>
      </c>
      <c r="BG1962" s="33">
        <v>147.93704716465501</v>
      </c>
      <c r="BH1962" s="33">
        <v>-37.831714333376297</v>
      </c>
      <c r="BI1962" s="34">
        <f t="shared" si="420"/>
        <v>80</v>
      </c>
      <c r="BJ1962" s="34">
        <f t="shared" si="421"/>
        <v>84</v>
      </c>
      <c r="BK1962" s="34">
        <f t="shared" si="422"/>
        <v>1</v>
      </c>
      <c r="BL1962" s="34">
        <f t="shared" si="423"/>
        <v>38</v>
      </c>
      <c r="BM1962" s="34">
        <f t="shared" si="424"/>
        <v>1</v>
      </c>
      <c r="BN1962" s="34">
        <f t="shared" si="425"/>
        <v>82</v>
      </c>
      <c r="BO1962" s="34">
        <f t="shared" si="426"/>
        <v>60</v>
      </c>
      <c r="BP1962" s="34">
        <f t="shared" si="427"/>
        <v>100</v>
      </c>
      <c r="BQ1962" s="35">
        <f t="shared" si="428"/>
        <v>66</v>
      </c>
      <c r="BR1962" s="34">
        <f t="shared" si="429"/>
        <v>34</v>
      </c>
      <c r="BS1962" s="35">
        <f t="shared" si="430"/>
        <v>1</v>
      </c>
      <c r="BT1962" s="35">
        <f t="shared" si="431"/>
        <v>88</v>
      </c>
      <c r="BU1962" s="35">
        <f t="shared" si="432"/>
        <v>30</v>
      </c>
      <c r="BV1962" s="35">
        <f t="shared" si="433"/>
        <v>57</v>
      </c>
    </row>
    <row r="1963" spans="2:74" hidden="1" x14ac:dyDescent="0.3">
      <c r="B1963" s="6" t="s">
        <v>2395</v>
      </c>
      <c r="C1963" s="6">
        <v>309091263</v>
      </c>
      <c r="D1963" s="6" t="s">
        <v>2157</v>
      </c>
      <c r="E1963" s="6" t="s">
        <v>1142</v>
      </c>
      <c r="F1963" s="6" t="s">
        <v>3657</v>
      </c>
      <c r="G1963" s="6" t="s">
        <v>97</v>
      </c>
      <c r="H1963" s="6" t="s">
        <v>78</v>
      </c>
      <c r="I1963" s="22">
        <v>1149000</v>
      </c>
      <c r="J1963" s="22">
        <v>1129550</v>
      </c>
      <c r="K1963" s="22">
        <v>1000000</v>
      </c>
      <c r="L1963" s="22">
        <v>1150000</v>
      </c>
      <c r="M1963" s="22">
        <v>1130000</v>
      </c>
      <c r="N1963" s="22">
        <v>1050000</v>
      </c>
      <c r="O1963" s="23">
        <v>40</v>
      </c>
      <c r="P1963" s="23">
        <v>33</v>
      </c>
      <c r="Q1963" s="23">
        <v>31</v>
      </c>
      <c r="R1963" s="22">
        <v>820</v>
      </c>
      <c r="S1963" s="22">
        <v>820</v>
      </c>
      <c r="T1963" s="24">
        <v>3.1</v>
      </c>
      <c r="U1963" s="24">
        <v>-0.39999999999999991</v>
      </c>
      <c r="V1963" s="24">
        <v>3.5</v>
      </c>
      <c r="W1963" s="24">
        <v>3.1</v>
      </c>
      <c r="X1963" s="25">
        <v>3.7110530896431682E-2</v>
      </c>
      <c r="Y1963" s="24">
        <v>3.5</v>
      </c>
      <c r="Z1963" s="24">
        <v>-0.90000000000000036</v>
      </c>
      <c r="AA1963" s="24">
        <v>4.4000000000000004</v>
      </c>
      <c r="AB1963" s="24">
        <v>4.5</v>
      </c>
      <c r="AC1963" s="26">
        <v>0.46308846119092789</v>
      </c>
      <c r="AD1963" s="24">
        <v>12.478626686406571</v>
      </c>
      <c r="AE1963" s="6">
        <v>137</v>
      </c>
      <c r="AF1963" s="6">
        <v>153</v>
      </c>
      <c r="AG1963" s="6">
        <v>152</v>
      </c>
      <c r="AH1963" s="27">
        <v>3.9379157427937912</v>
      </c>
      <c r="AI1963" s="28">
        <v>1136500</v>
      </c>
      <c r="AJ1963" s="28">
        <v>1033000</v>
      </c>
      <c r="AK1963" s="28">
        <v>908000</v>
      </c>
      <c r="AL1963" s="29">
        <v>0.10019361084220717</v>
      </c>
      <c r="AM1963" s="29">
        <v>0.25165198237885461</v>
      </c>
      <c r="AN1963" s="6">
        <v>2.6</v>
      </c>
      <c r="AO1963" s="27">
        <v>-0.29999999999999982</v>
      </c>
      <c r="AP1963" s="6">
        <v>2.9</v>
      </c>
      <c r="AQ1963" s="26">
        <v>0.13099593495934961</v>
      </c>
      <c r="AR1963" s="28">
        <v>845</v>
      </c>
      <c r="AS1963" s="28">
        <v>795</v>
      </c>
      <c r="AT1963" s="25">
        <v>6.2893081761006289E-2</v>
      </c>
      <c r="AU1963" s="26">
        <v>0.36644798580775229</v>
      </c>
      <c r="AV1963" s="30">
        <v>1770.7200000000003</v>
      </c>
      <c r="AW1963" s="24">
        <v>0.69599999999999995</v>
      </c>
      <c r="AX1963" s="24">
        <v>0.30399999999999999</v>
      </c>
      <c r="AY1963" s="24">
        <v>0.68049999999999999</v>
      </c>
      <c r="AZ1963" s="24">
        <v>0.20979999999999999</v>
      </c>
      <c r="BA1963" s="24">
        <v>0.30909999999999999</v>
      </c>
      <c r="BB1963" s="24">
        <v>0.38900000000000001</v>
      </c>
      <c r="BC1963" s="24">
        <v>0.2445</v>
      </c>
      <c r="BD1963" s="31">
        <v>4</v>
      </c>
      <c r="BE1963" s="23">
        <v>66</v>
      </c>
      <c r="BF1963" s="32" t="s">
        <v>4681</v>
      </c>
      <c r="BG1963" s="33">
        <v>153.37256705214199</v>
      </c>
      <c r="BH1963" s="33">
        <v>-27.988038482307001</v>
      </c>
      <c r="BI1963" s="34">
        <f t="shared" si="420"/>
        <v>65</v>
      </c>
      <c r="BJ1963" s="34">
        <f t="shared" si="421"/>
        <v>74</v>
      </c>
      <c r="BK1963" s="34">
        <f t="shared" si="422"/>
        <v>76</v>
      </c>
      <c r="BL1963" s="34">
        <f t="shared" si="423"/>
        <v>1</v>
      </c>
      <c r="BM1963" s="34">
        <f t="shared" si="424"/>
        <v>51</v>
      </c>
      <c r="BN1963" s="34">
        <f t="shared" si="425"/>
        <v>100</v>
      </c>
      <c r="BO1963" s="34">
        <f t="shared" si="426"/>
        <v>94</v>
      </c>
      <c r="BP1963" s="34">
        <f t="shared" si="427"/>
        <v>58</v>
      </c>
      <c r="BQ1963" s="35">
        <f t="shared" si="428"/>
        <v>74</v>
      </c>
      <c r="BR1963" s="34">
        <f t="shared" si="429"/>
        <v>26</v>
      </c>
      <c r="BS1963" s="35">
        <f t="shared" si="430"/>
        <v>1</v>
      </c>
      <c r="BT1963" s="35">
        <f t="shared" si="431"/>
        <v>59</v>
      </c>
      <c r="BU1963" s="35">
        <f t="shared" si="432"/>
        <v>40</v>
      </c>
      <c r="BV1963" s="35">
        <f t="shared" si="433"/>
        <v>57</v>
      </c>
    </row>
    <row r="1964" spans="2:74" hidden="1" x14ac:dyDescent="0.3">
      <c r="B1964" s="6" t="s">
        <v>2396</v>
      </c>
      <c r="C1964" s="6">
        <v>311021308</v>
      </c>
      <c r="D1964" s="6" t="s">
        <v>1982</v>
      </c>
      <c r="E1964" s="6" t="s">
        <v>611</v>
      </c>
      <c r="F1964" s="6" t="s">
        <v>2780</v>
      </c>
      <c r="G1964" s="6" t="s">
        <v>97</v>
      </c>
      <c r="H1964" s="6" t="s">
        <v>78</v>
      </c>
      <c r="I1964" s="22">
        <v>748800</v>
      </c>
      <c r="J1964" s="22">
        <v>738920</v>
      </c>
      <c r="K1964" s="22">
        <v>677740</v>
      </c>
      <c r="L1964" s="22">
        <v>742000</v>
      </c>
      <c r="M1964" s="22">
        <v>735000</v>
      </c>
      <c r="N1964" s="22">
        <v>665000</v>
      </c>
      <c r="O1964" s="23">
        <v>22</v>
      </c>
      <c r="P1964" s="23">
        <v>21</v>
      </c>
      <c r="Q1964" s="23">
        <v>22</v>
      </c>
      <c r="R1964" s="22">
        <v>590</v>
      </c>
      <c r="S1964" s="22">
        <v>570</v>
      </c>
      <c r="T1964" s="24">
        <v>3.1</v>
      </c>
      <c r="U1964" s="24">
        <v>-0.69999999999999973</v>
      </c>
      <c r="V1964" s="24">
        <v>3.8</v>
      </c>
      <c r="W1964" s="24">
        <v>4.7</v>
      </c>
      <c r="X1964" s="25">
        <v>4.0972222222222222E-2</v>
      </c>
      <c r="Y1964" s="24">
        <v>8.4</v>
      </c>
      <c r="Z1964" s="24">
        <v>-3.4000000000000004</v>
      </c>
      <c r="AA1964" s="24">
        <v>11.8</v>
      </c>
      <c r="AB1964" s="24">
        <v>13.1</v>
      </c>
      <c r="AC1964" s="26">
        <v>0.30680589067310088</v>
      </c>
      <c r="AD1964" s="24">
        <v>7.4881437723604281</v>
      </c>
      <c r="AE1964" s="6">
        <v>205</v>
      </c>
      <c r="AF1964" s="6">
        <v>219</v>
      </c>
      <c r="AG1964" s="6">
        <v>144</v>
      </c>
      <c r="AH1964" s="27">
        <v>4.8192771084337354</v>
      </c>
      <c r="AI1964" s="28">
        <v>745000</v>
      </c>
      <c r="AJ1964" s="28">
        <v>670000</v>
      </c>
      <c r="AK1964" s="28">
        <v>580000</v>
      </c>
      <c r="AL1964" s="29">
        <v>0.11194029850746269</v>
      </c>
      <c r="AM1964" s="29">
        <v>0.28448275862068967</v>
      </c>
      <c r="AN1964" s="6">
        <v>3.2</v>
      </c>
      <c r="AO1964" s="27">
        <v>-0.5</v>
      </c>
      <c r="AP1964" s="6">
        <v>3.7</v>
      </c>
      <c r="AQ1964" s="26">
        <v>0.12852760736196317</v>
      </c>
      <c r="AR1964" s="28">
        <v>580</v>
      </c>
      <c r="AS1964" s="28">
        <v>560</v>
      </c>
      <c r="AT1964" s="25">
        <v>3.5714285714285712E-2</v>
      </c>
      <c r="AU1964" s="26">
        <v>0.44496737272994369</v>
      </c>
      <c r="AV1964" s="30">
        <v>1923.0400000000002</v>
      </c>
      <c r="AW1964" s="24">
        <v>0.75880000000000003</v>
      </c>
      <c r="AX1964" s="24">
        <v>0.2412</v>
      </c>
      <c r="AY1964" s="24">
        <v>0.8478</v>
      </c>
      <c r="AZ1964" s="24">
        <v>0.14910000000000001</v>
      </c>
      <c r="BA1964" s="24">
        <v>0.1454</v>
      </c>
      <c r="BB1964" s="24">
        <v>0.42199999999999999</v>
      </c>
      <c r="BC1964" s="24">
        <v>0.40379999999999999</v>
      </c>
      <c r="BD1964" s="31">
        <v>3.5</v>
      </c>
      <c r="BE1964" s="23">
        <v>30</v>
      </c>
      <c r="BF1964" s="32" t="s">
        <v>4682</v>
      </c>
      <c r="BG1964" s="33">
        <v>153.17002889734701</v>
      </c>
      <c r="BH1964" s="33">
        <v>-27.713029750394501</v>
      </c>
      <c r="BI1964" s="34">
        <f t="shared" si="420"/>
        <v>65</v>
      </c>
      <c r="BJ1964" s="34">
        <f t="shared" si="421"/>
        <v>64</v>
      </c>
      <c r="BK1964" s="34">
        <f t="shared" si="422"/>
        <v>65</v>
      </c>
      <c r="BL1964" s="34">
        <f t="shared" si="423"/>
        <v>1</v>
      </c>
      <c r="BM1964" s="34">
        <f t="shared" si="424"/>
        <v>56</v>
      </c>
      <c r="BN1964" s="34">
        <f t="shared" si="425"/>
        <v>100</v>
      </c>
      <c r="BO1964" s="34">
        <f t="shared" si="426"/>
        <v>100</v>
      </c>
      <c r="BP1964" s="34">
        <f t="shared" si="427"/>
        <v>22</v>
      </c>
      <c r="BQ1964" s="35">
        <f t="shared" si="428"/>
        <v>87</v>
      </c>
      <c r="BR1964" s="34">
        <f t="shared" si="429"/>
        <v>75</v>
      </c>
      <c r="BS1964" s="35">
        <f t="shared" si="430"/>
        <v>63</v>
      </c>
      <c r="BT1964" s="35">
        <f t="shared" si="431"/>
        <v>1</v>
      </c>
      <c r="BU1964" s="35">
        <f t="shared" si="432"/>
        <v>35</v>
      </c>
      <c r="BV1964" s="35">
        <f t="shared" si="433"/>
        <v>57</v>
      </c>
    </row>
    <row r="1965" spans="2:74" hidden="1" x14ac:dyDescent="0.3">
      <c r="B1965" s="6" t="s">
        <v>2397</v>
      </c>
      <c r="C1965" s="6">
        <v>316031427</v>
      </c>
      <c r="D1965" s="6" t="s">
        <v>2398</v>
      </c>
      <c r="E1965" s="6" t="s">
        <v>1740</v>
      </c>
      <c r="F1965" s="6" t="s">
        <v>1740</v>
      </c>
      <c r="G1965" s="6" t="s">
        <v>97</v>
      </c>
      <c r="H1965" s="6" t="s">
        <v>78</v>
      </c>
      <c r="I1965" s="22">
        <v>1060500</v>
      </c>
      <c r="J1965" s="22">
        <v>1048000</v>
      </c>
      <c r="K1965" s="22">
        <v>995000</v>
      </c>
      <c r="L1965" s="22">
        <v>1070000</v>
      </c>
      <c r="M1965" s="22">
        <v>1065000</v>
      </c>
      <c r="N1965" s="22">
        <v>1000000</v>
      </c>
      <c r="O1965" s="23">
        <v>39</v>
      </c>
      <c r="P1965" s="23">
        <v>36</v>
      </c>
      <c r="Q1965" s="23">
        <v>38</v>
      </c>
      <c r="R1965" s="22">
        <v>775</v>
      </c>
      <c r="S1965" s="22">
        <v>740</v>
      </c>
      <c r="T1965" s="24">
        <v>2.6</v>
      </c>
      <c r="U1965" s="24">
        <v>-0.19999999999999973</v>
      </c>
      <c r="V1965" s="24">
        <v>2.8</v>
      </c>
      <c r="W1965" s="24">
        <v>3.2</v>
      </c>
      <c r="X1965" s="25">
        <v>3.8000942951438001E-2</v>
      </c>
      <c r="Y1965" s="24">
        <v>4.5</v>
      </c>
      <c r="Z1965" s="24">
        <v>-1.5</v>
      </c>
      <c r="AA1965" s="24">
        <v>6</v>
      </c>
      <c r="AB1965" s="24">
        <v>6.9</v>
      </c>
      <c r="AC1965" s="26">
        <v>0.49997419488026418</v>
      </c>
      <c r="AD1965" s="24">
        <v>13.156889172965762</v>
      </c>
      <c r="AE1965" s="6">
        <v>205</v>
      </c>
      <c r="AF1965" s="6">
        <v>210</v>
      </c>
      <c r="AG1965" s="6">
        <v>212</v>
      </c>
      <c r="AH1965" s="27">
        <v>4.580645161290323</v>
      </c>
      <c r="AI1965" s="28">
        <v>1340000</v>
      </c>
      <c r="AJ1965" s="28">
        <v>1250000</v>
      </c>
      <c r="AK1965" s="28">
        <v>1100000</v>
      </c>
      <c r="AL1965" s="29">
        <v>7.1999999999999995E-2</v>
      </c>
      <c r="AM1965" s="29">
        <v>0.21818181818181817</v>
      </c>
      <c r="AN1965" s="6">
        <v>2.9</v>
      </c>
      <c r="AO1965" s="27">
        <v>-0.20000000000000018</v>
      </c>
      <c r="AP1965" s="6">
        <v>3.1</v>
      </c>
      <c r="AQ1965" s="26">
        <v>0.16019417475728154</v>
      </c>
      <c r="AR1965" s="28">
        <v>830</v>
      </c>
      <c r="AS1965" s="28">
        <v>790</v>
      </c>
      <c r="AT1965" s="25">
        <v>5.0632911392405063E-2</v>
      </c>
      <c r="AU1965" s="26">
        <v>0.38528684450261952</v>
      </c>
      <c r="AV1965" s="30">
        <v>1550.0800000000002</v>
      </c>
      <c r="AW1965" s="24">
        <v>0.60370000000000001</v>
      </c>
      <c r="AX1965" s="24">
        <v>0.39629999999999999</v>
      </c>
      <c r="AY1965" s="24">
        <v>0.42320000000000002</v>
      </c>
      <c r="AZ1965" s="24">
        <v>0.22700000000000001</v>
      </c>
      <c r="BA1965" s="24">
        <v>0.316</v>
      </c>
      <c r="BB1965" s="24">
        <v>0.23730000000000001</v>
      </c>
      <c r="BC1965" s="24">
        <v>0.40239999999999998</v>
      </c>
      <c r="BD1965" s="31">
        <v>7</v>
      </c>
      <c r="BE1965" s="23">
        <v>91</v>
      </c>
      <c r="BF1965" s="32" t="s">
        <v>4683</v>
      </c>
      <c r="BG1965" s="33">
        <v>153.07550710282499</v>
      </c>
      <c r="BH1965" s="33">
        <v>-26.655271423865301</v>
      </c>
      <c r="BI1965" s="34">
        <f t="shared" si="420"/>
        <v>74</v>
      </c>
      <c r="BJ1965" s="34">
        <f t="shared" si="421"/>
        <v>69</v>
      </c>
      <c r="BK1965" s="34">
        <f t="shared" si="422"/>
        <v>68</v>
      </c>
      <c r="BL1965" s="34">
        <f t="shared" si="423"/>
        <v>1</v>
      </c>
      <c r="BM1965" s="34">
        <f t="shared" si="424"/>
        <v>37</v>
      </c>
      <c r="BN1965" s="34">
        <f t="shared" si="425"/>
        <v>100</v>
      </c>
      <c r="BO1965" s="34">
        <f t="shared" si="426"/>
        <v>88</v>
      </c>
      <c r="BP1965" s="34">
        <f t="shared" si="427"/>
        <v>60</v>
      </c>
      <c r="BQ1965" s="35">
        <f t="shared" si="428"/>
        <v>77</v>
      </c>
      <c r="BR1965" s="34">
        <f t="shared" si="429"/>
        <v>19</v>
      </c>
      <c r="BS1965" s="35">
        <f t="shared" si="430"/>
        <v>1</v>
      </c>
      <c r="BT1965" s="35">
        <f t="shared" si="431"/>
        <v>42</v>
      </c>
      <c r="BU1965" s="35">
        <f t="shared" si="432"/>
        <v>70</v>
      </c>
      <c r="BV1965" s="35">
        <f t="shared" si="433"/>
        <v>57</v>
      </c>
    </row>
    <row r="1966" spans="2:74" hidden="1" x14ac:dyDescent="0.3">
      <c r="B1966" s="6" t="s">
        <v>2399</v>
      </c>
      <c r="C1966" s="6">
        <v>127031731</v>
      </c>
      <c r="D1966" s="6" t="s">
        <v>573</v>
      </c>
      <c r="E1966" s="6" t="s">
        <v>574</v>
      </c>
      <c r="F1966" s="6" t="s">
        <v>2757</v>
      </c>
      <c r="G1966" s="6" t="s">
        <v>77</v>
      </c>
      <c r="H1966" s="6" t="s">
        <v>78</v>
      </c>
      <c r="I1966" s="22">
        <v>900000</v>
      </c>
      <c r="J1966" s="22">
        <v>860000</v>
      </c>
      <c r="K1966" s="22">
        <v>849950</v>
      </c>
      <c r="L1966" s="22">
        <v>980000</v>
      </c>
      <c r="M1966" s="22">
        <v>964000</v>
      </c>
      <c r="N1966" s="22">
        <v>935000</v>
      </c>
      <c r="O1966" s="23">
        <v>30</v>
      </c>
      <c r="P1966" s="23">
        <v>30</v>
      </c>
      <c r="Q1966" s="23">
        <v>29</v>
      </c>
      <c r="R1966" s="22">
        <v>590</v>
      </c>
      <c r="S1966" s="22">
        <v>500</v>
      </c>
      <c r="T1966" s="24">
        <v>0.9</v>
      </c>
      <c r="U1966" s="24">
        <v>0</v>
      </c>
      <c r="V1966" s="24">
        <v>0.9</v>
      </c>
      <c r="W1966" s="24">
        <v>0.5</v>
      </c>
      <c r="X1966" s="25">
        <v>3.4088888888888891E-2</v>
      </c>
      <c r="Y1966" s="24">
        <v>4.7</v>
      </c>
      <c r="Z1966" s="24">
        <v>-1.5999999999999996</v>
      </c>
      <c r="AA1966" s="24">
        <v>6.3</v>
      </c>
      <c r="AB1966" s="24">
        <v>5</v>
      </c>
      <c r="AC1966" s="26">
        <v>0.39166224110462028</v>
      </c>
      <c r="AD1966" s="24">
        <v>11.489439928101637</v>
      </c>
      <c r="AE1966" s="6">
        <v>265</v>
      </c>
      <c r="AF1966" s="6">
        <v>319</v>
      </c>
      <c r="AG1966" s="6">
        <v>233</v>
      </c>
      <c r="AH1966" s="27">
        <v>4.7017543859649127</v>
      </c>
      <c r="AI1966" s="28">
        <v>1250000</v>
      </c>
      <c r="AJ1966" s="28">
        <v>1183000</v>
      </c>
      <c r="AK1966" s="28">
        <v>1005000</v>
      </c>
      <c r="AL1966" s="29">
        <v>5.6635672020287402E-2</v>
      </c>
      <c r="AM1966" s="29">
        <v>0.24378109452736318</v>
      </c>
      <c r="AN1966" s="6">
        <v>1.9</v>
      </c>
      <c r="AO1966" s="27">
        <v>-0.30000000000000027</v>
      </c>
      <c r="AP1966" s="6">
        <v>2.2000000000000002</v>
      </c>
      <c r="AQ1966" s="26">
        <v>9.4652506345671711E-2</v>
      </c>
      <c r="AR1966" s="28">
        <v>750</v>
      </c>
      <c r="AS1966" s="28">
        <v>700</v>
      </c>
      <c r="AT1966" s="25">
        <v>7.1428571428571425E-2</v>
      </c>
      <c r="AU1966" s="26">
        <v>0.14232954621077964</v>
      </c>
      <c r="AV1966" s="30">
        <v>1506.4</v>
      </c>
      <c r="AW1966" s="24">
        <v>0.63680000000000003</v>
      </c>
      <c r="AX1966" s="24">
        <v>0.36320000000000002</v>
      </c>
      <c r="AY1966" s="24">
        <v>5.2200000000000003E-2</v>
      </c>
      <c r="AZ1966" s="24">
        <v>3.1699999999999999E-2</v>
      </c>
      <c r="BA1966" s="24">
        <v>9.3200000000000005E-2</v>
      </c>
      <c r="BB1966" s="24">
        <v>0.18140000000000001</v>
      </c>
      <c r="BC1966" s="24">
        <v>0.69640000000000002</v>
      </c>
      <c r="BD1966" s="31">
        <v>1.5</v>
      </c>
      <c r="BE1966" s="23">
        <v>27</v>
      </c>
      <c r="BF1966" s="32" t="s">
        <v>4684</v>
      </c>
      <c r="BG1966" s="33">
        <v>150.921925617059</v>
      </c>
      <c r="BH1966" s="33">
        <v>-33.929499036034798</v>
      </c>
      <c r="BI1966" s="34">
        <f t="shared" si="420"/>
        <v>100</v>
      </c>
      <c r="BJ1966" s="34">
        <f t="shared" si="421"/>
        <v>85</v>
      </c>
      <c r="BK1966" s="34">
        <f t="shared" si="422"/>
        <v>67</v>
      </c>
      <c r="BL1966" s="34">
        <f t="shared" si="423"/>
        <v>53</v>
      </c>
      <c r="BM1966" s="34">
        <f t="shared" si="424"/>
        <v>29</v>
      </c>
      <c r="BN1966" s="34">
        <f t="shared" si="425"/>
        <v>100</v>
      </c>
      <c r="BO1966" s="34">
        <f t="shared" si="426"/>
        <v>100</v>
      </c>
      <c r="BP1966" s="34">
        <f t="shared" si="427"/>
        <v>11</v>
      </c>
      <c r="BQ1966" s="35">
        <f t="shared" si="428"/>
        <v>64</v>
      </c>
      <c r="BR1966" s="34">
        <f t="shared" si="429"/>
        <v>36</v>
      </c>
      <c r="BS1966" s="35">
        <f t="shared" si="430"/>
        <v>7</v>
      </c>
      <c r="BT1966" s="35">
        <f t="shared" si="431"/>
        <v>39</v>
      </c>
      <c r="BU1966" s="35">
        <f t="shared" si="432"/>
        <v>15</v>
      </c>
      <c r="BV1966" s="35">
        <f t="shared" si="433"/>
        <v>57</v>
      </c>
    </row>
    <row r="1967" spans="2:74" hidden="1" x14ac:dyDescent="0.3">
      <c r="B1967" s="6" t="s">
        <v>2400</v>
      </c>
      <c r="C1967" s="6">
        <v>206051134</v>
      </c>
      <c r="D1967" s="6" t="s">
        <v>1719</v>
      </c>
      <c r="E1967" s="6" t="s">
        <v>289</v>
      </c>
      <c r="F1967" s="6" t="s">
        <v>689</v>
      </c>
      <c r="G1967" s="6" t="s">
        <v>86</v>
      </c>
      <c r="H1967" s="6" t="s">
        <v>78</v>
      </c>
      <c r="I1967" s="22">
        <v>1450000</v>
      </c>
      <c r="J1967" s="22">
        <v>1469000</v>
      </c>
      <c r="K1967" s="22">
        <v>1498750</v>
      </c>
      <c r="L1967" s="22">
        <v>1400000</v>
      </c>
      <c r="M1967" s="22">
        <v>1300000</v>
      </c>
      <c r="N1967" s="22">
        <v>1456000</v>
      </c>
      <c r="O1967" s="23">
        <v>26</v>
      </c>
      <c r="P1967" s="23">
        <v>26</v>
      </c>
      <c r="Q1967" s="23">
        <v>26</v>
      </c>
      <c r="R1967" s="22">
        <v>895</v>
      </c>
      <c r="S1967" s="22">
        <v>850</v>
      </c>
      <c r="T1967" s="24">
        <v>2.5</v>
      </c>
      <c r="U1967" s="24">
        <v>0</v>
      </c>
      <c r="V1967" s="24">
        <v>2.5</v>
      </c>
      <c r="W1967" s="24">
        <v>2.2999999999999998</v>
      </c>
      <c r="X1967" s="25">
        <v>3.2096551724137931E-2</v>
      </c>
      <c r="Y1967" s="24">
        <v>3.9</v>
      </c>
      <c r="Z1967" s="24">
        <v>-0.89999999999999991</v>
      </c>
      <c r="AA1967" s="24">
        <v>4.8</v>
      </c>
      <c r="AB1967" s="24">
        <v>3.7</v>
      </c>
      <c r="AC1967" s="26">
        <v>0.40196536361023277</v>
      </c>
      <c r="AD1967" s="24">
        <v>12.523630795763589</v>
      </c>
      <c r="AE1967" s="6">
        <v>88</v>
      </c>
      <c r="AF1967" s="6">
        <v>147</v>
      </c>
      <c r="AG1967" s="6">
        <v>122</v>
      </c>
      <c r="AH1967" s="27">
        <v>2.4847512038523276</v>
      </c>
      <c r="AI1967" s="28">
        <v>1590000</v>
      </c>
      <c r="AJ1967" s="28">
        <v>1605000</v>
      </c>
      <c r="AK1967" s="28">
        <v>1610000</v>
      </c>
      <c r="AL1967" s="29">
        <v>-9.3457943925233638E-3</v>
      </c>
      <c r="AM1967" s="29">
        <v>-1.2422360248447204E-2</v>
      </c>
      <c r="AN1967" s="6">
        <v>2.4</v>
      </c>
      <c r="AO1967" s="27">
        <v>0.10000000000000009</v>
      </c>
      <c r="AP1967" s="6">
        <v>2.2999999999999998</v>
      </c>
      <c r="AQ1967" s="26">
        <v>2.8744939271255061E-2</v>
      </c>
      <c r="AR1967" s="28">
        <v>900</v>
      </c>
      <c r="AS1967" s="28">
        <v>850</v>
      </c>
      <c r="AT1967" s="25">
        <v>5.8823529411764705E-2</v>
      </c>
      <c r="AU1967" s="26">
        <v>-0.22054212381549854</v>
      </c>
      <c r="AV1967" s="30">
        <v>2226.5600000000004</v>
      </c>
      <c r="AW1967" s="24">
        <v>0.47010000000000002</v>
      </c>
      <c r="AX1967" s="24">
        <v>0.52990000000000004</v>
      </c>
      <c r="AY1967" s="24">
        <v>0.14530000000000001</v>
      </c>
      <c r="AZ1967" s="24">
        <v>0.14599999999999999</v>
      </c>
      <c r="BA1967" s="24">
        <v>0.1797</v>
      </c>
      <c r="BB1967" s="24">
        <v>0.2878</v>
      </c>
      <c r="BC1967" s="24">
        <v>0.50690000000000002</v>
      </c>
      <c r="BD1967" s="31">
        <v>9</v>
      </c>
      <c r="BE1967" s="23">
        <v>7</v>
      </c>
      <c r="BF1967" s="32" t="s">
        <v>4685</v>
      </c>
      <c r="BG1967" s="33">
        <v>144.99432175125199</v>
      </c>
      <c r="BH1967" s="33">
        <v>-37.870514984560202</v>
      </c>
      <c r="BI1967" s="34">
        <f t="shared" si="420"/>
        <v>75</v>
      </c>
      <c r="BJ1967" s="34">
        <f t="shared" si="421"/>
        <v>77</v>
      </c>
      <c r="BK1967" s="34">
        <f t="shared" si="422"/>
        <v>94</v>
      </c>
      <c r="BL1967" s="34">
        <f t="shared" si="423"/>
        <v>100</v>
      </c>
      <c r="BM1967" s="34">
        <f t="shared" si="424"/>
        <v>1</v>
      </c>
      <c r="BN1967" s="34">
        <f t="shared" si="425"/>
        <v>30</v>
      </c>
      <c r="BO1967" s="34">
        <f t="shared" si="426"/>
        <v>100</v>
      </c>
      <c r="BP1967" s="34">
        <f t="shared" si="427"/>
        <v>30</v>
      </c>
      <c r="BQ1967" s="35">
        <f t="shared" si="428"/>
        <v>57</v>
      </c>
      <c r="BR1967" s="34">
        <f t="shared" si="429"/>
        <v>26</v>
      </c>
      <c r="BS1967" s="35">
        <f t="shared" si="430"/>
        <v>1</v>
      </c>
      <c r="BT1967" s="35">
        <f t="shared" si="431"/>
        <v>52</v>
      </c>
      <c r="BU1967" s="35">
        <f t="shared" si="432"/>
        <v>90</v>
      </c>
      <c r="BV1967" s="35">
        <f t="shared" si="433"/>
        <v>57</v>
      </c>
    </row>
    <row r="1968" spans="2:74" hidden="1" x14ac:dyDescent="0.3">
      <c r="B1968" s="6" t="s">
        <v>2401</v>
      </c>
      <c r="C1968" s="6">
        <v>206061138</v>
      </c>
      <c r="D1968" s="6" t="s">
        <v>2402</v>
      </c>
      <c r="E1968" s="6" t="s">
        <v>289</v>
      </c>
      <c r="F1968" s="6" t="s">
        <v>689</v>
      </c>
      <c r="G1968" s="6" t="s">
        <v>86</v>
      </c>
      <c r="H1968" s="6" t="s">
        <v>78</v>
      </c>
      <c r="I1968" s="22">
        <v>3850000</v>
      </c>
      <c r="J1968" s="22">
        <v>4273500</v>
      </c>
      <c r="K1968" s="22">
        <v>4686500</v>
      </c>
      <c r="L1968" s="22">
        <v>3960000</v>
      </c>
      <c r="M1968" s="22">
        <v>2900000</v>
      </c>
      <c r="N1968" s="22">
        <v>3790000</v>
      </c>
      <c r="O1968" s="23">
        <v>29</v>
      </c>
      <c r="P1968" s="23">
        <v>30</v>
      </c>
      <c r="Q1968" s="23">
        <v>29</v>
      </c>
      <c r="R1968" s="22">
        <v>1400</v>
      </c>
      <c r="S1968" s="22">
        <v>1300</v>
      </c>
      <c r="T1968" s="24">
        <v>2.6</v>
      </c>
      <c r="U1968" s="24">
        <v>-0.19999999999999973</v>
      </c>
      <c r="V1968" s="24">
        <v>2.8</v>
      </c>
      <c r="W1968" s="24">
        <v>3.1</v>
      </c>
      <c r="X1968" s="25">
        <v>1.890909090909091E-2</v>
      </c>
      <c r="Y1968" s="24">
        <v>1.8</v>
      </c>
      <c r="Z1968" s="24">
        <v>-0.7</v>
      </c>
      <c r="AA1968" s="24">
        <v>2.5</v>
      </c>
      <c r="AB1968" s="24">
        <v>2.7</v>
      </c>
      <c r="AC1968" s="26">
        <v>0.49251379038613075</v>
      </c>
      <c r="AD1968" s="24">
        <v>26.046402376189604</v>
      </c>
      <c r="AE1968" s="6">
        <v>77</v>
      </c>
      <c r="AF1968" s="6">
        <v>123</v>
      </c>
      <c r="AG1968" s="6">
        <v>93</v>
      </c>
      <c r="AH1968" s="27">
        <v>3.6945107398568022</v>
      </c>
      <c r="AI1968" s="28">
        <v>1530000</v>
      </c>
      <c r="AJ1968" s="28">
        <v>1725000</v>
      </c>
      <c r="AK1968" s="28">
        <v>1630000</v>
      </c>
      <c r="AL1968" s="29">
        <v>-0.11304347826086956</v>
      </c>
      <c r="AM1968" s="29">
        <v>-6.1349693251533742E-2</v>
      </c>
      <c r="AN1968" s="6">
        <v>2.5</v>
      </c>
      <c r="AO1968" s="27">
        <v>0</v>
      </c>
      <c r="AP1968" s="6">
        <v>2.5</v>
      </c>
      <c r="AQ1968" s="26">
        <v>1.953125E-2</v>
      </c>
      <c r="AR1968" s="28">
        <v>895</v>
      </c>
      <c r="AS1968" s="28">
        <v>875</v>
      </c>
      <c r="AT1968" s="25">
        <v>2.2857142857142857E-2</v>
      </c>
      <c r="AU1968" s="26">
        <v>-0.21015008832181015</v>
      </c>
      <c r="AV1968" s="30">
        <v>2842.5600000000004</v>
      </c>
      <c r="AW1968" s="24">
        <v>0.59699999999999998</v>
      </c>
      <c r="AX1968" s="24">
        <v>0.40300000000000002</v>
      </c>
      <c r="AY1968" s="24">
        <v>0.30299999999999999</v>
      </c>
      <c r="AZ1968" s="24">
        <v>0.19919999999999999</v>
      </c>
      <c r="BA1968" s="24">
        <v>0.4274</v>
      </c>
      <c r="BB1968" s="24">
        <v>0.22650000000000001</v>
      </c>
      <c r="BC1968" s="24">
        <v>0.309</v>
      </c>
      <c r="BD1968" s="31">
        <v>10</v>
      </c>
      <c r="BE1968" s="23">
        <v>6</v>
      </c>
      <c r="BF1968" s="32" t="s">
        <v>4686</v>
      </c>
      <c r="BG1968" s="33">
        <v>145.01767461750799</v>
      </c>
      <c r="BH1968" s="33">
        <v>-37.844333585394899</v>
      </c>
      <c r="BI1968" s="34">
        <f t="shared" si="420"/>
        <v>74</v>
      </c>
      <c r="BJ1968" s="34">
        <f t="shared" si="421"/>
        <v>75</v>
      </c>
      <c r="BK1968" s="34">
        <f t="shared" si="422"/>
        <v>79</v>
      </c>
      <c r="BL1968" s="34">
        <f t="shared" si="423"/>
        <v>100</v>
      </c>
      <c r="BM1968" s="34">
        <f t="shared" si="424"/>
        <v>1</v>
      </c>
      <c r="BN1968" s="34">
        <f t="shared" si="425"/>
        <v>16</v>
      </c>
      <c r="BO1968" s="34">
        <f t="shared" si="426"/>
        <v>100</v>
      </c>
      <c r="BP1968" s="34">
        <f t="shared" si="427"/>
        <v>84</v>
      </c>
      <c r="BQ1968" s="35">
        <f t="shared" si="428"/>
        <v>14</v>
      </c>
      <c r="BR1968" s="34">
        <f t="shared" si="429"/>
        <v>1</v>
      </c>
      <c r="BS1968" s="35">
        <f t="shared" si="430"/>
        <v>1</v>
      </c>
      <c r="BT1968" s="35">
        <f t="shared" si="431"/>
        <v>87</v>
      </c>
      <c r="BU1968" s="35">
        <f t="shared" si="432"/>
        <v>100</v>
      </c>
      <c r="BV1968" s="35">
        <f t="shared" si="433"/>
        <v>57</v>
      </c>
    </row>
    <row r="1969" spans="2:74" hidden="1" x14ac:dyDescent="0.3">
      <c r="B1969" s="6" t="s">
        <v>2403</v>
      </c>
      <c r="C1969" s="6">
        <v>308051530</v>
      </c>
      <c r="D1969" s="6" t="s">
        <v>1150</v>
      </c>
      <c r="E1969" s="6" t="s">
        <v>370</v>
      </c>
      <c r="F1969" s="6" t="s">
        <v>2698</v>
      </c>
      <c r="G1969" s="6" t="s">
        <v>97</v>
      </c>
      <c r="H1969" s="6" t="s">
        <v>78</v>
      </c>
      <c r="I1969" s="22">
        <v>879000</v>
      </c>
      <c r="J1969" s="22">
        <v>852600</v>
      </c>
      <c r="K1969" s="22">
        <v>775000</v>
      </c>
      <c r="L1969" s="22">
        <v>640000</v>
      </c>
      <c r="M1969" s="22">
        <v>625000</v>
      </c>
      <c r="N1969" s="22">
        <v>600000</v>
      </c>
      <c r="O1969" s="23">
        <v>88</v>
      </c>
      <c r="P1969" s="23">
        <v>102</v>
      </c>
      <c r="Q1969" s="23">
        <v>102</v>
      </c>
      <c r="R1969" s="22">
        <v>650</v>
      </c>
      <c r="S1969" s="22">
        <v>600</v>
      </c>
      <c r="T1969" s="24">
        <v>2</v>
      </c>
      <c r="U1969" s="24">
        <v>-0.20000000000000018</v>
      </c>
      <c r="V1969" s="24">
        <v>2.2000000000000002</v>
      </c>
      <c r="W1969" s="24">
        <v>2.2999999999999998</v>
      </c>
      <c r="X1969" s="25">
        <v>3.8452787258248008E-2</v>
      </c>
      <c r="Y1969" s="24">
        <v>1</v>
      </c>
      <c r="Z1969" s="24">
        <v>-0.39999999999999991</v>
      </c>
      <c r="AA1969" s="24">
        <v>1.4</v>
      </c>
      <c r="AB1969" s="24">
        <v>1.4</v>
      </c>
      <c r="AC1969" s="26">
        <v>0.57518051819340221</v>
      </c>
      <c r="AD1969" s="24">
        <v>14.95809690804735</v>
      </c>
      <c r="AE1969" s="6">
        <v>358</v>
      </c>
      <c r="AF1969" s="6">
        <v>391</v>
      </c>
      <c r="AG1969" s="6">
        <v>336</v>
      </c>
      <c r="AH1969" s="27">
        <v>3.1705685618729098</v>
      </c>
      <c r="AI1969" s="28">
        <v>550000</v>
      </c>
      <c r="AJ1969" s="28">
        <v>425000</v>
      </c>
      <c r="AK1969" s="28">
        <v>405000</v>
      </c>
      <c r="AL1969" s="29">
        <v>0.29411764705882354</v>
      </c>
      <c r="AM1969" s="29">
        <v>0.35802469135802467</v>
      </c>
      <c r="AN1969" s="6">
        <v>4.5</v>
      </c>
      <c r="AO1969" s="27">
        <v>-0.5</v>
      </c>
      <c r="AP1969" s="6">
        <v>5</v>
      </c>
      <c r="AQ1969" s="26">
        <v>4.4736842105263158E-2</v>
      </c>
      <c r="AR1969" s="28">
        <v>520</v>
      </c>
      <c r="AS1969" s="28">
        <v>460</v>
      </c>
      <c r="AT1969" s="25">
        <v>0.13043478260869565</v>
      </c>
      <c r="AU1969" s="26">
        <v>0.62875236930279521</v>
      </c>
      <c r="AV1969" s="30">
        <v>1130.0800000000002</v>
      </c>
      <c r="AW1969" s="24">
        <v>0.68159999999999998</v>
      </c>
      <c r="AX1969" s="24">
        <v>0.31840000000000002</v>
      </c>
      <c r="AY1969" s="24">
        <v>0.91110000000000002</v>
      </c>
      <c r="AZ1969" s="24">
        <v>2.8299999999999999E-2</v>
      </c>
      <c r="BA1969" s="24">
        <v>0.4829</v>
      </c>
      <c r="BB1969" s="24">
        <v>0.30120000000000002</v>
      </c>
      <c r="BC1969" s="24">
        <v>0.15720000000000001</v>
      </c>
      <c r="BD1969" s="31">
        <v>6</v>
      </c>
      <c r="BE1969" s="23">
        <v>368</v>
      </c>
      <c r="BF1969" s="32" t="s">
        <v>4687</v>
      </c>
      <c r="BG1969" s="33">
        <v>151.702042794931</v>
      </c>
      <c r="BH1969" s="33">
        <v>-24.387073040931899</v>
      </c>
      <c r="BI1969" s="34">
        <f t="shared" si="420"/>
        <v>84</v>
      </c>
      <c r="BJ1969" s="34">
        <f t="shared" si="421"/>
        <v>42</v>
      </c>
      <c r="BK1969" s="34">
        <f t="shared" si="422"/>
        <v>86</v>
      </c>
      <c r="BL1969" s="34">
        <f t="shared" si="423"/>
        <v>1</v>
      </c>
      <c r="BM1969" s="34">
        <f t="shared" si="424"/>
        <v>100</v>
      </c>
      <c r="BN1969" s="34">
        <f t="shared" si="425"/>
        <v>54</v>
      </c>
      <c r="BO1969" s="34">
        <f t="shared" si="426"/>
        <v>45</v>
      </c>
      <c r="BP1969" s="34">
        <f t="shared" si="427"/>
        <v>96</v>
      </c>
      <c r="BQ1969" s="35">
        <f t="shared" si="428"/>
        <v>78</v>
      </c>
      <c r="BR1969" s="34">
        <f t="shared" si="429"/>
        <v>1</v>
      </c>
      <c r="BS1969" s="35">
        <f t="shared" si="430"/>
        <v>1</v>
      </c>
      <c r="BT1969" s="35">
        <f t="shared" si="431"/>
        <v>100</v>
      </c>
      <c r="BU1969" s="35">
        <f t="shared" si="432"/>
        <v>60</v>
      </c>
      <c r="BV1969" s="35">
        <f t="shared" si="433"/>
        <v>57</v>
      </c>
    </row>
    <row r="1970" spans="2:74" hidden="1" x14ac:dyDescent="0.3">
      <c r="B1970" s="6" t="s">
        <v>2404</v>
      </c>
      <c r="C1970" s="6">
        <v>316081549</v>
      </c>
      <c r="D1970" s="6" t="s">
        <v>2404</v>
      </c>
      <c r="E1970" s="6" t="s">
        <v>1740</v>
      </c>
      <c r="F1970" s="6" t="s">
        <v>1740</v>
      </c>
      <c r="G1970" s="6" t="s">
        <v>97</v>
      </c>
      <c r="H1970" s="6" t="s">
        <v>78</v>
      </c>
      <c r="I1970" s="22">
        <v>1350000</v>
      </c>
      <c r="J1970" s="22">
        <v>1300000</v>
      </c>
      <c r="K1970" s="22">
        <v>1200000</v>
      </c>
      <c r="L1970" s="22">
        <v>1200000</v>
      </c>
      <c r="M1970" s="22">
        <v>1200000</v>
      </c>
      <c r="N1970" s="22">
        <v>1170000</v>
      </c>
      <c r="O1970" s="23">
        <v>51</v>
      </c>
      <c r="P1970" s="23">
        <v>52</v>
      </c>
      <c r="Q1970" s="23">
        <v>68</v>
      </c>
      <c r="R1970" s="22">
        <v>750</v>
      </c>
      <c r="S1970" s="22">
        <v>695</v>
      </c>
      <c r="T1970" s="24">
        <v>2.6</v>
      </c>
      <c r="U1970" s="24">
        <v>-0.19999999999999973</v>
      </c>
      <c r="V1970" s="24">
        <v>2.8</v>
      </c>
      <c r="W1970" s="24">
        <v>3.1</v>
      </c>
      <c r="X1970" s="25">
        <v>2.8888888888888888E-2</v>
      </c>
      <c r="Y1970" s="24">
        <v>1.5</v>
      </c>
      <c r="Z1970" s="24">
        <v>-0.60000000000000009</v>
      </c>
      <c r="AA1970" s="24">
        <v>2.1</v>
      </c>
      <c r="AB1970" s="24">
        <v>2</v>
      </c>
      <c r="AC1970" s="26">
        <v>0.44762223071046597</v>
      </c>
      <c r="AD1970" s="24">
        <v>15.494615678439207</v>
      </c>
      <c r="AE1970" s="6">
        <v>210</v>
      </c>
      <c r="AF1970" s="6">
        <v>215</v>
      </c>
      <c r="AG1970" s="6">
        <v>158</v>
      </c>
      <c r="AH1970" s="27">
        <v>7.6981132075471699</v>
      </c>
      <c r="AI1970" s="28">
        <v>1200000</v>
      </c>
      <c r="AJ1970" s="28">
        <v>1170000</v>
      </c>
      <c r="AK1970" s="28">
        <v>1150000</v>
      </c>
      <c r="AL1970" s="29">
        <v>2.564102564102564E-2</v>
      </c>
      <c r="AM1970" s="29">
        <v>4.3478260869565216E-2</v>
      </c>
      <c r="AN1970" s="6">
        <v>2.6</v>
      </c>
      <c r="AO1970" s="27">
        <v>-0.5</v>
      </c>
      <c r="AP1970" s="6">
        <v>3.1</v>
      </c>
      <c r="AQ1970" s="26">
        <v>0.13999999999999999</v>
      </c>
      <c r="AR1970" s="28">
        <v>750</v>
      </c>
      <c r="AS1970" s="28">
        <v>695</v>
      </c>
      <c r="AT1970" s="25">
        <v>7.9136690647482008E-2</v>
      </c>
      <c r="AU1970" s="26">
        <v>0.3695557930170783</v>
      </c>
      <c r="AV1970" s="30">
        <v>1675.5200000000002</v>
      </c>
      <c r="AW1970" s="24">
        <v>0.77669999999999995</v>
      </c>
      <c r="AX1970" s="24">
        <v>0.2233</v>
      </c>
      <c r="AY1970" s="24">
        <v>0.9577</v>
      </c>
      <c r="AZ1970" s="24">
        <v>7.9000000000000008E-3</v>
      </c>
      <c r="BA1970" s="24">
        <v>0.44690000000000002</v>
      </c>
      <c r="BB1970" s="24">
        <v>0.39450000000000002</v>
      </c>
      <c r="BC1970" s="24">
        <v>0.1273</v>
      </c>
      <c r="BD1970" s="31">
        <v>8</v>
      </c>
      <c r="BE1970" s="23">
        <v>129</v>
      </c>
      <c r="BF1970" s="32" t="s">
        <v>4688</v>
      </c>
      <c r="BG1970" s="33">
        <v>152.93124185290301</v>
      </c>
      <c r="BH1970" s="33">
        <v>-26.318080818394101</v>
      </c>
      <c r="BI1970" s="34">
        <f t="shared" si="420"/>
        <v>74</v>
      </c>
      <c r="BJ1970" s="34">
        <f t="shared" si="421"/>
        <v>74</v>
      </c>
      <c r="BK1970" s="34">
        <f t="shared" si="422"/>
        <v>29</v>
      </c>
      <c r="BL1970" s="34">
        <f t="shared" si="423"/>
        <v>1</v>
      </c>
      <c r="BM1970" s="34">
        <f t="shared" si="424"/>
        <v>14</v>
      </c>
      <c r="BN1970" s="34">
        <f t="shared" si="425"/>
        <v>100</v>
      </c>
      <c r="BO1970" s="34">
        <f t="shared" si="426"/>
        <v>81</v>
      </c>
      <c r="BP1970" s="34">
        <f t="shared" si="427"/>
        <v>88</v>
      </c>
      <c r="BQ1970" s="35">
        <f t="shared" si="428"/>
        <v>47</v>
      </c>
      <c r="BR1970" s="34">
        <f t="shared" si="429"/>
        <v>1</v>
      </c>
      <c r="BS1970" s="35">
        <f t="shared" si="430"/>
        <v>1</v>
      </c>
      <c r="BT1970" s="35">
        <f t="shared" si="431"/>
        <v>92</v>
      </c>
      <c r="BU1970" s="35">
        <f t="shared" si="432"/>
        <v>80</v>
      </c>
      <c r="BV1970" s="35">
        <f t="shared" si="433"/>
        <v>57</v>
      </c>
    </row>
    <row r="1971" spans="2:74" hidden="1" x14ac:dyDescent="0.3">
      <c r="B1971" s="6" t="s">
        <v>2405</v>
      </c>
      <c r="C1971" s="6">
        <v>505031099</v>
      </c>
      <c r="D1971" s="6" t="s">
        <v>538</v>
      </c>
      <c r="E1971" s="6" t="s">
        <v>243</v>
      </c>
      <c r="F1971" s="6" t="s">
        <v>2720</v>
      </c>
      <c r="G1971" s="6" t="s">
        <v>93</v>
      </c>
      <c r="H1971" s="6" t="s">
        <v>78</v>
      </c>
      <c r="I1971" s="22">
        <v>699000</v>
      </c>
      <c r="J1971" s="22">
        <v>686400</v>
      </c>
      <c r="K1971" s="22">
        <v>577500</v>
      </c>
      <c r="L1971" s="22">
        <v>711000</v>
      </c>
      <c r="M1971" s="22">
        <v>700000</v>
      </c>
      <c r="N1971" s="22">
        <v>580000</v>
      </c>
      <c r="O1971" s="23">
        <v>32</v>
      </c>
      <c r="P1971" s="23">
        <v>30</v>
      </c>
      <c r="Q1971" s="23">
        <v>29</v>
      </c>
      <c r="R1971" s="22">
        <v>620</v>
      </c>
      <c r="S1971" s="22">
        <v>580</v>
      </c>
      <c r="T1971" s="24">
        <v>4</v>
      </c>
      <c r="U1971" s="24">
        <v>-0.20000000000000018</v>
      </c>
      <c r="V1971" s="24">
        <v>4.2</v>
      </c>
      <c r="W1971" s="24">
        <v>4.5</v>
      </c>
      <c r="X1971" s="25">
        <v>4.6123032904148785E-2</v>
      </c>
      <c r="Y1971" s="24">
        <v>3.7</v>
      </c>
      <c r="Z1971" s="24">
        <v>-1.3999999999999995</v>
      </c>
      <c r="AA1971" s="24">
        <v>5.0999999999999996</v>
      </c>
      <c r="AB1971" s="24">
        <v>5.6</v>
      </c>
      <c r="AC1971" s="26">
        <v>0.35899573837317023</v>
      </c>
      <c r="AD1971" s="24">
        <v>7.7834373797408807</v>
      </c>
      <c r="AE1971" s="6">
        <v>1170</v>
      </c>
      <c r="AF1971" s="6">
        <v>1296</v>
      </c>
      <c r="AG1971" s="6">
        <v>566</v>
      </c>
      <c r="AH1971" s="27">
        <v>6.0046874999999993</v>
      </c>
      <c r="AI1971" s="28">
        <v>760000</v>
      </c>
      <c r="AJ1971" s="28">
        <v>640000</v>
      </c>
      <c r="AK1971" s="28">
        <v>525000</v>
      </c>
      <c r="AL1971" s="29">
        <v>0.1875</v>
      </c>
      <c r="AM1971" s="29">
        <v>0.44761904761904764</v>
      </c>
      <c r="AN1971" s="6">
        <v>3.4</v>
      </c>
      <c r="AO1971" s="27">
        <v>-0.80000000000000027</v>
      </c>
      <c r="AP1971" s="6">
        <v>4.2</v>
      </c>
      <c r="AQ1971" s="26">
        <v>8.0952380952380956E-2</v>
      </c>
      <c r="AR1971" s="28">
        <v>650</v>
      </c>
      <c r="AS1971" s="28">
        <v>600</v>
      </c>
      <c r="AT1971" s="25">
        <v>8.3333333333333329E-2</v>
      </c>
      <c r="AU1971" s="26">
        <v>0.36896281914369899</v>
      </c>
      <c r="AV1971" s="30">
        <v>1727.0400000000002</v>
      </c>
      <c r="AW1971" s="24">
        <v>0.74460000000000004</v>
      </c>
      <c r="AX1971" s="24">
        <v>0.25540000000000002</v>
      </c>
      <c r="AY1971" s="24">
        <v>0.9093</v>
      </c>
      <c r="AZ1971" s="24">
        <v>8.3500000000000005E-2</v>
      </c>
      <c r="BA1971" s="24">
        <v>0.1351</v>
      </c>
      <c r="BB1971" s="24">
        <v>0.48580000000000001</v>
      </c>
      <c r="BC1971" s="24">
        <v>0.30170000000000002</v>
      </c>
      <c r="BD1971" s="31">
        <v>1</v>
      </c>
      <c r="BE1971" s="23">
        <v>36</v>
      </c>
      <c r="BF1971" s="32" t="s">
        <v>4689</v>
      </c>
      <c r="BG1971" s="33">
        <v>115.71183405329801</v>
      </c>
      <c r="BH1971" s="33">
        <v>-31.653003608078901</v>
      </c>
      <c r="BI1971" s="34">
        <f t="shared" si="420"/>
        <v>51</v>
      </c>
      <c r="BJ1971" s="34">
        <f t="shared" si="421"/>
        <v>60</v>
      </c>
      <c r="BK1971" s="34">
        <f t="shared" si="422"/>
        <v>50</v>
      </c>
      <c r="BL1971" s="34">
        <f t="shared" si="423"/>
        <v>1</v>
      </c>
      <c r="BM1971" s="34">
        <f t="shared" si="424"/>
        <v>94</v>
      </c>
      <c r="BN1971" s="34">
        <f t="shared" si="425"/>
        <v>100</v>
      </c>
      <c r="BO1971" s="34">
        <f t="shared" si="426"/>
        <v>100</v>
      </c>
      <c r="BP1971" s="34">
        <f t="shared" si="427"/>
        <v>20</v>
      </c>
      <c r="BQ1971" s="35">
        <f t="shared" si="428"/>
        <v>100</v>
      </c>
      <c r="BR1971" s="34">
        <f t="shared" si="429"/>
        <v>72</v>
      </c>
      <c r="BS1971" s="35">
        <f t="shared" si="430"/>
        <v>28</v>
      </c>
      <c r="BT1971" s="35">
        <f t="shared" si="431"/>
        <v>55</v>
      </c>
      <c r="BU1971" s="35">
        <f t="shared" si="432"/>
        <v>10</v>
      </c>
      <c r="BV1971" s="35">
        <f t="shared" si="433"/>
        <v>57</v>
      </c>
    </row>
    <row r="1972" spans="2:74" hidden="1" x14ac:dyDescent="0.3">
      <c r="B1972" s="6" t="s">
        <v>2406</v>
      </c>
      <c r="C1972" s="6">
        <v>604011075</v>
      </c>
      <c r="D1972" s="6" t="s">
        <v>875</v>
      </c>
      <c r="E1972" s="6" t="s">
        <v>876</v>
      </c>
      <c r="F1972" s="6" t="s">
        <v>3538</v>
      </c>
      <c r="G1972" s="6" t="s">
        <v>130</v>
      </c>
      <c r="H1972" s="6" t="s">
        <v>78</v>
      </c>
      <c r="I1972" s="22">
        <v>399000</v>
      </c>
      <c r="J1972" s="22">
        <v>397000</v>
      </c>
      <c r="K1972" s="22">
        <v>389900</v>
      </c>
      <c r="L1972" s="22">
        <v>422000</v>
      </c>
      <c r="M1972" s="22">
        <v>415000</v>
      </c>
      <c r="N1972" s="22">
        <v>379000</v>
      </c>
      <c r="O1972" s="23">
        <v>49</v>
      </c>
      <c r="P1972" s="23">
        <v>59</v>
      </c>
      <c r="Q1972" s="23">
        <v>45</v>
      </c>
      <c r="R1972" s="22">
        <v>400</v>
      </c>
      <c r="S1972" s="22">
        <v>370</v>
      </c>
      <c r="T1972" s="24">
        <v>4.5999999999999996</v>
      </c>
      <c r="U1972" s="24">
        <v>0</v>
      </c>
      <c r="V1972" s="24">
        <v>4.5999999999999996</v>
      </c>
      <c r="W1972" s="24">
        <v>4.3</v>
      </c>
      <c r="X1972" s="25">
        <v>5.2130325814536339E-2</v>
      </c>
      <c r="Y1972" s="24">
        <v>3</v>
      </c>
      <c r="Z1972" s="24">
        <v>-0.60000000000000009</v>
      </c>
      <c r="AA1972" s="24">
        <v>3.6</v>
      </c>
      <c r="AB1972" s="24">
        <v>3.9</v>
      </c>
      <c r="AC1972" s="26">
        <v>0.36971310263235729</v>
      </c>
      <c r="AD1972" s="24">
        <v>7.0920926899187764</v>
      </c>
      <c r="AE1972" s="6">
        <v>238</v>
      </c>
      <c r="AF1972" s="6">
        <v>302</v>
      </c>
      <c r="AG1972" s="6">
        <v>309</v>
      </c>
      <c r="AH1972" s="27">
        <v>4.0790513833992099</v>
      </c>
      <c r="AI1972" s="28">
        <v>501000</v>
      </c>
      <c r="AJ1972" s="28">
        <v>455000</v>
      </c>
      <c r="AK1972" s="28">
        <v>455000</v>
      </c>
      <c r="AL1972" s="29">
        <v>0.1010989010989011</v>
      </c>
      <c r="AM1972" s="29">
        <v>0.1010989010989011</v>
      </c>
      <c r="AN1972" s="6">
        <v>3.1</v>
      </c>
      <c r="AO1972" s="27">
        <v>0.20000000000000018</v>
      </c>
      <c r="AP1972" s="6">
        <v>2.9</v>
      </c>
      <c r="AQ1972" s="26">
        <v>0.10874999999999999</v>
      </c>
      <c r="AR1972" s="28">
        <v>410</v>
      </c>
      <c r="AS1972" s="28">
        <v>400</v>
      </c>
      <c r="AT1972" s="25">
        <v>2.5000000000000001E-2</v>
      </c>
      <c r="AU1972" s="26">
        <v>0.3353865923443563</v>
      </c>
      <c r="AV1972" s="30">
        <v>1081.92</v>
      </c>
      <c r="AW1972" s="24">
        <v>0.5756</v>
      </c>
      <c r="AX1972" s="24">
        <v>0.4244</v>
      </c>
      <c r="AY1972" s="24">
        <v>0.8498</v>
      </c>
      <c r="AZ1972" s="24">
        <v>0.14879999999999999</v>
      </c>
      <c r="BA1972" s="24">
        <v>0.29070000000000001</v>
      </c>
      <c r="BB1972" s="24">
        <v>0.2858</v>
      </c>
      <c r="BC1972" s="24">
        <v>0.39100000000000001</v>
      </c>
      <c r="BD1972" s="31">
        <v>1</v>
      </c>
      <c r="BE1972" s="23">
        <v>234</v>
      </c>
      <c r="BF1972" s="32" t="s">
        <v>4690</v>
      </c>
      <c r="BG1972" s="33">
        <v>145.895554194467</v>
      </c>
      <c r="BH1972" s="33">
        <v>-41.074448817334698</v>
      </c>
      <c r="BI1972" s="34">
        <f t="shared" si="420"/>
        <v>41</v>
      </c>
      <c r="BJ1972" s="34">
        <f t="shared" si="421"/>
        <v>65</v>
      </c>
      <c r="BK1972" s="34">
        <f t="shared" si="422"/>
        <v>74</v>
      </c>
      <c r="BL1972" s="34">
        <f t="shared" si="423"/>
        <v>1</v>
      </c>
      <c r="BM1972" s="34">
        <f t="shared" si="424"/>
        <v>51</v>
      </c>
      <c r="BN1972" s="34">
        <f t="shared" si="425"/>
        <v>100</v>
      </c>
      <c r="BO1972" s="34">
        <f t="shared" si="426"/>
        <v>64</v>
      </c>
      <c r="BP1972" s="34">
        <f t="shared" si="427"/>
        <v>54</v>
      </c>
      <c r="BQ1972" s="35">
        <f t="shared" si="428"/>
        <v>100</v>
      </c>
      <c r="BR1972" s="34">
        <f t="shared" si="429"/>
        <v>79</v>
      </c>
      <c r="BS1972" s="35">
        <f t="shared" si="430"/>
        <v>21</v>
      </c>
      <c r="BT1972" s="35">
        <f t="shared" si="431"/>
        <v>67</v>
      </c>
      <c r="BU1972" s="35">
        <f t="shared" si="432"/>
        <v>10</v>
      </c>
      <c r="BV1972" s="35">
        <f t="shared" si="433"/>
        <v>57</v>
      </c>
    </row>
    <row r="1973" spans="2:74" hidden="1" x14ac:dyDescent="0.3">
      <c r="B1973" s="6" t="s">
        <v>2407</v>
      </c>
      <c r="C1973" s="6">
        <v>701021021</v>
      </c>
      <c r="D1973" s="6" t="s">
        <v>1910</v>
      </c>
      <c r="E1973" s="6" t="s">
        <v>1389</v>
      </c>
      <c r="F1973" s="6" t="s">
        <v>1389</v>
      </c>
      <c r="G1973" s="6" t="s">
        <v>1390</v>
      </c>
      <c r="H1973" s="6" t="s">
        <v>78</v>
      </c>
      <c r="I1973" s="22">
        <v>795400</v>
      </c>
      <c r="J1973" s="22">
        <v>795000</v>
      </c>
      <c r="K1973" s="22">
        <v>820000</v>
      </c>
      <c r="L1973" s="22">
        <v>755000</v>
      </c>
      <c r="M1973" s="22">
        <v>766000</v>
      </c>
      <c r="N1973" s="22">
        <v>795000</v>
      </c>
      <c r="O1973" s="23">
        <v>62</v>
      </c>
      <c r="P1973" s="23">
        <v>52</v>
      </c>
      <c r="Q1973" s="23">
        <v>44</v>
      </c>
      <c r="R1973" s="22">
        <v>800</v>
      </c>
      <c r="S1973" s="22">
        <v>800</v>
      </c>
      <c r="T1973" s="24">
        <v>3.8</v>
      </c>
      <c r="U1973" s="24">
        <v>0.69999999999999973</v>
      </c>
      <c r="V1973" s="24">
        <v>3.1</v>
      </c>
      <c r="W1973" s="24">
        <v>2.6</v>
      </c>
      <c r="X1973" s="25">
        <v>5.2300729192858941E-2</v>
      </c>
      <c r="Y1973" s="24">
        <v>5.0999999999999996</v>
      </c>
      <c r="Z1973" s="24">
        <v>-1.7000000000000002</v>
      </c>
      <c r="AA1973" s="24">
        <v>6.8</v>
      </c>
      <c r="AB1973" s="24">
        <v>7.1</v>
      </c>
      <c r="AC1973" s="26">
        <v>0.24090580582992049</v>
      </c>
      <c r="AD1973" s="24">
        <v>4.6061653355076624</v>
      </c>
      <c r="AE1973" s="6">
        <v>81</v>
      </c>
      <c r="AF1973" s="6">
        <v>97</v>
      </c>
      <c r="AG1973" s="6">
        <v>163</v>
      </c>
      <c r="AH1973" s="27">
        <v>1.8279569892473118</v>
      </c>
      <c r="AI1973" s="28">
        <v>620000</v>
      </c>
      <c r="AJ1973" s="28">
        <v>615000</v>
      </c>
      <c r="AK1973" s="28">
        <v>622000</v>
      </c>
      <c r="AL1973" s="29">
        <v>8.130081300813009E-3</v>
      </c>
      <c r="AM1973" s="29">
        <v>-3.2154340836012861E-3</v>
      </c>
      <c r="AN1973" s="6">
        <v>3.3</v>
      </c>
      <c r="AO1973" s="27">
        <v>0.89999999999999991</v>
      </c>
      <c r="AP1973" s="6">
        <v>2.4</v>
      </c>
      <c r="AQ1973" s="26">
        <v>7.8260869565217397E-3</v>
      </c>
      <c r="AR1973" s="28">
        <v>670</v>
      </c>
      <c r="AS1973" s="28">
        <v>660</v>
      </c>
      <c r="AT1973" s="25">
        <v>1.5151515151515152E-2</v>
      </c>
      <c r="AU1973" s="26">
        <v>0.32804391913892339</v>
      </c>
      <c r="AV1973" s="30">
        <v>3320.8</v>
      </c>
      <c r="AW1973" s="24">
        <v>0.89339999999999997</v>
      </c>
      <c r="AX1973" s="24">
        <v>0.1066</v>
      </c>
      <c r="AY1973" s="24">
        <v>0.86960000000000004</v>
      </c>
      <c r="AZ1973" s="24">
        <v>3.6700000000000003E-2</v>
      </c>
      <c r="BA1973" s="24">
        <v>8.3799999999999999E-2</v>
      </c>
      <c r="BB1973" s="24">
        <v>0.39290000000000003</v>
      </c>
      <c r="BC1973" s="24">
        <v>0.50170000000000003</v>
      </c>
      <c r="BD1973" s="31">
        <v>9.5</v>
      </c>
      <c r="BE1973" s="23">
        <v>15</v>
      </c>
      <c r="BF1973" s="32" t="s">
        <v>4691</v>
      </c>
      <c r="BG1973" s="33">
        <v>130.89230010484499</v>
      </c>
      <c r="BH1973" s="33">
        <v>-12.3484759440934</v>
      </c>
      <c r="BI1973" s="34">
        <f t="shared" si="420"/>
        <v>54</v>
      </c>
      <c r="BJ1973" s="34">
        <f t="shared" si="421"/>
        <v>62</v>
      </c>
      <c r="BK1973" s="34">
        <f t="shared" si="422"/>
        <v>100</v>
      </c>
      <c r="BL1973" s="34">
        <f t="shared" si="423"/>
        <v>1</v>
      </c>
      <c r="BM1973" s="34">
        <f t="shared" si="424"/>
        <v>5</v>
      </c>
      <c r="BN1973" s="34">
        <f t="shared" si="425"/>
        <v>1</v>
      </c>
      <c r="BO1973" s="34">
        <f t="shared" si="426"/>
        <v>100</v>
      </c>
      <c r="BP1973" s="34">
        <f t="shared" si="427"/>
        <v>8</v>
      </c>
      <c r="BQ1973" s="35">
        <f t="shared" si="428"/>
        <v>100</v>
      </c>
      <c r="BR1973" s="34">
        <f t="shared" si="429"/>
        <v>100</v>
      </c>
      <c r="BS1973" s="35">
        <f t="shared" si="430"/>
        <v>100</v>
      </c>
      <c r="BT1973" s="35">
        <f t="shared" si="431"/>
        <v>32</v>
      </c>
      <c r="BU1973" s="35">
        <f t="shared" si="432"/>
        <v>95</v>
      </c>
      <c r="BV1973" s="35">
        <f t="shared" si="433"/>
        <v>57</v>
      </c>
    </row>
    <row r="1974" spans="2:74" hidden="1" x14ac:dyDescent="0.3">
      <c r="B1974" s="6" t="s">
        <v>2408</v>
      </c>
      <c r="C1974" s="6">
        <v>303031065</v>
      </c>
      <c r="D1974" s="6" t="s">
        <v>1521</v>
      </c>
      <c r="E1974" s="6" t="s">
        <v>881</v>
      </c>
      <c r="F1974" s="6" t="s">
        <v>2780</v>
      </c>
      <c r="G1974" s="6" t="s">
        <v>97</v>
      </c>
      <c r="H1974" s="6" t="s">
        <v>78</v>
      </c>
      <c r="I1974" s="22">
        <v>1225000</v>
      </c>
      <c r="J1974" s="22">
        <v>1200000</v>
      </c>
      <c r="K1974" s="22">
        <v>1001000</v>
      </c>
      <c r="L1974" s="22">
        <v>1165000</v>
      </c>
      <c r="M1974" s="22">
        <v>1170000</v>
      </c>
      <c r="N1974" s="22">
        <v>1004000</v>
      </c>
      <c r="O1974" s="23">
        <v>20</v>
      </c>
      <c r="P1974" s="23">
        <v>20</v>
      </c>
      <c r="Q1974" s="23">
        <v>22</v>
      </c>
      <c r="R1974" s="22">
        <v>650</v>
      </c>
      <c r="S1974" s="22">
        <v>620</v>
      </c>
      <c r="T1974" s="24">
        <v>2.2999999999999998</v>
      </c>
      <c r="U1974" s="24">
        <v>-0.30000000000000027</v>
      </c>
      <c r="V1974" s="24">
        <v>2.6</v>
      </c>
      <c r="W1974" s="24">
        <v>2.5</v>
      </c>
      <c r="X1974" s="25">
        <v>2.7591836734693877E-2</v>
      </c>
      <c r="Y1974" s="24">
        <v>4.5</v>
      </c>
      <c r="Z1974" s="24">
        <v>-2</v>
      </c>
      <c r="AA1974" s="24">
        <v>6.5</v>
      </c>
      <c r="AB1974" s="24">
        <v>6.7</v>
      </c>
      <c r="AC1974" s="26">
        <v>0.3487723214285714</v>
      </c>
      <c r="AD1974" s="24">
        <v>12.640416974852069</v>
      </c>
      <c r="AE1974" s="6">
        <v>231</v>
      </c>
      <c r="AF1974" s="6">
        <v>221</v>
      </c>
      <c r="AG1974" s="6">
        <v>162</v>
      </c>
      <c r="AH1974" s="27">
        <v>4.9172932330827068</v>
      </c>
      <c r="AI1974" s="28">
        <v>1300000</v>
      </c>
      <c r="AJ1974" s="28">
        <v>1246000</v>
      </c>
      <c r="AK1974" s="28">
        <v>1000000</v>
      </c>
      <c r="AL1974" s="29">
        <v>4.3338683788121987E-2</v>
      </c>
      <c r="AM1974" s="29">
        <v>0.3</v>
      </c>
      <c r="AN1974" s="6">
        <v>1.9</v>
      </c>
      <c r="AO1974" s="27">
        <v>-0.39999999999999991</v>
      </c>
      <c r="AP1974" s="6">
        <v>2.2999999999999998</v>
      </c>
      <c r="AQ1974" s="26">
        <v>0.11666666666666667</v>
      </c>
      <c r="AR1974" s="28">
        <v>730</v>
      </c>
      <c r="AS1974" s="28">
        <v>710</v>
      </c>
      <c r="AT1974" s="25">
        <v>2.8169014084507043E-2</v>
      </c>
      <c r="AU1974" s="26">
        <v>0.35793890811473705</v>
      </c>
      <c r="AV1974" s="30">
        <v>1863.6800000000003</v>
      </c>
      <c r="AW1974" s="24">
        <v>0.62929999999999997</v>
      </c>
      <c r="AX1974" s="24">
        <v>0.37069999999999997</v>
      </c>
      <c r="AY1974" s="24">
        <v>0.57850000000000001</v>
      </c>
      <c r="AZ1974" s="24">
        <v>8.2699999999999996E-2</v>
      </c>
      <c r="BA1974" s="24">
        <v>0.24329999999999999</v>
      </c>
      <c r="BB1974" s="24">
        <v>0.26919999999999999</v>
      </c>
      <c r="BC1974" s="24">
        <v>0.44259999999999999</v>
      </c>
      <c r="BD1974" s="31">
        <v>6</v>
      </c>
      <c r="BE1974" s="23">
        <v>10</v>
      </c>
      <c r="BF1974" s="32" t="s">
        <v>4692</v>
      </c>
      <c r="BG1974" s="33">
        <v>153.08066446926699</v>
      </c>
      <c r="BH1974" s="33">
        <v>-27.554965140249699</v>
      </c>
      <c r="BI1974" s="34">
        <f t="shared" si="420"/>
        <v>79</v>
      </c>
      <c r="BJ1974" s="34">
        <f t="shared" si="421"/>
        <v>85</v>
      </c>
      <c r="BK1974" s="34">
        <f t="shared" si="422"/>
        <v>64</v>
      </c>
      <c r="BL1974" s="34">
        <f t="shared" si="423"/>
        <v>1</v>
      </c>
      <c r="BM1974" s="34">
        <f t="shared" si="424"/>
        <v>22</v>
      </c>
      <c r="BN1974" s="34">
        <f t="shared" si="425"/>
        <v>100</v>
      </c>
      <c r="BO1974" s="34">
        <f t="shared" si="426"/>
        <v>100</v>
      </c>
      <c r="BP1974" s="34">
        <f t="shared" si="427"/>
        <v>44</v>
      </c>
      <c r="BQ1974" s="35">
        <f t="shared" si="428"/>
        <v>43</v>
      </c>
      <c r="BR1974" s="34">
        <f t="shared" si="429"/>
        <v>24</v>
      </c>
      <c r="BS1974" s="35">
        <f t="shared" si="430"/>
        <v>35</v>
      </c>
      <c r="BT1974" s="35">
        <f t="shared" si="431"/>
        <v>42</v>
      </c>
      <c r="BU1974" s="35">
        <f t="shared" si="432"/>
        <v>60</v>
      </c>
      <c r="BV1974" s="35">
        <f t="shared" si="433"/>
        <v>57</v>
      </c>
    </row>
    <row r="1975" spans="2:74" hidden="1" x14ac:dyDescent="0.3">
      <c r="B1975" s="6" t="s">
        <v>2409</v>
      </c>
      <c r="C1975" s="6">
        <v>310031295</v>
      </c>
      <c r="D1975" s="6" t="s">
        <v>560</v>
      </c>
      <c r="E1975" s="6" t="s">
        <v>561</v>
      </c>
      <c r="F1975" s="6" t="s">
        <v>2780</v>
      </c>
      <c r="G1975" s="6" t="s">
        <v>97</v>
      </c>
      <c r="H1975" s="6" t="s">
        <v>78</v>
      </c>
      <c r="I1975" s="22">
        <v>606900</v>
      </c>
      <c r="J1975" s="22">
        <v>595000</v>
      </c>
      <c r="K1975" s="22">
        <v>499000</v>
      </c>
      <c r="L1975" s="22">
        <v>606000</v>
      </c>
      <c r="M1975" s="22">
        <v>595000</v>
      </c>
      <c r="N1975" s="22">
        <v>520000</v>
      </c>
      <c r="O1975" s="23">
        <v>34</v>
      </c>
      <c r="P1975" s="23">
        <v>34</v>
      </c>
      <c r="Q1975" s="23">
        <v>31</v>
      </c>
      <c r="R1975" s="22">
        <v>480</v>
      </c>
      <c r="S1975" s="22">
        <v>450</v>
      </c>
      <c r="T1975" s="24">
        <v>3.5</v>
      </c>
      <c r="U1975" s="24">
        <v>-0.5</v>
      </c>
      <c r="V1975" s="24">
        <v>4</v>
      </c>
      <c r="W1975" s="24">
        <v>3.3</v>
      </c>
      <c r="X1975" s="25">
        <v>4.1127039050914485E-2</v>
      </c>
      <c r="Y1975" s="24">
        <v>3.2</v>
      </c>
      <c r="Z1975" s="24">
        <v>-1</v>
      </c>
      <c r="AA1975" s="24">
        <v>4.2</v>
      </c>
      <c r="AB1975" s="24">
        <v>3.9</v>
      </c>
      <c r="AC1975" s="26">
        <v>0.39067586925380904</v>
      </c>
      <c r="AD1975" s="24">
        <v>9.4992461959189392</v>
      </c>
      <c r="AE1975" s="6">
        <v>537</v>
      </c>
      <c r="AF1975" s="6">
        <v>573</v>
      </c>
      <c r="AG1975" s="6">
        <v>386</v>
      </c>
      <c r="AH1975" s="27">
        <v>3.4703601108033242</v>
      </c>
      <c r="AI1975" s="28">
        <v>692000</v>
      </c>
      <c r="AJ1975" s="28">
        <v>600000</v>
      </c>
      <c r="AK1975" s="28">
        <v>510000</v>
      </c>
      <c r="AL1975" s="29">
        <v>0.15333333333333332</v>
      </c>
      <c r="AM1975" s="29">
        <v>0.35686274509803922</v>
      </c>
      <c r="AN1975" s="6">
        <v>3.7</v>
      </c>
      <c r="AO1975" s="27">
        <v>-0.19999999999999973</v>
      </c>
      <c r="AP1975" s="6">
        <v>3.9</v>
      </c>
      <c r="AQ1975" s="26">
        <v>0.12688524590163935</v>
      </c>
      <c r="AR1975" s="28">
        <v>550</v>
      </c>
      <c r="AS1975" s="28">
        <v>500</v>
      </c>
      <c r="AT1975" s="25">
        <v>0.1</v>
      </c>
      <c r="AU1975" s="26">
        <v>0.44472088811762167</v>
      </c>
      <c r="AV1975" s="30">
        <v>1228.6400000000001</v>
      </c>
      <c r="AW1975" s="24">
        <v>0.68130000000000002</v>
      </c>
      <c r="AX1975" s="24">
        <v>0.31869999999999998</v>
      </c>
      <c r="AY1975" s="24">
        <v>0.96220000000000006</v>
      </c>
      <c r="AZ1975" s="24">
        <v>3.78E-2</v>
      </c>
      <c r="BA1975" s="24">
        <v>0.22059999999999999</v>
      </c>
      <c r="BB1975" s="24">
        <v>0.25130000000000002</v>
      </c>
      <c r="BC1975" s="24">
        <v>0.49640000000000001</v>
      </c>
      <c r="BD1975" s="31">
        <v>1</v>
      </c>
      <c r="BE1975" s="23">
        <v>22</v>
      </c>
      <c r="BF1975" s="32" t="s">
        <v>4693</v>
      </c>
      <c r="BG1975" s="33">
        <v>152.84821503953299</v>
      </c>
      <c r="BH1975" s="33">
        <v>-27.5944345524432</v>
      </c>
      <c r="BI1975" s="34">
        <f t="shared" si="420"/>
        <v>59</v>
      </c>
      <c r="BJ1975" s="34">
        <f t="shared" si="421"/>
        <v>55</v>
      </c>
      <c r="BK1975" s="34">
        <f t="shared" si="422"/>
        <v>82</v>
      </c>
      <c r="BL1975" s="34">
        <f t="shared" si="423"/>
        <v>1</v>
      </c>
      <c r="BM1975" s="34">
        <f t="shared" si="424"/>
        <v>77</v>
      </c>
      <c r="BN1975" s="34">
        <f t="shared" si="425"/>
        <v>100</v>
      </c>
      <c r="BO1975" s="34">
        <f t="shared" si="426"/>
        <v>100</v>
      </c>
      <c r="BP1975" s="34">
        <f t="shared" si="427"/>
        <v>39</v>
      </c>
      <c r="BQ1975" s="35">
        <f t="shared" si="428"/>
        <v>87</v>
      </c>
      <c r="BR1975" s="34">
        <f t="shared" si="429"/>
        <v>55</v>
      </c>
      <c r="BS1975" s="35">
        <f t="shared" si="430"/>
        <v>7</v>
      </c>
      <c r="BT1975" s="35">
        <f t="shared" si="431"/>
        <v>64</v>
      </c>
      <c r="BU1975" s="35">
        <f t="shared" si="432"/>
        <v>10</v>
      </c>
      <c r="BV1975" s="35">
        <f t="shared" si="433"/>
        <v>57</v>
      </c>
    </row>
    <row r="1976" spans="2:74" hidden="1" x14ac:dyDescent="0.3">
      <c r="B1976" s="6" t="s">
        <v>2410</v>
      </c>
      <c r="C1976" s="6">
        <v>319031512</v>
      </c>
      <c r="D1976" s="6" t="s">
        <v>910</v>
      </c>
      <c r="E1976" s="6" t="s">
        <v>140</v>
      </c>
      <c r="F1976" s="6" t="s">
        <v>4694</v>
      </c>
      <c r="G1976" s="6" t="s">
        <v>97</v>
      </c>
      <c r="H1976" s="6" t="s">
        <v>78</v>
      </c>
      <c r="I1976" s="22">
        <v>585000</v>
      </c>
      <c r="J1976" s="22">
        <v>580000</v>
      </c>
      <c r="K1976" s="22">
        <v>540000</v>
      </c>
      <c r="L1976" s="22">
        <v>580000</v>
      </c>
      <c r="M1976" s="22">
        <v>565000</v>
      </c>
      <c r="N1976" s="22">
        <v>525000</v>
      </c>
      <c r="O1976" s="23">
        <v>36</v>
      </c>
      <c r="P1976" s="23">
        <v>39</v>
      </c>
      <c r="Q1976" s="23">
        <v>47</v>
      </c>
      <c r="R1976" s="22">
        <v>520</v>
      </c>
      <c r="S1976" s="22">
        <v>495</v>
      </c>
      <c r="T1976" s="24">
        <v>3.4</v>
      </c>
      <c r="U1976" s="24">
        <v>-0.39999999999999991</v>
      </c>
      <c r="V1976" s="24">
        <v>3.8</v>
      </c>
      <c r="W1976" s="24">
        <v>4</v>
      </c>
      <c r="X1976" s="25">
        <v>4.622222222222222E-2</v>
      </c>
      <c r="Y1976" s="24">
        <v>2.8</v>
      </c>
      <c r="Z1976" s="24">
        <v>-1.2000000000000002</v>
      </c>
      <c r="AA1976" s="24">
        <v>4</v>
      </c>
      <c r="AB1976" s="24">
        <v>4.5999999999999996</v>
      </c>
      <c r="AC1976" s="26">
        <v>0.42909955109585418</v>
      </c>
      <c r="AD1976" s="24">
        <v>9.2834037496699224</v>
      </c>
      <c r="AE1976" s="6">
        <v>474</v>
      </c>
      <c r="AF1976" s="6">
        <v>432</v>
      </c>
      <c r="AG1976" s="6">
        <v>341</v>
      </c>
      <c r="AH1976" s="27">
        <v>6.5830258302583022</v>
      </c>
      <c r="AI1976" s="28">
        <v>655000</v>
      </c>
      <c r="AJ1976" s="28">
        <v>602000</v>
      </c>
      <c r="AK1976" s="28">
        <v>555000</v>
      </c>
      <c r="AL1976" s="29">
        <v>8.8039867109634545E-2</v>
      </c>
      <c r="AM1976" s="29">
        <v>0.18018018018018017</v>
      </c>
      <c r="AN1976" s="6">
        <v>2.6</v>
      </c>
      <c r="AO1976" s="27">
        <v>-0.29999999999999982</v>
      </c>
      <c r="AP1976" s="6">
        <v>2.9</v>
      </c>
      <c r="AQ1976" s="26">
        <v>0.12982456140350879</v>
      </c>
      <c r="AR1976" s="28">
        <v>550</v>
      </c>
      <c r="AS1976" s="28">
        <v>525</v>
      </c>
      <c r="AT1976" s="25">
        <v>4.7619047619047616E-2</v>
      </c>
      <c r="AU1976" s="26">
        <v>0.43805775716358764</v>
      </c>
      <c r="AV1976" s="30">
        <v>1211.8400000000001</v>
      </c>
      <c r="AW1976" s="24">
        <v>0.64319999999999999</v>
      </c>
      <c r="AX1976" s="24">
        <v>0.35680000000000001</v>
      </c>
      <c r="AY1976" s="24">
        <v>0.87080000000000002</v>
      </c>
      <c r="AZ1976" s="24">
        <v>8.4500000000000006E-2</v>
      </c>
      <c r="BA1976" s="24">
        <v>0.33989999999999998</v>
      </c>
      <c r="BB1976" s="24">
        <v>0.29070000000000001</v>
      </c>
      <c r="BC1976" s="24">
        <v>0.33779999999999999</v>
      </c>
      <c r="BD1976" s="31">
        <v>1</v>
      </c>
      <c r="BE1976" s="23">
        <v>149</v>
      </c>
      <c r="BF1976" s="32" t="s">
        <v>4695</v>
      </c>
      <c r="BG1976" s="33">
        <v>152.67403837533001</v>
      </c>
      <c r="BH1976" s="33">
        <v>-26.176594369715701</v>
      </c>
      <c r="BI1976" s="34">
        <f t="shared" si="420"/>
        <v>60</v>
      </c>
      <c r="BJ1976" s="34">
        <f t="shared" si="421"/>
        <v>74</v>
      </c>
      <c r="BK1976" s="34">
        <f t="shared" si="422"/>
        <v>43</v>
      </c>
      <c r="BL1976" s="34">
        <f t="shared" si="423"/>
        <v>1</v>
      </c>
      <c r="BM1976" s="34">
        <f t="shared" si="424"/>
        <v>45</v>
      </c>
      <c r="BN1976" s="34">
        <f t="shared" si="425"/>
        <v>100</v>
      </c>
      <c r="BO1976" s="34">
        <f t="shared" si="426"/>
        <v>77</v>
      </c>
      <c r="BP1976" s="34">
        <f t="shared" si="427"/>
        <v>65</v>
      </c>
      <c r="BQ1976" s="35">
        <f t="shared" si="428"/>
        <v>100</v>
      </c>
      <c r="BR1976" s="34">
        <f t="shared" si="429"/>
        <v>58</v>
      </c>
      <c r="BS1976" s="35">
        <f t="shared" si="430"/>
        <v>1</v>
      </c>
      <c r="BT1976" s="35">
        <f t="shared" si="431"/>
        <v>70</v>
      </c>
      <c r="BU1976" s="35">
        <f t="shared" si="432"/>
        <v>10</v>
      </c>
      <c r="BV1976" s="35">
        <f t="shared" si="433"/>
        <v>57</v>
      </c>
    </row>
    <row r="1977" spans="2:74" hidden="1" x14ac:dyDescent="0.3">
      <c r="B1977" s="6" t="s">
        <v>2411</v>
      </c>
      <c r="C1977" s="6">
        <v>312021356</v>
      </c>
      <c r="D1977" s="6" t="s">
        <v>711</v>
      </c>
      <c r="E1977" s="6" t="s">
        <v>712</v>
      </c>
      <c r="F1977" s="6" t="s">
        <v>711</v>
      </c>
      <c r="G1977" s="6" t="s">
        <v>97</v>
      </c>
      <c r="H1977" s="6" t="s">
        <v>78</v>
      </c>
      <c r="I1977" s="22">
        <v>499200</v>
      </c>
      <c r="J1977" s="22">
        <v>499000</v>
      </c>
      <c r="K1977" s="22">
        <v>425000</v>
      </c>
      <c r="L1977" s="22">
        <v>550000</v>
      </c>
      <c r="M1977" s="22">
        <v>520000</v>
      </c>
      <c r="N1977" s="22">
        <v>435000</v>
      </c>
      <c r="O1977" s="23">
        <v>29</v>
      </c>
      <c r="P1977" s="23">
        <v>29</v>
      </c>
      <c r="Q1977" s="23">
        <v>33</v>
      </c>
      <c r="R1977" s="22">
        <v>590</v>
      </c>
      <c r="S1977" s="22">
        <v>520</v>
      </c>
      <c r="T1977" s="24">
        <v>4.2</v>
      </c>
      <c r="U1977" s="24">
        <v>-9.9999999999999645E-2</v>
      </c>
      <c r="V1977" s="24">
        <v>4.3</v>
      </c>
      <c r="W1977" s="24">
        <v>4.4000000000000004</v>
      </c>
      <c r="X1977" s="25">
        <v>6.145833333333333E-2</v>
      </c>
      <c r="Y1977" s="24">
        <v>2.1</v>
      </c>
      <c r="Z1977" s="24">
        <v>-0.79999999999999982</v>
      </c>
      <c r="AA1977" s="24">
        <v>2.9</v>
      </c>
      <c r="AB1977" s="24">
        <v>2.5</v>
      </c>
      <c r="AC1977" s="26">
        <v>0.35665925137827637</v>
      </c>
      <c r="AD1977" s="24">
        <v>5.8032691749685652</v>
      </c>
      <c r="AE1977" s="6">
        <v>405</v>
      </c>
      <c r="AF1977" s="6">
        <v>393</v>
      </c>
      <c r="AG1977" s="6">
        <v>369</v>
      </c>
      <c r="AH1977" s="27">
        <v>2.7826086956521738</v>
      </c>
      <c r="AI1977" s="28">
        <v>603000</v>
      </c>
      <c r="AJ1977" s="28">
        <v>480000</v>
      </c>
      <c r="AK1977" s="28">
        <v>435000</v>
      </c>
      <c r="AL1977" s="29">
        <v>0.25624999999999998</v>
      </c>
      <c r="AM1977" s="29">
        <v>0.38620689655172413</v>
      </c>
      <c r="AN1977" s="6">
        <v>3.1</v>
      </c>
      <c r="AO1977" s="27">
        <v>-0.60000000000000009</v>
      </c>
      <c r="AP1977" s="6">
        <v>3.7</v>
      </c>
      <c r="AQ1977" s="26">
        <v>5.826771653543307E-2</v>
      </c>
      <c r="AR1977" s="28">
        <v>640</v>
      </c>
      <c r="AS1977" s="28">
        <v>570</v>
      </c>
      <c r="AT1977" s="25">
        <v>0.12280701754385964</v>
      </c>
      <c r="AU1977" s="26">
        <v>0.47301678427596505</v>
      </c>
      <c r="AV1977" s="30">
        <v>1654.2400000000002</v>
      </c>
      <c r="AW1977" s="24">
        <v>0.62729999999999997</v>
      </c>
      <c r="AX1977" s="24">
        <v>0.37269999999999998</v>
      </c>
      <c r="AY1977" s="24">
        <v>0.73360000000000003</v>
      </c>
      <c r="AZ1977" s="24">
        <v>0.245</v>
      </c>
      <c r="BA1977" s="24">
        <v>0.26819999999999999</v>
      </c>
      <c r="BB1977" s="24">
        <v>0.31769999999999998</v>
      </c>
      <c r="BC1977" s="24">
        <v>0.37680000000000002</v>
      </c>
      <c r="BD1977" s="31">
        <v>2.5</v>
      </c>
      <c r="BE1977" s="23">
        <v>803</v>
      </c>
      <c r="BF1977" s="32" t="s">
        <v>4696</v>
      </c>
      <c r="BG1977" s="33">
        <v>149.18084804528601</v>
      </c>
      <c r="BH1977" s="33">
        <v>-21.159166121889701</v>
      </c>
      <c r="BI1977" s="34">
        <f t="shared" si="420"/>
        <v>47</v>
      </c>
      <c r="BJ1977" s="34">
        <f t="shared" si="421"/>
        <v>65</v>
      </c>
      <c r="BK1977" s="34">
        <f t="shared" si="422"/>
        <v>90</v>
      </c>
      <c r="BL1977" s="34">
        <f t="shared" si="423"/>
        <v>1</v>
      </c>
      <c r="BM1977" s="34">
        <f t="shared" si="424"/>
        <v>100</v>
      </c>
      <c r="BN1977" s="34">
        <f t="shared" si="425"/>
        <v>75</v>
      </c>
      <c r="BO1977" s="34">
        <f t="shared" si="426"/>
        <v>1</v>
      </c>
      <c r="BP1977" s="34">
        <f t="shared" si="427"/>
        <v>49</v>
      </c>
      <c r="BQ1977" s="35">
        <f t="shared" si="428"/>
        <v>100</v>
      </c>
      <c r="BR1977" s="34">
        <f t="shared" si="429"/>
        <v>92</v>
      </c>
      <c r="BS1977" s="35">
        <f t="shared" si="430"/>
        <v>30</v>
      </c>
      <c r="BT1977" s="35">
        <f t="shared" si="431"/>
        <v>82</v>
      </c>
      <c r="BU1977" s="35">
        <f t="shared" si="432"/>
        <v>25</v>
      </c>
      <c r="BV1977" s="35">
        <f t="shared" si="433"/>
        <v>57</v>
      </c>
    </row>
    <row r="1978" spans="2:74" hidden="1" x14ac:dyDescent="0.3">
      <c r="B1978" s="6" t="s">
        <v>2412</v>
      </c>
      <c r="C1978" s="6">
        <v>116021630</v>
      </c>
      <c r="D1978" s="6" t="s">
        <v>1824</v>
      </c>
      <c r="E1978" s="6" t="s">
        <v>916</v>
      </c>
      <c r="F1978" s="6" t="s">
        <v>2757</v>
      </c>
      <c r="G1978" s="6" t="s">
        <v>77</v>
      </c>
      <c r="H1978" s="6" t="s">
        <v>78</v>
      </c>
      <c r="I1978" s="22">
        <v>1150000</v>
      </c>
      <c r="J1978" s="22">
        <v>1144000</v>
      </c>
      <c r="K1978" s="22">
        <v>1120000</v>
      </c>
      <c r="L1978" s="22">
        <v>1086000</v>
      </c>
      <c r="M1978" s="22">
        <v>1102500</v>
      </c>
      <c r="N1978" s="22">
        <v>1010000</v>
      </c>
      <c r="O1978" s="23">
        <v>41</v>
      </c>
      <c r="P1978" s="23">
        <v>39</v>
      </c>
      <c r="Q1978" s="23">
        <v>35</v>
      </c>
      <c r="R1978" s="22">
        <v>750</v>
      </c>
      <c r="S1978" s="22">
        <v>700</v>
      </c>
      <c r="T1978" s="24">
        <v>1.7</v>
      </c>
      <c r="U1978" s="24">
        <v>-0.19999999999999996</v>
      </c>
      <c r="V1978" s="24">
        <v>1.9</v>
      </c>
      <c r="W1978" s="24">
        <v>2</v>
      </c>
      <c r="X1978" s="25">
        <v>3.3913043478260872E-2</v>
      </c>
      <c r="Y1978" s="24">
        <v>6.7</v>
      </c>
      <c r="Z1978" s="24">
        <v>-2.2000000000000002</v>
      </c>
      <c r="AA1978" s="24">
        <v>8.9</v>
      </c>
      <c r="AB1978" s="24">
        <v>9.6999999999999993</v>
      </c>
      <c r="AC1978" s="26">
        <v>0.29473717303822933</v>
      </c>
      <c r="AD1978" s="24">
        <v>8.6909679229221464</v>
      </c>
      <c r="AE1978" s="6">
        <v>941</v>
      </c>
      <c r="AF1978" s="6">
        <v>921</v>
      </c>
      <c r="AG1978" s="6">
        <v>604</v>
      </c>
      <c r="AH1978" s="27">
        <v>11.072227873855544</v>
      </c>
      <c r="AI1978" s="28">
        <v>1425000</v>
      </c>
      <c r="AJ1978" s="28">
        <v>1420000</v>
      </c>
      <c r="AK1978" s="28">
        <v>1285000</v>
      </c>
      <c r="AL1978" s="29">
        <v>3.5211267605633804E-3</v>
      </c>
      <c r="AM1978" s="29">
        <v>0.10894941634241245</v>
      </c>
      <c r="AN1978" s="6">
        <v>2.5</v>
      </c>
      <c r="AO1978" s="27">
        <v>-0.10000000000000009</v>
      </c>
      <c r="AP1978" s="6">
        <v>2.6</v>
      </c>
      <c r="AQ1978" s="26">
        <v>9.7916666666666666E-2</v>
      </c>
      <c r="AR1978" s="28">
        <v>800</v>
      </c>
      <c r="AS1978" s="28">
        <v>760</v>
      </c>
      <c r="AT1978" s="25">
        <v>5.2631578947368418E-2</v>
      </c>
      <c r="AU1978" s="26">
        <v>0.24175965399972144</v>
      </c>
      <c r="AV1978" s="30">
        <v>2544.6400000000003</v>
      </c>
      <c r="AW1978" s="24">
        <v>0.83460000000000001</v>
      </c>
      <c r="AX1978" s="24">
        <v>0.16539999999999999</v>
      </c>
      <c r="AY1978" s="24">
        <v>0.96350000000000002</v>
      </c>
      <c r="AZ1978" s="24">
        <v>2.5700000000000001E-2</v>
      </c>
      <c r="BA1978" s="24">
        <v>0.16320000000000001</v>
      </c>
      <c r="BB1978" s="24">
        <v>0.4773</v>
      </c>
      <c r="BC1978" s="24">
        <v>0.33839999999999998</v>
      </c>
      <c r="BD1978" s="31">
        <v>6.5</v>
      </c>
      <c r="BE1978" s="23">
        <v>39</v>
      </c>
      <c r="BF1978" s="32" t="s">
        <v>4697</v>
      </c>
      <c r="BG1978" s="33">
        <v>150.85479885365899</v>
      </c>
      <c r="BH1978" s="33">
        <v>-33.6799076673503</v>
      </c>
      <c r="BI1978" s="34">
        <f t="shared" si="420"/>
        <v>88</v>
      </c>
      <c r="BJ1978" s="34">
        <f t="shared" si="421"/>
        <v>75</v>
      </c>
      <c r="BK1978" s="34">
        <f t="shared" si="422"/>
        <v>1</v>
      </c>
      <c r="BL1978" s="34">
        <f t="shared" si="423"/>
        <v>20</v>
      </c>
      <c r="BM1978" s="34">
        <f t="shared" si="424"/>
        <v>3</v>
      </c>
      <c r="BN1978" s="34">
        <f t="shared" si="425"/>
        <v>100</v>
      </c>
      <c r="BO1978" s="34">
        <f t="shared" si="426"/>
        <v>100</v>
      </c>
      <c r="BP1978" s="34">
        <f t="shared" si="427"/>
        <v>26</v>
      </c>
      <c r="BQ1978" s="35">
        <f t="shared" si="428"/>
        <v>63</v>
      </c>
      <c r="BR1978" s="34">
        <f t="shared" si="429"/>
        <v>63</v>
      </c>
      <c r="BS1978" s="35">
        <f t="shared" si="430"/>
        <v>70</v>
      </c>
      <c r="BT1978" s="35">
        <f t="shared" si="431"/>
        <v>6</v>
      </c>
      <c r="BU1978" s="35">
        <f t="shared" si="432"/>
        <v>65</v>
      </c>
      <c r="BV1978" s="35">
        <f t="shared" si="433"/>
        <v>57</v>
      </c>
    </row>
    <row r="1979" spans="2:74" x14ac:dyDescent="0.3">
      <c r="B1979" s="6" t="s">
        <v>2413</v>
      </c>
      <c r="C1979" s="6">
        <v>101041023</v>
      </c>
      <c r="D1979" s="6" t="s">
        <v>1780</v>
      </c>
      <c r="E1979" s="6" t="s">
        <v>316</v>
      </c>
      <c r="F1979" s="6" t="s">
        <v>2691</v>
      </c>
      <c r="G1979" s="6" t="s">
        <v>77</v>
      </c>
      <c r="H1979" s="6" t="s">
        <v>78</v>
      </c>
      <c r="I1979" s="22">
        <v>830000</v>
      </c>
      <c r="J1979" s="22">
        <v>809000</v>
      </c>
      <c r="K1979" s="22">
        <v>775000</v>
      </c>
      <c r="L1979" s="22">
        <v>700000</v>
      </c>
      <c r="M1979" s="22">
        <v>780000</v>
      </c>
      <c r="N1979" s="22">
        <v>700000</v>
      </c>
      <c r="O1979" s="23">
        <v>192</v>
      </c>
      <c r="P1979" s="23">
        <v>192</v>
      </c>
      <c r="Q1979" s="23">
        <v>151</v>
      </c>
      <c r="R1979" s="22">
        <v>560</v>
      </c>
      <c r="S1979" s="22">
        <v>570</v>
      </c>
      <c r="T1979" s="24">
        <v>1.8</v>
      </c>
      <c r="U1979" s="24">
        <v>-0.59999999999999987</v>
      </c>
      <c r="V1979" s="24">
        <v>2.4</v>
      </c>
      <c r="W1979" s="24">
        <v>2.1</v>
      </c>
      <c r="X1979" s="25">
        <v>3.5084337349397587E-2</v>
      </c>
      <c r="Y1979" s="24">
        <v>1.1000000000000001</v>
      </c>
      <c r="Z1979" s="24">
        <v>-0.29999999999999982</v>
      </c>
      <c r="AA1979" s="24">
        <v>1.4</v>
      </c>
      <c r="AB1979" s="24">
        <v>1.3</v>
      </c>
      <c r="AC1979" s="26">
        <v>0.49358341559723584</v>
      </c>
      <c r="AD1979" s="24">
        <v>14.068483342915719</v>
      </c>
      <c r="AE1979" s="6">
        <v>743</v>
      </c>
      <c r="AF1979" s="6">
        <v>845</v>
      </c>
      <c r="AG1979" s="6">
        <v>666</v>
      </c>
      <c r="AH1979" s="27">
        <v>9.1778425655976683</v>
      </c>
      <c r="AI1979" s="28">
        <v>820000</v>
      </c>
      <c r="AJ1979" s="28">
        <v>800000</v>
      </c>
      <c r="AK1979" s="28">
        <v>850000</v>
      </c>
      <c r="AL1979" s="29">
        <v>2.5000000000000001E-2</v>
      </c>
      <c r="AM1979" s="29">
        <v>-3.5294117647058823E-2</v>
      </c>
      <c r="AN1979" s="6">
        <v>2.2999999999999998</v>
      </c>
      <c r="AO1979" s="27">
        <v>9.9999999999999645E-2</v>
      </c>
      <c r="AP1979" s="6">
        <v>2.2000000000000002</v>
      </c>
      <c r="AQ1979" s="26">
        <v>0.11578947368421053</v>
      </c>
      <c r="AR1979" s="28">
        <v>570</v>
      </c>
      <c r="AS1979" s="28">
        <v>550</v>
      </c>
      <c r="AT1979" s="25">
        <v>3.6363636363636362E-2</v>
      </c>
      <c r="AU1979" s="26">
        <v>0.1651295400702667</v>
      </c>
      <c r="AV1979" s="30">
        <v>1134.5600000000002</v>
      </c>
      <c r="AW1979" s="24">
        <v>0.63439999999999996</v>
      </c>
      <c r="AX1979" s="24">
        <v>0.36559999999999998</v>
      </c>
      <c r="AY1979" s="24">
        <v>0.78959999999999997</v>
      </c>
      <c r="AZ1979" s="24">
        <v>0.1226</v>
      </c>
      <c r="BA1979" s="24">
        <v>0.4456</v>
      </c>
      <c r="BB1979" s="24">
        <v>0.19589999999999999</v>
      </c>
      <c r="BC1979" s="24">
        <v>0.29749999999999999</v>
      </c>
      <c r="BD1979" s="31">
        <v>2</v>
      </c>
      <c r="BE1979" s="23">
        <v>371</v>
      </c>
      <c r="BF1979" s="32" t="s">
        <v>4698</v>
      </c>
      <c r="BG1979" s="33">
        <v>149.89176873702499</v>
      </c>
      <c r="BH1979" s="33">
        <v>-37.029344218557704</v>
      </c>
      <c r="BI1979" s="34">
        <f t="shared" si="420"/>
        <v>87</v>
      </c>
      <c r="BJ1979" s="34">
        <f t="shared" si="421"/>
        <v>79</v>
      </c>
      <c r="BK1979" s="34">
        <f t="shared" si="422"/>
        <v>11</v>
      </c>
      <c r="BL1979" s="34">
        <f t="shared" si="423"/>
        <v>46</v>
      </c>
      <c r="BM1979" s="34">
        <f t="shared" si="424"/>
        <v>13</v>
      </c>
      <c r="BN1979" s="34">
        <f t="shared" si="425"/>
        <v>100</v>
      </c>
      <c r="BO1979" s="34">
        <f t="shared" si="426"/>
        <v>45</v>
      </c>
      <c r="BP1979" s="34">
        <f t="shared" si="427"/>
        <v>88</v>
      </c>
      <c r="BQ1979" s="35">
        <f t="shared" si="428"/>
        <v>67</v>
      </c>
      <c r="BR1979" s="34">
        <f t="shared" si="429"/>
        <v>10</v>
      </c>
      <c r="BS1979" s="35">
        <f t="shared" si="430"/>
        <v>1</v>
      </c>
      <c r="BT1979" s="35">
        <f t="shared" si="431"/>
        <v>98</v>
      </c>
      <c r="BU1979" s="35">
        <f t="shared" si="432"/>
        <v>20</v>
      </c>
      <c r="BV1979" s="35">
        <f t="shared" si="433"/>
        <v>57</v>
      </c>
    </row>
    <row r="1980" spans="2:74" hidden="1" x14ac:dyDescent="0.3">
      <c r="B1980" s="6" t="s">
        <v>2414</v>
      </c>
      <c r="C1980" s="6">
        <v>101041027</v>
      </c>
      <c r="D1980" s="6" t="s">
        <v>1780</v>
      </c>
      <c r="E1980" s="6" t="s">
        <v>316</v>
      </c>
      <c r="F1980" s="6" t="s">
        <v>2691</v>
      </c>
      <c r="G1980" s="6" t="s">
        <v>77</v>
      </c>
      <c r="H1980" s="6" t="s">
        <v>78</v>
      </c>
      <c r="I1980" s="22">
        <v>1025000</v>
      </c>
      <c r="J1980" s="22">
        <v>995000</v>
      </c>
      <c r="K1980" s="22">
        <v>995000</v>
      </c>
      <c r="L1980" s="22">
        <v>850000</v>
      </c>
      <c r="M1980" s="22">
        <v>810000</v>
      </c>
      <c r="N1980" s="22">
        <v>810000</v>
      </c>
      <c r="O1980" s="23">
        <v>79</v>
      </c>
      <c r="P1980" s="23">
        <v>77</v>
      </c>
      <c r="Q1980" s="23">
        <v>88</v>
      </c>
      <c r="R1980" s="22">
        <v>550</v>
      </c>
      <c r="S1980" s="22">
        <v>500</v>
      </c>
      <c r="T1980" s="24">
        <v>2</v>
      </c>
      <c r="U1980" s="24">
        <v>0</v>
      </c>
      <c r="V1980" s="24">
        <v>2</v>
      </c>
      <c r="W1980" s="24">
        <v>2.2000000000000002</v>
      </c>
      <c r="X1980" s="25">
        <v>2.7902439024390244E-2</v>
      </c>
      <c r="Y1980" s="24">
        <v>0.5</v>
      </c>
      <c r="Z1980" s="24">
        <v>-0.19999999999999996</v>
      </c>
      <c r="AA1980" s="24">
        <v>0.7</v>
      </c>
      <c r="AB1980" s="24">
        <v>0.9</v>
      </c>
      <c r="AC1980" s="26">
        <v>0.48286276162382347</v>
      </c>
      <c r="AD1980" s="24">
        <v>17.30539617707759</v>
      </c>
      <c r="AE1980" s="6">
        <v>743</v>
      </c>
      <c r="AF1980" s="6">
        <v>845</v>
      </c>
      <c r="AG1980" s="6">
        <v>666</v>
      </c>
      <c r="AH1980" s="27">
        <v>9.1778425655976683</v>
      </c>
      <c r="AI1980" s="28">
        <v>820000</v>
      </c>
      <c r="AJ1980" s="28">
        <v>800000</v>
      </c>
      <c r="AK1980" s="28">
        <v>850000</v>
      </c>
      <c r="AL1980" s="29">
        <v>2.5000000000000001E-2</v>
      </c>
      <c r="AM1980" s="29">
        <v>-3.5294117647058823E-2</v>
      </c>
      <c r="AN1980" s="6">
        <v>2.2999999999999998</v>
      </c>
      <c r="AO1980" s="27">
        <v>9.9999999999999645E-2</v>
      </c>
      <c r="AP1980" s="6">
        <v>2.2000000000000002</v>
      </c>
      <c r="AQ1980" s="26">
        <v>0.11578947368421053</v>
      </c>
      <c r="AR1980" s="28">
        <v>570</v>
      </c>
      <c r="AS1980" s="28">
        <v>550</v>
      </c>
      <c r="AT1980" s="25">
        <v>3.6363636363636362E-2</v>
      </c>
      <c r="AU1980" s="26">
        <v>0.1651295400702667</v>
      </c>
      <c r="AV1980" s="30">
        <v>1139.0400000000002</v>
      </c>
      <c r="AW1980" s="24">
        <v>0.64039999999999997</v>
      </c>
      <c r="AX1980" s="24">
        <v>0.35959999999999998</v>
      </c>
      <c r="AY1980" s="24">
        <v>0.83069999999999999</v>
      </c>
      <c r="AZ1980" s="24">
        <v>7.1999999999999995E-2</v>
      </c>
      <c r="BA1980" s="24">
        <v>0.56210000000000004</v>
      </c>
      <c r="BB1980" s="24">
        <v>0.19919999999999999</v>
      </c>
      <c r="BC1980" s="24">
        <v>0.2014</v>
      </c>
      <c r="BD1980" s="31">
        <v>3</v>
      </c>
      <c r="BE1980" s="23">
        <v>293</v>
      </c>
      <c r="BF1980" s="32" t="s">
        <v>4699</v>
      </c>
      <c r="BG1980" s="33">
        <v>150.06661349745801</v>
      </c>
      <c r="BH1980" s="33">
        <v>-36.329724728632598</v>
      </c>
      <c r="BI1980" s="34">
        <f t="shared" si="420"/>
        <v>84</v>
      </c>
      <c r="BJ1980" s="34">
        <f t="shared" si="421"/>
        <v>79</v>
      </c>
      <c r="BK1980" s="34">
        <f t="shared" si="422"/>
        <v>11</v>
      </c>
      <c r="BL1980" s="34">
        <f t="shared" si="423"/>
        <v>46</v>
      </c>
      <c r="BM1980" s="34">
        <f t="shared" si="424"/>
        <v>13</v>
      </c>
      <c r="BN1980" s="34">
        <f t="shared" si="425"/>
        <v>100</v>
      </c>
      <c r="BO1980" s="34">
        <f t="shared" si="426"/>
        <v>55</v>
      </c>
      <c r="BP1980" s="34">
        <f t="shared" si="427"/>
        <v>100</v>
      </c>
      <c r="BQ1980" s="35">
        <f t="shared" si="428"/>
        <v>44</v>
      </c>
      <c r="BR1980" s="34">
        <f t="shared" si="429"/>
        <v>1</v>
      </c>
      <c r="BS1980" s="35">
        <f t="shared" si="430"/>
        <v>1</v>
      </c>
      <c r="BT1980" s="35">
        <f t="shared" si="431"/>
        <v>100</v>
      </c>
      <c r="BU1980" s="35">
        <f t="shared" si="432"/>
        <v>30</v>
      </c>
      <c r="BV1980" s="35">
        <f t="shared" si="433"/>
        <v>57</v>
      </c>
    </row>
    <row r="1981" spans="2:74" hidden="1" x14ac:dyDescent="0.3">
      <c r="B1981" s="6" t="s">
        <v>2415</v>
      </c>
      <c r="C1981" s="6">
        <v>108021159</v>
      </c>
      <c r="D1981" s="6" t="s">
        <v>2090</v>
      </c>
      <c r="E1981" s="6" t="s">
        <v>1108</v>
      </c>
      <c r="F1981" s="6" t="s">
        <v>2691</v>
      </c>
      <c r="G1981" s="6" t="s">
        <v>77</v>
      </c>
      <c r="H1981" s="6" t="s">
        <v>78</v>
      </c>
      <c r="I1981" s="22">
        <v>820000</v>
      </c>
      <c r="J1981" s="22">
        <v>814800</v>
      </c>
      <c r="K1981" s="22">
        <v>775000</v>
      </c>
      <c r="L1981" s="22">
        <v>750000</v>
      </c>
      <c r="M1981" s="22">
        <v>775000</v>
      </c>
      <c r="N1981" s="22">
        <v>730000</v>
      </c>
      <c r="O1981" s="23">
        <v>61</v>
      </c>
      <c r="P1981" s="23">
        <v>61</v>
      </c>
      <c r="Q1981" s="23">
        <v>78</v>
      </c>
      <c r="R1981" s="22">
        <v>500</v>
      </c>
      <c r="S1981" s="22">
        <v>500</v>
      </c>
      <c r="T1981" s="24">
        <v>1.7</v>
      </c>
      <c r="U1981" s="24">
        <v>-0.10000000000000009</v>
      </c>
      <c r="V1981" s="24">
        <v>1.8</v>
      </c>
      <c r="W1981" s="24">
        <v>1.4</v>
      </c>
      <c r="X1981" s="25">
        <v>3.1707317073170732E-2</v>
      </c>
      <c r="Y1981" s="24">
        <v>1.1000000000000001</v>
      </c>
      <c r="Z1981" s="24">
        <v>-0.29999999999999982</v>
      </c>
      <c r="AA1981" s="24">
        <v>1.4</v>
      </c>
      <c r="AB1981" s="24">
        <v>1.4</v>
      </c>
      <c r="AC1981" s="26">
        <v>0.40182589687540177</v>
      </c>
      <c r="AD1981" s="24">
        <v>12.672970593762672</v>
      </c>
      <c r="AE1981" s="6">
        <v>401</v>
      </c>
      <c r="AF1981" s="6">
        <v>418</v>
      </c>
      <c r="AG1981" s="6">
        <v>327</v>
      </c>
      <c r="AH1981" s="27">
        <v>8.3487179487179493</v>
      </c>
      <c r="AI1981" s="28">
        <v>695000</v>
      </c>
      <c r="AJ1981" s="28">
        <v>642000</v>
      </c>
      <c r="AK1981" s="28">
        <v>725000</v>
      </c>
      <c r="AL1981" s="29">
        <v>8.2554517133956382E-2</v>
      </c>
      <c r="AM1981" s="29">
        <v>-4.1379310344827586E-2</v>
      </c>
      <c r="AN1981" s="6">
        <v>2.2999999999999998</v>
      </c>
      <c r="AO1981" s="27">
        <v>0.49999999999999978</v>
      </c>
      <c r="AP1981" s="6">
        <v>1.8</v>
      </c>
      <c r="AQ1981" s="26">
        <v>0.13166666666666665</v>
      </c>
      <c r="AR1981" s="28">
        <v>520</v>
      </c>
      <c r="AS1981" s="28">
        <v>490</v>
      </c>
      <c r="AT1981" s="25">
        <v>6.1224489795918366E-2</v>
      </c>
      <c r="AU1981" s="26">
        <v>0.30525980015678023</v>
      </c>
      <c r="AV1981" s="30">
        <v>1244.3200000000002</v>
      </c>
      <c r="AW1981" s="24">
        <v>0.69789999999999996</v>
      </c>
      <c r="AX1981" s="24">
        <v>0.30209999999999998</v>
      </c>
      <c r="AY1981" s="24">
        <v>0.96379999999999999</v>
      </c>
      <c r="AZ1981" s="24">
        <v>1.9599999999999999E-2</v>
      </c>
      <c r="BA1981" s="24">
        <v>0.50990000000000002</v>
      </c>
      <c r="BB1981" s="24">
        <v>0.31830000000000003</v>
      </c>
      <c r="BC1981" s="24">
        <v>0.13389999999999999</v>
      </c>
      <c r="BD1981" s="31">
        <v>3</v>
      </c>
      <c r="BE1981" s="23">
        <v>379</v>
      </c>
      <c r="BF1981" s="32" t="s">
        <v>4700</v>
      </c>
      <c r="BG1981" s="33">
        <v>152.74401928504</v>
      </c>
      <c r="BH1981" s="33">
        <v>-30.7216259520401</v>
      </c>
      <c r="BI1981" s="34">
        <f t="shared" si="420"/>
        <v>88</v>
      </c>
      <c r="BJ1981" s="34">
        <f t="shared" si="421"/>
        <v>79</v>
      </c>
      <c r="BK1981" s="34">
        <f t="shared" si="422"/>
        <v>21</v>
      </c>
      <c r="BL1981" s="34">
        <f t="shared" si="423"/>
        <v>1</v>
      </c>
      <c r="BM1981" s="34">
        <f t="shared" si="424"/>
        <v>42</v>
      </c>
      <c r="BN1981" s="34">
        <f t="shared" si="425"/>
        <v>100</v>
      </c>
      <c r="BO1981" s="34">
        <f t="shared" si="426"/>
        <v>44</v>
      </c>
      <c r="BP1981" s="34">
        <f t="shared" si="427"/>
        <v>100</v>
      </c>
      <c r="BQ1981" s="35">
        <f t="shared" si="428"/>
        <v>56</v>
      </c>
      <c r="BR1981" s="34">
        <f t="shared" si="429"/>
        <v>24</v>
      </c>
      <c r="BS1981" s="35">
        <f t="shared" si="430"/>
        <v>1</v>
      </c>
      <c r="BT1981" s="35">
        <f t="shared" si="431"/>
        <v>98</v>
      </c>
      <c r="BU1981" s="35">
        <f t="shared" si="432"/>
        <v>30</v>
      </c>
      <c r="BV1981" s="35">
        <f t="shared" si="433"/>
        <v>57</v>
      </c>
    </row>
    <row r="1982" spans="2:74" hidden="1" x14ac:dyDescent="0.3">
      <c r="B1982" s="6" t="s">
        <v>2416</v>
      </c>
      <c r="C1982" s="6">
        <v>112031252</v>
      </c>
      <c r="D1982" s="6" t="s">
        <v>2417</v>
      </c>
      <c r="E1982" s="6" t="s">
        <v>1219</v>
      </c>
      <c r="F1982" s="6" t="s">
        <v>2691</v>
      </c>
      <c r="G1982" s="6" t="s">
        <v>77</v>
      </c>
      <c r="H1982" s="6" t="s">
        <v>78</v>
      </c>
      <c r="I1982" s="22">
        <v>1200000</v>
      </c>
      <c r="J1982" s="22">
        <v>1261000</v>
      </c>
      <c r="K1982" s="22">
        <v>1100000</v>
      </c>
      <c r="L1982" s="22">
        <v>1200000</v>
      </c>
      <c r="M1982" s="22">
        <v>1200000</v>
      </c>
      <c r="N1982" s="22">
        <v>995000</v>
      </c>
      <c r="O1982" s="23">
        <v>74</v>
      </c>
      <c r="P1982" s="23">
        <v>71</v>
      </c>
      <c r="Q1982" s="23">
        <v>89</v>
      </c>
      <c r="R1982" s="22">
        <v>700</v>
      </c>
      <c r="S1982" s="22">
        <v>650</v>
      </c>
      <c r="T1982" s="24">
        <v>1.7</v>
      </c>
      <c r="U1982" s="24">
        <v>-0.10000000000000009</v>
      </c>
      <c r="V1982" s="24">
        <v>1.8</v>
      </c>
      <c r="W1982" s="24">
        <v>2</v>
      </c>
      <c r="X1982" s="25">
        <v>3.0333333333333334E-2</v>
      </c>
      <c r="Y1982" s="24">
        <v>0.8</v>
      </c>
      <c r="Z1982" s="24">
        <v>-0.39999999999999991</v>
      </c>
      <c r="AA1982" s="24">
        <v>1.2</v>
      </c>
      <c r="AB1982" s="24">
        <v>1.5</v>
      </c>
      <c r="AC1982" s="26">
        <v>0.45061283345349673</v>
      </c>
      <c r="AD1982" s="24">
        <v>14.855368135829563</v>
      </c>
      <c r="AE1982" s="6">
        <v>456</v>
      </c>
      <c r="AF1982" s="6">
        <v>444</v>
      </c>
      <c r="AG1982" s="6">
        <v>337</v>
      </c>
      <c r="AH1982" s="27">
        <v>6.6392251815980634</v>
      </c>
      <c r="AI1982" s="28">
        <v>1247000</v>
      </c>
      <c r="AJ1982" s="28">
        <v>1100000</v>
      </c>
      <c r="AK1982" s="28">
        <v>1025000</v>
      </c>
      <c r="AL1982" s="29">
        <v>0.13363636363636364</v>
      </c>
      <c r="AM1982" s="29">
        <v>0.21658536585365853</v>
      </c>
      <c r="AN1982" s="6">
        <v>2.4</v>
      </c>
      <c r="AO1982" s="27">
        <v>-0.5</v>
      </c>
      <c r="AP1982" s="6">
        <v>2.9</v>
      </c>
      <c r="AQ1982" s="26">
        <v>0.16252631578947369</v>
      </c>
      <c r="AR1982" s="28">
        <v>830</v>
      </c>
      <c r="AS1982" s="28">
        <v>800</v>
      </c>
      <c r="AT1982" s="25">
        <v>3.7499999999999999E-2</v>
      </c>
      <c r="AU1982" s="26">
        <v>0.33693768380651978</v>
      </c>
      <c r="AV1982" s="30">
        <v>1553.44</v>
      </c>
      <c r="AW1982" s="24">
        <v>0.74450000000000005</v>
      </c>
      <c r="AX1982" s="24">
        <v>0.2555</v>
      </c>
      <c r="AY1982" s="24">
        <v>0.97840000000000005</v>
      </c>
      <c r="AZ1982" s="24">
        <v>2.3E-3</v>
      </c>
      <c r="BA1982" s="24">
        <v>0.4577</v>
      </c>
      <c r="BB1982" s="24">
        <v>0.33239999999999997</v>
      </c>
      <c r="BC1982" s="24">
        <v>0.1537</v>
      </c>
      <c r="BD1982" s="31">
        <v>5</v>
      </c>
      <c r="BE1982" s="23">
        <v>640</v>
      </c>
      <c r="BF1982" s="32" t="s">
        <v>4701</v>
      </c>
      <c r="BG1982" s="33">
        <v>153.27842626059001</v>
      </c>
      <c r="BH1982" s="33">
        <v>-28.387943034904701</v>
      </c>
      <c r="BI1982" s="34">
        <f t="shared" si="420"/>
        <v>88</v>
      </c>
      <c r="BJ1982" s="34">
        <f t="shared" si="421"/>
        <v>77</v>
      </c>
      <c r="BK1982" s="34">
        <f t="shared" si="422"/>
        <v>43</v>
      </c>
      <c r="BL1982" s="34">
        <f t="shared" si="423"/>
        <v>1</v>
      </c>
      <c r="BM1982" s="34">
        <f t="shared" si="424"/>
        <v>67</v>
      </c>
      <c r="BN1982" s="34">
        <f t="shared" si="425"/>
        <v>100</v>
      </c>
      <c r="BO1982" s="34">
        <f t="shared" si="426"/>
        <v>13</v>
      </c>
      <c r="BP1982" s="34">
        <f t="shared" si="427"/>
        <v>91</v>
      </c>
      <c r="BQ1982" s="35">
        <f t="shared" si="428"/>
        <v>52</v>
      </c>
      <c r="BR1982" s="34">
        <f t="shared" si="429"/>
        <v>2</v>
      </c>
      <c r="BS1982" s="35">
        <f t="shared" si="430"/>
        <v>1</v>
      </c>
      <c r="BT1982" s="35">
        <f t="shared" si="431"/>
        <v>100</v>
      </c>
      <c r="BU1982" s="35">
        <f t="shared" si="432"/>
        <v>50</v>
      </c>
      <c r="BV1982" s="35">
        <f t="shared" si="433"/>
        <v>57</v>
      </c>
    </row>
    <row r="1983" spans="2:74" hidden="1" x14ac:dyDescent="0.3">
      <c r="B1983" s="6" t="s">
        <v>2418</v>
      </c>
      <c r="C1983" s="6">
        <v>125041489</v>
      </c>
      <c r="D1983" s="6" t="s">
        <v>790</v>
      </c>
      <c r="E1983" s="6" t="s">
        <v>791</v>
      </c>
      <c r="F1983" s="6" t="s">
        <v>2757</v>
      </c>
      <c r="G1983" s="6" t="s">
        <v>77</v>
      </c>
      <c r="H1983" s="6" t="s">
        <v>78</v>
      </c>
      <c r="I1983" s="22">
        <v>1683000</v>
      </c>
      <c r="J1983" s="22">
        <v>1683000</v>
      </c>
      <c r="K1983" s="22">
        <v>1669200</v>
      </c>
      <c r="L1983" s="22">
        <v>1672000</v>
      </c>
      <c r="M1983" s="22">
        <v>1660000</v>
      </c>
      <c r="N1983" s="22">
        <v>1665000</v>
      </c>
      <c r="O1983" s="23">
        <v>25</v>
      </c>
      <c r="P1983" s="23">
        <v>25</v>
      </c>
      <c r="Q1983" s="23">
        <v>26</v>
      </c>
      <c r="R1983" s="22">
        <v>700</v>
      </c>
      <c r="S1983" s="22">
        <v>690</v>
      </c>
      <c r="T1983" s="24">
        <v>1.7</v>
      </c>
      <c r="U1983" s="24">
        <v>9.9999999999999867E-2</v>
      </c>
      <c r="V1983" s="24">
        <v>1.6</v>
      </c>
      <c r="W1983" s="24">
        <v>1.5</v>
      </c>
      <c r="X1983" s="25">
        <v>2.1628045157456921E-2</v>
      </c>
      <c r="Y1983" s="24">
        <v>4.2</v>
      </c>
      <c r="Z1983" s="24">
        <v>-1.0999999999999996</v>
      </c>
      <c r="AA1983" s="24">
        <v>5.3</v>
      </c>
      <c r="AB1983" s="24">
        <v>5.2</v>
      </c>
      <c r="AC1983" s="26">
        <v>0.33566058002148225</v>
      </c>
      <c r="AD1983" s="24">
        <v>15.519691103740513</v>
      </c>
      <c r="AE1983" s="6">
        <v>131</v>
      </c>
      <c r="AF1983" s="6">
        <v>157</v>
      </c>
      <c r="AG1983" s="6">
        <v>98</v>
      </c>
      <c r="AH1983" s="27">
        <v>2.9029275808936825</v>
      </c>
      <c r="AI1983" s="28">
        <v>1560000</v>
      </c>
      <c r="AJ1983" s="28">
        <v>1460000</v>
      </c>
      <c r="AK1983" s="28">
        <v>1320000</v>
      </c>
      <c r="AL1983" s="29">
        <v>6.8493150684931503E-2</v>
      </c>
      <c r="AM1983" s="29">
        <v>0.18181818181818182</v>
      </c>
      <c r="AN1983" s="6">
        <v>2.2000000000000002</v>
      </c>
      <c r="AO1983" s="27">
        <v>-9.9999999999999645E-2</v>
      </c>
      <c r="AP1983" s="6">
        <v>2.2999999999999998</v>
      </c>
      <c r="AQ1983" s="26">
        <v>9.3668528864059589E-2</v>
      </c>
      <c r="AR1983" s="28">
        <v>725</v>
      </c>
      <c r="AS1983" s="28">
        <v>700</v>
      </c>
      <c r="AT1983" s="25">
        <v>3.5714285714285712E-2</v>
      </c>
      <c r="AU1983" s="26">
        <v>0.21314299324198593</v>
      </c>
      <c r="AV1983" s="30">
        <v>2085.44</v>
      </c>
      <c r="AW1983" s="24">
        <v>0.628</v>
      </c>
      <c r="AX1983" s="24">
        <v>0.372</v>
      </c>
      <c r="AY1983" s="24">
        <v>0.1706</v>
      </c>
      <c r="AZ1983" s="24">
        <v>0.1421</v>
      </c>
      <c r="BA1983" s="24">
        <v>0.13830000000000001</v>
      </c>
      <c r="BB1983" s="24">
        <v>0.2359</v>
      </c>
      <c r="BC1983" s="24">
        <v>0.59550000000000003</v>
      </c>
      <c r="BD1983" s="31">
        <v>6</v>
      </c>
      <c r="BE1983" s="23">
        <v>20</v>
      </c>
      <c r="BF1983" s="32" t="s">
        <v>4702</v>
      </c>
      <c r="BG1983" s="33">
        <v>151.00673768998701</v>
      </c>
      <c r="BH1983" s="33">
        <v>-33.797467978322103</v>
      </c>
      <c r="BI1983" s="34">
        <f t="shared" si="420"/>
        <v>88</v>
      </c>
      <c r="BJ1983" s="34">
        <f t="shared" si="421"/>
        <v>80</v>
      </c>
      <c r="BK1983" s="34">
        <f t="shared" si="422"/>
        <v>89</v>
      </c>
      <c r="BL1983" s="34">
        <f t="shared" si="423"/>
        <v>30</v>
      </c>
      <c r="BM1983" s="34">
        <f t="shared" si="424"/>
        <v>35</v>
      </c>
      <c r="BN1983" s="34">
        <f t="shared" si="425"/>
        <v>100</v>
      </c>
      <c r="BO1983" s="34">
        <f t="shared" si="426"/>
        <v>100</v>
      </c>
      <c r="BP1983" s="34">
        <f t="shared" si="427"/>
        <v>20</v>
      </c>
      <c r="BQ1983" s="35">
        <f t="shared" si="428"/>
        <v>23</v>
      </c>
      <c r="BR1983" s="34">
        <f t="shared" si="429"/>
        <v>1</v>
      </c>
      <c r="BS1983" s="35">
        <f t="shared" si="430"/>
        <v>43</v>
      </c>
      <c r="BT1983" s="35">
        <f t="shared" si="431"/>
        <v>47</v>
      </c>
      <c r="BU1983" s="35">
        <f t="shared" si="432"/>
        <v>60</v>
      </c>
      <c r="BV1983" s="35">
        <f t="shared" si="433"/>
        <v>57</v>
      </c>
    </row>
    <row r="1984" spans="2:74" hidden="1" x14ac:dyDescent="0.3">
      <c r="B1984" s="6" t="s">
        <v>2419</v>
      </c>
      <c r="C1984" s="6">
        <v>127021513</v>
      </c>
      <c r="D1984" s="6" t="s">
        <v>967</v>
      </c>
      <c r="E1984" s="6" t="s">
        <v>574</v>
      </c>
      <c r="F1984" s="6" t="s">
        <v>2757</v>
      </c>
      <c r="G1984" s="6" t="s">
        <v>77</v>
      </c>
      <c r="H1984" s="6" t="s">
        <v>78</v>
      </c>
      <c r="I1984" s="22">
        <v>1250000</v>
      </c>
      <c r="J1984" s="22">
        <v>1247350</v>
      </c>
      <c r="K1984" s="22">
        <v>1130050</v>
      </c>
      <c r="L1984" s="22">
        <v>1305000</v>
      </c>
      <c r="M1984" s="22">
        <v>1230000</v>
      </c>
      <c r="N1984" s="22">
        <v>1114000</v>
      </c>
      <c r="O1984" s="23">
        <v>37</v>
      </c>
      <c r="P1984" s="23">
        <v>36</v>
      </c>
      <c r="Q1984" s="23">
        <v>31</v>
      </c>
      <c r="R1984" s="22">
        <v>690</v>
      </c>
      <c r="S1984" s="22">
        <v>650</v>
      </c>
      <c r="T1984" s="24">
        <v>1.7</v>
      </c>
      <c r="U1984" s="24">
        <v>0</v>
      </c>
      <c r="V1984" s="24">
        <v>1.7</v>
      </c>
      <c r="W1984" s="24">
        <v>2</v>
      </c>
      <c r="X1984" s="25">
        <v>2.8704E-2</v>
      </c>
      <c r="Y1984" s="24">
        <v>3.5</v>
      </c>
      <c r="Z1984" s="24">
        <v>-1.4000000000000004</v>
      </c>
      <c r="AA1984" s="24">
        <v>4.9000000000000004</v>
      </c>
      <c r="AB1984" s="24">
        <v>4.5</v>
      </c>
      <c r="AC1984" s="26">
        <v>0.43724019061137581</v>
      </c>
      <c r="AD1984" s="24">
        <v>15.232726818958188</v>
      </c>
      <c r="AE1984" s="6">
        <v>255</v>
      </c>
      <c r="AF1984" s="6">
        <v>282</v>
      </c>
      <c r="AG1984" s="6">
        <v>226</v>
      </c>
      <c r="AH1984" s="27">
        <v>2.9508196721311477</v>
      </c>
      <c r="AI1984" s="28">
        <v>1299900</v>
      </c>
      <c r="AJ1984" s="28">
        <v>1160000</v>
      </c>
      <c r="AK1984" s="28">
        <v>1020000</v>
      </c>
      <c r="AL1984" s="29">
        <v>0.12060344827586207</v>
      </c>
      <c r="AM1984" s="29">
        <v>0.27441176470588236</v>
      </c>
      <c r="AN1984" s="6">
        <v>1.8</v>
      </c>
      <c r="AO1984" s="27">
        <v>-9.9999999999999867E-2</v>
      </c>
      <c r="AP1984" s="6">
        <v>1.9</v>
      </c>
      <c r="AQ1984" s="26">
        <v>0.10390588235294118</v>
      </c>
      <c r="AR1984" s="28">
        <v>700</v>
      </c>
      <c r="AS1984" s="28">
        <v>650</v>
      </c>
      <c r="AT1984" s="25">
        <v>7.6923076923076927E-2</v>
      </c>
      <c r="AU1984" s="26">
        <v>0.25372424178186304</v>
      </c>
      <c r="AV1984" s="30">
        <v>1578.0800000000002</v>
      </c>
      <c r="AW1984" s="24">
        <v>0.78800000000000003</v>
      </c>
      <c r="AX1984" s="24">
        <v>0.21199999999999999</v>
      </c>
      <c r="AY1984" s="24">
        <v>0.65749999999999997</v>
      </c>
      <c r="AZ1984" s="24">
        <v>0.17699999999999999</v>
      </c>
      <c r="BA1984" s="24">
        <v>0.29320000000000002</v>
      </c>
      <c r="BB1984" s="24">
        <v>0.26679999999999998</v>
      </c>
      <c r="BC1984" s="24">
        <v>0.4002</v>
      </c>
      <c r="BD1984" s="31">
        <v>1.5</v>
      </c>
      <c r="BE1984" s="23">
        <v>25</v>
      </c>
      <c r="BF1984" s="32" t="s">
        <v>4703</v>
      </c>
      <c r="BG1984" s="33">
        <v>150.935316625627</v>
      </c>
      <c r="BH1984" s="33">
        <v>-33.883599193141897</v>
      </c>
      <c r="BI1984" s="34">
        <f t="shared" si="420"/>
        <v>88</v>
      </c>
      <c r="BJ1984" s="34">
        <f t="shared" si="421"/>
        <v>87</v>
      </c>
      <c r="BK1984" s="34">
        <f t="shared" si="422"/>
        <v>88</v>
      </c>
      <c r="BL1984" s="34">
        <f t="shared" si="423"/>
        <v>16</v>
      </c>
      <c r="BM1984" s="34">
        <f t="shared" si="424"/>
        <v>61</v>
      </c>
      <c r="BN1984" s="34">
        <f t="shared" si="425"/>
        <v>100</v>
      </c>
      <c r="BO1984" s="34">
        <f t="shared" si="426"/>
        <v>100</v>
      </c>
      <c r="BP1984" s="34">
        <f t="shared" si="427"/>
        <v>55</v>
      </c>
      <c r="BQ1984" s="35">
        <f t="shared" si="428"/>
        <v>46</v>
      </c>
      <c r="BR1984" s="34">
        <f t="shared" si="429"/>
        <v>1</v>
      </c>
      <c r="BS1984" s="35">
        <f t="shared" si="430"/>
        <v>1</v>
      </c>
      <c r="BT1984" s="35">
        <f t="shared" si="431"/>
        <v>59</v>
      </c>
      <c r="BU1984" s="35">
        <f t="shared" si="432"/>
        <v>15</v>
      </c>
      <c r="BV1984" s="35">
        <f t="shared" si="433"/>
        <v>57</v>
      </c>
    </row>
    <row r="1985" spans="2:74" hidden="1" x14ac:dyDescent="0.3">
      <c r="B1985" s="6" t="s">
        <v>2420</v>
      </c>
      <c r="C1985" s="6">
        <v>602011045</v>
      </c>
      <c r="D1985" s="6" t="s">
        <v>978</v>
      </c>
      <c r="E1985" s="6" t="s">
        <v>659</v>
      </c>
      <c r="F1985" s="6" t="s">
        <v>978</v>
      </c>
      <c r="G1985" s="6" t="s">
        <v>130</v>
      </c>
      <c r="H1985" s="6" t="s">
        <v>78</v>
      </c>
      <c r="I1985" s="22">
        <v>379000</v>
      </c>
      <c r="J1985" s="22">
        <v>375000</v>
      </c>
      <c r="K1985" s="22">
        <v>360000</v>
      </c>
      <c r="L1985" s="22">
        <v>375000</v>
      </c>
      <c r="M1985" s="22">
        <v>363000</v>
      </c>
      <c r="N1985" s="22">
        <v>340000</v>
      </c>
      <c r="O1985" s="23">
        <v>42</v>
      </c>
      <c r="P1985" s="23">
        <v>42</v>
      </c>
      <c r="Q1985" s="23">
        <v>55</v>
      </c>
      <c r="R1985" s="22">
        <v>400</v>
      </c>
      <c r="S1985" s="22">
        <v>380</v>
      </c>
      <c r="T1985" s="24">
        <v>2.9</v>
      </c>
      <c r="U1985" s="24">
        <v>0</v>
      </c>
      <c r="V1985" s="24">
        <v>2.9</v>
      </c>
      <c r="W1985" s="24">
        <v>2.7</v>
      </c>
      <c r="X1985" s="25">
        <v>5.488126649076517E-2</v>
      </c>
      <c r="Y1985" s="24">
        <v>2.4</v>
      </c>
      <c r="Z1985" s="24">
        <v>-0.80000000000000027</v>
      </c>
      <c r="AA1985" s="24">
        <v>3.2</v>
      </c>
      <c r="AB1985" s="24">
        <v>3</v>
      </c>
      <c r="AC1985" s="26">
        <v>0.41625041625041626</v>
      </c>
      <c r="AD1985" s="24">
        <v>7.5845628730244119</v>
      </c>
      <c r="AE1985" s="6">
        <v>343</v>
      </c>
      <c r="AF1985" s="6">
        <v>416</v>
      </c>
      <c r="AG1985" s="6">
        <v>403</v>
      </c>
      <c r="AH1985" s="27">
        <v>3.4995938261575956</v>
      </c>
      <c r="AI1985" s="28">
        <v>560000</v>
      </c>
      <c r="AJ1985" s="28">
        <v>550000</v>
      </c>
      <c r="AK1985" s="28">
        <v>560000</v>
      </c>
      <c r="AL1985" s="29">
        <v>1.8181818181818181E-2</v>
      </c>
      <c r="AM1985" s="29">
        <v>0</v>
      </c>
      <c r="AN1985" s="6">
        <v>3.2</v>
      </c>
      <c r="AO1985" s="27">
        <v>0.40000000000000036</v>
      </c>
      <c r="AP1985" s="6">
        <v>2.8</v>
      </c>
      <c r="AQ1985" s="26">
        <v>0.1014388489208633</v>
      </c>
      <c r="AR1985" s="28">
        <v>490</v>
      </c>
      <c r="AS1985" s="28">
        <v>475</v>
      </c>
      <c r="AT1985" s="25">
        <v>3.1578947368421054E-2</v>
      </c>
      <c r="AU1985" s="26">
        <v>0.25773105883914549</v>
      </c>
      <c r="AV1985" s="30">
        <v>960.96</v>
      </c>
      <c r="AW1985" s="24">
        <v>0.62739999999999996</v>
      </c>
      <c r="AX1985" s="24">
        <v>0.37259999999999999</v>
      </c>
      <c r="AY1985" s="24">
        <v>0.80030000000000001</v>
      </c>
      <c r="AZ1985" s="24">
        <v>4.9599999999999998E-2</v>
      </c>
      <c r="BA1985" s="24">
        <v>0.21609999999999999</v>
      </c>
      <c r="BB1985" s="24">
        <v>0.26040000000000002</v>
      </c>
      <c r="BC1985" s="24">
        <v>0.50129999999999997</v>
      </c>
      <c r="BD1985" s="31">
        <v>1</v>
      </c>
      <c r="BE1985" s="23">
        <v>164</v>
      </c>
      <c r="BF1985" s="32" t="s">
        <v>4704</v>
      </c>
      <c r="BG1985" s="33">
        <v>147.18452530066401</v>
      </c>
      <c r="BH1985" s="33">
        <v>-41.414917521061902</v>
      </c>
      <c r="BI1985" s="34">
        <f t="shared" si="420"/>
        <v>69</v>
      </c>
      <c r="BJ1985" s="34">
        <f t="shared" si="421"/>
        <v>64</v>
      </c>
      <c r="BK1985" s="34">
        <f t="shared" si="422"/>
        <v>81</v>
      </c>
      <c r="BL1985" s="34">
        <f t="shared" si="423"/>
        <v>15</v>
      </c>
      <c r="BM1985" s="34">
        <f t="shared" si="424"/>
        <v>10</v>
      </c>
      <c r="BN1985" s="34">
        <f t="shared" si="425"/>
        <v>100</v>
      </c>
      <c r="BO1985" s="34">
        <f t="shared" si="426"/>
        <v>75</v>
      </c>
      <c r="BP1985" s="34">
        <f t="shared" si="427"/>
        <v>38</v>
      </c>
      <c r="BQ1985" s="35">
        <f t="shared" si="428"/>
        <v>100</v>
      </c>
      <c r="BR1985" s="34">
        <f t="shared" si="429"/>
        <v>74</v>
      </c>
      <c r="BS1985" s="35">
        <f t="shared" si="430"/>
        <v>1</v>
      </c>
      <c r="BT1985" s="35">
        <f t="shared" si="431"/>
        <v>77</v>
      </c>
      <c r="BU1985" s="35">
        <f t="shared" si="432"/>
        <v>10</v>
      </c>
      <c r="BV1985" s="35">
        <f t="shared" si="433"/>
        <v>57</v>
      </c>
    </row>
    <row r="1986" spans="2:74" hidden="1" x14ac:dyDescent="0.3">
      <c r="B1986" s="6" t="s">
        <v>2421</v>
      </c>
      <c r="C1986" s="6">
        <v>102011042</v>
      </c>
      <c r="D1986" s="6" t="s">
        <v>302</v>
      </c>
      <c r="E1986" s="6" t="s">
        <v>205</v>
      </c>
      <c r="F1986" s="6" t="s">
        <v>205</v>
      </c>
      <c r="G1986" s="6" t="s">
        <v>77</v>
      </c>
      <c r="H1986" s="6" t="s">
        <v>78</v>
      </c>
      <c r="I1986" s="22">
        <v>1000000</v>
      </c>
      <c r="J1986" s="22">
        <v>1000000</v>
      </c>
      <c r="K1986" s="22">
        <v>1050000</v>
      </c>
      <c r="L1986" s="22">
        <v>1000000</v>
      </c>
      <c r="M1986" s="22">
        <v>975000</v>
      </c>
      <c r="N1986" s="22">
        <v>1023000</v>
      </c>
      <c r="O1986" s="23">
        <v>43</v>
      </c>
      <c r="P1986" s="23">
        <v>41</v>
      </c>
      <c r="Q1986" s="23">
        <v>34</v>
      </c>
      <c r="R1986" s="22">
        <v>600</v>
      </c>
      <c r="S1986" s="22">
        <v>570</v>
      </c>
      <c r="T1986" s="24">
        <v>2.7</v>
      </c>
      <c r="U1986" s="24">
        <v>-9.9999999999999645E-2</v>
      </c>
      <c r="V1986" s="24">
        <v>2.8</v>
      </c>
      <c r="W1986" s="24">
        <v>2.7</v>
      </c>
      <c r="X1986" s="25">
        <v>3.1199999999999999E-2</v>
      </c>
      <c r="Y1986" s="24">
        <v>3.3</v>
      </c>
      <c r="Z1986" s="24">
        <v>-1.2999999999999998</v>
      </c>
      <c r="AA1986" s="24">
        <v>4.5999999999999996</v>
      </c>
      <c r="AB1986" s="24">
        <v>6.1</v>
      </c>
      <c r="AC1986" s="26">
        <v>0.42483289905970312</v>
      </c>
      <c r="AD1986" s="24">
        <v>13.616439072426381</v>
      </c>
      <c r="AE1986" s="6">
        <v>529</v>
      </c>
      <c r="AF1986" s="6">
        <v>713</v>
      </c>
      <c r="AG1986" s="6">
        <v>532</v>
      </c>
      <c r="AH1986" s="27">
        <v>3.7338792221084951</v>
      </c>
      <c r="AI1986" s="28">
        <v>1170000</v>
      </c>
      <c r="AJ1986" s="28">
        <v>1150000</v>
      </c>
      <c r="AK1986" s="28">
        <v>1050000</v>
      </c>
      <c r="AL1986" s="29">
        <v>1.7391304347826087E-2</v>
      </c>
      <c r="AM1986" s="29">
        <v>0.11428571428571428</v>
      </c>
      <c r="AN1986" s="6">
        <v>2.8</v>
      </c>
      <c r="AO1986" s="27">
        <v>-0.20000000000000018</v>
      </c>
      <c r="AP1986" s="6">
        <v>3</v>
      </c>
      <c r="AQ1986" s="26">
        <v>0.10809248554913295</v>
      </c>
      <c r="AR1986" s="28">
        <v>700</v>
      </c>
      <c r="AS1986" s="28">
        <v>650</v>
      </c>
      <c r="AT1986" s="25">
        <v>7.6923076923076927E-2</v>
      </c>
      <c r="AU1986" s="26">
        <v>0.10671695299666117</v>
      </c>
      <c r="AV1986" s="30">
        <v>1412.3200000000002</v>
      </c>
      <c r="AW1986" s="24">
        <v>0.61450000000000005</v>
      </c>
      <c r="AX1986" s="24">
        <v>0.38550000000000001</v>
      </c>
      <c r="AY1986" s="24">
        <v>0.66200000000000003</v>
      </c>
      <c r="AZ1986" s="24">
        <v>0.25769999999999998</v>
      </c>
      <c r="BA1986" s="24">
        <v>0.34420000000000001</v>
      </c>
      <c r="BB1986" s="24">
        <v>0.26490000000000002</v>
      </c>
      <c r="BC1986" s="24">
        <v>0.3533</v>
      </c>
      <c r="BD1986" s="31">
        <v>2</v>
      </c>
      <c r="BE1986" s="23">
        <v>44</v>
      </c>
      <c r="BF1986" s="32" t="s">
        <v>4705</v>
      </c>
      <c r="BG1986" s="33">
        <v>151.29921415664401</v>
      </c>
      <c r="BH1986" s="33">
        <v>-33.483823482918297</v>
      </c>
      <c r="BI1986" s="34">
        <f t="shared" si="420"/>
        <v>72</v>
      </c>
      <c r="BJ1986" s="34">
        <f t="shared" si="421"/>
        <v>70</v>
      </c>
      <c r="BK1986" s="34">
        <f t="shared" si="422"/>
        <v>79</v>
      </c>
      <c r="BL1986" s="34">
        <f t="shared" si="423"/>
        <v>65</v>
      </c>
      <c r="BM1986" s="34">
        <f t="shared" si="424"/>
        <v>10</v>
      </c>
      <c r="BN1986" s="34">
        <f t="shared" si="425"/>
        <v>100</v>
      </c>
      <c r="BO1986" s="34">
        <f t="shared" si="426"/>
        <v>100</v>
      </c>
      <c r="BP1986" s="34">
        <f t="shared" si="427"/>
        <v>66</v>
      </c>
      <c r="BQ1986" s="35">
        <f t="shared" si="428"/>
        <v>54</v>
      </c>
      <c r="BR1986" s="34">
        <f t="shared" si="429"/>
        <v>15</v>
      </c>
      <c r="BS1986" s="35">
        <f t="shared" si="430"/>
        <v>1</v>
      </c>
      <c r="BT1986" s="35">
        <f t="shared" si="431"/>
        <v>62</v>
      </c>
      <c r="BU1986" s="35">
        <f t="shared" si="432"/>
        <v>20</v>
      </c>
      <c r="BV1986" s="35">
        <f t="shared" si="433"/>
        <v>57</v>
      </c>
    </row>
    <row r="1987" spans="2:74" hidden="1" x14ac:dyDescent="0.3">
      <c r="B1987" s="6" t="s">
        <v>2422</v>
      </c>
      <c r="C1987" s="6">
        <v>104021084</v>
      </c>
      <c r="D1987" s="6" t="s">
        <v>1354</v>
      </c>
      <c r="E1987" s="6" t="s">
        <v>1355</v>
      </c>
      <c r="F1987" s="6" t="s">
        <v>1354</v>
      </c>
      <c r="G1987" s="6" t="s">
        <v>77</v>
      </c>
      <c r="H1987" s="6" t="s">
        <v>78</v>
      </c>
      <c r="I1987" s="22">
        <v>839000</v>
      </c>
      <c r="J1987" s="22">
        <v>839000</v>
      </c>
      <c r="K1987" s="22">
        <v>799000</v>
      </c>
      <c r="L1987" s="22">
        <v>810000</v>
      </c>
      <c r="M1987" s="22">
        <v>795000</v>
      </c>
      <c r="N1987" s="22">
        <v>760000</v>
      </c>
      <c r="O1987" s="23">
        <v>39</v>
      </c>
      <c r="P1987" s="23">
        <v>44</v>
      </c>
      <c r="Q1987" s="23">
        <v>67</v>
      </c>
      <c r="R1987" s="22">
        <v>680</v>
      </c>
      <c r="S1987" s="22">
        <v>650</v>
      </c>
      <c r="T1987" s="24">
        <v>3</v>
      </c>
      <c r="U1987" s="24">
        <v>-0.10000000000000009</v>
      </c>
      <c r="V1987" s="24">
        <v>3.1</v>
      </c>
      <c r="W1987" s="24">
        <v>3</v>
      </c>
      <c r="X1987" s="25">
        <v>4.2145411203814064E-2</v>
      </c>
      <c r="Y1987" s="24">
        <v>2.6</v>
      </c>
      <c r="Z1987" s="24">
        <v>-1.1000000000000001</v>
      </c>
      <c r="AA1987" s="24">
        <v>3.7</v>
      </c>
      <c r="AB1987" s="24">
        <v>4.7</v>
      </c>
      <c r="AC1987" s="26">
        <v>0.48300943289010112</v>
      </c>
      <c r="AD1987" s="24">
        <v>11.460546215916143</v>
      </c>
      <c r="AE1987" s="6">
        <v>451</v>
      </c>
      <c r="AF1987" s="6">
        <v>554</v>
      </c>
      <c r="AG1987" s="6">
        <v>451</v>
      </c>
      <c r="AH1987" s="27">
        <v>7.0681003584229387</v>
      </c>
      <c r="AI1987" s="28">
        <v>830000</v>
      </c>
      <c r="AJ1987" s="28">
        <v>810000</v>
      </c>
      <c r="AK1987" s="28">
        <v>815000</v>
      </c>
      <c r="AL1987" s="29">
        <v>2.4691358024691357E-2</v>
      </c>
      <c r="AM1987" s="29">
        <v>1.8404907975460124E-2</v>
      </c>
      <c r="AN1987" s="6">
        <v>2.2000000000000002</v>
      </c>
      <c r="AO1987" s="27">
        <v>-9.9999999999999645E-2</v>
      </c>
      <c r="AP1987" s="6">
        <v>2.2999999999999998</v>
      </c>
      <c r="AQ1987" s="26">
        <v>9.5294117647058821E-2</v>
      </c>
      <c r="AR1987" s="28">
        <v>660</v>
      </c>
      <c r="AS1987" s="28">
        <v>630</v>
      </c>
      <c r="AT1987" s="25">
        <v>4.7619047619047616E-2</v>
      </c>
      <c r="AU1987" s="26">
        <v>0.1520685618233073</v>
      </c>
      <c r="AV1987" s="30">
        <v>1407.8400000000001</v>
      </c>
      <c r="AW1987" s="24">
        <v>0.64029999999999998</v>
      </c>
      <c r="AX1987" s="24">
        <v>0.35970000000000002</v>
      </c>
      <c r="AY1987" s="24">
        <v>0.65569999999999995</v>
      </c>
      <c r="AZ1987" s="24">
        <v>0.1686</v>
      </c>
      <c r="BA1987" s="24">
        <v>0.34289999999999998</v>
      </c>
      <c r="BB1987" s="24">
        <v>0.26279999999999998</v>
      </c>
      <c r="BC1987" s="24">
        <v>0.36080000000000001</v>
      </c>
      <c r="BD1987" s="31">
        <v>4</v>
      </c>
      <c r="BE1987" s="23">
        <v>437</v>
      </c>
      <c r="BF1987" s="32" t="s">
        <v>4706</v>
      </c>
      <c r="BG1987" s="33">
        <v>153.10446678628099</v>
      </c>
      <c r="BH1987" s="33">
        <v>-30.283477199690498</v>
      </c>
      <c r="BI1987" s="34">
        <f t="shared" si="420"/>
        <v>67</v>
      </c>
      <c r="BJ1987" s="34">
        <f t="shared" si="421"/>
        <v>80</v>
      </c>
      <c r="BK1987" s="34">
        <f t="shared" si="422"/>
        <v>37</v>
      </c>
      <c r="BL1987" s="34">
        <f t="shared" si="423"/>
        <v>50</v>
      </c>
      <c r="BM1987" s="34">
        <f t="shared" si="424"/>
        <v>13</v>
      </c>
      <c r="BN1987" s="34">
        <f t="shared" si="425"/>
        <v>100</v>
      </c>
      <c r="BO1987" s="34">
        <f t="shared" si="426"/>
        <v>37</v>
      </c>
      <c r="BP1987" s="34">
        <f t="shared" si="427"/>
        <v>65</v>
      </c>
      <c r="BQ1987" s="35">
        <f t="shared" si="428"/>
        <v>91</v>
      </c>
      <c r="BR1987" s="34">
        <f t="shared" si="429"/>
        <v>36</v>
      </c>
      <c r="BS1987" s="35">
        <f t="shared" si="430"/>
        <v>1</v>
      </c>
      <c r="BT1987" s="35">
        <f t="shared" si="431"/>
        <v>74</v>
      </c>
      <c r="BU1987" s="35">
        <f t="shared" si="432"/>
        <v>40</v>
      </c>
      <c r="BV1987" s="35">
        <f t="shared" si="433"/>
        <v>57</v>
      </c>
    </row>
    <row r="1988" spans="2:74" hidden="1" x14ac:dyDescent="0.3">
      <c r="B1988" s="6" t="s">
        <v>2423</v>
      </c>
      <c r="C1988" s="6">
        <v>108021160</v>
      </c>
      <c r="D1988" s="6" t="s">
        <v>2090</v>
      </c>
      <c r="E1988" s="6" t="s">
        <v>1108</v>
      </c>
      <c r="F1988" s="6" t="s">
        <v>2691</v>
      </c>
      <c r="G1988" s="6" t="s">
        <v>77</v>
      </c>
      <c r="H1988" s="6" t="s">
        <v>78</v>
      </c>
      <c r="I1988" s="22">
        <v>840000</v>
      </c>
      <c r="J1988" s="22">
        <v>839000</v>
      </c>
      <c r="K1988" s="22">
        <v>849000</v>
      </c>
      <c r="L1988" s="22">
        <v>749000</v>
      </c>
      <c r="M1988" s="22">
        <v>755000</v>
      </c>
      <c r="N1988" s="22">
        <v>710000</v>
      </c>
      <c r="O1988" s="23">
        <v>110</v>
      </c>
      <c r="P1988" s="23">
        <v>110</v>
      </c>
      <c r="Q1988" s="23">
        <v>85</v>
      </c>
      <c r="R1988" s="22">
        <v>570</v>
      </c>
      <c r="S1988" s="22">
        <v>530</v>
      </c>
      <c r="T1988" s="24">
        <v>2.2999999999999998</v>
      </c>
      <c r="U1988" s="24">
        <v>9.9999999999999645E-2</v>
      </c>
      <c r="V1988" s="24">
        <v>2.2000000000000002</v>
      </c>
      <c r="W1988" s="24">
        <v>1.6</v>
      </c>
      <c r="X1988" s="25">
        <v>3.5285714285714288E-2</v>
      </c>
      <c r="Y1988" s="24">
        <v>2.8</v>
      </c>
      <c r="Z1988" s="24">
        <v>-1.2000000000000002</v>
      </c>
      <c r="AA1988" s="24">
        <v>4</v>
      </c>
      <c r="AB1988" s="24">
        <v>4.3</v>
      </c>
      <c r="AC1988" s="26">
        <v>0.51045995128241861</v>
      </c>
      <c r="AD1988" s="24">
        <v>14.466476352133322</v>
      </c>
      <c r="AE1988" s="6">
        <v>401</v>
      </c>
      <c r="AF1988" s="6">
        <v>418</v>
      </c>
      <c r="AG1988" s="6">
        <v>327</v>
      </c>
      <c r="AH1988" s="27">
        <v>8.3487179487179493</v>
      </c>
      <c r="AI1988" s="28">
        <v>695000</v>
      </c>
      <c r="AJ1988" s="28">
        <v>642000</v>
      </c>
      <c r="AK1988" s="28">
        <v>725000</v>
      </c>
      <c r="AL1988" s="29">
        <v>8.2554517133956382E-2</v>
      </c>
      <c r="AM1988" s="29">
        <v>-4.1379310344827586E-2</v>
      </c>
      <c r="AN1988" s="6">
        <v>2.2999999999999998</v>
      </c>
      <c r="AO1988" s="27">
        <v>0.49999999999999978</v>
      </c>
      <c r="AP1988" s="6">
        <v>1.8</v>
      </c>
      <c r="AQ1988" s="26">
        <v>0.13166666666666665</v>
      </c>
      <c r="AR1988" s="28">
        <v>520</v>
      </c>
      <c r="AS1988" s="28">
        <v>490</v>
      </c>
      <c r="AT1988" s="25">
        <v>6.1224489795918366E-2</v>
      </c>
      <c r="AU1988" s="26">
        <v>0.30525980015678023</v>
      </c>
      <c r="AV1988" s="30">
        <v>1116.6400000000001</v>
      </c>
      <c r="AW1988" s="24">
        <v>0.6714</v>
      </c>
      <c r="AX1988" s="24">
        <v>0.3286</v>
      </c>
      <c r="AY1988" s="24">
        <v>0.8286</v>
      </c>
      <c r="AZ1988" s="24">
        <v>4.7899999999999998E-2</v>
      </c>
      <c r="BA1988" s="24">
        <v>0.53990000000000005</v>
      </c>
      <c r="BB1988" s="24">
        <v>0.2049</v>
      </c>
      <c r="BC1988" s="24">
        <v>0.22919999999999999</v>
      </c>
      <c r="BD1988" s="31">
        <v>7</v>
      </c>
      <c r="BE1988" s="23">
        <v>371</v>
      </c>
      <c r="BF1988" s="32" t="s">
        <v>4707</v>
      </c>
      <c r="BG1988" s="33">
        <v>153.04840967370799</v>
      </c>
      <c r="BH1988" s="33">
        <v>-30.915897482748001</v>
      </c>
      <c r="BI1988" s="34">
        <f t="shared" ref="BI1988:BI2051" si="434">IF(T1988&lt;=1, 100, IF(T1988&gt;=7, 1, ROUND(100 - ((T1988-1)/6)*99, 0)))</f>
        <v>79</v>
      </c>
      <c r="BJ1988" s="34">
        <f t="shared" ref="BJ1988:BJ2051" si="435">IF(AN1988&lt;=1, 100, IF(AN1988&gt;=7, 1, ROUND(100 - ((AN1988-1)/6)*99, 0)))</f>
        <v>79</v>
      </c>
      <c r="BK1988" s="34">
        <f t="shared" ref="BK1988:BK2051" si="436">IF(AH1988&lt;=2, 100, IF(AH1988&gt;=10, 1, ROUND(100 - ((AH1988-2)/8)*99, 0)))</f>
        <v>21</v>
      </c>
      <c r="BL1988" s="34">
        <f t="shared" ref="BL1988:BL2051" si="437">IF(OR(ISBLANK(AU1988), AU1988=""), "", IF(AU1988&lt;=0, 100, IF(AU1988&gt;=0.3, 1, ROUND(100 - (AU1988/0.3)*99, 0))))</f>
        <v>1</v>
      </c>
      <c r="BM1988" s="34">
        <f t="shared" ref="BM1988:BM2051" si="438">IF(AL1988&lt;=0, 1, IF(AL1988&gt;=0.2, 100, ROUND(1 + (AL1988/0.2)*99, 0)))</f>
        <v>42</v>
      </c>
      <c r="BN1988" s="34">
        <f t="shared" ref="BN1988:BN2051" si="439">IF(AQ1988&lt;=0.01, 1, IF(AQ1988&gt;=0.075, 100, ROUND(1 + ((AQ1988-0.01)/0.065)*99, 0)))</f>
        <v>100</v>
      </c>
      <c r="BO1988" s="34">
        <f t="shared" ref="BO1988:BO2051" si="440">IF(BE1988&gt;=750, 1, IF(BE1988&lt;=50, 100, ROUND(100 - 99 * (((BE1988 - 50)/700)^0.75), 0)))</f>
        <v>45</v>
      </c>
      <c r="BP1988" s="34">
        <f t="shared" ref="BP1988:BP2051" si="441">IF(BA1988&gt;=0.5, 100, IF(BA1988&lt;=0.05, 1, ROUND(1 + ((BA1988-0.05)/0.45)*99, 0)))</f>
        <v>100</v>
      </c>
      <c r="BQ1988" s="35">
        <f t="shared" ref="BQ1988:BQ2051" si="442">IF(X1988&gt;=0.045, 100, IF(X1988&lt;=0.015, 1, ROUND(1 + ((X1988-0.015)/0.03)*99, 0)))</f>
        <v>68</v>
      </c>
      <c r="BR1988" s="34">
        <f t="shared" ref="BR1988:BR2051" si="443">IF(AD1988&lt;=5, 100, IF(AD1988&gt;=15, 1, ROUND(100 - ((AD1988-5)/10)*99, 0)))</f>
        <v>6</v>
      </c>
      <c r="BS1988" s="35">
        <f t="shared" ref="BS1988:BS2051" si="444">IF(AC1988&lt;=0.25, 100, IF(AC1988&gt;=0.4, 1, ROUND(100 - ((AC1988-0.25)/0.15)*99, 0)))</f>
        <v>1</v>
      </c>
      <c r="BT1988" s="35">
        <f t="shared" ref="BT1988:BT2051" si="445">IF(Y1988&lt;=1, 100, IF(Y1988&gt;=7, 1, ROUND(100 - ((Y1988-1)/6)*99, 0)))</f>
        <v>70</v>
      </c>
      <c r="BU1988" s="35">
        <f t="shared" ref="BU1988:BU2051" si="446">BD1988*10</f>
        <v>70</v>
      </c>
      <c r="BV1988" s="35">
        <f t="shared" ref="BV1988:BV2051" si="447">IF(
  (
    IF($BI$2,0.1,0) + IF($BJ$2,0.1,0) + IF($BK$2,0.05,0) + IF($BL$2,0.07,0) + IF($BM$2,0.05,0) + IF($BN$2,0.1,0) +
    IF($BO$2,0.07,0) + IF($BP$2,0.08,0) + IF($BQ$2,0.08,0) + IF($BR$2,0.07,0) + IF($BS$2,0.07,0) + IF($BT$2,0.08,0) +
    IF($BU$2,0.08,0)
  ) = 0,
  "",
  ROUND(
    (
      IF($BI$2, BI1988*0.1, 0) + IF($BJ$2, BJ1988*0.1, 0) + IF($BK$2, BK1988*0.05, 0) + IF($BL$2, BL1988*0.07, 0) +
      IF($BM$2, BM1988*0.05, 0) + IF($BN$2, BN1988*0.1, 0) + IF($BO$2, BO1988*0.07, 0) + IF($BP$2, BP1988*0.08, 0) +
      IF($BQ$2, BQ1988*0.08, 0) + IF($BR$2, BR1988*0.07, 0) + IF($BS$2, BS1988*0.07, 0) + IF($BT$2, BT1988*0.08, 0) +
      IF($BU$2, BU1988*0.08, 0)
    ) /
    (
      IF($BI$2,0.1,0) + IF($BJ$2,0.1,0) + IF($BK$2,0.05,0) + IF($BL$2,0.07,0) + IF($BM$2,0.05,0) +
      IF($BN$2,0.1,0) + IF($BO$2,0.07,0) + IF($BP$2,0.08,0) + IF($BQ$2,0.08,0) + IF($BR$2,0.07,0) +
      IF($BS$2,0.07,0) + IF($BT$2,0.08,0) + IF($BU$2,0.08,0)
    ),
  0)
)</f>
        <v>57</v>
      </c>
    </row>
    <row r="1989" spans="2:74" hidden="1" x14ac:dyDescent="0.3">
      <c r="B1989" s="6" t="s">
        <v>2424</v>
      </c>
      <c r="C1989" s="6">
        <v>114011280</v>
      </c>
      <c r="D1989" s="6" t="s">
        <v>1535</v>
      </c>
      <c r="E1989" s="6" t="s">
        <v>1111</v>
      </c>
      <c r="F1989" s="6" t="s">
        <v>2691</v>
      </c>
      <c r="G1989" s="6" t="s">
        <v>77</v>
      </c>
      <c r="H1989" s="6" t="s">
        <v>78</v>
      </c>
      <c r="I1989" s="22">
        <v>839950</v>
      </c>
      <c r="J1989" s="22">
        <v>839950</v>
      </c>
      <c r="K1989" s="22">
        <v>775000</v>
      </c>
      <c r="L1989" s="22">
        <v>800000</v>
      </c>
      <c r="M1989" s="22">
        <v>800000</v>
      </c>
      <c r="N1989" s="22">
        <v>710000</v>
      </c>
      <c r="O1989" s="23">
        <v>104</v>
      </c>
      <c r="P1989" s="23">
        <v>98</v>
      </c>
      <c r="Q1989" s="23">
        <v>81</v>
      </c>
      <c r="R1989" s="22">
        <v>520</v>
      </c>
      <c r="S1989" s="22">
        <v>460</v>
      </c>
      <c r="T1989" s="24">
        <v>2.6</v>
      </c>
      <c r="U1989" s="24">
        <v>0</v>
      </c>
      <c r="V1989" s="24">
        <v>2.6</v>
      </c>
      <c r="W1989" s="24">
        <v>2.1</v>
      </c>
      <c r="X1989" s="25">
        <v>3.219239240430978E-2</v>
      </c>
      <c r="Y1989" s="24">
        <v>2.4</v>
      </c>
      <c r="Z1989" s="24">
        <v>-0.80000000000000027</v>
      </c>
      <c r="AA1989" s="24">
        <v>3.2</v>
      </c>
      <c r="AB1989" s="24">
        <v>3.1</v>
      </c>
      <c r="AC1989" s="26">
        <v>0.51076536225051072</v>
      </c>
      <c r="AD1989" s="24">
        <v>15.866026849937739</v>
      </c>
      <c r="AE1989" s="6">
        <v>1033</v>
      </c>
      <c r="AF1989" s="6">
        <v>1179</v>
      </c>
      <c r="AG1989" s="6">
        <v>928</v>
      </c>
      <c r="AH1989" s="27">
        <v>7.6055321707757058</v>
      </c>
      <c r="AI1989" s="28">
        <v>840000</v>
      </c>
      <c r="AJ1989" s="28">
        <v>800000</v>
      </c>
      <c r="AK1989" s="28">
        <v>800000</v>
      </c>
      <c r="AL1989" s="29">
        <v>0.05</v>
      </c>
      <c r="AM1989" s="29">
        <v>0.05</v>
      </c>
      <c r="AN1989" s="6">
        <v>2.8</v>
      </c>
      <c r="AO1989" s="27">
        <v>9.9999999999999645E-2</v>
      </c>
      <c r="AP1989" s="6">
        <v>2.7</v>
      </c>
      <c r="AQ1989" s="26">
        <v>0.1167741935483871</v>
      </c>
      <c r="AR1989" s="28">
        <v>550</v>
      </c>
      <c r="AS1989" s="28">
        <v>530</v>
      </c>
      <c r="AT1989" s="25">
        <v>3.7735849056603772E-2</v>
      </c>
      <c r="AU1989" s="26">
        <v>9.7509220537122077E-2</v>
      </c>
      <c r="AV1989" s="30">
        <v>1018.08</v>
      </c>
      <c r="AW1989" s="24">
        <v>0.61299999999999999</v>
      </c>
      <c r="AX1989" s="24">
        <v>0.38700000000000001</v>
      </c>
      <c r="AY1989" s="24">
        <v>0.85099999999999998</v>
      </c>
      <c r="AZ1989" s="24">
        <v>6.6600000000000006E-2</v>
      </c>
      <c r="BA1989" s="24">
        <v>0.56640000000000001</v>
      </c>
      <c r="BB1989" s="24">
        <v>0.19500000000000001</v>
      </c>
      <c r="BC1989" s="24">
        <v>0.1711</v>
      </c>
      <c r="BD1989" s="31">
        <v>1</v>
      </c>
      <c r="BE1989" s="23">
        <v>155</v>
      </c>
      <c r="BF1989" s="32" t="s">
        <v>4708</v>
      </c>
      <c r="BG1989" s="33">
        <v>150.58098194370299</v>
      </c>
      <c r="BH1989" s="33">
        <v>-35.1594342657393</v>
      </c>
      <c r="BI1989" s="34">
        <f t="shared" si="434"/>
        <v>74</v>
      </c>
      <c r="BJ1989" s="34">
        <f t="shared" si="435"/>
        <v>70</v>
      </c>
      <c r="BK1989" s="34">
        <f t="shared" si="436"/>
        <v>31</v>
      </c>
      <c r="BL1989" s="34">
        <f t="shared" si="437"/>
        <v>68</v>
      </c>
      <c r="BM1989" s="34">
        <f t="shared" si="438"/>
        <v>26</v>
      </c>
      <c r="BN1989" s="34">
        <f t="shared" si="439"/>
        <v>100</v>
      </c>
      <c r="BO1989" s="34">
        <f t="shared" si="440"/>
        <v>76</v>
      </c>
      <c r="BP1989" s="34">
        <f t="shared" si="441"/>
        <v>100</v>
      </c>
      <c r="BQ1989" s="35">
        <f t="shared" si="442"/>
        <v>58</v>
      </c>
      <c r="BR1989" s="34">
        <f t="shared" si="443"/>
        <v>1</v>
      </c>
      <c r="BS1989" s="35">
        <f t="shared" si="444"/>
        <v>1</v>
      </c>
      <c r="BT1989" s="35">
        <f t="shared" si="445"/>
        <v>77</v>
      </c>
      <c r="BU1989" s="35">
        <f t="shared" si="446"/>
        <v>10</v>
      </c>
      <c r="BV1989" s="35">
        <f t="shared" si="447"/>
        <v>57</v>
      </c>
    </row>
    <row r="1990" spans="2:74" hidden="1" x14ac:dyDescent="0.3">
      <c r="B1990" s="6" t="s">
        <v>2425</v>
      </c>
      <c r="C1990" s="6">
        <v>119011572</v>
      </c>
      <c r="D1990" s="6" t="s">
        <v>1093</v>
      </c>
      <c r="E1990" s="6" t="s">
        <v>1094</v>
      </c>
      <c r="F1990" s="6" t="s">
        <v>2757</v>
      </c>
      <c r="G1990" s="6" t="s">
        <v>77</v>
      </c>
      <c r="H1990" s="6" t="s">
        <v>78</v>
      </c>
      <c r="I1990" s="22">
        <v>1542425</v>
      </c>
      <c r="J1990" s="22">
        <v>1542425</v>
      </c>
      <c r="K1990" s="22">
        <v>1399999</v>
      </c>
      <c r="L1990" s="22">
        <v>1695000</v>
      </c>
      <c r="M1990" s="22">
        <v>1656000</v>
      </c>
      <c r="N1990" s="22">
        <v>1300000</v>
      </c>
      <c r="O1990" s="23">
        <v>26</v>
      </c>
      <c r="P1990" s="23">
        <v>26</v>
      </c>
      <c r="Q1990" s="23">
        <v>25</v>
      </c>
      <c r="R1990" s="22">
        <v>800</v>
      </c>
      <c r="S1990" s="22">
        <v>750</v>
      </c>
      <c r="T1990" s="24">
        <v>1.2</v>
      </c>
      <c r="U1990" s="24">
        <v>9.9999999999999867E-2</v>
      </c>
      <c r="V1990" s="24">
        <v>1.1000000000000001</v>
      </c>
      <c r="W1990" s="24">
        <v>1.4</v>
      </c>
      <c r="X1990" s="25">
        <v>2.697051720505049E-2</v>
      </c>
      <c r="Y1990" s="24">
        <v>2.6</v>
      </c>
      <c r="Z1990" s="24">
        <v>-0.69999999999999973</v>
      </c>
      <c r="AA1990" s="24">
        <v>3.3</v>
      </c>
      <c r="AB1990" s="24">
        <v>3</v>
      </c>
      <c r="AC1990" s="26">
        <v>0.52714812862414329</v>
      </c>
      <c r="AD1990" s="24">
        <v>19.54534741089169</v>
      </c>
      <c r="AE1990" s="6">
        <v>262</v>
      </c>
      <c r="AF1990" s="6">
        <v>267</v>
      </c>
      <c r="AG1990" s="6">
        <v>215</v>
      </c>
      <c r="AH1990" s="27">
        <v>2.546938775510204</v>
      </c>
      <c r="AI1990" s="28">
        <v>1485000</v>
      </c>
      <c r="AJ1990" s="28">
        <v>1337000</v>
      </c>
      <c r="AK1990" s="28">
        <v>1220000</v>
      </c>
      <c r="AL1990" s="29">
        <v>0.11069558713537771</v>
      </c>
      <c r="AM1990" s="29">
        <v>0.21721311475409835</v>
      </c>
      <c r="AN1990" s="6">
        <v>2.4</v>
      </c>
      <c r="AO1990" s="27">
        <v>-0.20000000000000018</v>
      </c>
      <c r="AP1990" s="6">
        <v>2.6</v>
      </c>
      <c r="AQ1990" s="26">
        <v>8.9171974522293002E-2</v>
      </c>
      <c r="AR1990" s="28">
        <v>850</v>
      </c>
      <c r="AS1990" s="28">
        <v>800</v>
      </c>
      <c r="AT1990" s="25">
        <v>6.25E-2</v>
      </c>
      <c r="AU1990" s="26">
        <v>0.24729714464786345</v>
      </c>
      <c r="AV1990" s="30">
        <v>1517.6000000000001</v>
      </c>
      <c r="AW1990" s="24">
        <v>0.74280000000000002</v>
      </c>
      <c r="AX1990" s="24">
        <v>0.25719999999999998</v>
      </c>
      <c r="AY1990" s="24">
        <v>0.36099999999999999</v>
      </c>
      <c r="AZ1990" s="24">
        <v>0.10920000000000001</v>
      </c>
      <c r="BA1990" s="24">
        <v>0.23330000000000001</v>
      </c>
      <c r="BB1990" s="24">
        <v>0.23960000000000001</v>
      </c>
      <c r="BC1990" s="24">
        <v>0.4919</v>
      </c>
      <c r="BD1990" s="31">
        <v>1</v>
      </c>
      <c r="BE1990" s="23">
        <v>18</v>
      </c>
      <c r="BF1990" s="32" t="s">
        <v>4709</v>
      </c>
      <c r="BG1990" s="33">
        <v>151.029680745907</v>
      </c>
      <c r="BH1990" s="33">
        <v>-33.927060781361703</v>
      </c>
      <c r="BI1990" s="34">
        <f t="shared" si="434"/>
        <v>97</v>
      </c>
      <c r="BJ1990" s="34">
        <f t="shared" si="435"/>
        <v>77</v>
      </c>
      <c r="BK1990" s="34">
        <f t="shared" si="436"/>
        <v>93</v>
      </c>
      <c r="BL1990" s="34">
        <f t="shared" si="437"/>
        <v>18</v>
      </c>
      <c r="BM1990" s="34">
        <f t="shared" si="438"/>
        <v>56</v>
      </c>
      <c r="BN1990" s="34">
        <f t="shared" si="439"/>
        <v>100</v>
      </c>
      <c r="BO1990" s="34">
        <f t="shared" si="440"/>
        <v>100</v>
      </c>
      <c r="BP1990" s="34">
        <f t="shared" si="441"/>
        <v>41</v>
      </c>
      <c r="BQ1990" s="35">
        <f t="shared" si="442"/>
        <v>41</v>
      </c>
      <c r="BR1990" s="34">
        <f t="shared" si="443"/>
        <v>1</v>
      </c>
      <c r="BS1990" s="35">
        <f t="shared" si="444"/>
        <v>1</v>
      </c>
      <c r="BT1990" s="35">
        <f t="shared" si="445"/>
        <v>74</v>
      </c>
      <c r="BU1990" s="35">
        <f t="shared" si="446"/>
        <v>10</v>
      </c>
      <c r="BV1990" s="35">
        <f t="shared" si="447"/>
        <v>57</v>
      </c>
    </row>
    <row r="1991" spans="2:74" hidden="1" x14ac:dyDescent="0.3">
      <c r="B1991" s="6" t="s">
        <v>2426</v>
      </c>
      <c r="C1991" s="6">
        <v>120031677</v>
      </c>
      <c r="D1991" s="6" t="s">
        <v>2038</v>
      </c>
      <c r="E1991" s="6" t="s">
        <v>855</v>
      </c>
      <c r="F1991" s="6" t="s">
        <v>2757</v>
      </c>
      <c r="G1991" s="6" t="s">
        <v>77</v>
      </c>
      <c r="H1991" s="6" t="s">
        <v>78</v>
      </c>
      <c r="I1991" s="22">
        <v>2000000</v>
      </c>
      <c r="J1991" s="22">
        <v>2168400</v>
      </c>
      <c r="K1991" s="22">
        <v>2420000</v>
      </c>
      <c r="L1991" s="22">
        <v>2310000</v>
      </c>
      <c r="M1991" s="22">
        <v>2160000</v>
      </c>
      <c r="N1991" s="22">
        <v>2250000</v>
      </c>
      <c r="O1991" s="23">
        <v>30</v>
      </c>
      <c r="P1991" s="23">
        <v>29</v>
      </c>
      <c r="Q1991" s="23">
        <v>28</v>
      </c>
      <c r="R1991" s="22">
        <v>900</v>
      </c>
      <c r="S1991" s="22">
        <v>900</v>
      </c>
      <c r="T1991" s="24">
        <v>2.2999999999999998</v>
      </c>
      <c r="U1991" s="24">
        <v>0</v>
      </c>
      <c r="V1991" s="24">
        <v>2.2999999999999998</v>
      </c>
      <c r="W1991" s="24">
        <v>2.5</v>
      </c>
      <c r="X1991" s="25">
        <v>2.3400000000000001E-2</v>
      </c>
      <c r="Y1991" s="24">
        <v>2.5</v>
      </c>
      <c r="Z1991" s="24">
        <v>-0.70000000000000018</v>
      </c>
      <c r="AA1991" s="24">
        <v>3.2</v>
      </c>
      <c r="AB1991" s="24">
        <v>3.1</v>
      </c>
      <c r="AC1991" s="26">
        <v>0.41896320572024426</v>
      </c>
      <c r="AD1991" s="24">
        <v>17.904410500865136</v>
      </c>
      <c r="AE1991" s="6">
        <v>170</v>
      </c>
      <c r="AF1991" s="6">
        <v>196</v>
      </c>
      <c r="AG1991" s="6">
        <v>131</v>
      </c>
      <c r="AH1991" s="27">
        <v>2.9260700389105057</v>
      </c>
      <c r="AI1991" s="28">
        <v>2680000</v>
      </c>
      <c r="AJ1991" s="28">
        <v>2500000</v>
      </c>
      <c r="AK1991" s="28">
        <v>2210000</v>
      </c>
      <c r="AL1991" s="29">
        <v>7.1999999999999995E-2</v>
      </c>
      <c r="AM1991" s="29">
        <v>0.21266968325791855</v>
      </c>
      <c r="AN1991" s="6">
        <v>2.4</v>
      </c>
      <c r="AO1991" s="27">
        <v>-0.10000000000000009</v>
      </c>
      <c r="AP1991" s="6">
        <v>2.5</v>
      </c>
      <c r="AQ1991" s="26">
        <v>9.8518518518518519E-2</v>
      </c>
      <c r="AR1991" s="28">
        <v>950</v>
      </c>
      <c r="AS1991" s="28">
        <v>900</v>
      </c>
      <c r="AT1991" s="25">
        <v>5.5555555555555552E-2</v>
      </c>
      <c r="AU1991" s="26">
        <v>0.23943601891798205</v>
      </c>
      <c r="AV1991" s="30">
        <v>2148.1600000000003</v>
      </c>
      <c r="AW1991" s="24">
        <v>0.61639999999999995</v>
      </c>
      <c r="AX1991" s="24">
        <v>0.3836</v>
      </c>
      <c r="AY1991" s="24">
        <v>0.29970000000000002</v>
      </c>
      <c r="AZ1991" s="24">
        <v>7.9100000000000004E-2</v>
      </c>
      <c r="BA1991" s="24">
        <v>0.25309999999999999</v>
      </c>
      <c r="BB1991" s="24">
        <v>0.23769999999999999</v>
      </c>
      <c r="BC1991" s="24">
        <v>0.4516</v>
      </c>
      <c r="BD1991" s="31">
        <v>6</v>
      </c>
      <c r="BE1991" s="23">
        <v>8</v>
      </c>
      <c r="BF1991" s="32" t="s">
        <v>4710</v>
      </c>
      <c r="BG1991" s="33">
        <v>151.12855506514799</v>
      </c>
      <c r="BH1991" s="33">
        <v>-33.897706018807803</v>
      </c>
      <c r="BI1991" s="34">
        <f t="shared" si="434"/>
        <v>79</v>
      </c>
      <c r="BJ1991" s="34">
        <f t="shared" si="435"/>
        <v>77</v>
      </c>
      <c r="BK1991" s="34">
        <f t="shared" si="436"/>
        <v>89</v>
      </c>
      <c r="BL1991" s="34">
        <f t="shared" si="437"/>
        <v>21</v>
      </c>
      <c r="BM1991" s="34">
        <f t="shared" si="438"/>
        <v>37</v>
      </c>
      <c r="BN1991" s="34">
        <f t="shared" si="439"/>
        <v>100</v>
      </c>
      <c r="BO1991" s="34">
        <f t="shared" si="440"/>
        <v>100</v>
      </c>
      <c r="BP1991" s="34">
        <f t="shared" si="441"/>
        <v>46</v>
      </c>
      <c r="BQ1991" s="35">
        <f t="shared" si="442"/>
        <v>29</v>
      </c>
      <c r="BR1991" s="34">
        <f t="shared" si="443"/>
        <v>1</v>
      </c>
      <c r="BS1991" s="35">
        <f t="shared" si="444"/>
        <v>1</v>
      </c>
      <c r="BT1991" s="35">
        <f t="shared" si="445"/>
        <v>75</v>
      </c>
      <c r="BU1991" s="35">
        <f t="shared" si="446"/>
        <v>60</v>
      </c>
      <c r="BV1991" s="35">
        <f t="shared" si="447"/>
        <v>57</v>
      </c>
    </row>
    <row r="1992" spans="2:74" hidden="1" x14ac:dyDescent="0.3">
      <c r="B1992" s="6" t="s">
        <v>2427</v>
      </c>
      <c r="C1992" s="6">
        <v>125011587</v>
      </c>
      <c r="D1992" s="6" t="s">
        <v>2043</v>
      </c>
      <c r="E1992" s="6" t="s">
        <v>791</v>
      </c>
      <c r="F1992" s="6" t="s">
        <v>2757</v>
      </c>
      <c r="G1992" s="6" t="s">
        <v>77</v>
      </c>
      <c r="H1992" s="6" t="s">
        <v>78</v>
      </c>
      <c r="I1992" s="22">
        <v>1400000</v>
      </c>
      <c r="J1992" s="22">
        <v>1400000</v>
      </c>
      <c r="K1992" s="22">
        <v>1274000</v>
      </c>
      <c r="L1992" s="22">
        <v>1350000</v>
      </c>
      <c r="M1992" s="22">
        <v>1350000</v>
      </c>
      <c r="N1992" s="22">
        <v>1300000</v>
      </c>
      <c r="O1992" s="23">
        <v>26</v>
      </c>
      <c r="P1992" s="23">
        <v>27</v>
      </c>
      <c r="Q1992" s="23">
        <v>32</v>
      </c>
      <c r="R1992" s="22">
        <v>750</v>
      </c>
      <c r="S1992" s="22">
        <v>650</v>
      </c>
      <c r="T1992" s="24">
        <v>1.9</v>
      </c>
      <c r="U1992" s="24">
        <v>-0.20000000000000018</v>
      </c>
      <c r="V1992" s="24">
        <v>2.1</v>
      </c>
      <c r="W1992" s="24">
        <v>2.5</v>
      </c>
      <c r="X1992" s="25">
        <v>2.7857142857142858E-2</v>
      </c>
      <c r="Y1992" s="24">
        <v>3</v>
      </c>
      <c r="Z1992" s="24">
        <v>-1.2999999999999998</v>
      </c>
      <c r="AA1992" s="24">
        <v>4.3</v>
      </c>
      <c r="AB1992" s="24">
        <v>3.7</v>
      </c>
      <c r="AC1992" s="26">
        <v>0.47257788083476149</v>
      </c>
      <c r="AD1992" s="24">
        <v>16.96433418381195</v>
      </c>
      <c r="AE1992" s="6">
        <v>82</v>
      </c>
      <c r="AF1992" s="6">
        <v>90</v>
      </c>
      <c r="AG1992" s="6">
        <v>64</v>
      </c>
      <c r="AH1992" s="27">
        <v>3.5915492957746475</v>
      </c>
      <c r="AI1992" s="28">
        <v>1650000</v>
      </c>
      <c r="AJ1992" s="28">
        <v>1421000</v>
      </c>
      <c r="AK1992" s="28">
        <v>1225000</v>
      </c>
      <c r="AL1992" s="29">
        <v>0.16115411681914146</v>
      </c>
      <c r="AM1992" s="29">
        <v>0.34693877551020408</v>
      </c>
      <c r="AN1992" s="6">
        <v>1.7</v>
      </c>
      <c r="AO1992" s="27">
        <v>-0.7</v>
      </c>
      <c r="AP1992" s="6">
        <v>2.4</v>
      </c>
      <c r="AQ1992" s="26">
        <v>9.3889541715628674E-2</v>
      </c>
      <c r="AR1992" s="28">
        <v>750</v>
      </c>
      <c r="AS1992" s="28">
        <v>750</v>
      </c>
      <c r="AT1992" s="25">
        <v>0</v>
      </c>
      <c r="AU1992" s="26">
        <v>0.37464904805554011</v>
      </c>
      <c r="AV1992" s="30">
        <v>1587.0400000000002</v>
      </c>
      <c r="AW1992" s="24">
        <v>0.71850000000000003</v>
      </c>
      <c r="AX1992" s="24">
        <v>0.28149999999999997</v>
      </c>
      <c r="AY1992" s="24">
        <v>0.64849999999999997</v>
      </c>
      <c r="AZ1992" s="24">
        <v>3.4099999999999998E-2</v>
      </c>
      <c r="BA1992" s="24">
        <v>0.26529999999999998</v>
      </c>
      <c r="BB1992" s="24">
        <v>0.24490000000000001</v>
      </c>
      <c r="BC1992" s="24">
        <v>0.4476</v>
      </c>
      <c r="BD1992" s="31">
        <v>2</v>
      </c>
      <c r="BE1992" s="23">
        <v>17</v>
      </c>
      <c r="BF1992" s="32" t="s">
        <v>4711</v>
      </c>
      <c r="BG1992" s="33">
        <v>151.02592654952699</v>
      </c>
      <c r="BH1992" s="33">
        <v>-33.883093486036202</v>
      </c>
      <c r="BI1992" s="34">
        <f t="shared" si="434"/>
        <v>85</v>
      </c>
      <c r="BJ1992" s="34">
        <f t="shared" si="435"/>
        <v>88</v>
      </c>
      <c r="BK1992" s="34">
        <f t="shared" si="436"/>
        <v>80</v>
      </c>
      <c r="BL1992" s="34">
        <f t="shared" si="437"/>
        <v>1</v>
      </c>
      <c r="BM1992" s="34">
        <f t="shared" si="438"/>
        <v>81</v>
      </c>
      <c r="BN1992" s="34">
        <f t="shared" si="439"/>
        <v>100</v>
      </c>
      <c r="BO1992" s="34">
        <f t="shared" si="440"/>
        <v>100</v>
      </c>
      <c r="BP1992" s="34">
        <f t="shared" si="441"/>
        <v>48</v>
      </c>
      <c r="BQ1992" s="35">
        <f t="shared" si="442"/>
        <v>43</v>
      </c>
      <c r="BR1992" s="34">
        <f t="shared" si="443"/>
        <v>1</v>
      </c>
      <c r="BS1992" s="35">
        <f t="shared" si="444"/>
        <v>1</v>
      </c>
      <c r="BT1992" s="35">
        <f t="shared" si="445"/>
        <v>67</v>
      </c>
      <c r="BU1992" s="35">
        <f t="shared" si="446"/>
        <v>20</v>
      </c>
      <c r="BV1992" s="35">
        <f t="shared" si="447"/>
        <v>57</v>
      </c>
    </row>
    <row r="1993" spans="2:74" hidden="1" x14ac:dyDescent="0.3">
      <c r="B1993" s="6" t="s">
        <v>2428</v>
      </c>
      <c r="C1993" s="6">
        <v>125031481</v>
      </c>
      <c r="D1993" s="6" t="s">
        <v>1730</v>
      </c>
      <c r="E1993" s="6" t="s">
        <v>791</v>
      </c>
      <c r="F1993" s="6" t="s">
        <v>2757</v>
      </c>
      <c r="G1993" s="6" t="s">
        <v>77</v>
      </c>
      <c r="H1993" s="6" t="s">
        <v>78</v>
      </c>
      <c r="I1993" s="22">
        <v>1225000</v>
      </c>
      <c r="J1993" s="22">
        <v>1287500</v>
      </c>
      <c r="K1993" s="22">
        <v>1150000</v>
      </c>
      <c r="L1993" s="22">
        <v>1237500</v>
      </c>
      <c r="M1993" s="22">
        <v>1260000</v>
      </c>
      <c r="N1993" s="22">
        <v>1140000</v>
      </c>
      <c r="O1993" s="23">
        <v>26</v>
      </c>
      <c r="P1993" s="23">
        <v>25</v>
      </c>
      <c r="Q1993" s="23">
        <v>25</v>
      </c>
      <c r="R1993" s="22">
        <v>740</v>
      </c>
      <c r="S1993" s="22">
        <v>675</v>
      </c>
      <c r="T1993" s="24">
        <v>1.9</v>
      </c>
      <c r="U1993" s="24">
        <v>0</v>
      </c>
      <c r="V1993" s="24">
        <v>1.9</v>
      </c>
      <c r="W1993" s="24">
        <v>2.1</v>
      </c>
      <c r="X1993" s="25">
        <v>3.1412244897959185E-2</v>
      </c>
      <c r="Y1993" s="24">
        <v>3.3</v>
      </c>
      <c r="Z1993" s="24">
        <v>-1</v>
      </c>
      <c r="AA1993" s="24">
        <v>4.3</v>
      </c>
      <c r="AB1993" s="24">
        <v>3.5</v>
      </c>
      <c r="AC1993" s="26">
        <v>0.41685443893645779</v>
      </c>
      <c r="AD1993" s="24">
        <v>13.270444066974035</v>
      </c>
      <c r="AE1993" s="6">
        <v>284</v>
      </c>
      <c r="AF1993" s="6">
        <v>300</v>
      </c>
      <c r="AG1993" s="6">
        <v>217</v>
      </c>
      <c r="AH1993" s="27">
        <v>3.5507559395248376</v>
      </c>
      <c r="AI1993" s="28">
        <v>1300000</v>
      </c>
      <c r="AJ1993" s="28">
        <v>1210000</v>
      </c>
      <c r="AK1993" s="28">
        <v>1030000</v>
      </c>
      <c r="AL1993" s="29">
        <v>7.43801652892562E-2</v>
      </c>
      <c r="AM1993" s="29">
        <v>0.26213592233009708</v>
      </c>
      <c r="AN1993" s="6">
        <v>2.1</v>
      </c>
      <c r="AO1993" s="27">
        <v>-0.10000000000000009</v>
      </c>
      <c r="AP1993" s="6">
        <v>2.2000000000000002</v>
      </c>
      <c r="AQ1993" s="26">
        <v>8.9919649379108832E-2</v>
      </c>
      <c r="AR1993" s="28">
        <v>780</v>
      </c>
      <c r="AS1993" s="28">
        <v>730</v>
      </c>
      <c r="AT1993" s="25">
        <v>6.8493150684931503E-2</v>
      </c>
      <c r="AU1993" s="26">
        <v>0.23530927501078325</v>
      </c>
      <c r="AV1993" s="30">
        <v>1775.2000000000003</v>
      </c>
      <c r="AW1993" s="24">
        <v>0.71689999999999998</v>
      </c>
      <c r="AX1993" s="24">
        <v>0.28310000000000002</v>
      </c>
      <c r="AY1993" s="24">
        <v>0.49709999999999999</v>
      </c>
      <c r="AZ1993" s="24">
        <v>0.1084</v>
      </c>
      <c r="BA1993" s="24">
        <v>0.21840000000000001</v>
      </c>
      <c r="BB1993" s="24">
        <v>0.26939999999999997</v>
      </c>
      <c r="BC1993" s="24">
        <v>0.46960000000000002</v>
      </c>
      <c r="BD1993" s="31">
        <v>2</v>
      </c>
      <c r="BE1993" s="23">
        <v>19</v>
      </c>
      <c r="BF1993" s="32" t="s">
        <v>4712</v>
      </c>
      <c r="BG1993" s="33">
        <v>151.00427974170401</v>
      </c>
      <c r="BH1993" s="33">
        <v>-33.840927297551502</v>
      </c>
      <c r="BI1993" s="34">
        <f t="shared" si="434"/>
        <v>85</v>
      </c>
      <c r="BJ1993" s="34">
        <f t="shared" si="435"/>
        <v>82</v>
      </c>
      <c r="BK1993" s="34">
        <f t="shared" si="436"/>
        <v>81</v>
      </c>
      <c r="BL1993" s="34">
        <f t="shared" si="437"/>
        <v>22</v>
      </c>
      <c r="BM1993" s="34">
        <f t="shared" si="438"/>
        <v>38</v>
      </c>
      <c r="BN1993" s="34">
        <f t="shared" si="439"/>
        <v>100</v>
      </c>
      <c r="BO1993" s="34">
        <f t="shared" si="440"/>
        <v>100</v>
      </c>
      <c r="BP1993" s="34">
        <f t="shared" si="441"/>
        <v>38</v>
      </c>
      <c r="BQ1993" s="35">
        <f t="shared" si="442"/>
        <v>55</v>
      </c>
      <c r="BR1993" s="34">
        <f t="shared" si="443"/>
        <v>18</v>
      </c>
      <c r="BS1993" s="35">
        <f t="shared" si="444"/>
        <v>1</v>
      </c>
      <c r="BT1993" s="35">
        <f t="shared" si="445"/>
        <v>62</v>
      </c>
      <c r="BU1993" s="35">
        <f t="shared" si="446"/>
        <v>20</v>
      </c>
      <c r="BV1993" s="35">
        <f t="shared" si="447"/>
        <v>57</v>
      </c>
    </row>
    <row r="1994" spans="2:74" hidden="1" x14ac:dyDescent="0.3">
      <c r="B1994" s="6" t="s">
        <v>2429</v>
      </c>
      <c r="C1994" s="6">
        <v>126011721</v>
      </c>
      <c r="D1994" s="6" t="s">
        <v>1296</v>
      </c>
      <c r="E1994" s="6" t="s">
        <v>1297</v>
      </c>
      <c r="F1994" s="6" t="s">
        <v>2757</v>
      </c>
      <c r="G1994" s="6" t="s">
        <v>77</v>
      </c>
      <c r="H1994" s="6" t="s">
        <v>78</v>
      </c>
      <c r="I1994" s="22">
        <v>2770832</v>
      </c>
      <c r="J1994" s="22">
        <v>2782500</v>
      </c>
      <c r="K1994" s="22">
        <v>2600000</v>
      </c>
      <c r="L1994" s="22">
        <v>2800000</v>
      </c>
      <c r="M1994" s="22">
        <v>2850000</v>
      </c>
      <c r="N1994" s="22">
        <v>2635000</v>
      </c>
      <c r="O1994" s="23">
        <v>26</v>
      </c>
      <c r="P1994" s="23">
        <v>26</v>
      </c>
      <c r="Q1994" s="23">
        <v>24</v>
      </c>
      <c r="R1994" s="22">
        <v>920</v>
      </c>
      <c r="S1994" s="22">
        <v>880</v>
      </c>
      <c r="T1994" s="24">
        <v>3.1</v>
      </c>
      <c r="U1994" s="24">
        <v>0</v>
      </c>
      <c r="V1994" s="24">
        <v>3.1</v>
      </c>
      <c r="W1994" s="24">
        <v>2.9</v>
      </c>
      <c r="X1994" s="25">
        <v>1.7265572218019713E-2</v>
      </c>
      <c r="Y1994" s="24">
        <v>4</v>
      </c>
      <c r="Z1994" s="24">
        <v>-1.5</v>
      </c>
      <c r="AA1994" s="24">
        <v>5.5</v>
      </c>
      <c r="AB1994" s="24">
        <v>4.7</v>
      </c>
      <c r="AC1994" s="26">
        <v>0.3670368951870292</v>
      </c>
      <c r="AD1994" s="24">
        <v>21.258310500937842</v>
      </c>
      <c r="AE1994" s="6">
        <v>70</v>
      </c>
      <c r="AF1994" s="6">
        <v>71</v>
      </c>
      <c r="AG1994" s="6">
        <v>49</v>
      </c>
      <c r="AH1994" s="27">
        <v>1.8852867830423941</v>
      </c>
      <c r="AI1994" s="28">
        <v>2510000</v>
      </c>
      <c r="AJ1994" s="28">
        <v>2400000</v>
      </c>
      <c r="AK1994" s="28">
        <v>2150000</v>
      </c>
      <c r="AL1994" s="29">
        <v>4.583333333333333E-2</v>
      </c>
      <c r="AM1994" s="29">
        <v>0.16744186046511628</v>
      </c>
      <c r="AN1994" s="6">
        <v>2.9</v>
      </c>
      <c r="AO1994" s="27">
        <v>-0.20000000000000018</v>
      </c>
      <c r="AP1994" s="6">
        <v>3.1</v>
      </c>
      <c r="AQ1994" s="26">
        <v>9.5482866043613709E-2</v>
      </c>
      <c r="AR1994" s="28">
        <v>900</v>
      </c>
      <c r="AS1994" s="28">
        <v>880</v>
      </c>
      <c r="AT1994" s="25">
        <v>2.2727272727272728E-2</v>
      </c>
      <c r="AU1994" s="26">
        <v>0.22461458435145276</v>
      </c>
      <c r="AV1994" s="30">
        <v>2506.5600000000004</v>
      </c>
      <c r="AW1994" s="24">
        <v>0.79469999999999996</v>
      </c>
      <c r="AX1994" s="24">
        <v>0.20530000000000001</v>
      </c>
      <c r="AY1994" s="24">
        <v>0.48420000000000002</v>
      </c>
      <c r="AZ1994" s="24">
        <v>0.08</v>
      </c>
      <c r="BA1994" s="24">
        <v>0.28820000000000001</v>
      </c>
      <c r="BB1994" s="24">
        <v>0.29189999999999999</v>
      </c>
      <c r="BC1994" s="24">
        <v>0.39689999999999998</v>
      </c>
      <c r="BD1994" s="31">
        <v>9.5</v>
      </c>
      <c r="BE1994" s="23">
        <v>17</v>
      </c>
      <c r="BF1994" s="32" t="s">
        <v>4713</v>
      </c>
      <c r="BG1994" s="33">
        <v>151.07114992680499</v>
      </c>
      <c r="BH1994" s="33">
        <v>-33.773052448338703</v>
      </c>
      <c r="BI1994" s="34">
        <f t="shared" si="434"/>
        <v>65</v>
      </c>
      <c r="BJ1994" s="34">
        <f t="shared" si="435"/>
        <v>69</v>
      </c>
      <c r="BK1994" s="34">
        <f t="shared" si="436"/>
        <v>100</v>
      </c>
      <c r="BL1994" s="34">
        <f t="shared" si="437"/>
        <v>26</v>
      </c>
      <c r="BM1994" s="34">
        <f t="shared" si="438"/>
        <v>24</v>
      </c>
      <c r="BN1994" s="34">
        <f t="shared" si="439"/>
        <v>100</v>
      </c>
      <c r="BO1994" s="34">
        <f t="shared" si="440"/>
        <v>100</v>
      </c>
      <c r="BP1994" s="34">
        <f t="shared" si="441"/>
        <v>53</v>
      </c>
      <c r="BQ1994" s="35">
        <f t="shared" si="442"/>
        <v>8</v>
      </c>
      <c r="BR1994" s="34">
        <f t="shared" si="443"/>
        <v>1</v>
      </c>
      <c r="BS1994" s="35">
        <f t="shared" si="444"/>
        <v>23</v>
      </c>
      <c r="BT1994" s="35">
        <f t="shared" si="445"/>
        <v>51</v>
      </c>
      <c r="BU1994" s="35">
        <f t="shared" si="446"/>
        <v>95</v>
      </c>
      <c r="BV1994" s="35">
        <f t="shared" si="447"/>
        <v>57</v>
      </c>
    </row>
    <row r="1995" spans="2:74" hidden="1" x14ac:dyDescent="0.3">
      <c r="B1995" s="6" t="s">
        <v>2430</v>
      </c>
      <c r="C1995" s="6">
        <v>212011549</v>
      </c>
      <c r="D1995" s="6" t="s">
        <v>619</v>
      </c>
      <c r="E1995" s="6" t="s">
        <v>157</v>
      </c>
      <c r="F1995" s="6" t="s">
        <v>689</v>
      </c>
      <c r="G1995" s="6" t="s">
        <v>86</v>
      </c>
      <c r="H1995" s="6" t="s">
        <v>78</v>
      </c>
      <c r="I1995" s="22">
        <v>660000</v>
      </c>
      <c r="J1995" s="22">
        <v>660000</v>
      </c>
      <c r="K1995" s="22">
        <v>640000</v>
      </c>
      <c r="L1995" s="22">
        <v>663000</v>
      </c>
      <c r="M1995" s="22">
        <v>656000</v>
      </c>
      <c r="N1995" s="22">
        <v>650000</v>
      </c>
      <c r="O1995" s="23">
        <v>31</v>
      </c>
      <c r="P1995" s="23">
        <v>34</v>
      </c>
      <c r="Q1995" s="23">
        <v>33</v>
      </c>
      <c r="R1995" s="22">
        <v>550</v>
      </c>
      <c r="S1995" s="22">
        <v>500</v>
      </c>
      <c r="T1995" s="24">
        <v>4.8</v>
      </c>
      <c r="U1995" s="24">
        <v>-0.20000000000000018</v>
      </c>
      <c r="V1995" s="24">
        <v>5</v>
      </c>
      <c r="W1995" s="24">
        <v>5.2</v>
      </c>
      <c r="X1995" s="25">
        <v>4.3333333333333335E-2</v>
      </c>
      <c r="Y1995" s="24">
        <v>4.7</v>
      </c>
      <c r="Z1995" s="24">
        <v>-1.3999999999999995</v>
      </c>
      <c r="AA1995" s="24">
        <v>6.1</v>
      </c>
      <c r="AB1995" s="24">
        <v>5.4</v>
      </c>
      <c r="AC1995" s="26">
        <v>0.29743878169075016</v>
      </c>
      <c r="AD1995" s="24">
        <v>6.863971885171158</v>
      </c>
      <c r="AE1995" s="6">
        <v>929</v>
      </c>
      <c r="AF1995" s="6">
        <v>965</v>
      </c>
      <c r="AG1995" s="6">
        <v>592</v>
      </c>
      <c r="AH1995" s="27">
        <v>7.4057591623036654</v>
      </c>
      <c r="AI1995" s="28">
        <v>710000</v>
      </c>
      <c r="AJ1995" s="28">
        <v>702000</v>
      </c>
      <c r="AK1995" s="28">
        <v>690000</v>
      </c>
      <c r="AL1995" s="29">
        <v>1.1396011396011397E-2</v>
      </c>
      <c r="AM1995" s="29">
        <v>2.8985507246376812E-2</v>
      </c>
      <c r="AN1995" s="6">
        <v>3.6</v>
      </c>
      <c r="AO1995" s="27">
        <v>-0.19999999999999973</v>
      </c>
      <c r="AP1995" s="6">
        <v>3.8</v>
      </c>
      <c r="AQ1995" s="26">
        <v>3.3962264150943396E-2</v>
      </c>
      <c r="AR1995" s="28">
        <v>580</v>
      </c>
      <c r="AS1995" s="28">
        <v>540</v>
      </c>
      <c r="AT1995" s="25">
        <v>7.407407407407407E-2</v>
      </c>
      <c r="AU1995" s="26">
        <v>-0.33922010398467517</v>
      </c>
      <c r="AV1995" s="30">
        <v>1849.1200000000001</v>
      </c>
      <c r="AW1995" s="24">
        <v>0.74509999999999998</v>
      </c>
      <c r="AX1995" s="24">
        <v>0.25490000000000002</v>
      </c>
      <c r="AY1995" s="24">
        <v>0.88260000000000005</v>
      </c>
      <c r="AZ1995" s="24">
        <v>0.1106</v>
      </c>
      <c r="BA1995" s="24">
        <v>0.17899999999999999</v>
      </c>
      <c r="BB1995" s="24">
        <v>0.48880000000000001</v>
      </c>
      <c r="BC1995" s="24">
        <v>0.2974</v>
      </c>
      <c r="BD1995" s="31">
        <v>5</v>
      </c>
      <c r="BE1995" s="23">
        <v>55</v>
      </c>
      <c r="BF1995" s="32" t="s">
        <v>4714</v>
      </c>
      <c r="BG1995" s="33">
        <v>145.50927063323701</v>
      </c>
      <c r="BH1995" s="33">
        <v>-38.049758018898402</v>
      </c>
      <c r="BI1995" s="34">
        <f t="shared" si="434"/>
        <v>37</v>
      </c>
      <c r="BJ1995" s="34">
        <f t="shared" si="435"/>
        <v>57</v>
      </c>
      <c r="BK1995" s="34">
        <f t="shared" si="436"/>
        <v>33</v>
      </c>
      <c r="BL1995" s="34">
        <f t="shared" si="437"/>
        <v>100</v>
      </c>
      <c r="BM1995" s="34">
        <f t="shared" si="438"/>
        <v>7</v>
      </c>
      <c r="BN1995" s="34">
        <f t="shared" si="439"/>
        <v>37</v>
      </c>
      <c r="BO1995" s="34">
        <f t="shared" si="440"/>
        <v>98</v>
      </c>
      <c r="BP1995" s="34">
        <f t="shared" si="441"/>
        <v>29</v>
      </c>
      <c r="BQ1995" s="35">
        <f t="shared" si="442"/>
        <v>95</v>
      </c>
      <c r="BR1995" s="34">
        <f t="shared" si="443"/>
        <v>82</v>
      </c>
      <c r="BS1995" s="35">
        <f t="shared" si="444"/>
        <v>69</v>
      </c>
      <c r="BT1995" s="35">
        <f t="shared" si="445"/>
        <v>39</v>
      </c>
      <c r="BU1995" s="35">
        <f t="shared" si="446"/>
        <v>50</v>
      </c>
      <c r="BV1995" s="35">
        <f t="shared" si="447"/>
        <v>57</v>
      </c>
    </row>
    <row r="1996" spans="2:74" hidden="1" x14ac:dyDescent="0.3">
      <c r="B1996" s="6" t="s">
        <v>2431</v>
      </c>
      <c r="C1996" s="6">
        <v>306021145</v>
      </c>
      <c r="D1996" s="6" t="s">
        <v>1816</v>
      </c>
      <c r="E1996" s="6" t="s">
        <v>1349</v>
      </c>
      <c r="F1996" s="6" t="s">
        <v>1349</v>
      </c>
      <c r="G1996" s="6" t="s">
        <v>97</v>
      </c>
      <c r="H1996" s="6" t="s">
        <v>78</v>
      </c>
      <c r="I1996" s="22">
        <v>749000</v>
      </c>
      <c r="J1996" s="22">
        <v>767350</v>
      </c>
      <c r="K1996" s="22">
        <v>656600</v>
      </c>
      <c r="L1996" s="22">
        <v>730000</v>
      </c>
      <c r="M1996" s="22">
        <v>740000</v>
      </c>
      <c r="N1996" s="22">
        <v>650000</v>
      </c>
      <c r="O1996" s="23">
        <v>46</v>
      </c>
      <c r="P1996" s="23">
        <v>42</v>
      </c>
      <c r="Q1996" s="23">
        <v>40</v>
      </c>
      <c r="R1996" s="22">
        <v>625</v>
      </c>
      <c r="S1996" s="22">
        <v>595</v>
      </c>
      <c r="T1996" s="24">
        <v>1.5</v>
      </c>
      <c r="U1996" s="24">
        <v>-0.10000000000000009</v>
      </c>
      <c r="V1996" s="24">
        <v>1.6</v>
      </c>
      <c r="W1996" s="24">
        <v>1.5</v>
      </c>
      <c r="X1996" s="25">
        <v>4.3391188251001335E-2</v>
      </c>
      <c r="Y1996" s="24">
        <v>1.9</v>
      </c>
      <c r="Z1996" s="24">
        <v>-0.60000000000000009</v>
      </c>
      <c r="AA1996" s="24">
        <v>2.5</v>
      </c>
      <c r="AB1996" s="24">
        <v>2.8</v>
      </c>
      <c r="AC1996" s="26">
        <v>0.40584415584415579</v>
      </c>
      <c r="AD1996" s="24">
        <v>9.3531468531468516</v>
      </c>
      <c r="AE1996" s="6">
        <v>292</v>
      </c>
      <c r="AF1996" s="6">
        <v>314</v>
      </c>
      <c r="AG1996" s="6">
        <v>285</v>
      </c>
      <c r="AH1996" s="27">
        <v>3.588900308324769</v>
      </c>
      <c r="AI1996" s="28">
        <v>615000</v>
      </c>
      <c r="AJ1996" s="28">
        <v>550000</v>
      </c>
      <c r="AK1996" s="28">
        <v>485000</v>
      </c>
      <c r="AL1996" s="29">
        <v>0.11818181818181818</v>
      </c>
      <c r="AM1996" s="29">
        <v>0.26804123711340205</v>
      </c>
      <c r="AN1996" s="6">
        <v>2.6</v>
      </c>
      <c r="AO1996" s="27">
        <v>-0.60000000000000009</v>
      </c>
      <c r="AP1996" s="6">
        <v>3.2</v>
      </c>
      <c r="AQ1996" s="26">
        <v>7.5714285714285706E-2</v>
      </c>
      <c r="AR1996" s="28">
        <v>620</v>
      </c>
      <c r="AS1996" s="28">
        <v>570</v>
      </c>
      <c r="AT1996" s="25">
        <v>8.771929824561403E-2</v>
      </c>
      <c r="AU1996" s="26">
        <v>0.32617318896753889</v>
      </c>
      <c r="AV1996" s="30">
        <v>1540.0000000000002</v>
      </c>
      <c r="AW1996" s="24">
        <v>0.47170000000000001</v>
      </c>
      <c r="AX1996" s="24">
        <v>0.52829999999999999</v>
      </c>
      <c r="AY1996" s="24">
        <v>0.18590000000000001</v>
      </c>
      <c r="AZ1996" s="24">
        <v>0.22220000000000001</v>
      </c>
      <c r="BA1996" s="24">
        <v>0.18</v>
      </c>
      <c r="BB1996" s="24">
        <v>0.1817</v>
      </c>
      <c r="BC1996" s="24">
        <v>0.59889999999999999</v>
      </c>
      <c r="BD1996" s="31">
        <v>3</v>
      </c>
      <c r="BE1996" s="23">
        <v>1392</v>
      </c>
      <c r="BF1996" s="32" t="s">
        <v>4715</v>
      </c>
      <c r="BG1996" s="33">
        <v>145.76359905932</v>
      </c>
      <c r="BH1996" s="33">
        <v>-16.910508250369698</v>
      </c>
      <c r="BI1996" s="34">
        <f t="shared" si="434"/>
        <v>92</v>
      </c>
      <c r="BJ1996" s="34">
        <f t="shared" si="435"/>
        <v>74</v>
      </c>
      <c r="BK1996" s="34">
        <f t="shared" si="436"/>
        <v>80</v>
      </c>
      <c r="BL1996" s="34">
        <f t="shared" si="437"/>
        <v>1</v>
      </c>
      <c r="BM1996" s="34">
        <f t="shared" si="438"/>
        <v>60</v>
      </c>
      <c r="BN1996" s="34">
        <f t="shared" si="439"/>
        <v>100</v>
      </c>
      <c r="BO1996" s="34">
        <f t="shared" si="440"/>
        <v>1</v>
      </c>
      <c r="BP1996" s="34">
        <f t="shared" si="441"/>
        <v>30</v>
      </c>
      <c r="BQ1996" s="35">
        <f t="shared" si="442"/>
        <v>95</v>
      </c>
      <c r="BR1996" s="34">
        <f t="shared" si="443"/>
        <v>57</v>
      </c>
      <c r="BS1996" s="35">
        <f t="shared" si="444"/>
        <v>1</v>
      </c>
      <c r="BT1996" s="35">
        <f t="shared" si="445"/>
        <v>85</v>
      </c>
      <c r="BU1996" s="35">
        <f t="shared" si="446"/>
        <v>30</v>
      </c>
      <c r="BV1996" s="35">
        <f t="shared" si="447"/>
        <v>57</v>
      </c>
    </row>
    <row r="1997" spans="2:74" hidden="1" x14ac:dyDescent="0.3">
      <c r="B1997" s="6" t="s">
        <v>2432</v>
      </c>
      <c r="C1997" s="6">
        <v>309051245</v>
      </c>
      <c r="D1997" s="6" t="s">
        <v>2051</v>
      </c>
      <c r="E1997" s="6" t="s">
        <v>1142</v>
      </c>
      <c r="F1997" s="6" t="s">
        <v>3657</v>
      </c>
      <c r="G1997" s="6" t="s">
        <v>97</v>
      </c>
      <c r="H1997" s="6" t="s">
        <v>78</v>
      </c>
      <c r="I1997" s="22">
        <v>1450000</v>
      </c>
      <c r="J1997" s="22">
        <v>1400000</v>
      </c>
      <c r="K1997" s="22">
        <v>1380000</v>
      </c>
      <c r="L1997" s="22">
        <v>1481000</v>
      </c>
      <c r="M1997" s="22">
        <v>1415000</v>
      </c>
      <c r="N1997" s="22">
        <v>1390000</v>
      </c>
      <c r="O1997" s="23">
        <v>40</v>
      </c>
      <c r="P1997" s="23">
        <v>41</v>
      </c>
      <c r="Q1997" s="23">
        <v>41</v>
      </c>
      <c r="R1997" s="22">
        <v>1150</v>
      </c>
      <c r="S1997" s="22">
        <v>1100</v>
      </c>
      <c r="T1997" s="24">
        <v>4.5999999999999996</v>
      </c>
      <c r="U1997" s="24">
        <v>9.9999999999999645E-2</v>
      </c>
      <c r="V1997" s="24">
        <v>4.5</v>
      </c>
      <c r="W1997" s="24">
        <v>4.5</v>
      </c>
      <c r="X1997" s="25">
        <v>4.1241379310344828E-2</v>
      </c>
      <c r="Y1997" s="24">
        <v>2.5</v>
      </c>
      <c r="Z1997" s="24">
        <v>-0.70000000000000018</v>
      </c>
      <c r="AA1997" s="24">
        <v>3.2</v>
      </c>
      <c r="AB1997" s="24">
        <v>3.5</v>
      </c>
      <c r="AC1997" s="26">
        <v>0.45859120780960883</v>
      </c>
      <c r="AD1997" s="24">
        <v>11.119686476988843</v>
      </c>
      <c r="AE1997" s="6">
        <v>124</v>
      </c>
      <c r="AF1997" s="6">
        <v>137</v>
      </c>
      <c r="AG1997" s="6">
        <v>104</v>
      </c>
      <c r="AH1997" s="27">
        <v>3.5707317073170732</v>
      </c>
      <c r="AI1997" s="28">
        <v>1475000</v>
      </c>
      <c r="AJ1997" s="28">
        <v>1400000</v>
      </c>
      <c r="AK1997" s="28">
        <v>1250000</v>
      </c>
      <c r="AL1997" s="29">
        <v>5.3571428571428568E-2</v>
      </c>
      <c r="AM1997" s="29">
        <v>0.18</v>
      </c>
      <c r="AN1997" s="6">
        <v>3.3</v>
      </c>
      <c r="AO1997" s="27">
        <v>-0.10000000000000009</v>
      </c>
      <c r="AP1997" s="6">
        <v>3.4</v>
      </c>
      <c r="AQ1997" s="26">
        <v>0.15</v>
      </c>
      <c r="AR1997" s="28">
        <v>1000</v>
      </c>
      <c r="AS1997" s="28">
        <v>950</v>
      </c>
      <c r="AT1997" s="25">
        <v>5.2631578947368418E-2</v>
      </c>
      <c r="AU1997" s="26">
        <v>0.37294778988425448</v>
      </c>
      <c r="AV1997" s="30">
        <v>2507.6800000000003</v>
      </c>
      <c r="AW1997" s="24">
        <v>0.8508</v>
      </c>
      <c r="AX1997" s="24">
        <v>0.1492</v>
      </c>
      <c r="AY1997" s="24">
        <v>0.72770000000000001</v>
      </c>
      <c r="AZ1997" s="24">
        <v>0.25829999999999997</v>
      </c>
      <c r="BA1997" s="24">
        <v>0.2356</v>
      </c>
      <c r="BB1997" s="24">
        <v>0.56189999999999996</v>
      </c>
      <c r="BC1997" s="24">
        <v>0.1885</v>
      </c>
      <c r="BD1997" s="31">
        <v>7</v>
      </c>
      <c r="BE1997" s="23">
        <v>80</v>
      </c>
      <c r="BF1997" s="32" t="s">
        <v>4716</v>
      </c>
      <c r="BG1997" s="33">
        <v>153.397396502665</v>
      </c>
      <c r="BH1997" s="33">
        <v>-28.1113659902935</v>
      </c>
      <c r="BI1997" s="34">
        <f t="shared" si="434"/>
        <v>41</v>
      </c>
      <c r="BJ1997" s="34">
        <f t="shared" si="435"/>
        <v>62</v>
      </c>
      <c r="BK1997" s="34">
        <f t="shared" si="436"/>
        <v>81</v>
      </c>
      <c r="BL1997" s="34">
        <f t="shared" si="437"/>
        <v>1</v>
      </c>
      <c r="BM1997" s="34">
        <f t="shared" si="438"/>
        <v>28</v>
      </c>
      <c r="BN1997" s="34">
        <f t="shared" si="439"/>
        <v>100</v>
      </c>
      <c r="BO1997" s="34">
        <f t="shared" si="440"/>
        <v>91</v>
      </c>
      <c r="BP1997" s="34">
        <f t="shared" si="441"/>
        <v>42</v>
      </c>
      <c r="BQ1997" s="35">
        <f t="shared" si="442"/>
        <v>88</v>
      </c>
      <c r="BR1997" s="34">
        <f t="shared" si="443"/>
        <v>39</v>
      </c>
      <c r="BS1997" s="35">
        <f t="shared" si="444"/>
        <v>1</v>
      </c>
      <c r="BT1997" s="35">
        <f t="shared" si="445"/>
        <v>75</v>
      </c>
      <c r="BU1997" s="35">
        <f t="shared" si="446"/>
        <v>70</v>
      </c>
      <c r="BV1997" s="35">
        <f t="shared" si="447"/>
        <v>57</v>
      </c>
    </row>
    <row r="1998" spans="2:74" hidden="1" x14ac:dyDescent="0.3">
      <c r="B1998" s="6" t="s">
        <v>2433</v>
      </c>
      <c r="C1998" s="6">
        <v>309081560</v>
      </c>
      <c r="D1998" s="6" t="s">
        <v>1980</v>
      </c>
      <c r="E1998" s="6" t="s">
        <v>1142</v>
      </c>
      <c r="F1998" s="6" t="s">
        <v>3657</v>
      </c>
      <c r="G1998" s="6" t="s">
        <v>97</v>
      </c>
      <c r="H1998" s="6" t="s">
        <v>78</v>
      </c>
      <c r="I1998" s="22">
        <v>1250000</v>
      </c>
      <c r="J1998" s="22">
        <v>1200000</v>
      </c>
      <c r="K1998" s="22">
        <v>1098000</v>
      </c>
      <c r="L1998" s="22">
        <v>1215000</v>
      </c>
      <c r="M1998" s="22">
        <v>1205000</v>
      </c>
      <c r="N1998" s="22">
        <v>1050000</v>
      </c>
      <c r="O1998" s="23">
        <v>39</v>
      </c>
      <c r="P1998" s="23">
        <v>32</v>
      </c>
      <c r="Q1998" s="23">
        <v>36</v>
      </c>
      <c r="R1998" s="22">
        <v>895</v>
      </c>
      <c r="S1998" s="22">
        <v>850</v>
      </c>
      <c r="T1998" s="24">
        <v>3.5</v>
      </c>
      <c r="U1998" s="24">
        <v>0</v>
      </c>
      <c r="V1998" s="24">
        <v>3.5</v>
      </c>
      <c r="W1998" s="24">
        <v>3.3</v>
      </c>
      <c r="X1998" s="25">
        <v>3.7232000000000001E-2</v>
      </c>
      <c r="Y1998" s="24">
        <v>4.0999999999999996</v>
      </c>
      <c r="Z1998" s="24">
        <v>-1.8000000000000007</v>
      </c>
      <c r="AA1998" s="24">
        <v>5.9</v>
      </c>
      <c r="AB1998" s="24">
        <v>5.7</v>
      </c>
      <c r="AC1998" s="26">
        <v>0.49541670356921436</v>
      </c>
      <c r="AD1998" s="24">
        <v>13.306207122078169</v>
      </c>
      <c r="AE1998" s="6">
        <v>87</v>
      </c>
      <c r="AF1998" s="6">
        <v>104</v>
      </c>
      <c r="AG1998" s="6">
        <v>76</v>
      </c>
      <c r="AH1998" s="27">
        <v>2.1927710843373496</v>
      </c>
      <c r="AI1998" s="28">
        <v>1320000</v>
      </c>
      <c r="AJ1998" s="28">
        <v>1200000</v>
      </c>
      <c r="AK1998" s="28">
        <v>1050000</v>
      </c>
      <c r="AL1998" s="29">
        <v>0.1</v>
      </c>
      <c r="AM1998" s="29">
        <v>0.25714285714285712</v>
      </c>
      <c r="AN1998" s="6">
        <v>3.6</v>
      </c>
      <c r="AO1998" s="27">
        <v>0.20000000000000018</v>
      </c>
      <c r="AP1998" s="6">
        <v>3.4</v>
      </c>
      <c r="AQ1998" s="26">
        <v>0.14765478424015008</v>
      </c>
      <c r="AR1998" s="28">
        <v>920</v>
      </c>
      <c r="AS1998" s="28">
        <v>890</v>
      </c>
      <c r="AT1998" s="25">
        <v>3.3707865168539325E-2</v>
      </c>
      <c r="AU1998" s="26">
        <v>0.39577533758673855</v>
      </c>
      <c r="AV1998" s="30">
        <v>1806.5600000000002</v>
      </c>
      <c r="AW1998" s="24">
        <v>0.70379999999999998</v>
      </c>
      <c r="AX1998" s="24">
        <v>0.29620000000000002</v>
      </c>
      <c r="AY1998" s="24">
        <v>0.30420000000000003</v>
      </c>
      <c r="AZ1998" s="24">
        <v>0.47120000000000001</v>
      </c>
      <c r="BA1998" s="24">
        <v>0.2913</v>
      </c>
      <c r="BB1998" s="24">
        <v>0.26429999999999998</v>
      </c>
      <c r="BC1998" s="24">
        <v>0.41239999999999999</v>
      </c>
      <c r="BD1998" s="31">
        <v>7</v>
      </c>
      <c r="BE1998" s="23">
        <v>75</v>
      </c>
      <c r="BF1998" s="32" t="s">
        <v>4717</v>
      </c>
      <c r="BG1998" s="33">
        <v>153.37879374774201</v>
      </c>
      <c r="BH1998" s="33">
        <v>-28.070844972023799</v>
      </c>
      <c r="BI1998" s="34">
        <f t="shared" si="434"/>
        <v>59</v>
      </c>
      <c r="BJ1998" s="34">
        <f t="shared" si="435"/>
        <v>57</v>
      </c>
      <c r="BK1998" s="34">
        <f t="shared" si="436"/>
        <v>98</v>
      </c>
      <c r="BL1998" s="34">
        <f t="shared" si="437"/>
        <v>1</v>
      </c>
      <c r="BM1998" s="34">
        <f t="shared" si="438"/>
        <v>51</v>
      </c>
      <c r="BN1998" s="34">
        <f t="shared" si="439"/>
        <v>100</v>
      </c>
      <c r="BO1998" s="34">
        <f t="shared" si="440"/>
        <v>92</v>
      </c>
      <c r="BP1998" s="34">
        <f t="shared" si="441"/>
        <v>54</v>
      </c>
      <c r="BQ1998" s="35">
        <f t="shared" si="442"/>
        <v>74</v>
      </c>
      <c r="BR1998" s="34">
        <f t="shared" si="443"/>
        <v>18</v>
      </c>
      <c r="BS1998" s="35">
        <f t="shared" si="444"/>
        <v>1</v>
      </c>
      <c r="BT1998" s="35">
        <f t="shared" si="445"/>
        <v>49</v>
      </c>
      <c r="BU1998" s="35">
        <f t="shared" si="446"/>
        <v>70</v>
      </c>
      <c r="BV1998" s="35">
        <f t="shared" si="447"/>
        <v>57</v>
      </c>
    </row>
    <row r="1999" spans="2:74" hidden="1" x14ac:dyDescent="0.3">
      <c r="B1999" s="6" t="s">
        <v>2434</v>
      </c>
      <c r="C1999" s="6">
        <v>311051323</v>
      </c>
      <c r="D1999" s="6" t="s">
        <v>610</v>
      </c>
      <c r="E1999" s="6" t="s">
        <v>611</v>
      </c>
      <c r="F1999" s="6" t="s">
        <v>2780</v>
      </c>
      <c r="G1999" s="6" t="s">
        <v>97</v>
      </c>
      <c r="H1999" s="6" t="s">
        <v>78</v>
      </c>
      <c r="I1999" s="22">
        <v>719000</v>
      </c>
      <c r="J1999" s="22">
        <v>714000</v>
      </c>
      <c r="K1999" s="22">
        <v>648720</v>
      </c>
      <c r="L1999" s="22">
        <v>725000</v>
      </c>
      <c r="M1999" s="22">
        <v>720000</v>
      </c>
      <c r="N1999" s="22">
        <v>640000</v>
      </c>
      <c r="O1999" s="23">
        <v>25</v>
      </c>
      <c r="P1999" s="23">
        <v>23</v>
      </c>
      <c r="Q1999" s="23">
        <v>25</v>
      </c>
      <c r="R1999" s="22">
        <v>590</v>
      </c>
      <c r="S1999" s="22">
        <v>560</v>
      </c>
      <c r="T1999" s="24">
        <v>4.0999999999999996</v>
      </c>
      <c r="U1999" s="24">
        <v>-0.30000000000000071</v>
      </c>
      <c r="V1999" s="24">
        <v>4.4000000000000004</v>
      </c>
      <c r="W1999" s="24">
        <v>4</v>
      </c>
      <c r="X1999" s="25">
        <v>4.2670375521557717E-2</v>
      </c>
      <c r="Y1999" s="24">
        <v>4.4000000000000004</v>
      </c>
      <c r="Z1999" s="24">
        <v>-1.5</v>
      </c>
      <c r="AA1999" s="24">
        <v>5.9</v>
      </c>
      <c r="AB1999" s="24">
        <v>6.9</v>
      </c>
      <c r="AC1999" s="26">
        <v>0.40584415584415579</v>
      </c>
      <c r="AD1999" s="24">
        <v>9.5111456340269882</v>
      </c>
      <c r="AE1999" s="6">
        <v>297</v>
      </c>
      <c r="AF1999" s="6">
        <v>302</v>
      </c>
      <c r="AG1999" s="6">
        <v>178</v>
      </c>
      <c r="AH1999" s="27">
        <v>4.7112375533428166</v>
      </c>
      <c r="AI1999" s="28">
        <v>805000</v>
      </c>
      <c r="AJ1999" s="28">
        <v>741500</v>
      </c>
      <c r="AK1999" s="28">
        <v>640000</v>
      </c>
      <c r="AL1999" s="29">
        <v>8.5637221847606207E-2</v>
      </c>
      <c r="AM1999" s="29">
        <v>0.2578125</v>
      </c>
      <c r="AN1999" s="6">
        <v>2.9</v>
      </c>
      <c r="AO1999" s="27">
        <v>-0.10000000000000009</v>
      </c>
      <c r="AP1999" s="6">
        <v>3</v>
      </c>
      <c r="AQ1999" s="26">
        <v>0.10588235294117647</v>
      </c>
      <c r="AR1999" s="28">
        <v>590</v>
      </c>
      <c r="AS1999" s="28">
        <v>550</v>
      </c>
      <c r="AT1999" s="25">
        <v>7.2727272727272724E-2</v>
      </c>
      <c r="AU1999" s="26">
        <v>0.3805968923057641</v>
      </c>
      <c r="AV1999" s="30">
        <v>1453.7600000000002</v>
      </c>
      <c r="AW1999" s="24">
        <v>0.6794</v>
      </c>
      <c r="AX1999" s="24">
        <v>0.3206</v>
      </c>
      <c r="AY1999" s="24">
        <v>0.74590000000000001</v>
      </c>
      <c r="AZ1999" s="24">
        <v>0.2319</v>
      </c>
      <c r="BA1999" s="24">
        <v>0.29930000000000001</v>
      </c>
      <c r="BB1999" s="24">
        <v>0.29620000000000002</v>
      </c>
      <c r="BC1999" s="24">
        <v>0.36409999999999998</v>
      </c>
      <c r="BD1999" s="31">
        <v>4</v>
      </c>
      <c r="BE1999" s="23">
        <v>27</v>
      </c>
      <c r="BF1999" s="32" t="s">
        <v>4718</v>
      </c>
      <c r="BG1999" s="33">
        <v>153.15232273775101</v>
      </c>
      <c r="BH1999" s="33">
        <v>-27.695484402668299</v>
      </c>
      <c r="BI1999" s="34">
        <f t="shared" si="434"/>
        <v>49</v>
      </c>
      <c r="BJ1999" s="34">
        <f t="shared" si="435"/>
        <v>69</v>
      </c>
      <c r="BK1999" s="34">
        <f t="shared" si="436"/>
        <v>66</v>
      </c>
      <c r="BL1999" s="34">
        <f t="shared" si="437"/>
        <v>1</v>
      </c>
      <c r="BM1999" s="34">
        <f t="shared" si="438"/>
        <v>43</v>
      </c>
      <c r="BN1999" s="34">
        <f t="shared" si="439"/>
        <v>100</v>
      </c>
      <c r="BO1999" s="34">
        <f t="shared" si="440"/>
        <v>100</v>
      </c>
      <c r="BP1999" s="34">
        <f t="shared" si="441"/>
        <v>56</v>
      </c>
      <c r="BQ1999" s="35">
        <f t="shared" si="442"/>
        <v>92</v>
      </c>
      <c r="BR1999" s="34">
        <f t="shared" si="443"/>
        <v>55</v>
      </c>
      <c r="BS1999" s="35">
        <f t="shared" si="444"/>
        <v>1</v>
      </c>
      <c r="BT1999" s="35">
        <f t="shared" si="445"/>
        <v>44</v>
      </c>
      <c r="BU1999" s="35">
        <f t="shared" si="446"/>
        <v>40</v>
      </c>
      <c r="BV1999" s="35">
        <f t="shared" si="447"/>
        <v>57</v>
      </c>
    </row>
    <row r="2000" spans="2:74" hidden="1" x14ac:dyDescent="0.3">
      <c r="B2000" s="6" t="s">
        <v>2435</v>
      </c>
      <c r="C2000" s="6">
        <v>701021026</v>
      </c>
      <c r="D2000" s="6" t="s">
        <v>1910</v>
      </c>
      <c r="E2000" s="6" t="s">
        <v>1389</v>
      </c>
      <c r="F2000" s="6" t="s">
        <v>1389</v>
      </c>
      <c r="G2000" s="6" t="s">
        <v>1390</v>
      </c>
      <c r="H2000" s="6" t="s">
        <v>78</v>
      </c>
      <c r="I2000" s="22">
        <v>674500</v>
      </c>
      <c r="J2000" s="22">
        <v>710000</v>
      </c>
      <c r="K2000" s="22">
        <v>795000</v>
      </c>
      <c r="L2000" s="22">
        <v>780000</v>
      </c>
      <c r="M2000" s="22">
        <v>800000</v>
      </c>
      <c r="N2000" s="22">
        <v>800000</v>
      </c>
      <c r="O2000" s="23">
        <v>26</v>
      </c>
      <c r="P2000" s="23">
        <v>33</v>
      </c>
      <c r="Q2000" s="23">
        <v>31</v>
      </c>
      <c r="R2000" s="22">
        <v>700</v>
      </c>
      <c r="S2000" s="22">
        <v>690</v>
      </c>
      <c r="T2000" s="24">
        <v>4</v>
      </c>
      <c r="U2000" s="24">
        <v>0.20000000000000018</v>
      </c>
      <c r="V2000" s="24">
        <v>3.8</v>
      </c>
      <c r="W2000" s="24">
        <v>2.9</v>
      </c>
      <c r="X2000" s="25">
        <v>5.3965900667160858E-2</v>
      </c>
      <c r="Y2000" s="24">
        <v>3.4</v>
      </c>
      <c r="Z2000" s="24">
        <v>-0.89999999999999991</v>
      </c>
      <c r="AA2000" s="24">
        <v>4.3</v>
      </c>
      <c r="AB2000" s="24">
        <v>4.9000000000000004</v>
      </c>
      <c r="AC2000" s="26">
        <v>0.28306159420289856</v>
      </c>
      <c r="AD2000" s="24">
        <v>5.2451935519190958</v>
      </c>
      <c r="AE2000" s="6">
        <v>81</v>
      </c>
      <c r="AF2000" s="6">
        <v>97</v>
      </c>
      <c r="AG2000" s="6">
        <v>163</v>
      </c>
      <c r="AH2000" s="27">
        <v>1.8279569892473118</v>
      </c>
      <c r="AI2000" s="28">
        <v>620000</v>
      </c>
      <c r="AJ2000" s="28">
        <v>615000</v>
      </c>
      <c r="AK2000" s="28">
        <v>622000</v>
      </c>
      <c r="AL2000" s="29">
        <v>8.130081300813009E-3</v>
      </c>
      <c r="AM2000" s="29">
        <v>-3.2154340836012861E-3</v>
      </c>
      <c r="AN2000" s="6">
        <v>3.3</v>
      </c>
      <c r="AO2000" s="27">
        <v>0.89999999999999991</v>
      </c>
      <c r="AP2000" s="6">
        <v>2.4</v>
      </c>
      <c r="AQ2000" s="26">
        <v>7.8260869565217397E-3</v>
      </c>
      <c r="AR2000" s="28">
        <v>670</v>
      </c>
      <c r="AS2000" s="28">
        <v>660</v>
      </c>
      <c r="AT2000" s="25">
        <v>1.5151515151515152E-2</v>
      </c>
      <c r="AU2000" s="26">
        <v>0.32804391913892339</v>
      </c>
      <c r="AV2000" s="30">
        <v>2472.96</v>
      </c>
      <c r="AW2000" s="24">
        <v>0.61439999999999995</v>
      </c>
      <c r="AX2000" s="24">
        <v>0.3856</v>
      </c>
      <c r="AY2000" s="24">
        <v>0.41249999999999998</v>
      </c>
      <c r="AZ2000" s="24">
        <v>1.4500000000000001E-2</v>
      </c>
      <c r="BA2000" s="24">
        <v>0.18640000000000001</v>
      </c>
      <c r="BB2000" s="24">
        <v>0.23760000000000001</v>
      </c>
      <c r="BC2000" s="24">
        <v>0.55310000000000004</v>
      </c>
      <c r="BD2000" s="31">
        <v>6.5</v>
      </c>
      <c r="BE2000" s="23">
        <v>10</v>
      </c>
      <c r="BF2000" s="32" t="s">
        <v>4719</v>
      </c>
      <c r="BG2000" s="33">
        <v>130.859557080846</v>
      </c>
      <c r="BH2000" s="33">
        <v>-12.380201099246801</v>
      </c>
      <c r="BI2000" s="34">
        <f t="shared" si="434"/>
        <v>51</v>
      </c>
      <c r="BJ2000" s="34">
        <f t="shared" si="435"/>
        <v>62</v>
      </c>
      <c r="BK2000" s="34">
        <f t="shared" si="436"/>
        <v>100</v>
      </c>
      <c r="BL2000" s="34">
        <f t="shared" si="437"/>
        <v>1</v>
      </c>
      <c r="BM2000" s="34">
        <f t="shared" si="438"/>
        <v>5</v>
      </c>
      <c r="BN2000" s="34">
        <f t="shared" si="439"/>
        <v>1</v>
      </c>
      <c r="BO2000" s="34">
        <f t="shared" si="440"/>
        <v>100</v>
      </c>
      <c r="BP2000" s="34">
        <f t="shared" si="441"/>
        <v>31</v>
      </c>
      <c r="BQ2000" s="35">
        <f t="shared" si="442"/>
        <v>100</v>
      </c>
      <c r="BR2000" s="34">
        <f t="shared" si="443"/>
        <v>98</v>
      </c>
      <c r="BS2000" s="35">
        <f t="shared" si="444"/>
        <v>78</v>
      </c>
      <c r="BT2000" s="35">
        <f t="shared" si="445"/>
        <v>60</v>
      </c>
      <c r="BU2000" s="35">
        <f t="shared" si="446"/>
        <v>65</v>
      </c>
      <c r="BV2000" s="35">
        <f t="shared" si="447"/>
        <v>57</v>
      </c>
    </row>
    <row r="2001" spans="2:74" hidden="1" x14ac:dyDescent="0.3">
      <c r="B2001" s="6" t="s">
        <v>204</v>
      </c>
      <c r="C2001" s="6">
        <v>102021057</v>
      </c>
      <c r="D2001" s="6" t="s">
        <v>204</v>
      </c>
      <c r="E2001" s="6" t="s">
        <v>205</v>
      </c>
      <c r="F2001" s="6" t="s">
        <v>205</v>
      </c>
      <c r="G2001" s="6" t="s">
        <v>77</v>
      </c>
      <c r="H2001" s="6" t="s">
        <v>78</v>
      </c>
      <c r="I2001" s="22">
        <v>799000</v>
      </c>
      <c r="J2001" s="22">
        <v>790000</v>
      </c>
      <c r="K2001" s="22">
        <v>750000</v>
      </c>
      <c r="L2001" s="22">
        <v>780000</v>
      </c>
      <c r="M2001" s="22">
        <v>775000</v>
      </c>
      <c r="N2001" s="22">
        <v>760000</v>
      </c>
      <c r="O2001" s="23">
        <v>37</v>
      </c>
      <c r="P2001" s="23">
        <v>38</v>
      </c>
      <c r="Q2001" s="23">
        <v>37</v>
      </c>
      <c r="R2001" s="22">
        <v>580</v>
      </c>
      <c r="S2001" s="22">
        <v>540</v>
      </c>
      <c r="T2001" s="24">
        <v>3.1</v>
      </c>
      <c r="U2001" s="24">
        <v>-0.19999999999999973</v>
      </c>
      <c r="V2001" s="24">
        <v>3.3</v>
      </c>
      <c r="W2001" s="24">
        <v>3.2</v>
      </c>
      <c r="X2001" s="25">
        <v>3.7747183979974966E-2</v>
      </c>
      <c r="Y2001" s="24">
        <v>3.9</v>
      </c>
      <c r="Z2001" s="24">
        <v>-1.6</v>
      </c>
      <c r="AA2001" s="24">
        <v>5.5</v>
      </c>
      <c r="AB2001" s="24">
        <v>5.9</v>
      </c>
      <c r="AC2001" s="26">
        <v>0.42657095787244054</v>
      </c>
      <c r="AD2001" s="24">
        <v>11.300735919763927</v>
      </c>
      <c r="AE2001" s="6">
        <v>690</v>
      </c>
      <c r="AF2001" s="6">
        <v>813</v>
      </c>
      <c r="AG2001" s="6">
        <v>585</v>
      </c>
      <c r="AH2001" s="27">
        <v>3.7775735294117645</v>
      </c>
      <c r="AI2001" s="28">
        <v>875000</v>
      </c>
      <c r="AJ2001" s="28">
        <v>830000</v>
      </c>
      <c r="AK2001" s="28">
        <v>800000</v>
      </c>
      <c r="AL2001" s="29">
        <v>5.4216867469879519E-2</v>
      </c>
      <c r="AM2001" s="29">
        <v>9.375E-2</v>
      </c>
      <c r="AN2001" s="6">
        <v>3.2</v>
      </c>
      <c r="AO2001" s="27">
        <v>-0.19999999999999973</v>
      </c>
      <c r="AP2001" s="6">
        <v>3.4</v>
      </c>
      <c r="AQ2001" s="26">
        <v>0.10933014354066986</v>
      </c>
      <c r="AR2001" s="28">
        <v>600</v>
      </c>
      <c r="AS2001" s="28">
        <v>550</v>
      </c>
      <c r="AT2001" s="25">
        <v>9.0909090909090912E-2</v>
      </c>
      <c r="AU2001" s="26">
        <v>0.14328286788269706</v>
      </c>
      <c r="AV2001" s="30">
        <v>1359.68</v>
      </c>
      <c r="AW2001" s="24">
        <v>0.66310000000000002</v>
      </c>
      <c r="AX2001" s="24">
        <v>0.33689999999999998</v>
      </c>
      <c r="AY2001" s="24">
        <v>0.79479999999999995</v>
      </c>
      <c r="AZ2001" s="24">
        <v>0.12770000000000001</v>
      </c>
      <c r="BA2001" s="24">
        <v>0.2928</v>
      </c>
      <c r="BB2001" s="24">
        <v>0.28439999999999999</v>
      </c>
      <c r="BC2001" s="24">
        <v>0.39319999999999999</v>
      </c>
      <c r="BD2001" s="31">
        <v>1.5</v>
      </c>
      <c r="BE2001" s="23">
        <v>69</v>
      </c>
      <c r="BF2001" s="32" t="s">
        <v>4720</v>
      </c>
      <c r="BG2001" s="33">
        <v>151.43792835509001</v>
      </c>
      <c r="BH2001" s="33">
        <v>-33.2798427920306</v>
      </c>
      <c r="BI2001" s="34">
        <f t="shared" si="434"/>
        <v>65</v>
      </c>
      <c r="BJ2001" s="34">
        <f t="shared" si="435"/>
        <v>64</v>
      </c>
      <c r="BK2001" s="34">
        <f t="shared" si="436"/>
        <v>78</v>
      </c>
      <c r="BL2001" s="34">
        <f t="shared" si="437"/>
        <v>53</v>
      </c>
      <c r="BM2001" s="34">
        <f t="shared" si="438"/>
        <v>28</v>
      </c>
      <c r="BN2001" s="34">
        <f t="shared" si="439"/>
        <v>100</v>
      </c>
      <c r="BO2001" s="34">
        <f t="shared" si="440"/>
        <v>93</v>
      </c>
      <c r="BP2001" s="34">
        <f t="shared" si="441"/>
        <v>54</v>
      </c>
      <c r="BQ2001" s="35">
        <f t="shared" si="442"/>
        <v>76</v>
      </c>
      <c r="BR2001" s="34">
        <f t="shared" si="443"/>
        <v>38</v>
      </c>
      <c r="BS2001" s="35">
        <f t="shared" si="444"/>
        <v>1</v>
      </c>
      <c r="BT2001" s="35">
        <f t="shared" si="445"/>
        <v>52</v>
      </c>
      <c r="BU2001" s="35">
        <f t="shared" si="446"/>
        <v>15</v>
      </c>
      <c r="BV2001" s="35">
        <f t="shared" si="447"/>
        <v>57</v>
      </c>
    </row>
    <row r="2002" spans="2:74" x14ac:dyDescent="0.3">
      <c r="B2002" s="6" t="s">
        <v>810</v>
      </c>
      <c r="C2002" s="6">
        <v>103041077</v>
      </c>
      <c r="D2002" s="6" t="s">
        <v>810</v>
      </c>
      <c r="E2002" s="6" t="s">
        <v>100</v>
      </c>
      <c r="F2002" s="6" t="s">
        <v>810</v>
      </c>
      <c r="G2002" s="6" t="s">
        <v>77</v>
      </c>
      <c r="H2002" s="6" t="s">
        <v>78</v>
      </c>
      <c r="I2002" s="22">
        <v>690000</v>
      </c>
      <c r="J2002" s="22">
        <v>689000</v>
      </c>
      <c r="K2002" s="22">
        <v>680000</v>
      </c>
      <c r="L2002" s="22">
        <v>635000</v>
      </c>
      <c r="M2002" s="22">
        <v>619000</v>
      </c>
      <c r="N2002" s="22">
        <v>645000</v>
      </c>
      <c r="O2002" s="23">
        <v>55</v>
      </c>
      <c r="P2002" s="23">
        <v>58</v>
      </c>
      <c r="Q2002" s="23">
        <v>62</v>
      </c>
      <c r="R2002" s="22">
        <v>530</v>
      </c>
      <c r="S2002" s="22">
        <v>500</v>
      </c>
      <c r="T2002" s="24">
        <v>3.2</v>
      </c>
      <c r="U2002" s="24">
        <v>0</v>
      </c>
      <c r="V2002" s="24">
        <v>3.2</v>
      </c>
      <c r="W2002" s="24">
        <v>2.9</v>
      </c>
      <c r="X2002" s="25">
        <v>3.994202898550725E-2</v>
      </c>
      <c r="Y2002" s="24">
        <v>4.4000000000000004</v>
      </c>
      <c r="Z2002" s="24">
        <v>-1.7999999999999998</v>
      </c>
      <c r="AA2002" s="24">
        <v>6.2</v>
      </c>
      <c r="AB2002" s="24">
        <v>6.5</v>
      </c>
      <c r="AC2002" s="26">
        <v>0.35261869278262714</v>
      </c>
      <c r="AD2002" s="24">
        <v>8.8282619020323914</v>
      </c>
      <c r="AE2002" s="6">
        <v>269</v>
      </c>
      <c r="AF2002" s="6">
        <v>323</v>
      </c>
      <c r="AG2002" s="6">
        <v>316</v>
      </c>
      <c r="AH2002" s="27">
        <v>4.7524752475247523</v>
      </c>
      <c r="AI2002" s="28">
        <v>653000</v>
      </c>
      <c r="AJ2002" s="28">
        <v>660000</v>
      </c>
      <c r="AK2002" s="28">
        <v>665000</v>
      </c>
      <c r="AL2002" s="29">
        <v>-1.0606060606060607E-2</v>
      </c>
      <c r="AM2002" s="29">
        <v>-1.8045112781954888E-2</v>
      </c>
      <c r="AN2002" s="6">
        <v>2.5</v>
      </c>
      <c r="AO2002" s="27">
        <v>0.20000000000000018</v>
      </c>
      <c r="AP2002" s="6">
        <v>2.2999999999999998</v>
      </c>
      <c r="AQ2002" s="26">
        <v>8.9001447178002888E-2</v>
      </c>
      <c r="AR2002" s="28">
        <v>550</v>
      </c>
      <c r="AS2002" s="28">
        <v>525</v>
      </c>
      <c r="AT2002" s="25">
        <v>4.7619047619047616E-2</v>
      </c>
      <c r="AU2002" s="26">
        <v>0.24758062301648653</v>
      </c>
      <c r="AV2002" s="30">
        <v>1503.0400000000002</v>
      </c>
      <c r="AW2002" s="24">
        <v>0.60129999999999995</v>
      </c>
      <c r="AX2002" s="24">
        <v>0.3987</v>
      </c>
      <c r="AY2002" s="24">
        <v>0.81210000000000004</v>
      </c>
      <c r="AZ2002" s="24">
        <v>0.13730000000000001</v>
      </c>
      <c r="BA2002" s="24">
        <v>0.32440000000000002</v>
      </c>
      <c r="BB2002" s="24">
        <v>0.2717</v>
      </c>
      <c r="BC2002" s="24">
        <v>0.36730000000000002</v>
      </c>
      <c r="BD2002" s="31">
        <v>3</v>
      </c>
      <c r="BE2002" s="23">
        <v>204</v>
      </c>
      <c r="BF2002" s="32" t="s">
        <v>4721</v>
      </c>
      <c r="BG2002" s="33">
        <v>149.11018689259001</v>
      </c>
      <c r="BH2002" s="33">
        <v>-33.302428460686301</v>
      </c>
      <c r="BI2002" s="34">
        <f t="shared" si="434"/>
        <v>64</v>
      </c>
      <c r="BJ2002" s="34">
        <f t="shared" si="435"/>
        <v>75</v>
      </c>
      <c r="BK2002" s="34">
        <f t="shared" si="436"/>
        <v>66</v>
      </c>
      <c r="BL2002" s="34">
        <f t="shared" si="437"/>
        <v>18</v>
      </c>
      <c r="BM2002" s="34">
        <f t="shared" si="438"/>
        <v>1</v>
      </c>
      <c r="BN2002" s="34">
        <f t="shared" si="439"/>
        <v>100</v>
      </c>
      <c r="BO2002" s="34">
        <f t="shared" si="440"/>
        <v>68</v>
      </c>
      <c r="BP2002" s="34">
        <f t="shared" si="441"/>
        <v>61</v>
      </c>
      <c r="BQ2002" s="35">
        <f t="shared" si="442"/>
        <v>83</v>
      </c>
      <c r="BR2002" s="34">
        <f t="shared" si="443"/>
        <v>62</v>
      </c>
      <c r="BS2002" s="35">
        <f t="shared" si="444"/>
        <v>32</v>
      </c>
      <c r="BT2002" s="35">
        <f t="shared" si="445"/>
        <v>44</v>
      </c>
      <c r="BU2002" s="35">
        <f t="shared" si="446"/>
        <v>30</v>
      </c>
      <c r="BV2002" s="35">
        <f t="shared" si="447"/>
        <v>57</v>
      </c>
    </row>
    <row r="2003" spans="2:74" hidden="1" x14ac:dyDescent="0.3">
      <c r="B2003" s="6" t="s">
        <v>2436</v>
      </c>
      <c r="C2003" s="6">
        <v>104021085</v>
      </c>
      <c r="D2003" s="6" t="s">
        <v>1354</v>
      </c>
      <c r="E2003" s="6" t="s">
        <v>1355</v>
      </c>
      <c r="F2003" s="6" t="s">
        <v>1354</v>
      </c>
      <c r="G2003" s="6" t="s">
        <v>77</v>
      </c>
      <c r="H2003" s="6" t="s">
        <v>78</v>
      </c>
      <c r="I2003" s="22">
        <v>875000</v>
      </c>
      <c r="J2003" s="22">
        <v>875000</v>
      </c>
      <c r="K2003" s="22">
        <v>852696</v>
      </c>
      <c r="L2003" s="22">
        <v>810000</v>
      </c>
      <c r="M2003" s="22">
        <v>795000</v>
      </c>
      <c r="N2003" s="22">
        <v>750000</v>
      </c>
      <c r="O2003" s="23">
        <v>56</v>
      </c>
      <c r="P2003" s="23">
        <v>58</v>
      </c>
      <c r="Q2003" s="23">
        <v>64</v>
      </c>
      <c r="R2003" s="22">
        <v>650</v>
      </c>
      <c r="S2003" s="22">
        <v>640</v>
      </c>
      <c r="T2003" s="24">
        <v>2.1</v>
      </c>
      <c r="U2003" s="24">
        <v>0.10000000000000009</v>
      </c>
      <c r="V2003" s="24">
        <v>2</v>
      </c>
      <c r="W2003" s="24">
        <v>1.7</v>
      </c>
      <c r="X2003" s="25">
        <v>3.8628571428571429E-2</v>
      </c>
      <c r="Y2003" s="24">
        <v>3</v>
      </c>
      <c r="Z2003" s="24">
        <v>-1.0999999999999996</v>
      </c>
      <c r="AA2003" s="24">
        <v>4.0999999999999996</v>
      </c>
      <c r="AB2003" s="24">
        <v>4.9000000000000004</v>
      </c>
      <c r="AC2003" s="26">
        <v>0.47609281612562981</v>
      </c>
      <c r="AD2003" s="24">
        <v>12.324887991417931</v>
      </c>
      <c r="AE2003" s="6">
        <v>451</v>
      </c>
      <c r="AF2003" s="6">
        <v>554</v>
      </c>
      <c r="AG2003" s="6">
        <v>451</v>
      </c>
      <c r="AH2003" s="27">
        <v>7.0681003584229387</v>
      </c>
      <c r="AI2003" s="28">
        <v>830000</v>
      </c>
      <c r="AJ2003" s="28">
        <v>810000</v>
      </c>
      <c r="AK2003" s="28">
        <v>815000</v>
      </c>
      <c r="AL2003" s="29">
        <v>2.4691358024691357E-2</v>
      </c>
      <c r="AM2003" s="29">
        <v>1.8404907975460124E-2</v>
      </c>
      <c r="AN2003" s="6">
        <v>2.2000000000000002</v>
      </c>
      <c r="AO2003" s="27">
        <v>-9.9999999999999645E-2</v>
      </c>
      <c r="AP2003" s="6">
        <v>2.2999999999999998</v>
      </c>
      <c r="AQ2003" s="26">
        <v>9.5294117647058821E-2</v>
      </c>
      <c r="AR2003" s="28">
        <v>660</v>
      </c>
      <c r="AS2003" s="28">
        <v>630</v>
      </c>
      <c r="AT2003" s="25">
        <v>4.7619047619047616E-2</v>
      </c>
      <c r="AU2003" s="26">
        <v>0.1520685618233073</v>
      </c>
      <c r="AV2003" s="30">
        <v>1365.2800000000002</v>
      </c>
      <c r="AW2003" s="24">
        <v>0.61409999999999998</v>
      </c>
      <c r="AX2003" s="24">
        <v>0.38590000000000002</v>
      </c>
      <c r="AY2003" s="24">
        <v>0.56340000000000001</v>
      </c>
      <c r="AZ2003" s="24">
        <v>0.15620000000000001</v>
      </c>
      <c r="BA2003" s="24">
        <v>0.32879999999999998</v>
      </c>
      <c r="BB2003" s="24">
        <v>0.21990000000000001</v>
      </c>
      <c r="BC2003" s="24">
        <v>0.4143</v>
      </c>
      <c r="BD2003" s="31">
        <v>4</v>
      </c>
      <c r="BE2003" s="23">
        <v>432</v>
      </c>
      <c r="BF2003" s="32" t="s">
        <v>4722</v>
      </c>
      <c r="BG2003" s="33">
        <v>153.095018387511</v>
      </c>
      <c r="BH2003" s="33">
        <v>-30.3231603061679</v>
      </c>
      <c r="BI2003" s="34">
        <f t="shared" si="434"/>
        <v>82</v>
      </c>
      <c r="BJ2003" s="34">
        <f t="shared" si="435"/>
        <v>80</v>
      </c>
      <c r="BK2003" s="34">
        <f t="shared" si="436"/>
        <v>37</v>
      </c>
      <c r="BL2003" s="34">
        <f t="shared" si="437"/>
        <v>50</v>
      </c>
      <c r="BM2003" s="34">
        <f t="shared" si="438"/>
        <v>13</v>
      </c>
      <c r="BN2003" s="34">
        <f t="shared" si="439"/>
        <v>100</v>
      </c>
      <c r="BO2003" s="34">
        <f t="shared" si="440"/>
        <v>37</v>
      </c>
      <c r="BP2003" s="34">
        <f t="shared" si="441"/>
        <v>62</v>
      </c>
      <c r="BQ2003" s="35">
        <f t="shared" si="442"/>
        <v>79</v>
      </c>
      <c r="BR2003" s="34">
        <f t="shared" si="443"/>
        <v>27</v>
      </c>
      <c r="BS2003" s="35">
        <f t="shared" si="444"/>
        <v>1</v>
      </c>
      <c r="BT2003" s="35">
        <f t="shared" si="445"/>
        <v>67</v>
      </c>
      <c r="BU2003" s="35">
        <f t="shared" si="446"/>
        <v>40</v>
      </c>
      <c r="BV2003" s="35">
        <f t="shared" si="447"/>
        <v>57</v>
      </c>
    </row>
    <row r="2004" spans="2:74" hidden="1" x14ac:dyDescent="0.3">
      <c r="B2004" s="6" t="s">
        <v>2437</v>
      </c>
      <c r="C2004" s="6">
        <v>118011341</v>
      </c>
      <c r="D2004" s="6" t="s">
        <v>1694</v>
      </c>
      <c r="E2004" s="6" t="s">
        <v>1695</v>
      </c>
      <c r="F2004" s="6" t="s">
        <v>2757</v>
      </c>
      <c r="G2004" s="6" t="s">
        <v>77</v>
      </c>
      <c r="H2004" s="6" t="s">
        <v>78</v>
      </c>
      <c r="I2004" s="22">
        <v>3441000</v>
      </c>
      <c r="J2004" s="22">
        <v>3348000</v>
      </c>
      <c r="K2004" s="22">
        <v>3434400</v>
      </c>
      <c r="L2004" s="22">
        <v>2950000</v>
      </c>
      <c r="M2004" s="22">
        <v>3200000</v>
      </c>
      <c r="N2004" s="22">
        <v>3420000</v>
      </c>
      <c r="O2004" s="23">
        <v>23</v>
      </c>
      <c r="P2004" s="23">
        <v>24</v>
      </c>
      <c r="Q2004" s="23">
        <v>22</v>
      </c>
      <c r="R2004" s="22">
        <v>1500</v>
      </c>
      <c r="S2004" s="22">
        <v>1640</v>
      </c>
      <c r="T2004" s="24">
        <v>2.1</v>
      </c>
      <c r="U2004" s="24">
        <v>0.10000000000000009</v>
      </c>
      <c r="V2004" s="24">
        <v>2</v>
      </c>
      <c r="W2004" s="24">
        <v>2.2999999999999998</v>
      </c>
      <c r="X2004" s="25">
        <v>2.2667829119442023E-2</v>
      </c>
      <c r="Y2004" s="24">
        <v>3.3</v>
      </c>
      <c r="Z2004" s="24">
        <v>-1</v>
      </c>
      <c r="AA2004" s="24">
        <v>4.3</v>
      </c>
      <c r="AB2004" s="24">
        <v>4.5</v>
      </c>
      <c r="AC2004" s="26">
        <v>0.52193519652599929</v>
      </c>
      <c r="AD2004" s="24">
        <v>23.025371939050817</v>
      </c>
      <c r="AE2004" s="6">
        <v>103</v>
      </c>
      <c r="AF2004" s="6">
        <v>231</v>
      </c>
      <c r="AG2004" s="6">
        <v>150</v>
      </c>
      <c r="AH2004" s="27">
        <v>2.4483985765124556</v>
      </c>
      <c r="AI2004" s="28">
        <v>3750000</v>
      </c>
      <c r="AJ2004" s="28">
        <v>3580000</v>
      </c>
      <c r="AK2004" s="28">
        <v>3535000</v>
      </c>
      <c r="AL2004" s="29">
        <v>4.7486033519553071E-2</v>
      </c>
      <c r="AM2004" s="29">
        <v>6.0820367751060818E-2</v>
      </c>
      <c r="AN2004" s="6">
        <v>2.9</v>
      </c>
      <c r="AO2004" s="27">
        <v>-0.20000000000000018</v>
      </c>
      <c r="AP2004" s="6">
        <v>3.1</v>
      </c>
      <c r="AQ2004" s="26">
        <v>9.5822454308093996E-2</v>
      </c>
      <c r="AR2004" s="28">
        <v>1800</v>
      </c>
      <c r="AS2004" s="28">
        <v>1795</v>
      </c>
      <c r="AT2004" s="25">
        <v>2.7855153203342618E-3</v>
      </c>
      <c r="AU2004" s="26">
        <v>0.2908513947336645</v>
      </c>
      <c r="AV2004" s="30">
        <v>2873.92</v>
      </c>
      <c r="AW2004" s="24">
        <v>0.60229999999999995</v>
      </c>
      <c r="AX2004" s="24">
        <v>0.3977</v>
      </c>
      <c r="AY2004" s="24">
        <v>0.12939999999999999</v>
      </c>
      <c r="AZ2004" s="24">
        <v>0.26629999999999998</v>
      </c>
      <c r="BA2004" s="24">
        <v>0.26240000000000002</v>
      </c>
      <c r="BB2004" s="24">
        <v>0.2319</v>
      </c>
      <c r="BC2004" s="24">
        <v>0.47239999999999999</v>
      </c>
      <c r="BD2004" s="31">
        <v>9.5</v>
      </c>
      <c r="BE2004" s="23">
        <v>5</v>
      </c>
      <c r="BF2004" s="32" t="s">
        <v>4723</v>
      </c>
      <c r="BG2004" s="33">
        <v>151.25021355651501</v>
      </c>
      <c r="BH2004" s="33">
        <v>-33.9002276451385</v>
      </c>
      <c r="BI2004" s="34">
        <f t="shared" si="434"/>
        <v>82</v>
      </c>
      <c r="BJ2004" s="34">
        <f t="shared" si="435"/>
        <v>69</v>
      </c>
      <c r="BK2004" s="34">
        <f t="shared" si="436"/>
        <v>94</v>
      </c>
      <c r="BL2004" s="34">
        <f t="shared" si="437"/>
        <v>4</v>
      </c>
      <c r="BM2004" s="34">
        <f t="shared" si="438"/>
        <v>25</v>
      </c>
      <c r="BN2004" s="34">
        <f t="shared" si="439"/>
        <v>100</v>
      </c>
      <c r="BO2004" s="34">
        <f t="shared" si="440"/>
        <v>100</v>
      </c>
      <c r="BP2004" s="34">
        <f t="shared" si="441"/>
        <v>48</v>
      </c>
      <c r="BQ2004" s="35">
        <f t="shared" si="442"/>
        <v>26</v>
      </c>
      <c r="BR2004" s="34">
        <f t="shared" si="443"/>
        <v>1</v>
      </c>
      <c r="BS2004" s="35">
        <f t="shared" si="444"/>
        <v>1</v>
      </c>
      <c r="BT2004" s="35">
        <f t="shared" si="445"/>
        <v>62</v>
      </c>
      <c r="BU2004" s="35">
        <f t="shared" si="446"/>
        <v>95</v>
      </c>
      <c r="BV2004" s="35">
        <f t="shared" si="447"/>
        <v>57</v>
      </c>
    </row>
    <row r="2005" spans="2:74" hidden="1" x14ac:dyDescent="0.3">
      <c r="B2005" s="6" t="s">
        <v>2438</v>
      </c>
      <c r="C2005" s="6">
        <v>119011361</v>
      </c>
      <c r="D2005" s="6" t="s">
        <v>1093</v>
      </c>
      <c r="E2005" s="6" t="s">
        <v>1094</v>
      </c>
      <c r="F2005" s="6" t="s">
        <v>2757</v>
      </c>
      <c r="G2005" s="6" t="s">
        <v>77</v>
      </c>
      <c r="H2005" s="6" t="s">
        <v>78</v>
      </c>
      <c r="I2005" s="22">
        <v>1332800</v>
      </c>
      <c r="J2005" s="22">
        <v>1341450</v>
      </c>
      <c r="K2005" s="22">
        <v>1222650</v>
      </c>
      <c r="L2005" s="22">
        <v>1360000</v>
      </c>
      <c r="M2005" s="22">
        <v>1345000</v>
      </c>
      <c r="N2005" s="22">
        <v>1235000</v>
      </c>
      <c r="O2005" s="23">
        <v>26</v>
      </c>
      <c r="P2005" s="23">
        <v>26</v>
      </c>
      <c r="Q2005" s="23">
        <v>25</v>
      </c>
      <c r="R2005" s="22">
        <v>775</v>
      </c>
      <c r="S2005" s="22">
        <v>700</v>
      </c>
      <c r="T2005" s="24">
        <v>2.1</v>
      </c>
      <c r="U2005" s="24">
        <v>-0.10000000000000009</v>
      </c>
      <c r="V2005" s="24">
        <v>2.2000000000000002</v>
      </c>
      <c r="W2005" s="24">
        <v>2.6</v>
      </c>
      <c r="X2005" s="25">
        <v>3.0237094837935175E-2</v>
      </c>
      <c r="Y2005" s="24">
        <v>3.1</v>
      </c>
      <c r="Z2005" s="24">
        <v>-1.1999999999999997</v>
      </c>
      <c r="AA2005" s="24">
        <v>4.3</v>
      </c>
      <c r="AB2005" s="24">
        <v>4.8</v>
      </c>
      <c r="AC2005" s="26">
        <v>0.47623144233605347</v>
      </c>
      <c r="AD2005" s="24">
        <v>15.749907353486156</v>
      </c>
      <c r="AE2005" s="6">
        <v>262</v>
      </c>
      <c r="AF2005" s="6">
        <v>267</v>
      </c>
      <c r="AG2005" s="6">
        <v>215</v>
      </c>
      <c r="AH2005" s="27">
        <v>2.546938775510204</v>
      </c>
      <c r="AI2005" s="28">
        <v>1485000</v>
      </c>
      <c r="AJ2005" s="28">
        <v>1337000</v>
      </c>
      <c r="AK2005" s="28">
        <v>1220000</v>
      </c>
      <c r="AL2005" s="29">
        <v>0.11069558713537771</v>
      </c>
      <c r="AM2005" s="29">
        <v>0.21721311475409835</v>
      </c>
      <c r="AN2005" s="6">
        <v>2.4</v>
      </c>
      <c r="AO2005" s="27">
        <v>-0.20000000000000018</v>
      </c>
      <c r="AP2005" s="6">
        <v>2.6</v>
      </c>
      <c r="AQ2005" s="26">
        <v>8.9171974522293002E-2</v>
      </c>
      <c r="AR2005" s="28">
        <v>850</v>
      </c>
      <c r="AS2005" s="28">
        <v>800</v>
      </c>
      <c r="AT2005" s="25">
        <v>6.25E-2</v>
      </c>
      <c r="AU2005" s="26">
        <v>0.24729714464786345</v>
      </c>
      <c r="AV2005" s="30">
        <v>1627.3600000000001</v>
      </c>
      <c r="AW2005" s="24">
        <v>0.77729999999999999</v>
      </c>
      <c r="AX2005" s="24">
        <v>0.22270000000000001</v>
      </c>
      <c r="AY2005" s="24">
        <v>0.66959999999999997</v>
      </c>
      <c r="AZ2005" s="24">
        <v>0.14560000000000001</v>
      </c>
      <c r="BA2005" s="24">
        <v>0.2878</v>
      </c>
      <c r="BB2005" s="24">
        <v>0.30259999999999998</v>
      </c>
      <c r="BC2005" s="24">
        <v>0.36680000000000001</v>
      </c>
      <c r="BD2005" s="31">
        <v>2</v>
      </c>
      <c r="BE2005" s="23">
        <v>18</v>
      </c>
      <c r="BF2005" s="32" t="s">
        <v>4724</v>
      </c>
      <c r="BG2005" s="33">
        <v>151.02195723806099</v>
      </c>
      <c r="BH2005" s="33">
        <v>-33.901256200995398</v>
      </c>
      <c r="BI2005" s="34">
        <f t="shared" si="434"/>
        <v>82</v>
      </c>
      <c r="BJ2005" s="34">
        <f t="shared" si="435"/>
        <v>77</v>
      </c>
      <c r="BK2005" s="34">
        <f t="shared" si="436"/>
        <v>93</v>
      </c>
      <c r="BL2005" s="34">
        <f t="shared" si="437"/>
        <v>18</v>
      </c>
      <c r="BM2005" s="34">
        <f t="shared" si="438"/>
        <v>56</v>
      </c>
      <c r="BN2005" s="34">
        <f t="shared" si="439"/>
        <v>100</v>
      </c>
      <c r="BO2005" s="34">
        <f t="shared" si="440"/>
        <v>100</v>
      </c>
      <c r="BP2005" s="34">
        <f t="shared" si="441"/>
        <v>53</v>
      </c>
      <c r="BQ2005" s="35">
        <f t="shared" si="442"/>
        <v>51</v>
      </c>
      <c r="BR2005" s="34">
        <f t="shared" si="443"/>
        <v>1</v>
      </c>
      <c r="BS2005" s="35">
        <f t="shared" si="444"/>
        <v>1</v>
      </c>
      <c r="BT2005" s="35">
        <f t="shared" si="445"/>
        <v>65</v>
      </c>
      <c r="BU2005" s="35">
        <f t="shared" si="446"/>
        <v>20</v>
      </c>
      <c r="BV2005" s="35">
        <f t="shared" si="447"/>
        <v>57</v>
      </c>
    </row>
    <row r="2006" spans="2:74" hidden="1" x14ac:dyDescent="0.3">
      <c r="B2006" s="6" t="s">
        <v>2439</v>
      </c>
      <c r="C2006" s="6">
        <v>126021503</v>
      </c>
      <c r="D2006" s="6" t="s">
        <v>1840</v>
      </c>
      <c r="E2006" s="6" t="s">
        <v>1297</v>
      </c>
      <c r="F2006" s="6" t="s">
        <v>2757</v>
      </c>
      <c r="G2006" s="6" t="s">
        <v>77</v>
      </c>
      <c r="H2006" s="6" t="s">
        <v>78</v>
      </c>
      <c r="I2006" s="22">
        <v>2300000</v>
      </c>
      <c r="J2006" s="22">
        <v>2300000</v>
      </c>
      <c r="K2006" s="22">
        <v>2320000</v>
      </c>
      <c r="L2006" s="22">
        <v>2400000</v>
      </c>
      <c r="M2006" s="22">
        <v>2450000</v>
      </c>
      <c r="N2006" s="22">
        <v>2360000</v>
      </c>
      <c r="O2006" s="23">
        <v>27</v>
      </c>
      <c r="P2006" s="23">
        <v>26</v>
      </c>
      <c r="Q2006" s="23">
        <v>27</v>
      </c>
      <c r="R2006" s="22">
        <v>825</v>
      </c>
      <c r="S2006" s="22">
        <v>870</v>
      </c>
      <c r="T2006" s="24">
        <v>2.4</v>
      </c>
      <c r="U2006" s="24">
        <v>-0.10000000000000009</v>
      </c>
      <c r="V2006" s="24">
        <v>2.5</v>
      </c>
      <c r="W2006" s="24">
        <v>2.9</v>
      </c>
      <c r="X2006" s="25">
        <v>1.8652173913043479E-2</v>
      </c>
      <c r="Y2006" s="24">
        <v>3.2</v>
      </c>
      <c r="Z2006" s="24">
        <v>-1.2000000000000002</v>
      </c>
      <c r="AA2006" s="24">
        <v>4.4000000000000004</v>
      </c>
      <c r="AB2006" s="24">
        <v>4.0999999999999996</v>
      </c>
      <c r="AC2006" s="26">
        <v>0.36483761409467202</v>
      </c>
      <c r="AD2006" s="24">
        <v>19.560058564516215</v>
      </c>
      <c r="AE2006" s="6">
        <v>221</v>
      </c>
      <c r="AF2006" s="6">
        <v>264</v>
      </c>
      <c r="AG2006" s="6">
        <v>168</v>
      </c>
      <c r="AH2006" s="27">
        <v>3.0274669379450661</v>
      </c>
      <c r="AI2006" s="28">
        <v>2685000</v>
      </c>
      <c r="AJ2006" s="28">
        <v>2560000</v>
      </c>
      <c r="AK2006" s="28">
        <v>2350000</v>
      </c>
      <c r="AL2006" s="29">
        <v>4.8828125E-2</v>
      </c>
      <c r="AM2006" s="29">
        <v>0.14255319148936171</v>
      </c>
      <c r="AN2006" s="6">
        <v>3</v>
      </c>
      <c r="AO2006" s="27">
        <v>0</v>
      </c>
      <c r="AP2006" s="6">
        <v>3</v>
      </c>
      <c r="AQ2006" s="26">
        <v>9.6271929824561411E-2</v>
      </c>
      <c r="AR2006" s="28">
        <v>1030</v>
      </c>
      <c r="AS2006" s="28">
        <v>980</v>
      </c>
      <c r="AT2006" s="25">
        <v>5.1020408163265307E-2</v>
      </c>
      <c r="AU2006" s="26">
        <v>0.21900537705368606</v>
      </c>
      <c r="AV2006" s="30">
        <v>2261.2800000000002</v>
      </c>
      <c r="AW2006" s="24">
        <v>0.66579999999999995</v>
      </c>
      <c r="AX2006" s="24">
        <v>0.3342</v>
      </c>
      <c r="AY2006" s="24">
        <v>0.32219999999999999</v>
      </c>
      <c r="AZ2006" s="24">
        <v>7.4300000000000005E-2</v>
      </c>
      <c r="BA2006" s="24">
        <v>0.2273</v>
      </c>
      <c r="BB2006" s="24">
        <v>0.28460000000000002</v>
      </c>
      <c r="BC2006" s="24">
        <v>0.46429999999999999</v>
      </c>
      <c r="BD2006" s="31">
        <v>9</v>
      </c>
      <c r="BE2006" s="23">
        <v>13</v>
      </c>
      <c r="BF2006" s="32" t="s">
        <v>4725</v>
      </c>
      <c r="BG2006" s="33">
        <v>151.085650759424</v>
      </c>
      <c r="BH2006" s="33">
        <v>-33.810451251232699</v>
      </c>
      <c r="BI2006" s="34">
        <f t="shared" si="434"/>
        <v>77</v>
      </c>
      <c r="BJ2006" s="34">
        <f t="shared" si="435"/>
        <v>67</v>
      </c>
      <c r="BK2006" s="34">
        <f t="shared" si="436"/>
        <v>87</v>
      </c>
      <c r="BL2006" s="34">
        <f t="shared" si="437"/>
        <v>28</v>
      </c>
      <c r="BM2006" s="34">
        <f t="shared" si="438"/>
        <v>25</v>
      </c>
      <c r="BN2006" s="34">
        <f t="shared" si="439"/>
        <v>100</v>
      </c>
      <c r="BO2006" s="34">
        <f t="shared" si="440"/>
        <v>100</v>
      </c>
      <c r="BP2006" s="34">
        <f t="shared" si="441"/>
        <v>40</v>
      </c>
      <c r="BQ2006" s="35">
        <f t="shared" si="442"/>
        <v>13</v>
      </c>
      <c r="BR2006" s="34">
        <f t="shared" si="443"/>
        <v>1</v>
      </c>
      <c r="BS2006" s="35">
        <f t="shared" si="444"/>
        <v>24</v>
      </c>
      <c r="BT2006" s="35">
        <f t="shared" si="445"/>
        <v>64</v>
      </c>
      <c r="BU2006" s="35">
        <f t="shared" si="446"/>
        <v>90</v>
      </c>
      <c r="BV2006" s="35">
        <f t="shared" si="447"/>
        <v>57</v>
      </c>
    </row>
    <row r="2007" spans="2:74" hidden="1" x14ac:dyDescent="0.3">
      <c r="B2007" s="6" t="s">
        <v>360</v>
      </c>
      <c r="C2007" s="6">
        <v>206061135</v>
      </c>
      <c r="D2007" s="6" t="s">
        <v>2402</v>
      </c>
      <c r="E2007" s="6" t="s">
        <v>289</v>
      </c>
      <c r="F2007" s="6" t="s">
        <v>689</v>
      </c>
      <c r="G2007" s="6" t="s">
        <v>86</v>
      </c>
      <c r="H2007" s="6" t="s">
        <v>78</v>
      </c>
      <c r="I2007" s="22">
        <v>2000000</v>
      </c>
      <c r="J2007" s="22">
        <v>2025000</v>
      </c>
      <c r="K2007" s="22">
        <v>2300000</v>
      </c>
      <c r="L2007" s="22">
        <v>1450000</v>
      </c>
      <c r="M2007" s="22">
        <v>1450000</v>
      </c>
      <c r="N2007" s="22">
        <v>2240000</v>
      </c>
      <c r="O2007" s="23">
        <v>24</v>
      </c>
      <c r="P2007" s="23">
        <v>24</v>
      </c>
      <c r="Q2007" s="23">
        <v>25</v>
      </c>
      <c r="R2007" s="22">
        <v>935</v>
      </c>
      <c r="S2007" s="22">
        <v>850</v>
      </c>
      <c r="T2007" s="24">
        <v>2.2000000000000002</v>
      </c>
      <c r="U2007" s="24">
        <v>0</v>
      </c>
      <c r="V2007" s="24">
        <v>2.2000000000000002</v>
      </c>
      <c r="W2007" s="24">
        <v>2.7</v>
      </c>
      <c r="X2007" s="25">
        <v>2.4309999999999998E-2</v>
      </c>
      <c r="Y2007" s="24">
        <v>2.7</v>
      </c>
      <c r="Z2007" s="24">
        <v>-0.79999999999999982</v>
      </c>
      <c r="AA2007" s="24">
        <v>3.5</v>
      </c>
      <c r="AB2007" s="24">
        <v>2.9</v>
      </c>
      <c r="AC2007" s="26">
        <v>0.37826072884976369</v>
      </c>
      <c r="AD2007" s="24">
        <v>15.559881894272468</v>
      </c>
      <c r="AE2007" s="6">
        <v>77</v>
      </c>
      <c r="AF2007" s="6">
        <v>123</v>
      </c>
      <c r="AG2007" s="6">
        <v>93</v>
      </c>
      <c r="AH2007" s="27">
        <v>3.6945107398568022</v>
      </c>
      <c r="AI2007" s="28">
        <v>1530000</v>
      </c>
      <c r="AJ2007" s="28">
        <v>1725000</v>
      </c>
      <c r="AK2007" s="28">
        <v>1630000</v>
      </c>
      <c r="AL2007" s="29">
        <v>-0.11304347826086956</v>
      </c>
      <c r="AM2007" s="29">
        <v>-6.1349693251533742E-2</v>
      </c>
      <c r="AN2007" s="6">
        <v>2.5</v>
      </c>
      <c r="AO2007" s="27">
        <v>0</v>
      </c>
      <c r="AP2007" s="6">
        <v>2.5</v>
      </c>
      <c r="AQ2007" s="26">
        <v>1.953125E-2</v>
      </c>
      <c r="AR2007" s="28">
        <v>895</v>
      </c>
      <c r="AS2007" s="28">
        <v>875</v>
      </c>
      <c r="AT2007" s="25">
        <v>2.2857142857142857E-2</v>
      </c>
      <c r="AU2007" s="26">
        <v>-0.21015008832181015</v>
      </c>
      <c r="AV2007" s="30">
        <v>2471.84</v>
      </c>
      <c r="AW2007" s="24">
        <v>0.54400000000000004</v>
      </c>
      <c r="AX2007" s="24">
        <v>0.45600000000000002</v>
      </c>
      <c r="AY2007" s="24">
        <v>0.25530000000000003</v>
      </c>
      <c r="AZ2007" s="24">
        <v>0.1681</v>
      </c>
      <c r="BA2007" s="24">
        <v>0.29980000000000001</v>
      </c>
      <c r="BB2007" s="24">
        <v>0.23089999999999999</v>
      </c>
      <c r="BC2007" s="24">
        <v>0.443</v>
      </c>
      <c r="BD2007" s="31">
        <v>9.5</v>
      </c>
      <c r="BE2007" s="23">
        <v>7</v>
      </c>
      <c r="BF2007" s="32" t="s">
        <v>4726</v>
      </c>
      <c r="BG2007" s="33">
        <v>145.02029872397799</v>
      </c>
      <c r="BH2007" s="33">
        <v>-37.855912596587203</v>
      </c>
      <c r="BI2007" s="34">
        <f t="shared" si="434"/>
        <v>80</v>
      </c>
      <c r="BJ2007" s="34">
        <f t="shared" si="435"/>
        <v>75</v>
      </c>
      <c r="BK2007" s="34">
        <f t="shared" si="436"/>
        <v>79</v>
      </c>
      <c r="BL2007" s="34">
        <f t="shared" si="437"/>
        <v>100</v>
      </c>
      <c r="BM2007" s="34">
        <f t="shared" si="438"/>
        <v>1</v>
      </c>
      <c r="BN2007" s="34">
        <f t="shared" si="439"/>
        <v>16</v>
      </c>
      <c r="BO2007" s="34">
        <f t="shared" si="440"/>
        <v>100</v>
      </c>
      <c r="BP2007" s="34">
        <f t="shared" si="441"/>
        <v>56</v>
      </c>
      <c r="BQ2007" s="35">
        <f t="shared" si="442"/>
        <v>32</v>
      </c>
      <c r="BR2007" s="34">
        <f t="shared" si="443"/>
        <v>1</v>
      </c>
      <c r="BS2007" s="35">
        <f t="shared" si="444"/>
        <v>15</v>
      </c>
      <c r="BT2007" s="35">
        <f t="shared" si="445"/>
        <v>72</v>
      </c>
      <c r="BU2007" s="35">
        <f t="shared" si="446"/>
        <v>95</v>
      </c>
      <c r="BV2007" s="35">
        <f t="shared" si="447"/>
        <v>57</v>
      </c>
    </row>
    <row r="2008" spans="2:74" hidden="1" x14ac:dyDescent="0.3">
      <c r="B2008" s="6" t="s">
        <v>2440</v>
      </c>
      <c r="C2008" s="6">
        <v>207011147</v>
      </c>
      <c r="D2008" s="6" t="s">
        <v>1436</v>
      </c>
      <c r="E2008" s="6" t="s">
        <v>861</v>
      </c>
      <c r="F2008" s="6" t="s">
        <v>689</v>
      </c>
      <c r="G2008" s="6" t="s">
        <v>86</v>
      </c>
      <c r="H2008" s="6" t="s">
        <v>78</v>
      </c>
      <c r="I2008" s="22">
        <v>2700000</v>
      </c>
      <c r="J2008" s="22">
        <v>2997000</v>
      </c>
      <c r="K2008" s="22">
        <v>3099600</v>
      </c>
      <c r="L2008" s="22">
        <v>2730000</v>
      </c>
      <c r="M2008" s="22">
        <v>2825000</v>
      </c>
      <c r="N2008" s="22">
        <v>2825000</v>
      </c>
      <c r="O2008" s="23">
        <v>25</v>
      </c>
      <c r="P2008" s="23">
        <v>26</v>
      </c>
      <c r="Q2008" s="23">
        <v>26</v>
      </c>
      <c r="R2008" s="22">
        <v>1050</v>
      </c>
      <c r="S2008" s="22">
        <v>900</v>
      </c>
      <c r="T2008" s="24">
        <v>3.6</v>
      </c>
      <c r="U2008" s="24">
        <v>0</v>
      </c>
      <c r="V2008" s="24">
        <v>3.6</v>
      </c>
      <c r="W2008" s="24">
        <v>3.7</v>
      </c>
      <c r="X2008" s="25">
        <v>2.0222222222222221E-2</v>
      </c>
      <c r="Y2008" s="24">
        <v>2.6</v>
      </c>
      <c r="Z2008" s="24">
        <v>-0.69999999999999973</v>
      </c>
      <c r="AA2008" s="24">
        <v>3.3</v>
      </c>
      <c r="AB2008" s="24">
        <v>3.1</v>
      </c>
      <c r="AC2008" s="26">
        <v>0.4647992067426871</v>
      </c>
      <c r="AD2008" s="24">
        <v>22.984576157605407</v>
      </c>
      <c r="AE2008" s="6">
        <v>192</v>
      </c>
      <c r="AF2008" s="6">
        <v>286</v>
      </c>
      <c r="AG2008" s="6">
        <v>275</v>
      </c>
      <c r="AH2008" s="27">
        <v>2.0831295843520783</v>
      </c>
      <c r="AI2008" s="28">
        <v>2230000</v>
      </c>
      <c r="AJ2008" s="28">
        <v>2430000</v>
      </c>
      <c r="AK2008" s="28">
        <v>2315000</v>
      </c>
      <c r="AL2008" s="29">
        <v>-8.2304526748971193E-2</v>
      </c>
      <c r="AM2008" s="29">
        <v>-3.6717062634989202E-2</v>
      </c>
      <c r="AN2008" s="6">
        <v>3.1</v>
      </c>
      <c r="AO2008" s="27">
        <v>-0.19999999999999973</v>
      </c>
      <c r="AP2008" s="6">
        <v>3.3</v>
      </c>
      <c r="AQ2008" s="26">
        <v>3.8509316770186333E-2</v>
      </c>
      <c r="AR2008" s="28">
        <v>950</v>
      </c>
      <c r="AS2008" s="28">
        <v>900</v>
      </c>
      <c r="AT2008" s="25">
        <v>5.5555555555555552E-2</v>
      </c>
      <c r="AU2008" s="26">
        <v>6.1608610933659991E-3</v>
      </c>
      <c r="AV2008" s="30">
        <v>2259.0400000000004</v>
      </c>
      <c r="AW2008" s="24">
        <v>0.72230000000000005</v>
      </c>
      <c r="AX2008" s="24">
        <v>0.2777</v>
      </c>
      <c r="AY2008" s="24">
        <v>0.59630000000000005</v>
      </c>
      <c r="AZ2008" s="24">
        <v>0.25590000000000002</v>
      </c>
      <c r="BA2008" s="24">
        <v>0.42909999999999998</v>
      </c>
      <c r="BB2008" s="24">
        <v>0.2702</v>
      </c>
      <c r="BC2008" s="24">
        <v>0.25750000000000001</v>
      </c>
      <c r="BD2008" s="31">
        <v>9</v>
      </c>
      <c r="BE2008" s="23">
        <v>10</v>
      </c>
      <c r="BF2008" s="32" t="s">
        <v>4727</v>
      </c>
      <c r="BG2008" s="33">
        <v>145.082345732801</v>
      </c>
      <c r="BH2008" s="33">
        <v>-37.8083517366019</v>
      </c>
      <c r="BI2008" s="34">
        <f t="shared" si="434"/>
        <v>57</v>
      </c>
      <c r="BJ2008" s="34">
        <f t="shared" si="435"/>
        <v>65</v>
      </c>
      <c r="BK2008" s="34">
        <f t="shared" si="436"/>
        <v>99</v>
      </c>
      <c r="BL2008" s="34">
        <f t="shared" si="437"/>
        <v>98</v>
      </c>
      <c r="BM2008" s="34">
        <f t="shared" si="438"/>
        <v>1</v>
      </c>
      <c r="BN2008" s="34">
        <f t="shared" si="439"/>
        <v>44</v>
      </c>
      <c r="BO2008" s="34">
        <f t="shared" si="440"/>
        <v>100</v>
      </c>
      <c r="BP2008" s="34">
        <f t="shared" si="441"/>
        <v>84</v>
      </c>
      <c r="BQ2008" s="35">
        <f t="shared" si="442"/>
        <v>18</v>
      </c>
      <c r="BR2008" s="34">
        <f t="shared" si="443"/>
        <v>1</v>
      </c>
      <c r="BS2008" s="35">
        <f t="shared" si="444"/>
        <v>1</v>
      </c>
      <c r="BT2008" s="35">
        <f t="shared" si="445"/>
        <v>74</v>
      </c>
      <c r="BU2008" s="35">
        <f t="shared" si="446"/>
        <v>90</v>
      </c>
      <c r="BV2008" s="35">
        <f t="shared" si="447"/>
        <v>57</v>
      </c>
    </row>
    <row r="2009" spans="2:74" hidden="1" x14ac:dyDescent="0.3">
      <c r="B2009" s="6" t="s">
        <v>2441</v>
      </c>
      <c r="C2009" s="6">
        <v>216031594</v>
      </c>
      <c r="D2009" s="6" t="s">
        <v>837</v>
      </c>
      <c r="E2009" s="6" t="s">
        <v>837</v>
      </c>
      <c r="F2009" s="6" t="s">
        <v>3244</v>
      </c>
      <c r="G2009" s="6" t="s">
        <v>86</v>
      </c>
      <c r="H2009" s="6" t="s">
        <v>78</v>
      </c>
      <c r="I2009" s="22">
        <v>455000</v>
      </c>
      <c r="J2009" s="22">
        <v>450000</v>
      </c>
      <c r="K2009" s="22">
        <v>440000</v>
      </c>
      <c r="L2009" s="22">
        <v>450000</v>
      </c>
      <c r="M2009" s="22">
        <v>440000</v>
      </c>
      <c r="N2009" s="22">
        <v>415000</v>
      </c>
      <c r="O2009" s="23">
        <v>62</v>
      </c>
      <c r="P2009" s="23">
        <v>64</v>
      </c>
      <c r="Q2009" s="23">
        <v>63</v>
      </c>
      <c r="R2009" s="22">
        <v>460</v>
      </c>
      <c r="S2009" s="22">
        <v>420</v>
      </c>
      <c r="T2009" s="24">
        <v>3.7</v>
      </c>
      <c r="U2009" s="24">
        <v>-0.19999999999999973</v>
      </c>
      <c r="V2009" s="24">
        <v>3.9</v>
      </c>
      <c r="W2009" s="24">
        <v>3.1</v>
      </c>
      <c r="X2009" s="25">
        <v>5.2571428571428575E-2</v>
      </c>
      <c r="Y2009" s="24">
        <v>3.4</v>
      </c>
      <c r="Z2009" s="24">
        <v>-1.0000000000000004</v>
      </c>
      <c r="AA2009" s="24">
        <v>4.4000000000000004</v>
      </c>
      <c r="AB2009" s="24">
        <v>4</v>
      </c>
      <c r="AC2009" s="26">
        <v>0.35901598401598395</v>
      </c>
      <c r="AD2009" s="24">
        <v>6.8291083916083908</v>
      </c>
      <c r="AE2009" s="6">
        <v>323</v>
      </c>
      <c r="AF2009" s="6">
        <v>438</v>
      </c>
      <c r="AG2009" s="6">
        <v>374</v>
      </c>
      <c r="AH2009" s="27">
        <v>4.8754534461910515</v>
      </c>
      <c r="AI2009" s="28">
        <v>490000</v>
      </c>
      <c r="AJ2009" s="28">
        <v>480000</v>
      </c>
      <c r="AK2009" s="28">
        <v>458000</v>
      </c>
      <c r="AL2009" s="29">
        <v>2.0833333333333332E-2</v>
      </c>
      <c r="AM2009" s="29">
        <v>6.9868995633187769E-2</v>
      </c>
      <c r="AN2009" s="6">
        <v>2.9</v>
      </c>
      <c r="AO2009" s="27">
        <v>0.10000000000000009</v>
      </c>
      <c r="AP2009" s="6">
        <v>2.8</v>
      </c>
      <c r="AQ2009" s="26">
        <v>9.0476190476190474E-2</v>
      </c>
      <c r="AR2009" s="28">
        <v>480</v>
      </c>
      <c r="AS2009" s="28">
        <v>460</v>
      </c>
      <c r="AT2009" s="25">
        <v>4.3478260869565216E-2</v>
      </c>
      <c r="AU2009" s="26">
        <v>0.32351531373015374</v>
      </c>
      <c r="AV2009" s="30">
        <v>1281.2800000000002</v>
      </c>
      <c r="AW2009" s="24">
        <v>0.64590000000000003</v>
      </c>
      <c r="AX2009" s="24">
        <v>0.35410000000000003</v>
      </c>
      <c r="AY2009" s="24">
        <v>0.87019999999999997</v>
      </c>
      <c r="AZ2009" s="24">
        <v>0.1128</v>
      </c>
      <c r="BA2009" s="24">
        <v>0.31519999999999998</v>
      </c>
      <c r="BB2009" s="24">
        <v>0.26419999999999999</v>
      </c>
      <c r="BC2009" s="24">
        <v>0.36349999999999999</v>
      </c>
      <c r="BD2009" s="31">
        <v>1</v>
      </c>
      <c r="BE2009" s="23">
        <v>163</v>
      </c>
      <c r="BF2009" s="32" t="s">
        <v>4728</v>
      </c>
      <c r="BG2009" s="33">
        <v>145.45844457433799</v>
      </c>
      <c r="BH2009" s="33">
        <v>-36.400784847355197</v>
      </c>
      <c r="BI2009" s="34">
        <f t="shared" si="434"/>
        <v>55</v>
      </c>
      <c r="BJ2009" s="34">
        <f t="shared" si="435"/>
        <v>69</v>
      </c>
      <c r="BK2009" s="34">
        <f t="shared" si="436"/>
        <v>64</v>
      </c>
      <c r="BL2009" s="34">
        <f t="shared" si="437"/>
        <v>1</v>
      </c>
      <c r="BM2009" s="34">
        <f t="shared" si="438"/>
        <v>11</v>
      </c>
      <c r="BN2009" s="34">
        <f t="shared" si="439"/>
        <v>100</v>
      </c>
      <c r="BO2009" s="34">
        <f t="shared" si="440"/>
        <v>75</v>
      </c>
      <c r="BP2009" s="34">
        <f t="shared" si="441"/>
        <v>59</v>
      </c>
      <c r="BQ2009" s="35">
        <f t="shared" si="442"/>
        <v>100</v>
      </c>
      <c r="BR2009" s="34">
        <f t="shared" si="443"/>
        <v>82</v>
      </c>
      <c r="BS2009" s="35">
        <f t="shared" si="444"/>
        <v>28</v>
      </c>
      <c r="BT2009" s="35">
        <f t="shared" si="445"/>
        <v>60</v>
      </c>
      <c r="BU2009" s="35">
        <f t="shared" si="446"/>
        <v>10</v>
      </c>
      <c r="BV2009" s="35">
        <f t="shared" si="447"/>
        <v>57</v>
      </c>
    </row>
    <row r="2010" spans="2:74" hidden="1" x14ac:dyDescent="0.3">
      <c r="B2010" s="6" t="s">
        <v>2442</v>
      </c>
      <c r="C2010" s="6">
        <v>301021007</v>
      </c>
      <c r="D2010" s="6" t="s">
        <v>753</v>
      </c>
      <c r="E2010" s="6" t="s">
        <v>460</v>
      </c>
      <c r="F2010" s="6" t="s">
        <v>2780</v>
      </c>
      <c r="G2010" s="6" t="s">
        <v>97</v>
      </c>
      <c r="H2010" s="6" t="s">
        <v>78</v>
      </c>
      <c r="I2010" s="22">
        <v>1100000</v>
      </c>
      <c r="J2010" s="22">
        <v>1099000</v>
      </c>
      <c r="K2010" s="22">
        <v>990000</v>
      </c>
      <c r="L2010" s="22">
        <v>1055000</v>
      </c>
      <c r="M2010" s="22">
        <v>1050000</v>
      </c>
      <c r="N2010" s="22">
        <v>950000</v>
      </c>
      <c r="O2010" s="23">
        <v>25</v>
      </c>
      <c r="P2010" s="23">
        <v>26</v>
      </c>
      <c r="Q2010" s="23">
        <v>29</v>
      </c>
      <c r="R2010" s="22">
        <v>725</v>
      </c>
      <c r="S2010" s="22">
        <v>700</v>
      </c>
      <c r="T2010" s="24">
        <v>2.2999999999999998</v>
      </c>
      <c r="U2010" s="24">
        <v>-0.40000000000000036</v>
      </c>
      <c r="V2010" s="24">
        <v>2.7</v>
      </c>
      <c r="W2010" s="24">
        <v>2.9</v>
      </c>
      <c r="X2010" s="25">
        <v>3.4272727272727274E-2</v>
      </c>
      <c r="Y2010" s="24">
        <v>3.8</v>
      </c>
      <c r="Z2010" s="24">
        <v>-1.2999999999999998</v>
      </c>
      <c r="AA2010" s="24">
        <v>5.0999999999999996</v>
      </c>
      <c r="AB2010" s="24">
        <v>5.4</v>
      </c>
      <c r="AC2010" s="26">
        <v>0.45267232767232762</v>
      </c>
      <c r="AD2010" s="24">
        <v>13.207945900253591</v>
      </c>
      <c r="AE2010" s="6">
        <v>757</v>
      </c>
      <c r="AF2010" s="6">
        <v>672</v>
      </c>
      <c r="AG2010" s="6">
        <v>624</v>
      </c>
      <c r="AH2010" s="27">
        <v>6.081967213114754</v>
      </c>
      <c r="AI2010" s="28">
        <v>912200</v>
      </c>
      <c r="AJ2010" s="28">
        <v>840000</v>
      </c>
      <c r="AK2010" s="28">
        <v>786000</v>
      </c>
      <c r="AL2010" s="29">
        <v>8.5952380952380947E-2</v>
      </c>
      <c r="AM2010" s="29">
        <v>0.16055979643765902</v>
      </c>
      <c r="AN2010" s="6">
        <v>3.2</v>
      </c>
      <c r="AO2010" s="27">
        <v>-0.39999999999999991</v>
      </c>
      <c r="AP2010" s="6">
        <v>3.6</v>
      </c>
      <c r="AQ2010" s="26">
        <v>8.6353421859039839E-2</v>
      </c>
      <c r="AR2010" s="28">
        <v>700</v>
      </c>
      <c r="AS2010" s="28">
        <v>650</v>
      </c>
      <c r="AT2010" s="25">
        <v>7.6923076923076927E-2</v>
      </c>
      <c r="AU2010" s="26">
        <v>0.35395738203702798</v>
      </c>
      <c r="AV2010" s="30">
        <v>1601.6000000000001</v>
      </c>
      <c r="AW2010" s="24">
        <v>0.66890000000000005</v>
      </c>
      <c r="AX2010" s="24">
        <v>0.33110000000000001</v>
      </c>
      <c r="AY2010" s="24">
        <v>0.60419999999999996</v>
      </c>
      <c r="AZ2010" s="24">
        <v>0.1993</v>
      </c>
      <c r="BA2010" s="24">
        <v>0.3896</v>
      </c>
      <c r="BB2010" s="24">
        <v>0.27850000000000003</v>
      </c>
      <c r="BC2010" s="24">
        <v>0.29430000000000001</v>
      </c>
      <c r="BD2010" s="31">
        <v>4.5</v>
      </c>
      <c r="BE2010" s="23">
        <v>25</v>
      </c>
      <c r="BF2010" s="32" t="s">
        <v>4729</v>
      </c>
      <c r="BG2010" s="33">
        <v>153.26664414499101</v>
      </c>
      <c r="BH2010" s="33">
        <v>-27.532897181642099</v>
      </c>
      <c r="BI2010" s="34">
        <f t="shared" si="434"/>
        <v>79</v>
      </c>
      <c r="BJ2010" s="34">
        <f t="shared" si="435"/>
        <v>64</v>
      </c>
      <c r="BK2010" s="34">
        <f t="shared" si="436"/>
        <v>49</v>
      </c>
      <c r="BL2010" s="34">
        <f t="shared" si="437"/>
        <v>1</v>
      </c>
      <c r="BM2010" s="34">
        <f t="shared" si="438"/>
        <v>44</v>
      </c>
      <c r="BN2010" s="34">
        <f t="shared" si="439"/>
        <v>100</v>
      </c>
      <c r="BO2010" s="34">
        <f t="shared" si="440"/>
        <v>100</v>
      </c>
      <c r="BP2010" s="34">
        <f t="shared" si="441"/>
        <v>76</v>
      </c>
      <c r="BQ2010" s="35">
        <f t="shared" si="442"/>
        <v>65</v>
      </c>
      <c r="BR2010" s="34">
        <f t="shared" si="443"/>
        <v>19</v>
      </c>
      <c r="BS2010" s="35">
        <f t="shared" si="444"/>
        <v>1</v>
      </c>
      <c r="BT2010" s="35">
        <f t="shared" si="445"/>
        <v>54</v>
      </c>
      <c r="BU2010" s="35">
        <f t="shared" si="446"/>
        <v>45</v>
      </c>
      <c r="BV2010" s="35">
        <f t="shared" si="447"/>
        <v>57</v>
      </c>
    </row>
    <row r="2011" spans="2:74" hidden="1" x14ac:dyDescent="0.3">
      <c r="B2011" s="6" t="s">
        <v>2443</v>
      </c>
      <c r="C2011" s="6">
        <v>305031121</v>
      </c>
      <c r="D2011" s="6" t="s">
        <v>840</v>
      </c>
      <c r="E2011" s="6" t="s">
        <v>337</v>
      </c>
      <c r="F2011" s="6" t="s">
        <v>2780</v>
      </c>
      <c r="G2011" s="6" t="s">
        <v>97</v>
      </c>
      <c r="H2011" s="6" t="s">
        <v>78</v>
      </c>
      <c r="I2011" s="22">
        <v>2622000</v>
      </c>
      <c r="J2011" s="22">
        <v>2622000</v>
      </c>
      <c r="K2011" s="22">
        <v>2500000</v>
      </c>
      <c r="L2011" s="22">
        <v>2415000</v>
      </c>
      <c r="M2011" s="22">
        <v>2415000</v>
      </c>
      <c r="N2011" s="22">
        <v>2150000</v>
      </c>
      <c r="O2011" s="23">
        <v>29</v>
      </c>
      <c r="P2011" s="23">
        <v>33</v>
      </c>
      <c r="Q2011" s="23">
        <v>30</v>
      </c>
      <c r="R2011" s="22">
        <v>1150</v>
      </c>
      <c r="S2011" s="22">
        <v>1000</v>
      </c>
      <c r="T2011" s="24">
        <v>1.9</v>
      </c>
      <c r="U2011" s="24">
        <v>-0.30000000000000027</v>
      </c>
      <c r="V2011" s="24">
        <v>2.2000000000000002</v>
      </c>
      <c r="W2011" s="24">
        <v>2.4</v>
      </c>
      <c r="X2011" s="25">
        <v>2.2807017543859651E-2</v>
      </c>
      <c r="Y2011" s="24">
        <v>4.0999999999999996</v>
      </c>
      <c r="Z2011" s="24">
        <v>-1.3000000000000007</v>
      </c>
      <c r="AA2011" s="24">
        <v>5.4</v>
      </c>
      <c r="AB2011" s="24">
        <v>5</v>
      </c>
      <c r="AC2011" s="26">
        <v>0.46502976190476192</v>
      </c>
      <c r="AD2011" s="24">
        <v>20.389766483516485</v>
      </c>
      <c r="AE2011" s="6">
        <v>147</v>
      </c>
      <c r="AF2011" s="6">
        <v>190</v>
      </c>
      <c r="AG2011" s="6">
        <v>165</v>
      </c>
      <c r="AH2011" s="27">
        <v>3.0439882697947214</v>
      </c>
      <c r="AI2011" s="28">
        <v>1720000</v>
      </c>
      <c r="AJ2011" s="28">
        <v>1570000</v>
      </c>
      <c r="AK2011" s="28">
        <v>1500000</v>
      </c>
      <c r="AL2011" s="29">
        <v>9.5541401273885357E-2</v>
      </c>
      <c r="AM2011" s="29">
        <v>0.14666666666666667</v>
      </c>
      <c r="AN2011" s="6">
        <v>2.1</v>
      </c>
      <c r="AO2011" s="27">
        <v>-0.39999999999999991</v>
      </c>
      <c r="AP2011" s="6">
        <v>2.5</v>
      </c>
      <c r="AQ2011" s="26">
        <v>0.12933333333333333</v>
      </c>
      <c r="AR2011" s="28">
        <v>770</v>
      </c>
      <c r="AS2011" s="28">
        <v>750</v>
      </c>
      <c r="AT2011" s="25">
        <v>2.6666666666666668E-2</v>
      </c>
      <c r="AU2011" s="26">
        <v>0.39992146431169173</v>
      </c>
      <c r="AV2011" s="30">
        <v>2472.96</v>
      </c>
      <c r="AW2011" s="24">
        <v>0.5948</v>
      </c>
      <c r="AX2011" s="24">
        <v>0.4052</v>
      </c>
      <c r="AY2011" s="24">
        <v>0.41070000000000001</v>
      </c>
      <c r="AZ2011" s="24">
        <v>9.7299999999999998E-2</v>
      </c>
      <c r="BA2011" s="24">
        <v>0.27379999999999999</v>
      </c>
      <c r="BB2011" s="24">
        <v>0.27089999999999997</v>
      </c>
      <c r="BC2011" s="24">
        <v>0.42230000000000001</v>
      </c>
      <c r="BD2011" s="31">
        <v>7.5</v>
      </c>
      <c r="BE2011" s="23">
        <v>7</v>
      </c>
      <c r="BF2011" s="32" t="s">
        <v>4730</v>
      </c>
      <c r="BG2011" s="33">
        <v>153.06834844209101</v>
      </c>
      <c r="BH2011" s="33">
        <v>-27.429726862579098</v>
      </c>
      <c r="BI2011" s="34">
        <f t="shared" si="434"/>
        <v>85</v>
      </c>
      <c r="BJ2011" s="34">
        <f t="shared" si="435"/>
        <v>82</v>
      </c>
      <c r="BK2011" s="34">
        <f t="shared" si="436"/>
        <v>87</v>
      </c>
      <c r="BL2011" s="34">
        <f t="shared" si="437"/>
        <v>1</v>
      </c>
      <c r="BM2011" s="34">
        <f t="shared" si="438"/>
        <v>48</v>
      </c>
      <c r="BN2011" s="34">
        <f t="shared" si="439"/>
        <v>100</v>
      </c>
      <c r="BO2011" s="34">
        <f t="shared" si="440"/>
        <v>100</v>
      </c>
      <c r="BP2011" s="34">
        <f t="shared" si="441"/>
        <v>50</v>
      </c>
      <c r="BQ2011" s="35">
        <f t="shared" si="442"/>
        <v>27</v>
      </c>
      <c r="BR2011" s="34">
        <f t="shared" si="443"/>
        <v>1</v>
      </c>
      <c r="BS2011" s="35">
        <f t="shared" si="444"/>
        <v>1</v>
      </c>
      <c r="BT2011" s="35">
        <f t="shared" si="445"/>
        <v>49</v>
      </c>
      <c r="BU2011" s="35">
        <f t="shared" si="446"/>
        <v>75</v>
      </c>
      <c r="BV2011" s="35">
        <f t="shared" si="447"/>
        <v>57</v>
      </c>
    </row>
    <row r="2012" spans="2:74" hidden="1" x14ac:dyDescent="0.3">
      <c r="B2012" s="6" t="s">
        <v>2444</v>
      </c>
      <c r="C2012" s="6">
        <v>306021156</v>
      </c>
      <c r="D2012" s="6" t="s">
        <v>1816</v>
      </c>
      <c r="E2012" s="6" t="s">
        <v>1349</v>
      </c>
      <c r="F2012" s="6" t="s">
        <v>1349</v>
      </c>
      <c r="G2012" s="6" t="s">
        <v>97</v>
      </c>
      <c r="H2012" s="6" t="s">
        <v>78</v>
      </c>
      <c r="I2012" s="22">
        <v>772650</v>
      </c>
      <c r="J2012" s="22">
        <v>777700</v>
      </c>
      <c r="K2012" s="22">
        <v>700000</v>
      </c>
      <c r="L2012" s="22">
        <v>760000</v>
      </c>
      <c r="M2012" s="22">
        <v>761000</v>
      </c>
      <c r="N2012" s="22">
        <v>715000</v>
      </c>
      <c r="O2012" s="23">
        <v>25</v>
      </c>
      <c r="P2012" s="23">
        <v>28</v>
      </c>
      <c r="Q2012" s="23">
        <v>28</v>
      </c>
      <c r="R2012" s="22">
        <v>675</v>
      </c>
      <c r="S2012" s="22">
        <v>650</v>
      </c>
      <c r="T2012" s="24">
        <v>2.8</v>
      </c>
      <c r="U2012" s="24">
        <v>-0.5</v>
      </c>
      <c r="V2012" s="24">
        <v>3.3</v>
      </c>
      <c r="W2012" s="24">
        <v>3.5</v>
      </c>
      <c r="X2012" s="25">
        <v>4.5428072218986607E-2</v>
      </c>
      <c r="Y2012" s="24">
        <v>3</v>
      </c>
      <c r="Z2012" s="24">
        <v>-1.0999999999999996</v>
      </c>
      <c r="AA2012" s="24">
        <v>4.0999999999999996</v>
      </c>
      <c r="AB2012" s="24">
        <v>4.0999999999999996</v>
      </c>
      <c r="AC2012" s="26">
        <v>0.35937899309992327</v>
      </c>
      <c r="AD2012" s="24">
        <v>7.9109452711867734</v>
      </c>
      <c r="AE2012" s="6">
        <v>292</v>
      </c>
      <c r="AF2012" s="6">
        <v>314</v>
      </c>
      <c r="AG2012" s="6">
        <v>285</v>
      </c>
      <c r="AH2012" s="27">
        <v>3.588900308324769</v>
      </c>
      <c r="AI2012" s="28">
        <v>615000</v>
      </c>
      <c r="AJ2012" s="28">
        <v>550000</v>
      </c>
      <c r="AK2012" s="28">
        <v>485000</v>
      </c>
      <c r="AL2012" s="29">
        <v>0.11818181818181818</v>
      </c>
      <c r="AM2012" s="29">
        <v>0.26804123711340205</v>
      </c>
      <c r="AN2012" s="6">
        <v>2.6</v>
      </c>
      <c r="AO2012" s="27">
        <v>-0.60000000000000009</v>
      </c>
      <c r="AP2012" s="6">
        <v>3.2</v>
      </c>
      <c r="AQ2012" s="26">
        <v>7.5714285714285706E-2</v>
      </c>
      <c r="AR2012" s="28">
        <v>620</v>
      </c>
      <c r="AS2012" s="28">
        <v>570</v>
      </c>
      <c r="AT2012" s="25">
        <v>8.771929824561403E-2</v>
      </c>
      <c r="AU2012" s="26">
        <v>0.32617318896753889</v>
      </c>
      <c r="AV2012" s="30">
        <v>1878.2400000000002</v>
      </c>
      <c r="AW2012" s="24">
        <v>0.64429999999999998</v>
      </c>
      <c r="AX2012" s="24">
        <v>0.35570000000000002</v>
      </c>
      <c r="AY2012" s="24">
        <v>0.74519999999999997</v>
      </c>
      <c r="AZ2012" s="24">
        <v>0.1298</v>
      </c>
      <c r="BA2012" s="24">
        <v>0.32269999999999999</v>
      </c>
      <c r="BB2012" s="24">
        <v>0.32090000000000002</v>
      </c>
      <c r="BC2012" s="24">
        <v>0.32900000000000001</v>
      </c>
      <c r="BD2012" s="23"/>
      <c r="BE2012" s="23">
        <v>1394</v>
      </c>
      <c r="BF2012" s="32" t="s">
        <v>4731</v>
      </c>
      <c r="BG2012" s="33">
        <v>145.73664156226801</v>
      </c>
      <c r="BH2012" s="33">
        <v>-16.9021077243452</v>
      </c>
      <c r="BI2012" s="34">
        <f t="shared" si="434"/>
        <v>70</v>
      </c>
      <c r="BJ2012" s="34">
        <f t="shared" si="435"/>
        <v>74</v>
      </c>
      <c r="BK2012" s="34">
        <f t="shared" si="436"/>
        <v>80</v>
      </c>
      <c r="BL2012" s="34">
        <f t="shared" si="437"/>
        <v>1</v>
      </c>
      <c r="BM2012" s="34">
        <f t="shared" si="438"/>
        <v>60</v>
      </c>
      <c r="BN2012" s="34">
        <f t="shared" si="439"/>
        <v>100</v>
      </c>
      <c r="BO2012" s="34">
        <f t="shared" si="440"/>
        <v>1</v>
      </c>
      <c r="BP2012" s="34">
        <f t="shared" si="441"/>
        <v>61</v>
      </c>
      <c r="BQ2012" s="35">
        <f t="shared" si="442"/>
        <v>100</v>
      </c>
      <c r="BR2012" s="34">
        <f t="shared" si="443"/>
        <v>71</v>
      </c>
      <c r="BS2012" s="35">
        <f t="shared" si="444"/>
        <v>28</v>
      </c>
      <c r="BT2012" s="35">
        <f t="shared" si="445"/>
        <v>67</v>
      </c>
      <c r="BU2012" s="35">
        <f t="shared" si="446"/>
        <v>0</v>
      </c>
      <c r="BV2012" s="35">
        <f t="shared" si="447"/>
        <v>57</v>
      </c>
    </row>
    <row r="2013" spans="2:74" hidden="1" x14ac:dyDescent="0.3">
      <c r="B2013" s="6" t="s">
        <v>2445</v>
      </c>
      <c r="C2013" s="6">
        <v>308031214</v>
      </c>
      <c r="D2013" s="6" t="s">
        <v>372</v>
      </c>
      <c r="E2013" s="6" t="s">
        <v>370</v>
      </c>
      <c r="F2013" s="6" t="s">
        <v>372</v>
      </c>
      <c r="G2013" s="6" t="s">
        <v>97</v>
      </c>
      <c r="H2013" s="6" t="s">
        <v>78</v>
      </c>
      <c r="I2013" s="22">
        <v>475000</v>
      </c>
      <c r="J2013" s="22">
        <v>450000</v>
      </c>
      <c r="K2013" s="22">
        <v>355350</v>
      </c>
      <c r="L2013" s="22">
        <v>480000</v>
      </c>
      <c r="M2013" s="22">
        <v>448000</v>
      </c>
      <c r="N2013" s="22">
        <v>365000</v>
      </c>
      <c r="O2013" s="23">
        <v>27</v>
      </c>
      <c r="P2013" s="23">
        <v>26</v>
      </c>
      <c r="Q2013" s="23">
        <v>31</v>
      </c>
      <c r="R2013" s="22">
        <v>480</v>
      </c>
      <c r="S2013" s="22">
        <v>460</v>
      </c>
      <c r="T2013" s="24">
        <v>3.9</v>
      </c>
      <c r="U2013" s="24">
        <v>-0.39999999999999991</v>
      </c>
      <c r="V2013" s="24">
        <v>4.3</v>
      </c>
      <c r="W2013" s="24">
        <v>3.8</v>
      </c>
      <c r="X2013" s="25">
        <v>5.2547368421052634E-2</v>
      </c>
      <c r="Y2013" s="24">
        <v>3.8</v>
      </c>
      <c r="Z2013" s="24">
        <v>-1.6000000000000005</v>
      </c>
      <c r="AA2013" s="24">
        <v>5.4</v>
      </c>
      <c r="AB2013" s="24">
        <v>5</v>
      </c>
      <c r="AC2013" s="26">
        <v>0.33456005352960855</v>
      </c>
      <c r="AD2013" s="24">
        <v>6.3668279417693938</v>
      </c>
      <c r="AE2013" s="6">
        <v>526</v>
      </c>
      <c r="AF2013" s="6">
        <v>536</v>
      </c>
      <c r="AG2013" s="6">
        <v>437</v>
      </c>
      <c r="AH2013" s="27">
        <v>3.2511700468018723</v>
      </c>
      <c r="AI2013" s="28">
        <v>550000</v>
      </c>
      <c r="AJ2013" s="28">
        <v>470000</v>
      </c>
      <c r="AK2013" s="28">
        <v>395000</v>
      </c>
      <c r="AL2013" s="29">
        <v>0.1702127659574468</v>
      </c>
      <c r="AM2013" s="29">
        <v>0.39240506329113922</v>
      </c>
      <c r="AN2013" s="6">
        <v>3.3</v>
      </c>
      <c r="AO2013" s="27">
        <v>-0.60000000000000009</v>
      </c>
      <c r="AP2013" s="6">
        <v>3.9</v>
      </c>
      <c r="AQ2013" s="26">
        <v>6.6666666666666666E-2</v>
      </c>
      <c r="AR2013" s="28">
        <v>520</v>
      </c>
      <c r="AS2013" s="28">
        <v>490</v>
      </c>
      <c r="AT2013" s="25">
        <v>6.1224489795918366E-2</v>
      </c>
      <c r="AU2013" s="26">
        <v>0.42999881663965067</v>
      </c>
      <c r="AV2013" s="30">
        <v>1434.72</v>
      </c>
      <c r="AW2013" s="24">
        <v>0.64280000000000004</v>
      </c>
      <c r="AX2013" s="24">
        <v>0.35720000000000002</v>
      </c>
      <c r="AY2013" s="24">
        <v>0.86960000000000004</v>
      </c>
      <c r="AZ2013" s="24">
        <v>0.1007</v>
      </c>
      <c r="BA2013" s="24">
        <v>0.29530000000000001</v>
      </c>
      <c r="BB2013" s="24">
        <v>0.3412</v>
      </c>
      <c r="BC2013" s="24">
        <v>0.32840000000000003</v>
      </c>
      <c r="BD2013" s="31">
        <v>1</v>
      </c>
      <c r="BE2013" s="23">
        <v>523</v>
      </c>
      <c r="BF2013" s="32" t="s">
        <v>4732</v>
      </c>
      <c r="BG2013" s="33">
        <v>150.50884152205299</v>
      </c>
      <c r="BH2013" s="33">
        <v>-23.3590258267701</v>
      </c>
      <c r="BI2013" s="34">
        <f t="shared" si="434"/>
        <v>52</v>
      </c>
      <c r="BJ2013" s="34">
        <f t="shared" si="435"/>
        <v>62</v>
      </c>
      <c r="BK2013" s="34">
        <f t="shared" si="436"/>
        <v>85</v>
      </c>
      <c r="BL2013" s="34">
        <f t="shared" si="437"/>
        <v>1</v>
      </c>
      <c r="BM2013" s="34">
        <f t="shared" si="438"/>
        <v>85</v>
      </c>
      <c r="BN2013" s="34">
        <f t="shared" si="439"/>
        <v>87</v>
      </c>
      <c r="BO2013" s="34">
        <f t="shared" si="440"/>
        <v>26</v>
      </c>
      <c r="BP2013" s="34">
        <f t="shared" si="441"/>
        <v>55</v>
      </c>
      <c r="BQ2013" s="35">
        <f t="shared" si="442"/>
        <v>100</v>
      </c>
      <c r="BR2013" s="34">
        <f t="shared" si="443"/>
        <v>86</v>
      </c>
      <c r="BS2013" s="35">
        <f t="shared" si="444"/>
        <v>44</v>
      </c>
      <c r="BT2013" s="35">
        <f t="shared" si="445"/>
        <v>54</v>
      </c>
      <c r="BU2013" s="35">
        <f t="shared" si="446"/>
        <v>10</v>
      </c>
      <c r="BV2013" s="35">
        <f t="shared" si="447"/>
        <v>57</v>
      </c>
    </row>
    <row r="2014" spans="2:74" hidden="1" x14ac:dyDescent="0.3">
      <c r="B2014" s="6" t="s">
        <v>2446</v>
      </c>
      <c r="C2014" s="6">
        <v>309071557</v>
      </c>
      <c r="D2014" s="6" t="s">
        <v>1141</v>
      </c>
      <c r="E2014" s="6" t="s">
        <v>1142</v>
      </c>
      <c r="F2014" s="6" t="s">
        <v>3657</v>
      </c>
      <c r="G2014" s="6" t="s">
        <v>97</v>
      </c>
      <c r="H2014" s="6" t="s">
        <v>78</v>
      </c>
      <c r="I2014" s="22">
        <v>909000</v>
      </c>
      <c r="J2014" s="22">
        <v>909000</v>
      </c>
      <c r="K2014" s="22">
        <v>834300</v>
      </c>
      <c r="L2014" s="22">
        <v>930000</v>
      </c>
      <c r="M2014" s="22">
        <v>920000</v>
      </c>
      <c r="N2014" s="22">
        <v>835000</v>
      </c>
      <c r="O2014" s="23">
        <v>25</v>
      </c>
      <c r="P2014" s="23">
        <v>24</v>
      </c>
      <c r="Q2014" s="23">
        <v>22</v>
      </c>
      <c r="R2014" s="22">
        <v>750</v>
      </c>
      <c r="S2014" s="22">
        <v>720</v>
      </c>
      <c r="T2014" s="24">
        <v>3.8</v>
      </c>
      <c r="U2014" s="24">
        <v>-0.29999999999999982</v>
      </c>
      <c r="V2014" s="24">
        <v>4.0999999999999996</v>
      </c>
      <c r="W2014" s="24">
        <v>3.6</v>
      </c>
      <c r="X2014" s="25">
        <v>4.2904290429042903E-2</v>
      </c>
      <c r="Y2014" s="24">
        <v>4.3</v>
      </c>
      <c r="Z2014" s="24">
        <v>-1.7000000000000002</v>
      </c>
      <c r="AA2014" s="24">
        <v>6</v>
      </c>
      <c r="AB2014" s="24">
        <v>6.2</v>
      </c>
      <c r="AC2014" s="26">
        <v>0.35004854006422215</v>
      </c>
      <c r="AD2014" s="24">
        <v>8.1588236645737933</v>
      </c>
      <c r="AE2014" s="6">
        <v>692</v>
      </c>
      <c r="AF2014" s="6">
        <v>697</v>
      </c>
      <c r="AG2014" s="6">
        <v>662</v>
      </c>
      <c r="AH2014" s="27">
        <v>4.0281081081081087</v>
      </c>
      <c r="AI2014" s="28">
        <v>970300</v>
      </c>
      <c r="AJ2014" s="28">
        <v>890000</v>
      </c>
      <c r="AK2014" s="28">
        <v>803000</v>
      </c>
      <c r="AL2014" s="29">
        <v>9.0224719101123591E-2</v>
      </c>
      <c r="AM2014" s="29">
        <v>0.20834371108343711</v>
      </c>
      <c r="AN2014" s="6">
        <v>3.5</v>
      </c>
      <c r="AO2014" s="27">
        <v>-0.10000000000000009</v>
      </c>
      <c r="AP2014" s="6">
        <v>3.6</v>
      </c>
      <c r="AQ2014" s="26">
        <v>0.11139433551198256</v>
      </c>
      <c r="AR2014" s="28">
        <v>750</v>
      </c>
      <c r="AS2014" s="28">
        <v>700</v>
      </c>
      <c r="AT2014" s="25">
        <v>7.1428571428571425E-2</v>
      </c>
      <c r="AU2014" s="26">
        <v>0.3560490061941971</v>
      </c>
      <c r="AV2014" s="30">
        <v>2142.5600000000004</v>
      </c>
      <c r="AW2014" s="24">
        <v>0.83889999999999998</v>
      </c>
      <c r="AX2014" s="24">
        <v>0.16109999999999999</v>
      </c>
      <c r="AY2014" s="24">
        <v>0.75800000000000001</v>
      </c>
      <c r="AZ2014" s="24">
        <v>0.23019999999999999</v>
      </c>
      <c r="BA2014" s="24">
        <v>0.15629999999999999</v>
      </c>
      <c r="BB2014" s="24">
        <v>0.436</v>
      </c>
      <c r="BC2014" s="24">
        <v>0.39150000000000001</v>
      </c>
      <c r="BD2014" s="31">
        <v>3</v>
      </c>
      <c r="BE2014" s="23">
        <v>51</v>
      </c>
      <c r="BF2014" s="32" t="s">
        <v>4733</v>
      </c>
      <c r="BG2014" s="33">
        <v>153.29307558429099</v>
      </c>
      <c r="BH2014" s="33">
        <v>-27.865727970509301</v>
      </c>
      <c r="BI2014" s="34">
        <f t="shared" si="434"/>
        <v>54</v>
      </c>
      <c r="BJ2014" s="34">
        <f t="shared" si="435"/>
        <v>59</v>
      </c>
      <c r="BK2014" s="34">
        <f t="shared" si="436"/>
        <v>75</v>
      </c>
      <c r="BL2014" s="34">
        <f t="shared" si="437"/>
        <v>1</v>
      </c>
      <c r="BM2014" s="34">
        <f t="shared" si="438"/>
        <v>46</v>
      </c>
      <c r="BN2014" s="34">
        <f t="shared" si="439"/>
        <v>100</v>
      </c>
      <c r="BO2014" s="34">
        <f t="shared" si="440"/>
        <v>99</v>
      </c>
      <c r="BP2014" s="34">
        <f t="shared" si="441"/>
        <v>24</v>
      </c>
      <c r="BQ2014" s="35">
        <f t="shared" si="442"/>
        <v>93</v>
      </c>
      <c r="BR2014" s="34">
        <f t="shared" si="443"/>
        <v>69</v>
      </c>
      <c r="BS2014" s="35">
        <f t="shared" si="444"/>
        <v>34</v>
      </c>
      <c r="BT2014" s="35">
        <f t="shared" si="445"/>
        <v>46</v>
      </c>
      <c r="BU2014" s="35">
        <f t="shared" si="446"/>
        <v>30</v>
      </c>
      <c r="BV2014" s="35">
        <f t="shared" si="447"/>
        <v>57</v>
      </c>
    </row>
    <row r="2015" spans="2:74" hidden="1" x14ac:dyDescent="0.3">
      <c r="B2015" s="6" t="s">
        <v>2447</v>
      </c>
      <c r="C2015" s="6">
        <v>313051380</v>
      </c>
      <c r="D2015" s="6" t="s">
        <v>2448</v>
      </c>
      <c r="E2015" s="6" t="s">
        <v>628</v>
      </c>
      <c r="F2015" s="6" t="s">
        <v>2780</v>
      </c>
      <c r="G2015" s="6" t="s">
        <v>97</v>
      </c>
      <c r="H2015" s="6" t="s">
        <v>78</v>
      </c>
      <c r="I2015" s="22">
        <v>790000</v>
      </c>
      <c r="J2015" s="22">
        <v>780000</v>
      </c>
      <c r="K2015" s="22">
        <v>734400</v>
      </c>
      <c r="L2015" s="22">
        <v>808000</v>
      </c>
      <c r="M2015" s="22">
        <v>785000</v>
      </c>
      <c r="N2015" s="22">
        <v>725000</v>
      </c>
      <c r="O2015" s="23">
        <v>29</v>
      </c>
      <c r="P2015" s="23">
        <v>27</v>
      </c>
      <c r="Q2015" s="23">
        <v>34</v>
      </c>
      <c r="R2015" s="22">
        <v>600</v>
      </c>
      <c r="S2015" s="22">
        <v>580</v>
      </c>
      <c r="T2015" s="24">
        <v>3</v>
      </c>
      <c r="U2015" s="24">
        <v>-0.20000000000000018</v>
      </c>
      <c r="V2015" s="24">
        <v>3.2</v>
      </c>
      <c r="W2015" s="24">
        <v>3.2</v>
      </c>
      <c r="X2015" s="25">
        <v>3.949367088607595E-2</v>
      </c>
      <c r="Y2015" s="24">
        <v>3.3</v>
      </c>
      <c r="Z2015" s="24">
        <v>-1.2999999999999998</v>
      </c>
      <c r="AA2015" s="24">
        <v>4.5999999999999996</v>
      </c>
      <c r="AB2015" s="24">
        <v>4.8</v>
      </c>
      <c r="AC2015" s="26">
        <v>0.41177116503788291</v>
      </c>
      <c r="AD2015" s="24">
        <v>10.426257063459214</v>
      </c>
      <c r="AE2015" s="6">
        <v>279</v>
      </c>
      <c r="AF2015" s="6">
        <v>308</v>
      </c>
      <c r="AG2015" s="6">
        <v>265</v>
      </c>
      <c r="AH2015" s="27">
        <v>4.39142091152815</v>
      </c>
      <c r="AI2015" s="28">
        <v>855000</v>
      </c>
      <c r="AJ2015" s="28">
        <v>795000</v>
      </c>
      <c r="AK2015" s="28">
        <v>732000</v>
      </c>
      <c r="AL2015" s="29">
        <v>7.5471698113207544E-2</v>
      </c>
      <c r="AM2015" s="29">
        <v>0.16803278688524589</v>
      </c>
      <c r="AN2015" s="6">
        <v>3.3</v>
      </c>
      <c r="AO2015" s="27">
        <v>-0.60000000000000009</v>
      </c>
      <c r="AP2015" s="6">
        <v>3.9</v>
      </c>
      <c r="AQ2015" s="26">
        <v>0.11374999999999999</v>
      </c>
      <c r="AR2015" s="28">
        <v>640</v>
      </c>
      <c r="AS2015" s="28">
        <v>600</v>
      </c>
      <c r="AT2015" s="25">
        <v>6.6666666666666666E-2</v>
      </c>
      <c r="AU2015" s="26">
        <v>0.3589522566570581</v>
      </c>
      <c r="AV2015" s="30">
        <v>1457.1200000000001</v>
      </c>
      <c r="AW2015" s="24">
        <v>0.68679999999999997</v>
      </c>
      <c r="AX2015" s="24">
        <v>0.31319999999999998</v>
      </c>
      <c r="AY2015" s="24">
        <v>0.74060000000000004</v>
      </c>
      <c r="AZ2015" s="24">
        <v>0.23380000000000001</v>
      </c>
      <c r="BA2015" s="24">
        <v>0.30580000000000002</v>
      </c>
      <c r="BB2015" s="24">
        <v>0.27529999999999999</v>
      </c>
      <c r="BC2015" s="24">
        <v>0.35820000000000002</v>
      </c>
      <c r="BD2015" s="31">
        <v>2.5</v>
      </c>
      <c r="BE2015" s="23">
        <v>29</v>
      </c>
      <c r="BF2015" s="32" t="s">
        <v>4734</v>
      </c>
      <c r="BG2015" s="33">
        <v>153.05439979230499</v>
      </c>
      <c r="BH2015" s="33">
        <v>-27.215446921652202</v>
      </c>
      <c r="BI2015" s="34">
        <f t="shared" si="434"/>
        <v>67</v>
      </c>
      <c r="BJ2015" s="34">
        <f t="shared" si="435"/>
        <v>62</v>
      </c>
      <c r="BK2015" s="34">
        <f t="shared" si="436"/>
        <v>70</v>
      </c>
      <c r="BL2015" s="34">
        <f t="shared" si="437"/>
        <v>1</v>
      </c>
      <c r="BM2015" s="34">
        <f t="shared" si="438"/>
        <v>38</v>
      </c>
      <c r="BN2015" s="34">
        <f t="shared" si="439"/>
        <v>100</v>
      </c>
      <c r="BO2015" s="34">
        <f t="shared" si="440"/>
        <v>100</v>
      </c>
      <c r="BP2015" s="34">
        <f t="shared" si="441"/>
        <v>57</v>
      </c>
      <c r="BQ2015" s="35">
        <f t="shared" si="442"/>
        <v>82</v>
      </c>
      <c r="BR2015" s="34">
        <f t="shared" si="443"/>
        <v>46</v>
      </c>
      <c r="BS2015" s="35">
        <f t="shared" si="444"/>
        <v>1</v>
      </c>
      <c r="BT2015" s="35">
        <f t="shared" si="445"/>
        <v>62</v>
      </c>
      <c r="BU2015" s="35">
        <f t="shared" si="446"/>
        <v>25</v>
      </c>
      <c r="BV2015" s="35">
        <f t="shared" si="447"/>
        <v>57</v>
      </c>
    </row>
    <row r="2016" spans="2:74" hidden="1" x14ac:dyDescent="0.3">
      <c r="B2016" s="6" t="s">
        <v>2449</v>
      </c>
      <c r="C2016" s="6">
        <v>316011415</v>
      </c>
      <c r="D2016" s="6" t="s">
        <v>2141</v>
      </c>
      <c r="E2016" s="6" t="s">
        <v>1740</v>
      </c>
      <c r="F2016" s="6" t="s">
        <v>1740</v>
      </c>
      <c r="G2016" s="6" t="s">
        <v>97</v>
      </c>
      <c r="H2016" s="6" t="s">
        <v>78</v>
      </c>
      <c r="I2016" s="22">
        <v>1045000</v>
      </c>
      <c r="J2016" s="22">
        <v>1050000</v>
      </c>
      <c r="K2016" s="22">
        <v>965000</v>
      </c>
      <c r="L2016" s="22">
        <v>1075000</v>
      </c>
      <c r="M2016" s="22">
        <v>1050000</v>
      </c>
      <c r="N2016" s="22">
        <v>950000</v>
      </c>
      <c r="O2016" s="23">
        <v>33</v>
      </c>
      <c r="P2016" s="23">
        <v>31</v>
      </c>
      <c r="Q2016" s="23">
        <v>30</v>
      </c>
      <c r="R2016" s="22">
        <v>800</v>
      </c>
      <c r="S2016" s="22">
        <v>750</v>
      </c>
      <c r="T2016" s="24">
        <v>3.8</v>
      </c>
      <c r="U2016" s="24">
        <v>-0.60000000000000053</v>
      </c>
      <c r="V2016" s="24">
        <v>4.4000000000000004</v>
      </c>
      <c r="W2016" s="24">
        <v>4.9000000000000004</v>
      </c>
      <c r="X2016" s="25">
        <v>3.980861244019139E-2</v>
      </c>
      <c r="Y2016" s="24">
        <v>3.9</v>
      </c>
      <c r="Z2016" s="24">
        <v>-1.5000000000000004</v>
      </c>
      <c r="AA2016" s="24">
        <v>5.4</v>
      </c>
      <c r="AB2016" s="24">
        <v>6.7</v>
      </c>
      <c r="AC2016" s="26">
        <v>0.37377588397996558</v>
      </c>
      <c r="AD2016" s="24">
        <v>9.3893220855544239</v>
      </c>
      <c r="AE2016" s="6">
        <v>226</v>
      </c>
      <c r="AF2016" s="6">
        <v>179</v>
      </c>
      <c r="AG2016" s="6">
        <v>188</v>
      </c>
      <c r="AH2016" s="27">
        <v>2.9302325581395348</v>
      </c>
      <c r="AI2016" s="28">
        <v>1180000</v>
      </c>
      <c r="AJ2016" s="28">
        <v>1060000</v>
      </c>
      <c r="AK2016" s="28">
        <v>1000000</v>
      </c>
      <c r="AL2016" s="29">
        <v>0.11320754716981132</v>
      </c>
      <c r="AM2016" s="29">
        <v>0.18</v>
      </c>
      <c r="AN2016" s="6">
        <v>4</v>
      </c>
      <c r="AO2016" s="27">
        <v>-0.29999999999999982</v>
      </c>
      <c r="AP2016" s="6">
        <v>4.3</v>
      </c>
      <c r="AQ2016" s="26">
        <v>0.12583732057416269</v>
      </c>
      <c r="AR2016" s="28">
        <v>790</v>
      </c>
      <c r="AS2016" s="28">
        <v>750</v>
      </c>
      <c r="AT2016" s="25">
        <v>5.3333333333333337E-2</v>
      </c>
      <c r="AU2016" s="26">
        <v>0.36618616874100784</v>
      </c>
      <c r="AV2016" s="30">
        <v>2140.3200000000002</v>
      </c>
      <c r="AW2016" s="24">
        <v>0.80600000000000005</v>
      </c>
      <c r="AX2016" s="24">
        <v>0.19400000000000001</v>
      </c>
      <c r="AY2016" s="24">
        <v>0.77729999999999999</v>
      </c>
      <c r="AZ2016" s="24">
        <v>6.8099999999999994E-2</v>
      </c>
      <c r="BA2016" s="24">
        <v>0.22620000000000001</v>
      </c>
      <c r="BB2016" s="24">
        <v>0.39329999999999998</v>
      </c>
      <c r="BC2016" s="24">
        <v>0.36549999999999999</v>
      </c>
      <c r="BD2016" s="31">
        <v>5</v>
      </c>
      <c r="BE2016" s="23">
        <v>86</v>
      </c>
      <c r="BF2016" s="32" t="s">
        <v>4735</v>
      </c>
      <c r="BG2016" s="33">
        <v>153.10096675909099</v>
      </c>
      <c r="BH2016" s="33">
        <v>-26.700540942844999</v>
      </c>
      <c r="BI2016" s="34">
        <f t="shared" si="434"/>
        <v>54</v>
      </c>
      <c r="BJ2016" s="34">
        <f t="shared" si="435"/>
        <v>51</v>
      </c>
      <c r="BK2016" s="34">
        <f t="shared" si="436"/>
        <v>88</v>
      </c>
      <c r="BL2016" s="34">
        <f t="shared" si="437"/>
        <v>1</v>
      </c>
      <c r="BM2016" s="34">
        <f t="shared" si="438"/>
        <v>57</v>
      </c>
      <c r="BN2016" s="34">
        <f t="shared" si="439"/>
        <v>100</v>
      </c>
      <c r="BO2016" s="34">
        <f t="shared" si="440"/>
        <v>89</v>
      </c>
      <c r="BP2016" s="34">
        <f t="shared" si="441"/>
        <v>40</v>
      </c>
      <c r="BQ2016" s="35">
        <f t="shared" si="442"/>
        <v>83</v>
      </c>
      <c r="BR2016" s="34">
        <f t="shared" si="443"/>
        <v>57</v>
      </c>
      <c r="BS2016" s="35">
        <f t="shared" si="444"/>
        <v>18</v>
      </c>
      <c r="BT2016" s="35">
        <f t="shared" si="445"/>
        <v>52</v>
      </c>
      <c r="BU2016" s="35">
        <f t="shared" si="446"/>
        <v>50</v>
      </c>
      <c r="BV2016" s="35">
        <f t="shared" si="447"/>
        <v>57</v>
      </c>
    </row>
    <row r="2017" spans="2:74" hidden="1" x14ac:dyDescent="0.3">
      <c r="B2017" s="6" t="s">
        <v>2450</v>
      </c>
      <c r="C2017" s="6">
        <v>317011454</v>
      </c>
      <c r="D2017" s="6" t="s">
        <v>449</v>
      </c>
      <c r="E2017" s="6" t="s">
        <v>449</v>
      </c>
      <c r="F2017" s="6" t="s">
        <v>449</v>
      </c>
      <c r="G2017" s="6" t="s">
        <v>97</v>
      </c>
      <c r="H2017" s="6" t="s">
        <v>78</v>
      </c>
      <c r="I2017" s="22">
        <v>589000</v>
      </c>
      <c r="J2017" s="22">
        <v>581400</v>
      </c>
      <c r="K2017" s="22">
        <v>545900</v>
      </c>
      <c r="L2017" s="22">
        <v>579000</v>
      </c>
      <c r="M2017" s="22">
        <v>574000</v>
      </c>
      <c r="N2017" s="22">
        <v>540000</v>
      </c>
      <c r="O2017" s="23">
        <v>35</v>
      </c>
      <c r="P2017" s="23">
        <v>34</v>
      </c>
      <c r="Q2017" s="23">
        <v>32</v>
      </c>
      <c r="R2017" s="22">
        <v>500</v>
      </c>
      <c r="S2017" s="22">
        <v>470</v>
      </c>
      <c r="T2017" s="24">
        <v>3.8</v>
      </c>
      <c r="U2017" s="24">
        <v>-0.29999999999999982</v>
      </c>
      <c r="V2017" s="24">
        <v>4.0999999999999996</v>
      </c>
      <c r="W2017" s="24">
        <v>3.8</v>
      </c>
      <c r="X2017" s="25">
        <v>4.4142614601018676E-2</v>
      </c>
      <c r="Y2017" s="24">
        <v>4.5</v>
      </c>
      <c r="Z2017" s="24">
        <v>-1.7000000000000002</v>
      </c>
      <c r="AA2017" s="24">
        <v>6.2</v>
      </c>
      <c r="AB2017" s="24">
        <v>5.4</v>
      </c>
      <c r="AC2017" s="26">
        <v>0.36236085343228197</v>
      </c>
      <c r="AD2017" s="24">
        <v>8.2088670258313101</v>
      </c>
      <c r="AE2017" s="6">
        <v>482</v>
      </c>
      <c r="AF2017" s="6">
        <v>594</v>
      </c>
      <c r="AG2017" s="6">
        <v>491</v>
      </c>
      <c r="AH2017" s="27">
        <v>2.8360579168612801</v>
      </c>
      <c r="AI2017" s="28">
        <v>675000</v>
      </c>
      <c r="AJ2017" s="28">
        <v>610000</v>
      </c>
      <c r="AK2017" s="28">
        <v>535000</v>
      </c>
      <c r="AL2017" s="29">
        <v>0.10655737704918032</v>
      </c>
      <c r="AM2017" s="29">
        <v>0.26168224299065418</v>
      </c>
      <c r="AN2017" s="6">
        <v>3.1</v>
      </c>
      <c r="AO2017" s="27">
        <v>-0.39999999999999991</v>
      </c>
      <c r="AP2017" s="6">
        <v>3.5</v>
      </c>
      <c r="AQ2017" s="26">
        <v>8.5950413223140495E-2</v>
      </c>
      <c r="AR2017" s="28">
        <v>540</v>
      </c>
      <c r="AS2017" s="28">
        <v>500</v>
      </c>
      <c r="AT2017" s="25">
        <v>0.08</v>
      </c>
      <c r="AU2017" s="26">
        <v>0.3884304877283179</v>
      </c>
      <c r="AV2017" s="30">
        <v>1379.8400000000001</v>
      </c>
      <c r="AW2017" s="24">
        <v>0.61080000000000001</v>
      </c>
      <c r="AX2017" s="24">
        <v>0.38919999999999999</v>
      </c>
      <c r="AY2017" s="24">
        <v>0.79510000000000003</v>
      </c>
      <c r="AZ2017" s="24">
        <v>0.18079999999999999</v>
      </c>
      <c r="BA2017" s="24">
        <v>0.2366</v>
      </c>
      <c r="BB2017" s="24">
        <v>0.29149999999999998</v>
      </c>
      <c r="BC2017" s="24">
        <v>0.44790000000000002</v>
      </c>
      <c r="BD2017" s="31">
        <v>1</v>
      </c>
      <c r="BE2017" s="23">
        <v>106</v>
      </c>
      <c r="BF2017" s="32" t="s">
        <v>4736</v>
      </c>
      <c r="BG2017" s="33">
        <v>151.954206366085</v>
      </c>
      <c r="BH2017" s="33">
        <v>-27.5270290951268</v>
      </c>
      <c r="BI2017" s="34">
        <f t="shared" si="434"/>
        <v>54</v>
      </c>
      <c r="BJ2017" s="34">
        <f t="shared" si="435"/>
        <v>65</v>
      </c>
      <c r="BK2017" s="34">
        <f t="shared" si="436"/>
        <v>90</v>
      </c>
      <c r="BL2017" s="34">
        <f t="shared" si="437"/>
        <v>1</v>
      </c>
      <c r="BM2017" s="34">
        <f t="shared" si="438"/>
        <v>54</v>
      </c>
      <c r="BN2017" s="34">
        <f t="shared" si="439"/>
        <v>100</v>
      </c>
      <c r="BO2017" s="34">
        <f t="shared" si="440"/>
        <v>85</v>
      </c>
      <c r="BP2017" s="34">
        <f t="shared" si="441"/>
        <v>42</v>
      </c>
      <c r="BQ2017" s="35">
        <f t="shared" si="442"/>
        <v>97</v>
      </c>
      <c r="BR2017" s="34">
        <f t="shared" si="443"/>
        <v>68</v>
      </c>
      <c r="BS2017" s="35">
        <f t="shared" si="444"/>
        <v>26</v>
      </c>
      <c r="BT2017" s="35">
        <f t="shared" si="445"/>
        <v>42</v>
      </c>
      <c r="BU2017" s="35">
        <f t="shared" si="446"/>
        <v>10</v>
      </c>
      <c r="BV2017" s="35">
        <f t="shared" si="447"/>
        <v>57</v>
      </c>
    </row>
    <row r="2018" spans="2:74" hidden="1" x14ac:dyDescent="0.3">
      <c r="B2018" s="6" t="s">
        <v>2451</v>
      </c>
      <c r="C2018" s="6">
        <v>511031279</v>
      </c>
      <c r="D2018" s="6" t="s">
        <v>2177</v>
      </c>
      <c r="E2018" s="6" t="s">
        <v>311</v>
      </c>
      <c r="F2018" s="6" t="s">
        <v>4737</v>
      </c>
      <c r="G2018" s="6" t="s">
        <v>93</v>
      </c>
      <c r="H2018" s="6" t="s">
        <v>78</v>
      </c>
      <c r="I2018" s="22">
        <v>429000</v>
      </c>
      <c r="J2018" s="22">
        <v>429000</v>
      </c>
      <c r="K2018" s="22">
        <v>399000</v>
      </c>
      <c r="L2018" s="22">
        <v>385000</v>
      </c>
      <c r="M2018" s="22">
        <v>385000</v>
      </c>
      <c r="N2018" s="22">
        <v>365000</v>
      </c>
      <c r="O2018" s="23">
        <v>38</v>
      </c>
      <c r="P2018" s="23">
        <v>40</v>
      </c>
      <c r="Q2018" s="23">
        <v>62</v>
      </c>
      <c r="R2018" s="22">
        <v>620</v>
      </c>
      <c r="S2018" s="22">
        <v>600</v>
      </c>
      <c r="T2018" s="24">
        <v>3.5</v>
      </c>
      <c r="U2018" s="24">
        <v>0</v>
      </c>
      <c r="V2018" s="24">
        <v>3.5</v>
      </c>
      <c r="W2018" s="24">
        <v>3.9</v>
      </c>
      <c r="X2018" s="25">
        <v>7.515151515151515E-2</v>
      </c>
      <c r="Y2018" s="24">
        <v>3</v>
      </c>
      <c r="Z2018" s="24">
        <v>-1.5</v>
      </c>
      <c r="AA2018" s="24">
        <v>4.5</v>
      </c>
      <c r="AB2018" s="24">
        <v>5.6</v>
      </c>
      <c r="AC2018" s="26">
        <v>0.23318088819352509</v>
      </c>
      <c r="AD2018" s="24">
        <v>3.1028102058009384</v>
      </c>
      <c r="AE2018" s="6">
        <v>224</v>
      </c>
      <c r="AF2018" s="6">
        <v>256</v>
      </c>
      <c r="AG2018" s="6">
        <v>239</v>
      </c>
      <c r="AH2018" s="27">
        <v>4.92</v>
      </c>
      <c r="AI2018" s="28">
        <v>345000</v>
      </c>
      <c r="AJ2018" s="28">
        <v>305000</v>
      </c>
      <c r="AK2018" s="28">
        <v>280000</v>
      </c>
      <c r="AL2018" s="29">
        <v>0.13114754098360656</v>
      </c>
      <c r="AM2018" s="29">
        <v>0.23214285714285715</v>
      </c>
      <c r="AN2018" s="6">
        <v>3</v>
      </c>
      <c r="AO2018" s="27">
        <v>-0.29999999999999982</v>
      </c>
      <c r="AP2018" s="6">
        <v>3.3</v>
      </c>
      <c r="AQ2018" s="26">
        <v>5.7471264367816091E-3</v>
      </c>
      <c r="AR2018" s="28">
        <v>550</v>
      </c>
      <c r="AS2018" s="28">
        <v>550</v>
      </c>
      <c r="AT2018" s="25">
        <v>0</v>
      </c>
      <c r="AU2018" s="26">
        <v>0.15000000000000002</v>
      </c>
      <c r="AV2018" s="30">
        <v>2658.88</v>
      </c>
      <c r="AW2018" s="24">
        <v>0.68769999999999998</v>
      </c>
      <c r="AX2018" s="24">
        <v>0.31230000000000002</v>
      </c>
      <c r="AY2018" s="24">
        <v>0.76880000000000004</v>
      </c>
      <c r="AZ2018" s="24">
        <v>0.18290000000000001</v>
      </c>
      <c r="BA2018" s="24">
        <v>0.1714</v>
      </c>
      <c r="BB2018" s="24">
        <v>0.40770000000000001</v>
      </c>
      <c r="BC2018" s="24">
        <v>0.38059999999999999</v>
      </c>
      <c r="BD2018" s="31">
        <v>4</v>
      </c>
      <c r="BE2018" s="23">
        <v>550</v>
      </c>
      <c r="BF2018" s="32" t="s">
        <v>4738</v>
      </c>
      <c r="BG2018" s="33">
        <v>121.470776834322</v>
      </c>
      <c r="BH2018" s="33">
        <v>-30.757516162105901</v>
      </c>
      <c r="BI2018" s="34">
        <f t="shared" si="434"/>
        <v>59</v>
      </c>
      <c r="BJ2018" s="34">
        <f t="shared" si="435"/>
        <v>67</v>
      </c>
      <c r="BK2018" s="34">
        <f t="shared" si="436"/>
        <v>64</v>
      </c>
      <c r="BL2018" s="34">
        <f t="shared" si="437"/>
        <v>51</v>
      </c>
      <c r="BM2018" s="34">
        <f t="shared" si="438"/>
        <v>66</v>
      </c>
      <c r="BN2018" s="34">
        <f t="shared" si="439"/>
        <v>1</v>
      </c>
      <c r="BO2018" s="34">
        <f t="shared" si="440"/>
        <v>23</v>
      </c>
      <c r="BP2018" s="34">
        <f t="shared" si="441"/>
        <v>28</v>
      </c>
      <c r="BQ2018" s="35">
        <f t="shared" si="442"/>
        <v>100</v>
      </c>
      <c r="BR2018" s="34">
        <f t="shared" si="443"/>
        <v>100</v>
      </c>
      <c r="BS2018" s="35">
        <f t="shared" si="444"/>
        <v>100</v>
      </c>
      <c r="BT2018" s="35">
        <f t="shared" si="445"/>
        <v>67</v>
      </c>
      <c r="BU2018" s="35">
        <f t="shared" si="446"/>
        <v>40</v>
      </c>
      <c r="BV2018" s="35">
        <f t="shared" si="447"/>
        <v>57</v>
      </c>
    </row>
    <row r="2019" spans="2:74" hidden="1" x14ac:dyDescent="0.3">
      <c r="B2019" s="6" t="s">
        <v>2452</v>
      </c>
      <c r="C2019" s="6">
        <v>316051434</v>
      </c>
      <c r="D2019" s="6" t="s">
        <v>2453</v>
      </c>
      <c r="E2019" s="6" t="s">
        <v>1740</v>
      </c>
      <c r="F2019" s="6" t="s">
        <v>1740</v>
      </c>
      <c r="G2019" s="6" t="s">
        <v>97</v>
      </c>
      <c r="H2019" s="6" t="s">
        <v>78</v>
      </c>
      <c r="I2019" s="22">
        <v>2500000</v>
      </c>
      <c r="J2019" s="22">
        <v>2325000</v>
      </c>
      <c r="K2019" s="22">
        <v>2058000</v>
      </c>
      <c r="L2019" s="22">
        <v>2050000</v>
      </c>
      <c r="M2019" s="22">
        <v>2375000</v>
      </c>
      <c r="N2019" s="22">
        <v>1930000</v>
      </c>
      <c r="O2019" s="23">
        <v>45</v>
      </c>
      <c r="P2019" s="23">
        <v>44</v>
      </c>
      <c r="Q2019" s="23">
        <v>76</v>
      </c>
      <c r="R2019" s="22">
        <v>1450</v>
      </c>
      <c r="S2019" s="22">
        <v>1300</v>
      </c>
      <c r="T2019" s="24">
        <v>2.5</v>
      </c>
      <c r="U2019" s="24">
        <v>-0.39999999999999991</v>
      </c>
      <c r="V2019" s="24">
        <v>2.9</v>
      </c>
      <c r="W2019" s="24">
        <v>3.5</v>
      </c>
      <c r="X2019" s="25">
        <v>3.0159999999999999E-2</v>
      </c>
      <c r="Y2019" s="24">
        <v>3.6</v>
      </c>
      <c r="Z2019" s="24">
        <v>-1.8000000000000003</v>
      </c>
      <c r="AA2019" s="24">
        <v>5.4</v>
      </c>
      <c r="AB2019" s="24">
        <v>5.8</v>
      </c>
      <c r="AC2019" s="26">
        <v>0.7024649251995968</v>
      </c>
      <c r="AD2019" s="24">
        <v>23.291277360729335</v>
      </c>
      <c r="AE2019" s="6">
        <v>284</v>
      </c>
      <c r="AF2019" s="6">
        <v>288</v>
      </c>
      <c r="AG2019" s="6">
        <v>268</v>
      </c>
      <c r="AH2019" s="27">
        <v>6.5856353591160222</v>
      </c>
      <c r="AI2019" s="28">
        <v>1360000</v>
      </c>
      <c r="AJ2019" s="28">
        <v>1275000</v>
      </c>
      <c r="AK2019" s="28">
        <v>1180000</v>
      </c>
      <c r="AL2019" s="29">
        <v>6.6666666666666666E-2</v>
      </c>
      <c r="AM2019" s="29">
        <v>0.15254237288135594</v>
      </c>
      <c r="AN2019" s="6">
        <v>3.1</v>
      </c>
      <c r="AO2019" s="27">
        <v>-0.60000000000000009</v>
      </c>
      <c r="AP2019" s="6">
        <v>3.7</v>
      </c>
      <c r="AQ2019" s="26">
        <v>0.1389108476064998</v>
      </c>
      <c r="AR2019" s="28">
        <v>950</v>
      </c>
      <c r="AS2019" s="28">
        <v>895</v>
      </c>
      <c r="AT2019" s="25">
        <v>6.1452513966480445E-2</v>
      </c>
      <c r="AU2019" s="26">
        <v>0.27798932016071898</v>
      </c>
      <c r="AV2019" s="30">
        <v>2064.1600000000003</v>
      </c>
      <c r="AW2019" s="24">
        <v>0.70330000000000004</v>
      </c>
      <c r="AX2019" s="24">
        <v>0.29670000000000002</v>
      </c>
      <c r="AY2019" s="24">
        <v>0.71719999999999995</v>
      </c>
      <c r="AZ2019" s="24">
        <v>8.3799999999999999E-2</v>
      </c>
      <c r="BA2019" s="24">
        <v>0.49049999999999999</v>
      </c>
      <c r="BB2019" s="24">
        <v>0.23619999999999999</v>
      </c>
      <c r="BC2019" s="24">
        <v>0.2422</v>
      </c>
      <c r="BD2019" s="31">
        <v>8</v>
      </c>
      <c r="BE2019" s="23">
        <v>120</v>
      </c>
      <c r="BF2019" s="32" t="s">
        <v>4739</v>
      </c>
      <c r="BG2019" s="33">
        <v>153.09485529642001</v>
      </c>
      <c r="BH2019" s="33">
        <v>-26.399984687964999</v>
      </c>
      <c r="BI2019" s="34">
        <f t="shared" si="434"/>
        <v>75</v>
      </c>
      <c r="BJ2019" s="34">
        <f t="shared" si="435"/>
        <v>65</v>
      </c>
      <c r="BK2019" s="34">
        <f t="shared" si="436"/>
        <v>43</v>
      </c>
      <c r="BL2019" s="34">
        <f t="shared" si="437"/>
        <v>8</v>
      </c>
      <c r="BM2019" s="34">
        <f t="shared" si="438"/>
        <v>34</v>
      </c>
      <c r="BN2019" s="34">
        <f t="shared" si="439"/>
        <v>100</v>
      </c>
      <c r="BO2019" s="34">
        <f t="shared" si="440"/>
        <v>82</v>
      </c>
      <c r="BP2019" s="34">
        <f t="shared" si="441"/>
        <v>98</v>
      </c>
      <c r="BQ2019" s="35">
        <f t="shared" si="442"/>
        <v>51</v>
      </c>
      <c r="BR2019" s="34">
        <f t="shared" si="443"/>
        <v>1</v>
      </c>
      <c r="BS2019" s="35">
        <f t="shared" si="444"/>
        <v>1</v>
      </c>
      <c r="BT2019" s="35">
        <f t="shared" si="445"/>
        <v>57</v>
      </c>
      <c r="BU2019" s="35">
        <f t="shared" si="446"/>
        <v>80</v>
      </c>
      <c r="BV2019" s="35">
        <f t="shared" si="447"/>
        <v>57</v>
      </c>
    </row>
    <row r="2020" spans="2:74" hidden="1" x14ac:dyDescent="0.3">
      <c r="B2020" s="6" t="s">
        <v>2454</v>
      </c>
      <c r="C2020" s="6">
        <v>701011008</v>
      </c>
      <c r="D2020" s="6" t="s">
        <v>1650</v>
      </c>
      <c r="E2020" s="6" t="s">
        <v>1389</v>
      </c>
      <c r="F2020" s="6" t="s">
        <v>1389</v>
      </c>
      <c r="G2020" s="6" t="s">
        <v>1390</v>
      </c>
      <c r="H2020" s="6" t="s">
        <v>78</v>
      </c>
      <c r="I2020" s="22">
        <v>931000</v>
      </c>
      <c r="J2020" s="22">
        <v>899000</v>
      </c>
      <c r="K2020" s="22">
        <v>899000</v>
      </c>
      <c r="L2020" s="22">
        <v>935000</v>
      </c>
      <c r="M2020" s="22">
        <v>891000</v>
      </c>
      <c r="N2020" s="22">
        <v>820000</v>
      </c>
      <c r="O2020" s="23">
        <v>9</v>
      </c>
      <c r="P2020" s="23">
        <v>35</v>
      </c>
      <c r="Q2020" s="23">
        <v>59</v>
      </c>
      <c r="R2020" s="22">
        <v>750</v>
      </c>
      <c r="S2020" s="22">
        <v>800</v>
      </c>
      <c r="T2020" s="24">
        <v>2.5</v>
      </c>
      <c r="U2020" s="24">
        <v>0.29999999999999982</v>
      </c>
      <c r="V2020" s="24">
        <v>2.2000000000000002</v>
      </c>
      <c r="W2020" s="24">
        <v>2.5</v>
      </c>
      <c r="X2020" s="25">
        <v>4.1890440386680987E-2</v>
      </c>
      <c r="Y2020" s="24">
        <v>4.3</v>
      </c>
      <c r="Z2020" s="24">
        <v>-2.1000000000000005</v>
      </c>
      <c r="AA2020" s="24">
        <v>6.4</v>
      </c>
      <c r="AB2020" s="24">
        <v>6.5</v>
      </c>
      <c r="AC2020" s="26">
        <v>0.29396086792926124</v>
      </c>
      <c r="AD2020" s="24">
        <v>7.017373539542108</v>
      </c>
      <c r="AE2020" s="6">
        <v>40</v>
      </c>
      <c r="AF2020" s="6">
        <v>48</v>
      </c>
      <c r="AG2020" s="6">
        <v>45</v>
      </c>
      <c r="AH2020" s="27">
        <v>4.3243243243243246</v>
      </c>
      <c r="AI2020" s="28">
        <v>785000</v>
      </c>
      <c r="AJ2020" s="28">
        <v>900000</v>
      </c>
      <c r="AK2020" s="28">
        <v>900000</v>
      </c>
      <c r="AL2020" s="29">
        <v>-0.12777777777777777</v>
      </c>
      <c r="AM2020" s="29">
        <v>-0.12777777777777777</v>
      </c>
      <c r="AN2020" s="6">
        <v>1.8</v>
      </c>
      <c r="AO2020" s="27">
        <v>0.30000000000000004</v>
      </c>
      <c r="AP2020" s="6">
        <v>1.5</v>
      </c>
      <c r="AQ2020" s="26">
        <v>-4.2682926829268296E-3</v>
      </c>
      <c r="AR2020" s="28">
        <v>780</v>
      </c>
      <c r="AS2020" s="28">
        <v>780</v>
      </c>
      <c r="AT2020" s="25">
        <v>0</v>
      </c>
      <c r="AU2020" s="26">
        <v>0.24652074891555298</v>
      </c>
      <c r="AV2020" s="30">
        <v>2551.36</v>
      </c>
      <c r="AW2020" s="24">
        <v>0.6159</v>
      </c>
      <c r="AX2020" s="24">
        <v>0.3841</v>
      </c>
      <c r="AY2020" s="24">
        <v>0.2477</v>
      </c>
      <c r="AZ2020" s="24">
        <v>0.25950000000000001</v>
      </c>
      <c r="BA2020" s="24">
        <v>0.14499999999999999</v>
      </c>
      <c r="BB2020" s="24">
        <v>0.26069999999999999</v>
      </c>
      <c r="BC2020" s="24">
        <v>0.56810000000000005</v>
      </c>
      <c r="BD2020" s="31">
        <v>7</v>
      </c>
      <c r="BE2020" s="23">
        <v>3</v>
      </c>
      <c r="BF2020" s="32" t="s">
        <v>4740</v>
      </c>
      <c r="BG2020" s="33">
        <v>130.84555730411901</v>
      </c>
      <c r="BH2020" s="33">
        <v>-12.446908249644601</v>
      </c>
      <c r="BI2020" s="34">
        <f t="shared" si="434"/>
        <v>75</v>
      </c>
      <c r="BJ2020" s="34">
        <f t="shared" si="435"/>
        <v>87</v>
      </c>
      <c r="BK2020" s="34">
        <f t="shared" si="436"/>
        <v>71</v>
      </c>
      <c r="BL2020" s="34">
        <f t="shared" si="437"/>
        <v>19</v>
      </c>
      <c r="BM2020" s="34">
        <f t="shared" si="438"/>
        <v>1</v>
      </c>
      <c r="BN2020" s="34">
        <f t="shared" si="439"/>
        <v>1</v>
      </c>
      <c r="BO2020" s="34">
        <f t="shared" si="440"/>
        <v>100</v>
      </c>
      <c r="BP2020" s="34">
        <f t="shared" si="441"/>
        <v>22</v>
      </c>
      <c r="BQ2020" s="35">
        <f t="shared" si="442"/>
        <v>90</v>
      </c>
      <c r="BR2020" s="34">
        <f t="shared" si="443"/>
        <v>80</v>
      </c>
      <c r="BS2020" s="35">
        <f t="shared" si="444"/>
        <v>71</v>
      </c>
      <c r="BT2020" s="35">
        <f t="shared" si="445"/>
        <v>46</v>
      </c>
      <c r="BU2020" s="35">
        <f t="shared" si="446"/>
        <v>70</v>
      </c>
      <c r="BV2020" s="35">
        <f t="shared" si="447"/>
        <v>57</v>
      </c>
    </row>
    <row r="2021" spans="2:74" hidden="1" x14ac:dyDescent="0.3">
      <c r="B2021" s="6" t="s">
        <v>2455</v>
      </c>
      <c r="C2021" s="6">
        <v>702011047</v>
      </c>
      <c r="D2021" s="6" t="s">
        <v>2320</v>
      </c>
      <c r="E2021" s="6" t="s">
        <v>1710</v>
      </c>
      <c r="F2021" s="6" t="s">
        <v>2320</v>
      </c>
      <c r="G2021" s="6" t="s">
        <v>1390</v>
      </c>
      <c r="H2021" s="6" t="s">
        <v>78</v>
      </c>
      <c r="I2021" s="22">
        <v>450000</v>
      </c>
      <c r="J2021" s="22">
        <v>459000</v>
      </c>
      <c r="K2021" s="22">
        <v>459000</v>
      </c>
      <c r="L2021" s="22">
        <v>455000</v>
      </c>
      <c r="M2021" s="22">
        <v>475000</v>
      </c>
      <c r="N2021" s="22">
        <v>465000</v>
      </c>
      <c r="O2021" s="23">
        <v>118</v>
      </c>
      <c r="P2021" s="23">
        <v>85</v>
      </c>
      <c r="Q2021" s="23">
        <v>83</v>
      </c>
      <c r="R2021" s="22">
        <v>620</v>
      </c>
      <c r="S2021" s="22">
        <v>585</v>
      </c>
      <c r="T2021" s="24">
        <v>2.5</v>
      </c>
      <c r="U2021" s="24">
        <v>-0.10000000000000009</v>
      </c>
      <c r="V2021" s="24">
        <v>2.6</v>
      </c>
      <c r="W2021" s="24">
        <v>2.4</v>
      </c>
      <c r="X2021" s="25">
        <v>7.1644444444444441E-2</v>
      </c>
      <c r="Y2021" s="24">
        <v>2.2999999999999998</v>
      </c>
      <c r="Z2021" s="24">
        <v>-0.90000000000000036</v>
      </c>
      <c r="AA2021" s="24">
        <v>3.2</v>
      </c>
      <c r="AB2021" s="24">
        <v>5.8</v>
      </c>
      <c r="AC2021" s="26">
        <v>0.25783485261827133</v>
      </c>
      <c r="AD2021" s="24">
        <v>3.5988115284808342</v>
      </c>
      <c r="AE2021" s="6">
        <v>195</v>
      </c>
      <c r="AF2021" s="6">
        <v>185</v>
      </c>
      <c r="AG2021" s="6">
        <v>185</v>
      </c>
      <c r="AH2021" s="27">
        <v>11.134615384615385</v>
      </c>
      <c r="AI2021" s="28">
        <v>527500</v>
      </c>
      <c r="AJ2021" s="28">
        <v>500000</v>
      </c>
      <c r="AK2021" s="28">
        <v>545000</v>
      </c>
      <c r="AL2021" s="29">
        <v>5.5E-2</v>
      </c>
      <c r="AM2021" s="29">
        <v>-3.2110091743119268E-2</v>
      </c>
      <c r="AN2021" s="6">
        <v>1.8</v>
      </c>
      <c r="AO2021" s="27">
        <v>0.40000000000000013</v>
      </c>
      <c r="AP2021" s="6">
        <v>1.4</v>
      </c>
      <c r="AQ2021" s="26">
        <v>1.827354260089686E-2</v>
      </c>
      <c r="AR2021" s="28">
        <v>620</v>
      </c>
      <c r="AS2021" s="28">
        <v>595</v>
      </c>
      <c r="AT2021" s="25">
        <v>4.2016806722689079E-2</v>
      </c>
      <c r="AU2021" s="26">
        <v>0.15093326961147835</v>
      </c>
      <c r="AV2021" s="30">
        <v>2404.6400000000003</v>
      </c>
      <c r="AW2021" s="24">
        <v>0.71060000000000001</v>
      </c>
      <c r="AX2021" s="24">
        <v>0.28939999999999999</v>
      </c>
      <c r="AY2021" s="24">
        <v>0.69689999999999996</v>
      </c>
      <c r="AZ2021" s="24">
        <v>0.2742</v>
      </c>
      <c r="BA2021" s="24">
        <v>0.1414</v>
      </c>
      <c r="BB2021" s="24">
        <v>0.41289999999999999</v>
      </c>
      <c r="BC2021" s="24">
        <v>0.42080000000000001</v>
      </c>
      <c r="BD2021" s="31">
        <v>5.5</v>
      </c>
      <c r="BE2021" s="23">
        <v>1290</v>
      </c>
      <c r="BF2021" s="32" t="s">
        <v>4741</v>
      </c>
      <c r="BG2021" s="33">
        <v>133.84181940538099</v>
      </c>
      <c r="BH2021" s="33">
        <v>-23.7113843642719</v>
      </c>
      <c r="BI2021" s="34">
        <f t="shared" si="434"/>
        <v>75</v>
      </c>
      <c r="BJ2021" s="34">
        <f t="shared" si="435"/>
        <v>87</v>
      </c>
      <c r="BK2021" s="34">
        <f t="shared" si="436"/>
        <v>1</v>
      </c>
      <c r="BL2021" s="34">
        <f t="shared" si="437"/>
        <v>50</v>
      </c>
      <c r="BM2021" s="34">
        <f t="shared" si="438"/>
        <v>28</v>
      </c>
      <c r="BN2021" s="34">
        <f t="shared" si="439"/>
        <v>14</v>
      </c>
      <c r="BO2021" s="34">
        <f t="shared" si="440"/>
        <v>1</v>
      </c>
      <c r="BP2021" s="34">
        <f t="shared" si="441"/>
        <v>21</v>
      </c>
      <c r="BQ2021" s="35">
        <f t="shared" si="442"/>
        <v>100</v>
      </c>
      <c r="BR2021" s="34">
        <f t="shared" si="443"/>
        <v>100</v>
      </c>
      <c r="BS2021" s="35">
        <f t="shared" si="444"/>
        <v>95</v>
      </c>
      <c r="BT2021" s="35">
        <f t="shared" si="445"/>
        <v>79</v>
      </c>
      <c r="BU2021" s="35">
        <f t="shared" si="446"/>
        <v>55</v>
      </c>
      <c r="BV2021" s="35">
        <f t="shared" si="447"/>
        <v>57</v>
      </c>
    </row>
    <row r="2022" spans="2:74" hidden="1" x14ac:dyDescent="0.3">
      <c r="B2022" s="6" t="s">
        <v>2456</v>
      </c>
      <c r="C2022" s="6">
        <v>308051531</v>
      </c>
      <c r="D2022" s="6" t="s">
        <v>1150</v>
      </c>
      <c r="E2022" s="6" t="s">
        <v>370</v>
      </c>
      <c r="F2022" s="6" t="s">
        <v>1150</v>
      </c>
      <c r="G2022" s="6" t="s">
        <v>97</v>
      </c>
      <c r="H2022" s="6" t="s">
        <v>78</v>
      </c>
      <c r="I2022" s="22">
        <v>589000</v>
      </c>
      <c r="J2022" s="22">
        <v>565000</v>
      </c>
      <c r="K2022" s="22">
        <v>495000</v>
      </c>
      <c r="L2022" s="22">
        <v>595000</v>
      </c>
      <c r="M2022" s="22">
        <v>560000</v>
      </c>
      <c r="N2022" s="22">
        <v>475000</v>
      </c>
      <c r="O2022" s="23">
        <v>50</v>
      </c>
      <c r="P2022" s="23">
        <v>50</v>
      </c>
      <c r="Q2022" s="23">
        <v>55</v>
      </c>
      <c r="R2022" s="22">
        <v>550</v>
      </c>
      <c r="S2022" s="22">
        <v>500</v>
      </c>
      <c r="T2022" s="24">
        <v>5.5</v>
      </c>
      <c r="U2022" s="24">
        <v>-0.70000000000000018</v>
      </c>
      <c r="V2022" s="24">
        <v>6.2</v>
      </c>
      <c r="W2022" s="24">
        <v>6.1</v>
      </c>
      <c r="X2022" s="25">
        <v>4.8556876061120545E-2</v>
      </c>
      <c r="Y2022" s="24">
        <v>4.0999999999999996</v>
      </c>
      <c r="Z2022" s="24">
        <v>-1.3000000000000007</v>
      </c>
      <c r="AA2022" s="24">
        <v>5.4</v>
      </c>
      <c r="AB2022" s="24">
        <v>4.9000000000000004</v>
      </c>
      <c r="AC2022" s="26">
        <v>0.25209005573481957</v>
      </c>
      <c r="AD2022" s="24">
        <v>5.1916448541191862</v>
      </c>
      <c r="AE2022" s="6">
        <v>358</v>
      </c>
      <c r="AF2022" s="6">
        <v>391</v>
      </c>
      <c r="AG2022" s="6">
        <v>336</v>
      </c>
      <c r="AH2022" s="27">
        <v>3.1705685618729098</v>
      </c>
      <c r="AI2022" s="28">
        <v>550000</v>
      </c>
      <c r="AJ2022" s="28">
        <v>425000</v>
      </c>
      <c r="AK2022" s="28">
        <v>405000</v>
      </c>
      <c r="AL2022" s="29">
        <v>0.29411764705882354</v>
      </c>
      <c r="AM2022" s="29">
        <v>0.35802469135802467</v>
      </c>
      <c r="AN2022" s="6">
        <v>4.5</v>
      </c>
      <c r="AO2022" s="27">
        <v>-0.5</v>
      </c>
      <c r="AP2022" s="6">
        <v>5</v>
      </c>
      <c r="AQ2022" s="26">
        <v>4.4736842105263158E-2</v>
      </c>
      <c r="AR2022" s="28">
        <v>520</v>
      </c>
      <c r="AS2022" s="28">
        <v>460</v>
      </c>
      <c r="AT2022" s="25">
        <v>0.13043478260869565</v>
      </c>
      <c r="AU2022" s="26">
        <v>0.62875236930279521</v>
      </c>
      <c r="AV2022" s="30">
        <v>2181.7600000000002</v>
      </c>
      <c r="AW2022" s="24">
        <v>0.75270000000000004</v>
      </c>
      <c r="AX2022" s="24">
        <v>0.24729999999999999</v>
      </c>
      <c r="AY2022" s="24">
        <v>0.85519999999999996</v>
      </c>
      <c r="AZ2022" s="24">
        <v>4.53E-2</v>
      </c>
      <c r="BA2022" s="24">
        <v>0.27339999999999998</v>
      </c>
      <c r="BB2022" s="24">
        <v>0.39610000000000001</v>
      </c>
      <c r="BC2022" s="24">
        <v>0.3125</v>
      </c>
      <c r="BD2022" s="31">
        <v>4</v>
      </c>
      <c r="BE2022" s="23">
        <v>425</v>
      </c>
      <c r="BF2022" s="32" t="s">
        <v>4742</v>
      </c>
      <c r="BG2022" s="33">
        <v>151.350363237902</v>
      </c>
      <c r="BH2022" s="33">
        <v>-23.9595607279084</v>
      </c>
      <c r="BI2022" s="34">
        <f t="shared" si="434"/>
        <v>26</v>
      </c>
      <c r="BJ2022" s="34">
        <f t="shared" si="435"/>
        <v>42</v>
      </c>
      <c r="BK2022" s="34">
        <f t="shared" si="436"/>
        <v>86</v>
      </c>
      <c r="BL2022" s="34">
        <f t="shared" si="437"/>
        <v>1</v>
      </c>
      <c r="BM2022" s="34">
        <f t="shared" si="438"/>
        <v>100</v>
      </c>
      <c r="BN2022" s="34">
        <f t="shared" si="439"/>
        <v>54</v>
      </c>
      <c r="BO2022" s="34">
        <f t="shared" si="440"/>
        <v>38</v>
      </c>
      <c r="BP2022" s="34">
        <f t="shared" si="441"/>
        <v>50</v>
      </c>
      <c r="BQ2022" s="35">
        <f t="shared" si="442"/>
        <v>100</v>
      </c>
      <c r="BR2022" s="34">
        <f t="shared" si="443"/>
        <v>98</v>
      </c>
      <c r="BS2022" s="35">
        <f t="shared" si="444"/>
        <v>99</v>
      </c>
      <c r="BT2022" s="35">
        <f t="shared" si="445"/>
        <v>49</v>
      </c>
      <c r="BU2022" s="35">
        <f t="shared" si="446"/>
        <v>40</v>
      </c>
      <c r="BV2022" s="35">
        <f t="shared" si="447"/>
        <v>57</v>
      </c>
    </row>
    <row r="2023" spans="2:74" hidden="1" x14ac:dyDescent="0.3">
      <c r="B2023" s="6" t="s">
        <v>2457</v>
      </c>
      <c r="C2023" s="6">
        <v>114011274</v>
      </c>
      <c r="D2023" s="6" t="s">
        <v>1535</v>
      </c>
      <c r="E2023" s="6" t="s">
        <v>1111</v>
      </c>
      <c r="F2023" s="6" t="s">
        <v>2691</v>
      </c>
      <c r="G2023" s="6" t="s">
        <v>77</v>
      </c>
      <c r="H2023" s="6" t="s">
        <v>78</v>
      </c>
      <c r="I2023" s="22">
        <v>1075000</v>
      </c>
      <c r="J2023" s="22">
        <v>1030000</v>
      </c>
      <c r="K2023" s="22">
        <v>949000</v>
      </c>
      <c r="L2023" s="22">
        <v>915000</v>
      </c>
      <c r="M2023" s="22">
        <v>905000</v>
      </c>
      <c r="N2023" s="22">
        <v>900000</v>
      </c>
      <c r="O2023" s="23">
        <v>58</v>
      </c>
      <c r="P2023" s="23">
        <v>77</v>
      </c>
      <c r="Q2023" s="23">
        <v>75</v>
      </c>
      <c r="R2023" s="22">
        <v>550</v>
      </c>
      <c r="S2023" s="22">
        <v>530</v>
      </c>
      <c r="T2023" s="24">
        <v>2.8</v>
      </c>
      <c r="U2023" s="24">
        <v>-0.10000000000000009</v>
      </c>
      <c r="V2023" s="24">
        <v>2.9</v>
      </c>
      <c r="W2023" s="24">
        <v>2.7</v>
      </c>
      <c r="X2023" s="25">
        <v>2.6604651162790698E-2</v>
      </c>
      <c r="Y2023" s="24">
        <v>2.2999999999999998</v>
      </c>
      <c r="Z2023" s="24">
        <v>-0.70000000000000018</v>
      </c>
      <c r="AA2023" s="24">
        <v>3</v>
      </c>
      <c r="AB2023" s="24">
        <v>2.9</v>
      </c>
      <c r="AC2023" s="26">
        <v>0.41093843395098623</v>
      </c>
      <c r="AD2023" s="24">
        <v>15.446112464940915</v>
      </c>
      <c r="AE2023" s="6">
        <v>1033</v>
      </c>
      <c r="AF2023" s="6">
        <v>1179</v>
      </c>
      <c r="AG2023" s="6">
        <v>928</v>
      </c>
      <c r="AH2023" s="27">
        <v>7.6055321707757058</v>
      </c>
      <c r="AI2023" s="28">
        <v>840000</v>
      </c>
      <c r="AJ2023" s="28">
        <v>800000</v>
      </c>
      <c r="AK2023" s="28">
        <v>800000</v>
      </c>
      <c r="AL2023" s="29">
        <v>0.05</v>
      </c>
      <c r="AM2023" s="29">
        <v>0.05</v>
      </c>
      <c r="AN2023" s="6">
        <v>2.8</v>
      </c>
      <c r="AO2023" s="27">
        <v>9.9999999999999645E-2</v>
      </c>
      <c r="AP2023" s="6">
        <v>2.7</v>
      </c>
      <c r="AQ2023" s="26">
        <v>0.1167741935483871</v>
      </c>
      <c r="AR2023" s="28">
        <v>550</v>
      </c>
      <c r="AS2023" s="28">
        <v>530</v>
      </c>
      <c r="AT2023" s="25">
        <v>3.7735849056603772E-2</v>
      </c>
      <c r="AU2023" s="26">
        <v>9.7509220537122077E-2</v>
      </c>
      <c r="AV2023" s="30">
        <v>1338.4</v>
      </c>
      <c r="AW2023" s="24">
        <v>0.65310000000000001</v>
      </c>
      <c r="AX2023" s="24">
        <v>0.34689999999999999</v>
      </c>
      <c r="AY2023" s="24">
        <v>0.88470000000000004</v>
      </c>
      <c r="AZ2023" s="24">
        <v>7.8200000000000006E-2</v>
      </c>
      <c r="BA2023" s="24">
        <v>0.4758</v>
      </c>
      <c r="BB2023" s="24">
        <v>0.2452</v>
      </c>
      <c r="BC2023" s="24">
        <v>0.22509999999999999</v>
      </c>
      <c r="BD2023" s="31">
        <v>2.5</v>
      </c>
      <c r="BE2023" s="23">
        <v>123</v>
      </c>
      <c r="BF2023" s="32" t="s">
        <v>4743</v>
      </c>
      <c r="BG2023" s="33">
        <v>150.720163964151</v>
      </c>
      <c r="BH2023" s="33">
        <v>-34.9023742828753</v>
      </c>
      <c r="BI2023" s="34">
        <f t="shared" si="434"/>
        <v>70</v>
      </c>
      <c r="BJ2023" s="34">
        <f t="shared" si="435"/>
        <v>70</v>
      </c>
      <c r="BK2023" s="34">
        <f t="shared" si="436"/>
        <v>31</v>
      </c>
      <c r="BL2023" s="34">
        <f t="shared" si="437"/>
        <v>68</v>
      </c>
      <c r="BM2023" s="34">
        <f t="shared" si="438"/>
        <v>26</v>
      </c>
      <c r="BN2023" s="34">
        <f t="shared" si="439"/>
        <v>100</v>
      </c>
      <c r="BO2023" s="34">
        <f t="shared" si="440"/>
        <v>82</v>
      </c>
      <c r="BP2023" s="34">
        <f t="shared" si="441"/>
        <v>95</v>
      </c>
      <c r="BQ2023" s="35">
        <f t="shared" si="442"/>
        <v>39</v>
      </c>
      <c r="BR2023" s="34">
        <f t="shared" si="443"/>
        <v>1</v>
      </c>
      <c r="BS2023" s="35">
        <f t="shared" si="444"/>
        <v>1</v>
      </c>
      <c r="BT2023" s="35">
        <f t="shared" si="445"/>
        <v>79</v>
      </c>
      <c r="BU2023" s="35">
        <f t="shared" si="446"/>
        <v>25</v>
      </c>
      <c r="BV2023" s="35">
        <f t="shared" si="447"/>
        <v>57</v>
      </c>
    </row>
    <row r="2024" spans="2:74" hidden="1" x14ac:dyDescent="0.3">
      <c r="B2024" s="6" t="s">
        <v>220</v>
      </c>
      <c r="C2024" s="6">
        <v>124031464</v>
      </c>
      <c r="D2024" s="6" t="s">
        <v>220</v>
      </c>
      <c r="E2024" s="6" t="s">
        <v>194</v>
      </c>
      <c r="F2024" s="6" t="s">
        <v>2757</v>
      </c>
      <c r="G2024" s="6" t="s">
        <v>77</v>
      </c>
      <c r="H2024" s="6" t="s">
        <v>78</v>
      </c>
      <c r="I2024" s="22">
        <v>915200</v>
      </c>
      <c r="J2024" s="22">
        <v>920400</v>
      </c>
      <c r="K2024" s="22">
        <v>899000</v>
      </c>
      <c r="L2024" s="22">
        <v>937000</v>
      </c>
      <c r="M2024" s="22">
        <v>930000</v>
      </c>
      <c r="N2024" s="22">
        <v>904000</v>
      </c>
      <c r="O2024" s="23">
        <v>25</v>
      </c>
      <c r="P2024" s="23">
        <v>25</v>
      </c>
      <c r="Q2024" s="23">
        <v>26</v>
      </c>
      <c r="R2024" s="22">
        <v>600</v>
      </c>
      <c r="S2024" s="22">
        <v>550</v>
      </c>
      <c r="T2024" s="24">
        <v>2</v>
      </c>
      <c r="U2024" s="24">
        <v>-0.39999999999999991</v>
      </c>
      <c r="V2024" s="24">
        <v>2.4</v>
      </c>
      <c r="W2024" s="24">
        <v>2</v>
      </c>
      <c r="X2024" s="25">
        <v>3.4090909090909088E-2</v>
      </c>
      <c r="Y2024" s="24">
        <v>5.2</v>
      </c>
      <c r="Z2024" s="24">
        <v>-2.0999999999999996</v>
      </c>
      <c r="AA2024" s="24">
        <v>7.3</v>
      </c>
      <c r="AB2024" s="24">
        <v>7.5</v>
      </c>
      <c r="AC2024" s="26">
        <v>0.38347479292361181</v>
      </c>
      <c r="AD2024" s="24">
        <v>11.24859392575928</v>
      </c>
      <c r="AE2024" s="6">
        <v>459</v>
      </c>
      <c r="AF2024" s="6">
        <v>483</v>
      </c>
      <c r="AG2024" s="6">
        <v>295</v>
      </c>
      <c r="AH2024" s="27">
        <v>4.3350785340314131</v>
      </c>
      <c r="AI2024" s="28">
        <v>1012000</v>
      </c>
      <c r="AJ2024" s="28">
        <v>949000</v>
      </c>
      <c r="AK2024" s="28">
        <v>880000</v>
      </c>
      <c r="AL2024" s="29">
        <v>6.6385669125395147E-2</v>
      </c>
      <c r="AM2024" s="29">
        <v>0.15</v>
      </c>
      <c r="AN2024" s="6">
        <v>2.4</v>
      </c>
      <c r="AO2024" s="27">
        <v>-0.20000000000000018</v>
      </c>
      <c r="AP2024" s="6">
        <v>2.6</v>
      </c>
      <c r="AQ2024" s="26">
        <v>8.2342342342342348E-2</v>
      </c>
      <c r="AR2024" s="28">
        <v>670</v>
      </c>
      <c r="AS2024" s="28">
        <v>620</v>
      </c>
      <c r="AT2024" s="25">
        <v>8.0645161290322578E-2</v>
      </c>
      <c r="AU2024" s="26">
        <v>9.9241522577816155E-2</v>
      </c>
      <c r="AV2024" s="30">
        <v>1564.64</v>
      </c>
      <c r="AW2024" s="24">
        <v>0.5373</v>
      </c>
      <c r="AX2024" s="24">
        <v>0.4627</v>
      </c>
      <c r="AY2024" s="24">
        <v>0.36030000000000001</v>
      </c>
      <c r="AZ2024" s="24">
        <v>0.20399999999999999</v>
      </c>
      <c r="BA2024" s="24">
        <v>0.15390000000000001</v>
      </c>
      <c r="BB2024" s="24">
        <v>0.20580000000000001</v>
      </c>
      <c r="BC2024" s="24">
        <v>0.60199999999999998</v>
      </c>
      <c r="BD2024" s="31">
        <v>1</v>
      </c>
      <c r="BE2024" s="23">
        <v>49</v>
      </c>
      <c r="BF2024" s="32" t="s">
        <v>4744</v>
      </c>
      <c r="BG2024" s="33">
        <v>150.69844872072099</v>
      </c>
      <c r="BH2024" s="33">
        <v>-33.746630678820097</v>
      </c>
      <c r="BI2024" s="34">
        <f t="shared" si="434"/>
        <v>84</v>
      </c>
      <c r="BJ2024" s="34">
        <f t="shared" si="435"/>
        <v>77</v>
      </c>
      <c r="BK2024" s="34">
        <f t="shared" si="436"/>
        <v>71</v>
      </c>
      <c r="BL2024" s="34">
        <f t="shared" si="437"/>
        <v>67</v>
      </c>
      <c r="BM2024" s="34">
        <f t="shared" si="438"/>
        <v>34</v>
      </c>
      <c r="BN2024" s="34">
        <f t="shared" si="439"/>
        <v>100</v>
      </c>
      <c r="BO2024" s="34">
        <f t="shared" si="440"/>
        <v>100</v>
      </c>
      <c r="BP2024" s="34">
        <f t="shared" si="441"/>
        <v>24</v>
      </c>
      <c r="BQ2024" s="35">
        <f t="shared" si="442"/>
        <v>64</v>
      </c>
      <c r="BR2024" s="34">
        <f t="shared" si="443"/>
        <v>38</v>
      </c>
      <c r="BS2024" s="35">
        <f t="shared" si="444"/>
        <v>12</v>
      </c>
      <c r="BT2024" s="35">
        <f t="shared" si="445"/>
        <v>31</v>
      </c>
      <c r="BU2024" s="35">
        <f t="shared" si="446"/>
        <v>10</v>
      </c>
      <c r="BV2024" s="35">
        <f t="shared" si="447"/>
        <v>57</v>
      </c>
    </row>
    <row r="2025" spans="2:74" hidden="1" x14ac:dyDescent="0.3">
      <c r="B2025" s="6" t="s">
        <v>2458</v>
      </c>
      <c r="C2025" s="6">
        <v>702011049</v>
      </c>
      <c r="D2025" s="6" t="s">
        <v>2320</v>
      </c>
      <c r="E2025" s="6" t="s">
        <v>1710</v>
      </c>
      <c r="F2025" s="6" t="s">
        <v>2320</v>
      </c>
      <c r="G2025" s="6" t="s">
        <v>1390</v>
      </c>
      <c r="H2025" s="6" t="s">
        <v>78</v>
      </c>
      <c r="I2025" s="22">
        <v>689000</v>
      </c>
      <c r="J2025" s="22">
        <v>689000</v>
      </c>
      <c r="K2025" s="22">
        <v>699000</v>
      </c>
      <c r="L2025" s="22">
        <v>685000</v>
      </c>
      <c r="M2025" s="22">
        <v>675000</v>
      </c>
      <c r="N2025" s="22">
        <v>655000</v>
      </c>
      <c r="O2025" s="23">
        <v>126</v>
      </c>
      <c r="P2025" s="23">
        <v>121</v>
      </c>
      <c r="Q2025" s="23">
        <v>72</v>
      </c>
      <c r="R2025" s="22">
        <v>730</v>
      </c>
      <c r="S2025" s="22">
        <v>690</v>
      </c>
      <c r="T2025" s="24">
        <v>3.1</v>
      </c>
      <c r="U2025" s="24">
        <v>-0.10000000000000009</v>
      </c>
      <c r="V2025" s="24">
        <v>3.2</v>
      </c>
      <c r="W2025" s="24">
        <v>2.2999999999999998</v>
      </c>
      <c r="X2025" s="25">
        <v>5.5094339622641507E-2</v>
      </c>
      <c r="Y2025" s="24">
        <v>1.8</v>
      </c>
      <c r="Z2025" s="24">
        <v>-1.0999999999999999</v>
      </c>
      <c r="AA2025" s="24">
        <v>2.9</v>
      </c>
      <c r="AB2025" s="24">
        <v>4.8</v>
      </c>
      <c r="AC2025" s="26">
        <v>0.28487137862137857</v>
      </c>
      <c r="AD2025" s="24">
        <v>5.1706106393606381</v>
      </c>
      <c r="AE2025" s="6">
        <v>195</v>
      </c>
      <c r="AF2025" s="6">
        <v>185</v>
      </c>
      <c r="AG2025" s="6">
        <v>185</v>
      </c>
      <c r="AH2025" s="27">
        <v>11.134615384615385</v>
      </c>
      <c r="AI2025" s="28">
        <v>527500</v>
      </c>
      <c r="AJ2025" s="28">
        <v>500000</v>
      </c>
      <c r="AK2025" s="28">
        <v>545000</v>
      </c>
      <c r="AL2025" s="29">
        <v>5.5E-2</v>
      </c>
      <c r="AM2025" s="29">
        <v>-3.2110091743119268E-2</v>
      </c>
      <c r="AN2025" s="6">
        <v>1.8</v>
      </c>
      <c r="AO2025" s="27">
        <v>0.40000000000000013</v>
      </c>
      <c r="AP2025" s="6">
        <v>1.4</v>
      </c>
      <c r="AQ2025" s="26">
        <v>1.827354260089686E-2</v>
      </c>
      <c r="AR2025" s="28">
        <v>620</v>
      </c>
      <c r="AS2025" s="28">
        <v>595</v>
      </c>
      <c r="AT2025" s="25">
        <v>4.2016806722689079E-2</v>
      </c>
      <c r="AU2025" s="26">
        <v>0.15093326961147835</v>
      </c>
      <c r="AV2025" s="30">
        <v>2562.5600000000004</v>
      </c>
      <c r="AW2025" s="24">
        <v>0.63180000000000003</v>
      </c>
      <c r="AX2025" s="24">
        <v>0.36820000000000003</v>
      </c>
      <c r="AY2025" s="24">
        <v>0.4355</v>
      </c>
      <c r="AZ2025" s="24">
        <v>0.4375</v>
      </c>
      <c r="BA2025" s="24">
        <v>0.1353</v>
      </c>
      <c r="BB2025" s="24">
        <v>0.28360000000000002</v>
      </c>
      <c r="BC2025" s="24">
        <v>0.50860000000000005</v>
      </c>
      <c r="BD2025" s="31">
        <v>8</v>
      </c>
      <c r="BE2025" s="23">
        <v>1292</v>
      </c>
      <c r="BF2025" s="32" t="s">
        <v>4745</v>
      </c>
      <c r="BG2025" s="33">
        <v>133.90431060948501</v>
      </c>
      <c r="BH2025" s="33">
        <v>-23.718644094468299</v>
      </c>
      <c r="BI2025" s="34">
        <f t="shared" si="434"/>
        <v>65</v>
      </c>
      <c r="BJ2025" s="34">
        <f t="shared" si="435"/>
        <v>87</v>
      </c>
      <c r="BK2025" s="34">
        <f t="shared" si="436"/>
        <v>1</v>
      </c>
      <c r="BL2025" s="34">
        <f t="shared" si="437"/>
        <v>50</v>
      </c>
      <c r="BM2025" s="34">
        <f t="shared" si="438"/>
        <v>28</v>
      </c>
      <c r="BN2025" s="34">
        <f t="shared" si="439"/>
        <v>14</v>
      </c>
      <c r="BO2025" s="34">
        <f t="shared" si="440"/>
        <v>1</v>
      </c>
      <c r="BP2025" s="34">
        <f t="shared" si="441"/>
        <v>20</v>
      </c>
      <c r="BQ2025" s="35">
        <f t="shared" si="442"/>
        <v>100</v>
      </c>
      <c r="BR2025" s="34">
        <f t="shared" si="443"/>
        <v>98</v>
      </c>
      <c r="BS2025" s="35">
        <f t="shared" si="444"/>
        <v>77</v>
      </c>
      <c r="BT2025" s="35">
        <f t="shared" si="445"/>
        <v>87</v>
      </c>
      <c r="BU2025" s="35">
        <f t="shared" si="446"/>
        <v>80</v>
      </c>
      <c r="BV2025" s="35">
        <f t="shared" si="447"/>
        <v>57</v>
      </c>
    </row>
    <row r="2026" spans="2:74" hidden="1" x14ac:dyDescent="0.3">
      <c r="B2026" s="6" t="s">
        <v>2459</v>
      </c>
      <c r="C2026" s="6">
        <v>102021053</v>
      </c>
      <c r="D2026" s="6" t="s">
        <v>204</v>
      </c>
      <c r="E2026" s="6" t="s">
        <v>205</v>
      </c>
      <c r="F2026" s="6" t="s">
        <v>205</v>
      </c>
      <c r="G2026" s="6" t="s">
        <v>77</v>
      </c>
      <c r="H2026" s="6" t="s">
        <v>78</v>
      </c>
      <c r="I2026" s="22">
        <v>1375000</v>
      </c>
      <c r="J2026" s="22">
        <v>1350000</v>
      </c>
      <c r="K2026" s="22">
        <v>1300000</v>
      </c>
      <c r="L2026" s="22">
        <v>1350000</v>
      </c>
      <c r="M2026" s="22">
        <v>1350000</v>
      </c>
      <c r="N2026" s="22">
        <v>1320000</v>
      </c>
      <c r="O2026" s="23">
        <v>49</v>
      </c>
      <c r="P2026" s="23">
        <v>48</v>
      </c>
      <c r="Q2026" s="23">
        <v>49</v>
      </c>
      <c r="R2026" s="22">
        <v>620</v>
      </c>
      <c r="S2026" s="22">
        <v>570</v>
      </c>
      <c r="T2026" s="24">
        <v>2.6</v>
      </c>
      <c r="U2026" s="24">
        <v>-0.10000000000000009</v>
      </c>
      <c r="V2026" s="24">
        <v>2.7</v>
      </c>
      <c r="W2026" s="24">
        <v>2.4</v>
      </c>
      <c r="X2026" s="25">
        <v>2.3447272727272726E-2</v>
      </c>
      <c r="Y2026" s="24">
        <v>3.3</v>
      </c>
      <c r="Z2026" s="24">
        <v>-1.2000000000000002</v>
      </c>
      <c r="AA2026" s="24">
        <v>4.5</v>
      </c>
      <c r="AB2026" s="24">
        <v>5.0999999999999996</v>
      </c>
      <c r="AC2026" s="26">
        <v>0.47072400388726915</v>
      </c>
      <c r="AD2026" s="24">
        <v>20.075853143455184</v>
      </c>
      <c r="AE2026" s="6">
        <v>690</v>
      </c>
      <c r="AF2026" s="6">
        <v>813</v>
      </c>
      <c r="AG2026" s="6">
        <v>585</v>
      </c>
      <c r="AH2026" s="27">
        <v>3.7775735294117645</v>
      </c>
      <c r="AI2026" s="28">
        <v>875000</v>
      </c>
      <c r="AJ2026" s="28">
        <v>830000</v>
      </c>
      <c r="AK2026" s="28">
        <v>800000</v>
      </c>
      <c r="AL2026" s="29">
        <v>5.4216867469879519E-2</v>
      </c>
      <c r="AM2026" s="29">
        <v>9.375E-2</v>
      </c>
      <c r="AN2026" s="6">
        <v>3.2</v>
      </c>
      <c r="AO2026" s="27">
        <v>-0.19999999999999973</v>
      </c>
      <c r="AP2026" s="6">
        <v>3.4</v>
      </c>
      <c r="AQ2026" s="26">
        <v>0.10933014354066986</v>
      </c>
      <c r="AR2026" s="28">
        <v>600</v>
      </c>
      <c r="AS2026" s="28">
        <v>550</v>
      </c>
      <c r="AT2026" s="25">
        <v>9.0909090909090912E-2</v>
      </c>
      <c r="AU2026" s="26">
        <v>0.14328286788269706</v>
      </c>
      <c r="AV2026" s="30">
        <v>1317.1200000000001</v>
      </c>
      <c r="AW2026" s="24">
        <v>0.58240000000000003</v>
      </c>
      <c r="AX2026" s="24">
        <v>0.41760000000000003</v>
      </c>
      <c r="AY2026" s="24">
        <v>0.46860000000000002</v>
      </c>
      <c r="AZ2026" s="24">
        <v>0.29310000000000003</v>
      </c>
      <c r="BA2026" s="24">
        <v>0.33710000000000001</v>
      </c>
      <c r="BB2026" s="24">
        <v>0.20519999999999999</v>
      </c>
      <c r="BC2026" s="24">
        <v>0.42870000000000003</v>
      </c>
      <c r="BD2026" s="31">
        <v>6</v>
      </c>
      <c r="BE2026" s="23">
        <v>63</v>
      </c>
      <c r="BF2026" s="32" t="s">
        <v>4746</v>
      </c>
      <c r="BG2026" s="33">
        <v>151.49324696397599</v>
      </c>
      <c r="BH2026" s="33">
        <v>-33.356266314010398</v>
      </c>
      <c r="BI2026" s="34">
        <f t="shared" si="434"/>
        <v>74</v>
      </c>
      <c r="BJ2026" s="34">
        <f t="shared" si="435"/>
        <v>64</v>
      </c>
      <c r="BK2026" s="34">
        <f t="shared" si="436"/>
        <v>78</v>
      </c>
      <c r="BL2026" s="34">
        <f t="shared" si="437"/>
        <v>53</v>
      </c>
      <c r="BM2026" s="34">
        <f t="shared" si="438"/>
        <v>28</v>
      </c>
      <c r="BN2026" s="34">
        <f t="shared" si="439"/>
        <v>100</v>
      </c>
      <c r="BO2026" s="34">
        <f t="shared" si="440"/>
        <v>95</v>
      </c>
      <c r="BP2026" s="34">
        <f t="shared" si="441"/>
        <v>64</v>
      </c>
      <c r="BQ2026" s="35">
        <f t="shared" si="442"/>
        <v>29</v>
      </c>
      <c r="BR2026" s="34">
        <f t="shared" si="443"/>
        <v>1</v>
      </c>
      <c r="BS2026" s="35">
        <f t="shared" si="444"/>
        <v>1</v>
      </c>
      <c r="BT2026" s="35">
        <f t="shared" si="445"/>
        <v>62</v>
      </c>
      <c r="BU2026" s="35">
        <f t="shared" si="446"/>
        <v>60</v>
      </c>
      <c r="BV2026" s="35">
        <f t="shared" si="447"/>
        <v>57</v>
      </c>
    </row>
    <row r="2027" spans="2:74" hidden="1" x14ac:dyDescent="0.3">
      <c r="B2027" s="6" t="s">
        <v>2460</v>
      </c>
      <c r="C2027" s="6">
        <v>701021023</v>
      </c>
      <c r="D2027" s="6" t="s">
        <v>1910</v>
      </c>
      <c r="E2027" s="6" t="s">
        <v>1389</v>
      </c>
      <c r="F2027" s="6" t="s">
        <v>1389</v>
      </c>
      <c r="G2027" s="6" t="s">
        <v>1390</v>
      </c>
      <c r="H2027" s="6" t="s">
        <v>78</v>
      </c>
      <c r="I2027" s="22">
        <v>560000</v>
      </c>
      <c r="J2027" s="22">
        <v>565000</v>
      </c>
      <c r="K2027" s="22">
        <v>608000</v>
      </c>
      <c r="L2027" s="22">
        <v>560000</v>
      </c>
      <c r="M2027" s="22">
        <v>550000</v>
      </c>
      <c r="N2027" s="22">
        <v>600000</v>
      </c>
      <c r="O2027" s="23">
        <v>24</v>
      </c>
      <c r="P2027" s="23">
        <v>29</v>
      </c>
      <c r="Q2027" s="23">
        <v>52</v>
      </c>
      <c r="R2027" s="22">
        <v>600</v>
      </c>
      <c r="S2027" s="22">
        <v>580</v>
      </c>
      <c r="T2027" s="24">
        <v>2.8</v>
      </c>
      <c r="U2027" s="24">
        <v>0.39999999999999991</v>
      </c>
      <c r="V2027" s="24">
        <v>2.4</v>
      </c>
      <c r="W2027" s="24">
        <v>2.8</v>
      </c>
      <c r="X2027" s="25">
        <v>5.5714285714285716E-2</v>
      </c>
      <c r="Y2027" s="24">
        <v>2.7</v>
      </c>
      <c r="Z2027" s="24">
        <v>-0.39999999999999991</v>
      </c>
      <c r="AA2027" s="24">
        <v>3.1</v>
      </c>
      <c r="AB2027" s="24">
        <v>3.9</v>
      </c>
      <c r="AC2027" s="26">
        <v>0.29483449956757601</v>
      </c>
      <c r="AD2027" s="24">
        <v>5.2919012742898257</v>
      </c>
      <c r="AE2027" s="6">
        <v>81</v>
      </c>
      <c r="AF2027" s="6">
        <v>97</v>
      </c>
      <c r="AG2027" s="6">
        <v>163</v>
      </c>
      <c r="AH2027" s="27">
        <v>1.8279569892473118</v>
      </c>
      <c r="AI2027" s="28">
        <v>620000</v>
      </c>
      <c r="AJ2027" s="28">
        <v>615000</v>
      </c>
      <c r="AK2027" s="28">
        <v>622000</v>
      </c>
      <c r="AL2027" s="29">
        <v>8.130081300813009E-3</v>
      </c>
      <c r="AM2027" s="29">
        <v>-3.2154340836012861E-3</v>
      </c>
      <c r="AN2027" s="6">
        <v>3.3</v>
      </c>
      <c r="AO2027" s="27">
        <v>0.89999999999999991</v>
      </c>
      <c r="AP2027" s="6">
        <v>2.4</v>
      </c>
      <c r="AQ2027" s="26">
        <v>7.8260869565217397E-3</v>
      </c>
      <c r="AR2027" s="28">
        <v>670</v>
      </c>
      <c r="AS2027" s="28">
        <v>660</v>
      </c>
      <c r="AT2027" s="25">
        <v>1.5151515151515152E-2</v>
      </c>
      <c r="AU2027" s="26">
        <v>0.32804391913892339</v>
      </c>
      <c r="AV2027" s="30">
        <v>2035.0400000000002</v>
      </c>
      <c r="AW2027" s="24">
        <v>0.64880000000000004</v>
      </c>
      <c r="AX2027" s="24">
        <v>0.35120000000000001</v>
      </c>
      <c r="AY2027" s="24">
        <v>0.52529999999999999</v>
      </c>
      <c r="AZ2027" s="24">
        <v>0.1321</v>
      </c>
      <c r="BA2027" s="24">
        <v>0.20949999999999999</v>
      </c>
      <c r="BB2027" s="24">
        <v>0.2797</v>
      </c>
      <c r="BC2027" s="24">
        <v>0.47060000000000002</v>
      </c>
      <c r="BD2027" s="31">
        <v>4</v>
      </c>
      <c r="BE2027" s="23">
        <v>9</v>
      </c>
      <c r="BF2027" s="32" t="s">
        <v>4747</v>
      </c>
      <c r="BG2027" s="33">
        <v>130.862819336038</v>
      </c>
      <c r="BH2027" s="33">
        <v>-12.3922634743559</v>
      </c>
      <c r="BI2027" s="34">
        <f t="shared" si="434"/>
        <v>70</v>
      </c>
      <c r="BJ2027" s="34">
        <f t="shared" si="435"/>
        <v>62</v>
      </c>
      <c r="BK2027" s="34">
        <f t="shared" si="436"/>
        <v>100</v>
      </c>
      <c r="BL2027" s="34">
        <f t="shared" si="437"/>
        <v>1</v>
      </c>
      <c r="BM2027" s="34">
        <f t="shared" si="438"/>
        <v>5</v>
      </c>
      <c r="BN2027" s="34">
        <f t="shared" si="439"/>
        <v>1</v>
      </c>
      <c r="BO2027" s="34">
        <f t="shared" si="440"/>
        <v>100</v>
      </c>
      <c r="BP2027" s="34">
        <f t="shared" si="441"/>
        <v>36</v>
      </c>
      <c r="BQ2027" s="35">
        <f t="shared" si="442"/>
        <v>100</v>
      </c>
      <c r="BR2027" s="34">
        <f t="shared" si="443"/>
        <v>97</v>
      </c>
      <c r="BS2027" s="35">
        <f t="shared" si="444"/>
        <v>70</v>
      </c>
      <c r="BT2027" s="35">
        <f t="shared" si="445"/>
        <v>72</v>
      </c>
      <c r="BU2027" s="35">
        <f t="shared" si="446"/>
        <v>40</v>
      </c>
      <c r="BV2027" s="35">
        <f t="shared" si="447"/>
        <v>57</v>
      </c>
    </row>
    <row r="2028" spans="2:74" hidden="1" x14ac:dyDescent="0.3">
      <c r="B2028" s="6" t="s">
        <v>2461</v>
      </c>
      <c r="C2028" s="6">
        <v>102021048</v>
      </c>
      <c r="D2028" s="6" t="s">
        <v>204</v>
      </c>
      <c r="E2028" s="6" t="s">
        <v>205</v>
      </c>
      <c r="F2028" s="6" t="s">
        <v>205</v>
      </c>
      <c r="G2028" s="6" t="s">
        <v>77</v>
      </c>
      <c r="H2028" s="6" t="s">
        <v>78</v>
      </c>
      <c r="I2028" s="22">
        <v>750000</v>
      </c>
      <c r="J2028" s="22">
        <v>750000</v>
      </c>
      <c r="K2028" s="22">
        <v>741600</v>
      </c>
      <c r="L2028" s="22">
        <v>770000</v>
      </c>
      <c r="M2028" s="22">
        <v>750000</v>
      </c>
      <c r="N2028" s="22">
        <v>741000</v>
      </c>
      <c r="O2028" s="23">
        <v>33</v>
      </c>
      <c r="P2028" s="23">
        <v>35</v>
      </c>
      <c r="Q2028" s="23">
        <v>36</v>
      </c>
      <c r="R2028" s="22">
        <v>550</v>
      </c>
      <c r="S2028" s="22">
        <v>510</v>
      </c>
      <c r="T2028" s="24">
        <v>3.6</v>
      </c>
      <c r="U2028" s="24">
        <v>-0.19999999999999973</v>
      </c>
      <c r="V2028" s="24">
        <v>3.8</v>
      </c>
      <c r="W2028" s="24">
        <v>3.6</v>
      </c>
      <c r="X2028" s="25">
        <v>3.8133333333333332E-2</v>
      </c>
      <c r="Y2028" s="24">
        <v>4.9000000000000004</v>
      </c>
      <c r="Z2028" s="24">
        <v>-1.8999999999999995</v>
      </c>
      <c r="AA2028" s="24">
        <v>6.8</v>
      </c>
      <c r="AB2028" s="24">
        <v>8</v>
      </c>
      <c r="AC2028" s="26">
        <v>0.39634497866943386</v>
      </c>
      <c r="AD2028" s="24">
        <v>10.393662028044595</v>
      </c>
      <c r="AE2028" s="6">
        <v>690</v>
      </c>
      <c r="AF2028" s="6">
        <v>813</v>
      </c>
      <c r="AG2028" s="6">
        <v>585</v>
      </c>
      <c r="AH2028" s="27">
        <v>3.7775735294117645</v>
      </c>
      <c r="AI2028" s="28">
        <v>875000</v>
      </c>
      <c r="AJ2028" s="28">
        <v>830000</v>
      </c>
      <c r="AK2028" s="28">
        <v>800000</v>
      </c>
      <c r="AL2028" s="29">
        <v>5.4216867469879519E-2</v>
      </c>
      <c r="AM2028" s="29">
        <v>9.375E-2</v>
      </c>
      <c r="AN2028" s="6">
        <v>3.2</v>
      </c>
      <c r="AO2028" s="27">
        <v>-0.19999999999999973</v>
      </c>
      <c r="AP2028" s="6">
        <v>3.4</v>
      </c>
      <c r="AQ2028" s="26">
        <v>0.10933014354066986</v>
      </c>
      <c r="AR2028" s="28">
        <v>600</v>
      </c>
      <c r="AS2028" s="28">
        <v>550</v>
      </c>
      <c r="AT2028" s="25">
        <v>9.0909090909090912E-2</v>
      </c>
      <c r="AU2028" s="26">
        <v>0.14328286788269706</v>
      </c>
      <c r="AV2028" s="30">
        <v>1387.68</v>
      </c>
      <c r="AW2028" s="24">
        <v>0.66269999999999996</v>
      </c>
      <c r="AX2028" s="24">
        <v>0.33729999999999999</v>
      </c>
      <c r="AY2028" s="24">
        <v>0.82420000000000004</v>
      </c>
      <c r="AZ2028" s="24">
        <v>7.1900000000000006E-2</v>
      </c>
      <c r="BA2028" s="24">
        <v>0.32190000000000002</v>
      </c>
      <c r="BB2028" s="24">
        <v>0.31530000000000002</v>
      </c>
      <c r="BC2028" s="24">
        <v>0.32519999999999999</v>
      </c>
      <c r="BD2028" s="31">
        <v>2</v>
      </c>
      <c r="BE2028" s="23">
        <v>73</v>
      </c>
      <c r="BF2028" s="32" t="s">
        <v>4748</v>
      </c>
      <c r="BG2028" s="33">
        <v>151.50150834966999</v>
      </c>
      <c r="BH2028" s="33">
        <v>-33.2570313261213</v>
      </c>
      <c r="BI2028" s="34">
        <f t="shared" si="434"/>
        <v>57</v>
      </c>
      <c r="BJ2028" s="34">
        <f t="shared" si="435"/>
        <v>64</v>
      </c>
      <c r="BK2028" s="34">
        <f t="shared" si="436"/>
        <v>78</v>
      </c>
      <c r="BL2028" s="34">
        <f t="shared" si="437"/>
        <v>53</v>
      </c>
      <c r="BM2028" s="34">
        <f t="shared" si="438"/>
        <v>28</v>
      </c>
      <c r="BN2028" s="34">
        <f t="shared" si="439"/>
        <v>100</v>
      </c>
      <c r="BO2028" s="34">
        <f t="shared" si="440"/>
        <v>92</v>
      </c>
      <c r="BP2028" s="34">
        <f t="shared" si="441"/>
        <v>61</v>
      </c>
      <c r="BQ2028" s="35">
        <f t="shared" si="442"/>
        <v>77</v>
      </c>
      <c r="BR2028" s="34">
        <f t="shared" si="443"/>
        <v>47</v>
      </c>
      <c r="BS2028" s="35">
        <f t="shared" si="444"/>
        <v>3</v>
      </c>
      <c r="BT2028" s="35">
        <f t="shared" si="445"/>
        <v>36</v>
      </c>
      <c r="BU2028" s="35">
        <f t="shared" si="446"/>
        <v>20</v>
      </c>
      <c r="BV2028" s="35">
        <f t="shared" si="447"/>
        <v>57</v>
      </c>
    </row>
    <row r="2029" spans="2:74" x14ac:dyDescent="0.3">
      <c r="B2029" s="6" t="s">
        <v>2462</v>
      </c>
      <c r="C2029" s="6">
        <v>109011176</v>
      </c>
      <c r="D2029" s="6" t="s">
        <v>1022</v>
      </c>
      <c r="E2029" s="6" t="s">
        <v>354</v>
      </c>
      <c r="F2029" s="6" t="s">
        <v>3512</v>
      </c>
      <c r="G2029" s="6" t="s">
        <v>77</v>
      </c>
      <c r="H2029" s="6" t="s">
        <v>78</v>
      </c>
      <c r="I2029" s="22">
        <v>535000</v>
      </c>
      <c r="J2029" s="22">
        <v>519000</v>
      </c>
      <c r="K2029" s="22">
        <v>516270</v>
      </c>
      <c r="L2029" s="22">
        <v>537500</v>
      </c>
      <c r="M2029" s="22">
        <v>490000</v>
      </c>
      <c r="N2029" s="22">
        <v>485000</v>
      </c>
      <c r="O2029" s="23">
        <v>32</v>
      </c>
      <c r="P2029" s="23">
        <v>40</v>
      </c>
      <c r="Q2029" s="23">
        <v>48</v>
      </c>
      <c r="R2029" s="22">
        <v>480</v>
      </c>
      <c r="S2029" s="22">
        <v>450</v>
      </c>
      <c r="T2029" s="24">
        <v>3</v>
      </c>
      <c r="U2029" s="24">
        <v>-0.20000000000000018</v>
      </c>
      <c r="V2029" s="24">
        <v>3.2</v>
      </c>
      <c r="W2029" s="24">
        <v>2.9</v>
      </c>
      <c r="X2029" s="25">
        <v>4.6654205607476636E-2</v>
      </c>
      <c r="Y2029" s="24">
        <v>4.3</v>
      </c>
      <c r="Z2029" s="24">
        <v>-1.6000000000000005</v>
      </c>
      <c r="AA2029" s="24">
        <v>5.9</v>
      </c>
      <c r="AB2029" s="24">
        <v>5.4</v>
      </c>
      <c r="AC2029" s="26">
        <v>0.37660055234747675</v>
      </c>
      <c r="AD2029" s="24">
        <v>8.0721672878966366</v>
      </c>
      <c r="AE2029" s="6">
        <v>240</v>
      </c>
      <c r="AF2029" s="6">
        <v>301</v>
      </c>
      <c r="AG2029" s="6">
        <v>270</v>
      </c>
      <c r="AH2029" s="27">
        <v>4.4978038067349928</v>
      </c>
      <c r="AI2029" s="28">
        <v>545000</v>
      </c>
      <c r="AJ2029" s="28">
        <v>515000</v>
      </c>
      <c r="AK2029" s="28">
        <v>490000</v>
      </c>
      <c r="AL2029" s="29">
        <v>5.8252427184466021E-2</v>
      </c>
      <c r="AM2029" s="29">
        <v>0.11224489795918367</v>
      </c>
      <c r="AN2029" s="6">
        <v>2.4</v>
      </c>
      <c r="AO2029" s="27">
        <v>-0.39999999999999991</v>
      </c>
      <c r="AP2029" s="6">
        <v>2.8</v>
      </c>
      <c r="AQ2029" s="26">
        <v>8.6484174508126593E-2</v>
      </c>
      <c r="AR2029" s="28">
        <v>510</v>
      </c>
      <c r="AS2029" s="28">
        <v>475</v>
      </c>
      <c r="AT2029" s="25">
        <v>7.3684210526315783E-2</v>
      </c>
      <c r="AU2029" s="26">
        <v>0.30169986645126545</v>
      </c>
      <c r="AV2029" s="30">
        <v>1274.5600000000002</v>
      </c>
      <c r="AW2029" s="24">
        <v>0.60309999999999997</v>
      </c>
      <c r="AX2029" s="24">
        <v>0.39689999999999998</v>
      </c>
      <c r="AY2029" s="24">
        <v>0.77710000000000001</v>
      </c>
      <c r="AZ2029" s="24">
        <v>0.20349999999999999</v>
      </c>
      <c r="BA2029" s="24">
        <v>0.29880000000000001</v>
      </c>
      <c r="BB2029" s="24">
        <v>0.2802</v>
      </c>
      <c r="BC2029" s="24">
        <v>0.38140000000000002</v>
      </c>
      <c r="BD2029" s="31">
        <v>4</v>
      </c>
      <c r="BE2029" s="23">
        <v>457</v>
      </c>
      <c r="BF2029" s="32" t="s">
        <v>4749</v>
      </c>
      <c r="BG2029" s="33">
        <v>146.94471764280399</v>
      </c>
      <c r="BH2029" s="33">
        <v>-36.026045469548897</v>
      </c>
      <c r="BI2029" s="34">
        <f t="shared" si="434"/>
        <v>67</v>
      </c>
      <c r="BJ2029" s="34">
        <f t="shared" si="435"/>
        <v>77</v>
      </c>
      <c r="BK2029" s="34">
        <f t="shared" si="436"/>
        <v>69</v>
      </c>
      <c r="BL2029" s="34">
        <f t="shared" si="437"/>
        <v>1</v>
      </c>
      <c r="BM2029" s="34">
        <f t="shared" si="438"/>
        <v>30</v>
      </c>
      <c r="BN2029" s="34">
        <f t="shared" si="439"/>
        <v>100</v>
      </c>
      <c r="BO2029" s="34">
        <f t="shared" si="440"/>
        <v>34</v>
      </c>
      <c r="BP2029" s="34">
        <f t="shared" si="441"/>
        <v>56</v>
      </c>
      <c r="BQ2029" s="35">
        <f t="shared" si="442"/>
        <v>100</v>
      </c>
      <c r="BR2029" s="34">
        <f t="shared" si="443"/>
        <v>70</v>
      </c>
      <c r="BS2029" s="35">
        <f t="shared" si="444"/>
        <v>16</v>
      </c>
      <c r="BT2029" s="35">
        <f t="shared" si="445"/>
        <v>46</v>
      </c>
      <c r="BU2029" s="35">
        <f t="shared" si="446"/>
        <v>40</v>
      </c>
      <c r="BV2029" s="35">
        <f t="shared" si="447"/>
        <v>57</v>
      </c>
    </row>
    <row r="2030" spans="2:74" hidden="1" x14ac:dyDescent="0.3">
      <c r="B2030" s="6" t="s">
        <v>2463</v>
      </c>
      <c r="C2030" s="6">
        <v>310041300</v>
      </c>
      <c r="D2030" s="6" t="s">
        <v>730</v>
      </c>
      <c r="E2030" s="6" t="s">
        <v>561</v>
      </c>
      <c r="F2030" s="6" t="s">
        <v>2780</v>
      </c>
      <c r="G2030" s="6" t="s">
        <v>97</v>
      </c>
      <c r="H2030" s="6" t="s">
        <v>78</v>
      </c>
      <c r="I2030" s="22">
        <v>650000</v>
      </c>
      <c r="J2030" s="22">
        <v>649000</v>
      </c>
      <c r="K2030" s="22">
        <v>566500</v>
      </c>
      <c r="L2030" s="22">
        <v>670000</v>
      </c>
      <c r="M2030" s="22">
        <v>651000</v>
      </c>
      <c r="N2030" s="22">
        <v>570000</v>
      </c>
      <c r="O2030" s="23">
        <v>23</v>
      </c>
      <c r="P2030" s="23">
        <v>22</v>
      </c>
      <c r="Q2030" s="23">
        <v>25</v>
      </c>
      <c r="R2030" s="22">
        <v>520</v>
      </c>
      <c r="S2030" s="22">
        <v>500</v>
      </c>
      <c r="T2030" s="24">
        <v>2.9</v>
      </c>
      <c r="U2030" s="24">
        <v>-0.5</v>
      </c>
      <c r="V2030" s="24">
        <v>3.4</v>
      </c>
      <c r="W2030" s="24">
        <v>4.2</v>
      </c>
      <c r="X2030" s="25">
        <v>4.1599999999999998E-2</v>
      </c>
      <c r="Y2030" s="24">
        <v>5.2</v>
      </c>
      <c r="Z2030" s="24">
        <v>-1.5</v>
      </c>
      <c r="AA2030" s="24">
        <v>6.7</v>
      </c>
      <c r="AB2030" s="24">
        <v>6.6</v>
      </c>
      <c r="AC2030" s="26">
        <v>0.34391534391534384</v>
      </c>
      <c r="AD2030" s="24">
        <v>8.2671957671957657</v>
      </c>
      <c r="AE2030" s="6">
        <v>477</v>
      </c>
      <c r="AF2030" s="6">
        <v>486</v>
      </c>
      <c r="AG2030" s="6">
        <v>346</v>
      </c>
      <c r="AH2030" s="27">
        <v>4.3168023686158401</v>
      </c>
      <c r="AI2030" s="28">
        <v>750000</v>
      </c>
      <c r="AJ2030" s="28">
        <v>660000</v>
      </c>
      <c r="AK2030" s="28">
        <v>580000</v>
      </c>
      <c r="AL2030" s="29">
        <v>0.13636363636363635</v>
      </c>
      <c r="AM2030" s="29">
        <v>0.29310344827586204</v>
      </c>
      <c r="AN2030" s="6">
        <v>3.8</v>
      </c>
      <c r="AO2030" s="27">
        <v>-0.5</v>
      </c>
      <c r="AP2030" s="6">
        <v>4.3</v>
      </c>
      <c r="AQ2030" s="26">
        <v>0.11676300578034682</v>
      </c>
      <c r="AR2030" s="28">
        <v>590</v>
      </c>
      <c r="AS2030" s="28">
        <v>550</v>
      </c>
      <c r="AT2030" s="25">
        <v>7.2727272727272724E-2</v>
      </c>
      <c r="AU2030" s="26">
        <v>0.41036398384885076</v>
      </c>
      <c r="AV2030" s="30">
        <v>1512.0000000000002</v>
      </c>
      <c r="AW2030" s="24">
        <v>0.70340000000000003</v>
      </c>
      <c r="AX2030" s="24">
        <v>0.29659999999999997</v>
      </c>
      <c r="AY2030" s="24">
        <v>0.82320000000000004</v>
      </c>
      <c r="AZ2030" s="24">
        <v>0.1651</v>
      </c>
      <c r="BA2030" s="24">
        <v>0.19089999999999999</v>
      </c>
      <c r="BB2030" s="24">
        <v>0.28149999999999997</v>
      </c>
      <c r="BC2030" s="24">
        <v>0.48409999999999997</v>
      </c>
      <c r="BD2030" s="31">
        <v>1</v>
      </c>
      <c r="BE2030" s="23">
        <v>20</v>
      </c>
      <c r="BF2030" s="32" t="s">
        <v>4750</v>
      </c>
      <c r="BG2030" s="33">
        <v>152.89414657962601</v>
      </c>
      <c r="BH2030" s="33">
        <v>-27.608605207882199</v>
      </c>
      <c r="BI2030" s="34">
        <f t="shared" si="434"/>
        <v>69</v>
      </c>
      <c r="BJ2030" s="34">
        <f t="shared" si="435"/>
        <v>54</v>
      </c>
      <c r="BK2030" s="34">
        <f t="shared" si="436"/>
        <v>71</v>
      </c>
      <c r="BL2030" s="34">
        <f t="shared" si="437"/>
        <v>1</v>
      </c>
      <c r="BM2030" s="34">
        <f t="shared" si="438"/>
        <v>69</v>
      </c>
      <c r="BN2030" s="34">
        <f t="shared" si="439"/>
        <v>100</v>
      </c>
      <c r="BO2030" s="34">
        <f t="shared" si="440"/>
        <v>100</v>
      </c>
      <c r="BP2030" s="34">
        <f t="shared" si="441"/>
        <v>32</v>
      </c>
      <c r="BQ2030" s="35">
        <f t="shared" si="442"/>
        <v>89</v>
      </c>
      <c r="BR2030" s="34">
        <f t="shared" si="443"/>
        <v>68</v>
      </c>
      <c r="BS2030" s="35">
        <f t="shared" si="444"/>
        <v>38</v>
      </c>
      <c r="BT2030" s="35">
        <f t="shared" si="445"/>
        <v>31</v>
      </c>
      <c r="BU2030" s="35">
        <f t="shared" si="446"/>
        <v>10</v>
      </c>
      <c r="BV2030" s="35">
        <f t="shared" si="447"/>
        <v>57</v>
      </c>
    </row>
    <row r="2031" spans="2:74" x14ac:dyDescent="0.3">
      <c r="B2031" s="6" t="s">
        <v>2464</v>
      </c>
      <c r="C2031" s="6">
        <v>113031270</v>
      </c>
      <c r="D2031" s="6" t="s">
        <v>812</v>
      </c>
      <c r="E2031" s="6" t="s">
        <v>76</v>
      </c>
      <c r="F2031" s="6" t="s">
        <v>812</v>
      </c>
      <c r="G2031" s="6" t="s">
        <v>77</v>
      </c>
      <c r="H2031" s="6" t="s">
        <v>78</v>
      </c>
      <c r="I2031" s="22">
        <v>639000</v>
      </c>
      <c r="J2031" s="22">
        <v>639000</v>
      </c>
      <c r="K2031" s="22">
        <v>620000</v>
      </c>
      <c r="L2031" s="22">
        <v>580000</v>
      </c>
      <c r="M2031" s="22">
        <v>580000</v>
      </c>
      <c r="N2031" s="22">
        <v>570000</v>
      </c>
      <c r="O2031" s="23">
        <v>45</v>
      </c>
      <c r="P2031" s="23">
        <v>45</v>
      </c>
      <c r="Q2031" s="23">
        <v>58</v>
      </c>
      <c r="R2031" s="22">
        <v>500</v>
      </c>
      <c r="S2031" s="22">
        <v>460</v>
      </c>
      <c r="T2031" s="24">
        <v>2.2000000000000002</v>
      </c>
      <c r="U2031" s="24">
        <v>-0.29999999999999982</v>
      </c>
      <c r="V2031" s="24">
        <v>2.5</v>
      </c>
      <c r="W2031" s="24">
        <v>2.6</v>
      </c>
      <c r="X2031" s="25">
        <v>4.0688575899843503E-2</v>
      </c>
      <c r="Y2031" s="24">
        <v>4.0999999999999996</v>
      </c>
      <c r="Z2031" s="24">
        <v>-1.7000000000000002</v>
      </c>
      <c r="AA2031" s="24">
        <v>5.8</v>
      </c>
      <c r="AB2031" s="24">
        <v>6.3</v>
      </c>
      <c r="AC2031" s="26">
        <v>0.34904501284485639</v>
      </c>
      <c r="AD2031" s="24">
        <v>8.5784524310716641</v>
      </c>
      <c r="AE2031" s="6">
        <v>515</v>
      </c>
      <c r="AF2031" s="6">
        <v>642</v>
      </c>
      <c r="AG2031" s="6">
        <v>549</v>
      </c>
      <c r="AH2031" s="27">
        <v>5.8604651162790695</v>
      </c>
      <c r="AI2031" s="28">
        <v>574000</v>
      </c>
      <c r="AJ2031" s="28">
        <v>540000</v>
      </c>
      <c r="AK2031" s="28">
        <v>485000</v>
      </c>
      <c r="AL2031" s="29">
        <v>6.2962962962962957E-2</v>
      </c>
      <c r="AM2031" s="29">
        <v>0.18350515463917524</v>
      </c>
      <c r="AN2031" s="6">
        <v>2.2000000000000002</v>
      </c>
      <c r="AO2031" s="27">
        <v>0</v>
      </c>
      <c r="AP2031" s="6">
        <v>2.2000000000000002</v>
      </c>
      <c r="AQ2031" s="26">
        <v>9.8272884283246972E-2</v>
      </c>
      <c r="AR2031" s="28">
        <v>510</v>
      </c>
      <c r="AS2031" s="28">
        <v>480</v>
      </c>
      <c r="AT2031" s="25">
        <v>6.25E-2</v>
      </c>
      <c r="AU2031" s="26">
        <v>0.32379343708545927</v>
      </c>
      <c r="AV2031" s="30">
        <v>1432.4800000000002</v>
      </c>
      <c r="AW2031" s="24">
        <v>0.54049999999999998</v>
      </c>
      <c r="AX2031" s="24">
        <v>0.45950000000000002</v>
      </c>
      <c r="AY2031" s="24">
        <v>0.64200000000000002</v>
      </c>
      <c r="AZ2031" s="24">
        <v>0.1363</v>
      </c>
      <c r="BA2031" s="24">
        <v>0.25679999999999997</v>
      </c>
      <c r="BB2031" s="24">
        <v>0.20619999999999999</v>
      </c>
      <c r="BC2031" s="24">
        <v>0.49390000000000001</v>
      </c>
      <c r="BD2031" s="31">
        <v>3</v>
      </c>
      <c r="BE2031" s="23">
        <v>383</v>
      </c>
      <c r="BF2031" s="32" t="s">
        <v>4751</v>
      </c>
      <c r="BG2031" s="33">
        <v>147.31368539471001</v>
      </c>
      <c r="BH2031" s="33">
        <v>-35.1257103344809</v>
      </c>
      <c r="BI2031" s="34">
        <f t="shared" si="434"/>
        <v>80</v>
      </c>
      <c r="BJ2031" s="34">
        <f t="shared" si="435"/>
        <v>80</v>
      </c>
      <c r="BK2031" s="34">
        <f t="shared" si="436"/>
        <v>52</v>
      </c>
      <c r="BL2031" s="34">
        <f t="shared" si="437"/>
        <v>1</v>
      </c>
      <c r="BM2031" s="34">
        <f t="shared" si="438"/>
        <v>32</v>
      </c>
      <c r="BN2031" s="34">
        <f t="shared" si="439"/>
        <v>100</v>
      </c>
      <c r="BO2031" s="34">
        <f t="shared" si="440"/>
        <v>43</v>
      </c>
      <c r="BP2031" s="34">
        <f t="shared" si="441"/>
        <v>46</v>
      </c>
      <c r="BQ2031" s="35">
        <f t="shared" si="442"/>
        <v>86</v>
      </c>
      <c r="BR2031" s="34">
        <f t="shared" si="443"/>
        <v>65</v>
      </c>
      <c r="BS2031" s="35">
        <f t="shared" si="444"/>
        <v>35</v>
      </c>
      <c r="BT2031" s="35">
        <f t="shared" si="445"/>
        <v>49</v>
      </c>
      <c r="BU2031" s="35">
        <f t="shared" si="446"/>
        <v>30</v>
      </c>
      <c r="BV2031" s="35">
        <f t="shared" si="447"/>
        <v>57</v>
      </c>
    </row>
    <row r="2032" spans="2:74" hidden="1" x14ac:dyDescent="0.3">
      <c r="B2032" s="6" t="s">
        <v>2465</v>
      </c>
      <c r="C2032" s="6">
        <v>318021582</v>
      </c>
      <c r="D2032" s="6" t="s">
        <v>773</v>
      </c>
      <c r="E2032" s="6" t="s">
        <v>773</v>
      </c>
      <c r="F2032" s="6" t="s">
        <v>773</v>
      </c>
      <c r="G2032" s="6" t="s">
        <v>97</v>
      </c>
      <c r="H2032" s="6" t="s">
        <v>78</v>
      </c>
      <c r="I2032" s="22">
        <v>619000</v>
      </c>
      <c r="J2032" s="22">
        <v>606900</v>
      </c>
      <c r="K2032" s="22">
        <v>520000</v>
      </c>
      <c r="L2032" s="22">
        <v>610000</v>
      </c>
      <c r="M2032" s="22">
        <v>595000</v>
      </c>
      <c r="N2032" s="22">
        <v>500000</v>
      </c>
      <c r="O2032" s="23">
        <v>22</v>
      </c>
      <c r="P2032" s="23">
        <v>21</v>
      </c>
      <c r="Q2032" s="23">
        <v>25</v>
      </c>
      <c r="R2032" s="22">
        <v>570</v>
      </c>
      <c r="S2032" s="22">
        <v>540</v>
      </c>
      <c r="T2032" s="24">
        <v>4.9000000000000004</v>
      </c>
      <c r="U2032" s="24">
        <v>-0.69999999999999929</v>
      </c>
      <c r="V2032" s="24">
        <v>5.6</v>
      </c>
      <c r="W2032" s="24">
        <v>7.3</v>
      </c>
      <c r="X2032" s="25">
        <v>4.7883683360258479E-2</v>
      </c>
      <c r="Y2032" s="24">
        <v>7</v>
      </c>
      <c r="Z2032" s="24">
        <v>-1.9000000000000004</v>
      </c>
      <c r="AA2032" s="24">
        <v>8.9</v>
      </c>
      <c r="AB2032" s="24">
        <v>8.1</v>
      </c>
      <c r="AC2032" s="26">
        <v>0.22588929046984971</v>
      </c>
      <c r="AD2032" s="24">
        <v>4.7174585290430828</v>
      </c>
      <c r="AE2032" s="6">
        <v>688</v>
      </c>
      <c r="AF2032" s="6">
        <v>586</v>
      </c>
      <c r="AG2032" s="6">
        <v>517</v>
      </c>
      <c r="AH2032" s="27">
        <v>2.8293029871977238</v>
      </c>
      <c r="AI2032" s="28">
        <v>567000</v>
      </c>
      <c r="AJ2032" s="28">
        <v>459000</v>
      </c>
      <c r="AK2032" s="28">
        <v>407500</v>
      </c>
      <c r="AL2032" s="29">
        <v>0.23529411764705882</v>
      </c>
      <c r="AM2032" s="29">
        <v>0.39141104294478529</v>
      </c>
      <c r="AN2032" s="6">
        <v>3.5</v>
      </c>
      <c r="AO2032" s="27">
        <v>-1.0999999999999996</v>
      </c>
      <c r="AP2032" s="6">
        <v>4.5999999999999996</v>
      </c>
      <c r="AQ2032" s="26">
        <v>6.2E-2</v>
      </c>
      <c r="AR2032" s="28">
        <v>530</v>
      </c>
      <c r="AS2032" s="28">
        <v>490</v>
      </c>
      <c r="AT2032" s="25">
        <v>8.1632653061224483E-2</v>
      </c>
      <c r="AU2032" s="26">
        <v>0.49397749098413712</v>
      </c>
      <c r="AV2032" s="30">
        <v>2523.36</v>
      </c>
      <c r="AW2032" s="24">
        <v>0.8347</v>
      </c>
      <c r="AX2032" s="24">
        <v>0.1653</v>
      </c>
      <c r="AY2032" s="24">
        <v>0.97699999999999998</v>
      </c>
      <c r="AZ2032" s="24">
        <v>2.1100000000000001E-2</v>
      </c>
      <c r="BA2032" s="24">
        <v>0.1434</v>
      </c>
      <c r="BB2032" s="24">
        <v>0.47949999999999998</v>
      </c>
      <c r="BC2032" s="24">
        <v>0.36280000000000001</v>
      </c>
      <c r="BD2032" s="31">
        <v>7</v>
      </c>
      <c r="BE2032" s="23">
        <v>1123</v>
      </c>
      <c r="BF2032" s="32" t="s">
        <v>4752</v>
      </c>
      <c r="BG2032" s="33">
        <v>146.67375314353001</v>
      </c>
      <c r="BH2032" s="33">
        <v>-19.219331320967498</v>
      </c>
      <c r="BI2032" s="34">
        <f t="shared" si="434"/>
        <v>36</v>
      </c>
      <c r="BJ2032" s="34">
        <f t="shared" si="435"/>
        <v>59</v>
      </c>
      <c r="BK2032" s="34">
        <f t="shared" si="436"/>
        <v>90</v>
      </c>
      <c r="BL2032" s="34">
        <f t="shared" si="437"/>
        <v>1</v>
      </c>
      <c r="BM2032" s="34">
        <f t="shared" si="438"/>
        <v>100</v>
      </c>
      <c r="BN2032" s="34">
        <f t="shared" si="439"/>
        <v>80</v>
      </c>
      <c r="BO2032" s="34">
        <f t="shared" si="440"/>
        <v>1</v>
      </c>
      <c r="BP2032" s="34">
        <f t="shared" si="441"/>
        <v>22</v>
      </c>
      <c r="BQ2032" s="35">
        <f t="shared" si="442"/>
        <v>100</v>
      </c>
      <c r="BR2032" s="34">
        <f t="shared" si="443"/>
        <v>100</v>
      </c>
      <c r="BS2032" s="35">
        <f t="shared" si="444"/>
        <v>100</v>
      </c>
      <c r="BT2032" s="35">
        <f t="shared" si="445"/>
        <v>1</v>
      </c>
      <c r="BU2032" s="35">
        <f t="shared" si="446"/>
        <v>70</v>
      </c>
      <c r="BV2032" s="35">
        <f t="shared" si="447"/>
        <v>57</v>
      </c>
    </row>
    <row r="2033" spans="2:74" hidden="1" x14ac:dyDescent="0.3">
      <c r="B2033" s="6" t="s">
        <v>2466</v>
      </c>
      <c r="C2033" s="6">
        <v>312011338</v>
      </c>
      <c r="D2033" s="6" t="s">
        <v>2083</v>
      </c>
      <c r="E2033" s="6" t="s">
        <v>712</v>
      </c>
      <c r="F2033" s="6" t="s">
        <v>2698</v>
      </c>
      <c r="G2033" s="6" t="s">
        <v>97</v>
      </c>
      <c r="H2033" s="6" t="s">
        <v>78</v>
      </c>
      <c r="I2033" s="22">
        <v>250000</v>
      </c>
      <c r="J2033" s="22">
        <v>249000</v>
      </c>
      <c r="K2033" s="22">
        <v>245000</v>
      </c>
      <c r="L2033" s="22">
        <v>221000</v>
      </c>
      <c r="M2033" s="22">
        <v>220000</v>
      </c>
      <c r="N2033" s="22">
        <v>225000</v>
      </c>
      <c r="O2033" s="23">
        <v>77</v>
      </c>
      <c r="P2033" s="23">
        <v>83</v>
      </c>
      <c r="Q2033" s="23">
        <v>109</v>
      </c>
      <c r="R2033" s="22">
        <v>450</v>
      </c>
      <c r="S2033" s="22">
        <v>390</v>
      </c>
      <c r="T2033" s="24">
        <v>1.6</v>
      </c>
      <c r="U2033" s="24">
        <v>-0.29999999999999982</v>
      </c>
      <c r="V2033" s="24">
        <v>1.9</v>
      </c>
      <c r="W2033" s="24">
        <v>1.9</v>
      </c>
      <c r="X2033" s="25">
        <v>9.3600000000000003E-2</v>
      </c>
      <c r="Y2033" s="24">
        <v>2.4</v>
      </c>
      <c r="Z2033" s="24">
        <v>-0.70000000000000018</v>
      </c>
      <c r="AA2033" s="24">
        <v>3.1</v>
      </c>
      <c r="AB2033" s="24">
        <v>2.9</v>
      </c>
      <c r="AC2033" s="26">
        <v>0.1820506181629879</v>
      </c>
      <c r="AD2033" s="24">
        <v>1.9449852367840585</v>
      </c>
      <c r="AE2033" s="6">
        <v>313</v>
      </c>
      <c r="AF2033" s="6">
        <v>345</v>
      </c>
      <c r="AG2033" s="6">
        <v>388</v>
      </c>
      <c r="AH2033" s="27">
        <v>5.3595505617977528</v>
      </c>
      <c r="AI2033" s="28">
        <v>340000</v>
      </c>
      <c r="AJ2033" s="28">
        <v>318000</v>
      </c>
      <c r="AK2033" s="28">
        <v>315000</v>
      </c>
      <c r="AL2033" s="29">
        <v>6.9182389937106917E-2</v>
      </c>
      <c r="AM2033" s="29">
        <v>7.9365079365079361E-2</v>
      </c>
      <c r="AN2033" s="6">
        <v>3</v>
      </c>
      <c r="AO2033" s="27">
        <v>0.10000000000000009</v>
      </c>
      <c r="AP2033" s="6">
        <v>2.9</v>
      </c>
      <c r="AQ2033" s="26">
        <v>3.0769230769230771E-2</v>
      </c>
      <c r="AR2033" s="28">
        <v>580</v>
      </c>
      <c r="AS2033" s="28">
        <v>500</v>
      </c>
      <c r="AT2033" s="25">
        <v>0.16</v>
      </c>
      <c r="AU2033" s="26">
        <v>0.51615899340498839</v>
      </c>
      <c r="AV2033" s="30">
        <v>2471.84</v>
      </c>
      <c r="AW2033" s="24">
        <v>0.68159999999999998</v>
      </c>
      <c r="AX2033" s="24">
        <v>0.31840000000000002</v>
      </c>
      <c r="AY2033" s="24">
        <v>0.90290000000000004</v>
      </c>
      <c r="AZ2033" s="24">
        <v>5.0900000000000001E-2</v>
      </c>
      <c r="BA2033" s="24">
        <v>0.23680000000000001</v>
      </c>
      <c r="BB2033" s="24">
        <v>0.14299999999999999</v>
      </c>
      <c r="BC2033" s="24">
        <v>0.5202</v>
      </c>
      <c r="BD2033" s="31">
        <v>1.5</v>
      </c>
      <c r="BE2033" s="23">
        <v>714</v>
      </c>
      <c r="BF2033" s="32" t="s">
        <v>4753</v>
      </c>
      <c r="BG2033" s="33">
        <v>148.915493161993</v>
      </c>
      <c r="BH2033" s="33">
        <v>-22.245629254832998</v>
      </c>
      <c r="BI2033" s="34">
        <f t="shared" si="434"/>
        <v>90</v>
      </c>
      <c r="BJ2033" s="34">
        <f t="shared" si="435"/>
        <v>67</v>
      </c>
      <c r="BK2033" s="34">
        <f t="shared" si="436"/>
        <v>58</v>
      </c>
      <c r="BL2033" s="34">
        <f t="shared" si="437"/>
        <v>1</v>
      </c>
      <c r="BM2033" s="34">
        <f t="shared" si="438"/>
        <v>35</v>
      </c>
      <c r="BN2033" s="34">
        <f t="shared" si="439"/>
        <v>33</v>
      </c>
      <c r="BO2033" s="34">
        <f t="shared" si="440"/>
        <v>5</v>
      </c>
      <c r="BP2033" s="34">
        <f t="shared" si="441"/>
        <v>42</v>
      </c>
      <c r="BQ2033" s="35">
        <f t="shared" si="442"/>
        <v>100</v>
      </c>
      <c r="BR2033" s="34">
        <f t="shared" si="443"/>
        <v>100</v>
      </c>
      <c r="BS2033" s="35">
        <f t="shared" si="444"/>
        <v>100</v>
      </c>
      <c r="BT2033" s="35">
        <f t="shared" si="445"/>
        <v>77</v>
      </c>
      <c r="BU2033" s="35">
        <f t="shared" si="446"/>
        <v>15</v>
      </c>
      <c r="BV2033" s="35">
        <f t="shared" si="447"/>
        <v>57</v>
      </c>
    </row>
    <row r="2034" spans="2:74" hidden="1" x14ac:dyDescent="0.3">
      <c r="B2034" s="6" t="s">
        <v>2467</v>
      </c>
      <c r="C2034" s="6">
        <v>309031235</v>
      </c>
      <c r="D2034" s="6" t="s">
        <v>2251</v>
      </c>
      <c r="E2034" s="6" t="s">
        <v>1142</v>
      </c>
      <c r="F2034" s="6" t="s">
        <v>3657</v>
      </c>
      <c r="G2034" s="6" t="s">
        <v>97</v>
      </c>
      <c r="H2034" s="6" t="s">
        <v>78</v>
      </c>
      <c r="I2034" s="22">
        <v>1125000</v>
      </c>
      <c r="J2034" s="22">
        <v>1125000</v>
      </c>
      <c r="K2034" s="22">
        <v>984750</v>
      </c>
      <c r="L2034" s="22">
        <v>1245000</v>
      </c>
      <c r="M2034" s="22">
        <v>1200000</v>
      </c>
      <c r="N2034" s="22">
        <v>1050000</v>
      </c>
      <c r="O2034" s="23">
        <v>46</v>
      </c>
      <c r="P2034" s="23">
        <v>44</v>
      </c>
      <c r="Q2034" s="23">
        <v>36</v>
      </c>
      <c r="R2034" s="22">
        <v>870</v>
      </c>
      <c r="S2034" s="22">
        <v>800</v>
      </c>
      <c r="T2034" s="24">
        <v>2.7</v>
      </c>
      <c r="U2034" s="24">
        <v>-0.19999999999999973</v>
      </c>
      <c r="V2034" s="24">
        <v>2.9</v>
      </c>
      <c r="W2034" s="24">
        <v>3</v>
      </c>
      <c r="X2034" s="25">
        <v>4.021333333333333E-2</v>
      </c>
      <c r="Y2034" s="24">
        <v>4.2</v>
      </c>
      <c r="Z2034" s="24">
        <v>-1.5</v>
      </c>
      <c r="AA2034" s="24">
        <v>5.7</v>
      </c>
      <c r="AB2034" s="24">
        <v>5.9</v>
      </c>
      <c r="AC2034" s="26">
        <v>0.46182266009852213</v>
      </c>
      <c r="AD2034" s="24">
        <v>11.484316812794814</v>
      </c>
      <c r="AE2034" s="6">
        <v>199</v>
      </c>
      <c r="AF2034" s="6">
        <v>235</v>
      </c>
      <c r="AG2034" s="6">
        <v>232</v>
      </c>
      <c r="AH2034" s="27">
        <v>5.0605427974947812</v>
      </c>
      <c r="AI2034" s="28">
        <v>1241900</v>
      </c>
      <c r="AJ2034" s="28">
        <v>1180000</v>
      </c>
      <c r="AK2034" s="28">
        <v>1005000</v>
      </c>
      <c r="AL2034" s="29">
        <v>5.2457627118644067E-2</v>
      </c>
      <c r="AM2034" s="29">
        <v>0.23572139303482587</v>
      </c>
      <c r="AN2034" s="6">
        <v>2.9</v>
      </c>
      <c r="AO2034" s="27">
        <v>-0.10000000000000009</v>
      </c>
      <c r="AP2034" s="6">
        <v>3</v>
      </c>
      <c r="AQ2034" s="26">
        <v>0.13267447306791569</v>
      </c>
      <c r="AR2034" s="28">
        <v>800</v>
      </c>
      <c r="AS2034" s="28">
        <v>775</v>
      </c>
      <c r="AT2034" s="25">
        <v>3.2258064516129031E-2</v>
      </c>
      <c r="AU2034" s="26">
        <v>0.44097912790921279</v>
      </c>
      <c r="AV2034" s="30">
        <v>1883.8400000000001</v>
      </c>
      <c r="AW2034" s="24">
        <v>0.77339999999999998</v>
      </c>
      <c r="AX2034" s="24">
        <v>0.2266</v>
      </c>
      <c r="AY2034" s="24">
        <v>0.82679999999999998</v>
      </c>
      <c r="AZ2034" s="24">
        <v>0.16109999999999999</v>
      </c>
      <c r="BA2034" s="24">
        <v>0.33329999999999999</v>
      </c>
      <c r="BB2034" s="24">
        <v>0.36509999999999998</v>
      </c>
      <c r="BC2034" s="24">
        <v>0.27689999999999998</v>
      </c>
      <c r="BD2034" s="31">
        <v>4</v>
      </c>
      <c r="BE2034" s="23">
        <v>61</v>
      </c>
      <c r="BF2034" s="32" t="s">
        <v>4754</v>
      </c>
      <c r="BG2034" s="33">
        <v>153.368973382951</v>
      </c>
      <c r="BH2034" s="33">
        <v>-27.935541983443802</v>
      </c>
      <c r="BI2034" s="34">
        <f t="shared" si="434"/>
        <v>72</v>
      </c>
      <c r="BJ2034" s="34">
        <f t="shared" si="435"/>
        <v>69</v>
      </c>
      <c r="BK2034" s="34">
        <f t="shared" si="436"/>
        <v>62</v>
      </c>
      <c r="BL2034" s="34">
        <f t="shared" si="437"/>
        <v>1</v>
      </c>
      <c r="BM2034" s="34">
        <f t="shared" si="438"/>
        <v>27</v>
      </c>
      <c r="BN2034" s="34">
        <f t="shared" si="439"/>
        <v>100</v>
      </c>
      <c r="BO2034" s="34">
        <f t="shared" si="440"/>
        <v>96</v>
      </c>
      <c r="BP2034" s="34">
        <f t="shared" si="441"/>
        <v>63</v>
      </c>
      <c r="BQ2034" s="35">
        <f t="shared" si="442"/>
        <v>84</v>
      </c>
      <c r="BR2034" s="34">
        <f t="shared" si="443"/>
        <v>36</v>
      </c>
      <c r="BS2034" s="35">
        <f t="shared" si="444"/>
        <v>1</v>
      </c>
      <c r="BT2034" s="35">
        <f t="shared" si="445"/>
        <v>47</v>
      </c>
      <c r="BU2034" s="35">
        <f t="shared" si="446"/>
        <v>40</v>
      </c>
      <c r="BV2034" s="35">
        <f t="shared" si="447"/>
        <v>57</v>
      </c>
    </row>
    <row r="2035" spans="2:74" hidden="1" x14ac:dyDescent="0.3">
      <c r="B2035" s="6" t="s">
        <v>2468</v>
      </c>
      <c r="C2035" s="6">
        <v>120031576</v>
      </c>
      <c r="D2035" s="6" t="s">
        <v>2038</v>
      </c>
      <c r="E2035" s="6" t="s">
        <v>855</v>
      </c>
      <c r="F2035" s="6" t="s">
        <v>2757</v>
      </c>
      <c r="G2035" s="6" t="s">
        <v>77</v>
      </c>
      <c r="H2035" s="6" t="s">
        <v>78</v>
      </c>
      <c r="I2035" s="22">
        <v>2100000</v>
      </c>
      <c r="J2035" s="22">
        <v>2400000</v>
      </c>
      <c r="K2035" s="22">
        <v>2442000</v>
      </c>
      <c r="L2035" s="22">
        <v>2328000</v>
      </c>
      <c r="M2035" s="22">
        <v>2200000</v>
      </c>
      <c r="N2035" s="22">
        <v>2280000</v>
      </c>
      <c r="O2035" s="23">
        <v>31</v>
      </c>
      <c r="P2035" s="23">
        <v>31</v>
      </c>
      <c r="Q2035" s="23">
        <v>30</v>
      </c>
      <c r="R2035" s="22">
        <v>990</v>
      </c>
      <c r="S2035" s="22">
        <v>950</v>
      </c>
      <c r="T2035" s="24">
        <v>2.6</v>
      </c>
      <c r="U2035" s="24">
        <v>-0.29999999999999982</v>
      </c>
      <c r="V2035" s="24">
        <v>2.9</v>
      </c>
      <c r="W2035" s="24">
        <v>2.8</v>
      </c>
      <c r="X2035" s="25">
        <v>2.4514285714285714E-2</v>
      </c>
      <c r="Y2035" s="24">
        <v>2.4</v>
      </c>
      <c r="Z2035" s="24">
        <v>-0.89999999999999991</v>
      </c>
      <c r="AA2035" s="24">
        <v>3.3</v>
      </c>
      <c r="AB2035" s="24">
        <v>3.7</v>
      </c>
      <c r="AC2035" s="26">
        <v>0.43223891023402022</v>
      </c>
      <c r="AD2035" s="24">
        <v>17.63212337784465</v>
      </c>
      <c r="AE2035" s="6">
        <v>170</v>
      </c>
      <c r="AF2035" s="6">
        <v>196</v>
      </c>
      <c r="AG2035" s="6">
        <v>131</v>
      </c>
      <c r="AH2035" s="27">
        <v>2.9260700389105057</v>
      </c>
      <c r="AI2035" s="28">
        <v>2680000</v>
      </c>
      <c r="AJ2035" s="28">
        <v>2500000</v>
      </c>
      <c r="AK2035" s="28">
        <v>2210000</v>
      </c>
      <c r="AL2035" s="29">
        <v>7.1999999999999995E-2</v>
      </c>
      <c r="AM2035" s="29">
        <v>0.21266968325791855</v>
      </c>
      <c r="AN2035" s="6">
        <v>2.4</v>
      </c>
      <c r="AO2035" s="27">
        <v>-0.10000000000000009</v>
      </c>
      <c r="AP2035" s="6">
        <v>2.5</v>
      </c>
      <c r="AQ2035" s="26">
        <v>9.8518518518518519E-2</v>
      </c>
      <c r="AR2035" s="28">
        <v>950</v>
      </c>
      <c r="AS2035" s="28">
        <v>900</v>
      </c>
      <c r="AT2035" s="25">
        <v>5.5555555555555552E-2</v>
      </c>
      <c r="AU2035" s="26">
        <v>0.23943601891798205</v>
      </c>
      <c r="AV2035" s="30">
        <v>2290.4</v>
      </c>
      <c r="AW2035" s="24">
        <v>0.76600000000000001</v>
      </c>
      <c r="AX2035" s="24">
        <v>0.23400000000000001</v>
      </c>
      <c r="AY2035" s="24">
        <v>0.55279999999999996</v>
      </c>
      <c r="AZ2035" s="24">
        <v>0.14460000000000001</v>
      </c>
      <c r="BA2035" s="24">
        <v>0.28620000000000001</v>
      </c>
      <c r="BB2035" s="24">
        <v>0.34639999999999999</v>
      </c>
      <c r="BC2035" s="24">
        <v>0.33779999999999999</v>
      </c>
      <c r="BD2035" s="31">
        <v>4.5</v>
      </c>
      <c r="BE2035" s="23">
        <v>12</v>
      </c>
      <c r="BF2035" s="32" t="s">
        <v>4755</v>
      </c>
      <c r="BG2035" s="33">
        <v>151.07921732318499</v>
      </c>
      <c r="BH2035" s="33">
        <v>-33.894895000570102</v>
      </c>
      <c r="BI2035" s="34">
        <f t="shared" si="434"/>
        <v>74</v>
      </c>
      <c r="BJ2035" s="34">
        <f t="shared" si="435"/>
        <v>77</v>
      </c>
      <c r="BK2035" s="34">
        <f t="shared" si="436"/>
        <v>89</v>
      </c>
      <c r="BL2035" s="34">
        <f t="shared" si="437"/>
        <v>21</v>
      </c>
      <c r="BM2035" s="34">
        <f t="shared" si="438"/>
        <v>37</v>
      </c>
      <c r="BN2035" s="34">
        <f t="shared" si="439"/>
        <v>100</v>
      </c>
      <c r="BO2035" s="34">
        <f t="shared" si="440"/>
        <v>100</v>
      </c>
      <c r="BP2035" s="34">
        <f t="shared" si="441"/>
        <v>53</v>
      </c>
      <c r="BQ2035" s="35">
        <f t="shared" si="442"/>
        <v>32</v>
      </c>
      <c r="BR2035" s="34">
        <f t="shared" si="443"/>
        <v>1</v>
      </c>
      <c r="BS2035" s="35">
        <f t="shared" si="444"/>
        <v>1</v>
      </c>
      <c r="BT2035" s="35">
        <f t="shared" si="445"/>
        <v>77</v>
      </c>
      <c r="BU2035" s="35">
        <f t="shared" si="446"/>
        <v>45</v>
      </c>
      <c r="BV2035" s="35">
        <f t="shared" si="447"/>
        <v>57</v>
      </c>
    </row>
    <row r="2036" spans="2:74" hidden="1" x14ac:dyDescent="0.3">
      <c r="B2036" s="6" t="s">
        <v>2469</v>
      </c>
      <c r="C2036" s="6">
        <v>309031240</v>
      </c>
      <c r="D2036" s="6" t="s">
        <v>2251</v>
      </c>
      <c r="E2036" s="6" t="s">
        <v>1142</v>
      </c>
      <c r="F2036" s="6" t="s">
        <v>3657</v>
      </c>
      <c r="G2036" s="6" t="s">
        <v>97</v>
      </c>
      <c r="H2036" s="6" t="s">
        <v>78</v>
      </c>
      <c r="I2036" s="22">
        <v>1363230</v>
      </c>
      <c r="J2036" s="22">
        <v>1363230</v>
      </c>
      <c r="K2036" s="22">
        <v>1361250</v>
      </c>
      <c r="L2036" s="22">
        <v>1660000</v>
      </c>
      <c r="M2036" s="22">
        <v>1816000</v>
      </c>
      <c r="N2036" s="22">
        <v>1720000</v>
      </c>
      <c r="O2036" s="23">
        <v>39</v>
      </c>
      <c r="P2036" s="23">
        <v>35</v>
      </c>
      <c r="Q2036" s="23">
        <v>36</v>
      </c>
      <c r="R2036" s="22">
        <v>1100</v>
      </c>
      <c r="S2036" s="22">
        <v>1100</v>
      </c>
      <c r="T2036" s="24">
        <v>3.7</v>
      </c>
      <c r="U2036" s="24">
        <v>0</v>
      </c>
      <c r="V2036" s="24">
        <v>3.7</v>
      </c>
      <c r="W2036" s="24">
        <v>3.4</v>
      </c>
      <c r="X2036" s="25">
        <v>4.1959170499475514E-2</v>
      </c>
      <c r="Y2036" s="24">
        <v>3.4</v>
      </c>
      <c r="Z2036" s="24">
        <v>-1.1000000000000001</v>
      </c>
      <c r="AA2036" s="24">
        <v>4.5</v>
      </c>
      <c r="AB2036" s="24">
        <v>5</v>
      </c>
      <c r="AC2036" s="26">
        <v>0.7106677692784783</v>
      </c>
      <c r="AD2036" s="24">
        <v>16.937126278208041</v>
      </c>
      <c r="AE2036" s="6">
        <v>199</v>
      </c>
      <c r="AF2036" s="6">
        <v>235</v>
      </c>
      <c r="AG2036" s="6">
        <v>232</v>
      </c>
      <c r="AH2036" s="27">
        <v>5.0605427974947812</v>
      </c>
      <c r="AI2036" s="28">
        <v>1241900</v>
      </c>
      <c r="AJ2036" s="28">
        <v>1180000</v>
      </c>
      <c r="AK2036" s="28">
        <v>1005000</v>
      </c>
      <c r="AL2036" s="29">
        <v>5.2457627118644067E-2</v>
      </c>
      <c r="AM2036" s="29">
        <v>0.23572139303482587</v>
      </c>
      <c r="AN2036" s="6">
        <v>2.9</v>
      </c>
      <c r="AO2036" s="27">
        <v>-0.10000000000000009</v>
      </c>
      <c r="AP2036" s="6">
        <v>3</v>
      </c>
      <c r="AQ2036" s="26">
        <v>0.13267447306791569</v>
      </c>
      <c r="AR2036" s="28">
        <v>800</v>
      </c>
      <c r="AS2036" s="28">
        <v>775</v>
      </c>
      <c r="AT2036" s="25">
        <v>3.2258064516129031E-2</v>
      </c>
      <c r="AU2036" s="26">
        <v>0.44097912790921279</v>
      </c>
      <c r="AV2036" s="30">
        <v>1547.8400000000001</v>
      </c>
      <c r="AW2036" s="24">
        <v>0.67649999999999999</v>
      </c>
      <c r="AX2036" s="24">
        <v>0.32350000000000001</v>
      </c>
      <c r="AY2036" s="24">
        <v>0.45250000000000001</v>
      </c>
      <c r="AZ2036" s="24">
        <v>0.26419999999999999</v>
      </c>
      <c r="BA2036" s="24">
        <v>0.43009999999999998</v>
      </c>
      <c r="BB2036" s="24">
        <v>0.27729999999999999</v>
      </c>
      <c r="BC2036" s="24">
        <v>0.24279999999999999</v>
      </c>
      <c r="BD2036" s="31">
        <v>5</v>
      </c>
      <c r="BE2036" s="23">
        <v>61</v>
      </c>
      <c r="BF2036" s="32" t="s">
        <v>4756</v>
      </c>
      <c r="BG2036" s="33">
        <v>153.39773701736499</v>
      </c>
      <c r="BH2036" s="33">
        <v>-27.914983601178701</v>
      </c>
      <c r="BI2036" s="34">
        <f t="shared" si="434"/>
        <v>55</v>
      </c>
      <c r="BJ2036" s="34">
        <f t="shared" si="435"/>
        <v>69</v>
      </c>
      <c r="BK2036" s="34">
        <f t="shared" si="436"/>
        <v>62</v>
      </c>
      <c r="BL2036" s="34">
        <f t="shared" si="437"/>
        <v>1</v>
      </c>
      <c r="BM2036" s="34">
        <f t="shared" si="438"/>
        <v>27</v>
      </c>
      <c r="BN2036" s="34">
        <f t="shared" si="439"/>
        <v>100</v>
      </c>
      <c r="BO2036" s="34">
        <f t="shared" si="440"/>
        <v>96</v>
      </c>
      <c r="BP2036" s="34">
        <f t="shared" si="441"/>
        <v>85</v>
      </c>
      <c r="BQ2036" s="35">
        <f t="shared" si="442"/>
        <v>90</v>
      </c>
      <c r="BR2036" s="34">
        <f t="shared" si="443"/>
        <v>1</v>
      </c>
      <c r="BS2036" s="35">
        <f t="shared" si="444"/>
        <v>1</v>
      </c>
      <c r="BT2036" s="35">
        <f t="shared" si="445"/>
        <v>60</v>
      </c>
      <c r="BU2036" s="35">
        <f t="shared" si="446"/>
        <v>50</v>
      </c>
      <c r="BV2036" s="35">
        <f t="shared" si="447"/>
        <v>57</v>
      </c>
    </row>
    <row r="2037" spans="2:74" hidden="1" x14ac:dyDescent="0.3">
      <c r="B2037" s="6" t="s">
        <v>2470</v>
      </c>
      <c r="C2037" s="6">
        <v>306051170</v>
      </c>
      <c r="D2037" s="6" t="s">
        <v>1725</v>
      </c>
      <c r="E2037" s="6" t="s">
        <v>1349</v>
      </c>
      <c r="F2037" s="6" t="s">
        <v>2698</v>
      </c>
      <c r="G2037" s="6" t="s">
        <v>97</v>
      </c>
      <c r="H2037" s="6" t="s">
        <v>78</v>
      </c>
      <c r="I2037" s="22">
        <v>495000</v>
      </c>
      <c r="J2037" s="22">
        <v>500000</v>
      </c>
      <c r="K2037" s="22">
        <v>500000</v>
      </c>
      <c r="L2037" s="22">
        <v>460000</v>
      </c>
      <c r="M2037" s="22">
        <v>433000</v>
      </c>
      <c r="N2037" s="22">
        <v>420000</v>
      </c>
      <c r="O2037" s="23">
        <v>66</v>
      </c>
      <c r="P2037" s="23">
        <v>66</v>
      </c>
      <c r="Q2037" s="23">
        <v>91</v>
      </c>
      <c r="R2037" s="22">
        <v>480</v>
      </c>
      <c r="S2037" s="22">
        <v>480</v>
      </c>
      <c r="T2037" s="24">
        <v>3.6</v>
      </c>
      <c r="U2037" s="24">
        <v>0.20000000000000018</v>
      </c>
      <c r="V2037" s="24">
        <v>3.4</v>
      </c>
      <c r="W2037" s="24">
        <v>2.5</v>
      </c>
      <c r="X2037" s="25">
        <v>5.0424242424242427E-2</v>
      </c>
      <c r="Y2037" s="24">
        <v>0.4</v>
      </c>
      <c r="Z2037" s="24">
        <v>-0.29999999999999993</v>
      </c>
      <c r="AA2037" s="24">
        <v>0.7</v>
      </c>
      <c r="AB2037" s="24">
        <v>0.8</v>
      </c>
      <c r="AC2037" s="26">
        <v>0.33429908624916421</v>
      </c>
      <c r="AD2037" s="24">
        <v>6.6297294748932805</v>
      </c>
      <c r="AE2037" s="6">
        <v>303</v>
      </c>
      <c r="AF2037" s="6">
        <v>310</v>
      </c>
      <c r="AG2037" s="6">
        <v>181</v>
      </c>
      <c r="AH2037" s="27">
        <v>6.3555555555555552</v>
      </c>
      <c r="AI2037" s="28">
        <v>500000</v>
      </c>
      <c r="AJ2037" s="28">
        <v>485000</v>
      </c>
      <c r="AK2037" s="28">
        <v>450000</v>
      </c>
      <c r="AL2037" s="29">
        <v>3.0927835051546393E-2</v>
      </c>
      <c r="AM2037" s="29">
        <v>0.1111111111111111</v>
      </c>
      <c r="AN2037" s="6">
        <v>2.2000000000000002</v>
      </c>
      <c r="AO2037" s="27">
        <v>0.30000000000000027</v>
      </c>
      <c r="AP2037" s="6">
        <v>1.9</v>
      </c>
      <c r="AQ2037" s="26">
        <v>5.1515151515151514E-2</v>
      </c>
      <c r="AR2037" s="28">
        <v>500</v>
      </c>
      <c r="AS2037" s="28">
        <v>490</v>
      </c>
      <c r="AT2037" s="25">
        <v>2.0408163265306121E-2</v>
      </c>
      <c r="AU2037" s="26">
        <v>0.22996551918973984</v>
      </c>
      <c r="AV2037" s="30">
        <v>1435.8400000000001</v>
      </c>
      <c r="AW2037" s="24">
        <v>0.69599999999999995</v>
      </c>
      <c r="AX2037" s="24">
        <v>0.30399999999999999</v>
      </c>
      <c r="AY2037" s="24">
        <v>0.88649999999999995</v>
      </c>
      <c r="AZ2037" s="24">
        <v>9.2999999999999992E-3</v>
      </c>
      <c r="BA2037" s="24">
        <v>0.37490000000000001</v>
      </c>
      <c r="BB2037" s="24">
        <v>0.26279999999999998</v>
      </c>
      <c r="BC2037" s="24">
        <v>0.30199999999999999</v>
      </c>
      <c r="BD2037" s="31">
        <v>1</v>
      </c>
      <c r="BE2037" s="23">
        <v>1393</v>
      </c>
      <c r="BF2037" s="32" t="s">
        <v>4757</v>
      </c>
      <c r="BG2037" s="33">
        <v>145.506161991467</v>
      </c>
      <c r="BH2037" s="33">
        <v>-17.046267698584401</v>
      </c>
      <c r="BI2037" s="34">
        <f t="shared" si="434"/>
        <v>57</v>
      </c>
      <c r="BJ2037" s="34">
        <f t="shared" si="435"/>
        <v>80</v>
      </c>
      <c r="BK2037" s="34">
        <f t="shared" si="436"/>
        <v>46</v>
      </c>
      <c r="BL2037" s="34">
        <f t="shared" si="437"/>
        <v>24</v>
      </c>
      <c r="BM2037" s="34">
        <f t="shared" si="438"/>
        <v>16</v>
      </c>
      <c r="BN2037" s="34">
        <f t="shared" si="439"/>
        <v>64</v>
      </c>
      <c r="BO2037" s="34">
        <f t="shared" si="440"/>
        <v>1</v>
      </c>
      <c r="BP2037" s="34">
        <f t="shared" si="441"/>
        <v>72</v>
      </c>
      <c r="BQ2037" s="35">
        <f t="shared" si="442"/>
        <v>100</v>
      </c>
      <c r="BR2037" s="34">
        <f t="shared" si="443"/>
        <v>84</v>
      </c>
      <c r="BS2037" s="35">
        <f t="shared" si="444"/>
        <v>44</v>
      </c>
      <c r="BT2037" s="35">
        <f t="shared" si="445"/>
        <v>100</v>
      </c>
      <c r="BU2037" s="35">
        <f t="shared" si="446"/>
        <v>10</v>
      </c>
      <c r="BV2037" s="35">
        <f t="shared" si="447"/>
        <v>56</v>
      </c>
    </row>
    <row r="2038" spans="2:74" hidden="1" x14ac:dyDescent="0.3">
      <c r="B2038" s="6" t="s">
        <v>2471</v>
      </c>
      <c r="C2038" s="6">
        <v>403011057</v>
      </c>
      <c r="D2038" s="6" t="s">
        <v>1757</v>
      </c>
      <c r="E2038" s="6" t="s">
        <v>186</v>
      </c>
      <c r="F2038" s="6" t="s">
        <v>2379</v>
      </c>
      <c r="G2038" s="6" t="s">
        <v>82</v>
      </c>
      <c r="H2038" s="6" t="s">
        <v>78</v>
      </c>
      <c r="I2038" s="22">
        <v>1519020</v>
      </c>
      <c r="J2038" s="22">
        <v>1401700</v>
      </c>
      <c r="K2038" s="22">
        <v>1295000</v>
      </c>
      <c r="L2038" s="22">
        <v>1505000</v>
      </c>
      <c r="M2038" s="22">
        <v>1450000</v>
      </c>
      <c r="N2038" s="22">
        <v>1528000</v>
      </c>
      <c r="O2038" s="23">
        <v>21</v>
      </c>
      <c r="P2038" s="23">
        <v>21</v>
      </c>
      <c r="Q2038" s="23">
        <v>22</v>
      </c>
      <c r="R2038" s="22">
        <v>700</v>
      </c>
      <c r="S2038" s="22">
        <v>650</v>
      </c>
      <c r="T2038" s="24">
        <v>2.2000000000000002</v>
      </c>
      <c r="U2038" s="24">
        <v>-0.19999999999999973</v>
      </c>
      <c r="V2038" s="24">
        <v>2.4</v>
      </c>
      <c r="W2038" s="24">
        <v>2.5</v>
      </c>
      <c r="X2038" s="25">
        <v>2.396281813274348E-2</v>
      </c>
      <c r="Y2038" s="24">
        <v>2.1</v>
      </c>
      <c r="Z2038" s="24">
        <v>-0.79999999999999982</v>
      </c>
      <c r="AA2038" s="24">
        <v>2.9</v>
      </c>
      <c r="AB2038" s="24">
        <v>3.5</v>
      </c>
      <c r="AC2038" s="26">
        <v>0.40012804097311139</v>
      </c>
      <c r="AD2038" s="24">
        <v>16.697870791180648</v>
      </c>
      <c r="AE2038" s="6">
        <v>100</v>
      </c>
      <c r="AF2038" s="6">
        <v>103</v>
      </c>
      <c r="AG2038" s="6">
        <v>56</v>
      </c>
      <c r="AH2038" s="27">
        <v>3.96</v>
      </c>
      <c r="AI2038" s="28">
        <v>1370000</v>
      </c>
      <c r="AJ2038" s="28">
        <v>1385000</v>
      </c>
      <c r="AK2038" s="28">
        <v>1105000</v>
      </c>
      <c r="AL2038" s="29">
        <v>-1.0830324909747292E-2</v>
      </c>
      <c r="AM2038" s="29">
        <v>0.23981900452488689</v>
      </c>
      <c r="AN2038" s="6">
        <v>2.2000000000000002</v>
      </c>
      <c r="AO2038" s="27">
        <v>-0.39999999999999991</v>
      </c>
      <c r="AP2038" s="6">
        <v>2.6</v>
      </c>
      <c r="AQ2038" s="26">
        <v>0.11076923076923077</v>
      </c>
      <c r="AR2038" s="28">
        <v>680</v>
      </c>
      <c r="AS2038" s="28">
        <v>650</v>
      </c>
      <c r="AT2038" s="25">
        <v>4.6153846153846156E-2</v>
      </c>
      <c r="AU2038" s="26">
        <v>0.32299033368634389</v>
      </c>
      <c r="AV2038" s="30">
        <v>1749.44</v>
      </c>
      <c r="AW2038" s="24">
        <v>0.58460000000000001</v>
      </c>
      <c r="AX2038" s="24">
        <v>0.41539999999999999</v>
      </c>
      <c r="AY2038" s="24">
        <v>0.43149999999999999</v>
      </c>
      <c r="AZ2038" s="24">
        <v>0.3271</v>
      </c>
      <c r="BA2038" s="24">
        <v>0.35830000000000001</v>
      </c>
      <c r="BB2038" s="24">
        <v>0.25740000000000002</v>
      </c>
      <c r="BC2038" s="24">
        <v>0.33429999999999999</v>
      </c>
      <c r="BD2038" s="31">
        <v>6</v>
      </c>
      <c r="BE2038" s="23">
        <v>10</v>
      </c>
      <c r="BF2038" s="32" t="s">
        <v>4758</v>
      </c>
      <c r="BG2038" s="33">
        <v>138.51964474406</v>
      </c>
      <c r="BH2038" s="33">
        <v>-34.983170511098002</v>
      </c>
      <c r="BI2038" s="34">
        <f t="shared" si="434"/>
        <v>80</v>
      </c>
      <c r="BJ2038" s="34">
        <f t="shared" si="435"/>
        <v>80</v>
      </c>
      <c r="BK2038" s="34">
        <f t="shared" si="436"/>
        <v>76</v>
      </c>
      <c r="BL2038" s="34">
        <f t="shared" si="437"/>
        <v>1</v>
      </c>
      <c r="BM2038" s="34">
        <f t="shared" si="438"/>
        <v>1</v>
      </c>
      <c r="BN2038" s="34">
        <f t="shared" si="439"/>
        <v>100</v>
      </c>
      <c r="BO2038" s="34">
        <f t="shared" si="440"/>
        <v>100</v>
      </c>
      <c r="BP2038" s="34">
        <f t="shared" si="441"/>
        <v>69</v>
      </c>
      <c r="BQ2038" s="35">
        <f t="shared" si="442"/>
        <v>31</v>
      </c>
      <c r="BR2038" s="34">
        <f t="shared" si="443"/>
        <v>1</v>
      </c>
      <c r="BS2038" s="35">
        <f t="shared" si="444"/>
        <v>1</v>
      </c>
      <c r="BT2038" s="35">
        <f t="shared" si="445"/>
        <v>82</v>
      </c>
      <c r="BU2038" s="35">
        <f t="shared" si="446"/>
        <v>60</v>
      </c>
      <c r="BV2038" s="35">
        <f t="shared" si="447"/>
        <v>56</v>
      </c>
    </row>
    <row r="2039" spans="2:74" hidden="1" x14ac:dyDescent="0.3">
      <c r="B2039" s="6" t="s">
        <v>2472</v>
      </c>
      <c r="C2039" s="6">
        <v>207011522</v>
      </c>
      <c r="D2039" s="6" t="s">
        <v>1436</v>
      </c>
      <c r="E2039" s="6" t="s">
        <v>861</v>
      </c>
      <c r="F2039" s="6" t="s">
        <v>689</v>
      </c>
      <c r="G2039" s="6" t="s">
        <v>86</v>
      </c>
      <c r="H2039" s="6" t="s">
        <v>78</v>
      </c>
      <c r="I2039" s="22">
        <v>2400000</v>
      </c>
      <c r="J2039" s="22">
        <v>2400000</v>
      </c>
      <c r="K2039" s="22">
        <v>2494800</v>
      </c>
      <c r="L2039" s="22">
        <v>2270000</v>
      </c>
      <c r="M2039" s="22">
        <v>2166000</v>
      </c>
      <c r="N2039" s="22">
        <v>1883000</v>
      </c>
      <c r="O2039" s="23">
        <v>27</v>
      </c>
      <c r="P2039" s="23">
        <v>28</v>
      </c>
      <c r="Q2039" s="23">
        <v>26</v>
      </c>
      <c r="R2039" s="22">
        <v>1100</v>
      </c>
      <c r="S2039" s="22">
        <v>1000</v>
      </c>
      <c r="T2039" s="24">
        <v>3.4</v>
      </c>
      <c r="U2039" s="24">
        <v>0</v>
      </c>
      <c r="V2039" s="24">
        <v>3.4</v>
      </c>
      <c r="W2039" s="24">
        <v>3.1</v>
      </c>
      <c r="X2039" s="25">
        <v>2.3833333333333335E-2</v>
      </c>
      <c r="Y2039" s="24">
        <v>3</v>
      </c>
      <c r="Z2039" s="24">
        <v>-0.79999999999999982</v>
      </c>
      <c r="AA2039" s="24">
        <v>3.8</v>
      </c>
      <c r="AB2039" s="24">
        <v>3.5</v>
      </c>
      <c r="AC2039" s="26">
        <v>0.39940742462092599</v>
      </c>
      <c r="AD2039" s="24">
        <v>16.758353480598291</v>
      </c>
      <c r="AE2039" s="6">
        <v>192</v>
      </c>
      <c r="AF2039" s="6">
        <v>286</v>
      </c>
      <c r="AG2039" s="6">
        <v>275</v>
      </c>
      <c r="AH2039" s="27">
        <v>2.0831295843520783</v>
      </c>
      <c r="AI2039" s="28">
        <v>2230000</v>
      </c>
      <c r="AJ2039" s="28">
        <v>2430000</v>
      </c>
      <c r="AK2039" s="28">
        <v>2315000</v>
      </c>
      <c r="AL2039" s="29">
        <v>-8.2304526748971193E-2</v>
      </c>
      <c r="AM2039" s="29">
        <v>-3.6717062634989202E-2</v>
      </c>
      <c r="AN2039" s="6">
        <v>3.1</v>
      </c>
      <c r="AO2039" s="27">
        <v>-0.19999999999999973</v>
      </c>
      <c r="AP2039" s="6">
        <v>3.3</v>
      </c>
      <c r="AQ2039" s="26">
        <v>3.8509316770186333E-2</v>
      </c>
      <c r="AR2039" s="28">
        <v>950</v>
      </c>
      <c r="AS2039" s="28">
        <v>900</v>
      </c>
      <c r="AT2039" s="25">
        <v>5.5555555555555552E-2</v>
      </c>
      <c r="AU2039" s="26">
        <v>6.1608610933659991E-3</v>
      </c>
      <c r="AV2039" s="30">
        <v>2754.0800000000004</v>
      </c>
      <c r="AW2039" s="24">
        <v>0.67669999999999997</v>
      </c>
      <c r="AX2039" s="24">
        <v>0.32329999999999998</v>
      </c>
      <c r="AY2039" s="24">
        <v>0.49070000000000003</v>
      </c>
      <c r="AZ2039" s="24">
        <v>0.1953</v>
      </c>
      <c r="BA2039" s="24">
        <v>0.3654</v>
      </c>
      <c r="BB2039" s="24">
        <v>0.28399999999999997</v>
      </c>
      <c r="BC2039" s="24">
        <v>0.31630000000000003</v>
      </c>
      <c r="BD2039" s="31">
        <v>9</v>
      </c>
      <c r="BE2039" s="23">
        <v>6</v>
      </c>
      <c r="BF2039" s="32" t="s">
        <v>4759</v>
      </c>
      <c r="BG2039" s="33">
        <v>145.033583279629</v>
      </c>
      <c r="BH2039" s="33">
        <v>-37.800060441850597</v>
      </c>
      <c r="BI2039" s="34">
        <f t="shared" si="434"/>
        <v>60</v>
      </c>
      <c r="BJ2039" s="34">
        <f t="shared" si="435"/>
        <v>65</v>
      </c>
      <c r="BK2039" s="34">
        <f t="shared" si="436"/>
        <v>99</v>
      </c>
      <c r="BL2039" s="34">
        <f t="shared" si="437"/>
        <v>98</v>
      </c>
      <c r="BM2039" s="34">
        <f t="shared" si="438"/>
        <v>1</v>
      </c>
      <c r="BN2039" s="34">
        <f t="shared" si="439"/>
        <v>44</v>
      </c>
      <c r="BO2039" s="34">
        <f t="shared" si="440"/>
        <v>100</v>
      </c>
      <c r="BP2039" s="34">
        <f t="shared" si="441"/>
        <v>70</v>
      </c>
      <c r="BQ2039" s="35">
        <f t="shared" si="442"/>
        <v>30</v>
      </c>
      <c r="BR2039" s="34">
        <f t="shared" si="443"/>
        <v>1</v>
      </c>
      <c r="BS2039" s="35">
        <f t="shared" si="444"/>
        <v>1</v>
      </c>
      <c r="BT2039" s="35">
        <f t="shared" si="445"/>
        <v>67</v>
      </c>
      <c r="BU2039" s="35">
        <f t="shared" si="446"/>
        <v>90</v>
      </c>
      <c r="BV2039" s="35">
        <f t="shared" si="447"/>
        <v>56</v>
      </c>
    </row>
    <row r="2040" spans="2:74" hidden="1" x14ac:dyDescent="0.3">
      <c r="B2040" s="6" t="s">
        <v>2473</v>
      </c>
      <c r="C2040" s="6">
        <v>701021019</v>
      </c>
      <c r="D2040" s="6" t="s">
        <v>1910</v>
      </c>
      <c r="E2040" s="6" t="s">
        <v>1389</v>
      </c>
      <c r="F2040" s="6" t="s">
        <v>1389</v>
      </c>
      <c r="G2040" s="6" t="s">
        <v>1390</v>
      </c>
      <c r="H2040" s="6" t="s">
        <v>78</v>
      </c>
      <c r="I2040" s="22">
        <v>514800</v>
      </c>
      <c r="J2040" s="22">
        <v>499000</v>
      </c>
      <c r="K2040" s="22">
        <v>499000</v>
      </c>
      <c r="L2040" s="22">
        <v>520000</v>
      </c>
      <c r="M2040" s="22">
        <v>482000</v>
      </c>
      <c r="N2040" s="22">
        <v>456000</v>
      </c>
      <c r="O2040" s="23">
        <v>65</v>
      </c>
      <c r="P2040" s="23">
        <v>90</v>
      </c>
      <c r="Q2040" s="23">
        <v>62</v>
      </c>
      <c r="R2040" s="22">
        <v>590</v>
      </c>
      <c r="S2040" s="22">
        <v>570</v>
      </c>
      <c r="T2040" s="24">
        <v>3.1</v>
      </c>
      <c r="U2040" s="24">
        <v>0.80000000000000027</v>
      </c>
      <c r="V2040" s="24">
        <v>2.2999999999999998</v>
      </c>
      <c r="W2040" s="24">
        <v>2.5</v>
      </c>
      <c r="X2040" s="25">
        <v>5.9595959595959598E-2</v>
      </c>
      <c r="Y2040" s="24">
        <v>2.2999999999999998</v>
      </c>
      <c r="Z2040" s="24">
        <v>-0.70000000000000018</v>
      </c>
      <c r="AA2040" s="24">
        <v>3</v>
      </c>
      <c r="AB2040" s="24">
        <v>3.1</v>
      </c>
      <c r="AC2040" s="26">
        <v>0.29544908260556041</v>
      </c>
      <c r="AD2040" s="24">
        <v>4.9575354538899123</v>
      </c>
      <c r="AE2040" s="6">
        <v>81</v>
      </c>
      <c r="AF2040" s="6">
        <v>97</v>
      </c>
      <c r="AG2040" s="6">
        <v>163</v>
      </c>
      <c r="AH2040" s="27">
        <v>1.8279569892473118</v>
      </c>
      <c r="AI2040" s="28">
        <v>620000</v>
      </c>
      <c r="AJ2040" s="28">
        <v>615000</v>
      </c>
      <c r="AK2040" s="28">
        <v>622000</v>
      </c>
      <c r="AL2040" s="29">
        <v>8.130081300813009E-3</v>
      </c>
      <c r="AM2040" s="29">
        <v>-3.2154340836012861E-3</v>
      </c>
      <c r="AN2040" s="6">
        <v>3.3</v>
      </c>
      <c r="AO2040" s="27">
        <v>0.89999999999999991</v>
      </c>
      <c r="AP2040" s="6">
        <v>2.4</v>
      </c>
      <c r="AQ2040" s="26">
        <v>7.8260869565217397E-3</v>
      </c>
      <c r="AR2040" s="28">
        <v>670</v>
      </c>
      <c r="AS2040" s="28">
        <v>660</v>
      </c>
      <c r="AT2040" s="25">
        <v>1.5151515151515152E-2</v>
      </c>
      <c r="AU2040" s="26">
        <v>0.32804391913892339</v>
      </c>
      <c r="AV2040" s="30">
        <v>1996.9600000000003</v>
      </c>
      <c r="AW2040" s="24">
        <v>0.73919999999999997</v>
      </c>
      <c r="AX2040" s="24">
        <v>0.26079999999999998</v>
      </c>
      <c r="AY2040" s="24">
        <v>0.7722</v>
      </c>
      <c r="AZ2040" s="24">
        <v>0.17760000000000001</v>
      </c>
      <c r="BA2040" s="24">
        <v>0.18659999999999999</v>
      </c>
      <c r="BB2040" s="24">
        <v>0.40150000000000002</v>
      </c>
      <c r="BC2040" s="24">
        <v>0.37519999999999998</v>
      </c>
      <c r="BD2040" s="31">
        <v>2.5</v>
      </c>
      <c r="BE2040" s="23">
        <v>12</v>
      </c>
      <c r="BF2040" s="32" t="s">
        <v>4760</v>
      </c>
      <c r="BG2040" s="33">
        <v>130.915434485313</v>
      </c>
      <c r="BH2040" s="33">
        <v>-12.399243189726599</v>
      </c>
      <c r="BI2040" s="34">
        <f t="shared" si="434"/>
        <v>65</v>
      </c>
      <c r="BJ2040" s="34">
        <f t="shared" si="435"/>
        <v>62</v>
      </c>
      <c r="BK2040" s="34">
        <f t="shared" si="436"/>
        <v>100</v>
      </c>
      <c r="BL2040" s="34">
        <f t="shared" si="437"/>
        <v>1</v>
      </c>
      <c r="BM2040" s="34">
        <f t="shared" si="438"/>
        <v>5</v>
      </c>
      <c r="BN2040" s="34">
        <f t="shared" si="439"/>
        <v>1</v>
      </c>
      <c r="BO2040" s="34">
        <f t="shared" si="440"/>
        <v>100</v>
      </c>
      <c r="BP2040" s="34">
        <f t="shared" si="441"/>
        <v>31</v>
      </c>
      <c r="BQ2040" s="35">
        <f t="shared" si="442"/>
        <v>100</v>
      </c>
      <c r="BR2040" s="34">
        <f t="shared" si="443"/>
        <v>100</v>
      </c>
      <c r="BS2040" s="35">
        <f t="shared" si="444"/>
        <v>70</v>
      </c>
      <c r="BT2040" s="35">
        <f t="shared" si="445"/>
        <v>79</v>
      </c>
      <c r="BU2040" s="35">
        <f t="shared" si="446"/>
        <v>25</v>
      </c>
      <c r="BV2040" s="35">
        <f t="shared" si="447"/>
        <v>56</v>
      </c>
    </row>
    <row r="2041" spans="2:74" hidden="1" x14ac:dyDescent="0.3">
      <c r="B2041" s="6" t="s">
        <v>2474</v>
      </c>
      <c r="C2041" s="6">
        <v>701021022</v>
      </c>
      <c r="D2041" s="6" t="s">
        <v>1910</v>
      </c>
      <c r="E2041" s="6" t="s">
        <v>1389</v>
      </c>
      <c r="F2041" s="6" t="s">
        <v>1389</v>
      </c>
      <c r="G2041" s="6" t="s">
        <v>1390</v>
      </c>
      <c r="H2041" s="6" t="s">
        <v>78</v>
      </c>
      <c r="I2041" s="22">
        <v>528000</v>
      </c>
      <c r="J2041" s="22">
        <v>528000</v>
      </c>
      <c r="K2041" s="22">
        <v>550000</v>
      </c>
      <c r="L2041" s="22">
        <v>550000</v>
      </c>
      <c r="M2041" s="22">
        <v>530000</v>
      </c>
      <c r="N2041" s="22">
        <v>560000</v>
      </c>
      <c r="O2041" s="23">
        <v>68</v>
      </c>
      <c r="P2041" s="23">
        <v>68</v>
      </c>
      <c r="Q2041" s="23">
        <v>49</v>
      </c>
      <c r="R2041" s="22">
        <v>600</v>
      </c>
      <c r="S2041" s="22">
        <v>650</v>
      </c>
      <c r="T2041" s="24">
        <v>3</v>
      </c>
      <c r="U2041" s="24">
        <v>0.10000000000000009</v>
      </c>
      <c r="V2041" s="24">
        <v>2.9</v>
      </c>
      <c r="W2041" s="24">
        <v>1.8</v>
      </c>
      <c r="X2041" s="25">
        <v>5.909090909090909E-2</v>
      </c>
      <c r="Y2041" s="24">
        <v>2.8</v>
      </c>
      <c r="Z2041" s="24">
        <v>-1.1000000000000001</v>
      </c>
      <c r="AA2041" s="24">
        <v>3.9</v>
      </c>
      <c r="AB2041" s="24">
        <v>4.4000000000000004</v>
      </c>
      <c r="AC2041" s="26">
        <v>0.30198099532936057</v>
      </c>
      <c r="AD2041" s="24">
        <v>5.1104476132661025</v>
      </c>
      <c r="AE2041" s="6">
        <v>81</v>
      </c>
      <c r="AF2041" s="6">
        <v>97</v>
      </c>
      <c r="AG2041" s="6">
        <v>163</v>
      </c>
      <c r="AH2041" s="27">
        <v>1.8279569892473118</v>
      </c>
      <c r="AI2041" s="28">
        <v>620000</v>
      </c>
      <c r="AJ2041" s="28">
        <v>615000</v>
      </c>
      <c r="AK2041" s="28">
        <v>622000</v>
      </c>
      <c r="AL2041" s="29">
        <v>8.130081300813009E-3</v>
      </c>
      <c r="AM2041" s="29">
        <v>-3.2154340836012861E-3</v>
      </c>
      <c r="AN2041" s="6">
        <v>3.3</v>
      </c>
      <c r="AO2041" s="27">
        <v>0.89999999999999991</v>
      </c>
      <c r="AP2041" s="6">
        <v>2.4</v>
      </c>
      <c r="AQ2041" s="26">
        <v>7.8260869565217397E-3</v>
      </c>
      <c r="AR2041" s="28">
        <v>670</v>
      </c>
      <c r="AS2041" s="28">
        <v>660</v>
      </c>
      <c r="AT2041" s="25">
        <v>1.5151515151515152E-2</v>
      </c>
      <c r="AU2041" s="26">
        <v>0.32804391913892339</v>
      </c>
      <c r="AV2041" s="30">
        <v>1986.88</v>
      </c>
      <c r="AW2041" s="24">
        <v>0.68789999999999996</v>
      </c>
      <c r="AX2041" s="24">
        <v>0.31209999999999999</v>
      </c>
      <c r="AY2041" s="24">
        <v>0.63319999999999999</v>
      </c>
      <c r="AZ2041" s="24">
        <v>0.16539999999999999</v>
      </c>
      <c r="BA2041" s="24">
        <v>0.25030000000000002</v>
      </c>
      <c r="BB2041" s="24">
        <v>0.33589999999999998</v>
      </c>
      <c r="BC2041" s="24">
        <v>0.38479999999999998</v>
      </c>
      <c r="BD2041" s="31">
        <v>3</v>
      </c>
      <c r="BE2041" s="23">
        <v>10</v>
      </c>
      <c r="BF2041" s="32" t="s">
        <v>4761</v>
      </c>
      <c r="BG2041" s="33">
        <v>130.89125683422799</v>
      </c>
      <c r="BH2041" s="33">
        <v>-12.398603154554401</v>
      </c>
      <c r="BI2041" s="34">
        <f t="shared" si="434"/>
        <v>67</v>
      </c>
      <c r="BJ2041" s="34">
        <f t="shared" si="435"/>
        <v>62</v>
      </c>
      <c r="BK2041" s="34">
        <f t="shared" si="436"/>
        <v>100</v>
      </c>
      <c r="BL2041" s="34">
        <f t="shared" si="437"/>
        <v>1</v>
      </c>
      <c r="BM2041" s="34">
        <f t="shared" si="438"/>
        <v>5</v>
      </c>
      <c r="BN2041" s="34">
        <f t="shared" si="439"/>
        <v>1</v>
      </c>
      <c r="BO2041" s="34">
        <f t="shared" si="440"/>
        <v>100</v>
      </c>
      <c r="BP2041" s="34">
        <f t="shared" si="441"/>
        <v>45</v>
      </c>
      <c r="BQ2041" s="35">
        <f t="shared" si="442"/>
        <v>100</v>
      </c>
      <c r="BR2041" s="34">
        <f t="shared" si="443"/>
        <v>99</v>
      </c>
      <c r="BS2041" s="35">
        <f t="shared" si="444"/>
        <v>66</v>
      </c>
      <c r="BT2041" s="35">
        <f t="shared" si="445"/>
        <v>70</v>
      </c>
      <c r="BU2041" s="35">
        <f t="shared" si="446"/>
        <v>30</v>
      </c>
      <c r="BV2041" s="35">
        <f t="shared" si="447"/>
        <v>56</v>
      </c>
    </row>
    <row r="2042" spans="2:74" hidden="1" x14ac:dyDescent="0.3">
      <c r="B2042" s="6" t="s">
        <v>2475</v>
      </c>
      <c r="C2042" s="6">
        <v>124051581</v>
      </c>
      <c r="D2042" s="6" t="s">
        <v>346</v>
      </c>
      <c r="E2042" s="6" t="s">
        <v>194</v>
      </c>
      <c r="F2042" s="6" t="s">
        <v>2757</v>
      </c>
      <c r="G2042" s="6" t="s">
        <v>77</v>
      </c>
      <c r="H2042" s="6" t="s">
        <v>78</v>
      </c>
      <c r="I2042" s="22">
        <v>950000</v>
      </c>
      <c r="J2042" s="22">
        <v>943500</v>
      </c>
      <c r="K2042" s="22">
        <v>880650</v>
      </c>
      <c r="L2042" s="22">
        <v>950500</v>
      </c>
      <c r="M2042" s="22">
        <v>930000</v>
      </c>
      <c r="N2042" s="22">
        <v>860000</v>
      </c>
      <c r="O2042" s="23">
        <v>24</v>
      </c>
      <c r="P2042" s="23">
        <v>24</v>
      </c>
      <c r="Q2042" s="23">
        <v>25</v>
      </c>
      <c r="R2042" s="22">
        <v>545</v>
      </c>
      <c r="S2042" s="22">
        <v>500</v>
      </c>
      <c r="T2042" s="24">
        <v>2.4</v>
      </c>
      <c r="U2042" s="24">
        <v>-0.10000000000000009</v>
      </c>
      <c r="V2042" s="24">
        <v>2.5</v>
      </c>
      <c r="W2042" s="24">
        <v>2.4</v>
      </c>
      <c r="X2042" s="25">
        <v>2.9831578947368421E-2</v>
      </c>
      <c r="Y2042" s="24">
        <v>6.8</v>
      </c>
      <c r="Z2042" s="24">
        <v>-2.7</v>
      </c>
      <c r="AA2042" s="24">
        <v>9.5</v>
      </c>
      <c r="AB2042" s="24">
        <v>9.1999999999999993</v>
      </c>
      <c r="AC2042" s="26">
        <v>0.34882232462877621</v>
      </c>
      <c r="AD2042" s="24">
        <v>11.693056047894757</v>
      </c>
      <c r="AE2042" s="6">
        <v>74</v>
      </c>
      <c r="AF2042" s="6">
        <v>70</v>
      </c>
      <c r="AG2042" s="6">
        <v>58</v>
      </c>
      <c r="AH2042" s="27">
        <v>1.9051546391752578</v>
      </c>
      <c r="AI2042" s="28">
        <v>1015000</v>
      </c>
      <c r="AJ2042" s="28">
        <v>923000</v>
      </c>
      <c r="AK2042" s="28">
        <v>840000</v>
      </c>
      <c r="AL2042" s="29">
        <v>9.9674972914409535E-2</v>
      </c>
      <c r="AM2042" s="29">
        <v>0.20833333333333334</v>
      </c>
      <c r="AN2042" s="6">
        <v>2.6</v>
      </c>
      <c r="AO2042" s="27">
        <v>-0.19999999999999973</v>
      </c>
      <c r="AP2042" s="6">
        <v>2.8</v>
      </c>
      <c r="AQ2042" s="26">
        <v>9.9019607843137264E-2</v>
      </c>
      <c r="AR2042" s="28">
        <v>590</v>
      </c>
      <c r="AS2042" s="28">
        <v>550</v>
      </c>
      <c r="AT2042" s="25">
        <v>7.2727272727272724E-2</v>
      </c>
      <c r="AU2042" s="26">
        <v>0.13840849467995253</v>
      </c>
      <c r="AV2042" s="30">
        <v>1562.4</v>
      </c>
      <c r="AW2042" s="24">
        <v>0.65590000000000004</v>
      </c>
      <c r="AX2042" s="24">
        <v>0.34410000000000002</v>
      </c>
      <c r="AY2042" s="24">
        <v>0.61060000000000003</v>
      </c>
      <c r="AZ2042" s="24">
        <v>0.2384</v>
      </c>
      <c r="BA2042" s="24">
        <v>0.1865</v>
      </c>
      <c r="BB2042" s="24">
        <v>0.25509999999999999</v>
      </c>
      <c r="BC2042" s="24">
        <v>0.52949999999999997</v>
      </c>
      <c r="BD2042" s="31">
        <v>1.5</v>
      </c>
      <c r="BE2042" s="23">
        <v>41</v>
      </c>
      <c r="BF2042" s="32" t="s">
        <v>4762</v>
      </c>
      <c r="BG2042" s="33">
        <v>150.779265946941</v>
      </c>
      <c r="BH2042" s="33">
        <v>-33.759401279989099</v>
      </c>
      <c r="BI2042" s="34">
        <f t="shared" si="434"/>
        <v>77</v>
      </c>
      <c r="BJ2042" s="34">
        <f t="shared" si="435"/>
        <v>74</v>
      </c>
      <c r="BK2042" s="34">
        <f t="shared" si="436"/>
        <v>100</v>
      </c>
      <c r="BL2042" s="34">
        <f t="shared" si="437"/>
        <v>54</v>
      </c>
      <c r="BM2042" s="34">
        <f t="shared" si="438"/>
        <v>50</v>
      </c>
      <c r="BN2042" s="34">
        <f t="shared" si="439"/>
        <v>100</v>
      </c>
      <c r="BO2042" s="34">
        <f t="shared" si="440"/>
        <v>100</v>
      </c>
      <c r="BP2042" s="34">
        <f t="shared" si="441"/>
        <v>31</v>
      </c>
      <c r="BQ2042" s="35">
        <f t="shared" si="442"/>
        <v>50</v>
      </c>
      <c r="BR2042" s="34">
        <f t="shared" si="443"/>
        <v>34</v>
      </c>
      <c r="BS2042" s="35">
        <f t="shared" si="444"/>
        <v>35</v>
      </c>
      <c r="BT2042" s="35">
        <f t="shared" si="445"/>
        <v>4</v>
      </c>
      <c r="BU2042" s="35">
        <f t="shared" si="446"/>
        <v>15</v>
      </c>
      <c r="BV2042" s="35">
        <f t="shared" si="447"/>
        <v>56</v>
      </c>
    </row>
    <row r="2043" spans="2:74" hidden="1" x14ac:dyDescent="0.3">
      <c r="B2043" s="6" t="s">
        <v>2476</v>
      </c>
      <c r="C2043" s="6">
        <v>306031159</v>
      </c>
      <c r="D2043" s="6" t="s">
        <v>1348</v>
      </c>
      <c r="E2043" s="6" t="s">
        <v>1349</v>
      </c>
      <c r="F2043" s="6" t="s">
        <v>2698</v>
      </c>
      <c r="G2043" s="6" t="s">
        <v>97</v>
      </c>
      <c r="H2043" s="6" t="s">
        <v>78</v>
      </c>
      <c r="I2043" s="22">
        <v>410000</v>
      </c>
      <c r="J2043" s="22">
        <v>395000</v>
      </c>
      <c r="K2043" s="22">
        <v>365000</v>
      </c>
      <c r="L2043" s="22">
        <v>400000</v>
      </c>
      <c r="M2043" s="22">
        <v>380000</v>
      </c>
      <c r="N2043" s="22">
        <v>325000</v>
      </c>
      <c r="O2043" s="23">
        <v>62</v>
      </c>
      <c r="P2043" s="23">
        <v>67</v>
      </c>
      <c r="Q2043" s="23">
        <v>72</v>
      </c>
      <c r="R2043" s="22">
        <v>430</v>
      </c>
      <c r="S2043" s="22">
        <v>480</v>
      </c>
      <c r="T2043" s="24">
        <v>2.7</v>
      </c>
      <c r="U2043" s="24">
        <v>0</v>
      </c>
      <c r="V2043" s="24">
        <v>2.7</v>
      </c>
      <c r="W2043" s="24">
        <v>2.1</v>
      </c>
      <c r="X2043" s="25">
        <v>5.4536585365853658E-2</v>
      </c>
      <c r="Y2043" s="24">
        <v>0.4</v>
      </c>
      <c r="Z2043" s="24">
        <v>-9.9999999999999978E-2</v>
      </c>
      <c r="AA2043" s="24">
        <v>0.5</v>
      </c>
      <c r="AB2043" s="24">
        <v>0.6</v>
      </c>
      <c r="AC2043" s="26">
        <v>0.34744667097608273</v>
      </c>
      <c r="AD2043" s="24">
        <v>6.3708915518870262</v>
      </c>
      <c r="AE2043" s="6">
        <v>328</v>
      </c>
      <c r="AF2043" s="6">
        <v>297</v>
      </c>
      <c r="AG2043" s="6">
        <v>241</v>
      </c>
      <c r="AH2043" s="27">
        <v>8.1355932203389827</v>
      </c>
      <c r="AI2043" s="28">
        <v>415000</v>
      </c>
      <c r="AJ2043" s="28">
        <v>410000</v>
      </c>
      <c r="AK2043" s="28">
        <v>375000</v>
      </c>
      <c r="AL2043" s="29">
        <v>1.2195121951219513E-2</v>
      </c>
      <c r="AM2043" s="29">
        <v>0.10666666666666667</v>
      </c>
      <c r="AN2043" s="6">
        <v>1.9</v>
      </c>
      <c r="AO2043" s="27">
        <v>9.9999999999999867E-2</v>
      </c>
      <c r="AP2043" s="6">
        <v>1.8</v>
      </c>
      <c r="AQ2043" s="26">
        <v>5.9615384615384612E-2</v>
      </c>
      <c r="AR2043" s="28">
        <v>500</v>
      </c>
      <c r="AS2043" s="28">
        <v>450</v>
      </c>
      <c r="AT2043" s="25">
        <v>0.1111111111111111</v>
      </c>
      <c r="AU2043" s="26">
        <v>0.37922665043505399</v>
      </c>
      <c r="AV2043" s="30">
        <v>1237.6000000000001</v>
      </c>
      <c r="AW2043" s="24">
        <v>0.63219999999999998</v>
      </c>
      <c r="AX2043" s="24">
        <v>0.36780000000000002</v>
      </c>
      <c r="AY2043" s="24">
        <v>0.79990000000000006</v>
      </c>
      <c r="AZ2043" s="24">
        <v>0.12920000000000001</v>
      </c>
      <c r="BA2043" s="24">
        <v>0.34039999999999998</v>
      </c>
      <c r="BB2043" s="24">
        <v>0.19489999999999999</v>
      </c>
      <c r="BC2043" s="24">
        <v>0.41930000000000001</v>
      </c>
      <c r="BD2043" s="31">
        <v>1</v>
      </c>
      <c r="BE2043" s="23">
        <v>1320</v>
      </c>
      <c r="BF2043" s="32" t="s">
        <v>4763</v>
      </c>
      <c r="BG2043" s="33">
        <v>146.020282009563</v>
      </c>
      <c r="BH2043" s="33">
        <v>-17.5173096816678</v>
      </c>
      <c r="BI2043" s="34">
        <f t="shared" si="434"/>
        <v>72</v>
      </c>
      <c r="BJ2043" s="34">
        <f t="shared" si="435"/>
        <v>85</v>
      </c>
      <c r="BK2043" s="34">
        <f t="shared" si="436"/>
        <v>24</v>
      </c>
      <c r="BL2043" s="34">
        <f t="shared" si="437"/>
        <v>1</v>
      </c>
      <c r="BM2043" s="34">
        <f t="shared" si="438"/>
        <v>7</v>
      </c>
      <c r="BN2043" s="34">
        <f t="shared" si="439"/>
        <v>77</v>
      </c>
      <c r="BO2043" s="34">
        <f t="shared" si="440"/>
        <v>1</v>
      </c>
      <c r="BP2043" s="34">
        <f t="shared" si="441"/>
        <v>65</v>
      </c>
      <c r="BQ2043" s="35">
        <f t="shared" si="442"/>
        <v>100</v>
      </c>
      <c r="BR2043" s="34">
        <f t="shared" si="443"/>
        <v>86</v>
      </c>
      <c r="BS2043" s="35">
        <f t="shared" si="444"/>
        <v>36</v>
      </c>
      <c r="BT2043" s="35">
        <f t="shared" si="445"/>
        <v>100</v>
      </c>
      <c r="BU2043" s="35">
        <f t="shared" si="446"/>
        <v>10</v>
      </c>
      <c r="BV2043" s="35">
        <f t="shared" si="447"/>
        <v>56</v>
      </c>
    </row>
    <row r="2044" spans="2:74" hidden="1" x14ac:dyDescent="0.3">
      <c r="B2044" s="6" t="s">
        <v>2477</v>
      </c>
      <c r="C2044" s="6">
        <v>311031311</v>
      </c>
      <c r="D2044" s="6" t="s">
        <v>1088</v>
      </c>
      <c r="E2044" s="6" t="s">
        <v>611</v>
      </c>
      <c r="F2044" s="6" t="s">
        <v>2780</v>
      </c>
      <c r="G2044" s="6" t="s">
        <v>97</v>
      </c>
      <c r="H2044" s="6" t="s">
        <v>78</v>
      </c>
      <c r="I2044" s="22">
        <v>762550</v>
      </c>
      <c r="J2044" s="22">
        <v>757450</v>
      </c>
      <c r="K2044" s="22">
        <v>698920</v>
      </c>
      <c r="L2044" s="22">
        <v>755000</v>
      </c>
      <c r="M2044" s="22">
        <v>740000</v>
      </c>
      <c r="N2044" s="22">
        <v>665000</v>
      </c>
      <c r="O2044" s="23">
        <v>28</v>
      </c>
      <c r="P2044" s="23">
        <v>30</v>
      </c>
      <c r="Q2044" s="23">
        <v>29</v>
      </c>
      <c r="R2044" s="22">
        <v>580</v>
      </c>
      <c r="S2044" s="22">
        <v>550</v>
      </c>
      <c r="T2044" s="24">
        <v>2.2000000000000002</v>
      </c>
      <c r="U2044" s="24">
        <v>-0.29999999999999982</v>
      </c>
      <c r="V2044" s="24">
        <v>2.5</v>
      </c>
      <c r="W2044" s="24">
        <v>2.5</v>
      </c>
      <c r="X2044" s="25">
        <v>3.9551504819356105E-2</v>
      </c>
      <c r="Y2044" s="24">
        <v>13.9</v>
      </c>
      <c r="Z2044" s="24">
        <v>-4.4999999999999982</v>
      </c>
      <c r="AA2044" s="24">
        <v>18.399999999999999</v>
      </c>
      <c r="AB2044" s="24">
        <v>19.2</v>
      </c>
      <c r="AC2044" s="26">
        <v>0.35396933893174493</v>
      </c>
      <c r="AD2044" s="24">
        <v>8.949579555782563</v>
      </c>
      <c r="AE2044" s="6">
        <v>443</v>
      </c>
      <c r="AF2044" s="6">
        <v>444</v>
      </c>
      <c r="AG2044" s="6">
        <v>246</v>
      </c>
      <c r="AH2044" s="27">
        <v>5.9661781285231115</v>
      </c>
      <c r="AI2044" s="28">
        <v>770000</v>
      </c>
      <c r="AJ2044" s="28">
        <v>688000</v>
      </c>
      <c r="AK2044" s="28">
        <v>599500</v>
      </c>
      <c r="AL2044" s="29">
        <v>0.11918604651162791</v>
      </c>
      <c r="AM2044" s="29">
        <v>0.28440366972477066</v>
      </c>
      <c r="AN2044" s="6">
        <v>2.7</v>
      </c>
      <c r="AO2044" s="27">
        <v>-0.19999999999999973</v>
      </c>
      <c r="AP2044" s="6">
        <v>2.9</v>
      </c>
      <c r="AQ2044" s="26">
        <v>0.12343126586869786</v>
      </c>
      <c r="AR2044" s="28">
        <v>580</v>
      </c>
      <c r="AS2044" s="28">
        <v>550</v>
      </c>
      <c r="AT2044" s="25">
        <v>5.4545454545454543E-2</v>
      </c>
      <c r="AU2044" s="26">
        <v>0.39657843877805721</v>
      </c>
      <c r="AV2044" s="30">
        <v>1638.5600000000002</v>
      </c>
      <c r="AW2044" s="24">
        <v>0.73480000000000001</v>
      </c>
      <c r="AX2044" s="24">
        <v>0.26519999999999999</v>
      </c>
      <c r="AY2044" s="24">
        <v>0.85960000000000003</v>
      </c>
      <c r="AZ2044" s="24">
        <v>0.13109999999999999</v>
      </c>
      <c r="BA2044" s="24">
        <v>0.2319</v>
      </c>
      <c r="BB2044" s="24">
        <v>0.30599999999999999</v>
      </c>
      <c r="BC2044" s="24">
        <v>0.42270000000000002</v>
      </c>
      <c r="BD2044" s="31">
        <v>2.5</v>
      </c>
      <c r="BE2044" s="23">
        <v>26</v>
      </c>
      <c r="BF2044" s="32" t="s">
        <v>4764</v>
      </c>
      <c r="BG2044" s="33">
        <v>153.049814412166</v>
      </c>
      <c r="BH2044" s="33">
        <v>-27.703662918994201</v>
      </c>
      <c r="BI2044" s="34">
        <f t="shared" si="434"/>
        <v>80</v>
      </c>
      <c r="BJ2044" s="34">
        <f t="shared" si="435"/>
        <v>72</v>
      </c>
      <c r="BK2044" s="34">
        <f t="shared" si="436"/>
        <v>51</v>
      </c>
      <c r="BL2044" s="34">
        <f t="shared" si="437"/>
        <v>1</v>
      </c>
      <c r="BM2044" s="34">
        <f t="shared" si="438"/>
        <v>60</v>
      </c>
      <c r="BN2044" s="34">
        <f t="shared" si="439"/>
        <v>100</v>
      </c>
      <c r="BO2044" s="34">
        <f t="shared" si="440"/>
        <v>100</v>
      </c>
      <c r="BP2044" s="34">
        <f t="shared" si="441"/>
        <v>41</v>
      </c>
      <c r="BQ2044" s="35">
        <f t="shared" si="442"/>
        <v>82</v>
      </c>
      <c r="BR2044" s="34">
        <f t="shared" si="443"/>
        <v>61</v>
      </c>
      <c r="BS2044" s="35">
        <f t="shared" si="444"/>
        <v>31</v>
      </c>
      <c r="BT2044" s="35">
        <f t="shared" si="445"/>
        <v>1</v>
      </c>
      <c r="BU2044" s="35">
        <f t="shared" si="446"/>
        <v>25</v>
      </c>
      <c r="BV2044" s="35">
        <f t="shared" si="447"/>
        <v>56</v>
      </c>
    </row>
    <row r="2045" spans="2:74" hidden="1" x14ac:dyDescent="0.3">
      <c r="B2045" s="6" t="s">
        <v>2478</v>
      </c>
      <c r="C2045" s="6">
        <v>125031479</v>
      </c>
      <c r="D2045" s="6" t="s">
        <v>1730</v>
      </c>
      <c r="E2045" s="6" t="s">
        <v>791</v>
      </c>
      <c r="F2045" s="6" t="s">
        <v>2757</v>
      </c>
      <c r="G2045" s="6" t="s">
        <v>77</v>
      </c>
      <c r="H2045" s="6" t="s">
        <v>78</v>
      </c>
      <c r="I2045" s="22">
        <v>1249950</v>
      </c>
      <c r="J2045" s="22">
        <v>1249000</v>
      </c>
      <c r="K2045" s="22">
        <v>1155000</v>
      </c>
      <c r="L2045" s="22">
        <v>1310000</v>
      </c>
      <c r="M2045" s="22">
        <v>1256000</v>
      </c>
      <c r="N2045" s="22">
        <v>1190000</v>
      </c>
      <c r="O2045" s="23">
        <v>26</v>
      </c>
      <c r="P2045" s="23">
        <v>26</v>
      </c>
      <c r="Q2045" s="23">
        <v>27</v>
      </c>
      <c r="R2045" s="22">
        <v>780</v>
      </c>
      <c r="S2045" s="22">
        <v>750</v>
      </c>
      <c r="T2045" s="24">
        <v>2.8</v>
      </c>
      <c r="U2045" s="24">
        <v>9.9999999999999645E-2</v>
      </c>
      <c r="V2045" s="24">
        <v>2.7</v>
      </c>
      <c r="W2045" s="24">
        <v>2.7</v>
      </c>
      <c r="X2045" s="25">
        <v>3.2449297971918874E-2</v>
      </c>
      <c r="Y2045" s="24">
        <v>3.2</v>
      </c>
      <c r="Z2045" s="24">
        <v>-1.0999999999999996</v>
      </c>
      <c r="AA2045" s="24">
        <v>4.3</v>
      </c>
      <c r="AB2045" s="24">
        <v>4.2</v>
      </c>
      <c r="AC2045" s="26">
        <v>0.49217566885411401</v>
      </c>
      <c r="AD2045" s="24">
        <v>15.167529025744573</v>
      </c>
      <c r="AE2045" s="6">
        <v>284</v>
      </c>
      <c r="AF2045" s="6">
        <v>300</v>
      </c>
      <c r="AG2045" s="6">
        <v>217</v>
      </c>
      <c r="AH2045" s="27">
        <v>3.5507559395248376</v>
      </c>
      <c r="AI2045" s="28">
        <v>1300000</v>
      </c>
      <c r="AJ2045" s="28">
        <v>1210000</v>
      </c>
      <c r="AK2045" s="28">
        <v>1030000</v>
      </c>
      <c r="AL2045" s="29">
        <v>7.43801652892562E-2</v>
      </c>
      <c r="AM2045" s="29">
        <v>0.26213592233009708</v>
      </c>
      <c r="AN2045" s="6">
        <v>2.1</v>
      </c>
      <c r="AO2045" s="27">
        <v>-0.10000000000000009</v>
      </c>
      <c r="AP2045" s="6">
        <v>2.2000000000000002</v>
      </c>
      <c r="AQ2045" s="26">
        <v>8.9919649379108832E-2</v>
      </c>
      <c r="AR2045" s="28">
        <v>780</v>
      </c>
      <c r="AS2045" s="28">
        <v>730</v>
      </c>
      <c r="AT2045" s="25">
        <v>6.8493150684931503E-2</v>
      </c>
      <c r="AU2045" s="26">
        <v>0.23530927501078325</v>
      </c>
      <c r="AV2045" s="30">
        <v>1584.8000000000002</v>
      </c>
      <c r="AW2045" s="24">
        <v>0.76439999999999997</v>
      </c>
      <c r="AX2045" s="24">
        <v>0.2356</v>
      </c>
      <c r="AY2045" s="24">
        <v>0.72270000000000001</v>
      </c>
      <c r="AZ2045" s="24">
        <v>0.1386</v>
      </c>
      <c r="BA2045" s="24">
        <v>0.2762</v>
      </c>
      <c r="BB2045" s="24">
        <v>0.29770000000000002</v>
      </c>
      <c r="BC2045" s="24">
        <v>0.38319999999999999</v>
      </c>
      <c r="BD2045" s="31">
        <v>3</v>
      </c>
      <c r="BE2045" s="23">
        <v>20</v>
      </c>
      <c r="BF2045" s="32" t="s">
        <v>4765</v>
      </c>
      <c r="BG2045" s="33">
        <v>150.99693112550401</v>
      </c>
      <c r="BH2045" s="33">
        <v>-33.880869322158098</v>
      </c>
      <c r="BI2045" s="34">
        <f t="shared" si="434"/>
        <v>70</v>
      </c>
      <c r="BJ2045" s="34">
        <f t="shared" si="435"/>
        <v>82</v>
      </c>
      <c r="BK2045" s="34">
        <f t="shared" si="436"/>
        <v>81</v>
      </c>
      <c r="BL2045" s="34">
        <f t="shared" si="437"/>
        <v>22</v>
      </c>
      <c r="BM2045" s="34">
        <f t="shared" si="438"/>
        <v>38</v>
      </c>
      <c r="BN2045" s="34">
        <f t="shared" si="439"/>
        <v>100</v>
      </c>
      <c r="BO2045" s="34">
        <f t="shared" si="440"/>
        <v>100</v>
      </c>
      <c r="BP2045" s="34">
        <f t="shared" si="441"/>
        <v>51</v>
      </c>
      <c r="BQ2045" s="35">
        <f t="shared" si="442"/>
        <v>59</v>
      </c>
      <c r="BR2045" s="34">
        <f t="shared" si="443"/>
        <v>1</v>
      </c>
      <c r="BS2045" s="35">
        <f t="shared" si="444"/>
        <v>1</v>
      </c>
      <c r="BT2045" s="35">
        <f t="shared" si="445"/>
        <v>64</v>
      </c>
      <c r="BU2045" s="35">
        <f t="shared" si="446"/>
        <v>30</v>
      </c>
      <c r="BV2045" s="35">
        <f t="shared" si="447"/>
        <v>56</v>
      </c>
    </row>
    <row r="2046" spans="2:74" hidden="1" x14ac:dyDescent="0.3">
      <c r="B2046" s="6" t="s">
        <v>2479</v>
      </c>
      <c r="C2046" s="6">
        <v>310031283</v>
      </c>
      <c r="D2046" s="6" t="s">
        <v>560</v>
      </c>
      <c r="E2046" s="6" t="s">
        <v>561</v>
      </c>
      <c r="F2046" s="6" t="s">
        <v>2780</v>
      </c>
      <c r="G2046" s="6" t="s">
        <v>97</v>
      </c>
      <c r="H2046" s="6" t="s">
        <v>78</v>
      </c>
      <c r="I2046" s="22">
        <v>698700</v>
      </c>
      <c r="J2046" s="22">
        <v>689000</v>
      </c>
      <c r="K2046" s="22">
        <v>622200</v>
      </c>
      <c r="L2046" s="22">
        <v>695000</v>
      </c>
      <c r="M2046" s="22">
        <v>680000</v>
      </c>
      <c r="N2046" s="22">
        <v>620000</v>
      </c>
      <c r="O2046" s="23">
        <v>28</v>
      </c>
      <c r="P2046" s="23">
        <v>28</v>
      </c>
      <c r="Q2046" s="23">
        <v>29</v>
      </c>
      <c r="R2046" s="22">
        <v>500</v>
      </c>
      <c r="S2046" s="22">
        <v>475</v>
      </c>
      <c r="T2046" s="24">
        <v>4</v>
      </c>
      <c r="U2046" s="24">
        <v>-0.20000000000000018</v>
      </c>
      <c r="V2046" s="24">
        <v>4.2</v>
      </c>
      <c r="W2046" s="24">
        <v>4.0999999999999996</v>
      </c>
      <c r="X2046" s="25">
        <v>3.7211965078002E-2</v>
      </c>
      <c r="Y2046" s="24">
        <v>6.8</v>
      </c>
      <c r="Z2046" s="24">
        <v>-2.5000000000000009</v>
      </c>
      <c r="AA2046" s="24">
        <v>9.3000000000000007</v>
      </c>
      <c r="AB2046" s="24">
        <v>11.4</v>
      </c>
      <c r="AC2046" s="26">
        <v>0.31706574675324672</v>
      </c>
      <c r="AD2046" s="24">
        <v>8.5205322021728271</v>
      </c>
      <c r="AE2046" s="6">
        <v>537</v>
      </c>
      <c r="AF2046" s="6">
        <v>573</v>
      </c>
      <c r="AG2046" s="6">
        <v>386</v>
      </c>
      <c r="AH2046" s="27">
        <v>3.4703601108033242</v>
      </c>
      <c r="AI2046" s="28">
        <v>692000</v>
      </c>
      <c r="AJ2046" s="28">
        <v>600000</v>
      </c>
      <c r="AK2046" s="28">
        <v>510000</v>
      </c>
      <c r="AL2046" s="29">
        <v>0.15333333333333332</v>
      </c>
      <c r="AM2046" s="29">
        <v>0.35686274509803922</v>
      </c>
      <c r="AN2046" s="6">
        <v>3.7</v>
      </c>
      <c r="AO2046" s="27">
        <v>-0.19999999999999973</v>
      </c>
      <c r="AP2046" s="6">
        <v>3.9</v>
      </c>
      <c r="AQ2046" s="26">
        <v>0.12688524590163935</v>
      </c>
      <c r="AR2046" s="28">
        <v>550</v>
      </c>
      <c r="AS2046" s="28">
        <v>500</v>
      </c>
      <c r="AT2046" s="25">
        <v>0.1</v>
      </c>
      <c r="AU2046" s="26">
        <v>0.44472088811762167</v>
      </c>
      <c r="AV2046" s="30">
        <v>1576.96</v>
      </c>
      <c r="AW2046" s="24">
        <v>0.68330000000000002</v>
      </c>
      <c r="AX2046" s="24">
        <v>0.31669999999999998</v>
      </c>
      <c r="AY2046" s="24">
        <v>0.80079999999999996</v>
      </c>
      <c r="AZ2046" s="24">
        <v>0.1915</v>
      </c>
      <c r="BA2046" s="24">
        <v>0.23530000000000001</v>
      </c>
      <c r="BB2046" s="24">
        <v>0.27689999999999998</v>
      </c>
      <c r="BC2046" s="24">
        <v>0.46660000000000001</v>
      </c>
      <c r="BD2046" s="31">
        <v>3</v>
      </c>
      <c r="BE2046" s="23">
        <v>31</v>
      </c>
      <c r="BF2046" s="32" t="s">
        <v>4766</v>
      </c>
      <c r="BG2046" s="33">
        <v>152.73681940011801</v>
      </c>
      <c r="BH2046" s="33">
        <v>-27.5918519239079</v>
      </c>
      <c r="BI2046" s="34">
        <f t="shared" si="434"/>
        <v>51</v>
      </c>
      <c r="BJ2046" s="34">
        <f t="shared" si="435"/>
        <v>55</v>
      </c>
      <c r="BK2046" s="34">
        <f t="shared" si="436"/>
        <v>82</v>
      </c>
      <c r="BL2046" s="34">
        <f t="shared" si="437"/>
        <v>1</v>
      </c>
      <c r="BM2046" s="34">
        <f t="shared" si="438"/>
        <v>77</v>
      </c>
      <c r="BN2046" s="34">
        <f t="shared" si="439"/>
        <v>100</v>
      </c>
      <c r="BO2046" s="34">
        <f t="shared" si="440"/>
        <v>100</v>
      </c>
      <c r="BP2046" s="34">
        <f t="shared" si="441"/>
        <v>42</v>
      </c>
      <c r="BQ2046" s="35">
        <f t="shared" si="442"/>
        <v>74</v>
      </c>
      <c r="BR2046" s="34">
        <f t="shared" si="443"/>
        <v>65</v>
      </c>
      <c r="BS2046" s="35">
        <f t="shared" si="444"/>
        <v>56</v>
      </c>
      <c r="BT2046" s="35">
        <f t="shared" si="445"/>
        <v>4</v>
      </c>
      <c r="BU2046" s="35">
        <f t="shared" si="446"/>
        <v>30</v>
      </c>
      <c r="BV2046" s="35">
        <f t="shared" si="447"/>
        <v>56</v>
      </c>
    </row>
    <row r="2047" spans="2:74" hidden="1" x14ac:dyDescent="0.3">
      <c r="B2047" s="6" t="s">
        <v>2480</v>
      </c>
      <c r="C2047" s="6">
        <v>120031676</v>
      </c>
      <c r="D2047" s="6" t="s">
        <v>2038</v>
      </c>
      <c r="E2047" s="6" t="s">
        <v>855</v>
      </c>
      <c r="F2047" s="6" t="s">
        <v>2757</v>
      </c>
      <c r="G2047" s="6" t="s">
        <v>77</v>
      </c>
      <c r="H2047" s="6" t="s">
        <v>78</v>
      </c>
      <c r="I2047" s="22">
        <v>2000000</v>
      </c>
      <c r="J2047" s="22">
        <v>2000000</v>
      </c>
      <c r="K2047" s="22">
        <v>2071000</v>
      </c>
      <c r="L2047" s="22">
        <v>2035000</v>
      </c>
      <c r="M2047" s="22">
        <v>2050000</v>
      </c>
      <c r="N2047" s="22">
        <v>2100000</v>
      </c>
      <c r="O2047" s="23">
        <v>24</v>
      </c>
      <c r="P2047" s="23">
        <v>26</v>
      </c>
      <c r="Q2047" s="23">
        <v>26</v>
      </c>
      <c r="R2047" s="22">
        <v>850</v>
      </c>
      <c r="S2047" s="22">
        <v>860</v>
      </c>
      <c r="T2047" s="24">
        <v>1.3</v>
      </c>
      <c r="U2047" s="24">
        <v>-9.9999999999999867E-2</v>
      </c>
      <c r="V2047" s="24">
        <v>1.4</v>
      </c>
      <c r="W2047" s="24">
        <v>2.1</v>
      </c>
      <c r="X2047" s="25">
        <v>2.2100000000000002E-2</v>
      </c>
      <c r="Y2047" s="24">
        <v>4.5999999999999996</v>
      </c>
      <c r="Z2047" s="24">
        <v>-0.60000000000000053</v>
      </c>
      <c r="AA2047" s="24">
        <v>5.2</v>
      </c>
      <c r="AB2047" s="24">
        <v>4</v>
      </c>
      <c r="AC2047" s="26">
        <v>0.40197487893462464</v>
      </c>
      <c r="AD2047" s="24">
        <v>18.188908549078036</v>
      </c>
      <c r="AE2047" s="6">
        <v>170</v>
      </c>
      <c r="AF2047" s="6">
        <v>196</v>
      </c>
      <c r="AG2047" s="6">
        <v>131</v>
      </c>
      <c r="AH2047" s="27">
        <v>2.9260700389105057</v>
      </c>
      <c r="AI2047" s="28">
        <v>2680000</v>
      </c>
      <c r="AJ2047" s="28">
        <v>2500000</v>
      </c>
      <c r="AK2047" s="28">
        <v>2210000</v>
      </c>
      <c r="AL2047" s="29">
        <v>7.1999999999999995E-2</v>
      </c>
      <c r="AM2047" s="29">
        <v>0.21266968325791855</v>
      </c>
      <c r="AN2047" s="6">
        <v>2.4</v>
      </c>
      <c r="AO2047" s="27">
        <v>-0.10000000000000009</v>
      </c>
      <c r="AP2047" s="6">
        <v>2.5</v>
      </c>
      <c r="AQ2047" s="26">
        <v>9.8518518518518519E-2</v>
      </c>
      <c r="AR2047" s="28">
        <v>950</v>
      </c>
      <c r="AS2047" s="28">
        <v>900</v>
      </c>
      <c r="AT2047" s="25">
        <v>5.5555555555555552E-2</v>
      </c>
      <c r="AU2047" s="26">
        <v>0.23943601891798205</v>
      </c>
      <c r="AV2047" s="30">
        <v>2114.5600000000004</v>
      </c>
      <c r="AW2047" s="24">
        <v>0.58130000000000004</v>
      </c>
      <c r="AX2047" s="24">
        <v>0.41870000000000002</v>
      </c>
      <c r="AY2047" s="24">
        <v>0.16500000000000001</v>
      </c>
      <c r="AZ2047" s="24">
        <v>7.0599999999999996E-2</v>
      </c>
      <c r="BA2047" s="24">
        <v>0.20749999999999999</v>
      </c>
      <c r="BB2047" s="24">
        <v>0.2225</v>
      </c>
      <c r="BC2047" s="24">
        <v>0.54290000000000005</v>
      </c>
      <c r="BD2047" s="31">
        <v>7.5</v>
      </c>
      <c r="BE2047" s="23">
        <v>8</v>
      </c>
      <c r="BF2047" s="32" t="s">
        <v>4767</v>
      </c>
      <c r="BG2047" s="33">
        <v>151.12667001092501</v>
      </c>
      <c r="BH2047" s="33">
        <v>-33.881020334448998</v>
      </c>
      <c r="BI2047" s="34">
        <f t="shared" si="434"/>
        <v>95</v>
      </c>
      <c r="BJ2047" s="34">
        <f t="shared" si="435"/>
        <v>77</v>
      </c>
      <c r="BK2047" s="34">
        <f t="shared" si="436"/>
        <v>89</v>
      </c>
      <c r="BL2047" s="34">
        <f t="shared" si="437"/>
        <v>21</v>
      </c>
      <c r="BM2047" s="34">
        <f t="shared" si="438"/>
        <v>37</v>
      </c>
      <c r="BN2047" s="34">
        <f t="shared" si="439"/>
        <v>100</v>
      </c>
      <c r="BO2047" s="34">
        <f t="shared" si="440"/>
        <v>100</v>
      </c>
      <c r="BP2047" s="34">
        <f t="shared" si="441"/>
        <v>36</v>
      </c>
      <c r="BQ2047" s="35">
        <f t="shared" si="442"/>
        <v>24</v>
      </c>
      <c r="BR2047" s="34">
        <f t="shared" si="443"/>
        <v>1</v>
      </c>
      <c r="BS2047" s="35">
        <f t="shared" si="444"/>
        <v>1</v>
      </c>
      <c r="BT2047" s="35">
        <f t="shared" si="445"/>
        <v>41</v>
      </c>
      <c r="BU2047" s="35">
        <f t="shared" si="446"/>
        <v>75</v>
      </c>
      <c r="BV2047" s="35">
        <f t="shared" si="447"/>
        <v>56</v>
      </c>
    </row>
    <row r="2048" spans="2:74" hidden="1" x14ac:dyDescent="0.3">
      <c r="B2048" s="6" t="s">
        <v>2481</v>
      </c>
      <c r="C2048" s="6">
        <v>121031408</v>
      </c>
      <c r="D2048" s="6" t="s">
        <v>1875</v>
      </c>
      <c r="E2048" s="6" t="s">
        <v>815</v>
      </c>
      <c r="F2048" s="6" t="s">
        <v>2757</v>
      </c>
      <c r="G2048" s="6" t="s">
        <v>77</v>
      </c>
      <c r="H2048" s="6" t="s">
        <v>78</v>
      </c>
      <c r="I2048" s="22">
        <v>4300000</v>
      </c>
      <c r="J2048" s="22">
        <v>4290700</v>
      </c>
      <c r="K2048" s="22">
        <v>3864000</v>
      </c>
      <c r="L2048" s="22">
        <v>3902000</v>
      </c>
      <c r="M2048" s="22">
        <v>4010000</v>
      </c>
      <c r="N2048" s="22">
        <v>3800000</v>
      </c>
      <c r="O2048" s="23">
        <v>23</v>
      </c>
      <c r="P2048" s="23">
        <v>24</v>
      </c>
      <c r="Q2048" s="23">
        <v>24</v>
      </c>
      <c r="R2048" s="22">
        <v>1500</v>
      </c>
      <c r="S2048" s="22">
        <v>1450</v>
      </c>
      <c r="T2048" s="24">
        <v>3.4</v>
      </c>
      <c r="U2048" s="24">
        <v>0</v>
      </c>
      <c r="V2048" s="24">
        <v>3.4</v>
      </c>
      <c r="W2048" s="24">
        <v>3.2</v>
      </c>
      <c r="X2048" s="25">
        <v>1.8139534883720929E-2</v>
      </c>
      <c r="Y2048" s="24">
        <v>3.3</v>
      </c>
      <c r="Z2048" s="24">
        <v>-0.70000000000000018</v>
      </c>
      <c r="AA2048" s="24">
        <v>4</v>
      </c>
      <c r="AB2048" s="24">
        <v>3.8</v>
      </c>
      <c r="AC2048" s="26">
        <v>0.42857142857142849</v>
      </c>
      <c r="AD2048" s="24">
        <v>23.626373626373624</v>
      </c>
      <c r="AE2048" s="6">
        <v>167</v>
      </c>
      <c r="AF2048" s="6">
        <v>289</v>
      </c>
      <c r="AG2048" s="6">
        <v>221</v>
      </c>
      <c r="AH2048" s="27">
        <v>2.7843494085532305</v>
      </c>
      <c r="AI2048" s="28">
        <v>3500000</v>
      </c>
      <c r="AJ2048" s="28">
        <v>3300000</v>
      </c>
      <c r="AK2048" s="28">
        <v>2960000</v>
      </c>
      <c r="AL2048" s="29">
        <v>6.0606060606060608E-2</v>
      </c>
      <c r="AM2048" s="29">
        <v>0.18243243243243243</v>
      </c>
      <c r="AN2048" s="6">
        <v>3.1</v>
      </c>
      <c r="AO2048" s="27">
        <v>0.10000000000000009</v>
      </c>
      <c r="AP2048" s="6">
        <v>3</v>
      </c>
      <c r="AQ2048" s="26">
        <v>0.11604938271604939</v>
      </c>
      <c r="AR2048" s="28">
        <v>1475</v>
      </c>
      <c r="AS2048" s="28">
        <v>1300</v>
      </c>
      <c r="AT2048" s="25">
        <v>0.13461538461538461</v>
      </c>
      <c r="AU2048" s="26">
        <v>0.2771263277290702</v>
      </c>
      <c r="AV2048" s="30">
        <v>3500.0000000000005</v>
      </c>
      <c r="AW2048" s="24">
        <v>0.80449999999999999</v>
      </c>
      <c r="AX2048" s="24">
        <v>0.19550000000000001</v>
      </c>
      <c r="AY2048" s="24">
        <v>0.6411</v>
      </c>
      <c r="AZ2048" s="24">
        <v>2.3400000000000001E-2</v>
      </c>
      <c r="BA2048" s="24">
        <v>0.39500000000000002</v>
      </c>
      <c r="BB2048" s="24">
        <v>0.33350000000000002</v>
      </c>
      <c r="BC2048" s="24">
        <v>0.24249999999999999</v>
      </c>
      <c r="BD2048" s="31">
        <v>10</v>
      </c>
      <c r="BE2048" s="23">
        <v>11</v>
      </c>
      <c r="BF2048" s="32" t="s">
        <v>4768</v>
      </c>
      <c r="BG2048" s="33">
        <v>151.17735523187801</v>
      </c>
      <c r="BH2048" s="33">
        <v>-33.7776607386295</v>
      </c>
      <c r="BI2048" s="34">
        <f t="shared" si="434"/>
        <v>60</v>
      </c>
      <c r="BJ2048" s="34">
        <f t="shared" si="435"/>
        <v>65</v>
      </c>
      <c r="BK2048" s="34">
        <f t="shared" si="436"/>
        <v>90</v>
      </c>
      <c r="BL2048" s="34">
        <f t="shared" si="437"/>
        <v>9</v>
      </c>
      <c r="BM2048" s="34">
        <f t="shared" si="438"/>
        <v>31</v>
      </c>
      <c r="BN2048" s="34">
        <f t="shared" si="439"/>
        <v>100</v>
      </c>
      <c r="BO2048" s="34">
        <f t="shared" si="440"/>
        <v>100</v>
      </c>
      <c r="BP2048" s="34">
        <f t="shared" si="441"/>
        <v>77</v>
      </c>
      <c r="BQ2048" s="35">
        <f t="shared" si="442"/>
        <v>11</v>
      </c>
      <c r="BR2048" s="34">
        <f t="shared" si="443"/>
        <v>1</v>
      </c>
      <c r="BS2048" s="35">
        <f t="shared" si="444"/>
        <v>1</v>
      </c>
      <c r="BT2048" s="35">
        <f t="shared" si="445"/>
        <v>62</v>
      </c>
      <c r="BU2048" s="35">
        <f t="shared" si="446"/>
        <v>100</v>
      </c>
      <c r="BV2048" s="35">
        <f t="shared" si="447"/>
        <v>56</v>
      </c>
    </row>
    <row r="2049" spans="2:74" hidden="1" x14ac:dyDescent="0.3">
      <c r="B2049" s="6" t="s">
        <v>2482</v>
      </c>
      <c r="C2049" s="6">
        <v>311051328</v>
      </c>
      <c r="D2049" s="6" t="s">
        <v>610</v>
      </c>
      <c r="E2049" s="6" t="s">
        <v>611</v>
      </c>
      <c r="F2049" s="6" t="s">
        <v>2780</v>
      </c>
      <c r="G2049" s="6" t="s">
        <v>97</v>
      </c>
      <c r="H2049" s="6" t="s">
        <v>78</v>
      </c>
      <c r="I2049" s="22">
        <v>728000</v>
      </c>
      <c r="J2049" s="22">
        <v>721000</v>
      </c>
      <c r="K2049" s="22">
        <v>631815</v>
      </c>
      <c r="L2049" s="22">
        <v>735000</v>
      </c>
      <c r="M2049" s="22">
        <v>715000</v>
      </c>
      <c r="N2049" s="22">
        <v>622000</v>
      </c>
      <c r="O2049" s="23">
        <v>27</v>
      </c>
      <c r="P2049" s="23">
        <v>23</v>
      </c>
      <c r="Q2049" s="23">
        <v>23</v>
      </c>
      <c r="R2049" s="22">
        <v>550</v>
      </c>
      <c r="S2049" s="22">
        <v>500</v>
      </c>
      <c r="T2049" s="24">
        <v>2.9</v>
      </c>
      <c r="U2049" s="24">
        <v>-0.20000000000000018</v>
      </c>
      <c r="V2049" s="24">
        <v>3.1</v>
      </c>
      <c r="W2049" s="24">
        <v>3.3</v>
      </c>
      <c r="X2049" s="25">
        <v>3.9285714285714285E-2</v>
      </c>
      <c r="Y2049" s="24">
        <v>3.7</v>
      </c>
      <c r="Z2049" s="24">
        <v>-1.2999999999999998</v>
      </c>
      <c r="AA2049" s="24">
        <v>5</v>
      </c>
      <c r="AB2049" s="24">
        <v>6.2</v>
      </c>
      <c r="AC2049" s="26">
        <v>0.39066939424934649</v>
      </c>
      <c r="AD2049" s="24">
        <v>9.9443118536197286</v>
      </c>
      <c r="AE2049" s="6">
        <v>297</v>
      </c>
      <c r="AF2049" s="6">
        <v>302</v>
      </c>
      <c r="AG2049" s="6">
        <v>178</v>
      </c>
      <c r="AH2049" s="27">
        <v>4.7112375533428166</v>
      </c>
      <c r="AI2049" s="28">
        <v>805000</v>
      </c>
      <c r="AJ2049" s="28">
        <v>741500</v>
      </c>
      <c r="AK2049" s="28">
        <v>640000</v>
      </c>
      <c r="AL2049" s="29">
        <v>8.5637221847606207E-2</v>
      </c>
      <c r="AM2049" s="29">
        <v>0.2578125</v>
      </c>
      <c r="AN2049" s="6">
        <v>2.9</v>
      </c>
      <c r="AO2049" s="27">
        <v>-0.10000000000000009</v>
      </c>
      <c r="AP2049" s="6">
        <v>3</v>
      </c>
      <c r="AQ2049" s="26">
        <v>0.10588235294117647</v>
      </c>
      <c r="AR2049" s="28">
        <v>590</v>
      </c>
      <c r="AS2049" s="28">
        <v>550</v>
      </c>
      <c r="AT2049" s="25">
        <v>7.2727272727272724E-2</v>
      </c>
      <c r="AU2049" s="26">
        <v>0.3805968923057641</v>
      </c>
      <c r="AV2049" s="30">
        <v>1407.8400000000001</v>
      </c>
      <c r="AW2049" s="24">
        <v>0.67259999999999998</v>
      </c>
      <c r="AX2049" s="24">
        <v>0.32740000000000002</v>
      </c>
      <c r="AY2049" s="24">
        <v>0.76280000000000003</v>
      </c>
      <c r="AZ2049" s="24">
        <v>0.1885</v>
      </c>
      <c r="BA2049" s="24">
        <v>0.25019999999999998</v>
      </c>
      <c r="BB2049" s="24">
        <v>0.31040000000000001</v>
      </c>
      <c r="BC2049" s="24">
        <v>0.40060000000000001</v>
      </c>
      <c r="BD2049" s="31">
        <v>2</v>
      </c>
      <c r="BE2049" s="23">
        <v>26</v>
      </c>
      <c r="BF2049" s="32" t="s">
        <v>4769</v>
      </c>
      <c r="BG2049" s="33">
        <v>153.123095000408</v>
      </c>
      <c r="BH2049" s="33">
        <v>-27.693067309934602</v>
      </c>
      <c r="BI2049" s="34">
        <f t="shared" si="434"/>
        <v>69</v>
      </c>
      <c r="BJ2049" s="34">
        <f t="shared" si="435"/>
        <v>69</v>
      </c>
      <c r="BK2049" s="34">
        <f t="shared" si="436"/>
        <v>66</v>
      </c>
      <c r="BL2049" s="34">
        <f t="shared" si="437"/>
        <v>1</v>
      </c>
      <c r="BM2049" s="34">
        <f t="shared" si="438"/>
        <v>43</v>
      </c>
      <c r="BN2049" s="34">
        <f t="shared" si="439"/>
        <v>100</v>
      </c>
      <c r="BO2049" s="34">
        <f t="shared" si="440"/>
        <v>100</v>
      </c>
      <c r="BP2049" s="34">
        <f t="shared" si="441"/>
        <v>45</v>
      </c>
      <c r="BQ2049" s="35">
        <f t="shared" si="442"/>
        <v>81</v>
      </c>
      <c r="BR2049" s="34">
        <f t="shared" si="443"/>
        <v>51</v>
      </c>
      <c r="BS2049" s="35">
        <f t="shared" si="444"/>
        <v>7</v>
      </c>
      <c r="BT2049" s="35">
        <f t="shared" si="445"/>
        <v>55</v>
      </c>
      <c r="BU2049" s="35">
        <f t="shared" si="446"/>
        <v>20</v>
      </c>
      <c r="BV2049" s="35">
        <f t="shared" si="447"/>
        <v>56</v>
      </c>
    </row>
    <row r="2050" spans="2:74" hidden="1" x14ac:dyDescent="0.3">
      <c r="B2050" s="6" t="s">
        <v>2483</v>
      </c>
      <c r="C2050" s="6">
        <v>319011502</v>
      </c>
      <c r="D2050" s="6" t="s">
        <v>1915</v>
      </c>
      <c r="E2050" s="6" t="s">
        <v>140</v>
      </c>
      <c r="F2050" s="6" t="s">
        <v>1915</v>
      </c>
      <c r="G2050" s="6" t="s">
        <v>97</v>
      </c>
      <c r="H2050" s="6" t="s">
        <v>78</v>
      </c>
      <c r="I2050" s="22">
        <v>500000</v>
      </c>
      <c r="J2050" s="22">
        <v>499000</v>
      </c>
      <c r="K2050" s="22">
        <v>459000</v>
      </c>
      <c r="L2050" s="22">
        <v>550000</v>
      </c>
      <c r="M2050" s="22">
        <v>525225</v>
      </c>
      <c r="N2050" s="22">
        <v>465000</v>
      </c>
      <c r="O2050" s="23">
        <v>41</v>
      </c>
      <c r="P2050" s="23">
        <v>41</v>
      </c>
      <c r="Q2050" s="23">
        <v>48</v>
      </c>
      <c r="R2050" s="22">
        <v>550</v>
      </c>
      <c r="S2050" s="22">
        <v>500</v>
      </c>
      <c r="T2050" s="24">
        <v>4.0999999999999996</v>
      </c>
      <c r="U2050" s="24">
        <v>-0.10000000000000053</v>
      </c>
      <c r="V2050" s="24">
        <v>4.2</v>
      </c>
      <c r="W2050" s="24">
        <v>4</v>
      </c>
      <c r="X2050" s="25">
        <v>5.7200000000000001E-2</v>
      </c>
      <c r="Y2050" s="24">
        <v>3</v>
      </c>
      <c r="Z2050" s="24">
        <v>-1.0999999999999996</v>
      </c>
      <c r="AA2050" s="24">
        <v>4.0999999999999996</v>
      </c>
      <c r="AB2050" s="24">
        <v>3.7</v>
      </c>
      <c r="AC2050" s="26">
        <v>0.43963422432536126</v>
      </c>
      <c r="AD2050" s="24">
        <v>7.6859130126811408</v>
      </c>
      <c r="AE2050" s="6">
        <v>568</v>
      </c>
      <c r="AF2050" s="6">
        <v>599</v>
      </c>
      <c r="AG2050" s="6">
        <v>514</v>
      </c>
      <c r="AH2050" s="27">
        <v>4.5267175572519083</v>
      </c>
      <c r="AI2050" s="28">
        <v>585000</v>
      </c>
      <c r="AJ2050" s="28">
        <v>530000</v>
      </c>
      <c r="AK2050" s="28">
        <v>450000</v>
      </c>
      <c r="AL2050" s="29">
        <v>0.10377358490566038</v>
      </c>
      <c r="AM2050" s="29">
        <v>0.3</v>
      </c>
      <c r="AN2050" s="6">
        <v>3.4</v>
      </c>
      <c r="AO2050" s="27">
        <v>-0.20000000000000018</v>
      </c>
      <c r="AP2050" s="6">
        <v>3.6</v>
      </c>
      <c r="AQ2050" s="26">
        <v>0.10242214532871971</v>
      </c>
      <c r="AR2050" s="28">
        <v>570</v>
      </c>
      <c r="AS2050" s="28">
        <v>520</v>
      </c>
      <c r="AT2050" s="25">
        <v>9.6153846153846159E-2</v>
      </c>
      <c r="AU2050" s="26">
        <v>0.51397237847930399</v>
      </c>
      <c r="AV2050" s="30">
        <v>1251.0400000000002</v>
      </c>
      <c r="AW2050" s="24">
        <v>0.66090000000000004</v>
      </c>
      <c r="AX2050" s="24">
        <v>0.33910000000000001</v>
      </c>
      <c r="AY2050" s="24">
        <v>0.85170000000000001</v>
      </c>
      <c r="AZ2050" s="24">
        <v>4.9099999999999998E-2</v>
      </c>
      <c r="BA2050" s="24">
        <v>0.36249999999999999</v>
      </c>
      <c r="BB2050" s="24">
        <v>0.27089999999999997</v>
      </c>
      <c r="BC2050" s="24">
        <v>0.34179999999999999</v>
      </c>
      <c r="BD2050" s="31">
        <v>1</v>
      </c>
      <c r="BE2050" s="23">
        <v>294</v>
      </c>
      <c r="BF2050" s="32" t="s">
        <v>4770</v>
      </c>
      <c r="BG2050" s="33">
        <v>152.363490002205</v>
      </c>
      <c r="BH2050" s="33">
        <v>-24.899177103934701</v>
      </c>
      <c r="BI2050" s="34">
        <f t="shared" si="434"/>
        <v>49</v>
      </c>
      <c r="BJ2050" s="34">
        <f t="shared" si="435"/>
        <v>60</v>
      </c>
      <c r="BK2050" s="34">
        <f t="shared" si="436"/>
        <v>69</v>
      </c>
      <c r="BL2050" s="34">
        <f t="shared" si="437"/>
        <v>1</v>
      </c>
      <c r="BM2050" s="34">
        <f t="shared" si="438"/>
        <v>52</v>
      </c>
      <c r="BN2050" s="34">
        <f t="shared" si="439"/>
        <v>100</v>
      </c>
      <c r="BO2050" s="34">
        <f t="shared" si="440"/>
        <v>55</v>
      </c>
      <c r="BP2050" s="34">
        <f t="shared" si="441"/>
        <v>70</v>
      </c>
      <c r="BQ2050" s="35">
        <f t="shared" si="442"/>
        <v>100</v>
      </c>
      <c r="BR2050" s="34">
        <f t="shared" si="443"/>
        <v>73</v>
      </c>
      <c r="BS2050" s="35">
        <f t="shared" si="444"/>
        <v>1</v>
      </c>
      <c r="BT2050" s="35">
        <f t="shared" si="445"/>
        <v>67</v>
      </c>
      <c r="BU2050" s="35">
        <f t="shared" si="446"/>
        <v>10</v>
      </c>
      <c r="BV2050" s="35">
        <f t="shared" si="447"/>
        <v>56</v>
      </c>
    </row>
    <row r="2051" spans="2:74" hidden="1" x14ac:dyDescent="0.3">
      <c r="B2051" s="6" t="s">
        <v>2484</v>
      </c>
      <c r="C2051" s="6">
        <v>502011023</v>
      </c>
      <c r="D2051" s="6" t="s">
        <v>1513</v>
      </c>
      <c r="E2051" s="6" t="s">
        <v>1513</v>
      </c>
      <c r="F2051" s="6" t="s">
        <v>2720</v>
      </c>
      <c r="G2051" s="6" t="s">
        <v>93</v>
      </c>
      <c r="H2051" s="6" t="s">
        <v>78</v>
      </c>
      <c r="I2051" s="22">
        <v>599000</v>
      </c>
      <c r="J2051" s="22">
        <v>595000</v>
      </c>
      <c r="K2051" s="22">
        <v>500000</v>
      </c>
      <c r="L2051" s="22">
        <v>610000</v>
      </c>
      <c r="M2051" s="22">
        <v>610000</v>
      </c>
      <c r="N2051" s="22">
        <v>515000</v>
      </c>
      <c r="O2051" s="23">
        <v>28</v>
      </c>
      <c r="P2051" s="23">
        <v>28</v>
      </c>
      <c r="Q2051" s="23">
        <v>24</v>
      </c>
      <c r="R2051" s="22">
        <v>550</v>
      </c>
      <c r="S2051" s="22">
        <v>520</v>
      </c>
      <c r="T2051" s="24">
        <v>4.2</v>
      </c>
      <c r="U2051" s="24">
        <v>0.10000000000000053</v>
      </c>
      <c r="V2051" s="24">
        <v>4.0999999999999996</v>
      </c>
      <c r="W2051" s="24">
        <v>4.2</v>
      </c>
      <c r="X2051" s="25">
        <v>4.7746243739565944E-2</v>
      </c>
      <c r="Y2051" s="24">
        <v>3.6</v>
      </c>
      <c r="Z2051" s="24">
        <v>-1.1000000000000001</v>
      </c>
      <c r="AA2051" s="24">
        <v>4.7</v>
      </c>
      <c r="AB2051" s="24">
        <v>4.9000000000000004</v>
      </c>
      <c r="AC2051" s="26">
        <v>0.48911496869664201</v>
      </c>
      <c r="AD2051" s="24">
        <v>10.244051267457642</v>
      </c>
      <c r="AE2051" s="6">
        <v>656</v>
      </c>
      <c r="AF2051" s="6">
        <v>798</v>
      </c>
      <c r="AG2051" s="6">
        <v>386</v>
      </c>
      <c r="AH2051" s="27">
        <v>4.0981354268891064</v>
      </c>
      <c r="AI2051" s="28">
        <v>700000</v>
      </c>
      <c r="AJ2051" s="28">
        <v>601500</v>
      </c>
      <c r="AK2051" s="28">
        <v>485000</v>
      </c>
      <c r="AL2051" s="29">
        <v>0.16375727348295926</v>
      </c>
      <c r="AM2051" s="29">
        <v>0.44329896907216493</v>
      </c>
      <c r="AN2051" s="6">
        <v>4.0999999999999996</v>
      </c>
      <c r="AO2051" s="27">
        <v>-0.70000000000000018</v>
      </c>
      <c r="AP2051" s="6">
        <v>4.8</v>
      </c>
      <c r="AQ2051" s="26">
        <v>9.4444444444444442E-2</v>
      </c>
      <c r="AR2051" s="28">
        <v>590</v>
      </c>
      <c r="AS2051" s="28">
        <v>560</v>
      </c>
      <c r="AT2051" s="25">
        <v>5.3571428571428568E-2</v>
      </c>
      <c r="AU2051" s="26">
        <v>0.41350936402878014</v>
      </c>
      <c r="AV2051" s="30">
        <v>1124.48</v>
      </c>
      <c r="AW2051" s="24">
        <v>0.6431</v>
      </c>
      <c r="AX2051" s="24">
        <v>0.3569</v>
      </c>
      <c r="AY2051" s="24">
        <v>0.77569999999999995</v>
      </c>
      <c r="AZ2051" s="24">
        <v>0.21890000000000001</v>
      </c>
      <c r="BA2051" s="24">
        <v>0.30590000000000001</v>
      </c>
      <c r="BB2051" s="24">
        <v>0.33479999999999999</v>
      </c>
      <c r="BC2051" s="24">
        <v>0.23319999999999999</v>
      </c>
      <c r="BD2051" s="31">
        <v>1.5</v>
      </c>
      <c r="BE2051" s="23">
        <v>64</v>
      </c>
      <c r="BF2051" s="32" t="s">
        <v>4771</v>
      </c>
      <c r="BG2051" s="33">
        <v>115.762666776508</v>
      </c>
      <c r="BH2051" s="33">
        <v>-32.523987719725</v>
      </c>
      <c r="BI2051" s="34">
        <f t="shared" si="434"/>
        <v>47</v>
      </c>
      <c r="BJ2051" s="34">
        <f t="shared" si="435"/>
        <v>49</v>
      </c>
      <c r="BK2051" s="34">
        <f t="shared" si="436"/>
        <v>74</v>
      </c>
      <c r="BL2051" s="34">
        <f t="shared" si="437"/>
        <v>1</v>
      </c>
      <c r="BM2051" s="34">
        <f t="shared" si="438"/>
        <v>82</v>
      </c>
      <c r="BN2051" s="34">
        <f t="shared" si="439"/>
        <v>100</v>
      </c>
      <c r="BO2051" s="34">
        <f t="shared" si="440"/>
        <v>95</v>
      </c>
      <c r="BP2051" s="34">
        <f t="shared" si="441"/>
        <v>57</v>
      </c>
      <c r="BQ2051" s="35">
        <f t="shared" si="442"/>
        <v>100</v>
      </c>
      <c r="BR2051" s="34">
        <f t="shared" si="443"/>
        <v>48</v>
      </c>
      <c r="BS2051" s="35">
        <f t="shared" si="444"/>
        <v>1</v>
      </c>
      <c r="BT2051" s="35">
        <f t="shared" si="445"/>
        <v>57</v>
      </c>
      <c r="BU2051" s="35">
        <f t="shared" si="446"/>
        <v>15</v>
      </c>
      <c r="BV2051" s="35">
        <f t="shared" si="447"/>
        <v>56</v>
      </c>
    </row>
    <row r="2052" spans="2:74" hidden="1" x14ac:dyDescent="0.3">
      <c r="B2052" s="6" t="s">
        <v>2485</v>
      </c>
      <c r="C2052" s="6">
        <v>702011051</v>
      </c>
      <c r="D2052" s="6" t="s">
        <v>2320</v>
      </c>
      <c r="E2052" s="6" t="s">
        <v>1710</v>
      </c>
      <c r="F2052" s="6" t="s">
        <v>2320</v>
      </c>
      <c r="G2052" s="6" t="s">
        <v>1390</v>
      </c>
      <c r="H2052" s="6" t="s">
        <v>78</v>
      </c>
      <c r="I2052" s="22">
        <v>799000</v>
      </c>
      <c r="J2052" s="22">
        <v>799000</v>
      </c>
      <c r="K2052" s="22">
        <v>820000</v>
      </c>
      <c r="L2052" s="22">
        <v>810000</v>
      </c>
      <c r="M2052" s="22">
        <v>802000</v>
      </c>
      <c r="N2052" s="22">
        <v>1105000</v>
      </c>
      <c r="O2052" s="23">
        <v>86</v>
      </c>
      <c r="P2052" s="23">
        <v>77</v>
      </c>
      <c r="Q2052" s="23">
        <v>58</v>
      </c>
      <c r="R2052" s="22">
        <v>530</v>
      </c>
      <c r="S2052" s="22">
        <v>800</v>
      </c>
      <c r="T2052" s="24">
        <v>1.5</v>
      </c>
      <c r="U2052" s="24">
        <v>0.30000000000000004</v>
      </c>
      <c r="V2052" s="24">
        <v>1.2</v>
      </c>
      <c r="W2052" s="24">
        <v>1</v>
      </c>
      <c r="X2052" s="25">
        <v>3.4493116395494371E-2</v>
      </c>
      <c r="Y2052" s="24">
        <v>0.7</v>
      </c>
      <c r="Z2052" s="24">
        <v>-0.5</v>
      </c>
      <c r="AA2052" s="24">
        <v>1.2</v>
      </c>
      <c r="AB2052" s="24">
        <v>2.1</v>
      </c>
      <c r="AC2052" s="26">
        <v>0.24230122156389436</v>
      </c>
      <c r="AD2052" s="24">
        <v>7.0246254002014368</v>
      </c>
      <c r="AE2052" s="6">
        <v>195</v>
      </c>
      <c r="AF2052" s="6">
        <v>185</v>
      </c>
      <c r="AG2052" s="6">
        <v>185</v>
      </c>
      <c r="AH2052" s="27">
        <v>11.134615384615385</v>
      </c>
      <c r="AI2052" s="28">
        <v>527500</v>
      </c>
      <c r="AJ2052" s="28">
        <v>500000</v>
      </c>
      <c r="AK2052" s="28">
        <v>545000</v>
      </c>
      <c r="AL2052" s="29">
        <v>5.5E-2</v>
      </c>
      <c r="AM2052" s="29">
        <v>-3.2110091743119268E-2</v>
      </c>
      <c r="AN2052" s="6">
        <v>1.8</v>
      </c>
      <c r="AO2052" s="27">
        <v>0.40000000000000013</v>
      </c>
      <c r="AP2052" s="6">
        <v>1.4</v>
      </c>
      <c r="AQ2052" s="26">
        <v>1.827354260089686E-2</v>
      </c>
      <c r="AR2052" s="28">
        <v>620</v>
      </c>
      <c r="AS2052" s="28">
        <v>595</v>
      </c>
      <c r="AT2052" s="25">
        <v>4.2016806722689079E-2</v>
      </c>
      <c r="AU2052" s="26">
        <v>0.15093326961147835</v>
      </c>
      <c r="AV2052" s="30">
        <v>2187.36</v>
      </c>
      <c r="AW2052" s="24">
        <v>0.6825</v>
      </c>
      <c r="AX2052" s="24">
        <v>0.3175</v>
      </c>
      <c r="AY2052" s="24">
        <v>0.6885</v>
      </c>
      <c r="AZ2052" s="24">
        <v>7.3700000000000002E-2</v>
      </c>
      <c r="BA2052" s="24">
        <v>0.25800000000000001</v>
      </c>
      <c r="BB2052" s="24">
        <v>0.32940000000000003</v>
      </c>
      <c r="BC2052" s="24">
        <v>0.36270000000000002</v>
      </c>
      <c r="BD2052" s="31">
        <v>3</v>
      </c>
      <c r="BE2052" s="23">
        <v>1297</v>
      </c>
      <c r="BF2052" s="32" t="s">
        <v>4772</v>
      </c>
      <c r="BG2052" s="33">
        <v>133.830996153797</v>
      </c>
      <c r="BH2052" s="33">
        <v>-23.7785412391999</v>
      </c>
      <c r="BI2052" s="34">
        <f t="shared" ref="BI2052:BI2115" si="448">IF(T2052&lt;=1, 100, IF(T2052&gt;=7, 1, ROUND(100 - ((T2052-1)/6)*99, 0)))</f>
        <v>92</v>
      </c>
      <c r="BJ2052" s="34">
        <f t="shared" ref="BJ2052:BJ2115" si="449">IF(AN2052&lt;=1, 100, IF(AN2052&gt;=7, 1, ROUND(100 - ((AN2052-1)/6)*99, 0)))</f>
        <v>87</v>
      </c>
      <c r="BK2052" s="34">
        <f t="shared" ref="BK2052:BK2115" si="450">IF(AH2052&lt;=2, 100, IF(AH2052&gt;=10, 1, ROUND(100 - ((AH2052-2)/8)*99, 0)))</f>
        <v>1</v>
      </c>
      <c r="BL2052" s="34">
        <f t="shared" ref="BL2052:BL2115" si="451">IF(OR(ISBLANK(AU2052), AU2052=""), "", IF(AU2052&lt;=0, 100, IF(AU2052&gt;=0.3, 1, ROUND(100 - (AU2052/0.3)*99, 0))))</f>
        <v>50</v>
      </c>
      <c r="BM2052" s="34">
        <f t="shared" ref="BM2052:BM2115" si="452">IF(AL2052&lt;=0, 1, IF(AL2052&gt;=0.2, 100, ROUND(1 + (AL2052/0.2)*99, 0)))</f>
        <v>28</v>
      </c>
      <c r="BN2052" s="34">
        <f t="shared" ref="BN2052:BN2115" si="453">IF(AQ2052&lt;=0.01, 1, IF(AQ2052&gt;=0.075, 100, ROUND(1 + ((AQ2052-0.01)/0.065)*99, 0)))</f>
        <v>14</v>
      </c>
      <c r="BO2052" s="34">
        <f t="shared" ref="BO2052:BO2115" si="454">IF(BE2052&gt;=750, 1, IF(BE2052&lt;=50, 100, ROUND(100 - 99 * (((BE2052 - 50)/700)^0.75), 0)))</f>
        <v>1</v>
      </c>
      <c r="BP2052" s="34">
        <f t="shared" ref="BP2052:BP2115" si="455">IF(BA2052&gt;=0.5, 100, IF(BA2052&lt;=0.05, 1, ROUND(1 + ((BA2052-0.05)/0.45)*99, 0)))</f>
        <v>47</v>
      </c>
      <c r="BQ2052" s="35">
        <f t="shared" ref="BQ2052:BQ2115" si="456">IF(X2052&gt;=0.045, 100, IF(X2052&lt;=0.015, 1, ROUND(1 + ((X2052-0.015)/0.03)*99, 0)))</f>
        <v>65</v>
      </c>
      <c r="BR2052" s="34">
        <f t="shared" ref="BR2052:BR2115" si="457">IF(AD2052&lt;=5, 100, IF(AD2052&gt;=15, 1, ROUND(100 - ((AD2052-5)/10)*99, 0)))</f>
        <v>80</v>
      </c>
      <c r="BS2052" s="35">
        <f t="shared" ref="BS2052:BS2115" si="458">IF(AC2052&lt;=0.25, 100, IF(AC2052&gt;=0.4, 1, ROUND(100 - ((AC2052-0.25)/0.15)*99, 0)))</f>
        <v>100</v>
      </c>
      <c r="BT2052" s="35">
        <f t="shared" ref="BT2052:BT2115" si="459">IF(Y2052&lt;=1, 100, IF(Y2052&gt;=7, 1, ROUND(100 - ((Y2052-1)/6)*99, 0)))</f>
        <v>100</v>
      </c>
      <c r="BU2052" s="35">
        <f t="shared" ref="BU2052:BU2115" si="460">BD2052*10</f>
        <v>30</v>
      </c>
      <c r="BV2052" s="35">
        <f t="shared" ref="BV2052:BV2115" si="461">IF(
  (
    IF($BI$2,0.1,0) + IF($BJ$2,0.1,0) + IF($BK$2,0.05,0) + IF($BL$2,0.07,0) + IF($BM$2,0.05,0) + IF($BN$2,0.1,0) +
    IF($BO$2,0.07,0) + IF($BP$2,0.08,0) + IF($BQ$2,0.08,0) + IF($BR$2,0.07,0) + IF($BS$2,0.07,0) + IF($BT$2,0.08,0) +
    IF($BU$2,0.08,0)
  ) = 0,
  "",
  ROUND(
    (
      IF($BI$2, BI2052*0.1, 0) + IF($BJ$2, BJ2052*0.1, 0) + IF($BK$2, BK2052*0.05, 0) + IF($BL$2, BL2052*0.07, 0) +
      IF($BM$2, BM2052*0.05, 0) + IF($BN$2, BN2052*0.1, 0) + IF($BO$2, BO2052*0.07, 0) + IF($BP$2, BP2052*0.08, 0) +
      IF($BQ$2, BQ2052*0.08, 0) + IF($BR$2, BR2052*0.07, 0) + IF($BS$2, BS2052*0.07, 0) + IF($BT$2, BT2052*0.08, 0) +
      IF($BU$2, BU2052*0.08, 0)
    ) /
    (
      IF($BI$2,0.1,0) + IF($BJ$2,0.1,0) + IF($BK$2,0.05,0) + IF($BL$2,0.07,0) + IF($BM$2,0.05,0) +
      IF($BN$2,0.1,0) + IF($BO$2,0.07,0) + IF($BP$2,0.08,0) + IF($BQ$2,0.08,0) + IF($BR$2,0.07,0) +
      IF($BS$2,0.07,0) + IF($BT$2,0.08,0) + IF($BU$2,0.08,0)
    ),
  0)
)</f>
        <v>56</v>
      </c>
    </row>
    <row r="2053" spans="2:74" x14ac:dyDescent="0.3">
      <c r="B2053" s="6" t="s">
        <v>2486</v>
      </c>
      <c r="C2053" s="6">
        <v>109031184</v>
      </c>
      <c r="D2053" s="6" t="s">
        <v>732</v>
      </c>
      <c r="E2053" s="6" t="s">
        <v>354</v>
      </c>
      <c r="F2053" s="6" t="s">
        <v>4390</v>
      </c>
      <c r="G2053" s="6" t="s">
        <v>77</v>
      </c>
      <c r="H2053" s="6" t="s">
        <v>78</v>
      </c>
      <c r="I2053" s="22">
        <v>720000</v>
      </c>
      <c r="J2053" s="22">
        <v>725000</v>
      </c>
      <c r="K2053" s="22">
        <v>790000</v>
      </c>
      <c r="L2053" s="22">
        <v>630000</v>
      </c>
      <c r="M2053" s="22">
        <v>625000</v>
      </c>
      <c r="N2053" s="22">
        <v>605000</v>
      </c>
      <c r="O2053" s="23">
        <v>50</v>
      </c>
      <c r="P2053" s="23">
        <v>57</v>
      </c>
      <c r="Q2053" s="23">
        <v>61</v>
      </c>
      <c r="R2053" s="22">
        <v>600</v>
      </c>
      <c r="S2053" s="22">
        <v>680</v>
      </c>
      <c r="T2053" s="24">
        <v>2.5</v>
      </c>
      <c r="U2053" s="24">
        <v>-0.10000000000000009</v>
      </c>
      <c r="V2053" s="24">
        <v>2.6</v>
      </c>
      <c r="W2053" s="24">
        <v>2.2000000000000002</v>
      </c>
      <c r="X2053" s="25">
        <v>4.3333333333333335E-2</v>
      </c>
      <c r="Y2053" s="24">
        <v>1.5</v>
      </c>
      <c r="Z2053" s="24">
        <v>-0.60000000000000009</v>
      </c>
      <c r="AA2053" s="24">
        <v>2.1</v>
      </c>
      <c r="AB2053" s="24">
        <v>2.5</v>
      </c>
      <c r="AC2053" s="26">
        <v>0.39741415854175494</v>
      </c>
      <c r="AD2053" s="24">
        <v>9.1710959663481901</v>
      </c>
      <c r="AE2053" s="6">
        <v>380</v>
      </c>
      <c r="AF2053" s="6">
        <v>431</v>
      </c>
      <c r="AG2053" s="6">
        <v>354</v>
      </c>
      <c r="AH2053" s="27">
        <v>11.656324582338902</v>
      </c>
      <c r="AI2053" s="28">
        <v>490000</v>
      </c>
      <c r="AJ2053" s="28">
        <v>475000</v>
      </c>
      <c r="AK2053" s="28">
        <v>462000</v>
      </c>
      <c r="AL2053" s="29">
        <v>3.1578947368421054E-2</v>
      </c>
      <c r="AM2053" s="29">
        <v>6.0606060606060608E-2</v>
      </c>
      <c r="AN2053" s="6">
        <v>1.7</v>
      </c>
      <c r="AO2053" s="27">
        <v>-0.19999999999999996</v>
      </c>
      <c r="AP2053" s="6">
        <v>1.9</v>
      </c>
      <c r="AQ2053" s="26">
        <v>8.8461538461538453E-2</v>
      </c>
      <c r="AR2053" s="28">
        <v>450</v>
      </c>
      <c r="AS2053" s="28">
        <v>430</v>
      </c>
      <c r="AT2053" s="25">
        <v>4.6511627906976744E-2</v>
      </c>
      <c r="AU2053" s="26">
        <v>0.3296115600498889</v>
      </c>
      <c r="AV2053" s="30">
        <v>1509.7600000000002</v>
      </c>
      <c r="AW2053" s="24">
        <v>0.72989999999999999</v>
      </c>
      <c r="AX2053" s="24">
        <v>0.27010000000000001</v>
      </c>
      <c r="AY2053" s="24">
        <v>0.86499999999999999</v>
      </c>
      <c r="AZ2053" s="24">
        <v>0.1159</v>
      </c>
      <c r="BA2053" s="24">
        <v>0.43840000000000001</v>
      </c>
      <c r="BB2053" s="24">
        <v>0.313</v>
      </c>
      <c r="BC2053" s="24">
        <v>0.1956</v>
      </c>
      <c r="BD2053" s="31">
        <v>2</v>
      </c>
      <c r="BE2053" s="23">
        <v>633</v>
      </c>
      <c r="BF2053" s="32" t="s">
        <v>4773</v>
      </c>
      <c r="BG2053" s="33">
        <v>144.79241027876901</v>
      </c>
      <c r="BH2053" s="33">
        <v>-36.044322893661501</v>
      </c>
      <c r="BI2053" s="34">
        <f t="shared" si="448"/>
        <v>75</v>
      </c>
      <c r="BJ2053" s="34">
        <f t="shared" si="449"/>
        <v>88</v>
      </c>
      <c r="BK2053" s="34">
        <f t="shared" si="450"/>
        <v>1</v>
      </c>
      <c r="BL2053" s="34">
        <f t="shared" si="451"/>
        <v>1</v>
      </c>
      <c r="BM2053" s="34">
        <f t="shared" si="452"/>
        <v>17</v>
      </c>
      <c r="BN2053" s="34">
        <f t="shared" si="453"/>
        <v>100</v>
      </c>
      <c r="BO2053" s="34">
        <f t="shared" si="454"/>
        <v>14</v>
      </c>
      <c r="BP2053" s="34">
        <f t="shared" si="455"/>
        <v>86</v>
      </c>
      <c r="BQ2053" s="35">
        <f t="shared" si="456"/>
        <v>95</v>
      </c>
      <c r="BR2053" s="34">
        <f t="shared" si="457"/>
        <v>59</v>
      </c>
      <c r="BS2053" s="35">
        <f t="shared" si="458"/>
        <v>3</v>
      </c>
      <c r="BT2053" s="35">
        <f t="shared" si="459"/>
        <v>92</v>
      </c>
      <c r="BU2053" s="35">
        <f t="shared" si="460"/>
        <v>20</v>
      </c>
      <c r="BV2053" s="35">
        <f t="shared" si="461"/>
        <v>56</v>
      </c>
    </row>
    <row r="2054" spans="2:74" hidden="1" x14ac:dyDescent="0.3">
      <c r="B2054" s="6" t="s">
        <v>2487</v>
      </c>
      <c r="C2054" s="6">
        <v>206051129</v>
      </c>
      <c r="D2054" s="6" t="s">
        <v>1719</v>
      </c>
      <c r="E2054" s="6" t="s">
        <v>289</v>
      </c>
      <c r="F2054" s="6" t="s">
        <v>689</v>
      </c>
      <c r="G2054" s="6" t="s">
        <v>86</v>
      </c>
      <c r="H2054" s="6" t="s">
        <v>78</v>
      </c>
      <c r="I2054" s="22">
        <v>2250000</v>
      </c>
      <c r="J2054" s="22">
        <v>2250000</v>
      </c>
      <c r="K2054" s="22">
        <v>2300000</v>
      </c>
      <c r="L2054" s="22">
        <v>2150000</v>
      </c>
      <c r="M2054" s="22">
        <v>1900000</v>
      </c>
      <c r="N2054" s="22">
        <v>1930000</v>
      </c>
      <c r="O2054" s="23">
        <v>26</v>
      </c>
      <c r="P2054" s="23">
        <v>29</v>
      </c>
      <c r="Q2054" s="23">
        <v>26</v>
      </c>
      <c r="R2054" s="22">
        <v>1100</v>
      </c>
      <c r="S2054" s="22">
        <v>995</v>
      </c>
      <c r="T2054" s="24">
        <v>2.9</v>
      </c>
      <c r="U2054" s="24">
        <v>0.29999999999999982</v>
      </c>
      <c r="V2054" s="24">
        <v>2.6</v>
      </c>
      <c r="W2054" s="24">
        <v>2.9</v>
      </c>
      <c r="X2054" s="25">
        <v>2.5422222222222221E-2</v>
      </c>
      <c r="Y2054" s="24">
        <v>2.1</v>
      </c>
      <c r="Z2054" s="24">
        <v>-0.79999999999999982</v>
      </c>
      <c r="AA2054" s="24">
        <v>2.9</v>
      </c>
      <c r="AB2054" s="24">
        <v>3.2</v>
      </c>
      <c r="AC2054" s="26">
        <v>0.46925124564876114</v>
      </c>
      <c r="AD2054" s="24">
        <v>18.458309487932038</v>
      </c>
      <c r="AE2054" s="6">
        <v>88</v>
      </c>
      <c r="AF2054" s="6">
        <v>147</v>
      </c>
      <c r="AG2054" s="6">
        <v>122</v>
      </c>
      <c r="AH2054" s="27">
        <v>2.4847512038523276</v>
      </c>
      <c r="AI2054" s="28">
        <v>1590000</v>
      </c>
      <c r="AJ2054" s="28">
        <v>1605000</v>
      </c>
      <c r="AK2054" s="28">
        <v>1610000</v>
      </c>
      <c r="AL2054" s="29">
        <v>-9.3457943925233638E-3</v>
      </c>
      <c r="AM2054" s="29">
        <v>-1.2422360248447204E-2</v>
      </c>
      <c r="AN2054" s="6">
        <v>2.4</v>
      </c>
      <c r="AO2054" s="27">
        <v>0.10000000000000009</v>
      </c>
      <c r="AP2054" s="6">
        <v>2.2999999999999998</v>
      </c>
      <c r="AQ2054" s="26">
        <v>2.8744939271255061E-2</v>
      </c>
      <c r="AR2054" s="28">
        <v>900</v>
      </c>
      <c r="AS2054" s="28">
        <v>850</v>
      </c>
      <c r="AT2054" s="25">
        <v>5.8823529411764705E-2</v>
      </c>
      <c r="AU2054" s="26">
        <v>-0.22054212381549854</v>
      </c>
      <c r="AV2054" s="30">
        <v>2344.1600000000003</v>
      </c>
      <c r="AW2054" s="24">
        <v>0.49159999999999998</v>
      </c>
      <c r="AX2054" s="24">
        <v>0.50839999999999996</v>
      </c>
      <c r="AY2054" s="24">
        <v>0.14299999999999999</v>
      </c>
      <c r="AZ2054" s="24">
        <v>0.13750000000000001</v>
      </c>
      <c r="BA2054" s="24">
        <v>0.20830000000000001</v>
      </c>
      <c r="BB2054" s="24">
        <v>0.26219999999999999</v>
      </c>
      <c r="BC2054" s="24">
        <v>0.51219999999999999</v>
      </c>
      <c r="BD2054" s="31">
        <v>8.5</v>
      </c>
      <c r="BE2054" s="23">
        <v>8</v>
      </c>
      <c r="BF2054" s="32" t="s">
        <v>4774</v>
      </c>
      <c r="BG2054" s="33">
        <v>144.98502672449101</v>
      </c>
      <c r="BH2054" s="33">
        <v>-37.879700523677599</v>
      </c>
      <c r="BI2054" s="34">
        <f t="shared" si="448"/>
        <v>69</v>
      </c>
      <c r="BJ2054" s="34">
        <f t="shared" si="449"/>
        <v>77</v>
      </c>
      <c r="BK2054" s="34">
        <f t="shared" si="450"/>
        <v>94</v>
      </c>
      <c r="BL2054" s="34">
        <f t="shared" si="451"/>
        <v>100</v>
      </c>
      <c r="BM2054" s="34">
        <f t="shared" si="452"/>
        <v>1</v>
      </c>
      <c r="BN2054" s="34">
        <f t="shared" si="453"/>
        <v>30</v>
      </c>
      <c r="BO2054" s="34">
        <f t="shared" si="454"/>
        <v>100</v>
      </c>
      <c r="BP2054" s="34">
        <f t="shared" si="455"/>
        <v>36</v>
      </c>
      <c r="BQ2054" s="35">
        <f t="shared" si="456"/>
        <v>35</v>
      </c>
      <c r="BR2054" s="34">
        <f t="shared" si="457"/>
        <v>1</v>
      </c>
      <c r="BS2054" s="35">
        <f t="shared" si="458"/>
        <v>1</v>
      </c>
      <c r="BT2054" s="35">
        <f t="shared" si="459"/>
        <v>82</v>
      </c>
      <c r="BU2054" s="35">
        <f t="shared" si="460"/>
        <v>85</v>
      </c>
      <c r="BV2054" s="35">
        <f t="shared" si="461"/>
        <v>56</v>
      </c>
    </row>
    <row r="2055" spans="2:74" hidden="1" x14ac:dyDescent="0.3">
      <c r="B2055" s="6" t="s">
        <v>2488</v>
      </c>
      <c r="C2055" s="6">
        <v>316051435</v>
      </c>
      <c r="D2055" s="6" t="s">
        <v>2453</v>
      </c>
      <c r="E2055" s="6" t="s">
        <v>1740</v>
      </c>
      <c r="F2055" s="6" t="s">
        <v>1740</v>
      </c>
      <c r="G2055" s="6" t="s">
        <v>97</v>
      </c>
      <c r="H2055" s="6" t="s">
        <v>78</v>
      </c>
      <c r="I2055" s="22">
        <v>2100000</v>
      </c>
      <c r="J2055" s="22">
        <v>2023700</v>
      </c>
      <c r="K2055" s="22">
        <v>1850000</v>
      </c>
      <c r="L2055" s="22">
        <v>1490000</v>
      </c>
      <c r="M2055" s="22">
        <v>1552000</v>
      </c>
      <c r="N2055" s="22">
        <v>1275000</v>
      </c>
      <c r="O2055" s="23">
        <v>47</v>
      </c>
      <c r="P2055" s="23">
        <v>43</v>
      </c>
      <c r="Q2055" s="23">
        <v>49</v>
      </c>
      <c r="R2055" s="22">
        <v>1100</v>
      </c>
      <c r="S2055" s="22">
        <v>1000</v>
      </c>
      <c r="T2055" s="24">
        <v>2.1</v>
      </c>
      <c r="U2055" s="24">
        <v>-0.10000000000000009</v>
      </c>
      <c r="V2055" s="24">
        <v>2.2000000000000002</v>
      </c>
      <c r="W2055" s="24">
        <v>2.4</v>
      </c>
      <c r="X2055" s="25">
        <v>2.7238095238095238E-2</v>
      </c>
      <c r="Y2055" s="24">
        <v>3.9</v>
      </c>
      <c r="Z2055" s="24">
        <v>-0.80000000000000027</v>
      </c>
      <c r="AA2055" s="24">
        <v>4.7</v>
      </c>
      <c r="AB2055" s="24">
        <v>5</v>
      </c>
      <c r="AC2055" s="26">
        <v>0.70657759506680362</v>
      </c>
      <c r="AD2055" s="24">
        <v>25.940785832872162</v>
      </c>
      <c r="AE2055" s="6">
        <v>284</v>
      </c>
      <c r="AF2055" s="6">
        <v>288</v>
      </c>
      <c r="AG2055" s="6">
        <v>268</v>
      </c>
      <c r="AH2055" s="27">
        <v>6.5856353591160222</v>
      </c>
      <c r="AI2055" s="28">
        <v>1360000</v>
      </c>
      <c r="AJ2055" s="28">
        <v>1275000</v>
      </c>
      <c r="AK2055" s="28">
        <v>1180000</v>
      </c>
      <c r="AL2055" s="29">
        <v>6.6666666666666666E-2</v>
      </c>
      <c r="AM2055" s="29">
        <v>0.15254237288135594</v>
      </c>
      <c r="AN2055" s="6">
        <v>3.1</v>
      </c>
      <c r="AO2055" s="27">
        <v>-0.60000000000000009</v>
      </c>
      <c r="AP2055" s="6">
        <v>3.7</v>
      </c>
      <c r="AQ2055" s="26">
        <v>0.1389108476064998</v>
      </c>
      <c r="AR2055" s="28">
        <v>950</v>
      </c>
      <c r="AS2055" s="28">
        <v>895</v>
      </c>
      <c r="AT2055" s="25">
        <v>6.1452513966480445E-2</v>
      </c>
      <c r="AU2055" s="26">
        <v>0.27798932016071898</v>
      </c>
      <c r="AV2055" s="30">
        <v>1556.8000000000002</v>
      </c>
      <c r="AW2055" s="24">
        <v>0.68059999999999998</v>
      </c>
      <c r="AX2055" s="24">
        <v>0.31940000000000002</v>
      </c>
      <c r="AY2055" s="24">
        <v>0.59530000000000005</v>
      </c>
      <c r="AZ2055" s="24">
        <v>0.27829999999999999</v>
      </c>
      <c r="BA2055" s="24">
        <v>0.46079999999999999</v>
      </c>
      <c r="BB2055" s="24">
        <v>0.22919999999999999</v>
      </c>
      <c r="BC2055" s="24">
        <v>0.23169999999999999</v>
      </c>
      <c r="BD2055" s="31">
        <v>7.5</v>
      </c>
      <c r="BE2055" s="23">
        <v>117</v>
      </c>
      <c r="BF2055" s="32" t="s">
        <v>4775</v>
      </c>
      <c r="BG2055" s="33">
        <v>153.05715674784699</v>
      </c>
      <c r="BH2055" s="33">
        <v>-26.425116944400699</v>
      </c>
      <c r="BI2055" s="34">
        <f t="shared" si="448"/>
        <v>82</v>
      </c>
      <c r="BJ2055" s="34">
        <f t="shared" si="449"/>
        <v>65</v>
      </c>
      <c r="BK2055" s="34">
        <f t="shared" si="450"/>
        <v>43</v>
      </c>
      <c r="BL2055" s="34">
        <f t="shared" si="451"/>
        <v>8</v>
      </c>
      <c r="BM2055" s="34">
        <f t="shared" si="452"/>
        <v>34</v>
      </c>
      <c r="BN2055" s="34">
        <f t="shared" si="453"/>
        <v>100</v>
      </c>
      <c r="BO2055" s="34">
        <f t="shared" si="454"/>
        <v>83</v>
      </c>
      <c r="BP2055" s="34">
        <f t="shared" si="455"/>
        <v>91</v>
      </c>
      <c r="BQ2055" s="35">
        <f t="shared" si="456"/>
        <v>41</v>
      </c>
      <c r="BR2055" s="34">
        <f t="shared" si="457"/>
        <v>1</v>
      </c>
      <c r="BS2055" s="35">
        <f t="shared" si="458"/>
        <v>1</v>
      </c>
      <c r="BT2055" s="35">
        <f t="shared" si="459"/>
        <v>52</v>
      </c>
      <c r="BU2055" s="35">
        <f t="shared" si="460"/>
        <v>75</v>
      </c>
      <c r="BV2055" s="35">
        <f t="shared" si="461"/>
        <v>56</v>
      </c>
    </row>
    <row r="2056" spans="2:74" hidden="1" x14ac:dyDescent="0.3">
      <c r="B2056" s="6" t="s">
        <v>2489</v>
      </c>
      <c r="C2056" s="6">
        <v>318021483</v>
      </c>
      <c r="D2056" s="6" t="s">
        <v>773</v>
      </c>
      <c r="E2056" s="6" t="s">
        <v>773</v>
      </c>
      <c r="F2056" s="6" t="s">
        <v>2698</v>
      </c>
      <c r="G2056" s="6" t="s">
        <v>97</v>
      </c>
      <c r="H2056" s="6" t="s">
        <v>78</v>
      </c>
      <c r="I2056" s="22">
        <v>735000</v>
      </c>
      <c r="J2056" s="22">
        <v>699000</v>
      </c>
      <c r="K2056" s="22">
        <v>675000</v>
      </c>
      <c r="L2056" s="22">
        <v>640000</v>
      </c>
      <c r="M2056" s="22">
        <v>615000</v>
      </c>
      <c r="N2056" s="22">
        <v>542500</v>
      </c>
      <c r="O2056" s="23">
        <v>86</v>
      </c>
      <c r="P2056" s="23">
        <v>78</v>
      </c>
      <c r="Q2056" s="23">
        <v>99</v>
      </c>
      <c r="R2056" s="22">
        <v>500</v>
      </c>
      <c r="S2056" s="22">
        <v>550</v>
      </c>
      <c r="T2056" s="24">
        <v>2.9</v>
      </c>
      <c r="U2056" s="24">
        <v>-0.10000000000000009</v>
      </c>
      <c r="V2056" s="24">
        <v>3</v>
      </c>
      <c r="W2056" s="24">
        <v>2.2999999999999998</v>
      </c>
      <c r="X2056" s="25">
        <v>3.5374149659863949E-2</v>
      </c>
      <c r="Y2056" s="24">
        <v>1</v>
      </c>
      <c r="Z2056" s="24">
        <v>-0.30000000000000004</v>
      </c>
      <c r="AA2056" s="24">
        <v>1.3</v>
      </c>
      <c r="AB2056" s="24">
        <v>1</v>
      </c>
      <c r="AC2056" s="26">
        <v>0.44598258883973163</v>
      </c>
      <c r="AD2056" s="24">
        <v>12.607584722969337</v>
      </c>
      <c r="AE2056" s="6">
        <v>688</v>
      </c>
      <c r="AF2056" s="6">
        <v>586</v>
      </c>
      <c r="AG2056" s="6">
        <v>517</v>
      </c>
      <c r="AH2056" s="27">
        <v>2.8293029871977238</v>
      </c>
      <c r="AI2056" s="28">
        <v>567000</v>
      </c>
      <c r="AJ2056" s="28">
        <v>459000</v>
      </c>
      <c r="AK2056" s="28">
        <v>407500</v>
      </c>
      <c r="AL2056" s="29">
        <v>0.23529411764705882</v>
      </c>
      <c r="AM2056" s="29">
        <v>0.39141104294478529</v>
      </c>
      <c r="AN2056" s="6">
        <v>3.5</v>
      </c>
      <c r="AO2056" s="27">
        <v>-1.0999999999999996</v>
      </c>
      <c r="AP2056" s="6">
        <v>4.5999999999999996</v>
      </c>
      <c r="AQ2056" s="26">
        <v>6.2E-2</v>
      </c>
      <c r="AR2056" s="28">
        <v>530</v>
      </c>
      <c r="AS2056" s="28">
        <v>490</v>
      </c>
      <c r="AT2056" s="25">
        <v>8.1632653061224483E-2</v>
      </c>
      <c r="AU2056" s="26">
        <v>0.49397749098413712</v>
      </c>
      <c r="AV2056" s="30">
        <v>1121.1200000000001</v>
      </c>
      <c r="AW2056" s="24">
        <v>0.59040000000000004</v>
      </c>
      <c r="AX2056" s="24">
        <v>0.40960000000000002</v>
      </c>
      <c r="AY2056" s="24">
        <v>0.82609999999999995</v>
      </c>
      <c r="AZ2056" s="24">
        <v>9.1200000000000003E-2</v>
      </c>
      <c r="BA2056" s="24">
        <v>0.46800000000000003</v>
      </c>
      <c r="BB2056" s="24">
        <v>0.22370000000000001</v>
      </c>
      <c r="BC2056" s="24">
        <v>0.26500000000000001</v>
      </c>
      <c r="BD2056" s="31">
        <v>3</v>
      </c>
      <c r="BE2056" s="23">
        <v>1121</v>
      </c>
      <c r="BF2056" s="32" t="s">
        <v>4776</v>
      </c>
      <c r="BG2056" s="33">
        <v>146.83362483093401</v>
      </c>
      <c r="BH2056" s="33">
        <v>-19.141263340332198</v>
      </c>
      <c r="BI2056" s="34">
        <f t="shared" si="448"/>
        <v>69</v>
      </c>
      <c r="BJ2056" s="34">
        <f t="shared" si="449"/>
        <v>59</v>
      </c>
      <c r="BK2056" s="34">
        <f t="shared" si="450"/>
        <v>90</v>
      </c>
      <c r="BL2056" s="34">
        <f t="shared" si="451"/>
        <v>1</v>
      </c>
      <c r="BM2056" s="34">
        <f t="shared" si="452"/>
        <v>100</v>
      </c>
      <c r="BN2056" s="34">
        <f t="shared" si="453"/>
        <v>80</v>
      </c>
      <c r="BO2056" s="34">
        <f t="shared" si="454"/>
        <v>1</v>
      </c>
      <c r="BP2056" s="34">
        <f t="shared" si="455"/>
        <v>93</v>
      </c>
      <c r="BQ2056" s="35">
        <f t="shared" si="456"/>
        <v>68</v>
      </c>
      <c r="BR2056" s="34">
        <f t="shared" si="457"/>
        <v>25</v>
      </c>
      <c r="BS2056" s="35">
        <f t="shared" si="458"/>
        <v>1</v>
      </c>
      <c r="BT2056" s="35">
        <f t="shared" si="459"/>
        <v>100</v>
      </c>
      <c r="BU2056" s="35">
        <f t="shared" si="460"/>
        <v>30</v>
      </c>
      <c r="BV2056" s="35">
        <f t="shared" si="461"/>
        <v>56</v>
      </c>
    </row>
    <row r="2057" spans="2:74" hidden="1" x14ac:dyDescent="0.3">
      <c r="B2057" s="6" t="s">
        <v>2490</v>
      </c>
      <c r="C2057" s="6">
        <v>319031513</v>
      </c>
      <c r="D2057" s="6" t="s">
        <v>910</v>
      </c>
      <c r="E2057" s="6" t="s">
        <v>140</v>
      </c>
      <c r="F2057" s="6" t="s">
        <v>4694</v>
      </c>
      <c r="G2057" s="6" t="s">
        <v>97</v>
      </c>
      <c r="H2057" s="6" t="s">
        <v>78</v>
      </c>
      <c r="I2057" s="22">
        <v>690000</v>
      </c>
      <c r="J2057" s="22">
        <v>680000</v>
      </c>
      <c r="K2057" s="22">
        <v>605000</v>
      </c>
      <c r="L2057" s="22">
        <v>655000</v>
      </c>
      <c r="M2057" s="22">
        <v>635000</v>
      </c>
      <c r="N2057" s="22">
        <v>610000</v>
      </c>
      <c r="O2057" s="23">
        <v>42</v>
      </c>
      <c r="P2057" s="23">
        <v>45</v>
      </c>
      <c r="Q2057" s="23">
        <v>50</v>
      </c>
      <c r="R2057" s="22">
        <v>580</v>
      </c>
      <c r="S2057" s="22">
        <v>570</v>
      </c>
      <c r="T2057" s="24">
        <v>3.1</v>
      </c>
      <c r="U2057" s="24">
        <v>-0.29999999999999982</v>
      </c>
      <c r="V2057" s="24">
        <v>3.4</v>
      </c>
      <c r="W2057" s="24">
        <v>3.9</v>
      </c>
      <c r="X2057" s="25">
        <v>4.3710144927536235E-2</v>
      </c>
      <c r="Y2057" s="24">
        <v>5.3</v>
      </c>
      <c r="Z2057" s="24">
        <v>-2.1000000000000005</v>
      </c>
      <c r="AA2057" s="24">
        <v>7.4</v>
      </c>
      <c r="AB2057" s="24">
        <v>6.7</v>
      </c>
      <c r="AC2057" s="26">
        <v>0.41594951233505445</v>
      </c>
      <c r="AD2057" s="24">
        <v>9.5160863233152391</v>
      </c>
      <c r="AE2057" s="6">
        <v>474</v>
      </c>
      <c r="AF2057" s="6">
        <v>432</v>
      </c>
      <c r="AG2057" s="6">
        <v>341</v>
      </c>
      <c r="AH2057" s="27">
        <v>6.5830258302583022</v>
      </c>
      <c r="AI2057" s="28">
        <v>655000</v>
      </c>
      <c r="AJ2057" s="28">
        <v>602000</v>
      </c>
      <c r="AK2057" s="28">
        <v>555000</v>
      </c>
      <c r="AL2057" s="29">
        <v>8.8039867109634545E-2</v>
      </c>
      <c r="AM2057" s="29">
        <v>0.18018018018018017</v>
      </c>
      <c r="AN2057" s="6">
        <v>2.6</v>
      </c>
      <c r="AO2057" s="27">
        <v>-0.29999999999999982</v>
      </c>
      <c r="AP2057" s="6">
        <v>2.9</v>
      </c>
      <c r="AQ2057" s="26">
        <v>0.12982456140350879</v>
      </c>
      <c r="AR2057" s="28">
        <v>550</v>
      </c>
      <c r="AS2057" s="28">
        <v>525</v>
      </c>
      <c r="AT2057" s="25">
        <v>4.7619047619047616E-2</v>
      </c>
      <c r="AU2057" s="26">
        <v>0.43805775716358764</v>
      </c>
      <c r="AV2057" s="30">
        <v>1394.4</v>
      </c>
      <c r="AW2057" s="24">
        <v>0.71379999999999999</v>
      </c>
      <c r="AX2057" s="24">
        <v>0.28620000000000001</v>
      </c>
      <c r="AY2057" s="24">
        <v>0.89739999999999998</v>
      </c>
      <c r="AZ2057" s="24">
        <v>9.06E-2</v>
      </c>
      <c r="BA2057" s="24">
        <v>0.3805</v>
      </c>
      <c r="BB2057" s="24">
        <v>0.32469999999999999</v>
      </c>
      <c r="BC2057" s="24">
        <v>0.27339999999999998</v>
      </c>
      <c r="BD2057" s="31">
        <v>3.5</v>
      </c>
      <c r="BE2057" s="23">
        <v>145</v>
      </c>
      <c r="BF2057" s="32" t="s">
        <v>4777</v>
      </c>
      <c r="BG2057" s="33">
        <v>152.654024190466</v>
      </c>
      <c r="BH2057" s="33">
        <v>-26.218433895538301</v>
      </c>
      <c r="BI2057" s="34">
        <f t="shared" si="448"/>
        <v>65</v>
      </c>
      <c r="BJ2057" s="34">
        <f t="shared" si="449"/>
        <v>74</v>
      </c>
      <c r="BK2057" s="34">
        <f t="shared" si="450"/>
        <v>43</v>
      </c>
      <c r="BL2057" s="34">
        <f t="shared" si="451"/>
        <v>1</v>
      </c>
      <c r="BM2057" s="34">
        <f t="shared" si="452"/>
        <v>45</v>
      </c>
      <c r="BN2057" s="34">
        <f t="shared" si="453"/>
        <v>100</v>
      </c>
      <c r="BO2057" s="34">
        <f t="shared" si="454"/>
        <v>78</v>
      </c>
      <c r="BP2057" s="34">
        <f t="shared" si="455"/>
        <v>74</v>
      </c>
      <c r="BQ2057" s="35">
        <f t="shared" si="456"/>
        <v>96</v>
      </c>
      <c r="BR2057" s="34">
        <f t="shared" si="457"/>
        <v>55</v>
      </c>
      <c r="BS2057" s="35">
        <f t="shared" si="458"/>
        <v>1</v>
      </c>
      <c r="BT2057" s="35">
        <f t="shared" si="459"/>
        <v>29</v>
      </c>
      <c r="BU2057" s="35">
        <f t="shared" si="460"/>
        <v>35</v>
      </c>
      <c r="BV2057" s="35">
        <f t="shared" si="461"/>
        <v>56</v>
      </c>
    </row>
    <row r="2058" spans="2:74" hidden="1" x14ac:dyDescent="0.3">
      <c r="B2058" s="6" t="s">
        <v>2491</v>
      </c>
      <c r="C2058" s="6">
        <v>206051513</v>
      </c>
      <c r="D2058" s="6" t="s">
        <v>1719</v>
      </c>
      <c r="E2058" s="6" t="s">
        <v>289</v>
      </c>
      <c r="F2058" s="6" t="s">
        <v>689</v>
      </c>
      <c r="G2058" s="6" t="s">
        <v>86</v>
      </c>
      <c r="H2058" s="6" t="s">
        <v>78</v>
      </c>
      <c r="I2058" s="22">
        <v>1590000</v>
      </c>
      <c r="J2058" s="22">
        <v>1480000</v>
      </c>
      <c r="K2058" s="22">
        <v>1500000</v>
      </c>
      <c r="L2058" s="22">
        <v>1400000</v>
      </c>
      <c r="M2058" s="22">
        <v>1100000</v>
      </c>
      <c r="N2058" s="22">
        <v>1455000</v>
      </c>
      <c r="O2058" s="23">
        <v>26</v>
      </c>
      <c r="P2058" s="23">
        <v>25</v>
      </c>
      <c r="Q2058" s="23">
        <v>24</v>
      </c>
      <c r="R2058" s="22">
        <v>890</v>
      </c>
      <c r="S2058" s="22">
        <v>750</v>
      </c>
      <c r="T2058" s="24">
        <v>1.3</v>
      </c>
      <c r="U2058" s="24">
        <v>0</v>
      </c>
      <c r="V2058" s="24">
        <v>1.3</v>
      </c>
      <c r="W2058" s="24">
        <v>2</v>
      </c>
      <c r="X2058" s="25">
        <v>2.9106918238993709E-2</v>
      </c>
      <c r="Y2058" s="24">
        <v>3.3</v>
      </c>
      <c r="Z2058" s="24">
        <v>-1.5</v>
      </c>
      <c r="AA2058" s="24">
        <v>4.8</v>
      </c>
      <c r="AB2058" s="24">
        <v>4.4000000000000004</v>
      </c>
      <c r="AC2058" s="26">
        <v>0.44443112815596031</v>
      </c>
      <c r="AD2058" s="24">
        <v>15.26891732428645</v>
      </c>
      <c r="AE2058" s="6">
        <v>88</v>
      </c>
      <c r="AF2058" s="6">
        <v>147</v>
      </c>
      <c r="AG2058" s="6">
        <v>122</v>
      </c>
      <c r="AH2058" s="27">
        <v>2.4847512038523276</v>
      </c>
      <c r="AI2058" s="28">
        <v>1590000</v>
      </c>
      <c r="AJ2058" s="28">
        <v>1605000</v>
      </c>
      <c r="AK2058" s="28">
        <v>1610000</v>
      </c>
      <c r="AL2058" s="29">
        <v>-9.3457943925233638E-3</v>
      </c>
      <c r="AM2058" s="29">
        <v>-1.2422360248447204E-2</v>
      </c>
      <c r="AN2058" s="6">
        <v>2.4</v>
      </c>
      <c r="AO2058" s="27">
        <v>0.10000000000000009</v>
      </c>
      <c r="AP2058" s="6">
        <v>2.2999999999999998</v>
      </c>
      <c r="AQ2058" s="26">
        <v>2.8744939271255061E-2</v>
      </c>
      <c r="AR2058" s="28">
        <v>900</v>
      </c>
      <c r="AS2058" s="28">
        <v>850</v>
      </c>
      <c r="AT2058" s="25">
        <v>5.8823529411764705E-2</v>
      </c>
      <c r="AU2058" s="26">
        <v>-0.22054212381549854</v>
      </c>
      <c r="AV2058" s="30">
        <v>2002.5600000000002</v>
      </c>
      <c r="AW2058" s="24">
        <v>0.39389999999999997</v>
      </c>
      <c r="AX2058" s="24">
        <v>0.60609999999999997</v>
      </c>
      <c r="AY2058" s="24">
        <v>5.5899999999999998E-2</v>
      </c>
      <c r="AZ2058" s="24">
        <v>9.6600000000000005E-2</v>
      </c>
      <c r="BA2058" s="24">
        <v>0.1265</v>
      </c>
      <c r="BB2058" s="24">
        <v>0.2364</v>
      </c>
      <c r="BC2058" s="24">
        <v>0.61360000000000003</v>
      </c>
      <c r="BD2058" s="31">
        <v>8</v>
      </c>
      <c r="BE2058" s="23">
        <v>6</v>
      </c>
      <c r="BF2058" s="32" t="s">
        <v>4778</v>
      </c>
      <c r="BG2058" s="33">
        <v>144.986116678109</v>
      </c>
      <c r="BH2058" s="33">
        <v>-37.865876519627903</v>
      </c>
      <c r="BI2058" s="34">
        <f t="shared" si="448"/>
        <v>95</v>
      </c>
      <c r="BJ2058" s="34">
        <f t="shared" si="449"/>
        <v>77</v>
      </c>
      <c r="BK2058" s="34">
        <f t="shared" si="450"/>
        <v>94</v>
      </c>
      <c r="BL2058" s="34">
        <f t="shared" si="451"/>
        <v>100</v>
      </c>
      <c r="BM2058" s="34">
        <f t="shared" si="452"/>
        <v>1</v>
      </c>
      <c r="BN2058" s="34">
        <f t="shared" si="453"/>
        <v>30</v>
      </c>
      <c r="BO2058" s="34">
        <f t="shared" si="454"/>
        <v>100</v>
      </c>
      <c r="BP2058" s="34">
        <f t="shared" si="455"/>
        <v>18</v>
      </c>
      <c r="BQ2058" s="35">
        <f t="shared" si="456"/>
        <v>48</v>
      </c>
      <c r="BR2058" s="34">
        <f t="shared" si="457"/>
        <v>1</v>
      </c>
      <c r="BS2058" s="35">
        <f t="shared" si="458"/>
        <v>1</v>
      </c>
      <c r="BT2058" s="35">
        <f t="shared" si="459"/>
        <v>62</v>
      </c>
      <c r="BU2058" s="35">
        <f t="shared" si="460"/>
        <v>80</v>
      </c>
      <c r="BV2058" s="35">
        <f t="shared" si="461"/>
        <v>56</v>
      </c>
    </row>
    <row r="2059" spans="2:74" hidden="1" x14ac:dyDescent="0.3">
      <c r="B2059" s="6" t="s">
        <v>2492</v>
      </c>
      <c r="C2059" s="6">
        <v>316021419</v>
      </c>
      <c r="D2059" s="6" t="s">
        <v>1996</v>
      </c>
      <c r="E2059" s="6" t="s">
        <v>1740</v>
      </c>
      <c r="F2059" s="6" t="s">
        <v>1740</v>
      </c>
      <c r="G2059" s="6" t="s">
        <v>97</v>
      </c>
      <c r="H2059" s="6" t="s">
        <v>78</v>
      </c>
      <c r="I2059" s="22">
        <v>1075000</v>
      </c>
      <c r="J2059" s="22">
        <v>1190000</v>
      </c>
      <c r="K2059" s="22">
        <v>1150000</v>
      </c>
      <c r="L2059" s="22">
        <v>1370000</v>
      </c>
      <c r="M2059" s="22">
        <v>1350000</v>
      </c>
      <c r="N2059" s="22">
        <v>1250000</v>
      </c>
      <c r="O2059" s="23">
        <v>51</v>
      </c>
      <c r="P2059" s="23">
        <v>51</v>
      </c>
      <c r="Q2059" s="23">
        <v>46</v>
      </c>
      <c r="R2059" s="22">
        <v>630</v>
      </c>
      <c r="S2059" s="22">
        <v>645</v>
      </c>
      <c r="T2059" s="24">
        <v>1.9</v>
      </c>
      <c r="U2059" s="24">
        <v>-0.20000000000000018</v>
      </c>
      <c r="V2059" s="24">
        <v>2.1</v>
      </c>
      <c r="W2059" s="24">
        <v>1.4</v>
      </c>
      <c r="X2059" s="25">
        <v>3.0474418604651162E-2</v>
      </c>
      <c r="Y2059" s="24">
        <v>3.7</v>
      </c>
      <c r="Z2059" s="24">
        <v>-1.7999999999999998</v>
      </c>
      <c r="AA2059" s="24">
        <v>5.5</v>
      </c>
      <c r="AB2059" s="24">
        <v>5.6</v>
      </c>
      <c r="AC2059" s="26">
        <v>0.50133689839572193</v>
      </c>
      <c r="AD2059" s="24">
        <v>16.451073436367551</v>
      </c>
      <c r="AE2059" s="6">
        <v>289</v>
      </c>
      <c r="AF2059" s="6">
        <v>363</v>
      </c>
      <c r="AG2059" s="6">
        <v>333</v>
      </c>
      <c r="AH2059" s="27">
        <v>3.2066115702479339</v>
      </c>
      <c r="AI2059" s="28">
        <v>1180000</v>
      </c>
      <c r="AJ2059" s="28">
        <v>1085000</v>
      </c>
      <c r="AK2059" s="28">
        <v>985000</v>
      </c>
      <c r="AL2059" s="29">
        <v>8.755760368663594E-2</v>
      </c>
      <c r="AM2059" s="29">
        <v>0.19796954314720813</v>
      </c>
      <c r="AN2059" s="6">
        <v>3.4</v>
      </c>
      <c r="AO2059" s="27">
        <v>-0.20000000000000018</v>
      </c>
      <c r="AP2059" s="6">
        <v>3.6</v>
      </c>
      <c r="AQ2059" s="26">
        <v>0.14081632653061224</v>
      </c>
      <c r="AR2059" s="28">
        <v>730</v>
      </c>
      <c r="AS2059" s="28">
        <v>700</v>
      </c>
      <c r="AT2059" s="25">
        <v>4.2857142857142858E-2</v>
      </c>
      <c r="AU2059" s="26">
        <v>0.35584261594245348</v>
      </c>
      <c r="AV2059" s="30">
        <v>1256.6400000000001</v>
      </c>
      <c r="AW2059" s="24">
        <v>0.54530000000000001</v>
      </c>
      <c r="AX2059" s="24">
        <v>0.45469999999999999</v>
      </c>
      <c r="AY2059" s="24">
        <v>0.1532</v>
      </c>
      <c r="AZ2059" s="24">
        <v>0.152</v>
      </c>
      <c r="BA2059" s="24">
        <v>0.37559999999999999</v>
      </c>
      <c r="BB2059" s="24">
        <v>0.15229999999999999</v>
      </c>
      <c r="BC2059" s="24">
        <v>0.44119999999999998</v>
      </c>
      <c r="BD2059" s="31">
        <v>5</v>
      </c>
      <c r="BE2059" s="23">
        <v>76</v>
      </c>
      <c r="BF2059" s="32" t="s">
        <v>4779</v>
      </c>
      <c r="BG2059" s="33">
        <v>153.12695791119199</v>
      </c>
      <c r="BH2059" s="33">
        <v>-26.796435444982801</v>
      </c>
      <c r="BI2059" s="34">
        <f t="shared" si="448"/>
        <v>85</v>
      </c>
      <c r="BJ2059" s="34">
        <f t="shared" si="449"/>
        <v>60</v>
      </c>
      <c r="BK2059" s="34">
        <f t="shared" si="450"/>
        <v>85</v>
      </c>
      <c r="BL2059" s="34">
        <f t="shared" si="451"/>
        <v>1</v>
      </c>
      <c r="BM2059" s="34">
        <f t="shared" si="452"/>
        <v>44</v>
      </c>
      <c r="BN2059" s="34">
        <f t="shared" si="453"/>
        <v>100</v>
      </c>
      <c r="BO2059" s="34">
        <f t="shared" si="454"/>
        <v>92</v>
      </c>
      <c r="BP2059" s="34">
        <f t="shared" si="455"/>
        <v>73</v>
      </c>
      <c r="BQ2059" s="35">
        <f t="shared" si="456"/>
        <v>52</v>
      </c>
      <c r="BR2059" s="34">
        <f t="shared" si="457"/>
        <v>1</v>
      </c>
      <c r="BS2059" s="35">
        <f t="shared" si="458"/>
        <v>1</v>
      </c>
      <c r="BT2059" s="35">
        <f t="shared" si="459"/>
        <v>55</v>
      </c>
      <c r="BU2059" s="35">
        <f t="shared" si="460"/>
        <v>50</v>
      </c>
      <c r="BV2059" s="35">
        <f t="shared" si="461"/>
        <v>56</v>
      </c>
    </row>
    <row r="2060" spans="2:74" hidden="1" x14ac:dyDescent="0.3">
      <c r="B2060" s="6" t="s">
        <v>2493</v>
      </c>
      <c r="C2060" s="6">
        <v>319011492</v>
      </c>
      <c r="D2060" s="6" t="s">
        <v>1915</v>
      </c>
      <c r="E2060" s="6" t="s">
        <v>140</v>
      </c>
      <c r="F2060" s="6" t="s">
        <v>1915</v>
      </c>
      <c r="G2060" s="6" t="s">
        <v>97</v>
      </c>
      <c r="H2060" s="6" t="s">
        <v>78</v>
      </c>
      <c r="I2060" s="22">
        <v>579000</v>
      </c>
      <c r="J2060" s="22">
        <v>560000</v>
      </c>
      <c r="K2060" s="22">
        <v>539000</v>
      </c>
      <c r="L2060" s="22">
        <v>610000</v>
      </c>
      <c r="M2060" s="22">
        <v>573000</v>
      </c>
      <c r="N2060" s="22">
        <v>528000</v>
      </c>
      <c r="O2060" s="23">
        <v>44</v>
      </c>
      <c r="P2060" s="23">
        <v>45</v>
      </c>
      <c r="Q2060" s="23">
        <v>45</v>
      </c>
      <c r="R2060" s="22">
        <v>570</v>
      </c>
      <c r="S2060" s="22">
        <v>520</v>
      </c>
      <c r="T2060" s="24">
        <v>4.3</v>
      </c>
      <c r="U2060" s="24">
        <v>-0.5</v>
      </c>
      <c r="V2060" s="24">
        <v>4.8</v>
      </c>
      <c r="W2060" s="24">
        <v>3.9</v>
      </c>
      <c r="X2060" s="25">
        <v>5.1191709844559584E-2</v>
      </c>
      <c r="Y2060" s="24">
        <v>2.9</v>
      </c>
      <c r="Z2060" s="24">
        <v>-1.3000000000000003</v>
      </c>
      <c r="AA2060" s="24">
        <v>4.2</v>
      </c>
      <c r="AB2060" s="24">
        <v>3.7</v>
      </c>
      <c r="AC2060" s="26">
        <v>0.39978678038379523</v>
      </c>
      <c r="AD2060" s="24">
        <v>7.8096000621530841</v>
      </c>
      <c r="AE2060" s="6">
        <v>568</v>
      </c>
      <c r="AF2060" s="6">
        <v>599</v>
      </c>
      <c r="AG2060" s="6">
        <v>514</v>
      </c>
      <c r="AH2060" s="27">
        <v>4.5267175572519083</v>
      </c>
      <c r="AI2060" s="28">
        <v>585000</v>
      </c>
      <c r="AJ2060" s="28">
        <v>530000</v>
      </c>
      <c r="AK2060" s="28">
        <v>450000</v>
      </c>
      <c r="AL2060" s="29">
        <v>0.10377358490566038</v>
      </c>
      <c r="AM2060" s="29">
        <v>0.3</v>
      </c>
      <c r="AN2060" s="6">
        <v>3.4</v>
      </c>
      <c r="AO2060" s="27">
        <v>-0.20000000000000018</v>
      </c>
      <c r="AP2060" s="6">
        <v>3.6</v>
      </c>
      <c r="AQ2060" s="26">
        <v>0.10242214532871971</v>
      </c>
      <c r="AR2060" s="28">
        <v>570</v>
      </c>
      <c r="AS2060" s="28">
        <v>520</v>
      </c>
      <c r="AT2060" s="25">
        <v>9.6153846153846159E-2</v>
      </c>
      <c r="AU2060" s="26">
        <v>0.51397237847930399</v>
      </c>
      <c r="AV2060" s="30">
        <v>1425.7600000000002</v>
      </c>
      <c r="AW2060" s="24">
        <v>0.70369999999999999</v>
      </c>
      <c r="AX2060" s="24">
        <v>0.29630000000000001</v>
      </c>
      <c r="AY2060" s="24">
        <v>0.87819999999999998</v>
      </c>
      <c r="AZ2060" s="24">
        <v>2.52E-2</v>
      </c>
      <c r="BA2060" s="24">
        <v>0.34610000000000002</v>
      </c>
      <c r="BB2060" s="24">
        <v>0.32819999999999999</v>
      </c>
      <c r="BC2060" s="24">
        <v>0.3</v>
      </c>
      <c r="BD2060" s="31">
        <v>1.5</v>
      </c>
      <c r="BE2060" s="23">
        <v>297</v>
      </c>
      <c r="BF2060" s="32" t="s">
        <v>4780</v>
      </c>
      <c r="BG2060" s="33">
        <v>152.38992203250999</v>
      </c>
      <c r="BH2060" s="33">
        <v>-24.869897880020901</v>
      </c>
      <c r="BI2060" s="34">
        <f t="shared" si="448"/>
        <v>46</v>
      </c>
      <c r="BJ2060" s="34">
        <f t="shared" si="449"/>
        <v>60</v>
      </c>
      <c r="BK2060" s="34">
        <f t="shared" si="450"/>
        <v>69</v>
      </c>
      <c r="BL2060" s="34">
        <f t="shared" si="451"/>
        <v>1</v>
      </c>
      <c r="BM2060" s="34">
        <f t="shared" si="452"/>
        <v>52</v>
      </c>
      <c r="BN2060" s="34">
        <f t="shared" si="453"/>
        <v>100</v>
      </c>
      <c r="BO2060" s="34">
        <f t="shared" si="454"/>
        <v>55</v>
      </c>
      <c r="BP2060" s="34">
        <f t="shared" si="455"/>
        <v>66</v>
      </c>
      <c r="BQ2060" s="35">
        <f t="shared" si="456"/>
        <v>100</v>
      </c>
      <c r="BR2060" s="34">
        <f t="shared" si="457"/>
        <v>72</v>
      </c>
      <c r="BS2060" s="35">
        <f t="shared" si="458"/>
        <v>1</v>
      </c>
      <c r="BT2060" s="35">
        <f t="shared" si="459"/>
        <v>69</v>
      </c>
      <c r="BU2060" s="35">
        <f t="shared" si="460"/>
        <v>15</v>
      </c>
      <c r="BV2060" s="35">
        <f t="shared" si="461"/>
        <v>56</v>
      </c>
    </row>
    <row r="2061" spans="2:74" hidden="1" x14ac:dyDescent="0.3">
      <c r="B2061" s="6" t="s">
        <v>2494</v>
      </c>
      <c r="C2061" s="6">
        <v>111031231</v>
      </c>
      <c r="D2061" s="6" t="s">
        <v>1135</v>
      </c>
      <c r="E2061" s="6" t="s">
        <v>330</v>
      </c>
      <c r="F2061" s="6" t="s">
        <v>2847</v>
      </c>
      <c r="G2061" s="6" t="s">
        <v>77</v>
      </c>
      <c r="H2061" s="6" t="s">
        <v>78</v>
      </c>
      <c r="I2061" s="22">
        <v>730000</v>
      </c>
      <c r="J2061" s="22">
        <v>725000</v>
      </c>
      <c r="K2061" s="22">
        <v>690000</v>
      </c>
      <c r="L2061" s="22">
        <v>735000</v>
      </c>
      <c r="M2061" s="22">
        <v>735000</v>
      </c>
      <c r="N2061" s="22">
        <v>705000</v>
      </c>
      <c r="O2061" s="23">
        <v>25</v>
      </c>
      <c r="P2061" s="23">
        <v>26</v>
      </c>
      <c r="Q2061" s="23">
        <v>33</v>
      </c>
      <c r="R2061" s="22">
        <v>550</v>
      </c>
      <c r="S2061" s="22">
        <v>550</v>
      </c>
      <c r="T2061" s="24">
        <v>3.1</v>
      </c>
      <c r="U2061" s="24">
        <v>-0.5</v>
      </c>
      <c r="V2061" s="24">
        <v>3.6</v>
      </c>
      <c r="W2061" s="24">
        <v>3.8</v>
      </c>
      <c r="X2061" s="25">
        <v>3.9178082191780823E-2</v>
      </c>
      <c r="Y2061" s="24">
        <v>7.9</v>
      </c>
      <c r="Z2061" s="24">
        <v>-2.5</v>
      </c>
      <c r="AA2061" s="24">
        <v>10.4</v>
      </c>
      <c r="AB2061" s="24">
        <v>9.1999999999999993</v>
      </c>
      <c r="AC2061" s="26">
        <v>0.37061994609164417</v>
      </c>
      <c r="AD2061" s="24">
        <v>9.4598797428986092</v>
      </c>
      <c r="AE2061" s="6">
        <v>345</v>
      </c>
      <c r="AF2061" s="6">
        <v>419</v>
      </c>
      <c r="AG2061" s="6">
        <v>349</v>
      </c>
      <c r="AH2061" s="27">
        <v>2.0877842411422525</v>
      </c>
      <c r="AI2061" s="28">
        <v>960000</v>
      </c>
      <c r="AJ2061" s="28">
        <v>880000</v>
      </c>
      <c r="AK2061" s="28">
        <v>870000</v>
      </c>
      <c r="AL2061" s="29">
        <v>9.0909090909090912E-2</v>
      </c>
      <c r="AM2061" s="29">
        <v>0.10344827586206896</v>
      </c>
      <c r="AN2061" s="6">
        <v>2.9</v>
      </c>
      <c r="AO2061" s="27">
        <v>-0.10000000000000009</v>
      </c>
      <c r="AP2061" s="6">
        <v>3</v>
      </c>
      <c r="AQ2061" s="26">
        <v>0.10425531914893618</v>
      </c>
      <c r="AR2061" s="28">
        <v>670</v>
      </c>
      <c r="AS2061" s="28">
        <v>630</v>
      </c>
      <c r="AT2061" s="25">
        <v>6.3492063492063489E-2</v>
      </c>
      <c r="AU2061" s="26">
        <v>0.19780388980973018</v>
      </c>
      <c r="AV2061" s="30">
        <v>1484.0000000000002</v>
      </c>
      <c r="AW2061" s="24">
        <v>0.56930000000000003</v>
      </c>
      <c r="AX2061" s="24">
        <v>0.43070000000000003</v>
      </c>
      <c r="AY2061" s="24">
        <v>0.65549999999999997</v>
      </c>
      <c r="AZ2061" s="24">
        <v>0.23780000000000001</v>
      </c>
      <c r="BA2061" s="24">
        <v>0.2049</v>
      </c>
      <c r="BB2061" s="24">
        <v>0.22889999999999999</v>
      </c>
      <c r="BC2061" s="24">
        <v>0.51080000000000003</v>
      </c>
      <c r="BD2061" s="31">
        <v>3.5</v>
      </c>
      <c r="BE2061" s="23">
        <v>119</v>
      </c>
      <c r="BF2061" s="32" t="s">
        <v>4781</v>
      </c>
      <c r="BG2061" s="33">
        <v>151.69429654000899</v>
      </c>
      <c r="BH2061" s="33">
        <v>-32.878023180462201</v>
      </c>
      <c r="BI2061" s="34">
        <f t="shared" si="448"/>
        <v>65</v>
      </c>
      <c r="BJ2061" s="34">
        <f t="shared" si="449"/>
        <v>69</v>
      </c>
      <c r="BK2061" s="34">
        <f t="shared" si="450"/>
        <v>99</v>
      </c>
      <c r="BL2061" s="34">
        <f t="shared" si="451"/>
        <v>35</v>
      </c>
      <c r="BM2061" s="34">
        <f t="shared" si="452"/>
        <v>46</v>
      </c>
      <c r="BN2061" s="34">
        <f t="shared" si="453"/>
        <v>100</v>
      </c>
      <c r="BO2061" s="34">
        <f t="shared" si="454"/>
        <v>83</v>
      </c>
      <c r="BP2061" s="34">
        <f t="shared" si="455"/>
        <v>35</v>
      </c>
      <c r="BQ2061" s="35">
        <f t="shared" si="456"/>
        <v>81</v>
      </c>
      <c r="BR2061" s="34">
        <f t="shared" si="457"/>
        <v>56</v>
      </c>
      <c r="BS2061" s="35">
        <f t="shared" si="458"/>
        <v>20</v>
      </c>
      <c r="BT2061" s="35">
        <f t="shared" si="459"/>
        <v>1</v>
      </c>
      <c r="BU2061" s="35">
        <f t="shared" si="460"/>
        <v>35</v>
      </c>
      <c r="BV2061" s="35">
        <f t="shared" si="461"/>
        <v>56</v>
      </c>
    </row>
    <row r="2062" spans="2:74" hidden="1" x14ac:dyDescent="0.3">
      <c r="B2062" s="6" t="s">
        <v>2495</v>
      </c>
      <c r="C2062" s="6">
        <v>125031480</v>
      </c>
      <c r="D2062" s="6" t="s">
        <v>1730</v>
      </c>
      <c r="E2062" s="6" t="s">
        <v>791</v>
      </c>
      <c r="F2062" s="6" t="s">
        <v>2757</v>
      </c>
      <c r="G2062" s="6" t="s">
        <v>77</v>
      </c>
      <c r="H2062" s="6" t="s">
        <v>78</v>
      </c>
      <c r="I2062" s="22">
        <v>1242450</v>
      </c>
      <c r="J2062" s="22">
        <v>1242300</v>
      </c>
      <c r="K2062" s="22">
        <v>1101600</v>
      </c>
      <c r="L2062" s="22">
        <v>1165000</v>
      </c>
      <c r="M2062" s="22">
        <v>1170000</v>
      </c>
      <c r="N2062" s="22">
        <v>1070000</v>
      </c>
      <c r="O2062" s="23">
        <v>30</v>
      </c>
      <c r="P2062" s="23">
        <v>30</v>
      </c>
      <c r="Q2062" s="23">
        <v>29</v>
      </c>
      <c r="R2062" s="22">
        <v>670</v>
      </c>
      <c r="S2062" s="22">
        <v>600</v>
      </c>
      <c r="T2062" s="24">
        <v>1.3</v>
      </c>
      <c r="U2062" s="24">
        <v>-9.9999999999999867E-2</v>
      </c>
      <c r="V2062" s="24">
        <v>1.4</v>
      </c>
      <c r="W2062" s="24">
        <v>1.5</v>
      </c>
      <c r="X2062" s="25">
        <v>2.8041369874039195E-2</v>
      </c>
      <c r="Y2062" s="24">
        <v>2.6</v>
      </c>
      <c r="Z2062" s="24">
        <v>-0.79999999999999982</v>
      </c>
      <c r="AA2062" s="24">
        <v>3.4</v>
      </c>
      <c r="AB2062" s="24">
        <v>3.2</v>
      </c>
      <c r="AC2062" s="26">
        <v>0.5039715970634252</v>
      </c>
      <c r="AD2062" s="24">
        <v>17.97243142283159</v>
      </c>
      <c r="AE2062" s="6">
        <v>284</v>
      </c>
      <c r="AF2062" s="6">
        <v>300</v>
      </c>
      <c r="AG2062" s="6">
        <v>217</v>
      </c>
      <c r="AH2062" s="27">
        <v>3.5507559395248376</v>
      </c>
      <c r="AI2062" s="28">
        <v>1300000</v>
      </c>
      <c r="AJ2062" s="28">
        <v>1210000</v>
      </c>
      <c r="AK2062" s="28">
        <v>1030000</v>
      </c>
      <c r="AL2062" s="29">
        <v>7.43801652892562E-2</v>
      </c>
      <c r="AM2062" s="29">
        <v>0.26213592233009708</v>
      </c>
      <c r="AN2062" s="6">
        <v>2.1</v>
      </c>
      <c r="AO2062" s="27">
        <v>-0.10000000000000009</v>
      </c>
      <c r="AP2062" s="6">
        <v>2.2000000000000002</v>
      </c>
      <c r="AQ2062" s="26">
        <v>8.9919649379108832E-2</v>
      </c>
      <c r="AR2062" s="28">
        <v>780</v>
      </c>
      <c r="AS2062" s="28">
        <v>730</v>
      </c>
      <c r="AT2062" s="25">
        <v>6.8493150684931503E-2</v>
      </c>
      <c r="AU2062" s="26">
        <v>0.23530927501078325</v>
      </c>
      <c r="AV2062" s="30">
        <v>1329.44</v>
      </c>
      <c r="AW2062" s="24">
        <v>0.70850000000000002</v>
      </c>
      <c r="AX2062" s="24">
        <v>0.29149999999999998</v>
      </c>
      <c r="AY2062" s="24">
        <v>0.6472</v>
      </c>
      <c r="AZ2062" s="24">
        <v>8.6099999999999996E-2</v>
      </c>
      <c r="BA2062" s="24">
        <v>0.24709999999999999</v>
      </c>
      <c r="BB2062" s="24">
        <v>0.26840000000000003</v>
      </c>
      <c r="BC2062" s="24">
        <v>0.44</v>
      </c>
      <c r="BD2062" s="31">
        <v>1</v>
      </c>
      <c r="BE2062" s="23">
        <v>22</v>
      </c>
      <c r="BF2062" s="32" t="s">
        <v>4782</v>
      </c>
      <c r="BG2062" s="33">
        <v>150.972910902948</v>
      </c>
      <c r="BH2062" s="33">
        <v>-33.872782473881699</v>
      </c>
      <c r="BI2062" s="34">
        <f t="shared" si="448"/>
        <v>95</v>
      </c>
      <c r="BJ2062" s="34">
        <f t="shared" si="449"/>
        <v>82</v>
      </c>
      <c r="BK2062" s="34">
        <f t="shared" si="450"/>
        <v>81</v>
      </c>
      <c r="BL2062" s="34">
        <f t="shared" si="451"/>
        <v>22</v>
      </c>
      <c r="BM2062" s="34">
        <f t="shared" si="452"/>
        <v>38</v>
      </c>
      <c r="BN2062" s="34">
        <f t="shared" si="453"/>
        <v>100</v>
      </c>
      <c r="BO2062" s="34">
        <f t="shared" si="454"/>
        <v>100</v>
      </c>
      <c r="BP2062" s="34">
        <f t="shared" si="455"/>
        <v>44</v>
      </c>
      <c r="BQ2062" s="35">
        <f t="shared" si="456"/>
        <v>44</v>
      </c>
      <c r="BR2062" s="34">
        <f t="shared" si="457"/>
        <v>1</v>
      </c>
      <c r="BS2062" s="35">
        <f t="shared" si="458"/>
        <v>1</v>
      </c>
      <c r="BT2062" s="35">
        <f t="shared" si="459"/>
        <v>74</v>
      </c>
      <c r="BU2062" s="35">
        <f t="shared" si="460"/>
        <v>10</v>
      </c>
      <c r="BV2062" s="35">
        <f t="shared" si="461"/>
        <v>56</v>
      </c>
    </row>
    <row r="2063" spans="2:74" hidden="1" x14ac:dyDescent="0.3">
      <c r="B2063" s="6" t="s">
        <v>2496</v>
      </c>
      <c r="C2063" s="6">
        <v>310041566</v>
      </c>
      <c r="D2063" s="6" t="s">
        <v>730</v>
      </c>
      <c r="E2063" s="6" t="s">
        <v>561</v>
      </c>
      <c r="F2063" s="6" t="s">
        <v>2780</v>
      </c>
      <c r="G2063" s="6" t="s">
        <v>97</v>
      </c>
      <c r="H2063" s="6" t="s">
        <v>78</v>
      </c>
      <c r="I2063" s="22">
        <v>759000</v>
      </c>
      <c r="J2063" s="22">
        <v>754800</v>
      </c>
      <c r="K2063" s="22">
        <v>703290</v>
      </c>
      <c r="L2063" s="22">
        <v>750000</v>
      </c>
      <c r="M2063" s="22">
        <v>740000</v>
      </c>
      <c r="N2063" s="22">
        <v>690000</v>
      </c>
      <c r="O2063" s="23">
        <v>23</v>
      </c>
      <c r="P2063" s="23">
        <v>25</v>
      </c>
      <c r="Q2063" s="23">
        <v>27</v>
      </c>
      <c r="R2063" s="22">
        <v>580</v>
      </c>
      <c r="S2063" s="22">
        <v>540</v>
      </c>
      <c r="T2063" s="24">
        <v>3.9</v>
      </c>
      <c r="U2063" s="24">
        <v>-0.30000000000000027</v>
      </c>
      <c r="V2063" s="24">
        <v>4.2</v>
      </c>
      <c r="W2063" s="24">
        <v>4.0999999999999996</v>
      </c>
      <c r="X2063" s="25">
        <v>3.9736495388669302E-2</v>
      </c>
      <c r="Y2063" s="24">
        <v>6.8</v>
      </c>
      <c r="Z2063" s="24">
        <v>-2.2999999999999998</v>
      </c>
      <c r="AA2063" s="24">
        <v>9.1</v>
      </c>
      <c r="AB2063" s="24">
        <v>11.2</v>
      </c>
      <c r="AC2063" s="26">
        <v>0.29659630175094087</v>
      </c>
      <c r="AD2063" s="24">
        <v>7.4640780182017288</v>
      </c>
      <c r="AE2063" s="6">
        <v>477</v>
      </c>
      <c r="AF2063" s="6">
        <v>486</v>
      </c>
      <c r="AG2063" s="6">
        <v>346</v>
      </c>
      <c r="AH2063" s="27">
        <v>4.3168023686158401</v>
      </c>
      <c r="AI2063" s="28">
        <v>750000</v>
      </c>
      <c r="AJ2063" s="28">
        <v>660000</v>
      </c>
      <c r="AK2063" s="28">
        <v>580000</v>
      </c>
      <c r="AL2063" s="29">
        <v>0.13636363636363635</v>
      </c>
      <c r="AM2063" s="29">
        <v>0.29310344827586204</v>
      </c>
      <c r="AN2063" s="6">
        <v>3.8</v>
      </c>
      <c r="AO2063" s="27">
        <v>-0.5</v>
      </c>
      <c r="AP2063" s="6">
        <v>4.3</v>
      </c>
      <c r="AQ2063" s="26">
        <v>0.11676300578034682</v>
      </c>
      <c r="AR2063" s="28">
        <v>590</v>
      </c>
      <c r="AS2063" s="28">
        <v>550</v>
      </c>
      <c r="AT2063" s="25">
        <v>7.2727272727272724E-2</v>
      </c>
      <c r="AU2063" s="26">
        <v>0.41036398384885076</v>
      </c>
      <c r="AV2063" s="30">
        <v>1955.5200000000002</v>
      </c>
      <c r="AW2063" s="24">
        <v>0.755</v>
      </c>
      <c r="AX2063" s="24">
        <v>0.245</v>
      </c>
      <c r="AY2063" s="24">
        <v>0.83909999999999996</v>
      </c>
      <c r="AZ2063" s="24">
        <v>0.15229999999999999</v>
      </c>
      <c r="BA2063" s="24">
        <v>0.14499999999999999</v>
      </c>
      <c r="BB2063" s="24">
        <v>0.39910000000000001</v>
      </c>
      <c r="BC2063" s="24">
        <v>0.43709999999999999</v>
      </c>
      <c r="BD2063" s="31">
        <v>3</v>
      </c>
      <c r="BE2063" s="23">
        <v>23</v>
      </c>
      <c r="BF2063" s="32" t="s">
        <v>4783</v>
      </c>
      <c r="BG2063" s="33">
        <v>152.88570837446599</v>
      </c>
      <c r="BH2063" s="33">
        <v>-27.638696438605901</v>
      </c>
      <c r="BI2063" s="34">
        <f t="shared" si="448"/>
        <v>52</v>
      </c>
      <c r="BJ2063" s="34">
        <f t="shared" si="449"/>
        <v>54</v>
      </c>
      <c r="BK2063" s="34">
        <f t="shared" si="450"/>
        <v>71</v>
      </c>
      <c r="BL2063" s="34">
        <f t="shared" si="451"/>
        <v>1</v>
      </c>
      <c r="BM2063" s="34">
        <f t="shared" si="452"/>
        <v>69</v>
      </c>
      <c r="BN2063" s="34">
        <f t="shared" si="453"/>
        <v>100</v>
      </c>
      <c r="BO2063" s="34">
        <f t="shared" si="454"/>
        <v>100</v>
      </c>
      <c r="BP2063" s="34">
        <f t="shared" si="455"/>
        <v>22</v>
      </c>
      <c r="BQ2063" s="35">
        <f t="shared" si="456"/>
        <v>83</v>
      </c>
      <c r="BR2063" s="34">
        <f t="shared" si="457"/>
        <v>76</v>
      </c>
      <c r="BS2063" s="35">
        <f t="shared" si="458"/>
        <v>69</v>
      </c>
      <c r="BT2063" s="35">
        <f t="shared" si="459"/>
        <v>4</v>
      </c>
      <c r="BU2063" s="35">
        <f t="shared" si="460"/>
        <v>30</v>
      </c>
      <c r="BV2063" s="35">
        <f t="shared" si="461"/>
        <v>56</v>
      </c>
    </row>
    <row r="2064" spans="2:74" hidden="1" x14ac:dyDescent="0.3">
      <c r="B2064" s="6" t="s">
        <v>2497</v>
      </c>
      <c r="C2064" s="6">
        <v>112031250</v>
      </c>
      <c r="D2064" s="6" t="s">
        <v>2417</v>
      </c>
      <c r="E2064" s="6" t="s">
        <v>1219</v>
      </c>
      <c r="F2064" s="6" t="s">
        <v>3657</v>
      </c>
      <c r="G2064" s="6" t="s">
        <v>77</v>
      </c>
      <c r="H2064" s="6" t="s">
        <v>78</v>
      </c>
      <c r="I2064" s="22">
        <v>1670000</v>
      </c>
      <c r="J2064" s="22">
        <v>1739500</v>
      </c>
      <c r="K2064" s="22">
        <v>1764000</v>
      </c>
      <c r="L2064" s="22">
        <v>1915000</v>
      </c>
      <c r="M2064" s="22">
        <v>2000000</v>
      </c>
      <c r="N2064" s="22">
        <v>1985000</v>
      </c>
      <c r="O2064" s="23">
        <v>61</v>
      </c>
      <c r="P2064" s="23">
        <v>58</v>
      </c>
      <c r="Q2064" s="23">
        <v>55</v>
      </c>
      <c r="R2064" s="22">
        <v>1150</v>
      </c>
      <c r="S2064" s="22">
        <v>975</v>
      </c>
      <c r="T2064" s="24">
        <v>3</v>
      </c>
      <c r="U2064" s="24">
        <v>-0.29999999999999982</v>
      </c>
      <c r="V2064" s="24">
        <v>3.3</v>
      </c>
      <c r="W2064" s="24">
        <v>3.2</v>
      </c>
      <c r="X2064" s="25">
        <v>3.5808383233532935E-2</v>
      </c>
      <c r="Y2064" s="24">
        <v>3.2</v>
      </c>
      <c r="Z2064" s="24">
        <v>-1.2999999999999998</v>
      </c>
      <c r="AA2064" s="24">
        <v>4.5</v>
      </c>
      <c r="AB2064" s="24">
        <v>4.9000000000000004</v>
      </c>
      <c r="AC2064" s="26">
        <v>0.66804535737522075</v>
      </c>
      <c r="AD2064" s="24">
        <v>18.656116167501985</v>
      </c>
      <c r="AE2064" s="6">
        <v>456</v>
      </c>
      <c r="AF2064" s="6">
        <v>444</v>
      </c>
      <c r="AG2064" s="6">
        <v>337</v>
      </c>
      <c r="AH2064" s="27">
        <v>6.6392251815980634</v>
      </c>
      <c r="AI2064" s="28">
        <v>1247000</v>
      </c>
      <c r="AJ2064" s="28">
        <v>1100000</v>
      </c>
      <c r="AK2064" s="28">
        <v>1025000</v>
      </c>
      <c r="AL2064" s="29">
        <v>0.13363636363636364</v>
      </c>
      <c r="AM2064" s="29">
        <v>0.21658536585365853</v>
      </c>
      <c r="AN2064" s="6">
        <v>2.4</v>
      </c>
      <c r="AO2064" s="27">
        <v>-0.5</v>
      </c>
      <c r="AP2064" s="6">
        <v>2.9</v>
      </c>
      <c r="AQ2064" s="26">
        <v>0.16252631578947369</v>
      </c>
      <c r="AR2064" s="28">
        <v>830</v>
      </c>
      <c r="AS2064" s="28">
        <v>800</v>
      </c>
      <c r="AT2064" s="25">
        <v>3.7499999999999999E-2</v>
      </c>
      <c r="AU2064" s="26">
        <v>0.33693768380651978</v>
      </c>
      <c r="AV2064" s="30">
        <v>1721.44</v>
      </c>
      <c r="AW2064" s="24">
        <v>0.69279999999999997</v>
      </c>
      <c r="AX2064" s="24">
        <v>0.30719999999999997</v>
      </c>
      <c r="AY2064" s="24">
        <v>0.62909999999999999</v>
      </c>
      <c r="AZ2064" s="24">
        <v>0.14330000000000001</v>
      </c>
      <c r="BA2064" s="24">
        <v>0.437</v>
      </c>
      <c r="BB2064" s="24">
        <v>0.28220000000000001</v>
      </c>
      <c r="BC2064" s="24">
        <v>0.25319999999999998</v>
      </c>
      <c r="BD2064" s="31">
        <v>10</v>
      </c>
      <c r="BE2064" s="23">
        <v>664</v>
      </c>
      <c r="BF2064" s="32" t="s">
        <v>4784</v>
      </c>
      <c r="BG2064" s="33">
        <v>153.54707005045299</v>
      </c>
      <c r="BH2064" s="33">
        <v>-28.245123999244498</v>
      </c>
      <c r="BI2064" s="34">
        <f t="shared" si="448"/>
        <v>67</v>
      </c>
      <c r="BJ2064" s="34">
        <f t="shared" si="449"/>
        <v>77</v>
      </c>
      <c r="BK2064" s="34">
        <f t="shared" si="450"/>
        <v>43</v>
      </c>
      <c r="BL2064" s="34">
        <f t="shared" si="451"/>
        <v>1</v>
      </c>
      <c r="BM2064" s="34">
        <f t="shared" si="452"/>
        <v>67</v>
      </c>
      <c r="BN2064" s="34">
        <f t="shared" si="453"/>
        <v>100</v>
      </c>
      <c r="BO2064" s="34">
        <f t="shared" si="454"/>
        <v>10</v>
      </c>
      <c r="BP2064" s="34">
        <f t="shared" si="455"/>
        <v>86</v>
      </c>
      <c r="BQ2064" s="35">
        <f t="shared" si="456"/>
        <v>70</v>
      </c>
      <c r="BR2064" s="34">
        <f t="shared" si="457"/>
        <v>1</v>
      </c>
      <c r="BS2064" s="35">
        <f t="shared" si="458"/>
        <v>1</v>
      </c>
      <c r="BT2064" s="35">
        <f t="shared" si="459"/>
        <v>64</v>
      </c>
      <c r="BU2064" s="35">
        <f t="shared" si="460"/>
        <v>100</v>
      </c>
      <c r="BV2064" s="35">
        <f t="shared" si="461"/>
        <v>56</v>
      </c>
    </row>
    <row r="2065" spans="2:74" hidden="1" x14ac:dyDescent="0.3">
      <c r="B2065" s="6" t="s">
        <v>2498</v>
      </c>
      <c r="C2065" s="6">
        <v>118011344</v>
      </c>
      <c r="D2065" s="6" t="s">
        <v>1694</v>
      </c>
      <c r="E2065" s="6" t="s">
        <v>1695</v>
      </c>
      <c r="F2065" s="6" t="s">
        <v>2757</v>
      </c>
      <c r="G2065" s="6" t="s">
        <v>77</v>
      </c>
      <c r="H2065" s="6" t="s">
        <v>78</v>
      </c>
      <c r="I2065" s="22">
        <v>5800000</v>
      </c>
      <c r="J2065" s="22">
        <v>5800000</v>
      </c>
      <c r="K2065" s="22">
        <v>5130000</v>
      </c>
      <c r="L2065" s="22">
        <v>3485000</v>
      </c>
      <c r="M2065" s="22">
        <v>3485000</v>
      </c>
      <c r="N2065" s="22">
        <v>3021500</v>
      </c>
      <c r="O2065" s="23">
        <v>29</v>
      </c>
      <c r="P2065" s="23">
        <v>31</v>
      </c>
      <c r="Q2065" s="23">
        <v>29</v>
      </c>
      <c r="R2065" s="22">
        <v>2500</v>
      </c>
      <c r="S2065" s="22">
        <v>2400</v>
      </c>
      <c r="T2065" s="24">
        <v>3.6</v>
      </c>
      <c r="U2065" s="24">
        <v>0.10000000000000009</v>
      </c>
      <c r="V2065" s="24">
        <v>3.5</v>
      </c>
      <c r="W2065" s="24">
        <v>3.8</v>
      </c>
      <c r="X2065" s="25">
        <v>2.2413793103448276E-2</v>
      </c>
      <c r="Y2065" s="24">
        <v>2.7</v>
      </c>
      <c r="Z2065" s="24">
        <v>-1.0999999999999996</v>
      </c>
      <c r="AA2065" s="24">
        <v>3.8</v>
      </c>
      <c r="AB2065" s="24">
        <v>4.8</v>
      </c>
      <c r="AC2065" s="26">
        <v>0.78930086886239637</v>
      </c>
      <c r="AD2065" s="24">
        <v>35.21496184155307</v>
      </c>
      <c r="AE2065" s="6">
        <v>103</v>
      </c>
      <c r="AF2065" s="6">
        <v>231</v>
      </c>
      <c r="AG2065" s="6">
        <v>150</v>
      </c>
      <c r="AH2065" s="27">
        <v>2.4483985765124556</v>
      </c>
      <c r="AI2065" s="28">
        <v>3750000</v>
      </c>
      <c r="AJ2065" s="28">
        <v>3580000</v>
      </c>
      <c r="AK2065" s="28">
        <v>3535000</v>
      </c>
      <c r="AL2065" s="29">
        <v>4.7486033519553071E-2</v>
      </c>
      <c r="AM2065" s="29">
        <v>6.0820367751060818E-2</v>
      </c>
      <c r="AN2065" s="6">
        <v>2.9</v>
      </c>
      <c r="AO2065" s="27">
        <v>-0.20000000000000018</v>
      </c>
      <c r="AP2065" s="6">
        <v>3.1</v>
      </c>
      <c r="AQ2065" s="26">
        <v>9.5822454308093996E-2</v>
      </c>
      <c r="AR2065" s="28">
        <v>1800</v>
      </c>
      <c r="AS2065" s="28">
        <v>1795</v>
      </c>
      <c r="AT2065" s="25">
        <v>2.7855153203342618E-3</v>
      </c>
      <c r="AU2065" s="26">
        <v>0.2908513947336645</v>
      </c>
      <c r="AV2065" s="30">
        <v>3167.36</v>
      </c>
      <c r="AW2065" s="24">
        <v>0.71589999999999998</v>
      </c>
      <c r="AX2065" s="24">
        <v>0.28410000000000002</v>
      </c>
      <c r="AY2065" s="24">
        <v>0.3427</v>
      </c>
      <c r="AZ2065" s="24">
        <v>0.12379999999999999</v>
      </c>
      <c r="BA2065" s="24">
        <v>0.30530000000000002</v>
      </c>
      <c r="BB2065" s="24">
        <v>0.32179999999999997</v>
      </c>
      <c r="BC2065" s="24">
        <v>0.34250000000000003</v>
      </c>
      <c r="BD2065" s="31">
        <v>9.5</v>
      </c>
      <c r="BE2065" s="23">
        <v>7</v>
      </c>
      <c r="BF2065" s="32" t="s">
        <v>4785</v>
      </c>
      <c r="BG2065" s="33">
        <v>151.279875864784</v>
      </c>
      <c r="BH2065" s="33">
        <v>-33.871398348563503</v>
      </c>
      <c r="BI2065" s="34">
        <f t="shared" si="448"/>
        <v>57</v>
      </c>
      <c r="BJ2065" s="34">
        <f t="shared" si="449"/>
        <v>69</v>
      </c>
      <c r="BK2065" s="34">
        <f t="shared" si="450"/>
        <v>94</v>
      </c>
      <c r="BL2065" s="34">
        <f t="shared" si="451"/>
        <v>4</v>
      </c>
      <c r="BM2065" s="34">
        <f t="shared" si="452"/>
        <v>25</v>
      </c>
      <c r="BN2065" s="34">
        <f t="shared" si="453"/>
        <v>100</v>
      </c>
      <c r="BO2065" s="34">
        <f t="shared" si="454"/>
        <v>100</v>
      </c>
      <c r="BP2065" s="34">
        <f t="shared" si="455"/>
        <v>57</v>
      </c>
      <c r="BQ2065" s="35">
        <f t="shared" si="456"/>
        <v>25</v>
      </c>
      <c r="BR2065" s="34">
        <f t="shared" si="457"/>
        <v>1</v>
      </c>
      <c r="BS2065" s="35">
        <f t="shared" si="458"/>
        <v>1</v>
      </c>
      <c r="BT2065" s="35">
        <f t="shared" si="459"/>
        <v>72</v>
      </c>
      <c r="BU2065" s="35">
        <f t="shared" si="460"/>
        <v>95</v>
      </c>
      <c r="BV2065" s="35">
        <f t="shared" si="461"/>
        <v>56</v>
      </c>
    </row>
    <row r="2066" spans="2:74" hidden="1" x14ac:dyDescent="0.3">
      <c r="B2066" s="6" t="s">
        <v>2499</v>
      </c>
      <c r="C2066" s="6">
        <v>120031680</v>
      </c>
      <c r="D2066" s="6" t="s">
        <v>2038</v>
      </c>
      <c r="E2066" s="6" t="s">
        <v>855</v>
      </c>
      <c r="F2066" s="6" t="s">
        <v>2757</v>
      </c>
      <c r="G2066" s="6" t="s">
        <v>77</v>
      </c>
      <c r="H2066" s="6" t="s">
        <v>78</v>
      </c>
      <c r="I2066" s="22">
        <v>3950000</v>
      </c>
      <c r="J2066" s="22">
        <v>3800000</v>
      </c>
      <c r="K2066" s="22">
        <v>3900000</v>
      </c>
      <c r="L2066" s="22">
        <v>4200000</v>
      </c>
      <c r="M2066" s="22">
        <v>3950000</v>
      </c>
      <c r="N2066" s="22">
        <v>3965000</v>
      </c>
      <c r="O2066" s="23">
        <v>34</v>
      </c>
      <c r="P2066" s="23">
        <v>35</v>
      </c>
      <c r="Q2066" s="23">
        <v>39</v>
      </c>
      <c r="R2066" s="22">
        <v>1100</v>
      </c>
      <c r="S2066" s="22">
        <v>950</v>
      </c>
      <c r="T2066" s="24">
        <v>2.2000000000000002</v>
      </c>
      <c r="U2066" s="24">
        <v>-0.19999999999999973</v>
      </c>
      <c r="V2066" s="24">
        <v>2.4</v>
      </c>
      <c r="W2066" s="24">
        <v>2.6</v>
      </c>
      <c r="X2066" s="25">
        <v>1.4481012658227849E-2</v>
      </c>
      <c r="Y2066" s="24">
        <v>2.4</v>
      </c>
      <c r="Z2066" s="24">
        <v>-1</v>
      </c>
      <c r="AA2066" s="24">
        <v>3.4</v>
      </c>
      <c r="AB2066" s="24">
        <v>3.4</v>
      </c>
      <c r="AC2066" s="26">
        <v>0.46002007360321173</v>
      </c>
      <c r="AD2066" s="24">
        <v>31.767120467354658</v>
      </c>
      <c r="AE2066" s="6">
        <v>170</v>
      </c>
      <c r="AF2066" s="6">
        <v>196</v>
      </c>
      <c r="AG2066" s="6">
        <v>131</v>
      </c>
      <c r="AH2066" s="27">
        <v>2.9260700389105057</v>
      </c>
      <c r="AI2066" s="28">
        <v>2680000</v>
      </c>
      <c r="AJ2066" s="28">
        <v>2500000</v>
      </c>
      <c r="AK2066" s="28">
        <v>2210000</v>
      </c>
      <c r="AL2066" s="29">
        <v>7.1999999999999995E-2</v>
      </c>
      <c r="AM2066" s="29">
        <v>0.21266968325791855</v>
      </c>
      <c r="AN2066" s="6">
        <v>2.4</v>
      </c>
      <c r="AO2066" s="27">
        <v>-0.10000000000000009</v>
      </c>
      <c r="AP2066" s="6">
        <v>2.5</v>
      </c>
      <c r="AQ2066" s="26">
        <v>9.8518518518518519E-2</v>
      </c>
      <c r="AR2066" s="28">
        <v>950</v>
      </c>
      <c r="AS2066" s="28">
        <v>900</v>
      </c>
      <c r="AT2066" s="25">
        <v>5.5555555555555552E-2</v>
      </c>
      <c r="AU2066" s="26">
        <v>0.23943601891798205</v>
      </c>
      <c r="AV2066" s="30">
        <v>2391.2000000000003</v>
      </c>
      <c r="AW2066" s="24">
        <v>0.61570000000000003</v>
      </c>
      <c r="AX2066" s="24">
        <v>0.38429999999999997</v>
      </c>
      <c r="AY2066" s="24">
        <v>0.27089999999999997</v>
      </c>
      <c r="AZ2066" s="24">
        <v>4.8899999999999999E-2</v>
      </c>
      <c r="BA2066" s="24">
        <v>0.21160000000000001</v>
      </c>
      <c r="BB2066" s="24">
        <v>0.17649999999999999</v>
      </c>
      <c r="BC2066" s="24">
        <v>0.56740000000000002</v>
      </c>
      <c r="BD2066" s="31">
        <v>8</v>
      </c>
      <c r="BE2066" s="23">
        <v>11</v>
      </c>
      <c r="BF2066" s="32" t="s">
        <v>4786</v>
      </c>
      <c r="BG2066" s="33">
        <v>151.09152358626599</v>
      </c>
      <c r="BH2066" s="33">
        <v>-33.878300835947798</v>
      </c>
      <c r="BI2066" s="34">
        <f t="shared" si="448"/>
        <v>80</v>
      </c>
      <c r="BJ2066" s="34">
        <f t="shared" si="449"/>
        <v>77</v>
      </c>
      <c r="BK2066" s="34">
        <f t="shared" si="450"/>
        <v>89</v>
      </c>
      <c r="BL2066" s="34">
        <f t="shared" si="451"/>
        <v>21</v>
      </c>
      <c r="BM2066" s="34">
        <f t="shared" si="452"/>
        <v>37</v>
      </c>
      <c r="BN2066" s="34">
        <f t="shared" si="453"/>
        <v>100</v>
      </c>
      <c r="BO2066" s="34">
        <f t="shared" si="454"/>
        <v>100</v>
      </c>
      <c r="BP2066" s="34">
        <f t="shared" si="455"/>
        <v>37</v>
      </c>
      <c r="BQ2066" s="35">
        <f t="shared" si="456"/>
        <v>1</v>
      </c>
      <c r="BR2066" s="34">
        <f t="shared" si="457"/>
        <v>1</v>
      </c>
      <c r="BS2066" s="35">
        <f t="shared" si="458"/>
        <v>1</v>
      </c>
      <c r="BT2066" s="35">
        <f t="shared" si="459"/>
        <v>77</v>
      </c>
      <c r="BU2066" s="35">
        <f t="shared" si="460"/>
        <v>80</v>
      </c>
      <c r="BV2066" s="35">
        <f t="shared" si="461"/>
        <v>56</v>
      </c>
    </row>
    <row r="2067" spans="2:74" hidden="1" x14ac:dyDescent="0.3">
      <c r="B2067" s="6" t="s">
        <v>2500</v>
      </c>
      <c r="C2067" s="6">
        <v>126021501</v>
      </c>
      <c r="D2067" s="6" t="s">
        <v>1840</v>
      </c>
      <c r="E2067" s="6" t="s">
        <v>1297</v>
      </c>
      <c r="F2067" s="6" t="s">
        <v>2757</v>
      </c>
      <c r="G2067" s="6" t="s">
        <v>77</v>
      </c>
      <c r="H2067" s="6" t="s">
        <v>78</v>
      </c>
      <c r="I2067" s="22">
        <v>2530000</v>
      </c>
      <c r="J2067" s="22">
        <v>2550000</v>
      </c>
      <c r="K2067" s="22">
        <v>2500000</v>
      </c>
      <c r="L2067" s="22">
        <v>2545000</v>
      </c>
      <c r="M2067" s="22">
        <v>2550000</v>
      </c>
      <c r="N2067" s="22">
        <v>2460000</v>
      </c>
      <c r="O2067" s="23">
        <v>25</v>
      </c>
      <c r="P2067" s="23">
        <v>25</v>
      </c>
      <c r="Q2067" s="23">
        <v>25</v>
      </c>
      <c r="R2067" s="22">
        <v>1090</v>
      </c>
      <c r="S2067" s="22">
        <v>930</v>
      </c>
      <c r="T2067" s="24">
        <v>3.6</v>
      </c>
      <c r="U2067" s="24">
        <v>-0.29999999999999982</v>
      </c>
      <c r="V2067" s="24">
        <v>3.9</v>
      </c>
      <c r="W2067" s="24">
        <v>3.4</v>
      </c>
      <c r="X2067" s="25">
        <v>2.2403162055335969E-2</v>
      </c>
      <c r="Y2067" s="24">
        <v>3.9</v>
      </c>
      <c r="Z2067" s="24">
        <v>-1.1000000000000001</v>
      </c>
      <c r="AA2067" s="24">
        <v>5</v>
      </c>
      <c r="AB2067" s="24">
        <v>4.9000000000000004</v>
      </c>
      <c r="AC2067" s="26">
        <v>0.39902184736133073</v>
      </c>
      <c r="AD2067" s="24">
        <v>17.810961076643732</v>
      </c>
      <c r="AE2067" s="6">
        <v>221</v>
      </c>
      <c r="AF2067" s="6">
        <v>264</v>
      </c>
      <c r="AG2067" s="6">
        <v>168</v>
      </c>
      <c r="AH2067" s="27">
        <v>3.0274669379450661</v>
      </c>
      <c r="AI2067" s="28">
        <v>2685000</v>
      </c>
      <c r="AJ2067" s="28">
        <v>2560000</v>
      </c>
      <c r="AK2067" s="28">
        <v>2350000</v>
      </c>
      <c r="AL2067" s="29">
        <v>4.8828125E-2</v>
      </c>
      <c r="AM2067" s="29">
        <v>0.14255319148936171</v>
      </c>
      <c r="AN2067" s="6">
        <v>3</v>
      </c>
      <c r="AO2067" s="27">
        <v>0</v>
      </c>
      <c r="AP2067" s="6">
        <v>3</v>
      </c>
      <c r="AQ2067" s="26">
        <v>9.6271929824561411E-2</v>
      </c>
      <c r="AR2067" s="28">
        <v>1030</v>
      </c>
      <c r="AS2067" s="28">
        <v>980</v>
      </c>
      <c r="AT2067" s="25">
        <v>5.1020408163265307E-2</v>
      </c>
      <c r="AU2067" s="26">
        <v>0.21900537705368606</v>
      </c>
      <c r="AV2067" s="30">
        <v>2731.6800000000003</v>
      </c>
      <c r="AW2067" s="24">
        <v>0.75219999999999998</v>
      </c>
      <c r="AX2067" s="24">
        <v>0.24779999999999999</v>
      </c>
      <c r="AY2067" s="24">
        <v>0.61780000000000002</v>
      </c>
      <c r="AZ2067" s="24">
        <v>0.10249999999999999</v>
      </c>
      <c r="BA2067" s="24">
        <v>0.30330000000000001</v>
      </c>
      <c r="BB2067" s="24">
        <v>0.33360000000000001</v>
      </c>
      <c r="BC2067" s="24">
        <v>0.3407</v>
      </c>
      <c r="BD2067" s="31">
        <v>10</v>
      </c>
      <c r="BE2067" s="23">
        <v>10</v>
      </c>
      <c r="BF2067" s="32" t="s">
        <v>4787</v>
      </c>
      <c r="BG2067" s="33">
        <v>151.13230148970399</v>
      </c>
      <c r="BH2067" s="33">
        <v>-33.801384975330301</v>
      </c>
      <c r="BI2067" s="34">
        <f t="shared" si="448"/>
        <v>57</v>
      </c>
      <c r="BJ2067" s="34">
        <f t="shared" si="449"/>
        <v>67</v>
      </c>
      <c r="BK2067" s="34">
        <f t="shared" si="450"/>
        <v>87</v>
      </c>
      <c r="BL2067" s="34">
        <f t="shared" si="451"/>
        <v>28</v>
      </c>
      <c r="BM2067" s="34">
        <f t="shared" si="452"/>
        <v>25</v>
      </c>
      <c r="BN2067" s="34">
        <f t="shared" si="453"/>
        <v>100</v>
      </c>
      <c r="BO2067" s="34">
        <f t="shared" si="454"/>
        <v>100</v>
      </c>
      <c r="BP2067" s="34">
        <f t="shared" si="455"/>
        <v>57</v>
      </c>
      <c r="BQ2067" s="35">
        <f t="shared" si="456"/>
        <v>25</v>
      </c>
      <c r="BR2067" s="34">
        <f t="shared" si="457"/>
        <v>1</v>
      </c>
      <c r="BS2067" s="35">
        <f t="shared" si="458"/>
        <v>2</v>
      </c>
      <c r="BT2067" s="35">
        <f t="shared" si="459"/>
        <v>52</v>
      </c>
      <c r="BU2067" s="35">
        <f t="shared" si="460"/>
        <v>100</v>
      </c>
      <c r="BV2067" s="35">
        <f t="shared" si="461"/>
        <v>56</v>
      </c>
    </row>
    <row r="2068" spans="2:74" hidden="1" x14ac:dyDescent="0.3">
      <c r="B2068" s="6" t="s">
        <v>2501</v>
      </c>
      <c r="C2068" s="6">
        <v>127031601</v>
      </c>
      <c r="D2068" s="6" t="s">
        <v>573</v>
      </c>
      <c r="E2068" s="6" t="s">
        <v>574</v>
      </c>
      <c r="F2068" s="6" t="s">
        <v>2757</v>
      </c>
      <c r="G2068" s="6" t="s">
        <v>77</v>
      </c>
      <c r="H2068" s="6" t="s">
        <v>78</v>
      </c>
      <c r="I2068" s="22">
        <v>856800</v>
      </c>
      <c r="J2068" s="22">
        <v>897600</v>
      </c>
      <c r="K2068" s="22">
        <v>879000</v>
      </c>
      <c r="L2068" s="22">
        <v>932000</v>
      </c>
      <c r="M2068" s="22">
        <v>920000</v>
      </c>
      <c r="N2068" s="22">
        <v>910000</v>
      </c>
      <c r="O2068" s="23">
        <v>21</v>
      </c>
      <c r="P2068" s="23">
        <v>26</v>
      </c>
      <c r="Q2068" s="23">
        <v>40</v>
      </c>
      <c r="R2068" s="22">
        <v>550</v>
      </c>
      <c r="S2068" s="22">
        <v>500</v>
      </c>
      <c r="T2068" s="24">
        <v>1.2</v>
      </c>
      <c r="U2068" s="24">
        <v>-0.19999999999999996</v>
      </c>
      <c r="V2068" s="24">
        <v>1.4</v>
      </c>
      <c r="W2068" s="24">
        <v>1.3</v>
      </c>
      <c r="X2068" s="25">
        <v>3.3380018674136321E-2</v>
      </c>
      <c r="Y2068" s="24">
        <v>3.9</v>
      </c>
      <c r="Z2068" s="24">
        <v>-1.0000000000000004</v>
      </c>
      <c r="AA2068" s="24">
        <v>4.9000000000000004</v>
      </c>
      <c r="AB2068" s="24">
        <v>5</v>
      </c>
      <c r="AC2068" s="26">
        <v>0.43845663265306117</v>
      </c>
      <c r="AD2068" s="24">
        <v>13.135302197802197</v>
      </c>
      <c r="AE2068" s="6">
        <v>265</v>
      </c>
      <c r="AF2068" s="6">
        <v>319</v>
      </c>
      <c r="AG2068" s="6">
        <v>233</v>
      </c>
      <c r="AH2068" s="27">
        <v>4.7017543859649127</v>
      </c>
      <c r="AI2068" s="28">
        <v>1250000</v>
      </c>
      <c r="AJ2068" s="28">
        <v>1183000</v>
      </c>
      <c r="AK2068" s="28">
        <v>1005000</v>
      </c>
      <c r="AL2068" s="29">
        <v>5.6635672020287402E-2</v>
      </c>
      <c r="AM2068" s="29">
        <v>0.24378109452736318</v>
      </c>
      <c r="AN2068" s="6">
        <v>1.9</v>
      </c>
      <c r="AO2068" s="27">
        <v>-0.30000000000000027</v>
      </c>
      <c r="AP2068" s="6">
        <v>2.2000000000000002</v>
      </c>
      <c r="AQ2068" s="26">
        <v>9.4652506345671711E-2</v>
      </c>
      <c r="AR2068" s="28">
        <v>750</v>
      </c>
      <c r="AS2068" s="28">
        <v>700</v>
      </c>
      <c r="AT2068" s="25">
        <v>7.1428571428571425E-2</v>
      </c>
      <c r="AU2068" s="26">
        <v>0.14232954621077964</v>
      </c>
      <c r="AV2068" s="30">
        <v>1254.4000000000001</v>
      </c>
      <c r="AW2068" s="24">
        <v>0.57950000000000002</v>
      </c>
      <c r="AX2068" s="24">
        <v>0.42049999999999998</v>
      </c>
      <c r="AY2068" s="24">
        <v>0.2014</v>
      </c>
      <c r="AZ2068" s="24">
        <v>5.11E-2</v>
      </c>
      <c r="BA2068" s="24">
        <v>0.1119</v>
      </c>
      <c r="BB2068" s="24">
        <v>0.1608</v>
      </c>
      <c r="BC2068" s="24">
        <v>0.68889999999999996</v>
      </c>
      <c r="BD2068" s="31">
        <v>1</v>
      </c>
      <c r="BE2068" s="23">
        <v>26</v>
      </c>
      <c r="BF2068" s="32" t="s">
        <v>4788</v>
      </c>
      <c r="BG2068" s="33">
        <v>150.93515167180999</v>
      </c>
      <c r="BH2068" s="33">
        <v>-33.913272565313001</v>
      </c>
      <c r="BI2068" s="34">
        <f t="shared" si="448"/>
        <v>97</v>
      </c>
      <c r="BJ2068" s="34">
        <f t="shared" si="449"/>
        <v>85</v>
      </c>
      <c r="BK2068" s="34">
        <f t="shared" si="450"/>
        <v>67</v>
      </c>
      <c r="BL2068" s="34">
        <f t="shared" si="451"/>
        <v>53</v>
      </c>
      <c r="BM2068" s="34">
        <f t="shared" si="452"/>
        <v>29</v>
      </c>
      <c r="BN2068" s="34">
        <f t="shared" si="453"/>
        <v>100</v>
      </c>
      <c r="BO2068" s="34">
        <f t="shared" si="454"/>
        <v>100</v>
      </c>
      <c r="BP2068" s="34">
        <f t="shared" si="455"/>
        <v>15</v>
      </c>
      <c r="BQ2068" s="35">
        <f t="shared" si="456"/>
        <v>62</v>
      </c>
      <c r="BR2068" s="34">
        <f t="shared" si="457"/>
        <v>19</v>
      </c>
      <c r="BS2068" s="35">
        <f t="shared" si="458"/>
        <v>1</v>
      </c>
      <c r="BT2068" s="35">
        <f t="shared" si="459"/>
        <v>52</v>
      </c>
      <c r="BU2068" s="35">
        <f t="shared" si="460"/>
        <v>10</v>
      </c>
      <c r="BV2068" s="35">
        <f t="shared" si="461"/>
        <v>56</v>
      </c>
    </row>
    <row r="2069" spans="2:74" hidden="1" x14ac:dyDescent="0.3">
      <c r="B2069" s="6" t="s">
        <v>2502</v>
      </c>
      <c r="C2069" s="6">
        <v>212011551</v>
      </c>
      <c r="D2069" s="6" t="s">
        <v>619</v>
      </c>
      <c r="E2069" s="6" t="s">
        <v>157</v>
      </c>
      <c r="F2069" s="6" t="s">
        <v>689</v>
      </c>
      <c r="G2069" s="6" t="s">
        <v>86</v>
      </c>
      <c r="H2069" s="6" t="s">
        <v>78</v>
      </c>
      <c r="I2069" s="22">
        <v>625000</v>
      </c>
      <c r="J2069" s="22">
        <v>630000</v>
      </c>
      <c r="K2069" s="22">
        <v>590000</v>
      </c>
      <c r="L2069" s="22">
        <v>625000</v>
      </c>
      <c r="M2069" s="22">
        <v>632000</v>
      </c>
      <c r="N2069" s="22">
        <v>615000</v>
      </c>
      <c r="O2069" s="23">
        <v>32</v>
      </c>
      <c r="P2069" s="23">
        <v>32</v>
      </c>
      <c r="Q2069" s="23">
        <v>30</v>
      </c>
      <c r="R2069" s="22">
        <v>520</v>
      </c>
      <c r="S2069" s="22">
        <v>480</v>
      </c>
      <c r="T2069" s="24">
        <v>3.4</v>
      </c>
      <c r="U2069" s="24">
        <v>0</v>
      </c>
      <c r="V2069" s="24">
        <v>3.4</v>
      </c>
      <c r="W2069" s="24">
        <v>3.4</v>
      </c>
      <c r="X2069" s="25">
        <v>4.3263999999999997E-2</v>
      </c>
      <c r="Y2069" s="24">
        <v>4</v>
      </c>
      <c r="Z2069" s="24">
        <v>-1.5</v>
      </c>
      <c r="AA2069" s="24">
        <v>5.5</v>
      </c>
      <c r="AB2069" s="24">
        <v>5.9</v>
      </c>
      <c r="AC2069" s="26">
        <v>0.37593984962406013</v>
      </c>
      <c r="AD2069" s="24">
        <v>8.6894380922721002</v>
      </c>
      <c r="AE2069" s="6">
        <v>929</v>
      </c>
      <c r="AF2069" s="6">
        <v>965</v>
      </c>
      <c r="AG2069" s="6">
        <v>592</v>
      </c>
      <c r="AH2069" s="27">
        <v>7.4057591623036654</v>
      </c>
      <c r="AI2069" s="28">
        <v>710000</v>
      </c>
      <c r="AJ2069" s="28">
        <v>702000</v>
      </c>
      <c r="AK2069" s="28">
        <v>690000</v>
      </c>
      <c r="AL2069" s="29">
        <v>1.1396011396011397E-2</v>
      </c>
      <c r="AM2069" s="29">
        <v>2.8985507246376812E-2</v>
      </c>
      <c r="AN2069" s="6">
        <v>3.6</v>
      </c>
      <c r="AO2069" s="27">
        <v>-0.19999999999999973</v>
      </c>
      <c r="AP2069" s="6">
        <v>3.8</v>
      </c>
      <c r="AQ2069" s="26">
        <v>3.3962264150943396E-2</v>
      </c>
      <c r="AR2069" s="28">
        <v>580</v>
      </c>
      <c r="AS2069" s="28">
        <v>540</v>
      </c>
      <c r="AT2069" s="25">
        <v>7.407407407407407E-2</v>
      </c>
      <c r="AU2069" s="26">
        <v>-0.33922010398467517</v>
      </c>
      <c r="AV2069" s="30">
        <v>1383.2</v>
      </c>
      <c r="AW2069" s="24">
        <v>0.63829999999999998</v>
      </c>
      <c r="AX2069" s="24">
        <v>0.36170000000000002</v>
      </c>
      <c r="AY2069" s="24">
        <v>0.65900000000000003</v>
      </c>
      <c r="AZ2069" s="24">
        <v>0.30690000000000001</v>
      </c>
      <c r="BA2069" s="24">
        <v>0.21929999999999999</v>
      </c>
      <c r="BB2069" s="24">
        <v>0.29020000000000001</v>
      </c>
      <c r="BC2069" s="24">
        <v>0.39639999999999997</v>
      </c>
      <c r="BD2069" s="31">
        <v>6</v>
      </c>
      <c r="BE2069" s="23">
        <v>57</v>
      </c>
      <c r="BF2069" s="32" t="s">
        <v>4789</v>
      </c>
      <c r="BG2069" s="33">
        <v>145.51614255982599</v>
      </c>
      <c r="BH2069" s="33">
        <v>-38.089841477549498</v>
      </c>
      <c r="BI2069" s="34">
        <f t="shared" si="448"/>
        <v>60</v>
      </c>
      <c r="BJ2069" s="34">
        <f t="shared" si="449"/>
        <v>57</v>
      </c>
      <c r="BK2069" s="34">
        <f t="shared" si="450"/>
        <v>33</v>
      </c>
      <c r="BL2069" s="34">
        <f t="shared" si="451"/>
        <v>100</v>
      </c>
      <c r="BM2069" s="34">
        <f t="shared" si="452"/>
        <v>7</v>
      </c>
      <c r="BN2069" s="34">
        <f t="shared" si="453"/>
        <v>37</v>
      </c>
      <c r="BO2069" s="34">
        <f t="shared" si="454"/>
        <v>97</v>
      </c>
      <c r="BP2069" s="34">
        <f t="shared" si="455"/>
        <v>38</v>
      </c>
      <c r="BQ2069" s="35">
        <f t="shared" si="456"/>
        <v>94</v>
      </c>
      <c r="BR2069" s="34">
        <f t="shared" si="457"/>
        <v>63</v>
      </c>
      <c r="BS2069" s="35">
        <f t="shared" si="458"/>
        <v>17</v>
      </c>
      <c r="BT2069" s="35">
        <f t="shared" si="459"/>
        <v>51</v>
      </c>
      <c r="BU2069" s="35">
        <f t="shared" si="460"/>
        <v>60</v>
      </c>
      <c r="BV2069" s="35">
        <f t="shared" si="461"/>
        <v>56</v>
      </c>
    </row>
    <row r="2070" spans="2:74" hidden="1" x14ac:dyDescent="0.3">
      <c r="B2070" s="6" t="s">
        <v>2503</v>
      </c>
      <c r="C2070" s="6">
        <v>311061333</v>
      </c>
      <c r="D2070" s="6" t="s">
        <v>1170</v>
      </c>
      <c r="E2070" s="6" t="s">
        <v>611</v>
      </c>
      <c r="F2070" s="6" t="s">
        <v>2780</v>
      </c>
      <c r="G2070" s="6" t="s">
        <v>97</v>
      </c>
      <c r="H2070" s="6" t="s">
        <v>78</v>
      </c>
      <c r="I2070" s="22">
        <v>734270</v>
      </c>
      <c r="J2070" s="22">
        <v>726000</v>
      </c>
      <c r="K2070" s="22">
        <v>666600</v>
      </c>
      <c r="L2070" s="22">
        <v>735000</v>
      </c>
      <c r="M2070" s="22">
        <v>726000</v>
      </c>
      <c r="N2070" s="22">
        <v>655150</v>
      </c>
      <c r="O2070" s="23">
        <v>23</v>
      </c>
      <c r="P2070" s="23">
        <v>23</v>
      </c>
      <c r="Q2070" s="23">
        <v>22</v>
      </c>
      <c r="R2070" s="22">
        <v>580</v>
      </c>
      <c r="S2070" s="22">
        <v>525</v>
      </c>
      <c r="T2070" s="24">
        <v>3.3</v>
      </c>
      <c r="U2070" s="24">
        <v>-0.30000000000000027</v>
      </c>
      <c r="V2070" s="24">
        <v>3.6</v>
      </c>
      <c r="W2070" s="24">
        <v>3.6</v>
      </c>
      <c r="X2070" s="25">
        <v>4.1074808993966795E-2</v>
      </c>
      <c r="Y2070" s="24">
        <v>4.5</v>
      </c>
      <c r="Z2070" s="24">
        <v>-1.7000000000000002</v>
      </c>
      <c r="AA2070" s="24">
        <v>6.2</v>
      </c>
      <c r="AB2070" s="24">
        <v>6</v>
      </c>
      <c r="AC2070" s="26">
        <v>0.39804545953662013</v>
      </c>
      <c r="AD2070" s="24">
        <v>9.6907440177040485</v>
      </c>
      <c r="AE2070" s="6">
        <v>193</v>
      </c>
      <c r="AF2070" s="6">
        <v>174</v>
      </c>
      <c r="AG2070" s="6">
        <v>144</v>
      </c>
      <c r="AH2070" s="27">
        <v>2.9361702127659575</v>
      </c>
      <c r="AI2070" s="28">
        <v>791000</v>
      </c>
      <c r="AJ2070" s="28">
        <v>710000</v>
      </c>
      <c r="AK2070" s="28">
        <v>586000</v>
      </c>
      <c r="AL2070" s="29">
        <v>0.11408450704225352</v>
      </c>
      <c r="AM2070" s="29">
        <v>0.34982935153583616</v>
      </c>
      <c r="AN2070" s="6">
        <v>2.8</v>
      </c>
      <c r="AO2070" s="27">
        <v>-0.70000000000000018</v>
      </c>
      <c r="AP2070" s="6">
        <v>3.5</v>
      </c>
      <c r="AQ2070" s="26">
        <v>0.11093333333333333</v>
      </c>
      <c r="AR2070" s="28">
        <v>595</v>
      </c>
      <c r="AS2070" s="28">
        <v>560</v>
      </c>
      <c r="AT2070" s="25">
        <v>6.25E-2</v>
      </c>
      <c r="AU2070" s="26">
        <v>0.32907968070362759</v>
      </c>
      <c r="AV2070" s="30">
        <v>1457.1200000000001</v>
      </c>
      <c r="AW2070" s="24">
        <v>0.68689999999999996</v>
      </c>
      <c r="AX2070" s="24">
        <v>0.31309999999999999</v>
      </c>
      <c r="AY2070" s="24">
        <v>0.78490000000000004</v>
      </c>
      <c r="AZ2070" s="24">
        <v>0.1913</v>
      </c>
      <c r="BA2070" s="24">
        <v>0.21110000000000001</v>
      </c>
      <c r="BB2070" s="24">
        <v>0.32419999999999999</v>
      </c>
      <c r="BC2070" s="24">
        <v>0.42959999999999998</v>
      </c>
      <c r="BD2070" s="31">
        <v>1.5</v>
      </c>
      <c r="BE2070" s="23">
        <v>21</v>
      </c>
      <c r="BF2070" s="32" t="s">
        <v>4790</v>
      </c>
      <c r="BG2070" s="33">
        <v>153.12914116282499</v>
      </c>
      <c r="BH2070" s="33">
        <v>-27.6393884518424</v>
      </c>
      <c r="BI2070" s="34">
        <f t="shared" si="448"/>
        <v>62</v>
      </c>
      <c r="BJ2070" s="34">
        <f t="shared" si="449"/>
        <v>70</v>
      </c>
      <c r="BK2070" s="34">
        <f t="shared" si="450"/>
        <v>88</v>
      </c>
      <c r="BL2070" s="34">
        <f t="shared" si="451"/>
        <v>1</v>
      </c>
      <c r="BM2070" s="34">
        <f t="shared" si="452"/>
        <v>57</v>
      </c>
      <c r="BN2070" s="34">
        <f t="shared" si="453"/>
        <v>100</v>
      </c>
      <c r="BO2070" s="34">
        <f t="shared" si="454"/>
        <v>100</v>
      </c>
      <c r="BP2070" s="34">
        <f t="shared" si="455"/>
        <v>36</v>
      </c>
      <c r="BQ2070" s="35">
        <f t="shared" si="456"/>
        <v>87</v>
      </c>
      <c r="BR2070" s="34">
        <f t="shared" si="457"/>
        <v>54</v>
      </c>
      <c r="BS2070" s="35">
        <f t="shared" si="458"/>
        <v>2</v>
      </c>
      <c r="BT2070" s="35">
        <f t="shared" si="459"/>
        <v>42</v>
      </c>
      <c r="BU2070" s="35">
        <f t="shared" si="460"/>
        <v>15</v>
      </c>
      <c r="BV2070" s="35">
        <f t="shared" si="461"/>
        <v>56</v>
      </c>
    </row>
    <row r="2071" spans="2:74" hidden="1" x14ac:dyDescent="0.3">
      <c r="B2071" s="6" t="s">
        <v>2504</v>
      </c>
      <c r="C2071" s="6">
        <v>313051377</v>
      </c>
      <c r="D2071" s="6" t="s">
        <v>2448</v>
      </c>
      <c r="E2071" s="6" t="s">
        <v>628</v>
      </c>
      <c r="F2071" s="6" t="s">
        <v>2780</v>
      </c>
      <c r="G2071" s="6" t="s">
        <v>97</v>
      </c>
      <c r="H2071" s="6" t="s">
        <v>78</v>
      </c>
      <c r="I2071" s="22">
        <v>865000</v>
      </c>
      <c r="J2071" s="22">
        <v>850000</v>
      </c>
      <c r="K2071" s="22">
        <v>779000</v>
      </c>
      <c r="L2071" s="22">
        <v>850000</v>
      </c>
      <c r="M2071" s="22">
        <v>840000</v>
      </c>
      <c r="N2071" s="22">
        <v>760000</v>
      </c>
      <c r="O2071" s="23">
        <v>41</v>
      </c>
      <c r="P2071" s="23">
        <v>39</v>
      </c>
      <c r="Q2071" s="23">
        <v>37</v>
      </c>
      <c r="R2071" s="22">
        <v>600</v>
      </c>
      <c r="S2071" s="22">
        <v>550</v>
      </c>
      <c r="T2071" s="24">
        <v>3.4</v>
      </c>
      <c r="U2071" s="24">
        <v>-0.30000000000000027</v>
      </c>
      <c r="V2071" s="24">
        <v>3.7</v>
      </c>
      <c r="W2071" s="24">
        <v>3.8</v>
      </c>
      <c r="X2071" s="25">
        <v>3.6069364161849714E-2</v>
      </c>
      <c r="Y2071" s="24">
        <v>3.6</v>
      </c>
      <c r="Z2071" s="24">
        <v>-1.1999999999999997</v>
      </c>
      <c r="AA2071" s="24">
        <v>4.8</v>
      </c>
      <c r="AB2071" s="24">
        <v>5.0999999999999996</v>
      </c>
      <c r="AC2071" s="26">
        <v>0.38568343103980252</v>
      </c>
      <c r="AD2071" s="24">
        <v>10.69282589260991</v>
      </c>
      <c r="AE2071" s="6">
        <v>279</v>
      </c>
      <c r="AF2071" s="6">
        <v>308</v>
      </c>
      <c r="AG2071" s="6">
        <v>265</v>
      </c>
      <c r="AH2071" s="27">
        <v>4.39142091152815</v>
      </c>
      <c r="AI2071" s="28">
        <v>855000</v>
      </c>
      <c r="AJ2071" s="28">
        <v>795000</v>
      </c>
      <c r="AK2071" s="28">
        <v>732000</v>
      </c>
      <c r="AL2071" s="29">
        <v>7.5471698113207544E-2</v>
      </c>
      <c r="AM2071" s="29">
        <v>0.16803278688524589</v>
      </c>
      <c r="AN2071" s="6">
        <v>3.3</v>
      </c>
      <c r="AO2071" s="27">
        <v>-0.60000000000000009</v>
      </c>
      <c r="AP2071" s="6">
        <v>3.9</v>
      </c>
      <c r="AQ2071" s="26">
        <v>0.11374999999999999</v>
      </c>
      <c r="AR2071" s="28">
        <v>640</v>
      </c>
      <c r="AS2071" s="28">
        <v>600</v>
      </c>
      <c r="AT2071" s="25">
        <v>6.6666666666666666E-2</v>
      </c>
      <c r="AU2071" s="26">
        <v>0.3589522566570581</v>
      </c>
      <c r="AV2071" s="30">
        <v>1555.68</v>
      </c>
      <c r="AW2071" s="24">
        <v>0.65529999999999999</v>
      </c>
      <c r="AX2071" s="24">
        <v>0.34470000000000001</v>
      </c>
      <c r="AY2071" s="24">
        <v>0.78990000000000005</v>
      </c>
      <c r="AZ2071" s="24">
        <v>7.46E-2</v>
      </c>
      <c r="BA2071" s="24">
        <v>0.30099999999999999</v>
      </c>
      <c r="BB2071" s="24">
        <v>0.33650000000000002</v>
      </c>
      <c r="BC2071" s="24">
        <v>0.33860000000000001</v>
      </c>
      <c r="BD2071" s="31">
        <v>3.5</v>
      </c>
      <c r="BE2071" s="23">
        <v>26</v>
      </c>
      <c r="BF2071" s="32" t="s">
        <v>4791</v>
      </c>
      <c r="BG2071" s="33">
        <v>153.082493820069</v>
      </c>
      <c r="BH2071" s="33">
        <v>-27.248079613961099</v>
      </c>
      <c r="BI2071" s="34">
        <f t="shared" si="448"/>
        <v>60</v>
      </c>
      <c r="BJ2071" s="34">
        <f t="shared" si="449"/>
        <v>62</v>
      </c>
      <c r="BK2071" s="34">
        <f t="shared" si="450"/>
        <v>70</v>
      </c>
      <c r="BL2071" s="34">
        <f t="shared" si="451"/>
        <v>1</v>
      </c>
      <c r="BM2071" s="34">
        <f t="shared" si="452"/>
        <v>38</v>
      </c>
      <c r="BN2071" s="34">
        <f t="shared" si="453"/>
        <v>100</v>
      </c>
      <c r="BO2071" s="34">
        <f t="shared" si="454"/>
        <v>100</v>
      </c>
      <c r="BP2071" s="34">
        <f t="shared" si="455"/>
        <v>56</v>
      </c>
      <c r="BQ2071" s="35">
        <f t="shared" si="456"/>
        <v>71</v>
      </c>
      <c r="BR2071" s="34">
        <f t="shared" si="457"/>
        <v>44</v>
      </c>
      <c r="BS2071" s="35">
        <f t="shared" si="458"/>
        <v>10</v>
      </c>
      <c r="BT2071" s="35">
        <f t="shared" si="459"/>
        <v>57</v>
      </c>
      <c r="BU2071" s="35">
        <f t="shared" si="460"/>
        <v>35</v>
      </c>
      <c r="BV2071" s="35">
        <f t="shared" si="461"/>
        <v>56</v>
      </c>
    </row>
    <row r="2072" spans="2:74" hidden="1" x14ac:dyDescent="0.3">
      <c r="B2072" s="6" t="s">
        <v>2505</v>
      </c>
      <c r="C2072" s="6">
        <v>319011501</v>
      </c>
      <c r="D2072" s="6" t="s">
        <v>1915</v>
      </c>
      <c r="E2072" s="6" t="s">
        <v>140</v>
      </c>
      <c r="F2072" s="6" t="s">
        <v>1915</v>
      </c>
      <c r="G2072" s="6" t="s">
        <v>97</v>
      </c>
      <c r="H2072" s="6" t="s">
        <v>78</v>
      </c>
      <c r="I2072" s="22">
        <v>509000</v>
      </c>
      <c r="J2072" s="22">
        <v>499000</v>
      </c>
      <c r="K2072" s="22">
        <v>450000</v>
      </c>
      <c r="L2072" s="22">
        <v>527500</v>
      </c>
      <c r="M2072" s="22">
        <v>505000</v>
      </c>
      <c r="N2072" s="22">
        <v>441000</v>
      </c>
      <c r="O2072" s="23">
        <v>46</v>
      </c>
      <c r="P2072" s="23">
        <v>45</v>
      </c>
      <c r="Q2072" s="23">
        <v>43</v>
      </c>
      <c r="R2072" s="22">
        <v>540</v>
      </c>
      <c r="S2072" s="22">
        <v>500</v>
      </c>
      <c r="T2072" s="24">
        <v>4.4000000000000004</v>
      </c>
      <c r="U2072" s="24">
        <v>-0.39999999999999947</v>
      </c>
      <c r="V2072" s="24">
        <v>4.8</v>
      </c>
      <c r="W2072" s="24">
        <v>5</v>
      </c>
      <c r="X2072" s="25">
        <v>5.5166994106090377E-2</v>
      </c>
      <c r="Y2072" s="24">
        <v>2.9</v>
      </c>
      <c r="Z2072" s="24">
        <v>-1</v>
      </c>
      <c r="AA2072" s="24">
        <v>3.9</v>
      </c>
      <c r="AB2072" s="24">
        <v>4.4000000000000004</v>
      </c>
      <c r="AC2072" s="26">
        <v>0.44934096658234579</v>
      </c>
      <c r="AD2072" s="24">
        <v>8.1451051278637472</v>
      </c>
      <c r="AE2072" s="6">
        <v>568</v>
      </c>
      <c r="AF2072" s="6">
        <v>599</v>
      </c>
      <c r="AG2072" s="6">
        <v>514</v>
      </c>
      <c r="AH2072" s="27">
        <v>4.5267175572519083</v>
      </c>
      <c r="AI2072" s="28">
        <v>585000</v>
      </c>
      <c r="AJ2072" s="28">
        <v>530000</v>
      </c>
      <c r="AK2072" s="28">
        <v>450000</v>
      </c>
      <c r="AL2072" s="29">
        <v>0.10377358490566038</v>
      </c>
      <c r="AM2072" s="29">
        <v>0.3</v>
      </c>
      <c r="AN2072" s="6">
        <v>3.4</v>
      </c>
      <c r="AO2072" s="27">
        <v>-0.20000000000000018</v>
      </c>
      <c r="AP2072" s="6">
        <v>3.6</v>
      </c>
      <c r="AQ2072" s="26">
        <v>0.10242214532871971</v>
      </c>
      <c r="AR2072" s="28">
        <v>570</v>
      </c>
      <c r="AS2072" s="28">
        <v>520</v>
      </c>
      <c r="AT2072" s="25">
        <v>9.6153846153846159E-2</v>
      </c>
      <c r="AU2072" s="26">
        <v>0.51397237847930399</v>
      </c>
      <c r="AV2072" s="30">
        <v>1201.7600000000002</v>
      </c>
      <c r="AW2072" s="24">
        <v>0.61029999999999995</v>
      </c>
      <c r="AX2072" s="24">
        <v>0.38969999999999999</v>
      </c>
      <c r="AY2072" s="24">
        <v>0.84630000000000005</v>
      </c>
      <c r="AZ2072" s="24">
        <v>0.1469</v>
      </c>
      <c r="BA2072" s="24">
        <v>0.3478</v>
      </c>
      <c r="BB2072" s="24">
        <v>0.2702</v>
      </c>
      <c r="BC2072" s="24">
        <v>0.35749999999999998</v>
      </c>
      <c r="BD2072" s="31">
        <v>2</v>
      </c>
      <c r="BE2072" s="23">
        <v>295</v>
      </c>
      <c r="BF2072" s="32" t="s">
        <v>4792</v>
      </c>
      <c r="BG2072" s="33">
        <v>152.33886759868599</v>
      </c>
      <c r="BH2072" s="33">
        <v>-24.890550377553598</v>
      </c>
      <c r="BI2072" s="34">
        <f t="shared" si="448"/>
        <v>44</v>
      </c>
      <c r="BJ2072" s="34">
        <f t="shared" si="449"/>
        <v>60</v>
      </c>
      <c r="BK2072" s="34">
        <f t="shared" si="450"/>
        <v>69</v>
      </c>
      <c r="BL2072" s="34">
        <f t="shared" si="451"/>
        <v>1</v>
      </c>
      <c r="BM2072" s="34">
        <f t="shared" si="452"/>
        <v>52</v>
      </c>
      <c r="BN2072" s="34">
        <f t="shared" si="453"/>
        <v>100</v>
      </c>
      <c r="BO2072" s="34">
        <f t="shared" si="454"/>
        <v>55</v>
      </c>
      <c r="BP2072" s="34">
        <f t="shared" si="455"/>
        <v>67</v>
      </c>
      <c r="BQ2072" s="35">
        <f t="shared" si="456"/>
        <v>100</v>
      </c>
      <c r="BR2072" s="34">
        <f t="shared" si="457"/>
        <v>69</v>
      </c>
      <c r="BS2072" s="35">
        <f t="shared" si="458"/>
        <v>1</v>
      </c>
      <c r="BT2072" s="35">
        <f t="shared" si="459"/>
        <v>69</v>
      </c>
      <c r="BU2072" s="35">
        <f t="shared" si="460"/>
        <v>20</v>
      </c>
      <c r="BV2072" s="35">
        <f t="shared" si="461"/>
        <v>56</v>
      </c>
    </row>
    <row r="2073" spans="2:74" hidden="1" x14ac:dyDescent="0.3">
      <c r="B2073" s="6" t="s">
        <v>2506</v>
      </c>
      <c r="C2073" s="6">
        <v>121021577</v>
      </c>
      <c r="D2073" s="6" t="s">
        <v>814</v>
      </c>
      <c r="E2073" s="6" t="s">
        <v>815</v>
      </c>
      <c r="F2073" s="6" t="s">
        <v>2757</v>
      </c>
      <c r="G2073" s="6" t="s">
        <v>77</v>
      </c>
      <c r="H2073" s="6" t="s">
        <v>78</v>
      </c>
      <c r="I2073" s="22">
        <v>2128000</v>
      </c>
      <c r="J2073" s="22">
        <v>2004800</v>
      </c>
      <c r="K2073" s="22">
        <v>1744400</v>
      </c>
      <c r="L2073" s="22">
        <v>1785000</v>
      </c>
      <c r="M2073" s="22">
        <v>1785000</v>
      </c>
      <c r="N2073" s="22">
        <v>1739000</v>
      </c>
      <c r="O2073" s="23">
        <v>25</v>
      </c>
      <c r="P2073" s="23">
        <v>24</v>
      </c>
      <c r="Q2073" s="23">
        <v>24</v>
      </c>
      <c r="R2073" s="22">
        <v>900</v>
      </c>
      <c r="S2073" s="22">
        <v>725</v>
      </c>
      <c r="T2073" s="24">
        <v>1.1000000000000001</v>
      </c>
      <c r="U2073" s="24">
        <v>-9.9999999999999867E-2</v>
      </c>
      <c r="V2073" s="24">
        <v>1.2</v>
      </c>
      <c r="W2073" s="24">
        <v>1.3</v>
      </c>
      <c r="X2073" s="25">
        <v>2.1992481203007518E-2</v>
      </c>
      <c r="Y2073" s="24">
        <v>2.6</v>
      </c>
      <c r="Z2073" s="24">
        <v>-0.69999999999999973</v>
      </c>
      <c r="AA2073" s="24">
        <v>3.3</v>
      </c>
      <c r="AB2073" s="24">
        <v>5.5</v>
      </c>
      <c r="AC2073" s="26">
        <v>0.44225174935136408</v>
      </c>
      <c r="AD2073" s="24">
        <v>20.109224842301337</v>
      </c>
      <c r="AE2073" s="6">
        <v>101</v>
      </c>
      <c r="AF2073" s="6">
        <v>125</v>
      </c>
      <c r="AG2073" s="6">
        <v>102</v>
      </c>
      <c r="AH2073" s="27">
        <v>2.0061919504643964</v>
      </c>
      <c r="AI2073" s="28">
        <v>1850000</v>
      </c>
      <c r="AJ2073" s="28">
        <v>1760000</v>
      </c>
      <c r="AK2073" s="28">
        <v>1550000</v>
      </c>
      <c r="AL2073" s="29">
        <v>5.113636363636364E-2</v>
      </c>
      <c r="AM2073" s="29">
        <v>0.19354838709677419</v>
      </c>
      <c r="AN2073" s="6">
        <v>2.8</v>
      </c>
      <c r="AO2073" s="27">
        <v>-0.20000000000000018</v>
      </c>
      <c r="AP2073" s="6">
        <v>3</v>
      </c>
      <c r="AQ2073" s="26">
        <v>0.10151890792001987</v>
      </c>
      <c r="AR2073" s="28">
        <v>850</v>
      </c>
      <c r="AS2073" s="28">
        <v>800</v>
      </c>
      <c r="AT2073" s="25">
        <v>6.25E-2</v>
      </c>
      <c r="AU2073" s="26">
        <v>0.25011828398477731</v>
      </c>
      <c r="AV2073" s="30">
        <v>2035.0400000000002</v>
      </c>
      <c r="AW2073" s="24">
        <v>0.64559999999999995</v>
      </c>
      <c r="AX2073" s="24">
        <v>0.35439999999999999</v>
      </c>
      <c r="AY2073" s="24">
        <v>0.1201</v>
      </c>
      <c r="AZ2073" s="24">
        <v>2.64E-2</v>
      </c>
      <c r="BA2073" s="24">
        <v>0.17299999999999999</v>
      </c>
      <c r="BB2073" s="24">
        <v>0.27960000000000002</v>
      </c>
      <c r="BC2073" s="24">
        <v>0.52600000000000002</v>
      </c>
      <c r="BD2073" s="31">
        <v>5</v>
      </c>
      <c r="BE2073" s="23">
        <v>21</v>
      </c>
      <c r="BF2073" s="32" t="s">
        <v>4793</v>
      </c>
      <c r="BG2073" s="33">
        <v>151.10077006198301</v>
      </c>
      <c r="BH2073" s="33">
        <v>-33.705078071264502</v>
      </c>
      <c r="BI2073" s="34">
        <f t="shared" si="448"/>
        <v>98</v>
      </c>
      <c r="BJ2073" s="34">
        <f t="shared" si="449"/>
        <v>70</v>
      </c>
      <c r="BK2073" s="34">
        <f t="shared" si="450"/>
        <v>100</v>
      </c>
      <c r="BL2073" s="34">
        <f t="shared" si="451"/>
        <v>17</v>
      </c>
      <c r="BM2073" s="34">
        <f t="shared" si="452"/>
        <v>26</v>
      </c>
      <c r="BN2073" s="34">
        <f t="shared" si="453"/>
        <v>100</v>
      </c>
      <c r="BO2073" s="34">
        <f t="shared" si="454"/>
        <v>100</v>
      </c>
      <c r="BP2073" s="34">
        <f t="shared" si="455"/>
        <v>28</v>
      </c>
      <c r="BQ2073" s="35">
        <f t="shared" si="456"/>
        <v>24</v>
      </c>
      <c r="BR2073" s="34">
        <f t="shared" si="457"/>
        <v>1</v>
      </c>
      <c r="BS2073" s="35">
        <f t="shared" si="458"/>
        <v>1</v>
      </c>
      <c r="BT2073" s="35">
        <f t="shared" si="459"/>
        <v>74</v>
      </c>
      <c r="BU2073" s="35">
        <f t="shared" si="460"/>
        <v>50</v>
      </c>
      <c r="BV2073" s="35">
        <f t="shared" si="461"/>
        <v>56</v>
      </c>
    </row>
    <row r="2074" spans="2:74" hidden="1" x14ac:dyDescent="0.3">
      <c r="B2074" s="6" t="s">
        <v>2507</v>
      </c>
      <c r="C2074" s="6">
        <v>127031599</v>
      </c>
      <c r="D2074" s="6" t="s">
        <v>573</v>
      </c>
      <c r="E2074" s="6" t="s">
        <v>574</v>
      </c>
      <c r="F2074" s="6" t="s">
        <v>2757</v>
      </c>
      <c r="G2074" s="6" t="s">
        <v>77</v>
      </c>
      <c r="H2074" s="6" t="s">
        <v>78</v>
      </c>
      <c r="I2074" s="22">
        <v>1025000</v>
      </c>
      <c r="J2074" s="22">
        <v>1000000</v>
      </c>
      <c r="K2074" s="22">
        <v>979200</v>
      </c>
      <c r="L2074" s="22">
        <v>1088000</v>
      </c>
      <c r="M2074" s="22">
        <v>1000000</v>
      </c>
      <c r="N2074" s="22">
        <v>920000</v>
      </c>
      <c r="O2074" s="23">
        <v>25</v>
      </c>
      <c r="P2074" s="23">
        <v>26</v>
      </c>
      <c r="Q2074" s="23">
        <v>27</v>
      </c>
      <c r="R2074" s="22">
        <v>640</v>
      </c>
      <c r="S2074" s="22">
        <v>550</v>
      </c>
      <c r="T2074" s="24">
        <v>1.8</v>
      </c>
      <c r="U2074" s="24">
        <v>-0.30000000000000004</v>
      </c>
      <c r="V2074" s="24">
        <v>2.1</v>
      </c>
      <c r="W2074" s="24">
        <v>2.5</v>
      </c>
      <c r="X2074" s="25">
        <v>3.2468292682926829E-2</v>
      </c>
      <c r="Y2074" s="24">
        <v>4.5999999999999996</v>
      </c>
      <c r="Z2074" s="24">
        <v>-1.2000000000000002</v>
      </c>
      <c r="AA2074" s="24">
        <v>5.8</v>
      </c>
      <c r="AB2074" s="24">
        <v>4.5999999999999996</v>
      </c>
      <c r="AC2074" s="26">
        <v>0.50301810865191143</v>
      </c>
      <c r="AD2074" s="24">
        <v>15.49259499303513</v>
      </c>
      <c r="AE2074" s="6">
        <v>265</v>
      </c>
      <c r="AF2074" s="6">
        <v>319</v>
      </c>
      <c r="AG2074" s="6">
        <v>233</v>
      </c>
      <c r="AH2074" s="27">
        <v>4.7017543859649127</v>
      </c>
      <c r="AI2074" s="28">
        <v>1250000</v>
      </c>
      <c r="AJ2074" s="28">
        <v>1183000</v>
      </c>
      <c r="AK2074" s="28">
        <v>1005000</v>
      </c>
      <c r="AL2074" s="29">
        <v>5.6635672020287402E-2</v>
      </c>
      <c r="AM2074" s="29">
        <v>0.24378109452736318</v>
      </c>
      <c r="AN2074" s="6">
        <v>1.9</v>
      </c>
      <c r="AO2074" s="27">
        <v>-0.30000000000000027</v>
      </c>
      <c r="AP2074" s="6">
        <v>2.2000000000000002</v>
      </c>
      <c r="AQ2074" s="26">
        <v>9.4652506345671711E-2</v>
      </c>
      <c r="AR2074" s="28">
        <v>750</v>
      </c>
      <c r="AS2074" s="28">
        <v>700</v>
      </c>
      <c r="AT2074" s="25">
        <v>7.1428571428571425E-2</v>
      </c>
      <c r="AU2074" s="26">
        <v>0.14232954621077964</v>
      </c>
      <c r="AV2074" s="30">
        <v>1272.3200000000002</v>
      </c>
      <c r="AW2074" s="24">
        <v>0.74409999999999998</v>
      </c>
      <c r="AX2074" s="24">
        <v>0.25590000000000002</v>
      </c>
      <c r="AY2074" s="24">
        <v>0.70960000000000001</v>
      </c>
      <c r="AZ2074" s="24">
        <v>0.17580000000000001</v>
      </c>
      <c r="BA2074" s="24">
        <v>0.22309999999999999</v>
      </c>
      <c r="BB2074" s="24">
        <v>0.27779999999999999</v>
      </c>
      <c r="BC2074" s="24">
        <v>0.4607</v>
      </c>
      <c r="BD2074" s="31">
        <v>2</v>
      </c>
      <c r="BE2074" s="23">
        <v>30</v>
      </c>
      <c r="BF2074" s="32" t="s">
        <v>4794</v>
      </c>
      <c r="BG2074" s="33">
        <v>150.897858530778</v>
      </c>
      <c r="BH2074" s="33">
        <v>-33.9333752834156</v>
      </c>
      <c r="BI2074" s="34">
        <f t="shared" si="448"/>
        <v>87</v>
      </c>
      <c r="BJ2074" s="34">
        <f t="shared" si="449"/>
        <v>85</v>
      </c>
      <c r="BK2074" s="34">
        <f t="shared" si="450"/>
        <v>67</v>
      </c>
      <c r="BL2074" s="34">
        <f t="shared" si="451"/>
        <v>53</v>
      </c>
      <c r="BM2074" s="34">
        <f t="shared" si="452"/>
        <v>29</v>
      </c>
      <c r="BN2074" s="34">
        <f t="shared" si="453"/>
        <v>100</v>
      </c>
      <c r="BO2074" s="34">
        <f t="shared" si="454"/>
        <v>100</v>
      </c>
      <c r="BP2074" s="34">
        <f t="shared" si="455"/>
        <v>39</v>
      </c>
      <c r="BQ2074" s="35">
        <f t="shared" si="456"/>
        <v>59</v>
      </c>
      <c r="BR2074" s="34">
        <f t="shared" si="457"/>
        <v>1</v>
      </c>
      <c r="BS2074" s="35">
        <f t="shared" si="458"/>
        <v>1</v>
      </c>
      <c r="BT2074" s="35">
        <f t="shared" si="459"/>
        <v>41</v>
      </c>
      <c r="BU2074" s="35">
        <f t="shared" si="460"/>
        <v>20</v>
      </c>
      <c r="BV2074" s="35">
        <f t="shared" si="461"/>
        <v>56</v>
      </c>
    </row>
    <row r="2075" spans="2:74" hidden="1" x14ac:dyDescent="0.3">
      <c r="B2075" s="6" t="s">
        <v>2508</v>
      </c>
      <c r="C2075" s="6">
        <v>206061136</v>
      </c>
      <c r="D2075" s="6" t="s">
        <v>2402</v>
      </c>
      <c r="E2075" s="6" t="s">
        <v>289</v>
      </c>
      <c r="F2075" s="6" t="s">
        <v>689</v>
      </c>
      <c r="G2075" s="6" t="s">
        <v>86</v>
      </c>
      <c r="H2075" s="6" t="s">
        <v>78</v>
      </c>
      <c r="I2075" s="22">
        <v>1500000</v>
      </c>
      <c r="J2075" s="22">
        <v>1500000</v>
      </c>
      <c r="K2075" s="22">
        <v>1607750</v>
      </c>
      <c r="L2075" s="22">
        <v>1305000</v>
      </c>
      <c r="M2075" s="22">
        <v>1305000</v>
      </c>
      <c r="N2075" s="22">
        <v>1395000</v>
      </c>
      <c r="O2075" s="23">
        <v>25</v>
      </c>
      <c r="P2075" s="23">
        <v>25</v>
      </c>
      <c r="Q2075" s="23">
        <v>24</v>
      </c>
      <c r="R2075" s="22">
        <v>850</v>
      </c>
      <c r="S2075" s="22">
        <v>810</v>
      </c>
      <c r="T2075" s="24">
        <v>2.5</v>
      </c>
      <c r="U2075" s="24">
        <v>0</v>
      </c>
      <c r="V2075" s="24">
        <v>2.5</v>
      </c>
      <c r="W2075" s="24">
        <v>2.2999999999999998</v>
      </c>
      <c r="X2075" s="25">
        <v>2.9466666666666665E-2</v>
      </c>
      <c r="Y2075" s="24">
        <v>4.5999999999999996</v>
      </c>
      <c r="Z2075" s="24">
        <v>-1.7000000000000002</v>
      </c>
      <c r="AA2075" s="24">
        <v>6.3</v>
      </c>
      <c r="AB2075" s="24">
        <v>6.7</v>
      </c>
      <c r="AC2075" s="26">
        <v>0.36173907122429522</v>
      </c>
      <c r="AD2075" s="24">
        <v>12.276212824353909</v>
      </c>
      <c r="AE2075" s="6">
        <v>77</v>
      </c>
      <c r="AF2075" s="6">
        <v>123</v>
      </c>
      <c r="AG2075" s="6">
        <v>93</v>
      </c>
      <c r="AH2075" s="27">
        <v>3.6945107398568022</v>
      </c>
      <c r="AI2075" s="28">
        <v>1530000</v>
      </c>
      <c r="AJ2075" s="28">
        <v>1725000</v>
      </c>
      <c r="AK2075" s="28">
        <v>1630000</v>
      </c>
      <c r="AL2075" s="29">
        <v>-0.11304347826086956</v>
      </c>
      <c r="AM2075" s="29">
        <v>-6.1349693251533742E-2</v>
      </c>
      <c r="AN2075" s="6">
        <v>2.5</v>
      </c>
      <c r="AO2075" s="27">
        <v>0</v>
      </c>
      <c r="AP2075" s="6">
        <v>2.5</v>
      </c>
      <c r="AQ2075" s="26">
        <v>1.953125E-2</v>
      </c>
      <c r="AR2075" s="28">
        <v>895</v>
      </c>
      <c r="AS2075" s="28">
        <v>875</v>
      </c>
      <c r="AT2075" s="25">
        <v>2.2857142857142857E-2</v>
      </c>
      <c r="AU2075" s="26">
        <v>-0.21015008832181015</v>
      </c>
      <c r="AV2075" s="30">
        <v>2349.7600000000002</v>
      </c>
      <c r="AW2075" s="24">
        <v>0.44069999999999998</v>
      </c>
      <c r="AX2075" s="24">
        <v>0.55930000000000002</v>
      </c>
      <c r="AY2075" s="24">
        <v>0.16489999999999999</v>
      </c>
      <c r="AZ2075" s="24">
        <v>0.2419</v>
      </c>
      <c r="BA2075" s="24">
        <v>0.18970000000000001</v>
      </c>
      <c r="BB2075" s="24">
        <v>0.23710000000000001</v>
      </c>
      <c r="BC2075" s="24">
        <v>0.5494</v>
      </c>
      <c r="BD2075" s="31">
        <v>10</v>
      </c>
      <c r="BE2075" s="23">
        <v>5</v>
      </c>
      <c r="BF2075" s="32" t="s">
        <v>4795</v>
      </c>
      <c r="BG2075" s="33">
        <v>144.99772707898899</v>
      </c>
      <c r="BH2075" s="33">
        <v>-37.853149029067602</v>
      </c>
      <c r="BI2075" s="34">
        <f t="shared" si="448"/>
        <v>75</v>
      </c>
      <c r="BJ2075" s="34">
        <f t="shared" si="449"/>
        <v>75</v>
      </c>
      <c r="BK2075" s="34">
        <f t="shared" si="450"/>
        <v>79</v>
      </c>
      <c r="BL2075" s="34">
        <f t="shared" si="451"/>
        <v>100</v>
      </c>
      <c r="BM2075" s="34">
        <f t="shared" si="452"/>
        <v>1</v>
      </c>
      <c r="BN2075" s="34">
        <f t="shared" si="453"/>
        <v>16</v>
      </c>
      <c r="BO2075" s="34">
        <f t="shared" si="454"/>
        <v>100</v>
      </c>
      <c r="BP2075" s="34">
        <f t="shared" si="455"/>
        <v>32</v>
      </c>
      <c r="BQ2075" s="35">
        <f t="shared" si="456"/>
        <v>49</v>
      </c>
      <c r="BR2075" s="34">
        <f t="shared" si="457"/>
        <v>28</v>
      </c>
      <c r="BS2075" s="35">
        <f t="shared" si="458"/>
        <v>26</v>
      </c>
      <c r="BT2075" s="35">
        <f t="shared" si="459"/>
        <v>41</v>
      </c>
      <c r="BU2075" s="35">
        <f t="shared" si="460"/>
        <v>100</v>
      </c>
      <c r="BV2075" s="35">
        <f t="shared" si="461"/>
        <v>56</v>
      </c>
    </row>
    <row r="2076" spans="2:74" hidden="1" x14ac:dyDescent="0.3">
      <c r="B2076" s="6" t="s">
        <v>2509</v>
      </c>
      <c r="C2076" s="6">
        <v>306021152</v>
      </c>
      <c r="D2076" s="6" t="s">
        <v>1816</v>
      </c>
      <c r="E2076" s="6" t="s">
        <v>1349</v>
      </c>
      <c r="F2076" s="6" t="s">
        <v>1349</v>
      </c>
      <c r="G2076" s="6" t="s">
        <v>97</v>
      </c>
      <c r="H2076" s="6" t="s">
        <v>78</v>
      </c>
      <c r="I2076" s="22">
        <v>565600</v>
      </c>
      <c r="J2076" s="22">
        <v>550000</v>
      </c>
      <c r="K2076" s="22">
        <v>500000</v>
      </c>
      <c r="L2076" s="22">
        <v>560000</v>
      </c>
      <c r="M2076" s="22">
        <v>548372</v>
      </c>
      <c r="N2076" s="22">
        <v>512000</v>
      </c>
      <c r="O2076" s="23">
        <v>23</v>
      </c>
      <c r="P2076" s="23">
        <v>24</v>
      </c>
      <c r="Q2076" s="23">
        <v>26</v>
      </c>
      <c r="R2076" s="22">
        <v>550</v>
      </c>
      <c r="S2076" s="22">
        <v>525</v>
      </c>
      <c r="T2076" s="24">
        <v>2</v>
      </c>
      <c r="U2076" s="24">
        <v>-0.70000000000000018</v>
      </c>
      <c r="V2076" s="24">
        <v>2.7</v>
      </c>
      <c r="W2076" s="24">
        <v>3.2</v>
      </c>
      <c r="X2076" s="25">
        <v>5.0565770862800563E-2</v>
      </c>
      <c r="Y2076" s="24">
        <v>2</v>
      </c>
      <c r="Z2076" s="24">
        <v>-1.2000000000000002</v>
      </c>
      <c r="AA2076" s="24">
        <v>3.2</v>
      </c>
      <c r="AB2076" s="24">
        <v>3.6</v>
      </c>
      <c r="AC2076" s="26">
        <v>0.45937458238674322</v>
      </c>
      <c r="AD2076" s="24">
        <v>9.084694538389579</v>
      </c>
      <c r="AE2076" s="6">
        <v>292</v>
      </c>
      <c r="AF2076" s="6">
        <v>314</v>
      </c>
      <c r="AG2076" s="6">
        <v>285</v>
      </c>
      <c r="AH2076" s="27">
        <v>3.588900308324769</v>
      </c>
      <c r="AI2076" s="28">
        <v>615000</v>
      </c>
      <c r="AJ2076" s="28">
        <v>550000</v>
      </c>
      <c r="AK2076" s="28">
        <v>485000</v>
      </c>
      <c r="AL2076" s="29">
        <v>0.11818181818181818</v>
      </c>
      <c r="AM2076" s="29">
        <v>0.26804123711340205</v>
      </c>
      <c r="AN2076" s="6">
        <v>2.6</v>
      </c>
      <c r="AO2076" s="27">
        <v>-0.60000000000000009</v>
      </c>
      <c r="AP2076" s="6">
        <v>3.2</v>
      </c>
      <c r="AQ2076" s="26">
        <v>7.5714285714285706E-2</v>
      </c>
      <c r="AR2076" s="28">
        <v>620</v>
      </c>
      <c r="AS2076" s="28">
        <v>570</v>
      </c>
      <c r="AT2076" s="25">
        <v>8.771929824561403E-2</v>
      </c>
      <c r="AU2076" s="26">
        <v>0.32617318896753889</v>
      </c>
      <c r="AV2076" s="30">
        <v>1197.2800000000002</v>
      </c>
      <c r="AW2076" s="24">
        <v>0.51539999999999997</v>
      </c>
      <c r="AX2076" s="24">
        <v>0.48459999999999998</v>
      </c>
      <c r="AY2076" s="24">
        <v>0.38650000000000001</v>
      </c>
      <c r="AZ2076" s="24">
        <v>0.1333</v>
      </c>
      <c r="BA2076" s="24">
        <v>0.20250000000000001</v>
      </c>
      <c r="BB2076" s="24">
        <v>0.2099</v>
      </c>
      <c r="BC2076" s="24">
        <v>0.55120000000000002</v>
      </c>
      <c r="BD2076" s="31">
        <v>1.5</v>
      </c>
      <c r="BE2076" s="23">
        <v>1392</v>
      </c>
      <c r="BF2076" s="32" t="s">
        <v>4796</v>
      </c>
      <c r="BG2076" s="33">
        <v>145.750553829789</v>
      </c>
      <c r="BH2076" s="33">
        <v>-16.915716710017701</v>
      </c>
      <c r="BI2076" s="34">
        <f t="shared" si="448"/>
        <v>84</v>
      </c>
      <c r="BJ2076" s="34">
        <f t="shared" si="449"/>
        <v>74</v>
      </c>
      <c r="BK2076" s="34">
        <f t="shared" si="450"/>
        <v>80</v>
      </c>
      <c r="BL2076" s="34">
        <f t="shared" si="451"/>
        <v>1</v>
      </c>
      <c r="BM2076" s="34">
        <f t="shared" si="452"/>
        <v>60</v>
      </c>
      <c r="BN2076" s="34">
        <f t="shared" si="453"/>
        <v>100</v>
      </c>
      <c r="BO2076" s="34">
        <f t="shared" si="454"/>
        <v>1</v>
      </c>
      <c r="BP2076" s="34">
        <f t="shared" si="455"/>
        <v>35</v>
      </c>
      <c r="BQ2076" s="35">
        <f t="shared" si="456"/>
        <v>100</v>
      </c>
      <c r="BR2076" s="34">
        <f t="shared" si="457"/>
        <v>60</v>
      </c>
      <c r="BS2076" s="35">
        <f t="shared" si="458"/>
        <v>1</v>
      </c>
      <c r="BT2076" s="35">
        <f t="shared" si="459"/>
        <v>84</v>
      </c>
      <c r="BU2076" s="35">
        <f t="shared" si="460"/>
        <v>15</v>
      </c>
      <c r="BV2076" s="35">
        <f t="shared" si="461"/>
        <v>56</v>
      </c>
    </row>
    <row r="2077" spans="2:74" hidden="1" x14ac:dyDescent="0.3">
      <c r="B2077" s="6" t="s">
        <v>2510</v>
      </c>
      <c r="C2077" s="6">
        <v>319041521</v>
      </c>
      <c r="D2077" s="6" t="s">
        <v>1770</v>
      </c>
      <c r="E2077" s="6" t="s">
        <v>140</v>
      </c>
      <c r="F2077" s="6" t="s">
        <v>1770</v>
      </c>
      <c r="G2077" s="6" t="s">
        <v>97</v>
      </c>
      <c r="H2077" s="6" t="s">
        <v>78</v>
      </c>
      <c r="I2077" s="22">
        <v>749533</v>
      </c>
      <c r="J2077" s="22">
        <v>715000</v>
      </c>
      <c r="K2077" s="22">
        <v>659000</v>
      </c>
      <c r="L2077" s="22">
        <v>728000</v>
      </c>
      <c r="M2077" s="22">
        <v>675000</v>
      </c>
      <c r="N2077" s="22">
        <v>629000</v>
      </c>
      <c r="O2077" s="23">
        <v>48</v>
      </c>
      <c r="P2077" s="23">
        <v>49</v>
      </c>
      <c r="Q2077" s="23">
        <v>58</v>
      </c>
      <c r="R2077" s="22">
        <v>580</v>
      </c>
      <c r="S2077" s="22">
        <v>550</v>
      </c>
      <c r="T2077" s="24">
        <v>3.6</v>
      </c>
      <c r="U2077" s="24">
        <v>-0.39999999999999991</v>
      </c>
      <c r="V2077" s="24">
        <v>4</v>
      </c>
      <c r="W2077" s="24">
        <v>3.8</v>
      </c>
      <c r="X2077" s="25">
        <v>4.023838843653315E-2</v>
      </c>
      <c r="Y2077" s="24">
        <v>2.7</v>
      </c>
      <c r="Z2077" s="24">
        <v>-1.1999999999999997</v>
      </c>
      <c r="AA2077" s="24">
        <v>3.9</v>
      </c>
      <c r="AB2077" s="24">
        <v>4.0999999999999996</v>
      </c>
      <c r="AC2077" s="26">
        <v>0.46695865000644077</v>
      </c>
      <c r="AD2077" s="24">
        <v>11.60480496735005</v>
      </c>
      <c r="AE2077" s="6">
        <v>460</v>
      </c>
      <c r="AF2077" s="6">
        <v>444</v>
      </c>
      <c r="AG2077" s="6">
        <v>475</v>
      </c>
      <c r="AH2077" s="27">
        <v>4.671669793621013</v>
      </c>
      <c r="AI2077" s="28">
        <v>700000</v>
      </c>
      <c r="AJ2077" s="28">
        <v>625000</v>
      </c>
      <c r="AK2077" s="28">
        <v>600000</v>
      </c>
      <c r="AL2077" s="29">
        <v>0.12</v>
      </c>
      <c r="AM2077" s="29">
        <v>0.16666666666666666</v>
      </c>
      <c r="AN2077" s="6">
        <v>3.7</v>
      </c>
      <c r="AO2077" s="27">
        <v>0.10000000000000009</v>
      </c>
      <c r="AP2077" s="6">
        <v>3.6</v>
      </c>
      <c r="AQ2077" s="26">
        <v>0.11212121212121211</v>
      </c>
      <c r="AR2077" s="28">
        <v>600</v>
      </c>
      <c r="AS2077" s="28">
        <v>560</v>
      </c>
      <c r="AT2077" s="25">
        <v>7.1428571428571425E-2</v>
      </c>
      <c r="AU2077" s="26">
        <v>0.43696072453330903</v>
      </c>
      <c r="AV2077" s="30">
        <v>1242.0800000000002</v>
      </c>
      <c r="AW2077" s="24">
        <v>0.69720000000000004</v>
      </c>
      <c r="AX2077" s="24">
        <v>0.30280000000000001</v>
      </c>
      <c r="AY2077" s="24">
        <v>0.79800000000000004</v>
      </c>
      <c r="AZ2077" s="24">
        <v>0.13250000000000001</v>
      </c>
      <c r="BA2077" s="24">
        <v>0.43909999999999999</v>
      </c>
      <c r="BB2077" s="24">
        <v>0.26190000000000002</v>
      </c>
      <c r="BC2077" s="24">
        <v>0.27189999999999998</v>
      </c>
      <c r="BD2077" s="31">
        <v>2</v>
      </c>
      <c r="BE2077" s="23">
        <v>241</v>
      </c>
      <c r="BF2077" s="32" t="s">
        <v>4797</v>
      </c>
      <c r="BG2077" s="33">
        <v>152.875014815502</v>
      </c>
      <c r="BH2077" s="33">
        <v>-25.310644918084002</v>
      </c>
      <c r="BI2077" s="34">
        <f t="shared" si="448"/>
        <v>57</v>
      </c>
      <c r="BJ2077" s="34">
        <f t="shared" si="449"/>
        <v>55</v>
      </c>
      <c r="BK2077" s="34">
        <f t="shared" si="450"/>
        <v>67</v>
      </c>
      <c r="BL2077" s="34">
        <f t="shared" si="451"/>
        <v>1</v>
      </c>
      <c r="BM2077" s="34">
        <f t="shared" si="452"/>
        <v>60</v>
      </c>
      <c r="BN2077" s="34">
        <f t="shared" si="453"/>
        <v>100</v>
      </c>
      <c r="BO2077" s="34">
        <f t="shared" si="454"/>
        <v>63</v>
      </c>
      <c r="BP2077" s="34">
        <f t="shared" si="455"/>
        <v>87</v>
      </c>
      <c r="BQ2077" s="35">
        <f t="shared" si="456"/>
        <v>84</v>
      </c>
      <c r="BR2077" s="34">
        <f t="shared" si="457"/>
        <v>35</v>
      </c>
      <c r="BS2077" s="35">
        <f t="shared" si="458"/>
        <v>1</v>
      </c>
      <c r="BT2077" s="35">
        <f t="shared" si="459"/>
        <v>72</v>
      </c>
      <c r="BU2077" s="35">
        <f t="shared" si="460"/>
        <v>20</v>
      </c>
      <c r="BV2077" s="35">
        <f t="shared" si="461"/>
        <v>56</v>
      </c>
    </row>
    <row r="2078" spans="2:74" hidden="1" x14ac:dyDescent="0.3">
      <c r="B2078" s="6" t="s">
        <v>2511</v>
      </c>
      <c r="C2078" s="6">
        <v>701021027</v>
      </c>
      <c r="D2078" s="6" t="s">
        <v>1910</v>
      </c>
      <c r="E2078" s="6" t="s">
        <v>1389</v>
      </c>
      <c r="F2078" s="6" t="s">
        <v>1389</v>
      </c>
      <c r="G2078" s="6" t="s">
        <v>1390</v>
      </c>
      <c r="H2078" s="6" t="s">
        <v>78</v>
      </c>
      <c r="I2078" s="22">
        <v>592250</v>
      </c>
      <c r="J2078" s="22">
        <v>592250</v>
      </c>
      <c r="K2078" s="22">
        <v>585000</v>
      </c>
      <c r="L2078" s="22">
        <v>610000</v>
      </c>
      <c r="M2078" s="22">
        <v>592500</v>
      </c>
      <c r="N2078" s="22">
        <v>540000</v>
      </c>
      <c r="O2078" s="23">
        <v>22</v>
      </c>
      <c r="P2078" s="23">
        <v>29</v>
      </c>
      <c r="Q2078" s="23">
        <v>26</v>
      </c>
      <c r="R2078" s="22">
        <v>640</v>
      </c>
      <c r="S2078" s="22">
        <v>610</v>
      </c>
      <c r="T2078" s="24">
        <v>4.4000000000000004</v>
      </c>
      <c r="U2078" s="24">
        <v>0.30000000000000071</v>
      </c>
      <c r="V2078" s="24">
        <v>4.0999999999999996</v>
      </c>
      <c r="W2078" s="24">
        <v>1.9</v>
      </c>
      <c r="X2078" s="25">
        <v>5.6192486281131278E-2</v>
      </c>
      <c r="Y2078" s="24">
        <v>4.4000000000000004</v>
      </c>
      <c r="Z2078" s="24">
        <v>-1.8999999999999995</v>
      </c>
      <c r="AA2078" s="24">
        <v>6.3</v>
      </c>
      <c r="AB2078" s="24">
        <v>6.3</v>
      </c>
      <c r="AC2078" s="26">
        <v>0.28260562385191462</v>
      </c>
      <c r="AD2078" s="24">
        <v>5.0292422093238107</v>
      </c>
      <c r="AE2078" s="6">
        <v>81</v>
      </c>
      <c r="AF2078" s="6">
        <v>97</v>
      </c>
      <c r="AG2078" s="6">
        <v>163</v>
      </c>
      <c r="AH2078" s="27">
        <v>1.8279569892473118</v>
      </c>
      <c r="AI2078" s="28">
        <v>620000</v>
      </c>
      <c r="AJ2078" s="28">
        <v>615000</v>
      </c>
      <c r="AK2078" s="28">
        <v>622000</v>
      </c>
      <c r="AL2078" s="29">
        <v>8.130081300813009E-3</v>
      </c>
      <c r="AM2078" s="29">
        <v>-3.2154340836012861E-3</v>
      </c>
      <c r="AN2078" s="6">
        <v>3.3</v>
      </c>
      <c r="AO2078" s="27">
        <v>0.89999999999999991</v>
      </c>
      <c r="AP2078" s="6">
        <v>2.4</v>
      </c>
      <c r="AQ2078" s="26">
        <v>7.8260869565217397E-3</v>
      </c>
      <c r="AR2078" s="28">
        <v>670</v>
      </c>
      <c r="AS2078" s="28">
        <v>660</v>
      </c>
      <c r="AT2078" s="25">
        <v>1.5151515151515152E-2</v>
      </c>
      <c r="AU2078" s="26">
        <v>0.32804391913892339</v>
      </c>
      <c r="AV2078" s="30">
        <v>2264.6400000000003</v>
      </c>
      <c r="AW2078" s="24">
        <v>0.67330000000000001</v>
      </c>
      <c r="AX2078" s="24">
        <v>0.32669999999999999</v>
      </c>
      <c r="AY2078" s="24">
        <v>0.74280000000000002</v>
      </c>
      <c r="AZ2078" s="24">
        <v>0</v>
      </c>
      <c r="BA2078" s="24">
        <v>0.2447</v>
      </c>
      <c r="BB2078" s="24">
        <v>0.34379999999999999</v>
      </c>
      <c r="BC2078" s="24">
        <v>0.35260000000000002</v>
      </c>
      <c r="BD2078" s="31">
        <v>7</v>
      </c>
      <c r="BE2078" s="23">
        <v>13</v>
      </c>
      <c r="BF2078" s="32" t="s">
        <v>4798</v>
      </c>
      <c r="BG2078" s="33">
        <v>130.87709605664099</v>
      </c>
      <c r="BH2078" s="33">
        <v>-12.359734949103</v>
      </c>
      <c r="BI2078" s="34">
        <f t="shared" si="448"/>
        <v>44</v>
      </c>
      <c r="BJ2078" s="34">
        <f t="shared" si="449"/>
        <v>62</v>
      </c>
      <c r="BK2078" s="34">
        <f t="shared" si="450"/>
        <v>100</v>
      </c>
      <c r="BL2078" s="34">
        <f t="shared" si="451"/>
        <v>1</v>
      </c>
      <c r="BM2078" s="34">
        <f t="shared" si="452"/>
        <v>5</v>
      </c>
      <c r="BN2078" s="34">
        <f t="shared" si="453"/>
        <v>1</v>
      </c>
      <c r="BO2078" s="34">
        <f t="shared" si="454"/>
        <v>100</v>
      </c>
      <c r="BP2078" s="34">
        <f t="shared" si="455"/>
        <v>44</v>
      </c>
      <c r="BQ2078" s="35">
        <f t="shared" si="456"/>
        <v>100</v>
      </c>
      <c r="BR2078" s="34">
        <f t="shared" si="457"/>
        <v>100</v>
      </c>
      <c r="BS2078" s="35">
        <f t="shared" si="458"/>
        <v>78</v>
      </c>
      <c r="BT2078" s="35">
        <f t="shared" si="459"/>
        <v>44</v>
      </c>
      <c r="BU2078" s="35">
        <f t="shared" si="460"/>
        <v>70</v>
      </c>
      <c r="BV2078" s="35">
        <f t="shared" si="461"/>
        <v>56</v>
      </c>
    </row>
    <row r="2079" spans="2:74" hidden="1" x14ac:dyDescent="0.3">
      <c r="B2079" s="6" t="s">
        <v>2512</v>
      </c>
      <c r="C2079" s="6">
        <v>702011048</v>
      </c>
      <c r="D2079" s="6" t="s">
        <v>2320</v>
      </c>
      <c r="E2079" s="6" t="s">
        <v>1710</v>
      </c>
      <c r="F2079" s="6" t="s">
        <v>2320</v>
      </c>
      <c r="G2079" s="6" t="s">
        <v>1390</v>
      </c>
      <c r="H2079" s="6" t="s">
        <v>78</v>
      </c>
      <c r="I2079" s="22">
        <v>545000</v>
      </c>
      <c r="J2079" s="22">
        <v>550000</v>
      </c>
      <c r="K2079" s="22">
        <v>552900</v>
      </c>
      <c r="L2079" s="22">
        <v>563000</v>
      </c>
      <c r="M2079" s="22">
        <v>520000</v>
      </c>
      <c r="N2079" s="22">
        <v>435000</v>
      </c>
      <c r="O2079" s="23">
        <v>147</v>
      </c>
      <c r="P2079" s="23">
        <v>129</v>
      </c>
      <c r="Q2079" s="23">
        <v>133</v>
      </c>
      <c r="R2079" s="22">
        <v>650</v>
      </c>
      <c r="S2079" s="22">
        <v>665</v>
      </c>
      <c r="T2079" s="24">
        <v>3</v>
      </c>
      <c r="U2079" s="24">
        <v>0</v>
      </c>
      <c r="V2079" s="24">
        <v>3</v>
      </c>
      <c r="W2079" s="24">
        <v>1.9</v>
      </c>
      <c r="X2079" s="25">
        <v>6.2018348623853213E-2</v>
      </c>
      <c r="Y2079" s="24">
        <v>2.8</v>
      </c>
      <c r="Z2079" s="24">
        <v>-0.80000000000000027</v>
      </c>
      <c r="AA2079" s="24">
        <v>3.6</v>
      </c>
      <c r="AB2079" s="24">
        <v>4.5</v>
      </c>
      <c r="AC2079" s="26">
        <v>0.25600226857394914</v>
      </c>
      <c r="AD2079" s="24">
        <v>4.1278472299645648</v>
      </c>
      <c r="AE2079" s="6">
        <v>195</v>
      </c>
      <c r="AF2079" s="6">
        <v>185</v>
      </c>
      <c r="AG2079" s="6">
        <v>185</v>
      </c>
      <c r="AH2079" s="27">
        <v>11.134615384615385</v>
      </c>
      <c r="AI2079" s="28">
        <v>527500</v>
      </c>
      <c r="AJ2079" s="28">
        <v>500000</v>
      </c>
      <c r="AK2079" s="28">
        <v>545000</v>
      </c>
      <c r="AL2079" s="29">
        <v>5.5E-2</v>
      </c>
      <c r="AM2079" s="29">
        <v>-3.2110091743119268E-2</v>
      </c>
      <c r="AN2079" s="6">
        <v>1.8</v>
      </c>
      <c r="AO2079" s="27">
        <v>0.40000000000000013</v>
      </c>
      <c r="AP2079" s="6">
        <v>1.4</v>
      </c>
      <c r="AQ2079" s="26">
        <v>1.827354260089686E-2</v>
      </c>
      <c r="AR2079" s="28">
        <v>620</v>
      </c>
      <c r="AS2079" s="28">
        <v>595</v>
      </c>
      <c r="AT2079" s="25">
        <v>4.2016806722689079E-2</v>
      </c>
      <c r="AU2079" s="26">
        <v>0.15093326961147835</v>
      </c>
      <c r="AV2079" s="30">
        <v>2539.0400000000004</v>
      </c>
      <c r="AW2079" s="24">
        <v>0.69969999999999999</v>
      </c>
      <c r="AX2079" s="24">
        <v>0.30030000000000001</v>
      </c>
      <c r="AY2079" s="24">
        <v>0.71899999999999997</v>
      </c>
      <c r="AZ2079" s="24">
        <v>0.26650000000000001</v>
      </c>
      <c r="BA2079" s="24">
        <v>0.1399</v>
      </c>
      <c r="BB2079" s="24">
        <v>0.40579999999999999</v>
      </c>
      <c r="BC2079" s="24">
        <v>0.40639999999999998</v>
      </c>
      <c r="BD2079" s="31">
        <v>6</v>
      </c>
      <c r="BE2079" s="23">
        <v>1285</v>
      </c>
      <c r="BF2079" s="32" t="s">
        <v>4799</v>
      </c>
      <c r="BG2079" s="33">
        <v>133.832541265217</v>
      </c>
      <c r="BH2079" s="33">
        <v>-23.671204513830499</v>
      </c>
      <c r="BI2079" s="34">
        <f t="shared" si="448"/>
        <v>67</v>
      </c>
      <c r="BJ2079" s="34">
        <f t="shared" si="449"/>
        <v>87</v>
      </c>
      <c r="BK2079" s="34">
        <f t="shared" si="450"/>
        <v>1</v>
      </c>
      <c r="BL2079" s="34">
        <f t="shared" si="451"/>
        <v>50</v>
      </c>
      <c r="BM2079" s="34">
        <f t="shared" si="452"/>
        <v>28</v>
      </c>
      <c r="BN2079" s="34">
        <f t="shared" si="453"/>
        <v>14</v>
      </c>
      <c r="BO2079" s="34">
        <f t="shared" si="454"/>
        <v>1</v>
      </c>
      <c r="BP2079" s="34">
        <f t="shared" si="455"/>
        <v>21</v>
      </c>
      <c r="BQ2079" s="35">
        <f t="shared" si="456"/>
        <v>100</v>
      </c>
      <c r="BR2079" s="34">
        <f t="shared" si="457"/>
        <v>100</v>
      </c>
      <c r="BS2079" s="35">
        <f t="shared" si="458"/>
        <v>96</v>
      </c>
      <c r="BT2079" s="35">
        <f t="shared" si="459"/>
        <v>70</v>
      </c>
      <c r="BU2079" s="35">
        <f t="shared" si="460"/>
        <v>60</v>
      </c>
      <c r="BV2079" s="35">
        <f t="shared" si="461"/>
        <v>56</v>
      </c>
    </row>
    <row r="2080" spans="2:74" hidden="1" x14ac:dyDescent="0.3">
      <c r="B2080" s="6" t="s">
        <v>2513</v>
      </c>
      <c r="C2080" s="6">
        <v>125011584</v>
      </c>
      <c r="D2080" s="6" t="s">
        <v>2043</v>
      </c>
      <c r="E2080" s="6" t="s">
        <v>791</v>
      </c>
      <c r="F2080" s="6" t="s">
        <v>2757</v>
      </c>
      <c r="G2080" s="6" t="s">
        <v>77</v>
      </c>
      <c r="H2080" s="6" t="s">
        <v>78</v>
      </c>
      <c r="I2080" s="22">
        <v>1490000</v>
      </c>
      <c r="J2080" s="22">
        <v>1443030</v>
      </c>
      <c r="K2080" s="22">
        <v>1292800</v>
      </c>
      <c r="L2080" s="22">
        <v>1440000</v>
      </c>
      <c r="M2080" s="22">
        <v>1401000</v>
      </c>
      <c r="N2080" s="22">
        <v>1265000</v>
      </c>
      <c r="O2080" s="23">
        <v>29</v>
      </c>
      <c r="P2080" s="23">
        <v>31</v>
      </c>
      <c r="Q2080" s="23">
        <v>29</v>
      </c>
      <c r="R2080" s="22">
        <v>730</v>
      </c>
      <c r="S2080" s="22">
        <v>720</v>
      </c>
      <c r="T2080" s="24">
        <v>1.9</v>
      </c>
      <c r="U2080" s="24">
        <v>-0.10000000000000009</v>
      </c>
      <c r="V2080" s="24">
        <v>2</v>
      </c>
      <c r="W2080" s="24">
        <v>2.7</v>
      </c>
      <c r="X2080" s="25">
        <v>2.5476510067114093E-2</v>
      </c>
      <c r="Y2080" s="24">
        <v>4</v>
      </c>
      <c r="Z2080" s="24">
        <v>-1.5</v>
      </c>
      <c r="AA2080" s="24">
        <v>5.5</v>
      </c>
      <c r="AB2080" s="24">
        <v>6.1</v>
      </c>
      <c r="AC2080" s="26">
        <v>0.42965439306902714</v>
      </c>
      <c r="AD2080" s="24">
        <v>16.864727230580886</v>
      </c>
      <c r="AE2080" s="6">
        <v>82</v>
      </c>
      <c r="AF2080" s="6">
        <v>90</v>
      </c>
      <c r="AG2080" s="6">
        <v>64</v>
      </c>
      <c r="AH2080" s="27">
        <v>3.5915492957746475</v>
      </c>
      <c r="AI2080" s="28">
        <v>1650000</v>
      </c>
      <c r="AJ2080" s="28">
        <v>1421000</v>
      </c>
      <c r="AK2080" s="28">
        <v>1225000</v>
      </c>
      <c r="AL2080" s="29">
        <v>0.16115411681914146</v>
      </c>
      <c r="AM2080" s="29">
        <v>0.34693877551020408</v>
      </c>
      <c r="AN2080" s="6">
        <v>1.7</v>
      </c>
      <c r="AO2080" s="27">
        <v>-0.7</v>
      </c>
      <c r="AP2080" s="6">
        <v>2.4</v>
      </c>
      <c r="AQ2080" s="26">
        <v>9.3889541715628674E-2</v>
      </c>
      <c r="AR2080" s="28">
        <v>750</v>
      </c>
      <c r="AS2080" s="28">
        <v>750</v>
      </c>
      <c r="AT2080" s="25">
        <v>0</v>
      </c>
      <c r="AU2080" s="26">
        <v>0.37464904805554011</v>
      </c>
      <c r="AV2080" s="30">
        <v>1699.0400000000002</v>
      </c>
      <c r="AW2080" s="24">
        <v>0.80059999999999998</v>
      </c>
      <c r="AX2080" s="24">
        <v>0.19939999999999999</v>
      </c>
      <c r="AY2080" s="24">
        <v>0.72870000000000001</v>
      </c>
      <c r="AZ2080" s="24">
        <v>0.2094</v>
      </c>
      <c r="BA2080" s="24">
        <v>0.29759999999999998</v>
      </c>
      <c r="BB2080" s="24">
        <v>0.31259999999999999</v>
      </c>
      <c r="BC2080" s="24">
        <v>0.35470000000000002</v>
      </c>
      <c r="BD2080" s="31">
        <v>2</v>
      </c>
      <c r="BE2080" s="23">
        <v>17</v>
      </c>
      <c r="BF2080" s="32" t="s">
        <v>4800</v>
      </c>
      <c r="BG2080" s="33">
        <v>151.019462684117</v>
      </c>
      <c r="BH2080" s="33">
        <v>-33.870976099388898</v>
      </c>
      <c r="BI2080" s="34">
        <f t="shared" si="448"/>
        <v>85</v>
      </c>
      <c r="BJ2080" s="34">
        <f t="shared" si="449"/>
        <v>88</v>
      </c>
      <c r="BK2080" s="34">
        <f t="shared" si="450"/>
        <v>80</v>
      </c>
      <c r="BL2080" s="34">
        <f t="shared" si="451"/>
        <v>1</v>
      </c>
      <c r="BM2080" s="34">
        <f t="shared" si="452"/>
        <v>81</v>
      </c>
      <c r="BN2080" s="34">
        <f t="shared" si="453"/>
        <v>100</v>
      </c>
      <c r="BO2080" s="34">
        <f t="shared" si="454"/>
        <v>100</v>
      </c>
      <c r="BP2080" s="34">
        <f t="shared" si="455"/>
        <v>55</v>
      </c>
      <c r="BQ2080" s="35">
        <f t="shared" si="456"/>
        <v>36</v>
      </c>
      <c r="BR2080" s="34">
        <f t="shared" si="457"/>
        <v>1</v>
      </c>
      <c r="BS2080" s="35">
        <f t="shared" si="458"/>
        <v>1</v>
      </c>
      <c r="BT2080" s="35">
        <f t="shared" si="459"/>
        <v>51</v>
      </c>
      <c r="BU2080" s="35">
        <f t="shared" si="460"/>
        <v>20</v>
      </c>
      <c r="BV2080" s="35">
        <f t="shared" si="461"/>
        <v>56</v>
      </c>
    </row>
    <row r="2081" spans="2:74" hidden="1" x14ac:dyDescent="0.3">
      <c r="B2081" s="6" t="s">
        <v>2514</v>
      </c>
      <c r="C2081" s="6">
        <v>318021475</v>
      </c>
      <c r="D2081" s="6" t="s">
        <v>773</v>
      </c>
      <c r="E2081" s="6" t="s">
        <v>773</v>
      </c>
      <c r="F2081" s="6" t="s">
        <v>773</v>
      </c>
      <c r="G2081" s="6" t="s">
        <v>97</v>
      </c>
      <c r="H2081" s="6" t="s">
        <v>78</v>
      </c>
      <c r="I2081" s="22">
        <v>500000</v>
      </c>
      <c r="J2081" s="22">
        <v>499000</v>
      </c>
      <c r="K2081" s="22">
        <v>450000</v>
      </c>
      <c r="L2081" s="22">
        <v>555000</v>
      </c>
      <c r="M2081" s="22">
        <v>525000</v>
      </c>
      <c r="N2081" s="22">
        <v>453000</v>
      </c>
      <c r="O2081" s="23">
        <v>27</v>
      </c>
      <c r="P2081" s="23">
        <v>28</v>
      </c>
      <c r="Q2081" s="23">
        <v>31</v>
      </c>
      <c r="R2081" s="22">
        <v>500</v>
      </c>
      <c r="S2081" s="22">
        <v>460</v>
      </c>
      <c r="T2081" s="24">
        <v>2.8</v>
      </c>
      <c r="U2081" s="24">
        <v>-0.10000000000000009</v>
      </c>
      <c r="V2081" s="24">
        <v>2.9</v>
      </c>
      <c r="W2081" s="24">
        <v>3.6</v>
      </c>
      <c r="X2081" s="25">
        <v>5.1999999999999998E-2</v>
      </c>
      <c r="Y2081" s="24">
        <v>3.8</v>
      </c>
      <c r="Z2081" s="24">
        <v>-1.4000000000000004</v>
      </c>
      <c r="AA2081" s="24">
        <v>5.2</v>
      </c>
      <c r="AB2081" s="24">
        <v>5</v>
      </c>
      <c r="AC2081" s="26">
        <v>0.34606866002214837</v>
      </c>
      <c r="AD2081" s="24">
        <v>6.6551665388874683</v>
      </c>
      <c r="AE2081" s="6">
        <v>688</v>
      </c>
      <c r="AF2081" s="6">
        <v>586</v>
      </c>
      <c r="AG2081" s="6">
        <v>517</v>
      </c>
      <c r="AH2081" s="27">
        <v>2.8293029871977238</v>
      </c>
      <c r="AI2081" s="28">
        <v>567000</v>
      </c>
      <c r="AJ2081" s="28">
        <v>459000</v>
      </c>
      <c r="AK2081" s="28">
        <v>407500</v>
      </c>
      <c r="AL2081" s="29">
        <v>0.23529411764705882</v>
      </c>
      <c r="AM2081" s="29">
        <v>0.39141104294478529</v>
      </c>
      <c r="AN2081" s="6">
        <v>3.5</v>
      </c>
      <c r="AO2081" s="27">
        <v>-1.0999999999999996</v>
      </c>
      <c r="AP2081" s="6">
        <v>4.5999999999999996</v>
      </c>
      <c r="AQ2081" s="26">
        <v>6.2E-2</v>
      </c>
      <c r="AR2081" s="28">
        <v>530</v>
      </c>
      <c r="AS2081" s="28">
        <v>490</v>
      </c>
      <c r="AT2081" s="25">
        <v>8.1632653061224483E-2</v>
      </c>
      <c r="AU2081" s="26">
        <v>0.49397749098413712</v>
      </c>
      <c r="AV2081" s="30">
        <v>1444.8000000000002</v>
      </c>
      <c r="AW2081" s="24">
        <v>0.49840000000000001</v>
      </c>
      <c r="AX2081" s="24">
        <v>0.50160000000000005</v>
      </c>
      <c r="AY2081" s="24">
        <v>0.54039999999999999</v>
      </c>
      <c r="AZ2081" s="24">
        <v>0.37540000000000001</v>
      </c>
      <c r="BA2081" s="24">
        <v>0.18079999999999999</v>
      </c>
      <c r="BB2081" s="24">
        <v>0.25629999999999997</v>
      </c>
      <c r="BC2081" s="24">
        <v>0.52559999999999996</v>
      </c>
      <c r="BD2081" s="31">
        <v>3</v>
      </c>
      <c r="BE2081" s="23">
        <v>1114</v>
      </c>
      <c r="BF2081" s="32" t="s">
        <v>4801</v>
      </c>
      <c r="BG2081" s="33">
        <v>146.77213706004</v>
      </c>
      <c r="BH2081" s="33">
        <v>-19.255948835078499</v>
      </c>
      <c r="BI2081" s="34">
        <f t="shared" si="448"/>
        <v>70</v>
      </c>
      <c r="BJ2081" s="34">
        <f t="shared" si="449"/>
        <v>59</v>
      </c>
      <c r="BK2081" s="34">
        <f t="shared" si="450"/>
        <v>90</v>
      </c>
      <c r="BL2081" s="34">
        <f t="shared" si="451"/>
        <v>1</v>
      </c>
      <c r="BM2081" s="34">
        <f t="shared" si="452"/>
        <v>100</v>
      </c>
      <c r="BN2081" s="34">
        <f t="shared" si="453"/>
        <v>80</v>
      </c>
      <c r="BO2081" s="34">
        <f t="shared" si="454"/>
        <v>1</v>
      </c>
      <c r="BP2081" s="34">
        <f t="shared" si="455"/>
        <v>30</v>
      </c>
      <c r="BQ2081" s="35">
        <f t="shared" si="456"/>
        <v>100</v>
      </c>
      <c r="BR2081" s="34">
        <f t="shared" si="457"/>
        <v>84</v>
      </c>
      <c r="BS2081" s="35">
        <f t="shared" si="458"/>
        <v>37</v>
      </c>
      <c r="BT2081" s="35">
        <f t="shared" si="459"/>
        <v>54</v>
      </c>
      <c r="BU2081" s="35">
        <f t="shared" si="460"/>
        <v>30</v>
      </c>
      <c r="BV2081" s="35">
        <f t="shared" si="461"/>
        <v>56</v>
      </c>
    </row>
    <row r="2082" spans="2:74" hidden="1" x14ac:dyDescent="0.3">
      <c r="B2082" s="6" t="s">
        <v>2515</v>
      </c>
      <c r="C2082" s="6">
        <v>312021342</v>
      </c>
      <c r="D2082" s="6" t="s">
        <v>711</v>
      </c>
      <c r="E2082" s="6" t="s">
        <v>712</v>
      </c>
      <c r="F2082" s="6" t="s">
        <v>711</v>
      </c>
      <c r="G2082" s="6" t="s">
        <v>97</v>
      </c>
      <c r="H2082" s="6" t="s">
        <v>78</v>
      </c>
      <c r="I2082" s="22">
        <v>593250</v>
      </c>
      <c r="J2082" s="22">
        <v>569000</v>
      </c>
      <c r="K2082" s="22">
        <v>510000</v>
      </c>
      <c r="L2082" s="22">
        <v>595000</v>
      </c>
      <c r="M2082" s="22">
        <v>560000</v>
      </c>
      <c r="N2082" s="22">
        <v>480000</v>
      </c>
      <c r="O2082" s="23">
        <v>26</v>
      </c>
      <c r="P2082" s="23">
        <v>27</v>
      </c>
      <c r="Q2082" s="23">
        <v>29</v>
      </c>
      <c r="R2082" s="22">
        <v>650</v>
      </c>
      <c r="S2082" s="22">
        <v>560</v>
      </c>
      <c r="T2082" s="24">
        <v>4</v>
      </c>
      <c r="U2082" s="24">
        <v>-0.59999999999999964</v>
      </c>
      <c r="V2082" s="24">
        <v>4.5999999999999996</v>
      </c>
      <c r="W2082" s="24">
        <v>4.5</v>
      </c>
      <c r="X2082" s="25">
        <v>5.6974294142435739E-2</v>
      </c>
      <c r="Y2082" s="24">
        <v>3.7</v>
      </c>
      <c r="Z2082" s="24">
        <v>-1</v>
      </c>
      <c r="AA2082" s="24">
        <v>4.7</v>
      </c>
      <c r="AB2082" s="24">
        <v>4.0999999999999996</v>
      </c>
      <c r="AC2082" s="26">
        <v>0.33507918178818868</v>
      </c>
      <c r="AD2082" s="24">
        <v>5.881234455498312</v>
      </c>
      <c r="AE2082" s="6">
        <v>405</v>
      </c>
      <c r="AF2082" s="6">
        <v>393</v>
      </c>
      <c r="AG2082" s="6">
        <v>369</v>
      </c>
      <c r="AH2082" s="27">
        <v>2.7826086956521738</v>
      </c>
      <c r="AI2082" s="28">
        <v>603000</v>
      </c>
      <c r="AJ2082" s="28">
        <v>480000</v>
      </c>
      <c r="AK2082" s="28">
        <v>435000</v>
      </c>
      <c r="AL2082" s="29">
        <v>0.25624999999999998</v>
      </c>
      <c r="AM2082" s="29">
        <v>0.38620689655172413</v>
      </c>
      <c r="AN2082" s="6">
        <v>3.1</v>
      </c>
      <c r="AO2082" s="27">
        <v>-0.60000000000000009</v>
      </c>
      <c r="AP2082" s="6">
        <v>3.7</v>
      </c>
      <c r="AQ2082" s="26">
        <v>5.826771653543307E-2</v>
      </c>
      <c r="AR2082" s="28">
        <v>640</v>
      </c>
      <c r="AS2082" s="28">
        <v>570</v>
      </c>
      <c r="AT2082" s="25">
        <v>0.12280701754385964</v>
      </c>
      <c r="AU2082" s="26">
        <v>0.47301678427596505</v>
      </c>
      <c r="AV2082" s="30">
        <v>1939.8400000000001</v>
      </c>
      <c r="AW2082" s="24">
        <v>0.7258</v>
      </c>
      <c r="AX2082" s="24">
        <v>0.2742</v>
      </c>
      <c r="AY2082" s="24">
        <v>0.84189999999999998</v>
      </c>
      <c r="AZ2082" s="24">
        <v>0.10780000000000001</v>
      </c>
      <c r="BA2082" s="24">
        <v>0.25440000000000002</v>
      </c>
      <c r="BB2082" s="24">
        <v>0.39660000000000001</v>
      </c>
      <c r="BC2082" s="24">
        <v>0.30330000000000001</v>
      </c>
      <c r="BD2082" s="31">
        <v>2.5</v>
      </c>
      <c r="BE2082" s="23">
        <v>810</v>
      </c>
      <c r="BF2082" s="32" t="s">
        <v>4802</v>
      </c>
      <c r="BG2082" s="33">
        <v>149.17678069400301</v>
      </c>
      <c r="BH2082" s="33">
        <v>-21.090132524658198</v>
      </c>
      <c r="BI2082" s="34">
        <f t="shared" si="448"/>
        <v>51</v>
      </c>
      <c r="BJ2082" s="34">
        <f t="shared" si="449"/>
        <v>65</v>
      </c>
      <c r="BK2082" s="34">
        <f t="shared" si="450"/>
        <v>90</v>
      </c>
      <c r="BL2082" s="34">
        <f t="shared" si="451"/>
        <v>1</v>
      </c>
      <c r="BM2082" s="34">
        <f t="shared" si="452"/>
        <v>100</v>
      </c>
      <c r="BN2082" s="34">
        <f t="shared" si="453"/>
        <v>75</v>
      </c>
      <c r="BO2082" s="34">
        <f t="shared" si="454"/>
        <v>1</v>
      </c>
      <c r="BP2082" s="34">
        <f t="shared" si="455"/>
        <v>46</v>
      </c>
      <c r="BQ2082" s="35">
        <f t="shared" si="456"/>
        <v>100</v>
      </c>
      <c r="BR2082" s="34">
        <f t="shared" si="457"/>
        <v>91</v>
      </c>
      <c r="BS2082" s="35">
        <f t="shared" si="458"/>
        <v>44</v>
      </c>
      <c r="BT2082" s="35">
        <f t="shared" si="459"/>
        <v>55</v>
      </c>
      <c r="BU2082" s="35">
        <f t="shared" si="460"/>
        <v>25</v>
      </c>
      <c r="BV2082" s="35">
        <f t="shared" si="461"/>
        <v>56</v>
      </c>
    </row>
    <row r="2083" spans="2:74" hidden="1" x14ac:dyDescent="0.3">
      <c r="B2083" s="6" t="s">
        <v>2516</v>
      </c>
      <c r="C2083" s="6">
        <v>125031716</v>
      </c>
      <c r="D2083" s="6" t="s">
        <v>1730</v>
      </c>
      <c r="E2083" s="6" t="s">
        <v>791</v>
      </c>
      <c r="F2083" s="6" t="s">
        <v>2757</v>
      </c>
      <c r="G2083" s="6" t="s">
        <v>77</v>
      </c>
      <c r="H2083" s="6" t="s">
        <v>78</v>
      </c>
      <c r="I2083" s="22">
        <v>1350000</v>
      </c>
      <c r="J2083" s="22">
        <v>1350000</v>
      </c>
      <c r="K2083" s="22">
        <v>1313250</v>
      </c>
      <c r="L2083" s="22">
        <v>1313888</v>
      </c>
      <c r="M2083" s="22">
        <v>1306000</v>
      </c>
      <c r="N2083" s="22">
        <v>1220000</v>
      </c>
      <c r="O2083" s="23">
        <v>28</v>
      </c>
      <c r="P2083" s="23">
        <v>28</v>
      </c>
      <c r="Q2083" s="23">
        <v>26</v>
      </c>
      <c r="R2083" s="22">
        <v>780</v>
      </c>
      <c r="S2083" s="22">
        <v>750</v>
      </c>
      <c r="T2083" s="24">
        <v>2.9</v>
      </c>
      <c r="U2083" s="24">
        <v>-0.10000000000000009</v>
      </c>
      <c r="V2083" s="24">
        <v>3</v>
      </c>
      <c r="W2083" s="24">
        <v>2.2000000000000002</v>
      </c>
      <c r="X2083" s="25">
        <v>3.0044444444444443E-2</v>
      </c>
      <c r="Y2083" s="24">
        <v>5.0999999999999996</v>
      </c>
      <c r="Z2083" s="24">
        <v>-1.9000000000000004</v>
      </c>
      <c r="AA2083" s="24">
        <v>7</v>
      </c>
      <c r="AB2083" s="24">
        <v>6.8</v>
      </c>
      <c r="AC2083" s="26">
        <v>0.40325916122094463</v>
      </c>
      <c r="AD2083" s="24">
        <v>13.422087466673453</v>
      </c>
      <c r="AE2083" s="6">
        <v>284</v>
      </c>
      <c r="AF2083" s="6">
        <v>300</v>
      </c>
      <c r="AG2083" s="6">
        <v>217</v>
      </c>
      <c r="AH2083" s="27">
        <v>3.5507559395248376</v>
      </c>
      <c r="AI2083" s="28">
        <v>1300000</v>
      </c>
      <c r="AJ2083" s="28">
        <v>1210000</v>
      </c>
      <c r="AK2083" s="28">
        <v>1030000</v>
      </c>
      <c r="AL2083" s="29">
        <v>7.43801652892562E-2</v>
      </c>
      <c r="AM2083" s="29">
        <v>0.26213592233009708</v>
      </c>
      <c r="AN2083" s="6">
        <v>2.1</v>
      </c>
      <c r="AO2083" s="27">
        <v>-0.10000000000000009</v>
      </c>
      <c r="AP2083" s="6">
        <v>2.2000000000000002</v>
      </c>
      <c r="AQ2083" s="26">
        <v>8.9919649379108832E-2</v>
      </c>
      <c r="AR2083" s="28">
        <v>780</v>
      </c>
      <c r="AS2083" s="28">
        <v>730</v>
      </c>
      <c r="AT2083" s="25">
        <v>6.8493150684931503E-2</v>
      </c>
      <c r="AU2083" s="26">
        <v>0.23530927501078325</v>
      </c>
      <c r="AV2083" s="30">
        <v>1934.2400000000002</v>
      </c>
      <c r="AW2083" s="24">
        <v>0.76160000000000005</v>
      </c>
      <c r="AX2083" s="24">
        <v>0.2384</v>
      </c>
      <c r="AY2083" s="24">
        <v>0.61670000000000003</v>
      </c>
      <c r="AZ2083" s="24">
        <v>0.35809999999999997</v>
      </c>
      <c r="BA2083" s="24">
        <v>0.25729999999999997</v>
      </c>
      <c r="BB2083" s="24">
        <v>0.3458</v>
      </c>
      <c r="BC2083" s="24">
        <v>0.3604</v>
      </c>
      <c r="BD2083" s="31">
        <v>5.5</v>
      </c>
      <c r="BE2083" s="23">
        <v>23</v>
      </c>
      <c r="BF2083" s="32" t="s">
        <v>4803</v>
      </c>
      <c r="BG2083" s="33">
        <v>150.97047273206101</v>
      </c>
      <c r="BH2083" s="33">
        <v>-33.823684710082397</v>
      </c>
      <c r="BI2083" s="34">
        <f t="shared" si="448"/>
        <v>69</v>
      </c>
      <c r="BJ2083" s="34">
        <f t="shared" si="449"/>
        <v>82</v>
      </c>
      <c r="BK2083" s="34">
        <f t="shared" si="450"/>
        <v>81</v>
      </c>
      <c r="BL2083" s="34">
        <f t="shared" si="451"/>
        <v>22</v>
      </c>
      <c r="BM2083" s="34">
        <f t="shared" si="452"/>
        <v>38</v>
      </c>
      <c r="BN2083" s="34">
        <f t="shared" si="453"/>
        <v>100</v>
      </c>
      <c r="BO2083" s="34">
        <f t="shared" si="454"/>
        <v>100</v>
      </c>
      <c r="BP2083" s="34">
        <f t="shared" si="455"/>
        <v>47</v>
      </c>
      <c r="BQ2083" s="35">
        <f t="shared" si="456"/>
        <v>51</v>
      </c>
      <c r="BR2083" s="34">
        <f t="shared" si="457"/>
        <v>17</v>
      </c>
      <c r="BS2083" s="35">
        <f t="shared" si="458"/>
        <v>1</v>
      </c>
      <c r="BT2083" s="35">
        <f t="shared" si="459"/>
        <v>32</v>
      </c>
      <c r="BU2083" s="35">
        <f t="shared" si="460"/>
        <v>55</v>
      </c>
      <c r="BV2083" s="35">
        <f t="shared" si="461"/>
        <v>56</v>
      </c>
    </row>
    <row r="2084" spans="2:74" hidden="1" x14ac:dyDescent="0.3">
      <c r="B2084" s="6" t="s">
        <v>2517</v>
      </c>
      <c r="C2084" s="6">
        <v>108051168</v>
      </c>
      <c r="D2084" s="6" t="s">
        <v>1416</v>
      </c>
      <c r="E2084" s="6" t="s">
        <v>1108</v>
      </c>
      <c r="F2084" s="6" t="s">
        <v>2691</v>
      </c>
      <c r="G2084" s="6" t="s">
        <v>77</v>
      </c>
      <c r="H2084" s="6" t="s">
        <v>78</v>
      </c>
      <c r="I2084" s="22">
        <v>899770</v>
      </c>
      <c r="J2084" s="22">
        <v>899000</v>
      </c>
      <c r="K2084" s="22">
        <v>899000</v>
      </c>
      <c r="L2084" s="22">
        <v>825000</v>
      </c>
      <c r="M2084" s="22">
        <v>810000</v>
      </c>
      <c r="N2084" s="22">
        <v>840000</v>
      </c>
      <c r="O2084" s="23">
        <v>76</v>
      </c>
      <c r="P2084" s="23">
        <v>76</v>
      </c>
      <c r="Q2084" s="23">
        <v>83</v>
      </c>
      <c r="R2084" s="22">
        <v>600</v>
      </c>
      <c r="S2084" s="22">
        <v>560</v>
      </c>
      <c r="T2084" s="24">
        <v>3.7</v>
      </c>
      <c r="U2084" s="24">
        <v>-0.19999999999999973</v>
      </c>
      <c r="V2084" s="24">
        <v>3.9</v>
      </c>
      <c r="W2084" s="24">
        <v>3.1</v>
      </c>
      <c r="X2084" s="25">
        <v>3.4675528190537583E-2</v>
      </c>
      <c r="Y2084" s="24">
        <v>3</v>
      </c>
      <c r="Z2084" s="24">
        <v>-1</v>
      </c>
      <c r="AA2084" s="24">
        <v>4</v>
      </c>
      <c r="AB2084" s="24">
        <v>3.8</v>
      </c>
      <c r="AC2084" s="26">
        <v>0.43098494425928052</v>
      </c>
      <c r="AD2084" s="24">
        <v>12.429080874877334</v>
      </c>
      <c r="AE2084" s="6">
        <v>362</v>
      </c>
      <c r="AF2084" s="6">
        <v>388</v>
      </c>
      <c r="AG2084" s="6">
        <v>263</v>
      </c>
      <c r="AH2084" s="27">
        <v>5.6569250317662014</v>
      </c>
      <c r="AI2084" s="28">
        <v>670000</v>
      </c>
      <c r="AJ2084" s="28">
        <v>617000</v>
      </c>
      <c r="AK2084" s="28">
        <v>622000</v>
      </c>
      <c r="AL2084" s="29">
        <v>8.5899513776337116E-2</v>
      </c>
      <c r="AM2084" s="29">
        <v>7.7170418006430874E-2</v>
      </c>
      <c r="AN2084" s="6">
        <v>2.7</v>
      </c>
      <c r="AO2084" s="27">
        <v>0</v>
      </c>
      <c r="AP2084" s="6">
        <v>2.7</v>
      </c>
      <c r="AQ2084" s="26">
        <v>0.10759101471727343</v>
      </c>
      <c r="AR2084" s="28">
        <v>500</v>
      </c>
      <c r="AS2084" s="28">
        <v>480</v>
      </c>
      <c r="AT2084" s="25">
        <v>4.1666666666666664E-2</v>
      </c>
      <c r="AU2084" s="26">
        <v>0.26354920888690436</v>
      </c>
      <c r="AV2084" s="30">
        <v>1392.16</v>
      </c>
      <c r="AW2084" s="24">
        <v>0.71030000000000004</v>
      </c>
      <c r="AX2084" s="24">
        <v>0.28970000000000001</v>
      </c>
      <c r="AY2084" s="24">
        <v>0.86909999999999998</v>
      </c>
      <c r="AZ2084" s="24">
        <v>8.6300000000000002E-2</v>
      </c>
      <c r="BA2084" s="24">
        <v>0.4824</v>
      </c>
      <c r="BB2084" s="24">
        <v>0.26340000000000002</v>
      </c>
      <c r="BC2084" s="24">
        <v>0.18890000000000001</v>
      </c>
      <c r="BD2084" s="31">
        <v>3</v>
      </c>
      <c r="BE2084" s="23">
        <v>244</v>
      </c>
      <c r="BF2084" s="32" t="s">
        <v>4804</v>
      </c>
      <c r="BG2084" s="33">
        <v>152.525600941482</v>
      </c>
      <c r="BH2084" s="33">
        <v>-31.974190524550199</v>
      </c>
      <c r="BI2084" s="34">
        <f t="shared" si="448"/>
        <v>55</v>
      </c>
      <c r="BJ2084" s="34">
        <f t="shared" si="449"/>
        <v>72</v>
      </c>
      <c r="BK2084" s="34">
        <f t="shared" si="450"/>
        <v>55</v>
      </c>
      <c r="BL2084" s="34">
        <f t="shared" si="451"/>
        <v>13</v>
      </c>
      <c r="BM2084" s="34">
        <f t="shared" si="452"/>
        <v>44</v>
      </c>
      <c r="BN2084" s="34">
        <f t="shared" si="453"/>
        <v>100</v>
      </c>
      <c r="BO2084" s="34">
        <f t="shared" si="454"/>
        <v>62</v>
      </c>
      <c r="BP2084" s="34">
        <f t="shared" si="455"/>
        <v>96</v>
      </c>
      <c r="BQ2084" s="35">
        <f t="shared" si="456"/>
        <v>66</v>
      </c>
      <c r="BR2084" s="34">
        <f t="shared" si="457"/>
        <v>26</v>
      </c>
      <c r="BS2084" s="35">
        <f t="shared" si="458"/>
        <v>1</v>
      </c>
      <c r="BT2084" s="35">
        <f t="shared" si="459"/>
        <v>67</v>
      </c>
      <c r="BU2084" s="35">
        <f t="shared" si="460"/>
        <v>30</v>
      </c>
      <c r="BV2084" s="35">
        <f t="shared" si="461"/>
        <v>56</v>
      </c>
    </row>
    <row r="2085" spans="2:74" hidden="1" x14ac:dyDescent="0.3">
      <c r="B2085" s="6" t="s">
        <v>2518</v>
      </c>
      <c r="C2085" s="6">
        <v>126021723</v>
      </c>
      <c r="D2085" s="6" t="s">
        <v>1840</v>
      </c>
      <c r="E2085" s="6" t="s">
        <v>1297</v>
      </c>
      <c r="F2085" s="6" t="s">
        <v>2757</v>
      </c>
      <c r="G2085" s="6" t="s">
        <v>77</v>
      </c>
      <c r="H2085" s="6" t="s">
        <v>78</v>
      </c>
      <c r="I2085" s="22">
        <v>2769220</v>
      </c>
      <c r="J2085" s="22">
        <v>2800000</v>
      </c>
      <c r="K2085" s="22">
        <v>2661750</v>
      </c>
      <c r="L2085" s="22">
        <v>2925000</v>
      </c>
      <c r="M2085" s="22">
        <v>2880000</v>
      </c>
      <c r="N2085" s="22">
        <v>2690000</v>
      </c>
      <c r="O2085" s="23">
        <v>26</v>
      </c>
      <c r="P2085" s="23">
        <v>26</v>
      </c>
      <c r="Q2085" s="23">
        <v>26</v>
      </c>
      <c r="R2085" s="22">
        <v>1040</v>
      </c>
      <c r="S2085" s="22">
        <v>940</v>
      </c>
      <c r="T2085" s="24">
        <v>3.1</v>
      </c>
      <c r="U2085" s="24">
        <v>-0.29999999999999982</v>
      </c>
      <c r="V2085" s="24">
        <v>3.4</v>
      </c>
      <c r="W2085" s="24">
        <v>3.3</v>
      </c>
      <c r="X2085" s="25">
        <v>1.9528964834863247E-2</v>
      </c>
      <c r="Y2085" s="24">
        <v>3.5</v>
      </c>
      <c r="Z2085" s="24">
        <v>-1.0999999999999996</v>
      </c>
      <c r="AA2085" s="24">
        <v>4.5999999999999996</v>
      </c>
      <c r="AB2085" s="24">
        <v>4.8</v>
      </c>
      <c r="AC2085" s="26">
        <v>0.47545900080462289</v>
      </c>
      <c r="AD2085" s="24">
        <v>24.346349375151217</v>
      </c>
      <c r="AE2085" s="6">
        <v>221</v>
      </c>
      <c r="AF2085" s="6">
        <v>264</v>
      </c>
      <c r="AG2085" s="6">
        <v>168</v>
      </c>
      <c r="AH2085" s="27">
        <v>3.0274669379450661</v>
      </c>
      <c r="AI2085" s="28">
        <v>2685000</v>
      </c>
      <c r="AJ2085" s="28">
        <v>2560000</v>
      </c>
      <c r="AK2085" s="28">
        <v>2350000</v>
      </c>
      <c r="AL2085" s="29">
        <v>4.8828125E-2</v>
      </c>
      <c r="AM2085" s="29">
        <v>0.14255319148936171</v>
      </c>
      <c r="AN2085" s="6">
        <v>3</v>
      </c>
      <c r="AO2085" s="27">
        <v>0</v>
      </c>
      <c r="AP2085" s="6">
        <v>3</v>
      </c>
      <c r="AQ2085" s="26">
        <v>9.6271929824561411E-2</v>
      </c>
      <c r="AR2085" s="28">
        <v>1030</v>
      </c>
      <c r="AS2085" s="28">
        <v>980</v>
      </c>
      <c r="AT2085" s="25">
        <v>5.1020408163265307E-2</v>
      </c>
      <c r="AU2085" s="26">
        <v>0.21900537705368606</v>
      </c>
      <c r="AV2085" s="30">
        <v>2187.36</v>
      </c>
      <c r="AW2085" s="24">
        <v>0.75290000000000001</v>
      </c>
      <c r="AX2085" s="24">
        <v>0.24709999999999999</v>
      </c>
      <c r="AY2085" s="24">
        <v>0.53039999999999998</v>
      </c>
      <c r="AZ2085" s="24">
        <v>0.18129999999999999</v>
      </c>
      <c r="BA2085" s="24">
        <v>0.30330000000000001</v>
      </c>
      <c r="BB2085" s="24">
        <v>0.2843</v>
      </c>
      <c r="BC2085" s="24">
        <v>0.38750000000000001</v>
      </c>
      <c r="BD2085" s="31">
        <v>9</v>
      </c>
      <c r="BE2085" s="23">
        <v>14</v>
      </c>
      <c r="BF2085" s="32" t="s">
        <v>4805</v>
      </c>
      <c r="BG2085" s="33">
        <v>151.08481109031001</v>
      </c>
      <c r="BH2085" s="33">
        <v>-33.788876762871801</v>
      </c>
      <c r="BI2085" s="34">
        <f t="shared" si="448"/>
        <v>65</v>
      </c>
      <c r="BJ2085" s="34">
        <f t="shared" si="449"/>
        <v>67</v>
      </c>
      <c r="BK2085" s="34">
        <f t="shared" si="450"/>
        <v>87</v>
      </c>
      <c r="BL2085" s="34">
        <f t="shared" si="451"/>
        <v>28</v>
      </c>
      <c r="BM2085" s="34">
        <f t="shared" si="452"/>
        <v>25</v>
      </c>
      <c r="BN2085" s="34">
        <f t="shared" si="453"/>
        <v>100</v>
      </c>
      <c r="BO2085" s="34">
        <f t="shared" si="454"/>
        <v>100</v>
      </c>
      <c r="BP2085" s="34">
        <f t="shared" si="455"/>
        <v>57</v>
      </c>
      <c r="BQ2085" s="35">
        <f t="shared" si="456"/>
        <v>16</v>
      </c>
      <c r="BR2085" s="34">
        <f t="shared" si="457"/>
        <v>1</v>
      </c>
      <c r="BS2085" s="35">
        <f t="shared" si="458"/>
        <v>1</v>
      </c>
      <c r="BT2085" s="35">
        <f t="shared" si="459"/>
        <v>59</v>
      </c>
      <c r="BU2085" s="35">
        <f t="shared" si="460"/>
        <v>90</v>
      </c>
      <c r="BV2085" s="35">
        <f t="shared" si="461"/>
        <v>56</v>
      </c>
    </row>
    <row r="2086" spans="2:74" hidden="1" x14ac:dyDescent="0.3">
      <c r="B2086" s="6" t="s">
        <v>2519</v>
      </c>
      <c r="C2086" s="6">
        <v>316011416</v>
      </c>
      <c r="D2086" s="6" t="s">
        <v>2141</v>
      </c>
      <c r="E2086" s="6" t="s">
        <v>1740</v>
      </c>
      <c r="F2086" s="6" t="s">
        <v>1740</v>
      </c>
      <c r="G2086" s="6" t="s">
        <v>97</v>
      </c>
      <c r="H2086" s="6" t="s">
        <v>78</v>
      </c>
      <c r="I2086" s="22">
        <v>899000</v>
      </c>
      <c r="J2086" s="22">
        <v>900000</v>
      </c>
      <c r="K2086" s="22">
        <v>850000</v>
      </c>
      <c r="L2086" s="22">
        <v>935000</v>
      </c>
      <c r="M2086" s="22">
        <v>915000</v>
      </c>
      <c r="N2086" s="22">
        <v>865000</v>
      </c>
      <c r="O2086" s="23">
        <v>28</v>
      </c>
      <c r="P2086" s="23">
        <v>28</v>
      </c>
      <c r="Q2086" s="23">
        <v>32</v>
      </c>
      <c r="R2086" s="22">
        <v>750</v>
      </c>
      <c r="S2086" s="22">
        <v>680</v>
      </c>
      <c r="T2086" s="24">
        <v>4.5</v>
      </c>
      <c r="U2086" s="24">
        <v>-0.29999999999999982</v>
      </c>
      <c r="V2086" s="24">
        <v>4.8</v>
      </c>
      <c r="W2086" s="24">
        <v>4.8</v>
      </c>
      <c r="X2086" s="25">
        <v>4.3381535038932148E-2</v>
      </c>
      <c r="Y2086" s="24">
        <v>4.3</v>
      </c>
      <c r="Z2086" s="24">
        <v>-1.9000000000000004</v>
      </c>
      <c r="AA2086" s="24">
        <v>6.2</v>
      </c>
      <c r="AB2086" s="24">
        <v>8.4</v>
      </c>
      <c r="AC2086" s="26">
        <v>0.45124181748170961</v>
      </c>
      <c r="AD2086" s="24">
        <v>10.401702408104025</v>
      </c>
      <c r="AE2086" s="6">
        <v>226</v>
      </c>
      <c r="AF2086" s="6">
        <v>179</v>
      </c>
      <c r="AG2086" s="6">
        <v>188</v>
      </c>
      <c r="AH2086" s="27">
        <v>2.9302325581395348</v>
      </c>
      <c r="AI2086" s="28">
        <v>1180000</v>
      </c>
      <c r="AJ2086" s="28">
        <v>1060000</v>
      </c>
      <c r="AK2086" s="28">
        <v>1000000</v>
      </c>
      <c r="AL2086" s="29">
        <v>0.11320754716981132</v>
      </c>
      <c r="AM2086" s="29">
        <v>0.18</v>
      </c>
      <c r="AN2086" s="6">
        <v>4</v>
      </c>
      <c r="AO2086" s="27">
        <v>-0.29999999999999982</v>
      </c>
      <c r="AP2086" s="6">
        <v>4.3</v>
      </c>
      <c r="AQ2086" s="26">
        <v>0.12583732057416269</v>
      </c>
      <c r="AR2086" s="28">
        <v>790</v>
      </c>
      <c r="AS2086" s="28">
        <v>750</v>
      </c>
      <c r="AT2086" s="25">
        <v>5.3333333333333337E-2</v>
      </c>
      <c r="AU2086" s="26">
        <v>0.36618616874100784</v>
      </c>
      <c r="AV2086" s="30">
        <v>1662.0800000000002</v>
      </c>
      <c r="AW2086" s="24">
        <v>0.70699999999999996</v>
      </c>
      <c r="AX2086" s="24">
        <v>0.29299999999999998</v>
      </c>
      <c r="AY2086" s="24">
        <v>0.64319999999999999</v>
      </c>
      <c r="AZ2086" s="24">
        <v>0.23350000000000001</v>
      </c>
      <c r="BA2086" s="24">
        <v>0.18940000000000001</v>
      </c>
      <c r="BB2086" s="24">
        <v>0.32719999999999999</v>
      </c>
      <c r="BC2086" s="24">
        <v>0.33239999999999997</v>
      </c>
      <c r="BD2086" s="31">
        <v>7</v>
      </c>
      <c r="BE2086" s="23">
        <v>84</v>
      </c>
      <c r="BF2086" s="32" t="s">
        <v>4806</v>
      </c>
      <c r="BG2086" s="33">
        <v>153.081699543214</v>
      </c>
      <c r="BH2086" s="33">
        <v>-26.724198344632001</v>
      </c>
      <c r="BI2086" s="34">
        <f t="shared" si="448"/>
        <v>42</v>
      </c>
      <c r="BJ2086" s="34">
        <f t="shared" si="449"/>
        <v>51</v>
      </c>
      <c r="BK2086" s="34">
        <f t="shared" si="450"/>
        <v>88</v>
      </c>
      <c r="BL2086" s="34">
        <f t="shared" si="451"/>
        <v>1</v>
      </c>
      <c r="BM2086" s="34">
        <f t="shared" si="452"/>
        <v>57</v>
      </c>
      <c r="BN2086" s="34">
        <f t="shared" si="453"/>
        <v>100</v>
      </c>
      <c r="BO2086" s="34">
        <f t="shared" si="454"/>
        <v>90</v>
      </c>
      <c r="BP2086" s="34">
        <f t="shared" si="455"/>
        <v>32</v>
      </c>
      <c r="BQ2086" s="35">
        <f t="shared" si="456"/>
        <v>95</v>
      </c>
      <c r="BR2086" s="34">
        <f t="shared" si="457"/>
        <v>47</v>
      </c>
      <c r="BS2086" s="35">
        <f t="shared" si="458"/>
        <v>1</v>
      </c>
      <c r="BT2086" s="35">
        <f t="shared" si="459"/>
        <v>46</v>
      </c>
      <c r="BU2086" s="35">
        <f t="shared" si="460"/>
        <v>70</v>
      </c>
      <c r="BV2086" s="35">
        <f t="shared" si="461"/>
        <v>56</v>
      </c>
    </row>
    <row r="2087" spans="2:74" hidden="1" x14ac:dyDescent="0.3">
      <c r="B2087" s="6" t="s">
        <v>2520</v>
      </c>
      <c r="C2087" s="6">
        <v>104011082</v>
      </c>
      <c r="D2087" s="6" t="s">
        <v>1870</v>
      </c>
      <c r="E2087" s="6" t="s">
        <v>1355</v>
      </c>
      <c r="F2087" s="6" t="s">
        <v>2691</v>
      </c>
      <c r="G2087" s="6" t="s">
        <v>77</v>
      </c>
      <c r="H2087" s="6" t="s">
        <v>78</v>
      </c>
      <c r="I2087" s="22">
        <v>835497</v>
      </c>
      <c r="J2087" s="22">
        <v>845000</v>
      </c>
      <c r="K2087" s="22">
        <v>850000</v>
      </c>
      <c r="L2087" s="22">
        <v>820000</v>
      </c>
      <c r="M2087" s="22">
        <v>819500</v>
      </c>
      <c r="N2087" s="22">
        <v>820000</v>
      </c>
      <c r="O2087" s="23">
        <v>57</v>
      </c>
      <c r="P2087" s="23">
        <v>60</v>
      </c>
      <c r="Q2087" s="23">
        <v>76</v>
      </c>
      <c r="R2087" s="22">
        <v>590</v>
      </c>
      <c r="S2087" s="22">
        <v>550</v>
      </c>
      <c r="T2087" s="24">
        <v>2.9</v>
      </c>
      <c r="U2087" s="24">
        <v>-0.10000000000000009</v>
      </c>
      <c r="V2087" s="24">
        <v>3</v>
      </c>
      <c r="W2087" s="24">
        <v>2.7</v>
      </c>
      <c r="X2087" s="25">
        <v>3.6720658482316516E-2</v>
      </c>
      <c r="Y2087" s="24">
        <v>2.6</v>
      </c>
      <c r="Z2087" s="24">
        <v>-1.1000000000000001</v>
      </c>
      <c r="AA2087" s="24">
        <v>3.7</v>
      </c>
      <c r="AB2087" s="24">
        <v>4.8</v>
      </c>
      <c r="AC2087" s="26">
        <v>0.48821660267443401</v>
      </c>
      <c r="AD2087" s="24">
        <v>13.295420693764067</v>
      </c>
      <c r="AE2087" s="6">
        <v>276</v>
      </c>
      <c r="AF2087" s="6">
        <v>316</v>
      </c>
      <c r="AG2087" s="6">
        <v>263</v>
      </c>
      <c r="AH2087" s="27">
        <v>4.2970822281167109</v>
      </c>
      <c r="AI2087" s="28">
        <v>600000</v>
      </c>
      <c r="AJ2087" s="28">
        <v>625000</v>
      </c>
      <c r="AK2087" s="28">
        <v>570000</v>
      </c>
      <c r="AL2087" s="29">
        <v>-0.04</v>
      </c>
      <c r="AM2087" s="29">
        <v>5.2631578947368418E-2</v>
      </c>
      <c r="AN2087" s="6">
        <v>2.8</v>
      </c>
      <c r="AO2087" s="27">
        <v>0.29999999999999982</v>
      </c>
      <c r="AP2087" s="6">
        <v>2.5</v>
      </c>
      <c r="AQ2087" s="26">
        <v>8.9274447949526811E-2</v>
      </c>
      <c r="AR2087" s="28">
        <v>535</v>
      </c>
      <c r="AS2087" s="28">
        <v>500</v>
      </c>
      <c r="AT2087" s="25">
        <v>7.0000000000000007E-2</v>
      </c>
      <c r="AU2087" s="26">
        <v>0.16523482095796294</v>
      </c>
      <c r="AV2087" s="30">
        <v>1208.48</v>
      </c>
      <c r="AW2087" s="24">
        <v>0.67659999999999998</v>
      </c>
      <c r="AX2087" s="24">
        <v>0.32340000000000002</v>
      </c>
      <c r="AY2087" s="24">
        <v>0.82430000000000003</v>
      </c>
      <c r="AZ2087" s="24">
        <v>9.9400000000000002E-2</v>
      </c>
      <c r="BA2087" s="24">
        <v>0.50280000000000002</v>
      </c>
      <c r="BB2087" s="24">
        <v>0.2225</v>
      </c>
      <c r="BC2087" s="24">
        <v>0.23680000000000001</v>
      </c>
      <c r="BD2087" s="31">
        <v>2.5</v>
      </c>
      <c r="BE2087" s="23">
        <v>527</v>
      </c>
      <c r="BF2087" s="32" t="s">
        <v>4807</v>
      </c>
      <c r="BG2087" s="33">
        <v>153.27730027622101</v>
      </c>
      <c r="BH2087" s="33">
        <v>-29.463928550820999</v>
      </c>
      <c r="BI2087" s="34">
        <f t="shared" si="448"/>
        <v>69</v>
      </c>
      <c r="BJ2087" s="34">
        <f t="shared" si="449"/>
        <v>70</v>
      </c>
      <c r="BK2087" s="34">
        <f t="shared" si="450"/>
        <v>72</v>
      </c>
      <c r="BL2087" s="34">
        <f t="shared" si="451"/>
        <v>45</v>
      </c>
      <c r="BM2087" s="34">
        <f t="shared" si="452"/>
        <v>1</v>
      </c>
      <c r="BN2087" s="34">
        <f t="shared" si="453"/>
        <v>100</v>
      </c>
      <c r="BO2087" s="34">
        <f t="shared" si="454"/>
        <v>26</v>
      </c>
      <c r="BP2087" s="34">
        <f t="shared" si="455"/>
        <v>100</v>
      </c>
      <c r="BQ2087" s="35">
        <f t="shared" si="456"/>
        <v>73</v>
      </c>
      <c r="BR2087" s="34">
        <f t="shared" si="457"/>
        <v>18</v>
      </c>
      <c r="BS2087" s="35">
        <f t="shared" si="458"/>
        <v>1</v>
      </c>
      <c r="BT2087" s="35">
        <f t="shared" si="459"/>
        <v>74</v>
      </c>
      <c r="BU2087" s="35">
        <f t="shared" si="460"/>
        <v>25</v>
      </c>
      <c r="BV2087" s="35">
        <f t="shared" si="461"/>
        <v>56</v>
      </c>
    </row>
    <row r="2088" spans="2:74" hidden="1" x14ac:dyDescent="0.3">
      <c r="B2088" s="6" t="s">
        <v>2521</v>
      </c>
      <c r="C2088" s="6">
        <v>303041069</v>
      </c>
      <c r="D2088" s="6" t="s">
        <v>880</v>
      </c>
      <c r="E2088" s="6" t="s">
        <v>881</v>
      </c>
      <c r="F2088" s="6" t="s">
        <v>2780</v>
      </c>
      <c r="G2088" s="6" t="s">
        <v>97</v>
      </c>
      <c r="H2088" s="6" t="s">
        <v>78</v>
      </c>
      <c r="I2088" s="22">
        <v>2300500</v>
      </c>
      <c r="J2088" s="22">
        <v>2100000</v>
      </c>
      <c r="K2088" s="22">
        <v>1950000</v>
      </c>
      <c r="L2088" s="22">
        <v>2300500</v>
      </c>
      <c r="M2088" s="22">
        <v>2013888</v>
      </c>
      <c r="N2088" s="22">
        <v>2000000</v>
      </c>
      <c r="O2088" s="23">
        <v>19</v>
      </c>
      <c r="P2088" s="23">
        <v>25</v>
      </c>
      <c r="Q2088" s="23">
        <v>24</v>
      </c>
      <c r="R2088" s="22">
        <v>800</v>
      </c>
      <c r="S2088" s="22">
        <v>750</v>
      </c>
      <c r="T2088" s="24">
        <v>1</v>
      </c>
      <c r="U2088" s="24">
        <v>-0.7</v>
      </c>
      <c r="V2088" s="24">
        <v>1.7</v>
      </c>
      <c r="W2088" s="24">
        <v>1.7</v>
      </c>
      <c r="X2088" s="25">
        <v>1.808302542925451E-2</v>
      </c>
      <c r="Y2088" s="24">
        <v>3.9</v>
      </c>
      <c r="Z2088" s="24">
        <v>-1.5000000000000004</v>
      </c>
      <c r="AA2088" s="24">
        <v>5.4</v>
      </c>
      <c r="AB2088" s="24">
        <v>5.9</v>
      </c>
      <c r="AC2088" s="26">
        <v>0.42925824175824168</v>
      </c>
      <c r="AD2088" s="24">
        <v>23.738187143385456</v>
      </c>
      <c r="AE2088" s="6">
        <v>84</v>
      </c>
      <c r="AF2088" s="6">
        <v>103</v>
      </c>
      <c r="AG2088" s="6">
        <v>93</v>
      </c>
      <c r="AH2088" s="27">
        <v>3</v>
      </c>
      <c r="AI2088" s="28">
        <v>1269000</v>
      </c>
      <c r="AJ2088" s="28">
        <v>1185000</v>
      </c>
      <c r="AK2088" s="28">
        <v>965000</v>
      </c>
      <c r="AL2088" s="29">
        <v>7.0886075949367092E-2</v>
      </c>
      <c r="AM2088" s="29">
        <v>0.31502590673575132</v>
      </c>
      <c r="AN2088" s="6">
        <v>2.2000000000000002</v>
      </c>
      <c r="AO2088" s="27">
        <v>-9.9999999999999645E-2</v>
      </c>
      <c r="AP2088" s="6">
        <v>2.2999999999999998</v>
      </c>
      <c r="AQ2088" s="26">
        <v>0.13072727272727275</v>
      </c>
      <c r="AR2088" s="28">
        <v>680</v>
      </c>
      <c r="AS2088" s="28">
        <v>650</v>
      </c>
      <c r="AT2088" s="25">
        <v>4.6153846153846156E-2</v>
      </c>
      <c r="AU2088" s="26">
        <v>0.36495788187534328</v>
      </c>
      <c r="AV2088" s="30">
        <v>1863.6800000000003</v>
      </c>
      <c r="AW2088" s="24">
        <v>0.69830000000000003</v>
      </c>
      <c r="AX2088" s="24">
        <v>0.30170000000000002</v>
      </c>
      <c r="AY2088" s="24">
        <v>0.69079999999999997</v>
      </c>
      <c r="AZ2088" s="24">
        <v>0.25080000000000002</v>
      </c>
      <c r="BA2088" s="24">
        <v>0.38600000000000001</v>
      </c>
      <c r="BB2088" s="24">
        <v>0.1862</v>
      </c>
      <c r="BC2088" s="24">
        <v>0.3448</v>
      </c>
      <c r="BD2088" s="31">
        <v>4</v>
      </c>
      <c r="BE2088" s="23">
        <v>10</v>
      </c>
      <c r="BF2088" s="32" t="s">
        <v>4808</v>
      </c>
      <c r="BG2088" s="33">
        <v>153.057402486922</v>
      </c>
      <c r="BH2088" s="33">
        <v>-27.5653274439575</v>
      </c>
      <c r="BI2088" s="34">
        <f t="shared" si="448"/>
        <v>100</v>
      </c>
      <c r="BJ2088" s="34">
        <f t="shared" si="449"/>
        <v>80</v>
      </c>
      <c r="BK2088" s="34">
        <f t="shared" si="450"/>
        <v>88</v>
      </c>
      <c r="BL2088" s="34">
        <f t="shared" si="451"/>
        <v>1</v>
      </c>
      <c r="BM2088" s="34">
        <f t="shared" si="452"/>
        <v>36</v>
      </c>
      <c r="BN2088" s="34">
        <f t="shared" si="453"/>
        <v>100</v>
      </c>
      <c r="BO2088" s="34">
        <f t="shared" si="454"/>
        <v>100</v>
      </c>
      <c r="BP2088" s="34">
        <f t="shared" si="455"/>
        <v>75</v>
      </c>
      <c r="BQ2088" s="35">
        <f t="shared" si="456"/>
        <v>11</v>
      </c>
      <c r="BR2088" s="34">
        <f t="shared" si="457"/>
        <v>1</v>
      </c>
      <c r="BS2088" s="35">
        <f t="shared" si="458"/>
        <v>1</v>
      </c>
      <c r="BT2088" s="35">
        <f t="shared" si="459"/>
        <v>52</v>
      </c>
      <c r="BU2088" s="35">
        <f t="shared" si="460"/>
        <v>40</v>
      </c>
      <c r="BV2088" s="35">
        <f t="shared" si="461"/>
        <v>56</v>
      </c>
    </row>
    <row r="2089" spans="2:74" hidden="1" x14ac:dyDescent="0.3">
      <c r="B2089" s="6" t="s">
        <v>2522</v>
      </c>
      <c r="C2089" s="6">
        <v>306011139</v>
      </c>
      <c r="D2089" s="6" t="s">
        <v>1833</v>
      </c>
      <c r="E2089" s="6" t="s">
        <v>1349</v>
      </c>
      <c r="F2089" s="6" t="s">
        <v>1349</v>
      </c>
      <c r="G2089" s="6" t="s">
        <v>97</v>
      </c>
      <c r="H2089" s="6" t="s">
        <v>78</v>
      </c>
      <c r="I2089" s="22">
        <v>845000</v>
      </c>
      <c r="J2089" s="22">
        <v>845000</v>
      </c>
      <c r="K2089" s="22">
        <v>814215</v>
      </c>
      <c r="L2089" s="22">
        <v>840101</v>
      </c>
      <c r="M2089" s="22">
        <v>830000</v>
      </c>
      <c r="N2089" s="22">
        <v>760000</v>
      </c>
      <c r="O2089" s="23">
        <v>57</v>
      </c>
      <c r="P2089" s="23">
        <v>46</v>
      </c>
      <c r="Q2089" s="23">
        <v>42</v>
      </c>
      <c r="R2089" s="22">
        <v>730</v>
      </c>
      <c r="S2089" s="22">
        <v>680</v>
      </c>
      <c r="T2089" s="24">
        <v>2.2999999999999998</v>
      </c>
      <c r="U2089" s="24">
        <v>-0.60000000000000009</v>
      </c>
      <c r="V2089" s="24">
        <v>2.9</v>
      </c>
      <c r="W2089" s="24">
        <v>3.6</v>
      </c>
      <c r="X2089" s="25">
        <v>4.492307692307692E-2</v>
      </c>
      <c r="Y2089" s="24">
        <v>3.7</v>
      </c>
      <c r="Z2089" s="24">
        <v>-1.0999999999999996</v>
      </c>
      <c r="AA2089" s="24">
        <v>4.8</v>
      </c>
      <c r="AB2089" s="24">
        <v>5</v>
      </c>
      <c r="AC2089" s="26">
        <v>0.39791557648700504</v>
      </c>
      <c r="AD2089" s="24">
        <v>8.857709750566892</v>
      </c>
      <c r="AE2089" s="6">
        <v>305</v>
      </c>
      <c r="AF2089" s="6">
        <v>289</v>
      </c>
      <c r="AG2089" s="6">
        <v>300</v>
      </c>
      <c r="AH2089" s="27">
        <v>5.3153153153153152</v>
      </c>
      <c r="AI2089" s="28">
        <v>740000</v>
      </c>
      <c r="AJ2089" s="28">
        <v>695000</v>
      </c>
      <c r="AK2089" s="28">
        <v>645000</v>
      </c>
      <c r="AL2089" s="29">
        <v>6.4748201438848921E-2</v>
      </c>
      <c r="AM2089" s="29">
        <v>0.14728682170542637</v>
      </c>
      <c r="AN2089" s="6">
        <v>2.9</v>
      </c>
      <c r="AO2089" s="27">
        <v>-0.5</v>
      </c>
      <c r="AP2089" s="6">
        <v>3.4</v>
      </c>
      <c r="AQ2089" s="26">
        <v>6.8181818181818177E-2</v>
      </c>
      <c r="AR2089" s="28">
        <v>700</v>
      </c>
      <c r="AS2089" s="28">
        <v>670</v>
      </c>
      <c r="AT2089" s="25">
        <v>4.4776119402985072E-2</v>
      </c>
      <c r="AU2089" s="26">
        <v>0.2789539113544478</v>
      </c>
      <c r="AV2089" s="30">
        <v>1834.5600000000002</v>
      </c>
      <c r="AW2089" s="24">
        <v>0.73599999999999999</v>
      </c>
      <c r="AX2089" s="24">
        <v>0.26400000000000001</v>
      </c>
      <c r="AY2089" s="24">
        <v>0.79220000000000002</v>
      </c>
      <c r="AZ2089" s="24">
        <v>5.0299999999999997E-2</v>
      </c>
      <c r="BA2089" s="24">
        <v>0.34310000000000002</v>
      </c>
      <c r="BB2089" s="24">
        <v>0.35630000000000001</v>
      </c>
      <c r="BC2089" s="24">
        <v>0.28270000000000001</v>
      </c>
      <c r="BD2089" s="31">
        <v>6.5</v>
      </c>
      <c r="BE2089" s="23">
        <v>1409</v>
      </c>
      <c r="BF2089" s="32" t="s">
        <v>4809</v>
      </c>
      <c r="BG2089" s="33">
        <v>145.67051123955</v>
      </c>
      <c r="BH2089" s="33">
        <v>-16.779220983947699</v>
      </c>
      <c r="BI2089" s="34">
        <f t="shared" si="448"/>
        <v>79</v>
      </c>
      <c r="BJ2089" s="34">
        <f t="shared" si="449"/>
        <v>69</v>
      </c>
      <c r="BK2089" s="34">
        <f t="shared" si="450"/>
        <v>59</v>
      </c>
      <c r="BL2089" s="34">
        <f t="shared" si="451"/>
        <v>8</v>
      </c>
      <c r="BM2089" s="34">
        <f t="shared" si="452"/>
        <v>33</v>
      </c>
      <c r="BN2089" s="34">
        <f t="shared" si="453"/>
        <v>90</v>
      </c>
      <c r="BO2089" s="34">
        <f t="shared" si="454"/>
        <v>1</v>
      </c>
      <c r="BP2089" s="34">
        <f t="shared" si="455"/>
        <v>65</v>
      </c>
      <c r="BQ2089" s="35">
        <f t="shared" si="456"/>
        <v>100</v>
      </c>
      <c r="BR2089" s="34">
        <f t="shared" si="457"/>
        <v>62</v>
      </c>
      <c r="BS2089" s="35">
        <f t="shared" si="458"/>
        <v>2</v>
      </c>
      <c r="BT2089" s="35">
        <f t="shared" si="459"/>
        <v>55</v>
      </c>
      <c r="BU2089" s="35">
        <f t="shared" si="460"/>
        <v>65</v>
      </c>
      <c r="BV2089" s="35">
        <f t="shared" si="461"/>
        <v>56</v>
      </c>
    </row>
    <row r="2090" spans="2:74" hidden="1" x14ac:dyDescent="0.3">
      <c r="B2090" s="6" t="s">
        <v>2523</v>
      </c>
      <c r="C2090" s="6">
        <v>120031396</v>
      </c>
      <c r="D2090" s="6" t="s">
        <v>2038</v>
      </c>
      <c r="E2090" s="6" t="s">
        <v>855</v>
      </c>
      <c r="F2090" s="6" t="s">
        <v>2757</v>
      </c>
      <c r="G2090" s="6" t="s">
        <v>77</v>
      </c>
      <c r="H2090" s="6" t="s">
        <v>78</v>
      </c>
      <c r="I2090" s="22">
        <v>1950000</v>
      </c>
      <c r="J2090" s="22">
        <v>2700000</v>
      </c>
      <c r="K2090" s="22">
        <v>2700000</v>
      </c>
      <c r="L2090" s="22">
        <v>3310000</v>
      </c>
      <c r="M2090" s="22">
        <v>2900000</v>
      </c>
      <c r="N2090" s="22">
        <v>2900000</v>
      </c>
      <c r="O2090" s="23">
        <v>29</v>
      </c>
      <c r="P2090" s="23">
        <v>29</v>
      </c>
      <c r="Q2090" s="23">
        <v>33</v>
      </c>
      <c r="R2090" s="22">
        <v>800</v>
      </c>
      <c r="S2090" s="22">
        <v>800</v>
      </c>
      <c r="T2090" s="24">
        <v>1.5</v>
      </c>
      <c r="U2090" s="24">
        <v>-0.10000000000000009</v>
      </c>
      <c r="V2090" s="24">
        <v>1.6</v>
      </c>
      <c r="W2090" s="24">
        <v>1.7</v>
      </c>
      <c r="X2090" s="25">
        <v>2.1333333333333333E-2</v>
      </c>
      <c r="Y2090" s="24">
        <v>2.8</v>
      </c>
      <c r="Z2090" s="24">
        <v>-1.1000000000000001</v>
      </c>
      <c r="AA2090" s="24">
        <v>3.9</v>
      </c>
      <c r="AB2090" s="24">
        <v>4.0999999999999996</v>
      </c>
      <c r="AC2090" s="26">
        <v>0.35065572620800894</v>
      </c>
      <c r="AD2090" s="24">
        <v>16.436987166000421</v>
      </c>
      <c r="AE2090" s="6">
        <v>170</v>
      </c>
      <c r="AF2090" s="6">
        <v>196</v>
      </c>
      <c r="AG2090" s="6">
        <v>131</v>
      </c>
      <c r="AH2090" s="27">
        <v>2.9260700389105057</v>
      </c>
      <c r="AI2090" s="28">
        <v>2680000</v>
      </c>
      <c r="AJ2090" s="28">
        <v>2500000</v>
      </c>
      <c r="AK2090" s="28">
        <v>2210000</v>
      </c>
      <c r="AL2090" s="29">
        <v>7.1999999999999995E-2</v>
      </c>
      <c r="AM2090" s="29">
        <v>0.21266968325791855</v>
      </c>
      <c r="AN2090" s="6">
        <v>2.4</v>
      </c>
      <c r="AO2090" s="27">
        <v>-0.10000000000000009</v>
      </c>
      <c r="AP2090" s="6">
        <v>2.5</v>
      </c>
      <c r="AQ2090" s="26">
        <v>9.8518518518518519E-2</v>
      </c>
      <c r="AR2090" s="28">
        <v>950</v>
      </c>
      <c r="AS2090" s="28">
        <v>900</v>
      </c>
      <c r="AT2090" s="25">
        <v>5.5555555555555552E-2</v>
      </c>
      <c r="AU2090" s="26">
        <v>0.23943601891798205</v>
      </c>
      <c r="AV2090" s="30">
        <v>2281.44</v>
      </c>
      <c r="AW2090" s="24">
        <v>0.67669999999999997</v>
      </c>
      <c r="AX2090" s="24">
        <v>0.32329999999999998</v>
      </c>
      <c r="AY2090" s="24">
        <v>0.1011</v>
      </c>
      <c r="AZ2090" s="24">
        <v>3.56E-2</v>
      </c>
      <c r="BA2090" s="24">
        <v>0.1043</v>
      </c>
      <c r="BB2090" s="24">
        <v>0.28949999999999998</v>
      </c>
      <c r="BC2090" s="24">
        <v>0.57799999999999996</v>
      </c>
      <c r="BD2090" s="31">
        <v>4</v>
      </c>
      <c r="BE2090" s="23">
        <v>12</v>
      </c>
      <c r="BF2090" s="32" t="s">
        <v>4810</v>
      </c>
      <c r="BG2090" s="33">
        <v>151.07352510278599</v>
      </c>
      <c r="BH2090" s="33">
        <v>-33.862199807990898</v>
      </c>
      <c r="BI2090" s="34">
        <f t="shared" si="448"/>
        <v>92</v>
      </c>
      <c r="BJ2090" s="34">
        <f t="shared" si="449"/>
        <v>77</v>
      </c>
      <c r="BK2090" s="34">
        <f t="shared" si="450"/>
        <v>89</v>
      </c>
      <c r="BL2090" s="34">
        <f t="shared" si="451"/>
        <v>21</v>
      </c>
      <c r="BM2090" s="34">
        <f t="shared" si="452"/>
        <v>37</v>
      </c>
      <c r="BN2090" s="34">
        <f t="shared" si="453"/>
        <v>100</v>
      </c>
      <c r="BO2090" s="34">
        <f t="shared" si="454"/>
        <v>100</v>
      </c>
      <c r="BP2090" s="34">
        <f t="shared" si="455"/>
        <v>13</v>
      </c>
      <c r="BQ2090" s="35">
        <f t="shared" si="456"/>
        <v>22</v>
      </c>
      <c r="BR2090" s="34">
        <f t="shared" si="457"/>
        <v>1</v>
      </c>
      <c r="BS2090" s="35">
        <f t="shared" si="458"/>
        <v>34</v>
      </c>
      <c r="BT2090" s="35">
        <f t="shared" si="459"/>
        <v>70</v>
      </c>
      <c r="BU2090" s="35">
        <f t="shared" si="460"/>
        <v>40</v>
      </c>
      <c r="BV2090" s="35">
        <f t="shared" si="461"/>
        <v>56</v>
      </c>
    </row>
    <row r="2091" spans="2:74" hidden="1" x14ac:dyDescent="0.3">
      <c r="B2091" s="6" t="s">
        <v>2524</v>
      </c>
      <c r="C2091" s="6">
        <v>511031280</v>
      </c>
      <c r="D2091" s="6" t="s">
        <v>2177</v>
      </c>
      <c r="E2091" s="6" t="s">
        <v>311</v>
      </c>
      <c r="F2091" s="6" t="s">
        <v>4737</v>
      </c>
      <c r="G2091" s="6" t="s">
        <v>93</v>
      </c>
      <c r="H2091" s="6" t="s">
        <v>78</v>
      </c>
      <c r="I2091" s="22">
        <v>449000</v>
      </c>
      <c r="J2091" s="22">
        <v>440000</v>
      </c>
      <c r="K2091" s="22">
        <v>435000</v>
      </c>
      <c r="L2091" s="22">
        <v>450000</v>
      </c>
      <c r="M2091" s="22">
        <v>432000</v>
      </c>
      <c r="N2091" s="22">
        <v>425000</v>
      </c>
      <c r="O2091" s="23">
        <v>48</v>
      </c>
      <c r="P2091" s="23">
        <v>53</v>
      </c>
      <c r="Q2091" s="23">
        <v>63</v>
      </c>
      <c r="R2091" s="22">
        <v>680</v>
      </c>
      <c r="S2091" s="22">
        <v>625</v>
      </c>
      <c r="T2091" s="24">
        <v>5.6</v>
      </c>
      <c r="U2091" s="24">
        <v>-0.30000000000000071</v>
      </c>
      <c r="V2091" s="24">
        <v>5.9</v>
      </c>
      <c r="W2091" s="24">
        <v>5.5</v>
      </c>
      <c r="X2091" s="25">
        <v>7.8752783964365261E-2</v>
      </c>
      <c r="Y2091" s="24">
        <v>4.2</v>
      </c>
      <c r="Z2091" s="24">
        <v>-1.8999999999999995</v>
      </c>
      <c r="AA2091" s="24">
        <v>6.1</v>
      </c>
      <c r="AB2091" s="24">
        <v>7</v>
      </c>
      <c r="AC2091" s="26">
        <v>0.24150471644505056</v>
      </c>
      <c r="AD2091" s="24">
        <v>3.0666181471670728</v>
      </c>
      <c r="AE2091" s="6">
        <v>224</v>
      </c>
      <c r="AF2091" s="6">
        <v>256</v>
      </c>
      <c r="AG2091" s="6">
        <v>239</v>
      </c>
      <c r="AH2091" s="27">
        <v>4.92</v>
      </c>
      <c r="AI2091" s="28">
        <v>345000</v>
      </c>
      <c r="AJ2091" s="28">
        <v>305000</v>
      </c>
      <c r="AK2091" s="28">
        <v>280000</v>
      </c>
      <c r="AL2091" s="29">
        <v>0.13114754098360656</v>
      </c>
      <c r="AM2091" s="29">
        <v>0.23214285714285715</v>
      </c>
      <c r="AN2091" s="6">
        <v>3</v>
      </c>
      <c r="AO2091" s="27">
        <v>-0.29999999999999982</v>
      </c>
      <c r="AP2091" s="6">
        <v>3.3</v>
      </c>
      <c r="AQ2091" s="26">
        <v>5.7471264367816091E-3</v>
      </c>
      <c r="AR2091" s="28">
        <v>550</v>
      </c>
      <c r="AS2091" s="28">
        <v>550</v>
      </c>
      <c r="AT2091" s="25">
        <v>0</v>
      </c>
      <c r="AU2091" s="26">
        <v>0.15000000000000002</v>
      </c>
      <c r="AV2091" s="30">
        <v>2815.6800000000003</v>
      </c>
      <c r="AW2091" s="24">
        <v>0.7228</v>
      </c>
      <c r="AX2091" s="24">
        <v>0.2772</v>
      </c>
      <c r="AY2091" s="24">
        <v>0.85209999999999997</v>
      </c>
      <c r="AZ2091" s="24">
        <v>0.1447</v>
      </c>
      <c r="BA2091" s="24">
        <v>0.17269999999999999</v>
      </c>
      <c r="BB2091" s="24">
        <v>0.41880000000000001</v>
      </c>
      <c r="BC2091" s="24">
        <v>0.37730000000000002</v>
      </c>
      <c r="BD2091" s="31">
        <v>9</v>
      </c>
      <c r="BE2091" s="23">
        <v>548</v>
      </c>
      <c r="BF2091" s="32" t="s">
        <v>4811</v>
      </c>
      <c r="BG2091" s="33">
        <v>121.44744829602099</v>
      </c>
      <c r="BH2091" s="33">
        <v>-30.7394112169079</v>
      </c>
      <c r="BI2091" s="34">
        <f t="shared" si="448"/>
        <v>24</v>
      </c>
      <c r="BJ2091" s="34">
        <f t="shared" si="449"/>
        <v>67</v>
      </c>
      <c r="BK2091" s="34">
        <f t="shared" si="450"/>
        <v>64</v>
      </c>
      <c r="BL2091" s="34">
        <f t="shared" si="451"/>
        <v>51</v>
      </c>
      <c r="BM2091" s="34">
        <f t="shared" si="452"/>
        <v>66</v>
      </c>
      <c r="BN2091" s="34">
        <f t="shared" si="453"/>
        <v>1</v>
      </c>
      <c r="BO2091" s="34">
        <f t="shared" si="454"/>
        <v>23</v>
      </c>
      <c r="BP2091" s="34">
        <f t="shared" si="455"/>
        <v>28</v>
      </c>
      <c r="BQ2091" s="35">
        <f t="shared" si="456"/>
        <v>100</v>
      </c>
      <c r="BR2091" s="34">
        <f t="shared" si="457"/>
        <v>100</v>
      </c>
      <c r="BS2091" s="35">
        <f t="shared" si="458"/>
        <v>100</v>
      </c>
      <c r="BT2091" s="35">
        <f t="shared" si="459"/>
        <v>47</v>
      </c>
      <c r="BU2091" s="35">
        <f t="shared" si="460"/>
        <v>90</v>
      </c>
      <c r="BV2091" s="35">
        <f t="shared" si="461"/>
        <v>56</v>
      </c>
    </row>
    <row r="2092" spans="2:74" hidden="1" x14ac:dyDescent="0.3">
      <c r="B2092" s="6" t="s">
        <v>2525</v>
      </c>
      <c r="C2092" s="6">
        <v>701041041</v>
      </c>
      <c r="D2092" s="6" t="s">
        <v>588</v>
      </c>
      <c r="E2092" s="6" t="s">
        <v>1389</v>
      </c>
      <c r="F2092" s="6" t="s">
        <v>1389</v>
      </c>
      <c r="G2092" s="6" t="s">
        <v>1390</v>
      </c>
      <c r="H2092" s="6" t="s">
        <v>78</v>
      </c>
      <c r="I2092" s="22">
        <v>550000</v>
      </c>
      <c r="J2092" s="22">
        <v>550000</v>
      </c>
      <c r="K2092" s="22">
        <v>543900</v>
      </c>
      <c r="L2092" s="22">
        <v>550000</v>
      </c>
      <c r="M2092" s="22">
        <v>550000</v>
      </c>
      <c r="N2092" s="22">
        <v>525000</v>
      </c>
      <c r="O2092" s="23">
        <v>49</v>
      </c>
      <c r="P2092" s="23">
        <v>51</v>
      </c>
      <c r="Q2092" s="23">
        <v>63</v>
      </c>
      <c r="R2092" s="22">
        <v>650</v>
      </c>
      <c r="S2092" s="22">
        <v>620</v>
      </c>
      <c r="T2092" s="24">
        <v>5.6</v>
      </c>
      <c r="U2092" s="24">
        <v>0.29999999999999982</v>
      </c>
      <c r="V2092" s="24">
        <v>5.3</v>
      </c>
      <c r="W2092" s="24">
        <v>4.8</v>
      </c>
      <c r="X2092" s="25">
        <v>6.1454545454545456E-2</v>
      </c>
      <c r="Y2092" s="24">
        <v>5.5</v>
      </c>
      <c r="Z2092" s="24">
        <v>-2.0999999999999996</v>
      </c>
      <c r="AA2092" s="24">
        <v>7.6</v>
      </c>
      <c r="AB2092" s="24">
        <v>9.6</v>
      </c>
      <c r="AC2092" s="26">
        <v>0.2373648846041484</v>
      </c>
      <c r="AD2092" s="24">
        <v>3.8624463471089232</v>
      </c>
      <c r="AE2092" s="6">
        <v>60</v>
      </c>
      <c r="AF2092" s="6">
        <v>86</v>
      </c>
      <c r="AG2092" s="6">
        <v>247</v>
      </c>
      <c r="AH2092" s="27">
        <v>1.0077519379844961</v>
      </c>
      <c r="AI2092" s="28">
        <v>555000</v>
      </c>
      <c r="AJ2092" s="28">
        <v>525000</v>
      </c>
      <c r="AK2092" s="28">
        <v>520000</v>
      </c>
      <c r="AL2092" s="29">
        <v>5.7142857142857141E-2</v>
      </c>
      <c r="AM2092" s="29">
        <v>6.7307692307692304E-2</v>
      </c>
      <c r="AN2092" s="6">
        <v>6.2</v>
      </c>
      <c r="AO2092" s="27">
        <v>2.4000000000000004</v>
      </c>
      <c r="AP2092" s="6">
        <v>3.8</v>
      </c>
      <c r="AQ2092" s="26">
        <v>6.3235294117647056E-2</v>
      </c>
      <c r="AR2092" s="28">
        <v>660</v>
      </c>
      <c r="AS2092" s="28">
        <v>625</v>
      </c>
      <c r="AT2092" s="25">
        <v>5.6000000000000001E-2</v>
      </c>
      <c r="AU2092" s="26">
        <v>0.30436044273531948</v>
      </c>
      <c r="AV2092" s="30">
        <v>2738.4</v>
      </c>
      <c r="AW2092" s="24">
        <v>0.79749999999999999</v>
      </c>
      <c r="AX2092" s="24">
        <v>0.20250000000000001</v>
      </c>
      <c r="AY2092" s="24">
        <v>0.86450000000000005</v>
      </c>
      <c r="AZ2092" s="24">
        <v>7.6100000000000001E-2</v>
      </c>
      <c r="BA2092" s="24">
        <v>0.11310000000000001</v>
      </c>
      <c r="BB2092" s="24">
        <v>0.42459999999999998</v>
      </c>
      <c r="BC2092" s="24">
        <v>0.4365</v>
      </c>
      <c r="BD2092" s="31">
        <v>7</v>
      </c>
      <c r="BE2092" s="23">
        <v>17</v>
      </c>
      <c r="BF2092" s="32" t="s">
        <v>4812</v>
      </c>
      <c r="BG2092" s="33">
        <v>130.993661093486</v>
      </c>
      <c r="BH2092" s="33">
        <v>-12.4799377158855</v>
      </c>
      <c r="BI2092" s="34">
        <f t="shared" si="448"/>
        <v>24</v>
      </c>
      <c r="BJ2092" s="34">
        <f t="shared" si="449"/>
        <v>14</v>
      </c>
      <c r="BK2092" s="34">
        <f t="shared" si="450"/>
        <v>100</v>
      </c>
      <c r="BL2092" s="34">
        <f t="shared" si="451"/>
        <v>1</v>
      </c>
      <c r="BM2092" s="34">
        <f t="shared" si="452"/>
        <v>29</v>
      </c>
      <c r="BN2092" s="34">
        <f t="shared" si="453"/>
        <v>82</v>
      </c>
      <c r="BO2092" s="34">
        <f t="shared" si="454"/>
        <v>100</v>
      </c>
      <c r="BP2092" s="34">
        <f t="shared" si="455"/>
        <v>15</v>
      </c>
      <c r="BQ2092" s="35">
        <f t="shared" si="456"/>
        <v>100</v>
      </c>
      <c r="BR2092" s="34">
        <f t="shared" si="457"/>
        <v>100</v>
      </c>
      <c r="BS2092" s="35">
        <f t="shared" si="458"/>
        <v>100</v>
      </c>
      <c r="BT2092" s="35">
        <f t="shared" si="459"/>
        <v>26</v>
      </c>
      <c r="BU2092" s="35">
        <f t="shared" si="460"/>
        <v>70</v>
      </c>
      <c r="BV2092" s="35">
        <f t="shared" si="461"/>
        <v>56</v>
      </c>
    </row>
    <row r="2093" spans="2:74" hidden="1" x14ac:dyDescent="0.3">
      <c r="B2093" s="6" t="s">
        <v>711</v>
      </c>
      <c r="C2093" s="6">
        <v>312021346</v>
      </c>
      <c r="D2093" s="6" t="s">
        <v>711</v>
      </c>
      <c r="E2093" s="6" t="s">
        <v>712</v>
      </c>
      <c r="F2093" s="6" t="s">
        <v>711</v>
      </c>
      <c r="G2093" s="6" t="s">
        <v>97</v>
      </c>
      <c r="H2093" s="6" t="s">
        <v>78</v>
      </c>
      <c r="I2093" s="22">
        <v>465000</v>
      </c>
      <c r="J2093" s="22">
        <v>479000</v>
      </c>
      <c r="K2093" s="22">
        <v>420000</v>
      </c>
      <c r="L2093" s="22">
        <v>475000</v>
      </c>
      <c r="M2093" s="22">
        <v>480000</v>
      </c>
      <c r="N2093" s="22">
        <v>420000</v>
      </c>
      <c r="O2093" s="23">
        <v>56</v>
      </c>
      <c r="P2093" s="23">
        <v>40</v>
      </c>
      <c r="Q2093" s="23">
        <v>37</v>
      </c>
      <c r="R2093" s="22">
        <v>490</v>
      </c>
      <c r="S2093" s="22">
        <v>480</v>
      </c>
      <c r="T2093" s="24">
        <v>2.7</v>
      </c>
      <c r="U2093" s="24">
        <v>-0.5</v>
      </c>
      <c r="V2093" s="24">
        <v>3.2</v>
      </c>
      <c r="W2093" s="24">
        <v>2.5</v>
      </c>
      <c r="X2093" s="25">
        <v>5.4795698924731184E-2</v>
      </c>
      <c r="Y2093" s="24">
        <v>3.1</v>
      </c>
      <c r="Z2093" s="24">
        <v>-1.3000000000000003</v>
      </c>
      <c r="AA2093" s="24">
        <v>4.4000000000000004</v>
      </c>
      <c r="AB2093" s="24">
        <v>3.7</v>
      </c>
      <c r="AC2093" s="26">
        <v>0.35310734463276833</v>
      </c>
      <c r="AD2093" s="24">
        <v>6.4440704573876486</v>
      </c>
      <c r="AE2093" s="6">
        <v>405</v>
      </c>
      <c r="AF2093" s="6">
        <v>393</v>
      </c>
      <c r="AG2093" s="6">
        <v>369</v>
      </c>
      <c r="AH2093" s="27">
        <v>2.7826086956521738</v>
      </c>
      <c r="AI2093" s="28">
        <v>603000</v>
      </c>
      <c r="AJ2093" s="28">
        <v>480000</v>
      </c>
      <c r="AK2093" s="28">
        <v>435000</v>
      </c>
      <c r="AL2093" s="29">
        <v>0.25624999999999998</v>
      </c>
      <c r="AM2093" s="29">
        <v>0.38620689655172413</v>
      </c>
      <c r="AN2093" s="6">
        <v>3.1</v>
      </c>
      <c r="AO2093" s="27">
        <v>-0.60000000000000009</v>
      </c>
      <c r="AP2093" s="6">
        <v>3.7</v>
      </c>
      <c r="AQ2093" s="26">
        <v>5.826771653543307E-2</v>
      </c>
      <c r="AR2093" s="28">
        <v>640</v>
      </c>
      <c r="AS2093" s="28">
        <v>570</v>
      </c>
      <c r="AT2093" s="25">
        <v>0.12280701754385964</v>
      </c>
      <c r="AU2093" s="26">
        <v>0.47301678427596505</v>
      </c>
      <c r="AV2093" s="30">
        <v>1387.68</v>
      </c>
      <c r="AW2093" s="24">
        <v>0.45800000000000002</v>
      </c>
      <c r="AX2093" s="24">
        <v>0.54200000000000004</v>
      </c>
      <c r="AY2093" s="24">
        <v>0.26140000000000002</v>
      </c>
      <c r="AZ2093" s="24">
        <v>0.42709999999999998</v>
      </c>
      <c r="BA2093" s="24">
        <v>0.16189999999999999</v>
      </c>
      <c r="BB2093" s="24">
        <v>0.14460000000000001</v>
      </c>
      <c r="BC2093" s="24">
        <v>0.64459999999999995</v>
      </c>
      <c r="BD2093" s="31">
        <v>2</v>
      </c>
      <c r="BE2093" s="23">
        <v>804</v>
      </c>
      <c r="BF2093" s="32" t="s">
        <v>4813</v>
      </c>
      <c r="BG2093" s="33">
        <v>149.185499938878</v>
      </c>
      <c r="BH2093" s="33">
        <v>-21.142561036298101</v>
      </c>
      <c r="BI2093" s="34">
        <f t="shared" si="448"/>
        <v>72</v>
      </c>
      <c r="BJ2093" s="34">
        <f t="shared" si="449"/>
        <v>65</v>
      </c>
      <c r="BK2093" s="34">
        <f t="shared" si="450"/>
        <v>90</v>
      </c>
      <c r="BL2093" s="34">
        <f t="shared" si="451"/>
        <v>1</v>
      </c>
      <c r="BM2093" s="34">
        <f t="shared" si="452"/>
        <v>100</v>
      </c>
      <c r="BN2093" s="34">
        <f t="shared" si="453"/>
        <v>75</v>
      </c>
      <c r="BO2093" s="34">
        <f t="shared" si="454"/>
        <v>1</v>
      </c>
      <c r="BP2093" s="34">
        <f t="shared" si="455"/>
        <v>26</v>
      </c>
      <c r="BQ2093" s="35">
        <f t="shared" si="456"/>
        <v>100</v>
      </c>
      <c r="BR2093" s="34">
        <f t="shared" si="457"/>
        <v>86</v>
      </c>
      <c r="BS2093" s="35">
        <f t="shared" si="458"/>
        <v>32</v>
      </c>
      <c r="BT2093" s="35">
        <f t="shared" si="459"/>
        <v>65</v>
      </c>
      <c r="BU2093" s="35">
        <f t="shared" si="460"/>
        <v>20</v>
      </c>
      <c r="BV2093" s="35">
        <f t="shared" si="461"/>
        <v>56</v>
      </c>
    </row>
    <row r="2094" spans="2:74" hidden="1" x14ac:dyDescent="0.3">
      <c r="B2094" s="6" t="s">
        <v>2526</v>
      </c>
      <c r="C2094" s="6">
        <v>306031161</v>
      </c>
      <c r="D2094" s="6" t="s">
        <v>1348</v>
      </c>
      <c r="E2094" s="6" t="s">
        <v>1349</v>
      </c>
      <c r="F2094" s="6" t="s">
        <v>2698</v>
      </c>
      <c r="G2094" s="6" t="s">
        <v>97</v>
      </c>
      <c r="H2094" s="6" t="s">
        <v>78</v>
      </c>
      <c r="I2094" s="22">
        <v>611100</v>
      </c>
      <c r="J2094" s="22">
        <v>585000</v>
      </c>
      <c r="K2094" s="22">
        <v>499550</v>
      </c>
      <c r="L2094" s="22">
        <v>500000</v>
      </c>
      <c r="M2094" s="22">
        <v>480000</v>
      </c>
      <c r="N2094" s="22">
        <v>450000</v>
      </c>
      <c r="O2094" s="23">
        <v>84</v>
      </c>
      <c r="P2094" s="23">
        <v>87</v>
      </c>
      <c r="Q2094" s="23">
        <v>91</v>
      </c>
      <c r="R2094" s="22">
        <v>550</v>
      </c>
      <c r="S2094" s="22">
        <v>450</v>
      </c>
      <c r="T2094" s="24">
        <v>2.2999999999999998</v>
      </c>
      <c r="U2094" s="24">
        <v>0</v>
      </c>
      <c r="V2094" s="24">
        <v>2.2999999999999998</v>
      </c>
      <c r="W2094" s="24">
        <v>2.7</v>
      </c>
      <c r="X2094" s="25">
        <v>4.6800850924562265E-2</v>
      </c>
      <c r="Y2094" s="24">
        <v>0.8</v>
      </c>
      <c r="Z2094" s="24">
        <v>-0.19999999999999996</v>
      </c>
      <c r="AA2094" s="24">
        <v>1</v>
      </c>
      <c r="AB2094" s="24">
        <v>1.3</v>
      </c>
      <c r="AC2094" s="26">
        <v>0.41266506602641051</v>
      </c>
      <c r="AD2094" s="24">
        <v>8.8174692954104703</v>
      </c>
      <c r="AE2094" s="6">
        <v>328</v>
      </c>
      <c r="AF2094" s="6">
        <v>297</v>
      </c>
      <c r="AG2094" s="6">
        <v>241</v>
      </c>
      <c r="AH2094" s="27">
        <v>8.1355932203389827</v>
      </c>
      <c r="AI2094" s="28">
        <v>415000</v>
      </c>
      <c r="AJ2094" s="28">
        <v>410000</v>
      </c>
      <c r="AK2094" s="28">
        <v>375000</v>
      </c>
      <c r="AL2094" s="29">
        <v>1.2195121951219513E-2</v>
      </c>
      <c r="AM2094" s="29">
        <v>0.10666666666666667</v>
      </c>
      <c r="AN2094" s="6">
        <v>1.9</v>
      </c>
      <c r="AO2094" s="27">
        <v>9.9999999999999867E-2</v>
      </c>
      <c r="AP2094" s="6">
        <v>1.8</v>
      </c>
      <c r="AQ2094" s="26">
        <v>5.9615384615384612E-2</v>
      </c>
      <c r="AR2094" s="28">
        <v>500</v>
      </c>
      <c r="AS2094" s="28">
        <v>450</v>
      </c>
      <c r="AT2094" s="25">
        <v>0.1111111111111111</v>
      </c>
      <c r="AU2094" s="26">
        <v>0.37922665043505399</v>
      </c>
      <c r="AV2094" s="30">
        <v>1332.8000000000002</v>
      </c>
      <c r="AW2094" s="24">
        <v>0.66620000000000001</v>
      </c>
      <c r="AX2094" s="24">
        <v>0.33379999999999999</v>
      </c>
      <c r="AY2094" s="24">
        <v>0.83689999999999998</v>
      </c>
      <c r="AZ2094" s="24">
        <v>5.6399999999999999E-2</v>
      </c>
      <c r="BA2094" s="24">
        <v>0.40849999999999997</v>
      </c>
      <c r="BB2094" s="24">
        <v>0.24329999999999999</v>
      </c>
      <c r="BC2094" s="24">
        <v>0.28910000000000002</v>
      </c>
      <c r="BD2094" s="31">
        <v>2.5</v>
      </c>
      <c r="BE2094" s="23">
        <v>1273</v>
      </c>
      <c r="BF2094" s="32" t="s">
        <v>4814</v>
      </c>
      <c r="BG2094" s="33">
        <v>145.855963365929</v>
      </c>
      <c r="BH2094" s="33">
        <v>-18.1246782372823</v>
      </c>
      <c r="BI2094" s="34">
        <f t="shared" si="448"/>
        <v>79</v>
      </c>
      <c r="BJ2094" s="34">
        <f t="shared" si="449"/>
        <v>85</v>
      </c>
      <c r="BK2094" s="34">
        <f t="shared" si="450"/>
        <v>24</v>
      </c>
      <c r="BL2094" s="34">
        <f t="shared" si="451"/>
        <v>1</v>
      </c>
      <c r="BM2094" s="34">
        <f t="shared" si="452"/>
        <v>7</v>
      </c>
      <c r="BN2094" s="34">
        <f t="shared" si="453"/>
        <v>77</v>
      </c>
      <c r="BO2094" s="34">
        <f t="shared" si="454"/>
        <v>1</v>
      </c>
      <c r="BP2094" s="34">
        <f t="shared" si="455"/>
        <v>80</v>
      </c>
      <c r="BQ2094" s="35">
        <f t="shared" si="456"/>
        <v>100</v>
      </c>
      <c r="BR2094" s="34">
        <f t="shared" si="457"/>
        <v>62</v>
      </c>
      <c r="BS2094" s="35">
        <f t="shared" si="458"/>
        <v>1</v>
      </c>
      <c r="BT2094" s="35">
        <f t="shared" si="459"/>
        <v>100</v>
      </c>
      <c r="BU2094" s="35">
        <f t="shared" si="460"/>
        <v>25</v>
      </c>
      <c r="BV2094" s="35">
        <f t="shared" si="461"/>
        <v>55</v>
      </c>
    </row>
    <row r="2095" spans="2:74" hidden="1" x14ac:dyDescent="0.3">
      <c r="B2095" s="6" t="s">
        <v>2527</v>
      </c>
      <c r="C2095" s="6">
        <v>103031072</v>
      </c>
      <c r="D2095" s="6" t="s">
        <v>858</v>
      </c>
      <c r="E2095" s="6" t="s">
        <v>100</v>
      </c>
      <c r="F2095" s="6" t="s">
        <v>2527</v>
      </c>
      <c r="G2095" s="6" t="s">
        <v>77</v>
      </c>
      <c r="H2095" s="6" t="s">
        <v>78</v>
      </c>
      <c r="I2095" s="22">
        <v>750000</v>
      </c>
      <c r="J2095" s="22">
        <v>750000</v>
      </c>
      <c r="K2095" s="22">
        <v>746500</v>
      </c>
      <c r="L2095" s="22">
        <v>710000</v>
      </c>
      <c r="M2095" s="22">
        <v>710000</v>
      </c>
      <c r="N2095" s="22">
        <v>680000</v>
      </c>
      <c r="O2095" s="23">
        <v>54</v>
      </c>
      <c r="P2095" s="23">
        <v>49</v>
      </c>
      <c r="Q2095" s="23">
        <v>56</v>
      </c>
      <c r="R2095" s="22">
        <v>600</v>
      </c>
      <c r="S2095" s="22">
        <v>570</v>
      </c>
      <c r="T2095" s="24">
        <v>3.1</v>
      </c>
      <c r="U2095" s="24">
        <v>0</v>
      </c>
      <c r="V2095" s="24">
        <v>3.1</v>
      </c>
      <c r="W2095" s="24">
        <v>3.4</v>
      </c>
      <c r="X2095" s="25">
        <v>4.1599999999999998E-2</v>
      </c>
      <c r="Y2095" s="24">
        <v>7.5</v>
      </c>
      <c r="Z2095" s="24">
        <v>-2</v>
      </c>
      <c r="AA2095" s="24">
        <v>9.5</v>
      </c>
      <c r="AB2095" s="24">
        <v>9.5</v>
      </c>
      <c r="AC2095" s="26">
        <v>0.30752829260291942</v>
      </c>
      <c r="AD2095" s="24">
        <v>7.3925070337240246</v>
      </c>
      <c r="AE2095" s="6">
        <v>296</v>
      </c>
      <c r="AF2095" s="6">
        <v>338</v>
      </c>
      <c r="AG2095" s="6">
        <v>260</v>
      </c>
      <c r="AH2095" s="27">
        <v>7.668639053254438</v>
      </c>
      <c r="AI2095" s="28">
        <v>605000</v>
      </c>
      <c r="AJ2095" s="28">
        <v>605000</v>
      </c>
      <c r="AK2095" s="28">
        <v>615000</v>
      </c>
      <c r="AL2095" s="29">
        <v>0</v>
      </c>
      <c r="AM2095" s="29">
        <v>-1.6260162601626018E-2</v>
      </c>
      <c r="AN2095" s="6">
        <v>1.8</v>
      </c>
      <c r="AO2095" s="27">
        <v>-9.9999999999999867E-2</v>
      </c>
      <c r="AP2095" s="6">
        <v>1.9</v>
      </c>
      <c r="AQ2095" s="26">
        <v>9.9669966996699666E-2</v>
      </c>
      <c r="AR2095" s="28">
        <v>550</v>
      </c>
      <c r="AS2095" s="28">
        <v>500</v>
      </c>
      <c r="AT2095" s="25">
        <v>0.1</v>
      </c>
      <c r="AU2095" s="26">
        <v>0.29975316366562321</v>
      </c>
      <c r="AV2095" s="30">
        <v>1951.0400000000002</v>
      </c>
      <c r="AW2095" s="24">
        <v>0.69040000000000001</v>
      </c>
      <c r="AX2095" s="24">
        <v>0.30959999999999999</v>
      </c>
      <c r="AY2095" s="24">
        <v>0.85609999999999997</v>
      </c>
      <c r="AZ2095" s="24">
        <v>0.1176</v>
      </c>
      <c r="BA2095" s="24">
        <v>0.311</v>
      </c>
      <c r="BB2095" s="24">
        <v>0.32300000000000001</v>
      </c>
      <c r="BC2095" s="24">
        <v>0.3357</v>
      </c>
      <c r="BD2095" s="31">
        <v>3</v>
      </c>
      <c r="BE2095" s="23">
        <v>206</v>
      </c>
      <c r="BF2095" s="32" t="s">
        <v>4815</v>
      </c>
      <c r="BG2095" s="33">
        <v>149.5886810113</v>
      </c>
      <c r="BH2095" s="33">
        <v>-32.611542652180297</v>
      </c>
      <c r="BI2095" s="34">
        <f t="shared" si="448"/>
        <v>65</v>
      </c>
      <c r="BJ2095" s="34">
        <f t="shared" si="449"/>
        <v>87</v>
      </c>
      <c r="BK2095" s="34">
        <f t="shared" si="450"/>
        <v>30</v>
      </c>
      <c r="BL2095" s="34">
        <f t="shared" si="451"/>
        <v>1</v>
      </c>
      <c r="BM2095" s="34">
        <f t="shared" si="452"/>
        <v>1</v>
      </c>
      <c r="BN2095" s="34">
        <f t="shared" si="453"/>
        <v>100</v>
      </c>
      <c r="BO2095" s="34">
        <f t="shared" si="454"/>
        <v>68</v>
      </c>
      <c r="BP2095" s="34">
        <f t="shared" si="455"/>
        <v>58</v>
      </c>
      <c r="BQ2095" s="35">
        <f t="shared" si="456"/>
        <v>89</v>
      </c>
      <c r="BR2095" s="34">
        <f t="shared" si="457"/>
        <v>76</v>
      </c>
      <c r="BS2095" s="35">
        <f t="shared" si="458"/>
        <v>62</v>
      </c>
      <c r="BT2095" s="35">
        <f t="shared" si="459"/>
        <v>1</v>
      </c>
      <c r="BU2095" s="35">
        <f t="shared" si="460"/>
        <v>30</v>
      </c>
      <c r="BV2095" s="35">
        <f t="shared" si="461"/>
        <v>55</v>
      </c>
    </row>
    <row r="2096" spans="2:74" hidden="1" x14ac:dyDescent="0.3">
      <c r="B2096" s="6" t="s">
        <v>2528</v>
      </c>
      <c r="C2096" s="6">
        <v>309081260</v>
      </c>
      <c r="D2096" s="6" t="s">
        <v>1980</v>
      </c>
      <c r="E2096" s="6" t="s">
        <v>1142</v>
      </c>
      <c r="F2096" s="6" t="s">
        <v>3657</v>
      </c>
      <c r="G2096" s="6" t="s">
        <v>97</v>
      </c>
      <c r="H2096" s="6" t="s">
        <v>78</v>
      </c>
      <c r="I2096" s="22">
        <v>1000000</v>
      </c>
      <c r="J2096" s="22">
        <v>948600</v>
      </c>
      <c r="K2096" s="22">
        <v>892500</v>
      </c>
      <c r="L2096" s="22">
        <v>1050000</v>
      </c>
      <c r="M2096" s="22">
        <v>1020000</v>
      </c>
      <c r="N2096" s="22">
        <v>956000</v>
      </c>
      <c r="O2096" s="23">
        <v>32</v>
      </c>
      <c r="P2096" s="23">
        <v>32</v>
      </c>
      <c r="Q2096" s="23">
        <v>33</v>
      </c>
      <c r="R2096" s="22">
        <v>820</v>
      </c>
      <c r="S2096" s="22">
        <v>800</v>
      </c>
      <c r="T2096" s="24">
        <v>3.5</v>
      </c>
      <c r="U2096" s="24">
        <v>0.29999999999999982</v>
      </c>
      <c r="V2096" s="24">
        <v>3.2</v>
      </c>
      <c r="W2096" s="24">
        <v>3.8</v>
      </c>
      <c r="X2096" s="25">
        <v>4.2639999999999997E-2</v>
      </c>
      <c r="Y2096" s="24">
        <v>4.2</v>
      </c>
      <c r="Z2096" s="24">
        <v>-2.2000000000000002</v>
      </c>
      <c r="AA2096" s="24">
        <v>6.4</v>
      </c>
      <c r="AB2096" s="24">
        <v>6.8</v>
      </c>
      <c r="AC2096" s="26">
        <v>0.43347712086610835</v>
      </c>
      <c r="AD2096" s="24">
        <v>10.165973753895599</v>
      </c>
      <c r="AE2096" s="6">
        <v>87</v>
      </c>
      <c r="AF2096" s="6">
        <v>104</v>
      </c>
      <c r="AG2096" s="6">
        <v>76</v>
      </c>
      <c r="AH2096" s="27">
        <v>2.1927710843373496</v>
      </c>
      <c r="AI2096" s="28">
        <v>1320000</v>
      </c>
      <c r="AJ2096" s="28">
        <v>1200000</v>
      </c>
      <c r="AK2096" s="28">
        <v>1050000</v>
      </c>
      <c r="AL2096" s="29">
        <v>0.1</v>
      </c>
      <c r="AM2096" s="29">
        <v>0.25714285714285712</v>
      </c>
      <c r="AN2096" s="6">
        <v>3.6</v>
      </c>
      <c r="AO2096" s="27">
        <v>0.20000000000000018</v>
      </c>
      <c r="AP2096" s="6">
        <v>3.4</v>
      </c>
      <c r="AQ2096" s="26">
        <v>0.14765478424015008</v>
      </c>
      <c r="AR2096" s="28">
        <v>920</v>
      </c>
      <c r="AS2096" s="28">
        <v>890</v>
      </c>
      <c r="AT2096" s="25">
        <v>3.3707865168539325E-2</v>
      </c>
      <c r="AU2096" s="26">
        <v>0.39577533758673855</v>
      </c>
      <c r="AV2096" s="30">
        <v>1891.6800000000003</v>
      </c>
      <c r="AW2096" s="24">
        <v>0.73960000000000004</v>
      </c>
      <c r="AX2096" s="24">
        <v>0.26040000000000002</v>
      </c>
      <c r="AY2096" s="24">
        <v>0.48149999999999998</v>
      </c>
      <c r="AZ2096" s="24">
        <v>0.41689999999999999</v>
      </c>
      <c r="BA2096" s="24">
        <v>0.19739999999999999</v>
      </c>
      <c r="BB2096" s="24">
        <v>0.43390000000000001</v>
      </c>
      <c r="BC2096" s="24">
        <v>0.34200000000000003</v>
      </c>
      <c r="BD2096" s="31">
        <v>3</v>
      </c>
      <c r="BE2096" s="23">
        <v>73</v>
      </c>
      <c r="BF2096" s="32" t="s">
        <v>4816</v>
      </c>
      <c r="BG2096" s="33">
        <v>153.374212613087</v>
      </c>
      <c r="BH2096" s="33">
        <v>-28.051939979839698</v>
      </c>
      <c r="BI2096" s="34">
        <f t="shared" si="448"/>
        <v>59</v>
      </c>
      <c r="BJ2096" s="34">
        <f t="shared" si="449"/>
        <v>57</v>
      </c>
      <c r="BK2096" s="34">
        <f t="shared" si="450"/>
        <v>98</v>
      </c>
      <c r="BL2096" s="34">
        <f t="shared" si="451"/>
        <v>1</v>
      </c>
      <c r="BM2096" s="34">
        <f t="shared" si="452"/>
        <v>51</v>
      </c>
      <c r="BN2096" s="34">
        <f t="shared" si="453"/>
        <v>100</v>
      </c>
      <c r="BO2096" s="34">
        <f t="shared" si="454"/>
        <v>92</v>
      </c>
      <c r="BP2096" s="34">
        <f t="shared" si="455"/>
        <v>33</v>
      </c>
      <c r="BQ2096" s="35">
        <f t="shared" si="456"/>
        <v>92</v>
      </c>
      <c r="BR2096" s="34">
        <f t="shared" si="457"/>
        <v>49</v>
      </c>
      <c r="BS2096" s="35">
        <f t="shared" si="458"/>
        <v>1</v>
      </c>
      <c r="BT2096" s="35">
        <f t="shared" si="459"/>
        <v>47</v>
      </c>
      <c r="BU2096" s="35">
        <f t="shared" si="460"/>
        <v>30</v>
      </c>
      <c r="BV2096" s="35">
        <f t="shared" si="461"/>
        <v>55</v>
      </c>
    </row>
    <row r="2097" spans="2:74" hidden="1" x14ac:dyDescent="0.3">
      <c r="B2097" s="6" t="s">
        <v>2529</v>
      </c>
      <c r="C2097" s="6">
        <v>112031551</v>
      </c>
      <c r="D2097" s="6" t="s">
        <v>2417</v>
      </c>
      <c r="E2097" s="6" t="s">
        <v>1219</v>
      </c>
      <c r="F2097" s="6" t="s">
        <v>3657</v>
      </c>
      <c r="G2097" s="6" t="s">
        <v>77</v>
      </c>
      <c r="H2097" s="6" t="s">
        <v>78</v>
      </c>
      <c r="I2097" s="22">
        <v>1524400</v>
      </c>
      <c r="J2097" s="22">
        <v>1462600</v>
      </c>
      <c r="K2097" s="22">
        <v>1295000</v>
      </c>
      <c r="L2097" s="22">
        <v>1495000</v>
      </c>
      <c r="M2097" s="22">
        <v>1420000</v>
      </c>
      <c r="N2097" s="22">
        <v>1285000</v>
      </c>
      <c r="O2097" s="23">
        <v>39</v>
      </c>
      <c r="P2097" s="23">
        <v>35</v>
      </c>
      <c r="Q2097" s="23">
        <v>39</v>
      </c>
      <c r="R2097" s="22">
        <v>900</v>
      </c>
      <c r="S2097" s="22">
        <v>880</v>
      </c>
      <c r="T2097" s="24">
        <v>3.8</v>
      </c>
      <c r="U2097" s="24">
        <v>-0.20000000000000018</v>
      </c>
      <c r="V2097" s="24">
        <v>4</v>
      </c>
      <c r="W2097" s="24">
        <v>4</v>
      </c>
      <c r="X2097" s="25">
        <v>3.0700603516137497E-2</v>
      </c>
      <c r="Y2097" s="24">
        <v>1.2</v>
      </c>
      <c r="Z2097" s="24">
        <v>-0.40000000000000013</v>
      </c>
      <c r="AA2097" s="24">
        <v>1.6</v>
      </c>
      <c r="AB2097" s="24">
        <v>3.1</v>
      </c>
      <c r="AC2097" s="26">
        <v>0.38265306122448978</v>
      </c>
      <c r="AD2097" s="24">
        <v>12.464024071166929</v>
      </c>
      <c r="AE2097" s="6">
        <v>456</v>
      </c>
      <c r="AF2097" s="6">
        <v>444</v>
      </c>
      <c r="AG2097" s="6">
        <v>337</v>
      </c>
      <c r="AH2097" s="27">
        <v>6.6392251815980634</v>
      </c>
      <c r="AI2097" s="28">
        <v>1247000</v>
      </c>
      <c r="AJ2097" s="28">
        <v>1100000</v>
      </c>
      <c r="AK2097" s="28">
        <v>1025000</v>
      </c>
      <c r="AL2097" s="29">
        <v>0.13363636363636364</v>
      </c>
      <c r="AM2097" s="29">
        <v>0.21658536585365853</v>
      </c>
      <c r="AN2097" s="6">
        <v>2.4</v>
      </c>
      <c r="AO2097" s="27">
        <v>-0.5</v>
      </c>
      <c r="AP2097" s="6">
        <v>2.9</v>
      </c>
      <c r="AQ2097" s="26">
        <v>0.16252631578947369</v>
      </c>
      <c r="AR2097" s="28">
        <v>830</v>
      </c>
      <c r="AS2097" s="28">
        <v>800</v>
      </c>
      <c r="AT2097" s="25">
        <v>3.7499999999999999E-2</v>
      </c>
      <c r="AU2097" s="26">
        <v>0.33693768380651978</v>
      </c>
      <c r="AV2097" s="30">
        <v>2352</v>
      </c>
      <c r="AW2097" s="24">
        <v>0.85170000000000001</v>
      </c>
      <c r="AX2097" s="24">
        <v>0.14829999999999999</v>
      </c>
      <c r="AY2097" s="24">
        <v>0.98770000000000002</v>
      </c>
      <c r="AZ2097" s="24">
        <v>3.8E-3</v>
      </c>
      <c r="BA2097" s="24">
        <v>0.40739999999999998</v>
      </c>
      <c r="BB2097" s="24">
        <v>0.4622</v>
      </c>
      <c r="BC2097" s="24">
        <v>0.10299999999999999</v>
      </c>
      <c r="BD2097" s="31">
        <v>6</v>
      </c>
      <c r="BE2097" s="23">
        <v>662</v>
      </c>
      <c r="BF2097" s="32" t="s">
        <v>4817</v>
      </c>
      <c r="BG2097" s="33">
        <v>153.491114476267</v>
      </c>
      <c r="BH2097" s="33">
        <v>-28.2475935026306</v>
      </c>
      <c r="BI2097" s="34">
        <f t="shared" si="448"/>
        <v>54</v>
      </c>
      <c r="BJ2097" s="34">
        <f t="shared" si="449"/>
        <v>77</v>
      </c>
      <c r="BK2097" s="34">
        <f t="shared" si="450"/>
        <v>43</v>
      </c>
      <c r="BL2097" s="34">
        <f t="shared" si="451"/>
        <v>1</v>
      </c>
      <c r="BM2097" s="34">
        <f t="shared" si="452"/>
        <v>67</v>
      </c>
      <c r="BN2097" s="34">
        <f t="shared" si="453"/>
        <v>100</v>
      </c>
      <c r="BO2097" s="34">
        <f t="shared" si="454"/>
        <v>10</v>
      </c>
      <c r="BP2097" s="34">
        <f t="shared" si="455"/>
        <v>80</v>
      </c>
      <c r="BQ2097" s="35">
        <f t="shared" si="456"/>
        <v>53</v>
      </c>
      <c r="BR2097" s="34">
        <f t="shared" si="457"/>
        <v>26</v>
      </c>
      <c r="BS2097" s="35">
        <f t="shared" si="458"/>
        <v>12</v>
      </c>
      <c r="BT2097" s="35">
        <f t="shared" si="459"/>
        <v>97</v>
      </c>
      <c r="BU2097" s="35">
        <f t="shared" si="460"/>
        <v>60</v>
      </c>
      <c r="BV2097" s="35">
        <f t="shared" si="461"/>
        <v>55</v>
      </c>
    </row>
    <row r="2098" spans="2:74" hidden="1" x14ac:dyDescent="0.3">
      <c r="B2098" s="6" t="s">
        <v>2530</v>
      </c>
      <c r="C2098" s="6">
        <v>119021660</v>
      </c>
      <c r="D2098" s="6" t="s">
        <v>2021</v>
      </c>
      <c r="E2098" s="6" t="s">
        <v>1094</v>
      </c>
      <c r="F2098" s="6" t="s">
        <v>2757</v>
      </c>
      <c r="G2098" s="6" t="s">
        <v>77</v>
      </c>
      <c r="H2098" s="6" t="s">
        <v>78</v>
      </c>
      <c r="I2098" s="22">
        <v>1788000</v>
      </c>
      <c r="J2098" s="22">
        <v>1725000</v>
      </c>
      <c r="K2098" s="22">
        <v>1508380</v>
      </c>
      <c r="L2098" s="22">
        <v>1600000</v>
      </c>
      <c r="M2098" s="22">
        <v>1640000</v>
      </c>
      <c r="N2098" s="22">
        <v>1645000</v>
      </c>
      <c r="O2098" s="23">
        <v>41</v>
      </c>
      <c r="P2098" s="23">
        <v>31</v>
      </c>
      <c r="Q2098" s="23">
        <v>30</v>
      </c>
      <c r="R2098" s="22">
        <v>750</v>
      </c>
      <c r="S2098" s="22">
        <v>750</v>
      </c>
      <c r="T2098" s="24">
        <v>1.2</v>
      </c>
      <c r="U2098" s="24">
        <v>0.29999999999999993</v>
      </c>
      <c r="V2098" s="24">
        <v>0.9</v>
      </c>
      <c r="W2098" s="24">
        <v>0.9</v>
      </c>
      <c r="X2098" s="25">
        <v>2.1812080536912751E-2</v>
      </c>
      <c r="Y2098" s="24">
        <v>2.1</v>
      </c>
      <c r="Z2098" s="24">
        <v>-1.1000000000000001</v>
      </c>
      <c r="AA2098" s="24">
        <v>3.2</v>
      </c>
      <c r="AB2098" s="24">
        <v>4.4000000000000004</v>
      </c>
      <c r="AC2098" s="26">
        <v>0.48630563336445681</v>
      </c>
      <c r="AD2098" s="24">
        <v>22.295242883478174</v>
      </c>
      <c r="AE2098" s="6">
        <v>125</v>
      </c>
      <c r="AF2098" s="6">
        <v>140</v>
      </c>
      <c r="AG2098" s="6">
        <v>114</v>
      </c>
      <c r="AH2098" s="27">
        <v>2.6836363636363636</v>
      </c>
      <c r="AI2098" s="28">
        <v>1722000</v>
      </c>
      <c r="AJ2098" s="28">
        <v>1670000</v>
      </c>
      <c r="AK2098" s="28">
        <v>1475000</v>
      </c>
      <c r="AL2098" s="29">
        <v>3.1137724550898204E-2</v>
      </c>
      <c r="AM2098" s="29">
        <v>0.16745762711864406</v>
      </c>
      <c r="AN2098" s="6">
        <v>1.7</v>
      </c>
      <c r="AO2098" s="27">
        <v>-0.10000000000000009</v>
      </c>
      <c r="AP2098" s="6">
        <v>1.8</v>
      </c>
      <c r="AQ2098" s="26">
        <v>8.7173913043478254E-2</v>
      </c>
      <c r="AR2098" s="28">
        <v>850</v>
      </c>
      <c r="AS2098" s="28">
        <v>800</v>
      </c>
      <c r="AT2098" s="25">
        <v>6.25E-2</v>
      </c>
      <c r="AU2098" s="26">
        <v>0.28076235956968709</v>
      </c>
      <c r="AV2098" s="30">
        <v>1542.2400000000002</v>
      </c>
      <c r="AW2098" s="24">
        <v>0.67700000000000005</v>
      </c>
      <c r="AX2098" s="24">
        <v>0.32300000000000001</v>
      </c>
      <c r="AY2098" s="24">
        <v>0.16009999999999999</v>
      </c>
      <c r="AZ2098" s="24">
        <v>0.13100000000000001</v>
      </c>
      <c r="BA2098" s="24">
        <v>0.18410000000000001</v>
      </c>
      <c r="BB2098" s="24">
        <v>0.17369999999999999</v>
      </c>
      <c r="BC2098" s="24">
        <v>0.60299999999999998</v>
      </c>
      <c r="BD2098" s="31">
        <v>3</v>
      </c>
      <c r="BE2098" s="23">
        <v>11</v>
      </c>
      <c r="BF2098" s="32" t="s">
        <v>4818</v>
      </c>
      <c r="BG2098" s="33">
        <v>151.10372278942799</v>
      </c>
      <c r="BH2098" s="33">
        <v>-33.914793402341502</v>
      </c>
      <c r="BI2098" s="34">
        <f t="shared" si="448"/>
        <v>97</v>
      </c>
      <c r="BJ2098" s="34">
        <f t="shared" si="449"/>
        <v>88</v>
      </c>
      <c r="BK2098" s="34">
        <f t="shared" si="450"/>
        <v>92</v>
      </c>
      <c r="BL2098" s="34">
        <f t="shared" si="451"/>
        <v>7</v>
      </c>
      <c r="BM2098" s="34">
        <f t="shared" si="452"/>
        <v>16</v>
      </c>
      <c r="BN2098" s="34">
        <f t="shared" si="453"/>
        <v>100</v>
      </c>
      <c r="BO2098" s="34">
        <f t="shared" si="454"/>
        <v>100</v>
      </c>
      <c r="BP2098" s="34">
        <f t="shared" si="455"/>
        <v>31</v>
      </c>
      <c r="BQ2098" s="35">
        <f t="shared" si="456"/>
        <v>23</v>
      </c>
      <c r="BR2098" s="34">
        <f t="shared" si="457"/>
        <v>1</v>
      </c>
      <c r="BS2098" s="35">
        <f t="shared" si="458"/>
        <v>1</v>
      </c>
      <c r="BT2098" s="35">
        <f t="shared" si="459"/>
        <v>82</v>
      </c>
      <c r="BU2098" s="35">
        <f t="shared" si="460"/>
        <v>30</v>
      </c>
      <c r="BV2098" s="35">
        <f t="shared" si="461"/>
        <v>55</v>
      </c>
    </row>
    <row r="2099" spans="2:74" hidden="1" x14ac:dyDescent="0.3">
      <c r="B2099" s="6" t="s">
        <v>2531</v>
      </c>
      <c r="C2099" s="6">
        <v>306021155</v>
      </c>
      <c r="D2099" s="6" t="s">
        <v>1816</v>
      </c>
      <c r="E2099" s="6" t="s">
        <v>1349</v>
      </c>
      <c r="F2099" s="6" t="s">
        <v>1349</v>
      </c>
      <c r="G2099" s="6" t="s">
        <v>97</v>
      </c>
      <c r="H2099" s="6" t="s">
        <v>78</v>
      </c>
      <c r="I2099" s="22">
        <v>535092</v>
      </c>
      <c r="J2099" s="22">
        <v>530400</v>
      </c>
      <c r="K2099" s="22">
        <v>470900</v>
      </c>
      <c r="L2099" s="22">
        <v>538000</v>
      </c>
      <c r="M2099" s="22">
        <v>530000</v>
      </c>
      <c r="N2099" s="22">
        <v>470900</v>
      </c>
      <c r="O2099" s="23">
        <v>31</v>
      </c>
      <c r="P2099" s="23">
        <v>31</v>
      </c>
      <c r="Q2099" s="23">
        <v>33</v>
      </c>
      <c r="R2099" s="22">
        <v>590</v>
      </c>
      <c r="S2099" s="22">
        <v>520</v>
      </c>
      <c r="T2099" s="24">
        <v>3.2</v>
      </c>
      <c r="U2099" s="24">
        <v>-9.9999999999999645E-2</v>
      </c>
      <c r="V2099" s="24">
        <v>3.3</v>
      </c>
      <c r="W2099" s="24">
        <v>3.5</v>
      </c>
      <c r="X2099" s="25">
        <v>5.733593475514491E-2</v>
      </c>
      <c r="Y2099" s="24">
        <v>3</v>
      </c>
      <c r="Z2099" s="24">
        <v>-0.5</v>
      </c>
      <c r="AA2099" s="24">
        <v>3.5</v>
      </c>
      <c r="AB2099" s="24">
        <v>4.2</v>
      </c>
      <c r="AC2099" s="26">
        <v>0.37735366352844857</v>
      </c>
      <c r="AD2099" s="24">
        <v>6.5814513208854173</v>
      </c>
      <c r="AE2099" s="6">
        <v>292</v>
      </c>
      <c r="AF2099" s="6">
        <v>314</v>
      </c>
      <c r="AG2099" s="6">
        <v>285</v>
      </c>
      <c r="AH2099" s="27">
        <v>3.588900308324769</v>
      </c>
      <c r="AI2099" s="28">
        <v>615000</v>
      </c>
      <c r="AJ2099" s="28">
        <v>550000</v>
      </c>
      <c r="AK2099" s="28">
        <v>485000</v>
      </c>
      <c r="AL2099" s="29">
        <v>0.11818181818181818</v>
      </c>
      <c r="AM2099" s="29">
        <v>0.26804123711340205</v>
      </c>
      <c r="AN2099" s="6">
        <v>2.6</v>
      </c>
      <c r="AO2099" s="27">
        <v>-0.60000000000000009</v>
      </c>
      <c r="AP2099" s="6">
        <v>3.2</v>
      </c>
      <c r="AQ2099" s="26">
        <v>7.5714285714285706E-2</v>
      </c>
      <c r="AR2099" s="28">
        <v>620</v>
      </c>
      <c r="AS2099" s="28">
        <v>570</v>
      </c>
      <c r="AT2099" s="25">
        <v>8.771929824561403E-2</v>
      </c>
      <c r="AU2099" s="26">
        <v>0.32617318896753889</v>
      </c>
      <c r="AV2099" s="30">
        <v>1563.5200000000002</v>
      </c>
      <c r="AW2099" s="24">
        <v>0.68879999999999997</v>
      </c>
      <c r="AX2099" s="24">
        <v>0.31119999999999998</v>
      </c>
      <c r="AY2099" s="24">
        <v>0.74019999999999997</v>
      </c>
      <c r="AZ2099" s="24">
        <v>0.1389</v>
      </c>
      <c r="BA2099" s="24">
        <v>0.2306</v>
      </c>
      <c r="BB2099" s="24">
        <v>0.35399999999999998</v>
      </c>
      <c r="BC2099" s="24">
        <v>0.35880000000000001</v>
      </c>
      <c r="BD2099" s="31">
        <v>1</v>
      </c>
      <c r="BE2099" s="23">
        <v>1385</v>
      </c>
      <c r="BF2099" s="32" t="s">
        <v>4819</v>
      </c>
      <c r="BG2099" s="33">
        <v>145.75968307598799</v>
      </c>
      <c r="BH2099" s="33">
        <v>-16.977438230644399</v>
      </c>
      <c r="BI2099" s="34">
        <f t="shared" si="448"/>
        <v>64</v>
      </c>
      <c r="BJ2099" s="34">
        <f t="shared" si="449"/>
        <v>74</v>
      </c>
      <c r="BK2099" s="34">
        <f t="shared" si="450"/>
        <v>80</v>
      </c>
      <c r="BL2099" s="34">
        <f t="shared" si="451"/>
        <v>1</v>
      </c>
      <c r="BM2099" s="34">
        <f t="shared" si="452"/>
        <v>60</v>
      </c>
      <c r="BN2099" s="34">
        <f t="shared" si="453"/>
        <v>100</v>
      </c>
      <c r="BO2099" s="34">
        <f t="shared" si="454"/>
        <v>1</v>
      </c>
      <c r="BP2099" s="34">
        <f t="shared" si="455"/>
        <v>41</v>
      </c>
      <c r="BQ2099" s="35">
        <f t="shared" si="456"/>
        <v>100</v>
      </c>
      <c r="BR2099" s="34">
        <f t="shared" si="457"/>
        <v>84</v>
      </c>
      <c r="BS2099" s="35">
        <f t="shared" si="458"/>
        <v>16</v>
      </c>
      <c r="BT2099" s="35">
        <f t="shared" si="459"/>
        <v>67</v>
      </c>
      <c r="BU2099" s="35">
        <f t="shared" si="460"/>
        <v>10</v>
      </c>
      <c r="BV2099" s="35">
        <f t="shared" si="461"/>
        <v>55</v>
      </c>
    </row>
    <row r="2100" spans="2:74" hidden="1" x14ac:dyDescent="0.3">
      <c r="B2100" s="6" t="s">
        <v>2532</v>
      </c>
      <c r="C2100" s="6">
        <v>402021030</v>
      </c>
      <c r="D2100" s="6" t="s">
        <v>419</v>
      </c>
      <c r="E2100" s="6" t="s">
        <v>420</v>
      </c>
      <c r="F2100" s="6" t="s">
        <v>2379</v>
      </c>
      <c r="G2100" s="6" t="s">
        <v>82</v>
      </c>
      <c r="H2100" s="6" t="s">
        <v>78</v>
      </c>
      <c r="I2100" s="22">
        <v>578500</v>
      </c>
      <c r="J2100" s="22">
        <v>566800</v>
      </c>
      <c r="K2100" s="22">
        <v>495000</v>
      </c>
      <c r="L2100" s="22">
        <v>588000</v>
      </c>
      <c r="M2100" s="22">
        <v>570500</v>
      </c>
      <c r="N2100" s="22">
        <v>470000</v>
      </c>
      <c r="O2100" s="23">
        <v>25</v>
      </c>
      <c r="P2100" s="23">
        <v>23</v>
      </c>
      <c r="Q2100" s="23">
        <v>31</v>
      </c>
      <c r="R2100" s="22">
        <v>475</v>
      </c>
      <c r="S2100" s="22">
        <v>420</v>
      </c>
      <c r="T2100" s="24">
        <v>3.2</v>
      </c>
      <c r="U2100" s="24">
        <v>0</v>
      </c>
      <c r="V2100" s="24">
        <v>3.2</v>
      </c>
      <c r="W2100" s="24">
        <v>2.7</v>
      </c>
      <c r="X2100" s="25">
        <v>4.2696629213483148E-2</v>
      </c>
      <c r="Y2100" s="24">
        <v>3.3</v>
      </c>
      <c r="Z2100" s="24">
        <v>-1</v>
      </c>
      <c r="AA2100" s="24">
        <v>4.3</v>
      </c>
      <c r="AB2100" s="24">
        <v>3.5</v>
      </c>
      <c r="AC2100" s="26">
        <v>0.51282604940404208</v>
      </c>
      <c r="AD2100" s="24">
        <v>12.010925893936776</v>
      </c>
      <c r="AE2100" s="6">
        <v>742</v>
      </c>
      <c r="AF2100" s="6">
        <v>595</v>
      </c>
      <c r="AG2100" s="6">
        <v>348</v>
      </c>
      <c r="AH2100" s="27">
        <v>5.7184986595174268</v>
      </c>
      <c r="AI2100" s="28">
        <v>601000</v>
      </c>
      <c r="AJ2100" s="28">
        <v>505000</v>
      </c>
      <c r="AK2100" s="28">
        <v>415000</v>
      </c>
      <c r="AL2100" s="29">
        <v>0.1900990099009901</v>
      </c>
      <c r="AM2100" s="29">
        <v>0.44819277108433736</v>
      </c>
      <c r="AN2100" s="6">
        <v>3.4</v>
      </c>
      <c r="AO2100" s="27">
        <v>0</v>
      </c>
      <c r="AP2100" s="6">
        <v>3.4</v>
      </c>
      <c r="AQ2100" s="26">
        <v>0.1404</v>
      </c>
      <c r="AR2100" s="28">
        <v>525</v>
      </c>
      <c r="AS2100" s="28">
        <v>485</v>
      </c>
      <c r="AT2100" s="25">
        <v>8.247422680412371E-2</v>
      </c>
      <c r="AU2100" s="26">
        <v>0.54208361123976734</v>
      </c>
      <c r="AV2100" s="30">
        <v>926.24000000000012</v>
      </c>
      <c r="AW2100" s="24">
        <v>0.56330000000000002</v>
      </c>
      <c r="AX2100" s="24">
        <v>0.43669999999999998</v>
      </c>
      <c r="AY2100" s="24">
        <v>0.51380000000000003</v>
      </c>
      <c r="AZ2100" s="24">
        <v>0.43909999999999999</v>
      </c>
      <c r="BA2100" s="24">
        <v>0.1802</v>
      </c>
      <c r="BB2100" s="24">
        <v>0.216</v>
      </c>
      <c r="BC2100" s="24">
        <v>0.55679999999999996</v>
      </c>
      <c r="BD2100" s="31">
        <v>1</v>
      </c>
      <c r="BE2100" s="23">
        <v>21</v>
      </c>
      <c r="BF2100" s="32" t="s">
        <v>4820</v>
      </c>
      <c r="BG2100" s="33">
        <v>138.66404919910801</v>
      </c>
      <c r="BH2100" s="33">
        <v>-34.737383975072703</v>
      </c>
      <c r="BI2100" s="34">
        <f t="shared" si="448"/>
        <v>64</v>
      </c>
      <c r="BJ2100" s="34">
        <f t="shared" si="449"/>
        <v>60</v>
      </c>
      <c r="BK2100" s="34">
        <f t="shared" si="450"/>
        <v>54</v>
      </c>
      <c r="BL2100" s="34">
        <f t="shared" si="451"/>
        <v>1</v>
      </c>
      <c r="BM2100" s="34">
        <f t="shared" si="452"/>
        <v>95</v>
      </c>
      <c r="BN2100" s="34">
        <f t="shared" si="453"/>
        <v>100</v>
      </c>
      <c r="BO2100" s="34">
        <f t="shared" si="454"/>
        <v>100</v>
      </c>
      <c r="BP2100" s="34">
        <f t="shared" si="455"/>
        <v>30</v>
      </c>
      <c r="BQ2100" s="35">
        <f t="shared" si="456"/>
        <v>92</v>
      </c>
      <c r="BR2100" s="34">
        <f t="shared" si="457"/>
        <v>31</v>
      </c>
      <c r="BS2100" s="35">
        <f t="shared" si="458"/>
        <v>1</v>
      </c>
      <c r="BT2100" s="35">
        <f t="shared" si="459"/>
        <v>62</v>
      </c>
      <c r="BU2100" s="35">
        <f t="shared" si="460"/>
        <v>10</v>
      </c>
      <c r="BV2100" s="35">
        <f t="shared" si="461"/>
        <v>55</v>
      </c>
    </row>
    <row r="2101" spans="2:74" hidden="1" x14ac:dyDescent="0.3">
      <c r="B2101" s="6" t="s">
        <v>2533</v>
      </c>
      <c r="C2101" s="6">
        <v>406021143</v>
      </c>
      <c r="D2101" s="6" t="s">
        <v>826</v>
      </c>
      <c r="E2101" s="6" t="s">
        <v>452</v>
      </c>
      <c r="F2101" s="6" t="s">
        <v>2692</v>
      </c>
      <c r="G2101" s="6" t="s">
        <v>82</v>
      </c>
      <c r="H2101" s="6" t="s">
        <v>78</v>
      </c>
      <c r="I2101" s="22">
        <v>285000</v>
      </c>
      <c r="J2101" s="22">
        <v>285000</v>
      </c>
      <c r="K2101" s="22">
        <v>280250</v>
      </c>
      <c r="L2101" s="22">
        <v>260000</v>
      </c>
      <c r="M2101" s="22">
        <v>255000</v>
      </c>
      <c r="N2101" s="22">
        <v>270000</v>
      </c>
      <c r="O2101" s="23">
        <v>217</v>
      </c>
      <c r="P2101" s="23">
        <v>182</v>
      </c>
      <c r="Q2101" s="23">
        <v>235</v>
      </c>
      <c r="R2101" s="22">
        <v>360</v>
      </c>
      <c r="S2101" s="22">
        <v>390</v>
      </c>
      <c r="T2101" s="24">
        <v>2.8</v>
      </c>
      <c r="U2101" s="24">
        <v>0</v>
      </c>
      <c r="V2101" s="24">
        <v>2.8</v>
      </c>
      <c r="W2101" s="24">
        <v>2.8</v>
      </c>
      <c r="X2101" s="25">
        <v>6.5684210526315789E-2</v>
      </c>
      <c r="Y2101" s="24">
        <v>8.1999999999999993</v>
      </c>
      <c r="Z2101" s="24">
        <v>-2</v>
      </c>
      <c r="AA2101" s="24">
        <v>10.199999999999999</v>
      </c>
      <c r="AB2101" s="24">
        <v>10.4</v>
      </c>
      <c r="AC2101" s="26">
        <v>0.10236578707916287</v>
      </c>
      <c r="AD2101" s="24">
        <v>1.5584534891859732</v>
      </c>
      <c r="AE2101" s="6">
        <v>217</v>
      </c>
      <c r="AF2101" s="6">
        <v>249</v>
      </c>
      <c r="AG2101" s="6">
        <v>269</v>
      </c>
      <c r="AH2101" s="27">
        <v>9.86013986013986</v>
      </c>
      <c r="AI2101" s="28">
        <v>265000</v>
      </c>
      <c r="AJ2101" s="28">
        <v>235000</v>
      </c>
      <c r="AK2101" s="28">
        <v>222500</v>
      </c>
      <c r="AL2101" s="29">
        <v>0.1276595744680851</v>
      </c>
      <c r="AM2101" s="29">
        <v>0.19101123595505617</v>
      </c>
      <c r="AN2101" s="6">
        <v>1.3</v>
      </c>
      <c r="AO2101" s="27">
        <v>0</v>
      </c>
      <c r="AP2101" s="6">
        <v>1.3</v>
      </c>
      <c r="AQ2101" s="26">
        <v>-6.3604240282685506E-3</v>
      </c>
      <c r="AR2101" s="28">
        <v>350</v>
      </c>
      <c r="AS2101" s="28">
        <v>345</v>
      </c>
      <c r="AT2101" s="25">
        <v>1.4492753623188406E-2</v>
      </c>
      <c r="AU2101" s="26">
        <v>-0.11162568969267816</v>
      </c>
      <c r="AV2101" s="30">
        <v>3516.8</v>
      </c>
      <c r="AW2101" s="24">
        <v>0.70760000000000001</v>
      </c>
      <c r="AX2101" s="24">
        <v>0.29239999999999999</v>
      </c>
      <c r="AY2101" s="24">
        <v>0.96899999999999997</v>
      </c>
      <c r="AZ2101" s="24">
        <v>0</v>
      </c>
      <c r="BA2101" s="24">
        <v>6.7799999999999999E-2</v>
      </c>
      <c r="BB2101" s="24">
        <v>0.2167</v>
      </c>
      <c r="BC2101" s="24">
        <v>0.67110000000000003</v>
      </c>
      <c r="BD2101" s="31">
        <v>4.5</v>
      </c>
      <c r="BE2101" s="23">
        <v>515</v>
      </c>
      <c r="BF2101" s="32" t="s">
        <v>4821</v>
      </c>
      <c r="BG2101" s="33">
        <v>136.883075257771</v>
      </c>
      <c r="BH2101" s="33">
        <v>-30.5150018797037</v>
      </c>
      <c r="BI2101" s="34">
        <f t="shared" si="448"/>
        <v>70</v>
      </c>
      <c r="BJ2101" s="34">
        <f t="shared" si="449"/>
        <v>95</v>
      </c>
      <c r="BK2101" s="34">
        <f t="shared" si="450"/>
        <v>3</v>
      </c>
      <c r="BL2101" s="34">
        <f t="shared" si="451"/>
        <v>100</v>
      </c>
      <c r="BM2101" s="34">
        <f t="shared" si="452"/>
        <v>64</v>
      </c>
      <c r="BN2101" s="34">
        <f t="shared" si="453"/>
        <v>1</v>
      </c>
      <c r="BO2101" s="34">
        <f t="shared" si="454"/>
        <v>27</v>
      </c>
      <c r="BP2101" s="34">
        <f t="shared" si="455"/>
        <v>5</v>
      </c>
      <c r="BQ2101" s="35">
        <f t="shared" si="456"/>
        <v>100</v>
      </c>
      <c r="BR2101" s="34">
        <f t="shared" si="457"/>
        <v>100</v>
      </c>
      <c r="BS2101" s="35">
        <f t="shared" si="458"/>
        <v>100</v>
      </c>
      <c r="BT2101" s="35">
        <f t="shared" si="459"/>
        <v>1</v>
      </c>
      <c r="BU2101" s="35">
        <f t="shared" si="460"/>
        <v>45</v>
      </c>
      <c r="BV2101" s="35">
        <f t="shared" si="461"/>
        <v>55</v>
      </c>
    </row>
    <row r="2102" spans="2:74" hidden="1" x14ac:dyDescent="0.3">
      <c r="B2102" s="6" t="s">
        <v>2534</v>
      </c>
      <c r="C2102" s="6">
        <v>112031552</v>
      </c>
      <c r="D2102" s="6" t="s">
        <v>2417</v>
      </c>
      <c r="E2102" s="6" t="s">
        <v>1219</v>
      </c>
      <c r="F2102" s="6" t="s">
        <v>3657</v>
      </c>
      <c r="G2102" s="6" t="s">
        <v>77</v>
      </c>
      <c r="H2102" s="6" t="s">
        <v>78</v>
      </c>
      <c r="I2102" s="22">
        <v>848640</v>
      </c>
      <c r="J2102" s="22">
        <v>850000</v>
      </c>
      <c r="K2102" s="22">
        <v>759900</v>
      </c>
      <c r="L2102" s="22">
        <v>1020000</v>
      </c>
      <c r="M2102" s="22">
        <v>990000</v>
      </c>
      <c r="N2102" s="22">
        <v>925000</v>
      </c>
      <c r="O2102" s="23">
        <v>35</v>
      </c>
      <c r="P2102" s="23">
        <v>33</v>
      </c>
      <c r="Q2102" s="23">
        <v>35</v>
      </c>
      <c r="R2102" s="22">
        <v>790</v>
      </c>
      <c r="S2102" s="22">
        <v>750</v>
      </c>
      <c r="T2102" s="24">
        <v>2.2999999999999998</v>
      </c>
      <c r="U2102" s="24">
        <v>0</v>
      </c>
      <c r="V2102" s="24">
        <v>2.2999999999999998</v>
      </c>
      <c r="W2102" s="24">
        <v>2.6</v>
      </c>
      <c r="X2102" s="25">
        <v>4.8406862745098041E-2</v>
      </c>
      <c r="Y2102" s="24">
        <v>2.5</v>
      </c>
      <c r="Z2102" s="24">
        <v>-1</v>
      </c>
      <c r="AA2102" s="24">
        <v>3.5</v>
      </c>
      <c r="AB2102" s="24">
        <v>3.1</v>
      </c>
      <c r="AC2102" s="26">
        <v>0.74326358572933904</v>
      </c>
      <c r="AD2102" s="24">
        <v>15.354508505193435</v>
      </c>
      <c r="AE2102" s="6">
        <v>456</v>
      </c>
      <c r="AF2102" s="6">
        <v>444</v>
      </c>
      <c r="AG2102" s="6">
        <v>337</v>
      </c>
      <c r="AH2102" s="27">
        <v>6.6392251815980634</v>
      </c>
      <c r="AI2102" s="28">
        <v>1247000</v>
      </c>
      <c r="AJ2102" s="28">
        <v>1100000</v>
      </c>
      <c r="AK2102" s="28">
        <v>1025000</v>
      </c>
      <c r="AL2102" s="29">
        <v>0.13363636363636364</v>
      </c>
      <c r="AM2102" s="29">
        <v>0.21658536585365853</v>
      </c>
      <c r="AN2102" s="6">
        <v>2.4</v>
      </c>
      <c r="AO2102" s="27">
        <v>-0.5</v>
      </c>
      <c r="AP2102" s="6">
        <v>2.9</v>
      </c>
      <c r="AQ2102" s="26">
        <v>0.16252631578947369</v>
      </c>
      <c r="AR2102" s="28">
        <v>830</v>
      </c>
      <c r="AS2102" s="28">
        <v>800</v>
      </c>
      <c r="AT2102" s="25">
        <v>3.7499999999999999E-2</v>
      </c>
      <c r="AU2102" s="26">
        <v>0.33693768380651978</v>
      </c>
      <c r="AV2102" s="30">
        <v>1062.8800000000001</v>
      </c>
      <c r="AW2102" s="24">
        <v>0.57640000000000002</v>
      </c>
      <c r="AX2102" s="24">
        <v>0.42359999999999998</v>
      </c>
      <c r="AY2102" s="24">
        <v>0.50529999999999997</v>
      </c>
      <c r="AZ2102" s="24">
        <v>0.33410000000000001</v>
      </c>
      <c r="BA2102" s="24">
        <v>0.45350000000000001</v>
      </c>
      <c r="BB2102" s="24">
        <v>0.20860000000000001</v>
      </c>
      <c r="BC2102" s="24">
        <v>0.2883</v>
      </c>
      <c r="BD2102" s="31">
        <v>2.5</v>
      </c>
      <c r="BE2102" s="23">
        <v>668</v>
      </c>
      <c r="BF2102" s="32" t="s">
        <v>4822</v>
      </c>
      <c r="BG2102" s="33">
        <v>153.53675916378199</v>
      </c>
      <c r="BH2102" s="33">
        <v>-28.198234992622801</v>
      </c>
      <c r="BI2102" s="34">
        <f t="shared" si="448"/>
        <v>79</v>
      </c>
      <c r="BJ2102" s="34">
        <f t="shared" si="449"/>
        <v>77</v>
      </c>
      <c r="BK2102" s="34">
        <f t="shared" si="450"/>
        <v>43</v>
      </c>
      <c r="BL2102" s="34">
        <f t="shared" si="451"/>
        <v>1</v>
      </c>
      <c r="BM2102" s="34">
        <f t="shared" si="452"/>
        <v>67</v>
      </c>
      <c r="BN2102" s="34">
        <f t="shared" si="453"/>
        <v>100</v>
      </c>
      <c r="BO2102" s="34">
        <f t="shared" si="454"/>
        <v>10</v>
      </c>
      <c r="BP2102" s="34">
        <f t="shared" si="455"/>
        <v>90</v>
      </c>
      <c r="BQ2102" s="35">
        <f t="shared" si="456"/>
        <v>100</v>
      </c>
      <c r="BR2102" s="34">
        <f t="shared" si="457"/>
        <v>1</v>
      </c>
      <c r="BS2102" s="35">
        <f t="shared" si="458"/>
        <v>1</v>
      </c>
      <c r="BT2102" s="35">
        <f t="shared" si="459"/>
        <v>75</v>
      </c>
      <c r="BU2102" s="35">
        <f t="shared" si="460"/>
        <v>25</v>
      </c>
      <c r="BV2102" s="35">
        <f t="shared" si="461"/>
        <v>55</v>
      </c>
    </row>
    <row r="2103" spans="2:74" hidden="1" x14ac:dyDescent="0.3">
      <c r="B2103" s="6" t="s">
        <v>2535</v>
      </c>
      <c r="C2103" s="6">
        <v>119021661</v>
      </c>
      <c r="D2103" s="6" t="s">
        <v>2021</v>
      </c>
      <c r="E2103" s="6" t="s">
        <v>1094</v>
      </c>
      <c r="F2103" s="6" t="s">
        <v>2757</v>
      </c>
      <c r="G2103" s="6" t="s">
        <v>77</v>
      </c>
      <c r="H2103" s="6" t="s">
        <v>78</v>
      </c>
      <c r="I2103" s="22">
        <v>1754300</v>
      </c>
      <c r="J2103" s="22">
        <v>1787400</v>
      </c>
      <c r="K2103" s="22">
        <v>1712000</v>
      </c>
      <c r="L2103" s="22">
        <v>1800000</v>
      </c>
      <c r="M2103" s="22">
        <v>1750000</v>
      </c>
      <c r="N2103" s="22">
        <v>1650000</v>
      </c>
      <c r="O2103" s="23">
        <v>25</v>
      </c>
      <c r="P2103" s="23">
        <v>26</v>
      </c>
      <c r="Q2103" s="23">
        <v>28</v>
      </c>
      <c r="R2103" s="22">
        <v>850</v>
      </c>
      <c r="S2103" s="22">
        <v>850</v>
      </c>
      <c r="T2103" s="24">
        <v>2.1</v>
      </c>
      <c r="U2103" s="24">
        <v>0</v>
      </c>
      <c r="V2103" s="24">
        <v>2.1</v>
      </c>
      <c r="W2103" s="24">
        <v>2</v>
      </c>
      <c r="X2103" s="25">
        <v>2.5195234566493759E-2</v>
      </c>
      <c r="Y2103" s="24">
        <v>3.1</v>
      </c>
      <c r="Z2103" s="24">
        <v>-0.89999999999999991</v>
      </c>
      <c r="AA2103" s="24">
        <v>4</v>
      </c>
      <c r="AB2103" s="24">
        <v>3.8</v>
      </c>
      <c r="AC2103" s="26">
        <v>0.42162698412698407</v>
      </c>
      <c r="AD2103" s="24">
        <v>16.734394078144074</v>
      </c>
      <c r="AE2103" s="6">
        <v>125</v>
      </c>
      <c r="AF2103" s="6">
        <v>140</v>
      </c>
      <c r="AG2103" s="6">
        <v>114</v>
      </c>
      <c r="AH2103" s="27">
        <v>2.6836363636363636</v>
      </c>
      <c r="AI2103" s="28">
        <v>1722000</v>
      </c>
      <c r="AJ2103" s="28">
        <v>1670000</v>
      </c>
      <c r="AK2103" s="28">
        <v>1475000</v>
      </c>
      <c r="AL2103" s="29">
        <v>3.1137724550898204E-2</v>
      </c>
      <c r="AM2103" s="29">
        <v>0.16745762711864406</v>
      </c>
      <c r="AN2103" s="6">
        <v>1.7</v>
      </c>
      <c r="AO2103" s="27">
        <v>-0.10000000000000009</v>
      </c>
      <c r="AP2103" s="6">
        <v>1.8</v>
      </c>
      <c r="AQ2103" s="26">
        <v>8.7173913043478254E-2</v>
      </c>
      <c r="AR2103" s="28">
        <v>850</v>
      </c>
      <c r="AS2103" s="28">
        <v>800</v>
      </c>
      <c r="AT2103" s="25">
        <v>6.25E-2</v>
      </c>
      <c r="AU2103" s="26">
        <v>0.28076235956968709</v>
      </c>
      <c r="AV2103" s="30">
        <v>2016.0000000000002</v>
      </c>
      <c r="AW2103" s="24">
        <v>0.6976</v>
      </c>
      <c r="AX2103" s="24">
        <v>0.3024</v>
      </c>
      <c r="AY2103" s="24">
        <v>0.3926</v>
      </c>
      <c r="AZ2103" s="24">
        <v>8.48E-2</v>
      </c>
      <c r="BA2103" s="24">
        <v>0.2331</v>
      </c>
      <c r="BB2103" s="24">
        <v>0.312</v>
      </c>
      <c r="BC2103" s="24">
        <v>0.42870000000000003</v>
      </c>
      <c r="BD2103" s="31">
        <v>5</v>
      </c>
      <c r="BE2103" s="23">
        <v>11</v>
      </c>
      <c r="BF2103" s="32" t="s">
        <v>4823</v>
      </c>
      <c r="BG2103" s="33">
        <v>151.10910783785599</v>
      </c>
      <c r="BH2103" s="33">
        <v>-33.9193177577556</v>
      </c>
      <c r="BI2103" s="34">
        <f t="shared" si="448"/>
        <v>82</v>
      </c>
      <c r="BJ2103" s="34">
        <f t="shared" si="449"/>
        <v>88</v>
      </c>
      <c r="BK2103" s="34">
        <f t="shared" si="450"/>
        <v>92</v>
      </c>
      <c r="BL2103" s="34">
        <f t="shared" si="451"/>
        <v>7</v>
      </c>
      <c r="BM2103" s="34">
        <f t="shared" si="452"/>
        <v>16</v>
      </c>
      <c r="BN2103" s="34">
        <f t="shared" si="453"/>
        <v>100</v>
      </c>
      <c r="BO2103" s="34">
        <f t="shared" si="454"/>
        <v>100</v>
      </c>
      <c r="BP2103" s="34">
        <f t="shared" si="455"/>
        <v>41</v>
      </c>
      <c r="BQ2103" s="35">
        <f t="shared" si="456"/>
        <v>35</v>
      </c>
      <c r="BR2103" s="34">
        <f t="shared" si="457"/>
        <v>1</v>
      </c>
      <c r="BS2103" s="35">
        <f t="shared" si="458"/>
        <v>1</v>
      </c>
      <c r="BT2103" s="35">
        <f t="shared" si="459"/>
        <v>65</v>
      </c>
      <c r="BU2103" s="35">
        <f t="shared" si="460"/>
        <v>50</v>
      </c>
      <c r="BV2103" s="35">
        <f t="shared" si="461"/>
        <v>55</v>
      </c>
    </row>
    <row r="2104" spans="2:74" hidden="1" x14ac:dyDescent="0.3">
      <c r="B2104" s="6" t="s">
        <v>2536</v>
      </c>
      <c r="C2104" s="6">
        <v>119041381</v>
      </c>
      <c r="D2104" s="6" t="s">
        <v>1859</v>
      </c>
      <c r="E2104" s="6" t="s">
        <v>1094</v>
      </c>
      <c r="F2104" s="6" t="s">
        <v>2757</v>
      </c>
      <c r="G2104" s="6" t="s">
        <v>77</v>
      </c>
      <c r="H2104" s="6" t="s">
        <v>78</v>
      </c>
      <c r="I2104" s="22">
        <v>1891750</v>
      </c>
      <c r="J2104" s="22">
        <v>1850000</v>
      </c>
      <c r="K2104" s="22">
        <v>1800000</v>
      </c>
      <c r="L2104" s="22">
        <v>1725000</v>
      </c>
      <c r="M2104" s="22">
        <v>1725000</v>
      </c>
      <c r="N2104" s="22">
        <v>1680000</v>
      </c>
      <c r="O2104" s="23">
        <v>25</v>
      </c>
      <c r="P2104" s="23">
        <v>25</v>
      </c>
      <c r="Q2104" s="23">
        <v>26</v>
      </c>
      <c r="R2104" s="22">
        <v>850</v>
      </c>
      <c r="S2104" s="22">
        <v>820</v>
      </c>
      <c r="T2104" s="24">
        <v>2.7</v>
      </c>
      <c r="U2104" s="24">
        <v>0.20000000000000018</v>
      </c>
      <c r="V2104" s="24">
        <v>2.5</v>
      </c>
      <c r="W2104" s="24">
        <v>2</v>
      </c>
      <c r="X2104" s="25">
        <v>2.3364609488568784E-2</v>
      </c>
      <c r="Y2104" s="24">
        <v>3</v>
      </c>
      <c r="Z2104" s="24">
        <v>-0.89999999999999991</v>
      </c>
      <c r="AA2104" s="24">
        <v>3.9</v>
      </c>
      <c r="AB2104" s="24">
        <v>3.9</v>
      </c>
      <c r="AC2104" s="26">
        <v>0.39734480179506354</v>
      </c>
      <c r="AD2104" s="24">
        <v>17.006267619814739</v>
      </c>
      <c r="AE2104" s="6">
        <v>150</v>
      </c>
      <c r="AF2104" s="6">
        <v>200</v>
      </c>
      <c r="AG2104" s="6">
        <v>115</v>
      </c>
      <c r="AH2104" s="27">
        <v>3.1117734724292103</v>
      </c>
      <c r="AI2104" s="28">
        <v>1901000</v>
      </c>
      <c r="AJ2104" s="28">
        <v>1826000</v>
      </c>
      <c r="AK2104" s="28">
        <v>1600000</v>
      </c>
      <c r="AL2104" s="29">
        <v>4.1073384446878421E-2</v>
      </c>
      <c r="AM2104" s="29">
        <v>0.18812499999999999</v>
      </c>
      <c r="AN2104" s="6">
        <v>2.2000000000000002</v>
      </c>
      <c r="AO2104" s="27">
        <v>0</v>
      </c>
      <c r="AP2104" s="6">
        <v>2.2000000000000002</v>
      </c>
      <c r="AQ2104" s="26">
        <v>7.6837209302325585E-2</v>
      </c>
      <c r="AR2104" s="28">
        <v>875</v>
      </c>
      <c r="AS2104" s="28">
        <v>850</v>
      </c>
      <c r="AT2104" s="25">
        <v>2.9411764705882353E-2</v>
      </c>
      <c r="AU2104" s="26">
        <v>0.20503138962068712</v>
      </c>
      <c r="AV2104" s="30">
        <v>2139.2000000000003</v>
      </c>
      <c r="AW2104" s="24">
        <v>0.68400000000000005</v>
      </c>
      <c r="AX2104" s="24">
        <v>0.316</v>
      </c>
      <c r="AY2104" s="24">
        <v>0.33789999999999998</v>
      </c>
      <c r="AZ2104" s="24">
        <v>4.9000000000000002E-2</v>
      </c>
      <c r="BA2104" s="24">
        <v>0.24990000000000001</v>
      </c>
      <c r="BB2104" s="24">
        <v>0.2888</v>
      </c>
      <c r="BC2104" s="24">
        <v>0.43070000000000003</v>
      </c>
      <c r="BD2104" s="31">
        <v>4</v>
      </c>
      <c r="BE2104" s="23">
        <v>11</v>
      </c>
      <c r="BF2104" s="32" t="s">
        <v>4824</v>
      </c>
      <c r="BG2104" s="33">
        <v>151.14129828267701</v>
      </c>
      <c r="BH2104" s="33">
        <v>-33.951454312085701</v>
      </c>
      <c r="BI2104" s="34">
        <f t="shared" si="448"/>
        <v>72</v>
      </c>
      <c r="BJ2104" s="34">
        <f t="shared" si="449"/>
        <v>80</v>
      </c>
      <c r="BK2104" s="34">
        <f t="shared" si="450"/>
        <v>86</v>
      </c>
      <c r="BL2104" s="34">
        <f t="shared" si="451"/>
        <v>32</v>
      </c>
      <c r="BM2104" s="34">
        <f t="shared" si="452"/>
        <v>21</v>
      </c>
      <c r="BN2104" s="34">
        <f t="shared" si="453"/>
        <v>100</v>
      </c>
      <c r="BO2104" s="34">
        <f t="shared" si="454"/>
        <v>100</v>
      </c>
      <c r="BP2104" s="34">
        <f t="shared" si="455"/>
        <v>45</v>
      </c>
      <c r="BQ2104" s="35">
        <f t="shared" si="456"/>
        <v>29</v>
      </c>
      <c r="BR2104" s="34">
        <f t="shared" si="457"/>
        <v>1</v>
      </c>
      <c r="BS2104" s="35">
        <f t="shared" si="458"/>
        <v>3</v>
      </c>
      <c r="BT2104" s="35">
        <f t="shared" si="459"/>
        <v>67</v>
      </c>
      <c r="BU2104" s="35">
        <f t="shared" si="460"/>
        <v>40</v>
      </c>
      <c r="BV2104" s="35">
        <f t="shared" si="461"/>
        <v>55</v>
      </c>
    </row>
    <row r="2105" spans="2:74" hidden="1" x14ac:dyDescent="0.3">
      <c r="B2105" s="6" t="s">
        <v>2537</v>
      </c>
      <c r="C2105" s="6">
        <v>206051128</v>
      </c>
      <c r="D2105" s="6" t="s">
        <v>1719</v>
      </c>
      <c r="E2105" s="6" t="s">
        <v>289</v>
      </c>
      <c r="F2105" s="6" t="s">
        <v>689</v>
      </c>
      <c r="G2105" s="6" t="s">
        <v>86</v>
      </c>
      <c r="H2105" s="6" t="s">
        <v>78</v>
      </c>
      <c r="I2105" s="22">
        <v>2284800</v>
      </c>
      <c r="J2105" s="22">
        <v>2395000</v>
      </c>
      <c r="K2105" s="22">
        <v>2300000</v>
      </c>
      <c r="L2105" s="22">
        <v>2000000</v>
      </c>
      <c r="M2105" s="22">
        <v>2000000</v>
      </c>
      <c r="N2105" s="22">
        <v>2100000</v>
      </c>
      <c r="O2105" s="23">
        <v>24</v>
      </c>
      <c r="P2105" s="23">
        <v>25</v>
      </c>
      <c r="Q2105" s="23">
        <v>26</v>
      </c>
      <c r="R2105" s="22">
        <v>975</v>
      </c>
      <c r="S2105" s="22">
        <v>895</v>
      </c>
      <c r="T2105" s="24">
        <v>3.3</v>
      </c>
      <c r="U2105" s="24">
        <v>9.9999999999999645E-2</v>
      </c>
      <c r="V2105" s="24">
        <v>3.2</v>
      </c>
      <c r="W2105" s="24">
        <v>2.7</v>
      </c>
      <c r="X2105" s="25">
        <v>2.2190126050420169E-2</v>
      </c>
      <c r="Y2105" s="24">
        <v>3.9</v>
      </c>
      <c r="Z2105" s="24">
        <v>-1.1999999999999997</v>
      </c>
      <c r="AA2105" s="24">
        <v>5.0999999999999996</v>
      </c>
      <c r="AB2105" s="24">
        <v>5</v>
      </c>
      <c r="AC2105" s="26">
        <v>0.37800074437069658</v>
      </c>
      <c r="AD2105" s="24">
        <v>17.034637095427367</v>
      </c>
      <c r="AE2105" s="6">
        <v>88</v>
      </c>
      <c r="AF2105" s="6">
        <v>147</v>
      </c>
      <c r="AG2105" s="6">
        <v>122</v>
      </c>
      <c r="AH2105" s="27">
        <v>2.4847512038523276</v>
      </c>
      <c r="AI2105" s="28">
        <v>1590000</v>
      </c>
      <c r="AJ2105" s="28">
        <v>1605000</v>
      </c>
      <c r="AK2105" s="28">
        <v>1610000</v>
      </c>
      <c r="AL2105" s="29">
        <v>-9.3457943925233638E-3</v>
      </c>
      <c r="AM2105" s="29">
        <v>-1.2422360248447204E-2</v>
      </c>
      <c r="AN2105" s="6">
        <v>2.4</v>
      </c>
      <c r="AO2105" s="27">
        <v>0.10000000000000009</v>
      </c>
      <c r="AP2105" s="6">
        <v>2.2999999999999998</v>
      </c>
      <c r="AQ2105" s="26">
        <v>2.8744939271255061E-2</v>
      </c>
      <c r="AR2105" s="28">
        <v>900</v>
      </c>
      <c r="AS2105" s="28">
        <v>850</v>
      </c>
      <c r="AT2105" s="25">
        <v>5.8823529411764705E-2</v>
      </c>
      <c r="AU2105" s="26">
        <v>-0.22054212381549854</v>
      </c>
      <c r="AV2105" s="30">
        <v>2579.36</v>
      </c>
      <c r="AW2105" s="24">
        <v>0.58250000000000002</v>
      </c>
      <c r="AX2105" s="24">
        <v>0.41749999999999998</v>
      </c>
      <c r="AY2105" s="24">
        <v>0.10009999999999999</v>
      </c>
      <c r="AZ2105" s="24">
        <v>0.35089999999999999</v>
      </c>
      <c r="BA2105" s="24">
        <v>0.31409999999999999</v>
      </c>
      <c r="BB2105" s="24">
        <v>0.22650000000000001</v>
      </c>
      <c r="BC2105" s="24">
        <v>0.43590000000000001</v>
      </c>
      <c r="BD2105" s="31">
        <v>9.5</v>
      </c>
      <c r="BE2105" s="23">
        <v>3</v>
      </c>
      <c r="BF2105" s="32" t="s">
        <v>4825</v>
      </c>
      <c r="BG2105" s="33">
        <v>144.96130637255499</v>
      </c>
      <c r="BH2105" s="33">
        <v>-37.8441212617685</v>
      </c>
      <c r="BI2105" s="34">
        <f t="shared" si="448"/>
        <v>62</v>
      </c>
      <c r="BJ2105" s="34">
        <f t="shared" si="449"/>
        <v>77</v>
      </c>
      <c r="BK2105" s="34">
        <f t="shared" si="450"/>
        <v>94</v>
      </c>
      <c r="BL2105" s="34">
        <f t="shared" si="451"/>
        <v>100</v>
      </c>
      <c r="BM2105" s="34">
        <f t="shared" si="452"/>
        <v>1</v>
      </c>
      <c r="BN2105" s="34">
        <f t="shared" si="453"/>
        <v>30</v>
      </c>
      <c r="BO2105" s="34">
        <f t="shared" si="454"/>
        <v>100</v>
      </c>
      <c r="BP2105" s="34">
        <f t="shared" si="455"/>
        <v>59</v>
      </c>
      <c r="BQ2105" s="35">
        <f t="shared" si="456"/>
        <v>25</v>
      </c>
      <c r="BR2105" s="34">
        <f t="shared" si="457"/>
        <v>1</v>
      </c>
      <c r="BS2105" s="35">
        <f t="shared" si="458"/>
        <v>16</v>
      </c>
      <c r="BT2105" s="35">
        <f t="shared" si="459"/>
        <v>52</v>
      </c>
      <c r="BU2105" s="35">
        <f t="shared" si="460"/>
        <v>95</v>
      </c>
      <c r="BV2105" s="35">
        <f t="shared" si="461"/>
        <v>55</v>
      </c>
    </row>
    <row r="2106" spans="2:74" hidden="1" x14ac:dyDescent="0.3">
      <c r="B2106" s="6" t="s">
        <v>2538</v>
      </c>
      <c r="C2106" s="6">
        <v>316031425</v>
      </c>
      <c r="D2106" s="6" t="s">
        <v>2398</v>
      </c>
      <c r="E2106" s="6" t="s">
        <v>1740</v>
      </c>
      <c r="F2106" s="6" t="s">
        <v>1740</v>
      </c>
      <c r="G2106" s="6" t="s">
        <v>97</v>
      </c>
      <c r="H2106" s="6" t="s">
        <v>78</v>
      </c>
      <c r="I2106" s="22">
        <v>1450000</v>
      </c>
      <c r="J2106" s="22">
        <v>1450000</v>
      </c>
      <c r="K2106" s="22">
        <v>1450000</v>
      </c>
      <c r="L2106" s="22">
        <v>1335000</v>
      </c>
      <c r="M2106" s="22">
        <v>1300000</v>
      </c>
      <c r="N2106" s="22">
        <v>1370000</v>
      </c>
      <c r="O2106" s="23">
        <v>39</v>
      </c>
      <c r="P2106" s="23">
        <v>39</v>
      </c>
      <c r="Q2106" s="23">
        <v>42</v>
      </c>
      <c r="R2106" s="22">
        <v>850</v>
      </c>
      <c r="S2106" s="22">
        <v>850</v>
      </c>
      <c r="T2106" s="24">
        <v>3</v>
      </c>
      <c r="U2106" s="24">
        <v>-0.10000000000000009</v>
      </c>
      <c r="V2106" s="24">
        <v>3.1</v>
      </c>
      <c r="W2106" s="24">
        <v>3.1</v>
      </c>
      <c r="X2106" s="25">
        <v>3.0482758620689655E-2</v>
      </c>
      <c r="Y2106" s="24">
        <v>3.3</v>
      </c>
      <c r="Z2106" s="24">
        <v>-1.2999999999999998</v>
      </c>
      <c r="AA2106" s="24">
        <v>4.5999999999999996</v>
      </c>
      <c r="AB2106" s="24">
        <v>4.8</v>
      </c>
      <c r="AC2106" s="26">
        <v>0.44564214411542652</v>
      </c>
      <c r="AD2106" s="24">
        <v>14.619482103334128</v>
      </c>
      <c r="AE2106" s="6">
        <v>205</v>
      </c>
      <c r="AF2106" s="6">
        <v>210</v>
      </c>
      <c r="AG2106" s="6">
        <v>212</v>
      </c>
      <c r="AH2106" s="27">
        <v>4.580645161290323</v>
      </c>
      <c r="AI2106" s="28">
        <v>1340000</v>
      </c>
      <c r="AJ2106" s="28">
        <v>1250000</v>
      </c>
      <c r="AK2106" s="28">
        <v>1100000</v>
      </c>
      <c r="AL2106" s="29">
        <v>7.1999999999999995E-2</v>
      </c>
      <c r="AM2106" s="29">
        <v>0.21818181818181817</v>
      </c>
      <c r="AN2106" s="6">
        <v>2.9</v>
      </c>
      <c r="AO2106" s="27">
        <v>-0.20000000000000018</v>
      </c>
      <c r="AP2106" s="6">
        <v>3.1</v>
      </c>
      <c r="AQ2106" s="26">
        <v>0.16019417475728154</v>
      </c>
      <c r="AR2106" s="28">
        <v>830</v>
      </c>
      <c r="AS2106" s="28">
        <v>790</v>
      </c>
      <c r="AT2106" s="25">
        <v>5.0632911392405063E-2</v>
      </c>
      <c r="AU2106" s="26">
        <v>0.38528684450261952</v>
      </c>
      <c r="AV2106" s="30">
        <v>1907.3600000000001</v>
      </c>
      <c r="AW2106" s="24">
        <v>0.70979999999999999</v>
      </c>
      <c r="AX2106" s="24">
        <v>0.29020000000000001</v>
      </c>
      <c r="AY2106" s="24">
        <v>0.69789999999999996</v>
      </c>
      <c r="AZ2106" s="24">
        <v>0.16800000000000001</v>
      </c>
      <c r="BA2106" s="24">
        <v>0.32040000000000002</v>
      </c>
      <c r="BB2106" s="24">
        <v>0.36199999999999999</v>
      </c>
      <c r="BC2106" s="24">
        <v>0.28310000000000002</v>
      </c>
      <c r="BD2106" s="31">
        <v>7</v>
      </c>
      <c r="BE2106" s="23">
        <v>105</v>
      </c>
      <c r="BF2106" s="32" t="s">
        <v>4826</v>
      </c>
      <c r="BG2106" s="33">
        <v>153.08365717596001</v>
      </c>
      <c r="BH2106" s="33">
        <v>-26.535015934464401</v>
      </c>
      <c r="BI2106" s="34">
        <f t="shared" si="448"/>
        <v>67</v>
      </c>
      <c r="BJ2106" s="34">
        <f t="shared" si="449"/>
        <v>69</v>
      </c>
      <c r="BK2106" s="34">
        <f t="shared" si="450"/>
        <v>68</v>
      </c>
      <c r="BL2106" s="34">
        <f t="shared" si="451"/>
        <v>1</v>
      </c>
      <c r="BM2106" s="34">
        <f t="shared" si="452"/>
        <v>37</v>
      </c>
      <c r="BN2106" s="34">
        <f t="shared" si="453"/>
        <v>100</v>
      </c>
      <c r="BO2106" s="34">
        <f t="shared" si="454"/>
        <v>85</v>
      </c>
      <c r="BP2106" s="34">
        <f t="shared" si="455"/>
        <v>60</v>
      </c>
      <c r="BQ2106" s="35">
        <f t="shared" si="456"/>
        <v>52</v>
      </c>
      <c r="BR2106" s="34">
        <f t="shared" si="457"/>
        <v>5</v>
      </c>
      <c r="BS2106" s="35">
        <f t="shared" si="458"/>
        <v>1</v>
      </c>
      <c r="BT2106" s="35">
        <f t="shared" si="459"/>
        <v>62</v>
      </c>
      <c r="BU2106" s="35">
        <f t="shared" si="460"/>
        <v>70</v>
      </c>
      <c r="BV2106" s="35">
        <f t="shared" si="461"/>
        <v>55</v>
      </c>
    </row>
    <row r="2107" spans="2:74" hidden="1" x14ac:dyDescent="0.3">
      <c r="B2107" s="6" t="s">
        <v>2539</v>
      </c>
      <c r="C2107" s="6">
        <v>319011500</v>
      </c>
      <c r="D2107" s="6" t="s">
        <v>1915</v>
      </c>
      <c r="E2107" s="6" t="s">
        <v>140</v>
      </c>
      <c r="F2107" s="6" t="s">
        <v>1915</v>
      </c>
      <c r="G2107" s="6" t="s">
        <v>97</v>
      </c>
      <c r="H2107" s="6" t="s">
        <v>78</v>
      </c>
      <c r="I2107" s="22">
        <v>589000</v>
      </c>
      <c r="J2107" s="22">
        <v>569000</v>
      </c>
      <c r="K2107" s="22">
        <v>501840</v>
      </c>
      <c r="L2107" s="22">
        <v>590000</v>
      </c>
      <c r="M2107" s="22">
        <v>568000</v>
      </c>
      <c r="N2107" s="22">
        <v>500000</v>
      </c>
      <c r="O2107" s="23">
        <v>45</v>
      </c>
      <c r="P2107" s="23">
        <v>45</v>
      </c>
      <c r="Q2107" s="23">
        <v>53</v>
      </c>
      <c r="R2107" s="22">
        <v>575</v>
      </c>
      <c r="S2107" s="22">
        <v>510</v>
      </c>
      <c r="T2107" s="24">
        <v>3.9</v>
      </c>
      <c r="U2107" s="24">
        <v>-0.30000000000000027</v>
      </c>
      <c r="V2107" s="24">
        <v>4.2</v>
      </c>
      <c r="W2107" s="24">
        <v>4.5</v>
      </c>
      <c r="X2107" s="25">
        <v>5.0764006791171476E-2</v>
      </c>
      <c r="Y2107" s="24">
        <v>3.4</v>
      </c>
      <c r="Z2107" s="24">
        <v>-1.1999999999999997</v>
      </c>
      <c r="AA2107" s="24">
        <v>4.5999999999999996</v>
      </c>
      <c r="AB2107" s="24">
        <v>4.4000000000000004</v>
      </c>
      <c r="AC2107" s="26">
        <v>0.46126941342574762</v>
      </c>
      <c r="AD2107" s="24">
        <v>9.0865446323667332</v>
      </c>
      <c r="AE2107" s="6">
        <v>568</v>
      </c>
      <c r="AF2107" s="6">
        <v>599</v>
      </c>
      <c r="AG2107" s="6">
        <v>514</v>
      </c>
      <c r="AH2107" s="27">
        <v>4.5267175572519083</v>
      </c>
      <c r="AI2107" s="28">
        <v>585000</v>
      </c>
      <c r="AJ2107" s="28">
        <v>530000</v>
      </c>
      <c r="AK2107" s="28">
        <v>450000</v>
      </c>
      <c r="AL2107" s="29">
        <v>0.10377358490566038</v>
      </c>
      <c r="AM2107" s="29">
        <v>0.3</v>
      </c>
      <c r="AN2107" s="6">
        <v>3.4</v>
      </c>
      <c r="AO2107" s="27">
        <v>-0.20000000000000018</v>
      </c>
      <c r="AP2107" s="6">
        <v>3.6</v>
      </c>
      <c r="AQ2107" s="26">
        <v>0.10242214532871971</v>
      </c>
      <c r="AR2107" s="28">
        <v>570</v>
      </c>
      <c r="AS2107" s="28">
        <v>520</v>
      </c>
      <c r="AT2107" s="25">
        <v>9.6153846153846159E-2</v>
      </c>
      <c r="AU2107" s="26">
        <v>0.51397237847930399</v>
      </c>
      <c r="AV2107" s="30">
        <v>1246.5600000000002</v>
      </c>
      <c r="AW2107" s="24">
        <v>0.66049999999999998</v>
      </c>
      <c r="AX2107" s="24">
        <v>0.33950000000000002</v>
      </c>
      <c r="AY2107" s="24">
        <v>0.76739999999999997</v>
      </c>
      <c r="AZ2107" s="24">
        <v>0.19089999999999999</v>
      </c>
      <c r="BA2107" s="24">
        <v>0.38300000000000001</v>
      </c>
      <c r="BB2107" s="24">
        <v>0.25609999999999999</v>
      </c>
      <c r="BC2107" s="24">
        <v>0.2681</v>
      </c>
      <c r="BD2107" s="31">
        <v>1</v>
      </c>
      <c r="BE2107" s="23">
        <v>297</v>
      </c>
      <c r="BF2107" s="32" t="s">
        <v>4827</v>
      </c>
      <c r="BG2107" s="33">
        <v>152.30967152579399</v>
      </c>
      <c r="BH2107" s="33">
        <v>-24.880713848456001</v>
      </c>
      <c r="BI2107" s="34">
        <f t="shared" si="448"/>
        <v>52</v>
      </c>
      <c r="BJ2107" s="34">
        <f t="shared" si="449"/>
        <v>60</v>
      </c>
      <c r="BK2107" s="34">
        <f t="shared" si="450"/>
        <v>69</v>
      </c>
      <c r="BL2107" s="34">
        <f t="shared" si="451"/>
        <v>1</v>
      </c>
      <c r="BM2107" s="34">
        <f t="shared" si="452"/>
        <v>52</v>
      </c>
      <c r="BN2107" s="34">
        <f t="shared" si="453"/>
        <v>100</v>
      </c>
      <c r="BO2107" s="34">
        <f t="shared" si="454"/>
        <v>55</v>
      </c>
      <c r="BP2107" s="34">
        <f t="shared" si="455"/>
        <v>74</v>
      </c>
      <c r="BQ2107" s="35">
        <f t="shared" si="456"/>
        <v>100</v>
      </c>
      <c r="BR2107" s="34">
        <f t="shared" si="457"/>
        <v>60</v>
      </c>
      <c r="BS2107" s="35">
        <f t="shared" si="458"/>
        <v>1</v>
      </c>
      <c r="BT2107" s="35">
        <f t="shared" si="459"/>
        <v>60</v>
      </c>
      <c r="BU2107" s="35">
        <f t="shared" si="460"/>
        <v>10</v>
      </c>
      <c r="BV2107" s="35">
        <f t="shared" si="461"/>
        <v>55</v>
      </c>
    </row>
    <row r="2108" spans="2:74" hidden="1" x14ac:dyDescent="0.3">
      <c r="B2108" s="6" t="s">
        <v>2540</v>
      </c>
      <c r="C2108" s="6">
        <v>402021034</v>
      </c>
      <c r="D2108" s="6" t="s">
        <v>419</v>
      </c>
      <c r="E2108" s="6" t="s">
        <v>420</v>
      </c>
      <c r="F2108" s="6" t="s">
        <v>2379</v>
      </c>
      <c r="G2108" s="6" t="s">
        <v>82</v>
      </c>
      <c r="H2108" s="6" t="s">
        <v>78</v>
      </c>
      <c r="I2108" s="22">
        <v>547725</v>
      </c>
      <c r="J2108" s="22">
        <v>532269</v>
      </c>
      <c r="K2108" s="22">
        <v>461210</v>
      </c>
      <c r="L2108" s="22">
        <v>545000</v>
      </c>
      <c r="M2108" s="22">
        <v>529000</v>
      </c>
      <c r="N2108" s="22">
        <v>446000</v>
      </c>
      <c r="O2108" s="23">
        <v>23</v>
      </c>
      <c r="P2108" s="23">
        <v>24</v>
      </c>
      <c r="Q2108" s="23">
        <v>25</v>
      </c>
      <c r="R2108" s="22">
        <v>480</v>
      </c>
      <c r="S2108" s="22">
        <v>425</v>
      </c>
      <c r="T2108" s="24">
        <v>3.6</v>
      </c>
      <c r="U2108" s="24">
        <v>-0.19999999999999973</v>
      </c>
      <c r="V2108" s="24">
        <v>3.8</v>
      </c>
      <c r="W2108" s="24">
        <v>4</v>
      </c>
      <c r="X2108" s="25">
        <v>4.5570313569765847E-2</v>
      </c>
      <c r="Y2108" s="24">
        <v>4.3</v>
      </c>
      <c r="Z2108" s="24">
        <v>-1.2999999999999998</v>
      </c>
      <c r="AA2108" s="24">
        <v>5.6</v>
      </c>
      <c r="AB2108" s="24">
        <v>4.5999999999999996</v>
      </c>
      <c r="AC2108" s="26">
        <v>0.45641259698767683</v>
      </c>
      <c r="AD2108" s="24">
        <v>10.01556849699821</v>
      </c>
      <c r="AE2108" s="6">
        <v>742</v>
      </c>
      <c r="AF2108" s="6">
        <v>595</v>
      </c>
      <c r="AG2108" s="6">
        <v>348</v>
      </c>
      <c r="AH2108" s="27">
        <v>5.7184986595174268</v>
      </c>
      <c r="AI2108" s="28">
        <v>601000</v>
      </c>
      <c r="AJ2108" s="28">
        <v>505000</v>
      </c>
      <c r="AK2108" s="28">
        <v>415000</v>
      </c>
      <c r="AL2108" s="29">
        <v>0.1900990099009901</v>
      </c>
      <c r="AM2108" s="29">
        <v>0.44819277108433736</v>
      </c>
      <c r="AN2108" s="6">
        <v>3.4</v>
      </c>
      <c r="AO2108" s="27">
        <v>0</v>
      </c>
      <c r="AP2108" s="6">
        <v>3.4</v>
      </c>
      <c r="AQ2108" s="26">
        <v>0.1404</v>
      </c>
      <c r="AR2108" s="28">
        <v>525</v>
      </c>
      <c r="AS2108" s="28">
        <v>485</v>
      </c>
      <c r="AT2108" s="25">
        <v>8.247422680412371E-2</v>
      </c>
      <c r="AU2108" s="26">
        <v>0.54208361123976734</v>
      </c>
      <c r="AV2108" s="30">
        <v>1051.68</v>
      </c>
      <c r="AW2108" s="24">
        <v>0.61070000000000002</v>
      </c>
      <c r="AX2108" s="24">
        <v>0.38929999999999998</v>
      </c>
      <c r="AY2108" s="24">
        <v>0.69630000000000003</v>
      </c>
      <c r="AZ2108" s="24">
        <v>0.28889999999999999</v>
      </c>
      <c r="BA2108" s="24">
        <v>0.18909999999999999</v>
      </c>
      <c r="BB2108" s="24">
        <v>0.30099999999999999</v>
      </c>
      <c r="BC2108" s="24">
        <v>0.47470000000000001</v>
      </c>
      <c r="BD2108" s="31">
        <v>1</v>
      </c>
      <c r="BE2108" s="23">
        <v>27</v>
      </c>
      <c r="BF2108" s="32" t="s">
        <v>4828</v>
      </c>
      <c r="BG2108" s="33">
        <v>138.686184319322</v>
      </c>
      <c r="BH2108" s="33">
        <v>-34.686052045525699</v>
      </c>
      <c r="BI2108" s="34">
        <f t="shared" si="448"/>
        <v>57</v>
      </c>
      <c r="BJ2108" s="34">
        <f t="shared" si="449"/>
        <v>60</v>
      </c>
      <c r="BK2108" s="34">
        <f t="shared" si="450"/>
        <v>54</v>
      </c>
      <c r="BL2108" s="34">
        <f t="shared" si="451"/>
        <v>1</v>
      </c>
      <c r="BM2108" s="34">
        <f t="shared" si="452"/>
        <v>95</v>
      </c>
      <c r="BN2108" s="34">
        <f t="shared" si="453"/>
        <v>100</v>
      </c>
      <c r="BO2108" s="34">
        <f t="shared" si="454"/>
        <v>100</v>
      </c>
      <c r="BP2108" s="34">
        <f t="shared" si="455"/>
        <v>32</v>
      </c>
      <c r="BQ2108" s="35">
        <f t="shared" si="456"/>
        <v>100</v>
      </c>
      <c r="BR2108" s="34">
        <f t="shared" si="457"/>
        <v>50</v>
      </c>
      <c r="BS2108" s="35">
        <f t="shared" si="458"/>
        <v>1</v>
      </c>
      <c r="BT2108" s="35">
        <f t="shared" si="459"/>
        <v>46</v>
      </c>
      <c r="BU2108" s="35">
        <f t="shared" si="460"/>
        <v>10</v>
      </c>
      <c r="BV2108" s="35">
        <f t="shared" si="461"/>
        <v>55</v>
      </c>
    </row>
    <row r="2109" spans="2:74" hidden="1" x14ac:dyDescent="0.3">
      <c r="B2109" s="6" t="s">
        <v>2541</v>
      </c>
      <c r="C2109" s="6">
        <v>125021477</v>
      </c>
      <c r="D2109" s="6" t="s">
        <v>2124</v>
      </c>
      <c r="E2109" s="6" t="s">
        <v>791</v>
      </c>
      <c r="F2109" s="6" t="s">
        <v>2757</v>
      </c>
      <c r="G2109" s="6" t="s">
        <v>77</v>
      </c>
      <c r="H2109" s="6" t="s">
        <v>78</v>
      </c>
      <c r="I2109" s="22">
        <v>1900000</v>
      </c>
      <c r="J2109" s="22">
        <v>1900000</v>
      </c>
      <c r="K2109" s="22">
        <v>1850000</v>
      </c>
      <c r="L2109" s="22">
        <v>1850000</v>
      </c>
      <c r="M2109" s="22">
        <v>1850000</v>
      </c>
      <c r="N2109" s="22">
        <v>1800000</v>
      </c>
      <c r="O2109" s="23">
        <v>29</v>
      </c>
      <c r="P2109" s="23">
        <v>31</v>
      </c>
      <c r="Q2109" s="23">
        <v>31</v>
      </c>
      <c r="R2109" s="22">
        <v>830</v>
      </c>
      <c r="S2109" s="22">
        <v>800</v>
      </c>
      <c r="T2109" s="24">
        <v>2.6</v>
      </c>
      <c r="U2109" s="24">
        <v>0.10000000000000009</v>
      </c>
      <c r="V2109" s="24">
        <v>2.5</v>
      </c>
      <c r="W2109" s="24">
        <v>2.7</v>
      </c>
      <c r="X2109" s="25">
        <v>2.271578947368421E-2</v>
      </c>
      <c r="Y2109" s="24">
        <v>3.8</v>
      </c>
      <c r="Z2109" s="24">
        <v>-1.1000000000000005</v>
      </c>
      <c r="AA2109" s="24">
        <v>4.9000000000000004</v>
      </c>
      <c r="AB2109" s="24">
        <v>5.3</v>
      </c>
      <c r="AC2109" s="26">
        <v>0.37848387567488689</v>
      </c>
      <c r="AD2109" s="24">
        <v>16.661709077439415</v>
      </c>
      <c r="AE2109" s="6">
        <v>148</v>
      </c>
      <c r="AF2109" s="6">
        <v>157</v>
      </c>
      <c r="AG2109" s="6">
        <v>126</v>
      </c>
      <c r="AH2109" s="27">
        <v>3.6614173228346454</v>
      </c>
      <c r="AI2109" s="28">
        <v>2000000</v>
      </c>
      <c r="AJ2109" s="28">
        <v>1930000</v>
      </c>
      <c r="AK2109" s="28">
        <v>1785000</v>
      </c>
      <c r="AL2109" s="29">
        <v>3.6269430051813469E-2</v>
      </c>
      <c r="AM2109" s="29">
        <v>0.12044817927170869</v>
      </c>
      <c r="AN2109" s="6">
        <v>2.7</v>
      </c>
      <c r="AO2109" s="27">
        <v>-0.39999999999999991</v>
      </c>
      <c r="AP2109" s="6">
        <v>3.1</v>
      </c>
      <c r="AQ2109" s="26">
        <v>0.10408163265306122</v>
      </c>
      <c r="AR2109" s="28">
        <v>850</v>
      </c>
      <c r="AS2109" s="28">
        <v>820</v>
      </c>
      <c r="AT2109" s="25">
        <v>3.6585365853658534E-2</v>
      </c>
      <c r="AU2109" s="26">
        <v>0.15955615941668644</v>
      </c>
      <c r="AV2109" s="30">
        <v>2192.96</v>
      </c>
      <c r="AW2109" s="24">
        <v>0.75249999999999995</v>
      </c>
      <c r="AX2109" s="24">
        <v>0.2475</v>
      </c>
      <c r="AY2109" s="24">
        <v>0.56289999999999996</v>
      </c>
      <c r="AZ2109" s="24">
        <v>0.2611</v>
      </c>
      <c r="BA2109" s="24">
        <v>0.2228</v>
      </c>
      <c r="BB2109" s="24">
        <v>0.3412</v>
      </c>
      <c r="BC2109" s="24">
        <v>0.4123</v>
      </c>
      <c r="BD2109" s="31">
        <v>6</v>
      </c>
      <c r="BE2109" s="23">
        <v>16</v>
      </c>
      <c r="BF2109" s="32" t="s">
        <v>4829</v>
      </c>
      <c r="BG2109" s="33">
        <v>151.04747942591999</v>
      </c>
      <c r="BH2109" s="33">
        <v>-33.810260091288697</v>
      </c>
      <c r="BI2109" s="34">
        <f t="shared" si="448"/>
        <v>74</v>
      </c>
      <c r="BJ2109" s="34">
        <f t="shared" si="449"/>
        <v>72</v>
      </c>
      <c r="BK2109" s="34">
        <f t="shared" si="450"/>
        <v>79</v>
      </c>
      <c r="BL2109" s="34">
        <f t="shared" si="451"/>
        <v>47</v>
      </c>
      <c r="BM2109" s="34">
        <f t="shared" si="452"/>
        <v>19</v>
      </c>
      <c r="BN2109" s="34">
        <f t="shared" si="453"/>
        <v>100</v>
      </c>
      <c r="BO2109" s="34">
        <f t="shared" si="454"/>
        <v>100</v>
      </c>
      <c r="BP2109" s="34">
        <f t="shared" si="455"/>
        <v>39</v>
      </c>
      <c r="BQ2109" s="35">
        <f t="shared" si="456"/>
        <v>26</v>
      </c>
      <c r="BR2109" s="34">
        <f t="shared" si="457"/>
        <v>1</v>
      </c>
      <c r="BS2109" s="35">
        <f t="shared" si="458"/>
        <v>15</v>
      </c>
      <c r="BT2109" s="35">
        <f t="shared" si="459"/>
        <v>54</v>
      </c>
      <c r="BU2109" s="35">
        <f t="shared" si="460"/>
        <v>60</v>
      </c>
      <c r="BV2109" s="35">
        <f t="shared" si="461"/>
        <v>55</v>
      </c>
    </row>
    <row r="2110" spans="2:74" hidden="1" x14ac:dyDescent="0.3">
      <c r="B2110" s="6" t="s">
        <v>2542</v>
      </c>
      <c r="C2110" s="6">
        <v>308031207</v>
      </c>
      <c r="D2110" s="6" t="s">
        <v>372</v>
      </c>
      <c r="E2110" s="6" t="s">
        <v>370</v>
      </c>
      <c r="F2110" s="6" t="s">
        <v>2698</v>
      </c>
      <c r="G2110" s="6" t="s">
        <v>97</v>
      </c>
      <c r="H2110" s="6" t="s">
        <v>78</v>
      </c>
      <c r="I2110" s="22">
        <v>725000</v>
      </c>
      <c r="J2110" s="22">
        <v>699000</v>
      </c>
      <c r="K2110" s="22">
        <v>649000</v>
      </c>
      <c r="L2110" s="22">
        <v>620000</v>
      </c>
      <c r="M2110" s="22">
        <v>610000</v>
      </c>
      <c r="N2110" s="22">
        <v>505000</v>
      </c>
      <c r="O2110" s="23">
        <v>60</v>
      </c>
      <c r="P2110" s="23">
        <v>63</v>
      </c>
      <c r="Q2110" s="23">
        <v>48</v>
      </c>
      <c r="R2110" s="22">
        <v>530</v>
      </c>
      <c r="S2110" s="22">
        <v>520</v>
      </c>
      <c r="T2110" s="24">
        <v>3.9</v>
      </c>
      <c r="U2110" s="24">
        <v>-0.39999999999999991</v>
      </c>
      <c r="V2110" s="24">
        <v>4.3</v>
      </c>
      <c r="W2110" s="24">
        <v>4.5999999999999996</v>
      </c>
      <c r="X2110" s="25">
        <v>3.8013793103448275E-2</v>
      </c>
      <c r="Y2110" s="24">
        <v>2.2000000000000002</v>
      </c>
      <c r="Z2110" s="24">
        <v>-0.69999999999999973</v>
      </c>
      <c r="AA2110" s="24">
        <v>2.9</v>
      </c>
      <c r="AB2110" s="24">
        <v>3.4</v>
      </c>
      <c r="AC2110" s="26">
        <v>0.39336183351145942</v>
      </c>
      <c r="AD2110" s="24">
        <v>10.347871164579393</v>
      </c>
      <c r="AE2110" s="6">
        <v>526</v>
      </c>
      <c r="AF2110" s="6">
        <v>536</v>
      </c>
      <c r="AG2110" s="6">
        <v>437</v>
      </c>
      <c r="AH2110" s="27">
        <v>3.2511700468018723</v>
      </c>
      <c r="AI2110" s="28">
        <v>550000</v>
      </c>
      <c r="AJ2110" s="28">
        <v>470000</v>
      </c>
      <c r="AK2110" s="28">
        <v>395000</v>
      </c>
      <c r="AL2110" s="29">
        <v>0.1702127659574468</v>
      </c>
      <c r="AM2110" s="29">
        <v>0.39240506329113922</v>
      </c>
      <c r="AN2110" s="6">
        <v>3.3</v>
      </c>
      <c r="AO2110" s="27">
        <v>-0.60000000000000009</v>
      </c>
      <c r="AP2110" s="6">
        <v>3.9</v>
      </c>
      <c r="AQ2110" s="26">
        <v>6.6666666666666666E-2</v>
      </c>
      <c r="AR2110" s="28">
        <v>520</v>
      </c>
      <c r="AS2110" s="28">
        <v>490</v>
      </c>
      <c r="AT2110" s="25">
        <v>6.1224489795918366E-2</v>
      </c>
      <c r="AU2110" s="26">
        <v>0.42999881663965067</v>
      </c>
      <c r="AV2110" s="30">
        <v>1347.3600000000001</v>
      </c>
      <c r="AW2110" s="24">
        <v>0.70030000000000003</v>
      </c>
      <c r="AX2110" s="24">
        <v>0.29970000000000002</v>
      </c>
      <c r="AY2110" s="24">
        <v>0.87760000000000005</v>
      </c>
      <c r="AZ2110" s="24">
        <v>4.48E-2</v>
      </c>
      <c r="BA2110" s="24">
        <v>0.41460000000000002</v>
      </c>
      <c r="BB2110" s="24">
        <v>0.28149999999999997</v>
      </c>
      <c r="BC2110" s="24">
        <v>0.2712</v>
      </c>
      <c r="BD2110" s="31">
        <v>2</v>
      </c>
      <c r="BE2110" s="23">
        <v>520</v>
      </c>
      <c r="BF2110" s="32" t="s">
        <v>4830</v>
      </c>
      <c r="BG2110" s="33">
        <v>150.797774924902</v>
      </c>
      <c r="BH2110" s="33">
        <v>-23.257224197320301</v>
      </c>
      <c r="BI2110" s="34">
        <f t="shared" si="448"/>
        <v>52</v>
      </c>
      <c r="BJ2110" s="34">
        <f t="shared" si="449"/>
        <v>62</v>
      </c>
      <c r="BK2110" s="34">
        <f t="shared" si="450"/>
        <v>85</v>
      </c>
      <c r="BL2110" s="34">
        <f t="shared" si="451"/>
        <v>1</v>
      </c>
      <c r="BM2110" s="34">
        <f t="shared" si="452"/>
        <v>85</v>
      </c>
      <c r="BN2110" s="34">
        <f t="shared" si="453"/>
        <v>87</v>
      </c>
      <c r="BO2110" s="34">
        <f t="shared" si="454"/>
        <v>27</v>
      </c>
      <c r="BP2110" s="34">
        <f t="shared" si="455"/>
        <v>81</v>
      </c>
      <c r="BQ2110" s="35">
        <f t="shared" si="456"/>
        <v>77</v>
      </c>
      <c r="BR2110" s="34">
        <f t="shared" si="457"/>
        <v>47</v>
      </c>
      <c r="BS2110" s="35">
        <f t="shared" si="458"/>
        <v>5</v>
      </c>
      <c r="BT2110" s="35">
        <f t="shared" si="459"/>
        <v>80</v>
      </c>
      <c r="BU2110" s="35">
        <f t="shared" si="460"/>
        <v>20</v>
      </c>
      <c r="BV2110" s="35">
        <f t="shared" si="461"/>
        <v>55</v>
      </c>
    </row>
    <row r="2111" spans="2:74" hidden="1" x14ac:dyDescent="0.3">
      <c r="B2111" s="6" t="s">
        <v>2543</v>
      </c>
      <c r="C2111" s="6">
        <v>309071253</v>
      </c>
      <c r="D2111" s="6" t="s">
        <v>1141</v>
      </c>
      <c r="E2111" s="6" t="s">
        <v>1142</v>
      </c>
      <c r="F2111" s="6" t="s">
        <v>3657</v>
      </c>
      <c r="G2111" s="6" t="s">
        <v>97</v>
      </c>
      <c r="H2111" s="6" t="s">
        <v>78</v>
      </c>
      <c r="I2111" s="22">
        <v>1995000</v>
      </c>
      <c r="J2111" s="22">
        <v>1960000</v>
      </c>
      <c r="K2111" s="22">
        <v>1850000</v>
      </c>
      <c r="L2111" s="22">
        <v>1420000</v>
      </c>
      <c r="M2111" s="22">
        <v>1500000</v>
      </c>
      <c r="N2111" s="22">
        <v>1425000</v>
      </c>
      <c r="O2111" s="23">
        <v>72</v>
      </c>
      <c r="P2111" s="23">
        <v>66</v>
      </c>
      <c r="Q2111" s="23">
        <v>52</v>
      </c>
      <c r="R2111" s="22">
        <v>1200</v>
      </c>
      <c r="S2111" s="22">
        <v>1100</v>
      </c>
      <c r="T2111" s="24">
        <v>2.6</v>
      </c>
      <c r="U2111" s="24">
        <v>0.10000000000000009</v>
      </c>
      <c r="V2111" s="24">
        <v>2.5</v>
      </c>
      <c r="W2111" s="24">
        <v>2.4</v>
      </c>
      <c r="X2111" s="25">
        <v>3.1278195488721808E-2</v>
      </c>
      <c r="Y2111" s="24">
        <v>4.3</v>
      </c>
      <c r="Z2111" s="24">
        <v>-1.4000000000000004</v>
      </c>
      <c r="AA2111" s="24">
        <v>5.7</v>
      </c>
      <c r="AB2111" s="24">
        <v>5.8</v>
      </c>
      <c r="AC2111" s="26">
        <v>0.55629728526924782</v>
      </c>
      <c r="AD2111" s="24">
        <v>17.785466091540854</v>
      </c>
      <c r="AE2111" s="6">
        <v>692</v>
      </c>
      <c r="AF2111" s="6">
        <v>697</v>
      </c>
      <c r="AG2111" s="6">
        <v>662</v>
      </c>
      <c r="AH2111" s="27">
        <v>4.0281081081081087</v>
      </c>
      <c r="AI2111" s="28">
        <v>970300</v>
      </c>
      <c r="AJ2111" s="28">
        <v>890000</v>
      </c>
      <c r="AK2111" s="28">
        <v>803000</v>
      </c>
      <c r="AL2111" s="29">
        <v>9.0224719101123591E-2</v>
      </c>
      <c r="AM2111" s="29">
        <v>0.20834371108343711</v>
      </c>
      <c r="AN2111" s="6">
        <v>3.5</v>
      </c>
      <c r="AO2111" s="27">
        <v>-0.10000000000000009</v>
      </c>
      <c r="AP2111" s="6">
        <v>3.6</v>
      </c>
      <c r="AQ2111" s="26">
        <v>0.11139433551198256</v>
      </c>
      <c r="AR2111" s="28">
        <v>750</v>
      </c>
      <c r="AS2111" s="28">
        <v>700</v>
      </c>
      <c r="AT2111" s="25">
        <v>7.1428571428571425E-2</v>
      </c>
      <c r="AU2111" s="26">
        <v>0.3560490061941971</v>
      </c>
      <c r="AV2111" s="30">
        <v>2157.1200000000003</v>
      </c>
      <c r="AW2111" s="24">
        <v>0.77749999999999997</v>
      </c>
      <c r="AX2111" s="24">
        <v>0.2225</v>
      </c>
      <c r="AY2111" s="24">
        <v>0.59470000000000001</v>
      </c>
      <c r="AZ2111" s="24">
        <v>0.1905</v>
      </c>
      <c r="BA2111" s="24">
        <v>0.4017</v>
      </c>
      <c r="BB2111" s="24">
        <v>0.29870000000000002</v>
      </c>
      <c r="BC2111" s="24">
        <v>0.27400000000000002</v>
      </c>
      <c r="BD2111" s="31">
        <v>5.5</v>
      </c>
      <c r="BE2111" s="23">
        <v>55</v>
      </c>
      <c r="BF2111" s="32" t="s">
        <v>4831</v>
      </c>
      <c r="BG2111" s="33">
        <v>153.36998239558699</v>
      </c>
      <c r="BH2111" s="33">
        <v>-27.8644129260821</v>
      </c>
      <c r="BI2111" s="34">
        <f t="shared" si="448"/>
        <v>74</v>
      </c>
      <c r="BJ2111" s="34">
        <f t="shared" si="449"/>
        <v>59</v>
      </c>
      <c r="BK2111" s="34">
        <f t="shared" si="450"/>
        <v>75</v>
      </c>
      <c r="BL2111" s="34">
        <f t="shared" si="451"/>
        <v>1</v>
      </c>
      <c r="BM2111" s="34">
        <f t="shared" si="452"/>
        <v>46</v>
      </c>
      <c r="BN2111" s="34">
        <f t="shared" si="453"/>
        <v>100</v>
      </c>
      <c r="BO2111" s="34">
        <f t="shared" si="454"/>
        <v>98</v>
      </c>
      <c r="BP2111" s="34">
        <f t="shared" si="455"/>
        <v>78</v>
      </c>
      <c r="BQ2111" s="35">
        <f t="shared" si="456"/>
        <v>55</v>
      </c>
      <c r="BR2111" s="34">
        <f t="shared" si="457"/>
        <v>1</v>
      </c>
      <c r="BS2111" s="35">
        <f t="shared" si="458"/>
        <v>1</v>
      </c>
      <c r="BT2111" s="35">
        <f t="shared" si="459"/>
        <v>46</v>
      </c>
      <c r="BU2111" s="35">
        <f t="shared" si="460"/>
        <v>55</v>
      </c>
      <c r="BV2111" s="35">
        <f t="shared" si="461"/>
        <v>55</v>
      </c>
    </row>
    <row r="2112" spans="2:74" hidden="1" x14ac:dyDescent="0.3">
      <c r="B2112" s="6" t="s">
        <v>2544</v>
      </c>
      <c r="C2112" s="6">
        <v>309081262</v>
      </c>
      <c r="D2112" s="6" t="s">
        <v>1980</v>
      </c>
      <c r="E2112" s="6" t="s">
        <v>1142</v>
      </c>
      <c r="F2112" s="6" t="s">
        <v>3657</v>
      </c>
      <c r="G2112" s="6" t="s">
        <v>97</v>
      </c>
      <c r="H2112" s="6" t="s">
        <v>78</v>
      </c>
      <c r="I2112" s="22">
        <v>1150000</v>
      </c>
      <c r="J2112" s="22">
        <v>1150000</v>
      </c>
      <c r="K2112" s="22">
        <v>1030200</v>
      </c>
      <c r="L2112" s="22">
        <v>1188000</v>
      </c>
      <c r="M2112" s="22">
        <v>1175000</v>
      </c>
      <c r="N2112" s="22">
        <v>1080000</v>
      </c>
      <c r="O2112" s="23">
        <v>27</v>
      </c>
      <c r="P2112" s="23">
        <v>27</v>
      </c>
      <c r="Q2112" s="23">
        <v>25</v>
      </c>
      <c r="R2112" s="22">
        <v>900</v>
      </c>
      <c r="S2112" s="22">
        <v>860</v>
      </c>
      <c r="T2112" s="24">
        <v>3.3</v>
      </c>
      <c r="U2112" s="24">
        <v>9.9999999999999645E-2</v>
      </c>
      <c r="V2112" s="24">
        <v>3.2</v>
      </c>
      <c r="W2112" s="24">
        <v>3</v>
      </c>
      <c r="X2112" s="25">
        <v>4.0695652173913043E-2</v>
      </c>
      <c r="Y2112" s="24">
        <v>4.9000000000000004</v>
      </c>
      <c r="Z2112" s="24">
        <v>-2</v>
      </c>
      <c r="AA2112" s="24">
        <v>6.9</v>
      </c>
      <c r="AB2112" s="24">
        <v>6.9</v>
      </c>
      <c r="AC2112" s="26">
        <v>0.48849326964828482</v>
      </c>
      <c r="AD2112" s="24">
        <v>12.003573933665118</v>
      </c>
      <c r="AE2112" s="6">
        <v>87</v>
      </c>
      <c r="AF2112" s="6">
        <v>104</v>
      </c>
      <c r="AG2112" s="6">
        <v>76</v>
      </c>
      <c r="AH2112" s="27">
        <v>2.1927710843373496</v>
      </c>
      <c r="AI2112" s="28">
        <v>1320000</v>
      </c>
      <c r="AJ2112" s="28">
        <v>1200000</v>
      </c>
      <c r="AK2112" s="28">
        <v>1050000</v>
      </c>
      <c r="AL2112" s="29">
        <v>0.1</v>
      </c>
      <c r="AM2112" s="29">
        <v>0.25714285714285712</v>
      </c>
      <c r="AN2112" s="6">
        <v>3.6</v>
      </c>
      <c r="AO2112" s="27">
        <v>0.20000000000000018</v>
      </c>
      <c r="AP2112" s="6">
        <v>3.4</v>
      </c>
      <c r="AQ2112" s="26">
        <v>0.14765478424015008</v>
      </c>
      <c r="AR2112" s="28">
        <v>920</v>
      </c>
      <c r="AS2112" s="28">
        <v>890</v>
      </c>
      <c r="AT2112" s="25">
        <v>3.3707865168539325E-2</v>
      </c>
      <c r="AU2112" s="26">
        <v>0.39577533758673855</v>
      </c>
      <c r="AV2112" s="30">
        <v>1842.4</v>
      </c>
      <c r="AW2112" s="24">
        <v>0.69569999999999999</v>
      </c>
      <c r="AX2112" s="24">
        <v>0.30430000000000001</v>
      </c>
      <c r="AY2112" s="24">
        <v>0.43090000000000001</v>
      </c>
      <c r="AZ2112" s="24">
        <v>0.32929999999999998</v>
      </c>
      <c r="BA2112" s="24">
        <v>0.21029999999999999</v>
      </c>
      <c r="BB2112" s="24">
        <v>0.33700000000000002</v>
      </c>
      <c r="BC2112" s="24">
        <v>0.43109999999999998</v>
      </c>
      <c r="BD2112" s="31">
        <v>5.5</v>
      </c>
      <c r="BE2112" s="23">
        <v>78</v>
      </c>
      <c r="BF2112" s="32" t="s">
        <v>4832</v>
      </c>
      <c r="BG2112" s="33">
        <v>153.41311059302799</v>
      </c>
      <c r="BH2112" s="33">
        <v>-28.087904564058999</v>
      </c>
      <c r="BI2112" s="34">
        <f t="shared" si="448"/>
        <v>62</v>
      </c>
      <c r="BJ2112" s="34">
        <f t="shared" si="449"/>
        <v>57</v>
      </c>
      <c r="BK2112" s="34">
        <f t="shared" si="450"/>
        <v>98</v>
      </c>
      <c r="BL2112" s="34">
        <f t="shared" si="451"/>
        <v>1</v>
      </c>
      <c r="BM2112" s="34">
        <f t="shared" si="452"/>
        <v>51</v>
      </c>
      <c r="BN2112" s="34">
        <f t="shared" si="453"/>
        <v>100</v>
      </c>
      <c r="BO2112" s="34">
        <f t="shared" si="454"/>
        <v>91</v>
      </c>
      <c r="BP2112" s="34">
        <f t="shared" si="455"/>
        <v>36</v>
      </c>
      <c r="BQ2112" s="35">
        <f t="shared" si="456"/>
        <v>86</v>
      </c>
      <c r="BR2112" s="34">
        <f t="shared" si="457"/>
        <v>31</v>
      </c>
      <c r="BS2112" s="35">
        <f t="shared" si="458"/>
        <v>1</v>
      </c>
      <c r="BT2112" s="35">
        <f t="shared" si="459"/>
        <v>36</v>
      </c>
      <c r="BU2112" s="35">
        <f t="shared" si="460"/>
        <v>55</v>
      </c>
      <c r="BV2112" s="35">
        <f t="shared" si="461"/>
        <v>55</v>
      </c>
    </row>
    <row r="2113" spans="2:74" hidden="1" x14ac:dyDescent="0.3">
      <c r="B2113" s="6" t="s">
        <v>2545</v>
      </c>
      <c r="C2113" s="6">
        <v>316021423</v>
      </c>
      <c r="D2113" s="6" t="s">
        <v>1996</v>
      </c>
      <c r="E2113" s="6" t="s">
        <v>1740</v>
      </c>
      <c r="F2113" s="6" t="s">
        <v>1740</v>
      </c>
      <c r="G2113" s="6" t="s">
        <v>97</v>
      </c>
      <c r="H2113" s="6" t="s">
        <v>78</v>
      </c>
      <c r="I2113" s="22">
        <v>1535000</v>
      </c>
      <c r="J2113" s="22">
        <v>1550000</v>
      </c>
      <c r="K2113" s="22">
        <v>1449000</v>
      </c>
      <c r="L2113" s="22">
        <v>1455000</v>
      </c>
      <c r="M2113" s="22">
        <v>1475000</v>
      </c>
      <c r="N2113" s="22">
        <v>1450000</v>
      </c>
      <c r="O2113" s="23">
        <v>40</v>
      </c>
      <c r="P2113" s="23">
        <v>45</v>
      </c>
      <c r="Q2113" s="23">
        <v>50</v>
      </c>
      <c r="R2113" s="22">
        <v>920</v>
      </c>
      <c r="S2113" s="22">
        <v>830</v>
      </c>
      <c r="T2113" s="24">
        <v>2.9</v>
      </c>
      <c r="U2113" s="24">
        <v>-0.20000000000000018</v>
      </c>
      <c r="V2113" s="24">
        <v>3.1</v>
      </c>
      <c r="W2113" s="24">
        <v>3.8</v>
      </c>
      <c r="X2113" s="25">
        <v>3.1166123778501628E-2</v>
      </c>
      <c r="Y2113" s="24">
        <v>5.4</v>
      </c>
      <c r="Z2113" s="24">
        <v>-2.0999999999999996</v>
      </c>
      <c r="AA2113" s="24">
        <v>7.5</v>
      </c>
      <c r="AB2113" s="24">
        <v>8.1</v>
      </c>
      <c r="AC2113" s="26">
        <v>0.51564882073356644</v>
      </c>
      <c r="AD2113" s="24">
        <v>16.545170146865061</v>
      </c>
      <c r="AE2113" s="6">
        <v>289</v>
      </c>
      <c r="AF2113" s="6">
        <v>363</v>
      </c>
      <c r="AG2113" s="6">
        <v>333</v>
      </c>
      <c r="AH2113" s="27">
        <v>3.2066115702479339</v>
      </c>
      <c r="AI2113" s="28">
        <v>1180000</v>
      </c>
      <c r="AJ2113" s="28">
        <v>1085000</v>
      </c>
      <c r="AK2113" s="28">
        <v>985000</v>
      </c>
      <c r="AL2113" s="29">
        <v>8.755760368663594E-2</v>
      </c>
      <c r="AM2113" s="29">
        <v>0.19796954314720813</v>
      </c>
      <c r="AN2113" s="6">
        <v>3.4</v>
      </c>
      <c r="AO2113" s="27">
        <v>-0.20000000000000018</v>
      </c>
      <c r="AP2113" s="6">
        <v>3.6</v>
      </c>
      <c r="AQ2113" s="26">
        <v>0.14081632653061224</v>
      </c>
      <c r="AR2113" s="28">
        <v>730</v>
      </c>
      <c r="AS2113" s="28">
        <v>700</v>
      </c>
      <c r="AT2113" s="25">
        <v>4.2857142857142858E-2</v>
      </c>
      <c r="AU2113" s="26">
        <v>0.35584261594245348</v>
      </c>
      <c r="AV2113" s="30">
        <v>1784.16</v>
      </c>
      <c r="AW2113" s="24">
        <v>0.71250000000000002</v>
      </c>
      <c r="AX2113" s="24">
        <v>0.28749999999999998</v>
      </c>
      <c r="AY2113" s="24">
        <v>0.67379999999999995</v>
      </c>
      <c r="AZ2113" s="24">
        <v>0.17680000000000001</v>
      </c>
      <c r="BA2113" s="24">
        <v>0.37880000000000003</v>
      </c>
      <c r="BB2113" s="24">
        <v>0.30209999999999998</v>
      </c>
      <c r="BC2113" s="24">
        <v>0.2777</v>
      </c>
      <c r="BD2113" s="31">
        <v>9</v>
      </c>
      <c r="BE2113" s="23">
        <v>84</v>
      </c>
      <c r="BF2113" s="32" t="s">
        <v>4833</v>
      </c>
      <c r="BG2113" s="33">
        <v>153.12739870580899</v>
      </c>
      <c r="BH2113" s="33">
        <v>-26.723195953549599</v>
      </c>
      <c r="BI2113" s="34">
        <f t="shared" si="448"/>
        <v>69</v>
      </c>
      <c r="BJ2113" s="34">
        <f t="shared" si="449"/>
        <v>60</v>
      </c>
      <c r="BK2113" s="34">
        <f t="shared" si="450"/>
        <v>85</v>
      </c>
      <c r="BL2113" s="34">
        <f t="shared" si="451"/>
        <v>1</v>
      </c>
      <c r="BM2113" s="34">
        <f t="shared" si="452"/>
        <v>44</v>
      </c>
      <c r="BN2113" s="34">
        <f t="shared" si="453"/>
        <v>100</v>
      </c>
      <c r="BO2113" s="34">
        <f t="shared" si="454"/>
        <v>90</v>
      </c>
      <c r="BP2113" s="34">
        <f t="shared" si="455"/>
        <v>73</v>
      </c>
      <c r="BQ2113" s="35">
        <f t="shared" si="456"/>
        <v>54</v>
      </c>
      <c r="BR2113" s="34">
        <f t="shared" si="457"/>
        <v>1</v>
      </c>
      <c r="BS2113" s="35">
        <f t="shared" si="458"/>
        <v>1</v>
      </c>
      <c r="BT2113" s="35">
        <f t="shared" si="459"/>
        <v>27</v>
      </c>
      <c r="BU2113" s="35">
        <f t="shared" si="460"/>
        <v>90</v>
      </c>
      <c r="BV2113" s="35">
        <f t="shared" si="461"/>
        <v>55</v>
      </c>
    </row>
    <row r="2114" spans="2:74" hidden="1" x14ac:dyDescent="0.3">
      <c r="B2114" s="6" t="s">
        <v>2546</v>
      </c>
      <c r="C2114" s="6">
        <v>319011493</v>
      </c>
      <c r="D2114" s="6" t="s">
        <v>1915</v>
      </c>
      <c r="E2114" s="6" t="s">
        <v>140</v>
      </c>
      <c r="F2114" s="6" t="s">
        <v>1915</v>
      </c>
      <c r="G2114" s="6" t="s">
        <v>97</v>
      </c>
      <c r="H2114" s="6" t="s">
        <v>78</v>
      </c>
      <c r="I2114" s="22">
        <v>780000</v>
      </c>
      <c r="J2114" s="22">
        <v>771300</v>
      </c>
      <c r="K2114" s="22">
        <v>732250</v>
      </c>
      <c r="L2114" s="22">
        <v>739000</v>
      </c>
      <c r="M2114" s="22">
        <v>732000</v>
      </c>
      <c r="N2114" s="22">
        <v>687000</v>
      </c>
      <c r="O2114" s="23">
        <v>63</v>
      </c>
      <c r="P2114" s="23">
        <v>61</v>
      </c>
      <c r="Q2114" s="23">
        <v>60</v>
      </c>
      <c r="R2114" s="22">
        <v>620</v>
      </c>
      <c r="S2114" s="22">
        <v>575</v>
      </c>
      <c r="T2114" s="24">
        <v>3.4</v>
      </c>
      <c r="U2114" s="24">
        <v>-0.39999999999999991</v>
      </c>
      <c r="V2114" s="24">
        <v>3.8</v>
      </c>
      <c r="W2114" s="24">
        <v>4.2</v>
      </c>
      <c r="X2114" s="25">
        <v>4.1333333333333333E-2</v>
      </c>
      <c r="Y2114" s="24">
        <v>3.3</v>
      </c>
      <c r="Z2114" s="24">
        <v>-1.5</v>
      </c>
      <c r="AA2114" s="24">
        <v>4.8</v>
      </c>
      <c r="AB2114" s="24">
        <v>5.0999999999999996</v>
      </c>
      <c r="AC2114" s="26">
        <v>0.42257360959651036</v>
      </c>
      <c r="AD2114" s="24">
        <v>10.223555070883314</v>
      </c>
      <c r="AE2114" s="6">
        <v>568</v>
      </c>
      <c r="AF2114" s="6">
        <v>599</v>
      </c>
      <c r="AG2114" s="6">
        <v>514</v>
      </c>
      <c r="AH2114" s="27">
        <v>4.5267175572519083</v>
      </c>
      <c r="AI2114" s="28">
        <v>585000</v>
      </c>
      <c r="AJ2114" s="28">
        <v>530000</v>
      </c>
      <c r="AK2114" s="28">
        <v>450000</v>
      </c>
      <c r="AL2114" s="29">
        <v>0.10377358490566038</v>
      </c>
      <c r="AM2114" s="29">
        <v>0.3</v>
      </c>
      <c r="AN2114" s="6">
        <v>3.4</v>
      </c>
      <c r="AO2114" s="27">
        <v>-0.20000000000000018</v>
      </c>
      <c r="AP2114" s="6">
        <v>3.6</v>
      </c>
      <c r="AQ2114" s="26">
        <v>0.10242214532871971</v>
      </c>
      <c r="AR2114" s="28">
        <v>570</v>
      </c>
      <c r="AS2114" s="28">
        <v>520</v>
      </c>
      <c r="AT2114" s="25">
        <v>9.6153846153846159E-2</v>
      </c>
      <c r="AU2114" s="26">
        <v>0.51397237847930399</v>
      </c>
      <c r="AV2114" s="30">
        <v>1467.2</v>
      </c>
      <c r="AW2114" s="24">
        <v>0.72970000000000002</v>
      </c>
      <c r="AX2114" s="24">
        <v>0.27029999999999998</v>
      </c>
      <c r="AY2114" s="24">
        <v>0.87160000000000004</v>
      </c>
      <c r="AZ2114" s="24">
        <v>4.8099999999999997E-2</v>
      </c>
      <c r="BA2114" s="24">
        <v>0.44169999999999998</v>
      </c>
      <c r="BB2114" s="24">
        <v>0.28899999999999998</v>
      </c>
      <c r="BC2114" s="24">
        <v>0.2258</v>
      </c>
      <c r="BD2114" s="31">
        <v>1</v>
      </c>
      <c r="BE2114" s="23">
        <v>298</v>
      </c>
      <c r="BF2114" s="32" t="s">
        <v>4834</v>
      </c>
      <c r="BG2114" s="33">
        <v>152.439182231682</v>
      </c>
      <c r="BH2114" s="33">
        <v>-24.848943874673601</v>
      </c>
      <c r="BI2114" s="34">
        <f t="shared" si="448"/>
        <v>60</v>
      </c>
      <c r="BJ2114" s="34">
        <f t="shared" si="449"/>
        <v>60</v>
      </c>
      <c r="BK2114" s="34">
        <f t="shared" si="450"/>
        <v>69</v>
      </c>
      <c r="BL2114" s="34">
        <f t="shared" si="451"/>
        <v>1</v>
      </c>
      <c r="BM2114" s="34">
        <f t="shared" si="452"/>
        <v>52</v>
      </c>
      <c r="BN2114" s="34">
        <f t="shared" si="453"/>
        <v>100</v>
      </c>
      <c r="BO2114" s="34">
        <f t="shared" si="454"/>
        <v>55</v>
      </c>
      <c r="BP2114" s="34">
        <f t="shared" si="455"/>
        <v>87</v>
      </c>
      <c r="BQ2114" s="35">
        <f t="shared" si="456"/>
        <v>88</v>
      </c>
      <c r="BR2114" s="34">
        <f t="shared" si="457"/>
        <v>48</v>
      </c>
      <c r="BS2114" s="35">
        <f t="shared" si="458"/>
        <v>1</v>
      </c>
      <c r="BT2114" s="35">
        <f t="shared" si="459"/>
        <v>62</v>
      </c>
      <c r="BU2114" s="35">
        <f t="shared" si="460"/>
        <v>10</v>
      </c>
      <c r="BV2114" s="35">
        <f t="shared" si="461"/>
        <v>55</v>
      </c>
    </row>
    <row r="2115" spans="2:74" hidden="1" x14ac:dyDescent="0.3">
      <c r="B2115" s="6" t="s">
        <v>2547</v>
      </c>
      <c r="C2115" s="6">
        <v>212011550</v>
      </c>
      <c r="D2115" s="6" t="s">
        <v>619</v>
      </c>
      <c r="E2115" s="6" t="s">
        <v>157</v>
      </c>
      <c r="F2115" s="6" t="s">
        <v>689</v>
      </c>
      <c r="G2115" s="6" t="s">
        <v>86</v>
      </c>
      <c r="H2115" s="6" t="s">
        <v>78</v>
      </c>
      <c r="I2115" s="22">
        <v>771946</v>
      </c>
      <c r="J2115" s="22">
        <v>744640</v>
      </c>
      <c r="K2115" s="22">
        <v>680000</v>
      </c>
      <c r="L2115" s="22">
        <v>665000</v>
      </c>
      <c r="M2115" s="22">
        <v>642000</v>
      </c>
      <c r="N2115" s="22">
        <v>640000</v>
      </c>
      <c r="O2115" s="23">
        <v>37</v>
      </c>
      <c r="P2115" s="23">
        <v>36</v>
      </c>
      <c r="Q2115" s="23">
        <v>36</v>
      </c>
      <c r="R2115" s="22">
        <v>580</v>
      </c>
      <c r="S2115" s="22">
        <v>550</v>
      </c>
      <c r="T2115" s="24">
        <v>3.2</v>
      </c>
      <c r="U2115" s="24">
        <v>-0.29999999999999982</v>
      </c>
      <c r="V2115" s="24">
        <v>3.5</v>
      </c>
      <c r="W2115" s="24">
        <v>4.2</v>
      </c>
      <c r="X2115" s="25">
        <v>3.9070090394923998E-2</v>
      </c>
      <c r="Y2115" s="24">
        <v>6.5</v>
      </c>
      <c r="Z2115" s="24">
        <v>-1.8000000000000007</v>
      </c>
      <c r="AA2115" s="24">
        <v>8.3000000000000007</v>
      </c>
      <c r="AB2115" s="24">
        <v>8.1</v>
      </c>
      <c r="AC2115" s="26">
        <v>0.2744340979635097</v>
      </c>
      <c r="AD2115" s="24">
        <v>7.0241480167950749</v>
      </c>
      <c r="AE2115" s="6">
        <v>929</v>
      </c>
      <c r="AF2115" s="6">
        <v>965</v>
      </c>
      <c r="AG2115" s="6">
        <v>592</v>
      </c>
      <c r="AH2115" s="27">
        <v>7.4057591623036654</v>
      </c>
      <c r="AI2115" s="28">
        <v>710000</v>
      </c>
      <c r="AJ2115" s="28">
        <v>702000</v>
      </c>
      <c r="AK2115" s="28">
        <v>690000</v>
      </c>
      <c r="AL2115" s="29">
        <v>1.1396011396011397E-2</v>
      </c>
      <c r="AM2115" s="29">
        <v>2.8985507246376812E-2</v>
      </c>
      <c r="AN2115" s="6">
        <v>3.6</v>
      </c>
      <c r="AO2115" s="27">
        <v>-0.19999999999999973</v>
      </c>
      <c r="AP2115" s="6">
        <v>3.8</v>
      </c>
      <c r="AQ2115" s="26">
        <v>3.3962264150943396E-2</v>
      </c>
      <c r="AR2115" s="28">
        <v>580</v>
      </c>
      <c r="AS2115" s="28">
        <v>540</v>
      </c>
      <c r="AT2115" s="25">
        <v>7.407407407407407E-2</v>
      </c>
      <c r="AU2115" s="26">
        <v>-0.33922010398467517</v>
      </c>
      <c r="AV2115" s="30">
        <v>2113.44</v>
      </c>
      <c r="AW2115" s="24">
        <v>0.81599999999999995</v>
      </c>
      <c r="AX2115" s="24">
        <v>0.184</v>
      </c>
      <c r="AY2115" s="24">
        <v>0.9486</v>
      </c>
      <c r="AZ2115" s="24">
        <v>4.6600000000000003E-2</v>
      </c>
      <c r="BA2115" s="24">
        <v>0.15859999999999999</v>
      </c>
      <c r="BB2115" s="24">
        <v>0.51910000000000001</v>
      </c>
      <c r="BC2115" s="24">
        <v>0.28660000000000002</v>
      </c>
      <c r="BD2115" s="31">
        <v>3.5</v>
      </c>
      <c r="BE2115" s="23">
        <v>50</v>
      </c>
      <c r="BF2115" s="32" t="s">
        <v>4835</v>
      </c>
      <c r="BG2115" s="33">
        <v>145.45273647591199</v>
      </c>
      <c r="BH2115" s="33">
        <v>-38.041187617817201</v>
      </c>
      <c r="BI2115" s="34">
        <f t="shared" si="448"/>
        <v>64</v>
      </c>
      <c r="BJ2115" s="34">
        <f t="shared" si="449"/>
        <v>57</v>
      </c>
      <c r="BK2115" s="34">
        <f t="shared" si="450"/>
        <v>33</v>
      </c>
      <c r="BL2115" s="34">
        <f t="shared" si="451"/>
        <v>100</v>
      </c>
      <c r="BM2115" s="34">
        <f t="shared" si="452"/>
        <v>7</v>
      </c>
      <c r="BN2115" s="34">
        <f t="shared" si="453"/>
        <v>37</v>
      </c>
      <c r="BO2115" s="34">
        <f t="shared" si="454"/>
        <v>100</v>
      </c>
      <c r="BP2115" s="34">
        <f t="shared" si="455"/>
        <v>25</v>
      </c>
      <c r="BQ2115" s="35">
        <f t="shared" si="456"/>
        <v>80</v>
      </c>
      <c r="BR2115" s="34">
        <f t="shared" si="457"/>
        <v>80</v>
      </c>
      <c r="BS2115" s="35">
        <f t="shared" si="458"/>
        <v>84</v>
      </c>
      <c r="BT2115" s="35">
        <f t="shared" si="459"/>
        <v>9</v>
      </c>
      <c r="BU2115" s="35">
        <f t="shared" si="460"/>
        <v>35</v>
      </c>
      <c r="BV2115" s="35">
        <f t="shared" si="461"/>
        <v>55</v>
      </c>
    </row>
    <row r="2116" spans="2:74" hidden="1" x14ac:dyDescent="0.3">
      <c r="B2116" s="6" t="s">
        <v>2548</v>
      </c>
      <c r="C2116" s="6">
        <v>112031251</v>
      </c>
      <c r="D2116" s="6" t="s">
        <v>2417</v>
      </c>
      <c r="E2116" s="6" t="s">
        <v>1219</v>
      </c>
      <c r="F2116" s="6" t="s">
        <v>2691</v>
      </c>
      <c r="G2116" s="6" t="s">
        <v>77</v>
      </c>
      <c r="H2116" s="6" t="s">
        <v>78</v>
      </c>
      <c r="I2116" s="22">
        <v>865000</v>
      </c>
      <c r="J2116" s="22">
        <v>865000</v>
      </c>
      <c r="K2116" s="22">
        <v>820000</v>
      </c>
      <c r="L2116" s="22">
        <v>880000</v>
      </c>
      <c r="M2116" s="22">
        <v>850000</v>
      </c>
      <c r="N2116" s="22">
        <v>790000</v>
      </c>
      <c r="O2116" s="23">
        <v>51</v>
      </c>
      <c r="P2116" s="23">
        <v>49</v>
      </c>
      <c r="Q2116" s="23">
        <v>82</v>
      </c>
      <c r="R2116" s="22">
        <v>695</v>
      </c>
      <c r="S2116" s="22">
        <v>650</v>
      </c>
      <c r="T2116" s="24">
        <v>2.2000000000000002</v>
      </c>
      <c r="U2116" s="24">
        <v>-0.29999999999999982</v>
      </c>
      <c r="V2116" s="24">
        <v>2.5</v>
      </c>
      <c r="W2116" s="24">
        <v>3</v>
      </c>
      <c r="X2116" s="25">
        <v>4.178034682080925E-2</v>
      </c>
      <c r="Y2116" s="24">
        <v>1.4</v>
      </c>
      <c r="Z2116" s="24">
        <v>-0.5</v>
      </c>
      <c r="AA2116" s="24">
        <v>1.9</v>
      </c>
      <c r="AB2116" s="24">
        <v>2.1</v>
      </c>
      <c r="AC2116" s="26">
        <v>0.53772592225798466</v>
      </c>
      <c r="AD2116" s="24">
        <v>12.87030776848801</v>
      </c>
      <c r="AE2116" s="6">
        <v>456</v>
      </c>
      <c r="AF2116" s="6">
        <v>444</v>
      </c>
      <c r="AG2116" s="6">
        <v>337</v>
      </c>
      <c r="AH2116" s="27">
        <v>6.6392251815980634</v>
      </c>
      <c r="AI2116" s="28">
        <v>1247000</v>
      </c>
      <c r="AJ2116" s="28">
        <v>1100000</v>
      </c>
      <c r="AK2116" s="28">
        <v>1025000</v>
      </c>
      <c r="AL2116" s="29">
        <v>0.13363636363636364</v>
      </c>
      <c r="AM2116" s="29">
        <v>0.21658536585365853</v>
      </c>
      <c r="AN2116" s="6">
        <v>2.4</v>
      </c>
      <c r="AO2116" s="27">
        <v>-0.5</v>
      </c>
      <c r="AP2116" s="6">
        <v>2.9</v>
      </c>
      <c r="AQ2116" s="26">
        <v>0.16252631578947369</v>
      </c>
      <c r="AR2116" s="28">
        <v>830</v>
      </c>
      <c r="AS2116" s="28">
        <v>800</v>
      </c>
      <c r="AT2116" s="25">
        <v>3.7499999999999999E-2</v>
      </c>
      <c r="AU2116" s="26">
        <v>0.33693768380651978</v>
      </c>
      <c r="AV2116" s="30">
        <v>1292.48</v>
      </c>
      <c r="AW2116" s="24">
        <v>0.6603</v>
      </c>
      <c r="AX2116" s="24">
        <v>0.3397</v>
      </c>
      <c r="AY2116" s="24">
        <v>0.78649999999999998</v>
      </c>
      <c r="AZ2116" s="24">
        <v>6.2700000000000006E-2</v>
      </c>
      <c r="BA2116" s="24">
        <v>0.35120000000000001</v>
      </c>
      <c r="BB2116" s="24">
        <v>0.312</v>
      </c>
      <c r="BC2116" s="24">
        <v>0.29420000000000002</v>
      </c>
      <c r="BD2116" s="31">
        <v>2</v>
      </c>
      <c r="BE2116" s="23">
        <v>650</v>
      </c>
      <c r="BF2116" s="32" t="s">
        <v>4836</v>
      </c>
      <c r="BG2116" s="33">
        <v>153.39700295911501</v>
      </c>
      <c r="BH2116" s="33">
        <v>-28.329345994386401</v>
      </c>
      <c r="BI2116" s="34">
        <f t="shared" ref="BI2116:BI2179" si="462">IF(T2116&lt;=1, 100, IF(T2116&gt;=7, 1, ROUND(100 - ((T2116-1)/6)*99, 0)))</f>
        <v>80</v>
      </c>
      <c r="BJ2116" s="34">
        <f t="shared" ref="BJ2116:BJ2179" si="463">IF(AN2116&lt;=1, 100, IF(AN2116&gt;=7, 1, ROUND(100 - ((AN2116-1)/6)*99, 0)))</f>
        <v>77</v>
      </c>
      <c r="BK2116" s="34">
        <f t="shared" ref="BK2116:BK2179" si="464">IF(AH2116&lt;=2, 100, IF(AH2116&gt;=10, 1, ROUND(100 - ((AH2116-2)/8)*99, 0)))</f>
        <v>43</v>
      </c>
      <c r="BL2116" s="34">
        <f t="shared" ref="BL2116:BL2179" si="465">IF(OR(ISBLANK(AU2116), AU2116=""), "", IF(AU2116&lt;=0, 100, IF(AU2116&gt;=0.3, 1, ROUND(100 - (AU2116/0.3)*99, 0))))</f>
        <v>1</v>
      </c>
      <c r="BM2116" s="34">
        <f t="shared" ref="BM2116:BM2179" si="466">IF(AL2116&lt;=0, 1, IF(AL2116&gt;=0.2, 100, ROUND(1 + (AL2116/0.2)*99, 0)))</f>
        <v>67</v>
      </c>
      <c r="BN2116" s="34">
        <f t="shared" ref="BN2116:BN2179" si="467">IF(AQ2116&lt;=0.01, 1, IF(AQ2116&gt;=0.075, 100, ROUND(1 + ((AQ2116-0.01)/0.065)*99, 0)))</f>
        <v>100</v>
      </c>
      <c r="BO2116" s="34">
        <f t="shared" ref="BO2116:BO2179" si="468">IF(BE2116&gt;=750, 1, IF(BE2116&lt;=50, 100, ROUND(100 - 99 * (((BE2116 - 50)/700)^0.75), 0)))</f>
        <v>12</v>
      </c>
      <c r="BP2116" s="34">
        <f t="shared" ref="BP2116:BP2179" si="469">IF(BA2116&gt;=0.5, 100, IF(BA2116&lt;=0.05, 1, ROUND(1 + ((BA2116-0.05)/0.45)*99, 0)))</f>
        <v>67</v>
      </c>
      <c r="BQ2116" s="35">
        <f t="shared" ref="BQ2116:BQ2179" si="470">IF(X2116&gt;=0.045, 100, IF(X2116&lt;=0.015, 1, ROUND(1 + ((X2116-0.015)/0.03)*99, 0)))</f>
        <v>89</v>
      </c>
      <c r="BR2116" s="34">
        <f t="shared" ref="BR2116:BR2179" si="471">IF(AD2116&lt;=5, 100, IF(AD2116&gt;=15, 1, ROUND(100 - ((AD2116-5)/10)*99, 0)))</f>
        <v>22</v>
      </c>
      <c r="BS2116" s="35">
        <f t="shared" ref="BS2116:BS2179" si="472">IF(AC2116&lt;=0.25, 100, IF(AC2116&gt;=0.4, 1, ROUND(100 - ((AC2116-0.25)/0.15)*99, 0)))</f>
        <v>1</v>
      </c>
      <c r="BT2116" s="35">
        <f t="shared" ref="BT2116:BT2179" si="473">IF(Y2116&lt;=1, 100, IF(Y2116&gt;=7, 1, ROUND(100 - ((Y2116-1)/6)*99, 0)))</f>
        <v>93</v>
      </c>
      <c r="BU2116" s="35">
        <f t="shared" ref="BU2116:BU2179" si="474">BD2116*10</f>
        <v>20</v>
      </c>
      <c r="BV2116" s="35">
        <f t="shared" ref="BV2116:BV2179" si="475">IF(
  (
    IF($BI$2,0.1,0) + IF($BJ$2,0.1,0) + IF($BK$2,0.05,0) + IF($BL$2,0.07,0) + IF($BM$2,0.05,0) + IF($BN$2,0.1,0) +
    IF($BO$2,0.07,0) + IF($BP$2,0.08,0) + IF($BQ$2,0.08,0) + IF($BR$2,0.07,0) + IF($BS$2,0.07,0) + IF($BT$2,0.08,0) +
    IF($BU$2,0.08,0)
  ) = 0,
  "",
  ROUND(
    (
      IF($BI$2, BI2116*0.1, 0) + IF($BJ$2, BJ2116*0.1, 0) + IF($BK$2, BK2116*0.05, 0) + IF($BL$2, BL2116*0.07, 0) +
      IF($BM$2, BM2116*0.05, 0) + IF($BN$2, BN2116*0.1, 0) + IF($BO$2, BO2116*0.07, 0) + IF($BP$2, BP2116*0.08, 0) +
      IF($BQ$2, BQ2116*0.08, 0) + IF($BR$2, BR2116*0.07, 0) + IF($BS$2, BS2116*0.07, 0) + IF($BT$2, BT2116*0.08, 0) +
      IF($BU$2, BU2116*0.08, 0)
    ) /
    (
      IF($BI$2,0.1,0) + IF($BJ$2,0.1,0) + IF($BK$2,0.05,0) + IF($BL$2,0.07,0) + IF($BM$2,0.05,0) +
      IF($BN$2,0.1,0) + IF($BO$2,0.07,0) + IF($BP$2,0.08,0) + IF($BQ$2,0.08,0) + IF($BR$2,0.07,0) +
      IF($BS$2,0.07,0) + IF($BT$2,0.08,0) + IF($BU$2,0.08,0)
    ),
  0)
)</f>
        <v>55</v>
      </c>
    </row>
    <row r="2117" spans="2:74" hidden="1" x14ac:dyDescent="0.3">
      <c r="B2117" s="6" t="s">
        <v>2549</v>
      </c>
      <c r="C2117" s="6">
        <v>119031370</v>
      </c>
      <c r="D2117" s="6" t="s">
        <v>1547</v>
      </c>
      <c r="E2117" s="6" t="s">
        <v>1094</v>
      </c>
      <c r="F2117" s="6" t="s">
        <v>2757</v>
      </c>
      <c r="G2117" s="6" t="s">
        <v>77</v>
      </c>
      <c r="H2117" s="6" t="s">
        <v>78</v>
      </c>
      <c r="I2117" s="22">
        <v>1921000</v>
      </c>
      <c r="J2117" s="22">
        <v>1863900</v>
      </c>
      <c r="K2117" s="22">
        <v>1863000</v>
      </c>
      <c r="L2117" s="22">
        <v>1810000</v>
      </c>
      <c r="M2117" s="22">
        <v>1740000</v>
      </c>
      <c r="N2117" s="22">
        <v>1610000</v>
      </c>
      <c r="O2117" s="23">
        <v>26</v>
      </c>
      <c r="P2117" s="23">
        <v>26</v>
      </c>
      <c r="Q2117" s="23">
        <v>26</v>
      </c>
      <c r="R2117" s="22">
        <v>850</v>
      </c>
      <c r="S2117" s="22">
        <v>780</v>
      </c>
      <c r="T2117" s="24">
        <v>2.1</v>
      </c>
      <c r="U2117" s="24">
        <v>0</v>
      </c>
      <c r="V2117" s="24">
        <v>2.1</v>
      </c>
      <c r="W2117" s="24">
        <v>2.2000000000000002</v>
      </c>
      <c r="X2117" s="25">
        <v>2.3008849557522124E-2</v>
      </c>
      <c r="Y2117" s="24">
        <v>2.9</v>
      </c>
      <c r="Z2117" s="24">
        <v>-0.89999999999999991</v>
      </c>
      <c r="AA2117" s="24">
        <v>3.8</v>
      </c>
      <c r="AB2117" s="24">
        <v>3.6</v>
      </c>
      <c r="AC2117" s="26">
        <v>0.46107446623850024</v>
      </c>
      <c r="AD2117" s="24">
        <v>20.039005648057895</v>
      </c>
      <c r="AE2117" s="6">
        <v>129</v>
      </c>
      <c r="AF2117" s="6">
        <v>186</v>
      </c>
      <c r="AG2117" s="6">
        <v>146</v>
      </c>
      <c r="AH2117" s="27">
        <v>2.3128911138923658</v>
      </c>
      <c r="AI2117" s="28">
        <v>1910000</v>
      </c>
      <c r="AJ2117" s="28">
        <v>1810000</v>
      </c>
      <c r="AK2117" s="28">
        <v>1655000</v>
      </c>
      <c r="AL2117" s="29">
        <v>5.5248618784530384E-2</v>
      </c>
      <c r="AM2117" s="29">
        <v>0.15407854984894259</v>
      </c>
      <c r="AN2117" s="6">
        <v>2.4</v>
      </c>
      <c r="AO2117" s="27">
        <v>0</v>
      </c>
      <c r="AP2117" s="6">
        <v>2.4</v>
      </c>
      <c r="AQ2117" s="26">
        <v>7.5229357798165142E-2</v>
      </c>
      <c r="AR2117" s="28">
        <v>850</v>
      </c>
      <c r="AS2117" s="28">
        <v>820</v>
      </c>
      <c r="AT2117" s="25">
        <v>3.6585365853658534E-2</v>
      </c>
      <c r="AU2117" s="26">
        <v>0.2092376582120572</v>
      </c>
      <c r="AV2117" s="30">
        <v>1843.5200000000002</v>
      </c>
      <c r="AW2117" s="24">
        <v>0.73299999999999998</v>
      </c>
      <c r="AX2117" s="24">
        <v>0.26700000000000002</v>
      </c>
      <c r="AY2117" s="24">
        <v>0.57479999999999998</v>
      </c>
      <c r="AZ2117" s="24">
        <v>0.1779</v>
      </c>
      <c r="BA2117" s="24">
        <v>0.32490000000000002</v>
      </c>
      <c r="BB2117" s="24">
        <v>0.27739999999999998</v>
      </c>
      <c r="BC2117" s="24">
        <v>0.36809999999999998</v>
      </c>
      <c r="BD2117" s="31">
        <v>1</v>
      </c>
      <c r="BE2117" s="23">
        <v>15</v>
      </c>
      <c r="BF2117" s="32" t="s">
        <v>4837</v>
      </c>
      <c r="BG2117" s="33">
        <v>151.07749641757101</v>
      </c>
      <c r="BH2117" s="33">
        <v>-33.947706295111999</v>
      </c>
      <c r="BI2117" s="34">
        <f t="shared" si="462"/>
        <v>82</v>
      </c>
      <c r="BJ2117" s="34">
        <f t="shared" si="463"/>
        <v>77</v>
      </c>
      <c r="BK2117" s="34">
        <f t="shared" si="464"/>
        <v>96</v>
      </c>
      <c r="BL2117" s="34">
        <f t="shared" si="465"/>
        <v>31</v>
      </c>
      <c r="BM2117" s="34">
        <f t="shared" si="466"/>
        <v>28</v>
      </c>
      <c r="BN2117" s="34">
        <f t="shared" si="467"/>
        <v>100</v>
      </c>
      <c r="BO2117" s="34">
        <f t="shared" si="468"/>
        <v>100</v>
      </c>
      <c r="BP2117" s="34">
        <f t="shared" si="469"/>
        <v>61</v>
      </c>
      <c r="BQ2117" s="35">
        <f t="shared" si="470"/>
        <v>27</v>
      </c>
      <c r="BR2117" s="34">
        <f t="shared" si="471"/>
        <v>1</v>
      </c>
      <c r="BS2117" s="35">
        <f t="shared" si="472"/>
        <v>1</v>
      </c>
      <c r="BT2117" s="35">
        <f t="shared" si="473"/>
        <v>69</v>
      </c>
      <c r="BU2117" s="35">
        <f t="shared" si="474"/>
        <v>10</v>
      </c>
      <c r="BV2117" s="35">
        <f t="shared" si="475"/>
        <v>55</v>
      </c>
    </row>
    <row r="2118" spans="2:74" hidden="1" x14ac:dyDescent="0.3">
      <c r="B2118" s="6" t="s">
        <v>2550</v>
      </c>
      <c r="C2118" s="6">
        <v>125011583</v>
      </c>
      <c r="D2118" s="6" t="s">
        <v>2043</v>
      </c>
      <c r="E2118" s="6" t="s">
        <v>791</v>
      </c>
      <c r="F2118" s="6" t="s">
        <v>2757</v>
      </c>
      <c r="G2118" s="6" t="s">
        <v>77</v>
      </c>
      <c r="H2118" s="6" t="s">
        <v>78</v>
      </c>
      <c r="I2118" s="22">
        <v>1403000</v>
      </c>
      <c r="J2118" s="22">
        <v>1327000</v>
      </c>
      <c r="K2118" s="22">
        <v>1042750</v>
      </c>
      <c r="L2118" s="22">
        <v>1700000</v>
      </c>
      <c r="M2118" s="22">
        <v>1327000</v>
      </c>
      <c r="N2118" s="22">
        <v>1070000</v>
      </c>
      <c r="O2118" s="23">
        <v>34</v>
      </c>
      <c r="P2118" s="23">
        <v>25</v>
      </c>
      <c r="Q2118" s="23">
        <v>26</v>
      </c>
      <c r="R2118" s="22">
        <v>750</v>
      </c>
      <c r="S2118" s="22">
        <v>680</v>
      </c>
      <c r="T2118" s="24">
        <v>1.3</v>
      </c>
      <c r="U2118" s="24">
        <v>-0.39999999999999991</v>
      </c>
      <c r="V2118" s="24">
        <v>1.7</v>
      </c>
      <c r="W2118" s="24">
        <v>2.2999999999999998</v>
      </c>
      <c r="X2118" s="25">
        <v>2.7797576621525304E-2</v>
      </c>
      <c r="Y2118" s="24">
        <v>3.3</v>
      </c>
      <c r="Z2118" s="24">
        <v>-0.90000000000000036</v>
      </c>
      <c r="AA2118" s="24">
        <v>4.2</v>
      </c>
      <c r="AB2118" s="24">
        <v>3.5</v>
      </c>
      <c r="AC2118" s="26">
        <v>0.44852167256721842</v>
      </c>
      <c r="AD2118" s="24">
        <v>16.13527965671301</v>
      </c>
      <c r="AE2118" s="6">
        <v>82</v>
      </c>
      <c r="AF2118" s="6">
        <v>90</v>
      </c>
      <c r="AG2118" s="6">
        <v>64</v>
      </c>
      <c r="AH2118" s="27">
        <v>3.5915492957746475</v>
      </c>
      <c r="AI2118" s="28">
        <v>1650000</v>
      </c>
      <c r="AJ2118" s="28">
        <v>1421000</v>
      </c>
      <c r="AK2118" s="28">
        <v>1225000</v>
      </c>
      <c r="AL2118" s="29">
        <v>0.16115411681914146</v>
      </c>
      <c r="AM2118" s="29">
        <v>0.34693877551020408</v>
      </c>
      <c r="AN2118" s="6">
        <v>1.7</v>
      </c>
      <c r="AO2118" s="27">
        <v>-0.7</v>
      </c>
      <c r="AP2118" s="6">
        <v>2.4</v>
      </c>
      <c r="AQ2118" s="26">
        <v>9.3889541715628674E-2</v>
      </c>
      <c r="AR2118" s="28">
        <v>750</v>
      </c>
      <c r="AS2118" s="28">
        <v>750</v>
      </c>
      <c r="AT2118" s="25">
        <v>0</v>
      </c>
      <c r="AU2118" s="26">
        <v>0.37464904805554011</v>
      </c>
      <c r="AV2118" s="30">
        <v>1672.16</v>
      </c>
      <c r="AW2118" s="24">
        <v>0.64380000000000004</v>
      </c>
      <c r="AX2118" s="24">
        <v>0.35620000000000002</v>
      </c>
      <c r="AY2118" s="24">
        <v>0.161</v>
      </c>
      <c r="AZ2118" s="24">
        <v>3.1899999999999998E-2</v>
      </c>
      <c r="BA2118" s="24">
        <v>0.16220000000000001</v>
      </c>
      <c r="BB2118" s="24">
        <v>0.17680000000000001</v>
      </c>
      <c r="BC2118" s="24">
        <v>0.6079</v>
      </c>
      <c r="BD2118" s="31">
        <v>1.5</v>
      </c>
      <c r="BE2118" s="23">
        <v>16</v>
      </c>
      <c r="BF2118" s="32" t="s">
        <v>4838</v>
      </c>
      <c r="BG2118" s="33">
        <v>151.035240235457</v>
      </c>
      <c r="BH2118" s="33">
        <v>-33.843613455605599</v>
      </c>
      <c r="BI2118" s="34">
        <f t="shared" si="462"/>
        <v>95</v>
      </c>
      <c r="BJ2118" s="34">
        <f t="shared" si="463"/>
        <v>88</v>
      </c>
      <c r="BK2118" s="34">
        <f t="shared" si="464"/>
        <v>80</v>
      </c>
      <c r="BL2118" s="34">
        <f t="shared" si="465"/>
        <v>1</v>
      </c>
      <c r="BM2118" s="34">
        <f t="shared" si="466"/>
        <v>81</v>
      </c>
      <c r="BN2118" s="34">
        <f t="shared" si="467"/>
        <v>100</v>
      </c>
      <c r="BO2118" s="34">
        <f t="shared" si="468"/>
        <v>100</v>
      </c>
      <c r="BP2118" s="34">
        <f t="shared" si="469"/>
        <v>26</v>
      </c>
      <c r="BQ2118" s="35">
        <f t="shared" si="470"/>
        <v>43</v>
      </c>
      <c r="BR2118" s="34">
        <f t="shared" si="471"/>
        <v>1</v>
      </c>
      <c r="BS2118" s="35">
        <f t="shared" si="472"/>
        <v>1</v>
      </c>
      <c r="BT2118" s="35">
        <f t="shared" si="473"/>
        <v>62</v>
      </c>
      <c r="BU2118" s="35">
        <f t="shared" si="474"/>
        <v>15</v>
      </c>
      <c r="BV2118" s="35">
        <f t="shared" si="475"/>
        <v>55</v>
      </c>
    </row>
    <row r="2119" spans="2:74" hidden="1" x14ac:dyDescent="0.3">
      <c r="B2119" s="6" t="s">
        <v>967</v>
      </c>
      <c r="C2119" s="6">
        <v>127021515</v>
      </c>
      <c r="D2119" s="6" t="s">
        <v>967</v>
      </c>
      <c r="E2119" s="6" t="s">
        <v>574</v>
      </c>
      <c r="F2119" s="6" t="s">
        <v>2757</v>
      </c>
      <c r="G2119" s="6" t="s">
        <v>77</v>
      </c>
      <c r="H2119" s="6" t="s">
        <v>78</v>
      </c>
      <c r="I2119" s="22">
        <v>1190000</v>
      </c>
      <c r="J2119" s="22">
        <v>1190000</v>
      </c>
      <c r="K2119" s="22">
        <v>1111000</v>
      </c>
      <c r="L2119" s="22">
        <v>1200000</v>
      </c>
      <c r="M2119" s="22">
        <v>1195000</v>
      </c>
      <c r="N2119" s="22">
        <v>1100000</v>
      </c>
      <c r="O2119" s="23">
        <v>29</v>
      </c>
      <c r="P2119" s="23">
        <v>28</v>
      </c>
      <c r="Q2119" s="23">
        <v>26</v>
      </c>
      <c r="R2119" s="22">
        <v>670</v>
      </c>
      <c r="S2119" s="22">
        <v>640</v>
      </c>
      <c r="T2119" s="24">
        <v>1.9</v>
      </c>
      <c r="U2119" s="24">
        <v>9.9999999999999867E-2</v>
      </c>
      <c r="V2119" s="24">
        <v>1.8</v>
      </c>
      <c r="W2119" s="24">
        <v>1.7</v>
      </c>
      <c r="X2119" s="25">
        <v>2.9277310924369748E-2</v>
      </c>
      <c r="Y2119" s="24">
        <v>4</v>
      </c>
      <c r="Z2119" s="24">
        <v>-0.70000000000000018</v>
      </c>
      <c r="AA2119" s="24">
        <v>4.7</v>
      </c>
      <c r="AB2119" s="24">
        <v>3.8</v>
      </c>
      <c r="AC2119" s="26">
        <v>0.55033512945196472</v>
      </c>
      <c r="AD2119" s="24">
        <v>18.797325030075719</v>
      </c>
      <c r="AE2119" s="6">
        <v>255</v>
      </c>
      <c r="AF2119" s="6">
        <v>282</v>
      </c>
      <c r="AG2119" s="6">
        <v>226</v>
      </c>
      <c r="AH2119" s="27">
        <v>2.9508196721311477</v>
      </c>
      <c r="AI2119" s="28">
        <v>1299900</v>
      </c>
      <c r="AJ2119" s="28">
        <v>1160000</v>
      </c>
      <c r="AK2119" s="28">
        <v>1020000</v>
      </c>
      <c r="AL2119" s="29">
        <v>0.12060344827586207</v>
      </c>
      <c r="AM2119" s="29">
        <v>0.27441176470588236</v>
      </c>
      <c r="AN2119" s="6">
        <v>1.8</v>
      </c>
      <c r="AO2119" s="27">
        <v>-9.9999999999999867E-2</v>
      </c>
      <c r="AP2119" s="6">
        <v>1.9</v>
      </c>
      <c r="AQ2119" s="26">
        <v>0.10390588235294118</v>
      </c>
      <c r="AR2119" s="28">
        <v>700</v>
      </c>
      <c r="AS2119" s="28">
        <v>650</v>
      </c>
      <c r="AT2119" s="25">
        <v>7.6923076923076927E-2</v>
      </c>
      <c r="AU2119" s="26">
        <v>0.25372424178186304</v>
      </c>
      <c r="AV2119" s="30">
        <v>1217.44</v>
      </c>
      <c r="AW2119" s="24">
        <v>0.74519999999999997</v>
      </c>
      <c r="AX2119" s="24">
        <v>0.25480000000000003</v>
      </c>
      <c r="AY2119" s="24">
        <v>0.39129999999999998</v>
      </c>
      <c r="AZ2119" s="24">
        <v>0.1361</v>
      </c>
      <c r="BA2119" s="24">
        <v>0.20899999999999999</v>
      </c>
      <c r="BB2119" s="24">
        <v>0.17749999999999999</v>
      </c>
      <c r="BC2119" s="24">
        <v>0.58120000000000005</v>
      </c>
      <c r="BD2119" s="31">
        <v>1</v>
      </c>
      <c r="BE2119" s="23">
        <v>23</v>
      </c>
      <c r="BF2119" s="32" t="s">
        <v>4839</v>
      </c>
      <c r="BG2119" s="33">
        <v>150.95466017073599</v>
      </c>
      <c r="BH2119" s="33">
        <v>-33.8684158978784</v>
      </c>
      <c r="BI2119" s="34">
        <f t="shared" si="462"/>
        <v>85</v>
      </c>
      <c r="BJ2119" s="34">
        <f t="shared" si="463"/>
        <v>87</v>
      </c>
      <c r="BK2119" s="34">
        <f t="shared" si="464"/>
        <v>88</v>
      </c>
      <c r="BL2119" s="34">
        <f t="shared" si="465"/>
        <v>16</v>
      </c>
      <c r="BM2119" s="34">
        <f t="shared" si="466"/>
        <v>61</v>
      </c>
      <c r="BN2119" s="34">
        <f t="shared" si="467"/>
        <v>100</v>
      </c>
      <c r="BO2119" s="34">
        <f t="shared" si="468"/>
        <v>100</v>
      </c>
      <c r="BP2119" s="34">
        <f t="shared" si="469"/>
        <v>36</v>
      </c>
      <c r="BQ2119" s="35">
        <f t="shared" si="470"/>
        <v>48</v>
      </c>
      <c r="BR2119" s="34">
        <f t="shared" si="471"/>
        <v>1</v>
      </c>
      <c r="BS2119" s="35">
        <f t="shared" si="472"/>
        <v>1</v>
      </c>
      <c r="BT2119" s="35">
        <f t="shared" si="473"/>
        <v>51</v>
      </c>
      <c r="BU2119" s="35">
        <f t="shared" si="474"/>
        <v>10</v>
      </c>
      <c r="BV2119" s="35">
        <f t="shared" si="475"/>
        <v>55</v>
      </c>
    </row>
    <row r="2120" spans="2:74" hidden="1" x14ac:dyDescent="0.3">
      <c r="B2120" s="6" t="s">
        <v>2551</v>
      </c>
      <c r="C2120" s="6">
        <v>304031097</v>
      </c>
      <c r="D2120" s="6" t="s">
        <v>622</v>
      </c>
      <c r="E2120" s="6" t="s">
        <v>308</v>
      </c>
      <c r="F2120" s="6" t="s">
        <v>2780</v>
      </c>
      <c r="G2120" s="6" t="s">
        <v>97</v>
      </c>
      <c r="H2120" s="6" t="s">
        <v>78</v>
      </c>
      <c r="I2120" s="22">
        <v>1802500</v>
      </c>
      <c r="J2120" s="22">
        <v>1800000</v>
      </c>
      <c r="K2120" s="22">
        <v>1581000</v>
      </c>
      <c r="L2120" s="22">
        <v>1710000</v>
      </c>
      <c r="M2120" s="22">
        <v>1701000</v>
      </c>
      <c r="N2120" s="22">
        <v>1620000</v>
      </c>
      <c r="O2120" s="23">
        <v>23</v>
      </c>
      <c r="P2120" s="23">
        <v>24</v>
      </c>
      <c r="Q2120" s="23">
        <v>26</v>
      </c>
      <c r="R2120" s="22">
        <v>680</v>
      </c>
      <c r="S2120" s="22">
        <v>720</v>
      </c>
      <c r="T2120" s="24">
        <v>2</v>
      </c>
      <c r="U2120" s="24">
        <v>-0.10000000000000009</v>
      </c>
      <c r="V2120" s="24">
        <v>2.1</v>
      </c>
      <c r="W2120" s="24">
        <v>1.9</v>
      </c>
      <c r="X2120" s="25">
        <v>1.9617198335644938E-2</v>
      </c>
      <c r="Y2120" s="24">
        <v>5.7</v>
      </c>
      <c r="Z2120" s="24">
        <v>-1.3999999999999995</v>
      </c>
      <c r="AA2120" s="24">
        <v>7.1</v>
      </c>
      <c r="AB2120" s="24">
        <v>7.5</v>
      </c>
      <c r="AC2120" s="26">
        <v>0.31770950138297077</v>
      </c>
      <c r="AD2120" s="24">
        <v>16.195457472929998</v>
      </c>
      <c r="AE2120" s="6">
        <v>112</v>
      </c>
      <c r="AF2120" s="6">
        <v>119</v>
      </c>
      <c r="AG2120" s="6">
        <v>99</v>
      </c>
      <c r="AH2120" s="27">
        <v>3.6850393700787403</v>
      </c>
      <c r="AI2120" s="28">
        <v>1650000</v>
      </c>
      <c r="AJ2120" s="28">
        <v>1550000</v>
      </c>
      <c r="AK2120" s="28">
        <v>1500000</v>
      </c>
      <c r="AL2120" s="29">
        <v>6.4516129032258063E-2</v>
      </c>
      <c r="AM2120" s="29">
        <v>0.1</v>
      </c>
      <c r="AN2120" s="6">
        <v>2.1</v>
      </c>
      <c r="AO2120" s="27">
        <v>-0.19999999999999973</v>
      </c>
      <c r="AP2120" s="6">
        <v>2.2999999999999998</v>
      </c>
      <c r="AQ2120" s="26">
        <v>0.11428571428571428</v>
      </c>
      <c r="AR2120" s="28">
        <v>790</v>
      </c>
      <c r="AS2120" s="28">
        <v>750</v>
      </c>
      <c r="AT2120" s="25">
        <v>5.3333333333333337E-2</v>
      </c>
      <c r="AU2120" s="26">
        <v>0.34491527733120864</v>
      </c>
      <c r="AV2120" s="30">
        <v>2140.3200000000002</v>
      </c>
      <c r="AW2120" s="24">
        <v>0.5665</v>
      </c>
      <c r="AX2120" s="24">
        <v>0.4335</v>
      </c>
      <c r="AY2120" s="24">
        <v>0.27889999999999998</v>
      </c>
      <c r="AZ2120" s="24">
        <v>7.6999999999999999E-2</v>
      </c>
      <c r="BA2120" s="24">
        <v>0.24740000000000001</v>
      </c>
      <c r="BB2120" s="24">
        <v>0.2387</v>
      </c>
      <c r="BC2120" s="24">
        <v>0.47899999999999998</v>
      </c>
      <c r="BD2120" s="31">
        <v>7</v>
      </c>
      <c r="BE2120" s="23">
        <v>5</v>
      </c>
      <c r="BF2120" s="32" t="s">
        <v>4840</v>
      </c>
      <c r="BG2120" s="33">
        <v>152.982161542819</v>
      </c>
      <c r="BH2120" s="33">
        <v>-27.494088929829001</v>
      </c>
      <c r="BI2120" s="34">
        <f t="shared" si="462"/>
        <v>84</v>
      </c>
      <c r="BJ2120" s="34">
        <f t="shared" si="463"/>
        <v>82</v>
      </c>
      <c r="BK2120" s="34">
        <f t="shared" si="464"/>
        <v>79</v>
      </c>
      <c r="BL2120" s="34">
        <f t="shared" si="465"/>
        <v>1</v>
      </c>
      <c r="BM2120" s="34">
        <f t="shared" si="466"/>
        <v>33</v>
      </c>
      <c r="BN2120" s="34">
        <f t="shared" si="467"/>
        <v>100</v>
      </c>
      <c r="BO2120" s="34">
        <f t="shared" si="468"/>
        <v>100</v>
      </c>
      <c r="BP2120" s="34">
        <f t="shared" si="469"/>
        <v>44</v>
      </c>
      <c r="BQ2120" s="35">
        <f t="shared" si="470"/>
        <v>16</v>
      </c>
      <c r="BR2120" s="34">
        <f t="shared" si="471"/>
        <v>1</v>
      </c>
      <c r="BS2120" s="35">
        <f t="shared" si="472"/>
        <v>55</v>
      </c>
      <c r="BT2120" s="35">
        <f t="shared" si="473"/>
        <v>22</v>
      </c>
      <c r="BU2120" s="35">
        <f t="shared" si="474"/>
        <v>70</v>
      </c>
      <c r="BV2120" s="35">
        <f t="shared" si="475"/>
        <v>55</v>
      </c>
    </row>
    <row r="2121" spans="2:74" hidden="1" x14ac:dyDescent="0.3">
      <c r="B2121" s="6" t="s">
        <v>2552</v>
      </c>
      <c r="C2121" s="6">
        <v>306041164</v>
      </c>
      <c r="D2121" s="6" t="s">
        <v>2553</v>
      </c>
      <c r="E2121" s="6" t="s">
        <v>1349</v>
      </c>
      <c r="F2121" s="6" t="s">
        <v>2698</v>
      </c>
      <c r="G2121" s="6" t="s">
        <v>97</v>
      </c>
      <c r="H2121" s="6" t="s">
        <v>78</v>
      </c>
      <c r="I2121" s="22">
        <v>596550</v>
      </c>
      <c r="J2121" s="22">
        <v>582000</v>
      </c>
      <c r="K2121" s="22">
        <v>575000</v>
      </c>
      <c r="L2121" s="22">
        <v>500000</v>
      </c>
      <c r="M2121" s="22">
        <v>500000</v>
      </c>
      <c r="N2121" s="22">
        <v>510000</v>
      </c>
      <c r="O2121" s="23">
        <v>69</v>
      </c>
      <c r="P2121" s="23">
        <v>69</v>
      </c>
      <c r="Q2121" s="23">
        <v>62</v>
      </c>
      <c r="R2121" s="22">
        <v>600</v>
      </c>
      <c r="S2121" s="22">
        <v>550</v>
      </c>
      <c r="T2121" s="24">
        <v>1.7</v>
      </c>
      <c r="U2121" s="24">
        <v>0</v>
      </c>
      <c r="V2121" s="24">
        <v>1.7</v>
      </c>
      <c r="W2121" s="24">
        <v>1.8</v>
      </c>
      <c r="X2121" s="25">
        <v>5.2300729192858941E-2</v>
      </c>
      <c r="Y2121" s="24">
        <v>0.9</v>
      </c>
      <c r="Z2121" s="24">
        <v>-0.29999999999999993</v>
      </c>
      <c r="AA2121" s="24">
        <v>1.2</v>
      </c>
      <c r="AB2121" s="24">
        <v>1.9</v>
      </c>
      <c r="AC2121" s="26">
        <v>0.44605685738075407</v>
      </c>
      <c r="AD2121" s="24">
        <v>8.5286928932848998</v>
      </c>
      <c r="AE2121" s="6">
        <v>161</v>
      </c>
      <c r="AF2121" s="6">
        <v>158</v>
      </c>
      <c r="AG2121" s="6">
        <v>115</v>
      </c>
      <c r="AH2121" s="27">
        <v>18.117647058823529</v>
      </c>
      <c r="AI2121" s="28">
        <v>530000</v>
      </c>
      <c r="AJ2121" s="28">
        <v>560000</v>
      </c>
      <c r="AK2121" s="28">
        <v>600000</v>
      </c>
      <c r="AL2121" s="29">
        <v>-5.3571428571428568E-2</v>
      </c>
      <c r="AM2121" s="29">
        <v>-0.11666666666666667</v>
      </c>
      <c r="AN2121" s="6">
        <v>1.5</v>
      </c>
      <c r="AO2121" s="27">
        <v>-0.19999999999999996</v>
      </c>
      <c r="AP2121" s="6">
        <v>1.7</v>
      </c>
      <c r="AQ2121" s="26">
        <v>3.4517766497461924E-2</v>
      </c>
      <c r="AR2121" s="28">
        <v>690</v>
      </c>
      <c r="AS2121" s="28">
        <v>650</v>
      </c>
      <c r="AT2121" s="25">
        <v>6.1538461538461542E-2</v>
      </c>
      <c r="AU2121" s="26">
        <v>9.2137438930936955E-2</v>
      </c>
      <c r="AV2121" s="30">
        <v>1345.1200000000001</v>
      </c>
      <c r="AW2121" s="24">
        <v>0.66679999999999995</v>
      </c>
      <c r="AX2121" s="24">
        <v>0.3332</v>
      </c>
      <c r="AY2121" s="24">
        <v>0.88870000000000005</v>
      </c>
      <c r="AZ2121" s="24">
        <v>4.02E-2</v>
      </c>
      <c r="BA2121" s="24">
        <v>0.37530000000000002</v>
      </c>
      <c r="BB2121" s="24">
        <v>0.30819999999999997</v>
      </c>
      <c r="BC2121" s="24">
        <v>0.26800000000000002</v>
      </c>
      <c r="BD2121" s="31">
        <v>2</v>
      </c>
      <c r="BE2121" s="23">
        <v>1485</v>
      </c>
      <c r="BF2121" s="32" t="s">
        <v>4841</v>
      </c>
      <c r="BG2121" s="33">
        <v>145.24605107926001</v>
      </c>
      <c r="BH2121" s="33">
        <v>-16.229819438663501</v>
      </c>
      <c r="BI2121" s="34">
        <f t="shared" si="462"/>
        <v>88</v>
      </c>
      <c r="BJ2121" s="34">
        <f t="shared" si="463"/>
        <v>92</v>
      </c>
      <c r="BK2121" s="34">
        <f t="shared" si="464"/>
        <v>1</v>
      </c>
      <c r="BL2121" s="34">
        <f t="shared" si="465"/>
        <v>70</v>
      </c>
      <c r="BM2121" s="34">
        <f t="shared" si="466"/>
        <v>1</v>
      </c>
      <c r="BN2121" s="34">
        <f t="shared" si="467"/>
        <v>38</v>
      </c>
      <c r="BO2121" s="34">
        <f t="shared" si="468"/>
        <v>1</v>
      </c>
      <c r="BP2121" s="34">
        <f t="shared" si="469"/>
        <v>73</v>
      </c>
      <c r="BQ2121" s="35">
        <f t="shared" si="470"/>
        <v>100</v>
      </c>
      <c r="BR2121" s="34">
        <f t="shared" si="471"/>
        <v>65</v>
      </c>
      <c r="BS2121" s="35">
        <f t="shared" si="472"/>
        <v>1</v>
      </c>
      <c r="BT2121" s="35">
        <f t="shared" si="473"/>
        <v>100</v>
      </c>
      <c r="BU2121" s="35">
        <f t="shared" si="474"/>
        <v>20</v>
      </c>
      <c r="BV2121" s="35">
        <f t="shared" si="475"/>
        <v>55</v>
      </c>
    </row>
    <row r="2122" spans="2:74" hidden="1" x14ac:dyDescent="0.3">
      <c r="B2122" s="6" t="s">
        <v>2554</v>
      </c>
      <c r="C2122" s="6">
        <v>311031314</v>
      </c>
      <c r="D2122" s="6" t="s">
        <v>1088</v>
      </c>
      <c r="E2122" s="6" t="s">
        <v>611</v>
      </c>
      <c r="F2122" s="6" t="s">
        <v>2780</v>
      </c>
      <c r="G2122" s="6" t="s">
        <v>97</v>
      </c>
      <c r="H2122" s="6" t="s">
        <v>78</v>
      </c>
      <c r="I2122" s="22">
        <v>699000</v>
      </c>
      <c r="J2122" s="22">
        <v>690000</v>
      </c>
      <c r="K2122" s="22">
        <v>629000</v>
      </c>
      <c r="L2122" s="22">
        <v>702000</v>
      </c>
      <c r="M2122" s="22">
        <v>699000</v>
      </c>
      <c r="N2122" s="22">
        <v>625000</v>
      </c>
      <c r="O2122" s="23">
        <v>16</v>
      </c>
      <c r="P2122" s="23">
        <v>18</v>
      </c>
      <c r="Q2122" s="23">
        <v>20</v>
      </c>
      <c r="R2122" s="22">
        <v>540</v>
      </c>
      <c r="S2122" s="22">
        <v>505</v>
      </c>
      <c r="T2122" s="24">
        <v>3.8</v>
      </c>
      <c r="U2122" s="24">
        <v>-0.10000000000000009</v>
      </c>
      <c r="V2122" s="24">
        <v>3.9</v>
      </c>
      <c r="W2122" s="24">
        <v>3.8</v>
      </c>
      <c r="X2122" s="25">
        <v>4.0171673819742487E-2</v>
      </c>
      <c r="Y2122" s="24">
        <v>5.8</v>
      </c>
      <c r="Z2122" s="24">
        <v>-2.2000000000000002</v>
      </c>
      <c r="AA2122" s="24">
        <v>8</v>
      </c>
      <c r="AB2122" s="24">
        <v>8.4</v>
      </c>
      <c r="AC2122" s="26">
        <v>0.32754270186335399</v>
      </c>
      <c r="AD2122" s="24">
        <v>8.1535736681796465</v>
      </c>
      <c r="AE2122" s="6">
        <v>443</v>
      </c>
      <c r="AF2122" s="6">
        <v>444</v>
      </c>
      <c r="AG2122" s="6">
        <v>246</v>
      </c>
      <c r="AH2122" s="27">
        <v>5.9661781285231115</v>
      </c>
      <c r="AI2122" s="28">
        <v>770000</v>
      </c>
      <c r="AJ2122" s="28">
        <v>688000</v>
      </c>
      <c r="AK2122" s="28">
        <v>599500</v>
      </c>
      <c r="AL2122" s="29">
        <v>0.11918604651162791</v>
      </c>
      <c r="AM2122" s="29">
        <v>0.28440366972477066</v>
      </c>
      <c r="AN2122" s="6">
        <v>2.7</v>
      </c>
      <c r="AO2122" s="27">
        <v>-0.19999999999999973</v>
      </c>
      <c r="AP2122" s="6">
        <v>2.9</v>
      </c>
      <c r="AQ2122" s="26">
        <v>0.12343126586869786</v>
      </c>
      <c r="AR2122" s="28">
        <v>580</v>
      </c>
      <c r="AS2122" s="28">
        <v>550</v>
      </c>
      <c r="AT2122" s="25">
        <v>5.4545454545454543E-2</v>
      </c>
      <c r="AU2122" s="26">
        <v>0.39657843877805721</v>
      </c>
      <c r="AV2122" s="30">
        <v>1648.64</v>
      </c>
      <c r="AW2122" s="24">
        <v>0.78480000000000005</v>
      </c>
      <c r="AX2122" s="24">
        <v>0.2152</v>
      </c>
      <c r="AY2122" s="24">
        <v>0.96240000000000003</v>
      </c>
      <c r="AZ2122" s="24">
        <v>3.4000000000000002E-2</v>
      </c>
      <c r="BA2122" s="24">
        <v>0.15609999999999999</v>
      </c>
      <c r="BB2122" s="24">
        <v>0.37409999999999999</v>
      </c>
      <c r="BC2122" s="24">
        <v>0.4466</v>
      </c>
      <c r="BD2122" s="31">
        <v>1</v>
      </c>
      <c r="BE2122" s="23">
        <v>24</v>
      </c>
      <c r="BF2122" s="32" t="s">
        <v>4842</v>
      </c>
      <c r="BG2122" s="33">
        <v>153.08298732290601</v>
      </c>
      <c r="BH2122" s="33">
        <v>-27.683667349220102</v>
      </c>
      <c r="BI2122" s="34">
        <f t="shared" si="462"/>
        <v>54</v>
      </c>
      <c r="BJ2122" s="34">
        <f t="shared" si="463"/>
        <v>72</v>
      </c>
      <c r="BK2122" s="34">
        <f t="shared" si="464"/>
        <v>51</v>
      </c>
      <c r="BL2122" s="34">
        <f t="shared" si="465"/>
        <v>1</v>
      </c>
      <c r="BM2122" s="34">
        <f t="shared" si="466"/>
        <v>60</v>
      </c>
      <c r="BN2122" s="34">
        <f t="shared" si="467"/>
        <v>100</v>
      </c>
      <c r="BO2122" s="34">
        <f t="shared" si="468"/>
        <v>100</v>
      </c>
      <c r="BP2122" s="34">
        <f t="shared" si="469"/>
        <v>24</v>
      </c>
      <c r="BQ2122" s="35">
        <f t="shared" si="470"/>
        <v>84</v>
      </c>
      <c r="BR2122" s="34">
        <f t="shared" si="471"/>
        <v>69</v>
      </c>
      <c r="BS2122" s="35">
        <f t="shared" si="472"/>
        <v>49</v>
      </c>
      <c r="BT2122" s="35">
        <f t="shared" si="473"/>
        <v>21</v>
      </c>
      <c r="BU2122" s="35">
        <f t="shared" si="474"/>
        <v>10</v>
      </c>
      <c r="BV2122" s="35">
        <f t="shared" si="475"/>
        <v>55</v>
      </c>
    </row>
    <row r="2123" spans="2:74" hidden="1" x14ac:dyDescent="0.3">
      <c r="B2123" s="6" t="s">
        <v>2555</v>
      </c>
      <c r="C2123" s="6">
        <v>101041018</v>
      </c>
      <c r="D2123" s="6" t="s">
        <v>1780</v>
      </c>
      <c r="E2123" s="6" t="s">
        <v>316</v>
      </c>
      <c r="F2123" s="6" t="s">
        <v>2600</v>
      </c>
      <c r="G2123" s="6" t="s">
        <v>77</v>
      </c>
      <c r="H2123" s="6" t="s">
        <v>78</v>
      </c>
      <c r="I2123" s="22">
        <v>927000</v>
      </c>
      <c r="J2123" s="22">
        <v>935000</v>
      </c>
      <c r="K2123" s="22">
        <v>899000</v>
      </c>
      <c r="L2123" s="22">
        <v>815000</v>
      </c>
      <c r="M2123" s="22">
        <v>835000</v>
      </c>
      <c r="N2123" s="22">
        <v>812500</v>
      </c>
      <c r="O2123" s="23">
        <v>61</v>
      </c>
      <c r="P2123" s="23">
        <v>63</v>
      </c>
      <c r="Q2123" s="23">
        <v>64</v>
      </c>
      <c r="R2123" s="22">
        <v>560</v>
      </c>
      <c r="S2123" s="22">
        <v>530</v>
      </c>
      <c r="T2123" s="24">
        <v>3.2</v>
      </c>
      <c r="U2123" s="24">
        <v>0</v>
      </c>
      <c r="V2123" s="24">
        <v>3.2</v>
      </c>
      <c r="W2123" s="24">
        <v>3</v>
      </c>
      <c r="X2123" s="25">
        <v>3.1413160733549085E-2</v>
      </c>
      <c r="Y2123" s="24">
        <v>2.2999999999999998</v>
      </c>
      <c r="Z2123" s="24">
        <v>-1.2000000000000002</v>
      </c>
      <c r="AA2123" s="24">
        <v>3.5</v>
      </c>
      <c r="AB2123" s="24">
        <v>3.6</v>
      </c>
      <c r="AC2123" s="26">
        <v>0.41152263374485593</v>
      </c>
      <c r="AD2123" s="24">
        <v>13.100325600325599</v>
      </c>
      <c r="AE2123" s="6">
        <v>743</v>
      </c>
      <c r="AF2123" s="6">
        <v>845</v>
      </c>
      <c r="AG2123" s="6">
        <v>666</v>
      </c>
      <c r="AH2123" s="27">
        <v>9.1778425655976683</v>
      </c>
      <c r="AI2123" s="28">
        <v>820000</v>
      </c>
      <c r="AJ2123" s="28">
        <v>800000</v>
      </c>
      <c r="AK2123" s="28">
        <v>850000</v>
      </c>
      <c r="AL2123" s="29">
        <v>2.5000000000000001E-2</v>
      </c>
      <c r="AM2123" s="29">
        <v>-3.5294117647058823E-2</v>
      </c>
      <c r="AN2123" s="6">
        <v>2.2999999999999998</v>
      </c>
      <c r="AO2123" s="27">
        <v>9.9999999999999645E-2</v>
      </c>
      <c r="AP2123" s="6">
        <v>2.2000000000000002</v>
      </c>
      <c r="AQ2123" s="26">
        <v>0.11578947368421053</v>
      </c>
      <c r="AR2123" s="28">
        <v>570</v>
      </c>
      <c r="AS2123" s="28">
        <v>550</v>
      </c>
      <c r="AT2123" s="25">
        <v>3.6363636363636362E-2</v>
      </c>
      <c r="AU2123" s="26">
        <v>0.1651295400702667</v>
      </c>
      <c r="AV2123" s="30">
        <v>1360.8000000000002</v>
      </c>
      <c r="AW2123" s="24">
        <v>0.67520000000000002</v>
      </c>
      <c r="AX2123" s="24">
        <v>0.32479999999999998</v>
      </c>
      <c r="AY2123" s="24">
        <v>0.8004</v>
      </c>
      <c r="AZ2123" s="24">
        <v>0.10979999999999999</v>
      </c>
      <c r="BA2123" s="24">
        <v>0.48089999999999999</v>
      </c>
      <c r="BB2123" s="24">
        <v>0.23130000000000001</v>
      </c>
      <c r="BC2123" s="24">
        <v>0.25619999999999998</v>
      </c>
      <c r="BD2123" s="31">
        <v>3</v>
      </c>
      <c r="BE2123" s="23">
        <v>231</v>
      </c>
      <c r="BF2123" s="32" t="s">
        <v>4843</v>
      </c>
      <c r="BG2123" s="33">
        <v>150.21245942554</v>
      </c>
      <c r="BH2123" s="33">
        <v>-35.780584730909197</v>
      </c>
      <c r="BI2123" s="34">
        <f t="shared" si="462"/>
        <v>64</v>
      </c>
      <c r="BJ2123" s="34">
        <f t="shared" si="463"/>
        <v>79</v>
      </c>
      <c r="BK2123" s="34">
        <f t="shared" si="464"/>
        <v>11</v>
      </c>
      <c r="BL2123" s="34">
        <f t="shared" si="465"/>
        <v>46</v>
      </c>
      <c r="BM2123" s="34">
        <f t="shared" si="466"/>
        <v>13</v>
      </c>
      <c r="BN2123" s="34">
        <f t="shared" si="467"/>
        <v>100</v>
      </c>
      <c r="BO2123" s="34">
        <f t="shared" si="468"/>
        <v>64</v>
      </c>
      <c r="BP2123" s="34">
        <f t="shared" si="469"/>
        <v>96</v>
      </c>
      <c r="BQ2123" s="35">
        <f t="shared" si="470"/>
        <v>55</v>
      </c>
      <c r="BR2123" s="34">
        <f t="shared" si="471"/>
        <v>20</v>
      </c>
      <c r="BS2123" s="35">
        <f t="shared" si="472"/>
        <v>1</v>
      </c>
      <c r="BT2123" s="35">
        <f t="shared" si="473"/>
        <v>79</v>
      </c>
      <c r="BU2123" s="35">
        <f t="shared" si="474"/>
        <v>30</v>
      </c>
      <c r="BV2123" s="35">
        <f t="shared" si="475"/>
        <v>55</v>
      </c>
    </row>
    <row r="2124" spans="2:74" hidden="1" x14ac:dyDescent="0.3">
      <c r="B2124" s="6" t="s">
        <v>2556</v>
      </c>
      <c r="C2124" s="6">
        <v>108011152</v>
      </c>
      <c r="D2124" s="6" t="s">
        <v>1107</v>
      </c>
      <c r="E2124" s="6" t="s">
        <v>1108</v>
      </c>
      <c r="F2124" s="6" t="s">
        <v>4654</v>
      </c>
      <c r="G2124" s="6" t="s">
        <v>77</v>
      </c>
      <c r="H2124" s="6" t="s">
        <v>78</v>
      </c>
      <c r="I2124" s="22">
        <v>950000</v>
      </c>
      <c r="J2124" s="22">
        <v>957770</v>
      </c>
      <c r="K2124" s="22">
        <v>959000</v>
      </c>
      <c r="L2124" s="22">
        <v>815000</v>
      </c>
      <c r="M2124" s="22">
        <v>820000</v>
      </c>
      <c r="N2124" s="22">
        <v>850000</v>
      </c>
      <c r="O2124" s="23">
        <v>77</v>
      </c>
      <c r="P2124" s="23">
        <v>74</v>
      </c>
      <c r="Q2124" s="23">
        <v>69</v>
      </c>
      <c r="R2124" s="22">
        <v>630</v>
      </c>
      <c r="S2124" s="22">
        <v>600</v>
      </c>
      <c r="T2124" s="24">
        <v>3.1</v>
      </c>
      <c r="U2124" s="24">
        <v>0</v>
      </c>
      <c r="V2124" s="24">
        <v>3.1</v>
      </c>
      <c r="W2124" s="24">
        <v>2.7</v>
      </c>
      <c r="X2124" s="25">
        <v>3.4484210526315791E-2</v>
      </c>
      <c r="Y2124" s="24">
        <v>2.4</v>
      </c>
      <c r="Z2124" s="24">
        <v>-1.1000000000000001</v>
      </c>
      <c r="AA2124" s="24">
        <v>3.5</v>
      </c>
      <c r="AB2124" s="24">
        <v>3.7</v>
      </c>
      <c r="AC2124" s="26">
        <v>0.55418719211822653</v>
      </c>
      <c r="AD2124" s="24">
        <v>16.070751908190331</v>
      </c>
      <c r="AE2124" s="6">
        <v>240</v>
      </c>
      <c r="AF2124" s="6">
        <v>282</v>
      </c>
      <c r="AG2124" s="6">
        <v>211</v>
      </c>
      <c r="AH2124" s="27">
        <v>7.0970654627539504</v>
      </c>
      <c r="AI2124" s="28">
        <v>805000</v>
      </c>
      <c r="AJ2124" s="28">
        <v>820000</v>
      </c>
      <c r="AK2124" s="28">
        <v>760000</v>
      </c>
      <c r="AL2124" s="29">
        <v>-1.8292682926829267E-2</v>
      </c>
      <c r="AM2124" s="29">
        <v>5.921052631578947E-2</v>
      </c>
      <c r="AN2124" s="6">
        <v>2.6</v>
      </c>
      <c r="AO2124" s="27">
        <v>0.20000000000000018</v>
      </c>
      <c r="AP2124" s="6">
        <v>2.4</v>
      </c>
      <c r="AQ2124" s="26">
        <v>0.10720720720720719</v>
      </c>
      <c r="AR2124" s="28">
        <v>600</v>
      </c>
      <c r="AS2124" s="28">
        <v>580</v>
      </c>
      <c r="AT2124" s="25">
        <v>3.4482758620689655E-2</v>
      </c>
      <c r="AU2124" s="26">
        <v>0.120462723924189</v>
      </c>
      <c r="AV2124" s="30">
        <v>1136.8000000000002</v>
      </c>
      <c r="AW2124" s="24">
        <v>0.62219999999999998</v>
      </c>
      <c r="AX2124" s="24">
        <v>0.37780000000000002</v>
      </c>
      <c r="AY2124" s="24">
        <v>0.65700000000000003</v>
      </c>
      <c r="AZ2124" s="24">
        <v>0.14630000000000001</v>
      </c>
      <c r="BA2124" s="24">
        <v>0.4864</v>
      </c>
      <c r="BB2124" s="24">
        <v>0.1993</v>
      </c>
      <c r="BC2124" s="24">
        <v>0.2576</v>
      </c>
      <c r="BD2124" s="31">
        <v>1</v>
      </c>
      <c r="BE2124" s="23">
        <v>220</v>
      </c>
      <c r="BF2124" s="32" t="s">
        <v>4844</v>
      </c>
      <c r="BG2124" s="33">
        <v>152.54147559865899</v>
      </c>
      <c r="BH2124" s="33">
        <v>-32.236372868171102</v>
      </c>
      <c r="BI2124" s="34">
        <f t="shared" si="462"/>
        <v>65</v>
      </c>
      <c r="BJ2124" s="34">
        <f t="shared" si="463"/>
        <v>74</v>
      </c>
      <c r="BK2124" s="34">
        <f t="shared" si="464"/>
        <v>37</v>
      </c>
      <c r="BL2124" s="34">
        <f t="shared" si="465"/>
        <v>60</v>
      </c>
      <c r="BM2124" s="34">
        <f t="shared" si="466"/>
        <v>1</v>
      </c>
      <c r="BN2124" s="34">
        <f t="shared" si="467"/>
        <v>100</v>
      </c>
      <c r="BO2124" s="34">
        <f t="shared" si="468"/>
        <v>66</v>
      </c>
      <c r="BP2124" s="34">
        <f t="shared" si="469"/>
        <v>97</v>
      </c>
      <c r="BQ2124" s="35">
        <f t="shared" si="470"/>
        <v>65</v>
      </c>
      <c r="BR2124" s="34">
        <f t="shared" si="471"/>
        <v>1</v>
      </c>
      <c r="BS2124" s="35">
        <f t="shared" si="472"/>
        <v>1</v>
      </c>
      <c r="BT2124" s="35">
        <f t="shared" si="473"/>
        <v>77</v>
      </c>
      <c r="BU2124" s="35">
        <f t="shared" si="474"/>
        <v>10</v>
      </c>
      <c r="BV2124" s="35">
        <f t="shared" si="475"/>
        <v>55</v>
      </c>
    </row>
    <row r="2125" spans="2:74" hidden="1" x14ac:dyDescent="0.3">
      <c r="B2125" s="6" t="s">
        <v>2557</v>
      </c>
      <c r="C2125" s="6">
        <v>112031254</v>
      </c>
      <c r="D2125" s="6" t="s">
        <v>2417</v>
      </c>
      <c r="E2125" s="6" t="s">
        <v>1219</v>
      </c>
      <c r="F2125" s="6" t="s">
        <v>3657</v>
      </c>
      <c r="G2125" s="6" t="s">
        <v>77</v>
      </c>
      <c r="H2125" s="6" t="s">
        <v>78</v>
      </c>
      <c r="I2125" s="22">
        <v>1100000</v>
      </c>
      <c r="J2125" s="22">
        <v>1100000</v>
      </c>
      <c r="K2125" s="22">
        <v>1010000</v>
      </c>
      <c r="L2125" s="22">
        <v>1150000</v>
      </c>
      <c r="M2125" s="22">
        <v>1132000</v>
      </c>
      <c r="N2125" s="22">
        <v>1075000</v>
      </c>
      <c r="O2125" s="23">
        <v>42</v>
      </c>
      <c r="P2125" s="23">
        <v>42</v>
      </c>
      <c r="Q2125" s="23">
        <v>40</v>
      </c>
      <c r="R2125" s="22">
        <v>780</v>
      </c>
      <c r="S2125" s="22">
        <v>750</v>
      </c>
      <c r="T2125" s="24">
        <v>2.4</v>
      </c>
      <c r="U2125" s="24">
        <v>-0.10000000000000009</v>
      </c>
      <c r="V2125" s="24">
        <v>2.5</v>
      </c>
      <c r="W2125" s="24">
        <v>2.7</v>
      </c>
      <c r="X2125" s="25">
        <v>3.6872727272727272E-2</v>
      </c>
      <c r="Y2125" s="24">
        <v>2.2999999999999998</v>
      </c>
      <c r="Z2125" s="24">
        <v>-1</v>
      </c>
      <c r="AA2125" s="24">
        <v>3.3</v>
      </c>
      <c r="AB2125" s="24">
        <v>3.8</v>
      </c>
      <c r="AC2125" s="26">
        <v>0.58919506889050033</v>
      </c>
      <c r="AD2125" s="24">
        <v>15.979156207582601</v>
      </c>
      <c r="AE2125" s="6">
        <v>456</v>
      </c>
      <c r="AF2125" s="6">
        <v>444</v>
      </c>
      <c r="AG2125" s="6">
        <v>337</v>
      </c>
      <c r="AH2125" s="27">
        <v>6.6392251815980634</v>
      </c>
      <c r="AI2125" s="28">
        <v>1247000</v>
      </c>
      <c r="AJ2125" s="28">
        <v>1100000</v>
      </c>
      <c r="AK2125" s="28">
        <v>1025000</v>
      </c>
      <c r="AL2125" s="29">
        <v>0.13363636363636364</v>
      </c>
      <c r="AM2125" s="29">
        <v>0.21658536585365853</v>
      </c>
      <c r="AN2125" s="6">
        <v>2.4</v>
      </c>
      <c r="AO2125" s="27">
        <v>-0.5</v>
      </c>
      <c r="AP2125" s="6">
        <v>2.9</v>
      </c>
      <c r="AQ2125" s="26">
        <v>0.16252631578947369</v>
      </c>
      <c r="AR2125" s="28">
        <v>830</v>
      </c>
      <c r="AS2125" s="28">
        <v>800</v>
      </c>
      <c r="AT2125" s="25">
        <v>3.7499999999999999E-2</v>
      </c>
      <c r="AU2125" s="26">
        <v>0.33693768380651978</v>
      </c>
      <c r="AV2125" s="30">
        <v>1323.8400000000001</v>
      </c>
      <c r="AW2125" s="24">
        <v>0.6099</v>
      </c>
      <c r="AX2125" s="24">
        <v>0.3901</v>
      </c>
      <c r="AY2125" s="24">
        <v>0.48720000000000002</v>
      </c>
      <c r="AZ2125" s="24">
        <v>0.22020000000000001</v>
      </c>
      <c r="BA2125" s="24">
        <v>0.40039999999999998</v>
      </c>
      <c r="BB2125" s="24">
        <v>0.27189999999999998</v>
      </c>
      <c r="BC2125" s="24">
        <v>0.2858</v>
      </c>
      <c r="BD2125" s="31">
        <v>6</v>
      </c>
      <c r="BE2125" s="23">
        <v>663</v>
      </c>
      <c r="BF2125" s="32" t="s">
        <v>4845</v>
      </c>
      <c r="BG2125" s="33">
        <v>153.44572894036301</v>
      </c>
      <c r="BH2125" s="33">
        <v>-28.219332503843201</v>
      </c>
      <c r="BI2125" s="34">
        <f t="shared" si="462"/>
        <v>77</v>
      </c>
      <c r="BJ2125" s="34">
        <f t="shared" si="463"/>
        <v>77</v>
      </c>
      <c r="BK2125" s="34">
        <f t="shared" si="464"/>
        <v>43</v>
      </c>
      <c r="BL2125" s="34">
        <f t="shared" si="465"/>
        <v>1</v>
      </c>
      <c r="BM2125" s="34">
        <f t="shared" si="466"/>
        <v>67</v>
      </c>
      <c r="BN2125" s="34">
        <f t="shared" si="467"/>
        <v>100</v>
      </c>
      <c r="BO2125" s="34">
        <f t="shared" si="468"/>
        <v>10</v>
      </c>
      <c r="BP2125" s="34">
        <f t="shared" si="469"/>
        <v>78</v>
      </c>
      <c r="BQ2125" s="35">
        <f t="shared" si="470"/>
        <v>73</v>
      </c>
      <c r="BR2125" s="34">
        <f t="shared" si="471"/>
        <v>1</v>
      </c>
      <c r="BS2125" s="35">
        <f t="shared" si="472"/>
        <v>1</v>
      </c>
      <c r="BT2125" s="35">
        <f t="shared" si="473"/>
        <v>79</v>
      </c>
      <c r="BU2125" s="35">
        <f t="shared" si="474"/>
        <v>60</v>
      </c>
      <c r="BV2125" s="35">
        <f t="shared" si="475"/>
        <v>55</v>
      </c>
    </row>
    <row r="2126" spans="2:74" hidden="1" x14ac:dyDescent="0.3">
      <c r="B2126" s="6" t="s">
        <v>2558</v>
      </c>
      <c r="C2126" s="6">
        <v>116021563</v>
      </c>
      <c r="D2126" s="6" t="s">
        <v>1824</v>
      </c>
      <c r="E2126" s="6" t="s">
        <v>916</v>
      </c>
      <c r="F2126" s="6" t="s">
        <v>2757</v>
      </c>
      <c r="G2126" s="6" t="s">
        <v>77</v>
      </c>
      <c r="H2126" s="6" t="s">
        <v>78</v>
      </c>
      <c r="I2126" s="22">
        <v>1300000</v>
      </c>
      <c r="J2126" s="22">
        <v>1279000</v>
      </c>
      <c r="K2126" s="22">
        <v>1200000</v>
      </c>
      <c r="L2126" s="22">
        <v>1290000</v>
      </c>
      <c r="M2126" s="22">
        <v>1291000</v>
      </c>
      <c r="N2126" s="22">
        <v>1250000</v>
      </c>
      <c r="O2126" s="23">
        <v>29</v>
      </c>
      <c r="P2126" s="23">
        <v>26</v>
      </c>
      <c r="Q2126" s="23">
        <v>24</v>
      </c>
      <c r="R2126" s="22">
        <v>680</v>
      </c>
      <c r="S2126" s="22">
        <v>650</v>
      </c>
      <c r="T2126" s="24">
        <v>3.5</v>
      </c>
      <c r="U2126" s="24">
        <v>0.10000000000000009</v>
      </c>
      <c r="V2126" s="24">
        <v>3.4</v>
      </c>
      <c r="W2126" s="24">
        <v>3.3</v>
      </c>
      <c r="X2126" s="25">
        <v>2.7199999999999998E-2</v>
      </c>
      <c r="Y2126" s="24">
        <v>4.9000000000000004</v>
      </c>
      <c r="Z2126" s="24">
        <v>-1.5999999999999996</v>
      </c>
      <c r="AA2126" s="24">
        <v>6.5</v>
      </c>
      <c r="AB2126" s="24">
        <v>7.4</v>
      </c>
      <c r="AC2126" s="26">
        <v>0.25297619047619041</v>
      </c>
      <c r="AD2126" s="24">
        <v>9.3005952380952355</v>
      </c>
      <c r="AE2126" s="6">
        <v>941</v>
      </c>
      <c r="AF2126" s="6">
        <v>921</v>
      </c>
      <c r="AG2126" s="6">
        <v>604</v>
      </c>
      <c r="AH2126" s="27">
        <v>11.072227873855544</v>
      </c>
      <c r="AI2126" s="28">
        <v>1425000</v>
      </c>
      <c r="AJ2126" s="28">
        <v>1420000</v>
      </c>
      <c r="AK2126" s="28">
        <v>1285000</v>
      </c>
      <c r="AL2126" s="29">
        <v>3.5211267605633804E-3</v>
      </c>
      <c r="AM2126" s="29">
        <v>0.10894941634241245</v>
      </c>
      <c r="AN2126" s="6">
        <v>2.5</v>
      </c>
      <c r="AO2126" s="27">
        <v>-0.10000000000000009</v>
      </c>
      <c r="AP2126" s="6">
        <v>2.6</v>
      </c>
      <c r="AQ2126" s="26">
        <v>9.7916666666666666E-2</v>
      </c>
      <c r="AR2126" s="28">
        <v>800</v>
      </c>
      <c r="AS2126" s="28">
        <v>760</v>
      </c>
      <c r="AT2126" s="25">
        <v>5.2631578947368418E-2</v>
      </c>
      <c r="AU2126" s="26">
        <v>0.24175965399972144</v>
      </c>
      <c r="AV2126" s="30">
        <v>2688.0000000000005</v>
      </c>
      <c r="AW2126" s="24">
        <v>0.85440000000000005</v>
      </c>
      <c r="AX2126" s="24">
        <v>0.14560000000000001</v>
      </c>
      <c r="AY2126" s="24">
        <v>0.70399999999999996</v>
      </c>
      <c r="AZ2126" s="24">
        <v>0.23599999999999999</v>
      </c>
      <c r="BA2126" s="24">
        <v>0.20730000000000001</v>
      </c>
      <c r="BB2126" s="24">
        <v>0.4768</v>
      </c>
      <c r="BC2126" s="24">
        <v>0.30070000000000002</v>
      </c>
      <c r="BD2126" s="31">
        <v>4</v>
      </c>
      <c r="BE2126" s="23">
        <v>33</v>
      </c>
      <c r="BF2126" s="32" t="s">
        <v>4846</v>
      </c>
      <c r="BG2126" s="33">
        <v>150.89564371242099</v>
      </c>
      <c r="BH2126" s="33">
        <v>-33.723443096745697</v>
      </c>
      <c r="BI2126" s="34">
        <f t="shared" si="462"/>
        <v>59</v>
      </c>
      <c r="BJ2126" s="34">
        <f t="shared" si="463"/>
        <v>75</v>
      </c>
      <c r="BK2126" s="34">
        <f t="shared" si="464"/>
        <v>1</v>
      </c>
      <c r="BL2126" s="34">
        <f t="shared" si="465"/>
        <v>20</v>
      </c>
      <c r="BM2126" s="34">
        <f t="shared" si="466"/>
        <v>3</v>
      </c>
      <c r="BN2126" s="34">
        <f t="shared" si="467"/>
        <v>100</v>
      </c>
      <c r="BO2126" s="34">
        <f t="shared" si="468"/>
        <v>100</v>
      </c>
      <c r="BP2126" s="34">
        <f t="shared" si="469"/>
        <v>36</v>
      </c>
      <c r="BQ2126" s="35">
        <f t="shared" si="470"/>
        <v>41</v>
      </c>
      <c r="BR2126" s="34">
        <f t="shared" si="471"/>
        <v>57</v>
      </c>
      <c r="BS2126" s="35">
        <f t="shared" si="472"/>
        <v>98</v>
      </c>
      <c r="BT2126" s="35">
        <f t="shared" si="473"/>
        <v>36</v>
      </c>
      <c r="BU2126" s="35">
        <f t="shared" si="474"/>
        <v>40</v>
      </c>
      <c r="BV2126" s="35">
        <f t="shared" si="475"/>
        <v>55</v>
      </c>
    </row>
    <row r="2127" spans="2:74" hidden="1" x14ac:dyDescent="0.3">
      <c r="B2127" s="6" t="s">
        <v>2559</v>
      </c>
      <c r="C2127" s="6">
        <v>119011571</v>
      </c>
      <c r="D2127" s="6" t="s">
        <v>1093</v>
      </c>
      <c r="E2127" s="6" t="s">
        <v>1094</v>
      </c>
      <c r="F2127" s="6" t="s">
        <v>2757</v>
      </c>
      <c r="G2127" s="6" t="s">
        <v>77</v>
      </c>
      <c r="H2127" s="6" t="s">
        <v>78</v>
      </c>
      <c r="I2127" s="22">
        <v>1550400</v>
      </c>
      <c r="J2127" s="22">
        <v>1520000</v>
      </c>
      <c r="K2127" s="22">
        <v>1400000</v>
      </c>
      <c r="L2127" s="22">
        <v>1670000</v>
      </c>
      <c r="M2127" s="22">
        <v>1670000</v>
      </c>
      <c r="N2127" s="22">
        <v>1525000</v>
      </c>
      <c r="O2127" s="23">
        <v>28</v>
      </c>
      <c r="P2127" s="23">
        <v>28</v>
      </c>
      <c r="Q2127" s="23">
        <v>26</v>
      </c>
      <c r="R2127" s="22">
        <v>780</v>
      </c>
      <c r="S2127" s="22">
        <v>700</v>
      </c>
      <c r="T2127" s="24">
        <v>1.7</v>
      </c>
      <c r="U2127" s="24">
        <v>0</v>
      </c>
      <c r="V2127" s="24">
        <v>1.7</v>
      </c>
      <c r="W2127" s="24">
        <v>1.7</v>
      </c>
      <c r="X2127" s="25">
        <v>2.6160990712074304E-2</v>
      </c>
      <c r="Y2127" s="24">
        <v>2.8</v>
      </c>
      <c r="Z2127" s="24">
        <v>-1.1000000000000001</v>
      </c>
      <c r="AA2127" s="24">
        <v>3.9</v>
      </c>
      <c r="AB2127" s="24">
        <v>3.8</v>
      </c>
      <c r="AC2127" s="26">
        <v>0.52679922195807216</v>
      </c>
      <c r="AD2127" s="24">
        <v>20.136822330468323</v>
      </c>
      <c r="AE2127" s="6">
        <v>262</v>
      </c>
      <c r="AF2127" s="6">
        <v>267</v>
      </c>
      <c r="AG2127" s="6">
        <v>215</v>
      </c>
      <c r="AH2127" s="27">
        <v>2.546938775510204</v>
      </c>
      <c r="AI2127" s="28">
        <v>1485000</v>
      </c>
      <c r="AJ2127" s="28">
        <v>1337000</v>
      </c>
      <c r="AK2127" s="28">
        <v>1220000</v>
      </c>
      <c r="AL2127" s="29">
        <v>0.11069558713537771</v>
      </c>
      <c r="AM2127" s="29">
        <v>0.21721311475409835</v>
      </c>
      <c r="AN2127" s="6">
        <v>2.4</v>
      </c>
      <c r="AO2127" s="27">
        <v>-0.20000000000000018</v>
      </c>
      <c r="AP2127" s="6">
        <v>2.6</v>
      </c>
      <c r="AQ2127" s="26">
        <v>8.9171974522293002E-2</v>
      </c>
      <c r="AR2127" s="28">
        <v>850</v>
      </c>
      <c r="AS2127" s="28">
        <v>800</v>
      </c>
      <c r="AT2127" s="25">
        <v>6.25E-2</v>
      </c>
      <c r="AU2127" s="26">
        <v>0.24729714464786345</v>
      </c>
      <c r="AV2127" s="30">
        <v>1480.64</v>
      </c>
      <c r="AW2127" s="24">
        <v>0.73599999999999999</v>
      </c>
      <c r="AX2127" s="24">
        <v>0.26400000000000001</v>
      </c>
      <c r="AY2127" s="24">
        <v>0.24590000000000001</v>
      </c>
      <c r="AZ2127" s="24">
        <v>9.7900000000000001E-2</v>
      </c>
      <c r="BA2127" s="24">
        <v>0.1961</v>
      </c>
      <c r="BB2127" s="24">
        <v>0.25219999999999998</v>
      </c>
      <c r="BC2127" s="24">
        <v>0.51400000000000001</v>
      </c>
      <c r="BD2127" s="31">
        <v>2</v>
      </c>
      <c r="BE2127" s="23">
        <v>17</v>
      </c>
      <c r="BF2127" s="32" t="s">
        <v>4847</v>
      </c>
      <c r="BG2127" s="33">
        <v>151.028116369396</v>
      </c>
      <c r="BH2127" s="33">
        <v>-33.913094596811703</v>
      </c>
      <c r="BI2127" s="34">
        <f t="shared" si="462"/>
        <v>88</v>
      </c>
      <c r="BJ2127" s="34">
        <f t="shared" si="463"/>
        <v>77</v>
      </c>
      <c r="BK2127" s="34">
        <f t="shared" si="464"/>
        <v>93</v>
      </c>
      <c r="BL2127" s="34">
        <f t="shared" si="465"/>
        <v>18</v>
      </c>
      <c r="BM2127" s="34">
        <f t="shared" si="466"/>
        <v>56</v>
      </c>
      <c r="BN2127" s="34">
        <f t="shared" si="467"/>
        <v>100</v>
      </c>
      <c r="BO2127" s="34">
        <f t="shared" si="468"/>
        <v>100</v>
      </c>
      <c r="BP2127" s="34">
        <f t="shared" si="469"/>
        <v>33</v>
      </c>
      <c r="BQ2127" s="35">
        <f t="shared" si="470"/>
        <v>38</v>
      </c>
      <c r="BR2127" s="34">
        <f t="shared" si="471"/>
        <v>1</v>
      </c>
      <c r="BS2127" s="35">
        <f t="shared" si="472"/>
        <v>1</v>
      </c>
      <c r="BT2127" s="35">
        <f t="shared" si="473"/>
        <v>70</v>
      </c>
      <c r="BU2127" s="35">
        <f t="shared" si="474"/>
        <v>20</v>
      </c>
      <c r="BV2127" s="35">
        <f t="shared" si="475"/>
        <v>55</v>
      </c>
    </row>
    <row r="2128" spans="2:74" hidden="1" x14ac:dyDescent="0.3">
      <c r="B2128" s="6" t="s">
        <v>2560</v>
      </c>
      <c r="C2128" s="6">
        <v>119021659</v>
      </c>
      <c r="D2128" s="6" t="s">
        <v>2021</v>
      </c>
      <c r="E2128" s="6" t="s">
        <v>1094</v>
      </c>
      <c r="F2128" s="6" t="s">
        <v>2757</v>
      </c>
      <c r="G2128" s="6" t="s">
        <v>77</v>
      </c>
      <c r="H2128" s="6" t="s">
        <v>78</v>
      </c>
      <c r="I2128" s="22">
        <v>1799950</v>
      </c>
      <c r="J2128" s="22">
        <v>1799950</v>
      </c>
      <c r="K2128" s="22">
        <v>1742000</v>
      </c>
      <c r="L2128" s="22">
        <v>1720000</v>
      </c>
      <c r="M2128" s="22">
        <v>1702000</v>
      </c>
      <c r="N2128" s="22">
        <v>1702000</v>
      </c>
      <c r="O2128" s="23">
        <v>26</v>
      </c>
      <c r="P2128" s="23">
        <v>26</v>
      </c>
      <c r="Q2128" s="23">
        <v>26</v>
      </c>
      <c r="R2128" s="22">
        <v>790</v>
      </c>
      <c r="S2128" s="22">
        <v>780</v>
      </c>
      <c r="T2128" s="24">
        <v>1.5</v>
      </c>
      <c r="U2128" s="24">
        <v>-0.10000000000000009</v>
      </c>
      <c r="V2128" s="24">
        <v>1.6</v>
      </c>
      <c r="W2128" s="24">
        <v>2.2000000000000002</v>
      </c>
      <c r="X2128" s="25">
        <v>2.2822856190449735E-2</v>
      </c>
      <c r="Y2128" s="24">
        <v>3.4</v>
      </c>
      <c r="Z2128" s="24">
        <v>-0.69999999999999973</v>
      </c>
      <c r="AA2128" s="24">
        <v>4.0999999999999996</v>
      </c>
      <c r="AB2128" s="24">
        <v>3.1</v>
      </c>
      <c r="AC2128" s="26">
        <v>0.47307655456548814</v>
      </c>
      <c r="AD2128" s="24">
        <v>20.728192414560624</v>
      </c>
      <c r="AE2128" s="6">
        <v>125</v>
      </c>
      <c r="AF2128" s="6">
        <v>140</v>
      </c>
      <c r="AG2128" s="6">
        <v>114</v>
      </c>
      <c r="AH2128" s="27">
        <v>2.6836363636363636</v>
      </c>
      <c r="AI2128" s="28">
        <v>1722000</v>
      </c>
      <c r="AJ2128" s="28">
        <v>1670000</v>
      </c>
      <c r="AK2128" s="28">
        <v>1475000</v>
      </c>
      <c r="AL2128" s="29">
        <v>3.1137724550898204E-2</v>
      </c>
      <c r="AM2128" s="29">
        <v>0.16745762711864406</v>
      </c>
      <c r="AN2128" s="6">
        <v>1.7</v>
      </c>
      <c r="AO2128" s="27">
        <v>-0.10000000000000009</v>
      </c>
      <c r="AP2128" s="6">
        <v>1.8</v>
      </c>
      <c r="AQ2128" s="26">
        <v>8.7173913043478254E-2</v>
      </c>
      <c r="AR2128" s="28">
        <v>850</v>
      </c>
      <c r="AS2128" s="28">
        <v>800</v>
      </c>
      <c r="AT2128" s="25">
        <v>6.25E-2</v>
      </c>
      <c r="AU2128" s="26">
        <v>0.28076235956968709</v>
      </c>
      <c r="AV2128" s="30">
        <v>1669.92</v>
      </c>
      <c r="AW2128" s="24">
        <v>0.69699999999999995</v>
      </c>
      <c r="AX2128" s="24">
        <v>0.30299999999999999</v>
      </c>
      <c r="AY2128" s="24">
        <v>0.25540000000000002</v>
      </c>
      <c r="AZ2128" s="24">
        <v>0.10639999999999999</v>
      </c>
      <c r="BA2128" s="24">
        <v>0.23569999999999999</v>
      </c>
      <c r="BB2128" s="24">
        <v>0.2324</v>
      </c>
      <c r="BC2128" s="24">
        <v>0.4924</v>
      </c>
      <c r="BD2128" s="31">
        <v>4</v>
      </c>
      <c r="BE2128" s="23">
        <v>11</v>
      </c>
      <c r="BF2128" s="32" t="s">
        <v>4848</v>
      </c>
      <c r="BG2128" s="33">
        <v>151.10331458088299</v>
      </c>
      <c r="BH2128" s="33">
        <v>-33.906445447238397</v>
      </c>
      <c r="BI2128" s="34">
        <f t="shared" si="462"/>
        <v>92</v>
      </c>
      <c r="BJ2128" s="34">
        <f t="shared" si="463"/>
        <v>88</v>
      </c>
      <c r="BK2128" s="34">
        <f t="shared" si="464"/>
        <v>92</v>
      </c>
      <c r="BL2128" s="34">
        <f t="shared" si="465"/>
        <v>7</v>
      </c>
      <c r="BM2128" s="34">
        <f t="shared" si="466"/>
        <v>16</v>
      </c>
      <c r="BN2128" s="34">
        <f t="shared" si="467"/>
        <v>100</v>
      </c>
      <c r="BO2128" s="34">
        <f t="shared" si="468"/>
        <v>100</v>
      </c>
      <c r="BP2128" s="34">
        <f t="shared" si="469"/>
        <v>42</v>
      </c>
      <c r="BQ2128" s="35">
        <f t="shared" si="470"/>
        <v>27</v>
      </c>
      <c r="BR2128" s="34">
        <f t="shared" si="471"/>
        <v>1</v>
      </c>
      <c r="BS2128" s="35">
        <f t="shared" si="472"/>
        <v>1</v>
      </c>
      <c r="BT2128" s="35">
        <f t="shared" si="473"/>
        <v>60</v>
      </c>
      <c r="BU2128" s="35">
        <f t="shared" si="474"/>
        <v>40</v>
      </c>
      <c r="BV2128" s="35">
        <f t="shared" si="475"/>
        <v>55</v>
      </c>
    </row>
    <row r="2129" spans="2:74" hidden="1" x14ac:dyDescent="0.3">
      <c r="B2129" s="6" t="s">
        <v>2561</v>
      </c>
      <c r="C2129" s="6">
        <v>125011582</v>
      </c>
      <c r="D2129" s="6" t="s">
        <v>2043</v>
      </c>
      <c r="E2129" s="6" t="s">
        <v>791</v>
      </c>
      <c r="F2129" s="6" t="s">
        <v>2757</v>
      </c>
      <c r="G2129" s="6" t="s">
        <v>77</v>
      </c>
      <c r="H2129" s="6" t="s">
        <v>78</v>
      </c>
      <c r="I2129" s="22">
        <v>1448400</v>
      </c>
      <c r="J2129" s="22">
        <v>1458600</v>
      </c>
      <c r="K2129" s="22">
        <v>1325610</v>
      </c>
      <c r="L2129" s="22">
        <v>1516000</v>
      </c>
      <c r="M2129" s="22">
        <v>1488000</v>
      </c>
      <c r="N2129" s="22">
        <v>1321000</v>
      </c>
      <c r="O2129" s="23">
        <v>26</v>
      </c>
      <c r="P2129" s="23">
        <v>26</v>
      </c>
      <c r="Q2129" s="23">
        <v>26</v>
      </c>
      <c r="R2129" s="22">
        <v>750</v>
      </c>
      <c r="S2129" s="22">
        <v>740</v>
      </c>
      <c r="T2129" s="24">
        <v>2.1</v>
      </c>
      <c r="U2129" s="24">
        <v>0</v>
      </c>
      <c r="V2129" s="24">
        <v>2.1</v>
      </c>
      <c r="W2129" s="24">
        <v>2.2000000000000002</v>
      </c>
      <c r="X2129" s="25">
        <v>2.6926263463131733E-2</v>
      </c>
      <c r="Y2129" s="24">
        <v>3.5</v>
      </c>
      <c r="Z2129" s="24">
        <v>-1</v>
      </c>
      <c r="AA2129" s="24">
        <v>4.5</v>
      </c>
      <c r="AB2129" s="24">
        <v>4.4000000000000004</v>
      </c>
      <c r="AC2129" s="26">
        <v>0.42816039459261962</v>
      </c>
      <c r="AD2129" s="24">
        <v>15.90121834687052</v>
      </c>
      <c r="AE2129" s="6">
        <v>82</v>
      </c>
      <c r="AF2129" s="6">
        <v>90</v>
      </c>
      <c r="AG2129" s="6">
        <v>64</v>
      </c>
      <c r="AH2129" s="27">
        <v>3.5915492957746475</v>
      </c>
      <c r="AI2129" s="28">
        <v>1650000</v>
      </c>
      <c r="AJ2129" s="28">
        <v>1421000</v>
      </c>
      <c r="AK2129" s="28">
        <v>1225000</v>
      </c>
      <c r="AL2129" s="29">
        <v>0.16115411681914146</v>
      </c>
      <c r="AM2129" s="29">
        <v>0.34693877551020408</v>
      </c>
      <c r="AN2129" s="6">
        <v>1.7</v>
      </c>
      <c r="AO2129" s="27">
        <v>-0.7</v>
      </c>
      <c r="AP2129" s="6">
        <v>2.4</v>
      </c>
      <c r="AQ2129" s="26">
        <v>9.3889541715628674E-2</v>
      </c>
      <c r="AR2129" s="28">
        <v>750</v>
      </c>
      <c r="AS2129" s="28">
        <v>750</v>
      </c>
      <c r="AT2129" s="25">
        <v>0</v>
      </c>
      <c r="AU2129" s="26">
        <v>0.37464904805554011</v>
      </c>
      <c r="AV2129" s="30">
        <v>1751.68</v>
      </c>
      <c r="AW2129" s="24">
        <v>0.73129999999999995</v>
      </c>
      <c r="AX2129" s="24">
        <v>0.26869999999999999</v>
      </c>
      <c r="AY2129" s="24">
        <v>0.44569999999999999</v>
      </c>
      <c r="AZ2129" s="24">
        <v>9.4200000000000006E-2</v>
      </c>
      <c r="BA2129" s="24">
        <v>0.217</v>
      </c>
      <c r="BB2129" s="24">
        <v>0.23549999999999999</v>
      </c>
      <c r="BC2129" s="24">
        <v>0.49480000000000002</v>
      </c>
      <c r="BD2129" s="31">
        <v>2</v>
      </c>
      <c r="BE2129" s="23">
        <v>17</v>
      </c>
      <c r="BF2129" s="32" t="s">
        <v>4849</v>
      </c>
      <c r="BG2129" s="33">
        <v>151.02582545099199</v>
      </c>
      <c r="BH2129" s="33">
        <v>-33.851690639585499</v>
      </c>
      <c r="BI2129" s="34">
        <f t="shared" si="462"/>
        <v>82</v>
      </c>
      <c r="BJ2129" s="34">
        <f t="shared" si="463"/>
        <v>88</v>
      </c>
      <c r="BK2129" s="34">
        <f t="shared" si="464"/>
        <v>80</v>
      </c>
      <c r="BL2129" s="34">
        <f t="shared" si="465"/>
        <v>1</v>
      </c>
      <c r="BM2129" s="34">
        <f t="shared" si="466"/>
        <v>81</v>
      </c>
      <c r="BN2129" s="34">
        <f t="shared" si="467"/>
        <v>100</v>
      </c>
      <c r="BO2129" s="34">
        <f t="shared" si="468"/>
        <v>100</v>
      </c>
      <c r="BP2129" s="34">
        <f t="shared" si="469"/>
        <v>38</v>
      </c>
      <c r="BQ2129" s="35">
        <f t="shared" si="470"/>
        <v>40</v>
      </c>
      <c r="BR2129" s="34">
        <f t="shared" si="471"/>
        <v>1</v>
      </c>
      <c r="BS2129" s="35">
        <f t="shared" si="472"/>
        <v>1</v>
      </c>
      <c r="BT2129" s="35">
        <f t="shared" si="473"/>
        <v>59</v>
      </c>
      <c r="BU2129" s="35">
        <f t="shared" si="474"/>
        <v>20</v>
      </c>
      <c r="BV2129" s="35">
        <f t="shared" si="475"/>
        <v>55</v>
      </c>
    </row>
    <row r="2130" spans="2:74" hidden="1" x14ac:dyDescent="0.3">
      <c r="B2130" s="6" t="s">
        <v>2562</v>
      </c>
      <c r="C2130" s="6">
        <v>125031483</v>
      </c>
      <c r="D2130" s="6" t="s">
        <v>1730</v>
      </c>
      <c r="E2130" s="6" t="s">
        <v>791</v>
      </c>
      <c r="F2130" s="6" t="s">
        <v>2757</v>
      </c>
      <c r="G2130" s="6" t="s">
        <v>77</v>
      </c>
      <c r="H2130" s="6" t="s">
        <v>78</v>
      </c>
      <c r="I2130" s="22">
        <v>1323000</v>
      </c>
      <c r="J2130" s="22">
        <v>1357400</v>
      </c>
      <c r="K2130" s="22">
        <v>1281000</v>
      </c>
      <c r="L2130" s="22">
        <v>1272000</v>
      </c>
      <c r="M2130" s="22">
        <v>1265000</v>
      </c>
      <c r="N2130" s="22">
        <v>1196000</v>
      </c>
      <c r="O2130" s="23">
        <v>25</v>
      </c>
      <c r="P2130" s="23">
        <v>26</v>
      </c>
      <c r="Q2130" s="23">
        <v>26</v>
      </c>
      <c r="R2130" s="22">
        <v>720</v>
      </c>
      <c r="S2130" s="22">
        <v>700</v>
      </c>
      <c r="T2130" s="24">
        <v>1.6</v>
      </c>
      <c r="U2130" s="24">
        <v>-0.19999999999999996</v>
      </c>
      <c r="V2130" s="24">
        <v>1.8</v>
      </c>
      <c r="W2130" s="24">
        <v>2.2999999999999998</v>
      </c>
      <c r="X2130" s="25">
        <v>2.8299319727891157E-2</v>
      </c>
      <c r="Y2130" s="24">
        <v>3.4</v>
      </c>
      <c r="Z2130" s="24">
        <v>-1.0000000000000004</v>
      </c>
      <c r="AA2130" s="24">
        <v>4.4000000000000004</v>
      </c>
      <c r="AB2130" s="24">
        <v>4.0999999999999996</v>
      </c>
      <c r="AC2130" s="26">
        <v>0.52563952809251246</v>
      </c>
      <c r="AD2130" s="24">
        <v>18.574281401345992</v>
      </c>
      <c r="AE2130" s="6">
        <v>284</v>
      </c>
      <c r="AF2130" s="6">
        <v>300</v>
      </c>
      <c r="AG2130" s="6">
        <v>217</v>
      </c>
      <c r="AH2130" s="27">
        <v>3.5507559395248376</v>
      </c>
      <c r="AI2130" s="28">
        <v>1300000</v>
      </c>
      <c r="AJ2130" s="28">
        <v>1210000</v>
      </c>
      <c r="AK2130" s="28">
        <v>1030000</v>
      </c>
      <c r="AL2130" s="29">
        <v>7.43801652892562E-2</v>
      </c>
      <c r="AM2130" s="29">
        <v>0.26213592233009708</v>
      </c>
      <c r="AN2130" s="6">
        <v>2.1</v>
      </c>
      <c r="AO2130" s="27">
        <v>-0.10000000000000009</v>
      </c>
      <c r="AP2130" s="6">
        <v>2.2000000000000002</v>
      </c>
      <c r="AQ2130" s="26">
        <v>8.9919649379108832E-2</v>
      </c>
      <c r="AR2130" s="28">
        <v>780</v>
      </c>
      <c r="AS2130" s="28">
        <v>730</v>
      </c>
      <c r="AT2130" s="25">
        <v>6.8493150684931503E-2</v>
      </c>
      <c r="AU2130" s="26">
        <v>0.23530927501078325</v>
      </c>
      <c r="AV2130" s="30">
        <v>1369.7600000000002</v>
      </c>
      <c r="AW2130" s="24">
        <v>0.73519999999999996</v>
      </c>
      <c r="AX2130" s="24">
        <v>0.26479999999999998</v>
      </c>
      <c r="AY2130" s="24">
        <v>0.61919999999999997</v>
      </c>
      <c r="AZ2130" s="24">
        <v>0.17699999999999999</v>
      </c>
      <c r="BA2130" s="24">
        <v>0.21340000000000001</v>
      </c>
      <c r="BB2130" s="24">
        <v>0.27389999999999998</v>
      </c>
      <c r="BC2130" s="24">
        <v>0.46700000000000003</v>
      </c>
      <c r="BD2130" s="31">
        <v>2</v>
      </c>
      <c r="BE2130" s="23">
        <v>19</v>
      </c>
      <c r="BF2130" s="32" t="s">
        <v>4850</v>
      </c>
      <c r="BG2130" s="33">
        <v>151.001148406428</v>
      </c>
      <c r="BH2130" s="33">
        <v>-33.861694798694202</v>
      </c>
      <c r="BI2130" s="34">
        <f t="shared" si="462"/>
        <v>90</v>
      </c>
      <c r="BJ2130" s="34">
        <f t="shared" si="463"/>
        <v>82</v>
      </c>
      <c r="BK2130" s="34">
        <f t="shared" si="464"/>
        <v>81</v>
      </c>
      <c r="BL2130" s="34">
        <f t="shared" si="465"/>
        <v>22</v>
      </c>
      <c r="BM2130" s="34">
        <f t="shared" si="466"/>
        <v>38</v>
      </c>
      <c r="BN2130" s="34">
        <f t="shared" si="467"/>
        <v>100</v>
      </c>
      <c r="BO2130" s="34">
        <f t="shared" si="468"/>
        <v>100</v>
      </c>
      <c r="BP2130" s="34">
        <f t="shared" si="469"/>
        <v>37</v>
      </c>
      <c r="BQ2130" s="35">
        <f t="shared" si="470"/>
        <v>45</v>
      </c>
      <c r="BR2130" s="34">
        <f t="shared" si="471"/>
        <v>1</v>
      </c>
      <c r="BS2130" s="35">
        <f t="shared" si="472"/>
        <v>1</v>
      </c>
      <c r="BT2130" s="35">
        <f t="shared" si="473"/>
        <v>60</v>
      </c>
      <c r="BU2130" s="35">
        <f t="shared" si="474"/>
        <v>20</v>
      </c>
      <c r="BV2130" s="35">
        <f t="shared" si="475"/>
        <v>55</v>
      </c>
    </row>
    <row r="2131" spans="2:74" hidden="1" x14ac:dyDescent="0.3">
      <c r="B2131" s="6" t="s">
        <v>2563</v>
      </c>
      <c r="C2131" s="6">
        <v>126021500</v>
      </c>
      <c r="D2131" s="6" t="s">
        <v>1840</v>
      </c>
      <c r="E2131" s="6" t="s">
        <v>1297</v>
      </c>
      <c r="F2131" s="6" t="s">
        <v>2757</v>
      </c>
      <c r="G2131" s="6" t="s">
        <v>77</v>
      </c>
      <c r="H2131" s="6" t="s">
        <v>78</v>
      </c>
      <c r="I2131" s="22">
        <v>2560832</v>
      </c>
      <c r="J2131" s="22">
        <v>2542050</v>
      </c>
      <c r="K2131" s="22">
        <v>2400000</v>
      </c>
      <c r="L2131" s="22">
        <v>2650000</v>
      </c>
      <c r="M2131" s="22">
        <v>2700000</v>
      </c>
      <c r="N2131" s="22">
        <v>2675000</v>
      </c>
      <c r="O2131" s="23">
        <v>24</v>
      </c>
      <c r="P2131" s="23">
        <v>25</v>
      </c>
      <c r="Q2131" s="23">
        <v>28</v>
      </c>
      <c r="R2131" s="22">
        <v>1000</v>
      </c>
      <c r="S2131" s="22">
        <v>990</v>
      </c>
      <c r="T2131" s="24">
        <v>2.4</v>
      </c>
      <c r="U2131" s="24">
        <v>0.19999999999999973</v>
      </c>
      <c r="V2131" s="24">
        <v>2.2000000000000002</v>
      </c>
      <c r="W2131" s="24">
        <v>2</v>
      </c>
      <c r="X2131" s="25">
        <v>2.030590058231075E-2</v>
      </c>
      <c r="Y2131" s="24">
        <v>2.9</v>
      </c>
      <c r="Z2131" s="24">
        <v>-0.89999999999999991</v>
      </c>
      <c r="AA2131" s="24">
        <v>3.8</v>
      </c>
      <c r="AB2131" s="24">
        <v>3.8</v>
      </c>
      <c r="AC2131" s="26">
        <v>0.46406296406296405</v>
      </c>
      <c r="AD2131" s="24">
        <v>22.853601699755544</v>
      </c>
      <c r="AE2131" s="6">
        <v>221</v>
      </c>
      <c r="AF2131" s="6">
        <v>264</v>
      </c>
      <c r="AG2131" s="6">
        <v>168</v>
      </c>
      <c r="AH2131" s="27">
        <v>3.0274669379450661</v>
      </c>
      <c r="AI2131" s="28">
        <v>2685000</v>
      </c>
      <c r="AJ2131" s="28">
        <v>2560000</v>
      </c>
      <c r="AK2131" s="28">
        <v>2350000</v>
      </c>
      <c r="AL2131" s="29">
        <v>4.8828125E-2</v>
      </c>
      <c r="AM2131" s="29">
        <v>0.14255319148936171</v>
      </c>
      <c r="AN2131" s="6">
        <v>3</v>
      </c>
      <c r="AO2131" s="27">
        <v>0</v>
      </c>
      <c r="AP2131" s="6">
        <v>3</v>
      </c>
      <c r="AQ2131" s="26">
        <v>9.6271929824561411E-2</v>
      </c>
      <c r="AR2131" s="28">
        <v>1030</v>
      </c>
      <c r="AS2131" s="28">
        <v>980</v>
      </c>
      <c r="AT2131" s="25">
        <v>5.1020408163265307E-2</v>
      </c>
      <c r="AU2131" s="26">
        <v>0.21900537705368606</v>
      </c>
      <c r="AV2131" s="30">
        <v>2154.88</v>
      </c>
      <c r="AW2131" s="24">
        <v>0.61670000000000003</v>
      </c>
      <c r="AX2131" s="24">
        <v>0.38329999999999997</v>
      </c>
      <c r="AY2131" s="24">
        <v>0.16189999999999999</v>
      </c>
      <c r="AZ2131" s="24">
        <v>0.28220000000000001</v>
      </c>
      <c r="BA2131" s="24">
        <v>0.19689999999999999</v>
      </c>
      <c r="BB2131" s="24">
        <v>0.2432</v>
      </c>
      <c r="BC2131" s="24">
        <v>0.51400000000000001</v>
      </c>
      <c r="BD2131" s="31">
        <v>8</v>
      </c>
      <c r="BE2131" s="23">
        <v>13</v>
      </c>
      <c r="BF2131" s="32" t="s">
        <v>4851</v>
      </c>
      <c r="BG2131" s="33">
        <v>151.11831546833801</v>
      </c>
      <c r="BH2131" s="33">
        <v>-33.779237410747598</v>
      </c>
      <c r="BI2131" s="34">
        <f t="shared" si="462"/>
        <v>77</v>
      </c>
      <c r="BJ2131" s="34">
        <f t="shared" si="463"/>
        <v>67</v>
      </c>
      <c r="BK2131" s="34">
        <f t="shared" si="464"/>
        <v>87</v>
      </c>
      <c r="BL2131" s="34">
        <f t="shared" si="465"/>
        <v>28</v>
      </c>
      <c r="BM2131" s="34">
        <f t="shared" si="466"/>
        <v>25</v>
      </c>
      <c r="BN2131" s="34">
        <f t="shared" si="467"/>
        <v>100</v>
      </c>
      <c r="BO2131" s="34">
        <f t="shared" si="468"/>
        <v>100</v>
      </c>
      <c r="BP2131" s="34">
        <f t="shared" si="469"/>
        <v>33</v>
      </c>
      <c r="BQ2131" s="35">
        <f t="shared" si="470"/>
        <v>19</v>
      </c>
      <c r="BR2131" s="34">
        <f t="shared" si="471"/>
        <v>1</v>
      </c>
      <c r="BS2131" s="35">
        <f t="shared" si="472"/>
        <v>1</v>
      </c>
      <c r="BT2131" s="35">
        <f t="shared" si="473"/>
        <v>69</v>
      </c>
      <c r="BU2131" s="35">
        <f t="shared" si="474"/>
        <v>80</v>
      </c>
      <c r="BV2131" s="35">
        <f t="shared" si="475"/>
        <v>55</v>
      </c>
    </row>
    <row r="2132" spans="2:74" hidden="1" x14ac:dyDescent="0.3">
      <c r="B2132" s="6" t="s">
        <v>1753</v>
      </c>
      <c r="C2132" s="6">
        <v>303061079</v>
      </c>
      <c r="D2132" s="6" t="s">
        <v>1753</v>
      </c>
      <c r="E2132" s="6" t="s">
        <v>881</v>
      </c>
      <c r="F2132" s="6" t="s">
        <v>2780</v>
      </c>
      <c r="G2132" s="6" t="s">
        <v>97</v>
      </c>
      <c r="H2132" s="6" t="s">
        <v>78</v>
      </c>
      <c r="I2132" s="22">
        <v>1320000</v>
      </c>
      <c r="J2132" s="22">
        <v>1330000</v>
      </c>
      <c r="K2132" s="22">
        <v>1308800</v>
      </c>
      <c r="L2132" s="22">
        <v>1401066</v>
      </c>
      <c r="M2132" s="22">
        <v>1350000</v>
      </c>
      <c r="N2132" s="22">
        <v>1270000</v>
      </c>
      <c r="O2132" s="23">
        <v>41</v>
      </c>
      <c r="P2132" s="23">
        <v>39</v>
      </c>
      <c r="Q2132" s="23">
        <v>24</v>
      </c>
      <c r="R2132" s="22">
        <v>650</v>
      </c>
      <c r="S2132" s="22">
        <v>625</v>
      </c>
      <c r="T2132" s="24">
        <v>2</v>
      </c>
      <c r="U2132" s="24">
        <v>-0.10000000000000009</v>
      </c>
      <c r="V2132" s="24">
        <v>2.1</v>
      </c>
      <c r="W2132" s="24">
        <v>2.2999999999999998</v>
      </c>
      <c r="X2132" s="25">
        <v>2.5606060606060604E-2</v>
      </c>
      <c r="Y2132" s="24">
        <v>5.0999999999999996</v>
      </c>
      <c r="Z2132" s="24">
        <v>-1.6000000000000005</v>
      </c>
      <c r="AA2132" s="24">
        <v>6.7</v>
      </c>
      <c r="AB2132" s="24">
        <v>6.5</v>
      </c>
      <c r="AC2132" s="26">
        <v>0.36431710160523717</v>
      </c>
      <c r="AD2132" s="24">
        <v>14.227768465056599</v>
      </c>
      <c r="AE2132" s="6">
        <v>124</v>
      </c>
      <c r="AF2132" s="6">
        <v>118</v>
      </c>
      <c r="AG2132" s="6">
        <v>107</v>
      </c>
      <c r="AH2132" s="27">
        <v>4.6389776357827479</v>
      </c>
      <c r="AI2132" s="28">
        <v>1210000</v>
      </c>
      <c r="AJ2132" s="28">
        <v>1120000</v>
      </c>
      <c r="AK2132" s="28">
        <v>900000</v>
      </c>
      <c r="AL2132" s="29">
        <v>8.0357142857142863E-2</v>
      </c>
      <c r="AM2132" s="29">
        <v>0.34444444444444444</v>
      </c>
      <c r="AN2132" s="6">
        <v>1.8</v>
      </c>
      <c r="AO2132" s="27">
        <v>-0.40000000000000013</v>
      </c>
      <c r="AP2132" s="6">
        <v>2.2000000000000002</v>
      </c>
      <c r="AQ2132" s="26">
        <v>0.11153846153846154</v>
      </c>
      <c r="AR2132" s="28">
        <v>690</v>
      </c>
      <c r="AS2132" s="28">
        <v>650</v>
      </c>
      <c r="AT2132" s="25">
        <v>6.1538461538461542E-2</v>
      </c>
      <c r="AU2132" s="26">
        <v>0.38532088243292484</v>
      </c>
      <c r="AV2132" s="30">
        <v>1784.16</v>
      </c>
      <c r="AW2132" s="24">
        <v>0.7036</v>
      </c>
      <c r="AX2132" s="24">
        <v>0.2964</v>
      </c>
      <c r="AY2132" s="24">
        <v>0.85980000000000001</v>
      </c>
      <c r="AZ2132" s="24">
        <v>0.12889999999999999</v>
      </c>
      <c r="BA2132" s="24">
        <v>0.35049999999999998</v>
      </c>
      <c r="BB2132" s="24">
        <v>0.21479999999999999</v>
      </c>
      <c r="BC2132" s="24">
        <v>0.3911</v>
      </c>
      <c r="BD2132" s="31">
        <v>2.5</v>
      </c>
      <c r="BE2132" s="23">
        <v>12</v>
      </c>
      <c r="BF2132" s="32" t="s">
        <v>4852</v>
      </c>
      <c r="BG2132" s="33">
        <v>153.059461394208</v>
      </c>
      <c r="BH2132" s="33">
        <v>-27.578577709337399</v>
      </c>
      <c r="BI2132" s="34">
        <f t="shared" si="462"/>
        <v>84</v>
      </c>
      <c r="BJ2132" s="34">
        <f t="shared" si="463"/>
        <v>87</v>
      </c>
      <c r="BK2132" s="34">
        <f t="shared" si="464"/>
        <v>67</v>
      </c>
      <c r="BL2132" s="34">
        <f t="shared" si="465"/>
        <v>1</v>
      </c>
      <c r="BM2132" s="34">
        <f t="shared" si="466"/>
        <v>41</v>
      </c>
      <c r="BN2132" s="34">
        <f t="shared" si="467"/>
        <v>100</v>
      </c>
      <c r="BO2132" s="34">
        <f t="shared" si="468"/>
        <v>100</v>
      </c>
      <c r="BP2132" s="34">
        <f t="shared" si="469"/>
        <v>67</v>
      </c>
      <c r="BQ2132" s="35">
        <f t="shared" si="470"/>
        <v>36</v>
      </c>
      <c r="BR2132" s="34">
        <f t="shared" si="471"/>
        <v>9</v>
      </c>
      <c r="BS2132" s="35">
        <f t="shared" si="472"/>
        <v>25</v>
      </c>
      <c r="BT2132" s="35">
        <f t="shared" si="473"/>
        <v>32</v>
      </c>
      <c r="BU2132" s="35">
        <f t="shared" si="474"/>
        <v>25</v>
      </c>
      <c r="BV2132" s="35">
        <f t="shared" si="475"/>
        <v>55</v>
      </c>
    </row>
    <row r="2133" spans="2:74" hidden="1" x14ac:dyDescent="0.3">
      <c r="B2133" s="6" t="s">
        <v>2564</v>
      </c>
      <c r="C2133" s="6">
        <v>304031096</v>
      </c>
      <c r="D2133" s="6" t="s">
        <v>622</v>
      </c>
      <c r="E2133" s="6" t="s">
        <v>308</v>
      </c>
      <c r="F2133" s="6" t="s">
        <v>2780</v>
      </c>
      <c r="G2133" s="6" t="s">
        <v>97</v>
      </c>
      <c r="H2133" s="6" t="s">
        <v>78</v>
      </c>
      <c r="I2133" s="22">
        <v>2300000</v>
      </c>
      <c r="J2133" s="22">
        <v>2200000</v>
      </c>
      <c r="K2133" s="22">
        <v>1919000</v>
      </c>
      <c r="L2133" s="22">
        <v>2000000</v>
      </c>
      <c r="M2133" s="22">
        <v>2050000</v>
      </c>
      <c r="N2133" s="22">
        <v>1900000</v>
      </c>
      <c r="O2133" s="23">
        <v>35</v>
      </c>
      <c r="P2133" s="23">
        <v>27</v>
      </c>
      <c r="Q2133" s="23">
        <v>28</v>
      </c>
      <c r="R2133" s="22">
        <v>780</v>
      </c>
      <c r="S2133" s="22">
        <v>735</v>
      </c>
      <c r="T2133" s="24">
        <v>1.4</v>
      </c>
      <c r="U2133" s="24">
        <v>-0.30000000000000004</v>
      </c>
      <c r="V2133" s="24">
        <v>1.7</v>
      </c>
      <c r="W2133" s="24">
        <v>1.9</v>
      </c>
      <c r="X2133" s="25">
        <v>1.7634782608695651E-2</v>
      </c>
      <c r="Y2133" s="24">
        <v>5.5</v>
      </c>
      <c r="Z2133" s="24">
        <v>-1.5999999999999996</v>
      </c>
      <c r="AA2133" s="24">
        <v>7.1</v>
      </c>
      <c r="AB2133" s="24">
        <v>7.8</v>
      </c>
      <c r="AC2133" s="26">
        <v>0.39547335118033583</v>
      </c>
      <c r="AD2133" s="24">
        <v>22.425757093559476</v>
      </c>
      <c r="AE2133" s="6">
        <v>112</v>
      </c>
      <c r="AF2133" s="6">
        <v>119</v>
      </c>
      <c r="AG2133" s="6">
        <v>99</v>
      </c>
      <c r="AH2133" s="27">
        <v>3.6850393700787403</v>
      </c>
      <c r="AI2133" s="28">
        <v>1650000</v>
      </c>
      <c r="AJ2133" s="28">
        <v>1550000</v>
      </c>
      <c r="AK2133" s="28">
        <v>1500000</v>
      </c>
      <c r="AL2133" s="29">
        <v>6.4516129032258063E-2</v>
      </c>
      <c r="AM2133" s="29">
        <v>0.1</v>
      </c>
      <c r="AN2133" s="6">
        <v>2.1</v>
      </c>
      <c r="AO2133" s="27">
        <v>-0.19999999999999973</v>
      </c>
      <c r="AP2133" s="6">
        <v>2.2999999999999998</v>
      </c>
      <c r="AQ2133" s="26">
        <v>0.11428571428571428</v>
      </c>
      <c r="AR2133" s="28">
        <v>790</v>
      </c>
      <c r="AS2133" s="28">
        <v>750</v>
      </c>
      <c r="AT2133" s="25">
        <v>5.3333333333333337E-2</v>
      </c>
      <c r="AU2133" s="26">
        <v>0.34491527733120864</v>
      </c>
      <c r="AV2133" s="30">
        <v>1972.3200000000002</v>
      </c>
      <c r="AW2133" s="24">
        <v>0.55120000000000002</v>
      </c>
      <c r="AX2133" s="24">
        <v>0.44879999999999998</v>
      </c>
      <c r="AY2133" s="24">
        <v>0.32950000000000002</v>
      </c>
      <c r="AZ2133" s="24">
        <v>6.8900000000000003E-2</v>
      </c>
      <c r="BA2133" s="24">
        <v>0.26579999999999998</v>
      </c>
      <c r="BB2133" s="24">
        <v>0.17760000000000001</v>
      </c>
      <c r="BC2133" s="24">
        <v>0.53100000000000003</v>
      </c>
      <c r="BD2133" s="31">
        <v>9.5</v>
      </c>
      <c r="BE2133" s="23">
        <v>3</v>
      </c>
      <c r="BF2133" s="32" t="s">
        <v>4853</v>
      </c>
      <c r="BG2133" s="33">
        <v>153.00530582369601</v>
      </c>
      <c r="BH2133" s="33">
        <v>-27.498963443228501</v>
      </c>
      <c r="BI2133" s="34">
        <f t="shared" si="462"/>
        <v>93</v>
      </c>
      <c r="BJ2133" s="34">
        <f t="shared" si="463"/>
        <v>82</v>
      </c>
      <c r="BK2133" s="34">
        <f t="shared" si="464"/>
        <v>79</v>
      </c>
      <c r="BL2133" s="34">
        <f t="shared" si="465"/>
        <v>1</v>
      </c>
      <c r="BM2133" s="34">
        <f t="shared" si="466"/>
        <v>33</v>
      </c>
      <c r="BN2133" s="34">
        <f t="shared" si="467"/>
        <v>100</v>
      </c>
      <c r="BO2133" s="34">
        <f t="shared" si="468"/>
        <v>100</v>
      </c>
      <c r="BP2133" s="34">
        <f t="shared" si="469"/>
        <v>48</v>
      </c>
      <c r="BQ2133" s="35">
        <f t="shared" si="470"/>
        <v>10</v>
      </c>
      <c r="BR2133" s="34">
        <f t="shared" si="471"/>
        <v>1</v>
      </c>
      <c r="BS2133" s="35">
        <f t="shared" si="472"/>
        <v>4</v>
      </c>
      <c r="BT2133" s="35">
        <f t="shared" si="473"/>
        <v>26</v>
      </c>
      <c r="BU2133" s="35">
        <f t="shared" si="474"/>
        <v>95</v>
      </c>
      <c r="BV2133" s="35">
        <f t="shared" si="475"/>
        <v>55</v>
      </c>
    </row>
    <row r="2134" spans="2:74" hidden="1" x14ac:dyDescent="0.3">
      <c r="B2134" s="6" t="s">
        <v>2565</v>
      </c>
      <c r="C2134" s="6">
        <v>319041519</v>
      </c>
      <c r="D2134" s="6" t="s">
        <v>1770</v>
      </c>
      <c r="E2134" s="6" t="s">
        <v>140</v>
      </c>
      <c r="F2134" s="6" t="s">
        <v>1770</v>
      </c>
      <c r="G2134" s="6" t="s">
        <v>97</v>
      </c>
      <c r="H2134" s="6" t="s">
        <v>78</v>
      </c>
      <c r="I2134" s="22">
        <v>699000</v>
      </c>
      <c r="J2134" s="22">
        <v>685000</v>
      </c>
      <c r="K2134" s="22">
        <v>630200</v>
      </c>
      <c r="L2134" s="22">
        <v>650000</v>
      </c>
      <c r="M2134" s="22">
        <v>630000</v>
      </c>
      <c r="N2134" s="22">
        <v>605000</v>
      </c>
      <c r="O2134" s="23">
        <v>51</v>
      </c>
      <c r="P2134" s="23">
        <v>54</v>
      </c>
      <c r="Q2134" s="23">
        <v>57</v>
      </c>
      <c r="R2134" s="22">
        <v>580</v>
      </c>
      <c r="S2134" s="22">
        <v>550</v>
      </c>
      <c r="T2134" s="24">
        <v>4.5</v>
      </c>
      <c r="U2134" s="24">
        <v>-0.40000000000000036</v>
      </c>
      <c r="V2134" s="24">
        <v>4.9000000000000004</v>
      </c>
      <c r="W2134" s="24">
        <v>4.4000000000000004</v>
      </c>
      <c r="X2134" s="25">
        <v>4.314735336194564E-2</v>
      </c>
      <c r="Y2134" s="24">
        <v>3</v>
      </c>
      <c r="Z2134" s="24">
        <v>-0.89999999999999991</v>
      </c>
      <c r="AA2134" s="24">
        <v>3.9</v>
      </c>
      <c r="AB2134" s="24">
        <v>3.8</v>
      </c>
      <c r="AC2134" s="26">
        <v>0.4808330017243666</v>
      </c>
      <c r="AD2134" s="24">
        <v>11.143974409991122</v>
      </c>
      <c r="AE2134" s="6">
        <v>460</v>
      </c>
      <c r="AF2134" s="6">
        <v>444</v>
      </c>
      <c r="AG2134" s="6">
        <v>475</v>
      </c>
      <c r="AH2134" s="27">
        <v>4.671669793621013</v>
      </c>
      <c r="AI2134" s="28">
        <v>700000</v>
      </c>
      <c r="AJ2134" s="28">
        <v>625000</v>
      </c>
      <c r="AK2134" s="28">
        <v>600000</v>
      </c>
      <c r="AL2134" s="29">
        <v>0.12</v>
      </c>
      <c r="AM2134" s="29">
        <v>0.16666666666666666</v>
      </c>
      <c r="AN2134" s="6">
        <v>3.7</v>
      </c>
      <c r="AO2134" s="27">
        <v>0.10000000000000009</v>
      </c>
      <c r="AP2134" s="6">
        <v>3.6</v>
      </c>
      <c r="AQ2134" s="26">
        <v>0.11212121212121211</v>
      </c>
      <c r="AR2134" s="28">
        <v>600</v>
      </c>
      <c r="AS2134" s="28">
        <v>560</v>
      </c>
      <c r="AT2134" s="25">
        <v>7.1428571428571425E-2</v>
      </c>
      <c r="AU2134" s="26">
        <v>0.43696072453330903</v>
      </c>
      <c r="AV2134" s="30">
        <v>1206.24</v>
      </c>
      <c r="AW2134" s="24">
        <v>0.69410000000000005</v>
      </c>
      <c r="AX2134" s="24">
        <v>0.30590000000000001</v>
      </c>
      <c r="AY2134" s="24">
        <v>0.93440000000000001</v>
      </c>
      <c r="AZ2134" s="24">
        <v>3.8899999999999997E-2</v>
      </c>
      <c r="BA2134" s="24">
        <v>0.47460000000000002</v>
      </c>
      <c r="BB2134" s="24">
        <v>0.2485</v>
      </c>
      <c r="BC2134" s="24">
        <v>0.2515</v>
      </c>
      <c r="BD2134" s="31">
        <v>2</v>
      </c>
      <c r="BE2134" s="23">
        <v>248</v>
      </c>
      <c r="BF2134" s="32" t="s">
        <v>4854</v>
      </c>
      <c r="BG2134" s="33">
        <v>152.816551903121</v>
      </c>
      <c r="BH2134" s="33">
        <v>-25.256812421278099</v>
      </c>
      <c r="BI2134" s="34">
        <f t="shared" si="462"/>
        <v>42</v>
      </c>
      <c r="BJ2134" s="34">
        <f t="shared" si="463"/>
        <v>55</v>
      </c>
      <c r="BK2134" s="34">
        <f t="shared" si="464"/>
        <v>67</v>
      </c>
      <c r="BL2134" s="34">
        <f t="shared" si="465"/>
        <v>1</v>
      </c>
      <c r="BM2134" s="34">
        <f t="shared" si="466"/>
        <v>60</v>
      </c>
      <c r="BN2134" s="34">
        <f t="shared" si="467"/>
        <v>100</v>
      </c>
      <c r="BO2134" s="34">
        <f t="shared" si="468"/>
        <v>62</v>
      </c>
      <c r="BP2134" s="34">
        <f t="shared" si="469"/>
        <v>94</v>
      </c>
      <c r="BQ2134" s="35">
        <f t="shared" si="470"/>
        <v>94</v>
      </c>
      <c r="BR2134" s="34">
        <f t="shared" si="471"/>
        <v>39</v>
      </c>
      <c r="BS2134" s="35">
        <f t="shared" si="472"/>
        <v>1</v>
      </c>
      <c r="BT2134" s="35">
        <f t="shared" si="473"/>
        <v>67</v>
      </c>
      <c r="BU2134" s="35">
        <f t="shared" si="474"/>
        <v>20</v>
      </c>
      <c r="BV2134" s="35">
        <f t="shared" si="475"/>
        <v>55</v>
      </c>
    </row>
    <row r="2135" spans="2:74" hidden="1" x14ac:dyDescent="0.3">
      <c r="B2135" s="6" t="s">
        <v>2566</v>
      </c>
      <c r="C2135" s="6">
        <v>511031278</v>
      </c>
      <c r="D2135" s="6" t="s">
        <v>2177</v>
      </c>
      <c r="E2135" s="6" t="s">
        <v>311</v>
      </c>
      <c r="F2135" s="6" t="s">
        <v>4737</v>
      </c>
      <c r="G2135" s="6" t="s">
        <v>93</v>
      </c>
      <c r="H2135" s="6" t="s">
        <v>78</v>
      </c>
      <c r="I2135" s="22">
        <v>320000</v>
      </c>
      <c r="J2135" s="22">
        <v>315000</v>
      </c>
      <c r="K2135" s="22">
        <v>290000</v>
      </c>
      <c r="L2135" s="22">
        <v>310000</v>
      </c>
      <c r="M2135" s="22">
        <v>290000</v>
      </c>
      <c r="N2135" s="22">
        <v>295000</v>
      </c>
      <c r="O2135" s="23">
        <v>56</v>
      </c>
      <c r="P2135" s="23">
        <v>55</v>
      </c>
      <c r="Q2135" s="23">
        <v>66</v>
      </c>
      <c r="R2135" s="22">
        <v>520</v>
      </c>
      <c r="S2135" s="22">
        <v>520</v>
      </c>
      <c r="T2135" s="24">
        <v>3.8</v>
      </c>
      <c r="U2135" s="24">
        <v>0</v>
      </c>
      <c r="V2135" s="24">
        <v>3.8</v>
      </c>
      <c r="W2135" s="24">
        <v>3.7</v>
      </c>
      <c r="X2135" s="25">
        <v>8.4500000000000006E-2</v>
      </c>
      <c r="Y2135" s="24">
        <v>3.4</v>
      </c>
      <c r="Z2135" s="24">
        <v>-0.89999999999999991</v>
      </c>
      <c r="AA2135" s="24">
        <v>4.3</v>
      </c>
      <c r="AB2135" s="24">
        <v>4.0999999999999996</v>
      </c>
      <c r="AC2135" s="26">
        <v>0.23202684372099661</v>
      </c>
      <c r="AD2135" s="24">
        <v>2.7458798073490724</v>
      </c>
      <c r="AE2135" s="6">
        <v>224</v>
      </c>
      <c r="AF2135" s="6">
        <v>256</v>
      </c>
      <c r="AG2135" s="6">
        <v>239</v>
      </c>
      <c r="AH2135" s="27">
        <v>4.92</v>
      </c>
      <c r="AI2135" s="28">
        <v>345000</v>
      </c>
      <c r="AJ2135" s="28">
        <v>305000</v>
      </c>
      <c r="AK2135" s="28">
        <v>280000</v>
      </c>
      <c r="AL2135" s="29">
        <v>0.13114754098360656</v>
      </c>
      <c r="AM2135" s="29">
        <v>0.23214285714285715</v>
      </c>
      <c r="AN2135" s="6">
        <v>3</v>
      </c>
      <c r="AO2135" s="27">
        <v>-0.29999999999999982</v>
      </c>
      <c r="AP2135" s="6">
        <v>3.3</v>
      </c>
      <c r="AQ2135" s="26">
        <v>5.7471264367816091E-3</v>
      </c>
      <c r="AR2135" s="28">
        <v>550</v>
      </c>
      <c r="AS2135" s="28">
        <v>550</v>
      </c>
      <c r="AT2135" s="25">
        <v>0</v>
      </c>
      <c r="AU2135" s="26">
        <v>0.15000000000000002</v>
      </c>
      <c r="AV2135" s="30">
        <v>2241.1200000000003</v>
      </c>
      <c r="AW2135" s="24">
        <v>0.65410000000000001</v>
      </c>
      <c r="AX2135" s="24">
        <v>0.34589999999999999</v>
      </c>
      <c r="AY2135" s="24">
        <v>0.84330000000000005</v>
      </c>
      <c r="AZ2135" s="24">
        <v>0.1237</v>
      </c>
      <c r="BA2135" s="24">
        <v>0.21729999999999999</v>
      </c>
      <c r="BB2135" s="24">
        <v>0.41310000000000002</v>
      </c>
      <c r="BC2135" s="24">
        <v>0.32929999999999998</v>
      </c>
      <c r="BD2135" s="31">
        <v>1</v>
      </c>
      <c r="BE2135" s="23">
        <v>551</v>
      </c>
      <c r="BF2135" s="32" t="s">
        <v>4855</v>
      </c>
      <c r="BG2135" s="33">
        <v>121.49165095795</v>
      </c>
      <c r="BH2135" s="33">
        <v>-30.790569362246099</v>
      </c>
      <c r="BI2135" s="34">
        <f t="shared" si="462"/>
        <v>54</v>
      </c>
      <c r="BJ2135" s="34">
        <f t="shared" si="463"/>
        <v>67</v>
      </c>
      <c r="BK2135" s="34">
        <f t="shared" si="464"/>
        <v>64</v>
      </c>
      <c r="BL2135" s="34">
        <f t="shared" si="465"/>
        <v>51</v>
      </c>
      <c r="BM2135" s="34">
        <f t="shared" si="466"/>
        <v>66</v>
      </c>
      <c r="BN2135" s="34">
        <f t="shared" si="467"/>
        <v>1</v>
      </c>
      <c r="BO2135" s="34">
        <f t="shared" si="468"/>
        <v>23</v>
      </c>
      <c r="BP2135" s="34">
        <f t="shared" si="469"/>
        <v>38</v>
      </c>
      <c r="BQ2135" s="35">
        <f t="shared" si="470"/>
        <v>100</v>
      </c>
      <c r="BR2135" s="34">
        <f t="shared" si="471"/>
        <v>100</v>
      </c>
      <c r="BS2135" s="35">
        <f t="shared" si="472"/>
        <v>100</v>
      </c>
      <c r="BT2135" s="35">
        <f t="shared" si="473"/>
        <v>60</v>
      </c>
      <c r="BU2135" s="35">
        <f t="shared" si="474"/>
        <v>10</v>
      </c>
      <c r="BV2135" s="35">
        <f t="shared" si="475"/>
        <v>55</v>
      </c>
    </row>
    <row r="2136" spans="2:74" hidden="1" x14ac:dyDescent="0.3">
      <c r="B2136" s="6" t="s">
        <v>2567</v>
      </c>
      <c r="C2136" s="6">
        <v>112011236</v>
      </c>
      <c r="D2136" s="6" t="s">
        <v>2302</v>
      </c>
      <c r="E2136" s="6" t="s">
        <v>1219</v>
      </c>
      <c r="F2136" s="6" t="s">
        <v>2567</v>
      </c>
      <c r="G2136" s="6" t="s">
        <v>77</v>
      </c>
      <c r="H2136" s="6" t="s">
        <v>78</v>
      </c>
      <c r="I2136" s="22">
        <v>950000</v>
      </c>
      <c r="J2136" s="22">
        <v>950000</v>
      </c>
      <c r="K2136" s="22">
        <v>950000</v>
      </c>
      <c r="L2136" s="22">
        <v>945000</v>
      </c>
      <c r="M2136" s="22">
        <v>950000</v>
      </c>
      <c r="N2136" s="22">
        <v>1007000</v>
      </c>
      <c r="O2136" s="23">
        <v>43</v>
      </c>
      <c r="P2136" s="23">
        <v>44</v>
      </c>
      <c r="Q2136" s="23">
        <v>45</v>
      </c>
      <c r="R2136" s="22">
        <v>720</v>
      </c>
      <c r="S2136" s="22">
        <v>700</v>
      </c>
      <c r="T2136" s="24">
        <v>2.2000000000000002</v>
      </c>
      <c r="U2136" s="24">
        <v>-9.9999999999999645E-2</v>
      </c>
      <c r="V2136" s="24">
        <v>2.2999999999999998</v>
      </c>
      <c r="W2136" s="24">
        <v>2.2000000000000002</v>
      </c>
      <c r="X2136" s="25">
        <v>3.9410526315789472E-2</v>
      </c>
      <c r="Y2136" s="24">
        <v>2</v>
      </c>
      <c r="Z2136" s="24">
        <v>-1</v>
      </c>
      <c r="AA2136" s="24">
        <v>3</v>
      </c>
      <c r="AB2136" s="24">
        <v>4.0999999999999996</v>
      </c>
      <c r="AC2136" s="26">
        <v>0.55900621118012417</v>
      </c>
      <c r="AD2136" s="24">
        <v>14.184185379837551</v>
      </c>
      <c r="AE2136" s="6">
        <v>532</v>
      </c>
      <c r="AF2136" s="6">
        <v>567</v>
      </c>
      <c r="AG2136" s="6">
        <v>437</v>
      </c>
      <c r="AH2136" s="27">
        <v>7.4776632302405499</v>
      </c>
      <c r="AI2136" s="28">
        <v>1200000</v>
      </c>
      <c r="AJ2136" s="28">
        <v>1150000</v>
      </c>
      <c r="AK2136" s="28">
        <v>1135000</v>
      </c>
      <c r="AL2136" s="29">
        <v>4.3478260869565216E-2</v>
      </c>
      <c r="AM2136" s="29">
        <v>5.7268722466960353E-2</v>
      </c>
      <c r="AN2136" s="6">
        <v>2.5</v>
      </c>
      <c r="AO2136" s="27">
        <v>0.20000000000000018</v>
      </c>
      <c r="AP2136" s="6">
        <v>2.2999999999999998</v>
      </c>
      <c r="AQ2136" s="26">
        <v>0.10689655172413792</v>
      </c>
      <c r="AR2136" s="28">
        <v>850</v>
      </c>
      <c r="AS2136" s="28">
        <v>795</v>
      </c>
      <c r="AT2136" s="25">
        <v>6.9182389937106917E-2</v>
      </c>
      <c r="AU2136" s="26">
        <v>0.1753422563445457</v>
      </c>
      <c r="AV2136" s="30">
        <v>1288.0000000000002</v>
      </c>
      <c r="AW2136" s="24">
        <v>0.60019999999999996</v>
      </c>
      <c r="AX2136" s="24">
        <v>0.39979999999999999</v>
      </c>
      <c r="AY2136" s="24">
        <v>0.57430000000000003</v>
      </c>
      <c r="AZ2136" s="24">
        <v>0.30020000000000002</v>
      </c>
      <c r="BA2136" s="24">
        <v>0.4027</v>
      </c>
      <c r="BB2136" s="24">
        <v>0.20069999999999999</v>
      </c>
      <c r="BC2136" s="24">
        <v>0.32879999999999998</v>
      </c>
      <c r="BD2136" s="31">
        <v>2.5</v>
      </c>
      <c r="BE2136" s="23">
        <v>602</v>
      </c>
      <c r="BF2136" s="32" t="s">
        <v>4856</v>
      </c>
      <c r="BG2136" s="33">
        <v>153.559846995014</v>
      </c>
      <c r="BH2136" s="33">
        <v>-28.8361755127086</v>
      </c>
      <c r="BI2136" s="34">
        <f t="shared" si="462"/>
        <v>80</v>
      </c>
      <c r="BJ2136" s="34">
        <f t="shared" si="463"/>
        <v>75</v>
      </c>
      <c r="BK2136" s="34">
        <f t="shared" si="464"/>
        <v>32</v>
      </c>
      <c r="BL2136" s="34">
        <f t="shared" si="465"/>
        <v>42</v>
      </c>
      <c r="BM2136" s="34">
        <f t="shared" si="466"/>
        <v>23</v>
      </c>
      <c r="BN2136" s="34">
        <f t="shared" si="467"/>
        <v>100</v>
      </c>
      <c r="BO2136" s="34">
        <f t="shared" si="468"/>
        <v>17</v>
      </c>
      <c r="BP2136" s="34">
        <f t="shared" si="469"/>
        <v>79</v>
      </c>
      <c r="BQ2136" s="35">
        <f t="shared" si="470"/>
        <v>82</v>
      </c>
      <c r="BR2136" s="34">
        <f t="shared" si="471"/>
        <v>9</v>
      </c>
      <c r="BS2136" s="35">
        <f t="shared" si="472"/>
        <v>1</v>
      </c>
      <c r="BT2136" s="35">
        <f t="shared" si="473"/>
        <v>84</v>
      </c>
      <c r="BU2136" s="35">
        <f t="shared" si="474"/>
        <v>25</v>
      </c>
      <c r="BV2136" s="35">
        <f t="shared" si="475"/>
        <v>55</v>
      </c>
    </row>
    <row r="2137" spans="2:74" hidden="1" x14ac:dyDescent="0.3">
      <c r="B2137" s="6" t="s">
        <v>2568</v>
      </c>
      <c r="C2137" s="6">
        <v>125021478</v>
      </c>
      <c r="D2137" s="6" t="s">
        <v>2124</v>
      </c>
      <c r="E2137" s="6" t="s">
        <v>791</v>
      </c>
      <c r="F2137" s="6" t="s">
        <v>2757</v>
      </c>
      <c r="G2137" s="6" t="s">
        <v>77</v>
      </c>
      <c r="H2137" s="6" t="s">
        <v>78</v>
      </c>
      <c r="I2137" s="22">
        <v>1836000</v>
      </c>
      <c r="J2137" s="22">
        <v>1856400</v>
      </c>
      <c r="K2137" s="22">
        <v>1800000</v>
      </c>
      <c r="L2137" s="22">
        <v>1920000</v>
      </c>
      <c r="M2137" s="22">
        <v>1888000</v>
      </c>
      <c r="N2137" s="22">
        <v>1850000</v>
      </c>
      <c r="O2137" s="23">
        <v>32</v>
      </c>
      <c r="P2137" s="23">
        <v>32</v>
      </c>
      <c r="Q2137" s="23">
        <v>29</v>
      </c>
      <c r="R2137" s="22">
        <v>880</v>
      </c>
      <c r="S2137" s="22">
        <v>830</v>
      </c>
      <c r="T2137" s="24">
        <v>2.9</v>
      </c>
      <c r="U2137" s="24">
        <v>0</v>
      </c>
      <c r="V2137" s="24">
        <v>2.9</v>
      </c>
      <c r="W2137" s="24">
        <v>3.4</v>
      </c>
      <c r="X2137" s="25">
        <v>2.4923747276688453E-2</v>
      </c>
      <c r="Y2137" s="24">
        <v>4</v>
      </c>
      <c r="Z2137" s="24">
        <v>-1.2000000000000002</v>
      </c>
      <c r="AA2137" s="24">
        <v>5.2</v>
      </c>
      <c r="AB2137" s="24">
        <v>5.4</v>
      </c>
      <c r="AC2137" s="26">
        <v>0.42748328928960039</v>
      </c>
      <c r="AD2137" s="24">
        <v>17.151645960133443</v>
      </c>
      <c r="AE2137" s="6">
        <v>148</v>
      </c>
      <c r="AF2137" s="6">
        <v>157</v>
      </c>
      <c r="AG2137" s="6">
        <v>126</v>
      </c>
      <c r="AH2137" s="27">
        <v>3.6614173228346454</v>
      </c>
      <c r="AI2137" s="28">
        <v>2000000</v>
      </c>
      <c r="AJ2137" s="28">
        <v>1930000</v>
      </c>
      <c r="AK2137" s="28">
        <v>1785000</v>
      </c>
      <c r="AL2137" s="29">
        <v>3.6269430051813469E-2</v>
      </c>
      <c r="AM2137" s="29">
        <v>0.12044817927170869</v>
      </c>
      <c r="AN2137" s="6">
        <v>2.7</v>
      </c>
      <c r="AO2137" s="27">
        <v>-0.39999999999999991</v>
      </c>
      <c r="AP2137" s="6">
        <v>3.1</v>
      </c>
      <c r="AQ2137" s="26">
        <v>0.10408163265306122</v>
      </c>
      <c r="AR2137" s="28">
        <v>850</v>
      </c>
      <c r="AS2137" s="28">
        <v>820</v>
      </c>
      <c r="AT2137" s="25">
        <v>3.6585365853658534E-2</v>
      </c>
      <c r="AU2137" s="26">
        <v>0.15955615941668644</v>
      </c>
      <c r="AV2137" s="30">
        <v>2058.5600000000004</v>
      </c>
      <c r="AW2137" s="24">
        <v>0.74139999999999995</v>
      </c>
      <c r="AX2137" s="24">
        <v>0.2586</v>
      </c>
      <c r="AY2137" s="24">
        <v>0.51700000000000002</v>
      </c>
      <c r="AZ2137" s="24">
        <v>0.33850000000000002</v>
      </c>
      <c r="BA2137" s="24">
        <v>0.26079999999999998</v>
      </c>
      <c r="BB2137" s="24">
        <v>0.34100000000000003</v>
      </c>
      <c r="BC2137" s="24">
        <v>0.36709999999999998</v>
      </c>
      <c r="BD2137" s="31">
        <v>6</v>
      </c>
      <c r="BE2137" s="23">
        <v>18</v>
      </c>
      <c r="BF2137" s="32" t="s">
        <v>4857</v>
      </c>
      <c r="BG2137" s="33">
        <v>151.041193565529</v>
      </c>
      <c r="BH2137" s="33">
        <v>-33.794109360407298</v>
      </c>
      <c r="BI2137" s="34">
        <f t="shared" si="462"/>
        <v>69</v>
      </c>
      <c r="BJ2137" s="34">
        <f t="shared" si="463"/>
        <v>72</v>
      </c>
      <c r="BK2137" s="34">
        <f t="shared" si="464"/>
        <v>79</v>
      </c>
      <c r="BL2137" s="34">
        <f t="shared" si="465"/>
        <v>47</v>
      </c>
      <c r="BM2137" s="34">
        <f t="shared" si="466"/>
        <v>19</v>
      </c>
      <c r="BN2137" s="34">
        <f t="shared" si="467"/>
        <v>100</v>
      </c>
      <c r="BO2137" s="34">
        <f t="shared" si="468"/>
        <v>100</v>
      </c>
      <c r="BP2137" s="34">
        <f t="shared" si="469"/>
        <v>47</v>
      </c>
      <c r="BQ2137" s="35">
        <f t="shared" si="470"/>
        <v>34</v>
      </c>
      <c r="BR2137" s="34">
        <f t="shared" si="471"/>
        <v>1</v>
      </c>
      <c r="BS2137" s="35">
        <f t="shared" si="472"/>
        <v>1</v>
      </c>
      <c r="BT2137" s="35">
        <f t="shared" si="473"/>
        <v>51</v>
      </c>
      <c r="BU2137" s="35">
        <f t="shared" si="474"/>
        <v>60</v>
      </c>
      <c r="BV2137" s="35">
        <f t="shared" si="475"/>
        <v>55</v>
      </c>
    </row>
    <row r="2138" spans="2:74" hidden="1" x14ac:dyDescent="0.3">
      <c r="B2138" s="6" t="s">
        <v>2569</v>
      </c>
      <c r="C2138" s="6">
        <v>127031732</v>
      </c>
      <c r="D2138" s="6" t="s">
        <v>573</v>
      </c>
      <c r="E2138" s="6" t="s">
        <v>574</v>
      </c>
      <c r="F2138" s="6" t="s">
        <v>2757</v>
      </c>
      <c r="G2138" s="6" t="s">
        <v>77</v>
      </c>
      <c r="H2138" s="6" t="s">
        <v>78</v>
      </c>
      <c r="I2138" s="22">
        <v>1108800</v>
      </c>
      <c r="J2138" s="22">
        <v>1100000</v>
      </c>
      <c r="K2138" s="22">
        <v>1049950</v>
      </c>
      <c r="L2138" s="22">
        <v>1176000</v>
      </c>
      <c r="M2138" s="22">
        <v>1200000</v>
      </c>
      <c r="N2138" s="22">
        <v>1055000</v>
      </c>
      <c r="O2138" s="23">
        <v>29</v>
      </c>
      <c r="P2138" s="23">
        <v>29</v>
      </c>
      <c r="Q2138" s="23">
        <v>28</v>
      </c>
      <c r="R2138" s="22">
        <v>650</v>
      </c>
      <c r="S2138" s="22">
        <v>600</v>
      </c>
      <c r="T2138" s="24">
        <v>2.1</v>
      </c>
      <c r="U2138" s="24">
        <v>0.10000000000000009</v>
      </c>
      <c r="V2138" s="24">
        <v>2</v>
      </c>
      <c r="W2138" s="24">
        <v>2.2000000000000002</v>
      </c>
      <c r="X2138" s="25">
        <v>3.0483405483405484E-2</v>
      </c>
      <c r="Y2138" s="24">
        <v>4.7</v>
      </c>
      <c r="Z2138" s="24">
        <v>-1.7999999999999998</v>
      </c>
      <c r="AA2138" s="24">
        <v>6.5</v>
      </c>
      <c r="AB2138" s="24">
        <v>6.6</v>
      </c>
      <c r="AC2138" s="26">
        <v>0.47030562630238476</v>
      </c>
      <c r="AD2138" s="24">
        <v>15.428250841540954</v>
      </c>
      <c r="AE2138" s="6">
        <v>265</v>
      </c>
      <c r="AF2138" s="6">
        <v>319</v>
      </c>
      <c r="AG2138" s="6">
        <v>233</v>
      </c>
      <c r="AH2138" s="27">
        <v>4.7017543859649127</v>
      </c>
      <c r="AI2138" s="28">
        <v>1250000</v>
      </c>
      <c r="AJ2138" s="28">
        <v>1183000</v>
      </c>
      <c r="AK2138" s="28">
        <v>1005000</v>
      </c>
      <c r="AL2138" s="29">
        <v>5.6635672020287402E-2</v>
      </c>
      <c r="AM2138" s="29">
        <v>0.24378109452736318</v>
      </c>
      <c r="AN2138" s="6">
        <v>1.9</v>
      </c>
      <c r="AO2138" s="27">
        <v>-0.30000000000000027</v>
      </c>
      <c r="AP2138" s="6">
        <v>2.2000000000000002</v>
      </c>
      <c r="AQ2138" s="26">
        <v>9.4652506345671711E-2</v>
      </c>
      <c r="AR2138" s="28">
        <v>750</v>
      </c>
      <c r="AS2138" s="28">
        <v>700</v>
      </c>
      <c r="AT2138" s="25">
        <v>7.1428571428571425E-2</v>
      </c>
      <c r="AU2138" s="26">
        <v>0.14232954621077964</v>
      </c>
      <c r="AV2138" s="30">
        <v>1382.0800000000002</v>
      </c>
      <c r="AW2138" s="24">
        <v>0.73319999999999996</v>
      </c>
      <c r="AX2138" s="24">
        <v>0.26679999999999998</v>
      </c>
      <c r="AY2138" s="24">
        <v>0.53690000000000004</v>
      </c>
      <c r="AZ2138" s="24">
        <v>0.2084</v>
      </c>
      <c r="BA2138" s="24">
        <v>0.2389</v>
      </c>
      <c r="BB2138" s="24">
        <v>0.2296</v>
      </c>
      <c r="BC2138" s="24">
        <v>0.4889</v>
      </c>
      <c r="BD2138" s="31">
        <v>2</v>
      </c>
      <c r="BE2138" s="23">
        <v>28</v>
      </c>
      <c r="BF2138" s="32" t="s">
        <v>4858</v>
      </c>
      <c r="BG2138" s="33">
        <v>150.91106451735399</v>
      </c>
      <c r="BH2138" s="33">
        <v>-33.9211952938102</v>
      </c>
      <c r="BI2138" s="34">
        <f t="shared" si="462"/>
        <v>82</v>
      </c>
      <c r="BJ2138" s="34">
        <f t="shared" si="463"/>
        <v>85</v>
      </c>
      <c r="BK2138" s="34">
        <f t="shared" si="464"/>
        <v>67</v>
      </c>
      <c r="BL2138" s="34">
        <f t="shared" si="465"/>
        <v>53</v>
      </c>
      <c r="BM2138" s="34">
        <f t="shared" si="466"/>
        <v>29</v>
      </c>
      <c r="BN2138" s="34">
        <f t="shared" si="467"/>
        <v>100</v>
      </c>
      <c r="BO2138" s="34">
        <f t="shared" si="468"/>
        <v>100</v>
      </c>
      <c r="BP2138" s="34">
        <f t="shared" si="469"/>
        <v>43</v>
      </c>
      <c r="BQ2138" s="35">
        <f t="shared" si="470"/>
        <v>52</v>
      </c>
      <c r="BR2138" s="34">
        <f t="shared" si="471"/>
        <v>1</v>
      </c>
      <c r="BS2138" s="35">
        <f t="shared" si="472"/>
        <v>1</v>
      </c>
      <c r="BT2138" s="35">
        <f t="shared" si="473"/>
        <v>39</v>
      </c>
      <c r="BU2138" s="35">
        <f t="shared" si="474"/>
        <v>20</v>
      </c>
      <c r="BV2138" s="35">
        <f t="shared" si="475"/>
        <v>55</v>
      </c>
    </row>
    <row r="2139" spans="2:74" hidden="1" x14ac:dyDescent="0.3">
      <c r="B2139" s="6" t="s">
        <v>2570</v>
      </c>
      <c r="C2139" s="6">
        <v>205041096</v>
      </c>
      <c r="D2139" s="6" t="s">
        <v>1372</v>
      </c>
      <c r="E2139" s="6" t="s">
        <v>477</v>
      </c>
      <c r="F2139" s="6" t="s">
        <v>4004</v>
      </c>
      <c r="G2139" s="6" t="s">
        <v>86</v>
      </c>
      <c r="H2139" s="6" t="s">
        <v>78</v>
      </c>
      <c r="I2139" s="22">
        <v>390000</v>
      </c>
      <c r="J2139" s="22">
        <v>389000</v>
      </c>
      <c r="K2139" s="22">
        <v>365000</v>
      </c>
      <c r="L2139" s="22">
        <v>358000</v>
      </c>
      <c r="M2139" s="22">
        <v>350000</v>
      </c>
      <c r="N2139" s="22">
        <v>330000</v>
      </c>
      <c r="O2139" s="23">
        <v>61</v>
      </c>
      <c r="P2139" s="23">
        <v>64</v>
      </c>
      <c r="Q2139" s="23">
        <v>91</v>
      </c>
      <c r="R2139" s="22">
        <v>395</v>
      </c>
      <c r="S2139" s="22">
        <v>360</v>
      </c>
      <c r="T2139" s="24">
        <v>4.2</v>
      </c>
      <c r="U2139" s="24">
        <v>0.10000000000000053</v>
      </c>
      <c r="V2139" s="24">
        <v>4.0999999999999996</v>
      </c>
      <c r="W2139" s="24">
        <v>3</v>
      </c>
      <c r="X2139" s="25">
        <v>5.2666666666666667E-2</v>
      </c>
      <c r="Y2139" s="24">
        <v>3.6</v>
      </c>
      <c r="Z2139" s="24">
        <v>-1.4</v>
      </c>
      <c r="AA2139" s="24">
        <v>5</v>
      </c>
      <c r="AB2139" s="24">
        <v>5.9</v>
      </c>
      <c r="AC2139" s="26">
        <v>0.3743933879284197</v>
      </c>
      <c r="AD2139" s="24">
        <v>7.1087352138307542</v>
      </c>
      <c r="AE2139" s="6">
        <v>762</v>
      </c>
      <c r="AF2139" s="6">
        <v>806</v>
      </c>
      <c r="AG2139" s="6">
        <v>771</v>
      </c>
      <c r="AH2139" s="27">
        <v>7.5238095238095237</v>
      </c>
      <c r="AI2139" s="28">
        <v>430000</v>
      </c>
      <c r="AJ2139" s="28">
        <v>429000</v>
      </c>
      <c r="AK2139" s="28">
        <v>425000</v>
      </c>
      <c r="AL2139" s="29">
        <v>2.331002331002331E-3</v>
      </c>
      <c r="AM2139" s="29">
        <v>1.1764705882352941E-2</v>
      </c>
      <c r="AN2139" s="6">
        <v>3.5</v>
      </c>
      <c r="AO2139" s="27">
        <v>0.29999999999999982</v>
      </c>
      <c r="AP2139" s="6">
        <v>3.2</v>
      </c>
      <c r="AQ2139" s="26">
        <v>0.1205128205128205</v>
      </c>
      <c r="AR2139" s="28">
        <v>430</v>
      </c>
      <c r="AS2139" s="28">
        <v>400</v>
      </c>
      <c r="AT2139" s="25">
        <v>7.4999999999999997E-2</v>
      </c>
      <c r="AU2139" s="26">
        <v>0.38986882571253456</v>
      </c>
      <c r="AV2139" s="30">
        <v>1055.0400000000002</v>
      </c>
      <c r="AW2139" s="24">
        <v>0.59119999999999995</v>
      </c>
      <c r="AX2139" s="24">
        <v>0.4088</v>
      </c>
      <c r="AY2139" s="24">
        <v>0.85950000000000004</v>
      </c>
      <c r="AZ2139" s="24">
        <v>6.2799999999999995E-2</v>
      </c>
      <c r="BA2139" s="24">
        <v>0.371</v>
      </c>
      <c r="BB2139" s="24">
        <v>0.2492</v>
      </c>
      <c r="BC2139" s="24">
        <v>0.33739999999999998</v>
      </c>
      <c r="BD2139" s="31">
        <v>2</v>
      </c>
      <c r="BE2139" s="23">
        <v>135</v>
      </c>
      <c r="BF2139" s="32" t="s">
        <v>4859</v>
      </c>
      <c r="BG2139" s="33">
        <v>146.42338632936099</v>
      </c>
      <c r="BH2139" s="33">
        <v>-38.210582063728097</v>
      </c>
      <c r="BI2139" s="34">
        <f t="shared" si="462"/>
        <v>47</v>
      </c>
      <c r="BJ2139" s="34">
        <f t="shared" si="463"/>
        <v>59</v>
      </c>
      <c r="BK2139" s="34">
        <f t="shared" si="464"/>
        <v>32</v>
      </c>
      <c r="BL2139" s="34">
        <f t="shared" si="465"/>
        <v>1</v>
      </c>
      <c r="BM2139" s="34">
        <f t="shared" si="466"/>
        <v>2</v>
      </c>
      <c r="BN2139" s="34">
        <f t="shared" si="467"/>
        <v>100</v>
      </c>
      <c r="BO2139" s="34">
        <f t="shared" si="468"/>
        <v>80</v>
      </c>
      <c r="BP2139" s="34">
        <f t="shared" si="469"/>
        <v>72</v>
      </c>
      <c r="BQ2139" s="35">
        <f t="shared" si="470"/>
        <v>100</v>
      </c>
      <c r="BR2139" s="34">
        <f t="shared" si="471"/>
        <v>79</v>
      </c>
      <c r="BS2139" s="35">
        <f t="shared" si="472"/>
        <v>18</v>
      </c>
      <c r="BT2139" s="35">
        <f t="shared" si="473"/>
        <v>57</v>
      </c>
      <c r="BU2139" s="35">
        <f t="shared" si="474"/>
        <v>20</v>
      </c>
      <c r="BV2139" s="35">
        <f t="shared" si="475"/>
        <v>55</v>
      </c>
    </row>
    <row r="2140" spans="2:74" hidden="1" x14ac:dyDescent="0.3">
      <c r="B2140" s="6" t="s">
        <v>2571</v>
      </c>
      <c r="C2140" s="6">
        <v>316021418</v>
      </c>
      <c r="D2140" s="6" t="s">
        <v>1996</v>
      </c>
      <c r="E2140" s="6" t="s">
        <v>1740</v>
      </c>
      <c r="F2140" s="6" t="s">
        <v>1740</v>
      </c>
      <c r="G2140" s="6" t="s">
        <v>97</v>
      </c>
      <c r="H2140" s="6" t="s">
        <v>78</v>
      </c>
      <c r="I2140" s="22">
        <v>1550000</v>
      </c>
      <c r="J2140" s="22">
        <v>1593900</v>
      </c>
      <c r="K2140" s="22">
        <v>1550000</v>
      </c>
      <c r="L2140" s="22">
        <v>1885000</v>
      </c>
      <c r="M2140" s="22">
        <v>1825000</v>
      </c>
      <c r="N2140" s="22">
        <v>1470000</v>
      </c>
      <c r="O2140" s="23">
        <v>46</v>
      </c>
      <c r="P2140" s="23">
        <v>45</v>
      </c>
      <c r="Q2140" s="23">
        <v>51</v>
      </c>
      <c r="R2140" s="22">
        <v>900</v>
      </c>
      <c r="S2140" s="22">
        <v>830</v>
      </c>
      <c r="T2140" s="24">
        <v>3.9</v>
      </c>
      <c r="U2140" s="24">
        <v>-0.10000000000000009</v>
      </c>
      <c r="V2140" s="24">
        <v>4</v>
      </c>
      <c r="W2140" s="24">
        <v>4.3</v>
      </c>
      <c r="X2140" s="25">
        <v>3.0193548387096775E-2</v>
      </c>
      <c r="Y2140" s="24">
        <v>3.3</v>
      </c>
      <c r="Z2140" s="24">
        <v>-1.2999999999999998</v>
      </c>
      <c r="AA2140" s="24">
        <v>4.5999999999999996</v>
      </c>
      <c r="AB2140" s="24">
        <v>6</v>
      </c>
      <c r="AC2140" s="26">
        <v>0.46746447270007474</v>
      </c>
      <c r="AD2140" s="24">
        <v>15.482263518912731</v>
      </c>
      <c r="AE2140" s="6">
        <v>289</v>
      </c>
      <c r="AF2140" s="6">
        <v>363</v>
      </c>
      <c r="AG2140" s="6">
        <v>333</v>
      </c>
      <c r="AH2140" s="27">
        <v>3.2066115702479339</v>
      </c>
      <c r="AI2140" s="28">
        <v>1180000</v>
      </c>
      <c r="AJ2140" s="28">
        <v>1085000</v>
      </c>
      <c r="AK2140" s="28">
        <v>985000</v>
      </c>
      <c r="AL2140" s="29">
        <v>8.755760368663594E-2</v>
      </c>
      <c r="AM2140" s="29">
        <v>0.19796954314720813</v>
      </c>
      <c r="AN2140" s="6">
        <v>3.4</v>
      </c>
      <c r="AO2140" s="27">
        <v>-0.20000000000000018</v>
      </c>
      <c r="AP2140" s="6">
        <v>3.6</v>
      </c>
      <c r="AQ2140" s="26">
        <v>0.14081632653061224</v>
      </c>
      <c r="AR2140" s="28">
        <v>730</v>
      </c>
      <c r="AS2140" s="28">
        <v>700</v>
      </c>
      <c r="AT2140" s="25">
        <v>4.2857142857142858E-2</v>
      </c>
      <c r="AU2140" s="26">
        <v>0.35584261594245348</v>
      </c>
      <c r="AV2140" s="30">
        <v>1925.2800000000002</v>
      </c>
      <c r="AW2140" s="24">
        <v>0.69730000000000003</v>
      </c>
      <c r="AX2140" s="24">
        <v>0.30270000000000002</v>
      </c>
      <c r="AY2140" s="24">
        <v>0.68969999999999998</v>
      </c>
      <c r="AZ2140" s="24">
        <v>0.1837</v>
      </c>
      <c r="BA2140" s="24">
        <v>0.42220000000000002</v>
      </c>
      <c r="BB2140" s="24">
        <v>0.2863</v>
      </c>
      <c r="BC2140" s="24">
        <v>0.27160000000000001</v>
      </c>
      <c r="BD2140" s="31">
        <v>6.5</v>
      </c>
      <c r="BE2140" s="23">
        <v>88</v>
      </c>
      <c r="BF2140" s="32" t="s">
        <v>4860</v>
      </c>
      <c r="BG2140" s="33">
        <v>153.127939423128</v>
      </c>
      <c r="BH2140" s="33">
        <v>-26.692668958255702</v>
      </c>
      <c r="BI2140" s="34">
        <f t="shared" si="462"/>
        <v>52</v>
      </c>
      <c r="BJ2140" s="34">
        <f t="shared" si="463"/>
        <v>60</v>
      </c>
      <c r="BK2140" s="34">
        <f t="shared" si="464"/>
        <v>85</v>
      </c>
      <c r="BL2140" s="34">
        <f t="shared" si="465"/>
        <v>1</v>
      </c>
      <c r="BM2140" s="34">
        <f t="shared" si="466"/>
        <v>44</v>
      </c>
      <c r="BN2140" s="34">
        <f t="shared" si="467"/>
        <v>100</v>
      </c>
      <c r="BO2140" s="34">
        <f t="shared" si="468"/>
        <v>89</v>
      </c>
      <c r="BP2140" s="34">
        <f t="shared" si="469"/>
        <v>83</v>
      </c>
      <c r="BQ2140" s="35">
        <f t="shared" si="470"/>
        <v>51</v>
      </c>
      <c r="BR2140" s="34">
        <f t="shared" si="471"/>
        <v>1</v>
      </c>
      <c r="BS2140" s="35">
        <f t="shared" si="472"/>
        <v>1</v>
      </c>
      <c r="BT2140" s="35">
        <f t="shared" si="473"/>
        <v>62</v>
      </c>
      <c r="BU2140" s="35">
        <f t="shared" si="474"/>
        <v>65</v>
      </c>
      <c r="BV2140" s="35">
        <f t="shared" si="475"/>
        <v>55</v>
      </c>
    </row>
    <row r="2141" spans="2:74" hidden="1" x14ac:dyDescent="0.3">
      <c r="B2141" s="6" t="s">
        <v>2572</v>
      </c>
      <c r="C2141" s="6">
        <v>316021422</v>
      </c>
      <c r="D2141" s="6" t="s">
        <v>1996</v>
      </c>
      <c r="E2141" s="6" t="s">
        <v>1740</v>
      </c>
      <c r="F2141" s="6" t="s">
        <v>1740</v>
      </c>
      <c r="G2141" s="6" t="s">
        <v>97</v>
      </c>
      <c r="H2141" s="6" t="s">
        <v>78</v>
      </c>
      <c r="I2141" s="22">
        <v>1399000</v>
      </c>
      <c r="J2141" s="22">
        <v>1350000</v>
      </c>
      <c r="K2141" s="22">
        <v>1349000</v>
      </c>
      <c r="L2141" s="22">
        <v>1450000</v>
      </c>
      <c r="M2141" s="22">
        <v>1350000</v>
      </c>
      <c r="N2141" s="22">
        <v>1350000</v>
      </c>
      <c r="O2141" s="23">
        <v>48</v>
      </c>
      <c r="P2141" s="23">
        <v>47</v>
      </c>
      <c r="Q2141" s="23">
        <v>36</v>
      </c>
      <c r="R2141" s="22">
        <v>720</v>
      </c>
      <c r="S2141" s="22">
        <v>700</v>
      </c>
      <c r="T2141" s="24">
        <v>2.8</v>
      </c>
      <c r="U2141" s="24">
        <v>-0.10000000000000009</v>
      </c>
      <c r="V2141" s="24">
        <v>2.9</v>
      </c>
      <c r="W2141" s="24">
        <v>2.8</v>
      </c>
      <c r="X2141" s="25">
        <v>2.6761972837741243E-2</v>
      </c>
      <c r="Y2141" s="24">
        <v>3</v>
      </c>
      <c r="Z2141" s="24">
        <v>-1.0999999999999996</v>
      </c>
      <c r="AA2141" s="24">
        <v>4.0999999999999996</v>
      </c>
      <c r="AB2141" s="24">
        <v>4.4000000000000004</v>
      </c>
      <c r="AC2141" s="26">
        <v>0.42771599657827197</v>
      </c>
      <c r="AD2141" s="24">
        <v>15.98222967983447</v>
      </c>
      <c r="AE2141" s="6">
        <v>289</v>
      </c>
      <c r="AF2141" s="6">
        <v>363</v>
      </c>
      <c r="AG2141" s="6">
        <v>333</v>
      </c>
      <c r="AH2141" s="27">
        <v>3.2066115702479339</v>
      </c>
      <c r="AI2141" s="28">
        <v>1180000</v>
      </c>
      <c r="AJ2141" s="28">
        <v>1085000</v>
      </c>
      <c r="AK2141" s="28">
        <v>985000</v>
      </c>
      <c r="AL2141" s="29">
        <v>8.755760368663594E-2</v>
      </c>
      <c r="AM2141" s="29">
        <v>0.19796954314720813</v>
      </c>
      <c r="AN2141" s="6">
        <v>3.4</v>
      </c>
      <c r="AO2141" s="27">
        <v>-0.20000000000000018</v>
      </c>
      <c r="AP2141" s="6">
        <v>3.6</v>
      </c>
      <c r="AQ2141" s="26">
        <v>0.14081632653061224</v>
      </c>
      <c r="AR2141" s="28">
        <v>730</v>
      </c>
      <c r="AS2141" s="28">
        <v>700</v>
      </c>
      <c r="AT2141" s="25">
        <v>4.2857142857142858E-2</v>
      </c>
      <c r="AU2141" s="26">
        <v>0.35584261594245348</v>
      </c>
      <c r="AV2141" s="30">
        <v>1683.3600000000001</v>
      </c>
      <c r="AW2141" s="24">
        <v>0.68930000000000002</v>
      </c>
      <c r="AX2141" s="24">
        <v>0.31069999999999998</v>
      </c>
      <c r="AY2141" s="24">
        <v>0.72030000000000005</v>
      </c>
      <c r="AZ2141" s="24">
        <v>0.16789999999999999</v>
      </c>
      <c r="BA2141" s="24">
        <v>0.38379999999999997</v>
      </c>
      <c r="BB2141" s="24">
        <v>0.28089999999999998</v>
      </c>
      <c r="BC2141" s="24">
        <v>0.3024</v>
      </c>
      <c r="BD2141" s="31">
        <v>5</v>
      </c>
      <c r="BE2141" s="23">
        <v>77</v>
      </c>
      <c r="BF2141" s="32" t="s">
        <v>4861</v>
      </c>
      <c r="BG2141" s="33">
        <v>153.13618201258399</v>
      </c>
      <c r="BH2141" s="33">
        <v>-26.787607460800398</v>
      </c>
      <c r="BI2141" s="34">
        <f t="shared" si="462"/>
        <v>70</v>
      </c>
      <c r="BJ2141" s="34">
        <f t="shared" si="463"/>
        <v>60</v>
      </c>
      <c r="BK2141" s="34">
        <f t="shared" si="464"/>
        <v>85</v>
      </c>
      <c r="BL2141" s="34">
        <f t="shared" si="465"/>
        <v>1</v>
      </c>
      <c r="BM2141" s="34">
        <f t="shared" si="466"/>
        <v>44</v>
      </c>
      <c r="BN2141" s="34">
        <f t="shared" si="467"/>
        <v>100</v>
      </c>
      <c r="BO2141" s="34">
        <f t="shared" si="468"/>
        <v>91</v>
      </c>
      <c r="BP2141" s="34">
        <f t="shared" si="469"/>
        <v>74</v>
      </c>
      <c r="BQ2141" s="35">
        <f t="shared" si="470"/>
        <v>40</v>
      </c>
      <c r="BR2141" s="34">
        <f t="shared" si="471"/>
        <v>1</v>
      </c>
      <c r="BS2141" s="35">
        <f t="shared" si="472"/>
        <v>1</v>
      </c>
      <c r="BT2141" s="35">
        <f t="shared" si="473"/>
        <v>67</v>
      </c>
      <c r="BU2141" s="35">
        <f t="shared" si="474"/>
        <v>50</v>
      </c>
      <c r="BV2141" s="35">
        <f t="shared" si="475"/>
        <v>55</v>
      </c>
    </row>
    <row r="2142" spans="2:74" hidden="1" x14ac:dyDescent="0.3">
      <c r="B2142" s="6" t="s">
        <v>1513</v>
      </c>
      <c r="C2142" s="6">
        <v>502011025</v>
      </c>
      <c r="D2142" s="6" t="s">
        <v>1513</v>
      </c>
      <c r="E2142" s="6" t="s">
        <v>1513</v>
      </c>
      <c r="F2142" s="6" t="s">
        <v>2720</v>
      </c>
      <c r="G2142" s="6" t="s">
        <v>93</v>
      </c>
      <c r="H2142" s="6" t="s">
        <v>78</v>
      </c>
      <c r="I2142" s="22">
        <v>579000</v>
      </c>
      <c r="J2142" s="22">
        <v>565000</v>
      </c>
      <c r="K2142" s="22">
        <v>468000</v>
      </c>
      <c r="L2142" s="22">
        <v>600000</v>
      </c>
      <c r="M2142" s="22">
        <v>561000</v>
      </c>
      <c r="N2142" s="22">
        <v>455000</v>
      </c>
      <c r="O2142" s="23">
        <v>27</v>
      </c>
      <c r="P2142" s="23">
        <v>27</v>
      </c>
      <c r="Q2142" s="23">
        <v>30</v>
      </c>
      <c r="R2142" s="22">
        <v>520</v>
      </c>
      <c r="S2142" s="22">
        <v>500</v>
      </c>
      <c r="T2142" s="24">
        <v>3.5</v>
      </c>
      <c r="U2142" s="24">
        <v>-0.39999999999999991</v>
      </c>
      <c r="V2142" s="24">
        <v>3.9</v>
      </c>
      <c r="W2142" s="24">
        <v>3.9</v>
      </c>
      <c r="X2142" s="25">
        <v>4.6701208981001725E-2</v>
      </c>
      <c r="Y2142" s="24">
        <v>4.5</v>
      </c>
      <c r="Z2142" s="24">
        <v>-1.7000000000000002</v>
      </c>
      <c r="AA2142" s="24">
        <v>6.2</v>
      </c>
      <c r="AB2142" s="24">
        <v>5.9</v>
      </c>
      <c r="AC2142" s="26">
        <v>0.51530045980656403</v>
      </c>
      <c r="AD2142" s="24">
        <v>11.033985437426058</v>
      </c>
      <c r="AE2142" s="6">
        <v>656</v>
      </c>
      <c r="AF2142" s="6">
        <v>798</v>
      </c>
      <c r="AG2142" s="6">
        <v>386</v>
      </c>
      <c r="AH2142" s="27">
        <v>4.0981354268891064</v>
      </c>
      <c r="AI2142" s="28">
        <v>700000</v>
      </c>
      <c r="AJ2142" s="28">
        <v>601500</v>
      </c>
      <c r="AK2142" s="28">
        <v>485000</v>
      </c>
      <c r="AL2142" s="29">
        <v>0.16375727348295926</v>
      </c>
      <c r="AM2142" s="29">
        <v>0.44329896907216493</v>
      </c>
      <c r="AN2142" s="6">
        <v>4.0999999999999996</v>
      </c>
      <c r="AO2142" s="27">
        <v>-0.70000000000000018</v>
      </c>
      <c r="AP2142" s="6">
        <v>4.8</v>
      </c>
      <c r="AQ2142" s="26">
        <v>9.4444444444444442E-2</v>
      </c>
      <c r="AR2142" s="28">
        <v>590</v>
      </c>
      <c r="AS2142" s="28">
        <v>560</v>
      </c>
      <c r="AT2142" s="25">
        <v>5.3571428571428568E-2</v>
      </c>
      <c r="AU2142" s="26">
        <v>0.41350936402878014</v>
      </c>
      <c r="AV2142" s="30">
        <v>1009.1200000000001</v>
      </c>
      <c r="AW2142" s="24">
        <v>0.52070000000000005</v>
      </c>
      <c r="AX2142" s="24">
        <v>0.4793</v>
      </c>
      <c r="AY2142" s="24">
        <v>0.52100000000000002</v>
      </c>
      <c r="AZ2142" s="24">
        <v>0.33210000000000001</v>
      </c>
      <c r="BA2142" s="24">
        <v>0.28670000000000001</v>
      </c>
      <c r="BB2142" s="24">
        <v>0.17899999999999999</v>
      </c>
      <c r="BC2142" s="24">
        <v>0.49270000000000003</v>
      </c>
      <c r="BD2142" s="31">
        <v>1</v>
      </c>
      <c r="BE2142" s="23">
        <v>64</v>
      </c>
      <c r="BF2142" s="32" t="s">
        <v>4862</v>
      </c>
      <c r="BG2142" s="33">
        <v>115.733178445581</v>
      </c>
      <c r="BH2142" s="33">
        <v>-32.520599922192801</v>
      </c>
      <c r="BI2142" s="34">
        <f t="shared" si="462"/>
        <v>59</v>
      </c>
      <c r="BJ2142" s="34">
        <f t="shared" si="463"/>
        <v>49</v>
      </c>
      <c r="BK2142" s="34">
        <f t="shared" si="464"/>
        <v>74</v>
      </c>
      <c r="BL2142" s="34">
        <f t="shared" si="465"/>
        <v>1</v>
      </c>
      <c r="BM2142" s="34">
        <f t="shared" si="466"/>
        <v>82</v>
      </c>
      <c r="BN2142" s="34">
        <f t="shared" si="467"/>
        <v>100</v>
      </c>
      <c r="BO2142" s="34">
        <f t="shared" si="468"/>
        <v>95</v>
      </c>
      <c r="BP2142" s="34">
        <f t="shared" si="469"/>
        <v>53</v>
      </c>
      <c r="BQ2142" s="35">
        <f t="shared" si="470"/>
        <v>100</v>
      </c>
      <c r="BR2142" s="34">
        <f t="shared" si="471"/>
        <v>40</v>
      </c>
      <c r="BS2142" s="35">
        <f t="shared" si="472"/>
        <v>1</v>
      </c>
      <c r="BT2142" s="35">
        <f t="shared" si="473"/>
        <v>42</v>
      </c>
      <c r="BU2142" s="35">
        <f t="shared" si="474"/>
        <v>10</v>
      </c>
      <c r="BV2142" s="35">
        <f t="shared" si="475"/>
        <v>55</v>
      </c>
    </row>
    <row r="2143" spans="2:74" hidden="1" x14ac:dyDescent="0.3">
      <c r="B2143" s="6" t="s">
        <v>2573</v>
      </c>
      <c r="C2143" s="6">
        <v>317011453</v>
      </c>
      <c r="D2143" s="6" t="s">
        <v>449</v>
      </c>
      <c r="E2143" s="6" t="s">
        <v>449</v>
      </c>
      <c r="F2143" s="6" t="s">
        <v>449</v>
      </c>
      <c r="G2143" s="6" t="s">
        <v>97</v>
      </c>
      <c r="H2143" s="6" t="s">
        <v>78</v>
      </c>
      <c r="I2143" s="22">
        <v>589000</v>
      </c>
      <c r="J2143" s="22">
        <v>575000</v>
      </c>
      <c r="K2143" s="22">
        <v>522400</v>
      </c>
      <c r="L2143" s="22">
        <v>600000</v>
      </c>
      <c r="M2143" s="22">
        <v>580000</v>
      </c>
      <c r="N2143" s="22">
        <v>520000</v>
      </c>
      <c r="O2143" s="23">
        <v>28</v>
      </c>
      <c r="P2143" s="23">
        <v>29</v>
      </c>
      <c r="Q2143" s="23">
        <v>31</v>
      </c>
      <c r="R2143" s="22">
        <v>500</v>
      </c>
      <c r="S2143" s="22">
        <v>450</v>
      </c>
      <c r="T2143" s="24">
        <v>4.5999999999999996</v>
      </c>
      <c r="U2143" s="24">
        <v>-0.30000000000000071</v>
      </c>
      <c r="V2143" s="24">
        <v>4.9000000000000004</v>
      </c>
      <c r="W2143" s="24">
        <v>4.9000000000000004</v>
      </c>
      <c r="X2143" s="25">
        <v>4.4142614601018676E-2</v>
      </c>
      <c r="Y2143" s="24">
        <v>4.9000000000000004</v>
      </c>
      <c r="Z2143" s="24">
        <v>-1.5</v>
      </c>
      <c r="AA2143" s="24">
        <v>6.4</v>
      </c>
      <c r="AB2143" s="24">
        <v>7.8</v>
      </c>
      <c r="AC2143" s="26">
        <v>0.37202380952380948</v>
      </c>
      <c r="AD2143" s="24">
        <v>8.4277701465201442</v>
      </c>
      <c r="AE2143" s="6">
        <v>482</v>
      </c>
      <c r="AF2143" s="6">
        <v>594</v>
      </c>
      <c r="AG2143" s="6">
        <v>491</v>
      </c>
      <c r="AH2143" s="27">
        <v>2.8360579168612801</v>
      </c>
      <c r="AI2143" s="28">
        <v>675000</v>
      </c>
      <c r="AJ2143" s="28">
        <v>610000</v>
      </c>
      <c r="AK2143" s="28">
        <v>535000</v>
      </c>
      <c r="AL2143" s="29">
        <v>0.10655737704918032</v>
      </c>
      <c r="AM2143" s="29">
        <v>0.26168224299065418</v>
      </c>
      <c r="AN2143" s="6">
        <v>3.1</v>
      </c>
      <c r="AO2143" s="27">
        <v>-0.39999999999999991</v>
      </c>
      <c r="AP2143" s="6">
        <v>3.5</v>
      </c>
      <c r="AQ2143" s="26">
        <v>8.5950413223140495E-2</v>
      </c>
      <c r="AR2143" s="28">
        <v>540</v>
      </c>
      <c r="AS2143" s="28">
        <v>500</v>
      </c>
      <c r="AT2143" s="25">
        <v>0.08</v>
      </c>
      <c r="AU2143" s="26">
        <v>0.3884304877283179</v>
      </c>
      <c r="AV2143" s="30">
        <v>1344.0000000000002</v>
      </c>
      <c r="AW2143" s="24">
        <v>0.57269999999999999</v>
      </c>
      <c r="AX2143" s="24">
        <v>0.42730000000000001</v>
      </c>
      <c r="AY2143" s="24">
        <v>0.70860000000000001</v>
      </c>
      <c r="AZ2143" s="24">
        <v>0.192</v>
      </c>
      <c r="BA2143" s="24">
        <v>0.23749999999999999</v>
      </c>
      <c r="BB2143" s="24">
        <v>0.2651</v>
      </c>
      <c r="BC2143" s="24">
        <v>0.47149999999999997</v>
      </c>
      <c r="BD2143" s="31">
        <v>1</v>
      </c>
      <c r="BE2143" s="23">
        <v>109</v>
      </c>
      <c r="BF2143" s="32" t="s">
        <v>4863</v>
      </c>
      <c r="BG2143" s="33">
        <v>151.929789543081</v>
      </c>
      <c r="BH2143" s="33">
        <v>-27.559058847338399</v>
      </c>
      <c r="BI2143" s="34">
        <f t="shared" si="462"/>
        <v>41</v>
      </c>
      <c r="BJ2143" s="34">
        <f t="shared" si="463"/>
        <v>65</v>
      </c>
      <c r="BK2143" s="34">
        <f t="shared" si="464"/>
        <v>90</v>
      </c>
      <c r="BL2143" s="34">
        <f t="shared" si="465"/>
        <v>1</v>
      </c>
      <c r="BM2143" s="34">
        <f t="shared" si="466"/>
        <v>54</v>
      </c>
      <c r="BN2143" s="34">
        <f t="shared" si="467"/>
        <v>100</v>
      </c>
      <c r="BO2143" s="34">
        <f t="shared" si="468"/>
        <v>85</v>
      </c>
      <c r="BP2143" s="34">
        <f t="shared" si="469"/>
        <v>42</v>
      </c>
      <c r="BQ2143" s="35">
        <f t="shared" si="470"/>
        <v>97</v>
      </c>
      <c r="BR2143" s="34">
        <f t="shared" si="471"/>
        <v>66</v>
      </c>
      <c r="BS2143" s="35">
        <f t="shared" si="472"/>
        <v>19</v>
      </c>
      <c r="BT2143" s="35">
        <f t="shared" si="473"/>
        <v>36</v>
      </c>
      <c r="BU2143" s="35">
        <f t="shared" si="474"/>
        <v>10</v>
      </c>
      <c r="BV2143" s="35">
        <f t="shared" si="475"/>
        <v>55</v>
      </c>
    </row>
    <row r="2144" spans="2:74" hidden="1" x14ac:dyDescent="0.3">
      <c r="B2144" s="6" t="s">
        <v>2574</v>
      </c>
      <c r="C2144" s="6">
        <v>315011396</v>
      </c>
      <c r="D2144" s="6" t="s">
        <v>1835</v>
      </c>
      <c r="E2144" s="6" t="s">
        <v>1225</v>
      </c>
      <c r="F2144" s="6" t="s">
        <v>2698</v>
      </c>
      <c r="G2144" s="6" t="s">
        <v>97</v>
      </c>
      <c r="H2144" s="6" t="s">
        <v>78</v>
      </c>
      <c r="I2144" s="22">
        <v>569000</v>
      </c>
      <c r="J2144" s="22">
        <v>497500</v>
      </c>
      <c r="K2144" s="22">
        <v>450000</v>
      </c>
      <c r="L2144" s="22">
        <v>330000</v>
      </c>
      <c r="M2144" s="22">
        <v>435000</v>
      </c>
      <c r="N2144" s="22">
        <v>295000</v>
      </c>
      <c r="O2144" s="23">
        <v>185</v>
      </c>
      <c r="P2144" s="23">
        <v>199</v>
      </c>
      <c r="Q2144" s="23">
        <v>147</v>
      </c>
      <c r="R2144" s="22">
        <v>480</v>
      </c>
      <c r="S2144" s="22">
        <v>600</v>
      </c>
      <c r="T2144" s="24">
        <v>0.5</v>
      </c>
      <c r="U2144" s="24">
        <v>-9.9999999999999978E-2</v>
      </c>
      <c r="V2144" s="24">
        <v>0.6</v>
      </c>
      <c r="W2144" s="24">
        <v>0.7</v>
      </c>
      <c r="X2144" s="25">
        <v>4.3866432337434098E-2</v>
      </c>
      <c r="Y2144" s="24">
        <v>0</v>
      </c>
      <c r="Z2144" s="24">
        <v>-0.1</v>
      </c>
      <c r="AA2144" s="24">
        <v>0.1</v>
      </c>
      <c r="AB2144" s="24">
        <v>0.1</v>
      </c>
      <c r="AC2144" s="26">
        <v>0.40317161671818297</v>
      </c>
      <c r="AD2144" s="24">
        <v>9.1908914227822969</v>
      </c>
      <c r="AE2144" s="6">
        <v>68</v>
      </c>
      <c r="AF2144" s="6">
        <v>69</v>
      </c>
      <c r="AG2144" s="6">
        <v>76</v>
      </c>
      <c r="AH2144" s="27">
        <v>10.578947368421053</v>
      </c>
      <c r="AI2144" s="28">
        <v>550000</v>
      </c>
      <c r="AJ2144" s="28">
        <v>450000</v>
      </c>
      <c r="AK2144" s="28">
        <v>440000</v>
      </c>
      <c r="AL2144" s="29">
        <v>0.22222222222222221</v>
      </c>
      <c r="AM2144" s="29">
        <v>0.25</v>
      </c>
      <c r="AN2144" s="6">
        <v>0.4</v>
      </c>
      <c r="AO2144" s="27">
        <v>-9.9999999999999978E-2</v>
      </c>
      <c r="AP2144" s="6">
        <v>0.5</v>
      </c>
      <c r="AQ2144" s="26">
        <v>4.4736842105263158E-2</v>
      </c>
      <c r="AR2144" s="28">
        <v>480</v>
      </c>
      <c r="AS2144" s="28">
        <v>600</v>
      </c>
      <c r="AT2144" s="25">
        <v>-0.2</v>
      </c>
      <c r="AU2144" s="26">
        <v>0.38365458839225342</v>
      </c>
      <c r="AV2144" s="30">
        <v>1190.5600000000002</v>
      </c>
      <c r="AW2144" s="24">
        <v>0.66339999999999999</v>
      </c>
      <c r="AX2144" s="24">
        <v>0.33660000000000001</v>
      </c>
      <c r="AY2144" s="24">
        <v>0.85070000000000001</v>
      </c>
      <c r="AZ2144" s="24">
        <v>5.2200000000000003E-2</v>
      </c>
      <c r="BA2144" s="24">
        <v>0.2465</v>
      </c>
      <c r="BB2144" s="24">
        <v>0.12540000000000001</v>
      </c>
      <c r="BC2144" s="24">
        <v>0.51949999999999996</v>
      </c>
      <c r="BD2144" s="31">
        <v>1</v>
      </c>
      <c r="BE2144" s="23">
        <v>1867</v>
      </c>
      <c r="BF2144" s="32" t="s">
        <v>4864</v>
      </c>
      <c r="BG2144" s="33">
        <v>142.76126684480701</v>
      </c>
      <c r="BH2144" s="33">
        <v>-13.683615061559699</v>
      </c>
      <c r="BI2144" s="34">
        <f t="shared" si="462"/>
        <v>100</v>
      </c>
      <c r="BJ2144" s="34">
        <f t="shared" si="463"/>
        <v>100</v>
      </c>
      <c r="BK2144" s="34">
        <f t="shared" si="464"/>
        <v>1</v>
      </c>
      <c r="BL2144" s="34">
        <f t="shared" si="465"/>
        <v>1</v>
      </c>
      <c r="BM2144" s="34">
        <f t="shared" si="466"/>
        <v>100</v>
      </c>
      <c r="BN2144" s="34">
        <f t="shared" si="467"/>
        <v>54</v>
      </c>
      <c r="BO2144" s="34">
        <f t="shared" si="468"/>
        <v>1</v>
      </c>
      <c r="BP2144" s="34">
        <f t="shared" si="469"/>
        <v>44</v>
      </c>
      <c r="BQ2144" s="35">
        <f t="shared" si="470"/>
        <v>96</v>
      </c>
      <c r="BR2144" s="34">
        <f t="shared" si="471"/>
        <v>59</v>
      </c>
      <c r="BS2144" s="35">
        <f t="shared" si="472"/>
        <v>1</v>
      </c>
      <c r="BT2144" s="35">
        <f t="shared" si="473"/>
        <v>100</v>
      </c>
      <c r="BU2144" s="35">
        <f t="shared" si="474"/>
        <v>10</v>
      </c>
      <c r="BV2144" s="35">
        <f t="shared" si="475"/>
        <v>55</v>
      </c>
    </row>
    <row r="2145" spans="2:74" hidden="1" x14ac:dyDescent="0.3">
      <c r="B2145" s="6" t="s">
        <v>2575</v>
      </c>
      <c r="C2145" s="6">
        <v>701011007</v>
      </c>
      <c r="D2145" s="6" t="s">
        <v>1650</v>
      </c>
      <c r="E2145" s="6" t="s">
        <v>1389</v>
      </c>
      <c r="F2145" s="6" t="s">
        <v>1389</v>
      </c>
      <c r="G2145" s="6" t="s">
        <v>1390</v>
      </c>
      <c r="H2145" s="6" t="s">
        <v>78</v>
      </c>
      <c r="I2145" s="22">
        <v>810000</v>
      </c>
      <c r="J2145" s="22">
        <v>865000</v>
      </c>
      <c r="K2145" s="22">
        <v>939510</v>
      </c>
      <c r="L2145" s="22">
        <v>865000</v>
      </c>
      <c r="M2145" s="22">
        <v>865000</v>
      </c>
      <c r="N2145" s="22">
        <v>990000</v>
      </c>
      <c r="O2145" s="23">
        <v>54</v>
      </c>
      <c r="P2145" s="23">
        <v>54</v>
      </c>
      <c r="Q2145" s="23">
        <v>34</v>
      </c>
      <c r="R2145" s="22">
        <v>800</v>
      </c>
      <c r="S2145" s="22">
        <v>800</v>
      </c>
      <c r="T2145" s="24">
        <v>2.6</v>
      </c>
      <c r="U2145" s="24">
        <v>-0.5</v>
      </c>
      <c r="V2145" s="24">
        <v>3.1</v>
      </c>
      <c r="W2145" s="24">
        <v>2.6</v>
      </c>
      <c r="X2145" s="25">
        <v>5.1358024691358022E-2</v>
      </c>
      <c r="Y2145" s="24">
        <v>4.4000000000000004</v>
      </c>
      <c r="Z2145" s="24">
        <v>-1.8999999999999995</v>
      </c>
      <c r="AA2145" s="24">
        <v>6.3</v>
      </c>
      <c r="AB2145" s="24">
        <v>8.6999999999999993</v>
      </c>
      <c r="AC2145" s="26">
        <v>0.32016392392905163</v>
      </c>
      <c r="AD2145" s="24">
        <v>6.2339610188108612</v>
      </c>
      <c r="AE2145" s="6">
        <v>40</v>
      </c>
      <c r="AF2145" s="6">
        <v>48</v>
      </c>
      <c r="AG2145" s="6">
        <v>45</v>
      </c>
      <c r="AH2145" s="27">
        <v>4.3243243243243246</v>
      </c>
      <c r="AI2145" s="28">
        <v>785000</v>
      </c>
      <c r="AJ2145" s="28">
        <v>900000</v>
      </c>
      <c r="AK2145" s="28">
        <v>900000</v>
      </c>
      <c r="AL2145" s="29">
        <v>-0.12777777777777777</v>
      </c>
      <c r="AM2145" s="29">
        <v>-0.12777777777777777</v>
      </c>
      <c r="AN2145" s="6">
        <v>1.8</v>
      </c>
      <c r="AO2145" s="27">
        <v>0.30000000000000004</v>
      </c>
      <c r="AP2145" s="6">
        <v>1.5</v>
      </c>
      <c r="AQ2145" s="26">
        <v>-4.2682926829268296E-3</v>
      </c>
      <c r="AR2145" s="28">
        <v>780</v>
      </c>
      <c r="AS2145" s="28">
        <v>780</v>
      </c>
      <c r="AT2145" s="25">
        <v>0</v>
      </c>
      <c r="AU2145" s="26">
        <v>0.24652074891555298</v>
      </c>
      <c r="AV2145" s="30">
        <v>2498.7200000000003</v>
      </c>
      <c r="AW2145" s="24">
        <v>0.60070000000000001</v>
      </c>
      <c r="AX2145" s="24">
        <v>0.39929999999999999</v>
      </c>
      <c r="AY2145" s="24">
        <v>0.3075</v>
      </c>
      <c r="AZ2145" s="24">
        <v>0.10340000000000001</v>
      </c>
      <c r="BA2145" s="24">
        <v>0.1283</v>
      </c>
      <c r="BB2145" s="24">
        <v>0.2326</v>
      </c>
      <c r="BC2145" s="24">
        <v>0.61409999999999998</v>
      </c>
      <c r="BD2145" s="31">
        <v>5.5</v>
      </c>
      <c r="BE2145" s="23">
        <v>4</v>
      </c>
      <c r="BF2145" s="32" t="s">
        <v>4865</v>
      </c>
      <c r="BG2145" s="33">
        <v>130.84218786006301</v>
      </c>
      <c r="BH2145" s="33">
        <v>-12.4356715395196</v>
      </c>
      <c r="BI2145" s="34">
        <f t="shared" si="462"/>
        <v>74</v>
      </c>
      <c r="BJ2145" s="34">
        <f t="shared" si="463"/>
        <v>87</v>
      </c>
      <c r="BK2145" s="34">
        <f t="shared" si="464"/>
        <v>71</v>
      </c>
      <c r="BL2145" s="34">
        <f t="shared" si="465"/>
        <v>19</v>
      </c>
      <c r="BM2145" s="34">
        <f t="shared" si="466"/>
        <v>1</v>
      </c>
      <c r="BN2145" s="34">
        <f t="shared" si="467"/>
        <v>1</v>
      </c>
      <c r="BO2145" s="34">
        <f t="shared" si="468"/>
        <v>100</v>
      </c>
      <c r="BP2145" s="34">
        <f t="shared" si="469"/>
        <v>18</v>
      </c>
      <c r="BQ2145" s="35">
        <f t="shared" si="470"/>
        <v>100</v>
      </c>
      <c r="BR2145" s="34">
        <f t="shared" si="471"/>
        <v>88</v>
      </c>
      <c r="BS2145" s="35">
        <f t="shared" si="472"/>
        <v>54</v>
      </c>
      <c r="BT2145" s="35">
        <f t="shared" si="473"/>
        <v>44</v>
      </c>
      <c r="BU2145" s="35">
        <f t="shared" si="474"/>
        <v>55</v>
      </c>
      <c r="BV2145" s="35">
        <f t="shared" si="475"/>
        <v>55</v>
      </c>
    </row>
    <row r="2146" spans="2:74" hidden="1" x14ac:dyDescent="0.3">
      <c r="B2146" s="6" t="s">
        <v>2576</v>
      </c>
      <c r="C2146" s="6">
        <v>309021234</v>
      </c>
      <c r="D2146" s="6" t="s">
        <v>2273</v>
      </c>
      <c r="E2146" s="6" t="s">
        <v>1142</v>
      </c>
      <c r="F2146" s="6" t="s">
        <v>3657</v>
      </c>
      <c r="G2146" s="6" t="s">
        <v>97</v>
      </c>
      <c r="H2146" s="6" t="s">
        <v>78</v>
      </c>
      <c r="I2146" s="22">
        <v>1740000</v>
      </c>
      <c r="J2146" s="22">
        <v>1750000</v>
      </c>
      <c r="K2146" s="22">
        <v>1650000</v>
      </c>
      <c r="L2146" s="22">
        <v>1750000</v>
      </c>
      <c r="M2146" s="22">
        <v>1750000</v>
      </c>
      <c r="N2146" s="22">
        <v>1700000</v>
      </c>
      <c r="O2146" s="23">
        <v>25</v>
      </c>
      <c r="P2146" s="23">
        <v>26</v>
      </c>
      <c r="Q2146" s="23">
        <v>31</v>
      </c>
      <c r="R2146" s="22">
        <v>1150</v>
      </c>
      <c r="S2146" s="22">
        <v>1050</v>
      </c>
      <c r="T2146" s="24">
        <v>2.9</v>
      </c>
      <c r="U2146" s="24">
        <v>-0.30000000000000027</v>
      </c>
      <c r="V2146" s="24">
        <v>3.2</v>
      </c>
      <c r="W2146" s="24">
        <v>3.6</v>
      </c>
      <c r="X2146" s="25">
        <v>3.4367816091954023E-2</v>
      </c>
      <c r="Y2146" s="24">
        <v>5.0999999999999996</v>
      </c>
      <c r="Z2146" s="24">
        <v>-2</v>
      </c>
      <c r="AA2146" s="24">
        <v>7.1</v>
      </c>
      <c r="AB2146" s="24">
        <v>7.7</v>
      </c>
      <c r="AC2146" s="26">
        <v>0.59662156553498791</v>
      </c>
      <c r="AD2146" s="24">
        <v>17.359891706201989</v>
      </c>
      <c r="AE2146" s="6">
        <v>138</v>
      </c>
      <c r="AF2146" s="6">
        <v>138</v>
      </c>
      <c r="AG2146" s="6">
        <v>136</v>
      </c>
      <c r="AH2146" s="27">
        <v>3.1832061068702293</v>
      </c>
      <c r="AI2146" s="28">
        <v>1522000</v>
      </c>
      <c r="AJ2146" s="28">
        <v>1400000</v>
      </c>
      <c r="AK2146" s="28">
        <v>1230000</v>
      </c>
      <c r="AL2146" s="29">
        <v>8.7142857142857147E-2</v>
      </c>
      <c r="AM2146" s="29">
        <v>0.23739837398373984</v>
      </c>
      <c r="AN2146" s="6">
        <v>3.1</v>
      </c>
      <c r="AO2146" s="27">
        <v>-0.19999999999999973</v>
      </c>
      <c r="AP2146" s="6">
        <v>3.3</v>
      </c>
      <c r="AQ2146" s="26">
        <v>0.17672727272727273</v>
      </c>
      <c r="AR2146" s="28">
        <v>1100</v>
      </c>
      <c r="AS2146" s="28">
        <v>990</v>
      </c>
      <c r="AT2146" s="25">
        <v>0.1111111111111111</v>
      </c>
      <c r="AU2146" s="26">
        <v>0.34562866996016817</v>
      </c>
      <c r="AV2146" s="30">
        <v>1927.5200000000002</v>
      </c>
      <c r="AW2146" s="24">
        <v>0.63170000000000004</v>
      </c>
      <c r="AX2146" s="24">
        <v>0.36830000000000002</v>
      </c>
      <c r="AY2146" s="24">
        <v>0.40920000000000001</v>
      </c>
      <c r="AZ2146" s="24">
        <v>0.19789999999999999</v>
      </c>
      <c r="BA2146" s="24">
        <v>0.28510000000000002</v>
      </c>
      <c r="BB2146" s="24">
        <v>0.32090000000000002</v>
      </c>
      <c r="BC2146" s="24">
        <v>0.36969999999999997</v>
      </c>
      <c r="BD2146" s="31">
        <v>8.5</v>
      </c>
      <c r="BE2146" s="23">
        <v>83</v>
      </c>
      <c r="BF2146" s="32" t="s">
        <v>4866</v>
      </c>
      <c r="BG2146" s="33">
        <v>153.46047480643401</v>
      </c>
      <c r="BH2146" s="33">
        <v>-28.116424198820901</v>
      </c>
      <c r="BI2146" s="34">
        <f t="shared" si="462"/>
        <v>69</v>
      </c>
      <c r="BJ2146" s="34">
        <f t="shared" si="463"/>
        <v>65</v>
      </c>
      <c r="BK2146" s="34">
        <f t="shared" si="464"/>
        <v>85</v>
      </c>
      <c r="BL2146" s="34">
        <f t="shared" si="465"/>
        <v>1</v>
      </c>
      <c r="BM2146" s="34">
        <f t="shared" si="466"/>
        <v>44</v>
      </c>
      <c r="BN2146" s="34">
        <f t="shared" si="467"/>
        <v>100</v>
      </c>
      <c r="BO2146" s="34">
        <f t="shared" si="468"/>
        <v>90</v>
      </c>
      <c r="BP2146" s="34">
        <f t="shared" si="469"/>
        <v>53</v>
      </c>
      <c r="BQ2146" s="35">
        <f t="shared" si="470"/>
        <v>65</v>
      </c>
      <c r="BR2146" s="34">
        <f t="shared" si="471"/>
        <v>1</v>
      </c>
      <c r="BS2146" s="35">
        <f t="shared" si="472"/>
        <v>1</v>
      </c>
      <c r="BT2146" s="35">
        <f t="shared" si="473"/>
        <v>32</v>
      </c>
      <c r="BU2146" s="35">
        <f t="shared" si="474"/>
        <v>85</v>
      </c>
      <c r="BV2146" s="35">
        <f t="shared" si="475"/>
        <v>55</v>
      </c>
    </row>
    <row r="2147" spans="2:74" hidden="1" x14ac:dyDescent="0.3">
      <c r="B2147" s="6" t="s">
        <v>2577</v>
      </c>
      <c r="C2147" s="6">
        <v>510011262</v>
      </c>
      <c r="D2147" s="6" t="s">
        <v>2231</v>
      </c>
      <c r="E2147" s="6" t="s">
        <v>2060</v>
      </c>
      <c r="F2147" s="6" t="s">
        <v>2577</v>
      </c>
      <c r="G2147" s="6" t="s">
        <v>93</v>
      </c>
      <c r="H2147" s="6" t="s">
        <v>78</v>
      </c>
      <c r="I2147" s="22">
        <v>765000</v>
      </c>
      <c r="J2147" s="22">
        <v>750000</v>
      </c>
      <c r="K2147" s="22">
        <v>695000</v>
      </c>
      <c r="L2147" s="22">
        <v>780000</v>
      </c>
      <c r="M2147" s="22">
        <v>775000</v>
      </c>
      <c r="N2147" s="22">
        <v>685000</v>
      </c>
      <c r="O2147" s="23">
        <v>48</v>
      </c>
      <c r="P2147" s="23">
        <v>50</v>
      </c>
      <c r="Q2147" s="23">
        <v>60</v>
      </c>
      <c r="R2147" s="22">
        <v>1000</v>
      </c>
      <c r="S2147" s="22">
        <v>950</v>
      </c>
      <c r="T2147" s="24">
        <v>3.4</v>
      </c>
      <c r="U2147" s="24">
        <v>-0.30000000000000027</v>
      </c>
      <c r="V2147" s="24">
        <v>3.7</v>
      </c>
      <c r="W2147" s="24">
        <v>4</v>
      </c>
      <c r="X2147" s="25">
        <v>6.7973856209150321E-2</v>
      </c>
      <c r="Y2147" s="24">
        <v>2.6</v>
      </c>
      <c r="Z2147" s="24">
        <v>-0.89999999999999991</v>
      </c>
      <c r="AA2147" s="24">
        <v>3.5</v>
      </c>
      <c r="AB2147" s="24">
        <v>3.1</v>
      </c>
      <c r="AC2147" s="26">
        <v>0.40182589687540177</v>
      </c>
      <c r="AD2147" s="24">
        <v>5.9114771367246606</v>
      </c>
      <c r="AE2147" s="6">
        <v>154</v>
      </c>
      <c r="AF2147" s="6">
        <v>148</v>
      </c>
      <c r="AG2147" s="6">
        <v>151</v>
      </c>
      <c r="AH2147" s="27">
        <v>6.791666666666667</v>
      </c>
      <c r="AI2147" s="28">
        <v>735000</v>
      </c>
      <c r="AJ2147" s="28">
        <v>660000</v>
      </c>
      <c r="AK2147" s="28">
        <v>640000</v>
      </c>
      <c r="AL2147" s="29">
        <v>0.11363636363636363</v>
      </c>
      <c r="AM2147" s="29">
        <v>0.1484375</v>
      </c>
      <c r="AN2147" s="6">
        <v>2.1</v>
      </c>
      <c r="AO2147" s="27">
        <v>-0.19999999999999973</v>
      </c>
      <c r="AP2147" s="6">
        <v>2.2999999999999998</v>
      </c>
      <c r="AQ2147" s="26">
        <v>4.4117647058823525E-2</v>
      </c>
      <c r="AR2147" s="28">
        <v>900</v>
      </c>
      <c r="AS2147" s="28">
        <v>800</v>
      </c>
      <c r="AT2147" s="25">
        <v>0.125</v>
      </c>
      <c r="AU2147" s="26">
        <v>0.41857724288462006</v>
      </c>
      <c r="AV2147" s="30">
        <v>2488.6400000000003</v>
      </c>
      <c r="AW2147" s="24">
        <v>0.70599999999999996</v>
      </c>
      <c r="AX2147" s="24">
        <v>0.29399999999999998</v>
      </c>
      <c r="AY2147" s="24">
        <v>0.76539999999999997</v>
      </c>
      <c r="AZ2147" s="24">
        <v>0.15340000000000001</v>
      </c>
      <c r="BA2147" s="24">
        <v>0.1492</v>
      </c>
      <c r="BB2147" s="24">
        <v>0.28599999999999998</v>
      </c>
      <c r="BC2147" s="24">
        <v>0.50729999999999997</v>
      </c>
      <c r="BD2147" s="31">
        <v>10</v>
      </c>
      <c r="BE2147" s="23">
        <v>1683</v>
      </c>
      <c r="BF2147" s="32" t="s">
        <v>4867</v>
      </c>
      <c r="BG2147" s="33">
        <v>122.224468420478</v>
      </c>
      <c r="BH2147" s="33">
        <v>-17.953543738579299</v>
      </c>
      <c r="BI2147" s="34">
        <f t="shared" si="462"/>
        <v>60</v>
      </c>
      <c r="BJ2147" s="34">
        <f t="shared" si="463"/>
        <v>82</v>
      </c>
      <c r="BK2147" s="34">
        <f t="shared" si="464"/>
        <v>41</v>
      </c>
      <c r="BL2147" s="34">
        <f t="shared" si="465"/>
        <v>1</v>
      </c>
      <c r="BM2147" s="34">
        <f t="shared" si="466"/>
        <v>57</v>
      </c>
      <c r="BN2147" s="34">
        <f t="shared" si="467"/>
        <v>53</v>
      </c>
      <c r="BO2147" s="34">
        <f t="shared" si="468"/>
        <v>1</v>
      </c>
      <c r="BP2147" s="34">
        <f t="shared" si="469"/>
        <v>23</v>
      </c>
      <c r="BQ2147" s="35">
        <f t="shared" si="470"/>
        <v>100</v>
      </c>
      <c r="BR2147" s="34">
        <f t="shared" si="471"/>
        <v>91</v>
      </c>
      <c r="BS2147" s="35">
        <f t="shared" si="472"/>
        <v>1</v>
      </c>
      <c r="BT2147" s="35">
        <f t="shared" si="473"/>
        <v>74</v>
      </c>
      <c r="BU2147" s="35">
        <f t="shared" si="474"/>
        <v>100</v>
      </c>
      <c r="BV2147" s="35">
        <f t="shared" si="475"/>
        <v>55</v>
      </c>
    </row>
    <row r="2148" spans="2:74" hidden="1" x14ac:dyDescent="0.3">
      <c r="B2148" s="6" t="s">
        <v>2578</v>
      </c>
      <c r="C2148" s="6">
        <v>114011279</v>
      </c>
      <c r="D2148" s="6" t="s">
        <v>1535</v>
      </c>
      <c r="E2148" s="6" t="s">
        <v>1111</v>
      </c>
      <c r="F2148" s="6" t="s">
        <v>4230</v>
      </c>
      <c r="G2148" s="6" t="s">
        <v>77</v>
      </c>
      <c r="H2148" s="6" t="s">
        <v>78</v>
      </c>
      <c r="I2148" s="22">
        <v>795000</v>
      </c>
      <c r="J2148" s="22">
        <v>795000</v>
      </c>
      <c r="K2148" s="22">
        <v>760000</v>
      </c>
      <c r="L2148" s="22">
        <v>720000</v>
      </c>
      <c r="M2148" s="22">
        <v>700000</v>
      </c>
      <c r="N2148" s="22">
        <v>715000</v>
      </c>
      <c r="O2148" s="23">
        <v>65</v>
      </c>
      <c r="P2148" s="23">
        <v>66</v>
      </c>
      <c r="Q2148" s="23">
        <v>64</v>
      </c>
      <c r="R2148" s="22">
        <v>520</v>
      </c>
      <c r="S2148" s="22">
        <v>500</v>
      </c>
      <c r="T2148" s="24">
        <v>3.5</v>
      </c>
      <c r="U2148" s="24">
        <v>0.10000000000000009</v>
      </c>
      <c r="V2148" s="24">
        <v>3.4</v>
      </c>
      <c r="W2148" s="24">
        <v>3.3</v>
      </c>
      <c r="X2148" s="25">
        <v>3.40125786163522E-2</v>
      </c>
      <c r="Y2148" s="24">
        <v>3.8</v>
      </c>
      <c r="Z2148" s="24">
        <v>-1.5</v>
      </c>
      <c r="AA2148" s="24">
        <v>5.3</v>
      </c>
      <c r="AB2148" s="24">
        <v>5</v>
      </c>
      <c r="AC2148" s="26">
        <v>0.42284673432214409</v>
      </c>
      <c r="AD2148" s="24">
        <v>12.432069296823393</v>
      </c>
      <c r="AE2148" s="6">
        <v>1033</v>
      </c>
      <c r="AF2148" s="6">
        <v>1179</v>
      </c>
      <c r="AG2148" s="6">
        <v>928</v>
      </c>
      <c r="AH2148" s="27">
        <v>7.6055321707757058</v>
      </c>
      <c r="AI2148" s="28">
        <v>840000</v>
      </c>
      <c r="AJ2148" s="28">
        <v>800000</v>
      </c>
      <c r="AK2148" s="28">
        <v>800000</v>
      </c>
      <c r="AL2148" s="29">
        <v>0.05</v>
      </c>
      <c r="AM2148" s="29">
        <v>0.05</v>
      </c>
      <c r="AN2148" s="6">
        <v>2.8</v>
      </c>
      <c r="AO2148" s="27">
        <v>9.9999999999999645E-2</v>
      </c>
      <c r="AP2148" s="6">
        <v>2.7</v>
      </c>
      <c r="AQ2148" s="26">
        <v>0.1167741935483871</v>
      </c>
      <c r="AR2148" s="28">
        <v>550</v>
      </c>
      <c r="AS2148" s="28">
        <v>530</v>
      </c>
      <c r="AT2148" s="25">
        <v>3.7735849056603772E-2</v>
      </c>
      <c r="AU2148" s="26">
        <v>9.7509220537122077E-2</v>
      </c>
      <c r="AV2148" s="30">
        <v>1229.7600000000002</v>
      </c>
      <c r="AW2148" s="24">
        <v>0.68379999999999996</v>
      </c>
      <c r="AX2148" s="24">
        <v>0.31619999999999998</v>
      </c>
      <c r="AY2148" s="24">
        <v>0.88119999999999998</v>
      </c>
      <c r="AZ2148" s="24">
        <v>9.2200000000000004E-2</v>
      </c>
      <c r="BA2148" s="24">
        <v>0.42180000000000001</v>
      </c>
      <c r="BB2148" s="24">
        <v>0.28270000000000001</v>
      </c>
      <c r="BC2148" s="24">
        <v>0.2301</v>
      </c>
      <c r="BD2148" s="31">
        <v>1</v>
      </c>
      <c r="BE2148" s="23">
        <v>147</v>
      </c>
      <c r="BF2148" s="32" t="s">
        <v>4868</v>
      </c>
      <c r="BG2148" s="33">
        <v>150.60848801593201</v>
      </c>
      <c r="BH2148" s="33">
        <v>-35.099798250046</v>
      </c>
      <c r="BI2148" s="34">
        <f t="shared" si="462"/>
        <v>59</v>
      </c>
      <c r="BJ2148" s="34">
        <f t="shared" si="463"/>
        <v>70</v>
      </c>
      <c r="BK2148" s="34">
        <f t="shared" si="464"/>
        <v>31</v>
      </c>
      <c r="BL2148" s="34">
        <f t="shared" si="465"/>
        <v>68</v>
      </c>
      <c r="BM2148" s="34">
        <f t="shared" si="466"/>
        <v>26</v>
      </c>
      <c r="BN2148" s="34">
        <f t="shared" si="467"/>
        <v>100</v>
      </c>
      <c r="BO2148" s="34">
        <f t="shared" si="468"/>
        <v>78</v>
      </c>
      <c r="BP2148" s="34">
        <f t="shared" si="469"/>
        <v>83</v>
      </c>
      <c r="BQ2148" s="35">
        <f t="shared" si="470"/>
        <v>64</v>
      </c>
      <c r="BR2148" s="34">
        <f t="shared" si="471"/>
        <v>26</v>
      </c>
      <c r="BS2148" s="35">
        <f t="shared" si="472"/>
        <v>1</v>
      </c>
      <c r="BT2148" s="35">
        <f t="shared" si="473"/>
        <v>54</v>
      </c>
      <c r="BU2148" s="35">
        <f t="shared" si="474"/>
        <v>10</v>
      </c>
      <c r="BV2148" s="35">
        <f t="shared" si="475"/>
        <v>55</v>
      </c>
    </row>
    <row r="2149" spans="2:74" hidden="1" x14ac:dyDescent="0.3">
      <c r="B2149" s="6" t="s">
        <v>2579</v>
      </c>
      <c r="C2149" s="6">
        <v>118011347</v>
      </c>
      <c r="D2149" s="6" t="s">
        <v>1694</v>
      </c>
      <c r="E2149" s="6" t="s">
        <v>1695</v>
      </c>
      <c r="F2149" s="6" t="s">
        <v>2757</v>
      </c>
      <c r="G2149" s="6" t="s">
        <v>77</v>
      </c>
      <c r="H2149" s="6" t="s">
        <v>78</v>
      </c>
      <c r="I2149" s="22">
        <v>4108000</v>
      </c>
      <c r="J2149" s="22">
        <v>3980000</v>
      </c>
      <c r="K2149" s="22">
        <v>4800000</v>
      </c>
      <c r="L2149" s="22">
        <v>3900000</v>
      </c>
      <c r="M2149" s="22">
        <v>3900000</v>
      </c>
      <c r="N2149" s="22">
        <v>4565000</v>
      </c>
      <c r="O2149" s="23">
        <v>26</v>
      </c>
      <c r="P2149" s="23">
        <v>26</v>
      </c>
      <c r="Q2149" s="23">
        <v>26</v>
      </c>
      <c r="R2149" s="22">
        <v>1900</v>
      </c>
      <c r="S2149" s="22">
        <v>1995</v>
      </c>
      <c r="T2149" s="24">
        <v>3.3</v>
      </c>
      <c r="U2149" s="24">
        <v>-0.40000000000000036</v>
      </c>
      <c r="V2149" s="24">
        <v>3.7</v>
      </c>
      <c r="W2149" s="24">
        <v>3.5</v>
      </c>
      <c r="X2149" s="25">
        <v>2.4050632911392405E-2</v>
      </c>
      <c r="Y2149" s="24">
        <v>5.2</v>
      </c>
      <c r="Z2149" s="24">
        <v>-1.2000000000000002</v>
      </c>
      <c r="AA2149" s="24">
        <v>6.4</v>
      </c>
      <c r="AB2149" s="24">
        <v>6.9</v>
      </c>
      <c r="AC2149" s="26">
        <v>0.56154537286612749</v>
      </c>
      <c r="AD2149" s="24">
        <v>23.348465503381089</v>
      </c>
      <c r="AE2149" s="6">
        <v>103</v>
      </c>
      <c r="AF2149" s="6">
        <v>231</v>
      </c>
      <c r="AG2149" s="6">
        <v>150</v>
      </c>
      <c r="AH2149" s="27">
        <v>2.4483985765124556</v>
      </c>
      <c r="AI2149" s="28">
        <v>3750000</v>
      </c>
      <c r="AJ2149" s="28">
        <v>3580000</v>
      </c>
      <c r="AK2149" s="28">
        <v>3535000</v>
      </c>
      <c r="AL2149" s="29">
        <v>4.7486033519553071E-2</v>
      </c>
      <c r="AM2149" s="29">
        <v>6.0820367751060818E-2</v>
      </c>
      <c r="AN2149" s="6">
        <v>2.9</v>
      </c>
      <c r="AO2149" s="27">
        <v>-0.20000000000000018</v>
      </c>
      <c r="AP2149" s="6">
        <v>3.1</v>
      </c>
      <c r="AQ2149" s="26">
        <v>9.5822454308093996E-2</v>
      </c>
      <c r="AR2149" s="28">
        <v>1800</v>
      </c>
      <c r="AS2149" s="28">
        <v>1795</v>
      </c>
      <c r="AT2149" s="25">
        <v>2.7855153203342618E-3</v>
      </c>
      <c r="AU2149" s="26">
        <v>0.2908513947336645</v>
      </c>
      <c r="AV2149" s="30">
        <v>3383.5200000000004</v>
      </c>
      <c r="AW2149" s="24">
        <v>0.60329999999999995</v>
      </c>
      <c r="AX2149" s="24">
        <v>0.3967</v>
      </c>
      <c r="AY2149" s="24">
        <v>0.18229999999999999</v>
      </c>
      <c r="AZ2149" s="24">
        <v>0.32029999999999997</v>
      </c>
      <c r="BA2149" s="24">
        <v>0.36230000000000001</v>
      </c>
      <c r="BB2149" s="24">
        <v>0.2424</v>
      </c>
      <c r="BC2149" s="24">
        <v>0.34229999999999999</v>
      </c>
      <c r="BD2149" s="31">
        <v>10</v>
      </c>
      <c r="BE2149" s="23">
        <v>4</v>
      </c>
      <c r="BF2149" s="32" t="s">
        <v>4869</v>
      </c>
      <c r="BG2149" s="33">
        <v>151.24207981300199</v>
      </c>
      <c r="BH2149" s="33">
        <v>-33.8853852250855</v>
      </c>
      <c r="BI2149" s="34">
        <f t="shared" si="462"/>
        <v>62</v>
      </c>
      <c r="BJ2149" s="34">
        <f t="shared" si="463"/>
        <v>69</v>
      </c>
      <c r="BK2149" s="34">
        <f t="shared" si="464"/>
        <v>94</v>
      </c>
      <c r="BL2149" s="34">
        <f t="shared" si="465"/>
        <v>4</v>
      </c>
      <c r="BM2149" s="34">
        <f t="shared" si="466"/>
        <v>25</v>
      </c>
      <c r="BN2149" s="34">
        <f t="shared" si="467"/>
        <v>100</v>
      </c>
      <c r="BO2149" s="34">
        <f t="shared" si="468"/>
        <v>100</v>
      </c>
      <c r="BP2149" s="34">
        <f t="shared" si="469"/>
        <v>70</v>
      </c>
      <c r="BQ2149" s="35">
        <f t="shared" si="470"/>
        <v>31</v>
      </c>
      <c r="BR2149" s="34">
        <f t="shared" si="471"/>
        <v>1</v>
      </c>
      <c r="BS2149" s="35">
        <f t="shared" si="472"/>
        <v>1</v>
      </c>
      <c r="BT2149" s="35">
        <f t="shared" si="473"/>
        <v>31</v>
      </c>
      <c r="BU2149" s="35">
        <f t="shared" si="474"/>
        <v>100</v>
      </c>
      <c r="BV2149" s="35">
        <f t="shared" si="475"/>
        <v>55</v>
      </c>
    </row>
    <row r="2150" spans="2:74" hidden="1" x14ac:dyDescent="0.3">
      <c r="B2150" s="6" t="s">
        <v>2580</v>
      </c>
      <c r="C2150" s="6">
        <v>309031236</v>
      </c>
      <c r="D2150" s="6" t="s">
        <v>2251</v>
      </c>
      <c r="E2150" s="6" t="s">
        <v>1142</v>
      </c>
      <c r="F2150" s="6" t="s">
        <v>3657</v>
      </c>
      <c r="G2150" s="6" t="s">
        <v>97</v>
      </c>
      <c r="H2150" s="6" t="s">
        <v>78</v>
      </c>
      <c r="I2150" s="22">
        <v>1140000</v>
      </c>
      <c r="J2150" s="22">
        <v>1150000</v>
      </c>
      <c r="K2150" s="22">
        <v>1200000</v>
      </c>
      <c r="L2150" s="22">
        <v>1215000</v>
      </c>
      <c r="M2150" s="22">
        <v>1160000</v>
      </c>
      <c r="N2150" s="22">
        <v>1305000</v>
      </c>
      <c r="O2150" s="23">
        <v>45</v>
      </c>
      <c r="P2150" s="23">
        <v>41</v>
      </c>
      <c r="Q2150" s="23">
        <v>46</v>
      </c>
      <c r="R2150" s="22">
        <v>820</v>
      </c>
      <c r="S2150" s="22">
        <v>770</v>
      </c>
      <c r="T2150" s="24">
        <v>1.8</v>
      </c>
      <c r="U2150" s="24">
        <v>-0.19999999999999996</v>
      </c>
      <c r="V2150" s="24">
        <v>2</v>
      </c>
      <c r="W2150" s="24">
        <v>2.2999999999999998</v>
      </c>
      <c r="X2150" s="25">
        <v>3.7403508771929828E-2</v>
      </c>
      <c r="Y2150" s="24">
        <v>4.7</v>
      </c>
      <c r="Z2150" s="24">
        <v>-1.7999999999999998</v>
      </c>
      <c r="AA2150" s="24">
        <v>6.5</v>
      </c>
      <c r="AB2150" s="24">
        <v>7.1</v>
      </c>
      <c r="AC2150" s="26">
        <v>0.55718634485757768</v>
      </c>
      <c r="AD2150" s="24">
        <v>14.896633047317978</v>
      </c>
      <c r="AE2150" s="6">
        <v>199</v>
      </c>
      <c r="AF2150" s="6">
        <v>235</v>
      </c>
      <c r="AG2150" s="6">
        <v>232</v>
      </c>
      <c r="AH2150" s="27">
        <v>5.0605427974947812</v>
      </c>
      <c r="AI2150" s="28">
        <v>1241900</v>
      </c>
      <c r="AJ2150" s="28">
        <v>1180000</v>
      </c>
      <c r="AK2150" s="28">
        <v>1005000</v>
      </c>
      <c r="AL2150" s="29">
        <v>5.2457627118644067E-2</v>
      </c>
      <c r="AM2150" s="29">
        <v>0.23572139303482587</v>
      </c>
      <c r="AN2150" s="6">
        <v>2.9</v>
      </c>
      <c r="AO2150" s="27">
        <v>-0.10000000000000009</v>
      </c>
      <c r="AP2150" s="6">
        <v>3</v>
      </c>
      <c r="AQ2150" s="26">
        <v>0.13267447306791569</v>
      </c>
      <c r="AR2150" s="28">
        <v>800</v>
      </c>
      <c r="AS2150" s="28">
        <v>775</v>
      </c>
      <c r="AT2150" s="25">
        <v>3.2258064516129031E-2</v>
      </c>
      <c r="AU2150" s="26">
        <v>0.44097912790921279</v>
      </c>
      <c r="AV2150" s="30">
        <v>1471.68</v>
      </c>
      <c r="AW2150" s="24">
        <v>0.59650000000000003</v>
      </c>
      <c r="AX2150" s="24">
        <v>0.40350000000000003</v>
      </c>
      <c r="AY2150" s="24">
        <v>0.20380000000000001</v>
      </c>
      <c r="AZ2150" s="24">
        <v>0.18679999999999999</v>
      </c>
      <c r="BA2150" s="24">
        <v>0.2606</v>
      </c>
      <c r="BB2150" s="24">
        <v>0.2407</v>
      </c>
      <c r="BC2150" s="24">
        <v>0.46910000000000002</v>
      </c>
      <c r="BD2150" s="31">
        <v>6</v>
      </c>
      <c r="BE2150" s="23">
        <v>62</v>
      </c>
      <c r="BF2150" s="32" t="s">
        <v>4870</v>
      </c>
      <c r="BG2150" s="33">
        <v>153.39037441301701</v>
      </c>
      <c r="BH2150" s="33">
        <v>-27.929772488928101</v>
      </c>
      <c r="BI2150" s="34">
        <f t="shared" si="462"/>
        <v>87</v>
      </c>
      <c r="BJ2150" s="34">
        <f t="shared" si="463"/>
        <v>69</v>
      </c>
      <c r="BK2150" s="34">
        <f t="shared" si="464"/>
        <v>62</v>
      </c>
      <c r="BL2150" s="34">
        <f t="shared" si="465"/>
        <v>1</v>
      </c>
      <c r="BM2150" s="34">
        <f t="shared" si="466"/>
        <v>27</v>
      </c>
      <c r="BN2150" s="34">
        <f t="shared" si="467"/>
        <v>100</v>
      </c>
      <c r="BO2150" s="34">
        <f t="shared" si="468"/>
        <v>95</v>
      </c>
      <c r="BP2150" s="34">
        <f t="shared" si="469"/>
        <v>47</v>
      </c>
      <c r="BQ2150" s="35">
        <f t="shared" si="470"/>
        <v>75</v>
      </c>
      <c r="BR2150" s="34">
        <f t="shared" si="471"/>
        <v>2</v>
      </c>
      <c r="BS2150" s="35">
        <f t="shared" si="472"/>
        <v>1</v>
      </c>
      <c r="BT2150" s="35">
        <f t="shared" si="473"/>
        <v>39</v>
      </c>
      <c r="BU2150" s="35">
        <f t="shared" si="474"/>
        <v>60</v>
      </c>
      <c r="BV2150" s="35">
        <f t="shared" si="475"/>
        <v>55</v>
      </c>
    </row>
    <row r="2151" spans="2:74" hidden="1" x14ac:dyDescent="0.3">
      <c r="B2151" s="6" t="s">
        <v>2581</v>
      </c>
      <c r="C2151" s="6">
        <v>312021344</v>
      </c>
      <c r="D2151" s="6" t="s">
        <v>711</v>
      </c>
      <c r="E2151" s="6" t="s">
        <v>712</v>
      </c>
      <c r="F2151" s="6" t="s">
        <v>711</v>
      </c>
      <c r="G2151" s="6" t="s">
        <v>97</v>
      </c>
      <c r="H2151" s="6" t="s">
        <v>78</v>
      </c>
      <c r="I2151" s="22">
        <v>624000</v>
      </c>
      <c r="J2151" s="22">
        <v>599000</v>
      </c>
      <c r="K2151" s="22">
        <v>510050</v>
      </c>
      <c r="L2151" s="22">
        <v>620000</v>
      </c>
      <c r="M2151" s="22">
        <v>582500</v>
      </c>
      <c r="N2151" s="22">
        <v>493500</v>
      </c>
      <c r="O2151" s="23">
        <v>30</v>
      </c>
      <c r="P2151" s="23">
        <v>29</v>
      </c>
      <c r="Q2151" s="23">
        <v>31</v>
      </c>
      <c r="R2151" s="22">
        <v>650</v>
      </c>
      <c r="S2151" s="22">
        <v>590</v>
      </c>
      <c r="T2151" s="24">
        <v>6.2</v>
      </c>
      <c r="U2151" s="24">
        <v>-0.89999999999999947</v>
      </c>
      <c r="V2151" s="24">
        <v>7.1</v>
      </c>
      <c r="W2151" s="24">
        <v>7.1</v>
      </c>
      <c r="X2151" s="25">
        <v>5.4166666666666669E-2</v>
      </c>
      <c r="Y2151" s="24">
        <v>5.7</v>
      </c>
      <c r="Z2151" s="24">
        <v>-1.8999999999999995</v>
      </c>
      <c r="AA2151" s="24">
        <v>7.6</v>
      </c>
      <c r="AB2151" s="24">
        <v>6.7</v>
      </c>
      <c r="AC2151" s="26">
        <v>0.2522195318805488</v>
      </c>
      <c r="AD2151" s="24">
        <v>4.6563605885639774</v>
      </c>
      <c r="AE2151" s="6">
        <v>405</v>
      </c>
      <c r="AF2151" s="6">
        <v>393</v>
      </c>
      <c r="AG2151" s="6">
        <v>369</v>
      </c>
      <c r="AH2151" s="27">
        <v>2.7826086956521738</v>
      </c>
      <c r="AI2151" s="28">
        <v>603000</v>
      </c>
      <c r="AJ2151" s="28">
        <v>480000</v>
      </c>
      <c r="AK2151" s="28">
        <v>435000</v>
      </c>
      <c r="AL2151" s="29">
        <v>0.25624999999999998</v>
      </c>
      <c r="AM2151" s="29">
        <v>0.38620689655172413</v>
      </c>
      <c r="AN2151" s="6">
        <v>3.1</v>
      </c>
      <c r="AO2151" s="27">
        <v>-0.60000000000000009</v>
      </c>
      <c r="AP2151" s="6">
        <v>3.7</v>
      </c>
      <c r="AQ2151" s="26">
        <v>5.826771653543307E-2</v>
      </c>
      <c r="AR2151" s="28">
        <v>640</v>
      </c>
      <c r="AS2151" s="28">
        <v>570</v>
      </c>
      <c r="AT2151" s="25">
        <v>0.12280701754385964</v>
      </c>
      <c r="AU2151" s="26">
        <v>0.47301678427596505</v>
      </c>
      <c r="AV2151" s="30">
        <v>2577.1200000000003</v>
      </c>
      <c r="AW2151" s="24">
        <v>0.80800000000000005</v>
      </c>
      <c r="AX2151" s="24">
        <v>0.192</v>
      </c>
      <c r="AY2151" s="24">
        <v>0.92020000000000002</v>
      </c>
      <c r="AZ2151" s="24">
        <v>7.1800000000000003E-2</v>
      </c>
      <c r="BA2151" s="24">
        <v>0.1943</v>
      </c>
      <c r="BB2151" s="24">
        <v>0.43580000000000002</v>
      </c>
      <c r="BC2151" s="24">
        <v>0.35460000000000003</v>
      </c>
      <c r="BD2151" s="31">
        <v>5</v>
      </c>
      <c r="BE2151" s="23">
        <v>814</v>
      </c>
      <c r="BF2151" s="32" t="s">
        <v>4871</v>
      </c>
      <c r="BG2151" s="33">
        <v>149.162345787021</v>
      </c>
      <c r="BH2151" s="33">
        <v>-21.057334549723201</v>
      </c>
      <c r="BI2151" s="34">
        <f t="shared" si="462"/>
        <v>14</v>
      </c>
      <c r="BJ2151" s="34">
        <f t="shared" si="463"/>
        <v>65</v>
      </c>
      <c r="BK2151" s="34">
        <f t="shared" si="464"/>
        <v>90</v>
      </c>
      <c r="BL2151" s="34">
        <f t="shared" si="465"/>
        <v>1</v>
      </c>
      <c r="BM2151" s="34">
        <f t="shared" si="466"/>
        <v>100</v>
      </c>
      <c r="BN2151" s="34">
        <f t="shared" si="467"/>
        <v>75</v>
      </c>
      <c r="BO2151" s="34">
        <f t="shared" si="468"/>
        <v>1</v>
      </c>
      <c r="BP2151" s="34">
        <f t="shared" si="469"/>
        <v>33</v>
      </c>
      <c r="BQ2151" s="35">
        <f t="shared" si="470"/>
        <v>100</v>
      </c>
      <c r="BR2151" s="34">
        <f t="shared" si="471"/>
        <v>100</v>
      </c>
      <c r="BS2151" s="35">
        <f t="shared" si="472"/>
        <v>99</v>
      </c>
      <c r="BT2151" s="35">
        <f t="shared" si="473"/>
        <v>22</v>
      </c>
      <c r="BU2151" s="35">
        <f t="shared" si="474"/>
        <v>50</v>
      </c>
      <c r="BV2151" s="35">
        <f t="shared" si="475"/>
        <v>55</v>
      </c>
    </row>
    <row r="2152" spans="2:74" hidden="1" x14ac:dyDescent="0.3">
      <c r="B2152" s="6" t="s">
        <v>2582</v>
      </c>
      <c r="C2152" s="6">
        <v>313051378</v>
      </c>
      <c r="D2152" s="6" t="s">
        <v>2448</v>
      </c>
      <c r="E2152" s="6" t="s">
        <v>628</v>
      </c>
      <c r="F2152" s="6" t="s">
        <v>2780</v>
      </c>
      <c r="G2152" s="6" t="s">
        <v>97</v>
      </c>
      <c r="H2152" s="6" t="s">
        <v>78</v>
      </c>
      <c r="I2152" s="22">
        <v>849000</v>
      </c>
      <c r="J2152" s="22">
        <v>850000</v>
      </c>
      <c r="K2152" s="22">
        <v>840000</v>
      </c>
      <c r="L2152" s="22">
        <v>845000</v>
      </c>
      <c r="M2152" s="22">
        <v>841200</v>
      </c>
      <c r="N2152" s="22">
        <v>825000</v>
      </c>
      <c r="O2152" s="23">
        <v>40</v>
      </c>
      <c r="P2152" s="23">
        <v>42</v>
      </c>
      <c r="Q2152" s="23">
        <v>42</v>
      </c>
      <c r="R2152" s="22">
        <v>600</v>
      </c>
      <c r="S2152" s="22">
        <v>560</v>
      </c>
      <c r="T2152" s="24">
        <v>3.4</v>
      </c>
      <c r="U2152" s="24">
        <v>-0.60000000000000009</v>
      </c>
      <c r="V2152" s="24">
        <v>4</v>
      </c>
      <c r="W2152" s="24">
        <v>5.2</v>
      </c>
      <c r="X2152" s="25">
        <v>3.674911660777385E-2</v>
      </c>
      <c r="Y2152" s="24">
        <v>4</v>
      </c>
      <c r="Z2152" s="24">
        <v>-1.2999999999999998</v>
      </c>
      <c r="AA2152" s="24">
        <v>5.3</v>
      </c>
      <c r="AB2152" s="24">
        <v>5.7</v>
      </c>
      <c r="AC2152" s="26">
        <v>0.43731778425655971</v>
      </c>
      <c r="AD2152" s="24">
        <v>11.900089706212153</v>
      </c>
      <c r="AE2152" s="6">
        <v>279</v>
      </c>
      <c r="AF2152" s="6">
        <v>308</v>
      </c>
      <c r="AG2152" s="6">
        <v>265</v>
      </c>
      <c r="AH2152" s="27">
        <v>4.39142091152815</v>
      </c>
      <c r="AI2152" s="28">
        <v>855000</v>
      </c>
      <c r="AJ2152" s="28">
        <v>795000</v>
      </c>
      <c r="AK2152" s="28">
        <v>732000</v>
      </c>
      <c r="AL2152" s="29">
        <v>7.5471698113207544E-2</v>
      </c>
      <c r="AM2152" s="29">
        <v>0.16803278688524589</v>
      </c>
      <c r="AN2152" s="6">
        <v>3.3</v>
      </c>
      <c r="AO2152" s="27">
        <v>-0.60000000000000009</v>
      </c>
      <c r="AP2152" s="6">
        <v>3.9</v>
      </c>
      <c r="AQ2152" s="26">
        <v>0.11374999999999999</v>
      </c>
      <c r="AR2152" s="28">
        <v>640</v>
      </c>
      <c r="AS2152" s="28">
        <v>600</v>
      </c>
      <c r="AT2152" s="25">
        <v>6.6666666666666666E-2</v>
      </c>
      <c r="AU2152" s="26">
        <v>0.3589522566570581</v>
      </c>
      <c r="AV2152" s="30">
        <v>1372.0000000000002</v>
      </c>
      <c r="AW2152" s="24">
        <v>0.58350000000000002</v>
      </c>
      <c r="AX2152" s="24">
        <v>0.41649999999999998</v>
      </c>
      <c r="AY2152" s="24">
        <v>0.64390000000000003</v>
      </c>
      <c r="AZ2152" s="24">
        <v>7.2099999999999997E-2</v>
      </c>
      <c r="BA2152" s="24">
        <v>0.29859999999999998</v>
      </c>
      <c r="BB2152" s="24">
        <v>0.27050000000000002</v>
      </c>
      <c r="BC2152" s="24">
        <v>0.40799999999999997</v>
      </c>
      <c r="BD2152" s="31">
        <v>4</v>
      </c>
      <c r="BE2152" s="23">
        <v>26</v>
      </c>
      <c r="BF2152" s="32" t="s">
        <v>4872</v>
      </c>
      <c r="BG2152" s="33">
        <v>153.10213995057401</v>
      </c>
      <c r="BH2152" s="33">
        <v>-27.250875700158002</v>
      </c>
      <c r="BI2152" s="34">
        <f t="shared" si="462"/>
        <v>60</v>
      </c>
      <c r="BJ2152" s="34">
        <f t="shared" si="463"/>
        <v>62</v>
      </c>
      <c r="BK2152" s="34">
        <f t="shared" si="464"/>
        <v>70</v>
      </c>
      <c r="BL2152" s="34">
        <f t="shared" si="465"/>
        <v>1</v>
      </c>
      <c r="BM2152" s="34">
        <f t="shared" si="466"/>
        <v>38</v>
      </c>
      <c r="BN2152" s="34">
        <f t="shared" si="467"/>
        <v>100</v>
      </c>
      <c r="BO2152" s="34">
        <f t="shared" si="468"/>
        <v>100</v>
      </c>
      <c r="BP2152" s="34">
        <f t="shared" si="469"/>
        <v>56</v>
      </c>
      <c r="BQ2152" s="35">
        <f t="shared" si="470"/>
        <v>73</v>
      </c>
      <c r="BR2152" s="34">
        <f t="shared" si="471"/>
        <v>32</v>
      </c>
      <c r="BS2152" s="35">
        <f t="shared" si="472"/>
        <v>1</v>
      </c>
      <c r="BT2152" s="35">
        <f t="shared" si="473"/>
        <v>51</v>
      </c>
      <c r="BU2152" s="35">
        <f t="shared" si="474"/>
        <v>40</v>
      </c>
      <c r="BV2152" s="35">
        <f t="shared" si="475"/>
        <v>55</v>
      </c>
    </row>
    <row r="2153" spans="2:74" hidden="1" x14ac:dyDescent="0.3">
      <c r="B2153" s="6" t="s">
        <v>2583</v>
      </c>
      <c r="C2153" s="6">
        <v>701041036</v>
      </c>
      <c r="D2153" s="6" t="s">
        <v>588</v>
      </c>
      <c r="E2153" s="6" t="s">
        <v>1389</v>
      </c>
      <c r="F2153" s="6" t="s">
        <v>1389</v>
      </c>
      <c r="G2153" s="6" t="s">
        <v>1390</v>
      </c>
      <c r="H2153" s="6" t="s">
        <v>78</v>
      </c>
      <c r="I2153" s="22">
        <v>480000</v>
      </c>
      <c r="J2153" s="22">
        <v>480000</v>
      </c>
      <c r="K2153" s="22">
        <v>489000</v>
      </c>
      <c r="L2153" s="22">
        <v>510000</v>
      </c>
      <c r="M2153" s="22">
        <v>510000</v>
      </c>
      <c r="N2153" s="22">
        <v>489000</v>
      </c>
      <c r="O2153" s="23">
        <v>62</v>
      </c>
      <c r="P2153" s="23">
        <v>59</v>
      </c>
      <c r="Q2153" s="23">
        <v>46</v>
      </c>
      <c r="R2153" s="22">
        <v>580</v>
      </c>
      <c r="S2153" s="22">
        <v>550</v>
      </c>
      <c r="T2153" s="24">
        <v>6</v>
      </c>
      <c r="U2153" s="24">
        <v>0.5</v>
      </c>
      <c r="V2153" s="24">
        <v>5.5</v>
      </c>
      <c r="W2153" s="24">
        <v>3.1</v>
      </c>
      <c r="X2153" s="25">
        <v>6.2833333333333338E-2</v>
      </c>
      <c r="Y2153" s="24">
        <v>3.7</v>
      </c>
      <c r="Z2153" s="24">
        <v>-2.2999999999999998</v>
      </c>
      <c r="AA2153" s="24">
        <v>6</v>
      </c>
      <c r="AB2153" s="24">
        <v>7.8</v>
      </c>
      <c r="AC2153" s="26">
        <v>0.26488856412130063</v>
      </c>
      <c r="AD2153" s="24">
        <v>4.2157331159888702</v>
      </c>
      <c r="AE2153" s="6">
        <v>60</v>
      </c>
      <c r="AF2153" s="6">
        <v>86</v>
      </c>
      <c r="AG2153" s="6">
        <v>247</v>
      </c>
      <c r="AH2153" s="27">
        <v>1.0077519379844961</v>
      </c>
      <c r="AI2153" s="28">
        <v>555000</v>
      </c>
      <c r="AJ2153" s="28">
        <v>525000</v>
      </c>
      <c r="AK2153" s="28">
        <v>520000</v>
      </c>
      <c r="AL2153" s="29">
        <v>5.7142857142857141E-2</v>
      </c>
      <c r="AM2153" s="29">
        <v>6.7307692307692304E-2</v>
      </c>
      <c r="AN2153" s="6">
        <v>6.2</v>
      </c>
      <c r="AO2153" s="27">
        <v>2.4000000000000004</v>
      </c>
      <c r="AP2153" s="6">
        <v>3.8</v>
      </c>
      <c r="AQ2153" s="26">
        <v>6.3235294117647056E-2</v>
      </c>
      <c r="AR2153" s="28">
        <v>660</v>
      </c>
      <c r="AS2153" s="28">
        <v>625</v>
      </c>
      <c r="AT2153" s="25">
        <v>5.6000000000000001E-2</v>
      </c>
      <c r="AU2153" s="26">
        <v>0.30436044273531948</v>
      </c>
      <c r="AV2153" s="30">
        <v>2189.6000000000004</v>
      </c>
      <c r="AW2153" s="24">
        <v>0.69969999999999999</v>
      </c>
      <c r="AX2153" s="24">
        <v>0.30030000000000001</v>
      </c>
      <c r="AY2153" s="24">
        <v>0.54300000000000004</v>
      </c>
      <c r="AZ2153" s="24">
        <v>0.13420000000000001</v>
      </c>
      <c r="BA2153" s="24">
        <v>0.1053</v>
      </c>
      <c r="BB2153" s="24">
        <v>0.4158</v>
      </c>
      <c r="BC2153" s="24">
        <v>0.45610000000000001</v>
      </c>
      <c r="BD2153" s="31">
        <v>4</v>
      </c>
      <c r="BE2153" s="23">
        <v>18</v>
      </c>
      <c r="BF2153" s="32" t="s">
        <v>4873</v>
      </c>
      <c r="BG2153" s="33">
        <v>130.99314075176201</v>
      </c>
      <c r="BH2153" s="33">
        <v>-12.4955879309497</v>
      </c>
      <c r="BI2153" s="34">
        <f t="shared" si="462"/>
        <v>18</v>
      </c>
      <c r="BJ2153" s="34">
        <f t="shared" si="463"/>
        <v>14</v>
      </c>
      <c r="BK2153" s="34">
        <f t="shared" si="464"/>
        <v>100</v>
      </c>
      <c r="BL2153" s="34">
        <f t="shared" si="465"/>
        <v>1</v>
      </c>
      <c r="BM2153" s="34">
        <f t="shared" si="466"/>
        <v>29</v>
      </c>
      <c r="BN2153" s="34">
        <f t="shared" si="467"/>
        <v>82</v>
      </c>
      <c r="BO2153" s="34">
        <f t="shared" si="468"/>
        <v>100</v>
      </c>
      <c r="BP2153" s="34">
        <f t="shared" si="469"/>
        <v>13</v>
      </c>
      <c r="BQ2153" s="35">
        <f t="shared" si="470"/>
        <v>100</v>
      </c>
      <c r="BR2153" s="34">
        <f t="shared" si="471"/>
        <v>100</v>
      </c>
      <c r="BS2153" s="35">
        <f t="shared" si="472"/>
        <v>90</v>
      </c>
      <c r="BT2153" s="35">
        <f t="shared" si="473"/>
        <v>55</v>
      </c>
      <c r="BU2153" s="35">
        <f t="shared" si="474"/>
        <v>40</v>
      </c>
      <c r="BV2153" s="35">
        <f t="shared" si="475"/>
        <v>55</v>
      </c>
    </row>
    <row r="2154" spans="2:74" hidden="1" x14ac:dyDescent="0.3">
      <c r="B2154" s="6" t="s">
        <v>2584</v>
      </c>
      <c r="C2154" s="6">
        <v>701041038</v>
      </c>
      <c r="D2154" s="6" t="s">
        <v>588</v>
      </c>
      <c r="E2154" s="6" t="s">
        <v>1389</v>
      </c>
      <c r="F2154" s="6" t="s">
        <v>1389</v>
      </c>
      <c r="G2154" s="6" t="s">
        <v>1390</v>
      </c>
      <c r="H2154" s="6" t="s">
        <v>78</v>
      </c>
      <c r="I2154" s="22">
        <v>576180</v>
      </c>
      <c r="J2154" s="22">
        <v>570360</v>
      </c>
      <c r="K2154" s="22">
        <v>587000</v>
      </c>
      <c r="L2154" s="22">
        <v>585000</v>
      </c>
      <c r="M2154" s="22">
        <v>580000</v>
      </c>
      <c r="N2154" s="22">
        <v>579000</v>
      </c>
      <c r="O2154" s="23">
        <v>47</v>
      </c>
      <c r="P2154" s="23">
        <v>48</v>
      </c>
      <c r="Q2154" s="23">
        <v>50</v>
      </c>
      <c r="R2154" s="22">
        <v>680</v>
      </c>
      <c r="S2154" s="22">
        <v>650</v>
      </c>
      <c r="T2154" s="24">
        <v>7.7</v>
      </c>
      <c r="U2154" s="24">
        <v>1</v>
      </c>
      <c r="V2154" s="24">
        <v>6.7</v>
      </c>
      <c r="W2154" s="24">
        <v>3.9</v>
      </c>
      <c r="X2154" s="25">
        <v>6.1369710854246938E-2</v>
      </c>
      <c r="Y2154" s="24">
        <v>6.7</v>
      </c>
      <c r="Z2154" s="24">
        <v>-2.4999999999999991</v>
      </c>
      <c r="AA2154" s="24">
        <v>9.1999999999999993</v>
      </c>
      <c r="AB2154" s="24">
        <v>9.8000000000000007</v>
      </c>
      <c r="AC2154" s="26">
        <v>0.23605865363252607</v>
      </c>
      <c r="AD2154" s="24">
        <v>3.8465009912327166</v>
      </c>
      <c r="AE2154" s="6">
        <v>60</v>
      </c>
      <c r="AF2154" s="6">
        <v>86</v>
      </c>
      <c r="AG2154" s="6">
        <v>247</v>
      </c>
      <c r="AH2154" s="27">
        <v>1.0077519379844961</v>
      </c>
      <c r="AI2154" s="28">
        <v>555000</v>
      </c>
      <c r="AJ2154" s="28">
        <v>525000</v>
      </c>
      <c r="AK2154" s="28">
        <v>520000</v>
      </c>
      <c r="AL2154" s="29">
        <v>5.7142857142857141E-2</v>
      </c>
      <c r="AM2154" s="29">
        <v>6.7307692307692304E-2</v>
      </c>
      <c r="AN2154" s="6">
        <v>6.2</v>
      </c>
      <c r="AO2154" s="27">
        <v>2.4000000000000004</v>
      </c>
      <c r="AP2154" s="6">
        <v>3.8</v>
      </c>
      <c r="AQ2154" s="26">
        <v>6.3235294117647056E-2</v>
      </c>
      <c r="AR2154" s="28">
        <v>660</v>
      </c>
      <c r="AS2154" s="28">
        <v>625</v>
      </c>
      <c r="AT2154" s="25">
        <v>5.6000000000000001E-2</v>
      </c>
      <c r="AU2154" s="26">
        <v>0.30436044273531948</v>
      </c>
      <c r="AV2154" s="30">
        <v>2880.6400000000003</v>
      </c>
      <c r="AW2154" s="24">
        <v>0.80879999999999996</v>
      </c>
      <c r="AX2154" s="24">
        <v>0.19120000000000001</v>
      </c>
      <c r="AY2154" s="24">
        <v>0.95450000000000002</v>
      </c>
      <c r="AZ2154" s="24">
        <v>2.2700000000000001E-2</v>
      </c>
      <c r="BA2154" s="24">
        <v>0.13439999999999999</v>
      </c>
      <c r="BB2154" s="24">
        <v>0.43780000000000002</v>
      </c>
      <c r="BC2154" s="24">
        <v>0.3997</v>
      </c>
      <c r="BD2154" s="31">
        <v>9</v>
      </c>
      <c r="BE2154" s="23">
        <v>15</v>
      </c>
      <c r="BF2154" s="32" t="s">
        <v>4874</v>
      </c>
      <c r="BG2154" s="33">
        <v>130.97116004635001</v>
      </c>
      <c r="BH2154" s="33">
        <v>-12.47879612577</v>
      </c>
      <c r="BI2154" s="34">
        <f t="shared" si="462"/>
        <v>1</v>
      </c>
      <c r="BJ2154" s="34">
        <f t="shared" si="463"/>
        <v>14</v>
      </c>
      <c r="BK2154" s="34">
        <f t="shared" si="464"/>
        <v>100</v>
      </c>
      <c r="BL2154" s="34">
        <f t="shared" si="465"/>
        <v>1</v>
      </c>
      <c r="BM2154" s="34">
        <f t="shared" si="466"/>
        <v>29</v>
      </c>
      <c r="BN2154" s="34">
        <f t="shared" si="467"/>
        <v>82</v>
      </c>
      <c r="BO2154" s="34">
        <f t="shared" si="468"/>
        <v>100</v>
      </c>
      <c r="BP2154" s="34">
        <f t="shared" si="469"/>
        <v>20</v>
      </c>
      <c r="BQ2154" s="35">
        <f t="shared" si="470"/>
        <v>100</v>
      </c>
      <c r="BR2154" s="34">
        <f t="shared" si="471"/>
        <v>100</v>
      </c>
      <c r="BS2154" s="35">
        <f t="shared" si="472"/>
        <v>100</v>
      </c>
      <c r="BT2154" s="35">
        <f t="shared" si="473"/>
        <v>6</v>
      </c>
      <c r="BU2154" s="35">
        <f t="shared" si="474"/>
        <v>90</v>
      </c>
      <c r="BV2154" s="35">
        <f t="shared" si="475"/>
        <v>55</v>
      </c>
    </row>
    <row r="2155" spans="2:74" hidden="1" x14ac:dyDescent="0.3">
      <c r="B2155" s="6" t="s">
        <v>2585</v>
      </c>
      <c r="C2155" s="6">
        <v>319031511</v>
      </c>
      <c r="D2155" s="6" t="s">
        <v>910</v>
      </c>
      <c r="E2155" s="6" t="s">
        <v>140</v>
      </c>
      <c r="F2155" s="6" t="s">
        <v>2698</v>
      </c>
      <c r="G2155" s="6" t="s">
        <v>97</v>
      </c>
      <c r="H2155" s="6" t="s">
        <v>78</v>
      </c>
      <c r="I2155" s="22">
        <v>760000</v>
      </c>
      <c r="J2155" s="22">
        <v>750000</v>
      </c>
      <c r="K2155" s="22">
        <v>675000</v>
      </c>
      <c r="L2155" s="22">
        <v>715000</v>
      </c>
      <c r="M2155" s="22">
        <v>710000</v>
      </c>
      <c r="N2155" s="22">
        <v>625000</v>
      </c>
      <c r="O2155" s="23">
        <v>93</v>
      </c>
      <c r="P2155" s="23">
        <v>85</v>
      </c>
      <c r="Q2155" s="23">
        <v>77</v>
      </c>
      <c r="R2155" s="22">
        <v>480</v>
      </c>
      <c r="S2155" s="22">
        <v>470</v>
      </c>
      <c r="T2155" s="24">
        <v>3.9</v>
      </c>
      <c r="U2155" s="24">
        <v>-0.19999999999999973</v>
      </c>
      <c r="V2155" s="24">
        <v>4.0999999999999996</v>
      </c>
      <c r="W2155" s="24">
        <v>3.5</v>
      </c>
      <c r="X2155" s="25">
        <v>3.2842105263157895E-2</v>
      </c>
      <c r="Y2155" s="24">
        <v>0.5</v>
      </c>
      <c r="Z2155" s="24">
        <v>-0.30000000000000004</v>
      </c>
      <c r="AA2155" s="24">
        <v>0.8</v>
      </c>
      <c r="AB2155" s="24">
        <v>1.4</v>
      </c>
      <c r="AC2155" s="26">
        <v>0.54249547920433994</v>
      </c>
      <c r="AD2155" s="24">
        <v>16.518291834747529</v>
      </c>
      <c r="AE2155" s="6">
        <v>474</v>
      </c>
      <c r="AF2155" s="6">
        <v>432</v>
      </c>
      <c r="AG2155" s="6">
        <v>341</v>
      </c>
      <c r="AH2155" s="27">
        <v>6.5830258302583022</v>
      </c>
      <c r="AI2155" s="28">
        <v>655000</v>
      </c>
      <c r="AJ2155" s="28">
        <v>602000</v>
      </c>
      <c r="AK2155" s="28">
        <v>555000</v>
      </c>
      <c r="AL2155" s="29">
        <v>8.8039867109634545E-2</v>
      </c>
      <c r="AM2155" s="29">
        <v>0.18018018018018017</v>
      </c>
      <c r="AN2155" s="6">
        <v>2.6</v>
      </c>
      <c r="AO2155" s="27">
        <v>-0.29999999999999982</v>
      </c>
      <c r="AP2155" s="6">
        <v>2.9</v>
      </c>
      <c r="AQ2155" s="26">
        <v>0.12982456140350879</v>
      </c>
      <c r="AR2155" s="28">
        <v>550</v>
      </c>
      <c r="AS2155" s="28">
        <v>525</v>
      </c>
      <c r="AT2155" s="25">
        <v>4.7619047619047616E-2</v>
      </c>
      <c r="AU2155" s="26">
        <v>0.43805775716358764</v>
      </c>
      <c r="AV2155" s="30">
        <v>884.80000000000007</v>
      </c>
      <c r="AW2155" s="24">
        <v>0.63619999999999999</v>
      </c>
      <c r="AX2155" s="24">
        <v>0.36380000000000001</v>
      </c>
      <c r="AY2155" s="24">
        <v>0.83550000000000002</v>
      </c>
      <c r="AZ2155" s="24">
        <v>5.3100000000000001E-2</v>
      </c>
      <c r="BA2155" s="24">
        <v>0.54610000000000003</v>
      </c>
      <c r="BB2155" s="24">
        <v>0.18859999999999999</v>
      </c>
      <c r="BC2155" s="24">
        <v>0.2172</v>
      </c>
      <c r="BD2155" s="31">
        <v>1.5</v>
      </c>
      <c r="BE2155" s="23">
        <v>165</v>
      </c>
      <c r="BF2155" s="32" t="s">
        <v>4875</v>
      </c>
      <c r="BG2155" s="33">
        <v>152.971535372087</v>
      </c>
      <c r="BH2155" s="33">
        <v>-25.995582809259499</v>
      </c>
      <c r="BI2155" s="34">
        <f t="shared" si="462"/>
        <v>52</v>
      </c>
      <c r="BJ2155" s="34">
        <f t="shared" si="463"/>
        <v>74</v>
      </c>
      <c r="BK2155" s="34">
        <f t="shared" si="464"/>
        <v>43</v>
      </c>
      <c r="BL2155" s="34">
        <f t="shared" si="465"/>
        <v>1</v>
      </c>
      <c r="BM2155" s="34">
        <f t="shared" si="466"/>
        <v>45</v>
      </c>
      <c r="BN2155" s="34">
        <f t="shared" si="467"/>
        <v>100</v>
      </c>
      <c r="BO2155" s="34">
        <f t="shared" si="468"/>
        <v>74</v>
      </c>
      <c r="BP2155" s="34">
        <f t="shared" si="469"/>
        <v>100</v>
      </c>
      <c r="BQ2155" s="35">
        <f t="shared" si="470"/>
        <v>60</v>
      </c>
      <c r="BR2155" s="34">
        <f t="shared" si="471"/>
        <v>1</v>
      </c>
      <c r="BS2155" s="35">
        <f t="shared" si="472"/>
        <v>1</v>
      </c>
      <c r="BT2155" s="35">
        <f t="shared" si="473"/>
        <v>100</v>
      </c>
      <c r="BU2155" s="35">
        <f t="shared" si="474"/>
        <v>15</v>
      </c>
      <c r="BV2155" s="35">
        <f t="shared" si="475"/>
        <v>54</v>
      </c>
    </row>
    <row r="2156" spans="2:74" hidden="1" x14ac:dyDescent="0.3">
      <c r="B2156" s="6" t="s">
        <v>2586</v>
      </c>
      <c r="C2156" s="6">
        <v>316031426</v>
      </c>
      <c r="D2156" s="6" t="s">
        <v>2398</v>
      </c>
      <c r="E2156" s="6" t="s">
        <v>1740</v>
      </c>
      <c r="F2156" s="6" t="s">
        <v>1740</v>
      </c>
      <c r="G2156" s="6" t="s">
        <v>97</v>
      </c>
      <c r="H2156" s="6" t="s">
        <v>78</v>
      </c>
      <c r="I2156" s="22">
        <v>1380000</v>
      </c>
      <c r="J2156" s="22">
        <v>1400000</v>
      </c>
      <c r="K2156" s="22">
        <v>1250000</v>
      </c>
      <c r="L2156" s="22">
        <v>1360000</v>
      </c>
      <c r="M2156" s="22">
        <v>1360000</v>
      </c>
      <c r="N2156" s="22">
        <v>1225000</v>
      </c>
      <c r="O2156" s="23">
        <v>49</v>
      </c>
      <c r="P2156" s="23">
        <v>51</v>
      </c>
      <c r="Q2156" s="23">
        <v>65</v>
      </c>
      <c r="R2156" s="22">
        <v>900</v>
      </c>
      <c r="S2156" s="22">
        <v>770</v>
      </c>
      <c r="T2156" s="24">
        <v>2.8</v>
      </c>
      <c r="U2156" s="24">
        <v>-0.20000000000000018</v>
      </c>
      <c r="V2156" s="24">
        <v>3</v>
      </c>
      <c r="W2156" s="24">
        <v>2.8</v>
      </c>
      <c r="X2156" s="25">
        <v>3.3913043478260872E-2</v>
      </c>
      <c r="Y2156" s="24">
        <v>2.5</v>
      </c>
      <c r="Z2156" s="24">
        <v>-1</v>
      </c>
      <c r="AA2156" s="24">
        <v>3.5</v>
      </c>
      <c r="AB2156" s="24">
        <v>3.6</v>
      </c>
      <c r="AC2156" s="26">
        <v>0.53357996585088208</v>
      </c>
      <c r="AD2156" s="24">
        <v>15.733768223808061</v>
      </c>
      <c r="AE2156" s="6">
        <v>205</v>
      </c>
      <c r="AF2156" s="6">
        <v>210</v>
      </c>
      <c r="AG2156" s="6">
        <v>212</v>
      </c>
      <c r="AH2156" s="27">
        <v>4.580645161290323</v>
      </c>
      <c r="AI2156" s="28">
        <v>1340000</v>
      </c>
      <c r="AJ2156" s="28">
        <v>1250000</v>
      </c>
      <c r="AK2156" s="28">
        <v>1100000</v>
      </c>
      <c r="AL2156" s="29">
        <v>7.1999999999999995E-2</v>
      </c>
      <c r="AM2156" s="29">
        <v>0.21818181818181817</v>
      </c>
      <c r="AN2156" s="6">
        <v>2.9</v>
      </c>
      <c r="AO2156" s="27">
        <v>-0.20000000000000018</v>
      </c>
      <c r="AP2156" s="6">
        <v>3.1</v>
      </c>
      <c r="AQ2156" s="26">
        <v>0.16019417475728154</v>
      </c>
      <c r="AR2156" s="28">
        <v>830</v>
      </c>
      <c r="AS2156" s="28">
        <v>790</v>
      </c>
      <c r="AT2156" s="25">
        <v>5.0632911392405063E-2</v>
      </c>
      <c r="AU2156" s="26">
        <v>0.38528684450261952</v>
      </c>
      <c r="AV2156" s="30">
        <v>1686.7200000000003</v>
      </c>
      <c r="AW2156" s="24">
        <v>0.72230000000000005</v>
      </c>
      <c r="AX2156" s="24">
        <v>0.2777</v>
      </c>
      <c r="AY2156" s="24">
        <v>0.62290000000000001</v>
      </c>
      <c r="AZ2156" s="24">
        <v>0.2059</v>
      </c>
      <c r="BA2156" s="24">
        <v>0.3634</v>
      </c>
      <c r="BB2156" s="24">
        <v>0.31990000000000002</v>
      </c>
      <c r="BC2156" s="24">
        <v>0.27210000000000001</v>
      </c>
      <c r="BD2156" s="31">
        <v>3</v>
      </c>
      <c r="BE2156" s="23">
        <v>97</v>
      </c>
      <c r="BF2156" s="32" t="s">
        <v>4876</v>
      </c>
      <c r="BG2156" s="33">
        <v>153.077202872779</v>
      </c>
      <c r="BH2156" s="33">
        <v>-26.607890761107601</v>
      </c>
      <c r="BI2156" s="34">
        <f t="shared" si="462"/>
        <v>70</v>
      </c>
      <c r="BJ2156" s="34">
        <f t="shared" si="463"/>
        <v>69</v>
      </c>
      <c r="BK2156" s="34">
        <f t="shared" si="464"/>
        <v>68</v>
      </c>
      <c r="BL2156" s="34">
        <f t="shared" si="465"/>
        <v>1</v>
      </c>
      <c r="BM2156" s="34">
        <f t="shared" si="466"/>
        <v>37</v>
      </c>
      <c r="BN2156" s="34">
        <f t="shared" si="467"/>
        <v>100</v>
      </c>
      <c r="BO2156" s="34">
        <f t="shared" si="468"/>
        <v>87</v>
      </c>
      <c r="BP2156" s="34">
        <f t="shared" si="469"/>
        <v>70</v>
      </c>
      <c r="BQ2156" s="35">
        <f t="shared" si="470"/>
        <v>63</v>
      </c>
      <c r="BR2156" s="34">
        <f t="shared" si="471"/>
        <v>1</v>
      </c>
      <c r="BS2156" s="35">
        <f t="shared" si="472"/>
        <v>1</v>
      </c>
      <c r="BT2156" s="35">
        <f t="shared" si="473"/>
        <v>75</v>
      </c>
      <c r="BU2156" s="35">
        <f t="shared" si="474"/>
        <v>30</v>
      </c>
      <c r="BV2156" s="35">
        <f t="shared" si="475"/>
        <v>54</v>
      </c>
    </row>
    <row r="2157" spans="2:74" hidden="1" x14ac:dyDescent="0.3">
      <c r="B2157" s="6" t="s">
        <v>2587</v>
      </c>
      <c r="C2157" s="6">
        <v>701021028</v>
      </c>
      <c r="D2157" s="6" t="s">
        <v>1910</v>
      </c>
      <c r="E2157" s="6" t="s">
        <v>1389</v>
      </c>
      <c r="F2157" s="6" t="s">
        <v>1389</v>
      </c>
      <c r="G2157" s="6" t="s">
        <v>1390</v>
      </c>
      <c r="H2157" s="6" t="s">
        <v>78</v>
      </c>
      <c r="I2157" s="22">
        <v>547200</v>
      </c>
      <c r="J2157" s="22">
        <v>547200</v>
      </c>
      <c r="K2157" s="22">
        <v>500000</v>
      </c>
      <c r="L2157" s="22">
        <v>530000</v>
      </c>
      <c r="M2157" s="22">
        <v>520000</v>
      </c>
      <c r="N2157" s="22">
        <v>467500</v>
      </c>
      <c r="O2157" s="23">
        <v>51</v>
      </c>
      <c r="P2157" s="23">
        <v>25</v>
      </c>
      <c r="Q2157" s="23">
        <v>43</v>
      </c>
      <c r="R2157" s="22">
        <v>620</v>
      </c>
      <c r="S2157" s="22">
        <v>600</v>
      </c>
      <c r="T2157" s="24">
        <v>5.3</v>
      </c>
      <c r="U2157" s="24">
        <v>0.29999999999999982</v>
      </c>
      <c r="V2157" s="24">
        <v>5</v>
      </c>
      <c r="W2157" s="24">
        <v>3.4</v>
      </c>
      <c r="X2157" s="25">
        <v>5.8918128654970758E-2</v>
      </c>
      <c r="Y2157" s="24">
        <v>3.1</v>
      </c>
      <c r="Z2157" s="24">
        <v>-0.39999999999999991</v>
      </c>
      <c r="AA2157" s="24">
        <v>3.5</v>
      </c>
      <c r="AB2157" s="24">
        <v>4</v>
      </c>
      <c r="AC2157" s="26">
        <v>0.26575680680337427</v>
      </c>
      <c r="AD2157" s="24">
        <v>4.5106118077793544</v>
      </c>
      <c r="AE2157" s="6">
        <v>81</v>
      </c>
      <c r="AF2157" s="6">
        <v>97</v>
      </c>
      <c r="AG2157" s="6">
        <v>163</v>
      </c>
      <c r="AH2157" s="27">
        <v>1.8279569892473118</v>
      </c>
      <c r="AI2157" s="28">
        <v>620000</v>
      </c>
      <c r="AJ2157" s="28">
        <v>615000</v>
      </c>
      <c r="AK2157" s="28">
        <v>622000</v>
      </c>
      <c r="AL2157" s="29">
        <v>8.130081300813009E-3</v>
      </c>
      <c r="AM2157" s="29">
        <v>-3.2154340836012861E-3</v>
      </c>
      <c r="AN2157" s="6">
        <v>3.3</v>
      </c>
      <c r="AO2157" s="27">
        <v>0.89999999999999991</v>
      </c>
      <c r="AP2157" s="6">
        <v>2.4</v>
      </c>
      <c r="AQ2157" s="26">
        <v>7.8260869565217397E-3</v>
      </c>
      <c r="AR2157" s="28">
        <v>670</v>
      </c>
      <c r="AS2157" s="28">
        <v>660</v>
      </c>
      <c r="AT2157" s="25">
        <v>1.5151515151515152E-2</v>
      </c>
      <c r="AU2157" s="26">
        <v>0.32804391913892339</v>
      </c>
      <c r="AV2157" s="30">
        <v>2332.96</v>
      </c>
      <c r="AW2157" s="24">
        <v>0.76719999999999999</v>
      </c>
      <c r="AX2157" s="24">
        <v>0.23280000000000001</v>
      </c>
      <c r="AY2157" s="24">
        <v>0.80369999999999997</v>
      </c>
      <c r="AZ2157" s="24">
        <v>0.1729</v>
      </c>
      <c r="BA2157" s="24">
        <v>0.2165</v>
      </c>
      <c r="BB2157" s="24">
        <v>0.33639999999999998</v>
      </c>
      <c r="BC2157" s="24">
        <v>0.40189999999999998</v>
      </c>
      <c r="BD2157" s="31">
        <v>4</v>
      </c>
      <c r="BE2157" s="23">
        <v>11</v>
      </c>
      <c r="BF2157" s="32" t="s">
        <v>4877</v>
      </c>
      <c r="BG2157" s="33">
        <v>130.885102170083</v>
      </c>
      <c r="BH2157" s="33">
        <v>-12.3829789343801</v>
      </c>
      <c r="BI2157" s="34">
        <f t="shared" si="462"/>
        <v>29</v>
      </c>
      <c r="BJ2157" s="34">
        <f t="shared" si="463"/>
        <v>62</v>
      </c>
      <c r="BK2157" s="34">
        <f t="shared" si="464"/>
        <v>100</v>
      </c>
      <c r="BL2157" s="34">
        <f t="shared" si="465"/>
        <v>1</v>
      </c>
      <c r="BM2157" s="34">
        <f t="shared" si="466"/>
        <v>5</v>
      </c>
      <c r="BN2157" s="34">
        <f t="shared" si="467"/>
        <v>1</v>
      </c>
      <c r="BO2157" s="34">
        <f t="shared" si="468"/>
        <v>100</v>
      </c>
      <c r="BP2157" s="34">
        <f t="shared" si="469"/>
        <v>38</v>
      </c>
      <c r="BQ2157" s="35">
        <f t="shared" si="470"/>
        <v>100</v>
      </c>
      <c r="BR2157" s="34">
        <f t="shared" si="471"/>
        <v>100</v>
      </c>
      <c r="BS2157" s="35">
        <f t="shared" si="472"/>
        <v>90</v>
      </c>
      <c r="BT2157" s="35">
        <f t="shared" si="473"/>
        <v>65</v>
      </c>
      <c r="BU2157" s="35">
        <f t="shared" si="474"/>
        <v>40</v>
      </c>
      <c r="BV2157" s="35">
        <f t="shared" si="475"/>
        <v>54</v>
      </c>
    </row>
    <row r="2158" spans="2:74" hidden="1" x14ac:dyDescent="0.3">
      <c r="B2158" s="6" t="s">
        <v>2588</v>
      </c>
      <c r="C2158" s="6">
        <v>121011682</v>
      </c>
      <c r="D2158" s="6" t="s">
        <v>1475</v>
      </c>
      <c r="E2158" s="6" t="s">
        <v>815</v>
      </c>
      <c r="F2158" s="6" t="s">
        <v>2757</v>
      </c>
      <c r="G2158" s="6" t="s">
        <v>77</v>
      </c>
      <c r="H2158" s="6" t="s">
        <v>78</v>
      </c>
      <c r="I2158" s="22">
        <v>3300000</v>
      </c>
      <c r="J2158" s="22">
        <v>3455600</v>
      </c>
      <c r="K2158" s="22">
        <v>3500000</v>
      </c>
      <c r="L2158" s="22">
        <v>4220000</v>
      </c>
      <c r="M2158" s="22">
        <v>3800000</v>
      </c>
      <c r="N2158" s="22">
        <v>3200000</v>
      </c>
      <c r="O2158" s="23">
        <v>25</v>
      </c>
      <c r="P2158" s="23">
        <v>24</v>
      </c>
      <c r="Q2158" s="23">
        <v>23</v>
      </c>
      <c r="R2158" s="22">
        <v>1600</v>
      </c>
      <c r="S2158" s="22">
        <v>1295</v>
      </c>
      <c r="T2158" s="24">
        <v>3.4</v>
      </c>
      <c r="U2158" s="24">
        <v>0.39999999999999991</v>
      </c>
      <c r="V2158" s="24">
        <v>3</v>
      </c>
      <c r="W2158" s="24">
        <v>2.7</v>
      </c>
      <c r="X2158" s="25">
        <v>2.5212121212121213E-2</v>
      </c>
      <c r="Y2158" s="24">
        <v>3.2</v>
      </c>
      <c r="Z2158" s="24">
        <v>-0.69999999999999973</v>
      </c>
      <c r="AA2158" s="24">
        <v>3.9</v>
      </c>
      <c r="AB2158" s="24">
        <v>3.4</v>
      </c>
      <c r="AC2158" s="26">
        <v>0.59031877213695394</v>
      </c>
      <c r="AD2158" s="24">
        <v>23.414085914085913</v>
      </c>
      <c r="AE2158" s="6">
        <v>64</v>
      </c>
      <c r="AF2158" s="6">
        <v>135</v>
      </c>
      <c r="AG2158" s="6">
        <v>110</v>
      </c>
      <c r="AH2158" s="27">
        <v>2.4768683274021353</v>
      </c>
      <c r="AI2158" s="28">
        <v>3335000</v>
      </c>
      <c r="AJ2158" s="28">
        <v>3380000</v>
      </c>
      <c r="AK2158" s="28">
        <v>2950000</v>
      </c>
      <c r="AL2158" s="29">
        <v>-1.3313609467455622E-2</v>
      </c>
      <c r="AM2158" s="29">
        <v>0.13050847457627118</v>
      </c>
      <c r="AN2158" s="6">
        <v>2</v>
      </c>
      <c r="AO2158" s="27">
        <v>0</v>
      </c>
      <c r="AP2158" s="6">
        <v>2</v>
      </c>
      <c r="AQ2158" s="26">
        <v>9.0571428571428567E-2</v>
      </c>
      <c r="AR2158" s="28">
        <v>1350</v>
      </c>
      <c r="AS2158" s="28">
        <v>1300</v>
      </c>
      <c r="AT2158" s="25">
        <v>3.8461538461538464E-2</v>
      </c>
      <c r="AU2158" s="26">
        <v>0.18666970757226475</v>
      </c>
      <c r="AV2158" s="30">
        <v>2710.4</v>
      </c>
      <c r="AW2158" s="24">
        <v>0.69330000000000003</v>
      </c>
      <c r="AX2158" s="24">
        <v>0.30669999999999997</v>
      </c>
      <c r="AY2158" s="24">
        <v>0.22620000000000001</v>
      </c>
      <c r="AZ2158" s="24">
        <v>8.7999999999999995E-2</v>
      </c>
      <c r="BA2158" s="24">
        <v>0.24740000000000001</v>
      </c>
      <c r="BB2158" s="24">
        <v>0.2301</v>
      </c>
      <c r="BC2158" s="24">
        <v>0.4985</v>
      </c>
      <c r="BD2158" s="31">
        <v>5</v>
      </c>
      <c r="BE2158" s="23">
        <v>7</v>
      </c>
      <c r="BF2158" s="32" t="s">
        <v>4878</v>
      </c>
      <c r="BG2158" s="33">
        <v>151.18601490642101</v>
      </c>
      <c r="BH2158" s="33">
        <v>-33.807696384266698</v>
      </c>
      <c r="BI2158" s="34">
        <f t="shared" si="462"/>
        <v>60</v>
      </c>
      <c r="BJ2158" s="34">
        <f t="shared" si="463"/>
        <v>84</v>
      </c>
      <c r="BK2158" s="34">
        <f t="shared" si="464"/>
        <v>94</v>
      </c>
      <c r="BL2158" s="34">
        <f t="shared" si="465"/>
        <v>38</v>
      </c>
      <c r="BM2158" s="34">
        <f t="shared" si="466"/>
        <v>1</v>
      </c>
      <c r="BN2158" s="34">
        <f t="shared" si="467"/>
        <v>100</v>
      </c>
      <c r="BO2158" s="34">
        <f t="shared" si="468"/>
        <v>100</v>
      </c>
      <c r="BP2158" s="34">
        <f t="shared" si="469"/>
        <v>44</v>
      </c>
      <c r="BQ2158" s="35">
        <f t="shared" si="470"/>
        <v>35</v>
      </c>
      <c r="BR2158" s="34">
        <f t="shared" si="471"/>
        <v>1</v>
      </c>
      <c r="BS2158" s="35">
        <f t="shared" si="472"/>
        <v>1</v>
      </c>
      <c r="BT2158" s="35">
        <f t="shared" si="473"/>
        <v>64</v>
      </c>
      <c r="BU2158" s="35">
        <f t="shared" si="474"/>
        <v>50</v>
      </c>
      <c r="BV2158" s="35">
        <f t="shared" si="475"/>
        <v>54</v>
      </c>
    </row>
    <row r="2159" spans="2:74" hidden="1" x14ac:dyDescent="0.3">
      <c r="B2159" s="6" t="s">
        <v>2589</v>
      </c>
      <c r="C2159" s="6">
        <v>309071251</v>
      </c>
      <c r="D2159" s="6" t="s">
        <v>1141</v>
      </c>
      <c r="E2159" s="6" t="s">
        <v>1142</v>
      </c>
      <c r="F2159" s="6" t="s">
        <v>3657</v>
      </c>
      <c r="G2159" s="6" t="s">
        <v>97</v>
      </c>
      <c r="H2159" s="6" t="s">
        <v>78</v>
      </c>
      <c r="I2159" s="22">
        <v>899000</v>
      </c>
      <c r="J2159" s="22">
        <v>888800</v>
      </c>
      <c r="K2159" s="22">
        <v>868600</v>
      </c>
      <c r="L2159" s="22">
        <v>847000</v>
      </c>
      <c r="M2159" s="22">
        <v>840000</v>
      </c>
      <c r="N2159" s="22">
        <v>790000</v>
      </c>
      <c r="O2159" s="23">
        <v>30</v>
      </c>
      <c r="P2159" s="23">
        <v>32</v>
      </c>
      <c r="Q2159" s="23">
        <v>28</v>
      </c>
      <c r="R2159" s="22">
        <v>750</v>
      </c>
      <c r="S2159" s="22">
        <v>700</v>
      </c>
      <c r="T2159" s="24">
        <v>3.1</v>
      </c>
      <c r="U2159" s="24">
        <v>-0.19999999999999973</v>
      </c>
      <c r="V2159" s="24">
        <v>3.3</v>
      </c>
      <c r="W2159" s="24">
        <v>3.3</v>
      </c>
      <c r="X2159" s="25">
        <v>4.3381535038932148E-2</v>
      </c>
      <c r="Y2159" s="24">
        <v>11.3</v>
      </c>
      <c r="Z2159" s="24">
        <v>-4.0999999999999996</v>
      </c>
      <c r="AA2159" s="24">
        <v>15.4</v>
      </c>
      <c r="AB2159" s="24">
        <v>14.7</v>
      </c>
      <c r="AC2159" s="26">
        <v>0.34696521095484822</v>
      </c>
      <c r="AD2159" s="24">
        <v>7.9979929397027831</v>
      </c>
      <c r="AE2159" s="6">
        <v>692</v>
      </c>
      <c r="AF2159" s="6">
        <v>697</v>
      </c>
      <c r="AG2159" s="6">
        <v>662</v>
      </c>
      <c r="AH2159" s="27">
        <v>4.0281081081081087</v>
      </c>
      <c r="AI2159" s="28">
        <v>970300</v>
      </c>
      <c r="AJ2159" s="28">
        <v>890000</v>
      </c>
      <c r="AK2159" s="28">
        <v>803000</v>
      </c>
      <c r="AL2159" s="29">
        <v>9.0224719101123591E-2</v>
      </c>
      <c r="AM2159" s="29">
        <v>0.20834371108343711</v>
      </c>
      <c r="AN2159" s="6">
        <v>3.5</v>
      </c>
      <c r="AO2159" s="27">
        <v>-0.10000000000000009</v>
      </c>
      <c r="AP2159" s="6">
        <v>3.6</v>
      </c>
      <c r="AQ2159" s="26">
        <v>0.11139433551198256</v>
      </c>
      <c r="AR2159" s="28">
        <v>750</v>
      </c>
      <c r="AS2159" s="28">
        <v>700</v>
      </c>
      <c r="AT2159" s="25">
        <v>7.1428571428571425E-2</v>
      </c>
      <c r="AU2159" s="26">
        <v>0.3560490061941971</v>
      </c>
      <c r="AV2159" s="30">
        <v>2161.6000000000004</v>
      </c>
      <c r="AW2159" s="24">
        <v>0.83689999999999998</v>
      </c>
      <c r="AX2159" s="24">
        <v>0.16309999999999999</v>
      </c>
      <c r="AY2159" s="24">
        <v>0.72840000000000005</v>
      </c>
      <c r="AZ2159" s="24">
        <v>0.26140000000000002</v>
      </c>
      <c r="BA2159" s="24">
        <v>0.1002</v>
      </c>
      <c r="BB2159" s="24">
        <v>0.34260000000000002</v>
      </c>
      <c r="BC2159" s="24">
        <v>0.53700000000000003</v>
      </c>
      <c r="BD2159" s="31">
        <v>3</v>
      </c>
      <c r="BE2159" s="23">
        <v>51</v>
      </c>
      <c r="BF2159" s="32" t="s">
        <v>4879</v>
      </c>
      <c r="BG2159" s="33">
        <v>153.32962168977201</v>
      </c>
      <c r="BH2159" s="33">
        <v>-27.848861991602998</v>
      </c>
      <c r="BI2159" s="34">
        <f t="shared" si="462"/>
        <v>65</v>
      </c>
      <c r="BJ2159" s="34">
        <f t="shared" si="463"/>
        <v>59</v>
      </c>
      <c r="BK2159" s="34">
        <f t="shared" si="464"/>
        <v>75</v>
      </c>
      <c r="BL2159" s="34">
        <f t="shared" si="465"/>
        <v>1</v>
      </c>
      <c r="BM2159" s="34">
        <f t="shared" si="466"/>
        <v>46</v>
      </c>
      <c r="BN2159" s="34">
        <f t="shared" si="467"/>
        <v>100</v>
      </c>
      <c r="BO2159" s="34">
        <f t="shared" si="468"/>
        <v>99</v>
      </c>
      <c r="BP2159" s="34">
        <f t="shared" si="469"/>
        <v>12</v>
      </c>
      <c r="BQ2159" s="35">
        <f t="shared" si="470"/>
        <v>95</v>
      </c>
      <c r="BR2159" s="34">
        <f t="shared" si="471"/>
        <v>70</v>
      </c>
      <c r="BS2159" s="35">
        <f t="shared" si="472"/>
        <v>36</v>
      </c>
      <c r="BT2159" s="35">
        <f t="shared" si="473"/>
        <v>1</v>
      </c>
      <c r="BU2159" s="35">
        <f t="shared" si="474"/>
        <v>30</v>
      </c>
      <c r="BV2159" s="35">
        <f t="shared" si="475"/>
        <v>54</v>
      </c>
    </row>
    <row r="2160" spans="2:74" hidden="1" x14ac:dyDescent="0.3">
      <c r="B2160" s="6" t="s">
        <v>2590</v>
      </c>
      <c r="C2160" s="6">
        <v>112011241</v>
      </c>
      <c r="D2160" s="6" t="s">
        <v>2302</v>
      </c>
      <c r="E2160" s="6" t="s">
        <v>1219</v>
      </c>
      <c r="F2160" s="6" t="s">
        <v>2691</v>
      </c>
      <c r="G2160" s="6" t="s">
        <v>77</v>
      </c>
      <c r="H2160" s="6" t="s">
        <v>78</v>
      </c>
      <c r="I2160" s="22">
        <v>895000</v>
      </c>
      <c r="J2160" s="22">
        <v>895000</v>
      </c>
      <c r="K2160" s="22">
        <v>850000</v>
      </c>
      <c r="L2160" s="22">
        <v>930000</v>
      </c>
      <c r="M2160" s="22">
        <v>990000</v>
      </c>
      <c r="N2160" s="22">
        <v>820000</v>
      </c>
      <c r="O2160" s="23">
        <v>69</v>
      </c>
      <c r="P2160" s="23">
        <v>59</v>
      </c>
      <c r="Q2160" s="23">
        <v>52</v>
      </c>
      <c r="R2160" s="22">
        <v>580</v>
      </c>
      <c r="S2160" s="22">
        <v>550</v>
      </c>
      <c r="T2160" s="24">
        <v>1.8</v>
      </c>
      <c r="U2160" s="24">
        <v>0</v>
      </c>
      <c r="V2160" s="24">
        <v>1.8</v>
      </c>
      <c r="W2160" s="24">
        <v>1.8</v>
      </c>
      <c r="X2160" s="25">
        <v>3.369832402234637E-2</v>
      </c>
      <c r="Y2160" s="24">
        <v>2.2000000000000002</v>
      </c>
      <c r="Z2160" s="24">
        <v>-0.59999999999999964</v>
      </c>
      <c r="AA2160" s="24">
        <v>2.8</v>
      </c>
      <c r="AB2160" s="24">
        <v>2.6</v>
      </c>
      <c r="AC2160" s="26">
        <v>0.45950057041450121</v>
      </c>
      <c r="AD2160" s="24">
        <v>13.635709897910431</v>
      </c>
      <c r="AE2160" s="6">
        <v>532</v>
      </c>
      <c r="AF2160" s="6">
        <v>567</v>
      </c>
      <c r="AG2160" s="6">
        <v>437</v>
      </c>
      <c r="AH2160" s="27">
        <v>7.4776632302405499</v>
      </c>
      <c r="AI2160" s="28">
        <v>1200000</v>
      </c>
      <c r="AJ2160" s="28">
        <v>1150000</v>
      </c>
      <c r="AK2160" s="28">
        <v>1135000</v>
      </c>
      <c r="AL2160" s="29">
        <v>4.3478260869565216E-2</v>
      </c>
      <c r="AM2160" s="29">
        <v>5.7268722466960353E-2</v>
      </c>
      <c r="AN2160" s="6">
        <v>2.5</v>
      </c>
      <c r="AO2160" s="27">
        <v>0.20000000000000018</v>
      </c>
      <c r="AP2160" s="6">
        <v>2.2999999999999998</v>
      </c>
      <c r="AQ2160" s="26">
        <v>0.10689655172413792</v>
      </c>
      <c r="AR2160" s="28">
        <v>850</v>
      </c>
      <c r="AS2160" s="28">
        <v>795</v>
      </c>
      <c r="AT2160" s="25">
        <v>6.9182389937106917E-2</v>
      </c>
      <c r="AU2160" s="26">
        <v>0.1753422563445457</v>
      </c>
      <c r="AV2160" s="30">
        <v>1262.24</v>
      </c>
      <c r="AW2160" s="24">
        <v>0.65290000000000004</v>
      </c>
      <c r="AX2160" s="24">
        <v>0.34710000000000002</v>
      </c>
      <c r="AY2160" s="24">
        <v>0.7026</v>
      </c>
      <c r="AZ2160" s="24">
        <v>0.2006</v>
      </c>
      <c r="BA2160" s="24">
        <v>0.42070000000000002</v>
      </c>
      <c r="BB2160" s="24">
        <v>0.2545</v>
      </c>
      <c r="BC2160" s="24">
        <v>0.2833</v>
      </c>
      <c r="BD2160" s="31">
        <v>2</v>
      </c>
      <c r="BE2160" s="23">
        <v>564</v>
      </c>
      <c r="BF2160" s="32" t="s">
        <v>4880</v>
      </c>
      <c r="BG2160" s="33">
        <v>153.30726433438701</v>
      </c>
      <c r="BH2160" s="33">
        <v>-29.126823300861702</v>
      </c>
      <c r="BI2160" s="34">
        <f t="shared" si="462"/>
        <v>87</v>
      </c>
      <c r="BJ2160" s="34">
        <f t="shared" si="463"/>
        <v>75</v>
      </c>
      <c r="BK2160" s="34">
        <f t="shared" si="464"/>
        <v>32</v>
      </c>
      <c r="BL2160" s="34">
        <f t="shared" si="465"/>
        <v>42</v>
      </c>
      <c r="BM2160" s="34">
        <f t="shared" si="466"/>
        <v>23</v>
      </c>
      <c r="BN2160" s="34">
        <f t="shared" si="467"/>
        <v>100</v>
      </c>
      <c r="BO2160" s="34">
        <f t="shared" si="468"/>
        <v>21</v>
      </c>
      <c r="BP2160" s="34">
        <f t="shared" si="469"/>
        <v>83</v>
      </c>
      <c r="BQ2160" s="35">
        <f t="shared" si="470"/>
        <v>63</v>
      </c>
      <c r="BR2160" s="34">
        <f t="shared" si="471"/>
        <v>15</v>
      </c>
      <c r="BS2160" s="35">
        <f t="shared" si="472"/>
        <v>1</v>
      </c>
      <c r="BT2160" s="35">
        <f t="shared" si="473"/>
        <v>80</v>
      </c>
      <c r="BU2160" s="35">
        <f t="shared" si="474"/>
        <v>20</v>
      </c>
      <c r="BV2160" s="35">
        <f t="shared" si="475"/>
        <v>54</v>
      </c>
    </row>
    <row r="2161" spans="2:74" hidden="1" x14ac:dyDescent="0.3">
      <c r="B2161" s="6" t="s">
        <v>2591</v>
      </c>
      <c r="C2161" s="6">
        <v>119021573</v>
      </c>
      <c r="D2161" s="6" t="s">
        <v>2021</v>
      </c>
      <c r="E2161" s="6" t="s">
        <v>1094</v>
      </c>
      <c r="F2161" s="6" t="s">
        <v>2757</v>
      </c>
      <c r="G2161" s="6" t="s">
        <v>77</v>
      </c>
      <c r="H2161" s="6" t="s">
        <v>78</v>
      </c>
      <c r="I2161" s="22">
        <v>1420800</v>
      </c>
      <c r="J2161" s="22">
        <v>1445400</v>
      </c>
      <c r="K2161" s="22">
        <v>1373400</v>
      </c>
      <c r="L2161" s="22">
        <v>1460000</v>
      </c>
      <c r="M2161" s="22">
        <v>1500000</v>
      </c>
      <c r="N2161" s="22">
        <v>1330000</v>
      </c>
      <c r="O2161" s="23">
        <v>31</v>
      </c>
      <c r="P2161" s="23">
        <v>30</v>
      </c>
      <c r="Q2161" s="23">
        <v>26</v>
      </c>
      <c r="R2161" s="22">
        <v>750</v>
      </c>
      <c r="S2161" s="22">
        <v>680</v>
      </c>
      <c r="T2161" s="24">
        <v>1.6</v>
      </c>
      <c r="U2161" s="24">
        <v>0.20000000000000018</v>
      </c>
      <c r="V2161" s="24">
        <v>1.4</v>
      </c>
      <c r="W2161" s="24">
        <v>1.6</v>
      </c>
      <c r="X2161" s="25">
        <v>2.7449324324324325E-2</v>
      </c>
      <c r="Y2161" s="24">
        <v>3.5</v>
      </c>
      <c r="Z2161" s="24">
        <v>-1.2000000000000002</v>
      </c>
      <c r="AA2161" s="24">
        <v>4.7</v>
      </c>
      <c r="AB2161" s="24">
        <v>4.0999999999999996</v>
      </c>
      <c r="AC2161" s="26">
        <v>0.54575619979042955</v>
      </c>
      <c r="AD2161" s="24">
        <v>19.882318170826725</v>
      </c>
      <c r="AE2161" s="6">
        <v>125</v>
      </c>
      <c r="AF2161" s="6">
        <v>140</v>
      </c>
      <c r="AG2161" s="6">
        <v>114</v>
      </c>
      <c r="AH2161" s="27">
        <v>2.6836363636363636</v>
      </c>
      <c r="AI2161" s="28">
        <v>1722000</v>
      </c>
      <c r="AJ2161" s="28">
        <v>1670000</v>
      </c>
      <c r="AK2161" s="28">
        <v>1475000</v>
      </c>
      <c r="AL2161" s="29">
        <v>3.1137724550898204E-2</v>
      </c>
      <c r="AM2161" s="29">
        <v>0.16745762711864406</v>
      </c>
      <c r="AN2161" s="6">
        <v>1.7</v>
      </c>
      <c r="AO2161" s="27">
        <v>-0.10000000000000009</v>
      </c>
      <c r="AP2161" s="6">
        <v>1.8</v>
      </c>
      <c r="AQ2161" s="26">
        <v>8.7173913043478254E-2</v>
      </c>
      <c r="AR2161" s="28">
        <v>850</v>
      </c>
      <c r="AS2161" s="28">
        <v>800</v>
      </c>
      <c r="AT2161" s="25">
        <v>6.25E-2</v>
      </c>
      <c r="AU2161" s="26">
        <v>0.28076235956968709</v>
      </c>
      <c r="AV2161" s="30">
        <v>1374.2400000000002</v>
      </c>
      <c r="AW2161" s="24">
        <v>0.71560000000000001</v>
      </c>
      <c r="AX2161" s="24">
        <v>0.28439999999999999</v>
      </c>
      <c r="AY2161" s="24">
        <v>0.25540000000000002</v>
      </c>
      <c r="AZ2161" s="24">
        <v>4.0599999999999997E-2</v>
      </c>
      <c r="BA2161" s="24">
        <v>0.20080000000000001</v>
      </c>
      <c r="BB2161" s="24">
        <v>0.1855</v>
      </c>
      <c r="BC2161" s="24">
        <v>0.58079999999999998</v>
      </c>
      <c r="BD2161" s="31">
        <v>3</v>
      </c>
      <c r="BE2161" s="23">
        <v>13</v>
      </c>
      <c r="BF2161" s="32" t="s">
        <v>4881</v>
      </c>
      <c r="BG2161" s="33">
        <v>151.07662503484499</v>
      </c>
      <c r="BH2161" s="33">
        <v>-33.919110239047903</v>
      </c>
      <c r="BI2161" s="34">
        <f t="shared" si="462"/>
        <v>90</v>
      </c>
      <c r="BJ2161" s="34">
        <f t="shared" si="463"/>
        <v>88</v>
      </c>
      <c r="BK2161" s="34">
        <f t="shared" si="464"/>
        <v>92</v>
      </c>
      <c r="BL2161" s="34">
        <f t="shared" si="465"/>
        <v>7</v>
      </c>
      <c r="BM2161" s="34">
        <f t="shared" si="466"/>
        <v>16</v>
      </c>
      <c r="BN2161" s="34">
        <f t="shared" si="467"/>
        <v>100</v>
      </c>
      <c r="BO2161" s="34">
        <f t="shared" si="468"/>
        <v>100</v>
      </c>
      <c r="BP2161" s="34">
        <f t="shared" si="469"/>
        <v>34</v>
      </c>
      <c r="BQ2161" s="35">
        <f t="shared" si="470"/>
        <v>42</v>
      </c>
      <c r="BR2161" s="34">
        <f t="shared" si="471"/>
        <v>1</v>
      </c>
      <c r="BS2161" s="35">
        <f t="shared" si="472"/>
        <v>1</v>
      </c>
      <c r="BT2161" s="35">
        <f t="shared" si="473"/>
        <v>59</v>
      </c>
      <c r="BU2161" s="35">
        <f t="shared" si="474"/>
        <v>30</v>
      </c>
      <c r="BV2161" s="35">
        <f t="shared" si="475"/>
        <v>54</v>
      </c>
    </row>
    <row r="2162" spans="2:74" hidden="1" x14ac:dyDescent="0.3">
      <c r="B2162" s="6" t="s">
        <v>2592</v>
      </c>
      <c r="C2162" s="6">
        <v>121021579</v>
      </c>
      <c r="D2162" s="6" t="s">
        <v>814</v>
      </c>
      <c r="E2162" s="6" t="s">
        <v>815</v>
      </c>
      <c r="F2162" s="6" t="s">
        <v>2757</v>
      </c>
      <c r="G2162" s="6" t="s">
        <v>77</v>
      </c>
      <c r="H2162" s="6" t="s">
        <v>78</v>
      </c>
      <c r="I2162" s="22">
        <v>2398000</v>
      </c>
      <c r="J2162" s="22">
        <v>2559600</v>
      </c>
      <c r="K2162" s="22">
        <v>2373500</v>
      </c>
      <c r="L2162" s="22">
        <v>2399000</v>
      </c>
      <c r="M2162" s="22">
        <v>2399000</v>
      </c>
      <c r="N2162" s="22">
        <v>2510000</v>
      </c>
      <c r="O2162" s="23">
        <v>21</v>
      </c>
      <c r="P2162" s="23">
        <v>25</v>
      </c>
      <c r="Q2162" s="23">
        <v>27</v>
      </c>
      <c r="R2162" s="22">
        <v>950</v>
      </c>
      <c r="S2162" s="22">
        <v>900</v>
      </c>
      <c r="T2162" s="24">
        <v>3.2</v>
      </c>
      <c r="U2162" s="24">
        <v>0.20000000000000018</v>
      </c>
      <c r="V2162" s="24">
        <v>3</v>
      </c>
      <c r="W2162" s="24">
        <v>2.4</v>
      </c>
      <c r="X2162" s="25">
        <v>2.0600500417014177E-2</v>
      </c>
      <c r="Y2162" s="24">
        <v>3.9</v>
      </c>
      <c r="Z2162" s="24">
        <v>-1.1999999999999997</v>
      </c>
      <c r="AA2162" s="24">
        <v>5.0999999999999996</v>
      </c>
      <c r="AB2162" s="24">
        <v>4.8</v>
      </c>
      <c r="AC2162" s="26">
        <v>0.39360291680477288</v>
      </c>
      <c r="AD2162" s="24">
        <v>19.106473572830879</v>
      </c>
      <c r="AE2162" s="6">
        <v>101</v>
      </c>
      <c r="AF2162" s="6">
        <v>125</v>
      </c>
      <c r="AG2162" s="6">
        <v>102</v>
      </c>
      <c r="AH2162" s="27">
        <v>2.0061919504643964</v>
      </c>
      <c r="AI2162" s="28">
        <v>1850000</v>
      </c>
      <c r="AJ2162" s="28">
        <v>1760000</v>
      </c>
      <c r="AK2162" s="28">
        <v>1550000</v>
      </c>
      <c r="AL2162" s="29">
        <v>5.113636363636364E-2</v>
      </c>
      <c r="AM2162" s="29">
        <v>0.19354838709677419</v>
      </c>
      <c r="AN2162" s="6">
        <v>2.8</v>
      </c>
      <c r="AO2162" s="27">
        <v>-0.20000000000000018</v>
      </c>
      <c r="AP2162" s="6">
        <v>3</v>
      </c>
      <c r="AQ2162" s="26">
        <v>0.10151890792001987</v>
      </c>
      <c r="AR2162" s="28">
        <v>850</v>
      </c>
      <c r="AS2162" s="28">
        <v>800</v>
      </c>
      <c r="AT2162" s="25">
        <v>6.25E-2</v>
      </c>
      <c r="AU2162" s="26">
        <v>0.25011828398477731</v>
      </c>
      <c r="AV2162" s="30">
        <v>2413.6000000000004</v>
      </c>
      <c r="AW2162" s="24">
        <v>0.72230000000000005</v>
      </c>
      <c r="AX2162" s="24">
        <v>0.2777</v>
      </c>
      <c r="AY2162" s="24">
        <v>0.27029999999999998</v>
      </c>
      <c r="AZ2162" s="24">
        <v>4.53E-2</v>
      </c>
      <c r="BA2162" s="24">
        <v>0.22090000000000001</v>
      </c>
      <c r="BB2162" s="24">
        <v>0.32179999999999997</v>
      </c>
      <c r="BC2162" s="24">
        <v>0.41810000000000003</v>
      </c>
      <c r="BD2162" s="31">
        <v>9</v>
      </c>
      <c r="BE2162" s="23">
        <v>20</v>
      </c>
      <c r="BF2162" s="32" t="s">
        <v>4882</v>
      </c>
      <c r="BG2162" s="33">
        <v>151.109364265745</v>
      </c>
      <c r="BH2162" s="33">
        <v>-33.710455586448802</v>
      </c>
      <c r="BI2162" s="34">
        <f t="shared" si="462"/>
        <v>64</v>
      </c>
      <c r="BJ2162" s="34">
        <f t="shared" si="463"/>
        <v>70</v>
      </c>
      <c r="BK2162" s="34">
        <f t="shared" si="464"/>
        <v>100</v>
      </c>
      <c r="BL2162" s="34">
        <f t="shared" si="465"/>
        <v>17</v>
      </c>
      <c r="BM2162" s="34">
        <f t="shared" si="466"/>
        <v>26</v>
      </c>
      <c r="BN2162" s="34">
        <f t="shared" si="467"/>
        <v>100</v>
      </c>
      <c r="BO2162" s="34">
        <f t="shared" si="468"/>
        <v>100</v>
      </c>
      <c r="BP2162" s="34">
        <f t="shared" si="469"/>
        <v>39</v>
      </c>
      <c r="BQ2162" s="35">
        <f t="shared" si="470"/>
        <v>19</v>
      </c>
      <c r="BR2162" s="34">
        <f t="shared" si="471"/>
        <v>1</v>
      </c>
      <c r="BS2162" s="35">
        <f t="shared" si="472"/>
        <v>5</v>
      </c>
      <c r="BT2162" s="35">
        <f t="shared" si="473"/>
        <v>52</v>
      </c>
      <c r="BU2162" s="35">
        <f t="shared" si="474"/>
        <v>90</v>
      </c>
      <c r="BV2162" s="35">
        <f t="shared" si="475"/>
        <v>54</v>
      </c>
    </row>
    <row r="2163" spans="2:74" hidden="1" x14ac:dyDescent="0.3">
      <c r="B2163" s="6" t="s">
        <v>2593</v>
      </c>
      <c r="C2163" s="6">
        <v>126021725</v>
      </c>
      <c r="D2163" s="6" t="s">
        <v>1840</v>
      </c>
      <c r="E2163" s="6" t="s">
        <v>1297</v>
      </c>
      <c r="F2163" s="6" t="s">
        <v>2757</v>
      </c>
      <c r="G2163" s="6" t="s">
        <v>77</v>
      </c>
      <c r="H2163" s="6" t="s">
        <v>78</v>
      </c>
      <c r="I2163" s="22">
        <v>2760600</v>
      </c>
      <c r="J2163" s="22">
        <v>2760600</v>
      </c>
      <c r="K2163" s="22">
        <v>2400000</v>
      </c>
      <c r="L2163" s="22">
        <v>2600000</v>
      </c>
      <c r="M2163" s="22">
        <v>2600000</v>
      </c>
      <c r="N2163" s="22">
        <v>2325000</v>
      </c>
      <c r="O2163" s="23">
        <v>27</v>
      </c>
      <c r="P2163" s="23">
        <v>24</v>
      </c>
      <c r="Q2163" s="23">
        <v>22</v>
      </c>
      <c r="R2163" s="22">
        <v>980</v>
      </c>
      <c r="S2163" s="22">
        <v>920</v>
      </c>
      <c r="T2163" s="24">
        <v>2.6</v>
      </c>
      <c r="U2163" s="24">
        <v>0.39999999999999991</v>
      </c>
      <c r="V2163" s="24">
        <v>2.2000000000000002</v>
      </c>
      <c r="W2163" s="24">
        <v>2.5</v>
      </c>
      <c r="X2163" s="25">
        <v>1.8459755125697312E-2</v>
      </c>
      <c r="Y2163" s="24">
        <v>3.2</v>
      </c>
      <c r="Z2163" s="24">
        <v>-1.0999999999999996</v>
      </c>
      <c r="AA2163" s="24">
        <v>4.3</v>
      </c>
      <c r="AB2163" s="24">
        <v>4.8</v>
      </c>
      <c r="AC2163" s="26">
        <v>0.40546802594995368</v>
      </c>
      <c r="AD2163" s="24">
        <v>21.964973164000043</v>
      </c>
      <c r="AE2163" s="6">
        <v>221</v>
      </c>
      <c r="AF2163" s="6">
        <v>264</v>
      </c>
      <c r="AG2163" s="6">
        <v>168</v>
      </c>
      <c r="AH2163" s="27">
        <v>3.0274669379450661</v>
      </c>
      <c r="AI2163" s="28">
        <v>2685000</v>
      </c>
      <c r="AJ2163" s="28">
        <v>2560000</v>
      </c>
      <c r="AK2163" s="28">
        <v>2350000</v>
      </c>
      <c r="AL2163" s="29">
        <v>4.8828125E-2</v>
      </c>
      <c r="AM2163" s="29">
        <v>0.14255319148936171</v>
      </c>
      <c r="AN2163" s="6">
        <v>3</v>
      </c>
      <c r="AO2163" s="27">
        <v>0</v>
      </c>
      <c r="AP2163" s="6">
        <v>3</v>
      </c>
      <c r="AQ2163" s="26">
        <v>9.6271929824561411E-2</v>
      </c>
      <c r="AR2163" s="28">
        <v>1030</v>
      </c>
      <c r="AS2163" s="28">
        <v>980</v>
      </c>
      <c r="AT2163" s="25">
        <v>5.1020408163265307E-2</v>
      </c>
      <c r="AU2163" s="26">
        <v>0.21900537705368606</v>
      </c>
      <c r="AV2163" s="30">
        <v>2416.96</v>
      </c>
      <c r="AW2163" s="24">
        <v>0.68530000000000002</v>
      </c>
      <c r="AX2163" s="24">
        <v>0.31469999999999998</v>
      </c>
      <c r="AY2163" s="24">
        <v>0.1893</v>
      </c>
      <c r="AZ2163" s="24">
        <v>4.65E-2</v>
      </c>
      <c r="BA2163" s="24">
        <v>0.14630000000000001</v>
      </c>
      <c r="BB2163" s="24">
        <v>0.30230000000000001</v>
      </c>
      <c r="BC2163" s="24">
        <v>0.51429999999999998</v>
      </c>
      <c r="BD2163" s="31">
        <v>9</v>
      </c>
      <c r="BE2163" s="23">
        <v>11</v>
      </c>
      <c r="BF2163" s="32" t="s">
        <v>4883</v>
      </c>
      <c r="BG2163" s="33">
        <v>151.109111897547</v>
      </c>
      <c r="BH2163" s="33">
        <v>-33.818792386056401</v>
      </c>
      <c r="BI2163" s="34">
        <f t="shared" si="462"/>
        <v>74</v>
      </c>
      <c r="BJ2163" s="34">
        <f t="shared" si="463"/>
        <v>67</v>
      </c>
      <c r="BK2163" s="34">
        <f t="shared" si="464"/>
        <v>87</v>
      </c>
      <c r="BL2163" s="34">
        <f t="shared" si="465"/>
        <v>28</v>
      </c>
      <c r="BM2163" s="34">
        <f t="shared" si="466"/>
        <v>25</v>
      </c>
      <c r="BN2163" s="34">
        <f t="shared" si="467"/>
        <v>100</v>
      </c>
      <c r="BO2163" s="34">
        <f t="shared" si="468"/>
        <v>100</v>
      </c>
      <c r="BP2163" s="34">
        <f t="shared" si="469"/>
        <v>22</v>
      </c>
      <c r="BQ2163" s="35">
        <f t="shared" si="470"/>
        <v>12</v>
      </c>
      <c r="BR2163" s="34">
        <f t="shared" si="471"/>
        <v>1</v>
      </c>
      <c r="BS2163" s="35">
        <f t="shared" si="472"/>
        <v>1</v>
      </c>
      <c r="BT2163" s="35">
        <f t="shared" si="473"/>
        <v>64</v>
      </c>
      <c r="BU2163" s="35">
        <f t="shared" si="474"/>
        <v>90</v>
      </c>
      <c r="BV2163" s="35">
        <f t="shared" si="475"/>
        <v>54</v>
      </c>
    </row>
    <row r="2164" spans="2:74" hidden="1" x14ac:dyDescent="0.3">
      <c r="B2164" s="6" t="s">
        <v>2594</v>
      </c>
      <c r="C2164" s="6">
        <v>306021151</v>
      </c>
      <c r="D2164" s="6" t="s">
        <v>1816</v>
      </c>
      <c r="E2164" s="6" t="s">
        <v>1349</v>
      </c>
      <c r="F2164" s="6" t="s">
        <v>1349</v>
      </c>
      <c r="G2164" s="6" t="s">
        <v>97</v>
      </c>
      <c r="H2164" s="6" t="s">
        <v>78</v>
      </c>
      <c r="I2164" s="22">
        <v>484100</v>
      </c>
      <c r="J2164" s="22">
        <v>488800</v>
      </c>
      <c r="K2164" s="22">
        <v>458350</v>
      </c>
      <c r="L2164" s="22">
        <v>500000</v>
      </c>
      <c r="M2164" s="22">
        <v>510000</v>
      </c>
      <c r="N2164" s="22">
        <v>460000</v>
      </c>
      <c r="O2164" s="23">
        <v>24</v>
      </c>
      <c r="P2164" s="23">
        <v>24</v>
      </c>
      <c r="Q2164" s="23">
        <v>33</v>
      </c>
      <c r="R2164" s="22">
        <v>540</v>
      </c>
      <c r="S2164" s="22">
        <v>465</v>
      </c>
      <c r="T2164" s="24">
        <v>2</v>
      </c>
      <c r="U2164" s="24">
        <v>-0.10000000000000009</v>
      </c>
      <c r="V2164" s="24">
        <v>2.1</v>
      </c>
      <c r="W2164" s="24">
        <v>2.2999999999999998</v>
      </c>
      <c r="X2164" s="25">
        <v>5.8004544515595953E-2</v>
      </c>
      <c r="Y2164" s="24">
        <v>3</v>
      </c>
      <c r="Z2164" s="24">
        <v>-0.39999999999999991</v>
      </c>
      <c r="AA2164" s="24">
        <v>3.4</v>
      </c>
      <c r="AB2164" s="24">
        <v>2.5</v>
      </c>
      <c r="AC2164" s="26">
        <v>0.45744104093250204</v>
      </c>
      <c r="AD2164" s="24">
        <v>7.8862965781846235</v>
      </c>
      <c r="AE2164" s="6">
        <v>292</v>
      </c>
      <c r="AF2164" s="6">
        <v>314</v>
      </c>
      <c r="AG2164" s="6">
        <v>285</v>
      </c>
      <c r="AH2164" s="27">
        <v>3.588900308324769</v>
      </c>
      <c r="AI2164" s="28">
        <v>615000</v>
      </c>
      <c r="AJ2164" s="28">
        <v>550000</v>
      </c>
      <c r="AK2164" s="28">
        <v>485000</v>
      </c>
      <c r="AL2164" s="29">
        <v>0.11818181818181818</v>
      </c>
      <c r="AM2164" s="29">
        <v>0.26804123711340205</v>
      </c>
      <c r="AN2164" s="6">
        <v>2.6</v>
      </c>
      <c r="AO2164" s="27">
        <v>-0.60000000000000009</v>
      </c>
      <c r="AP2164" s="6">
        <v>3.2</v>
      </c>
      <c r="AQ2164" s="26">
        <v>7.5714285714285706E-2</v>
      </c>
      <c r="AR2164" s="28">
        <v>620</v>
      </c>
      <c r="AS2164" s="28">
        <v>570</v>
      </c>
      <c r="AT2164" s="25">
        <v>8.771929824561403E-2</v>
      </c>
      <c r="AU2164" s="26">
        <v>0.32617318896753889</v>
      </c>
      <c r="AV2164" s="30">
        <v>1180.48</v>
      </c>
      <c r="AW2164" s="24">
        <v>0.5343</v>
      </c>
      <c r="AX2164" s="24">
        <v>0.4657</v>
      </c>
      <c r="AY2164" s="24">
        <v>0.38569999999999999</v>
      </c>
      <c r="AZ2164" s="24">
        <v>0.13639999999999999</v>
      </c>
      <c r="BA2164" s="24">
        <v>0.16539999999999999</v>
      </c>
      <c r="BB2164" s="24">
        <v>0.20880000000000001</v>
      </c>
      <c r="BC2164" s="24">
        <v>0.59279999999999999</v>
      </c>
      <c r="BD2164" s="31">
        <v>1</v>
      </c>
      <c r="BE2164" s="23">
        <v>1392</v>
      </c>
      <c r="BF2164" s="32" t="s">
        <v>4884</v>
      </c>
      <c r="BG2164" s="33">
        <v>145.73666070351101</v>
      </c>
      <c r="BH2164" s="33">
        <v>-16.9193697385248</v>
      </c>
      <c r="BI2164" s="34">
        <f t="shared" si="462"/>
        <v>84</v>
      </c>
      <c r="BJ2164" s="34">
        <f t="shared" si="463"/>
        <v>74</v>
      </c>
      <c r="BK2164" s="34">
        <f t="shared" si="464"/>
        <v>80</v>
      </c>
      <c r="BL2164" s="34">
        <f t="shared" si="465"/>
        <v>1</v>
      </c>
      <c r="BM2164" s="34">
        <f t="shared" si="466"/>
        <v>60</v>
      </c>
      <c r="BN2164" s="34">
        <f t="shared" si="467"/>
        <v>100</v>
      </c>
      <c r="BO2164" s="34">
        <f t="shared" si="468"/>
        <v>1</v>
      </c>
      <c r="BP2164" s="34">
        <f t="shared" si="469"/>
        <v>26</v>
      </c>
      <c r="BQ2164" s="35">
        <f t="shared" si="470"/>
        <v>100</v>
      </c>
      <c r="BR2164" s="34">
        <f t="shared" si="471"/>
        <v>71</v>
      </c>
      <c r="BS2164" s="35">
        <f t="shared" si="472"/>
        <v>1</v>
      </c>
      <c r="BT2164" s="35">
        <f t="shared" si="473"/>
        <v>67</v>
      </c>
      <c r="BU2164" s="35">
        <f t="shared" si="474"/>
        <v>10</v>
      </c>
      <c r="BV2164" s="35">
        <f t="shared" si="475"/>
        <v>54</v>
      </c>
    </row>
    <row r="2165" spans="2:74" hidden="1" x14ac:dyDescent="0.3">
      <c r="B2165" s="6" t="s">
        <v>1982</v>
      </c>
      <c r="C2165" s="6">
        <v>311021306</v>
      </c>
      <c r="D2165" s="6" t="s">
        <v>1982</v>
      </c>
      <c r="E2165" s="6" t="s">
        <v>611</v>
      </c>
      <c r="F2165" s="6" t="s">
        <v>2780</v>
      </c>
      <c r="G2165" s="6" t="s">
        <v>97</v>
      </c>
      <c r="H2165" s="6" t="s">
        <v>78</v>
      </c>
      <c r="I2165" s="22">
        <v>699000</v>
      </c>
      <c r="J2165" s="22">
        <v>695250</v>
      </c>
      <c r="K2165" s="22">
        <v>599000</v>
      </c>
      <c r="L2165" s="22">
        <v>705000</v>
      </c>
      <c r="M2165" s="22">
        <v>685000</v>
      </c>
      <c r="N2165" s="22">
        <v>610000</v>
      </c>
      <c r="O2165" s="23">
        <v>27</v>
      </c>
      <c r="P2165" s="23">
        <v>25</v>
      </c>
      <c r="Q2165" s="23">
        <v>27</v>
      </c>
      <c r="R2165" s="22">
        <v>540</v>
      </c>
      <c r="S2165" s="22">
        <v>500</v>
      </c>
      <c r="T2165" s="24">
        <v>3.1</v>
      </c>
      <c r="U2165" s="24">
        <v>0</v>
      </c>
      <c r="V2165" s="24">
        <v>3.1</v>
      </c>
      <c r="W2165" s="24">
        <v>3</v>
      </c>
      <c r="X2165" s="25">
        <v>4.0171673819742487E-2</v>
      </c>
      <c r="Y2165" s="24">
        <v>3.5</v>
      </c>
      <c r="Z2165" s="24">
        <v>-0.90000000000000036</v>
      </c>
      <c r="AA2165" s="24">
        <v>4.4000000000000004</v>
      </c>
      <c r="AB2165" s="24">
        <v>4.5999999999999996</v>
      </c>
      <c r="AC2165" s="26">
        <v>0.41743970315398882</v>
      </c>
      <c r="AD2165" s="24">
        <v>10.391394319965746</v>
      </c>
      <c r="AE2165" s="6">
        <v>205</v>
      </c>
      <c r="AF2165" s="6">
        <v>219</v>
      </c>
      <c r="AG2165" s="6">
        <v>144</v>
      </c>
      <c r="AH2165" s="27">
        <v>4.8192771084337354</v>
      </c>
      <c r="AI2165" s="28">
        <v>745000</v>
      </c>
      <c r="AJ2165" s="28">
        <v>670000</v>
      </c>
      <c r="AK2165" s="28">
        <v>580000</v>
      </c>
      <c r="AL2165" s="29">
        <v>0.11194029850746269</v>
      </c>
      <c r="AM2165" s="29">
        <v>0.28448275862068967</v>
      </c>
      <c r="AN2165" s="6">
        <v>3.2</v>
      </c>
      <c r="AO2165" s="27">
        <v>-0.5</v>
      </c>
      <c r="AP2165" s="6">
        <v>3.7</v>
      </c>
      <c r="AQ2165" s="26">
        <v>0.12852760736196317</v>
      </c>
      <c r="AR2165" s="28">
        <v>580</v>
      </c>
      <c r="AS2165" s="28">
        <v>560</v>
      </c>
      <c r="AT2165" s="25">
        <v>3.5714285714285712E-2</v>
      </c>
      <c r="AU2165" s="26">
        <v>0.44496737272994369</v>
      </c>
      <c r="AV2165" s="30">
        <v>1293.6000000000001</v>
      </c>
      <c r="AW2165" s="24">
        <v>0.5897</v>
      </c>
      <c r="AX2165" s="24">
        <v>0.4103</v>
      </c>
      <c r="AY2165" s="24">
        <v>0.624</v>
      </c>
      <c r="AZ2165" s="24">
        <v>0.19009999999999999</v>
      </c>
      <c r="BA2165" s="24">
        <v>0.17249999999999999</v>
      </c>
      <c r="BB2165" s="24">
        <v>0.26469999999999999</v>
      </c>
      <c r="BC2165" s="24">
        <v>0.5252</v>
      </c>
      <c r="BD2165" s="31">
        <v>1</v>
      </c>
      <c r="BE2165" s="23">
        <v>31</v>
      </c>
      <c r="BF2165" s="32" t="s">
        <v>4885</v>
      </c>
      <c r="BG2165" s="33">
        <v>153.19383409442599</v>
      </c>
      <c r="BH2165" s="33">
        <v>-27.711314950159</v>
      </c>
      <c r="BI2165" s="34">
        <f t="shared" si="462"/>
        <v>65</v>
      </c>
      <c r="BJ2165" s="34">
        <f t="shared" si="463"/>
        <v>64</v>
      </c>
      <c r="BK2165" s="34">
        <f t="shared" si="464"/>
        <v>65</v>
      </c>
      <c r="BL2165" s="34">
        <f t="shared" si="465"/>
        <v>1</v>
      </c>
      <c r="BM2165" s="34">
        <f t="shared" si="466"/>
        <v>56</v>
      </c>
      <c r="BN2165" s="34">
        <f t="shared" si="467"/>
        <v>100</v>
      </c>
      <c r="BO2165" s="34">
        <f t="shared" si="468"/>
        <v>100</v>
      </c>
      <c r="BP2165" s="34">
        <f t="shared" si="469"/>
        <v>28</v>
      </c>
      <c r="BQ2165" s="35">
        <f t="shared" si="470"/>
        <v>84</v>
      </c>
      <c r="BR2165" s="34">
        <f t="shared" si="471"/>
        <v>47</v>
      </c>
      <c r="BS2165" s="35">
        <f t="shared" si="472"/>
        <v>1</v>
      </c>
      <c r="BT2165" s="35">
        <f t="shared" si="473"/>
        <v>59</v>
      </c>
      <c r="BU2165" s="35">
        <f t="shared" si="474"/>
        <v>10</v>
      </c>
      <c r="BV2165" s="35">
        <f t="shared" si="475"/>
        <v>54</v>
      </c>
    </row>
    <row r="2166" spans="2:74" hidden="1" x14ac:dyDescent="0.3">
      <c r="B2166" s="6" t="s">
        <v>2595</v>
      </c>
      <c r="C2166" s="6">
        <v>316051437</v>
      </c>
      <c r="D2166" s="6" t="s">
        <v>2453</v>
      </c>
      <c r="E2166" s="6" t="s">
        <v>1740</v>
      </c>
      <c r="F2166" s="6" t="s">
        <v>1740</v>
      </c>
      <c r="G2166" s="6" t="s">
        <v>97</v>
      </c>
      <c r="H2166" s="6" t="s">
        <v>78</v>
      </c>
      <c r="I2166" s="22">
        <v>2100000</v>
      </c>
      <c r="J2166" s="22">
        <v>2000000</v>
      </c>
      <c r="K2166" s="22">
        <v>1900000</v>
      </c>
      <c r="L2166" s="22">
        <v>2155000</v>
      </c>
      <c r="M2166" s="22">
        <v>2036000</v>
      </c>
      <c r="N2166" s="22">
        <v>1750000</v>
      </c>
      <c r="O2166" s="23">
        <v>57</v>
      </c>
      <c r="P2166" s="23">
        <v>56</v>
      </c>
      <c r="Q2166" s="23">
        <v>56</v>
      </c>
      <c r="R2166" s="22">
        <v>1200</v>
      </c>
      <c r="S2166" s="22">
        <v>1100</v>
      </c>
      <c r="T2166" s="24">
        <v>3</v>
      </c>
      <c r="U2166" s="24">
        <v>-0.20000000000000018</v>
      </c>
      <c r="V2166" s="24">
        <v>3.2</v>
      </c>
      <c r="W2166" s="24">
        <v>3.7</v>
      </c>
      <c r="X2166" s="25">
        <v>2.9714285714285714E-2</v>
      </c>
      <c r="Y2166" s="24">
        <v>3.6</v>
      </c>
      <c r="Z2166" s="24">
        <v>-1.3000000000000003</v>
      </c>
      <c r="AA2166" s="24">
        <v>4.9000000000000004</v>
      </c>
      <c r="AB2166" s="24">
        <v>5.2</v>
      </c>
      <c r="AC2166" s="26">
        <v>0.58676263495540604</v>
      </c>
      <c r="AD2166" s="24">
        <v>19.746819445614626</v>
      </c>
      <c r="AE2166" s="6">
        <v>284</v>
      </c>
      <c r="AF2166" s="6">
        <v>288</v>
      </c>
      <c r="AG2166" s="6">
        <v>268</v>
      </c>
      <c r="AH2166" s="27">
        <v>6.5856353591160222</v>
      </c>
      <c r="AI2166" s="28">
        <v>1360000</v>
      </c>
      <c r="AJ2166" s="28">
        <v>1275000</v>
      </c>
      <c r="AK2166" s="28">
        <v>1180000</v>
      </c>
      <c r="AL2166" s="29">
        <v>6.6666666666666666E-2</v>
      </c>
      <c r="AM2166" s="29">
        <v>0.15254237288135594</v>
      </c>
      <c r="AN2166" s="6">
        <v>3.1</v>
      </c>
      <c r="AO2166" s="27">
        <v>-0.60000000000000009</v>
      </c>
      <c r="AP2166" s="6">
        <v>3.7</v>
      </c>
      <c r="AQ2166" s="26">
        <v>0.1389108476064998</v>
      </c>
      <c r="AR2166" s="28">
        <v>950</v>
      </c>
      <c r="AS2166" s="28">
        <v>895</v>
      </c>
      <c r="AT2166" s="25">
        <v>6.1452513966480445E-2</v>
      </c>
      <c r="AU2166" s="26">
        <v>0.27798932016071898</v>
      </c>
      <c r="AV2166" s="30">
        <v>2045.1200000000001</v>
      </c>
      <c r="AW2166" s="24">
        <v>0.7248</v>
      </c>
      <c r="AX2166" s="24">
        <v>0.2752</v>
      </c>
      <c r="AY2166" s="24">
        <v>0.6522</v>
      </c>
      <c r="AZ2166" s="24">
        <v>0.2135</v>
      </c>
      <c r="BA2166" s="24">
        <v>0.38319999999999999</v>
      </c>
      <c r="BB2166" s="24">
        <v>0.32329999999999998</v>
      </c>
      <c r="BC2166" s="24">
        <v>0.27339999999999998</v>
      </c>
      <c r="BD2166" s="31">
        <v>8</v>
      </c>
      <c r="BE2166" s="23">
        <v>118</v>
      </c>
      <c r="BF2166" s="32" t="s">
        <v>4886</v>
      </c>
      <c r="BG2166" s="33">
        <v>153.102556759691</v>
      </c>
      <c r="BH2166" s="33">
        <v>-26.4203539444112</v>
      </c>
      <c r="BI2166" s="34">
        <f t="shared" si="462"/>
        <v>67</v>
      </c>
      <c r="BJ2166" s="34">
        <f t="shared" si="463"/>
        <v>65</v>
      </c>
      <c r="BK2166" s="34">
        <f t="shared" si="464"/>
        <v>43</v>
      </c>
      <c r="BL2166" s="34">
        <f t="shared" si="465"/>
        <v>8</v>
      </c>
      <c r="BM2166" s="34">
        <f t="shared" si="466"/>
        <v>34</v>
      </c>
      <c r="BN2166" s="34">
        <f t="shared" si="467"/>
        <v>100</v>
      </c>
      <c r="BO2166" s="34">
        <f t="shared" si="468"/>
        <v>83</v>
      </c>
      <c r="BP2166" s="34">
        <f t="shared" si="469"/>
        <v>74</v>
      </c>
      <c r="BQ2166" s="35">
        <f t="shared" si="470"/>
        <v>50</v>
      </c>
      <c r="BR2166" s="34">
        <f t="shared" si="471"/>
        <v>1</v>
      </c>
      <c r="BS2166" s="35">
        <f t="shared" si="472"/>
        <v>1</v>
      </c>
      <c r="BT2166" s="35">
        <f t="shared" si="473"/>
        <v>57</v>
      </c>
      <c r="BU2166" s="35">
        <f t="shared" si="474"/>
        <v>80</v>
      </c>
      <c r="BV2166" s="35">
        <f t="shared" si="475"/>
        <v>54</v>
      </c>
    </row>
    <row r="2167" spans="2:74" hidden="1" x14ac:dyDescent="0.3">
      <c r="B2167" s="6" t="s">
        <v>2596</v>
      </c>
      <c r="C2167" s="6">
        <v>506011112</v>
      </c>
      <c r="D2167" s="6" t="s">
        <v>360</v>
      </c>
      <c r="E2167" s="6" t="s">
        <v>281</v>
      </c>
      <c r="F2167" s="6" t="s">
        <v>2720</v>
      </c>
      <c r="G2167" s="6" t="s">
        <v>93</v>
      </c>
      <c r="H2167" s="6" t="s">
        <v>78</v>
      </c>
      <c r="I2167" s="22">
        <v>599000</v>
      </c>
      <c r="J2167" s="22">
        <v>599000</v>
      </c>
      <c r="K2167" s="22">
        <v>500500</v>
      </c>
      <c r="L2167" s="22">
        <v>605000</v>
      </c>
      <c r="M2167" s="22">
        <v>600000</v>
      </c>
      <c r="N2167" s="22">
        <v>530000</v>
      </c>
      <c r="O2167" s="23">
        <v>32</v>
      </c>
      <c r="P2167" s="23">
        <v>27</v>
      </c>
      <c r="Q2167" s="23">
        <v>20</v>
      </c>
      <c r="R2167" s="22">
        <v>595</v>
      </c>
      <c r="S2167" s="22">
        <v>560</v>
      </c>
      <c r="T2167" s="24">
        <v>4.7</v>
      </c>
      <c r="U2167" s="24">
        <v>-9.9999999999999645E-2</v>
      </c>
      <c r="V2167" s="24">
        <v>4.8</v>
      </c>
      <c r="W2167" s="24">
        <v>4.8</v>
      </c>
      <c r="X2167" s="25">
        <v>5.1652754590984978E-2</v>
      </c>
      <c r="Y2167" s="24">
        <v>5.2</v>
      </c>
      <c r="Z2167" s="24">
        <v>-2</v>
      </c>
      <c r="AA2167" s="24">
        <v>7.2</v>
      </c>
      <c r="AB2167" s="24">
        <v>6.1</v>
      </c>
      <c r="AC2167" s="26">
        <v>0.38720845481049559</v>
      </c>
      <c r="AD2167" s="24">
        <v>7.496375708839266</v>
      </c>
      <c r="AE2167" s="6">
        <v>615</v>
      </c>
      <c r="AF2167" s="6">
        <v>604</v>
      </c>
      <c r="AG2167" s="6">
        <v>331</v>
      </c>
      <c r="AH2167" s="27">
        <v>5.4238875878220139</v>
      </c>
      <c r="AI2167" s="28">
        <v>685000</v>
      </c>
      <c r="AJ2167" s="28">
        <v>585000</v>
      </c>
      <c r="AK2167" s="28">
        <v>450000</v>
      </c>
      <c r="AL2167" s="29">
        <v>0.17094017094017094</v>
      </c>
      <c r="AM2167" s="29">
        <v>0.52222222222222225</v>
      </c>
      <c r="AN2167" s="6">
        <v>3.9</v>
      </c>
      <c r="AO2167" s="27">
        <v>-0.60000000000000009</v>
      </c>
      <c r="AP2167" s="6">
        <v>4.5</v>
      </c>
      <c r="AQ2167" s="26">
        <v>0.1</v>
      </c>
      <c r="AR2167" s="28">
        <v>650</v>
      </c>
      <c r="AS2167" s="28">
        <v>600</v>
      </c>
      <c r="AT2167" s="25">
        <v>8.3333333333333329E-2</v>
      </c>
      <c r="AU2167" s="26">
        <v>0.43267372481222355</v>
      </c>
      <c r="AV2167" s="30">
        <v>1536.64</v>
      </c>
      <c r="AW2167" s="24">
        <v>0.70679999999999998</v>
      </c>
      <c r="AX2167" s="24">
        <v>0.29320000000000002</v>
      </c>
      <c r="AY2167" s="24">
        <v>0.94979999999999998</v>
      </c>
      <c r="AZ2167" s="24">
        <v>3.3599999999999998E-2</v>
      </c>
      <c r="BA2167" s="24">
        <v>0.26679999999999998</v>
      </c>
      <c r="BB2167" s="24">
        <v>0.44600000000000001</v>
      </c>
      <c r="BC2167" s="24">
        <v>0.24979999999999999</v>
      </c>
      <c r="BD2167" s="31">
        <v>1</v>
      </c>
      <c r="BE2167" s="23">
        <v>23</v>
      </c>
      <c r="BF2167" s="32" t="s">
        <v>4887</v>
      </c>
      <c r="BG2167" s="33">
        <v>115.991544499394</v>
      </c>
      <c r="BH2167" s="33">
        <v>-32.118417600606399</v>
      </c>
      <c r="BI2167" s="34">
        <f t="shared" si="462"/>
        <v>39</v>
      </c>
      <c r="BJ2167" s="34">
        <f t="shared" si="463"/>
        <v>52</v>
      </c>
      <c r="BK2167" s="34">
        <f t="shared" si="464"/>
        <v>58</v>
      </c>
      <c r="BL2167" s="34">
        <f t="shared" si="465"/>
        <v>1</v>
      </c>
      <c r="BM2167" s="34">
        <f t="shared" si="466"/>
        <v>86</v>
      </c>
      <c r="BN2167" s="34">
        <f t="shared" si="467"/>
        <v>100</v>
      </c>
      <c r="BO2167" s="34">
        <f t="shared" si="468"/>
        <v>100</v>
      </c>
      <c r="BP2167" s="34">
        <f t="shared" si="469"/>
        <v>49</v>
      </c>
      <c r="BQ2167" s="35">
        <f t="shared" si="470"/>
        <v>100</v>
      </c>
      <c r="BR2167" s="34">
        <f t="shared" si="471"/>
        <v>75</v>
      </c>
      <c r="BS2167" s="35">
        <f t="shared" si="472"/>
        <v>9</v>
      </c>
      <c r="BT2167" s="35">
        <f t="shared" si="473"/>
        <v>31</v>
      </c>
      <c r="BU2167" s="35">
        <f t="shared" si="474"/>
        <v>10</v>
      </c>
      <c r="BV2167" s="35">
        <f t="shared" si="475"/>
        <v>54</v>
      </c>
    </row>
    <row r="2168" spans="2:74" hidden="1" x14ac:dyDescent="0.3">
      <c r="B2168" s="6" t="s">
        <v>2597</v>
      </c>
      <c r="C2168" s="6">
        <v>701041042</v>
      </c>
      <c r="D2168" s="6" t="s">
        <v>588</v>
      </c>
      <c r="E2168" s="6" t="s">
        <v>1389</v>
      </c>
      <c r="F2168" s="6" t="s">
        <v>1389</v>
      </c>
      <c r="G2168" s="6" t="s">
        <v>1390</v>
      </c>
      <c r="H2168" s="6" t="s">
        <v>78</v>
      </c>
      <c r="I2168" s="22">
        <v>602700</v>
      </c>
      <c r="J2168" s="22">
        <v>599000</v>
      </c>
      <c r="K2168" s="22">
        <v>589990</v>
      </c>
      <c r="L2168" s="22">
        <v>636112</v>
      </c>
      <c r="M2168" s="22">
        <v>602000</v>
      </c>
      <c r="N2168" s="22">
        <v>575000</v>
      </c>
      <c r="O2168" s="23">
        <v>45</v>
      </c>
      <c r="P2168" s="23">
        <v>48</v>
      </c>
      <c r="Q2168" s="23">
        <v>55</v>
      </c>
      <c r="R2168" s="22">
        <v>750</v>
      </c>
      <c r="S2168" s="22">
        <v>700</v>
      </c>
      <c r="T2168" s="24">
        <v>4.7</v>
      </c>
      <c r="U2168" s="24">
        <v>0.40000000000000036</v>
      </c>
      <c r="V2168" s="24">
        <v>4.3</v>
      </c>
      <c r="W2168" s="24">
        <v>3.6</v>
      </c>
      <c r="X2168" s="25">
        <v>6.4708810353409654E-2</v>
      </c>
      <c r="Y2168" s="24">
        <v>8.6</v>
      </c>
      <c r="Z2168" s="24">
        <v>-2.9000000000000004</v>
      </c>
      <c r="AA2168" s="24">
        <v>11.5</v>
      </c>
      <c r="AB2168" s="24">
        <v>10.7</v>
      </c>
      <c r="AC2168" s="26">
        <v>0.26499519475380179</v>
      </c>
      <c r="AD2168" s="24">
        <v>4.0951949712337523</v>
      </c>
      <c r="AE2168" s="6">
        <v>60</v>
      </c>
      <c r="AF2168" s="6">
        <v>86</v>
      </c>
      <c r="AG2168" s="6">
        <v>247</v>
      </c>
      <c r="AH2168" s="27">
        <v>1.0077519379844961</v>
      </c>
      <c r="AI2168" s="28">
        <v>555000</v>
      </c>
      <c r="AJ2168" s="28">
        <v>525000</v>
      </c>
      <c r="AK2168" s="28">
        <v>520000</v>
      </c>
      <c r="AL2168" s="29">
        <v>5.7142857142857141E-2</v>
      </c>
      <c r="AM2168" s="29">
        <v>6.7307692307692304E-2</v>
      </c>
      <c r="AN2168" s="6">
        <v>6.2</v>
      </c>
      <c r="AO2168" s="27">
        <v>2.4000000000000004</v>
      </c>
      <c r="AP2168" s="6">
        <v>3.8</v>
      </c>
      <c r="AQ2168" s="26">
        <v>6.3235294117647056E-2</v>
      </c>
      <c r="AR2168" s="28">
        <v>660</v>
      </c>
      <c r="AS2168" s="28">
        <v>625</v>
      </c>
      <c r="AT2168" s="25">
        <v>5.6000000000000001E-2</v>
      </c>
      <c r="AU2168" s="26">
        <v>0.30436044273531948</v>
      </c>
      <c r="AV2168" s="30">
        <v>2830.2400000000002</v>
      </c>
      <c r="AW2168" s="24">
        <v>0.80430000000000001</v>
      </c>
      <c r="AX2168" s="24">
        <v>0.19570000000000001</v>
      </c>
      <c r="AY2168" s="24">
        <v>0.81279999999999997</v>
      </c>
      <c r="AZ2168" s="24">
        <v>9.6699999999999994E-2</v>
      </c>
      <c r="BA2168" s="24">
        <v>2.53E-2</v>
      </c>
      <c r="BB2168" s="24">
        <v>0.57410000000000005</v>
      </c>
      <c r="BC2168" s="24">
        <v>0.38550000000000001</v>
      </c>
      <c r="BD2168" s="31">
        <v>7</v>
      </c>
      <c r="BE2168" s="23">
        <v>15</v>
      </c>
      <c r="BF2168" s="32" t="s">
        <v>4888</v>
      </c>
      <c r="BG2168" s="33">
        <v>130.958136080587</v>
      </c>
      <c r="BH2168" s="33">
        <v>-12.514155625976301</v>
      </c>
      <c r="BI2168" s="34">
        <f t="shared" si="462"/>
        <v>39</v>
      </c>
      <c r="BJ2168" s="34">
        <f t="shared" si="463"/>
        <v>14</v>
      </c>
      <c r="BK2168" s="34">
        <f t="shared" si="464"/>
        <v>100</v>
      </c>
      <c r="BL2168" s="34">
        <f t="shared" si="465"/>
        <v>1</v>
      </c>
      <c r="BM2168" s="34">
        <f t="shared" si="466"/>
        <v>29</v>
      </c>
      <c r="BN2168" s="34">
        <f t="shared" si="467"/>
        <v>82</v>
      </c>
      <c r="BO2168" s="34">
        <f t="shared" si="468"/>
        <v>100</v>
      </c>
      <c r="BP2168" s="34">
        <f t="shared" si="469"/>
        <v>1</v>
      </c>
      <c r="BQ2168" s="35">
        <f t="shared" si="470"/>
        <v>100</v>
      </c>
      <c r="BR2168" s="34">
        <f t="shared" si="471"/>
        <v>100</v>
      </c>
      <c r="BS2168" s="35">
        <f t="shared" si="472"/>
        <v>90</v>
      </c>
      <c r="BT2168" s="35">
        <f t="shared" si="473"/>
        <v>1</v>
      </c>
      <c r="BU2168" s="35">
        <f t="shared" si="474"/>
        <v>70</v>
      </c>
      <c r="BV2168" s="35">
        <f t="shared" si="475"/>
        <v>54</v>
      </c>
    </row>
    <row r="2169" spans="2:74" hidden="1" x14ac:dyDescent="0.3">
      <c r="B2169" s="6" t="s">
        <v>2598</v>
      </c>
      <c r="C2169" s="6">
        <v>309021231</v>
      </c>
      <c r="D2169" s="6" t="s">
        <v>2273</v>
      </c>
      <c r="E2169" s="6" t="s">
        <v>1142</v>
      </c>
      <c r="F2169" s="6" t="s">
        <v>3657</v>
      </c>
      <c r="G2169" s="6" t="s">
        <v>97</v>
      </c>
      <c r="H2169" s="6" t="s">
        <v>78</v>
      </c>
      <c r="I2169" s="22">
        <v>1534500</v>
      </c>
      <c r="J2169" s="22">
        <v>1495000</v>
      </c>
      <c r="K2169" s="22">
        <v>1395000</v>
      </c>
      <c r="L2169" s="22">
        <v>1550000</v>
      </c>
      <c r="M2169" s="22">
        <v>1495000</v>
      </c>
      <c r="N2169" s="22">
        <v>1315000</v>
      </c>
      <c r="O2169" s="23">
        <v>24</v>
      </c>
      <c r="P2169" s="23">
        <v>28</v>
      </c>
      <c r="Q2169" s="23">
        <v>30</v>
      </c>
      <c r="R2169" s="22">
        <v>1000</v>
      </c>
      <c r="S2169" s="22">
        <v>960</v>
      </c>
      <c r="T2169" s="24">
        <v>2.5</v>
      </c>
      <c r="U2169" s="24">
        <v>-0.29999999999999982</v>
      </c>
      <c r="V2169" s="24">
        <v>2.8</v>
      </c>
      <c r="W2169" s="24">
        <v>2.8</v>
      </c>
      <c r="X2169" s="25">
        <v>3.3887259693711307E-2</v>
      </c>
      <c r="Y2169" s="24">
        <v>3.2</v>
      </c>
      <c r="Z2169" s="24">
        <v>-1.2000000000000002</v>
      </c>
      <c r="AA2169" s="24">
        <v>4.4000000000000004</v>
      </c>
      <c r="AB2169" s="24">
        <v>5.3</v>
      </c>
      <c r="AC2169" s="26">
        <v>0.52644878706199461</v>
      </c>
      <c r="AD2169" s="24">
        <v>15.535301225896744</v>
      </c>
      <c r="AE2169" s="6">
        <v>138</v>
      </c>
      <c r="AF2169" s="6">
        <v>138</v>
      </c>
      <c r="AG2169" s="6">
        <v>136</v>
      </c>
      <c r="AH2169" s="27">
        <v>3.1832061068702293</v>
      </c>
      <c r="AI2169" s="28">
        <v>1522000</v>
      </c>
      <c r="AJ2169" s="28">
        <v>1400000</v>
      </c>
      <c r="AK2169" s="28">
        <v>1230000</v>
      </c>
      <c r="AL2169" s="29">
        <v>8.7142857142857147E-2</v>
      </c>
      <c r="AM2169" s="29">
        <v>0.23739837398373984</v>
      </c>
      <c r="AN2169" s="6">
        <v>3.1</v>
      </c>
      <c r="AO2169" s="27">
        <v>-0.19999999999999973</v>
      </c>
      <c r="AP2169" s="6">
        <v>3.3</v>
      </c>
      <c r="AQ2169" s="26">
        <v>0.17672727272727273</v>
      </c>
      <c r="AR2169" s="28">
        <v>1100</v>
      </c>
      <c r="AS2169" s="28">
        <v>990</v>
      </c>
      <c r="AT2169" s="25">
        <v>0.1111111111111111</v>
      </c>
      <c r="AU2169" s="26">
        <v>0.34562866996016817</v>
      </c>
      <c r="AV2169" s="30">
        <v>1899.5200000000002</v>
      </c>
      <c r="AW2169" s="24">
        <v>0.64929999999999999</v>
      </c>
      <c r="AX2169" s="24">
        <v>0.35070000000000001</v>
      </c>
      <c r="AY2169" s="24">
        <v>0.42180000000000001</v>
      </c>
      <c r="AZ2169" s="24">
        <v>0.21149999999999999</v>
      </c>
      <c r="BA2169" s="24">
        <v>0.30769999999999997</v>
      </c>
      <c r="BB2169" s="24">
        <v>0.33710000000000001</v>
      </c>
      <c r="BC2169" s="24">
        <v>0.33029999999999998</v>
      </c>
      <c r="BD2169" s="31">
        <v>3</v>
      </c>
      <c r="BE2169" s="23">
        <v>88</v>
      </c>
      <c r="BF2169" s="32" t="s">
        <v>4889</v>
      </c>
      <c r="BG2169" s="33">
        <v>153.491149099485</v>
      </c>
      <c r="BH2169" s="33">
        <v>-28.149658972473599</v>
      </c>
      <c r="BI2169" s="34">
        <f t="shared" si="462"/>
        <v>75</v>
      </c>
      <c r="BJ2169" s="34">
        <f t="shared" si="463"/>
        <v>65</v>
      </c>
      <c r="BK2169" s="34">
        <f t="shared" si="464"/>
        <v>85</v>
      </c>
      <c r="BL2169" s="34">
        <f t="shared" si="465"/>
        <v>1</v>
      </c>
      <c r="BM2169" s="34">
        <f t="shared" si="466"/>
        <v>44</v>
      </c>
      <c r="BN2169" s="34">
        <f t="shared" si="467"/>
        <v>100</v>
      </c>
      <c r="BO2169" s="34">
        <f t="shared" si="468"/>
        <v>89</v>
      </c>
      <c r="BP2169" s="34">
        <f t="shared" si="469"/>
        <v>58</v>
      </c>
      <c r="BQ2169" s="35">
        <f t="shared" si="470"/>
        <v>63</v>
      </c>
      <c r="BR2169" s="34">
        <f t="shared" si="471"/>
        <v>1</v>
      </c>
      <c r="BS2169" s="35">
        <f t="shared" si="472"/>
        <v>1</v>
      </c>
      <c r="BT2169" s="35">
        <f t="shared" si="473"/>
        <v>64</v>
      </c>
      <c r="BU2169" s="35">
        <f t="shared" si="474"/>
        <v>30</v>
      </c>
      <c r="BV2169" s="35">
        <f t="shared" si="475"/>
        <v>54</v>
      </c>
    </row>
    <row r="2170" spans="2:74" hidden="1" x14ac:dyDescent="0.3">
      <c r="B2170" s="6" t="s">
        <v>2599</v>
      </c>
      <c r="C2170" s="6">
        <v>309031238</v>
      </c>
      <c r="D2170" s="6" t="s">
        <v>2251</v>
      </c>
      <c r="E2170" s="6" t="s">
        <v>1142</v>
      </c>
      <c r="F2170" s="6" t="s">
        <v>3657</v>
      </c>
      <c r="G2170" s="6" t="s">
        <v>97</v>
      </c>
      <c r="H2170" s="6" t="s">
        <v>78</v>
      </c>
      <c r="I2170" s="22">
        <v>810525</v>
      </c>
      <c r="J2170" s="22">
        <v>810525</v>
      </c>
      <c r="K2170" s="22">
        <v>790000</v>
      </c>
      <c r="L2170" s="22">
        <v>1052500</v>
      </c>
      <c r="M2170" s="22">
        <v>1050000</v>
      </c>
      <c r="N2170" s="22">
        <v>1000000</v>
      </c>
      <c r="O2170" s="23">
        <v>45</v>
      </c>
      <c r="P2170" s="23">
        <v>42</v>
      </c>
      <c r="Q2170" s="23">
        <v>38</v>
      </c>
      <c r="R2170" s="22">
        <v>700</v>
      </c>
      <c r="S2170" s="22">
        <v>690</v>
      </c>
      <c r="T2170" s="24">
        <v>2.6</v>
      </c>
      <c r="U2170" s="24">
        <v>0.10000000000000009</v>
      </c>
      <c r="V2170" s="24">
        <v>2.5</v>
      </c>
      <c r="W2170" s="24">
        <v>2.6</v>
      </c>
      <c r="X2170" s="25">
        <v>4.4909163813577617E-2</v>
      </c>
      <c r="Y2170" s="24">
        <v>8</v>
      </c>
      <c r="Z2170" s="24">
        <v>-3.0999999999999996</v>
      </c>
      <c r="AA2170" s="24">
        <v>11.1</v>
      </c>
      <c r="AB2170" s="24">
        <v>11.5</v>
      </c>
      <c r="AC2170" s="26">
        <v>0.52609427609427606</v>
      </c>
      <c r="AD2170" s="24">
        <v>11.714630855255853</v>
      </c>
      <c r="AE2170" s="6">
        <v>199</v>
      </c>
      <c r="AF2170" s="6">
        <v>235</v>
      </c>
      <c r="AG2170" s="6">
        <v>232</v>
      </c>
      <c r="AH2170" s="27">
        <v>5.0605427974947812</v>
      </c>
      <c r="AI2170" s="28">
        <v>1241900</v>
      </c>
      <c r="AJ2170" s="28">
        <v>1180000</v>
      </c>
      <c r="AK2170" s="28">
        <v>1005000</v>
      </c>
      <c r="AL2170" s="29">
        <v>5.2457627118644067E-2</v>
      </c>
      <c r="AM2170" s="29">
        <v>0.23572139303482587</v>
      </c>
      <c r="AN2170" s="6">
        <v>2.9</v>
      </c>
      <c r="AO2170" s="27">
        <v>-0.10000000000000009</v>
      </c>
      <c r="AP2170" s="6">
        <v>3</v>
      </c>
      <c r="AQ2170" s="26">
        <v>0.13267447306791569</v>
      </c>
      <c r="AR2170" s="28">
        <v>800</v>
      </c>
      <c r="AS2170" s="28">
        <v>775</v>
      </c>
      <c r="AT2170" s="25">
        <v>3.2258064516129031E-2</v>
      </c>
      <c r="AU2170" s="26">
        <v>0.44097912790921279</v>
      </c>
      <c r="AV2170" s="30">
        <v>1330.5600000000002</v>
      </c>
      <c r="AW2170" s="24">
        <v>0.55479999999999996</v>
      </c>
      <c r="AX2170" s="24">
        <v>0.44519999999999998</v>
      </c>
      <c r="AY2170" s="24">
        <v>0.19020000000000001</v>
      </c>
      <c r="AZ2170" s="24">
        <v>0.4869</v>
      </c>
      <c r="BA2170" s="24">
        <v>0.2447</v>
      </c>
      <c r="BB2170" s="24">
        <v>0.2626</v>
      </c>
      <c r="BC2170" s="24">
        <v>0.46429999999999999</v>
      </c>
      <c r="BD2170" s="31">
        <v>5</v>
      </c>
      <c r="BE2170" s="23">
        <v>64</v>
      </c>
      <c r="BF2170" s="32" t="s">
        <v>4890</v>
      </c>
      <c r="BG2170" s="33">
        <v>153.398137807713</v>
      </c>
      <c r="BH2170" s="33">
        <v>-27.945854137665499</v>
      </c>
      <c r="BI2170" s="34">
        <f t="shared" si="462"/>
        <v>74</v>
      </c>
      <c r="BJ2170" s="34">
        <f t="shared" si="463"/>
        <v>69</v>
      </c>
      <c r="BK2170" s="34">
        <f t="shared" si="464"/>
        <v>62</v>
      </c>
      <c r="BL2170" s="34">
        <f t="shared" si="465"/>
        <v>1</v>
      </c>
      <c r="BM2170" s="34">
        <f t="shared" si="466"/>
        <v>27</v>
      </c>
      <c r="BN2170" s="34">
        <f t="shared" si="467"/>
        <v>100</v>
      </c>
      <c r="BO2170" s="34">
        <f t="shared" si="468"/>
        <v>95</v>
      </c>
      <c r="BP2170" s="34">
        <f t="shared" si="469"/>
        <v>44</v>
      </c>
      <c r="BQ2170" s="35">
        <f t="shared" si="470"/>
        <v>100</v>
      </c>
      <c r="BR2170" s="34">
        <f t="shared" si="471"/>
        <v>34</v>
      </c>
      <c r="BS2170" s="35">
        <f t="shared" si="472"/>
        <v>1</v>
      </c>
      <c r="BT2170" s="35">
        <f t="shared" si="473"/>
        <v>1</v>
      </c>
      <c r="BU2170" s="35">
        <f t="shared" si="474"/>
        <v>50</v>
      </c>
      <c r="BV2170" s="35">
        <f t="shared" si="475"/>
        <v>54</v>
      </c>
    </row>
    <row r="2171" spans="2:74" hidden="1" x14ac:dyDescent="0.3">
      <c r="B2171" s="6" t="s">
        <v>1088</v>
      </c>
      <c r="C2171" s="6">
        <v>311031312</v>
      </c>
      <c r="D2171" s="6" t="s">
        <v>1088</v>
      </c>
      <c r="E2171" s="6" t="s">
        <v>611</v>
      </c>
      <c r="F2171" s="6" t="s">
        <v>2780</v>
      </c>
      <c r="G2171" s="6" t="s">
        <v>97</v>
      </c>
      <c r="H2171" s="6" t="s">
        <v>78</v>
      </c>
      <c r="I2171" s="22">
        <v>768610</v>
      </c>
      <c r="J2171" s="22">
        <v>759900</v>
      </c>
      <c r="K2171" s="22">
        <v>689830</v>
      </c>
      <c r="L2171" s="22">
        <v>795000</v>
      </c>
      <c r="M2171" s="22">
        <v>773000</v>
      </c>
      <c r="N2171" s="22">
        <v>684000</v>
      </c>
      <c r="O2171" s="23">
        <v>25</v>
      </c>
      <c r="P2171" s="23">
        <v>23</v>
      </c>
      <c r="Q2171" s="23">
        <v>20</v>
      </c>
      <c r="R2171" s="22">
        <v>560</v>
      </c>
      <c r="S2171" s="22">
        <v>550</v>
      </c>
      <c r="T2171" s="24">
        <v>3.2</v>
      </c>
      <c r="U2171" s="24">
        <v>-0.29999999999999982</v>
      </c>
      <c r="V2171" s="24">
        <v>3.5</v>
      </c>
      <c r="W2171" s="24">
        <v>3.1</v>
      </c>
      <c r="X2171" s="25">
        <v>3.7886574465593736E-2</v>
      </c>
      <c r="Y2171" s="24">
        <v>5.6</v>
      </c>
      <c r="Z2171" s="24">
        <v>-2.1000000000000005</v>
      </c>
      <c r="AA2171" s="24">
        <v>7.7</v>
      </c>
      <c r="AB2171" s="24">
        <v>6.7</v>
      </c>
      <c r="AC2171" s="26">
        <v>0.34246575342465752</v>
      </c>
      <c r="AD2171" s="24">
        <v>9.0392377314466348</v>
      </c>
      <c r="AE2171" s="6">
        <v>443</v>
      </c>
      <c r="AF2171" s="6">
        <v>444</v>
      </c>
      <c r="AG2171" s="6">
        <v>246</v>
      </c>
      <c r="AH2171" s="27">
        <v>5.9661781285231115</v>
      </c>
      <c r="AI2171" s="28">
        <v>770000</v>
      </c>
      <c r="AJ2171" s="28">
        <v>688000</v>
      </c>
      <c r="AK2171" s="28">
        <v>599500</v>
      </c>
      <c r="AL2171" s="29">
        <v>0.11918604651162791</v>
      </c>
      <c r="AM2171" s="29">
        <v>0.28440366972477066</v>
      </c>
      <c r="AN2171" s="6">
        <v>2.7</v>
      </c>
      <c r="AO2171" s="27">
        <v>-0.19999999999999973</v>
      </c>
      <c r="AP2171" s="6">
        <v>2.9</v>
      </c>
      <c r="AQ2171" s="26">
        <v>0.12343126586869786</v>
      </c>
      <c r="AR2171" s="28">
        <v>580</v>
      </c>
      <c r="AS2171" s="28">
        <v>550</v>
      </c>
      <c r="AT2171" s="25">
        <v>5.4545454545454543E-2</v>
      </c>
      <c r="AU2171" s="26">
        <v>0.39657843877805721</v>
      </c>
      <c r="AV2171" s="30">
        <v>1635.2</v>
      </c>
      <c r="AW2171" s="24">
        <v>0.75619999999999998</v>
      </c>
      <c r="AX2171" s="24">
        <v>0.24379999999999999</v>
      </c>
      <c r="AY2171" s="24">
        <v>0.81340000000000001</v>
      </c>
      <c r="AZ2171" s="24">
        <v>0.15240000000000001</v>
      </c>
      <c r="BA2171" s="24">
        <v>0.1757</v>
      </c>
      <c r="BB2171" s="24">
        <v>0.33700000000000002</v>
      </c>
      <c r="BC2171" s="24">
        <v>0.46060000000000001</v>
      </c>
      <c r="BD2171" s="31">
        <v>1</v>
      </c>
      <c r="BE2171" s="23">
        <v>22</v>
      </c>
      <c r="BF2171" s="32" t="s">
        <v>4891</v>
      </c>
      <c r="BG2171" s="33">
        <v>153.06320027916101</v>
      </c>
      <c r="BH2171" s="33">
        <v>-27.665789478364101</v>
      </c>
      <c r="BI2171" s="34">
        <f t="shared" si="462"/>
        <v>64</v>
      </c>
      <c r="BJ2171" s="34">
        <f t="shared" si="463"/>
        <v>72</v>
      </c>
      <c r="BK2171" s="34">
        <f t="shared" si="464"/>
        <v>51</v>
      </c>
      <c r="BL2171" s="34">
        <f t="shared" si="465"/>
        <v>1</v>
      </c>
      <c r="BM2171" s="34">
        <f t="shared" si="466"/>
        <v>60</v>
      </c>
      <c r="BN2171" s="34">
        <f t="shared" si="467"/>
        <v>100</v>
      </c>
      <c r="BO2171" s="34">
        <f t="shared" si="468"/>
        <v>100</v>
      </c>
      <c r="BP2171" s="34">
        <f t="shared" si="469"/>
        <v>29</v>
      </c>
      <c r="BQ2171" s="35">
        <f t="shared" si="470"/>
        <v>77</v>
      </c>
      <c r="BR2171" s="34">
        <f t="shared" si="471"/>
        <v>60</v>
      </c>
      <c r="BS2171" s="35">
        <f t="shared" si="472"/>
        <v>39</v>
      </c>
      <c r="BT2171" s="35">
        <f t="shared" si="473"/>
        <v>24</v>
      </c>
      <c r="BU2171" s="35">
        <f t="shared" si="474"/>
        <v>10</v>
      </c>
      <c r="BV2171" s="35">
        <f t="shared" si="475"/>
        <v>54</v>
      </c>
    </row>
    <row r="2172" spans="2:74" hidden="1" x14ac:dyDescent="0.3">
      <c r="B2172" s="6" t="s">
        <v>2600</v>
      </c>
      <c r="C2172" s="6">
        <v>101041017</v>
      </c>
      <c r="D2172" s="6" t="s">
        <v>1780</v>
      </c>
      <c r="E2172" s="6" t="s">
        <v>316</v>
      </c>
      <c r="F2172" s="6" t="s">
        <v>2600</v>
      </c>
      <c r="G2172" s="6" t="s">
        <v>77</v>
      </c>
      <c r="H2172" s="6" t="s">
        <v>78</v>
      </c>
      <c r="I2172" s="22">
        <v>850000</v>
      </c>
      <c r="J2172" s="22">
        <v>850000</v>
      </c>
      <c r="K2172" s="22">
        <v>799000</v>
      </c>
      <c r="L2172" s="22">
        <v>750000</v>
      </c>
      <c r="M2172" s="22">
        <v>760000</v>
      </c>
      <c r="N2172" s="22">
        <v>710000</v>
      </c>
      <c r="O2172" s="23">
        <v>54</v>
      </c>
      <c r="P2172" s="23">
        <v>58</v>
      </c>
      <c r="Q2172" s="23">
        <v>69</v>
      </c>
      <c r="R2172" s="22">
        <v>530</v>
      </c>
      <c r="S2172" s="22">
        <v>510</v>
      </c>
      <c r="T2172" s="24">
        <v>3.8</v>
      </c>
      <c r="U2172" s="24">
        <v>9.9999999999999645E-2</v>
      </c>
      <c r="V2172" s="24">
        <v>3.7</v>
      </c>
      <c r="W2172" s="24">
        <v>3.1</v>
      </c>
      <c r="X2172" s="25">
        <v>3.2423529411764705E-2</v>
      </c>
      <c r="Y2172" s="24">
        <v>2.4</v>
      </c>
      <c r="Z2172" s="24">
        <v>-0.89999999999999991</v>
      </c>
      <c r="AA2172" s="24">
        <v>3.3</v>
      </c>
      <c r="AB2172" s="24">
        <v>3.7</v>
      </c>
      <c r="AC2172" s="26">
        <v>0.42251275510204078</v>
      </c>
      <c r="AD2172" s="24">
        <v>13.031053767660909</v>
      </c>
      <c r="AE2172" s="6">
        <v>743</v>
      </c>
      <c r="AF2172" s="6">
        <v>845</v>
      </c>
      <c r="AG2172" s="6">
        <v>666</v>
      </c>
      <c r="AH2172" s="27">
        <v>9.1778425655976683</v>
      </c>
      <c r="AI2172" s="28">
        <v>820000</v>
      </c>
      <c r="AJ2172" s="28">
        <v>800000</v>
      </c>
      <c r="AK2172" s="28">
        <v>850000</v>
      </c>
      <c r="AL2172" s="29">
        <v>2.5000000000000001E-2</v>
      </c>
      <c r="AM2172" s="29">
        <v>-3.5294117647058823E-2</v>
      </c>
      <c r="AN2172" s="6">
        <v>2.2999999999999998</v>
      </c>
      <c r="AO2172" s="27">
        <v>9.9999999999999645E-2</v>
      </c>
      <c r="AP2172" s="6">
        <v>2.2000000000000002</v>
      </c>
      <c r="AQ2172" s="26">
        <v>0.11578947368421053</v>
      </c>
      <c r="AR2172" s="28">
        <v>570</v>
      </c>
      <c r="AS2172" s="28">
        <v>550</v>
      </c>
      <c r="AT2172" s="25">
        <v>3.6363636363636362E-2</v>
      </c>
      <c r="AU2172" s="26">
        <v>0.1651295400702667</v>
      </c>
      <c r="AV2172" s="30">
        <v>1254.4000000000001</v>
      </c>
      <c r="AW2172" s="24">
        <v>0.64410000000000001</v>
      </c>
      <c r="AX2172" s="24">
        <v>0.35589999999999999</v>
      </c>
      <c r="AY2172" s="24">
        <v>0.75260000000000005</v>
      </c>
      <c r="AZ2172" s="24">
        <v>9.8000000000000004E-2</v>
      </c>
      <c r="BA2172" s="24">
        <v>0.42559999999999998</v>
      </c>
      <c r="BB2172" s="24">
        <v>0.23150000000000001</v>
      </c>
      <c r="BC2172" s="24">
        <v>0.2999</v>
      </c>
      <c r="BD2172" s="31">
        <v>4</v>
      </c>
      <c r="BE2172" s="23">
        <v>225</v>
      </c>
      <c r="BF2172" s="32" t="s">
        <v>4892</v>
      </c>
      <c r="BG2172" s="33">
        <v>150.155546008953</v>
      </c>
      <c r="BH2172" s="33">
        <v>-35.703258473214497</v>
      </c>
      <c r="BI2172" s="34">
        <f t="shared" si="462"/>
        <v>54</v>
      </c>
      <c r="BJ2172" s="34">
        <f t="shared" si="463"/>
        <v>79</v>
      </c>
      <c r="BK2172" s="34">
        <f t="shared" si="464"/>
        <v>11</v>
      </c>
      <c r="BL2172" s="34">
        <f t="shared" si="465"/>
        <v>46</v>
      </c>
      <c r="BM2172" s="34">
        <f t="shared" si="466"/>
        <v>13</v>
      </c>
      <c r="BN2172" s="34">
        <f t="shared" si="467"/>
        <v>100</v>
      </c>
      <c r="BO2172" s="34">
        <f t="shared" si="468"/>
        <v>65</v>
      </c>
      <c r="BP2172" s="34">
        <f t="shared" si="469"/>
        <v>84</v>
      </c>
      <c r="BQ2172" s="35">
        <f t="shared" si="470"/>
        <v>58</v>
      </c>
      <c r="BR2172" s="34">
        <f t="shared" si="471"/>
        <v>20</v>
      </c>
      <c r="BS2172" s="35">
        <f t="shared" si="472"/>
        <v>1</v>
      </c>
      <c r="BT2172" s="35">
        <f t="shared" si="473"/>
        <v>77</v>
      </c>
      <c r="BU2172" s="35">
        <f t="shared" si="474"/>
        <v>40</v>
      </c>
      <c r="BV2172" s="35">
        <f t="shared" si="475"/>
        <v>54</v>
      </c>
    </row>
    <row r="2173" spans="2:74" x14ac:dyDescent="0.3">
      <c r="B2173" s="6" t="s">
        <v>2601</v>
      </c>
      <c r="C2173" s="6">
        <v>103011612</v>
      </c>
      <c r="D2173" s="6" t="s">
        <v>614</v>
      </c>
      <c r="E2173" s="6" t="s">
        <v>100</v>
      </c>
      <c r="F2173" s="6" t="s">
        <v>614</v>
      </c>
      <c r="G2173" s="6" t="s">
        <v>77</v>
      </c>
      <c r="H2173" s="6" t="s">
        <v>78</v>
      </c>
      <c r="I2173" s="22">
        <v>640000</v>
      </c>
      <c r="J2173" s="22">
        <v>635000</v>
      </c>
      <c r="K2173" s="22">
        <v>610000</v>
      </c>
      <c r="L2173" s="22">
        <v>620000</v>
      </c>
      <c r="M2173" s="22">
        <v>590000</v>
      </c>
      <c r="N2173" s="22">
        <v>580000</v>
      </c>
      <c r="O2173" s="23">
        <v>79</v>
      </c>
      <c r="P2173" s="23">
        <v>71</v>
      </c>
      <c r="Q2173" s="23">
        <v>68</v>
      </c>
      <c r="R2173" s="22">
        <v>480</v>
      </c>
      <c r="S2173" s="22">
        <v>450</v>
      </c>
      <c r="T2173" s="24">
        <v>3</v>
      </c>
      <c r="U2173" s="24">
        <v>0.29999999999999982</v>
      </c>
      <c r="V2173" s="24">
        <v>2.7</v>
      </c>
      <c r="W2173" s="24">
        <v>2.8</v>
      </c>
      <c r="X2173" s="25">
        <v>3.9E-2</v>
      </c>
      <c r="Y2173" s="24">
        <v>5.6</v>
      </c>
      <c r="Z2173" s="24">
        <v>-2.4000000000000004</v>
      </c>
      <c r="AA2173" s="24">
        <v>8</v>
      </c>
      <c r="AB2173" s="24">
        <v>8.8000000000000007</v>
      </c>
      <c r="AC2173" s="26">
        <v>0.35773908895778672</v>
      </c>
      <c r="AD2173" s="24">
        <v>9.1727971527637617</v>
      </c>
      <c r="AE2173" s="6">
        <v>261</v>
      </c>
      <c r="AF2173" s="6">
        <v>303</v>
      </c>
      <c r="AG2173" s="6">
        <v>283</v>
      </c>
      <c r="AH2173" s="27">
        <v>5.279220779220779</v>
      </c>
      <c r="AI2173" s="28">
        <v>690000</v>
      </c>
      <c r="AJ2173" s="28">
        <v>650000</v>
      </c>
      <c r="AK2173" s="28">
        <v>649000</v>
      </c>
      <c r="AL2173" s="29">
        <v>6.1538461538461542E-2</v>
      </c>
      <c r="AM2173" s="29">
        <v>6.3174114021571651E-2</v>
      </c>
      <c r="AN2173" s="6">
        <v>2.7</v>
      </c>
      <c r="AO2173" s="27">
        <v>0.10000000000000009</v>
      </c>
      <c r="AP2173" s="6">
        <v>2.6</v>
      </c>
      <c r="AQ2173" s="26">
        <v>9.220055710306406E-2</v>
      </c>
      <c r="AR2173" s="28">
        <v>500</v>
      </c>
      <c r="AS2173" s="28">
        <v>480</v>
      </c>
      <c r="AT2173" s="25">
        <v>4.1666666666666664E-2</v>
      </c>
      <c r="AU2173" s="26">
        <v>0.24367853769570991</v>
      </c>
      <c r="AV2173" s="30">
        <v>1341.7600000000002</v>
      </c>
      <c r="AW2173" s="24">
        <v>0.51200000000000001</v>
      </c>
      <c r="AX2173" s="24">
        <v>0.48799999999999999</v>
      </c>
      <c r="AY2173" s="24">
        <v>0.57340000000000002</v>
      </c>
      <c r="AZ2173" s="24">
        <v>0.27079999999999999</v>
      </c>
      <c r="BA2173" s="24">
        <v>0.27560000000000001</v>
      </c>
      <c r="BB2173" s="24">
        <v>0.17760000000000001</v>
      </c>
      <c r="BC2173" s="24">
        <v>0.51070000000000004</v>
      </c>
      <c r="BD2173" s="31">
        <v>1</v>
      </c>
      <c r="BE2173" s="23">
        <v>160</v>
      </c>
      <c r="BF2173" s="32" t="s">
        <v>4893</v>
      </c>
      <c r="BG2173" s="33">
        <v>149.55221709236901</v>
      </c>
      <c r="BH2173" s="33">
        <v>-33.458568090102801</v>
      </c>
      <c r="BI2173" s="34">
        <f t="shared" si="462"/>
        <v>67</v>
      </c>
      <c r="BJ2173" s="34">
        <f t="shared" si="463"/>
        <v>72</v>
      </c>
      <c r="BK2173" s="34">
        <f t="shared" si="464"/>
        <v>59</v>
      </c>
      <c r="BL2173" s="34">
        <f t="shared" si="465"/>
        <v>20</v>
      </c>
      <c r="BM2173" s="34">
        <f t="shared" si="466"/>
        <v>31</v>
      </c>
      <c r="BN2173" s="34">
        <f t="shared" si="467"/>
        <v>100</v>
      </c>
      <c r="BO2173" s="34">
        <f t="shared" si="468"/>
        <v>75</v>
      </c>
      <c r="BP2173" s="34">
        <f t="shared" si="469"/>
        <v>51</v>
      </c>
      <c r="BQ2173" s="35">
        <f t="shared" si="470"/>
        <v>80</v>
      </c>
      <c r="BR2173" s="34">
        <f t="shared" si="471"/>
        <v>59</v>
      </c>
      <c r="BS2173" s="35">
        <f t="shared" si="472"/>
        <v>29</v>
      </c>
      <c r="BT2173" s="35">
        <f t="shared" si="473"/>
        <v>24</v>
      </c>
      <c r="BU2173" s="35">
        <f t="shared" si="474"/>
        <v>10</v>
      </c>
      <c r="BV2173" s="35">
        <f t="shared" si="475"/>
        <v>54</v>
      </c>
    </row>
    <row r="2174" spans="2:74" hidden="1" x14ac:dyDescent="0.3">
      <c r="B2174" s="6" t="s">
        <v>2602</v>
      </c>
      <c r="C2174" s="6">
        <v>306021157</v>
      </c>
      <c r="D2174" s="6" t="s">
        <v>1816</v>
      </c>
      <c r="E2174" s="6" t="s">
        <v>1349</v>
      </c>
      <c r="F2174" s="6" t="s">
        <v>1349</v>
      </c>
      <c r="G2174" s="6" t="s">
        <v>97</v>
      </c>
      <c r="H2174" s="6" t="s">
        <v>78</v>
      </c>
      <c r="I2174" s="22">
        <v>569000</v>
      </c>
      <c r="J2174" s="22">
        <v>569000</v>
      </c>
      <c r="K2174" s="22">
        <v>525000</v>
      </c>
      <c r="L2174" s="22">
        <v>550000</v>
      </c>
      <c r="M2174" s="22">
        <v>565000</v>
      </c>
      <c r="N2174" s="22">
        <v>525000</v>
      </c>
      <c r="O2174" s="23">
        <v>37</v>
      </c>
      <c r="P2174" s="23">
        <v>35</v>
      </c>
      <c r="Q2174" s="23">
        <v>34</v>
      </c>
      <c r="R2174" s="22">
        <v>510</v>
      </c>
      <c r="S2174" s="22">
        <v>500</v>
      </c>
      <c r="T2174" s="24">
        <v>2.2999999999999998</v>
      </c>
      <c r="U2174" s="24">
        <v>-0.30000000000000027</v>
      </c>
      <c r="V2174" s="24">
        <v>2.6</v>
      </c>
      <c r="W2174" s="24">
        <v>2.2999999999999998</v>
      </c>
      <c r="X2174" s="25">
        <v>4.6608084358523726E-2</v>
      </c>
      <c r="Y2174" s="24">
        <v>3.4</v>
      </c>
      <c r="Z2174" s="24">
        <v>-0.5</v>
      </c>
      <c r="AA2174" s="24">
        <v>3.9</v>
      </c>
      <c r="AB2174" s="24">
        <v>3.2</v>
      </c>
      <c r="AC2174" s="26">
        <v>0.39527529761904756</v>
      </c>
      <c r="AD2174" s="24">
        <v>8.480831234737483</v>
      </c>
      <c r="AE2174" s="6">
        <v>292</v>
      </c>
      <c r="AF2174" s="6">
        <v>314</v>
      </c>
      <c r="AG2174" s="6">
        <v>285</v>
      </c>
      <c r="AH2174" s="27">
        <v>3.588900308324769</v>
      </c>
      <c r="AI2174" s="28">
        <v>615000</v>
      </c>
      <c r="AJ2174" s="28">
        <v>550000</v>
      </c>
      <c r="AK2174" s="28">
        <v>485000</v>
      </c>
      <c r="AL2174" s="29">
        <v>0.11818181818181818</v>
      </c>
      <c r="AM2174" s="29">
        <v>0.26804123711340205</v>
      </c>
      <c r="AN2174" s="6">
        <v>2.6</v>
      </c>
      <c r="AO2174" s="27">
        <v>-0.60000000000000009</v>
      </c>
      <c r="AP2174" s="6">
        <v>3.2</v>
      </c>
      <c r="AQ2174" s="26">
        <v>7.5714285714285706E-2</v>
      </c>
      <c r="AR2174" s="28">
        <v>620</v>
      </c>
      <c r="AS2174" s="28">
        <v>570</v>
      </c>
      <c r="AT2174" s="25">
        <v>8.771929824561403E-2</v>
      </c>
      <c r="AU2174" s="26">
        <v>0.32617318896753889</v>
      </c>
      <c r="AV2174" s="30">
        <v>1290.2400000000002</v>
      </c>
      <c r="AW2174" s="24">
        <v>0.62</v>
      </c>
      <c r="AX2174" s="24">
        <v>0.38</v>
      </c>
      <c r="AY2174" s="24">
        <v>0.48280000000000001</v>
      </c>
      <c r="AZ2174" s="24">
        <v>0.24429999999999999</v>
      </c>
      <c r="BA2174" s="24">
        <v>0.22120000000000001</v>
      </c>
      <c r="BB2174" s="24">
        <v>0.2298</v>
      </c>
      <c r="BC2174" s="24">
        <v>0.51719999999999999</v>
      </c>
      <c r="BD2174" s="31">
        <v>1</v>
      </c>
      <c r="BE2174" s="23">
        <v>1388</v>
      </c>
      <c r="BF2174" s="32" t="s">
        <v>4894</v>
      </c>
      <c r="BG2174" s="33">
        <v>145.74471080053601</v>
      </c>
      <c r="BH2174" s="33">
        <v>-16.961273284643902</v>
      </c>
      <c r="BI2174" s="34">
        <f t="shared" si="462"/>
        <v>79</v>
      </c>
      <c r="BJ2174" s="34">
        <f t="shared" si="463"/>
        <v>74</v>
      </c>
      <c r="BK2174" s="34">
        <f t="shared" si="464"/>
        <v>80</v>
      </c>
      <c r="BL2174" s="34">
        <f t="shared" si="465"/>
        <v>1</v>
      </c>
      <c r="BM2174" s="34">
        <f t="shared" si="466"/>
        <v>60</v>
      </c>
      <c r="BN2174" s="34">
        <f t="shared" si="467"/>
        <v>100</v>
      </c>
      <c r="BO2174" s="34">
        <f t="shared" si="468"/>
        <v>1</v>
      </c>
      <c r="BP2174" s="34">
        <f t="shared" si="469"/>
        <v>39</v>
      </c>
      <c r="BQ2174" s="35">
        <f t="shared" si="470"/>
        <v>100</v>
      </c>
      <c r="BR2174" s="34">
        <f t="shared" si="471"/>
        <v>66</v>
      </c>
      <c r="BS2174" s="35">
        <f t="shared" si="472"/>
        <v>4</v>
      </c>
      <c r="BT2174" s="35">
        <f t="shared" si="473"/>
        <v>60</v>
      </c>
      <c r="BU2174" s="35">
        <f t="shared" si="474"/>
        <v>10</v>
      </c>
      <c r="BV2174" s="35">
        <f t="shared" si="475"/>
        <v>54</v>
      </c>
    </row>
    <row r="2175" spans="2:74" hidden="1" x14ac:dyDescent="0.3">
      <c r="B2175" s="6" t="s">
        <v>2603</v>
      </c>
      <c r="C2175" s="6">
        <v>311061330</v>
      </c>
      <c r="D2175" s="6" t="s">
        <v>1170</v>
      </c>
      <c r="E2175" s="6" t="s">
        <v>611</v>
      </c>
      <c r="F2175" s="6" t="s">
        <v>2780</v>
      </c>
      <c r="G2175" s="6" t="s">
        <v>97</v>
      </c>
      <c r="H2175" s="6" t="s">
        <v>78</v>
      </c>
      <c r="I2175" s="22">
        <v>680000</v>
      </c>
      <c r="J2175" s="22">
        <v>676700</v>
      </c>
      <c r="K2175" s="22">
        <v>599000</v>
      </c>
      <c r="L2175" s="22">
        <v>688000</v>
      </c>
      <c r="M2175" s="22">
        <v>680000</v>
      </c>
      <c r="N2175" s="22">
        <v>600000</v>
      </c>
      <c r="O2175" s="23">
        <v>25</v>
      </c>
      <c r="P2175" s="23">
        <v>26</v>
      </c>
      <c r="Q2175" s="23">
        <v>27</v>
      </c>
      <c r="R2175" s="22">
        <v>530</v>
      </c>
      <c r="S2175" s="22">
        <v>500</v>
      </c>
      <c r="T2175" s="24">
        <v>3.2</v>
      </c>
      <c r="U2175" s="24">
        <v>0</v>
      </c>
      <c r="V2175" s="24">
        <v>3.2</v>
      </c>
      <c r="W2175" s="24">
        <v>3.6</v>
      </c>
      <c r="X2175" s="25">
        <v>4.0529411764705883E-2</v>
      </c>
      <c r="Y2175" s="24">
        <v>5.3</v>
      </c>
      <c r="Z2175" s="24">
        <v>-1.6000000000000005</v>
      </c>
      <c r="AA2175" s="24">
        <v>6.9</v>
      </c>
      <c r="AB2175" s="24">
        <v>6.5</v>
      </c>
      <c r="AC2175" s="26">
        <v>0.40102905569007258</v>
      </c>
      <c r="AD2175" s="24">
        <v>9.8947662506984528</v>
      </c>
      <c r="AE2175" s="6">
        <v>193</v>
      </c>
      <c r="AF2175" s="6">
        <v>174</v>
      </c>
      <c r="AG2175" s="6">
        <v>144</v>
      </c>
      <c r="AH2175" s="27">
        <v>2.9361702127659575</v>
      </c>
      <c r="AI2175" s="28">
        <v>791000</v>
      </c>
      <c r="AJ2175" s="28">
        <v>710000</v>
      </c>
      <c r="AK2175" s="28">
        <v>586000</v>
      </c>
      <c r="AL2175" s="29">
        <v>0.11408450704225352</v>
      </c>
      <c r="AM2175" s="29">
        <v>0.34982935153583616</v>
      </c>
      <c r="AN2175" s="6">
        <v>2.8</v>
      </c>
      <c r="AO2175" s="27">
        <v>-0.70000000000000018</v>
      </c>
      <c r="AP2175" s="6">
        <v>3.5</v>
      </c>
      <c r="AQ2175" s="26">
        <v>0.11093333333333333</v>
      </c>
      <c r="AR2175" s="28">
        <v>595</v>
      </c>
      <c r="AS2175" s="28">
        <v>560</v>
      </c>
      <c r="AT2175" s="25">
        <v>6.25E-2</v>
      </c>
      <c r="AU2175" s="26">
        <v>0.32907968070362759</v>
      </c>
      <c r="AV2175" s="30">
        <v>1321.6000000000001</v>
      </c>
      <c r="AW2175" s="24">
        <v>0.70789999999999997</v>
      </c>
      <c r="AX2175" s="24">
        <v>0.29210000000000003</v>
      </c>
      <c r="AY2175" s="24">
        <v>0.83240000000000003</v>
      </c>
      <c r="AZ2175" s="24">
        <v>0.15409999999999999</v>
      </c>
      <c r="BA2175" s="24">
        <v>0.20680000000000001</v>
      </c>
      <c r="BB2175" s="24">
        <v>0.24660000000000001</v>
      </c>
      <c r="BC2175" s="24">
        <v>0.50749999999999995</v>
      </c>
      <c r="BD2175" s="31">
        <v>1</v>
      </c>
      <c r="BE2175" s="23">
        <v>22</v>
      </c>
      <c r="BF2175" s="32" t="s">
        <v>4895</v>
      </c>
      <c r="BG2175" s="33">
        <v>153.10956885396399</v>
      </c>
      <c r="BH2175" s="33">
        <v>-27.663116440586801</v>
      </c>
      <c r="BI2175" s="34">
        <f t="shared" si="462"/>
        <v>64</v>
      </c>
      <c r="BJ2175" s="34">
        <f t="shared" si="463"/>
        <v>70</v>
      </c>
      <c r="BK2175" s="34">
        <f t="shared" si="464"/>
        <v>88</v>
      </c>
      <c r="BL2175" s="34">
        <f t="shared" si="465"/>
        <v>1</v>
      </c>
      <c r="BM2175" s="34">
        <f t="shared" si="466"/>
        <v>57</v>
      </c>
      <c r="BN2175" s="34">
        <f t="shared" si="467"/>
        <v>100</v>
      </c>
      <c r="BO2175" s="34">
        <f t="shared" si="468"/>
        <v>100</v>
      </c>
      <c r="BP2175" s="34">
        <f t="shared" si="469"/>
        <v>35</v>
      </c>
      <c r="BQ2175" s="35">
        <f t="shared" si="470"/>
        <v>85</v>
      </c>
      <c r="BR2175" s="34">
        <f t="shared" si="471"/>
        <v>52</v>
      </c>
      <c r="BS2175" s="35">
        <f t="shared" si="472"/>
        <v>1</v>
      </c>
      <c r="BT2175" s="35">
        <f t="shared" si="473"/>
        <v>29</v>
      </c>
      <c r="BU2175" s="35">
        <f t="shared" si="474"/>
        <v>10</v>
      </c>
      <c r="BV2175" s="35">
        <f t="shared" si="475"/>
        <v>54</v>
      </c>
    </row>
    <row r="2176" spans="2:74" hidden="1" x14ac:dyDescent="0.3">
      <c r="B2176" s="6" t="s">
        <v>2604</v>
      </c>
      <c r="C2176" s="6">
        <v>112011243</v>
      </c>
      <c r="D2176" s="6" t="s">
        <v>2302</v>
      </c>
      <c r="E2176" s="6" t="s">
        <v>1219</v>
      </c>
      <c r="F2176" s="6" t="s">
        <v>2691</v>
      </c>
      <c r="G2176" s="6" t="s">
        <v>77</v>
      </c>
      <c r="H2176" s="6" t="s">
        <v>78</v>
      </c>
      <c r="I2176" s="22">
        <v>1190000</v>
      </c>
      <c r="J2176" s="22">
        <v>1200000</v>
      </c>
      <c r="K2176" s="22">
        <v>1150000</v>
      </c>
      <c r="L2176" s="22">
        <v>1150000</v>
      </c>
      <c r="M2176" s="22">
        <v>1140000</v>
      </c>
      <c r="N2176" s="22">
        <v>1200000</v>
      </c>
      <c r="O2176" s="23">
        <v>68</v>
      </c>
      <c r="P2176" s="23">
        <v>72</v>
      </c>
      <c r="Q2176" s="23">
        <v>85</v>
      </c>
      <c r="R2176" s="22">
        <v>890</v>
      </c>
      <c r="S2176" s="22">
        <v>820</v>
      </c>
      <c r="T2176" s="24">
        <v>1.8</v>
      </c>
      <c r="U2176" s="24">
        <v>0</v>
      </c>
      <c r="V2176" s="24">
        <v>1.8</v>
      </c>
      <c r="W2176" s="24">
        <v>1.8</v>
      </c>
      <c r="X2176" s="25">
        <v>3.8890756302521007E-2</v>
      </c>
      <c r="Y2176" s="24">
        <v>2.2000000000000002</v>
      </c>
      <c r="Z2176" s="24">
        <v>-0.79999999999999982</v>
      </c>
      <c r="AA2176" s="24">
        <v>3</v>
      </c>
      <c r="AB2176" s="24">
        <v>3.6</v>
      </c>
      <c r="AC2176" s="26">
        <v>0.58258273984080433</v>
      </c>
      <c r="AD2176" s="24">
        <v>14.979979697721634</v>
      </c>
      <c r="AE2176" s="6">
        <v>532</v>
      </c>
      <c r="AF2176" s="6">
        <v>567</v>
      </c>
      <c r="AG2176" s="6">
        <v>437</v>
      </c>
      <c r="AH2176" s="27">
        <v>7.4776632302405499</v>
      </c>
      <c r="AI2176" s="28">
        <v>1200000</v>
      </c>
      <c r="AJ2176" s="28">
        <v>1150000</v>
      </c>
      <c r="AK2176" s="28">
        <v>1135000</v>
      </c>
      <c r="AL2176" s="29">
        <v>4.3478260869565216E-2</v>
      </c>
      <c r="AM2176" s="29">
        <v>5.7268722466960353E-2</v>
      </c>
      <c r="AN2176" s="6">
        <v>2.5</v>
      </c>
      <c r="AO2176" s="27">
        <v>0.20000000000000018</v>
      </c>
      <c r="AP2176" s="6">
        <v>2.2999999999999998</v>
      </c>
      <c r="AQ2176" s="26">
        <v>0.10689655172413792</v>
      </c>
      <c r="AR2176" s="28">
        <v>850</v>
      </c>
      <c r="AS2176" s="28">
        <v>795</v>
      </c>
      <c r="AT2176" s="25">
        <v>6.9182389937106917E-2</v>
      </c>
      <c r="AU2176" s="26">
        <v>0.1753422563445457</v>
      </c>
      <c r="AV2176" s="30">
        <v>1527.68</v>
      </c>
      <c r="AW2176" s="24">
        <v>0.65169999999999995</v>
      </c>
      <c r="AX2176" s="24">
        <v>0.3483</v>
      </c>
      <c r="AY2176" s="24">
        <v>0.92169999999999996</v>
      </c>
      <c r="AZ2176" s="24">
        <v>2.2800000000000001E-2</v>
      </c>
      <c r="BA2176" s="24">
        <v>0.4103</v>
      </c>
      <c r="BB2176" s="24">
        <v>0.2747</v>
      </c>
      <c r="BC2176" s="24">
        <v>0.27110000000000001</v>
      </c>
      <c r="BD2176" s="31">
        <v>2</v>
      </c>
      <c r="BE2176" s="23">
        <v>628</v>
      </c>
      <c r="BF2176" s="32" t="s">
        <v>4896</v>
      </c>
      <c r="BG2176" s="33">
        <v>153.433771386328</v>
      </c>
      <c r="BH2176" s="33">
        <v>-28.554319494906402</v>
      </c>
      <c r="BI2176" s="34">
        <f t="shared" si="462"/>
        <v>87</v>
      </c>
      <c r="BJ2176" s="34">
        <f t="shared" si="463"/>
        <v>75</v>
      </c>
      <c r="BK2176" s="34">
        <f t="shared" si="464"/>
        <v>32</v>
      </c>
      <c r="BL2176" s="34">
        <f t="shared" si="465"/>
        <v>42</v>
      </c>
      <c r="BM2176" s="34">
        <f t="shared" si="466"/>
        <v>23</v>
      </c>
      <c r="BN2176" s="34">
        <f t="shared" si="467"/>
        <v>100</v>
      </c>
      <c r="BO2176" s="34">
        <f t="shared" si="468"/>
        <v>14</v>
      </c>
      <c r="BP2176" s="34">
        <f t="shared" si="469"/>
        <v>80</v>
      </c>
      <c r="BQ2176" s="35">
        <f t="shared" si="470"/>
        <v>80</v>
      </c>
      <c r="BR2176" s="34">
        <f t="shared" si="471"/>
        <v>1</v>
      </c>
      <c r="BS2176" s="35">
        <f t="shared" si="472"/>
        <v>1</v>
      </c>
      <c r="BT2176" s="35">
        <f t="shared" si="473"/>
        <v>80</v>
      </c>
      <c r="BU2176" s="35">
        <f t="shared" si="474"/>
        <v>20</v>
      </c>
      <c r="BV2176" s="35">
        <f t="shared" si="475"/>
        <v>54</v>
      </c>
    </row>
    <row r="2177" spans="2:74" hidden="1" x14ac:dyDescent="0.3">
      <c r="B2177" s="6" t="s">
        <v>2605</v>
      </c>
      <c r="C2177" s="6">
        <v>119031373</v>
      </c>
      <c r="D2177" s="6" t="s">
        <v>1547</v>
      </c>
      <c r="E2177" s="6" t="s">
        <v>1094</v>
      </c>
      <c r="F2177" s="6" t="s">
        <v>2757</v>
      </c>
      <c r="G2177" s="6" t="s">
        <v>77</v>
      </c>
      <c r="H2177" s="6" t="s">
        <v>78</v>
      </c>
      <c r="I2177" s="22">
        <v>1582000</v>
      </c>
      <c r="J2177" s="22">
        <v>1568000</v>
      </c>
      <c r="K2177" s="22">
        <v>1380000</v>
      </c>
      <c r="L2177" s="22">
        <v>1423888</v>
      </c>
      <c r="M2177" s="22">
        <v>1423888</v>
      </c>
      <c r="N2177" s="22">
        <v>1380000</v>
      </c>
      <c r="O2177" s="23">
        <v>29</v>
      </c>
      <c r="P2177" s="23">
        <v>28</v>
      </c>
      <c r="Q2177" s="23">
        <v>24</v>
      </c>
      <c r="R2177" s="22">
        <v>750</v>
      </c>
      <c r="S2177" s="22">
        <v>700</v>
      </c>
      <c r="T2177" s="24">
        <v>2.2999999999999998</v>
      </c>
      <c r="U2177" s="24">
        <v>-0.20000000000000018</v>
      </c>
      <c r="V2177" s="24">
        <v>2.5</v>
      </c>
      <c r="W2177" s="24">
        <v>2.2999999999999998</v>
      </c>
      <c r="X2177" s="25">
        <v>2.4652338811630849E-2</v>
      </c>
      <c r="Y2177" s="24">
        <v>3.2</v>
      </c>
      <c r="Z2177" s="24">
        <v>-1</v>
      </c>
      <c r="AA2177" s="24">
        <v>4.2</v>
      </c>
      <c r="AB2177" s="24">
        <v>4.4000000000000004</v>
      </c>
      <c r="AC2177" s="26">
        <v>0.55434011352885526</v>
      </c>
      <c r="AD2177" s="24">
        <v>22.486309220580743</v>
      </c>
      <c r="AE2177" s="6">
        <v>129</v>
      </c>
      <c r="AF2177" s="6">
        <v>186</v>
      </c>
      <c r="AG2177" s="6">
        <v>146</v>
      </c>
      <c r="AH2177" s="27">
        <v>2.3128911138923658</v>
      </c>
      <c r="AI2177" s="28">
        <v>1910000</v>
      </c>
      <c r="AJ2177" s="28">
        <v>1810000</v>
      </c>
      <c r="AK2177" s="28">
        <v>1655000</v>
      </c>
      <c r="AL2177" s="29">
        <v>5.5248618784530384E-2</v>
      </c>
      <c r="AM2177" s="29">
        <v>0.15407854984894259</v>
      </c>
      <c r="AN2177" s="6">
        <v>2.4</v>
      </c>
      <c r="AO2177" s="27">
        <v>0</v>
      </c>
      <c r="AP2177" s="6">
        <v>2.4</v>
      </c>
      <c r="AQ2177" s="26">
        <v>7.5229357798165142E-2</v>
      </c>
      <c r="AR2177" s="28">
        <v>850</v>
      </c>
      <c r="AS2177" s="28">
        <v>820</v>
      </c>
      <c r="AT2177" s="25">
        <v>3.6585365853658534E-2</v>
      </c>
      <c r="AU2177" s="26">
        <v>0.2092376582120572</v>
      </c>
      <c r="AV2177" s="30">
        <v>1352.96</v>
      </c>
      <c r="AW2177" s="24">
        <v>0.65069999999999995</v>
      </c>
      <c r="AX2177" s="24">
        <v>0.3493</v>
      </c>
      <c r="AY2177" s="24">
        <v>0.36130000000000001</v>
      </c>
      <c r="AZ2177" s="24">
        <v>0.1094</v>
      </c>
      <c r="BA2177" s="24">
        <v>0.18179999999999999</v>
      </c>
      <c r="BB2177" s="24">
        <v>0.2223</v>
      </c>
      <c r="BC2177" s="24">
        <v>0.55979999999999996</v>
      </c>
      <c r="BD2177" s="31">
        <v>3</v>
      </c>
      <c r="BE2177" s="23">
        <v>17</v>
      </c>
      <c r="BF2177" s="32" t="s">
        <v>4897</v>
      </c>
      <c r="BG2177" s="33">
        <v>151.054052028417</v>
      </c>
      <c r="BH2177" s="33">
        <v>-33.948627917971201</v>
      </c>
      <c r="BI2177" s="34">
        <f t="shared" si="462"/>
        <v>79</v>
      </c>
      <c r="BJ2177" s="34">
        <f t="shared" si="463"/>
        <v>77</v>
      </c>
      <c r="BK2177" s="34">
        <f t="shared" si="464"/>
        <v>96</v>
      </c>
      <c r="BL2177" s="34">
        <f t="shared" si="465"/>
        <v>31</v>
      </c>
      <c r="BM2177" s="34">
        <f t="shared" si="466"/>
        <v>28</v>
      </c>
      <c r="BN2177" s="34">
        <f t="shared" si="467"/>
        <v>100</v>
      </c>
      <c r="BO2177" s="34">
        <f t="shared" si="468"/>
        <v>100</v>
      </c>
      <c r="BP2177" s="34">
        <f t="shared" si="469"/>
        <v>30</v>
      </c>
      <c r="BQ2177" s="35">
        <f t="shared" si="470"/>
        <v>33</v>
      </c>
      <c r="BR2177" s="34">
        <f t="shared" si="471"/>
        <v>1</v>
      </c>
      <c r="BS2177" s="35">
        <f t="shared" si="472"/>
        <v>1</v>
      </c>
      <c r="BT2177" s="35">
        <f t="shared" si="473"/>
        <v>64</v>
      </c>
      <c r="BU2177" s="35">
        <f t="shared" si="474"/>
        <v>30</v>
      </c>
      <c r="BV2177" s="35">
        <f t="shared" si="475"/>
        <v>54</v>
      </c>
    </row>
    <row r="2178" spans="2:74" hidden="1" x14ac:dyDescent="0.3">
      <c r="B2178" s="6" t="s">
        <v>2606</v>
      </c>
      <c r="C2178" s="6">
        <v>302041046</v>
      </c>
      <c r="D2178" s="6" t="s">
        <v>1054</v>
      </c>
      <c r="E2178" s="6" t="s">
        <v>229</v>
      </c>
      <c r="F2178" s="6" t="s">
        <v>2780</v>
      </c>
      <c r="G2178" s="6" t="s">
        <v>97</v>
      </c>
      <c r="H2178" s="6" t="s">
        <v>78</v>
      </c>
      <c r="I2178" s="22">
        <v>846600</v>
      </c>
      <c r="J2178" s="22">
        <v>861900</v>
      </c>
      <c r="K2178" s="22">
        <v>799000</v>
      </c>
      <c r="L2178" s="22">
        <v>871000</v>
      </c>
      <c r="M2178" s="22">
        <v>875000</v>
      </c>
      <c r="N2178" s="22">
        <v>808500</v>
      </c>
      <c r="O2178" s="23">
        <v>17</v>
      </c>
      <c r="P2178" s="23">
        <v>16</v>
      </c>
      <c r="Q2178" s="23">
        <v>21</v>
      </c>
      <c r="R2178" s="22">
        <v>600</v>
      </c>
      <c r="S2178" s="22">
        <v>570</v>
      </c>
      <c r="T2178" s="24">
        <v>3.1</v>
      </c>
      <c r="U2178" s="24">
        <v>-0.19999999999999973</v>
      </c>
      <c r="V2178" s="24">
        <v>3.3</v>
      </c>
      <c r="W2178" s="24">
        <v>3</v>
      </c>
      <c r="X2178" s="25">
        <v>3.6853295535081501E-2</v>
      </c>
      <c r="Y2178" s="24">
        <v>4.4000000000000004</v>
      </c>
      <c r="Z2178" s="24">
        <v>-1.3999999999999995</v>
      </c>
      <c r="AA2178" s="24">
        <v>5.8</v>
      </c>
      <c r="AB2178" s="24">
        <v>6</v>
      </c>
      <c r="AC2178" s="26">
        <v>0.37567621719094368</v>
      </c>
      <c r="AD2178" s="24">
        <v>10.193829662623491</v>
      </c>
      <c r="AE2178" s="6">
        <v>167</v>
      </c>
      <c r="AF2178" s="6">
        <v>205</v>
      </c>
      <c r="AG2178" s="6">
        <v>153</v>
      </c>
      <c r="AH2178" s="27">
        <v>3.36517719568567</v>
      </c>
      <c r="AI2178" s="28">
        <v>920000</v>
      </c>
      <c r="AJ2178" s="28">
        <v>845000</v>
      </c>
      <c r="AK2178" s="28">
        <v>745000</v>
      </c>
      <c r="AL2178" s="29">
        <v>8.8757396449704137E-2</v>
      </c>
      <c r="AM2178" s="29">
        <v>0.2348993288590604</v>
      </c>
      <c r="AN2178" s="6">
        <v>2.8</v>
      </c>
      <c r="AO2178" s="27">
        <v>-0.30000000000000027</v>
      </c>
      <c r="AP2178" s="6">
        <v>3.1</v>
      </c>
      <c r="AQ2178" s="26">
        <v>0.10909090909090909</v>
      </c>
      <c r="AR2178" s="28">
        <v>650</v>
      </c>
      <c r="AS2178" s="28">
        <v>620</v>
      </c>
      <c r="AT2178" s="25">
        <v>4.8387096774193547E-2</v>
      </c>
      <c r="AU2178" s="26">
        <v>0.3572694511509471</v>
      </c>
      <c r="AV2178" s="30">
        <v>1597.1200000000001</v>
      </c>
      <c r="AW2178" s="24">
        <v>0.6028</v>
      </c>
      <c r="AX2178" s="24">
        <v>0.3972</v>
      </c>
      <c r="AY2178" s="24">
        <v>0.54900000000000004</v>
      </c>
      <c r="AZ2178" s="24">
        <v>0.1603</v>
      </c>
      <c r="BA2178" s="24">
        <v>0.1817</v>
      </c>
      <c r="BB2178" s="24">
        <v>0.2641</v>
      </c>
      <c r="BC2178" s="24">
        <v>0.52990000000000004</v>
      </c>
      <c r="BD2178" s="31">
        <v>1</v>
      </c>
      <c r="BE2178" s="23">
        <v>13</v>
      </c>
      <c r="BF2178" s="32" t="s">
        <v>4898</v>
      </c>
      <c r="BG2178" s="33">
        <v>153.03916401577601</v>
      </c>
      <c r="BH2178" s="33">
        <v>-27.359353435335901</v>
      </c>
      <c r="BI2178" s="34">
        <f t="shared" si="462"/>
        <v>65</v>
      </c>
      <c r="BJ2178" s="34">
        <f t="shared" si="463"/>
        <v>70</v>
      </c>
      <c r="BK2178" s="34">
        <f t="shared" si="464"/>
        <v>83</v>
      </c>
      <c r="BL2178" s="34">
        <f t="shared" si="465"/>
        <v>1</v>
      </c>
      <c r="BM2178" s="34">
        <f t="shared" si="466"/>
        <v>45</v>
      </c>
      <c r="BN2178" s="34">
        <f t="shared" si="467"/>
        <v>100</v>
      </c>
      <c r="BO2178" s="34">
        <f t="shared" si="468"/>
        <v>100</v>
      </c>
      <c r="BP2178" s="34">
        <f t="shared" si="469"/>
        <v>30</v>
      </c>
      <c r="BQ2178" s="35">
        <f t="shared" si="470"/>
        <v>73</v>
      </c>
      <c r="BR2178" s="34">
        <f t="shared" si="471"/>
        <v>49</v>
      </c>
      <c r="BS2178" s="35">
        <f t="shared" si="472"/>
        <v>17</v>
      </c>
      <c r="BT2178" s="35">
        <f t="shared" si="473"/>
        <v>44</v>
      </c>
      <c r="BU2178" s="35">
        <f t="shared" si="474"/>
        <v>10</v>
      </c>
      <c r="BV2178" s="35">
        <f t="shared" si="475"/>
        <v>54</v>
      </c>
    </row>
    <row r="2179" spans="2:74" hidden="1" x14ac:dyDescent="0.3">
      <c r="B2179" s="6" t="s">
        <v>2607</v>
      </c>
      <c r="C2179" s="6">
        <v>311061331</v>
      </c>
      <c r="D2179" s="6" t="s">
        <v>1170</v>
      </c>
      <c r="E2179" s="6" t="s">
        <v>611</v>
      </c>
      <c r="F2179" s="6" t="s">
        <v>2780</v>
      </c>
      <c r="G2179" s="6" t="s">
        <v>97</v>
      </c>
      <c r="H2179" s="6" t="s">
        <v>78</v>
      </c>
      <c r="I2179" s="22">
        <v>681750</v>
      </c>
      <c r="J2179" s="22">
        <v>651450</v>
      </c>
      <c r="K2179" s="22">
        <v>580000</v>
      </c>
      <c r="L2179" s="22">
        <v>683000</v>
      </c>
      <c r="M2179" s="22">
        <v>658000</v>
      </c>
      <c r="N2179" s="22">
        <v>582000</v>
      </c>
      <c r="O2179" s="23">
        <v>26</v>
      </c>
      <c r="P2179" s="23">
        <v>26</v>
      </c>
      <c r="Q2179" s="23">
        <v>26</v>
      </c>
      <c r="R2179" s="22">
        <v>550</v>
      </c>
      <c r="S2179" s="22">
        <v>500</v>
      </c>
      <c r="T2179" s="24">
        <v>2.9</v>
      </c>
      <c r="U2179" s="24">
        <v>-0.30000000000000027</v>
      </c>
      <c r="V2179" s="24">
        <v>3.2</v>
      </c>
      <c r="W2179" s="24">
        <v>4.0999999999999996</v>
      </c>
      <c r="X2179" s="25">
        <v>4.1950861752841948E-2</v>
      </c>
      <c r="Y2179" s="24">
        <v>4.8</v>
      </c>
      <c r="Z2179" s="24">
        <v>-1.7000000000000002</v>
      </c>
      <c r="AA2179" s="24">
        <v>6.5</v>
      </c>
      <c r="AB2179" s="24">
        <v>6.9</v>
      </c>
      <c r="AC2179" s="26">
        <v>0.48286276162382347</v>
      </c>
      <c r="AD2179" s="24">
        <v>11.510198871924533</v>
      </c>
      <c r="AE2179" s="6">
        <v>193</v>
      </c>
      <c r="AF2179" s="6">
        <v>174</v>
      </c>
      <c r="AG2179" s="6">
        <v>144</v>
      </c>
      <c r="AH2179" s="27">
        <v>2.9361702127659575</v>
      </c>
      <c r="AI2179" s="28">
        <v>791000</v>
      </c>
      <c r="AJ2179" s="28">
        <v>710000</v>
      </c>
      <c r="AK2179" s="28">
        <v>586000</v>
      </c>
      <c r="AL2179" s="29">
        <v>0.11408450704225352</v>
      </c>
      <c r="AM2179" s="29">
        <v>0.34982935153583616</v>
      </c>
      <c r="AN2179" s="6">
        <v>2.8</v>
      </c>
      <c r="AO2179" s="27">
        <v>-0.70000000000000018</v>
      </c>
      <c r="AP2179" s="6">
        <v>3.5</v>
      </c>
      <c r="AQ2179" s="26">
        <v>0.11093333333333333</v>
      </c>
      <c r="AR2179" s="28">
        <v>595</v>
      </c>
      <c r="AS2179" s="28">
        <v>560</v>
      </c>
      <c r="AT2179" s="25">
        <v>6.25E-2</v>
      </c>
      <c r="AU2179" s="26">
        <v>0.32907968070362759</v>
      </c>
      <c r="AV2179" s="30">
        <v>1139.0400000000002</v>
      </c>
      <c r="AW2179" s="24">
        <v>0.6643</v>
      </c>
      <c r="AX2179" s="24">
        <v>0.3357</v>
      </c>
      <c r="AY2179" s="24">
        <v>0.6925</v>
      </c>
      <c r="AZ2179" s="24">
        <v>8.3500000000000005E-2</v>
      </c>
      <c r="BA2179" s="24">
        <v>0.1847</v>
      </c>
      <c r="BB2179" s="24">
        <v>0.1711</v>
      </c>
      <c r="BC2179" s="24">
        <v>0.60950000000000004</v>
      </c>
      <c r="BD2179" s="31">
        <v>1</v>
      </c>
      <c r="BE2179" s="23">
        <v>20</v>
      </c>
      <c r="BF2179" s="32" t="s">
        <v>4899</v>
      </c>
      <c r="BG2179" s="33">
        <v>153.10173290028999</v>
      </c>
      <c r="BH2179" s="33">
        <v>-27.645851275313898</v>
      </c>
      <c r="BI2179" s="34">
        <f t="shared" si="462"/>
        <v>69</v>
      </c>
      <c r="BJ2179" s="34">
        <f t="shared" si="463"/>
        <v>70</v>
      </c>
      <c r="BK2179" s="34">
        <f t="shared" si="464"/>
        <v>88</v>
      </c>
      <c r="BL2179" s="34">
        <f t="shared" si="465"/>
        <v>1</v>
      </c>
      <c r="BM2179" s="34">
        <f t="shared" si="466"/>
        <v>57</v>
      </c>
      <c r="BN2179" s="34">
        <f t="shared" si="467"/>
        <v>100</v>
      </c>
      <c r="BO2179" s="34">
        <f t="shared" si="468"/>
        <v>100</v>
      </c>
      <c r="BP2179" s="34">
        <f t="shared" si="469"/>
        <v>31</v>
      </c>
      <c r="BQ2179" s="35">
        <f t="shared" si="470"/>
        <v>90</v>
      </c>
      <c r="BR2179" s="34">
        <f t="shared" si="471"/>
        <v>36</v>
      </c>
      <c r="BS2179" s="35">
        <f t="shared" si="472"/>
        <v>1</v>
      </c>
      <c r="BT2179" s="35">
        <f t="shared" si="473"/>
        <v>37</v>
      </c>
      <c r="BU2179" s="35">
        <f t="shared" si="474"/>
        <v>10</v>
      </c>
      <c r="BV2179" s="35">
        <f t="shared" si="475"/>
        <v>54</v>
      </c>
    </row>
    <row r="2180" spans="2:74" hidden="1" x14ac:dyDescent="0.3">
      <c r="B2180" s="6" t="s">
        <v>2608</v>
      </c>
      <c r="C2180" s="6">
        <v>311061336</v>
      </c>
      <c r="D2180" s="6" t="s">
        <v>1170</v>
      </c>
      <c r="E2180" s="6" t="s">
        <v>611</v>
      </c>
      <c r="F2180" s="6" t="s">
        <v>2780</v>
      </c>
      <c r="G2180" s="6" t="s">
        <v>97</v>
      </c>
      <c r="H2180" s="6" t="s">
        <v>78</v>
      </c>
      <c r="I2180" s="22">
        <v>652800</v>
      </c>
      <c r="J2180" s="22">
        <v>637310</v>
      </c>
      <c r="K2180" s="22">
        <v>570000</v>
      </c>
      <c r="L2180" s="22">
        <v>675000</v>
      </c>
      <c r="M2180" s="22">
        <v>650000</v>
      </c>
      <c r="N2180" s="22">
        <v>590000</v>
      </c>
      <c r="O2180" s="23">
        <v>25</v>
      </c>
      <c r="P2180" s="23">
        <v>23</v>
      </c>
      <c r="Q2180" s="23">
        <v>21</v>
      </c>
      <c r="R2180" s="22">
        <v>500</v>
      </c>
      <c r="S2180" s="22">
        <v>475</v>
      </c>
      <c r="T2180" s="24">
        <v>3.1</v>
      </c>
      <c r="U2180" s="24">
        <v>-0.5</v>
      </c>
      <c r="V2180" s="24">
        <v>3.6</v>
      </c>
      <c r="W2180" s="24">
        <v>4.5</v>
      </c>
      <c r="X2180" s="25">
        <v>3.9828431372549017E-2</v>
      </c>
      <c r="Y2180" s="24">
        <v>5.0999999999999996</v>
      </c>
      <c r="Z2180" s="24">
        <v>-1.9000000000000004</v>
      </c>
      <c r="AA2180" s="24">
        <v>7</v>
      </c>
      <c r="AB2180" s="24">
        <v>6.8</v>
      </c>
      <c r="AC2180" s="26">
        <v>0.42802355841665524</v>
      </c>
      <c r="AD2180" s="24">
        <v>10.746683805168942</v>
      </c>
      <c r="AE2180" s="6">
        <v>193</v>
      </c>
      <c r="AF2180" s="6">
        <v>174</v>
      </c>
      <c r="AG2180" s="6">
        <v>144</v>
      </c>
      <c r="AH2180" s="27">
        <v>2.9361702127659575</v>
      </c>
      <c r="AI2180" s="28">
        <v>791000</v>
      </c>
      <c r="AJ2180" s="28">
        <v>710000</v>
      </c>
      <c r="AK2180" s="28">
        <v>586000</v>
      </c>
      <c r="AL2180" s="29">
        <v>0.11408450704225352</v>
      </c>
      <c r="AM2180" s="29">
        <v>0.34982935153583616</v>
      </c>
      <c r="AN2180" s="6">
        <v>2.8</v>
      </c>
      <c r="AO2180" s="27">
        <v>-0.70000000000000018</v>
      </c>
      <c r="AP2180" s="6">
        <v>3.5</v>
      </c>
      <c r="AQ2180" s="26">
        <v>0.11093333333333333</v>
      </c>
      <c r="AR2180" s="28">
        <v>595</v>
      </c>
      <c r="AS2180" s="28">
        <v>560</v>
      </c>
      <c r="AT2180" s="25">
        <v>6.25E-2</v>
      </c>
      <c r="AU2180" s="26">
        <v>0.32907968070362759</v>
      </c>
      <c r="AV2180" s="30">
        <v>1168.1600000000001</v>
      </c>
      <c r="AW2180" s="24">
        <v>0.63390000000000002</v>
      </c>
      <c r="AX2180" s="24">
        <v>0.36609999999999998</v>
      </c>
      <c r="AY2180" s="24">
        <v>0.60070000000000001</v>
      </c>
      <c r="AZ2180" s="24">
        <v>0.38490000000000002</v>
      </c>
      <c r="BA2180" s="24">
        <v>0.1764</v>
      </c>
      <c r="BB2180" s="24">
        <v>0.18540000000000001</v>
      </c>
      <c r="BC2180" s="24">
        <v>0.59830000000000005</v>
      </c>
      <c r="BD2180" s="31">
        <v>2</v>
      </c>
      <c r="BE2180" s="23">
        <v>19</v>
      </c>
      <c r="BF2180" s="32" t="s">
        <v>4900</v>
      </c>
      <c r="BG2180" s="33">
        <v>153.10474405773999</v>
      </c>
      <c r="BH2180" s="33">
        <v>-27.6277608394868</v>
      </c>
      <c r="BI2180" s="34">
        <f t="shared" ref="BI2180:BI2243" si="476">IF(T2180&lt;=1, 100, IF(T2180&gt;=7, 1, ROUND(100 - ((T2180-1)/6)*99, 0)))</f>
        <v>65</v>
      </c>
      <c r="BJ2180" s="34">
        <f t="shared" ref="BJ2180:BJ2243" si="477">IF(AN2180&lt;=1, 100, IF(AN2180&gt;=7, 1, ROUND(100 - ((AN2180-1)/6)*99, 0)))</f>
        <v>70</v>
      </c>
      <c r="BK2180" s="34">
        <f t="shared" ref="BK2180:BK2243" si="478">IF(AH2180&lt;=2, 100, IF(AH2180&gt;=10, 1, ROUND(100 - ((AH2180-2)/8)*99, 0)))</f>
        <v>88</v>
      </c>
      <c r="BL2180" s="34">
        <f t="shared" ref="BL2180:BL2243" si="479">IF(OR(ISBLANK(AU2180), AU2180=""), "", IF(AU2180&lt;=0, 100, IF(AU2180&gt;=0.3, 1, ROUND(100 - (AU2180/0.3)*99, 0))))</f>
        <v>1</v>
      </c>
      <c r="BM2180" s="34">
        <f t="shared" ref="BM2180:BM2243" si="480">IF(AL2180&lt;=0, 1, IF(AL2180&gt;=0.2, 100, ROUND(1 + (AL2180/0.2)*99, 0)))</f>
        <v>57</v>
      </c>
      <c r="BN2180" s="34">
        <f t="shared" ref="BN2180:BN2243" si="481">IF(AQ2180&lt;=0.01, 1, IF(AQ2180&gt;=0.075, 100, ROUND(1 + ((AQ2180-0.01)/0.065)*99, 0)))</f>
        <v>100</v>
      </c>
      <c r="BO2180" s="34">
        <f t="shared" ref="BO2180:BO2243" si="482">IF(BE2180&gt;=750, 1, IF(BE2180&lt;=50, 100, ROUND(100 - 99 * (((BE2180 - 50)/700)^0.75), 0)))</f>
        <v>100</v>
      </c>
      <c r="BP2180" s="34">
        <f t="shared" ref="BP2180:BP2243" si="483">IF(BA2180&gt;=0.5, 100, IF(BA2180&lt;=0.05, 1, ROUND(1 + ((BA2180-0.05)/0.45)*99, 0)))</f>
        <v>29</v>
      </c>
      <c r="BQ2180" s="35">
        <f t="shared" ref="BQ2180:BQ2243" si="484">IF(X2180&gt;=0.045, 100, IF(X2180&lt;=0.015, 1, ROUND(1 + ((X2180-0.015)/0.03)*99, 0)))</f>
        <v>83</v>
      </c>
      <c r="BR2180" s="34">
        <f t="shared" ref="BR2180:BR2243" si="485">IF(AD2180&lt;=5, 100, IF(AD2180&gt;=15, 1, ROUND(100 - ((AD2180-5)/10)*99, 0)))</f>
        <v>43</v>
      </c>
      <c r="BS2180" s="35">
        <f t="shared" ref="BS2180:BS2243" si="486">IF(AC2180&lt;=0.25, 100, IF(AC2180&gt;=0.4, 1, ROUND(100 - ((AC2180-0.25)/0.15)*99, 0)))</f>
        <v>1</v>
      </c>
      <c r="BT2180" s="35">
        <f t="shared" ref="BT2180:BT2243" si="487">IF(Y2180&lt;=1, 100, IF(Y2180&gt;=7, 1, ROUND(100 - ((Y2180-1)/6)*99, 0)))</f>
        <v>32</v>
      </c>
      <c r="BU2180" s="35">
        <f t="shared" ref="BU2180:BU2243" si="488">BD2180*10</f>
        <v>20</v>
      </c>
      <c r="BV2180" s="35">
        <f t="shared" ref="BV2180:BV2243" si="489">IF(
  (
    IF($BI$2,0.1,0) + IF($BJ$2,0.1,0) + IF($BK$2,0.05,0) + IF($BL$2,0.07,0) + IF($BM$2,0.05,0) + IF($BN$2,0.1,0) +
    IF($BO$2,0.07,0) + IF($BP$2,0.08,0) + IF($BQ$2,0.08,0) + IF($BR$2,0.07,0) + IF($BS$2,0.07,0) + IF($BT$2,0.08,0) +
    IF($BU$2,0.08,0)
  ) = 0,
  "",
  ROUND(
    (
      IF($BI$2, BI2180*0.1, 0) + IF($BJ$2, BJ2180*0.1, 0) + IF($BK$2, BK2180*0.05, 0) + IF($BL$2, BL2180*0.07, 0) +
      IF($BM$2, BM2180*0.05, 0) + IF($BN$2, BN2180*0.1, 0) + IF($BO$2, BO2180*0.07, 0) + IF($BP$2, BP2180*0.08, 0) +
      IF($BQ$2, BQ2180*0.08, 0) + IF($BR$2, BR2180*0.07, 0) + IF($BS$2, BS2180*0.07, 0) + IF($BT$2, BT2180*0.08, 0) +
      IF($BU$2, BU2180*0.08, 0)
    ) /
    (
      IF($BI$2,0.1,0) + IF($BJ$2,0.1,0) + IF($BK$2,0.05,0) + IF($BL$2,0.07,0) + IF($BM$2,0.05,0) +
      IF($BN$2,0.1,0) + IF($BO$2,0.07,0) + IF($BP$2,0.08,0) + IF($BQ$2,0.08,0) + IF($BR$2,0.07,0) +
      IF($BS$2,0.07,0) + IF($BT$2,0.08,0) + IF($BU$2,0.08,0)
    ),
  0)
)</f>
        <v>54</v>
      </c>
    </row>
    <row r="2181" spans="2:74" hidden="1" x14ac:dyDescent="0.3">
      <c r="B2181" s="6" t="s">
        <v>2609</v>
      </c>
      <c r="C2181" s="6">
        <v>316031428</v>
      </c>
      <c r="D2181" s="6" t="s">
        <v>2398</v>
      </c>
      <c r="E2181" s="6" t="s">
        <v>1740</v>
      </c>
      <c r="F2181" s="6" t="s">
        <v>1740</v>
      </c>
      <c r="G2181" s="6" t="s">
        <v>97</v>
      </c>
      <c r="H2181" s="6" t="s">
        <v>78</v>
      </c>
      <c r="I2181" s="22">
        <v>1666000</v>
      </c>
      <c r="J2181" s="22">
        <v>1692900</v>
      </c>
      <c r="K2181" s="22">
        <v>1500000</v>
      </c>
      <c r="L2181" s="22">
        <v>1750000</v>
      </c>
      <c r="M2181" s="22">
        <v>1750000</v>
      </c>
      <c r="N2181" s="22">
        <v>1460000</v>
      </c>
      <c r="O2181" s="23">
        <v>35</v>
      </c>
      <c r="P2181" s="23">
        <v>38</v>
      </c>
      <c r="Q2181" s="23">
        <v>37</v>
      </c>
      <c r="R2181" s="22">
        <v>850</v>
      </c>
      <c r="S2181" s="22">
        <v>850</v>
      </c>
      <c r="T2181" s="24">
        <v>3.1</v>
      </c>
      <c r="U2181" s="24">
        <v>-0.39999999999999991</v>
      </c>
      <c r="V2181" s="24">
        <v>3.5</v>
      </c>
      <c r="W2181" s="24">
        <v>3.5</v>
      </c>
      <c r="X2181" s="25">
        <v>2.6530612244897958E-2</v>
      </c>
      <c r="Y2181" s="24">
        <v>3.2</v>
      </c>
      <c r="Z2181" s="24">
        <v>-1.3999999999999995</v>
      </c>
      <c r="AA2181" s="24">
        <v>4.5999999999999996</v>
      </c>
      <c r="AB2181" s="24">
        <v>5.4</v>
      </c>
      <c r="AC2181" s="26">
        <v>0.48680472830569044</v>
      </c>
      <c r="AD2181" s="24">
        <v>18.348793605368332</v>
      </c>
      <c r="AE2181" s="6">
        <v>205</v>
      </c>
      <c r="AF2181" s="6">
        <v>210</v>
      </c>
      <c r="AG2181" s="6">
        <v>212</v>
      </c>
      <c r="AH2181" s="27">
        <v>4.580645161290323</v>
      </c>
      <c r="AI2181" s="28">
        <v>1340000</v>
      </c>
      <c r="AJ2181" s="28">
        <v>1250000</v>
      </c>
      <c r="AK2181" s="28">
        <v>1100000</v>
      </c>
      <c r="AL2181" s="29">
        <v>7.1999999999999995E-2</v>
      </c>
      <c r="AM2181" s="29">
        <v>0.21818181818181817</v>
      </c>
      <c r="AN2181" s="6">
        <v>2.9</v>
      </c>
      <c r="AO2181" s="27">
        <v>-0.20000000000000018</v>
      </c>
      <c r="AP2181" s="6">
        <v>3.1</v>
      </c>
      <c r="AQ2181" s="26">
        <v>0.16019417475728154</v>
      </c>
      <c r="AR2181" s="28">
        <v>830</v>
      </c>
      <c r="AS2181" s="28">
        <v>790</v>
      </c>
      <c r="AT2181" s="25">
        <v>5.0632911392405063E-2</v>
      </c>
      <c r="AU2181" s="26">
        <v>0.38528684450261952</v>
      </c>
      <c r="AV2181" s="30">
        <v>1746.0800000000002</v>
      </c>
      <c r="AW2181" s="24">
        <v>0.59819999999999995</v>
      </c>
      <c r="AX2181" s="24">
        <v>0.40179999999999999</v>
      </c>
      <c r="AY2181" s="24">
        <v>0.37569999999999998</v>
      </c>
      <c r="AZ2181" s="24">
        <v>0.1027</v>
      </c>
      <c r="BA2181" s="24">
        <v>0.33079999999999998</v>
      </c>
      <c r="BB2181" s="24">
        <v>0.2427</v>
      </c>
      <c r="BC2181" s="24">
        <v>0.40110000000000001</v>
      </c>
      <c r="BD2181" s="31">
        <v>6.5</v>
      </c>
      <c r="BE2181" s="23">
        <v>89</v>
      </c>
      <c r="BF2181" s="32" t="s">
        <v>4901</v>
      </c>
      <c r="BG2181" s="33">
        <v>153.11063106929399</v>
      </c>
      <c r="BH2181" s="33">
        <v>-26.679963448913998</v>
      </c>
      <c r="BI2181" s="34">
        <f t="shared" si="476"/>
        <v>65</v>
      </c>
      <c r="BJ2181" s="34">
        <f t="shared" si="477"/>
        <v>69</v>
      </c>
      <c r="BK2181" s="34">
        <f t="shared" si="478"/>
        <v>68</v>
      </c>
      <c r="BL2181" s="34">
        <f t="shared" si="479"/>
        <v>1</v>
      </c>
      <c r="BM2181" s="34">
        <f t="shared" si="480"/>
        <v>37</v>
      </c>
      <c r="BN2181" s="34">
        <f t="shared" si="481"/>
        <v>100</v>
      </c>
      <c r="BO2181" s="34">
        <f t="shared" si="482"/>
        <v>89</v>
      </c>
      <c r="BP2181" s="34">
        <f t="shared" si="483"/>
        <v>63</v>
      </c>
      <c r="BQ2181" s="35">
        <f t="shared" si="484"/>
        <v>39</v>
      </c>
      <c r="BR2181" s="34">
        <f t="shared" si="485"/>
        <v>1</v>
      </c>
      <c r="BS2181" s="35">
        <f t="shared" si="486"/>
        <v>1</v>
      </c>
      <c r="BT2181" s="35">
        <f t="shared" si="487"/>
        <v>64</v>
      </c>
      <c r="BU2181" s="35">
        <f t="shared" si="488"/>
        <v>65</v>
      </c>
      <c r="BV2181" s="35">
        <f t="shared" si="489"/>
        <v>54</v>
      </c>
    </row>
    <row r="2182" spans="2:74" hidden="1" x14ac:dyDescent="0.3">
      <c r="B2182" s="6" t="s">
        <v>2610</v>
      </c>
      <c r="C2182" s="6">
        <v>118011339</v>
      </c>
      <c r="D2182" s="6" t="s">
        <v>1694</v>
      </c>
      <c r="E2182" s="6" t="s">
        <v>1695</v>
      </c>
      <c r="F2182" s="6" t="s">
        <v>2757</v>
      </c>
      <c r="G2182" s="6" t="s">
        <v>77</v>
      </c>
      <c r="H2182" s="6" t="s">
        <v>78</v>
      </c>
      <c r="I2182" s="22">
        <v>6000000</v>
      </c>
      <c r="J2182" s="22">
        <v>5838600</v>
      </c>
      <c r="K2182" s="22">
        <v>4760000</v>
      </c>
      <c r="L2182" s="22">
        <v>5000000</v>
      </c>
      <c r="M2182" s="22">
        <v>4300000</v>
      </c>
      <c r="N2182" s="22">
        <v>4300000</v>
      </c>
      <c r="O2182" s="23">
        <v>20</v>
      </c>
      <c r="P2182" s="23">
        <v>21</v>
      </c>
      <c r="Q2182" s="23">
        <v>23</v>
      </c>
      <c r="R2182" s="22">
        <v>1940</v>
      </c>
      <c r="S2182" s="22">
        <v>1995</v>
      </c>
      <c r="T2182" s="24">
        <v>2.6</v>
      </c>
      <c r="U2182" s="24">
        <v>0</v>
      </c>
      <c r="V2182" s="24">
        <v>2.6</v>
      </c>
      <c r="W2182" s="24">
        <v>3.5</v>
      </c>
      <c r="X2182" s="25">
        <v>1.6813333333333333E-2</v>
      </c>
      <c r="Y2182" s="24">
        <v>4</v>
      </c>
      <c r="Z2182" s="24">
        <v>-1</v>
      </c>
      <c r="AA2182" s="24">
        <v>5</v>
      </c>
      <c r="AB2182" s="24">
        <v>4.4000000000000004</v>
      </c>
      <c r="AC2182" s="26">
        <v>0.58696809798131377</v>
      </c>
      <c r="AD2182" s="24">
        <v>34.910870220934605</v>
      </c>
      <c r="AE2182" s="6">
        <v>103</v>
      </c>
      <c r="AF2182" s="6">
        <v>231</v>
      </c>
      <c r="AG2182" s="6">
        <v>150</v>
      </c>
      <c r="AH2182" s="27">
        <v>2.4483985765124556</v>
      </c>
      <c r="AI2182" s="28">
        <v>3750000</v>
      </c>
      <c r="AJ2182" s="28">
        <v>3580000</v>
      </c>
      <c r="AK2182" s="28">
        <v>3535000</v>
      </c>
      <c r="AL2182" s="29">
        <v>4.7486033519553071E-2</v>
      </c>
      <c r="AM2182" s="29">
        <v>6.0820367751060818E-2</v>
      </c>
      <c r="AN2182" s="6">
        <v>2.9</v>
      </c>
      <c r="AO2182" s="27">
        <v>-0.20000000000000018</v>
      </c>
      <c r="AP2182" s="6">
        <v>3.1</v>
      </c>
      <c r="AQ2182" s="26">
        <v>9.5822454308093996E-2</v>
      </c>
      <c r="AR2182" s="28">
        <v>1800</v>
      </c>
      <c r="AS2182" s="28">
        <v>1795</v>
      </c>
      <c r="AT2182" s="25">
        <v>2.7855153203342618E-3</v>
      </c>
      <c r="AU2182" s="26">
        <v>0.2908513947336645</v>
      </c>
      <c r="AV2182" s="30">
        <v>3305.1200000000003</v>
      </c>
      <c r="AW2182" s="24">
        <v>0.59150000000000003</v>
      </c>
      <c r="AX2182" s="24">
        <v>0.40849999999999997</v>
      </c>
      <c r="AY2182" s="24">
        <v>0.15970000000000001</v>
      </c>
      <c r="AZ2182" s="24">
        <v>0.1457</v>
      </c>
      <c r="BA2182" s="24">
        <v>0.24540000000000001</v>
      </c>
      <c r="BB2182" s="24">
        <v>0.22720000000000001</v>
      </c>
      <c r="BC2182" s="24">
        <v>0.49769999999999998</v>
      </c>
      <c r="BD2182" s="31">
        <v>10</v>
      </c>
      <c r="BE2182" s="23">
        <v>6</v>
      </c>
      <c r="BF2182" s="32" t="s">
        <v>4902</v>
      </c>
      <c r="BG2182" s="33">
        <v>151.26504972473401</v>
      </c>
      <c r="BH2182" s="33">
        <v>-33.900512327922399</v>
      </c>
      <c r="BI2182" s="34">
        <f t="shared" si="476"/>
        <v>74</v>
      </c>
      <c r="BJ2182" s="34">
        <f t="shared" si="477"/>
        <v>69</v>
      </c>
      <c r="BK2182" s="34">
        <f t="shared" si="478"/>
        <v>94</v>
      </c>
      <c r="BL2182" s="34">
        <f t="shared" si="479"/>
        <v>4</v>
      </c>
      <c r="BM2182" s="34">
        <f t="shared" si="480"/>
        <v>25</v>
      </c>
      <c r="BN2182" s="34">
        <f t="shared" si="481"/>
        <v>100</v>
      </c>
      <c r="BO2182" s="34">
        <f t="shared" si="482"/>
        <v>100</v>
      </c>
      <c r="BP2182" s="34">
        <f t="shared" si="483"/>
        <v>44</v>
      </c>
      <c r="BQ2182" s="35">
        <f t="shared" si="484"/>
        <v>7</v>
      </c>
      <c r="BR2182" s="34">
        <f t="shared" si="485"/>
        <v>1</v>
      </c>
      <c r="BS2182" s="35">
        <f t="shared" si="486"/>
        <v>1</v>
      </c>
      <c r="BT2182" s="35">
        <f t="shared" si="487"/>
        <v>51</v>
      </c>
      <c r="BU2182" s="35">
        <f t="shared" si="488"/>
        <v>100</v>
      </c>
      <c r="BV2182" s="35">
        <f t="shared" si="489"/>
        <v>54</v>
      </c>
    </row>
    <row r="2183" spans="2:74" hidden="1" x14ac:dyDescent="0.3">
      <c r="B2183" s="6" t="s">
        <v>2611</v>
      </c>
      <c r="C2183" s="6">
        <v>118011340</v>
      </c>
      <c r="D2183" s="6" t="s">
        <v>1694</v>
      </c>
      <c r="E2183" s="6" t="s">
        <v>1695</v>
      </c>
      <c r="F2183" s="6" t="s">
        <v>2757</v>
      </c>
      <c r="G2183" s="6" t="s">
        <v>77</v>
      </c>
      <c r="H2183" s="6" t="s">
        <v>78</v>
      </c>
      <c r="I2183" s="22">
        <v>4757500</v>
      </c>
      <c r="J2183" s="22">
        <v>4735800</v>
      </c>
      <c r="K2183" s="22">
        <v>4467750</v>
      </c>
      <c r="L2183" s="22">
        <v>4430000</v>
      </c>
      <c r="M2183" s="22">
        <v>4850000</v>
      </c>
      <c r="N2183" s="22">
        <v>4105000</v>
      </c>
      <c r="O2183" s="23">
        <v>22</v>
      </c>
      <c r="P2183" s="23">
        <v>26</v>
      </c>
      <c r="Q2183" s="23">
        <v>24</v>
      </c>
      <c r="R2183" s="22">
        <v>1980</v>
      </c>
      <c r="S2183" s="22">
        <v>1995</v>
      </c>
      <c r="T2183" s="24">
        <v>3</v>
      </c>
      <c r="U2183" s="24">
        <v>0.10000000000000009</v>
      </c>
      <c r="V2183" s="24">
        <v>2.9</v>
      </c>
      <c r="W2183" s="24">
        <v>3</v>
      </c>
      <c r="X2183" s="25">
        <v>2.1641618497109827E-2</v>
      </c>
      <c r="Y2183" s="24">
        <v>4</v>
      </c>
      <c r="Z2183" s="24">
        <v>-1.2999999999999998</v>
      </c>
      <c r="AA2183" s="24">
        <v>5.3</v>
      </c>
      <c r="AB2183" s="24">
        <v>5.7</v>
      </c>
      <c r="AC2183" s="26">
        <v>0.58674316058982501</v>
      </c>
      <c r="AD2183" s="24">
        <v>27.111796683237106</v>
      </c>
      <c r="AE2183" s="6">
        <v>103</v>
      </c>
      <c r="AF2183" s="6">
        <v>231</v>
      </c>
      <c r="AG2183" s="6">
        <v>150</v>
      </c>
      <c r="AH2183" s="27">
        <v>2.4483985765124556</v>
      </c>
      <c r="AI2183" s="28">
        <v>3750000</v>
      </c>
      <c r="AJ2183" s="28">
        <v>3580000</v>
      </c>
      <c r="AK2183" s="28">
        <v>3535000</v>
      </c>
      <c r="AL2183" s="29">
        <v>4.7486033519553071E-2</v>
      </c>
      <c r="AM2183" s="29">
        <v>6.0820367751060818E-2</v>
      </c>
      <c r="AN2183" s="6">
        <v>2.9</v>
      </c>
      <c r="AO2183" s="27">
        <v>-0.20000000000000018</v>
      </c>
      <c r="AP2183" s="6">
        <v>3.1</v>
      </c>
      <c r="AQ2183" s="26">
        <v>9.5822454308093996E-2</v>
      </c>
      <c r="AR2183" s="28">
        <v>1800</v>
      </c>
      <c r="AS2183" s="28">
        <v>1795</v>
      </c>
      <c r="AT2183" s="25">
        <v>2.7855153203342618E-3</v>
      </c>
      <c r="AU2183" s="26">
        <v>0.2908513947336645</v>
      </c>
      <c r="AV2183" s="30">
        <v>3374.5600000000004</v>
      </c>
      <c r="AW2183" s="24">
        <v>0.56389999999999996</v>
      </c>
      <c r="AX2183" s="24">
        <v>0.43609999999999999</v>
      </c>
      <c r="AY2183" s="24">
        <v>9.9299999999999999E-2</v>
      </c>
      <c r="AZ2183" s="24">
        <v>0.1694</v>
      </c>
      <c r="BA2183" s="24">
        <v>0.19320000000000001</v>
      </c>
      <c r="BB2183" s="24">
        <v>0.2137</v>
      </c>
      <c r="BC2183" s="24">
        <v>0.56859999999999999</v>
      </c>
      <c r="BD2183" s="31">
        <v>10</v>
      </c>
      <c r="BE2183" s="23">
        <v>6</v>
      </c>
      <c r="BF2183" s="32" t="s">
        <v>4903</v>
      </c>
      <c r="BG2183" s="33">
        <v>151.27501761323501</v>
      </c>
      <c r="BH2183" s="33">
        <v>-33.887058018043099</v>
      </c>
      <c r="BI2183" s="34">
        <f t="shared" si="476"/>
        <v>67</v>
      </c>
      <c r="BJ2183" s="34">
        <f t="shared" si="477"/>
        <v>69</v>
      </c>
      <c r="BK2183" s="34">
        <f t="shared" si="478"/>
        <v>94</v>
      </c>
      <c r="BL2183" s="34">
        <f t="shared" si="479"/>
        <v>4</v>
      </c>
      <c r="BM2183" s="34">
        <f t="shared" si="480"/>
        <v>25</v>
      </c>
      <c r="BN2183" s="34">
        <f t="shared" si="481"/>
        <v>100</v>
      </c>
      <c r="BO2183" s="34">
        <f t="shared" si="482"/>
        <v>100</v>
      </c>
      <c r="BP2183" s="34">
        <f t="shared" si="483"/>
        <v>33</v>
      </c>
      <c r="BQ2183" s="35">
        <f t="shared" si="484"/>
        <v>23</v>
      </c>
      <c r="BR2183" s="34">
        <f t="shared" si="485"/>
        <v>1</v>
      </c>
      <c r="BS2183" s="35">
        <f t="shared" si="486"/>
        <v>1</v>
      </c>
      <c r="BT2183" s="35">
        <f t="shared" si="487"/>
        <v>51</v>
      </c>
      <c r="BU2183" s="35">
        <f t="shared" si="488"/>
        <v>100</v>
      </c>
      <c r="BV2183" s="35">
        <f t="shared" si="489"/>
        <v>54</v>
      </c>
    </row>
    <row r="2184" spans="2:74" hidden="1" x14ac:dyDescent="0.3">
      <c r="B2184" s="6" t="s">
        <v>2612</v>
      </c>
      <c r="C2184" s="6">
        <v>311021307</v>
      </c>
      <c r="D2184" s="6" t="s">
        <v>1982</v>
      </c>
      <c r="E2184" s="6" t="s">
        <v>611</v>
      </c>
      <c r="F2184" s="6" t="s">
        <v>2780</v>
      </c>
      <c r="G2184" s="6" t="s">
        <v>97</v>
      </c>
      <c r="H2184" s="6" t="s">
        <v>78</v>
      </c>
      <c r="I2184" s="22">
        <v>669000</v>
      </c>
      <c r="J2184" s="22">
        <v>660975</v>
      </c>
      <c r="K2184" s="22">
        <v>551250</v>
      </c>
      <c r="L2184" s="22">
        <v>700000</v>
      </c>
      <c r="M2184" s="22">
        <v>695000</v>
      </c>
      <c r="N2184" s="22">
        <v>585000</v>
      </c>
      <c r="O2184" s="23">
        <v>26</v>
      </c>
      <c r="P2184" s="23">
        <v>28</v>
      </c>
      <c r="Q2184" s="23">
        <v>25</v>
      </c>
      <c r="R2184" s="22">
        <v>530</v>
      </c>
      <c r="S2184" s="22">
        <v>520</v>
      </c>
      <c r="T2184" s="24">
        <v>3.3</v>
      </c>
      <c r="U2184" s="24">
        <v>-0.10000000000000009</v>
      </c>
      <c r="V2184" s="24">
        <v>3.4</v>
      </c>
      <c r="W2184" s="24">
        <v>3.2</v>
      </c>
      <c r="X2184" s="25">
        <v>4.1195814648729449E-2</v>
      </c>
      <c r="Y2184" s="24">
        <v>4.8</v>
      </c>
      <c r="Z2184" s="24">
        <v>-2</v>
      </c>
      <c r="AA2184" s="24">
        <v>6.8</v>
      </c>
      <c r="AB2184" s="24">
        <v>7.3</v>
      </c>
      <c r="AC2184" s="26">
        <v>0.43694763223849092</v>
      </c>
      <c r="AD2184" s="24">
        <v>10.606602538735503</v>
      </c>
      <c r="AE2184" s="6">
        <v>205</v>
      </c>
      <c r="AF2184" s="6">
        <v>219</v>
      </c>
      <c r="AG2184" s="6">
        <v>144</v>
      </c>
      <c r="AH2184" s="27">
        <v>4.8192771084337354</v>
      </c>
      <c r="AI2184" s="28">
        <v>745000</v>
      </c>
      <c r="AJ2184" s="28">
        <v>670000</v>
      </c>
      <c r="AK2184" s="28">
        <v>580000</v>
      </c>
      <c r="AL2184" s="29">
        <v>0.11194029850746269</v>
      </c>
      <c r="AM2184" s="29">
        <v>0.28448275862068967</v>
      </c>
      <c r="AN2184" s="6">
        <v>3.2</v>
      </c>
      <c r="AO2184" s="27">
        <v>-0.5</v>
      </c>
      <c r="AP2184" s="6">
        <v>3.7</v>
      </c>
      <c r="AQ2184" s="26">
        <v>0.12852760736196317</v>
      </c>
      <c r="AR2184" s="28">
        <v>580</v>
      </c>
      <c r="AS2184" s="28">
        <v>560</v>
      </c>
      <c r="AT2184" s="25">
        <v>3.5714285714285712E-2</v>
      </c>
      <c r="AU2184" s="26">
        <v>0.44496737272994369</v>
      </c>
      <c r="AV2184" s="30">
        <v>1212.96</v>
      </c>
      <c r="AW2184" s="24">
        <v>0.64490000000000003</v>
      </c>
      <c r="AX2184" s="24">
        <v>0.35510000000000003</v>
      </c>
      <c r="AY2184" s="24">
        <v>0.75529999999999997</v>
      </c>
      <c r="AZ2184" s="24">
        <v>0.16439999999999999</v>
      </c>
      <c r="BA2184" s="24">
        <v>0.28439999999999999</v>
      </c>
      <c r="BB2184" s="24">
        <v>0.2258</v>
      </c>
      <c r="BC2184" s="24">
        <v>0.45300000000000001</v>
      </c>
      <c r="BD2184" s="31">
        <v>1</v>
      </c>
      <c r="BE2184" s="23">
        <v>31</v>
      </c>
      <c r="BF2184" s="32" t="s">
        <v>4904</v>
      </c>
      <c r="BG2184" s="33">
        <v>153.21724009872099</v>
      </c>
      <c r="BH2184" s="33">
        <v>-27.702038971128399</v>
      </c>
      <c r="BI2184" s="34">
        <f t="shared" si="476"/>
        <v>62</v>
      </c>
      <c r="BJ2184" s="34">
        <f t="shared" si="477"/>
        <v>64</v>
      </c>
      <c r="BK2184" s="34">
        <f t="shared" si="478"/>
        <v>65</v>
      </c>
      <c r="BL2184" s="34">
        <f t="shared" si="479"/>
        <v>1</v>
      </c>
      <c r="BM2184" s="34">
        <f t="shared" si="480"/>
        <v>56</v>
      </c>
      <c r="BN2184" s="34">
        <f t="shared" si="481"/>
        <v>100</v>
      </c>
      <c r="BO2184" s="34">
        <f t="shared" si="482"/>
        <v>100</v>
      </c>
      <c r="BP2184" s="34">
        <f t="shared" si="483"/>
        <v>53</v>
      </c>
      <c r="BQ2184" s="35">
        <f t="shared" si="484"/>
        <v>87</v>
      </c>
      <c r="BR2184" s="34">
        <f t="shared" si="485"/>
        <v>44</v>
      </c>
      <c r="BS2184" s="35">
        <f t="shared" si="486"/>
        <v>1</v>
      </c>
      <c r="BT2184" s="35">
        <f t="shared" si="487"/>
        <v>37</v>
      </c>
      <c r="BU2184" s="35">
        <f t="shared" si="488"/>
        <v>10</v>
      </c>
      <c r="BV2184" s="35">
        <f t="shared" si="489"/>
        <v>54</v>
      </c>
    </row>
    <row r="2185" spans="2:74" hidden="1" x14ac:dyDescent="0.3">
      <c r="B2185" s="6" t="s">
        <v>2613</v>
      </c>
      <c r="C2185" s="6">
        <v>319041518</v>
      </c>
      <c r="D2185" s="6" t="s">
        <v>1770</v>
      </c>
      <c r="E2185" s="6" t="s">
        <v>140</v>
      </c>
      <c r="F2185" s="6" t="s">
        <v>1770</v>
      </c>
      <c r="G2185" s="6" t="s">
        <v>97</v>
      </c>
      <c r="H2185" s="6" t="s">
        <v>78</v>
      </c>
      <c r="I2185" s="22">
        <v>710000</v>
      </c>
      <c r="J2185" s="22">
        <v>699000</v>
      </c>
      <c r="K2185" s="22">
        <v>649000</v>
      </c>
      <c r="L2185" s="22">
        <v>715000</v>
      </c>
      <c r="M2185" s="22">
        <v>685000</v>
      </c>
      <c r="N2185" s="22">
        <v>613000</v>
      </c>
      <c r="O2185" s="23">
        <v>48</v>
      </c>
      <c r="P2185" s="23">
        <v>49</v>
      </c>
      <c r="Q2185" s="23">
        <v>52</v>
      </c>
      <c r="R2185" s="22">
        <v>610</v>
      </c>
      <c r="S2185" s="22">
        <v>590</v>
      </c>
      <c r="T2185" s="24">
        <v>4.3</v>
      </c>
      <c r="U2185" s="24">
        <v>0</v>
      </c>
      <c r="V2185" s="24">
        <v>4.3</v>
      </c>
      <c r="W2185" s="24">
        <v>4</v>
      </c>
      <c r="X2185" s="25">
        <v>4.4676056338028167E-2</v>
      </c>
      <c r="Y2185" s="24">
        <v>3.3</v>
      </c>
      <c r="Z2185" s="24">
        <v>-1.1000000000000005</v>
      </c>
      <c r="AA2185" s="24">
        <v>4.4000000000000004</v>
      </c>
      <c r="AB2185" s="24">
        <v>4.5</v>
      </c>
      <c r="AC2185" s="26">
        <v>0.53712313327697936</v>
      </c>
      <c r="AD2185" s="24">
        <v>12.022617422025705</v>
      </c>
      <c r="AE2185" s="6">
        <v>460</v>
      </c>
      <c r="AF2185" s="6">
        <v>444</v>
      </c>
      <c r="AG2185" s="6">
        <v>475</v>
      </c>
      <c r="AH2185" s="27">
        <v>4.671669793621013</v>
      </c>
      <c r="AI2185" s="28">
        <v>700000</v>
      </c>
      <c r="AJ2185" s="28">
        <v>625000</v>
      </c>
      <c r="AK2185" s="28">
        <v>600000</v>
      </c>
      <c r="AL2185" s="29">
        <v>0.12</v>
      </c>
      <c r="AM2185" s="29">
        <v>0.16666666666666666</v>
      </c>
      <c r="AN2185" s="6">
        <v>3.7</v>
      </c>
      <c r="AO2185" s="27">
        <v>0.10000000000000009</v>
      </c>
      <c r="AP2185" s="6">
        <v>3.6</v>
      </c>
      <c r="AQ2185" s="26">
        <v>0.11212121212121211</v>
      </c>
      <c r="AR2185" s="28">
        <v>600</v>
      </c>
      <c r="AS2185" s="28">
        <v>560</v>
      </c>
      <c r="AT2185" s="25">
        <v>7.1428571428571425E-2</v>
      </c>
      <c r="AU2185" s="26">
        <v>0.43696072453330903</v>
      </c>
      <c r="AV2185" s="30">
        <v>1135.68</v>
      </c>
      <c r="AW2185" s="24">
        <v>0.68440000000000001</v>
      </c>
      <c r="AX2185" s="24">
        <v>0.31559999999999999</v>
      </c>
      <c r="AY2185" s="24">
        <v>0.8478</v>
      </c>
      <c r="AZ2185" s="24">
        <v>0.1249</v>
      </c>
      <c r="BA2185" s="24">
        <v>0.44619999999999999</v>
      </c>
      <c r="BB2185" s="24">
        <v>0.20669999999999999</v>
      </c>
      <c r="BC2185" s="24">
        <v>0.28079999999999999</v>
      </c>
      <c r="BD2185" s="31">
        <v>1</v>
      </c>
      <c r="BE2185" s="23">
        <v>244</v>
      </c>
      <c r="BF2185" s="32" t="s">
        <v>4905</v>
      </c>
      <c r="BG2185" s="33">
        <v>152.82493355317101</v>
      </c>
      <c r="BH2185" s="33">
        <v>-25.2859589101711</v>
      </c>
      <c r="BI2185" s="34">
        <f t="shared" si="476"/>
        <v>46</v>
      </c>
      <c r="BJ2185" s="34">
        <f t="shared" si="477"/>
        <v>55</v>
      </c>
      <c r="BK2185" s="34">
        <f t="shared" si="478"/>
        <v>67</v>
      </c>
      <c r="BL2185" s="34">
        <f t="shared" si="479"/>
        <v>1</v>
      </c>
      <c r="BM2185" s="34">
        <f t="shared" si="480"/>
        <v>60</v>
      </c>
      <c r="BN2185" s="34">
        <f t="shared" si="481"/>
        <v>100</v>
      </c>
      <c r="BO2185" s="34">
        <f t="shared" si="482"/>
        <v>62</v>
      </c>
      <c r="BP2185" s="34">
        <f t="shared" si="483"/>
        <v>88</v>
      </c>
      <c r="BQ2185" s="35">
        <f t="shared" si="484"/>
        <v>99</v>
      </c>
      <c r="BR2185" s="34">
        <f t="shared" si="485"/>
        <v>30</v>
      </c>
      <c r="BS2185" s="35">
        <f t="shared" si="486"/>
        <v>1</v>
      </c>
      <c r="BT2185" s="35">
        <f t="shared" si="487"/>
        <v>62</v>
      </c>
      <c r="BU2185" s="35">
        <f t="shared" si="488"/>
        <v>10</v>
      </c>
      <c r="BV2185" s="35">
        <f t="shared" si="489"/>
        <v>54</v>
      </c>
    </row>
    <row r="2186" spans="2:74" hidden="1" x14ac:dyDescent="0.3">
      <c r="B2186" s="6" t="s">
        <v>2614</v>
      </c>
      <c r="C2186" s="6">
        <v>319041520</v>
      </c>
      <c r="D2186" s="6" t="s">
        <v>1770</v>
      </c>
      <c r="E2186" s="6" t="s">
        <v>140</v>
      </c>
      <c r="F2186" s="6" t="s">
        <v>1770</v>
      </c>
      <c r="G2186" s="6" t="s">
        <v>97</v>
      </c>
      <c r="H2186" s="6" t="s">
        <v>78</v>
      </c>
      <c r="I2186" s="22">
        <v>695000</v>
      </c>
      <c r="J2186" s="22">
        <v>680000</v>
      </c>
      <c r="K2186" s="22">
        <v>631125</v>
      </c>
      <c r="L2186" s="22">
        <v>671250</v>
      </c>
      <c r="M2186" s="22">
        <v>650000</v>
      </c>
      <c r="N2186" s="22">
        <v>610000</v>
      </c>
      <c r="O2186" s="23">
        <v>42</v>
      </c>
      <c r="P2186" s="23">
        <v>45</v>
      </c>
      <c r="Q2186" s="23">
        <v>48</v>
      </c>
      <c r="R2186" s="22">
        <v>570</v>
      </c>
      <c r="S2186" s="22">
        <v>520</v>
      </c>
      <c r="T2186" s="24">
        <v>4</v>
      </c>
      <c r="U2186" s="24">
        <v>-0.20000000000000018</v>
      </c>
      <c r="V2186" s="24">
        <v>4.2</v>
      </c>
      <c r="W2186" s="24">
        <v>3.6</v>
      </c>
      <c r="X2186" s="25">
        <v>4.2647482014388491E-2</v>
      </c>
      <c r="Y2186" s="24">
        <v>2.6</v>
      </c>
      <c r="Z2186" s="24">
        <v>-0.89999999999999991</v>
      </c>
      <c r="AA2186" s="24">
        <v>3.5</v>
      </c>
      <c r="AB2186" s="24">
        <v>3.3</v>
      </c>
      <c r="AC2186" s="26">
        <v>0.507912745936698</v>
      </c>
      <c r="AD2186" s="24">
        <v>11.909560000877365</v>
      </c>
      <c r="AE2186" s="6">
        <v>460</v>
      </c>
      <c r="AF2186" s="6">
        <v>444</v>
      </c>
      <c r="AG2186" s="6">
        <v>475</v>
      </c>
      <c r="AH2186" s="27">
        <v>4.671669793621013</v>
      </c>
      <c r="AI2186" s="28">
        <v>700000</v>
      </c>
      <c r="AJ2186" s="28">
        <v>625000</v>
      </c>
      <c r="AK2186" s="28">
        <v>600000</v>
      </c>
      <c r="AL2186" s="29">
        <v>0.12</v>
      </c>
      <c r="AM2186" s="29">
        <v>0.16666666666666666</v>
      </c>
      <c r="AN2186" s="6">
        <v>3.7</v>
      </c>
      <c r="AO2186" s="27">
        <v>0.10000000000000009</v>
      </c>
      <c r="AP2186" s="6">
        <v>3.6</v>
      </c>
      <c r="AQ2186" s="26">
        <v>0.11212121212121211</v>
      </c>
      <c r="AR2186" s="28">
        <v>600</v>
      </c>
      <c r="AS2186" s="28">
        <v>560</v>
      </c>
      <c r="AT2186" s="25">
        <v>7.1428571428571425E-2</v>
      </c>
      <c r="AU2186" s="26">
        <v>0.43696072453330903</v>
      </c>
      <c r="AV2186" s="30">
        <v>1122.24</v>
      </c>
      <c r="AW2186" s="24">
        <v>0.62980000000000003</v>
      </c>
      <c r="AX2186" s="24">
        <v>0.37019999999999997</v>
      </c>
      <c r="AY2186" s="24">
        <v>0.72860000000000003</v>
      </c>
      <c r="AZ2186" s="24">
        <v>0.1837</v>
      </c>
      <c r="BA2186" s="24">
        <v>0.39219999999999999</v>
      </c>
      <c r="BB2186" s="24">
        <v>0.2145</v>
      </c>
      <c r="BC2186" s="24">
        <v>0.34089999999999998</v>
      </c>
      <c r="BD2186" s="31">
        <v>1</v>
      </c>
      <c r="BE2186" s="23">
        <v>242</v>
      </c>
      <c r="BF2186" s="32" t="s">
        <v>4906</v>
      </c>
      <c r="BG2186" s="33">
        <v>152.84725618733799</v>
      </c>
      <c r="BH2186" s="33">
        <v>-25.3018279017185</v>
      </c>
      <c r="BI2186" s="34">
        <f t="shared" si="476"/>
        <v>51</v>
      </c>
      <c r="BJ2186" s="34">
        <f t="shared" si="477"/>
        <v>55</v>
      </c>
      <c r="BK2186" s="34">
        <f t="shared" si="478"/>
        <v>67</v>
      </c>
      <c r="BL2186" s="34">
        <f t="shared" si="479"/>
        <v>1</v>
      </c>
      <c r="BM2186" s="34">
        <f t="shared" si="480"/>
        <v>60</v>
      </c>
      <c r="BN2186" s="34">
        <f t="shared" si="481"/>
        <v>100</v>
      </c>
      <c r="BO2186" s="34">
        <f t="shared" si="482"/>
        <v>62</v>
      </c>
      <c r="BP2186" s="34">
        <f t="shared" si="483"/>
        <v>76</v>
      </c>
      <c r="BQ2186" s="35">
        <f t="shared" si="484"/>
        <v>92</v>
      </c>
      <c r="BR2186" s="34">
        <f t="shared" si="485"/>
        <v>32</v>
      </c>
      <c r="BS2186" s="35">
        <f t="shared" si="486"/>
        <v>1</v>
      </c>
      <c r="BT2186" s="35">
        <f t="shared" si="487"/>
        <v>74</v>
      </c>
      <c r="BU2186" s="35">
        <f t="shared" si="488"/>
        <v>10</v>
      </c>
      <c r="BV2186" s="35">
        <f t="shared" si="489"/>
        <v>54</v>
      </c>
    </row>
    <row r="2187" spans="2:74" hidden="1" x14ac:dyDescent="0.3">
      <c r="B2187" s="6" t="s">
        <v>2615</v>
      </c>
      <c r="C2187" s="6">
        <v>507031170</v>
      </c>
      <c r="D2187" s="6" t="s">
        <v>1579</v>
      </c>
      <c r="E2187" s="6" t="s">
        <v>284</v>
      </c>
      <c r="F2187" s="6" t="s">
        <v>2720</v>
      </c>
      <c r="G2187" s="6" t="s">
        <v>93</v>
      </c>
      <c r="H2187" s="6" t="s">
        <v>78</v>
      </c>
      <c r="I2187" s="22">
        <v>599000</v>
      </c>
      <c r="J2187" s="22">
        <v>599000</v>
      </c>
      <c r="K2187" s="22">
        <v>488160</v>
      </c>
      <c r="L2187" s="22">
        <v>600000</v>
      </c>
      <c r="M2187" s="22">
        <v>595000</v>
      </c>
      <c r="N2187" s="22">
        <v>470000</v>
      </c>
      <c r="O2187" s="23">
        <v>30</v>
      </c>
      <c r="P2187" s="23">
        <v>28</v>
      </c>
      <c r="Q2187" s="23">
        <v>27</v>
      </c>
      <c r="R2187" s="22">
        <v>550</v>
      </c>
      <c r="S2187" s="22">
        <v>520</v>
      </c>
      <c r="T2187" s="24">
        <v>4.8</v>
      </c>
      <c r="U2187" s="24">
        <v>-0.5</v>
      </c>
      <c r="V2187" s="24">
        <v>5.3</v>
      </c>
      <c r="W2187" s="24">
        <v>4.9000000000000004</v>
      </c>
      <c r="X2187" s="25">
        <v>4.7746243739565944E-2</v>
      </c>
      <c r="Y2187" s="24">
        <v>3.9</v>
      </c>
      <c r="Z2187" s="24">
        <v>-1.6999999999999997</v>
      </c>
      <c r="AA2187" s="24">
        <v>5.6</v>
      </c>
      <c r="AB2187" s="24">
        <v>5.0999999999999996</v>
      </c>
      <c r="AC2187" s="26">
        <v>0.40484041926745962</v>
      </c>
      <c r="AD2187" s="24">
        <v>8.4790003895527377</v>
      </c>
      <c r="AE2187" s="6">
        <v>342</v>
      </c>
      <c r="AF2187" s="6">
        <v>421</v>
      </c>
      <c r="AG2187" s="6">
        <v>130</v>
      </c>
      <c r="AH2187" s="27">
        <v>6.4308510638297873</v>
      </c>
      <c r="AI2187" s="28">
        <v>655000</v>
      </c>
      <c r="AJ2187" s="28">
        <v>545000</v>
      </c>
      <c r="AK2187" s="28">
        <v>425000</v>
      </c>
      <c r="AL2187" s="29">
        <v>0.20183486238532111</v>
      </c>
      <c r="AM2187" s="29">
        <v>0.54117647058823526</v>
      </c>
      <c r="AN2187" s="6">
        <v>4.5</v>
      </c>
      <c r="AO2187" s="27">
        <v>0</v>
      </c>
      <c r="AP2187" s="6">
        <v>4.5</v>
      </c>
      <c r="AQ2187" s="26">
        <v>0.12016806722689075</v>
      </c>
      <c r="AR2187" s="28">
        <v>620</v>
      </c>
      <c r="AS2187" s="28">
        <v>560</v>
      </c>
      <c r="AT2187" s="25">
        <v>0.10714285714285714</v>
      </c>
      <c r="AU2187" s="26">
        <v>0.49467866700675767</v>
      </c>
      <c r="AV2187" s="30">
        <v>1358.5600000000002</v>
      </c>
      <c r="AW2187" s="24">
        <v>0.62609999999999999</v>
      </c>
      <c r="AX2187" s="24">
        <v>0.37390000000000001</v>
      </c>
      <c r="AY2187" s="24">
        <v>0.87580000000000002</v>
      </c>
      <c r="AZ2187" s="24">
        <v>8.77E-2</v>
      </c>
      <c r="BA2187" s="24">
        <v>0.2175</v>
      </c>
      <c r="BB2187" s="24">
        <v>0.43009999999999998</v>
      </c>
      <c r="BC2187" s="24">
        <v>0.31769999999999998</v>
      </c>
      <c r="BD2187" s="31">
        <v>2</v>
      </c>
      <c r="BE2187" s="23">
        <v>34</v>
      </c>
      <c r="BF2187" s="32" t="s">
        <v>4907</v>
      </c>
      <c r="BG2187" s="33">
        <v>115.79803723673599</v>
      </c>
      <c r="BH2187" s="33">
        <v>-32.2560454008809</v>
      </c>
      <c r="BI2187" s="34">
        <f t="shared" si="476"/>
        <v>37</v>
      </c>
      <c r="BJ2187" s="34">
        <f t="shared" si="477"/>
        <v>42</v>
      </c>
      <c r="BK2187" s="34">
        <f t="shared" si="478"/>
        <v>45</v>
      </c>
      <c r="BL2187" s="34">
        <f t="shared" si="479"/>
        <v>1</v>
      </c>
      <c r="BM2187" s="34">
        <f t="shared" si="480"/>
        <v>100</v>
      </c>
      <c r="BN2187" s="34">
        <f t="shared" si="481"/>
        <v>100</v>
      </c>
      <c r="BO2187" s="34">
        <f t="shared" si="482"/>
        <v>100</v>
      </c>
      <c r="BP2187" s="34">
        <f t="shared" si="483"/>
        <v>38</v>
      </c>
      <c r="BQ2187" s="35">
        <f t="shared" si="484"/>
        <v>100</v>
      </c>
      <c r="BR2187" s="34">
        <f t="shared" si="485"/>
        <v>66</v>
      </c>
      <c r="BS2187" s="35">
        <f t="shared" si="486"/>
        <v>1</v>
      </c>
      <c r="BT2187" s="35">
        <f t="shared" si="487"/>
        <v>52</v>
      </c>
      <c r="BU2187" s="35">
        <f t="shared" si="488"/>
        <v>20</v>
      </c>
      <c r="BV2187" s="35">
        <f t="shared" si="489"/>
        <v>54</v>
      </c>
    </row>
    <row r="2188" spans="2:74" hidden="1" x14ac:dyDescent="0.3">
      <c r="B2188" s="6" t="s">
        <v>2616</v>
      </c>
      <c r="C2188" s="6">
        <v>701041037</v>
      </c>
      <c r="D2188" s="6" t="s">
        <v>588</v>
      </c>
      <c r="E2188" s="6" t="s">
        <v>1389</v>
      </c>
      <c r="F2188" s="6" t="s">
        <v>1389</v>
      </c>
      <c r="G2188" s="6" t="s">
        <v>1390</v>
      </c>
      <c r="H2188" s="6" t="s">
        <v>78</v>
      </c>
      <c r="I2188" s="22">
        <v>475000</v>
      </c>
      <c r="J2188" s="22">
        <v>475000</v>
      </c>
      <c r="K2188" s="22">
        <v>460000</v>
      </c>
      <c r="L2188" s="22">
        <v>480000</v>
      </c>
      <c r="M2188" s="22">
        <v>460000</v>
      </c>
      <c r="N2188" s="22">
        <v>420000</v>
      </c>
      <c r="O2188" s="23">
        <v>45</v>
      </c>
      <c r="P2188" s="23">
        <v>45</v>
      </c>
      <c r="Q2188" s="23">
        <v>82</v>
      </c>
      <c r="R2188" s="22">
        <v>580</v>
      </c>
      <c r="S2188" s="22">
        <v>550</v>
      </c>
      <c r="T2188" s="24">
        <v>6</v>
      </c>
      <c r="U2188" s="24">
        <v>0.59999999999999964</v>
      </c>
      <c r="V2188" s="24">
        <v>5.4</v>
      </c>
      <c r="W2188" s="24">
        <v>2.9</v>
      </c>
      <c r="X2188" s="25">
        <v>6.3494736842105257E-2</v>
      </c>
      <c r="Y2188" s="24">
        <v>4</v>
      </c>
      <c r="Z2188" s="24">
        <v>-1.4000000000000004</v>
      </c>
      <c r="AA2188" s="24">
        <v>5.4</v>
      </c>
      <c r="AB2188" s="24">
        <v>5.6</v>
      </c>
      <c r="AC2188" s="26">
        <v>0.26101670506912439</v>
      </c>
      <c r="AD2188" s="24">
        <v>4.1108400168379999</v>
      </c>
      <c r="AE2188" s="6">
        <v>60</v>
      </c>
      <c r="AF2188" s="6">
        <v>86</v>
      </c>
      <c r="AG2188" s="6">
        <v>247</v>
      </c>
      <c r="AH2188" s="27">
        <v>1.0077519379844961</v>
      </c>
      <c r="AI2188" s="28">
        <v>555000</v>
      </c>
      <c r="AJ2188" s="28">
        <v>525000</v>
      </c>
      <c r="AK2188" s="28">
        <v>520000</v>
      </c>
      <c r="AL2188" s="29">
        <v>5.7142857142857141E-2</v>
      </c>
      <c r="AM2188" s="29">
        <v>6.7307692307692304E-2</v>
      </c>
      <c r="AN2188" s="6">
        <v>6.2</v>
      </c>
      <c r="AO2188" s="27">
        <v>2.4000000000000004</v>
      </c>
      <c r="AP2188" s="6">
        <v>3.8</v>
      </c>
      <c r="AQ2188" s="26">
        <v>6.3235294117647056E-2</v>
      </c>
      <c r="AR2188" s="28">
        <v>660</v>
      </c>
      <c r="AS2188" s="28">
        <v>625</v>
      </c>
      <c r="AT2188" s="25">
        <v>5.6000000000000001E-2</v>
      </c>
      <c r="AU2188" s="26">
        <v>0.30436044273531948</v>
      </c>
      <c r="AV2188" s="30">
        <v>2222.0800000000004</v>
      </c>
      <c r="AW2188" s="24">
        <v>0.73619999999999997</v>
      </c>
      <c r="AX2188" s="24">
        <v>0.26379999999999998</v>
      </c>
      <c r="AY2188" s="24">
        <v>0.65849999999999997</v>
      </c>
      <c r="AZ2188" s="24">
        <v>5.21E-2</v>
      </c>
      <c r="BA2188" s="24">
        <v>0.13089999999999999</v>
      </c>
      <c r="BB2188" s="24">
        <v>0.38400000000000001</v>
      </c>
      <c r="BC2188" s="24">
        <v>0.46060000000000001</v>
      </c>
      <c r="BD2188" s="31">
        <v>3</v>
      </c>
      <c r="BE2188" s="23">
        <v>15</v>
      </c>
      <c r="BF2188" s="32" t="s">
        <v>4908</v>
      </c>
      <c r="BG2188" s="33">
        <v>130.97360751720601</v>
      </c>
      <c r="BH2188" s="33">
        <v>-12.4874604807958</v>
      </c>
      <c r="BI2188" s="34">
        <f t="shared" si="476"/>
        <v>18</v>
      </c>
      <c r="BJ2188" s="34">
        <f t="shared" si="477"/>
        <v>14</v>
      </c>
      <c r="BK2188" s="34">
        <f t="shared" si="478"/>
        <v>100</v>
      </c>
      <c r="BL2188" s="34">
        <f t="shared" si="479"/>
        <v>1</v>
      </c>
      <c r="BM2188" s="34">
        <f t="shared" si="480"/>
        <v>29</v>
      </c>
      <c r="BN2188" s="34">
        <f t="shared" si="481"/>
        <v>82</v>
      </c>
      <c r="BO2188" s="34">
        <f t="shared" si="482"/>
        <v>100</v>
      </c>
      <c r="BP2188" s="34">
        <f t="shared" si="483"/>
        <v>19</v>
      </c>
      <c r="BQ2188" s="35">
        <f t="shared" si="484"/>
        <v>100</v>
      </c>
      <c r="BR2188" s="34">
        <f t="shared" si="485"/>
        <v>100</v>
      </c>
      <c r="BS2188" s="35">
        <f t="shared" si="486"/>
        <v>93</v>
      </c>
      <c r="BT2188" s="35">
        <f t="shared" si="487"/>
        <v>51</v>
      </c>
      <c r="BU2188" s="35">
        <f t="shared" si="488"/>
        <v>30</v>
      </c>
      <c r="BV2188" s="35">
        <f t="shared" si="489"/>
        <v>54</v>
      </c>
    </row>
    <row r="2189" spans="2:74" hidden="1" x14ac:dyDescent="0.3">
      <c r="B2189" s="6" t="s">
        <v>2617</v>
      </c>
      <c r="C2189" s="6">
        <v>126021724</v>
      </c>
      <c r="D2189" s="6" t="s">
        <v>1840</v>
      </c>
      <c r="E2189" s="6" t="s">
        <v>1297</v>
      </c>
      <c r="F2189" s="6" t="s">
        <v>2757</v>
      </c>
      <c r="G2189" s="6" t="s">
        <v>77</v>
      </c>
      <c r="H2189" s="6" t="s">
        <v>78</v>
      </c>
      <c r="I2189" s="22">
        <v>2664000</v>
      </c>
      <c r="J2189" s="22">
        <v>2553000</v>
      </c>
      <c r="K2189" s="22">
        <v>2500000</v>
      </c>
      <c r="L2189" s="22">
        <v>2604000</v>
      </c>
      <c r="M2189" s="22">
        <v>2550000</v>
      </c>
      <c r="N2189" s="22">
        <v>2470000</v>
      </c>
      <c r="O2189" s="23">
        <v>28</v>
      </c>
      <c r="P2189" s="23">
        <v>28</v>
      </c>
      <c r="Q2189" s="23">
        <v>26</v>
      </c>
      <c r="R2189" s="22">
        <v>950</v>
      </c>
      <c r="S2189" s="22">
        <v>900</v>
      </c>
      <c r="T2189" s="24">
        <v>3.4</v>
      </c>
      <c r="U2189" s="24">
        <v>0.10000000000000009</v>
      </c>
      <c r="V2189" s="24">
        <v>3.3</v>
      </c>
      <c r="W2189" s="24">
        <v>3</v>
      </c>
      <c r="X2189" s="25">
        <v>1.8543543543543543E-2</v>
      </c>
      <c r="Y2189" s="24">
        <v>2.9</v>
      </c>
      <c r="Z2189" s="24">
        <v>-1</v>
      </c>
      <c r="AA2189" s="24">
        <v>3.9</v>
      </c>
      <c r="AB2189" s="24">
        <v>4.3</v>
      </c>
      <c r="AC2189" s="26">
        <v>0.44902820842471447</v>
      </c>
      <c r="AD2189" s="24">
        <v>24.214800551486626</v>
      </c>
      <c r="AE2189" s="6">
        <v>221</v>
      </c>
      <c r="AF2189" s="6">
        <v>264</v>
      </c>
      <c r="AG2189" s="6">
        <v>168</v>
      </c>
      <c r="AH2189" s="27">
        <v>3.0274669379450661</v>
      </c>
      <c r="AI2189" s="28">
        <v>2685000</v>
      </c>
      <c r="AJ2189" s="28">
        <v>2560000</v>
      </c>
      <c r="AK2189" s="28">
        <v>2350000</v>
      </c>
      <c r="AL2189" s="29">
        <v>4.8828125E-2</v>
      </c>
      <c r="AM2189" s="29">
        <v>0.14255319148936171</v>
      </c>
      <c r="AN2189" s="6">
        <v>3</v>
      </c>
      <c r="AO2189" s="27">
        <v>0</v>
      </c>
      <c r="AP2189" s="6">
        <v>3</v>
      </c>
      <c r="AQ2189" s="26">
        <v>9.6271929824561411E-2</v>
      </c>
      <c r="AR2189" s="28">
        <v>1030</v>
      </c>
      <c r="AS2189" s="28">
        <v>980</v>
      </c>
      <c r="AT2189" s="25">
        <v>5.1020408163265307E-2</v>
      </c>
      <c r="AU2189" s="26">
        <v>0.21900537705368606</v>
      </c>
      <c r="AV2189" s="30">
        <v>2115.6800000000003</v>
      </c>
      <c r="AW2189" s="24">
        <v>0.68430000000000002</v>
      </c>
      <c r="AX2189" s="24">
        <v>0.31569999999999998</v>
      </c>
      <c r="AY2189" s="24">
        <v>0.48060000000000003</v>
      </c>
      <c r="AZ2189" s="24">
        <v>0.1149</v>
      </c>
      <c r="BA2189" s="24">
        <v>0.28160000000000002</v>
      </c>
      <c r="BB2189" s="24">
        <v>0.29480000000000001</v>
      </c>
      <c r="BC2189" s="24">
        <v>0.4007</v>
      </c>
      <c r="BD2189" s="31">
        <v>7</v>
      </c>
      <c r="BE2189" s="23">
        <v>11</v>
      </c>
      <c r="BF2189" s="32" t="s">
        <v>4909</v>
      </c>
      <c r="BG2189" s="33">
        <v>151.11335209031799</v>
      </c>
      <c r="BH2189" s="33">
        <v>-33.804949551365503</v>
      </c>
      <c r="BI2189" s="34">
        <f t="shared" si="476"/>
        <v>60</v>
      </c>
      <c r="BJ2189" s="34">
        <f t="shared" si="477"/>
        <v>67</v>
      </c>
      <c r="BK2189" s="34">
        <f t="shared" si="478"/>
        <v>87</v>
      </c>
      <c r="BL2189" s="34">
        <f t="shared" si="479"/>
        <v>28</v>
      </c>
      <c r="BM2189" s="34">
        <f t="shared" si="480"/>
        <v>25</v>
      </c>
      <c r="BN2189" s="34">
        <f t="shared" si="481"/>
        <v>100</v>
      </c>
      <c r="BO2189" s="34">
        <f t="shared" si="482"/>
        <v>100</v>
      </c>
      <c r="BP2189" s="34">
        <f t="shared" si="483"/>
        <v>52</v>
      </c>
      <c r="BQ2189" s="35">
        <f t="shared" si="484"/>
        <v>13</v>
      </c>
      <c r="BR2189" s="34">
        <f t="shared" si="485"/>
        <v>1</v>
      </c>
      <c r="BS2189" s="35">
        <f t="shared" si="486"/>
        <v>1</v>
      </c>
      <c r="BT2189" s="35">
        <f t="shared" si="487"/>
        <v>69</v>
      </c>
      <c r="BU2189" s="35">
        <f t="shared" si="488"/>
        <v>70</v>
      </c>
      <c r="BV2189" s="35">
        <f t="shared" si="489"/>
        <v>54</v>
      </c>
    </row>
    <row r="2190" spans="2:74" hidden="1" x14ac:dyDescent="0.3">
      <c r="B2190" s="6" t="s">
        <v>2618</v>
      </c>
      <c r="C2190" s="6">
        <v>102011040</v>
      </c>
      <c r="D2190" s="6" t="s">
        <v>302</v>
      </c>
      <c r="E2190" s="6" t="s">
        <v>205</v>
      </c>
      <c r="F2190" s="6" t="s">
        <v>205</v>
      </c>
      <c r="G2190" s="6" t="s">
        <v>77</v>
      </c>
      <c r="H2190" s="6" t="s">
        <v>78</v>
      </c>
      <c r="I2190" s="22">
        <v>1200000</v>
      </c>
      <c r="J2190" s="22">
        <v>1180000</v>
      </c>
      <c r="K2190" s="22">
        <v>1150000</v>
      </c>
      <c r="L2190" s="22">
        <v>1250000</v>
      </c>
      <c r="M2190" s="22">
        <v>1220000</v>
      </c>
      <c r="N2190" s="22">
        <v>1120000</v>
      </c>
      <c r="O2190" s="23">
        <v>44</v>
      </c>
      <c r="P2190" s="23">
        <v>44</v>
      </c>
      <c r="Q2190" s="23">
        <v>43</v>
      </c>
      <c r="R2190" s="22">
        <v>600</v>
      </c>
      <c r="S2190" s="22">
        <v>570</v>
      </c>
      <c r="T2190" s="24">
        <v>3.5</v>
      </c>
      <c r="U2190" s="24">
        <v>0.10000000000000009</v>
      </c>
      <c r="V2190" s="24">
        <v>3.4</v>
      </c>
      <c r="W2190" s="24">
        <v>3.1</v>
      </c>
      <c r="X2190" s="25">
        <v>2.5999999999999999E-2</v>
      </c>
      <c r="Y2190" s="24">
        <v>3.8</v>
      </c>
      <c r="Z2190" s="24">
        <v>-1.6000000000000005</v>
      </c>
      <c r="AA2190" s="24">
        <v>5.4</v>
      </c>
      <c r="AB2190" s="24">
        <v>7.1</v>
      </c>
      <c r="AC2190" s="26">
        <v>0.40309577555627213</v>
      </c>
      <c r="AD2190" s="24">
        <v>15.503683675241236</v>
      </c>
      <c r="AE2190" s="6">
        <v>529</v>
      </c>
      <c r="AF2190" s="6">
        <v>713</v>
      </c>
      <c r="AG2190" s="6">
        <v>532</v>
      </c>
      <c r="AH2190" s="27">
        <v>3.7338792221084951</v>
      </c>
      <c r="AI2190" s="28">
        <v>1170000</v>
      </c>
      <c r="AJ2190" s="28">
        <v>1150000</v>
      </c>
      <c r="AK2190" s="28">
        <v>1050000</v>
      </c>
      <c r="AL2190" s="29">
        <v>1.7391304347826087E-2</v>
      </c>
      <c r="AM2190" s="29">
        <v>0.11428571428571428</v>
      </c>
      <c r="AN2190" s="6">
        <v>2.8</v>
      </c>
      <c r="AO2190" s="27">
        <v>-0.20000000000000018</v>
      </c>
      <c r="AP2190" s="6">
        <v>3</v>
      </c>
      <c r="AQ2190" s="26">
        <v>0.10809248554913295</v>
      </c>
      <c r="AR2190" s="28">
        <v>700</v>
      </c>
      <c r="AS2190" s="28">
        <v>650</v>
      </c>
      <c r="AT2190" s="25">
        <v>7.6923076923076927E-2</v>
      </c>
      <c r="AU2190" s="26">
        <v>0.10671695299666117</v>
      </c>
      <c r="AV2190" s="30">
        <v>1488.4800000000002</v>
      </c>
      <c r="AW2190" s="24">
        <v>0.63959999999999995</v>
      </c>
      <c r="AX2190" s="24">
        <v>0.3604</v>
      </c>
      <c r="AY2190" s="24">
        <v>0.69579999999999997</v>
      </c>
      <c r="AZ2190" s="24">
        <v>0.20180000000000001</v>
      </c>
      <c r="BA2190" s="24">
        <v>0.37519999999999998</v>
      </c>
      <c r="BB2190" s="24">
        <v>0.2576</v>
      </c>
      <c r="BC2190" s="24">
        <v>0.33360000000000001</v>
      </c>
      <c r="BD2190" s="31">
        <v>2</v>
      </c>
      <c r="BE2190" s="23">
        <v>39</v>
      </c>
      <c r="BF2190" s="32" t="s">
        <v>4910</v>
      </c>
      <c r="BG2190" s="33">
        <v>151.28956325936301</v>
      </c>
      <c r="BH2190" s="33">
        <v>-33.529027816937699</v>
      </c>
      <c r="BI2190" s="34">
        <f t="shared" si="476"/>
        <v>59</v>
      </c>
      <c r="BJ2190" s="34">
        <f t="shared" si="477"/>
        <v>70</v>
      </c>
      <c r="BK2190" s="34">
        <f t="shared" si="478"/>
        <v>79</v>
      </c>
      <c r="BL2190" s="34">
        <f t="shared" si="479"/>
        <v>65</v>
      </c>
      <c r="BM2190" s="34">
        <f t="shared" si="480"/>
        <v>10</v>
      </c>
      <c r="BN2190" s="34">
        <f t="shared" si="481"/>
        <v>100</v>
      </c>
      <c r="BO2190" s="34">
        <f t="shared" si="482"/>
        <v>100</v>
      </c>
      <c r="BP2190" s="34">
        <f t="shared" si="483"/>
        <v>73</v>
      </c>
      <c r="BQ2190" s="35">
        <f t="shared" si="484"/>
        <v>37</v>
      </c>
      <c r="BR2190" s="34">
        <f t="shared" si="485"/>
        <v>1</v>
      </c>
      <c r="BS2190" s="35">
        <f t="shared" si="486"/>
        <v>1</v>
      </c>
      <c r="BT2190" s="35">
        <f t="shared" si="487"/>
        <v>54</v>
      </c>
      <c r="BU2190" s="35">
        <f t="shared" si="488"/>
        <v>20</v>
      </c>
      <c r="BV2190" s="35">
        <f t="shared" si="489"/>
        <v>54</v>
      </c>
    </row>
    <row r="2191" spans="2:74" hidden="1" x14ac:dyDescent="0.3">
      <c r="B2191" s="6" t="s">
        <v>2619</v>
      </c>
      <c r="C2191" s="6">
        <v>306011142</v>
      </c>
      <c r="D2191" s="6" t="s">
        <v>1833</v>
      </c>
      <c r="E2191" s="6" t="s">
        <v>1349</v>
      </c>
      <c r="F2191" s="6" t="s">
        <v>1349</v>
      </c>
      <c r="G2191" s="6" t="s">
        <v>97</v>
      </c>
      <c r="H2191" s="6" t="s">
        <v>78</v>
      </c>
      <c r="I2191" s="22">
        <v>749000</v>
      </c>
      <c r="J2191" s="22">
        <v>737500</v>
      </c>
      <c r="K2191" s="22">
        <v>700000</v>
      </c>
      <c r="L2191" s="22">
        <v>725000</v>
      </c>
      <c r="M2191" s="22">
        <v>717500</v>
      </c>
      <c r="N2191" s="22">
        <v>672000</v>
      </c>
      <c r="O2191" s="23">
        <v>37</v>
      </c>
      <c r="P2191" s="23">
        <v>34</v>
      </c>
      <c r="Q2191" s="23">
        <v>36</v>
      </c>
      <c r="R2191" s="22">
        <v>700</v>
      </c>
      <c r="S2191" s="22">
        <v>665</v>
      </c>
      <c r="T2191" s="24">
        <v>3.2</v>
      </c>
      <c r="U2191" s="24">
        <v>-0.39999999999999991</v>
      </c>
      <c r="V2191" s="24">
        <v>3.6</v>
      </c>
      <c r="W2191" s="24">
        <v>3.8</v>
      </c>
      <c r="X2191" s="25">
        <v>4.8598130841121495E-2</v>
      </c>
      <c r="Y2191" s="24">
        <v>4.5999999999999996</v>
      </c>
      <c r="Z2191" s="24">
        <v>-1.6000000000000005</v>
      </c>
      <c r="AA2191" s="24">
        <v>6.2</v>
      </c>
      <c r="AB2191" s="24">
        <v>6.2</v>
      </c>
      <c r="AC2191" s="26">
        <v>0.34722222222222221</v>
      </c>
      <c r="AD2191" s="24">
        <v>7.1447649572649565</v>
      </c>
      <c r="AE2191" s="6">
        <v>305</v>
      </c>
      <c r="AF2191" s="6">
        <v>289</v>
      </c>
      <c r="AG2191" s="6">
        <v>300</v>
      </c>
      <c r="AH2191" s="27">
        <v>5.3153153153153152</v>
      </c>
      <c r="AI2191" s="28">
        <v>740000</v>
      </c>
      <c r="AJ2191" s="28">
        <v>695000</v>
      </c>
      <c r="AK2191" s="28">
        <v>645000</v>
      </c>
      <c r="AL2191" s="29">
        <v>6.4748201438848921E-2</v>
      </c>
      <c r="AM2191" s="29">
        <v>0.14728682170542637</v>
      </c>
      <c r="AN2191" s="6">
        <v>2.9</v>
      </c>
      <c r="AO2191" s="27">
        <v>-0.5</v>
      </c>
      <c r="AP2191" s="6">
        <v>3.4</v>
      </c>
      <c r="AQ2191" s="26">
        <v>6.8181818181818177E-2</v>
      </c>
      <c r="AR2191" s="28">
        <v>700</v>
      </c>
      <c r="AS2191" s="28">
        <v>670</v>
      </c>
      <c r="AT2191" s="25">
        <v>4.4776119402985072E-2</v>
      </c>
      <c r="AU2191" s="26">
        <v>0.2789539113544478</v>
      </c>
      <c r="AV2191" s="30">
        <v>2016.0000000000002</v>
      </c>
      <c r="AW2191" s="24">
        <v>0.74350000000000005</v>
      </c>
      <c r="AX2191" s="24">
        <v>0.25650000000000001</v>
      </c>
      <c r="AY2191" s="24">
        <v>0.82250000000000001</v>
      </c>
      <c r="AZ2191" s="24">
        <v>7.2499999999999995E-2</v>
      </c>
      <c r="BA2191" s="24">
        <v>0.24909999999999999</v>
      </c>
      <c r="BB2191" s="24">
        <v>0.41189999999999999</v>
      </c>
      <c r="BC2191" s="24">
        <v>0.3196</v>
      </c>
      <c r="BD2191" s="31">
        <v>5</v>
      </c>
      <c r="BE2191" s="23">
        <v>1405</v>
      </c>
      <c r="BF2191" s="32" t="s">
        <v>4911</v>
      </c>
      <c r="BG2191" s="33">
        <v>145.691875323624</v>
      </c>
      <c r="BH2191" s="33">
        <v>-16.812076775868601</v>
      </c>
      <c r="BI2191" s="34">
        <f t="shared" si="476"/>
        <v>64</v>
      </c>
      <c r="BJ2191" s="34">
        <f t="shared" si="477"/>
        <v>69</v>
      </c>
      <c r="BK2191" s="34">
        <f t="shared" si="478"/>
        <v>59</v>
      </c>
      <c r="BL2191" s="34">
        <f t="shared" si="479"/>
        <v>8</v>
      </c>
      <c r="BM2191" s="34">
        <f t="shared" si="480"/>
        <v>33</v>
      </c>
      <c r="BN2191" s="34">
        <f t="shared" si="481"/>
        <v>90</v>
      </c>
      <c r="BO2191" s="34">
        <f t="shared" si="482"/>
        <v>1</v>
      </c>
      <c r="BP2191" s="34">
        <f t="shared" si="483"/>
        <v>45</v>
      </c>
      <c r="BQ2191" s="35">
        <f t="shared" si="484"/>
        <v>100</v>
      </c>
      <c r="BR2191" s="34">
        <f t="shared" si="485"/>
        <v>79</v>
      </c>
      <c r="BS2191" s="35">
        <f t="shared" si="486"/>
        <v>36</v>
      </c>
      <c r="BT2191" s="35">
        <f t="shared" si="487"/>
        <v>41</v>
      </c>
      <c r="BU2191" s="35">
        <f t="shared" si="488"/>
        <v>50</v>
      </c>
      <c r="BV2191" s="35">
        <f t="shared" si="489"/>
        <v>54</v>
      </c>
    </row>
    <row r="2192" spans="2:74" hidden="1" x14ac:dyDescent="0.3">
      <c r="B2192" s="6" t="s">
        <v>2448</v>
      </c>
      <c r="C2192" s="6">
        <v>313051379</v>
      </c>
      <c r="D2192" s="6" t="s">
        <v>2448</v>
      </c>
      <c r="E2192" s="6" t="s">
        <v>628</v>
      </c>
      <c r="F2192" s="6" t="s">
        <v>2780</v>
      </c>
      <c r="G2192" s="6" t="s">
        <v>97</v>
      </c>
      <c r="H2192" s="6" t="s">
        <v>78</v>
      </c>
      <c r="I2192" s="22">
        <v>823150</v>
      </c>
      <c r="J2192" s="22">
        <v>837500</v>
      </c>
      <c r="K2192" s="22">
        <v>799000</v>
      </c>
      <c r="L2192" s="22">
        <v>860000</v>
      </c>
      <c r="M2192" s="22">
        <v>820000</v>
      </c>
      <c r="N2192" s="22">
        <v>770000</v>
      </c>
      <c r="O2192" s="23">
        <v>39</v>
      </c>
      <c r="P2192" s="23">
        <v>39</v>
      </c>
      <c r="Q2192" s="23">
        <v>41</v>
      </c>
      <c r="R2192" s="22">
        <v>600</v>
      </c>
      <c r="S2192" s="22">
        <v>560</v>
      </c>
      <c r="T2192" s="24">
        <v>3.5</v>
      </c>
      <c r="U2192" s="24">
        <v>-0.39999999999999991</v>
      </c>
      <c r="V2192" s="24">
        <v>3.9</v>
      </c>
      <c r="W2192" s="24">
        <v>4.2</v>
      </c>
      <c r="X2192" s="25">
        <v>3.7903176820749562E-2</v>
      </c>
      <c r="Y2192" s="24">
        <v>4</v>
      </c>
      <c r="Z2192" s="24">
        <v>-1.9000000000000004</v>
      </c>
      <c r="AA2192" s="24">
        <v>5.9</v>
      </c>
      <c r="AB2192" s="24">
        <v>6.3</v>
      </c>
      <c r="AC2192" s="26">
        <v>0.48219107625048213</v>
      </c>
      <c r="AD2192" s="24">
        <v>12.721653346653346</v>
      </c>
      <c r="AE2192" s="6">
        <v>279</v>
      </c>
      <c r="AF2192" s="6">
        <v>308</v>
      </c>
      <c r="AG2192" s="6">
        <v>265</v>
      </c>
      <c r="AH2192" s="27">
        <v>4.39142091152815</v>
      </c>
      <c r="AI2192" s="28">
        <v>855000</v>
      </c>
      <c r="AJ2192" s="28">
        <v>795000</v>
      </c>
      <c r="AK2192" s="28">
        <v>732000</v>
      </c>
      <c r="AL2192" s="29">
        <v>7.5471698113207544E-2</v>
      </c>
      <c r="AM2192" s="29">
        <v>0.16803278688524589</v>
      </c>
      <c r="AN2192" s="6">
        <v>3.3</v>
      </c>
      <c r="AO2192" s="27">
        <v>-0.60000000000000009</v>
      </c>
      <c r="AP2192" s="6">
        <v>3.9</v>
      </c>
      <c r="AQ2192" s="26">
        <v>0.11374999999999999</v>
      </c>
      <c r="AR2192" s="28">
        <v>640</v>
      </c>
      <c r="AS2192" s="28">
        <v>600</v>
      </c>
      <c r="AT2192" s="25">
        <v>6.6666666666666666E-2</v>
      </c>
      <c r="AU2192" s="26">
        <v>0.3589522566570581</v>
      </c>
      <c r="AV2192" s="30">
        <v>1244.3200000000002</v>
      </c>
      <c r="AW2192" s="24">
        <v>0.5635</v>
      </c>
      <c r="AX2192" s="24">
        <v>0.4365</v>
      </c>
      <c r="AY2192" s="24">
        <v>0.51490000000000002</v>
      </c>
      <c r="AZ2192" s="24">
        <v>0.108</v>
      </c>
      <c r="BA2192" s="24">
        <v>0.31819999999999998</v>
      </c>
      <c r="BB2192" s="24">
        <v>0.21740000000000001</v>
      </c>
      <c r="BC2192" s="24">
        <v>0.42430000000000001</v>
      </c>
      <c r="BD2192" s="31">
        <v>3</v>
      </c>
      <c r="BE2192" s="23">
        <v>29</v>
      </c>
      <c r="BF2192" s="32" t="s">
        <v>4912</v>
      </c>
      <c r="BG2192" s="33">
        <v>153.10705021266099</v>
      </c>
      <c r="BH2192" s="33">
        <v>-27.223325941262502</v>
      </c>
      <c r="BI2192" s="34">
        <f t="shared" si="476"/>
        <v>59</v>
      </c>
      <c r="BJ2192" s="34">
        <f t="shared" si="477"/>
        <v>62</v>
      </c>
      <c r="BK2192" s="34">
        <f t="shared" si="478"/>
        <v>70</v>
      </c>
      <c r="BL2192" s="34">
        <f t="shared" si="479"/>
        <v>1</v>
      </c>
      <c r="BM2192" s="34">
        <f t="shared" si="480"/>
        <v>38</v>
      </c>
      <c r="BN2192" s="34">
        <f t="shared" si="481"/>
        <v>100</v>
      </c>
      <c r="BO2192" s="34">
        <f t="shared" si="482"/>
        <v>100</v>
      </c>
      <c r="BP2192" s="34">
        <f t="shared" si="483"/>
        <v>60</v>
      </c>
      <c r="BQ2192" s="35">
        <f t="shared" si="484"/>
        <v>77</v>
      </c>
      <c r="BR2192" s="34">
        <f t="shared" si="485"/>
        <v>24</v>
      </c>
      <c r="BS2192" s="35">
        <f t="shared" si="486"/>
        <v>1</v>
      </c>
      <c r="BT2192" s="35">
        <f t="shared" si="487"/>
        <v>51</v>
      </c>
      <c r="BU2192" s="35">
        <f t="shared" si="488"/>
        <v>30</v>
      </c>
      <c r="BV2192" s="35">
        <f t="shared" si="489"/>
        <v>54</v>
      </c>
    </row>
    <row r="2193" spans="2:74" hidden="1" x14ac:dyDescent="0.3">
      <c r="B2193" s="6" t="s">
        <v>2620</v>
      </c>
      <c r="C2193" s="6">
        <v>510031271</v>
      </c>
      <c r="D2193" s="6" t="s">
        <v>2059</v>
      </c>
      <c r="E2193" s="6" t="s">
        <v>2060</v>
      </c>
      <c r="F2193" s="6" t="s">
        <v>2696</v>
      </c>
      <c r="G2193" s="6" t="s">
        <v>93</v>
      </c>
      <c r="H2193" s="6" t="s">
        <v>78</v>
      </c>
      <c r="I2193" s="22">
        <v>685000</v>
      </c>
      <c r="J2193" s="22">
        <v>649000</v>
      </c>
      <c r="K2193" s="22">
        <v>600000</v>
      </c>
      <c r="L2193" s="22">
        <v>685000</v>
      </c>
      <c r="M2193" s="22">
        <v>680000</v>
      </c>
      <c r="N2193" s="22">
        <v>480000</v>
      </c>
      <c r="O2193" s="23">
        <v>78</v>
      </c>
      <c r="P2193" s="23">
        <v>97</v>
      </c>
      <c r="Q2193" s="23">
        <v>93</v>
      </c>
      <c r="R2193" s="22">
        <v>1500</v>
      </c>
      <c r="S2193" s="22">
        <v>1400</v>
      </c>
      <c r="T2193" s="24">
        <v>0.3</v>
      </c>
      <c r="U2193" s="24">
        <v>0</v>
      </c>
      <c r="V2193" s="24">
        <v>0.3</v>
      </c>
      <c r="W2193" s="24">
        <v>0.3</v>
      </c>
      <c r="X2193" s="25">
        <v>0.11386861313868613</v>
      </c>
      <c r="Y2193" s="24">
        <v>0.6</v>
      </c>
      <c r="Z2193" s="24">
        <v>-0.20000000000000007</v>
      </c>
      <c r="AA2193" s="24">
        <v>0.8</v>
      </c>
      <c r="AB2193" s="24">
        <v>0.6</v>
      </c>
      <c r="AC2193" s="26">
        <v>0.45600466948781548</v>
      </c>
      <c r="AD2193" s="24">
        <v>4.004656392296841</v>
      </c>
      <c r="AE2193" s="6">
        <v>110</v>
      </c>
      <c r="AF2193" s="6">
        <v>107</v>
      </c>
      <c r="AG2193" s="6">
        <v>134</v>
      </c>
      <c r="AH2193" s="27">
        <v>3.5232558139534884</v>
      </c>
      <c r="AI2193" s="28">
        <v>630000</v>
      </c>
      <c r="AJ2193" s="28">
        <v>565000</v>
      </c>
      <c r="AK2193" s="28">
        <v>568000</v>
      </c>
      <c r="AL2193" s="29">
        <v>0.11504424778761062</v>
      </c>
      <c r="AM2193" s="29">
        <v>0.10915492957746478</v>
      </c>
      <c r="AN2193" s="6">
        <v>2.4</v>
      </c>
      <c r="AO2193" s="27">
        <v>0.19999999999999973</v>
      </c>
      <c r="AP2193" s="6">
        <v>2.2000000000000002</v>
      </c>
      <c r="AQ2193" s="26">
        <v>2.1153846153846155E-2</v>
      </c>
      <c r="AR2193" s="28">
        <v>1100</v>
      </c>
      <c r="AS2193" s="28">
        <v>1100</v>
      </c>
      <c r="AT2193" s="25">
        <v>0</v>
      </c>
      <c r="AU2193" s="26">
        <v>0.64693362175017044</v>
      </c>
      <c r="AV2193" s="30">
        <v>3289.4400000000005</v>
      </c>
      <c r="AW2193" s="24">
        <v>0.73699999999999999</v>
      </c>
      <c r="AX2193" s="24">
        <v>0.26300000000000001</v>
      </c>
      <c r="AY2193" s="24">
        <v>0.86650000000000005</v>
      </c>
      <c r="AZ2193" s="24">
        <v>5.1200000000000002E-2</v>
      </c>
      <c r="BA2193" s="24">
        <v>7.3999999999999996E-2</v>
      </c>
      <c r="BB2193" s="24">
        <v>3.1600000000000003E-2</v>
      </c>
      <c r="BC2193" s="24">
        <v>0.75960000000000005</v>
      </c>
      <c r="BD2193" s="31">
        <v>4</v>
      </c>
      <c r="BE2193" s="23">
        <v>1052</v>
      </c>
      <c r="BF2193" s="32" t="s">
        <v>4913</v>
      </c>
      <c r="BG2193" s="33">
        <v>116.82474286597299</v>
      </c>
      <c r="BH2193" s="33">
        <v>-22.5252241864161</v>
      </c>
      <c r="BI2193" s="34">
        <f t="shared" si="476"/>
        <v>100</v>
      </c>
      <c r="BJ2193" s="34">
        <f t="shared" si="477"/>
        <v>77</v>
      </c>
      <c r="BK2193" s="34">
        <f t="shared" si="478"/>
        <v>81</v>
      </c>
      <c r="BL2193" s="34">
        <f t="shared" si="479"/>
        <v>1</v>
      </c>
      <c r="BM2193" s="34">
        <f t="shared" si="480"/>
        <v>58</v>
      </c>
      <c r="BN2193" s="34">
        <f t="shared" si="481"/>
        <v>18</v>
      </c>
      <c r="BO2193" s="34">
        <f t="shared" si="482"/>
        <v>1</v>
      </c>
      <c r="BP2193" s="34">
        <f t="shared" si="483"/>
        <v>6</v>
      </c>
      <c r="BQ2193" s="35">
        <f t="shared" si="484"/>
        <v>100</v>
      </c>
      <c r="BR2193" s="34">
        <f t="shared" si="485"/>
        <v>100</v>
      </c>
      <c r="BS2193" s="35">
        <f t="shared" si="486"/>
        <v>1</v>
      </c>
      <c r="BT2193" s="35">
        <f t="shared" si="487"/>
        <v>100</v>
      </c>
      <c r="BU2193" s="35">
        <f t="shared" si="488"/>
        <v>40</v>
      </c>
      <c r="BV2193" s="35">
        <f t="shared" si="489"/>
        <v>53</v>
      </c>
    </row>
    <row r="2194" spans="2:74" hidden="1" x14ac:dyDescent="0.3">
      <c r="B2194" s="6" t="s">
        <v>2621</v>
      </c>
      <c r="C2194" s="6">
        <v>701011004</v>
      </c>
      <c r="D2194" s="6" t="s">
        <v>1650</v>
      </c>
      <c r="E2194" s="6" t="s">
        <v>1389</v>
      </c>
      <c r="F2194" s="6" t="s">
        <v>1389</v>
      </c>
      <c r="G2194" s="6" t="s">
        <v>1390</v>
      </c>
      <c r="H2194" s="6" t="s">
        <v>78</v>
      </c>
      <c r="I2194" s="22">
        <v>1200000</v>
      </c>
      <c r="J2194" s="22">
        <v>1150000</v>
      </c>
      <c r="K2194" s="22">
        <v>1300000</v>
      </c>
      <c r="L2194" s="22">
        <v>1230000</v>
      </c>
      <c r="M2194" s="22">
        <v>1230000</v>
      </c>
      <c r="N2194" s="22">
        <v>1450000</v>
      </c>
      <c r="O2194" s="23">
        <v>34</v>
      </c>
      <c r="P2194" s="23">
        <v>34</v>
      </c>
      <c r="Q2194" s="23">
        <v>38</v>
      </c>
      <c r="R2194" s="22">
        <v>850</v>
      </c>
      <c r="S2194" s="22">
        <v>780</v>
      </c>
      <c r="T2194" s="24">
        <v>1.7</v>
      </c>
      <c r="U2194" s="24">
        <v>0</v>
      </c>
      <c r="V2194" s="24">
        <v>1.7</v>
      </c>
      <c r="W2194" s="24">
        <v>1.9</v>
      </c>
      <c r="X2194" s="25">
        <v>3.6833333333333336E-2</v>
      </c>
      <c r="Y2194" s="24">
        <v>7.9</v>
      </c>
      <c r="Z2194" s="24">
        <v>-1.5999999999999996</v>
      </c>
      <c r="AA2194" s="24">
        <v>9.5</v>
      </c>
      <c r="AB2194" s="24">
        <v>8</v>
      </c>
      <c r="AC2194" s="26">
        <v>0.34543858508355546</v>
      </c>
      <c r="AD2194" s="24">
        <v>9.3784231244404204</v>
      </c>
      <c r="AE2194" s="6">
        <v>40</v>
      </c>
      <c r="AF2194" s="6">
        <v>48</v>
      </c>
      <c r="AG2194" s="6">
        <v>45</v>
      </c>
      <c r="AH2194" s="27">
        <v>4.3243243243243246</v>
      </c>
      <c r="AI2194" s="28">
        <v>785000</v>
      </c>
      <c r="AJ2194" s="28">
        <v>900000</v>
      </c>
      <c r="AK2194" s="28">
        <v>900000</v>
      </c>
      <c r="AL2194" s="29">
        <v>-0.12777777777777777</v>
      </c>
      <c r="AM2194" s="29">
        <v>-0.12777777777777777</v>
      </c>
      <c r="AN2194" s="6">
        <v>1.8</v>
      </c>
      <c r="AO2194" s="27">
        <v>0.30000000000000004</v>
      </c>
      <c r="AP2194" s="6">
        <v>1.5</v>
      </c>
      <c r="AQ2194" s="26">
        <v>-4.2682926829268296E-3</v>
      </c>
      <c r="AR2194" s="28">
        <v>780</v>
      </c>
      <c r="AS2194" s="28">
        <v>780</v>
      </c>
      <c r="AT2194" s="25">
        <v>0</v>
      </c>
      <c r="AU2194" s="26">
        <v>0.24652074891555298</v>
      </c>
      <c r="AV2194" s="30">
        <v>2460.6400000000003</v>
      </c>
      <c r="AW2194" s="24">
        <v>0.61329999999999996</v>
      </c>
      <c r="AX2194" s="24">
        <v>0.38669999999999999</v>
      </c>
      <c r="AY2194" s="24">
        <v>0.28299999999999997</v>
      </c>
      <c r="AZ2194" s="24">
        <v>0.52249999999999996</v>
      </c>
      <c r="BA2194" s="24">
        <v>0.21379999999999999</v>
      </c>
      <c r="BB2194" s="24">
        <v>0.21940000000000001</v>
      </c>
      <c r="BC2194" s="24">
        <v>0.51559999999999995</v>
      </c>
      <c r="BD2194" s="31">
        <v>10</v>
      </c>
      <c r="BE2194" s="23">
        <v>3</v>
      </c>
      <c r="BF2194" s="32" t="s">
        <v>4914</v>
      </c>
      <c r="BG2194" s="33">
        <v>130.83626502229899</v>
      </c>
      <c r="BH2194" s="33">
        <v>-12.435559994464301</v>
      </c>
      <c r="BI2194" s="34">
        <f t="shared" si="476"/>
        <v>88</v>
      </c>
      <c r="BJ2194" s="34">
        <f t="shared" si="477"/>
        <v>87</v>
      </c>
      <c r="BK2194" s="34">
        <f t="shared" si="478"/>
        <v>71</v>
      </c>
      <c r="BL2194" s="34">
        <f t="shared" si="479"/>
        <v>19</v>
      </c>
      <c r="BM2194" s="34">
        <f t="shared" si="480"/>
        <v>1</v>
      </c>
      <c r="BN2194" s="34">
        <f t="shared" si="481"/>
        <v>1</v>
      </c>
      <c r="BO2194" s="34">
        <f t="shared" si="482"/>
        <v>100</v>
      </c>
      <c r="BP2194" s="34">
        <f t="shared" si="483"/>
        <v>37</v>
      </c>
      <c r="BQ2194" s="35">
        <f t="shared" si="484"/>
        <v>73</v>
      </c>
      <c r="BR2194" s="34">
        <f t="shared" si="485"/>
        <v>57</v>
      </c>
      <c r="BS2194" s="35">
        <f t="shared" si="486"/>
        <v>37</v>
      </c>
      <c r="BT2194" s="35">
        <f t="shared" si="487"/>
        <v>1</v>
      </c>
      <c r="BU2194" s="35">
        <f t="shared" si="488"/>
        <v>100</v>
      </c>
      <c r="BV2194" s="35">
        <f t="shared" si="489"/>
        <v>53</v>
      </c>
    </row>
    <row r="2195" spans="2:74" hidden="1" x14ac:dyDescent="0.3">
      <c r="B2195" s="6" t="s">
        <v>1915</v>
      </c>
      <c r="C2195" s="6">
        <v>319011495</v>
      </c>
      <c r="D2195" s="6" t="s">
        <v>1915</v>
      </c>
      <c r="E2195" s="6" t="s">
        <v>140</v>
      </c>
      <c r="F2195" s="6" t="s">
        <v>1915</v>
      </c>
      <c r="G2195" s="6" t="s">
        <v>97</v>
      </c>
      <c r="H2195" s="6" t="s">
        <v>78</v>
      </c>
      <c r="I2195" s="22">
        <v>499000</v>
      </c>
      <c r="J2195" s="22">
        <v>489000</v>
      </c>
      <c r="K2195" s="22">
        <v>450000</v>
      </c>
      <c r="L2195" s="22">
        <v>505000</v>
      </c>
      <c r="M2195" s="22">
        <v>498500</v>
      </c>
      <c r="N2195" s="22">
        <v>430000</v>
      </c>
      <c r="O2195" s="23">
        <v>46</v>
      </c>
      <c r="P2195" s="23">
        <v>47</v>
      </c>
      <c r="Q2195" s="23">
        <v>48</v>
      </c>
      <c r="R2195" s="22">
        <v>480</v>
      </c>
      <c r="S2195" s="22">
        <v>475</v>
      </c>
      <c r="T2195" s="24">
        <v>4</v>
      </c>
      <c r="U2195" s="24">
        <v>0.29999999999999982</v>
      </c>
      <c r="V2195" s="24">
        <v>3.7</v>
      </c>
      <c r="W2195" s="24">
        <v>2.9</v>
      </c>
      <c r="X2195" s="25">
        <v>5.0020040080160318E-2</v>
      </c>
      <c r="Y2195" s="24">
        <v>2.8</v>
      </c>
      <c r="Z2195" s="24">
        <v>-1.2999999999999998</v>
      </c>
      <c r="AA2195" s="24">
        <v>4.0999999999999996</v>
      </c>
      <c r="AB2195" s="24">
        <v>3.9</v>
      </c>
      <c r="AC2195" s="26">
        <v>0.44091710758377423</v>
      </c>
      <c r="AD2195" s="24">
        <v>8.8148091620313824</v>
      </c>
      <c r="AE2195" s="6">
        <v>568</v>
      </c>
      <c r="AF2195" s="6">
        <v>599</v>
      </c>
      <c r="AG2195" s="6">
        <v>514</v>
      </c>
      <c r="AH2195" s="27">
        <v>4.5267175572519083</v>
      </c>
      <c r="AI2195" s="28">
        <v>585000</v>
      </c>
      <c r="AJ2195" s="28">
        <v>530000</v>
      </c>
      <c r="AK2195" s="28">
        <v>450000</v>
      </c>
      <c r="AL2195" s="29">
        <v>0.10377358490566038</v>
      </c>
      <c r="AM2195" s="29">
        <v>0.3</v>
      </c>
      <c r="AN2195" s="6">
        <v>3.4</v>
      </c>
      <c r="AO2195" s="27">
        <v>-0.20000000000000018</v>
      </c>
      <c r="AP2195" s="6">
        <v>3.6</v>
      </c>
      <c r="AQ2195" s="26">
        <v>0.10242214532871971</v>
      </c>
      <c r="AR2195" s="28">
        <v>570</v>
      </c>
      <c r="AS2195" s="28">
        <v>520</v>
      </c>
      <c r="AT2195" s="25">
        <v>9.6153846153846159E-2</v>
      </c>
      <c r="AU2195" s="26">
        <v>0.51397237847930399</v>
      </c>
      <c r="AV2195" s="30">
        <v>1088.6400000000001</v>
      </c>
      <c r="AW2195" s="24">
        <v>0.51329999999999998</v>
      </c>
      <c r="AX2195" s="24">
        <v>0.48670000000000002</v>
      </c>
      <c r="AY2195" s="24">
        <v>0.52659999999999996</v>
      </c>
      <c r="AZ2195" s="24">
        <v>0.32119999999999999</v>
      </c>
      <c r="BA2195" s="24">
        <v>0.20619999999999999</v>
      </c>
      <c r="BB2195" s="24">
        <v>0.1583</v>
      </c>
      <c r="BC2195" s="24">
        <v>0.60209999999999997</v>
      </c>
      <c r="BD2195" s="31">
        <v>1</v>
      </c>
      <c r="BE2195" s="23">
        <v>297</v>
      </c>
      <c r="BF2195" s="32" t="s">
        <v>4915</v>
      </c>
      <c r="BG2195" s="33">
        <v>152.349610012238</v>
      </c>
      <c r="BH2195" s="33">
        <v>-24.871579832242599</v>
      </c>
      <c r="BI2195" s="34">
        <f t="shared" si="476"/>
        <v>51</v>
      </c>
      <c r="BJ2195" s="34">
        <f t="shared" si="477"/>
        <v>60</v>
      </c>
      <c r="BK2195" s="34">
        <f t="shared" si="478"/>
        <v>69</v>
      </c>
      <c r="BL2195" s="34">
        <f t="shared" si="479"/>
        <v>1</v>
      </c>
      <c r="BM2195" s="34">
        <f t="shared" si="480"/>
        <v>52</v>
      </c>
      <c r="BN2195" s="34">
        <f t="shared" si="481"/>
        <v>100</v>
      </c>
      <c r="BO2195" s="34">
        <f t="shared" si="482"/>
        <v>55</v>
      </c>
      <c r="BP2195" s="34">
        <f t="shared" si="483"/>
        <v>35</v>
      </c>
      <c r="BQ2195" s="35">
        <f t="shared" si="484"/>
        <v>100</v>
      </c>
      <c r="BR2195" s="34">
        <f t="shared" si="485"/>
        <v>62</v>
      </c>
      <c r="BS2195" s="35">
        <f t="shared" si="486"/>
        <v>1</v>
      </c>
      <c r="BT2195" s="35">
        <f t="shared" si="487"/>
        <v>70</v>
      </c>
      <c r="BU2195" s="35">
        <f t="shared" si="488"/>
        <v>10</v>
      </c>
      <c r="BV2195" s="35">
        <f t="shared" si="489"/>
        <v>53</v>
      </c>
    </row>
    <row r="2196" spans="2:74" hidden="1" x14ac:dyDescent="0.3">
      <c r="B2196" s="6" t="s">
        <v>2622</v>
      </c>
      <c r="C2196" s="6">
        <v>125031714</v>
      </c>
      <c r="D2196" s="6" t="s">
        <v>1730</v>
      </c>
      <c r="E2196" s="6" t="s">
        <v>791</v>
      </c>
      <c r="F2196" s="6" t="s">
        <v>2757</v>
      </c>
      <c r="G2196" s="6" t="s">
        <v>77</v>
      </c>
      <c r="H2196" s="6" t="s">
        <v>78</v>
      </c>
      <c r="I2196" s="22">
        <v>1400000</v>
      </c>
      <c r="J2196" s="22">
        <v>1388750</v>
      </c>
      <c r="K2196" s="22">
        <v>1300000</v>
      </c>
      <c r="L2196" s="22">
        <v>1382000</v>
      </c>
      <c r="M2196" s="22">
        <v>1360000</v>
      </c>
      <c r="N2196" s="22">
        <v>1320000</v>
      </c>
      <c r="O2196" s="23">
        <v>26</v>
      </c>
      <c r="P2196" s="23">
        <v>26</v>
      </c>
      <c r="Q2196" s="23">
        <v>26</v>
      </c>
      <c r="R2196" s="22">
        <v>800</v>
      </c>
      <c r="S2196" s="22">
        <v>780</v>
      </c>
      <c r="T2196" s="24">
        <v>2.2999999999999998</v>
      </c>
      <c r="U2196" s="24">
        <v>0</v>
      </c>
      <c r="V2196" s="24">
        <v>2.2999999999999998</v>
      </c>
      <c r="W2196" s="24">
        <v>2.1</v>
      </c>
      <c r="X2196" s="25">
        <v>2.9714285714285714E-2</v>
      </c>
      <c r="Y2196" s="24">
        <v>5.2</v>
      </c>
      <c r="Z2196" s="24">
        <v>-1.2000000000000002</v>
      </c>
      <c r="AA2196" s="24">
        <v>6.4</v>
      </c>
      <c r="AB2196" s="24">
        <v>4.8</v>
      </c>
      <c r="AC2196" s="26">
        <v>0.48890192627358947</v>
      </c>
      <c r="AD2196" s="24">
        <v>16.453430211130414</v>
      </c>
      <c r="AE2196" s="6">
        <v>284</v>
      </c>
      <c r="AF2196" s="6">
        <v>300</v>
      </c>
      <c r="AG2196" s="6">
        <v>217</v>
      </c>
      <c r="AH2196" s="27">
        <v>3.5507559395248376</v>
      </c>
      <c r="AI2196" s="28">
        <v>1300000</v>
      </c>
      <c r="AJ2196" s="28">
        <v>1210000</v>
      </c>
      <c r="AK2196" s="28">
        <v>1030000</v>
      </c>
      <c r="AL2196" s="29">
        <v>7.43801652892562E-2</v>
      </c>
      <c r="AM2196" s="29">
        <v>0.26213592233009708</v>
      </c>
      <c r="AN2196" s="6">
        <v>2.1</v>
      </c>
      <c r="AO2196" s="27">
        <v>-0.10000000000000009</v>
      </c>
      <c r="AP2196" s="6">
        <v>2.2000000000000002</v>
      </c>
      <c r="AQ2196" s="26">
        <v>8.9919649379108832E-2</v>
      </c>
      <c r="AR2196" s="28">
        <v>780</v>
      </c>
      <c r="AS2196" s="28">
        <v>730</v>
      </c>
      <c r="AT2196" s="25">
        <v>6.8493150684931503E-2</v>
      </c>
      <c r="AU2196" s="26">
        <v>0.23530927501078325</v>
      </c>
      <c r="AV2196" s="30">
        <v>1636.3200000000002</v>
      </c>
      <c r="AW2196" s="24">
        <v>0.7006</v>
      </c>
      <c r="AX2196" s="24">
        <v>0.2994</v>
      </c>
      <c r="AY2196" s="24">
        <v>0.41170000000000001</v>
      </c>
      <c r="AZ2196" s="24">
        <v>0.14249999999999999</v>
      </c>
      <c r="BA2196" s="24">
        <v>0.20599999999999999</v>
      </c>
      <c r="BB2196" s="24">
        <v>0.25069999999999998</v>
      </c>
      <c r="BC2196" s="24">
        <v>0.50619999999999998</v>
      </c>
      <c r="BD2196" s="31">
        <v>4</v>
      </c>
      <c r="BE2196" s="23">
        <v>21</v>
      </c>
      <c r="BF2196" s="32" t="s">
        <v>4916</v>
      </c>
      <c r="BG2196" s="33">
        <v>150.98530723962401</v>
      </c>
      <c r="BH2196" s="33">
        <v>-33.833097894674403</v>
      </c>
      <c r="BI2196" s="34">
        <f t="shared" si="476"/>
        <v>79</v>
      </c>
      <c r="BJ2196" s="34">
        <f t="shared" si="477"/>
        <v>82</v>
      </c>
      <c r="BK2196" s="34">
        <f t="shared" si="478"/>
        <v>81</v>
      </c>
      <c r="BL2196" s="34">
        <f t="shared" si="479"/>
        <v>22</v>
      </c>
      <c r="BM2196" s="34">
        <f t="shared" si="480"/>
        <v>38</v>
      </c>
      <c r="BN2196" s="34">
        <f t="shared" si="481"/>
        <v>100</v>
      </c>
      <c r="BO2196" s="34">
        <f t="shared" si="482"/>
        <v>100</v>
      </c>
      <c r="BP2196" s="34">
        <f t="shared" si="483"/>
        <v>35</v>
      </c>
      <c r="BQ2196" s="35">
        <f t="shared" si="484"/>
        <v>50</v>
      </c>
      <c r="BR2196" s="34">
        <f t="shared" si="485"/>
        <v>1</v>
      </c>
      <c r="BS2196" s="35">
        <f t="shared" si="486"/>
        <v>1</v>
      </c>
      <c r="BT2196" s="35">
        <f t="shared" si="487"/>
        <v>31</v>
      </c>
      <c r="BU2196" s="35">
        <f t="shared" si="488"/>
        <v>40</v>
      </c>
      <c r="BV2196" s="35">
        <f t="shared" si="489"/>
        <v>53</v>
      </c>
    </row>
    <row r="2197" spans="2:74" hidden="1" x14ac:dyDescent="0.3">
      <c r="B2197" s="6" t="s">
        <v>2623</v>
      </c>
      <c r="C2197" s="6">
        <v>402021029</v>
      </c>
      <c r="D2197" s="6" t="s">
        <v>419</v>
      </c>
      <c r="E2197" s="6" t="s">
        <v>420</v>
      </c>
      <c r="F2197" s="6" t="s">
        <v>2379</v>
      </c>
      <c r="G2197" s="6" t="s">
        <v>82</v>
      </c>
      <c r="H2197" s="6" t="s">
        <v>78</v>
      </c>
      <c r="I2197" s="22">
        <v>561750</v>
      </c>
      <c r="J2197" s="22">
        <v>556200</v>
      </c>
      <c r="K2197" s="22">
        <v>483908</v>
      </c>
      <c r="L2197" s="22">
        <v>570000</v>
      </c>
      <c r="M2197" s="22">
        <v>550000</v>
      </c>
      <c r="N2197" s="22">
        <v>475000</v>
      </c>
      <c r="O2197" s="23">
        <v>23</v>
      </c>
      <c r="P2197" s="23">
        <v>23</v>
      </c>
      <c r="Q2197" s="23">
        <v>25</v>
      </c>
      <c r="R2197" s="22">
        <v>500</v>
      </c>
      <c r="S2197" s="22">
        <v>460</v>
      </c>
      <c r="T2197" s="24">
        <v>4.2</v>
      </c>
      <c r="U2197" s="24">
        <v>-9.9999999999999645E-2</v>
      </c>
      <c r="V2197" s="24">
        <v>4.3</v>
      </c>
      <c r="W2197" s="24">
        <v>4.3</v>
      </c>
      <c r="X2197" s="25">
        <v>4.6283934134401426E-2</v>
      </c>
      <c r="Y2197" s="24">
        <v>5.7</v>
      </c>
      <c r="Z2197" s="24">
        <v>-1.7999999999999998</v>
      </c>
      <c r="AA2197" s="24">
        <v>7.5</v>
      </c>
      <c r="AB2197" s="24">
        <v>6.5</v>
      </c>
      <c r="AC2197" s="26">
        <v>0.38452073335794262</v>
      </c>
      <c r="AD2197" s="24">
        <v>8.307866229377856</v>
      </c>
      <c r="AE2197" s="6">
        <v>742</v>
      </c>
      <c r="AF2197" s="6">
        <v>595</v>
      </c>
      <c r="AG2197" s="6">
        <v>348</v>
      </c>
      <c r="AH2197" s="27">
        <v>5.7184986595174268</v>
      </c>
      <c r="AI2197" s="28">
        <v>601000</v>
      </c>
      <c r="AJ2197" s="28">
        <v>505000</v>
      </c>
      <c r="AK2197" s="28">
        <v>415000</v>
      </c>
      <c r="AL2197" s="29">
        <v>0.1900990099009901</v>
      </c>
      <c r="AM2197" s="29">
        <v>0.44819277108433736</v>
      </c>
      <c r="AN2197" s="6">
        <v>3.4</v>
      </c>
      <c r="AO2197" s="27">
        <v>0</v>
      </c>
      <c r="AP2197" s="6">
        <v>3.4</v>
      </c>
      <c r="AQ2197" s="26">
        <v>0.1404</v>
      </c>
      <c r="AR2197" s="28">
        <v>525</v>
      </c>
      <c r="AS2197" s="28">
        <v>485</v>
      </c>
      <c r="AT2197" s="25">
        <v>8.247422680412371E-2</v>
      </c>
      <c r="AU2197" s="26">
        <v>0.54208361123976734</v>
      </c>
      <c r="AV2197" s="30">
        <v>1300.3200000000002</v>
      </c>
      <c r="AW2197" s="24">
        <v>0.69789999999999996</v>
      </c>
      <c r="AX2197" s="24">
        <v>0.30209999999999998</v>
      </c>
      <c r="AY2197" s="24">
        <v>0.84040000000000004</v>
      </c>
      <c r="AZ2197" s="24">
        <v>0.13930000000000001</v>
      </c>
      <c r="BA2197" s="24">
        <v>0.14599999999999999</v>
      </c>
      <c r="BB2197" s="24">
        <v>0.38400000000000001</v>
      </c>
      <c r="BC2197" s="24">
        <v>0.44090000000000001</v>
      </c>
      <c r="BD2197" s="31">
        <v>1</v>
      </c>
      <c r="BE2197" s="23">
        <v>26</v>
      </c>
      <c r="BF2197" s="32" t="s">
        <v>4917</v>
      </c>
      <c r="BG2197" s="33">
        <v>138.667492945416</v>
      </c>
      <c r="BH2197" s="33">
        <v>-34.692932425019897</v>
      </c>
      <c r="BI2197" s="34">
        <f t="shared" si="476"/>
        <v>47</v>
      </c>
      <c r="BJ2197" s="34">
        <f t="shared" si="477"/>
        <v>60</v>
      </c>
      <c r="BK2197" s="34">
        <f t="shared" si="478"/>
        <v>54</v>
      </c>
      <c r="BL2197" s="34">
        <f t="shared" si="479"/>
        <v>1</v>
      </c>
      <c r="BM2197" s="34">
        <f t="shared" si="480"/>
        <v>95</v>
      </c>
      <c r="BN2197" s="34">
        <f t="shared" si="481"/>
        <v>100</v>
      </c>
      <c r="BO2197" s="34">
        <f t="shared" si="482"/>
        <v>100</v>
      </c>
      <c r="BP2197" s="34">
        <f t="shared" si="483"/>
        <v>22</v>
      </c>
      <c r="BQ2197" s="35">
        <f t="shared" si="484"/>
        <v>100</v>
      </c>
      <c r="BR2197" s="34">
        <f t="shared" si="485"/>
        <v>67</v>
      </c>
      <c r="BS2197" s="35">
        <f t="shared" si="486"/>
        <v>11</v>
      </c>
      <c r="BT2197" s="35">
        <f t="shared" si="487"/>
        <v>22</v>
      </c>
      <c r="BU2197" s="35">
        <f t="shared" si="488"/>
        <v>10</v>
      </c>
      <c r="BV2197" s="35">
        <f t="shared" si="489"/>
        <v>53</v>
      </c>
    </row>
    <row r="2198" spans="2:74" hidden="1" x14ac:dyDescent="0.3">
      <c r="B2198" s="6" t="s">
        <v>2624</v>
      </c>
      <c r="C2198" s="6">
        <v>112031550</v>
      </c>
      <c r="D2198" s="6" t="s">
        <v>2417</v>
      </c>
      <c r="E2198" s="6" t="s">
        <v>1219</v>
      </c>
      <c r="F2198" s="6" t="s">
        <v>3657</v>
      </c>
      <c r="G2198" s="6" t="s">
        <v>77</v>
      </c>
      <c r="H2198" s="6" t="s">
        <v>78</v>
      </c>
      <c r="I2198" s="22">
        <v>1100000</v>
      </c>
      <c r="J2198" s="22">
        <v>1100000</v>
      </c>
      <c r="K2198" s="22">
        <v>990000</v>
      </c>
      <c r="L2198" s="22">
        <v>1200000</v>
      </c>
      <c r="M2198" s="22">
        <v>1180000</v>
      </c>
      <c r="N2198" s="22">
        <v>1050000</v>
      </c>
      <c r="O2198" s="23">
        <v>31</v>
      </c>
      <c r="P2198" s="23">
        <v>29</v>
      </c>
      <c r="Q2198" s="23">
        <v>28</v>
      </c>
      <c r="R2198" s="22">
        <v>825</v>
      </c>
      <c r="S2198" s="22">
        <v>795</v>
      </c>
      <c r="T2198" s="24">
        <v>3.1</v>
      </c>
      <c r="U2198" s="24">
        <v>-0.39999999999999991</v>
      </c>
      <c r="V2198" s="24">
        <v>3.5</v>
      </c>
      <c r="W2198" s="24">
        <v>3.9</v>
      </c>
      <c r="X2198" s="25">
        <v>3.9E-2</v>
      </c>
      <c r="Y2198" s="24">
        <v>2.2000000000000002</v>
      </c>
      <c r="Z2198" s="24">
        <v>-0.69999999999999973</v>
      </c>
      <c r="AA2198" s="24">
        <v>2.9</v>
      </c>
      <c r="AB2198" s="24">
        <v>3.4</v>
      </c>
      <c r="AC2198" s="26">
        <v>0.55973187147199299</v>
      </c>
      <c r="AD2198" s="24">
        <v>14.352099268512642</v>
      </c>
      <c r="AE2198" s="6">
        <v>456</v>
      </c>
      <c r="AF2198" s="6">
        <v>444</v>
      </c>
      <c r="AG2198" s="6">
        <v>337</v>
      </c>
      <c r="AH2198" s="27">
        <v>6.6392251815980634</v>
      </c>
      <c r="AI2198" s="28">
        <v>1247000</v>
      </c>
      <c r="AJ2198" s="28">
        <v>1100000</v>
      </c>
      <c r="AK2198" s="28">
        <v>1025000</v>
      </c>
      <c r="AL2198" s="29">
        <v>0.13363636363636364</v>
      </c>
      <c r="AM2198" s="29">
        <v>0.21658536585365853</v>
      </c>
      <c r="AN2198" s="6">
        <v>2.4</v>
      </c>
      <c r="AO2198" s="27">
        <v>-0.5</v>
      </c>
      <c r="AP2198" s="6">
        <v>2.9</v>
      </c>
      <c r="AQ2198" s="26">
        <v>0.16252631578947369</v>
      </c>
      <c r="AR2198" s="28">
        <v>830</v>
      </c>
      <c r="AS2198" s="28">
        <v>800</v>
      </c>
      <c r="AT2198" s="25">
        <v>3.7499999999999999E-2</v>
      </c>
      <c r="AU2198" s="26">
        <v>0.33693768380651978</v>
      </c>
      <c r="AV2198" s="30">
        <v>1473.92</v>
      </c>
      <c r="AW2198" s="24">
        <v>0.70599999999999996</v>
      </c>
      <c r="AX2198" s="24">
        <v>0.29399999999999998</v>
      </c>
      <c r="AY2198" s="24">
        <v>0.6321</v>
      </c>
      <c r="AZ2198" s="24">
        <v>0.33410000000000001</v>
      </c>
      <c r="BA2198" s="24">
        <v>0.43880000000000002</v>
      </c>
      <c r="BB2198" s="24">
        <v>0.32740000000000002</v>
      </c>
      <c r="BC2198" s="24">
        <v>0.18970000000000001</v>
      </c>
      <c r="BD2198" s="31">
        <v>3</v>
      </c>
      <c r="BE2198" s="23">
        <v>666</v>
      </c>
      <c r="BF2198" s="32" t="s">
        <v>4918</v>
      </c>
      <c r="BG2198" s="33">
        <v>153.537713870776</v>
      </c>
      <c r="BH2198" s="33">
        <v>-28.225189549267</v>
      </c>
      <c r="BI2198" s="34">
        <f t="shared" si="476"/>
        <v>65</v>
      </c>
      <c r="BJ2198" s="34">
        <f t="shared" si="477"/>
        <v>77</v>
      </c>
      <c r="BK2198" s="34">
        <f t="shared" si="478"/>
        <v>43</v>
      </c>
      <c r="BL2198" s="34">
        <f t="shared" si="479"/>
        <v>1</v>
      </c>
      <c r="BM2198" s="34">
        <f t="shared" si="480"/>
        <v>67</v>
      </c>
      <c r="BN2198" s="34">
        <f t="shared" si="481"/>
        <v>100</v>
      </c>
      <c r="BO2198" s="34">
        <f t="shared" si="482"/>
        <v>10</v>
      </c>
      <c r="BP2198" s="34">
        <f t="shared" si="483"/>
        <v>87</v>
      </c>
      <c r="BQ2198" s="35">
        <f t="shared" si="484"/>
        <v>80</v>
      </c>
      <c r="BR2198" s="34">
        <f t="shared" si="485"/>
        <v>7</v>
      </c>
      <c r="BS2198" s="35">
        <f t="shared" si="486"/>
        <v>1</v>
      </c>
      <c r="BT2198" s="35">
        <f t="shared" si="487"/>
        <v>80</v>
      </c>
      <c r="BU2198" s="35">
        <f t="shared" si="488"/>
        <v>30</v>
      </c>
      <c r="BV2198" s="35">
        <f t="shared" si="489"/>
        <v>53</v>
      </c>
    </row>
    <row r="2199" spans="2:74" hidden="1" x14ac:dyDescent="0.3">
      <c r="B2199" s="6" t="s">
        <v>2625</v>
      </c>
      <c r="C2199" s="6">
        <v>313021573</v>
      </c>
      <c r="D2199" s="6" t="s">
        <v>1278</v>
      </c>
      <c r="E2199" s="6" t="s">
        <v>628</v>
      </c>
      <c r="F2199" s="6" t="s">
        <v>2780</v>
      </c>
      <c r="G2199" s="6" t="s">
        <v>97</v>
      </c>
      <c r="H2199" s="6" t="s">
        <v>78</v>
      </c>
      <c r="I2199" s="22">
        <v>754800</v>
      </c>
      <c r="J2199" s="22">
        <v>747326</v>
      </c>
      <c r="K2199" s="22">
        <v>686099</v>
      </c>
      <c r="L2199" s="22">
        <v>710000</v>
      </c>
      <c r="M2199" s="22">
        <v>695500</v>
      </c>
      <c r="N2199" s="22">
        <v>610000</v>
      </c>
      <c r="O2199" s="23">
        <v>42</v>
      </c>
      <c r="P2199" s="23">
        <v>43</v>
      </c>
      <c r="Q2199" s="23">
        <v>38</v>
      </c>
      <c r="R2199" s="22">
        <v>550</v>
      </c>
      <c r="S2199" s="22">
        <v>530</v>
      </c>
      <c r="T2199" s="24">
        <v>3</v>
      </c>
      <c r="U2199" s="24">
        <v>-0.10000000000000009</v>
      </c>
      <c r="V2199" s="24">
        <v>3.1</v>
      </c>
      <c r="W2199" s="24">
        <v>3.4</v>
      </c>
      <c r="X2199" s="25">
        <v>3.7890832008479064E-2</v>
      </c>
      <c r="Y2199" s="24">
        <v>4.5999999999999996</v>
      </c>
      <c r="Z2199" s="24">
        <v>-1.5</v>
      </c>
      <c r="AA2199" s="24">
        <v>6.1</v>
      </c>
      <c r="AB2199" s="24">
        <v>4.8</v>
      </c>
      <c r="AC2199" s="26">
        <v>0.37774725274725268</v>
      </c>
      <c r="AD2199" s="24">
        <v>9.9693575655114106</v>
      </c>
      <c r="AE2199" s="6">
        <v>639</v>
      </c>
      <c r="AF2199" s="6">
        <v>649</v>
      </c>
      <c r="AG2199" s="6">
        <v>296</v>
      </c>
      <c r="AH2199" s="27">
        <v>8.2541806020066897</v>
      </c>
      <c r="AI2199" s="28">
        <v>740000</v>
      </c>
      <c r="AJ2199" s="28">
        <v>650000</v>
      </c>
      <c r="AK2199" s="28">
        <v>572000</v>
      </c>
      <c r="AL2199" s="29">
        <v>0.13846153846153847</v>
      </c>
      <c r="AM2199" s="29">
        <v>0.2937062937062937</v>
      </c>
      <c r="AN2199" s="6">
        <v>3.1</v>
      </c>
      <c r="AO2199" s="27">
        <v>-0.39999999999999991</v>
      </c>
      <c r="AP2199" s="6">
        <v>3.5</v>
      </c>
      <c r="AQ2199" s="26">
        <v>0.12769230769230769</v>
      </c>
      <c r="AR2199" s="28">
        <v>580</v>
      </c>
      <c r="AS2199" s="28">
        <v>540</v>
      </c>
      <c r="AT2199" s="25">
        <v>7.407407407407407E-2</v>
      </c>
      <c r="AU2199" s="26">
        <v>0.45904907464627454</v>
      </c>
      <c r="AV2199" s="30">
        <v>1456.0000000000002</v>
      </c>
      <c r="AW2199" s="24">
        <v>0.68720000000000003</v>
      </c>
      <c r="AX2199" s="24">
        <v>0.31280000000000002</v>
      </c>
      <c r="AY2199" s="24">
        <v>0.83240000000000003</v>
      </c>
      <c r="AZ2199" s="24">
        <v>0.1459</v>
      </c>
      <c r="BA2199" s="24">
        <v>0.246</v>
      </c>
      <c r="BB2199" s="24">
        <v>0.3861</v>
      </c>
      <c r="BC2199" s="24">
        <v>0.3251</v>
      </c>
      <c r="BD2199" s="31">
        <v>1</v>
      </c>
      <c r="BE2199" s="23">
        <v>47</v>
      </c>
      <c r="BF2199" s="32" t="s">
        <v>4919</v>
      </c>
      <c r="BG2199" s="33">
        <v>152.92463269393701</v>
      </c>
      <c r="BH2199" s="33">
        <v>-27.057950299234101</v>
      </c>
      <c r="BI2199" s="34">
        <f t="shared" si="476"/>
        <v>67</v>
      </c>
      <c r="BJ2199" s="34">
        <f t="shared" si="477"/>
        <v>65</v>
      </c>
      <c r="BK2199" s="34">
        <f t="shared" si="478"/>
        <v>23</v>
      </c>
      <c r="BL2199" s="34">
        <f t="shared" si="479"/>
        <v>1</v>
      </c>
      <c r="BM2199" s="34">
        <f t="shared" si="480"/>
        <v>70</v>
      </c>
      <c r="BN2199" s="34">
        <f t="shared" si="481"/>
        <v>100</v>
      </c>
      <c r="BO2199" s="34">
        <f t="shared" si="482"/>
        <v>100</v>
      </c>
      <c r="BP2199" s="34">
        <f t="shared" si="483"/>
        <v>44</v>
      </c>
      <c r="BQ2199" s="35">
        <f t="shared" si="484"/>
        <v>77</v>
      </c>
      <c r="BR2199" s="34">
        <f t="shared" si="485"/>
        <v>51</v>
      </c>
      <c r="BS2199" s="35">
        <f t="shared" si="486"/>
        <v>16</v>
      </c>
      <c r="BT2199" s="35">
        <f t="shared" si="487"/>
        <v>41</v>
      </c>
      <c r="BU2199" s="35">
        <f t="shared" si="488"/>
        <v>10</v>
      </c>
      <c r="BV2199" s="35">
        <f t="shared" si="489"/>
        <v>53</v>
      </c>
    </row>
    <row r="2200" spans="2:74" hidden="1" x14ac:dyDescent="0.3">
      <c r="B2200" s="6" t="s">
        <v>2626</v>
      </c>
      <c r="C2200" s="6">
        <v>206061516</v>
      </c>
      <c r="D2200" s="6" t="s">
        <v>2402</v>
      </c>
      <c r="E2200" s="6" t="s">
        <v>289</v>
      </c>
      <c r="F2200" s="6" t="s">
        <v>689</v>
      </c>
      <c r="G2200" s="6" t="s">
        <v>86</v>
      </c>
      <c r="H2200" s="6" t="s">
        <v>78</v>
      </c>
      <c r="I2200" s="22">
        <v>1591200</v>
      </c>
      <c r="J2200" s="22">
        <v>1650575</v>
      </c>
      <c r="K2200" s="22">
        <v>1848000</v>
      </c>
      <c r="L2200" s="22">
        <v>1530000</v>
      </c>
      <c r="M2200" s="22">
        <v>1490000</v>
      </c>
      <c r="N2200" s="22">
        <v>1690000</v>
      </c>
      <c r="O2200" s="23">
        <v>25</v>
      </c>
      <c r="P2200" s="23">
        <v>26</v>
      </c>
      <c r="Q2200" s="23">
        <v>25</v>
      </c>
      <c r="R2200" s="22">
        <v>925</v>
      </c>
      <c r="S2200" s="22">
        <v>900</v>
      </c>
      <c r="T2200" s="24">
        <v>2.7</v>
      </c>
      <c r="U2200" s="24">
        <v>0.10000000000000009</v>
      </c>
      <c r="V2200" s="24">
        <v>2.6</v>
      </c>
      <c r="W2200" s="24">
        <v>2.6</v>
      </c>
      <c r="X2200" s="25">
        <v>3.0228758169934641E-2</v>
      </c>
      <c r="Y2200" s="24">
        <v>4.5</v>
      </c>
      <c r="Z2200" s="24">
        <v>-1.7000000000000002</v>
      </c>
      <c r="AA2200" s="24">
        <v>6.2</v>
      </c>
      <c r="AB2200" s="24">
        <v>6.7</v>
      </c>
      <c r="AC2200" s="26">
        <v>0.41274005854215745</v>
      </c>
      <c r="AD2200" s="24">
        <v>13.653887342043262</v>
      </c>
      <c r="AE2200" s="6">
        <v>77</v>
      </c>
      <c r="AF2200" s="6">
        <v>123</v>
      </c>
      <c r="AG2200" s="6">
        <v>93</v>
      </c>
      <c r="AH2200" s="27">
        <v>3.6945107398568022</v>
      </c>
      <c r="AI2200" s="28">
        <v>1530000</v>
      </c>
      <c r="AJ2200" s="28">
        <v>1725000</v>
      </c>
      <c r="AK2200" s="28">
        <v>1630000</v>
      </c>
      <c r="AL2200" s="29">
        <v>-0.11304347826086956</v>
      </c>
      <c r="AM2200" s="29">
        <v>-6.1349693251533742E-2</v>
      </c>
      <c r="AN2200" s="6">
        <v>2.5</v>
      </c>
      <c r="AO2200" s="27">
        <v>0</v>
      </c>
      <c r="AP2200" s="6">
        <v>2.5</v>
      </c>
      <c r="AQ2200" s="26">
        <v>1.953125E-2</v>
      </c>
      <c r="AR2200" s="28">
        <v>895</v>
      </c>
      <c r="AS2200" s="28">
        <v>875</v>
      </c>
      <c r="AT2200" s="25">
        <v>2.2857142857142857E-2</v>
      </c>
      <c r="AU2200" s="26">
        <v>-0.21015008832181015</v>
      </c>
      <c r="AV2200" s="30">
        <v>2241.1200000000003</v>
      </c>
      <c r="AW2200" s="24">
        <v>0.44190000000000002</v>
      </c>
      <c r="AX2200" s="24">
        <v>0.55810000000000004</v>
      </c>
      <c r="AY2200" s="24">
        <v>0.12540000000000001</v>
      </c>
      <c r="AZ2200" s="24">
        <v>0.2407</v>
      </c>
      <c r="BA2200" s="24">
        <v>0.185</v>
      </c>
      <c r="BB2200" s="24">
        <v>0.19520000000000001</v>
      </c>
      <c r="BC2200" s="24">
        <v>0.59360000000000002</v>
      </c>
      <c r="BD2200" s="31">
        <v>10</v>
      </c>
      <c r="BE2200" s="23">
        <v>4</v>
      </c>
      <c r="BF2200" s="32" t="s">
        <v>4920</v>
      </c>
      <c r="BG2200" s="33">
        <v>144.994869911818</v>
      </c>
      <c r="BH2200" s="33">
        <v>-37.843126049765502</v>
      </c>
      <c r="BI2200" s="34">
        <f t="shared" si="476"/>
        <v>72</v>
      </c>
      <c r="BJ2200" s="34">
        <f t="shared" si="477"/>
        <v>75</v>
      </c>
      <c r="BK2200" s="34">
        <f t="shared" si="478"/>
        <v>79</v>
      </c>
      <c r="BL2200" s="34">
        <f t="shared" si="479"/>
        <v>100</v>
      </c>
      <c r="BM2200" s="34">
        <f t="shared" si="480"/>
        <v>1</v>
      </c>
      <c r="BN2200" s="34">
        <f t="shared" si="481"/>
        <v>16</v>
      </c>
      <c r="BO2200" s="34">
        <f t="shared" si="482"/>
        <v>100</v>
      </c>
      <c r="BP2200" s="34">
        <f t="shared" si="483"/>
        <v>31</v>
      </c>
      <c r="BQ2200" s="35">
        <f t="shared" si="484"/>
        <v>51</v>
      </c>
      <c r="BR2200" s="34">
        <f t="shared" si="485"/>
        <v>14</v>
      </c>
      <c r="BS2200" s="35">
        <f t="shared" si="486"/>
        <v>1</v>
      </c>
      <c r="BT2200" s="35">
        <f t="shared" si="487"/>
        <v>42</v>
      </c>
      <c r="BU2200" s="35">
        <f t="shared" si="488"/>
        <v>100</v>
      </c>
      <c r="BV2200" s="35">
        <f t="shared" si="489"/>
        <v>53</v>
      </c>
    </row>
    <row r="2201" spans="2:74" hidden="1" x14ac:dyDescent="0.3">
      <c r="B2201" s="6" t="s">
        <v>2627</v>
      </c>
      <c r="C2201" s="6">
        <v>116021632</v>
      </c>
      <c r="D2201" s="6" t="s">
        <v>1824</v>
      </c>
      <c r="E2201" s="6" t="s">
        <v>916</v>
      </c>
      <c r="F2201" s="6" t="s">
        <v>2757</v>
      </c>
      <c r="G2201" s="6" t="s">
        <v>77</v>
      </c>
      <c r="H2201" s="6" t="s">
        <v>78</v>
      </c>
      <c r="I2201" s="22">
        <v>1362985</v>
      </c>
      <c r="J2201" s="22">
        <v>1360800</v>
      </c>
      <c r="K2201" s="22">
        <v>1340460</v>
      </c>
      <c r="L2201" s="22">
        <v>1340000</v>
      </c>
      <c r="M2201" s="22">
        <v>1340000</v>
      </c>
      <c r="N2201" s="22">
        <v>1355000</v>
      </c>
      <c r="O2201" s="23">
        <v>33</v>
      </c>
      <c r="P2201" s="23">
        <v>31</v>
      </c>
      <c r="Q2201" s="23">
        <v>25</v>
      </c>
      <c r="R2201" s="22">
        <v>800</v>
      </c>
      <c r="S2201" s="22">
        <v>780</v>
      </c>
      <c r="T2201" s="24">
        <v>2.4</v>
      </c>
      <c r="U2201" s="24">
        <v>-0.10000000000000009</v>
      </c>
      <c r="V2201" s="24">
        <v>2.5</v>
      </c>
      <c r="W2201" s="24">
        <v>2.2999999999999998</v>
      </c>
      <c r="X2201" s="25">
        <v>3.0521245648338021E-2</v>
      </c>
      <c r="Y2201" s="24">
        <v>11.5</v>
      </c>
      <c r="Z2201" s="24">
        <v>-3.6999999999999993</v>
      </c>
      <c r="AA2201" s="24">
        <v>15.2</v>
      </c>
      <c r="AB2201" s="24">
        <v>15.5</v>
      </c>
      <c r="AC2201" s="26">
        <v>0.26632576968147437</v>
      </c>
      <c r="AD2201" s="24">
        <v>8.7259141632044326</v>
      </c>
      <c r="AE2201" s="6">
        <v>941</v>
      </c>
      <c r="AF2201" s="6">
        <v>921</v>
      </c>
      <c r="AG2201" s="6">
        <v>604</v>
      </c>
      <c r="AH2201" s="27">
        <v>11.072227873855544</v>
      </c>
      <c r="AI2201" s="28">
        <v>1425000</v>
      </c>
      <c r="AJ2201" s="28">
        <v>1420000</v>
      </c>
      <c r="AK2201" s="28">
        <v>1285000</v>
      </c>
      <c r="AL2201" s="29">
        <v>3.5211267605633804E-3</v>
      </c>
      <c r="AM2201" s="29">
        <v>0.10894941634241245</v>
      </c>
      <c r="AN2201" s="6">
        <v>2.5</v>
      </c>
      <c r="AO2201" s="27">
        <v>-0.10000000000000009</v>
      </c>
      <c r="AP2201" s="6">
        <v>2.6</v>
      </c>
      <c r="AQ2201" s="26">
        <v>9.7916666666666666E-2</v>
      </c>
      <c r="AR2201" s="28">
        <v>800</v>
      </c>
      <c r="AS2201" s="28">
        <v>760</v>
      </c>
      <c r="AT2201" s="25">
        <v>5.2631578947368418E-2</v>
      </c>
      <c r="AU2201" s="26">
        <v>0.24175965399972144</v>
      </c>
      <c r="AV2201" s="30">
        <v>3003.84</v>
      </c>
      <c r="AW2201" s="24">
        <v>0.85670000000000002</v>
      </c>
      <c r="AX2201" s="24">
        <v>0.14330000000000001</v>
      </c>
      <c r="AY2201" s="24">
        <v>0.74590000000000001</v>
      </c>
      <c r="AZ2201" s="24">
        <v>6.9400000000000003E-2</v>
      </c>
      <c r="BA2201" s="24">
        <v>5.6399999999999999E-2</v>
      </c>
      <c r="BB2201" s="24">
        <v>0.5403</v>
      </c>
      <c r="BC2201" s="24">
        <v>0.38519999999999999</v>
      </c>
      <c r="BD2201" s="31">
        <v>5</v>
      </c>
      <c r="BE2201" s="23">
        <v>35</v>
      </c>
      <c r="BF2201" s="32" t="s">
        <v>4921</v>
      </c>
      <c r="BG2201" s="33">
        <v>150.88906865691899</v>
      </c>
      <c r="BH2201" s="33">
        <v>-33.693346900543503</v>
      </c>
      <c r="BI2201" s="34">
        <f t="shared" si="476"/>
        <v>77</v>
      </c>
      <c r="BJ2201" s="34">
        <f t="shared" si="477"/>
        <v>75</v>
      </c>
      <c r="BK2201" s="34">
        <f t="shared" si="478"/>
        <v>1</v>
      </c>
      <c r="BL2201" s="34">
        <f t="shared" si="479"/>
        <v>20</v>
      </c>
      <c r="BM2201" s="34">
        <f t="shared" si="480"/>
        <v>3</v>
      </c>
      <c r="BN2201" s="34">
        <f t="shared" si="481"/>
        <v>100</v>
      </c>
      <c r="BO2201" s="34">
        <f t="shared" si="482"/>
        <v>100</v>
      </c>
      <c r="BP2201" s="34">
        <f t="shared" si="483"/>
        <v>2</v>
      </c>
      <c r="BQ2201" s="35">
        <f t="shared" si="484"/>
        <v>52</v>
      </c>
      <c r="BR2201" s="34">
        <f t="shared" si="485"/>
        <v>63</v>
      </c>
      <c r="BS2201" s="35">
        <f t="shared" si="486"/>
        <v>89</v>
      </c>
      <c r="BT2201" s="35">
        <f t="shared" si="487"/>
        <v>1</v>
      </c>
      <c r="BU2201" s="35">
        <f t="shared" si="488"/>
        <v>50</v>
      </c>
      <c r="BV2201" s="35">
        <f t="shared" si="489"/>
        <v>53</v>
      </c>
    </row>
    <row r="2202" spans="2:74" hidden="1" x14ac:dyDescent="0.3">
      <c r="B2202" s="6" t="s">
        <v>2628</v>
      </c>
      <c r="C2202" s="6">
        <v>311051326</v>
      </c>
      <c r="D2202" s="6" t="s">
        <v>610</v>
      </c>
      <c r="E2202" s="6" t="s">
        <v>611</v>
      </c>
      <c r="F2202" s="6" t="s">
        <v>2780</v>
      </c>
      <c r="G2202" s="6" t="s">
        <v>97</v>
      </c>
      <c r="H2202" s="6" t="s">
        <v>78</v>
      </c>
      <c r="I2202" s="22">
        <v>789000</v>
      </c>
      <c r="J2202" s="22">
        <v>779000</v>
      </c>
      <c r="K2202" s="22">
        <v>695250</v>
      </c>
      <c r="L2202" s="22">
        <v>780000</v>
      </c>
      <c r="M2202" s="22">
        <v>775000</v>
      </c>
      <c r="N2202" s="22">
        <v>690000</v>
      </c>
      <c r="O2202" s="23">
        <v>31</v>
      </c>
      <c r="P2202" s="23">
        <v>27</v>
      </c>
      <c r="Q2202" s="23">
        <v>23</v>
      </c>
      <c r="R2202" s="22">
        <v>530</v>
      </c>
      <c r="S2202" s="22">
        <v>500</v>
      </c>
      <c r="T2202" s="24">
        <v>2.5</v>
      </c>
      <c r="U2202" s="24">
        <v>-0.10000000000000009</v>
      </c>
      <c r="V2202" s="24">
        <v>2.6</v>
      </c>
      <c r="W2202" s="24">
        <v>2.6</v>
      </c>
      <c r="X2202" s="25">
        <v>3.4930291508238273E-2</v>
      </c>
      <c r="Y2202" s="24">
        <v>5.8</v>
      </c>
      <c r="Z2202" s="24">
        <v>-2.8</v>
      </c>
      <c r="AA2202" s="24">
        <v>8.6</v>
      </c>
      <c r="AB2202" s="24">
        <v>9.6</v>
      </c>
      <c r="AC2202" s="26">
        <v>0.34365598091088284</v>
      </c>
      <c r="AD2202" s="24">
        <v>9.8383370442193954</v>
      </c>
      <c r="AE2202" s="6">
        <v>297</v>
      </c>
      <c r="AF2202" s="6">
        <v>302</v>
      </c>
      <c r="AG2202" s="6">
        <v>178</v>
      </c>
      <c r="AH2202" s="27">
        <v>4.7112375533428166</v>
      </c>
      <c r="AI2202" s="28">
        <v>805000</v>
      </c>
      <c r="AJ2202" s="28">
        <v>741500</v>
      </c>
      <c r="AK2202" s="28">
        <v>640000</v>
      </c>
      <c r="AL2202" s="29">
        <v>8.5637221847606207E-2</v>
      </c>
      <c r="AM2202" s="29">
        <v>0.2578125</v>
      </c>
      <c r="AN2202" s="6">
        <v>2.9</v>
      </c>
      <c r="AO2202" s="27">
        <v>-0.10000000000000009</v>
      </c>
      <c r="AP2202" s="6">
        <v>3</v>
      </c>
      <c r="AQ2202" s="26">
        <v>0.10588235294117647</v>
      </c>
      <c r="AR2202" s="28">
        <v>590</v>
      </c>
      <c r="AS2202" s="28">
        <v>550</v>
      </c>
      <c r="AT2202" s="25">
        <v>7.2727272727272724E-2</v>
      </c>
      <c r="AU2202" s="26">
        <v>0.3805968923057641</v>
      </c>
      <c r="AV2202" s="30">
        <v>1542.2400000000002</v>
      </c>
      <c r="AW2202" s="24">
        <v>0.72140000000000004</v>
      </c>
      <c r="AX2202" s="24">
        <v>0.27860000000000001</v>
      </c>
      <c r="AY2202" s="24">
        <v>0.76680000000000004</v>
      </c>
      <c r="AZ2202" s="24">
        <v>0.14630000000000001</v>
      </c>
      <c r="BA2202" s="24">
        <v>0.1517</v>
      </c>
      <c r="BB2202" s="24">
        <v>0.26229999999999998</v>
      </c>
      <c r="BC2202" s="24">
        <v>0.55520000000000003</v>
      </c>
      <c r="BD2202" s="31">
        <v>1</v>
      </c>
      <c r="BE2202" s="23">
        <v>25</v>
      </c>
      <c r="BF2202" s="32" t="s">
        <v>4922</v>
      </c>
      <c r="BG2202" s="33">
        <v>153.139466139821</v>
      </c>
      <c r="BH2202" s="33">
        <v>-27.6732026031769</v>
      </c>
      <c r="BI2202" s="34">
        <f t="shared" si="476"/>
        <v>75</v>
      </c>
      <c r="BJ2202" s="34">
        <f t="shared" si="477"/>
        <v>69</v>
      </c>
      <c r="BK2202" s="34">
        <f t="shared" si="478"/>
        <v>66</v>
      </c>
      <c r="BL2202" s="34">
        <f t="shared" si="479"/>
        <v>1</v>
      </c>
      <c r="BM2202" s="34">
        <f t="shared" si="480"/>
        <v>43</v>
      </c>
      <c r="BN2202" s="34">
        <f t="shared" si="481"/>
        <v>100</v>
      </c>
      <c r="BO2202" s="34">
        <f t="shared" si="482"/>
        <v>100</v>
      </c>
      <c r="BP2202" s="34">
        <f t="shared" si="483"/>
        <v>23</v>
      </c>
      <c r="BQ2202" s="35">
        <f t="shared" si="484"/>
        <v>67</v>
      </c>
      <c r="BR2202" s="34">
        <f t="shared" si="485"/>
        <v>52</v>
      </c>
      <c r="BS2202" s="35">
        <f t="shared" si="486"/>
        <v>38</v>
      </c>
      <c r="BT2202" s="35">
        <f t="shared" si="487"/>
        <v>21</v>
      </c>
      <c r="BU2202" s="35">
        <f t="shared" si="488"/>
        <v>10</v>
      </c>
      <c r="BV2202" s="35">
        <f t="shared" si="489"/>
        <v>53</v>
      </c>
    </row>
    <row r="2203" spans="2:74" hidden="1" x14ac:dyDescent="0.3">
      <c r="B2203" s="6" t="s">
        <v>2629</v>
      </c>
      <c r="C2203" s="6">
        <v>112011242</v>
      </c>
      <c r="D2203" s="6" t="s">
        <v>2302</v>
      </c>
      <c r="E2203" s="6" t="s">
        <v>1219</v>
      </c>
      <c r="F2203" s="6" t="s">
        <v>2567</v>
      </c>
      <c r="G2203" s="6" t="s">
        <v>77</v>
      </c>
      <c r="H2203" s="6" t="s">
        <v>78</v>
      </c>
      <c r="I2203" s="22">
        <v>1550000</v>
      </c>
      <c r="J2203" s="22">
        <v>1550000</v>
      </c>
      <c r="K2203" s="22">
        <v>1500000</v>
      </c>
      <c r="L2203" s="22">
        <v>1665000</v>
      </c>
      <c r="M2203" s="22">
        <v>1650000</v>
      </c>
      <c r="N2203" s="22">
        <v>1645000</v>
      </c>
      <c r="O2203" s="23">
        <v>53</v>
      </c>
      <c r="P2203" s="23">
        <v>54</v>
      </c>
      <c r="Q2203" s="23">
        <v>54</v>
      </c>
      <c r="R2203" s="22">
        <v>900</v>
      </c>
      <c r="S2203" s="22">
        <v>850</v>
      </c>
      <c r="T2203" s="24">
        <v>2.9</v>
      </c>
      <c r="U2203" s="24">
        <v>-0.10000000000000009</v>
      </c>
      <c r="V2203" s="24">
        <v>3</v>
      </c>
      <c r="W2203" s="24">
        <v>2.1</v>
      </c>
      <c r="X2203" s="25">
        <v>3.0193548387096775E-2</v>
      </c>
      <c r="Y2203" s="24">
        <v>4.0999999999999996</v>
      </c>
      <c r="Z2203" s="24">
        <v>-1.6000000000000005</v>
      </c>
      <c r="AA2203" s="24">
        <v>5.7</v>
      </c>
      <c r="AB2203" s="24">
        <v>6.2</v>
      </c>
      <c r="AC2203" s="26">
        <v>0.3948753948753948</v>
      </c>
      <c r="AD2203" s="24">
        <v>13.078138078138076</v>
      </c>
      <c r="AE2203" s="6">
        <v>532</v>
      </c>
      <c r="AF2203" s="6">
        <v>567</v>
      </c>
      <c r="AG2203" s="6">
        <v>437</v>
      </c>
      <c r="AH2203" s="27">
        <v>7.4776632302405499</v>
      </c>
      <c r="AI2203" s="28">
        <v>1200000</v>
      </c>
      <c r="AJ2203" s="28">
        <v>1150000</v>
      </c>
      <c r="AK2203" s="28">
        <v>1135000</v>
      </c>
      <c r="AL2203" s="29">
        <v>4.3478260869565216E-2</v>
      </c>
      <c r="AM2203" s="29">
        <v>5.7268722466960353E-2</v>
      </c>
      <c r="AN2203" s="6">
        <v>2.5</v>
      </c>
      <c r="AO2203" s="27">
        <v>0.20000000000000018</v>
      </c>
      <c r="AP2203" s="6">
        <v>2.2999999999999998</v>
      </c>
      <c r="AQ2203" s="26">
        <v>0.10689655172413792</v>
      </c>
      <c r="AR2203" s="28">
        <v>850</v>
      </c>
      <c r="AS2203" s="28">
        <v>795</v>
      </c>
      <c r="AT2203" s="25">
        <v>6.9182389937106917E-2</v>
      </c>
      <c r="AU2203" s="26">
        <v>0.1753422563445457</v>
      </c>
      <c r="AV2203" s="30">
        <v>2279.2000000000003</v>
      </c>
      <c r="AW2203" s="24">
        <v>0.75739999999999996</v>
      </c>
      <c r="AX2203" s="24">
        <v>0.24260000000000001</v>
      </c>
      <c r="AY2203" s="24">
        <v>0.7641</v>
      </c>
      <c r="AZ2203" s="24">
        <v>0.19070000000000001</v>
      </c>
      <c r="BA2203" s="24">
        <v>0.4123</v>
      </c>
      <c r="BB2203" s="24">
        <v>0.34760000000000002</v>
      </c>
      <c r="BC2203" s="24">
        <v>0.22159999999999999</v>
      </c>
      <c r="BD2203" s="31">
        <v>7.5</v>
      </c>
      <c r="BE2203" s="23">
        <v>608</v>
      </c>
      <c r="BF2203" s="32" t="s">
        <v>4923</v>
      </c>
      <c r="BG2203" s="33">
        <v>153.57860229630001</v>
      </c>
      <c r="BH2203" s="33">
        <v>-28.7882546548108</v>
      </c>
      <c r="BI2203" s="34">
        <f t="shared" si="476"/>
        <v>69</v>
      </c>
      <c r="BJ2203" s="34">
        <f t="shared" si="477"/>
        <v>75</v>
      </c>
      <c r="BK2203" s="34">
        <f t="shared" si="478"/>
        <v>32</v>
      </c>
      <c r="BL2203" s="34">
        <f t="shared" si="479"/>
        <v>42</v>
      </c>
      <c r="BM2203" s="34">
        <f t="shared" si="480"/>
        <v>23</v>
      </c>
      <c r="BN2203" s="34">
        <f t="shared" si="481"/>
        <v>100</v>
      </c>
      <c r="BO2203" s="34">
        <f t="shared" si="482"/>
        <v>16</v>
      </c>
      <c r="BP2203" s="34">
        <f t="shared" si="483"/>
        <v>81</v>
      </c>
      <c r="BQ2203" s="35">
        <f t="shared" si="484"/>
        <v>51</v>
      </c>
      <c r="BR2203" s="34">
        <f t="shared" si="485"/>
        <v>20</v>
      </c>
      <c r="BS2203" s="35">
        <f t="shared" si="486"/>
        <v>4</v>
      </c>
      <c r="BT2203" s="35">
        <f t="shared" si="487"/>
        <v>49</v>
      </c>
      <c r="BU2203" s="35">
        <f t="shared" si="488"/>
        <v>75</v>
      </c>
      <c r="BV2203" s="35">
        <f t="shared" si="489"/>
        <v>53</v>
      </c>
    </row>
    <row r="2204" spans="2:74" hidden="1" x14ac:dyDescent="0.3">
      <c r="B2204" s="6" t="s">
        <v>2630</v>
      </c>
      <c r="C2204" s="6">
        <v>120031678</v>
      </c>
      <c r="D2204" s="6" t="s">
        <v>2038</v>
      </c>
      <c r="E2204" s="6" t="s">
        <v>855</v>
      </c>
      <c r="F2204" s="6" t="s">
        <v>2757</v>
      </c>
      <c r="G2204" s="6" t="s">
        <v>77</v>
      </c>
      <c r="H2204" s="6" t="s">
        <v>78</v>
      </c>
      <c r="I2204" s="22">
        <v>2820000</v>
      </c>
      <c r="J2204" s="22">
        <v>2925000</v>
      </c>
      <c r="K2204" s="22">
        <v>3097500</v>
      </c>
      <c r="L2204" s="22">
        <v>2961000</v>
      </c>
      <c r="M2204" s="22">
        <v>3350000</v>
      </c>
      <c r="N2204" s="22">
        <v>3038000</v>
      </c>
      <c r="O2204" s="23">
        <v>31</v>
      </c>
      <c r="P2204" s="23">
        <v>33</v>
      </c>
      <c r="Q2204" s="23">
        <v>34</v>
      </c>
      <c r="R2204" s="22">
        <v>850</v>
      </c>
      <c r="S2204" s="22">
        <v>940</v>
      </c>
      <c r="T2204" s="24">
        <v>1.6</v>
      </c>
      <c r="U2204" s="24">
        <v>-0.19999999999999996</v>
      </c>
      <c r="V2204" s="24">
        <v>1.8</v>
      </c>
      <c r="W2204" s="24">
        <v>1.5</v>
      </c>
      <c r="X2204" s="25">
        <v>1.5673758865248227E-2</v>
      </c>
      <c r="Y2204" s="24">
        <v>3.1</v>
      </c>
      <c r="Z2204" s="24">
        <v>-0.89999999999999991</v>
      </c>
      <c r="AA2204" s="24">
        <v>4</v>
      </c>
      <c r="AB2204" s="24">
        <v>3.4</v>
      </c>
      <c r="AC2204" s="26">
        <v>0.45663572288121018</v>
      </c>
      <c r="AD2204" s="24">
        <v>29.13377236481929</v>
      </c>
      <c r="AE2204" s="6">
        <v>170</v>
      </c>
      <c r="AF2204" s="6">
        <v>196</v>
      </c>
      <c r="AG2204" s="6">
        <v>131</v>
      </c>
      <c r="AH2204" s="27">
        <v>2.9260700389105057</v>
      </c>
      <c r="AI2204" s="28">
        <v>2680000</v>
      </c>
      <c r="AJ2204" s="28">
        <v>2500000</v>
      </c>
      <c r="AK2204" s="28">
        <v>2210000</v>
      </c>
      <c r="AL2204" s="29">
        <v>7.1999999999999995E-2</v>
      </c>
      <c r="AM2204" s="29">
        <v>0.21266968325791855</v>
      </c>
      <c r="AN2204" s="6">
        <v>2.4</v>
      </c>
      <c r="AO2204" s="27">
        <v>-0.10000000000000009</v>
      </c>
      <c r="AP2204" s="6">
        <v>2.5</v>
      </c>
      <c r="AQ2204" s="26">
        <v>9.8518518518518519E-2</v>
      </c>
      <c r="AR2204" s="28">
        <v>950</v>
      </c>
      <c r="AS2204" s="28">
        <v>900</v>
      </c>
      <c r="AT2204" s="25">
        <v>5.5555555555555552E-2</v>
      </c>
      <c r="AU2204" s="26">
        <v>0.23943601891798205</v>
      </c>
      <c r="AV2204" s="30">
        <v>1861.4400000000003</v>
      </c>
      <c r="AW2204" s="24">
        <v>0.59670000000000001</v>
      </c>
      <c r="AX2204" s="24">
        <v>0.40329999999999999</v>
      </c>
      <c r="AY2204" s="24">
        <v>0.16619999999999999</v>
      </c>
      <c r="AZ2204" s="24">
        <v>7.9399999999999998E-2</v>
      </c>
      <c r="BA2204" s="24">
        <v>0.17460000000000001</v>
      </c>
      <c r="BB2204" s="24">
        <v>0.1681</v>
      </c>
      <c r="BC2204" s="24">
        <v>0.6179</v>
      </c>
      <c r="BD2204" s="31">
        <v>5</v>
      </c>
      <c r="BE2204" s="23">
        <v>10</v>
      </c>
      <c r="BF2204" s="32" t="s">
        <v>4924</v>
      </c>
      <c r="BG2204" s="33">
        <v>151.10221760711099</v>
      </c>
      <c r="BH2204" s="33">
        <v>-33.877654736929301</v>
      </c>
      <c r="BI2204" s="34">
        <f t="shared" si="476"/>
        <v>90</v>
      </c>
      <c r="BJ2204" s="34">
        <f t="shared" si="477"/>
        <v>77</v>
      </c>
      <c r="BK2204" s="34">
        <f t="shared" si="478"/>
        <v>89</v>
      </c>
      <c r="BL2204" s="34">
        <f t="shared" si="479"/>
        <v>21</v>
      </c>
      <c r="BM2204" s="34">
        <f t="shared" si="480"/>
        <v>37</v>
      </c>
      <c r="BN2204" s="34">
        <f t="shared" si="481"/>
        <v>100</v>
      </c>
      <c r="BO2204" s="34">
        <f t="shared" si="482"/>
        <v>100</v>
      </c>
      <c r="BP2204" s="34">
        <f t="shared" si="483"/>
        <v>28</v>
      </c>
      <c r="BQ2204" s="35">
        <f t="shared" si="484"/>
        <v>3</v>
      </c>
      <c r="BR2204" s="34">
        <f t="shared" si="485"/>
        <v>1</v>
      </c>
      <c r="BS2204" s="35">
        <f t="shared" si="486"/>
        <v>1</v>
      </c>
      <c r="BT2204" s="35">
        <f t="shared" si="487"/>
        <v>65</v>
      </c>
      <c r="BU2204" s="35">
        <f t="shared" si="488"/>
        <v>50</v>
      </c>
      <c r="BV2204" s="35">
        <f t="shared" si="489"/>
        <v>53</v>
      </c>
    </row>
    <row r="2205" spans="2:74" hidden="1" x14ac:dyDescent="0.3">
      <c r="B2205" s="6" t="s">
        <v>2631</v>
      </c>
      <c r="C2205" s="6">
        <v>313021368</v>
      </c>
      <c r="D2205" s="6" t="s">
        <v>1278</v>
      </c>
      <c r="E2205" s="6" t="s">
        <v>628</v>
      </c>
      <c r="F2205" s="6" t="s">
        <v>2780</v>
      </c>
      <c r="G2205" s="6" t="s">
        <v>97</v>
      </c>
      <c r="H2205" s="6" t="s">
        <v>78</v>
      </c>
      <c r="I2205" s="22">
        <v>737300</v>
      </c>
      <c r="J2205" s="22">
        <v>717100</v>
      </c>
      <c r="K2205" s="22">
        <v>656370</v>
      </c>
      <c r="L2205" s="22">
        <v>750000</v>
      </c>
      <c r="M2205" s="22">
        <v>720000</v>
      </c>
      <c r="N2205" s="22">
        <v>640000</v>
      </c>
      <c r="O2205" s="23">
        <v>37</v>
      </c>
      <c r="P2205" s="23">
        <v>37</v>
      </c>
      <c r="Q2205" s="23">
        <v>36</v>
      </c>
      <c r="R2205" s="22">
        <v>560</v>
      </c>
      <c r="S2205" s="22">
        <v>550</v>
      </c>
      <c r="T2205" s="24">
        <v>3.2</v>
      </c>
      <c r="U2205" s="24">
        <v>-0.89999999999999947</v>
      </c>
      <c r="V2205" s="24">
        <v>4.0999999999999996</v>
      </c>
      <c r="W2205" s="24">
        <v>4.3</v>
      </c>
      <c r="X2205" s="25">
        <v>3.9495456394954567E-2</v>
      </c>
      <c r="Y2205" s="24">
        <v>8.1999999999999993</v>
      </c>
      <c r="Z2205" s="24">
        <v>-2.9000000000000004</v>
      </c>
      <c r="AA2205" s="24">
        <v>11.1</v>
      </c>
      <c r="AB2205" s="24">
        <v>11.3</v>
      </c>
      <c r="AC2205" s="26">
        <v>0.33738191632928471</v>
      </c>
      <c r="AD2205" s="24">
        <v>8.5422969405762927</v>
      </c>
      <c r="AE2205" s="6">
        <v>639</v>
      </c>
      <c r="AF2205" s="6">
        <v>649</v>
      </c>
      <c r="AG2205" s="6">
        <v>296</v>
      </c>
      <c r="AH2205" s="27">
        <v>8.2541806020066897</v>
      </c>
      <c r="AI2205" s="28">
        <v>740000</v>
      </c>
      <c r="AJ2205" s="28">
        <v>650000</v>
      </c>
      <c r="AK2205" s="28">
        <v>572000</v>
      </c>
      <c r="AL2205" s="29">
        <v>0.13846153846153847</v>
      </c>
      <c r="AM2205" s="29">
        <v>0.2937062937062937</v>
      </c>
      <c r="AN2205" s="6">
        <v>3.1</v>
      </c>
      <c r="AO2205" s="27">
        <v>-0.39999999999999991</v>
      </c>
      <c r="AP2205" s="6">
        <v>3.5</v>
      </c>
      <c r="AQ2205" s="26">
        <v>0.12769230769230769</v>
      </c>
      <c r="AR2205" s="28">
        <v>580</v>
      </c>
      <c r="AS2205" s="28">
        <v>540</v>
      </c>
      <c r="AT2205" s="25">
        <v>7.407407407407407E-2</v>
      </c>
      <c r="AU2205" s="26">
        <v>0.45904907464627454</v>
      </c>
      <c r="AV2205" s="30">
        <v>1659.8400000000001</v>
      </c>
      <c r="AW2205" s="24">
        <v>0.76259999999999994</v>
      </c>
      <c r="AX2205" s="24">
        <v>0.2374</v>
      </c>
      <c r="AY2205" s="24">
        <v>0.84540000000000004</v>
      </c>
      <c r="AZ2205" s="24">
        <v>0.1462</v>
      </c>
      <c r="BA2205" s="24">
        <v>0.18240000000000001</v>
      </c>
      <c r="BB2205" s="24">
        <v>0.3599</v>
      </c>
      <c r="BC2205" s="24">
        <v>0.42020000000000002</v>
      </c>
      <c r="BD2205" s="31">
        <v>2</v>
      </c>
      <c r="BE2205" s="23">
        <v>41</v>
      </c>
      <c r="BF2205" s="32" t="s">
        <v>4925</v>
      </c>
      <c r="BG2205" s="33">
        <v>152.964495553738</v>
      </c>
      <c r="BH2205" s="33">
        <v>-27.109225404841201</v>
      </c>
      <c r="BI2205" s="34">
        <f t="shared" si="476"/>
        <v>64</v>
      </c>
      <c r="BJ2205" s="34">
        <f t="shared" si="477"/>
        <v>65</v>
      </c>
      <c r="BK2205" s="34">
        <f t="shared" si="478"/>
        <v>23</v>
      </c>
      <c r="BL2205" s="34">
        <f t="shared" si="479"/>
        <v>1</v>
      </c>
      <c r="BM2205" s="34">
        <f t="shared" si="480"/>
        <v>70</v>
      </c>
      <c r="BN2205" s="34">
        <f t="shared" si="481"/>
        <v>100</v>
      </c>
      <c r="BO2205" s="34">
        <f t="shared" si="482"/>
        <v>100</v>
      </c>
      <c r="BP2205" s="34">
        <f t="shared" si="483"/>
        <v>30</v>
      </c>
      <c r="BQ2205" s="35">
        <f t="shared" si="484"/>
        <v>82</v>
      </c>
      <c r="BR2205" s="34">
        <f t="shared" si="485"/>
        <v>65</v>
      </c>
      <c r="BS2205" s="35">
        <f t="shared" si="486"/>
        <v>42</v>
      </c>
      <c r="BT2205" s="35">
        <f t="shared" si="487"/>
        <v>1</v>
      </c>
      <c r="BU2205" s="35">
        <f t="shared" si="488"/>
        <v>20</v>
      </c>
      <c r="BV2205" s="35">
        <f t="shared" si="489"/>
        <v>53</v>
      </c>
    </row>
    <row r="2206" spans="2:74" hidden="1" x14ac:dyDescent="0.3">
      <c r="B2206" s="6" t="s">
        <v>2632</v>
      </c>
      <c r="C2206" s="6">
        <v>316051438</v>
      </c>
      <c r="D2206" s="6" t="s">
        <v>2453</v>
      </c>
      <c r="E2206" s="6" t="s">
        <v>1740</v>
      </c>
      <c r="F2206" s="6" t="s">
        <v>1740</v>
      </c>
      <c r="G2206" s="6" t="s">
        <v>97</v>
      </c>
      <c r="H2206" s="6" t="s">
        <v>78</v>
      </c>
      <c r="I2206" s="22">
        <v>1150000</v>
      </c>
      <c r="J2206" s="22">
        <v>1150000</v>
      </c>
      <c r="K2206" s="22">
        <v>1095000</v>
      </c>
      <c r="L2206" s="22">
        <v>1075000</v>
      </c>
      <c r="M2206" s="22">
        <v>1070000</v>
      </c>
      <c r="N2206" s="22">
        <v>1045000</v>
      </c>
      <c r="O2206" s="23">
        <v>44</v>
      </c>
      <c r="P2206" s="23">
        <v>41</v>
      </c>
      <c r="Q2206" s="23">
        <v>32</v>
      </c>
      <c r="R2206" s="22">
        <v>880</v>
      </c>
      <c r="S2206" s="22">
        <v>750</v>
      </c>
      <c r="T2206" s="24">
        <v>3.8</v>
      </c>
      <c r="U2206" s="24">
        <v>-0.5</v>
      </c>
      <c r="V2206" s="24">
        <v>4.3</v>
      </c>
      <c r="W2206" s="24">
        <v>4.2</v>
      </c>
      <c r="X2206" s="25">
        <v>3.9791304347826087E-2</v>
      </c>
      <c r="Y2206" s="24">
        <v>2.7</v>
      </c>
      <c r="Z2206" s="24">
        <v>-1.0999999999999996</v>
      </c>
      <c r="AA2206" s="24">
        <v>3.8</v>
      </c>
      <c r="AB2206" s="24">
        <v>3.8</v>
      </c>
      <c r="AC2206" s="26">
        <v>0.62308825195423123</v>
      </c>
      <c r="AD2206" s="24">
        <v>15.658904933290339</v>
      </c>
      <c r="AE2206" s="6">
        <v>284</v>
      </c>
      <c r="AF2206" s="6">
        <v>288</v>
      </c>
      <c r="AG2206" s="6">
        <v>268</v>
      </c>
      <c r="AH2206" s="27">
        <v>6.5856353591160222</v>
      </c>
      <c r="AI2206" s="28">
        <v>1360000</v>
      </c>
      <c r="AJ2206" s="28">
        <v>1275000</v>
      </c>
      <c r="AK2206" s="28">
        <v>1180000</v>
      </c>
      <c r="AL2206" s="29">
        <v>6.6666666666666666E-2</v>
      </c>
      <c r="AM2206" s="29">
        <v>0.15254237288135594</v>
      </c>
      <c r="AN2206" s="6">
        <v>3.1</v>
      </c>
      <c r="AO2206" s="27">
        <v>-0.60000000000000009</v>
      </c>
      <c r="AP2206" s="6">
        <v>3.7</v>
      </c>
      <c r="AQ2206" s="26">
        <v>0.1389108476064998</v>
      </c>
      <c r="AR2206" s="28">
        <v>950</v>
      </c>
      <c r="AS2206" s="28">
        <v>895</v>
      </c>
      <c r="AT2206" s="25">
        <v>6.1452513966480445E-2</v>
      </c>
      <c r="AU2206" s="26">
        <v>0.27798932016071898</v>
      </c>
      <c r="AV2206" s="30">
        <v>1412.3200000000002</v>
      </c>
      <c r="AW2206" s="24">
        <v>0.68759999999999999</v>
      </c>
      <c r="AX2206" s="24">
        <v>0.31240000000000001</v>
      </c>
      <c r="AY2206" s="24">
        <v>0.84789999999999999</v>
      </c>
      <c r="AZ2206" s="24">
        <v>0.1028</v>
      </c>
      <c r="BA2206" s="24">
        <v>0.41489999999999999</v>
      </c>
      <c r="BB2206" s="24">
        <v>0.28310000000000002</v>
      </c>
      <c r="BC2206" s="24">
        <v>0.24560000000000001</v>
      </c>
      <c r="BD2206" s="31">
        <v>3</v>
      </c>
      <c r="BE2206" s="23">
        <v>120</v>
      </c>
      <c r="BF2206" s="32" t="s">
        <v>4926</v>
      </c>
      <c r="BG2206" s="33">
        <v>153.016614186352</v>
      </c>
      <c r="BH2206" s="33">
        <v>-26.3913704306852</v>
      </c>
      <c r="BI2206" s="34">
        <f t="shared" si="476"/>
        <v>54</v>
      </c>
      <c r="BJ2206" s="34">
        <f t="shared" si="477"/>
        <v>65</v>
      </c>
      <c r="BK2206" s="34">
        <f t="shared" si="478"/>
        <v>43</v>
      </c>
      <c r="BL2206" s="34">
        <f t="shared" si="479"/>
        <v>8</v>
      </c>
      <c r="BM2206" s="34">
        <f t="shared" si="480"/>
        <v>34</v>
      </c>
      <c r="BN2206" s="34">
        <f t="shared" si="481"/>
        <v>100</v>
      </c>
      <c r="BO2206" s="34">
        <f t="shared" si="482"/>
        <v>82</v>
      </c>
      <c r="BP2206" s="34">
        <f t="shared" si="483"/>
        <v>81</v>
      </c>
      <c r="BQ2206" s="35">
        <f t="shared" si="484"/>
        <v>83</v>
      </c>
      <c r="BR2206" s="34">
        <f t="shared" si="485"/>
        <v>1</v>
      </c>
      <c r="BS2206" s="35">
        <f t="shared" si="486"/>
        <v>1</v>
      </c>
      <c r="BT2206" s="35">
        <f t="shared" si="487"/>
        <v>72</v>
      </c>
      <c r="BU2206" s="35">
        <f t="shared" si="488"/>
        <v>30</v>
      </c>
      <c r="BV2206" s="35">
        <f t="shared" si="489"/>
        <v>53</v>
      </c>
    </row>
    <row r="2207" spans="2:74" hidden="1" x14ac:dyDescent="0.3">
      <c r="B2207" s="6" t="s">
        <v>2633</v>
      </c>
      <c r="C2207" s="6">
        <v>507031174</v>
      </c>
      <c r="D2207" s="6" t="s">
        <v>1579</v>
      </c>
      <c r="E2207" s="6" t="s">
        <v>284</v>
      </c>
      <c r="F2207" s="6" t="s">
        <v>2720</v>
      </c>
      <c r="G2207" s="6" t="s">
        <v>93</v>
      </c>
      <c r="H2207" s="6" t="s">
        <v>78</v>
      </c>
      <c r="I2207" s="22">
        <v>610895</v>
      </c>
      <c r="J2207" s="22">
        <v>608440</v>
      </c>
      <c r="K2207" s="22">
        <v>531920</v>
      </c>
      <c r="L2207" s="22">
        <v>597000</v>
      </c>
      <c r="M2207" s="22">
        <v>591000</v>
      </c>
      <c r="N2207" s="22">
        <v>508000</v>
      </c>
      <c r="O2207" s="23">
        <v>33</v>
      </c>
      <c r="P2207" s="23">
        <v>30</v>
      </c>
      <c r="Q2207" s="23">
        <v>24</v>
      </c>
      <c r="R2207" s="22">
        <v>570</v>
      </c>
      <c r="S2207" s="22">
        <v>520</v>
      </c>
      <c r="T2207" s="24">
        <v>4.2</v>
      </c>
      <c r="U2207" s="24">
        <v>-9.9999999999999645E-2</v>
      </c>
      <c r="V2207" s="24">
        <v>4.3</v>
      </c>
      <c r="W2207" s="24">
        <v>4.5999999999999996</v>
      </c>
      <c r="X2207" s="25">
        <v>4.8518976256148767E-2</v>
      </c>
      <c r="Y2207" s="24">
        <v>5</v>
      </c>
      <c r="Z2207" s="24">
        <v>-1.7999999999999998</v>
      </c>
      <c r="AA2207" s="24">
        <v>6.8</v>
      </c>
      <c r="AB2207" s="24">
        <v>6.8</v>
      </c>
      <c r="AC2207" s="26">
        <v>0.39360291680477294</v>
      </c>
      <c r="AD2207" s="24">
        <v>8.1123499953256335</v>
      </c>
      <c r="AE2207" s="6">
        <v>342</v>
      </c>
      <c r="AF2207" s="6">
        <v>421</v>
      </c>
      <c r="AG2207" s="6">
        <v>130</v>
      </c>
      <c r="AH2207" s="27">
        <v>6.4308510638297873</v>
      </c>
      <c r="AI2207" s="28">
        <v>655000</v>
      </c>
      <c r="AJ2207" s="28">
        <v>545000</v>
      </c>
      <c r="AK2207" s="28">
        <v>425000</v>
      </c>
      <c r="AL2207" s="29">
        <v>0.20183486238532111</v>
      </c>
      <c r="AM2207" s="29">
        <v>0.54117647058823526</v>
      </c>
      <c r="AN2207" s="6">
        <v>4.5</v>
      </c>
      <c r="AO2207" s="27">
        <v>0</v>
      </c>
      <c r="AP2207" s="6">
        <v>4.5</v>
      </c>
      <c r="AQ2207" s="26">
        <v>0.12016806722689075</v>
      </c>
      <c r="AR2207" s="28">
        <v>620</v>
      </c>
      <c r="AS2207" s="28">
        <v>560</v>
      </c>
      <c r="AT2207" s="25">
        <v>0.10714285714285714</v>
      </c>
      <c r="AU2207" s="26">
        <v>0.49467866700675767</v>
      </c>
      <c r="AV2207" s="30">
        <v>1448.16</v>
      </c>
      <c r="AW2207" s="24">
        <v>0.66539999999999999</v>
      </c>
      <c r="AX2207" s="24">
        <v>0.33460000000000001</v>
      </c>
      <c r="AY2207" s="24">
        <v>0.89449999999999996</v>
      </c>
      <c r="AZ2207" s="24">
        <v>3.2500000000000001E-2</v>
      </c>
      <c r="BA2207" s="24">
        <v>0.2258</v>
      </c>
      <c r="BB2207" s="24">
        <v>0.44180000000000003</v>
      </c>
      <c r="BC2207" s="24">
        <v>0.30590000000000001</v>
      </c>
      <c r="BD2207" s="31">
        <v>1</v>
      </c>
      <c r="BE2207" s="23">
        <v>33</v>
      </c>
      <c r="BF2207" s="32" t="s">
        <v>4927</v>
      </c>
      <c r="BG2207" s="33">
        <v>115.825370899525</v>
      </c>
      <c r="BH2207" s="33">
        <v>-32.243232855030499</v>
      </c>
      <c r="BI2207" s="34">
        <f t="shared" si="476"/>
        <v>47</v>
      </c>
      <c r="BJ2207" s="34">
        <f t="shared" si="477"/>
        <v>42</v>
      </c>
      <c r="BK2207" s="34">
        <f t="shared" si="478"/>
        <v>45</v>
      </c>
      <c r="BL2207" s="34">
        <f t="shared" si="479"/>
        <v>1</v>
      </c>
      <c r="BM2207" s="34">
        <f t="shared" si="480"/>
        <v>100</v>
      </c>
      <c r="BN2207" s="34">
        <f t="shared" si="481"/>
        <v>100</v>
      </c>
      <c r="BO2207" s="34">
        <f t="shared" si="482"/>
        <v>100</v>
      </c>
      <c r="BP2207" s="34">
        <f t="shared" si="483"/>
        <v>40</v>
      </c>
      <c r="BQ2207" s="35">
        <f t="shared" si="484"/>
        <v>100</v>
      </c>
      <c r="BR2207" s="34">
        <f t="shared" si="485"/>
        <v>69</v>
      </c>
      <c r="BS2207" s="35">
        <f t="shared" si="486"/>
        <v>5</v>
      </c>
      <c r="BT2207" s="35">
        <f t="shared" si="487"/>
        <v>34</v>
      </c>
      <c r="BU2207" s="35">
        <f t="shared" si="488"/>
        <v>10</v>
      </c>
      <c r="BV2207" s="35">
        <f t="shared" si="489"/>
        <v>53</v>
      </c>
    </row>
    <row r="2208" spans="2:74" x14ac:dyDescent="0.3">
      <c r="B2208" s="6" t="s">
        <v>2634</v>
      </c>
      <c r="C2208" s="6">
        <v>106011108</v>
      </c>
      <c r="D2208" s="6" t="s">
        <v>527</v>
      </c>
      <c r="E2208" s="6" t="s">
        <v>246</v>
      </c>
      <c r="F2208" s="6" t="s">
        <v>2847</v>
      </c>
      <c r="G2208" s="6" t="s">
        <v>77</v>
      </c>
      <c r="H2208" s="6" t="s">
        <v>78</v>
      </c>
      <c r="I2208" s="22">
        <v>670000</v>
      </c>
      <c r="J2208" s="22">
        <v>671800</v>
      </c>
      <c r="K2208" s="22">
        <v>650000</v>
      </c>
      <c r="L2208" s="22">
        <v>632000</v>
      </c>
      <c r="M2208" s="22">
        <v>625000</v>
      </c>
      <c r="N2208" s="22">
        <v>600000</v>
      </c>
      <c r="O2208" s="23">
        <v>41</v>
      </c>
      <c r="P2208" s="23">
        <v>39</v>
      </c>
      <c r="Q2208" s="23">
        <v>41</v>
      </c>
      <c r="R2208" s="22">
        <v>540</v>
      </c>
      <c r="S2208" s="22">
        <v>500</v>
      </c>
      <c r="T2208" s="24">
        <v>3.5</v>
      </c>
      <c r="U2208" s="24">
        <v>-0.10000000000000009</v>
      </c>
      <c r="V2208" s="24">
        <v>3.6</v>
      </c>
      <c r="W2208" s="24">
        <v>3.7</v>
      </c>
      <c r="X2208" s="25">
        <v>4.1910447761194028E-2</v>
      </c>
      <c r="Y2208" s="24">
        <v>5.3</v>
      </c>
      <c r="Z2208" s="24">
        <v>-1.6000000000000005</v>
      </c>
      <c r="AA2208" s="24">
        <v>6.9</v>
      </c>
      <c r="AB2208" s="24">
        <v>6.8</v>
      </c>
      <c r="AC2208" s="26">
        <v>0.38326141267317737</v>
      </c>
      <c r="AD2208" s="24">
        <v>9.1447701741819394</v>
      </c>
      <c r="AE2208" s="6">
        <v>630</v>
      </c>
      <c r="AF2208" s="6">
        <v>707</v>
      </c>
      <c r="AG2208" s="6">
        <v>501</v>
      </c>
      <c r="AH2208" s="27">
        <v>7.1369606003752351</v>
      </c>
      <c r="AI2208" s="28">
        <v>670000</v>
      </c>
      <c r="AJ2208" s="28">
        <v>625000</v>
      </c>
      <c r="AK2208" s="28">
        <v>622000</v>
      </c>
      <c r="AL2208" s="29">
        <v>7.1999999999999995E-2</v>
      </c>
      <c r="AM2208" s="29">
        <v>7.7170418006430874E-2</v>
      </c>
      <c r="AN2208" s="6">
        <v>2.4</v>
      </c>
      <c r="AO2208" s="27">
        <v>0</v>
      </c>
      <c r="AP2208" s="6">
        <v>2.4</v>
      </c>
      <c r="AQ2208" s="26">
        <v>0.10615384615384615</v>
      </c>
      <c r="AR2208" s="28">
        <v>580</v>
      </c>
      <c r="AS2208" s="28">
        <v>550</v>
      </c>
      <c r="AT2208" s="25">
        <v>5.4545454545454543E-2</v>
      </c>
      <c r="AU2208" s="26">
        <v>0.30659704264059573</v>
      </c>
      <c r="AV2208" s="30">
        <v>1408.96</v>
      </c>
      <c r="AW2208" s="24">
        <v>0.68820000000000003</v>
      </c>
      <c r="AX2208" s="24">
        <v>0.31180000000000002</v>
      </c>
      <c r="AY2208" s="24">
        <v>0.85460000000000003</v>
      </c>
      <c r="AZ2208" s="24">
        <v>0.1201</v>
      </c>
      <c r="BA2208" s="24">
        <v>0.31719999999999998</v>
      </c>
      <c r="BB2208" s="24">
        <v>0.31140000000000001</v>
      </c>
      <c r="BC2208" s="24">
        <v>0.33829999999999999</v>
      </c>
      <c r="BD2208" s="31">
        <v>1</v>
      </c>
      <c r="BE2208" s="23">
        <v>117</v>
      </c>
      <c r="BF2208" s="32" t="s">
        <v>4928</v>
      </c>
      <c r="BG2208" s="33">
        <v>151.360262001905</v>
      </c>
      <c r="BH2208" s="33">
        <v>-32.828444319342303</v>
      </c>
      <c r="BI2208" s="34">
        <f t="shared" si="476"/>
        <v>59</v>
      </c>
      <c r="BJ2208" s="34">
        <f t="shared" si="477"/>
        <v>77</v>
      </c>
      <c r="BK2208" s="34">
        <f t="shared" si="478"/>
        <v>36</v>
      </c>
      <c r="BL2208" s="34">
        <f t="shared" si="479"/>
        <v>1</v>
      </c>
      <c r="BM2208" s="34">
        <f t="shared" si="480"/>
        <v>37</v>
      </c>
      <c r="BN2208" s="34">
        <f t="shared" si="481"/>
        <v>100</v>
      </c>
      <c r="BO2208" s="34">
        <f t="shared" si="482"/>
        <v>83</v>
      </c>
      <c r="BP2208" s="34">
        <f t="shared" si="483"/>
        <v>60</v>
      </c>
      <c r="BQ2208" s="35">
        <f t="shared" si="484"/>
        <v>90</v>
      </c>
      <c r="BR2208" s="34">
        <f t="shared" si="485"/>
        <v>59</v>
      </c>
      <c r="BS2208" s="35">
        <f t="shared" si="486"/>
        <v>12</v>
      </c>
      <c r="BT2208" s="35">
        <f t="shared" si="487"/>
        <v>29</v>
      </c>
      <c r="BU2208" s="35">
        <f t="shared" si="488"/>
        <v>10</v>
      </c>
      <c r="BV2208" s="35">
        <f t="shared" si="489"/>
        <v>53</v>
      </c>
    </row>
    <row r="2209" spans="2:74" hidden="1" x14ac:dyDescent="0.3">
      <c r="B2209" s="6" t="s">
        <v>2635</v>
      </c>
      <c r="C2209" s="6">
        <v>108041164</v>
      </c>
      <c r="D2209" s="6" t="s">
        <v>1480</v>
      </c>
      <c r="E2209" s="6" t="s">
        <v>1108</v>
      </c>
      <c r="F2209" s="6" t="s">
        <v>1480</v>
      </c>
      <c r="G2209" s="6" t="s">
        <v>77</v>
      </c>
      <c r="H2209" s="6" t="s">
        <v>78</v>
      </c>
      <c r="I2209" s="22">
        <v>833250</v>
      </c>
      <c r="J2209" s="22">
        <v>830000</v>
      </c>
      <c r="K2209" s="22">
        <v>825600</v>
      </c>
      <c r="L2209" s="22">
        <v>890000</v>
      </c>
      <c r="M2209" s="22">
        <v>846000</v>
      </c>
      <c r="N2209" s="22">
        <v>775000</v>
      </c>
      <c r="O2209" s="23">
        <v>48</v>
      </c>
      <c r="P2209" s="23">
        <v>47</v>
      </c>
      <c r="Q2209" s="23">
        <v>42</v>
      </c>
      <c r="R2209" s="22">
        <v>650</v>
      </c>
      <c r="S2209" s="22">
        <v>610</v>
      </c>
      <c r="T2209" s="24">
        <v>3</v>
      </c>
      <c r="U2209" s="24">
        <v>-0.10000000000000009</v>
      </c>
      <c r="V2209" s="24">
        <v>3.1</v>
      </c>
      <c r="W2209" s="24">
        <v>3</v>
      </c>
      <c r="X2209" s="25">
        <v>4.0564056405640564E-2</v>
      </c>
      <c r="Y2209" s="24">
        <v>5.4</v>
      </c>
      <c r="Z2209" s="24">
        <v>-1.6999999999999993</v>
      </c>
      <c r="AA2209" s="24">
        <v>7.1</v>
      </c>
      <c r="AB2209" s="24">
        <v>7.3</v>
      </c>
      <c r="AC2209" s="26">
        <v>0.48646868638486407</v>
      </c>
      <c r="AD2209" s="24">
        <v>11.992604524561774</v>
      </c>
      <c r="AE2209" s="6">
        <v>414</v>
      </c>
      <c r="AF2209" s="6">
        <v>481</v>
      </c>
      <c r="AG2209" s="6">
        <v>368</v>
      </c>
      <c r="AH2209" s="27">
        <v>5.5744255744255744</v>
      </c>
      <c r="AI2209" s="28">
        <v>855000</v>
      </c>
      <c r="AJ2209" s="28">
        <v>808888</v>
      </c>
      <c r="AK2209" s="28">
        <v>820000</v>
      </c>
      <c r="AL2209" s="29">
        <v>5.7006656051270387E-2</v>
      </c>
      <c r="AM2209" s="29">
        <v>4.2682926829268296E-2</v>
      </c>
      <c r="AN2209" s="6">
        <v>3</v>
      </c>
      <c r="AO2209" s="27">
        <v>0.10000000000000009</v>
      </c>
      <c r="AP2209" s="6">
        <v>2.9</v>
      </c>
      <c r="AQ2209" s="26">
        <v>9.6551724137931033E-2</v>
      </c>
      <c r="AR2209" s="28">
        <v>650</v>
      </c>
      <c r="AS2209" s="28">
        <v>600</v>
      </c>
      <c r="AT2209" s="25">
        <v>8.3333333333333329E-2</v>
      </c>
      <c r="AU2209" s="26">
        <v>0.1640652366827734</v>
      </c>
      <c r="AV2209" s="30">
        <v>1336.16</v>
      </c>
      <c r="AW2209" s="24">
        <v>0.63400000000000001</v>
      </c>
      <c r="AX2209" s="24">
        <v>0.36599999999999999</v>
      </c>
      <c r="AY2209" s="24">
        <v>0.64180000000000004</v>
      </c>
      <c r="AZ2209" s="24">
        <v>0.2011</v>
      </c>
      <c r="BA2209" s="24">
        <v>0.3624</v>
      </c>
      <c r="BB2209" s="24">
        <v>0.23480000000000001</v>
      </c>
      <c r="BC2209" s="24">
        <v>0.3372</v>
      </c>
      <c r="BD2209" s="31">
        <v>1.5</v>
      </c>
      <c r="BE2209" s="23">
        <v>311</v>
      </c>
      <c r="BF2209" s="32" t="s">
        <v>4929</v>
      </c>
      <c r="BG2209" s="33">
        <v>152.86323459083499</v>
      </c>
      <c r="BH2209" s="33">
        <v>-31.440681528128199</v>
      </c>
      <c r="BI2209" s="34">
        <f t="shared" si="476"/>
        <v>67</v>
      </c>
      <c r="BJ2209" s="34">
        <f t="shared" si="477"/>
        <v>67</v>
      </c>
      <c r="BK2209" s="34">
        <f t="shared" si="478"/>
        <v>56</v>
      </c>
      <c r="BL2209" s="34">
        <f t="shared" si="479"/>
        <v>46</v>
      </c>
      <c r="BM2209" s="34">
        <f t="shared" si="480"/>
        <v>29</v>
      </c>
      <c r="BN2209" s="34">
        <f t="shared" si="481"/>
        <v>100</v>
      </c>
      <c r="BO2209" s="34">
        <f t="shared" si="482"/>
        <v>53</v>
      </c>
      <c r="BP2209" s="34">
        <f t="shared" si="483"/>
        <v>70</v>
      </c>
      <c r="BQ2209" s="35">
        <f t="shared" si="484"/>
        <v>85</v>
      </c>
      <c r="BR2209" s="34">
        <f t="shared" si="485"/>
        <v>31</v>
      </c>
      <c r="BS2209" s="35">
        <f t="shared" si="486"/>
        <v>1</v>
      </c>
      <c r="BT2209" s="35">
        <f t="shared" si="487"/>
        <v>27</v>
      </c>
      <c r="BU2209" s="35">
        <f t="shared" si="488"/>
        <v>15</v>
      </c>
      <c r="BV2209" s="35">
        <f t="shared" si="489"/>
        <v>53</v>
      </c>
    </row>
    <row r="2210" spans="2:74" hidden="1" x14ac:dyDescent="0.3">
      <c r="B2210" s="6" t="s">
        <v>2636</v>
      </c>
      <c r="C2210" s="6">
        <v>309011226</v>
      </c>
      <c r="D2210" s="6" t="s">
        <v>2281</v>
      </c>
      <c r="E2210" s="6" t="s">
        <v>1142</v>
      </c>
      <c r="F2210" s="6" t="s">
        <v>3657</v>
      </c>
      <c r="G2210" s="6" t="s">
        <v>97</v>
      </c>
      <c r="H2210" s="6" t="s">
        <v>78</v>
      </c>
      <c r="I2210" s="22">
        <v>1685000</v>
      </c>
      <c r="J2210" s="22">
        <v>1622000</v>
      </c>
      <c r="K2210" s="22">
        <v>1500000</v>
      </c>
      <c r="L2210" s="22">
        <v>1665000</v>
      </c>
      <c r="M2210" s="22">
        <v>1625000</v>
      </c>
      <c r="N2210" s="22">
        <v>1515000</v>
      </c>
      <c r="O2210" s="23">
        <v>31</v>
      </c>
      <c r="P2210" s="23">
        <v>33</v>
      </c>
      <c r="Q2210" s="23">
        <v>33</v>
      </c>
      <c r="R2210" s="22">
        <v>1100</v>
      </c>
      <c r="S2210" s="22">
        <v>1050</v>
      </c>
      <c r="T2210" s="24">
        <v>4.5</v>
      </c>
      <c r="U2210" s="24">
        <v>0</v>
      </c>
      <c r="V2210" s="24">
        <v>4.5</v>
      </c>
      <c r="W2210" s="24">
        <v>4.2</v>
      </c>
      <c r="X2210" s="25">
        <v>3.3946587537091989E-2</v>
      </c>
      <c r="Y2210" s="24">
        <v>4</v>
      </c>
      <c r="Z2210" s="24">
        <v>-1.5</v>
      </c>
      <c r="AA2210" s="24">
        <v>5.5</v>
      </c>
      <c r="AB2210" s="24">
        <v>5.4</v>
      </c>
      <c r="AC2210" s="26">
        <v>0.56542478822271558</v>
      </c>
      <c r="AD2210" s="24">
        <v>16.656307135581745</v>
      </c>
      <c r="AE2210" s="6">
        <v>192</v>
      </c>
      <c r="AF2210" s="6">
        <v>231</v>
      </c>
      <c r="AG2210" s="6">
        <v>209</v>
      </c>
      <c r="AH2210" s="27">
        <v>3.4414414414414414</v>
      </c>
      <c r="AI2210" s="28">
        <v>1925000</v>
      </c>
      <c r="AJ2210" s="28">
        <v>1780000</v>
      </c>
      <c r="AK2210" s="28">
        <v>1610000</v>
      </c>
      <c r="AL2210" s="29">
        <v>8.1460674157303375E-2</v>
      </c>
      <c r="AM2210" s="29">
        <v>0.19565217391304349</v>
      </c>
      <c r="AN2210" s="6">
        <v>3.6</v>
      </c>
      <c r="AO2210" s="27">
        <v>-0.10000000000000009</v>
      </c>
      <c r="AP2210" s="6">
        <v>3.7</v>
      </c>
      <c r="AQ2210" s="26">
        <v>0.17817919075144509</v>
      </c>
      <c r="AR2210" s="28">
        <v>1200</v>
      </c>
      <c r="AS2210" s="28">
        <v>1100</v>
      </c>
      <c r="AT2210" s="25">
        <v>9.0909090909090912E-2</v>
      </c>
      <c r="AU2210" s="26">
        <v>0.37647396477554562</v>
      </c>
      <c r="AV2210" s="30">
        <v>1945.4400000000003</v>
      </c>
      <c r="AW2210" s="24">
        <v>0.73740000000000006</v>
      </c>
      <c r="AX2210" s="24">
        <v>0.2626</v>
      </c>
      <c r="AY2210" s="24">
        <v>0.71009999999999995</v>
      </c>
      <c r="AZ2210" s="24">
        <v>0.26369999999999999</v>
      </c>
      <c r="BA2210" s="24">
        <v>0.38800000000000001</v>
      </c>
      <c r="BB2210" s="24">
        <v>0.38819999999999999</v>
      </c>
      <c r="BC2210" s="24">
        <v>0.20119999999999999</v>
      </c>
      <c r="BD2210" s="31">
        <v>6</v>
      </c>
      <c r="BE2210" s="23">
        <v>79</v>
      </c>
      <c r="BF2210" s="32" t="s">
        <v>4930</v>
      </c>
      <c r="BG2210" s="33">
        <v>153.43540979740499</v>
      </c>
      <c r="BH2210" s="33">
        <v>-28.084610476344299</v>
      </c>
      <c r="BI2210" s="34">
        <f t="shared" si="476"/>
        <v>42</v>
      </c>
      <c r="BJ2210" s="34">
        <f t="shared" si="477"/>
        <v>57</v>
      </c>
      <c r="BK2210" s="34">
        <f t="shared" si="478"/>
        <v>82</v>
      </c>
      <c r="BL2210" s="34">
        <f t="shared" si="479"/>
        <v>1</v>
      </c>
      <c r="BM2210" s="34">
        <f t="shared" si="480"/>
        <v>41</v>
      </c>
      <c r="BN2210" s="34">
        <f t="shared" si="481"/>
        <v>100</v>
      </c>
      <c r="BO2210" s="34">
        <f t="shared" si="482"/>
        <v>91</v>
      </c>
      <c r="BP2210" s="34">
        <f t="shared" si="483"/>
        <v>75</v>
      </c>
      <c r="BQ2210" s="35">
        <f t="shared" si="484"/>
        <v>64</v>
      </c>
      <c r="BR2210" s="34">
        <f t="shared" si="485"/>
        <v>1</v>
      </c>
      <c r="BS2210" s="35">
        <f t="shared" si="486"/>
        <v>1</v>
      </c>
      <c r="BT2210" s="35">
        <f t="shared" si="487"/>
        <v>51</v>
      </c>
      <c r="BU2210" s="35">
        <f t="shared" si="488"/>
        <v>60</v>
      </c>
      <c r="BV2210" s="35">
        <f t="shared" si="489"/>
        <v>53</v>
      </c>
    </row>
    <row r="2211" spans="2:74" hidden="1" x14ac:dyDescent="0.3">
      <c r="B2211" s="6" t="s">
        <v>2637</v>
      </c>
      <c r="C2211" s="6">
        <v>309011228</v>
      </c>
      <c r="D2211" s="6" t="s">
        <v>2281</v>
      </c>
      <c r="E2211" s="6" t="s">
        <v>1142</v>
      </c>
      <c r="F2211" s="6" t="s">
        <v>3657</v>
      </c>
      <c r="G2211" s="6" t="s">
        <v>97</v>
      </c>
      <c r="H2211" s="6" t="s">
        <v>78</v>
      </c>
      <c r="I2211" s="22">
        <v>1850000</v>
      </c>
      <c r="J2211" s="22">
        <v>1805000</v>
      </c>
      <c r="K2211" s="22">
        <v>1791900</v>
      </c>
      <c r="L2211" s="22">
        <v>1975000</v>
      </c>
      <c r="M2211" s="22">
        <v>1850000</v>
      </c>
      <c r="N2211" s="22">
        <v>1815000</v>
      </c>
      <c r="O2211" s="23">
        <v>32</v>
      </c>
      <c r="P2211" s="23">
        <v>30</v>
      </c>
      <c r="Q2211" s="23">
        <v>31</v>
      </c>
      <c r="R2211" s="22">
        <v>1275</v>
      </c>
      <c r="S2211" s="22">
        <v>1200</v>
      </c>
      <c r="T2211" s="24">
        <v>4.7</v>
      </c>
      <c r="U2211" s="24">
        <v>0.29999999999999982</v>
      </c>
      <c r="V2211" s="24">
        <v>4.4000000000000004</v>
      </c>
      <c r="W2211" s="24">
        <v>4.4000000000000004</v>
      </c>
      <c r="X2211" s="25">
        <v>3.5837837837837838E-2</v>
      </c>
      <c r="Y2211" s="24">
        <v>5</v>
      </c>
      <c r="Z2211" s="24">
        <v>-1.7999999999999998</v>
      </c>
      <c r="AA2211" s="24">
        <v>6.8</v>
      </c>
      <c r="AB2211" s="24">
        <v>6.9</v>
      </c>
      <c r="AC2211" s="26">
        <v>0.6493969521636378</v>
      </c>
      <c r="AD2211" s="24">
        <v>18.120427775305128</v>
      </c>
      <c r="AE2211" s="6">
        <v>192</v>
      </c>
      <c r="AF2211" s="6">
        <v>231</v>
      </c>
      <c r="AG2211" s="6">
        <v>209</v>
      </c>
      <c r="AH2211" s="27">
        <v>3.4414414414414414</v>
      </c>
      <c r="AI2211" s="28">
        <v>1925000</v>
      </c>
      <c r="AJ2211" s="28">
        <v>1780000</v>
      </c>
      <c r="AK2211" s="28">
        <v>1610000</v>
      </c>
      <c r="AL2211" s="29">
        <v>8.1460674157303375E-2</v>
      </c>
      <c r="AM2211" s="29">
        <v>0.19565217391304349</v>
      </c>
      <c r="AN2211" s="6">
        <v>3.6</v>
      </c>
      <c r="AO2211" s="27">
        <v>-0.10000000000000009</v>
      </c>
      <c r="AP2211" s="6">
        <v>3.7</v>
      </c>
      <c r="AQ2211" s="26">
        <v>0.17817919075144509</v>
      </c>
      <c r="AR2211" s="28">
        <v>1200</v>
      </c>
      <c r="AS2211" s="28">
        <v>1100</v>
      </c>
      <c r="AT2211" s="25">
        <v>9.0909090909090912E-2</v>
      </c>
      <c r="AU2211" s="26">
        <v>0.37647396477554562</v>
      </c>
      <c r="AV2211" s="30">
        <v>1963.3600000000001</v>
      </c>
      <c r="AW2211" s="24">
        <v>0.69330000000000003</v>
      </c>
      <c r="AX2211" s="24">
        <v>0.30669999999999997</v>
      </c>
      <c r="AY2211" s="24">
        <v>0.58689999999999998</v>
      </c>
      <c r="AZ2211" s="24">
        <v>0.32740000000000002</v>
      </c>
      <c r="BA2211" s="24">
        <v>0.34250000000000003</v>
      </c>
      <c r="BB2211" s="24">
        <v>0.3392</v>
      </c>
      <c r="BC2211" s="24">
        <v>0.29220000000000002</v>
      </c>
      <c r="BD2211" s="31">
        <v>8.5</v>
      </c>
      <c r="BE2211" s="23">
        <v>75</v>
      </c>
      <c r="BF2211" s="32" t="s">
        <v>4931</v>
      </c>
      <c r="BG2211" s="33">
        <v>153.423479957339</v>
      </c>
      <c r="BH2211" s="33">
        <v>-28.054635988618799</v>
      </c>
      <c r="BI2211" s="34">
        <f t="shared" si="476"/>
        <v>39</v>
      </c>
      <c r="BJ2211" s="34">
        <f t="shared" si="477"/>
        <v>57</v>
      </c>
      <c r="BK2211" s="34">
        <f t="shared" si="478"/>
        <v>82</v>
      </c>
      <c r="BL2211" s="34">
        <f t="shared" si="479"/>
        <v>1</v>
      </c>
      <c r="BM2211" s="34">
        <f t="shared" si="480"/>
        <v>41</v>
      </c>
      <c r="BN2211" s="34">
        <f t="shared" si="481"/>
        <v>100</v>
      </c>
      <c r="BO2211" s="34">
        <f t="shared" si="482"/>
        <v>92</v>
      </c>
      <c r="BP2211" s="34">
        <f t="shared" si="483"/>
        <v>65</v>
      </c>
      <c r="BQ2211" s="35">
        <f t="shared" si="484"/>
        <v>70</v>
      </c>
      <c r="BR2211" s="34">
        <f t="shared" si="485"/>
        <v>1</v>
      </c>
      <c r="BS2211" s="35">
        <f t="shared" si="486"/>
        <v>1</v>
      </c>
      <c r="BT2211" s="35">
        <f t="shared" si="487"/>
        <v>34</v>
      </c>
      <c r="BU2211" s="35">
        <f t="shared" si="488"/>
        <v>85</v>
      </c>
      <c r="BV2211" s="35">
        <f t="shared" si="489"/>
        <v>53</v>
      </c>
    </row>
    <row r="2212" spans="2:74" hidden="1" x14ac:dyDescent="0.3">
      <c r="B2212" s="6" t="s">
        <v>2638</v>
      </c>
      <c r="C2212" s="6">
        <v>308031205</v>
      </c>
      <c r="D2212" s="6" t="s">
        <v>372</v>
      </c>
      <c r="E2212" s="6" t="s">
        <v>370</v>
      </c>
      <c r="F2212" s="6" t="s">
        <v>372</v>
      </c>
      <c r="G2212" s="6" t="s">
        <v>97</v>
      </c>
      <c r="H2212" s="6" t="s">
        <v>78</v>
      </c>
      <c r="I2212" s="22">
        <v>423720</v>
      </c>
      <c r="J2212" s="22">
        <v>399000</v>
      </c>
      <c r="K2212" s="22">
        <v>335000</v>
      </c>
      <c r="L2212" s="22">
        <v>425000</v>
      </c>
      <c r="M2212" s="22">
        <v>415000</v>
      </c>
      <c r="N2212" s="22">
        <v>350000</v>
      </c>
      <c r="O2212" s="23">
        <v>29</v>
      </c>
      <c r="P2212" s="23">
        <v>30</v>
      </c>
      <c r="Q2212" s="23">
        <v>35</v>
      </c>
      <c r="R2212" s="22">
        <v>470</v>
      </c>
      <c r="S2212" s="22">
        <v>440</v>
      </c>
      <c r="T2212" s="24">
        <v>4.8</v>
      </c>
      <c r="U2212" s="24">
        <v>-0.60000000000000053</v>
      </c>
      <c r="V2212" s="24">
        <v>5.4</v>
      </c>
      <c r="W2212" s="24">
        <v>5</v>
      </c>
      <c r="X2212" s="25">
        <v>5.7679599735674505E-2</v>
      </c>
      <c r="Y2212" s="24">
        <v>4.9000000000000004</v>
      </c>
      <c r="Z2212" s="24">
        <v>-1.5</v>
      </c>
      <c r="AA2212" s="24">
        <v>6.4</v>
      </c>
      <c r="AB2212" s="24">
        <v>6.2</v>
      </c>
      <c r="AC2212" s="26">
        <v>0.35805704534373473</v>
      </c>
      <c r="AD2212" s="24">
        <v>6.2076894948055354</v>
      </c>
      <c r="AE2212" s="6">
        <v>526</v>
      </c>
      <c r="AF2212" s="6">
        <v>536</v>
      </c>
      <c r="AG2212" s="6">
        <v>437</v>
      </c>
      <c r="AH2212" s="27">
        <v>3.2511700468018723</v>
      </c>
      <c r="AI2212" s="28">
        <v>550000</v>
      </c>
      <c r="AJ2212" s="28">
        <v>470000</v>
      </c>
      <c r="AK2212" s="28">
        <v>395000</v>
      </c>
      <c r="AL2212" s="29">
        <v>0.1702127659574468</v>
      </c>
      <c r="AM2212" s="29">
        <v>0.39240506329113922</v>
      </c>
      <c r="AN2212" s="6">
        <v>3.3</v>
      </c>
      <c r="AO2212" s="27">
        <v>-0.60000000000000009</v>
      </c>
      <c r="AP2212" s="6">
        <v>3.9</v>
      </c>
      <c r="AQ2212" s="26">
        <v>6.6666666666666666E-2</v>
      </c>
      <c r="AR2212" s="28">
        <v>520</v>
      </c>
      <c r="AS2212" s="28">
        <v>490</v>
      </c>
      <c r="AT2212" s="25">
        <v>6.1224489795918366E-2</v>
      </c>
      <c r="AU2212" s="26">
        <v>0.42999881663965067</v>
      </c>
      <c r="AV2212" s="30">
        <v>1312.64</v>
      </c>
      <c r="AW2212" s="24">
        <v>0.6048</v>
      </c>
      <c r="AX2212" s="24">
        <v>0.3952</v>
      </c>
      <c r="AY2212" s="24">
        <v>0.80879999999999996</v>
      </c>
      <c r="AZ2212" s="24">
        <v>0.14000000000000001</v>
      </c>
      <c r="BA2212" s="24">
        <v>0.24610000000000001</v>
      </c>
      <c r="BB2212" s="24">
        <v>0.30380000000000001</v>
      </c>
      <c r="BC2212" s="24">
        <v>0.41899999999999998</v>
      </c>
      <c r="BD2212" s="31">
        <v>1.5</v>
      </c>
      <c r="BE2212" s="23">
        <v>521</v>
      </c>
      <c r="BF2212" s="32" t="s">
        <v>4932</v>
      </c>
      <c r="BG2212" s="33">
        <v>150.52726262064101</v>
      </c>
      <c r="BH2212" s="33">
        <v>-23.373105673600399</v>
      </c>
      <c r="BI2212" s="34">
        <f t="shared" si="476"/>
        <v>37</v>
      </c>
      <c r="BJ2212" s="34">
        <f t="shared" si="477"/>
        <v>62</v>
      </c>
      <c r="BK2212" s="34">
        <f t="shared" si="478"/>
        <v>85</v>
      </c>
      <c r="BL2212" s="34">
        <f t="shared" si="479"/>
        <v>1</v>
      </c>
      <c r="BM2212" s="34">
        <f t="shared" si="480"/>
        <v>85</v>
      </c>
      <c r="BN2212" s="34">
        <f t="shared" si="481"/>
        <v>87</v>
      </c>
      <c r="BO2212" s="34">
        <f t="shared" si="482"/>
        <v>26</v>
      </c>
      <c r="BP2212" s="34">
        <f t="shared" si="483"/>
        <v>44</v>
      </c>
      <c r="BQ2212" s="35">
        <f t="shared" si="484"/>
        <v>100</v>
      </c>
      <c r="BR2212" s="34">
        <f t="shared" si="485"/>
        <v>88</v>
      </c>
      <c r="BS2212" s="35">
        <f t="shared" si="486"/>
        <v>29</v>
      </c>
      <c r="BT2212" s="35">
        <f t="shared" si="487"/>
        <v>36</v>
      </c>
      <c r="BU2212" s="35">
        <f t="shared" si="488"/>
        <v>15</v>
      </c>
      <c r="BV2212" s="35">
        <f t="shared" si="489"/>
        <v>53</v>
      </c>
    </row>
    <row r="2213" spans="2:74" hidden="1" x14ac:dyDescent="0.3">
      <c r="B2213" s="6" t="s">
        <v>2639</v>
      </c>
      <c r="C2213" s="6">
        <v>308051538</v>
      </c>
      <c r="D2213" s="6" t="s">
        <v>1150</v>
      </c>
      <c r="E2213" s="6" t="s">
        <v>370</v>
      </c>
      <c r="F2213" s="6" t="s">
        <v>1150</v>
      </c>
      <c r="G2213" s="6" t="s">
        <v>97</v>
      </c>
      <c r="H2213" s="6" t="s">
        <v>78</v>
      </c>
      <c r="I2213" s="22">
        <v>519000</v>
      </c>
      <c r="J2213" s="22">
        <v>501280</v>
      </c>
      <c r="K2213" s="22">
        <v>425000</v>
      </c>
      <c r="L2213" s="22">
        <v>535700</v>
      </c>
      <c r="M2213" s="22">
        <v>515000</v>
      </c>
      <c r="N2213" s="22">
        <v>410000</v>
      </c>
      <c r="O2213" s="23">
        <v>37</v>
      </c>
      <c r="P2213" s="23">
        <v>40</v>
      </c>
      <c r="Q2213" s="23">
        <v>49</v>
      </c>
      <c r="R2213" s="22">
        <v>520</v>
      </c>
      <c r="S2213" s="22">
        <v>450</v>
      </c>
      <c r="T2213" s="24">
        <v>6.3</v>
      </c>
      <c r="U2213" s="24">
        <v>-0.29999999999999982</v>
      </c>
      <c r="V2213" s="24">
        <v>6.6</v>
      </c>
      <c r="W2213" s="24">
        <v>6.8</v>
      </c>
      <c r="X2213" s="25">
        <v>5.210019267822736E-2</v>
      </c>
      <c r="Y2213" s="24">
        <v>5.5</v>
      </c>
      <c r="Z2213" s="24">
        <v>-1.5</v>
      </c>
      <c r="AA2213" s="24">
        <v>7</v>
      </c>
      <c r="AB2213" s="24">
        <v>7.1</v>
      </c>
      <c r="AC2213" s="26">
        <v>0.23932253313696611</v>
      </c>
      <c r="AD2213" s="24">
        <v>4.5935057210830408</v>
      </c>
      <c r="AE2213" s="6">
        <v>358</v>
      </c>
      <c r="AF2213" s="6">
        <v>391</v>
      </c>
      <c r="AG2213" s="6">
        <v>336</v>
      </c>
      <c r="AH2213" s="27">
        <v>3.1705685618729098</v>
      </c>
      <c r="AI2213" s="28">
        <v>550000</v>
      </c>
      <c r="AJ2213" s="28">
        <v>425000</v>
      </c>
      <c r="AK2213" s="28">
        <v>405000</v>
      </c>
      <c r="AL2213" s="29">
        <v>0.29411764705882354</v>
      </c>
      <c r="AM2213" s="29">
        <v>0.35802469135802467</v>
      </c>
      <c r="AN2213" s="6">
        <v>4.5</v>
      </c>
      <c r="AO2213" s="27">
        <v>-0.5</v>
      </c>
      <c r="AP2213" s="6">
        <v>5</v>
      </c>
      <c r="AQ2213" s="26">
        <v>4.4736842105263158E-2</v>
      </c>
      <c r="AR2213" s="28">
        <v>520</v>
      </c>
      <c r="AS2213" s="28">
        <v>460</v>
      </c>
      <c r="AT2213" s="25">
        <v>0.13043478260869565</v>
      </c>
      <c r="AU2213" s="26">
        <v>0.62875236930279521</v>
      </c>
      <c r="AV2213" s="30">
        <v>2172.8000000000002</v>
      </c>
      <c r="AW2213" s="24">
        <v>0.76570000000000005</v>
      </c>
      <c r="AX2213" s="24">
        <v>0.23430000000000001</v>
      </c>
      <c r="AY2213" s="24">
        <v>0.91990000000000005</v>
      </c>
      <c r="AZ2213" s="24">
        <v>4.0899999999999999E-2</v>
      </c>
      <c r="BA2213" s="24">
        <v>0.22270000000000001</v>
      </c>
      <c r="BB2213" s="24">
        <v>0.40529999999999999</v>
      </c>
      <c r="BC2213" s="24">
        <v>0.35399999999999998</v>
      </c>
      <c r="BD2213" s="31">
        <v>3.5</v>
      </c>
      <c r="BE2213" s="23">
        <v>433</v>
      </c>
      <c r="BF2213" s="32" t="s">
        <v>4933</v>
      </c>
      <c r="BG2213" s="33">
        <v>151.26801031617401</v>
      </c>
      <c r="BH2213" s="33">
        <v>-23.912954731104499</v>
      </c>
      <c r="BI2213" s="34">
        <f t="shared" si="476"/>
        <v>13</v>
      </c>
      <c r="BJ2213" s="34">
        <f t="shared" si="477"/>
        <v>42</v>
      </c>
      <c r="BK2213" s="34">
        <f t="shared" si="478"/>
        <v>86</v>
      </c>
      <c r="BL2213" s="34">
        <f t="shared" si="479"/>
        <v>1</v>
      </c>
      <c r="BM2213" s="34">
        <f t="shared" si="480"/>
        <v>100</v>
      </c>
      <c r="BN2213" s="34">
        <f t="shared" si="481"/>
        <v>54</v>
      </c>
      <c r="BO2213" s="34">
        <f t="shared" si="482"/>
        <v>37</v>
      </c>
      <c r="BP2213" s="34">
        <f t="shared" si="483"/>
        <v>39</v>
      </c>
      <c r="BQ2213" s="35">
        <f t="shared" si="484"/>
        <v>100</v>
      </c>
      <c r="BR2213" s="34">
        <f t="shared" si="485"/>
        <v>100</v>
      </c>
      <c r="BS2213" s="35">
        <f t="shared" si="486"/>
        <v>100</v>
      </c>
      <c r="BT2213" s="35">
        <f t="shared" si="487"/>
        <v>26</v>
      </c>
      <c r="BU2213" s="35">
        <f t="shared" si="488"/>
        <v>35</v>
      </c>
      <c r="BV2213" s="35">
        <f t="shared" si="489"/>
        <v>53</v>
      </c>
    </row>
    <row r="2214" spans="2:74" hidden="1" x14ac:dyDescent="0.3">
      <c r="B2214" s="6" t="s">
        <v>2640</v>
      </c>
      <c r="C2214" s="6">
        <v>318021478</v>
      </c>
      <c r="D2214" s="6" t="s">
        <v>773</v>
      </c>
      <c r="E2214" s="6" t="s">
        <v>773</v>
      </c>
      <c r="F2214" s="6" t="s">
        <v>773</v>
      </c>
      <c r="G2214" s="6" t="s">
        <v>97</v>
      </c>
      <c r="H2214" s="6" t="s">
        <v>78</v>
      </c>
      <c r="I2214" s="22">
        <v>559000</v>
      </c>
      <c r="J2214" s="22">
        <v>576800</v>
      </c>
      <c r="K2214" s="22">
        <v>500000</v>
      </c>
      <c r="L2214" s="22">
        <v>560000</v>
      </c>
      <c r="M2214" s="22">
        <v>563000</v>
      </c>
      <c r="N2214" s="22">
        <v>490000</v>
      </c>
      <c r="O2214" s="23">
        <v>26</v>
      </c>
      <c r="P2214" s="23">
        <v>26</v>
      </c>
      <c r="Q2214" s="23">
        <v>32</v>
      </c>
      <c r="R2214" s="22">
        <v>470</v>
      </c>
      <c r="S2214" s="22">
        <v>400</v>
      </c>
      <c r="T2214" s="24">
        <v>4.8</v>
      </c>
      <c r="U2214" s="24">
        <v>-0.70000000000000018</v>
      </c>
      <c r="V2214" s="24">
        <v>5.5</v>
      </c>
      <c r="W2214" s="24">
        <v>5.9</v>
      </c>
      <c r="X2214" s="25">
        <v>4.3720930232558138E-2</v>
      </c>
      <c r="Y2214" s="24">
        <v>3.9</v>
      </c>
      <c r="Z2214" s="24">
        <v>-1.3000000000000003</v>
      </c>
      <c r="AA2214" s="24">
        <v>5.2</v>
      </c>
      <c r="AB2214" s="24">
        <v>5.3</v>
      </c>
      <c r="AC2214" s="26">
        <v>0.30810782462764841</v>
      </c>
      <c r="AD2214" s="24">
        <v>7.0471470526536599</v>
      </c>
      <c r="AE2214" s="6">
        <v>688</v>
      </c>
      <c r="AF2214" s="6">
        <v>586</v>
      </c>
      <c r="AG2214" s="6">
        <v>517</v>
      </c>
      <c r="AH2214" s="27">
        <v>2.8293029871977238</v>
      </c>
      <c r="AI2214" s="28">
        <v>567000</v>
      </c>
      <c r="AJ2214" s="28">
        <v>459000</v>
      </c>
      <c r="AK2214" s="28">
        <v>407500</v>
      </c>
      <c r="AL2214" s="29">
        <v>0.23529411764705882</v>
      </c>
      <c r="AM2214" s="29">
        <v>0.39141104294478529</v>
      </c>
      <c r="AN2214" s="6">
        <v>3.5</v>
      </c>
      <c r="AO2214" s="27">
        <v>-1.0999999999999996</v>
      </c>
      <c r="AP2214" s="6">
        <v>4.5999999999999996</v>
      </c>
      <c r="AQ2214" s="26">
        <v>6.2E-2</v>
      </c>
      <c r="AR2214" s="28">
        <v>530</v>
      </c>
      <c r="AS2214" s="28">
        <v>490</v>
      </c>
      <c r="AT2214" s="25">
        <v>8.1632653061224483E-2</v>
      </c>
      <c r="AU2214" s="26">
        <v>0.49397749098413712</v>
      </c>
      <c r="AV2214" s="30">
        <v>1525.44</v>
      </c>
      <c r="AW2214" s="24">
        <v>0.54920000000000002</v>
      </c>
      <c r="AX2214" s="24">
        <v>0.45079999999999998</v>
      </c>
      <c r="AY2214" s="24">
        <v>0.46750000000000003</v>
      </c>
      <c r="AZ2214" s="24">
        <v>0.38300000000000001</v>
      </c>
      <c r="BA2214" s="24">
        <v>0.19550000000000001</v>
      </c>
      <c r="BB2214" s="24">
        <v>0.26219999999999999</v>
      </c>
      <c r="BC2214" s="24">
        <v>0.51219999999999999</v>
      </c>
      <c r="BD2214" s="31">
        <v>2</v>
      </c>
      <c r="BE2214" s="23">
        <v>1110</v>
      </c>
      <c r="BF2214" s="32" t="s">
        <v>4934</v>
      </c>
      <c r="BG2214" s="33">
        <v>146.800090065078</v>
      </c>
      <c r="BH2214" s="33">
        <v>-19.289329161022199</v>
      </c>
      <c r="BI2214" s="34">
        <f t="shared" si="476"/>
        <v>37</v>
      </c>
      <c r="BJ2214" s="34">
        <f t="shared" si="477"/>
        <v>59</v>
      </c>
      <c r="BK2214" s="34">
        <f t="shared" si="478"/>
        <v>90</v>
      </c>
      <c r="BL2214" s="34">
        <f t="shared" si="479"/>
        <v>1</v>
      </c>
      <c r="BM2214" s="34">
        <f t="shared" si="480"/>
        <v>100</v>
      </c>
      <c r="BN2214" s="34">
        <f t="shared" si="481"/>
        <v>80</v>
      </c>
      <c r="BO2214" s="34">
        <f t="shared" si="482"/>
        <v>1</v>
      </c>
      <c r="BP2214" s="34">
        <f t="shared" si="483"/>
        <v>33</v>
      </c>
      <c r="BQ2214" s="35">
        <f t="shared" si="484"/>
        <v>96</v>
      </c>
      <c r="BR2214" s="34">
        <f t="shared" si="485"/>
        <v>80</v>
      </c>
      <c r="BS2214" s="35">
        <f t="shared" si="486"/>
        <v>62</v>
      </c>
      <c r="BT2214" s="35">
        <f t="shared" si="487"/>
        <v>52</v>
      </c>
      <c r="BU2214" s="35">
        <f t="shared" si="488"/>
        <v>20</v>
      </c>
      <c r="BV2214" s="35">
        <f t="shared" si="489"/>
        <v>53</v>
      </c>
    </row>
    <row r="2215" spans="2:74" hidden="1" x14ac:dyDescent="0.3">
      <c r="B2215" s="6" t="s">
        <v>2641</v>
      </c>
      <c r="C2215" s="6">
        <v>309091540</v>
      </c>
      <c r="D2215" s="6" t="s">
        <v>2157</v>
      </c>
      <c r="E2215" s="6" t="s">
        <v>1142</v>
      </c>
      <c r="F2215" s="6" t="s">
        <v>3657</v>
      </c>
      <c r="G2215" s="6" t="s">
        <v>97</v>
      </c>
      <c r="H2215" s="6" t="s">
        <v>78</v>
      </c>
      <c r="I2215" s="22">
        <v>1050000</v>
      </c>
      <c r="J2215" s="22">
        <v>994500</v>
      </c>
      <c r="K2215" s="22">
        <v>899000</v>
      </c>
      <c r="L2215" s="22">
        <v>1055000</v>
      </c>
      <c r="M2215" s="22">
        <v>1075000</v>
      </c>
      <c r="N2215" s="22">
        <v>950000</v>
      </c>
      <c r="O2215" s="23">
        <v>48</v>
      </c>
      <c r="P2215" s="23">
        <v>34</v>
      </c>
      <c r="Q2215" s="23">
        <v>32</v>
      </c>
      <c r="R2215" s="22">
        <v>710</v>
      </c>
      <c r="S2215" s="22">
        <v>690</v>
      </c>
      <c r="T2215" s="24">
        <v>1.6</v>
      </c>
      <c r="U2215" s="24">
        <v>0</v>
      </c>
      <c r="V2215" s="24">
        <v>1.6</v>
      </c>
      <c r="W2215" s="24">
        <v>1.8</v>
      </c>
      <c r="X2215" s="25">
        <v>3.5161904761904762E-2</v>
      </c>
      <c r="Y2215" s="24">
        <v>4.0999999999999996</v>
      </c>
      <c r="Z2215" s="24">
        <v>-1.8000000000000007</v>
      </c>
      <c r="AA2215" s="24">
        <v>5.9</v>
      </c>
      <c r="AB2215" s="24">
        <v>6.7</v>
      </c>
      <c r="AC2215" s="26">
        <v>0.53137348820500541</v>
      </c>
      <c r="AD2215" s="24">
        <v>15.11219292023986</v>
      </c>
      <c r="AE2215" s="6">
        <v>137</v>
      </c>
      <c r="AF2215" s="6">
        <v>153</v>
      </c>
      <c r="AG2215" s="6">
        <v>152</v>
      </c>
      <c r="AH2215" s="27">
        <v>3.9379157427937912</v>
      </c>
      <c r="AI2215" s="28">
        <v>1136500</v>
      </c>
      <c r="AJ2215" s="28">
        <v>1033000</v>
      </c>
      <c r="AK2215" s="28">
        <v>908000</v>
      </c>
      <c r="AL2215" s="29">
        <v>0.10019361084220717</v>
      </c>
      <c r="AM2215" s="29">
        <v>0.25165198237885461</v>
      </c>
      <c r="AN2215" s="6">
        <v>2.6</v>
      </c>
      <c r="AO2215" s="27">
        <v>-0.29999999999999982</v>
      </c>
      <c r="AP2215" s="6">
        <v>2.9</v>
      </c>
      <c r="AQ2215" s="26">
        <v>0.13099593495934961</v>
      </c>
      <c r="AR2215" s="28">
        <v>845</v>
      </c>
      <c r="AS2215" s="28">
        <v>795</v>
      </c>
      <c r="AT2215" s="25">
        <v>6.2893081761006289E-2</v>
      </c>
      <c r="AU2215" s="26">
        <v>0.36644798580775229</v>
      </c>
      <c r="AV2215" s="30">
        <v>1336.16</v>
      </c>
      <c r="AW2215" s="24">
        <v>0.50549999999999995</v>
      </c>
      <c r="AX2215" s="24">
        <v>0.4945</v>
      </c>
      <c r="AY2215" s="24">
        <v>0.1343</v>
      </c>
      <c r="AZ2215" s="24">
        <v>0.15090000000000001</v>
      </c>
      <c r="BA2215" s="24">
        <v>0.15540000000000001</v>
      </c>
      <c r="BB2215" s="24">
        <v>0.1273</v>
      </c>
      <c r="BC2215" s="24">
        <v>0.68049999999999999</v>
      </c>
      <c r="BD2215" s="31">
        <v>2</v>
      </c>
      <c r="BE2215" s="23">
        <v>66</v>
      </c>
      <c r="BF2215" s="32" t="s">
        <v>4935</v>
      </c>
      <c r="BG2215" s="33">
        <v>153.39732607785601</v>
      </c>
      <c r="BH2215" s="33">
        <v>-27.966654479369399</v>
      </c>
      <c r="BI2215" s="34">
        <f t="shared" si="476"/>
        <v>90</v>
      </c>
      <c r="BJ2215" s="34">
        <f t="shared" si="477"/>
        <v>74</v>
      </c>
      <c r="BK2215" s="34">
        <f t="shared" si="478"/>
        <v>76</v>
      </c>
      <c r="BL2215" s="34">
        <f t="shared" si="479"/>
        <v>1</v>
      </c>
      <c r="BM2215" s="34">
        <f t="shared" si="480"/>
        <v>51</v>
      </c>
      <c r="BN2215" s="34">
        <f t="shared" si="481"/>
        <v>100</v>
      </c>
      <c r="BO2215" s="34">
        <f t="shared" si="482"/>
        <v>94</v>
      </c>
      <c r="BP2215" s="34">
        <f t="shared" si="483"/>
        <v>24</v>
      </c>
      <c r="BQ2215" s="35">
        <f t="shared" si="484"/>
        <v>68</v>
      </c>
      <c r="BR2215" s="34">
        <f t="shared" si="485"/>
        <v>1</v>
      </c>
      <c r="BS2215" s="35">
        <f t="shared" si="486"/>
        <v>1</v>
      </c>
      <c r="BT2215" s="35">
        <f t="shared" si="487"/>
        <v>49</v>
      </c>
      <c r="BU2215" s="35">
        <f t="shared" si="488"/>
        <v>20</v>
      </c>
      <c r="BV2215" s="35">
        <f t="shared" si="489"/>
        <v>52</v>
      </c>
    </row>
    <row r="2216" spans="2:74" hidden="1" x14ac:dyDescent="0.3">
      <c r="B2216" s="6" t="s">
        <v>2642</v>
      </c>
      <c r="C2216" s="6">
        <v>212051567</v>
      </c>
      <c r="D2216" s="6" t="s">
        <v>267</v>
      </c>
      <c r="E2216" s="6" t="s">
        <v>157</v>
      </c>
      <c r="F2216" s="6" t="s">
        <v>689</v>
      </c>
      <c r="G2216" s="6" t="s">
        <v>86</v>
      </c>
      <c r="H2216" s="6" t="s">
        <v>78</v>
      </c>
      <c r="I2216" s="22">
        <v>1550000</v>
      </c>
      <c r="J2216" s="22">
        <v>1550000</v>
      </c>
      <c r="K2216" s="22">
        <v>1415200</v>
      </c>
      <c r="L2216" s="22">
        <v>1330000</v>
      </c>
      <c r="M2216" s="22">
        <v>1357000</v>
      </c>
      <c r="N2216" s="22">
        <v>1220000</v>
      </c>
      <c r="O2216" s="23">
        <v>27</v>
      </c>
      <c r="P2216" s="23">
        <v>27</v>
      </c>
      <c r="Q2216" s="23">
        <v>27</v>
      </c>
      <c r="R2216" s="22">
        <v>590</v>
      </c>
      <c r="S2216" s="22">
        <v>520</v>
      </c>
      <c r="T2216" s="24">
        <v>1.8</v>
      </c>
      <c r="U2216" s="24">
        <v>-9.9999999999999867E-2</v>
      </c>
      <c r="V2216" s="24">
        <v>1.9</v>
      </c>
      <c r="W2216" s="24">
        <v>1.6</v>
      </c>
      <c r="X2216" s="25">
        <v>1.9793548387096776E-2</v>
      </c>
      <c r="Y2216" s="24">
        <v>4.9000000000000004</v>
      </c>
      <c r="Z2216" s="24">
        <v>-1</v>
      </c>
      <c r="AA2216" s="24">
        <v>5.9</v>
      </c>
      <c r="AB2216" s="24">
        <v>5.8</v>
      </c>
      <c r="AC2216" s="26">
        <v>0.41219539458976073</v>
      </c>
      <c r="AD2216" s="24">
        <v>20.824734733185437</v>
      </c>
      <c r="AE2216" s="6">
        <v>308</v>
      </c>
      <c r="AF2216" s="6">
        <v>340</v>
      </c>
      <c r="AG2216" s="6">
        <v>301</v>
      </c>
      <c r="AH2216" s="27">
        <v>2.524770642201835</v>
      </c>
      <c r="AI2216" s="28">
        <v>1486000</v>
      </c>
      <c r="AJ2216" s="28">
        <v>1500000</v>
      </c>
      <c r="AK2216" s="28">
        <v>1440000</v>
      </c>
      <c r="AL2216" s="29">
        <v>-9.3333333333333341E-3</v>
      </c>
      <c r="AM2216" s="29">
        <v>3.1944444444444442E-2</v>
      </c>
      <c r="AN2216" s="6">
        <v>2.8</v>
      </c>
      <c r="AO2216" s="27">
        <v>9.9999999999999645E-2</v>
      </c>
      <c r="AP2216" s="6">
        <v>2.7</v>
      </c>
      <c r="AQ2216" s="26">
        <v>5.8930481283422466E-2</v>
      </c>
      <c r="AR2216" s="28">
        <v>690</v>
      </c>
      <c r="AS2216" s="28">
        <v>650</v>
      </c>
      <c r="AT2216" s="25">
        <v>6.1538461538461542E-2</v>
      </c>
      <c r="AU2216" s="26">
        <v>-7.7540926735530924E-3</v>
      </c>
      <c r="AV2216" s="30">
        <v>1431.3600000000001</v>
      </c>
      <c r="AW2216" s="24">
        <v>0.46610000000000001</v>
      </c>
      <c r="AX2216" s="24">
        <v>0.53390000000000004</v>
      </c>
      <c r="AY2216" s="24">
        <v>0.32319999999999999</v>
      </c>
      <c r="AZ2216" s="24">
        <v>0.19409999999999999</v>
      </c>
      <c r="BA2216" s="24">
        <v>0.1517</v>
      </c>
      <c r="BB2216" s="24">
        <v>0.17660000000000001</v>
      </c>
      <c r="BC2216" s="24">
        <v>0.6381</v>
      </c>
      <c r="BD2216" s="31">
        <v>5</v>
      </c>
      <c r="BE2216" s="23">
        <v>19</v>
      </c>
      <c r="BF2216" s="32" t="s">
        <v>4936</v>
      </c>
      <c r="BG2216" s="33">
        <v>145.13627725568799</v>
      </c>
      <c r="BH2216" s="33">
        <v>-37.911783684916301</v>
      </c>
      <c r="BI2216" s="34">
        <f t="shared" si="476"/>
        <v>87</v>
      </c>
      <c r="BJ2216" s="34">
        <f t="shared" si="477"/>
        <v>70</v>
      </c>
      <c r="BK2216" s="34">
        <f t="shared" si="478"/>
        <v>94</v>
      </c>
      <c r="BL2216" s="34">
        <f t="shared" si="479"/>
        <v>100</v>
      </c>
      <c r="BM2216" s="34">
        <f t="shared" si="480"/>
        <v>1</v>
      </c>
      <c r="BN2216" s="34">
        <f t="shared" si="481"/>
        <v>76</v>
      </c>
      <c r="BO2216" s="34">
        <f t="shared" si="482"/>
        <v>100</v>
      </c>
      <c r="BP2216" s="34">
        <f t="shared" si="483"/>
        <v>23</v>
      </c>
      <c r="BQ2216" s="35">
        <f t="shared" si="484"/>
        <v>17</v>
      </c>
      <c r="BR2216" s="34">
        <f t="shared" si="485"/>
        <v>1</v>
      </c>
      <c r="BS2216" s="35">
        <f t="shared" si="486"/>
        <v>1</v>
      </c>
      <c r="BT2216" s="35">
        <f t="shared" si="487"/>
        <v>36</v>
      </c>
      <c r="BU2216" s="35">
        <f t="shared" si="488"/>
        <v>50</v>
      </c>
      <c r="BV2216" s="35">
        <f t="shared" si="489"/>
        <v>52</v>
      </c>
    </row>
    <row r="2217" spans="2:74" x14ac:dyDescent="0.3">
      <c r="B2217" s="6" t="s">
        <v>2643</v>
      </c>
      <c r="C2217" s="6">
        <v>106021616</v>
      </c>
      <c r="D2217" s="6" t="s">
        <v>1038</v>
      </c>
      <c r="E2217" s="6" t="s">
        <v>246</v>
      </c>
      <c r="F2217" s="6" t="s">
        <v>2847</v>
      </c>
      <c r="G2217" s="6" t="s">
        <v>77</v>
      </c>
      <c r="H2217" s="6" t="s">
        <v>78</v>
      </c>
      <c r="I2217" s="22">
        <v>700000</v>
      </c>
      <c r="J2217" s="22">
        <v>700000</v>
      </c>
      <c r="K2217" s="22">
        <v>730000</v>
      </c>
      <c r="L2217" s="22">
        <v>649000</v>
      </c>
      <c r="M2217" s="22">
        <v>635000</v>
      </c>
      <c r="N2217" s="22">
        <v>615000</v>
      </c>
      <c r="O2217" s="23">
        <v>33</v>
      </c>
      <c r="P2217" s="23">
        <v>36</v>
      </c>
      <c r="Q2217" s="23">
        <v>46</v>
      </c>
      <c r="R2217" s="22">
        <v>580</v>
      </c>
      <c r="S2217" s="22">
        <v>550</v>
      </c>
      <c r="T2217" s="24">
        <v>3.7</v>
      </c>
      <c r="U2217" s="24">
        <v>-0.19999999999999973</v>
      </c>
      <c r="V2217" s="24">
        <v>3.9</v>
      </c>
      <c r="W2217" s="24">
        <v>3.8</v>
      </c>
      <c r="X2217" s="25">
        <v>4.3085714285714283E-2</v>
      </c>
      <c r="Y2217" s="24">
        <v>6.8</v>
      </c>
      <c r="Z2217" s="24">
        <v>-2.2000000000000002</v>
      </c>
      <c r="AA2217" s="24">
        <v>9</v>
      </c>
      <c r="AB2217" s="24">
        <v>8.3000000000000007</v>
      </c>
      <c r="AC2217" s="26">
        <v>0.35228377065111754</v>
      </c>
      <c r="AD2217" s="24">
        <v>8.1763474620617469</v>
      </c>
      <c r="AE2217" s="6">
        <v>596</v>
      </c>
      <c r="AF2217" s="6">
        <v>653</v>
      </c>
      <c r="AG2217" s="6">
        <v>468</v>
      </c>
      <c r="AH2217" s="27">
        <v>6.3900573613766731</v>
      </c>
      <c r="AI2217" s="28">
        <v>755000</v>
      </c>
      <c r="AJ2217" s="28">
        <v>735000</v>
      </c>
      <c r="AK2217" s="28">
        <v>710000</v>
      </c>
      <c r="AL2217" s="29">
        <v>2.7210884353741496E-2</v>
      </c>
      <c r="AM2217" s="29">
        <v>6.3380281690140844E-2</v>
      </c>
      <c r="AN2217" s="6">
        <v>3.2</v>
      </c>
      <c r="AO2217" s="27">
        <v>-9.9999999999999645E-2</v>
      </c>
      <c r="AP2217" s="6">
        <v>3.3</v>
      </c>
      <c r="AQ2217" s="26">
        <v>9.6103896103896108E-2</v>
      </c>
      <c r="AR2217" s="28">
        <v>620</v>
      </c>
      <c r="AS2217" s="28">
        <v>580</v>
      </c>
      <c r="AT2217" s="25">
        <v>6.8965517241379309E-2</v>
      </c>
      <c r="AU2217" s="26">
        <v>0.2387390687155585</v>
      </c>
      <c r="AV2217" s="30">
        <v>1646.4</v>
      </c>
      <c r="AW2217" s="24">
        <v>0.70699999999999996</v>
      </c>
      <c r="AX2217" s="24">
        <v>0.29299999999999998</v>
      </c>
      <c r="AY2217" s="24">
        <v>0.88780000000000003</v>
      </c>
      <c r="AZ2217" s="24">
        <v>8.5000000000000006E-2</v>
      </c>
      <c r="BA2217" s="24">
        <v>0.25230000000000002</v>
      </c>
      <c r="BB2217" s="24">
        <v>0.3831</v>
      </c>
      <c r="BC2217" s="24">
        <v>0.33400000000000002</v>
      </c>
      <c r="BD2217" s="31">
        <v>2</v>
      </c>
      <c r="BE2217" s="23">
        <v>129</v>
      </c>
      <c r="BF2217" s="32" t="s">
        <v>4937</v>
      </c>
      <c r="BG2217" s="33">
        <v>151.504371853545</v>
      </c>
      <c r="BH2217" s="33">
        <v>-32.731415635122602</v>
      </c>
      <c r="BI2217" s="34">
        <f t="shared" si="476"/>
        <v>55</v>
      </c>
      <c r="BJ2217" s="34">
        <f t="shared" si="477"/>
        <v>64</v>
      </c>
      <c r="BK2217" s="34">
        <f t="shared" si="478"/>
        <v>46</v>
      </c>
      <c r="BL2217" s="34">
        <f t="shared" si="479"/>
        <v>21</v>
      </c>
      <c r="BM2217" s="34">
        <f t="shared" si="480"/>
        <v>14</v>
      </c>
      <c r="BN2217" s="34">
        <f t="shared" si="481"/>
        <v>100</v>
      </c>
      <c r="BO2217" s="34">
        <f t="shared" si="482"/>
        <v>81</v>
      </c>
      <c r="BP2217" s="34">
        <f t="shared" si="483"/>
        <v>46</v>
      </c>
      <c r="BQ2217" s="35">
        <f t="shared" si="484"/>
        <v>94</v>
      </c>
      <c r="BR2217" s="34">
        <f t="shared" si="485"/>
        <v>69</v>
      </c>
      <c r="BS2217" s="35">
        <f t="shared" si="486"/>
        <v>32</v>
      </c>
      <c r="BT2217" s="35">
        <f t="shared" si="487"/>
        <v>4</v>
      </c>
      <c r="BU2217" s="35">
        <f t="shared" si="488"/>
        <v>20</v>
      </c>
      <c r="BV2217" s="35">
        <f t="shared" si="489"/>
        <v>52</v>
      </c>
    </row>
    <row r="2218" spans="2:74" hidden="1" x14ac:dyDescent="0.3">
      <c r="B2218" s="6" t="s">
        <v>2644</v>
      </c>
      <c r="C2218" s="6">
        <v>108021158</v>
      </c>
      <c r="D2218" s="6" t="s">
        <v>2090</v>
      </c>
      <c r="E2218" s="6" t="s">
        <v>1108</v>
      </c>
      <c r="F2218" s="6" t="s">
        <v>2691</v>
      </c>
      <c r="G2218" s="6" t="s">
        <v>77</v>
      </c>
      <c r="H2218" s="6" t="s">
        <v>78</v>
      </c>
      <c r="I2218" s="22">
        <v>749000</v>
      </c>
      <c r="J2218" s="22">
        <v>700000</v>
      </c>
      <c r="K2218" s="22">
        <v>690000</v>
      </c>
      <c r="L2218" s="22">
        <v>720000</v>
      </c>
      <c r="M2218" s="22">
        <v>677500</v>
      </c>
      <c r="N2218" s="22">
        <v>680000</v>
      </c>
      <c r="O2218" s="23">
        <v>80</v>
      </c>
      <c r="P2218" s="23">
        <v>92</v>
      </c>
      <c r="Q2218" s="23">
        <v>101</v>
      </c>
      <c r="R2218" s="22">
        <v>520</v>
      </c>
      <c r="S2218" s="22">
        <v>520</v>
      </c>
      <c r="T2218" s="24">
        <v>3.1</v>
      </c>
      <c r="U2218" s="24">
        <v>0</v>
      </c>
      <c r="V2218" s="24">
        <v>3.1</v>
      </c>
      <c r="W2218" s="24">
        <v>2.2999999999999998</v>
      </c>
      <c r="X2218" s="25">
        <v>3.6101468624833113E-2</v>
      </c>
      <c r="Y2218" s="24">
        <v>1.9</v>
      </c>
      <c r="Z2218" s="24">
        <v>-0.89999999999999991</v>
      </c>
      <c r="AA2218" s="24">
        <v>2.8</v>
      </c>
      <c r="AB2218" s="24">
        <v>3.6</v>
      </c>
      <c r="AC2218" s="26">
        <v>0.54621848739495793</v>
      </c>
      <c r="AD2218" s="24">
        <v>15.130090497737555</v>
      </c>
      <c r="AE2218" s="6">
        <v>401</v>
      </c>
      <c r="AF2218" s="6">
        <v>418</v>
      </c>
      <c r="AG2218" s="6">
        <v>327</v>
      </c>
      <c r="AH2218" s="27">
        <v>8.3487179487179493</v>
      </c>
      <c r="AI2218" s="28">
        <v>695000</v>
      </c>
      <c r="AJ2218" s="28">
        <v>642000</v>
      </c>
      <c r="AK2218" s="28">
        <v>725000</v>
      </c>
      <c r="AL2218" s="29">
        <v>8.2554517133956382E-2</v>
      </c>
      <c r="AM2218" s="29">
        <v>-4.1379310344827586E-2</v>
      </c>
      <c r="AN2218" s="6">
        <v>2.2999999999999998</v>
      </c>
      <c r="AO2218" s="27">
        <v>0.49999999999999978</v>
      </c>
      <c r="AP2218" s="6">
        <v>1.8</v>
      </c>
      <c r="AQ2218" s="26">
        <v>0.13166666666666665</v>
      </c>
      <c r="AR2218" s="28">
        <v>520</v>
      </c>
      <c r="AS2218" s="28">
        <v>490</v>
      </c>
      <c r="AT2218" s="25">
        <v>6.1224489795918366E-2</v>
      </c>
      <c r="AU2218" s="26">
        <v>0.30525980015678023</v>
      </c>
      <c r="AV2218" s="30">
        <v>952.00000000000011</v>
      </c>
      <c r="AW2218" s="24">
        <v>0.55320000000000003</v>
      </c>
      <c r="AX2218" s="24">
        <v>0.44679999999999997</v>
      </c>
      <c r="AY2218" s="24">
        <v>0.73650000000000004</v>
      </c>
      <c r="AZ2218" s="24">
        <v>0.1222</v>
      </c>
      <c r="BA2218" s="24">
        <v>0.45929999999999999</v>
      </c>
      <c r="BB2218" s="24">
        <v>0.16739999999999999</v>
      </c>
      <c r="BC2218" s="24">
        <v>0.32750000000000001</v>
      </c>
      <c r="BD2218" s="31">
        <v>2.5</v>
      </c>
      <c r="BE2218" s="23">
        <v>396</v>
      </c>
      <c r="BF2218" s="32" t="s">
        <v>4938</v>
      </c>
      <c r="BG2218" s="33">
        <v>152.98945296413001</v>
      </c>
      <c r="BH2218" s="33">
        <v>-30.642127965964601</v>
      </c>
      <c r="BI2218" s="34">
        <f t="shared" si="476"/>
        <v>65</v>
      </c>
      <c r="BJ2218" s="34">
        <f t="shared" si="477"/>
        <v>79</v>
      </c>
      <c r="BK2218" s="34">
        <f t="shared" si="478"/>
        <v>21</v>
      </c>
      <c r="BL2218" s="34">
        <f t="shared" si="479"/>
        <v>1</v>
      </c>
      <c r="BM2218" s="34">
        <f t="shared" si="480"/>
        <v>42</v>
      </c>
      <c r="BN2218" s="34">
        <f t="shared" si="481"/>
        <v>100</v>
      </c>
      <c r="BO2218" s="34">
        <f t="shared" si="482"/>
        <v>42</v>
      </c>
      <c r="BP2218" s="34">
        <f t="shared" si="483"/>
        <v>91</v>
      </c>
      <c r="BQ2218" s="35">
        <f t="shared" si="484"/>
        <v>71</v>
      </c>
      <c r="BR2218" s="34">
        <f t="shared" si="485"/>
        <v>1</v>
      </c>
      <c r="BS2218" s="35">
        <f t="shared" si="486"/>
        <v>1</v>
      </c>
      <c r="BT2218" s="35">
        <f t="shared" si="487"/>
        <v>85</v>
      </c>
      <c r="BU2218" s="35">
        <f t="shared" si="488"/>
        <v>25</v>
      </c>
      <c r="BV2218" s="35">
        <f t="shared" si="489"/>
        <v>52</v>
      </c>
    </row>
    <row r="2219" spans="2:74" hidden="1" x14ac:dyDescent="0.3">
      <c r="B2219" s="6" t="s">
        <v>2645</v>
      </c>
      <c r="C2219" s="6">
        <v>311041571</v>
      </c>
      <c r="D2219" s="6" t="s">
        <v>677</v>
      </c>
      <c r="E2219" s="6" t="s">
        <v>611</v>
      </c>
      <c r="F2219" s="6" t="s">
        <v>2780</v>
      </c>
      <c r="G2219" s="6" t="s">
        <v>97</v>
      </c>
      <c r="H2219" s="6" t="s">
        <v>78</v>
      </c>
      <c r="I2219" s="22">
        <v>699000</v>
      </c>
      <c r="J2219" s="22">
        <v>689000</v>
      </c>
      <c r="K2219" s="22">
        <v>609000</v>
      </c>
      <c r="L2219" s="22">
        <v>700000</v>
      </c>
      <c r="M2219" s="22">
        <v>681000</v>
      </c>
      <c r="N2219" s="22">
        <v>618000</v>
      </c>
      <c r="O2219" s="23">
        <v>30</v>
      </c>
      <c r="P2219" s="23">
        <v>30</v>
      </c>
      <c r="Q2219" s="23">
        <v>29</v>
      </c>
      <c r="R2219" s="22">
        <v>585</v>
      </c>
      <c r="S2219" s="22">
        <v>550</v>
      </c>
      <c r="T2219" s="24">
        <v>4.8</v>
      </c>
      <c r="U2219" s="24">
        <v>-0.29999999999999982</v>
      </c>
      <c r="V2219" s="24">
        <v>5.0999999999999996</v>
      </c>
      <c r="W2219" s="24">
        <v>5.9</v>
      </c>
      <c r="X2219" s="25">
        <v>4.351931330472103E-2</v>
      </c>
      <c r="Y2219" s="24">
        <v>15.3</v>
      </c>
      <c r="Z2219" s="24">
        <v>-5.5999999999999979</v>
      </c>
      <c r="AA2219" s="24">
        <v>20.9</v>
      </c>
      <c r="AB2219" s="24">
        <v>18.8</v>
      </c>
      <c r="AC2219" s="26">
        <v>0.32583994296408519</v>
      </c>
      <c r="AD2219" s="24">
        <v>7.487249182508072</v>
      </c>
      <c r="AE2219" s="6">
        <v>453</v>
      </c>
      <c r="AF2219" s="6">
        <v>398</v>
      </c>
      <c r="AG2219" s="6">
        <v>315</v>
      </c>
      <c r="AH2219" s="27">
        <v>7.9543973941368078</v>
      </c>
      <c r="AI2219" s="28">
        <v>970000</v>
      </c>
      <c r="AJ2219" s="28">
        <v>845000</v>
      </c>
      <c r="AK2219" s="28">
        <v>805000</v>
      </c>
      <c r="AL2219" s="29">
        <v>0.14792899408284024</v>
      </c>
      <c r="AM2219" s="29">
        <v>0.20496894409937888</v>
      </c>
      <c r="AN2219" s="6">
        <v>2.2000000000000002</v>
      </c>
      <c r="AO2219" s="27">
        <v>-0.29999999999999982</v>
      </c>
      <c r="AP2219" s="6">
        <v>2.5</v>
      </c>
      <c r="AQ2219" s="26">
        <v>0.10421052631578946</v>
      </c>
      <c r="AR2219" s="28">
        <v>600</v>
      </c>
      <c r="AS2219" s="28">
        <v>570</v>
      </c>
      <c r="AT2219" s="25">
        <v>5.2631578947368418E-2</v>
      </c>
      <c r="AU2219" s="26">
        <v>0.41149796349342183</v>
      </c>
      <c r="AV2219" s="30">
        <v>1795.3600000000001</v>
      </c>
      <c r="AW2219" s="24">
        <v>0.82469999999999999</v>
      </c>
      <c r="AX2219" s="24">
        <v>0.17530000000000001</v>
      </c>
      <c r="AY2219" s="24">
        <v>0.92789999999999995</v>
      </c>
      <c r="AZ2219" s="24">
        <v>6.9099999999999995E-2</v>
      </c>
      <c r="BA2219" s="24">
        <v>7.0599999999999996E-2</v>
      </c>
      <c r="BB2219" s="24">
        <v>0.3261</v>
      </c>
      <c r="BC2219" s="24">
        <v>0.58379999999999999</v>
      </c>
      <c r="BD2219" s="31">
        <v>1.5</v>
      </c>
      <c r="BE2219" s="23">
        <v>41</v>
      </c>
      <c r="BF2219" s="32" t="s">
        <v>4939</v>
      </c>
      <c r="BG2219" s="33">
        <v>153.14099270179301</v>
      </c>
      <c r="BH2219" s="33">
        <v>-27.8276934643436</v>
      </c>
      <c r="BI2219" s="34">
        <f t="shared" si="476"/>
        <v>37</v>
      </c>
      <c r="BJ2219" s="34">
        <f t="shared" si="477"/>
        <v>80</v>
      </c>
      <c r="BK2219" s="34">
        <f t="shared" si="478"/>
        <v>26</v>
      </c>
      <c r="BL2219" s="34">
        <f t="shared" si="479"/>
        <v>1</v>
      </c>
      <c r="BM2219" s="34">
        <f t="shared" si="480"/>
        <v>74</v>
      </c>
      <c r="BN2219" s="34">
        <f t="shared" si="481"/>
        <v>100</v>
      </c>
      <c r="BO2219" s="34">
        <f t="shared" si="482"/>
        <v>100</v>
      </c>
      <c r="BP2219" s="34">
        <f t="shared" si="483"/>
        <v>6</v>
      </c>
      <c r="BQ2219" s="35">
        <f t="shared" si="484"/>
        <v>95</v>
      </c>
      <c r="BR2219" s="34">
        <f t="shared" si="485"/>
        <v>75</v>
      </c>
      <c r="BS2219" s="35">
        <f t="shared" si="486"/>
        <v>50</v>
      </c>
      <c r="BT2219" s="35">
        <f t="shared" si="487"/>
        <v>1</v>
      </c>
      <c r="BU2219" s="35">
        <f t="shared" si="488"/>
        <v>15</v>
      </c>
      <c r="BV2219" s="35">
        <f t="shared" si="489"/>
        <v>52</v>
      </c>
    </row>
    <row r="2220" spans="2:74" hidden="1" x14ac:dyDescent="0.3">
      <c r="B2220" s="6" t="s">
        <v>2646</v>
      </c>
      <c r="C2220" s="6">
        <v>112031253</v>
      </c>
      <c r="D2220" s="6" t="s">
        <v>2417</v>
      </c>
      <c r="E2220" s="6" t="s">
        <v>1219</v>
      </c>
      <c r="F2220" s="6" t="s">
        <v>3657</v>
      </c>
      <c r="G2220" s="6" t="s">
        <v>77</v>
      </c>
      <c r="H2220" s="6" t="s">
        <v>78</v>
      </c>
      <c r="I2220" s="22">
        <v>1550000</v>
      </c>
      <c r="J2220" s="22">
        <v>1500000</v>
      </c>
      <c r="K2220" s="22">
        <v>1293600</v>
      </c>
      <c r="L2220" s="22">
        <v>1565500</v>
      </c>
      <c r="M2220" s="22">
        <v>1460000</v>
      </c>
      <c r="N2220" s="22">
        <v>1330000</v>
      </c>
      <c r="O2220" s="23">
        <v>63</v>
      </c>
      <c r="P2220" s="23">
        <v>59</v>
      </c>
      <c r="Q2220" s="23">
        <v>61</v>
      </c>
      <c r="R2220" s="22">
        <v>860</v>
      </c>
      <c r="S2220" s="22">
        <v>800</v>
      </c>
      <c r="T2220" s="24">
        <v>2</v>
      </c>
      <c r="U2220" s="24">
        <v>-0.20000000000000018</v>
      </c>
      <c r="V2220" s="24">
        <v>2.2000000000000002</v>
      </c>
      <c r="W2220" s="24">
        <v>2.6</v>
      </c>
      <c r="X2220" s="25">
        <v>2.8851612903225805E-2</v>
      </c>
      <c r="Y2220" s="24">
        <v>2.9</v>
      </c>
      <c r="Z2220" s="24">
        <v>-1.1000000000000001</v>
      </c>
      <c r="AA2220" s="24">
        <v>4</v>
      </c>
      <c r="AB2220" s="24">
        <v>4.8</v>
      </c>
      <c r="AC2220" s="26">
        <v>0.5237770415123757</v>
      </c>
      <c r="AD2220" s="24">
        <v>18.154168478179393</v>
      </c>
      <c r="AE2220" s="6">
        <v>456</v>
      </c>
      <c r="AF2220" s="6">
        <v>444</v>
      </c>
      <c r="AG2220" s="6">
        <v>337</v>
      </c>
      <c r="AH2220" s="27">
        <v>6.6392251815980634</v>
      </c>
      <c r="AI2220" s="28">
        <v>1247000</v>
      </c>
      <c r="AJ2220" s="28">
        <v>1100000</v>
      </c>
      <c r="AK2220" s="28">
        <v>1025000</v>
      </c>
      <c r="AL2220" s="29">
        <v>0.13363636363636364</v>
      </c>
      <c r="AM2220" s="29">
        <v>0.21658536585365853</v>
      </c>
      <c r="AN2220" s="6">
        <v>2.4</v>
      </c>
      <c r="AO2220" s="27">
        <v>-0.5</v>
      </c>
      <c r="AP2220" s="6">
        <v>2.9</v>
      </c>
      <c r="AQ2220" s="26">
        <v>0.16252631578947369</v>
      </c>
      <c r="AR2220" s="28">
        <v>830</v>
      </c>
      <c r="AS2220" s="28">
        <v>800</v>
      </c>
      <c r="AT2220" s="25">
        <v>3.7499999999999999E-2</v>
      </c>
      <c r="AU2220" s="26">
        <v>0.33693768380651978</v>
      </c>
      <c r="AV2220" s="30">
        <v>1641.92</v>
      </c>
      <c r="AW2220" s="24">
        <v>0.73560000000000003</v>
      </c>
      <c r="AX2220" s="24">
        <v>0.26440000000000002</v>
      </c>
      <c r="AY2220" s="24">
        <v>0.76049999999999995</v>
      </c>
      <c r="AZ2220" s="24">
        <v>0.15740000000000001</v>
      </c>
      <c r="BA2220" s="24">
        <v>0.37480000000000002</v>
      </c>
      <c r="BB2220" s="24">
        <v>0.35020000000000001</v>
      </c>
      <c r="BC2220" s="24">
        <v>0.24110000000000001</v>
      </c>
      <c r="BD2220" s="31">
        <v>6</v>
      </c>
      <c r="BE2220" s="23">
        <v>650</v>
      </c>
      <c r="BF2220" s="32" t="s">
        <v>4940</v>
      </c>
      <c r="BG2220" s="33">
        <v>153.53548677315399</v>
      </c>
      <c r="BH2220" s="33">
        <v>-28.377022499712599</v>
      </c>
      <c r="BI2220" s="34">
        <f t="shared" si="476"/>
        <v>84</v>
      </c>
      <c r="BJ2220" s="34">
        <f t="shared" si="477"/>
        <v>77</v>
      </c>
      <c r="BK2220" s="34">
        <f t="shared" si="478"/>
        <v>43</v>
      </c>
      <c r="BL2220" s="34">
        <f t="shared" si="479"/>
        <v>1</v>
      </c>
      <c r="BM2220" s="34">
        <f t="shared" si="480"/>
        <v>67</v>
      </c>
      <c r="BN2220" s="34">
        <f t="shared" si="481"/>
        <v>100</v>
      </c>
      <c r="BO2220" s="34">
        <f t="shared" si="482"/>
        <v>12</v>
      </c>
      <c r="BP2220" s="34">
        <f t="shared" si="483"/>
        <v>72</v>
      </c>
      <c r="BQ2220" s="35">
        <f t="shared" si="484"/>
        <v>47</v>
      </c>
      <c r="BR2220" s="34">
        <f t="shared" si="485"/>
        <v>1</v>
      </c>
      <c r="BS2220" s="35">
        <f t="shared" si="486"/>
        <v>1</v>
      </c>
      <c r="BT2220" s="35">
        <f t="shared" si="487"/>
        <v>69</v>
      </c>
      <c r="BU2220" s="35">
        <f t="shared" si="488"/>
        <v>60</v>
      </c>
      <c r="BV2220" s="35">
        <f t="shared" si="489"/>
        <v>52</v>
      </c>
    </row>
    <row r="2221" spans="2:74" hidden="1" x14ac:dyDescent="0.3">
      <c r="B2221" s="6" t="s">
        <v>2647</v>
      </c>
      <c r="C2221" s="6">
        <v>316051543</v>
      </c>
      <c r="D2221" s="6" t="s">
        <v>2453</v>
      </c>
      <c r="E2221" s="6" t="s">
        <v>1740</v>
      </c>
      <c r="F2221" s="6" t="s">
        <v>1740</v>
      </c>
      <c r="G2221" s="6" t="s">
        <v>97</v>
      </c>
      <c r="H2221" s="6" t="s">
        <v>78</v>
      </c>
      <c r="I2221" s="22">
        <v>2100000</v>
      </c>
      <c r="J2221" s="22">
        <v>2000000</v>
      </c>
      <c r="K2221" s="22">
        <v>1843200</v>
      </c>
      <c r="L2221" s="22">
        <v>1800000</v>
      </c>
      <c r="M2221" s="22">
        <v>1800000</v>
      </c>
      <c r="N2221" s="22">
        <v>1615000</v>
      </c>
      <c r="O2221" s="23">
        <v>49</v>
      </c>
      <c r="P2221" s="23">
        <v>55</v>
      </c>
      <c r="Q2221" s="23">
        <v>61</v>
      </c>
      <c r="R2221" s="22">
        <v>950</v>
      </c>
      <c r="S2221" s="22">
        <v>950</v>
      </c>
      <c r="T2221" s="24">
        <v>3.1</v>
      </c>
      <c r="U2221" s="24">
        <v>-0.19999999999999973</v>
      </c>
      <c r="V2221" s="24">
        <v>3.3</v>
      </c>
      <c r="W2221" s="24">
        <v>3.6</v>
      </c>
      <c r="X2221" s="25">
        <v>2.3523809523809523E-2</v>
      </c>
      <c r="Y2221" s="24">
        <v>3.8</v>
      </c>
      <c r="Z2221" s="24">
        <v>-1.4000000000000004</v>
      </c>
      <c r="AA2221" s="24">
        <v>5.2</v>
      </c>
      <c r="AB2221" s="24">
        <v>4.5999999999999996</v>
      </c>
      <c r="AC2221" s="26">
        <v>0.48331298331298328</v>
      </c>
      <c r="AD2221" s="24">
        <v>20.545693622616696</v>
      </c>
      <c r="AE2221" s="6">
        <v>284</v>
      </c>
      <c r="AF2221" s="6">
        <v>288</v>
      </c>
      <c r="AG2221" s="6">
        <v>268</v>
      </c>
      <c r="AH2221" s="27">
        <v>6.5856353591160222</v>
      </c>
      <c r="AI2221" s="28">
        <v>1360000</v>
      </c>
      <c r="AJ2221" s="28">
        <v>1275000</v>
      </c>
      <c r="AK2221" s="28">
        <v>1180000</v>
      </c>
      <c r="AL2221" s="29">
        <v>6.6666666666666666E-2</v>
      </c>
      <c r="AM2221" s="29">
        <v>0.15254237288135594</v>
      </c>
      <c r="AN2221" s="6">
        <v>3.1</v>
      </c>
      <c r="AO2221" s="27">
        <v>-0.60000000000000009</v>
      </c>
      <c r="AP2221" s="6">
        <v>3.7</v>
      </c>
      <c r="AQ2221" s="26">
        <v>0.1389108476064998</v>
      </c>
      <c r="AR2221" s="28">
        <v>950</v>
      </c>
      <c r="AS2221" s="28">
        <v>895</v>
      </c>
      <c r="AT2221" s="25">
        <v>6.1452513966480445E-2</v>
      </c>
      <c r="AU2221" s="26">
        <v>0.27798932016071898</v>
      </c>
      <c r="AV2221" s="30">
        <v>1965.6000000000001</v>
      </c>
      <c r="AW2221" s="24">
        <v>0.71150000000000002</v>
      </c>
      <c r="AX2221" s="24">
        <v>0.28849999999999998</v>
      </c>
      <c r="AY2221" s="24">
        <v>0.753</v>
      </c>
      <c r="AZ2221" s="24">
        <v>0.1628</v>
      </c>
      <c r="BA2221" s="24">
        <v>0.39279999999999998</v>
      </c>
      <c r="BB2221" s="24">
        <v>0.32500000000000001</v>
      </c>
      <c r="BC2221" s="24">
        <v>0.26019999999999999</v>
      </c>
      <c r="BD2221" s="31">
        <v>7.5</v>
      </c>
      <c r="BE2221" s="23">
        <v>112</v>
      </c>
      <c r="BF2221" s="32" t="s">
        <v>4941</v>
      </c>
      <c r="BG2221" s="33">
        <v>153.08875534984901</v>
      </c>
      <c r="BH2221" s="33">
        <v>-26.4684699484052</v>
      </c>
      <c r="BI2221" s="34">
        <f t="shared" si="476"/>
        <v>65</v>
      </c>
      <c r="BJ2221" s="34">
        <f t="shared" si="477"/>
        <v>65</v>
      </c>
      <c r="BK2221" s="34">
        <f t="shared" si="478"/>
        <v>43</v>
      </c>
      <c r="BL2221" s="34">
        <f t="shared" si="479"/>
        <v>8</v>
      </c>
      <c r="BM2221" s="34">
        <f t="shared" si="480"/>
        <v>34</v>
      </c>
      <c r="BN2221" s="34">
        <f t="shared" si="481"/>
        <v>100</v>
      </c>
      <c r="BO2221" s="34">
        <f t="shared" si="482"/>
        <v>84</v>
      </c>
      <c r="BP2221" s="34">
        <f t="shared" si="483"/>
        <v>76</v>
      </c>
      <c r="BQ2221" s="35">
        <f t="shared" si="484"/>
        <v>29</v>
      </c>
      <c r="BR2221" s="34">
        <f t="shared" si="485"/>
        <v>1</v>
      </c>
      <c r="BS2221" s="35">
        <f t="shared" si="486"/>
        <v>1</v>
      </c>
      <c r="BT2221" s="35">
        <f t="shared" si="487"/>
        <v>54</v>
      </c>
      <c r="BU2221" s="35">
        <f t="shared" si="488"/>
        <v>75</v>
      </c>
      <c r="BV2221" s="35">
        <f t="shared" si="489"/>
        <v>52</v>
      </c>
    </row>
    <row r="2222" spans="2:74" hidden="1" x14ac:dyDescent="0.3">
      <c r="B2222" s="6" t="s">
        <v>2648</v>
      </c>
      <c r="C2222" s="6">
        <v>311031317</v>
      </c>
      <c r="D2222" s="6" t="s">
        <v>1088</v>
      </c>
      <c r="E2222" s="6" t="s">
        <v>611</v>
      </c>
      <c r="F2222" s="6" t="s">
        <v>2780</v>
      </c>
      <c r="G2222" s="6" t="s">
        <v>97</v>
      </c>
      <c r="H2222" s="6" t="s">
        <v>78</v>
      </c>
      <c r="I2222" s="22">
        <v>749000</v>
      </c>
      <c r="J2222" s="22">
        <v>731340</v>
      </c>
      <c r="K2222" s="22">
        <v>650000</v>
      </c>
      <c r="L2222" s="22">
        <v>757000</v>
      </c>
      <c r="M2222" s="22">
        <v>742000</v>
      </c>
      <c r="N2222" s="22">
        <v>660000</v>
      </c>
      <c r="O2222" s="23">
        <v>26</v>
      </c>
      <c r="P2222" s="23">
        <v>26</v>
      </c>
      <c r="Q2222" s="23">
        <v>22</v>
      </c>
      <c r="R2222" s="22">
        <v>550</v>
      </c>
      <c r="S2222" s="22">
        <v>510</v>
      </c>
      <c r="T2222" s="24">
        <v>3.3</v>
      </c>
      <c r="U2222" s="24">
        <v>-0.60000000000000009</v>
      </c>
      <c r="V2222" s="24">
        <v>3.9</v>
      </c>
      <c r="W2222" s="24">
        <v>3.7</v>
      </c>
      <c r="X2222" s="25">
        <v>3.8184245660881175E-2</v>
      </c>
      <c r="Y2222" s="24">
        <v>6.5</v>
      </c>
      <c r="Z2222" s="24">
        <v>-2</v>
      </c>
      <c r="AA2222" s="24">
        <v>8.5</v>
      </c>
      <c r="AB2222" s="24">
        <v>8.6999999999999993</v>
      </c>
      <c r="AC2222" s="26">
        <v>0.34753816600950355</v>
      </c>
      <c r="AD2222" s="24">
        <v>9.1016114105286068</v>
      </c>
      <c r="AE2222" s="6">
        <v>443</v>
      </c>
      <c r="AF2222" s="6">
        <v>444</v>
      </c>
      <c r="AG2222" s="6">
        <v>246</v>
      </c>
      <c r="AH2222" s="27">
        <v>5.9661781285231115</v>
      </c>
      <c r="AI2222" s="28">
        <v>770000</v>
      </c>
      <c r="AJ2222" s="28">
        <v>688000</v>
      </c>
      <c r="AK2222" s="28">
        <v>599500</v>
      </c>
      <c r="AL2222" s="29">
        <v>0.11918604651162791</v>
      </c>
      <c r="AM2222" s="29">
        <v>0.28440366972477066</v>
      </c>
      <c r="AN2222" s="6">
        <v>2.7</v>
      </c>
      <c r="AO2222" s="27">
        <v>-0.19999999999999973</v>
      </c>
      <c r="AP2222" s="6">
        <v>2.9</v>
      </c>
      <c r="AQ2222" s="26">
        <v>0.12343126586869786</v>
      </c>
      <c r="AR2222" s="28">
        <v>580</v>
      </c>
      <c r="AS2222" s="28">
        <v>550</v>
      </c>
      <c r="AT2222" s="25">
        <v>5.4545454545454543E-2</v>
      </c>
      <c r="AU2222" s="26">
        <v>0.39657843877805721</v>
      </c>
      <c r="AV2222" s="30">
        <v>1582.5600000000002</v>
      </c>
      <c r="AW2222" s="24">
        <v>0.77380000000000004</v>
      </c>
      <c r="AX2222" s="24">
        <v>0.22620000000000001</v>
      </c>
      <c r="AY2222" s="24">
        <v>0.78979999999999995</v>
      </c>
      <c r="AZ2222" s="24">
        <v>0.20680000000000001</v>
      </c>
      <c r="BA2222" s="24">
        <v>0.12670000000000001</v>
      </c>
      <c r="BB2222" s="24">
        <v>0.31409999999999999</v>
      </c>
      <c r="BC2222" s="24">
        <v>0.53190000000000004</v>
      </c>
      <c r="BD2222" s="31">
        <v>1</v>
      </c>
      <c r="BE2222" s="23">
        <v>23</v>
      </c>
      <c r="BF2222" s="32" t="s">
        <v>4942</v>
      </c>
      <c r="BG2222" s="33">
        <v>153.09709666182499</v>
      </c>
      <c r="BH2222" s="33">
        <v>-27.673518560808699</v>
      </c>
      <c r="BI2222" s="34">
        <f t="shared" si="476"/>
        <v>62</v>
      </c>
      <c r="BJ2222" s="34">
        <f t="shared" si="477"/>
        <v>72</v>
      </c>
      <c r="BK2222" s="34">
        <f t="shared" si="478"/>
        <v>51</v>
      </c>
      <c r="BL2222" s="34">
        <f t="shared" si="479"/>
        <v>1</v>
      </c>
      <c r="BM2222" s="34">
        <f t="shared" si="480"/>
        <v>60</v>
      </c>
      <c r="BN2222" s="34">
        <f t="shared" si="481"/>
        <v>100</v>
      </c>
      <c r="BO2222" s="34">
        <f t="shared" si="482"/>
        <v>100</v>
      </c>
      <c r="BP2222" s="34">
        <f t="shared" si="483"/>
        <v>18</v>
      </c>
      <c r="BQ2222" s="35">
        <f t="shared" si="484"/>
        <v>78</v>
      </c>
      <c r="BR2222" s="34">
        <f t="shared" si="485"/>
        <v>59</v>
      </c>
      <c r="BS2222" s="35">
        <f t="shared" si="486"/>
        <v>36</v>
      </c>
      <c r="BT2222" s="35">
        <f t="shared" si="487"/>
        <v>9</v>
      </c>
      <c r="BU2222" s="35">
        <f t="shared" si="488"/>
        <v>10</v>
      </c>
      <c r="BV2222" s="35">
        <f t="shared" si="489"/>
        <v>52</v>
      </c>
    </row>
    <row r="2223" spans="2:74" hidden="1" x14ac:dyDescent="0.3">
      <c r="B2223" s="6" t="s">
        <v>2649</v>
      </c>
      <c r="C2223" s="6">
        <v>306011143</v>
      </c>
      <c r="D2223" s="6" t="s">
        <v>1833</v>
      </c>
      <c r="E2223" s="6" t="s">
        <v>1349</v>
      </c>
      <c r="F2223" s="6" t="s">
        <v>1349</v>
      </c>
      <c r="G2223" s="6" t="s">
        <v>97</v>
      </c>
      <c r="H2223" s="6" t="s">
        <v>78</v>
      </c>
      <c r="I2223" s="22">
        <v>626200</v>
      </c>
      <c r="J2223" s="22">
        <v>621150</v>
      </c>
      <c r="K2223" s="22">
        <v>558000</v>
      </c>
      <c r="L2223" s="22">
        <v>615000</v>
      </c>
      <c r="M2223" s="22">
        <v>615000</v>
      </c>
      <c r="N2223" s="22">
        <v>525500</v>
      </c>
      <c r="O2223" s="23">
        <v>34</v>
      </c>
      <c r="P2223" s="23">
        <v>34</v>
      </c>
      <c r="Q2223" s="23">
        <v>55</v>
      </c>
      <c r="R2223" s="22">
        <v>600</v>
      </c>
      <c r="S2223" s="22">
        <v>550</v>
      </c>
      <c r="T2223" s="24">
        <v>3.7</v>
      </c>
      <c r="U2223" s="24">
        <v>0.20000000000000018</v>
      </c>
      <c r="V2223" s="24">
        <v>3.5</v>
      </c>
      <c r="W2223" s="24">
        <v>2.5</v>
      </c>
      <c r="X2223" s="25">
        <v>4.9824337272436924E-2</v>
      </c>
      <c r="Y2223" s="24">
        <v>3.4</v>
      </c>
      <c r="Z2223" s="24">
        <v>-0.69999999999999973</v>
      </c>
      <c r="AA2223" s="24">
        <v>4.0999999999999996</v>
      </c>
      <c r="AB2223" s="24">
        <v>3.2</v>
      </c>
      <c r="AC2223" s="26">
        <v>0.40370330498439005</v>
      </c>
      <c r="AD2223" s="24">
        <v>8.1025323583725992</v>
      </c>
      <c r="AE2223" s="6">
        <v>305</v>
      </c>
      <c r="AF2223" s="6">
        <v>289</v>
      </c>
      <c r="AG2223" s="6">
        <v>300</v>
      </c>
      <c r="AH2223" s="27">
        <v>5.3153153153153152</v>
      </c>
      <c r="AI2223" s="28">
        <v>740000</v>
      </c>
      <c r="AJ2223" s="28">
        <v>695000</v>
      </c>
      <c r="AK2223" s="28">
        <v>645000</v>
      </c>
      <c r="AL2223" s="29">
        <v>6.4748201438848921E-2</v>
      </c>
      <c r="AM2223" s="29">
        <v>0.14728682170542637</v>
      </c>
      <c r="AN2223" s="6">
        <v>2.9</v>
      </c>
      <c r="AO2223" s="27">
        <v>-0.5</v>
      </c>
      <c r="AP2223" s="6">
        <v>3.4</v>
      </c>
      <c r="AQ2223" s="26">
        <v>6.8181818181818177E-2</v>
      </c>
      <c r="AR2223" s="28">
        <v>700</v>
      </c>
      <c r="AS2223" s="28">
        <v>670</v>
      </c>
      <c r="AT2223" s="25">
        <v>4.4776119402985072E-2</v>
      </c>
      <c r="AU2223" s="26">
        <v>0.2789539113544478</v>
      </c>
      <c r="AV2223" s="30">
        <v>1486.2400000000002</v>
      </c>
      <c r="AW2223" s="24">
        <v>0.57389999999999997</v>
      </c>
      <c r="AX2223" s="24">
        <v>0.42609999999999998</v>
      </c>
      <c r="AY2223" s="24">
        <v>0.54310000000000003</v>
      </c>
      <c r="AZ2223" s="24">
        <v>0.318</v>
      </c>
      <c r="BA2223" s="24">
        <v>0.27150000000000002</v>
      </c>
      <c r="BB2223" s="24">
        <v>0.3044</v>
      </c>
      <c r="BC2223" s="24">
        <v>0.39729999999999999</v>
      </c>
      <c r="BD2223" s="31">
        <v>5</v>
      </c>
      <c r="BE2223" s="23">
        <v>1401</v>
      </c>
      <c r="BF2223" s="32" t="s">
        <v>4943</v>
      </c>
      <c r="BG2223" s="33">
        <v>145.72121912543801</v>
      </c>
      <c r="BH2223" s="33">
        <v>-16.835408735460899</v>
      </c>
      <c r="BI2223" s="34">
        <f t="shared" si="476"/>
        <v>55</v>
      </c>
      <c r="BJ2223" s="34">
        <f t="shared" si="477"/>
        <v>69</v>
      </c>
      <c r="BK2223" s="34">
        <f t="shared" si="478"/>
        <v>59</v>
      </c>
      <c r="BL2223" s="34">
        <f t="shared" si="479"/>
        <v>8</v>
      </c>
      <c r="BM2223" s="34">
        <f t="shared" si="480"/>
        <v>33</v>
      </c>
      <c r="BN2223" s="34">
        <f t="shared" si="481"/>
        <v>90</v>
      </c>
      <c r="BO2223" s="34">
        <f t="shared" si="482"/>
        <v>1</v>
      </c>
      <c r="BP2223" s="34">
        <f t="shared" si="483"/>
        <v>50</v>
      </c>
      <c r="BQ2223" s="35">
        <f t="shared" si="484"/>
        <v>100</v>
      </c>
      <c r="BR2223" s="34">
        <f t="shared" si="485"/>
        <v>69</v>
      </c>
      <c r="BS2223" s="35">
        <f t="shared" si="486"/>
        <v>1</v>
      </c>
      <c r="BT2223" s="35">
        <f t="shared" si="487"/>
        <v>60</v>
      </c>
      <c r="BU2223" s="35">
        <f t="shared" si="488"/>
        <v>50</v>
      </c>
      <c r="BV2223" s="35">
        <f t="shared" si="489"/>
        <v>52</v>
      </c>
    </row>
    <row r="2224" spans="2:74" hidden="1" x14ac:dyDescent="0.3">
      <c r="B2224" s="6" t="s">
        <v>2650</v>
      </c>
      <c r="C2224" s="6">
        <v>309071555</v>
      </c>
      <c r="D2224" s="6" t="s">
        <v>1141</v>
      </c>
      <c r="E2224" s="6" t="s">
        <v>1142</v>
      </c>
      <c r="F2224" s="6" t="s">
        <v>3657</v>
      </c>
      <c r="G2224" s="6" t="s">
        <v>97</v>
      </c>
      <c r="H2224" s="6" t="s">
        <v>78</v>
      </c>
      <c r="I2224" s="22">
        <v>813050</v>
      </c>
      <c r="J2224" s="22">
        <v>802950</v>
      </c>
      <c r="K2224" s="22">
        <v>728210</v>
      </c>
      <c r="L2224" s="22">
        <v>807000</v>
      </c>
      <c r="M2224" s="22">
        <v>791000</v>
      </c>
      <c r="N2224" s="22">
        <v>715800</v>
      </c>
      <c r="O2224" s="23">
        <v>24</v>
      </c>
      <c r="P2224" s="23">
        <v>21</v>
      </c>
      <c r="Q2224" s="23">
        <v>26</v>
      </c>
      <c r="R2224" s="22">
        <v>690</v>
      </c>
      <c r="S2224" s="22">
        <v>660</v>
      </c>
      <c r="T2224" s="24">
        <v>4.7</v>
      </c>
      <c r="U2224" s="24">
        <v>-0.59999999999999964</v>
      </c>
      <c r="V2224" s="24">
        <v>5.3</v>
      </c>
      <c r="W2224" s="24">
        <v>5.9</v>
      </c>
      <c r="X2224" s="25">
        <v>4.4130127298444129E-2</v>
      </c>
      <c r="Y2224" s="24">
        <v>14.2</v>
      </c>
      <c r="Z2224" s="24">
        <v>-4.6000000000000014</v>
      </c>
      <c r="AA2224" s="24">
        <v>18.8</v>
      </c>
      <c r="AB2224" s="24">
        <v>19.7</v>
      </c>
      <c r="AC2224" s="26">
        <v>0.33500349568865062</v>
      </c>
      <c r="AD2224" s="24">
        <v>7.5912651106370506</v>
      </c>
      <c r="AE2224" s="6">
        <v>692</v>
      </c>
      <c r="AF2224" s="6">
        <v>697</v>
      </c>
      <c r="AG2224" s="6">
        <v>662</v>
      </c>
      <c r="AH2224" s="27">
        <v>4.0281081081081087</v>
      </c>
      <c r="AI2224" s="28">
        <v>970300</v>
      </c>
      <c r="AJ2224" s="28">
        <v>890000</v>
      </c>
      <c r="AK2224" s="28">
        <v>803000</v>
      </c>
      <c r="AL2224" s="29">
        <v>9.0224719101123591E-2</v>
      </c>
      <c r="AM2224" s="29">
        <v>0.20834371108343711</v>
      </c>
      <c r="AN2224" s="6">
        <v>3.5</v>
      </c>
      <c r="AO2224" s="27">
        <v>-0.10000000000000009</v>
      </c>
      <c r="AP2224" s="6">
        <v>3.6</v>
      </c>
      <c r="AQ2224" s="26">
        <v>0.11139433551198256</v>
      </c>
      <c r="AR2224" s="28">
        <v>750</v>
      </c>
      <c r="AS2224" s="28">
        <v>700</v>
      </c>
      <c r="AT2224" s="25">
        <v>7.1428571428571425E-2</v>
      </c>
      <c r="AU2224" s="26">
        <v>0.3560490061941971</v>
      </c>
      <c r="AV2224" s="30">
        <v>2059.6800000000003</v>
      </c>
      <c r="AW2224" s="24">
        <v>0.84260000000000002</v>
      </c>
      <c r="AX2224" s="24">
        <v>0.15740000000000001</v>
      </c>
      <c r="AY2224" s="24">
        <v>0.85650000000000004</v>
      </c>
      <c r="AZ2224" s="24">
        <v>0.13830000000000001</v>
      </c>
      <c r="BA2224" s="24">
        <v>3.3399999999999999E-2</v>
      </c>
      <c r="BB2224" s="24">
        <v>0.25790000000000002</v>
      </c>
      <c r="BC2224" s="24">
        <v>0.69289999999999996</v>
      </c>
      <c r="BD2224" s="31">
        <v>3</v>
      </c>
      <c r="BE2224" s="23">
        <v>48</v>
      </c>
      <c r="BF2224" s="32" t="s">
        <v>4944</v>
      </c>
      <c r="BG2224" s="33">
        <v>153.314874661142</v>
      </c>
      <c r="BH2224" s="33">
        <v>-27.828371487079799</v>
      </c>
      <c r="BI2224" s="34">
        <f t="shared" si="476"/>
        <v>39</v>
      </c>
      <c r="BJ2224" s="34">
        <f t="shared" si="477"/>
        <v>59</v>
      </c>
      <c r="BK2224" s="34">
        <f t="shared" si="478"/>
        <v>75</v>
      </c>
      <c r="BL2224" s="34">
        <f t="shared" si="479"/>
        <v>1</v>
      </c>
      <c r="BM2224" s="34">
        <f t="shared" si="480"/>
        <v>46</v>
      </c>
      <c r="BN2224" s="34">
        <f t="shared" si="481"/>
        <v>100</v>
      </c>
      <c r="BO2224" s="34">
        <f t="shared" si="482"/>
        <v>100</v>
      </c>
      <c r="BP2224" s="34">
        <f t="shared" si="483"/>
        <v>1</v>
      </c>
      <c r="BQ2224" s="35">
        <f t="shared" si="484"/>
        <v>97</v>
      </c>
      <c r="BR2224" s="34">
        <f t="shared" si="485"/>
        <v>74</v>
      </c>
      <c r="BS2224" s="35">
        <f t="shared" si="486"/>
        <v>44</v>
      </c>
      <c r="BT2224" s="35">
        <f t="shared" si="487"/>
        <v>1</v>
      </c>
      <c r="BU2224" s="35">
        <f t="shared" si="488"/>
        <v>30</v>
      </c>
      <c r="BV2224" s="35">
        <f t="shared" si="489"/>
        <v>52</v>
      </c>
    </row>
    <row r="2225" spans="2:74" hidden="1" x14ac:dyDescent="0.3">
      <c r="B2225" s="6" t="s">
        <v>2651</v>
      </c>
      <c r="C2225" s="6">
        <v>309091541</v>
      </c>
      <c r="D2225" s="6" t="s">
        <v>2157</v>
      </c>
      <c r="E2225" s="6" t="s">
        <v>1142</v>
      </c>
      <c r="F2225" s="6" t="s">
        <v>3657</v>
      </c>
      <c r="G2225" s="6" t="s">
        <v>97</v>
      </c>
      <c r="H2225" s="6" t="s">
        <v>78</v>
      </c>
      <c r="I2225" s="22">
        <v>1095000</v>
      </c>
      <c r="J2225" s="22">
        <v>1125000</v>
      </c>
      <c r="K2225" s="22">
        <v>1000000</v>
      </c>
      <c r="L2225" s="22">
        <v>1120000</v>
      </c>
      <c r="M2225" s="22">
        <v>1100000</v>
      </c>
      <c r="N2225" s="22">
        <v>1000000</v>
      </c>
      <c r="O2225" s="23">
        <v>39</v>
      </c>
      <c r="P2225" s="23">
        <v>39</v>
      </c>
      <c r="Q2225" s="23">
        <v>41</v>
      </c>
      <c r="R2225" s="22">
        <v>850</v>
      </c>
      <c r="S2225" s="22">
        <v>780</v>
      </c>
      <c r="T2225" s="24">
        <v>3</v>
      </c>
      <c r="U2225" s="24">
        <v>0</v>
      </c>
      <c r="V2225" s="24">
        <v>3</v>
      </c>
      <c r="W2225" s="24">
        <v>3.5</v>
      </c>
      <c r="X2225" s="25">
        <v>4.0365296803652966E-2</v>
      </c>
      <c r="Y2225" s="24">
        <v>5.9</v>
      </c>
      <c r="Z2225" s="24">
        <v>-2.1999999999999993</v>
      </c>
      <c r="AA2225" s="24">
        <v>8.1</v>
      </c>
      <c r="AB2225" s="24">
        <v>8.1999999999999993</v>
      </c>
      <c r="AC2225" s="26">
        <v>0.55721627858191736</v>
      </c>
      <c r="AD2225" s="24">
        <v>13.804339933194559</v>
      </c>
      <c r="AE2225" s="6">
        <v>137</v>
      </c>
      <c r="AF2225" s="6">
        <v>153</v>
      </c>
      <c r="AG2225" s="6">
        <v>152</v>
      </c>
      <c r="AH2225" s="27">
        <v>3.9379157427937912</v>
      </c>
      <c r="AI2225" s="28">
        <v>1136500</v>
      </c>
      <c r="AJ2225" s="28">
        <v>1033000</v>
      </c>
      <c r="AK2225" s="28">
        <v>908000</v>
      </c>
      <c r="AL2225" s="29">
        <v>0.10019361084220717</v>
      </c>
      <c r="AM2225" s="29">
        <v>0.25165198237885461</v>
      </c>
      <c r="AN2225" s="6">
        <v>2.6</v>
      </c>
      <c r="AO2225" s="27">
        <v>-0.29999999999999982</v>
      </c>
      <c r="AP2225" s="6">
        <v>2.9</v>
      </c>
      <c r="AQ2225" s="26">
        <v>0.13099593495934961</v>
      </c>
      <c r="AR2225" s="28">
        <v>845</v>
      </c>
      <c r="AS2225" s="28">
        <v>795</v>
      </c>
      <c r="AT2225" s="25">
        <v>6.2893081761006289E-2</v>
      </c>
      <c r="AU2225" s="26">
        <v>0.36644798580775229</v>
      </c>
      <c r="AV2225" s="30">
        <v>1525.44</v>
      </c>
      <c r="AW2225" s="24">
        <v>0.58889999999999998</v>
      </c>
      <c r="AX2225" s="24">
        <v>0.41110000000000002</v>
      </c>
      <c r="AY2225" s="24">
        <v>0.34470000000000001</v>
      </c>
      <c r="AZ2225" s="24">
        <v>0.26989999999999997</v>
      </c>
      <c r="BA2225" s="24">
        <v>0.25390000000000001</v>
      </c>
      <c r="BB2225" s="24">
        <v>0.2321</v>
      </c>
      <c r="BC2225" s="24">
        <v>0.47520000000000001</v>
      </c>
      <c r="BD2225" s="31">
        <v>3</v>
      </c>
      <c r="BE2225" s="23">
        <v>68</v>
      </c>
      <c r="BF2225" s="32" t="s">
        <v>4945</v>
      </c>
      <c r="BG2225" s="33">
        <v>153.40461282623201</v>
      </c>
      <c r="BH2225" s="33">
        <v>-27.984144987366701</v>
      </c>
      <c r="BI2225" s="34">
        <f t="shared" si="476"/>
        <v>67</v>
      </c>
      <c r="BJ2225" s="34">
        <f t="shared" si="477"/>
        <v>74</v>
      </c>
      <c r="BK2225" s="34">
        <f t="shared" si="478"/>
        <v>76</v>
      </c>
      <c r="BL2225" s="34">
        <f t="shared" si="479"/>
        <v>1</v>
      </c>
      <c r="BM2225" s="34">
        <f t="shared" si="480"/>
        <v>51</v>
      </c>
      <c r="BN2225" s="34">
        <f t="shared" si="481"/>
        <v>100</v>
      </c>
      <c r="BO2225" s="34">
        <f t="shared" si="482"/>
        <v>94</v>
      </c>
      <c r="BP2225" s="34">
        <f t="shared" si="483"/>
        <v>46</v>
      </c>
      <c r="BQ2225" s="35">
        <f t="shared" si="484"/>
        <v>85</v>
      </c>
      <c r="BR2225" s="34">
        <f t="shared" si="485"/>
        <v>13</v>
      </c>
      <c r="BS2225" s="35">
        <f t="shared" si="486"/>
        <v>1</v>
      </c>
      <c r="BT2225" s="35">
        <f t="shared" si="487"/>
        <v>19</v>
      </c>
      <c r="BU2225" s="35">
        <f t="shared" si="488"/>
        <v>30</v>
      </c>
      <c r="BV2225" s="35">
        <f t="shared" si="489"/>
        <v>52</v>
      </c>
    </row>
    <row r="2226" spans="2:74" hidden="1" x14ac:dyDescent="0.3">
      <c r="B2226" s="6" t="s">
        <v>2652</v>
      </c>
      <c r="C2226" s="6">
        <v>313021572</v>
      </c>
      <c r="D2226" s="6" t="s">
        <v>1278</v>
      </c>
      <c r="E2226" s="6" t="s">
        <v>628</v>
      </c>
      <c r="F2226" s="6" t="s">
        <v>2780</v>
      </c>
      <c r="G2226" s="6" t="s">
        <v>97</v>
      </c>
      <c r="H2226" s="6" t="s">
        <v>78</v>
      </c>
      <c r="I2226" s="22">
        <v>723289</v>
      </c>
      <c r="J2226" s="22">
        <v>720000</v>
      </c>
      <c r="K2226" s="22">
        <v>664661</v>
      </c>
      <c r="L2226" s="22">
        <v>731000</v>
      </c>
      <c r="M2226" s="22">
        <v>725000</v>
      </c>
      <c r="N2226" s="22">
        <v>665000</v>
      </c>
      <c r="O2226" s="23">
        <v>40</v>
      </c>
      <c r="P2226" s="23">
        <v>35</v>
      </c>
      <c r="Q2226" s="23">
        <v>39</v>
      </c>
      <c r="R2226" s="22">
        <v>550</v>
      </c>
      <c r="S2226" s="22">
        <v>530</v>
      </c>
      <c r="T2226" s="24">
        <v>3.4</v>
      </c>
      <c r="U2226" s="24">
        <v>-0.30000000000000027</v>
      </c>
      <c r="V2226" s="24">
        <v>3.7</v>
      </c>
      <c r="W2226" s="24">
        <v>3.8</v>
      </c>
      <c r="X2226" s="25">
        <v>3.9541594023965523E-2</v>
      </c>
      <c r="Y2226" s="24">
        <v>6.4</v>
      </c>
      <c r="Z2226" s="24">
        <v>-2</v>
      </c>
      <c r="AA2226" s="24">
        <v>8.4</v>
      </c>
      <c r="AB2226" s="24">
        <v>7.9</v>
      </c>
      <c r="AC2226" s="26">
        <v>0.37230585941730743</v>
      </c>
      <c r="AD2226" s="24">
        <v>9.4155500962267435</v>
      </c>
      <c r="AE2226" s="6">
        <v>639</v>
      </c>
      <c r="AF2226" s="6">
        <v>649</v>
      </c>
      <c r="AG2226" s="6">
        <v>296</v>
      </c>
      <c r="AH2226" s="27">
        <v>8.2541806020066897</v>
      </c>
      <c r="AI2226" s="28">
        <v>740000</v>
      </c>
      <c r="AJ2226" s="28">
        <v>650000</v>
      </c>
      <c r="AK2226" s="28">
        <v>572000</v>
      </c>
      <c r="AL2226" s="29">
        <v>0.13846153846153847</v>
      </c>
      <c r="AM2226" s="29">
        <v>0.2937062937062937</v>
      </c>
      <c r="AN2226" s="6">
        <v>3.1</v>
      </c>
      <c r="AO2226" s="27">
        <v>-0.39999999999999991</v>
      </c>
      <c r="AP2226" s="6">
        <v>3.5</v>
      </c>
      <c r="AQ2226" s="26">
        <v>0.12769230769230769</v>
      </c>
      <c r="AR2226" s="28">
        <v>580</v>
      </c>
      <c r="AS2226" s="28">
        <v>540</v>
      </c>
      <c r="AT2226" s="25">
        <v>7.407407407407407E-2</v>
      </c>
      <c r="AU2226" s="26">
        <v>0.45904907464627454</v>
      </c>
      <c r="AV2226" s="30">
        <v>1477.2800000000002</v>
      </c>
      <c r="AW2226" s="24">
        <v>0.70199999999999996</v>
      </c>
      <c r="AX2226" s="24">
        <v>0.29799999999999999</v>
      </c>
      <c r="AY2226" s="24">
        <v>0.7349</v>
      </c>
      <c r="AZ2226" s="24">
        <v>0.22989999999999999</v>
      </c>
      <c r="BA2226" s="24">
        <v>0.18410000000000001</v>
      </c>
      <c r="BB2226" s="24">
        <v>0.30509999999999998</v>
      </c>
      <c r="BC2226" s="24">
        <v>0.48309999999999997</v>
      </c>
      <c r="BD2226" s="31">
        <v>3</v>
      </c>
      <c r="BE2226" s="23">
        <v>46</v>
      </c>
      <c r="BF2226" s="32" t="s">
        <v>4946</v>
      </c>
      <c r="BG2226" s="33">
        <v>152.988779394825</v>
      </c>
      <c r="BH2226" s="33">
        <v>-27.065570442526099</v>
      </c>
      <c r="BI2226" s="34">
        <f t="shared" si="476"/>
        <v>60</v>
      </c>
      <c r="BJ2226" s="34">
        <f t="shared" si="477"/>
        <v>65</v>
      </c>
      <c r="BK2226" s="34">
        <f t="shared" si="478"/>
        <v>23</v>
      </c>
      <c r="BL2226" s="34">
        <f t="shared" si="479"/>
        <v>1</v>
      </c>
      <c r="BM2226" s="34">
        <f t="shared" si="480"/>
        <v>70</v>
      </c>
      <c r="BN2226" s="34">
        <f t="shared" si="481"/>
        <v>100</v>
      </c>
      <c r="BO2226" s="34">
        <f t="shared" si="482"/>
        <v>100</v>
      </c>
      <c r="BP2226" s="34">
        <f t="shared" si="483"/>
        <v>31</v>
      </c>
      <c r="BQ2226" s="35">
        <f t="shared" si="484"/>
        <v>82</v>
      </c>
      <c r="BR2226" s="34">
        <f t="shared" si="485"/>
        <v>56</v>
      </c>
      <c r="BS2226" s="35">
        <f t="shared" si="486"/>
        <v>19</v>
      </c>
      <c r="BT2226" s="35">
        <f t="shared" si="487"/>
        <v>11</v>
      </c>
      <c r="BU2226" s="35">
        <f t="shared" si="488"/>
        <v>30</v>
      </c>
      <c r="BV2226" s="35">
        <f t="shared" si="489"/>
        <v>52</v>
      </c>
    </row>
    <row r="2227" spans="2:74" hidden="1" x14ac:dyDescent="0.3">
      <c r="B2227" s="6" t="s">
        <v>2653</v>
      </c>
      <c r="C2227" s="6">
        <v>313051575</v>
      </c>
      <c r="D2227" s="6" t="s">
        <v>2448</v>
      </c>
      <c r="E2227" s="6" t="s">
        <v>628</v>
      </c>
      <c r="F2227" s="6" t="s">
        <v>2780</v>
      </c>
      <c r="G2227" s="6" t="s">
        <v>97</v>
      </c>
      <c r="H2227" s="6" t="s">
        <v>78</v>
      </c>
      <c r="I2227" s="22">
        <v>1350000</v>
      </c>
      <c r="J2227" s="22">
        <v>1300000</v>
      </c>
      <c r="K2227" s="22">
        <v>1237500</v>
      </c>
      <c r="L2227" s="22">
        <v>1190000</v>
      </c>
      <c r="M2227" s="22">
        <v>1160000</v>
      </c>
      <c r="N2227" s="22">
        <v>1120000</v>
      </c>
      <c r="O2227" s="23">
        <v>48</v>
      </c>
      <c r="P2227" s="23">
        <v>50</v>
      </c>
      <c r="Q2227" s="23">
        <v>50</v>
      </c>
      <c r="R2227" s="22">
        <v>720</v>
      </c>
      <c r="S2227" s="22">
        <v>685</v>
      </c>
      <c r="T2227" s="24">
        <v>3.4</v>
      </c>
      <c r="U2227" s="24">
        <v>-0.30000000000000027</v>
      </c>
      <c r="V2227" s="24">
        <v>3.7</v>
      </c>
      <c r="W2227" s="24">
        <v>3.9</v>
      </c>
      <c r="X2227" s="25">
        <v>2.7733333333333332E-2</v>
      </c>
      <c r="Y2227" s="24">
        <v>5.6</v>
      </c>
      <c r="Z2227" s="24">
        <v>-2.8000000000000007</v>
      </c>
      <c r="AA2227" s="24">
        <v>8.4</v>
      </c>
      <c r="AB2227" s="24">
        <v>9.5</v>
      </c>
      <c r="AC2227" s="26">
        <v>0.38773048423229356</v>
      </c>
      <c r="AD2227" s="24">
        <v>13.980666498760586</v>
      </c>
      <c r="AE2227" s="6">
        <v>279</v>
      </c>
      <c r="AF2227" s="6">
        <v>308</v>
      </c>
      <c r="AG2227" s="6">
        <v>265</v>
      </c>
      <c r="AH2227" s="27">
        <v>4.39142091152815</v>
      </c>
      <c r="AI2227" s="28">
        <v>855000</v>
      </c>
      <c r="AJ2227" s="28">
        <v>795000</v>
      </c>
      <c r="AK2227" s="28">
        <v>732000</v>
      </c>
      <c r="AL2227" s="29">
        <v>7.5471698113207544E-2</v>
      </c>
      <c r="AM2227" s="29">
        <v>0.16803278688524589</v>
      </c>
      <c r="AN2227" s="6">
        <v>3.3</v>
      </c>
      <c r="AO2227" s="27">
        <v>-0.60000000000000009</v>
      </c>
      <c r="AP2227" s="6">
        <v>3.9</v>
      </c>
      <c r="AQ2227" s="26">
        <v>0.11374999999999999</v>
      </c>
      <c r="AR2227" s="28">
        <v>640</v>
      </c>
      <c r="AS2227" s="28">
        <v>600</v>
      </c>
      <c r="AT2227" s="25">
        <v>6.6666666666666666E-2</v>
      </c>
      <c r="AU2227" s="26">
        <v>0.3589522566570581</v>
      </c>
      <c r="AV2227" s="30">
        <v>1856.9600000000003</v>
      </c>
      <c r="AW2227" s="24">
        <v>0.71319999999999995</v>
      </c>
      <c r="AX2227" s="24">
        <v>0.2868</v>
      </c>
      <c r="AY2227" s="24">
        <v>0.7177</v>
      </c>
      <c r="AZ2227" s="24">
        <v>6.3600000000000004E-2</v>
      </c>
      <c r="BA2227" s="24">
        <v>0.38040000000000002</v>
      </c>
      <c r="BB2227" s="24">
        <v>0.29959999999999998</v>
      </c>
      <c r="BC2227" s="24">
        <v>0.27079999999999999</v>
      </c>
      <c r="BD2227" s="31">
        <v>5.5</v>
      </c>
      <c r="BE2227" s="23">
        <v>31</v>
      </c>
      <c r="BF2227" s="32" t="s">
        <v>4947</v>
      </c>
      <c r="BG2227" s="33">
        <v>153.102966706828</v>
      </c>
      <c r="BH2227" s="33">
        <v>-27.205131939048201</v>
      </c>
      <c r="BI2227" s="34">
        <f t="shared" si="476"/>
        <v>60</v>
      </c>
      <c r="BJ2227" s="34">
        <f t="shared" si="477"/>
        <v>62</v>
      </c>
      <c r="BK2227" s="34">
        <f t="shared" si="478"/>
        <v>70</v>
      </c>
      <c r="BL2227" s="34">
        <f t="shared" si="479"/>
        <v>1</v>
      </c>
      <c r="BM2227" s="34">
        <f t="shared" si="480"/>
        <v>38</v>
      </c>
      <c r="BN2227" s="34">
        <f t="shared" si="481"/>
        <v>100</v>
      </c>
      <c r="BO2227" s="34">
        <f t="shared" si="482"/>
        <v>100</v>
      </c>
      <c r="BP2227" s="34">
        <f t="shared" si="483"/>
        <v>74</v>
      </c>
      <c r="BQ2227" s="35">
        <f t="shared" si="484"/>
        <v>43</v>
      </c>
      <c r="BR2227" s="34">
        <f t="shared" si="485"/>
        <v>11</v>
      </c>
      <c r="BS2227" s="35">
        <f t="shared" si="486"/>
        <v>9</v>
      </c>
      <c r="BT2227" s="35">
        <f t="shared" si="487"/>
        <v>24</v>
      </c>
      <c r="BU2227" s="35">
        <f t="shared" si="488"/>
        <v>55</v>
      </c>
      <c r="BV2227" s="35">
        <f t="shared" si="489"/>
        <v>52</v>
      </c>
    </row>
    <row r="2228" spans="2:74" hidden="1" x14ac:dyDescent="0.3">
      <c r="B2228" s="6" t="s">
        <v>2654</v>
      </c>
      <c r="C2228" s="6">
        <v>112011238</v>
      </c>
      <c r="D2228" s="6" t="s">
        <v>2302</v>
      </c>
      <c r="E2228" s="6" t="s">
        <v>1219</v>
      </c>
      <c r="F2228" s="6" t="s">
        <v>2691</v>
      </c>
      <c r="G2228" s="6" t="s">
        <v>77</v>
      </c>
      <c r="H2228" s="6" t="s">
        <v>78</v>
      </c>
      <c r="I2228" s="22">
        <v>1850000</v>
      </c>
      <c r="J2228" s="22">
        <v>1900000</v>
      </c>
      <c r="K2228" s="22">
        <v>2100000</v>
      </c>
      <c r="L2228" s="22">
        <v>1450000</v>
      </c>
      <c r="M2228" s="22">
        <v>1450000</v>
      </c>
      <c r="N2228" s="22">
        <v>1625000</v>
      </c>
      <c r="O2228" s="23">
        <v>57</v>
      </c>
      <c r="P2228" s="23">
        <v>62</v>
      </c>
      <c r="Q2228" s="23">
        <v>71</v>
      </c>
      <c r="R2228" s="22">
        <v>1050</v>
      </c>
      <c r="S2228" s="22">
        <v>980</v>
      </c>
      <c r="T2228" s="24">
        <v>2.5</v>
      </c>
      <c r="U2228" s="24">
        <v>0.10000000000000009</v>
      </c>
      <c r="V2228" s="24">
        <v>2.4</v>
      </c>
      <c r="W2228" s="24">
        <v>2.5</v>
      </c>
      <c r="X2228" s="25">
        <v>2.9513513513513515E-2</v>
      </c>
      <c r="Y2228" s="24">
        <v>3.8</v>
      </c>
      <c r="Z2228" s="24">
        <v>-1.7999999999999998</v>
      </c>
      <c r="AA2228" s="24">
        <v>5.6</v>
      </c>
      <c r="AB2228" s="24">
        <v>6.3</v>
      </c>
      <c r="AC2228" s="26">
        <v>0.44515669515669509</v>
      </c>
      <c r="AD2228" s="24">
        <v>15.083148095968607</v>
      </c>
      <c r="AE2228" s="6">
        <v>532</v>
      </c>
      <c r="AF2228" s="6">
        <v>567</v>
      </c>
      <c r="AG2228" s="6">
        <v>437</v>
      </c>
      <c r="AH2228" s="27">
        <v>7.4776632302405499</v>
      </c>
      <c r="AI2228" s="28">
        <v>1200000</v>
      </c>
      <c r="AJ2228" s="28">
        <v>1150000</v>
      </c>
      <c r="AK2228" s="28">
        <v>1135000</v>
      </c>
      <c r="AL2228" s="29">
        <v>4.3478260869565216E-2</v>
      </c>
      <c r="AM2228" s="29">
        <v>5.7268722466960353E-2</v>
      </c>
      <c r="AN2228" s="6">
        <v>2.5</v>
      </c>
      <c r="AO2228" s="27">
        <v>0.20000000000000018</v>
      </c>
      <c r="AP2228" s="6">
        <v>2.2999999999999998</v>
      </c>
      <c r="AQ2228" s="26">
        <v>0.10689655172413792</v>
      </c>
      <c r="AR2228" s="28">
        <v>850</v>
      </c>
      <c r="AS2228" s="28">
        <v>795</v>
      </c>
      <c r="AT2228" s="25">
        <v>6.9182389937106917E-2</v>
      </c>
      <c r="AU2228" s="26">
        <v>0.1753422563445457</v>
      </c>
      <c r="AV2228" s="30">
        <v>2358.7200000000003</v>
      </c>
      <c r="AW2228" s="24">
        <v>0.751</v>
      </c>
      <c r="AX2228" s="24">
        <v>0.249</v>
      </c>
      <c r="AY2228" s="24">
        <v>0.95899999999999996</v>
      </c>
      <c r="AZ2228" s="24">
        <v>1.5900000000000001E-2</v>
      </c>
      <c r="BA2228" s="24">
        <v>0.3826</v>
      </c>
      <c r="BB2228" s="24">
        <v>0.33410000000000001</v>
      </c>
      <c r="BC2228" s="24">
        <v>0.24399999999999999</v>
      </c>
      <c r="BD2228" s="31">
        <v>8</v>
      </c>
      <c r="BE2228" s="23">
        <v>617</v>
      </c>
      <c r="BF2228" s="32" t="s">
        <v>4948</v>
      </c>
      <c r="BG2228" s="33">
        <v>153.51249881788701</v>
      </c>
      <c r="BH2228" s="33">
        <v>-28.679456999639498</v>
      </c>
      <c r="BI2228" s="34">
        <f t="shared" si="476"/>
        <v>75</v>
      </c>
      <c r="BJ2228" s="34">
        <f t="shared" si="477"/>
        <v>75</v>
      </c>
      <c r="BK2228" s="34">
        <f t="shared" si="478"/>
        <v>32</v>
      </c>
      <c r="BL2228" s="34">
        <f t="shared" si="479"/>
        <v>42</v>
      </c>
      <c r="BM2228" s="34">
        <f t="shared" si="480"/>
        <v>23</v>
      </c>
      <c r="BN2228" s="34">
        <f t="shared" si="481"/>
        <v>100</v>
      </c>
      <c r="BO2228" s="34">
        <f t="shared" si="482"/>
        <v>15</v>
      </c>
      <c r="BP2228" s="34">
        <f t="shared" si="483"/>
        <v>74</v>
      </c>
      <c r="BQ2228" s="35">
        <f t="shared" si="484"/>
        <v>49</v>
      </c>
      <c r="BR2228" s="34">
        <f t="shared" si="485"/>
        <v>1</v>
      </c>
      <c r="BS2228" s="35">
        <f t="shared" si="486"/>
        <v>1</v>
      </c>
      <c r="BT2228" s="35">
        <f t="shared" si="487"/>
        <v>54</v>
      </c>
      <c r="BU2228" s="35">
        <f t="shared" si="488"/>
        <v>80</v>
      </c>
      <c r="BV2228" s="35">
        <f t="shared" si="489"/>
        <v>52</v>
      </c>
    </row>
    <row r="2229" spans="2:74" hidden="1" x14ac:dyDescent="0.3">
      <c r="B2229" s="6" t="s">
        <v>2655</v>
      </c>
      <c r="C2229" s="6">
        <v>112011239</v>
      </c>
      <c r="D2229" s="6" t="s">
        <v>2302</v>
      </c>
      <c r="E2229" s="6" t="s">
        <v>1219</v>
      </c>
      <c r="F2229" s="6" t="s">
        <v>2691</v>
      </c>
      <c r="G2229" s="6" t="s">
        <v>77</v>
      </c>
      <c r="H2229" s="6" t="s">
        <v>78</v>
      </c>
      <c r="I2229" s="22">
        <v>1300000</v>
      </c>
      <c r="J2229" s="22">
        <v>1300000</v>
      </c>
      <c r="K2229" s="22">
        <v>1250000</v>
      </c>
      <c r="L2229" s="22">
        <v>1300000</v>
      </c>
      <c r="M2229" s="22">
        <v>1260000</v>
      </c>
      <c r="N2229" s="22">
        <v>1200000</v>
      </c>
      <c r="O2229" s="23">
        <v>70</v>
      </c>
      <c r="P2229" s="23">
        <v>76</v>
      </c>
      <c r="Q2229" s="23">
        <v>75</v>
      </c>
      <c r="R2229" s="22">
        <v>850</v>
      </c>
      <c r="S2229" s="22">
        <v>850</v>
      </c>
      <c r="T2229" s="24">
        <v>2.9</v>
      </c>
      <c r="U2229" s="24">
        <v>0</v>
      </c>
      <c r="V2229" s="24">
        <v>2.9</v>
      </c>
      <c r="W2229" s="24">
        <v>2.7</v>
      </c>
      <c r="X2229" s="25">
        <v>3.4000000000000002E-2</v>
      </c>
      <c r="Y2229" s="24">
        <v>2.7</v>
      </c>
      <c r="Z2229" s="24">
        <v>-1.1999999999999997</v>
      </c>
      <c r="AA2229" s="24">
        <v>3.9</v>
      </c>
      <c r="AB2229" s="24">
        <v>4.5999999999999996</v>
      </c>
      <c r="AC2229" s="26">
        <v>0.51910299003322258</v>
      </c>
      <c r="AD2229" s="24">
        <v>15.267735000977135</v>
      </c>
      <c r="AE2229" s="6">
        <v>532</v>
      </c>
      <c r="AF2229" s="6">
        <v>567</v>
      </c>
      <c r="AG2229" s="6">
        <v>437</v>
      </c>
      <c r="AH2229" s="27">
        <v>7.4776632302405499</v>
      </c>
      <c r="AI2229" s="28">
        <v>1200000</v>
      </c>
      <c r="AJ2229" s="28">
        <v>1150000</v>
      </c>
      <c r="AK2229" s="28">
        <v>1135000</v>
      </c>
      <c r="AL2229" s="29">
        <v>4.3478260869565216E-2</v>
      </c>
      <c r="AM2229" s="29">
        <v>5.7268722466960353E-2</v>
      </c>
      <c r="AN2229" s="6">
        <v>2.5</v>
      </c>
      <c r="AO2229" s="27">
        <v>0.20000000000000018</v>
      </c>
      <c r="AP2229" s="6">
        <v>2.2999999999999998</v>
      </c>
      <c r="AQ2229" s="26">
        <v>0.10689655172413792</v>
      </c>
      <c r="AR2229" s="28">
        <v>850</v>
      </c>
      <c r="AS2229" s="28">
        <v>795</v>
      </c>
      <c r="AT2229" s="25">
        <v>6.9182389937106917E-2</v>
      </c>
      <c r="AU2229" s="26">
        <v>0.1753422563445457</v>
      </c>
      <c r="AV2229" s="30">
        <v>1637.44</v>
      </c>
      <c r="AW2229" s="24">
        <v>0.63580000000000003</v>
      </c>
      <c r="AX2229" s="24">
        <v>0.36420000000000002</v>
      </c>
      <c r="AY2229" s="24">
        <v>0.79259999999999997</v>
      </c>
      <c r="AZ2229" s="24">
        <v>7.6999999999999999E-2</v>
      </c>
      <c r="BA2229" s="24">
        <v>0.37340000000000001</v>
      </c>
      <c r="BB2229" s="24">
        <v>0.29530000000000001</v>
      </c>
      <c r="BC2229" s="24">
        <v>0.29780000000000001</v>
      </c>
      <c r="BD2229" s="31">
        <v>5</v>
      </c>
      <c r="BE2229" s="23">
        <v>632</v>
      </c>
      <c r="BF2229" s="32" t="s">
        <v>4949</v>
      </c>
      <c r="BG2229" s="33">
        <v>153.54292080126501</v>
      </c>
      <c r="BH2229" s="33">
        <v>-28.5456789908609</v>
      </c>
      <c r="BI2229" s="34">
        <f t="shared" si="476"/>
        <v>69</v>
      </c>
      <c r="BJ2229" s="34">
        <f t="shared" si="477"/>
        <v>75</v>
      </c>
      <c r="BK2229" s="34">
        <f t="shared" si="478"/>
        <v>32</v>
      </c>
      <c r="BL2229" s="34">
        <f t="shared" si="479"/>
        <v>42</v>
      </c>
      <c r="BM2229" s="34">
        <f t="shared" si="480"/>
        <v>23</v>
      </c>
      <c r="BN2229" s="34">
        <f t="shared" si="481"/>
        <v>100</v>
      </c>
      <c r="BO2229" s="34">
        <f t="shared" si="482"/>
        <v>14</v>
      </c>
      <c r="BP2229" s="34">
        <f t="shared" si="483"/>
        <v>72</v>
      </c>
      <c r="BQ2229" s="35">
        <f t="shared" si="484"/>
        <v>64</v>
      </c>
      <c r="BR2229" s="34">
        <f t="shared" si="485"/>
        <v>1</v>
      </c>
      <c r="BS2229" s="35">
        <f t="shared" si="486"/>
        <v>1</v>
      </c>
      <c r="BT2229" s="35">
        <f t="shared" si="487"/>
        <v>72</v>
      </c>
      <c r="BU2229" s="35">
        <f t="shared" si="488"/>
        <v>50</v>
      </c>
      <c r="BV2229" s="35">
        <f t="shared" si="489"/>
        <v>52</v>
      </c>
    </row>
    <row r="2230" spans="2:74" hidden="1" x14ac:dyDescent="0.3">
      <c r="B2230" s="6" t="s">
        <v>2656</v>
      </c>
      <c r="C2230" s="6">
        <v>316021421</v>
      </c>
      <c r="D2230" s="6" t="s">
        <v>1996</v>
      </c>
      <c r="E2230" s="6" t="s">
        <v>1740</v>
      </c>
      <c r="F2230" s="6" t="s">
        <v>1740</v>
      </c>
      <c r="G2230" s="6" t="s">
        <v>97</v>
      </c>
      <c r="H2230" s="6" t="s">
        <v>78</v>
      </c>
      <c r="I2230" s="22">
        <v>1385000</v>
      </c>
      <c r="J2230" s="22">
        <v>1350000</v>
      </c>
      <c r="K2230" s="22">
        <v>1295000</v>
      </c>
      <c r="L2230" s="22">
        <v>1290000</v>
      </c>
      <c r="M2230" s="22">
        <v>1300000</v>
      </c>
      <c r="N2230" s="22">
        <v>1210000</v>
      </c>
      <c r="O2230" s="23">
        <v>47</v>
      </c>
      <c r="P2230" s="23">
        <v>44</v>
      </c>
      <c r="Q2230" s="23">
        <v>40</v>
      </c>
      <c r="R2230" s="22">
        <v>760</v>
      </c>
      <c r="S2230" s="22">
        <v>750</v>
      </c>
      <c r="T2230" s="24">
        <v>4.3</v>
      </c>
      <c r="U2230" s="24">
        <v>-0.40000000000000036</v>
      </c>
      <c r="V2230" s="24">
        <v>4.7</v>
      </c>
      <c r="W2230" s="24">
        <v>4.7</v>
      </c>
      <c r="X2230" s="25">
        <v>2.8534296028880867E-2</v>
      </c>
      <c r="Y2230" s="24">
        <v>3.7</v>
      </c>
      <c r="Z2230" s="24">
        <v>-1.2999999999999998</v>
      </c>
      <c r="AA2230" s="24">
        <v>5</v>
      </c>
      <c r="AB2230" s="24">
        <v>4.5999999999999996</v>
      </c>
      <c r="AC2230" s="26">
        <v>0.50376498037967965</v>
      </c>
      <c r="AD2230" s="24">
        <v>17.6547190745409</v>
      </c>
      <c r="AE2230" s="6">
        <v>289</v>
      </c>
      <c r="AF2230" s="6">
        <v>363</v>
      </c>
      <c r="AG2230" s="6">
        <v>333</v>
      </c>
      <c r="AH2230" s="27">
        <v>3.2066115702479339</v>
      </c>
      <c r="AI2230" s="28">
        <v>1180000</v>
      </c>
      <c r="AJ2230" s="28">
        <v>1085000</v>
      </c>
      <c r="AK2230" s="28">
        <v>985000</v>
      </c>
      <c r="AL2230" s="29">
        <v>8.755760368663594E-2</v>
      </c>
      <c r="AM2230" s="29">
        <v>0.19796954314720813</v>
      </c>
      <c r="AN2230" s="6">
        <v>3.4</v>
      </c>
      <c r="AO2230" s="27">
        <v>-0.20000000000000018</v>
      </c>
      <c r="AP2230" s="6">
        <v>3.6</v>
      </c>
      <c r="AQ2230" s="26">
        <v>0.14081632653061224</v>
      </c>
      <c r="AR2230" s="28">
        <v>730</v>
      </c>
      <c r="AS2230" s="28">
        <v>700</v>
      </c>
      <c r="AT2230" s="25">
        <v>4.2857142857142858E-2</v>
      </c>
      <c r="AU2230" s="26">
        <v>0.35584261594245348</v>
      </c>
      <c r="AV2230" s="30">
        <v>1508.64</v>
      </c>
      <c r="AW2230" s="24">
        <v>0.73499999999999999</v>
      </c>
      <c r="AX2230" s="24">
        <v>0.26500000000000001</v>
      </c>
      <c r="AY2230" s="24">
        <v>0.72789999999999999</v>
      </c>
      <c r="AZ2230" s="24">
        <v>9.5000000000000001E-2</v>
      </c>
      <c r="BA2230" s="24">
        <v>0.5141</v>
      </c>
      <c r="BB2230" s="24">
        <v>0.2407</v>
      </c>
      <c r="BC2230" s="24">
        <v>0.21560000000000001</v>
      </c>
      <c r="BD2230" s="31">
        <v>2.5</v>
      </c>
      <c r="BE2230" s="23">
        <v>73</v>
      </c>
      <c r="BF2230" s="32" t="s">
        <v>4950</v>
      </c>
      <c r="BG2230" s="33">
        <v>153.110047517856</v>
      </c>
      <c r="BH2230" s="33">
        <v>-26.826562948357498</v>
      </c>
      <c r="BI2230" s="34">
        <f t="shared" si="476"/>
        <v>46</v>
      </c>
      <c r="BJ2230" s="34">
        <f t="shared" si="477"/>
        <v>60</v>
      </c>
      <c r="BK2230" s="34">
        <f t="shared" si="478"/>
        <v>85</v>
      </c>
      <c r="BL2230" s="34">
        <f t="shared" si="479"/>
        <v>1</v>
      </c>
      <c r="BM2230" s="34">
        <f t="shared" si="480"/>
        <v>44</v>
      </c>
      <c r="BN2230" s="34">
        <f t="shared" si="481"/>
        <v>100</v>
      </c>
      <c r="BO2230" s="34">
        <f t="shared" si="482"/>
        <v>92</v>
      </c>
      <c r="BP2230" s="34">
        <f t="shared" si="483"/>
        <v>100</v>
      </c>
      <c r="BQ2230" s="35">
        <f t="shared" si="484"/>
        <v>46</v>
      </c>
      <c r="BR2230" s="34">
        <f t="shared" si="485"/>
        <v>1</v>
      </c>
      <c r="BS2230" s="35">
        <f t="shared" si="486"/>
        <v>1</v>
      </c>
      <c r="BT2230" s="35">
        <f t="shared" si="487"/>
        <v>55</v>
      </c>
      <c r="BU2230" s="35">
        <f t="shared" si="488"/>
        <v>25</v>
      </c>
      <c r="BV2230" s="35">
        <f t="shared" si="489"/>
        <v>52</v>
      </c>
    </row>
    <row r="2231" spans="2:74" hidden="1" x14ac:dyDescent="0.3">
      <c r="B2231" s="6" t="s">
        <v>2657</v>
      </c>
      <c r="C2231" s="6">
        <v>510031272</v>
      </c>
      <c r="D2231" s="6" t="s">
        <v>2059</v>
      </c>
      <c r="E2231" s="6" t="s">
        <v>2060</v>
      </c>
      <c r="F2231" s="6" t="s">
        <v>2657</v>
      </c>
      <c r="G2231" s="6" t="s">
        <v>93</v>
      </c>
      <c r="H2231" s="6" t="s">
        <v>78</v>
      </c>
      <c r="I2231" s="22">
        <v>588000</v>
      </c>
      <c r="J2231" s="22">
        <v>575554</v>
      </c>
      <c r="K2231" s="22">
        <v>559000</v>
      </c>
      <c r="L2231" s="22">
        <v>625000</v>
      </c>
      <c r="M2231" s="22">
        <v>610000</v>
      </c>
      <c r="N2231" s="22">
        <v>560000</v>
      </c>
      <c r="O2231" s="23">
        <v>58</v>
      </c>
      <c r="P2231" s="23">
        <v>58</v>
      </c>
      <c r="Q2231" s="23">
        <v>71</v>
      </c>
      <c r="R2231" s="22">
        <v>1050</v>
      </c>
      <c r="S2231" s="22">
        <v>1100</v>
      </c>
      <c r="T2231" s="24">
        <v>4.8</v>
      </c>
      <c r="U2231" s="24">
        <v>9.9999999999999645E-2</v>
      </c>
      <c r="V2231" s="24">
        <v>4.7</v>
      </c>
      <c r="W2231" s="24">
        <v>4.4000000000000004</v>
      </c>
      <c r="X2231" s="25">
        <v>9.285714285714286E-2</v>
      </c>
      <c r="Y2231" s="24">
        <v>4.2</v>
      </c>
      <c r="Z2231" s="24">
        <v>-1.7999999999999998</v>
      </c>
      <c r="AA2231" s="24">
        <v>6</v>
      </c>
      <c r="AB2231" s="24">
        <v>6.9</v>
      </c>
      <c r="AC2231" s="26">
        <v>0.29351909830932998</v>
      </c>
      <c r="AD2231" s="24">
        <v>3.1609749048697076</v>
      </c>
      <c r="AE2231" s="6">
        <v>110</v>
      </c>
      <c r="AF2231" s="6">
        <v>107</v>
      </c>
      <c r="AG2231" s="6">
        <v>134</v>
      </c>
      <c r="AH2231" s="27">
        <v>3.5232558139534884</v>
      </c>
      <c r="AI2231" s="28">
        <v>630000</v>
      </c>
      <c r="AJ2231" s="28">
        <v>565000</v>
      </c>
      <c r="AK2231" s="28">
        <v>568000</v>
      </c>
      <c r="AL2231" s="29">
        <v>0.11504424778761062</v>
      </c>
      <c r="AM2231" s="29">
        <v>0.10915492957746478</v>
      </c>
      <c r="AN2231" s="6">
        <v>2.4</v>
      </c>
      <c r="AO2231" s="27">
        <v>0.19999999999999973</v>
      </c>
      <c r="AP2231" s="6">
        <v>2.2000000000000002</v>
      </c>
      <c r="AQ2231" s="26">
        <v>2.1153846153846155E-2</v>
      </c>
      <c r="AR2231" s="28">
        <v>1100</v>
      </c>
      <c r="AS2231" s="28">
        <v>1100</v>
      </c>
      <c r="AT2231" s="25">
        <v>0</v>
      </c>
      <c r="AU2231" s="26">
        <v>0.64693362175017044</v>
      </c>
      <c r="AV2231" s="30">
        <v>3577.28</v>
      </c>
      <c r="AW2231" s="24">
        <v>0.74560000000000004</v>
      </c>
      <c r="AX2231" s="24">
        <v>0.25440000000000002</v>
      </c>
      <c r="AY2231" s="24">
        <v>0.79320000000000002</v>
      </c>
      <c r="AZ2231" s="24">
        <v>0.13350000000000001</v>
      </c>
      <c r="BA2231" s="24">
        <v>6.2199999999999998E-2</v>
      </c>
      <c r="BB2231" s="24">
        <v>0.25390000000000001</v>
      </c>
      <c r="BC2231" s="24">
        <v>0.59960000000000002</v>
      </c>
      <c r="BD2231" s="31">
        <v>9</v>
      </c>
      <c r="BE2231" s="23">
        <v>1249</v>
      </c>
      <c r="BF2231" s="32" t="s">
        <v>4951</v>
      </c>
      <c r="BG2231" s="33">
        <v>116.833558422034</v>
      </c>
      <c r="BH2231" s="33">
        <v>-20.750903000126101</v>
      </c>
      <c r="BI2231" s="34">
        <f t="shared" si="476"/>
        <v>37</v>
      </c>
      <c r="BJ2231" s="34">
        <f t="shared" si="477"/>
        <v>77</v>
      </c>
      <c r="BK2231" s="34">
        <f t="shared" si="478"/>
        <v>81</v>
      </c>
      <c r="BL2231" s="34">
        <f t="shared" si="479"/>
        <v>1</v>
      </c>
      <c r="BM2231" s="34">
        <f t="shared" si="480"/>
        <v>58</v>
      </c>
      <c r="BN2231" s="34">
        <f t="shared" si="481"/>
        <v>18</v>
      </c>
      <c r="BO2231" s="34">
        <f t="shared" si="482"/>
        <v>1</v>
      </c>
      <c r="BP2231" s="34">
        <f t="shared" si="483"/>
        <v>4</v>
      </c>
      <c r="BQ2231" s="35">
        <f t="shared" si="484"/>
        <v>100</v>
      </c>
      <c r="BR2231" s="34">
        <f t="shared" si="485"/>
        <v>100</v>
      </c>
      <c r="BS2231" s="35">
        <f t="shared" si="486"/>
        <v>71</v>
      </c>
      <c r="BT2231" s="35">
        <f t="shared" si="487"/>
        <v>47</v>
      </c>
      <c r="BU2231" s="35">
        <f t="shared" si="488"/>
        <v>90</v>
      </c>
      <c r="BV2231" s="35">
        <f t="shared" si="489"/>
        <v>52</v>
      </c>
    </row>
    <row r="2232" spans="2:74" hidden="1" x14ac:dyDescent="0.3">
      <c r="B2232" s="6" t="s">
        <v>2658</v>
      </c>
      <c r="C2232" s="6">
        <v>318021481</v>
      </c>
      <c r="D2232" s="6" t="s">
        <v>773</v>
      </c>
      <c r="E2232" s="6" t="s">
        <v>773</v>
      </c>
      <c r="F2232" s="6" t="s">
        <v>773</v>
      </c>
      <c r="G2232" s="6" t="s">
        <v>97</v>
      </c>
      <c r="H2232" s="6" t="s">
        <v>78</v>
      </c>
      <c r="I2232" s="22">
        <v>500000</v>
      </c>
      <c r="J2232" s="22">
        <v>499000</v>
      </c>
      <c r="K2232" s="22">
        <v>399000</v>
      </c>
      <c r="L2232" s="22">
        <v>525000</v>
      </c>
      <c r="M2232" s="22">
        <v>505000</v>
      </c>
      <c r="N2232" s="22">
        <v>394000</v>
      </c>
      <c r="O2232" s="23">
        <v>18</v>
      </c>
      <c r="P2232" s="23">
        <v>16</v>
      </c>
      <c r="Q2232" s="23">
        <v>19</v>
      </c>
      <c r="R2232" s="22">
        <v>490</v>
      </c>
      <c r="S2232" s="22">
        <v>460</v>
      </c>
      <c r="T2232" s="24">
        <v>4.5999999999999996</v>
      </c>
      <c r="U2232" s="24">
        <v>-0.30000000000000071</v>
      </c>
      <c r="V2232" s="24">
        <v>4.9000000000000004</v>
      </c>
      <c r="W2232" s="24">
        <v>4.5999999999999996</v>
      </c>
      <c r="X2232" s="25">
        <v>5.0959999999999998E-2</v>
      </c>
      <c r="Y2232" s="24">
        <v>5.2</v>
      </c>
      <c r="Z2232" s="24">
        <v>-1.5</v>
      </c>
      <c r="AA2232" s="24">
        <v>6.7</v>
      </c>
      <c r="AB2232" s="24">
        <v>5.4</v>
      </c>
      <c r="AC2232" s="26">
        <v>0.3380989180834621</v>
      </c>
      <c r="AD2232" s="24">
        <v>6.6345941539140911</v>
      </c>
      <c r="AE2232" s="6">
        <v>688</v>
      </c>
      <c r="AF2232" s="6">
        <v>586</v>
      </c>
      <c r="AG2232" s="6">
        <v>517</v>
      </c>
      <c r="AH2232" s="27">
        <v>2.8293029871977238</v>
      </c>
      <c r="AI2232" s="28">
        <v>567000</v>
      </c>
      <c r="AJ2232" s="28">
        <v>459000</v>
      </c>
      <c r="AK2232" s="28">
        <v>407500</v>
      </c>
      <c r="AL2232" s="29">
        <v>0.23529411764705882</v>
      </c>
      <c r="AM2232" s="29">
        <v>0.39141104294478529</v>
      </c>
      <c r="AN2232" s="6">
        <v>3.5</v>
      </c>
      <c r="AO2232" s="27">
        <v>-1.0999999999999996</v>
      </c>
      <c r="AP2232" s="6">
        <v>4.5999999999999996</v>
      </c>
      <c r="AQ2232" s="26">
        <v>6.2E-2</v>
      </c>
      <c r="AR2232" s="28">
        <v>530</v>
      </c>
      <c r="AS2232" s="28">
        <v>490</v>
      </c>
      <c r="AT2232" s="25">
        <v>8.1632653061224483E-2</v>
      </c>
      <c r="AU2232" s="26">
        <v>0.49397749098413712</v>
      </c>
      <c r="AV2232" s="30">
        <v>1449.2800000000002</v>
      </c>
      <c r="AW2232" s="24">
        <v>0.67920000000000003</v>
      </c>
      <c r="AX2232" s="24">
        <v>0.32079999999999997</v>
      </c>
      <c r="AY2232" s="24">
        <v>0.83530000000000004</v>
      </c>
      <c r="AZ2232" s="24">
        <v>0.1421</v>
      </c>
      <c r="BA2232" s="24">
        <v>0.28029999999999999</v>
      </c>
      <c r="BB2232" s="24">
        <v>0.32400000000000001</v>
      </c>
      <c r="BC2232" s="24">
        <v>0.3609</v>
      </c>
      <c r="BD2232" s="31">
        <v>1.5</v>
      </c>
      <c r="BE2232" s="23">
        <v>1112</v>
      </c>
      <c r="BF2232" s="32" t="s">
        <v>4952</v>
      </c>
      <c r="BG2232" s="33">
        <v>146.740482065143</v>
      </c>
      <c r="BH2232" s="33">
        <v>-19.302718326722498</v>
      </c>
      <c r="BI2232" s="34">
        <f t="shared" si="476"/>
        <v>41</v>
      </c>
      <c r="BJ2232" s="34">
        <f t="shared" si="477"/>
        <v>59</v>
      </c>
      <c r="BK2232" s="34">
        <f t="shared" si="478"/>
        <v>90</v>
      </c>
      <c r="BL2232" s="34">
        <f t="shared" si="479"/>
        <v>1</v>
      </c>
      <c r="BM2232" s="34">
        <f t="shared" si="480"/>
        <v>100</v>
      </c>
      <c r="BN2232" s="34">
        <f t="shared" si="481"/>
        <v>80</v>
      </c>
      <c r="BO2232" s="34">
        <f t="shared" si="482"/>
        <v>1</v>
      </c>
      <c r="BP2232" s="34">
        <f t="shared" si="483"/>
        <v>52</v>
      </c>
      <c r="BQ2232" s="35">
        <f t="shared" si="484"/>
        <v>100</v>
      </c>
      <c r="BR2232" s="34">
        <f t="shared" si="485"/>
        <v>84</v>
      </c>
      <c r="BS2232" s="35">
        <f t="shared" si="486"/>
        <v>42</v>
      </c>
      <c r="BT2232" s="35">
        <f t="shared" si="487"/>
        <v>31</v>
      </c>
      <c r="BU2232" s="35">
        <f t="shared" si="488"/>
        <v>15</v>
      </c>
      <c r="BV2232" s="35">
        <f t="shared" si="489"/>
        <v>52</v>
      </c>
    </row>
    <row r="2233" spans="2:74" hidden="1" x14ac:dyDescent="0.3">
      <c r="B2233" s="6" t="s">
        <v>2659</v>
      </c>
      <c r="C2233" s="6">
        <v>309011224</v>
      </c>
      <c r="D2233" s="6" t="s">
        <v>2281</v>
      </c>
      <c r="E2233" s="6" t="s">
        <v>1142</v>
      </c>
      <c r="F2233" s="6" t="s">
        <v>3657</v>
      </c>
      <c r="G2233" s="6" t="s">
        <v>97</v>
      </c>
      <c r="H2233" s="6" t="s">
        <v>78</v>
      </c>
      <c r="I2233" s="22">
        <v>2495000</v>
      </c>
      <c r="J2233" s="22">
        <v>2454900</v>
      </c>
      <c r="K2233" s="22">
        <v>2107000</v>
      </c>
      <c r="L2233" s="22">
        <v>2350000</v>
      </c>
      <c r="M2233" s="22">
        <v>2200000</v>
      </c>
      <c r="N2233" s="22">
        <v>2140000</v>
      </c>
      <c r="O2233" s="23">
        <v>38</v>
      </c>
      <c r="P2233" s="23">
        <v>36</v>
      </c>
      <c r="Q2233" s="23">
        <v>37</v>
      </c>
      <c r="R2233" s="22">
        <v>1400</v>
      </c>
      <c r="S2233" s="22">
        <v>1350</v>
      </c>
      <c r="T2233" s="24">
        <v>4.4000000000000004</v>
      </c>
      <c r="U2233" s="24">
        <v>-0.39999999999999947</v>
      </c>
      <c r="V2233" s="24">
        <v>4.8</v>
      </c>
      <c r="W2233" s="24">
        <v>6</v>
      </c>
      <c r="X2233" s="25">
        <v>2.9178356713426855E-2</v>
      </c>
      <c r="Y2233" s="24">
        <v>4.9000000000000004</v>
      </c>
      <c r="Z2233" s="24">
        <v>-2.0999999999999996</v>
      </c>
      <c r="AA2233" s="24">
        <v>7</v>
      </c>
      <c r="AB2233" s="24">
        <v>7.3</v>
      </c>
      <c r="AC2233" s="26">
        <v>0.60328185328185324</v>
      </c>
      <c r="AD2233" s="24">
        <v>20.675662416733843</v>
      </c>
      <c r="AE2233" s="6">
        <v>192</v>
      </c>
      <c r="AF2233" s="6">
        <v>231</v>
      </c>
      <c r="AG2233" s="6">
        <v>209</v>
      </c>
      <c r="AH2233" s="27">
        <v>3.4414414414414414</v>
      </c>
      <c r="AI2233" s="28">
        <v>1925000</v>
      </c>
      <c r="AJ2233" s="28">
        <v>1780000</v>
      </c>
      <c r="AK2233" s="28">
        <v>1610000</v>
      </c>
      <c r="AL2233" s="29">
        <v>8.1460674157303375E-2</v>
      </c>
      <c r="AM2233" s="29">
        <v>0.19565217391304349</v>
      </c>
      <c r="AN2233" s="6">
        <v>3.6</v>
      </c>
      <c r="AO2233" s="27">
        <v>-0.10000000000000009</v>
      </c>
      <c r="AP2233" s="6">
        <v>3.7</v>
      </c>
      <c r="AQ2233" s="26">
        <v>0.17817919075144509</v>
      </c>
      <c r="AR2233" s="28">
        <v>1200</v>
      </c>
      <c r="AS2233" s="28">
        <v>1100</v>
      </c>
      <c r="AT2233" s="25">
        <v>9.0909090909090912E-2</v>
      </c>
      <c r="AU2233" s="26">
        <v>0.37647396477554562</v>
      </c>
      <c r="AV2233" s="30">
        <v>2320.6400000000003</v>
      </c>
      <c r="AW2233" s="24">
        <v>0.71550000000000002</v>
      </c>
      <c r="AX2233" s="24">
        <v>0.28449999999999998</v>
      </c>
      <c r="AY2233" s="24">
        <v>0.78320000000000001</v>
      </c>
      <c r="AZ2233" s="24">
        <v>6.4500000000000002E-2</v>
      </c>
      <c r="BA2233" s="24">
        <v>0.3926</v>
      </c>
      <c r="BB2233" s="24">
        <v>0.35470000000000002</v>
      </c>
      <c r="BC2233" s="24">
        <v>0.22539999999999999</v>
      </c>
      <c r="BD2233" s="31">
        <v>8</v>
      </c>
      <c r="BE2233" s="23">
        <v>72</v>
      </c>
      <c r="BF2233" s="32" t="s">
        <v>4953</v>
      </c>
      <c r="BG2233" s="33">
        <v>153.41721275705601</v>
      </c>
      <c r="BH2233" s="33">
        <v>-28.027142987135001</v>
      </c>
      <c r="BI2233" s="34">
        <f t="shared" si="476"/>
        <v>44</v>
      </c>
      <c r="BJ2233" s="34">
        <f t="shared" si="477"/>
        <v>57</v>
      </c>
      <c r="BK2233" s="34">
        <f t="shared" si="478"/>
        <v>82</v>
      </c>
      <c r="BL2233" s="34">
        <f t="shared" si="479"/>
        <v>1</v>
      </c>
      <c r="BM2233" s="34">
        <f t="shared" si="480"/>
        <v>41</v>
      </c>
      <c r="BN2233" s="34">
        <f t="shared" si="481"/>
        <v>100</v>
      </c>
      <c r="BO2233" s="34">
        <f t="shared" si="482"/>
        <v>93</v>
      </c>
      <c r="BP2233" s="34">
        <f t="shared" si="483"/>
        <v>76</v>
      </c>
      <c r="BQ2233" s="35">
        <f t="shared" si="484"/>
        <v>48</v>
      </c>
      <c r="BR2233" s="34">
        <f t="shared" si="485"/>
        <v>1</v>
      </c>
      <c r="BS2233" s="35">
        <f t="shared" si="486"/>
        <v>1</v>
      </c>
      <c r="BT2233" s="35">
        <f t="shared" si="487"/>
        <v>36</v>
      </c>
      <c r="BU2233" s="35">
        <f t="shared" si="488"/>
        <v>80</v>
      </c>
      <c r="BV2233" s="35">
        <f t="shared" si="489"/>
        <v>52</v>
      </c>
    </row>
    <row r="2234" spans="2:74" hidden="1" x14ac:dyDescent="0.3">
      <c r="B2234" s="6" t="s">
        <v>2660</v>
      </c>
      <c r="C2234" s="6">
        <v>701041044</v>
      </c>
      <c r="D2234" s="6" t="s">
        <v>588</v>
      </c>
      <c r="E2234" s="6" t="s">
        <v>1389</v>
      </c>
      <c r="F2234" s="6" t="s">
        <v>1389</v>
      </c>
      <c r="G2234" s="6" t="s">
        <v>1390</v>
      </c>
      <c r="H2234" s="6" t="s">
        <v>78</v>
      </c>
      <c r="I2234" s="22">
        <v>455700</v>
      </c>
      <c r="J2234" s="22">
        <v>450800</v>
      </c>
      <c r="K2234" s="22">
        <v>450000</v>
      </c>
      <c r="L2234" s="22">
        <v>470000</v>
      </c>
      <c r="M2234" s="22">
        <v>460000</v>
      </c>
      <c r="N2234" s="22">
        <v>440000</v>
      </c>
      <c r="O2234" s="23">
        <v>80</v>
      </c>
      <c r="P2234" s="23">
        <v>85</v>
      </c>
      <c r="Q2234" s="23">
        <v>85</v>
      </c>
      <c r="R2234" s="22">
        <v>570</v>
      </c>
      <c r="S2234" s="22">
        <v>550</v>
      </c>
      <c r="T2234" s="24">
        <v>6.3</v>
      </c>
      <c r="U2234" s="24">
        <v>9.9999999999999645E-2</v>
      </c>
      <c r="V2234" s="24">
        <v>6.2</v>
      </c>
      <c r="W2234" s="24">
        <v>3.5</v>
      </c>
      <c r="X2234" s="25">
        <v>6.5042791310072415E-2</v>
      </c>
      <c r="Y2234" s="24">
        <v>5.4</v>
      </c>
      <c r="Z2234" s="24">
        <v>-2.2999999999999998</v>
      </c>
      <c r="AA2234" s="24">
        <v>7.7</v>
      </c>
      <c r="AB2234" s="24">
        <v>8.8000000000000007</v>
      </c>
      <c r="AC2234" s="26">
        <v>0.26913197854498755</v>
      </c>
      <c r="AD2234" s="24">
        <v>4.137767969735183</v>
      </c>
      <c r="AE2234" s="6">
        <v>60</v>
      </c>
      <c r="AF2234" s="6">
        <v>86</v>
      </c>
      <c r="AG2234" s="6">
        <v>247</v>
      </c>
      <c r="AH2234" s="27">
        <v>1.0077519379844961</v>
      </c>
      <c r="AI2234" s="28">
        <v>555000</v>
      </c>
      <c r="AJ2234" s="28">
        <v>525000</v>
      </c>
      <c r="AK2234" s="28">
        <v>520000</v>
      </c>
      <c r="AL2234" s="29">
        <v>5.7142857142857141E-2</v>
      </c>
      <c r="AM2234" s="29">
        <v>6.7307692307692304E-2</v>
      </c>
      <c r="AN2234" s="6">
        <v>6.2</v>
      </c>
      <c r="AO2234" s="27">
        <v>2.4000000000000004</v>
      </c>
      <c r="AP2234" s="6">
        <v>3.8</v>
      </c>
      <c r="AQ2234" s="26">
        <v>6.3235294117647056E-2</v>
      </c>
      <c r="AR2234" s="28">
        <v>660</v>
      </c>
      <c r="AS2234" s="28">
        <v>625</v>
      </c>
      <c r="AT2234" s="25">
        <v>5.6000000000000001E-2</v>
      </c>
      <c r="AU2234" s="26">
        <v>0.30436044273531948</v>
      </c>
      <c r="AV2234" s="30">
        <v>2117.92</v>
      </c>
      <c r="AW2234" s="24">
        <v>0.71679999999999999</v>
      </c>
      <c r="AX2234" s="24">
        <v>0.28320000000000001</v>
      </c>
      <c r="AY2234" s="24">
        <v>0.80640000000000001</v>
      </c>
      <c r="AZ2234" s="24">
        <v>0.19089999999999999</v>
      </c>
      <c r="BA2234" s="24">
        <v>0.12640000000000001</v>
      </c>
      <c r="BB2234" s="24">
        <v>0.43269999999999997</v>
      </c>
      <c r="BC2234" s="24">
        <v>0.41270000000000001</v>
      </c>
      <c r="BD2234" s="31">
        <v>4</v>
      </c>
      <c r="BE2234" s="23">
        <v>16</v>
      </c>
      <c r="BF2234" s="32" t="s">
        <v>4954</v>
      </c>
      <c r="BG2234" s="33">
        <v>130.98026928999801</v>
      </c>
      <c r="BH2234" s="33">
        <v>-12.501747155951101</v>
      </c>
      <c r="BI2234" s="34">
        <f t="shared" si="476"/>
        <v>13</v>
      </c>
      <c r="BJ2234" s="34">
        <f t="shared" si="477"/>
        <v>14</v>
      </c>
      <c r="BK2234" s="34">
        <f t="shared" si="478"/>
        <v>100</v>
      </c>
      <c r="BL2234" s="34">
        <f t="shared" si="479"/>
        <v>1</v>
      </c>
      <c r="BM2234" s="34">
        <f t="shared" si="480"/>
        <v>29</v>
      </c>
      <c r="BN2234" s="34">
        <f t="shared" si="481"/>
        <v>82</v>
      </c>
      <c r="BO2234" s="34">
        <f t="shared" si="482"/>
        <v>100</v>
      </c>
      <c r="BP2234" s="34">
        <f t="shared" si="483"/>
        <v>18</v>
      </c>
      <c r="BQ2234" s="35">
        <f t="shared" si="484"/>
        <v>100</v>
      </c>
      <c r="BR2234" s="34">
        <f t="shared" si="485"/>
        <v>100</v>
      </c>
      <c r="BS2234" s="35">
        <f t="shared" si="486"/>
        <v>87</v>
      </c>
      <c r="BT2234" s="35">
        <f t="shared" si="487"/>
        <v>27</v>
      </c>
      <c r="BU2234" s="35">
        <f t="shared" si="488"/>
        <v>40</v>
      </c>
      <c r="BV2234" s="35">
        <f t="shared" si="489"/>
        <v>52</v>
      </c>
    </row>
    <row r="2235" spans="2:74" hidden="1" x14ac:dyDescent="0.3">
      <c r="B2235" s="6" t="s">
        <v>2661</v>
      </c>
      <c r="C2235" s="6">
        <v>701041040</v>
      </c>
      <c r="D2235" s="6" t="s">
        <v>588</v>
      </c>
      <c r="E2235" s="6" t="s">
        <v>1389</v>
      </c>
      <c r="F2235" s="6" t="s">
        <v>1389</v>
      </c>
      <c r="G2235" s="6" t="s">
        <v>1390</v>
      </c>
      <c r="H2235" s="6" t="s">
        <v>78</v>
      </c>
      <c r="I2235" s="22">
        <v>421400</v>
      </c>
      <c r="J2235" s="22">
        <v>412250</v>
      </c>
      <c r="K2235" s="22">
        <v>405000</v>
      </c>
      <c r="L2235" s="22">
        <v>440000</v>
      </c>
      <c r="M2235" s="22">
        <v>420000</v>
      </c>
      <c r="N2235" s="22">
        <v>399000</v>
      </c>
      <c r="O2235" s="23">
        <v>83</v>
      </c>
      <c r="P2235" s="23">
        <v>84</v>
      </c>
      <c r="Q2235" s="23">
        <v>92</v>
      </c>
      <c r="R2235" s="22">
        <v>530</v>
      </c>
      <c r="S2235" s="22">
        <v>500</v>
      </c>
      <c r="T2235" s="24">
        <v>5.5</v>
      </c>
      <c r="U2235" s="24">
        <v>9.9999999999999645E-2</v>
      </c>
      <c r="V2235" s="24">
        <v>5.4</v>
      </c>
      <c r="W2235" s="24">
        <v>3</v>
      </c>
      <c r="X2235" s="25">
        <v>6.5401044138585662E-2</v>
      </c>
      <c r="Y2235" s="24">
        <v>3.9</v>
      </c>
      <c r="Z2235" s="24">
        <v>-1.4</v>
      </c>
      <c r="AA2235" s="24">
        <v>5.3</v>
      </c>
      <c r="AB2235" s="24">
        <v>5.3</v>
      </c>
      <c r="AC2235" s="26">
        <v>0.31235266383781229</v>
      </c>
      <c r="AD2235" s="24">
        <v>4.7759583650672752</v>
      </c>
      <c r="AE2235" s="6">
        <v>60</v>
      </c>
      <c r="AF2235" s="6">
        <v>86</v>
      </c>
      <c r="AG2235" s="6">
        <v>247</v>
      </c>
      <c r="AH2235" s="27">
        <v>1.0077519379844961</v>
      </c>
      <c r="AI2235" s="28">
        <v>555000</v>
      </c>
      <c r="AJ2235" s="28">
        <v>525000</v>
      </c>
      <c r="AK2235" s="28">
        <v>520000</v>
      </c>
      <c r="AL2235" s="29">
        <v>5.7142857142857141E-2</v>
      </c>
      <c r="AM2235" s="29">
        <v>6.7307692307692304E-2</v>
      </c>
      <c r="AN2235" s="6">
        <v>6.2</v>
      </c>
      <c r="AO2235" s="27">
        <v>2.4000000000000004</v>
      </c>
      <c r="AP2235" s="6">
        <v>3.8</v>
      </c>
      <c r="AQ2235" s="26">
        <v>6.3235294117647056E-2</v>
      </c>
      <c r="AR2235" s="28">
        <v>660</v>
      </c>
      <c r="AS2235" s="28">
        <v>625</v>
      </c>
      <c r="AT2235" s="25">
        <v>5.6000000000000001E-2</v>
      </c>
      <c r="AU2235" s="26">
        <v>0.30436044273531948</v>
      </c>
      <c r="AV2235" s="30">
        <v>1696.8000000000002</v>
      </c>
      <c r="AW2235" s="24">
        <v>0.68420000000000003</v>
      </c>
      <c r="AX2235" s="24">
        <v>0.31580000000000003</v>
      </c>
      <c r="AY2235" s="24">
        <v>0.80320000000000003</v>
      </c>
      <c r="AZ2235" s="24">
        <v>5.8900000000000001E-2</v>
      </c>
      <c r="BA2235" s="24">
        <v>0.11260000000000001</v>
      </c>
      <c r="BB2235" s="24">
        <v>0.4168</v>
      </c>
      <c r="BC2235" s="24">
        <v>0.44419999999999998</v>
      </c>
      <c r="BD2235" s="31">
        <v>2.5</v>
      </c>
      <c r="BE2235" s="23">
        <v>16</v>
      </c>
      <c r="BF2235" s="32" t="s">
        <v>4955</v>
      </c>
      <c r="BG2235" s="33">
        <v>130.97242134424499</v>
      </c>
      <c r="BH2235" s="33">
        <v>-12.505013255943</v>
      </c>
      <c r="BI2235" s="34">
        <f t="shared" si="476"/>
        <v>26</v>
      </c>
      <c r="BJ2235" s="34">
        <f t="shared" si="477"/>
        <v>14</v>
      </c>
      <c r="BK2235" s="34">
        <f t="shared" si="478"/>
        <v>100</v>
      </c>
      <c r="BL2235" s="34">
        <f t="shared" si="479"/>
        <v>1</v>
      </c>
      <c r="BM2235" s="34">
        <f t="shared" si="480"/>
        <v>29</v>
      </c>
      <c r="BN2235" s="34">
        <f t="shared" si="481"/>
        <v>82</v>
      </c>
      <c r="BO2235" s="34">
        <f t="shared" si="482"/>
        <v>100</v>
      </c>
      <c r="BP2235" s="34">
        <f t="shared" si="483"/>
        <v>15</v>
      </c>
      <c r="BQ2235" s="35">
        <f t="shared" si="484"/>
        <v>100</v>
      </c>
      <c r="BR2235" s="34">
        <f t="shared" si="485"/>
        <v>100</v>
      </c>
      <c r="BS2235" s="35">
        <f t="shared" si="486"/>
        <v>59</v>
      </c>
      <c r="BT2235" s="35">
        <f t="shared" si="487"/>
        <v>52</v>
      </c>
      <c r="BU2235" s="35">
        <f t="shared" si="488"/>
        <v>25</v>
      </c>
      <c r="BV2235" s="35">
        <f t="shared" si="489"/>
        <v>52</v>
      </c>
    </row>
    <row r="2236" spans="2:74" hidden="1" x14ac:dyDescent="0.3">
      <c r="B2236" s="6" t="s">
        <v>2662</v>
      </c>
      <c r="C2236" s="6">
        <v>309101561</v>
      </c>
      <c r="D2236" s="6" t="s">
        <v>1973</v>
      </c>
      <c r="E2236" s="6" t="s">
        <v>1142</v>
      </c>
      <c r="F2236" s="6" t="s">
        <v>3657</v>
      </c>
      <c r="G2236" s="6" t="s">
        <v>97</v>
      </c>
      <c r="H2236" s="6" t="s">
        <v>78</v>
      </c>
      <c r="I2236" s="22">
        <v>4300000</v>
      </c>
      <c r="J2236" s="22">
        <v>4500000</v>
      </c>
      <c r="K2236" s="22">
        <v>2910000</v>
      </c>
      <c r="L2236" s="22">
        <v>6476500</v>
      </c>
      <c r="M2236" s="22">
        <v>6183000</v>
      </c>
      <c r="N2236" s="22">
        <v>2050000</v>
      </c>
      <c r="O2236" s="23">
        <v>37</v>
      </c>
      <c r="P2236" s="23">
        <v>39</v>
      </c>
      <c r="Q2236" s="23">
        <v>45</v>
      </c>
      <c r="R2236" s="22">
        <v>1300</v>
      </c>
      <c r="S2236" s="22">
        <v>1100</v>
      </c>
      <c r="T2236" s="24">
        <v>0.3</v>
      </c>
      <c r="U2236" s="24">
        <v>-0.2</v>
      </c>
      <c r="V2236" s="24">
        <v>0.5</v>
      </c>
      <c r="W2236" s="24">
        <v>0.9</v>
      </c>
      <c r="X2236" s="25">
        <v>1.572093023255814E-2</v>
      </c>
      <c r="Y2236" s="24">
        <v>3.5</v>
      </c>
      <c r="Z2236" s="24">
        <v>-1</v>
      </c>
      <c r="AA2236" s="24">
        <v>4.5</v>
      </c>
      <c r="AB2236" s="24">
        <v>4.5999999999999996</v>
      </c>
      <c r="AC2236" s="26">
        <v>0.90965069413345268</v>
      </c>
      <c r="AD2236" s="24">
        <v>57.862396224465186</v>
      </c>
      <c r="AE2236" s="6">
        <v>72</v>
      </c>
      <c r="AF2236" s="6">
        <v>68</v>
      </c>
      <c r="AG2236" s="6">
        <v>103</v>
      </c>
      <c r="AH2236" s="27">
        <v>9.8571428571428577</v>
      </c>
      <c r="AI2236" s="28">
        <v>1585000</v>
      </c>
      <c r="AJ2236" s="28">
        <v>1565000</v>
      </c>
      <c r="AK2236" s="28">
        <v>1350000</v>
      </c>
      <c r="AL2236" s="29">
        <v>1.2779552715654952E-2</v>
      </c>
      <c r="AM2236" s="29">
        <v>0.17407407407407408</v>
      </c>
      <c r="AN2236" s="6">
        <v>0.9</v>
      </c>
      <c r="AO2236" s="27">
        <v>-9.9999999999999978E-2</v>
      </c>
      <c r="AP2236" s="6">
        <v>1</v>
      </c>
      <c r="AQ2236" s="26">
        <v>9.812499999999999E-2</v>
      </c>
      <c r="AR2236" s="28">
        <v>1300</v>
      </c>
      <c r="AS2236" s="28">
        <v>1100</v>
      </c>
      <c r="AT2236" s="25">
        <v>0.18181818181818182</v>
      </c>
      <c r="AU2236" s="26">
        <v>0.3563317872358861</v>
      </c>
      <c r="AV2236" s="30">
        <v>1429.1200000000001</v>
      </c>
      <c r="AW2236" s="24">
        <v>0.51329999999999998</v>
      </c>
      <c r="AX2236" s="24">
        <v>0.48670000000000002</v>
      </c>
      <c r="AY2236" s="24">
        <v>7.5999999999999998E-2</v>
      </c>
      <c r="AZ2236" s="24">
        <v>5.6099999999999997E-2</v>
      </c>
      <c r="BA2236" s="24">
        <v>0.28160000000000002</v>
      </c>
      <c r="BB2236" s="24">
        <v>0.17269999999999999</v>
      </c>
      <c r="BC2236" s="24">
        <v>0.51229999999999998</v>
      </c>
      <c r="BD2236" s="31">
        <v>5.5</v>
      </c>
      <c r="BE2236" s="23">
        <v>70</v>
      </c>
      <c r="BF2236" s="32" t="s">
        <v>4956</v>
      </c>
      <c r="BG2236" s="33">
        <v>153.42379393865701</v>
      </c>
      <c r="BH2236" s="33">
        <v>-27.9955688738867</v>
      </c>
      <c r="BI2236" s="34">
        <f t="shared" si="476"/>
        <v>100</v>
      </c>
      <c r="BJ2236" s="34">
        <f t="shared" si="477"/>
        <v>100</v>
      </c>
      <c r="BK2236" s="34">
        <f t="shared" si="478"/>
        <v>3</v>
      </c>
      <c r="BL2236" s="34">
        <f t="shared" si="479"/>
        <v>1</v>
      </c>
      <c r="BM2236" s="34">
        <f t="shared" si="480"/>
        <v>7</v>
      </c>
      <c r="BN2236" s="34">
        <f t="shared" si="481"/>
        <v>100</v>
      </c>
      <c r="BO2236" s="34">
        <f t="shared" si="482"/>
        <v>93</v>
      </c>
      <c r="BP2236" s="34">
        <f t="shared" si="483"/>
        <v>52</v>
      </c>
      <c r="BQ2236" s="35">
        <f t="shared" si="484"/>
        <v>3</v>
      </c>
      <c r="BR2236" s="34">
        <f t="shared" si="485"/>
        <v>1</v>
      </c>
      <c r="BS2236" s="35">
        <f t="shared" si="486"/>
        <v>1</v>
      </c>
      <c r="BT2236" s="35">
        <f t="shared" si="487"/>
        <v>59</v>
      </c>
      <c r="BU2236" s="35">
        <f t="shared" si="488"/>
        <v>55</v>
      </c>
      <c r="BV2236" s="35">
        <f t="shared" si="489"/>
        <v>51</v>
      </c>
    </row>
    <row r="2237" spans="2:74" hidden="1" x14ac:dyDescent="0.3">
      <c r="B2237" s="6" t="s">
        <v>2663</v>
      </c>
      <c r="C2237" s="6">
        <v>310031291</v>
      </c>
      <c r="D2237" s="6" t="s">
        <v>560</v>
      </c>
      <c r="E2237" s="6" t="s">
        <v>561</v>
      </c>
      <c r="F2237" s="6" t="s">
        <v>2780</v>
      </c>
      <c r="G2237" s="6" t="s">
        <v>97</v>
      </c>
      <c r="H2237" s="6" t="s">
        <v>78</v>
      </c>
      <c r="I2237" s="22">
        <v>612000</v>
      </c>
      <c r="J2237" s="22">
        <v>597000</v>
      </c>
      <c r="K2237" s="22">
        <v>504900</v>
      </c>
      <c r="L2237" s="22">
        <v>620000</v>
      </c>
      <c r="M2237" s="22">
        <v>600000</v>
      </c>
      <c r="N2237" s="22">
        <v>508500</v>
      </c>
      <c r="O2237" s="23">
        <v>28</v>
      </c>
      <c r="P2237" s="23">
        <v>28</v>
      </c>
      <c r="Q2237" s="23">
        <v>26</v>
      </c>
      <c r="R2237" s="22">
        <v>480</v>
      </c>
      <c r="S2237" s="22">
        <v>450</v>
      </c>
      <c r="T2237" s="24">
        <v>4.7</v>
      </c>
      <c r="U2237" s="24">
        <v>0</v>
      </c>
      <c r="V2237" s="24">
        <v>4.7</v>
      </c>
      <c r="W2237" s="24">
        <v>5</v>
      </c>
      <c r="X2237" s="25">
        <v>4.0784313725490198E-2</v>
      </c>
      <c r="Y2237" s="24">
        <v>7.1</v>
      </c>
      <c r="Z2237" s="24">
        <v>-2.3000000000000007</v>
      </c>
      <c r="AA2237" s="24">
        <v>9.4</v>
      </c>
      <c r="AB2237" s="24">
        <v>9.3000000000000007</v>
      </c>
      <c r="AC2237" s="26">
        <v>0.3536067892503536</v>
      </c>
      <c r="AD2237" s="24">
        <v>8.6701664671961698</v>
      </c>
      <c r="AE2237" s="6">
        <v>537</v>
      </c>
      <c r="AF2237" s="6">
        <v>573</v>
      </c>
      <c r="AG2237" s="6">
        <v>386</v>
      </c>
      <c r="AH2237" s="27">
        <v>3.4703601108033242</v>
      </c>
      <c r="AI2237" s="28">
        <v>692000</v>
      </c>
      <c r="AJ2237" s="28">
        <v>600000</v>
      </c>
      <c r="AK2237" s="28">
        <v>510000</v>
      </c>
      <c r="AL2237" s="29">
        <v>0.15333333333333332</v>
      </c>
      <c r="AM2237" s="29">
        <v>0.35686274509803922</v>
      </c>
      <c r="AN2237" s="6">
        <v>3.7</v>
      </c>
      <c r="AO2237" s="27">
        <v>-0.19999999999999973</v>
      </c>
      <c r="AP2237" s="6">
        <v>3.9</v>
      </c>
      <c r="AQ2237" s="26">
        <v>0.12688524590163935</v>
      </c>
      <c r="AR2237" s="28">
        <v>550</v>
      </c>
      <c r="AS2237" s="28">
        <v>500</v>
      </c>
      <c r="AT2237" s="25">
        <v>0.1</v>
      </c>
      <c r="AU2237" s="26">
        <v>0.44472088811762167</v>
      </c>
      <c r="AV2237" s="30">
        <v>1357.44</v>
      </c>
      <c r="AW2237" s="24">
        <v>0.68779999999999997</v>
      </c>
      <c r="AX2237" s="24">
        <v>0.31219999999999998</v>
      </c>
      <c r="AY2237" s="24">
        <v>0.88439999999999996</v>
      </c>
      <c r="AZ2237" s="24">
        <v>9.5500000000000002E-2</v>
      </c>
      <c r="BA2237" s="24">
        <v>0.16889999999999999</v>
      </c>
      <c r="BB2237" s="24">
        <v>0.26740000000000003</v>
      </c>
      <c r="BC2237" s="24">
        <v>0.53869999999999996</v>
      </c>
      <c r="BD2237" s="31">
        <v>1</v>
      </c>
      <c r="BE2237" s="23">
        <v>34</v>
      </c>
      <c r="BF2237" s="32" t="s">
        <v>4957</v>
      </c>
      <c r="BG2237" s="33">
        <v>152.72210289679199</v>
      </c>
      <c r="BH2237" s="33">
        <v>-27.610275914109199</v>
      </c>
      <c r="BI2237" s="34">
        <f t="shared" si="476"/>
        <v>39</v>
      </c>
      <c r="BJ2237" s="34">
        <f t="shared" si="477"/>
        <v>55</v>
      </c>
      <c r="BK2237" s="34">
        <f t="shared" si="478"/>
        <v>82</v>
      </c>
      <c r="BL2237" s="34">
        <f t="shared" si="479"/>
        <v>1</v>
      </c>
      <c r="BM2237" s="34">
        <f t="shared" si="480"/>
        <v>77</v>
      </c>
      <c r="BN2237" s="34">
        <f t="shared" si="481"/>
        <v>100</v>
      </c>
      <c r="BO2237" s="34">
        <f t="shared" si="482"/>
        <v>100</v>
      </c>
      <c r="BP2237" s="34">
        <f t="shared" si="483"/>
        <v>27</v>
      </c>
      <c r="BQ2237" s="35">
        <f t="shared" si="484"/>
        <v>86</v>
      </c>
      <c r="BR2237" s="34">
        <f t="shared" si="485"/>
        <v>64</v>
      </c>
      <c r="BS2237" s="35">
        <f t="shared" si="486"/>
        <v>32</v>
      </c>
      <c r="BT2237" s="35">
        <f t="shared" si="487"/>
        <v>1</v>
      </c>
      <c r="BU2237" s="35">
        <f t="shared" si="488"/>
        <v>10</v>
      </c>
      <c r="BV2237" s="35">
        <f t="shared" si="489"/>
        <v>51</v>
      </c>
    </row>
    <row r="2238" spans="2:74" hidden="1" x14ac:dyDescent="0.3">
      <c r="B2238" s="6" t="s">
        <v>2664</v>
      </c>
      <c r="C2238" s="6">
        <v>310041302</v>
      </c>
      <c r="D2238" s="6" t="s">
        <v>730</v>
      </c>
      <c r="E2238" s="6" t="s">
        <v>561</v>
      </c>
      <c r="F2238" s="6" t="s">
        <v>2780</v>
      </c>
      <c r="G2238" s="6" t="s">
        <v>97</v>
      </c>
      <c r="H2238" s="6" t="s">
        <v>78</v>
      </c>
      <c r="I2238" s="22">
        <v>689000</v>
      </c>
      <c r="J2238" s="22">
        <v>683400</v>
      </c>
      <c r="K2238" s="22">
        <v>613020</v>
      </c>
      <c r="L2238" s="22">
        <v>695000</v>
      </c>
      <c r="M2238" s="22">
        <v>675000</v>
      </c>
      <c r="N2238" s="22">
        <v>600000</v>
      </c>
      <c r="O2238" s="23">
        <v>28</v>
      </c>
      <c r="P2238" s="23">
        <v>27</v>
      </c>
      <c r="Q2238" s="23">
        <v>27</v>
      </c>
      <c r="R2238" s="22">
        <v>550</v>
      </c>
      <c r="S2238" s="22">
        <v>520</v>
      </c>
      <c r="T2238" s="24">
        <v>5</v>
      </c>
      <c r="U2238" s="24">
        <v>-0.5</v>
      </c>
      <c r="V2238" s="24">
        <v>5.5</v>
      </c>
      <c r="W2238" s="24">
        <v>5.4</v>
      </c>
      <c r="X2238" s="25">
        <v>4.1509433962264149E-2</v>
      </c>
      <c r="Y2238" s="24">
        <v>10.199999999999999</v>
      </c>
      <c r="Z2238" s="24">
        <v>-4.3000000000000007</v>
      </c>
      <c r="AA2238" s="24">
        <v>14.5</v>
      </c>
      <c r="AB2238" s="24">
        <v>15.8</v>
      </c>
      <c r="AC2238" s="26">
        <v>0.32392574444025629</v>
      </c>
      <c r="AD2238" s="24">
        <v>7.8036656615152662</v>
      </c>
      <c r="AE2238" s="6">
        <v>477</v>
      </c>
      <c r="AF2238" s="6">
        <v>486</v>
      </c>
      <c r="AG2238" s="6">
        <v>346</v>
      </c>
      <c r="AH2238" s="27">
        <v>4.3168023686158401</v>
      </c>
      <c r="AI2238" s="28">
        <v>750000</v>
      </c>
      <c r="AJ2238" s="28">
        <v>660000</v>
      </c>
      <c r="AK2238" s="28">
        <v>580000</v>
      </c>
      <c r="AL2238" s="29">
        <v>0.13636363636363635</v>
      </c>
      <c r="AM2238" s="29">
        <v>0.29310344827586204</v>
      </c>
      <c r="AN2238" s="6">
        <v>3.8</v>
      </c>
      <c r="AO2238" s="27">
        <v>-0.5</v>
      </c>
      <c r="AP2238" s="6">
        <v>4.3</v>
      </c>
      <c r="AQ2238" s="26">
        <v>0.11676300578034682</v>
      </c>
      <c r="AR2238" s="28">
        <v>590</v>
      </c>
      <c r="AS2238" s="28">
        <v>550</v>
      </c>
      <c r="AT2238" s="25">
        <v>7.2727272727272724E-2</v>
      </c>
      <c r="AU2238" s="26">
        <v>0.41036398384885076</v>
      </c>
      <c r="AV2238" s="30">
        <v>1697.92</v>
      </c>
      <c r="AW2238" s="24">
        <v>0.77080000000000004</v>
      </c>
      <c r="AX2238" s="24">
        <v>0.22919999999999999</v>
      </c>
      <c r="AY2238" s="24">
        <v>0.85340000000000005</v>
      </c>
      <c r="AZ2238" s="24">
        <v>0.12989999999999999</v>
      </c>
      <c r="BA2238" s="24">
        <v>0.1075</v>
      </c>
      <c r="BB2238" s="24">
        <v>0.29049999999999998</v>
      </c>
      <c r="BC2238" s="24">
        <v>0.57809999999999995</v>
      </c>
      <c r="BD2238" s="31">
        <v>2</v>
      </c>
      <c r="BE2238" s="23">
        <v>26</v>
      </c>
      <c r="BF2238" s="32" t="s">
        <v>4958</v>
      </c>
      <c r="BG2238" s="33">
        <v>152.84757945367099</v>
      </c>
      <c r="BH2238" s="33">
        <v>-27.652693891348399</v>
      </c>
      <c r="BI2238" s="34">
        <f t="shared" si="476"/>
        <v>34</v>
      </c>
      <c r="BJ2238" s="34">
        <f t="shared" si="477"/>
        <v>54</v>
      </c>
      <c r="BK2238" s="34">
        <f t="shared" si="478"/>
        <v>71</v>
      </c>
      <c r="BL2238" s="34">
        <f t="shared" si="479"/>
        <v>1</v>
      </c>
      <c r="BM2238" s="34">
        <f t="shared" si="480"/>
        <v>69</v>
      </c>
      <c r="BN2238" s="34">
        <f t="shared" si="481"/>
        <v>100</v>
      </c>
      <c r="BO2238" s="34">
        <f t="shared" si="482"/>
        <v>100</v>
      </c>
      <c r="BP2238" s="34">
        <f t="shared" si="483"/>
        <v>14</v>
      </c>
      <c r="BQ2238" s="35">
        <f t="shared" si="484"/>
        <v>88</v>
      </c>
      <c r="BR2238" s="34">
        <f t="shared" si="485"/>
        <v>72</v>
      </c>
      <c r="BS2238" s="35">
        <f t="shared" si="486"/>
        <v>51</v>
      </c>
      <c r="BT2238" s="35">
        <f t="shared" si="487"/>
        <v>1</v>
      </c>
      <c r="BU2238" s="35">
        <f t="shared" si="488"/>
        <v>20</v>
      </c>
      <c r="BV2238" s="35">
        <f t="shared" si="489"/>
        <v>51</v>
      </c>
    </row>
    <row r="2239" spans="2:74" hidden="1" x14ac:dyDescent="0.3">
      <c r="B2239" s="6" t="s">
        <v>2665</v>
      </c>
      <c r="C2239" s="6">
        <v>117031642</v>
      </c>
      <c r="D2239" s="6" t="s">
        <v>1330</v>
      </c>
      <c r="E2239" s="6" t="s">
        <v>1067</v>
      </c>
      <c r="F2239" s="6" t="s">
        <v>2757</v>
      </c>
      <c r="G2239" s="6" t="s">
        <v>77</v>
      </c>
      <c r="H2239" s="6" t="s">
        <v>78</v>
      </c>
      <c r="I2239" s="22">
        <v>2147000</v>
      </c>
      <c r="J2239" s="22">
        <v>2100000</v>
      </c>
      <c r="K2239" s="22">
        <v>1950000</v>
      </c>
      <c r="L2239" s="22">
        <v>1975000</v>
      </c>
      <c r="M2239" s="22">
        <v>1975000</v>
      </c>
      <c r="N2239" s="22">
        <v>1760000</v>
      </c>
      <c r="O2239" s="23">
        <v>22</v>
      </c>
      <c r="P2239" s="23">
        <v>23</v>
      </c>
      <c r="Q2239" s="23">
        <v>22</v>
      </c>
      <c r="R2239" s="22">
        <v>1080</v>
      </c>
      <c r="S2239" s="22">
        <v>1050</v>
      </c>
      <c r="T2239" s="24">
        <v>3</v>
      </c>
      <c r="U2239" s="24">
        <v>0.10000000000000009</v>
      </c>
      <c r="V2239" s="24">
        <v>2.9</v>
      </c>
      <c r="W2239" s="24">
        <v>2.9</v>
      </c>
      <c r="X2239" s="25">
        <v>2.6157428970656732E-2</v>
      </c>
      <c r="Y2239" s="24">
        <v>5.2</v>
      </c>
      <c r="Z2239" s="24">
        <v>-1.7999999999999998</v>
      </c>
      <c r="AA2239" s="24">
        <v>7</v>
      </c>
      <c r="AB2239" s="24">
        <v>6.5</v>
      </c>
      <c r="AC2239" s="26">
        <v>0.45571158520118821</v>
      </c>
      <c r="AD2239" s="24">
        <v>17.421879868713518</v>
      </c>
      <c r="AE2239" s="6">
        <v>109</v>
      </c>
      <c r="AF2239" s="6">
        <v>162</v>
      </c>
      <c r="AG2239" s="6">
        <v>100</v>
      </c>
      <c r="AH2239" s="27">
        <v>1.8372413793103448</v>
      </c>
      <c r="AI2239" s="28">
        <v>1995000</v>
      </c>
      <c r="AJ2239" s="28">
        <v>1925000</v>
      </c>
      <c r="AK2239" s="28">
        <v>1775000</v>
      </c>
      <c r="AL2239" s="29">
        <v>3.6363636363636362E-2</v>
      </c>
      <c r="AM2239" s="29">
        <v>0.12394366197183099</v>
      </c>
      <c r="AN2239" s="6">
        <v>1.4</v>
      </c>
      <c r="AO2239" s="27">
        <v>-0.10000000000000009</v>
      </c>
      <c r="AP2239" s="6">
        <v>1.5</v>
      </c>
      <c r="AQ2239" s="26">
        <v>6.2857142857142861E-2</v>
      </c>
      <c r="AR2239" s="28">
        <v>1095</v>
      </c>
      <c r="AS2239" s="28">
        <v>1050</v>
      </c>
      <c r="AT2239" s="25">
        <v>4.2857142857142858E-2</v>
      </c>
      <c r="AU2239" s="26">
        <v>4.1666284272152021E-2</v>
      </c>
      <c r="AV2239" s="30">
        <v>2369.92</v>
      </c>
      <c r="AW2239" s="24">
        <v>0.4531</v>
      </c>
      <c r="AX2239" s="24">
        <v>0.54690000000000005</v>
      </c>
      <c r="AY2239" s="24">
        <v>1.35E-2</v>
      </c>
      <c r="AZ2239" s="24">
        <v>0.27889999999999998</v>
      </c>
      <c r="BA2239" s="24">
        <v>0.1419</v>
      </c>
      <c r="BB2239" s="24">
        <v>0.20269999999999999</v>
      </c>
      <c r="BC2239" s="24">
        <v>0.62390000000000001</v>
      </c>
      <c r="BD2239" s="31">
        <v>1</v>
      </c>
      <c r="BE2239" s="23">
        <v>3</v>
      </c>
      <c r="BF2239" s="32" t="s">
        <v>4959</v>
      </c>
      <c r="BG2239" s="33">
        <v>151.20450143602801</v>
      </c>
      <c r="BH2239" s="33">
        <v>-33.893051441442203</v>
      </c>
      <c r="BI2239" s="34">
        <f t="shared" si="476"/>
        <v>67</v>
      </c>
      <c r="BJ2239" s="34">
        <f t="shared" si="477"/>
        <v>93</v>
      </c>
      <c r="BK2239" s="34">
        <f t="shared" si="478"/>
        <v>100</v>
      </c>
      <c r="BL2239" s="34">
        <f t="shared" si="479"/>
        <v>86</v>
      </c>
      <c r="BM2239" s="34">
        <f t="shared" si="480"/>
        <v>19</v>
      </c>
      <c r="BN2239" s="34">
        <f t="shared" si="481"/>
        <v>82</v>
      </c>
      <c r="BO2239" s="34">
        <f t="shared" si="482"/>
        <v>100</v>
      </c>
      <c r="BP2239" s="34">
        <f t="shared" si="483"/>
        <v>21</v>
      </c>
      <c r="BQ2239" s="35">
        <f t="shared" si="484"/>
        <v>38</v>
      </c>
      <c r="BR2239" s="34">
        <f t="shared" si="485"/>
        <v>1</v>
      </c>
      <c r="BS2239" s="35">
        <f t="shared" si="486"/>
        <v>1</v>
      </c>
      <c r="BT2239" s="35">
        <f t="shared" si="487"/>
        <v>31</v>
      </c>
      <c r="BU2239" s="35">
        <f t="shared" si="488"/>
        <v>10</v>
      </c>
      <c r="BV2239" s="35">
        <f t="shared" si="489"/>
        <v>51</v>
      </c>
    </row>
    <row r="2240" spans="2:74" hidden="1" x14ac:dyDescent="0.3">
      <c r="B2240" s="6" t="s">
        <v>2666</v>
      </c>
      <c r="C2240" s="6">
        <v>701021025</v>
      </c>
      <c r="D2240" s="6" t="s">
        <v>1910</v>
      </c>
      <c r="E2240" s="6" t="s">
        <v>1389</v>
      </c>
      <c r="F2240" s="6" t="s">
        <v>1389</v>
      </c>
      <c r="G2240" s="6" t="s">
        <v>1390</v>
      </c>
      <c r="H2240" s="6" t="s">
        <v>78</v>
      </c>
      <c r="I2240" s="22">
        <v>1213592</v>
      </c>
      <c r="J2240" s="22">
        <v>1050000</v>
      </c>
      <c r="K2240" s="22">
        <v>860000</v>
      </c>
      <c r="L2240" s="22">
        <v>1185000</v>
      </c>
      <c r="M2240" s="22">
        <v>1030000</v>
      </c>
      <c r="N2240" s="22">
        <v>975000</v>
      </c>
      <c r="O2240" s="23">
        <v>71</v>
      </c>
      <c r="P2240" s="23">
        <v>51</v>
      </c>
      <c r="Q2240" s="23">
        <v>42</v>
      </c>
      <c r="R2240" s="22">
        <v>680</v>
      </c>
      <c r="S2240" s="22">
        <v>700</v>
      </c>
      <c r="T2240" s="24">
        <v>3.2</v>
      </c>
      <c r="U2240" s="24">
        <v>0.5</v>
      </c>
      <c r="V2240" s="24">
        <v>2.7</v>
      </c>
      <c r="W2240" s="24">
        <v>2</v>
      </c>
      <c r="X2240" s="25">
        <v>2.9136645594235955E-2</v>
      </c>
      <c r="Y2240" s="24">
        <v>3.5</v>
      </c>
      <c r="Z2240" s="24">
        <v>-1.2000000000000002</v>
      </c>
      <c r="AA2240" s="24">
        <v>4.7</v>
      </c>
      <c r="AB2240" s="24">
        <v>5.0999999999999996</v>
      </c>
      <c r="AC2240" s="26">
        <v>0.29602284599846762</v>
      </c>
      <c r="AD2240" s="24">
        <v>10.159812152742429</v>
      </c>
      <c r="AE2240" s="6">
        <v>81</v>
      </c>
      <c r="AF2240" s="6">
        <v>97</v>
      </c>
      <c r="AG2240" s="6">
        <v>163</v>
      </c>
      <c r="AH2240" s="27">
        <v>1.8279569892473118</v>
      </c>
      <c r="AI2240" s="28">
        <v>620000</v>
      </c>
      <c r="AJ2240" s="28">
        <v>615000</v>
      </c>
      <c r="AK2240" s="28">
        <v>622000</v>
      </c>
      <c r="AL2240" s="29">
        <v>8.130081300813009E-3</v>
      </c>
      <c r="AM2240" s="29">
        <v>-3.2154340836012861E-3</v>
      </c>
      <c r="AN2240" s="6">
        <v>3.3</v>
      </c>
      <c r="AO2240" s="27">
        <v>0.89999999999999991</v>
      </c>
      <c r="AP2240" s="6">
        <v>2.4</v>
      </c>
      <c r="AQ2240" s="26">
        <v>7.8260869565217397E-3</v>
      </c>
      <c r="AR2240" s="28">
        <v>670</v>
      </c>
      <c r="AS2240" s="28">
        <v>660</v>
      </c>
      <c r="AT2240" s="25">
        <v>1.5151515151515152E-2</v>
      </c>
      <c r="AU2240" s="26">
        <v>0.32804391913892339</v>
      </c>
      <c r="AV2240" s="30">
        <v>2297.1200000000003</v>
      </c>
      <c r="AW2240" s="24">
        <v>0.60950000000000004</v>
      </c>
      <c r="AX2240" s="24">
        <v>0.39050000000000001</v>
      </c>
      <c r="AY2240" s="24">
        <v>0.35809999999999997</v>
      </c>
      <c r="AZ2240" s="24">
        <v>0.09</v>
      </c>
      <c r="BA2240" s="24">
        <v>0.19450000000000001</v>
      </c>
      <c r="BB2240" s="24">
        <v>0.24510000000000001</v>
      </c>
      <c r="BC2240" s="24">
        <v>0.54400000000000004</v>
      </c>
      <c r="BD2240" s="31">
        <v>7.5</v>
      </c>
      <c r="BE2240" s="23">
        <v>9</v>
      </c>
      <c r="BF2240" s="32" t="s">
        <v>4960</v>
      </c>
      <c r="BG2240" s="33">
        <v>130.84813079388499</v>
      </c>
      <c r="BH2240" s="33">
        <v>-12.382840509145501</v>
      </c>
      <c r="BI2240" s="34">
        <f t="shared" si="476"/>
        <v>64</v>
      </c>
      <c r="BJ2240" s="34">
        <f t="shared" si="477"/>
        <v>62</v>
      </c>
      <c r="BK2240" s="34">
        <f t="shared" si="478"/>
        <v>100</v>
      </c>
      <c r="BL2240" s="34">
        <f t="shared" si="479"/>
        <v>1</v>
      </c>
      <c r="BM2240" s="34">
        <f t="shared" si="480"/>
        <v>5</v>
      </c>
      <c r="BN2240" s="34">
        <f t="shared" si="481"/>
        <v>1</v>
      </c>
      <c r="BO2240" s="34">
        <f t="shared" si="482"/>
        <v>100</v>
      </c>
      <c r="BP2240" s="34">
        <f t="shared" si="483"/>
        <v>33</v>
      </c>
      <c r="BQ2240" s="35">
        <f t="shared" si="484"/>
        <v>48</v>
      </c>
      <c r="BR2240" s="34">
        <f t="shared" si="485"/>
        <v>49</v>
      </c>
      <c r="BS2240" s="35">
        <f t="shared" si="486"/>
        <v>70</v>
      </c>
      <c r="BT2240" s="35">
        <f t="shared" si="487"/>
        <v>59</v>
      </c>
      <c r="BU2240" s="35">
        <f t="shared" si="488"/>
        <v>75</v>
      </c>
      <c r="BV2240" s="35">
        <f t="shared" si="489"/>
        <v>51</v>
      </c>
    </row>
    <row r="2241" spans="2:74" hidden="1" x14ac:dyDescent="0.3">
      <c r="B2241" s="6" t="s">
        <v>2667</v>
      </c>
      <c r="C2241" s="6">
        <v>506011110</v>
      </c>
      <c r="D2241" s="6" t="s">
        <v>360</v>
      </c>
      <c r="E2241" s="6" t="s">
        <v>281</v>
      </c>
      <c r="F2241" s="6" t="s">
        <v>2720</v>
      </c>
      <c r="G2241" s="6" t="s">
        <v>93</v>
      </c>
      <c r="H2241" s="6" t="s">
        <v>78</v>
      </c>
      <c r="I2241" s="22">
        <v>599000</v>
      </c>
      <c r="J2241" s="22">
        <v>597990</v>
      </c>
      <c r="K2241" s="22">
        <v>499000</v>
      </c>
      <c r="L2241" s="22">
        <v>600000</v>
      </c>
      <c r="M2241" s="22">
        <v>600000</v>
      </c>
      <c r="N2241" s="22">
        <v>502000</v>
      </c>
      <c r="O2241" s="23">
        <v>29</v>
      </c>
      <c r="P2241" s="23">
        <v>27</v>
      </c>
      <c r="Q2241" s="23">
        <v>23</v>
      </c>
      <c r="R2241" s="22">
        <v>600</v>
      </c>
      <c r="S2241" s="22">
        <v>550</v>
      </c>
      <c r="T2241" s="24">
        <v>4.4000000000000004</v>
      </c>
      <c r="U2241" s="24">
        <v>-0.59999999999999964</v>
      </c>
      <c r="V2241" s="24">
        <v>5</v>
      </c>
      <c r="W2241" s="24">
        <v>5.3</v>
      </c>
      <c r="X2241" s="25">
        <v>5.2086811352253758E-2</v>
      </c>
      <c r="Y2241" s="24">
        <v>6.2</v>
      </c>
      <c r="Z2241" s="24">
        <v>-1.8999999999999995</v>
      </c>
      <c r="AA2241" s="24">
        <v>8.1</v>
      </c>
      <c r="AB2241" s="24">
        <v>6.1</v>
      </c>
      <c r="AC2241" s="26">
        <v>0.4101947057536644</v>
      </c>
      <c r="AD2241" s="24">
        <v>7.8752124598219542</v>
      </c>
      <c r="AE2241" s="6">
        <v>615</v>
      </c>
      <c r="AF2241" s="6">
        <v>604</v>
      </c>
      <c r="AG2241" s="6">
        <v>331</v>
      </c>
      <c r="AH2241" s="27">
        <v>5.4238875878220139</v>
      </c>
      <c r="AI2241" s="28">
        <v>685000</v>
      </c>
      <c r="AJ2241" s="28">
        <v>585000</v>
      </c>
      <c r="AK2241" s="28">
        <v>450000</v>
      </c>
      <c r="AL2241" s="29">
        <v>0.17094017094017094</v>
      </c>
      <c r="AM2241" s="29">
        <v>0.52222222222222225</v>
      </c>
      <c r="AN2241" s="6">
        <v>3.9</v>
      </c>
      <c r="AO2241" s="27">
        <v>-0.60000000000000009</v>
      </c>
      <c r="AP2241" s="6">
        <v>4.5</v>
      </c>
      <c r="AQ2241" s="26">
        <v>0.1</v>
      </c>
      <c r="AR2241" s="28">
        <v>650</v>
      </c>
      <c r="AS2241" s="28">
        <v>600</v>
      </c>
      <c r="AT2241" s="25">
        <v>8.3333333333333329E-2</v>
      </c>
      <c r="AU2241" s="26">
        <v>0.43267372481222355</v>
      </c>
      <c r="AV2241" s="30">
        <v>1462.72</v>
      </c>
      <c r="AW2241" s="24">
        <v>0.6633</v>
      </c>
      <c r="AX2241" s="24">
        <v>0.3367</v>
      </c>
      <c r="AY2241" s="24">
        <v>0.79069999999999996</v>
      </c>
      <c r="AZ2241" s="24">
        <v>0.19700000000000001</v>
      </c>
      <c r="BA2241" s="24">
        <v>0.1845</v>
      </c>
      <c r="BB2241" s="24">
        <v>0.45240000000000002</v>
      </c>
      <c r="BC2241" s="24">
        <v>0.32240000000000002</v>
      </c>
      <c r="BD2241" s="31">
        <v>1</v>
      </c>
      <c r="BE2241" s="23">
        <v>27</v>
      </c>
      <c r="BF2241" s="32" t="s">
        <v>4961</v>
      </c>
      <c r="BG2241" s="33">
        <v>115.988366772639</v>
      </c>
      <c r="BH2241" s="33">
        <v>-32.165949312234098</v>
      </c>
      <c r="BI2241" s="34">
        <f t="shared" si="476"/>
        <v>44</v>
      </c>
      <c r="BJ2241" s="34">
        <f t="shared" si="477"/>
        <v>52</v>
      </c>
      <c r="BK2241" s="34">
        <f t="shared" si="478"/>
        <v>58</v>
      </c>
      <c r="BL2241" s="34">
        <f t="shared" si="479"/>
        <v>1</v>
      </c>
      <c r="BM2241" s="34">
        <f t="shared" si="480"/>
        <v>86</v>
      </c>
      <c r="BN2241" s="34">
        <f t="shared" si="481"/>
        <v>100</v>
      </c>
      <c r="BO2241" s="34">
        <f t="shared" si="482"/>
        <v>100</v>
      </c>
      <c r="BP2241" s="34">
        <f t="shared" si="483"/>
        <v>31</v>
      </c>
      <c r="BQ2241" s="35">
        <f t="shared" si="484"/>
        <v>100</v>
      </c>
      <c r="BR2241" s="34">
        <f t="shared" si="485"/>
        <v>72</v>
      </c>
      <c r="BS2241" s="35">
        <f t="shared" si="486"/>
        <v>1</v>
      </c>
      <c r="BT2241" s="35">
        <f t="shared" si="487"/>
        <v>14</v>
      </c>
      <c r="BU2241" s="35">
        <f t="shared" si="488"/>
        <v>10</v>
      </c>
      <c r="BV2241" s="35">
        <f t="shared" si="489"/>
        <v>51</v>
      </c>
    </row>
    <row r="2242" spans="2:74" hidden="1" x14ac:dyDescent="0.3">
      <c r="B2242" s="6" t="s">
        <v>2668</v>
      </c>
      <c r="C2242" s="6">
        <v>308051536</v>
      </c>
      <c r="D2242" s="6" t="s">
        <v>1150</v>
      </c>
      <c r="E2242" s="6" t="s">
        <v>370</v>
      </c>
      <c r="F2242" s="6" t="s">
        <v>1150</v>
      </c>
      <c r="G2242" s="6" t="s">
        <v>97</v>
      </c>
      <c r="H2242" s="6" t="s">
        <v>78</v>
      </c>
      <c r="I2242" s="22">
        <v>488250</v>
      </c>
      <c r="J2242" s="22">
        <v>470000</v>
      </c>
      <c r="K2242" s="22">
        <v>380000</v>
      </c>
      <c r="L2242" s="22">
        <v>510000</v>
      </c>
      <c r="M2242" s="22">
        <v>470000</v>
      </c>
      <c r="N2242" s="22">
        <v>375000</v>
      </c>
      <c r="O2242" s="23">
        <v>38</v>
      </c>
      <c r="P2242" s="23">
        <v>36</v>
      </c>
      <c r="Q2242" s="23">
        <v>46</v>
      </c>
      <c r="R2242" s="22">
        <v>500</v>
      </c>
      <c r="S2242" s="22">
        <v>450</v>
      </c>
      <c r="T2242" s="24">
        <v>8</v>
      </c>
      <c r="U2242" s="24">
        <v>-0.30000000000000071</v>
      </c>
      <c r="V2242" s="24">
        <v>8.3000000000000007</v>
      </c>
      <c r="W2242" s="24">
        <v>7.5</v>
      </c>
      <c r="X2242" s="25">
        <v>5.3251408090117767E-2</v>
      </c>
      <c r="Y2242" s="24">
        <v>5.0999999999999996</v>
      </c>
      <c r="Z2242" s="24">
        <v>-1</v>
      </c>
      <c r="AA2242" s="24">
        <v>6.1</v>
      </c>
      <c r="AB2242" s="24">
        <v>4.5</v>
      </c>
      <c r="AC2242" s="26">
        <v>0.26541532189570238</v>
      </c>
      <c r="AD2242" s="24">
        <v>4.9841934967529493</v>
      </c>
      <c r="AE2242" s="6">
        <v>358</v>
      </c>
      <c r="AF2242" s="6">
        <v>391</v>
      </c>
      <c r="AG2242" s="6">
        <v>336</v>
      </c>
      <c r="AH2242" s="27">
        <v>3.1705685618729098</v>
      </c>
      <c r="AI2242" s="28">
        <v>550000</v>
      </c>
      <c r="AJ2242" s="28">
        <v>425000</v>
      </c>
      <c r="AK2242" s="28">
        <v>405000</v>
      </c>
      <c r="AL2242" s="29">
        <v>0.29411764705882354</v>
      </c>
      <c r="AM2242" s="29">
        <v>0.35802469135802467</v>
      </c>
      <c r="AN2242" s="6">
        <v>4.5</v>
      </c>
      <c r="AO2242" s="27">
        <v>-0.5</v>
      </c>
      <c r="AP2242" s="6">
        <v>5</v>
      </c>
      <c r="AQ2242" s="26">
        <v>4.4736842105263158E-2</v>
      </c>
      <c r="AR2242" s="28">
        <v>520</v>
      </c>
      <c r="AS2242" s="28">
        <v>460</v>
      </c>
      <c r="AT2242" s="25">
        <v>0.13043478260869565</v>
      </c>
      <c r="AU2242" s="26">
        <v>0.62875236930279521</v>
      </c>
      <c r="AV2242" s="30">
        <v>1883.8400000000001</v>
      </c>
      <c r="AW2242" s="24">
        <v>0.7429</v>
      </c>
      <c r="AX2242" s="24">
        <v>0.2571</v>
      </c>
      <c r="AY2242" s="24">
        <v>0.94269999999999998</v>
      </c>
      <c r="AZ2242" s="24">
        <v>4.2000000000000003E-2</v>
      </c>
      <c r="BA2242" s="24">
        <v>0.28570000000000001</v>
      </c>
      <c r="BB2242" s="24">
        <v>0.41020000000000001</v>
      </c>
      <c r="BC2242" s="24">
        <v>0.27960000000000002</v>
      </c>
      <c r="BD2242" s="31">
        <v>2</v>
      </c>
      <c r="BE2242" s="23">
        <v>438</v>
      </c>
      <c r="BF2242" s="32" t="s">
        <v>4962</v>
      </c>
      <c r="BG2242" s="33">
        <v>151.25044444080399</v>
      </c>
      <c r="BH2242" s="33">
        <v>-23.876147728138701</v>
      </c>
      <c r="BI2242" s="34">
        <f t="shared" si="476"/>
        <v>1</v>
      </c>
      <c r="BJ2242" s="34">
        <f t="shared" si="477"/>
        <v>42</v>
      </c>
      <c r="BK2242" s="34">
        <f t="shared" si="478"/>
        <v>86</v>
      </c>
      <c r="BL2242" s="34">
        <f t="shared" si="479"/>
        <v>1</v>
      </c>
      <c r="BM2242" s="34">
        <f t="shared" si="480"/>
        <v>100</v>
      </c>
      <c r="BN2242" s="34">
        <f t="shared" si="481"/>
        <v>54</v>
      </c>
      <c r="BO2242" s="34">
        <f t="shared" si="482"/>
        <v>36</v>
      </c>
      <c r="BP2242" s="34">
        <f t="shared" si="483"/>
        <v>53</v>
      </c>
      <c r="BQ2242" s="35">
        <f t="shared" si="484"/>
        <v>100</v>
      </c>
      <c r="BR2242" s="34">
        <f t="shared" si="485"/>
        <v>100</v>
      </c>
      <c r="BS2242" s="35">
        <f t="shared" si="486"/>
        <v>90</v>
      </c>
      <c r="BT2242" s="35">
        <f t="shared" si="487"/>
        <v>32</v>
      </c>
      <c r="BU2242" s="35">
        <f t="shared" si="488"/>
        <v>20</v>
      </c>
      <c r="BV2242" s="35">
        <f t="shared" si="489"/>
        <v>51</v>
      </c>
    </row>
    <row r="2243" spans="2:74" hidden="1" x14ac:dyDescent="0.3">
      <c r="B2243" s="6" t="s">
        <v>2669</v>
      </c>
      <c r="C2243" s="6">
        <v>309011227</v>
      </c>
      <c r="D2243" s="6" t="s">
        <v>2281</v>
      </c>
      <c r="E2243" s="6" t="s">
        <v>1142</v>
      </c>
      <c r="F2243" s="6" t="s">
        <v>3657</v>
      </c>
      <c r="G2243" s="6" t="s">
        <v>97</v>
      </c>
      <c r="H2243" s="6" t="s">
        <v>78</v>
      </c>
      <c r="I2243" s="22">
        <v>3104000</v>
      </c>
      <c r="J2243" s="22">
        <v>2958500</v>
      </c>
      <c r="K2243" s="22">
        <v>2800000</v>
      </c>
      <c r="L2243" s="22">
        <v>3400000</v>
      </c>
      <c r="M2243" s="22">
        <v>3400000</v>
      </c>
      <c r="N2243" s="22">
        <v>3450000</v>
      </c>
      <c r="O2243" s="23">
        <v>29</v>
      </c>
      <c r="P2243" s="23">
        <v>29</v>
      </c>
      <c r="Q2243" s="23">
        <v>32</v>
      </c>
      <c r="R2243" s="22">
        <v>1000</v>
      </c>
      <c r="S2243" s="22">
        <v>950</v>
      </c>
      <c r="T2243" s="24">
        <v>1.8</v>
      </c>
      <c r="U2243" s="24">
        <v>-9.9999999999999867E-2</v>
      </c>
      <c r="V2243" s="24">
        <v>1.9</v>
      </c>
      <c r="W2243" s="24">
        <v>1.4</v>
      </c>
      <c r="X2243" s="25">
        <v>1.6752577319587628E-2</v>
      </c>
      <c r="Y2243" s="24">
        <v>4.3</v>
      </c>
      <c r="Z2243" s="24">
        <v>-1.2999999999999998</v>
      </c>
      <c r="AA2243" s="24">
        <v>5.6</v>
      </c>
      <c r="AB2243" s="24">
        <v>6.5</v>
      </c>
      <c r="AC2243" s="26">
        <v>0.54508983080411644</v>
      </c>
      <c r="AD2243" s="24">
        <v>32.537669900307257</v>
      </c>
      <c r="AE2243" s="6">
        <v>192</v>
      </c>
      <c r="AF2243" s="6">
        <v>231</v>
      </c>
      <c r="AG2243" s="6">
        <v>209</v>
      </c>
      <c r="AH2243" s="27">
        <v>3.4414414414414414</v>
      </c>
      <c r="AI2243" s="28">
        <v>1925000</v>
      </c>
      <c r="AJ2243" s="28">
        <v>1780000</v>
      </c>
      <c r="AK2243" s="28">
        <v>1610000</v>
      </c>
      <c r="AL2243" s="29">
        <v>8.1460674157303375E-2</v>
      </c>
      <c r="AM2243" s="29">
        <v>0.19565217391304349</v>
      </c>
      <c r="AN2243" s="6">
        <v>3.6</v>
      </c>
      <c r="AO2243" s="27">
        <v>-0.10000000000000009</v>
      </c>
      <c r="AP2243" s="6">
        <v>3.7</v>
      </c>
      <c r="AQ2243" s="26">
        <v>0.17817919075144509</v>
      </c>
      <c r="AR2243" s="28">
        <v>1200</v>
      </c>
      <c r="AS2243" s="28">
        <v>1100</v>
      </c>
      <c r="AT2243" s="25">
        <v>9.0909090909090912E-2</v>
      </c>
      <c r="AU2243" s="26">
        <v>0.37647396477554562</v>
      </c>
      <c r="AV2243" s="30">
        <v>1834.5600000000002</v>
      </c>
      <c r="AW2243" s="24">
        <v>0.54400000000000004</v>
      </c>
      <c r="AX2243" s="24">
        <v>0.45600000000000002</v>
      </c>
      <c r="AY2243" s="24">
        <v>9.8100000000000007E-2</v>
      </c>
      <c r="AZ2243" s="24">
        <v>9.1499999999999998E-2</v>
      </c>
      <c r="BA2243" s="24">
        <v>0.26840000000000003</v>
      </c>
      <c r="BB2243" s="24">
        <v>0.22189999999999999</v>
      </c>
      <c r="BC2243" s="24">
        <v>0.4783</v>
      </c>
      <c r="BD2243" s="31">
        <v>7.5</v>
      </c>
      <c r="BE2243" s="23">
        <v>74</v>
      </c>
      <c r="BF2243" s="32" t="s">
        <v>4963</v>
      </c>
      <c r="BG2243" s="33">
        <v>153.43420243576799</v>
      </c>
      <c r="BH2243" s="33">
        <v>-28.039452160843101</v>
      </c>
      <c r="BI2243" s="34">
        <f t="shared" si="476"/>
        <v>87</v>
      </c>
      <c r="BJ2243" s="34">
        <f t="shared" si="477"/>
        <v>57</v>
      </c>
      <c r="BK2243" s="34">
        <f t="shared" si="478"/>
        <v>82</v>
      </c>
      <c r="BL2243" s="34">
        <f t="shared" si="479"/>
        <v>1</v>
      </c>
      <c r="BM2243" s="34">
        <f t="shared" si="480"/>
        <v>41</v>
      </c>
      <c r="BN2243" s="34">
        <f t="shared" si="481"/>
        <v>100</v>
      </c>
      <c r="BO2243" s="34">
        <f t="shared" si="482"/>
        <v>92</v>
      </c>
      <c r="BP2243" s="34">
        <f t="shared" si="483"/>
        <v>49</v>
      </c>
      <c r="BQ2243" s="35">
        <f t="shared" si="484"/>
        <v>7</v>
      </c>
      <c r="BR2243" s="34">
        <f t="shared" si="485"/>
        <v>1</v>
      </c>
      <c r="BS2243" s="35">
        <f t="shared" si="486"/>
        <v>1</v>
      </c>
      <c r="BT2243" s="35">
        <f t="shared" si="487"/>
        <v>46</v>
      </c>
      <c r="BU2243" s="35">
        <f t="shared" si="488"/>
        <v>75</v>
      </c>
      <c r="BV2243" s="35">
        <f t="shared" si="489"/>
        <v>51</v>
      </c>
    </row>
    <row r="2244" spans="2:74" hidden="1" x14ac:dyDescent="0.3">
      <c r="B2244" s="6" t="s">
        <v>1150</v>
      </c>
      <c r="C2244" s="6">
        <v>308051534</v>
      </c>
      <c r="D2244" s="6" t="s">
        <v>1150</v>
      </c>
      <c r="E2244" s="6" t="s">
        <v>370</v>
      </c>
      <c r="F2244" s="6" t="s">
        <v>1150</v>
      </c>
      <c r="G2244" s="6" t="s">
        <v>97</v>
      </c>
      <c r="H2244" s="6" t="s">
        <v>78</v>
      </c>
      <c r="I2244" s="22">
        <v>449000</v>
      </c>
      <c r="J2244" s="22">
        <v>440000</v>
      </c>
      <c r="K2244" s="22">
        <v>349000</v>
      </c>
      <c r="L2244" s="22">
        <v>465000</v>
      </c>
      <c r="M2244" s="22">
        <v>445000</v>
      </c>
      <c r="N2244" s="22">
        <v>345000</v>
      </c>
      <c r="O2244" s="23">
        <v>42</v>
      </c>
      <c r="P2244" s="23">
        <v>41</v>
      </c>
      <c r="Q2244" s="23">
        <v>54</v>
      </c>
      <c r="R2244" s="22">
        <v>460</v>
      </c>
      <c r="S2244" s="22">
        <v>400</v>
      </c>
      <c r="T2244" s="24">
        <v>4.8</v>
      </c>
      <c r="U2244" s="24">
        <v>0.20000000000000018</v>
      </c>
      <c r="V2244" s="24">
        <v>4.5999999999999996</v>
      </c>
      <c r="W2244" s="24">
        <v>4.8</v>
      </c>
      <c r="X2244" s="25">
        <v>5.32739420935412E-2</v>
      </c>
      <c r="Y2244" s="24">
        <v>4.2</v>
      </c>
      <c r="Z2244" s="24">
        <v>-1.3999999999999995</v>
      </c>
      <c r="AA2244" s="24">
        <v>5.6</v>
      </c>
      <c r="AB2244" s="24">
        <v>6.2</v>
      </c>
      <c r="AC2244" s="26">
        <v>0.33610007014262333</v>
      </c>
      <c r="AD2244" s="24">
        <v>6.30890181831262</v>
      </c>
      <c r="AE2244" s="6">
        <v>358</v>
      </c>
      <c r="AF2244" s="6">
        <v>391</v>
      </c>
      <c r="AG2244" s="6">
        <v>336</v>
      </c>
      <c r="AH2244" s="27">
        <v>3.1705685618729098</v>
      </c>
      <c r="AI2244" s="28">
        <v>550000</v>
      </c>
      <c r="AJ2244" s="28">
        <v>425000</v>
      </c>
      <c r="AK2244" s="28">
        <v>405000</v>
      </c>
      <c r="AL2244" s="29">
        <v>0.29411764705882354</v>
      </c>
      <c r="AM2244" s="29">
        <v>0.35802469135802467</v>
      </c>
      <c r="AN2244" s="6">
        <v>4.5</v>
      </c>
      <c r="AO2244" s="27">
        <v>-0.5</v>
      </c>
      <c r="AP2244" s="6">
        <v>5</v>
      </c>
      <c r="AQ2244" s="26">
        <v>4.4736842105263158E-2</v>
      </c>
      <c r="AR2244" s="28">
        <v>520</v>
      </c>
      <c r="AS2244" s="28">
        <v>460</v>
      </c>
      <c r="AT2244" s="25">
        <v>0.13043478260869565</v>
      </c>
      <c r="AU2244" s="26">
        <v>0.62875236930279521</v>
      </c>
      <c r="AV2244" s="30">
        <v>1368.64</v>
      </c>
      <c r="AW2244" s="24">
        <v>0.52790000000000004</v>
      </c>
      <c r="AX2244" s="24">
        <v>0.47210000000000002</v>
      </c>
      <c r="AY2244" s="24">
        <v>0.5756</v>
      </c>
      <c r="AZ2244" s="24">
        <v>0.1613</v>
      </c>
      <c r="BA2244" s="24">
        <v>0.21029999999999999</v>
      </c>
      <c r="BB2244" s="24">
        <v>0.2213</v>
      </c>
      <c r="BC2244" s="24">
        <v>0.53300000000000003</v>
      </c>
      <c r="BD2244" s="31">
        <v>2</v>
      </c>
      <c r="BE2244" s="23">
        <v>439</v>
      </c>
      <c r="BF2244" s="32" t="s">
        <v>4964</v>
      </c>
      <c r="BG2244" s="33">
        <v>151.26750051988</v>
      </c>
      <c r="BH2244" s="33">
        <v>-23.857753625457999</v>
      </c>
      <c r="BI2244" s="34">
        <f t="shared" ref="BI2244:BI2265" si="490">IF(T2244&lt;=1, 100, IF(T2244&gt;=7, 1, ROUND(100 - ((T2244-1)/6)*99, 0)))</f>
        <v>37</v>
      </c>
      <c r="BJ2244" s="34">
        <f t="shared" ref="BJ2244:BJ2265" si="491">IF(AN2244&lt;=1, 100, IF(AN2244&gt;=7, 1, ROUND(100 - ((AN2244-1)/6)*99, 0)))</f>
        <v>42</v>
      </c>
      <c r="BK2244" s="34">
        <f t="shared" ref="BK2244:BK2265" si="492">IF(AH2244&lt;=2, 100, IF(AH2244&gt;=10, 1, ROUND(100 - ((AH2244-2)/8)*99, 0)))</f>
        <v>86</v>
      </c>
      <c r="BL2244" s="34">
        <f t="shared" ref="BL2244:BL2265" si="493">IF(OR(ISBLANK(AU2244), AU2244=""), "", IF(AU2244&lt;=0, 100, IF(AU2244&gt;=0.3, 1, ROUND(100 - (AU2244/0.3)*99, 0))))</f>
        <v>1</v>
      </c>
      <c r="BM2244" s="34">
        <f t="shared" ref="BM2244:BM2265" si="494">IF(AL2244&lt;=0, 1, IF(AL2244&gt;=0.2, 100, ROUND(1 + (AL2244/0.2)*99, 0)))</f>
        <v>100</v>
      </c>
      <c r="BN2244" s="34">
        <f t="shared" ref="BN2244:BN2265" si="495">IF(AQ2244&lt;=0.01, 1, IF(AQ2244&gt;=0.075, 100, ROUND(1 + ((AQ2244-0.01)/0.065)*99, 0)))</f>
        <v>54</v>
      </c>
      <c r="BO2244" s="34">
        <f t="shared" ref="BO2244:BO2265" si="496">IF(BE2244&gt;=750, 1, IF(BE2244&lt;=50, 100, ROUND(100 - 99 * (((BE2244 - 50)/700)^0.75), 0)))</f>
        <v>36</v>
      </c>
      <c r="BP2244" s="34">
        <f t="shared" ref="BP2244:BP2265" si="497">IF(BA2244&gt;=0.5, 100, IF(BA2244&lt;=0.05, 1, ROUND(1 + ((BA2244-0.05)/0.45)*99, 0)))</f>
        <v>36</v>
      </c>
      <c r="BQ2244" s="35">
        <f t="shared" ref="BQ2244:BQ2265" si="498">IF(X2244&gt;=0.045, 100, IF(X2244&lt;=0.015, 1, ROUND(1 + ((X2244-0.015)/0.03)*99, 0)))</f>
        <v>100</v>
      </c>
      <c r="BR2244" s="34">
        <f t="shared" ref="BR2244:BR2265" si="499">IF(AD2244&lt;=5, 100, IF(AD2244&gt;=15, 1, ROUND(100 - ((AD2244-5)/10)*99, 0)))</f>
        <v>87</v>
      </c>
      <c r="BS2244" s="35">
        <f t="shared" ref="BS2244:BS2265" si="500">IF(AC2244&lt;=0.25, 100, IF(AC2244&gt;=0.4, 1, ROUND(100 - ((AC2244-0.25)/0.15)*99, 0)))</f>
        <v>43</v>
      </c>
      <c r="BT2244" s="35">
        <f t="shared" ref="BT2244:BT2265" si="501">IF(Y2244&lt;=1, 100, IF(Y2244&gt;=7, 1, ROUND(100 - ((Y2244-1)/6)*99, 0)))</f>
        <v>47</v>
      </c>
      <c r="BU2244" s="35">
        <f t="shared" ref="BU2244:BU2265" si="502">BD2244*10</f>
        <v>20</v>
      </c>
      <c r="BV2244" s="35">
        <f t="shared" ref="BV2244:BV2307" si="503">IF(
  (
    IF($BI$2,0.1,0) + IF($BJ$2,0.1,0) + IF($BK$2,0.05,0) + IF($BL$2,0.07,0) + IF($BM$2,0.05,0) + IF($BN$2,0.1,0) +
    IF($BO$2,0.07,0) + IF($BP$2,0.08,0) + IF($BQ$2,0.08,0) + IF($BR$2,0.07,0) + IF($BS$2,0.07,0) + IF($BT$2,0.08,0) +
    IF($BU$2,0.08,0)
  ) = 0,
  "",
  ROUND(
    (
      IF($BI$2, BI2244*0.1, 0) + IF($BJ$2, BJ2244*0.1, 0) + IF($BK$2, BK2244*0.05, 0) + IF($BL$2, BL2244*0.07, 0) +
      IF($BM$2, BM2244*0.05, 0) + IF($BN$2, BN2244*0.1, 0) + IF($BO$2, BO2244*0.07, 0) + IF($BP$2, BP2244*0.08, 0) +
      IF($BQ$2, BQ2244*0.08, 0) + IF($BR$2, BR2244*0.07, 0) + IF($BS$2, BS2244*0.07, 0) + IF($BT$2, BT2244*0.08, 0) +
      IF($BU$2, BU2244*0.08, 0)
    ) /
    (
      IF($BI$2,0.1,0) + IF($BJ$2,0.1,0) + IF($BK$2,0.05,0) + IF($BL$2,0.07,0) + IF($BM$2,0.05,0) +
      IF($BN$2,0.1,0) + IF($BO$2,0.07,0) + IF($BP$2,0.08,0) + IF($BQ$2,0.08,0) + IF($BR$2,0.07,0) +
      IF($BS$2,0.07,0) + IF($BT$2,0.08,0) + IF($BU$2,0.08,0)
    ),
  0)
)</f>
        <v>51</v>
      </c>
    </row>
    <row r="2245" spans="2:74" hidden="1" x14ac:dyDescent="0.3">
      <c r="B2245" s="6" t="s">
        <v>2670</v>
      </c>
      <c r="C2245" s="6">
        <v>701041043</v>
      </c>
      <c r="D2245" s="6" t="s">
        <v>588</v>
      </c>
      <c r="E2245" s="6" t="s">
        <v>1389</v>
      </c>
      <c r="F2245" s="6" t="s">
        <v>1389</v>
      </c>
      <c r="G2245" s="6" t="s">
        <v>1390</v>
      </c>
      <c r="H2245" s="6" t="s">
        <v>78</v>
      </c>
      <c r="I2245" s="22">
        <v>598290</v>
      </c>
      <c r="J2245" s="22">
        <v>597800</v>
      </c>
      <c r="K2245" s="22">
        <v>579000</v>
      </c>
      <c r="L2245" s="22">
        <v>617000</v>
      </c>
      <c r="M2245" s="22">
        <v>610000</v>
      </c>
      <c r="N2245" s="22">
        <v>590000</v>
      </c>
      <c r="O2245" s="23">
        <v>50</v>
      </c>
      <c r="P2245" s="23">
        <v>54</v>
      </c>
      <c r="Q2245" s="23">
        <v>65</v>
      </c>
      <c r="R2245" s="22">
        <v>700</v>
      </c>
      <c r="S2245" s="22">
        <v>670</v>
      </c>
      <c r="T2245" s="24">
        <v>7.7</v>
      </c>
      <c r="U2245" s="24">
        <v>0.40000000000000036</v>
      </c>
      <c r="V2245" s="24">
        <v>7.3</v>
      </c>
      <c r="W2245" s="24">
        <v>4.5999999999999996</v>
      </c>
      <c r="X2245" s="25">
        <v>6.0840060840060842E-2</v>
      </c>
      <c r="Y2245" s="24">
        <v>7.7</v>
      </c>
      <c r="Z2245" s="24">
        <v>-2.6000000000000005</v>
      </c>
      <c r="AA2245" s="24">
        <v>10.3</v>
      </c>
      <c r="AB2245" s="24">
        <v>10.199999999999999</v>
      </c>
      <c r="AC2245" s="26">
        <v>0.26304713804713803</v>
      </c>
      <c r="AD2245" s="24">
        <v>4.3235844017094012</v>
      </c>
      <c r="AE2245" s="6">
        <v>60</v>
      </c>
      <c r="AF2245" s="6">
        <v>86</v>
      </c>
      <c r="AG2245" s="6">
        <v>247</v>
      </c>
      <c r="AH2245" s="27">
        <v>1.0077519379844961</v>
      </c>
      <c r="AI2245" s="28">
        <v>555000</v>
      </c>
      <c r="AJ2245" s="28">
        <v>525000</v>
      </c>
      <c r="AK2245" s="28">
        <v>520000</v>
      </c>
      <c r="AL2245" s="29">
        <v>5.7142857142857141E-2</v>
      </c>
      <c r="AM2245" s="29">
        <v>6.7307692307692304E-2</v>
      </c>
      <c r="AN2245" s="6">
        <v>6.2</v>
      </c>
      <c r="AO2245" s="27">
        <v>2.4000000000000004</v>
      </c>
      <c r="AP2245" s="6">
        <v>3.8</v>
      </c>
      <c r="AQ2245" s="26">
        <v>6.3235294117647056E-2</v>
      </c>
      <c r="AR2245" s="28">
        <v>660</v>
      </c>
      <c r="AS2245" s="28">
        <v>625</v>
      </c>
      <c r="AT2245" s="25">
        <v>5.6000000000000001E-2</v>
      </c>
      <c r="AU2245" s="26">
        <v>0.30436044273531948</v>
      </c>
      <c r="AV2245" s="30">
        <v>2661.1200000000003</v>
      </c>
      <c r="AW2245" s="24">
        <v>0.77949999999999997</v>
      </c>
      <c r="AX2245" s="24">
        <v>0.2205</v>
      </c>
      <c r="AY2245" s="24">
        <v>0.69740000000000002</v>
      </c>
      <c r="AZ2245" s="24">
        <v>0.16320000000000001</v>
      </c>
      <c r="BA2245" s="24">
        <v>6.8500000000000005E-2</v>
      </c>
      <c r="BB2245" s="24">
        <v>0.35649999999999998</v>
      </c>
      <c r="BC2245" s="24">
        <v>0.54249999999999998</v>
      </c>
      <c r="BD2245" s="31">
        <v>8</v>
      </c>
      <c r="BE2245" s="23">
        <v>18</v>
      </c>
      <c r="BF2245" s="32" t="s">
        <v>4965</v>
      </c>
      <c r="BG2245" s="33">
        <v>130.98850414058899</v>
      </c>
      <c r="BH2245" s="33">
        <v>-12.5106521260762</v>
      </c>
      <c r="BI2245" s="34">
        <f t="shared" si="490"/>
        <v>1</v>
      </c>
      <c r="BJ2245" s="34">
        <f t="shared" si="491"/>
        <v>14</v>
      </c>
      <c r="BK2245" s="34">
        <f t="shared" si="492"/>
        <v>100</v>
      </c>
      <c r="BL2245" s="34">
        <f t="shared" si="493"/>
        <v>1</v>
      </c>
      <c r="BM2245" s="34">
        <f t="shared" si="494"/>
        <v>29</v>
      </c>
      <c r="BN2245" s="34">
        <f t="shared" si="495"/>
        <v>82</v>
      </c>
      <c r="BO2245" s="34">
        <f t="shared" si="496"/>
        <v>100</v>
      </c>
      <c r="BP2245" s="34">
        <f t="shared" si="497"/>
        <v>5</v>
      </c>
      <c r="BQ2245" s="35">
        <f t="shared" si="498"/>
        <v>100</v>
      </c>
      <c r="BR2245" s="34">
        <f t="shared" si="499"/>
        <v>100</v>
      </c>
      <c r="BS2245" s="35">
        <f t="shared" si="500"/>
        <v>91</v>
      </c>
      <c r="BT2245" s="35">
        <f t="shared" si="501"/>
        <v>1</v>
      </c>
      <c r="BU2245" s="35">
        <f t="shared" si="502"/>
        <v>80</v>
      </c>
      <c r="BV2245" s="35">
        <f t="shared" si="503"/>
        <v>51</v>
      </c>
    </row>
    <row r="2246" spans="2:74" hidden="1" x14ac:dyDescent="0.3">
      <c r="B2246" s="6" t="s">
        <v>2671</v>
      </c>
      <c r="C2246" s="6">
        <v>316051544</v>
      </c>
      <c r="D2246" s="6" t="s">
        <v>2453</v>
      </c>
      <c r="E2246" s="6" t="s">
        <v>1740</v>
      </c>
      <c r="F2246" s="6" t="s">
        <v>1740</v>
      </c>
      <c r="G2246" s="6" t="s">
        <v>97</v>
      </c>
      <c r="H2246" s="6" t="s">
        <v>78</v>
      </c>
      <c r="I2246" s="22">
        <v>1225000</v>
      </c>
      <c r="J2246" s="22">
        <v>1250000</v>
      </c>
      <c r="K2246" s="22">
        <v>1249873</v>
      </c>
      <c r="L2246" s="22">
        <v>1190000</v>
      </c>
      <c r="M2246" s="22">
        <v>1150000</v>
      </c>
      <c r="N2246" s="22">
        <v>1160000</v>
      </c>
      <c r="O2246" s="23">
        <v>48</v>
      </c>
      <c r="P2246" s="23">
        <v>46</v>
      </c>
      <c r="Q2246" s="23">
        <v>46</v>
      </c>
      <c r="R2246" s="22">
        <v>815</v>
      </c>
      <c r="S2246" s="22">
        <v>800</v>
      </c>
      <c r="T2246" s="24">
        <v>3.7</v>
      </c>
      <c r="U2246" s="24">
        <v>-0.29999999999999982</v>
      </c>
      <c r="V2246" s="24">
        <v>4</v>
      </c>
      <c r="W2246" s="24">
        <v>4.8</v>
      </c>
      <c r="X2246" s="25">
        <v>3.4595918367346941E-2</v>
      </c>
      <c r="Y2246" s="24">
        <v>6.2</v>
      </c>
      <c r="Z2246" s="24">
        <v>-1.8999999999999995</v>
      </c>
      <c r="AA2246" s="24">
        <v>8.1</v>
      </c>
      <c r="AB2246" s="24">
        <v>8.9</v>
      </c>
      <c r="AC2246" s="26">
        <v>0.39038549969343955</v>
      </c>
      <c r="AD2246" s="24">
        <v>11.284149059095409</v>
      </c>
      <c r="AE2246" s="6">
        <v>284</v>
      </c>
      <c r="AF2246" s="6">
        <v>288</v>
      </c>
      <c r="AG2246" s="6">
        <v>268</v>
      </c>
      <c r="AH2246" s="27">
        <v>6.5856353591160222</v>
      </c>
      <c r="AI2246" s="28">
        <v>1360000</v>
      </c>
      <c r="AJ2246" s="28">
        <v>1275000</v>
      </c>
      <c r="AK2246" s="28">
        <v>1180000</v>
      </c>
      <c r="AL2246" s="29">
        <v>6.6666666666666666E-2</v>
      </c>
      <c r="AM2246" s="29">
        <v>0.15254237288135594</v>
      </c>
      <c r="AN2246" s="6">
        <v>3.1</v>
      </c>
      <c r="AO2246" s="27">
        <v>-0.60000000000000009</v>
      </c>
      <c r="AP2246" s="6">
        <v>3.7</v>
      </c>
      <c r="AQ2246" s="26">
        <v>0.1389108476064998</v>
      </c>
      <c r="AR2246" s="28">
        <v>950</v>
      </c>
      <c r="AS2246" s="28">
        <v>895</v>
      </c>
      <c r="AT2246" s="25">
        <v>6.1452513966480445E-2</v>
      </c>
      <c r="AU2246" s="26">
        <v>0.27798932016071898</v>
      </c>
      <c r="AV2246" s="30">
        <v>2087.6800000000003</v>
      </c>
      <c r="AW2246" s="24">
        <v>0.82220000000000004</v>
      </c>
      <c r="AX2246" s="24">
        <v>0.17780000000000001</v>
      </c>
      <c r="AY2246" s="24">
        <v>0.80279999999999996</v>
      </c>
      <c r="AZ2246" s="24">
        <v>0.1832</v>
      </c>
      <c r="BA2246" s="24">
        <v>0.2641</v>
      </c>
      <c r="BB2246" s="24">
        <v>0.33700000000000002</v>
      </c>
      <c r="BC2246" s="24">
        <v>0.3629</v>
      </c>
      <c r="BD2246" s="31">
        <v>6</v>
      </c>
      <c r="BE2246" s="23">
        <v>109</v>
      </c>
      <c r="BF2246" s="32" t="s">
        <v>4966</v>
      </c>
      <c r="BG2246" s="33">
        <v>153.07072884818299</v>
      </c>
      <c r="BH2246" s="33">
        <v>-26.493778376722499</v>
      </c>
      <c r="BI2246" s="34">
        <f t="shared" si="490"/>
        <v>55</v>
      </c>
      <c r="BJ2246" s="34">
        <f t="shared" si="491"/>
        <v>65</v>
      </c>
      <c r="BK2246" s="34">
        <f t="shared" si="492"/>
        <v>43</v>
      </c>
      <c r="BL2246" s="34">
        <f t="shared" si="493"/>
        <v>8</v>
      </c>
      <c r="BM2246" s="34">
        <f t="shared" si="494"/>
        <v>34</v>
      </c>
      <c r="BN2246" s="34">
        <f t="shared" si="495"/>
        <v>100</v>
      </c>
      <c r="BO2246" s="34">
        <f t="shared" si="496"/>
        <v>85</v>
      </c>
      <c r="BP2246" s="34">
        <f t="shared" si="497"/>
        <v>48</v>
      </c>
      <c r="BQ2246" s="35">
        <f t="shared" si="498"/>
        <v>66</v>
      </c>
      <c r="BR2246" s="34">
        <f t="shared" si="499"/>
        <v>38</v>
      </c>
      <c r="BS2246" s="35">
        <f t="shared" si="500"/>
        <v>7</v>
      </c>
      <c r="BT2246" s="35">
        <f t="shared" si="501"/>
        <v>14</v>
      </c>
      <c r="BU2246" s="35">
        <f t="shared" si="502"/>
        <v>60</v>
      </c>
      <c r="BV2246" s="35">
        <f t="shared" si="503"/>
        <v>51</v>
      </c>
    </row>
    <row r="2247" spans="2:74" hidden="1" x14ac:dyDescent="0.3">
      <c r="B2247" s="6" t="s">
        <v>2672</v>
      </c>
      <c r="C2247" s="6">
        <v>701021016</v>
      </c>
      <c r="D2247" s="6" t="s">
        <v>1910</v>
      </c>
      <c r="E2247" s="6" t="s">
        <v>1389</v>
      </c>
      <c r="F2247" s="6" t="s">
        <v>1389</v>
      </c>
      <c r="G2247" s="6" t="s">
        <v>1390</v>
      </c>
      <c r="H2247" s="6" t="s">
        <v>78</v>
      </c>
      <c r="I2247" s="22">
        <v>617400</v>
      </c>
      <c r="J2247" s="22">
        <v>649999</v>
      </c>
      <c r="K2247" s="22">
        <v>640200</v>
      </c>
      <c r="L2247" s="22">
        <v>689000</v>
      </c>
      <c r="M2247" s="22">
        <v>689000</v>
      </c>
      <c r="N2247" s="22">
        <v>660000</v>
      </c>
      <c r="O2247" s="23">
        <v>54</v>
      </c>
      <c r="P2247" s="23">
        <v>48</v>
      </c>
      <c r="Q2247" s="23">
        <v>63</v>
      </c>
      <c r="R2247" s="22">
        <v>720</v>
      </c>
      <c r="S2247" s="22">
        <v>705</v>
      </c>
      <c r="T2247" s="24">
        <v>3.2</v>
      </c>
      <c r="U2247" s="24">
        <v>0.20000000000000018</v>
      </c>
      <c r="V2247" s="24">
        <v>3</v>
      </c>
      <c r="W2247" s="24">
        <v>2.9</v>
      </c>
      <c r="X2247" s="25">
        <v>6.0641399416909623E-2</v>
      </c>
      <c r="Y2247" s="24">
        <v>3</v>
      </c>
      <c r="Z2247" s="24">
        <v>-0.89999999999999991</v>
      </c>
      <c r="AA2247" s="24">
        <v>3.9</v>
      </c>
      <c r="AB2247" s="24">
        <v>3.5</v>
      </c>
      <c r="AC2247" s="26">
        <v>0.41501429493682557</v>
      </c>
      <c r="AD2247" s="24">
        <v>6.8437453443909213</v>
      </c>
      <c r="AE2247" s="6">
        <v>81</v>
      </c>
      <c r="AF2247" s="6">
        <v>97</v>
      </c>
      <c r="AG2247" s="6">
        <v>163</v>
      </c>
      <c r="AH2247" s="27">
        <v>1.8279569892473118</v>
      </c>
      <c r="AI2247" s="28">
        <v>620000</v>
      </c>
      <c r="AJ2247" s="28">
        <v>615000</v>
      </c>
      <c r="AK2247" s="28">
        <v>622000</v>
      </c>
      <c r="AL2247" s="29">
        <v>8.130081300813009E-3</v>
      </c>
      <c r="AM2247" s="29">
        <v>-3.2154340836012861E-3</v>
      </c>
      <c r="AN2247" s="6">
        <v>3.3</v>
      </c>
      <c r="AO2247" s="27">
        <v>0.89999999999999991</v>
      </c>
      <c r="AP2247" s="6">
        <v>2.4</v>
      </c>
      <c r="AQ2247" s="26">
        <v>7.8260869565217397E-3</v>
      </c>
      <c r="AR2247" s="28">
        <v>670</v>
      </c>
      <c r="AS2247" s="28">
        <v>660</v>
      </c>
      <c r="AT2247" s="25">
        <v>1.5151515151515152E-2</v>
      </c>
      <c r="AU2247" s="26">
        <v>0.32804391913892339</v>
      </c>
      <c r="AV2247" s="30">
        <v>1734.88</v>
      </c>
      <c r="AW2247" s="24">
        <v>0.56169999999999998</v>
      </c>
      <c r="AX2247" s="24">
        <v>0.43830000000000002</v>
      </c>
      <c r="AY2247" s="24">
        <v>0.2354</v>
      </c>
      <c r="AZ2247" s="24">
        <v>0.45600000000000002</v>
      </c>
      <c r="BA2247" s="24">
        <v>0.1449</v>
      </c>
      <c r="BB2247" s="24">
        <v>0.21809999999999999</v>
      </c>
      <c r="BC2247" s="24">
        <v>0.60660000000000003</v>
      </c>
      <c r="BD2247" s="31">
        <v>5</v>
      </c>
      <c r="BE2247" s="23">
        <v>8</v>
      </c>
      <c r="BF2247" s="32" t="s">
        <v>4967</v>
      </c>
      <c r="BG2247" s="33">
        <v>130.85194101744699</v>
      </c>
      <c r="BH2247" s="33">
        <v>-12.394382914257699</v>
      </c>
      <c r="BI2247" s="34">
        <f t="shared" si="490"/>
        <v>64</v>
      </c>
      <c r="BJ2247" s="34">
        <f t="shared" si="491"/>
        <v>62</v>
      </c>
      <c r="BK2247" s="34">
        <f t="shared" si="492"/>
        <v>100</v>
      </c>
      <c r="BL2247" s="34">
        <f t="shared" si="493"/>
        <v>1</v>
      </c>
      <c r="BM2247" s="34">
        <f t="shared" si="494"/>
        <v>5</v>
      </c>
      <c r="BN2247" s="34">
        <f t="shared" si="495"/>
        <v>1</v>
      </c>
      <c r="BO2247" s="34">
        <f t="shared" si="496"/>
        <v>100</v>
      </c>
      <c r="BP2247" s="34">
        <f t="shared" si="497"/>
        <v>22</v>
      </c>
      <c r="BQ2247" s="35">
        <f t="shared" si="498"/>
        <v>100</v>
      </c>
      <c r="BR2247" s="34">
        <f t="shared" si="499"/>
        <v>82</v>
      </c>
      <c r="BS2247" s="35">
        <f t="shared" si="500"/>
        <v>1</v>
      </c>
      <c r="BT2247" s="35">
        <f t="shared" si="501"/>
        <v>67</v>
      </c>
      <c r="BU2247" s="35">
        <f t="shared" si="502"/>
        <v>50</v>
      </c>
      <c r="BV2247" s="35">
        <f t="shared" si="503"/>
        <v>50</v>
      </c>
    </row>
    <row r="2248" spans="2:74" hidden="1" x14ac:dyDescent="0.3">
      <c r="B2248" s="6" t="s">
        <v>2673</v>
      </c>
      <c r="C2248" s="6">
        <v>127011504</v>
      </c>
      <c r="D2248" s="6" t="s">
        <v>1081</v>
      </c>
      <c r="E2248" s="6" t="s">
        <v>574</v>
      </c>
      <c r="F2248" s="6" t="s">
        <v>2757</v>
      </c>
      <c r="G2248" s="6" t="s">
        <v>77</v>
      </c>
      <c r="H2248" s="6" t="s">
        <v>78</v>
      </c>
      <c r="I2248" s="22">
        <v>950000</v>
      </c>
      <c r="J2248" s="22">
        <v>922200</v>
      </c>
      <c r="K2248" s="22">
        <v>841500</v>
      </c>
      <c r="L2248" s="22">
        <v>917000</v>
      </c>
      <c r="M2248" s="22">
        <v>901000</v>
      </c>
      <c r="N2248" s="22">
        <v>836000</v>
      </c>
      <c r="O2248" s="23">
        <v>26</v>
      </c>
      <c r="P2248" s="23">
        <v>28</v>
      </c>
      <c r="Q2248" s="23">
        <v>29</v>
      </c>
      <c r="R2248" s="22">
        <v>580</v>
      </c>
      <c r="S2248" s="22">
        <v>530</v>
      </c>
      <c r="T2248" s="24">
        <v>2.4</v>
      </c>
      <c r="U2248" s="24">
        <v>-0.10000000000000009</v>
      </c>
      <c r="V2248" s="24">
        <v>2.5</v>
      </c>
      <c r="W2248" s="24">
        <v>2.7</v>
      </c>
      <c r="X2248" s="25">
        <v>3.1747368421052628E-2</v>
      </c>
      <c r="Y2248" s="24">
        <v>4.3</v>
      </c>
      <c r="Z2248" s="24">
        <v>-1.2000000000000002</v>
      </c>
      <c r="AA2248" s="24">
        <v>5.5</v>
      </c>
      <c r="AB2248" s="24">
        <v>4.7</v>
      </c>
      <c r="AC2248" s="26">
        <v>0.5042425928501878</v>
      </c>
      <c r="AD2248" s="24">
        <v>15.882972918026471</v>
      </c>
      <c r="AE2248" s="6">
        <v>1975</v>
      </c>
      <c r="AF2248" s="6">
        <v>1979</v>
      </c>
      <c r="AG2248" s="6">
        <v>746</v>
      </c>
      <c r="AH2248" s="27">
        <v>27.785046728971963</v>
      </c>
      <c r="AI2248" s="28">
        <v>1150000</v>
      </c>
      <c r="AJ2248" s="28">
        <v>1060000</v>
      </c>
      <c r="AK2248" s="28">
        <v>1050000</v>
      </c>
      <c r="AL2248" s="29">
        <v>8.4905660377358486E-2</v>
      </c>
      <c r="AM2248" s="29">
        <v>9.5238095238095233E-2</v>
      </c>
      <c r="AN2248" s="6">
        <v>2</v>
      </c>
      <c r="AO2248" s="27">
        <v>-0.20000000000000018</v>
      </c>
      <c r="AP2248" s="6">
        <v>2.2000000000000002</v>
      </c>
      <c r="AQ2248" s="26">
        <v>8.5483870967741932E-2</v>
      </c>
      <c r="AR2248" s="28">
        <v>750</v>
      </c>
      <c r="AS2248" s="28">
        <v>700</v>
      </c>
      <c r="AT2248" s="25">
        <v>7.1428571428571425E-2</v>
      </c>
      <c r="AU2248" s="26">
        <v>0.17367231541842598</v>
      </c>
      <c r="AV2248" s="30">
        <v>1150.24</v>
      </c>
      <c r="AW2248" s="24">
        <v>0.7238</v>
      </c>
      <c r="AX2248" s="24">
        <v>0.2762</v>
      </c>
      <c r="AY2248" s="24">
        <v>0.80830000000000002</v>
      </c>
      <c r="AZ2248" s="24">
        <v>4.82E-2</v>
      </c>
      <c r="BA2248" s="24">
        <v>0.192</v>
      </c>
      <c r="BB2248" s="24">
        <v>0.2311</v>
      </c>
      <c r="BC2248" s="24">
        <v>0.53580000000000005</v>
      </c>
      <c r="BD2248" s="31">
        <v>1</v>
      </c>
      <c r="BE2248" s="23">
        <v>30</v>
      </c>
      <c r="BF2248" s="32" t="s">
        <v>4968</v>
      </c>
      <c r="BG2248" s="33">
        <v>150.890133064195</v>
      </c>
      <c r="BH2248" s="33">
        <v>-33.914678294028299</v>
      </c>
      <c r="BI2248" s="34">
        <f t="shared" si="490"/>
        <v>77</v>
      </c>
      <c r="BJ2248" s="34">
        <f t="shared" si="491"/>
        <v>84</v>
      </c>
      <c r="BK2248" s="34">
        <f t="shared" si="492"/>
        <v>1</v>
      </c>
      <c r="BL2248" s="34">
        <f t="shared" si="493"/>
        <v>43</v>
      </c>
      <c r="BM2248" s="34">
        <f t="shared" si="494"/>
        <v>43</v>
      </c>
      <c r="BN2248" s="34">
        <f t="shared" si="495"/>
        <v>100</v>
      </c>
      <c r="BO2248" s="34">
        <f t="shared" si="496"/>
        <v>100</v>
      </c>
      <c r="BP2248" s="34">
        <f t="shared" si="497"/>
        <v>32</v>
      </c>
      <c r="BQ2248" s="35">
        <f t="shared" si="498"/>
        <v>56</v>
      </c>
      <c r="BR2248" s="34">
        <f t="shared" si="499"/>
        <v>1</v>
      </c>
      <c r="BS2248" s="35">
        <f t="shared" si="500"/>
        <v>1</v>
      </c>
      <c r="BT2248" s="35">
        <f t="shared" si="501"/>
        <v>46</v>
      </c>
      <c r="BU2248" s="35">
        <f t="shared" si="502"/>
        <v>10</v>
      </c>
      <c r="BV2248" s="35">
        <f t="shared" si="503"/>
        <v>50</v>
      </c>
    </row>
    <row r="2249" spans="2:74" hidden="1" x14ac:dyDescent="0.3">
      <c r="B2249" s="6" t="s">
        <v>2674</v>
      </c>
      <c r="C2249" s="6">
        <v>312031359</v>
      </c>
      <c r="D2249" s="6" t="s">
        <v>2194</v>
      </c>
      <c r="E2249" s="6" t="s">
        <v>712</v>
      </c>
      <c r="F2249" s="6" t="s">
        <v>4969</v>
      </c>
      <c r="G2249" s="6" t="s">
        <v>97</v>
      </c>
      <c r="H2249" s="6" t="s">
        <v>78</v>
      </c>
      <c r="I2249" s="22">
        <v>801900</v>
      </c>
      <c r="J2249" s="22">
        <v>788900</v>
      </c>
      <c r="K2249" s="22">
        <v>759000</v>
      </c>
      <c r="L2249" s="22">
        <v>745000</v>
      </c>
      <c r="M2249" s="22">
        <v>735000</v>
      </c>
      <c r="N2249" s="22">
        <v>700000</v>
      </c>
      <c r="O2249" s="23">
        <v>34</v>
      </c>
      <c r="P2249" s="23">
        <v>34</v>
      </c>
      <c r="Q2249" s="23">
        <v>41</v>
      </c>
      <c r="R2249" s="22">
        <v>750</v>
      </c>
      <c r="S2249" s="22">
        <v>730</v>
      </c>
      <c r="T2249" s="24">
        <v>3.9</v>
      </c>
      <c r="U2249" s="24">
        <v>-0.30000000000000027</v>
      </c>
      <c r="V2249" s="24">
        <v>4.2</v>
      </c>
      <c r="W2249" s="24">
        <v>3.9</v>
      </c>
      <c r="X2249" s="25">
        <v>4.8634493078937524E-2</v>
      </c>
      <c r="Y2249" s="24">
        <v>3.9</v>
      </c>
      <c r="Z2249" s="24">
        <v>-1.3000000000000003</v>
      </c>
      <c r="AA2249" s="24">
        <v>5.2</v>
      </c>
      <c r="AB2249" s="24">
        <v>5.2</v>
      </c>
      <c r="AC2249" s="26">
        <v>0.40002560163850487</v>
      </c>
      <c r="AD2249" s="24">
        <v>8.2251417936901792</v>
      </c>
      <c r="AE2249" s="6">
        <v>89</v>
      </c>
      <c r="AF2249" s="6">
        <v>95</v>
      </c>
      <c r="AG2249" s="6">
        <v>104</v>
      </c>
      <c r="AH2249" s="27">
        <v>3.4983050847457631</v>
      </c>
      <c r="AI2249" s="28">
        <v>680000</v>
      </c>
      <c r="AJ2249" s="28">
        <v>667000</v>
      </c>
      <c r="AK2249" s="28">
        <v>595000</v>
      </c>
      <c r="AL2249" s="29">
        <v>1.9490254872563718E-2</v>
      </c>
      <c r="AM2249" s="29">
        <v>0.14285714285714285</v>
      </c>
      <c r="AN2249" s="6">
        <v>2.8</v>
      </c>
      <c r="AO2249" s="27">
        <v>-0.10000000000000009</v>
      </c>
      <c r="AP2249" s="6">
        <v>2.9</v>
      </c>
      <c r="AQ2249" s="26">
        <v>6.3855421686746988E-2</v>
      </c>
      <c r="AR2249" s="28">
        <v>750</v>
      </c>
      <c r="AS2249" s="28">
        <v>700</v>
      </c>
      <c r="AT2249" s="25">
        <v>7.1428571428571425E-2</v>
      </c>
      <c r="AU2249" s="26">
        <v>0.3819786591521579</v>
      </c>
      <c r="AV2249" s="30">
        <v>1874.88</v>
      </c>
      <c r="AW2249" s="24">
        <v>0.66769999999999996</v>
      </c>
      <c r="AX2249" s="24">
        <v>0.33229999999999998</v>
      </c>
      <c r="AY2249" s="24">
        <v>0.62509999999999999</v>
      </c>
      <c r="AZ2249" s="24">
        <v>0.10489999999999999</v>
      </c>
      <c r="BA2249" s="24">
        <v>0.23780000000000001</v>
      </c>
      <c r="BB2249" s="24">
        <v>0.33279999999999998</v>
      </c>
      <c r="BC2249" s="24">
        <v>0.4022</v>
      </c>
      <c r="BD2249" s="31">
        <v>5</v>
      </c>
      <c r="BE2249" s="23">
        <v>919</v>
      </c>
      <c r="BF2249" s="32" t="s">
        <v>4970</v>
      </c>
      <c r="BG2249" s="33">
        <v>148.913527155922</v>
      </c>
      <c r="BH2249" s="33">
        <v>-20.119286975784899</v>
      </c>
      <c r="BI2249" s="34">
        <f t="shared" si="490"/>
        <v>52</v>
      </c>
      <c r="BJ2249" s="34">
        <f t="shared" si="491"/>
        <v>70</v>
      </c>
      <c r="BK2249" s="34">
        <f t="shared" si="492"/>
        <v>81</v>
      </c>
      <c r="BL2249" s="34">
        <f t="shared" si="493"/>
        <v>1</v>
      </c>
      <c r="BM2249" s="34">
        <f t="shared" si="494"/>
        <v>11</v>
      </c>
      <c r="BN2249" s="34">
        <f t="shared" si="495"/>
        <v>83</v>
      </c>
      <c r="BO2249" s="34">
        <f t="shared" si="496"/>
        <v>1</v>
      </c>
      <c r="BP2249" s="34">
        <f t="shared" si="497"/>
        <v>42</v>
      </c>
      <c r="BQ2249" s="35">
        <f t="shared" si="498"/>
        <v>100</v>
      </c>
      <c r="BR2249" s="34">
        <f t="shared" si="499"/>
        <v>68</v>
      </c>
      <c r="BS2249" s="35">
        <f t="shared" si="500"/>
        <v>1</v>
      </c>
      <c r="BT2249" s="35">
        <f t="shared" si="501"/>
        <v>52</v>
      </c>
      <c r="BU2249" s="35">
        <f t="shared" si="502"/>
        <v>50</v>
      </c>
      <c r="BV2249" s="35">
        <f t="shared" si="503"/>
        <v>50</v>
      </c>
    </row>
    <row r="2250" spans="2:74" hidden="1" x14ac:dyDescent="0.3">
      <c r="B2250" s="6" t="s">
        <v>2675</v>
      </c>
      <c r="C2250" s="6">
        <v>316021424</v>
      </c>
      <c r="D2250" s="6" t="s">
        <v>1996</v>
      </c>
      <c r="E2250" s="6" t="s">
        <v>1740</v>
      </c>
      <c r="F2250" s="6" t="s">
        <v>1740</v>
      </c>
      <c r="G2250" s="6" t="s">
        <v>97</v>
      </c>
      <c r="H2250" s="6" t="s">
        <v>78</v>
      </c>
      <c r="I2250" s="22">
        <v>1185000</v>
      </c>
      <c r="J2250" s="22">
        <v>1175000</v>
      </c>
      <c r="K2250" s="22">
        <v>1140000</v>
      </c>
      <c r="L2250" s="22">
        <v>1127500</v>
      </c>
      <c r="M2250" s="22">
        <v>1160000</v>
      </c>
      <c r="N2250" s="22">
        <v>1160000</v>
      </c>
      <c r="O2250" s="23">
        <v>37</v>
      </c>
      <c r="P2250" s="23">
        <v>36</v>
      </c>
      <c r="Q2250" s="23">
        <v>38</v>
      </c>
      <c r="R2250" s="22">
        <v>790</v>
      </c>
      <c r="S2250" s="22">
        <v>750</v>
      </c>
      <c r="T2250" s="24">
        <v>4</v>
      </c>
      <c r="U2250" s="24">
        <v>0</v>
      </c>
      <c r="V2250" s="24">
        <v>4</v>
      </c>
      <c r="W2250" s="24">
        <v>3.7</v>
      </c>
      <c r="X2250" s="25">
        <v>3.4666666666666665E-2</v>
      </c>
      <c r="Y2250" s="24">
        <v>6.2</v>
      </c>
      <c r="Z2250" s="24">
        <v>-2.4999999999999991</v>
      </c>
      <c r="AA2250" s="24">
        <v>8.6999999999999993</v>
      </c>
      <c r="AB2250" s="24">
        <v>10.1</v>
      </c>
      <c r="AC2250" s="26">
        <v>0.39649080542841075</v>
      </c>
      <c r="AD2250" s="24">
        <v>11.437234771973388</v>
      </c>
      <c r="AE2250" s="6">
        <v>289</v>
      </c>
      <c r="AF2250" s="6">
        <v>363</v>
      </c>
      <c r="AG2250" s="6">
        <v>333</v>
      </c>
      <c r="AH2250" s="27">
        <v>3.2066115702479339</v>
      </c>
      <c r="AI2250" s="28">
        <v>1180000</v>
      </c>
      <c r="AJ2250" s="28">
        <v>1085000</v>
      </c>
      <c r="AK2250" s="28">
        <v>985000</v>
      </c>
      <c r="AL2250" s="29">
        <v>8.755760368663594E-2</v>
      </c>
      <c r="AM2250" s="29">
        <v>0.19796954314720813</v>
      </c>
      <c r="AN2250" s="6">
        <v>3.4</v>
      </c>
      <c r="AO2250" s="27">
        <v>-0.20000000000000018</v>
      </c>
      <c r="AP2250" s="6">
        <v>3.6</v>
      </c>
      <c r="AQ2250" s="26">
        <v>0.14081632653061224</v>
      </c>
      <c r="AR2250" s="28">
        <v>730</v>
      </c>
      <c r="AS2250" s="28">
        <v>700</v>
      </c>
      <c r="AT2250" s="25">
        <v>4.2857142857142858E-2</v>
      </c>
      <c r="AU2250" s="26">
        <v>0.35584261594245348</v>
      </c>
      <c r="AV2250" s="30">
        <v>1992.4800000000002</v>
      </c>
      <c r="AW2250" s="24">
        <v>0.70309999999999995</v>
      </c>
      <c r="AX2250" s="24">
        <v>0.2969</v>
      </c>
      <c r="AY2250" s="24">
        <v>0.6643</v>
      </c>
      <c r="AZ2250" s="24">
        <v>0.1241</v>
      </c>
      <c r="BA2250" s="24">
        <v>0.2626</v>
      </c>
      <c r="BB2250" s="24">
        <v>0.28660000000000002</v>
      </c>
      <c r="BC2250" s="24">
        <v>0.41789999999999999</v>
      </c>
      <c r="BD2250" s="31">
        <v>4</v>
      </c>
      <c r="BE2250" s="23">
        <v>81</v>
      </c>
      <c r="BF2250" s="32" t="s">
        <v>4971</v>
      </c>
      <c r="BG2250" s="33">
        <v>153.12380848246301</v>
      </c>
      <c r="BH2250" s="33">
        <v>-26.750034458750999</v>
      </c>
      <c r="BI2250" s="34">
        <f t="shared" si="490"/>
        <v>51</v>
      </c>
      <c r="BJ2250" s="34">
        <f t="shared" si="491"/>
        <v>60</v>
      </c>
      <c r="BK2250" s="34">
        <f t="shared" si="492"/>
        <v>85</v>
      </c>
      <c r="BL2250" s="34">
        <f t="shared" si="493"/>
        <v>1</v>
      </c>
      <c r="BM2250" s="34">
        <f t="shared" si="494"/>
        <v>44</v>
      </c>
      <c r="BN2250" s="34">
        <f t="shared" si="495"/>
        <v>100</v>
      </c>
      <c r="BO2250" s="34">
        <f t="shared" si="496"/>
        <v>90</v>
      </c>
      <c r="BP2250" s="34">
        <f t="shared" si="497"/>
        <v>48</v>
      </c>
      <c r="BQ2250" s="35">
        <f t="shared" si="498"/>
        <v>66</v>
      </c>
      <c r="BR2250" s="34">
        <f t="shared" si="499"/>
        <v>36</v>
      </c>
      <c r="BS2250" s="35">
        <f t="shared" si="500"/>
        <v>3</v>
      </c>
      <c r="BT2250" s="35">
        <f t="shared" si="501"/>
        <v>14</v>
      </c>
      <c r="BU2250" s="35">
        <f t="shared" si="502"/>
        <v>40</v>
      </c>
      <c r="BV2250" s="35">
        <f t="shared" si="503"/>
        <v>50</v>
      </c>
    </row>
    <row r="2251" spans="2:74" hidden="1" x14ac:dyDescent="0.3">
      <c r="B2251" s="6" t="s">
        <v>2676</v>
      </c>
      <c r="C2251" s="6">
        <v>118011345</v>
      </c>
      <c r="D2251" s="6" t="s">
        <v>1694</v>
      </c>
      <c r="E2251" s="6" t="s">
        <v>1695</v>
      </c>
      <c r="F2251" s="6" t="s">
        <v>2757</v>
      </c>
      <c r="G2251" s="6" t="s">
        <v>77</v>
      </c>
      <c r="H2251" s="6" t="s">
        <v>78</v>
      </c>
      <c r="I2251" s="22">
        <v>3520000</v>
      </c>
      <c r="J2251" s="22">
        <v>3668500</v>
      </c>
      <c r="K2251" s="22">
        <v>3180000</v>
      </c>
      <c r="L2251" s="22">
        <v>3250000</v>
      </c>
      <c r="M2251" s="22">
        <v>3150000</v>
      </c>
      <c r="N2251" s="22">
        <v>3000000</v>
      </c>
      <c r="O2251" s="23">
        <v>23</v>
      </c>
      <c r="P2251" s="23">
        <v>23</v>
      </c>
      <c r="Q2251" s="23">
        <v>23</v>
      </c>
      <c r="R2251" s="22">
        <v>1550</v>
      </c>
      <c r="S2251" s="22">
        <v>1380</v>
      </c>
      <c r="T2251" s="24">
        <v>4</v>
      </c>
      <c r="U2251" s="24">
        <v>0</v>
      </c>
      <c r="V2251" s="24">
        <v>4</v>
      </c>
      <c r="W2251" s="24">
        <v>4</v>
      </c>
      <c r="X2251" s="25">
        <v>2.2897727272727274E-2</v>
      </c>
      <c r="Y2251" s="24">
        <v>5.6</v>
      </c>
      <c r="Z2251" s="24">
        <v>-2.3000000000000007</v>
      </c>
      <c r="AA2251" s="24">
        <v>7.9</v>
      </c>
      <c r="AB2251" s="24">
        <v>8.6999999999999993</v>
      </c>
      <c r="AC2251" s="26">
        <v>0.49250127097102181</v>
      </c>
      <c r="AD2251" s="24">
        <v>21.508740369950331</v>
      </c>
      <c r="AE2251" s="6">
        <v>103</v>
      </c>
      <c r="AF2251" s="6">
        <v>231</v>
      </c>
      <c r="AG2251" s="6">
        <v>150</v>
      </c>
      <c r="AH2251" s="27">
        <v>2.4483985765124556</v>
      </c>
      <c r="AI2251" s="28">
        <v>3750000</v>
      </c>
      <c r="AJ2251" s="28">
        <v>3580000</v>
      </c>
      <c r="AK2251" s="28">
        <v>3535000</v>
      </c>
      <c r="AL2251" s="29">
        <v>4.7486033519553071E-2</v>
      </c>
      <c r="AM2251" s="29">
        <v>6.0820367751060818E-2</v>
      </c>
      <c r="AN2251" s="6">
        <v>2.9</v>
      </c>
      <c r="AO2251" s="27">
        <v>-0.20000000000000018</v>
      </c>
      <c r="AP2251" s="6">
        <v>3.1</v>
      </c>
      <c r="AQ2251" s="26">
        <v>9.5822454308093996E-2</v>
      </c>
      <c r="AR2251" s="28">
        <v>1800</v>
      </c>
      <c r="AS2251" s="28">
        <v>1795</v>
      </c>
      <c r="AT2251" s="25">
        <v>2.7855153203342618E-3</v>
      </c>
      <c r="AU2251" s="26">
        <v>0.2908513947336645</v>
      </c>
      <c r="AV2251" s="30">
        <v>3147.2000000000003</v>
      </c>
      <c r="AW2251" s="24">
        <v>0.53169999999999995</v>
      </c>
      <c r="AX2251" s="24">
        <v>0.46829999999999999</v>
      </c>
      <c r="AY2251" s="24">
        <v>6.9500000000000006E-2</v>
      </c>
      <c r="AZ2251" s="24">
        <v>0.52669999999999995</v>
      </c>
      <c r="BA2251" s="24">
        <v>0.26090000000000002</v>
      </c>
      <c r="BB2251" s="24">
        <v>0.2482</v>
      </c>
      <c r="BC2251" s="24">
        <v>0.46479999999999999</v>
      </c>
      <c r="BD2251" s="31">
        <v>9</v>
      </c>
      <c r="BE2251" s="23">
        <v>3</v>
      </c>
      <c r="BF2251" s="32" t="s">
        <v>4972</v>
      </c>
      <c r="BG2251" s="33">
        <v>151.22497094119899</v>
      </c>
      <c r="BH2251" s="33">
        <v>-33.890846818501302</v>
      </c>
      <c r="BI2251" s="34">
        <f t="shared" si="490"/>
        <v>51</v>
      </c>
      <c r="BJ2251" s="34">
        <f t="shared" si="491"/>
        <v>69</v>
      </c>
      <c r="BK2251" s="34">
        <f t="shared" si="492"/>
        <v>94</v>
      </c>
      <c r="BL2251" s="34">
        <f t="shared" si="493"/>
        <v>4</v>
      </c>
      <c r="BM2251" s="34">
        <f t="shared" si="494"/>
        <v>25</v>
      </c>
      <c r="BN2251" s="34">
        <f t="shared" si="495"/>
        <v>100</v>
      </c>
      <c r="BO2251" s="34">
        <f t="shared" si="496"/>
        <v>100</v>
      </c>
      <c r="BP2251" s="34">
        <f t="shared" si="497"/>
        <v>47</v>
      </c>
      <c r="BQ2251" s="35">
        <f t="shared" si="498"/>
        <v>27</v>
      </c>
      <c r="BR2251" s="34">
        <f t="shared" si="499"/>
        <v>1</v>
      </c>
      <c r="BS2251" s="35">
        <f t="shared" si="500"/>
        <v>1</v>
      </c>
      <c r="BT2251" s="35">
        <f t="shared" si="501"/>
        <v>24</v>
      </c>
      <c r="BU2251" s="35">
        <f t="shared" si="502"/>
        <v>90</v>
      </c>
      <c r="BV2251" s="35">
        <f t="shared" si="503"/>
        <v>50</v>
      </c>
    </row>
    <row r="2252" spans="2:74" hidden="1" x14ac:dyDescent="0.3">
      <c r="B2252" s="6" t="s">
        <v>2677</v>
      </c>
      <c r="C2252" s="6">
        <v>308051533</v>
      </c>
      <c r="D2252" s="6" t="s">
        <v>1150</v>
      </c>
      <c r="E2252" s="6" t="s">
        <v>370</v>
      </c>
      <c r="F2252" s="6" t="s">
        <v>1150</v>
      </c>
      <c r="G2252" s="6" t="s">
        <v>97</v>
      </c>
      <c r="H2252" s="6" t="s">
        <v>78</v>
      </c>
      <c r="I2252" s="22">
        <v>550000</v>
      </c>
      <c r="J2252" s="22">
        <v>530400</v>
      </c>
      <c r="K2252" s="22">
        <v>449000</v>
      </c>
      <c r="L2252" s="22">
        <v>570000</v>
      </c>
      <c r="M2252" s="22">
        <v>540500</v>
      </c>
      <c r="N2252" s="22">
        <v>440000</v>
      </c>
      <c r="O2252" s="23">
        <v>39</v>
      </c>
      <c r="P2252" s="23">
        <v>39</v>
      </c>
      <c r="Q2252" s="23">
        <v>48</v>
      </c>
      <c r="R2252" s="22">
        <v>525</v>
      </c>
      <c r="S2252" s="22">
        <v>460</v>
      </c>
      <c r="T2252" s="24">
        <v>6.6</v>
      </c>
      <c r="U2252" s="24">
        <v>-0.90000000000000036</v>
      </c>
      <c r="V2252" s="24">
        <v>7.5</v>
      </c>
      <c r="W2252" s="24">
        <v>7.7</v>
      </c>
      <c r="X2252" s="25">
        <v>4.9636363636363638E-2</v>
      </c>
      <c r="Y2252" s="24">
        <v>6.5</v>
      </c>
      <c r="Z2252" s="24">
        <v>-2.1999999999999993</v>
      </c>
      <c r="AA2252" s="24">
        <v>8.6999999999999993</v>
      </c>
      <c r="AB2252" s="24">
        <v>7.7</v>
      </c>
      <c r="AC2252" s="26">
        <v>0.248015873015873</v>
      </c>
      <c r="AD2252" s="24">
        <v>4.9966567823710681</v>
      </c>
      <c r="AE2252" s="6">
        <v>358</v>
      </c>
      <c r="AF2252" s="6">
        <v>391</v>
      </c>
      <c r="AG2252" s="6">
        <v>336</v>
      </c>
      <c r="AH2252" s="27">
        <v>3.1705685618729098</v>
      </c>
      <c r="AI2252" s="28">
        <v>550000</v>
      </c>
      <c r="AJ2252" s="28">
        <v>425000</v>
      </c>
      <c r="AK2252" s="28">
        <v>405000</v>
      </c>
      <c r="AL2252" s="29">
        <v>0.29411764705882354</v>
      </c>
      <c r="AM2252" s="29">
        <v>0.35802469135802467</v>
      </c>
      <c r="AN2252" s="6">
        <v>4.5</v>
      </c>
      <c r="AO2252" s="27">
        <v>-0.5</v>
      </c>
      <c r="AP2252" s="6">
        <v>5</v>
      </c>
      <c r="AQ2252" s="26">
        <v>4.4736842105263158E-2</v>
      </c>
      <c r="AR2252" s="28">
        <v>520</v>
      </c>
      <c r="AS2252" s="28">
        <v>460</v>
      </c>
      <c r="AT2252" s="25">
        <v>0.13043478260869565</v>
      </c>
      <c r="AU2252" s="26">
        <v>0.62875236930279521</v>
      </c>
      <c r="AV2252" s="30">
        <v>2116.8000000000002</v>
      </c>
      <c r="AW2252" s="24">
        <v>0.74380000000000002</v>
      </c>
      <c r="AX2252" s="24">
        <v>0.25619999999999998</v>
      </c>
      <c r="AY2252" s="24">
        <v>0.90549999999999997</v>
      </c>
      <c r="AZ2252" s="24">
        <v>7.17E-2</v>
      </c>
      <c r="BA2252" s="24">
        <v>0.19070000000000001</v>
      </c>
      <c r="BB2252" s="24">
        <v>0.3911</v>
      </c>
      <c r="BC2252" s="24">
        <v>0.40260000000000001</v>
      </c>
      <c r="BD2252" s="31">
        <v>3</v>
      </c>
      <c r="BE2252" s="23">
        <v>438</v>
      </c>
      <c r="BF2252" s="32" t="s">
        <v>4973</v>
      </c>
      <c r="BG2252" s="33">
        <v>151.221588983131</v>
      </c>
      <c r="BH2252" s="33">
        <v>-23.888921991455302</v>
      </c>
      <c r="BI2252" s="34">
        <f t="shared" si="490"/>
        <v>8</v>
      </c>
      <c r="BJ2252" s="34">
        <f t="shared" si="491"/>
        <v>42</v>
      </c>
      <c r="BK2252" s="34">
        <f t="shared" si="492"/>
        <v>86</v>
      </c>
      <c r="BL2252" s="34">
        <f t="shared" si="493"/>
        <v>1</v>
      </c>
      <c r="BM2252" s="34">
        <f t="shared" si="494"/>
        <v>100</v>
      </c>
      <c r="BN2252" s="34">
        <f t="shared" si="495"/>
        <v>54</v>
      </c>
      <c r="BO2252" s="34">
        <f t="shared" si="496"/>
        <v>36</v>
      </c>
      <c r="BP2252" s="34">
        <f t="shared" si="497"/>
        <v>32</v>
      </c>
      <c r="BQ2252" s="35">
        <f t="shared" si="498"/>
        <v>100</v>
      </c>
      <c r="BR2252" s="34">
        <f t="shared" si="499"/>
        <v>100</v>
      </c>
      <c r="BS2252" s="35">
        <f t="shared" si="500"/>
        <v>100</v>
      </c>
      <c r="BT2252" s="35">
        <f t="shared" si="501"/>
        <v>9</v>
      </c>
      <c r="BU2252" s="35">
        <f t="shared" si="502"/>
        <v>30</v>
      </c>
      <c r="BV2252" s="35">
        <f t="shared" si="503"/>
        <v>50</v>
      </c>
    </row>
    <row r="2253" spans="2:74" hidden="1" x14ac:dyDescent="0.3">
      <c r="B2253" s="6" t="s">
        <v>2678</v>
      </c>
      <c r="C2253" s="6">
        <v>309101562</v>
      </c>
      <c r="D2253" s="6" t="s">
        <v>1973</v>
      </c>
      <c r="E2253" s="6" t="s">
        <v>1142</v>
      </c>
      <c r="F2253" s="6" t="s">
        <v>3657</v>
      </c>
      <c r="G2253" s="6" t="s">
        <v>97</v>
      </c>
      <c r="H2253" s="6" t="s">
        <v>78</v>
      </c>
      <c r="I2253" s="22">
        <v>2600000</v>
      </c>
      <c r="J2253" s="22">
        <v>2600000</v>
      </c>
      <c r="K2253" s="22">
        <v>2800000</v>
      </c>
      <c r="L2253" s="22">
        <v>1585000</v>
      </c>
      <c r="M2253" s="22">
        <v>1585000</v>
      </c>
      <c r="N2253" s="22">
        <v>2350000</v>
      </c>
      <c r="O2253" s="23">
        <v>37</v>
      </c>
      <c r="P2253" s="23">
        <v>51</v>
      </c>
      <c r="Q2253" s="23">
        <v>45</v>
      </c>
      <c r="R2253" s="22">
        <v>1150</v>
      </c>
      <c r="S2253" s="22">
        <v>950</v>
      </c>
      <c r="T2253" s="24">
        <v>0.6</v>
      </c>
      <c r="U2253" s="24">
        <v>9.9999999999999978E-2</v>
      </c>
      <c r="V2253" s="24">
        <v>0.5</v>
      </c>
      <c r="W2253" s="24">
        <v>0.6</v>
      </c>
      <c r="X2253" s="25">
        <v>2.3E-2</v>
      </c>
      <c r="Y2253" s="24">
        <v>6.5</v>
      </c>
      <c r="Z2253" s="24">
        <v>-2.3000000000000007</v>
      </c>
      <c r="AA2253" s="24">
        <v>8.8000000000000007</v>
      </c>
      <c r="AB2253" s="24">
        <v>8.6999999999999993</v>
      </c>
      <c r="AC2253" s="26">
        <v>0.75498949579831931</v>
      </c>
      <c r="AD2253" s="24">
        <v>32.825630252100837</v>
      </c>
      <c r="AE2253" s="6">
        <v>72</v>
      </c>
      <c r="AF2253" s="6">
        <v>68</v>
      </c>
      <c r="AG2253" s="6">
        <v>103</v>
      </c>
      <c r="AH2253" s="27">
        <v>9.8571428571428577</v>
      </c>
      <c r="AI2253" s="28">
        <v>1585000</v>
      </c>
      <c r="AJ2253" s="28">
        <v>1565000</v>
      </c>
      <c r="AK2253" s="28">
        <v>1350000</v>
      </c>
      <c r="AL2253" s="29">
        <v>1.2779552715654952E-2</v>
      </c>
      <c r="AM2253" s="29">
        <v>0.17407407407407408</v>
      </c>
      <c r="AN2253" s="6">
        <v>0.9</v>
      </c>
      <c r="AO2253" s="27">
        <v>-9.9999999999999978E-2</v>
      </c>
      <c r="AP2253" s="6">
        <v>1</v>
      </c>
      <c r="AQ2253" s="26">
        <v>9.812499999999999E-2</v>
      </c>
      <c r="AR2253" s="28">
        <v>1300</v>
      </c>
      <c r="AS2253" s="28">
        <v>1100</v>
      </c>
      <c r="AT2253" s="25">
        <v>0.18181818181818182</v>
      </c>
      <c r="AU2253" s="26">
        <v>0.3563317872358861</v>
      </c>
      <c r="AV2253" s="30">
        <v>1523.2</v>
      </c>
      <c r="AW2253" s="24">
        <v>0.505</v>
      </c>
      <c r="AX2253" s="24">
        <v>0.495</v>
      </c>
      <c r="AY2253" s="24">
        <v>0.1222</v>
      </c>
      <c r="AZ2253" s="24">
        <v>8.9899999999999994E-2</v>
      </c>
      <c r="BA2253" s="24">
        <v>0.25530000000000003</v>
      </c>
      <c r="BB2253" s="24">
        <v>0.191</v>
      </c>
      <c r="BC2253" s="24">
        <v>0.51170000000000004</v>
      </c>
      <c r="BD2253" s="31">
        <v>6</v>
      </c>
      <c r="BE2253" s="23">
        <v>71</v>
      </c>
      <c r="BF2253" s="32" t="s">
        <v>4974</v>
      </c>
      <c r="BG2253" s="33">
        <v>153.42245891651299</v>
      </c>
      <c r="BH2253" s="33">
        <v>-28.009878884302001</v>
      </c>
      <c r="BI2253" s="34">
        <f t="shared" si="490"/>
        <v>100</v>
      </c>
      <c r="BJ2253" s="34">
        <f t="shared" si="491"/>
        <v>100</v>
      </c>
      <c r="BK2253" s="34">
        <f t="shared" si="492"/>
        <v>3</v>
      </c>
      <c r="BL2253" s="34">
        <f t="shared" si="493"/>
        <v>1</v>
      </c>
      <c r="BM2253" s="34">
        <f t="shared" si="494"/>
        <v>7</v>
      </c>
      <c r="BN2253" s="34">
        <f t="shared" si="495"/>
        <v>100</v>
      </c>
      <c r="BO2253" s="34">
        <f t="shared" si="496"/>
        <v>93</v>
      </c>
      <c r="BP2253" s="34">
        <f t="shared" si="497"/>
        <v>46</v>
      </c>
      <c r="BQ2253" s="35">
        <f t="shared" si="498"/>
        <v>27</v>
      </c>
      <c r="BR2253" s="34">
        <f t="shared" si="499"/>
        <v>1</v>
      </c>
      <c r="BS2253" s="35">
        <f t="shared" si="500"/>
        <v>1</v>
      </c>
      <c r="BT2253" s="35">
        <f t="shared" si="501"/>
        <v>9</v>
      </c>
      <c r="BU2253" s="35">
        <f t="shared" si="502"/>
        <v>60</v>
      </c>
      <c r="BV2253" s="35">
        <f t="shared" si="503"/>
        <v>49</v>
      </c>
    </row>
    <row r="2254" spans="2:74" hidden="1" x14ac:dyDescent="0.3">
      <c r="B2254" s="6" t="s">
        <v>2679</v>
      </c>
      <c r="C2254" s="6">
        <v>309011229</v>
      </c>
      <c r="D2254" s="6" t="s">
        <v>2281</v>
      </c>
      <c r="E2254" s="6" t="s">
        <v>1142</v>
      </c>
      <c r="F2254" s="6" t="s">
        <v>3657</v>
      </c>
      <c r="G2254" s="6" t="s">
        <v>97</v>
      </c>
      <c r="H2254" s="6" t="s">
        <v>78</v>
      </c>
      <c r="I2254" s="22">
        <v>1599000</v>
      </c>
      <c r="J2254" s="22">
        <v>1584000</v>
      </c>
      <c r="K2254" s="22">
        <v>1500000</v>
      </c>
      <c r="L2254" s="22">
        <v>1800000</v>
      </c>
      <c r="M2254" s="22">
        <v>1750000</v>
      </c>
      <c r="N2254" s="22">
        <v>1565000</v>
      </c>
      <c r="O2254" s="23">
        <v>56</v>
      </c>
      <c r="P2254" s="23">
        <v>47</v>
      </c>
      <c r="Q2254" s="23">
        <v>34</v>
      </c>
      <c r="R2254" s="22">
        <v>950</v>
      </c>
      <c r="S2254" s="22">
        <v>900</v>
      </c>
      <c r="T2254" s="24">
        <v>2.5</v>
      </c>
      <c r="U2254" s="24">
        <v>-0.20000000000000018</v>
      </c>
      <c r="V2254" s="24">
        <v>2.7</v>
      </c>
      <c r="W2254" s="24">
        <v>2.9</v>
      </c>
      <c r="X2254" s="25">
        <v>3.0894308943089432E-2</v>
      </c>
      <c r="Y2254" s="24">
        <v>7.1</v>
      </c>
      <c r="Z2254" s="24">
        <v>-2.3000000000000007</v>
      </c>
      <c r="AA2254" s="24">
        <v>9.4</v>
      </c>
      <c r="AB2254" s="24">
        <v>8.6999999999999993</v>
      </c>
      <c r="AC2254" s="26">
        <v>0.46325193102910189</v>
      </c>
      <c r="AD2254" s="24">
        <v>14.994733556994614</v>
      </c>
      <c r="AE2254" s="6">
        <v>192</v>
      </c>
      <c r="AF2254" s="6">
        <v>231</v>
      </c>
      <c r="AG2254" s="6">
        <v>209</v>
      </c>
      <c r="AH2254" s="27">
        <v>3.4414414414414414</v>
      </c>
      <c r="AI2254" s="28">
        <v>1925000</v>
      </c>
      <c r="AJ2254" s="28">
        <v>1780000</v>
      </c>
      <c r="AK2254" s="28">
        <v>1610000</v>
      </c>
      <c r="AL2254" s="29">
        <v>8.1460674157303375E-2</v>
      </c>
      <c r="AM2254" s="29">
        <v>0.19565217391304349</v>
      </c>
      <c r="AN2254" s="6">
        <v>3.6</v>
      </c>
      <c r="AO2254" s="27">
        <v>-0.10000000000000009</v>
      </c>
      <c r="AP2254" s="6">
        <v>3.7</v>
      </c>
      <c r="AQ2254" s="26">
        <v>0.17817919075144509</v>
      </c>
      <c r="AR2254" s="28">
        <v>1200</v>
      </c>
      <c r="AS2254" s="28">
        <v>1100</v>
      </c>
      <c r="AT2254" s="25">
        <v>9.0909090909090912E-2</v>
      </c>
      <c r="AU2254" s="26">
        <v>0.37647396477554562</v>
      </c>
      <c r="AV2254" s="30">
        <v>2050.7200000000003</v>
      </c>
      <c r="AW2254" s="24">
        <v>0.60609999999999997</v>
      </c>
      <c r="AX2254" s="24">
        <v>0.39389999999999997</v>
      </c>
      <c r="AY2254" s="24">
        <v>0.31409999999999999</v>
      </c>
      <c r="AZ2254" s="24">
        <v>0.31509999999999999</v>
      </c>
      <c r="BA2254" s="24">
        <v>0.24940000000000001</v>
      </c>
      <c r="BB2254" s="24">
        <v>0.3281</v>
      </c>
      <c r="BC2254" s="24">
        <v>0.39250000000000002</v>
      </c>
      <c r="BD2254" s="31">
        <v>6</v>
      </c>
      <c r="BE2254" s="23">
        <v>77</v>
      </c>
      <c r="BF2254" s="32" t="s">
        <v>4975</v>
      </c>
      <c r="BG2254" s="33">
        <v>153.43536664630301</v>
      </c>
      <c r="BH2254" s="33">
        <v>-28.070278720147002</v>
      </c>
      <c r="BI2254" s="34">
        <f t="shared" si="490"/>
        <v>75</v>
      </c>
      <c r="BJ2254" s="34">
        <f t="shared" si="491"/>
        <v>57</v>
      </c>
      <c r="BK2254" s="34">
        <f t="shared" si="492"/>
        <v>82</v>
      </c>
      <c r="BL2254" s="34">
        <f t="shared" si="493"/>
        <v>1</v>
      </c>
      <c r="BM2254" s="34">
        <f t="shared" si="494"/>
        <v>41</v>
      </c>
      <c r="BN2254" s="34">
        <f t="shared" si="495"/>
        <v>100</v>
      </c>
      <c r="BO2254" s="34">
        <f t="shared" si="496"/>
        <v>91</v>
      </c>
      <c r="BP2254" s="34">
        <f t="shared" si="497"/>
        <v>45</v>
      </c>
      <c r="BQ2254" s="35">
        <f t="shared" si="498"/>
        <v>53</v>
      </c>
      <c r="BR2254" s="34">
        <f t="shared" si="499"/>
        <v>1</v>
      </c>
      <c r="BS2254" s="35">
        <f t="shared" si="500"/>
        <v>1</v>
      </c>
      <c r="BT2254" s="35">
        <f t="shared" si="501"/>
        <v>1</v>
      </c>
      <c r="BU2254" s="35">
        <f t="shared" si="502"/>
        <v>60</v>
      </c>
      <c r="BV2254" s="35">
        <f t="shared" si="503"/>
        <v>49</v>
      </c>
    </row>
    <row r="2255" spans="2:74" hidden="1" x14ac:dyDescent="0.3">
      <c r="B2255" s="6" t="s">
        <v>2680</v>
      </c>
      <c r="C2255" s="6">
        <v>313021366</v>
      </c>
      <c r="D2255" s="6" t="s">
        <v>1278</v>
      </c>
      <c r="E2255" s="6" t="s">
        <v>628</v>
      </c>
      <c r="F2255" s="6" t="s">
        <v>2780</v>
      </c>
      <c r="G2255" s="6" t="s">
        <v>97</v>
      </c>
      <c r="H2255" s="6" t="s">
        <v>78</v>
      </c>
      <c r="I2255" s="22">
        <v>717100</v>
      </c>
      <c r="J2255" s="22">
        <v>699719</v>
      </c>
      <c r="K2255" s="22">
        <v>631750</v>
      </c>
      <c r="L2255" s="22">
        <v>718000</v>
      </c>
      <c r="M2255" s="22">
        <v>700000</v>
      </c>
      <c r="N2255" s="22">
        <v>629500</v>
      </c>
      <c r="O2255" s="23">
        <v>35</v>
      </c>
      <c r="P2255" s="23">
        <v>34</v>
      </c>
      <c r="Q2255" s="23">
        <v>33</v>
      </c>
      <c r="R2255" s="22">
        <v>560</v>
      </c>
      <c r="S2255" s="22">
        <v>520</v>
      </c>
      <c r="T2255" s="24">
        <v>3.8</v>
      </c>
      <c r="U2255" s="24">
        <v>-0.5</v>
      </c>
      <c r="V2255" s="24">
        <v>4.3</v>
      </c>
      <c r="W2255" s="24">
        <v>4.0999999999999996</v>
      </c>
      <c r="X2255" s="25">
        <v>4.0608004462418072E-2</v>
      </c>
      <c r="Y2255" s="24">
        <v>6.6</v>
      </c>
      <c r="Z2255" s="24">
        <v>-2.3000000000000007</v>
      </c>
      <c r="AA2255" s="24">
        <v>8.9</v>
      </c>
      <c r="AB2255" s="24">
        <v>10.1</v>
      </c>
      <c r="AC2255" s="26">
        <v>0.39154267815191851</v>
      </c>
      <c r="AD2255" s="24">
        <v>9.6420073661655472</v>
      </c>
      <c r="AE2255" s="6">
        <v>639</v>
      </c>
      <c r="AF2255" s="6">
        <v>649</v>
      </c>
      <c r="AG2255" s="6">
        <v>296</v>
      </c>
      <c r="AH2255" s="27">
        <v>8.2541806020066897</v>
      </c>
      <c r="AI2255" s="28">
        <v>740000</v>
      </c>
      <c r="AJ2255" s="28">
        <v>650000</v>
      </c>
      <c r="AK2255" s="28">
        <v>572000</v>
      </c>
      <c r="AL2255" s="29">
        <v>0.13846153846153847</v>
      </c>
      <c r="AM2255" s="29">
        <v>0.2937062937062937</v>
      </c>
      <c r="AN2255" s="6">
        <v>3.1</v>
      </c>
      <c r="AO2255" s="27">
        <v>-0.39999999999999991</v>
      </c>
      <c r="AP2255" s="6">
        <v>3.5</v>
      </c>
      <c r="AQ2255" s="26">
        <v>0.12769230769230769</v>
      </c>
      <c r="AR2255" s="28">
        <v>580</v>
      </c>
      <c r="AS2255" s="28">
        <v>540</v>
      </c>
      <c r="AT2255" s="25">
        <v>7.407407407407407E-2</v>
      </c>
      <c r="AU2255" s="26">
        <v>0.45904907464627454</v>
      </c>
      <c r="AV2255" s="30">
        <v>1430.2400000000002</v>
      </c>
      <c r="AW2255" s="24">
        <v>0.72009999999999996</v>
      </c>
      <c r="AX2255" s="24">
        <v>0.27989999999999998</v>
      </c>
      <c r="AY2255" s="24">
        <v>0.8266</v>
      </c>
      <c r="AZ2255" s="24">
        <v>0.1593</v>
      </c>
      <c r="BA2255" s="24">
        <v>0.2215</v>
      </c>
      <c r="BB2255" s="24">
        <v>0.2883</v>
      </c>
      <c r="BC2255" s="24">
        <v>0.4677</v>
      </c>
      <c r="BD2255" s="31">
        <v>1</v>
      </c>
      <c r="BE2255" s="23">
        <v>42</v>
      </c>
      <c r="BF2255" s="32" t="s">
        <v>4976</v>
      </c>
      <c r="BG2255" s="33">
        <v>152.931994602282</v>
      </c>
      <c r="BH2255" s="33">
        <v>-27.103571575706798</v>
      </c>
      <c r="BI2255" s="34">
        <f t="shared" si="490"/>
        <v>54</v>
      </c>
      <c r="BJ2255" s="34">
        <f t="shared" si="491"/>
        <v>65</v>
      </c>
      <c r="BK2255" s="34">
        <f t="shared" si="492"/>
        <v>23</v>
      </c>
      <c r="BL2255" s="34">
        <f t="shared" si="493"/>
        <v>1</v>
      </c>
      <c r="BM2255" s="34">
        <f t="shared" si="494"/>
        <v>70</v>
      </c>
      <c r="BN2255" s="34">
        <f t="shared" si="495"/>
        <v>100</v>
      </c>
      <c r="BO2255" s="34">
        <f t="shared" si="496"/>
        <v>100</v>
      </c>
      <c r="BP2255" s="34">
        <f t="shared" si="497"/>
        <v>39</v>
      </c>
      <c r="BQ2255" s="35">
        <f t="shared" si="498"/>
        <v>86</v>
      </c>
      <c r="BR2255" s="34">
        <f t="shared" si="499"/>
        <v>54</v>
      </c>
      <c r="BS2255" s="35">
        <f t="shared" si="500"/>
        <v>7</v>
      </c>
      <c r="BT2255" s="35">
        <f t="shared" si="501"/>
        <v>8</v>
      </c>
      <c r="BU2255" s="35">
        <f t="shared" si="502"/>
        <v>10</v>
      </c>
      <c r="BV2255" s="35">
        <f t="shared" si="503"/>
        <v>49</v>
      </c>
    </row>
    <row r="2256" spans="2:74" hidden="1" x14ac:dyDescent="0.3">
      <c r="B2256" s="6" t="s">
        <v>2681</v>
      </c>
      <c r="C2256" s="6">
        <v>112011240</v>
      </c>
      <c r="D2256" s="6" t="s">
        <v>2302</v>
      </c>
      <c r="E2256" s="6" t="s">
        <v>1219</v>
      </c>
      <c r="F2256" s="6" t="s">
        <v>2681</v>
      </c>
      <c r="G2256" s="6" t="s">
        <v>77</v>
      </c>
      <c r="H2256" s="6" t="s">
        <v>78</v>
      </c>
      <c r="I2256" s="22">
        <v>2300000</v>
      </c>
      <c r="J2256" s="22">
        <v>2250000</v>
      </c>
      <c r="K2256" s="22">
        <v>2250000</v>
      </c>
      <c r="L2256" s="22">
        <v>2650000</v>
      </c>
      <c r="M2256" s="22">
        <v>2650000</v>
      </c>
      <c r="N2256" s="22">
        <v>2500000</v>
      </c>
      <c r="O2256" s="23">
        <v>68</v>
      </c>
      <c r="P2256" s="23">
        <v>69</v>
      </c>
      <c r="Q2256" s="23">
        <v>88</v>
      </c>
      <c r="R2256" s="22">
        <v>1200</v>
      </c>
      <c r="S2256" s="22">
        <v>1200</v>
      </c>
      <c r="T2256" s="24">
        <v>2.9</v>
      </c>
      <c r="U2256" s="24">
        <v>-0.20000000000000018</v>
      </c>
      <c r="V2256" s="24">
        <v>3.1</v>
      </c>
      <c r="W2256" s="24">
        <v>2.5</v>
      </c>
      <c r="X2256" s="25">
        <v>2.7130434782608695E-2</v>
      </c>
      <c r="Y2256" s="24">
        <v>4.7</v>
      </c>
      <c r="Z2256" s="24">
        <v>-2.0999999999999996</v>
      </c>
      <c r="AA2256" s="24">
        <v>6.8</v>
      </c>
      <c r="AB2256" s="24">
        <v>6.7</v>
      </c>
      <c r="AC2256" s="26">
        <v>0.61294540699575017</v>
      </c>
      <c r="AD2256" s="24">
        <v>22.592539039907457</v>
      </c>
      <c r="AE2256" s="6">
        <v>532</v>
      </c>
      <c r="AF2256" s="6">
        <v>567</v>
      </c>
      <c r="AG2256" s="6">
        <v>437</v>
      </c>
      <c r="AH2256" s="27">
        <v>7.4776632302405499</v>
      </c>
      <c r="AI2256" s="28">
        <v>1200000</v>
      </c>
      <c r="AJ2256" s="28">
        <v>1150000</v>
      </c>
      <c r="AK2256" s="28">
        <v>1135000</v>
      </c>
      <c r="AL2256" s="29">
        <v>4.3478260869565216E-2</v>
      </c>
      <c r="AM2256" s="29">
        <v>5.7268722466960353E-2</v>
      </c>
      <c r="AN2256" s="6">
        <v>2.5</v>
      </c>
      <c r="AO2256" s="27">
        <v>0.20000000000000018</v>
      </c>
      <c r="AP2256" s="6">
        <v>2.2999999999999998</v>
      </c>
      <c r="AQ2256" s="26">
        <v>0.10689655172413792</v>
      </c>
      <c r="AR2256" s="28">
        <v>850</v>
      </c>
      <c r="AS2256" s="28">
        <v>795</v>
      </c>
      <c r="AT2256" s="25">
        <v>6.9182389937106917E-2</v>
      </c>
      <c r="AU2256" s="26">
        <v>0.1753422563445457</v>
      </c>
      <c r="AV2256" s="30">
        <v>1957.7600000000002</v>
      </c>
      <c r="AW2256" s="24">
        <v>0.58360000000000001</v>
      </c>
      <c r="AX2256" s="24">
        <v>0.41639999999999999</v>
      </c>
      <c r="AY2256" s="24">
        <v>0.61609999999999998</v>
      </c>
      <c r="AZ2256" s="24">
        <v>0.25230000000000002</v>
      </c>
      <c r="BA2256" s="24">
        <v>0.34720000000000001</v>
      </c>
      <c r="BB2256" s="24">
        <v>0.2429</v>
      </c>
      <c r="BC2256" s="24">
        <v>0.3679</v>
      </c>
      <c r="BD2256" s="31">
        <v>8</v>
      </c>
      <c r="BE2256" s="23">
        <v>620</v>
      </c>
      <c r="BF2256" s="32" t="s">
        <v>4977</v>
      </c>
      <c r="BG2256" s="33">
        <v>153.608328135227</v>
      </c>
      <c r="BH2256" s="33">
        <v>-28.6796560036484</v>
      </c>
      <c r="BI2256" s="34">
        <f t="shared" si="490"/>
        <v>69</v>
      </c>
      <c r="BJ2256" s="34">
        <f t="shared" si="491"/>
        <v>75</v>
      </c>
      <c r="BK2256" s="34">
        <f t="shared" si="492"/>
        <v>32</v>
      </c>
      <c r="BL2256" s="34">
        <f t="shared" si="493"/>
        <v>42</v>
      </c>
      <c r="BM2256" s="34">
        <f t="shared" si="494"/>
        <v>23</v>
      </c>
      <c r="BN2256" s="34">
        <f t="shared" si="495"/>
        <v>100</v>
      </c>
      <c r="BO2256" s="34">
        <f t="shared" si="496"/>
        <v>15</v>
      </c>
      <c r="BP2256" s="34">
        <f t="shared" si="497"/>
        <v>66</v>
      </c>
      <c r="BQ2256" s="35">
        <f t="shared" si="498"/>
        <v>41</v>
      </c>
      <c r="BR2256" s="34">
        <f t="shared" si="499"/>
        <v>1</v>
      </c>
      <c r="BS2256" s="35">
        <f t="shared" si="500"/>
        <v>1</v>
      </c>
      <c r="BT2256" s="35">
        <f t="shared" si="501"/>
        <v>39</v>
      </c>
      <c r="BU2256" s="35">
        <f t="shared" si="502"/>
        <v>80</v>
      </c>
      <c r="BV2256" s="35">
        <f t="shared" si="503"/>
        <v>49</v>
      </c>
    </row>
    <row r="2257" spans="2:74" hidden="1" x14ac:dyDescent="0.3">
      <c r="B2257" s="6" t="s">
        <v>2682</v>
      </c>
      <c r="C2257" s="6">
        <v>701041039</v>
      </c>
      <c r="D2257" s="6" t="s">
        <v>588</v>
      </c>
      <c r="E2257" s="6" t="s">
        <v>1389</v>
      </c>
      <c r="F2257" s="6" t="s">
        <v>1389</v>
      </c>
      <c r="G2257" s="6" t="s">
        <v>1390</v>
      </c>
      <c r="H2257" s="6" t="s">
        <v>78</v>
      </c>
      <c r="I2257" s="22">
        <v>411600</v>
      </c>
      <c r="J2257" s="22">
        <v>420000</v>
      </c>
      <c r="K2257" s="22">
        <v>399000</v>
      </c>
      <c r="L2257" s="22">
        <v>445000</v>
      </c>
      <c r="M2257" s="22">
        <v>420000</v>
      </c>
      <c r="N2257" s="22">
        <v>410000</v>
      </c>
      <c r="O2257" s="23">
        <v>52</v>
      </c>
      <c r="P2257" s="23">
        <v>51</v>
      </c>
      <c r="Q2257" s="23">
        <v>45</v>
      </c>
      <c r="R2257" s="22">
        <v>550</v>
      </c>
      <c r="S2257" s="22">
        <v>550</v>
      </c>
      <c r="T2257" s="24">
        <v>6</v>
      </c>
      <c r="U2257" s="24">
        <v>0.70000000000000018</v>
      </c>
      <c r="V2257" s="24">
        <v>5.3</v>
      </c>
      <c r="W2257" s="24">
        <v>3.1</v>
      </c>
      <c r="X2257" s="25">
        <v>6.9484936831875607E-2</v>
      </c>
      <c r="Y2257" s="24">
        <v>4.5999999999999996</v>
      </c>
      <c r="Z2257" s="24">
        <v>-1.3000000000000007</v>
      </c>
      <c r="AA2257" s="24">
        <v>5.9</v>
      </c>
      <c r="AB2257" s="24">
        <v>7</v>
      </c>
      <c r="AC2257" s="26">
        <v>0.33202936346952572</v>
      </c>
      <c r="AD2257" s="24">
        <v>4.7784365735684187</v>
      </c>
      <c r="AE2257" s="6">
        <v>60</v>
      </c>
      <c r="AF2257" s="6">
        <v>86</v>
      </c>
      <c r="AG2257" s="6">
        <v>247</v>
      </c>
      <c r="AH2257" s="27">
        <v>1.0077519379844961</v>
      </c>
      <c r="AI2257" s="28">
        <v>555000</v>
      </c>
      <c r="AJ2257" s="28">
        <v>525000</v>
      </c>
      <c r="AK2257" s="28">
        <v>520000</v>
      </c>
      <c r="AL2257" s="29">
        <v>5.7142857142857141E-2</v>
      </c>
      <c r="AM2257" s="29">
        <v>6.7307692307692304E-2</v>
      </c>
      <c r="AN2257" s="6">
        <v>6.2</v>
      </c>
      <c r="AO2257" s="27">
        <v>2.4000000000000004</v>
      </c>
      <c r="AP2257" s="6">
        <v>3.8</v>
      </c>
      <c r="AQ2257" s="26">
        <v>6.3235294117647056E-2</v>
      </c>
      <c r="AR2257" s="28">
        <v>660</v>
      </c>
      <c r="AS2257" s="28">
        <v>625</v>
      </c>
      <c r="AT2257" s="25">
        <v>5.6000000000000001E-2</v>
      </c>
      <c r="AU2257" s="26">
        <v>0.30436044273531948</v>
      </c>
      <c r="AV2257" s="30">
        <v>1656.4800000000002</v>
      </c>
      <c r="AW2257" s="24">
        <v>0.63500000000000001</v>
      </c>
      <c r="AX2257" s="24">
        <v>0.36499999999999999</v>
      </c>
      <c r="AY2257" s="24">
        <v>0.59770000000000001</v>
      </c>
      <c r="AZ2257" s="24">
        <v>1.32E-2</v>
      </c>
      <c r="BA2257" s="24">
        <v>0.1197</v>
      </c>
      <c r="BB2257" s="24">
        <v>0.34599999999999997</v>
      </c>
      <c r="BC2257" s="24">
        <v>0.50180000000000002</v>
      </c>
      <c r="BD2257" s="31">
        <v>2</v>
      </c>
      <c r="BE2257" s="23">
        <v>16</v>
      </c>
      <c r="BF2257" s="32" t="s">
        <v>4978</v>
      </c>
      <c r="BG2257" s="33">
        <v>130.98193271027401</v>
      </c>
      <c r="BH2257" s="33">
        <v>-12.489689320868999</v>
      </c>
      <c r="BI2257" s="34">
        <f t="shared" si="490"/>
        <v>18</v>
      </c>
      <c r="BJ2257" s="34">
        <f t="shared" si="491"/>
        <v>14</v>
      </c>
      <c r="BK2257" s="34">
        <f t="shared" si="492"/>
        <v>100</v>
      </c>
      <c r="BL2257" s="34">
        <f t="shared" si="493"/>
        <v>1</v>
      </c>
      <c r="BM2257" s="34">
        <f t="shared" si="494"/>
        <v>29</v>
      </c>
      <c r="BN2257" s="34">
        <f t="shared" si="495"/>
        <v>82</v>
      </c>
      <c r="BO2257" s="34">
        <f t="shared" si="496"/>
        <v>100</v>
      </c>
      <c r="BP2257" s="34">
        <f t="shared" si="497"/>
        <v>16</v>
      </c>
      <c r="BQ2257" s="35">
        <f t="shared" si="498"/>
        <v>100</v>
      </c>
      <c r="BR2257" s="34">
        <f t="shared" si="499"/>
        <v>100</v>
      </c>
      <c r="BS2257" s="35">
        <f t="shared" si="500"/>
        <v>46</v>
      </c>
      <c r="BT2257" s="35">
        <f t="shared" si="501"/>
        <v>41</v>
      </c>
      <c r="BU2257" s="35">
        <f t="shared" si="502"/>
        <v>20</v>
      </c>
      <c r="BV2257" s="35">
        <f t="shared" si="503"/>
        <v>49</v>
      </c>
    </row>
    <row r="2258" spans="2:74" hidden="1" x14ac:dyDescent="0.3">
      <c r="B2258" s="6" t="s">
        <v>2683</v>
      </c>
      <c r="C2258" s="6">
        <v>510021269</v>
      </c>
      <c r="D2258" s="6" t="s">
        <v>2684</v>
      </c>
      <c r="E2258" s="6" t="s">
        <v>2060</v>
      </c>
      <c r="F2258" s="6" t="s">
        <v>2683</v>
      </c>
      <c r="G2258" s="6" t="s">
        <v>93</v>
      </c>
      <c r="H2258" s="6" t="s">
        <v>78</v>
      </c>
      <c r="I2258" s="22">
        <v>799000</v>
      </c>
      <c r="J2258" s="22">
        <v>779100</v>
      </c>
      <c r="K2258" s="22">
        <v>708400</v>
      </c>
      <c r="L2258" s="22">
        <v>830000</v>
      </c>
      <c r="M2258" s="22">
        <v>795000</v>
      </c>
      <c r="N2258" s="22">
        <v>749500</v>
      </c>
      <c r="O2258" s="23">
        <v>130</v>
      </c>
      <c r="P2258" s="23">
        <v>120</v>
      </c>
      <c r="Q2258" s="23">
        <v>97</v>
      </c>
      <c r="R2258" s="22">
        <v>1400</v>
      </c>
      <c r="S2258" s="22">
        <v>1290</v>
      </c>
      <c r="T2258" s="24">
        <v>1.6</v>
      </c>
      <c r="U2258" s="24">
        <v>-9.9999999999999867E-2</v>
      </c>
      <c r="V2258" s="24">
        <v>1.7</v>
      </c>
      <c r="W2258" s="24">
        <v>1.4</v>
      </c>
      <c r="X2258" s="25">
        <v>9.1113892365456819E-2</v>
      </c>
      <c r="Y2258" s="24">
        <v>2.9</v>
      </c>
      <c r="Z2258" s="24">
        <v>-1.3000000000000003</v>
      </c>
      <c r="AA2258" s="24">
        <v>4.2</v>
      </c>
      <c r="AB2258" s="24">
        <v>4.8</v>
      </c>
      <c r="AC2258" s="26">
        <v>0.3674309229864785</v>
      </c>
      <c r="AD2258" s="24">
        <v>4.0326553223378614</v>
      </c>
      <c r="AE2258" s="6">
        <v>137</v>
      </c>
      <c r="AF2258" s="6">
        <v>145</v>
      </c>
      <c r="AG2258" s="6">
        <v>166</v>
      </c>
      <c r="AH2258" s="27">
        <v>5.8705035971223021</v>
      </c>
      <c r="AI2258" s="28">
        <v>475000</v>
      </c>
      <c r="AJ2258" s="28">
        <v>499000</v>
      </c>
      <c r="AK2258" s="28">
        <v>425000</v>
      </c>
      <c r="AL2258" s="29">
        <v>-4.8096192384769539E-2</v>
      </c>
      <c r="AM2258" s="29">
        <v>0.11764705882352941</v>
      </c>
      <c r="AN2258" s="6">
        <v>2.9</v>
      </c>
      <c r="AO2258" s="27">
        <v>0.10000000000000009</v>
      </c>
      <c r="AP2258" s="6">
        <v>2.8</v>
      </c>
      <c r="AQ2258" s="26">
        <v>-3.0612244897959182E-3</v>
      </c>
      <c r="AR2258" s="28">
        <v>875</v>
      </c>
      <c r="AS2258" s="28">
        <v>780</v>
      </c>
      <c r="AT2258" s="25">
        <v>0.12179487179487179</v>
      </c>
      <c r="AU2258" s="26">
        <v>0.77877871365010387</v>
      </c>
      <c r="AV2258" s="30">
        <v>3810.2400000000002</v>
      </c>
      <c r="AW2258" s="24">
        <v>0.68710000000000004</v>
      </c>
      <c r="AX2258" s="24">
        <v>0.31290000000000001</v>
      </c>
      <c r="AY2258" s="24">
        <v>0.67030000000000001</v>
      </c>
      <c r="AZ2258" s="24">
        <v>0.1174</v>
      </c>
      <c r="BA2258" s="24">
        <v>8.2100000000000006E-2</v>
      </c>
      <c r="BB2258" s="24">
        <v>0.12959999999999999</v>
      </c>
      <c r="BC2258" s="24">
        <v>0.67030000000000001</v>
      </c>
      <c r="BD2258" s="31">
        <v>8</v>
      </c>
      <c r="BE2258" s="23">
        <v>1320</v>
      </c>
      <c r="BF2258" s="32" t="s">
        <v>4979</v>
      </c>
      <c r="BG2258" s="33">
        <v>118.64294283525599</v>
      </c>
      <c r="BH2258" s="33">
        <v>-20.3444918254744</v>
      </c>
      <c r="BI2258" s="34">
        <f t="shared" si="490"/>
        <v>90</v>
      </c>
      <c r="BJ2258" s="34">
        <f t="shared" si="491"/>
        <v>69</v>
      </c>
      <c r="BK2258" s="34">
        <f t="shared" si="492"/>
        <v>52</v>
      </c>
      <c r="BL2258" s="34">
        <f t="shared" si="493"/>
        <v>1</v>
      </c>
      <c r="BM2258" s="34">
        <f t="shared" si="494"/>
        <v>1</v>
      </c>
      <c r="BN2258" s="34">
        <f t="shared" si="495"/>
        <v>1</v>
      </c>
      <c r="BO2258" s="34">
        <f t="shared" si="496"/>
        <v>1</v>
      </c>
      <c r="BP2258" s="34">
        <f t="shared" si="497"/>
        <v>8</v>
      </c>
      <c r="BQ2258" s="35">
        <f t="shared" si="498"/>
        <v>100</v>
      </c>
      <c r="BR2258" s="34">
        <f t="shared" si="499"/>
        <v>100</v>
      </c>
      <c r="BS2258" s="35">
        <f t="shared" si="500"/>
        <v>22</v>
      </c>
      <c r="BT2258" s="35">
        <f t="shared" si="501"/>
        <v>69</v>
      </c>
      <c r="BU2258" s="35">
        <f t="shared" si="502"/>
        <v>80</v>
      </c>
      <c r="BV2258" s="35">
        <f t="shared" si="503"/>
        <v>48</v>
      </c>
    </row>
    <row r="2259" spans="2:74" hidden="1" x14ac:dyDescent="0.3">
      <c r="B2259" s="6" t="s">
        <v>2685</v>
      </c>
      <c r="C2259" s="6">
        <v>308051539</v>
      </c>
      <c r="D2259" s="6" t="s">
        <v>1150</v>
      </c>
      <c r="E2259" s="6" t="s">
        <v>370</v>
      </c>
      <c r="F2259" s="6" t="s">
        <v>1150</v>
      </c>
      <c r="G2259" s="6" t="s">
        <v>97</v>
      </c>
      <c r="H2259" s="6" t="s">
        <v>78</v>
      </c>
      <c r="I2259" s="22">
        <v>450000</v>
      </c>
      <c r="J2259" s="22">
        <v>440000</v>
      </c>
      <c r="K2259" s="22">
        <v>355000</v>
      </c>
      <c r="L2259" s="22">
        <v>471000</v>
      </c>
      <c r="M2259" s="22">
        <v>450000</v>
      </c>
      <c r="N2259" s="22">
        <v>355000</v>
      </c>
      <c r="O2259" s="23">
        <v>43</v>
      </c>
      <c r="P2259" s="23">
        <v>48</v>
      </c>
      <c r="Q2259" s="23">
        <v>51</v>
      </c>
      <c r="R2259" s="22">
        <v>490</v>
      </c>
      <c r="S2259" s="22">
        <v>410</v>
      </c>
      <c r="T2259" s="24">
        <v>6.5</v>
      </c>
      <c r="U2259" s="24">
        <v>-0.5</v>
      </c>
      <c r="V2259" s="24">
        <v>7</v>
      </c>
      <c r="W2259" s="24">
        <v>7.1</v>
      </c>
      <c r="X2259" s="25">
        <v>5.662222222222222E-2</v>
      </c>
      <c r="Y2259" s="24">
        <v>4.7</v>
      </c>
      <c r="Z2259" s="24">
        <v>-1.3999999999999995</v>
      </c>
      <c r="AA2259" s="24">
        <v>6.1</v>
      </c>
      <c r="AB2259" s="24">
        <v>6.3</v>
      </c>
      <c r="AC2259" s="26">
        <v>0.32919488337095554</v>
      </c>
      <c r="AD2259" s="24">
        <v>5.8138813782154637</v>
      </c>
      <c r="AE2259" s="6">
        <v>358</v>
      </c>
      <c r="AF2259" s="6">
        <v>391</v>
      </c>
      <c r="AG2259" s="6">
        <v>336</v>
      </c>
      <c r="AH2259" s="27">
        <v>3.1705685618729098</v>
      </c>
      <c r="AI2259" s="28">
        <v>550000</v>
      </c>
      <c r="AJ2259" s="28">
        <v>425000</v>
      </c>
      <c r="AK2259" s="28">
        <v>405000</v>
      </c>
      <c r="AL2259" s="29">
        <v>0.29411764705882354</v>
      </c>
      <c r="AM2259" s="29">
        <v>0.35802469135802467</v>
      </c>
      <c r="AN2259" s="6">
        <v>4.5</v>
      </c>
      <c r="AO2259" s="27">
        <v>-0.5</v>
      </c>
      <c r="AP2259" s="6">
        <v>5</v>
      </c>
      <c r="AQ2259" s="26">
        <v>4.4736842105263158E-2</v>
      </c>
      <c r="AR2259" s="28">
        <v>520</v>
      </c>
      <c r="AS2259" s="28">
        <v>460</v>
      </c>
      <c r="AT2259" s="25">
        <v>0.13043478260869565</v>
      </c>
      <c r="AU2259" s="26">
        <v>0.62875236930279521</v>
      </c>
      <c r="AV2259" s="30">
        <v>1488.4800000000002</v>
      </c>
      <c r="AW2259" s="24">
        <v>0.58730000000000004</v>
      </c>
      <c r="AX2259" s="24">
        <v>0.41270000000000001</v>
      </c>
      <c r="AY2259" s="24">
        <v>0.75019999999999998</v>
      </c>
      <c r="AZ2259" s="24">
        <v>4.99E-2</v>
      </c>
      <c r="BA2259" s="24">
        <v>0.2581</v>
      </c>
      <c r="BB2259" s="24">
        <v>0.27810000000000001</v>
      </c>
      <c r="BC2259" s="24">
        <v>0.44040000000000001</v>
      </c>
      <c r="BD2259" s="31">
        <v>1.5</v>
      </c>
      <c r="BE2259" s="23">
        <v>440</v>
      </c>
      <c r="BF2259" s="32" t="s">
        <v>4980</v>
      </c>
      <c r="BG2259" s="33">
        <v>151.24776352375699</v>
      </c>
      <c r="BH2259" s="33">
        <v>-23.858663737493998</v>
      </c>
      <c r="BI2259" s="34">
        <f t="shared" si="490"/>
        <v>9</v>
      </c>
      <c r="BJ2259" s="34">
        <f t="shared" si="491"/>
        <v>42</v>
      </c>
      <c r="BK2259" s="34">
        <f t="shared" si="492"/>
        <v>86</v>
      </c>
      <c r="BL2259" s="34">
        <f t="shared" si="493"/>
        <v>1</v>
      </c>
      <c r="BM2259" s="34">
        <f t="shared" si="494"/>
        <v>100</v>
      </c>
      <c r="BN2259" s="34">
        <f t="shared" si="495"/>
        <v>54</v>
      </c>
      <c r="BO2259" s="34">
        <f t="shared" si="496"/>
        <v>36</v>
      </c>
      <c r="BP2259" s="34">
        <f t="shared" si="497"/>
        <v>47</v>
      </c>
      <c r="BQ2259" s="35">
        <f t="shared" si="498"/>
        <v>100</v>
      </c>
      <c r="BR2259" s="34">
        <f t="shared" si="499"/>
        <v>92</v>
      </c>
      <c r="BS2259" s="35">
        <f t="shared" si="500"/>
        <v>48</v>
      </c>
      <c r="BT2259" s="35">
        <f t="shared" si="501"/>
        <v>39</v>
      </c>
      <c r="BU2259" s="35">
        <f t="shared" si="502"/>
        <v>15</v>
      </c>
      <c r="BV2259" s="35">
        <f t="shared" si="503"/>
        <v>48</v>
      </c>
    </row>
    <row r="2260" spans="2:74" hidden="1" x14ac:dyDescent="0.3">
      <c r="B2260" s="6" t="s">
        <v>2686</v>
      </c>
      <c r="C2260" s="6">
        <v>312011337</v>
      </c>
      <c r="D2260" s="6" t="s">
        <v>2083</v>
      </c>
      <c r="E2260" s="6" t="s">
        <v>712</v>
      </c>
      <c r="F2260" s="6" t="s">
        <v>2698</v>
      </c>
      <c r="G2260" s="6" t="s">
        <v>97</v>
      </c>
      <c r="H2260" s="6" t="s">
        <v>78</v>
      </c>
      <c r="I2260" s="22">
        <v>499000</v>
      </c>
      <c r="J2260" s="22">
        <v>495000</v>
      </c>
      <c r="K2260" s="22">
        <v>450000</v>
      </c>
      <c r="L2260" s="22">
        <v>450000</v>
      </c>
      <c r="M2260" s="22">
        <v>435000</v>
      </c>
      <c r="N2260" s="22">
        <v>400000</v>
      </c>
      <c r="O2260" s="23">
        <v>60</v>
      </c>
      <c r="P2260" s="23">
        <v>63</v>
      </c>
      <c r="Q2260" s="23">
        <v>65</v>
      </c>
      <c r="R2260" s="22">
        <v>580</v>
      </c>
      <c r="S2260" s="22">
        <v>530</v>
      </c>
      <c r="T2260" s="24">
        <v>4</v>
      </c>
      <c r="U2260" s="24">
        <v>-9.9999999999999645E-2</v>
      </c>
      <c r="V2260" s="24">
        <v>4.0999999999999996</v>
      </c>
      <c r="W2260" s="24">
        <v>3.9</v>
      </c>
      <c r="X2260" s="25">
        <v>6.0440881763527056E-2</v>
      </c>
      <c r="Y2260" s="24">
        <v>1.4</v>
      </c>
      <c r="Z2260" s="24">
        <v>-0.40000000000000013</v>
      </c>
      <c r="AA2260" s="24">
        <v>1.8</v>
      </c>
      <c r="AB2260" s="24">
        <v>2.2999999999999998</v>
      </c>
      <c r="AC2260" s="26">
        <v>0.3917224983790793</v>
      </c>
      <c r="AD2260" s="24">
        <v>6.4810851024920622</v>
      </c>
      <c r="AE2260" s="6">
        <v>313</v>
      </c>
      <c r="AF2260" s="6">
        <v>345</v>
      </c>
      <c r="AG2260" s="6">
        <v>388</v>
      </c>
      <c r="AH2260" s="27">
        <v>5.3595505617977528</v>
      </c>
      <c r="AI2260" s="28">
        <v>340000</v>
      </c>
      <c r="AJ2260" s="28">
        <v>318000</v>
      </c>
      <c r="AK2260" s="28">
        <v>315000</v>
      </c>
      <c r="AL2260" s="29">
        <v>6.9182389937106917E-2</v>
      </c>
      <c r="AM2260" s="29">
        <v>7.9365079365079361E-2</v>
      </c>
      <c r="AN2260" s="6">
        <v>3</v>
      </c>
      <c r="AO2260" s="27">
        <v>0.10000000000000009</v>
      </c>
      <c r="AP2260" s="6">
        <v>2.9</v>
      </c>
      <c r="AQ2260" s="26">
        <v>3.0769230769230771E-2</v>
      </c>
      <c r="AR2260" s="28">
        <v>580</v>
      </c>
      <c r="AS2260" s="28">
        <v>500</v>
      </c>
      <c r="AT2260" s="25">
        <v>0.16</v>
      </c>
      <c r="AU2260" s="26">
        <v>0.51615899340498839</v>
      </c>
      <c r="AV2260" s="30">
        <v>1480.64</v>
      </c>
      <c r="AW2260" s="24">
        <v>0.65329999999999999</v>
      </c>
      <c r="AX2260" s="24">
        <v>0.34670000000000001</v>
      </c>
      <c r="AY2260" s="24">
        <v>0.81259999999999999</v>
      </c>
      <c r="AZ2260" s="24">
        <v>0.1474</v>
      </c>
      <c r="BA2260" s="24">
        <v>0.32369999999999999</v>
      </c>
      <c r="BB2260" s="24">
        <v>0.24210000000000001</v>
      </c>
      <c r="BC2260" s="24">
        <v>0.39639999999999997</v>
      </c>
      <c r="BD2260" s="31">
        <v>2</v>
      </c>
      <c r="BE2260" s="23">
        <v>962</v>
      </c>
      <c r="BF2260" s="32" t="s">
        <v>4981</v>
      </c>
      <c r="BG2260" s="33">
        <v>148.23412354111801</v>
      </c>
      <c r="BH2260" s="33">
        <v>-20.018518436379701</v>
      </c>
      <c r="BI2260" s="34">
        <f t="shared" si="490"/>
        <v>51</v>
      </c>
      <c r="BJ2260" s="34">
        <f t="shared" si="491"/>
        <v>67</v>
      </c>
      <c r="BK2260" s="34">
        <f t="shared" si="492"/>
        <v>58</v>
      </c>
      <c r="BL2260" s="34">
        <f t="shared" si="493"/>
        <v>1</v>
      </c>
      <c r="BM2260" s="34">
        <f t="shared" si="494"/>
        <v>35</v>
      </c>
      <c r="BN2260" s="34">
        <f t="shared" si="495"/>
        <v>33</v>
      </c>
      <c r="BO2260" s="34">
        <f t="shared" si="496"/>
        <v>1</v>
      </c>
      <c r="BP2260" s="34">
        <f t="shared" si="497"/>
        <v>61</v>
      </c>
      <c r="BQ2260" s="35">
        <f t="shared" si="498"/>
        <v>100</v>
      </c>
      <c r="BR2260" s="34">
        <f t="shared" si="499"/>
        <v>85</v>
      </c>
      <c r="BS2260" s="35">
        <f t="shared" si="500"/>
        <v>6</v>
      </c>
      <c r="BT2260" s="35">
        <f t="shared" si="501"/>
        <v>93</v>
      </c>
      <c r="BU2260" s="35">
        <f t="shared" si="502"/>
        <v>20</v>
      </c>
      <c r="BV2260" s="35">
        <f t="shared" si="503"/>
        <v>48</v>
      </c>
    </row>
    <row r="2261" spans="2:74" hidden="1" x14ac:dyDescent="0.3">
      <c r="B2261" s="6" t="s">
        <v>2687</v>
      </c>
      <c r="C2261" s="6">
        <v>510021268</v>
      </c>
      <c r="D2261" s="6" t="s">
        <v>2684</v>
      </c>
      <c r="E2261" s="6" t="s">
        <v>2060</v>
      </c>
      <c r="F2261" s="6" t="s">
        <v>2696</v>
      </c>
      <c r="G2261" s="6" t="s">
        <v>93</v>
      </c>
      <c r="H2261" s="6" t="s">
        <v>78</v>
      </c>
      <c r="I2261" s="22">
        <v>350000</v>
      </c>
      <c r="J2261" s="22">
        <v>350000</v>
      </c>
      <c r="K2261" s="22">
        <v>350000</v>
      </c>
      <c r="L2261" s="22">
        <v>349000</v>
      </c>
      <c r="M2261" s="22">
        <v>335000</v>
      </c>
      <c r="N2261" s="22">
        <v>330000</v>
      </c>
      <c r="O2261" s="23">
        <v>104</v>
      </c>
      <c r="P2261" s="23">
        <v>110</v>
      </c>
      <c r="Q2261" s="23">
        <v>117</v>
      </c>
      <c r="R2261" s="22">
        <v>675</v>
      </c>
      <c r="S2261" s="22">
        <v>600</v>
      </c>
      <c r="T2261" s="24">
        <v>2.2000000000000002</v>
      </c>
      <c r="U2261" s="24">
        <v>-0.29999999999999982</v>
      </c>
      <c r="V2261" s="24">
        <v>2.5</v>
      </c>
      <c r="W2261" s="24">
        <v>2.1</v>
      </c>
      <c r="X2261" s="25">
        <v>0.10028571428571428</v>
      </c>
      <c r="Y2261" s="24">
        <v>3.1</v>
      </c>
      <c r="Z2261" s="24">
        <v>-1.9999999999999996</v>
      </c>
      <c r="AA2261" s="24">
        <v>5.0999999999999996</v>
      </c>
      <c r="AB2261" s="24">
        <v>6.7</v>
      </c>
      <c r="AC2261" s="26">
        <v>0.20122823753875504</v>
      </c>
      <c r="AD2261" s="24">
        <v>2.0065493771670733</v>
      </c>
      <c r="AE2261" s="6">
        <v>137</v>
      </c>
      <c r="AF2261" s="6">
        <v>145</v>
      </c>
      <c r="AG2261" s="6">
        <v>166</v>
      </c>
      <c r="AH2261" s="27">
        <v>5.8705035971223021</v>
      </c>
      <c r="AI2261" s="28">
        <v>475000</v>
      </c>
      <c r="AJ2261" s="28">
        <v>499000</v>
      </c>
      <c r="AK2261" s="28">
        <v>425000</v>
      </c>
      <c r="AL2261" s="29">
        <v>-4.8096192384769539E-2</v>
      </c>
      <c r="AM2261" s="29">
        <v>0.11764705882352941</v>
      </c>
      <c r="AN2261" s="6">
        <v>2.9</v>
      </c>
      <c r="AO2261" s="27">
        <v>0.10000000000000009</v>
      </c>
      <c r="AP2261" s="6">
        <v>2.8</v>
      </c>
      <c r="AQ2261" s="26">
        <v>-3.0612244897959182E-3</v>
      </c>
      <c r="AR2261" s="28">
        <v>875</v>
      </c>
      <c r="AS2261" s="28">
        <v>780</v>
      </c>
      <c r="AT2261" s="25">
        <v>0.12179487179487179</v>
      </c>
      <c r="AU2261" s="26">
        <v>0.77877871365010387</v>
      </c>
      <c r="AV2261" s="30">
        <v>3354.4000000000005</v>
      </c>
      <c r="AW2261" s="24">
        <v>0.72350000000000003</v>
      </c>
      <c r="AX2261" s="24">
        <v>0.27650000000000002</v>
      </c>
      <c r="AY2261" s="24">
        <v>0.92949999999999999</v>
      </c>
      <c r="AZ2261" s="24">
        <v>3.9800000000000002E-2</v>
      </c>
      <c r="BA2261" s="24">
        <v>5.9799999999999999E-2</v>
      </c>
      <c r="BB2261" s="24">
        <v>5.5199999999999999E-2</v>
      </c>
      <c r="BC2261" s="24">
        <v>0.76480000000000004</v>
      </c>
      <c r="BD2261" s="31">
        <v>4</v>
      </c>
      <c r="BE2261" s="23">
        <v>1028</v>
      </c>
      <c r="BF2261" s="32" t="s">
        <v>4982</v>
      </c>
      <c r="BG2261" s="33">
        <v>119.735516399671</v>
      </c>
      <c r="BH2261" s="33">
        <v>-23.362201378821698</v>
      </c>
      <c r="BI2261" s="34">
        <f t="shared" si="490"/>
        <v>80</v>
      </c>
      <c r="BJ2261" s="34">
        <f t="shared" si="491"/>
        <v>69</v>
      </c>
      <c r="BK2261" s="34">
        <f t="shared" si="492"/>
        <v>52</v>
      </c>
      <c r="BL2261" s="34">
        <f t="shared" si="493"/>
        <v>1</v>
      </c>
      <c r="BM2261" s="34">
        <f t="shared" si="494"/>
        <v>1</v>
      </c>
      <c r="BN2261" s="34">
        <f t="shared" si="495"/>
        <v>1</v>
      </c>
      <c r="BO2261" s="34">
        <f t="shared" si="496"/>
        <v>1</v>
      </c>
      <c r="BP2261" s="34">
        <f t="shared" si="497"/>
        <v>3</v>
      </c>
      <c r="BQ2261" s="35">
        <f t="shared" si="498"/>
        <v>100</v>
      </c>
      <c r="BR2261" s="34">
        <f t="shared" si="499"/>
        <v>100</v>
      </c>
      <c r="BS2261" s="35">
        <f t="shared" si="500"/>
        <v>100</v>
      </c>
      <c r="BT2261" s="35">
        <f t="shared" si="501"/>
        <v>65</v>
      </c>
      <c r="BU2261" s="35">
        <f t="shared" si="502"/>
        <v>40</v>
      </c>
      <c r="BV2261" s="35">
        <f t="shared" si="503"/>
        <v>48</v>
      </c>
    </row>
    <row r="2262" spans="2:74" hidden="1" x14ac:dyDescent="0.3">
      <c r="B2262" s="6" t="s">
        <v>2688</v>
      </c>
      <c r="C2262" s="6">
        <v>306041165</v>
      </c>
      <c r="D2262" s="6" t="s">
        <v>2553</v>
      </c>
      <c r="E2262" s="6" t="s">
        <v>1349</v>
      </c>
      <c r="F2262" s="6" t="s">
        <v>2698</v>
      </c>
      <c r="G2262" s="6" t="s">
        <v>97</v>
      </c>
      <c r="H2262" s="6" t="s">
        <v>78</v>
      </c>
      <c r="I2262" s="22">
        <v>1350000</v>
      </c>
      <c r="J2262" s="22">
        <v>1250000</v>
      </c>
      <c r="K2262" s="22">
        <v>1257600</v>
      </c>
      <c r="L2262" s="22">
        <v>1225000</v>
      </c>
      <c r="M2262" s="22">
        <v>894000</v>
      </c>
      <c r="N2262" s="22">
        <v>925000</v>
      </c>
      <c r="O2262" s="23">
        <v>59</v>
      </c>
      <c r="P2262" s="23">
        <v>56</v>
      </c>
      <c r="Q2262" s="23">
        <v>56</v>
      </c>
      <c r="R2262" s="22">
        <v>750</v>
      </c>
      <c r="S2262" s="22">
        <v>750</v>
      </c>
      <c r="T2262" s="24">
        <v>1</v>
      </c>
      <c r="U2262" s="24">
        <v>0</v>
      </c>
      <c r="V2262" s="24">
        <v>1</v>
      </c>
      <c r="W2262" s="24">
        <v>1.6</v>
      </c>
      <c r="X2262" s="25">
        <v>2.8888888888888888E-2</v>
      </c>
      <c r="Y2262" s="24">
        <v>2.7</v>
      </c>
      <c r="Z2262" s="24">
        <v>-0.89999999999999991</v>
      </c>
      <c r="AA2262" s="24">
        <v>3.6</v>
      </c>
      <c r="AB2262" s="24">
        <v>3.2</v>
      </c>
      <c r="AC2262" s="26">
        <v>0.4647070486765143</v>
      </c>
      <c r="AD2262" s="24">
        <v>16.086013223417805</v>
      </c>
      <c r="AE2262" s="6">
        <v>161</v>
      </c>
      <c r="AF2262" s="6">
        <v>158</v>
      </c>
      <c r="AG2262" s="6">
        <v>115</v>
      </c>
      <c r="AH2262" s="27">
        <v>18.117647058823529</v>
      </c>
      <c r="AI2262" s="28">
        <v>530000</v>
      </c>
      <c r="AJ2262" s="28">
        <v>560000</v>
      </c>
      <c r="AK2262" s="28">
        <v>600000</v>
      </c>
      <c r="AL2262" s="29">
        <v>-5.3571428571428568E-2</v>
      </c>
      <c r="AM2262" s="29">
        <v>-0.11666666666666667</v>
      </c>
      <c r="AN2262" s="6">
        <v>1.5</v>
      </c>
      <c r="AO2262" s="27">
        <v>-0.19999999999999996</v>
      </c>
      <c r="AP2262" s="6">
        <v>1.7</v>
      </c>
      <c r="AQ2262" s="26">
        <v>3.4517766497461924E-2</v>
      </c>
      <c r="AR2262" s="28">
        <v>690</v>
      </c>
      <c r="AS2262" s="28">
        <v>650</v>
      </c>
      <c r="AT2262" s="25">
        <v>6.1538461538461542E-2</v>
      </c>
      <c r="AU2262" s="26">
        <v>9.2137438930936955E-2</v>
      </c>
      <c r="AV2262" s="30">
        <v>1613.92</v>
      </c>
      <c r="AW2262" s="24">
        <v>0.6411</v>
      </c>
      <c r="AX2262" s="24">
        <v>0.3589</v>
      </c>
      <c r="AY2262" s="24">
        <v>0.53649999999999998</v>
      </c>
      <c r="AZ2262" s="24">
        <v>0.2203</v>
      </c>
      <c r="BA2262" s="24">
        <v>0.30819999999999997</v>
      </c>
      <c r="BB2262" s="24">
        <v>0.30220000000000002</v>
      </c>
      <c r="BC2262" s="24">
        <v>0.36180000000000001</v>
      </c>
      <c r="BD2262" s="31">
        <v>5</v>
      </c>
      <c r="BE2262" s="23">
        <v>1438</v>
      </c>
      <c r="BF2262" s="32" t="s">
        <v>4983</v>
      </c>
      <c r="BG2262" s="33">
        <v>145.48304234515601</v>
      </c>
      <c r="BH2262" s="33">
        <v>-16.5904258579768</v>
      </c>
      <c r="BI2262" s="34">
        <f t="shared" si="490"/>
        <v>100</v>
      </c>
      <c r="BJ2262" s="34">
        <f t="shared" si="491"/>
        <v>92</v>
      </c>
      <c r="BK2262" s="34">
        <f t="shared" si="492"/>
        <v>1</v>
      </c>
      <c r="BL2262" s="34">
        <f t="shared" si="493"/>
        <v>70</v>
      </c>
      <c r="BM2262" s="34">
        <f t="shared" si="494"/>
        <v>1</v>
      </c>
      <c r="BN2262" s="34">
        <f t="shared" si="495"/>
        <v>38</v>
      </c>
      <c r="BO2262" s="34">
        <f t="shared" si="496"/>
        <v>1</v>
      </c>
      <c r="BP2262" s="34">
        <f t="shared" si="497"/>
        <v>58</v>
      </c>
      <c r="BQ2262" s="35">
        <f t="shared" si="498"/>
        <v>47</v>
      </c>
      <c r="BR2262" s="34">
        <f t="shared" si="499"/>
        <v>1</v>
      </c>
      <c r="BS2262" s="35">
        <f t="shared" si="500"/>
        <v>1</v>
      </c>
      <c r="BT2262" s="35">
        <f t="shared" si="501"/>
        <v>72</v>
      </c>
      <c r="BU2262" s="35">
        <f t="shared" si="502"/>
        <v>50</v>
      </c>
      <c r="BV2262" s="35">
        <f t="shared" si="503"/>
        <v>46</v>
      </c>
    </row>
    <row r="2263" spans="2:74" hidden="1" x14ac:dyDescent="0.3">
      <c r="B2263" s="6" t="s">
        <v>2689</v>
      </c>
      <c r="C2263" s="6">
        <v>312011341</v>
      </c>
      <c r="D2263" s="6" t="s">
        <v>2083</v>
      </c>
      <c r="E2263" s="6" t="s">
        <v>712</v>
      </c>
      <c r="F2263" s="6" t="s">
        <v>2698</v>
      </c>
      <c r="G2263" s="6" t="s">
        <v>97</v>
      </c>
      <c r="H2263" s="6" t="s">
        <v>78</v>
      </c>
      <c r="I2263" s="22">
        <v>379000</v>
      </c>
      <c r="J2263" s="22">
        <v>378000</v>
      </c>
      <c r="K2263" s="22">
        <v>349000</v>
      </c>
      <c r="L2263" s="22">
        <v>370000</v>
      </c>
      <c r="M2263" s="22">
        <v>364000</v>
      </c>
      <c r="N2263" s="22">
        <v>335000</v>
      </c>
      <c r="O2263" s="23">
        <v>76</v>
      </c>
      <c r="P2263" s="23">
        <v>77</v>
      </c>
      <c r="Q2263" s="23">
        <v>110</v>
      </c>
      <c r="R2263" s="22">
        <v>700</v>
      </c>
      <c r="S2263" s="22">
        <v>650</v>
      </c>
      <c r="T2263" s="24">
        <v>5.2</v>
      </c>
      <c r="U2263" s="24">
        <v>0.20000000000000018</v>
      </c>
      <c r="V2263" s="24">
        <v>5</v>
      </c>
      <c r="W2263" s="24">
        <v>4.5</v>
      </c>
      <c r="X2263" s="25">
        <v>9.6042216358839055E-2</v>
      </c>
      <c r="Y2263" s="24">
        <v>6.6</v>
      </c>
      <c r="Z2263" s="24">
        <v>-2.2000000000000011</v>
      </c>
      <c r="AA2263" s="24">
        <v>8.8000000000000007</v>
      </c>
      <c r="AB2263" s="24">
        <v>8.1999999999999993</v>
      </c>
      <c r="AC2263" s="26">
        <v>0.20298798311139979</v>
      </c>
      <c r="AD2263" s="24">
        <v>2.1135287252533108</v>
      </c>
      <c r="AE2263" s="6">
        <v>313</v>
      </c>
      <c r="AF2263" s="6">
        <v>345</v>
      </c>
      <c r="AG2263" s="6">
        <v>388</v>
      </c>
      <c r="AH2263" s="27">
        <v>5.3595505617977528</v>
      </c>
      <c r="AI2263" s="28">
        <v>340000</v>
      </c>
      <c r="AJ2263" s="28">
        <v>318000</v>
      </c>
      <c r="AK2263" s="28">
        <v>315000</v>
      </c>
      <c r="AL2263" s="29">
        <v>6.9182389937106917E-2</v>
      </c>
      <c r="AM2263" s="29">
        <v>7.9365079365079361E-2</v>
      </c>
      <c r="AN2263" s="6">
        <v>3</v>
      </c>
      <c r="AO2263" s="27">
        <v>0.10000000000000009</v>
      </c>
      <c r="AP2263" s="6">
        <v>2.9</v>
      </c>
      <c r="AQ2263" s="26">
        <v>3.0769230769230771E-2</v>
      </c>
      <c r="AR2263" s="28">
        <v>580</v>
      </c>
      <c r="AS2263" s="28">
        <v>500</v>
      </c>
      <c r="AT2263" s="25">
        <v>0.16</v>
      </c>
      <c r="AU2263" s="26">
        <v>0.51615899340498839</v>
      </c>
      <c r="AV2263" s="30">
        <v>3448.4800000000005</v>
      </c>
      <c r="AW2263" s="24">
        <v>0.75460000000000005</v>
      </c>
      <c r="AX2263" s="24">
        <v>0.24540000000000001</v>
      </c>
      <c r="AY2263" s="24">
        <v>0.81850000000000001</v>
      </c>
      <c r="AZ2263" s="24">
        <v>0.16589999999999999</v>
      </c>
      <c r="BA2263" s="24">
        <v>8.3900000000000002E-2</v>
      </c>
      <c r="BB2263" s="24">
        <v>0.18870000000000001</v>
      </c>
      <c r="BC2263" s="24">
        <v>0.67920000000000003</v>
      </c>
      <c r="BD2263" s="31">
        <v>4</v>
      </c>
      <c r="BE2263" s="23">
        <v>805</v>
      </c>
      <c r="BF2263" s="32" t="s">
        <v>4984</v>
      </c>
      <c r="BG2263" s="33">
        <v>147.88055023039399</v>
      </c>
      <c r="BH2263" s="33">
        <v>-21.945203937180199</v>
      </c>
      <c r="BI2263" s="34">
        <f t="shared" si="490"/>
        <v>31</v>
      </c>
      <c r="BJ2263" s="34">
        <f t="shared" si="491"/>
        <v>67</v>
      </c>
      <c r="BK2263" s="34">
        <f t="shared" si="492"/>
        <v>58</v>
      </c>
      <c r="BL2263" s="34">
        <f t="shared" si="493"/>
        <v>1</v>
      </c>
      <c r="BM2263" s="34">
        <f t="shared" si="494"/>
        <v>35</v>
      </c>
      <c r="BN2263" s="34">
        <f t="shared" si="495"/>
        <v>33</v>
      </c>
      <c r="BO2263" s="34">
        <f t="shared" si="496"/>
        <v>1</v>
      </c>
      <c r="BP2263" s="34">
        <f t="shared" si="497"/>
        <v>8</v>
      </c>
      <c r="BQ2263" s="35">
        <f t="shared" si="498"/>
        <v>100</v>
      </c>
      <c r="BR2263" s="34">
        <f t="shared" si="499"/>
        <v>100</v>
      </c>
      <c r="BS2263" s="35">
        <f t="shared" si="500"/>
        <v>100</v>
      </c>
      <c r="BT2263" s="35">
        <f t="shared" si="501"/>
        <v>8</v>
      </c>
      <c r="BU2263" s="35">
        <f t="shared" si="502"/>
        <v>40</v>
      </c>
      <c r="BV2263" s="35">
        <f t="shared" si="503"/>
        <v>44</v>
      </c>
    </row>
    <row r="2264" spans="2:74" hidden="1" x14ac:dyDescent="0.3">
      <c r="B2264" s="6" t="s">
        <v>2684</v>
      </c>
      <c r="C2264" s="6">
        <v>510021267</v>
      </c>
      <c r="D2264" s="6" t="s">
        <v>2684</v>
      </c>
      <c r="E2264" s="6" t="s">
        <v>2060</v>
      </c>
      <c r="F2264" s="6" t="s">
        <v>2696</v>
      </c>
      <c r="G2264" s="6" t="s">
        <v>93</v>
      </c>
      <c r="H2264" s="6" t="s">
        <v>78</v>
      </c>
      <c r="I2264" s="22">
        <v>799000</v>
      </c>
      <c r="J2264" s="22">
        <v>799000</v>
      </c>
      <c r="K2264" s="22">
        <v>789000</v>
      </c>
      <c r="L2264" s="22">
        <v>740000</v>
      </c>
      <c r="M2264" s="22">
        <v>650000</v>
      </c>
      <c r="N2264" s="22">
        <v>690000</v>
      </c>
      <c r="O2264" s="23">
        <v>102</v>
      </c>
      <c r="P2264" s="23">
        <v>102</v>
      </c>
      <c r="Q2264" s="23">
        <v>245</v>
      </c>
      <c r="R2264" s="22">
        <v>1600</v>
      </c>
      <c r="S2264" s="22">
        <v>1300</v>
      </c>
      <c r="T2264" s="24">
        <v>0.5</v>
      </c>
      <c r="U2264" s="24">
        <v>0</v>
      </c>
      <c r="V2264" s="24">
        <v>0.5</v>
      </c>
      <c r="W2264" s="24">
        <v>0.5</v>
      </c>
      <c r="X2264" s="25">
        <v>0.10413016270337923</v>
      </c>
      <c r="Y2264" s="24">
        <v>0.2</v>
      </c>
      <c r="Z2264" s="24">
        <v>0</v>
      </c>
      <c r="AA2264" s="24">
        <v>0.2</v>
      </c>
      <c r="AB2264" s="24">
        <v>0.5</v>
      </c>
      <c r="AC2264" s="26">
        <v>1.2325896708985578</v>
      </c>
      <c r="AD2264" s="24">
        <v>11.837008978941679</v>
      </c>
      <c r="AE2264" s="6">
        <v>137</v>
      </c>
      <c r="AF2264" s="6">
        <v>145</v>
      </c>
      <c r="AG2264" s="6">
        <v>166</v>
      </c>
      <c r="AH2264" s="27">
        <v>5.8705035971223021</v>
      </c>
      <c r="AI2264" s="28">
        <v>475000</v>
      </c>
      <c r="AJ2264" s="28">
        <v>499000</v>
      </c>
      <c r="AK2264" s="28">
        <v>425000</v>
      </c>
      <c r="AL2264" s="29">
        <v>-4.8096192384769539E-2</v>
      </c>
      <c r="AM2264" s="29">
        <v>0.11764705882352941</v>
      </c>
      <c r="AN2264" s="6">
        <v>2.9</v>
      </c>
      <c r="AO2264" s="27">
        <v>0.10000000000000009</v>
      </c>
      <c r="AP2264" s="6">
        <v>2.8</v>
      </c>
      <c r="AQ2264" s="26">
        <v>-3.0612244897959182E-3</v>
      </c>
      <c r="AR2264" s="28">
        <v>875</v>
      </c>
      <c r="AS2264" s="28">
        <v>780</v>
      </c>
      <c r="AT2264" s="25">
        <v>0.12179487179487179</v>
      </c>
      <c r="AU2264" s="26">
        <v>0.77877871365010387</v>
      </c>
      <c r="AV2264" s="30">
        <v>1298.0800000000002</v>
      </c>
      <c r="AW2264" s="24">
        <v>0.68189999999999995</v>
      </c>
      <c r="AX2264" s="24">
        <v>0.31809999999999999</v>
      </c>
      <c r="AY2264" s="24">
        <v>0.79859999999999998</v>
      </c>
      <c r="AZ2264" s="24">
        <v>1.37E-2</v>
      </c>
      <c r="BA2264" s="24">
        <v>0.11210000000000001</v>
      </c>
      <c r="BB2264" s="24">
        <v>8.9200000000000002E-2</v>
      </c>
      <c r="BC2264" s="24">
        <v>0.61560000000000004</v>
      </c>
      <c r="BD2264" s="31">
        <v>1</v>
      </c>
      <c r="BE2264" s="23">
        <v>1382</v>
      </c>
      <c r="BF2264" s="32" t="s">
        <v>4985</v>
      </c>
      <c r="BG2264" s="33">
        <v>123.62701052179</v>
      </c>
      <c r="BH2264" s="33">
        <v>-21.632844008746599</v>
      </c>
      <c r="BI2264" s="34">
        <f t="shared" si="490"/>
        <v>100</v>
      </c>
      <c r="BJ2264" s="34">
        <f t="shared" si="491"/>
        <v>69</v>
      </c>
      <c r="BK2264" s="34">
        <f t="shared" si="492"/>
        <v>52</v>
      </c>
      <c r="BL2264" s="34">
        <f t="shared" si="493"/>
        <v>1</v>
      </c>
      <c r="BM2264" s="34">
        <f t="shared" si="494"/>
        <v>1</v>
      </c>
      <c r="BN2264" s="34">
        <f t="shared" si="495"/>
        <v>1</v>
      </c>
      <c r="BO2264" s="34">
        <f t="shared" si="496"/>
        <v>1</v>
      </c>
      <c r="BP2264" s="34">
        <f t="shared" si="497"/>
        <v>15</v>
      </c>
      <c r="BQ2264" s="35">
        <f t="shared" si="498"/>
        <v>100</v>
      </c>
      <c r="BR2264" s="34">
        <f t="shared" si="499"/>
        <v>32</v>
      </c>
      <c r="BS2264" s="35">
        <f t="shared" si="500"/>
        <v>1</v>
      </c>
      <c r="BT2264" s="35">
        <f t="shared" si="501"/>
        <v>100</v>
      </c>
      <c r="BU2264" s="35">
        <f t="shared" si="502"/>
        <v>10</v>
      </c>
      <c r="BV2264" s="35">
        <f t="shared" si="503"/>
        <v>40</v>
      </c>
    </row>
    <row r="2265" spans="2:74" hidden="1" x14ac:dyDescent="0.3">
      <c r="B2265" s="6" t="s">
        <v>2690</v>
      </c>
      <c r="C2265" s="6">
        <v>510021270</v>
      </c>
      <c r="D2265" s="6" t="s">
        <v>2684</v>
      </c>
      <c r="E2265" s="6" t="s">
        <v>2060</v>
      </c>
      <c r="F2265" s="6" t="s">
        <v>2683</v>
      </c>
      <c r="G2265" s="6" t="s">
        <v>93</v>
      </c>
      <c r="H2265" s="6" t="s">
        <v>78</v>
      </c>
      <c r="I2265" s="22">
        <v>489000</v>
      </c>
      <c r="J2265" s="22">
        <v>490050</v>
      </c>
      <c r="K2265" s="22">
        <v>479000</v>
      </c>
      <c r="L2265" s="22">
        <v>475000</v>
      </c>
      <c r="M2265" s="22">
        <v>479000</v>
      </c>
      <c r="N2265" s="22">
        <v>500000</v>
      </c>
      <c r="O2265" s="23">
        <v>69</v>
      </c>
      <c r="P2265" s="23">
        <v>69</v>
      </c>
      <c r="Q2265" s="23">
        <v>78</v>
      </c>
      <c r="R2265" s="22">
        <v>900</v>
      </c>
      <c r="S2265" s="22">
        <v>800</v>
      </c>
      <c r="T2265" s="24">
        <v>4.3</v>
      </c>
      <c r="U2265" s="24">
        <v>-0.29999999999999982</v>
      </c>
      <c r="V2265" s="24">
        <v>4.5999999999999996</v>
      </c>
      <c r="W2265" s="24">
        <v>4.4000000000000004</v>
      </c>
      <c r="X2265" s="25">
        <v>9.5705521472392641E-2</v>
      </c>
      <c r="Y2265" s="24">
        <v>5.6</v>
      </c>
      <c r="Z2265" s="24">
        <v>-2.5</v>
      </c>
      <c r="AA2265" s="24">
        <v>8.1</v>
      </c>
      <c r="AB2265" s="24">
        <v>8.6</v>
      </c>
      <c r="AC2265" s="26">
        <v>0.31073914484587339</v>
      </c>
      <c r="AD2265" s="24">
        <v>3.2468256801203434</v>
      </c>
      <c r="AE2265" s="6">
        <v>137</v>
      </c>
      <c r="AF2265" s="6">
        <v>145</v>
      </c>
      <c r="AG2265" s="6">
        <v>166</v>
      </c>
      <c r="AH2265" s="27">
        <v>5.8705035971223021</v>
      </c>
      <c r="AI2265" s="28">
        <v>475000</v>
      </c>
      <c r="AJ2265" s="28">
        <v>499000</v>
      </c>
      <c r="AK2265" s="28">
        <v>425000</v>
      </c>
      <c r="AL2265" s="29">
        <v>-4.8096192384769539E-2</v>
      </c>
      <c r="AM2265" s="29">
        <v>0.11764705882352941</v>
      </c>
      <c r="AN2265" s="6">
        <v>2.9</v>
      </c>
      <c r="AO2265" s="27">
        <v>0.10000000000000009</v>
      </c>
      <c r="AP2265" s="6">
        <v>2.8</v>
      </c>
      <c r="AQ2265" s="26">
        <v>-3.0612244897959182E-3</v>
      </c>
      <c r="AR2265" s="28">
        <v>875</v>
      </c>
      <c r="AS2265" s="28">
        <v>780</v>
      </c>
      <c r="AT2265" s="25">
        <v>0.12179487179487179</v>
      </c>
      <c r="AU2265" s="26">
        <v>0.77877871365010387</v>
      </c>
      <c r="AV2265" s="30">
        <v>2896.32</v>
      </c>
      <c r="AW2265" s="24">
        <v>0.71389999999999998</v>
      </c>
      <c r="AX2265" s="24">
        <v>0.28610000000000002</v>
      </c>
      <c r="AY2265" s="24">
        <v>0.7157</v>
      </c>
      <c r="AZ2265" s="24">
        <v>0.21290000000000001</v>
      </c>
      <c r="BA2265" s="24">
        <v>6.9000000000000006E-2</v>
      </c>
      <c r="BB2265" s="24">
        <v>0.18890000000000001</v>
      </c>
      <c r="BC2265" s="24">
        <v>0.6734</v>
      </c>
      <c r="BD2265" s="31">
        <v>4</v>
      </c>
      <c r="BE2265" s="23">
        <v>1312</v>
      </c>
      <c r="BF2265" s="32" t="s">
        <v>4986</v>
      </c>
      <c r="BG2265" s="33">
        <v>118.59936922220599</v>
      </c>
      <c r="BH2265" s="33">
        <v>-20.407527916729801</v>
      </c>
      <c r="BI2265" s="34">
        <f t="shared" si="490"/>
        <v>46</v>
      </c>
      <c r="BJ2265" s="34">
        <f t="shared" si="491"/>
        <v>69</v>
      </c>
      <c r="BK2265" s="34">
        <f t="shared" si="492"/>
        <v>52</v>
      </c>
      <c r="BL2265" s="34">
        <f t="shared" si="493"/>
        <v>1</v>
      </c>
      <c r="BM2265" s="34">
        <f t="shared" si="494"/>
        <v>1</v>
      </c>
      <c r="BN2265" s="34">
        <f t="shared" si="495"/>
        <v>1</v>
      </c>
      <c r="BO2265" s="34">
        <f t="shared" si="496"/>
        <v>1</v>
      </c>
      <c r="BP2265" s="34">
        <f t="shared" si="497"/>
        <v>5</v>
      </c>
      <c r="BQ2265" s="35">
        <f t="shared" si="498"/>
        <v>100</v>
      </c>
      <c r="BR2265" s="34">
        <f t="shared" si="499"/>
        <v>100</v>
      </c>
      <c r="BS2265" s="35">
        <f t="shared" si="500"/>
        <v>60</v>
      </c>
      <c r="BT2265" s="35">
        <f t="shared" si="501"/>
        <v>24</v>
      </c>
      <c r="BU2265" s="35">
        <f t="shared" si="502"/>
        <v>40</v>
      </c>
      <c r="BV2265" s="35">
        <f t="shared" si="503"/>
        <v>39</v>
      </c>
    </row>
    <row r="2266" spans="2:74" x14ac:dyDescent="0.3">
      <c r="AO2266" s="37"/>
      <c r="AP2266" s="37"/>
    </row>
    <row r="2267" spans="2:74" x14ac:dyDescent="0.3">
      <c r="AO2267" s="37"/>
      <c r="AP2267" s="37"/>
    </row>
    <row r="2268" spans="2:74" x14ac:dyDescent="0.3">
      <c r="AO2268" s="37"/>
      <c r="AP2268" s="37"/>
    </row>
    <row r="2269" spans="2:74" x14ac:dyDescent="0.3">
      <c r="AO2269" s="37"/>
      <c r="AP2269" s="37"/>
    </row>
    <row r="2270" spans="2:74" x14ac:dyDescent="0.3">
      <c r="AO2270" s="37"/>
      <c r="AP2270" s="37"/>
    </row>
    <row r="2271" spans="2:74" x14ac:dyDescent="0.3">
      <c r="AO2271" s="37"/>
      <c r="AP2271" s="37"/>
    </row>
    <row r="2272" spans="2:74" x14ac:dyDescent="0.3">
      <c r="AO2272" s="37"/>
      <c r="AP2272" s="37"/>
    </row>
    <row r="2273" spans="41:42" x14ac:dyDescent="0.3">
      <c r="AO2273" s="37"/>
      <c r="AP2273" s="37"/>
    </row>
    <row r="2274" spans="41:42" x14ac:dyDescent="0.3">
      <c r="AO2274" s="37"/>
      <c r="AP2274" s="37"/>
    </row>
  </sheetData>
  <autoFilter ref="B3:BV2265" xr:uid="{C2BC7675-C2FF-3747-98DA-0068D95CD8D7}">
    <filterColumn colId="5">
      <filters>
        <filter val="NSW"/>
      </filters>
    </filterColumn>
    <filterColumn colId="10">
      <customFilters and="1">
        <customFilter operator="greaterThanOrEqual" val="500000"/>
        <customFilter operator="lessThanOrEqual" val="700000"/>
      </customFilters>
    </filterColumn>
  </autoFilter>
  <mergeCells count="5">
    <mergeCell ref="B1:E1"/>
    <mergeCell ref="H1:AA1"/>
    <mergeCell ref="AL1:AT1"/>
    <mergeCell ref="AV1:BC1"/>
    <mergeCell ref="BI1:BV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26CEB-CCB0-5F49-A66B-EAD68ACA15D8}">
  <dimension ref="B1:BT2427"/>
  <sheetViews>
    <sheetView topLeftCell="BI1" workbookViewId="0">
      <selection activeCell="BI4" sqref="A4:XFD17"/>
    </sheetView>
  </sheetViews>
  <sheetFormatPr defaultColWidth="5.83203125" defaultRowHeight="12" x14ac:dyDescent="0.3"/>
  <cols>
    <col min="1" max="1" width="3.1640625" style="6" customWidth="1"/>
    <col min="2" max="2" width="47.33203125" style="6" bestFit="1" customWidth="1"/>
    <col min="3" max="3" width="10.33203125" style="6" bestFit="1" customWidth="1"/>
    <col min="4" max="4" width="24.83203125" style="6" bestFit="1" customWidth="1"/>
    <col min="5" max="5" width="28.1640625" style="6" bestFit="1" customWidth="1"/>
    <col min="6" max="6" width="28.1640625" style="6" customWidth="1"/>
    <col min="7" max="7" width="9.5" style="6" bestFit="1" customWidth="1"/>
    <col min="8" max="8" width="14.5" style="6" bestFit="1" customWidth="1"/>
    <col min="9" max="10" width="14.33203125" style="30" bestFit="1" customWidth="1"/>
    <col min="11" max="11" width="13.5" style="30" bestFit="1" customWidth="1"/>
    <col min="12" max="13" width="13.33203125" style="30" bestFit="1" customWidth="1"/>
    <col min="14" max="14" width="14.33203125" style="30" bestFit="1" customWidth="1"/>
    <col min="15" max="16" width="12.5" style="35" bestFit="1" customWidth="1"/>
    <col min="17" max="17" width="13.5" style="35" bestFit="1" customWidth="1"/>
    <col min="18" max="18" width="12.5" style="30" bestFit="1" customWidth="1"/>
    <col min="19" max="19" width="13.5" style="30" bestFit="1" customWidth="1"/>
    <col min="20" max="24" width="15.83203125" style="36" customWidth="1"/>
    <col min="25" max="25" width="15.83203125" style="6" customWidth="1"/>
    <col min="26" max="30" width="15.83203125" style="37" customWidth="1"/>
    <col min="31" max="31" width="14.1640625" style="6" bestFit="1" customWidth="1"/>
    <col min="32" max="32" width="14.5" style="6" customWidth="1"/>
    <col min="33" max="33" width="14.5" style="6" bestFit="1" customWidth="1"/>
    <col min="34" max="37" width="14.5" style="6" customWidth="1"/>
    <col min="38" max="39" width="17.1640625" style="36" bestFit="1" customWidth="1"/>
    <col min="40" max="40" width="17.5" style="6" bestFit="1" customWidth="1"/>
    <col min="41" max="42" width="15.5" style="39" bestFit="1" customWidth="1"/>
    <col min="43" max="44" width="20.6640625" style="36" customWidth="1"/>
    <col min="45" max="45" width="17.5" style="36" bestFit="1" customWidth="1"/>
    <col min="46" max="46" width="15" style="30" bestFit="1" customWidth="1"/>
    <col min="47" max="47" width="12.83203125" style="36" bestFit="1" customWidth="1"/>
    <col min="48" max="49" width="15" style="6" bestFit="1" customWidth="1"/>
    <col min="50" max="50" width="15" style="26" bestFit="1" customWidth="1"/>
    <col min="51" max="51" width="12.83203125" style="6" bestFit="1" customWidth="1"/>
    <col min="52" max="52" width="15" style="6" bestFit="1" customWidth="1"/>
    <col min="53" max="53" width="10.6640625" style="6" bestFit="1" customWidth="1"/>
    <col min="54" max="54" width="12.83203125" style="6" bestFit="1" customWidth="1"/>
    <col min="55" max="55" width="15.1640625" style="36" bestFit="1" customWidth="1"/>
    <col min="56" max="56" width="53.83203125" style="36" bestFit="1" customWidth="1"/>
    <col min="57" max="57" width="13.33203125" style="6" bestFit="1" customWidth="1"/>
    <col min="58" max="58" width="12.33203125" style="6" bestFit="1" customWidth="1"/>
    <col min="59" max="67" width="15.83203125" style="34" customWidth="1"/>
    <col min="68" max="70" width="15.83203125" style="6" customWidth="1"/>
    <col min="71" max="71" width="17.33203125" style="6" customWidth="1"/>
    <col min="72" max="16384" width="5.83203125" style="6"/>
  </cols>
  <sheetData>
    <row r="1" spans="2:70" x14ac:dyDescent="0.3">
      <c r="B1" s="46"/>
      <c r="C1" s="46"/>
      <c r="D1" s="46"/>
      <c r="E1" s="46"/>
      <c r="F1" s="1"/>
      <c r="G1" s="1"/>
      <c r="H1" s="46" t="s">
        <v>0</v>
      </c>
      <c r="I1" s="46"/>
      <c r="J1" s="46"/>
      <c r="K1" s="46"/>
      <c r="L1" s="46"/>
      <c r="M1" s="46"/>
      <c r="N1" s="46"/>
      <c r="O1" s="46"/>
      <c r="P1" s="46"/>
      <c r="Q1" s="46"/>
      <c r="R1" s="46"/>
      <c r="S1" s="46"/>
      <c r="T1" s="46"/>
      <c r="U1" s="46"/>
      <c r="V1" s="46"/>
      <c r="W1" s="46"/>
      <c r="X1" s="46"/>
      <c r="Y1" s="46"/>
      <c r="Z1" s="46"/>
      <c r="AA1" s="46"/>
      <c r="AB1" s="1"/>
      <c r="AC1" s="2"/>
      <c r="AD1" s="2"/>
      <c r="AE1" s="2"/>
      <c r="AF1" s="2"/>
      <c r="AG1" s="2"/>
      <c r="AH1" s="2"/>
      <c r="AI1" s="2"/>
      <c r="AJ1" s="2"/>
      <c r="AK1" s="2"/>
      <c r="AL1" s="46"/>
      <c r="AM1" s="46"/>
      <c r="AN1" s="46"/>
      <c r="AO1" s="46"/>
      <c r="AP1" s="46"/>
      <c r="AQ1" s="46"/>
      <c r="AR1" s="46"/>
      <c r="AS1" s="46"/>
      <c r="AT1" s="46" t="s">
        <v>1</v>
      </c>
      <c r="AU1" s="46"/>
      <c r="AV1" s="46"/>
      <c r="AW1" s="46"/>
      <c r="AX1" s="46"/>
      <c r="AY1" s="46"/>
      <c r="AZ1" s="46"/>
      <c r="BA1" s="46"/>
      <c r="BB1" s="1"/>
      <c r="BC1" s="4"/>
      <c r="BD1" s="4"/>
      <c r="BE1" s="5"/>
      <c r="BF1" s="5"/>
      <c r="BG1" s="47" t="s">
        <v>2</v>
      </c>
      <c r="BH1" s="47"/>
      <c r="BI1" s="47"/>
      <c r="BJ1" s="47"/>
      <c r="BK1" s="47"/>
      <c r="BL1" s="47"/>
      <c r="BM1" s="47"/>
      <c r="BN1" s="47"/>
      <c r="BO1" s="47"/>
      <c r="BP1" s="47"/>
      <c r="BQ1" s="47"/>
      <c r="BR1" s="47"/>
    </row>
    <row r="2" spans="2:70" x14ac:dyDescent="0.3">
      <c r="B2" s="1"/>
      <c r="C2" s="1"/>
      <c r="D2" s="1"/>
      <c r="E2" s="1"/>
      <c r="F2" s="1"/>
      <c r="G2" s="1"/>
      <c r="H2" s="1"/>
      <c r="I2" s="1"/>
      <c r="J2" s="1"/>
      <c r="K2" s="1"/>
      <c r="L2" s="1"/>
      <c r="M2" s="1"/>
      <c r="N2" s="1"/>
      <c r="O2" s="1"/>
      <c r="P2" s="1"/>
      <c r="Q2" s="1"/>
      <c r="R2" s="1"/>
      <c r="S2" s="1"/>
      <c r="T2" s="1"/>
      <c r="U2" s="1"/>
      <c r="V2" s="1"/>
      <c r="W2" s="1"/>
      <c r="X2" s="1"/>
      <c r="Y2" s="1"/>
      <c r="Z2" s="1"/>
      <c r="AA2" s="1"/>
      <c r="AB2" s="1"/>
      <c r="AC2" s="2"/>
      <c r="AD2" s="2"/>
      <c r="AE2" s="2"/>
      <c r="AF2" s="2"/>
      <c r="AG2" s="2"/>
      <c r="AH2" s="2"/>
      <c r="AI2" s="2"/>
      <c r="AJ2" s="2"/>
      <c r="AK2" s="2"/>
      <c r="AL2" s="1"/>
      <c r="AM2" s="1"/>
      <c r="AN2" s="1"/>
      <c r="AO2" s="1"/>
      <c r="AP2" s="1"/>
      <c r="AQ2" s="1"/>
      <c r="AR2" s="1"/>
      <c r="AS2" s="1"/>
      <c r="AT2" s="1"/>
      <c r="AU2" s="1"/>
      <c r="AV2" s="1"/>
      <c r="AW2" s="1"/>
      <c r="AX2" s="1"/>
      <c r="AY2" s="1"/>
      <c r="AZ2" s="1"/>
      <c r="BA2" s="1"/>
      <c r="BB2" s="1"/>
      <c r="BC2" s="4"/>
      <c r="BD2" s="4"/>
      <c r="BE2" s="5"/>
      <c r="BF2" s="5"/>
      <c r="BG2" s="7" t="b">
        <v>1</v>
      </c>
      <c r="BH2" s="7" t="b">
        <v>1</v>
      </c>
      <c r="BI2" s="7" t="b">
        <v>1</v>
      </c>
      <c r="BJ2" s="7" t="b">
        <v>1</v>
      </c>
      <c r="BK2" s="7" t="b">
        <v>1</v>
      </c>
      <c r="BL2" s="7" t="b">
        <v>1</v>
      </c>
      <c r="BM2" s="7" t="b">
        <v>1</v>
      </c>
      <c r="BN2" s="7" t="b">
        <v>1</v>
      </c>
      <c r="BO2" s="7" t="b">
        <v>1</v>
      </c>
      <c r="BP2" s="7" t="b">
        <v>1</v>
      </c>
      <c r="BQ2" s="7" t="b">
        <v>1</v>
      </c>
      <c r="BR2" s="1"/>
    </row>
    <row r="3" spans="2:70" s="21" customFormat="1" ht="48" x14ac:dyDescent="0.3">
      <c r="B3" s="8" t="s">
        <v>3</v>
      </c>
      <c r="C3" s="8" t="s">
        <v>4</v>
      </c>
      <c r="D3" s="8" t="s">
        <v>5</v>
      </c>
      <c r="E3" s="8" t="s">
        <v>6</v>
      </c>
      <c r="F3" s="8" t="s">
        <v>7</v>
      </c>
      <c r="G3" s="8" t="s">
        <v>8</v>
      </c>
      <c r="H3" s="9" t="s">
        <v>9</v>
      </c>
      <c r="I3" s="10" t="s">
        <v>10</v>
      </c>
      <c r="J3" s="10" t="s">
        <v>11</v>
      </c>
      <c r="K3" s="10" t="s">
        <v>12</v>
      </c>
      <c r="L3" s="10" t="s">
        <v>13</v>
      </c>
      <c r="M3" s="10" t="s">
        <v>14</v>
      </c>
      <c r="N3" s="10" t="s">
        <v>15</v>
      </c>
      <c r="O3" s="11" t="s">
        <v>16</v>
      </c>
      <c r="P3" s="11" t="s">
        <v>17</v>
      </c>
      <c r="Q3" s="11" t="s">
        <v>18</v>
      </c>
      <c r="R3" s="10" t="s">
        <v>19</v>
      </c>
      <c r="S3" s="10" t="s">
        <v>20</v>
      </c>
      <c r="T3" s="12" t="s">
        <v>21</v>
      </c>
      <c r="U3" s="12" t="s">
        <v>22</v>
      </c>
      <c r="V3" s="12" t="s">
        <v>23</v>
      </c>
      <c r="W3" s="12" t="s">
        <v>24</v>
      </c>
      <c r="X3" s="12" t="s">
        <v>25</v>
      </c>
      <c r="Y3" s="9" t="s">
        <v>26</v>
      </c>
      <c r="Z3" s="12" t="s">
        <v>27</v>
      </c>
      <c r="AA3" s="12" t="s">
        <v>28</v>
      </c>
      <c r="AB3" s="12" t="s">
        <v>29</v>
      </c>
      <c r="AC3" s="12" t="s">
        <v>30</v>
      </c>
      <c r="AD3" s="13" t="s">
        <v>31</v>
      </c>
      <c r="AE3" s="14" t="s">
        <v>32</v>
      </c>
      <c r="AF3" s="14" t="s">
        <v>4987</v>
      </c>
      <c r="AG3" s="14" t="s">
        <v>4988</v>
      </c>
      <c r="AH3" s="14" t="s">
        <v>35</v>
      </c>
      <c r="AI3" s="14" t="s">
        <v>4989</v>
      </c>
      <c r="AJ3" s="14" t="s">
        <v>4990</v>
      </c>
      <c r="AK3" s="14" t="s">
        <v>4991</v>
      </c>
      <c r="AL3" s="15" t="s">
        <v>39</v>
      </c>
      <c r="AM3" s="15" t="s">
        <v>40</v>
      </c>
      <c r="AN3" s="14" t="s">
        <v>41</v>
      </c>
      <c r="AO3" s="16" t="s">
        <v>42</v>
      </c>
      <c r="AP3" s="14" t="s">
        <v>43</v>
      </c>
      <c r="AQ3" s="14" t="s">
        <v>4992</v>
      </c>
      <c r="AR3" s="14" t="s">
        <v>4993</v>
      </c>
      <c r="AS3" s="15" t="s">
        <v>47</v>
      </c>
      <c r="AT3" s="9" t="s">
        <v>49</v>
      </c>
      <c r="AU3" s="12" t="s">
        <v>50</v>
      </c>
      <c r="AV3" s="9" t="s">
        <v>51</v>
      </c>
      <c r="AW3" s="9" t="s">
        <v>52</v>
      </c>
      <c r="AX3" s="9" t="s">
        <v>53</v>
      </c>
      <c r="AY3" s="9" t="s">
        <v>54</v>
      </c>
      <c r="AZ3" s="9" t="s">
        <v>55</v>
      </c>
      <c r="BA3" s="9" t="s">
        <v>56</v>
      </c>
      <c r="BB3" s="9" t="s">
        <v>57</v>
      </c>
      <c r="BC3" s="12" t="s">
        <v>58</v>
      </c>
      <c r="BD3" s="12" t="s">
        <v>4994</v>
      </c>
      <c r="BE3" s="18" t="s">
        <v>60</v>
      </c>
      <c r="BF3" s="18" t="s">
        <v>61</v>
      </c>
      <c r="BG3" s="19" t="s">
        <v>62</v>
      </c>
      <c r="BH3" s="19" t="s">
        <v>63</v>
      </c>
      <c r="BI3" s="19" t="s">
        <v>64</v>
      </c>
      <c r="BJ3" s="19" t="s">
        <v>66</v>
      </c>
      <c r="BK3" s="19" t="s">
        <v>68</v>
      </c>
      <c r="BL3" s="19" t="s">
        <v>69</v>
      </c>
      <c r="BM3" s="19" t="s">
        <v>70</v>
      </c>
      <c r="BN3" s="19" t="s">
        <v>71</v>
      </c>
      <c r="BO3" s="19" t="s">
        <v>72</v>
      </c>
      <c r="BP3" s="19" t="s">
        <v>73</v>
      </c>
      <c r="BQ3" s="19" t="s">
        <v>74</v>
      </c>
      <c r="BR3" s="20" t="s">
        <v>75</v>
      </c>
    </row>
    <row r="4" spans="2:70" x14ac:dyDescent="0.3">
      <c r="B4" s="6" t="s">
        <v>1247</v>
      </c>
      <c r="C4" s="6">
        <v>503011030</v>
      </c>
      <c r="D4" s="6" t="s">
        <v>507</v>
      </c>
      <c r="E4" s="6" t="s">
        <v>137</v>
      </c>
      <c r="F4" s="6" t="s">
        <v>2720</v>
      </c>
      <c r="G4" s="6" t="s">
        <v>93</v>
      </c>
      <c r="H4" s="6" t="s">
        <v>4995</v>
      </c>
      <c r="I4" s="22">
        <v>1</v>
      </c>
      <c r="J4" s="22">
        <v>360000</v>
      </c>
      <c r="K4" s="22">
        <v>475000</v>
      </c>
      <c r="L4" s="22">
        <v>1500000</v>
      </c>
      <c r="M4" s="22">
        <v>475000</v>
      </c>
      <c r="N4" s="22">
        <v>360000</v>
      </c>
      <c r="O4" s="23">
        <v>11</v>
      </c>
      <c r="P4" s="23">
        <v>71</v>
      </c>
      <c r="Q4" s="23">
        <v>18</v>
      </c>
      <c r="R4" s="22">
        <v>850</v>
      </c>
      <c r="S4" s="22">
        <v>810</v>
      </c>
      <c r="T4" s="24">
        <v>1.1000000000000001</v>
      </c>
      <c r="U4" s="24">
        <v>-0.89999999999999991</v>
      </c>
      <c r="V4" s="24">
        <v>2</v>
      </c>
      <c r="W4" s="24">
        <v>3.5</v>
      </c>
      <c r="X4" s="25">
        <v>44200</v>
      </c>
      <c r="Y4" s="24">
        <v>1.3</v>
      </c>
      <c r="Z4" s="24">
        <v>-0.7</v>
      </c>
      <c r="AA4" s="24">
        <v>2</v>
      </c>
      <c r="AB4" s="24">
        <v>1.1000000000000001</v>
      </c>
      <c r="AC4" s="26">
        <v>0.20511583011583012</v>
      </c>
      <c r="AD4" s="24">
        <v>4.6406296406296403E-6</v>
      </c>
      <c r="AE4" s="6">
        <v>107</v>
      </c>
      <c r="AF4" s="6">
        <v>132</v>
      </c>
      <c r="AG4" s="6">
        <v>153</v>
      </c>
      <c r="AH4" s="27">
        <v>3.6990291262135919</v>
      </c>
      <c r="AI4" s="28">
        <v>850000</v>
      </c>
      <c r="AJ4" s="28">
        <v>705000</v>
      </c>
      <c r="AK4" s="28">
        <v>660000</v>
      </c>
      <c r="AL4" s="29">
        <v>0.20567375886524822</v>
      </c>
      <c r="AM4" s="29">
        <v>0.2878787878787879</v>
      </c>
      <c r="AN4" s="6">
        <v>2.6</v>
      </c>
      <c r="AO4" s="27">
        <v>-0.29999999999999982</v>
      </c>
      <c r="AP4" s="6">
        <v>2.9</v>
      </c>
      <c r="AQ4" s="28">
        <v>675</v>
      </c>
      <c r="AR4" s="28">
        <v>600</v>
      </c>
      <c r="AS4" s="25">
        <v>0.125</v>
      </c>
      <c r="AT4" s="30">
        <v>4144</v>
      </c>
      <c r="AU4" s="24">
        <v>0.80559999999999998</v>
      </c>
      <c r="AV4" s="24">
        <v>0.19439999999999999</v>
      </c>
      <c r="AW4" s="24">
        <v>0.87570000000000003</v>
      </c>
      <c r="AX4" s="24">
        <v>5.33E-2</v>
      </c>
      <c r="AY4" s="24">
        <v>0.4985</v>
      </c>
      <c r="AZ4" s="24">
        <v>0.32440000000000002</v>
      </c>
      <c r="BA4" s="24">
        <v>0.1057</v>
      </c>
      <c r="BB4" s="31">
        <v>10</v>
      </c>
      <c r="BC4" s="23">
        <v>8</v>
      </c>
      <c r="BD4" s="32" t="s">
        <v>3592</v>
      </c>
      <c r="BE4" s="33">
        <v>115.76683998393899</v>
      </c>
      <c r="BF4" s="33">
        <v>-31.934087876223501</v>
      </c>
      <c r="BG4" s="34">
        <f t="shared" ref="BG4:BG67" si="0">IF(T4&lt;=1, 100, IF(T4&gt;=7, 1, ROUND(100 - ((T4-1)/6)*99, 0)))</f>
        <v>98</v>
      </c>
      <c r="BH4" s="34">
        <f t="shared" ref="BH4:BH67" si="1">IF(AN4&lt;=1, 100, IF(AN4&gt;=7, 1, ROUND(100 - ((AN4-1)/6)*99, 0)))</f>
        <v>74</v>
      </c>
      <c r="BI4" s="34">
        <f t="shared" ref="BI4:BI67" si="2">IF(AH4&lt;=2, 100, IF(AH4&gt;=10, 1, ROUND(100 - ((AH4-2)/8)*99, 0)))</f>
        <v>79</v>
      </c>
      <c r="BJ4" s="34">
        <f t="shared" ref="BJ4:BJ67" si="3">IF(AL4&lt;=0, 1, IF(AL4&gt;=0.2, 100, ROUND(1 + (AL4/0.2)*99, 0)))</f>
        <v>100</v>
      </c>
      <c r="BK4" s="34">
        <f t="shared" ref="BK4:BK67" si="4">IF(BC4&gt;=750, 1, IF(BC4&lt;=50, 100, ROUND(100 - 99 * (((BC4 - 50)/700)^0.75), 0)))</f>
        <v>100</v>
      </c>
      <c r="BL4" s="34">
        <f t="shared" ref="BL4:BL67" si="5">IF(AY4&gt;=0.5, 100, IF(AY4&lt;=0.05, 1, ROUND(1 + ((AY4-0.05)/0.45)*99, 0)))</f>
        <v>100</v>
      </c>
      <c r="BM4" s="35">
        <f t="shared" ref="BM4:BM67" si="6">IF(X4&gt;=0.045, 100, IF(X4&lt;=0.015, 1, ROUND(1 + ((X4-0.015)/0.03)*99, 0)))</f>
        <v>100</v>
      </c>
      <c r="BN4" s="34">
        <f t="shared" ref="BN4:BN67" si="7">IF(AD4&lt;=5, 100, IF(AD4&gt;=15, 1, ROUND(100 - ((AD4-5)/10)*99, 0)))</f>
        <v>100</v>
      </c>
      <c r="BO4" s="35">
        <f t="shared" ref="BO4:BO67" si="8">IF(AC4&lt;=0.25, 100, IF(AC4&gt;=0.4, 1, ROUND(100 - ((AC4-0.25)/0.15)*99, 0)))</f>
        <v>100</v>
      </c>
      <c r="BP4" s="35">
        <f t="shared" ref="BP4:BP67" si="9">IF(Y4&lt;=1, 100, IF(Y4&gt;=7, 1, ROUND(100 - ((Y4-1)/6)*99, 0)))</f>
        <v>95</v>
      </c>
      <c r="BQ4" s="35">
        <f t="shared" ref="BQ4:BQ67" si="10">BB4*10</f>
        <v>100</v>
      </c>
      <c r="BR4" s="35">
        <f t="shared" ref="BR4:BR67" si="11">IF(
  (
    IF($BG$2,0.1,0) + IF($BH$2,0.1,0) + IF($BI$2,0.05,0) + IF($BJ$2,0.05,0) +
    IF($BK$2,0.07,0) + IF($BL$2,0.08,0) + IF($BM$2,0.08,0) + IF($BN$2,0.07,0) +
    IF($BO$2,0.07,0) + IF($BP$2,0.08,0) + IF($BQ$2,0.08,0)
  ) = 0,
  "",
  ROUND(
    (
      IF($BG$2, BG4*0.1, 0) + IF($BH$2, BH4*0.1, 0) + IF($BI$2, BI4*0.05, 0) + IF($BJ$2, BJ4*0.05, 0) +
      IF($BK$2, BK4*0.07, 0) + IF($BL$2, BL4*0.08, 0) + IF($BM$2, BM4*0.08, 0) + IF($BN$2, BN4*0.07, 0) +
      IF($BO$2, BO4*0.07, 0) + IF($BP$2, BP4*0.08, 0) + IF($BQ$2, BQ4*0.08, 0)
    ) /
    (
      IF($BG$2,0.1,0) + IF($BH$2,0.1,0) + IF($BI$2,0.05,0) + IF($BJ$2,0.05,0) +
      IF($BK$2,0.07,0) + IF($BL$2,0.08,0) + IF($BM$2,0.08,0) + IF($BN$2,0.07,0) +
      IF($BO$2,0.07,0) + IF($BP$2,0.08,0) + IF($BQ$2,0.08,0)
    ) * 0.8,
  0)
)</f>
        <v>76</v>
      </c>
    </row>
    <row r="5" spans="2:70" x14ac:dyDescent="0.3">
      <c r="B5" s="6" t="s">
        <v>344</v>
      </c>
      <c r="C5" s="6">
        <v>507011260</v>
      </c>
      <c r="D5" s="6" t="s">
        <v>283</v>
      </c>
      <c r="E5" s="6" t="s">
        <v>284</v>
      </c>
      <c r="F5" s="6" t="s">
        <v>2720</v>
      </c>
      <c r="G5" s="6" t="s">
        <v>93</v>
      </c>
      <c r="H5" s="6" t="s">
        <v>4995</v>
      </c>
      <c r="I5" s="22">
        <v>735000</v>
      </c>
      <c r="J5" s="22">
        <v>642000</v>
      </c>
      <c r="K5" s="22">
        <v>640000</v>
      </c>
      <c r="L5" s="22">
        <v>625000</v>
      </c>
      <c r="M5" s="22">
        <v>735000</v>
      </c>
      <c r="N5" s="22">
        <v>510000</v>
      </c>
      <c r="O5" s="23">
        <v>36</v>
      </c>
      <c r="P5" s="23">
        <v>77</v>
      </c>
      <c r="Q5" s="23">
        <v>77</v>
      </c>
      <c r="R5" s="22">
        <v>650</v>
      </c>
      <c r="S5" s="22">
        <v>580</v>
      </c>
      <c r="T5" s="24">
        <v>0.6</v>
      </c>
      <c r="U5" s="24">
        <v>-0.30000000000000004</v>
      </c>
      <c r="V5" s="24">
        <v>0.9</v>
      </c>
      <c r="W5" s="24">
        <v>1.1000000000000001</v>
      </c>
      <c r="X5" s="25">
        <v>4.5986394557823128E-2</v>
      </c>
      <c r="Y5" s="24">
        <v>0.6</v>
      </c>
      <c r="Z5" s="24">
        <v>-0.30000000000000004</v>
      </c>
      <c r="AA5" s="24">
        <v>0.9</v>
      </c>
      <c r="AB5" s="24">
        <v>1.1000000000000001</v>
      </c>
      <c r="AC5" s="26">
        <v>0.24983088370948894</v>
      </c>
      <c r="AD5" s="24">
        <v>5.4327130037418447</v>
      </c>
      <c r="AE5" s="6">
        <v>60</v>
      </c>
      <c r="AF5" s="6">
        <v>70</v>
      </c>
      <c r="AG5" s="6">
        <v>70</v>
      </c>
      <c r="AH5" s="27">
        <v>1.6551724137931036</v>
      </c>
      <c r="AI5" s="28">
        <v>565000</v>
      </c>
      <c r="AJ5" s="28">
        <v>460000</v>
      </c>
      <c r="AK5" s="28">
        <v>425000</v>
      </c>
      <c r="AL5" s="29">
        <v>0.22826086956521738</v>
      </c>
      <c r="AM5" s="29">
        <v>0.32941176470588235</v>
      </c>
      <c r="AN5" s="6">
        <v>3.1</v>
      </c>
      <c r="AO5" s="27">
        <v>-0.79999999999999982</v>
      </c>
      <c r="AP5" s="6">
        <v>3.9</v>
      </c>
      <c r="AQ5" s="28">
        <v>580</v>
      </c>
      <c r="AR5" s="28">
        <v>550</v>
      </c>
      <c r="AS5" s="25">
        <v>5.4545454545454543E-2</v>
      </c>
      <c r="AT5" s="30">
        <v>2601.7600000000002</v>
      </c>
      <c r="AU5" s="24">
        <v>0.8468</v>
      </c>
      <c r="AV5" s="24">
        <v>0.1532</v>
      </c>
      <c r="AW5" s="24">
        <v>0.98699999999999999</v>
      </c>
      <c r="AX5" s="24">
        <v>1.06E-2</v>
      </c>
      <c r="AY5" s="24">
        <v>0.40050000000000002</v>
      </c>
      <c r="AZ5" s="24">
        <v>0.45579999999999998</v>
      </c>
      <c r="BA5" s="24">
        <v>0.1201</v>
      </c>
      <c r="BB5" s="31">
        <v>9</v>
      </c>
      <c r="BC5" s="23">
        <v>17</v>
      </c>
      <c r="BD5" s="32" t="s">
        <v>2857</v>
      </c>
      <c r="BE5" s="33">
        <v>115.868033357523</v>
      </c>
      <c r="BF5" s="33">
        <v>-32.101193982095097</v>
      </c>
      <c r="BG5" s="34">
        <f t="shared" si="0"/>
        <v>100</v>
      </c>
      <c r="BH5" s="34">
        <f t="shared" si="1"/>
        <v>65</v>
      </c>
      <c r="BI5" s="34">
        <f t="shared" si="2"/>
        <v>100</v>
      </c>
      <c r="BJ5" s="34">
        <f t="shared" si="3"/>
        <v>100</v>
      </c>
      <c r="BK5" s="34">
        <f t="shared" si="4"/>
        <v>100</v>
      </c>
      <c r="BL5" s="34">
        <f t="shared" si="5"/>
        <v>78</v>
      </c>
      <c r="BM5" s="35">
        <f t="shared" si="6"/>
        <v>100</v>
      </c>
      <c r="BN5" s="34">
        <f t="shared" si="7"/>
        <v>96</v>
      </c>
      <c r="BO5" s="35">
        <f t="shared" si="8"/>
        <v>100</v>
      </c>
      <c r="BP5" s="35">
        <f t="shared" si="9"/>
        <v>100</v>
      </c>
      <c r="BQ5" s="35">
        <f t="shared" si="10"/>
        <v>90</v>
      </c>
      <c r="BR5" s="35">
        <f t="shared" si="11"/>
        <v>74</v>
      </c>
    </row>
    <row r="6" spans="2:70" x14ac:dyDescent="0.3">
      <c r="B6" s="6" t="s">
        <v>468</v>
      </c>
      <c r="C6" s="6">
        <v>507041180</v>
      </c>
      <c r="D6" s="6" t="s">
        <v>469</v>
      </c>
      <c r="E6" s="6" t="s">
        <v>284</v>
      </c>
      <c r="F6" s="6" t="s">
        <v>2720</v>
      </c>
      <c r="G6" s="6" t="s">
        <v>93</v>
      </c>
      <c r="H6" s="6" t="s">
        <v>4995</v>
      </c>
      <c r="I6" s="22">
        <v>370000</v>
      </c>
      <c r="J6" s="22">
        <v>370000</v>
      </c>
      <c r="K6" s="22">
        <v>370000</v>
      </c>
      <c r="L6" s="22">
        <v>840000</v>
      </c>
      <c r="M6" s="22">
        <v>840000</v>
      </c>
      <c r="N6" s="22">
        <v>738500</v>
      </c>
      <c r="O6" s="23">
        <v>57</v>
      </c>
      <c r="P6" s="23">
        <v>57</v>
      </c>
      <c r="Q6" s="23">
        <v>49</v>
      </c>
      <c r="R6" s="22">
        <v>590</v>
      </c>
      <c r="S6" s="22">
        <v>540</v>
      </c>
      <c r="T6" s="24">
        <v>1.8</v>
      </c>
      <c r="U6" s="24">
        <v>-0.40000000000000013</v>
      </c>
      <c r="V6" s="24">
        <v>2.2000000000000002</v>
      </c>
      <c r="W6" s="24">
        <v>2.2999999999999998</v>
      </c>
      <c r="X6" s="25">
        <v>8.2918918918918921E-2</v>
      </c>
      <c r="Y6" s="24">
        <v>0.4</v>
      </c>
      <c r="Z6" s="24">
        <v>-9.9999999999999978E-2</v>
      </c>
      <c r="AA6" s="24">
        <v>0.5</v>
      </c>
      <c r="AB6" s="24">
        <v>0.7</v>
      </c>
      <c r="AC6" s="26">
        <v>0.2260882893930104</v>
      </c>
      <c r="AD6" s="24">
        <v>2.7266188746875439</v>
      </c>
      <c r="AE6" s="6">
        <v>87</v>
      </c>
      <c r="AF6" s="6">
        <v>96</v>
      </c>
      <c r="AG6" s="6">
        <v>137</v>
      </c>
      <c r="AH6" s="27">
        <v>1.9384615384615385</v>
      </c>
      <c r="AI6" s="28">
        <v>825000</v>
      </c>
      <c r="AJ6" s="28">
        <v>688000</v>
      </c>
      <c r="AK6" s="28">
        <v>615000</v>
      </c>
      <c r="AL6" s="29">
        <v>0.19912790697674418</v>
      </c>
      <c r="AM6" s="29">
        <v>0.34146341463414637</v>
      </c>
      <c r="AN6" s="6">
        <v>2.4</v>
      </c>
      <c r="AO6" s="27">
        <v>-0.70000000000000018</v>
      </c>
      <c r="AP6" s="6">
        <v>3.1</v>
      </c>
      <c r="AQ6" s="28">
        <v>650</v>
      </c>
      <c r="AR6" s="28">
        <v>600</v>
      </c>
      <c r="AS6" s="25">
        <v>8.3333333333333329E-2</v>
      </c>
      <c r="AT6" s="30">
        <v>2609.6000000000004</v>
      </c>
      <c r="AU6" s="24">
        <v>0.83860000000000001</v>
      </c>
      <c r="AV6" s="24">
        <v>0.16139999999999999</v>
      </c>
      <c r="AW6" s="24">
        <v>0.93530000000000002</v>
      </c>
      <c r="AX6" s="24">
        <v>6.2100000000000002E-2</v>
      </c>
      <c r="AY6" s="24">
        <v>0.46239999999999998</v>
      </c>
      <c r="AZ6" s="24">
        <v>0.40479999999999999</v>
      </c>
      <c r="BA6" s="24">
        <v>0.1192</v>
      </c>
      <c r="BB6" s="31">
        <v>7</v>
      </c>
      <c r="BC6" s="23">
        <v>14</v>
      </c>
      <c r="BD6" s="32" t="s">
        <v>2953</v>
      </c>
      <c r="BE6" s="33">
        <v>115.865969895012</v>
      </c>
      <c r="BF6" s="33">
        <v>-32.076862601998698</v>
      </c>
      <c r="BG6" s="34">
        <f t="shared" si="0"/>
        <v>87</v>
      </c>
      <c r="BH6" s="34">
        <f t="shared" si="1"/>
        <v>77</v>
      </c>
      <c r="BI6" s="34">
        <f t="shared" si="2"/>
        <v>100</v>
      </c>
      <c r="BJ6" s="34">
        <f t="shared" si="3"/>
        <v>100</v>
      </c>
      <c r="BK6" s="34">
        <f t="shared" si="4"/>
        <v>100</v>
      </c>
      <c r="BL6" s="34">
        <f t="shared" si="5"/>
        <v>92</v>
      </c>
      <c r="BM6" s="35">
        <f t="shared" si="6"/>
        <v>100</v>
      </c>
      <c r="BN6" s="34">
        <f t="shared" si="7"/>
        <v>100</v>
      </c>
      <c r="BO6" s="35">
        <f t="shared" si="8"/>
        <v>100</v>
      </c>
      <c r="BP6" s="35">
        <f t="shared" si="9"/>
        <v>100</v>
      </c>
      <c r="BQ6" s="35">
        <f t="shared" si="10"/>
        <v>70</v>
      </c>
      <c r="BR6" s="35">
        <f t="shared" si="11"/>
        <v>74</v>
      </c>
    </row>
    <row r="7" spans="2:70" x14ac:dyDescent="0.3">
      <c r="B7" s="6" t="s">
        <v>1338</v>
      </c>
      <c r="C7" s="6">
        <v>115021298</v>
      </c>
      <c r="D7" s="6" t="s">
        <v>1339</v>
      </c>
      <c r="E7" s="6" t="s">
        <v>783</v>
      </c>
      <c r="F7" s="6" t="s">
        <v>2757</v>
      </c>
      <c r="G7" s="6" t="s">
        <v>77</v>
      </c>
      <c r="H7" s="6" t="s">
        <v>4995</v>
      </c>
      <c r="I7" s="22">
        <v>790000</v>
      </c>
      <c r="J7" s="22">
        <v>900000</v>
      </c>
      <c r="K7" s="22">
        <v>950000</v>
      </c>
      <c r="L7" s="22">
        <v>900000</v>
      </c>
      <c r="M7" s="22">
        <v>900000</v>
      </c>
      <c r="N7" s="22">
        <v>960000</v>
      </c>
      <c r="O7" s="23">
        <v>28</v>
      </c>
      <c r="P7" s="23">
        <v>28</v>
      </c>
      <c r="Q7" s="23">
        <v>44</v>
      </c>
      <c r="R7" s="22">
        <v>635</v>
      </c>
      <c r="S7" s="22">
        <v>500</v>
      </c>
      <c r="T7" s="24">
        <v>1</v>
      </c>
      <c r="U7" s="24">
        <v>-0.5</v>
      </c>
      <c r="V7" s="24">
        <v>1.5</v>
      </c>
      <c r="W7" s="24">
        <v>1.5</v>
      </c>
      <c r="X7" s="25">
        <v>4.1797468354430378E-2</v>
      </c>
      <c r="Y7" s="24">
        <v>1.2</v>
      </c>
      <c r="Z7" s="24">
        <v>-0.5</v>
      </c>
      <c r="AA7" s="24">
        <v>1.7</v>
      </c>
      <c r="AB7" s="24">
        <v>3.2</v>
      </c>
      <c r="AC7" s="26">
        <v>0.2398326081701716</v>
      </c>
      <c r="AD7" s="24">
        <v>5.7379697290864797</v>
      </c>
      <c r="AE7" s="6">
        <v>10</v>
      </c>
      <c r="AF7" s="6">
        <v>10</v>
      </c>
      <c r="AG7" s="6">
        <v>12</v>
      </c>
      <c r="AH7" s="27">
        <v>7.7142857142857135</v>
      </c>
      <c r="AI7" s="28">
        <v>1275000</v>
      </c>
      <c r="AJ7" s="28">
        <v>866544</v>
      </c>
      <c r="AK7" s="28">
        <v>1125000</v>
      </c>
      <c r="AL7" s="29">
        <v>0.47136210048191435</v>
      </c>
      <c r="AM7" s="29">
        <v>0.13333333333333333</v>
      </c>
      <c r="AN7" s="6">
        <v>0.8</v>
      </c>
      <c r="AO7" s="27">
        <v>-0.30000000000000004</v>
      </c>
      <c r="AP7" s="6">
        <v>1.1000000000000001</v>
      </c>
      <c r="AQ7" s="28">
        <v>515</v>
      </c>
      <c r="AR7" s="28">
        <v>510</v>
      </c>
      <c r="AS7" s="25">
        <v>9.8039215686274508E-3</v>
      </c>
      <c r="AT7" s="30">
        <v>2647.6800000000003</v>
      </c>
      <c r="AU7" s="24">
        <v>0.78649999999999998</v>
      </c>
      <c r="AV7" s="24">
        <v>0.2135</v>
      </c>
      <c r="AW7" s="24">
        <v>0.89170000000000005</v>
      </c>
      <c r="AX7" s="24">
        <v>4.02E-2</v>
      </c>
      <c r="AY7" s="24">
        <v>0.4461</v>
      </c>
      <c r="AZ7" s="24">
        <v>0.35830000000000001</v>
      </c>
      <c r="BA7" s="24">
        <v>0.12470000000000001</v>
      </c>
      <c r="BB7" s="31">
        <v>9</v>
      </c>
      <c r="BC7" s="23">
        <v>38</v>
      </c>
      <c r="BD7" s="32" t="s">
        <v>3674</v>
      </c>
      <c r="BE7" s="33">
        <v>151.09314690861399</v>
      </c>
      <c r="BF7" s="33">
        <v>-33.536581308093702</v>
      </c>
      <c r="BG7" s="34">
        <f t="shared" si="0"/>
        <v>100</v>
      </c>
      <c r="BH7" s="34">
        <f t="shared" si="1"/>
        <v>100</v>
      </c>
      <c r="BI7" s="34">
        <f t="shared" si="2"/>
        <v>29</v>
      </c>
      <c r="BJ7" s="34">
        <f t="shared" si="3"/>
        <v>100</v>
      </c>
      <c r="BK7" s="34">
        <f t="shared" si="4"/>
        <v>100</v>
      </c>
      <c r="BL7" s="34">
        <f t="shared" si="5"/>
        <v>88</v>
      </c>
      <c r="BM7" s="35">
        <f t="shared" si="6"/>
        <v>89</v>
      </c>
      <c r="BN7" s="34">
        <f t="shared" si="7"/>
        <v>93</v>
      </c>
      <c r="BO7" s="35">
        <f t="shared" si="8"/>
        <v>100</v>
      </c>
      <c r="BP7" s="35">
        <f t="shared" si="9"/>
        <v>97</v>
      </c>
      <c r="BQ7" s="35">
        <f t="shared" si="10"/>
        <v>90</v>
      </c>
      <c r="BR7" s="35">
        <f t="shared" si="11"/>
        <v>73</v>
      </c>
    </row>
    <row r="8" spans="2:70" x14ac:dyDescent="0.3">
      <c r="B8" s="6" t="s">
        <v>1256</v>
      </c>
      <c r="C8" s="6">
        <v>505021094</v>
      </c>
      <c r="D8" s="6" t="s">
        <v>406</v>
      </c>
      <c r="E8" s="6" t="s">
        <v>243</v>
      </c>
      <c r="F8" s="6" t="s">
        <v>2720</v>
      </c>
      <c r="G8" s="6" t="s">
        <v>93</v>
      </c>
      <c r="H8" s="6" t="s">
        <v>4995</v>
      </c>
      <c r="I8" s="22">
        <v>684600</v>
      </c>
      <c r="J8" s="22">
        <v>672000</v>
      </c>
      <c r="K8" s="22">
        <v>652800</v>
      </c>
      <c r="L8" s="22">
        <v>1325000</v>
      </c>
      <c r="M8" s="22">
        <v>1255000</v>
      </c>
      <c r="N8" s="22">
        <v>995000</v>
      </c>
      <c r="O8" s="23">
        <v>40</v>
      </c>
      <c r="P8" s="23">
        <v>40</v>
      </c>
      <c r="Q8" s="23">
        <v>36</v>
      </c>
      <c r="R8" s="22">
        <v>600</v>
      </c>
      <c r="S8" s="22">
        <v>580</v>
      </c>
      <c r="T8" s="24">
        <v>2.1</v>
      </c>
      <c r="U8" s="24">
        <v>-0.10000000000000009</v>
      </c>
      <c r="V8" s="24">
        <v>2.2000000000000002</v>
      </c>
      <c r="W8" s="24">
        <v>3</v>
      </c>
      <c r="X8" s="25">
        <v>4.5574057843996492E-2</v>
      </c>
      <c r="Y8" s="24">
        <v>1.4</v>
      </c>
      <c r="Z8" s="24">
        <v>-0.60000000000000009</v>
      </c>
      <c r="AA8" s="24">
        <v>2</v>
      </c>
      <c r="AB8" s="24">
        <v>2.2999999999999998</v>
      </c>
      <c r="AC8" s="26">
        <v>0.2325148809523809</v>
      </c>
      <c r="AD8" s="24">
        <v>5.1019130608974352</v>
      </c>
      <c r="AE8" s="6">
        <v>134</v>
      </c>
      <c r="AF8" s="6">
        <v>157</v>
      </c>
      <c r="AG8" s="6">
        <v>258</v>
      </c>
      <c r="AH8" s="27">
        <v>0.93180686908909915</v>
      </c>
      <c r="AI8" s="28">
        <v>650000</v>
      </c>
      <c r="AJ8" s="28">
        <v>525000</v>
      </c>
      <c r="AK8" s="28">
        <v>450000</v>
      </c>
      <c r="AL8" s="29">
        <v>0.23809523809523808</v>
      </c>
      <c r="AM8" s="29">
        <v>0.44444444444444442</v>
      </c>
      <c r="AN8" s="6">
        <v>3.2</v>
      </c>
      <c r="AO8" s="27">
        <v>-0.5</v>
      </c>
      <c r="AP8" s="6">
        <v>3.7</v>
      </c>
      <c r="AQ8" s="28">
        <v>650</v>
      </c>
      <c r="AR8" s="28">
        <v>580</v>
      </c>
      <c r="AS8" s="25">
        <v>0.1206896551724138</v>
      </c>
      <c r="AT8" s="30">
        <v>2580.4800000000005</v>
      </c>
      <c r="AU8" s="24">
        <v>0.72240000000000004</v>
      </c>
      <c r="AV8" s="24">
        <v>0.27760000000000001</v>
      </c>
      <c r="AW8" s="24">
        <v>0.71120000000000005</v>
      </c>
      <c r="AX8" s="24">
        <v>0.24079999999999999</v>
      </c>
      <c r="AY8" s="24">
        <v>0.42799999999999999</v>
      </c>
      <c r="AZ8" s="24">
        <v>0.31979999999999997</v>
      </c>
      <c r="BA8" s="24">
        <v>0.214</v>
      </c>
      <c r="BB8" s="31">
        <v>10</v>
      </c>
      <c r="BC8" s="23">
        <v>13</v>
      </c>
      <c r="BD8" s="32" t="s">
        <v>3600</v>
      </c>
      <c r="BE8" s="33">
        <v>115.759525253226</v>
      </c>
      <c r="BF8" s="33">
        <v>-31.863351526572</v>
      </c>
      <c r="BG8" s="34">
        <f t="shared" si="0"/>
        <v>82</v>
      </c>
      <c r="BH8" s="34">
        <f t="shared" si="1"/>
        <v>64</v>
      </c>
      <c r="BI8" s="34">
        <f t="shared" si="2"/>
        <v>100</v>
      </c>
      <c r="BJ8" s="34">
        <f t="shared" si="3"/>
        <v>100</v>
      </c>
      <c r="BK8" s="34">
        <f t="shared" si="4"/>
        <v>100</v>
      </c>
      <c r="BL8" s="34">
        <f t="shared" si="5"/>
        <v>84</v>
      </c>
      <c r="BM8" s="35">
        <f t="shared" si="6"/>
        <v>100</v>
      </c>
      <c r="BN8" s="34">
        <f t="shared" si="7"/>
        <v>99</v>
      </c>
      <c r="BO8" s="35">
        <f t="shared" si="8"/>
        <v>100</v>
      </c>
      <c r="BP8" s="35">
        <f t="shared" si="9"/>
        <v>93</v>
      </c>
      <c r="BQ8" s="35">
        <f t="shared" si="10"/>
        <v>100</v>
      </c>
      <c r="BR8" s="35">
        <f t="shared" si="11"/>
        <v>73</v>
      </c>
    </row>
    <row r="9" spans="2:70" x14ac:dyDescent="0.3">
      <c r="B9" s="6" t="s">
        <v>905</v>
      </c>
      <c r="C9" s="6">
        <v>506071146</v>
      </c>
      <c r="D9" s="6" t="s">
        <v>906</v>
      </c>
      <c r="E9" s="6" t="s">
        <v>281</v>
      </c>
      <c r="F9" s="6" t="s">
        <v>2720</v>
      </c>
      <c r="G9" s="6" t="s">
        <v>93</v>
      </c>
      <c r="H9" s="6" t="s">
        <v>4995</v>
      </c>
      <c r="I9" s="22">
        <v>699000</v>
      </c>
      <c r="J9" s="22">
        <v>782750</v>
      </c>
      <c r="K9" s="22">
        <v>761310</v>
      </c>
      <c r="L9" s="22">
        <v>859000</v>
      </c>
      <c r="M9" s="22">
        <v>850000</v>
      </c>
      <c r="N9" s="22">
        <v>703500</v>
      </c>
      <c r="O9" s="23">
        <v>62</v>
      </c>
      <c r="P9" s="23">
        <v>62</v>
      </c>
      <c r="Q9" s="23">
        <v>133</v>
      </c>
      <c r="R9" s="22">
        <v>580</v>
      </c>
      <c r="S9" s="22">
        <v>750</v>
      </c>
      <c r="T9" s="24">
        <v>1.5</v>
      </c>
      <c r="U9" s="24">
        <v>-0.10000000000000009</v>
      </c>
      <c r="V9" s="24">
        <v>1.6</v>
      </c>
      <c r="W9" s="24">
        <v>1.4</v>
      </c>
      <c r="X9" s="25">
        <v>4.314735336194564E-2</v>
      </c>
      <c r="Y9" s="24">
        <v>0.4</v>
      </c>
      <c r="Z9" s="24">
        <v>-9.9999999999999978E-2</v>
      </c>
      <c r="AA9" s="24">
        <v>0.5</v>
      </c>
      <c r="AB9" s="24">
        <v>0.8</v>
      </c>
      <c r="AC9" s="26">
        <v>0.24131274131274127</v>
      </c>
      <c r="AD9" s="24">
        <v>5.5927588255174454</v>
      </c>
      <c r="AE9" s="6">
        <v>118</v>
      </c>
      <c r="AF9" s="6">
        <v>147</v>
      </c>
      <c r="AG9" s="6">
        <v>172</v>
      </c>
      <c r="AH9" s="27">
        <v>3.3421052631578947</v>
      </c>
      <c r="AI9" s="28">
        <v>750000</v>
      </c>
      <c r="AJ9" s="28">
        <v>620000</v>
      </c>
      <c r="AK9" s="28">
        <v>555000</v>
      </c>
      <c r="AL9" s="29">
        <v>0.20967741935483872</v>
      </c>
      <c r="AM9" s="29">
        <v>0.35135135135135137</v>
      </c>
      <c r="AN9" s="6">
        <v>2.2000000000000002</v>
      </c>
      <c r="AO9" s="27">
        <v>-0.5</v>
      </c>
      <c r="AP9" s="6">
        <v>2.7</v>
      </c>
      <c r="AQ9" s="28">
        <v>650</v>
      </c>
      <c r="AR9" s="28">
        <v>600</v>
      </c>
      <c r="AS9" s="25">
        <v>8.3333333333333329E-2</v>
      </c>
      <c r="AT9" s="30">
        <v>2403.5200000000004</v>
      </c>
      <c r="AU9" s="24">
        <v>0.73070000000000002</v>
      </c>
      <c r="AV9" s="24">
        <v>0.26929999999999998</v>
      </c>
      <c r="AW9" s="24">
        <v>0.83919999999999995</v>
      </c>
      <c r="AX9" s="24">
        <v>0.1346</v>
      </c>
      <c r="AY9" s="24">
        <v>0.36820000000000003</v>
      </c>
      <c r="AZ9" s="24">
        <v>0.3296</v>
      </c>
      <c r="BA9" s="24">
        <v>0.25030000000000002</v>
      </c>
      <c r="BB9" s="31">
        <v>9</v>
      </c>
      <c r="BC9" s="23">
        <v>8</v>
      </c>
      <c r="BD9" s="32" t="s">
        <v>3294</v>
      </c>
      <c r="BE9" s="33">
        <v>115.87226375778199</v>
      </c>
      <c r="BF9" s="33">
        <v>-32.018052125288399</v>
      </c>
      <c r="BG9" s="34">
        <f t="shared" si="0"/>
        <v>92</v>
      </c>
      <c r="BH9" s="34">
        <f t="shared" si="1"/>
        <v>80</v>
      </c>
      <c r="BI9" s="34">
        <f t="shared" si="2"/>
        <v>83</v>
      </c>
      <c r="BJ9" s="34">
        <f t="shared" si="3"/>
        <v>100</v>
      </c>
      <c r="BK9" s="34">
        <f t="shared" si="4"/>
        <v>100</v>
      </c>
      <c r="BL9" s="34">
        <f t="shared" si="5"/>
        <v>71</v>
      </c>
      <c r="BM9" s="35">
        <f t="shared" si="6"/>
        <v>94</v>
      </c>
      <c r="BN9" s="34">
        <f t="shared" si="7"/>
        <v>94</v>
      </c>
      <c r="BO9" s="35">
        <f t="shared" si="8"/>
        <v>100</v>
      </c>
      <c r="BP9" s="35">
        <f t="shared" si="9"/>
        <v>100</v>
      </c>
      <c r="BQ9" s="35">
        <f t="shared" si="10"/>
        <v>90</v>
      </c>
      <c r="BR9" s="35">
        <f t="shared" si="11"/>
        <v>73</v>
      </c>
    </row>
    <row r="10" spans="2:70" x14ac:dyDescent="0.3">
      <c r="B10" s="6" t="s">
        <v>1280</v>
      </c>
      <c r="C10" s="6">
        <v>507041179</v>
      </c>
      <c r="D10" s="6" t="s">
        <v>469</v>
      </c>
      <c r="E10" s="6" t="s">
        <v>284</v>
      </c>
      <c r="F10" s="6" t="s">
        <v>2720</v>
      </c>
      <c r="G10" s="6" t="s">
        <v>93</v>
      </c>
      <c r="H10" s="6" t="s">
        <v>4995</v>
      </c>
      <c r="I10" s="22">
        <v>560000</v>
      </c>
      <c r="J10" s="22">
        <v>560000</v>
      </c>
      <c r="K10" s="22">
        <v>519000</v>
      </c>
      <c r="L10" s="22">
        <v>800000</v>
      </c>
      <c r="M10" s="22">
        <v>800000</v>
      </c>
      <c r="N10" s="22">
        <v>665000</v>
      </c>
      <c r="O10" s="23">
        <v>0</v>
      </c>
      <c r="P10" s="23">
        <v>0</v>
      </c>
      <c r="Q10" s="23">
        <v>60</v>
      </c>
      <c r="R10" s="22">
        <v>570</v>
      </c>
      <c r="S10" s="22">
        <v>600</v>
      </c>
      <c r="T10" s="24">
        <v>1.4</v>
      </c>
      <c r="U10" s="24">
        <v>0</v>
      </c>
      <c r="V10" s="24">
        <v>1.4</v>
      </c>
      <c r="W10" s="24">
        <v>1.8</v>
      </c>
      <c r="X10" s="25">
        <v>5.2928571428571429E-2</v>
      </c>
      <c r="Y10" s="24">
        <v>0.3</v>
      </c>
      <c r="Z10" s="24">
        <v>0</v>
      </c>
      <c r="AA10" s="24">
        <v>0.3</v>
      </c>
      <c r="AB10" s="24">
        <v>0.4</v>
      </c>
      <c r="AC10" s="26">
        <v>0.27070668693009114</v>
      </c>
      <c r="AD10" s="24">
        <v>5.1145662847790501</v>
      </c>
      <c r="AE10" s="6">
        <v>87</v>
      </c>
      <c r="AF10" s="6">
        <v>96</v>
      </c>
      <c r="AG10" s="6">
        <v>137</v>
      </c>
      <c r="AH10" s="27">
        <v>1.9384615384615385</v>
      </c>
      <c r="AI10" s="28">
        <v>825000</v>
      </c>
      <c r="AJ10" s="28">
        <v>688000</v>
      </c>
      <c r="AK10" s="28">
        <v>615000</v>
      </c>
      <c r="AL10" s="29">
        <v>0.19912790697674418</v>
      </c>
      <c r="AM10" s="29">
        <v>0.34146341463414637</v>
      </c>
      <c r="AN10" s="6">
        <v>2.4</v>
      </c>
      <c r="AO10" s="27">
        <v>-0.70000000000000018</v>
      </c>
      <c r="AP10" s="6">
        <v>3.1</v>
      </c>
      <c r="AQ10" s="28">
        <v>650</v>
      </c>
      <c r="AR10" s="28">
        <v>600</v>
      </c>
      <c r="AS10" s="25">
        <v>8.3333333333333329E-2</v>
      </c>
      <c r="AT10" s="30">
        <v>2105.6000000000004</v>
      </c>
      <c r="AU10" s="24">
        <v>0.75749999999999995</v>
      </c>
      <c r="AV10" s="24">
        <v>0.24249999999999999</v>
      </c>
      <c r="AW10" s="24">
        <v>0.78600000000000003</v>
      </c>
      <c r="AX10" s="24">
        <v>9.8799999999999999E-2</v>
      </c>
      <c r="AY10" s="24">
        <v>0.4047</v>
      </c>
      <c r="AZ10" s="24">
        <v>0.3034</v>
      </c>
      <c r="BA10" s="24">
        <v>0.17710000000000001</v>
      </c>
      <c r="BB10" s="31">
        <v>8</v>
      </c>
      <c r="BC10" s="23">
        <v>12</v>
      </c>
      <c r="BD10" s="32" t="s">
        <v>3622</v>
      </c>
      <c r="BE10" s="33">
        <v>115.86219743552</v>
      </c>
      <c r="BF10" s="33">
        <v>-32.057288297161001</v>
      </c>
      <c r="BG10" s="34">
        <f t="shared" si="0"/>
        <v>93</v>
      </c>
      <c r="BH10" s="34">
        <f t="shared" si="1"/>
        <v>77</v>
      </c>
      <c r="BI10" s="34">
        <f t="shared" si="2"/>
        <v>100</v>
      </c>
      <c r="BJ10" s="34">
        <f t="shared" si="3"/>
        <v>100</v>
      </c>
      <c r="BK10" s="34">
        <f t="shared" si="4"/>
        <v>100</v>
      </c>
      <c r="BL10" s="34">
        <f t="shared" si="5"/>
        <v>79</v>
      </c>
      <c r="BM10" s="35">
        <f t="shared" si="6"/>
        <v>100</v>
      </c>
      <c r="BN10" s="34">
        <f t="shared" si="7"/>
        <v>99</v>
      </c>
      <c r="BO10" s="35">
        <f t="shared" si="8"/>
        <v>86</v>
      </c>
      <c r="BP10" s="35">
        <f t="shared" si="9"/>
        <v>100</v>
      </c>
      <c r="BQ10" s="35">
        <f t="shared" si="10"/>
        <v>80</v>
      </c>
      <c r="BR10" s="35">
        <f t="shared" si="11"/>
        <v>73</v>
      </c>
    </row>
    <row r="11" spans="2:70" x14ac:dyDescent="0.3">
      <c r="B11" s="6" t="s">
        <v>938</v>
      </c>
      <c r="C11" s="6">
        <v>505011080</v>
      </c>
      <c r="D11" s="6" t="s">
        <v>242</v>
      </c>
      <c r="E11" s="6" t="s">
        <v>243</v>
      </c>
      <c r="F11" s="6" t="s">
        <v>2720</v>
      </c>
      <c r="G11" s="6" t="s">
        <v>93</v>
      </c>
      <c r="H11" s="6" t="s">
        <v>4995</v>
      </c>
      <c r="I11" s="22">
        <v>539000</v>
      </c>
      <c r="J11" s="22">
        <v>393900</v>
      </c>
      <c r="K11" s="22">
        <v>395000</v>
      </c>
      <c r="L11" s="22">
        <v>900000</v>
      </c>
      <c r="M11" s="22">
        <v>870000</v>
      </c>
      <c r="N11" s="22">
        <v>735000</v>
      </c>
      <c r="O11" s="23">
        <v>56</v>
      </c>
      <c r="P11" s="23">
        <v>32</v>
      </c>
      <c r="Q11" s="23">
        <v>54</v>
      </c>
      <c r="R11" s="22">
        <v>540</v>
      </c>
      <c r="S11" s="22">
        <v>600</v>
      </c>
      <c r="T11" s="24">
        <v>1.6</v>
      </c>
      <c r="U11" s="24">
        <v>-0.5</v>
      </c>
      <c r="V11" s="24">
        <v>2.1</v>
      </c>
      <c r="W11" s="24">
        <v>4.8</v>
      </c>
      <c r="X11" s="25">
        <v>5.2096474953617813E-2</v>
      </c>
      <c r="Y11" s="24">
        <v>1.1000000000000001</v>
      </c>
      <c r="Z11" s="24">
        <v>-0.5</v>
      </c>
      <c r="AA11" s="24">
        <v>1.6</v>
      </c>
      <c r="AB11" s="24">
        <v>1.3</v>
      </c>
      <c r="AC11" s="26">
        <v>0.19441244239631333</v>
      </c>
      <c r="AD11" s="24">
        <v>3.7317772952853594</v>
      </c>
      <c r="AE11" s="6">
        <v>46</v>
      </c>
      <c r="AF11" s="6">
        <v>48</v>
      </c>
      <c r="AG11" s="6">
        <v>40</v>
      </c>
      <c r="AH11" s="27">
        <v>1.2269326683291772</v>
      </c>
      <c r="AI11" s="28">
        <v>667000</v>
      </c>
      <c r="AJ11" s="28">
        <v>535000</v>
      </c>
      <c r="AK11" s="28">
        <v>480000</v>
      </c>
      <c r="AL11" s="29">
        <v>0.24672897196261681</v>
      </c>
      <c r="AM11" s="29">
        <v>0.38958333333333334</v>
      </c>
      <c r="AN11" s="6">
        <v>3.4</v>
      </c>
      <c r="AO11" s="27">
        <v>-0.69999999999999973</v>
      </c>
      <c r="AP11" s="6">
        <v>4.0999999999999996</v>
      </c>
      <c r="AQ11" s="28">
        <v>600</v>
      </c>
      <c r="AR11" s="28">
        <v>550</v>
      </c>
      <c r="AS11" s="25">
        <v>9.0909090909090912E-2</v>
      </c>
      <c r="AT11" s="30">
        <v>2777.6000000000004</v>
      </c>
      <c r="AU11" s="24">
        <v>0.85909999999999997</v>
      </c>
      <c r="AV11" s="24">
        <v>0.1409</v>
      </c>
      <c r="AW11" s="24">
        <v>0.95779999999999998</v>
      </c>
      <c r="AX11" s="24">
        <v>3.9600000000000003E-2</v>
      </c>
      <c r="AY11" s="24">
        <v>0.41399999999999998</v>
      </c>
      <c r="AZ11" s="24">
        <v>0.44800000000000001</v>
      </c>
      <c r="BA11" s="24">
        <v>0.1206</v>
      </c>
      <c r="BB11" s="31">
        <v>8.5</v>
      </c>
      <c r="BC11" s="23">
        <v>24</v>
      </c>
      <c r="BD11" s="32" t="s">
        <v>3324</v>
      </c>
      <c r="BE11" s="33">
        <v>115.736974700685</v>
      </c>
      <c r="BF11" s="33">
        <v>-31.760691607864999</v>
      </c>
      <c r="BG11" s="34">
        <f t="shared" si="0"/>
        <v>90</v>
      </c>
      <c r="BH11" s="34">
        <f t="shared" si="1"/>
        <v>60</v>
      </c>
      <c r="BI11" s="34">
        <f t="shared" si="2"/>
        <v>100</v>
      </c>
      <c r="BJ11" s="34">
        <f t="shared" si="3"/>
        <v>100</v>
      </c>
      <c r="BK11" s="34">
        <f t="shared" si="4"/>
        <v>100</v>
      </c>
      <c r="BL11" s="34">
        <f t="shared" si="5"/>
        <v>81</v>
      </c>
      <c r="BM11" s="35">
        <f t="shared" si="6"/>
        <v>100</v>
      </c>
      <c r="BN11" s="34">
        <f t="shared" si="7"/>
        <v>100</v>
      </c>
      <c r="BO11" s="35">
        <f t="shared" si="8"/>
        <v>100</v>
      </c>
      <c r="BP11" s="35">
        <f t="shared" si="9"/>
        <v>98</v>
      </c>
      <c r="BQ11" s="35">
        <f t="shared" si="10"/>
        <v>85</v>
      </c>
      <c r="BR11" s="35">
        <f t="shared" si="11"/>
        <v>72</v>
      </c>
    </row>
    <row r="12" spans="2:70" x14ac:dyDescent="0.3">
      <c r="B12" s="6" t="s">
        <v>758</v>
      </c>
      <c r="C12" s="6">
        <v>505011082</v>
      </c>
      <c r="D12" s="6" t="s">
        <v>242</v>
      </c>
      <c r="E12" s="6" t="s">
        <v>243</v>
      </c>
      <c r="F12" s="6" t="s">
        <v>2720</v>
      </c>
      <c r="G12" s="6" t="s">
        <v>93</v>
      </c>
      <c r="H12" s="6" t="s">
        <v>4995</v>
      </c>
      <c r="I12" s="22">
        <v>647700</v>
      </c>
      <c r="J12" s="22">
        <v>801720</v>
      </c>
      <c r="K12" s="22">
        <v>800250</v>
      </c>
      <c r="L12" s="22">
        <v>700000</v>
      </c>
      <c r="M12" s="22">
        <v>775000</v>
      </c>
      <c r="N12" s="22">
        <v>680000</v>
      </c>
      <c r="O12" s="23">
        <v>20</v>
      </c>
      <c r="P12" s="23">
        <v>21</v>
      </c>
      <c r="Q12" s="23">
        <v>44</v>
      </c>
      <c r="R12" s="22">
        <v>650</v>
      </c>
      <c r="S12" s="22">
        <v>500</v>
      </c>
      <c r="T12" s="24">
        <v>3.5</v>
      </c>
      <c r="U12" s="24">
        <v>0.20000000000000018</v>
      </c>
      <c r="V12" s="24">
        <v>3.3</v>
      </c>
      <c r="W12" s="24">
        <v>3.1</v>
      </c>
      <c r="X12" s="25">
        <v>5.218465338891462E-2</v>
      </c>
      <c r="Y12" s="24">
        <v>0.8</v>
      </c>
      <c r="Z12" s="24">
        <v>-0.5</v>
      </c>
      <c r="AA12" s="24">
        <v>1.3</v>
      </c>
      <c r="AB12" s="24">
        <v>1.8</v>
      </c>
      <c r="AC12" s="26">
        <v>0.23563018386404497</v>
      </c>
      <c r="AD12" s="24">
        <v>4.5153156830988737</v>
      </c>
      <c r="AE12" s="6">
        <v>46</v>
      </c>
      <c r="AF12" s="6">
        <v>48</v>
      </c>
      <c r="AG12" s="6">
        <v>40</v>
      </c>
      <c r="AH12" s="27">
        <v>1.2269326683291772</v>
      </c>
      <c r="AI12" s="28">
        <v>667000</v>
      </c>
      <c r="AJ12" s="28">
        <v>535000</v>
      </c>
      <c r="AK12" s="28">
        <v>480000</v>
      </c>
      <c r="AL12" s="29">
        <v>0.24672897196261681</v>
      </c>
      <c r="AM12" s="29">
        <v>0.38958333333333334</v>
      </c>
      <c r="AN12" s="6">
        <v>3.4</v>
      </c>
      <c r="AO12" s="27">
        <v>-0.69999999999999973</v>
      </c>
      <c r="AP12" s="6">
        <v>4.0999999999999996</v>
      </c>
      <c r="AQ12" s="28">
        <v>600</v>
      </c>
      <c r="AR12" s="28">
        <v>550</v>
      </c>
      <c r="AS12" s="25">
        <v>9.0909090909090912E-2</v>
      </c>
      <c r="AT12" s="30">
        <v>2758.5600000000004</v>
      </c>
      <c r="AU12" s="24">
        <v>0.81159999999999999</v>
      </c>
      <c r="AV12" s="24">
        <v>0.18840000000000001</v>
      </c>
      <c r="AW12" s="24">
        <v>0.81279999999999997</v>
      </c>
      <c r="AX12" s="24">
        <v>0.13950000000000001</v>
      </c>
      <c r="AY12" s="24">
        <v>0.48330000000000001</v>
      </c>
      <c r="AZ12" s="24">
        <v>0.38229999999999997</v>
      </c>
      <c r="BA12" s="24">
        <v>0.10829999999999999</v>
      </c>
      <c r="BB12" s="31">
        <v>10</v>
      </c>
      <c r="BC12" s="23">
        <v>16</v>
      </c>
      <c r="BD12" s="32" t="s">
        <v>3181</v>
      </c>
      <c r="BE12" s="33">
        <v>115.753824613006</v>
      </c>
      <c r="BF12" s="33">
        <v>-31.829816467202001</v>
      </c>
      <c r="BG12" s="34">
        <f t="shared" si="0"/>
        <v>59</v>
      </c>
      <c r="BH12" s="34">
        <f t="shared" si="1"/>
        <v>60</v>
      </c>
      <c r="BI12" s="34">
        <f t="shared" si="2"/>
        <v>100</v>
      </c>
      <c r="BJ12" s="34">
        <f t="shared" si="3"/>
        <v>100</v>
      </c>
      <c r="BK12" s="34">
        <f t="shared" si="4"/>
        <v>100</v>
      </c>
      <c r="BL12" s="34">
        <f t="shared" si="5"/>
        <v>96</v>
      </c>
      <c r="BM12" s="35">
        <f t="shared" si="6"/>
        <v>100</v>
      </c>
      <c r="BN12" s="34">
        <f t="shared" si="7"/>
        <v>100</v>
      </c>
      <c r="BO12" s="35">
        <f t="shared" si="8"/>
        <v>100</v>
      </c>
      <c r="BP12" s="35">
        <f t="shared" si="9"/>
        <v>100</v>
      </c>
      <c r="BQ12" s="35">
        <f t="shared" si="10"/>
        <v>100</v>
      </c>
      <c r="BR12" s="35">
        <f t="shared" si="11"/>
        <v>72</v>
      </c>
    </row>
    <row r="13" spans="2:70" x14ac:dyDescent="0.3">
      <c r="B13" s="6" t="s">
        <v>537</v>
      </c>
      <c r="C13" s="6">
        <v>505031305</v>
      </c>
      <c r="D13" s="6" t="s">
        <v>538</v>
      </c>
      <c r="E13" s="6" t="s">
        <v>243</v>
      </c>
      <c r="F13" s="6" t="s">
        <v>2720</v>
      </c>
      <c r="G13" s="6" t="s">
        <v>93</v>
      </c>
      <c r="H13" s="6" t="s">
        <v>4995</v>
      </c>
      <c r="I13" s="22">
        <v>610000</v>
      </c>
      <c r="J13" s="22">
        <v>610000</v>
      </c>
      <c r="K13" s="22">
        <v>519000</v>
      </c>
      <c r="L13" s="22">
        <v>685000</v>
      </c>
      <c r="M13" s="22">
        <v>685000</v>
      </c>
      <c r="N13" s="22">
        <v>590000</v>
      </c>
      <c r="O13" s="23">
        <v>32</v>
      </c>
      <c r="P13" s="23">
        <v>32</v>
      </c>
      <c r="Q13" s="23">
        <v>46</v>
      </c>
      <c r="R13" s="22">
        <v>600</v>
      </c>
      <c r="S13" s="22">
        <v>550</v>
      </c>
      <c r="T13" s="24">
        <v>0.9</v>
      </c>
      <c r="U13" s="24">
        <v>-9.9999999999999978E-2</v>
      </c>
      <c r="V13" s="24">
        <v>1</v>
      </c>
      <c r="W13" s="24">
        <v>1.2</v>
      </c>
      <c r="X13" s="25">
        <v>5.1147540983606556E-2</v>
      </c>
      <c r="Y13" s="24">
        <v>0.4</v>
      </c>
      <c r="Z13" s="24">
        <v>0</v>
      </c>
      <c r="AA13" s="24">
        <v>0.4</v>
      </c>
      <c r="AB13" s="24">
        <v>0.4</v>
      </c>
      <c r="AC13" s="26">
        <v>0.23693688001516394</v>
      </c>
      <c r="AD13" s="24">
        <v>4.6324197695272433</v>
      </c>
      <c r="AE13" s="6">
        <v>21</v>
      </c>
      <c r="AF13" s="6">
        <v>30</v>
      </c>
      <c r="AG13" s="6">
        <v>40</v>
      </c>
      <c r="AH13" s="27">
        <v>1.0871080139372822</v>
      </c>
      <c r="AI13" s="28">
        <v>615000</v>
      </c>
      <c r="AJ13" s="28">
        <v>482000</v>
      </c>
      <c r="AK13" s="28">
        <v>410000</v>
      </c>
      <c r="AL13" s="29">
        <v>0.27593360995850624</v>
      </c>
      <c r="AM13" s="29">
        <v>0.5</v>
      </c>
      <c r="AN13" s="6">
        <v>2.2999999999999998</v>
      </c>
      <c r="AO13" s="27">
        <v>-0.90000000000000036</v>
      </c>
      <c r="AP13" s="6">
        <v>3.2</v>
      </c>
      <c r="AQ13" s="28">
        <v>580</v>
      </c>
      <c r="AR13" s="28">
        <v>525</v>
      </c>
      <c r="AS13" s="25">
        <v>0.10476190476190476</v>
      </c>
      <c r="AT13" s="30">
        <v>2532.3200000000002</v>
      </c>
      <c r="AU13" s="24">
        <v>0.83509999999999995</v>
      </c>
      <c r="AV13" s="24">
        <v>0.16489999999999999</v>
      </c>
      <c r="AW13" s="24">
        <v>0.9103</v>
      </c>
      <c r="AX13" s="24">
        <v>7.9500000000000001E-2</v>
      </c>
      <c r="AY13" s="24">
        <v>0.2717</v>
      </c>
      <c r="AZ13" s="24">
        <v>0.53259999999999996</v>
      </c>
      <c r="BA13" s="24">
        <v>0.154</v>
      </c>
      <c r="BB13" s="31">
        <v>7</v>
      </c>
      <c r="BC13" s="23">
        <v>16</v>
      </c>
      <c r="BD13" s="32" t="s">
        <v>3004</v>
      </c>
      <c r="BE13" s="33">
        <v>115.837553540012</v>
      </c>
      <c r="BF13" s="33">
        <v>-31.802533228471699</v>
      </c>
      <c r="BG13" s="34">
        <f t="shared" si="0"/>
        <v>100</v>
      </c>
      <c r="BH13" s="34">
        <f t="shared" si="1"/>
        <v>79</v>
      </c>
      <c r="BI13" s="34">
        <f t="shared" si="2"/>
        <v>100</v>
      </c>
      <c r="BJ13" s="34">
        <f t="shared" si="3"/>
        <v>100</v>
      </c>
      <c r="BK13" s="34">
        <f t="shared" si="4"/>
        <v>100</v>
      </c>
      <c r="BL13" s="34">
        <f t="shared" si="5"/>
        <v>50</v>
      </c>
      <c r="BM13" s="35">
        <f t="shared" si="6"/>
        <v>100</v>
      </c>
      <c r="BN13" s="34">
        <f t="shared" si="7"/>
        <v>100</v>
      </c>
      <c r="BO13" s="35">
        <f t="shared" si="8"/>
        <v>100</v>
      </c>
      <c r="BP13" s="35">
        <f t="shared" si="9"/>
        <v>100</v>
      </c>
      <c r="BQ13" s="35">
        <f t="shared" si="10"/>
        <v>70</v>
      </c>
      <c r="BR13" s="35">
        <f t="shared" si="11"/>
        <v>72</v>
      </c>
    </row>
    <row r="14" spans="2:70" x14ac:dyDescent="0.3">
      <c r="B14" s="6" t="s">
        <v>802</v>
      </c>
      <c r="C14" s="6">
        <v>506051140</v>
      </c>
      <c r="D14" s="6" t="s">
        <v>432</v>
      </c>
      <c r="E14" s="6" t="s">
        <v>281</v>
      </c>
      <c r="F14" s="6" t="s">
        <v>2720</v>
      </c>
      <c r="G14" s="6" t="s">
        <v>93</v>
      </c>
      <c r="H14" s="6" t="s">
        <v>4995</v>
      </c>
      <c r="I14" s="22">
        <v>585000</v>
      </c>
      <c r="J14" s="22">
        <v>567100</v>
      </c>
      <c r="K14" s="22">
        <v>495000</v>
      </c>
      <c r="L14" s="22">
        <v>650000</v>
      </c>
      <c r="M14" s="22">
        <v>618000</v>
      </c>
      <c r="N14" s="22">
        <v>572000</v>
      </c>
      <c r="O14" s="23">
        <v>26</v>
      </c>
      <c r="P14" s="23">
        <v>36</v>
      </c>
      <c r="Q14" s="23">
        <v>74</v>
      </c>
      <c r="R14" s="22">
        <v>530</v>
      </c>
      <c r="S14" s="22">
        <v>470</v>
      </c>
      <c r="T14" s="24">
        <v>2.5</v>
      </c>
      <c r="U14" s="24">
        <v>0</v>
      </c>
      <c r="V14" s="24">
        <v>2.5</v>
      </c>
      <c r="W14" s="24">
        <v>3.9</v>
      </c>
      <c r="X14" s="25">
        <v>4.7111111111111111E-2</v>
      </c>
      <c r="Y14" s="24">
        <v>1.1000000000000001</v>
      </c>
      <c r="Z14" s="24">
        <v>-0.29999999999999982</v>
      </c>
      <c r="AA14" s="24">
        <v>1.4</v>
      </c>
      <c r="AB14" s="24">
        <v>1.4</v>
      </c>
      <c r="AC14" s="26">
        <v>0.2538703249540159</v>
      </c>
      <c r="AD14" s="24">
        <v>5.388756897608828</v>
      </c>
      <c r="AE14" s="6">
        <v>5</v>
      </c>
      <c r="AF14" s="6">
        <v>7</v>
      </c>
      <c r="AG14" s="6">
        <v>4</v>
      </c>
      <c r="AH14" s="27">
        <v>1.1200000000000001</v>
      </c>
      <c r="AI14" s="28">
        <v>610000</v>
      </c>
      <c r="AJ14" s="28">
        <v>495000</v>
      </c>
      <c r="AK14" s="28">
        <v>445000</v>
      </c>
      <c r="AL14" s="29">
        <v>0.23232323232323232</v>
      </c>
      <c r="AM14" s="29">
        <v>0.3707865168539326</v>
      </c>
      <c r="AN14" s="6">
        <v>2.2000000000000002</v>
      </c>
      <c r="AO14" s="27">
        <v>-1.2999999999999998</v>
      </c>
      <c r="AP14" s="6">
        <v>3.5</v>
      </c>
      <c r="AQ14" s="28">
        <v>550</v>
      </c>
      <c r="AR14" s="28">
        <v>500</v>
      </c>
      <c r="AS14" s="25">
        <v>0.1</v>
      </c>
      <c r="AT14" s="30">
        <v>2087.6800000000003</v>
      </c>
      <c r="AU14" s="24">
        <v>0.77370000000000005</v>
      </c>
      <c r="AV14" s="24">
        <v>0.2263</v>
      </c>
      <c r="AW14" s="24">
        <v>0.9325</v>
      </c>
      <c r="AX14" s="24">
        <v>5.67E-2</v>
      </c>
      <c r="AY14" s="24">
        <v>0.46450000000000002</v>
      </c>
      <c r="AZ14" s="24">
        <v>0.39179999999999998</v>
      </c>
      <c r="BA14" s="24">
        <v>0.1242</v>
      </c>
      <c r="BB14" s="31">
        <v>6.5</v>
      </c>
      <c r="BC14" s="23">
        <v>18</v>
      </c>
      <c r="BD14" s="32" t="s">
        <v>3214</v>
      </c>
      <c r="BE14" s="33">
        <v>116.036677525295</v>
      </c>
      <c r="BF14" s="33">
        <v>-31.958455182175999</v>
      </c>
      <c r="BG14" s="34">
        <f t="shared" si="0"/>
        <v>75</v>
      </c>
      <c r="BH14" s="34">
        <f t="shared" si="1"/>
        <v>80</v>
      </c>
      <c r="BI14" s="34">
        <f t="shared" si="2"/>
        <v>100</v>
      </c>
      <c r="BJ14" s="34">
        <f t="shared" si="3"/>
        <v>100</v>
      </c>
      <c r="BK14" s="34">
        <f t="shared" si="4"/>
        <v>100</v>
      </c>
      <c r="BL14" s="34">
        <f t="shared" si="5"/>
        <v>92</v>
      </c>
      <c r="BM14" s="35">
        <f t="shared" si="6"/>
        <v>100</v>
      </c>
      <c r="BN14" s="34">
        <f t="shared" si="7"/>
        <v>96</v>
      </c>
      <c r="BO14" s="35">
        <f t="shared" si="8"/>
        <v>97</v>
      </c>
      <c r="BP14" s="35">
        <f t="shared" si="9"/>
        <v>98</v>
      </c>
      <c r="BQ14" s="35">
        <f t="shared" si="10"/>
        <v>65</v>
      </c>
      <c r="BR14" s="35">
        <f t="shared" si="11"/>
        <v>72</v>
      </c>
    </row>
    <row r="15" spans="2:70" x14ac:dyDescent="0.3">
      <c r="B15" s="6" t="s">
        <v>282</v>
      </c>
      <c r="C15" s="6">
        <v>507011152</v>
      </c>
      <c r="D15" s="6" t="s">
        <v>283</v>
      </c>
      <c r="E15" s="6" t="s">
        <v>284</v>
      </c>
      <c r="F15" s="6" t="s">
        <v>2720</v>
      </c>
      <c r="G15" s="6" t="s">
        <v>93</v>
      </c>
      <c r="H15" s="6" t="s">
        <v>4995</v>
      </c>
      <c r="I15" s="22">
        <v>599000</v>
      </c>
      <c r="J15" s="22">
        <v>599000</v>
      </c>
      <c r="K15" s="22">
        <v>489000</v>
      </c>
      <c r="L15" s="22">
        <v>529500</v>
      </c>
      <c r="M15" s="22">
        <v>587000</v>
      </c>
      <c r="N15" s="22">
        <v>635000</v>
      </c>
      <c r="O15" s="23">
        <v>46</v>
      </c>
      <c r="P15" s="23">
        <v>46</v>
      </c>
      <c r="Q15" s="23">
        <v>49</v>
      </c>
      <c r="R15" s="22">
        <v>660</v>
      </c>
      <c r="S15" s="22">
        <v>610</v>
      </c>
      <c r="T15" s="24">
        <v>1.6</v>
      </c>
      <c r="U15" s="24">
        <v>0.40000000000000013</v>
      </c>
      <c r="V15" s="24">
        <v>1.2</v>
      </c>
      <c r="W15" s="24">
        <v>1.1000000000000001</v>
      </c>
      <c r="X15" s="25">
        <v>5.729549248747913E-2</v>
      </c>
      <c r="Y15" s="24">
        <v>0.7</v>
      </c>
      <c r="Z15" s="24">
        <v>-0.90000000000000013</v>
      </c>
      <c r="AA15" s="24">
        <v>1.6</v>
      </c>
      <c r="AB15" s="24">
        <v>2.4</v>
      </c>
      <c r="AC15" s="26">
        <v>0.2756247494320459</v>
      </c>
      <c r="AD15" s="24">
        <v>4.8105834763926429</v>
      </c>
      <c r="AE15" s="6">
        <v>60</v>
      </c>
      <c r="AF15" s="6">
        <v>70</v>
      </c>
      <c r="AG15" s="6">
        <v>70</v>
      </c>
      <c r="AH15" s="27">
        <v>1.6551724137931036</v>
      </c>
      <c r="AI15" s="28">
        <v>565000</v>
      </c>
      <c r="AJ15" s="28">
        <v>460000</v>
      </c>
      <c r="AK15" s="28">
        <v>425000</v>
      </c>
      <c r="AL15" s="29">
        <v>0.22826086956521738</v>
      </c>
      <c r="AM15" s="29">
        <v>0.32941176470588235</v>
      </c>
      <c r="AN15" s="6">
        <v>3.1</v>
      </c>
      <c r="AO15" s="27">
        <v>-0.79999999999999982</v>
      </c>
      <c r="AP15" s="6">
        <v>3.9</v>
      </c>
      <c r="AQ15" s="28">
        <v>580</v>
      </c>
      <c r="AR15" s="28">
        <v>550</v>
      </c>
      <c r="AS15" s="25">
        <v>5.4545454545454543E-2</v>
      </c>
      <c r="AT15" s="30">
        <v>2394.5600000000004</v>
      </c>
      <c r="AU15" s="24">
        <v>0.78200000000000003</v>
      </c>
      <c r="AV15" s="24">
        <v>0.218</v>
      </c>
      <c r="AW15" s="24">
        <v>0.89239999999999997</v>
      </c>
      <c r="AX15" s="24">
        <v>4.1000000000000002E-2</v>
      </c>
      <c r="AY15" s="24">
        <v>0.40589999999999998</v>
      </c>
      <c r="AZ15" s="24">
        <v>0.43809999999999999</v>
      </c>
      <c r="BA15" s="24">
        <v>0.13669999999999999</v>
      </c>
      <c r="BB15" s="31">
        <v>8.5</v>
      </c>
      <c r="BC15" s="23">
        <v>21</v>
      </c>
      <c r="BD15" s="32" t="s">
        <v>2819</v>
      </c>
      <c r="BE15" s="33">
        <v>115.773675793495</v>
      </c>
      <c r="BF15" s="33">
        <v>-32.125638436518599</v>
      </c>
      <c r="BG15" s="34">
        <f t="shared" si="0"/>
        <v>90</v>
      </c>
      <c r="BH15" s="34">
        <f t="shared" si="1"/>
        <v>65</v>
      </c>
      <c r="BI15" s="34">
        <f t="shared" si="2"/>
        <v>100</v>
      </c>
      <c r="BJ15" s="34">
        <f t="shared" si="3"/>
        <v>100</v>
      </c>
      <c r="BK15" s="34">
        <f t="shared" si="4"/>
        <v>100</v>
      </c>
      <c r="BL15" s="34">
        <f t="shared" si="5"/>
        <v>79</v>
      </c>
      <c r="BM15" s="35">
        <f t="shared" si="6"/>
        <v>100</v>
      </c>
      <c r="BN15" s="34">
        <f t="shared" si="7"/>
        <v>100</v>
      </c>
      <c r="BO15" s="35">
        <f t="shared" si="8"/>
        <v>83</v>
      </c>
      <c r="BP15" s="35">
        <f t="shared" si="9"/>
        <v>100</v>
      </c>
      <c r="BQ15" s="35">
        <f t="shared" si="10"/>
        <v>85</v>
      </c>
      <c r="BR15" s="35">
        <f t="shared" si="11"/>
        <v>72</v>
      </c>
    </row>
    <row r="16" spans="2:70" x14ac:dyDescent="0.3">
      <c r="B16" s="6" t="s">
        <v>2197</v>
      </c>
      <c r="C16" s="6">
        <v>316071546</v>
      </c>
      <c r="D16" s="6" t="s">
        <v>1739</v>
      </c>
      <c r="E16" s="6" t="s">
        <v>1740</v>
      </c>
      <c r="F16" s="6" t="s">
        <v>1740</v>
      </c>
      <c r="G16" s="6" t="s">
        <v>97</v>
      </c>
      <c r="H16" s="6" t="s">
        <v>4995</v>
      </c>
      <c r="I16" s="22">
        <v>280000</v>
      </c>
      <c r="J16" s="22">
        <v>300000</v>
      </c>
      <c r="K16" s="22">
        <v>299000</v>
      </c>
      <c r="L16" s="22">
        <v>280000</v>
      </c>
      <c r="M16" s="22">
        <v>255000</v>
      </c>
      <c r="N16" s="22">
        <v>233000</v>
      </c>
      <c r="O16" s="23">
        <v>37</v>
      </c>
      <c r="P16" s="23">
        <v>42</v>
      </c>
      <c r="Q16" s="23">
        <v>72</v>
      </c>
      <c r="R16" s="22">
        <v>480</v>
      </c>
      <c r="S16" s="22">
        <v>455</v>
      </c>
      <c r="T16" s="24">
        <v>1.1000000000000001</v>
      </c>
      <c r="U16" s="24">
        <v>-9.9999999999999867E-2</v>
      </c>
      <c r="V16" s="24">
        <v>1.2</v>
      </c>
      <c r="W16" s="24">
        <v>1.4</v>
      </c>
      <c r="X16" s="25">
        <v>8.9142857142857149E-2</v>
      </c>
      <c r="Y16" s="24">
        <v>1.9</v>
      </c>
      <c r="Z16" s="24">
        <v>-0.39999999999999991</v>
      </c>
      <c r="AA16" s="24">
        <v>2.2999999999999998</v>
      </c>
      <c r="AB16" s="24">
        <v>1.6</v>
      </c>
      <c r="AC16" s="26">
        <v>0.26869682042095833</v>
      </c>
      <c r="AD16" s="24">
        <v>3.0142271521581865</v>
      </c>
      <c r="AE16" s="6">
        <v>16</v>
      </c>
      <c r="AF16" s="6">
        <v>15</v>
      </c>
      <c r="AG16" s="6">
        <v>24</v>
      </c>
      <c r="AH16" s="27">
        <v>1.9148936170212767</v>
      </c>
      <c r="AI16" s="28">
        <v>560000</v>
      </c>
      <c r="AJ16" s="28">
        <v>487000</v>
      </c>
      <c r="AK16" s="28">
        <v>460000</v>
      </c>
      <c r="AL16" s="29">
        <v>0.14989733059548255</v>
      </c>
      <c r="AM16" s="29">
        <v>0.21739130434782608</v>
      </c>
      <c r="AN16" s="6">
        <v>1.7</v>
      </c>
      <c r="AO16" s="27">
        <v>0</v>
      </c>
      <c r="AP16" s="6">
        <v>1.7</v>
      </c>
      <c r="AQ16" s="28">
        <v>530</v>
      </c>
      <c r="AR16" s="28">
        <v>500</v>
      </c>
      <c r="AS16" s="25">
        <v>0.06</v>
      </c>
      <c r="AT16" s="30">
        <v>1786.4</v>
      </c>
      <c r="AU16" s="24">
        <v>0.74339999999999995</v>
      </c>
      <c r="AV16" s="24">
        <v>0.25659999999999999</v>
      </c>
      <c r="AW16" s="24">
        <v>0.87219999999999998</v>
      </c>
      <c r="AX16" s="24">
        <v>9.11E-2</v>
      </c>
      <c r="AY16" s="24">
        <v>0.40889999999999999</v>
      </c>
      <c r="AZ16" s="24">
        <v>0.38479999999999998</v>
      </c>
      <c r="BA16" s="24">
        <v>0.1032</v>
      </c>
      <c r="BB16" s="31">
        <v>7</v>
      </c>
      <c r="BC16" s="23">
        <v>92</v>
      </c>
      <c r="BD16" s="32" t="s">
        <v>4482</v>
      </c>
      <c r="BE16" s="33">
        <v>153.01701217110801</v>
      </c>
      <c r="BF16" s="33">
        <v>-26.644584433847399</v>
      </c>
      <c r="BG16" s="34">
        <f t="shared" si="0"/>
        <v>98</v>
      </c>
      <c r="BH16" s="34">
        <f t="shared" si="1"/>
        <v>88</v>
      </c>
      <c r="BI16" s="34">
        <f t="shared" si="2"/>
        <v>100</v>
      </c>
      <c r="BJ16" s="34">
        <f t="shared" si="3"/>
        <v>75</v>
      </c>
      <c r="BK16" s="34">
        <f t="shared" si="4"/>
        <v>88</v>
      </c>
      <c r="BL16" s="34">
        <f t="shared" si="5"/>
        <v>80</v>
      </c>
      <c r="BM16" s="35">
        <f t="shared" si="6"/>
        <v>100</v>
      </c>
      <c r="BN16" s="34">
        <f t="shared" si="7"/>
        <v>100</v>
      </c>
      <c r="BO16" s="35">
        <f t="shared" si="8"/>
        <v>88</v>
      </c>
      <c r="BP16" s="35">
        <f t="shared" si="9"/>
        <v>85</v>
      </c>
      <c r="BQ16" s="35">
        <f t="shared" si="10"/>
        <v>70</v>
      </c>
      <c r="BR16" s="35">
        <f t="shared" si="11"/>
        <v>71</v>
      </c>
    </row>
    <row r="17" spans="2:70" x14ac:dyDescent="0.3">
      <c r="B17" s="6" t="s">
        <v>241</v>
      </c>
      <c r="C17" s="6">
        <v>505011083</v>
      </c>
      <c r="D17" s="6" t="s">
        <v>242</v>
      </c>
      <c r="E17" s="6" t="s">
        <v>243</v>
      </c>
      <c r="F17" s="6" t="s">
        <v>2720</v>
      </c>
      <c r="G17" s="6" t="s">
        <v>93</v>
      </c>
      <c r="H17" s="6" t="s">
        <v>4995</v>
      </c>
      <c r="I17" s="22">
        <v>620000</v>
      </c>
      <c r="J17" s="22">
        <v>620000</v>
      </c>
      <c r="K17" s="22">
        <v>0</v>
      </c>
      <c r="L17" s="22">
        <v>806400</v>
      </c>
      <c r="M17" s="22">
        <v>791888</v>
      </c>
      <c r="N17" s="22">
        <v>685000</v>
      </c>
      <c r="O17" s="23">
        <v>19</v>
      </c>
      <c r="P17" s="23">
        <v>19</v>
      </c>
      <c r="Q17" s="23">
        <v>0</v>
      </c>
      <c r="R17" s="22">
        <v>630</v>
      </c>
      <c r="S17" s="22">
        <v>580</v>
      </c>
      <c r="T17" s="24">
        <v>2.6</v>
      </c>
      <c r="U17" s="24">
        <v>-0.19999999999999973</v>
      </c>
      <c r="V17" s="24">
        <v>2.8</v>
      </c>
      <c r="W17" s="24">
        <v>3.4</v>
      </c>
      <c r="X17" s="25">
        <v>5.2838709677419354E-2</v>
      </c>
      <c r="Y17" s="24">
        <v>0.4</v>
      </c>
      <c r="Z17" s="24">
        <v>-0.4</v>
      </c>
      <c r="AA17" s="24">
        <v>0.8</v>
      </c>
      <c r="AB17" s="24">
        <v>1</v>
      </c>
      <c r="AC17" s="26">
        <v>0.24048738777255235</v>
      </c>
      <c r="AD17" s="24">
        <v>4.5513486086380484</v>
      </c>
      <c r="AE17" s="6">
        <v>46</v>
      </c>
      <c r="AF17" s="6">
        <v>48</v>
      </c>
      <c r="AG17" s="6">
        <v>40</v>
      </c>
      <c r="AH17" s="27">
        <v>1.2269326683291772</v>
      </c>
      <c r="AI17" s="28">
        <v>667000</v>
      </c>
      <c r="AJ17" s="28">
        <v>535000</v>
      </c>
      <c r="AK17" s="28">
        <v>480000</v>
      </c>
      <c r="AL17" s="29">
        <v>0.24672897196261681</v>
      </c>
      <c r="AM17" s="29">
        <v>0.38958333333333334</v>
      </c>
      <c r="AN17" s="6">
        <v>3.4</v>
      </c>
      <c r="AO17" s="27">
        <v>-0.69999999999999973</v>
      </c>
      <c r="AP17" s="6">
        <v>4.0999999999999996</v>
      </c>
      <c r="AQ17" s="28">
        <v>600</v>
      </c>
      <c r="AR17" s="28">
        <v>550</v>
      </c>
      <c r="AS17" s="25">
        <v>9.0909090909090912E-2</v>
      </c>
      <c r="AT17" s="30">
        <v>2619.6800000000003</v>
      </c>
      <c r="AU17" s="24">
        <v>0.83960000000000001</v>
      </c>
      <c r="AV17" s="24">
        <v>0.16039999999999999</v>
      </c>
      <c r="AW17" s="24">
        <v>0.92559999999999998</v>
      </c>
      <c r="AX17" s="24">
        <v>7.2400000000000006E-2</v>
      </c>
      <c r="AY17" s="24">
        <v>0.42709999999999998</v>
      </c>
      <c r="AZ17" s="24">
        <v>0.4637</v>
      </c>
      <c r="BA17" s="24">
        <v>9.5699999999999993E-2</v>
      </c>
      <c r="BB17" s="31">
        <v>8</v>
      </c>
      <c r="BC17" s="23">
        <v>18</v>
      </c>
      <c r="BD17" s="32" t="s">
        <v>2791</v>
      </c>
      <c r="BE17" s="33">
        <v>115.79745966634</v>
      </c>
      <c r="BF17" s="33">
        <v>-31.791033424634801</v>
      </c>
      <c r="BG17" s="34">
        <f t="shared" si="0"/>
        <v>74</v>
      </c>
      <c r="BH17" s="34">
        <f t="shared" si="1"/>
        <v>60</v>
      </c>
      <c r="BI17" s="34">
        <f t="shared" si="2"/>
        <v>100</v>
      </c>
      <c r="BJ17" s="34">
        <f t="shared" si="3"/>
        <v>100</v>
      </c>
      <c r="BK17" s="34">
        <f t="shared" si="4"/>
        <v>100</v>
      </c>
      <c r="BL17" s="34">
        <f t="shared" si="5"/>
        <v>84</v>
      </c>
      <c r="BM17" s="35">
        <f t="shared" si="6"/>
        <v>100</v>
      </c>
      <c r="BN17" s="34">
        <f t="shared" si="7"/>
        <v>100</v>
      </c>
      <c r="BO17" s="35">
        <f t="shared" si="8"/>
        <v>100</v>
      </c>
      <c r="BP17" s="35">
        <f t="shared" si="9"/>
        <v>100</v>
      </c>
      <c r="BQ17" s="35">
        <f t="shared" si="10"/>
        <v>80</v>
      </c>
      <c r="BR17" s="35">
        <f t="shared" si="11"/>
        <v>71</v>
      </c>
    </row>
    <row r="18" spans="2:70" x14ac:dyDescent="0.3">
      <c r="B18" s="6" t="s">
        <v>516</v>
      </c>
      <c r="C18" s="6">
        <v>304021087</v>
      </c>
      <c r="D18" s="6" t="s">
        <v>367</v>
      </c>
      <c r="E18" s="6" t="s">
        <v>308</v>
      </c>
      <c r="F18" s="6" t="s">
        <v>2780</v>
      </c>
      <c r="G18" s="6" t="s">
        <v>97</v>
      </c>
      <c r="H18" s="6" t="s">
        <v>4995</v>
      </c>
      <c r="I18" s="22">
        <v>915000</v>
      </c>
      <c r="J18" s="22">
        <v>846120</v>
      </c>
      <c r="K18" s="22">
        <v>843000</v>
      </c>
      <c r="L18" s="22">
        <v>950000</v>
      </c>
      <c r="M18" s="22">
        <v>915000</v>
      </c>
      <c r="N18" s="22">
        <v>846120</v>
      </c>
      <c r="O18" s="23">
        <v>18</v>
      </c>
      <c r="P18" s="23">
        <v>26</v>
      </c>
      <c r="Q18" s="23">
        <v>26</v>
      </c>
      <c r="R18" s="22">
        <v>650</v>
      </c>
      <c r="S18" s="22">
        <v>630</v>
      </c>
      <c r="T18" s="24">
        <v>1.1000000000000001</v>
      </c>
      <c r="U18" s="24">
        <v>-0.79999999999999982</v>
      </c>
      <c r="V18" s="24">
        <v>1.9</v>
      </c>
      <c r="W18" s="24">
        <v>2.7</v>
      </c>
      <c r="X18" s="25">
        <v>3.6939890710382513E-2</v>
      </c>
      <c r="Y18" s="24">
        <v>1.4</v>
      </c>
      <c r="Z18" s="24">
        <v>-0.5</v>
      </c>
      <c r="AA18" s="24">
        <v>1.9</v>
      </c>
      <c r="AB18" s="24">
        <v>1.9</v>
      </c>
      <c r="AC18" s="26">
        <v>0.1791778767697261</v>
      </c>
      <c r="AD18" s="24">
        <v>4.8505253622573781</v>
      </c>
      <c r="AE18" s="6">
        <v>5</v>
      </c>
      <c r="AF18" s="6">
        <v>12</v>
      </c>
      <c r="AG18" s="6">
        <v>11</v>
      </c>
      <c r="AH18" s="27">
        <v>3.5999999999999996</v>
      </c>
      <c r="AI18" s="28">
        <v>930000</v>
      </c>
      <c r="AJ18" s="28">
        <v>878000</v>
      </c>
      <c r="AK18" s="28">
        <v>670000</v>
      </c>
      <c r="AL18" s="29">
        <v>5.9225512528473807E-2</v>
      </c>
      <c r="AM18" s="29">
        <v>0.38805970149253732</v>
      </c>
      <c r="AN18" s="6">
        <v>1.5</v>
      </c>
      <c r="AO18" s="27">
        <v>-1.4</v>
      </c>
      <c r="AP18" s="6">
        <v>2.9</v>
      </c>
      <c r="AQ18" s="28">
        <v>750</v>
      </c>
      <c r="AR18" s="28">
        <v>700</v>
      </c>
      <c r="AS18" s="25">
        <v>7.1428571428571425E-2</v>
      </c>
      <c r="AT18" s="30">
        <v>3627.6800000000003</v>
      </c>
      <c r="AU18" s="24">
        <v>0.84870000000000001</v>
      </c>
      <c r="AV18" s="24">
        <v>0.15129999999999999</v>
      </c>
      <c r="AW18" s="24">
        <v>0.92369999999999997</v>
      </c>
      <c r="AX18" s="24">
        <v>3.0200000000000001E-2</v>
      </c>
      <c r="AY18" s="24">
        <v>0.46229999999999999</v>
      </c>
      <c r="AZ18" s="24">
        <v>0.40899999999999997</v>
      </c>
      <c r="BA18" s="24">
        <v>0.10290000000000001</v>
      </c>
      <c r="BB18" s="31">
        <v>10</v>
      </c>
      <c r="BC18" s="23">
        <v>16</v>
      </c>
      <c r="BD18" s="32" t="s">
        <v>2986</v>
      </c>
      <c r="BE18" s="33">
        <v>152.868111788536</v>
      </c>
      <c r="BF18" s="33">
        <v>-27.4821477001882</v>
      </c>
      <c r="BG18" s="34">
        <f t="shared" si="0"/>
        <v>98</v>
      </c>
      <c r="BH18" s="34">
        <f t="shared" si="1"/>
        <v>92</v>
      </c>
      <c r="BI18" s="34">
        <f t="shared" si="2"/>
        <v>80</v>
      </c>
      <c r="BJ18" s="34">
        <f t="shared" si="3"/>
        <v>30</v>
      </c>
      <c r="BK18" s="34">
        <f t="shared" si="4"/>
        <v>100</v>
      </c>
      <c r="BL18" s="34">
        <f t="shared" si="5"/>
        <v>92</v>
      </c>
      <c r="BM18" s="35">
        <f t="shared" si="6"/>
        <v>73</v>
      </c>
      <c r="BN18" s="34">
        <f t="shared" si="7"/>
        <v>100</v>
      </c>
      <c r="BO18" s="35">
        <f t="shared" si="8"/>
        <v>100</v>
      </c>
      <c r="BP18" s="35">
        <f t="shared" si="9"/>
        <v>93</v>
      </c>
      <c r="BQ18" s="35">
        <f t="shared" si="10"/>
        <v>100</v>
      </c>
      <c r="BR18" s="35">
        <f t="shared" si="11"/>
        <v>71</v>
      </c>
    </row>
    <row r="19" spans="2:70" x14ac:dyDescent="0.3">
      <c r="B19" s="6" t="s">
        <v>1400</v>
      </c>
      <c r="C19" s="6">
        <v>505021096</v>
      </c>
      <c r="D19" s="6" t="s">
        <v>406</v>
      </c>
      <c r="E19" s="6" t="s">
        <v>243</v>
      </c>
      <c r="F19" s="6" t="s">
        <v>2720</v>
      </c>
      <c r="G19" s="6" t="s">
        <v>93</v>
      </c>
      <c r="H19" s="6" t="s">
        <v>4995</v>
      </c>
      <c r="I19" s="22">
        <v>595000</v>
      </c>
      <c r="J19" s="22">
        <v>595000</v>
      </c>
      <c r="K19" s="22">
        <v>499200</v>
      </c>
      <c r="L19" s="22">
        <v>900000</v>
      </c>
      <c r="M19" s="22">
        <v>966000</v>
      </c>
      <c r="N19" s="22">
        <v>565000</v>
      </c>
      <c r="O19" s="23">
        <v>28</v>
      </c>
      <c r="P19" s="23">
        <v>34</v>
      </c>
      <c r="Q19" s="23">
        <v>34</v>
      </c>
      <c r="R19" s="22">
        <v>650</v>
      </c>
      <c r="S19" s="22">
        <v>600</v>
      </c>
      <c r="T19" s="24">
        <v>2.5</v>
      </c>
      <c r="U19" s="24">
        <v>-0.60000000000000009</v>
      </c>
      <c r="V19" s="24">
        <v>3.1</v>
      </c>
      <c r="W19" s="24">
        <v>3.4</v>
      </c>
      <c r="X19" s="25">
        <v>5.6806722689075627E-2</v>
      </c>
      <c r="Y19" s="24">
        <v>2</v>
      </c>
      <c r="Z19" s="24">
        <v>-0.79999999999999982</v>
      </c>
      <c r="AA19" s="24">
        <v>2.8</v>
      </c>
      <c r="AB19" s="24">
        <v>2.9</v>
      </c>
      <c r="AC19" s="26">
        <v>0.24487643158529235</v>
      </c>
      <c r="AD19" s="24">
        <v>4.3106945796819209</v>
      </c>
      <c r="AE19" s="6">
        <v>134</v>
      </c>
      <c r="AF19" s="6">
        <v>157</v>
      </c>
      <c r="AG19" s="6">
        <v>258</v>
      </c>
      <c r="AH19" s="27">
        <v>0.93180686908909915</v>
      </c>
      <c r="AI19" s="28">
        <v>650000</v>
      </c>
      <c r="AJ19" s="28">
        <v>525000</v>
      </c>
      <c r="AK19" s="28">
        <v>450000</v>
      </c>
      <c r="AL19" s="29">
        <v>0.23809523809523808</v>
      </c>
      <c r="AM19" s="29">
        <v>0.44444444444444442</v>
      </c>
      <c r="AN19" s="6">
        <v>3.2</v>
      </c>
      <c r="AO19" s="27">
        <v>-0.5</v>
      </c>
      <c r="AP19" s="6">
        <v>3.7</v>
      </c>
      <c r="AQ19" s="28">
        <v>650</v>
      </c>
      <c r="AR19" s="28">
        <v>580</v>
      </c>
      <c r="AS19" s="25">
        <v>0.1206896551724138</v>
      </c>
      <c r="AT19" s="30">
        <v>2654.4</v>
      </c>
      <c r="AU19" s="24">
        <v>0.75129999999999997</v>
      </c>
      <c r="AV19" s="24">
        <v>0.2487</v>
      </c>
      <c r="AW19" s="24">
        <v>0.69550000000000001</v>
      </c>
      <c r="AX19" s="24">
        <v>0.18529999999999999</v>
      </c>
      <c r="AY19" s="24">
        <v>0.42480000000000001</v>
      </c>
      <c r="AZ19" s="24">
        <v>0.3644</v>
      </c>
      <c r="BA19" s="24">
        <v>0.18729999999999999</v>
      </c>
      <c r="BB19" s="31">
        <v>9.5</v>
      </c>
      <c r="BC19" s="23">
        <v>8</v>
      </c>
      <c r="BD19" s="32" t="s">
        <v>3725</v>
      </c>
      <c r="BE19" s="33">
        <v>115.782699842572</v>
      </c>
      <c r="BF19" s="33">
        <v>-31.913595085012901</v>
      </c>
      <c r="BG19" s="34">
        <f t="shared" si="0"/>
        <v>75</v>
      </c>
      <c r="BH19" s="34">
        <f t="shared" si="1"/>
        <v>64</v>
      </c>
      <c r="BI19" s="34">
        <f t="shared" si="2"/>
        <v>100</v>
      </c>
      <c r="BJ19" s="34">
        <f t="shared" si="3"/>
        <v>100</v>
      </c>
      <c r="BK19" s="34">
        <f t="shared" si="4"/>
        <v>100</v>
      </c>
      <c r="BL19" s="34">
        <f t="shared" si="5"/>
        <v>83</v>
      </c>
      <c r="BM19" s="35">
        <f t="shared" si="6"/>
        <v>100</v>
      </c>
      <c r="BN19" s="34">
        <f t="shared" si="7"/>
        <v>100</v>
      </c>
      <c r="BO19" s="35">
        <f t="shared" si="8"/>
        <v>100</v>
      </c>
      <c r="BP19" s="35">
        <f t="shared" si="9"/>
        <v>84</v>
      </c>
      <c r="BQ19" s="35">
        <f t="shared" si="10"/>
        <v>95</v>
      </c>
      <c r="BR19" s="35">
        <f t="shared" si="11"/>
        <v>71</v>
      </c>
    </row>
    <row r="20" spans="2:70" x14ac:dyDescent="0.3">
      <c r="B20" s="6" t="s">
        <v>1382</v>
      </c>
      <c r="C20" s="6">
        <v>506031129</v>
      </c>
      <c r="D20" s="6" t="s">
        <v>479</v>
      </c>
      <c r="E20" s="6" t="s">
        <v>281</v>
      </c>
      <c r="F20" s="6" t="s">
        <v>2720</v>
      </c>
      <c r="G20" s="6" t="s">
        <v>93</v>
      </c>
      <c r="H20" s="6" t="s">
        <v>4995</v>
      </c>
      <c r="I20" s="22">
        <v>742050</v>
      </c>
      <c r="J20" s="22">
        <v>700000</v>
      </c>
      <c r="K20" s="22">
        <v>600000</v>
      </c>
      <c r="L20" s="22">
        <v>832000</v>
      </c>
      <c r="M20" s="22">
        <v>825000</v>
      </c>
      <c r="N20" s="22">
        <v>770000</v>
      </c>
      <c r="O20" s="23">
        <v>48</v>
      </c>
      <c r="P20" s="23">
        <v>42</v>
      </c>
      <c r="Q20" s="23">
        <v>23</v>
      </c>
      <c r="R20" s="22">
        <v>650</v>
      </c>
      <c r="S20" s="22">
        <v>610</v>
      </c>
      <c r="T20" s="24">
        <v>1.7</v>
      </c>
      <c r="U20" s="24">
        <v>-0.30000000000000004</v>
      </c>
      <c r="V20" s="24">
        <v>2</v>
      </c>
      <c r="W20" s="24">
        <v>2.9</v>
      </c>
      <c r="X20" s="25">
        <v>4.5549491274172897E-2</v>
      </c>
      <c r="Y20" s="24">
        <v>1.8</v>
      </c>
      <c r="Z20" s="24">
        <v>-0.40000000000000013</v>
      </c>
      <c r="AA20" s="24">
        <v>2.2000000000000002</v>
      </c>
      <c r="AB20" s="24">
        <v>1.9</v>
      </c>
      <c r="AC20" s="26">
        <v>0.28296301455735873</v>
      </c>
      <c r="AD20" s="24">
        <v>6.2122102056889954</v>
      </c>
      <c r="AE20" s="6">
        <v>46</v>
      </c>
      <c r="AF20" s="6">
        <v>47</v>
      </c>
      <c r="AG20" s="6">
        <v>85</v>
      </c>
      <c r="AH20" s="27">
        <v>1.3248407643312101</v>
      </c>
      <c r="AI20" s="28">
        <v>599000</v>
      </c>
      <c r="AJ20" s="28">
        <v>475000</v>
      </c>
      <c r="AK20" s="28">
        <v>405000</v>
      </c>
      <c r="AL20" s="29">
        <v>0.26105263157894737</v>
      </c>
      <c r="AM20" s="29">
        <v>0.47901234567901235</v>
      </c>
      <c r="AN20" s="6">
        <v>2.2000000000000002</v>
      </c>
      <c r="AO20" s="27">
        <v>-1.0999999999999996</v>
      </c>
      <c r="AP20" s="6">
        <v>3.3</v>
      </c>
      <c r="AQ20" s="28">
        <v>630</v>
      </c>
      <c r="AR20" s="28">
        <v>550</v>
      </c>
      <c r="AS20" s="25">
        <v>0.14545454545454545</v>
      </c>
      <c r="AT20" s="30">
        <v>2297.1200000000003</v>
      </c>
      <c r="AU20" s="24">
        <v>0.78029999999999999</v>
      </c>
      <c r="AV20" s="24">
        <v>0.21970000000000001</v>
      </c>
      <c r="AW20" s="24">
        <v>0.82779999999999998</v>
      </c>
      <c r="AX20" s="24">
        <v>0.14760000000000001</v>
      </c>
      <c r="AY20" s="24">
        <v>0.40300000000000002</v>
      </c>
      <c r="AZ20" s="24">
        <v>0.32490000000000002</v>
      </c>
      <c r="BA20" s="24">
        <v>0.22389999999999999</v>
      </c>
      <c r="BB20" s="31">
        <v>9</v>
      </c>
      <c r="BC20" s="23">
        <v>10</v>
      </c>
      <c r="BD20" s="32" t="s">
        <v>3711</v>
      </c>
      <c r="BE20" s="33">
        <v>115.890856184396</v>
      </c>
      <c r="BF20" s="33">
        <v>-32.033412390685797</v>
      </c>
      <c r="BG20" s="34">
        <f t="shared" si="0"/>
        <v>88</v>
      </c>
      <c r="BH20" s="34">
        <f t="shared" si="1"/>
        <v>80</v>
      </c>
      <c r="BI20" s="34">
        <f t="shared" si="2"/>
        <v>100</v>
      </c>
      <c r="BJ20" s="34">
        <f t="shared" si="3"/>
        <v>100</v>
      </c>
      <c r="BK20" s="34">
        <f t="shared" si="4"/>
        <v>100</v>
      </c>
      <c r="BL20" s="34">
        <f t="shared" si="5"/>
        <v>79</v>
      </c>
      <c r="BM20" s="35">
        <f t="shared" si="6"/>
        <v>100</v>
      </c>
      <c r="BN20" s="34">
        <f t="shared" si="7"/>
        <v>88</v>
      </c>
      <c r="BO20" s="35">
        <f t="shared" si="8"/>
        <v>78</v>
      </c>
      <c r="BP20" s="35">
        <f t="shared" si="9"/>
        <v>87</v>
      </c>
      <c r="BQ20" s="35">
        <f t="shared" si="10"/>
        <v>90</v>
      </c>
      <c r="BR20" s="35">
        <f t="shared" si="11"/>
        <v>71</v>
      </c>
    </row>
    <row r="21" spans="2:70" x14ac:dyDescent="0.3">
      <c r="B21" s="6" t="s">
        <v>469</v>
      </c>
      <c r="C21" s="6">
        <v>507041181</v>
      </c>
      <c r="D21" s="6" t="s">
        <v>469</v>
      </c>
      <c r="E21" s="6" t="s">
        <v>284</v>
      </c>
      <c r="F21" s="6" t="s">
        <v>2720</v>
      </c>
      <c r="G21" s="6" t="s">
        <v>93</v>
      </c>
      <c r="H21" s="6" t="s">
        <v>4995</v>
      </c>
      <c r="I21" s="22">
        <v>656250</v>
      </c>
      <c r="J21" s="22">
        <v>682500</v>
      </c>
      <c r="K21" s="22">
        <v>550000</v>
      </c>
      <c r="L21" s="22">
        <v>865000</v>
      </c>
      <c r="M21" s="22">
        <v>870000</v>
      </c>
      <c r="N21" s="22">
        <v>805000</v>
      </c>
      <c r="O21" s="23">
        <v>30</v>
      </c>
      <c r="P21" s="23">
        <v>38</v>
      </c>
      <c r="Q21" s="23">
        <v>49</v>
      </c>
      <c r="R21" s="22">
        <v>630</v>
      </c>
      <c r="S21" s="22">
        <v>599</v>
      </c>
      <c r="T21" s="24">
        <v>3</v>
      </c>
      <c r="U21" s="24">
        <v>-0.39999999999999991</v>
      </c>
      <c r="V21" s="24">
        <v>3.4</v>
      </c>
      <c r="W21" s="24">
        <v>3.4</v>
      </c>
      <c r="X21" s="25">
        <v>4.9919999999999999E-2</v>
      </c>
      <c r="Y21" s="24">
        <v>1.5</v>
      </c>
      <c r="Z21" s="24">
        <v>-0.5</v>
      </c>
      <c r="AA21" s="24">
        <v>2</v>
      </c>
      <c r="AB21" s="24">
        <v>2.1</v>
      </c>
      <c r="AC21" s="26">
        <v>0.24541884816753923</v>
      </c>
      <c r="AD21" s="24">
        <v>4.9162429520741036</v>
      </c>
      <c r="AE21" s="6">
        <v>87</v>
      </c>
      <c r="AF21" s="6">
        <v>96</v>
      </c>
      <c r="AG21" s="6">
        <v>137</v>
      </c>
      <c r="AH21" s="27">
        <v>1.9384615384615385</v>
      </c>
      <c r="AI21" s="28">
        <v>825000</v>
      </c>
      <c r="AJ21" s="28">
        <v>688000</v>
      </c>
      <c r="AK21" s="28">
        <v>615000</v>
      </c>
      <c r="AL21" s="29">
        <v>0.19912790697674418</v>
      </c>
      <c r="AM21" s="29">
        <v>0.34146341463414637</v>
      </c>
      <c r="AN21" s="6">
        <v>2.4</v>
      </c>
      <c r="AO21" s="27">
        <v>-0.70000000000000018</v>
      </c>
      <c r="AP21" s="6">
        <v>3.1</v>
      </c>
      <c r="AQ21" s="28">
        <v>650</v>
      </c>
      <c r="AR21" s="28">
        <v>600</v>
      </c>
      <c r="AS21" s="25">
        <v>8.3333333333333329E-2</v>
      </c>
      <c r="AT21" s="30">
        <v>2567.0400000000004</v>
      </c>
      <c r="AU21" s="24">
        <v>0.73350000000000004</v>
      </c>
      <c r="AV21" s="24">
        <v>0.26650000000000001</v>
      </c>
      <c r="AW21" s="24">
        <v>0.76529999999999998</v>
      </c>
      <c r="AX21" s="24">
        <v>0.20300000000000001</v>
      </c>
      <c r="AY21" s="24">
        <v>0.41570000000000001</v>
      </c>
      <c r="AZ21" s="24">
        <v>0.39369999999999999</v>
      </c>
      <c r="BA21" s="24">
        <v>0.16880000000000001</v>
      </c>
      <c r="BB21" s="31">
        <v>7.5</v>
      </c>
      <c r="BC21" s="23">
        <v>10</v>
      </c>
      <c r="BD21" s="32" t="s">
        <v>3310</v>
      </c>
      <c r="BE21" s="33">
        <v>115.80892866770201</v>
      </c>
      <c r="BF21" s="33">
        <v>-32.031588619228202</v>
      </c>
      <c r="BG21" s="34">
        <f t="shared" si="0"/>
        <v>67</v>
      </c>
      <c r="BH21" s="34">
        <f t="shared" si="1"/>
        <v>77</v>
      </c>
      <c r="BI21" s="34">
        <f t="shared" si="2"/>
        <v>100</v>
      </c>
      <c r="BJ21" s="34">
        <f t="shared" si="3"/>
        <v>100</v>
      </c>
      <c r="BK21" s="34">
        <f t="shared" si="4"/>
        <v>100</v>
      </c>
      <c r="BL21" s="34">
        <f t="shared" si="5"/>
        <v>81</v>
      </c>
      <c r="BM21" s="35">
        <f t="shared" si="6"/>
        <v>100</v>
      </c>
      <c r="BN21" s="34">
        <f t="shared" si="7"/>
        <v>100</v>
      </c>
      <c r="BO21" s="35">
        <f t="shared" si="8"/>
        <v>100</v>
      </c>
      <c r="BP21" s="35">
        <f t="shared" si="9"/>
        <v>92</v>
      </c>
      <c r="BQ21" s="35">
        <f t="shared" si="10"/>
        <v>75</v>
      </c>
      <c r="BR21" s="35">
        <f t="shared" si="11"/>
        <v>71</v>
      </c>
    </row>
    <row r="22" spans="2:70" x14ac:dyDescent="0.3">
      <c r="B22" s="6" t="s">
        <v>742</v>
      </c>
      <c r="C22" s="6">
        <v>402051053</v>
      </c>
      <c r="D22" s="6" t="s">
        <v>466</v>
      </c>
      <c r="E22" s="6" t="s">
        <v>420</v>
      </c>
      <c r="F22" s="6" t="s">
        <v>2379</v>
      </c>
      <c r="G22" s="6" t="s">
        <v>82</v>
      </c>
      <c r="H22" s="6" t="s">
        <v>4995</v>
      </c>
      <c r="I22" s="22">
        <v>576800</v>
      </c>
      <c r="J22" s="22">
        <v>535600</v>
      </c>
      <c r="K22" s="22">
        <v>475000</v>
      </c>
      <c r="L22" s="22">
        <v>596000</v>
      </c>
      <c r="M22" s="22">
        <v>570000</v>
      </c>
      <c r="N22" s="22">
        <v>524000</v>
      </c>
      <c r="O22" s="23">
        <v>38</v>
      </c>
      <c r="P22" s="23">
        <v>38</v>
      </c>
      <c r="Q22" s="23">
        <v>24</v>
      </c>
      <c r="R22" s="22">
        <v>500</v>
      </c>
      <c r="S22" s="22">
        <v>480</v>
      </c>
      <c r="T22" s="24">
        <v>1.4</v>
      </c>
      <c r="U22" s="24">
        <v>9.9999999999999867E-2</v>
      </c>
      <c r="V22" s="24">
        <v>1.3</v>
      </c>
      <c r="W22" s="24">
        <v>1.8</v>
      </c>
      <c r="X22" s="25">
        <v>4.5076282940360611E-2</v>
      </c>
      <c r="Y22" s="24">
        <v>0.9</v>
      </c>
      <c r="Z22" s="24">
        <v>-0.29999999999999993</v>
      </c>
      <c r="AA22" s="24">
        <v>1.2</v>
      </c>
      <c r="AB22" s="24">
        <v>1.3</v>
      </c>
      <c r="AC22" s="26">
        <v>0.26941977756703162</v>
      </c>
      <c r="AD22" s="24">
        <v>5.9769741423332245</v>
      </c>
      <c r="AE22" s="6">
        <v>17</v>
      </c>
      <c r="AF22" s="6">
        <v>21</v>
      </c>
      <c r="AG22" s="6">
        <v>23</v>
      </c>
      <c r="AH22" s="27">
        <v>1.4430379746835444</v>
      </c>
      <c r="AI22" s="28">
        <v>580000</v>
      </c>
      <c r="AJ22" s="28">
        <v>500000</v>
      </c>
      <c r="AK22" s="28">
        <v>425000</v>
      </c>
      <c r="AL22" s="29">
        <v>0.16</v>
      </c>
      <c r="AM22" s="29">
        <v>0.36470588235294116</v>
      </c>
      <c r="AN22" s="6">
        <v>1.7</v>
      </c>
      <c r="AO22" s="27">
        <v>0.19999999999999996</v>
      </c>
      <c r="AP22" s="6">
        <v>1.5</v>
      </c>
      <c r="AQ22" s="28">
        <v>495</v>
      </c>
      <c r="AR22" s="28">
        <v>440</v>
      </c>
      <c r="AS22" s="25">
        <v>0.125</v>
      </c>
      <c r="AT22" s="30">
        <v>1855.8400000000001</v>
      </c>
      <c r="AU22" s="24">
        <v>0.76100000000000001</v>
      </c>
      <c r="AV22" s="24">
        <v>0.23899999999999999</v>
      </c>
      <c r="AW22" s="24">
        <v>0.91180000000000005</v>
      </c>
      <c r="AX22" s="24">
        <v>0.08</v>
      </c>
      <c r="AY22" s="24">
        <v>0.36349999999999999</v>
      </c>
      <c r="AZ22" s="24">
        <v>0.438</v>
      </c>
      <c r="BA22" s="24">
        <v>0.18049999999999999</v>
      </c>
      <c r="BB22" s="31">
        <v>6</v>
      </c>
      <c r="BC22" s="23">
        <v>14</v>
      </c>
      <c r="BD22" s="32" t="s">
        <v>3168</v>
      </c>
      <c r="BE22" s="33">
        <v>138.68485441841401</v>
      </c>
      <c r="BF22" s="33">
        <v>-34.810822496988003</v>
      </c>
      <c r="BG22" s="34">
        <f t="shared" si="0"/>
        <v>93</v>
      </c>
      <c r="BH22" s="34">
        <f t="shared" si="1"/>
        <v>88</v>
      </c>
      <c r="BI22" s="34">
        <f t="shared" si="2"/>
        <v>100</v>
      </c>
      <c r="BJ22" s="34">
        <f t="shared" si="3"/>
        <v>80</v>
      </c>
      <c r="BK22" s="34">
        <f t="shared" si="4"/>
        <v>100</v>
      </c>
      <c r="BL22" s="34">
        <f t="shared" si="5"/>
        <v>70</v>
      </c>
      <c r="BM22" s="35">
        <f t="shared" si="6"/>
        <v>100</v>
      </c>
      <c r="BN22" s="34">
        <f t="shared" si="7"/>
        <v>90</v>
      </c>
      <c r="BO22" s="35">
        <f t="shared" si="8"/>
        <v>87</v>
      </c>
      <c r="BP22" s="35">
        <f t="shared" si="9"/>
        <v>100</v>
      </c>
      <c r="BQ22" s="35">
        <f t="shared" si="10"/>
        <v>60</v>
      </c>
      <c r="BR22" s="35">
        <f t="shared" si="11"/>
        <v>70</v>
      </c>
    </row>
    <row r="23" spans="2:70" x14ac:dyDescent="0.3">
      <c r="B23" s="6" t="s">
        <v>465</v>
      </c>
      <c r="C23" s="6">
        <v>402051051</v>
      </c>
      <c r="D23" s="6" t="s">
        <v>466</v>
      </c>
      <c r="E23" s="6" t="s">
        <v>420</v>
      </c>
      <c r="F23" s="6" t="s">
        <v>2379</v>
      </c>
      <c r="G23" s="6" t="s">
        <v>82</v>
      </c>
      <c r="H23" s="6" t="s">
        <v>4995</v>
      </c>
      <c r="I23" s="22">
        <v>688315</v>
      </c>
      <c r="J23" s="22">
        <v>725000</v>
      </c>
      <c r="K23" s="22">
        <v>530000</v>
      </c>
      <c r="L23" s="22">
        <v>681500</v>
      </c>
      <c r="M23" s="22">
        <v>681500</v>
      </c>
      <c r="N23" s="22">
        <v>548000</v>
      </c>
      <c r="O23" s="23">
        <v>14</v>
      </c>
      <c r="P23" s="23">
        <v>19</v>
      </c>
      <c r="Q23" s="23">
        <v>15</v>
      </c>
      <c r="R23" s="22">
        <v>490</v>
      </c>
      <c r="S23" s="22">
        <v>480</v>
      </c>
      <c r="T23" s="24">
        <v>2.2000000000000002</v>
      </c>
      <c r="U23" s="24">
        <v>0.20000000000000018</v>
      </c>
      <c r="V23" s="24">
        <v>2</v>
      </c>
      <c r="W23" s="24">
        <v>1.6</v>
      </c>
      <c r="X23" s="25">
        <v>3.7017935102387718E-2</v>
      </c>
      <c r="Y23" s="24">
        <v>0.6</v>
      </c>
      <c r="Z23" s="24">
        <v>-0.20000000000000007</v>
      </c>
      <c r="AA23" s="24">
        <v>0.8</v>
      </c>
      <c r="AB23" s="24">
        <v>1.4</v>
      </c>
      <c r="AC23" s="26">
        <v>0.22786458333333331</v>
      </c>
      <c r="AD23" s="24">
        <v>6.1555184724130036</v>
      </c>
      <c r="AE23" s="6">
        <v>17</v>
      </c>
      <c r="AF23" s="6">
        <v>21</v>
      </c>
      <c r="AG23" s="6">
        <v>23</v>
      </c>
      <c r="AH23" s="27">
        <v>1.4430379746835444</v>
      </c>
      <c r="AI23" s="28">
        <v>580000</v>
      </c>
      <c r="AJ23" s="28">
        <v>500000</v>
      </c>
      <c r="AK23" s="28">
        <v>425000</v>
      </c>
      <c r="AL23" s="29">
        <v>0.16</v>
      </c>
      <c r="AM23" s="29">
        <v>0.36470588235294116</v>
      </c>
      <c r="AN23" s="6">
        <v>1.7</v>
      </c>
      <c r="AO23" s="27">
        <v>0.19999999999999996</v>
      </c>
      <c r="AP23" s="6">
        <v>1.5</v>
      </c>
      <c r="AQ23" s="28">
        <v>495</v>
      </c>
      <c r="AR23" s="28">
        <v>440</v>
      </c>
      <c r="AS23" s="25">
        <v>0.125</v>
      </c>
      <c r="AT23" s="30">
        <v>2150.4</v>
      </c>
      <c r="AU23" s="24">
        <v>0.79610000000000003</v>
      </c>
      <c r="AV23" s="24">
        <v>0.2039</v>
      </c>
      <c r="AW23" s="24">
        <v>0.94430000000000003</v>
      </c>
      <c r="AX23" s="24">
        <v>3.9399999999999998E-2</v>
      </c>
      <c r="AY23" s="24">
        <v>0.41689999999999999</v>
      </c>
      <c r="AZ23" s="24">
        <v>0.41959999999999997</v>
      </c>
      <c r="BA23" s="24">
        <v>0.13550000000000001</v>
      </c>
      <c r="BB23" s="31">
        <v>7</v>
      </c>
      <c r="BC23" s="23">
        <v>13</v>
      </c>
      <c r="BD23" s="32" t="s">
        <v>2951</v>
      </c>
      <c r="BE23" s="33">
        <v>138.720994125027</v>
      </c>
      <c r="BF23" s="33">
        <v>-34.853712529422403</v>
      </c>
      <c r="BG23" s="34">
        <f t="shared" si="0"/>
        <v>80</v>
      </c>
      <c r="BH23" s="34">
        <f t="shared" si="1"/>
        <v>88</v>
      </c>
      <c r="BI23" s="34">
        <f t="shared" si="2"/>
        <v>100</v>
      </c>
      <c r="BJ23" s="34">
        <f t="shared" si="3"/>
        <v>80</v>
      </c>
      <c r="BK23" s="34">
        <f t="shared" si="4"/>
        <v>100</v>
      </c>
      <c r="BL23" s="34">
        <f t="shared" si="5"/>
        <v>82</v>
      </c>
      <c r="BM23" s="35">
        <f t="shared" si="6"/>
        <v>74</v>
      </c>
      <c r="BN23" s="34">
        <f t="shared" si="7"/>
        <v>89</v>
      </c>
      <c r="BO23" s="35">
        <f t="shared" si="8"/>
        <v>100</v>
      </c>
      <c r="BP23" s="35">
        <f t="shared" si="9"/>
        <v>100</v>
      </c>
      <c r="BQ23" s="35">
        <f t="shared" si="10"/>
        <v>70</v>
      </c>
      <c r="BR23" s="35">
        <f t="shared" si="11"/>
        <v>70</v>
      </c>
    </row>
    <row r="24" spans="2:70" x14ac:dyDescent="0.3">
      <c r="B24" s="6" t="s">
        <v>395</v>
      </c>
      <c r="C24" s="6">
        <v>505011072</v>
      </c>
      <c r="D24" s="6" t="s">
        <v>242</v>
      </c>
      <c r="E24" s="6" t="s">
        <v>243</v>
      </c>
      <c r="F24" s="6" t="s">
        <v>2720</v>
      </c>
      <c r="G24" s="6" t="s">
        <v>93</v>
      </c>
      <c r="H24" s="6" t="s">
        <v>4995</v>
      </c>
      <c r="I24" s="22">
        <v>649350</v>
      </c>
      <c r="J24" s="22">
        <v>651000</v>
      </c>
      <c r="K24" s="22">
        <v>465000</v>
      </c>
      <c r="L24" s="22">
        <v>820000</v>
      </c>
      <c r="M24" s="22">
        <v>780000</v>
      </c>
      <c r="N24" s="22">
        <v>655000</v>
      </c>
      <c r="O24" s="23">
        <v>40</v>
      </c>
      <c r="P24" s="23">
        <v>23</v>
      </c>
      <c r="Q24" s="23">
        <v>23</v>
      </c>
      <c r="R24" s="22">
        <v>680</v>
      </c>
      <c r="S24" s="22">
        <v>650</v>
      </c>
      <c r="T24" s="24">
        <v>1.6</v>
      </c>
      <c r="U24" s="24">
        <v>-0.29999999999999982</v>
      </c>
      <c r="V24" s="24">
        <v>1.9</v>
      </c>
      <c r="W24" s="24">
        <v>1.6</v>
      </c>
      <c r="X24" s="25">
        <v>5.4454454454454453E-2</v>
      </c>
      <c r="Y24" s="24">
        <v>2.8</v>
      </c>
      <c r="Z24" s="24">
        <v>-0.70000000000000018</v>
      </c>
      <c r="AA24" s="24">
        <v>3.5</v>
      </c>
      <c r="AB24" s="24">
        <v>3.7</v>
      </c>
      <c r="AC24" s="26">
        <v>0.25361021601623102</v>
      </c>
      <c r="AD24" s="24">
        <v>4.6572905477980671</v>
      </c>
      <c r="AE24" s="6">
        <v>46</v>
      </c>
      <c r="AF24" s="6">
        <v>48</v>
      </c>
      <c r="AG24" s="6">
        <v>40</v>
      </c>
      <c r="AH24" s="27">
        <v>1.2269326683291772</v>
      </c>
      <c r="AI24" s="28">
        <v>667000</v>
      </c>
      <c r="AJ24" s="28">
        <v>535000</v>
      </c>
      <c r="AK24" s="28">
        <v>480000</v>
      </c>
      <c r="AL24" s="29">
        <v>0.24672897196261681</v>
      </c>
      <c r="AM24" s="29">
        <v>0.38958333333333334</v>
      </c>
      <c r="AN24" s="6">
        <v>3.4</v>
      </c>
      <c r="AO24" s="27">
        <v>-0.69999999999999973</v>
      </c>
      <c r="AP24" s="6">
        <v>4.0999999999999996</v>
      </c>
      <c r="AQ24" s="28">
        <v>600</v>
      </c>
      <c r="AR24" s="28">
        <v>550</v>
      </c>
      <c r="AS24" s="25">
        <v>9.0909090909090912E-2</v>
      </c>
      <c r="AT24" s="30">
        <v>2681.28</v>
      </c>
      <c r="AU24" s="24">
        <v>0.81830000000000003</v>
      </c>
      <c r="AV24" s="24">
        <v>0.1817</v>
      </c>
      <c r="AW24" s="24">
        <v>0.91769999999999996</v>
      </c>
      <c r="AX24" s="24">
        <v>6.3E-2</v>
      </c>
      <c r="AY24" s="24">
        <v>0.41210000000000002</v>
      </c>
      <c r="AZ24" s="24">
        <v>0.4425</v>
      </c>
      <c r="BA24" s="24">
        <v>0.11849999999999999</v>
      </c>
      <c r="BB24" s="31">
        <v>9</v>
      </c>
      <c r="BC24" s="23">
        <v>15</v>
      </c>
      <c r="BD24" s="32" t="s">
        <v>2893</v>
      </c>
      <c r="BE24" s="33">
        <v>115.77465096793399</v>
      </c>
      <c r="BF24" s="33">
        <v>-31.828898116682101</v>
      </c>
      <c r="BG24" s="34">
        <f t="shared" si="0"/>
        <v>90</v>
      </c>
      <c r="BH24" s="34">
        <f t="shared" si="1"/>
        <v>60</v>
      </c>
      <c r="BI24" s="34">
        <f t="shared" si="2"/>
        <v>100</v>
      </c>
      <c r="BJ24" s="34">
        <f t="shared" si="3"/>
        <v>100</v>
      </c>
      <c r="BK24" s="34">
        <f t="shared" si="4"/>
        <v>100</v>
      </c>
      <c r="BL24" s="34">
        <f t="shared" si="5"/>
        <v>81</v>
      </c>
      <c r="BM24" s="35">
        <f t="shared" si="6"/>
        <v>100</v>
      </c>
      <c r="BN24" s="34">
        <f t="shared" si="7"/>
        <v>100</v>
      </c>
      <c r="BO24" s="35">
        <f t="shared" si="8"/>
        <v>98</v>
      </c>
      <c r="BP24" s="35">
        <f t="shared" si="9"/>
        <v>70</v>
      </c>
      <c r="BQ24" s="35">
        <f t="shared" si="10"/>
        <v>90</v>
      </c>
      <c r="BR24" s="35">
        <f t="shared" si="11"/>
        <v>70</v>
      </c>
    </row>
    <row r="25" spans="2:70" x14ac:dyDescent="0.3">
      <c r="B25" s="6" t="s">
        <v>682</v>
      </c>
      <c r="C25" s="6">
        <v>505011078</v>
      </c>
      <c r="D25" s="6" t="s">
        <v>242</v>
      </c>
      <c r="E25" s="6" t="s">
        <v>243</v>
      </c>
      <c r="F25" s="6" t="s">
        <v>2720</v>
      </c>
      <c r="G25" s="6" t="s">
        <v>93</v>
      </c>
      <c r="H25" s="6" t="s">
        <v>4995</v>
      </c>
      <c r="I25" s="22">
        <v>600000</v>
      </c>
      <c r="J25" s="22">
        <v>480000</v>
      </c>
      <c r="K25" s="22">
        <v>450000</v>
      </c>
      <c r="L25" s="22">
        <v>749000</v>
      </c>
      <c r="M25" s="22">
        <v>743000</v>
      </c>
      <c r="N25" s="22">
        <v>620000</v>
      </c>
      <c r="O25" s="23">
        <v>19</v>
      </c>
      <c r="P25" s="23">
        <v>19</v>
      </c>
      <c r="Q25" s="23">
        <v>23</v>
      </c>
      <c r="R25" s="22">
        <v>590</v>
      </c>
      <c r="S25" s="22">
        <v>500</v>
      </c>
      <c r="T25" s="24">
        <v>2.2000000000000002</v>
      </c>
      <c r="U25" s="24">
        <v>-0.19999999999999973</v>
      </c>
      <c r="V25" s="24">
        <v>2.4</v>
      </c>
      <c r="W25" s="24">
        <v>2.2000000000000002</v>
      </c>
      <c r="X25" s="25">
        <v>5.1133333333333336E-2</v>
      </c>
      <c r="Y25" s="24">
        <v>0.4</v>
      </c>
      <c r="Z25" s="24">
        <v>-9.9999999999999978E-2</v>
      </c>
      <c r="AA25" s="24">
        <v>0.5</v>
      </c>
      <c r="AB25" s="24">
        <v>0.6</v>
      </c>
      <c r="AC25" s="26">
        <v>0.26182192558932121</v>
      </c>
      <c r="AD25" s="24">
        <v>5.1203766412513927</v>
      </c>
      <c r="AE25" s="6">
        <v>46</v>
      </c>
      <c r="AF25" s="6">
        <v>48</v>
      </c>
      <c r="AG25" s="6">
        <v>40</v>
      </c>
      <c r="AH25" s="27">
        <v>1.2269326683291772</v>
      </c>
      <c r="AI25" s="28">
        <v>667000</v>
      </c>
      <c r="AJ25" s="28">
        <v>535000</v>
      </c>
      <c r="AK25" s="28">
        <v>480000</v>
      </c>
      <c r="AL25" s="29">
        <v>0.24672897196261681</v>
      </c>
      <c r="AM25" s="29">
        <v>0.38958333333333334</v>
      </c>
      <c r="AN25" s="6">
        <v>3.4</v>
      </c>
      <c r="AO25" s="27">
        <v>-0.69999999999999973</v>
      </c>
      <c r="AP25" s="6">
        <v>4.0999999999999996</v>
      </c>
      <c r="AQ25" s="28">
        <v>600</v>
      </c>
      <c r="AR25" s="28">
        <v>550</v>
      </c>
      <c r="AS25" s="25">
        <v>9.0909090909090912E-2</v>
      </c>
      <c r="AT25" s="30">
        <v>2253.44</v>
      </c>
      <c r="AU25" s="24">
        <v>0.7722</v>
      </c>
      <c r="AV25" s="24">
        <v>0.2278</v>
      </c>
      <c r="AW25" s="24">
        <v>0.84260000000000002</v>
      </c>
      <c r="AX25" s="24">
        <v>0.13730000000000001</v>
      </c>
      <c r="AY25" s="24">
        <v>0.4</v>
      </c>
      <c r="AZ25" s="24">
        <v>0.437</v>
      </c>
      <c r="BA25" s="24">
        <v>0.1183</v>
      </c>
      <c r="BB25" s="31">
        <v>7</v>
      </c>
      <c r="BC25" s="23">
        <v>16</v>
      </c>
      <c r="BD25" s="32" t="s">
        <v>3117</v>
      </c>
      <c r="BE25" s="33">
        <v>115.80106732316899</v>
      </c>
      <c r="BF25" s="33">
        <v>-31.811559340522301</v>
      </c>
      <c r="BG25" s="34">
        <f t="shared" si="0"/>
        <v>80</v>
      </c>
      <c r="BH25" s="34">
        <f t="shared" si="1"/>
        <v>60</v>
      </c>
      <c r="BI25" s="34">
        <f t="shared" si="2"/>
        <v>100</v>
      </c>
      <c r="BJ25" s="34">
        <f t="shared" si="3"/>
        <v>100</v>
      </c>
      <c r="BK25" s="34">
        <f t="shared" si="4"/>
        <v>100</v>
      </c>
      <c r="BL25" s="34">
        <f t="shared" si="5"/>
        <v>78</v>
      </c>
      <c r="BM25" s="35">
        <f t="shared" si="6"/>
        <v>100</v>
      </c>
      <c r="BN25" s="34">
        <f t="shared" si="7"/>
        <v>99</v>
      </c>
      <c r="BO25" s="35">
        <f t="shared" si="8"/>
        <v>92</v>
      </c>
      <c r="BP25" s="35">
        <f t="shared" si="9"/>
        <v>100</v>
      </c>
      <c r="BQ25" s="35">
        <f t="shared" si="10"/>
        <v>70</v>
      </c>
      <c r="BR25" s="35">
        <f t="shared" si="11"/>
        <v>70</v>
      </c>
    </row>
    <row r="26" spans="2:70" x14ac:dyDescent="0.3">
      <c r="B26" s="6" t="s">
        <v>700</v>
      </c>
      <c r="C26" s="6">
        <v>505021301</v>
      </c>
      <c r="D26" s="6" t="s">
        <v>406</v>
      </c>
      <c r="E26" s="6" t="s">
        <v>243</v>
      </c>
      <c r="F26" s="6" t="s">
        <v>2720</v>
      </c>
      <c r="G26" s="6" t="s">
        <v>93</v>
      </c>
      <c r="H26" s="6" t="s">
        <v>4995</v>
      </c>
      <c r="I26" s="22">
        <v>400000</v>
      </c>
      <c r="J26" s="22">
        <v>400000</v>
      </c>
      <c r="K26" s="22">
        <v>344650</v>
      </c>
      <c r="L26" s="22">
        <v>655000</v>
      </c>
      <c r="M26" s="22">
        <v>630000</v>
      </c>
      <c r="N26" s="22">
        <v>430000</v>
      </c>
      <c r="O26" s="23">
        <v>69</v>
      </c>
      <c r="P26" s="23">
        <v>30</v>
      </c>
      <c r="Q26" s="23">
        <v>35</v>
      </c>
      <c r="R26" s="22">
        <v>550</v>
      </c>
      <c r="S26" s="22">
        <v>500</v>
      </c>
      <c r="T26" s="24">
        <v>2.4</v>
      </c>
      <c r="U26" s="24">
        <v>0.39999999999999991</v>
      </c>
      <c r="V26" s="24">
        <v>2</v>
      </c>
      <c r="W26" s="24">
        <v>2.6</v>
      </c>
      <c r="X26" s="25">
        <v>7.1499999999999994E-2</v>
      </c>
      <c r="Y26" s="24">
        <v>0.5</v>
      </c>
      <c r="Z26" s="24">
        <v>-0.30000000000000004</v>
      </c>
      <c r="AA26" s="24">
        <v>0.8</v>
      </c>
      <c r="AB26" s="24">
        <v>1</v>
      </c>
      <c r="AC26" s="26">
        <v>0.2610693400167084</v>
      </c>
      <c r="AD26" s="24">
        <v>3.6513194407931246</v>
      </c>
      <c r="AE26" s="6">
        <v>134</v>
      </c>
      <c r="AF26" s="6">
        <v>157</v>
      </c>
      <c r="AG26" s="6">
        <v>258</v>
      </c>
      <c r="AH26" s="27">
        <v>0.93180686908909915</v>
      </c>
      <c r="AI26" s="28">
        <v>650000</v>
      </c>
      <c r="AJ26" s="28">
        <v>525000</v>
      </c>
      <c r="AK26" s="28">
        <v>450000</v>
      </c>
      <c r="AL26" s="29">
        <v>0.23809523809523808</v>
      </c>
      <c r="AM26" s="29">
        <v>0.44444444444444442</v>
      </c>
      <c r="AN26" s="6">
        <v>3.2</v>
      </c>
      <c r="AO26" s="27">
        <v>-0.5</v>
      </c>
      <c r="AP26" s="6">
        <v>3.7</v>
      </c>
      <c r="AQ26" s="28">
        <v>650</v>
      </c>
      <c r="AR26" s="28">
        <v>580</v>
      </c>
      <c r="AS26" s="25">
        <v>0.1206896551724138</v>
      </c>
      <c r="AT26" s="30">
        <v>2106.7200000000003</v>
      </c>
      <c r="AU26" s="24">
        <v>0.75239999999999996</v>
      </c>
      <c r="AV26" s="24">
        <v>0.24759999999999999</v>
      </c>
      <c r="AW26" s="24">
        <v>0.83799999999999997</v>
      </c>
      <c r="AX26" s="24">
        <v>0.13300000000000001</v>
      </c>
      <c r="AY26" s="24">
        <v>0.43530000000000002</v>
      </c>
      <c r="AZ26" s="24">
        <v>0.34810000000000002</v>
      </c>
      <c r="BA26" s="24">
        <v>0.18229999999999999</v>
      </c>
      <c r="BB26" s="31">
        <v>6.5</v>
      </c>
      <c r="BC26" s="23">
        <v>8</v>
      </c>
      <c r="BD26" s="32" t="s">
        <v>3133</v>
      </c>
      <c r="BE26" s="33">
        <v>115.866559167354</v>
      </c>
      <c r="BF26" s="33">
        <v>-31.876119536849998</v>
      </c>
      <c r="BG26" s="34">
        <f t="shared" si="0"/>
        <v>77</v>
      </c>
      <c r="BH26" s="34">
        <f t="shared" si="1"/>
        <v>64</v>
      </c>
      <c r="BI26" s="34">
        <f t="shared" si="2"/>
        <v>100</v>
      </c>
      <c r="BJ26" s="34">
        <f t="shared" si="3"/>
        <v>100</v>
      </c>
      <c r="BK26" s="34">
        <f t="shared" si="4"/>
        <v>100</v>
      </c>
      <c r="BL26" s="34">
        <f t="shared" si="5"/>
        <v>86</v>
      </c>
      <c r="BM26" s="35">
        <f t="shared" si="6"/>
        <v>100</v>
      </c>
      <c r="BN26" s="34">
        <f t="shared" si="7"/>
        <v>100</v>
      </c>
      <c r="BO26" s="35">
        <f t="shared" si="8"/>
        <v>93</v>
      </c>
      <c r="BP26" s="35">
        <f t="shared" si="9"/>
        <v>100</v>
      </c>
      <c r="BQ26" s="35">
        <f t="shared" si="10"/>
        <v>65</v>
      </c>
      <c r="BR26" s="35">
        <f t="shared" si="11"/>
        <v>70</v>
      </c>
    </row>
    <row r="27" spans="2:70" x14ac:dyDescent="0.3">
      <c r="B27" s="6" t="s">
        <v>1058</v>
      </c>
      <c r="C27" s="6">
        <v>123011433</v>
      </c>
      <c r="D27" s="6" t="s">
        <v>586</v>
      </c>
      <c r="E27" s="6" t="s">
        <v>587</v>
      </c>
      <c r="F27" s="6" t="s">
        <v>2757</v>
      </c>
      <c r="G27" s="6" t="s">
        <v>77</v>
      </c>
      <c r="H27" s="6" t="s">
        <v>4995</v>
      </c>
      <c r="I27" s="22">
        <v>615000</v>
      </c>
      <c r="J27" s="22">
        <v>615000</v>
      </c>
      <c r="K27" s="22">
        <v>599000</v>
      </c>
      <c r="L27" s="22">
        <v>620000</v>
      </c>
      <c r="M27" s="22">
        <v>620000</v>
      </c>
      <c r="N27" s="22">
        <v>525000</v>
      </c>
      <c r="O27" s="23">
        <v>40</v>
      </c>
      <c r="P27" s="23">
        <v>45</v>
      </c>
      <c r="Q27" s="23">
        <v>45</v>
      </c>
      <c r="R27" s="22">
        <v>470</v>
      </c>
      <c r="S27" s="22">
        <v>450</v>
      </c>
      <c r="T27" s="24">
        <v>1.4</v>
      </c>
      <c r="U27" s="24">
        <v>0</v>
      </c>
      <c r="V27" s="24">
        <v>1.4</v>
      </c>
      <c r="W27" s="24">
        <v>1.5</v>
      </c>
      <c r="X27" s="25">
        <v>3.9739837398373987E-2</v>
      </c>
      <c r="Y27" s="24">
        <v>2</v>
      </c>
      <c r="Z27" s="24">
        <v>-0.5</v>
      </c>
      <c r="AA27" s="24">
        <v>2.5</v>
      </c>
      <c r="AB27" s="24">
        <v>2.5</v>
      </c>
      <c r="AC27" s="26">
        <v>0.20440470391761184</v>
      </c>
      <c r="AD27" s="24">
        <v>5.1435717229677289</v>
      </c>
      <c r="AE27" s="6">
        <v>10</v>
      </c>
      <c r="AF27" s="6">
        <v>12</v>
      </c>
      <c r="AG27" s="6">
        <v>10</v>
      </c>
      <c r="AH27" s="27">
        <v>3.0857142857142859</v>
      </c>
      <c r="AI27" s="28">
        <v>685000</v>
      </c>
      <c r="AJ27" s="28">
        <v>550000</v>
      </c>
      <c r="AK27" s="28">
        <v>670000</v>
      </c>
      <c r="AL27" s="29">
        <v>0.24545454545454545</v>
      </c>
      <c r="AM27" s="29">
        <v>2.2388059701492536E-2</v>
      </c>
      <c r="AN27" s="6">
        <v>1</v>
      </c>
      <c r="AO27" s="27">
        <v>0</v>
      </c>
      <c r="AP27" s="6">
        <v>1</v>
      </c>
      <c r="AQ27" s="28">
        <v>480</v>
      </c>
      <c r="AR27" s="28">
        <v>460</v>
      </c>
      <c r="AS27" s="25">
        <v>4.3478260869565216E-2</v>
      </c>
      <c r="AT27" s="30">
        <v>2299.36</v>
      </c>
      <c r="AU27" s="24">
        <v>0.76080000000000003</v>
      </c>
      <c r="AV27" s="24">
        <v>0.2392</v>
      </c>
      <c r="AW27" s="24">
        <v>0.85250000000000004</v>
      </c>
      <c r="AX27" s="24">
        <v>0.1072</v>
      </c>
      <c r="AY27" s="24">
        <v>0.35570000000000002</v>
      </c>
      <c r="AZ27" s="24">
        <v>0.42959999999999998</v>
      </c>
      <c r="BA27" s="24">
        <v>0.16800000000000001</v>
      </c>
      <c r="BB27" s="31">
        <v>5</v>
      </c>
      <c r="BC27" s="23">
        <v>53</v>
      </c>
      <c r="BD27" s="32" t="s">
        <v>3429</v>
      </c>
      <c r="BE27" s="33">
        <v>150.681000523335</v>
      </c>
      <c r="BF27" s="33">
        <v>-34.057162504421299</v>
      </c>
      <c r="BG27" s="34">
        <f t="shared" si="0"/>
        <v>93</v>
      </c>
      <c r="BH27" s="34">
        <f t="shared" si="1"/>
        <v>100</v>
      </c>
      <c r="BI27" s="34">
        <f t="shared" si="2"/>
        <v>87</v>
      </c>
      <c r="BJ27" s="34">
        <f t="shared" si="3"/>
        <v>100</v>
      </c>
      <c r="BK27" s="34">
        <f t="shared" si="4"/>
        <v>98</v>
      </c>
      <c r="BL27" s="34">
        <f t="shared" si="5"/>
        <v>68</v>
      </c>
      <c r="BM27" s="35">
        <f t="shared" si="6"/>
        <v>83</v>
      </c>
      <c r="BN27" s="34">
        <f t="shared" si="7"/>
        <v>99</v>
      </c>
      <c r="BO27" s="35">
        <f t="shared" si="8"/>
        <v>100</v>
      </c>
      <c r="BP27" s="35">
        <f t="shared" si="9"/>
        <v>84</v>
      </c>
      <c r="BQ27" s="35">
        <f t="shared" si="10"/>
        <v>50</v>
      </c>
      <c r="BR27" s="35">
        <f t="shared" si="11"/>
        <v>70</v>
      </c>
    </row>
    <row r="28" spans="2:70" x14ac:dyDescent="0.3">
      <c r="B28" s="6" t="s">
        <v>1429</v>
      </c>
      <c r="C28" s="6">
        <v>311061334</v>
      </c>
      <c r="D28" s="6" t="s">
        <v>1170</v>
      </c>
      <c r="E28" s="6" t="s">
        <v>611</v>
      </c>
      <c r="F28" s="6" t="s">
        <v>2780</v>
      </c>
      <c r="G28" s="6" t="s">
        <v>97</v>
      </c>
      <c r="H28" s="6" t="s">
        <v>4995</v>
      </c>
      <c r="I28" s="22">
        <v>569590</v>
      </c>
      <c r="J28" s="22">
        <v>556200</v>
      </c>
      <c r="K28" s="22">
        <v>464400</v>
      </c>
      <c r="L28" s="22">
        <v>580000</v>
      </c>
      <c r="M28" s="22">
        <v>552500</v>
      </c>
      <c r="N28" s="22">
        <v>440000</v>
      </c>
      <c r="O28" s="23">
        <v>21</v>
      </c>
      <c r="P28" s="23">
        <v>21</v>
      </c>
      <c r="Q28" s="23">
        <v>20</v>
      </c>
      <c r="R28" s="22">
        <v>480</v>
      </c>
      <c r="S28" s="22">
        <v>470</v>
      </c>
      <c r="T28" s="24">
        <v>1.4</v>
      </c>
      <c r="U28" s="24">
        <v>-0.20000000000000018</v>
      </c>
      <c r="V28" s="24">
        <v>1.6</v>
      </c>
      <c r="W28" s="24">
        <v>1.7</v>
      </c>
      <c r="X28" s="25">
        <v>4.3820994048350569E-2</v>
      </c>
      <c r="Y28" s="24">
        <v>2</v>
      </c>
      <c r="Z28" s="24">
        <v>-0.5</v>
      </c>
      <c r="AA28" s="24">
        <v>2.5</v>
      </c>
      <c r="AB28" s="24">
        <v>2.7</v>
      </c>
      <c r="AC28" s="26">
        <v>0.24859131587669869</v>
      </c>
      <c r="AD28" s="24">
        <v>5.6728817151525961</v>
      </c>
      <c r="AE28" s="6">
        <v>52</v>
      </c>
      <c r="AF28" s="6">
        <v>64</v>
      </c>
      <c r="AG28" s="6">
        <v>61</v>
      </c>
      <c r="AH28" s="27">
        <v>1.1835616438356165</v>
      </c>
      <c r="AI28" s="28">
        <v>465000</v>
      </c>
      <c r="AJ28" s="28">
        <v>383600</v>
      </c>
      <c r="AK28" s="28">
        <v>295000</v>
      </c>
      <c r="AL28" s="29">
        <v>0.2122002085505735</v>
      </c>
      <c r="AM28" s="29">
        <v>0.57627118644067798</v>
      </c>
      <c r="AN28" s="6">
        <v>2.5</v>
      </c>
      <c r="AO28" s="27">
        <v>-0.20000000000000018</v>
      </c>
      <c r="AP28" s="6">
        <v>2.7</v>
      </c>
      <c r="AQ28" s="28">
        <v>450</v>
      </c>
      <c r="AR28" s="28">
        <v>420</v>
      </c>
      <c r="AS28" s="25">
        <v>7.1428571428571425E-2</v>
      </c>
      <c r="AT28" s="30">
        <v>1930.88</v>
      </c>
      <c r="AU28" s="24">
        <v>0.72699999999999998</v>
      </c>
      <c r="AV28" s="24">
        <v>0.27300000000000002</v>
      </c>
      <c r="AW28" s="24">
        <v>0.71640000000000004</v>
      </c>
      <c r="AX28" s="24">
        <v>0.24310000000000001</v>
      </c>
      <c r="AY28" s="24">
        <v>0.2863</v>
      </c>
      <c r="AZ28" s="24">
        <v>0.38100000000000001</v>
      </c>
      <c r="BA28" s="24">
        <v>0.2908</v>
      </c>
      <c r="BB28" s="31">
        <v>8</v>
      </c>
      <c r="BC28" s="23">
        <v>20</v>
      </c>
      <c r="BD28" s="32" t="s">
        <v>3753</v>
      </c>
      <c r="BE28" s="33">
        <v>153.13865221642399</v>
      </c>
      <c r="BF28" s="33">
        <v>-27.620135377464099</v>
      </c>
      <c r="BG28" s="34">
        <f t="shared" si="0"/>
        <v>93</v>
      </c>
      <c r="BH28" s="34">
        <f t="shared" si="1"/>
        <v>75</v>
      </c>
      <c r="BI28" s="34">
        <f t="shared" si="2"/>
        <v>100</v>
      </c>
      <c r="BJ28" s="34">
        <f t="shared" si="3"/>
        <v>100</v>
      </c>
      <c r="BK28" s="34">
        <f t="shared" si="4"/>
        <v>100</v>
      </c>
      <c r="BL28" s="34">
        <f t="shared" si="5"/>
        <v>53</v>
      </c>
      <c r="BM28" s="35">
        <f t="shared" si="6"/>
        <v>96</v>
      </c>
      <c r="BN28" s="34">
        <f t="shared" si="7"/>
        <v>93</v>
      </c>
      <c r="BO28" s="35">
        <f t="shared" si="8"/>
        <v>100</v>
      </c>
      <c r="BP28" s="35">
        <f t="shared" si="9"/>
        <v>84</v>
      </c>
      <c r="BQ28" s="35">
        <f t="shared" si="10"/>
        <v>80</v>
      </c>
      <c r="BR28" s="35">
        <f t="shared" si="11"/>
        <v>70</v>
      </c>
    </row>
    <row r="29" spans="2:70" x14ac:dyDescent="0.3">
      <c r="B29" s="6" t="s">
        <v>947</v>
      </c>
      <c r="C29" s="6">
        <v>401061022</v>
      </c>
      <c r="D29" s="6" t="s">
        <v>948</v>
      </c>
      <c r="E29" s="6" t="s">
        <v>343</v>
      </c>
      <c r="F29" s="6" t="s">
        <v>2379</v>
      </c>
      <c r="G29" s="6" t="s">
        <v>82</v>
      </c>
      <c r="H29" s="6" t="s">
        <v>4995</v>
      </c>
      <c r="I29" s="22">
        <v>462000</v>
      </c>
      <c r="J29" s="22">
        <v>456750</v>
      </c>
      <c r="K29" s="22">
        <v>442800</v>
      </c>
      <c r="L29" s="22">
        <v>480000</v>
      </c>
      <c r="M29" s="22">
        <v>480000</v>
      </c>
      <c r="N29" s="22">
        <v>426000</v>
      </c>
      <c r="O29" s="23">
        <v>15</v>
      </c>
      <c r="P29" s="23">
        <v>17</v>
      </c>
      <c r="Q29" s="23">
        <v>40</v>
      </c>
      <c r="R29" s="22">
        <v>550</v>
      </c>
      <c r="S29" s="22">
        <v>530</v>
      </c>
      <c r="T29" s="24">
        <v>2.2999999999999998</v>
      </c>
      <c r="U29" s="24">
        <v>-0.10000000000000009</v>
      </c>
      <c r="V29" s="24">
        <v>2.4</v>
      </c>
      <c r="W29" s="24">
        <v>3.9</v>
      </c>
      <c r="X29" s="25">
        <v>6.1904761904761907E-2</v>
      </c>
      <c r="Y29" s="24">
        <v>4</v>
      </c>
      <c r="Z29" s="24">
        <v>-1.7999999999999998</v>
      </c>
      <c r="AA29" s="24">
        <v>5.8</v>
      </c>
      <c r="AB29" s="24">
        <v>6.1</v>
      </c>
      <c r="AC29" s="26">
        <v>0.2393135616819827</v>
      </c>
      <c r="AD29" s="24">
        <v>3.8658344579397208</v>
      </c>
      <c r="AE29" s="6">
        <v>27</v>
      </c>
      <c r="AF29" s="6">
        <v>25</v>
      </c>
      <c r="AG29" s="6">
        <v>18</v>
      </c>
      <c r="AH29" s="27">
        <v>1.9534883720930232</v>
      </c>
      <c r="AI29" s="28">
        <v>560000</v>
      </c>
      <c r="AJ29" s="28">
        <v>478000</v>
      </c>
      <c r="AK29" s="28">
        <v>430000</v>
      </c>
      <c r="AL29" s="29">
        <v>0.17154811715481172</v>
      </c>
      <c r="AM29" s="29">
        <v>0.30232558139534882</v>
      </c>
      <c r="AN29" s="6">
        <v>2.4</v>
      </c>
      <c r="AO29" s="27">
        <v>-0.80000000000000027</v>
      </c>
      <c r="AP29" s="6">
        <v>3.2</v>
      </c>
      <c r="AQ29" s="28">
        <v>520</v>
      </c>
      <c r="AR29" s="28">
        <v>480</v>
      </c>
      <c r="AS29" s="25">
        <v>8.3333333333333329E-2</v>
      </c>
      <c r="AT29" s="30">
        <v>2298.2400000000002</v>
      </c>
      <c r="AU29" s="24">
        <v>0.66169999999999995</v>
      </c>
      <c r="AV29" s="24">
        <v>0.33829999999999999</v>
      </c>
      <c r="AW29" s="24">
        <v>0.65610000000000002</v>
      </c>
      <c r="AX29" s="24">
        <v>0.2142</v>
      </c>
      <c r="AY29" s="24">
        <v>0.4073</v>
      </c>
      <c r="AZ29" s="24">
        <v>0.27950000000000003</v>
      </c>
      <c r="BA29" s="24">
        <v>0.27539999999999998</v>
      </c>
      <c r="BB29" s="31">
        <v>10</v>
      </c>
      <c r="BC29" s="23">
        <v>3</v>
      </c>
      <c r="BD29" s="32" t="s">
        <v>3333</v>
      </c>
      <c r="BE29" s="33">
        <v>138.61102790672601</v>
      </c>
      <c r="BF29" s="33">
        <v>-34.894694884404799</v>
      </c>
      <c r="BG29" s="34">
        <f t="shared" si="0"/>
        <v>79</v>
      </c>
      <c r="BH29" s="34">
        <f t="shared" si="1"/>
        <v>77</v>
      </c>
      <c r="BI29" s="34">
        <f t="shared" si="2"/>
        <v>100</v>
      </c>
      <c r="BJ29" s="34">
        <f t="shared" si="3"/>
        <v>86</v>
      </c>
      <c r="BK29" s="34">
        <f t="shared" si="4"/>
        <v>100</v>
      </c>
      <c r="BL29" s="34">
        <f t="shared" si="5"/>
        <v>80</v>
      </c>
      <c r="BM29" s="35">
        <f t="shared" si="6"/>
        <v>100</v>
      </c>
      <c r="BN29" s="34">
        <f t="shared" si="7"/>
        <v>100</v>
      </c>
      <c r="BO29" s="35">
        <f t="shared" si="8"/>
        <v>100</v>
      </c>
      <c r="BP29" s="35">
        <f t="shared" si="9"/>
        <v>51</v>
      </c>
      <c r="BQ29" s="35">
        <f t="shared" si="10"/>
        <v>100</v>
      </c>
      <c r="BR29" s="35">
        <f t="shared" si="11"/>
        <v>70</v>
      </c>
    </row>
    <row r="30" spans="2:70" x14ac:dyDescent="0.3">
      <c r="B30" s="6" t="s">
        <v>723</v>
      </c>
      <c r="C30" s="6">
        <v>405011115</v>
      </c>
      <c r="D30" s="6" t="s">
        <v>112</v>
      </c>
      <c r="E30" s="6" t="s">
        <v>113</v>
      </c>
      <c r="F30" s="6" t="s">
        <v>2692</v>
      </c>
      <c r="G30" s="6" t="s">
        <v>82</v>
      </c>
      <c r="H30" s="6" t="s">
        <v>4995</v>
      </c>
      <c r="I30" s="22">
        <v>435000</v>
      </c>
      <c r="J30" s="22">
        <v>439000</v>
      </c>
      <c r="K30" s="22">
        <v>419000</v>
      </c>
      <c r="L30" s="22">
        <v>550000</v>
      </c>
      <c r="M30" s="22">
        <v>550000</v>
      </c>
      <c r="N30" s="22">
        <v>327500</v>
      </c>
      <c r="O30" s="23">
        <v>11</v>
      </c>
      <c r="P30" s="23">
        <v>11</v>
      </c>
      <c r="Q30" s="23">
        <v>14</v>
      </c>
      <c r="R30" s="22">
        <v>400</v>
      </c>
      <c r="S30" s="22">
        <v>350</v>
      </c>
      <c r="T30" s="24">
        <v>1.7</v>
      </c>
      <c r="U30" s="24">
        <v>0.19999999999999996</v>
      </c>
      <c r="V30" s="24">
        <v>1.5</v>
      </c>
      <c r="W30" s="24">
        <v>1.9</v>
      </c>
      <c r="X30" s="25">
        <v>4.7816091954022991E-2</v>
      </c>
      <c r="Y30" s="24">
        <v>1.3</v>
      </c>
      <c r="Z30" s="24">
        <v>-0.8</v>
      </c>
      <c r="AA30" s="24">
        <v>2.1</v>
      </c>
      <c r="AB30" s="24">
        <v>2.6</v>
      </c>
      <c r="AC30" s="26">
        <v>0.24698676150958304</v>
      </c>
      <c r="AD30" s="24">
        <v>5.165348137339838</v>
      </c>
      <c r="AE30" s="6">
        <v>4</v>
      </c>
      <c r="AF30" s="6">
        <v>3</v>
      </c>
      <c r="AG30" s="6">
        <v>2</v>
      </c>
      <c r="AH30" s="27">
        <v>1.6363636363636365</v>
      </c>
      <c r="AI30" s="28">
        <v>500000</v>
      </c>
      <c r="AJ30" s="28">
        <v>460000</v>
      </c>
      <c r="AK30" s="28">
        <v>330000</v>
      </c>
      <c r="AL30" s="29">
        <v>8.6956521739130432E-2</v>
      </c>
      <c r="AM30" s="29">
        <v>0.51515151515151514</v>
      </c>
      <c r="AN30" s="6">
        <v>1.4</v>
      </c>
      <c r="AO30" s="27">
        <v>-0.10000000000000009</v>
      </c>
      <c r="AP30" s="6">
        <v>1.5</v>
      </c>
      <c r="AQ30" s="28">
        <v>340</v>
      </c>
      <c r="AR30" s="28">
        <v>350</v>
      </c>
      <c r="AS30" s="25">
        <v>-2.8571428571428571E-2</v>
      </c>
      <c r="AT30" s="30">
        <v>1619.5200000000002</v>
      </c>
      <c r="AU30" s="24">
        <v>0.69399999999999995</v>
      </c>
      <c r="AV30" s="24">
        <v>0.30599999999999999</v>
      </c>
      <c r="AW30" s="24">
        <v>0.90429999999999999</v>
      </c>
      <c r="AX30" s="24">
        <v>8.4699999999999998E-2</v>
      </c>
      <c r="AY30" s="24">
        <v>0.4093</v>
      </c>
      <c r="AZ30" s="24">
        <v>0.33560000000000001</v>
      </c>
      <c r="BA30" s="24">
        <v>0.20280000000000001</v>
      </c>
      <c r="BB30" s="31">
        <v>5</v>
      </c>
      <c r="BC30" s="23">
        <v>55</v>
      </c>
      <c r="BD30" s="32" t="s">
        <v>3152</v>
      </c>
      <c r="BE30" s="33">
        <v>138.967848994566</v>
      </c>
      <c r="BF30" s="33">
        <v>-34.526191656471802</v>
      </c>
      <c r="BG30" s="34">
        <f t="shared" si="0"/>
        <v>88</v>
      </c>
      <c r="BH30" s="34">
        <f t="shared" si="1"/>
        <v>93</v>
      </c>
      <c r="BI30" s="34">
        <f t="shared" si="2"/>
        <v>100</v>
      </c>
      <c r="BJ30" s="34">
        <f t="shared" si="3"/>
        <v>44</v>
      </c>
      <c r="BK30" s="34">
        <f t="shared" si="4"/>
        <v>98</v>
      </c>
      <c r="BL30" s="34">
        <f t="shared" si="5"/>
        <v>80</v>
      </c>
      <c r="BM30" s="35">
        <f t="shared" si="6"/>
        <v>100</v>
      </c>
      <c r="BN30" s="34">
        <f t="shared" si="7"/>
        <v>98</v>
      </c>
      <c r="BO30" s="35">
        <f t="shared" si="8"/>
        <v>100</v>
      </c>
      <c r="BP30" s="35">
        <f t="shared" si="9"/>
        <v>95</v>
      </c>
      <c r="BQ30" s="35">
        <f t="shared" si="10"/>
        <v>50</v>
      </c>
      <c r="BR30" s="35">
        <f t="shared" si="11"/>
        <v>69</v>
      </c>
    </row>
    <row r="31" spans="2:70" x14ac:dyDescent="0.3">
      <c r="B31" s="6" t="s">
        <v>339</v>
      </c>
      <c r="C31" s="6">
        <v>405011110</v>
      </c>
      <c r="D31" s="6" t="s">
        <v>112</v>
      </c>
      <c r="E31" s="6" t="s">
        <v>113</v>
      </c>
      <c r="F31" s="6" t="s">
        <v>2692</v>
      </c>
      <c r="G31" s="6" t="s">
        <v>82</v>
      </c>
      <c r="H31" s="6" t="s">
        <v>4995</v>
      </c>
      <c r="I31" s="22">
        <v>230000</v>
      </c>
      <c r="J31" s="22">
        <v>230000</v>
      </c>
      <c r="K31" s="22">
        <v>230000</v>
      </c>
      <c r="L31" s="22">
        <v>600000</v>
      </c>
      <c r="M31" s="22">
        <v>240000</v>
      </c>
      <c r="N31" s="22">
        <v>222000</v>
      </c>
      <c r="O31" s="23">
        <v>0</v>
      </c>
      <c r="P31" s="23">
        <v>21</v>
      </c>
      <c r="Q31" s="23">
        <v>21</v>
      </c>
      <c r="R31" s="22">
        <v>280</v>
      </c>
      <c r="S31" s="22">
        <v>300</v>
      </c>
      <c r="T31" s="24">
        <v>1.5</v>
      </c>
      <c r="U31" s="24">
        <v>0</v>
      </c>
      <c r="V31" s="24">
        <v>1.5</v>
      </c>
      <c r="W31" s="24">
        <v>0.5</v>
      </c>
      <c r="X31" s="25">
        <v>6.330434782608696E-2</v>
      </c>
      <c r="Y31" s="24">
        <v>0.5</v>
      </c>
      <c r="Z31" s="24">
        <v>0</v>
      </c>
      <c r="AA31" s="24">
        <v>0.5</v>
      </c>
      <c r="AB31" s="24">
        <v>2.1</v>
      </c>
      <c r="AC31" s="26">
        <v>0.17349063150589866</v>
      </c>
      <c r="AD31" s="24">
        <v>2.7405800306563668</v>
      </c>
      <c r="AE31" s="6">
        <v>4</v>
      </c>
      <c r="AF31" s="6">
        <v>3</v>
      </c>
      <c r="AG31" s="6">
        <v>2</v>
      </c>
      <c r="AH31" s="27">
        <v>1.6363636363636365</v>
      </c>
      <c r="AI31" s="28">
        <v>500000</v>
      </c>
      <c r="AJ31" s="28">
        <v>460000</v>
      </c>
      <c r="AK31" s="28">
        <v>330000</v>
      </c>
      <c r="AL31" s="29">
        <v>8.6956521739130432E-2</v>
      </c>
      <c r="AM31" s="29">
        <v>0.51515151515151514</v>
      </c>
      <c r="AN31" s="6">
        <v>1.4</v>
      </c>
      <c r="AO31" s="27">
        <v>-0.10000000000000009</v>
      </c>
      <c r="AP31" s="6">
        <v>1.5</v>
      </c>
      <c r="AQ31" s="28">
        <v>340</v>
      </c>
      <c r="AR31" s="28">
        <v>350</v>
      </c>
      <c r="AS31" s="25">
        <v>-2.8571428571428571E-2</v>
      </c>
      <c r="AT31" s="30">
        <v>1613.92</v>
      </c>
      <c r="AU31" s="24">
        <v>0.72619999999999996</v>
      </c>
      <c r="AV31" s="24">
        <v>0.27379999999999999</v>
      </c>
      <c r="AW31" s="24">
        <v>0.9123</v>
      </c>
      <c r="AX31" s="24">
        <v>5.1400000000000001E-2</v>
      </c>
      <c r="AY31" s="24">
        <v>0.4007</v>
      </c>
      <c r="AZ31" s="24">
        <v>0.41210000000000002</v>
      </c>
      <c r="BA31" s="24">
        <v>0.152</v>
      </c>
      <c r="BB31" s="31">
        <v>4</v>
      </c>
      <c r="BC31" s="23">
        <v>51</v>
      </c>
      <c r="BD31" s="32" t="s">
        <v>2854</v>
      </c>
      <c r="BE31" s="33">
        <v>139.01639001873301</v>
      </c>
      <c r="BF31" s="33">
        <v>-34.6131895744454</v>
      </c>
      <c r="BG31" s="34">
        <f t="shared" si="0"/>
        <v>92</v>
      </c>
      <c r="BH31" s="34">
        <f t="shared" si="1"/>
        <v>93</v>
      </c>
      <c r="BI31" s="34">
        <f t="shared" si="2"/>
        <v>100</v>
      </c>
      <c r="BJ31" s="34">
        <f t="shared" si="3"/>
        <v>44</v>
      </c>
      <c r="BK31" s="34">
        <f t="shared" si="4"/>
        <v>99</v>
      </c>
      <c r="BL31" s="34">
        <f t="shared" si="5"/>
        <v>78</v>
      </c>
      <c r="BM31" s="35">
        <f t="shared" si="6"/>
        <v>100</v>
      </c>
      <c r="BN31" s="34">
        <f t="shared" si="7"/>
        <v>100</v>
      </c>
      <c r="BO31" s="35">
        <f t="shared" si="8"/>
        <v>100</v>
      </c>
      <c r="BP31" s="35">
        <f t="shared" si="9"/>
        <v>100</v>
      </c>
      <c r="BQ31" s="35">
        <f t="shared" si="10"/>
        <v>40</v>
      </c>
      <c r="BR31" s="35">
        <f t="shared" si="11"/>
        <v>69</v>
      </c>
    </row>
    <row r="32" spans="2:70" x14ac:dyDescent="0.3">
      <c r="B32" s="6" t="s">
        <v>536</v>
      </c>
      <c r="C32" s="6">
        <v>403041083</v>
      </c>
      <c r="D32" s="6" t="s">
        <v>217</v>
      </c>
      <c r="E32" s="6" t="s">
        <v>186</v>
      </c>
      <c r="F32" s="6" t="s">
        <v>2379</v>
      </c>
      <c r="G32" s="6" t="s">
        <v>82</v>
      </c>
      <c r="H32" s="6" t="s">
        <v>4995</v>
      </c>
      <c r="I32" s="22">
        <v>520000</v>
      </c>
      <c r="J32" s="22">
        <v>520000</v>
      </c>
      <c r="K32" s="22">
        <v>475000</v>
      </c>
      <c r="L32" s="22">
        <v>645000</v>
      </c>
      <c r="M32" s="22">
        <v>610000</v>
      </c>
      <c r="N32" s="22">
        <v>527000</v>
      </c>
      <c r="O32" s="23">
        <v>23</v>
      </c>
      <c r="P32" s="23">
        <v>17</v>
      </c>
      <c r="Q32" s="23">
        <v>17</v>
      </c>
      <c r="R32" s="22">
        <v>520</v>
      </c>
      <c r="S32" s="22">
        <v>510</v>
      </c>
      <c r="T32" s="24">
        <v>1.9</v>
      </c>
      <c r="U32" s="24">
        <v>0.59999999999999987</v>
      </c>
      <c r="V32" s="24">
        <v>1.3</v>
      </c>
      <c r="W32" s="24">
        <v>1.2</v>
      </c>
      <c r="X32" s="25">
        <v>5.1999999999999998E-2</v>
      </c>
      <c r="Y32" s="24">
        <v>1.2</v>
      </c>
      <c r="Z32" s="24">
        <v>-1.0000000000000002</v>
      </c>
      <c r="AA32" s="24">
        <v>2.2000000000000002</v>
      </c>
      <c r="AB32" s="24">
        <v>2.4</v>
      </c>
      <c r="AC32" s="26">
        <v>0.28344671201814059</v>
      </c>
      <c r="AD32" s="24">
        <v>5.4508983080411646</v>
      </c>
      <c r="AE32" s="6">
        <v>44</v>
      </c>
      <c r="AF32" s="6">
        <v>24</v>
      </c>
      <c r="AG32" s="6">
        <v>14</v>
      </c>
      <c r="AH32" s="27">
        <v>1.6551724137931034</v>
      </c>
      <c r="AI32" s="28">
        <v>585000</v>
      </c>
      <c r="AJ32" s="28">
        <v>500000</v>
      </c>
      <c r="AK32" s="28">
        <v>435000</v>
      </c>
      <c r="AL32" s="29">
        <v>0.17</v>
      </c>
      <c r="AM32" s="29">
        <v>0.34482758620689657</v>
      </c>
      <c r="AN32" s="6">
        <v>1.8</v>
      </c>
      <c r="AO32" s="27">
        <v>0.10000000000000009</v>
      </c>
      <c r="AP32" s="6">
        <v>1.7</v>
      </c>
      <c r="AQ32" s="28">
        <v>495</v>
      </c>
      <c r="AR32" s="28">
        <v>420</v>
      </c>
      <c r="AS32" s="25">
        <v>0.17857142857142858</v>
      </c>
      <c r="AT32" s="30">
        <v>1834.5600000000002</v>
      </c>
      <c r="AU32" s="24">
        <v>0.76839999999999997</v>
      </c>
      <c r="AV32" s="24">
        <v>0.2316</v>
      </c>
      <c r="AW32" s="24">
        <v>0.89900000000000002</v>
      </c>
      <c r="AX32" s="24">
        <v>7.0699999999999999E-2</v>
      </c>
      <c r="AY32" s="24">
        <v>0.36820000000000003</v>
      </c>
      <c r="AZ32" s="24">
        <v>0.42370000000000002</v>
      </c>
      <c r="BA32" s="24">
        <v>0.15110000000000001</v>
      </c>
      <c r="BB32" s="31">
        <v>6</v>
      </c>
      <c r="BC32" s="23">
        <v>31</v>
      </c>
      <c r="BD32" s="32" t="s">
        <v>3003</v>
      </c>
      <c r="BE32" s="33">
        <v>138.57098646329899</v>
      </c>
      <c r="BF32" s="33">
        <v>-35.198441977523899</v>
      </c>
      <c r="BG32" s="34">
        <f t="shared" si="0"/>
        <v>85</v>
      </c>
      <c r="BH32" s="34">
        <f t="shared" si="1"/>
        <v>87</v>
      </c>
      <c r="BI32" s="34">
        <f t="shared" si="2"/>
        <v>100</v>
      </c>
      <c r="BJ32" s="34">
        <f t="shared" si="3"/>
        <v>85</v>
      </c>
      <c r="BK32" s="34">
        <f t="shared" si="4"/>
        <v>100</v>
      </c>
      <c r="BL32" s="34">
        <f t="shared" si="5"/>
        <v>71</v>
      </c>
      <c r="BM32" s="35">
        <f t="shared" si="6"/>
        <v>100</v>
      </c>
      <c r="BN32" s="34">
        <f t="shared" si="7"/>
        <v>96</v>
      </c>
      <c r="BO32" s="35">
        <f t="shared" si="8"/>
        <v>78</v>
      </c>
      <c r="BP32" s="35">
        <f t="shared" si="9"/>
        <v>97</v>
      </c>
      <c r="BQ32" s="35">
        <f t="shared" si="10"/>
        <v>60</v>
      </c>
      <c r="BR32" s="35">
        <f t="shared" si="11"/>
        <v>69</v>
      </c>
    </row>
    <row r="33" spans="2:70" x14ac:dyDescent="0.3">
      <c r="B33" s="6" t="s">
        <v>1172</v>
      </c>
      <c r="C33" s="6">
        <v>407031165</v>
      </c>
      <c r="D33" s="6" t="s">
        <v>80</v>
      </c>
      <c r="E33" s="6" t="s">
        <v>81</v>
      </c>
      <c r="F33" s="6" t="s">
        <v>1172</v>
      </c>
      <c r="G33" s="6" t="s">
        <v>82</v>
      </c>
      <c r="H33" s="6" t="s">
        <v>4995</v>
      </c>
      <c r="I33" s="22">
        <v>250000</v>
      </c>
      <c r="J33" s="22">
        <v>250000</v>
      </c>
      <c r="K33" s="22">
        <v>1</v>
      </c>
      <c r="L33" s="22">
        <v>395000</v>
      </c>
      <c r="M33" s="22">
        <v>445000</v>
      </c>
      <c r="N33" s="22">
        <v>350000</v>
      </c>
      <c r="O33" s="23">
        <v>16</v>
      </c>
      <c r="P33" s="23">
        <v>16</v>
      </c>
      <c r="Q33" s="23">
        <v>0</v>
      </c>
      <c r="R33" s="22">
        <v>300</v>
      </c>
      <c r="S33" s="22">
        <v>260</v>
      </c>
      <c r="T33" s="24">
        <v>0.8</v>
      </c>
      <c r="U33" s="24">
        <v>-9.9999999999999978E-2</v>
      </c>
      <c r="V33" s="24">
        <v>0.9</v>
      </c>
      <c r="W33" s="24">
        <v>1</v>
      </c>
      <c r="X33" s="25">
        <v>6.2399999999999997E-2</v>
      </c>
      <c r="Y33" s="24">
        <v>0.7</v>
      </c>
      <c r="Z33" s="24">
        <v>-0.30000000000000004</v>
      </c>
      <c r="AA33" s="24">
        <v>1</v>
      </c>
      <c r="AB33" s="24">
        <v>1.3</v>
      </c>
      <c r="AC33" s="26">
        <v>0.24870672502984481</v>
      </c>
      <c r="AD33" s="24">
        <v>3.9856846959911025</v>
      </c>
      <c r="AE33" s="6">
        <v>2</v>
      </c>
      <c r="AF33" s="6">
        <v>3</v>
      </c>
      <c r="AG33" s="6">
        <v>1</v>
      </c>
      <c r="AH33" s="27">
        <v>2.6086956521739131</v>
      </c>
      <c r="AI33" s="28">
        <v>341100</v>
      </c>
      <c r="AJ33" s="28">
        <v>285000</v>
      </c>
      <c r="AK33" s="28">
        <v>250000</v>
      </c>
      <c r="AL33" s="29">
        <v>0.1968421052631579</v>
      </c>
      <c r="AM33" s="29">
        <v>0.3644</v>
      </c>
      <c r="AN33" s="6">
        <v>0.5</v>
      </c>
      <c r="AO33" s="27">
        <v>-9.9999999999999978E-2</v>
      </c>
      <c r="AP33" s="6">
        <v>0.6</v>
      </c>
      <c r="AQ33" s="28">
        <v>290</v>
      </c>
      <c r="AR33" s="28">
        <v>265</v>
      </c>
      <c r="AS33" s="25">
        <v>9.4339622641509441E-2</v>
      </c>
      <c r="AT33" s="30">
        <v>1206.24</v>
      </c>
      <c r="AU33" s="24">
        <v>0.64229999999999998</v>
      </c>
      <c r="AV33" s="24">
        <v>0.35770000000000002</v>
      </c>
      <c r="AW33" s="24">
        <v>0.87260000000000004</v>
      </c>
      <c r="AX33" s="24">
        <v>0.1123</v>
      </c>
      <c r="AY33" s="24">
        <v>0.3085</v>
      </c>
      <c r="AZ33" s="24">
        <v>0.29339999999999999</v>
      </c>
      <c r="BA33" s="24">
        <v>0.35039999999999999</v>
      </c>
      <c r="BB33" s="31">
        <v>1.5</v>
      </c>
      <c r="BC33" s="23">
        <v>66</v>
      </c>
      <c r="BD33" s="32" t="s">
        <v>3521</v>
      </c>
      <c r="BE33" s="33">
        <v>139.26732286873201</v>
      </c>
      <c r="BF33" s="33">
        <v>-35.137744996999899</v>
      </c>
      <c r="BG33" s="34">
        <f t="shared" si="0"/>
        <v>100</v>
      </c>
      <c r="BH33" s="34">
        <f t="shared" si="1"/>
        <v>100</v>
      </c>
      <c r="BI33" s="34">
        <f t="shared" si="2"/>
        <v>92</v>
      </c>
      <c r="BJ33" s="34">
        <f t="shared" si="3"/>
        <v>98</v>
      </c>
      <c r="BK33" s="34">
        <f t="shared" si="4"/>
        <v>94</v>
      </c>
      <c r="BL33" s="34">
        <f t="shared" si="5"/>
        <v>58</v>
      </c>
      <c r="BM33" s="35">
        <f t="shared" si="6"/>
        <v>100</v>
      </c>
      <c r="BN33" s="34">
        <f t="shared" si="7"/>
        <v>100</v>
      </c>
      <c r="BO33" s="35">
        <f t="shared" si="8"/>
        <v>100</v>
      </c>
      <c r="BP33" s="35">
        <f t="shared" si="9"/>
        <v>100</v>
      </c>
      <c r="BQ33" s="35">
        <f t="shared" si="10"/>
        <v>15</v>
      </c>
      <c r="BR33" s="35">
        <f t="shared" si="11"/>
        <v>69</v>
      </c>
    </row>
    <row r="34" spans="2:70" x14ac:dyDescent="0.3">
      <c r="B34" s="6" t="s">
        <v>1723</v>
      </c>
      <c r="C34" s="6">
        <v>115021297</v>
      </c>
      <c r="D34" s="6" t="s">
        <v>1339</v>
      </c>
      <c r="E34" s="6" t="s">
        <v>783</v>
      </c>
      <c r="F34" s="6" t="s">
        <v>2757</v>
      </c>
      <c r="G34" s="6" t="s">
        <v>77</v>
      </c>
      <c r="H34" s="6" t="s">
        <v>4995</v>
      </c>
      <c r="I34" s="22">
        <v>865000</v>
      </c>
      <c r="J34" s="22">
        <v>875000</v>
      </c>
      <c r="K34" s="22">
        <v>625000</v>
      </c>
      <c r="L34" s="22">
        <v>1370000</v>
      </c>
      <c r="M34" s="22">
        <v>1160000</v>
      </c>
      <c r="N34" s="22">
        <v>570000</v>
      </c>
      <c r="O34" s="23">
        <v>52</v>
      </c>
      <c r="P34" s="23">
        <v>45</v>
      </c>
      <c r="Q34" s="23">
        <v>45</v>
      </c>
      <c r="R34" s="22">
        <v>450</v>
      </c>
      <c r="S34" s="22">
        <v>550</v>
      </c>
      <c r="T34" s="24">
        <v>0.8</v>
      </c>
      <c r="U34" s="24">
        <v>-9.9999999999999978E-2</v>
      </c>
      <c r="V34" s="24">
        <v>0.9</v>
      </c>
      <c r="W34" s="24">
        <v>1</v>
      </c>
      <c r="X34" s="25">
        <v>2.7052023121387284E-2</v>
      </c>
      <c r="Y34" s="24">
        <v>1.6</v>
      </c>
      <c r="Z34" s="24">
        <v>-0.29999999999999982</v>
      </c>
      <c r="AA34" s="24">
        <v>1.9</v>
      </c>
      <c r="AB34" s="24">
        <v>2.5</v>
      </c>
      <c r="AC34" s="26">
        <v>0.15483071841453344</v>
      </c>
      <c r="AD34" s="24">
        <v>5.7234432234432226</v>
      </c>
      <c r="AE34" s="6">
        <v>10</v>
      </c>
      <c r="AF34" s="6">
        <v>10</v>
      </c>
      <c r="AG34" s="6">
        <v>12</v>
      </c>
      <c r="AH34" s="27">
        <v>7.7142857142857135</v>
      </c>
      <c r="AI34" s="28">
        <v>1275000</v>
      </c>
      <c r="AJ34" s="28">
        <v>866544</v>
      </c>
      <c r="AK34" s="28">
        <v>1125000</v>
      </c>
      <c r="AL34" s="29">
        <v>0.47136210048191435</v>
      </c>
      <c r="AM34" s="29">
        <v>0.13333333333333333</v>
      </c>
      <c r="AN34" s="6">
        <v>0.8</v>
      </c>
      <c r="AO34" s="27">
        <v>-0.30000000000000004</v>
      </c>
      <c r="AP34" s="6">
        <v>1.1000000000000001</v>
      </c>
      <c r="AQ34" s="28">
        <v>515</v>
      </c>
      <c r="AR34" s="28">
        <v>510</v>
      </c>
      <c r="AS34" s="25">
        <v>9.8039215686274508E-3</v>
      </c>
      <c r="AT34" s="30">
        <v>2906.4</v>
      </c>
      <c r="AU34" s="24">
        <v>0.84230000000000005</v>
      </c>
      <c r="AV34" s="24">
        <v>0.15770000000000001</v>
      </c>
      <c r="AW34" s="24">
        <v>0.90910000000000002</v>
      </c>
      <c r="AX34" s="24">
        <v>4.0500000000000001E-2</v>
      </c>
      <c r="AY34" s="24">
        <v>0.43840000000000001</v>
      </c>
      <c r="AZ34" s="24">
        <v>0.39400000000000002</v>
      </c>
      <c r="BA34" s="24">
        <v>0.12989999999999999</v>
      </c>
      <c r="BB34" s="31">
        <v>9</v>
      </c>
      <c r="BC34" s="23">
        <v>43</v>
      </c>
      <c r="BD34" s="32" t="s">
        <v>4041</v>
      </c>
      <c r="BE34" s="33">
        <v>150.96589589224399</v>
      </c>
      <c r="BF34" s="33">
        <v>-33.542328786951998</v>
      </c>
      <c r="BG34" s="34">
        <f t="shared" si="0"/>
        <v>100</v>
      </c>
      <c r="BH34" s="34">
        <f t="shared" si="1"/>
        <v>100</v>
      </c>
      <c r="BI34" s="34">
        <f t="shared" si="2"/>
        <v>29</v>
      </c>
      <c r="BJ34" s="34">
        <f t="shared" si="3"/>
        <v>100</v>
      </c>
      <c r="BK34" s="34">
        <f t="shared" si="4"/>
        <v>100</v>
      </c>
      <c r="BL34" s="34">
        <f t="shared" si="5"/>
        <v>86</v>
      </c>
      <c r="BM34" s="35">
        <f t="shared" si="6"/>
        <v>41</v>
      </c>
      <c r="BN34" s="34">
        <f t="shared" si="7"/>
        <v>93</v>
      </c>
      <c r="BO34" s="35">
        <f t="shared" si="8"/>
        <v>100</v>
      </c>
      <c r="BP34" s="35">
        <f t="shared" si="9"/>
        <v>90</v>
      </c>
      <c r="BQ34" s="35">
        <f t="shared" si="10"/>
        <v>90</v>
      </c>
      <c r="BR34" s="35">
        <f t="shared" si="11"/>
        <v>69</v>
      </c>
    </row>
    <row r="35" spans="2:70" x14ac:dyDescent="0.3">
      <c r="B35" s="6" t="s">
        <v>1589</v>
      </c>
      <c r="C35" s="6">
        <v>123011698</v>
      </c>
      <c r="D35" s="6" t="s">
        <v>586</v>
      </c>
      <c r="E35" s="6" t="s">
        <v>587</v>
      </c>
      <c r="F35" s="6" t="s">
        <v>2757</v>
      </c>
      <c r="G35" s="6" t="s">
        <v>77</v>
      </c>
      <c r="H35" s="6" t="s">
        <v>4995</v>
      </c>
      <c r="I35" s="22">
        <v>600000</v>
      </c>
      <c r="J35" s="22">
        <v>600000</v>
      </c>
      <c r="K35" s="22">
        <v>600000</v>
      </c>
      <c r="L35" s="22">
        <v>753000</v>
      </c>
      <c r="M35" s="22">
        <v>753000</v>
      </c>
      <c r="N35" s="22">
        <v>775000</v>
      </c>
      <c r="O35" s="23">
        <v>24</v>
      </c>
      <c r="P35" s="23">
        <v>24</v>
      </c>
      <c r="Q35" s="23">
        <v>18</v>
      </c>
      <c r="R35" s="22">
        <v>450</v>
      </c>
      <c r="S35" s="22">
        <v>470</v>
      </c>
      <c r="T35" s="24">
        <v>0.6</v>
      </c>
      <c r="U35" s="24">
        <v>0</v>
      </c>
      <c r="V35" s="24">
        <v>0.6</v>
      </c>
      <c r="W35" s="24">
        <v>0.5</v>
      </c>
      <c r="X35" s="25">
        <v>3.9E-2</v>
      </c>
      <c r="Y35" s="24">
        <v>0.5</v>
      </c>
      <c r="Z35" s="24">
        <v>-0.30000000000000004</v>
      </c>
      <c r="AA35" s="24">
        <v>0.8</v>
      </c>
      <c r="AB35" s="24">
        <v>1.5</v>
      </c>
      <c r="AC35" s="26">
        <v>0.18515470704410797</v>
      </c>
      <c r="AD35" s="24">
        <v>4.7475565908745629</v>
      </c>
      <c r="AE35" s="6">
        <v>10</v>
      </c>
      <c r="AF35" s="6">
        <v>12</v>
      </c>
      <c r="AG35" s="6">
        <v>10</v>
      </c>
      <c r="AH35" s="27">
        <v>3.0857142857142859</v>
      </c>
      <c r="AI35" s="28">
        <v>685000</v>
      </c>
      <c r="AJ35" s="28">
        <v>550000</v>
      </c>
      <c r="AK35" s="28">
        <v>670000</v>
      </c>
      <c r="AL35" s="29">
        <v>0.24545454545454545</v>
      </c>
      <c r="AM35" s="29">
        <v>2.2388059701492536E-2</v>
      </c>
      <c r="AN35" s="6">
        <v>1</v>
      </c>
      <c r="AO35" s="27">
        <v>0</v>
      </c>
      <c r="AP35" s="6">
        <v>1</v>
      </c>
      <c r="AQ35" s="28">
        <v>480</v>
      </c>
      <c r="AR35" s="28">
        <v>460</v>
      </c>
      <c r="AS35" s="25">
        <v>4.3478260869565216E-2</v>
      </c>
      <c r="AT35" s="30">
        <v>2430.4</v>
      </c>
      <c r="AU35" s="24">
        <v>0.8276</v>
      </c>
      <c r="AV35" s="24">
        <v>0.1724</v>
      </c>
      <c r="AW35" s="24">
        <v>0.95369999999999999</v>
      </c>
      <c r="AX35" s="24">
        <v>3.6200000000000003E-2</v>
      </c>
      <c r="AY35" s="24">
        <v>0.14799999999999999</v>
      </c>
      <c r="AZ35" s="24">
        <v>0.53520000000000001</v>
      </c>
      <c r="BA35" s="24">
        <v>0.30280000000000001</v>
      </c>
      <c r="BB35" s="31">
        <v>6</v>
      </c>
      <c r="BC35" s="23">
        <v>45</v>
      </c>
      <c r="BD35" s="32" t="s">
        <v>3906</v>
      </c>
      <c r="BE35" s="33">
        <v>150.76544667162599</v>
      </c>
      <c r="BF35" s="33">
        <v>-34.041957736825502</v>
      </c>
      <c r="BG35" s="34">
        <f t="shared" si="0"/>
        <v>100</v>
      </c>
      <c r="BH35" s="34">
        <f t="shared" si="1"/>
        <v>100</v>
      </c>
      <c r="BI35" s="34">
        <f t="shared" si="2"/>
        <v>87</v>
      </c>
      <c r="BJ35" s="34">
        <f t="shared" si="3"/>
        <v>100</v>
      </c>
      <c r="BK35" s="34">
        <f t="shared" si="4"/>
        <v>100</v>
      </c>
      <c r="BL35" s="34">
        <f t="shared" si="5"/>
        <v>23</v>
      </c>
      <c r="BM35" s="35">
        <f t="shared" si="6"/>
        <v>80</v>
      </c>
      <c r="BN35" s="34">
        <f t="shared" si="7"/>
        <v>100</v>
      </c>
      <c r="BO35" s="35">
        <f t="shared" si="8"/>
        <v>100</v>
      </c>
      <c r="BP35" s="35">
        <f t="shared" si="9"/>
        <v>100</v>
      </c>
      <c r="BQ35" s="35">
        <f t="shared" si="10"/>
        <v>60</v>
      </c>
      <c r="BR35" s="35">
        <f t="shared" si="11"/>
        <v>69</v>
      </c>
    </row>
    <row r="36" spans="2:70" x14ac:dyDescent="0.3">
      <c r="B36" s="6" t="s">
        <v>446</v>
      </c>
      <c r="C36" s="6">
        <v>304011081</v>
      </c>
      <c r="D36" s="6" t="s">
        <v>307</v>
      </c>
      <c r="E36" s="6" t="s">
        <v>308</v>
      </c>
      <c r="F36" s="6" t="s">
        <v>2780</v>
      </c>
      <c r="G36" s="6" t="s">
        <v>97</v>
      </c>
      <c r="H36" s="6" t="s">
        <v>4995</v>
      </c>
      <c r="I36" s="22">
        <v>105000</v>
      </c>
      <c r="J36" s="22">
        <v>170000</v>
      </c>
      <c r="K36" s="22">
        <v>675000</v>
      </c>
      <c r="L36" s="22">
        <v>1165000</v>
      </c>
      <c r="M36" s="22">
        <v>937000</v>
      </c>
      <c r="N36" s="22">
        <v>850000</v>
      </c>
      <c r="O36" s="23">
        <v>67</v>
      </c>
      <c r="P36" s="23">
        <v>69</v>
      </c>
      <c r="Q36" s="23">
        <v>87</v>
      </c>
      <c r="R36" s="22">
        <v>455</v>
      </c>
      <c r="S36" s="22">
        <v>550</v>
      </c>
      <c r="T36" s="24">
        <v>1.3</v>
      </c>
      <c r="U36" s="24">
        <v>-0.39999999999999991</v>
      </c>
      <c r="V36" s="24">
        <v>1.7</v>
      </c>
      <c r="W36" s="24">
        <v>2.2999999999999998</v>
      </c>
      <c r="X36" s="25">
        <v>0.22533333333333333</v>
      </c>
      <c r="Y36" s="24">
        <v>1.7</v>
      </c>
      <c r="Z36" s="24">
        <v>-1.4000000000000001</v>
      </c>
      <c r="AA36" s="24">
        <v>3.1</v>
      </c>
      <c r="AB36" s="24">
        <v>2.7</v>
      </c>
      <c r="AC36" s="26">
        <v>0.17213983050847456</v>
      </c>
      <c r="AD36" s="24">
        <v>0.7639341590612776</v>
      </c>
      <c r="AE36" s="6">
        <v>8</v>
      </c>
      <c r="AF36" s="6">
        <v>4</v>
      </c>
      <c r="AG36" s="6">
        <v>8</v>
      </c>
      <c r="AH36" s="27">
        <v>3.243243243243243</v>
      </c>
      <c r="AI36" s="28">
        <v>778500</v>
      </c>
      <c r="AJ36" s="28">
        <v>770000</v>
      </c>
      <c r="AK36" s="28">
        <v>550000</v>
      </c>
      <c r="AL36" s="29">
        <v>1.1038961038961039E-2</v>
      </c>
      <c r="AM36" s="29">
        <v>0.41545454545454547</v>
      </c>
      <c r="AN36" s="6">
        <v>1.9</v>
      </c>
      <c r="AO36" s="27">
        <v>-0.80000000000000027</v>
      </c>
      <c r="AP36" s="6">
        <v>2.7</v>
      </c>
      <c r="AQ36" s="28">
        <v>600</v>
      </c>
      <c r="AR36" s="28">
        <v>580</v>
      </c>
      <c r="AS36" s="25">
        <v>3.4482758620689655E-2</v>
      </c>
      <c r="AT36" s="30">
        <v>2643.2000000000003</v>
      </c>
      <c r="AU36" s="24">
        <v>0.82669999999999999</v>
      </c>
      <c r="AV36" s="24">
        <v>0.17330000000000001</v>
      </c>
      <c r="AW36" s="24">
        <v>0.92120000000000002</v>
      </c>
      <c r="AX36" s="24">
        <v>6.1100000000000002E-2</v>
      </c>
      <c r="AY36" s="24">
        <v>0.39500000000000002</v>
      </c>
      <c r="AZ36" s="24">
        <v>0.42559999999999998</v>
      </c>
      <c r="BA36" s="24">
        <v>0.1545</v>
      </c>
      <c r="BB36" s="31">
        <v>8</v>
      </c>
      <c r="BC36" s="23">
        <v>12</v>
      </c>
      <c r="BD36" s="32" t="s">
        <v>2939</v>
      </c>
      <c r="BE36" s="33">
        <v>152.93553323890799</v>
      </c>
      <c r="BF36" s="33">
        <v>-27.540478140625599</v>
      </c>
      <c r="BG36" s="34">
        <f t="shared" si="0"/>
        <v>95</v>
      </c>
      <c r="BH36" s="34">
        <f t="shared" si="1"/>
        <v>85</v>
      </c>
      <c r="BI36" s="34">
        <f t="shared" si="2"/>
        <v>85</v>
      </c>
      <c r="BJ36" s="34">
        <f t="shared" si="3"/>
        <v>6</v>
      </c>
      <c r="BK36" s="34">
        <f t="shared" si="4"/>
        <v>100</v>
      </c>
      <c r="BL36" s="34">
        <f t="shared" si="5"/>
        <v>77</v>
      </c>
      <c r="BM36" s="35">
        <f t="shared" si="6"/>
        <v>100</v>
      </c>
      <c r="BN36" s="34">
        <f t="shared" si="7"/>
        <v>100</v>
      </c>
      <c r="BO36" s="35">
        <f t="shared" si="8"/>
        <v>100</v>
      </c>
      <c r="BP36" s="35">
        <f t="shared" si="9"/>
        <v>88</v>
      </c>
      <c r="BQ36" s="35">
        <f t="shared" si="10"/>
        <v>80</v>
      </c>
      <c r="BR36" s="35">
        <f t="shared" si="11"/>
        <v>69</v>
      </c>
    </row>
    <row r="37" spans="2:70" x14ac:dyDescent="0.3">
      <c r="B37" s="6" t="s">
        <v>510</v>
      </c>
      <c r="C37" s="6">
        <v>401021004</v>
      </c>
      <c r="D37" s="6" t="s">
        <v>349</v>
      </c>
      <c r="E37" s="6" t="s">
        <v>343</v>
      </c>
      <c r="F37" s="6" t="s">
        <v>2379</v>
      </c>
      <c r="G37" s="6" t="s">
        <v>82</v>
      </c>
      <c r="H37" s="6" t="s">
        <v>4995</v>
      </c>
      <c r="I37" s="22">
        <v>680000</v>
      </c>
      <c r="J37" s="22">
        <v>756600</v>
      </c>
      <c r="K37" s="22">
        <v>680000</v>
      </c>
      <c r="L37" s="22">
        <v>850000</v>
      </c>
      <c r="M37" s="22">
        <v>850000</v>
      </c>
      <c r="N37" s="22">
        <v>717000</v>
      </c>
      <c r="O37" s="23">
        <v>16</v>
      </c>
      <c r="P37" s="23">
        <v>38</v>
      </c>
      <c r="Q37" s="23">
        <v>38</v>
      </c>
      <c r="R37" s="22">
        <v>370</v>
      </c>
      <c r="S37" s="22">
        <v>375</v>
      </c>
      <c r="T37" s="24">
        <v>1</v>
      </c>
      <c r="U37" s="24">
        <v>-0.39999999999999991</v>
      </c>
      <c r="V37" s="24">
        <v>1.4</v>
      </c>
      <c r="W37" s="24">
        <v>0.8</v>
      </c>
      <c r="X37" s="25">
        <v>2.8294117647058824E-2</v>
      </c>
      <c r="Y37" s="24">
        <v>0.4</v>
      </c>
      <c r="Z37" s="24">
        <v>-0.6</v>
      </c>
      <c r="AA37" s="24">
        <v>1</v>
      </c>
      <c r="AB37" s="24">
        <v>0.6</v>
      </c>
      <c r="AC37" s="26">
        <v>0.14382113315504694</v>
      </c>
      <c r="AD37" s="24">
        <v>5.0830753921742158</v>
      </c>
      <c r="AE37" s="6">
        <v>3</v>
      </c>
      <c r="AF37" s="6">
        <v>2</v>
      </c>
      <c r="AG37" s="6">
        <v>8</v>
      </c>
      <c r="AH37" s="27">
        <v>0</v>
      </c>
      <c r="AI37" s="28">
        <v>600000</v>
      </c>
      <c r="AJ37" s="28">
        <v>543000</v>
      </c>
      <c r="AK37" s="28">
        <v>460000</v>
      </c>
      <c r="AL37" s="29">
        <v>0.10497237569060773</v>
      </c>
      <c r="AM37" s="29">
        <v>0.30434782608695654</v>
      </c>
      <c r="AN37" s="6">
        <v>1.9</v>
      </c>
      <c r="AO37" s="27">
        <v>-0.39999999999999991</v>
      </c>
      <c r="AP37" s="6">
        <v>2.2999999999999998</v>
      </c>
      <c r="AQ37" s="28">
        <v>520</v>
      </c>
      <c r="AR37" s="28">
        <v>460</v>
      </c>
      <c r="AS37" s="25">
        <v>0.13043478260869565</v>
      </c>
      <c r="AT37" s="30">
        <v>2572.6400000000003</v>
      </c>
      <c r="AU37" s="24">
        <v>0.79790000000000005</v>
      </c>
      <c r="AV37" s="24">
        <v>0.2021</v>
      </c>
      <c r="AW37" s="24">
        <v>0.98029999999999995</v>
      </c>
      <c r="AX37" s="24">
        <v>1.09E-2</v>
      </c>
      <c r="AY37" s="24">
        <v>0.41660000000000003</v>
      </c>
      <c r="AZ37" s="24">
        <v>0.47439999999999999</v>
      </c>
      <c r="BA37" s="24">
        <v>8.1500000000000003E-2</v>
      </c>
      <c r="BB37" s="31">
        <v>8</v>
      </c>
      <c r="BC37" s="23">
        <v>19</v>
      </c>
      <c r="BD37" s="32" t="s">
        <v>2982</v>
      </c>
      <c r="BE37" s="33">
        <v>138.734428973646</v>
      </c>
      <c r="BF37" s="33">
        <v>-35.044047480128498</v>
      </c>
      <c r="BG37" s="34">
        <f t="shared" si="0"/>
        <v>100</v>
      </c>
      <c r="BH37" s="34">
        <f t="shared" si="1"/>
        <v>85</v>
      </c>
      <c r="BI37" s="34">
        <f t="shared" si="2"/>
        <v>100</v>
      </c>
      <c r="BJ37" s="34">
        <f t="shared" si="3"/>
        <v>53</v>
      </c>
      <c r="BK37" s="34">
        <f t="shared" si="4"/>
        <v>100</v>
      </c>
      <c r="BL37" s="34">
        <f t="shared" si="5"/>
        <v>82</v>
      </c>
      <c r="BM37" s="35">
        <f t="shared" si="6"/>
        <v>45</v>
      </c>
      <c r="BN37" s="34">
        <f t="shared" si="7"/>
        <v>99</v>
      </c>
      <c r="BO37" s="35">
        <f t="shared" si="8"/>
        <v>100</v>
      </c>
      <c r="BP37" s="35">
        <f t="shared" si="9"/>
        <v>100</v>
      </c>
      <c r="BQ37" s="35">
        <f t="shared" si="10"/>
        <v>80</v>
      </c>
      <c r="BR37" s="35">
        <f t="shared" si="11"/>
        <v>69</v>
      </c>
    </row>
    <row r="38" spans="2:70" x14ac:dyDescent="0.3">
      <c r="B38" s="6" t="s">
        <v>348</v>
      </c>
      <c r="C38" s="6">
        <v>401021006</v>
      </c>
      <c r="D38" s="6" t="s">
        <v>349</v>
      </c>
      <c r="E38" s="6" t="s">
        <v>343</v>
      </c>
      <c r="F38" s="6" t="s">
        <v>2379</v>
      </c>
      <c r="G38" s="6" t="s">
        <v>82</v>
      </c>
      <c r="H38" s="6" t="s">
        <v>4995</v>
      </c>
      <c r="I38" s="22">
        <v>595000</v>
      </c>
      <c r="J38" s="22">
        <v>595000</v>
      </c>
      <c r="K38" s="22">
        <v>460000</v>
      </c>
      <c r="L38" s="22">
        <v>640000</v>
      </c>
      <c r="M38" s="22">
        <v>590000</v>
      </c>
      <c r="N38" s="22">
        <v>545000</v>
      </c>
      <c r="O38" s="23">
        <v>20</v>
      </c>
      <c r="P38" s="23">
        <v>20</v>
      </c>
      <c r="Q38" s="23">
        <v>28</v>
      </c>
      <c r="R38" s="22">
        <v>390</v>
      </c>
      <c r="S38" s="22">
        <v>450</v>
      </c>
      <c r="T38" s="24">
        <v>1.6</v>
      </c>
      <c r="U38" s="24">
        <v>-0.5</v>
      </c>
      <c r="V38" s="24">
        <v>2.1</v>
      </c>
      <c r="W38" s="24">
        <v>2.2000000000000002</v>
      </c>
      <c r="X38" s="25">
        <v>3.4084033613445378E-2</v>
      </c>
      <c r="Y38" s="24">
        <v>0.7</v>
      </c>
      <c r="Z38" s="24">
        <v>-0.20000000000000007</v>
      </c>
      <c r="AA38" s="24">
        <v>0.9</v>
      </c>
      <c r="AB38" s="24">
        <v>1</v>
      </c>
      <c r="AC38" s="26">
        <v>0.20592210864239249</v>
      </c>
      <c r="AD38" s="24">
        <v>6.0416003275258152</v>
      </c>
      <c r="AE38" s="6">
        <v>3</v>
      </c>
      <c r="AF38" s="6">
        <v>2</v>
      </c>
      <c r="AG38" s="6">
        <v>8</v>
      </c>
      <c r="AH38" s="27">
        <v>0</v>
      </c>
      <c r="AI38" s="28">
        <v>600000</v>
      </c>
      <c r="AJ38" s="28">
        <v>543000</v>
      </c>
      <c r="AK38" s="28">
        <v>460000</v>
      </c>
      <c r="AL38" s="29">
        <v>0.10497237569060773</v>
      </c>
      <c r="AM38" s="29">
        <v>0.30434782608695654</v>
      </c>
      <c r="AN38" s="6">
        <v>1.9</v>
      </c>
      <c r="AO38" s="27">
        <v>-0.39999999999999991</v>
      </c>
      <c r="AP38" s="6">
        <v>2.2999999999999998</v>
      </c>
      <c r="AQ38" s="28">
        <v>520</v>
      </c>
      <c r="AR38" s="28">
        <v>460</v>
      </c>
      <c r="AS38" s="25">
        <v>0.13043478260869565</v>
      </c>
      <c r="AT38" s="30">
        <v>1893.92</v>
      </c>
      <c r="AU38" s="24">
        <v>0.7571</v>
      </c>
      <c r="AV38" s="24">
        <v>0.2429</v>
      </c>
      <c r="AW38" s="24">
        <v>0.93140000000000001</v>
      </c>
      <c r="AX38" s="24">
        <v>5.6000000000000001E-2</v>
      </c>
      <c r="AY38" s="24">
        <v>0.36909999999999998</v>
      </c>
      <c r="AZ38" s="24">
        <v>0.43619999999999998</v>
      </c>
      <c r="BA38" s="24">
        <v>0.15260000000000001</v>
      </c>
      <c r="BB38" s="31">
        <v>9</v>
      </c>
      <c r="BC38" s="23">
        <v>25</v>
      </c>
      <c r="BD38" s="32" t="s">
        <v>2860</v>
      </c>
      <c r="BE38" s="33">
        <v>138.873548722142</v>
      </c>
      <c r="BF38" s="33">
        <v>-34.949227670469497</v>
      </c>
      <c r="BG38" s="34">
        <f t="shared" si="0"/>
        <v>90</v>
      </c>
      <c r="BH38" s="34">
        <f t="shared" si="1"/>
        <v>85</v>
      </c>
      <c r="BI38" s="34">
        <f t="shared" si="2"/>
        <v>100</v>
      </c>
      <c r="BJ38" s="34">
        <f t="shared" si="3"/>
        <v>53</v>
      </c>
      <c r="BK38" s="34">
        <f t="shared" si="4"/>
        <v>100</v>
      </c>
      <c r="BL38" s="34">
        <f t="shared" si="5"/>
        <v>71</v>
      </c>
      <c r="BM38" s="35">
        <f t="shared" si="6"/>
        <v>64</v>
      </c>
      <c r="BN38" s="34">
        <f t="shared" si="7"/>
        <v>90</v>
      </c>
      <c r="BO38" s="35">
        <f t="shared" si="8"/>
        <v>100</v>
      </c>
      <c r="BP38" s="35">
        <f t="shared" si="9"/>
        <v>100</v>
      </c>
      <c r="BQ38" s="35">
        <f t="shared" si="10"/>
        <v>90</v>
      </c>
      <c r="BR38" s="35">
        <f t="shared" si="11"/>
        <v>69</v>
      </c>
    </row>
    <row r="39" spans="2:70" x14ac:dyDescent="0.3">
      <c r="B39" s="6" t="s">
        <v>630</v>
      </c>
      <c r="C39" s="6">
        <v>402051050</v>
      </c>
      <c r="D39" s="6" t="s">
        <v>466</v>
      </c>
      <c r="E39" s="6" t="s">
        <v>420</v>
      </c>
      <c r="F39" s="6" t="s">
        <v>2379</v>
      </c>
      <c r="G39" s="6" t="s">
        <v>82</v>
      </c>
      <c r="H39" s="6" t="s">
        <v>4995</v>
      </c>
      <c r="I39" s="22">
        <v>600600</v>
      </c>
      <c r="J39" s="22">
        <v>577500</v>
      </c>
      <c r="K39" s="22">
        <v>559000</v>
      </c>
      <c r="L39" s="22">
        <v>620000</v>
      </c>
      <c r="M39" s="22">
        <v>605000</v>
      </c>
      <c r="N39" s="22">
        <v>550000</v>
      </c>
      <c r="O39" s="23">
        <v>45</v>
      </c>
      <c r="P39" s="23">
        <v>45</v>
      </c>
      <c r="Q39" s="23">
        <v>18</v>
      </c>
      <c r="R39" s="22">
        <v>560</v>
      </c>
      <c r="S39" s="22">
        <v>540</v>
      </c>
      <c r="T39" s="24">
        <v>1.6</v>
      </c>
      <c r="U39" s="24">
        <v>0</v>
      </c>
      <c r="V39" s="24">
        <v>1.6</v>
      </c>
      <c r="W39" s="24">
        <v>1</v>
      </c>
      <c r="X39" s="25">
        <v>4.8484848484848485E-2</v>
      </c>
      <c r="Y39" s="24">
        <v>1.3</v>
      </c>
      <c r="Z39" s="24">
        <v>-0.59999999999999987</v>
      </c>
      <c r="AA39" s="24">
        <v>1.9</v>
      </c>
      <c r="AB39" s="24">
        <v>1.6</v>
      </c>
      <c r="AC39" s="26">
        <v>0.25813113061435211</v>
      </c>
      <c r="AD39" s="24">
        <v>5.3239545689210113</v>
      </c>
      <c r="AE39" s="6">
        <v>17</v>
      </c>
      <c r="AF39" s="6">
        <v>21</v>
      </c>
      <c r="AG39" s="6">
        <v>23</v>
      </c>
      <c r="AH39" s="27">
        <v>1.4430379746835444</v>
      </c>
      <c r="AI39" s="28">
        <v>580000</v>
      </c>
      <c r="AJ39" s="28">
        <v>500000</v>
      </c>
      <c r="AK39" s="28">
        <v>425000</v>
      </c>
      <c r="AL39" s="29">
        <v>0.16</v>
      </c>
      <c r="AM39" s="29">
        <v>0.36470588235294116</v>
      </c>
      <c r="AN39" s="6">
        <v>1.7</v>
      </c>
      <c r="AO39" s="27">
        <v>0.19999999999999996</v>
      </c>
      <c r="AP39" s="6">
        <v>1.5</v>
      </c>
      <c r="AQ39" s="28">
        <v>495</v>
      </c>
      <c r="AR39" s="28">
        <v>440</v>
      </c>
      <c r="AS39" s="25">
        <v>0.125</v>
      </c>
      <c r="AT39" s="30">
        <v>2169.44</v>
      </c>
      <c r="AU39" s="24">
        <v>0.77029999999999998</v>
      </c>
      <c r="AV39" s="24">
        <v>0.22969999999999999</v>
      </c>
      <c r="AW39" s="24">
        <v>0.96840000000000004</v>
      </c>
      <c r="AX39" s="24">
        <v>3.1E-2</v>
      </c>
      <c r="AY39" s="24">
        <v>0.28920000000000001</v>
      </c>
      <c r="AZ39" s="24">
        <v>0.49419999999999997</v>
      </c>
      <c r="BA39" s="24">
        <v>0.2056</v>
      </c>
      <c r="BB39" s="31">
        <v>5</v>
      </c>
      <c r="BC39" s="23">
        <v>20</v>
      </c>
      <c r="BD39" s="32" t="s">
        <v>3075</v>
      </c>
      <c r="BE39" s="33">
        <v>138.71508860774901</v>
      </c>
      <c r="BF39" s="33">
        <v>-34.766607442484499</v>
      </c>
      <c r="BG39" s="34">
        <f t="shared" si="0"/>
        <v>90</v>
      </c>
      <c r="BH39" s="34">
        <f t="shared" si="1"/>
        <v>88</v>
      </c>
      <c r="BI39" s="34">
        <f t="shared" si="2"/>
        <v>100</v>
      </c>
      <c r="BJ39" s="34">
        <f t="shared" si="3"/>
        <v>80</v>
      </c>
      <c r="BK39" s="34">
        <f t="shared" si="4"/>
        <v>100</v>
      </c>
      <c r="BL39" s="34">
        <f t="shared" si="5"/>
        <v>54</v>
      </c>
      <c r="BM39" s="35">
        <f t="shared" si="6"/>
        <v>100</v>
      </c>
      <c r="BN39" s="34">
        <f t="shared" si="7"/>
        <v>97</v>
      </c>
      <c r="BO39" s="35">
        <f t="shared" si="8"/>
        <v>95</v>
      </c>
      <c r="BP39" s="35">
        <f t="shared" si="9"/>
        <v>95</v>
      </c>
      <c r="BQ39" s="35">
        <f t="shared" si="10"/>
        <v>50</v>
      </c>
      <c r="BR39" s="35">
        <f t="shared" si="11"/>
        <v>69</v>
      </c>
    </row>
    <row r="40" spans="2:70" x14ac:dyDescent="0.3">
      <c r="B40" s="6" t="s">
        <v>1076</v>
      </c>
      <c r="C40" s="6">
        <v>404031105</v>
      </c>
      <c r="D40" s="6" t="s">
        <v>1077</v>
      </c>
      <c r="E40" s="6" t="s">
        <v>1003</v>
      </c>
      <c r="F40" s="6" t="s">
        <v>2379</v>
      </c>
      <c r="G40" s="6" t="s">
        <v>82</v>
      </c>
      <c r="H40" s="6" t="s">
        <v>4995</v>
      </c>
      <c r="I40" s="22">
        <v>583150</v>
      </c>
      <c r="J40" s="22">
        <v>488800</v>
      </c>
      <c r="K40" s="22">
        <v>455900</v>
      </c>
      <c r="L40" s="22">
        <v>572000</v>
      </c>
      <c r="M40" s="22">
        <v>520000</v>
      </c>
      <c r="N40" s="22">
        <v>550000</v>
      </c>
      <c r="O40" s="23">
        <v>21</v>
      </c>
      <c r="P40" s="23">
        <v>22</v>
      </c>
      <c r="Q40" s="23">
        <v>32</v>
      </c>
      <c r="R40" s="22">
        <v>460</v>
      </c>
      <c r="S40" s="22">
        <v>420</v>
      </c>
      <c r="T40" s="24">
        <v>1.3</v>
      </c>
      <c r="U40" s="24">
        <v>0</v>
      </c>
      <c r="V40" s="24">
        <v>1.3</v>
      </c>
      <c r="W40" s="24">
        <v>2</v>
      </c>
      <c r="X40" s="25">
        <v>4.1018605847552091E-2</v>
      </c>
      <c r="Y40" s="24">
        <v>4</v>
      </c>
      <c r="Z40" s="24">
        <v>-0.90000000000000036</v>
      </c>
      <c r="AA40" s="24">
        <v>4.9000000000000004</v>
      </c>
      <c r="AB40" s="24">
        <v>2.4</v>
      </c>
      <c r="AC40" s="26">
        <v>0.23429223372178304</v>
      </c>
      <c r="AD40" s="24">
        <v>5.711852679550911</v>
      </c>
      <c r="AE40" s="6">
        <v>40</v>
      </c>
      <c r="AF40" s="6">
        <v>38</v>
      </c>
      <c r="AG40" s="6">
        <v>43</v>
      </c>
      <c r="AH40" s="27">
        <v>1.8928571428571428</v>
      </c>
      <c r="AI40" s="28">
        <v>515000</v>
      </c>
      <c r="AJ40" s="28">
        <v>431000</v>
      </c>
      <c r="AK40" s="28">
        <v>386500</v>
      </c>
      <c r="AL40" s="29">
        <v>0.19489559164733178</v>
      </c>
      <c r="AM40" s="29">
        <v>0.33247089262613194</v>
      </c>
      <c r="AN40" s="6">
        <v>2.2999999999999998</v>
      </c>
      <c r="AO40" s="27">
        <v>9.9999999999999645E-2</v>
      </c>
      <c r="AP40" s="6">
        <v>2.2000000000000002</v>
      </c>
      <c r="AQ40" s="28">
        <v>450</v>
      </c>
      <c r="AR40" s="28">
        <v>420</v>
      </c>
      <c r="AS40" s="25">
        <v>7.1428571428571425E-2</v>
      </c>
      <c r="AT40" s="30">
        <v>1963.3600000000001</v>
      </c>
      <c r="AU40" s="24">
        <v>0.69120000000000004</v>
      </c>
      <c r="AV40" s="24">
        <v>0.30880000000000002</v>
      </c>
      <c r="AW40" s="24">
        <v>0.78890000000000005</v>
      </c>
      <c r="AX40" s="24">
        <v>8.2400000000000001E-2</v>
      </c>
      <c r="AY40" s="24">
        <v>0.40579999999999999</v>
      </c>
      <c r="AZ40" s="24">
        <v>0.31790000000000002</v>
      </c>
      <c r="BA40" s="24">
        <v>0.22459999999999999</v>
      </c>
      <c r="BB40" s="31">
        <v>8</v>
      </c>
      <c r="BC40" s="23">
        <v>8</v>
      </c>
      <c r="BD40" s="32" t="s">
        <v>3444</v>
      </c>
      <c r="BE40" s="33">
        <v>138.514257293898</v>
      </c>
      <c r="BF40" s="33">
        <v>-34.926507040330598</v>
      </c>
      <c r="BG40" s="34">
        <f t="shared" si="0"/>
        <v>95</v>
      </c>
      <c r="BH40" s="34">
        <f t="shared" si="1"/>
        <v>79</v>
      </c>
      <c r="BI40" s="34">
        <f t="shared" si="2"/>
        <v>100</v>
      </c>
      <c r="BJ40" s="34">
        <f t="shared" si="3"/>
        <v>97</v>
      </c>
      <c r="BK40" s="34">
        <f t="shared" si="4"/>
        <v>100</v>
      </c>
      <c r="BL40" s="34">
        <f t="shared" si="5"/>
        <v>79</v>
      </c>
      <c r="BM40" s="35">
        <f t="shared" si="6"/>
        <v>87</v>
      </c>
      <c r="BN40" s="34">
        <f t="shared" si="7"/>
        <v>93</v>
      </c>
      <c r="BO40" s="35">
        <f t="shared" si="8"/>
        <v>100</v>
      </c>
      <c r="BP40" s="35">
        <f t="shared" si="9"/>
        <v>51</v>
      </c>
      <c r="BQ40" s="35">
        <f t="shared" si="10"/>
        <v>80</v>
      </c>
      <c r="BR40" s="35">
        <f t="shared" si="11"/>
        <v>69</v>
      </c>
    </row>
    <row r="41" spans="2:70" x14ac:dyDescent="0.3">
      <c r="B41" s="6" t="s">
        <v>1771</v>
      </c>
      <c r="C41" s="6">
        <v>503011032</v>
      </c>
      <c r="D41" s="6" t="s">
        <v>507</v>
      </c>
      <c r="E41" s="6" t="s">
        <v>137</v>
      </c>
      <c r="F41" s="6" t="s">
        <v>2720</v>
      </c>
      <c r="G41" s="6" t="s">
        <v>93</v>
      </c>
      <c r="H41" s="6" t="s">
        <v>4995</v>
      </c>
      <c r="I41" s="22">
        <v>1020000</v>
      </c>
      <c r="J41" s="22">
        <v>890000</v>
      </c>
      <c r="K41" s="22">
        <v>829350</v>
      </c>
      <c r="L41" s="22">
        <v>1200000</v>
      </c>
      <c r="M41" s="22">
        <v>1250000</v>
      </c>
      <c r="N41" s="22">
        <v>1200000</v>
      </c>
      <c r="O41" s="23">
        <v>34</v>
      </c>
      <c r="P41" s="23">
        <v>34</v>
      </c>
      <c r="Q41" s="23">
        <v>41</v>
      </c>
      <c r="R41" s="22">
        <v>775</v>
      </c>
      <c r="S41" s="22">
        <v>720</v>
      </c>
      <c r="T41" s="24">
        <v>2</v>
      </c>
      <c r="U41" s="24">
        <v>0</v>
      </c>
      <c r="V41" s="24">
        <v>2</v>
      </c>
      <c r="W41" s="24">
        <v>1.8</v>
      </c>
      <c r="X41" s="25">
        <v>3.950980392156863E-2</v>
      </c>
      <c r="Y41" s="24">
        <v>3.7</v>
      </c>
      <c r="Z41" s="24">
        <v>-2.0999999999999996</v>
      </c>
      <c r="AA41" s="24">
        <v>5.8</v>
      </c>
      <c r="AB41" s="24">
        <v>6.5</v>
      </c>
      <c r="AC41" s="26">
        <v>0.20649486294069999</v>
      </c>
      <c r="AD41" s="24">
        <v>5.2264208486231754</v>
      </c>
      <c r="AE41" s="6">
        <v>107</v>
      </c>
      <c r="AF41" s="6">
        <v>132</v>
      </c>
      <c r="AG41" s="6">
        <v>153</v>
      </c>
      <c r="AH41" s="27">
        <v>3.6990291262135919</v>
      </c>
      <c r="AI41" s="28">
        <v>850000</v>
      </c>
      <c r="AJ41" s="28">
        <v>705000</v>
      </c>
      <c r="AK41" s="28">
        <v>660000</v>
      </c>
      <c r="AL41" s="29">
        <v>0.20567375886524822</v>
      </c>
      <c r="AM41" s="29">
        <v>0.2878787878787879</v>
      </c>
      <c r="AN41" s="6">
        <v>2.6</v>
      </c>
      <c r="AO41" s="27">
        <v>-0.29999999999999982</v>
      </c>
      <c r="AP41" s="6">
        <v>2.9</v>
      </c>
      <c r="AQ41" s="28">
        <v>675</v>
      </c>
      <c r="AR41" s="28">
        <v>600</v>
      </c>
      <c r="AS41" s="25">
        <v>0.125</v>
      </c>
      <c r="AT41" s="30">
        <v>3753.1200000000003</v>
      </c>
      <c r="AU41" s="24">
        <v>0.70330000000000004</v>
      </c>
      <c r="AV41" s="24">
        <v>0.29670000000000002</v>
      </c>
      <c r="AW41" s="24">
        <v>0.69089999999999996</v>
      </c>
      <c r="AX41" s="24">
        <v>0.12479999999999999</v>
      </c>
      <c r="AY41" s="24">
        <v>0.44850000000000001</v>
      </c>
      <c r="AZ41" s="24">
        <v>0.26179999999999998</v>
      </c>
      <c r="BA41" s="24">
        <v>0.26519999999999999</v>
      </c>
      <c r="BB41" s="31">
        <v>10</v>
      </c>
      <c r="BC41" s="23">
        <v>10</v>
      </c>
      <c r="BD41" s="32" t="s">
        <v>4081</v>
      </c>
      <c r="BE41" s="33">
        <v>115.75630915767201</v>
      </c>
      <c r="BF41" s="33">
        <v>-32.000271227809698</v>
      </c>
      <c r="BG41" s="34">
        <f t="shared" si="0"/>
        <v>84</v>
      </c>
      <c r="BH41" s="34">
        <f t="shared" si="1"/>
        <v>74</v>
      </c>
      <c r="BI41" s="34">
        <f t="shared" si="2"/>
        <v>79</v>
      </c>
      <c r="BJ41" s="34">
        <f t="shared" si="3"/>
        <v>100</v>
      </c>
      <c r="BK41" s="34">
        <f t="shared" si="4"/>
        <v>100</v>
      </c>
      <c r="BL41" s="34">
        <f t="shared" si="5"/>
        <v>89</v>
      </c>
      <c r="BM41" s="35">
        <f t="shared" si="6"/>
        <v>82</v>
      </c>
      <c r="BN41" s="34">
        <f t="shared" si="7"/>
        <v>98</v>
      </c>
      <c r="BO41" s="35">
        <f t="shared" si="8"/>
        <v>100</v>
      </c>
      <c r="BP41" s="35">
        <f t="shared" si="9"/>
        <v>55</v>
      </c>
      <c r="BQ41" s="35">
        <f t="shared" si="10"/>
        <v>100</v>
      </c>
      <c r="BR41" s="35">
        <f t="shared" si="11"/>
        <v>69</v>
      </c>
    </row>
    <row r="42" spans="2:70" x14ac:dyDescent="0.3">
      <c r="B42" s="6" t="s">
        <v>506</v>
      </c>
      <c r="C42" s="6">
        <v>503011033</v>
      </c>
      <c r="D42" s="6" t="s">
        <v>507</v>
      </c>
      <c r="E42" s="6" t="s">
        <v>137</v>
      </c>
      <c r="F42" s="6" t="s">
        <v>2720</v>
      </c>
      <c r="G42" s="6" t="s">
        <v>93</v>
      </c>
      <c r="H42" s="6" t="s">
        <v>4995</v>
      </c>
      <c r="I42" s="22">
        <v>813700</v>
      </c>
      <c r="J42" s="22">
        <v>901250</v>
      </c>
      <c r="K42" s="22">
        <v>792850</v>
      </c>
      <c r="L42" s="22">
        <v>850000</v>
      </c>
      <c r="M42" s="22">
        <v>1380000</v>
      </c>
      <c r="N42" s="22">
        <v>745000</v>
      </c>
      <c r="O42" s="23">
        <v>63</v>
      </c>
      <c r="P42" s="23">
        <v>68</v>
      </c>
      <c r="Q42" s="23">
        <v>61</v>
      </c>
      <c r="R42" s="22">
        <v>820</v>
      </c>
      <c r="S42" s="22">
        <v>795</v>
      </c>
      <c r="T42" s="24">
        <v>3.4</v>
      </c>
      <c r="U42" s="24">
        <v>0</v>
      </c>
      <c r="V42" s="24">
        <v>3.4</v>
      </c>
      <c r="W42" s="24">
        <v>6.1</v>
      </c>
      <c r="X42" s="25">
        <v>5.2402605382819219E-2</v>
      </c>
      <c r="Y42" s="24">
        <v>2.9</v>
      </c>
      <c r="Z42" s="24">
        <v>-1.6</v>
      </c>
      <c r="AA42" s="24">
        <v>4.5</v>
      </c>
      <c r="AB42" s="24">
        <v>6.8</v>
      </c>
      <c r="AC42" s="26">
        <v>0.20508203281312523</v>
      </c>
      <c r="AD42" s="24">
        <v>3.9135846646350845</v>
      </c>
      <c r="AE42" s="6">
        <v>107</v>
      </c>
      <c r="AF42" s="6">
        <v>132</v>
      </c>
      <c r="AG42" s="6">
        <v>153</v>
      </c>
      <c r="AH42" s="27">
        <v>3.6990291262135919</v>
      </c>
      <c r="AI42" s="28">
        <v>850000</v>
      </c>
      <c r="AJ42" s="28">
        <v>705000</v>
      </c>
      <c r="AK42" s="28">
        <v>660000</v>
      </c>
      <c r="AL42" s="29">
        <v>0.20567375886524822</v>
      </c>
      <c r="AM42" s="29">
        <v>0.2878787878787879</v>
      </c>
      <c r="AN42" s="6">
        <v>2.6</v>
      </c>
      <c r="AO42" s="27">
        <v>-0.29999999999999982</v>
      </c>
      <c r="AP42" s="6">
        <v>2.9</v>
      </c>
      <c r="AQ42" s="28">
        <v>675</v>
      </c>
      <c r="AR42" s="28">
        <v>600</v>
      </c>
      <c r="AS42" s="25">
        <v>0.125</v>
      </c>
      <c r="AT42" s="30">
        <v>3998.4000000000005</v>
      </c>
      <c r="AU42" s="24">
        <v>0.83609999999999995</v>
      </c>
      <c r="AV42" s="24">
        <v>0.16389999999999999</v>
      </c>
      <c r="AW42" s="24">
        <v>0.89880000000000004</v>
      </c>
      <c r="AX42" s="24">
        <v>2.7099999999999999E-2</v>
      </c>
      <c r="AY42" s="24">
        <v>0.45679999999999998</v>
      </c>
      <c r="AZ42" s="24">
        <v>0.40479999999999999</v>
      </c>
      <c r="BA42" s="24">
        <v>0.12189999999999999</v>
      </c>
      <c r="BB42" s="31">
        <v>10</v>
      </c>
      <c r="BC42" s="23">
        <v>6</v>
      </c>
      <c r="BD42" s="32" t="s">
        <v>2979</v>
      </c>
      <c r="BE42" s="33">
        <v>115.791884186967</v>
      </c>
      <c r="BF42" s="33">
        <v>-31.9396825955526</v>
      </c>
      <c r="BG42" s="34">
        <f t="shared" si="0"/>
        <v>60</v>
      </c>
      <c r="BH42" s="34">
        <f t="shared" si="1"/>
        <v>74</v>
      </c>
      <c r="BI42" s="34">
        <f t="shared" si="2"/>
        <v>79</v>
      </c>
      <c r="BJ42" s="34">
        <f t="shared" si="3"/>
        <v>100</v>
      </c>
      <c r="BK42" s="34">
        <f t="shared" si="4"/>
        <v>100</v>
      </c>
      <c r="BL42" s="34">
        <f t="shared" si="5"/>
        <v>90</v>
      </c>
      <c r="BM42" s="35">
        <f t="shared" si="6"/>
        <v>100</v>
      </c>
      <c r="BN42" s="34">
        <f t="shared" si="7"/>
        <v>100</v>
      </c>
      <c r="BO42" s="35">
        <f t="shared" si="8"/>
        <v>100</v>
      </c>
      <c r="BP42" s="35">
        <f t="shared" si="9"/>
        <v>69</v>
      </c>
      <c r="BQ42" s="35">
        <f t="shared" si="10"/>
        <v>100</v>
      </c>
      <c r="BR42" s="35">
        <f t="shared" si="11"/>
        <v>69</v>
      </c>
    </row>
    <row r="43" spans="2:70" x14ac:dyDescent="0.3">
      <c r="B43" s="6" t="s">
        <v>1130</v>
      </c>
      <c r="C43" s="6">
        <v>507021164</v>
      </c>
      <c r="D43" s="6" t="s">
        <v>1131</v>
      </c>
      <c r="E43" s="6" t="s">
        <v>284</v>
      </c>
      <c r="F43" s="6" t="s">
        <v>2720</v>
      </c>
      <c r="G43" s="6" t="s">
        <v>93</v>
      </c>
      <c r="H43" s="6" t="s">
        <v>4995</v>
      </c>
      <c r="I43" s="22">
        <v>514100</v>
      </c>
      <c r="J43" s="22">
        <v>509600</v>
      </c>
      <c r="K43" s="22">
        <v>550800</v>
      </c>
      <c r="L43" s="22">
        <v>650000</v>
      </c>
      <c r="M43" s="22">
        <v>580000</v>
      </c>
      <c r="N43" s="22">
        <v>600000</v>
      </c>
      <c r="O43" s="23">
        <v>47</v>
      </c>
      <c r="P43" s="23">
        <v>44</v>
      </c>
      <c r="Q43" s="23">
        <v>47</v>
      </c>
      <c r="R43" s="22">
        <v>650</v>
      </c>
      <c r="S43" s="22">
        <v>630</v>
      </c>
      <c r="T43" s="24">
        <v>3.1</v>
      </c>
      <c r="U43" s="24">
        <v>0</v>
      </c>
      <c r="V43" s="24">
        <v>3.1</v>
      </c>
      <c r="W43" s="24">
        <v>3.4</v>
      </c>
      <c r="X43" s="25">
        <v>6.5745963820268427E-2</v>
      </c>
      <c r="Y43" s="24">
        <v>2.2000000000000002</v>
      </c>
      <c r="Z43" s="24">
        <v>-1</v>
      </c>
      <c r="AA43" s="24">
        <v>3.2</v>
      </c>
      <c r="AB43" s="24">
        <v>3.7</v>
      </c>
      <c r="AC43" s="26">
        <v>0.25365259740259738</v>
      </c>
      <c r="AD43" s="24">
        <v>3.8580710155229379</v>
      </c>
      <c r="AE43" s="6">
        <v>72</v>
      </c>
      <c r="AF43" s="6">
        <v>79</v>
      </c>
      <c r="AG43" s="6">
        <v>79</v>
      </c>
      <c r="AH43" s="27">
        <v>3.0955414012738851</v>
      </c>
      <c r="AI43" s="28">
        <v>810000</v>
      </c>
      <c r="AJ43" s="28">
        <v>615000</v>
      </c>
      <c r="AK43" s="28">
        <v>620000</v>
      </c>
      <c r="AL43" s="29">
        <v>0.31707317073170732</v>
      </c>
      <c r="AM43" s="29">
        <v>0.30645161290322581</v>
      </c>
      <c r="AN43" s="6">
        <v>2.1</v>
      </c>
      <c r="AO43" s="27">
        <v>-0.39999999999999991</v>
      </c>
      <c r="AP43" s="6">
        <v>2.5</v>
      </c>
      <c r="AQ43" s="28">
        <v>680</v>
      </c>
      <c r="AR43" s="28">
        <v>650</v>
      </c>
      <c r="AS43" s="25">
        <v>4.6153846153846156E-2</v>
      </c>
      <c r="AT43" s="30">
        <v>2562.5600000000004</v>
      </c>
      <c r="AU43" s="24">
        <v>0.70530000000000004</v>
      </c>
      <c r="AV43" s="24">
        <v>0.29470000000000002</v>
      </c>
      <c r="AW43" s="24">
        <v>0.66120000000000001</v>
      </c>
      <c r="AX43" s="24">
        <v>0.18809999999999999</v>
      </c>
      <c r="AY43" s="24">
        <v>0.40889999999999999</v>
      </c>
      <c r="AZ43" s="24">
        <v>0.34910000000000002</v>
      </c>
      <c r="BA43" s="24">
        <v>0.2238</v>
      </c>
      <c r="BB43" s="31">
        <v>8</v>
      </c>
      <c r="BC43" s="23">
        <v>12</v>
      </c>
      <c r="BD43" s="32" t="s">
        <v>3483</v>
      </c>
      <c r="BE43" s="33">
        <v>115.76932103478499</v>
      </c>
      <c r="BF43" s="33">
        <v>-32.036065367598198</v>
      </c>
      <c r="BG43" s="34">
        <f t="shared" si="0"/>
        <v>65</v>
      </c>
      <c r="BH43" s="34">
        <f t="shared" si="1"/>
        <v>82</v>
      </c>
      <c r="BI43" s="34">
        <f t="shared" si="2"/>
        <v>86</v>
      </c>
      <c r="BJ43" s="34">
        <f t="shared" si="3"/>
        <v>100</v>
      </c>
      <c r="BK43" s="34">
        <f t="shared" si="4"/>
        <v>100</v>
      </c>
      <c r="BL43" s="34">
        <f t="shared" si="5"/>
        <v>80</v>
      </c>
      <c r="BM43" s="35">
        <f t="shared" si="6"/>
        <v>100</v>
      </c>
      <c r="BN43" s="34">
        <f t="shared" si="7"/>
        <v>100</v>
      </c>
      <c r="BO43" s="35">
        <f t="shared" si="8"/>
        <v>98</v>
      </c>
      <c r="BP43" s="35">
        <f t="shared" si="9"/>
        <v>80</v>
      </c>
      <c r="BQ43" s="35">
        <f t="shared" si="10"/>
        <v>80</v>
      </c>
      <c r="BR43" s="35">
        <f t="shared" si="11"/>
        <v>69</v>
      </c>
    </row>
    <row r="44" spans="2:70" x14ac:dyDescent="0.3">
      <c r="B44" s="6" t="s">
        <v>1055</v>
      </c>
      <c r="C44" s="6">
        <v>507041182</v>
      </c>
      <c r="D44" s="6" t="s">
        <v>469</v>
      </c>
      <c r="E44" s="6" t="s">
        <v>284</v>
      </c>
      <c r="F44" s="6" t="s">
        <v>2720</v>
      </c>
      <c r="G44" s="6" t="s">
        <v>93</v>
      </c>
      <c r="H44" s="6" t="s">
        <v>4995</v>
      </c>
      <c r="I44" s="22">
        <v>549000</v>
      </c>
      <c r="J44" s="22">
        <v>488800</v>
      </c>
      <c r="K44" s="22">
        <v>445000</v>
      </c>
      <c r="L44" s="22">
        <v>680000</v>
      </c>
      <c r="M44" s="22">
        <v>680000</v>
      </c>
      <c r="N44" s="22">
        <v>560000</v>
      </c>
      <c r="O44" s="23">
        <v>41</v>
      </c>
      <c r="P44" s="23">
        <v>41</v>
      </c>
      <c r="Q44" s="23">
        <v>29</v>
      </c>
      <c r="R44" s="22">
        <v>600</v>
      </c>
      <c r="S44" s="22">
        <v>525</v>
      </c>
      <c r="T44" s="24">
        <v>2</v>
      </c>
      <c r="U44" s="24">
        <v>-0.29999999999999982</v>
      </c>
      <c r="V44" s="24">
        <v>2.2999999999999998</v>
      </c>
      <c r="W44" s="24">
        <v>2.6</v>
      </c>
      <c r="X44" s="25">
        <v>5.6830601092896178E-2</v>
      </c>
      <c r="Y44" s="24">
        <v>0.8</v>
      </c>
      <c r="Z44" s="24">
        <v>-0.5</v>
      </c>
      <c r="AA44" s="24">
        <v>1.3</v>
      </c>
      <c r="AB44" s="24">
        <v>1.8</v>
      </c>
      <c r="AC44" s="26">
        <v>0.29370300751879697</v>
      </c>
      <c r="AD44" s="24">
        <v>5.1680433053788315</v>
      </c>
      <c r="AE44" s="6">
        <v>87</v>
      </c>
      <c r="AF44" s="6">
        <v>96</v>
      </c>
      <c r="AG44" s="6">
        <v>137</v>
      </c>
      <c r="AH44" s="27">
        <v>1.9384615384615385</v>
      </c>
      <c r="AI44" s="28">
        <v>825000</v>
      </c>
      <c r="AJ44" s="28">
        <v>688000</v>
      </c>
      <c r="AK44" s="28">
        <v>615000</v>
      </c>
      <c r="AL44" s="29">
        <v>0.19912790697674418</v>
      </c>
      <c r="AM44" s="29">
        <v>0.34146341463414637</v>
      </c>
      <c r="AN44" s="6">
        <v>2.4</v>
      </c>
      <c r="AO44" s="27">
        <v>-0.70000000000000018</v>
      </c>
      <c r="AP44" s="6">
        <v>3.1</v>
      </c>
      <c r="AQ44" s="28">
        <v>650</v>
      </c>
      <c r="AR44" s="28">
        <v>600</v>
      </c>
      <c r="AS44" s="25">
        <v>8.3333333333333329E-2</v>
      </c>
      <c r="AT44" s="30">
        <v>2042.88</v>
      </c>
      <c r="AU44" s="24">
        <v>0.73340000000000005</v>
      </c>
      <c r="AV44" s="24">
        <v>0.2666</v>
      </c>
      <c r="AW44" s="24">
        <v>0.84279999999999999</v>
      </c>
      <c r="AX44" s="24">
        <v>0.1111</v>
      </c>
      <c r="AY44" s="24">
        <v>0.42630000000000001</v>
      </c>
      <c r="AZ44" s="24">
        <v>0.3044</v>
      </c>
      <c r="BA44" s="24">
        <v>0.2</v>
      </c>
      <c r="BB44" s="31">
        <v>5.5</v>
      </c>
      <c r="BC44" s="23">
        <v>14</v>
      </c>
      <c r="BD44" s="32" t="s">
        <v>3427</v>
      </c>
      <c r="BE44" s="33">
        <v>115.826729158116</v>
      </c>
      <c r="BF44" s="33">
        <v>-32.069801728587102</v>
      </c>
      <c r="BG44" s="34">
        <f t="shared" si="0"/>
        <v>84</v>
      </c>
      <c r="BH44" s="34">
        <f t="shared" si="1"/>
        <v>77</v>
      </c>
      <c r="BI44" s="34">
        <f t="shared" si="2"/>
        <v>100</v>
      </c>
      <c r="BJ44" s="34">
        <f t="shared" si="3"/>
        <v>100</v>
      </c>
      <c r="BK44" s="34">
        <f t="shared" si="4"/>
        <v>100</v>
      </c>
      <c r="BL44" s="34">
        <f t="shared" si="5"/>
        <v>84</v>
      </c>
      <c r="BM44" s="35">
        <f t="shared" si="6"/>
        <v>100</v>
      </c>
      <c r="BN44" s="34">
        <f t="shared" si="7"/>
        <v>98</v>
      </c>
      <c r="BO44" s="35">
        <f t="shared" si="8"/>
        <v>71</v>
      </c>
      <c r="BP44" s="35">
        <f t="shared" si="9"/>
        <v>100</v>
      </c>
      <c r="BQ44" s="35">
        <f t="shared" si="10"/>
        <v>55</v>
      </c>
      <c r="BR44" s="35">
        <f t="shared" si="11"/>
        <v>69</v>
      </c>
    </row>
    <row r="45" spans="2:70" x14ac:dyDescent="0.3">
      <c r="B45" s="6" t="s">
        <v>1029</v>
      </c>
      <c r="C45" s="6">
        <v>301011001</v>
      </c>
      <c r="D45" s="6" t="s">
        <v>459</v>
      </c>
      <c r="E45" s="6" t="s">
        <v>460</v>
      </c>
      <c r="F45" s="6" t="s">
        <v>2780</v>
      </c>
      <c r="G45" s="6" t="s">
        <v>97</v>
      </c>
      <c r="H45" s="6" t="s">
        <v>4995</v>
      </c>
      <c r="I45" s="22">
        <v>628300</v>
      </c>
      <c r="J45" s="22">
        <v>578860</v>
      </c>
      <c r="K45" s="22">
        <v>486000</v>
      </c>
      <c r="L45" s="22">
        <v>585000</v>
      </c>
      <c r="M45" s="22">
        <v>585000</v>
      </c>
      <c r="N45" s="22">
        <v>572500</v>
      </c>
      <c r="O45" s="23">
        <v>18</v>
      </c>
      <c r="P45" s="23">
        <v>24</v>
      </c>
      <c r="Q45" s="23">
        <v>23</v>
      </c>
      <c r="R45" s="22">
        <v>510</v>
      </c>
      <c r="S45" s="22">
        <v>470</v>
      </c>
      <c r="T45" s="24">
        <v>0.9</v>
      </c>
      <c r="U45" s="24">
        <v>-0.20000000000000007</v>
      </c>
      <c r="V45" s="24">
        <v>1.1000000000000001</v>
      </c>
      <c r="W45" s="24">
        <v>1.8</v>
      </c>
      <c r="X45" s="25">
        <v>4.2209135763170459E-2</v>
      </c>
      <c r="Y45" s="24">
        <v>2.2000000000000002</v>
      </c>
      <c r="Z45" s="24">
        <v>-0.79999999999999982</v>
      </c>
      <c r="AA45" s="24">
        <v>3</v>
      </c>
      <c r="AB45" s="24">
        <v>3.2</v>
      </c>
      <c r="AC45" s="26">
        <v>0.24788086165331674</v>
      </c>
      <c r="AD45" s="24">
        <v>5.8726827065150413</v>
      </c>
      <c r="AE45" s="6">
        <v>19</v>
      </c>
      <c r="AF45" s="6">
        <v>19</v>
      </c>
      <c r="AG45" s="6">
        <v>28</v>
      </c>
      <c r="AH45" s="27">
        <v>2.1904761904761907</v>
      </c>
      <c r="AI45" s="28">
        <v>640000</v>
      </c>
      <c r="AJ45" s="28">
        <v>569000</v>
      </c>
      <c r="AK45" s="28">
        <v>490000</v>
      </c>
      <c r="AL45" s="29">
        <v>0.12478031634446397</v>
      </c>
      <c r="AM45" s="29">
        <v>0.30612244897959184</v>
      </c>
      <c r="AN45" s="6">
        <v>1.6</v>
      </c>
      <c r="AO45" s="27">
        <v>-0.60000000000000009</v>
      </c>
      <c r="AP45" s="6">
        <v>2.2000000000000002</v>
      </c>
      <c r="AQ45" s="28">
        <v>555</v>
      </c>
      <c r="AR45" s="28">
        <v>530</v>
      </c>
      <c r="AS45" s="25">
        <v>4.716981132075472E-2</v>
      </c>
      <c r="AT45" s="30">
        <v>2057.44</v>
      </c>
      <c r="AU45" s="24">
        <v>0.78710000000000002</v>
      </c>
      <c r="AV45" s="24">
        <v>0.21290000000000001</v>
      </c>
      <c r="AW45" s="24">
        <v>0.93469999999999998</v>
      </c>
      <c r="AX45" s="24">
        <v>4.6800000000000001E-2</v>
      </c>
      <c r="AY45" s="24">
        <v>0.28179999999999999</v>
      </c>
      <c r="AZ45" s="24">
        <v>0.47749999999999998</v>
      </c>
      <c r="BA45" s="24">
        <v>0.2175</v>
      </c>
      <c r="BB45" s="31">
        <v>8</v>
      </c>
      <c r="BC45" s="23">
        <v>21</v>
      </c>
      <c r="BD45" s="32" t="s">
        <v>3403</v>
      </c>
      <c r="BE45" s="33">
        <v>153.228399225271</v>
      </c>
      <c r="BF45" s="33">
        <v>-27.5383139677119</v>
      </c>
      <c r="BG45" s="34">
        <f t="shared" si="0"/>
        <v>100</v>
      </c>
      <c r="BH45" s="34">
        <f t="shared" si="1"/>
        <v>90</v>
      </c>
      <c r="BI45" s="34">
        <f t="shared" si="2"/>
        <v>98</v>
      </c>
      <c r="BJ45" s="34">
        <f t="shared" si="3"/>
        <v>63</v>
      </c>
      <c r="BK45" s="34">
        <f t="shared" si="4"/>
        <v>100</v>
      </c>
      <c r="BL45" s="34">
        <f t="shared" si="5"/>
        <v>52</v>
      </c>
      <c r="BM45" s="35">
        <f t="shared" si="6"/>
        <v>91</v>
      </c>
      <c r="BN45" s="34">
        <f t="shared" si="7"/>
        <v>91</v>
      </c>
      <c r="BO45" s="35">
        <f t="shared" si="8"/>
        <v>100</v>
      </c>
      <c r="BP45" s="35">
        <f t="shared" si="9"/>
        <v>80</v>
      </c>
      <c r="BQ45" s="35">
        <f t="shared" si="10"/>
        <v>80</v>
      </c>
      <c r="BR45" s="35">
        <f t="shared" si="11"/>
        <v>69</v>
      </c>
    </row>
    <row r="46" spans="2:70" x14ac:dyDescent="0.3">
      <c r="B46" s="6" t="s">
        <v>1448</v>
      </c>
      <c r="C46" s="6">
        <v>402011026</v>
      </c>
      <c r="D46" s="6" t="s">
        <v>664</v>
      </c>
      <c r="E46" s="6" t="s">
        <v>420</v>
      </c>
      <c r="F46" s="6" t="s">
        <v>2379</v>
      </c>
      <c r="G46" s="6" t="s">
        <v>82</v>
      </c>
      <c r="H46" s="6" t="s">
        <v>4995</v>
      </c>
      <c r="I46" s="22">
        <v>439000</v>
      </c>
      <c r="J46" s="22">
        <v>439000</v>
      </c>
      <c r="K46" s="22">
        <v>360000</v>
      </c>
      <c r="L46" s="22">
        <v>500000</v>
      </c>
      <c r="M46" s="22">
        <v>480000</v>
      </c>
      <c r="N46" s="22">
        <v>415000</v>
      </c>
      <c r="O46" s="23">
        <v>25</v>
      </c>
      <c r="P46" s="23">
        <v>25</v>
      </c>
      <c r="Q46" s="23">
        <v>27</v>
      </c>
      <c r="R46" s="22">
        <v>410</v>
      </c>
      <c r="S46" s="22">
        <v>370</v>
      </c>
      <c r="T46" s="24">
        <v>1.6</v>
      </c>
      <c r="U46" s="24">
        <v>-0.19999999999999996</v>
      </c>
      <c r="V46" s="24">
        <v>1.8</v>
      </c>
      <c r="W46" s="24">
        <v>2.2000000000000002</v>
      </c>
      <c r="X46" s="25">
        <v>4.8564920273348522E-2</v>
      </c>
      <c r="Y46" s="24">
        <v>1.3</v>
      </c>
      <c r="Z46" s="24">
        <v>-0.5</v>
      </c>
      <c r="AA46" s="24">
        <v>1.8</v>
      </c>
      <c r="AB46" s="24">
        <v>1.8</v>
      </c>
      <c r="AC46" s="26">
        <v>0.27400556030795548</v>
      </c>
      <c r="AD46" s="24">
        <v>5.6420469500559314</v>
      </c>
      <c r="AE46" s="6">
        <v>7</v>
      </c>
      <c r="AF46" s="6">
        <v>9</v>
      </c>
      <c r="AG46" s="6">
        <v>4</v>
      </c>
      <c r="AH46" s="27">
        <v>2</v>
      </c>
      <c r="AI46" s="28">
        <v>506000</v>
      </c>
      <c r="AJ46" s="28">
        <v>415000</v>
      </c>
      <c r="AK46" s="28">
        <v>345000</v>
      </c>
      <c r="AL46" s="29">
        <v>0.21927710843373494</v>
      </c>
      <c r="AM46" s="29">
        <v>0.46666666666666667</v>
      </c>
      <c r="AN46" s="6">
        <v>1.8</v>
      </c>
      <c r="AO46" s="27">
        <v>-0.40000000000000013</v>
      </c>
      <c r="AP46" s="6">
        <v>2.2000000000000002</v>
      </c>
      <c r="AQ46" s="28">
        <v>410</v>
      </c>
      <c r="AR46" s="28">
        <v>370</v>
      </c>
      <c r="AS46" s="25">
        <v>0.10810810810810811</v>
      </c>
      <c r="AT46" s="30">
        <v>1496.3200000000002</v>
      </c>
      <c r="AU46" s="24">
        <v>0.68079999999999996</v>
      </c>
      <c r="AV46" s="24">
        <v>0.31919999999999998</v>
      </c>
      <c r="AW46" s="24">
        <v>0.80520000000000003</v>
      </c>
      <c r="AX46" s="24">
        <v>0.1704</v>
      </c>
      <c r="AY46" s="24">
        <v>0.29509999999999997</v>
      </c>
      <c r="AZ46" s="24">
        <v>0.38569999999999999</v>
      </c>
      <c r="BA46" s="24">
        <v>0.27639999999999998</v>
      </c>
      <c r="BB46" s="31">
        <v>5</v>
      </c>
      <c r="BC46" s="23">
        <v>37</v>
      </c>
      <c r="BD46" s="32" t="s">
        <v>3770</v>
      </c>
      <c r="BE46" s="33">
        <v>138.76303866766099</v>
      </c>
      <c r="BF46" s="33">
        <v>-34.6108889817083</v>
      </c>
      <c r="BG46" s="34">
        <f t="shared" si="0"/>
        <v>90</v>
      </c>
      <c r="BH46" s="34">
        <f t="shared" si="1"/>
        <v>87</v>
      </c>
      <c r="BI46" s="34">
        <f t="shared" si="2"/>
        <v>100</v>
      </c>
      <c r="BJ46" s="34">
        <f t="shared" si="3"/>
        <v>100</v>
      </c>
      <c r="BK46" s="34">
        <f t="shared" si="4"/>
        <v>100</v>
      </c>
      <c r="BL46" s="34">
        <f t="shared" si="5"/>
        <v>55</v>
      </c>
      <c r="BM46" s="35">
        <f t="shared" si="6"/>
        <v>100</v>
      </c>
      <c r="BN46" s="34">
        <f t="shared" si="7"/>
        <v>94</v>
      </c>
      <c r="BO46" s="35">
        <f t="shared" si="8"/>
        <v>84</v>
      </c>
      <c r="BP46" s="35">
        <f t="shared" si="9"/>
        <v>95</v>
      </c>
      <c r="BQ46" s="35">
        <f t="shared" si="10"/>
        <v>50</v>
      </c>
      <c r="BR46" s="35">
        <f t="shared" si="11"/>
        <v>69</v>
      </c>
    </row>
    <row r="47" spans="2:70" x14ac:dyDescent="0.3">
      <c r="B47" s="6" t="s">
        <v>944</v>
      </c>
      <c r="C47" s="6">
        <v>301011006</v>
      </c>
      <c r="D47" s="6" t="s">
        <v>459</v>
      </c>
      <c r="E47" s="6" t="s">
        <v>460</v>
      </c>
      <c r="F47" s="6" t="s">
        <v>2780</v>
      </c>
      <c r="G47" s="6" t="s">
        <v>97</v>
      </c>
      <c r="H47" s="6" t="s">
        <v>4995</v>
      </c>
      <c r="I47" s="22">
        <v>720000</v>
      </c>
      <c r="J47" s="22">
        <v>734400</v>
      </c>
      <c r="K47" s="22">
        <v>660000</v>
      </c>
      <c r="L47" s="22">
        <v>700000</v>
      </c>
      <c r="M47" s="22">
        <v>700000</v>
      </c>
      <c r="N47" s="22">
        <v>622000</v>
      </c>
      <c r="O47" s="23">
        <v>13</v>
      </c>
      <c r="P47" s="23">
        <v>19</v>
      </c>
      <c r="Q47" s="23">
        <v>19</v>
      </c>
      <c r="R47" s="22">
        <v>580</v>
      </c>
      <c r="S47" s="22">
        <v>560</v>
      </c>
      <c r="T47" s="24">
        <v>2.1</v>
      </c>
      <c r="U47" s="24">
        <v>-0.69999999999999973</v>
      </c>
      <c r="V47" s="24">
        <v>2.8</v>
      </c>
      <c r="W47" s="24">
        <v>3.1</v>
      </c>
      <c r="X47" s="25">
        <v>4.1888888888888892E-2</v>
      </c>
      <c r="Y47" s="24">
        <v>2.2000000000000002</v>
      </c>
      <c r="Z47" s="24">
        <v>-1.4</v>
      </c>
      <c r="AA47" s="24">
        <v>3.6</v>
      </c>
      <c r="AB47" s="24">
        <v>5.2</v>
      </c>
      <c r="AC47" s="26">
        <v>0.23831437775294192</v>
      </c>
      <c r="AD47" s="24">
        <v>5.6892026519269949</v>
      </c>
      <c r="AE47" s="6">
        <v>19</v>
      </c>
      <c r="AF47" s="6">
        <v>19</v>
      </c>
      <c r="AG47" s="6">
        <v>28</v>
      </c>
      <c r="AH47" s="27">
        <v>2.1904761904761907</v>
      </c>
      <c r="AI47" s="28">
        <v>640000</v>
      </c>
      <c r="AJ47" s="28">
        <v>569000</v>
      </c>
      <c r="AK47" s="28">
        <v>490000</v>
      </c>
      <c r="AL47" s="29">
        <v>0.12478031634446397</v>
      </c>
      <c r="AM47" s="29">
        <v>0.30612244897959184</v>
      </c>
      <c r="AN47" s="6">
        <v>1.6</v>
      </c>
      <c r="AO47" s="27">
        <v>-0.60000000000000009</v>
      </c>
      <c r="AP47" s="6">
        <v>2.2000000000000002</v>
      </c>
      <c r="AQ47" s="28">
        <v>555</v>
      </c>
      <c r="AR47" s="28">
        <v>530</v>
      </c>
      <c r="AS47" s="25">
        <v>4.716981132075472E-2</v>
      </c>
      <c r="AT47" s="30">
        <v>2433.7600000000002</v>
      </c>
      <c r="AU47" s="24">
        <v>0.82030000000000003</v>
      </c>
      <c r="AV47" s="24">
        <v>0.1797</v>
      </c>
      <c r="AW47" s="24">
        <v>0.88619999999999999</v>
      </c>
      <c r="AX47" s="24">
        <v>6.7799999999999999E-2</v>
      </c>
      <c r="AY47" s="24">
        <v>0.3584</v>
      </c>
      <c r="AZ47" s="24">
        <v>0.42449999999999999</v>
      </c>
      <c r="BA47" s="24">
        <v>0.2077</v>
      </c>
      <c r="BB47" s="31">
        <v>8</v>
      </c>
      <c r="BC47" s="23">
        <v>21</v>
      </c>
      <c r="BD47" s="32" t="s">
        <v>3330</v>
      </c>
      <c r="BE47" s="33">
        <v>153.24242258131599</v>
      </c>
      <c r="BF47" s="33">
        <v>-27.4919471922687</v>
      </c>
      <c r="BG47" s="34">
        <f t="shared" si="0"/>
        <v>82</v>
      </c>
      <c r="BH47" s="34">
        <f t="shared" si="1"/>
        <v>90</v>
      </c>
      <c r="BI47" s="34">
        <f t="shared" si="2"/>
        <v>98</v>
      </c>
      <c r="BJ47" s="34">
        <f t="shared" si="3"/>
        <v>63</v>
      </c>
      <c r="BK47" s="34">
        <f t="shared" si="4"/>
        <v>100</v>
      </c>
      <c r="BL47" s="34">
        <f t="shared" si="5"/>
        <v>69</v>
      </c>
      <c r="BM47" s="35">
        <f t="shared" si="6"/>
        <v>90</v>
      </c>
      <c r="BN47" s="34">
        <f t="shared" si="7"/>
        <v>93</v>
      </c>
      <c r="BO47" s="35">
        <f t="shared" si="8"/>
        <v>100</v>
      </c>
      <c r="BP47" s="35">
        <f t="shared" si="9"/>
        <v>80</v>
      </c>
      <c r="BQ47" s="35">
        <f t="shared" si="10"/>
        <v>80</v>
      </c>
      <c r="BR47" s="35">
        <f t="shared" si="11"/>
        <v>69</v>
      </c>
    </row>
    <row r="48" spans="2:70" x14ac:dyDescent="0.3">
      <c r="B48" s="6" t="s">
        <v>1927</v>
      </c>
      <c r="C48" s="6">
        <v>407011144</v>
      </c>
      <c r="D48" s="6" t="s">
        <v>632</v>
      </c>
      <c r="E48" s="6" t="s">
        <v>81</v>
      </c>
      <c r="F48" s="6" t="s">
        <v>3992</v>
      </c>
      <c r="G48" s="6" t="s">
        <v>82</v>
      </c>
      <c r="H48" s="6" t="s">
        <v>4995</v>
      </c>
      <c r="I48" s="22">
        <v>160000</v>
      </c>
      <c r="J48" s="22">
        <v>179000</v>
      </c>
      <c r="K48" s="22">
        <v>179000</v>
      </c>
      <c r="L48" s="22">
        <v>525000</v>
      </c>
      <c r="M48" s="22">
        <v>485000</v>
      </c>
      <c r="N48" s="22">
        <v>413000</v>
      </c>
      <c r="O48" s="23">
        <v>35</v>
      </c>
      <c r="P48" s="23">
        <v>35</v>
      </c>
      <c r="Q48" s="23">
        <v>12</v>
      </c>
      <c r="R48" s="22">
        <v>330</v>
      </c>
      <c r="S48" s="22">
        <v>350</v>
      </c>
      <c r="T48" s="24">
        <v>1.3</v>
      </c>
      <c r="U48" s="24">
        <v>-0.39999999999999991</v>
      </c>
      <c r="V48" s="24">
        <v>1.7</v>
      </c>
      <c r="W48" s="24">
        <v>2.2000000000000002</v>
      </c>
      <c r="X48" s="25">
        <v>0.10725</v>
      </c>
      <c r="Y48" s="24">
        <v>0.6</v>
      </c>
      <c r="Z48" s="24">
        <v>-0.20000000000000007</v>
      </c>
      <c r="AA48" s="24">
        <v>0.8</v>
      </c>
      <c r="AB48" s="24">
        <v>0.8</v>
      </c>
      <c r="AC48" s="26">
        <v>0.30375552282768775</v>
      </c>
      <c r="AD48" s="24">
        <v>2.8322193270646876</v>
      </c>
      <c r="AE48" s="6">
        <v>17</v>
      </c>
      <c r="AF48" s="6">
        <v>15</v>
      </c>
      <c r="AG48" s="6">
        <v>9</v>
      </c>
      <c r="AH48" s="27">
        <v>1.5652173913043477</v>
      </c>
      <c r="AI48" s="28">
        <v>495000</v>
      </c>
      <c r="AJ48" s="28">
        <v>417000</v>
      </c>
      <c r="AK48" s="28">
        <v>378000</v>
      </c>
      <c r="AL48" s="29">
        <v>0.18705035971223022</v>
      </c>
      <c r="AM48" s="29">
        <v>0.30952380952380953</v>
      </c>
      <c r="AN48" s="6">
        <v>1.8</v>
      </c>
      <c r="AO48" s="27">
        <v>-0.40000000000000013</v>
      </c>
      <c r="AP48" s="6">
        <v>2.2000000000000002</v>
      </c>
      <c r="AQ48" s="28">
        <v>320</v>
      </c>
      <c r="AR48" s="28">
        <v>310</v>
      </c>
      <c r="AS48" s="25">
        <v>3.2258064516129031E-2</v>
      </c>
      <c r="AT48" s="30">
        <v>1086.4000000000001</v>
      </c>
      <c r="AU48" s="24">
        <v>0.64570000000000005</v>
      </c>
      <c r="AV48" s="24">
        <v>0.3543</v>
      </c>
      <c r="AW48" s="24">
        <v>0.90380000000000005</v>
      </c>
      <c r="AX48" s="24">
        <v>6.1600000000000002E-2</v>
      </c>
      <c r="AY48" s="24">
        <v>0.48880000000000001</v>
      </c>
      <c r="AZ48" s="24">
        <v>0.23100000000000001</v>
      </c>
      <c r="BA48" s="24">
        <v>0.20910000000000001</v>
      </c>
      <c r="BB48" s="31">
        <v>1.5</v>
      </c>
      <c r="BC48" s="23">
        <v>68</v>
      </c>
      <c r="BD48" s="32" t="s">
        <v>4224</v>
      </c>
      <c r="BE48" s="33">
        <v>138.794671181979</v>
      </c>
      <c r="BF48" s="33">
        <v>-35.509311525705698</v>
      </c>
      <c r="BG48" s="34">
        <f t="shared" si="0"/>
        <v>95</v>
      </c>
      <c r="BH48" s="34">
        <f t="shared" si="1"/>
        <v>87</v>
      </c>
      <c r="BI48" s="34">
        <f t="shared" si="2"/>
        <v>100</v>
      </c>
      <c r="BJ48" s="34">
        <f t="shared" si="3"/>
        <v>94</v>
      </c>
      <c r="BK48" s="34">
        <f t="shared" si="4"/>
        <v>94</v>
      </c>
      <c r="BL48" s="34">
        <f t="shared" si="5"/>
        <v>98</v>
      </c>
      <c r="BM48" s="35">
        <f t="shared" si="6"/>
        <v>100</v>
      </c>
      <c r="BN48" s="34">
        <f t="shared" si="7"/>
        <v>100</v>
      </c>
      <c r="BO48" s="35">
        <f t="shared" si="8"/>
        <v>65</v>
      </c>
      <c r="BP48" s="35">
        <f t="shared" si="9"/>
        <v>100</v>
      </c>
      <c r="BQ48" s="35">
        <f t="shared" si="10"/>
        <v>15</v>
      </c>
      <c r="BR48" s="35">
        <f t="shared" si="11"/>
        <v>69</v>
      </c>
    </row>
    <row r="49" spans="2:70" x14ac:dyDescent="0.3">
      <c r="B49" s="6" t="s">
        <v>707</v>
      </c>
      <c r="C49" s="6">
        <v>509011234</v>
      </c>
      <c r="D49" s="6" t="s">
        <v>132</v>
      </c>
      <c r="E49" s="6" t="s">
        <v>92</v>
      </c>
      <c r="F49" s="6" t="s">
        <v>2696</v>
      </c>
      <c r="G49" s="6" t="s">
        <v>93</v>
      </c>
      <c r="H49" s="6" t="s">
        <v>4995</v>
      </c>
      <c r="I49" s="22">
        <v>269000</v>
      </c>
      <c r="J49" s="22">
        <v>269000</v>
      </c>
      <c r="K49" s="22">
        <v>250000</v>
      </c>
      <c r="L49" s="22">
        <v>360000</v>
      </c>
      <c r="M49" s="22">
        <v>335000</v>
      </c>
      <c r="N49" s="22">
        <v>255000</v>
      </c>
      <c r="O49" s="23">
        <v>0</v>
      </c>
      <c r="P49" s="23">
        <v>10</v>
      </c>
      <c r="Q49" s="23">
        <v>57</v>
      </c>
      <c r="R49" s="22">
        <v>250</v>
      </c>
      <c r="S49" s="22">
        <v>360</v>
      </c>
      <c r="T49" s="24">
        <v>1.7</v>
      </c>
      <c r="U49" s="24">
        <v>-1.7</v>
      </c>
      <c r="V49" s="24">
        <v>3.4</v>
      </c>
      <c r="W49" s="24">
        <v>5.2</v>
      </c>
      <c r="X49" s="25">
        <v>4.8327137546468404E-2</v>
      </c>
      <c r="Y49" s="24">
        <v>1.7</v>
      </c>
      <c r="Z49" s="24">
        <v>-0.90000000000000013</v>
      </c>
      <c r="AA49" s="24">
        <v>2.6</v>
      </c>
      <c r="AB49" s="24">
        <v>2.6</v>
      </c>
      <c r="AC49" s="26">
        <v>0.18900447562598283</v>
      </c>
      <c r="AD49" s="24">
        <v>3.9109387648761058</v>
      </c>
      <c r="AE49" s="6">
        <v>11</v>
      </c>
      <c r="AF49" s="6">
        <v>13</v>
      </c>
      <c r="AG49" s="6">
        <v>12</v>
      </c>
      <c r="AH49" s="27">
        <v>1.2307692307692308</v>
      </c>
      <c r="AI49" s="28">
        <v>480000</v>
      </c>
      <c r="AJ49" s="28">
        <v>355000</v>
      </c>
      <c r="AK49" s="28">
        <v>319000</v>
      </c>
      <c r="AL49" s="29">
        <v>0.352112676056338</v>
      </c>
      <c r="AM49" s="29">
        <v>0.50470219435736674</v>
      </c>
      <c r="AN49" s="6">
        <v>1.3</v>
      </c>
      <c r="AO49" s="27">
        <v>-0.30000000000000004</v>
      </c>
      <c r="AP49" s="6">
        <v>1.6</v>
      </c>
      <c r="AQ49" s="28">
        <v>400</v>
      </c>
      <c r="AR49" s="28">
        <v>370</v>
      </c>
      <c r="AS49" s="25">
        <v>8.1081081081081086E-2</v>
      </c>
      <c r="AT49" s="30">
        <v>1322.72</v>
      </c>
      <c r="AU49" s="24">
        <v>0.70009999999999994</v>
      </c>
      <c r="AV49" s="24">
        <v>0.2999</v>
      </c>
      <c r="AW49" s="24">
        <v>0.96899999999999997</v>
      </c>
      <c r="AX49" s="24">
        <v>1.2999999999999999E-2</v>
      </c>
      <c r="AY49" s="24">
        <v>0.44729999999999998</v>
      </c>
      <c r="AZ49" s="24">
        <v>0.29339999999999999</v>
      </c>
      <c r="BA49" s="24">
        <v>0.19089999999999999</v>
      </c>
      <c r="BB49" s="31">
        <v>4.5</v>
      </c>
      <c r="BC49" s="23">
        <v>335</v>
      </c>
      <c r="BD49" s="32" t="s">
        <v>3140</v>
      </c>
      <c r="BE49" s="33">
        <v>117.507995696617</v>
      </c>
      <c r="BF49" s="33">
        <v>-34.624628403170298</v>
      </c>
      <c r="BG49" s="34">
        <f t="shared" si="0"/>
        <v>88</v>
      </c>
      <c r="BH49" s="34">
        <f t="shared" si="1"/>
        <v>95</v>
      </c>
      <c r="BI49" s="34">
        <f t="shared" si="2"/>
        <v>100</v>
      </c>
      <c r="BJ49" s="34">
        <f t="shared" si="3"/>
        <v>100</v>
      </c>
      <c r="BK49" s="34">
        <f t="shared" si="4"/>
        <v>50</v>
      </c>
      <c r="BL49" s="34">
        <f t="shared" si="5"/>
        <v>88</v>
      </c>
      <c r="BM49" s="35">
        <f t="shared" si="6"/>
        <v>100</v>
      </c>
      <c r="BN49" s="34">
        <f t="shared" si="7"/>
        <v>100</v>
      </c>
      <c r="BO49" s="35">
        <f t="shared" si="8"/>
        <v>100</v>
      </c>
      <c r="BP49" s="35">
        <f t="shared" si="9"/>
        <v>88</v>
      </c>
      <c r="BQ49" s="35">
        <f t="shared" si="10"/>
        <v>45</v>
      </c>
      <c r="BR49" s="35">
        <f t="shared" si="11"/>
        <v>69</v>
      </c>
    </row>
    <row r="50" spans="2:70" x14ac:dyDescent="0.3">
      <c r="B50" s="6" t="s">
        <v>224</v>
      </c>
      <c r="C50" s="6">
        <v>215031402</v>
      </c>
      <c r="D50" s="6" t="s">
        <v>116</v>
      </c>
      <c r="E50" s="6" t="s">
        <v>117</v>
      </c>
      <c r="F50" s="6" t="s">
        <v>2708</v>
      </c>
      <c r="G50" s="6" t="s">
        <v>86</v>
      </c>
      <c r="H50" s="6" t="s">
        <v>4995</v>
      </c>
      <c r="I50" s="22">
        <v>250000</v>
      </c>
      <c r="J50" s="22">
        <v>245000</v>
      </c>
      <c r="K50" s="22">
        <v>250000</v>
      </c>
      <c r="L50" s="22">
        <v>172000</v>
      </c>
      <c r="M50" s="22">
        <v>200000</v>
      </c>
      <c r="N50" s="22">
        <v>280000</v>
      </c>
      <c r="O50" s="23">
        <v>25</v>
      </c>
      <c r="P50" s="23">
        <v>54</v>
      </c>
      <c r="Q50" s="23">
        <v>103</v>
      </c>
      <c r="R50" s="22">
        <v>230</v>
      </c>
      <c r="S50" s="22">
        <v>210</v>
      </c>
      <c r="T50" s="24">
        <v>1.1000000000000001</v>
      </c>
      <c r="U50" s="24">
        <v>-1.5</v>
      </c>
      <c r="V50" s="24">
        <v>2.6</v>
      </c>
      <c r="W50" s="24">
        <v>3</v>
      </c>
      <c r="X50" s="25">
        <v>4.7840000000000001E-2</v>
      </c>
      <c r="Y50" s="24">
        <v>2.2999999999999998</v>
      </c>
      <c r="Z50" s="24">
        <v>-1.1000000000000001</v>
      </c>
      <c r="AA50" s="24">
        <v>3.4</v>
      </c>
      <c r="AB50" s="24">
        <v>4.5</v>
      </c>
      <c r="AC50" s="26">
        <v>0.20413234876455552</v>
      </c>
      <c r="AD50" s="24">
        <v>4.2669805343761604</v>
      </c>
      <c r="AE50" s="6">
        <v>16</v>
      </c>
      <c r="AF50" s="6">
        <v>11</v>
      </c>
      <c r="AG50" s="6">
        <v>8</v>
      </c>
      <c r="AH50" s="27">
        <v>6</v>
      </c>
      <c r="AI50" s="28">
        <v>390000</v>
      </c>
      <c r="AJ50" s="28">
        <v>305000</v>
      </c>
      <c r="AK50" s="28">
        <v>292000</v>
      </c>
      <c r="AL50" s="29">
        <v>0.27868852459016391</v>
      </c>
      <c r="AM50" s="29">
        <v>0.33561643835616439</v>
      </c>
      <c r="AN50" s="6">
        <v>1.2</v>
      </c>
      <c r="AO50" s="27">
        <v>0</v>
      </c>
      <c r="AP50" s="6">
        <v>1.2</v>
      </c>
      <c r="AQ50" s="28">
        <v>350</v>
      </c>
      <c r="AR50" s="28">
        <v>270</v>
      </c>
      <c r="AS50" s="25">
        <v>0.29629629629629628</v>
      </c>
      <c r="AT50" s="30">
        <v>1126.72</v>
      </c>
      <c r="AU50" s="24">
        <v>0.58689999999999998</v>
      </c>
      <c r="AV50" s="24">
        <v>0.41310000000000002</v>
      </c>
      <c r="AW50" s="24">
        <v>0.89180000000000004</v>
      </c>
      <c r="AX50" s="24">
        <v>8.1199999999999994E-2</v>
      </c>
      <c r="AY50" s="24">
        <v>0.46300000000000002</v>
      </c>
      <c r="AZ50" s="24">
        <v>0.25619999999999998</v>
      </c>
      <c r="BA50" s="24">
        <v>0.22550000000000001</v>
      </c>
      <c r="BB50" s="31">
        <v>5</v>
      </c>
      <c r="BC50" s="23">
        <v>250</v>
      </c>
      <c r="BD50" s="32" t="s">
        <v>2778</v>
      </c>
      <c r="BE50" s="33">
        <v>143.93732238167601</v>
      </c>
      <c r="BF50" s="33">
        <v>-35.719712736741599</v>
      </c>
      <c r="BG50" s="34">
        <f t="shared" si="0"/>
        <v>98</v>
      </c>
      <c r="BH50" s="34">
        <f t="shared" si="1"/>
        <v>97</v>
      </c>
      <c r="BI50" s="34">
        <f t="shared" si="2"/>
        <v>51</v>
      </c>
      <c r="BJ50" s="34">
        <f t="shared" si="3"/>
        <v>100</v>
      </c>
      <c r="BK50" s="34">
        <f t="shared" si="4"/>
        <v>61</v>
      </c>
      <c r="BL50" s="34">
        <f t="shared" si="5"/>
        <v>92</v>
      </c>
      <c r="BM50" s="35">
        <f t="shared" si="6"/>
        <v>100</v>
      </c>
      <c r="BN50" s="34">
        <f t="shared" si="7"/>
        <v>100</v>
      </c>
      <c r="BO50" s="35">
        <f t="shared" si="8"/>
        <v>100</v>
      </c>
      <c r="BP50" s="35">
        <f t="shared" si="9"/>
        <v>79</v>
      </c>
      <c r="BQ50" s="35">
        <f t="shared" si="10"/>
        <v>50</v>
      </c>
      <c r="BR50" s="35">
        <f t="shared" si="11"/>
        <v>68</v>
      </c>
    </row>
    <row r="51" spans="2:70" x14ac:dyDescent="0.3">
      <c r="B51" s="6" t="s">
        <v>1006</v>
      </c>
      <c r="C51" s="6">
        <v>505011079</v>
      </c>
      <c r="D51" s="6" t="s">
        <v>242</v>
      </c>
      <c r="E51" s="6" t="s">
        <v>243</v>
      </c>
      <c r="F51" s="6" t="s">
        <v>2720</v>
      </c>
      <c r="G51" s="6" t="s">
        <v>93</v>
      </c>
      <c r="H51" s="6" t="s">
        <v>4995</v>
      </c>
      <c r="I51" s="22">
        <v>765000</v>
      </c>
      <c r="J51" s="22">
        <v>765000</v>
      </c>
      <c r="K51" s="22">
        <v>735000</v>
      </c>
      <c r="L51" s="22">
        <v>792000</v>
      </c>
      <c r="M51" s="22">
        <v>790000</v>
      </c>
      <c r="N51" s="22">
        <v>680000</v>
      </c>
      <c r="O51" s="23">
        <v>19</v>
      </c>
      <c r="P51" s="23">
        <v>34</v>
      </c>
      <c r="Q51" s="23">
        <v>58</v>
      </c>
      <c r="R51" s="22">
        <v>650</v>
      </c>
      <c r="S51" s="22">
        <v>625</v>
      </c>
      <c r="T51" s="24">
        <v>3.3</v>
      </c>
      <c r="U51" s="24">
        <v>0.39999999999999991</v>
      </c>
      <c r="V51" s="24">
        <v>2.9</v>
      </c>
      <c r="W51" s="24">
        <v>2.6</v>
      </c>
      <c r="X51" s="25">
        <v>4.4183006535947714E-2</v>
      </c>
      <c r="Y51" s="24">
        <v>0.7</v>
      </c>
      <c r="Z51" s="24">
        <v>-0.40000000000000013</v>
      </c>
      <c r="AA51" s="24">
        <v>1.1000000000000001</v>
      </c>
      <c r="AB51" s="24">
        <v>2.2000000000000002</v>
      </c>
      <c r="AC51" s="26">
        <v>0.25320992271254045</v>
      </c>
      <c r="AD51" s="24">
        <v>5.7309346412749544</v>
      </c>
      <c r="AE51" s="6">
        <v>46</v>
      </c>
      <c r="AF51" s="6">
        <v>48</v>
      </c>
      <c r="AG51" s="6">
        <v>40</v>
      </c>
      <c r="AH51" s="27">
        <v>1.2269326683291772</v>
      </c>
      <c r="AI51" s="28">
        <v>667000</v>
      </c>
      <c r="AJ51" s="28">
        <v>535000</v>
      </c>
      <c r="AK51" s="28">
        <v>480000</v>
      </c>
      <c r="AL51" s="29">
        <v>0.24672897196261681</v>
      </c>
      <c r="AM51" s="29">
        <v>0.38958333333333334</v>
      </c>
      <c r="AN51" s="6">
        <v>3.4</v>
      </c>
      <c r="AO51" s="27">
        <v>-0.69999999999999973</v>
      </c>
      <c r="AP51" s="6">
        <v>4.0999999999999996</v>
      </c>
      <c r="AQ51" s="28">
        <v>600</v>
      </c>
      <c r="AR51" s="28">
        <v>550</v>
      </c>
      <c r="AS51" s="25">
        <v>9.0909090909090912E-2</v>
      </c>
      <c r="AT51" s="30">
        <v>2567.0400000000004</v>
      </c>
      <c r="AU51" s="24">
        <v>0.81589999999999996</v>
      </c>
      <c r="AV51" s="24">
        <v>0.18410000000000001</v>
      </c>
      <c r="AW51" s="24">
        <v>0.91390000000000005</v>
      </c>
      <c r="AX51" s="24">
        <v>8.1699999999999995E-2</v>
      </c>
      <c r="AY51" s="24">
        <v>0.40189999999999998</v>
      </c>
      <c r="AZ51" s="24">
        <v>0.44519999999999998</v>
      </c>
      <c r="BA51" s="24">
        <v>0.13819999999999999</v>
      </c>
      <c r="BB51" s="31">
        <v>7</v>
      </c>
      <c r="BC51" s="23">
        <v>21</v>
      </c>
      <c r="BD51" s="32" t="s">
        <v>3384</v>
      </c>
      <c r="BE51" s="33">
        <v>115.743952940005</v>
      </c>
      <c r="BF51" s="33">
        <v>-31.783422097523399</v>
      </c>
      <c r="BG51" s="34">
        <f t="shared" si="0"/>
        <v>62</v>
      </c>
      <c r="BH51" s="34">
        <f t="shared" si="1"/>
        <v>60</v>
      </c>
      <c r="BI51" s="34">
        <f t="shared" si="2"/>
        <v>100</v>
      </c>
      <c r="BJ51" s="34">
        <f t="shared" si="3"/>
        <v>100</v>
      </c>
      <c r="BK51" s="34">
        <f t="shared" si="4"/>
        <v>100</v>
      </c>
      <c r="BL51" s="34">
        <f t="shared" si="5"/>
        <v>78</v>
      </c>
      <c r="BM51" s="35">
        <f t="shared" si="6"/>
        <v>97</v>
      </c>
      <c r="BN51" s="34">
        <f t="shared" si="7"/>
        <v>93</v>
      </c>
      <c r="BO51" s="35">
        <f t="shared" si="8"/>
        <v>98</v>
      </c>
      <c r="BP51" s="35">
        <f t="shared" si="9"/>
        <v>100</v>
      </c>
      <c r="BQ51" s="35">
        <f t="shared" si="10"/>
        <v>70</v>
      </c>
      <c r="BR51" s="35">
        <f t="shared" si="11"/>
        <v>68</v>
      </c>
    </row>
    <row r="52" spans="2:70" x14ac:dyDescent="0.3">
      <c r="B52" s="6" t="s">
        <v>237</v>
      </c>
      <c r="C52" s="6">
        <v>208031183</v>
      </c>
      <c r="D52" s="6" t="s">
        <v>178</v>
      </c>
      <c r="E52" s="6" t="s">
        <v>179</v>
      </c>
      <c r="F52" s="6" t="s">
        <v>689</v>
      </c>
      <c r="G52" s="6" t="s">
        <v>86</v>
      </c>
      <c r="H52" s="6" t="s">
        <v>4995</v>
      </c>
      <c r="I52" s="22">
        <v>685000</v>
      </c>
      <c r="J52" s="22">
        <v>737000</v>
      </c>
      <c r="K52" s="22">
        <v>790650</v>
      </c>
      <c r="L52" s="22">
        <v>940000</v>
      </c>
      <c r="M52" s="22">
        <v>766000</v>
      </c>
      <c r="N52" s="22">
        <v>920000</v>
      </c>
      <c r="O52" s="23">
        <v>22</v>
      </c>
      <c r="P52" s="23">
        <v>22</v>
      </c>
      <c r="Q52" s="23">
        <v>26</v>
      </c>
      <c r="R52" s="22">
        <v>585</v>
      </c>
      <c r="S52" s="22">
        <v>550</v>
      </c>
      <c r="T52" s="24">
        <v>0.4</v>
      </c>
      <c r="U52" s="24">
        <v>-0.29999999999999993</v>
      </c>
      <c r="V52" s="24">
        <v>0.7</v>
      </c>
      <c r="W52" s="24">
        <v>0.9</v>
      </c>
      <c r="X52" s="25">
        <v>4.4408759124087593E-2</v>
      </c>
      <c r="Y52" s="24">
        <v>0.8</v>
      </c>
      <c r="Z52" s="24">
        <v>-0.19999999999999996</v>
      </c>
      <c r="AA52" s="24">
        <v>1</v>
      </c>
      <c r="AB52" s="24">
        <v>1.2</v>
      </c>
      <c r="AC52" s="26">
        <v>0.22245376003893891</v>
      </c>
      <c r="AD52" s="24">
        <v>5.0092316116592093</v>
      </c>
      <c r="AE52" s="6">
        <v>238</v>
      </c>
      <c r="AF52" s="6">
        <v>250</v>
      </c>
      <c r="AG52" s="6">
        <v>389</v>
      </c>
      <c r="AH52" s="27">
        <v>2.6734486266531028</v>
      </c>
      <c r="AI52" s="28">
        <v>737500</v>
      </c>
      <c r="AJ52" s="28">
        <v>717500</v>
      </c>
      <c r="AK52" s="28">
        <v>670000</v>
      </c>
      <c r="AL52" s="29">
        <v>2.7874564459930314E-2</v>
      </c>
      <c r="AM52" s="29">
        <v>0.10074626865671642</v>
      </c>
      <c r="AN52" s="6">
        <v>2.8</v>
      </c>
      <c r="AO52" s="27">
        <v>-0.10000000000000009</v>
      </c>
      <c r="AP52" s="6">
        <v>2.9</v>
      </c>
      <c r="AQ52" s="28">
        <v>560</v>
      </c>
      <c r="AR52" s="28">
        <v>530</v>
      </c>
      <c r="AS52" s="25">
        <v>5.6603773584905662E-2</v>
      </c>
      <c r="AT52" s="30">
        <v>2629.76</v>
      </c>
      <c r="AU52" s="24">
        <v>0.85470000000000002</v>
      </c>
      <c r="AV52" s="24">
        <v>0.14530000000000001</v>
      </c>
      <c r="AW52" s="24">
        <v>0.85260000000000002</v>
      </c>
      <c r="AX52" s="24">
        <v>4.6100000000000002E-2</v>
      </c>
      <c r="AY52" s="24">
        <v>0.37019999999999997</v>
      </c>
      <c r="AZ52" s="24">
        <v>0.47960000000000003</v>
      </c>
      <c r="BA52" s="24">
        <v>0.1065</v>
      </c>
      <c r="BB52" s="31">
        <v>7</v>
      </c>
      <c r="BC52" s="23">
        <v>27</v>
      </c>
      <c r="BD52" s="32" t="s">
        <v>2787</v>
      </c>
      <c r="BE52" s="33">
        <v>145.12325087809299</v>
      </c>
      <c r="BF52" s="33">
        <v>-38.022068145606902</v>
      </c>
      <c r="BG52" s="34">
        <f t="shared" si="0"/>
        <v>100</v>
      </c>
      <c r="BH52" s="34">
        <f t="shared" si="1"/>
        <v>70</v>
      </c>
      <c r="BI52" s="34">
        <f t="shared" si="2"/>
        <v>92</v>
      </c>
      <c r="BJ52" s="34">
        <f t="shared" si="3"/>
        <v>15</v>
      </c>
      <c r="BK52" s="34">
        <f t="shared" si="4"/>
        <v>100</v>
      </c>
      <c r="BL52" s="34">
        <f t="shared" si="5"/>
        <v>71</v>
      </c>
      <c r="BM52" s="35">
        <f t="shared" si="6"/>
        <v>98</v>
      </c>
      <c r="BN52" s="34">
        <f t="shared" si="7"/>
        <v>100</v>
      </c>
      <c r="BO52" s="35">
        <f t="shared" si="8"/>
        <v>100</v>
      </c>
      <c r="BP52" s="35">
        <f t="shared" si="9"/>
        <v>100</v>
      </c>
      <c r="BQ52" s="35">
        <f t="shared" si="10"/>
        <v>70</v>
      </c>
      <c r="BR52" s="35">
        <f t="shared" si="11"/>
        <v>68</v>
      </c>
    </row>
    <row r="53" spans="2:70" x14ac:dyDescent="0.3">
      <c r="B53" s="6" t="s">
        <v>663</v>
      </c>
      <c r="C53" s="6">
        <v>402011025</v>
      </c>
      <c r="D53" s="6" t="s">
        <v>664</v>
      </c>
      <c r="E53" s="6" t="s">
        <v>420</v>
      </c>
      <c r="F53" s="6" t="s">
        <v>2379</v>
      </c>
      <c r="G53" s="6" t="s">
        <v>82</v>
      </c>
      <c r="H53" s="6" t="s">
        <v>4995</v>
      </c>
      <c r="I53" s="22">
        <v>449000</v>
      </c>
      <c r="J53" s="22">
        <v>410000</v>
      </c>
      <c r="K53" s="22">
        <v>402150</v>
      </c>
      <c r="L53" s="22">
        <v>530000</v>
      </c>
      <c r="M53" s="22">
        <v>485000</v>
      </c>
      <c r="N53" s="22">
        <v>420000</v>
      </c>
      <c r="O53" s="23">
        <v>34</v>
      </c>
      <c r="P53" s="23">
        <v>28</v>
      </c>
      <c r="Q53" s="23">
        <v>28</v>
      </c>
      <c r="R53" s="22">
        <v>420</v>
      </c>
      <c r="S53" s="22">
        <v>390</v>
      </c>
      <c r="T53" s="24">
        <v>2.9</v>
      </c>
      <c r="U53" s="24">
        <v>0</v>
      </c>
      <c r="V53" s="24">
        <v>2.9</v>
      </c>
      <c r="W53" s="24">
        <v>1.9</v>
      </c>
      <c r="X53" s="25">
        <v>4.8641425389755008E-2</v>
      </c>
      <c r="Y53" s="24">
        <v>2.2000000000000002</v>
      </c>
      <c r="Z53" s="24">
        <v>-1.1999999999999997</v>
      </c>
      <c r="AA53" s="24">
        <v>3.4</v>
      </c>
      <c r="AB53" s="24">
        <v>2.7</v>
      </c>
      <c r="AC53" s="26">
        <v>0.21186440677966101</v>
      </c>
      <c r="AD53" s="24">
        <v>4.355637300552555</v>
      </c>
      <c r="AE53" s="6">
        <v>7</v>
      </c>
      <c r="AF53" s="6">
        <v>9</v>
      </c>
      <c r="AG53" s="6">
        <v>4</v>
      </c>
      <c r="AH53" s="27">
        <v>2</v>
      </c>
      <c r="AI53" s="28">
        <v>506000</v>
      </c>
      <c r="AJ53" s="28">
        <v>415000</v>
      </c>
      <c r="AK53" s="28">
        <v>345000</v>
      </c>
      <c r="AL53" s="29">
        <v>0.21927710843373494</v>
      </c>
      <c r="AM53" s="29">
        <v>0.46666666666666667</v>
      </c>
      <c r="AN53" s="6">
        <v>1.8</v>
      </c>
      <c r="AO53" s="27">
        <v>-0.40000000000000013</v>
      </c>
      <c r="AP53" s="6">
        <v>2.2000000000000002</v>
      </c>
      <c r="AQ53" s="28">
        <v>410</v>
      </c>
      <c r="AR53" s="28">
        <v>370</v>
      </c>
      <c r="AS53" s="25">
        <v>0.10810810810810811</v>
      </c>
      <c r="AT53" s="30">
        <v>1982.4</v>
      </c>
      <c r="AU53" s="24">
        <v>0.77590000000000003</v>
      </c>
      <c r="AV53" s="24">
        <v>0.22409999999999999</v>
      </c>
      <c r="AW53" s="24">
        <v>0.93540000000000001</v>
      </c>
      <c r="AX53" s="24">
        <v>5.9299999999999999E-2</v>
      </c>
      <c r="AY53" s="24">
        <v>0.3231</v>
      </c>
      <c r="AZ53" s="24">
        <v>0.49559999999999998</v>
      </c>
      <c r="BA53" s="24">
        <v>0.15920000000000001</v>
      </c>
      <c r="BB53" s="31">
        <v>6</v>
      </c>
      <c r="BC53" s="23">
        <v>40</v>
      </c>
      <c r="BD53" s="32" t="s">
        <v>3100</v>
      </c>
      <c r="BE53" s="33">
        <v>138.698727374996</v>
      </c>
      <c r="BF53" s="33">
        <v>-34.567342979670002</v>
      </c>
      <c r="BG53" s="34">
        <f t="shared" si="0"/>
        <v>69</v>
      </c>
      <c r="BH53" s="34">
        <f t="shared" si="1"/>
        <v>87</v>
      </c>
      <c r="BI53" s="34">
        <f t="shared" si="2"/>
        <v>100</v>
      </c>
      <c r="BJ53" s="34">
        <f t="shared" si="3"/>
        <v>100</v>
      </c>
      <c r="BK53" s="34">
        <f t="shared" si="4"/>
        <v>100</v>
      </c>
      <c r="BL53" s="34">
        <f t="shared" si="5"/>
        <v>61</v>
      </c>
      <c r="BM53" s="35">
        <f t="shared" si="6"/>
        <v>100</v>
      </c>
      <c r="BN53" s="34">
        <f t="shared" si="7"/>
        <v>100</v>
      </c>
      <c r="BO53" s="35">
        <f t="shared" si="8"/>
        <v>100</v>
      </c>
      <c r="BP53" s="35">
        <f t="shared" si="9"/>
        <v>80</v>
      </c>
      <c r="BQ53" s="35">
        <f t="shared" si="10"/>
        <v>60</v>
      </c>
      <c r="BR53" s="35">
        <f t="shared" si="11"/>
        <v>68</v>
      </c>
    </row>
    <row r="54" spans="2:70" x14ac:dyDescent="0.3">
      <c r="B54" s="6" t="s">
        <v>743</v>
      </c>
      <c r="C54" s="6">
        <v>402051054</v>
      </c>
      <c r="D54" s="6" t="s">
        <v>466</v>
      </c>
      <c r="E54" s="6" t="s">
        <v>420</v>
      </c>
      <c r="F54" s="6" t="s">
        <v>2379</v>
      </c>
      <c r="G54" s="6" t="s">
        <v>82</v>
      </c>
      <c r="H54" s="6" t="s">
        <v>4995</v>
      </c>
      <c r="I54" s="22">
        <v>500000</v>
      </c>
      <c r="J54" s="22">
        <v>598000</v>
      </c>
      <c r="K54" s="22">
        <v>285000</v>
      </c>
      <c r="L54" s="22">
        <v>725000</v>
      </c>
      <c r="M54" s="22">
        <v>598000</v>
      </c>
      <c r="N54" s="22">
        <v>360000</v>
      </c>
      <c r="O54" s="23">
        <v>14</v>
      </c>
      <c r="P54" s="23">
        <v>15</v>
      </c>
      <c r="Q54" s="23">
        <v>15</v>
      </c>
      <c r="R54" s="22">
        <v>390</v>
      </c>
      <c r="S54" s="22">
        <v>390</v>
      </c>
      <c r="T54" s="24">
        <v>2</v>
      </c>
      <c r="U54" s="24">
        <v>-0.39999999999999991</v>
      </c>
      <c r="V54" s="24">
        <v>2.4</v>
      </c>
      <c r="W54" s="24">
        <v>1.6</v>
      </c>
      <c r="X54" s="25">
        <v>4.0559999999999999E-2</v>
      </c>
      <c r="Y54" s="24">
        <v>0.4</v>
      </c>
      <c r="Z54" s="24">
        <v>0</v>
      </c>
      <c r="AA54" s="24">
        <v>0.4</v>
      </c>
      <c r="AB54" s="24">
        <v>0.4</v>
      </c>
      <c r="AC54" s="26">
        <v>0.19153701084394154</v>
      </c>
      <c r="AD54" s="24">
        <v>4.7223128906297216</v>
      </c>
      <c r="AE54" s="6">
        <v>17</v>
      </c>
      <c r="AF54" s="6">
        <v>21</v>
      </c>
      <c r="AG54" s="6">
        <v>23</v>
      </c>
      <c r="AH54" s="27">
        <v>1.4430379746835444</v>
      </c>
      <c r="AI54" s="28">
        <v>580000</v>
      </c>
      <c r="AJ54" s="28">
        <v>500000</v>
      </c>
      <c r="AK54" s="28">
        <v>425000</v>
      </c>
      <c r="AL54" s="29">
        <v>0.16</v>
      </c>
      <c r="AM54" s="29">
        <v>0.36470588235294116</v>
      </c>
      <c r="AN54" s="6">
        <v>1.7</v>
      </c>
      <c r="AO54" s="27">
        <v>0.19999999999999996</v>
      </c>
      <c r="AP54" s="6">
        <v>1.5</v>
      </c>
      <c r="AQ54" s="28">
        <v>495</v>
      </c>
      <c r="AR54" s="28">
        <v>440</v>
      </c>
      <c r="AS54" s="25">
        <v>0.125</v>
      </c>
      <c r="AT54" s="30">
        <v>2036.16</v>
      </c>
      <c r="AU54" s="24">
        <v>0.78649999999999998</v>
      </c>
      <c r="AV54" s="24">
        <v>0.2135</v>
      </c>
      <c r="AW54" s="24">
        <v>0.97970000000000002</v>
      </c>
      <c r="AX54" s="24">
        <v>1.9599999999999999E-2</v>
      </c>
      <c r="AY54" s="24">
        <v>0.36009999999999998</v>
      </c>
      <c r="AZ54" s="24">
        <v>0.5071</v>
      </c>
      <c r="BA54" s="24">
        <v>0.1211</v>
      </c>
      <c r="BB54" s="31">
        <v>4</v>
      </c>
      <c r="BC54" s="23">
        <v>18</v>
      </c>
      <c r="BD54" s="32" t="s">
        <v>3169</v>
      </c>
      <c r="BE54" s="33">
        <v>138.73111101508201</v>
      </c>
      <c r="BF54" s="33">
        <v>-34.8017361184164</v>
      </c>
      <c r="BG54" s="34">
        <f t="shared" si="0"/>
        <v>84</v>
      </c>
      <c r="BH54" s="34">
        <f t="shared" si="1"/>
        <v>88</v>
      </c>
      <c r="BI54" s="34">
        <f t="shared" si="2"/>
        <v>100</v>
      </c>
      <c r="BJ54" s="34">
        <f t="shared" si="3"/>
        <v>80</v>
      </c>
      <c r="BK54" s="34">
        <f t="shared" si="4"/>
        <v>100</v>
      </c>
      <c r="BL54" s="34">
        <f t="shared" si="5"/>
        <v>69</v>
      </c>
      <c r="BM54" s="35">
        <f t="shared" si="6"/>
        <v>85</v>
      </c>
      <c r="BN54" s="34">
        <f t="shared" si="7"/>
        <v>100</v>
      </c>
      <c r="BO54" s="35">
        <f t="shared" si="8"/>
        <v>100</v>
      </c>
      <c r="BP54" s="35">
        <f t="shared" si="9"/>
        <v>100</v>
      </c>
      <c r="BQ54" s="35">
        <f t="shared" si="10"/>
        <v>40</v>
      </c>
      <c r="BR54" s="35">
        <f t="shared" si="11"/>
        <v>68</v>
      </c>
    </row>
    <row r="55" spans="2:70" x14ac:dyDescent="0.3">
      <c r="B55" s="6" t="s">
        <v>1362</v>
      </c>
      <c r="C55" s="6">
        <v>407011149</v>
      </c>
      <c r="D55" s="6" t="s">
        <v>632</v>
      </c>
      <c r="E55" s="6" t="s">
        <v>81</v>
      </c>
      <c r="F55" s="6" t="s">
        <v>2692</v>
      </c>
      <c r="G55" s="6" t="s">
        <v>82</v>
      </c>
      <c r="H55" s="6" t="s">
        <v>4995</v>
      </c>
      <c r="I55" s="22">
        <v>304000</v>
      </c>
      <c r="J55" s="22">
        <v>304000</v>
      </c>
      <c r="K55" s="22">
        <v>239000</v>
      </c>
      <c r="L55" s="22">
        <v>287500</v>
      </c>
      <c r="M55" s="22">
        <v>304000</v>
      </c>
      <c r="N55" s="22">
        <v>270000</v>
      </c>
      <c r="O55" s="23">
        <v>25</v>
      </c>
      <c r="P55" s="23">
        <v>25</v>
      </c>
      <c r="Q55" s="23">
        <v>101</v>
      </c>
      <c r="R55" s="22">
        <v>310</v>
      </c>
      <c r="S55" s="22">
        <v>300</v>
      </c>
      <c r="T55" s="24">
        <v>3.7</v>
      </c>
      <c r="U55" s="24">
        <v>-0.59999999999999964</v>
      </c>
      <c r="V55" s="24">
        <v>4.3</v>
      </c>
      <c r="W55" s="24">
        <v>4.7</v>
      </c>
      <c r="X55" s="25">
        <v>5.3026315789473685E-2</v>
      </c>
      <c r="Y55" s="24">
        <v>0.9</v>
      </c>
      <c r="Z55" s="24">
        <v>-0.4</v>
      </c>
      <c r="AA55" s="24">
        <v>1.3</v>
      </c>
      <c r="AB55" s="24">
        <v>2.9</v>
      </c>
      <c r="AC55" s="26">
        <v>0.2558093477686823</v>
      </c>
      <c r="AD55" s="24">
        <v>4.8241961365806096</v>
      </c>
      <c r="AE55" s="6">
        <v>17</v>
      </c>
      <c r="AF55" s="6">
        <v>15</v>
      </c>
      <c r="AG55" s="6">
        <v>9</v>
      </c>
      <c r="AH55" s="27">
        <v>1.5652173913043477</v>
      </c>
      <c r="AI55" s="28">
        <v>495000</v>
      </c>
      <c r="AJ55" s="28">
        <v>417000</v>
      </c>
      <c r="AK55" s="28">
        <v>378000</v>
      </c>
      <c r="AL55" s="29">
        <v>0.18705035971223022</v>
      </c>
      <c r="AM55" s="29">
        <v>0.30952380952380953</v>
      </c>
      <c r="AN55" s="6">
        <v>1.8</v>
      </c>
      <c r="AO55" s="27">
        <v>-0.40000000000000013</v>
      </c>
      <c r="AP55" s="6">
        <v>2.2000000000000002</v>
      </c>
      <c r="AQ55" s="28">
        <v>320</v>
      </c>
      <c r="AR55" s="28">
        <v>310</v>
      </c>
      <c r="AS55" s="25">
        <v>3.2258064516129031E-2</v>
      </c>
      <c r="AT55" s="30">
        <v>1211.8400000000001</v>
      </c>
      <c r="AU55" s="24">
        <v>0.67849999999999999</v>
      </c>
      <c r="AV55" s="24">
        <v>0.32150000000000001</v>
      </c>
      <c r="AW55" s="24">
        <v>0.93489999999999995</v>
      </c>
      <c r="AX55" s="24">
        <v>3.2199999999999999E-2</v>
      </c>
      <c r="AY55" s="24">
        <v>0.47710000000000002</v>
      </c>
      <c r="AZ55" s="24">
        <v>0.3206</v>
      </c>
      <c r="BA55" s="24">
        <v>0.1535</v>
      </c>
      <c r="BB55" s="31">
        <v>3</v>
      </c>
      <c r="BC55" s="23">
        <v>67</v>
      </c>
      <c r="BD55" s="32" t="s">
        <v>3692</v>
      </c>
      <c r="BE55" s="33">
        <v>138.40516837137699</v>
      </c>
      <c r="BF55" s="33">
        <v>-35.493158460354501</v>
      </c>
      <c r="BG55" s="34">
        <f t="shared" si="0"/>
        <v>55</v>
      </c>
      <c r="BH55" s="34">
        <f t="shared" si="1"/>
        <v>87</v>
      </c>
      <c r="BI55" s="34">
        <f t="shared" si="2"/>
        <v>100</v>
      </c>
      <c r="BJ55" s="34">
        <f t="shared" si="3"/>
        <v>94</v>
      </c>
      <c r="BK55" s="34">
        <f t="shared" si="4"/>
        <v>94</v>
      </c>
      <c r="BL55" s="34">
        <f t="shared" si="5"/>
        <v>95</v>
      </c>
      <c r="BM55" s="35">
        <f t="shared" si="6"/>
        <v>100</v>
      </c>
      <c r="BN55" s="34">
        <f t="shared" si="7"/>
        <v>100</v>
      </c>
      <c r="BO55" s="35">
        <f t="shared" si="8"/>
        <v>96</v>
      </c>
      <c r="BP55" s="35">
        <f t="shared" si="9"/>
        <v>100</v>
      </c>
      <c r="BQ55" s="35">
        <f t="shared" si="10"/>
        <v>30</v>
      </c>
      <c r="BR55" s="35">
        <f t="shared" si="11"/>
        <v>68</v>
      </c>
    </row>
    <row r="56" spans="2:70" x14ac:dyDescent="0.3">
      <c r="B56" s="6" t="s">
        <v>680</v>
      </c>
      <c r="C56" s="6">
        <v>407031167</v>
      </c>
      <c r="D56" s="6" t="s">
        <v>80</v>
      </c>
      <c r="E56" s="6" t="s">
        <v>81</v>
      </c>
      <c r="F56" s="6" t="s">
        <v>2692</v>
      </c>
      <c r="G56" s="6" t="s">
        <v>82</v>
      </c>
      <c r="H56" s="6" t="s">
        <v>4995</v>
      </c>
      <c r="I56" s="22">
        <v>259000</v>
      </c>
      <c r="J56" s="22">
        <v>259000</v>
      </c>
      <c r="K56" s="22">
        <v>410000</v>
      </c>
      <c r="L56" s="22">
        <v>330000</v>
      </c>
      <c r="M56" s="22">
        <v>330000</v>
      </c>
      <c r="N56" s="22">
        <v>175000</v>
      </c>
      <c r="O56" s="23">
        <v>48</v>
      </c>
      <c r="P56" s="23">
        <v>48</v>
      </c>
      <c r="Q56" s="23">
        <v>111</v>
      </c>
      <c r="R56" s="22">
        <v>280</v>
      </c>
      <c r="S56" s="22">
        <v>290</v>
      </c>
      <c r="T56" s="24">
        <v>0.7</v>
      </c>
      <c r="U56" s="24">
        <v>0</v>
      </c>
      <c r="V56" s="24">
        <v>0.7</v>
      </c>
      <c r="W56" s="24">
        <v>0.7</v>
      </c>
      <c r="X56" s="25">
        <v>5.6216216216216218E-2</v>
      </c>
      <c r="Y56" s="24">
        <v>1.8</v>
      </c>
      <c r="Z56" s="24">
        <v>-0.8</v>
      </c>
      <c r="AA56" s="24">
        <v>2.6</v>
      </c>
      <c r="AB56" s="24">
        <v>1.8</v>
      </c>
      <c r="AC56" s="26">
        <v>0.24582104228121923</v>
      </c>
      <c r="AD56" s="24">
        <v>4.3727781559639958</v>
      </c>
      <c r="AE56" s="6">
        <v>2</v>
      </c>
      <c r="AF56" s="6">
        <v>3</v>
      </c>
      <c r="AG56" s="6">
        <v>1</v>
      </c>
      <c r="AH56" s="27">
        <v>2.6086956521739131</v>
      </c>
      <c r="AI56" s="28">
        <v>341100</v>
      </c>
      <c r="AJ56" s="28">
        <v>285000</v>
      </c>
      <c r="AK56" s="28">
        <v>250000</v>
      </c>
      <c r="AL56" s="29">
        <v>0.1968421052631579</v>
      </c>
      <c r="AM56" s="29">
        <v>0.3644</v>
      </c>
      <c r="AN56" s="6">
        <v>0.5</v>
      </c>
      <c r="AO56" s="27">
        <v>-9.9999999999999978E-2</v>
      </c>
      <c r="AP56" s="6">
        <v>0.6</v>
      </c>
      <c r="AQ56" s="28">
        <v>290</v>
      </c>
      <c r="AR56" s="28">
        <v>265</v>
      </c>
      <c r="AS56" s="25">
        <v>9.4339622641509441E-2</v>
      </c>
      <c r="AT56" s="30">
        <v>1139.0400000000002</v>
      </c>
      <c r="AU56" s="24">
        <v>0.61439999999999995</v>
      </c>
      <c r="AV56" s="24">
        <v>0.3856</v>
      </c>
      <c r="AW56" s="24">
        <v>0.79510000000000003</v>
      </c>
      <c r="AX56" s="24">
        <v>0.16209999999999999</v>
      </c>
      <c r="AY56" s="24">
        <v>0.33179999999999998</v>
      </c>
      <c r="AZ56" s="24">
        <v>0.2417</v>
      </c>
      <c r="BA56" s="24">
        <v>0.36509999999999998</v>
      </c>
      <c r="BB56" s="31">
        <v>3</v>
      </c>
      <c r="BC56" s="23">
        <v>214</v>
      </c>
      <c r="BD56" s="32" t="s">
        <v>3115</v>
      </c>
      <c r="BE56" s="33">
        <v>140.746615498213</v>
      </c>
      <c r="BF56" s="33">
        <v>-34.162886753001999</v>
      </c>
      <c r="BG56" s="34">
        <f t="shared" si="0"/>
        <v>100</v>
      </c>
      <c r="BH56" s="34">
        <f t="shared" si="1"/>
        <v>100</v>
      </c>
      <c r="BI56" s="34">
        <f t="shared" si="2"/>
        <v>92</v>
      </c>
      <c r="BJ56" s="34">
        <f t="shared" si="3"/>
        <v>98</v>
      </c>
      <c r="BK56" s="34">
        <f t="shared" si="4"/>
        <v>67</v>
      </c>
      <c r="BL56" s="34">
        <f t="shared" si="5"/>
        <v>63</v>
      </c>
      <c r="BM56" s="35">
        <f t="shared" si="6"/>
        <v>100</v>
      </c>
      <c r="BN56" s="34">
        <f t="shared" si="7"/>
        <v>100</v>
      </c>
      <c r="BO56" s="35">
        <f t="shared" si="8"/>
        <v>100</v>
      </c>
      <c r="BP56" s="35">
        <f t="shared" si="9"/>
        <v>87</v>
      </c>
      <c r="BQ56" s="35">
        <f t="shared" si="10"/>
        <v>30</v>
      </c>
      <c r="BR56" s="35">
        <f t="shared" si="11"/>
        <v>68</v>
      </c>
    </row>
    <row r="57" spans="2:70" x14ac:dyDescent="0.3">
      <c r="B57" s="6" t="s">
        <v>1145</v>
      </c>
      <c r="C57" s="6">
        <v>505031100</v>
      </c>
      <c r="D57" s="6" t="s">
        <v>538</v>
      </c>
      <c r="E57" s="6" t="s">
        <v>243</v>
      </c>
      <c r="F57" s="6" t="s">
        <v>2720</v>
      </c>
      <c r="G57" s="6" t="s">
        <v>93</v>
      </c>
      <c r="H57" s="6" t="s">
        <v>4995</v>
      </c>
      <c r="I57" s="22">
        <v>500000</v>
      </c>
      <c r="J57" s="22">
        <v>500000</v>
      </c>
      <c r="K57" s="22">
        <v>440000</v>
      </c>
      <c r="L57" s="22">
        <v>600000</v>
      </c>
      <c r="M57" s="22">
        <v>585000</v>
      </c>
      <c r="N57" s="22">
        <v>470000</v>
      </c>
      <c r="O57" s="23">
        <v>16</v>
      </c>
      <c r="P57" s="23">
        <v>16</v>
      </c>
      <c r="Q57" s="23">
        <v>72</v>
      </c>
      <c r="R57" s="22">
        <v>600</v>
      </c>
      <c r="S57" s="22">
        <v>600</v>
      </c>
      <c r="T57" s="24">
        <v>1.7</v>
      </c>
      <c r="U57" s="24">
        <v>-0.19999999999999996</v>
      </c>
      <c r="V57" s="24">
        <v>1.9</v>
      </c>
      <c r="W57" s="24">
        <v>3.1</v>
      </c>
      <c r="X57" s="25">
        <v>6.2399999999999997E-2</v>
      </c>
      <c r="Y57" s="24">
        <v>0.7</v>
      </c>
      <c r="Z57" s="24">
        <v>-1</v>
      </c>
      <c r="AA57" s="24">
        <v>1.7</v>
      </c>
      <c r="AB57" s="24">
        <v>1.7</v>
      </c>
      <c r="AC57" s="26">
        <v>0.25317310288954903</v>
      </c>
      <c r="AD57" s="24">
        <v>4.057261264255593</v>
      </c>
      <c r="AE57" s="6">
        <v>21</v>
      </c>
      <c r="AF57" s="6">
        <v>30</v>
      </c>
      <c r="AG57" s="6">
        <v>40</v>
      </c>
      <c r="AH57" s="27">
        <v>1.0871080139372822</v>
      </c>
      <c r="AI57" s="28">
        <v>615000</v>
      </c>
      <c r="AJ57" s="28">
        <v>482000</v>
      </c>
      <c r="AK57" s="28">
        <v>410000</v>
      </c>
      <c r="AL57" s="29">
        <v>0.27593360995850624</v>
      </c>
      <c r="AM57" s="29">
        <v>0.5</v>
      </c>
      <c r="AN57" s="6">
        <v>2.2999999999999998</v>
      </c>
      <c r="AO57" s="27">
        <v>-0.90000000000000036</v>
      </c>
      <c r="AP57" s="6">
        <v>3.2</v>
      </c>
      <c r="AQ57" s="28">
        <v>580</v>
      </c>
      <c r="AR57" s="28">
        <v>525</v>
      </c>
      <c r="AS57" s="25">
        <v>0.10476190476190476</v>
      </c>
      <c r="AT57" s="30">
        <v>2369.92</v>
      </c>
      <c r="AU57" s="24">
        <v>0.83120000000000005</v>
      </c>
      <c r="AV57" s="24">
        <v>0.16880000000000001</v>
      </c>
      <c r="AW57" s="24">
        <v>0.96560000000000001</v>
      </c>
      <c r="AX57" s="24">
        <v>3.2500000000000001E-2</v>
      </c>
      <c r="AY57" s="24">
        <v>0.1275</v>
      </c>
      <c r="AZ57" s="24">
        <v>0.6603</v>
      </c>
      <c r="BA57" s="24">
        <v>0.19600000000000001</v>
      </c>
      <c r="BB57" s="31">
        <v>7.5</v>
      </c>
      <c r="BC57" s="23">
        <v>30</v>
      </c>
      <c r="BD57" s="32" t="s">
        <v>3495</v>
      </c>
      <c r="BE57" s="33">
        <v>115.787284204385</v>
      </c>
      <c r="BF57" s="33">
        <v>-31.687379804560699</v>
      </c>
      <c r="BG57" s="34">
        <f t="shared" si="0"/>
        <v>88</v>
      </c>
      <c r="BH57" s="34">
        <f t="shared" si="1"/>
        <v>79</v>
      </c>
      <c r="BI57" s="34">
        <f t="shared" si="2"/>
        <v>100</v>
      </c>
      <c r="BJ57" s="34">
        <f t="shared" si="3"/>
        <v>100</v>
      </c>
      <c r="BK57" s="34">
        <f t="shared" si="4"/>
        <v>100</v>
      </c>
      <c r="BL57" s="34">
        <f t="shared" si="5"/>
        <v>18</v>
      </c>
      <c r="BM57" s="35">
        <f t="shared" si="6"/>
        <v>100</v>
      </c>
      <c r="BN57" s="34">
        <f t="shared" si="7"/>
        <v>100</v>
      </c>
      <c r="BO57" s="35">
        <f t="shared" si="8"/>
        <v>98</v>
      </c>
      <c r="BP57" s="35">
        <f t="shared" si="9"/>
        <v>100</v>
      </c>
      <c r="BQ57" s="35">
        <f t="shared" si="10"/>
        <v>75</v>
      </c>
      <c r="BR57" s="35">
        <f t="shared" si="11"/>
        <v>68</v>
      </c>
    </row>
    <row r="58" spans="2:70" x14ac:dyDescent="0.3">
      <c r="B58" s="6" t="s">
        <v>828</v>
      </c>
      <c r="C58" s="6">
        <v>506041133</v>
      </c>
      <c r="D58" s="6" t="s">
        <v>829</v>
      </c>
      <c r="E58" s="6" t="s">
        <v>281</v>
      </c>
      <c r="F58" s="6" t="s">
        <v>2720</v>
      </c>
      <c r="G58" s="6" t="s">
        <v>93</v>
      </c>
      <c r="H58" s="6" t="s">
        <v>4995</v>
      </c>
      <c r="I58" s="22">
        <v>605000</v>
      </c>
      <c r="J58" s="22">
        <v>588600</v>
      </c>
      <c r="K58" s="22">
        <v>489000</v>
      </c>
      <c r="L58" s="22">
        <v>660000</v>
      </c>
      <c r="M58" s="22">
        <v>645000</v>
      </c>
      <c r="N58" s="22">
        <v>545000</v>
      </c>
      <c r="O58" s="23">
        <v>35</v>
      </c>
      <c r="P58" s="23">
        <v>22</v>
      </c>
      <c r="Q58" s="23">
        <v>30</v>
      </c>
      <c r="R58" s="22">
        <v>600</v>
      </c>
      <c r="S58" s="22">
        <v>540</v>
      </c>
      <c r="T58" s="24">
        <v>2.2000000000000002</v>
      </c>
      <c r="U58" s="24">
        <v>0.30000000000000027</v>
      </c>
      <c r="V58" s="24">
        <v>1.9</v>
      </c>
      <c r="W58" s="24">
        <v>3.3</v>
      </c>
      <c r="X58" s="25">
        <v>5.1570247933884296E-2</v>
      </c>
      <c r="Y58" s="24">
        <v>1</v>
      </c>
      <c r="Z58" s="24">
        <v>-0.8</v>
      </c>
      <c r="AA58" s="24">
        <v>1.8</v>
      </c>
      <c r="AB58" s="24">
        <v>2.2000000000000002</v>
      </c>
      <c r="AC58" s="26">
        <v>0.23714665148928094</v>
      </c>
      <c r="AD58" s="24">
        <v>4.5985167997120175</v>
      </c>
      <c r="AE58" s="6">
        <v>31</v>
      </c>
      <c r="AF58" s="6">
        <v>28</v>
      </c>
      <c r="AG58" s="6">
        <v>41</v>
      </c>
      <c r="AH58" s="27">
        <v>0.797583081570997</v>
      </c>
      <c r="AI58" s="28">
        <v>530000</v>
      </c>
      <c r="AJ58" s="28">
        <v>420000</v>
      </c>
      <c r="AK58" s="28">
        <v>335000</v>
      </c>
      <c r="AL58" s="29">
        <v>0.26190476190476192</v>
      </c>
      <c r="AM58" s="29">
        <v>0.58208955223880599</v>
      </c>
      <c r="AN58" s="6">
        <v>3.2</v>
      </c>
      <c r="AO58" s="27">
        <v>-0.39999999999999991</v>
      </c>
      <c r="AP58" s="6">
        <v>3.6</v>
      </c>
      <c r="AQ58" s="28">
        <v>560</v>
      </c>
      <c r="AR58" s="28">
        <v>500</v>
      </c>
      <c r="AS58" s="25">
        <v>0.12</v>
      </c>
      <c r="AT58" s="30">
        <v>2530.0800000000004</v>
      </c>
      <c r="AU58" s="24">
        <v>0.85580000000000001</v>
      </c>
      <c r="AV58" s="24">
        <v>0.14419999999999999</v>
      </c>
      <c r="AW58" s="24">
        <v>0.92420000000000002</v>
      </c>
      <c r="AX58" s="24">
        <v>6.3200000000000006E-2</v>
      </c>
      <c r="AY58" s="24">
        <v>0.26500000000000001</v>
      </c>
      <c r="AZ58" s="24">
        <v>0.50480000000000003</v>
      </c>
      <c r="BA58" s="24">
        <v>0.1971</v>
      </c>
      <c r="BB58" s="31">
        <v>7</v>
      </c>
      <c r="BC58" s="23">
        <v>17</v>
      </c>
      <c r="BD58" s="32" t="s">
        <v>3233</v>
      </c>
      <c r="BE58" s="33">
        <v>115.928569330049</v>
      </c>
      <c r="BF58" s="33">
        <v>-32.092340728866098</v>
      </c>
      <c r="BG58" s="34">
        <f t="shared" si="0"/>
        <v>80</v>
      </c>
      <c r="BH58" s="34">
        <f t="shared" si="1"/>
        <v>64</v>
      </c>
      <c r="BI58" s="34">
        <f t="shared" si="2"/>
        <v>100</v>
      </c>
      <c r="BJ58" s="34">
        <f t="shared" si="3"/>
        <v>100</v>
      </c>
      <c r="BK58" s="34">
        <f t="shared" si="4"/>
        <v>100</v>
      </c>
      <c r="BL58" s="34">
        <f t="shared" si="5"/>
        <v>48</v>
      </c>
      <c r="BM58" s="35">
        <f t="shared" si="6"/>
        <v>100</v>
      </c>
      <c r="BN58" s="34">
        <f t="shared" si="7"/>
        <v>100</v>
      </c>
      <c r="BO58" s="35">
        <f t="shared" si="8"/>
        <v>100</v>
      </c>
      <c r="BP58" s="35">
        <f t="shared" si="9"/>
        <v>100</v>
      </c>
      <c r="BQ58" s="35">
        <f t="shared" si="10"/>
        <v>70</v>
      </c>
      <c r="BR58" s="35">
        <f t="shared" si="11"/>
        <v>68</v>
      </c>
    </row>
    <row r="59" spans="2:70" x14ac:dyDescent="0.3">
      <c r="B59" s="6" t="s">
        <v>1045</v>
      </c>
      <c r="C59" s="6">
        <v>507041177</v>
      </c>
      <c r="D59" s="6" t="s">
        <v>469</v>
      </c>
      <c r="E59" s="6" t="s">
        <v>284</v>
      </c>
      <c r="F59" s="6" t="s">
        <v>2720</v>
      </c>
      <c r="G59" s="6" t="s">
        <v>93</v>
      </c>
      <c r="H59" s="6" t="s">
        <v>4995</v>
      </c>
      <c r="I59" s="22">
        <v>606000</v>
      </c>
      <c r="J59" s="22">
        <v>631280</v>
      </c>
      <c r="K59" s="22">
        <v>545000</v>
      </c>
      <c r="L59" s="22">
        <v>830000</v>
      </c>
      <c r="M59" s="22">
        <v>800000</v>
      </c>
      <c r="N59" s="22">
        <v>673000</v>
      </c>
      <c r="O59" s="23">
        <v>40</v>
      </c>
      <c r="P59" s="23">
        <v>41</v>
      </c>
      <c r="Q59" s="23">
        <v>45</v>
      </c>
      <c r="R59" s="22">
        <v>620</v>
      </c>
      <c r="S59" s="22">
        <v>550</v>
      </c>
      <c r="T59" s="24">
        <v>2.8</v>
      </c>
      <c r="U59" s="24">
        <v>9.9999999999999645E-2</v>
      </c>
      <c r="V59" s="24">
        <v>2.7</v>
      </c>
      <c r="W59" s="24">
        <v>3.2</v>
      </c>
      <c r="X59" s="25">
        <v>5.3201320132013202E-2</v>
      </c>
      <c r="Y59" s="24">
        <v>1.8</v>
      </c>
      <c r="Z59" s="24">
        <v>-0.59999999999999987</v>
      </c>
      <c r="AA59" s="24">
        <v>2.4</v>
      </c>
      <c r="AB59" s="24">
        <v>2.2999999999999998</v>
      </c>
      <c r="AC59" s="26">
        <v>0.3005273770746083</v>
      </c>
      <c r="AD59" s="24">
        <v>5.6488706733006397</v>
      </c>
      <c r="AE59" s="6">
        <v>87</v>
      </c>
      <c r="AF59" s="6">
        <v>96</v>
      </c>
      <c r="AG59" s="6">
        <v>137</v>
      </c>
      <c r="AH59" s="27">
        <v>1.9384615384615385</v>
      </c>
      <c r="AI59" s="28">
        <v>825000</v>
      </c>
      <c r="AJ59" s="28">
        <v>688000</v>
      </c>
      <c r="AK59" s="28">
        <v>615000</v>
      </c>
      <c r="AL59" s="29">
        <v>0.19912790697674418</v>
      </c>
      <c r="AM59" s="29">
        <v>0.34146341463414637</v>
      </c>
      <c r="AN59" s="6">
        <v>2.4</v>
      </c>
      <c r="AO59" s="27">
        <v>-0.70000000000000018</v>
      </c>
      <c r="AP59" s="6">
        <v>3.1</v>
      </c>
      <c r="AQ59" s="28">
        <v>650</v>
      </c>
      <c r="AR59" s="28">
        <v>600</v>
      </c>
      <c r="AS59" s="25">
        <v>8.3333333333333329E-2</v>
      </c>
      <c r="AT59" s="30">
        <v>2063.0400000000004</v>
      </c>
      <c r="AU59" s="24">
        <v>0.63470000000000004</v>
      </c>
      <c r="AV59" s="24">
        <v>0.36530000000000001</v>
      </c>
      <c r="AW59" s="24">
        <v>0.61240000000000006</v>
      </c>
      <c r="AX59" s="24">
        <v>0.3291</v>
      </c>
      <c r="AY59" s="24">
        <v>0.3493</v>
      </c>
      <c r="AZ59" s="24">
        <v>0.37840000000000001</v>
      </c>
      <c r="BA59" s="24">
        <v>0.2432</v>
      </c>
      <c r="BB59" s="31">
        <v>9.5</v>
      </c>
      <c r="BC59" s="23">
        <v>12</v>
      </c>
      <c r="BD59" s="32" t="s">
        <v>3417</v>
      </c>
      <c r="BE59" s="33">
        <v>115.784941854428</v>
      </c>
      <c r="BF59" s="33">
        <v>-32.037898121750501</v>
      </c>
      <c r="BG59" s="34">
        <f t="shared" si="0"/>
        <v>70</v>
      </c>
      <c r="BH59" s="34">
        <f t="shared" si="1"/>
        <v>77</v>
      </c>
      <c r="BI59" s="34">
        <f t="shared" si="2"/>
        <v>100</v>
      </c>
      <c r="BJ59" s="34">
        <f t="shared" si="3"/>
        <v>100</v>
      </c>
      <c r="BK59" s="34">
        <f t="shared" si="4"/>
        <v>100</v>
      </c>
      <c r="BL59" s="34">
        <f t="shared" si="5"/>
        <v>67</v>
      </c>
      <c r="BM59" s="35">
        <f t="shared" si="6"/>
        <v>100</v>
      </c>
      <c r="BN59" s="34">
        <f t="shared" si="7"/>
        <v>94</v>
      </c>
      <c r="BO59" s="35">
        <f t="shared" si="8"/>
        <v>67</v>
      </c>
      <c r="BP59" s="35">
        <f t="shared" si="9"/>
        <v>87</v>
      </c>
      <c r="BQ59" s="35">
        <f t="shared" si="10"/>
        <v>95</v>
      </c>
      <c r="BR59" s="35">
        <f t="shared" si="11"/>
        <v>68</v>
      </c>
    </row>
    <row r="60" spans="2:70" x14ac:dyDescent="0.3">
      <c r="B60" s="6" t="s">
        <v>2198</v>
      </c>
      <c r="C60" s="6">
        <v>507051312</v>
      </c>
      <c r="D60" s="6" t="s">
        <v>1433</v>
      </c>
      <c r="E60" s="6" t="s">
        <v>284</v>
      </c>
      <c r="F60" s="6" t="s">
        <v>2720</v>
      </c>
      <c r="G60" s="6" t="s">
        <v>93</v>
      </c>
      <c r="H60" s="6" t="s">
        <v>4995</v>
      </c>
      <c r="I60" s="22">
        <v>504400</v>
      </c>
      <c r="J60" s="22">
        <v>478400</v>
      </c>
      <c r="K60" s="22">
        <v>379000</v>
      </c>
      <c r="L60" s="22">
        <v>578000</v>
      </c>
      <c r="M60" s="22">
        <v>515000</v>
      </c>
      <c r="N60" s="22">
        <v>415000</v>
      </c>
      <c r="O60" s="23">
        <v>44</v>
      </c>
      <c r="P60" s="23">
        <v>44</v>
      </c>
      <c r="Q60" s="23">
        <v>29</v>
      </c>
      <c r="R60" s="22">
        <v>500</v>
      </c>
      <c r="S60" s="22">
        <v>500</v>
      </c>
      <c r="T60" s="24">
        <v>1</v>
      </c>
      <c r="U60" s="24">
        <v>-0.10000000000000009</v>
      </c>
      <c r="V60" s="24">
        <v>1.1000000000000001</v>
      </c>
      <c r="W60" s="24">
        <v>1.9</v>
      </c>
      <c r="X60" s="25">
        <v>5.1546391752577317E-2</v>
      </c>
      <c r="Y60" s="24">
        <v>0.9</v>
      </c>
      <c r="Z60" s="24">
        <v>-9.9999999999999978E-2</v>
      </c>
      <c r="AA60" s="24">
        <v>1</v>
      </c>
      <c r="AB60" s="24">
        <v>0.7</v>
      </c>
      <c r="AC60" s="26">
        <v>0.22811884079129863</v>
      </c>
      <c r="AD60" s="24">
        <v>4.4255055113511936</v>
      </c>
      <c r="AE60" s="6">
        <v>51</v>
      </c>
      <c r="AF60" s="6">
        <v>56</v>
      </c>
      <c r="AG60" s="6">
        <v>44</v>
      </c>
      <c r="AH60" s="27">
        <v>1.93029490616622</v>
      </c>
      <c r="AI60" s="28">
        <v>500000</v>
      </c>
      <c r="AJ60" s="28">
        <v>420000</v>
      </c>
      <c r="AK60" s="28">
        <v>340000</v>
      </c>
      <c r="AL60" s="29">
        <v>0.19047619047619047</v>
      </c>
      <c r="AM60" s="29">
        <v>0.47058823529411764</v>
      </c>
      <c r="AN60" s="6">
        <v>2.7</v>
      </c>
      <c r="AO60" s="27">
        <v>-0.89999999999999991</v>
      </c>
      <c r="AP60" s="6">
        <v>3.6</v>
      </c>
      <c r="AQ60" s="28">
        <v>500</v>
      </c>
      <c r="AR60" s="28">
        <v>450</v>
      </c>
      <c r="AS60" s="25">
        <v>0.1111111111111111</v>
      </c>
      <c r="AT60" s="30">
        <v>2191.84</v>
      </c>
      <c r="AU60" s="24">
        <v>0.77700000000000002</v>
      </c>
      <c r="AV60" s="24">
        <v>0.223</v>
      </c>
      <c r="AW60" s="24">
        <v>0.92959999999999998</v>
      </c>
      <c r="AX60" s="24">
        <v>3.5299999999999998E-2</v>
      </c>
      <c r="AY60" s="24">
        <v>0.159</v>
      </c>
      <c r="AZ60" s="24">
        <v>0.58660000000000001</v>
      </c>
      <c r="BA60" s="24">
        <v>0.23400000000000001</v>
      </c>
      <c r="BB60" s="31">
        <v>6</v>
      </c>
      <c r="BC60" s="23">
        <v>41</v>
      </c>
      <c r="BD60" s="32" t="s">
        <v>4483</v>
      </c>
      <c r="BE60" s="33">
        <v>115.835825910076</v>
      </c>
      <c r="BF60" s="33">
        <v>-32.320710327194398</v>
      </c>
      <c r="BG60" s="34">
        <f t="shared" si="0"/>
        <v>100</v>
      </c>
      <c r="BH60" s="34">
        <f t="shared" si="1"/>
        <v>72</v>
      </c>
      <c r="BI60" s="34">
        <f t="shared" si="2"/>
        <v>100</v>
      </c>
      <c r="BJ60" s="34">
        <f t="shared" si="3"/>
        <v>95</v>
      </c>
      <c r="BK60" s="34">
        <f t="shared" si="4"/>
        <v>100</v>
      </c>
      <c r="BL60" s="34">
        <f t="shared" si="5"/>
        <v>25</v>
      </c>
      <c r="BM60" s="35">
        <f t="shared" si="6"/>
        <v>100</v>
      </c>
      <c r="BN60" s="34">
        <f t="shared" si="7"/>
        <v>100</v>
      </c>
      <c r="BO60" s="35">
        <f t="shared" si="8"/>
        <v>100</v>
      </c>
      <c r="BP60" s="35">
        <f t="shared" si="9"/>
        <v>100</v>
      </c>
      <c r="BQ60" s="35">
        <f t="shared" si="10"/>
        <v>60</v>
      </c>
      <c r="BR60" s="35">
        <f t="shared" si="11"/>
        <v>68</v>
      </c>
    </row>
    <row r="61" spans="2:70" x14ac:dyDescent="0.3">
      <c r="B61" s="6" t="s">
        <v>402</v>
      </c>
      <c r="C61" s="6">
        <v>203011034</v>
      </c>
      <c r="D61" s="6" t="s">
        <v>208</v>
      </c>
      <c r="E61" s="6" t="s">
        <v>209</v>
      </c>
      <c r="F61" s="6" t="s">
        <v>2708</v>
      </c>
      <c r="G61" s="6" t="s">
        <v>86</v>
      </c>
      <c r="H61" s="6" t="s">
        <v>4995</v>
      </c>
      <c r="I61" s="22">
        <v>480000</v>
      </c>
      <c r="J61" s="22">
        <v>485000</v>
      </c>
      <c r="K61" s="22">
        <v>499000</v>
      </c>
      <c r="L61" s="22">
        <v>490000</v>
      </c>
      <c r="M61" s="22">
        <v>490000</v>
      </c>
      <c r="N61" s="22">
        <v>500000</v>
      </c>
      <c r="O61" s="23">
        <v>16</v>
      </c>
      <c r="P61" s="23">
        <v>362</v>
      </c>
      <c r="Q61" s="23">
        <v>59</v>
      </c>
      <c r="R61" s="22">
        <v>380</v>
      </c>
      <c r="S61" s="22">
        <v>400</v>
      </c>
      <c r="T61" s="24">
        <v>1.4</v>
      </c>
      <c r="U61" s="24">
        <v>0</v>
      </c>
      <c r="V61" s="24">
        <v>1.4</v>
      </c>
      <c r="W61" s="24">
        <v>1.4</v>
      </c>
      <c r="X61" s="25">
        <v>4.1166666666666664E-2</v>
      </c>
      <c r="Y61" s="24">
        <v>0.5</v>
      </c>
      <c r="Z61" s="24">
        <v>-0.5</v>
      </c>
      <c r="AA61" s="24">
        <v>1</v>
      </c>
      <c r="AB61" s="24">
        <v>2.9</v>
      </c>
      <c r="AC61" s="26">
        <v>0.15714947396281345</v>
      </c>
      <c r="AD61" s="24">
        <v>3.8173961286513389</v>
      </c>
      <c r="AE61" s="6">
        <v>3</v>
      </c>
      <c r="AF61" s="6">
        <v>3</v>
      </c>
      <c r="AG61" s="6">
        <v>5</v>
      </c>
      <c r="AH61" s="27">
        <v>8</v>
      </c>
      <c r="AI61" s="28">
        <v>490000</v>
      </c>
      <c r="AJ61" s="28">
        <v>410000</v>
      </c>
      <c r="AK61" s="28">
        <v>585000</v>
      </c>
      <c r="AL61" s="29">
        <v>0.1951219512195122</v>
      </c>
      <c r="AM61" s="29">
        <v>-0.1623931623931624</v>
      </c>
      <c r="AN61" s="6">
        <v>0.8</v>
      </c>
      <c r="AO61" s="27">
        <v>-1</v>
      </c>
      <c r="AP61" s="6">
        <v>1.8</v>
      </c>
      <c r="AQ61" s="28">
        <v>350</v>
      </c>
      <c r="AR61" s="28">
        <v>380</v>
      </c>
      <c r="AS61" s="25">
        <v>-7.8947368421052627E-2</v>
      </c>
      <c r="AT61" s="30">
        <v>2418.0800000000004</v>
      </c>
      <c r="AU61" s="24">
        <v>0.8609</v>
      </c>
      <c r="AV61" s="24">
        <v>0.1391</v>
      </c>
      <c r="AW61" s="24">
        <v>0.96309999999999996</v>
      </c>
      <c r="AX61" s="24">
        <v>3.4000000000000002E-2</v>
      </c>
      <c r="AY61" s="24">
        <v>0.30959999999999999</v>
      </c>
      <c r="AZ61" s="24">
        <v>0.56699999999999995</v>
      </c>
      <c r="BA61" s="24">
        <v>0.1017</v>
      </c>
      <c r="BB61" s="31">
        <v>6</v>
      </c>
      <c r="BC61" s="23">
        <v>74</v>
      </c>
      <c r="BD61" s="32" t="s">
        <v>2900</v>
      </c>
      <c r="BE61" s="33">
        <v>144.17744236493601</v>
      </c>
      <c r="BF61" s="33">
        <v>-38.062121281234297</v>
      </c>
      <c r="BG61" s="34">
        <f t="shared" si="0"/>
        <v>93</v>
      </c>
      <c r="BH61" s="34">
        <f t="shared" si="1"/>
        <v>100</v>
      </c>
      <c r="BI61" s="34">
        <f t="shared" si="2"/>
        <v>26</v>
      </c>
      <c r="BJ61" s="34">
        <f t="shared" si="3"/>
        <v>98</v>
      </c>
      <c r="BK61" s="34">
        <f t="shared" si="4"/>
        <v>92</v>
      </c>
      <c r="BL61" s="34">
        <f t="shared" si="5"/>
        <v>58</v>
      </c>
      <c r="BM61" s="35">
        <f t="shared" si="6"/>
        <v>87</v>
      </c>
      <c r="BN61" s="34">
        <f t="shared" si="7"/>
        <v>100</v>
      </c>
      <c r="BO61" s="35">
        <f t="shared" si="8"/>
        <v>100</v>
      </c>
      <c r="BP61" s="35">
        <f t="shared" si="9"/>
        <v>100</v>
      </c>
      <c r="BQ61" s="35">
        <f t="shared" si="10"/>
        <v>60</v>
      </c>
      <c r="BR61" s="35">
        <f t="shared" si="11"/>
        <v>68</v>
      </c>
    </row>
    <row r="62" spans="2:70" x14ac:dyDescent="0.3">
      <c r="B62" s="6" t="s">
        <v>1440</v>
      </c>
      <c r="C62" s="6">
        <v>301011003</v>
      </c>
      <c r="D62" s="6" t="s">
        <v>459</v>
      </c>
      <c r="E62" s="6" t="s">
        <v>460</v>
      </c>
      <c r="F62" s="6" t="s">
        <v>2780</v>
      </c>
      <c r="G62" s="6" t="s">
        <v>97</v>
      </c>
      <c r="H62" s="6" t="s">
        <v>4995</v>
      </c>
      <c r="I62" s="22">
        <v>699000</v>
      </c>
      <c r="J62" s="22">
        <v>640000</v>
      </c>
      <c r="K62" s="22">
        <v>580750</v>
      </c>
      <c r="L62" s="22">
        <v>675000</v>
      </c>
      <c r="M62" s="22">
        <v>600000</v>
      </c>
      <c r="N62" s="22">
        <v>592000</v>
      </c>
      <c r="O62" s="23">
        <v>45</v>
      </c>
      <c r="P62" s="23">
        <v>42</v>
      </c>
      <c r="Q62" s="23">
        <v>34</v>
      </c>
      <c r="R62" s="22">
        <v>600</v>
      </c>
      <c r="S62" s="22">
        <v>575</v>
      </c>
      <c r="T62" s="24">
        <v>1</v>
      </c>
      <c r="U62" s="24">
        <v>-0.39999999999999991</v>
      </c>
      <c r="V62" s="24">
        <v>1.4</v>
      </c>
      <c r="W62" s="24">
        <v>1.8</v>
      </c>
      <c r="X62" s="25">
        <v>4.4635193133047209E-2</v>
      </c>
      <c r="Y62" s="24">
        <v>2</v>
      </c>
      <c r="Z62" s="24">
        <v>-0.70000000000000018</v>
      </c>
      <c r="AA62" s="24">
        <v>2.7</v>
      </c>
      <c r="AB62" s="24">
        <v>2.5</v>
      </c>
      <c r="AC62" s="26">
        <v>0.27557319223985888</v>
      </c>
      <c r="AD62" s="24">
        <v>6.173899403066069</v>
      </c>
      <c r="AE62" s="6">
        <v>19</v>
      </c>
      <c r="AF62" s="6">
        <v>19</v>
      </c>
      <c r="AG62" s="6">
        <v>28</v>
      </c>
      <c r="AH62" s="27">
        <v>2.1904761904761907</v>
      </c>
      <c r="AI62" s="28">
        <v>640000</v>
      </c>
      <c r="AJ62" s="28">
        <v>569000</v>
      </c>
      <c r="AK62" s="28">
        <v>490000</v>
      </c>
      <c r="AL62" s="29">
        <v>0.12478031634446397</v>
      </c>
      <c r="AM62" s="29">
        <v>0.30612244897959184</v>
      </c>
      <c r="AN62" s="6">
        <v>1.6</v>
      </c>
      <c r="AO62" s="27">
        <v>-0.60000000000000009</v>
      </c>
      <c r="AP62" s="6">
        <v>2.2000000000000002</v>
      </c>
      <c r="AQ62" s="28">
        <v>555</v>
      </c>
      <c r="AR62" s="28">
        <v>530</v>
      </c>
      <c r="AS62" s="25">
        <v>4.716981132075472E-2</v>
      </c>
      <c r="AT62" s="30">
        <v>2177.2800000000002</v>
      </c>
      <c r="AU62" s="24">
        <v>0.77800000000000002</v>
      </c>
      <c r="AV62" s="24">
        <v>0.222</v>
      </c>
      <c r="AW62" s="24">
        <v>0.84760000000000002</v>
      </c>
      <c r="AX62" s="24">
        <v>0.1056</v>
      </c>
      <c r="AY62" s="24">
        <v>0.35610000000000003</v>
      </c>
      <c r="AZ62" s="24">
        <v>0.41880000000000001</v>
      </c>
      <c r="BA62" s="24">
        <v>0.1852</v>
      </c>
      <c r="BB62" s="31">
        <v>6</v>
      </c>
      <c r="BC62" s="23">
        <v>18</v>
      </c>
      <c r="BD62" s="32" t="s">
        <v>3762</v>
      </c>
      <c r="BE62" s="33">
        <v>153.20736915170801</v>
      </c>
      <c r="BF62" s="33">
        <v>-27.4986444685367</v>
      </c>
      <c r="BG62" s="34">
        <f t="shared" si="0"/>
        <v>100</v>
      </c>
      <c r="BH62" s="34">
        <f t="shared" si="1"/>
        <v>90</v>
      </c>
      <c r="BI62" s="34">
        <f t="shared" si="2"/>
        <v>98</v>
      </c>
      <c r="BJ62" s="34">
        <f t="shared" si="3"/>
        <v>63</v>
      </c>
      <c r="BK62" s="34">
        <f t="shared" si="4"/>
        <v>100</v>
      </c>
      <c r="BL62" s="34">
        <f t="shared" si="5"/>
        <v>68</v>
      </c>
      <c r="BM62" s="35">
        <f t="shared" si="6"/>
        <v>99</v>
      </c>
      <c r="BN62" s="34">
        <f t="shared" si="7"/>
        <v>88</v>
      </c>
      <c r="BO62" s="35">
        <f t="shared" si="8"/>
        <v>83</v>
      </c>
      <c r="BP62" s="35">
        <f t="shared" si="9"/>
        <v>84</v>
      </c>
      <c r="BQ62" s="35">
        <f t="shared" si="10"/>
        <v>60</v>
      </c>
      <c r="BR62" s="35">
        <f t="shared" si="11"/>
        <v>68</v>
      </c>
    </row>
    <row r="63" spans="2:70" x14ac:dyDescent="0.3">
      <c r="B63" s="6" t="s">
        <v>1994</v>
      </c>
      <c r="C63" s="6">
        <v>310031292</v>
      </c>
      <c r="D63" s="6" t="s">
        <v>560</v>
      </c>
      <c r="E63" s="6" t="s">
        <v>561</v>
      </c>
      <c r="F63" s="6" t="s">
        <v>2780</v>
      </c>
      <c r="G63" s="6" t="s">
        <v>97</v>
      </c>
      <c r="H63" s="6" t="s">
        <v>4995</v>
      </c>
      <c r="I63" s="22">
        <v>393975</v>
      </c>
      <c r="J63" s="22">
        <v>405450</v>
      </c>
      <c r="K63" s="22">
        <v>459000</v>
      </c>
      <c r="L63" s="22">
        <v>420000</v>
      </c>
      <c r="M63" s="22">
        <v>382500</v>
      </c>
      <c r="N63" s="22">
        <v>350000</v>
      </c>
      <c r="O63" s="23">
        <v>62</v>
      </c>
      <c r="P63" s="23">
        <v>44</v>
      </c>
      <c r="Q63" s="23">
        <v>23</v>
      </c>
      <c r="R63" s="22">
        <v>390</v>
      </c>
      <c r="S63" s="22">
        <v>320</v>
      </c>
      <c r="T63" s="24">
        <v>1</v>
      </c>
      <c r="U63" s="24">
        <v>-0.10000000000000009</v>
      </c>
      <c r="V63" s="24">
        <v>1.1000000000000001</v>
      </c>
      <c r="W63" s="24">
        <v>0.8</v>
      </c>
      <c r="X63" s="25">
        <v>5.1475347420521608E-2</v>
      </c>
      <c r="Y63" s="24">
        <v>1.3</v>
      </c>
      <c r="Z63" s="24">
        <v>-0.5</v>
      </c>
      <c r="AA63" s="24">
        <v>1.8</v>
      </c>
      <c r="AB63" s="24">
        <v>2.6</v>
      </c>
      <c r="AC63" s="26">
        <v>0.26581243184296621</v>
      </c>
      <c r="AD63" s="24">
        <v>5.1638783449375047</v>
      </c>
      <c r="AE63" s="6">
        <v>30</v>
      </c>
      <c r="AF63" s="6">
        <v>24</v>
      </c>
      <c r="AG63" s="6">
        <v>25</v>
      </c>
      <c r="AH63" s="27">
        <v>2.2857142857142856</v>
      </c>
      <c r="AI63" s="28">
        <v>485000</v>
      </c>
      <c r="AJ63" s="28">
        <v>390000</v>
      </c>
      <c r="AK63" s="28">
        <v>315000</v>
      </c>
      <c r="AL63" s="29">
        <v>0.24358974358974358</v>
      </c>
      <c r="AM63" s="29">
        <v>0.53968253968253965</v>
      </c>
      <c r="AN63" s="6">
        <v>2</v>
      </c>
      <c r="AO63" s="27">
        <v>-0.5</v>
      </c>
      <c r="AP63" s="6">
        <v>2.5</v>
      </c>
      <c r="AQ63" s="28">
        <v>450</v>
      </c>
      <c r="AR63" s="28">
        <v>420</v>
      </c>
      <c r="AS63" s="25">
        <v>7.1428571428571425E-2</v>
      </c>
      <c r="AT63" s="30">
        <v>1467.2</v>
      </c>
      <c r="AU63" s="24">
        <v>0.64629999999999999</v>
      </c>
      <c r="AV63" s="24">
        <v>0.35370000000000001</v>
      </c>
      <c r="AW63" s="24">
        <v>0.90839999999999999</v>
      </c>
      <c r="AX63" s="24">
        <v>5.7700000000000001E-2</v>
      </c>
      <c r="AY63" s="24">
        <v>0.30880000000000002</v>
      </c>
      <c r="AZ63" s="24">
        <v>0.38590000000000002</v>
      </c>
      <c r="BA63" s="24">
        <v>0.28079999999999999</v>
      </c>
      <c r="BB63" s="31">
        <v>2</v>
      </c>
      <c r="BC63" s="23">
        <v>29</v>
      </c>
      <c r="BD63" s="32" t="s">
        <v>4289</v>
      </c>
      <c r="BE63" s="33">
        <v>152.76793236895401</v>
      </c>
      <c r="BF63" s="33">
        <v>-27.591238920063201</v>
      </c>
      <c r="BG63" s="34">
        <f t="shared" si="0"/>
        <v>100</v>
      </c>
      <c r="BH63" s="34">
        <f t="shared" si="1"/>
        <v>84</v>
      </c>
      <c r="BI63" s="34">
        <f t="shared" si="2"/>
        <v>96</v>
      </c>
      <c r="BJ63" s="34">
        <f t="shared" si="3"/>
        <v>100</v>
      </c>
      <c r="BK63" s="34">
        <f t="shared" si="4"/>
        <v>100</v>
      </c>
      <c r="BL63" s="34">
        <f t="shared" si="5"/>
        <v>58</v>
      </c>
      <c r="BM63" s="35">
        <f t="shared" si="6"/>
        <v>100</v>
      </c>
      <c r="BN63" s="34">
        <f t="shared" si="7"/>
        <v>98</v>
      </c>
      <c r="BO63" s="35">
        <f t="shared" si="8"/>
        <v>90</v>
      </c>
      <c r="BP63" s="35">
        <f t="shared" si="9"/>
        <v>95</v>
      </c>
      <c r="BQ63" s="35">
        <f t="shared" si="10"/>
        <v>20</v>
      </c>
      <c r="BR63" s="35">
        <f t="shared" si="11"/>
        <v>68</v>
      </c>
    </row>
    <row r="64" spans="2:70" x14ac:dyDescent="0.3">
      <c r="B64" s="6" t="s">
        <v>1308</v>
      </c>
      <c r="C64" s="6">
        <v>401051019</v>
      </c>
      <c r="D64" s="6" t="s">
        <v>1309</v>
      </c>
      <c r="E64" s="6" t="s">
        <v>343</v>
      </c>
      <c r="F64" s="6" t="s">
        <v>2379</v>
      </c>
      <c r="G64" s="6" t="s">
        <v>82</v>
      </c>
      <c r="H64" s="6" t="s">
        <v>4995</v>
      </c>
      <c r="I64" s="22">
        <v>622960</v>
      </c>
      <c r="J64" s="22">
        <v>637200</v>
      </c>
      <c r="K64" s="22">
        <v>527500</v>
      </c>
      <c r="L64" s="22">
        <v>620000</v>
      </c>
      <c r="M64" s="22">
        <v>605500</v>
      </c>
      <c r="N64" s="22">
        <v>482000</v>
      </c>
      <c r="O64" s="23">
        <v>19</v>
      </c>
      <c r="P64" s="23">
        <v>20</v>
      </c>
      <c r="Q64" s="23">
        <v>17</v>
      </c>
      <c r="R64" s="22">
        <v>480</v>
      </c>
      <c r="S64" s="22">
        <v>450</v>
      </c>
      <c r="T64" s="24">
        <v>1.9</v>
      </c>
      <c r="U64" s="24">
        <v>9.9999999999999867E-2</v>
      </c>
      <c r="V64" s="24">
        <v>1.8</v>
      </c>
      <c r="W64" s="24">
        <v>2.2999999999999998</v>
      </c>
      <c r="X64" s="25">
        <v>4.006677796327212E-2</v>
      </c>
      <c r="Y64" s="24">
        <v>4.7</v>
      </c>
      <c r="Z64" s="24">
        <v>-1.2999999999999998</v>
      </c>
      <c r="AA64" s="24">
        <v>6</v>
      </c>
      <c r="AB64" s="24">
        <v>5.0999999999999996</v>
      </c>
      <c r="AC64" s="26">
        <v>0.22808484756329353</v>
      </c>
      <c r="AD64" s="24">
        <v>5.6926176537672006</v>
      </c>
      <c r="AE64" s="6">
        <v>43</v>
      </c>
      <c r="AF64" s="6">
        <v>43</v>
      </c>
      <c r="AG64" s="6">
        <v>41</v>
      </c>
      <c r="AH64" s="27">
        <v>2.2262443438914024</v>
      </c>
      <c r="AI64" s="28">
        <v>670001</v>
      </c>
      <c r="AJ64" s="28">
        <v>510000</v>
      </c>
      <c r="AK64" s="28">
        <v>465000</v>
      </c>
      <c r="AL64" s="29">
        <v>0.31372745098039218</v>
      </c>
      <c r="AM64" s="29">
        <v>0.44086236559139785</v>
      </c>
      <c r="AN64" s="6">
        <v>1.9</v>
      </c>
      <c r="AO64" s="27">
        <v>0</v>
      </c>
      <c r="AP64" s="6">
        <v>1.9</v>
      </c>
      <c r="AQ64" s="28">
        <v>535</v>
      </c>
      <c r="AR64" s="28">
        <v>500</v>
      </c>
      <c r="AS64" s="25">
        <v>7.0000000000000007E-2</v>
      </c>
      <c r="AT64" s="30">
        <v>2104.48</v>
      </c>
      <c r="AU64" s="24">
        <v>0.63790000000000002</v>
      </c>
      <c r="AV64" s="24">
        <v>0.36209999999999998</v>
      </c>
      <c r="AW64" s="24">
        <v>0.6149</v>
      </c>
      <c r="AX64" s="24">
        <v>0.2268</v>
      </c>
      <c r="AY64" s="24">
        <v>0.35499999999999998</v>
      </c>
      <c r="AZ64" s="24">
        <v>0.28739999999999999</v>
      </c>
      <c r="BA64" s="24">
        <v>0.31559999999999999</v>
      </c>
      <c r="BB64" s="31">
        <v>9.5</v>
      </c>
      <c r="BC64" s="23">
        <v>3</v>
      </c>
      <c r="BD64" s="32" t="s">
        <v>3646</v>
      </c>
      <c r="BE64" s="33">
        <v>138.62736687402401</v>
      </c>
      <c r="BF64" s="33">
        <v>-34.903857974683604</v>
      </c>
      <c r="BG64" s="34">
        <f t="shared" si="0"/>
        <v>85</v>
      </c>
      <c r="BH64" s="34">
        <f t="shared" si="1"/>
        <v>85</v>
      </c>
      <c r="BI64" s="34">
        <f t="shared" si="2"/>
        <v>97</v>
      </c>
      <c r="BJ64" s="34">
        <f t="shared" si="3"/>
        <v>100</v>
      </c>
      <c r="BK64" s="34">
        <f t="shared" si="4"/>
        <v>100</v>
      </c>
      <c r="BL64" s="34">
        <f t="shared" si="5"/>
        <v>68</v>
      </c>
      <c r="BM64" s="35">
        <f t="shared" si="6"/>
        <v>84</v>
      </c>
      <c r="BN64" s="34">
        <f t="shared" si="7"/>
        <v>93</v>
      </c>
      <c r="BO64" s="35">
        <f t="shared" si="8"/>
        <v>100</v>
      </c>
      <c r="BP64" s="35">
        <f t="shared" si="9"/>
        <v>39</v>
      </c>
      <c r="BQ64" s="35">
        <f t="shared" si="10"/>
        <v>95</v>
      </c>
      <c r="BR64" s="35">
        <f t="shared" si="11"/>
        <v>68</v>
      </c>
    </row>
    <row r="65" spans="2:70" x14ac:dyDescent="0.3">
      <c r="B65" s="6" t="s">
        <v>1089</v>
      </c>
      <c r="C65" s="6">
        <v>401071023</v>
      </c>
      <c r="D65" s="6" t="s">
        <v>1090</v>
      </c>
      <c r="E65" s="6" t="s">
        <v>343</v>
      </c>
      <c r="F65" s="6" t="s">
        <v>2379</v>
      </c>
      <c r="G65" s="6" t="s">
        <v>82</v>
      </c>
      <c r="H65" s="6" t="s">
        <v>4995</v>
      </c>
      <c r="I65" s="22">
        <v>596780</v>
      </c>
      <c r="J65" s="22">
        <v>553320</v>
      </c>
      <c r="K65" s="22">
        <v>535300</v>
      </c>
      <c r="L65" s="22">
        <v>563000</v>
      </c>
      <c r="M65" s="22">
        <v>551000</v>
      </c>
      <c r="N65" s="22">
        <v>502000</v>
      </c>
      <c r="O65" s="23">
        <v>21</v>
      </c>
      <c r="P65" s="23">
        <v>20</v>
      </c>
      <c r="Q65" s="23">
        <v>17</v>
      </c>
      <c r="R65" s="22">
        <v>500</v>
      </c>
      <c r="S65" s="22">
        <v>470</v>
      </c>
      <c r="T65" s="24">
        <v>2.2999999999999998</v>
      </c>
      <c r="U65" s="24">
        <v>-0.10000000000000009</v>
      </c>
      <c r="V65" s="24">
        <v>2.4</v>
      </c>
      <c r="W65" s="24">
        <v>2.5</v>
      </c>
      <c r="X65" s="25">
        <v>4.356714367103455E-2</v>
      </c>
      <c r="Y65" s="24">
        <v>4.0999999999999996</v>
      </c>
      <c r="Z65" s="24">
        <v>-1.7000000000000002</v>
      </c>
      <c r="AA65" s="24">
        <v>5.8</v>
      </c>
      <c r="AB65" s="24">
        <v>6.2</v>
      </c>
      <c r="AC65" s="26">
        <v>0.22310273434711211</v>
      </c>
      <c r="AD65" s="24">
        <v>5.1208942232180608</v>
      </c>
      <c r="AE65" s="6">
        <v>31</v>
      </c>
      <c r="AF65" s="6">
        <v>39</v>
      </c>
      <c r="AG65" s="6">
        <v>38</v>
      </c>
      <c r="AH65" s="27">
        <v>1.9899497487437188</v>
      </c>
      <c r="AI65" s="28">
        <v>625000</v>
      </c>
      <c r="AJ65" s="28">
        <v>526100</v>
      </c>
      <c r="AK65" s="28">
        <v>500000</v>
      </c>
      <c r="AL65" s="29">
        <v>0.18798707470062725</v>
      </c>
      <c r="AM65" s="29">
        <v>0.25</v>
      </c>
      <c r="AN65" s="6">
        <v>2.2000000000000002</v>
      </c>
      <c r="AO65" s="27">
        <v>-0.19999999999999973</v>
      </c>
      <c r="AP65" s="6">
        <v>2.4</v>
      </c>
      <c r="AQ65" s="28">
        <v>520</v>
      </c>
      <c r="AR65" s="28">
        <v>490</v>
      </c>
      <c r="AS65" s="25">
        <v>6.1224489795918366E-2</v>
      </c>
      <c r="AT65" s="30">
        <v>2241.1200000000003</v>
      </c>
      <c r="AU65" s="24">
        <v>0.65359999999999996</v>
      </c>
      <c r="AV65" s="24">
        <v>0.34639999999999999</v>
      </c>
      <c r="AW65" s="24">
        <v>0.61199999999999999</v>
      </c>
      <c r="AX65" s="24">
        <v>0.1104</v>
      </c>
      <c r="AY65" s="24">
        <v>0.36220000000000002</v>
      </c>
      <c r="AZ65" s="24">
        <v>0.29580000000000001</v>
      </c>
      <c r="BA65" s="24">
        <v>0.31580000000000003</v>
      </c>
      <c r="BB65" s="31">
        <v>8</v>
      </c>
      <c r="BC65" s="23">
        <v>4</v>
      </c>
      <c r="BD65" s="32" t="s">
        <v>3453</v>
      </c>
      <c r="BE65" s="33">
        <v>138.59002845010201</v>
      </c>
      <c r="BF65" s="33">
        <v>-34.9562166882884</v>
      </c>
      <c r="BG65" s="34">
        <f t="shared" si="0"/>
        <v>79</v>
      </c>
      <c r="BH65" s="34">
        <f t="shared" si="1"/>
        <v>80</v>
      </c>
      <c r="BI65" s="34">
        <f t="shared" si="2"/>
        <v>100</v>
      </c>
      <c r="BJ65" s="34">
        <f t="shared" si="3"/>
        <v>94</v>
      </c>
      <c r="BK65" s="34">
        <f t="shared" si="4"/>
        <v>100</v>
      </c>
      <c r="BL65" s="34">
        <f t="shared" si="5"/>
        <v>70</v>
      </c>
      <c r="BM65" s="35">
        <f t="shared" si="6"/>
        <v>95</v>
      </c>
      <c r="BN65" s="34">
        <f t="shared" si="7"/>
        <v>99</v>
      </c>
      <c r="BO65" s="35">
        <f t="shared" si="8"/>
        <v>100</v>
      </c>
      <c r="BP65" s="35">
        <f t="shared" si="9"/>
        <v>49</v>
      </c>
      <c r="BQ65" s="35">
        <f t="shared" si="10"/>
        <v>80</v>
      </c>
      <c r="BR65" s="35">
        <f t="shared" si="11"/>
        <v>68</v>
      </c>
    </row>
    <row r="66" spans="2:70" x14ac:dyDescent="0.3">
      <c r="B66" s="6" t="s">
        <v>801</v>
      </c>
      <c r="C66" s="6">
        <v>501021009</v>
      </c>
      <c r="D66" s="6" t="s">
        <v>394</v>
      </c>
      <c r="E66" s="6" t="s">
        <v>394</v>
      </c>
      <c r="F66" s="6" t="s">
        <v>2696</v>
      </c>
      <c r="G66" s="6" t="s">
        <v>93</v>
      </c>
      <c r="H66" s="6" t="s">
        <v>4995</v>
      </c>
      <c r="I66" s="22">
        <v>297600</v>
      </c>
      <c r="J66" s="22">
        <v>309000</v>
      </c>
      <c r="K66" s="22">
        <v>249000</v>
      </c>
      <c r="L66" s="22">
        <v>310000</v>
      </c>
      <c r="M66" s="22">
        <v>255000</v>
      </c>
      <c r="N66" s="22">
        <v>250000</v>
      </c>
      <c r="O66" s="23">
        <v>21</v>
      </c>
      <c r="P66" s="23">
        <v>21</v>
      </c>
      <c r="Q66" s="23">
        <v>60</v>
      </c>
      <c r="R66" s="22">
        <v>380</v>
      </c>
      <c r="S66" s="22">
        <v>350</v>
      </c>
      <c r="T66" s="24">
        <v>0.6</v>
      </c>
      <c r="U66" s="24">
        <v>-0.6</v>
      </c>
      <c r="V66" s="24">
        <v>1.2</v>
      </c>
      <c r="W66" s="24">
        <v>3</v>
      </c>
      <c r="X66" s="25">
        <v>6.6397849462365585E-2</v>
      </c>
      <c r="Y66" s="24">
        <v>0.4</v>
      </c>
      <c r="Z66" s="24">
        <v>-0.19999999999999996</v>
      </c>
      <c r="AA66" s="24">
        <v>0.6</v>
      </c>
      <c r="AB66" s="24">
        <v>0.8</v>
      </c>
      <c r="AC66" s="26">
        <v>0.27494790460754803</v>
      </c>
      <c r="AD66" s="24">
        <v>4.1409158102837189</v>
      </c>
      <c r="AE66" s="6">
        <v>31</v>
      </c>
      <c r="AF66" s="6">
        <v>57</v>
      </c>
      <c r="AG66" s="6">
        <v>46</v>
      </c>
      <c r="AH66" s="27">
        <v>1.2842809364548495</v>
      </c>
      <c r="AI66" s="28">
        <v>467000</v>
      </c>
      <c r="AJ66" s="28">
        <v>355000</v>
      </c>
      <c r="AK66" s="28">
        <v>335000</v>
      </c>
      <c r="AL66" s="29">
        <v>0.3154929577464789</v>
      </c>
      <c r="AM66" s="29">
        <v>0.39402985074626867</v>
      </c>
      <c r="AN66" s="6">
        <v>2.7</v>
      </c>
      <c r="AO66" s="27">
        <v>-0.89999999999999991</v>
      </c>
      <c r="AP66" s="6">
        <v>3.6</v>
      </c>
      <c r="AQ66" s="28">
        <v>530</v>
      </c>
      <c r="AR66" s="28">
        <v>470</v>
      </c>
      <c r="AS66" s="25">
        <v>0.1276595744680851</v>
      </c>
      <c r="AT66" s="30">
        <v>1382.0800000000002</v>
      </c>
      <c r="AU66" s="24">
        <v>0.6623</v>
      </c>
      <c r="AV66" s="24">
        <v>0.3377</v>
      </c>
      <c r="AW66" s="24">
        <v>0.92979999999999996</v>
      </c>
      <c r="AX66" s="24">
        <v>3.1699999999999999E-2</v>
      </c>
      <c r="AY66" s="24">
        <v>0.40660000000000002</v>
      </c>
      <c r="AZ66" s="24">
        <v>0.36020000000000002</v>
      </c>
      <c r="BA66" s="24">
        <v>0.19539999999999999</v>
      </c>
      <c r="BB66" s="31">
        <v>3</v>
      </c>
      <c r="BC66" s="23">
        <v>150</v>
      </c>
      <c r="BD66" s="32" t="s">
        <v>3213</v>
      </c>
      <c r="BE66" s="33">
        <v>116.170652016882</v>
      </c>
      <c r="BF66" s="33">
        <v>-33.270246910677201</v>
      </c>
      <c r="BG66" s="34">
        <f t="shared" si="0"/>
        <v>100</v>
      </c>
      <c r="BH66" s="34">
        <f t="shared" si="1"/>
        <v>72</v>
      </c>
      <c r="BI66" s="34">
        <f t="shared" si="2"/>
        <v>100</v>
      </c>
      <c r="BJ66" s="34">
        <f t="shared" si="3"/>
        <v>100</v>
      </c>
      <c r="BK66" s="34">
        <f t="shared" si="4"/>
        <v>77</v>
      </c>
      <c r="BL66" s="34">
        <f t="shared" si="5"/>
        <v>79</v>
      </c>
      <c r="BM66" s="35">
        <f t="shared" si="6"/>
        <v>100</v>
      </c>
      <c r="BN66" s="34">
        <f t="shared" si="7"/>
        <v>100</v>
      </c>
      <c r="BO66" s="35">
        <f t="shared" si="8"/>
        <v>84</v>
      </c>
      <c r="BP66" s="35">
        <f t="shared" si="9"/>
        <v>100</v>
      </c>
      <c r="BQ66" s="35">
        <f t="shared" si="10"/>
        <v>30</v>
      </c>
      <c r="BR66" s="35">
        <f t="shared" si="11"/>
        <v>68</v>
      </c>
    </row>
    <row r="67" spans="2:70" x14ac:dyDescent="0.3">
      <c r="B67" s="6" t="s">
        <v>1185</v>
      </c>
      <c r="C67" s="6">
        <v>504011045</v>
      </c>
      <c r="D67" s="6" t="s">
        <v>988</v>
      </c>
      <c r="E67" s="6" t="s">
        <v>492</v>
      </c>
      <c r="F67" s="6" t="s">
        <v>2720</v>
      </c>
      <c r="G67" s="6" t="s">
        <v>93</v>
      </c>
      <c r="H67" s="6" t="s">
        <v>4995</v>
      </c>
      <c r="I67" s="22">
        <v>418700</v>
      </c>
      <c r="J67" s="22">
        <v>437250</v>
      </c>
      <c r="K67" s="22">
        <v>399000</v>
      </c>
      <c r="L67" s="22">
        <v>700000</v>
      </c>
      <c r="M67" s="22">
        <v>720000</v>
      </c>
      <c r="N67" s="22">
        <v>520000</v>
      </c>
      <c r="O67" s="23">
        <v>34</v>
      </c>
      <c r="P67" s="23">
        <v>34</v>
      </c>
      <c r="Q67" s="23">
        <v>39</v>
      </c>
      <c r="R67" s="22">
        <v>590</v>
      </c>
      <c r="S67" s="22">
        <v>530</v>
      </c>
      <c r="T67" s="24">
        <v>2.5</v>
      </c>
      <c r="U67" s="24">
        <v>-0.10000000000000009</v>
      </c>
      <c r="V67" s="24">
        <v>2.6</v>
      </c>
      <c r="W67" s="24">
        <v>3</v>
      </c>
      <c r="X67" s="25">
        <v>7.3274420826367329E-2</v>
      </c>
      <c r="Y67" s="24">
        <v>1.3</v>
      </c>
      <c r="Z67" s="24">
        <v>-0.5</v>
      </c>
      <c r="AA67" s="24">
        <v>1.8</v>
      </c>
      <c r="AB67" s="24">
        <v>2</v>
      </c>
      <c r="AC67" s="26">
        <v>0.26195212048021593</v>
      </c>
      <c r="AD67" s="24">
        <v>3.5749463117687879</v>
      </c>
      <c r="AE67" s="6">
        <v>58</v>
      </c>
      <c r="AF67" s="6">
        <v>79</v>
      </c>
      <c r="AG67" s="6">
        <v>73</v>
      </c>
      <c r="AH67" s="27">
        <v>1.1221719457013575</v>
      </c>
      <c r="AI67" s="28">
        <v>580000</v>
      </c>
      <c r="AJ67" s="28">
        <v>466920</v>
      </c>
      <c r="AK67" s="28">
        <v>405000</v>
      </c>
      <c r="AL67" s="29">
        <v>0.24218281504326222</v>
      </c>
      <c r="AM67" s="29">
        <v>0.43209876543209874</v>
      </c>
      <c r="AN67" s="6">
        <v>2.9</v>
      </c>
      <c r="AO67" s="27">
        <v>-0.60000000000000009</v>
      </c>
      <c r="AP67" s="6">
        <v>3.5</v>
      </c>
      <c r="AQ67" s="28">
        <v>550</v>
      </c>
      <c r="AR67" s="28">
        <v>500</v>
      </c>
      <c r="AS67" s="25">
        <v>0.1</v>
      </c>
      <c r="AT67" s="30">
        <v>2252.3200000000002</v>
      </c>
      <c r="AU67" s="24">
        <v>0.68600000000000005</v>
      </c>
      <c r="AV67" s="24">
        <v>0.314</v>
      </c>
      <c r="AW67" s="24">
        <v>0.83260000000000001</v>
      </c>
      <c r="AX67" s="24">
        <v>0.14169999999999999</v>
      </c>
      <c r="AY67" s="24">
        <v>0.27889999999999998</v>
      </c>
      <c r="AZ67" s="24">
        <v>0.41039999999999999</v>
      </c>
      <c r="BA67" s="24">
        <v>0.28260000000000002</v>
      </c>
      <c r="BB67" s="31">
        <v>7</v>
      </c>
      <c r="BC67" s="23">
        <v>7</v>
      </c>
      <c r="BD67" s="32" t="s">
        <v>3534</v>
      </c>
      <c r="BE67" s="33">
        <v>115.911289588673</v>
      </c>
      <c r="BF67" s="33">
        <v>-31.9165285788457</v>
      </c>
      <c r="BG67" s="34">
        <f t="shared" si="0"/>
        <v>75</v>
      </c>
      <c r="BH67" s="34">
        <f t="shared" si="1"/>
        <v>69</v>
      </c>
      <c r="BI67" s="34">
        <f t="shared" si="2"/>
        <v>100</v>
      </c>
      <c r="BJ67" s="34">
        <f t="shared" si="3"/>
        <v>100</v>
      </c>
      <c r="BK67" s="34">
        <f t="shared" si="4"/>
        <v>100</v>
      </c>
      <c r="BL67" s="34">
        <f t="shared" si="5"/>
        <v>51</v>
      </c>
      <c r="BM67" s="35">
        <f t="shared" si="6"/>
        <v>100</v>
      </c>
      <c r="BN67" s="34">
        <f t="shared" si="7"/>
        <v>100</v>
      </c>
      <c r="BO67" s="35">
        <f t="shared" si="8"/>
        <v>92</v>
      </c>
      <c r="BP67" s="35">
        <f t="shared" si="9"/>
        <v>95</v>
      </c>
      <c r="BQ67" s="35">
        <f t="shared" si="10"/>
        <v>70</v>
      </c>
      <c r="BR67" s="35">
        <f t="shared" si="11"/>
        <v>68</v>
      </c>
    </row>
    <row r="68" spans="2:70" x14ac:dyDescent="0.3">
      <c r="B68" s="6" t="s">
        <v>646</v>
      </c>
      <c r="C68" s="6">
        <v>505031303</v>
      </c>
      <c r="D68" s="6" t="s">
        <v>538</v>
      </c>
      <c r="E68" s="6" t="s">
        <v>243</v>
      </c>
      <c r="F68" s="6" t="s">
        <v>2720</v>
      </c>
      <c r="G68" s="6" t="s">
        <v>93</v>
      </c>
      <c r="H68" s="6" t="s">
        <v>4995</v>
      </c>
      <c r="I68" s="22">
        <v>599000</v>
      </c>
      <c r="J68" s="22">
        <v>555000</v>
      </c>
      <c r="K68" s="22">
        <v>550000</v>
      </c>
      <c r="L68" s="22">
        <v>670000</v>
      </c>
      <c r="M68" s="22">
        <v>640000</v>
      </c>
      <c r="N68" s="22">
        <v>550000</v>
      </c>
      <c r="O68" s="23">
        <v>11</v>
      </c>
      <c r="P68" s="23">
        <v>15</v>
      </c>
      <c r="Q68" s="23">
        <v>34</v>
      </c>
      <c r="R68" s="22">
        <v>650</v>
      </c>
      <c r="S68" s="22">
        <v>550</v>
      </c>
      <c r="T68" s="24">
        <v>2.2000000000000002</v>
      </c>
      <c r="U68" s="24">
        <v>-0.59999999999999964</v>
      </c>
      <c r="V68" s="24">
        <v>2.8</v>
      </c>
      <c r="W68" s="24">
        <v>3.2</v>
      </c>
      <c r="X68" s="25">
        <v>5.6427378964941571E-2</v>
      </c>
      <c r="Y68" s="24">
        <v>0.5</v>
      </c>
      <c r="Z68" s="24">
        <v>-0.19999999999999996</v>
      </c>
      <c r="AA68" s="24">
        <v>0.7</v>
      </c>
      <c r="AB68" s="24">
        <v>0.9</v>
      </c>
      <c r="AC68" s="26">
        <v>0.27688794983642306</v>
      </c>
      <c r="AD68" s="24">
        <v>4.906978755976847</v>
      </c>
      <c r="AE68" s="6">
        <v>21</v>
      </c>
      <c r="AF68" s="6">
        <v>30</v>
      </c>
      <c r="AG68" s="6">
        <v>40</v>
      </c>
      <c r="AH68" s="27">
        <v>1.0871080139372822</v>
      </c>
      <c r="AI68" s="28">
        <v>615000</v>
      </c>
      <c r="AJ68" s="28">
        <v>482000</v>
      </c>
      <c r="AK68" s="28">
        <v>410000</v>
      </c>
      <c r="AL68" s="29">
        <v>0.27593360995850624</v>
      </c>
      <c r="AM68" s="29">
        <v>0.5</v>
      </c>
      <c r="AN68" s="6">
        <v>2.2999999999999998</v>
      </c>
      <c r="AO68" s="27">
        <v>-0.90000000000000036</v>
      </c>
      <c r="AP68" s="6">
        <v>3.2</v>
      </c>
      <c r="AQ68" s="28">
        <v>580</v>
      </c>
      <c r="AR68" s="28">
        <v>525</v>
      </c>
      <c r="AS68" s="25">
        <v>0.10476190476190476</v>
      </c>
      <c r="AT68" s="30">
        <v>2347.5200000000004</v>
      </c>
      <c r="AU68" s="24">
        <v>0.80169999999999997</v>
      </c>
      <c r="AV68" s="24">
        <v>0.1983</v>
      </c>
      <c r="AW68" s="24">
        <v>0.88390000000000002</v>
      </c>
      <c r="AX68" s="24">
        <v>0.114</v>
      </c>
      <c r="AY68" s="24">
        <v>0.2419</v>
      </c>
      <c r="AZ68" s="24">
        <v>0.56210000000000004</v>
      </c>
      <c r="BA68" s="24">
        <v>0.17610000000000001</v>
      </c>
      <c r="BB68" s="31">
        <v>7</v>
      </c>
      <c r="BC68" s="23">
        <v>20</v>
      </c>
      <c r="BD68" s="32" t="s">
        <v>3088</v>
      </c>
      <c r="BE68" s="33">
        <v>115.846593950669</v>
      </c>
      <c r="BF68" s="33">
        <v>-31.773206108784301</v>
      </c>
      <c r="BG68" s="34">
        <f t="shared" ref="BG68:BG131" si="12">IF(T68&lt;=1, 100, IF(T68&gt;=7, 1, ROUND(100 - ((T68-1)/6)*99, 0)))</f>
        <v>80</v>
      </c>
      <c r="BH68" s="34">
        <f t="shared" ref="BH68:BH131" si="13">IF(AN68&lt;=1, 100, IF(AN68&gt;=7, 1, ROUND(100 - ((AN68-1)/6)*99, 0)))</f>
        <v>79</v>
      </c>
      <c r="BI68" s="34">
        <f t="shared" ref="BI68:BI131" si="14">IF(AH68&lt;=2, 100, IF(AH68&gt;=10, 1, ROUND(100 - ((AH68-2)/8)*99, 0)))</f>
        <v>100</v>
      </c>
      <c r="BJ68" s="34">
        <f t="shared" ref="BJ68:BJ131" si="15">IF(AL68&lt;=0, 1, IF(AL68&gt;=0.2, 100, ROUND(1 + (AL68/0.2)*99, 0)))</f>
        <v>100</v>
      </c>
      <c r="BK68" s="34">
        <f t="shared" ref="BK68:BK131" si="16">IF(BC68&gt;=750, 1, IF(BC68&lt;=50, 100, ROUND(100 - 99 * (((BC68 - 50)/700)^0.75), 0)))</f>
        <v>100</v>
      </c>
      <c r="BL68" s="34">
        <f t="shared" ref="BL68:BL131" si="17">IF(AY68&gt;=0.5, 100, IF(AY68&lt;=0.05, 1, ROUND(1 + ((AY68-0.05)/0.45)*99, 0)))</f>
        <v>43</v>
      </c>
      <c r="BM68" s="35">
        <f t="shared" ref="BM68:BM131" si="18">IF(X68&gt;=0.045, 100, IF(X68&lt;=0.015, 1, ROUND(1 + ((X68-0.015)/0.03)*99, 0)))</f>
        <v>100</v>
      </c>
      <c r="BN68" s="34">
        <f t="shared" ref="BN68:BN131" si="19">IF(AD68&lt;=5, 100, IF(AD68&gt;=15, 1, ROUND(100 - ((AD68-5)/10)*99, 0)))</f>
        <v>100</v>
      </c>
      <c r="BO68" s="35">
        <f t="shared" ref="BO68:BO131" si="20">IF(AC68&lt;=0.25, 100, IF(AC68&gt;=0.4, 1, ROUND(100 - ((AC68-0.25)/0.15)*99, 0)))</f>
        <v>82</v>
      </c>
      <c r="BP68" s="35">
        <f t="shared" ref="BP68:BP131" si="21">IF(Y68&lt;=1, 100, IF(Y68&gt;=7, 1, ROUND(100 - ((Y68-1)/6)*99, 0)))</f>
        <v>100</v>
      </c>
      <c r="BQ68" s="35">
        <f t="shared" ref="BQ68:BQ131" si="22">BB68*10</f>
        <v>70</v>
      </c>
      <c r="BR68" s="35">
        <f t="shared" ref="BR68:BR131" si="23">IF(
  (
    IF($BG$2,0.1,0) + IF($BH$2,0.1,0) + IF($BI$2,0.05,0) + IF($BJ$2,0.05,0) +
    IF($BK$2,0.07,0) + IF($BL$2,0.08,0) + IF($BM$2,0.08,0) + IF($BN$2,0.07,0) +
    IF($BO$2,0.07,0) + IF($BP$2,0.08,0) + IF($BQ$2,0.08,0)
  ) = 0,
  "",
  ROUND(
    (
      IF($BG$2, BG68*0.1, 0) + IF($BH$2, BH68*0.1, 0) + IF($BI$2, BI68*0.05, 0) + IF($BJ$2, BJ68*0.05, 0) +
      IF($BK$2, BK68*0.07, 0) + IF($BL$2, BL68*0.08, 0) + IF($BM$2, BM68*0.08, 0) + IF($BN$2, BN68*0.07, 0) +
      IF($BO$2, BO68*0.07, 0) + IF($BP$2, BP68*0.08, 0) + IF($BQ$2, BQ68*0.08, 0)
    ) /
    (
      IF($BG$2,0.1,0) + IF($BH$2,0.1,0) + IF($BI$2,0.05,0) + IF($BJ$2,0.05,0) +
      IF($BK$2,0.07,0) + IF($BL$2,0.08,0) + IF($BM$2,0.08,0) + IF($BN$2,0.07,0) +
      IF($BO$2,0.07,0) + IF($BP$2,0.08,0) + IF($BQ$2,0.08,0)
    ) * 0.8,
  0)
)</f>
        <v>68</v>
      </c>
    </row>
    <row r="69" spans="2:70" x14ac:dyDescent="0.3">
      <c r="B69" s="6" t="s">
        <v>1565</v>
      </c>
      <c r="C69" s="6">
        <v>310021280</v>
      </c>
      <c r="D69" s="6" t="s">
        <v>624</v>
      </c>
      <c r="E69" s="6" t="s">
        <v>561</v>
      </c>
      <c r="F69" s="6" t="s">
        <v>2698</v>
      </c>
      <c r="G69" s="6" t="s">
        <v>97</v>
      </c>
      <c r="H69" s="6" t="s">
        <v>4995</v>
      </c>
      <c r="I69" s="22">
        <v>380000</v>
      </c>
      <c r="J69" s="22">
        <v>380000</v>
      </c>
      <c r="K69" s="22">
        <v>370000</v>
      </c>
      <c r="L69" s="22">
        <v>404000</v>
      </c>
      <c r="M69" s="22">
        <v>404000</v>
      </c>
      <c r="N69" s="22">
        <v>340000</v>
      </c>
      <c r="O69" s="23">
        <v>51</v>
      </c>
      <c r="P69" s="23">
        <v>42</v>
      </c>
      <c r="Q69" s="23">
        <v>61</v>
      </c>
      <c r="R69" s="22">
        <v>350</v>
      </c>
      <c r="S69" s="22">
        <v>280</v>
      </c>
      <c r="T69" s="24">
        <v>1.1000000000000001</v>
      </c>
      <c r="U69" s="24">
        <v>-0.29999999999999982</v>
      </c>
      <c r="V69" s="24">
        <v>1.4</v>
      </c>
      <c r="W69" s="24">
        <v>1.8</v>
      </c>
      <c r="X69" s="25">
        <v>4.7894736842105261E-2</v>
      </c>
      <c r="Y69" s="24">
        <v>2.9</v>
      </c>
      <c r="Z69" s="24">
        <v>-0.70000000000000018</v>
      </c>
      <c r="AA69" s="24">
        <v>3.6</v>
      </c>
      <c r="AB69" s="24">
        <v>2.5</v>
      </c>
      <c r="AC69" s="26">
        <v>0.21929824561403505</v>
      </c>
      <c r="AD69" s="24">
        <v>4.5787545787545776</v>
      </c>
      <c r="AE69" s="6">
        <v>2</v>
      </c>
      <c r="AF69" s="6">
        <v>0</v>
      </c>
      <c r="AG69" s="6">
        <v>2</v>
      </c>
      <c r="AH69" s="27">
        <v>0</v>
      </c>
      <c r="AI69" s="28">
        <v>520000</v>
      </c>
      <c r="AJ69" s="28">
        <v>400000</v>
      </c>
      <c r="AK69" s="28">
        <v>325000</v>
      </c>
      <c r="AL69" s="29">
        <v>0.3</v>
      </c>
      <c r="AM69" s="29">
        <v>0.6</v>
      </c>
      <c r="AN69" s="6">
        <v>0.6</v>
      </c>
      <c r="AO69" s="27">
        <v>-0.50000000000000011</v>
      </c>
      <c r="AP69" s="6">
        <v>1.1000000000000001</v>
      </c>
      <c r="AQ69" s="28">
        <v>360</v>
      </c>
      <c r="AR69" s="28">
        <v>360</v>
      </c>
      <c r="AS69" s="25">
        <v>0</v>
      </c>
      <c r="AT69" s="30">
        <v>1596.0000000000002</v>
      </c>
      <c r="AU69" s="24">
        <v>0.74509999999999998</v>
      </c>
      <c r="AV69" s="24">
        <v>0.25490000000000002</v>
      </c>
      <c r="AW69" s="24">
        <v>0.96819999999999995</v>
      </c>
      <c r="AX69" s="24">
        <v>1.9800000000000002E-2</v>
      </c>
      <c r="AY69" s="24">
        <v>0.3231</v>
      </c>
      <c r="AZ69" s="24">
        <v>0.43540000000000001</v>
      </c>
      <c r="BA69" s="24">
        <v>0.20300000000000001</v>
      </c>
      <c r="BB69" s="31">
        <v>2</v>
      </c>
      <c r="BC69" s="23">
        <v>71</v>
      </c>
      <c r="BD69" s="32" t="s">
        <v>3883</v>
      </c>
      <c r="BE69" s="33">
        <v>152.343191117716</v>
      </c>
      <c r="BF69" s="33">
        <v>-27.688363054208601</v>
      </c>
      <c r="BG69" s="34">
        <f t="shared" si="12"/>
        <v>98</v>
      </c>
      <c r="BH69" s="34">
        <f t="shared" si="13"/>
        <v>100</v>
      </c>
      <c r="BI69" s="34">
        <f t="shared" si="14"/>
        <v>100</v>
      </c>
      <c r="BJ69" s="34">
        <f t="shared" si="15"/>
        <v>100</v>
      </c>
      <c r="BK69" s="34">
        <f t="shared" si="16"/>
        <v>93</v>
      </c>
      <c r="BL69" s="34">
        <f t="shared" si="17"/>
        <v>61</v>
      </c>
      <c r="BM69" s="35">
        <f t="shared" si="18"/>
        <v>100</v>
      </c>
      <c r="BN69" s="34">
        <f t="shared" si="19"/>
        <v>100</v>
      </c>
      <c r="BO69" s="35">
        <f t="shared" si="20"/>
        <v>100</v>
      </c>
      <c r="BP69" s="35">
        <f t="shared" si="21"/>
        <v>69</v>
      </c>
      <c r="BQ69" s="35">
        <f t="shared" si="22"/>
        <v>20</v>
      </c>
      <c r="BR69" s="35">
        <f t="shared" si="23"/>
        <v>68</v>
      </c>
    </row>
    <row r="70" spans="2:70" x14ac:dyDescent="0.3">
      <c r="B70" s="6" t="s">
        <v>695</v>
      </c>
      <c r="C70" s="6">
        <v>403021060</v>
      </c>
      <c r="D70" s="6" t="s">
        <v>489</v>
      </c>
      <c r="E70" s="6" t="s">
        <v>186</v>
      </c>
      <c r="F70" s="6" t="s">
        <v>2379</v>
      </c>
      <c r="G70" s="6" t="s">
        <v>82</v>
      </c>
      <c r="H70" s="6" t="s">
        <v>4995</v>
      </c>
      <c r="I70" s="22">
        <v>560000</v>
      </c>
      <c r="J70" s="22">
        <v>560000</v>
      </c>
      <c r="K70" s="22">
        <v>539550</v>
      </c>
      <c r="L70" s="22">
        <v>641000</v>
      </c>
      <c r="M70" s="22">
        <v>641000</v>
      </c>
      <c r="N70" s="22">
        <v>581500</v>
      </c>
      <c r="O70" s="23">
        <v>17</v>
      </c>
      <c r="P70" s="23">
        <v>17</v>
      </c>
      <c r="Q70" s="23">
        <v>24</v>
      </c>
      <c r="R70" s="22">
        <v>440</v>
      </c>
      <c r="S70" s="22">
        <v>450</v>
      </c>
      <c r="T70" s="24">
        <v>2.7</v>
      </c>
      <c r="U70" s="24">
        <v>-1.0999999999999996</v>
      </c>
      <c r="V70" s="24">
        <v>3.8</v>
      </c>
      <c r="W70" s="24">
        <v>3.8</v>
      </c>
      <c r="X70" s="25">
        <v>4.0857142857142856E-2</v>
      </c>
      <c r="Y70" s="24">
        <v>1.9</v>
      </c>
      <c r="Z70" s="24">
        <v>-1.7000000000000002</v>
      </c>
      <c r="AA70" s="24">
        <v>3.6</v>
      </c>
      <c r="AB70" s="24">
        <v>4.9000000000000004</v>
      </c>
      <c r="AC70" s="26">
        <v>0.21573703616537221</v>
      </c>
      <c r="AD70" s="24">
        <v>5.280277108942677</v>
      </c>
      <c r="AE70" s="6">
        <v>32</v>
      </c>
      <c r="AF70" s="6">
        <v>42</v>
      </c>
      <c r="AG70" s="6">
        <v>27</v>
      </c>
      <c r="AH70" s="27">
        <v>1.2083333333333333</v>
      </c>
      <c r="AI70" s="28">
        <v>597000</v>
      </c>
      <c r="AJ70" s="28">
        <v>520500</v>
      </c>
      <c r="AK70" s="28">
        <v>495000</v>
      </c>
      <c r="AL70" s="29">
        <v>0.14697406340057637</v>
      </c>
      <c r="AM70" s="29">
        <v>0.20606060606060606</v>
      </c>
      <c r="AN70" s="6">
        <v>2.5</v>
      </c>
      <c r="AO70" s="27">
        <v>0.10000000000000009</v>
      </c>
      <c r="AP70" s="6">
        <v>2.4</v>
      </c>
      <c r="AQ70" s="28">
        <v>500</v>
      </c>
      <c r="AR70" s="28">
        <v>460</v>
      </c>
      <c r="AS70" s="25">
        <v>8.6956521739130432E-2</v>
      </c>
      <c r="AT70" s="30">
        <v>2039.5200000000002</v>
      </c>
      <c r="AU70" s="24">
        <v>0.75319999999999998</v>
      </c>
      <c r="AV70" s="24">
        <v>0.24679999999999999</v>
      </c>
      <c r="AW70" s="24">
        <v>0.92810000000000004</v>
      </c>
      <c r="AX70" s="24">
        <v>0.06</v>
      </c>
      <c r="AY70" s="24">
        <v>0.39610000000000001</v>
      </c>
      <c r="AZ70" s="24">
        <v>0.43490000000000001</v>
      </c>
      <c r="BA70" s="24">
        <v>0.1492</v>
      </c>
      <c r="BB70" s="31">
        <v>8</v>
      </c>
      <c r="BC70" s="23">
        <v>15</v>
      </c>
      <c r="BD70" s="32" t="s">
        <v>3128</v>
      </c>
      <c r="BE70" s="33">
        <v>138.53497919473699</v>
      </c>
      <c r="BF70" s="33">
        <v>-35.0433833966961</v>
      </c>
      <c r="BG70" s="34">
        <f t="shared" si="12"/>
        <v>72</v>
      </c>
      <c r="BH70" s="34">
        <f t="shared" si="13"/>
        <v>75</v>
      </c>
      <c r="BI70" s="34">
        <f t="shared" si="14"/>
        <v>100</v>
      </c>
      <c r="BJ70" s="34">
        <f t="shared" si="15"/>
        <v>74</v>
      </c>
      <c r="BK70" s="34">
        <f t="shared" si="16"/>
        <v>100</v>
      </c>
      <c r="BL70" s="34">
        <f t="shared" si="17"/>
        <v>77</v>
      </c>
      <c r="BM70" s="35">
        <f t="shared" si="18"/>
        <v>86</v>
      </c>
      <c r="BN70" s="34">
        <f t="shared" si="19"/>
        <v>97</v>
      </c>
      <c r="BO70" s="35">
        <f t="shared" si="20"/>
        <v>100</v>
      </c>
      <c r="BP70" s="35">
        <f t="shared" si="21"/>
        <v>85</v>
      </c>
      <c r="BQ70" s="35">
        <f t="shared" si="22"/>
        <v>80</v>
      </c>
      <c r="BR70" s="35">
        <f t="shared" si="23"/>
        <v>68</v>
      </c>
    </row>
    <row r="71" spans="2:70" x14ac:dyDescent="0.3">
      <c r="B71" s="6" t="s">
        <v>334</v>
      </c>
      <c r="C71" s="6">
        <v>801081095</v>
      </c>
      <c r="D71" s="6" t="s">
        <v>106</v>
      </c>
      <c r="E71" s="6" t="s">
        <v>107</v>
      </c>
      <c r="F71" s="6" t="s">
        <v>2703</v>
      </c>
      <c r="G71" s="6" t="s">
        <v>108</v>
      </c>
      <c r="H71" s="6" t="s">
        <v>4995</v>
      </c>
      <c r="I71" s="22">
        <v>599000</v>
      </c>
      <c r="J71" s="22">
        <v>599000</v>
      </c>
      <c r="K71" s="22">
        <v>595000</v>
      </c>
      <c r="L71" s="22">
        <v>719000</v>
      </c>
      <c r="M71" s="22">
        <v>605000</v>
      </c>
      <c r="N71" s="22">
        <v>540000</v>
      </c>
      <c r="O71" s="23">
        <v>18</v>
      </c>
      <c r="P71" s="23">
        <v>18</v>
      </c>
      <c r="Q71" s="23">
        <v>40</v>
      </c>
      <c r="R71" s="22">
        <v>590</v>
      </c>
      <c r="S71" s="22">
        <v>540</v>
      </c>
      <c r="T71" s="24">
        <v>1.5</v>
      </c>
      <c r="U71" s="24">
        <v>0.30000000000000004</v>
      </c>
      <c r="V71" s="24">
        <v>1.2</v>
      </c>
      <c r="W71" s="24">
        <v>0.6</v>
      </c>
      <c r="X71" s="25">
        <v>5.1218697829716192E-2</v>
      </c>
      <c r="Y71" s="24">
        <v>1.5</v>
      </c>
      <c r="Z71" s="24">
        <v>0.30000000000000004</v>
      </c>
      <c r="AA71" s="24">
        <v>1.2</v>
      </c>
      <c r="AB71" s="24">
        <v>1.8</v>
      </c>
      <c r="AC71" s="26">
        <v>0.23868858825813968</v>
      </c>
      <c r="AD71" s="24">
        <v>4.6601846273346048</v>
      </c>
      <c r="AE71" s="6">
        <v>8</v>
      </c>
      <c r="AF71" s="6">
        <v>17</v>
      </c>
      <c r="AG71" s="6">
        <v>11</v>
      </c>
      <c r="AH71" s="27">
        <v>3.3913043478260869</v>
      </c>
      <c r="AI71" s="28">
        <v>700000</v>
      </c>
      <c r="AJ71" s="28">
        <v>695000</v>
      </c>
      <c r="AK71" s="28">
        <v>617000</v>
      </c>
      <c r="AL71" s="29">
        <v>7.1942446043165471E-3</v>
      </c>
      <c r="AM71" s="29">
        <v>0.13452188006482982</v>
      </c>
      <c r="AN71" s="6">
        <v>1.7</v>
      </c>
      <c r="AO71" s="27">
        <v>0.39999999999999991</v>
      </c>
      <c r="AP71" s="6">
        <v>1.3</v>
      </c>
      <c r="AQ71" s="28">
        <v>570</v>
      </c>
      <c r="AR71" s="28">
        <v>520</v>
      </c>
      <c r="AS71" s="25">
        <v>9.6153846153846159E-2</v>
      </c>
      <c r="AT71" s="30">
        <v>2471.84</v>
      </c>
      <c r="AU71" s="24">
        <v>0.72240000000000004</v>
      </c>
      <c r="AV71" s="24">
        <v>0.27760000000000001</v>
      </c>
      <c r="AW71" s="24">
        <v>0.86929999999999996</v>
      </c>
      <c r="AX71" s="24">
        <v>0.12989999999999999</v>
      </c>
      <c r="AY71" s="24">
        <v>0.31919999999999998</v>
      </c>
      <c r="AZ71" s="24">
        <v>0.41160000000000002</v>
      </c>
      <c r="BA71" s="24">
        <v>0.24729999999999999</v>
      </c>
      <c r="BB71" s="31">
        <v>8</v>
      </c>
      <c r="BC71" s="23">
        <v>68</v>
      </c>
      <c r="BD71" s="32" t="s">
        <v>2851</v>
      </c>
      <c r="BE71" s="33">
        <v>149.037201005632</v>
      </c>
      <c r="BF71" s="33">
        <v>-35.346550302802697</v>
      </c>
      <c r="BG71" s="34">
        <f t="shared" si="12"/>
        <v>92</v>
      </c>
      <c r="BH71" s="34">
        <f t="shared" si="13"/>
        <v>88</v>
      </c>
      <c r="BI71" s="34">
        <f t="shared" si="14"/>
        <v>83</v>
      </c>
      <c r="BJ71" s="34">
        <f t="shared" si="15"/>
        <v>5</v>
      </c>
      <c r="BK71" s="34">
        <f t="shared" si="16"/>
        <v>94</v>
      </c>
      <c r="BL71" s="34">
        <f t="shared" si="17"/>
        <v>60</v>
      </c>
      <c r="BM71" s="35">
        <f t="shared" si="18"/>
        <v>100</v>
      </c>
      <c r="BN71" s="34">
        <f t="shared" si="19"/>
        <v>100</v>
      </c>
      <c r="BO71" s="35">
        <f t="shared" si="20"/>
        <v>100</v>
      </c>
      <c r="BP71" s="35">
        <f t="shared" si="21"/>
        <v>92</v>
      </c>
      <c r="BQ71" s="35">
        <f t="shared" si="22"/>
        <v>80</v>
      </c>
      <c r="BR71" s="35">
        <f t="shared" si="23"/>
        <v>67</v>
      </c>
    </row>
    <row r="72" spans="2:70" x14ac:dyDescent="0.3">
      <c r="B72" s="6" t="s">
        <v>1236</v>
      </c>
      <c r="C72" s="6">
        <v>402051055</v>
      </c>
      <c r="D72" s="6" t="s">
        <v>466</v>
      </c>
      <c r="E72" s="6" t="s">
        <v>420</v>
      </c>
      <c r="F72" s="6" t="s">
        <v>2379</v>
      </c>
      <c r="G72" s="6" t="s">
        <v>82</v>
      </c>
      <c r="H72" s="6" t="s">
        <v>4995</v>
      </c>
      <c r="I72" s="22">
        <v>544500</v>
      </c>
      <c r="J72" s="22">
        <v>544500</v>
      </c>
      <c r="K72" s="22">
        <v>437090</v>
      </c>
      <c r="L72" s="22">
        <v>565000</v>
      </c>
      <c r="M72" s="22">
        <v>535000</v>
      </c>
      <c r="N72" s="22">
        <v>451000</v>
      </c>
      <c r="O72" s="23">
        <v>22</v>
      </c>
      <c r="P72" s="23">
        <v>20</v>
      </c>
      <c r="Q72" s="23">
        <v>27</v>
      </c>
      <c r="R72" s="22">
        <v>475</v>
      </c>
      <c r="S72" s="22">
        <v>400</v>
      </c>
      <c r="T72" s="24">
        <v>2</v>
      </c>
      <c r="U72" s="24">
        <v>0.10000000000000009</v>
      </c>
      <c r="V72" s="24">
        <v>1.9</v>
      </c>
      <c r="W72" s="24">
        <v>1.8</v>
      </c>
      <c r="X72" s="25">
        <v>4.5362718089990817E-2</v>
      </c>
      <c r="Y72" s="24">
        <v>0.8</v>
      </c>
      <c r="Z72" s="24">
        <v>-0.19999999999999996</v>
      </c>
      <c r="AA72" s="24">
        <v>1</v>
      </c>
      <c r="AB72" s="24">
        <v>1.6</v>
      </c>
      <c r="AC72" s="26">
        <v>0.28425411719647642</v>
      </c>
      <c r="AD72" s="24">
        <v>6.2662496685619997</v>
      </c>
      <c r="AE72" s="6">
        <v>17</v>
      </c>
      <c r="AF72" s="6">
        <v>21</v>
      </c>
      <c r="AG72" s="6">
        <v>23</v>
      </c>
      <c r="AH72" s="27">
        <v>1.4430379746835444</v>
      </c>
      <c r="AI72" s="28">
        <v>580000</v>
      </c>
      <c r="AJ72" s="28">
        <v>500000</v>
      </c>
      <c r="AK72" s="28">
        <v>425000</v>
      </c>
      <c r="AL72" s="29">
        <v>0.16</v>
      </c>
      <c r="AM72" s="29">
        <v>0.36470588235294116</v>
      </c>
      <c r="AN72" s="6">
        <v>1.7</v>
      </c>
      <c r="AO72" s="27">
        <v>0.19999999999999996</v>
      </c>
      <c r="AP72" s="6">
        <v>1.5</v>
      </c>
      <c r="AQ72" s="28">
        <v>495</v>
      </c>
      <c r="AR72" s="28">
        <v>440</v>
      </c>
      <c r="AS72" s="25">
        <v>0.125</v>
      </c>
      <c r="AT72" s="30">
        <v>1671.0400000000002</v>
      </c>
      <c r="AU72" s="24">
        <v>0.7117</v>
      </c>
      <c r="AV72" s="24">
        <v>0.2883</v>
      </c>
      <c r="AW72" s="24">
        <v>0.83689999999999998</v>
      </c>
      <c r="AX72" s="24">
        <v>4.0899999999999999E-2</v>
      </c>
      <c r="AY72" s="24">
        <v>0.36830000000000002</v>
      </c>
      <c r="AZ72" s="24">
        <v>0.4199</v>
      </c>
      <c r="BA72" s="24">
        <v>0.1726</v>
      </c>
      <c r="BB72" s="31">
        <v>4.5</v>
      </c>
      <c r="BC72" s="23">
        <v>15</v>
      </c>
      <c r="BD72" s="32" t="s">
        <v>3582</v>
      </c>
      <c r="BE72" s="33">
        <v>138.725348917497</v>
      </c>
      <c r="BF72" s="33">
        <v>-34.830092828352399</v>
      </c>
      <c r="BG72" s="34">
        <f t="shared" si="12"/>
        <v>84</v>
      </c>
      <c r="BH72" s="34">
        <f t="shared" si="13"/>
        <v>88</v>
      </c>
      <c r="BI72" s="34">
        <f t="shared" si="14"/>
        <v>100</v>
      </c>
      <c r="BJ72" s="34">
        <f t="shared" si="15"/>
        <v>80</v>
      </c>
      <c r="BK72" s="34">
        <f t="shared" si="16"/>
        <v>100</v>
      </c>
      <c r="BL72" s="34">
        <f t="shared" si="17"/>
        <v>71</v>
      </c>
      <c r="BM72" s="35">
        <f t="shared" si="18"/>
        <v>100</v>
      </c>
      <c r="BN72" s="34">
        <f t="shared" si="19"/>
        <v>87</v>
      </c>
      <c r="BO72" s="35">
        <f t="shared" si="20"/>
        <v>77</v>
      </c>
      <c r="BP72" s="35">
        <f t="shared" si="21"/>
        <v>100</v>
      </c>
      <c r="BQ72" s="35">
        <f t="shared" si="22"/>
        <v>45</v>
      </c>
      <c r="BR72" s="35">
        <f t="shared" si="23"/>
        <v>67</v>
      </c>
    </row>
    <row r="73" spans="2:70" x14ac:dyDescent="0.3">
      <c r="B73" s="6" t="s">
        <v>2081</v>
      </c>
      <c r="C73" s="6">
        <v>111011211</v>
      </c>
      <c r="D73" s="6" t="s">
        <v>329</v>
      </c>
      <c r="E73" s="6" t="s">
        <v>330</v>
      </c>
      <c r="F73" s="6" t="s">
        <v>2847</v>
      </c>
      <c r="G73" s="6" t="s">
        <v>77</v>
      </c>
      <c r="H73" s="6" t="s">
        <v>4995</v>
      </c>
      <c r="I73" s="22">
        <v>360000</v>
      </c>
      <c r="J73" s="22">
        <v>390000</v>
      </c>
      <c r="K73" s="22">
        <v>350000</v>
      </c>
      <c r="L73" s="22">
        <v>317000</v>
      </c>
      <c r="M73" s="22">
        <v>317000</v>
      </c>
      <c r="N73" s="22">
        <v>303500</v>
      </c>
      <c r="O73" s="23">
        <v>25</v>
      </c>
      <c r="P73" s="23">
        <v>34</v>
      </c>
      <c r="Q73" s="23">
        <v>49</v>
      </c>
      <c r="R73" s="22">
        <v>500</v>
      </c>
      <c r="S73" s="22">
        <v>395</v>
      </c>
      <c r="T73" s="24">
        <v>1.8</v>
      </c>
      <c r="U73" s="24">
        <v>-0.19999999999999996</v>
      </c>
      <c r="V73" s="24">
        <v>2</v>
      </c>
      <c r="W73" s="24">
        <v>1.1000000000000001</v>
      </c>
      <c r="X73" s="25">
        <v>7.2222222222222215E-2</v>
      </c>
      <c r="Y73" s="24">
        <v>0.6</v>
      </c>
      <c r="Z73" s="24">
        <v>-0.20000000000000007</v>
      </c>
      <c r="AA73" s="24">
        <v>0.8</v>
      </c>
      <c r="AB73" s="24">
        <v>0.9</v>
      </c>
      <c r="AC73" s="26">
        <v>0.27936706597532629</v>
      </c>
      <c r="AD73" s="24">
        <v>3.8681593750429788</v>
      </c>
      <c r="AE73" s="6">
        <v>70</v>
      </c>
      <c r="AF73" s="6">
        <v>83</v>
      </c>
      <c r="AG73" s="6">
        <v>82</v>
      </c>
      <c r="AH73" s="27">
        <v>2.5637982195845699</v>
      </c>
      <c r="AI73" s="28">
        <v>655000</v>
      </c>
      <c r="AJ73" s="28">
        <v>640000</v>
      </c>
      <c r="AK73" s="28">
        <v>621000</v>
      </c>
      <c r="AL73" s="29">
        <v>2.34375E-2</v>
      </c>
      <c r="AM73" s="29">
        <v>5.4750402576489533E-2</v>
      </c>
      <c r="AN73" s="6">
        <v>2</v>
      </c>
      <c r="AO73" s="27">
        <v>0</v>
      </c>
      <c r="AP73" s="6">
        <v>2</v>
      </c>
      <c r="AQ73" s="28">
        <v>550</v>
      </c>
      <c r="AR73" s="28">
        <v>500</v>
      </c>
      <c r="AS73" s="25">
        <v>0.1</v>
      </c>
      <c r="AT73" s="30">
        <v>1789.7600000000002</v>
      </c>
      <c r="AU73" s="24">
        <v>0.65559999999999996</v>
      </c>
      <c r="AV73" s="24">
        <v>0.34439999999999998</v>
      </c>
      <c r="AW73" s="24">
        <v>0.92510000000000003</v>
      </c>
      <c r="AX73" s="24">
        <v>5.8599999999999999E-2</v>
      </c>
      <c r="AY73" s="24">
        <v>0.55230000000000001</v>
      </c>
      <c r="AZ73" s="24">
        <v>0.28110000000000002</v>
      </c>
      <c r="BA73" s="24">
        <v>0.13059999999999999</v>
      </c>
      <c r="BB73" s="31">
        <v>6</v>
      </c>
      <c r="BC73" s="23">
        <v>107</v>
      </c>
      <c r="BD73" s="32" t="s">
        <v>4370</v>
      </c>
      <c r="BE73" s="33">
        <v>151.71375619079501</v>
      </c>
      <c r="BF73" s="33">
        <v>-33.005046518484797</v>
      </c>
      <c r="BG73" s="34">
        <f t="shared" si="12"/>
        <v>87</v>
      </c>
      <c r="BH73" s="34">
        <f t="shared" si="13"/>
        <v>84</v>
      </c>
      <c r="BI73" s="34">
        <f t="shared" si="14"/>
        <v>93</v>
      </c>
      <c r="BJ73" s="34">
        <f t="shared" si="15"/>
        <v>13</v>
      </c>
      <c r="BK73" s="34">
        <f t="shared" si="16"/>
        <v>85</v>
      </c>
      <c r="BL73" s="34">
        <f t="shared" si="17"/>
        <v>100</v>
      </c>
      <c r="BM73" s="35">
        <f t="shared" si="18"/>
        <v>100</v>
      </c>
      <c r="BN73" s="34">
        <f t="shared" si="19"/>
        <v>100</v>
      </c>
      <c r="BO73" s="35">
        <f t="shared" si="20"/>
        <v>81</v>
      </c>
      <c r="BP73" s="35">
        <f t="shared" si="21"/>
        <v>100</v>
      </c>
      <c r="BQ73" s="35">
        <f t="shared" si="22"/>
        <v>60</v>
      </c>
      <c r="BR73" s="35">
        <f t="shared" si="23"/>
        <v>67</v>
      </c>
    </row>
    <row r="74" spans="2:70" x14ac:dyDescent="0.3">
      <c r="B74" s="6" t="s">
        <v>472</v>
      </c>
      <c r="C74" s="6">
        <v>124031459</v>
      </c>
      <c r="D74" s="6" t="s">
        <v>220</v>
      </c>
      <c r="E74" s="6" t="s">
        <v>194</v>
      </c>
      <c r="F74" s="6" t="s">
        <v>2757</v>
      </c>
      <c r="G74" s="6" t="s">
        <v>77</v>
      </c>
      <c r="H74" s="6" t="s">
        <v>4995</v>
      </c>
      <c r="I74" s="22">
        <v>760000</v>
      </c>
      <c r="J74" s="22">
        <v>760000</v>
      </c>
      <c r="K74" s="22">
        <v>747780</v>
      </c>
      <c r="L74" s="22">
        <v>840000</v>
      </c>
      <c r="M74" s="22">
        <v>815000</v>
      </c>
      <c r="N74" s="22">
        <v>770000</v>
      </c>
      <c r="O74" s="23">
        <v>24</v>
      </c>
      <c r="P74" s="23">
        <v>25</v>
      </c>
      <c r="Q74" s="23">
        <v>23</v>
      </c>
      <c r="R74" s="22">
        <v>575</v>
      </c>
      <c r="S74" s="22">
        <v>540</v>
      </c>
      <c r="T74" s="24">
        <v>1.5</v>
      </c>
      <c r="U74" s="24">
        <v>0.10000000000000009</v>
      </c>
      <c r="V74" s="24">
        <v>1.4</v>
      </c>
      <c r="W74" s="24">
        <v>0.9</v>
      </c>
      <c r="X74" s="25">
        <v>3.9342105263157894E-2</v>
      </c>
      <c r="Y74" s="24">
        <v>1.5</v>
      </c>
      <c r="Z74" s="24">
        <v>-0.70000000000000018</v>
      </c>
      <c r="AA74" s="24">
        <v>2.2000000000000002</v>
      </c>
      <c r="AB74" s="24">
        <v>3.2</v>
      </c>
      <c r="AC74" s="26">
        <v>0.24193819846505987</v>
      </c>
      <c r="AD74" s="24">
        <v>6.1495996934262713</v>
      </c>
      <c r="AE74" s="6">
        <v>131</v>
      </c>
      <c r="AF74" s="6">
        <v>144</v>
      </c>
      <c r="AG74" s="6">
        <v>162</v>
      </c>
      <c r="AH74" s="27">
        <v>3.2987012987012987</v>
      </c>
      <c r="AI74" s="28">
        <v>585000</v>
      </c>
      <c r="AJ74" s="28">
        <v>535000</v>
      </c>
      <c r="AK74" s="28">
        <v>557000</v>
      </c>
      <c r="AL74" s="29">
        <v>9.3457943925233641E-2</v>
      </c>
      <c r="AM74" s="29">
        <v>5.0269299820466788E-2</v>
      </c>
      <c r="AN74" s="6">
        <v>2.1</v>
      </c>
      <c r="AO74" s="27">
        <v>-0.10000000000000009</v>
      </c>
      <c r="AP74" s="6">
        <v>2.2000000000000002</v>
      </c>
      <c r="AQ74" s="28">
        <v>530</v>
      </c>
      <c r="AR74" s="28">
        <v>490</v>
      </c>
      <c r="AS74" s="25">
        <v>8.1632653061224483E-2</v>
      </c>
      <c r="AT74" s="30">
        <v>2376.6400000000003</v>
      </c>
      <c r="AU74" s="24">
        <v>0.77659999999999996</v>
      </c>
      <c r="AV74" s="24">
        <v>0.22339999999999999</v>
      </c>
      <c r="AW74" s="24">
        <v>0.8831</v>
      </c>
      <c r="AX74" s="24">
        <v>8.2199999999999995E-2</v>
      </c>
      <c r="AY74" s="24">
        <v>0.38109999999999999</v>
      </c>
      <c r="AZ74" s="24">
        <v>0.4128</v>
      </c>
      <c r="BA74" s="24">
        <v>0.18790000000000001</v>
      </c>
      <c r="BB74" s="31">
        <v>6.5</v>
      </c>
      <c r="BC74" s="23">
        <v>52</v>
      </c>
      <c r="BD74" s="32" t="s">
        <v>2956</v>
      </c>
      <c r="BE74" s="33">
        <v>150.661369477286</v>
      </c>
      <c r="BF74" s="33">
        <v>-33.747171520456298</v>
      </c>
      <c r="BG74" s="34">
        <f t="shared" si="12"/>
        <v>92</v>
      </c>
      <c r="BH74" s="34">
        <f t="shared" si="13"/>
        <v>82</v>
      </c>
      <c r="BI74" s="34">
        <f t="shared" si="14"/>
        <v>84</v>
      </c>
      <c r="BJ74" s="34">
        <f t="shared" si="15"/>
        <v>47</v>
      </c>
      <c r="BK74" s="34">
        <f t="shared" si="16"/>
        <v>99</v>
      </c>
      <c r="BL74" s="34">
        <f t="shared" si="17"/>
        <v>74</v>
      </c>
      <c r="BM74" s="35">
        <f t="shared" si="18"/>
        <v>81</v>
      </c>
      <c r="BN74" s="34">
        <f t="shared" si="19"/>
        <v>89</v>
      </c>
      <c r="BO74" s="35">
        <f t="shared" si="20"/>
        <v>100</v>
      </c>
      <c r="BP74" s="35">
        <f t="shared" si="21"/>
        <v>92</v>
      </c>
      <c r="BQ74" s="35">
        <f t="shared" si="22"/>
        <v>65</v>
      </c>
      <c r="BR74" s="35">
        <f t="shared" si="23"/>
        <v>67</v>
      </c>
    </row>
    <row r="75" spans="2:70" x14ac:dyDescent="0.3">
      <c r="B75" s="6" t="s">
        <v>1897</v>
      </c>
      <c r="C75" s="6">
        <v>303031062</v>
      </c>
      <c r="D75" s="6" t="s">
        <v>1521</v>
      </c>
      <c r="E75" s="6" t="s">
        <v>881</v>
      </c>
      <c r="F75" s="6" t="s">
        <v>2780</v>
      </c>
      <c r="G75" s="6" t="s">
        <v>97</v>
      </c>
      <c r="H75" s="6" t="s">
        <v>4995</v>
      </c>
      <c r="I75" s="22">
        <v>460000</v>
      </c>
      <c r="J75" s="22">
        <v>460000</v>
      </c>
      <c r="K75" s="22">
        <v>588500</v>
      </c>
      <c r="L75" s="22">
        <v>743000</v>
      </c>
      <c r="M75" s="22">
        <v>743000</v>
      </c>
      <c r="N75" s="22">
        <v>588000</v>
      </c>
      <c r="O75" s="23">
        <v>21</v>
      </c>
      <c r="P75" s="23">
        <v>21</v>
      </c>
      <c r="Q75" s="23">
        <v>22</v>
      </c>
      <c r="R75" s="22">
        <v>580</v>
      </c>
      <c r="S75" s="22">
        <v>575</v>
      </c>
      <c r="T75" s="24">
        <v>0.9</v>
      </c>
      <c r="U75" s="24">
        <v>0.4</v>
      </c>
      <c r="V75" s="24">
        <v>0.5</v>
      </c>
      <c r="W75" s="24">
        <v>2.2999999999999998</v>
      </c>
      <c r="X75" s="25">
        <v>6.5565217391304345E-2</v>
      </c>
      <c r="Y75" s="24">
        <v>2.9</v>
      </c>
      <c r="Z75" s="24">
        <v>-1</v>
      </c>
      <c r="AA75" s="24">
        <v>3.9</v>
      </c>
      <c r="AB75" s="24">
        <v>4.8</v>
      </c>
      <c r="AC75" s="26">
        <v>0.25138696255201104</v>
      </c>
      <c r="AD75" s="24">
        <v>3.8341512856075961</v>
      </c>
      <c r="AE75" s="6">
        <v>120</v>
      </c>
      <c r="AF75" s="6">
        <v>110</v>
      </c>
      <c r="AG75" s="6">
        <v>96</v>
      </c>
      <c r="AH75" s="27">
        <v>5.4367346938775505</v>
      </c>
      <c r="AI75" s="28">
        <v>700000</v>
      </c>
      <c r="AJ75" s="28">
        <v>610000</v>
      </c>
      <c r="AK75" s="28">
        <v>527000</v>
      </c>
      <c r="AL75" s="29">
        <v>0.14754098360655737</v>
      </c>
      <c r="AM75" s="29">
        <v>0.32827324478178366</v>
      </c>
      <c r="AN75" s="6">
        <v>2.2000000000000002</v>
      </c>
      <c r="AO75" s="27">
        <v>-0.29999999999999982</v>
      </c>
      <c r="AP75" s="6">
        <v>2.5</v>
      </c>
      <c r="AQ75" s="28">
        <v>645</v>
      </c>
      <c r="AR75" s="28">
        <v>615</v>
      </c>
      <c r="AS75" s="25">
        <v>4.878048780487805E-2</v>
      </c>
      <c r="AT75" s="30">
        <v>2307.2000000000003</v>
      </c>
      <c r="AU75" s="24">
        <v>0.80410000000000004</v>
      </c>
      <c r="AV75" s="24">
        <v>0.19589999999999999</v>
      </c>
      <c r="AW75" s="24">
        <v>0.94030000000000002</v>
      </c>
      <c r="AX75" s="24">
        <v>3.56E-2</v>
      </c>
      <c r="AY75" s="24">
        <v>0.34079999999999999</v>
      </c>
      <c r="AZ75" s="24">
        <v>0.3669</v>
      </c>
      <c r="BA75" s="24">
        <v>0.27389999999999998</v>
      </c>
      <c r="BB75" s="31">
        <v>6</v>
      </c>
      <c r="BC75" s="23">
        <v>10</v>
      </c>
      <c r="BD75" s="32" t="s">
        <v>4196</v>
      </c>
      <c r="BE75" s="33">
        <v>153.105923040752</v>
      </c>
      <c r="BF75" s="33">
        <v>-27.5305455041985</v>
      </c>
      <c r="BG75" s="34">
        <f t="shared" si="12"/>
        <v>100</v>
      </c>
      <c r="BH75" s="34">
        <f t="shared" si="13"/>
        <v>80</v>
      </c>
      <c r="BI75" s="34">
        <f t="shared" si="14"/>
        <v>57</v>
      </c>
      <c r="BJ75" s="34">
        <f t="shared" si="15"/>
        <v>74</v>
      </c>
      <c r="BK75" s="34">
        <f t="shared" si="16"/>
        <v>100</v>
      </c>
      <c r="BL75" s="34">
        <f t="shared" si="17"/>
        <v>65</v>
      </c>
      <c r="BM75" s="35">
        <f t="shared" si="18"/>
        <v>100</v>
      </c>
      <c r="BN75" s="34">
        <f t="shared" si="19"/>
        <v>100</v>
      </c>
      <c r="BO75" s="35">
        <f t="shared" si="20"/>
        <v>99</v>
      </c>
      <c r="BP75" s="35">
        <f t="shared" si="21"/>
        <v>69</v>
      </c>
      <c r="BQ75" s="35">
        <f t="shared" si="22"/>
        <v>60</v>
      </c>
      <c r="BR75" s="35">
        <f t="shared" si="23"/>
        <v>67</v>
      </c>
    </row>
    <row r="76" spans="2:70" x14ac:dyDescent="0.3">
      <c r="B76" s="6" t="s">
        <v>879</v>
      </c>
      <c r="C76" s="6">
        <v>303041071</v>
      </c>
      <c r="D76" s="6" t="s">
        <v>880</v>
      </c>
      <c r="E76" s="6" t="s">
        <v>881</v>
      </c>
      <c r="F76" s="6" t="s">
        <v>2780</v>
      </c>
      <c r="G76" s="6" t="s">
        <v>97</v>
      </c>
      <c r="H76" s="6" t="s">
        <v>4995</v>
      </c>
      <c r="I76" s="22">
        <v>699000</v>
      </c>
      <c r="J76" s="22">
        <v>699000</v>
      </c>
      <c r="K76" s="22">
        <v>295000</v>
      </c>
      <c r="L76" s="22">
        <v>760000</v>
      </c>
      <c r="M76" s="22">
        <v>760000</v>
      </c>
      <c r="N76" s="22">
        <v>305000</v>
      </c>
      <c r="O76" s="23">
        <v>11</v>
      </c>
      <c r="P76" s="23">
        <v>11</v>
      </c>
      <c r="Q76" s="23">
        <v>18</v>
      </c>
      <c r="R76" s="22">
        <v>450</v>
      </c>
      <c r="S76" s="22">
        <v>410</v>
      </c>
      <c r="T76" s="24">
        <v>1.8</v>
      </c>
      <c r="U76" s="24">
        <v>0.7</v>
      </c>
      <c r="V76" s="24">
        <v>1.1000000000000001</v>
      </c>
      <c r="W76" s="24">
        <v>0.4</v>
      </c>
      <c r="X76" s="25">
        <v>3.3476394849785408E-2</v>
      </c>
      <c r="Y76" s="24">
        <v>4</v>
      </c>
      <c r="Z76" s="24">
        <v>-1.5</v>
      </c>
      <c r="AA76" s="24">
        <v>5.5</v>
      </c>
      <c r="AB76" s="24">
        <v>9.8000000000000007</v>
      </c>
      <c r="AC76" s="26">
        <v>0.13722189695550352</v>
      </c>
      <c r="AD76" s="24">
        <v>4.0990643577733739</v>
      </c>
      <c r="AE76" s="6">
        <v>17</v>
      </c>
      <c r="AF76" s="6">
        <v>28</v>
      </c>
      <c r="AG76" s="6">
        <v>17</v>
      </c>
      <c r="AH76" s="27">
        <v>1.7142857142857142</v>
      </c>
      <c r="AI76" s="28">
        <v>690000</v>
      </c>
      <c r="AJ76" s="28">
        <v>540000</v>
      </c>
      <c r="AK76" s="28">
        <v>470000</v>
      </c>
      <c r="AL76" s="29">
        <v>0.27777777777777779</v>
      </c>
      <c r="AM76" s="29">
        <v>0.46808510638297873</v>
      </c>
      <c r="AN76" s="6">
        <v>1.8</v>
      </c>
      <c r="AO76" s="27">
        <v>0.10000000000000009</v>
      </c>
      <c r="AP76" s="6">
        <v>1.7</v>
      </c>
      <c r="AQ76" s="28">
        <v>520</v>
      </c>
      <c r="AR76" s="28">
        <v>500</v>
      </c>
      <c r="AS76" s="25">
        <v>0.04</v>
      </c>
      <c r="AT76" s="30">
        <v>3279.36</v>
      </c>
      <c r="AU76" s="24">
        <v>0.79049999999999998</v>
      </c>
      <c r="AV76" s="24">
        <v>0.20949999999999999</v>
      </c>
      <c r="AW76" s="24">
        <v>0.95250000000000001</v>
      </c>
      <c r="AX76" s="24">
        <v>2.9700000000000001E-2</v>
      </c>
      <c r="AY76" s="24">
        <v>0.32829999999999998</v>
      </c>
      <c r="AZ76" s="24">
        <v>0.4572</v>
      </c>
      <c r="BA76" s="24">
        <v>0.20039999999999999</v>
      </c>
      <c r="BB76" s="31">
        <v>9</v>
      </c>
      <c r="BC76" s="23">
        <v>6</v>
      </c>
      <c r="BD76" s="32" t="s">
        <v>3275</v>
      </c>
      <c r="BE76" s="33">
        <v>153.043856944515</v>
      </c>
      <c r="BF76" s="33">
        <v>-27.526901952374601</v>
      </c>
      <c r="BG76" s="34">
        <f t="shared" si="12"/>
        <v>87</v>
      </c>
      <c r="BH76" s="34">
        <f t="shared" si="13"/>
        <v>87</v>
      </c>
      <c r="BI76" s="34">
        <f t="shared" si="14"/>
        <v>100</v>
      </c>
      <c r="BJ76" s="34">
        <f t="shared" si="15"/>
        <v>100</v>
      </c>
      <c r="BK76" s="34">
        <f t="shared" si="16"/>
        <v>100</v>
      </c>
      <c r="BL76" s="34">
        <f t="shared" si="17"/>
        <v>62</v>
      </c>
      <c r="BM76" s="35">
        <f t="shared" si="18"/>
        <v>62</v>
      </c>
      <c r="BN76" s="34">
        <f t="shared" si="19"/>
        <v>100</v>
      </c>
      <c r="BO76" s="35">
        <f t="shared" si="20"/>
        <v>100</v>
      </c>
      <c r="BP76" s="35">
        <f t="shared" si="21"/>
        <v>51</v>
      </c>
      <c r="BQ76" s="35">
        <f t="shared" si="22"/>
        <v>90</v>
      </c>
      <c r="BR76" s="35">
        <f t="shared" si="23"/>
        <v>67</v>
      </c>
    </row>
    <row r="77" spans="2:70" x14ac:dyDescent="0.3">
      <c r="B77" s="6" t="s">
        <v>306</v>
      </c>
      <c r="C77" s="6">
        <v>304011084</v>
      </c>
      <c r="D77" s="6" t="s">
        <v>307</v>
      </c>
      <c r="E77" s="6" t="s">
        <v>308</v>
      </c>
      <c r="F77" s="6" t="s">
        <v>2780</v>
      </c>
      <c r="G77" s="6" t="s">
        <v>97</v>
      </c>
      <c r="H77" s="6" t="s">
        <v>4995</v>
      </c>
      <c r="I77" s="22">
        <v>827120</v>
      </c>
      <c r="J77" s="22">
        <v>844000</v>
      </c>
      <c r="K77" s="22">
        <v>775000</v>
      </c>
      <c r="L77" s="22">
        <v>870000</v>
      </c>
      <c r="M77" s="22">
        <v>890000</v>
      </c>
      <c r="N77" s="22">
        <v>837000</v>
      </c>
      <c r="O77" s="23">
        <v>47</v>
      </c>
      <c r="P77" s="23">
        <v>51</v>
      </c>
      <c r="Q77" s="23">
        <v>34</v>
      </c>
      <c r="R77" s="22">
        <v>695</v>
      </c>
      <c r="S77" s="22">
        <v>600</v>
      </c>
      <c r="T77" s="24">
        <v>1.5</v>
      </c>
      <c r="U77" s="24">
        <v>-0.30000000000000004</v>
      </c>
      <c r="V77" s="24">
        <v>1.8</v>
      </c>
      <c r="W77" s="24">
        <v>2.5</v>
      </c>
      <c r="X77" s="25">
        <v>4.3693780829867489E-2</v>
      </c>
      <c r="Y77" s="24">
        <v>2.7</v>
      </c>
      <c r="Z77" s="24">
        <v>-0.29999999999999982</v>
      </c>
      <c r="AA77" s="24">
        <v>3</v>
      </c>
      <c r="AB77" s="24">
        <v>2.1</v>
      </c>
      <c r="AC77" s="26">
        <v>0.24653782848061748</v>
      </c>
      <c r="AD77" s="24">
        <v>5.6424009046178289</v>
      </c>
      <c r="AE77" s="6">
        <v>8</v>
      </c>
      <c r="AF77" s="6">
        <v>4</v>
      </c>
      <c r="AG77" s="6">
        <v>8</v>
      </c>
      <c r="AH77" s="27">
        <v>3.243243243243243</v>
      </c>
      <c r="AI77" s="28">
        <v>778500</v>
      </c>
      <c r="AJ77" s="28">
        <v>770000</v>
      </c>
      <c r="AK77" s="28">
        <v>550000</v>
      </c>
      <c r="AL77" s="29">
        <v>1.1038961038961039E-2</v>
      </c>
      <c r="AM77" s="29">
        <v>0.41545454545454547</v>
      </c>
      <c r="AN77" s="6">
        <v>1.9</v>
      </c>
      <c r="AO77" s="27">
        <v>-0.80000000000000027</v>
      </c>
      <c r="AP77" s="6">
        <v>2.7</v>
      </c>
      <c r="AQ77" s="28">
        <v>600</v>
      </c>
      <c r="AR77" s="28">
        <v>580</v>
      </c>
      <c r="AS77" s="25">
        <v>3.4482758620689655E-2</v>
      </c>
      <c r="AT77" s="30">
        <v>2819.0400000000004</v>
      </c>
      <c r="AU77" s="24">
        <v>0.82410000000000005</v>
      </c>
      <c r="AV77" s="24">
        <v>0.1759</v>
      </c>
      <c r="AW77" s="24">
        <v>0.86129999999999995</v>
      </c>
      <c r="AX77" s="24">
        <v>0.1041</v>
      </c>
      <c r="AY77" s="24">
        <v>0.36130000000000001</v>
      </c>
      <c r="AZ77" s="24">
        <v>0.43509999999999999</v>
      </c>
      <c r="BA77" s="24">
        <v>0.1714</v>
      </c>
      <c r="BB77" s="31">
        <v>9.5</v>
      </c>
      <c r="BC77" s="23">
        <v>11</v>
      </c>
      <c r="BD77" s="32" t="s">
        <v>2835</v>
      </c>
      <c r="BE77" s="33">
        <v>152.95330338658499</v>
      </c>
      <c r="BF77" s="33">
        <v>-27.543811478331499</v>
      </c>
      <c r="BG77" s="34">
        <f t="shared" si="12"/>
        <v>92</v>
      </c>
      <c r="BH77" s="34">
        <f t="shared" si="13"/>
        <v>85</v>
      </c>
      <c r="BI77" s="34">
        <f t="shared" si="14"/>
        <v>85</v>
      </c>
      <c r="BJ77" s="34">
        <f t="shared" si="15"/>
        <v>6</v>
      </c>
      <c r="BK77" s="34">
        <f t="shared" si="16"/>
        <v>100</v>
      </c>
      <c r="BL77" s="34">
        <f t="shared" si="17"/>
        <v>69</v>
      </c>
      <c r="BM77" s="35">
        <f t="shared" si="18"/>
        <v>96</v>
      </c>
      <c r="BN77" s="34">
        <f t="shared" si="19"/>
        <v>94</v>
      </c>
      <c r="BO77" s="35">
        <f t="shared" si="20"/>
        <v>100</v>
      </c>
      <c r="BP77" s="35">
        <f t="shared" si="21"/>
        <v>72</v>
      </c>
      <c r="BQ77" s="35">
        <f t="shared" si="22"/>
        <v>95</v>
      </c>
      <c r="BR77" s="35">
        <f t="shared" si="23"/>
        <v>67</v>
      </c>
    </row>
    <row r="78" spans="2:70" x14ac:dyDescent="0.3">
      <c r="B78" s="6" t="s">
        <v>1276</v>
      </c>
      <c r="C78" s="6">
        <v>310031285</v>
      </c>
      <c r="D78" s="6" t="s">
        <v>560</v>
      </c>
      <c r="E78" s="6" t="s">
        <v>561</v>
      </c>
      <c r="F78" s="6" t="s">
        <v>2780</v>
      </c>
      <c r="G78" s="6" t="s">
        <v>97</v>
      </c>
      <c r="H78" s="6" t="s">
        <v>4995</v>
      </c>
      <c r="I78" s="22">
        <v>449000</v>
      </c>
      <c r="J78" s="22">
        <v>449000</v>
      </c>
      <c r="K78" s="22">
        <v>149000</v>
      </c>
      <c r="L78" s="22">
        <v>550000</v>
      </c>
      <c r="M78" s="22">
        <v>550000</v>
      </c>
      <c r="N78" s="22">
        <v>380000</v>
      </c>
      <c r="O78" s="23">
        <v>32</v>
      </c>
      <c r="P78" s="23">
        <v>32</v>
      </c>
      <c r="Q78" s="23">
        <v>14</v>
      </c>
      <c r="R78" s="22">
        <v>410</v>
      </c>
      <c r="S78" s="22">
        <v>390</v>
      </c>
      <c r="T78" s="24">
        <v>1.3</v>
      </c>
      <c r="U78" s="24">
        <v>0</v>
      </c>
      <c r="V78" s="24">
        <v>1.3</v>
      </c>
      <c r="W78" s="24">
        <v>2</v>
      </c>
      <c r="X78" s="25">
        <v>4.7483296213808465E-2</v>
      </c>
      <c r="Y78" s="24">
        <v>2.2999999999999998</v>
      </c>
      <c r="Z78" s="24">
        <v>-0.80000000000000027</v>
      </c>
      <c r="AA78" s="24">
        <v>3.1</v>
      </c>
      <c r="AB78" s="24">
        <v>2.6</v>
      </c>
      <c r="AC78" s="26">
        <v>0.21815937340371189</v>
      </c>
      <c r="AD78" s="24">
        <v>4.5944445899749828</v>
      </c>
      <c r="AE78" s="6">
        <v>30</v>
      </c>
      <c r="AF78" s="6">
        <v>24</v>
      </c>
      <c r="AG78" s="6">
        <v>25</v>
      </c>
      <c r="AH78" s="27">
        <v>2.2857142857142856</v>
      </c>
      <c r="AI78" s="28">
        <v>485000</v>
      </c>
      <c r="AJ78" s="28">
        <v>390000</v>
      </c>
      <c r="AK78" s="28">
        <v>315000</v>
      </c>
      <c r="AL78" s="29">
        <v>0.24358974358974358</v>
      </c>
      <c r="AM78" s="29">
        <v>0.53968253968253965</v>
      </c>
      <c r="AN78" s="6">
        <v>2</v>
      </c>
      <c r="AO78" s="27">
        <v>-0.5</v>
      </c>
      <c r="AP78" s="6">
        <v>2.5</v>
      </c>
      <c r="AQ78" s="28">
        <v>450</v>
      </c>
      <c r="AR78" s="28">
        <v>420</v>
      </c>
      <c r="AS78" s="25">
        <v>7.1428571428571425E-2</v>
      </c>
      <c r="AT78" s="30">
        <v>1879.3600000000001</v>
      </c>
      <c r="AU78" s="24">
        <v>0.7843</v>
      </c>
      <c r="AV78" s="24">
        <v>0.2157</v>
      </c>
      <c r="AW78" s="24">
        <v>0.93059999999999998</v>
      </c>
      <c r="AX78" s="24">
        <v>6.6900000000000001E-2</v>
      </c>
      <c r="AY78" s="24">
        <v>0.27600000000000002</v>
      </c>
      <c r="AZ78" s="24">
        <v>0.37469999999999998</v>
      </c>
      <c r="BA78" s="24">
        <v>0.33210000000000001</v>
      </c>
      <c r="BB78" s="31">
        <v>3.5</v>
      </c>
      <c r="BC78" s="23">
        <v>33</v>
      </c>
      <c r="BD78" s="32" t="s">
        <v>3619</v>
      </c>
      <c r="BE78" s="33">
        <v>152.749013743257</v>
      </c>
      <c r="BF78" s="33">
        <v>-27.643860418735599</v>
      </c>
      <c r="BG78" s="34">
        <f t="shared" si="12"/>
        <v>95</v>
      </c>
      <c r="BH78" s="34">
        <f t="shared" si="13"/>
        <v>84</v>
      </c>
      <c r="BI78" s="34">
        <f t="shared" si="14"/>
        <v>96</v>
      </c>
      <c r="BJ78" s="34">
        <f t="shared" si="15"/>
        <v>100</v>
      </c>
      <c r="BK78" s="34">
        <f t="shared" si="16"/>
        <v>100</v>
      </c>
      <c r="BL78" s="34">
        <f t="shared" si="17"/>
        <v>51</v>
      </c>
      <c r="BM78" s="35">
        <f t="shared" si="18"/>
        <v>100</v>
      </c>
      <c r="BN78" s="34">
        <f t="shared" si="19"/>
        <v>100</v>
      </c>
      <c r="BO78" s="35">
        <f t="shared" si="20"/>
        <v>100</v>
      </c>
      <c r="BP78" s="35">
        <f t="shared" si="21"/>
        <v>79</v>
      </c>
      <c r="BQ78" s="35">
        <f t="shared" si="22"/>
        <v>35</v>
      </c>
      <c r="BR78" s="35">
        <f t="shared" si="23"/>
        <v>67</v>
      </c>
    </row>
    <row r="79" spans="2:70" x14ac:dyDescent="0.3">
      <c r="B79" s="6" t="s">
        <v>609</v>
      </c>
      <c r="C79" s="6">
        <v>311051324</v>
      </c>
      <c r="D79" s="6" t="s">
        <v>610</v>
      </c>
      <c r="E79" s="6" t="s">
        <v>611</v>
      </c>
      <c r="F79" s="6" t="s">
        <v>2780</v>
      </c>
      <c r="G79" s="6" t="s">
        <v>97</v>
      </c>
      <c r="H79" s="6" t="s">
        <v>4995</v>
      </c>
      <c r="I79" s="22">
        <v>640000</v>
      </c>
      <c r="J79" s="22">
        <v>702650</v>
      </c>
      <c r="K79" s="22">
        <v>560000</v>
      </c>
      <c r="L79" s="22">
        <v>620000</v>
      </c>
      <c r="M79" s="22">
        <v>595000</v>
      </c>
      <c r="N79" s="22">
        <v>540000</v>
      </c>
      <c r="O79" s="23">
        <v>21</v>
      </c>
      <c r="P79" s="23">
        <v>21</v>
      </c>
      <c r="Q79" s="23">
        <v>28</v>
      </c>
      <c r="R79" s="22">
        <v>540</v>
      </c>
      <c r="S79" s="22">
        <v>520</v>
      </c>
      <c r="T79" s="24">
        <v>5</v>
      </c>
      <c r="U79" s="24">
        <v>-0.5</v>
      </c>
      <c r="V79" s="24">
        <v>5.5</v>
      </c>
      <c r="W79" s="24">
        <v>5</v>
      </c>
      <c r="X79" s="25">
        <v>4.3874999999999997E-2</v>
      </c>
      <c r="Y79" s="24">
        <v>1.5</v>
      </c>
      <c r="Z79" s="24">
        <v>-1.4</v>
      </c>
      <c r="AA79" s="24">
        <v>2.9</v>
      </c>
      <c r="AB79" s="24">
        <v>4.0999999999999996</v>
      </c>
      <c r="AC79" s="26">
        <v>0.20826905276149335</v>
      </c>
      <c r="AD79" s="24">
        <v>4.7468729974129538</v>
      </c>
      <c r="AE79" s="6">
        <v>34</v>
      </c>
      <c r="AF79" s="6">
        <v>25</v>
      </c>
      <c r="AG79" s="6">
        <v>27</v>
      </c>
      <c r="AH79" s="27">
        <v>2.0809248554913298</v>
      </c>
      <c r="AI79" s="28">
        <v>530000</v>
      </c>
      <c r="AJ79" s="28">
        <v>435000</v>
      </c>
      <c r="AK79" s="28">
        <v>345000</v>
      </c>
      <c r="AL79" s="29">
        <v>0.21839080459770116</v>
      </c>
      <c r="AM79" s="29">
        <v>0.53623188405797106</v>
      </c>
      <c r="AN79" s="6">
        <v>2</v>
      </c>
      <c r="AO79" s="27">
        <v>-0.39999999999999991</v>
      </c>
      <c r="AP79" s="6">
        <v>2.4</v>
      </c>
      <c r="AQ79" s="28">
        <v>460</v>
      </c>
      <c r="AR79" s="28">
        <v>450</v>
      </c>
      <c r="AS79" s="25">
        <v>2.2222222222222223E-2</v>
      </c>
      <c r="AT79" s="30">
        <v>2592.8000000000002</v>
      </c>
      <c r="AU79" s="24">
        <v>0.83169999999999999</v>
      </c>
      <c r="AV79" s="24">
        <v>0.16830000000000001</v>
      </c>
      <c r="AW79" s="24">
        <v>0.91020000000000001</v>
      </c>
      <c r="AX79" s="24">
        <v>5.4300000000000001E-2</v>
      </c>
      <c r="AY79" s="24">
        <v>0.32829999999999998</v>
      </c>
      <c r="AZ79" s="24">
        <v>0.51759999999999995</v>
      </c>
      <c r="BA79" s="24">
        <v>0.13500000000000001</v>
      </c>
      <c r="BB79" s="31">
        <v>9</v>
      </c>
      <c r="BC79" s="23">
        <v>30</v>
      </c>
      <c r="BD79" s="32" t="s">
        <v>3063</v>
      </c>
      <c r="BE79" s="33">
        <v>153.23694275285001</v>
      </c>
      <c r="BF79" s="33">
        <v>-27.6697104729598</v>
      </c>
      <c r="BG79" s="34">
        <f t="shared" si="12"/>
        <v>34</v>
      </c>
      <c r="BH79" s="34">
        <f t="shared" si="13"/>
        <v>84</v>
      </c>
      <c r="BI79" s="34">
        <f t="shared" si="14"/>
        <v>99</v>
      </c>
      <c r="BJ79" s="34">
        <f t="shared" si="15"/>
        <v>100</v>
      </c>
      <c r="BK79" s="34">
        <f t="shared" si="16"/>
        <v>100</v>
      </c>
      <c r="BL79" s="34">
        <f t="shared" si="17"/>
        <v>62</v>
      </c>
      <c r="BM79" s="35">
        <f t="shared" si="18"/>
        <v>96</v>
      </c>
      <c r="BN79" s="34">
        <f t="shared" si="19"/>
        <v>100</v>
      </c>
      <c r="BO79" s="35">
        <f t="shared" si="20"/>
        <v>100</v>
      </c>
      <c r="BP79" s="35">
        <f t="shared" si="21"/>
        <v>92</v>
      </c>
      <c r="BQ79" s="35">
        <f t="shared" si="22"/>
        <v>90</v>
      </c>
      <c r="BR79" s="35">
        <f t="shared" si="23"/>
        <v>67</v>
      </c>
    </row>
    <row r="80" spans="2:70" x14ac:dyDescent="0.3">
      <c r="B80" s="6" t="s">
        <v>1182</v>
      </c>
      <c r="C80" s="6">
        <v>311051327</v>
      </c>
      <c r="D80" s="6" t="s">
        <v>610</v>
      </c>
      <c r="E80" s="6" t="s">
        <v>611</v>
      </c>
      <c r="F80" s="6" t="s">
        <v>2780</v>
      </c>
      <c r="G80" s="6" t="s">
        <v>97</v>
      </c>
      <c r="H80" s="6" t="s">
        <v>4995</v>
      </c>
      <c r="I80" s="22">
        <v>568320</v>
      </c>
      <c r="J80" s="22">
        <v>581640</v>
      </c>
      <c r="K80" s="22">
        <v>472500</v>
      </c>
      <c r="L80" s="22">
        <v>560000</v>
      </c>
      <c r="M80" s="22">
        <v>560000</v>
      </c>
      <c r="N80" s="22">
        <v>482500</v>
      </c>
      <c r="O80" s="23">
        <v>25</v>
      </c>
      <c r="P80" s="23">
        <v>25</v>
      </c>
      <c r="Q80" s="23">
        <v>24</v>
      </c>
      <c r="R80" s="22">
        <v>450</v>
      </c>
      <c r="S80" s="22">
        <v>450</v>
      </c>
      <c r="T80" s="24">
        <v>2.9</v>
      </c>
      <c r="U80" s="24">
        <v>-0.39999999999999991</v>
      </c>
      <c r="V80" s="24">
        <v>3.3</v>
      </c>
      <c r="W80" s="24">
        <v>1.9</v>
      </c>
      <c r="X80" s="25">
        <v>4.1173986486486486E-2</v>
      </c>
      <c r="Y80" s="24">
        <v>1.9</v>
      </c>
      <c r="Z80" s="24">
        <v>-0.60000000000000009</v>
      </c>
      <c r="AA80" s="24">
        <v>2.5</v>
      </c>
      <c r="AB80" s="24">
        <v>3.5</v>
      </c>
      <c r="AC80" s="26">
        <v>0.18057784911717492</v>
      </c>
      <c r="AD80" s="24">
        <v>4.3857266329176428</v>
      </c>
      <c r="AE80" s="6">
        <v>34</v>
      </c>
      <c r="AF80" s="6">
        <v>25</v>
      </c>
      <c r="AG80" s="6">
        <v>27</v>
      </c>
      <c r="AH80" s="27">
        <v>2.0809248554913298</v>
      </c>
      <c r="AI80" s="28">
        <v>530000</v>
      </c>
      <c r="AJ80" s="28">
        <v>435000</v>
      </c>
      <c r="AK80" s="28">
        <v>345000</v>
      </c>
      <c r="AL80" s="29">
        <v>0.21839080459770116</v>
      </c>
      <c r="AM80" s="29">
        <v>0.53623188405797106</v>
      </c>
      <c r="AN80" s="6">
        <v>2</v>
      </c>
      <c r="AO80" s="27">
        <v>-0.39999999999999991</v>
      </c>
      <c r="AP80" s="6">
        <v>2.4</v>
      </c>
      <c r="AQ80" s="28">
        <v>460</v>
      </c>
      <c r="AR80" s="28">
        <v>450</v>
      </c>
      <c r="AS80" s="25">
        <v>2.2222222222222223E-2</v>
      </c>
      <c r="AT80" s="30">
        <v>2492.0000000000005</v>
      </c>
      <c r="AU80" s="24">
        <v>0.83289999999999997</v>
      </c>
      <c r="AV80" s="24">
        <v>0.1671</v>
      </c>
      <c r="AW80" s="24">
        <v>0.8972</v>
      </c>
      <c r="AX80" s="24">
        <v>3.0700000000000002E-2</v>
      </c>
      <c r="AY80" s="24">
        <v>0.27629999999999999</v>
      </c>
      <c r="AZ80" s="24">
        <v>0.51590000000000003</v>
      </c>
      <c r="BA80" s="24">
        <v>0.19409999999999999</v>
      </c>
      <c r="BB80" s="31">
        <v>7</v>
      </c>
      <c r="BC80" s="23">
        <v>25</v>
      </c>
      <c r="BD80" s="32" t="s">
        <v>3531</v>
      </c>
      <c r="BE80" s="33">
        <v>153.176188807926</v>
      </c>
      <c r="BF80" s="33">
        <v>-27.6523069600483</v>
      </c>
      <c r="BG80" s="34">
        <f t="shared" si="12"/>
        <v>69</v>
      </c>
      <c r="BH80" s="34">
        <f t="shared" si="13"/>
        <v>84</v>
      </c>
      <c r="BI80" s="34">
        <f t="shared" si="14"/>
        <v>99</v>
      </c>
      <c r="BJ80" s="34">
        <f t="shared" si="15"/>
        <v>100</v>
      </c>
      <c r="BK80" s="34">
        <f t="shared" si="16"/>
        <v>100</v>
      </c>
      <c r="BL80" s="34">
        <f t="shared" si="17"/>
        <v>51</v>
      </c>
      <c r="BM80" s="35">
        <f t="shared" si="18"/>
        <v>87</v>
      </c>
      <c r="BN80" s="34">
        <f t="shared" si="19"/>
        <v>100</v>
      </c>
      <c r="BO80" s="35">
        <f t="shared" si="20"/>
        <v>100</v>
      </c>
      <c r="BP80" s="35">
        <f t="shared" si="21"/>
        <v>85</v>
      </c>
      <c r="BQ80" s="35">
        <f t="shared" si="22"/>
        <v>70</v>
      </c>
      <c r="BR80" s="35">
        <f t="shared" si="23"/>
        <v>67</v>
      </c>
    </row>
    <row r="81" spans="2:70" x14ac:dyDescent="0.3">
      <c r="B81" s="6" t="s">
        <v>1738</v>
      </c>
      <c r="C81" s="6">
        <v>316071547</v>
      </c>
      <c r="D81" s="6" t="s">
        <v>1739</v>
      </c>
      <c r="E81" s="6" t="s">
        <v>1740</v>
      </c>
      <c r="F81" s="6" t="s">
        <v>1740</v>
      </c>
      <c r="G81" s="6" t="s">
        <v>97</v>
      </c>
      <c r="H81" s="6" t="s">
        <v>4995</v>
      </c>
      <c r="I81" s="22">
        <v>649000</v>
      </c>
      <c r="J81" s="22">
        <v>699000</v>
      </c>
      <c r="K81" s="22">
        <v>550000</v>
      </c>
      <c r="L81" s="22">
        <v>680000</v>
      </c>
      <c r="M81" s="22">
        <v>495000</v>
      </c>
      <c r="N81" s="22">
        <v>460000</v>
      </c>
      <c r="O81" s="23">
        <v>45</v>
      </c>
      <c r="P81" s="23">
        <v>49</v>
      </c>
      <c r="Q81" s="23">
        <v>63</v>
      </c>
      <c r="R81" s="22">
        <v>530</v>
      </c>
      <c r="S81" s="22">
        <v>485</v>
      </c>
      <c r="T81" s="24">
        <v>0.6</v>
      </c>
      <c r="U81" s="24">
        <v>0</v>
      </c>
      <c r="V81" s="24">
        <v>0.6</v>
      </c>
      <c r="W81" s="24">
        <v>1.1000000000000001</v>
      </c>
      <c r="X81" s="25">
        <v>4.24653312788906E-2</v>
      </c>
      <c r="Y81" s="24">
        <v>2.8</v>
      </c>
      <c r="Z81" s="24">
        <v>-1.1000000000000001</v>
      </c>
      <c r="AA81" s="24">
        <v>3.9</v>
      </c>
      <c r="AB81" s="24">
        <v>3.6</v>
      </c>
      <c r="AC81" s="26">
        <v>0.26348234171174034</v>
      </c>
      <c r="AD81" s="24">
        <v>6.2046458552583266</v>
      </c>
      <c r="AE81" s="6">
        <v>16</v>
      </c>
      <c r="AF81" s="6">
        <v>15</v>
      </c>
      <c r="AG81" s="6">
        <v>24</v>
      </c>
      <c r="AH81" s="27">
        <v>1.9148936170212767</v>
      </c>
      <c r="AI81" s="28">
        <v>560000</v>
      </c>
      <c r="AJ81" s="28">
        <v>487000</v>
      </c>
      <c r="AK81" s="28">
        <v>460000</v>
      </c>
      <c r="AL81" s="29">
        <v>0.14989733059548255</v>
      </c>
      <c r="AM81" s="29">
        <v>0.21739130434782608</v>
      </c>
      <c r="AN81" s="6">
        <v>1.7</v>
      </c>
      <c r="AO81" s="27">
        <v>0</v>
      </c>
      <c r="AP81" s="6">
        <v>1.7</v>
      </c>
      <c r="AQ81" s="28">
        <v>530</v>
      </c>
      <c r="AR81" s="28">
        <v>500</v>
      </c>
      <c r="AS81" s="25">
        <v>0.06</v>
      </c>
      <c r="AT81" s="30">
        <v>2011.5200000000002</v>
      </c>
      <c r="AU81" s="24">
        <v>0.80620000000000003</v>
      </c>
      <c r="AV81" s="24">
        <v>0.1938</v>
      </c>
      <c r="AW81" s="24">
        <v>0.93120000000000003</v>
      </c>
      <c r="AX81" s="24">
        <v>2.1600000000000001E-2</v>
      </c>
      <c r="AY81" s="24">
        <v>0.34839999999999999</v>
      </c>
      <c r="AZ81" s="24">
        <v>0.45750000000000002</v>
      </c>
      <c r="BA81" s="24">
        <v>0.16489999999999999</v>
      </c>
      <c r="BB81" s="31">
        <v>7</v>
      </c>
      <c r="BC81" s="23">
        <v>107</v>
      </c>
      <c r="BD81" s="32" t="s">
        <v>4053</v>
      </c>
      <c r="BE81" s="33">
        <v>152.99684367372001</v>
      </c>
      <c r="BF81" s="33">
        <v>-26.5175014966457</v>
      </c>
      <c r="BG81" s="34">
        <f t="shared" si="12"/>
        <v>100</v>
      </c>
      <c r="BH81" s="34">
        <f t="shared" si="13"/>
        <v>88</v>
      </c>
      <c r="BI81" s="34">
        <f t="shared" si="14"/>
        <v>100</v>
      </c>
      <c r="BJ81" s="34">
        <f t="shared" si="15"/>
        <v>75</v>
      </c>
      <c r="BK81" s="34">
        <f t="shared" si="16"/>
        <v>85</v>
      </c>
      <c r="BL81" s="34">
        <f t="shared" si="17"/>
        <v>67</v>
      </c>
      <c r="BM81" s="35">
        <f t="shared" si="18"/>
        <v>92</v>
      </c>
      <c r="BN81" s="34">
        <f t="shared" si="19"/>
        <v>88</v>
      </c>
      <c r="BO81" s="35">
        <f t="shared" si="20"/>
        <v>91</v>
      </c>
      <c r="BP81" s="35">
        <f t="shared" si="21"/>
        <v>70</v>
      </c>
      <c r="BQ81" s="35">
        <f t="shared" si="22"/>
        <v>70</v>
      </c>
      <c r="BR81" s="35">
        <f t="shared" si="23"/>
        <v>67</v>
      </c>
    </row>
    <row r="82" spans="2:70" x14ac:dyDescent="0.3">
      <c r="B82" s="6" t="s">
        <v>1442</v>
      </c>
      <c r="C82" s="6">
        <v>401021007</v>
      </c>
      <c r="D82" s="6" t="s">
        <v>349</v>
      </c>
      <c r="E82" s="6" t="s">
        <v>343</v>
      </c>
      <c r="F82" s="6" t="s">
        <v>2379</v>
      </c>
      <c r="G82" s="6" t="s">
        <v>82</v>
      </c>
      <c r="H82" s="6" t="s">
        <v>4995</v>
      </c>
      <c r="I82" s="22">
        <v>450000</v>
      </c>
      <c r="J82" s="22">
        <v>499000</v>
      </c>
      <c r="K82" s="22">
        <v>525000</v>
      </c>
      <c r="L82" s="22">
        <v>600000</v>
      </c>
      <c r="M82" s="22">
        <v>575000</v>
      </c>
      <c r="N82" s="22">
        <v>535000</v>
      </c>
      <c r="O82" s="23">
        <v>28</v>
      </c>
      <c r="P82" s="23">
        <v>30</v>
      </c>
      <c r="Q82" s="23">
        <v>28</v>
      </c>
      <c r="R82" s="22">
        <v>510</v>
      </c>
      <c r="S82" s="22">
        <v>475</v>
      </c>
      <c r="T82" s="24">
        <v>2.2000000000000002</v>
      </c>
      <c r="U82" s="24">
        <v>-9.9999999999999645E-2</v>
      </c>
      <c r="V82" s="24">
        <v>2.2999999999999998</v>
      </c>
      <c r="W82" s="24">
        <v>2.4</v>
      </c>
      <c r="X82" s="25">
        <v>5.8933333333333331E-2</v>
      </c>
      <c r="Y82" s="24">
        <v>1.9</v>
      </c>
      <c r="Z82" s="24">
        <v>-0.70000000000000018</v>
      </c>
      <c r="AA82" s="24">
        <v>2.6</v>
      </c>
      <c r="AB82" s="24">
        <v>3.1</v>
      </c>
      <c r="AC82" s="26">
        <v>0.26817264008076724</v>
      </c>
      <c r="AD82" s="24">
        <v>4.5504407253523853</v>
      </c>
      <c r="AE82" s="6">
        <v>3</v>
      </c>
      <c r="AF82" s="6">
        <v>2</v>
      </c>
      <c r="AG82" s="6">
        <v>8</v>
      </c>
      <c r="AH82" s="27">
        <v>0</v>
      </c>
      <c r="AI82" s="28">
        <v>600000</v>
      </c>
      <c r="AJ82" s="28">
        <v>543000</v>
      </c>
      <c r="AK82" s="28">
        <v>460000</v>
      </c>
      <c r="AL82" s="29">
        <v>0.10497237569060773</v>
      </c>
      <c r="AM82" s="29">
        <v>0.30434782608695654</v>
      </c>
      <c r="AN82" s="6">
        <v>1.9</v>
      </c>
      <c r="AO82" s="27">
        <v>-0.39999999999999991</v>
      </c>
      <c r="AP82" s="6">
        <v>2.2999999999999998</v>
      </c>
      <c r="AQ82" s="28">
        <v>520</v>
      </c>
      <c r="AR82" s="28">
        <v>460</v>
      </c>
      <c r="AS82" s="25">
        <v>0.13043478260869565</v>
      </c>
      <c r="AT82" s="30">
        <v>1901.7600000000002</v>
      </c>
      <c r="AU82" s="24">
        <v>0.7359</v>
      </c>
      <c r="AV82" s="24">
        <v>0.2641</v>
      </c>
      <c r="AW82" s="24">
        <v>0.92169999999999996</v>
      </c>
      <c r="AX82" s="24">
        <v>6.7900000000000002E-2</v>
      </c>
      <c r="AY82" s="24">
        <v>0.25219999999999998</v>
      </c>
      <c r="AZ82" s="24">
        <v>0.441</v>
      </c>
      <c r="BA82" s="24">
        <v>0.26450000000000001</v>
      </c>
      <c r="BB82" s="31">
        <v>8</v>
      </c>
      <c r="BC82" s="23">
        <v>29</v>
      </c>
      <c r="BD82" s="32" t="s">
        <v>3764</v>
      </c>
      <c r="BE82" s="33">
        <v>138.86639824694399</v>
      </c>
      <c r="BF82" s="33">
        <v>-35.063691980712797</v>
      </c>
      <c r="BG82" s="34">
        <f t="shared" si="12"/>
        <v>80</v>
      </c>
      <c r="BH82" s="34">
        <f t="shared" si="13"/>
        <v>85</v>
      </c>
      <c r="BI82" s="34">
        <f t="shared" si="14"/>
        <v>100</v>
      </c>
      <c r="BJ82" s="34">
        <f t="shared" si="15"/>
        <v>53</v>
      </c>
      <c r="BK82" s="34">
        <f t="shared" si="16"/>
        <v>100</v>
      </c>
      <c r="BL82" s="34">
        <f t="shared" si="17"/>
        <v>45</v>
      </c>
      <c r="BM82" s="35">
        <f t="shared" si="18"/>
        <v>100</v>
      </c>
      <c r="BN82" s="34">
        <f t="shared" si="19"/>
        <v>100</v>
      </c>
      <c r="BO82" s="35">
        <f t="shared" si="20"/>
        <v>88</v>
      </c>
      <c r="BP82" s="35">
        <f t="shared" si="21"/>
        <v>85</v>
      </c>
      <c r="BQ82" s="35">
        <f t="shared" si="22"/>
        <v>80</v>
      </c>
      <c r="BR82" s="35">
        <f t="shared" si="23"/>
        <v>67</v>
      </c>
    </row>
    <row r="83" spans="2:70" x14ac:dyDescent="0.3">
      <c r="B83" s="6" t="s">
        <v>1234</v>
      </c>
      <c r="C83" s="6">
        <v>401031012</v>
      </c>
      <c r="D83" s="6" t="s">
        <v>974</v>
      </c>
      <c r="E83" s="6" t="s">
        <v>343</v>
      </c>
      <c r="F83" s="6" t="s">
        <v>2379</v>
      </c>
      <c r="G83" s="6" t="s">
        <v>82</v>
      </c>
      <c r="H83" s="6" t="s">
        <v>4995</v>
      </c>
      <c r="I83" s="22">
        <v>618000</v>
      </c>
      <c r="J83" s="22">
        <v>629330</v>
      </c>
      <c r="K83" s="22">
        <v>679450</v>
      </c>
      <c r="L83" s="22">
        <v>625000</v>
      </c>
      <c r="M83" s="22">
        <v>626000</v>
      </c>
      <c r="N83" s="22">
        <v>695000</v>
      </c>
      <c r="O83" s="23">
        <v>22</v>
      </c>
      <c r="P83" s="23">
        <v>22</v>
      </c>
      <c r="Q83" s="23">
        <v>19</v>
      </c>
      <c r="R83" s="22">
        <v>550</v>
      </c>
      <c r="S83" s="22">
        <v>475</v>
      </c>
      <c r="T83" s="24">
        <v>3.2</v>
      </c>
      <c r="U83" s="24">
        <v>-9.9999999999999645E-2</v>
      </c>
      <c r="V83" s="24">
        <v>3.3</v>
      </c>
      <c r="W83" s="24">
        <v>2.5</v>
      </c>
      <c r="X83" s="25">
        <v>4.6278317152103558E-2</v>
      </c>
      <c r="Y83" s="24">
        <v>3.1</v>
      </c>
      <c r="Z83" s="24">
        <v>-1.4999999999999996</v>
      </c>
      <c r="AA83" s="24">
        <v>4.5999999999999996</v>
      </c>
      <c r="AB83" s="24">
        <v>4.4000000000000004</v>
      </c>
      <c r="AC83" s="26">
        <v>0.21112271219751871</v>
      </c>
      <c r="AD83" s="24">
        <v>4.5620222425897401</v>
      </c>
      <c r="AE83" s="6">
        <v>22</v>
      </c>
      <c r="AF83" s="6">
        <v>29</v>
      </c>
      <c r="AG83" s="6">
        <v>36</v>
      </c>
      <c r="AH83" s="27">
        <v>1.5824175824175826</v>
      </c>
      <c r="AI83" s="28">
        <v>660000</v>
      </c>
      <c r="AJ83" s="28">
        <v>630000</v>
      </c>
      <c r="AK83" s="28">
        <v>540000</v>
      </c>
      <c r="AL83" s="29">
        <v>4.7619047619047616E-2</v>
      </c>
      <c r="AM83" s="29">
        <v>0.22222222222222221</v>
      </c>
      <c r="AN83" s="6">
        <v>2.5</v>
      </c>
      <c r="AO83" s="27">
        <v>-0.10000000000000009</v>
      </c>
      <c r="AP83" s="6">
        <v>2.6</v>
      </c>
      <c r="AQ83" s="28">
        <v>530</v>
      </c>
      <c r="AR83" s="28">
        <v>480</v>
      </c>
      <c r="AS83" s="25">
        <v>0.10416666666666667</v>
      </c>
      <c r="AT83" s="30">
        <v>2605.1200000000003</v>
      </c>
      <c r="AU83" s="24">
        <v>0.77929999999999999</v>
      </c>
      <c r="AV83" s="24">
        <v>0.22070000000000001</v>
      </c>
      <c r="AW83" s="24">
        <v>0.76539999999999997</v>
      </c>
      <c r="AX83" s="24">
        <v>0.18770000000000001</v>
      </c>
      <c r="AY83" s="24">
        <v>0.44729999999999998</v>
      </c>
      <c r="AZ83" s="24">
        <v>0.3755</v>
      </c>
      <c r="BA83" s="24">
        <v>0.155</v>
      </c>
      <c r="BB83" s="31">
        <v>10</v>
      </c>
      <c r="BC83" s="23">
        <v>7</v>
      </c>
      <c r="BD83" s="32" t="s">
        <v>3580</v>
      </c>
      <c r="BE83" s="33">
        <v>138.658281504179</v>
      </c>
      <c r="BF83" s="33">
        <v>-34.958313177090098</v>
      </c>
      <c r="BG83" s="34">
        <f t="shared" si="12"/>
        <v>64</v>
      </c>
      <c r="BH83" s="34">
        <f t="shared" si="13"/>
        <v>75</v>
      </c>
      <c r="BI83" s="34">
        <f t="shared" si="14"/>
        <v>100</v>
      </c>
      <c r="BJ83" s="34">
        <f t="shared" si="15"/>
        <v>25</v>
      </c>
      <c r="BK83" s="34">
        <f t="shared" si="16"/>
        <v>100</v>
      </c>
      <c r="BL83" s="34">
        <f t="shared" si="17"/>
        <v>88</v>
      </c>
      <c r="BM83" s="35">
        <f t="shared" si="18"/>
        <v>100</v>
      </c>
      <c r="BN83" s="34">
        <f t="shared" si="19"/>
        <v>100</v>
      </c>
      <c r="BO83" s="35">
        <f t="shared" si="20"/>
        <v>100</v>
      </c>
      <c r="BP83" s="35">
        <f t="shared" si="21"/>
        <v>65</v>
      </c>
      <c r="BQ83" s="35">
        <f t="shared" si="22"/>
        <v>100</v>
      </c>
      <c r="BR83" s="35">
        <f t="shared" si="23"/>
        <v>67</v>
      </c>
    </row>
    <row r="84" spans="2:70" x14ac:dyDescent="0.3">
      <c r="B84" s="6" t="s">
        <v>1477</v>
      </c>
      <c r="C84" s="6">
        <v>401071024</v>
      </c>
      <c r="D84" s="6" t="s">
        <v>1090</v>
      </c>
      <c r="E84" s="6" t="s">
        <v>343</v>
      </c>
      <c r="F84" s="6" t="s">
        <v>2379</v>
      </c>
      <c r="G84" s="6" t="s">
        <v>82</v>
      </c>
      <c r="H84" s="6" t="s">
        <v>4995</v>
      </c>
      <c r="I84" s="22">
        <v>750000</v>
      </c>
      <c r="J84" s="22">
        <v>699600</v>
      </c>
      <c r="K84" s="22">
        <v>621000</v>
      </c>
      <c r="L84" s="22">
        <v>700000</v>
      </c>
      <c r="M84" s="22">
        <v>703000</v>
      </c>
      <c r="N84" s="22">
        <v>590000</v>
      </c>
      <c r="O84" s="23">
        <v>19</v>
      </c>
      <c r="P84" s="23">
        <v>19</v>
      </c>
      <c r="Q84" s="23">
        <v>19</v>
      </c>
      <c r="R84" s="22">
        <v>530</v>
      </c>
      <c r="S84" s="22">
        <v>500</v>
      </c>
      <c r="T84" s="24">
        <v>2.1</v>
      </c>
      <c r="U84" s="24">
        <v>-0.19999999999999973</v>
      </c>
      <c r="V84" s="24">
        <v>2.2999999999999998</v>
      </c>
      <c r="W84" s="24">
        <v>2.2000000000000002</v>
      </c>
      <c r="X84" s="25">
        <v>3.6746666666666664E-2</v>
      </c>
      <c r="Y84" s="24">
        <v>3.4</v>
      </c>
      <c r="Z84" s="24">
        <v>-1.4</v>
      </c>
      <c r="AA84" s="24">
        <v>4.8</v>
      </c>
      <c r="AB84" s="24">
        <v>5.5</v>
      </c>
      <c r="AC84" s="26">
        <v>0.23684398684398683</v>
      </c>
      <c r="AD84" s="24">
        <v>6.4453189453189443</v>
      </c>
      <c r="AE84" s="6">
        <v>31</v>
      </c>
      <c r="AF84" s="6">
        <v>39</v>
      </c>
      <c r="AG84" s="6">
        <v>38</v>
      </c>
      <c r="AH84" s="27">
        <v>1.9899497487437188</v>
      </c>
      <c r="AI84" s="28">
        <v>625000</v>
      </c>
      <c r="AJ84" s="28">
        <v>526100</v>
      </c>
      <c r="AK84" s="28">
        <v>500000</v>
      </c>
      <c r="AL84" s="29">
        <v>0.18798707470062725</v>
      </c>
      <c r="AM84" s="29">
        <v>0.25</v>
      </c>
      <c r="AN84" s="6">
        <v>2.2000000000000002</v>
      </c>
      <c r="AO84" s="27">
        <v>-0.19999999999999973</v>
      </c>
      <c r="AP84" s="6">
        <v>2.4</v>
      </c>
      <c r="AQ84" s="28">
        <v>520</v>
      </c>
      <c r="AR84" s="28">
        <v>490</v>
      </c>
      <c r="AS84" s="25">
        <v>6.1224489795918366E-2</v>
      </c>
      <c r="AT84" s="30">
        <v>2237.7600000000002</v>
      </c>
      <c r="AU84" s="24">
        <v>0.65549999999999997</v>
      </c>
      <c r="AV84" s="24">
        <v>0.34449999999999997</v>
      </c>
      <c r="AW84" s="24">
        <v>0.57120000000000004</v>
      </c>
      <c r="AX84" s="24">
        <v>0.23169999999999999</v>
      </c>
      <c r="AY84" s="24">
        <v>0.36009999999999998</v>
      </c>
      <c r="AZ84" s="24">
        <v>0.28260000000000002</v>
      </c>
      <c r="BA84" s="24">
        <v>0.29980000000000001</v>
      </c>
      <c r="BB84" s="31">
        <v>9.5</v>
      </c>
      <c r="BC84" s="23">
        <v>4</v>
      </c>
      <c r="BD84" s="32" t="s">
        <v>3797</v>
      </c>
      <c r="BE84" s="33">
        <v>138.617584418886</v>
      </c>
      <c r="BF84" s="33">
        <v>-34.952749974726402</v>
      </c>
      <c r="BG84" s="34">
        <f t="shared" si="12"/>
        <v>82</v>
      </c>
      <c r="BH84" s="34">
        <f t="shared" si="13"/>
        <v>80</v>
      </c>
      <c r="BI84" s="34">
        <f t="shared" si="14"/>
        <v>100</v>
      </c>
      <c r="BJ84" s="34">
        <f t="shared" si="15"/>
        <v>94</v>
      </c>
      <c r="BK84" s="34">
        <f t="shared" si="16"/>
        <v>100</v>
      </c>
      <c r="BL84" s="34">
        <f t="shared" si="17"/>
        <v>69</v>
      </c>
      <c r="BM84" s="35">
        <f t="shared" si="18"/>
        <v>73</v>
      </c>
      <c r="BN84" s="34">
        <f t="shared" si="19"/>
        <v>86</v>
      </c>
      <c r="BO84" s="35">
        <f t="shared" si="20"/>
        <v>100</v>
      </c>
      <c r="BP84" s="35">
        <f t="shared" si="21"/>
        <v>60</v>
      </c>
      <c r="BQ84" s="35">
        <f t="shared" si="22"/>
        <v>95</v>
      </c>
      <c r="BR84" s="35">
        <f t="shared" si="23"/>
        <v>67</v>
      </c>
    </row>
    <row r="85" spans="2:70" x14ac:dyDescent="0.3">
      <c r="B85" s="6" t="s">
        <v>525</v>
      </c>
      <c r="C85" s="6">
        <v>403031066</v>
      </c>
      <c r="D85" s="6" t="s">
        <v>185</v>
      </c>
      <c r="E85" s="6" t="s">
        <v>186</v>
      </c>
      <c r="F85" s="6" t="s">
        <v>2379</v>
      </c>
      <c r="G85" s="6" t="s">
        <v>82</v>
      </c>
      <c r="H85" s="6" t="s">
        <v>4995</v>
      </c>
      <c r="I85" s="22">
        <v>390000</v>
      </c>
      <c r="J85" s="22">
        <v>372060</v>
      </c>
      <c r="K85" s="22">
        <v>379080</v>
      </c>
      <c r="L85" s="22">
        <v>439500</v>
      </c>
      <c r="M85" s="22">
        <v>430000</v>
      </c>
      <c r="N85" s="22">
        <v>351000</v>
      </c>
      <c r="O85" s="23">
        <v>15</v>
      </c>
      <c r="P85" s="23">
        <v>15</v>
      </c>
      <c r="Q85" s="23">
        <v>19</v>
      </c>
      <c r="R85" s="22">
        <v>440</v>
      </c>
      <c r="S85" s="22">
        <v>390</v>
      </c>
      <c r="T85" s="24">
        <v>2.5</v>
      </c>
      <c r="U85" s="24">
        <v>-0.5</v>
      </c>
      <c r="V85" s="24">
        <v>3</v>
      </c>
      <c r="W85" s="24">
        <v>2.2999999999999998</v>
      </c>
      <c r="X85" s="25">
        <v>5.8666666666666666E-2</v>
      </c>
      <c r="Y85" s="24">
        <v>2</v>
      </c>
      <c r="Z85" s="24">
        <v>-1</v>
      </c>
      <c r="AA85" s="24">
        <v>3</v>
      </c>
      <c r="AB85" s="24">
        <v>4.4000000000000004</v>
      </c>
      <c r="AC85" s="26">
        <v>0.22270813087139615</v>
      </c>
      <c r="AD85" s="24">
        <v>3.7961613216715251</v>
      </c>
      <c r="AE85" s="6">
        <v>15</v>
      </c>
      <c r="AF85" s="6">
        <v>16</v>
      </c>
      <c r="AG85" s="6">
        <v>17</v>
      </c>
      <c r="AH85" s="27">
        <v>1.032258064516129</v>
      </c>
      <c r="AI85" s="28">
        <v>575000</v>
      </c>
      <c r="AJ85" s="28">
        <v>515000</v>
      </c>
      <c r="AK85" s="28">
        <v>455000</v>
      </c>
      <c r="AL85" s="29">
        <v>0.11650485436893204</v>
      </c>
      <c r="AM85" s="29">
        <v>0.26373626373626374</v>
      </c>
      <c r="AN85" s="6">
        <v>2.8</v>
      </c>
      <c r="AO85" s="27">
        <v>0</v>
      </c>
      <c r="AP85" s="6">
        <v>2.8</v>
      </c>
      <c r="AQ85" s="28">
        <v>470</v>
      </c>
      <c r="AR85" s="28">
        <v>420</v>
      </c>
      <c r="AS85" s="25">
        <v>0.11904761904761904</v>
      </c>
      <c r="AT85" s="30">
        <v>1975.6800000000003</v>
      </c>
      <c r="AU85" s="24">
        <v>0.72219999999999995</v>
      </c>
      <c r="AV85" s="24">
        <v>0.27779999999999999</v>
      </c>
      <c r="AW85" s="24">
        <v>0.86199999999999999</v>
      </c>
      <c r="AX85" s="24">
        <v>0.10630000000000001</v>
      </c>
      <c r="AY85" s="24">
        <v>0.38929999999999998</v>
      </c>
      <c r="AZ85" s="24">
        <v>0.37669999999999998</v>
      </c>
      <c r="BA85" s="24">
        <v>0.1893</v>
      </c>
      <c r="BB85" s="31">
        <v>7</v>
      </c>
      <c r="BC85" s="23">
        <v>12</v>
      </c>
      <c r="BD85" s="32" t="s">
        <v>2994</v>
      </c>
      <c r="BE85" s="33">
        <v>138.58622598643601</v>
      </c>
      <c r="BF85" s="33">
        <v>-35.024667198721197</v>
      </c>
      <c r="BG85" s="34">
        <f t="shared" si="12"/>
        <v>75</v>
      </c>
      <c r="BH85" s="34">
        <f t="shared" si="13"/>
        <v>70</v>
      </c>
      <c r="BI85" s="34">
        <f t="shared" si="14"/>
        <v>100</v>
      </c>
      <c r="BJ85" s="34">
        <f t="shared" si="15"/>
        <v>59</v>
      </c>
      <c r="BK85" s="34">
        <f t="shared" si="16"/>
        <v>100</v>
      </c>
      <c r="BL85" s="34">
        <f t="shared" si="17"/>
        <v>76</v>
      </c>
      <c r="BM85" s="35">
        <f t="shared" si="18"/>
        <v>100</v>
      </c>
      <c r="BN85" s="34">
        <f t="shared" si="19"/>
        <v>100</v>
      </c>
      <c r="BO85" s="35">
        <f t="shared" si="20"/>
        <v>100</v>
      </c>
      <c r="BP85" s="35">
        <f t="shared" si="21"/>
        <v>84</v>
      </c>
      <c r="BQ85" s="35">
        <f t="shared" si="22"/>
        <v>70</v>
      </c>
      <c r="BR85" s="35">
        <f t="shared" si="23"/>
        <v>67</v>
      </c>
    </row>
    <row r="86" spans="2:70" x14ac:dyDescent="0.3">
      <c r="B86" s="6" t="s">
        <v>1237</v>
      </c>
      <c r="C86" s="6">
        <v>403041178</v>
      </c>
      <c r="D86" s="6" t="s">
        <v>217</v>
      </c>
      <c r="E86" s="6" t="s">
        <v>186</v>
      </c>
      <c r="F86" s="6" t="s">
        <v>2379</v>
      </c>
      <c r="G86" s="6" t="s">
        <v>82</v>
      </c>
      <c r="H86" s="6" t="s">
        <v>4995</v>
      </c>
      <c r="I86" s="22">
        <v>585000</v>
      </c>
      <c r="J86" s="22">
        <v>608400</v>
      </c>
      <c r="K86" s="22">
        <v>532480</v>
      </c>
      <c r="L86" s="22">
        <v>605000</v>
      </c>
      <c r="M86" s="22">
        <v>630000</v>
      </c>
      <c r="N86" s="22">
        <v>567500</v>
      </c>
      <c r="O86" s="23">
        <v>17</v>
      </c>
      <c r="P86" s="23">
        <v>17</v>
      </c>
      <c r="Q86" s="23">
        <v>31</v>
      </c>
      <c r="R86" s="22">
        <v>495</v>
      </c>
      <c r="S86" s="22">
        <v>485</v>
      </c>
      <c r="T86" s="24">
        <v>1.5</v>
      </c>
      <c r="U86" s="24">
        <v>0</v>
      </c>
      <c r="V86" s="24">
        <v>1.5</v>
      </c>
      <c r="W86" s="24">
        <v>1.9</v>
      </c>
      <c r="X86" s="25">
        <v>4.3999999999999997E-2</v>
      </c>
      <c r="Y86" s="24">
        <v>0.6</v>
      </c>
      <c r="Z86" s="24">
        <v>-0.4</v>
      </c>
      <c r="AA86" s="24">
        <v>1</v>
      </c>
      <c r="AB86" s="24">
        <v>2.2999999999999998</v>
      </c>
      <c r="AC86" s="26">
        <v>0.29057480980557898</v>
      </c>
      <c r="AD86" s="24">
        <v>6.6039729501267956</v>
      </c>
      <c r="AE86" s="6">
        <v>44</v>
      </c>
      <c r="AF86" s="6">
        <v>24</v>
      </c>
      <c r="AG86" s="6">
        <v>14</v>
      </c>
      <c r="AH86" s="27">
        <v>1.6551724137931034</v>
      </c>
      <c r="AI86" s="28">
        <v>585000</v>
      </c>
      <c r="AJ86" s="28">
        <v>500000</v>
      </c>
      <c r="AK86" s="28">
        <v>435000</v>
      </c>
      <c r="AL86" s="29">
        <v>0.17</v>
      </c>
      <c r="AM86" s="29">
        <v>0.34482758620689657</v>
      </c>
      <c r="AN86" s="6">
        <v>1.8</v>
      </c>
      <c r="AO86" s="27">
        <v>0.10000000000000009</v>
      </c>
      <c r="AP86" s="6">
        <v>1.7</v>
      </c>
      <c r="AQ86" s="28">
        <v>495</v>
      </c>
      <c r="AR86" s="28">
        <v>420</v>
      </c>
      <c r="AS86" s="25">
        <v>0.17857142857142858</v>
      </c>
      <c r="AT86" s="30">
        <v>1703.5200000000002</v>
      </c>
      <c r="AU86" s="24">
        <v>0.74150000000000005</v>
      </c>
      <c r="AV86" s="24">
        <v>0.25850000000000001</v>
      </c>
      <c r="AW86" s="24">
        <v>0.92600000000000005</v>
      </c>
      <c r="AX86" s="24">
        <v>1.6999999999999999E-3</v>
      </c>
      <c r="AY86" s="24">
        <v>0.29310000000000003</v>
      </c>
      <c r="AZ86" s="24">
        <v>0.46310000000000001</v>
      </c>
      <c r="BA86" s="24">
        <v>0.21990000000000001</v>
      </c>
      <c r="BB86" s="31">
        <v>6</v>
      </c>
      <c r="BC86" s="23">
        <v>35</v>
      </c>
      <c r="BD86" s="32" t="s">
        <v>3583</v>
      </c>
      <c r="BE86" s="33">
        <v>138.480123540394</v>
      </c>
      <c r="BF86" s="33">
        <v>-35.218539230527398</v>
      </c>
      <c r="BG86" s="34">
        <f t="shared" si="12"/>
        <v>92</v>
      </c>
      <c r="BH86" s="34">
        <f t="shared" si="13"/>
        <v>87</v>
      </c>
      <c r="BI86" s="34">
        <f t="shared" si="14"/>
        <v>100</v>
      </c>
      <c r="BJ86" s="34">
        <f t="shared" si="15"/>
        <v>85</v>
      </c>
      <c r="BK86" s="34">
        <f t="shared" si="16"/>
        <v>100</v>
      </c>
      <c r="BL86" s="34">
        <f t="shared" si="17"/>
        <v>54</v>
      </c>
      <c r="BM86" s="35">
        <f t="shared" si="18"/>
        <v>97</v>
      </c>
      <c r="BN86" s="34">
        <f t="shared" si="19"/>
        <v>84</v>
      </c>
      <c r="BO86" s="35">
        <f t="shared" si="20"/>
        <v>73</v>
      </c>
      <c r="BP86" s="35">
        <f t="shared" si="21"/>
        <v>100</v>
      </c>
      <c r="BQ86" s="35">
        <f t="shared" si="22"/>
        <v>60</v>
      </c>
      <c r="BR86" s="35">
        <f t="shared" si="23"/>
        <v>67</v>
      </c>
    </row>
    <row r="87" spans="2:70" x14ac:dyDescent="0.3">
      <c r="B87" s="6" t="s">
        <v>2300</v>
      </c>
      <c r="C87" s="6">
        <v>502011027</v>
      </c>
      <c r="D87" s="6" t="s">
        <v>1513</v>
      </c>
      <c r="E87" s="6" t="s">
        <v>1513</v>
      </c>
      <c r="F87" s="6" t="s">
        <v>2720</v>
      </c>
      <c r="G87" s="6" t="s">
        <v>93</v>
      </c>
      <c r="H87" s="6" t="s">
        <v>4995</v>
      </c>
      <c r="I87" s="22">
        <v>235000</v>
      </c>
      <c r="J87" s="22">
        <v>440000</v>
      </c>
      <c r="K87" s="22">
        <v>444400</v>
      </c>
      <c r="L87" s="22">
        <v>569000</v>
      </c>
      <c r="M87" s="22">
        <v>515000</v>
      </c>
      <c r="N87" s="22">
        <v>475000</v>
      </c>
      <c r="O87" s="23">
        <v>368</v>
      </c>
      <c r="P87" s="23">
        <v>20</v>
      </c>
      <c r="Q87" s="23">
        <v>20</v>
      </c>
      <c r="R87" s="22">
        <v>500</v>
      </c>
      <c r="S87" s="22">
        <v>450</v>
      </c>
      <c r="T87" s="24">
        <v>1.4</v>
      </c>
      <c r="U87" s="24">
        <v>-0.5</v>
      </c>
      <c r="V87" s="24">
        <v>1.9</v>
      </c>
      <c r="W87" s="24">
        <v>2.5</v>
      </c>
      <c r="X87" s="25">
        <v>0.11063829787234042</v>
      </c>
      <c r="Y87" s="24">
        <v>0.4</v>
      </c>
      <c r="Z87" s="24">
        <v>-0.19999999999999996</v>
      </c>
      <c r="AA87" s="24">
        <v>0.6</v>
      </c>
      <c r="AB87" s="24">
        <v>0.8</v>
      </c>
      <c r="AC87" s="26">
        <v>0.23988638980578797</v>
      </c>
      <c r="AD87" s="24">
        <v>2.1682039078600064</v>
      </c>
      <c r="AE87" s="6">
        <v>70</v>
      </c>
      <c r="AF87" s="6">
        <v>81</v>
      </c>
      <c r="AG87" s="6">
        <v>77</v>
      </c>
      <c r="AH87" s="27">
        <v>1.7142857142857144</v>
      </c>
      <c r="AI87" s="28">
        <v>525000</v>
      </c>
      <c r="AJ87" s="28">
        <v>430000</v>
      </c>
      <c r="AK87" s="28">
        <v>350000</v>
      </c>
      <c r="AL87" s="29">
        <v>0.22093023255813954</v>
      </c>
      <c r="AM87" s="29">
        <v>0.5</v>
      </c>
      <c r="AN87" s="6">
        <v>2.9</v>
      </c>
      <c r="AO87" s="27">
        <v>-0.60000000000000009</v>
      </c>
      <c r="AP87" s="6">
        <v>3.5</v>
      </c>
      <c r="AQ87" s="28">
        <v>500</v>
      </c>
      <c r="AR87" s="28">
        <v>480</v>
      </c>
      <c r="AS87" s="25">
        <v>4.1666666666666664E-2</v>
      </c>
      <c r="AT87" s="30">
        <v>2084.3200000000002</v>
      </c>
      <c r="AU87" s="24">
        <v>0.79400000000000004</v>
      </c>
      <c r="AV87" s="24">
        <v>0.20599999999999999</v>
      </c>
      <c r="AW87" s="24">
        <v>0.9415</v>
      </c>
      <c r="AX87" s="24">
        <v>5.74E-2</v>
      </c>
      <c r="AY87" s="24">
        <v>0.2424</v>
      </c>
      <c r="AZ87" s="24">
        <v>0.50149999999999995</v>
      </c>
      <c r="BA87" s="24">
        <v>0.21099999999999999</v>
      </c>
      <c r="BB87" s="31">
        <v>4</v>
      </c>
      <c r="BC87" s="23">
        <v>60</v>
      </c>
      <c r="BD87" s="32" t="s">
        <v>4582</v>
      </c>
      <c r="BE87" s="33">
        <v>115.771303716193</v>
      </c>
      <c r="BF87" s="33">
        <v>-32.481629112578503</v>
      </c>
      <c r="BG87" s="34">
        <f t="shared" si="12"/>
        <v>93</v>
      </c>
      <c r="BH87" s="34">
        <f t="shared" si="13"/>
        <v>69</v>
      </c>
      <c r="BI87" s="34">
        <f t="shared" si="14"/>
        <v>100</v>
      </c>
      <c r="BJ87" s="34">
        <f t="shared" si="15"/>
        <v>100</v>
      </c>
      <c r="BK87" s="34">
        <f t="shared" si="16"/>
        <v>96</v>
      </c>
      <c r="BL87" s="34">
        <f t="shared" si="17"/>
        <v>43</v>
      </c>
      <c r="BM87" s="35">
        <f t="shared" si="18"/>
        <v>100</v>
      </c>
      <c r="BN87" s="34">
        <f t="shared" si="19"/>
        <v>100</v>
      </c>
      <c r="BO87" s="35">
        <f t="shared" si="20"/>
        <v>100</v>
      </c>
      <c r="BP87" s="35">
        <f t="shared" si="21"/>
        <v>100</v>
      </c>
      <c r="BQ87" s="35">
        <f t="shared" si="22"/>
        <v>40</v>
      </c>
      <c r="BR87" s="35">
        <f t="shared" si="23"/>
        <v>67</v>
      </c>
    </row>
    <row r="88" spans="2:70" x14ac:dyDescent="0.3">
      <c r="B88" s="6" t="s">
        <v>698</v>
      </c>
      <c r="C88" s="6">
        <v>505011075</v>
      </c>
      <c r="D88" s="6" t="s">
        <v>242</v>
      </c>
      <c r="E88" s="6" t="s">
        <v>243</v>
      </c>
      <c r="F88" s="6" t="s">
        <v>2720</v>
      </c>
      <c r="G88" s="6" t="s">
        <v>93</v>
      </c>
      <c r="H88" s="6" t="s">
        <v>4995</v>
      </c>
      <c r="I88" s="22">
        <v>683400</v>
      </c>
      <c r="J88" s="22">
        <v>719100</v>
      </c>
      <c r="K88" s="22">
        <v>600000</v>
      </c>
      <c r="L88" s="22">
        <v>780000</v>
      </c>
      <c r="M88" s="22">
        <v>800000</v>
      </c>
      <c r="N88" s="22">
        <v>787000</v>
      </c>
      <c r="O88" s="23">
        <v>35</v>
      </c>
      <c r="P88" s="23">
        <v>35</v>
      </c>
      <c r="Q88" s="23">
        <v>49</v>
      </c>
      <c r="R88" s="22">
        <v>750</v>
      </c>
      <c r="S88" s="22">
        <v>650</v>
      </c>
      <c r="T88" s="24">
        <v>3.5</v>
      </c>
      <c r="U88" s="24">
        <v>0.60000000000000009</v>
      </c>
      <c r="V88" s="24">
        <v>2.9</v>
      </c>
      <c r="W88" s="24">
        <v>2.9</v>
      </c>
      <c r="X88" s="25">
        <v>5.7067603160667252E-2</v>
      </c>
      <c r="Y88" s="24">
        <v>2.2999999999999998</v>
      </c>
      <c r="Z88" s="24">
        <v>-0.40000000000000036</v>
      </c>
      <c r="AA88" s="24">
        <v>2.7</v>
      </c>
      <c r="AB88" s="24">
        <v>2.6</v>
      </c>
      <c r="AC88" s="26">
        <v>0.27166038829324829</v>
      </c>
      <c r="AD88" s="24">
        <v>4.760325881015536</v>
      </c>
      <c r="AE88" s="6">
        <v>46</v>
      </c>
      <c r="AF88" s="6">
        <v>48</v>
      </c>
      <c r="AG88" s="6">
        <v>40</v>
      </c>
      <c r="AH88" s="27">
        <v>1.2269326683291772</v>
      </c>
      <c r="AI88" s="28">
        <v>667000</v>
      </c>
      <c r="AJ88" s="28">
        <v>535000</v>
      </c>
      <c r="AK88" s="28">
        <v>480000</v>
      </c>
      <c r="AL88" s="29">
        <v>0.24672897196261681</v>
      </c>
      <c r="AM88" s="29">
        <v>0.38958333333333334</v>
      </c>
      <c r="AN88" s="6">
        <v>3.4</v>
      </c>
      <c r="AO88" s="27">
        <v>-0.69999999999999973</v>
      </c>
      <c r="AP88" s="6">
        <v>4.0999999999999996</v>
      </c>
      <c r="AQ88" s="28">
        <v>600</v>
      </c>
      <c r="AR88" s="28">
        <v>550</v>
      </c>
      <c r="AS88" s="25">
        <v>9.0909090909090912E-2</v>
      </c>
      <c r="AT88" s="30">
        <v>2760.8</v>
      </c>
      <c r="AU88" s="24">
        <v>0.83240000000000003</v>
      </c>
      <c r="AV88" s="24">
        <v>0.1676</v>
      </c>
      <c r="AW88" s="24">
        <v>0.89390000000000003</v>
      </c>
      <c r="AX88" s="24">
        <v>8.2000000000000003E-2</v>
      </c>
      <c r="AY88" s="24">
        <v>0.4481</v>
      </c>
      <c r="AZ88" s="24">
        <v>0.40450000000000003</v>
      </c>
      <c r="BA88" s="24">
        <v>0.13469999999999999</v>
      </c>
      <c r="BB88" s="31">
        <v>8</v>
      </c>
      <c r="BC88" s="23">
        <v>19</v>
      </c>
      <c r="BD88" s="32" t="s">
        <v>3131</v>
      </c>
      <c r="BE88" s="33">
        <v>115.742527791207</v>
      </c>
      <c r="BF88" s="33">
        <v>-31.808766437749</v>
      </c>
      <c r="BG88" s="34">
        <f t="shared" si="12"/>
        <v>59</v>
      </c>
      <c r="BH88" s="34">
        <f t="shared" si="13"/>
        <v>60</v>
      </c>
      <c r="BI88" s="34">
        <f t="shared" si="14"/>
        <v>100</v>
      </c>
      <c r="BJ88" s="34">
        <f t="shared" si="15"/>
        <v>100</v>
      </c>
      <c r="BK88" s="34">
        <f t="shared" si="16"/>
        <v>100</v>
      </c>
      <c r="BL88" s="34">
        <f t="shared" si="17"/>
        <v>89</v>
      </c>
      <c r="BM88" s="35">
        <f t="shared" si="18"/>
        <v>100</v>
      </c>
      <c r="BN88" s="34">
        <f t="shared" si="19"/>
        <v>100</v>
      </c>
      <c r="BO88" s="35">
        <f t="shared" si="20"/>
        <v>86</v>
      </c>
      <c r="BP88" s="35">
        <f t="shared" si="21"/>
        <v>79</v>
      </c>
      <c r="BQ88" s="35">
        <f t="shared" si="22"/>
        <v>80</v>
      </c>
      <c r="BR88" s="35">
        <f t="shared" si="23"/>
        <v>67</v>
      </c>
    </row>
    <row r="89" spans="2:70" x14ac:dyDescent="0.3">
      <c r="B89" s="6" t="s">
        <v>1466</v>
      </c>
      <c r="C89" s="6">
        <v>507021166</v>
      </c>
      <c r="D89" s="6" t="s">
        <v>1131</v>
      </c>
      <c r="E89" s="6" t="s">
        <v>284</v>
      </c>
      <c r="F89" s="6" t="s">
        <v>2720</v>
      </c>
      <c r="G89" s="6" t="s">
        <v>93</v>
      </c>
      <c r="H89" s="6" t="s">
        <v>4995</v>
      </c>
      <c r="I89" s="22">
        <v>673200</v>
      </c>
      <c r="J89" s="22">
        <v>687750</v>
      </c>
      <c r="K89" s="22">
        <v>495000</v>
      </c>
      <c r="L89" s="22">
        <v>856000</v>
      </c>
      <c r="M89" s="22">
        <v>851025</v>
      </c>
      <c r="N89" s="22">
        <v>635000</v>
      </c>
      <c r="O89" s="23">
        <v>27</v>
      </c>
      <c r="P89" s="23">
        <v>35</v>
      </c>
      <c r="Q89" s="23">
        <v>46</v>
      </c>
      <c r="R89" s="22">
        <v>600</v>
      </c>
      <c r="S89" s="22">
        <v>600</v>
      </c>
      <c r="T89" s="24">
        <v>1.3</v>
      </c>
      <c r="U89" s="24">
        <v>-9.9999999999999867E-2</v>
      </c>
      <c r="V89" s="24">
        <v>1.4</v>
      </c>
      <c r="W89" s="24">
        <v>1.9</v>
      </c>
      <c r="X89" s="25">
        <v>4.6345811051693407E-2</v>
      </c>
      <c r="Y89" s="24">
        <v>1</v>
      </c>
      <c r="Z89" s="24">
        <v>-0.5</v>
      </c>
      <c r="AA89" s="24">
        <v>1.5</v>
      </c>
      <c r="AB89" s="24">
        <v>1.8</v>
      </c>
      <c r="AC89" s="26">
        <v>0.29581131182456416</v>
      </c>
      <c r="AD89" s="24">
        <v>6.3826979205223262</v>
      </c>
      <c r="AE89" s="6">
        <v>72</v>
      </c>
      <c r="AF89" s="6">
        <v>79</v>
      </c>
      <c r="AG89" s="6">
        <v>79</v>
      </c>
      <c r="AH89" s="27">
        <v>3.0955414012738851</v>
      </c>
      <c r="AI89" s="28">
        <v>810000</v>
      </c>
      <c r="AJ89" s="28">
        <v>615000</v>
      </c>
      <c r="AK89" s="28">
        <v>620000</v>
      </c>
      <c r="AL89" s="29">
        <v>0.31707317073170732</v>
      </c>
      <c r="AM89" s="29">
        <v>0.30645161290322581</v>
      </c>
      <c r="AN89" s="6">
        <v>2.1</v>
      </c>
      <c r="AO89" s="27">
        <v>-0.39999999999999991</v>
      </c>
      <c r="AP89" s="6">
        <v>2.5</v>
      </c>
      <c r="AQ89" s="28">
        <v>680</v>
      </c>
      <c r="AR89" s="28">
        <v>650</v>
      </c>
      <c r="AS89" s="25">
        <v>4.6153846153846156E-2</v>
      </c>
      <c r="AT89" s="30">
        <v>2028.3200000000002</v>
      </c>
      <c r="AU89" s="24">
        <v>0.65780000000000005</v>
      </c>
      <c r="AV89" s="24">
        <v>0.3422</v>
      </c>
      <c r="AW89" s="24">
        <v>0.76600000000000001</v>
      </c>
      <c r="AX89" s="24">
        <v>0.15920000000000001</v>
      </c>
      <c r="AY89" s="24">
        <v>0.35</v>
      </c>
      <c r="AZ89" s="24">
        <v>0.35830000000000001</v>
      </c>
      <c r="BA89" s="24">
        <v>0.25740000000000002</v>
      </c>
      <c r="BB89" s="31">
        <v>4</v>
      </c>
      <c r="BC89" s="23">
        <v>15</v>
      </c>
      <c r="BD89" s="32" t="s">
        <v>3788</v>
      </c>
      <c r="BE89" s="33">
        <v>115.776271671348</v>
      </c>
      <c r="BF89" s="33">
        <v>-32.0686011734687</v>
      </c>
      <c r="BG89" s="34">
        <f t="shared" si="12"/>
        <v>95</v>
      </c>
      <c r="BH89" s="34">
        <f t="shared" si="13"/>
        <v>82</v>
      </c>
      <c r="BI89" s="34">
        <f t="shared" si="14"/>
        <v>86</v>
      </c>
      <c r="BJ89" s="34">
        <f t="shared" si="15"/>
        <v>100</v>
      </c>
      <c r="BK89" s="34">
        <f t="shared" si="16"/>
        <v>100</v>
      </c>
      <c r="BL89" s="34">
        <f t="shared" si="17"/>
        <v>67</v>
      </c>
      <c r="BM89" s="35">
        <f t="shared" si="18"/>
        <v>100</v>
      </c>
      <c r="BN89" s="34">
        <f t="shared" si="19"/>
        <v>86</v>
      </c>
      <c r="BO89" s="35">
        <f t="shared" si="20"/>
        <v>70</v>
      </c>
      <c r="BP89" s="35">
        <f t="shared" si="21"/>
        <v>100</v>
      </c>
      <c r="BQ89" s="35">
        <f t="shared" si="22"/>
        <v>40</v>
      </c>
      <c r="BR89" s="35">
        <f t="shared" si="23"/>
        <v>67</v>
      </c>
    </row>
    <row r="90" spans="2:70" x14ac:dyDescent="0.3">
      <c r="B90" s="6" t="s">
        <v>2057</v>
      </c>
      <c r="C90" s="6">
        <v>507051313</v>
      </c>
      <c r="D90" s="6" t="s">
        <v>1433</v>
      </c>
      <c r="E90" s="6" t="s">
        <v>284</v>
      </c>
      <c r="F90" s="6" t="s">
        <v>2720</v>
      </c>
      <c r="G90" s="6" t="s">
        <v>93</v>
      </c>
      <c r="H90" s="6" t="s">
        <v>4995</v>
      </c>
      <c r="I90" s="22">
        <v>540000</v>
      </c>
      <c r="J90" s="22">
        <v>514100</v>
      </c>
      <c r="K90" s="22">
        <v>395000</v>
      </c>
      <c r="L90" s="22">
        <v>575000</v>
      </c>
      <c r="M90" s="22">
        <v>555000</v>
      </c>
      <c r="N90" s="22">
        <v>429000</v>
      </c>
      <c r="O90" s="23">
        <v>16</v>
      </c>
      <c r="P90" s="23">
        <v>16</v>
      </c>
      <c r="Q90" s="23">
        <v>31</v>
      </c>
      <c r="R90" s="22">
        <v>480</v>
      </c>
      <c r="S90" s="22">
        <v>415</v>
      </c>
      <c r="T90" s="24">
        <v>0.8</v>
      </c>
      <c r="U90" s="24">
        <v>0</v>
      </c>
      <c r="V90" s="24">
        <v>0.8</v>
      </c>
      <c r="W90" s="24">
        <v>1.2</v>
      </c>
      <c r="X90" s="25">
        <v>4.622222222222222E-2</v>
      </c>
      <c r="Y90" s="24">
        <v>0.7</v>
      </c>
      <c r="Z90" s="24">
        <v>0</v>
      </c>
      <c r="AA90" s="24">
        <v>0.7</v>
      </c>
      <c r="AB90" s="24">
        <v>1</v>
      </c>
      <c r="AC90" s="26">
        <v>0.19832088318899979</v>
      </c>
      <c r="AD90" s="24">
        <v>4.2905960305312449</v>
      </c>
      <c r="AE90" s="6">
        <v>51</v>
      </c>
      <c r="AF90" s="6">
        <v>56</v>
      </c>
      <c r="AG90" s="6">
        <v>44</v>
      </c>
      <c r="AH90" s="27">
        <v>1.93029490616622</v>
      </c>
      <c r="AI90" s="28">
        <v>500000</v>
      </c>
      <c r="AJ90" s="28">
        <v>420000</v>
      </c>
      <c r="AK90" s="28">
        <v>340000</v>
      </c>
      <c r="AL90" s="29">
        <v>0.19047619047619047</v>
      </c>
      <c r="AM90" s="29">
        <v>0.47058823529411764</v>
      </c>
      <c r="AN90" s="6">
        <v>2.7</v>
      </c>
      <c r="AO90" s="27">
        <v>-0.89999999999999991</v>
      </c>
      <c r="AP90" s="6">
        <v>3.6</v>
      </c>
      <c r="AQ90" s="28">
        <v>500</v>
      </c>
      <c r="AR90" s="28">
        <v>450</v>
      </c>
      <c r="AS90" s="25">
        <v>0.1111111111111111</v>
      </c>
      <c r="AT90" s="30">
        <v>2420.3200000000002</v>
      </c>
      <c r="AU90" s="24">
        <v>0.82520000000000004</v>
      </c>
      <c r="AV90" s="24">
        <v>0.17480000000000001</v>
      </c>
      <c r="AW90" s="24">
        <v>0.9667</v>
      </c>
      <c r="AX90" s="24">
        <v>3.2500000000000001E-2</v>
      </c>
      <c r="AY90" s="24">
        <v>0.15890000000000001</v>
      </c>
      <c r="AZ90" s="24">
        <v>0.59599999999999997</v>
      </c>
      <c r="BA90" s="24">
        <v>0.21659999999999999</v>
      </c>
      <c r="BB90" s="31">
        <v>4</v>
      </c>
      <c r="BC90" s="23">
        <v>45</v>
      </c>
      <c r="BD90" s="32" t="s">
        <v>4348</v>
      </c>
      <c r="BE90" s="33">
        <v>115.809993180467</v>
      </c>
      <c r="BF90" s="33">
        <v>-32.355176071295702</v>
      </c>
      <c r="BG90" s="34">
        <f t="shared" si="12"/>
        <v>100</v>
      </c>
      <c r="BH90" s="34">
        <f t="shared" si="13"/>
        <v>72</v>
      </c>
      <c r="BI90" s="34">
        <f t="shared" si="14"/>
        <v>100</v>
      </c>
      <c r="BJ90" s="34">
        <f t="shared" si="15"/>
        <v>95</v>
      </c>
      <c r="BK90" s="34">
        <f t="shared" si="16"/>
        <v>100</v>
      </c>
      <c r="BL90" s="34">
        <f t="shared" si="17"/>
        <v>25</v>
      </c>
      <c r="BM90" s="35">
        <f t="shared" si="18"/>
        <v>100</v>
      </c>
      <c r="BN90" s="34">
        <f t="shared" si="19"/>
        <v>100</v>
      </c>
      <c r="BO90" s="35">
        <f t="shared" si="20"/>
        <v>100</v>
      </c>
      <c r="BP90" s="35">
        <f t="shared" si="21"/>
        <v>100</v>
      </c>
      <c r="BQ90" s="35">
        <f t="shared" si="22"/>
        <v>40</v>
      </c>
      <c r="BR90" s="35">
        <f t="shared" si="23"/>
        <v>67</v>
      </c>
    </row>
    <row r="91" spans="2:70" x14ac:dyDescent="0.3">
      <c r="B91" s="6" t="s">
        <v>1666</v>
      </c>
      <c r="C91" s="6">
        <v>119011657</v>
      </c>
      <c r="D91" s="6" t="s">
        <v>1093</v>
      </c>
      <c r="E91" s="6" t="s">
        <v>1094</v>
      </c>
      <c r="F91" s="6" t="s">
        <v>2757</v>
      </c>
      <c r="G91" s="6" t="s">
        <v>77</v>
      </c>
      <c r="H91" s="6" t="s">
        <v>4995</v>
      </c>
      <c r="I91" s="22">
        <v>849000</v>
      </c>
      <c r="J91" s="22">
        <v>819000</v>
      </c>
      <c r="K91" s="22">
        <v>798000</v>
      </c>
      <c r="L91" s="22">
        <v>1023000</v>
      </c>
      <c r="M91" s="22">
        <v>850088</v>
      </c>
      <c r="N91" s="22">
        <v>806000</v>
      </c>
      <c r="O91" s="23">
        <v>18</v>
      </c>
      <c r="P91" s="23">
        <v>18</v>
      </c>
      <c r="Q91" s="23">
        <v>22</v>
      </c>
      <c r="R91" s="22">
        <v>620</v>
      </c>
      <c r="S91" s="22">
        <v>540</v>
      </c>
      <c r="T91" s="24">
        <v>0.6</v>
      </c>
      <c r="U91" s="24">
        <v>-0.20000000000000007</v>
      </c>
      <c r="V91" s="24">
        <v>0.8</v>
      </c>
      <c r="W91" s="24">
        <v>0.9</v>
      </c>
      <c r="X91" s="25">
        <v>3.7974087161366313E-2</v>
      </c>
      <c r="Y91" s="24">
        <v>3.2</v>
      </c>
      <c r="Z91" s="24">
        <v>-0.79999999999999982</v>
      </c>
      <c r="AA91" s="24">
        <v>4</v>
      </c>
      <c r="AB91" s="24">
        <v>3.2</v>
      </c>
      <c r="AC91" s="26">
        <v>0.26820321151716497</v>
      </c>
      <c r="AD91" s="24">
        <v>7.0627954893943254</v>
      </c>
      <c r="AE91" s="6">
        <v>149</v>
      </c>
      <c r="AF91" s="6">
        <v>156</v>
      </c>
      <c r="AG91" s="6">
        <v>151</v>
      </c>
      <c r="AH91" s="27">
        <v>3.5470249520153554</v>
      </c>
      <c r="AI91" s="28">
        <v>715000</v>
      </c>
      <c r="AJ91" s="28">
        <v>584950</v>
      </c>
      <c r="AK91" s="28">
        <v>600000</v>
      </c>
      <c r="AL91" s="29">
        <v>0.22232669458928114</v>
      </c>
      <c r="AM91" s="29">
        <v>0.19166666666666668</v>
      </c>
      <c r="AN91" s="6">
        <v>1.3</v>
      </c>
      <c r="AO91" s="27">
        <v>-0.30000000000000004</v>
      </c>
      <c r="AP91" s="6">
        <v>1.6</v>
      </c>
      <c r="AQ91" s="28">
        <v>600</v>
      </c>
      <c r="AR91" s="28">
        <v>570</v>
      </c>
      <c r="AS91" s="25">
        <v>5.2631578947368418E-2</v>
      </c>
      <c r="AT91" s="30">
        <v>2311.6800000000003</v>
      </c>
      <c r="AU91" s="24">
        <v>0.79769999999999996</v>
      </c>
      <c r="AV91" s="24">
        <v>0.20230000000000001</v>
      </c>
      <c r="AW91" s="24">
        <v>0.76600000000000001</v>
      </c>
      <c r="AX91" s="24">
        <v>0.1847</v>
      </c>
      <c r="AY91" s="24">
        <v>0.33479999999999999</v>
      </c>
      <c r="AZ91" s="24">
        <v>0.40089999999999998</v>
      </c>
      <c r="BA91" s="24">
        <v>0.24360000000000001</v>
      </c>
      <c r="BB91" s="31">
        <v>7</v>
      </c>
      <c r="BC91" s="23">
        <v>22</v>
      </c>
      <c r="BD91" s="32" t="s">
        <v>3984</v>
      </c>
      <c r="BE91" s="33">
        <v>150.98750278394701</v>
      </c>
      <c r="BF91" s="33">
        <v>-33.945409561881299</v>
      </c>
      <c r="BG91" s="34">
        <f t="shared" si="12"/>
        <v>100</v>
      </c>
      <c r="BH91" s="34">
        <f t="shared" si="13"/>
        <v>95</v>
      </c>
      <c r="BI91" s="34">
        <f t="shared" si="14"/>
        <v>81</v>
      </c>
      <c r="BJ91" s="34">
        <f t="shared" si="15"/>
        <v>100</v>
      </c>
      <c r="BK91" s="34">
        <f t="shared" si="16"/>
        <v>100</v>
      </c>
      <c r="BL91" s="34">
        <f t="shared" si="17"/>
        <v>64</v>
      </c>
      <c r="BM91" s="35">
        <f t="shared" si="18"/>
        <v>77</v>
      </c>
      <c r="BN91" s="34">
        <f t="shared" si="19"/>
        <v>80</v>
      </c>
      <c r="BO91" s="35">
        <f t="shared" si="20"/>
        <v>88</v>
      </c>
      <c r="BP91" s="35">
        <f t="shared" si="21"/>
        <v>64</v>
      </c>
      <c r="BQ91" s="35">
        <f t="shared" si="22"/>
        <v>70</v>
      </c>
      <c r="BR91" s="35">
        <f t="shared" si="23"/>
        <v>67</v>
      </c>
    </row>
    <row r="92" spans="2:70" x14ac:dyDescent="0.3">
      <c r="B92" s="6" t="s">
        <v>122</v>
      </c>
      <c r="C92" s="6">
        <v>209031209</v>
      </c>
      <c r="D92" s="6" t="s">
        <v>102</v>
      </c>
      <c r="E92" s="6" t="s">
        <v>103</v>
      </c>
      <c r="F92" s="6" t="s">
        <v>689</v>
      </c>
      <c r="G92" s="6" t="s">
        <v>86</v>
      </c>
      <c r="H92" s="6" t="s">
        <v>4995</v>
      </c>
      <c r="I92" s="22">
        <v>735000</v>
      </c>
      <c r="J92" s="22">
        <v>740000</v>
      </c>
      <c r="K92" s="22">
        <v>730800</v>
      </c>
      <c r="L92" s="22">
        <v>785000</v>
      </c>
      <c r="M92" s="22">
        <v>785000</v>
      </c>
      <c r="N92" s="22">
        <v>775000</v>
      </c>
      <c r="O92" s="23">
        <v>40</v>
      </c>
      <c r="P92" s="23">
        <v>40</v>
      </c>
      <c r="Q92" s="23">
        <v>29</v>
      </c>
      <c r="R92" s="22">
        <v>610</v>
      </c>
      <c r="S92" s="22">
        <v>530</v>
      </c>
      <c r="T92" s="24">
        <v>2.7</v>
      </c>
      <c r="U92" s="24">
        <v>-0.29999999999999982</v>
      </c>
      <c r="V92" s="24">
        <v>3</v>
      </c>
      <c r="W92" s="24">
        <v>3.1</v>
      </c>
      <c r="X92" s="25">
        <v>4.3156462585034014E-2</v>
      </c>
      <c r="Y92" s="24">
        <v>2.2999999999999998</v>
      </c>
      <c r="Z92" s="24">
        <v>-0.60000000000000009</v>
      </c>
      <c r="AA92" s="24">
        <v>2.9</v>
      </c>
      <c r="AB92" s="24">
        <v>3.1</v>
      </c>
      <c r="AC92" s="26">
        <v>0.22104012059369199</v>
      </c>
      <c r="AD92" s="24">
        <v>5.1218312937062933</v>
      </c>
      <c r="AE92" s="6">
        <v>13</v>
      </c>
      <c r="AF92" s="6">
        <v>19</v>
      </c>
      <c r="AG92" s="6">
        <v>22</v>
      </c>
      <c r="AH92" s="27">
        <v>1.9793814432989689</v>
      </c>
      <c r="AI92" s="28">
        <v>765000</v>
      </c>
      <c r="AJ92" s="28">
        <v>800000</v>
      </c>
      <c r="AK92" s="28">
        <v>770000</v>
      </c>
      <c r="AL92" s="29">
        <v>-4.3749999999999997E-2</v>
      </c>
      <c r="AM92" s="29">
        <v>-6.4935064935064939E-3</v>
      </c>
      <c r="AN92" s="6">
        <v>2.5</v>
      </c>
      <c r="AO92" s="27">
        <v>-0.39999999999999991</v>
      </c>
      <c r="AP92" s="6">
        <v>2.9</v>
      </c>
      <c r="AQ92" s="28">
        <v>575</v>
      </c>
      <c r="AR92" s="28">
        <v>500</v>
      </c>
      <c r="AS92" s="25">
        <v>0.15</v>
      </c>
      <c r="AT92" s="30">
        <v>2759.6800000000003</v>
      </c>
      <c r="AU92" s="24">
        <v>0.82950000000000002</v>
      </c>
      <c r="AV92" s="24">
        <v>0.17050000000000001</v>
      </c>
      <c r="AW92" s="24">
        <v>0.88370000000000004</v>
      </c>
      <c r="AX92" s="24">
        <v>4.7300000000000002E-2</v>
      </c>
      <c r="AY92" s="24">
        <v>0.42349999999999999</v>
      </c>
      <c r="AZ92" s="24">
        <v>0.45240000000000002</v>
      </c>
      <c r="BA92" s="24">
        <v>0.1065</v>
      </c>
      <c r="BB92" s="31">
        <v>10</v>
      </c>
      <c r="BC92" s="23">
        <v>20</v>
      </c>
      <c r="BD92" s="32" t="s">
        <v>2712</v>
      </c>
      <c r="BE92" s="33">
        <v>145.15503051359201</v>
      </c>
      <c r="BF92" s="33">
        <v>-37.7156354586592</v>
      </c>
      <c r="BG92" s="34">
        <f t="shared" si="12"/>
        <v>72</v>
      </c>
      <c r="BH92" s="34">
        <f t="shared" si="13"/>
        <v>75</v>
      </c>
      <c r="BI92" s="34">
        <f t="shared" si="14"/>
        <v>100</v>
      </c>
      <c r="BJ92" s="34">
        <f t="shared" si="15"/>
        <v>1</v>
      </c>
      <c r="BK92" s="34">
        <f t="shared" si="16"/>
        <v>100</v>
      </c>
      <c r="BL92" s="34">
        <f t="shared" si="17"/>
        <v>83</v>
      </c>
      <c r="BM92" s="35">
        <f t="shared" si="18"/>
        <v>94</v>
      </c>
      <c r="BN92" s="34">
        <f t="shared" si="19"/>
        <v>99</v>
      </c>
      <c r="BO92" s="35">
        <f t="shared" si="20"/>
        <v>100</v>
      </c>
      <c r="BP92" s="35">
        <f t="shared" si="21"/>
        <v>79</v>
      </c>
      <c r="BQ92" s="35">
        <f t="shared" si="22"/>
        <v>100</v>
      </c>
      <c r="BR92" s="35">
        <f t="shared" si="23"/>
        <v>67</v>
      </c>
    </row>
    <row r="93" spans="2:70" x14ac:dyDescent="0.3">
      <c r="B93" s="6" t="s">
        <v>1525</v>
      </c>
      <c r="C93" s="6">
        <v>301021009</v>
      </c>
      <c r="D93" s="6" t="s">
        <v>753</v>
      </c>
      <c r="E93" s="6" t="s">
        <v>460</v>
      </c>
      <c r="F93" s="6" t="s">
        <v>2780</v>
      </c>
      <c r="G93" s="6" t="s">
        <v>97</v>
      </c>
      <c r="H93" s="6" t="s">
        <v>4995</v>
      </c>
      <c r="I93" s="22">
        <v>752760</v>
      </c>
      <c r="J93" s="22">
        <v>745380</v>
      </c>
      <c r="K93" s="22">
        <v>738000</v>
      </c>
      <c r="L93" s="22">
        <v>750000</v>
      </c>
      <c r="M93" s="22">
        <v>800000</v>
      </c>
      <c r="N93" s="22">
        <v>610000</v>
      </c>
      <c r="O93" s="23">
        <v>18</v>
      </c>
      <c r="P93" s="23">
        <v>40</v>
      </c>
      <c r="Q93" s="23">
        <v>46</v>
      </c>
      <c r="R93" s="22">
        <v>600</v>
      </c>
      <c r="S93" s="22">
        <v>550</v>
      </c>
      <c r="T93" s="24">
        <v>0.7</v>
      </c>
      <c r="U93" s="24">
        <v>-0.10000000000000009</v>
      </c>
      <c r="V93" s="24">
        <v>0.8</v>
      </c>
      <c r="W93" s="24">
        <v>1.3</v>
      </c>
      <c r="X93" s="25">
        <v>4.1447473298262393E-2</v>
      </c>
      <c r="Y93" s="24">
        <v>1.8</v>
      </c>
      <c r="Z93" s="24">
        <v>-0.8</v>
      </c>
      <c r="AA93" s="24">
        <v>2.6</v>
      </c>
      <c r="AB93" s="24">
        <v>2.9</v>
      </c>
      <c r="AC93" s="26">
        <v>0.2583000413280066</v>
      </c>
      <c r="AD93" s="24">
        <v>6.2319852278868666</v>
      </c>
      <c r="AE93" s="6">
        <v>79</v>
      </c>
      <c r="AF93" s="6">
        <v>86</v>
      </c>
      <c r="AG93" s="6">
        <v>97</v>
      </c>
      <c r="AH93" s="27">
        <v>5.7241379310344831</v>
      </c>
      <c r="AI93" s="28">
        <v>700000</v>
      </c>
      <c r="AJ93" s="28">
        <v>618855</v>
      </c>
      <c r="AK93" s="28">
        <v>520000</v>
      </c>
      <c r="AL93" s="29">
        <v>0.1311211834759354</v>
      </c>
      <c r="AM93" s="29">
        <v>0.34615384615384615</v>
      </c>
      <c r="AN93" s="6">
        <v>1.4</v>
      </c>
      <c r="AO93" s="27">
        <v>-0.30000000000000004</v>
      </c>
      <c r="AP93" s="6">
        <v>1.7</v>
      </c>
      <c r="AQ93" s="28">
        <v>600</v>
      </c>
      <c r="AR93" s="28">
        <v>580</v>
      </c>
      <c r="AS93" s="25">
        <v>3.4482758620689655E-2</v>
      </c>
      <c r="AT93" s="30">
        <v>2322.88</v>
      </c>
      <c r="AU93" s="24">
        <v>0.84250000000000003</v>
      </c>
      <c r="AV93" s="24">
        <v>0.1575</v>
      </c>
      <c r="AW93" s="24">
        <v>0.94520000000000004</v>
      </c>
      <c r="AX93" s="24">
        <v>3.3500000000000002E-2</v>
      </c>
      <c r="AY93" s="24">
        <v>0.29310000000000003</v>
      </c>
      <c r="AZ93" s="24">
        <v>0.46079999999999999</v>
      </c>
      <c r="BA93" s="24">
        <v>0.2258</v>
      </c>
      <c r="BB93" s="31">
        <v>7</v>
      </c>
      <c r="BC93" s="23">
        <v>32</v>
      </c>
      <c r="BD93" s="32" t="s">
        <v>3844</v>
      </c>
      <c r="BE93" s="33">
        <v>153.28362412926899</v>
      </c>
      <c r="BF93" s="33">
        <v>-27.6496398774315</v>
      </c>
      <c r="BG93" s="34">
        <f t="shared" si="12"/>
        <v>100</v>
      </c>
      <c r="BH93" s="34">
        <f t="shared" si="13"/>
        <v>93</v>
      </c>
      <c r="BI93" s="34">
        <f t="shared" si="14"/>
        <v>54</v>
      </c>
      <c r="BJ93" s="34">
        <f t="shared" si="15"/>
        <v>66</v>
      </c>
      <c r="BK93" s="34">
        <f t="shared" si="16"/>
        <v>100</v>
      </c>
      <c r="BL93" s="34">
        <f t="shared" si="17"/>
        <v>54</v>
      </c>
      <c r="BM93" s="35">
        <f t="shared" si="18"/>
        <v>88</v>
      </c>
      <c r="BN93" s="34">
        <f t="shared" si="19"/>
        <v>88</v>
      </c>
      <c r="BO93" s="35">
        <f t="shared" si="20"/>
        <v>95</v>
      </c>
      <c r="BP93" s="35">
        <f t="shared" si="21"/>
        <v>87</v>
      </c>
      <c r="BQ93" s="35">
        <f t="shared" si="22"/>
        <v>70</v>
      </c>
      <c r="BR93" s="35">
        <f t="shared" si="23"/>
        <v>67</v>
      </c>
    </row>
    <row r="94" spans="2:70" x14ac:dyDescent="0.3">
      <c r="B94" s="6" t="s">
        <v>1262</v>
      </c>
      <c r="C94" s="6">
        <v>305031125</v>
      </c>
      <c r="D94" s="6" t="s">
        <v>840</v>
      </c>
      <c r="E94" s="6" t="s">
        <v>337</v>
      </c>
      <c r="F94" s="6" t="s">
        <v>2780</v>
      </c>
      <c r="G94" s="6" t="s">
        <v>97</v>
      </c>
      <c r="H94" s="6" t="s">
        <v>4995</v>
      </c>
      <c r="I94" s="22">
        <v>899000</v>
      </c>
      <c r="J94" s="22">
        <v>880000</v>
      </c>
      <c r="K94" s="22">
        <v>813285</v>
      </c>
      <c r="L94" s="22">
        <v>1100000</v>
      </c>
      <c r="M94" s="22">
        <v>920000</v>
      </c>
      <c r="N94" s="22">
        <v>820000</v>
      </c>
      <c r="O94" s="23">
        <v>18</v>
      </c>
      <c r="P94" s="23">
        <v>22</v>
      </c>
      <c r="Q94" s="23">
        <v>22</v>
      </c>
      <c r="R94" s="22">
        <v>600</v>
      </c>
      <c r="S94" s="22">
        <v>600</v>
      </c>
      <c r="T94" s="24">
        <v>1.8</v>
      </c>
      <c r="U94" s="24">
        <v>-0.8</v>
      </c>
      <c r="V94" s="24">
        <v>2.6</v>
      </c>
      <c r="W94" s="24">
        <v>2.4</v>
      </c>
      <c r="X94" s="25">
        <v>3.4705228031145716E-2</v>
      </c>
      <c r="Y94" s="24">
        <v>3.2</v>
      </c>
      <c r="Z94" s="24">
        <v>-1.2999999999999998</v>
      </c>
      <c r="AA94" s="24">
        <v>4.5</v>
      </c>
      <c r="AB94" s="24">
        <v>5.8</v>
      </c>
      <c r="AC94" s="26">
        <v>0.17750639023004827</v>
      </c>
      <c r="AD94" s="24">
        <v>5.1146873338722241</v>
      </c>
      <c r="AE94" s="6">
        <v>241</v>
      </c>
      <c r="AF94" s="6">
        <v>305</v>
      </c>
      <c r="AG94" s="6">
        <v>338</v>
      </c>
      <c r="AH94" s="27">
        <v>2.3962264150943398</v>
      </c>
      <c r="AI94" s="28">
        <v>684500</v>
      </c>
      <c r="AJ94" s="28">
        <v>565000</v>
      </c>
      <c r="AK94" s="28">
        <v>500000</v>
      </c>
      <c r="AL94" s="29">
        <v>0.21150442477876105</v>
      </c>
      <c r="AM94" s="29">
        <v>0.36899999999999999</v>
      </c>
      <c r="AN94" s="6">
        <v>2.8</v>
      </c>
      <c r="AO94" s="27">
        <v>-0.60000000000000009</v>
      </c>
      <c r="AP94" s="6">
        <v>3.4</v>
      </c>
      <c r="AQ94" s="28">
        <v>625</v>
      </c>
      <c r="AR94" s="28">
        <v>600</v>
      </c>
      <c r="AS94" s="25">
        <v>4.1666666666666664E-2</v>
      </c>
      <c r="AT94" s="30">
        <v>3380.1600000000003</v>
      </c>
      <c r="AU94" s="24">
        <v>0.76880000000000004</v>
      </c>
      <c r="AV94" s="24">
        <v>0.23119999999999999</v>
      </c>
      <c r="AW94" s="24">
        <v>0.80989999999999995</v>
      </c>
      <c r="AX94" s="24">
        <v>0.1111</v>
      </c>
      <c r="AY94" s="24">
        <v>0.32429999999999998</v>
      </c>
      <c r="AZ94" s="24">
        <v>0.42470000000000002</v>
      </c>
      <c r="BA94" s="24">
        <v>0.2296</v>
      </c>
      <c r="BB94" s="31">
        <v>10</v>
      </c>
      <c r="BC94" s="23">
        <v>8</v>
      </c>
      <c r="BD94" s="32" t="s">
        <v>3605</v>
      </c>
      <c r="BE94" s="33">
        <v>153.06939959174801</v>
      </c>
      <c r="BF94" s="33">
        <v>-27.4163917940297</v>
      </c>
      <c r="BG94" s="34">
        <f t="shared" si="12"/>
        <v>87</v>
      </c>
      <c r="BH94" s="34">
        <f t="shared" si="13"/>
        <v>70</v>
      </c>
      <c r="BI94" s="34">
        <f t="shared" si="14"/>
        <v>95</v>
      </c>
      <c r="BJ94" s="34">
        <f t="shared" si="15"/>
        <v>100</v>
      </c>
      <c r="BK94" s="34">
        <f t="shared" si="16"/>
        <v>100</v>
      </c>
      <c r="BL94" s="34">
        <f t="shared" si="17"/>
        <v>61</v>
      </c>
      <c r="BM94" s="35">
        <f t="shared" si="18"/>
        <v>66</v>
      </c>
      <c r="BN94" s="34">
        <f t="shared" si="19"/>
        <v>99</v>
      </c>
      <c r="BO94" s="35">
        <f t="shared" si="20"/>
        <v>100</v>
      </c>
      <c r="BP94" s="35">
        <f t="shared" si="21"/>
        <v>64</v>
      </c>
      <c r="BQ94" s="35">
        <f t="shared" si="22"/>
        <v>100</v>
      </c>
      <c r="BR94" s="35">
        <f t="shared" si="23"/>
        <v>67</v>
      </c>
    </row>
    <row r="95" spans="2:70" x14ac:dyDescent="0.3">
      <c r="B95" s="6" t="s">
        <v>1169</v>
      </c>
      <c r="C95" s="6">
        <v>311061332</v>
      </c>
      <c r="D95" s="6" t="s">
        <v>1170</v>
      </c>
      <c r="E95" s="6" t="s">
        <v>611</v>
      </c>
      <c r="F95" s="6" t="s">
        <v>2780</v>
      </c>
      <c r="G95" s="6" t="s">
        <v>97</v>
      </c>
      <c r="H95" s="6" t="s">
        <v>4995</v>
      </c>
      <c r="I95" s="22">
        <v>609500</v>
      </c>
      <c r="J95" s="22">
        <v>609500</v>
      </c>
      <c r="K95" s="22">
        <v>499000</v>
      </c>
      <c r="L95" s="22">
        <v>585000</v>
      </c>
      <c r="M95" s="22">
        <v>585000</v>
      </c>
      <c r="N95" s="22">
        <v>450000</v>
      </c>
      <c r="O95" s="23">
        <v>23</v>
      </c>
      <c r="P95" s="23">
        <v>21</v>
      </c>
      <c r="Q95" s="23">
        <v>14</v>
      </c>
      <c r="R95" s="22">
        <v>520</v>
      </c>
      <c r="S95" s="22">
        <v>500</v>
      </c>
      <c r="T95" s="24">
        <v>2.5</v>
      </c>
      <c r="U95" s="24">
        <v>0</v>
      </c>
      <c r="V95" s="24">
        <v>2.5</v>
      </c>
      <c r="W95" s="24">
        <v>2.4</v>
      </c>
      <c r="X95" s="25">
        <v>4.43642329778507E-2</v>
      </c>
      <c r="Y95" s="24">
        <v>3</v>
      </c>
      <c r="Z95" s="24">
        <v>-1.0999999999999996</v>
      </c>
      <c r="AA95" s="24">
        <v>4.0999999999999996</v>
      </c>
      <c r="AB95" s="24">
        <v>3.5</v>
      </c>
      <c r="AC95" s="26">
        <v>0.24043796700451281</v>
      </c>
      <c r="AD95" s="24">
        <v>5.4196353879160704</v>
      </c>
      <c r="AE95" s="6">
        <v>52</v>
      </c>
      <c r="AF95" s="6">
        <v>64</v>
      </c>
      <c r="AG95" s="6">
        <v>61</v>
      </c>
      <c r="AH95" s="27">
        <v>1.1835616438356165</v>
      </c>
      <c r="AI95" s="28">
        <v>465000</v>
      </c>
      <c r="AJ95" s="28">
        <v>383600</v>
      </c>
      <c r="AK95" s="28">
        <v>295000</v>
      </c>
      <c r="AL95" s="29">
        <v>0.2122002085505735</v>
      </c>
      <c r="AM95" s="29">
        <v>0.57627118644067798</v>
      </c>
      <c r="AN95" s="6">
        <v>2.5</v>
      </c>
      <c r="AO95" s="27">
        <v>-0.20000000000000018</v>
      </c>
      <c r="AP95" s="6">
        <v>2.7</v>
      </c>
      <c r="AQ95" s="28">
        <v>450</v>
      </c>
      <c r="AR95" s="28">
        <v>420</v>
      </c>
      <c r="AS95" s="25">
        <v>7.1428571428571425E-2</v>
      </c>
      <c r="AT95" s="30">
        <v>2162.7200000000003</v>
      </c>
      <c r="AU95" s="24">
        <v>0.78939999999999999</v>
      </c>
      <c r="AV95" s="24">
        <v>0.21060000000000001</v>
      </c>
      <c r="AW95" s="24">
        <v>0.8841</v>
      </c>
      <c r="AX95" s="24">
        <v>9.8000000000000004E-2</v>
      </c>
      <c r="AY95" s="24">
        <v>0.2954</v>
      </c>
      <c r="AZ95" s="24">
        <v>0.46079999999999999</v>
      </c>
      <c r="BA95" s="24">
        <v>0.224</v>
      </c>
      <c r="BB95" s="31">
        <v>7.5</v>
      </c>
      <c r="BC95" s="23">
        <v>18</v>
      </c>
      <c r="BD95" s="32" t="s">
        <v>3519</v>
      </c>
      <c r="BE95" s="33">
        <v>153.144356340738</v>
      </c>
      <c r="BF95" s="33">
        <v>-27.603678840731799</v>
      </c>
      <c r="BG95" s="34">
        <f t="shared" si="12"/>
        <v>75</v>
      </c>
      <c r="BH95" s="34">
        <f t="shared" si="13"/>
        <v>75</v>
      </c>
      <c r="BI95" s="34">
        <f t="shared" si="14"/>
        <v>100</v>
      </c>
      <c r="BJ95" s="34">
        <f t="shared" si="15"/>
        <v>100</v>
      </c>
      <c r="BK95" s="34">
        <f t="shared" si="16"/>
        <v>100</v>
      </c>
      <c r="BL95" s="34">
        <f t="shared" si="17"/>
        <v>55</v>
      </c>
      <c r="BM95" s="35">
        <f t="shared" si="18"/>
        <v>98</v>
      </c>
      <c r="BN95" s="34">
        <f t="shared" si="19"/>
        <v>96</v>
      </c>
      <c r="BO95" s="35">
        <f t="shared" si="20"/>
        <v>100</v>
      </c>
      <c r="BP95" s="35">
        <f t="shared" si="21"/>
        <v>67</v>
      </c>
      <c r="BQ95" s="35">
        <f t="shared" si="22"/>
        <v>75</v>
      </c>
      <c r="BR95" s="35">
        <f t="shared" si="23"/>
        <v>67</v>
      </c>
    </row>
    <row r="96" spans="2:70" x14ac:dyDescent="0.3">
      <c r="B96" s="6" t="s">
        <v>1686</v>
      </c>
      <c r="C96" s="6">
        <v>311061335</v>
      </c>
      <c r="D96" s="6" t="s">
        <v>1170</v>
      </c>
      <c r="E96" s="6" t="s">
        <v>611</v>
      </c>
      <c r="F96" s="6" t="s">
        <v>2780</v>
      </c>
      <c r="G96" s="6" t="s">
        <v>97</v>
      </c>
      <c r="H96" s="6" t="s">
        <v>4995</v>
      </c>
      <c r="I96" s="22">
        <v>688000</v>
      </c>
      <c r="J96" s="22">
        <v>680000</v>
      </c>
      <c r="K96" s="22">
        <v>545000</v>
      </c>
      <c r="L96" s="22">
        <v>688000</v>
      </c>
      <c r="M96" s="22">
        <v>680000</v>
      </c>
      <c r="N96" s="22">
        <v>518000</v>
      </c>
      <c r="O96" s="23">
        <v>28</v>
      </c>
      <c r="P96" s="23">
        <v>27</v>
      </c>
      <c r="Q96" s="23">
        <v>23</v>
      </c>
      <c r="R96" s="22">
        <v>600</v>
      </c>
      <c r="S96" s="22">
        <v>580</v>
      </c>
      <c r="T96" s="24">
        <v>1.3</v>
      </c>
      <c r="U96" s="24">
        <v>-0.30000000000000004</v>
      </c>
      <c r="V96" s="24">
        <v>1.6</v>
      </c>
      <c r="W96" s="24">
        <v>1.6</v>
      </c>
      <c r="X96" s="25">
        <v>4.5348837209302328E-2</v>
      </c>
      <c r="Y96" s="24">
        <v>2.4</v>
      </c>
      <c r="Z96" s="24">
        <v>-0.39999999999999991</v>
      </c>
      <c r="AA96" s="24">
        <v>2.8</v>
      </c>
      <c r="AB96" s="24">
        <v>3.2</v>
      </c>
      <c r="AC96" s="26">
        <v>0.26893287435456104</v>
      </c>
      <c r="AD96" s="24">
        <v>5.9303146652544232</v>
      </c>
      <c r="AE96" s="6">
        <v>52</v>
      </c>
      <c r="AF96" s="6">
        <v>64</v>
      </c>
      <c r="AG96" s="6">
        <v>61</v>
      </c>
      <c r="AH96" s="27">
        <v>1.1835616438356165</v>
      </c>
      <c r="AI96" s="28">
        <v>465000</v>
      </c>
      <c r="AJ96" s="28">
        <v>383600</v>
      </c>
      <c r="AK96" s="28">
        <v>295000</v>
      </c>
      <c r="AL96" s="29">
        <v>0.2122002085505735</v>
      </c>
      <c r="AM96" s="29">
        <v>0.57627118644067798</v>
      </c>
      <c r="AN96" s="6">
        <v>2.5</v>
      </c>
      <c r="AO96" s="27">
        <v>-0.20000000000000018</v>
      </c>
      <c r="AP96" s="6">
        <v>2.7</v>
      </c>
      <c r="AQ96" s="28">
        <v>450</v>
      </c>
      <c r="AR96" s="28">
        <v>420</v>
      </c>
      <c r="AS96" s="25">
        <v>7.1428571428571425E-2</v>
      </c>
      <c r="AT96" s="30">
        <v>2231.0400000000004</v>
      </c>
      <c r="AU96" s="24">
        <v>0.82189999999999996</v>
      </c>
      <c r="AV96" s="24">
        <v>0.17810000000000001</v>
      </c>
      <c r="AW96" s="24">
        <v>0.84289999999999998</v>
      </c>
      <c r="AX96" s="24">
        <v>0.1389</v>
      </c>
      <c r="AY96" s="24">
        <v>0.2326</v>
      </c>
      <c r="AZ96" s="24">
        <v>0.47410000000000002</v>
      </c>
      <c r="BA96" s="24">
        <v>0.2727</v>
      </c>
      <c r="BB96" s="31">
        <v>6.5</v>
      </c>
      <c r="BC96" s="23">
        <v>16</v>
      </c>
      <c r="BD96" s="32" t="s">
        <v>4006</v>
      </c>
      <c r="BE96" s="33">
        <v>153.11027971174599</v>
      </c>
      <c r="BF96" s="33">
        <v>-27.602080695189098</v>
      </c>
      <c r="BG96" s="34">
        <f t="shared" si="12"/>
        <v>95</v>
      </c>
      <c r="BH96" s="34">
        <f t="shared" si="13"/>
        <v>75</v>
      </c>
      <c r="BI96" s="34">
        <f t="shared" si="14"/>
        <v>100</v>
      </c>
      <c r="BJ96" s="34">
        <f t="shared" si="15"/>
        <v>100</v>
      </c>
      <c r="BK96" s="34">
        <f t="shared" si="16"/>
        <v>100</v>
      </c>
      <c r="BL96" s="34">
        <f t="shared" si="17"/>
        <v>41</v>
      </c>
      <c r="BM96" s="35">
        <f t="shared" si="18"/>
        <v>100</v>
      </c>
      <c r="BN96" s="34">
        <f t="shared" si="19"/>
        <v>91</v>
      </c>
      <c r="BO96" s="35">
        <f t="shared" si="20"/>
        <v>88</v>
      </c>
      <c r="BP96" s="35">
        <f t="shared" si="21"/>
        <v>77</v>
      </c>
      <c r="BQ96" s="35">
        <f t="shared" si="22"/>
        <v>65</v>
      </c>
      <c r="BR96" s="35">
        <f t="shared" si="23"/>
        <v>67</v>
      </c>
    </row>
    <row r="97" spans="2:70" x14ac:dyDescent="0.3">
      <c r="B97" s="6" t="s">
        <v>863</v>
      </c>
      <c r="C97" s="6">
        <v>317011452</v>
      </c>
      <c r="D97" s="6" t="s">
        <v>449</v>
      </c>
      <c r="E97" s="6" t="s">
        <v>449</v>
      </c>
      <c r="F97" s="6" t="s">
        <v>449</v>
      </c>
      <c r="G97" s="6" t="s">
        <v>97</v>
      </c>
      <c r="H97" s="6" t="s">
        <v>4995</v>
      </c>
      <c r="I97" s="22">
        <v>528360</v>
      </c>
      <c r="J97" s="22">
        <v>529000</v>
      </c>
      <c r="K97" s="22">
        <v>529000</v>
      </c>
      <c r="L97" s="22">
        <v>495000</v>
      </c>
      <c r="M97" s="22">
        <v>495000</v>
      </c>
      <c r="N97" s="22">
        <v>510000</v>
      </c>
      <c r="O97" s="23">
        <v>40</v>
      </c>
      <c r="P97" s="23">
        <v>40</v>
      </c>
      <c r="Q97" s="23">
        <v>47</v>
      </c>
      <c r="R97" s="22">
        <v>500</v>
      </c>
      <c r="S97" s="22">
        <v>470</v>
      </c>
      <c r="T97" s="24">
        <v>2.7</v>
      </c>
      <c r="U97" s="24">
        <v>-0.19999999999999973</v>
      </c>
      <c r="V97" s="24">
        <v>2.9</v>
      </c>
      <c r="W97" s="24">
        <v>3.1</v>
      </c>
      <c r="X97" s="25">
        <v>4.9208872738284504E-2</v>
      </c>
      <c r="Y97" s="24">
        <v>4.2</v>
      </c>
      <c r="Z97" s="24">
        <v>-1.2000000000000002</v>
      </c>
      <c r="AA97" s="24">
        <v>5.4</v>
      </c>
      <c r="AB97" s="24">
        <v>5.0999999999999996</v>
      </c>
      <c r="AC97" s="26">
        <v>0.20506594920926569</v>
      </c>
      <c r="AD97" s="24">
        <v>4.1672555740079851</v>
      </c>
      <c r="AE97" s="6">
        <v>65</v>
      </c>
      <c r="AF97" s="6">
        <v>75</v>
      </c>
      <c r="AG97" s="6">
        <v>95</v>
      </c>
      <c r="AH97" s="27">
        <v>2.2040816326530615</v>
      </c>
      <c r="AI97" s="28">
        <v>455000</v>
      </c>
      <c r="AJ97" s="28">
        <v>380000</v>
      </c>
      <c r="AK97" s="28">
        <v>345000</v>
      </c>
      <c r="AL97" s="29">
        <v>0.19736842105263158</v>
      </c>
      <c r="AM97" s="29">
        <v>0.3188405797101449</v>
      </c>
      <c r="AN97" s="6">
        <v>1.8</v>
      </c>
      <c r="AO97" s="27">
        <v>-0.40000000000000013</v>
      </c>
      <c r="AP97" s="6">
        <v>2.2000000000000002</v>
      </c>
      <c r="AQ97" s="28">
        <v>420</v>
      </c>
      <c r="AR97" s="28">
        <v>390</v>
      </c>
      <c r="AS97" s="25">
        <v>7.6923076923076927E-2</v>
      </c>
      <c r="AT97" s="30">
        <v>2438.2400000000002</v>
      </c>
      <c r="AU97" s="24">
        <v>0.80920000000000003</v>
      </c>
      <c r="AV97" s="24">
        <v>0.1908</v>
      </c>
      <c r="AW97" s="24">
        <v>0.93149999999999999</v>
      </c>
      <c r="AX97" s="24">
        <v>3.5400000000000001E-2</v>
      </c>
      <c r="AY97" s="24">
        <v>0.44190000000000002</v>
      </c>
      <c r="AZ97" s="24">
        <v>0.34310000000000002</v>
      </c>
      <c r="BA97" s="24">
        <v>0.20039999999999999</v>
      </c>
      <c r="BB97" s="31">
        <v>6</v>
      </c>
      <c r="BC97" s="23">
        <v>106</v>
      </c>
      <c r="BD97" s="32" t="s">
        <v>3262</v>
      </c>
      <c r="BE97" s="33">
        <v>151.966277249489</v>
      </c>
      <c r="BF97" s="33">
        <v>-27.608648733468701</v>
      </c>
      <c r="BG97" s="34">
        <f t="shared" si="12"/>
        <v>72</v>
      </c>
      <c r="BH97" s="34">
        <f t="shared" si="13"/>
        <v>87</v>
      </c>
      <c r="BI97" s="34">
        <f t="shared" si="14"/>
        <v>97</v>
      </c>
      <c r="BJ97" s="34">
        <f t="shared" si="15"/>
        <v>99</v>
      </c>
      <c r="BK97" s="34">
        <f t="shared" si="16"/>
        <v>85</v>
      </c>
      <c r="BL97" s="34">
        <f t="shared" si="17"/>
        <v>87</v>
      </c>
      <c r="BM97" s="35">
        <f t="shared" si="18"/>
        <v>100</v>
      </c>
      <c r="BN97" s="34">
        <f t="shared" si="19"/>
        <v>100</v>
      </c>
      <c r="BO97" s="35">
        <f t="shared" si="20"/>
        <v>100</v>
      </c>
      <c r="BP97" s="35">
        <f t="shared" si="21"/>
        <v>47</v>
      </c>
      <c r="BQ97" s="35">
        <f t="shared" si="22"/>
        <v>60</v>
      </c>
      <c r="BR97" s="35">
        <f t="shared" si="23"/>
        <v>67</v>
      </c>
    </row>
    <row r="98" spans="2:70" x14ac:dyDescent="0.3">
      <c r="B98" s="6" t="s">
        <v>643</v>
      </c>
      <c r="C98" s="6">
        <v>403021059</v>
      </c>
      <c r="D98" s="6" t="s">
        <v>489</v>
      </c>
      <c r="E98" s="6" t="s">
        <v>186</v>
      </c>
      <c r="F98" s="6" t="s">
        <v>2379</v>
      </c>
      <c r="G98" s="6" t="s">
        <v>82</v>
      </c>
      <c r="H98" s="6" t="s">
        <v>4995</v>
      </c>
      <c r="I98" s="22">
        <v>639000</v>
      </c>
      <c r="J98" s="22">
        <v>639000</v>
      </c>
      <c r="K98" s="22">
        <v>565000</v>
      </c>
      <c r="L98" s="22">
        <v>704000</v>
      </c>
      <c r="M98" s="22">
        <v>672500</v>
      </c>
      <c r="N98" s="22">
        <v>565000</v>
      </c>
      <c r="O98" s="23">
        <v>6</v>
      </c>
      <c r="P98" s="23">
        <v>11</v>
      </c>
      <c r="Q98" s="23">
        <v>27</v>
      </c>
      <c r="R98" s="22">
        <v>490</v>
      </c>
      <c r="S98" s="22">
        <v>470</v>
      </c>
      <c r="T98" s="24">
        <v>2.2000000000000002</v>
      </c>
      <c r="U98" s="24">
        <v>-0.59999999999999964</v>
      </c>
      <c r="V98" s="24">
        <v>2.8</v>
      </c>
      <c r="W98" s="24">
        <v>1.4</v>
      </c>
      <c r="X98" s="25">
        <v>3.9874804381846637E-2</v>
      </c>
      <c r="Y98" s="24">
        <v>1.4</v>
      </c>
      <c r="Z98" s="24">
        <v>-1.9</v>
      </c>
      <c r="AA98" s="24">
        <v>3.3</v>
      </c>
      <c r="AB98" s="24">
        <v>3.9</v>
      </c>
      <c r="AC98" s="26">
        <v>0.23320895522388055</v>
      </c>
      <c r="AD98" s="24">
        <v>5.8485291361090921</v>
      </c>
      <c r="AE98" s="6">
        <v>32</v>
      </c>
      <c r="AF98" s="6">
        <v>42</v>
      </c>
      <c r="AG98" s="6">
        <v>27</v>
      </c>
      <c r="AH98" s="27">
        <v>1.2083333333333333</v>
      </c>
      <c r="AI98" s="28">
        <v>597000</v>
      </c>
      <c r="AJ98" s="28">
        <v>520500</v>
      </c>
      <c r="AK98" s="28">
        <v>495000</v>
      </c>
      <c r="AL98" s="29">
        <v>0.14697406340057637</v>
      </c>
      <c r="AM98" s="29">
        <v>0.20606060606060606</v>
      </c>
      <c r="AN98" s="6">
        <v>2.5</v>
      </c>
      <c r="AO98" s="27">
        <v>0.10000000000000009</v>
      </c>
      <c r="AP98" s="6">
        <v>2.4</v>
      </c>
      <c r="AQ98" s="28">
        <v>500</v>
      </c>
      <c r="AR98" s="28">
        <v>460</v>
      </c>
      <c r="AS98" s="25">
        <v>8.6956521739130432E-2</v>
      </c>
      <c r="AT98" s="30">
        <v>2101.1200000000003</v>
      </c>
      <c r="AU98" s="24">
        <v>0.80379999999999996</v>
      </c>
      <c r="AV98" s="24">
        <v>0.19620000000000001</v>
      </c>
      <c r="AW98" s="24">
        <v>0.94769999999999999</v>
      </c>
      <c r="AX98" s="24">
        <v>5.0999999999999997E-2</v>
      </c>
      <c r="AY98" s="24">
        <v>0.39319999999999999</v>
      </c>
      <c r="AZ98" s="24">
        <v>0.45500000000000002</v>
      </c>
      <c r="BA98" s="24">
        <v>0.14149999999999999</v>
      </c>
      <c r="BB98" s="31">
        <v>6</v>
      </c>
      <c r="BC98" s="23">
        <v>19</v>
      </c>
      <c r="BD98" s="32" t="s">
        <v>3085</v>
      </c>
      <c r="BE98" s="33">
        <v>138.50926578953201</v>
      </c>
      <c r="BF98" s="33">
        <v>-35.074084730848497</v>
      </c>
      <c r="BG98" s="34">
        <f t="shared" si="12"/>
        <v>80</v>
      </c>
      <c r="BH98" s="34">
        <f t="shared" si="13"/>
        <v>75</v>
      </c>
      <c r="BI98" s="34">
        <f t="shared" si="14"/>
        <v>100</v>
      </c>
      <c r="BJ98" s="34">
        <f t="shared" si="15"/>
        <v>74</v>
      </c>
      <c r="BK98" s="34">
        <f t="shared" si="16"/>
        <v>100</v>
      </c>
      <c r="BL98" s="34">
        <f t="shared" si="17"/>
        <v>77</v>
      </c>
      <c r="BM98" s="35">
        <f t="shared" si="18"/>
        <v>83</v>
      </c>
      <c r="BN98" s="34">
        <f t="shared" si="19"/>
        <v>92</v>
      </c>
      <c r="BO98" s="35">
        <f t="shared" si="20"/>
        <v>100</v>
      </c>
      <c r="BP98" s="35">
        <f t="shared" si="21"/>
        <v>93</v>
      </c>
      <c r="BQ98" s="35">
        <f t="shared" si="22"/>
        <v>60</v>
      </c>
      <c r="BR98" s="35">
        <f t="shared" si="23"/>
        <v>67</v>
      </c>
    </row>
    <row r="99" spans="2:70" x14ac:dyDescent="0.3">
      <c r="B99" s="6" t="s">
        <v>1430</v>
      </c>
      <c r="C99" s="6">
        <v>503011036</v>
      </c>
      <c r="D99" s="6" t="s">
        <v>507</v>
      </c>
      <c r="E99" s="6" t="s">
        <v>137</v>
      </c>
      <c r="F99" s="6" t="s">
        <v>2720</v>
      </c>
      <c r="G99" s="6" t="s">
        <v>93</v>
      </c>
      <c r="H99" s="6" t="s">
        <v>4995</v>
      </c>
      <c r="I99" s="22">
        <v>895000</v>
      </c>
      <c r="J99" s="22">
        <v>895000</v>
      </c>
      <c r="K99" s="22">
        <v>780000</v>
      </c>
      <c r="L99" s="22">
        <v>950000</v>
      </c>
      <c r="M99" s="22">
        <v>1035000</v>
      </c>
      <c r="N99" s="22">
        <v>1053000</v>
      </c>
      <c r="O99" s="23">
        <v>45</v>
      </c>
      <c r="P99" s="23">
        <v>45</v>
      </c>
      <c r="Q99" s="23">
        <v>85</v>
      </c>
      <c r="R99" s="22">
        <v>750</v>
      </c>
      <c r="S99" s="22">
        <v>775</v>
      </c>
      <c r="T99" s="24">
        <v>4.5</v>
      </c>
      <c r="U99" s="24">
        <v>-0.90000000000000036</v>
      </c>
      <c r="V99" s="24">
        <v>5.4</v>
      </c>
      <c r="W99" s="24">
        <v>3.5</v>
      </c>
      <c r="X99" s="25">
        <v>4.357541899441341E-2</v>
      </c>
      <c r="Y99" s="24">
        <v>2.7</v>
      </c>
      <c r="Z99" s="24">
        <v>-0.79999999999999982</v>
      </c>
      <c r="AA99" s="24">
        <v>3.5</v>
      </c>
      <c r="AB99" s="24">
        <v>4</v>
      </c>
      <c r="AC99" s="26">
        <v>0.21144390816004327</v>
      </c>
      <c r="AD99" s="24">
        <v>4.8523666103394545</v>
      </c>
      <c r="AE99" s="6">
        <v>107</v>
      </c>
      <c r="AF99" s="6">
        <v>132</v>
      </c>
      <c r="AG99" s="6">
        <v>153</v>
      </c>
      <c r="AH99" s="27">
        <v>3.6990291262135919</v>
      </c>
      <c r="AI99" s="28">
        <v>850000</v>
      </c>
      <c r="AJ99" s="28">
        <v>705000</v>
      </c>
      <c r="AK99" s="28">
        <v>660000</v>
      </c>
      <c r="AL99" s="29">
        <v>0.20567375886524822</v>
      </c>
      <c r="AM99" s="29">
        <v>0.2878787878787879</v>
      </c>
      <c r="AN99" s="6">
        <v>2.6</v>
      </c>
      <c r="AO99" s="27">
        <v>-0.29999999999999982</v>
      </c>
      <c r="AP99" s="6">
        <v>2.9</v>
      </c>
      <c r="AQ99" s="28">
        <v>675</v>
      </c>
      <c r="AR99" s="28">
        <v>600</v>
      </c>
      <c r="AS99" s="25">
        <v>0.125</v>
      </c>
      <c r="AT99" s="30">
        <v>3547.0400000000004</v>
      </c>
      <c r="AU99" s="24">
        <v>0.76639999999999997</v>
      </c>
      <c r="AV99" s="24">
        <v>0.2336</v>
      </c>
      <c r="AW99" s="24">
        <v>0.79330000000000001</v>
      </c>
      <c r="AX99" s="24">
        <v>0.13270000000000001</v>
      </c>
      <c r="AY99" s="24">
        <v>0.41860000000000003</v>
      </c>
      <c r="AZ99" s="24">
        <v>0.33610000000000001</v>
      </c>
      <c r="BA99" s="24">
        <v>0.2049</v>
      </c>
      <c r="BB99" s="31">
        <v>10</v>
      </c>
      <c r="BC99" s="23">
        <v>7</v>
      </c>
      <c r="BD99" s="32" t="s">
        <v>3754</v>
      </c>
      <c r="BE99" s="33">
        <v>115.780047764554</v>
      </c>
      <c r="BF99" s="33">
        <v>-31.9666961056157</v>
      </c>
      <c r="BG99" s="34">
        <f t="shared" si="12"/>
        <v>42</v>
      </c>
      <c r="BH99" s="34">
        <f t="shared" si="13"/>
        <v>74</v>
      </c>
      <c r="BI99" s="34">
        <f t="shared" si="14"/>
        <v>79</v>
      </c>
      <c r="BJ99" s="34">
        <f t="shared" si="15"/>
        <v>100</v>
      </c>
      <c r="BK99" s="34">
        <f t="shared" si="16"/>
        <v>100</v>
      </c>
      <c r="BL99" s="34">
        <f t="shared" si="17"/>
        <v>82</v>
      </c>
      <c r="BM99" s="35">
        <f t="shared" si="18"/>
        <v>95</v>
      </c>
      <c r="BN99" s="34">
        <f t="shared" si="19"/>
        <v>100</v>
      </c>
      <c r="BO99" s="35">
        <f t="shared" si="20"/>
        <v>100</v>
      </c>
      <c r="BP99" s="35">
        <f t="shared" si="21"/>
        <v>72</v>
      </c>
      <c r="BQ99" s="35">
        <f t="shared" si="22"/>
        <v>100</v>
      </c>
      <c r="BR99" s="35">
        <f t="shared" si="23"/>
        <v>67</v>
      </c>
    </row>
    <row r="100" spans="2:70" x14ac:dyDescent="0.3">
      <c r="B100" s="6" t="s">
        <v>491</v>
      </c>
      <c r="C100" s="6">
        <v>504021053</v>
      </c>
      <c r="D100" s="6" t="s">
        <v>491</v>
      </c>
      <c r="E100" s="6" t="s">
        <v>492</v>
      </c>
      <c r="F100" s="6" t="s">
        <v>2720</v>
      </c>
      <c r="G100" s="6" t="s">
        <v>93</v>
      </c>
      <c r="H100" s="6" t="s">
        <v>4995</v>
      </c>
      <c r="I100" s="22">
        <v>615000</v>
      </c>
      <c r="J100" s="22">
        <v>633450</v>
      </c>
      <c r="K100" s="22">
        <v>448050</v>
      </c>
      <c r="L100" s="22">
        <v>380000</v>
      </c>
      <c r="M100" s="22">
        <v>380000</v>
      </c>
      <c r="N100" s="22">
        <v>320000</v>
      </c>
      <c r="O100" s="23">
        <v>6</v>
      </c>
      <c r="P100" s="23">
        <v>6</v>
      </c>
      <c r="Q100" s="23">
        <v>20</v>
      </c>
      <c r="R100" s="22">
        <v>550</v>
      </c>
      <c r="S100" s="22">
        <v>440</v>
      </c>
      <c r="T100" s="24">
        <v>2.8</v>
      </c>
      <c r="U100" s="24">
        <v>-0.70000000000000018</v>
      </c>
      <c r="V100" s="24">
        <v>3.5</v>
      </c>
      <c r="W100" s="24">
        <v>3.3</v>
      </c>
      <c r="X100" s="25">
        <v>4.6504065040650404E-2</v>
      </c>
      <c r="Y100" s="24">
        <v>0.7</v>
      </c>
      <c r="Z100" s="24">
        <v>-0.20000000000000007</v>
      </c>
      <c r="AA100" s="24">
        <v>0.9</v>
      </c>
      <c r="AB100" s="24">
        <v>0.7</v>
      </c>
      <c r="AC100" s="26">
        <v>0.24395003903200621</v>
      </c>
      <c r="AD100" s="24">
        <v>5.2457788113525812</v>
      </c>
      <c r="AE100" s="6">
        <v>3</v>
      </c>
      <c r="AF100" s="6">
        <v>1</v>
      </c>
      <c r="AG100" s="6">
        <v>6</v>
      </c>
      <c r="AH100" s="27">
        <v>0.49315068493150688</v>
      </c>
      <c r="AI100" s="28">
        <v>480000</v>
      </c>
      <c r="AJ100" s="28">
        <v>360000</v>
      </c>
      <c r="AK100" s="28">
        <v>320000</v>
      </c>
      <c r="AL100" s="29">
        <v>0.33333333333333331</v>
      </c>
      <c r="AM100" s="29">
        <v>0.5</v>
      </c>
      <c r="AN100" s="6">
        <v>2.9</v>
      </c>
      <c r="AO100" s="27">
        <v>-0.20000000000000018</v>
      </c>
      <c r="AP100" s="6">
        <v>3.1</v>
      </c>
      <c r="AQ100" s="28">
        <v>600</v>
      </c>
      <c r="AR100" s="28">
        <v>440</v>
      </c>
      <c r="AS100" s="25">
        <v>0.36363636363636365</v>
      </c>
      <c r="AT100" s="30">
        <v>2254.5600000000004</v>
      </c>
      <c r="AU100" s="24">
        <v>0.80630000000000002</v>
      </c>
      <c r="AV100" s="24">
        <v>0.19370000000000001</v>
      </c>
      <c r="AW100" s="24">
        <v>0.97599999999999998</v>
      </c>
      <c r="AX100" s="24">
        <v>1.7999999999999999E-2</v>
      </c>
      <c r="AY100" s="24">
        <v>0.3876</v>
      </c>
      <c r="AZ100" s="24">
        <v>0.50160000000000005</v>
      </c>
      <c r="BA100" s="24">
        <v>9.0899999999999995E-2</v>
      </c>
      <c r="BB100" s="31">
        <v>4</v>
      </c>
      <c r="BC100" s="23">
        <v>32</v>
      </c>
      <c r="BD100" s="32" t="s">
        <v>3369</v>
      </c>
      <c r="BE100" s="33">
        <v>116.184565116743</v>
      </c>
      <c r="BF100" s="33">
        <v>-31.886908050942399</v>
      </c>
      <c r="BG100" s="34">
        <f t="shared" si="12"/>
        <v>70</v>
      </c>
      <c r="BH100" s="34">
        <f t="shared" si="13"/>
        <v>69</v>
      </c>
      <c r="BI100" s="34">
        <f t="shared" si="14"/>
        <v>100</v>
      </c>
      <c r="BJ100" s="34">
        <f t="shared" si="15"/>
        <v>100</v>
      </c>
      <c r="BK100" s="34">
        <f t="shared" si="16"/>
        <v>100</v>
      </c>
      <c r="BL100" s="34">
        <f t="shared" si="17"/>
        <v>75</v>
      </c>
      <c r="BM100" s="35">
        <f t="shared" si="18"/>
        <v>100</v>
      </c>
      <c r="BN100" s="34">
        <f t="shared" si="19"/>
        <v>98</v>
      </c>
      <c r="BO100" s="35">
        <f t="shared" si="20"/>
        <v>100</v>
      </c>
      <c r="BP100" s="35">
        <f t="shared" si="21"/>
        <v>100</v>
      </c>
      <c r="BQ100" s="35">
        <f t="shared" si="22"/>
        <v>40</v>
      </c>
      <c r="BR100" s="35">
        <f t="shared" si="23"/>
        <v>67</v>
      </c>
    </row>
    <row r="101" spans="2:70" x14ac:dyDescent="0.3">
      <c r="B101" s="6" t="s">
        <v>696</v>
      </c>
      <c r="C101" s="6">
        <v>504031061</v>
      </c>
      <c r="D101" s="6" t="s">
        <v>564</v>
      </c>
      <c r="E101" s="6" t="s">
        <v>492</v>
      </c>
      <c r="F101" s="6" t="s">
        <v>2720</v>
      </c>
      <c r="G101" s="6" t="s">
        <v>93</v>
      </c>
      <c r="H101" s="6" t="s">
        <v>4995</v>
      </c>
      <c r="I101" s="22">
        <v>680000</v>
      </c>
      <c r="J101" s="22">
        <v>693000</v>
      </c>
      <c r="K101" s="22">
        <v>597000</v>
      </c>
      <c r="L101" s="22">
        <v>660000</v>
      </c>
      <c r="M101" s="22">
        <v>681500</v>
      </c>
      <c r="N101" s="22">
        <v>579000</v>
      </c>
      <c r="O101" s="23">
        <v>0</v>
      </c>
      <c r="P101" s="23">
        <v>32</v>
      </c>
      <c r="Q101" s="23">
        <v>32</v>
      </c>
      <c r="R101" s="22">
        <v>680</v>
      </c>
      <c r="S101" s="22">
        <v>650</v>
      </c>
      <c r="T101" s="24">
        <v>2</v>
      </c>
      <c r="U101" s="24">
        <v>0</v>
      </c>
      <c r="V101" s="24">
        <v>2</v>
      </c>
      <c r="W101" s="24">
        <v>3.1</v>
      </c>
      <c r="X101" s="25">
        <v>5.1999999999999998E-2</v>
      </c>
      <c r="Y101" s="24">
        <v>0.3</v>
      </c>
      <c r="Z101" s="24">
        <v>-1.0999999999999999</v>
      </c>
      <c r="AA101" s="24">
        <v>1.4</v>
      </c>
      <c r="AB101" s="24">
        <v>2</v>
      </c>
      <c r="AC101" s="26">
        <v>0.28815512916129904</v>
      </c>
      <c r="AD101" s="24">
        <v>5.5414447915634435</v>
      </c>
      <c r="AE101" s="6">
        <v>30</v>
      </c>
      <c r="AF101" s="6">
        <v>37</v>
      </c>
      <c r="AG101" s="6">
        <v>50</v>
      </c>
      <c r="AH101" s="27">
        <v>1.0054054054054054</v>
      </c>
      <c r="AI101" s="28">
        <v>526000</v>
      </c>
      <c r="AJ101" s="28">
        <v>405000</v>
      </c>
      <c r="AK101" s="28">
        <v>350000</v>
      </c>
      <c r="AL101" s="29">
        <v>0.29876543209876544</v>
      </c>
      <c r="AM101" s="29">
        <v>0.50285714285714289</v>
      </c>
      <c r="AN101" s="6">
        <v>3.1</v>
      </c>
      <c r="AO101" s="27">
        <v>-0.5</v>
      </c>
      <c r="AP101" s="6">
        <v>3.6</v>
      </c>
      <c r="AQ101" s="28">
        <v>550</v>
      </c>
      <c r="AR101" s="28">
        <v>500</v>
      </c>
      <c r="AS101" s="25">
        <v>0.1</v>
      </c>
      <c r="AT101" s="30">
        <v>2359.84</v>
      </c>
      <c r="AU101" s="24">
        <v>0.75409999999999999</v>
      </c>
      <c r="AV101" s="24">
        <v>0.24590000000000001</v>
      </c>
      <c r="AW101" s="24">
        <v>0.92979999999999996</v>
      </c>
      <c r="AX101" s="24">
        <v>4.8599999999999997E-2</v>
      </c>
      <c r="AY101" s="24">
        <v>0.28539999999999999</v>
      </c>
      <c r="AZ101" s="24">
        <v>0.53090000000000004</v>
      </c>
      <c r="BA101" s="24">
        <v>0.16309999999999999</v>
      </c>
      <c r="BB101" s="31">
        <v>6.5</v>
      </c>
      <c r="BC101" s="23">
        <v>15</v>
      </c>
      <c r="BD101" s="32" t="s">
        <v>3129</v>
      </c>
      <c r="BE101" s="33">
        <v>115.999315769261</v>
      </c>
      <c r="BF101" s="33">
        <v>-31.916980479242401</v>
      </c>
      <c r="BG101" s="34">
        <f t="shared" si="12"/>
        <v>84</v>
      </c>
      <c r="BH101" s="34">
        <f t="shared" si="13"/>
        <v>65</v>
      </c>
      <c r="BI101" s="34">
        <f t="shared" si="14"/>
        <v>100</v>
      </c>
      <c r="BJ101" s="34">
        <f t="shared" si="15"/>
        <v>100</v>
      </c>
      <c r="BK101" s="34">
        <f t="shared" si="16"/>
        <v>100</v>
      </c>
      <c r="BL101" s="34">
        <f t="shared" si="17"/>
        <v>53</v>
      </c>
      <c r="BM101" s="35">
        <f t="shared" si="18"/>
        <v>100</v>
      </c>
      <c r="BN101" s="34">
        <f t="shared" si="19"/>
        <v>95</v>
      </c>
      <c r="BO101" s="35">
        <f t="shared" si="20"/>
        <v>75</v>
      </c>
      <c r="BP101" s="35">
        <f t="shared" si="21"/>
        <v>100</v>
      </c>
      <c r="BQ101" s="35">
        <f t="shared" si="22"/>
        <v>65</v>
      </c>
      <c r="BR101" s="35">
        <f t="shared" si="23"/>
        <v>67</v>
      </c>
    </row>
    <row r="102" spans="2:70" x14ac:dyDescent="0.3">
      <c r="B102" s="6" t="s">
        <v>1323</v>
      </c>
      <c r="C102" s="6">
        <v>507041178</v>
      </c>
      <c r="D102" s="6" t="s">
        <v>469</v>
      </c>
      <c r="E102" s="6" t="s">
        <v>284</v>
      </c>
      <c r="F102" s="6" t="s">
        <v>2720</v>
      </c>
      <c r="G102" s="6" t="s">
        <v>93</v>
      </c>
      <c r="H102" s="6" t="s">
        <v>4995</v>
      </c>
      <c r="I102" s="22">
        <v>895000</v>
      </c>
      <c r="J102" s="22">
        <v>869000</v>
      </c>
      <c r="K102" s="22">
        <v>818100</v>
      </c>
      <c r="L102" s="22">
        <v>925000</v>
      </c>
      <c r="M102" s="22">
        <v>920000</v>
      </c>
      <c r="N102" s="22">
        <v>770000</v>
      </c>
      <c r="O102" s="23">
        <v>40</v>
      </c>
      <c r="P102" s="23">
        <v>40</v>
      </c>
      <c r="Q102" s="23">
        <v>42</v>
      </c>
      <c r="R102" s="22">
        <v>725</v>
      </c>
      <c r="S102" s="22">
        <v>650</v>
      </c>
      <c r="T102" s="24">
        <v>2.4</v>
      </c>
      <c r="U102" s="24">
        <v>-0.20000000000000018</v>
      </c>
      <c r="V102" s="24">
        <v>2.6</v>
      </c>
      <c r="W102" s="24">
        <v>3.3</v>
      </c>
      <c r="X102" s="25">
        <v>4.2122905027932964E-2</v>
      </c>
      <c r="Y102" s="24">
        <v>3</v>
      </c>
      <c r="Z102" s="24">
        <v>-0.89999999999999991</v>
      </c>
      <c r="AA102" s="24">
        <v>3.9</v>
      </c>
      <c r="AB102" s="24">
        <v>4.0999999999999996</v>
      </c>
      <c r="AC102" s="26">
        <v>0.30136006916733171</v>
      </c>
      <c r="AD102" s="24">
        <v>7.1543040293040283</v>
      </c>
      <c r="AE102" s="6">
        <v>87</v>
      </c>
      <c r="AF102" s="6">
        <v>96</v>
      </c>
      <c r="AG102" s="6">
        <v>137</v>
      </c>
      <c r="AH102" s="27">
        <v>1.9384615384615385</v>
      </c>
      <c r="AI102" s="28">
        <v>825000</v>
      </c>
      <c r="AJ102" s="28">
        <v>688000</v>
      </c>
      <c r="AK102" s="28">
        <v>615000</v>
      </c>
      <c r="AL102" s="29">
        <v>0.19912790697674418</v>
      </c>
      <c r="AM102" s="29">
        <v>0.34146341463414637</v>
      </c>
      <c r="AN102" s="6">
        <v>2.4</v>
      </c>
      <c r="AO102" s="27">
        <v>-0.70000000000000018</v>
      </c>
      <c r="AP102" s="6">
        <v>3.1</v>
      </c>
      <c r="AQ102" s="28">
        <v>650</v>
      </c>
      <c r="AR102" s="28">
        <v>600</v>
      </c>
      <c r="AS102" s="25">
        <v>8.3333333333333329E-2</v>
      </c>
      <c r="AT102" s="30">
        <v>2405.7600000000002</v>
      </c>
      <c r="AU102" s="24">
        <v>0.71519999999999995</v>
      </c>
      <c r="AV102" s="24">
        <v>0.2848</v>
      </c>
      <c r="AW102" s="24">
        <v>0.68369999999999997</v>
      </c>
      <c r="AX102" s="24">
        <v>0.24299999999999999</v>
      </c>
      <c r="AY102" s="24">
        <v>0.41320000000000001</v>
      </c>
      <c r="AZ102" s="24">
        <v>0.32069999999999999</v>
      </c>
      <c r="BA102" s="24">
        <v>0.2374</v>
      </c>
      <c r="BB102" s="31">
        <v>10</v>
      </c>
      <c r="BC102" s="23">
        <v>9</v>
      </c>
      <c r="BD102" s="32" t="s">
        <v>3660</v>
      </c>
      <c r="BE102" s="33">
        <v>115.84884172374301</v>
      </c>
      <c r="BF102" s="33">
        <v>-32.029316243096901</v>
      </c>
      <c r="BG102" s="34">
        <f t="shared" si="12"/>
        <v>77</v>
      </c>
      <c r="BH102" s="34">
        <f t="shared" si="13"/>
        <v>77</v>
      </c>
      <c r="BI102" s="34">
        <f t="shared" si="14"/>
        <v>100</v>
      </c>
      <c r="BJ102" s="34">
        <f t="shared" si="15"/>
        <v>100</v>
      </c>
      <c r="BK102" s="34">
        <f t="shared" si="16"/>
        <v>100</v>
      </c>
      <c r="BL102" s="34">
        <f t="shared" si="17"/>
        <v>81</v>
      </c>
      <c r="BM102" s="35">
        <f t="shared" si="18"/>
        <v>91</v>
      </c>
      <c r="BN102" s="34">
        <f t="shared" si="19"/>
        <v>79</v>
      </c>
      <c r="BO102" s="35">
        <f t="shared" si="20"/>
        <v>66</v>
      </c>
      <c r="BP102" s="35">
        <f t="shared" si="21"/>
        <v>67</v>
      </c>
      <c r="BQ102" s="35">
        <f t="shared" si="22"/>
        <v>100</v>
      </c>
      <c r="BR102" s="35">
        <f t="shared" si="23"/>
        <v>67</v>
      </c>
    </row>
    <row r="103" spans="2:70" x14ac:dyDescent="0.3">
      <c r="B103" s="6" t="s">
        <v>1432</v>
      </c>
      <c r="C103" s="6">
        <v>507051191</v>
      </c>
      <c r="D103" s="6" t="s">
        <v>1433</v>
      </c>
      <c r="E103" s="6" t="s">
        <v>284</v>
      </c>
      <c r="F103" s="6" t="s">
        <v>2720</v>
      </c>
      <c r="G103" s="6" t="s">
        <v>93</v>
      </c>
      <c r="H103" s="6" t="s">
        <v>4995</v>
      </c>
      <c r="I103" s="22">
        <v>529000</v>
      </c>
      <c r="J103" s="22">
        <v>529000</v>
      </c>
      <c r="K103" s="22">
        <v>513450</v>
      </c>
      <c r="L103" s="22">
        <v>710000</v>
      </c>
      <c r="M103" s="22">
        <v>625000</v>
      </c>
      <c r="N103" s="22">
        <v>550000</v>
      </c>
      <c r="O103" s="23">
        <v>56</v>
      </c>
      <c r="P103" s="23">
        <v>22</v>
      </c>
      <c r="Q103" s="23">
        <v>23</v>
      </c>
      <c r="R103" s="22">
        <v>550</v>
      </c>
      <c r="S103" s="22">
        <v>530</v>
      </c>
      <c r="T103" s="24">
        <v>1.2</v>
      </c>
      <c r="U103" s="24">
        <v>-1.8</v>
      </c>
      <c r="V103" s="24">
        <v>3</v>
      </c>
      <c r="W103" s="24">
        <v>6.5</v>
      </c>
      <c r="X103" s="25">
        <v>5.4064272211720228E-2</v>
      </c>
      <c r="Y103" s="24">
        <v>1.2</v>
      </c>
      <c r="Z103" s="24">
        <v>0</v>
      </c>
      <c r="AA103" s="24">
        <v>1.2</v>
      </c>
      <c r="AB103" s="24">
        <v>3.6</v>
      </c>
      <c r="AC103" s="26">
        <v>0.21661730417795699</v>
      </c>
      <c r="AD103" s="24">
        <v>4.0066627241307433</v>
      </c>
      <c r="AE103" s="6">
        <v>51</v>
      </c>
      <c r="AF103" s="6">
        <v>56</v>
      </c>
      <c r="AG103" s="6">
        <v>44</v>
      </c>
      <c r="AH103" s="27">
        <v>1.93029490616622</v>
      </c>
      <c r="AI103" s="28">
        <v>500000</v>
      </c>
      <c r="AJ103" s="28">
        <v>420000</v>
      </c>
      <c r="AK103" s="28">
        <v>340000</v>
      </c>
      <c r="AL103" s="29">
        <v>0.19047619047619047</v>
      </c>
      <c r="AM103" s="29">
        <v>0.47058823529411764</v>
      </c>
      <c r="AN103" s="6">
        <v>2.7</v>
      </c>
      <c r="AO103" s="27">
        <v>-0.89999999999999991</v>
      </c>
      <c r="AP103" s="6">
        <v>3.6</v>
      </c>
      <c r="AQ103" s="28">
        <v>500</v>
      </c>
      <c r="AR103" s="28">
        <v>450</v>
      </c>
      <c r="AS103" s="25">
        <v>0.1111111111111111</v>
      </c>
      <c r="AT103" s="30">
        <v>2539.0400000000004</v>
      </c>
      <c r="AU103" s="24">
        <v>0.83709999999999996</v>
      </c>
      <c r="AV103" s="24">
        <v>0.16289999999999999</v>
      </c>
      <c r="AW103" s="24">
        <v>0.98309999999999997</v>
      </c>
      <c r="AX103" s="24">
        <v>1.12E-2</v>
      </c>
      <c r="AY103" s="24">
        <v>0.1802</v>
      </c>
      <c r="AZ103" s="24">
        <v>0.59789999999999999</v>
      </c>
      <c r="BA103" s="24">
        <v>0.20749999999999999</v>
      </c>
      <c r="BB103" s="31">
        <v>5</v>
      </c>
      <c r="BC103" s="23">
        <v>53</v>
      </c>
      <c r="BD103" s="32" t="s">
        <v>3756</v>
      </c>
      <c r="BE103" s="33">
        <v>115.76103963322301</v>
      </c>
      <c r="BF103" s="33">
        <v>-32.4241123093977</v>
      </c>
      <c r="BG103" s="34">
        <f t="shared" si="12"/>
        <v>97</v>
      </c>
      <c r="BH103" s="34">
        <f t="shared" si="13"/>
        <v>72</v>
      </c>
      <c r="BI103" s="34">
        <f t="shared" si="14"/>
        <v>100</v>
      </c>
      <c r="BJ103" s="34">
        <f t="shared" si="15"/>
        <v>95</v>
      </c>
      <c r="BK103" s="34">
        <f t="shared" si="16"/>
        <v>98</v>
      </c>
      <c r="BL103" s="34">
        <f t="shared" si="17"/>
        <v>30</v>
      </c>
      <c r="BM103" s="35">
        <f t="shared" si="18"/>
        <v>100</v>
      </c>
      <c r="BN103" s="34">
        <f t="shared" si="19"/>
        <v>100</v>
      </c>
      <c r="BO103" s="35">
        <f t="shared" si="20"/>
        <v>100</v>
      </c>
      <c r="BP103" s="35">
        <f t="shared" si="21"/>
        <v>97</v>
      </c>
      <c r="BQ103" s="35">
        <f t="shared" si="22"/>
        <v>50</v>
      </c>
      <c r="BR103" s="35">
        <f t="shared" si="23"/>
        <v>67</v>
      </c>
    </row>
    <row r="104" spans="2:70" x14ac:dyDescent="0.3">
      <c r="B104" s="6" t="s">
        <v>396</v>
      </c>
      <c r="C104" s="6">
        <v>801061062</v>
      </c>
      <c r="D104" s="6" t="s">
        <v>397</v>
      </c>
      <c r="E104" s="6" t="s">
        <v>107</v>
      </c>
      <c r="F104" s="6" t="s">
        <v>2703</v>
      </c>
      <c r="G104" s="6" t="s">
        <v>108</v>
      </c>
      <c r="H104" s="6" t="s">
        <v>4995</v>
      </c>
      <c r="I104" s="22">
        <v>825000</v>
      </c>
      <c r="J104" s="22">
        <v>825000</v>
      </c>
      <c r="K104" s="22">
        <v>770000</v>
      </c>
      <c r="L104" s="22">
        <v>810000</v>
      </c>
      <c r="M104" s="22">
        <v>930000</v>
      </c>
      <c r="N104" s="22">
        <v>930000</v>
      </c>
      <c r="O104" s="23">
        <v>60</v>
      </c>
      <c r="P104" s="23">
        <v>60</v>
      </c>
      <c r="Q104" s="23">
        <v>44</v>
      </c>
      <c r="R104" s="22">
        <v>750</v>
      </c>
      <c r="S104" s="22">
        <v>675</v>
      </c>
      <c r="T104" s="24">
        <v>1.4</v>
      </c>
      <c r="U104" s="24">
        <v>-0.10000000000000009</v>
      </c>
      <c r="V104" s="24">
        <v>1.5</v>
      </c>
      <c r="W104" s="24">
        <v>1.8</v>
      </c>
      <c r="X104" s="25">
        <v>4.7272727272727272E-2</v>
      </c>
      <c r="Y104" s="24">
        <v>1.6</v>
      </c>
      <c r="Z104" s="24">
        <v>-0.69999999999999973</v>
      </c>
      <c r="AA104" s="24">
        <v>2.2999999999999998</v>
      </c>
      <c r="AB104" s="24">
        <v>3.1</v>
      </c>
      <c r="AC104" s="26">
        <v>0.21483569366148766</v>
      </c>
      <c r="AD104" s="24">
        <v>4.5446012120699315</v>
      </c>
      <c r="AE104" s="6">
        <v>255</v>
      </c>
      <c r="AF104" s="6">
        <v>277</v>
      </c>
      <c r="AG104" s="6">
        <v>177</v>
      </c>
      <c r="AH104" s="27">
        <v>7.2984054669703866</v>
      </c>
      <c r="AI104" s="28">
        <v>640000</v>
      </c>
      <c r="AJ104" s="28">
        <v>657000</v>
      </c>
      <c r="AK104" s="28">
        <v>645000</v>
      </c>
      <c r="AL104" s="29">
        <v>-2.5875190258751901E-2</v>
      </c>
      <c r="AM104" s="29">
        <v>-7.7519379844961239E-3</v>
      </c>
      <c r="AN104" s="6">
        <v>2.7</v>
      </c>
      <c r="AO104" s="27">
        <v>-9.9999999999999645E-2</v>
      </c>
      <c r="AP104" s="6">
        <v>2.8</v>
      </c>
      <c r="AQ104" s="28">
        <v>625</v>
      </c>
      <c r="AR104" s="28">
        <v>610</v>
      </c>
      <c r="AS104" s="25">
        <v>2.4590163934426229E-2</v>
      </c>
      <c r="AT104" s="30">
        <v>3491.0400000000004</v>
      </c>
      <c r="AU104" s="24">
        <v>0.68259999999999998</v>
      </c>
      <c r="AV104" s="24">
        <v>0.31740000000000002</v>
      </c>
      <c r="AW104" s="24">
        <v>0.67910000000000004</v>
      </c>
      <c r="AX104" s="24">
        <v>0.18029999999999999</v>
      </c>
      <c r="AY104" s="24">
        <v>0.44169999999999998</v>
      </c>
      <c r="AZ104" s="24">
        <v>0.2878</v>
      </c>
      <c r="BA104" s="24">
        <v>0.20680000000000001</v>
      </c>
      <c r="BB104" s="31">
        <v>10</v>
      </c>
      <c r="BC104" s="23">
        <v>64</v>
      </c>
      <c r="BD104" s="32" t="s">
        <v>2894</v>
      </c>
      <c r="BE104" s="33">
        <v>149.10146726908201</v>
      </c>
      <c r="BF104" s="33">
        <v>-35.3197269697759</v>
      </c>
      <c r="BG104" s="34">
        <f t="shared" si="12"/>
        <v>93</v>
      </c>
      <c r="BH104" s="34">
        <f t="shared" si="13"/>
        <v>72</v>
      </c>
      <c r="BI104" s="34">
        <f t="shared" si="14"/>
        <v>34</v>
      </c>
      <c r="BJ104" s="34">
        <f t="shared" si="15"/>
        <v>1</v>
      </c>
      <c r="BK104" s="34">
        <f t="shared" si="16"/>
        <v>95</v>
      </c>
      <c r="BL104" s="34">
        <f t="shared" si="17"/>
        <v>87</v>
      </c>
      <c r="BM104" s="35">
        <f t="shared" si="18"/>
        <v>100</v>
      </c>
      <c r="BN104" s="34">
        <f t="shared" si="19"/>
        <v>100</v>
      </c>
      <c r="BO104" s="35">
        <f t="shared" si="20"/>
        <v>100</v>
      </c>
      <c r="BP104" s="35">
        <f t="shared" si="21"/>
        <v>90</v>
      </c>
      <c r="BQ104" s="35">
        <f t="shared" si="22"/>
        <v>100</v>
      </c>
      <c r="BR104" s="35">
        <f t="shared" si="23"/>
        <v>67</v>
      </c>
    </row>
    <row r="105" spans="2:70" x14ac:dyDescent="0.3">
      <c r="B105" s="6" t="s">
        <v>154</v>
      </c>
      <c r="C105" s="6">
        <v>209031214</v>
      </c>
      <c r="D105" s="6" t="s">
        <v>102</v>
      </c>
      <c r="E105" s="6" t="s">
        <v>103</v>
      </c>
      <c r="F105" s="6" t="s">
        <v>689</v>
      </c>
      <c r="G105" s="6" t="s">
        <v>86</v>
      </c>
      <c r="H105" s="6" t="s">
        <v>4995</v>
      </c>
      <c r="I105" s="22">
        <v>680000</v>
      </c>
      <c r="J105" s="22">
        <v>850000</v>
      </c>
      <c r="K105" s="22">
        <v>820000</v>
      </c>
      <c r="L105" s="22">
        <v>680000</v>
      </c>
      <c r="M105" s="22">
        <v>955000</v>
      </c>
      <c r="N105" s="22">
        <v>872000</v>
      </c>
      <c r="O105" s="23">
        <v>89</v>
      </c>
      <c r="P105" s="23">
        <v>17</v>
      </c>
      <c r="Q105" s="23">
        <v>17</v>
      </c>
      <c r="R105" s="22">
        <v>485</v>
      </c>
      <c r="S105" s="22">
        <v>450</v>
      </c>
      <c r="T105" s="24">
        <v>2</v>
      </c>
      <c r="U105" s="24">
        <v>-1</v>
      </c>
      <c r="V105" s="24">
        <v>3</v>
      </c>
      <c r="W105" s="24">
        <v>3.5</v>
      </c>
      <c r="X105" s="25">
        <v>3.7088235294117644E-2</v>
      </c>
      <c r="Y105" s="24">
        <v>1</v>
      </c>
      <c r="Z105" s="24">
        <v>0</v>
      </c>
      <c r="AA105" s="24">
        <v>1</v>
      </c>
      <c r="AB105" s="24">
        <v>3</v>
      </c>
      <c r="AC105" s="26">
        <v>0.1529621032446889</v>
      </c>
      <c r="AD105" s="24">
        <v>4.1242755831240467</v>
      </c>
      <c r="AE105" s="6">
        <v>13</v>
      </c>
      <c r="AF105" s="6">
        <v>19</v>
      </c>
      <c r="AG105" s="6">
        <v>22</v>
      </c>
      <c r="AH105" s="27">
        <v>1.9793814432989689</v>
      </c>
      <c r="AI105" s="28">
        <v>765000</v>
      </c>
      <c r="AJ105" s="28">
        <v>800000</v>
      </c>
      <c r="AK105" s="28">
        <v>770000</v>
      </c>
      <c r="AL105" s="29">
        <v>-4.3749999999999997E-2</v>
      </c>
      <c r="AM105" s="29">
        <v>-6.4935064935064939E-3</v>
      </c>
      <c r="AN105" s="6">
        <v>2.5</v>
      </c>
      <c r="AO105" s="27">
        <v>-0.39999999999999991</v>
      </c>
      <c r="AP105" s="6">
        <v>2.9</v>
      </c>
      <c r="AQ105" s="28">
        <v>575</v>
      </c>
      <c r="AR105" s="28">
        <v>500</v>
      </c>
      <c r="AS105" s="25">
        <v>0.15</v>
      </c>
      <c r="AT105" s="30">
        <v>3170.7200000000003</v>
      </c>
      <c r="AU105" s="24">
        <v>0.86060000000000003</v>
      </c>
      <c r="AV105" s="24">
        <v>0.1394</v>
      </c>
      <c r="AW105" s="24">
        <v>0.99039999999999995</v>
      </c>
      <c r="AX105" s="24">
        <v>7.3000000000000001E-3</v>
      </c>
      <c r="AY105" s="24">
        <v>0.41899999999999998</v>
      </c>
      <c r="AZ105" s="24">
        <v>0.50139999999999996</v>
      </c>
      <c r="BA105" s="24">
        <v>6.2700000000000006E-2</v>
      </c>
      <c r="BB105" s="31">
        <v>9</v>
      </c>
      <c r="BC105" s="23">
        <v>26</v>
      </c>
      <c r="BD105" s="32" t="s">
        <v>2732</v>
      </c>
      <c r="BE105" s="33">
        <v>145.221583760638</v>
      </c>
      <c r="BF105" s="33">
        <v>-37.700901102626403</v>
      </c>
      <c r="BG105" s="34">
        <f t="shared" si="12"/>
        <v>84</v>
      </c>
      <c r="BH105" s="34">
        <f t="shared" si="13"/>
        <v>75</v>
      </c>
      <c r="BI105" s="34">
        <f t="shared" si="14"/>
        <v>100</v>
      </c>
      <c r="BJ105" s="34">
        <f t="shared" si="15"/>
        <v>1</v>
      </c>
      <c r="BK105" s="34">
        <f t="shared" si="16"/>
        <v>100</v>
      </c>
      <c r="BL105" s="34">
        <f t="shared" si="17"/>
        <v>82</v>
      </c>
      <c r="BM105" s="35">
        <f t="shared" si="18"/>
        <v>74</v>
      </c>
      <c r="BN105" s="34">
        <f t="shared" si="19"/>
        <v>100</v>
      </c>
      <c r="BO105" s="35">
        <f t="shared" si="20"/>
        <v>100</v>
      </c>
      <c r="BP105" s="35">
        <f t="shared" si="21"/>
        <v>100</v>
      </c>
      <c r="BQ105" s="35">
        <f t="shared" si="22"/>
        <v>90</v>
      </c>
      <c r="BR105" s="35">
        <f t="shared" si="23"/>
        <v>67</v>
      </c>
    </row>
    <row r="106" spans="2:70" x14ac:dyDescent="0.3">
      <c r="B106" s="6" t="s">
        <v>439</v>
      </c>
      <c r="C106" s="6">
        <v>403041077</v>
      </c>
      <c r="D106" s="6" t="s">
        <v>217</v>
      </c>
      <c r="E106" s="6" t="s">
        <v>186</v>
      </c>
      <c r="F106" s="6" t="s">
        <v>2379</v>
      </c>
      <c r="G106" s="6" t="s">
        <v>82</v>
      </c>
      <c r="H106" s="6" t="s">
        <v>4995</v>
      </c>
      <c r="I106" s="22">
        <v>470000</v>
      </c>
      <c r="J106" s="22">
        <v>470000</v>
      </c>
      <c r="K106" s="22">
        <v>518500</v>
      </c>
      <c r="L106" s="22">
        <v>737000</v>
      </c>
      <c r="M106" s="22">
        <v>737000</v>
      </c>
      <c r="N106" s="22">
        <v>617000</v>
      </c>
      <c r="O106" s="23">
        <v>17</v>
      </c>
      <c r="P106" s="23">
        <v>17</v>
      </c>
      <c r="Q106" s="23">
        <v>42</v>
      </c>
      <c r="R106" s="22">
        <v>550</v>
      </c>
      <c r="S106" s="22">
        <v>450</v>
      </c>
      <c r="T106" s="24">
        <v>2.4</v>
      </c>
      <c r="U106" s="24">
        <v>-0.60000000000000009</v>
      </c>
      <c r="V106" s="24">
        <v>3</v>
      </c>
      <c r="W106" s="24">
        <v>3.6</v>
      </c>
      <c r="X106" s="25">
        <v>6.0851063829787236E-2</v>
      </c>
      <c r="Y106" s="24">
        <v>4.0999999999999996</v>
      </c>
      <c r="Z106" s="24">
        <v>0</v>
      </c>
      <c r="AA106" s="24">
        <v>4.0999999999999996</v>
      </c>
      <c r="AB106" s="24">
        <v>3</v>
      </c>
      <c r="AC106" s="26">
        <v>0.24013272790778903</v>
      </c>
      <c r="AD106" s="24">
        <v>3.9462371369461833</v>
      </c>
      <c r="AE106" s="6">
        <v>44</v>
      </c>
      <c r="AF106" s="6">
        <v>24</v>
      </c>
      <c r="AG106" s="6">
        <v>14</v>
      </c>
      <c r="AH106" s="27">
        <v>1.6551724137931034</v>
      </c>
      <c r="AI106" s="28">
        <v>585000</v>
      </c>
      <c r="AJ106" s="28">
        <v>500000</v>
      </c>
      <c r="AK106" s="28">
        <v>435000</v>
      </c>
      <c r="AL106" s="29">
        <v>0.17</v>
      </c>
      <c r="AM106" s="29">
        <v>0.34482758620689657</v>
      </c>
      <c r="AN106" s="6">
        <v>1.8</v>
      </c>
      <c r="AO106" s="27">
        <v>0.10000000000000009</v>
      </c>
      <c r="AP106" s="6">
        <v>1.7</v>
      </c>
      <c r="AQ106" s="28">
        <v>495</v>
      </c>
      <c r="AR106" s="28">
        <v>420</v>
      </c>
      <c r="AS106" s="25">
        <v>0.17857142857142858</v>
      </c>
      <c r="AT106" s="30">
        <v>2290.4</v>
      </c>
      <c r="AU106" s="24">
        <v>0.81830000000000003</v>
      </c>
      <c r="AV106" s="24">
        <v>0.1817</v>
      </c>
      <c r="AW106" s="24">
        <v>0.94879999999999998</v>
      </c>
      <c r="AX106" s="24">
        <v>2.6499999999999999E-2</v>
      </c>
      <c r="AY106" s="24">
        <v>0.38100000000000001</v>
      </c>
      <c r="AZ106" s="24">
        <v>0.48730000000000001</v>
      </c>
      <c r="BA106" s="24">
        <v>0.11749999999999999</v>
      </c>
      <c r="BB106" s="31">
        <v>6</v>
      </c>
      <c r="BC106" s="23">
        <v>14</v>
      </c>
      <c r="BD106" s="32" t="s">
        <v>2933</v>
      </c>
      <c r="BE106" s="33">
        <v>138.577695283781</v>
      </c>
      <c r="BF106" s="33">
        <v>-35.044262353535501</v>
      </c>
      <c r="BG106" s="34">
        <f t="shared" si="12"/>
        <v>77</v>
      </c>
      <c r="BH106" s="34">
        <f t="shared" si="13"/>
        <v>87</v>
      </c>
      <c r="BI106" s="34">
        <f t="shared" si="14"/>
        <v>100</v>
      </c>
      <c r="BJ106" s="34">
        <f t="shared" si="15"/>
        <v>85</v>
      </c>
      <c r="BK106" s="34">
        <f t="shared" si="16"/>
        <v>100</v>
      </c>
      <c r="BL106" s="34">
        <f t="shared" si="17"/>
        <v>74</v>
      </c>
      <c r="BM106" s="35">
        <f t="shared" si="18"/>
        <v>100</v>
      </c>
      <c r="BN106" s="34">
        <f t="shared" si="19"/>
        <v>100</v>
      </c>
      <c r="BO106" s="35">
        <f t="shared" si="20"/>
        <v>100</v>
      </c>
      <c r="BP106" s="35">
        <f t="shared" si="21"/>
        <v>49</v>
      </c>
      <c r="BQ106" s="35">
        <f t="shared" si="22"/>
        <v>60</v>
      </c>
      <c r="BR106" s="35">
        <f t="shared" si="23"/>
        <v>67</v>
      </c>
    </row>
    <row r="107" spans="2:70" x14ac:dyDescent="0.3">
      <c r="B107" s="6" t="s">
        <v>180</v>
      </c>
      <c r="C107" s="6">
        <v>801011001</v>
      </c>
      <c r="D107" s="6" t="s">
        <v>181</v>
      </c>
      <c r="E107" s="6" t="s">
        <v>107</v>
      </c>
      <c r="F107" s="6" t="s">
        <v>2703</v>
      </c>
      <c r="G107" s="6" t="s">
        <v>108</v>
      </c>
      <c r="H107" s="6" t="s">
        <v>4995</v>
      </c>
      <c r="I107" s="22">
        <v>799000</v>
      </c>
      <c r="J107" s="22">
        <v>799000</v>
      </c>
      <c r="K107" s="22">
        <v>750000</v>
      </c>
      <c r="L107" s="22">
        <v>740000</v>
      </c>
      <c r="M107" s="22">
        <v>667000</v>
      </c>
      <c r="N107" s="22">
        <v>740000</v>
      </c>
      <c r="O107" s="23">
        <v>20</v>
      </c>
      <c r="P107" s="23">
        <v>24</v>
      </c>
      <c r="Q107" s="23">
        <v>21</v>
      </c>
      <c r="R107" s="22">
        <v>950</v>
      </c>
      <c r="S107" s="22">
        <v>530</v>
      </c>
      <c r="T107" s="24">
        <v>1.3</v>
      </c>
      <c r="U107" s="24">
        <v>-0.39999999999999991</v>
      </c>
      <c r="V107" s="24">
        <v>1.7</v>
      </c>
      <c r="W107" s="24">
        <v>2</v>
      </c>
      <c r="X107" s="25">
        <v>6.1827284105131414E-2</v>
      </c>
      <c r="Y107" s="24">
        <v>1</v>
      </c>
      <c r="Z107" s="24">
        <v>-0.30000000000000004</v>
      </c>
      <c r="AA107" s="24">
        <v>1.3</v>
      </c>
      <c r="AB107" s="24">
        <v>5</v>
      </c>
      <c r="AC107" s="26">
        <v>0.26833732543950828</v>
      </c>
      <c r="AD107" s="24">
        <v>4.3401118021491314</v>
      </c>
      <c r="AE107" s="6">
        <v>199</v>
      </c>
      <c r="AF107" s="6">
        <v>221</v>
      </c>
      <c r="AG107" s="6">
        <v>212</v>
      </c>
      <c r="AH107" s="27">
        <v>5.1428571428571432</v>
      </c>
      <c r="AI107" s="28">
        <v>560000</v>
      </c>
      <c r="AJ107" s="28">
        <v>555000</v>
      </c>
      <c r="AK107" s="28">
        <v>525000</v>
      </c>
      <c r="AL107" s="29">
        <v>9.0090090090090089E-3</v>
      </c>
      <c r="AM107" s="29">
        <v>6.6666666666666666E-2</v>
      </c>
      <c r="AN107" s="6">
        <v>3.2</v>
      </c>
      <c r="AO107" s="27">
        <v>0</v>
      </c>
      <c r="AP107" s="6">
        <v>3.2</v>
      </c>
      <c r="AQ107" s="28">
        <v>550</v>
      </c>
      <c r="AR107" s="28">
        <v>550</v>
      </c>
      <c r="AS107" s="25">
        <v>0</v>
      </c>
      <c r="AT107" s="30">
        <v>3540.32</v>
      </c>
      <c r="AU107" s="24">
        <v>0.78790000000000004</v>
      </c>
      <c r="AV107" s="24">
        <v>0.21210000000000001</v>
      </c>
      <c r="AW107" s="24">
        <v>0.87509999999999999</v>
      </c>
      <c r="AX107" s="24">
        <v>0.1014</v>
      </c>
      <c r="AY107" s="24">
        <v>0.43030000000000002</v>
      </c>
      <c r="AZ107" s="24">
        <v>0.38129999999999997</v>
      </c>
      <c r="BA107" s="24">
        <v>0.15609999999999999</v>
      </c>
      <c r="BB107" s="31">
        <v>9.5</v>
      </c>
      <c r="BC107" s="23">
        <v>68</v>
      </c>
      <c r="BD107" s="32" t="s">
        <v>2748</v>
      </c>
      <c r="BE107" s="33">
        <v>149.08137893044901</v>
      </c>
      <c r="BF107" s="33">
        <v>-35.2579062022389</v>
      </c>
      <c r="BG107" s="34">
        <f t="shared" si="12"/>
        <v>95</v>
      </c>
      <c r="BH107" s="34">
        <f t="shared" si="13"/>
        <v>64</v>
      </c>
      <c r="BI107" s="34">
        <f t="shared" si="14"/>
        <v>61</v>
      </c>
      <c r="BJ107" s="34">
        <f t="shared" si="15"/>
        <v>5</v>
      </c>
      <c r="BK107" s="34">
        <f t="shared" si="16"/>
        <v>94</v>
      </c>
      <c r="BL107" s="34">
        <f t="shared" si="17"/>
        <v>85</v>
      </c>
      <c r="BM107" s="35">
        <f t="shared" si="18"/>
        <v>100</v>
      </c>
      <c r="BN107" s="34">
        <f t="shared" si="19"/>
        <v>100</v>
      </c>
      <c r="BO107" s="35">
        <f t="shared" si="20"/>
        <v>88</v>
      </c>
      <c r="BP107" s="35">
        <f t="shared" si="21"/>
        <v>100</v>
      </c>
      <c r="BQ107" s="35">
        <f t="shared" si="22"/>
        <v>95</v>
      </c>
      <c r="BR107" s="35">
        <f t="shared" si="23"/>
        <v>67</v>
      </c>
    </row>
    <row r="108" spans="2:70" x14ac:dyDescent="0.3">
      <c r="B108" s="6" t="s">
        <v>1103</v>
      </c>
      <c r="C108" s="6">
        <v>405011114</v>
      </c>
      <c r="D108" s="6" t="s">
        <v>112</v>
      </c>
      <c r="E108" s="6" t="s">
        <v>113</v>
      </c>
      <c r="F108" s="6" t="s">
        <v>2692</v>
      </c>
      <c r="G108" s="6" t="s">
        <v>82</v>
      </c>
      <c r="H108" s="6" t="s">
        <v>4995</v>
      </c>
      <c r="I108" s="22">
        <v>395000</v>
      </c>
      <c r="J108" s="22">
        <v>395000</v>
      </c>
      <c r="K108" s="22">
        <v>349000</v>
      </c>
      <c r="L108" s="22">
        <v>390000</v>
      </c>
      <c r="M108" s="22">
        <v>390000</v>
      </c>
      <c r="N108" s="22">
        <v>480000</v>
      </c>
      <c r="O108" s="23">
        <v>25</v>
      </c>
      <c r="P108" s="23">
        <v>25</v>
      </c>
      <c r="Q108" s="23">
        <v>9</v>
      </c>
      <c r="R108" s="22">
        <v>320</v>
      </c>
      <c r="S108" s="22">
        <v>370</v>
      </c>
      <c r="T108" s="24">
        <v>1</v>
      </c>
      <c r="U108" s="24">
        <v>0</v>
      </c>
      <c r="V108" s="24">
        <v>1</v>
      </c>
      <c r="W108" s="24">
        <v>1.5</v>
      </c>
      <c r="X108" s="25">
        <v>4.2126582278481012E-2</v>
      </c>
      <c r="Y108" s="24">
        <v>2.1</v>
      </c>
      <c r="Z108" s="24">
        <v>-1</v>
      </c>
      <c r="AA108" s="24">
        <v>3.1</v>
      </c>
      <c r="AB108" s="24">
        <v>3.3</v>
      </c>
      <c r="AC108" s="26">
        <v>0.21547080370609781</v>
      </c>
      <c r="AD108" s="24">
        <v>5.1148417947060478</v>
      </c>
      <c r="AE108" s="6">
        <v>4</v>
      </c>
      <c r="AF108" s="6">
        <v>3</v>
      </c>
      <c r="AG108" s="6">
        <v>2</v>
      </c>
      <c r="AH108" s="27">
        <v>1.6363636363636365</v>
      </c>
      <c r="AI108" s="28">
        <v>500000</v>
      </c>
      <c r="AJ108" s="28">
        <v>460000</v>
      </c>
      <c r="AK108" s="28">
        <v>330000</v>
      </c>
      <c r="AL108" s="29">
        <v>8.6956521739130432E-2</v>
      </c>
      <c r="AM108" s="29">
        <v>0.51515151515151514</v>
      </c>
      <c r="AN108" s="6">
        <v>1.4</v>
      </c>
      <c r="AO108" s="27">
        <v>-0.10000000000000009</v>
      </c>
      <c r="AP108" s="6">
        <v>1.5</v>
      </c>
      <c r="AQ108" s="28">
        <v>340</v>
      </c>
      <c r="AR108" s="28">
        <v>350</v>
      </c>
      <c r="AS108" s="25">
        <v>-2.8571428571428571E-2</v>
      </c>
      <c r="AT108" s="30">
        <v>1485.1200000000001</v>
      </c>
      <c r="AU108" s="24">
        <v>0.68310000000000004</v>
      </c>
      <c r="AV108" s="24">
        <v>0.31690000000000002</v>
      </c>
      <c r="AW108" s="24">
        <v>0.93110000000000004</v>
      </c>
      <c r="AX108" s="24">
        <v>5.6399999999999999E-2</v>
      </c>
      <c r="AY108" s="24">
        <v>0.35620000000000002</v>
      </c>
      <c r="AZ108" s="24">
        <v>0.35649999999999998</v>
      </c>
      <c r="BA108" s="24">
        <v>0.21629999999999999</v>
      </c>
      <c r="BB108" s="31">
        <v>3</v>
      </c>
      <c r="BC108" s="23">
        <v>62</v>
      </c>
      <c r="BD108" s="32" t="s">
        <v>3463</v>
      </c>
      <c r="BE108" s="33">
        <v>138.994446697721</v>
      </c>
      <c r="BF108" s="33">
        <v>-34.468451470377097</v>
      </c>
      <c r="BG108" s="34">
        <f t="shared" si="12"/>
        <v>100</v>
      </c>
      <c r="BH108" s="34">
        <f t="shared" si="13"/>
        <v>93</v>
      </c>
      <c r="BI108" s="34">
        <f t="shared" si="14"/>
        <v>100</v>
      </c>
      <c r="BJ108" s="34">
        <f t="shared" si="15"/>
        <v>44</v>
      </c>
      <c r="BK108" s="34">
        <f t="shared" si="16"/>
        <v>95</v>
      </c>
      <c r="BL108" s="34">
        <f t="shared" si="17"/>
        <v>68</v>
      </c>
      <c r="BM108" s="35">
        <f t="shared" si="18"/>
        <v>91</v>
      </c>
      <c r="BN108" s="34">
        <f t="shared" si="19"/>
        <v>99</v>
      </c>
      <c r="BO108" s="35">
        <f t="shared" si="20"/>
        <v>100</v>
      </c>
      <c r="BP108" s="35">
        <f t="shared" si="21"/>
        <v>82</v>
      </c>
      <c r="BQ108" s="35">
        <f t="shared" si="22"/>
        <v>30</v>
      </c>
      <c r="BR108" s="35">
        <f t="shared" si="23"/>
        <v>66</v>
      </c>
    </row>
    <row r="109" spans="2:70" x14ac:dyDescent="0.3">
      <c r="B109" s="6" t="s">
        <v>800</v>
      </c>
      <c r="C109" s="6">
        <v>402051049</v>
      </c>
      <c r="D109" s="6" t="s">
        <v>466</v>
      </c>
      <c r="E109" s="6" t="s">
        <v>420</v>
      </c>
      <c r="F109" s="6" t="s">
        <v>2379</v>
      </c>
      <c r="G109" s="6" t="s">
        <v>82</v>
      </c>
      <c r="H109" s="6" t="s">
        <v>4995</v>
      </c>
      <c r="I109" s="22">
        <v>684000</v>
      </c>
      <c r="J109" s="22">
        <v>615600</v>
      </c>
      <c r="K109" s="22">
        <v>497200</v>
      </c>
      <c r="L109" s="22">
        <v>577500</v>
      </c>
      <c r="M109" s="22">
        <v>570000</v>
      </c>
      <c r="N109" s="22">
        <v>545000</v>
      </c>
      <c r="O109" s="23">
        <v>17</v>
      </c>
      <c r="P109" s="23">
        <v>17</v>
      </c>
      <c r="Q109" s="23">
        <v>34</v>
      </c>
      <c r="R109" s="22">
        <v>550</v>
      </c>
      <c r="S109" s="22">
        <v>480</v>
      </c>
      <c r="T109" s="24">
        <v>1.8</v>
      </c>
      <c r="U109" s="24">
        <v>0.10000000000000009</v>
      </c>
      <c r="V109" s="24">
        <v>1.7</v>
      </c>
      <c r="W109" s="24">
        <v>1.6</v>
      </c>
      <c r="X109" s="25">
        <v>4.1812865497076024E-2</v>
      </c>
      <c r="Y109" s="24">
        <v>1</v>
      </c>
      <c r="Z109" s="24">
        <v>-0.5</v>
      </c>
      <c r="AA109" s="24">
        <v>1.5</v>
      </c>
      <c r="AB109" s="24">
        <v>1</v>
      </c>
      <c r="AC109" s="26">
        <v>0.2933521078682369</v>
      </c>
      <c r="AD109" s="24">
        <v>7.0158336287368535</v>
      </c>
      <c r="AE109" s="6">
        <v>17</v>
      </c>
      <c r="AF109" s="6">
        <v>21</v>
      </c>
      <c r="AG109" s="6">
        <v>23</v>
      </c>
      <c r="AH109" s="27">
        <v>1.4430379746835444</v>
      </c>
      <c r="AI109" s="28">
        <v>580000</v>
      </c>
      <c r="AJ109" s="28">
        <v>500000</v>
      </c>
      <c r="AK109" s="28">
        <v>425000</v>
      </c>
      <c r="AL109" s="29">
        <v>0.16</v>
      </c>
      <c r="AM109" s="29">
        <v>0.36470588235294116</v>
      </c>
      <c r="AN109" s="6">
        <v>1.7</v>
      </c>
      <c r="AO109" s="27">
        <v>0.19999999999999996</v>
      </c>
      <c r="AP109" s="6">
        <v>1.5</v>
      </c>
      <c r="AQ109" s="28">
        <v>495</v>
      </c>
      <c r="AR109" s="28">
        <v>440</v>
      </c>
      <c r="AS109" s="25">
        <v>0.125</v>
      </c>
      <c r="AT109" s="30">
        <v>1874.88</v>
      </c>
      <c r="AU109" s="24">
        <v>0.74519999999999997</v>
      </c>
      <c r="AV109" s="24">
        <v>0.25480000000000003</v>
      </c>
      <c r="AW109" s="24">
        <v>0.8508</v>
      </c>
      <c r="AX109" s="24">
        <v>0.1457</v>
      </c>
      <c r="AY109" s="24">
        <v>0.33429999999999999</v>
      </c>
      <c r="AZ109" s="24">
        <v>0.41499999999999998</v>
      </c>
      <c r="BA109" s="24">
        <v>0.18179999999999999</v>
      </c>
      <c r="BB109" s="31">
        <v>5</v>
      </c>
      <c r="BC109" s="23">
        <v>22</v>
      </c>
      <c r="BD109" s="32" t="s">
        <v>3212</v>
      </c>
      <c r="BE109" s="33">
        <v>138.753357975298</v>
      </c>
      <c r="BF109" s="33">
        <v>-34.765724905220601</v>
      </c>
      <c r="BG109" s="34">
        <f t="shared" si="12"/>
        <v>87</v>
      </c>
      <c r="BH109" s="34">
        <f t="shared" si="13"/>
        <v>88</v>
      </c>
      <c r="BI109" s="34">
        <f t="shared" si="14"/>
        <v>100</v>
      </c>
      <c r="BJ109" s="34">
        <f t="shared" si="15"/>
        <v>80</v>
      </c>
      <c r="BK109" s="34">
        <f t="shared" si="16"/>
        <v>100</v>
      </c>
      <c r="BL109" s="34">
        <f t="shared" si="17"/>
        <v>64</v>
      </c>
      <c r="BM109" s="35">
        <f t="shared" si="18"/>
        <v>89</v>
      </c>
      <c r="BN109" s="34">
        <f t="shared" si="19"/>
        <v>80</v>
      </c>
      <c r="BO109" s="35">
        <f t="shared" si="20"/>
        <v>71</v>
      </c>
      <c r="BP109" s="35">
        <f t="shared" si="21"/>
        <v>100</v>
      </c>
      <c r="BQ109" s="35">
        <f t="shared" si="22"/>
        <v>50</v>
      </c>
      <c r="BR109" s="35">
        <f t="shared" si="23"/>
        <v>66</v>
      </c>
    </row>
    <row r="110" spans="2:70" x14ac:dyDescent="0.3">
      <c r="B110" s="6" t="s">
        <v>120</v>
      </c>
      <c r="C110" s="6">
        <v>307031184</v>
      </c>
      <c r="D110" s="6" t="s">
        <v>121</v>
      </c>
      <c r="E110" s="6" t="s">
        <v>96</v>
      </c>
      <c r="F110" s="6" t="s">
        <v>2698</v>
      </c>
      <c r="G110" s="6" t="s">
        <v>97</v>
      </c>
      <c r="H110" s="6" t="s">
        <v>4995</v>
      </c>
      <c r="I110" s="22">
        <v>250000</v>
      </c>
      <c r="J110" s="22">
        <v>250000</v>
      </c>
      <c r="K110" s="22">
        <v>250000</v>
      </c>
      <c r="L110" s="22">
        <v>270000</v>
      </c>
      <c r="M110" s="22">
        <v>270000</v>
      </c>
      <c r="N110" s="22">
        <v>255000</v>
      </c>
      <c r="O110" s="23">
        <v>59</v>
      </c>
      <c r="P110" s="23">
        <v>59</v>
      </c>
      <c r="Q110" s="23">
        <v>49</v>
      </c>
      <c r="R110" s="22">
        <v>320</v>
      </c>
      <c r="S110" s="22">
        <v>225</v>
      </c>
      <c r="T110" s="24">
        <v>3.4</v>
      </c>
      <c r="U110" s="24">
        <v>0.89999999999999991</v>
      </c>
      <c r="V110" s="24">
        <v>2.5</v>
      </c>
      <c r="W110" s="24">
        <v>4.2</v>
      </c>
      <c r="X110" s="25">
        <v>6.6559999999999994E-2</v>
      </c>
      <c r="Y110" s="24">
        <v>0.8</v>
      </c>
      <c r="Z110" s="24">
        <v>-0.89999999999999991</v>
      </c>
      <c r="AA110" s="24">
        <v>1.7</v>
      </c>
      <c r="AB110" s="24">
        <v>3.4</v>
      </c>
      <c r="AC110" s="26">
        <v>0.21860312602470214</v>
      </c>
      <c r="AD110" s="24">
        <v>3.2843017732076643</v>
      </c>
      <c r="AE110" s="6">
        <v>5</v>
      </c>
      <c r="AF110" s="6">
        <v>9</v>
      </c>
      <c r="AG110" s="6">
        <v>5</v>
      </c>
      <c r="AH110" s="27">
        <v>2.88</v>
      </c>
      <c r="AI110" s="28">
        <v>353000</v>
      </c>
      <c r="AJ110" s="28">
        <v>315000</v>
      </c>
      <c r="AK110" s="28">
        <v>275000</v>
      </c>
      <c r="AL110" s="29">
        <v>0.12063492063492064</v>
      </c>
      <c r="AM110" s="29">
        <v>0.28363636363636363</v>
      </c>
      <c r="AN110" s="6">
        <v>1.1000000000000001</v>
      </c>
      <c r="AO110" s="27">
        <v>-0.7</v>
      </c>
      <c r="AP110" s="6">
        <v>1.8</v>
      </c>
      <c r="AQ110" s="28">
        <v>350</v>
      </c>
      <c r="AR110" s="28">
        <v>330</v>
      </c>
      <c r="AS110" s="25">
        <v>6.0606060606060608E-2</v>
      </c>
      <c r="AT110" s="30">
        <v>1463.8400000000001</v>
      </c>
      <c r="AU110" s="24">
        <v>0.73629999999999995</v>
      </c>
      <c r="AV110" s="24">
        <v>0.26369999999999999</v>
      </c>
      <c r="AW110" s="24">
        <v>0.96189999999999998</v>
      </c>
      <c r="AX110" s="24">
        <v>1.9599999999999999E-2</v>
      </c>
      <c r="AY110" s="24">
        <v>0.41370000000000001</v>
      </c>
      <c r="AZ110" s="24">
        <v>0.35859999999999997</v>
      </c>
      <c r="BA110" s="24">
        <v>0.16739999999999999</v>
      </c>
      <c r="BB110" s="31">
        <v>3</v>
      </c>
      <c r="BC110" s="23">
        <v>116</v>
      </c>
      <c r="BD110" s="32" t="s">
        <v>2711</v>
      </c>
      <c r="BE110" s="33">
        <v>151.927676061938</v>
      </c>
      <c r="BF110" s="33">
        <v>-27.845203821387699</v>
      </c>
      <c r="BG110" s="34">
        <f t="shared" si="12"/>
        <v>60</v>
      </c>
      <c r="BH110" s="34">
        <f t="shared" si="13"/>
        <v>98</v>
      </c>
      <c r="BI110" s="34">
        <f t="shared" si="14"/>
        <v>89</v>
      </c>
      <c r="BJ110" s="34">
        <f t="shared" si="15"/>
        <v>61</v>
      </c>
      <c r="BK110" s="34">
        <f t="shared" si="16"/>
        <v>83</v>
      </c>
      <c r="BL110" s="34">
        <f t="shared" si="17"/>
        <v>81</v>
      </c>
      <c r="BM110" s="35">
        <f t="shared" si="18"/>
        <v>100</v>
      </c>
      <c r="BN110" s="34">
        <f t="shared" si="19"/>
        <v>100</v>
      </c>
      <c r="BO110" s="35">
        <f t="shared" si="20"/>
        <v>100</v>
      </c>
      <c r="BP110" s="35">
        <f t="shared" si="21"/>
        <v>100</v>
      </c>
      <c r="BQ110" s="35">
        <f t="shared" si="22"/>
        <v>30</v>
      </c>
      <c r="BR110" s="35">
        <f t="shared" si="23"/>
        <v>66</v>
      </c>
    </row>
    <row r="111" spans="2:70" x14ac:dyDescent="0.3">
      <c r="B111" s="6" t="s">
        <v>184</v>
      </c>
      <c r="C111" s="6">
        <v>403031067</v>
      </c>
      <c r="D111" s="6" t="s">
        <v>185</v>
      </c>
      <c r="E111" s="6" t="s">
        <v>186</v>
      </c>
      <c r="F111" s="6" t="s">
        <v>2379</v>
      </c>
      <c r="G111" s="6" t="s">
        <v>82</v>
      </c>
      <c r="H111" s="6" t="s">
        <v>4995</v>
      </c>
      <c r="I111" s="22">
        <v>678300</v>
      </c>
      <c r="J111" s="22">
        <v>695400</v>
      </c>
      <c r="K111" s="22">
        <v>573710</v>
      </c>
      <c r="L111" s="22">
        <v>610000</v>
      </c>
      <c r="M111" s="22">
        <v>610000</v>
      </c>
      <c r="N111" s="22">
        <v>558000</v>
      </c>
      <c r="O111" s="23">
        <v>19</v>
      </c>
      <c r="P111" s="23">
        <v>14</v>
      </c>
      <c r="Q111" s="23">
        <v>15</v>
      </c>
      <c r="R111" s="22">
        <v>470</v>
      </c>
      <c r="S111" s="22">
        <v>380</v>
      </c>
      <c r="T111" s="24">
        <v>2.2000000000000002</v>
      </c>
      <c r="U111" s="24">
        <v>-0.29999999999999982</v>
      </c>
      <c r="V111" s="24">
        <v>2.5</v>
      </c>
      <c r="W111" s="24">
        <v>2.5</v>
      </c>
      <c r="X111" s="25">
        <v>3.6031254607106003E-2</v>
      </c>
      <c r="Y111" s="24">
        <v>2.4</v>
      </c>
      <c r="Z111" s="24">
        <v>-0.10000000000000009</v>
      </c>
      <c r="AA111" s="24">
        <v>2.5</v>
      </c>
      <c r="AB111" s="24">
        <v>2.2999999999999998</v>
      </c>
      <c r="AC111" s="26">
        <v>0.19850655493985672</v>
      </c>
      <c r="AD111" s="24">
        <v>5.5092878975329302</v>
      </c>
      <c r="AE111" s="6">
        <v>15</v>
      </c>
      <c r="AF111" s="6">
        <v>16</v>
      </c>
      <c r="AG111" s="6">
        <v>17</v>
      </c>
      <c r="AH111" s="27">
        <v>1.032258064516129</v>
      </c>
      <c r="AI111" s="28">
        <v>575000</v>
      </c>
      <c r="AJ111" s="28">
        <v>515000</v>
      </c>
      <c r="AK111" s="28">
        <v>455000</v>
      </c>
      <c r="AL111" s="29">
        <v>0.11650485436893204</v>
      </c>
      <c r="AM111" s="29">
        <v>0.26373626373626374</v>
      </c>
      <c r="AN111" s="6">
        <v>2.8</v>
      </c>
      <c r="AO111" s="27">
        <v>0</v>
      </c>
      <c r="AP111" s="6">
        <v>2.8</v>
      </c>
      <c r="AQ111" s="28">
        <v>470</v>
      </c>
      <c r="AR111" s="28">
        <v>420</v>
      </c>
      <c r="AS111" s="25">
        <v>0.11904761904761904</v>
      </c>
      <c r="AT111" s="30">
        <v>2367.6800000000003</v>
      </c>
      <c r="AU111" s="24">
        <v>0.78029999999999999</v>
      </c>
      <c r="AV111" s="24">
        <v>0.21970000000000001</v>
      </c>
      <c r="AW111" s="24">
        <v>0.91</v>
      </c>
      <c r="AX111" s="24">
        <v>3.09E-2</v>
      </c>
      <c r="AY111" s="24">
        <v>0.40100000000000002</v>
      </c>
      <c r="AZ111" s="24">
        <v>0.48139999999999999</v>
      </c>
      <c r="BA111" s="24">
        <v>0.1003</v>
      </c>
      <c r="BB111" s="31">
        <v>9</v>
      </c>
      <c r="BC111" s="23">
        <v>13</v>
      </c>
      <c r="BD111" s="32" t="s">
        <v>2751</v>
      </c>
      <c r="BE111" s="33">
        <v>138.64087646058701</v>
      </c>
      <c r="BF111" s="33">
        <v>-35.027470469668202</v>
      </c>
      <c r="BG111" s="34">
        <f t="shared" si="12"/>
        <v>80</v>
      </c>
      <c r="BH111" s="34">
        <f t="shared" si="13"/>
        <v>70</v>
      </c>
      <c r="BI111" s="34">
        <f t="shared" si="14"/>
        <v>100</v>
      </c>
      <c r="BJ111" s="34">
        <f t="shared" si="15"/>
        <v>59</v>
      </c>
      <c r="BK111" s="34">
        <f t="shared" si="16"/>
        <v>100</v>
      </c>
      <c r="BL111" s="34">
        <f t="shared" si="17"/>
        <v>78</v>
      </c>
      <c r="BM111" s="35">
        <f t="shared" si="18"/>
        <v>70</v>
      </c>
      <c r="BN111" s="34">
        <f t="shared" si="19"/>
        <v>95</v>
      </c>
      <c r="BO111" s="35">
        <f t="shared" si="20"/>
        <v>100</v>
      </c>
      <c r="BP111" s="35">
        <f t="shared" si="21"/>
        <v>77</v>
      </c>
      <c r="BQ111" s="35">
        <f t="shared" si="22"/>
        <v>90</v>
      </c>
      <c r="BR111" s="35">
        <f t="shared" si="23"/>
        <v>66</v>
      </c>
    </row>
    <row r="112" spans="2:70" x14ac:dyDescent="0.3">
      <c r="B112" s="6" t="s">
        <v>1576</v>
      </c>
      <c r="C112" s="6">
        <v>404011092</v>
      </c>
      <c r="D112" s="6" t="s">
        <v>1002</v>
      </c>
      <c r="E112" s="6" t="s">
        <v>1003</v>
      </c>
      <c r="F112" s="6" t="s">
        <v>2379</v>
      </c>
      <c r="G112" s="6" t="s">
        <v>82</v>
      </c>
      <c r="H112" s="6" t="s">
        <v>4995</v>
      </c>
      <c r="I112" s="22">
        <v>646600</v>
      </c>
      <c r="J112" s="22">
        <v>646600</v>
      </c>
      <c r="K112" s="22">
        <v>545000</v>
      </c>
      <c r="L112" s="22">
        <v>615000</v>
      </c>
      <c r="M112" s="22">
        <v>610000</v>
      </c>
      <c r="N112" s="22">
        <v>500000</v>
      </c>
      <c r="O112" s="23">
        <v>19</v>
      </c>
      <c r="P112" s="23">
        <v>19</v>
      </c>
      <c r="Q112" s="23">
        <v>22</v>
      </c>
      <c r="R112" s="22">
        <v>490</v>
      </c>
      <c r="S112" s="22">
        <v>450</v>
      </c>
      <c r="T112" s="24">
        <v>1.7</v>
      </c>
      <c r="U112" s="24">
        <v>0</v>
      </c>
      <c r="V112" s="24">
        <v>1.7</v>
      </c>
      <c r="W112" s="24">
        <v>2.6</v>
      </c>
      <c r="X112" s="25">
        <v>3.9406124342715745E-2</v>
      </c>
      <c r="Y112" s="24">
        <v>3</v>
      </c>
      <c r="Z112" s="24">
        <v>-1</v>
      </c>
      <c r="AA112" s="24">
        <v>4</v>
      </c>
      <c r="AB112" s="24">
        <v>4.2</v>
      </c>
      <c r="AC112" s="26">
        <v>0.24496080627099662</v>
      </c>
      <c r="AD112" s="24">
        <v>6.2163130822145369</v>
      </c>
      <c r="AE112" s="6">
        <v>64</v>
      </c>
      <c r="AF112" s="6">
        <v>59</v>
      </c>
      <c r="AG112" s="6">
        <v>42</v>
      </c>
      <c r="AH112" s="27">
        <v>1.5420560747663552</v>
      </c>
      <c r="AI112" s="28">
        <v>640000</v>
      </c>
      <c r="AJ112" s="28">
        <v>577000</v>
      </c>
      <c r="AK112" s="28">
        <v>480000</v>
      </c>
      <c r="AL112" s="29">
        <v>0.10918544194107452</v>
      </c>
      <c r="AM112" s="29">
        <v>0.33333333333333331</v>
      </c>
      <c r="AN112" s="6">
        <v>2.2000000000000002</v>
      </c>
      <c r="AO112" s="27">
        <v>-9.9999999999999645E-2</v>
      </c>
      <c r="AP112" s="6">
        <v>2.2999999999999998</v>
      </c>
      <c r="AQ112" s="28">
        <v>550</v>
      </c>
      <c r="AR112" s="28">
        <v>510</v>
      </c>
      <c r="AS112" s="25">
        <v>7.8431372549019607E-2</v>
      </c>
      <c r="AT112" s="30">
        <v>2000.3200000000002</v>
      </c>
      <c r="AU112" s="24">
        <v>0.69910000000000005</v>
      </c>
      <c r="AV112" s="24">
        <v>0.3009</v>
      </c>
      <c r="AW112" s="24">
        <v>0.65949999999999998</v>
      </c>
      <c r="AX112" s="24">
        <v>0.17419999999999999</v>
      </c>
      <c r="AY112" s="24">
        <v>0.40560000000000002</v>
      </c>
      <c r="AZ112" s="24">
        <v>0.30780000000000002</v>
      </c>
      <c r="BA112" s="24">
        <v>0.26379999999999998</v>
      </c>
      <c r="BB112" s="31">
        <v>7.5</v>
      </c>
      <c r="BC112" s="23">
        <v>8</v>
      </c>
      <c r="BD112" s="32" t="s">
        <v>3895</v>
      </c>
      <c r="BE112" s="33">
        <v>138.50717430517699</v>
      </c>
      <c r="BF112" s="33">
        <v>-34.921097080157402</v>
      </c>
      <c r="BG112" s="34">
        <f t="shared" si="12"/>
        <v>88</v>
      </c>
      <c r="BH112" s="34">
        <f t="shared" si="13"/>
        <v>80</v>
      </c>
      <c r="BI112" s="34">
        <f t="shared" si="14"/>
        <v>100</v>
      </c>
      <c r="BJ112" s="34">
        <f t="shared" si="15"/>
        <v>55</v>
      </c>
      <c r="BK112" s="34">
        <f t="shared" si="16"/>
        <v>100</v>
      </c>
      <c r="BL112" s="34">
        <f t="shared" si="17"/>
        <v>79</v>
      </c>
      <c r="BM112" s="35">
        <f t="shared" si="18"/>
        <v>82</v>
      </c>
      <c r="BN112" s="34">
        <f t="shared" si="19"/>
        <v>88</v>
      </c>
      <c r="BO112" s="35">
        <f t="shared" si="20"/>
        <v>100</v>
      </c>
      <c r="BP112" s="35">
        <f t="shared" si="21"/>
        <v>67</v>
      </c>
      <c r="BQ112" s="35">
        <f t="shared" si="22"/>
        <v>75</v>
      </c>
      <c r="BR112" s="35">
        <f t="shared" si="23"/>
        <v>66</v>
      </c>
    </row>
    <row r="113" spans="2:70" x14ac:dyDescent="0.3">
      <c r="B113" s="6" t="s">
        <v>313</v>
      </c>
      <c r="C113" s="6">
        <v>801081092</v>
      </c>
      <c r="D113" s="6" t="s">
        <v>106</v>
      </c>
      <c r="E113" s="6" t="s">
        <v>107</v>
      </c>
      <c r="F113" s="6" t="s">
        <v>2703</v>
      </c>
      <c r="G113" s="6" t="s">
        <v>108</v>
      </c>
      <c r="H113" s="6" t="s">
        <v>4995</v>
      </c>
      <c r="I113" s="22">
        <v>479000</v>
      </c>
      <c r="J113" s="22">
        <v>480000</v>
      </c>
      <c r="K113" s="22">
        <v>599000</v>
      </c>
      <c r="L113" s="22">
        <v>525000</v>
      </c>
      <c r="M113" s="22">
        <v>485000</v>
      </c>
      <c r="N113" s="22">
        <v>751900</v>
      </c>
      <c r="O113" s="23">
        <v>53</v>
      </c>
      <c r="P113" s="23">
        <v>46</v>
      </c>
      <c r="Q113" s="23">
        <v>46</v>
      </c>
      <c r="R113" s="22">
        <v>440</v>
      </c>
      <c r="S113" s="22">
        <v>520</v>
      </c>
      <c r="T113" s="24">
        <v>3.1</v>
      </c>
      <c r="U113" s="24">
        <v>-0.39999999999999991</v>
      </c>
      <c r="V113" s="24">
        <v>3.5</v>
      </c>
      <c r="W113" s="24">
        <v>4.8</v>
      </c>
      <c r="X113" s="25">
        <v>4.7766179540709809E-2</v>
      </c>
      <c r="Y113" s="24">
        <v>1.3</v>
      </c>
      <c r="Z113" s="24">
        <v>-1.3</v>
      </c>
      <c r="AA113" s="24">
        <v>2.6</v>
      </c>
      <c r="AB113" s="24">
        <v>2.6</v>
      </c>
      <c r="AC113" s="26">
        <v>0.15150680403283565</v>
      </c>
      <c r="AD113" s="24">
        <v>3.1718426193937184</v>
      </c>
      <c r="AE113" s="6">
        <v>8</v>
      </c>
      <c r="AF113" s="6">
        <v>17</v>
      </c>
      <c r="AG113" s="6">
        <v>11</v>
      </c>
      <c r="AH113" s="27">
        <v>3.3913043478260869</v>
      </c>
      <c r="AI113" s="28">
        <v>700000</v>
      </c>
      <c r="AJ113" s="28">
        <v>695000</v>
      </c>
      <c r="AK113" s="28">
        <v>617000</v>
      </c>
      <c r="AL113" s="29">
        <v>7.1942446043165471E-3</v>
      </c>
      <c r="AM113" s="29">
        <v>0.13452188006482982</v>
      </c>
      <c r="AN113" s="6">
        <v>1.7</v>
      </c>
      <c r="AO113" s="27">
        <v>0.39999999999999991</v>
      </c>
      <c r="AP113" s="6">
        <v>1.3</v>
      </c>
      <c r="AQ113" s="28">
        <v>570</v>
      </c>
      <c r="AR113" s="28">
        <v>520</v>
      </c>
      <c r="AS113" s="25">
        <v>9.6153846153846159E-2</v>
      </c>
      <c r="AT113" s="30">
        <v>2904.1600000000003</v>
      </c>
      <c r="AU113" s="24">
        <v>0.77</v>
      </c>
      <c r="AV113" s="24">
        <v>0.23</v>
      </c>
      <c r="AW113" s="24">
        <v>0.87409999999999999</v>
      </c>
      <c r="AX113" s="24">
        <v>7.8799999999999995E-2</v>
      </c>
      <c r="AY113" s="24">
        <v>0.36470000000000002</v>
      </c>
      <c r="AZ113" s="24">
        <v>0.42320000000000002</v>
      </c>
      <c r="BA113" s="24">
        <v>0.18679999999999999</v>
      </c>
      <c r="BB113" s="31">
        <v>9</v>
      </c>
      <c r="BC113" s="23">
        <v>69</v>
      </c>
      <c r="BD113" s="32" t="s">
        <v>2838</v>
      </c>
      <c r="BE113" s="33">
        <v>149.03035023534699</v>
      </c>
      <c r="BF113" s="33">
        <v>-35.335943312823701</v>
      </c>
      <c r="BG113" s="34">
        <f t="shared" si="12"/>
        <v>65</v>
      </c>
      <c r="BH113" s="34">
        <f t="shared" si="13"/>
        <v>88</v>
      </c>
      <c r="BI113" s="34">
        <f t="shared" si="14"/>
        <v>83</v>
      </c>
      <c r="BJ113" s="34">
        <f t="shared" si="15"/>
        <v>5</v>
      </c>
      <c r="BK113" s="34">
        <f t="shared" si="16"/>
        <v>93</v>
      </c>
      <c r="BL113" s="34">
        <f t="shared" si="17"/>
        <v>70</v>
      </c>
      <c r="BM113" s="35">
        <f t="shared" si="18"/>
        <v>100</v>
      </c>
      <c r="BN113" s="34">
        <f t="shared" si="19"/>
        <v>100</v>
      </c>
      <c r="BO113" s="35">
        <f t="shared" si="20"/>
        <v>100</v>
      </c>
      <c r="BP113" s="35">
        <f t="shared" si="21"/>
        <v>95</v>
      </c>
      <c r="BQ113" s="35">
        <f t="shared" si="22"/>
        <v>90</v>
      </c>
      <c r="BR113" s="35">
        <f t="shared" si="23"/>
        <v>66</v>
      </c>
    </row>
    <row r="114" spans="2:70" x14ac:dyDescent="0.3">
      <c r="B114" s="6" t="s">
        <v>845</v>
      </c>
      <c r="C114" s="6">
        <v>106041128</v>
      </c>
      <c r="D114" s="6" t="s">
        <v>245</v>
      </c>
      <c r="E114" s="6" t="s">
        <v>246</v>
      </c>
      <c r="F114" s="6" t="s">
        <v>2691</v>
      </c>
      <c r="G114" s="6" t="s">
        <v>77</v>
      </c>
      <c r="H114" s="6" t="s">
        <v>4995</v>
      </c>
      <c r="I114" s="22">
        <v>310000</v>
      </c>
      <c r="J114" s="22">
        <v>320000</v>
      </c>
      <c r="K114" s="22">
        <v>310000</v>
      </c>
      <c r="L114" s="22">
        <v>330000</v>
      </c>
      <c r="M114" s="22">
        <v>351000</v>
      </c>
      <c r="N114" s="22">
        <v>326000</v>
      </c>
      <c r="O114" s="23">
        <v>21</v>
      </c>
      <c r="P114" s="23">
        <v>37</v>
      </c>
      <c r="Q114" s="23">
        <v>30</v>
      </c>
      <c r="R114" s="22">
        <v>450</v>
      </c>
      <c r="S114" s="22">
        <v>400</v>
      </c>
      <c r="T114" s="24">
        <v>0.7</v>
      </c>
      <c r="U114" s="24">
        <v>-0.20000000000000007</v>
      </c>
      <c r="V114" s="24">
        <v>0.9</v>
      </c>
      <c r="W114" s="24">
        <v>1.4</v>
      </c>
      <c r="X114" s="25">
        <v>7.5483870967741937E-2</v>
      </c>
      <c r="Y114" s="24">
        <v>1.3</v>
      </c>
      <c r="Z114" s="24">
        <v>-1.4999999999999998</v>
      </c>
      <c r="AA114" s="24">
        <v>2.8</v>
      </c>
      <c r="AB114" s="24">
        <v>3</v>
      </c>
      <c r="AC114" s="26">
        <v>0.26329339075079572</v>
      </c>
      <c r="AD114" s="24">
        <v>3.4880748347327639</v>
      </c>
      <c r="AE114" s="6">
        <v>5</v>
      </c>
      <c r="AF114" s="6">
        <v>8</v>
      </c>
      <c r="AG114" s="6">
        <v>7</v>
      </c>
      <c r="AH114" s="27">
        <v>1.7142857142857142</v>
      </c>
      <c r="AI114" s="28">
        <v>330000</v>
      </c>
      <c r="AJ114" s="28">
        <v>330000</v>
      </c>
      <c r="AK114" s="28">
        <v>305000</v>
      </c>
      <c r="AL114" s="29">
        <v>0</v>
      </c>
      <c r="AM114" s="29">
        <v>8.1967213114754092E-2</v>
      </c>
      <c r="AN114" s="6">
        <v>1.4</v>
      </c>
      <c r="AO114" s="27">
        <v>-0.60000000000000009</v>
      </c>
      <c r="AP114" s="6">
        <v>2</v>
      </c>
      <c r="AQ114" s="28">
        <v>350</v>
      </c>
      <c r="AR114" s="28">
        <v>380</v>
      </c>
      <c r="AS114" s="25">
        <v>-7.8947368421052627E-2</v>
      </c>
      <c r="AT114" s="30">
        <v>1709.1200000000001</v>
      </c>
      <c r="AU114" s="24">
        <v>0.67830000000000001</v>
      </c>
      <c r="AV114" s="24">
        <v>0.32169999999999999</v>
      </c>
      <c r="AW114" s="24">
        <v>0.85029999999999994</v>
      </c>
      <c r="AX114" s="24">
        <v>0.12970000000000001</v>
      </c>
      <c r="AY114" s="24">
        <v>0.3206</v>
      </c>
      <c r="AZ114" s="24">
        <v>0.34060000000000001</v>
      </c>
      <c r="BA114" s="24">
        <v>0.29799999999999999</v>
      </c>
      <c r="BB114" s="31">
        <v>7</v>
      </c>
      <c r="BC114" s="23">
        <v>204</v>
      </c>
      <c r="BD114" s="32" t="s">
        <v>3249</v>
      </c>
      <c r="BE114" s="33">
        <v>150.86810612051801</v>
      </c>
      <c r="BF114" s="33">
        <v>-32.0599587685548</v>
      </c>
      <c r="BG114" s="34">
        <f t="shared" si="12"/>
        <v>100</v>
      </c>
      <c r="BH114" s="34">
        <f t="shared" si="13"/>
        <v>93</v>
      </c>
      <c r="BI114" s="34">
        <f t="shared" si="14"/>
        <v>100</v>
      </c>
      <c r="BJ114" s="34">
        <f t="shared" si="15"/>
        <v>1</v>
      </c>
      <c r="BK114" s="34">
        <f t="shared" si="16"/>
        <v>68</v>
      </c>
      <c r="BL114" s="34">
        <f t="shared" si="17"/>
        <v>61</v>
      </c>
      <c r="BM114" s="35">
        <f t="shared" si="18"/>
        <v>100</v>
      </c>
      <c r="BN114" s="34">
        <f t="shared" si="19"/>
        <v>100</v>
      </c>
      <c r="BO114" s="35">
        <f t="shared" si="20"/>
        <v>91</v>
      </c>
      <c r="BP114" s="35">
        <f t="shared" si="21"/>
        <v>95</v>
      </c>
      <c r="BQ114" s="35">
        <f t="shared" si="22"/>
        <v>70</v>
      </c>
      <c r="BR114" s="35">
        <f t="shared" si="23"/>
        <v>66</v>
      </c>
    </row>
    <row r="115" spans="2:70" x14ac:dyDescent="0.3">
      <c r="B115" s="6" t="s">
        <v>206</v>
      </c>
      <c r="C115" s="6">
        <v>124011454</v>
      </c>
      <c r="D115" s="6" t="s">
        <v>193</v>
      </c>
      <c r="E115" s="6" t="s">
        <v>194</v>
      </c>
      <c r="F115" s="6" t="s">
        <v>2757</v>
      </c>
      <c r="G115" s="6" t="s">
        <v>77</v>
      </c>
      <c r="H115" s="6" t="s">
        <v>4995</v>
      </c>
      <c r="I115" s="22">
        <v>690000</v>
      </c>
      <c r="J115" s="22">
        <v>690000</v>
      </c>
      <c r="K115" s="22">
        <v>680000</v>
      </c>
      <c r="L115" s="22">
        <v>710000</v>
      </c>
      <c r="M115" s="22">
        <v>685000</v>
      </c>
      <c r="N115" s="22">
        <v>700000</v>
      </c>
      <c r="O115" s="23">
        <v>27</v>
      </c>
      <c r="P115" s="23">
        <v>27</v>
      </c>
      <c r="Q115" s="23">
        <v>34</v>
      </c>
      <c r="R115" s="22">
        <v>500</v>
      </c>
      <c r="S115" s="22">
        <v>430</v>
      </c>
      <c r="T115" s="24">
        <v>1.4</v>
      </c>
      <c r="U115" s="24">
        <v>-0.20000000000000018</v>
      </c>
      <c r="V115" s="24">
        <v>1.6</v>
      </c>
      <c r="W115" s="24">
        <v>1.7</v>
      </c>
      <c r="X115" s="25">
        <v>3.7681159420289857E-2</v>
      </c>
      <c r="Y115" s="24">
        <v>2.2000000000000002</v>
      </c>
      <c r="Z115" s="24">
        <v>-0.5</v>
      </c>
      <c r="AA115" s="24">
        <v>2.7</v>
      </c>
      <c r="AB115" s="24">
        <v>2.2999999999999998</v>
      </c>
      <c r="AC115" s="26">
        <v>0.21851618767918324</v>
      </c>
      <c r="AD115" s="24">
        <v>5.7990834422552471</v>
      </c>
      <c r="AE115" s="6">
        <v>10</v>
      </c>
      <c r="AF115" s="6">
        <v>17</v>
      </c>
      <c r="AG115" s="6">
        <v>15</v>
      </c>
      <c r="AH115" s="27">
        <v>2.1081081081081079</v>
      </c>
      <c r="AI115" s="28">
        <v>745000</v>
      </c>
      <c r="AJ115" s="28">
        <v>725000</v>
      </c>
      <c r="AK115" s="28">
        <v>660000</v>
      </c>
      <c r="AL115" s="29">
        <v>2.7586206896551724E-2</v>
      </c>
      <c r="AM115" s="29">
        <v>0.12878787878787878</v>
      </c>
      <c r="AN115" s="6">
        <v>1.3</v>
      </c>
      <c r="AO115" s="27">
        <v>0.10000000000000009</v>
      </c>
      <c r="AP115" s="6">
        <v>1.2</v>
      </c>
      <c r="AQ115" s="28">
        <v>470</v>
      </c>
      <c r="AR115" s="28">
        <v>420</v>
      </c>
      <c r="AS115" s="25">
        <v>0.11904761904761904</v>
      </c>
      <c r="AT115" s="30">
        <v>2288.1600000000003</v>
      </c>
      <c r="AU115" s="24">
        <v>0.76519999999999999</v>
      </c>
      <c r="AV115" s="24">
        <v>0.23480000000000001</v>
      </c>
      <c r="AW115" s="24">
        <v>0.91469999999999996</v>
      </c>
      <c r="AX115" s="24">
        <v>5.67E-2</v>
      </c>
      <c r="AY115" s="24">
        <v>0.38979999999999998</v>
      </c>
      <c r="AZ115" s="24">
        <v>0.44059999999999999</v>
      </c>
      <c r="BA115" s="24">
        <v>0.1376</v>
      </c>
      <c r="BB115" s="31">
        <v>7</v>
      </c>
      <c r="BC115" s="23">
        <v>60</v>
      </c>
      <c r="BD115" s="32" t="s">
        <v>2767</v>
      </c>
      <c r="BE115" s="33">
        <v>150.59314439838801</v>
      </c>
      <c r="BF115" s="33">
        <v>-33.689176149842801</v>
      </c>
      <c r="BG115" s="34">
        <f t="shared" si="12"/>
        <v>93</v>
      </c>
      <c r="BH115" s="34">
        <f t="shared" si="13"/>
        <v>95</v>
      </c>
      <c r="BI115" s="34">
        <f t="shared" si="14"/>
        <v>99</v>
      </c>
      <c r="BJ115" s="34">
        <f t="shared" si="15"/>
        <v>15</v>
      </c>
      <c r="BK115" s="34">
        <f t="shared" si="16"/>
        <v>96</v>
      </c>
      <c r="BL115" s="34">
        <f t="shared" si="17"/>
        <v>76</v>
      </c>
      <c r="BM115" s="35">
        <f t="shared" si="18"/>
        <v>76</v>
      </c>
      <c r="BN115" s="34">
        <f t="shared" si="19"/>
        <v>92</v>
      </c>
      <c r="BO115" s="35">
        <f t="shared" si="20"/>
        <v>100</v>
      </c>
      <c r="BP115" s="35">
        <f t="shared" si="21"/>
        <v>80</v>
      </c>
      <c r="BQ115" s="35">
        <f t="shared" si="22"/>
        <v>70</v>
      </c>
      <c r="BR115" s="35">
        <f t="shared" si="23"/>
        <v>66</v>
      </c>
    </row>
    <row r="116" spans="2:70" x14ac:dyDescent="0.3">
      <c r="B116" s="6" t="s">
        <v>1519</v>
      </c>
      <c r="C116" s="6">
        <v>302021027</v>
      </c>
      <c r="D116" s="6" t="s">
        <v>822</v>
      </c>
      <c r="E116" s="6" t="s">
        <v>229</v>
      </c>
      <c r="F116" s="6" t="s">
        <v>2780</v>
      </c>
      <c r="G116" s="6" t="s">
        <v>97</v>
      </c>
      <c r="H116" s="6" t="s">
        <v>4995</v>
      </c>
      <c r="I116" s="22">
        <v>752600</v>
      </c>
      <c r="J116" s="22">
        <v>736700</v>
      </c>
      <c r="K116" s="22">
        <v>617100</v>
      </c>
      <c r="L116" s="22">
        <v>728000</v>
      </c>
      <c r="M116" s="22">
        <v>727000</v>
      </c>
      <c r="N116" s="22">
        <v>635000</v>
      </c>
      <c r="O116" s="23">
        <v>30</v>
      </c>
      <c r="P116" s="23">
        <v>23</v>
      </c>
      <c r="Q116" s="23">
        <v>29</v>
      </c>
      <c r="R116" s="22">
        <v>560</v>
      </c>
      <c r="S116" s="22">
        <v>560</v>
      </c>
      <c r="T116" s="24">
        <v>1.9</v>
      </c>
      <c r="U116" s="24">
        <v>-0.30000000000000027</v>
      </c>
      <c r="V116" s="24">
        <v>2.2000000000000002</v>
      </c>
      <c r="W116" s="24">
        <v>1.7</v>
      </c>
      <c r="X116" s="25">
        <v>3.8692532553813448E-2</v>
      </c>
      <c r="Y116" s="24">
        <v>2.6</v>
      </c>
      <c r="Z116" s="24">
        <v>-0.69999999999999973</v>
      </c>
      <c r="AA116" s="24">
        <v>3.3</v>
      </c>
      <c r="AB116" s="24">
        <v>2.2999999999999998</v>
      </c>
      <c r="AC116" s="26">
        <v>0.27203482045701843</v>
      </c>
      <c r="AD116" s="24">
        <v>7.0306801468390132</v>
      </c>
      <c r="AE116" s="6">
        <v>67</v>
      </c>
      <c r="AF116" s="6">
        <v>84</v>
      </c>
      <c r="AG116" s="6">
        <v>81</v>
      </c>
      <c r="AH116" s="27">
        <v>2.6740947075208914</v>
      </c>
      <c r="AI116" s="28">
        <v>658000</v>
      </c>
      <c r="AJ116" s="28">
        <v>530000</v>
      </c>
      <c r="AK116" s="28">
        <v>457500</v>
      </c>
      <c r="AL116" s="29">
        <v>0.24150943396226415</v>
      </c>
      <c r="AM116" s="29">
        <v>0.43825136612021859</v>
      </c>
      <c r="AN116" s="6">
        <v>2.1</v>
      </c>
      <c r="AO116" s="27">
        <v>-0.5</v>
      </c>
      <c r="AP116" s="6">
        <v>2.6</v>
      </c>
      <c r="AQ116" s="28">
        <v>580</v>
      </c>
      <c r="AR116" s="28">
        <v>550</v>
      </c>
      <c r="AS116" s="25">
        <v>5.4545454545454543E-2</v>
      </c>
      <c r="AT116" s="30">
        <v>2058.5600000000004</v>
      </c>
      <c r="AU116" s="24">
        <v>0.68510000000000004</v>
      </c>
      <c r="AV116" s="24">
        <v>0.31490000000000001</v>
      </c>
      <c r="AW116" s="24">
        <v>0.72560000000000002</v>
      </c>
      <c r="AX116" s="24">
        <v>0.2346</v>
      </c>
      <c r="AY116" s="24">
        <v>0.3604</v>
      </c>
      <c r="AZ116" s="24">
        <v>0.33200000000000002</v>
      </c>
      <c r="BA116" s="24">
        <v>0.2392</v>
      </c>
      <c r="BB116" s="31">
        <v>7</v>
      </c>
      <c r="BC116" s="23">
        <v>12</v>
      </c>
      <c r="BD116" s="32" t="s">
        <v>3838</v>
      </c>
      <c r="BE116" s="33">
        <v>153.01738216097499</v>
      </c>
      <c r="BF116" s="33">
        <v>-27.366027484795101</v>
      </c>
      <c r="BG116" s="34">
        <f t="shared" si="12"/>
        <v>85</v>
      </c>
      <c r="BH116" s="34">
        <f t="shared" si="13"/>
        <v>82</v>
      </c>
      <c r="BI116" s="34">
        <f t="shared" si="14"/>
        <v>92</v>
      </c>
      <c r="BJ116" s="34">
        <f t="shared" si="15"/>
        <v>100</v>
      </c>
      <c r="BK116" s="34">
        <f t="shared" si="16"/>
        <v>100</v>
      </c>
      <c r="BL116" s="34">
        <f t="shared" si="17"/>
        <v>69</v>
      </c>
      <c r="BM116" s="35">
        <f t="shared" si="18"/>
        <v>79</v>
      </c>
      <c r="BN116" s="34">
        <f t="shared" si="19"/>
        <v>80</v>
      </c>
      <c r="BO116" s="35">
        <f t="shared" si="20"/>
        <v>85</v>
      </c>
      <c r="BP116" s="35">
        <f t="shared" si="21"/>
        <v>74</v>
      </c>
      <c r="BQ116" s="35">
        <f t="shared" si="22"/>
        <v>70</v>
      </c>
      <c r="BR116" s="35">
        <f t="shared" si="23"/>
        <v>66</v>
      </c>
    </row>
    <row r="117" spans="2:70" x14ac:dyDescent="0.3">
      <c r="B117" s="6" t="s">
        <v>1410</v>
      </c>
      <c r="C117" s="6">
        <v>311051325</v>
      </c>
      <c r="D117" s="6" t="s">
        <v>610</v>
      </c>
      <c r="E117" s="6" t="s">
        <v>611</v>
      </c>
      <c r="F117" s="6" t="s">
        <v>2780</v>
      </c>
      <c r="G117" s="6" t="s">
        <v>97</v>
      </c>
      <c r="H117" s="6" t="s">
        <v>4995</v>
      </c>
      <c r="I117" s="22">
        <v>638320</v>
      </c>
      <c r="J117" s="22">
        <v>595000</v>
      </c>
      <c r="K117" s="22">
        <v>524300</v>
      </c>
      <c r="L117" s="22">
        <v>615000</v>
      </c>
      <c r="M117" s="22">
        <v>535000</v>
      </c>
      <c r="N117" s="22">
        <v>515000</v>
      </c>
      <c r="O117" s="23">
        <v>21</v>
      </c>
      <c r="P117" s="23">
        <v>35</v>
      </c>
      <c r="Q117" s="23">
        <v>42</v>
      </c>
      <c r="R117" s="22">
        <v>460</v>
      </c>
      <c r="S117" s="22">
        <v>450</v>
      </c>
      <c r="T117" s="24">
        <v>1.1000000000000001</v>
      </c>
      <c r="U117" s="24">
        <v>0</v>
      </c>
      <c r="V117" s="24">
        <v>1.1000000000000001</v>
      </c>
      <c r="W117" s="24">
        <v>1</v>
      </c>
      <c r="X117" s="25">
        <v>3.7473367589923548E-2</v>
      </c>
      <c r="Y117" s="24">
        <v>2.2000000000000002</v>
      </c>
      <c r="Z117" s="24">
        <v>-0.69999999999999973</v>
      </c>
      <c r="AA117" s="24">
        <v>2.9</v>
      </c>
      <c r="AB117" s="24">
        <v>3.3</v>
      </c>
      <c r="AC117" s="26">
        <v>0.21986846130315077</v>
      </c>
      <c r="AD117" s="24">
        <v>5.8673259288890973</v>
      </c>
      <c r="AE117" s="6">
        <v>34</v>
      </c>
      <c r="AF117" s="6">
        <v>25</v>
      </c>
      <c r="AG117" s="6">
        <v>27</v>
      </c>
      <c r="AH117" s="27">
        <v>2.0809248554913298</v>
      </c>
      <c r="AI117" s="28">
        <v>530000</v>
      </c>
      <c r="AJ117" s="28">
        <v>435000</v>
      </c>
      <c r="AK117" s="28">
        <v>345000</v>
      </c>
      <c r="AL117" s="29">
        <v>0.21839080459770116</v>
      </c>
      <c r="AM117" s="29">
        <v>0.53623188405797106</v>
      </c>
      <c r="AN117" s="6">
        <v>2</v>
      </c>
      <c r="AO117" s="27">
        <v>-0.39999999999999991</v>
      </c>
      <c r="AP117" s="6">
        <v>2.4</v>
      </c>
      <c r="AQ117" s="28">
        <v>460</v>
      </c>
      <c r="AR117" s="28">
        <v>450</v>
      </c>
      <c r="AS117" s="25">
        <v>2.2222222222222223E-2</v>
      </c>
      <c r="AT117" s="30">
        <v>2092.1600000000003</v>
      </c>
      <c r="AU117" s="24">
        <v>0.78390000000000004</v>
      </c>
      <c r="AV117" s="24">
        <v>0.21609999999999999</v>
      </c>
      <c r="AW117" s="24">
        <v>0.88700000000000001</v>
      </c>
      <c r="AX117" s="24">
        <v>8.8300000000000003E-2</v>
      </c>
      <c r="AY117" s="24">
        <v>0.21790000000000001</v>
      </c>
      <c r="AZ117" s="24">
        <v>0.4829</v>
      </c>
      <c r="BA117" s="24">
        <v>0.27089999999999997</v>
      </c>
      <c r="BB117" s="31">
        <v>5</v>
      </c>
      <c r="BC117" s="23">
        <v>27</v>
      </c>
      <c r="BD117" s="32" t="s">
        <v>3735</v>
      </c>
      <c r="BE117" s="33">
        <v>153.18344839283299</v>
      </c>
      <c r="BF117" s="33">
        <v>-27.677853622513201</v>
      </c>
      <c r="BG117" s="34">
        <f t="shared" si="12"/>
        <v>98</v>
      </c>
      <c r="BH117" s="34">
        <f t="shared" si="13"/>
        <v>84</v>
      </c>
      <c r="BI117" s="34">
        <f t="shared" si="14"/>
        <v>99</v>
      </c>
      <c r="BJ117" s="34">
        <f t="shared" si="15"/>
        <v>100</v>
      </c>
      <c r="BK117" s="34">
        <f t="shared" si="16"/>
        <v>100</v>
      </c>
      <c r="BL117" s="34">
        <f t="shared" si="17"/>
        <v>38</v>
      </c>
      <c r="BM117" s="35">
        <f t="shared" si="18"/>
        <v>75</v>
      </c>
      <c r="BN117" s="34">
        <f t="shared" si="19"/>
        <v>91</v>
      </c>
      <c r="BO117" s="35">
        <f t="shared" si="20"/>
        <v>100</v>
      </c>
      <c r="BP117" s="35">
        <f t="shared" si="21"/>
        <v>80</v>
      </c>
      <c r="BQ117" s="35">
        <f t="shared" si="22"/>
        <v>50</v>
      </c>
      <c r="BR117" s="35">
        <f t="shared" si="23"/>
        <v>66</v>
      </c>
    </row>
    <row r="118" spans="2:70" x14ac:dyDescent="0.3">
      <c r="B118" s="6" t="s">
        <v>727</v>
      </c>
      <c r="C118" s="6">
        <v>407021154</v>
      </c>
      <c r="D118" s="6" t="s">
        <v>134</v>
      </c>
      <c r="E118" s="6" t="s">
        <v>81</v>
      </c>
      <c r="F118" s="6" t="s">
        <v>2692</v>
      </c>
      <c r="G118" s="6" t="s">
        <v>82</v>
      </c>
      <c r="H118" s="6" t="s">
        <v>4995</v>
      </c>
      <c r="I118" s="22">
        <v>285000</v>
      </c>
      <c r="J118" s="22">
        <v>285000</v>
      </c>
      <c r="K118" s="22">
        <v>236000</v>
      </c>
      <c r="L118" s="22">
        <v>290000</v>
      </c>
      <c r="M118" s="22">
        <v>290000</v>
      </c>
      <c r="N118" s="22">
        <v>230000</v>
      </c>
      <c r="O118" s="23">
        <v>100</v>
      </c>
      <c r="P118" s="23">
        <v>40</v>
      </c>
      <c r="Q118" s="23">
        <v>66</v>
      </c>
      <c r="R118" s="22">
        <v>260</v>
      </c>
      <c r="S118" s="22">
        <v>220</v>
      </c>
      <c r="T118" s="24">
        <v>1.2</v>
      </c>
      <c r="U118" s="24">
        <v>0</v>
      </c>
      <c r="V118" s="24">
        <v>1.2</v>
      </c>
      <c r="W118" s="24">
        <v>1.2</v>
      </c>
      <c r="X118" s="25">
        <v>4.7438596491228072E-2</v>
      </c>
      <c r="Y118" s="24">
        <v>1.2</v>
      </c>
      <c r="Z118" s="24">
        <v>-0.40000000000000013</v>
      </c>
      <c r="AA118" s="24">
        <v>1.6</v>
      </c>
      <c r="AB118" s="24">
        <v>1.2</v>
      </c>
      <c r="AC118" s="26">
        <v>0.16858595289967837</v>
      </c>
      <c r="AD118" s="24">
        <v>3.553771936124877</v>
      </c>
      <c r="AE118" s="6">
        <v>14</v>
      </c>
      <c r="AF118" s="6">
        <v>16</v>
      </c>
      <c r="AG118" s="6">
        <v>27</v>
      </c>
      <c r="AH118" s="27">
        <v>1.1020408163265307</v>
      </c>
      <c r="AI118" s="28">
        <v>329000</v>
      </c>
      <c r="AJ118" s="28">
        <v>280000</v>
      </c>
      <c r="AK118" s="28">
        <v>257000</v>
      </c>
      <c r="AL118" s="29">
        <v>0.17499999999999999</v>
      </c>
      <c r="AM118" s="29">
        <v>0.28015564202334631</v>
      </c>
      <c r="AN118" s="6">
        <v>1.8</v>
      </c>
      <c r="AO118" s="27">
        <v>0.10000000000000009</v>
      </c>
      <c r="AP118" s="6">
        <v>1.7</v>
      </c>
      <c r="AQ118" s="28">
        <v>290</v>
      </c>
      <c r="AR118" s="28">
        <v>280</v>
      </c>
      <c r="AS118" s="25">
        <v>3.5714285714285712E-2</v>
      </c>
      <c r="AT118" s="30">
        <v>1542.2400000000002</v>
      </c>
      <c r="AU118" s="24">
        <v>0.65910000000000002</v>
      </c>
      <c r="AV118" s="24">
        <v>0.34089999999999998</v>
      </c>
      <c r="AW118" s="24">
        <v>0.93830000000000002</v>
      </c>
      <c r="AX118" s="24">
        <v>5.2999999999999999E-2</v>
      </c>
      <c r="AY118" s="24">
        <v>0.35809999999999997</v>
      </c>
      <c r="AZ118" s="24">
        <v>0.3407</v>
      </c>
      <c r="BA118" s="24">
        <v>0.26519999999999999</v>
      </c>
      <c r="BB118" s="31">
        <v>1.5</v>
      </c>
      <c r="BC118" s="23">
        <v>297</v>
      </c>
      <c r="BD118" s="32" t="s">
        <v>3156</v>
      </c>
      <c r="BE118" s="33">
        <v>140.748230493562</v>
      </c>
      <c r="BF118" s="33">
        <v>-36.943573075656701</v>
      </c>
      <c r="BG118" s="34">
        <f t="shared" si="12"/>
        <v>97</v>
      </c>
      <c r="BH118" s="34">
        <f t="shared" si="13"/>
        <v>87</v>
      </c>
      <c r="BI118" s="34">
        <f t="shared" si="14"/>
        <v>100</v>
      </c>
      <c r="BJ118" s="34">
        <f t="shared" si="15"/>
        <v>88</v>
      </c>
      <c r="BK118" s="34">
        <f t="shared" si="16"/>
        <v>55</v>
      </c>
      <c r="BL118" s="34">
        <f t="shared" si="17"/>
        <v>69</v>
      </c>
      <c r="BM118" s="35">
        <f t="shared" si="18"/>
        <v>100</v>
      </c>
      <c r="BN118" s="34">
        <f t="shared" si="19"/>
        <v>100</v>
      </c>
      <c r="BO118" s="35">
        <f t="shared" si="20"/>
        <v>100</v>
      </c>
      <c r="BP118" s="35">
        <f t="shared" si="21"/>
        <v>97</v>
      </c>
      <c r="BQ118" s="35">
        <f t="shared" si="22"/>
        <v>15</v>
      </c>
      <c r="BR118" s="35">
        <f t="shared" si="23"/>
        <v>66</v>
      </c>
    </row>
    <row r="119" spans="2:70" x14ac:dyDescent="0.3">
      <c r="B119" s="6" t="s">
        <v>1512</v>
      </c>
      <c r="C119" s="6">
        <v>502011029</v>
      </c>
      <c r="D119" s="6" t="s">
        <v>1513</v>
      </c>
      <c r="E119" s="6" t="s">
        <v>1513</v>
      </c>
      <c r="F119" s="6" t="s">
        <v>2720</v>
      </c>
      <c r="G119" s="6" t="s">
        <v>93</v>
      </c>
      <c r="H119" s="6" t="s">
        <v>4995</v>
      </c>
      <c r="I119" s="22">
        <v>299000</v>
      </c>
      <c r="J119" s="22">
        <v>279000</v>
      </c>
      <c r="K119" s="22">
        <v>199000</v>
      </c>
      <c r="L119" s="22">
        <v>533000</v>
      </c>
      <c r="M119" s="22">
        <v>525000</v>
      </c>
      <c r="N119" s="22">
        <v>333000</v>
      </c>
      <c r="O119" s="23">
        <v>34</v>
      </c>
      <c r="P119" s="23">
        <v>34</v>
      </c>
      <c r="Q119" s="23">
        <v>31</v>
      </c>
      <c r="R119" s="22">
        <v>400</v>
      </c>
      <c r="S119" s="22">
        <v>350</v>
      </c>
      <c r="T119" s="24">
        <v>1</v>
      </c>
      <c r="U119" s="24">
        <v>-0.5</v>
      </c>
      <c r="V119" s="24">
        <v>1.5</v>
      </c>
      <c r="W119" s="24">
        <v>1.6</v>
      </c>
      <c r="X119" s="25">
        <v>6.9565217391304349E-2</v>
      </c>
      <c r="Y119" s="24">
        <v>0.2</v>
      </c>
      <c r="Z119" s="24">
        <v>-9.9999999999999978E-2</v>
      </c>
      <c r="AA119" s="24">
        <v>0.3</v>
      </c>
      <c r="AB119" s="24">
        <v>0.3</v>
      </c>
      <c r="AC119" s="26">
        <v>0.26712255582861416</v>
      </c>
      <c r="AD119" s="24">
        <v>3.8398867400363286</v>
      </c>
      <c r="AE119" s="6">
        <v>70</v>
      </c>
      <c r="AF119" s="6">
        <v>81</v>
      </c>
      <c r="AG119" s="6">
        <v>77</v>
      </c>
      <c r="AH119" s="27">
        <v>1.7142857142857144</v>
      </c>
      <c r="AI119" s="28">
        <v>525000</v>
      </c>
      <c r="AJ119" s="28">
        <v>430000</v>
      </c>
      <c r="AK119" s="28">
        <v>350000</v>
      </c>
      <c r="AL119" s="29">
        <v>0.22093023255813954</v>
      </c>
      <c r="AM119" s="29">
        <v>0.5</v>
      </c>
      <c r="AN119" s="6">
        <v>2.9</v>
      </c>
      <c r="AO119" s="27">
        <v>-0.60000000000000009</v>
      </c>
      <c r="AP119" s="6">
        <v>3.5</v>
      </c>
      <c r="AQ119" s="28">
        <v>500</v>
      </c>
      <c r="AR119" s="28">
        <v>480</v>
      </c>
      <c r="AS119" s="25">
        <v>4.1666666666666664E-2</v>
      </c>
      <c r="AT119" s="30">
        <v>1497.44</v>
      </c>
      <c r="AU119" s="24">
        <v>0.74</v>
      </c>
      <c r="AV119" s="24">
        <v>0.26</v>
      </c>
      <c r="AW119" s="24">
        <v>0.91410000000000002</v>
      </c>
      <c r="AX119" s="24">
        <v>5.74E-2</v>
      </c>
      <c r="AY119" s="24">
        <v>0.31159999999999999</v>
      </c>
      <c r="AZ119" s="24">
        <v>0.41889999999999999</v>
      </c>
      <c r="BA119" s="24">
        <v>0.18779999999999999</v>
      </c>
      <c r="BB119" s="31">
        <v>2</v>
      </c>
      <c r="BC119" s="23">
        <v>75</v>
      </c>
      <c r="BD119" s="32" t="s">
        <v>3832</v>
      </c>
      <c r="BE119" s="33">
        <v>115.883035773198</v>
      </c>
      <c r="BF119" s="33">
        <v>-32.622468471823296</v>
      </c>
      <c r="BG119" s="34">
        <f t="shared" si="12"/>
        <v>100</v>
      </c>
      <c r="BH119" s="34">
        <f t="shared" si="13"/>
        <v>69</v>
      </c>
      <c r="BI119" s="34">
        <f t="shared" si="14"/>
        <v>100</v>
      </c>
      <c r="BJ119" s="34">
        <f t="shared" si="15"/>
        <v>100</v>
      </c>
      <c r="BK119" s="34">
        <f t="shared" si="16"/>
        <v>92</v>
      </c>
      <c r="BL119" s="34">
        <f t="shared" si="17"/>
        <v>59</v>
      </c>
      <c r="BM119" s="35">
        <f t="shared" si="18"/>
        <v>100</v>
      </c>
      <c r="BN119" s="34">
        <f t="shared" si="19"/>
        <v>100</v>
      </c>
      <c r="BO119" s="35">
        <f t="shared" si="20"/>
        <v>89</v>
      </c>
      <c r="BP119" s="35">
        <f t="shared" si="21"/>
        <v>100</v>
      </c>
      <c r="BQ119" s="35">
        <f t="shared" si="22"/>
        <v>20</v>
      </c>
      <c r="BR119" s="35">
        <f t="shared" si="23"/>
        <v>66</v>
      </c>
    </row>
    <row r="120" spans="2:70" x14ac:dyDescent="0.3">
      <c r="B120" s="6" t="s">
        <v>987</v>
      </c>
      <c r="C120" s="6">
        <v>504011048</v>
      </c>
      <c r="D120" s="6" t="s">
        <v>988</v>
      </c>
      <c r="E120" s="6" t="s">
        <v>492</v>
      </c>
      <c r="F120" s="6" t="s">
        <v>2720</v>
      </c>
      <c r="G120" s="6" t="s">
        <v>93</v>
      </c>
      <c r="H120" s="6" t="s">
        <v>4995</v>
      </c>
      <c r="I120" s="22">
        <v>499000</v>
      </c>
      <c r="J120" s="22">
        <v>499000</v>
      </c>
      <c r="K120" s="22">
        <v>450000</v>
      </c>
      <c r="L120" s="22">
        <v>522000</v>
      </c>
      <c r="M120" s="22">
        <v>520000</v>
      </c>
      <c r="N120" s="22">
        <v>465000</v>
      </c>
      <c r="O120" s="23">
        <v>35</v>
      </c>
      <c r="P120" s="23">
        <v>36</v>
      </c>
      <c r="Q120" s="23">
        <v>41</v>
      </c>
      <c r="R120" s="22">
        <v>550</v>
      </c>
      <c r="S120" s="22">
        <v>500</v>
      </c>
      <c r="T120" s="24">
        <v>4</v>
      </c>
      <c r="U120" s="24">
        <v>0</v>
      </c>
      <c r="V120" s="24">
        <v>4</v>
      </c>
      <c r="W120" s="24">
        <v>3.5</v>
      </c>
      <c r="X120" s="25">
        <v>5.7314629258517033E-2</v>
      </c>
      <c r="Y120" s="24">
        <v>0.9</v>
      </c>
      <c r="Z120" s="24">
        <v>-0.4</v>
      </c>
      <c r="AA120" s="24">
        <v>1.3</v>
      </c>
      <c r="AB120" s="24">
        <v>1.6</v>
      </c>
      <c r="AC120" s="26">
        <v>0.30090161064425769</v>
      </c>
      <c r="AD120" s="24">
        <v>5.249996633268692</v>
      </c>
      <c r="AE120" s="6">
        <v>58</v>
      </c>
      <c r="AF120" s="6">
        <v>79</v>
      </c>
      <c r="AG120" s="6">
        <v>73</v>
      </c>
      <c r="AH120" s="27">
        <v>1.1221719457013575</v>
      </c>
      <c r="AI120" s="28">
        <v>580000</v>
      </c>
      <c r="AJ120" s="28">
        <v>466920</v>
      </c>
      <c r="AK120" s="28">
        <v>405000</v>
      </c>
      <c r="AL120" s="29">
        <v>0.24218281504326222</v>
      </c>
      <c r="AM120" s="29">
        <v>0.43209876543209874</v>
      </c>
      <c r="AN120" s="6">
        <v>2.9</v>
      </c>
      <c r="AO120" s="27">
        <v>-0.60000000000000009</v>
      </c>
      <c r="AP120" s="6">
        <v>3.5</v>
      </c>
      <c r="AQ120" s="28">
        <v>550</v>
      </c>
      <c r="AR120" s="28">
        <v>500</v>
      </c>
      <c r="AS120" s="25">
        <v>0.1</v>
      </c>
      <c r="AT120" s="30">
        <v>1827.8400000000001</v>
      </c>
      <c r="AU120" s="24">
        <v>0.75739999999999996</v>
      </c>
      <c r="AV120" s="24">
        <v>0.24260000000000001</v>
      </c>
      <c r="AW120" s="24">
        <v>0.82520000000000004</v>
      </c>
      <c r="AX120" s="24">
        <v>0.16839999999999999</v>
      </c>
      <c r="AY120" s="24">
        <v>0.46429999999999999</v>
      </c>
      <c r="AZ120" s="24">
        <v>0.35020000000000001</v>
      </c>
      <c r="BA120" s="24">
        <v>0.16500000000000001</v>
      </c>
      <c r="BB120" s="31">
        <v>6</v>
      </c>
      <c r="BC120" s="23">
        <v>9</v>
      </c>
      <c r="BD120" s="32" t="s">
        <v>3368</v>
      </c>
      <c r="BE120" s="33">
        <v>115.89881977071801</v>
      </c>
      <c r="BF120" s="33">
        <v>-31.875549908290299</v>
      </c>
      <c r="BG120" s="34">
        <f t="shared" si="12"/>
        <v>51</v>
      </c>
      <c r="BH120" s="34">
        <f t="shared" si="13"/>
        <v>69</v>
      </c>
      <c r="BI120" s="34">
        <f t="shared" si="14"/>
        <v>100</v>
      </c>
      <c r="BJ120" s="34">
        <f t="shared" si="15"/>
        <v>100</v>
      </c>
      <c r="BK120" s="34">
        <f t="shared" si="16"/>
        <v>100</v>
      </c>
      <c r="BL120" s="34">
        <f t="shared" si="17"/>
        <v>92</v>
      </c>
      <c r="BM120" s="35">
        <f t="shared" si="18"/>
        <v>100</v>
      </c>
      <c r="BN120" s="34">
        <f t="shared" si="19"/>
        <v>98</v>
      </c>
      <c r="BO120" s="35">
        <f t="shared" si="20"/>
        <v>66</v>
      </c>
      <c r="BP120" s="35">
        <f t="shared" si="21"/>
        <v>100</v>
      </c>
      <c r="BQ120" s="35">
        <f t="shared" si="22"/>
        <v>60</v>
      </c>
      <c r="BR120" s="35">
        <f t="shared" si="23"/>
        <v>66</v>
      </c>
    </row>
    <row r="121" spans="2:70" x14ac:dyDescent="0.3">
      <c r="B121" s="6" t="s">
        <v>900</v>
      </c>
      <c r="C121" s="6">
        <v>505011081</v>
      </c>
      <c r="D121" s="6" t="s">
        <v>242</v>
      </c>
      <c r="E121" s="6" t="s">
        <v>243</v>
      </c>
      <c r="F121" s="6" t="s">
        <v>2720</v>
      </c>
      <c r="G121" s="6" t="s">
        <v>93</v>
      </c>
      <c r="H121" s="6" t="s">
        <v>4995</v>
      </c>
      <c r="I121" s="22">
        <v>699000</v>
      </c>
      <c r="J121" s="22">
        <v>769000</v>
      </c>
      <c r="K121" s="22">
        <v>700000</v>
      </c>
      <c r="L121" s="22">
        <v>740000</v>
      </c>
      <c r="M121" s="22">
        <v>740000</v>
      </c>
      <c r="N121" s="22">
        <v>580000</v>
      </c>
      <c r="O121" s="23">
        <v>15</v>
      </c>
      <c r="P121" s="23">
        <v>29</v>
      </c>
      <c r="Q121" s="23">
        <v>35</v>
      </c>
      <c r="R121" s="22">
        <v>590</v>
      </c>
      <c r="S121" s="22">
        <v>550</v>
      </c>
      <c r="T121" s="24">
        <v>3.1</v>
      </c>
      <c r="U121" s="24">
        <v>0</v>
      </c>
      <c r="V121" s="24">
        <v>3.1</v>
      </c>
      <c r="W121" s="24">
        <v>3.8</v>
      </c>
      <c r="X121" s="25">
        <v>4.3891273247496421E-2</v>
      </c>
      <c r="Y121" s="24">
        <v>0.9</v>
      </c>
      <c r="Z121" s="24">
        <v>-0.29999999999999993</v>
      </c>
      <c r="AA121" s="24">
        <v>1.2</v>
      </c>
      <c r="AB121" s="24">
        <v>0.9</v>
      </c>
      <c r="AC121" s="26">
        <v>0.25510204081632654</v>
      </c>
      <c r="AD121" s="24">
        <v>5.8121358060825372</v>
      </c>
      <c r="AE121" s="6">
        <v>46</v>
      </c>
      <c r="AF121" s="6">
        <v>48</v>
      </c>
      <c r="AG121" s="6">
        <v>40</v>
      </c>
      <c r="AH121" s="27">
        <v>1.2269326683291772</v>
      </c>
      <c r="AI121" s="28">
        <v>667000</v>
      </c>
      <c r="AJ121" s="28">
        <v>535000</v>
      </c>
      <c r="AK121" s="28">
        <v>480000</v>
      </c>
      <c r="AL121" s="29">
        <v>0.24672897196261681</v>
      </c>
      <c r="AM121" s="29">
        <v>0.38958333333333334</v>
      </c>
      <c r="AN121" s="6">
        <v>3.4</v>
      </c>
      <c r="AO121" s="27">
        <v>-0.69999999999999973</v>
      </c>
      <c r="AP121" s="6">
        <v>4.0999999999999996</v>
      </c>
      <c r="AQ121" s="28">
        <v>600</v>
      </c>
      <c r="AR121" s="28">
        <v>550</v>
      </c>
      <c r="AS121" s="25">
        <v>9.0909090909090912E-2</v>
      </c>
      <c r="AT121" s="30">
        <v>2312.8000000000002</v>
      </c>
      <c r="AU121" s="24">
        <v>0.77300000000000002</v>
      </c>
      <c r="AV121" s="24">
        <v>0.22700000000000001</v>
      </c>
      <c r="AW121" s="24">
        <v>0.92290000000000005</v>
      </c>
      <c r="AX121" s="24">
        <v>7.4300000000000005E-2</v>
      </c>
      <c r="AY121" s="24">
        <v>0.32219999999999999</v>
      </c>
      <c r="AZ121" s="24">
        <v>0.49609999999999999</v>
      </c>
      <c r="BA121" s="24">
        <v>0.1636</v>
      </c>
      <c r="BB121" s="31">
        <v>6</v>
      </c>
      <c r="BC121" s="23">
        <v>17</v>
      </c>
      <c r="BD121" s="32" t="s">
        <v>3289</v>
      </c>
      <c r="BE121" s="33">
        <v>115.76900966119599</v>
      </c>
      <c r="BF121" s="33">
        <v>-31.808551611226399</v>
      </c>
      <c r="BG121" s="34">
        <f t="shared" si="12"/>
        <v>65</v>
      </c>
      <c r="BH121" s="34">
        <f t="shared" si="13"/>
        <v>60</v>
      </c>
      <c r="BI121" s="34">
        <f t="shared" si="14"/>
        <v>100</v>
      </c>
      <c r="BJ121" s="34">
        <f t="shared" si="15"/>
        <v>100</v>
      </c>
      <c r="BK121" s="34">
        <f t="shared" si="16"/>
        <v>100</v>
      </c>
      <c r="BL121" s="34">
        <f t="shared" si="17"/>
        <v>61</v>
      </c>
      <c r="BM121" s="35">
        <f t="shared" si="18"/>
        <v>96</v>
      </c>
      <c r="BN121" s="34">
        <f t="shared" si="19"/>
        <v>92</v>
      </c>
      <c r="BO121" s="35">
        <f t="shared" si="20"/>
        <v>97</v>
      </c>
      <c r="BP121" s="35">
        <f t="shared" si="21"/>
        <v>100</v>
      </c>
      <c r="BQ121" s="35">
        <f t="shared" si="22"/>
        <v>60</v>
      </c>
      <c r="BR121" s="35">
        <f t="shared" si="23"/>
        <v>66</v>
      </c>
    </row>
    <row r="122" spans="2:70" x14ac:dyDescent="0.3">
      <c r="B122" s="6" t="s">
        <v>633</v>
      </c>
      <c r="C122" s="6">
        <v>506011115</v>
      </c>
      <c r="D122" s="6" t="s">
        <v>360</v>
      </c>
      <c r="E122" s="6" t="s">
        <v>281</v>
      </c>
      <c r="F122" s="6" t="s">
        <v>2720</v>
      </c>
      <c r="G122" s="6" t="s">
        <v>93</v>
      </c>
      <c r="H122" s="6" t="s">
        <v>4995</v>
      </c>
      <c r="I122" s="22">
        <v>480000</v>
      </c>
      <c r="J122" s="22">
        <v>480000</v>
      </c>
      <c r="K122" s="22">
        <v>450000</v>
      </c>
      <c r="L122" s="22">
        <v>485000</v>
      </c>
      <c r="M122" s="22">
        <v>480000</v>
      </c>
      <c r="N122" s="22">
        <v>260000</v>
      </c>
      <c r="O122" s="23">
        <v>24</v>
      </c>
      <c r="P122" s="23">
        <v>57</v>
      </c>
      <c r="Q122" s="23">
        <v>35</v>
      </c>
      <c r="R122" s="22">
        <v>600</v>
      </c>
      <c r="S122" s="22">
        <v>271</v>
      </c>
      <c r="T122" s="24">
        <v>4</v>
      </c>
      <c r="U122" s="24">
        <v>0</v>
      </c>
      <c r="V122" s="24">
        <v>4</v>
      </c>
      <c r="W122" s="24">
        <v>4.2</v>
      </c>
      <c r="X122" s="25">
        <v>6.5000000000000002E-2</v>
      </c>
      <c r="Y122" s="24">
        <v>0.2</v>
      </c>
      <c r="Z122" s="24">
        <v>0</v>
      </c>
      <c r="AA122" s="24">
        <v>0.2</v>
      </c>
      <c r="AB122" s="24">
        <v>0.2</v>
      </c>
      <c r="AC122" s="26">
        <v>0.27901785714285715</v>
      </c>
      <c r="AD122" s="24">
        <v>4.2925824175824179</v>
      </c>
      <c r="AE122" s="6">
        <v>11</v>
      </c>
      <c r="AF122" s="6">
        <v>18</v>
      </c>
      <c r="AG122" s="6">
        <v>24</v>
      </c>
      <c r="AH122" s="27">
        <v>0.42519685039370075</v>
      </c>
      <c r="AI122" s="28">
        <v>520000</v>
      </c>
      <c r="AJ122" s="28">
        <v>400000</v>
      </c>
      <c r="AK122" s="28">
        <v>300000</v>
      </c>
      <c r="AL122" s="29">
        <v>0.3</v>
      </c>
      <c r="AM122" s="29">
        <v>0.73333333333333328</v>
      </c>
      <c r="AN122" s="6">
        <v>3.8</v>
      </c>
      <c r="AO122" s="27">
        <v>-1.2999999999999998</v>
      </c>
      <c r="AP122" s="6">
        <v>5.0999999999999996</v>
      </c>
      <c r="AQ122" s="28">
        <v>550</v>
      </c>
      <c r="AR122" s="28">
        <v>475</v>
      </c>
      <c r="AS122" s="25">
        <v>0.15789473684210525</v>
      </c>
      <c r="AT122" s="30">
        <v>2150.4</v>
      </c>
      <c r="AU122" s="24">
        <v>0.79330000000000001</v>
      </c>
      <c r="AV122" s="24">
        <v>0.20669999999999999</v>
      </c>
      <c r="AW122" s="24">
        <v>0.91959999999999997</v>
      </c>
      <c r="AX122" s="24">
        <v>1.55E-2</v>
      </c>
      <c r="AY122" s="24">
        <v>0.39800000000000002</v>
      </c>
      <c r="AZ122" s="24">
        <v>0.49759999999999999</v>
      </c>
      <c r="BA122" s="24">
        <v>8.1799999999999998E-2</v>
      </c>
      <c r="BB122" s="31">
        <v>7.5</v>
      </c>
      <c r="BC122" s="23">
        <v>31</v>
      </c>
      <c r="BD122" s="32" t="s">
        <v>3077</v>
      </c>
      <c r="BE122" s="33">
        <v>116.056733714351</v>
      </c>
      <c r="BF122" s="33">
        <v>-32.166991104780202</v>
      </c>
      <c r="BG122" s="34">
        <f t="shared" si="12"/>
        <v>51</v>
      </c>
      <c r="BH122" s="34">
        <f t="shared" si="13"/>
        <v>54</v>
      </c>
      <c r="BI122" s="34">
        <f t="shared" si="14"/>
        <v>100</v>
      </c>
      <c r="BJ122" s="34">
        <f t="shared" si="15"/>
        <v>100</v>
      </c>
      <c r="BK122" s="34">
        <f t="shared" si="16"/>
        <v>100</v>
      </c>
      <c r="BL122" s="34">
        <f t="shared" si="17"/>
        <v>78</v>
      </c>
      <c r="BM122" s="35">
        <f t="shared" si="18"/>
        <v>100</v>
      </c>
      <c r="BN122" s="34">
        <f t="shared" si="19"/>
        <v>100</v>
      </c>
      <c r="BO122" s="35">
        <f t="shared" si="20"/>
        <v>81</v>
      </c>
      <c r="BP122" s="35">
        <f t="shared" si="21"/>
        <v>100</v>
      </c>
      <c r="BQ122" s="35">
        <f t="shared" si="22"/>
        <v>75</v>
      </c>
      <c r="BR122" s="35">
        <f t="shared" si="23"/>
        <v>66</v>
      </c>
    </row>
    <row r="123" spans="2:70" x14ac:dyDescent="0.3">
      <c r="B123" s="6" t="s">
        <v>1384</v>
      </c>
      <c r="C123" s="6">
        <v>603031073</v>
      </c>
      <c r="D123" s="6" t="s">
        <v>1385</v>
      </c>
      <c r="E123" s="6" t="s">
        <v>662</v>
      </c>
      <c r="F123" s="6" t="s">
        <v>2742</v>
      </c>
      <c r="G123" s="6" t="s">
        <v>130</v>
      </c>
      <c r="H123" s="6" t="s">
        <v>4995</v>
      </c>
      <c r="I123" s="22">
        <v>335000</v>
      </c>
      <c r="J123" s="22">
        <v>335000</v>
      </c>
      <c r="K123" s="22">
        <v>315000</v>
      </c>
      <c r="L123" s="22">
        <v>225000</v>
      </c>
      <c r="M123" s="22">
        <v>315000</v>
      </c>
      <c r="N123" s="22">
        <v>315000</v>
      </c>
      <c r="O123" s="23">
        <v>285</v>
      </c>
      <c r="P123" s="23">
        <v>16</v>
      </c>
      <c r="Q123" s="23">
        <v>16</v>
      </c>
      <c r="R123" s="22">
        <v>335</v>
      </c>
      <c r="S123" s="22">
        <v>335</v>
      </c>
      <c r="T123" s="24">
        <v>0.7</v>
      </c>
      <c r="U123" s="24">
        <v>-0.8</v>
      </c>
      <c r="V123" s="24">
        <v>1.5</v>
      </c>
      <c r="W123" s="24">
        <v>2.2000000000000002</v>
      </c>
      <c r="X123" s="25">
        <v>5.1999999999999998E-2</v>
      </c>
      <c r="Y123" s="24">
        <v>1.5</v>
      </c>
      <c r="Z123" s="24">
        <v>0</v>
      </c>
      <c r="AA123" s="24">
        <v>1.5</v>
      </c>
      <c r="AB123" s="24">
        <v>1.5</v>
      </c>
      <c r="AC123" s="26">
        <v>0.34658996854825358</v>
      </c>
      <c r="AD123" s="24">
        <v>6.6651917028510308</v>
      </c>
      <c r="AE123" s="6">
        <v>7</v>
      </c>
      <c r="AF123" s="6">
        <v>5</v>
      </c>
      <c r="AG123" s="6">
        <v>9</v>
      </c>
      <c r="AH123" s="27">
        <v>4.8</v>
      </c>
      <c r="AI123" s="28">
        <v>405000</v>
      </c>
      <c r="AJ123" s="28">
        <v>330000</v>
      </c>
      <c r="AK123" s="28">
        <v>390000</v>
      </c>
      <c r="AL123" s="29">
        <v>0.22727272727272727</v>
      </c>
      <c r="AM123" s="29">
        <v>3.8461538461538464E-2</v>
      </c>
      <c r="AN123" s="6">
        <v>1.5</v>
      </c>
      <c r="AO123" s="27">
        <v>0.30000000000000004</v>
      </c>
      <c r="AP123" s="6">
        <v>1.2</v>
      </c>
      <c r="AQ123" s="28">
        <v>335</v>
      </c>
      <c r="AR123" s="28">
        <v>335</v>
      </c>
      <c r="AS123" s="25">
        <v>0</v>
      </c>
      <c r="AT123" s="30">
        <v>966.56000000000006</v>
      </c>
      <c r="AU123" s="24">
        <v>0.59630000000000005</v>
      </c>
      <c r="AV123" s="24">
        <v>0.4037</v>
      </c>
      <c r="AW123" s="24">
        <v>0.96589999999999998</v>
      </c>
      <c r="AX123" s="24">
        <v>1.3100000000000001E-2</v>
      </c>
      <c r="AY123" s="24">
        <v>0.56559999999999999</v>
      </c>
      <c r="AZ123" s="24">
        <v>0.2404</v>
      </c>
      <c r="BA123" s="24">
        <v>0.14419999999999999</v>
      </c>
      <c r="BB123" s="31">
        <v>3</v>
      </c>
      <c r="BC123" s="23">
        <v>34</v>
      </c>
      <c r="BD123" s="32" t="s">
        <v>3713</v>
      </c>
      <c r="BE123" s="33">
        <v>147.687606489567</v>
      </c>
      <c r="BF123" s="33">
        <v>-43.040717715954102</v>
      </c>
      <c r="BG123" s="34">
        <f t="shared" si="12"/>
        <v>100</v>
      </c>
      <c r="BH123" s="34">
        <f t="shared" si="13"/>
        <v>92</v>
      </c>
      <c r="BI123" s="34">
        <f t="shared" si="14"/>
        <v>65</v>
      </c>
      <c r="BJ123" s="34">
        <f t="shared" si="15"/>
        <v>100</v>
      </c>
      <c r="BK123" s="34">
        <f t="shared" si="16"/>
        <v>100</v>
      </c>
      <c r="BL123" s="34">
        <f t="shared" si="17"/>
        <v>100</v>
      </c>
      <c r="BM123" s="35">
        <f t="shared" si="18"/>
        <v>100</v>
      </c>
      <c r="BN123" s="34">
        <f t="shared" si="19"/>
        <v>84</v>
      </c>
      <c r="BO123" s="35">
        <f t="shared" si="20"/>
        <v>36</v>
      </c>
      <c r="BP123" s="35">
        <f t="shared" si="21"/>
        <v>92</v>
      </c>
      <c r="BQ123" s="35">
        <f t="shared" si="22"/>
        <v>30</v>
      </c>
      <c r="BR123" s="35">
        <f t="shared" si="23"/>
        <v>66</v>
      </c>
    </row>
    <row r="124" spans="2:70" x14ac:dyDescent="0.3">
      <c r="B124" s="6" t="s">
        <v>267</v>
      </c>
      <c r="C124" s="6">
        <v>801071084</v>
      </c>
      <c r="D124" s="6" t="s">
        <v>150</v>
      </c>
      <c r="E124" s="6" t="s">
        <v>107</v>
      </c>
      <c r="F124" s="6" t="s">
        <v>2703</v>
      </c>
      <c r="G124" s="6" t="s">
        <v>108</v>
      </c>
      <c r="H124" s="6" t="s">
        <v>4995</v>
      </c>
      <c r="I124" s="22">
        <v>695000</v>
      </c>
      <c r="J124" s="22">
        <v>680000</v>
      </c>
      <c r="K124" s="22">
        <v>650000</v>
      </c>
      <c r="L124" s="22">
        <v>695000</v>
      </c>
      <c r="M124" s="22">
        <v>680000</v>
      </c>
      <c r="N124" s="22">
        <v>680000</v>
      </c>
      <c r="O124" s="23">
        <v>42</v>
      </c>
      <c r="P124" s="23">
        <v>42</v>
      </c>
      <c r="Q124" s="23">
        <v>61</v>
      </c>
      <c r="R124" s="22">
        <v>650</v>
      </c>
      <c r="S124" s="22">
        <v>580</v>
      </c>
      <c r="T124" s="24">
        <v>1.7</v>
      </c>
      <c r="U124" s="24">
        <v>-0.19999999999999996</v>
      </c>
      <c r="V124" s="24">
        <v>1.9</v>
      </c>
      <c r="W124" s="24">
        <v>2.1</v>
      </c>
      <c r="X124" s="25">
        <v>4.8633093525179853E-2</v>
      </c>
      <c r="Y124" s="24">
        <v>0.7</v>
      </c>
      <c r="Z124" s="24">
        <v>-0.60000000000000009</v>
      </c>
      <c r="AA124" s="24">
        <v>1.3</v>
      </c>
      <c r="AB124" s="24">
        <v>2.4</v>
      </c>
      <c r="AC124" s="26">
        <v>0.26818721943490886</v>
      </c>
      <c r="AD124" s="24">
        <v>5.5145005179663213</v>
      </c>
      <c r="AE124" s="6">
        <v>87</v>
      </c>
      <c r="AF124" s="6">
        <v>86</v>
      </c>
      <c r="AG124" s="6">
        <v>86</v>
      </c>
      <c r="AH124" s="27">
        <v>3.7655172413793103</v>
      </c>
      <c r="AI124" s="28">
        <v>625000</v>
      </c>
      <c r="AJ124" s="28">
        <v>621300</v>
      </c>
      <c r="AK124" s="28">
        <v>630000</v>
      </c>
      <c r="AL124" s="29">
        <v>5.9552551102526963E-3</v>
      </c>
      <c r="AM124" s="29">
        <v>-7.9365079365079361E-3</v>
      </c>
      <c r="AN124" s="6">
        <v>2.7</v>
      </c>
      <c r="AO124" s="27">
        <v>0.10000000000000009</v>
      </c>
      <c r="AP124" s="6">
        <v>2.6</v>
      </c>
      <c r="AQ124" s="28">
        <v>540</v>
      </c>
      <c r="AR124" s="28">
        <v>530</v>
      </c>
      <c r="AS124" s="25">
        <v>1.8867924528301886E-2</v>
      </c>
      <c r="AT124" s="30">
        <v>2423.6800000000003</v>
      </c>
      <c r="AU124" s="24">
        <v>0.72109999999999996</v>
      </c>
      <c r="AV124" s="24">
        <v>0.27889999999999998</v>
      </c>
      <c r="AW124" s="24">
        <v>0.86050000000000004</v>
      </c>
      <c r="AX124" s="24">
        <v>0.1221</v>
      </c>
      <c r="AY124" s="24">
        <v>0.36099999999999999</v>
      </c>
      <c r="AZ124" s="24">
        <v>0.37790000000000001</v>
      </c>
      <c r="BA124" s="24">
        <v>0.1923</v>
      </c>
      <c r="BB124" s="31">
        <v>9.5</v>
      </c>
      <c r="BC124" s="23">
        <v>62</v>
      </c>
      <c r="BD124" s="32" t="s">
        <v>2808</v>
      </c>
      <c r="BE124" s="33">
        <v>149.09083124775799</v>
      </c>
      <c r="BF124" s="33">
        <v>-35.414025707530797</v>
      </c>
      <c r="BG124" s="34">
        <f t="shared" si="12"/>
        <v>88</v>
      </c>
      <c r="BH124" s="34">
        <f t="shared" si="13"/>
        <v>72</v>
      </c>
      <c r="BI124" s="34">
        <f t="shared" si="14"/>
        <v>78</v>
      </c>
      <c r="BJ124" s="34">
        <f t="shared" si="15"/>
        <v>4</v>
      </c>
      <c r="BK124" s="34">
        <f t="shared" si="16"/>
        <v>95</v>
      </c>
      <c r="BL124" s="34">
        <f t="shared" si="17"/>
        <v>69</v>
      </c>
      <c r="BM124" s="35">
        <f t="shared" si="18"/>
        <v>100</v>
      </c>
      <c r="BN124" s="34">
        <f t="shared" si="19"/>
        <v>95</v>
      </c>
      <c r="BO124" s="35">
        <f t="shared" si="20"/>
        <v>88</v>
      </c>
      <c r="BP124" s="35">
        <f t="shared" si="21"/>
        <v>100</v>
      </c>
      <c r="BQ124" s="35">
        <f t="shared" si="22"/>
        <v>95</v>
      </c>
      <c r="BR124" s="35">
        <f t="shared" si="23"/>
        <v>66</v>
      </c>
    </row>
    <row r="125" spans="2:70" x14ac:dyDescent="0.3">
      <c r="B125" s="6" t="s">
        <v>1196</v>
      </c>
      <c r="C125" s="6">
        <v>102011031</v>
      </c>
      <c r="D125" s="6" t="s">
        <v>302</v>
      </c>
      <c r="E125" s="6" t="s">
        <v>205</v>
      </c>
      <c r="F125" s="6" t="s">
        <v>205</v>
      </c>
      <c r="G125" s="6" t="s">
        <v>77</v>
      </c>
      <c r="H125" s="6" t="s">
        <v>4995</v>
      </c>
      <c r="I125" s="22">
        <v>595000</v>
      </c>
      <c r="J125" s="22">
        <v>610000</v>
      </c>
      <c r="K125" s="22">
        <v>650000</v>
      </c>
      <c r="L125" s="22">
        <v>817500</v>
      </c>
      <c r="M125" s="22">
        <v>817500</v>
      </c>
      <c r="N125" s="22">
        <v>820000</v>
      </c>
      <c r="O125" s="23">
        <v>64</v>
      </c>
      <c r="P125" s="23">
        <v>53</v>
      </c>
      <c r="Q125" s="23">
        <v>34</v>
      </c>
      <c r="R125" s="22">
        <v>500</v>
      </c>
      <c r="S125" s="22">
        <v>460</v>
      </c>
      <c r="T125" s="24">
        <v>2.1</v>
      </c>
      <c r="U125" s="24">
        <v>-0.29999999999999982</v>
      </c>
      <c r="V125" s="24">
        <v>2.4</v>
      </c>
      <c r="W125" s="24">
        <v>1.7</v>
      </c>
      <c r="X125" s="25">
        <v>4.3697478991596636E-2</v>
      </c>
      <c r="Y125" s="24">
        <v>0.7</v>
      </c>
      <c r="Z125" s="24">
        <v>-0.20000000000000007</v>
      </c>
      <c r="AA125" s="24">
        <v>0.9</v>
      </c>
      <c r="AB125" s="24">
        <v>1.5</v>
      </c>
      <c r="AC125" s="26">
        <v>0.31131699541741381</v>
      </c>
      <c r="AD125" s="24">
        <v>7.1243697028215855</v>
      </c>
      <c r="AE125" s="6">
        <v>201</v>
      </c>
      <c r="AF125" s="6">
        <v>225</v>
      </c>
      <c r="AG125" s="6">
        <v>261</v>
      </c>
      <c r="AH125" s="27">
        <v>3.084832904884319</v>
      </c>
      <c r="AI125" s="28">
        <v>740000</v>
      </c>
      <c r="AJ125" s="28">
        <v>720000</v>
      </c>
      <c r="AK125" s="28">
        <v>685000</v>
      </c>
      <c r="AL125" s="29">
        <v>2.7777777777777776E-2</v>
      </c>
      <c r="AM125" s="29">
        <v>8.0291970802919707E-2</v>
      </c>
      <c r="AN125" s="6">
        <v>2</v>
      </c>
      <c r="AO125" s="27">
        <v>-0.10000000000000009</v>
      </c>
      <c r="AP125" s="6">
        <v>2.1</v>
      </c>
      <c r="AQ125" s="28">
        <v>550</v>
      </c>
      <c r="AR125" s="28">
        <v>520</v>
      </c>
      <c r="AS125" s="25">
        <v>5.7692307692307696E-2</v>
      </c>
      <c r="AT125" s="30">
        <v>1606.0800000000002</v>
      </c>
      <c r="AU125" s="24">
        <v>0.68659999999999999</v>
      </c>
      <c r="AV125" s="24">
        <v>0.31340000000000001</v>
      </c>
      <c r="AW125" s="24">
        <v>0.83350000000000002</v>
      </c>
      <c r="AX125" s="24">
        <v>0.1125</v>
      </c>
      <c r="AY125" s="24">
        <v>0.44540000000000002</v>
      </c>
      <c r="AZ125" s="24">
        <v>0.30499999999999999</v>
      </c>
      <c r="BA125" s="24">
        <v>0.17130000000000001</v>
      </c>
      <c r="BB125" s="31">
        <v>9</v>
      </c>
      <c r="BC125" s="23">
        <v>53</v>
      </c>
      <c r="BD125" s="32" t="s">
        <v>3546</v>
      </c>
      <c r="BE125" s="33">
        <v>151.40282932948199</v>
      </c>
      <c r="BF125" s="33">
        <v>-33.4243042250827</v>
      </c>
      <c r="BG125" s="34">
        <f t="shared" si="12"/>
        <v>82</v>
      </c>
      <c r="BH125" s="34">
        <f t="shared" si="13"/>
        <v>84</v>
      </c>
      <c r="BI125" s="34">
        <f t="shared" si="14"/>
        <v>87</v>
      </c>
      <c r="BJ125" s="34">
        <f t="shared" si="15"/>
        <v>15</v>
      </c>
      <c r="BK125" s="34">
        <f t="shared" si="16"/>
        <v>98</v>
      </c>
      <c r="BL125" s="34">
        <f t="shared" si="17"/>
        <v>88</v>
      </c>
      <c r="BM125" s="35">
        <f t="shared" si="18"/>
        <v>96</v>
      </c>
      <c r="BN125" s="34">
        <f t="shared" si="19"/>
        <v>79</v>
      </c>
      <c r="BO125" s="35">
        <f t="shared" si="20"/>
        <v>60</v>
      </c>
      <c r="BP125" s="35">
        <f t="shared" si="21"/>
        <v>100</v>
      </c>
      <c r="BQ125" s="35">
        <f t="shared" si="22"/>
        <v>90</v>
      </c>
      <c r="BR125" s="35">
        <f t="shared" si="23"/>
        <v>66</v>
      </c>
    </row>
    <row r="126" spans="2:70" x14ac:dyDescent="0.3">
      <c r="B126" s="6" t="s">
        <v>1092</v>
      </c>
      <c r="C126" s="6">
        <v>119011355</v>
      </c>
      <c r="D126" s="6" t="s">
        <v>1093</v>
      </c>
      <c r="E126" s="6" t="s">
        <v>1094</v>
      </c>
      <c r="F126" s="6" t="s">
        <v>2757</v>
      </c>
      <c r="G126" s="6" t="s">
        <v>77</v>
      </c>
      <c r="H126" s="6" t="s">
        <v>4995</v>
      </c>
      <c r="I126" s="22">
        <v>629950</v>
      </c>
      <c r="J126" s="22">
        <v>650000</v>
      </c>
      <c r="K126" s="22">
        <v>623700</v>
      </c>
      <c r="L126" s="22">
        <v>635000</v>
      </c>
      <c r="M126" s="22">
        <v>635000</v>
      </c>
      <c r="N126" s="22">
        <v>612000</v>
      </c>
      <c r="O126" s="23">
        <v>39</v>
      </c>
      <c r="P126" s="23">
        <v>39</v>
      </c>
      <c r="Q126" s="23">
        <v>24</v>
      </c>
      <c r="R126" s="22">
        <v>700</v>
      </c>
      <c r="S126" s="22">
        <v>600</v>
      </c>
      <c r="T126" s="24">
        <v>1.1000000000000001</v>
      </c>
      <c r="U126" s="24">
        <v>0</v>
      </c>
      <c r="V126" s="24">
        <v>1.1000000000000001</v>
      </c>
      <c r="W126" s="24">
        <v>1.5</v>
      </c>
      <c r="X126" s="25">
        <v>5.7782363679657119E-2</v>
      </c>
      <c r="Y126" s="24">
        <v>3.5</v>
      </c>
      <c r="Z126" s="24">
        <v>-1</v>
      </c>
      <c r="AA126" s="24">
        <v>4.5</v>
      </c>
      <c r="AB126" s="24">
        <v>4.8</v>
      </c>
      <c r="AC126" s="26">
        <v>0.281785392245266</v>
      </c>
      <c r="AD126" s="24">
        <v>4.8766677979369586</v>
      </c>
      <c r="AE126" s="6">
        <v>149</v>
      </c>
      <c r="AF126" s="6">
        <v>156</v>
      </c>
      <c r="AG126" s="6">
        <v>151</v>
      </c>
      <c r="AH126" s="27">
        <v>3.5470249520153554</v>
      </c>
      <c r="AI126" s="28">
        <v>715000</v>
      </c>
      <c r="AJ126" s="28">
        <v>584950</v>
      </c>
      <c r="AK126" s="28">
        <v>600000</v>
      </c>
      <c r="AL126" s="29">
        <v>0.22232669458928114</v>
      </c>
      <c r="AM126" s="29">
        <v>0.19166666666666668</v>
      </c>
      <c r="AN126" s="6">
        <v>1.3</v>
      </c>
      <c r="AO126" s="27">
        <v>-0.30000000000000004</v>
      </c>
      <c r="AP126" s="6">
        <v>1.6</v>
      </c>
      <c r="AQ126" s="28">
        <v>600</v>
      </c>
      <c r="AR126" s="28">
        <v>570</v>
      </c>
      <c r="AS126" s="25">
        <v>5.2631578947368418E-2</v>
      </c>
      <c r="AT126" s="30">
        <v>2484.1600000000003</v>
      </c>
      <c r="AU126" s="24">
        <v>0.83179999999999998</v>
      </c>
      <c r="AV126" s="24">
        <v>0.16819999999999999</v>
      </c>
      <c r="AW126" s="24">
        <v>0.45960000000000001</v>
      </c>
      <c r="AX126" s="24">
        <v>0.10390000000000001</v>
      </c>
      <c r="AY126" s="24">
        <v>0.1062</v>
      </c>
      <c r="AZ126" s="24">
        <v>0.48270000000000002</v>
      </c>
      <c r="BA126" s="24">
        <v>0.40649999999999997</v>
      </c>
      <c r="BB126" s="31">
        <v>8</v>
      </c>
      <c r="BC126" s="23">
        <v>16</v>
      </c>
      <c r="BD126" s="32" t="s">
        <v>3455</v>
      </c>
      <c r="BE126" s="33">
        <v>151.04134639987399</v>
      </c>
      <c r="BF126" s="33">
        <v>-33.892433076153203</v>
      </c>
      <c r="BG126" s="34">
        <f t="shared" si="12"/>
        <v>98</v>
      </c>
      <c r="BH126" s="34">
        <f t="shared" si="13"/>
        <v>95</v>
      </c>
      <c r="BI126" s="34">
        <f t="shared" si="14"/>
        <v>81</v>
      </c>
      <c r="BJ126" s="34">
        <f t="shared" si="15"/>
        <v>100</v>
      </c>
      <c r="BK126" s="34">
        <f t="shared" si="16"/>
        <v>100</v>
      </c>
      <c r="BL126" s="34">
        <f t="shared" si="17"/>
        <v>13</v>
      </c>
      <c r="BM126" s="35">
        <f t="shared" si="18"/>
        <v>100</v>
      </c>
      <c r="BN126" s="34">
        <f t="shared" si="19"/>
        <v>100</v>
      </c>
      <c r="BO126" s="35">
        <f t="shared" si="20"/>
        <v>79</v>
      </c>
      <c r="BP126" s="35">
        <f t="shared" si="21"/>
        <v>59</v>
      </c>
      <c r="BQ126" s="35">
        <f t="shared" si="22"/>
        <v>80</v>
      </c>
      <c r="BR126" s="35">
        <f t="shared" si="23"/>
        <v>66</v>
      </c>
    </row>
    <row r="127" spans="2:70" x14ac:dyDescent="0.3">
      <c r="B127" s="6" t="s">
        <v>87</v>
      </c>
      <c r="C127" s="6">
        <v>213011340</v>
      </c>
      <c r="D127" s="6" t="s">
        <v>88</v>
      </c>
      <c r="E127" s="6" t="s">
        <v>89</v>
      </c>
      <c r="F127" s="6" t="s">
        <v>689</v>
      </c>
      <c r="G127" s="6" t="s">
        <v>86</v>
      </c>
      <c r="H127" s="6" t="s">
        <v>4995</v>
      </c>
      <c r="I127" s="22">
        <v>600000</v>
      </c>
      <c r="J127" s="22">
        <v>613600</v>
      </c>
      <c r="K127" s="22">
        <v>635250</v>
      </c>
      <c r="L127" s="22">
        <v>572000</v>
      </c>
      <c r="M127" s="22">
        <v>590000</v>
      </c>
      <c r="N127" s="22">
        <v>590000</v>
      </c>
      <c r="O127" s="23">
        <v>25</v>
      </c>
      <c r="P127" s="23">
        <v>26</v>
      </c>
      <c r="Q127" s="23">
        <v>25</v>
      </c>
      <c r="R127" s="22">
        <v>465</v>
      </c>
      <c r="S127" s="22">
        <v>450</v>
      </c>
      <c r="T127" s="24">
        <v>2.1</v>
      </c>
      <c r="U127" s="24">
        <v>0.40000000000000013</v>
      </c>
      <c r="V127" s="24">
        <v>1.7</v>
      </c>
      <c r="W127" s="24">
        <v>1.2</v>
      </c>
      <c r="X127" s="25">
        <v>4.0300000000000002E-2</v>
      </c>
      <c r="Y127" s="24">
        <v>1.2</v>
      </c>
      <c r="Z127" s="24">
        <v>-0.90000000000000013</v>
      </c>
      <c r="AA127" s="24">
        <v>2.1</v>
      </c>
      <c r="AB127" s="24">
        <v>3.8</v>
      </c>
      <c r="AC127" s="26">
        <v>0.19159140352033749</v>
      </c>
      <c r="AD127" s="24">
        <v>4.7541291196113526</v>
      </c>
      <c r="AE127" s="6">
        <v>134</v>
      </c>
      <c r="AF127" s="6">
        <v>144</v>
      </c>
      <c r="AG127" s="6">
        <v>235</v>
      </c>
      <c r="AH127" s="27">
        <v>3.3543307086614171</v>
      </c>
      <c r="AI127" s="28">
        <v>513000</v>
      </c>
      <c r="AJ127" s="28">
        <v>490000</v>
      </c>
      <c r="AK127" s="28">
        <v>465000</v>
      </c>
      <c r="AL127" s="29">
        <v>4.6938775510204082E-2</v>
      </c>
      <c r="AM127" s="29">
        <v>0.1032258064516129</v>
      </c>
      <c r="AN127" s="6">
        <v>3</v>
      </c>
      <c r="AO127" s="27">
        <v>0.10000000000000009</v>
      </c>
      <c r="AP127" s="6">
        <v>2.9</v>
      </c>
      <c r="AQ127" s="28">
        <v>460</v>
      </c>
      <c r="AR127" s="28">
        <v>430</v>
      </c>
      <c r="AS127" s="25">
        <v>6.9767441860465115E-2</v>
      </c>
      <c r="AT127" s="30">
        <v>2427.0400000000004</v>
      </c>
      <c r="AU127" s="24">
        <v>0.85529999999999995</v>
      </c>
      <c r="AV127" s="24">
        <v>0.1447</v>
      </c>
      <c r="AW127" s="24">
        <v>0.90359999999999996</v>
      </c>
      <c r="AX127" s="24">
        <v>9.01E-2</v>
      </c>
      <c r="AY127" s="24">
        <v>0.50239999999999996</v>
      </c>
      <c r="AZ127" s="24">
        <v>0.35880000000000001</v>
      </c>
      <c r="BA127" s="24">
        <v>0.1003</v>
      </c>
      <c r="BB127" s="31">
        <v>5.5</v>
      </c>
      <c r="BC127" s="23">
        <v>20</v>
      </c>
      <c r="BD127" s="32" t="s">
        <v>2695</v>
      </c>
      <c r="BE127" s="33">
        <v>144.79252015713399</v>
      </c>
      <c r="BF127" s="33">
        <v>-37.690041341872998</v>
      </c>
      <c r="BG127" s="34">
        <f t="shared" si="12"/>
        <v>82</v>
      </c>
      <c r="BH127" s="34">
        <f t="shared" si="13"/>
        <v>67</v>
      </c>
      <c r="BI127" s="34">
        <f t="shared" si="14"/>
        <v>83</v>
      </c>
      <c r="BJ127" s="34">
        <f t="shared" si="15"/>
        <v>24</v>
      </c>
      <c r="BK127" s="34">
        <f t="shared" si="16"/>
        <v>100</v>
      </c>
      <c r="BL127" s="34">
        <f t="shared" si="17"/>
        <v>100</v>
      </c>
      <c r="BM127" s="35">
        <f t="shared" si="18"/>
        <v>84</v>
      </c>
      <c r="BN127" s="34">
        <f t="shared" si="19"/>
        <v>100</v>
      </c>
      <c r="BO127" s="35">
        <f t="shared" si="20"/>
        <v>100</v>
      </c>
      <c r="BP127" s="35">
        <f t="shared" si="21"/>
        <v>97</v>
      </c>
      <c r="BQ127" s="35">
        <f t="shared" si="22"/>
        <v>55</v>
      </c>
      <c r="BR127" s="35">
        <f t="shared" si="23"/>
        <v>66</v>
      </c>
    </row>
    <row r="128" spans="2:70" x14ac:dyDescent="0.3">
      <c r="B128" s="6" t="s">
        <v>713</v>
      </c>
      <c r="C128" s="6">
        <v>304031093</v>
      </c>
      <c r="D128" s="6" t="s">
        <v>622</v>
      </c>
      <c r="E128" s="6" t="s">
        <v>308</v>
      </c>
      <c r="F128" s="6" t="s">
        <v>2780</v>
      </c>
      <c r="G128" s="6" t="s">
        <v>97</v>
      </c>
      <c r="H128" s="6" t="s">
        <v>4995</v>
      </c>
      <c r="I128" s="22">
        <v>663000</v>
      </c>
      <c r="J128" s="22">
        <v>640000</v>
      </c>
      <c r="K128" s="22">
        <v>564425</v>
      </c>
      <c r="L128" s="22">
        <v>650000</v>
      </c>
      <c r="M128" s="22">
        <v>575000</v>
      </c>
      <c r="N128" s="22">
        <v>519900</v>
      </c>
      <c r="O128" s="23">
        <v>22</v>
      </c>
      <c r="P128" s="23">
        <v>20</v>
      </c>
      <c r="Q128" s="23">
        <v>25</v>
      </c>
      <c r="R128" s="22">
        <v>550</v>
      </c>
      <c r="S128" s="22">
        <v>550</v>
      </c>
      <c r="T128" s="24">
        <v>2.4</v>
      </c>
      <c r="U128" s="24">
        <v>-0.20000000000000018</v>
      </c>
      <c r="V128" s="24">
        <v>2.6</v>
      </c>
      <c r="W128" s="24">
        <v>3.5</v>
      </c>
      <c r="X128" s="25">
        <v>4.3137254901960784E-2</v>
      </c>
      <c r="Y128" s="24">
        <v>4.8</v>
      </c>
      <c r="Z128" s="24">
        <v>-1.5</v>
      </c>
      <c r="AA128" s="24">
        <v>6.3</v>
      </c>
      <c r="AB128" s="24">
        <v>5.5</v>
      </c>
      <c r="AC128" s="26">
        <v>0.22650896151818659</v>
      </c>
      <c r="AD128" s="24">
        <v>5.2508895624670524</v>
      </c>
      <c r="AE128" s="6">
        <v>101</v>
      </c>
      <c r="AF128" s="6">
        <v>124</v>
      </c>
      <c r="AG128" s="6">
        <v>97</v>
      </c>
      <c r="AH128" s="27">
        <v>2.94392523364486</v>
      </c>
      <c r="AI128" s="28">
        <v>719000</v>
      </c>
      <c r="AJ128" s="28">
        <v>615000</v>
      </c>
      <c r="AK128" s="28">
        <v>521000</v>
      </c>
      <c r="AL128" s="29">
        <v>0.16910569105691056</v>
      </c>
      <c r="AM128" s="29">
        <v>0.3800383877159309</v>
      </c>
      <c r="AN128" s="6">
        <v>2.5</v>
      </c>
      <c r="AO128" s="27">
        <v>-0.20000000000000018</v>
      </c>
      <c r="AP128" s="6">
        <v>2.7</v>
      </c>
      <c r="AQ128" s="28">
        <v>640</v>
      </c>
      <c r="AR128" s="28">
        <v>600</v>
      </c>
      <c r="AS128" s="25">
        <v>6.6666666666666666E-2</v>
      </c>
      <c r="AT128" s="30">
        <v>2428.1600000000003</v>
      </c>
      <c r="AU128" s="24">
        <v>0.72370000000000001</v>
      </c>
      <c r="AV128" s="24">
        <v>0.27629999999999999</v>
      </c>
      <c r="AW128" s="24">
        <v>0.67830000000000001</v>
      </c>
      <c r="AX128" s="24">
        <v>8.77E-2</v>
      </c>
      <c r="AY128" s="24">
        <v>0.31819999999999998</v>
      </c>
      <c r="AZ128" s="24">
        <v>0.35649999999999998</v>
      </c>
      <c r="BA128" s="24">
        <v>0.28899999999999998</v>
      </c>
      <c r="BB128" s="31">
        <v>10</v>
      </c>
      <c r="BC128" s="23">
        <v>9</v>
      </c>
      <c r="BD128" s="32" t="s">
        <v>3144</v>
      </c>
      <c r="BE128" s="33">
        <v>152.98196701773401</v>
      </c>
      <c r="BF128" s="33">
        <v>-27.542037960471099</v>
      </c>
      <c r="BG128" s="34">
        <f t="shared" si="12"/>
        <v>77</v>
      </c>
      <c r="BH128" s="34">
        <f t="shared" si="13"/>
        <v>75</v>
      </c>
      <c r="BI128" s="34">
        <f t="shared" si="14"/>
        <v>88</v>
      </c>
      <c r="BJ128" s="34">
        <f t="shared" si="15"/>
        <v>85</v>
      </c>
      <c r="BK128" s="34">
        <f t="shared" si="16"/>
        <v>100</v>
      </c>
      <c r="BL128" s="34">
        <f t="shared" si="17"/>
        <v>60</v>
      </c>
      <c r="BM128" s="35">
        <f t="shared" si="18"/>
        <v>94</v>
      </c>
      <c r="BN128" s="34">
        <f t="shared" si="19"/>
        <v>98</v>
      </c>
      <c r="BO128" s="35">
        <f t="shared" si="20"/>
        <v>100</v>
      </c>
      <c r="BP128" s="35">
        <f t="shared" si="21"/>
        <v>37</v>
      </c>
      <c r="BQ128" s="35">
        <f t="shared" si="22"/>
        <v>100</v>
      </c>
      <c r="BR128" s="35">
        <f t="shared" si="23"/>
        <v>66</v>
      </c>
    </row>
    <row r="129" spans="2:70" x14ac:dyDescent="0.3">
      <c r="B129" s="6" t="s">
        <v>1258</v>
      </c>
      <c r="C129" s="6">
        <v>314031393</v>
      </c>
      <c r="D129" s="6" t="s">
        <v>1259</v>
      </c>
      <c r="E129" s="6" t="s">
        <v>325</v>
      </c>
      <c r="F129" s="6" t="s">
        <v>2780</v>
      </c>
      <c r="G129" s="6" t="s">
        <v>97</v>
      </c>
      <c r="H129" s="6" t="s">
        <v>4995</v>
      </c>
      <c r="I129" s="22">
        <v>530000</v>
      </c>
      <c r="J129" s="22">
        <v>530503</v>
      </c>
      <c r="K129" s="22">
        <v>440360</v>
      </c>
      <c r="L129" s="22">
        <v>554000</v>
      </c>
      <c r="M129" s="22">
        <v>535500</v>
      </c>
      <c r="N129" s="22">
        <v>436000</v>
      </c>
      <c r="O129" s="23">
        <v>39</v>
      </c>
      <c r="P129" s="23">
        <v>39</v>
      </c>
      <c r="Q129" s="23">
        <v>29</v>
      </c>
      <c r="R129" s="22">
        <v>500</v>
      </c>
      <c r="S129" s="22">
        <v>460</v>
      </c>
      <c r="T129" s="24">
        <v>2.4</v>
      </c>
      <c r="U129" s="24">
        <v>0</v>
      </c>
      <c r="V129" s="24">
        <v>2.4</v>
      </c>
      <c r="W129" s="24">
        <v>3.5</v>
      </c>
      <c r="X129" s="25">
        <v>4.9056603773584909E-2</v>
      </c>
      <c r="Y129" s="24">
        <v>3.4</v>
      </c>
      <c r="Z129" s="24">
        <v>-1.8000000000000003</v>
      </c>
      <c r="AA129" s="24">
        <v>5.2</v>
      </c>
      <c r="AB129" s="24">
        <v>4.7</v>
      </c>
      <c r="AC129" s="26">
        <v>0.24092205689615295</v>
      </c>
      <c r="AD129" s="24">
        <v>4.9111034674985028</v>
      </c>
      <c r="AE129" s="6">
        <v>20</v>
      </c>
      <c r="AF129" s="6">
        <v>22</v>
      </c>
      <c r="AG129" s="6">
        <v>26</v>
      </c>
      <c r="AH129" s="27">
        <v>1.588235294117647</v>
      </c>
      <c r="AI129" s="28">
        <v>580000</v>
      </c>
      <c r="AJ129" s="28">
        <v>456000</v>
      </c>
      <c r="AK129" s="28">
        <v>393000</v>
      </c>
      <c r="AL129" s="29">
        <v>0.27192982456140352</v>
      </c>
      <c r="AM129" s="29">
        <v>0.4758269720101781</v>
      </c>
      <c r="AN129" s="6">
        <v>2.2000000000000002</v>
      </c>
      <c r="AO129" s="27">
        <v>-0.59999999999999964</v>
      </c>
      <c r="AP129" s="6">
        <v>2.8</v>
      </c>
      <c r="AQ129" s="28">
        <v>530</v>
      </c>
      <c r="AR129" s="28">
        <v>500</v>
      </c>
      <c r="AS129" s="25">
        <v>0.06</v>
      </c>
      <c r="AT129" s="30">
        <v>2075.36</v>
      </c>
      <c r="AU129" s="24">
        <v>0.77880000000000005</v>
      </c>
      <c r="AV129" s="24">
        <v>0.22120000000000001</v>
      </c>
      <c r="AW129" s="24">
        <v>0.86499999999999999</v>
      </c>
      <c r="AX129" s="24">
        <v>7.9699999999999993E-2</v>
      </c>
      <c r="AY129" s="24">
        <v>0.25369999999999998</v>
      </c>
      <c r="AZ129" s="24">
        <v>0.4335</v>
      </c>
      <c r="BA129" s="24">
        <v>0.2969</v>
      </c>
      <c r="BB129" s="31">
        <v>6</v>
      </c>
      <c r="BC129" s="23">
        <v>24</v>
      </c>
      <c r="BD129" s="32" t="s">
        <v>3602</v>
      </c>
      <c r="BE129" s="33">
        <v>152.970597033519</v>
      </c>
      <c r="BF129" s="33">
        <v>-27.264694946423301</v>
      </c>
      <c r="BG129" s="34">
        <f t="shared" si="12"/>
        <v>77</v>
      </c>
      <c r="BH129" s="34">
        <f t="shared" si="13"/>
        <v>80</v>
      </c>
      <c r="BI129" s="34">
        <f t="shared" si="14"/>
        <v>100</v>
      </c>
      <c r="BJ129" s="34">
        <f t="shared" si="15"/>
        <v>100</v>
      </c>
      <c r="BK129" s="34">
        <f t="shared" si="16"/>
        <v>100</v>
      </c>
      <c r="BL129" s="34">
        <f t="shared" si="17"/>
        <v>46</v>
      </c>
      <c r="BM129" s="35">
        <f t="shared" si="18"/>
        <v>100</v>
      </c>
      <c r="BN129" s="34">
        <f t="shared" si="19"/>
        <v>100</v>
      </c>
      <c r="BO129" s="35">
        <f t="shared" si="20"/>
        <v>100</v>
      </c>
      <c r="BP129" s="35">
        <f t="shared" si="21"/>
        <v>60</v>
      </c>
      <c r="BQ129" s="35">
        <f t="shared" si="22"/>
        <v>60</v>
      </c>
      <c r="BR129" s="35">
        <f t="shared" si="23"/>
        <v>66</v>
      </c>
    </row>
    <row r="130" spans="2:70" x14ac:dyDescent="0.3">
      <c r="B130" s="6" t="s">
        <v>678</v>
      </c>
      <c r="C130" s="6">
        <v>403031069</v>
      </c>
      <c r="D130" s="6" t="s">
        <v>185</v>
      </c>
      <c r="E130" s="6" t="s">
        <v>186</v>
      </c>
      <c r="F130" s="6" t="s">
        <v>2379</v>
      </c>
      <c r="G130" s="6" t="s">
        <v>82</v>
      </c>
      <c r="H130" s="6" t="s">
        <v>4995</v>
      </c>
      <c r="I130" s="22">
        <v>612218</v>
      </c>
      <c r="J130" s="22">
        <v>611999</v>
      </c>
      <c r="K130" s="22">
        <v>475650</v>
      </c>
      <c r="L130" s="22">
        <v>660000</v>
      </c>
      <c r="M130" s="22">
        <v>675000</v>
      </c>
      <c r="N130" s="22">
        <v>590000</v>
      </c>
      <c r="O130" s="23">
        <v>17</v>
      </c>
      <c r="P130" s="23">
        <v>18</v>
      </c>
      <c r="Q130" s="23">
        <v>16</v>
      </c>
      <c r="R130" s="22">
        <v>490</v>
      </c>
      <c r="S130" s="22">
        <v>450</v>
      </c>
      <c r="T130" s="24">
        <v>3.7</v>
      </c>
      <c r="U130" s="24">
        <v>-0.5</v>
      </c>
      <c r="V130" s="24">
        <v>4.2</v>
      </c>
      <c r="W130" s="24">
        <v>4.0999999999999996</v>
      </c>
      <c r="X130" s="25">
        <v>4.1619161801841831E-2</v>
      </c>
      <c r="Y130" s="24">
        <v>3.1</v>
      </c>
      <c r="Z130" s="24">
        <v>-1.1000000000000001</v>
      </c>
      <c r="AA130" s="24">
        <v>4.2</v>
      </c>
      <c r="AB130" s="24">
        <v>4</v>
      </c>
      <c r="AC130" s="26">
        <v>0.19859282796187017</v>
      </c>
      <c r="AD130" s="24">
        <v>4.7716681298728503</v>
      </c>
      <c r="AE130" s="6">
        <v>15</v>
      </c>
      <c r="AF130" s="6">
        <v>16</v>
      </c>
      <c r="AG130" s="6">
        <v>17</v>
      </c>
      <c r="AH130" s="27">
        <v>1.032258064516129</v>
      </c>
      <c r="AI130" s="28">
        <v>575000</v>
      </c>
      <c r="AJ130" s="28">
        <v>515000</v>
      </c>
      <c r="AK130" s="28">
        <v>455000</v>
      </c>
      <c r="AL130" s="29">
        <v>0.11650485436893204</v>
      </c>
      <c r="AM130" s="29">
        <v>0.26373626373626374</v>
      </c>
      <c r="AN130" s="6">
        <v>2.8</v>
      </c>
      <c r="AO130" s="27">
        <v>0</v>
      </c>
      <c r="AP130" s="6">
        <v>2.8</v>
      </c>
      <c r="AQ130" s="28">
        <v>470</v>
      </c>
      <c r="AR130" s="28">
        <v>420</v>
      </c>
      <c r="AS130" s="25">
        <v>0.11904761904761904</v>
      </c>
      <c r="AT130" s="30">
        <v>2467.36</v>
      </c>
      <c r="AU130" s="24">
        <v>0.74019999999999997</v>
      </c>
      <c r="AV130" s="24">
        <v>0.25979999999999998</v>
      </c>
      <c r="AW130" s="24">
        <v>0.71279999999999999</v>
      </c>
      <c r="AX130" s="24">
        <v>0.13600000000000001</v>
      </c>
      <c r="AY130" s="24">
        <v>0.42320000000000002</v>
      </c>
      <c r="AZ130" s="24">
        <v>0.3669</v>
      </c>
      <c r="BA130" s="24">
        <v>0.18459999999999999</v>
      </c>
      <c r="BB130" s="31">
        <v>9.5</v>
      </c>
      <c r="BC130" s="23">
        <v>7</v>
      </c>
      <c r="BD130" s="32" t="s">
        <v>3113</v>
      </c>
      <c r="BE130" s="33">
        <v>138.617111949399</v>
      </c>
      <c r="BF130" s="33">
        <v>-34.982476129689303</v>
      </c>
      <c r="BG130" s="34">
        <f t="shared" si="12"/>
        <v>55</v>
      </c>
      <c r="BH130" s="34">
        <f t="shared" si="13"/>
        <v>70</v>
      </c>
      <c r="BI130" s="34">
        <f t="shared" si="14"/>
        <v>100</v>
      </c>
      <c r="BJ130" s="34">
        <f t="shared" si="15"/>
        <v>59</v>
      </c>
      <c r="BK130" s="34">
        <f t="shared" si="16"/>
        <v>100</v>
      </c>
      <c r="BL130" s="34">
        <f t="shared" si="17"/>
        <v>83</v>
      </c>
      <c r="BM130" s="35">
        <f t="shared" si="18"/>
        <v>89</v>
      </c>
      <c r="BN130" s="34">
        <f t="shared" si="19"/>
        <v>100</v>
      </c>
      <c r="BO130" s="35">
        <f t="shared" si="20"/>
        <v>100</v>
      </c>
      <c r="BP130" s="35">
        <f t="shared" si="21"/>
        <v>65</v>
      </c>
      <c r="BQ130" s="35">
        <f t="shared" si="22"/>
        <v>95</v>
      </c>
      <c r="BR130" s="35">
        <f t="shared" si="23"/>
        <v>66</v>
      </c>
    </row>
    <row r="131" spans="2:70" x14ac:dyDescent="0.3">
      <c r="B131" s="6" t="s">
        <v>1460</v>
      </c>
      <c r="C131" s="6">
        <v>404031106</v>
      </c>
      <c r="D131" s="6" t="s">
        <v>1077</v>
      </c>
      <c r="E131" s="6" t="s">
        <v>1003</v>
      </c>
      <c r="F131" s="6" t="s">
        <v>2379</v>
      </c>
      <c r="G131" s="6" t="s">
        <v>82</v>
      </c>
      <c r="H131" s="6" t="s">
        <v>4995</v>
      </c>
      <c r="I131" s="22">
        <v>449000</v>
      </c>
      <c r="J131" s="22">
        <v>449625</v>
      </c>
      <c r="K131" s="22">
        <v>395000</v>
      </c>
      <c r="L131" s="22">
        <v>485000</v>
      </c>
      <c r="M131" s="22">
        <v>485000</v>
      </c>
      <c r="N131" s="22">
        <v>510000</v>
      </c>
      <c r="O131" s="23">
        <v>17</v>
      </c>
      <c r="P131" s="23">
        <v>16</v>
      </c>
      <c r="Q131" s="23">
        <v>17</v>
      </c>
      <c r="R131" s="22">
        <v>450</v>
      </c>
      <c r="S131" s="22">
        <v>400</v>
      </c>
      <c r="T131" s="24">
        <v>2.2999999999999998</v>
      </c>
      <c r="U131" s="24">
        <v>0</v>
      </c>
      <c r="V131" s="24">
        <v>2.2999999999999998</v>
      </c>
      <c r="W131" s="24">
        <v>2.2999999999999998</v>
      </c>
      <c r="X131" s="25">
        <v>5.2115812917594657E-2</v>
      </c>
      <c r="Y131" s="24">
        <v>2.9</v>
      </c>
      <c r="Z131" s="24">
        <v>-1</v>
      </c>
      <c r="AA131" s="24">
        <v>3.9</v>
      </c>
      <c r="AB131" s="24">
        <v>4</v>
      </c>
      <c r="AC131" s="26">
        <v>0.24574049803407597</v>
      </c>
      <c r="AD131" s="24">
        <v>4.7152770776623987</v>
      </c>
      <c r="AE131" s="6">
        <v>40</v>
      </c>
      <c r="AF131" s="6">
        <v>38</v>
      </c>
      <c r="AG131" s="6">
        <v>43</v>
      </c>
      <c r="AH131" s="27">
        <v>1.8928571428571428</v>
      </c>
      <c r="AI131" s="28">
        <v>515000</v>
      </c>
      <c r="AJ131" s="28">
        <v>431000</v>
      </c>
      <c r="AK131" s="28">
        <v>386500</v>
      </c>
      <c r="AL131" s="29">
        <v>0.19489559164733178</v>
      </c>
      <c r="AM131" s="29">
        <v>0.33247089262613194</v>
      </c>
      <c r="AN131" s="6">
        <v>2.2999999999999998</v>
      </c>
      <c r="AO131" s="27">
        <v>9.9999999999999645E-2</v>
      </c>
      <c r="AP131" s="6">
        <v>2.2000000000000002</v>
      </c>
      <c r="AQ131" s="28">
        <v>450</v>
      </c>
      <c r="AR131" s="28">
        <v>420</v>
      </c>
      <c r="AS131" s="25">
        <v>7.1428571428571425E-2</v>
      </c>
      <c r="AT131" s="30">
        <v>1831.2000000000003</v>
      </c>
      <c r="AU131" s="24">
        <v>0.64780000000000004</v>
      </c>
      <c r="AV131" s="24">
        <v>0.35220000000000001</v>
      </c>
      <c r="AW131" s="24">
        <v>0.67830000000000001</v>
      </c>
      <c r="AX131" s="24">
        <v>0.12820000000000001</v>
      </c>
      <c r="AY131" s="24">
        <v>0.33389999999999997</v>
      </c>
      <c r="AZ131" s="24">
        <v>0.31180000000000002</v>
      </c>
      <c r="BA131" s="24">
        <v>0.31130000000000002</v>
      </c>
      <c r="BB131" s="31">
        <v>4</v>
      </c>
      <c r="BC131" s="23">
        <v>6</v>
      </c>
      <c r="BD131" s="32" t="s">
        <v>3783</v>
      </c>
      <c r="BE131" s="33">
        <v>138.53677106482499</v>
      </c>
      <c r="BF131" s="33">
        <v>-34.926261591052601</v>
      </c>
      <c r="BG131" s="34">
        <f t="shared" si="12"/>
        <v>79</v>
      </c>
      <c r="BH131" s="34">
        <f t="shared" si="13"/>
        <v>79</v>
      </c>
      <c r="BI131" s="34">
        <f t="shared" si="14"/>
        <v>100</v>
      </c>
      <c r="BJ131" s="34">
        <f t="shared" si="15"/>
        <v>97</v>
      </c>
      <c r="BK131" s="34">
        <f t="shared" si="16"/>
        <v>100</v>
      </c>
      <c r="BL131" s="34">
        <f t="shared" si="17"/>
        <v>63</v>
      </c>
      <c r="BM131" s="35">
        <f t="shared" si="18"/>
        <v>100</v>
      </c>
      <c r="BN131" s="34">
        <f t="shared" si="19"/>
        <v>100</v>
      </c>
      <c r="BO131" s="35">
        <f t="shared" si="20"/>
        <v>100</v>
      </c>
      <c r="BP131" s="35">
        <f t="shared" si="21"/>
        <v>69</v>
      </c>
      <c r="BQ131" s="35">
        <f t="shared" si="22"/>
        <v>40</v>
      </c>
      <c r="BR131" s="35">
        <f t="shared" si="23"/>
        <v>66</v>
      </c>
    </row>
    <row r="132" spans="2:70" x14ac:dyDescent="0.3">
      <c r="B132" s="6" t="s">
        <v>726</v>
      </c>
      <c r="C132" s="6">
        <v>407021151</v>
      </c>
      <c r="D132" s="6" t="s">
        <v>134</v>
      </c>
      <c r="E132" s="6" t="s">
        <v>81</v>
      </c>
      <c r="F132" s="6" t="s">
        <v>2692</v>
      </c>
      <c r="G132" s="6" t="s">
        <v>82</v>
      </c>
      <c r="H132" s="6" t="s">
        <v>4995</v>
      </c>
      <c r="I132" s="22">
        <v>399000</v>
      </c>
      <c r="J132" s="22">
        <v>276450</v>
      </c>
      <c r="K132" s="22">
        <v>399000</v>
      </c>
      <c r="L132" s="22">
        <v>580000</v>
      </c>
      <c r="M132" s="22">
        <v>620000</v>
      </c>
      <c r="N132" s="22">
        <v>375000</v>
      </c>
      <c r="O132" s="23">
        <v>48</v>
      </c>
      <c r="P132" s="23">
        <v>13</v>
      </c>
      <c r="Q132" s="23">
        <v>16</v>
      </c>
      <c r="R132" s="22">
        <v>280</v>
      </c>
      <c r="S132" s="22">
        <v>190</v>
      </c>
      <c r="T132" s="24">
        <v>1.3</v>
      </c>
      <c r="U132" s="24">
        <v>-0.39999999999999991</v>
      </c>
      <c r="V132" s="24">
        <v>1.7</v>
      </c>
      <c r="W132" s="24">
        <v>1</v>
      </c>
      <c r="X132" s="25">
        <v>3.6491228070175435E-2</v>
      </c>
      <c r="Y132" s="24">
        <v>2</v>
      </c>
      <c r="Z132" s="24">
        <v>-0.70000000000000018</v>
      </c>
      <c r="AA132" s="24">
        <v>2.7</v>
      </c>
      <c r="AB132" s="24">
        <v>4</v>
      </c>
      <c r="AC132" s="26">
        <v>0.20833333333333329</v>
      </c>
      <c r="AD132" s="24">
        <v>5.7091346153846141</v>
      </c>
      <c r="AE132" s="6">
        <v>14</v>
      </c>
      <c r="AF132" s="6">
        <v>16</v>
      </c>
      <c r="AG132" s="6">
        <v>27</v>
      </c>
      <c r="AH132" s="27">
        <v>1.1020408163265307</v>
      </c>
      <c r="AI132" s="28">
        <v>329000</v>
      </c>
      <c r="AJ132" s="28">
        <v>280000</v>
      </c>
      <c r="AK132" s="28">
        <v>257000</v>
      </c>
      <c r="AL132" s="29">
        <v>0.17499999999999999</v>
      </c>
      <c r="AM132" s="29">
        <v>0.28015564202334631</v>
      </c>
      <c r="AN132" s="6">
        <v>1.8</v>
      </c>
      <c r="AO132" s="27">
        <v>0.10000000000000009</v>
      </c>
      <c r="AP132" s="6">
        <v>1.7</v>
      </c>
      <c r="AQ132" s="28">
        <v>290</v>
      </c>
      <c r="AR132" s="28">
        <v>280</v>
      </c>
      <c r="AS132" s="25">
        <v>3.5714285714285712E-2</v>
      </c>
      <c r="AT132" s="30">
        <v>1344.0000000000002</v>
      </c>
      <c r="AU132" s="24">
        <v>0.6552</v>
      </c>
      <c r="AV132" s="24">
        <v>0.3448</v>
      </c>
      <c r="AW132" s="24">
        <v>0.95150000000000001</v>
      </c>
      <c r="AX132" s="24">
        <v>3.1899999999999998E-2</v>
      </c>
      <c r="AY132" s="24">
        <v>0.47420000000000001</v>
      </c>
      <c r="AZ132" s="24">
        <v>0.2485</v>
      </c>
      <c r="BA132" s="24">
        <v>0.2031</v>
      </c>
      <c r="BB132" s="31">
        <v>4</v>
      </c>
      <c r="BC132" s="23">
        <v>246</v>
      </c>
      <c r="BD132" s="32" t="s">
        <v>3155</v>
      </c>
      <c r="BE132" s="33">
        <v>140.05499956200299</v>
      </c>
      <c r="BF132" s="33">
        <v>-36.790617231131101</v>
      </c>
      <c r="BG132" s="34">
        <f t="shared" ref="BG132:BG195" si="24">IF(T132&lt;=1, 100, IF(T132&gt;=7, 1, ROUND(100 - ((T132-1)/6)*99, 0)))</f>
        <v>95</v>
      </c>
      <c r="BH132" s="34">
        <f t="shared" ref="BH132:BH195" si="25">IF(AN132&lt;=1, 100, IF(AN132&gt;=7, 1, ROUND(100 - ((AN132-1)/6)*99, 0)))</f>
        <v>87</v>
      </c>
      <c r="BI132" s="34">
        <f t="shared" ref="BI132:BI195" si="26">IF(AH132&lt;=2, 100, IF(AH132&gt;=10, 1, ROUND(100 - ((AH132-2)/8)*99, 0)))</f>
        <v>100</v>
      </c>
      <c r="BJ132" s="34">
        <f t="shared" ref="BJ132:BJ195" si="27">IF(AL132&lt;=0, 1, IF(AL132&gt;=0.2, 100, ROUND(1 + (AL132/0.2)*99, 0)))</f>
        <v>88</v>
      </c>
      <c r="BK132" s="34">
        <f t="shared" ref="BK132:BK195" si="28">IF(BC132&gt;=750, 1, IF(BC132&lt;=50, 100, ROUND(100 - 99 * (((BC132 - 50)/700)^0.75), 0)))</f>
        <v>62</v>
      </c>
      <c r="BL132" s="34">
        <f t="shared" ref="BL132:BL195" si="29">IF(AY132&gt;=0.5, 100, IF(AY132&lt;=0.05, 1, ROUND(1 + ((AY132-0.05)/0.45)*99, 0)))</f>
        <v>94</v>
      </c>
      <c r="BM132" s="35">
        <f t="shared" ref="BM132:BM195" si="30">IF(X132&gt;=0.045, 100, IF(X132&lt;=0.015, 1, ROUND(1 + ((X132-0.015)/0.03)*99, 0)))</f>
        <v>72</v>
      </c>
      <c r="BN132" s="34">
        <f t="shared" ref="BN132:BN195" si="31">IF(AD132&lt;=5, 100, IF(AD132&gt;=15, 1, ROUND(100 - ((AD132-5)/10)*99, 0)))</f>
        <v>93</v>
      </c>
      <c r="BO132" s="35">
        <f t="shared" ref="BO132:BO195" si="32">IF(AC132&lt;=0.25, 100, IF(AC132&gt;=0.4, 1, ROUND(100 - ((AC132-0.25)/0.15)*99, 0)))</f>
        <v>100</v>
      </c>
      <c r="BP132" s="35">
        <f t="shared" ref="BP132:BP195" si="33">IF(Y132&lt;=1, 100, IF(Y132&gt;=7, 1, ROUND(100 - ((Y132-1)/6)*99, 0)))</f>
        <v>84</v>
      </c>
      <c r="BQ132" s="35">
        <f t="shared" ref="BQ132:BQ195" si="34">BB132*10</f>
        <v>40</v>
      </c>
      <c r="BR132" s="35">
        <f t="shared" ref="BR132:BR195" si="35">IF(
  (
    IF($BG$2,0.1,0) + IF($BH$2,0.1,0) + IF($BI$2,0.05,0) + IF($BJ$2,0.05,0) +
    IF($BK$2,0.07,0) + IF($BL$2,0.08,0) + IF($BM$2,0.08,0) + IF($BN$2,0.07,0) +
    IF($BO$2,0.07,0) + IF($BP$2,0.08,0) + IF($BQ$2,0.08,0)
  ) = 0,
  "",
  ROUND(
    (
      IF($BG$2, BG132*0.1, 0) + IF($BH$2, BH132*0.1, 0) + IF($BI$2, BI132*0.05, 0) + IF($BJ$2, BJ132*0.05, 0) +
      IF($BK$2, BK132*0.07, 0) + IF($BL$2, BL132*0.08, 0) + IF($BM$2, BM132*0.08, 0) + IF($BN$2, BN132*0.07, 0) +
      IF($BO$2, BO132*0.07, 0) + IF($BP$2, BP132*0.08, 0) + IF($BQ$2, BQ132*0.08, 0)
    ) /
    (
      IF($BG$2,0.1,0) + IF($BH$2,0.1,0) + IF($BI$2,0.05,0) + IF($BJ$2,0.05,0) +
      IF($BK$2,0.07,0) + IF($BL$2,0.08,0) + IF($BM$2,0.08,0) + IF($BN$2,0.07,0) +
      IF($BO$2,0.07,0) + IF($BP$2,0.08,0) + IF($BQ$2,0.08,0)
    ) * 0.8,
  0)
)</f>
        <v>66</v>
      </c>
    </row>
    <row r="133" spans="2:70" x14ac:dyDescent="0.3">
      <c r="B133" s="6" t="s">
        <v>1758</v>
      </c>
      <c r="C133" s="6">
        <v>501011003</v>
      </c>
      <c r="D133" s="6" t="s">
        <v>1129</v>
      </c>
      <c r="E133" s="6" t="s">
        <v>394</v>
      </c>
      <c r="F133" s="6" t="s">
        <v>3813</v>
      </c>
      <c r="G133" s="6" t="s">
        <v>93</v>
      </c>
      <c r="H133" s="6" t="s">
        <v>4995</v>
      </c>
      <c r="I133" s="22">
        <v>498000</v>
      </c>
      <c r="J133" s="22">
        <v>642600</v>
      </c>
      <c r="K133" s="22">
        <v>550000</v>
      </c>
      <c r="L133" s="22">
        <v>725000</v>
      </c>
      <c r="M133" s="22">
        <v>730000</v>
      </c>
      <c r="N133" s="22">
        <v>831000</v>
      </c>
      <c r="O133" s="23">
        <v>45</v>
      </c>
      <c r="P133" s="23">
        <v>44</v>
      </c>
      <c r="Q133" s="23">
        <v>40</v>
      </c>
      <c r="R133" s="22">
        <v>650</v>
      </c>
      <c r="S133" s="22">
        <v>550</v>
      </c>
      <c r="T133" s="24">
        <v>1.9</v>
      </c>
      <c r="U133" s="24">
        <v>-0.10000000000000009</v>
      </c>
      <c r="V133" s="24">
        <v>2</v>
      </c>
      <c r="W133" s="24">
        <v>2</v>
      </c>
      <c r="X133" s="25">
        <v>6.7871485943775095E-2</v>
      </c>
      <c r="Y133" s="24">
        <v>0.7</v>
      </c>
      <c r="Z133" s="24">
        <v>-0.20000000000000007</v>
      </c>
      <c r="AA133" s="24">
        <v>0.9</v>
      </c>
      <c r="AB133" s="24">
        <v>0.9</v>
      </c>
      <c r="AC133" s="26">
        <v>0.31835279366820779</v>
      </c>
      <c r="AD133" s="24">
        <v>4.6905234096676764</v>
      </c>
      <c r="AE133" s="6">
        <v>36</v>
      </c>
      <c r="AF133" s="6">
        <v>48</v>
      </c>
      <c r="AG133" s="6">
        <v>21</v>
      </c>
      <c r="AH133" s="27">
        <v>1.8333333333333333</v>
      </c>
      <c r="AI133" s="28">
        <v>610000</v>
      </c>
      <c r="AJ133" s="28">
        <v>550000</v>
      </c>
      <c r="AK133" s="28">
        <v>460000</v>
      </c>
      <c r="AL133" s="29">
        <v>0.10909090909090909</v>
      </c>
      <c r="AM133" s="29">
        <v>0.32608695652173914</v>
      </c>
      <c r="AN133" s="6">
        <v>2.2000000000000002</v>
      </c>
      <c r="AO133" s="27">
        <v>0.20000000000000018</v>
      </c>
      <c r="AP133" s="6">
        <v>2</v>
      </c>
      <c r="AQ133" s="28">
        <v>610</v>
      </c>
      <c r="AR133" s="28">
        <v>550</v>
      </c>
      <c r="AS133" s="25">
        <v>0.10909090909090909</v>
      </c>
      <c r="AT133" s="30">
        <v>2041.7600000000002</v>
      </c>
      <c r="AU133" s="24">
        <v>0.7732</v>
      </c>
      <c r="AV133" s="24">
        <v>0.2268</v>
      </c>
      <c r="AW133" s="24">
        <v>0.90600000000000003</v>
      </c>
      <c r="AX133" s="24">
        <v>6.3399999999999998E-2</v>
      </c>
      <c r="AY133" s="24">
        <v>0.38319999999999999</v>
      </c>
      <c r="AZ133" s="24">
        <v>0.37980000000000003</v>
      </c>
      <c r="BA133" s="24">
        <v>0.18720000000000001</v>
      </c>
      <c r="BB133" s="31">
        <v>8</v>
      </c>
      <c r="BC133" s="23">
        <v>194</v>
      </c>
      <c r="BD133" s="32" t="s">
        <v>4069</v>
      </c>
      <c r="BE133" s="33">
        <v>115.586462125748</v>
      </c>
      <c r="BF133" s="33">
        <v>-33.6847942806125</v>
      </c>
      <c r="BG133" s="34">
        <f t="shared" si="24"/>
        <v>85</v>
      </c>
      <c r="BH133" s="34">
        <f t="shared" si="25"/>
        <v>80</v>
      </c>
      <c r="BI133" s="34">
        <f t="shared" si="26"/>
        <v>100</v>
      </c>
      <c r="BJ133" s="34">
        <f t="shared" si="27"/>
        <v>55</v>
      </c>
      <c r="BK133" s="34">
        <f t="shared" si="28"/>
        <v>70</v>
      </c>
      <c r="BL133" s="34">
        <f t="shared" si="29"/>
        <v>74</v>
      </c>
      <c r="BM133" s="35">
        <f t="shared" si="30"/>
        <v>100</v>
      </c>
      <c r="BN133" s="34">
        <f t="shared" si="31"/>
        <v>100</v>
      </c>
      <c r="BO133" s="35">
        <f t="shared" si="32"/>
        <v>55</v>
      </c>
      <c r="BP133" s="35">
        <f t="shared" si="33"/>
        <v>100</v>
      </c>
      <c r="BQ133" s="35">
        <f t="shared" si="34"/>
        <v>80</v>
      </c>
      <c r="BR133" s="35">
        <f t="shared" si="35"/>
        <v>66</v>
      </c>
    </row>
    <row r="134" spans="2:70" x14ac:dyDescent="0.3">
      <c r="B134" s="6" t="s">
        <v>699</v>
      </c>
      <c r="C134" s="6">
        <v>505021089</v>
      </c>
      <c r="D134" s="6" t="s">
        <v>406</v>
      </c>
      <c r="E134" s="6" t="s">
        <v>243</v>
      </c>
      <c r="F134" s="6" t="s">
        <v>2720</v>
      </c>
      <c r="G134" s="6" t="s">
        <v>93</v>
      </c>
      <c r="H134" s="6" t="s">
        <v>4995</v>
      </c>
      <c r="I134" s="22">
        <v>1261000</v>
      </c>
      <c r="J134" s="22">
        <v>1261000</v>
      </c>
      <c r="K134" s="22">
        <v>695000</v>
      </c>
      <c r="L134" s="22">
        <v>1150000</v>
      </c>
      <c r="M134" s="22">
        <v>905000</v>
      </c>
      <c r="N134" s="22">
        <v>755000</v>
      </c>
      <c r="O134" s="23">
        <v>54</v>
      </c>
      <c r="P134" s="23">
        <v>54</v>
      </c>
      <c r="Q134" s="23">
        <v>77</v>
      </c>
      <c r="R134" s="22">
        <v>760</v>
      </c>
      <c r="S134" s="22">
        <v>745</v>
      </c>
      <c r="T134" s="24">
        <v>2.1</v>
      </c>
      <c r="U134" s="24">
        <v>-0.39999999999999991</v>
      </c>
      <c r="V134" s="24">
        <v>2.5</v>
      </c>
      <c r="W134" s="24">
        <v>2.4</v>
      </c>
      <c r="X134" s="25">
        <v>3.1340206185567009E-2</v>
      </c>
      <c r="Y134" s="24">
        <v>0.6</v>
      </c>
      <c r="Z134" s="24">
        <v>-0.4</v>
      </c>
      <c r="AA134" s="24">
        <v>1</v>
      </c>
      <c r="AB134" s="24">
        <v>1.3</v>
      </c>
      <c r="AC134" s="26">
        <v>0.27251864601262188</v>
      </c>
      <c r="AD134" s="24">
        <v>8.6954962707974754</v>
      </c>
      <c r="AE134" s="6">
        <v>134</v>
      </c>
      <c r="AF134" s="6">
        <v>157</v>
      </c>
      <c r="AG134" s="6">
        <v>258</v>
      </c>
      <c r="AH134" s="27">
        <v>0.93180686908909915</v>
      </c>
      <c r="AI134" s="28">
        <v>650000</v>
      </c>
      <c r="AJ134" s="28">
        <v>525000</v>
      </c>
      <c r="AK134" s="28">
        <v>450000</v>
      </c>
      <c r="AL134" s="29">
        <v>0.23809523809523808</v>
      </c>
      <c r="AM134" s="29">
        <v>0.44444444444444442</v>
      </c>
      <c r="AN134" s="6">
        <v>3.2</v>
      </c>
      <c r="AO134" s="27">
        <v>-0.5</v>
      </c>
      <c r="AP134" s="6">
        <v>3.7</v>
      </c>
      <c r="AQ134" s="28">
        <v>650</v>
      </c>
      <c r="AR134" s="28">
        <v>580</v>
      </c>
      <c r="AS134" s="25">
        <v>0.1206896551724138</v>
      </c>
      <c r="AT134" s="30">
        <v>2788.8</v>
      </c>
      <c r="AU134" s="24">
        <v>0.79569999999999996</v>
      </c>
      <c r="AV134" s="24">
        <v>0.20430000000000001</v>
      </c>
      <c r="AW134" s="24">
        <v>0.86109999999999998</v>
      </c>
      <c r="AX134" s="24">
        <v>0.1042</v>
      </c>
      <c r="AY134" s="24">
        <v>0.40989999999999999</v>
      </c>
      <c r="AZ134" s="24">
        <v>0.41439999999999999</v>
      </c>
      <c r="BA134" s="24">
        <v>0.1326</v>
      </c>
      <c r="BB134" s="31">
        <v>9</v>
      </c>
      <c r="BC134" s="23">
        <v>11</v>
      </c>
      <c r="BD134" s="32" t="s">
        <v>3132</v>
      </c>
      <c r="BE134" s="33">
        <v>115.784153390551</v>
      </c>
      <c r="BF134" s="33">
        <v>-31.863351526572</v>
      </c>
      <c r="BG134" s="34">
        <f t="shared" si="24"/>
        <v>82</v>
      </c>
      <c r="BH134" s="34">
        <f t="shared" si="25"/>
        <v>64</v>
      </c>
      <c r="BI134" s="34">
        <f t="shared" si="26"/>
        <v>100</v>
      </c>
      <c r="BJ134" s="34">
        <f t="shared" si="27"/>
        <v>100</v>
      </c>
      <c r="BK134" s="34">
        <f t="shared" si="28"/>
        <v>100</v>
      </c>
      <c r="BL134" s="34">
        <f t="shared" si="29"/>
        <v>80</v>
      </c>
      <c r="BM134" s="35">
        <f t="shared" si="30"/>
        <v>55</v>
      </c>
      <c r="BN134" s="34">
        <f t="shared" si="31"/>
        <v>63</v>
      </c>
      <c r="BO134" s="35">
        <f t="shared" si="32"/>
        <v>85</v>
      </c>
      <c r="BP134" s="35">
        <f t="shared" si="33"/>
        <v>100</v>
      </c>
      <c r="BQ134" s="35">
        <f t="shared" si="34"/>
        <v>90</v>
      </c>
      <c r="BR134" s="35">
        <f t="shared" si="35"/>
        <v>66</v>
      </c>
    </row>
    <row r="135" spans="2:70" x14ac:dyDescent="0.3">
      <c r="B135" s="6" t="s">
        <v>1313</v>
      </c>
      <c r="C135" s="6">
        <v>507041175</v>
      </c>
      <c r="D135" s="6" t="s">
        <v>469</v>
      </c>
      <c r="E135" s="6" t="s">
        <v>284</v>
      </c>
      <c r="F135" s="6" t="s">
        <v>2720</v>
      </c>
      <c r="G135" s="6" t="s">
        <v>93</v>
      </c>
      <c r="H135" s="6" t="s">
        <v>4995</v>
      </c>
      <c r="I135" s="22">
        <v>965000</v>
      </c>
      <c r="J135" s="22">
        <v>865000</v>
      </c>
      <c r="K135" s="22">
        <v>720000</v>
      </c>
      <c r="L135" s="22">
        <v>930000</v>
      </c>
      <c r="M135" s="22">
        <v>806000</v>
      </c>
      <c r="N135" s="22">
        <v>685000</v>
      </c>
      <c r="O135" s="23">
        <v>65</v>
      </c>
      <c r="P135" s="23">
        <v>59</v>
      </c>
      <c r="Q135" s="23">
        <v>42</v>
      </c>
      <c r="R135" s="22">
        <v>700</v>
      </c>
      <c r="S135" s="22">
        <v>650</v>
      </c>
      <c r="T135" s="24">
        <v>2.1</v>
      </c>
      <c r="U135" s="24">
        <v>-0.60000000000000009</v>
      </c>
      <c r="V135" s="24">
        <v>2.7</v>
      </c>
      <c r="W135" s="24">
        <v>3</v>
      </c>
      <c r="X135" s="25">
        <v>3.7720207253886008E-2</v>
      </c>
      <c r="Y135" s="24">
        <v>4.8</v>
      </c>
      <c r="Z135" s="24">
        <v>-1.1000000000000005</v>
      </c>
      <c r="AA135" s="24">
        <v>5.9</v>
      </c>
      <c r="AB135" s="24">
        <v>5.0999999999999996</v>
      </c>
      <c r="AC135" s="26">
        <v>0.25667351129363447</v>
      </c>
      <c r="AD135" s="24">
        <v>6.8046686373175067</v>
      </c>
      <c r="AE135" s="6">
        <v>87</v>
      </c>
      <c r="AF135" s="6">
        <v>96</v>
      </c>
      <c r="AG135" s="6">
        <v>137</v>
      </c>
      <c r="AH135" s="27">
        <v>1.9384615384615385</v>
      </c>
      <c r="AI135" s="28">
        <v>825000</v>
      </c>
      <c r="AJ135" s="28">
        <v>688000</v>
      </c>
      <c r="AK135" s="28">
        <v>615000</v>
      </c>
      <c r="AL135" s="29">
        <v>0.19912790697674418</v>
      </c>
      <c r="AM135" s="29">
        <v>0.34146341463414637</v>
      </c>
      <c r="AN135" s="6">
        <v>2.4</v>
      </c>
      <c r="AO135" s="27">
        <v>-0.70000000000000018</v>
      </c>
      <c r="AP135" s="6">
        <v>3.1</v>
      </c>
      <c r="AQ135" s="28">
        <v>650</v>
      </c>
      <c r="AR135" s="28">
        <v>600</v>
      </c>
      <c r="AS135" s="25">
        <v>8.3333333333333329E-2</v>
      </c>
      <c r="AT135" s="30">
        <v>2727.2000000000003</v>
      </c>
      <c r="AU135" s="24">
        <v>0.74590000000000001</v>
      </c>
      <c r="AV135" s="24">
        <v>0.25409999999999999</v>
      </c>
      <c r="AW135" s="24">
        <v>0.69230000000000003</v>
      </c>
      <c r="AX135" s="24">
        <v>0.191</v>
      </c>
      <c r="AY135" s="24">
        <v>0.43409999999999999</v>
      </c>
      <c r="AZ135" s="24">
        <v>0.29549999999999998</v>
      </c>
      <c r="BA135" s="24">
        <v>0.24640000000000001</v>
      </c>
      <c r="BB135" s="31">
        <v>9.5</v>
      </c>
      <c r="BC135" s="23">
        <v>8</v>
      </c>
      <c r="BD135" s="32" t="s">
        <v>3650</v>
      </c>
      <c r="BE135" s="33">
        <v>115.83405692257099</v>
      </c>
      <c r="BF135" s="33">
        <v>-32.017839313558497</v>
      </c>
      <c r="BG135" s="34">
        <f t="shared" si="24"/>
        <v>82</v>
      </c>
      <c r="BH135" s="34">
        <f t="shared" si="25"/>
        <v>77</v>
      </c>
      <c r="BI135" s="34">
        <f t="shared" si="26"/>
        <v>100</v>
      </c>
      <c r="BJ135" s="34">
        <f t="shared" si="27"/>
        <v>100</v>
      </c>
      <c r="BK135" s="34">
        <f t="shared" si="28"/>
        <v>100</v>
      </c>
      <c r="BL135" s="34">
        <f t="shared" si="29"/>
        <v>86</v>
      </c>
      <c r="BM135" s="35">
        <f t="shared" si="30"/>
        <v>76</v>
      </c>
      <c r="BN135" s="34">
        <f t="shared" si="31"/>
        <v>82</v>
      </c>
      <c r="BO135" s="35">
        <f t="shared" si="32"/>
        <v>96</v>
      </c>
      <c r="BP135" s="35">
        <f t="shared" si="33"/>
        <v>37</v>
      </c>
      <c r="BQ135" s="35">
        <f t="shared" si="34"/>
        <v>95</v>
      </c>
      <c r="BR135" s="35">
        <f t="shared" si="35"/>
        <v>66</v>
      </c>
    </row>
    <row r="136" spans="2:70" x14ac:dyDescent="0.3">
      <c r="B136" s="6" t="s">
        <v>1691</v>
      </c>
      <c r="C136" s="6">
        <v>509011233</v>
      </c>
      <c r="D136" s="6" t="s">
        <v>132</v>
      </c>
      <c r="E136" s="6" t="s">
        <v>92</v>
      </c>
      <c r="F136" s="6" t="s">
        <v>132</v>
      </c>
      <c r="G136" s="6" t="s">
        <v>93</v>
      </c>
      <c r="H136" s="6" t="s">
        <v>4995</v>
      </c>
      <c r="I136" s="22">
        <v>249000</v>
      </c>
      <c r="J136" s="22">
        <v>249000</v>
      </c>
      <c r="K136" s="22">
        <v>199000</v>
      </c>
      <c r="L136" s="22">
        <v>362000</v>
      </c>
      <c r="M136" s="22">
        <v>362000</v>
      </c>
      <c r="N136" s="22">
        <v>330000</v>
      </c>
      <c r="O136" s="23">
        <v>44</v>
      </c>
      <c r="P136" s="23">
        <v>44</v>
      </c>
      <c r="Q136" s="23">
        <v>45</v>
      </c>
      <c r="R136" s="22">
        <v>320</v>
      </c>
      <c r="S136" s="22">
        <v>340</v>
      </c>
      <c r="T136" s="24">
        <v>1</v>
      </c>
      <c r="U136" s="24">
        <v>-0.19999999999999996</v>
      </c>
      <c r="V136" s="24">
        <v>1.2</v>
      </c>
      <c r="W136" s="24">
        <v>1</v>
      </c>
      <c r="X136" s="25">
        <v>6.6827309236947796E-2</v>
      </c>
      <c r="Y136" s="24">
        <v>0.7</v>
      </c>
      <c r="Z136" s="24">
        <v>-0.20000000000000007</v>
      </c>
      <c r="AA136" s="24">
        <v>0.9</v>
      </c>
      <c r="AB136" s="24">
        <v>0.3</v>
      </c>
      <c r="AC136" s="26">
        <v>0.20599443815016993</v>
      </c>
      <c r="AD136" s="24">
        <v>3.0824888881846344</v>
      </c>
      <c r="AE136" s="6">
        <v>11</v>
      </c>
      <c r="AF136" s="6">
        <v>13</v>
      </c>
      <c r="AG136" s="6">
        <v>12</v>
      </c>
      <c r="AH136" s="27">
        <v>1.2307692307692308</v>
      </c>
      <c r="AI136" s="28">
        <v>480000</v>
      </c>
      <c r="AJ136" s="28">
        <v>355000</v>
      </c>
      <c r="AK136" s="28">
        <v>319000</v>
      </c>
      <c r="AL136" s="29">
        <v>0.352112676056338</v>
      </c>
      <c r="AM136" s="29">
        <v>0.50470219435736674</v>
      </c>
      <c r="AN136" s="6">
        <v>1.3</v>
      </c>
      <c r="AO136" s="27">
        <v>-0.30000000000000004</v>
      </c>
      <c r="AP136" s="6">
        <v>1.6</v>
      </c>
      <c r="AQ136" s="28">
        <v>400</v>
      </c>
      <c r="AR136" s="28">
        <v>370</v>
      </c>
      <c r="AS136" s="25">
        <v>8.1081081081081086E-2</v>
      </c>
      <c r="AT136" s="30">
        <v>1553.44</v>
      </c>
      <c r="AU136" s="24">
        <v>0.72219999999999995</v>
      </c>
      <c r="AV136" s="24">
        <v>0.27779999999999999</v>
      </c>
      <c r="AW136" s="24">
        <v>0.93100000000000005</v>
      </c>
      <c r="AX136" s="24">
        <v>4.5900000000000003E-2</v>
      </c>
      <c r="AY136" s="24">
        <v>0.31019999999999998</v>
      </c>
      <c r="AZ136" s="24">
        <v>0.40260000000000001</v>
      </c>
      <c r="BA136" s="24">
        <v>0.25819999999999999</v>
      </c>
      <c r="BB136" s="31">
        <v>2</v>
      </c>
      <c r="BC136" s="23">
        <v>383</v>
      </c>
      <c r="BD136" s="32" t="s">
        <v>4011</v>
      </c>
      <c r="BE136" s="33">
        <v>117.867575890151</v>
      </c>
      <c r="BF136" s="33">
        <v>-34.953999310256599</v>
      </c>
      <c r="BG136" s="34">
        <f t="shared" si="24"/>
        <v>100</v>
      </c>
      <c r="BH136" s="34">
        <f t="shared" si="25"/>
        <v>95</v>
      </c>
      <c r="BI136" s="34">
        <f t="shared" si="26"/>
        <v>100</v>
      </c>
      <c r="BJ136" s="34">
        <f t="shared" si="27"/>
        <v>100</v>
      </c>
      <c r="BK136" s="34">
        <f t="shared" si="28"/>
        <v>43</v>
      </c>
      <c r="BL136" s="34">
        <f t="shared" si="29"/>
        <v>58</v>
      </c>
      <c r="BM136" s="35">
        <f t="shared" si="30"/>
        <v>100</v>
      </c>
      <c r="BN136" s="34">
        <f t="shared" si="31"/>
        <v>100</v>
      </c>
      <c r="BO136" s="35">
        <f t="shared" si="32"/>
        <v>100</v>
      </c>
      <c r="BP136" s="35">
        <f t="shared" si="33"/>
        <v>100</v>
      </c>
      <c r="BQ136" s="35">
        <f t="shared" si="34"/>
        <v>20</v>
      </c>
      <c r="BR136" s="35">
        <f t="shared" si="35"/>
        <v>66</v>
      </c>
    </row>
    <row r="137" spans="2:70" x14ac:dyDescent="0.3">
      <c r="B137" s="6" t="s">
        <v>317</v>
      </c>
      <c r="C137" s="6">
        <v>101051540</v>
      </c>
      <c r="D137" s="6" t="s">
        <v>318</v>
      </c>
      <c r="E137" s="6" t="s">
        <v>316</v>
      </c>
      <c r="F137" s="6" t="s">
        <v>2691</v>
      </c>
      <c r="G137" s="6" t="s">
        <v>77</v>
      </c>
      <c r="H137" s="6" t="s">
        <v>4995</v>
      </c>
      <c r="I137" s="22">
        <v>560000</v>
      </c>
      <c r="J137" s="22">
        <v>537600</v>
      </c>
      <c r="K137" s="22">
        <v>440000</v>
      </c>
      <c r="L137" s="22">
        <v>435000</v>
      </c>
      <c r="M137" s="22">
        <v>435000</v>
      </c>
      <c r="N137" s="22">
        <v>390000</v>
      </c>
      <c r="O137" s="23">
        <v>28</v>
      </c>
      <c r="P137" s="23">
        <v>32</v>
      </c>
      <c r="Q137" s="23">
        <v>32</v>
      </c>
      <c r="R137" s="22">
        <v>390</v>
      </c>
      <c r="S137" s="22">
        <v>310</v>
      </c>
      <c r="T137" s="24">
        <v>1</v>
      </c>
      <c r="U137" s="24">
        <v>0</v>
      </c>
      <c r="V137" s="24">
        <v>1</v>
      </c>
      <c r="W137" s="24">
        <v>0.5</v>
      </c>
      <c r="X137" s="25">
        <v>3.6214285714285713E-2</v>
      </c>
      <c r="Y137" s="24">
        <v>4.3</v>
      </c>
      <c r="Z137" s="24">
        <v>-0.5</v>
      </c>
      <c r="AA137" s="24">
        <v>4.8</v>
      </c>
      <c r="AB137" s="24">
        <v>2.4</v>
      </c>
      <c r="AC137" s="26">
        <v>0.22969280060309083</v>
      </c>
      <c r="AD137" s="24">
        <v>6.3426019890399843</v>
      </c>
      <c r="AE137" s="6">
        <v>9</v>
      </c>
      <c r="AF137" s="6">
        <v>10</v>
      </c>
      <c r="AG137" s="6">
        <v>9</v>
      </c>
      <c r="AH137" s="27">
        <v>3.1764705882352939</v>
      </c>
      <c r="AI137" s="28">
        <v>479000</v>
      </c>
      <c r="AJ137" s="28">
        <v>395000</v>
      </c>
      <c r="AK137" s="28">
        <v>359000</v>
      </c>
      <c r="AL137" s="29">
        <v>0.21265822784810126</v>
      </c>
      <c r="AM137" s="29">
        <v>0.33426183844011143</v>
      </c>
      <c r="AN137" s="6">
        <v>1.4</v>
      </c>
      <c r="AO137" s="27">
        <v>9.9999999999999867E-2</v>
      </c>
      <c r="AP137" s="6">
        <v>1.3</v>
      </c>
      <c r="AQ137" s="28">
        <v>390</v>
      </c>
      <c r="AR137" s="28">
        <v>360</v>
      </c>
      <c r="AS137" s="25">
        <v>8.3333333333333329E-2</v>
      </c>
      <c r="AT137" s="30">
        <v>1697.92</v>
      </c>
      <c r="AU137" s="24">
        <v>0.72970000000000002</v>
      </c>
      <c r="AV137" s="24">
        <v>0.27029999999999998</v>
      </c>
      <c r="AW137" s="24">
        <v>0.97799999999999998</v>
      </c>
      <c r="AX137" s="24">
        <v>1.21E-2</v>
      </c>
      <c r="AY137" s="24">
        <v>0.48459999999999998</v>
      </c>
      <c r="AZ137" s="24">
        <v>0.33339999999999997</v>
      </c>
      <c r="BA137" s="24">
        <v>0.126</v>
      </c>
      <c r="BB137" s="31">
        <v>6</v>
      </c>
      <c r="BC137" s="23">
        <v>163</v>
      </c>
      <c r="BD137" s="32" t="s">
        <v>2840</v>
      </c>
      <c r="BE137" s="33">
        <v>149.613317025008</v>
      </c>
      <c r="BF137" s="33">
        <v>-34.498668172736799</v>
      </c>
      <c r="BG137" s="34">
        <f t="shared" si="24"/>
        <v>100</v>
      </c>
      <c r="BH137" s="34">
        <f t="shared" si="25"/>
        <v>93</v>
      </c>
      <c r="BI137" s="34">
        <f t="shared" si="26"/>
        <v>85</v>
      </c>
      <c r="BJ137" s="34">
        <f t="shared" si="27"/>
        <v>100</v>
      </c>
      <c r="BK137" s="34">
        <f t="shared" si="28"/>
        <v>75</v>
      </c>
      <c r="BL137" s="34">
        <f t="shared" si="29"/>
        <v>97</v>
      </c>
      <c r="BM137" s="35">
        <f t="shared" si="30"/>
        <v>71</v>
      </c>
      <c r="BN137" s="34">
        <f t="shared" si="31"/>
        <v>87</v>
      </c>
      <c r="BO137" s="35">
        <f t="shared" si="32"/>
        <v>100</v>
      </c>
      <c r="BP137" s="35">
        <f t="shared" si="33"/>
        <v>46</v>
      </c>
      <c r="BQ137" s="35">
        <f t="shared" si="34"/>
        <v>60</v>
      </c>
      <c r="BR137" s="35">
        <f t="shared" si="35"/>
        <v>66</v>
      </c>
    </row>
    <row r="138" spans="2:70" x14ac:dyDescent="0.3">
      <c r="B138" s="6" t="s">
        <v>1782</v>
      </c>
      <c r="C138" s="6">
        <v>106031119</v>
      </c>
      <c r="D138" s="6" t="s">
        <v>514</v>
      </c>
      <c r="E138" s="6" t="s">
        <v>246</v>
      </c>
      <c r="F138" s="6" t="s">
        <v>4091</v>
      </c>
      <c r="G138" s="6" t="s">
        <v>77</v>
      </c>
      <c r="H138" s="6" t="s">
        <v>4995</v>
      </c>
      <c r="I138" s="22">
        <v>465000</v>
      </c>
      <c r="J138" s="22">
        <v>465000</v>
      </c>
      <c r="K138" s="22">
        <v>550000</v>
      </c>
      <c r="L138" s="22">
        <v>645000</v>
      </c>
      <c r="M138" s="22">
        <v>550000</v>
      </c>
      <c r="N138" s="22">
        <v>587000</v>
      </c>
      <c r="O138" s="23">
        <v>0</v>
      </c>
      <c r="P138" s="23">
        <v>42</v>
      </c>
      <c r="Q138" s="23">
        <v>42</v>
      </c>
      <c r="R138" s="22">
        <v>460</v>
      </c>
      <c r="S138" s="22">
        <v>510</v>
      </c>
      <c r="T138" s="24">
        <v>0.8</v>
      </c>
      <c r="U138" s="24">
        <v>-0.19999999999999996</v>
      </c>
      <c r="V138" s="24">
        <v>1</v>
      </c>
      <c r="W138" s="24">
        <v>1.9</v>
      </c>
      <c r="X138" s="25">
        <v>5.1440860215053764E-2</v>
      </c>
      <c r="Y138" s="24">
        <v>0.8</v>
      </c>
      <c r="Z138" s="24">
        <v>-0.19999999999999996</v>
      </c>
      <c r="AA138" s="24">
        <v>1</v>
      </c>
      <c r="AB138" s="24">
        <v>1.8</v>
      </c>
      <c r="AC138" s="26">
        <v>0.32012025386927956</v>
      </c>
      <c r="AD138" s="24">
        <v>6.2230734970407617</v>
      </c>
      <c r="AE138" s="6">
        <v>54</v>
      </c>
      <c r="AF138" s="6">
        <v>82</v>
      </c>
      <c r="AG138" s="6">
        <v>74</v>
      </c>
      <c r="AH138" s="27">
        <v>3.1094890510948905</v>
      </c>
      <c r="AI138" s="28">
        <v>690000</v>
      </c>
      <c r="AJ138" s="28">
        <v>617000</v>
      </c>
      <c r="AK138" s="28">
        <v>665000</v>
      </c>
      <c r="AL138" s="29">
        <v>0.11831442463533225</v>
      </c>
      <c r="AM138" s="29">
        <v>3.7593984962406013E-2</v>
      </c>
      <c r="AN138" s="6">
        <v>1.6</v>
      </c>
      <c r="AO138" s="27">
        <v>-9.9999999999999867E-2</v>
      </c>
      <c r="AP138" s="6">
        <v>1.7</v>
      </c>
      <c r="AQ138" s="28">
        <v>500</v>
      </c>
      <c r="AR138" s="28">
        <v>465</v>
      </c>
      <c r="AS138" s="25">
        <v>7.5268817204301078E-2</v>
      </c>
      <c r="AT138" s="30">
        <v>1436.96</v>
      </c>
      <c r="AU138" s="24">
        <v>0.72060000000000002</v>
      </c>
      <c r="AV138" s="24">
        <v>0.27939999999999998</v>
      </c>
      <c r="AW138" s="24">
        <v>0.86150000000000004</v>
      </c>
      <c r="AX138" s="24">
        <v>0.1108</v>
      </c>
      <c r="AY138" s="24">
        <v>0.52239999999999998</v>
      </c>
      <c r="AZ138" s="24">
        <v>0.2823</v>
      </c>
      <c r="BA138" s="24">
        <v>0.1636</v>
      </c>
      <c r="BB138" s="31">
        <v>3</v>
      </c>
      <c r="BC138" s="23">
        <v>144</v>
      </c>
      <c r="BD138" s="32" t="s">
        <v>4092</v>
      </c>
      <c r="BE138" s="33">
        <v>152.03786176061101</v>
      </c>
      <c r="BF138" s="33">
        <v>-32.777797970032097</v>
      </c>
      <c r="BG138" s="34">
        <f t="shared" si="24"/>
        <v>100</v>
      </c>
      <c r="BH138" s="34">
        <f t="shared" si="25"/>
        <v>90</v>
      </c>
      <c r="BI138" s="34">
        <f t="shared" si="26"/>
        <v>86</v>
      </c>
      <c r="BJ138" s="34">
        <f t="shared" si="27"/>
        <v>60</v>
      </c>
      <c r="BK138" s="34">
        <f t="shared" si="28"/>
        <v>78</v>
      </c>
      <c r="BL138" s="34">
        <f t="shared" si="29"/>
        <v>100</v>
      </c>
      <c r="BM138" s="35">
        <f t="shared" si="30"/>
        <v>100</v>
      </c>
      <c r="BN138" s="34">
        <f t="shared" si="31"/>
        <v>88</v>
      </c>
      <c r="BO138" s="35">
        <f t="shared" si="32"/>
        <v>54</v>
      </c>
      <c r="BP138" s="35">
        <f t="shared" si="33"/>
        <v>100</v>
      </c>
      <c r="BQ138" s="35">
        <f t="shared" si="34"/>
        <v>30</v>
      </c>
      <c r="BR138" s="35">
        <f t="shared" si="35"/>
        <v>66</v>
      </c>
    </row>
    <row r="139" spans="2:70" x14ac:dyDescent="0.3">
      <c r="B139" s="6" t="s">
        <v>669</v>
      </c>
      <c r="C139" s="6">
        <v>204021065</v>
      </c>
      <c r="D139" s="6" t="s">
        <v>260</v>
      </c>
      <c r="E139" s="6" t="s">
        <v>261</v>
      </c>
      <c r="F139" s="6" t="s">
        <v>2708</v>
      </c>
      <c r="G139" s="6" t="s">
        <v>86</v>
      </c>
      <c r="H139" s="6" t="s">
        <v>4995</v>
      </c>
      <c r="I139" s="22">
        <v>370000</v>
      </c>
      <c r="J139" s="22">
        <v>370000</v>
      </c>
      <c r="K139" s="22">
        <v>330000</v>
      </c>
      <c r="L139" s="22">
        <v>368000</v>
      </c>
      <c r="M139" s="22">
        <v>358000</v>
      </c>
      <c r="N139" s="22">
        <v>287000</v>
      </c>
      <c r="O139" s="23">
        <v>31</v>
      </c>
      <c r="P139" s="23">
        <v>31</v>
      </c>
      <c r="Q139" s="23">
        <v>107</v>
      </c>
      <c r="R139" s="22">
        <v>340</v>
      </c>
      <c r="S139" s="22">
        <v>350</v>
      </c>
      <c r="T139" s="24">
        <v>1.7</v>
      </c>
      <c r="U139" s="24">
        <v>0.30000000000000004</v>
      </c>
      <c r="V139" s="24">
        <v>1.4</v>
      </c>
      <c r="W139" s="24">
        <v>2</v>
      </c>
      <c r="X139" s="25">
        <v>4.7783783783783784E-2</v>
      </c>
      <c r="Y139" s="24">
        <v>2</v>
      </c>
      <c r="Z139" s="24">
        <v>0</v>
      </c>
      <c r="AA139" s="24">
        <v>2</v>
      </c>
      <c r="AB139" s="24">
        <v>3.1</v>
      </c>
      <c r="AC139" s="26">
        <v>0.22587159863945575</v>
      </c>
      <c r="AD139" s="24">
        <v>4.7269508765044472</v>
      </c>
      <c r="AE139" s="6">
        <v>20</v>
      </c>
      <c r="AF139" s="6">
        <v>18</v>
      </c>
      <c r="AG139" s="6">
        <v>24</v>
      </c>
      <c r="AH139" s="27">
        <v>2.5116279069767442</v>
      </c>
      <c r="AI139" s="28">
        <v>320000</v>
      </c>
      <c r="AJ139" s="28">
        <v>300000</v>
      </c>
      <c r="AK139" s="28">
        <v>340000</v>
      </c>
      <c r="AL139" s="29">
        <v>6.6666666666666666E-2</v>
      </c>
      <c r="AM139" s="29">
        <v>-5.8823529411764705E-2</v>
      </c>
      <c r="AN139" s="6">
        <v>2.2999999999999998</v>
      </c>
      <c r="AO139" s="27">
        <v>0.59999999999999987</v>
      </c>
      <c r="AP139" s="6">
        <v>1.7</v>
      </c>
      <c r="AQ139" s="28">
        <v>350</v>
      </c>
      <c r="AR139" s="28">
        <v>330</v>
      </c>
      <c r="AS139" s="25">
        <v>6.0606060606060608E-2</v>
      </c>
      <c r="AT139" s="30">
        <v>1505.2800000000002</v>
      </c>
      <c r="AU139" s="24">
        <v>0.69179999999999997</v>
      </c>
      <c r="AV139" s="24">
        <v>0.30819999999999997</v>
      </c>
      <c r="AW139" s="24">
        <v>0.9173</v>
      </c>
      <c r="AX139" s="24">
        <v>6.6699999999999995E-2</v>
      </c>
      <c r="AY139" s="24">
        <v>0.4395</v>
      </c>
      <c r="AZ139" s="24">
        <v>0.34570000000000001</v>
      </c>
      <c r="BA139" s="24">
        <v>0.17469999999999999</v>
      </c>
      <c r="BB139" s="31">
        <v>6</v>
      </c>
      <c r="BC139" s="23">
        <v>232</v>
      </c>
      <c r="BD139" s="32" t="s">
        <v>3105</v>
      </c>
      <c r="BE139" s="33">
        <v>146.387765600053</v>
      </c>
      <c r="BF139" s="33">
        <v>-36.066933204066501</v>
      </c>
      <c r="BG139" s="34">
        <f t="shared" si="24"/>
        <v>88</v>
      </c>
      <c r="BH139" s="34">
        <f t="shared" si="25"/>
        <v>79</v>
      </c>
      <c r="BI139" s="34">
        <f t="shared" si="26"/>
        <v>94</v>
      </c>
      <c r="BJ139" s="34">
        <f t="shared" si="27"/>
        <v>34</v>
      </c>
      <c r="BK139" s="34">
        <f t="shared" si="28"/>
        <v>64</v>
      </c>
      <c r="BL139" s="34">
        <f t="shared" si="29"/>
        <v>87</v>
      </c>
      <c r="BM139" s="35">
        <f t="shared" si="30"/>
        <v>100</v>
      </c>
      <c r="BN139" s="34">
        <f t="shared" si="31"/>
        <v>100</v>
      </c>
      <c r="BO139" s="35">
        <f t="shared" si="32"/>
        <v>100</v>
      </c>
      <c r="BP139" s="35">
        <f t="shared" si="33"/>
        <v>84</v>
      </c>
      <c r="BQ139" s="35">
        <f t="shared" si="34"/>
        <v>60</v>
      </c>
      <c r="BR139" s="35">
        <f t="shared" si="35"/>
        <v>66</v>
      </c>
    </row>
    <row r="140" spans="2:70" x14ac:dyDescent="0.3">
      <c r="B140" s="6" t="s">
        <v>448</v>
      </c>
      <c r="C140" s="6">
        <v>317011450</v>
      </c>
      <c r="D140" s="6" t="s">
        <v>449</v>
      </c>
      <c r="E140" s="6" t="s">
        <v>449</v>
      </c>
      <c r="F140" s="6" t="s">
        <v>449</v>
      </c>
      <c r="G140" s="6" t="s">
        <v>97</v>
      </c>
      <c r="H140" s="6" t="s">
        <v>4995</v>
      </c>
      <c r="I140" s="22">
        <v>645000</v>
      </c>
      <c r="J140" s="22">
        <v>619000</v>
      </c>
      <c r="K140" s="22">
        <v>606000</v>
      </c>
      <c r="L140" s="22">
        <v>520000</v>
      </c>
      <c r="M140" s="22">
        <v>515000</v>
      </c>
      <c r="N140" s="22">
        <v>448500</v>
      </c>
      <c r="O140" s="23">
        <v>48</v>
      </c>
      <c r="P140" s="23">
        <v>39</v>
      </c>
      <c r="Q140" s="23">
        <v>35</v>
      </c>
      <c r="R140" s="22">
        <v>470</v>
      </c>
      <c r="S140" s="22">
        <v>440</v>
      </c>
      <c r="T140" s="24">
        <v>3.8</v>
      </c>
      <c r="U140" s="24">
        <v>-1.1000000000000005</v>
      </c>
      <c r="V140" s="24">
        <v>4.9000000000000004</v>
      </c>
      <c r="W140" s="24">
        <v>3.8</v>
      </c>
      <c r="X140" s="25">
        <v>3.7891472868217056E-2</v>
      </c>
      <c r="Y140" s="24">
        <v>3.3</v>
      </c>
      <c r="Z140" s="24">
        <v>-1.1000000000000005</v>
      </c>
      <c r="AA140" s="24">
        <v>4.4000000000000004</v>
      </c>
      <c r="AB140" s="24">
        <v>3.8</v>
      </c>
      <c r="AC140" s="26">
        <v>0.19945002715915264</v>
      </c>
      <c r="AD140" s="24">
        <v>5.2637179835373749</v>
      </c>
      <c r="AE140" s="6">
        <v>65</v>
      </c>
      <c r="AF140" s="6">
        <v>75</v>
      </c>
      <c r="AG140" s="6">
        <v>95</v>
      </c>
      <c r="AH140" s="27">
        <v>2.2040816326530615</v>
      </c>
      <c r="AI140" s="28">
        <v>455000</v>
      </c>
      <c r="AJ140" s="28">
        <v>380000</v>
      </c>
      <c r="AK140" s="28">
        <v>345000</v>
      </c>
      <c r="AL140" s="29">
        <v>0.19736842105263158</v>
      </c>
      <c r="AM140" s="29">
        <v>0.3188405797101449</v>
      </c>
      <c r="AN140" s="6">
        <v>1.8</v>
      </c>
      <c r="AO140" s="27">
        <v>-0.40000000000000013</v>
      </c>
      <c r="AP140" s="6">
        <v>2.2000000000000002</v>
      </c>
      <c r="AQ140" s="28">
        <v>420</v>
      </c>
      <c r="AR140" s="28">
        <v>390</v>
      </c>
      <c r="AS140" s="25">
        <v>7.6923076923076927E-2</v>
      </c>
      <c r="AT140" s="30">
        <v>2356.48</v>
      </c>
      <c r="AU140" s="24">
        <v>0.8548</v>
      </c>
      <c r="AV140" s="24">
        <v>0.1452</v>
      </c>
      <c r="AW140" s="24">
        <v>0.96360000000000001</v>
      </c>
      <c r="AX140" s="24">
        <v>3.1099999999999999E-2</v>
      </c>
      <c r="AY140" s="24">
        <v>0.40989999999999999</v>
      </c>
      <c r="AZ140" s="24">
        <v>0.42649999999999999</v>
      </c>
      <c r="BA140" s="24">
        <v>0.1452</v>
      </c>
      <c r="BB140" s="31">
        <v>8.5</v>
      </c>
      <c r="BC140" s="23">
        <v>105</v>
      </c>
      <c r="BD140" s="32" t="s">
        <v>2941</v>
      </c>
      <c r="BE140" s="33">
        <v>151.96257509388701</v>
      </c>
      <c r="BF140" s="33">
        <v>-27.429602335072399</v>
      </c>
      <c r="BG140" s="34">
        <f t="shared" si="24"/>
        <v>54</v>
      </c>
      <c r="BH140" s="34">
        <f t="shared" si="25"/>
        <v>87</v>
      </c>
      <c r="BI140" s="34">
        <f t="shared" si="26"/>
        <v>97</v>
      </c>
      <c r="BJ140" s="34">
        <f t="shared" si="27"/>
        <v>99</v>
      </c>
      <c r="BK140" s="34">
        <f t="shared" si="28"/>
        <v>85</v>
      </c>
      <c r="BL140" s="34">
        <f t="shared" si="29"/>
        <v>80</v>
      </c>
      <c r="BM140" s="35">
        <f t="shared" si="30"/>
        <v>77</v>
      </c>
      <c r="BN140" s="34">
        <f t="shared" si="31"/>
        <v>97</v>
      </c>
      <c r="BO140" s="35">
        <f t="shared" si="32"/>
        <v>100</v>
      </c>
      <c r="BP140" s="35">
        <f t="shared" si="33"/>
        <v>62</v>
      </c>
      <c r="BQ140" s="35">
        <f t="shared" si="34"/>
        <v>85</v>
      </c>
      <c r="BR140" s="35">
        <f t="shared" si="35"/>
        <v>66</v>
      </c>
    </row>
    <row r="141" spans="2:70" x14ac:dyDescent="0.3">
      <c r="B141" s="6" t="s">
        <v>1017</v>
      </c>
      <c r="C141" s="6">
        <v>401061021</v>
      </c>
      <c r="D141" s="6" t="s">
        <v>948</v>
      </c>
      <c r="E141" s="6" t="s">
        <v>343</v>
      </c>
      <c r="F141" s="6" t="s">
        <v>2379</v>
      </c>
      <c r="G141" s="6" t="s">
        <v>82</v>
      </c>
      <c r="H141" s="6" t="s">
        <v>4995</v>
      </c>
      <c r="I141" s="22">
        <v>600000</v>
      </c>
      <c r="J141" s="22">
        <v>545900</v>
      </c>
      <c r="K141" s="22">
        <v>572400</v>
      </c>
      <c r="L141" s="22">
        <v>615000</v>
      </c>
      <c r="M141" s="22">
        <v>520000</v>
      </c>
      <c r="N141" s="22">
        <v>490000</v>
      </c>
      <c r="O141" s="23">
        <v>22</v>
      </c>
      <c r="P141" s="23">
        <v>21</v>
      </c>
      <c r="Q141" s="23">
        <v>21</v>
      </c>
      <c r="R141" s="22">
        <v>550</v>
      </c>
      <c r="S141" s="22">
        <v>480</v>
      </c>
      <c r="T141" s="24">
        <v>2</v>
      </c>
      <c r="U141" s="24">
        <v>-0.5</v>
      </c>
      <c r="V141" s="24">
        <v>2.5</v>
      </c>
      <c r="W141" s="24">
        <v>2.4</v>
      </c>
      <c r="X141" s="25">
        <v>4.766666666666667E-2</v>
      </c>
      <c r="Y141" s="24">
        <v>4.9000000000000004</v>
      </c>
      <c r="Z141" s="24">
        <v>-1.5</v>
      </c>
      <c r="AA141" s="24">
        <v>6.4</v>
      </c>
      <c r="AB141" s="24">
        <v>8.6999999999999993</v>
      </c>
      <c r="AC141" s="26">
        <v>0.24322507606311466</v>
      </c>
      <c r="AD141" s="24">
        <v>5.1026239733520562</v>
      </c>
      <c r="AE141" s="6">
        <v>27</v>
      </c>
      <c r="AF141" s="6">
        <v>25</v>
      </c>
      <c r="AG141" s="6">
        <v>18</v>
      </c>
      <c r="AH141" s="27">
        <v>1.9534883720930232</v>
      </c>
      <c r="AI141" s="28">
        <v>560000</v>
      </c>
      <c r="AJ141" s="28">
        <v>478000</v>
      </c>
      <c r="AK141" s="28">
        <v>430000</v>
      </c>
      <c r="AL141" s="29">
        <v>0.17154811715481172</v>
      </c>
      <c r="AM141" s="29">
        <v>0.30232558139534882</v>
      </c>
      <c r="AN141" s="6">
        <v>2.4</v>
      </c>
      <c r="AO141" s="27">
        <v>-0.80000000000000027</v>
      </c>
      <c r="AP141" s="6">
        <v>3.2</v>
      </c>
      <c r="AQ141" s="28">
        <v>520</v>
      </c>
      <c r="AR141" s="28">
        <v>480</v>
      </c>
      <c r="AS141" s="25">
        <v>8.3333333333333329E-2</v>
      </c>
      <c r="AT141" s="30">
        <v>2261.2800000000002</v>
      </c>
      <c r="AU141" s="24">
        <v>0.6764</v>
      </c>
      <c r="AV141" s="24">
        <v>0.3236</v>
      </c>
      <c r="AW141" s="24">
        <v>0.68440000000000001</v>
      </c>
      <c r="AX141" s="24">
        <v>0.16700000000000001</v>
      </c>
      <c r="AY141" s="24">
        <v>0.3009</v>
      </c>
      <c r="AZ141" s="24">
        <v>0.33229999999999998</v>
      </c>
      <c r="BA141" s="24">
        <v>0.34</v>
      </c>
      <c r="BB141" s="31">
        <v>8</v>
      </c>
      <c r="BC141" s="23">
        <v>4</v>
      </c>
      <c r="BD141" s="32" t="s">
        <v>3393</v>
      </c>
      <c r="BE141" s="33">
        <v>138.59297944675001</v>
      </c>
      <c r="BF141" s="33">
        <v>-34.884151577712501</v>
      </c>
      <c r="BG141" s="34">
        <f t="shared" si="24"/>
        <v>84</v>
      </c>
      <c r="BH141" s="34">
        <f t="shared" si="25"/>
        <v>77</v>
      </c>
      <c r="BI141" s="34">
        <f t="shared" si="26"/>
        <v>100</v>
      </c>
      <c r="BJ141" s="34">
        <f t="shared" si="27"/>
        <v>86</v>
      </c>
      <c r="BK141" s="34">
        <f t="shared" si="28"/>
        <v>100</v>
      </c>
      <c r="BL141" s="34">
        <f t="shared" si="29"/>
        <v>56</v>
      </c>
      <c r="BM141" s="35">
        <f t="shared" si="30"/>
        <v>100</v>
      </c>
      <c r="BN141" s="34">
        <f t="shared" si="31"/>
        <v>99</v>
      </c>
      <c r="BO141" s="35">
        <f t="shared" si="32"/>
        <v>100</v>
      </c>
      <c r="BP141" s="35">
        <f t="shared" si="33"/>
        <v>36</v>
      </c>
      <c r="BQ141" s="35">
        <f t="shared" si="34"/>
        <v>80</v>
      </c>
      <c r="BR141" s="35">
        <f t="shared" si="35"/>
        <v>66</v>
      </c>
    </row>
    <row r="142" spans="2:70" x14ac:dyDescent="0.3">
      <c r="B142" s="6" t="s">
        <v>604</v>
      </c>
      <c r="C142" s="6">
        <v>128021534</v>
      </c>
      <c r="D142" s="6" t="s">
        <v>235</v>
      </c>
      <c r="E142" s="6" t="s">
        <v>236</v>
      </c>
      <c r="F142" s="6" t="s">
        <v>2757</v>
      </c>
      <c r="G142" s="6" t="s">
        <v>77</v>
      </c>
      <c r="H142" s="6" t="s">
        <v>4995</v>
      </c>
      <c r="I142" s="22">
        <v>1150000</v>
      </c>
      <c r="J142" s="22">
        <v>1074450</v>
      </c>
      <c r="K142" s="22">
        <v>946400</v>
      </c>
      <c r="L142" s="22">
        <v>1235000</v>
      </c>
      <c r="M142" s="22">
        <v>1185000</v>
      </c>
      <c r="N142" s="22">
        <v>1185000</v>
      </c>
      <c r="O142" s="23">
        <v>19</v>
      </c>
      <c r="P142" s="23">
        <v>28</v>
      </c>
      <c r="Q142" s="23">
        <v>50</v>
      </c>
      <c r="R142" s="22">
        <v>750</v>
      </c>
      <c r="S142" s="22">
        <v>545</v>
      </c>
      <c r="T142" s="24">
        <v>1.9</v>
      </c>
      <c r="U142" s="24">
        <v>-0.30000000000000027</v>
      </c>
      <c r="V142" s="24">
        <v>2.2000000000000002</v>
      </c>
      <c r="W142" s="24">
        <v>3.1</v>
      </c>
      <c r="X142" s="25">
        <v>3.3913043478260872E-2</v>
      </c>
      <c r="Y142" s="24">
        <v>2.8</v>
      </c>
      <c r="Z142" s="24">
        <v>-0.60000000000000009</v>
      </c>
      <c r="AA142" s="24">
        <v>3.4</v>
      </c>
      <c r="AB142" s="24">
        <v>6.9</v>
      </c>
      <c r="AC142" s="26">
        <v>0.23662291771832406</v>
      </c>
      <c r="AD142" s="24">
        <v>6.9773424455403248</v>
      </c>
      <c r="AE142" s="6">
        <v>64</v>
      </c>
      <c r="AF142" s="6">
        <v>87</v>
      </c>
      <c r="AG142" s="6">
        <v>82</v>
      </c>
      <c r="AH142" s="27">
        <v>1.7101449275362319</v>
      </c>
      <c r="AI142" s="28">
        <v>830000</v>
      </c>
      <c r="AJ142" s="28">
        <v>760000</v>
      </c>
      <c r="AK142" s="28">
        <v>776000</v>
      </c>
      <c r="AL142" s="29">
        <v>9.2105263157894732E-2</v>
      </c>
      <c r="AM142" s="29">
        <v>6.9587628865979384E-2</v>
      </c>
      <c r="AN142" s="6">
        <v>2.4</v>
      </c>
      <c r="AO142" s="27">
        <v>-0.39999999999999991</v>
      </c>
      <c r="AP142" s="6">
        <v>2.8</v>
      </c>
      <c r="AQ142" s="28">
        <v>650</v>
      </c>
      <c r="AR142" s="28">
        <v>630</v>
      </c>
      <c r="AS142" s="25">
        <v>3.1746031746031744E-2</v>
      </c>
      <c r="AT142" s="30">
        <v>3169.6000000000004</v>
      </c>
      <c r="AU142" s="24">
        <v>0.9</v>
      </c>
      <c r="AV142" s="24">
        <v>0.1</v>
      </c>
      <c r="AW142" s="24">
        <v>0.94189999999999996</v>
      </c>
      <c r="AX142" s="24">
        <v>3.7699999999999997E-2</v>
      </c>
      <c r="AY142" s="24">
        <v>0.49669999999999997</v>
      </c>
      <c r="AZ142" s="24">
        <v>0.42399999999999999</v>
      </c>
      <c r="BA142" s="24">
        <v>6.93E-2</v>
      </c>
      <c r="BB142" s="31">
        <v>9</v>
      </c>
      <c r="BC142" s="23">
        <v>21</v>
      </c>
      <c r="BD142" s="32" t="s">
        <v>3059</v>
      </c>
      <c r="BE142" s="33">
        <v>151.03193073355899</v>
      </c>
      <c r="BF142" s="33">
        <v>-33.994054787298602</v>
      </c>
      <c r="BG142" s="34">
        <f t="shared" si="24"/>
        <v>85</v>
      </c>
      <c r="BH142" s="34">
        <f t="shared" si="25"/>
        <v>77</v>
      </c>
      <c r="BI142" s="34">
        <f t="shared" si="26"/>
        <v>100</v>
      </c>
      <c r="BJ142" s="34">
        <f t="shared" si="27"/>
        <v>47</v>
      </c>
      <c r="BK142" s="34">
        <f t="shared" si="28"/>
        <v>100</v>
      </c>
      <c r="BL142" s="34">
        <f t="shared" si="29"/>
        <v>99</v>
      </c>
      <c r="BM142" s="35">
        <f t="shared" si="30"/>
        <v>63</v>
      </c>
      <c r="BN142" s="34">
        <f t="shared" si="31"/>
        <v>80</v>
      </c>
      <c r="BO142" s="35">
        <f t="shared" si="32"/>
        <v>100</v>
      </c>
      <c r="BP142" s="35">
        <f t="shared" si="33"/>
        <v>70</v>
      </c>
      <c r="BQ142" s="35">
        <f t="shared" si="34"/>
        <v>90</v>
      </c>
      <c r="BR142" s="35">
        <f t="shared" si="35"/>
        <v>66</v>
      </c>
    </row>
    <row r="143" spans="2:70" x14ac:dyDescent="0.3">
      <c r="B143" s="6" t="s">
        <v>145</v>
      </c>
      <c r="C143" s="6">
        <v>210011228</v>
      </c>
      <c r="D143" s="6" t="s">
        <v>145</v>
      </c>
      <c r="E143" s="6" t="s">
        <v>146</v>
      </c>
      <c r="F143" s="6" t="s">
        <v>689</v>
      </c>
      <c r="G143" s="6" t="s">
        <v>86</v>
      </c>
      <c r="H143" s="6" t="s">
        <v>4995</v>
      </c>
      <c r="I143" s="22">
        <v>780000</v>
      </c>
      <c r="J143" s="22">
        <v>756000</v>
      </c>
      <c r="K143" s="22">
        <v>630000</v>
      </c>
      <c r="L143" s="22">
        <v>645500</v>
      </c>
      <c r="M143" s="22">
        <v>615000</v>
      </c>
      <c r="N143" s="22">
        <v>700000</v>
      </c>
      <c r="O143" s="23">
        <v>17</v>
      </c>
      <c r="P143" s="23">
        <v>37</v>
      </c>
      <c r="Q143" s="23">
        <v>38</v>
      </c>
      <c r="R143" s="22">
        <v>550</v>
      </c>
      <c r="S143" s="22">
        <v>480</v>
      </c>
      <c r="T143" s="24">
        <v>0.4</v>
      </c>
      <c r="U143" s="24">
        <v>-9.9999999999999978E-2</v>
      </c>
      <c r="V143" s="24">
        <v>0.5</v>
      </c>
      <c r="W143" s="24">
        <v>0.8</v>
      </c>
      <c r="X143" s="25">
        <v>3.6666666666666667E-2</v>
      </c>
      <c r="Y143" s="24">
        <v>1.1000000000000001</v>
      </c>
      <c r="Z143" s="24">
        <v>-0.19999999999999996</v>
      </c>
      <c r="AA143" s="24">
        <v>1.3</v>
      </c>
      <c r="AB143" s="24">
        <v>1.1000000000000001</v>
      </c>
      <c r="AC143" s="26">
        <v>0.26981946624803765</v>
      </c>
      <c r="AD143" s="24">
        <v>7.3587127158555727</v>
      </c>
      <c r="AE143" s="6">
        <v>42</v>
      </c>
      <c r="AF143" s="6">
        <v>64</v>
      </c>
      <c r="AG143" s="6">
        <v>69</v>
      </c>
      <c r="AH143" s="27">
        <v>2.642201834862385</v>
      </c>
      <c r="AI143" s="28">
        <v>710000</v>
      </c>
      <c r="AJ143" s="28">
        <v>690000</v>
      </c>
      <c r="AK143" s="28">
        <v>700000</v>
      </c>
      <c r="AL143" s="29">
        <v>2.8985507246376812E-2</v>
      </c>
      <c r="AM143" s="29">
        <v>1.4285714285714285E-2</v>
      </c>
      <c r="AN143" s="6">
        <v>2.7</v>
      </c>
      <c r="AO143" s="27">
        <v>0</v>
      </c>
      <c r="AP143" s="6">
        <v>2.7</v>
      </c>
      <c r="AQ143" s="28">
        <v>600</v>
      </c>
      <c r="AR143" s="28">
        <v>550</v>
      </c>
      <c r="AS143" s="25">
        <v>9.0909090909090912E-2</v>
      </c>
      <c r="AT143" s="30">
        <v>2038.4</v>
      </c>
      <c r="AU143" s="24">
        <v>0.77500000000000002</v>
      </c>
      <c r="AV143" s="24">
        <v>0.22500000000000001</v>
      </c>
      <c r="AW143" s="24">
        <v>0.87260000000000004</v>
      </c>
      <c r="AX143" s="24">
        <v>0.12520000000000001</v>
      </c>
      <c r="AY143" s="24">
        <v>0.4824</v>
      </c>
      <c r="AZ143" s="24">
        <v>0.3448</v>
      </c>
      <c r="BA143" s="24">
        <v>0.1192</v>
      </c>
      <c r="BB143" s="31">
        <v>7.5</v>
      </c>
      <c r="BC143" s="23">
        <v>14</v>
      </c>
      <c r="BD143" s="32" t="s">
        <v>2725</v>
      </c>
      <c r="BE143" s="33">
        <v>144.84631554304801</v>
      </c>
      <c r="BF143" s="33">
        <v>-37.722584302313798</v>
      </c>
      <c r="BG143" s="34">
        <f t="shared" si="24"/>
        <v>100</v>
      </c>
      <c r="BH143" s="34">
        <f t="shared" si="25"/>
        <v>72</v>
      </c>
      <c r="BI143" s="34">
        <f t="shared" si="26"/>
        <v>92</v>
      </c>
      <c r="BJ143" s="34">
        <f t="shared" si="27"/>
        <v>15</v>
      </c>
      <c r="BK143" s="34">
        <f t="shared" si="28"/>
        <v>100</v>
      </c>
      <c r="BL143" s="34">
        <f t="shared" si="29"/>
        <v>96</v>
      </c>
      <c r="BM143" s="35">
        <f t="shared" si="30"/>
        <v>73</v>
      </c>
      <c r="BN143" s="34">
        <f t="shared" si="31"/>
        <v>77</v>
      </c>
      <c r="BO143" s="35">
        <f t="shared" si="32"/>
        <v>87</v>
      </c>
      <c r="BP143" s="35">
        <f t="shared" si="33"/>
        <v>98</v>
      </c>
      <c r="BQ143" s="35">
        <f t="shared" si="34"/>
        <v>75</v>
      </c>
      <c r="BR143" s="35">
        <f t="shared" si="35"/>
        <v>66</v>
      </c>
    </row>
    <row r="144" spans="2:70" x14ac:dyDescent="0.3">
      <c r="B144" s="6" t="s">
        <v>1078</v>
      </c>
      <c r="C144" s="6">
        <v>407021152</v>
      </c>
      <c r="D144" s="6" t="s">
        <v>134</v>
      </c>
      <c r="E144" s="6" t="s">
        <v>81</v>
      </c>
      <c r="F144" s="6" t="s">
        <v>2692</v>
      </c>
      <c r="G144" s="6" t="s">
        <v>82</v>
      </c>
      <c r="H144" s="6" t="s">
        <v>4995</v>
      </c>
      <c r="I144" s="22">
        <v>190000</v>
      </c>
      <c r="J144" s="22">
        <v>210000</v>
      </c>
      <c r="K144" s="22">
        <v>210000</v>
      </c>
      <c r="L144" s="22">
        <v>0</v>
      </c>
      <c r="M144" s="22">
        <v>210000</v>
      </c>
      <c r="N144" s="22">
        <v>210000</v>
      </c>
      <c r="O144" s="23">
        <v>0</v>
      </c>
      <c r="P144" s="23">
        <v>171</v>
      </c>
      <c r="Q144" s="23">
        <v>154</v>
      </c>
      <c r="R144" s="22">
        <v>200</v>
      </c>
      <c r="S144" s="22">
        <v>180</v>
      </c>
      <c r="T144" s="24">
        <v>0</v>
      </c>
      <c r="U144" s="24">
        <v>-0.5</v>
      </c>
      <c r="V144" s="24">
        <v>0.5</v>
      </c>
      <c r="W144" s="24">
        <v>1</v>
      </c>
      <c r="X144" s="25">
        <v>5.473684210526316E-2</v>
      </c>
      <c r="Y144" s="24">
        <v>1</v>
      </c>
      <c r="Z144" s="24">
        <v>0</v>
      </c>
      <c r="AA144" s="24">
        <v>1</v>
      </c>
      <c r="AB144" s="24">
        <v>1.3</v>
      </c>
      <c r="AC144" s="26">
        <v>0.18074031231925966</v>
      </c>
      <c r="AD144" s="24">
        <v>3.3019864750633974</v>
      </c>
      <c r="AE144" s="6">
        <v>14</v>
      </c>
      <c r="AF144" s="6">
        <v>16</v>
      </c>
      <c r="AG144" s="6">
        <v>27</v>
      </c>
      <c r="AH144" s="27">
        <v>1.1020408163265307</v>
      </c>
      <c r="AI144" s="28">
        <v>329000</v>
      </c>
      <c r="AJ144" s="28">
        <v>280000</v>
      </c>
      <c r="AK144" s="28">
        <v>257000</v>
      </c>
      <c r="AL144" s="29">
        <v>0.17499999999999999</v>
      </c>
      <c r="AM144" s="29">
        <v>0.28015564202334631</v>
      </c>
      <c r="AN144" s="6">
        <v>1.8</v>
      </c>
      <c r="AO144" s="27">
        <v>0.10000000000000009</v>
      </c>
      <c r="AP144" s="6">
        <v>1.7</v>
      </c>
      <c r="AQ144" s="28">
        <v>290</v>
      </c>
      <c r="AR144" s="28">
        <v>280</v>
      </c>
      <c r="AS144" s="25">
        <v>3.5714285714285712E-2</v>
      </c>
      <c r="AT144" s="30">
        <v>1106.5600000000002</v>
      </c>
      <c r="AU144" s="24">
        <v>0.62790000000000001</v>
      </c>
      <c r="AV144" s="24">
        <v>0.37209999999999999</v>
      </c>
      <c r="AW144" s="24">
        <v>0.86329999999999996</v>
      </c>
      <c r="AX144" s="24">
        <v>8.2799999999999999E-2</v>
      </c>
      <c r="AY144" s="24">
        <v>0.41699999999999998</v>
      </c>
      <c r="AZ144" s="24">
        <v>0.30859999999999999</v>
      </c>
      <c r="BA144" s="24">
        <v>0.24460000000000001</v>
      </c>
      <c r="BB144" s="31">
        <v>1</v>
      </c>
      <c r="BC144" s="23">
        <v>337</v>
      </c>
      <c r="BD144" s="32" t="s">
        <v>3445</v>
      </c>
      <c r="BE144" s="33">
        <v>140.34222297278001</v>
      </c>
      <c r="BF144" s="33">
        <v>-37.599142055197603</v>
      </c>
      <c r="BG144" s="34">
        <f t="shared" si="24"/>
        <v>100</v>
      </c>
      <c r="BH144" s="34">
        <f t="shared" si="25"/>
        <v>87</v>
      </c>
      <c r="BI144" s="34">
        <f t="shared" si="26"/>
        <v>100</v>
      </c>
      <c r="BJ144" s="34">
        <f t="shared" si="27"/>
        <v>88</v>
      </c>
      <c r="BK144" s="34">
        <f t="shared" si="28"/>
        <v>49</v>
      </c>
      <c r="BL144" s="34">
        <f t="shared" si="29"/>
        <v>82</v>
      </c>
      <c r="BM144" s="35">
        <f t="shared" si="30"/>
        <v>100</v>
      </c>
      <c r="BN144" s="34">
        <f t="shared" si="31"/>
        <v>100</v>
      </c>
      <c r="BO144" s="35">
        <f t="shared" si="32"/>
        <v>100</v>
      </c>
      <c r="BP144" s="35">
        <f t="shared" si="33"/>
        <v>100</v>
      </c>
      <c r="BQ144" s="35">
        <f t="shared" si="34"/>
        <v>10</v>
      </c>
      <c r="BR144" s="35">
        <f t="shared" si="35"/>
        <v>66</v>
      </c>
    </row>
    <row r="145" spans="2:70" x14ac:dyDescent="0.3">
      <c r="B145" s="6" t="s">
        <v>354</v>
      </c>
      <c r="C145" s="6">
        <v>509031248</v>
      </c>
      <c r="D145" s="6" t="s">
        <v>512</v>
      </c>
      <c r="E145" s="6" t="s">
        <v>92</v>
      </c>
      <c r="F145" s="6" t="s">
        <v>2696</v>
      </c>
      <c r="G145" s="6" t="s">
        <v>93</v>
      </c>
      <c r="H145" s="6" t="s">
        <v>4995</v>
      </c>
      <c r="I145" s="22">
        <v>350000</v>
      </c>
      <c r="J145" s="22">
        <v>350000</v>
      </c>
      <c r="K145" s="22">
        <v>240000</v>
      </c>
      <c r="L145" s="22">
        <v>0</v>
      </c>
      <c r="M145" s="22">
        <v>275000</v>
      </c>
      <c r="N145" s="22">
        <v>275000</v>
      </c>
      <c r="O145" s="23">
        <v>65</v>
      </c>
      <c r="P145" s="23">
        <v>65</v>
      </c>
      <c r="Q145" s="23">
        <v>190</v>
      </c>
      <c r="R145" s="22">
        <v>320</v>
      </c>
      <c r="S145" s="22">
        <v>430</v>
      </c>
      <c r="T145" s="24">
        <v>3.1</v>
      </c>
      <c r="U145" s="24">
        <v>-0.79999999999999982</v>
      </c>
      <c r="V145" s="24">
        <v>3.9</v>
      </c>
      <c r="W145" s="24">
        <v>3.9</v>
      </c>
      <c r="X145" s="25">
        <v>4.7542857142857144E-2</v>
      </c>
      <c r="Y145" s="24">
        <v>0.8</v>
      </c>
      <c r="Z145" s="24">
        <v>0</v>
      </c>
      <c r="AA145" s="24">
        <v>0.8</v>
      </c>
      <c r="AB145" s="24">
        <v>0.8</v>
      </c>
      <c r="AC145" s="26">
        <v>0.17379214459506429</v>
      </c>
      <c r="AD145" s="24">
        <v>3.655483810593299</v>
      </c>
      <c r="AE145" s="6">
        <v>1</v>
      </c>
      <c r="AF145" s="6">
        <v>1</v>
      </c>
      <c r="AG145" s="6">
        <v>3</v>
      </c>
      <c r="AH145" s="27">
        <v>0</v>
      </c>
      <c r="AI145" s="28">
        <v>0</v>
      </c>
      <c r="AJ145" s="28">
        <v>275000</v>
      </c>
      <c r="AK145" s="28">
        <v>240000</v>
      </c>
      <c r="AL145" s="29">
        <v>-1</v>
      </c>
      <c r="AM145" s="29">
        <v>-1</v>
      </c>
      <c r="AN145" s="6">
        <v>0.9</v>
      </c>
      <c r="AO145" s="27">
        <v>0</v>
      </c>
      <c r="AP145" s="6">
        <v>0.9</v>
      </c>
      <c r="AQ145" s="28">
        <v>275</v>
      </c>
      <c r="AR145" s="28">
        <v>280</v>
      </c>
      <c r="AS145" s="25">
        <v>-1.7857142857142856E-2</v>
      </c>
      <c r="AT145" s="30">
        <v>1841.2800000000002</v>
      </c>
      <c r="AU145" s="24">
        <v>0.73129999999999995</v>
      </c>
      <c r="AV145" s="24">
        <v>0.26869999999999999</v>
      </c>
      <c r="AW145" s="24">
        <v>0.96889999999999998</v>
      </c>
      <c r="AX145" s="24">
        <v>2.1499999999999998E-2</v>
      </c>
      <c r="AY145" s="24">
        <v>0.37509999999999999</v>
      </c>
      <c r="AZ145" s="24">
        <v>0.32969999999999999</v>
      </c>
      <c r="BA145" s="24">
        <v>0.2545</v>
      </c>
      <c r="BB145" s="31">
        <v>4.5</v>
      </c>
      <c r="BC145" s="23">
        <v>102</v>
      </c>
      <c r="BD145" s="32" t="s">
        <v>3382</v>
      </c>
      <c r="BE145" s="33">
        <v>116.34587708275799</v>
      </c>
      <c r="BF145" s="33">
        <v>-32.771121650259602</v>
      </c>
      <c r="BG145" s="34">
        <f t="shared" si="24"/>
        <v>65</v>
      </c>
      <c r="BH145" s="34">
        <f t="shared" si="25"/>
        <v>100</v>
      </c>
      <c r="BI145" s="34">
        <f t="shared" si="26"/>
        <v>100</v>
      </c>
      <c r="BJ145" s="34">
        <f t="shared" si="27"/>
        <v>1</v>
      </c>
      <c r="BK145" s="34">
        <f t="shared" si="28"/>
        <v>86</v>
      </c>
      <c r="BL145" s="34">
        <f t="shared" si="29"/>
        <v>73</v>
      </c>
      <c r="BM145" s="35">
        <f t="shared" si="30"/>
        <v>100</v>
      </c>
      <c r="BN145" s="34">
        <f t="shared" si="31"/>
        <v>100</v>
      </c>
      <c r="BO145" s="35">
        <f t="shared" si="32"/>
        <v>100</v>
      </c>
      <c r="BP145" s="35">
        <f t="shared" si="33"/>
        <v>100</v>
      </c>
      <c r="BQ145" s="35">
        <f t="shared" si="34"/>
        <v>45</v>
      </c>
      <c r="BR145" s="35">
        <f t="shared" si="35"/>
        <v>65</v>
      </c>
    </row>
    <row r="146" spans="2:70" x14ac:dyDescent="0.3">
      <c r="B146" s="6" t="s">
        <v>645</v>
      </c>
      <c r="C146" s="6">
        <v>505031107</v>
      </c>
      <c r="D146" s="6" t="s">
        <v>538</v>
      </c>
      <c r="E146" s="6" t="s">
        <v>243</v>
      </c>
      <c r="F146" s="6" t="s">
        <v>2720</v>
      </c>
      <c r="G146" s="6" t="s">
        <v>93</v>
      </c>
      <c r="H146" s="6" t="s">
        <v>4995</v>
      </c>
      <c r="I146" s="22">
        <v>575000</v>
      </c>
      <c r="J146" s="22">
        <v>480000</v>
      </c>
      <c r="K146" s="22">
        <v>460000</v>
      </c>
      <c r="L146" s="22">
        <v>620000</v>
      </c>
      <c r="M146" s="22">
        <v>600000</v>
      </c>
      <c r="N146" s="22">
        <v>555000</v>
      </c>
      <c r="O146" s="23">
        <v>42</v>
      </c>
      <c r="P146" s="23">
        <v>42</v>
      </c>
      <c r="Q146" s="23">
        <v>40</v>
      </c>
      <c r="R146" s="22">
        <v>375</v>
      </c>
      <c r="S146" s="22">
        <v>344</v>
      </c>
      <c r="T146" s="24">
        <v>1.9</v>
      </c>
      <c r="U146" s="24">
        <v>0.19999999999999996</v>
      </c>
      <c r="V146" s="24">
        <v>1.7</v>
      </c>
      <c r="W146" s="24">
        <v>2.2000000000000002</v>
      </c>
      <c r="X146" s="25">
        <v>3.3913043478260872E-2</v>
      </c>
      <c r="Y146" s="24">
        <v>2.5</v>
      </c>
      <c r="Z146" s="24">
        <v>-0.20000000000000018</v>
      </c>
      <c r="AA146" s="24">
        <v>2.7</v>
      </c>
      <c r="AB146" s="24">
        <v>1.9</v>
      </c>
      <c r="AC146" s="26">
        <v>0.1573408968850698</v>
      </c>
      <c r="AD146" s="24">
        <v>4.6395392671238538</v>
      </c>
      <c r="AE146" s="6">
        <v>21</v>
      </c>
      <c r="AF146" s="6">
        <v>30</v>
      </c>
      <c r="AG146" s="6">
        <v>40</v>
      </c>
      <c r="AH146" s="27">
        <v>1.0871080139372822</v>
      </c>
      <c r="AI146" s="28">
        <v>615000</v>
      </c>
      <c r="AJ146" s="28">
        <v>482000</v>
      </c>
      <c r="AK146" s="28">
        <v>410000</v>
      </c>
      <c r="AL146" s="29">
        <v>0.27593360995850624</v>
      </c>
      <c r="AM146" s="29">
        <v>0.5</v>
      </c>
      <c r="AN146" s="6">
        <v>2.2999999999999998</v>
      </c>
      <c r="AO146" s="27">
        <v>-0.90000000000000036</v>
      </c>
      <c r="AP146" s="6">
        <v>3.2</v>
      </c>
      <c r="AQ146" s="28">
        <v>580</v>
      </c>
      <c r="AR146" s="28">
        <v>525</v>
      </c>
      <c r="AS146" s="25">
        <v>0.10476190476190476</v>
      </c>
      <c r="AT146" s="30">
        <v>2383.36</v>
      </c>
      <c r="AU146" s="24">
        <v>0.80979999999999996</v>
      </c>
      <c r="AV146" s="24">
        <v>0.19020000000000001</v>
      </c>
      <c r="AW146" s="24">
        <v>0.95579999999999998</v>
      </c>
      <c r="AX146" s="24">
        <v>3.4799999999999998E-2</v>
      </c>
      <c r="AY146" s="24">
        <v>0.25490000000000002</v>
      </c>
      <c r="AZ146" s="24">
        <v>0.54100000000000004</v>
      </c>
      <c r="BA146" s="24">
        <v>0.1774</v>
      </c>
      <c r="BB146" s="31">
        <v>7</v>
      </c>
      <c r="BC146" s="23">
        <v>25</v>
      </c>
      <c r="BD146" s="32" t="s">
        <v>3087</v>
      </c>
      <c r="BE146" s="33">
        <v>115.834726159605</v>
      </c>
      <c r="BF146" s="33">
        <v>-31.7238468873174</v>
      </c>
      <c r="BG146" s="34">
        <f t="shared" si="24"/>
        <v>85</v>
      </c>
      <c r="BH146" s="34">
        <f t="shared" si="25"/>
        <v>79</v>
      </c>
      <c r="BI146" s="34">
        <f t="shared" si="26"/>
        <v>100</v>
      </c>
      <c r="BJ146" s="34">
        <f t="shared" si="27"/>
        <v>100</v>
      </c>
      <c r="BK146" s="34">
        <f t="shared" si="28"/>
        <v>100</v>
      </c>
      <c r="BL146" s="34">
        <f t="shared" si="29"/>
        <v>46</v>
      </c>
      <c r="BM146" s="35">
        <f t="shared" si="30"/>
        <v>63</v>
      </c>
      <c r="BN146" s="34">
        <f t="shared" si="31"/>
        <v>100</v>
      </c>
      <c r="BO146" s="35">
        <f t="shared" si="32"/>
        <v>100</v>
      </c>
      <c r="BP146" s="35">
        <f t="shared" si="33"/>
        <v>75</v>
      </c>
      <c r="BQ146" s="35">
        <f t="shared" si="34"/>
        <v>70</v>
      </c>
      <c r="BR146" s="35">
        <f t="shared" si="35"/>
        <v>65</v>
      </c>
    </row>
    <row r="147" spans="2:70" x14ac:dyDescent="0.3">
      <c r="B147" s="6" t="s">
        <v>256</v>
      </c>
      <c r="C147" s="6">
        <v>801081093</v>
      </c>
      <c r="D147" s="6" t="s">
        <v>106</v>
      </c>
      <c r="E147" s="6" t="s">
        <v>107</v>
      </c>
      <c r="F147" s="6" t="s">
        <v>2703</v>
      </c>
      <c r="G147" s="6" t="s">
        <v>108</v>
      </c>
      <c r="H147" s="6" t="s">
        <v>4995</v>
      </c>
      <c r="I147" s="22">
        <v>499000</v>
      </c>
      <c r="J147" s="22">
        <v>499000</v>
      </c>
      <c r="K147" s="22">
        <v>499000</v>
      </c>
      <c r="L147" s="22">
        <v>550000</v>
      </c>
      <c r="M147" s="22">
        <v>515000</v>
      </c>
      <c r="N147" s="22">
        <v>695000</v>
      </c>
      <c r="O147" s="23">
        <v>36</v>
      </c>
      <c r="P147" s="23">
        <v>67</v>
      </c>
      <c r="Q147" s="23">
        <v>22</v>
      </c>
      <c r="R147" s="22">
        <v>330</v>
      </c>
      <c r="S147" s="22">
        <v>450</v>
      </c>
      <c r="T147" s="24">
        <v>2.2000000000000002</v>
      </c>
      <c r="U147" s="24">
        <v>0.30000000000000027</v>
      </c>
      <c r="V147" s="24">
        <v>1.9</v>
      </c>
      <c r="W147" s="24">
        <v>1</v>
      </c>
      <c r="X147" s="25">
        <v>3.4388777555110217E-2</v>
      </c>
      <c r="Y147" s="24">
        <v>1.3</v>
      </c>
      <c r="Z147" s="24">
        <v>-0.30000000000000004</v>
      </c>
      <c r="AA147" s="24">
        <v>1.6</v>
      </c>
      <c r="AB147" s="24">
        <v>3.5</v>
      </c>
      <c r="AC147" s="26">
        <v>0.12951334379905807</v>
      </c>
      <c r="AD147" s="24">
        <v>3.7661514309865951</v>
      </c>
      <c r="AE147" s="6">
        <v>8</v>
      </c>
      <c r="AF147" s="6">
        <v>17</v>
      </c>
      <c r="AG147" s="6">
        <v>11</v>
      </c>
      <c r="AH147" s="27">
        <v>3.3913043478260869</v>
      </c>
      <c r="AI147" s="28">
        <v>700000</v>
      </c>
      <c r="AJ147" s="28">
        <v>695000</v>
      </c>
      <c r="AK147" s="28">
        <v>617000</v>
      </c>
      <c r="AL147" s="29">
        <v>7.1942446043165471E-3</v>
      </c>
      <c r="AM147" s="29">
        <v>0.13452188006482982</v>
      </c>
      <c r="AN147" s="6">
        <v>1.7</v>
      </c>
      <c r="AO147" s="27">
        <v>0.39999999999999991</v>
      </c>
      <c r="AP147" s="6">
        <v>1.3</v>
      </c>
      <c r="AQ147" s="28">
        <v>570</v>
      </c>
      <c r="AR147" s="28">
        <v>520</v>
      </c>
      <c r="AS147" s="25">
        <v>9.6153846153846159E-2</v>
      </c>
      <c r="AT147" s="30">
        <v>2548.0000000000005</v>
      </c>
      <c r="AU147" s="24">
        <v>0.70369999999999999</v>
      </c>
      <c r="AV147" s="24">
        <v>0.29630000000000001</v>
      </c>
      <c r="AW147" s="24">
        <v>0.82609999999999995</v>
      </c>
      <c r="AX147" s="24">
        <v>5.6899999999999999E-2</v>
      </c>
      <c r="AY147" s="24">
        <v>0.39079999999999998</v>
      </c>
      <c r="AZ147" s="24">
        <v>0.39410000000000001</v>
      </c>
      <c r="BA147" s="24">
        <v>0.1913</v>
      </c>
      <c r="BB147" s="31">
        <v>9</v>
      </c>
      <c r="BC147" s="23">
        <v>66</v>
      </c>
      <c r="BD147" s="32" t="s">
        <v>2800</v>
      </c>
      <c r="BE147" s="33">
        <v>149.058178446353</v>
      </c>
      <c r="BF147" s="33">
        <v>-35.360127665387402</v>
      </c>
      <c r="BG147" s="34">
        <f t="shared" si="24"/>
        <v>80</v>
      </c>
      <c r="BH147" s="34">
        <f t="shared" si="25"/>
        <v>88</v>
      </c>
      <c r="BI147" s="34">
        <f t="shared" si="26"/>
        <v>83</v>
      </c>
      <c r="BJ147" s="34">
        <f t="shared" si="27"/>
        <v>5</v>
      </c>
      <c r="BK147" s="34">
        <f t="shared" si="28"/>
        <v>94</v>
      </c>
      <c r="BL147" s="34">
        <f t="shared" si="29"/>
        <v>76</v>
      </c>
      <c r="BM147" s="35">
        <f t="shared" si="30"/>
        <v>65</v>
      </c>
      <c r="BN147" s="34">
        <f t="shared" si="31"/>
        <v>100</v>
      </c>
      <c r="BO147" s="35">
        <f t="shared" si="32"/>
        <v>100</v>
      </c>
      <c r="BP147" s="35">
        <f t="shared" si="33"/>
        <v>95</v>
      </c>
      <c r="BQ147" s="35">
        <f t="shared" si="34"/>
        <v>90</v>
      </c>
      <c r="BR147" s="35">
        <f t="shared" si="35"/>
        <v>65</v>
      </c>
    </row>
    <row r="148" spans="2:70" x14ac:dyDescent="0.3">
      <c r="B148" s="6" t="s">
        <v>1789</v>
      </c>
      <c r="C148" s="6">
        <v>402041040</v>
      </c>
      <c r="D148" s="6" t="s">
        <v>1126</v>
      </c>
      <c r="E148" s="6" t="s">
        <v>420</v>
      </c>
      <c r="F148" s="6" t="s">
        <v>2379</v>
      </c>
      <c r="G148" s="6" t="s">
        <v>82</v>
      </c>
      <c r="H148" s="6" t="s">
        <v>4995</v>
      </c>
      <c r="I148" s="22">
        <v>410000</v>
      </c>
      <c r="J148" s="22">
        <v>410000</v>
      </c>
      <c r="K148" s="22">
        <v>369000</v>
      </c>
      <c r="L148" s="22">
        <v>486000</v>
      </c>
      <c r="M148" s="22">
        <v>490000</v>
      </c>
      <c r="N148" s="22">
        <v>410000</v>
      </c>
      <c r="O148" s="23">
        <v>21</v>
      </c>
      <c r="P148" s="23">
        <v>21</v>
      </c>
      <c r="Q148" s="23">
        <v>16</v>
      </c>
      <c r="R148" s="22">
        <v>450</v>
      </c>
      <c r="S148" s="22">
        <v>410</v>
      </c>
      <c r="T148" s="24">
        <v>1.2</v>
      </c>
      <c r="U148" s="24">
        <v>0</v>
      </c>
      <c r="V148" s="24">
        <v>1.2</v>
      </c>
      <c r="W148" s="24">
        <v>1.2</v>
      </c>
      <c r="X148" s="25">
        <v>5.7073170731707319E-2</v>
      </c>
      <c r="Y148" s="24">
        <v>0.8</v>
      </c>
      <c r="Z148" s="24">
        <v>-0.39999999999999991</v>
      </c>
      <c r="AA148" s="24">
        <v>1.2</v>
      </c>
      <c r="AB148" s="24">
        <v>1.2</v>
      </c>
      <c r="AC148" s="26">
        <v>0.29894770408163263</v>
      </c>
      <c r="AD148" s="24">
        <v>5.2379725928833061</v>
      </c>
      <c r="AE148" s="6">
        <v>38</v>
      </c>
      <c r="AF148" s="6">
        <v>35</v>
      </c>
      <c r="AG148" s="6">
        <v>26</v>
      </c>
      <c r="AH148" s="27">
        <v>1.3461538461538463</v>
      </c>
      <c r="AI148" s="28">
        <v>510777</v>
      </c>
      <c r="AJ148" s="28">
        <v>445000</v>
      </c>
      <c r="AK148" s="28">
        <v>360000</v>
      </c>
      <c r="AL148" s="29">
        <v>0.1478134831460674</v>
      </c>
      <c r="AM148" s="29">
        <v>0.418825</v>
      </c>
      <c r="AN148" s="6">
        <v>2.2000000000000002</v>
      </c>
      <c r="AO148" s="27">
        <v>-0.29999999999999982</v>
      </c>
      <c r="AP148" s="6">
        <v>2.5</v>
      </c>
      <c r="AQ148" s="28">
        <v>490</v>
      </c>
      <c r="AR148" s="28">
        <v>450</v>
      </c>
      <c r="AS148" s="25">
        <v>8.8888888888888892E-2</v>
      </c>
      <c r="AT148" s="30">
        <v>1505.2800000000002</v>
      </c>
      <c r="AU148" s="24">
        <v>0.69810000000000005</v>
      </c>
      <c r="AV148" s="24">
        <v>0.3019</v>
      </c>
      <c r="AW148" s="24">
        <v>0.87649999999999995</v>
      </c>
      <c r="AX148" s="24">
        <v>9.2399999999999996E-2</v>
      </c>
      <c r="AY148" s="24">
        <v>0.3221</v>
      </c>
      <c r="AZ148" s="24">
        <v>0.37359999999999999</v>
      </c>
      <c r="BA148" s="24">
        <v>0.24579999999999999</v>
      </c>
      <c r="BB148" s="31">
        <v>2.5</v>
      </c>
      <c r="BC148" s="23">
        <v>11</v>
      </c>
      <c r="BD148" s="32" t="s">
        <v>4099</v>
      </c>
      <c r="BE148" s="33">
        <v>138.649017613279</v>
      </c>
      <c r="BF148" s="33">
        <v>-34.8309283000929</v>
      </c>
      <c r="BG148" s="34">
        <f t="shared" si="24"/>
        <v>97</v>
      </c>
      <c r="BH148" s="34">
        <f t="shared" si="25"/>
        <v>80</v>
      </c>
      <c r="BI148" s="34">
        <f t="shared" si="26"/>
        <v>100</v>
      </c>
      <c r="BJ148" s="34">
        <f t="shared" si="27"/>
        <v>74</v>
      </c>
      <c r="BK148" s="34">
        <f t="shared" si="28"/>
        <v>100</v>
      </c>
      <c r="BL148" s="34">
        <f t="shared" si="29"/>
        <v>61</v>
      </c>
      <c r="BM148" s="35">
        <f t="shared" si="30"/>
        <v>100</v>
      </c>
      <c r="BN148" s="34">
        <f t="shared" si="31"/>
        <v>98</v>
      </c>
      <c r="BO148" s="35">
        <f t="shared" si="32"/>
        <v>68</v>
      </c>
      <c r="BP148" s="35">
        <f t="shared" si="33"/>
        <v>100</v>
      </c>
      <c r="BQ148" s="35">
        <f t="shared" si="34"/>
        <v>25</v>
      </c>
      <c r="BR148" s="35">
        <f t="shared" si="35"/>
        <v>65</v>
      </c>
    </row>
    <row r="149" spans="2:70" x14ac:dyDescent="0.3">
      <c r="B149" s="6" t="s">
        <v>562</v>
      </c>
      <c r="C149" s="6">
        <v>403031068</v>
      </c>
      <c r="D149" s="6" t="s">
        <v>185</v>
      </c>
      <c r="E149" s="6" t="s">
        <v>186</v>
      </c>
      <c r="F149" s="6" t="s">
        <v>2379</v>
      </c>
      <c r="G149" s="6" t="s">
        <v>82</v>
      </c>
      <c r="H149" s="6" t="s">
        <v>4995</v>
      </c>
      <c r="I149" s="22">
        <v>550000</v>
      </c>
      <c r="J149" s="22">
        <v>528000</v>
      </c>
      <c r="K149" s="22">
        <v>499000</v>
      </c>
      <c r="L149" s="22">
        <v>561000</v>
      </c>
      <c r="M149" s="22">
        <v>520000</v>
      </c>
      <c r="N149" s="22">
        <v>492500</v>
      </c>
      <c r="O149" s="23">
        <v>13</v>
      </c>
      <c r="P149" s="23">
        <v>17</v>
      </c>
      <c r="Q149" s="23">
        <v>19</v>
      </c>
      <c r="R149" s="22">
        <v>470</v>
      </c>
      <c r="S149" s="22">
        <v>430</v>
      </c>
      <c r="T149" s="24">
        <v>3</v>
      </c>
      <c r="U149" s="24">
        <v>0.10000000000000009</v>
      </c>
      <c r="V149" s="24">
        <v>2.9</v>
      </c>
      <c r="W149" s="24">
        <v>2.6</v>
      </c>
      <c r="X149" s="25">
        <v>4.4436363636363635E-2</v>
      </c>
      <c r="Y149" s="24">
        <v>3.1</v>
      </c>
      <c r="Z149" s="24">
        <v>-1.1000000000000001</v>
      </c>
      <c r="AA149" s="24">
        <v>4.2</v>
      </c>
      <c r="AB149" s="24">
        <v>4.7</v>
      </c>
      <c r="AC149" s="26">
        <v>0.20919384703033753</v>
      </c>
      <c r="AD149" s="24">
        <v>4.707717506820198</v>
      </c>
      <c r="AE149" s="6">
        <v>15</v>
      </c>
      <c r="AF149" s="6">
        <v>16</v>
      </c>
      <c r="AG149" s="6">
        <v>17</v>
      </c>
      <c r="AH149" s="27">
        <v>1.032258064516129</v>
      </c>
      <c r="AI149" s="28">
        <v>575000</v>
      </c>
      <c r="AJ149" s="28">
        <v>515000</v>
      </c>
      <c r="AK149" s="28">
        <v>455000</v>
      </c>
      <c r="AL149" s="29">
        <v>0.11650485436893204</v>
      </c>
      <c r="AM149" s="29">
        <v>0.26373626373626374</v>
      </c>
      <c r="AN149" s="6">
        <v>2.8</v>
      </c>
      <c r="AO149" s="27">
        <v>0</v>
      </c>
      <c r="AP149" s="6">
        <v>2.8</v>
      </c>
      <c r="AQ149" s="28">
        <v>470</v>
      </c>
      <c r="AR149" s="28">
        <v>420</v>
      </c>
      <c r="AS149" s="25">
        <v>0.11904761904761904</v>
      </c>
      <c r="AT149" s="30">
        <v>2246.7200000000003</v>
      </c>
      <c r="AU149" s="24">
        <v>0.70389999999999997</v>
      </c>
      <c r="AV149" s="24">
        <v>0.29609999999999997</v>
      </c>
      <c r="AW149" s="24">
        <v>0.73329999999999995</v>
      </c>
      <c r="AX149" s="24">
        <v>0.1072</v>
      </c>
      <c r="AY149" s="24">
        <v>0.34360000000000002</v>
      </c>
      <c r="AZ149" s="24">
        <v>0.3977</v>
      </c>
      <c r="BA149" s="24">
        <v>0.2218</v>
      </c>
      <c r="BB149" s="31">
        <v>8.5</v>
      </c>
      <c r="BC149" s="23">
        <v>7</v>
      </c>
      <c r="BD149" s="32" t="s">
        <v>3026</v>
      </c>
      <c r="BE149" s="33">
        <v>138.58712218689499</v>
      </c>
      <c r="BF149" s="33">
        <v>-34.9789430440239</v>
      </c>
      <c r="BG149" s="34">
        <f t="shared" si="24"/>
        <v>67</v>
      </c>
      <c r="BH149" s="34">
        <f t="shared" si="25"/>
        <v>70</v>
      </c>
      <c r="BI149" s="34">
        <f t="shared" si="26"/>
        <v>100</v>
      </c>
      <c r="BJ149" s="34">
        <f t="shared" si="27"/>
        <v>59</v>
      </c>
      <c r="BK149" s="34">
        <f t="shared" si="28"/>
        <v>100</v>
      </c>
      <c r="BL149" s="34">
        <f t="shared" si="29"/>
        <v>66</v>
      </c>
      <c r="BM149" s="35">
        <f t="shared" si="30"/>
        <v>98</v>
      </c>
      <c r="BN149" s="34">
        <f t="shared" si="31"/>
        <v>100</v>
      </c>
      <c r="BO149" s="35">
        <f t="shared" si="32"/>
        <v>100</v>
      </c>
      <c r="BP149" s="35">
        <f t="shared" si="33"/>
        <v>65</v>
      </c>
      <c r="BQ149" s="35">
        <f t="shared" si="34"/>
        <v>85</v>
      </c>
      <c r="BR149" s="35">
        <f t="shared" si="35"/>
        <v>65</v>
      </c>
    </row>
    <row r="150" spans="2:70" x14ac:dyDescent="0.3">
      <c r="B150" s="6" t="s">
        <v>984</v>
      </c>
      <c r="C150" s="6">
        <v>403031070</v>
      </c>
      <c r="D150" s="6" t="s">
        <v>185</v>
      </c>
      <c r="E150" s="6" t="s">
        <v>186</v>
      </c>
      <c r="F150" s="6" t="s">
        <v>2379</v>
      </c>
      <c r="G150" s="6" t="s">
        <v>82</v>
      </c>
      <c r="H150" s="6" t="s">
        <v>4995</v>
      </c>
      <c r="I150" s="22">
        <v>528360</v>
      </c>
      <c r="J150" s="22">
        <v>479520</v>
      </c>
      <c r="K150" s="22">
        <v>409136</v>
      </c>
      <c r="L150" s="22">
        <v>518000</v>
      </c>
      <c r="M150" s="22">
        <v>515000</v>
      </c>
      <c r="N150" s="22">
        <v>407000</v>
      </c>
      <c r="O150" s="23">
        <v>20</v>
      </c>
      <c r="P150" s="23">
        <v>17</v>
      </c>
      <c r="Q150" s="23">
        <v>16</v>
      </c>
      <c r="R150" s="22">
        <v>430</v>
      </c>
      <c r="S150" s="22">
        <v>390</v>
      </c>
      <c r="T150" s="24">
        <v>2.1</v>
      </c>
      <c r="U150" s="24">
        <v>0.30000000000000004</v>
      </c>
      <c r="V150" s="24">
        <v>1.8</v>
      </c>
      <c r="W150" s="24">
        <v>1.9</v>
      </c>
      <c r="X150" s="25">
        <v>4.2319630554924673E-2</v>
      </c>
      <c r="Y150" s="24">
        <v>2.2000000000000002</v>
      </c>
      <c r="Z150" s="24">
        <v>-0.89999999999999991</v>
      </c>
      <c r="AA150" s="24">
        <v>3.1</v>
      </c>
      <c r="AB150" s="24">
        <v>3.2</v>
      </c>
      <c r="AC150" s="26">
        <v>0.25291737248258989</v>
      </c>
      <c r="AD150" s="24">
        <v>5.9763605959258133</v>
      </c>
      <c r="AE150" s="6">
        <v>15</v>
      </c>
      <c r="AF150" s="6">
        <v>16</v>
      </c>
      <c r="AG150" s="6">
        <v>17</v>
      </c>
      <c r="AH150" s="27">
        <v>1.032258064516129</v>
      </c>
      <c r="AI150" s="28">
        <v>575000</v>
      </c>
      <c r="AJ150" s="28">
        <v>515000</v>
      </c>
      <c r="AK150" s="28">
        <v>455000</v>
      </c>
      <c r="AL150" s="29">
        <v>0.11650485436893204</v>
      </c>
      <c r="AM150" s="29">
        <v>0.26373626373626374</v>
      </c>
      <c r="AN150" s="6">
        <v>2.8</v>
      </c>
      <c r="AO150" s="27">
        <v>0</v>
      </c>
      <c r="AP150" s="6">
        <v>2.8</v>
      </c>
      <c r="AQ150" s="28">
        <v>470</v>
      </c>
      <c r="AR150" s="28">
        <v>420</v>
      </c>
      <c r="AS150" s="25">
        <v>0.11904761904761904</v>
      </c>
      <c r="AT150" s="30">
        <v>1700.16</v>
      </c>
      <c r="AU150" s="24">
        <v>0.68269999999999997</v>
      </c>
      <c r="AV150" s="24">
        <v>0.31730000000000003</v>
      </c>
      <c r="AW150" s="24">
        <v>0.72560000000000002</v>
      </c>
      <c r="AX150" s="24">
        <v>0.21510000000000001</v>
      </c>
      <c r="AY150" s="24">
        <v>0.33639999999999998</v>
      </c>
      <c r="AZ150" s="24">
        <v>0.35249999999999998</v>
      </c>
      <c r="BA150" s="24">
        <v>0.23569999999999999</v>
      </c>
      <c r="BB150" s="31">
        <v>7</v>
      </c>
      <c r="BC150" s="23">
        <v>10</v>
      </c>
      <c r="BD150" s="32" t="s">
        <v>3365</v>
      </c>
      <c r="BE150" s="33">
        <v>138.58835869526601</v>
      </c>
      <c r="BF150" s="33">
        <v>-35.0060344242154</v>
      </c>
      <c r="BG150" s="34">
        <f t="shared" si="24"/>
        <v>82</v>
      </c>
      <c r="BH150" s="34">
        <f t="shared" si="25"/>
        <v>70</v>
      </c>
      <c r="BI150" s="34">
        <f t="shared" si="26"/>
        <v>100</v>
      </c>
      <c r="BJ150" s="34">
        <f t="shared" si="27"/>
        <v>59</v>
      </c>
      <c r="BK150" s="34">
        <f t="shared" si="28"/>
        <v>100</v>
      </c>
      <c r="BL150" s="34">
        <f t="shared" si="29"/>
        <v>64</v>
      </c>
      <c r="BM150" s="35">
        <f t="shared" si="30"/>
        <v>91</v>
      </c>
      <c r="BN150" s="34">
        <f t="shared" si="31"/>
        <v>90</v>
      </c>
      <c r="BO150" s="35">
        <f t="shared" si="32"/>
        <v>98</v>
      </c>
      <c r="BP150" s="35">
        <f t="shared" si="33"/>
        <v>80</v>
      </c>
      <c r="BQ150" s="35">
        <f t="shared" si="34"/>
        <v>70</v>
      </c>
      <c r="BR150" s="35">
        <f t="shared" si="35"/>
        <v>65</v>
      </c>
    </row>
    <row r="151" spans="2:70" x14ac:dyDescent="0.3">
      <c r="B151" s="6" t="s">
        <v>1742</v>
      </c>
      <c r="C151" s="6">
        <v>403041086</v>
      </c>
      <c r="D151" s="6" t="s">
        <v>217</v>
      </c>
      <c r="E151" s="6" t="s">
        <v>186</v>
      </c>
      <c r="F151" s="6" t="s">
        <v>2379</v>
      </c>
      <c r="G151" s="6" t="s">
        <v>82</v>
      </c>
      <c r="H151" s="6" t="s">
        <v>4995</v>
      </c>
      <c r="I151" s="22">
        <v>540750</v>
      </c>
      <c r="J151" s="22">
        <v>549000</v>
      </c>
      <c r="K151" s="22">
        <v>450000</v>
      </c>
      <c r="L151" s="22">
        <v>547000</v>
      </c>
      <c r="M151" s="22">
        <v>525000</v>
      </c>
      <c r="N151" s="22">
        <v>505000</v>
      </c>
      <c r="O151" s="23">
        <v>16</v>
      </c>
      <c r="P151" s="23">
        <v>20</v>
      </c>
      <c r="Q151" s="23">
        <v>25</v>
      </c>
      <c r="R151" s="22">
        <v>440</v>
      </c>
      <c r="S151" s="22">
        <v>420</v>
      </c>
      <c r="T151" s="24">
        <v>1.3</v>
      </c>
      <c r="U151" s="24">
        <v>0.19999999999999996</v>
      </c>
      <c r="V151" s="24">
        <v>1.1000000000000001</v>
      </c>
      <c r="W151" s="24">
        <v>1.9</v>
      </c>
      <c r="X151" s="25">
        <v>4.2311604253351828E-2</v>
      </c>
      <c r="Y151" s="24">
        <v>0.7</v>
      </c>
      <c r="Z151" s="24">
        <v>-0.60000000000000009</v>
      </c>
      <c r="AA151" s="24">
        <v>1.3</v>
      </c>
      <c r="AB151" s="24">
        <v>1.3</v>
      </c>
      <c r="AC151" s="26">
        <v>0.29449560933818802</v>
      </c>
      <c r="AD151" s="24">
        <v>6.9601617460500513</v>
      </c>
      <c r="AE151" s="6">
        <v>44</v>
      </c>
      <c r="AF151" s="6">
        <v>24</v>
      </c>
      <c r="AG151" s="6">
        <v>14</v>
      </c>
      <c r="AH151" s="27">
        <v>1.6551724137931034</v>
      </c>
      <c r="AI151" s="28">
        <v>585000</v>
      </c>
      <c r="AJ151" s="28">
        <v>500000</v>
      </c>
      <c r="AK151" s="28">
        <v>435000</v>
      </c>
      <c r="AL151" s="29">
        <v>0.17</v>
      </c>
      <c r="AM151" s="29">
        <v>0.34482758620689657</v>
      </c>
      <c r="AN151" s="6">
        <v>1.8</v>
      </c>
      <c r="AO151" s="27">
        <v>0.10000000000000009</v>
      </c>
      <c r="AP151" s="6">
        <v>1.7</v>
      </c>
      <c r="AQ151" s="28">
        <v>495</v>
      </c>
      <c r="AR151" s="28">
        <v>420</v>
      </c>
      <c r="AS151" s="25">
        <v>0.17857142857142858</v>
      </c>
      <c r="AT151" s="30">
        <v>1494.0800000000002</v>
      </c>
      <c r="AU151" s="24">
        <v>0.68359999999999999</v>
      </c>
      <c r="AV151" s="24">
        <v>0.31640000000000001</v>
      </c>
      <c r="AW151" s="24">
        <v>0.88460000000000005</v>
      </c>
      <c r="AX151" s="24">
        <v>0.1113</v>
      </c>
      <c r="AY151" s="24">
        <v>0.32219999999999999</v>
      </c>
      <c r="AZ151" s="24">
        <v>0.44990000000000002</v>
      </c>
      <c r="BA151" s="24">
        <v>0.184</v>
      </c>
      <c r="BB151" s="31">
        <v>3</v>
      </c>
      <c r="BC151" s="23">
        <v>21</v>
      </c>
      <c r="BD151" s="32" t="s">
        <v>4055</v>
      </c>
      <c r="BE151" s="33">
        <v>138.52794687670399</v>
      </c>
      <c r="BF151" s="33">
        <v>-35.098827302559499</v>
      </c>
      <c r="BG151" s="34">
        <f t="shared" si="24"/>
        <v>95</v>
      </c>
      <c r="BH151" s="34">
        <f t="shared" si="25"/>
        <v>87</v>
      </c>
      <c r="BI151" s="34">
        <f t="shared" si="26"/>
        <v>100</v>
      </c>
      <c r="BJ151" s="34">
        <f t="shared" si="27"/>
        <v>85</v>
      </c>
      <c r="BK151" s="34">
        <f t="shared" si="28"/>
        <v>100</v>
      </c>
      <c r="BL151" s="34">
        <f t="shared" si="29"/>
        <v>61</v>
      </c>
      <c r="BM151" s="35">
        <f t="shared" si="30"/>
        <v>91</v>
      </c>
      <c r="BN151" s="34">
        <f t="shared" si="31"/>
        <v>81</v>
      </c>
      <c r="BO151" s="35">
        <f t="shared" si="32"/>
        <v>71</v>
      </c>
      <c r="BP151" s="35">
        <f t="shared" si="33"/>
        <v>100</v>
      </c>
      <c r="BQ151" s="35">
        <f t="shared" si="34"/>
        <v>30</v>
      </c>
      <c r="BR151" s="35">
        <f t="shared" si="35"/>
        <v>65</v>
      </c>
    </row>
    <row r="152" spans="2:70" x14ac:dyDescent="0.3">
      <c r="B152" s="6" t="s">
        <v>1312</v>
      </c>
      <c r="C152" s="6">
        <v>506051139</v>
      </c>
      <c r="D152" s="6" t="s">
        <v>432</v>
      </c>
      <c r="E152" s="6" t="s">
        <v>281</v>
      </c>
      <c r="F152" s="6" t="s">
        <v>2720</v>
      </c>
      <c r="G152" s="6" t="s">
        <v>93</v>
      </c>
      <c r="H152" s="6" t="s">
        <v>4995</v>
      </c>
      <c r="I152" s="22">
        <v>529000</v>
      </c>
      <c r="J152" s="22">
        <v>529000</v>
      </c>
      <c r="K152" s="22">
        <v>445000</v>
      </c>
      <c r="L152" s="22">
        <v>625000</v>
      </c>
      <c r="M152" s="22">
        <v>615000</v>
      </c>
      <c r="N152" s="22">
        <v>465000</v>
      </c>
      <c r="O152" s="23">
        <v>35</v>
      </c>
      <c r="P152" s="23">
        <v>35</v>
      </c>
      <c r="Q152" s="23">
        <v>46</v>
      </c>
      <c r="R152" s="22">
        <v>600</v>
      </c>
      <c r="S152" s="22">
        <v>535</v>
      </c>
      <c r="T152" s="24">
        <v>2</v>
      </c>
      <c r="U152" s="24">
        <v>-0.10000000000000009</v>
      </c>
      <c r="V152" s="24">
        <v>2.1</v>
      </c>
      <c r="W152" s="24">
        <v>4</v>
      </c>
      <c r="X152" s="25">
        <v>5.8979206049149337E-2</v>
      </c>
      <c r="Y152" s="24">
        <v>0.7</v>
      </c>
      <c r="Z152" s="24">
        <v>-0.20000000000000007</v>
      </c>
      <c r="AA152" s="24">
        <v>0.9</v>
      </c>
      <c r="AB152" s="24">
        <v>1.5</v>
      </c>
      <c r="AC152" s="26">
        <v>0.3047294002925402</v>
      </c>
      <c r="AD152" s="24">
        <v>5.1667260498318512</v>
      </c>
      <c r="AE152" s="6">
        <v>5</v>
      </c>
      <c r="AF152" s="6">
        <v>7</v>
      </c>
      <c r="AG152" s="6">
        <v>4</v>
      </c>
      <c r="AH152" s="27">
        <v>1.1200000000000001</v>
      </c>
      <c r="AI152" s="28">
        <v>610000</v>
      </c>
      <c r="AJ152" s="28">
        <v>495000</v>
      </c>
      <c r="AK152" s="28">
        <v>445000</v>
      </c>
      <c r="AL152" s="29">
        <v>0.23232323232323232</v>
      </c>
      <c r="AM152" s="29">
        <v>0.3707865168539326</v>
      </c>
      <c r="AN152" s="6">
        <v>2.2000000000000002</v>
      </c>
      <c r="AO152" s="27">
        <v>-1.2999999999999998</v>
      </c>
      <c r="AP152" s="6">
        <v>3.5</v>
      </c>
      <c r="AQ152" s="28">
        <v>550</v>
      </c>
      <c r="AR152" s="28">
        <v>500</v>
      </c>
      <c r="AS152" s="25">
        <v>0.1</v>
      </c>
      <c r="AT152" s="30">
        <v>1968.9600000000003</v>
      </c>
      <c r="AU152" s="24">
        <v>0.72460000000000002</v>
      </c>
      <c r="AV152" s="24">
        <v>0.27539999999999998</v>
      </c>
      <c r="AW152" s="24">
        <v>0.96240000000000003</v>
      </c>
      <c r="AX152" s="24">
        <v>3.61E-2</v>
      </c>
      <c r="AY152" s="24">
        <v>0.29320000000000002</v>
      </c>
      <c r="AZ152" s="24">
        <v>0.45739999999999997</v>
      </c>
      <c r="BA152" s="24">
        <v>0.21879999999999999</v>
      </c>
      <c r="BB152" s="31">
        <v>3.5</v>
      </c>
      <c r="BC152" s="23">
        <v>14</v>
      </c>
      <c r="BD152" s="32" t="s">
        <v>3649</v>
      </c>
      <c r="BE152" s="33">
        <v>116.00309558950801</v>
      </c>
      <c r="BF152" s="33">
        <v>-31.947417429565199</v>
      </c>
      <c r="BG152" s="34">
        <f t="shared" si="24"/>
        <v>84</v>
      </c>
      <c r="BH152" s="34">
        <f t="shared" si="25"/>
        <v>80</v>
      </c>
      <c r="BI152" s="34">
        <f t="shared" si="26"/>
        <v>100</v>
      </c>
      <c r="BJ152" s="34">
        <f t="shared" si="27"/>
        <v>100</v>
      </c>
      <c r="BK152" s="34">
        <f t="shared" si="28"/>
        <v>100</v>
      </c>
      <c r="BL152" s="34">
        <f t="shared" si="29"/>
        <v>55</v>
      </c>
      <c r="BM152" s="35">
        <f t="shared" si="30"/>
        <v>100</v>
      </c>
      <c r="BN152" s="34">
        <f t="shared" si="31"/>
        <v>98</v>
      </c>
      <c r="BO152" s="35">
        <f t="shared" si="32"/>
        <v>64</v>
      </c>
      <c r="BP152" s="35">
        <f t="shared" si="33"/>
        <v>100</v>
      </c>
      <c r="BQ152" s="35">
        <f t="shared" si="34"/>
        <v>35</v>
      </c>
      <c r="BR152" s="35">
        <f t="shared" si="35"/>
        <v>65</v>
      </c>
    </row>
    <row r="153" spans="2:70" x14ac:dyDescent="0.3">
      <c r="B153" s="6" t="s">
        <v>1037</v>
      </c>
      <c r="C153" s="6">
        <v>106021116</v>
      </c>
      <c r="D153" s="6" t="s">
        <v>1038</v>
      </c>
      <c r="E153" s="6" t="s">
        <v>246</v>
      </c>
      <c r="F153" s="6" t="s">
        <v>2847</v>
      </c>
      <c r="G153" s="6" t="s">
        <v>77</v>
      </c>
      <c r="H153" s="6" t="s">
        <v>4995</v>
      </c>
      <c r="I153" s="22">
        <v>650000</v>
      </c>
      <c r="J153" s="22">
        <v>656500</v>
      </c>
      <c r="K153" s="22">
        <v>590000</v>
      </c>
      <c r="L153" s="22">
        <v>570000</v>
      </c>
      <c r="M153" s="22">
        <v>570000</v>
      </c>
      <c r="N153" s="22">
        <v>570000</v>
      </c>
      <c r="O153" s="23">
        <v>16</v>
      </c>
      <c r="P153" s="23">
        <v>21</v>
      </c>
      <c r="Q153" s="23">
        <v>39</v>
      </c>
      <c r="R153" s="22">
        <v>460</v>
      </c>
      <c r="S153" s="22">
        <v>460</v>
      </c>
      <c r="T153" s="24">
        <v>1.6</v>
      </c>
      <c r="U153" s="24">
        <v>0</v>
      </c>
      <c r="V153" s="24">
        <v>1.6</v>
      </c>
      <c r="W153" s="24">
        <v>2.2000000000000002</v>
      </c>
      <c r="X153" s="25">
        <v>3.6799999999999999E-2</v>
      </c>
      <c r="Y153" s="24">
        <v>2.9</v>
      </c>
      <c r="Z153" s="24">
        <v>-1.9</v>
      </c>
      <c r="AA153" s="24">
        <v>4.8</v>
      </c>
      <c r="AB153" s="24">
        <v>6.4</v>
      </c>
      <c r="AC153" s="26">
        <v>0.17974366989684273</v>
      </c>
      <c r="AD153" s="24">
        <v>4.8843388558924659</v>
      </c>
      <c r="AE153" s="6">
        <v>12</v>
      </c>
      <c r="AF153" s="6">
        <v>21</v>
      </c>
      <c r="AG153" s="6">
        <v>26</v>
      </c>
      <c r="AH153" s="27">
        <v>1.4883720930232558</v>
      </c>
      <c r="AI153" s="28">
        <v>530000</v>
      </c>
      <c r="AJ153" s="28">
        <v>502500</v>
      </c>
      <c r="AK153" s="28">
        <v>510000</v>
      </c>
      <c r="AL153" s="29">
        <v>5.4726368159203981E-2</v>
      </c>
      <c r="AM153" s="29">
        <v>3.9215686274509803E-2</v>
      </c>
      <c r="AN153" s="6">
        <v>1.8</v>
      </c>
      <c r="AO153" s="27">
        <v>-9.9999999999999867E-2</v>
      </c>
      <c r="AP153" s="6">
        <v>1.9</v>
      </c>
      <c r="AQ153" s="28">
        <v>470</v>
      </c>
      <c r="AR153" s="28">
        <v>440</v>
      </c>
      <c r="AS153" s="25">
        <v>6.8181818181818177E-2</v>
      </c>
      <c r="AT153" s="30">
        <v>2559.2000000000003</v>
      </c>
      <c r="AU153" s="24">
        <v>0.8206</v>
      </c>
      <c r="AV153" s="24">
        <v>0.1794</v>
      </c>
      <c r="AW153" s="24">
        <v>0.94499999999999995</v>
      </c>
      <c r="AX153" s="24">
        <v>5.0299999999999997E-2</v>
      </c>
      <c r="AY153" s="24">
        <v>0.37740000000000001</v>
      </c>
      <c r="AZ153" s="24">
        <v>0.47210000000000002</v>
      </c>
      <c r="BA153" s="24">
        <v>0.13150000000000001</v>
      </c>
      <c r="BB153" s="31">
        <v>8</v>
      </c>
      <c r="BC153" s="23">
        <v>137</v>
      </c>
      <c r="BD153" s="32" t="s">
        <v>3410</v>
      </c>
      <c r="BE153" s="33">
        <v>151.57448487900001</v>
      </c>
      <c r="BF153" s="33">
        <v>-32.678695334343601</v>
      </c>
      <c r="BG153" s="34">
        <f t="shared" si="24"/>
        <v>90</v>
      </c>
      <c r="BH153" s="34">
        <f t="shared" si="25"/>
        <v>87</v>
      </c>
      <c r="BI153" s="34">
        <f t="shared" si="26"/>
        <v>100</v>
      </c>
      <c r="BJ153" s="34">
        <f t="shared" si="27"/>
        <v>28</v>
      </c>
      <c r="BK153" s="34">
        <f t="shared" si="28"/>
        <v>79</v>
      </c>
      <c r="BL153" s="34">
        <f t="shared" si="29"/>
        <v>73</v>
      </c>
      <c r="BM153" s="35">
        <f t="shared" si="30"/>
        <v>73</v>
      </c>
      <c r="BN153" s="34">
        <f t="shared" si="31"/>
        <v>100</v>
      </c>
      <c r="BO153" s="35">
        <f t="shared" si="32"/>
        <v>100</v>
      </c>
      <c r="BP153" s="35">
        <f t="shared" si="33"/>
        <v>69</v>
      </c>
      <c r="BQ153" s="35">
        <f t="shared" si="34"/>
        <v>80</v>
      </c>
      <c r="BR153" s="35">
        <f t="shared" si="35"/>
        <v>65</v>
      </c>
    </row>
    <row r="154" spans="2:70" x14ac:dyDescent="0.3">
      <c r="B154" s="6" t="s">
        <v>778</v>
      </c>
      <c r="C154" s="6">
        <v>124011455</v>
      </c>
      <c r="D154" s="6" t="s">
        <v>193</v>
      </c>
      <c r="E154" s="6" t="s">
        <v>194</v>
      </c>
      <c r="F154" s="6" t="s">
        <v>2757</v>
      </c>
      <c r="G154" s="6" t="s">
        <v>77</v>
      </c>
      <c r="H154" s="6" t="s">
        <v>4995</v>
      </c>
      <c r="I154" s="22">
        <v>745000</v>
      </c>
      <c r="J154" s="22">
        <v>700000</v>
      </c>
      <c r="K154" s="22">
        <v>700000</v>
      </c>
      <c r="L154" s="22">
        <v>800000</v>
      </c>
      <c r="M154" s="22">
        <v>710000</v>
      </c>
      <c r="N154" s="22">
        <v>780000</v>
      </c>
      <c r="O154" s="23">
        <v>49</v>
      </c>
      <c r="P154" s="23">
        <v>67</v>
      </c>
      <c r="Q154" s="23">
        <v>48</v>
      </c>
      <c r="R154" s="22">
        <v>550</v>
      </c>
      <c r="S154" s="22">
        <v>460</v>
      </c>
      <c r="T154" s="24">
        <v>1.5</v>
      </c>
      <c r="U154" s="24">
        <v>0.5</v>
      </c>
      <c r="V154" s="24">
        <v>1</v>
      </c>
      <c r="W154" s="24">
        <v>2.8</v>
      </c>
      <c r="X154" s="25">
        <v>3.8389261744966444E-2</v>
      </c>
      <c r="Y154" s="24">
        <v>0.8</v>
      </c>
      <c r="Z154" s="24">
        <v>-1.4999999999999998</v>
      </c>
      <c r="AA154" s="24">
        <v>2.2999999999999998</v>
      </c>
      <c r="AB154" s="24">
        <v>4.8</v>
      </c>
      <c r="AC154" s="26">
        <v>0.32138182498130141</v>
      </c>
      <c r="AD154" s="24">
        <v>8.3716594269604734</v>
      </c>
      <c r="AE154" s="6">
        <v>10</v>
      </c>
      <c r="AF154" s="6">
        <v>17</v>
      </c>
      <c r="AG154" s="6">
        <v>15</v>
      </c>
      <c r="AH154" s="27">
        <v>2.1081081081081079</v>
      </c>
      <c r="AI154" s="28">
        <v>745000</v>
      </c>
      <c r="AJ154" s="28">
        <v>725000</v>
      </c>
      <c r="AK154" s="28">
        <v>660000</v>
      </c>
      <c r="AL154" s="29">
        <v>2.7586206896551724E-2</v>
      </c>
      <c r="AM154" s="29">
        <v>0.12878787878787878</v>
      </c>
      <c r="AN154" s="6">
        <v>1.3</v>
      </c>
      <c r="AO154" s="27">
        <v>0.10000000000000009</v>
      </c>
      <c r="AP154" s="6">
        <v>1.2</v>
      </c>
      <c r="AQ154" s="28">
        <v>470</v>
      </c>
      <c r="AR154" s="28">
        <v>420</v>
      </c>
      <c r="AS154" s="25">
        <v>0.11904761904761904</v>
      </c>
      <c r="AT154" s="30">
        <v>1711.3600000000001</v>
      </c>
      <c r="AU154" s="24">
        <v>0.68710000000000004</v>
      </c>
      <c r="AV154" s="24">
        <v>0.31290000000000001</v>
      </c>
      <c r="AW154" s="24">
        <v>0.95609999999999995</v>
      </c>
      <c r="AX154" s="24">
        <v>3.3399999999999999E-2</v>
      </c>
      <c r="AY154" s="24">
        <v>0.47010000000000002</v>
      </c>
      <c r="AZ154" s="24">
        <v>0.33810000000000001</v>
      </c>
      <c r="BA154" s="24">
        <v>0.1739</v>
      </c>
      <c r="BB154" s="31">
        <v>8</v>
      </c>
      <c r="BC154" s="23">
        <v>77</v>
      </c>
      <c r="BD154" s="32" t="s">
        <v>3196</v>
      </c>
      <c r="BE154" s="33">
        <v>150.388185440211</v>
      </c>
      <c r="BF154" s="33">
        <v>-33.729274235532401</v>
      </c>
      <c r="BG154" s="34">
        <f t="shared" si="24"/>
        <v>92</v>
      </c>
      <c r="BH154" s="34">
        <f t="shared" si="25"/>
        <v>95</v>
      </c>
      <c r="BI154" s="34">
        <f t="shared" si="26"/>
        <v>99</v>
      </c>
      <c r="BJ154" s="34">
        <f t="shared" si="27"/>
        <v>15</v>
      </c>
      <c r="BK154" s="34">
        <f t="shared" si="28"/>
        <v>91</v>
      </c>
      <c r="BL154" s="34">
        <f t="shared" si="29"/>
        <v>93</v>
      </c>
      <c r="BM154" s="35">
        <f t="shared" si="30"/>
        <v>78</v>
      </c>
      <c r="BN154" s="34">
        <f t="shared" si="31"/>
        <v>67</v>
      </c>
      <c r="BO154" s="35">
        <f t="shared" si="32"/>
        <v>53</v>
      </c>
      <c r="BP154" s="35">
        <f t="shared" si="33"/>
        <v>100</v>
      </c>
      <c r="BQ154" s="35">
        <f t="shared" si="34"/>
        <v>80</v>
      </c>
      <c r="BR154" s="35">
        <f t="shared" si="35"/>
        <v>65</v>
      </c>
    </row>
    <row r="155" spans="2:70" x14ac:dyDescent="0.3">
      <c r="B155" s="6" t="s">
        <v>423</v>
      </c>
      <c r="C155" s="6">
        <v>204031072</v>
      </c>
      <c r="D155" s="6" t="s">
        <v>424</v>
      </c>
      <c r="E155" s="6" t="s">
        <v>261</v>
      </c>
      <c r="F155" s="6" t="s">
        <v>2708</v>
      </c>
      <c r="G155" s="6" t="s">
        <v>86</v>
      </c>
      <c r="H155" s="6" t="s">
        <v>4995</v>
      </c>
      <c r="I155" s="22">
        <v>199000</v>
      </c>
      <c r="J155" s="22">
        <v>199000</v>
      </c>
      <c r="K155" s="22">
        <v>239000</v>
      </c>
      <c r="L155" s="22">
        <v>0</v>
      </c>
      <c r="M155" s="22">
        <v>140000</v>
      </c>
      <c r="N155" s="22">
        <v>345000</v>
      </c>
      <c r="O155" s="23">
        <v>69</v>
      </c>
      <c r="P155" s="23">
        <v>55</v>
      </c>
      <c r="Q155" s="23">
        <v>95</v>
      </c>
      <c r="R155" s="22">
        <v>300</v>
      </c>
      <c r="S155" s="22">
        <v>240</v>
      </c>
      <c r="T155" s="24">
        <v>0.6</v>
      </c>
      <c r="U155" s="24">
        <v>-1.1000000000000001</v>
      </c>
      <c r="V155" s="24">
        <v>1.7</v>
      </c>
      <c r="W155" s="24">
        <v>4</v>
      </c>
      <c r="X155" s="25">
        <v>7.8391959798994978E-2</v>
      </c>
      <c r="Y155" s="24">
        <v>1.7</v>
      </c>
      <c r="Z155" s="24">
        <v>-1.2</v>
      </c>
      <c r="AA155" s="24">
        <v>2.9</v>
      </c>
      <c r="AB155" s="24">
        <v>3.5</v>
      </c>
      <c r="AC155" s="26">
        <v>0.20926339285714285</v>
      </c>
      <c r="AD155" s="24">
        <v>2.6694496909340657</v>
      </c>
      <c r="AE155" s="6">
        <v>84</v>
      </c>
      <c r="AF155" s="6">
        <v>82</v>
      </c>
      <c r="AG155" s="6">
        <v>61</v>
      </c>
      <c r="AH155" s="27">
        <v>8.3076923076923084</v>
      </c>
      <c r="AI155" s="28">
        <v>400000</v>
      </c>
      <c r="AJ155" s="28">
        <v>365000</v>
      </c>
      <c r="AK155" s="28">
        <v>350000</v>
      </c>
      <c r="AL155" s="29">
        <v>9.5890410958904104E-2</v>
      </c>
      <c r="AM155" s="29">
        <v>0.14285714285714285</v>
      </c>
      <c r="AN155" s="6">
        <v>1.6</v>
      </c>
      <c r="AO155" s="27">
        <v>-0.19999999999999996</v>
      </c>
      <c r="AP155" s="6">
        <v>1.8</v>
      </c>
      <c r="AQ155" s="28">
        <v>390</v>
      </c>
      <c r="AR155" s="28">
        <v>365</v>
      </c>
      <c r="AS155" s="25">
        <v>6.8493150684931503E-2</v>
      </c>
      <c r="AT155" s="30">
        <v>1433.6000000000001</v>
      </c>
      <c r="AU155" s="24">
        <v>0.68500000000000005</v>
      </c>
      <c r="AV155" s="24">
        <v>0.315</v>
      </c>
      <c r="AW155" s="24">
        <v>0.96830000000000005</v>
      </c>
      <c r="AX155" s="24">
        <v>1.4200000000000001E-2</v>
      </c>
      <c r="AY155" s="24">
        <v>0.49690000000000001</v>
      </c>
      <c r="AZ155" s="24">
        <v>0.30259999999999998</v>
      </c>
      <c r="BA155" s="24">
        <v>0.14549999999999999</v>
      </c>
      <c r="BB155" s="31">
        <v>5</v>
      </c>
      <c r="BC155" s="23">
        <v>284</v>
      </c>
      <c r="BD155" s="32" t="s">
        <v>2919</v>
      </c>
      <c r="BE155" s="33">
        <v>147.60228385903</v>
      </c>
      <c r="BF155" s="33">
        <v>-36.364999683056602</v>
      </c>
      <c r="BG155" s="34">
        <f t="shared" si="24"/>
        <v>100</v>
      </c>
      <c r="BH155" s="34">
        <f t="shared" si="25"/>
        <v>90</v>
      </c>
      <c r="BI155" s="34">
        <f t="shared" si="26"/>
        <v>22</v>
      </c>
      <c r="BJ155" s="34">
        <f t="shared" si="27"/>
        <v>48</v>
      </c>
      <c r="BK155" s="34">
        <f t="shared" si="28"/>
        <v>56</v>
      </c>
      <c r="BL155" s="34">
        <f t="shared" si="29"/>
        <v>99</v>
      </c>
      <c r="BM155" s="35">
        <f t="shared" si="30"/>
        <v>100</v>
      </c>
      <c r="BN155" s="34">
        <f t="shared" si="31"/>
        <v>100</v>
      </c>
      <c r="BO155" s="35">
        <f t="shared" si="32"/>
        <v>100</v>
      </c>
      <c r="BP155" s="35">
        <f t="shared" si="33"/>
        <v>88</v>
      </c>
      <c r="BQ155" s="35">
        <f t="shared" si="34"/>
        <v>50</v>
      </c>
      <c r="BR155" s="35">
        <f t="shared" si="35"/>
        <v>65</v>
      </c>
    </row>
    <row r="156" spans="2:70" x14ac:dyDescent="0.3">
      <c r="B156" s="6" t="s">
        <v>182</v>
      </c>
      <c r="C156" s="6">
        <v>209031213</v>
      </c>
      <c r="D156" s="6" t="s">
        <v>102</v>
      </c>
      <c r="E156" s="6" t="s">
        <v>103</v>
      </c>
      <c r="F156" s="6" t="s">
        <v>689</v>
      </c>
      <c r="G156" s="6" t="s">
        <v>86</v>
      </c>
      <c r="H156" s="6" t="s">
        <v>4995</v>
      </c>
      <c r="I156" s="22">
        <v>609000</v>
      </c>
      <c r="J156" s="22">
        <v>645000</v>
      </c>
      <c r="K156" s="22">
        <v>425250</v>
      </c>
      <c r="L156" s="22">
        <v>620000</v>
      </c>
      <c r="M156" s="22">
        <v>637500</v>
      </c>
      <c r="N156" s="22">
        <v>405000</v>
      </c>
      <c r="O156" s="23">
        <v>37</v>
      </c>
      <c r="P156" s="23">
        <v>37</v>
      </c>
      <c r="Q156" s="23">
        <v>15</v>
      </c>
      <c r="R156" s="22">
        <v>470</v>
      </c>
      <c r="S156" s="22">
        <v>440</v>
      </c>
      <c r="T156" s="24">
        <v>1.6</v>
      </c>
      <c r="U156" s="24">
        <v>0.5</v>
      </c>
      <c r="V156" s="24">
        <v>1.1000000000000001</v>
      </c>
      <c r="W156" s="24">
        <v>2.1</v>
      </c>
      <c r="X156" s="25">
        <v>4.0131362889983577E-2</v>
      </c>
      <c r="Y156" s="24">
        <v>2.9</v>
      </c>
      <c r="Z156" s="24">
        <v>-1.1000000000000001</v>
      </c>
      <c r="AA156" s="24">
        <v>4</v>
      </c>
      <c r="AB156" s="24">
        <v>2.9</v>
      </c>
      <c r="AC156" s="26">
        <v>0.16430808815303721</v>
      </c>
      <c r="AD156" s="24">
        <v>4.0942563700981864</v>
      </c>
      <c r="AE156" s="6">
        <v>13</v>
      </c>
      <c r="AF156" s="6">
        <v>19</v>
      </c>
      <c r="AG156" s="6">
        <v>22</v>
      </c>
      <c r="AH156" s="27">
        <v>1.9793814432989689</v>
      </c>
      <c r="AI156" s="28">
        <v>765000</v>
      </c>
      <c r="AJ156" s="28">
        <v>800000</v>
      </c>
      <c r="AK156" s="28">
        <v>770000</v>
      </c>
      <c r="AL156" s="29">
        <v>-4.3749999999999997E-2</v>
      </c>
      <c r="AM156" s="29">
        <v>-6.4935064935064939E-3</v>
      </c>
      <c r="AN156" s="6">
        <v>2.5</v>
      </c>
      <c r="AO156" s="27">
        <v>-0.39999999999999991</v>
      </c>
      <c r="AP156" s="6">
        <v>2.9</v>
      </c>
      <c r="AQ156" s="28">
        <v>575</v>
      </c>
      <c r="AR156" s="28">
        <v>500</v>
      </c>
      <c r="AS156" s="25">
        <v>0.15</v>
      </c>
      <c r="AT156" s="30">
        <v>2860.4800000000005</v>
      </c>
      <c r="AU156" s="24">
        <v>0.86339999999999995</v>
      </c>
      <c r="AV156" s="24">
        <v>0.1366</v>
      </c>
      <c r="AW156" s="24">
        <v>0.95699999999999996</v>
      </c>
      <c r="AX156" s="24">
        <v>2.5100000000000001E-2</v>
      </c>
      <c r="AY156" s="24">
        <v>0.42580000000000001</v>
      </c>
      <c r="AZ156" s="24">
        <v>0.48230000000000001</v>
      </c>
      <c r="BA156" s="24">
        <v>6.4100000000000004E-2</v>
      </c>
      <c r="BB156" s="31">
        <v>8</v>
      </c>
      <c r="BC156" s="23">
        <v>22</v>
      </c>
      <c r="BD156" s="32" t="s">
        <v>2749</v>
      </c>
      <c r="BE156" s="33">
        <v>145.12267591950101</v>
      </c>
      <c r="BF156" s="33">
        <v>-37.656827018646503</v>
      </c>
      <c r="BG156" s="34">
        <f t="shared" si="24"/>
        <v>90</v>
      </c>
      <c r="BH156" s="34">
        <f t="shared" si="25"/>
        <v>75</v>
      </c>
      <c r="BI156" s="34">
        <f t="shared" si="26"/>
        <v>100</v>
      </c>
      <c r="BJ156" s="34">
        <f t="shared" si="27"/>
        <v>1</v>
      </c>
      <c r="BK156" s="34">
        <f t="shared" si="28"/>
        <v>100</v>
      </c>
      <c r="BL156" s="34">
        <f t="shared" si="29"/>
        <v>84</v>
      </c>
      <c r="BM156" s="35">
        <f t="shared" si="30"/>
        <v>84</v>
      </c>
      <c r="BN156" s="34">
        <f t="shared" si="31"/>
        <v>100</v>
      </c>
      <c r="BO156" s="35">
        <f t="shared" si="32"/>
        <v>100</v>
      </c>
      <c r="BP156" s="35">
        <f t="shared" si="33"/>
        <v>69</v>
      </c>
      <c r="BQ156" s="35">
        <f t="shared" si="34"/>
        <v>80</v>
      </c>
      <c r="BR156" s="35">
        <f t="shared" si="35"/>
        <v>65</v>
      </c>
    </row>
    <row r="157" spans="2:70" x14ac:dyDescent="0.3">
      <c r="B157" s="6" t="s">
        <v>212</v>
      </c>
      <c r="C157" s="6">
        <v>211011257</v>
      </c>
      <c r="D157" s="6" t="s">
        <v>110</v>
      </c>
      <c r="E157" s="6" t="s">
        <v>85</v>
      </c>
      <c r="F157" s="6" t="s">
        <v>689</v>
      </c>
      <c r="G157" s="6" t="s">
        <v>86</v>
      </c>
      <c r="H157" s="6" t="s">
        <v>4995</v>
      </c>
      <c r="I157" s="22">
        <v>670000</v>
      </c>
      <c r="J157" s="22">
        <v>700000</v>
      </c>
      <c r="K157" s="22">
        <v>765000</v>
      </c>
      <c r="L157" s="22">
        <v>831000</v>
      </c>
      <c r="M157" s="22">
        <v>775000</v>
      </c>
      <c r="N157" s="22">
        <v>765000</v>
      </c>
      <c r="O157" s="23">
        <v>15</v>
      </c>
      <c r="P157" s="23">
        <v>15</v>
      </c>
      <c r="Q157" s="23">
        <v>21</v>
      </c>
      <c r="R157" s="22">
        <v>600</v>
      </c>
      <c r="S157" s="22">
        <v>600</v>
      </c>
      <c r="T157" s="24">
        <v>2.5</v>
      </c>
      <c r="U157" s="24">
        <v>0.60000000000000009</v>
      </c>
      <c r="V157" s="24">
        <v>1.9</v>
      </c>
      <c r="W157" s="24">
        <v>1.1000000000000001</v>
      </c>
      <c r="X157" s="25">
        <v>4.6567164179104475E-2</v>
      </c>
      <c r="Y157" s="24">
        <v>0.7</v>
      </c>
      <c r="Z157" s="24">
        <v>-0.20000000000000007</v>
      </c>
      <c r="AA157" s="24">
        <v>0.9</v>
      </c>
      <c r="AB157" s="24">
        <v>0.9</v>
      </c>
      <c r="AC157" s="26">
        <v>0.23444826508283836</v>
      </c>
      <c r="AD157" s="24">
        <v>5.0346262053045416</v>
      </c>
      <c r="AE157" s="6">
        <v>165</v>
      </c>
      <c r="AF157" s="6">
        <v>188</v>
      </c>
      <c r="AG157" s="6">
        <v>164</v>
      </c>
      <c r="AH157" s="27">
        <v>3.4680851063829787</v>
      </c>
      <c r="AI157" s="28">
        <v>691550</v>
      </c>
      <c r="AJ157" s="28">
        <v>685000</v>
      </c>
      <c r="AK157" s="28">
        <v>655000</v>
      </c>
      <c r="AL157" s="29">
        <v>9.5620437956204386E-3</v>
      </c>
      <c r="AM157" s="29">
        <v>5.5801526717557254E-2</v>
      </c>
      <c r="AN157" s="6">
        <v>2.6</v>
      </c>
      <c r="AO157" s="27">
        <v>-0.10000000000000009</v>
      </c>
      <c r="AP157" s="6">
        <v>2.7</v>
      </c>
      <c r="AQ157" s="28">
        <v>570</v>
      </c>
      <c r="AR157" s="28">
        <v>515</v>
      </c>
      <c r="AS157" s="25">
        <v>0.10679611650485436</v>
      </c>
      <c r="AT157" s="30">
        <v>2559.2000000000003</v>
      </c>
      <c r="AU157" s="24">
        <v>0.83889999999999998</v>
      </c>
      <c r="AV157" s="24">
        <v>0.16109999999999999</v>
      </c>
      <c r="AW157" s="24">
        <v>0.88790000000000002</v>
      </c>
      <c r="AX157" s="24">
        <v>0.1106</v>
      </c>
      <c r="AY157" s="24">
        <v>0.31869999999999998</v>
      </c>
      <c r="AZ157" s="24">
        <v>0.4899</v>
      </c>
      <c r="BA157" s="24">
        <v>0.12620000000000001</v>
      </c>
      <c r="BB157" s="31">
        <v>7.5</v>
      </c>
      <c r="BC157" s="23">
        <v>28</v>
      </c>
      <c r="BD157" s="32" t="s">
        <v>2770</v>
      </c>
      <c r="BE157" s="33">
        <v>145.25773771357299</v>
      </c>
      <c r="BF157" s="33">
        <v>-37.907777782327699</v>
      </c>
      <c r="BG157" s="34">
        <f t="shared" si="24"/>
        <v>75</v>
      </c>
      <c r="BH157" s="34">
        <f t="shared" si="25"/>
        <v>74</v>
      </c>
      <c r="BI157" s="34">
        <f t="shared" si="26"/>
        <v>82</v>
      </c>
      <c r="BJ157" s="34">
        <f t="shared" si="27"/>
        <v>6</v>
      </c>
      <c r="BK157" s="34">
        <f t="shared" si="28"/>
        <v>100</v>
      </c>
      <c r="BL157" s="34">
        <f t="shared" si="29"/>
        <v>60</v>
      </c>
      <c r="BM157" s="35">
        <f t="shared" si="30"/>
        <v>100</v>
      </c>
      <c r="BN157" s="34">
        <f t="shared" si="31"/>
        <v>100</v>
      </c>
      <c r="BO157" s="35">
        <f t="shared" si="32"/>
        <v>100</v>
      </c>
      <c r="BP157" s="35">
        <f t="shared" si="33"/>
        <v>100</v>
      </c>
      <c r="BQ157" s="35">
        <f t="shared" si="34"/>
        <v>75</v>
      </c>
      <c r="BR157" s="35">
        <f t="shared" si="35"/>
        <v>65</v>
      </c>
    </row>
    <row r="158" spans="2:70" x14ac:dyDescent="0.3">
      <c r="B158" s="6" t="s">
        <v>459</v>
      </c>
      <c r="C158" s="6">
        <v>301011004</v>
      </c>
      <c r="D158" s="6" t="s">
        <v>459</v>
      </c>
      <c r="E158" s="6" t="s">
        <v>460</v>
      </c>
      <c r="F158" s="6" t="s">
        <v>2780</v>
      </c>
      <c r="G158" s="6" t="s">
        <v>97</v>
      </c>
      <c r="H158" s="6" t="s">
        <v>4995</v>
      </c>
      <c r="I158" s="22">
        <v>595000</v>
      </c>
      <c r="J158" s="22">
        <v>586500</v>
      </c>
      <c r="K158" s="22">
        <v>525300</v>
      </c>
      <c r="L158" s="22">
        <v>590000</v>
      </c>
      <c r="M158" s="22">
        <v>580000</v>
      </c>
      <c r="N158" s="22">
        <v>525000</v>
      </c>
      <c r="O158" s="23">
        <v>21</v>
      </c>
      <c r="P158" s="23">
        <v>17</v>
      </c>
      <c r="Q158" s="23">
        <v>20</v>
      </c>
      <c r="R158" s="22">
        <v>550</v>
      </c>
      <c r="S158" s="22">
        <v>525</v>
      </c>
      <c r="T158" s="24">
        <v>1.5</v>
      </c>
      <c r="U158" s="24">
        <v>-0.19999999999999996</v>
      </c>
      <c r="V158" s="24">
        <v>1.7</v>
      </c>
      <c r="W158" s="24">
        <v>1.8</v>
      </c>
      <c r="X158" s="25">
        <v>4.80672268907563E-2</v>
      </c>
      <c r="Y158" s="24">
        <v>1.8</v>
      </c>
      <c r="Z158" s="24">
        <v>-0.59999999999999987</v>
      </c>
      <c r="AA158" s="24">
        <v>2.4</v>
      </c>
      <c r="AB158" s="24">
        <v>2.4</v>
      </c>
      <c r="AC158" s="26">
        <v>0.28254972875226037</v>
      </c>
      <c r="AD158" s="24">
        <v>5.878219881384438</v>
      </c>
      <c r="AE158" s="6">
        <v>19</v>
      </c>
      <c r="AF158" s="6">
        <v>19</v>
      </c>
      <c r="AG158" s="6">
        <v>28</v>
      </c>
      <c r="AH158" s="27">
        <v>2.1904761904761907</v>
      </c>
      <c r="AI158" s="28">
        <v>640000</v>
      </c>
      <c r="AJ158" s="28">
        <v>569000</v>
      </c>
      <c r="AK158" s="28">
        <v>490000</v>
      </c>
      <c r="AL158" s="29">
        <v>0.12478031634446397</v>
      </c>
      <c r="AM158" s="29">
        <v>0.30612244897959184</v>
      </c>
      <c r="AN158" s="6">
        <v>1.6</v>
      </c>
      <c r="AO158" s="27">
        <v>-0.60000000000000009</v>
      </c>
      <c r="AP158" s="6">
        <v>2.2000000000000002</v>
      </c>
      <c r="AQ158" s="28">
        <v>555</v>
      </c>
      <c r="AR158" s="28">
        <v>530</v>
      </c>
      <c r="AS158" s="25">
        <v>4.716981132075472E-2</v>
      </c>
      <c r="AT158" s="30">
        <v>1946.5600000000002</v>
      </c>
      <c r="AU158" s="24">
        <v>0.73370000000000002</v>
      </c>
      <c r="AV158" s="24">
        <v>0.26629999999999998</v>
      </c>
      <c r="AW158" s="24">
        <v>0.7742</v>
      </c>
      <c r="AX158" s="24">
        <v>0.18940000000000001</v>
      </c>
      <c r="AY158" s="24">
        <v>0.30209999999999998</v>
      </c>
      <c r="AZ158" s="24">
        <v>0.4209</v>
      </c>
      <c r="BA158" s="24">
        <v>0.25950000000000001</v>
      </c>
      <c r="BB158" s="31">
        <v>4</v>
      </c>
      <c r="BC158" s="23">
        <v>18</v>
      </c>
      <c r="BD158" s="32" t="s">
        <v>3776</v>
      </c>
      <c r="BE158" s="33">
        <v>153.19247289464499</v>
      </c>
      <c r="BF158" s="33">
        <v>-27.5385429526746</v>
      </c>
      <c r="BG158" s="34">
        <f t="shared" si="24"/>
        <v>92</v>
      </c>
      <c r="BH158" s="34">
        <f t="shared" si="25"/>
        <v>90</v>
      </c>
      <c r="BI158" s="34">
        <f t="shared" si="26"/>
        <v>98</v>
      </c>
      <c r="BJ158" s="34">
        <f t="shared" si="27"/>
        <v>63</v>
      </c>
      <c r="BK158" s="34">
        <f t="shared" si="28"/>
        <v>100</v>
      </c>
      <c r="BL158" s="34">
        <f t="shared" si="29"/>
        <v>56</v>
      </c>
      <c r="BM158" s="35">
        <f t="shared" si="30"/>
        <v>100</v>
      </c>
      <c r="BN158" s="34">
        <f t="shared" si="31"/>
        <v>91</v>
      </c>
      <c r="BO158" s="35">
        <f t="shared" si="32"/>
        <v>79</v>
      </c>
      <c r="BP158" s="35">
        <f t="shared" si="33"/>
        <v>87</v>
      </c>
      <c r="BQ158" s="35">
        <f t="shared" si="34"/>
        <v>40</v>
      </c>
      <c r="BR158" s="35">
        <f t="shared" si="35"/>
        <v>65</v>
      </c>
    </row>
    <row r="159" spans="2:70" x14ac:dyDescent="0.3">
      <c r="B159" s="6" t="s">
        <v>2479</v>
      </c>
      <c r="C159" s="6">
        <v>310031283</v>
      </c>
      <c r="D159" s="6" t="s">
        <v>560</v>
      </c>
      <c r="E159" s="6" t="s">
        <v>561</v>
      </c>
      <c r="F159" s="6" t="s">
        <v>2780</v>
      </c>
      <c r="G159" s="6" t="s">
        <v>97</v>
      </c>
      <c r="H159" s="6" t="s">
        <v>4995</v>
      </c>
      <c r="I159" s="22">
        <v>449999</v>
      </c>
      <c r="J159" s="22">
        <v>449999</v>
      </c>
      <c r="K159" s="22">
        <v>410000</v>
      </c>
      <c r="L159" s="22">
        <v>469000</v>
      </c>
      <c r="M159" s="22">
        <v>456000</v>
      </c>
      <c r="N159" s="22">
        <v>415000</v>
      </c>
      <c r="O159" s="23">
        <v>18</v>
      </c>
      <c r="P159" s="23">
        <v>19</v>
      </c>
      <c r="Q159" s="23">
        <v>23</v>
      </c>
      <c r="R159" s="22">
        <v>370</v>
      </c>
      <c r="S159" s="22">
        <v>350</v>
      </c>
      <c r="T159" s="24">
        <v>1.7</v>
      </c>
      <c r="U159" s="24">
        <v>-0.19999999999999996</v>
      </c>
      <c r="V159" s="24">
        <v>1.9</v>
      </c>
      <c r="W159" s="24">
        <v>2.2000000000000002</v>
      </c>
      <c r="X159" s="25">
        <v>4.2755650568112376E-2</v>
      </c>
      <c r="Y159" s="24">
        <v>1.8</v>
      </c>
      <c r="Z159" s="24">
        <v>-0.7</v>
      </c>
      <c r="AA159" s="24">
        <v>2.5</v>
      </c>
      <c r="AB159" s="24">
        <v>3.8</v>
      </c>
      <c r="AC159" s="26">
        <v>0.23462865259740259</v>
      </c>
      <c r="AD159" s="24">
        <v>5.4876641912774726</v>
      </c>
      <c r="AE159" s="6">
        <v>30</v>
      </c>
      <c r="AF159" s="6">
        <v>24</v>
      </c>
      <c r="AG159" s="6">
        <v>25</v>
      </c>
      <c r="AH159" s="27">
        <v>2.2857142857142856</v>
      </c>
      <c r="AI159" s="28">
        <v>485000</v>
      </c>
      <c r="AJ159" s="28">
        <v>390000</v>
      </c>
      <c r="AK159" s="28">
        <v>315000</v>
      </c>
      <c r="AL159" s="29">
        <v>0.24358974358974358</v>
      </c>
      <c r="AM159" s="29">
        <v>0.53968253968253965</v>
      </c>
      <c r="AN159" s="6">
        <v>2</v>
      </c>
      <c r="AO159" s="27">
        <v>-0.5</v>
      </c>
      <c r="AP159" s="6">
        <v>2.5</v>
      </c>
      <c r="AQ159" s="28">
        <v>450</v>
      </c>
      <c r="AR159" s="28">
        <v>420</v>
      </c>
      <c r="AS159" s="25">
        <v>7.1428571428571425E-2</v>
      </c>
      <c r="AT159" s="30">
        <v>1576.96</v>
      </c>
      <c r="AU159" s="24">
        <v>0.68330000000000002</v>
      </c>
      <c r="AV159" s="24">
        <v>0.31669999999999998</v>
      </c>
      <c r="AW159" s="24">
        <v>0.80079999999999996</v>
      </c>
      <c r="AX159" s="24">
        <v>0.1915</v>
      </c>
      <c r="AY159" s="24">
        <v>0.23530000000000001</v>
      </c>
      <c r="AZ159" s="24">
        <v>0.27689999999999998</v>
      </c>
      <c r="BA159" s="24">
        <v>0.46660000000000001</v>
      </c>
      <c r="BB159" s="31">
        <v>3</v>
      </c>
      <c r="BC159" s="23">
        <v>31</v>
      </c>
      <c r="BD159" s="32" t="s">
        <v>4766</v>
      </c>
      <c r="BE159" s="33">
        <v>152.73681940011801</v>
      </c>
      <c r="BF159" s="33">
        <v>-27.5918519239079</v>
      </c>
      <c r="BG159" s="34">
        <f t="shared" si="24"/>
        <v>88</v>
      </c>
      <c r="BH159" s="34">
        <f t="shared" si="25"/>
        <v>84</v>
      </c>
      <c r="BI159" s="34">
        <f t="shared" si="26"/>
        <v>96</v>
      </c>
      <c r="BJ159" s="34">
        <f t="shared" si="27"/>
        <v>100</v>
      </c>
      <c r="BK159" s="34">
        <f t="shared" si="28"/>
        <v>100</v>
      </c>
      <c r="BL159" s="34">
        <f t="shared" si="29"/>
        <v>42</v>
      </c>
      <c r="BM159" s="35">
        <f t="shared" si="30"/>
        <v>93</v>
      </c>
      <c r="BN159" s="34">
        <f t="shared" si="31"/>
        <v>95</v>
      </c>
      <c r="BO159" s="35">
        <f t="shared" si="32"/>
        <v>100</v>
      </c>
      <c r="BP159" s="35">
        <f t="shared" si="33"/>
        <v>87</v>
      </c>
      <c r="BQ159" s="35">
        <f t="shared" si="34"/>
        <v>30</v>
      </c>
      <c r="BR159" s="35">
        <f t="shared" si="35"/>
        <v>65</v>
      </c>
    </row>
    <row r="160" spans="2:70" x14ac:dyDescent="0.3">
      <c r="B160" s="6" t="s">
        <v>1307</v>
      </c>
      <c r="C160" s="6">
        <v>311061329</v>
      </c>
      <c r="D160" s="6" t="s">
        <v>1170</v>
      </c>
      <c r="E160" s="6" t="s">
        <v>611</v>
      </c>
      <c r="F160" s="6" t="s">
        <v>2780</v>
      </c>
      <c r="G160" s="6" t="s">
        <v>97</v>
      </c>
      <c r="H160" s="6" t="s">
        <v>4995</v>
      </c>
      <c r="I160" s="22">
        <v>588500</v>
      </c>
      <c r="J160" s="22">
        <v>524300</v>
      </c>
      <c r="K160" s="22">
        <v>449000</v>
      </c>
      <c r="L160" s="22">
        <v>600000</v>
      </c>
      <c r="M160" s="22">
        <v>550000</v>
      </c>
      <c r="N160" s="22">
        <v>490000</v>
      </c>
      <c r="O160" s="23">
        <v>20</v>
      </c>
      <c r="P160" s="23">
        <v>20</v>
      </c>
      <c r="Q160" s="23">
        <v>20</v>
      </c>
      <c r="R160" s="22">
        <v>435</v>
      </c>
      <c r="S160" s="22">
        <v>520</v>
      </c>
      <c r="T160" s="24">
        <v>2.7</v>
      </c>
      <c r="U160" s="24">
        <v>-0.59999999999999964</v>
      </c>
      <c r="V160" s="24">
        <v>3.3</v>
      </c>
      <c r="W160" s="24">
        <v>4</v>
      </c>
      <c r="X160" s="25">
        <v>3.8436703483432456E-2</v>
      </c>
      <c r="Y160" s="24">
        <v>1.9</v>
      </c>
      <c r="Z160" s="24">
        <v>-1.5</v>
      </c>
      <c r="AA160" s="24">
        <v>3.4</v>
      </c>
      <c r="AB160" s="24">
        <v>3.1</v>
      </c>
      <c r="AC160" s="26">
        <v>0.19076269997193376</v>
      </c>
      <c r="AD160" s="24">
        <v>4.9630348776959776</v>
      </c>
      <c r="AE160" s="6">
        <v>52</v>
      </c>
      <c r="AF160" s="6">
        <v>64</v>
      </c>
      <c r="AG160" s="6">
        <v>61</v>
      </c>
      <c r="AH160" s="27">
        <v>1.1835616438356165</v>
      </c>
      <c r="AI160" s="28">
        <v>465000</v>
      </c>
      <c r="AJ160" s="28">
        <v>383600</v>
      </c>
      <c r="AK160" s="28">
        <v>295000</v>
      </c>
      <c r="AL160" s="29">
        <v>0.2122002085505735</v>
      </c>
      <c r="AM160" s="29">
        <v>0.57627118644067798</v>
      </c>
      <c r="AN160" s="6">
        <v>2.5</v>
      </c>
      <c r="AO160" s="27">
        <v>-0.20000000000000018</v>
      </c>
      <c r="AP160" s="6">
        <v>2.7</v>
      </c>
      <c r="AQ160" s="28">
        <v>450</v>
      </c>
      <c r="AR160" s="28">
        <v>420</v>
      </c>
      <c r="AS160" s="25">
        <v>7.1428571428571425E-2</v>
      </c>
      <c r="AT160" s="30">
        <v>2280.3200000000002</v>
      </c>
      <c r="AU160" s="24">
        <v>0.81100000000000005</v>
      </c>
      <c r="AV160" s="24">
        <v>0.189</v>
      </c>
      <c r="AW160" s="24">
        <v>0.86950000000000005</v>
      </c>
      <c r="AX160" s="24">
        <v>8.72E-2</v>
      </c>
      <c r="AY160" s="24">
        <v>0.28189999999999998</v>
      </c>
      <c r="AZ160" s="24">
        <v>0.4778</v>
      </c>
      <c r="BA160" s="24">
        <v>0.22570000000000001</v>
      </c>
      <c r="BB160" s="31">
        <v>6</v>
      </c>
      <c r="BC160" s="23">
        <v>22</v>
      </c>
      <c r="BD160" s="32" t="s">
        <v>3645</v>
      </c>
      <c r="BE160" s="33">
        <v>153.162049724995</v>
      </c>
      <c r="BF160" s="33">
        <v>-27.626670443660299</v>
      </c>
      <c r="BG160" s="34">
        <f t="shared" si="24"/>
        <v>72</v>
      </c>
      <c r="BH160" s="34">
        <f t="shared" si="25"/>
        <v>75</v>
      </c>
      <c r="BI160" s="34">
        <f t="shared" si="26"/>
        <v>100</v>
      </c>
      <c r="BJ160" s="34">
        <f t="shared" si="27"/>
        <v>100</v>
      </c>
      <c r="BK160" s="34">
        <f t="shared" si="28"/>
        <v>100</v>
      </c>
      <c r="BL160" s="34">
        <f t="shared" si="29"/>
        <v>52</v>
      </c>
      <c r="BM160" s="35">
        <f t="shared" si="30"/>
        <v>78</v>
      </c>
      <c r="BN160" s="34">
        <f t="shared" si="31"/>
        <v>100</v>
      </c>
      <c r="BO160" s="35">
        <f t="shared" si="32"/>
        <v>100</v>
      </c>
      <c r="BP160" s="35">
        <f t="shared" si="33"/>
        <v>85</v>
      </c>
      <c r="BQ160" s="35">
        <f t="shared" si="34"/>
        <v>60</v>
      </c>
      <c r="BR160" s="35">
        <f t="shared" si="35"/>
        <v>65</v>
      </c>
    </row>
    <row r="161" spans="2:70" x14ac:dyDescent="0.3">
      <c r="B161" s="6" t="s">
        <v>2625</v>
      </c>
      <c r="C161" s="6">
        <v>313021573</v>
      </c>
      <c r="D161" s="6" t="s">
        <v>1278</v>
      </c>
      <c r="E161" s="6" t="s">
        <v>628</v>
      </c>
      <c r="F161" s="6" t="s">
        <v>2780</v>
      </c>
      <c r="G161" s="6" t="s">
        <v>97</v>
      </c>
      <c r="H161" s="6" t="s">
        <v>4995</v>
      </c>
      <c r="I161" s="22">
        <v>349000</v>
      </c>
      <c r="J161" s="22">
        <v>349000</v>
      </c>
      <c r="K161" s="22">
        <v>145000</v>
      </c>
      <c r="L161" s="22">
        <v>405000</v>
      </c>
      <c r="M161" s="22">
        <v>405000</v>
      </c>
      <c r="N161" s="22">
        <v>135000</v>
      </c>
      <c r="O161" s="23">
        <v>20</v>
      </c>
      <c r="P161" s="23">
        <v>20</v>
      </c>
      <c r="Q161" s="23">
        <v>30</v>
      </c>
      <c r="R161" s="22">
        <v>425</v>
      </c>
      <c r="S161" s="22">
        <v>420</v>
      </c>
      <c r="T161" s="24">
        <v>1.4</v>
      </c>
      <c r="U161" s="24">
        <v>-0.10000000000000009</v>
      </c>
      <c r="V161" s="24">
        <v>1.5</v>
      </c>
      <c r="W161" s="24">
        <v>0.9</v>
      </c>
      <c r="X161" s="25">
        <v>6.3323782234957021E-2</v>
      </c>
      <c r="Y161" s="24">
        <v>0.3</v>
      </c>
      <c r="Z161" s="24">
        <v>-0.3</v>
      </c>
      <c r="AA161" s="24">
        <v>0.6</v>
      </c>
      <c r="AB161" s="24">
        <v>1</v>
      </c>
      <c r="AC161" s="26">
        <v>0.29189560439560436</v>
      </c>
      <c r="AD161" s="24">
        <v>4.6095731191885028</v>
      </c>
      <c r="AE161" s="6">
        <v>33</v>
      </c>
      <c r="AF161" s="6">
        <v>29</v>
      </c>
      <c r="AG161" s="6">
        <v>21</v>
      </c>
      <c r="AH161" s="27">
        <v>2.4657534246575343</v>
      </c>
      <c r="AI161" s="28">
        <v>510000</v>
      </c>
      <c r="AJ161" s="28">
        <v>415000</v>
      </c>
      <c r="AK161" s="28">
        <v>370000</v>
      </c>
      <c r="AL161" s="29">
        <v>0.2289156626506024</v>
      </c>
      <c r="AM161" s="29">
        <v>0.3783783783783784</v>
      </c>
      <c r="AN161" s="6">
        <v>1.5</v>
      </c>
      <c r="AO161" s="27">
        <v>-0.10000000000000009</v>
      </c>
      <c r="AP161" s="6">
        <v>1.6</v>
      </c>
      <c r="AQ161" s="28">
        <v>490</v>
      </c>
      <c r="AR161" s="28">
        <v>450</v>
      </c>
      <c r="AS161" s="25">
        <v>8.8888888888888892E-2</v>
      </c>
      <c r="AT161" s="30">
        <v>1456.0000000000002</v>
      </c>
      <c r="AU161" s="24">
        <v>0.68720000000000003</v>
      </c>
      <c r="AV161" s="24">
        <v>0.31280000000000002</v>
      </c>
      <c r="AW161" s="24">
        <v>0.83240000000000003</v>
      </c>
      <c r="AX161" s="24">
        <v>0.1459</v>
      </c>
      <c r="AY161" s="24">
        <v>0.246</v>
      </c>
      <c r="AZ161" s="24">
        <v>0.3861</v>
      </c>
      <c r="BA161" s="24">
        <v>0.3251</v>
      </c>
      <c r="BB161" s="31">
        <v>1</v>
      </c>
      <c r="BC161" s="23">
        <v>47</v>
      </c>
      <c r="BD161" s="32" t="s">
        <v>4919</v>
      </c>
      <c r="BE161" s="33">
        <v>152.92463269393701</v>
      </c>
      <c r="BF161" s="33">
        <v>-27.057950299234101</v>
      </c>
      <c r="BG161" s="34">
        <f t="shared" si="24"/>
        <v>93</v>
      </c>
      <c r="BH161" s="34">
        <f t="shared" si="25"/>
        <v>92</v>
      </c>
      <c r="BI161" s="34">
        <f t="shared" si="26"/>
        <v>94</v>
      </c>
      <c r="BJ161" s="34">
        <f t="shared" si="27"/>
        <v>100</v>
      </c>
      <c r="BK161" s="34">
        <f t="shared" si="28"/>
        <v>100</v>
      </c>
      <c r="BL161" s="34">
        <f t="shared" si="29"/>
        <v>44</v>
      </c>
      <c r="BM161" s="35">
        <f t="shared" si="30"/>
        <v>100</v>
      </c>
      <c r="BN161" s="34">
        <f t="shared" si="31"/>
        <v>100</v>
      </c>
      <c r="BO161" s="35">
        <f t="shared" si="32"/>
        <v>72</v>
      </c>
      <c r="BP161" s="35">
        <f t="shared" si="33"/>
        <v>100</v>
      </c>
      <c r="BQ161" s="35">
        <f t="shared" si="34"/>
        <v>10</v>
      </c>
      <c r="BR161" s="35">
        <f t="shared" si="35"/>
        <v>65</v>
      </c>
    </row>
    <row r="162" spans="2:70" x14ac:dyDescent="0.3">
      <c r="B162" s="6" t="s">
        <v>447</v>
      </c>
      <c r="C162" s="6">
        <v>314011382</v>
      </c>
      <c r="D162" s="6" t="s">
        <v>324</v>
      </c>
      <c r="E162" s="6" t="s">
        <v>325</v>
      </c>
      <c r="F162" s="6" t="s">
        <v>2780</v>
      </c>
      <c r="G162" s="6" t="s">
        <v>97</v>
      </c>
      <c r="H162" s="6" t="s">
        <v>4995</v>
      </c>
      <c r="I162" s="22">
        <v>805800</v>
      </c>
      <c r="J162" s="22">
        <v>814500</v>
      </c>
      <c r="K162" s="22">
        <v>800000</v>
      </c>
      <c r="L162" s="22">
        <v>743550</v>
      </c>
      <c r="M162" s="22">
        <v>700000</v>
      </c>
      <c r="N162" s="22">
        <v>575000</v>
      </c>
      <c r="O162" s="23">
        <v>34</v>
      </c>
      <c r="P162" s="23">
        <v>30</v>
      </c>
      <c r="Q162" s="23">
        <v>43</v>
      </c>
      <c r="R162" s="22">
        <v>720</v>
      </c>
      <c r="S162" s="22">
        <v>660</v>
      </c>
      <c r="T162" s="24">
        <v>1.2</v>
      </c>
      <c r="U162" s="24">
        <v>0</v>
      </c>
      <c r="V162" s="24">
        <v>1.2</v>
      </c>
      <c r="W162" s="24">
        <v>1.3</v>
      </c>
      <c r="X162" s="25">
        <v>4.646314221891288E-2</v>
      </c>
      <c r="Y162" s="24">
        <v>5</v>
      </c>
      <c r="Z162" s="24">
        <v>-0.90000000000000036</v>
      </c>
      <c r="AA162" s="24">
        <v>5.9</v>
      </c>
      <c r="AB162" s="24">
        <v>5.6</v>
      </c>
      <c r="AC162" s="26">
        <v>0.28357174365114368</v>
      </c>
      <c r="AD162" s="24">
        <v>6.1031546750558654</v>
      </c>
      <c r="AE162" s="6">
        <v>26</v>
      </c>
      <c r="AF162" s="6">
        <v>35</v>
      </c>
      <c r="AG162" s="6">
        <v>32</v>
      </c>
      <c r="AH162" s="27">
        <v>6.2</v>
      </c>
      <c r="AI162" s="28">
        <v>705000</v>
      </c>
      <c r="AJ162" s="28">
        <v>585000</v>
      </c>
      <c r="AK162" s="28">
        <v>520000</v>
      </c>
      <c r="AL162" s="29">
        <v>0.20512820512820512</v>
      </c>
      <c r="AM162" s="29">
        <v>0.35576923076923078</v>
      </c>
      <c r="AN162" s="6">
        <v>1.8</v>
      </c>
      <c r="AO162" s="27">
        <v>0.19999999999999996</v>
      </c>
      <c r="AP162" s="6">
        <v>1.6</v>
      </c>
      <c r="AQ162" s="28">
        <v>680</v>
      </c>
      <c r="AR162" s="28">
        <v>660</v>
      </c>
      <c r="AS162" s="25">
        <v>3.0303030303030304E-2</v>
      </c>
      <c r="AT162" s="30">
        <v>2539.0400000000004</v>
      </c>
      <c r="AU162" s="24">
        <v>0.81269999999999998</v>
      </c>
      <c r="AV162" s="24">
        <v>0.18729999999999999</v>
      </c>
      <c r="AW162" s="24">
        <v>0.85119999999999996</v>
      </c>
      <c r="AX162" s="24">
        <v>0.13400000000000001</v>
      </c>
      <c r="AY162" s="24">
        <v>0.33400000000000002</v>
      </c>
      <c r="AZ162" s="24">
        <v>0.46689999999999998</v>
      </c>
      <c r="BA162" s="24">
        <v>0.15229999999999999</v>
      </c>
      <c r="BB162" s="31">
        <v>9</v>
      </c>
      <c r="BC162" s="23">
        <v>15</v>
      </c>
      <c r="BD162" s="32" t="s">
        <v>2940</v>
      </c>
      <c r="BE162" s="33">
        <v>152.966466426728</v>
      </c>
      <c r="BF162" s="33">
        <v>-27.353591453058002</v>
      </c>
      <c r="BG162" s="34">
        <f t="shared" si="24"/>
        <v>97</v>
      </c>
      <c r="BH162" s="34">
        <f t="shared" si="25"/>
        <v>87</v>
      </c>
      <c r="BI162" s="34">
        <f t="shared" si="26"/>
        <v>48</v>
      </c>
      <c r="BJ162" s="34">
        <f t="shared" si="27"/>
        <v>100</v>
      </c>
      <c r="BK162" s="34">
        <f t="shared" si="28"/>
        <v>100</v>
      </c>
      <c r="BL162" s="34">
        <f t="shared" si="29"/>
        <v>63</v>
      </c>
      <c r="BM162" s="35">
        <f t="shared" si="30"/>
        <v>100</v>
      </c>
      <c r="BN162" s="34">
        <f t="shared" si="31"/>
        <v>89</v>
      </c>
      <c r="BO162" s="35">
        <f t="shared" si="32"/>
        <v>78</v>
      </c>
      <c r="BP162" s="35">
        <f t="shared" si="33"/>
        <v>34</v>
      </c>
      <c r="BQ162" s="35">
        <f t="shared" si="34"/>
        <v>90</v>
      </c>
      <c r="BR162" s="35">
        <f t="shared" si="35"/>
        <v>65</v>
      </c>
    </row>
    <row r="163" spans="2:70" x14ac:dyDescent="0.3">
      <c r="B163" s="6" t="s">
        <v>2055</v>
      </c>
      <c r="C163" s="6">
        <v>316071545</v>
      </c>
      <c r="D163" s="6" t="s">
        <v>1739</v>
      </c>
      <c r="E163" s="6" t="s">
        <v>1740</v>
      </c>
      <c r="F163" s="6" t="s">
        <v>1740</v>
      </c>
      <c r="G163" s="6" t="s">
        <v>97</v>
      </c>
      <c r="H163" s="6" t="s">
        <v>4995</v>
      </c>
      <c r="I163" s="22">
        <v>767250</v>
      </c>
      <c r="J163" s="22">
        <v>767250</v>
      </c>
      <c r="K163" s="22">
        <v>645000</v>
      </c>
      <c r="L163" s="22">
        <v>750000</v>
      </c>
      <c r="M163" s="22">
        <v>790000</v>
      </c>
      <c r="N163" s="22">
        <v>790000</v>
      </c>
      <c r="O163" s="23">
        <v>71</v>
      </c>
      <c r="P163" s="23">
        <v>49</v>
      </c>
      <c r="Q163" s="23">
        <v>48</v>
      </c>
      <c r="R163" s="22">
        <v>500</v>
      </c>
      <c r="S163" s="22">
        <v>450</v>
      </c>
      <c r="T163" s="24">
        <v>1.5</v>
      </c>
      <c r="U163" s="24">
        <v>-0.10000000000000009</v>
      </c>
      <c r="V163" s="24">
        <v>1.6</v>
      </c>
      <c r="W163" s="24">
        <v>1.8</v>
      </c>
      <c r="X163" s="25">
        <v>3.3887259693711307E-2</v>
      </c>
      <c r="Y163" s="24">
        <v>0.8</v>
      </c>
      <c r="Z163" s="24">
        <v>-0.5</v>
      </c>
      <c r="AA163" s="24">
        <v>1.3</v>
      </c>
      <c r="AB163" s="24">
        <v>1.8</v>
      </c>
      <c r="AC163" s="26">
        <v>0.26275960649121333</v>
      </c>
      <c r="AD163" s="24">
        <v>7.7539349261685926</v>
      </c>
      <c r="AE163" s="6">
        <v>16</v>
      </c>
      <c r="AF163" s="6">
        <v>15</v>
      </c>
      <c r="AG163" s="6">
        <v>24</v>
      </c>
      <c r="AH163" s="27">
        <v>1.9148936170212767</v>
      </c>
      <c r="AI163" s="28">
        <v>560000</v>
      </c>
      <c r="AJ163" s="28">
        <v>487000</v>
      </c>
      <c r="AK163" s="28">
        <v>460000</v>
      </c>
      <c r="AL163" s="29">
        <v>0.14989733059548255</v>
      </c>
      <c r="AM163" s="29">
        <v>0.21739130434782608</v>
      </c>
      <c r="AN163" s="6">
        <v>1.7</v>
      </c>
      <c r="AO163" s="27">
        <v>0</v>
      </c>
      <c r="AP163" s="6">
        <v>1.7</v>
      </c>
      <c r="AQ163" s="28">
        <v>530</v>
      </c>
      <c r="AR163" s="28">
        <v>500</v>
      </c>
      <c r="AS163" s="25">
        <v>0.06</v>
      </c>
      <c r="AT163" s="30">
        <v>1902.88</v>
      </c>
      <c r="AU163" s="24">
        <v>0.78539999999999999</v>
      </c>
      <c r="AV163" s="24">
        <v>0.21460000000000001</v>
      </c>
      <c r="AW163" s="24">
        <v>0.82540000000000002</v>
      </c>
      <c r="AX163" s="24">
        <v>0.1588</v>
      </c>
      <c r="AY163" s="24">
        <v>0.36899999999999999</v>
      </c>
      <c r="AZ163" s="24">
        <v>0.40379999999999999</v>
      </c>
      <c r="BA163" s="24">
        <v>0.19980000000000001</v>
      </c>
      <c r="BB163" s="31">
        <v>5</v>
      </c>
      <c r="BC163" s="23">
        <v>97</v>
      </c>
      <c r="BD163" s="32" t="s">
        <v>4346</v>
      </c>
      <c r="BE163" s="33">
        <v>153.013481761778</v>
      </c>
      <c r="BF163" s="33">
        <v>-26.6022702610971</v>
      </c>
      <c r="BG163" s="34">
        <f t="shared" si="24"/>
        <v>92</v>
      </c>
      <c r="BH163" s="34">
        <f t="shared" si="25"/>
        <v>88</v>
      </c>
      <c r="BI163" s="34">
        <f t="shared" si="26"/>
        <v>100</v>
      </c>
      <c r="BJ163" s="34">
        <f t="shared" si="27"/>
        <v>75</v>
      </c>
      <c r="BK163" s="34">
        <f t="shared" si="28"/>
        <v>87</v>
      </c>
      <c r="BL163" s="34">
        <f t="shared" si="29"/>
        <v>71</v>
      </c>
      <c r="BM163" s="35">
        <f t="shared" si="30"/>
        <v>63</v>
      </c>
      <c r="BN163" s="34">
        <f t="shared" si="31"/>
        <v>73</v>
      </c>
      <c r="BO163" s="35">
        <f t="shared" si="32"/>
        <v>92</v>
      </c>
      <c r="BP163" s="35">
        <f t="shared" si="33"/>
        <v>100</v>
      </c>
      <c r="BQ163" s="35">
        <f t="shared" si="34"/>
        <v>50</v>
      </c>
      <c r="BR163" s="35">
        <f t="shared" si="35"/>
        <v>65</v>
      </c>
    </row>
    <row r="164" spans="2:70" x14ac:dyDescent="0.3">
      <c r="B164" s="6" t="s">
        <v>1754</v>
      </c>
      <c r="C164" s="6">
        <v>317011448</v>
      </c>
      <c r="D164" s="6" t="s">
        <v>449</v>
      </c>
      <c r="E164" s="6" t="s">
        <v>449</v>
      </c>
      <c r="F164" s="6" t="s">
        <v>2698</v>
      </c>
      <c r="G164" s="6" t="s">
        <v>97</v>
      </c>
      <c r="H164" s="6" t="s">
        <v>4995</v>
      </c>
      <c r="I164" s="22">
        <v>349000</v>
      </c>
      <c r="J164" s="22">
        <v>349000</v>
      </c>
      <c r="K164" s="22">
        <v>320000</v>
      </c>
      <c r="L164" s="22">
        <v>360500</v>
      </c>
      <c r="M164" s="22">
        <v>365000</v>
      </c>
      <c r="N164" s="22">
        <v>340000</v>
      </c>
      <c r="O164" s="23">
        <v>30</v>
      </c>
      <c r="P164" s="23">
        <v>28</v>
      </c>
      <c r="Q164" s="23">
        <v>40</v>
      </c>
      <c r="R164" s="22">
        <v>375</v>
      </c>
      <c r="S164" s="22">
        <v>350</v>
      </c>
      <c r="T164" s="24">
        <v>1.4</v>
      </c>
      <c r="U164" s="24">
        <v>-0.20000000000000018</v>
      </c>
      <c r="V164" s="24">
        <v>1.6</v>
      </c>
      <c r="W164" s="24">
        <v>1.4</v>
      </c>
      <c r="X164" s="25">
        <v>5.5873925501432664E-2</v>
      </c>
      <c r="Y164" s="24">
        <v>2.6</v>
      </c>
      <c r="Z164" s="24">
        <v>-0.60000000000000009</v>
      </c>
      <c r="AA164" s="24">
        <v>3.2</v>
      </c>
      <c r="AB164" s="24">
        <v>4.5</v>
      </c>
      <c r="AC164" s="26">
        <v>0.26281116842341329</v>
      </c>
      <c r="AD164" s="24">
        <v>4.7036460399882687</v>
      </c>
      <c r="AE164" s="6">
        <v>65</v>
      </c>
      <c r="AF164" s="6">
        <v>75</v>
      </c>
      <c r="AG164" s="6">
        <v>95</v>
      </c>
      <c r="AH164" s="27">
        <v>2.2040816326530615</v>
      </c>
      <c r="AI164" s="28">
        <v>455000</v>
      </c>
      <c r="AJ164" s="28">
        <v>380000</v>
      </c>
      <c r="AK164" s="28">
        <v>345000</v>
      </c>
      <c r="AL164" s="29">
        <v>0.19736842105263158</v>
      </c>
      <c r="AM164" s="29">
        <v>0.3188405797101449</v>
      </c>
      <c r="AN164" s="6">
        <v>1.8</v>
      </c>
      <c r="AO164" s="27">
        <v>-0.40000000000000013</v>
      </c>
      <c r="AP164" s="6">
        <v>2.2000000000000002</v>
      </c>
      <c r="AQ164" s="28">
        <v>420</v>
      </c>
      <c r="AR164" s="28">
        <v>390</v>
      </c>
      <c r="AS164" s="25">
        <v>7.6923076923076927E-2</v>
      </c>
      <c r="AT164" s="30">
        <v>1426.88</v>
      </c>
      <c r="AU164" s="24">
        <v>0.6421</v>
      </c>
      <c r="AV164" s="24">
        <v>0.3579</v>
      </c>
      <c r="AW164" s="24">
        <v>0.83069999999999999</v>
      </c>
      <c r="AX164" s="24">
        <v>0.1101</v>
      </c>
      <c r="AY164" s="24">
        <v>0.30480000000000002</v>
      </c>
      <c r="AZ164" s="24">
        <v>0.24010000000000001</v>
      </c>
      <c r="BA164" s="24">
        <v>0.41770000000000002</v>
      </c>
      <c r="BB164" s="31">
        <v>2</v>
      </c>
      <c r="BC164" s="23">
        <v>74</v>
      </c>
      <c r="BD164" s="32" t="s">
        <v>4066</v>
      </c>
      <c r="BE164" s="33">
        <v>152.27957833796401</v>
      </c>
      <c r="BF164" s="33">
        <v>-27.566573876975099</v>
      </c>
      <c r="BG164" s="34">
        <f t="shared" si="24"/>
        <v>93</v>
      </c>
      <c r="BH164" s="34">
        <f t="shared" si="25"/>
        <v>87</v>
      </c>
      <c r="BI164" s="34">
        <f t="shared" si="26"/>
        <v>97</v>
      </c>
      <c r="BJ164" s="34">
        <f t="shared" si="27"/>
        <v>99</v>
      </c>
      <c r="BK164" s="34">
        <f t="shared" si="28"/>
        <v>92</v>
      </c>
      <c r="BL164" s="34">
        <f t="shared" si="29"/>
        <v>57</v>
      </c>
      <c r="BM164" s="35">
        <f t="shared" si="30"/>
        <v>100</v>
      </c>
      <c r="BN164" s="34">
        <f t="shared" si="31"/>
        <v>100</v>
      </c>
      <c r="BO164" s="35">
        <f t="shared" si="32"/>
        <v>92</v>
      </c>
      <c r="BP164" s="35">
        <f t="shared" si="33"/>
        <v>74</v>
      </c>
      <c r="BQ164" s="35">
        <f t="shared" si="34"/>
        <v>20</v>
      </c>
      <c r="BR164" s="35">
        <f t="shared" si="35"/>
        <v>65</v>
      </c>
    </row>
    <row r="165" spans="2:70" x14ac:dyDescent="0.3">
      <c r="B165" s="6" t="s">
        <v>644</v>
      </c>
      <c r="C165" s="6">
        <v>403041071</v>
      </c>
      <c r="D165" s="6" t="s">
        <v>217</v>
      </c>
      <c r="E165" s="6" t="s">
        <v>186</v>
      </c>
      <c r="F165" s="6" t="s">
        <v>2379</v>
      </c>
      <c r="G165" s="6" t="s">
        <v>82</v>
      </c>
      <c r="H165" s="6" t="s">
        <v>4995</v>
      </c>
      <c r="I165" s="22">
        <v>651000</v>
      </c>
      <c r="J165" s="22">
        <v>651000</v>
      </c>
      <c r="K165" s="22">
        <v>484000</v>
      </c>
      <c r="L165" s="22">
        <v>651000</v>
      </c>
      <c r="M165" s="22">
        <v>627000</v>
      </c>
      <c r="N165" s="22">
        <v>446000</v>
      </c>
      <c r="O165" s="23">
        <v>22</v>
      </c>
      <c r="P165" s="23">
        <v>22</v>
      </c>
      <c r="Q165" s="23">
        <v>23</v>
      </c>
      <c r="R165" s="22">
        <v>400</v>
      </c>
      <c r="S165" s="22">
        <v>395</v>
      </c>
      <c r="T165" s="24">
        <v>2</v>
      </c>
      <c r="U165" s="24">
        <v>-0.20000000000000018</v>
      </c>
      <c r="V165" s="24">
        <v>2.2000000000000002</v>
      </c>
      <c r="W165" s="24">
        <v>1.1000000000000001</v>
      </c>
      <c r="X165" s="25">
        <v>3.195084485407066E-2</v>
      </c>
      <c r="Y165" s="24">
        <v>0.4</v>
      </c>
      <c r="Z165" s="24">
        <v>0</v>
      </c>
      <c r="AA165" s="24">
        <v>0.4</v>
      </c>
      <c r="AB165" s="24">
        <v>0.5</v>
      </c>
      <c r="AC165" s="26">
        <v>0.19764408253616886</v>
      </c>
      <c r="AD165" s="24">
        <v>6.1858796986079767</v>
      </c>
      <c r="AE165" s="6">
        <v>44</v>
      </c>
      <c r="AF165" s="6">
        <v>24</v>
      </c>
      <c r="AG165" s="6">
        <v>14</v>
      </c>
      <c r="AH165" s="27">
        <v>1.6551724137931034</v>
      </c>
      <c r="AI165" s="28">
        <v>585000</v>
      </c>
      <c r="AJ165" s="28">
        <v>500000</v>
      </c>
      <c r="AK165" s="28">
        <v>435000</v>
      </c>
      <c r="AL165" s="29">
        <v>0.17</v>
      </c>
      <c r="AM165" s="29">
        <v>0.34482758620689657</v>
      </c>
      <c r="AN165" s="6">
        <v>1.8</v>
      </c>
      <c r="AO165" s="27">
        <v>0.10000000000000009</v>
      </c>
      <c r="AP165" s="6">
        <v>1.7</v>
      </c>
      <c r="AQ165" s="28">
        <v>495</v>
      </c>
      <c r="AR165" s="28">
        <v>420</v>
      </c>
      <c r="AS165" s="25">
        <v>0.17857142857142858</v>
      </c>
      <c r="AT165" s="30">
        <v>2023.8400000000001</v>
      </c>
      <c r="AU165" s="24">
        <v>0.78620000000000001</v>
      </c>
      <c r="AV165" s="24">
        <v>0.21379999999999999</v>
      </c>
      <c r="AW165" s="24">
        <v>0.94679999999999997</v>
      </c>
      <c r="AX165" s="24">
        <v>5.1999999999999998E-2</v>
      </c>
      <c r="AY165" s="24">
        <v>0.3402</v>
      </c>
      <c r="AZ165" s="24">
        <v>0.48570000000000002</v>
      </c>
      <c r="BA165" s="24">
        <v>0.13730000000000001</v>
      </c>
      <c r="BB165" s="31">
        <v>4</v>
      </c>
      <c r="BC165" s="23">
        <v>18</v>
      </c>
      <c r="BD165" s="32" t="s">
        <v>3086</v>
      </c>
      <c r="BE165" s="33">
        <v>138.61028397895899</v>
      </c>
      <c r="BF165" s="33">
        <v>-35.079926154285801</v>
      </c>
      <c r="BG165" s="34">
        <f t="shared" si="24"/>
        <v>84</v>
      </c>
      <c r="BH165" s="34">
        <f t="shared" si="25"/>
        <v>87</v>
      </c>
      <c r="BI165" s="34">
        <f t="shared" si="26"/>
        <v>100</v>
      </c>
      <c r="BJ165" s="34">
        <f t="shared" si="27"/>
        <v>85</v>
      </c>
      <c r="BK165" s="34">
        <f t="shared" si="28"/>
        <v>100</v>
      </c>
      <c r="BL165" s="34">
        <f t="shared" si="29"/>
        <v>65</v>
      </c>
      <c r="BM165" s="35">
        <f t="shared" si="30"/>
        <v>57</v>
      </c>
      <c r="BN165" s="34">
        <f t="shared" si="31"/>
        <v>88</v>
      </c>
      <c r="BO165" s="35">
        <f t="shared" si="32"/>
        <v>100</v>
      </c>
      <c r="BP165" s="35">
        <f t="shared" si="33"/>
        <v>100</v>
      </c>
      <c r="BQ165" s="35">
        <f t="shared" si="34"/>
        <v>40</v>
      </c>
      <c r="BR165" s="35">
        <f t="shared" si="35"/>
        <v>65</v>
      </c>
    </row>
    <row r="166" spans="2:70" x14ac:dyDescent="0.3">
      <c r="B166" s="6" t="s">
        <v>1792</v>
      </c>
      <c r="C166" s="6">
        <v>502011026</v>
      </c>
      <c r="D166" s="6" t="s">
        <v>1513</v>
      </c>
      <c r="E166" s="6" t="s">
        <v>1513</v>
      </c>
      <c r="F166" s="6" t="s">
        <v>2720</v>
      </c>
      <c r="G166" s="6" t="s">
        <v>93</v>
      </c>
      <c r="H166" s="6" t="s">
        <v>4995</v>
      </c>
      <c r="I166" s="22">
        <v>269000</v>
      </c>
      <c r="J166" s="22">
        <v>259000</v>
      </c>
      <c r="K166" s="22">
        <v>199000</v>
      </c>
      <c r="L166" s="22">
        <v>267500</v>
      </c>
      <c r="M166" s="22">
        <v>260000</v>
      </c>
      <c r="N166" s="22">
        <v>230000</v>
      </c>
      <c r="O166" s="23">
        <v>43</v>
      </c>
      <c r="P166" s="23">
        <v>43</v>
      </c>
      <c r="Q166" s="23">
        <v>58</v>
      </c>
      <c r="R166" s="22">
        <v>450</v>
      </c>
      <c r="S166" s="22">
        <v>370</v>
      </c>
      <c r="T166" s="24">
        <v>3</v>
      </c>
      <c r="U166" s="24">
        <v>-0.10000000000000009</v>
      </c>
      <c r="V166" s="24">
        <v>3.1</v>
      </c>
      <c r="W166" s="24">
        <v>3.4</v>
      </c>
      <c r="X166" s="25">
        <v>8.6988847583643128E-2</v>
      </c>
      <c r="Y166" s="24">
        <v>0.7</v>
      </c>
      <c r="Z166" s="24">
        <v>-0.10000000000000009</v>
      </c>
      <c r="AA166" s="24">
        <v>0.8</v>
      </c>
      <c r="AB166" s="24">
        <v>1.1000000000000001</v>
      </c>
      <c r="AC166" s="26">
        <v>0.29806061890631619</v>
      </c>
      <c r="AD166" s="24">
        <v>3.4264233540939766</v>
      </c>
      <c r="AE166" s="6">
        <v>70</v>
      </c>
      <c r="AF166" s="6">
        <v>81</v>
      </c>
      <c r="AG166" s="6">
        <v>77</v>
      </c>
      <c r="AH166" s="27">
        <v>1.7142857142857144</v>
      </c>
      <c r="AI166" s="28">
        <v>525000</v>
      </c>
      <c r="AJ166" s="28">
        <v>430000</v>
      </c>
      <c r="AK166" s="28">
        <v>350000</v>
      </c>
      <c r="AL166" s="29">
        <v>0.22093023255813954</v>
      </c>
      <c r="AM166" s="29">
        <v>0.5</v>
      </c>
      <c r="AN166" s="6">
        <v>2.9</v>
      </c>
      <c r="AO166" s="27">
        <v>-0.60000000000000009</v>
      </c>
      <c r="AP166" s="6">
        <v>3.5</v>
      </c>
      <c r="AQ166" s="28">
        <v>500</v>
      </c>
      <c r="AR166" s="28">
        <v>480</v>
      </c>
      <c r="AS166" s="25">
        <v>4.1666666666666664E-2</v>
      </c>
      <c r="AT166" s="30">
        <v>1509.7600000000002</v>
      </c>
      <c r="AU166" s="24">
        <v>0.71789999999999998</v>
      </c>
      <c r="AV166" s="24">
        <v>0.28210000000000002</v>
      </c>
      <c r="AW166" s="24">
        <v>0.93700000000000006</v>
      </c>
      <c r="AX166" s="24">
        <v>2.24E-2</v>
      </c>
      <c r="AY166" s="24">
        <v>0.41510000000000002</v>
      </c>
      <c r="AZ166" s="24">
        <v>0.35880000000000001</v>
      </c>
      <c r="BA166" s="24">
        <v>0.19889999999999999</v>
      </c>
      <c r="BB166" s="31">
        <v>4</v>
      </c>
      <c r="BC166" s="23">
        <v>68</v>
      </c>
      <c r="BD166" s="32" t="s">
        <v>4102</v>
      </c>
      <c r="BE166" s="33">
        <v>115.78372577533899</v>
      </c>
      <c r="BF166" s="33">
        <v>-32.563002115060797</v>
      </c>
      <c r="BG166" s="34">
        <f t="shared" si="24"/>
        <v>67</v>
      </c>
      <c r="BH166" s="34">
        <f t="shared" si="25"/>
        <v>69</v>
      </c>
      <c r="BI166" s="34">
        <f t="shared" si="26"/>
        <v>100</v>
      </c>
      <c r="BJ166" s="34">
        <f t="shared" si="27"/>
        <v>100</v>
      </c>
      <c r="BK166" s="34">
        <f t="shared" si="28"/>
        <v>94</v>
      </c>
      <c r="BL166" s="34">
        <f t="shared" si="29"/>
        <v>81</v>
      </c>
      <c r="BM166" s="35">
        <f t="shared" si="30"/>
        <v>100</v>
      </c>
      <c r="BN166" s="34">
        <f t="shared" si="31"/>
        <v>100</v>
      </c>
      <c r="BO166" s="35">
        <f t="shared" si="32"/>
        <v>68</v>
      </c>
      <c r="BP166" s="35">
        <f t="shared" si="33"/>
        <v>100</v>
      </c>
      <c r="BQ166" s="35">
        <f t="shared" si="34"/>
        <v>40</v>
      </c>
      <c r="BR166" s="35">
        <f t="shared" si="35"/>
        <v>65</v>
      </c>
    </row>
    <row r="167" spans="2:70" x14ac:dyDescent="0.3">
      <c r="B167" s="6" t="s">
        <v>697</v>
      </c>
      <c r="C167" s="6">
        <v>505011073</v>
      </c>
      <c r="D167" s="6" t="s">
        <v>242</v>
      </c>
      <c r="E167" s="6" t="s">
        <v>243</v>
      </c>
      <c r="F167" s="6" t="s">
        <v>2720</v>
      </c>
      <c r="G167" s="6" t="s">
        <v>93</v>
      </c>
      <c r="H167" s="6" t="s">
        <v>4995</v>
      </c>
      <c r="I167" s="22">
        <v>729300</v>
      </c>
      <c r="J167" s="22">
        <v>750750</v>
      </c>
      <c r="K167" s="22">
        <v>500000</v>
      </c>
      <c r="L167" s="22">
        <v>730000</v>
      </c>
      <c r="M167" s="22">
        <v>690000</v>
      </c>
      <c r="N167" s="22">
        <v>565000</v>
      </c>
      <c r="O167" s="23">
        <v>25</v>
      </c>
      <c r="P167" s="23">
        <v>28</v>
      </c>
      <c r="Q167" s="23">
        <v>46</v>
      </c>
      <c r="R167" s="22">
        <v>700</v>
      </c>
      <c r="S167" s="22">
        <v>640</v>
      </c>
      <c r="T167" s="24">
        <v>1.7</v>
      </c>
      <c r="U167" s="24">
        <v>-0.30000000000000004</v>
      </c>
      <c r="V167" s="24">
        <v>2</v>
      </c>
      <c r="W167" s="24">
        <v>3.1</v>
      </c>
      <c r="X167" s="25">
        <v>4.9910873440285206E-2</v>
      </c>
      <c r="Y167" s="24">
        <v>1.2</v>
      </c>
      <c r="Z167" s="24">
        <v>-0.40000000000000013</v>
      </c>
      <c r="AA167" s="24">
        <v>1.6</v>
      </c>
      <c r="AB167" s="24">
        <v>0.9</v>
      </c>
      <c r="AC167" s="26">
        <v>0.32946758039008955</v>
      </c>
      <c r="AD167" s="24">
        <v>6.6011183071014372</v>
      </c>
      <c r="AE167" s="6">
        <v>46</v>
      </c>
      <c r="AF167" s="6">
        <v>48</v>
      </c>
      <c r="AG167" s="6">
        <v>40</v>
      </c>
      <c r="AH167" s="27">
        <v>1.2269326683291772</v>
      </c>
      <c r="AI167" s="28">
        <v>667000</v>
      </c>
      <c r="AJ167" s="28">
        <v>535000</v>
      </c>
      <c r="AK167" s="28">
        <v>480000</v>
      </c>
      <c r="AL167" s="29">
        <v>0.24672897196261681</v>
      </c>
      <c r="AM167" s="29">
        <v>0.38958333333333334</v>
      </c>
      <c r="AN167" s="6">
        <v>3.4</v>
      </c>
      <c r="AO167" s="27">
        <v>-0.69999999999999973</v>
      </c>
      <c r="AP167" s="6">
        <v>4.0999999999999996</v>
      </c>
      <c r="AQ167" s="28">
        <v>600</v>
      </c>
      <c r="AR167" s="28">
        <v>550</v>
      </c>
      <c r="AS167" s="25">
        <v>9.0909090909090912E-2</v>
      </c>
      <c r="AT167" s="30">
        <v>2124.6400000000003</v>
      </c>
      <c r="AU167" s="24">
        <v>0.75690000000000002</v>
      </c>
      <c r="AV167" s="24">
        <v>0.24310000000000001</v>
      </c>
      <c r="AW167" s="24">
        <v>0.91600000000000004</v>
      </c>
      <c r="AX167" s="24">
        <v>7.8200000000000006E-2</v>
      </c>
      <c r="AY167" s="24">
        <v>0.37459999999999999</v>
      </c>
      <c r="AZ167" s="24">
        <v>0.45429999999999998</v>
      </c>
      <c r="BA167" s="24">
        <v>0.1552</v>
      </c>
      <c r="BB167" s="31">
        <v>6.5</v>
      </c>
      <c r="BC167" s="23">
        <v>14</v>
      </c>
      <c r="BD167" s="32" t="s">
        <v>3130</v>
      </c>
      <c r="BE167" s="33">
        <v>115.804004864416</v>
      </c>
      <c r="BF167" s="33">
        <v>-31.828690659468101</v>
      </c>
      <c r="BG167" s="34">
        <f t="shared" si="24"/>
        <v>88</v>
      </c>
      <c r="BH167" s="34">
        <f t="shared" si="25"/>
        <v>60</v>
      </c>
      <c r="BI167" s="34">
        <f t="shared" si="26"/>
        <v>100</v>
      </c>
      <c r="BJ167" s="34">
        <f t="shared" si="27"/>
        <v>100</v>
      </c>
      <c r="BK167" s="34">
        <f t="shared" si="28"/>
        <v>100</v>
      </c>
      <c r="BL167" s="34">
        <f t="shared" si="29"/>
        <v>72</v>
      </c>
      <c r="BM167" s="35">
        <f t="shared" si="30"/>
        <v>100</v>
      </c>
      <c r="BN167" s="34">
        <f t="shared" si="31"/>
        <v>84</v>
      </c>
      <c r="BO167" s="35">
        <f t="shared" si="32"/>
        <v>48</v>
      </c>
      <c r="BP167" s="35">
        <f t="shared" si="33"/>
        <v>97</v>
      </c>
      <c r="BQ167" s="35">
        <f t="shared" si="34"/>
        <v>65</v>
      </c>
      <c r="BR167" s="35">
        <f t="shared" si="35"/>
        <v>65</v>
      </c>
    </row>
    <row r="168" spans="2:70" x14ac:dyDescent="0.3">
      <c r="B168" s="6" t="s">
        <v>188</v>
      </c>
      <c r="C168" s="6">
        <v>801011026</v>
      </c>
      <c r="D168" s="6" t="s">
        <v>181</v>
      </c>
      <c r="E168" s="6" t="s">
        <v>107</v>
      </c>
      <c r="F168" s="6" t="s">
        <v>2703</v>
      </c>
      <c r="G168" s="6" t="s">
        <v>108</v>
      </c>
      <c r="H168" s="6" t="s">
        <v>4995</v>
      </c>
      <c r="I168" s="22">
        <v>570000</v>
      </c>
      <c r="J168" s="22">
        <v>570000</v>
      </c>
      <c r="K168" s="22">
        <v>740000</v>
      </c>
      <c r="L168" s="22">
        <v>655000</v>
      </c>
      <c r="M168" s="22">
        <v>655000</v>
      </c>
      <c r="N168" s="22">
        <v>630000</v>
      </c>
      <c r="O168" s="23">
        <v>77</v>
      </c>
      <c r="P168" s="23">
        <v>77</v>
      </c>
      <c r="Q168" s="23">
        <v>50</v>
      </c>
      <c r="R168" s="22">
        <v>450</v>
      </c>
      <c r="S168" s="22">
        <v>465</v>
      </c>
      <c r="T168" s="24">
        <v>1.9</v>
      </c>
      <c r="U168" s="24">
        <v>0</v>
      </c>
      <c r="V168" s="24">
        <v>1.9</v>
      </c>
      <c r="W168" s="24">
        <v>1.9</v>
      </c>
      <c r="X168" s="25">
        <v>4.1052631578947368E-2</v>
      </c>
      <c r="Y168" s="24">
        <v>1.9</v>
      </c>
      <c r="Z168" s="24">
        <v>-0.39999999999999991</v>
      </c>
      <c r="AA168" s="24">
        <v>2.2999999999999998</v>
      </c>
      <c r="AB168" s="24">
        <v>3.2</v>
      </c>
      <c r="AC168" s="26">
        <v>0.11997184660666295</v>
      </c>
      <c r="AD168" s="24">
        <v>2.9223911352905079</v>
      </c>
      <c r="AE168" s="6">
        <v>199</v>
      </c>
      <c r="AF168" s="6">
        <v>221</v>
      </c>
      <c r="AG168" s="6">
        <v>212</v>
      </c>
      <c r="AH168" s="27">
        <v>5.1428571428571432</v>
      </c>
      <c r="AI168" s="28">
        <v>560000</v>
      </c>
      <c r="AJ168" s="28">
        <v>555000</v>
      </c>
      <c r="AK168" s="28">
        <v>525000</v>
      </c>
      <c r="AL168" s="29">
        <v>9.0090090090090089E-3</v>
      </c>
      <c r="AM168" s="29">
        <v>6.6666666666666666E-2</v>
      </c>
      <c r="AN168" s="6">
        <v>3.2</v>
      </c>
      <c r="AO168" s="27">
        <v>0</v>
      </c>
      <c r="AP168" s="6">
        <v>3.2</v>
      </c>
      <c r="AQ168" s="28">
        <v>550</v>
      </c>
      <c r="AR168" s="28">
        <v>550</v>
      </c>
      <c r="AS168" s="25">
        <v>0</v>
      </c>
      <c r="AT168" s="30">
        <v>3750.8800000000006</v>
      </c>
      <c r="AU168" s="24">
        <v>0.80559999999999998</v>
      </c>
      <c r="AV168" s="24">
        <v>0.19439999999999999</v>
      </c>
      <c r="AW168" s="24">
        <v>0.91510000000000002</v>
      </c>
      <c r="AX168" s="24">
        <v>5.91E-2</v>
      </c>
      <c r="AY168" s="24">
        <v>0.46560000000000001</v>
      </c>
      <c r="AZ168" s="24">
        <v>0.37630000000000002</v>
      </c>
      <c r="BA168" s="24">
        <v>0.1462</v>
      </c>
      <c r="BB168" s="31">
        <v>10</v>
      </c>
      <c r="BC168" s="23">
        <v>71</v>
      </c>
      <c r="BD168" s="32" t="s">
        <v>2753</v>
      </c>
      <c r="BE168" s="33">
        <v>149.04943654623301</v>
      </c>
      <c r="BF168" s="33">
        <v>-35.249852208401499</v>
      </c>
      <c r="BG168" s="34">
        <f t="shared" si="24"/>
        <v>85</v>
      </c>
      <c r="BH168" s="34">
        <f t="shared" si="25"/>
        <v>64</v>
      </c>
      <c r="BI168" s="34">
        <f t="shared" si="26"/>
        <v>61</v>
      </c>
      <c r="BJ168" s="34">
        <f t="shared" si="27"/>
        <v>5</v>
      </c>
      <c r="BK168" s="34">
        <f t="shared" si="28"/>
        <v>93</v>
      </c>
      <c r="BL168" s="34">
        <f t="shared" si="29"/>
        <v>92</v>
      </c>
      <c r="BM168" s="35">
        <f t="shared" si="30"/>
        <v>87</v>
      </c>
      <c r="BN168" s="34">
        <f t="shared" si="31"/>
        <v>100</v>
      </c>
      <c r="BO168" s="35">
        <f t="shared" si="32"/>
        <v>100</v>
      </c>
      <c r="BP168" s="35">
        <f t="shared" si="33"/>
        <v>85</v>
      </c>
      <c r="BQ168" s="35">
        <f t="shared" si="34"/>
        <v>100</v>
      </c>
      <c r="BR168" s="35">
        <f t="shared" si="35"/>
        <v>65</v>
      </c>
    </row>
    <row r="169" spans="2:70" x14ac:dyDescent="0.3">
      <c r="B169" s="6" t="s">
        <v>1539</v>
      </c>
      <c r="C169" s="6">
        <v>102011029</v>
      </c>
      <c r="D169" s="6" t="s">
        <v>302</v>
      </c>
      <c r="E169" s="6" t="s">
        <v>205</v>
      </c>
      <c r="F169" s="6" t="s">
        <v>205</v>
      </c>
      <c r="G169" s="6" t="s">
        <v>77</v>
      </c>
      <c r="H169" s="6" t="s">
        <v>4995</v>
      </c>
      <c r="I169" s="22">
        <v>930000</v>
      </c>
      <c r="J169" s="22">
        <v>895000</v>
      </c>
      <c r="K169" s="22">
        <v>800000</v>
      </c>
      <c r="L169" s="22">
        <v>930000</v>
      </c>
      <c r="M169" s="22">
        <v>725000</v>
      </c>
      <c r="N169" s="22">
        <v>775000</v>
      </c>
      <c r="O169" s="23">
        <v>29</v>
      </c>
      <c r="P169" s="23">
        <v>29</v>
      </c>
      <c r="Q169" s="23">
        <v>104</v>
      </c>
      <c r="R169" s="22">
        <v>495</v>
      </c>
      <c r="S169" s="22">
        <v>465</v>
      </c>
      <c r="T169" s="24">
        <v>1</v>
      </c>
      <c r="U169" s="24">
        <v>-0.39999999999999991</v>
      </c>
      <c r="V169" s="24">
        <v>1.4</v>
      </c>
      <c r="W169" s="24">
        <v>1.4</v>
      </c>
      <c r="X169" s="25">
        <v>2.7677419354838709E-2</v>
      </c>
      <c r="Y169" s="24">
        <v>1.3</v>
      </c>
      <c r="Z169" s="24">
        <v>-0.7</v>
      </c>
      <c r="AA169" s="24">
        <v>2</v>
      </c>
      <c r="AB169" s="24">
        <v>3</v>
      </c>
      <c r="AC169" s="26">
        <v>0.24899396378269614</v>
      </c>
      <c r="AD169" s="24">
        <v>8.996285404736108</v>
      </c>
      <c r="AE169" s="6">
        <v>201</v>
      </c>
      <c r="AF169" s="6">
        <v>225</v>
      </c>
      <c r="AG169" s="6">
        <v>261</v>
      </c>
      <c r="AH169" s="27">
        <v>3.084832904884319</v>
      </c>
      <c r="AI169" s="28">
        <v>740000</v>
      </c>
      <c r="AJ169" s="28">
        <v>720000</v>
      </c>
      <c r="AK169" s="28">
        <v>685000</v>
      </c>
      <c r="AL169" s="29">
        <v>2.7777777777777776E-2</v>
      </c>
      <c r="AM169" s="29">
        <v>8.0291970802919707E-2</v>
      </c>
      <c r="AN169" s="6">
        <v>2</v>
      </c>
      <c r="AO169" s="27">
        <v>-0.10000000000000009</v>
      </c>
      <c r="AP169" s="6">
        <v>2.1</v>
      </c>
      <c r="AQ169" s="28">
        <v>550</v>
      </c>
      <c r="AR169" s="28">
        <v>520</v>
      </c>
      <c r="AS169" s="25">
        <v>5.7692307692307696E-2</v>
      </c>
      <c r="AT169" s="30">
        <v>1988.0000000000002</v>
      </c>
      <c r="AU169" s="24">
        <v>0.74590000000000001</v>
      </c>
      <c r="AV169" s="24">
        <v>0.25409999999999999</v>
      </c>
      <c r="AW169" s="24">
        <v>0.92110000000000003</v>
      </c>
      <c r="AX169" s="24">
        <v>2.3E-2</v>
      </c>
      <c r="AY169" s="24">
        <v>0.49059999999999998</v>
      </c>
      <c r="AZ169" s="24">
        <v>0.3594</v>
      </c>
      <c r="BA169" s="24">
        <v>0.1177</v>
      </c>
      <c r="BB169" s="31">
        <v>8.5</v>
      </c>
      <c r="BC169" s="23">
        <v>43</v>
      </c>
      <c r="BD169" s="32" t="s">
        <v>3857</v>
      </c>
      <c r="BE169" s="33">
        <v>151.387719192958</v>
      </c>
      <c r="BF169" s="33">
        <v>-33.508534320833398</v>
      </c>
      <c r="BG169" s="34">
        <f t="shared" si="24"/>
        <v>100</v>
      </c>
      <c r="BH169" s="34">
        <f t="shared" si="25"/>
        <v>84</v>
      </c>
      <c r="BI169" s="34">
        <f t="shared" si="26"/>
        <v>87</v>
      </c>
      <c r="BJ169" s="34">
        <f t="shared" si="27"/>
        <v>15</v>
      </c>
      <c r="BK169" s="34">
        <f t="shared" si="28"/>
        <v>100</v>
      </c>
      <c r="BL169" s="34">
        <f t="shared" si="29"/>
        <v>98</v>
      </c>
      <c r="BM169" s="35">
        <f t="shared" si="30"/>
        <v>43</v>
      </c>
      <c r="BN169" s="34">
        <f t="shared" si="31"/>
        <v>60</v>
      </c>
      <c r="BO169" s="35">
        <f t="shared" si="32"/>
        <v>100</v>
      </c>
      <c r="BP169" s="35">
        <f t="shared" si="33"/>
        <v>95</v>
      </c>
      <c r="BQ169" s="35">
        <f t="shared" si="34"/>
        <v>85</v>
      </c>
      <c r="BR169" s="35">
        <f t="shared" si="35"/>
        <v>65</v>
      </c>
    </row>
    <row r="170" spans="2:70" x14ac:dyDescent="0.3">
      <c r="B170" s="6" t="s">
        <v>328</v>
      </c>
      <c r="C170" s="6">
        <v>111011213</v>
      </c>
      <c r="D170" s="6" t="s">
        <v>329</v>
      </c>
      <c r="E170" s="6" t="s">
        <v>330</v>
      </c>
      <c r="F170" s="6" t="s">
        <v>2847</v>
      </c>
      <c r="G170" s="6" t="s">
        <v>77</v>
      </c>
      <c r="H170" s="6" t="s">
        <v>4995</v>
      </c>
      <c r="I170" s="22">
        <v>750000</v>
      </c>
      <c r="J170" s="22">
        <v>750000</v>
      </c>
      <c r="K170" s="22">
        <v>820000</v>
      </c>
      <c r="L170" s="22">
        <v>800000</v>
      </c>
      <c r="M170" s="22">
        <v>800000</v>
      </c>
      <c r="N170" s="22">
        <v>825000</v>
      </c>
      <c r="O170" s="23">
        <v>27</v>
      </c>
      <c r="P170" s="23">
        <v>36</v>
      </c>
      <c r="Q170" s="23">
        <v>22</v>
      </c>
      <c r="R170" s="22">
        <v>520</v>
      </c>
      <c r="S170" s="22">
        <v>600</v>
      </c>
      <c r="T170" s="24">
        <v>3</v>
      </c>
      <c r="U170" s="24">
        <v>-0.5</v>
      </c>
      <c r="V170" s="24">
        <v>3.5</v>
      </c>
      <c r="W170" s="24">
        <v>3.4</v>
      </c>
      <c r="X170" s="25">
        <v>3.6053333333333333E-2</v>
      </c>
      <c r="Y170" s="24">
        <v>1.5</v>
      </c>
      <c r="Z170" s="24">
        <v>-0.60000000000000009</v>
      </c>
      <c r="AA170" s="24">
        <v>2.1</v>
      </c>
      <c r="AB170" s="24">
        <v>2.1</v>
      </c>
      <c r="AC170" s="26">
        <v>0.2109430778217693</v>
      </c>
      <c r="AD170" s="24">
        <v>5.8508619957961159</v>
      </c>
      <c r="AE170" s="6">
        <v>70</v>
      </c>
      <c r="AF170" s="6">
        <v>83</v>
      </c>
      <c r="AG170" s="6">
        <v>82</v>
      </c>
      <c r="AH170" s="27">
        <v>2.5637982195845699</v>
      </c>
      <c r="AI170" s="28">
        <v>655000</v>
      </c>
      <c r="AJ170" s="28">
        <v>640000</v>
      </c>
      <c r="AK170" s="28">
        <v>621000</v>
      </c>
      <c r="AL170" s="29">
        <v>2.34375E-2</v>
      </c>
      <c r="AM170" s="29">
        <v>5.4750402576489533E-2</v>
      </c>
      <c r="AN170" s="6">
        <v>2</v>
      </c>
      <c r="AO170" s="27">
        <v>0</v>
      </c>
      <c r="AP170" s="6">
        <v>2</v>
      </c>
      <c r="AQ170" s="28">
        <v>550</v>
      </c>
      <c r="AR170" s="28">
        <v>500</v>
      </c>
      <c r="AS170" s="25">
        <v>0.1</v>
      </c>
      <c r="AT170" s="30">
        <v>2465.1200000000003</v>
      </c>
      <c r="AU170" s="24">
        <v>0.81140000000000001</v>
      </c>
      <c r="AV170" s="24">
        <v>0.18859999999999999</v>
      </c>
      <c r="AW170" s="24">
        <v>0.90569999999999995</v>
      </c>
      <c r="AX170" s="24">
        <v>8.8400000000000006E-2</v>
      </c>
      <c r="AY170" s="24">
        <v>0.48480000000000001</v>
      </c>
      <c r="AZ170" s="24">
        <v>0.39429999999999998</v>
      </c>
      <c r="BA170" s="24">
        <v>0.1082</v>
      </c>
      <c r="BB170" s="31">
        <v>8.5</v>
      </c>
      <c r="BC170" s="23">
        <v>104</v>
      </c>
      <c r="BD170" s="32" t="s">
        <v>2848</v>
      </c>
      <c r="BE170" s="33">
        <v>151.64884556361901</v>
      </c>
      <c r="BF170" s="33">
        <v>-33.006149861078001</v>
      </c>
      <c r="BG170" s="34">
        <f t="shared" si="24"/>
        <v>67</v>
      </c>
      <c r="BH170" s="34">
        <f t="shared" si="25"/>
        <v>84</v>
      </c>
      <c r="BI170" s="34">
        <f t="shared" si="26"/>
        <v>93</v>
      </c>
      <c r="BJ170" s="34">
        <f t="shared" si="27"/>
        <v>13</v>
      </c>
      <c r="BK170" s="34">
        <f t="shared" si="28"/>
        <v>86</v>
      </c>
      <c r="BL170" s="34">
        <f t="shared" si="29"/>
        <v>97</v>
      </c>
      <c r="BM170" s="35">
        <f t="shared" si="30"/>
        <v>70</v>
      </c>
      <c r="BN170" s="34">
        <f t="shared" si="31"/>
        <v>92</v>
      </c>
      <c r="BO170" s="35">
        <f t="shared" si="32"/>
        <v>100</v>
      </c>
      <c r="BP170" s="35">
        <f t="shared" si="33"/>
        <v>92</v>
      </c>
      <c r="BQ170" s="35">
        <f t="shared" si="34"/>
        <v>85</v>
      </c>
      <c r="BR170" s="35">
        <f t="shared" si="35"/>
        <v>65</v>
      </c>
    </row>
    <row r="171" spans="2:70" x14ac:dyDescent="0.3">
      <c r="B171" s="6" t="s">
        <v>553</v>
      </c>
      <c r="C171" s="6">
        <v>128021536</v>
      </c>
      <c r="D171" s="6" t="s">
        <v>235</v>
      </c>
      <c r="E171" s="6" t="s">
        <v>236</v>
      </c>
      <c r="F171" s="6" t="s">
        <v>2757</v>
      </c>
      <c r="G171" s="6" t="s">
        <v>77</v>
      </c>
      <c r="H171" s="6" t="s">
        <v>4995</v>
      </c>
      <c r="I171" s="22">
        <v>921850</v>
      </c>
      <c r="J171" s="22">
        <v>918750</v>
      </c>
      <c r="K171" s="22">
        <v>830000</v>
      </c>
      <c r="L171" s="22">
        <v>875000</v>
      </c>
      <c r="M171" s="22">
        <v>870000</v>
      </c>
      <c r="N171" s="22">
        <v>890000</v>
      </c>
      <c r="O171" s="23">
        <v>24</v>
      </c>
      <c r="P171" s="23">
        <v>22</v>
      </c>
      <c r="Q171" s="23">
        <v>22</v>
      </c>
      <c r="R171" s="22">
        <v>600</v>
      </c>
      <c r="S171" s="22">
        <v>595</v>
      </c>
      <c r="T171" s="24">
        <v>2.2000000000000002</v>
      </c>
      <c r="U171" s="24">
        <v>-0.29999999999999982</v>
      </c>
      <c r="V171" s="24">
        <v>2.5</v>
      </c>
      <c r="W171" s="24">
        <v>2.2000000000000002</v>
      </c>
      <c r="X171" s="25">
        <v>3.3844985626728857E-2</v>
      </c>
      <c r="Y171" s="24">
        <v>3.6</v>
      </c>
      <c r="Z171" s="24">
        <v>-1.1000000000000001</v>
      </c>
      <c r="AA171" s="24">
        <v>4.7</v>
      </c>
      <c r="AB171" s="24">
        <v>5.6</v>
      </c>
      <c r="AC171" s="26">
        <v>0.19516003122560499</v>
      </c>
      <c r="AD171" s="24">
        <v>5.7662908585039725</v>
      </c>
      <c r="AE171" s="6">
        <v>64</v>
      </c>
      <c r="AF171" s="6">
        <v>87</v>
      </c>
      <c r="AG171" s="6">
        <v>82</v>
      </c>
      <c r="AH171" s="27">
        <v>1.7101449275362319</v>
      </c>
      <c r="AI171" s="28">
        <v>830000</v>
      </c>
      <c r="AJ171" s="28">
        <v>760000</v>
      </c>
      <c r="AK171" s="28">
        <v>776000</v>
      </c>
      <c r="AL171" s="29">
        <v>9.2105263157894732E-2</v>
      </c>
      <c r="AM171" s="29">
        <v>6.9587628865979384E-2</v>
      </c>
      <c r="AN171" s="6">
        <v>2.4</v>
      </c>
      <c r="AO171" s="27">
        <v>-0.39999999999999991</v>
      </c>
      <c r="AP171" s="6">
        <v>2.8</v>
      </c>
      <c r="AQ171" s="28">
        <v>650</v>
      </c>
      <c r="AR171" s="28">
        <v>630</v>
      </c>
      <c r="AS171" s="25">
        <v>3.1746031746031744E-2</v>
      </c>
      <c r="AT171" s="30">
        <v>3074.4</v>
      </c>
      <c r="AU171" s="24">
        <v>0.82279999999999998</v>
      </c>
      <c r="AV171" s="24">
        <v>0.1772</v>
      </c>
      <c r="AW171" s="24">
        <v>0.75660000000000005</v>
      </c>
      <c r="AX171" s="24">
        <v>0.15579999999999999</v>
      </c>
      <c r="AY171" s="24">
        <v>0.37759999999999999</v>
      </c>
      <c r="AZ171" s="24">
        <v>0.45929999999999999</v>
      </c>
      <c r="BA171" s="24">
        <v>0.14829999999999999</v>
      </c>
      <c r="BB171" s="31">
        <v>10</v>
      </c>
      <c r="BC171" s="23">
        <v>20</v>
      </c>
      <c r="BD171" s="32" t="s">
        <v>3019</v>
      </c>
      <c r="BE171" s="33">
        <v>151.06780467744201</v>
      </c>
      <c r="BF171" s="33">
        <v>-34.0114233147549</v>
      </c>
      <c r="BG171" s="34">
        <f t="shared" si="24"/>
        <v>80</v>
      </c>
      <c r="BH171" s="34">
        <f t="shared" si="25"/>
        <v>77</v>
      </c>
      <c r="BI171" s="34">
        <f t="shared" si="26"/>
        <v>100</v>
      </c>
      <c r="BJ171" s="34">
        <f t="shared" si="27"/>
        <v>47</v>
      </c>
      <c r="BK171" s="34">
        <f t="shared" si="28"/>
        <v>100</v>
      </c>
      <c r="BL171" s="34">
        <f t="shared" si="29"/>
        <v>73</v>
      </c>
      <c r="BM171" s="35">
        <f t="shared" si="30"/>
        <v>63</v>
      </c>
      <c r="BN171" s="34">
        <f t="shared" si="31"/>
        <v>92</v>
      </c>
      <c r="BO171" s="35">
        <f t="shared" si="32"/>
        <v>100</v>
      </c>
      <c r="BP171" s="35">
        <f t="shared" si="33"/>
        <v>57</v>
      </c>
      <c r="BQ171" s="35">
        <f t="shared" si="34"/>
        <v>100</v>
      </c>
      <c r="BR171" s="35">
        <f t="shared" si="35"/>
        <v>65</v>
      </c>
    </row>
    <row r="172" spans="2:70" x14ac:dyDescent="0.3">
      <c r="B172" s="6" t="s">
        <v>1192</v>
      </c>
      <c r="C172" s="6">
        <v>302021034</v>
      </c>
      <c r="D172" s="6" t="s">
        <v>822</v>
      </c>
      <c r="E172" s="6" t="s">
        <v>229</v>
      </c>
      <c r="F172" s="6" t="s">
        <v>2780</v>
      </c>
      <c r="G172" s="6" t="s">
        <v>97</v>
      </c>
      <c r="H172" s="6" t="s">
        <v>4995</v>
      </c>
      <c r="I172" s="22">
        <v>724090</v>
      </c>
      <c r="J172" s="22">
        <v>724090</v>
      </c>
      <c r="K172" s="22">
        <v>615000</v>
      </c>
      <c r="L172" s="22">
        <v>703000</v>
      </c>
      <c r="M172" s="22">
        <v>703000</v>
      </c>
      <c r="N172" s="22">
        <v>580000</v>
      </c>
      <c r="O172" s="23">
        <v>22</v>
      </c>
      <c r="P172" s="23">
        <v>19</v>
      </c>
      <c r="Q172" s="23">
        <v>20</v>
      </c>
      <c r="R172" s="22">
        <v>520</v>
      </c>
      <c r="S172" s="22">
        <v>530</v>
      </c>
      <c r="T172" s="24">
        <v>2.5</v>
      </c>
      <c r="U172" s="24">
        <v>0.20000000000000018</v>
      </c>
      <c r="V172" s="24">
        <v>2.2999999999999998</v>
      </c>
      <c r="W172" s="24">
        <v>2.7</v>
      </c>
      <c r="X172" s="25">
        <v>3.7343424159980113E-2</v>
      </c>
      <c r="Y172" s="24">
        <v>5.3</v>
      </c>
      <c r="Z172" s="24">
        <v>-1</v>
      </c>
      <c r="AA172" s="24">
        <v>6.3</v>
      </c>
      <c r="AB172" s="24">
        <v>6</v>
      </c>
      <c r="AC172" s="26">
        <v>0.17599913354272714</v>
      </c>
      <c r="AD172" s="24">
        <v>4.7129886319139533</v>
      </c>
      <c r="AE172" s="6">
        <v>67</v>
      </c>
      <c r="AF172" s="6">
        <v>84</v>
      </c>
      <c r="AG172" s="6">
        <v>81</v>
      </c>
      <c r="AH172" s="27">
        <v>2.6740947075208914</v>
      </c>
      <c r="AI172" s="28">
        <v>658000</v>
      </c>
      <c r="AJ172" s="28">
        <v>530000</v>
      </c>
      <c r="AK172" s="28">
        <v>457500</v>
      </c>
      <c r="AL172" s="29">
        <v>0.24150943396226415</v>
      </c>
      <c r="AM172" s="29">
        <v>0.43825136612021859</v>
      </c>
      <c r="AN172" s="6">
        <v>2.1</v>
      </c>
      <c r="AO172" s="27">
        <v>-0.5</v>
      </c>
      <c r="AP172" s="6">
        <v>2.6</v>
      </c>
      <c r="AQ172" s="28">
        <v>580</v>
      </c>
      <c r="AR172" s="28">
        <v>550</v>
      </c>
      <c r="AS172" s="25">
        <v>5.4545454545454543E-2</v>
      </c>
      <c r="AT172" s="30">
        <v>2954.5600000000004</v>
      </c>
      <c r="AU172" s="24">
        <v>0.76090000000000002</v>
      </c>
      <c r="AV172" s="24">
        <v>0.23910000000000001</v>
      </c>
      <c r="AW172" s="24">
        <v>0.91879999999999995</v>
      </c>
      <c r="AX172" s="24">
        <v>2.8000000000000001E-2</v>
      </c>
      <c r="AY172" s="24">
        <v>0.28970000000000001</v>
      </c>
      <c r="AZ172" s="24">
        <v>0.42799999999999999</v>
      </c>
      <c r="BA172" s="24">
        <v>0.26629999999999998</v>
      </c>
      <c r="BB172" s="31">
        <v>10</v>
      </c>
      <c r="BC172" s="23">
        <v>9</v>
      </c>
      <c r="BD172" s="32" t="s">
        <v>3542</v>
      </c>
      <c r="BE172" s="33">
        <v>153.04778880263899</v>
      </c>
      <c r="BF172" s="33">
        <v>-27.392684350722501</v>
      </c>
      <c r="BG172" s="34">
        <f t="shared" si="24"/>
        <v>75</v>
      </c>
      <c r="BH172" s="34">
        <f t="shared" si="25"/>
        <v>82</v>
      </c>
      <c r="BI172" s="34">
        <f t="shared" si="26"/>
        <v>92</v>
      </c>
      <c r="BJ172" s="34">
        <f t="shared" si="27"/>
        <v>100</v>
      </c>
      <c r="BK172" s="34">
        <f t="shared" si="28"/>
        <v>100</v>
      </c>
      <c r="BL172" s="34">
        <f t="shared" si="29"/>
        <v>54</v>
      </c>
      <c r="BM172" s="35">
        <f t="shared" si="30"/>
        <v>75</v>
      </c>
      <c r="BN172" s="34">
        <f t="shared" si="31"/>
        <v>100</v>
      </c>
      <c r="BO172" s="35">
        <f t="shared" si="32"/>
        <v>100</v>
      </c>
      <c r="BP172" s="35">
        <f t="shared" si="33"/>
        <v>29</v>
      </c>
      <c r="BQ172" s="35">
        <f t="shared" si="34"/>
        <v>100</v>
      </c>
      <c r="BR172" s="35">
        <f t="shared" si="35"/>
        <v>65</v>
      </c>
    </row>
    <row r="173" spans="2:70" x14ac:dyDescent="0.3">
      <c r="B173" s="6" t="s">
        <v>2521</v>
      </c>
      <c r="C173" s="6">
        <v>303041069</v>
      </c>
      <c r="D173" s="6" t="s">
        <v>880</v>
      </c>
      <c r="E173" s="6" t="s">
        <v>881</v>
      </c>
      <c r="F173" s="6" t="s">
        <v>2780</v>
      </c>
      <c r="G173" s="6" t="s">
        <v>97</v>
      </c>
      <c r="H173" s="6" t="s">
        <v>4995</v>
      </c>
      <c r="I173" s="22">
        <v>658920</v>
      </c>
      <c r="J173" s="22">
        <v>678300</v>
      </c>
      <c r="K173" s="22">
        <v>638000</v>
      </c>
      <c r="L173" s="22">
        <v>695000</v>
      </c>
      <c r="M173" s="22">
        <v>650000</v>
      </c>
      <c r="N173" s="22">
        <v>610000</v>
      </c>
      <c r="O173" s="23">
        <v>22</v>
      </c>
      <c r="P173" s="23">
        <v>23</v>
      </c>
      <c r="Q173" s="23">
        <v>20</v>
      </c>
      <c r="R173" s="22">
        <v>550</v>
      </c>
      <c r="S173" s="22">
        <v>430</v>
      </c>
      <c r="T173" s="24">
        <v>1.8</v>
      </c>
      <c r="U173" s="24">
        <v>0.10000000000000009</v>
      </c>
      <c r="V173" s="24">
        <v>1.7</v>
      </c>
      <c r="W173" s="24">
        <v>0.8</v>
      </c>
      <c r="X173" s="25">
        <v>4.3404358647483758E-2</v>
      </c>
      <c r="Y173" s="24">
        <v>2.9</v>
      </c>
      <c r="Z173" s="24">
        <v>-0.89999999999999991</v>
      </c>
      <c r="AA173" s="24">
        <v>3.8</v>
      </c>
      <c r="AB173" s="24">
        <v>4.0999999999999996</v>
      </c>
      <c r="AC173" s="26">
        <v>0.29511504120879117</v>
      </c>
      <c r="AD173" s="24">
        <v>6.7992029004649188</v>
      </c>
      <c r="AE173" s="6">
        <v>17</v>
      </c>
      <c r="AF173" s="6">
        <v>28</v>
      </c>
      <c r="AG173" s="6">
        <v>17</v>
      </c>
      <c r="AH173" s="27">
        <v>1.7142857142857142</v>
      </c>
      <c r="AI173" s="28">
        <v>690000</v>
      </c>
      <c r="AJ173" s="28">
        <v>540000</v>
      </c>
      <c r="AK173" s="28">
        <v>470000</v>
      </c>
      <c r="AL173" s="29">
        <v>0.27777777777777779</v>
      </c>
      <c r="AM173" s="29">
        <v>0.46808510638297873</v>
      </c>
      <c r="AN173" s="6">
        <v>1.8</v>
      </c>
      <c r="AO173" s="27">
        <v>0.10000000000000009</v>
      </c>
      <c r="AP173" s="6">
        <v>1.7</v>
      </c>
      <c r="AQ173" s="28">
        <v>520</v>
      </c>
      <c r="AR173" s="28">
        <v>500</v>
      </c>
      <c r="AS173" s="25">
        <v>0.04</v>
      </c>
      <c r="AT173" s="30">
        <v>1863.6800000000003</v>
      </c>
      <c r="AU173" s="24">
        <v>0.69830000000000003</v>
      </c>
      <c r="AV173" s="24">
        <v>0.30170000000000002</v>
      </c>
      <c r="AW173" s="24">
        <v>0.69079999999999997</v>
      </c>
      <c r="AX173" s="24">
        <v>0.25080000000000002</v>
      </c>
      <c r="AY173" s="24">
        <v>0.38600000000000001</v>
      </c>
      <c r="AZ173" s="24">
        <v>0.1862</v>
      </c>
      <c r="BA173" s="24">
        <v>0.3448</v>
      </c>
      <c r="BB173" s="31">
        <v>4</v>
      </c>
      <c r="BC173" s="23">
        <v>10</v>
      </c>
      <c r="BD173" s="32" t="s">
        <v>4808</v>
      </c>
      <c r="BE173" s="33">
        <v>153.057402486922</v>
      </c>
      <c r="BF173" s="33">
        <v>-27.5653274439575</v>
      </c>
      <c r="BG173" s="34">
        <f t="shared" si="24"/>
        <v>87</v>
      </c>
      <c r="BH173" s="34">
        <f t="shared" si="25"/>
        <v>87</v>
      </c>
      <c r="BI173" s="34">
        <f t="shared" si="26"/>
        <v>100</v>
      </c>
      <c r="BJ173" s="34">
        <f t="shared" si="27"/>
        <v>100</v>
      </c>
      <c r="BK173" s="34">
        <f t="shared" si="28"/>
        <v>100</v>
      </c>
      <c r="BL173" s="34">
        <f t="shared" si="29"/>
        <v>75</v>
      </c>
      <c r="BM173" s="35">
        <f t="shared" si="30"/>
        <v>95</v>
      </c>
      <c r="BN173" s="34">
        <f t="shared" si="31"/>
        <v>82</v>
      </c>
      <c r="BO173" s="35">
        <f t="shared" si="32"/>
        <v>70</v>
      </c>
      <c r="BP173" s="35">
        <f t="shared" si="33"/>
        <v>69</v>
      </c>
      <c r="BQ173" s="35">
        <f t="shared" si="34"/>
        <v>40</v>
      </c>
      <c r="BR173" s="35">
        <f t="shared" si="35"/>
        <v>65</v>
      </c>
    </row>
    <row r="174" spans="2:70" x14ac:dyDescent="0.3">
      <c r="B174" s="6" t="s">
        <v>839</v>
      </c>
      <c r="C174" s="6">
        <v>305031123</v>
      </c>
      <c r="D174" s="6" t="s">
        <v>840</v>
      </c>
      <c r="E174" s="6" t="s">
        <v>337</v>
      </c>
      <c r="F174" s="6" t="s">
        <v>2780</v>
      </c>
      <c r="G174" s="6" t="s">
        <v>97</v>
      </c>
      <c r="H174" s="6" t="s">
        <v>4995</v>
      </c>
      <c r="I174" s="22">
        <v>745500</v>
      </c>
      <c r="J174" s="22">
        <v>745500</v>
      </c>
      <c r="K174" s="22">
        <v>870000</v>
      </c>
      <c r="L174" s="22">
        <v>710000</v>
      </c>
      <c r="M174" s="22">
        <v>710000</v>
      </c>
      <c r="N174" s="22">
        <v>825500</v>
      </c>
      <c r="O174" s="23">
        <v>18</v>
      </c>
      <c r="P174" s="23">
        <v>18</v>
      </c>
      <c r="Q174" s="23">
        <v>20</v>
      </c>
      <c r="R174" s="22">
        <v>570</v>
      </c>
      <c r="S174" s="22">
        <v>490</v>
      </c>
      <c r="T174" s="24">
        <v>1.8</v>
      </c>
      <c r="U174" s="24">
        <v>0</v>
      </c>
      <c r="V174" s="24">
        <v>1.8</v>
      </c>
      <c r="W174" s="24">
        <v>2.2000000000000002</v>
      </c>
      <c r="X174" s="25">
        <v>3.9758551307847084E-2</v>
      </c>
      <c r="Y174" s="24">
        <v>5.5</v>
      </c>
      <c r="Z174" s="24">
        <v>-1.7999999999999998</v>
      </c>
      <c r="AA174" s="24">
        <v>7.3</v>
      </c>
      <c r="AB174" s="24">
        <v>10.7</v>
      </c>
      <c r="AC174" s="26">
        <v>0.15693141271309632</v>
      </c>
      <c r="AD174" s="24">
        <v>3.9471109371664412</v>
      </c>
      <c r="AE174" s="6">
        <v>241</v>
      </c>
      <c r="AF174" s="6">
        <v>305</v>
      </c>
      <c r="AG174" s="6">
        <v>338</v>
      </c>
      <c r="AH174" s="27">
        <v>2.3962264150943398</v>
      </c>
      <c r="AI174" s="28">
        <v>684500</v>
      </c>
      <c r="AJ174" s="28">
        <v>565000</v>
      </c>
      <c r="AK174" s="28">
        <v>500000</v>
      </c>
      <c r="AL174" s="29">
        <v>0.21150442477876105</v>
      </c>
      <c r="AM174" s="29">
        <v>0.36899999999999999</v>
      </c>
      <c r="AN174" s="6">
        <v>2.8</v>
      </c>
      <c r="AO174" s="27">
        <v>-0.60000000000000009</v>
      </c>
      <c r="AP174" s="6">
        <v>3.4</v>
      </c>
      <c r="AQ174" s="28">
        <v>625</v>
      </c>
      <c r="AR174" s="28">
        <v>600</v>
      </c>
      <c r="AS174" s="25">
        <v>4.1666666666666664E-2</v>
      </c>
      <c r="AT174" s="30">
        <v>3632.1600000000003</v>
      </c>
      <c r="AU174" s="24">
        <v>0.78059999999999996</v>
      </c>
      <c r="AV174" s="24">
        <v>0.21940000000000001</v>
      </c>
      <c r="AW174" s="24">
        <v>0.80310000000000004</v>
      </c>
      <c r="AX174" s="24">
        <v>9.3100000000000002E-2</v>
      </c>
      <c r="AY174" s="24">
        <v>0.29870000000000002</v>
      </c>
      <c r="AZ174" s="24">
        <v>0.43209999999999998</v>
      </c>
      <c r="BA174" s="24">
        <v>0.25159999999999999</v>
      </c>
      <c r="BB174" s="31">
        <v>10</v>
      </c>
      <c r="BC174" s="23">
        <v>6</v>
      </c>
      <c r="BD174" s="32" t="s">
        <v>3242</v>
      </c>
      <c r="BE174" s="33">
        <v>153.01583438698901</v>
      </c>
      <c r="BF174" s="33">
        <v>-27.420934448962001</v>
      </c>
      <c r="BG174" s="34">
        <f t="shared" si="24"/>
        <v>87</v>
      </c>
      <c r="BH174" s="34">
        <f t="shared" si="25"/>
        <v>70</v>
      </c>
      <c r="BI174" s="34">
        <f t="shared" si="26"/>
        <v>95</v>
      </c>
      <c r="BJ174" s="34">
        <f t="shared" si="27"/>
        <v>100</v>
      </c>
      <c r="BK174" s="34">
        <f t="shared" si="28"/>
        <v>100</v>
      </c>
      <c r="BL174" s="34">
        <f t="shared" si="29"/>
        <v>56</v>
      </c>
      <c r="BM174" s="35">
        <f t="shared" si="30"/>
        <v>83</v>
      </c>
      <c r="BN174" s="34">
        <f t="shared" si="31"/>
        <v>100</v>
      </c>
      <c r="BO174" s="35">
        <f t="shared" si="32"/>
        <v>100</v>
      </c>
      <c r="BP174" s="35">
        <f t="shared" si="33"/>
        <v>26</v>
      </c>
      <c r="BQ174" s="35">
        <f t="shared" si="34"/>
        <v>100</v>
      </c>
      <c r="BR174" s="35">
        <f t="shared" si="35"/>
        <v>65</v>
      </c>
    </row>
    <row r="175" spans="2:70" x14ac:dyDescent="0.3">
      <c r="B175" s="6" t="s">
        <v>1818</v>
      </c>
      <c r="C175" s="6">
        <v>313041372</v>
      </c>
      <c r="D175" s="6" t="s">
        <v>627</v>
      </c>
      <c r="E175" s="6" t="s">
        <v>628</v>
      </c>
      <c r="F175" s="6" t="s">
        <v>2780</v>
      </c>
      <c r="G175" s="6" t="s">
        <v>97</v>
      </c>
      <c r="H175" s="6" t="s">
        <v>4995</v>
      </c>
      <c r="I175" s="22">
        <v>529000</v>
      </c>
      <c r="J175" s="22">
        <v>520000</v>
      </c>
      <c r="K175" s="22">
        <v>402900</v>
      </c>
      <c r="L175" s="22">
        <v>520000</v>
      </c>
      <c r="M175" s="22">
        <v>515000</v>
      </c>
      <c r="N175" s="22">
        <v>420000</v>
      </c>
      <c r="O175" s="23">
        <v>36</v>
      </c>
      <c r="P175" s="23">
        <v>36</v>
      </c>
      <c r="Q175" s="23">
        <v>40</v>
      </c>
      <c r="R175" s="22">
        <v>490</v>
      </c>
      <c r="S175" s="22">
        <v>469</v>
      </c>
      <c r="T175" s="24">
        <v>2.2999999999999998</v>
      </c>
      <c r="U175" s="24">
        <v>-0.20000000000000018</v>
      </c>
      <c r="V175" s="24">
        <v>2.5</v>
      </c>
      <c r="W175" s="24">
        <v>3.2</v>
      </c>
      <c r="X175" s="25">
        <v>4.816635160680529E-2</v>
      </c>
      <c r="Y175" s="24">
        <v>3</v>
      </c>
      <c r="Z175" s="24">
        <v>-1.0999999999999996</v>
      </c>
      <c r="AA175" s="24">
        <v>4.0999999999999996</v>
      </c>
      <c r="AB175" s="24">
        <v>4</v>
      </c>
      <c r="AC175" s="26">
        <v>0.25436046511627908</v>
      </c>
      <c r="AD175" s="24">
        <v>5.2808746486072069</v>
      </c>
      <c r="AE175" s="6">
        <v>25</v>
      </c>
      <c r="AF175" s="6">
        <v>23</v>
      </c>
      <c r="AG175" s="6">
        <v>17</v>
      </c>
      <c r="AH175" s="27">
        <v>2.4</v>
      </c>
      <c r="AI175" s="28">
        <v>540000</v>
      </c>
      <c r="AJ175" s="28">
        <v>425000</v>
      </c>
      <c r="AK175" s="28">
        <v>375000</v>
      </c>
      <c r="AL175" s="29">
        <v>0.27058823529411763</v>
      </c>
      <c r="AM175" s="29">
        <v>0.44</v>
      </c>
      <c r="AN175" s="6">
        <v>2.2999999999999998</v>
      </c>
      <c r="AO175" s="27">
        <v>-0.5</v>
      </c>
      <c r="AP175" s="6">
        <v>2.8</v>
      </c>
      <c r="AQ175" s="28">
        <v>490</v>
      </c>
      <c r="AR175" s="28">
        <v>460</v>
      </c>
      <c r="AS175" s="25">
        <v>6.5217391304347824E-2</v>
      </c>
      <c r="AT175" s="30">
        <v>1926.4</v>
      </c>
      <c r="AU175" s="24">
        <v>0.76919999999999999</v>
      </c>
      <c r="AV175" s="24">
        <v>0.23080000000000001</v>
      </c>
      <c r="AW175" s="24">
        <v>0.83540000000000003</v>
      </c>
      <c r="AX175" s="24">
        <v>0.152</v>
      </c>
      <c r="AY175" s="24">
        <v>0.26279999999999998</v>
      </c>
      <c r="AZ175" s="24">
        <v>0.40989999999999999</v>
      </c>
      <c r="BA175" s="24">
        <v>0.30449999999999999</v>
      </c>
      <c r="BB175" s="31">
        <v>4.5</v>
      </c>
      <c r="BC175" s="23">
        <v>36</v>
      </c>
      <c r="BD175" s="32" t="s">
        <v>4125</v>
      </c>
      <c r="BE175" s="33">
        <v>152.95095587595401</v>
      </c>
      <c r="BF175" s="33">
        <v>-27.157191757323201</v>
      </c>
      <c r="BG175" s="34">
        <f t="shared" si="24"/>
        <v>79</v>
      </c>
      <c r="BH175" s="34">
        <f t="shared" si="25"/>
        <v>79</v>
      </c>
      <c r="BI175" s="34">
        <f t="shared" si="26"/>
        <v>95</v>
      </c>
      <c r="BJ175" s="34">
        <f t="shared" si="27"/>
        <v>100</v>
      </c>
      <c r="BK175" s="34">
        <f t="shared" si="28"/>
        <v>100</v>
      </c>
      <c r="BL175" s="34">
        <f t="shared" si="29"/>
        <v>48</v>
      </c>
      <c r="BM175" s="35">
        <f t="shared" si="30"/>
        <v>100</v>
      </c>
      <c r="BN175" s="34">
        <f t="shared" si="31"/>
        <v>97</v>
      </c>
      <c r="BO175" s="35">
        <f t="shared" si="32"/>
        <v>97</v>
      </c>
      <c r="BP175" s="35">
        <f t="shared" si="33"/>
        <v>67</v>
      </c>
      <c r="BQ175" s="35">
        <f t="shared" si="34"/>
        <v>45</v>
      </c>
      <c r="BR175" s="35">
        <f t="shared" si="35"/>
        <v>65</v>
      </c>
    </row>
    <row r="176" spans="2:70" x14ac:dyDescent="0.3">
      <c r="B176" s="6" t="s">
        <v>1461</v>
      </c>
      <c r="C176" s="6">
        <v>404031108</v>
      </c>
      <c r="D176" s="6" t="s">
        <v>1077</v>
      </c>
      <c r="E176" s="6" t="s">
        <v>1003</v>
      </c>
      <c r="F176" s="6" t="s">
        <v>2379</v>
      </c>
      <c r="G176" s="6" t="s">
        <v>82</v>
      </c>
      <c r="H176" s="6" t="s">
        <v>4995</v>
      </c>
      <c r="I176" s="22">
        <v>625000</v>
      </c>
      <c r="J176" s="22">
        <v>550000</v>
      </c>
      <c r="K176" s="22">
        <v>555900</v>
      </c>
      <c r="L176" s="22">
        <v>606000</v>
      </c>
      <c r="M176" s="22">
        <v>611000</v>
      </c>
      <c r="N176" s="22">
        <v>611000</v>
      </c>
      <c r="O176" s="23">
        <v>21</v>
      </c>
      <c r="P176" s="23">
        <v>19</v>
      </c>
      <c r="Q176" s="23">
        <v>17</v>
      </c>
      <c r="R176" s="22">
        <v>470</v>
      </c>
      <c r="S176" s="22">
        <v>450</v>
      </c>
      <c r="T176" s="24">
        <v>1.5</v>
      </c>
      <c r="U176" s="24">
        <v>-0.10000000000000009</v>
      </c>
      <c r="V176" s="24">
        <v>1.6</v>
      </c>
      <c r="W176" s="24">
        <v>1.8</v>
      </c>
      <c r="X176" s="25">
        <v>3.9104E-2</v>
      </c>
      <c r="Y176" s="24">
        <v>2.6</v>
      </c>
      <c r="Z176" s="24">
        <v>-1</v>
      </c>
      <c r="AA176" s="24">
        <v>3.6</v>
      </c>
      <c r="AB176" s="24">
        <v>3.4</v>
      </c>
      <c r="AC176" s="26">
        <v>0.26986678915939366</v>
      </c>
      <c r="AD176" s="24">
        <v>6.9012579060810566</v>
      </c>
      <c r="AE176" s="6">
        <v>40</v>
      </c>
      <c r="AF176" s="6">
        <v>38</v>
      </c>
      <c r="AG176" s="6">
        <v>43</v>
      </c>
      <c r="AH176" s="27">
        <v>1.8928571428571428</v>
      </c>
      <c r="AI176" s="28">
        <v>515000</v>
      </c>
      <c r="AJ176" s="28">
        <v>431000</v>
      </c>
      <c r="AK176" s="28">
        <v>386500</v>
      </c>
      <c r="AL176" s="29">
        <v>0.19489559164733178</v>
      </c>
      <c r="AM176" s="29">
        <v>0.33247089262613194</v>
      </c>
      <c r="AN176" s="6">
        <v>2.2999999999999998</v>
      </c>
      <c r="AO176" s="27">
        <v>9.9999999999999645E-2</v>
      </c>
      <c r="AP176" s="6">
        <v>2.2000000000000002</v>
      </c>
      <c r="AQ176" s="28">
        <v>450</v>
      </c>
      <c r="AR176" s="28">
        <v>420</v>
      </c>
      <c r="AS176" s="25">
        <v>7.1428571428571425E-2</v>
      </c>
      <c r="AT176" s="30">
        <v>1741.6000000000001</v>
      </c>
      <c r="AU176" s="24">
        <v>0.59350000000000003</v>
      </c>
      <c r="AV176" s="24">
        <v>0.40649999999999997</v>
      </c>
      <c r="AW176" s="24">
        <v>0.65669999999999995</v>
      </c>
      <c r="AX176" s="24">
        <v>0.22070000000000001</v>
      </c>
      <c r="AY176" s="24">
        <v>0.26989999999999997</v>
      </c>
      <c r="AZ176" s="24">
        <v>0.28499999999999998</v>
      </c>
      <c r="BA176" s="24">
        <v>0.41909999999999997</v>
      </c>
      <c r="BB176" s="31">
        <v>6.5</v>
      </c>
      <c r="BC176" s="23">
        <v>3</v>
      </c>
      <c r="BD176" s="32" t="s">
        <v>3784</v>
      </c>
      <c r="BE176" s="33">
        <v>138.56665388602701</v>
      </c>
      <c r="BF176" s="33">
        <v>-34.930129591717403</v>
      </c>
      <c r="BG176" s="34">
        <f t="shared" si="24"/>
        <v>92</v>
      </c>
      <c r="BH176" s="34">
        <f t="shared" si="25"/>
        <v>79</v>
      </c>
      <c r="BI176" s="34">
        <f t="shared" si="26"/>
        <v>100</v>
      </c>
      <c r="BJ176" s="34">
        <f t="shared" si="27"/>
        <v>97</v>
      </c>
      <c r="BK176" s="34">
        <f t="shared" si="28"/>
        <v>100</v>
      </c>
      <c r="BL176" s="34">
        <f t="shared" si="29"/>
        <v>49</v>
      </c>
      <c r="BM176" s="35">
        <f t="shared" si="30"/>
        <v>81</v>
      </c>
      <c r="BN176" s="34">
        <f t="shared" si="31"/>
        <v>81</v>
      </c>
      <c r="BO176" s="35">
        <f t="shared" si="32"/>
        <v>87</v>
      </c>
      <c r="BP176" s="35">
        <f t="shared" si="33"/>
        <v>74</v>
      </c>
      <c r="BQ176" s="35">
        <f t="shared" si="34"/>
        <v>65</v>
      </c>
      <c r="BR176" s="35">
        <f t="shared" si="35"/>
        <v>65</v>
      </c>
    </row>
    <row r="177" spans="2:70" x14ac:dyDescent="0.3">
      <c r="B177" s="6" t="s">
        <v>986</v>
      </c>
      <c r="C177" s="6">
        <v>406011130</v>
      </c>
      <c r="D177" s="6" t="s">
        <v>451</v>
      </c>
      <c r="E177" s="6" t="s">
        <v>452</v>
      </c>
      <c r="F177" s="6" t="s">
        <v>2692</v>
      </c>
      <c r="G177" s="6" t="s">
        <v>82</v>
      </c>
      <c r="H177" s="6" t="s">
        <v>4995</v>
      </c>
      <c r="I177" s="22">
        <v>350000</v>
      </c>
      <c r="J177" s="22">
        <v>310000</v>
      </c>
      <c r="K177" s="22">
        <v>330000</v>
      </c>
      <c r="L177" s="22">
        <v>325000</v>
      </c>
      <c r="M177" s="22">
        <v>350000</v>
      </c>
      <c r="N177" s="22">
        <v>345000</v>
      </c>
      <c r="O177" s="23">
        <v>86</v>
      </c>
      <c r="P177" s="23">
        <v>56</v>
      </c>
      <c r="Q177" s="23">
        <v>56</v>
      </c>
      <c r="R177" s="22">
        <v>400</v>
      </c>
      <c r="S177" s="22">
        <v>320</v>
      </c>
      <c r="T177" s="24">
        <v>1.8</v>
      </c>
      <c r="U177" s="24">
        <v>-0.30000000000000004</v>
      </c>
      <c r="V177" s="24">
        <v>2.1</v>
      </c>
      <c r="W177" s="24">
        <v>1.2</v>
      </c>
      <c r="X177" s="25">
        <v>5.9428571428571428E-2</v>
      </c>
      <c r="Y177" s="24">
        <v>1.8</v>
      </c>
      <c r="Z177" s="24">
        <v>-0.30000000000000004</v>
      </c>
      <c r="AA177" s="24">
        <v>2.1</v>
      </c>
      <c r="AB177" s="24">
        <v>2.1</v>
      </c>
      <c r="AC177" s="26">
        <v>0.27304499781564001</v>
      </c>
      <c r="AD177" s="24">
        <v>4.5945071747824047</v>
      </c>
      <c r="AE177" s="6">
        <v>12</v>
      </c>
      <c r="AF177" s="6">
        <v>14</v>
      </c>
      <c r="AG177" s="6">
        <v>16</v>
      </c>
      <c r="AH177" s="27">
        <v>1.8181818181818181</v>
      </c>
      <c r="AI177" s="28">
        <v>342000</v>
      </c>
      <c r="AJ177" s="28">
        <v>300000</v>
      </c>
      <c r="AK177" s="28">
        <v>257000</v>
      </c>
      <c r="AL177" s="29">
        <v>0.14000000000000001</v>
      </c>
      <c r="AM177" s="29">
        <v>0.33073929961089493</v>
      </c>
      <c r="AN177" s="6">
        <v>1.8</v>
      </c>
      <c r="AO177" s="27">
        <v>-0.19999999999999996</v>
      </c>
      <c r="AP177" s="6">
        <v>2</v>
      </c>
      <c r="AQ177" s="28">
        <v>280</v>
      </c>
      <c r="AR177" s="28">
        <v>300</v>
      </c>
      <c r="AS177" s="25">
        <v>-6.6666666666666666E-2</v>
      </c>
      <c r="AT177" s="30">
        <v>1464.96</v>
      </c>
      <c r="AU177" s="24">
        <v>0.68369999999999997</v>
      </c>
      <c r="AV177" s="24">
        <v>0.31630000000000003</v>
      </c>
      <c r="AW177" s="24">
        <v>0.92849999999999999</v>
      </c>
      <c r="AX177" s="24">
        <v>2.9499999999999998E-2</v>
      </c>
      <c r="AY177" s="24">
        <v>0.47699999999999998</v>
      </c>
      <c r="AZ177" s="24">
        <v>0.2742</v>
      </c>
      <c r="BA177" s="24">
        <v>0.1784</v>
      </c>
      <c r="BB177" s="31">
        <v>3</v>
      </c>
      <c r="BC177" s="23">
        <v>265</v>
      </c>
      <c r="BD177" s="32" t="s">
        <v>3367</v>
      </c>
      <c r="BE177" s="33">
        <v>135.753394082196</v>
      </c>
      <c r="BF177" s="33">
        <v>-34.4629194019587</v>
      </c>
      <c r="BG177" s="34">
        <f t="shared" si="24"/>
        <v>87</v>
      </c>
      <c r="BH177" s="34">
        <f t="shared" si="25"/>
        <v>87</v>
      </c>
      <c r="BI177" s="34">
        <f t="shared" si="26"/>
        <v>100</v>
      </c>
      <c r="BJ177" s="34">
        <f t="shared" si="27"/>
        <v>70</v>
      </c>
      <c r="BK177" s="34">
        <f t="shared" si="28"/>
        <v>59</v>
      </c>
      <c r="BL177" s="34">
        <f t="shared" si="29"/>
        <v>95</v>
      </c>
      <c r="BM177" s="35">
        <f t="shared" si="30"/>
        <v>100</v>
      </c>
      <c r="BN177" s="34">
        <f t="shared" si="31"/>
        <v>100</v>
      </c>
      <c r="BO177" s="35">
        <f t="shared" si="32"/>
        <v>85</v>
      </c>
      <c r="BP177" s="35">
        <f t="shared" si="33"/>
        <v>87</v>
      </c>
      <c r="BQ177" s="35">
        <f t="shared" si="34"/>
        <v>30</v>
      </c>
      <c r="BR177" s="35">
        <f t="shared" si="35"/>
        <v>65</v>
      </c>
    </row>
    <row r="178" spans="2:70" x14ac:dyDescent="0.3">
      <c r="B178" s="6" t="s">
        <v>1674</v>
      </c>
      <c r="C178" s="6">
        <v>407011148</v>
      </c>
      <c r="D178" s="6" t="s">
        <v>632</v>
      </c>
      <c r="E178" s="6" t="s">
        <v>81</v>
      </c>
      <c r="F178" s="6" t="s">
        <v>3992</v>
      </c>
      <c r="G178" s="6" t="s">
        <v>82</v>
      </c>
      <c r="H178" s="6" t="s">
        <v>4995</v>
      </c>
      <c r="I178" s="22">
        <v>480000</v>
      </c>
      <c r="J178" s="22">
        <v>480000</v>
      </c>
      <c r="K178" s="22">
        <v>425000</v>
      </c>
      <c r="L178" s="22">
        <v>520000</v>
      </c>
      <c r="M178" s="22">
        <v>495000</v>
      </c>
      <c r="N178" s="22">
        <v>445000</v>
      </c>
      <c r="O178" s="23">
        <v>25</v>
      </c>
      <c r="P178" s="23">
        <v>25</v>
      </c>
      <c r="Q178" s="23">
        <v>41</v>
      </c>
      <c r="R178" s="22">
        <v>350</v>
      </c>
      <c r="S178" s="22">
        <v>350</v>
      </c>
      <c r="T178" s="24">
        <v>1.3</v>
      </c>
      <c r="U178" s="24">
        <v>0.10000000000000009</v>
      </c>
      <c r="V178" s="24">
        <v>1.2</v>
      </c>
      <c r="W178" s="24">
        <v>1.4</v>
      </c>
      <c r="X178" s="25">
        <v>3.7916666666666668E-2</v>
      </c>
      <c r="Y178" s="24">
        <v>0.7</v>
      </c>
      <c r="Z178" s="24">
        <v>-0.40000000000000013</v>
      </c>
      <c r="AA178" s="24">
        <v>1.1000000000000001</v>
      </c>
      <c r="AB178" s="24">
        <v>1.2</v>
      </c>
      <c r="AC178" s="26">
        <v>0.31985670419651996</v>
      </c>
      <c r="AD178" s="24">
        <v>8.4357812095785487</v>
      </c>
      <c r="AE178" s="6">
        <v>17</v>
      </c>
      <c r="AF178" s="6">
        <v>15</v>
      </c>
      <c r="AG178" s="6">
        <v>9</v>
      </c>
      <c r="AH178" s="27">
        <v>1.5652173913043477</v>
      </c>
      <c r="AI178" s="28">
        <v>495000</v>
      </c>
      <c r="AJ178" s="28">
        <v>417000</v>
      </c>
      <c r="AK178" s="28">
        <v>378000</v>
      </c>
      <c r="AL178" s="29">
        <v>0.18705035971223022</v>
      </c>
      <c r="AM178" s="29">
        <v>0.30952380952380953</v>
      </c>
      <c r="AN178" s="6">
        <v>1.8</v>
      </c>
      <c r="AO178" s="27">
        <v>-0.40000000000000013</v>
      </c>
      <c r="AP178" s="6">
        <v>2.2000000000000002</v>
      </c>
      <c r="AQ178" s="28">
        <v>320</v>
      </c>
      <c r="AR178" s="28">
        <v>310</v>
      </c>
      <c r="AS178" s="25">
        <v>3.2258064516129031E-2</v>
      </c>
      <c r="AT178" s="30">
        <v>1094.24</v>
      </c>
      <c r="AU178" s="24">
        <v>0.64829999999999999</v>
      </c>
      <c r="AV178" s="24">
        <v>0.35170000000000001</v>
      </c>
      <c r="AW178" s="24">
        <v>0.87949999999999995</v>
      </c>
      <c r="AX178" s="24">
        <v>9.4799999999999995E-2</v>
      </c>
      <c r="AY178" s="24">
        <v>0.50539999999999996</v>
      </c>
      <c r="AZ178" s="24">
        <v>0.2331</v>
      </c>
      <c r="BA178" s="24">
        <v>0.20860000000000001</v>
      </c>
      <c r="BB178" s="31">
        <v>2.5</v>
      </c>
      <c r="BC178" s="23">
        <v>71</v>
      </c>
      <c r="BD178" s="32" t="s">
        <v>3993</v>
      </c>
      <c r="BE178" s="33">
        <v>138.56724816192099</v>
      </c>
      <c r="BF178" s="33">
        <v>-35.553683933674598</v>
      </c>
      <c r="BG178" s="34">
        <f t="shared" si="24"/>
        <v>95</v>
      </c>
      <c r="BH178" s="34">
        <f t="shared" si="25"/>
        <v>87</v>
      </c>
      <c r="BI178" s="34">
        <f t="shared" si="26"/>
        <v>100</v>
      </c>
      <c r="BJ178" s="34">
        <f t="shared" si="27"/>
        <v>94</v>
      </c>
      <c r="BK178" s="34">
        <f t="shared" si="28"/>
        <v>93</v>
      </c>
      <c r="BL178" s="34">
        <f t="shared" si="29"/>
        <v>100</v>
      </c>
      <c r="BM178" s="35">
        <f t="shared" si="30"/>
        <v>77</v>
      </c>
      <c r="BN178" s="34">
        <f t="shared" si="31"/>
        <v>66</v>
      </c>
      <c r="BO178" s="35">
        <f t="shared" si="32"/>
        <v>54</v>
      </c>
      <c r="BP178" s="35">
        <f t="shared" si="33"/>
        <v>100</v>
      </c>
      <c r="BQ178" s="35">
        <f t="shared" si="34"/>
        <v>25</v>
      </c>
      <c r="BR178" s="35">
        <f t="shared" si="35"/>
        <v>65</v>
      </c>
    </row>
    <row r="179" spans="2:70" x14ac:dyDescent="0.3">
      <c r="B179" s="6" t="s">
        <v>2075</v>
      </c>
      <c r="C179" s="6">
        <v>503011034</v>
      </c>
      <c r="D179" s="6" t="s">
        <v>507</v>
      </c>
      <c r="E179" s="6" t="s">
        <v>137</v>
      </c>
      <c r="F179" s="6" t="s">
        <v>2720</v>
      </c>
      <c r="G179" s="6" t="s">
        <v>93</v>
      </c>
      <c r="H179" s="6" t="s">
        <v>4995</v>
      </c>
      <c r="I179" s="22">
        <v>499000</v>
      </c>
      <c r="J179" s="22">
        <v>468000</v>
      </c>
      <c r="K179" s="22">
        <v>385000</v>
      </c>
      <c r="L179" s="22">
        <v>520000</v>
      </c>
      <c r="M179" s="22">
        <v>450000</v>
      </c>
      <c r="N179" s="22">
        <v>380000</v>
      </c>
      <c r="O179" s="23">
        <v>42</v>
      </c>
      <c r="P179" s="23">
        <v>46</v>
      </c>
      <c r="Q179" s="23">
        <v>49</v>
      </c>
      <c r="R179" s="22">
        <v>530</v>
      </c>
      <c r="S179" s="22">
        <v>500</v>
      </c>
      <c r="T179" s="24">
        <v>3.1</v>
      </c>
      <c r="U179" s="24">
        <v>0</v>
      </c>
      <c r="V179" s="24">
        <v>3.1</v>
      </c>
      <c r="W179" s="24">
        <v>3.4</v>
      </c>
      <c r="X179" s="25">
        <v>5.5230460921843687E-2</v>
      </c>
      <c r="Y179" s="24">
        <v>4.7</v>
      </c>
      <c r="Z179" s="24">
        <v>-1.7999999999999998</v>
      </c>
      <c r="AA179" s="24">
        <v>6.5</v>
      </c>
      <c r="AB179" s="24">
        <v>6.2</v>
      </c>
      <c r="AC179" s="26">
        <v>0.20547732770919916</v>
      </c>
      <c r="AD179" s="24">
        <v>3.7203623558378225</v>
      </c>
      <c r="AE179" s="6">
        <v>107</v>
      </c>
      <c r="AF179" s="6">
        <v>132</v>
      </c>
      <c r="AG179" s="6">
        <v>153</v>
      </c>
      <c r="AH179" s="27">
        <v>3.6990291262135919</v>
      </c>
      <c r="AI179" s="28">
        <v>850000</v>
      </c>
      <c r="AJ179" s="28">
        <v>705000</v>
      </c>
      <c r="AK179" s="28">
        <v>660000</v>
      </c>
      <c r="AL179" s="29">
        <v>0.20567375886524822</v>
      </c>
      <c r="AM179" s="29">
        <v>0.2878787878787879</v>
      </c>
      <c r="AN179" s="6">
        <v>2.6</v>
      </c>
      <c r="AO179" s="27">
        <v>-0.29999999999999982</v>
      </c>
      <c r="AP179" s="6">
        <v>2.9</v>
      </c>
      <c r="AQ179" s="28">
        <v>675</v>
      </c>
      <c r="AR179" s="28">
        <v>600</v>
      </c>
      <c r="AS179" s="25">
        <v>0.125</v>
      </c>
      <c r="AT179" s="30">
        <v>2579.36</v>
      </c>
      <c r="AU179" s="24">
        <v>0.65549999999999997</v>
      </c>
      <c r="AV179" s="24">
        <v>0.34449999999999997</v>
      </c>
      <c r="AW179" s="24">
        <v>0.63460000000000005</v>
      </c>
      <c r="AX179" s="24">
        <v>0.13969999999999999</v>
      </c>
      <c r="AY179" s="24">
        <v>0.3649</v>
      </c>
      <c r="AZ179" s="24">
        <v>0.29070000000000001</v>
      </c>
      <c r="BA179" s="24">
        <v>0.32090000000000002</v>
      </c>
      <c r="BB179" s="31">
        <v>8</v>
      </c>
      <c r="BC179" s="23">
        <v>10</v>
      </c>
      <c r="BD179" s="32" t="s">
        <v>4364</v>
      </c>
      <c r="BE179" s="33">
        <v>115.764148735091</v>
      </c>
      <c r="BF179" s="33">
        <v>-32.007921236962297</v>
      </c>
      <c r="BG179" s="34">
        <f t="shared" si="24"/>
        <v>65</v>
      </c>
      <c r="BH179" s="34">
        <f t="shared" si="25"/>
        <v>74</v>
      </c>
      <c r="BI179" s="34">
        <f t="shared" si="26"/>
        <v>79</v>
      </c>
      <c r="BJ179" s="34">
        <f t="shared" si="27"/>
        <v>100</v>
      </c>
      <c r="BK179" s="34">
        <f t="shared" si="28"/>
        <v>100</v>
      </c>
      <c r="BL179" s="34">
        <f t="shared" si="29"/>
        <v>70</v>
      </c>
      <c r="BM179" s="35">
        <f t="shared" si="30"/>
        <v>100</v>
      </c>
      <c r="BN179" s="34">
        <f t="shared" si="31"/>
        <v>100</v>
      </c>
      <c r="BO179" s="35">
        <f t="shared" si="32"/>
        <v>100</v>
      </c>
      <c r="BP179" s="35">
        <f t="shared" si="33"/>
        <v>39</v>
      </c>
      <c r="BQ179" s="35">
        <f t="shared" si="34"/>
        <v>80</v>
      </c>
      <c r="BR179" s="35">
        <f t="shared" si="35"/>
        <v>65</v>
      </c>
    </row>
    <row r="180" spans="2:70" x14ac:dyDescent="0.3">
      <c r="B180" s="6" t="s">
        <v>1675</v>
      </c>
      <c r="C180" s="6">
        <v>505021093</v>
      </c>
      <c r="D180" s="6" t="s">
        <v>406</v>
      </c>
      <c r="E180" s="6" t="s">
        <v>243</v>
      </c>
      <c r="F180" s="6" t="s">
        <v>2720</v>
      </c>
      <c r="G180" s="6" t="s">
        <v>93</v>
      </c>
      <c r="H180" s="6" t="s">
        <v>4995</v>
      </c>
      <c r="I180" s="22">
        <v>500000</v>
      </c>
      <c r="J180" s="22">
        <v>483640</v>
      </c>
      <c r="K180" s="22">
        <v>395000</v>
      </c>
      <c r="L180" s="22">
        <v>520000</v>
      </c>
      <c r="M180" s="22">
        <v>510000</v>
      </c>
      <c r="N180" s="22">
        <v>428000</v>
      </c>
      <c r="O180" s="23">
        <v>37</v>
      </c>
      <c r="P180" s="23">
        <v>37</v>
      </c>
      <c r="Q180" s="23">
        <v>40</v>
      </c>
      <c r="R180" s="22">
        <v>530</v>
      </c>
      <c r="S180" s="22">
        <v>480</v>
      </c>
      <c r="T180" s="24">
        <v>3.3</v>
      </c>
      <c r="U180" s="24">
        <v>-0.20000000000000018</v>
      </c>
      <c r="V180" s="24">
        <v>3.5</v>
      </c>
      <c r="W180" s="24">
        <v>3.2</v>
      </c>
      <c r="X180" s="25">
        <v>5.5120000000000002E-2</v>
      </c>
      <c r="Y180" s="24">
        <v>1.9</v>
      </c>
      <c r="Z180" s="24">
        <v>-0.89999999999999991</v>
      </c>
      <c r="AA180" s="24">
        <v>2.8</v>
      </c>
      <c r="AB180" s="24">
        <v>3.3</v>
      </c>
      <c r="AC180" s="26">
        <v>0.25482729440726209</v>
      </c>
      <c r="AD180" s="24">
        <v>4.6231366909880638</v>
      </c>
      <c r="AE180" s="6">
        <v>134</v>
      </c>
      <c r="AF180" s="6">
        <v>157</v>
      </c>
      <c r="AG180" s="6">
        <v>258</v>
      </c>
      <c r="AH180" s="27">
        <v>0.93180686908909915</v>
      </c>
      <c r="AI180" s="28">
        <v>650000</v>
      </c>
      <c r="AJ180" s="28">
        <v>525000</v>
      </c>
      <c r="AK180" s="28">
        <v>450000</v>
      </c>
      <c r="AL180" s="29">
        <v>0.23809523809523808</v>
      </c>
      <c r="AM180" s="29">
        <v>0.44444444444444442</v>
      </c>
      <c r="AN180" s="6">
        <v>3.2</v>
      </c>
      <c r="AO180" s="27">
        <v>-0.5</v>
      </c>
      <c r="AP180" s="6">
        <v>3.7</v>
      </c>
      <c r="AQ180" s="28">
        <v>650</v>
      </c>
      <c r="AR180" s="28">
        <v>580</v>
      </c>
      <c r="AS180" s="25">
        <v>0.1206896551724138</v>
      </c>
      <c r="AT180" s="30">
        <v>2079.84</v>
      </c>
      <c r="AU180" s="24">
        <v>0.69530000000000003</v>
      </c>
      <c r="AV180" s="24">
        <v>0.30470000000000003</v>
      </c>
      <c r="AW180" s="24">
        <v>0.61170000000000002</v>
      </c>
      <c r="AX180" s="24">
        <v>0.29049999999999998</v>
      </c>
      <c r="AY180" s="24">
        <v>0.34110000000000001</v>
      </c>
      <c r="AZ180" s="24">
        <v>0.34160000000000001</v>
      </c>
      <c r="BA180" s="24">
        <v>0.29730000000000001</v>
      </c>
      <c r="BB180" s="31">
        <v>5</v>
      </c>
      <c r="BC180" s="23">
        <v>7</v>
      </c>
      <c r="BD180" s="32" t="s">
        <v>3994</v>
      </c>
      <c r="BE180" s="33">
        <v>115.815722153563</v>
      </c>
      <c r="BF180" s="33">
        <v>-31.891856138987901</v>
      </c>
      <c r="BG180" s="34">
        <f t="shared" si="24"/>
        <v>62</v>
      </c>
      <c r="BH180" s="34">
        <f t="shared" si="25"/>
        <v>64</v>
      </c>
      <c r="BI180" s="34">
        <f t="shared" si="26"/>
        <v>100</v>
      </c>
      <c r="BJ180" s="34">
        <f t="shared" si="27"/>
        <v>100</v>
      </c>
      <c r="BK180" s="34">
        <f t="shared" si="28"/>
        <v>100</v>
      </c>
      <c r="BL180" s="34">
        <f t="shared" si="29"/>
        <v>65</v>
      </c>
      <c r="BM180" s="35">
        <f t="shared" si="30"/>
        <v>100</v>
      </c>
      <c r="BN180" s="34">
        <f t="shared" si="31"/>
        <v>100</v>
      </c>
      <c r="BO180" s="35">
        <f t="shared" si="32"/>
        <v>97</v>
      </c>
      <c r="BP180" s="35">
        <f t="shared" si="33"/>
        <v>85</v>
      </c>
      <c r="BQ180" s="35">
        <f t="shared" si="34"/>
        <v>50</v>
      </c>
      <c r="BR180" s="35">
        <f t="shared" si="35"/>
        <v>65</v>
      </c>
    </row>
    <row r="181" spans="2:70" x14ac:dyDescent="0.3">
      <c r="B181" s="6" t="s">
        <v>1772</v>
      </c>
      <c r="C181" s="6">
        <v>506071147</v>
      </c>
      <c r="D181" s="6" t="s">
        <v>906</v>
      </c>
      <c r="E181" s="6" t="s">
        <v>281</v>
      </c>
      <c r="F181" s="6" t="s">
        <v>2720</v>
      </c>
      <c r="G181" s="6" t="s">
        <v>93</v>
      </c>
      <c r="H181" s="6" t="s">
        <v>4995</v>
      </c>
      <c r="I181" s="22">
        <v>699000</v>
      </c>
      <c r="J181" s="22">
        <v>693600</v>
      </c>
      <c r="K181" s="22">
        <v>580000</v>
      </c>
      <c r="L181" s="22">
        <v>712000</v>
      </c>
      <c r="M181" s="22">
        <v>682000</v>
      </c>
      <c r="N181" s="22">
        <v>625000</v>
      </c>
      <c r="O181" s="23">
        <v>48</v>
      </c>
      <c r="P181" s="23">
        <v>48</v>
      </c>
      <c r="Q181" s="23">
        <v>48</v>
      </c>
      <c r="R181" s="22">
        <v>690</v>
      </c>
      <c r="S181" s="22">
        <v>600</v>
      </c>
      <c r="T181" s="24">
        <v>2</v>
      </c>
      <c r="U181" s="24">
        <v>-0.29999999999999982</v>
      </c>
      <c r="V181" s="24">
        <v>2.2999999999999998</v>
      </c>
      <c r="W181" s="24">
        <v>2.6</v>
      </c>
      <c r="X181" s="25">
        <v>5.1330472103004295E-2</v>
      </c>
      <c r="Y181" s="24">
        <v>3.8</v>
      </c>
      <c r="Z181" s="24">
        <v>-1.6000000000000005</v>
      </c>
      <c r="AA181" s="24">
        <v>5.4</v>
      </c>
      <c r="AB181" s="24">
        <v>5.5</v>
      </c>
      <c r="AC181" s="26">
        <v>0.29156243661686154</v>
      </c>
      <c r="AD181" s="24">
        <v>5.68010432539538</v>
      </c>
      <c r="AE181" s="6">
        <v>118</v>
      </c>
      <c r="AF181" s="6">
        <v>147</v>
      </c>
      <c r="AG181" s="6">
        <v>172</v>
      </c>
      <c r="AH181" s="27">
        <v>3.3421052631578947</v>
      </c>
      <c r="AI181" s="28">
        <v>750000</v>
      </c>
      <c r="AJ181" s="28">
        <v>620000</v>
      </c>
      <c r="AK181" s="28">
        <v>555000</v>
      </c>
      <c r="AL181" s="29">
        <v>0.20967741935483872</v>
      </c>
      <c r="AM181" s="29">
        <v>0.35135135135135137</v>
      </c>
      <c r="AN181" s="6">
        <v>2.2000000000000002</v>
      </c>
      <c r="AO181" s="27">
        <v>-0.5</v>
      </c>
      <c r="AP181" s="6">
        <v>2.7</v>
      </c>
      <c r="AQ181" s="28">
        <v>650</v>
      </c>
      <c r="AR181" s="28">
        <v>600</v>
      </c>
      <c r="AS181" s="25">
        <v>8.3333333333333329E-2</v>
      </c>
      <c r="AT181" s="30">
        <v>2366.5600000000004</v>
      </c>
      <c r="AU181" s="24">
        <v>0.6129</v>
      </c>
      <c r="AV181" s="24">
        <v>0.3871</v>
      </c>
      <c r="AW181" s="24">
        <v>0.44640000000000002</v>
      </c>
      <c r="AX181" s="24">
        <v>0.31169999999999998</v>
      </c>
      <c r="AY181" s="24">
        <v>0.32040000000000002</v>
      </c>
      <c r="AZ181" s="24">
        <v>0.26029999999999998</v>
      </c>
      <c r="BA181" s="24">
        <v>0.38750000000000001</v>
      </c>
      <c r="BB181" s="31">
        <v>8</v>
      </c>
      <c r="BC181" s="23">
        <v>4</v>
      </c>
      <c r="BD181" s="32" t="s">
        <v>4082</v>
      </c>
      <c r="BE181" s="33">
        <v>115.870780882885</v>
      </c>
      <c r="BF181" s="33">
        <v>-31.9825529363175</v>
      </c>
      <c r="BG181" s="34">
        <f t="shared" si="24"/>
        <v>84</v>
      </c>
      <c r="BH181" s="34">
        <f t="shared" si="25"/>
        <v>80</v>
      </c>
      <c r="BI181" s="34">
        <f t="shared" si="26"/>
        <v>83</v>
      </c>
      <c r="BJ181" s="34">
        <f t="shared" si="27"/>
        <v>100</v>
      </c>
      <c r="BK181" s="34">
        <f t="shared" si="28"/>
        <v>100</v>
      </c>
      <c r="BL181" s="34">
        <f t="shared" si="29"/>
        <v>60</v>
      </c>
      <c r="BM181" s="35">
        <f t="shared" si="30"/>
        <v>100</v>
      </c>
      <c r="BN181" s="34">
        <f t="shared" si="31"/>
        <v>93</v>
      </c>
      <c r="BO181" s="35">
        <f t="shared" si="32"/>
        <v>73</v>
      </c>
      <c r="BP181" s="35">
        <f t="shared" si="33"/>
        <v>54</v>
      </c>
      <c r="BQ181" s="35">
        <f t="shared" si="34"/>
        <v>80</v>
      </c>
      <c r="BR181" s="35">
        <f t="shared" si="35"/>
        <v>65</v>
      </c>
    </row>
    <row r="182" spans="2:70" x14ac:dyDescent="0.3">
      <c r="B182" s="6" t="s">
        <v>1593</v>
      </c>
      <c r="C182" s="6">
        <v>509011228</v>
      </c>
      <c r="D182" s="6" t="s">
        <v>132</v>
      </c>
      <c r="E182" s="6" t="s">
        <v>92</v>
      </c>
      <c r="F182" s="6" t="s">
        <v>2696</v>
      </c>
      <c r="G182" s="6" t="s">
        <v>93</v>
      </c>
      <c r="H182" s="6" t="s">
        <v>4995</v>
      </c>
      <c r="I182" s="22">
        <v>239000</v>
      </c>
      <c r="J182" s="22">
        <v>239000</v>
      </c>
      <c r="K182" s="22">
        <v>239000</v>
      </c>
      <c r="L182" s="22">
        <v>470000</v>
      </c>
      <c r="M182" s="22">
        <v>470000</v>
      </c>
      <c r="N182" s="22">
        <v>440000</v>
      </c>
      <c r="O182" s="23">
        <v>232</v>
      </c>
      <c r="P182" s="23">
        <v>232</v>
      </c>
      <c r="Q182" s="23">
        <v>55</v>
      </c>
      <c r="R182" s="22">
        <v>600</v>
      </c>
      <c r="S182" s="22">
        <v>350</v>
      </c>
      <c r="T182" s="24">
        <v>1.3</v>
      </c>
      <c r="U182" s="24">
        <v>-0.5</v>
      </c>
      <c r="V182" s="24">
        <v>1.8</v>
      </c>
      <c r="W182" s="24">
        <v>1.5</v>
      </c>
      <c r="X182" s="25">
        <v>0.1305439330543933</v>
      </c>
      <c r="Y182" s="24">
        <v>0.2</v>
      </c>
      <c r="Z182" s="24">
        <v>0</v>
      </c>
      <c r="AA182" s="24">
        <v>0.2</v>
      </c>
      <c r="AB182" s="24">
        <v>0.3</v>
      </c>
      <c r="AC182" s="26">
        <v>0.47241118669690091</v>
      </c>
      <c r="AD182" s="24">
        <v>3.6187908211717734</v>
      </c>
      <c r="AE182" s="6">
        <v>11</v>
      </c>
      <c r="AF182" s="6">
        <v>13</v>
      </c>
      <c r="AG182" s="6">
        <v>12</v>
      </c>
      <c r="AH182" s="27">
        <v>1.2307692307692308</v>
      </c>
      <c r="AI182" s="28">
        <v>480000</v>
      </c>
      <c r="AJ182" s="28">
        <v>355000</v>
      </c>
      <c r="AK182" s="28">
        <v>319000</v>
      </c>
      <c r="AL182" s="29">
        <v>0.352112676056338</v>
      </c>
      <c r="AM182" s="29">
        <v>0.50470219435736674</v>
      </c>
      <c r="AN182" s="6">
        <v>1.3</v>
      </c>
      <c r="AO182" s="27">
        <v>-0.30000000000000004</v>
      </c>
      <c r="AP182" s="6">
        <v>1.6</v>
      </c>
      <c r="AQ182" s="28">
        <v>400</v>
      </c>
      <c r="AR182" s="28">
        <v>370</v>
      </c>
      <c r="AS182" s="25">
        <v>8.1081081081081086E-2</v>
      </c>
      <c r="AT182" s="30">
        <v>1270.0800000000002</v>
      </c>
      <c r="AU182" s="24">
        <v>0.67569999999999997</v>
      </c>
      <c r="AV182" s="24">
        <v>0.32429999999999998</v>
      </c>
      <c r="AW182" s="24">
        <v>0.9153</v>
      </c>
      <c r="AX182" s="24">
        <v>7.1499999999999994E-2</v>
      </c>
      <c r="AY182" s="24">
        <v>0.46779999999999999</v>
      </c>
      <c r="AZ182" s="24">
        <v>0.27310000000000001</v>
      </c>
      <c r="BA182" s="24">
        <v>0.2049</v>
      </c>
      <c r="BB182" s="31">
        <v>5.5</v>
      </c>
      <c r="BC182" s="23">
        <v>350</v>
      </c>
      <c r="BD182" s="32" t="s">
        <v>3910</v>
      </c>
      <c r="BE182" s="33">
        <v>117.135893484444</v>
      </c>
      <c r="BF182" s="33">
        <v>-34.908217008108103</v>
      </c>
      <c r="BG182" s="34">
        <f t="shared" si="24"/>
        <v>95</v>
      </c>
      <c r="BH182" s="34">
        <f t="shared" si="25"/>
        <v>95</v>
      </c>
      <c r="BI182" s="34">
        <f t="shared" si="26"/>
        <v>100</v>
      </c>
      <c r="BJ182" s="34">
        <f t="shared" si="27"/>
        <v>100</v>
      </c>
      <c r="BK182" s="34">
        <f t="shared" si="28"/>
        <v>48</v>
      </c>
      <c r="BL182" s="34">
        <f t="shared" si="29"/>
        <v>93</v>
      </c>
      <c r="BM182" s="35">
        <f t="shared" si="30"/>
        <v>100</v>
      </c>
      <c r="BN182" s="34">
        <f t="shared" si="31"/>
        <v>100</v>
      </c>
      <c r="BO182" s="35">
        <f t="shared" si="32"/>
        <v>1</v>
      </c>
      <c r="BP182" s="35">
        <f t="shared" si="33"/>
        <v>100</v>
      </c>
      <c r="BQ182" s="35">
        <f t="shared" si="34"/>
        <v>55</v>
      </c>
      <c r="BR182" s="35">
        <f t="shared" si="35"/>
        <v>65</v>
      </c>
    </row>
    <row r="183" spans="2:70" x14ac:dyDescent="0.3">
      <c r="B183" s="6" t="s">
        <v>381</v>
      </c>
      <c r="C183" s="6">
        <v>124011453</v>
      </c>
      <c r="D183" s="6" t="s">
        <v>193</v>
      </c>
      <c r="E183" s="6" t="s">
        <v>194</v>
      </c>
      <c r="F183" s="6" t="s">
        <v>2757</v>
      </c>
      <c r="G183" s="6" t="s">
        <v>77</v>
      </c>
      <c r="H183" s="6" t="s">
        <v>4995</v>
      </c>
      <c r="I183" s="22">
        <v>570000</v>
      </c>
      <c r="J183" s="22">
        <v>570000</v>
      </c>
      <c r="K183" s="22">
        <v>599000</v>
      </c>
      <c r="L183" s="22">
        <v>759000</v>
      </c>
      <c r="M183" s="22">
        <v>759000</v>
      </c>
      <c r="N183" s="22">
        <v>625000</v>
      </c>
      <c r="O183" s="23">
        <v>41</v>
      </c>
      <c r="P183" s="23">
        <v>24</v>
      </c>
      <c r="Q183" s="23">
        <v>8</v>
      </c>
      <c r="R183" s="22">
        <v>480</v>
      </c>
      <c r="S183" s="22">
        <v>400</v>
      </c>
      <c r="T183" s="24">
        <v>1.4</v>
      </c>
      <c r="U183" s="24">
        <v>-0.20000000000000018</v>
      </c>
      <c r="V183" s="24">
        <v>1.6</v>
      </c>
      <c r="W183" s="24">
        <v>0.9</v>
      </c>
      <c r="X183" s="25">
        <v>4.3789473684210524E-2</v>
      </c>
      <c r="Y183" s="24">
        <v>3.5</v>
      </c>
      <c r="Z183" s="24">
        <v>-1.4000000000000004</v>
      </c>
      <c r="AA183" s="24">
        <v>4.9000000000000004</v>
      </c>
      <c r="AB183" s="24">
        <v>7.2</v>
      </c>
      <c r="AC183" s="26">
        <v>0.24420024420024419</v>
      </c>
      <c r="AD183" s="24">
        <v>5.5766882689959605</v>
      </c>
      <c r="AE183" s="6">
        <v>10</v>
      </c>
      <c r="AF183" s="6">
        <v>17</v>
      </c>
      <c r="AG183" s="6">
        <v>15</v>
      </c>
      <c r="AH183" s="27">
        <v>2.1081081081081079</v>
      </c>
      <c r="AI183" s="28">
        <v>745000</v>
      </c>
      <c r="AJ183" s="28">
        <v>725000</v>
      </c>
      <c r="AK183" s="28">
        <v>660000</v>
      </c>
      <c r="AL183" s="29">
        <v>2.7586206896551724E-2</v>
      </c>
      <c r="AM183" s="29">
        <v>0.12878787878787878</v>
      </c>
      <c r="AN183" s="6">
        <v>1.3</v>
      </c>
      <c r="AO183" s="27">
        <v>0.10000000000000009</v>
      </c>
      <c r="AP183" s="6">
        <v>1.2</v>
      </c>
      <c r="AQ183" s="28">
        <v>470</v>
      </c>
      <c r="AR183" s="28">
        <v>420</v>
      </c>
      <c r="AS183" s="25">
        <v>0.11904761904761904</v>
      </c>
      <c r="AT183" s="30">
        <v>1965.6000000000001</v>
      </c>
      <c r="AU183" s="24">
        <v>0.72330000000000005</v>
      </c>
      <c r="AV183" s="24">
        <v>0.2767</v>
      </c>
      <c r="AW183" s="24">
        <v>0.96479999999999999</v>
      </c>
      <c r="AX183" s="24">
        <v>1.7600000000000001E-2</v>
      </c>
      <c r="AY183" s="24">
        <v>0.37259999999999999</v>
      </c>
      <c r="AZ183" s="24">
        <v>0.46429999999999999</v>
      </c>
      <c r="BA183" s="24">
        <v>0.14480000000000001</v>
      </c>
      <c r="BB183" s="31">
        <v>6</v>
      </c>
      <c r="BC183" s="23">
        <v>72</v>
      </c>
      <c r="BD183" s="32" t="s">
        <v>2881</v>
      </c>
      <c r="BE183" s="33">
        <v>150.450026059289</v>
      </c>
      <c r="BF183" s="33">
        <v>-33.723859750670002</v>
      </c>
      <c r="BG183" s="34">
        <f t="shared" si="24"/>
        <v>93</v>
      </c>
      <c r="BH183" s="34">
        <f t="shared" si="25"/>
        <v>95</v>
      </c>
      <c r="BI183" s="34">
        <f t="shared" si="26"/>
        <v>99</v>
      </c>
      <c r="BJ183" s="34">
        <f t="shared" si="27"/>
        <v>15</v>
      </c>
      <c r="BK183" s="34">
        <f t="shared" si="28"/>
        <v>93</v>
      </c>
      <c r="BL183" s="34">
        <f t="shared" si="29"/>
        <v>72</v>
      </c>
      <c r="BM183" s="35">
        <f t="shared" si="30"/>
        <v>96</v>
      </c>
      <c r="BN183" s="34">
        <f t="shared" si="31"/>
        <v>94</v>
      </c>
      <c r="BO183" s="35">
        <f t="shared" si="32"/>
        <v>100</v>
      </c>
      <c r="BP183" s="35">
        <f t="shared" si="33"/>
        <v>59</v>
      </c>
      <c r="BQ183" s="35">
        <f t="shared" si="34"/>
        <v>60</v>
      </c>
      <c r="BR183" s="35">
        <f t="shared" si="35"/>
        <v>65</v>
      </c>
    </row>
    <row r="184" spans="2:70" x14ac:dyDescent="0.3">
      <c r="B184" s="6" t="s">
        <v>321</v>
      </c>
      <c r="C184" s="6">
        <v>302011023</v>
      </c>
      <c r="D184" s="6" t="s">
        <v>322</v>
      </c>
      <c r="E184" s="6" t="s">
        <v>229</v>
      </c>
      <c r="F184" s="6" t="s">
        <v>2780</v>
      </c>
      <c r="G184" s="6" t="s">
        <v>97</v>
      </c>
      <c r="H184" s="6" t="s">
        <v>4995</v>
      </c>
      <c r="I184" s="22">
        <v>765000</v>
      </c>
      <c r="J184" s="22">
        <v>750000</v>
      </c>
      <c r="K184" s="22">
        <v>628650</v>
      </c>
      <c r="L184" s="22">
        <v>720000</v>
      </c>
      <c r="M184" s="22">
        <v>715000</v>
      </c>
      <c r="N184" s="22">
        <v>620000</v>
      </c>
      <c r="O184" s="23">
        <v>37</v>
      </c>
      <c r="P184" s="23">
        <v>33</v>
      </c>
      <c r="Q184" s="23">
        <v>28</v>
      </c>
      <c r="R184" s="22">
        <v>650</v>
      </c>
      <c r="S184" s="22">
        <v>620</v>
      </c>
      <c r="T184" s="24">
        <v>1.7</v>
      </c>
      <c r="U184" s="24">
        <v>-0.59999999999999987</v>
      </c>
      <c r="V184" s="24">
        <v>2.2999999999999998</v>
      </c>
      <c r="W184" s="24">
        <v>3.6</v>
      </c>
      <c r="X184" s="25">
        <v>4.4183006535947714E-2</v>
      </c>
      <c r="Y184" s="24">
        <v>5.7</v>
      </c>
      <c r="Z184" s="24">
        <v>-1.5999999999999996</v>
      </c>
      <c r="AA184" s="24">
        <v>7.3</v>
      </c>
      <c r="AB184" s="24">
        <v>7.4</v>
      </c>
      <c r="AC184" s="26">
        <v>0.2039202891275976</v>
      </c>
      <c r="AD184" s="24">
        <v>4.6153556562903004</v>
      </c>
      <c r="AE184" s="6">
        <v>38</v>
      </c>
      <c r="AF184" s="6">
        <v>29</v>
      </c>
      <c r="AG184" s="6">
        <v>40</v>
      </c>
      <c r="AH184" s="27">
        <v>2.5964912280701755</v>
      </c>
      <c r="AI184" s="28">
        <v>690000</v>
      </c>
      <c r="AJ184" s="28">
        <v>595000</v>
      </c>
      <c r="AK184" s="28">
        <v>540000</v>
      </c>
      <c r="AL184" s="29">
        <v>0.15966386554621848</v>
      </c>
      <c r="AM184" s="29">
        <v>0.27777777777777779</v>
      </c>
      <c r="AN184" s="6">
        <v>3.3</v>
      </c>
      <c r="AO184" s="27">
        <v>-0.70000000000000018</v>
      </c>
      <c r="AP184" s="6">
        <v>4</v>
      </c>
      <c r="AQ184" s="28">
        <v>640</v>
      </c>
      <c r="AR184" s="28">
        <v>620</v>
      </c>
      <c r="AS184" s="25">
        <v>3.2258064516129031E-2</v>
      </c>
      <c r="AT184" s="30">
        <v>3187.5200000000004</v>
      </c>
      <c r="AU184" s="24">
        <v>0.86539999999999995</v>
      </c>
      <c r="AV184" s="24">
        <v>0.1346</v>
      </c>
      <c r="AW184" s="24">
        <v>0.87880000000000003</v>
      </c>
      <c r="AX184" s="24">
        <v>0.1157</v>
      </c>
      <c r="AY184" s="24">
        <v>0.38429999999999997</v>
      </c>
      <c r="AZ184" s="24">
        <v>0.443</v>
      </c>
      <c r="BA184" s="24">
        <v>0.15040000000000001</v>
      </c>
      <c r="BB184" s="31">
        <v>9</v>
      </c>
      <c r="BC184" s="23">
        <v>14</v>
      </c>
      <c r="BD184" s="32" t="s">
        <v>2843</v>
      </c>
      <c r="BE184" s="33">
        <v>152.99266399115501</v>
      </c>
      <c r="BF184" s="33">
        <v>-27.3514994395921</v>
      </c>
      <c r="BG184" s="34">
        <f t="shared" si="24"/>
        <v>88</v>
      </c>
      <c r="BH184" s="34">
        <f t="shared" si="25"/>
        <v>62</v>
      </c>
      <c r="BI184" s="34">
        <f t="shared" si="26"/>
        <v>93</v>
      </c>
      <c r="BJ184" s="34">
        <f t="shared" si="27"/>
        <v>80</v>
      </c>
      <c r="BK184" s="34">
        <f t="shared" si="28"/>
        <v>100</v>
      </c>
      <c r="BL184" s="34">
        <f t="shared" si="29"/>
        <v>75</v>
      </c>
      <c r="BM184" s="35">
        <f t="shared" si="30"/>
        <v>97</v>
      </c>
      <c r="BN184" s="34">
        <f t="shared" si="31"/>
        <v>100</v>
      </c>
      <c r="BO184" s="35">
        <f t="shared" si="32"/>
        <v>100</v>
      </c>
      <c r="BP184" s="35">
        <f t="shared" si="33"/>
        <v>22</v>
      </c>
      <c r="BQ184" s="35">
        <f t="shared" si="34"/>
        <v>90</v>
      </c>
      <c r="BR184" s="35">
        <f t="shared" si="35"/>
        <v>65</v>
      </c>
    </row>
    <row r="185" spans="2:70" x14ac:dyDescent="0.3">
      <c r="B185" s="6" t="s">
        <v>1692</v>
      </c>
      <c r="C185" s="6">
        <v>314021579</v>
      </c>
      <c r="D185" s="6" t="s">
        <v>1692</v>
      </c>
      <c r="E185" s="6" t="s">
        <v>325</v>
      </c>
      <c r="F185" s="6" t="s">
        <v>2780</v>
      </c>
      <c r="G185" s="6" t="s">
        <v>97</v>
      </c>
      <c r="H185" s="6" t="s">
        <v>4995</v>
      </c>
      <c r="I185" s="22">
        <v>616875</v>
      </c>
      <c r="J185" s="22">
        <v>603200</v>
      </c>
      <c r="K185" s="22">
        <v>530400</v>
      </c>
      <c r="L185" s="22">
        <v>595000</v>
      </c>
      <c r="M185" s="22">
        <v>580000</v>
      </c>
      <c r="N185" s="22">
        <v>510000</v>
      </c>
      <c r="O185" s="23">
        <v>22</v>
      </c>
      <c r="P185" s="23">
        <v>22</v>
      </c>
      <c r="Q185" s="23">
        <v>24</v>
      </c>
      <c r="R185" s="22">
        <v>590</v>
      </c>
      <c r="S185" s="22">
        <v>560</v>
      </c>
      <c r="T185" s="24">
        <v>2.8</v>
      </c>
      <c r="U185" s="24">
        <v>-0.5</v>
      </c>
      <c r="V185" s="24">
        <v>3.3</v>
      </c>
      <c r="W185" s="24">
        <v>4.0999999999999996</v>
      </c>
      <c r="X185" s="25">
        <v>4.9734549138804457E-2</v>
      </c>
      <c r="Y185" s="24">
        <v>3.2</v>
      </c>
      <c r="Z185" s="24">
        <v>-1.5</v>
      </c>
      <c r="AA185" s="24">
        <v>4.7</v>
      </c>
      <c r="AB185" s="24">
        <v>5.4</v>
      </c>
      <c r="AC185" s="26">
        <v>0.25180961485932801</v>
      </c>
      <c r="AD185" s="24">
        <v>5.0630722348874828</v>
      </c>
      <c r="AE185" s="6">
        <v>30</v>
      </c>
      <c r="AF185" s="6">
        <v>81</v>
      </c>
      <c r="AG185" s="6">
        <v>71</v>
      </c>
      <c r="AH185" s="27">
        <v>2.7625899280575537</v>
      </c>
      <c r="AI185" s="28">
        <v>607000</v>
      </c>
      <c r="AJ185" s="28">
        <v>497000</v>
      </c>
      <c r="AK185" s="28">
        <v>415000</v>
      </c>
      <c r="AL185" s="29">
        <v>0.22132796780684105</v>
      </c>
      <c r="AM185" s="29">
        <v>0.46265060240963857</v>
      </c>
      <c r="AN185" s="6">
        <v>2.9</v>
      </c>
      <c r="AO185" s="27">
        <v>-1.3000000000000003</v>
      </c>
      <c r="AP185" s="6">
        <v>4.2</v>
      </c>
      <c r="AQ185" s="28">
        <v>550</v>
      </c>
      <c r="AR185" s="28">
        <v>520</v>
      </c>
      <c r="AS185" s="25">
        <v>5.7692307692307696E-2</v>
      </c>
      <c r="AT185" s="30">
        <v>2343.0400000000004</v>
      </c>
      <c r="AU185" s="24">
        <v>0.82140000000000002</v>
      </c>
      <c r="AV185" s="24">
        <v>0.17860000000000001</v>
      </c>
      <c r="AW185" s="24">
        <v>0.8488</v>
      </c>
      <c r="AX185" s="24">
        <v>0.11990000000000001</v>
      </c>
      <c r="AY185" s="24">
        <v>0.17549999999999999</v>
      </c>
      <c r="AZ185" s="24">
        <v>0.41520000000000001</v>
      </c>
      <c r="BA185" s="24">
        <v>0.37290000000000001</v>
      </c>
      <c r="BB185" s="31">
        <v>9</v>
      </c>
      <c r="BC185" s="23">
        <v>28</v>
      </c>
      <c r="BD185" s="32" t="s">
        <v>4013</v>
      </c>
      <c r="BE185" s="33">
        <v>153.01365404493899</v>
      </c>
      <c r="BF185" s="33">
        <v>-27.226995783159101</v>
      </c>
      <c r="BG185" s="34">
        <f t="shared" si="24"/>
        <v>70</v>
      </c>
      <c r="BH185" s="34">
        <f t="shared" si="25"/>
        <v>69</v>
      </c>
      <c r="BI185" s="34">
        <f t="shared" si="26"/>
        <v>91</v>
      </c>
      <c r="BJ185" s="34">
        <f t="shared" si="27"/>
        <v>100</v>
      </c>
      <c r="BK185" s="34">
        <f t="shared" si="28"/>
        <v>100</v>
      </c>
      <c r="BL185" s="34">
        <f t="shared" si="29"/>
        <v>29</v>
      </c>
      <c r="BM185" s="35">
        <f t="shared" si="30"/>
        <v>100</v>
      </c>
      <c r="BN185" s="34">
        <f t="shared" si="31"/>
        <v>99</v>
      </c>
      <c r="BO185" s="35">
        <f t="shared" si="32"/>
        <v>99</v>
      </c>
      <c r="BP185" s="35">
        <f t="shared" si="33"/>
        <v>64</v>
      </c>
      <c r="BQ185" s="35">
        <f t="shared" si="34"/>
        <v>90</v>
      </c>
      <c r="BR185" s="35">
        <f t="shared" si="35"/>
        <v>65</v>
      </c>
    </row>
    <row r="186" spans="2:70" x14ac:dyDescent="0.3">
      <c r="B186" s="6" t="s">
        <v>1755</v>
      </c>
      <c r="C186" s="6">
        <v>402031038</v>
      </c>
      <c r="D186" s="6" t="s">
        <v>741</v>
      </c>
      <c r="E186" s="6" t="s">
        <v>420</v>
      </c>
      <c r="F186" s="6" t="s">
        <v>2379</v>
      </c>
      <c r="G186" s="6" t="s">
        <v>82</v>
      </c>
      <c r="H186" s="6" t="s">
        <v>4995</v>
      </c>
      <c r="I186" s="22">
        <v>455000</v>
      </c>
      <c r="J186" s="22">
        <v>457800</v>
      </c>
      <c r="K186" s="22">
        <v>400000</v>
      </c>
      <c r="L186" s="22">
        <v>512500</v>
      </c>
      <c r="M186" s="22">
        <v>475000</v>
      </c>
      <c r="N186" s="22">
        <v>430000</v>
      </c>
      <c r="O186" s="23">
        <v>22</v>
      </c>
      <c r="P186" s="23">
        <v>20</v>
      </c>
      <c r="Q186" s="23">
        <v>19</v>
      </c>
      <c r="R186" s="22">
        <v>450</v>
      </c>
      <c r="S186" s="22">
        <v>420</v>
      </c>
      <c r="T186" s="24">
        <v>2.1</v>
      </c>
      <c r="U186" s="24">
        <v>-0.29999999999999982</v>
      </c>
      <c r="V186" s="24">
        <v>2.4</v>
      </c>
      <c r="W186" s="24">
        <v>2.7</v>
      </c>
      <c r="X186" s="25">
        <v>5.1428571428571428E-2</v>
      </c>
      <c r="Y186" s="24">
        <v>2.8</v>
      </c>
      <c r="Z186" s="24">
        <v>-1</v>
      </c>
      <c r="AA186" s="24">
        <v>3.8</v>
      </c>
      <c r="AB186" s="24">
        <v>3.6</v>
      </c>
      <c r="AC186" s="26">
        <v>0.25190326914464845</v>
      </c>
      <c r="AD186" s="24">
        <v>4.8981191222570528</v>
      </c>
      <c r="AE186" s="6">
        <v>16</v>
      </c>
      <c r="AF186" s="6">
        <v>18</v>
      </c>
      <c r="AG186" s="6">
        <v>18</v>
      </c>
      <c r="AH186" s="27">
        <v>0.81987577639751552</v>
      </c>
      <c r="AI186" s="28">
        <v>535000</v>
      </c>
      <c r="AJ186" s="28">
        <v>456688</v>
      </c>
      <c r="AK186" s="28">
        <v>400000</v>
      </c>
      <c r="AL186" s="29">
        <v>0.17147812073012647</v>
      </c>
      <c r="AM186" s="29">
        <v>0.33750000000000002</v>
      </c>
      <c r="AN186" s="6">
        <v>2</v>
      </c>
      <c r="AO186" s="27">
        <v>-0.20000000000000018</v>
      </c>
      <c r="AP186" s="6">
        <v>2.2000000000000002</v>
      </c>
      <c r="AQ186" s="28">
        <v>510</v>
      </c>
      <c r="AR186" s="28">
        <v>470</v>
      </c>
      <c r="AS186" s="25">
        <v>8.5106382978723402E-2</v>
      </c>
      <c r="AT186" s="30">
        <v>1786.4</v>
      </c>
      <c r="AU186" s="24">
        <v>0.66839999999999999</v>
      </c>
      <c r="AV186" s="24">
        <v>0.33160000000000001</v>
      </c>
      <c r="AW186" s="24">
        <v>0.74690000000000001</v>
      </c>
      <c r="AX186" s="24">
        <v>0.16830000000000001</v>
      </c>
      <c r="AY186" s="24">
        <v>0.2477</v>
      </c>
      <c r="AZ186" s="24">
        <v>0.35170000000000001</v>
      </c>
      <c r="BA186" s="24">
        <v>0.37069999999999997</v>
      </c>
      <c r="BB186" s="31">
        <v>4</v>
      </c>
      <c r="BC186" s="23">
        <v>6</v>
      </c>
      <c r="BD186" s="32" t="s">
        <v>4067</v>
      </c>
      <c r="BE186" s="33">
        <v>138.635752947116</v>
      </c>
      <c r="BF186" s="33">
        <v>-34.8728624755285</v>
      </c>
      <c r="BG186" s="34">
        <f t="shared" si="24"/>
        <v>82</v>
      </c>
      <c r="BH186" s="34">
        <f t="shared" si="25"/>
        <v>84</v>
      </c>
      <c r="BI186" s="34">
        <f t="shared" si="26"/>
        <v>100</v>
      </c>
      <c r="BJ186" s="34">
        <f t="shared" si="27"/>
        <v>86</v>
      </c>
      <c r="BK186" s="34">
        <f t="shared" si="28"/>
        <v>100</v>
      </c>
      <c r="BL186" s="34">
        <f t="shared" si="29"/>
        <v>44</v>
      </c>
      <c r="BM186" s="35">
        <f t="shared" si="30"/>
        <v>100</v>
      </c>
      <c r="BN186" s="34">
        <f t="shared" si="31"/>
        <v>100</v>
      </c>
      <c r="BO186" s="35">
        <f t="shared" si="32"/>
        <v>99</v>
      </c>
      <c r="BP186" s="35">
        <f t="shared" si="33"/>
        <v>70</v>
      </c>
      <c r="BQ186" s="35">
        <f t="shared" si="34"/>
        <v>40</v>
      </c>
      <c r="BR186" s="35">
        <f t="shared" si="35"/>
        <v>65</v>
      </c>
    </row>
    <row r="187" spans="2:70" x14ac:dyDescent="0.3">
      <c r="B187" s="6" t="s">
        <v>1322</v>
      </c>
      <c r="C187" s="6">
        <v>501021012</v>
      </c>
      <c r="D187" s="6" t="s">
        <v>394</v>
      </c>
      <c r="E187" s="6" t="s">
        <v>394</v>
      </c>
      <c r="F187" s="6" t="s">
        <v>394</v>
      </c>
      <c r="G187" s="6" t="s">
        <v>93</v>
      </c>
      <c r="H187" s="6" t="s">
        <v>4995</v>
      </c>
      <c r="I187" s="22">
        <v>420000</v>
      </c>
      <c r="J187" s="22">
        <v>441525</v>
      </c>
      <c r="K187" s="22">
        <v>339000</v>
      </c>
      <c r="L187" s="22">
        <v>520000</v>
      </c>
      <c r="M187" s="22">
        <v>496000</v>
      </c>
      <c r="N187" s="22">
        <v>380000</v>
      </c>
      <c r="O187" s="23">
        <v>56</v>
      </c>
      <c r="P187" s="23">
        <v>56</v>
      </c>
      <c r="Q187" s="23">
        <v>43</v>
      </c>
      <c r="R187" s="22">
        <v>520</v>
      </c>
      <c r="S187" s="22">
        <v>480</v>
      </c>
      <c r="T187" s="24">
        <v>1.9</v>
      </c>
      <c r="U187" s="24">
        <v>-0.30000000000000027</v>
      </c>
      <c r="V187" s="24">
        <v>2.2000000000000002</v>
      </c>
      <c r="W187" s="24">
        <v>3.9</v>
      </c>
      <c r="X187" s="25">
        <v>6.4380952380952386E-2</v>
      </c>
      <c r="Y187" s="24">
        <v>1.1000000000000001</v>
      </c>
      <c r="Z187" s="24">
        <v>-0.7</v>
      </c>
      <c r="AA187" s="24">
        <v>1.8</v>
      </c>
      <c r="AB187" s="24">
        <v>2.7</v>
      </c>
      <c r="AC187" s="26">
        <v>0.26713792536577347</v>
      </c>
      <c r="AD187" s="24">
        <v>4.1493316809772498</v>
      </c>
      <c r="AE187" s="6">
        <v>31</v>
      </c>
      <c r="AF187" s="6">
        <v>57</v>
      </c>
      <c r="AG187" s="6">
        <v>46</v>
      </c>
      <c r="AH187" s="27">
        <v>1.2842809364548495</v>
      </c>
      <c r="AI187" s="28">
        <v>467000</v>
      </c>
      <c r="AJ187" s="28">
        <v>355000</v>
      </c>
      <c r="AK187" s="28">
        <v>335000</v>
      </c>
      <c r="AL187" s="29">
        <v>0.3154929577464789</v>
      </c>
      <c r="AM187" s="29">
        <v>0.39402985074626867</v>
      </c>
      <c r="AN187" s="6">
        <v>2.7</v>
      </c>
      <c r="AO187" s="27">
        <v>-0.89999999999999991</v>
      </c>
      <c r="AP187" s="6">
        <v>3.6</v>
      </c>
      <c r="AQ187" s="28">
        <v>530</v>
      </c>
      <c r="AR187" s="28">
        <v>470</v>
      </c>
      <c r="AS187" s="25">
        <v>0.1276595744680851</v>
      </c>
      <c r="AT187" s="30">
        <v>1946.5600000000002</v>
      </c>
      <c r="AU187" s="24">
        <v>0.75290000000000001</v>
      </c>
      <c r="AV187" s="24">
        <v>0.24709999999999999</v>
      </c>
      <c r="AW187" s="24">
        <v>0.91210000000000002</v>
      </c>
      <c r="AX187" s="24">
        <v>7.51E-2</v>
      </c>
      <c r="AY187" s="24">
        <v>0.29609999999999997</v>
      </c>
      <c r="AZ187" s="24">
        <v>0.45050000000000001</v>
      </c>
      <c r="BA187" s="24">
        <v>0.20319999999999999</v>
      </c>
      <c r="BB187" s="31">
        <v>3</v>
      </c>
      <c r="BC187" s="23">
        <v>152</v>
      </c>
      <c r="BD187" s="32" t="s">
        <v>3659</v>
      </c>
      <c r="BE187" s="33">
        <v>115.728052839667</v>
      </c>
      <c r="BF187" s="33">
        <v>-33.311024616395699</v>
      </c>
      <c r="BG187" s="34">
        <f t="shared" si="24"/>
        <v>85</v>
      </c>
      <c r="BH187" s="34">
        <f t="shared" si="25"/>
        <v>72</v>
      </c>
      <c r="BI187" s="34">
        <f t="shared" si="26"/>
        <v>100</v>
      </c>
      <c r="BJ187" s="34">
        <f t="shared" si="27"/>
        <v>100</v>
      </c>
      <c r="BK187" s="34">
        <f t="shared" si="28"/>
        <v>77</v>
      </c>
      <c r="BL187" s="34">
        <f t="shared" si="29"/>
        <v>55</v>
      </c>
      <c r="BM187" s="35">
        <f t="shared" si="30"/>
        <v>100</v>
      </c>
      <c r="BN187" s="34">
        <f t="shared" si="31"/>
        <v>100</v>
      </c>
      <c r="BO187" s="35">
        <f t="shared" si="32"/>
        <v>89</v>
      </c>
      <c r="BP187" s="35">
        <f t="shared" si="33"/>
        <v>98</v>
      </c>
      <c r="BQ187" s="35">
        <f t="shared" si="34"/>
        <v>30</v>
      </c>
      <c r="BR187" s="35">
        <f t="shared" si="35"/>
        <v>65</v>
      </c>
    </row>
    <row r="188" spans="2:70" x14ac:dyDescent="0.3">
      <c r="B188" s="6" t="s">
        <v>1582</v>
      </c>
      <c r="C188" s="6">
        <v>101051539</v>
      </c>
      <c r="D188" s="6" t="s">
        <v>318</v>
      </c>
      <c r="E188" s="6" t="s">
        <v>316</v>
      </c>
      <c r="F188" s="6" t="s">
        <v>1582</v>
      </c>
      <c r="G188" s="6" t="s">
        <v>77</v>
      </c>
      <c r="H188" s="6" t="s">
        <v>4995</v>
      </c>
      <c r="I188" s="22">
        <v>429950</v>
      </c>
      <c r="J188" s="22">
        <v>375000</v>
      </c>
      <c r="K188" s="22">
        <v>386100</v>
      </c>
      <c r="L188" s="22">
        <v>479000</v>
      </c>
      <c r="M188" s="22">
        <v>370000</v>
      </c>
      <c r="N188" s="22">
        <v>395000</v>
      </c>
      <c r="O188" s="23">
        <v>34</v>
      </c>
      <c r="P188" s="23">
        <v>58</v>
      </c>
      <c r="Q188" s="23">
        <v>47</v>
      </c>
      <c r="R188" s="22">
        <v>390</v>
      </c>
      <c r="S188" s="22">
        <v>360</v>
      </c>
      <c r="T188" s="24">
        <v>1.4</v>
      </c>
      <c r="U188" s="24">
        <v>9.9999999999999867E-2</v>
      </c>
      <c r="V188" s="24">
        <v>1.3</v>
      </c>
      <c r="W188" s="24">
        <v>1.3</v>
      </c>
      <c r="X188" s="25">
        <v>4.7168275380858236E-2</v>
      </c>
      <c r="Y188" s="24">
        <v>3.5</v>
      </c>
      <c r="Z188" s="24">
        <v>-1.9000000000000004</v>
      </c>
      <c r="AA188" s="24">
        <v>5.4</v>
      </c>
      <c r="AB188" s="24">
        <v>7.8</v>
      </c>
      <c r="AC188" s="26">
        <v>0.24556719725972193</v>
      </c>
      <c r="AD188" s="24">
        <v>5.2061941056123002</v>
      </c>
      <c r="AE188" s="6">
        <v>9</v>
      </c>
      <c r="AF188" s="6">
        <v>10</v>
      </c>
      <c r="AG188" s="6">
        <v>9</v>
      </c>
      <c r="AH188" s="27">
        <v>3.1764705882352939</v>
      </c>
      <c r="AI188" s="28">
        <v>479000</v>
      </c>
      <c r="AJ188" s="28">
        <v>395000</v>
      </c>
      <c r="AK188" s="28">
        <v>359000</v>
      </c>
      <c r="AL188" s="29">
        <v>0.21265822784810126</v>
      </c>
      <c r="AM188" s="29">
        <v>0.33426183844011143</v>
      </c>
      <c r="AN188" s="6">
        <v>1.4</v>
      </c>
      <c r="AO188" s="27">
        <v>9.9999999999999867E-2</v>
      </c>
      <c r="AP188" s="6">
        <v>1.3</v>
      </c>
      <c r="AQ188" s="28">
        <v>390</v>
      </c>
      <c r="AR188" s="28">
        <v>360</v>
      </c>
      <c r="AS188" s="25">
        <v>8.3333333333333329E-2</v>
      </c>
      <c r="AT188" s="30">
        <v>1588.16</v>
      </c>
      <c r="AU188" s="24">
        <v>0.64600000000000002</v>
      </c>
      <c r="AV188" s="24">
        <v>0.35399999999999998</v>
      </c>
      <c r="AW188" s="24">
        <v>0.84360000000000002</v>
      </c>
      <c r="AX188" s="24">
        <v>0.10829999999999999</v>
      </c>
      <c r="AY188" s="24">
        <v>0.33</v>
      </c>
      <c r="AZ188" s="24">
        <v>0.30420000000000003</v>
      </c>
      <c r="BA188" s="24">
        <v>0.33479999999999999</v>
      </c>
      <c r="BB188" s="31">
        <v>4</v>
      </c>
      <c r="BC188" s="23">
        <v>167</v>
      </c>
      <c r="BD188" s="32" t="s">
        <v>3900</v>
      </c>
      <c r="BE188" s="33">
        <v>149.72776761650499</v>
      </c>
      <c r="BF188" s="33">
        <v>-34.740728485466001</v>
      </c>
      <c r="BG188" s="34">
        <f t="shared" si="24"/>
        <v>93</v>
      </c>
      <c r="BH188" s="34">
        <f t="shared" si="25"/>
        <v>93</v>
      </c>
      <c r="BI188" s="34">
        <f t="shared" si="26"/>
        <v>85</v>
      </c>
      <c r="BJ188" s="34">
        <f t="shared" si="27"/>
        <v>100</v>
      </c>
      <c r="BK188" s="34">
        <f t="shared" si="28"/>
        <v>74</v>
      </c>
      <c r="BL188" s="34">
        <f t="shared" si="29"/>
        <v>63</v>
      </c>
      <c r="BM188" s="35">
        <f t="shared" si="30"/>
        <v>100</v>
      </c>
      <c r="BN188" s="34">
        <f t="shared" si="31"/>
        <v>98</v>
      </c>
      <c r="BO188" s="35">
        <f t="shared" si="32"/>
        <v>100</v>
      </c>
      <c r="BP188" s="35">
        <f t="shared" si="33"/>
        <v>59</v>
      </c>
      <c r="BQ188" s="35">
        <f t="shared" si="34"/>
        <v>40</v>
      </c>
      <c r="BR188" s="35">
        <f t="shared" si="35"/>
        <v>65</v>
      </c>
    </row>
    <row r="189" spans="2:70" x14ac:dyDescent="0.3">
      <c r="B189" s="6" t="s">
        <v>1532</v>
      </c>
      <c r="C189" s="6">
        <v>101061543</v>
      </c>
      <c r="D189" s="6" t="s">
        <v>777</v>
      </c>
      <c r="E189" s="6" t="s">
        <v>316</v>
      </c>
      <c r="F189" s="6" t="s">
        <v>2691</v>
      </c>
      <c r="G189" s="6" t="s">
        <v>77</v>
      </c>
      <c r="H189" s="6" t="s">
        <v>4995</v>
      </c>
      <c r="I189" s="22">
        <v>363750</v>
      </c>
      <c r="J189" s="22">
        <v>363750</v>
      </c>
      <c r="K189" s="22">
        <v>320000</v>
      </c>
      <c r="L189" s="22">
        <v>325000</v>
      </c>
      <c r="M189" s="22">
        <v>325000</v>
      </c>
      <c r="N189" s="22">
        <v>300000</v>
      </c>
      <c r="O189" s="23">
        <v>35</v>
      </c>
      <c r="P189" s="23">
        <v>35</v>
      </c>
      <c r="Q189" s="23">
        <v>67</v>
      </c>
      <c r="R189" s="22">
        <v>275</v>
      </c>
      <c r="S189" s="22">
        <v>300</v>
      </c>
      <c r="T189" s="24">
        <v>1.4</v>
      </c>
      <c r="U189" s="24">
        <v>0.19999999999999996</v>
      </c>
      <c r="V189" s="24">
        <v>1.2</v>
      </c>
      <c r="W189" s="24">
        <v>1.4</v>
      </c>
      <c r="X189" s="25">
        <v>3.9312714776632306E-2</v>
      </c>
      <c r="Y189" s="24">
        <v>1.8</v>
      </c>
      <c r="Z189" s="24">
        <v>-0.99999999999999978</v>
      </c>
      <c r="AA189" s="24">
        <v>2.8</v>
      </c>
      <c r="AB189" s="24">
        <v>3.2</v>
      </c>
      <c r="AC189" s="26">
        <v>0.20985958485958484</v>
      </c>
      <c r="AD189" s="24">
        <v>5.3382114680191597</v>
      </c>
      <c r="AE189" s="6">
        <v>8</v>
      </c>
      <c r="AF189" s="6">
        <v>4</v>
      </c>
      <c r="AG189" s="6">
        <v>11</v>
      </c>
      <c r="AH189" s="27">
        <v>5.2173913043478262</v>
      </c>
      <c r="AI189" s="28">
        <v>405000</v>
      </c>
      <c r="AJ189" s="28">
        <v>315000</v>
      </c>
      <c r="AK189" s="28">
        <v>425000</v>
      </c>
      <c r="AL189" s="29">
        <v>0.2857142857142857</v>
      </c>
      <c r="AM189" s="29">
        <v>-4.7058823529411764E-2</v>
      </c>
      <c r="AN189" s="6">
        <v>1.2</v>
      </c>
      <c r="AO189" s="27">
        <v>9.9999999999999867E-2</v>
      </c>
      <c r="AP189" s="6">
        <v>1.1000000000000001</v>
      </c>
      <c r="AQ189" s="28">
        <v>320</v>
      </c>
      <c r="AR189" s="28">
        <v>350</v>
      </c>
      <c r="AS189" s="25">
        <v>-8.5714285714285715E-2</v>
      </c>
      <c r="AT189" s="30">
        <v>1310.4000000000001</v>
      </c>
      <c r="AU189" s="24">
        <v>0.66520000000000001</v>
      </c>
      <c r="AV189" s="24">
        <v>0.33479999999999999</v>
      </c>
      <c r="AW189" s="24">
        <v>0.87760000000000005</v>
      </c>
      <c r="AX189" s="24">
        <v>8.7900000000000006E-2</v>
      </c>
      <c r="AY189" s="24">
        <v>0.38159999999999999</v>
      </c>
      <c r="AZ189" s="24">
        <v>0.28649999999999998</v>
      </c>
      <c r="BA189" s="24">
        <v>0.28720000000000001</v>
      </c>
      <c r="BB189" s="31">
        <v>3</v>
      </c>
      <c r="BC189" s="23">
        <v>269</v>
      </c>
      <c r="BD189" s="32" t="s">
        <v>3851</v>
      </c>
      <c r="BE189" s="33">
        <v>148.34236832817999</v>
      </c>
      <c r="BF189" s="33">
        <v>-34.318662068623297</v>
      </c>
      <c r="BG189" s="34">
        <f t="shared" si="24"/>
        <v>93</v>
      </c>
      <c r="BH189" s="34">
        <f t="shared" si="25"/>
        <v>97</v>
      </c>
      <c r="BI189" s="34">
        <f t="shared" si="26"/>
        <v>60</v>
      </c>
      <c r="BJ189" s="34">
        <f t="shared" si="27"/>
        <v>100</v>
      </c>
      <c r="BK189" s="34">
        <f t="shared" si="28"/>
        <v>59</v>
      </c>
      <c r="BL189" s="34">
        <f t="shared" si="29"/>
        <v>74</v>
      </c>
      <c r="BM189" s="35">
        <f t="shared" si="30"/>
        <v>81</v>
      </c>
      <c r="BN189" s="34">
        <f t="shared" si="31"/>
        <v>97</v>
      </c>
      <c r="BO189" s="35">
        <f t="shared" si="32"/>
        <v>100</v>
      </c>
      <c r="BP189" s="35">
        <f t="shared" si="33"/>
        <v>87</v>
      </c>
      <c r="BQ189" s="35">
        <f t="shared" si="34"/>
        <v>30</v>
      </c>
      <c r="BR189" s="35">
        <f t="shared" si="35"/>
        <v>64</v>
      </c>
    </row>
    <row r="190" spans="2:70" x14ac:dyDescent="0.3">
      <c r="B190" s="6" t="s">
        <v>584</v>
      </c>
      <c r="C190" s="6">
        <v>801081097</v>
      </c>
      <c r="D190" s="6" t="s">
        <v>106</v>
      </c>
      <c r="E190" s="6" t="s">
        <v>107</v>
      </c>
      <c r="F190" s="6" t="s">
        <v>2703</v>
      </c>
      <c r="G190" s="6" t="s">
        <v>108</v>
      </c>
      <c r="H190" s="6" t="s">
        <v>4995</v>
      </c>
      <c r="I190" s="22">
        <v>569250</v>
      </c>
      <c r="J190" s="22">
        <v>569250</v>
      </c>
      <c r="K190" s="22">
        <v>619000</v>
      </c>
      <c r="L190" s="22">
        <v>605000</v>
      </c>
      <c r="M190" s="22">
        <v>575000</v>
      </c>
      <c r="N190" s="22">
        <v>600000</v>
      </c>
      <c r="O190" s="23">
        <v>15</v>
      </c>
      <c r="P190" s="23">
        <v>21</v>
      </c>
      <c r="Q190" s="23">
        <v>21</v>
      </c>
      <c r="R190" s="22">
        <v>530</v>
      </c>
      <c r="S190" s="22">
        <v>520</v>
      </c>
      <c r="T190" s="24">
        <v>1.8</v>
      </c>
      <c r="U190" s="24">
        <v>0.5</v>
      </c>
      <c r="V190" s="24">
        <v>1.3</v>
      </c>
      <c r="W190" s="24">
        <v>0.9</v>
      </c>
      <c r="X190" s="25">
        <v>4.8414580588493634E-2</v>
      </c>
      <c r="Y190" s="24">
        <v>0.9</v>
      </c>
      <c r="Z190" s="24">
        <v>-0.4</v>
      </c>
      <c r="AA190" s="24">
        <v>1.3</v>
      </c>
      <c r="AB190" s="24">
        <v>2.9</v>
      </c>
      <c r="AC190" s="26">
        <v>0.21059825799478668</v>
      </c>
      <c r="AD190" s="24">
        <v>4.3498932642791113</v>
      </c>
      <c r="AE190" s="6">
        <v>8</v>
      </c>
      <c r="AF190" s="6">
        <v>17</v>
      </c>
      <c r="AG190" s="6">
        <v>11</v>
      </c>
      <c r="AH190" s="27">
        <v>3.3913043478260869</v>
      </c>
      <c r="AI190" s="28">
        <v>700000</v>
      </c>
      <c r="AJ190" s="28">
        <v>695000</v>
      </c>
      <c r="AK190" s="28">
        <v>617000</v>
      </c>
      <c r="AL190" s="29">
        <v>7.1942446043165471E-3</v>
      </c>
      <c r="AM190" s="29">
        <v>0.13452188006482982</v>
      </c>
      <c r="AN190" s="6">
        <v>1.7</v>
      </c>
      <c r="AO190" s="27">
        <v>0.39999999999999991</v>
      </c>
      <c r="AP190" s="6">
        <v>1.3</v>
      </c>
      <c r="AQ190" s="28">
        <v>570</v>
      </c>
      <c r="AR190" s="28">
        <v>520</v>
      </c>
      <c r="AS190" s="25">
        <v>9.6153846153846159E-2</v>
      </c>
      <c r="AT190" s="30">
        <v>2516.6400000000003</v>
      </c>
      <c r="AU190" s="24">
        <v>0.68899999999999995</v>
      </c>
      <c r="AV190" s="24">
        <v>0.311</v>
      </c>
      <c r="AW190" s="24">
        <v>0.77259999999999995</v>
      </c>
      <c r="AX190" s="24">
        <v>0.19570000000000001</v>
      </c>
      <c r="AY190" s="24">
        <v>0.32150000000000001</v>
      </c>
      <c r="AZ190" s="24">
        <v>0.38019999999999998</v>
      </c>
      <c r="BA190" s="24">
        <v>0.27489999999999998</v>
      </c>
      <c r="BB190" s="31">
        <v>4</v>
      </c>
      <c r="BC190" s="23">
        <v>66</v>
      </c>
      <c r="BD190" s="32" t="s">
        <v>3044</v>
      </c>
      <c r="BE190" s="33">
        <v>149.06201100175801</v>
      </c>
      <c r="BF190" s="33">
        <v>-35.351118995525297</v>
      </c>
      <c r="BG190" s="34">
        <f t="shared" si="24"/>
        <v>87</v>
      </c>
      <c r="BH190" s="34">
        <f t="shared" si="25"/>
        <v>88</v>
      </c>
      <c r="BI190" s="34">
        <f t="shared" si="26"/>
        <v>83</v>
      </c>
      <c r="BJ190" s="34">
        <f t="shared" si="27"/>
        <v>5</v>
      </c>
      <c r="BK190" s="34">
        <f t="shared" si="28"/>
        <v>94</v>
      </c>
      <c r="BL190" s="34">
        <f t="shared" si="29"/>
        <v>61</v>
      </c>
      <c r="BM190" s="35">
        <f t="shared" si="30"/>
        <v>100</v>
      </c>
      <c r="BN190" s="34">
        <f t="shared" si="31"/>
        <v>100</v>
      </c>
      <c r="BO190" s="35">
        <f t="shared" si="32"/>
        <v>100</v>
      </c>
      <c r="BP190" s="35">
        <f t="shared" si="33"/>
        <v>100</v>
      </c>
      <c r="BQ190" s="35">
        <f t="shared" si="34"/>
        <v>40</v>
      </c>
      <c r="BR190" s="35">
        <f t="shared" si="35"/>
        <v>64</v>
      </c>
    </row>
    <row r="191" spans="2:70" x14ac:dyDescent="0.3">
      <c r="B191" s="6" t="s">
        <v>1264</v>
      </c>
      <c r="C191" s="6">
        <v>102011035</v>
      </c>
      <c r="D191" s="6" t="s">
        <v>302</v>
      </c>
      <c r="E191" s="6" t="s">
        <v>205</v>
      </c>
      <c r="F191" s="6" t="s">
        <v>205</v>
      </c>
      <c r="G191" s="6" t="s">
        <v>77</v>
      </c>
      <c r="H191" s="6" t="s">
        <v>4995</v>
      </c>
      <c r="I191" s="22">
        <v>590000</v>
      </c>
      <c r="J191" s="22">
        <v>650000</v>
      </c>
      <c r="K191" s="22">
        <v>627300</v>
      </c>
      <c r="L191" s="22">
        <v>650000</v>
      </c>
      <c r="M191" s="22">
        <v>650000</v>
      </c>
      <c r="N191" s="22">
        <v>640000</v>
      </c>
      <c r="O191" s="23">
        <v>20</v>
      </c>
      <c r="P191" s="23">
        <v>20</v>
      </c>
      <c r="Q191" s="23">
        <v>27</v>
      </c>
      <c r="R191" s="22">
        <v>550</v>
      </c>
      <c r="S191" s="22">
        <v>500</v>
      </c>
      <c r="T191" s="24">
        <v>2.4</v>
      </c>
      <c r="U191" s="24">
        <v>0</v>
      </c>
      <c r="V191" s="24">
        <v>2.4</v>
      </c>
      <c r="W191" s="24">
        <v>3.2</v>
      </c>
      <c r="X191" s="25">
        <v>4.847457627118644E-2</v>
      </c>
      <c r="Y191" s="24">
        <v>1.5</v>
      </c>
      <c r="Z191" s="24">
        <v>-0.79999999999999982</v>
      </c>
      <c r="AA191" s="24">
        <v>2.2999999999999998</v>
      </c>
      <c r="AB191" s="24">
        <v>4.0999999999999996</v>
      </c>
      <c r="AC191" s="26">
        <v>0.25183150183150182</v>
      </c>
      <c r="AD191" s="24">
        <v>5.1951253874330794</v>
      </c>
      <c r="AE191" s="6">
        <v>201</v>
      </c>
      <c r="AF191" s="6">
        <v>225</v>
      </c>
      <c r="AG191" s="6">
        <v>261</v>
      </c>
      <c r="AH191" s="27">
        <v>3.084832904884319</v>
      </c>
      <c r="AI191" s="28">
        <v>740000</v>
      </c>
      <c r="AJ191" s="28">
        <v>720000</v>
      </c>
      <c r="AK191" s="28">
        <v>685000</v>
      </c>
      <c r="AL191" s="29">
        <v>2.7777777777777776E-2</v>
      </c>
      <c r="AM191" s="29">
        <v>8.0291970802919707E-2</v>
      </c>
      <c r="AN191" s="6">
        <v>2</v>
      </c>
      <c r="AO191" s="27">
        <v>-0.10000000000000009</v>
      </c>
      <c r="AP191" s="6">
        <v>2.1</v>
      </c>
      <c r="AQ191" s="28">
        <v>550</v>
      </c>
      <c r="AR191" s="28">
        <v>520</v>
      </c>
      <c r="AS191" s="25">
        <v>5.7692307692307696E-2</v>
      </c>
      <c r="AT191" s="30">
        <v>2184</v>
      </c>
      <c r="AU191" s="24">
        <v>0.7833</v>
      </c>
      <c r="AV191" s="24">
        <v>0.2167</v>
      </c>
      <c r="AW191" s="24">
        <v>0.88519999999999999</v>
      </c>
      <c r="AX191" s="24">
        <v>0.10639999999999999</v>
      </c>
      <c r="AY191" s="24">
        <v>0.32040000000000002</v>
      </c>
      <c r="AZ191" s="24">
        <v>0.4627</v>
      </c>
      <c r="BA191" s="24">
        <v>0.2001</v>
      </c>
      <c r="BB191" s="31">
        <v>6</v>
      </c>
      <c r="BC191" s="23">
        <v>54</v>
      </c>
      <c r="BD191" s="32" t="s">
        <v>3607</v>
      </c>
      <c r="BE191" s="33">
        <v>151.33299371720301</v>
      </c>
      <c r="BF191" s="33">
        <v>-33.3965013651327</v>
      </c>
      <c r="BG191" s="34">
        <f t="shared" si="24"/>
        <v>77</v>
      </c>
      <c r="BH191" s="34">
        <f t="shared" si="25"/>
        <v>84</v>
      </c>
      <c r="BI191" s="34">
        <f t="shared" si="26"/>
        <v>87</v>
      </c>
      <c r="BJ191" s="34">
        <f t="shared" si="27"/>
        <v>15</v>
      </c>
      <c r="BK191" s="34">
        <f t="shared" si="28"/>
        <v>98</v>
      </c>
      <c r="BL191" s="34">
        <f t="shared" si="29"/>
        <v>60</v>
      </c>
      <c r="BM191" s="35">
        <f t="shared" si="30"/>
        <v>100</v>
      </c>
      <c r="BN191" s="34">
        <f t="shared" si="31"/>
        <v>98</v>
      </c>
      <c r="BO191" s="35">
        <f t="shared" si="32"/>
        <v>99</v>
      </c>
      <c r="BP191" s="35">
        <f t="shared" si="33"/>
        <v>92</v>
      </c>
      <c r="BQ191" s="35">
        <f t="shared" si="34"/>
        <v>60</v>
      </c>
      <c r="BR191" s="35">
        <f t="shared" si="35"/>
        <v>64</v>
      </c>
    </row>
    <row r="192" spans="2:70" x14ac:dyDescent="0.3">
      <c r="B192" s="6" t="s">
        <v>719</v>
      </c>
      <c r="C192" s="6">
        <v>301031019</v>
      </c>
      <c r="D192" s="6" t="s">
        <v>720</v>
      </c>
      <c r="E192" s="6" t="s">
        <v>460</v>
      </c>
      <c r="F192" s="6" t="s">
        <v>2780</v>
      </c>
      <c r="G192" s="6" t="s">
        <v>97</v>
      </c>
      <c r="H192" s="6" t="s">
        <v>4995</v>
      </c>
      <c r="I192" s="22">
        <v>800000</v>
      </c>
      <c r="J192" s="22">
        <v>765000</v>
      </c>
      <c r="K192" s="22">
        <v>655860</v>
      </c>
      <c r="L192" s="22">
        <v>815000</v>
      </c>
      <c r="M192" s="22">
        <v>840000</v>
      </c>
      <c r="N192" s="22">
        <v>690000</v>
      </c>
      <c r="O192" s="23">
        <v>28</v>
      </c>
      <c r="P192" s="23">
        <v>28</v>
      </c>
      <c r="Q192" s="23">
        <v>26</v>
      </c>
      <c r="R192" s="22">
        <v>650</v>
      </c>
      <c r="S192" s="22">
        <v>620</v>
      </c>
      <c r="T192" s="24">
        <v>2.2999999999999998</v>
      </c>
      <c r="U192" s="24">
        <v>-0.10000000000000009</v>
      </c>
      <c r="V192" s="24">
        <v>2.4</v>
      </c>
      <c r="W192" s="24">
        <v>4.0999999999999996</v>
      </c>
      <c r="X192" s="25">
        <v>4.2250000000000003E-2</v>
      </c>
      <c r="Y192" s="24">
        <v>3</v>
      </c>
      <c r="Z192" s="24">
        <v>-1.5</v>
      </c>
      <c r="AA192" s="24">
        <v>4.5</v>
      </c>
      <c r="AB192" s="24">
        <v>6.1</v>
      </c>
      <c r="AC192" s="26">
        <v>0.19306624845546999</v>
      </c>
      <c r="AD192" s="24">
        <v>4.5696153480584618</v>
      </c>
      <c r="AE192" s="6">
        <v>72</v>
      </c>
      <c r="AF192" s="6">
        <v>70</v>
      </c>
      <c r="AG192" s="6">
        <v>69</v>
      </c>
      <c r="AH192" s="27">
        <v>5.0299401197604796</v>
      </c>
      <c r="AI192" s="28">
        <v>732500</v>
      </c>
      <c r="AJ192" s="28">
        <v>665000</v>
      </c>
      <c r="AK192" s="28">
        <v>566000</v>
      </c>
      <c r="AL192" s="29">
        <v>0.10150375939849623</v>
      </c>
      <c r="AM192" s="29">
        <v>0.29416961130742048</v>
      </c>
      <c r="AN192" s="6">
        <v>1.8</v>
      </c>
      <c r="AO192" s="27">
        <v>-0.7</v>
      </c>
      <c r="AP192" s="6">
        <v>2.5</v>
      </c>
      <c r="AQ192" s="28">
        <v>600</v>
      </c>
      <c r="AR192" s="28">
        <v>595</v>
      </c>
      <c r="AS192" s="25">
        <v>8.4033613445378148E-3</v>
      </c>
      <c r="AT192" s="30">
        <v>3366.7200000000003</v>
      </c>
      <c r="AU192" s="24">
        <v>0.88490000000000002</v>
      </c>
      <c r="AV192" s="24">
        <v>0.11509999999999999</v>
      </c>
      <c r="AW192" s="24">
        <v>0.85199999999999998</v>
      </c>
      <c r="AX192" s="24">
        <v>0.14530000000000001</v>
      </c>
      <c r="AY192" s="24">
        <v>0.21379999999999999</v>
      </c>
      <c r="AZ192" s="24">
        <v>0.5625</v>
      </c>
      <c r="BA192" s="24">
        <v>0.20979999999999999</v>
      </c>
      <c r="BB192" s="31">
        <v>10</v>
      </c>
      <c r="BC192" s="23">
        <v>13</v>
      </c>
      <c r="BD192" s="32" t="s">
        <v>3149</v>
      </c>
      <c r="BE192" s="33">
        <v>153.15586525321501</v>
      </c>
      <c r="BF192" s="33">
        <v>-27.4841673579675</v>
      </c>
      <c r="BG192" s="34">
        <f t="shared" si="24"/>
        <v>79</v>
      </c>
      <c r="BH192" s="34">
        <f t="shared" si="25"/>
        <v>87</v>
      </c>
      <c r="BI192" s="34">
        <f t="shared" si="26"/>
        <v>63</v>
      </c>
      <c r="BJ192" s="34">
        <f t="shared" si="27"/>
        <v>51</v>
      </c>
      <c r="BK192" s="34">
        <f t="shared" si="28"/>
        <v>100</v>
      </c>
      <c r="BL192" s="34">
        <f t="shared" si="29"/>
        <v>37</v>
      </c>
      <c r="BM192" s="35">
        <f t="shared" si="30"/>
        <v>91</v>
      </c>
      <c r="BN192" s="34">
        <f t="shared" si="31"/>
        <v>100</v>
      </c>
      <c r="BO192" s="35">
        <f t="shared" si="32"/>
        <v>100</v>
      </c>
      <c r="BP192" s="35">
        <f t="shared" si="33"/>
        <v>67</v>
      </c>
      <c r="BQ192" s="35">
        <f t="shared" si="34"/>
        <v>100</v>
      </c>
      <c r="BR192" s="35">
        <f t="shared" si="35"/>
        <v>64</v>
      </c>
    </row>
    <row r="193" spans="2:70" x14ac:dyDescent="0.3">
      <c r="B193" s="6" t="s">
        <v>1395</v>
      </c>
      <c r="C193" s="6">
        <v>309071553</v>
      </c>
      <c r="D193" s="6" t="s">
        <v>1141</v>
      </c>
      <c r="E193" s="6" t="s">
        <v>1142</v>
      </c>
      <c r="F193" s="6" t="s">
        <v>3657</v>
      </c>
      <c r="G193" s="6" t="s">
        <v>97</v>
      </c>
      <c r="H193" s="6" t="s">
        <v>4995</v>
      </c>
      <c r="I193" s="22">
        <v>649000</v>
      </c>
      <c r="J193" s="22">
        <v>649000</v>
      </c>
      <c r="K193" s="22">
        <v>600000</v>
      </c>
      <c r="L193" s="22">
        <v>680000</v>
      </c>
      <c r="M193" s="22">
        <v>670000</v>
      </c>
      <c r="N193" s="22">
        <v>610000</v>
      </c>
      <c r="O193" s="23">
        <v>9</v>
      </c>
      <c r="P193" s="23">
        <v>16</v>
      </c>
      <c r="Q193" s="23">
        <v>21</v>
      </c>
      <c r="R193" s="22">
        <v>600</v>
      </c>
      <c r="S193" s="22">
        <v>590</v>
      </c>
      <c r="T193" s="24">
        <v>1.4</v>
      </c>
      <c r="U193" s="24">
        <v>-0.20000000000000018</v>
      </c>
      <c r="V193" s="24">
        <v>1.6</v>
      </c>
      <c r="W193" s="24">
        <v>0.8</v>
      </c>
      <c r="X193" s="25">
        <v>4.8073959938366717E-2</v>
      </c>
      <c r="Y193" s="24">
        <v>0.7</v>
      </c>
      <c r="Z193" s="24">
        <v>-0.5</v>
      </c>
      <c r="AA193" s="24">
        <v>1.2</v>
      </c>
      <c r="AB193" s="24">
        <v>0.6</v>
      </c>
      <c r="AC193" s="26">
        <v>0.23905144387072097</v>
      </c>
      <c r="AD193" s="24">
        <v>4.9725765087210876</v>
      </c>
      <c r="AE193" s="6">
        <v>179</v>
      </c>
      <c r="AF193" s="6">
        <v>167</v>
      </c>
      <c r="AG193" s="6">
        <v>177</v>
      </c>
      <c r="AH193" s="27">
        <v>3.9033457249070631</v>
      </c>
      <c r="AI193" s="28">
        <v>702000</v>
      </c>
      <c r="AJ193" s="28">
        <v>640000</v>
      </c>
      <c r="AK193" s="28">
        <v>560000</v>
      </c>
      <c r="AL193" s="29">
        <v>9.6875000000000003E-2</v>
      </c>
      <c r="AM193" s="29">
        <v>0.25357142857142856</v>
      </c>
      <c r="AN193" s="6">
        <v>2.9</v>
      </c>
      <c r="AO193" s="27">
        <v>-0.30000000000000027</v>
      </c>
      <c r="AP193" s="6">
        <v>3.2</v>
      </c>
      <c r="AQ193" s="28">
        <v>720</v>
      </c>
      <c r="AR193" s="28">
        <v>680</v>
      </c>
      <c r="AS193" s="25">
        <v>5.8823529411764705E-2</v>
      </c>
      <c r="AT193" s="30">
        <v>2509.92</v>
      </c>
      <c r="AU193" s="24">
        <v>0.87170000000000003</v>
      </c>
      <c r="AV193" s="24">
        <v>0.1283</v>
      </c>
      <c r="AW193" s="24">
        <v>0.93930000000000002</v>
      </c>
      <c r="AX193" s="24">
        <v>4.0399999999999998E-2</v>
      </c>
      <c r="AY193" s="24">
        <v>0.23580000000000001</v>
      </c>
      <c r="AZ193" s="24">
        <v>0.55649999999999999</v>
      </c>
      <c r="BA193" s="24">
        <v>0.18770000000000001</v>
      </c>
      <c r="BB193" s="31">
        <v>5</v>
      </c>
      <c r="BC193" s="23">
        <v>38</v>
      </c>
      <c r="BD193" s="32" t="s">
        <v>3720</v>
      </c>
      <c r="BE193" s="33">
        <v>153.22202200150301</v>
      </c>
      <c r="BF193" s="33">
        <v>-27.7698314621972</v>
      </c>
      <c r="BG193" s="34">
        <f t="shared" si="24"/>
        <v>93</v>
      </c>
      <c r="BH193" s="34">
        <f t="shared" si="25"/>
        <v>69</v>
      </c>
      <c r="BI193" s="34">
        <f t="shared" si="26"/>
        <v>76</v>
      </c>
      <c r="BJ193" s="34">
        <f t="shared" si="27"/>
        <v>49</v>
      </c>
      <c r="BK193" s="34">
        <f t="shared" si="28"/>
        <v>100</v>
      </c>
      <c r="BL193" s="34">
        <f t="shared" si="29"/>
        <v>42</v>
      </c>
      <c r="BM193" s="35">
        <f t="shared" si="30"/>
        <v>100</v>
      </c>
      <c r="BN193" s="34">
        <f t="shared" si="31"/>
        <v>100</v>
      </c>
      <c r="BO193" s="35">
        <f t="shared" si="32"/>
        <v>100</v>
      </c>
      <c r="BP193" s="35">
        <f t="shared" si="33"/>
        <v>100</v>
      </c>
      <c r="BQ193" s="35">
        <f t="shared" si="34"/>
        <v>50</v>
      </c>
      <c r="BR193" s="35">
        <f t="shared" si="35"/>
        <v>64</v>
      </c>
    </row>
    <row r="194" spans="2:70" x14ac:dyDescent="0.3">
      <c r="B194" s="6" t="s">
        <v>2631</v>
      </c>
      <c r="C194" s="6">
        <v>313021368</v>
      </c>
      <c r="D194" s="6" t="s">
        <v>1278</v>
      </c>
      <c r="E194" s="6" t="s">
        <v>628</v>
      </c>
      <c r="F194" s="6" t="s">
        <v>2780</v>
      </c>
      <c r="G194" s="6" t="s">
        <v>97</v>
      </c>
      <c r="H194" s="6" t="s">
        <v>4995</v>
      </c>
      <c r="I194" s="22">
        <v>549000</v>
      </c>
      <c r="J194" s="22">
        <v>549000</v>
      </c>
      <c r="K194" s="22">
        <v>441490</v>
      </c>
      <c r="L194" s="22">
        <v>605000</v>
      </c>
      <c r="M194" s="22">
        <v>605000</v>
      </c>
      <c r="N194" s="22">
        <v>507500</v>
      </c>
      <c r="O194" s="23">
        <v>86</v>
      </c>
      <c r="P194" s="23">
        <v>86</v>
      </c>
      <c r="Q194" s="23">
        <v>65</v>
      </c>
      <c r="R194" s="22">
        <v>500</v>
      </c>
      <c r="S194" s="22">
        <v>450</v>
      </c>
      <c r="T194" s="24">
        <v>0.7</v>
      </c>
      <c r="U194" s="24">
        <v>0.19999999999999996</v>
      </c>
      <c r="V194" s="24">
        <v>0.5</v>
      </c>
      <c r="W194" s="24">
        <v>0.3</v>
      </c>
      <c r="X194" s="25">
        <v>4.7358834244080147E-2</v>
      </c>
      <c r="Y194" s="24">
        <v>0.7</v>
      </c>
      <c r="Z194" s="24">
        <v>-0.20000000000000007</v>
      </c>
      <c r="AA194" s="24">
        <v>0.9</v>
      </c>
      <c r="AB194" s="24">
        <v>1.5</v>
      </c>
      <c r="AC194" s="26">
        <v>0.30123385386543278</v>
      </c>
      <c r="AD194" s="24">
        <v>6.3606686835431772</v>
      </c>
      <c r="AE194" s="6">
        <v>33</v>
      </c>
      <c r="AF194" s="6">
        <v>29</v>
      </c>
      <c r="AG194" s="6">
        <v>21</v>
      </c>
      <c r="AH194" s="27">
        <v>2.4657534246575343</v>
      </c>
      <c r="AI194" s="28">
        <v>510000</v>
      </c>
      <c r="AJ194" s="28">
        <v>415000</v>
      </c>
      <c r="AK194" s="28">
        <v>370000</v>
      </c>
      <c r="AL194" s="29">
        <v>0.2289156626506024</v>
      </c>
      <c r="AM194" s="29">
        <v>0.3783783783783784</v>
      </c>
      <c r="AN194" s="6">
        <v>1.5</v>
      </c>
      <c r="AO194" s="27">
        <v>-0.10000000000000009</v>
      </c>
      <c r="AP194" s="6">
        <v>1.6</v>
      </c>
      <c r="AQ194" s="28">
        <v>490</v>
      </c>
      <c r="AR194" s="28">
        <v>450</v>
      </c>
      <c r="AS194" s="25">
        <v>8.8888888888888892E-2</v>
      </c>
      <c r="AT194" s="30">
        <v>1659.8400000000001</v>
      </c>
      <c r="AU194" s="24">
        <v>0.76259999999999994</v>
      </c>
      <c r="AV194" s="24">
        <v>0.2374</v>
      </c>
      <c r="AW194" s="24">
        <v>0.84540000000000004</v>
      </c>
      <c r="AX194" s="24">
        <v>0.1462</v>
      </c>
      <c r="AY194" s="24">
        <v>0.18240000000000001</v>
      </c>
      <c r="AZ194" s="24">
        <v>0.3599</v>
      </c>
      <c r="BA194" s="24">
        <v>0.42020000000000002</v>
      </c>
      <c r="BB194" s="31">
        <v>2</v>
      </c>
      <c r="BC194" s="23">
        <v>41</v>
      </c>
      <c r="BD194" s="32" t="s">
        <v>4925</v>
      </c>
      <c r="BE194" s="33">
        <v>152.964495553738</v>
      </c>
      <c r="BF194" s="33">
        <v>-27.109225404841201</v>
      </c>
      <c r="BG194" s="34">
        <f t="shared" si="24"/>
        <v>100</v>
      </c>
      <c r="BH194" s="34">
        <f t="shared" si="25"/>
        <v>92</v>
      </c>
      <c r="BI194" s="34">
        <f t="shared" si="26"/>
        <v>94</v>
      </c>
      <c r="BJ194" s="34">
        <f t="shared" si="27"/>
        <v>100</v>
      </c>
      <c r="BK194" s="34">
        <f t="shared" si="28"/>
        <v>100</v>
      </c>
      <c r="BL194" s="34">
        <f t="shared" si="29"/>
        <v>30</v>
      </c>
      <c r="BM194" s="35">
        <f t="shared" si="30"/>
        <v>100</v>
      </c>
      <c r="BN194" s="34">
        <f t="shared" si="31"/>
        <v>87</v>
      </c>
      <c r="BO194" s="35">
        <f t="shared" si="32"/>
        <v>66</v>
      </c>
      <c r="BP194" s="35">
        <f t="shared" si="33"/>
        <v>100</v>
      </c>
      <c r="BQ194" s="35">
        <f t="shared" si="34"/>
        <v>20</v>
      </c>
      <c r="BR194" s="35">
        <f t="shared" si="35"/>
        <v>64</v>
      </c>
    </row>
    <row r="195" spans="2:70" x14ac:dyDescent="0.3">
      <c r="B195" s="6" t="s">
        <v>2404</v>
      </c>
      <c r="C195" s="6">
        <v>316081549</v>
      </c>
      <c r="D195" s="6" t="s">
        <v>2404</v>
      </c>
      <c r="E195" s="6" t="s">
        <v>1740</v>
      </c>
      <c r="F195" s="6" t="s">
        <v>1740</v>
      </c>
      <c r="G195" s="6" t="s">
        <v>97</v>
      </c>
      <c r="H195" s="6" t="s">
        <v>4995</v>
      </c>
      <c r="I195" s="22">
        <v>757500</v>
      </c>
      <c r="J195" s="22">
        <v>757500</v>
      </c>
      <c r="K195" s="22">
        <v>599000</v>
      </c>
      <c r="L195" s="22">
        <v>767500</v>
      </c>
      <c r="M195" s="22">
        <v>850500</v>
      </c>
      <c r="N195" s="22">
        <v>640000</v>
      </c>
      <c r="O195" s="23">
        <v>56</v>
      </c>
      <c r="P195" s="23">
        <v>24</v>
      </c>
      <c r="Q195" s="23">
        <v>28</v>
      </c>
      <c r="R195" s="22">
        <v>500</v>
      </c>
      <c r="S195" s="22">
        <v>480</v>
      </c>
      <c r="T195" s="24">
        <v>1</v>
      </c>
      <c r="U195" s="24">
        <v>0</v>
      </c>
      <c r="V195" s="24">
        <v>1</v>
      </c>
      <c r="W195" s="24">
        <v>1.9</v>
      </c>
      <c r="X195" s="25">
        <v>3.4323432343234324E-2</v>
      </c>
      <c r="Y195" s="24">
        <v>3.2</v>
      </c>
      <c r="Z195" s="24">
        <v>-1.0999999999999996</v>
      </c>
      <c r="AA195" s="24">
        <v>4.3</v>
      </c>
      <c r="AB195" s="24">
        <v>5.6</v>
      </c>
      <c r="AC195" s="26">
        <v>0.29841482047364398</v>
      </c>
      <c r="AD195" s="24">
        <v>8.6942010195686663</v>
      </c>
      <c r="AE195" s="6">
        <v>1</v>
      </c>
      <c r="AF195" s="6">
        <v>1</v>
      </c>
      <c r="AG195" s="6">
        <v>5</v>
      </c>
      <c r="AH195" s="27">
        <v>6</v>
      </c>
      <c r="AI195" s="28">
        <v>767500</v>
      </c>
      <c r="AJ195" s="28">
        <v>640000</v>
      </c>
      <c r="AK195" s="28">
        <v>600000</v>
      </c>
      <c r="AL195" s="29">
        <v>0.19921875</v>
      </c>
      <c r="AM195" s="29">
        <v>0.27916666666666667</v>
      </c>
      <c r="AN195" s="6">
        <v>1</v>
      </c>
      <c r="AO195" s="27">
        <v>-0.89999999999999991</v>
      </c>
      <c r="AP195" s="6">
        <v>1.9</v>
      </c>
      <c r="AQ195" s="28">
        <v>500</v>
      </c>
      <c r="AR195" s="28">
        <v>480</v>
      </c>
      <c r="AS195" s="25">
        <v>4.1666666666666664E-2</v>
      </c>
      <c r="AT195" s="30">
        <v>1675.5200000000002</v>
      </c>
      <c r="AU195" s="24">
        <v>0.77669999999999995</v>
      </c>
      <c r="AV195" s="24">
        <v>0.2233</v>
      </c>
      <c r="AW195" s="24">
        <v>0.9577</v>
      </c>
      <c r="AX195" s="24">
        <v>7.9000000000000008E-3</v>
      </c>
      <c r="AY195" s="24">
        <v>0.44690000000000002</v>
      </c>
      <c r="AZ195" s="24">
        <v>0.39450000000000002</v>
      </c>
      <c r="BA195" s="24">
        <v>0.1273</v>
      </c>
      <c r="BB195" s="31">
        <v>8</v>
      </c>
      <c r="BC195" s="23">
        <v>129</v>
      </c>
      <c r="BD195" s="32" t="s">
        <v>4688</v>
      </c>
      <c r="BE195" s="33">
        <v>152.93124185290301</v>
      </c>
      <c r="BF195" s="33">
        <v>-26.318080818394101</v>
      </c>
      <c r="BG195" s="34">
        <f t="shared" si="24"/>
        <v>100</v>
      </c>
      <c r="BH195" s="34">
        <f t="shared" si="25"/>
        <v>100</v>
      </c>
      <c r="BI195" s="34">
        <f t="shared" si="26"/>
        <v>51</v>
      </c>
      <c r="BJ195" s="34">
        <f t="shared" si="27"/>
        <v>100</v>
      </c>
      <c r="BK195" s="34">
        <f t="shared" si="28"/>
        <v>81</v>
      </c>
      <c r="BL195" s="34">
        <f t="shared" si="29"/>
        <v>88</v>
      </c>
      <c r="BM195" s="35">
        <f t="shared" si="30"/>
        <v>65</v>
      </c>
      <c r="BN195" s="34">
        <f t="shared" si="31"/>
        <v>63</v>
      </c>
      <c r="BO195" s="35">
        <f t="shared" si="32"/>
        <v>68</v>
      </c>
      <c r="BP195" s="35">
        <f t="shared" si="33"/>
        <v>64</v>
      </c>
      <c r="BQ195" s="35">
        <f t="shared" si="34"/>
        <v>80</v>
      </c>
      <c r="BR195" s="35">
        <f t="shared" si="35"/>
        <v>64</v>
      </c>
    </row>
    <row r="196" spans="2:70" x14ac:dyDescent="0.3">
      <c r="B196" s="6" t="s">
        <v>1235</v>
      </c>
      <c r="C196" s="6">
        <v>402041047</v>
      </c>
      <c r="D196" s="6" t="s">
        <v>1126</v>
      </c>
      <c r="E196" s="6" t="s">
        <v>420</v>
      </c>
      <c r="F196" s="6" t="s">
        <v>2379</v>
      </c>
      <c r="G196" s="6" t="s">
        <v>82</v>
      </c>
      <c r="H196" s="6" t="s">
        <v>4995</v>
      </c>
      <c r="I196" s="22">
        <v>494500</v>
      </c>
      <c r="J196" s="22">
        <v>439000</v>
      </c>
      <c r="K196" s="22">
        <v>425000</v>
      </c>
      <c r="L196" s="22">
        <v>515000</v>
      </c>
      <c r="M196" s="22">
        <v>507000</v>
      </c>
      <c r="N196" s="22">
        <v>464000</v>
      </c>
      <c r="O196" s="23">
        <v>21</v>
      </c>
      <c r="P196" s="23">
        <v>21</v>
      </c>
      <c r="Q196" s="23">
        <v>23</v>
      </c>
      <c r="R196" s="22">
        <v>430</v>
      </c>
      <c r="S196" s="22">
        <v>380</v>
      </c>
      <c r="T196" s="24">
        <v>2.1</v>
      </c>
      <c r="U196" s="24">
        <v>0</v>
      </c>
      <c r="V196" s="24">
        <v>2.1</v>
      </c>
      <c r="W196" s="24">
        <v>1.7</v>
      </c>
      <c r="X196" s="25">
        <v>4.5217391304347827E-2</v>
      </c>
      <c r="Y196" s="24">
        <v>0.7</v>
      </c>
      <c r="Z196" s="24">
        <v>-0.30000000000000004</v>
      </c>
      <c r="AA196" s="24">
        <v>1</v>
      </c>
      <c r="AB196" s="24">
        <v>1.3</v>
      </c>
      <c r="AC196" s="26">
        <v>0.28672783527152457</v>
      </c>
      <c r="AD196" s="24">
        <v>6.3410963569664096</v>
      </c>
      <c r="AE196" s="6">
        <v>38</v>
      </c>
      <c r="AF196" s="6">
        <v>35</v>
      </c>
      <c r="AG196" s="6">
        <v>26</v>
      </c>
      <c r="AH196" s="27">
        <v>1.3461538461538463</v>
      </c>
      <c r="AI196" s="28">
        <v>510777</v>
      </c>
      <c r="AJ196" s="28">
        <v>445000</v>
      </c>
      <c r="AK196" s="28">
        <v>360000</v>
      </c>
      <c r="AL196" s="29">
        <v>0.1478134831460674</v>
      </c>
      <c r="AM196" s="29">
        <v>0.418825</v>
      </c>
      <c r="AN196" s="6">
        <v>2.2000000000000002</v>
      </c>
      <c r="AO196" s="27">
        <v>-0.29999999999999982</v>
      </c>
      <c r="AP196" s="6">
        <v>2.5</v>
      </c>
      <c r="AQ196" s="28">
        <v>490</v>
      </c>
      <c r="AR196" s="28">
        <v>450</v>
      </c>
      <c r="AS196" s="25">
        <v>8.8888888888888892E-2</v>
      </c>
      <c r="AT196" s="30">
        <v>1499.68</v>
      </c>
      <c r="AU196" s="24">
        <v>0.71379999999999999</v>
      </c>
      <c r="AV196" s="24">
        <v>0.28620000000000001</v>
      </c>
      <c r="AW196" s="24">
        <v>0.872</v>
      </c>
      <c r="AX196" s="24">
        <v>0.1082</v>
      </c>
      <c r="AY196" s="24">
        <v>0.32600000000000001</v>
      </c>
      <c r="AZ196" s="24">
        <v>0.4284</v>
      </c>
      <c r="BA196" s="24">
        <v>0.2097</v>
      </c>
      <c r="BB196" s="31">
        <v>3</v>
      </c>
      <c r="BC196" s="23">
        <v>17</v>
      </c>
      <c r="BD196" s="32" t="s">
        <v>3581</v>
      </c>
      <c r="BE196" s="33">
        <v>138.67809536051499</v>
      </c>
      <c r="BF196" s="33">
        <v>-34.777079971774398</v>
      </c>
      <c r="BG196" s="34">
        <f t="shared" ref="BG196:BG259" si="36">IF(T196&lt;=1, 100, IF(T196&gt;=7, 1, ROUND(100 - ((T196-1)/6)*99, 0)))</f>
        <v>82</v>
      </c>
      <c r="BH196" s="34">
        <f t="shared" ref="BH196:BH259" si="37">IF(AN196&lt;=1, 100, IF(AN196&gt;=7, 1, ROUND(100 - ((AN196-1)/6)*99, 0)))</f>
        <v>80</v>
      </c>
      <c r="BI196" s="34">
        <f t="shared" ref="BI196:BI259" si="38">IF(AH196&lt;=2, 100, IF(AH196&gt;=10, 1, ROUND(100 - ((AH196-2)/8)*99, 0)))</f>
        <v>100</v>
      </c>
      <c r="BJ196" s="34">
        <f t="shared" ref="BJ196:BJ259" si="39">IF(AL196&lt;=0, 1, IF(AL196&gt;=0.2, 100, ROUND(1 + (AL196/0.2)*99, 0)))</f>
        <v>74</v>
      </c>
      <c r="BK196" s="34">
        <f t="shared" ref="BK196:BK259" si="40">IF(BC196&gt;=750, 1, IF(BC196&lt;=50, 100, ROUND(100 - 99 * (((BC196 - 50)/700)^0.75), 0)))</f>
        <v>100</v>
      </c>
      <c r="BL196" s="34">
        <f t="shared" ref="BL196:BL259" si="41">IF(AY196&gt;=0.5, 100, IF(AY196&lt;=0.05, 1, ROUND(1 + ((AY196-0.05)/0.45)*99, 0)))</f>
        <v>62</v>
      </c>
      <c r="BM196" s="35">
        <f t="shared" ref="BM196:BM259" si="42">IF(X196&gt;=0.045, 100, IF(X196&lt;=0.015, 1, ROUND(1 + ((X196-0.015)/0.03)*99, 0)))</f>
        <v>100</v>
      </c>
      <c r="BN196" s="34">
        <f t="shared" ref="BN196:BN259" si="43">IF(AD196&lt;=5, 100, IF(AD196&gt;=15, 1, ROUND(100 - ((AD196-5)/10)*99, 0)))</f>
        <v>87</v>
      </c>
      <c r="BO196" s="35">
        <f t="shared" ref="BO196:BO259" si="44">IF(AC196&lt;=0.25, 100, IF(AC196&gt;=0.4, 1, ROUND(100 - ((AC196-0.25)/0.15)*99, 0)))</f>
        <v>76</v>
      </c>
      <c r="BP196" s="35">
        <f t="shared" ref="BP196:BP259" si="45">IF(Y196&lt;=1, 100, IF(Y196&gt;=7, 1, ROUND(100 - ((Y196-1)/6)*99, 0)))</f>
        <v>100</v>
      </c>
      <c r="BQ196" s="35">
        <f t="shared" ref="BQ196:BQ259" si="46">BB196*10</f>
        <v>30</v>
      </c>
      <c r="BR196" s="35">
        <f t="shared" ref="BR196:BR259" si="47">IF(
  (
    IF($BG$2,0.1,0) + IF($BH$2,0.1,0) + IF($BI$2,0.05,0) + IF($BJ$2,0.05,0) +
    IF($BK$2,0.07,0) + IF($BL$2,0.08,0) + IF($BM$2,0.08,0) + IF($BN$2,0.07,0) +
    IF($BO$2,0.07,0) + IF($BP$2,0.08,0) + IF($BQ$2,0.08,0)
  ) = 0,
  "",
  ROUND(
    (
      IF($BG$2, BG196*0.1, 0) + IF($BH$2, BH196*0.1, 0) + IF($BI$2, BI196*0.05, 0) + IF($BJ$2, BJ196*0.05, 0) +
      IF($BK$2, BK196*0.07, 0) + IF($BL$2, BL196*0.08, 0) + IF($BM$2, BM196*0.08, 0) + IF($BN$2, BN196*0.07, 0) +
      IF($BO$2, BO196*0.07, 0) + IF($BP$2, BP196*0.08, 0) + IF($BQ$2, BQ196*0.08, 0)
    ) /
    (
      IF($BG$2,0.1,0) + IF($BH$2,0.1,0) + IF($BI$2,0.05,0) + IF($BJ$2,0.05,0) +
      IF($BK$2,0.07,0) + IF($BL$2,0.08,0) + IF($BM$2,0.08,0) + IF($BN$2,0.07,0) +
      IF($BO$2,0.07,0) + IF($BP$2,0.08,0) + IF($BQ$2,0.08,0)
    ) * 0.8,
  0)
)</f>
        <v>64</v>
      </c>
    </row>
    <row r="197" spans="2:70" x14ac:dyDescent="0.3">
      <c r="B197" s="6" t="s">
        <v>1623</v>
      </c>
      <c r="C197" s="6">
        <v>403041078</v>
      </c>
      <c r="D197" s="6" t="s">
        <v>217</v>
      </c>
      <c r="E197" s="6" t="s">
        <v>186</v>
      </c>
      <c r="F197" s="6" t="s">
        <v>2379</v>
      </c>
      <c r="G197" s="6" t="s">
        <v>82</v>
      </c>
      <c r="H197" s="6" t="s">
        <v>4995</v>
      </c>
      <c r="I197" s="22">
        <v>185400</v>
      </c>
      <c r="J197" s="22">
        <v>185000</v>
      </c>
      <c r="K197" s="22">
        <v>175100</v>
      </c>
      <c r="L197" s="22">
        <v>500000</v>
      </c>
      <c r="M197" s="22">
        <v>530000</v>
      </c>
      <c r="N197" s="22">
        <v>464500</v>
      </c>
      <c r="O197" s="23">
        <v>16</v>
      </c>
      <c r="P197" s="23">
        <v>16</v>
      </c>
      <c r="Q197" s="23">
        <v>32</v>
      </c>
      <c r="R197" s="22">
        <v>420</v>
      </c>
      <c r="S197" s="22">
        <v>370</v>
      </c>
      <c r="T197" s="24">
        <v>2.2999999999999998</v>
      </c>
      <c r="U197" s="24">
        <v>-0.5</v>
      </c>
      <c r="V197" s="24">
        <v>2.8</v>
      </c>
      <c r="W197" s="24">
        <v>2.8</v>
      </c>
      <c r="X197" s="25">
        <v>0.11779935275080906</v>
      </c>
      <c r="Y197" s="24">
        <v>1.2</v>
      </c>
      <c r="Z197" s="24">
        <v>-0.30000000000000004</v>
      </c>
      <c r="AA197" s="24">
        <v>1.5</v>
      </c>
      <c r="AB197" s="24">
        <v>0.5</v>
      </c>
      <c r="AC197" s="26">
        <v>0.27675276752767525</v>
      </c>
      <c r="AD197" s="24">
        <v>2.3493572847816386</v>
      </c>
      <c r="AE197" s="6">
        <v>44</v>
      </c>
      <c r="AF197" s="6">
        <v>24</v>
      </c>
      <c r="AG197" s="6">
        <v>14</v>
      </c>
      <c r="AH197" s="27">
        <v>1.6551724137931034</v>
      </c>
      <c r="AI197" s="28">
        <v>585000</v>
      </c>
      <c r="AJ197" s="28">
        <v>500000</v>
      </c>
      <c r="AK197" s="28">
        <v>435000</v>
      </c>
      <c r="AL197" s="29">
        <v>0.17</v>
      </c>
      <c r="AM197" s="29">
        <v>0.34482758620689657</v>
      </c>
      <c r="AN197" s="6">
        <v>1.8</v>
      </c>
      <c r="AO197" s="27">
        <v>0.10000000000000009</v>
      </c>
      <c r="AP197" s="6">
        <v>1.7</v>
      </c>
      <c r="AQ197" s="28">
        <v>495</v>
      </c>
      <c r="AR197" s="28">
        <v>420</v>
      </c>
      <c r="AS197" s="25">
        <v>0.17857142857142858</v>
      </c>
      <c r="AT197" s="30">
        <v>1517.6000000000001</v>
      </c>
      <c r="AU197" s="24">
        <v>0.71440000000000003</v>
      </c>
      <c r="AV197" s="24">
        <v>0.28560000000000002</v>
      </c>
      <c r="AW197" s="24">
        <v>0.91069999999999995</v>
      </c>
      <c r="AX197" s="24">
        <v>8.8900000000000007E-2</v>
      </c>
      <c r="AY197" s="24">
        <v>0.30509999999999998</v>
      </c>
      <c r="AZ197" s="24">
        <v>0.49249999999999999</v>
      </c>
      <c r="BA197" s="24">
        <v>0.17549999999999999</v>
      </c>
      <c r="BB197" s="31">
        <v>1</v>
      </c>
      <c r="BC197" s="23">
        <v>26</v>
      </c>
      <c r="BD197" s="32" t="s">
        <v>3941</v>
      </c>
      <c r="BE197" s="33">
        <v>138.55713535335201</v>
      </c>
      <c r="BF197" s="33">
        <v>-35.148335536951301</v>
      </c>
      <c r="BG197" s="34">
        <f t="shared" si="36"/>
        <v>79</v>
      </c>
      <c r="BH197" s="34">
        <f t="shared" si="37"/>
        <v>87</v>
      </c>
      <c r="BI197" s="34">
        <f t="shared" si="38"/>
        <v>100</v>
      </c>
      <c r="BJ197" s="34">
        <f t="shared" si="39"/>
        <v>85</v>
      </c>
      <c r="BK197" s="34">
        <f t="shared" si="40"/>
        <v>100</v>
      </c>
      <c r="BL197" s="34">
        <f t="shared" si="41"/>
        <v>57</v>
      </c>
      <c r="BM197" s="35">
        <f t="shared" si="42"/>
        <v>100</v>
      </c>
      <c r="BN197" s="34">
        <f t="shared" si="43"/>
        <v>100</v>
      </c>
      <c r="BO197" s="35">
        <f t="shared" si="44"/>
        <v>82</v>
      </c>
      <c r="BP197" s="35">
        <f t="shared" si="45"/>
        <v>97</v>
      </c>
      <c r="BQ197" s="35">
        <f t="shared" si="46"/>
        <v>10</v>
      </c>
      <c r="BR197" s="35">
        <f t="shared" si="47"/>
        <v>64</v>
      </c>
    </row>
    <row r="198" spans="2:70" x14ac:dyDescent="0.3">
      <c r="B198" s="6" t="s">
        <v>1012</v>
      </c>
      <c r="C198" s="6">
        <v>115011291</v>
      </c>
      <c r="D198" s="6" t="s">
        <v>1013</v>
      </c>
      <c r="E198" s="6" t="s">
        <v>783</v>
      </c>
      <c r="F198" s="6" t="s">
        <v>2757</v>
      </c>
      <c r="G198" s="6" t="s">
        <v>77</v>
      </c>
      <c r="H198" s="6" t="s">
        <v>4995</v>
      </c>
      <c r="I198" s="22">
        <v>1100000</v>
      </c>
      <c r="J198" s="22">
        <v>1162800</v>
      </c>
      <c r="K198" s="22">
        <v>1158000</v>
      </c>
      <c r="L198" s="22">
        <v>1366500</v>
      </c>
      <c r="M198" s="22">
        <v>1330000</v>
      </c>
      <c r="N198" s="22">
        <v>1200000</v>
      </c>
      <c r="O198" s="23">
        <v>41</v>
      </c>
      <c r="P198" s="23">
        <v>40</v>
      </c>
      <c r="Q198" s="23">
        <v>39</v>
      </c>
      <c r="R198" s="22">
        <v>770</v>
      </c>
      <c r="S198" s="22">
        <v>750</v>
      </c>
      <c r="T198" s="24">
        <v>0.3</v>
      </c>
      <c r="U198" s="24">
        <v>0</v>
      </c>
      <c r="V198" s="24">
        <v>0.3</v>
      </c>
      <c r="W198" s="24">
        <v>0.3</v>
      </c>
      <c r="X198" s="25">
        <v>3.6400000000000002E-2</v>
      </c>
      <c r="Y198" s="24">
        <v>3.9</v>
      </c>
      <c r="Z198" s="24">
        <v>-1.1000000000000001</v>
      </c>
      <c r="AA198" s="24">
        <v>5</v>
      </c>
      <c r="AB198" s="24">
        <v>5.2</v>
      </c>
      <c r="AC198" s="26">
        <v>0.2414822620302072</v>
      </c>
      <c r="AD198" s="24">
        <v>6.634128077752945</v>
      </c>
      <c r="AE198" s="6">
        <v>192</v>
      </c>
      <c r="AF198" s="6">
        <v>183</v>
      </c>
      <c r="AG198" s="6">
        <v>173</v>
      </c>
      <c r="AH198" s="27">
        <v>5.7446808510638299</v>
      </c>
      <c r="AI198" s="28">
        <v>1196000</v>
      </c>
      <c r="AJ198" s="28">
        <v>1125000</v>
      </c>
      <c r="AK198" s="28">
        <v>1045000</v>
      </c>
      <c r="AL198" s="29">
        <v>6.3111111111111118E-2</v>
      </c>
      <c r="AM198" s="29">
        <v>0.1444976076555024</v>
      </c>
      <c r="AN198" s="6">
        <v>2</v>
      </c>
      <c r="AO198" s="27">
        <v>0</v>
      </c>
      <c r="AP198" s="6">
        <v>2</v>
      </c>
      <c r="AQ198" s="28">
        <v>725</v>
      </c>
      <c r="AR198" s="28">
        <v>690</v>
      </c>
      <c r="AS198" s="25">
        <v>5.0724637681159424E-2</v>
      </c>
      <c r="AT198" s="30">
        <v>3188.6400000000003</v>
      </c>
      <c r="AU198" s="24">
        <v>0.86760000000000004</v>
      </c>
      <c r="AV198" s="24">
        <v>0.13239999999999999</v>
      </c>
      <c r="AW198" s="24">
        <v>0.80669999999999997</v>
      </c>
      <c r="AX198" s="24">
        <v>8.5000000000000006E-2</v>
      </c>
      <c r="AY198" s="24">
        <v>0.37759999999999999</v>
      </c>
      <c r="AZ198" s="24">
        <v>0.43130000000000002</v>
      </c>
      <c r="BA198" s="24">
        <v>0.1757</v>
      </c>
      <c r="BB198" s="31">
        <v>9.5</v>
      </c>
      <c r="BC198" s="23">
        <v>26</v>
      </c>
      <c r="BD198" s="32" t="s">
        <v>3389</v>
      </c>
      <c r="BE198" s="33">
        <v>150.96550480348</v>
      </c>
      <c r="BF198" s="33">
        <v>-33.743023749950297</v>
      </c>
      <c r="BG198" s="34">
        <f t="shared" si="36"/>
        <v>100</v>
      </c>
      <c r="BH198" s="34">
        <f t="shared" si="37"/>
        <v>84</v>
      </c>
      <c r="BI198" s="34">
        <f t="shared" si="38"/>
        <v>54</v>
      </c>
      <c r="BJ198" s="34">
        <f t="shared" si="39"/>
        <v>32</v>
      </c>
      <c r="BK198" s="34">
        <f t="shared" si="40"/>
        <v>100</v>
      </c>
      <c r="BL198" s="34">
        <f t="shared" si="41"/>
        <v>73</v>
      </c>
      <c r="BM198" s="35">
        <f t="shared" si="42"/>
        <v>72</v>
      </c>
      <c r="BN198" s="34">
        <f t="shared" si="43"/>
        <v>84</v>
      </c>
      <c r="BO198" s="35">
        <f t="shared" si="44"/>
        <v>100</v>
      </c>
      <c r="BP198" s="35">
        <f t="shared" si="45"/>
        <v>52</v>
      </c>
      <c r="BQ198" s="35">
        <f t="shared" si="46"/>
        <v>95</v>
      </c>
      <c r="BR198" s="35">
        <f t="shared" si="47"/>
        <v>64</v>
      </c>
    </row>
    <row r="199" spans="2:70" x14ac:dyDescent="0.3">
      <c r="B199" s="6" t="s">
        <v>1804</v>
      </c>
      <c r="C199" s="6">
        <v>119011658</v>
      </c>
      <c r="D199" s="6" t="s">
        <v>1093</v>
      </c>
      <c r="E199" s="6" t="s">
        <v>1094</v>
      </c>
      <c r="F199" s="6" t="s">
        <v>2757</v>
      </c>
      <c r="G199" s="6" t="s">
        <v>77</v>
      </c>
      <c r="H199" s="6" t="s">
        <v>4995</v>
      </c>
      <c r="I199" s="22">
        <v>999000</v>
      </c>
      <c r="J199" s="22">
        <v>999000</v>
      </c>
      <c r="K199" s="22">
        <v>985320</v>
      </c>
      <c r="L199" s="22">
        <v>1110000</v>
      </c>
      <c r="M199" s="22">
        <v>1110000</v>
      </c>
      <c r="N199" s="22">
        <v>1020000</v>
      </c>
      <c r="O199" s="23">
        <v>24</v>
      </c>
      <c r="P199" s="23">
        <v>24</v>
      </c>
      <c r="Q199" s="23">
        <v>20</v>
      </c>
      <c r="R199" s="22">
        <v>650</v>
      </c>
      <c r="S199" s="22">
        <v>600</v>
      </c>
      <c r="T199" s="24">
        <v>1.4</v>
      </c>
      <c r="U199" s="24">
        <v>0</v>
      </c>
      <c r="V199" s="24">
        <v>1.4</v>
      </c>
      <c r="W199" s="24">
        <v>1.9</v>
      </c>
      <c r="X199" s="25">
        <v>3.3833833833833836E-2</v>
      </c>
      <c r="Y199" s="24">
        <v>3.1</v>
      </c>
      <c r="Z199" s="24">
        <v>-0.69999999999999973</v>
      </c>
      <c r="AA199" s="24">
        <v>3.8</v>
      </c>
      <c r="AB199" s="24">
        <v>3.1</v>
      </c>
      <c r="AC199" s="26">
        <v>0.26793958580662181</v>
      </c>
      <c r="AD199" s="24">
        <v>7.9192794739886159</v>
      </c>
      <c r="AE199" s="6">
        <v>149</v>
      </c>
      <c r="AF199" s="6">
        <v>156</v>
      </c>
      <c r="AG199" s="6">
        <v>151</v>
      </c>
      <c r="AH199" s="27">
        <v>3.5470249520153554</v>
      </c>
      <c r="AI199" s="28">
        <v>715000</v>
      </c>
      <c r="AJ199" s="28">
        <v>584950</v>
      </c>
      <c r="AK199" s="28">
        <v>600000</v>
      </c>
      <c r="AL199" s="29">
        <v>0.22232669458928114</v>
      </c>
      <c r="AM199" s="29">
        <v>0.19166666666666668</v>
      </c>
      <c r="AN199" s="6">
        <v>1.3</v>
      </c>
      <c r="AO199" s="27">
        <v>-0.30000000000000004</v>
      </c>
      <c r="AP199" s="6">
        <v>1.6</v>
      </c>
      <c r="AQ199" s="28">
        <v>600</v>
      </c>
      <c r="AR199" s="28">
        <v>570</v>
      </c>
      <c r="AS199" s="25">
        <v>5.2631578947368418E-2</v>
      </c>
      <c r="AT199" s="30">
        <v>2425.92</v>
      </c>
      <c r="AU199" s="24">
        <v>0.78310000000000002</v>
      </c>
      <c r="AV199" s="24">
        <v>0.21690000000000001</v>
      </c>
      <c r="AW199" s="24">
        <v>0.72450000000000003</v>
      </c>
      <c r="AX199" s="24">
        <v>0.22989999999999999</v>
      </c>
      <c r="AY199" s="24">
        <v>0.35370000000000001</v>
      </c>
      <c r="AZ199" s="24">
        <v>0.38800000000000001</v>
      </c>
      <c r="BA199" s="24">
        <v>0.2359</v>
      </c>
      <c r="BB199" s="31">
        <v>6.5</v>
      </c>
      <c r="BC199" s="23">
        <v>22</v>
      </c>
      <c r="BD199" s="32" t="s">
        <v>4113</v>
      </c>
      <c r="BE199" s="33">
        <v>151.003213055456</v>
      </c>
      <c r="BF199" s="33">
        <v>-33.968217923312402</v>
      </c>
      <c r="BG199" s="34">
        <f t="shared" si="36"/>
        <v>93</v>
      </c>
      <c r="BH199" s="34">
        <f t="shared" si="37"/>
        <v>95</v>
      </c>
      <c r="BI199" s="34">
        <f t="shared" si="38"/>
        <v>81</v>
      </c>
      <c r="BJ199" s="34">
        <f t="shared" si="39"/>
        <v>100</v>
      </c>
      <c r="BK199" s="34">
        <f t="shared" si="40"/>
        <v>100</v>
      </c>
      <c r="BL199" s="34">
        <f t="shared" si="41"/>
        <v>68</v>
      </c>
      <c r="BM199" s="35">
        <f t="shared" si="42"/>
        <v>63</v>
      </c>
      <c r="BN199" s="34">
        <f t="shared" si="43"/>
        <v>71</v>
      </c>
      <c r="BO199" s="35">
        <f t="shared" si="44"/>
        <v>88</v>
      </c>
      <c r="BP199" s="35">
        <f t="shared" si="45"/>
        <v>65</v>
      </c>
      <c r="BQ199" s="35">
        <f t="shared" si="46"/>
        <v>65</v>
      </c>
      <c r="BR199" s="35">
        <f t="shared" si="47"/>
        <v>64</v>
      </c>
    </row>
    <row r="200" spans="2:70" x14ac:dyDescent="0.3">
      <c r="B200" s="6" t="s">
        <v>2020</v>
      </c>
      <c r="C200" s="6">
        <v>119021662</v>
      </c>
      <c r="D200" s="6" t="s">
        <v>2021</v>
      </c>
      <c r="E200" s="6" t="s">
        <v>1094</v>
      </c>
      <c r="F200" s="6" t="s">
        <v>2757</v>
      </c>
      <c r="G200" s="6" t="s">
        <v>77</v>
      </c>
      <c r="H200" s="6" t="s">
        <v>4995</v>
      </c>
      <c r="I200" s="22">
        <v>839050</v>
      </c>
      <c r="J200" s="22">
        <v>910800</v>
      </c>
      <c r="K200" s="22">
        <v>1069500</v>
      </c>
      <c r="L200" s="22">
        <v>890000</v>
      </c>
      <c r="M200" s="22">
        <v>920000</v>
      </c>
      <c r="N200" s="22">
        <v>955000</v>
      </c>
      <c r="O200" s="23">
        <v>28</v>
      </c>
      <c r="P200" s="23">
        <v>24</v>
      </c>
      <c r="Q200" s="23">
        <v>24</v>
      </c>
      <c r="R200" s="22">
        <v>680</v>
      </c>
      <c r="S200" s="22">
        <v>600</v>
      </c>
      <c r="T200" s="24">
        <v>1.5</v>
      </c>
      <c r="U200" s="24">
        <v>0</v>
      </c>
      <c r="V200" s="24">
        <v>1.5</v>
      </c>
      <c r="W200" s="24">
        <v>1.4</v>
      </c>
      <c r="X200" s="25">
        <v>4.2142899708003098E-2</v>
      </c>
      <c r="Y200" s="24">
        <v>4.7</v>
      </c>
      <c r="Z200" s="24">
        <v>-1.2999999999999998</v>
      </c>
      <c r="AA200" s="24">
        <v>6</v>
      </c>
      <c r="AB200" s="24">
        <v>5.4</v>
      </c>
      <c r="AC200" s="26">
        <v>0.28069480219272169</v>
      </c>
      <c r="AD200" s="24">
        <v>6.6605479010125324</v>
      </c>
      <c r="AE200" s="6">
        <v>159</v>
      </c>
      <c r="AF200" s="6">
        <v>212</v>
      </c>
      <c r="AG200" s="6">
        <v>247</v>
      </c>
      <c r="AH200" s="27">
        <v>3.3948562783661118</v>
      </c>
      <c r="AI200" s="28">
        <v>570000</v>
      </c>
      <c r="AJ200" s="28">
        <v>520000</v>
      </c>
      <c r="AK200" s="28">
        <v>502500</v>
      </c>
      <c r="AL200" s="29">
        <v>9.6153846153846159E-2</v>
      </c>
      <c r="AM200" s="29">
        <v>0.13432835820895522</v>
      </c>
      <c r="AN200" s="6">
        <v>1.8</v>
      </c>
      <c r="AO200" s="27">
        <v>-0.19999999999999996</v>
      </c>
      <c r="AP200" s="6">
        <v>2</v>
      </c>
      <c r="AQ200" s="28">
        <v>550</v>
      </c>
      <c r="AR200" s="28">
        <v>550</v>
      </c>
      <c r="AS200" s="25">
        <v>0</v>
      </c>
      <c r="AT200" s="30">
        <v>2422.5600000000004</v>
      </c>
      <c r="AU200" s="24">
        <v>0.78090000000000004</v>
      </c>
      <c r="AV200" s="24">
        <v>0.21909999999999999</v>
      </c>
      <c r="AW200" s="24">
        <v>0.80159999999999998</v>
      </c>
      <c r="AX200" s="24">
        <v>8.2000000000000003E-2</v>
      </c>
      <c r="AY200" s="24">
        <v>0.44519999999999998</v>
      </c>
      <c r="AZ200" s="24">
        <v>0.32479999999999998</v>
      </c>
      <c r="BA200" s="24">
        <v>0.20530000000000001</v>
      </c>
      <c r="BB200" s="31">
        <v>7.5</v>
      </c>
      <c r="BC200" s="23">
        <v>9</v>
      </c>
      <c r="BD200" s="32" t="s">
        <v>4315</v>
      </c>
      <c r="BE200" s="33">
        <v>151.13158913393099</v>
      </c>
      <c r="BF200" s="33">
        <v>-33.925137782198902</v>
      </c>
      <c r="BG200" s="34">
        <f t="shared" si="36"/>
        <v>92</v>
      </c>
      <c r="BH200" s="34">
        <f t="shared" si="37"/>
        <v>87</v>
      </c>
      <c r="BI200" s="34">
        <f t="shared" si="38"/>
        <v>83</v>
      </c>
      <c r="BJ200" s="34">
        <f t="shared" si="39"/>
        <v>49</v>
      </c>
      <c r="BK200" s="34">
        <f t="shared" si="40"/>
        <v>100</v>
      </c>
      <c r="BL200" s="34">
        <f t="shared" si="41"/>
        <v>88</v>
      </c>
      <c r="BM200" s="35">
        <f t="shared" si="42"/>
        <v>91</v>
      </c>
      <c r="BN200" s="34">
        <f t="shared" si="43"/>
        <v>84</v>
      </c>
      <c r="BO200" s="35">
        <f t="shared" si="44"/>
        <v>80</v>
      </c>
      <c r="BP200" s="35">
        <f t="shared" si="45"/>
        <v>39</v>
      </c>
      <c r="BQ200" s="35">
        <f t="shared" si="46"/>
        <v>75</v>
      </c>
      <c r="BR200" s="35">
        <f t="shared" si="47"/>
        <v>64</v>
      </c>
    </row>
    <row r="201" spans="2:70" x14ac:dyDescent="0.3">
      <c r="B201" s="6" t="s">
        <v>1866</v>
      </c>
      <c r="C201" s="6">
        <v>119031372</v>
      </c>
      <c r="D201" s="6" t="s">
        <v>1547</v>
      </c>
      <c r="E201" s="6" t="s">
        <v>1094</v>
      </c>
      <c r="F201" s="6" t="s">
        <v>2757</v>
      </c>
      <c r="G201" s="6" t="s">
        <v>77</v>
      </c>
      <c r="H201" s="6" t="s">
        <v>4995</v>
      </c>
      <c r="I201" s="22">
        <v>769000</v>
      </c>
      <c r="J201" s="22">
        <v>777700</v>
      </c>
      <c r="K201" s="22">
        <v>765000</v>
      </c>
      <c r="L201" s="22">
        <v>1051000</v>
      </c>
      <c r="M201" s="22">
        <v>815000</v>
      </c>
      <c r="N201" s="22">
        <v>832500</v>
      </c>
      <c r="O201" s="23">
        <v>27</v>
      </c>
      <c r="P201" s="23">
        <v>28</v>
      </c>
      <c r="Q201" s="23">
        <v>32</v>
      </c>
      <c r="R201" s="22">
        <v>650</v>
      </c>
      <c r="S201" s="22">
        <v>650</v>
      </c>
      <c r="T201" s="24">
        <v>1.3</v>
      </c>
      <c r="U201" s="24">
        <v>-9.9999999999999867E-2</v>
      </c>
      <c r="V201" s="24">
        <v>1.4</v>
      </c>
      <c r="W201" s="24">
        <v>1.2</v>
      </c>
      <c r="X201" s="25">
        <v>4.3953185955786733E-2</v>
      </c>
      <c r="Y201" s="24">
        <v>2.9</v>
      </c>
      <c r="Z201" s="24">
        <v>-1.1999999999999997</v>
      </c>
      <c r="AA201" s="24">
        <v>4.0999999999999996</v>
      </c>
      <c r="AB201" s="24">
        <v>3.9</v>
      </c>
      <c r="AC201" s="26">
        <v>0.27755004440800712</v>
      </c>
      <c r="AD201" s="24">
        <v>6.314674087270931</v>
      </c>
      <c r="AE201" s="6">
        <v>189</v>
      </c>
      <c r="AF201" s="6">
        <v>220</v>
      </c>
      <c r="AG201" s="6">
        <v>217</v>
      </c>
      <c r="AH201" s="27">
        <v>3.3419913419913421</v>
      </c>
      <c r="AI201" s="28">
        <v>761000</v>
      </c>
      <c r="AJ201" s="28">
        <v>730000</v>
      </c>
      <c r="AK201" s="28">
        <v>700000</v>
      </c>
      <c r="AL201" s="29">
        <v>4.2465753424657533E-2</v>
      </c>
      <c r="AM201" s="29">
        <v>8.7142857142857147E-2</v>
      </c>
      <c r="AN201" s="6">
        <v>1.8</v>
      </c>
      <c r="AO201" s="27">
        <v>0</v>
      </c>
      <c r="AP201" s="6">
        <v>1.8</v>
      </c>
      <c r="AQ201" s="28">
        <v>670</v>
      </c>
      <c r="AR201" s="28">
        <v>650</v>
      </c>
      <c r="AS201" s="25">
        <v>3.0769230769230771E-2</v>
      </c>
      <c r="AT201" s="30">
        <v>2341.92</v>
      </c>
      <c r="AU201" s="24">
        <v>0.77829999999999999</v>
      </c>
      <c r="AV201" s="24">
        <v>0.22170000000000001</v>
      </c>
      <c r="AW201" s="24">
        <v>0.70689999999999997</v>
      </c>
      <c r="AX201" s="24">
        <v>0.1691</v>
      </c>
      <c r="AY201" s="24">
        <v>0.38590000000000002</v>
      </c>
      <c r="AZ201" s="24">
        <v>0.38329999999999997</v>
      </c>
      <c r="BA201" s="24">
        <v>0.20469999999999999</v>
      </c>
      <c r="BB201" s="31">
        <v>6</v>
      </c>
      <c r="BC201" s="23">
        <v>19</v>
      </c>
      <c r="BD201" s="32" t="s">
        <v>4166</v>
      </c>
      <c r="BE201" s="33">
        <v>151.05095822745801</v>
      </c>
      <c r="BF201" s="33">
        <v>-33.9727769778818</v>
      </c>
      <c r="BG201" s="34">
        <f t="shared" si="36"/>
        <v>95</v>
      </c>
      <c r="BH201" s="34">
        <f t="shared" si="37"/>
        <v>87</v>
      </c>
      <c r="BI201" s="34">
        <f t="shared" si="38"/>
        <v>83</v>
      </c>
      <c r="BJ201" s="34">
        <f t="shared" si="39"/>
        <v>22</v>
      </c>
      <c r="BK201" s="34">
        <f t="shared" si="40"/>
        <v>100</v>
      </c>
      <c r="BL201" s="34">
        <f t="shared" si="41"/>
        <v>75</v>
      </c>
      <c r="BM201" s="35">
        <f t="shared" si="42"/>
        <v>97</v>
      </c>
      <c r="BN201" s="34">
        <f t="shared" si="43"/>
        <v>87</v>
      </c>
      <c r="BO201" s="35">
        <f t="shared" si="44"/>
        <v>82</v>
      </c>
      <c r="BP201" s="35">
        <f t="shared" si="45"/>
        <v>69</v>
      </c>
      <c r="BQ201" s="35">
        <f t="shared" si="46"/>
        <v>60</v>
      </c>
      <c r="BR201" s="35">
        <f t="shared" si="47"/>
        <v>64</v>
      </c>
    </row>
    <row r="202" spans="2:70" x14ac:dyDescent="0.3">
      <c r="B202" s="6" t="s">
        <v>240</v>
      </c>
      <c r="C202" s="6">
        <v>211051279</v>
      </c>
      <c r="D202" s="6" t="s">
        <v>84</v>
      </c>
      <c r="E202" s="6" t="s">
        <v>85</v>
      </c>
      <c r="F202" s="6" t="s">
        <v>689</v>
      </c>
      <c r="G202" s="6" t="s">
        <v>86</v>
      </c>
      <c r="H202" s="6" t="s">
        <v>4995</v>
      </c>
      <c r="I202" s="22">
        <v>620000</v>
      </c>
      <c r="J202" s="22">
        <v>620000</v>
      </c>
      <c r="K202" s="22">
        <v>620000</v>
      </c>
      <c r="L202" s="22">
        <v>0</v>
      </c>
      <c r="M202" s="22">
        <v>630000</v>
      </c>
      <c r="N202" s="22">
        <v>675000</v>
      </c>
      <c r="O202" s="23">
        <v>0</v>
      </c>
      <c r="P202" s="23">
        <v>52</v>
      </c>
      <c r="Q202" s="23">
        <v>25</v>
      </c>
      <c r="R202" s="22">
        <v>400</v>
      </c>
      <c r="S202" s="22">
        <v>0</v>
      </c>
      <c r="T202" s="24">
        <v>0.7</v>
      </c>
      <c r="U202" s="24">
        <v>0</v>
      </c>
      <c r="V202" s="24">
        <v>0.7</v>
      </c>
      <c r="W202" s="24">
        <v>0.7</v>
      </c>
      <c r="X202" s="25">
        <v>3.3548387096774192E-2</v>
      </c>
      <c r="Y202" s="24">
        <v>0.7</v>
      </c>
      <c r="Z202" s="24">
        <v>0</v>
      </c>
      <c r="AA202" s="24">
        <v>0.7</v>
      </c>
      <c r="AB202" s="24">
        <v>0</v>
      </c>
      <c r="AC202" s="26">
        <v>0.19078144078144074</v>
      </c>
      <c r="AD202" s="24">
        <v>5.6867544848314076</v>
      </c>
      <c r="AE202" s="6">
        <v>80</v>
      </c>
      <c r="AF202" s="6">
        <v>98</v>
      </c>
      <c r="AG202" s="6">
        <v>95</v>
      </c>
      <c r="AH202" s="27">
        <v>4.3928571428571423</v>
      </c>
      <c r="AI202" s="28">
        <v>685000</v>
      </c>
      <c r="AJ202" s="28">
        <v>670000</v>
      </c>
      <c r="AK202" s="28">
        <v>630000</v>
      </c>
      <c r="AL202" s="29">
        <v>2.2388059701492536E-2</v>
      </c>
      <c r="AM202" s="29">
        <v>8.7301587301587297E-2</v>
      </c>
      <c r="AN202" s="6">
        <v>2.2999999999999998</v>
      </c>
      <c r="AO202" s="27">
        <v>-0.40000000000000036</v>
      </c>
      <c r="AP202" s="6">
        <v>2.7</v>
      </c>
      <c r="AQ202" s="28">
        <v>550</v>
      </c>
      <c r="AR202" s="28">
        <v>500</v>
      </c>
      <c r="AS202" s="25">
        <v>0.1</v>
      </c>
      <c r="AT202" s="30">
        <v>2096.6400000000003</v>
      </c>
      <c r="AU202" s="24">
        <v>0.78339999999999999</v>
      </c>
      <c r="AV202" s="24">
        <v>0.21659999999999999</v>
      </c>
      <c r="AW202" s="24">
        <v>0.97160000000000002</v>
      </c>
      <c r="AX202" s="24">
        <v>2.0899999999999998E-2</v>
      </c>
      <c r="AY202" s="24">
        <v>0.40200000000000002</v>
      </c>
      <c r="AZ202" s="24">
        <v>0.44090000000000001</v>
      </c>
      <c r="BA202" s="24">
        <v>0.1232</v>
      </c>
      <c r="BB202" s="31">
        <v>6</v>
      </c>
      <c r="BC202" s="23">
        <v>43</v>
      </c>
      <c r="BD202" s="32" t="s">
        <v>2790</v>
      </c>
      <c r="BE202" s="33">
        <v>145.448977936429</v>
      </c>
      <c r="BF202" s="33">
        <v>-37.855507882295299</v>
      </c>
      <c r="BG202" s="34">
        <f t="shared" si="36"/>
        <v>100</v>
      </c>
      <c r="BH202" s="34">
        <f t="shared" si="37"/>
        <v>79</v>
      </c>
      <c r="BI202" s="34">
        <f t="shared" si="38"/>
        <v>70</v>
      </c>
      <c r="BJ202" s="34">
        <f t="shared" si="39"/>
        <v>12</v>
      </c>
      <c r="BK202" s="34">
        <f t="shared" si="40"/>
        <v>100</v>
      </c>
      <c r="BL202" s="34">
        <f t="shared" si="41"/>
        <v>78</v>
      </c>
      <c r="BM202" s="35">
        <f t="shared" si="42"/>
        <v>62</v>
      </c>
      <c r="BN202" s="34">
        <f t="shared" si="43"/>
        <v>93</v>
      </c>
      <c r="BO202" s="35">
        <f t="shared" si="44"/>
        <v>100</v>
      </c>
      <c r="BP202" s="35">
        <f t="shared" si="45"/>
        <v>100</v>
      </c>
      <c r="BQ202" s="35">
        <f t="shared" si="46"/>
        <v>60</v>
      </c>
      <c r="BR202" s="35">
        <f t="shared" si="47"/>
        <v>64</v>
      </c>
    </row>
    <row r="203" spans="2:70" x14ac:dyDescent="0.3">
      <c r="B203" s="6" t="s">
        <v>155</v>
      </c>
      <c r="C203" s="6">
        <v>212041313</v>
      </c>
      <c r="D203" s="6" t="s">
        <v>156</v>
      </c>
      <c r="E203" s="6" t="s">
        <v>157</v>
      </c>
      <c r="F203" s="6" t="s">
        <v>689</v>
      </c>
      <c r="G203" s="6" t="s">
        <v>86</v>
      </c>
      <c r="H203" s="6" t="s">
        <v>4995</v>
      </c>
      <c r="I203" s="22">
        <v>730000</v>
      </c>
      <c r="J203" s="22">
        <v>730000</v>
      </c>
      <c r="K203" s="22">
        <v>750000</v>
      </c>
      <c r="L203" s="22">
        <v>732500</v>
      </c>
      <c r="M203" s="22">
        <v>745000</v>
      </c>
      <c r="N203" s="22">
        <v>780000</v>
      </c>
      <c r="O203" s="23">
        <v>26</v>
      </c>
      <c r="P203" s="23">
        <v>25</v>
      </c>
      <c r="Q203" s="23">
        <v>29</v>
      </c>
      <c r="R203" s="22">
        <v>635</v>
      </c>
      <c r="S203" s="22">
        <v>510</v>
      </c>
      <c r="T203" s="24">
        <v>2.5</v>
      </c>
      <c r="U203" s="24">
        <v>-1</v>
      </c>
      <c r="V203" s="24">
        <v>3.5</v>
      </c>
      <c r="W203" s="24">
        <v>4</v>
      </c>
      <c r="X203" s="25">
        <v>4.5232876712328764E-2</v>
      </c>
      <c r="Y203" s="24">
        <v>0.8</v>
      </c>
      <c r="Z203" s="24">
        <v>-0.5</v>
      </c>
      <c r="AA203" s="24">
        <v>1.3</v>
      </c>
      <c r="AB203" s="24">
        <v>1.2</v>
      </c>
      <c r="AC203" s="26">
        <v>0.28620105285930625</v>
      </c>
      <c r="AD203" s="24">
        <v>6.3272794847756977</v>
      </c>
      <c r="AE203" s="6">
        <v>338</v>
      </c>
      <c r="AF203" s="6">
        <v>359</v>
      </c>
      <c r="AG203" s="6">
        <v>418</v>
      </c>
      <c r="AH203" s="27">
        <v>4.7260726072607264</v>
      </c>
      <c r="AI203" s="28">
        <v>537000</v>
      </c>
      <c r="AJ203" s="28">
        <v>530000</v>
      </c>
      <c r="AK203" s="28">
        <v>510000</v>
      </c>
      <c r="AL203" s="29">
        <v>1.3207547169811321E-2</v>
      </c>
      <c r="AM203" s="29">
        <v>5.2941176470588235E-2</v>
      </c>
      <c r="AN203" s="6">
        <v>2.5</v>
      </c>
      <c r="AO203" s="27">
        <v>-0.20000000000000018</v>
      </c>
      <c r="AP203" s="6">
        <v>2.7</v>
      </c>
      <c r="AQ203" s="28">
        <v>500</v>
      </c>
      <c r="AR203" s="28">
        <v>480</v>
      </c>
      <c r="AS203" s="25">
        <v>4.1666666666666664E-2</v>
      </c>
      <c r="AT203" s="30">
        <v>2218.7200000000003</v>
      </c>
      <c r="AU203" s="24">
        <v>0.78349999999999997</v>
      </c>
      <c r="AV203" s="24">
        <v>0.2165</v>
      </c>
      <c r="AW203" s="24">
        <v>0.80589999999999995</v>
      </c>
      <c r="AX203" s="24">
        <v>0.1862</v>
      </c>
      <c r="AY203" s="24">
        <v>0.4572</v>
      </c>
      <c r="AZ203" s="24">
        <v>0.4113</v>
      </c>
      <c r="BA203" s="24">
        <v>0.1053</v>
      </c>
      <c r="BB203" s="31">
        <v>7.5</v>
      </c>
      <c r="BC203" s="23">
        <v>23</v>
      </c>
      <c r="BD203" s="32" t="s">
        <v>2733</v>
      </c>
      <c r="BE203" s="33">
        <v>145.12613689296501</v>
      </c>
      <c r="BF203" s="33">
        <v>-37.973330958759597</v>
      </c>
      <c r="BG203" s="34">
        <f t="shared" si="36"/>
        <v>75</v>
      </c>
      <c r="BH203" s="34">
        <f t="shared" si="37"/>
        <v>75</v>
      </c>
      <c r="BI203" s="34">
        <f t="shared" si="38"/>
        <v>66</v>
      </c>
      <c r="BJ203" s="34">
        <f t="shared" si="39"/>
        <v>8</v>
      </c>
      <c r="BK203" s="34">
        <f t="shared" si="40"/>
        <v>100</v>
      </c>
      <c r="BL203" s="34">
        <f t="shared" si="41"/>
        <v>91</v>
      </c>
      <c r="BM203" s="35">
        <f t="shared" si="42"/>
        <v>100</v>
      </c>
      <c r="BN203" s="34">
        <f t="shared" si="43"/>
        <v>87</v>
      </c>
      <c r="BO203" s="35">
        <f t="shared" si="44"/>
        <v>76</v>
      </c>
      <c r="BP203" s="35">
        <f t="shared" si="45"/>
        <v>100</v>
      </c>
      <c r="BQ203" s="35">
        <f t="shared" si="46"/>
        <v>75</v>
      </c>
      <c r="BR203" s="35">
        <f t="shared" si="47"/>
        <v>64</v>
      </c>
    </row>
    <row r="204" spans="2:70" x14ac:dyDescent="0.3">
      <c r="B204" s="6" t="s">
        <v>1702</v>
      </c>
      <c r="C204" s="6">
        <v>302041044</v>
      </c>
      <c r="D204" s="6" t="s">
        <v>1054</v>
      </c>
      <c r="E204" s="6" t="s">
        <v>229</v>
      </c>
      <c r="F204" s="6" t="s">
        <v>2780</v>
      </c>
      <c r="G204" s="6" t="s">
        <v>97</v>
      </c>
      <c r="H204" s="6" t="s">
        <v>4995</v>
      </c>
      <c r="I204" s="22">
        <v>649000</v>
      </c>
      <c r="J204" s="22">
        <v>650000</v>
      </c>
      <c r="K204" s="22">
        <v>756000</v>
      </c>
      <c r="L204" s="22">
        <v>760000</v>
      </c>
      <c r="M204" s="22">
        <v>780000</v>
      </c>
      <c r="N204" s="22">
        <v>780000</v>
      </c>
      <c r="O204" s="23">
        <v>57</v>
      </c>
      <c r="P204" s="23">
        <v>47</v>
      </c>
      <c r="Q204" s="23">
        <v>33</v>
      </c>
      <c r="R204" s="22">
        <v>450</v>
      </c>
      <c r="S204" s="22">
        <v>420</v>
      </c>
      <c r="T204" s="24">
        <v>1</v>
      </c>
      <c r="U204" s="24">
        <v>0</v>
      </c>
      <c r="V204" s="24">
        <v>1</v>
      </c>
      <c r="W204" s="24">
        <v>0.5</v>
      </c>
      <c r="X204" s="25">
        <v>3.6055469953775038E-2</v>
      </c>
      <c r="Y204" s="24">
        <v>4.5</v>
      </c>
      <c r="Z204" s="24">
        <v>-1</v>
      </c>
      <c r="AA204" s="24">
        <v>5.5</v>
      </c>
      <c r="AB204" s="24">
        <v>4.5</v>
      </c>
      <c r="AC204" s="26">
        <v>0.21057951482479784</v>
      </c>
      <c r="AD204" s="24">
        <v>5.8404318427903332</v>
      </c>
      <c r="AE204" s="6">
        <v>45</v>
      </c>
      <c r="AF204" s="6">
        <v>30</v>
      </c>
      <c r="AG204" s="6">
        <v>38</v>
      </c>
      <c r="AH204" s="27">
        <v>1.830508474576271</v>
      </c>
      <c r="AI204" s="28">
        <v>625000</v>
      </c>
      <c r="AJ204" s="28">
        <v>530000</v>
      </c>
      <c r="AK204" s="28">
        <v>455000</v>
      </c>
      <c r="AL204" s="29">
        <v>0.17924528301886791</v>
      </c>
      <c r="AM204" s="29">
        <v>0.37362637362637363</v>
      </c>
      <c r="AN204" s="6">
        <v>2.9</v>
      </c>
      <c r="AO204" s="27">
        <v>-0.60000000000000009</v>
      </c>
      <c r="AP204" s="6">
        <v>3.5</v>
      </c>
      <c r="AQ204" s="28">
        <v>550</v>
      </c>
      <c r="AR204" s="28">
        <v>525</v>
      </c>
      <c r="AS204" s="25">
        <v>4.7619047619047616E-2</v>
      </c>
      <c r="AT204" s="30">
        <v>2136.96</v>
      </c>
      <c r="AU204" s="24">
        <v>0.66590000000000005</v>
      </c>
      <c r="AV204" s="24">
        <v>0.33410000000000001</v>
      </c>
      <c r="AW204" s="24">
        <v>0.75160000000000005</v>
      </c>
      <c r="AX204" s="24">
        <v>2.06E-2</v>
      </c>
      <c r="AY204" s="24">
        <v>0.32229999999999998</v>
      </c>
      <c r="AZ204" s="24">
        <v>0.3402</v>
      </c>
      <c r="BA204" s="24">
        <v>0.29470000000000002</v>
      </c>
      <c r="BB204" s="31">
        <v>7</v>
      </c>
      <c r="BC204" s="23">
        <v>18</v>
      </c>
      <c r="BD204" s="32" t="s">
        <v>4020</v>
      </c>
      <c r="BE204" s="33">
        <v>153.07071639479099</v>
      </c>
      <c r="BF204" s="33">
        <v>-27.320845692100999</v>
      </c>
      <c r="BG204" s="34">
        <f t="shared" si="36"/>
        <v>100</v>
      </c>
      <c r="BH204" s="34">
        <f t="shared" si="37"/>
        <v>69</v>
      </c>
      <c r="BI204" s="34">
        <f t="shared" si="38"/>
        <v>100</v>
      </c>
      <c r="BJ204" s="34">
        <f t="shared" si="39"/>
        <v>90</v>
      </c>
      <c r="BK204" s="34">
        <f t="shared" si="40"/>
        <v>100</v>
      </c>
      <c r="BL204" s="34">
        <f t="shared" si="41"/>
        <v>61</v>
      </c>
      <c r="BM204" s="35">
        <f t="shared" si="42"/>
        <v>70</v>
      </c>
      <c r="BN204" s="34">
        <f t="shared" si="43"/>
        <v>92</v>
      </c>
      <c r="BO204" s="35">
        <f t="shared" si="44"/>
        <v>100</v>
      </c>
      <c r="BP204" s="35">
        <f t="shared" si="45"/>
        <v>42</v>
      </c>
      <c r="BQ204" s="35">
        <f t="shared" si="46"/>
        <v>70</v>
      </c>
      <c r="BR204" s="35">
        <f t="shared" si="47"/>
        <v>64</v>
      </c>
    </row>
    <row r="205" spans="2:70" x14ac:dyDescent="0.3">
      <c r="B205" s="6" t="s">
        <v>1396</v>
      </c>
      <c r="C205" s="6">
        <v>310041297</v>
      </c>
      <c r="D205" s="6" t="s">
        <v>730</v>
      </c>
      <c r="E205" s="6" t="s">
        <v>561</v>
      </c>
      <c r="F205" s="6" t="s">
        <v>2780</v>
      </c>
      <c r="G205" s="6" t="s">
        <v>97</v>
      </c>
      <c r="H205" s="6" t="s">
        <v>4995</v>
      </c>
      <c r="I205" s="22">
        <v>528000</v>
      </c>
      <c r="J205" s="22">
        <v>528000</v>
      </c>
      <c r="K205" s="22">
        <v>420000</v>
      </c>
      <c r="L205" s="22">
        <v>528000</v>
      </c>
      <c r="M205" s="22">
        <v>450000</v>
      </c>
      <c r="N205" s="22">
        <v>420000</v>
      </c>
      <c r="O205" s="23">
        <v>12</v>
      </c>
      <c r="P205" s="23">
        <v>12</v>
      </c>
      <c r="Q205" s="23">
        <v>42</v>
      </c>
      <c r="R205" s="22">
        <v>500</v>
      </c>
      <c r="S205" s="22">
        <v>380</v>
      </c>
      <c r="T205" s="24">
        <v>2.1</v>
      </c>
      <c r="U205" s="24">
        <v>0.70000000000000018</v>
      </c>
      <c r="V205" s="24">
        <v>1.4</v>
      </c>
      <c r="W205" s="24">
        <v>2.4</v>
      </c>
      <c r="X205" s="25">
        <v>4.924242424242424E-2</v>
      </c>
      <c r="Y205" s="24">
        <v>1.4</v>
      </c>
      <c r="Z205" s="24">
        <v>-0.30000000000000004</v>
      </c>
      <c r="AA205" s="24">
        <v>1.7</v>
      </c>
      <c r="AB205" s="24">
        <v>1.7</v>
      </c>
      <c r="AC205" s="26">
        <v>0.25394116691045016</v>
      </c>
      <c r="AD205" s="24">
        <v>5.1569590818737572</v>
      </c>
      <c r="AE205" s="6">
        <v>27</v>
      </c>
      <c r="AF205" s="6">
        <v>29</v>
      </c>
      <c r="AG205" s="6">
        <v>28</v>
      </c>
      <c r="AH205" s="27">
        <v>2.2325581395348837</v>
      </c>
      <c r="AI205" s="28">
        <v>493000</v>
      </c>
      <c r="AJ205" s="28">
        <v>398000</v>
      </c>
      <c r="AK205" s="28">
        <v>335000</v>
      </c>
      <c r="AL205" s="29">
        <v>0.23869346733668342</v>
      </c>
      <c r="AM205" s="29">
        <v>0.4716417910447761</v>
      </c>
      <c r="AN205" s="6">
        <v>3</v>
      </c>
      <c r="AO205" s="27">
        <v>-0.5</v>
      </c>
      <c r="AP205" s="6">
        <v>3.5</v>
      </c>
      <c r="AQ205" s="28">
        <v>480</v>
      </c>
      <c r="AR205" s="28">
        <v>450</v>
      </c>
      <c r="AS205" s="25">
        <v>6.6666666666666666E-2</v>
      </c>
      <c r="AT205" s="30">
        <v>1968.9600000000003</v>
      </c>
      <c r="AU205" s="24">
        <v>0.77449999999999997</v>
      </c>
      <c r="AV205" s="24">
        <v>0.22550000000000001</v>
      </c>
      <c r="AW205" s="24">
        <v>0.92720000000000002</v>
      </c>
      <c r="AX205" s="24">
        <v>4.4900000000000002E-2</v>
      </c>
      <c r="AY205" s="24">
        <v>0.28139999999999998</v>
      </c>
      <c r="AZ205" s="24">
        <v>0.46079999999999999</v>
      </c>
      <c r="BA205" s="24">
        <v>0.2359</v>
      </c>
      <c r="BB205" s="31">
        <v>2</v>
      </c>
      <c r="BC205" s="23">
        <v>20</v>
      </c>
      <c r="BD205" s="32" t="s">
        <v>3721</v>
      </c>
      <c r="BE205" s="33">
        <v>152.91712517183501</v>
      </c>
      <c r="BF205" s="33">
        <v>-27.629255438943598</v>
      </c>
      <c r="BG205" s="34">
        <f t="shared" si="36"/>
        <v>82</v>
      </c>
      <c r="BH205" s="34">
        <f t="shared" si="37"/>
        <v>67</v>
      </c>
      <c r="BI205" s="34">
        <f t="shared" si="38"/>
        <v>97</v>
      </c>
      <c r="BJ205" s="34">
        <f t="shared" si="39"/>
        <v>100</v>
      </c>
      <c r="BK205" s="34">
        <f t="shared" si="40"/>
        <v>100</v>
      </c>
      <c r="BL205" s="34">
        <f t="shared" si="41"/>
        <v>52</v>
      </c>
      <c r="BM205" s="35">
        <f t="shared" si="42"/>
        <v>100</v>
      </c>
      <c r="BN205" s="34">
        <f t="shared" si="43"/>
        <v>98</v>
      </c>
      <c r="BO205" s="35">
        <f t="shared" si="44"/>
        <v>97</v>
      </c>
      <c r="BP205" s="35">
        <f t="shared" si="45"/>
        <v>93</v>
      </c>
      <c r="BQ205" s="35">
        <f t="shared" si="46"/>
        <v>20</v>
      </c>
      <c r="BR205" s="35">
        <f t="shared" si="47"/>
        <v>64</v>
      </c>
    </row>
    <row r="206" spans="2:70" x14ac:dyDescent="0.3">
      <c r="B206" s="6" t="s">
        <v>2140</v>
      </c>
      <c r="C206" s="6">
        <v>316011413</v>
      </c>
      <c r="D206" s="6" t="s">
        <v>2141</v>
      </c>
      <c r="E206" s="6" t="s">
        <v>1740</v>
      </c>
      <c r="F206" s="6" t="s">
        <v>1740</v>
      </c>
      <c r="G206" s="6" t="s">
        <v>97</v>
      </c>
      <c r="H206" s="6" t="s">
        <v>4995</v>
      </c>
      <c r="I206" s="22">
        <v>725000</v>
      </c>
      <c r="J206" s="22">
        <v>707000</v>
      </c>
      <c r="K206" s="22">
        <v>618000</v>
      </c>
      <c r="L206" s="22">
        <v>720000</v>
      </c>
      <c r="M206" s="22">
        <v>700000</v>
      </c>
      <c r="N206" s="22">
        <v>625000</v>
      </c>
      <c r="O206" s="23">
        <v>32</v>
      </c>
      <c r="P206" s="23">
        <v>29</v>
      </c>
      <c r="Q206" s="23">
        <v>40</v>
      </c>
      <c r="R206" s="22">
        <v>600</v>
      </c>
      <c r="S206" s="22">
        <v>550</v>
      </c>
      <c r="T206" s="24">
        <v>1.5</v>
      </c>
      <c r="U206" s="24">
        <v>-0.19999999999999996</v>
      </c>
      <c r="V206" s="24">
        <v>1.7</v>
      </c>
      <c r="W206" s="24">
        <v>1.9</v>
      </c>
      <c r="X206" s="25">
        <v>4.3034482758620693E-2</v>
      </c>
      <c r="Y206" s="24">
        <v>1.2</v>
      </c>
      <c r="Z206" s="24">
        <v>-0.5</v>
      </c>
      <c r="AA206" s="24">
        <v>1.7</v>
      </c>
      <c r="AB206" s="24">
        <v>2.1</v>
      </c>
      <c r="AC206" s="26">
        <v>0.33841711036910022</v>
      </c>
      <c r="AD206" s="24">
        <v>7.8638591351794123</v>
      </c>
      <c r="AE206" s="6">
        <v>36</v>
      </c>
      <c r="AF206" s="6">
        <v>33</v>
      </c>
      <c r="AG206" s="6">
        <v>46</v>
      </c>
      <c r="AH206" s="27">
        <v>1.3132075471698115</v>
      </c>
      <c r="AI206" s="28">
        <v>688800</v>
      </c>
      <c r="AJ206" s="28">
        <v>623888</v>
      </c>
      <c r="AK206" s="28">
        <v>588000</v>
      </c>
      <c r="AL206" s="29">
        <v>0.10404431564639807</v>
      </c>
      <c r="AM206" s="29">
        <v>0.17142857142857143</v>
      </c>
      <c r="AN206" s="6">
        <v>2.5</v>
      </c>
      <c r="AO206" s="27">
        <v>-0.29999999999999982</v>
      </c>
      <c r="AP206" s="6">
        <v>2.8</v>
      </c>
      <c r="AQ206" s="28">
        <v>600</v>
      </c>
      <c r="AR206" s="28">
        <v>570</v>
      </c>
      <c r="AS206" s="25">
        <v>5.2631578947368418E-2</v>
      </c>
      <c r="AT206" s="30">
        <v>1772.9600000000003</v>
      </c>
      <c r="AU206" s="24">
        <v>0.70440000000000003</v>
      </c>
      <c r="AV206" s="24">
        <v>0.29559999999999997</v>
      </c>
      <c r="AW206" s="24">
        <v>0.79569999999999996</v>
      </c>
      <c r="AX206" s="24">
        <v>0.1139</v>
      </c>
      <c r="AY206" s="24">
        <v>0.4143</v>
      </c>
      <c r="AZ206" s="24">
        <v>0.33679999999999999</v>
      </c>
      <c r="BA206" s="24">
        <v>0.16289999999999999</v>
      </c>
      <c r="BB206" s="31">
        <v>8</v>
      </c>
      <c r="BC206" s="23">
        <v>89</v>
      </c>
      <c r="BD206" s="32" t="s">
        <v>4429</v>
      </c>
      <c r="BE206" s="33">
        <v>153.04987445666401</v>
      </c>
      <c r="BF206" s="33">
        <v>-26.673284441992202</v>
      </c>
      <c r="BG206" s="34">
        <f t="shared" si="36"/>
        <v>92</v>
      </c>
      <c r="BH206" s="34">
        <f t="shared" si="37"/>
        <v>75</v>
      </c>
      <c r="BI206" s="34">
        <f t="shared" si="38"/>
        <v>100</v>
      </c>
      <c r="BJ206" s="34">
        <f t="shared" si="39"/>
        <v>53</v>
      </c>
      <c r="BK206" s="34">
        <f t="shared" si="40"/>
        <v>89</v>
      </c>
      <c r="BL206" s="34">
        <f t="shared" si="41"/>
        <v>81</v>
      </c>
      <c r="BM206" s="35">
        <f t="shared" si="42"/>
        <v>94</v>
      </c>
      <c r="BN206" s="34">
        <f t="shared" si="43"/>
        <v>72</v>
      </c>
      <c r="BO206" s="35">
        <f t="shared" si="44"/>
        <v>42</v>
      </c>
      <c r="BP206" s="35">
        <f t="shared" si="45"/>
        <v>97</v>
      </c>
      <c r="BQ206" s="35">
        <f t="shared" si="46"/>
        <v>80</v>
      </c>
      <c r="BR206" s="35">
        <f t="shared" si="47"/>
        <v>64</v>
      </c>
    </row>
    <row r="207" spans="2:70" x14ac:dyDescent="0.3">
      <c r="B207" s="6" t="s">
        <v>1882</v>
      </c>
      <c r="C207" s="6">
        <v>401031013</v>
      </c>
      <c r="D207" s="6" t="s">
        <v>974</v>
      </c>
      <c r="E207" s="6" t="s">
        <v>343</v>
      </c>
      <c r="F207" s="6" t="s">
        <v>2379</v>
      </c>
      <c r="G207" s="6" t="s">
        <v>82</v>
      </c>
      <c r="H207" s="6" t="s">
        <v>4995</v>
      </c>
      <c r="I207" s="22">
        <v>650000</v>
      </c>
      <c r="J207" s="22">
        <v>660000</v>
      </c>
      <c r="K207" s="22">
        <v>640000</v>
      </c>
      <c r="L207" s="22">
        <v>635000</v>
      </c>
      <c r="M207" s="22">
        <v>640000</v>
      </c>
      <c r="N207" s="22">
        <v>560000</v>
      </c>
      <c r="O207" s="23">
        <v>25</v>
      </c>
      <c r="P207" s="23">
        <v>21</v>
      </c>
      <c r="Q207" s="23">
        <v>19</v>
      </c>
      <c r="R207" s="22">
        <v>540</v>
      </c>
      <c r="S207" s="22">
        <v>480</v>
      </c>
      <c r="T207" s="24">
        <v>2.1</v>
      </c>
      <c r="U207" s="24">
        <v>0.10000000000000009</v>
      </c>
      <c r="V207" s="24">
        <v>2</v>
      </c>
      <c r="W207" s="24">
        <v>2.2999999999999998</v>
      </c>
      <c r="X207" s="25">
        <v>4.3200000000000002E-2</v>
      </c>
      <c r="Y207" s="24">
        <v>4.5999999999999996</v>
      </c>
      <c r="Z207" s="24">
        <v>-1.7000000000000002</v>
      </c>
      <c r="AA207" s="24">
        <v>6.3</v>
      </c>
      <c r="AB207" s="24">
        <v>6.5</v>
      </c>
      <c r="AC207" s="26">
        <v>0.24994445678738059</v>
      </c>
      <c r="AD207" s="24">
        <v>5.785751314522698</v>
      </c>
      <c r="AE207" s="6">
        <v>22</v>
      </c>
      <c r="AF207" s="6">
        <v>29</v>
      </c>
      <c r="AG207" s="6">
        <v>36</v>
      </c>
      <c r="AH207" s="27">
        <v>1.5824175824175826</v>
      </c>
      <c r="AI207" s="28">
        <v>660000</v>
      </c>
      <c r="AJ207" s="28">
        <v>630000</v>
      </c>
      <c r="AK207" s="28">
        <v>540000</v>
      </c>
      <c r="AL207" s="29">
        <v>4.7619047619047616E-2</v>
      </c>
      <c r="AM207" s="29">
        <v>0.22222222222222221</v>
      </c>
      <c r="AN207" s="6">
        <v>2.5</v>
      </c>
      <c r="AO207" s="27">
        <v>-0.10000000000000009</v>
      </c>
      <c r="AP207" s="6">
        <v>2.6</v>
      </c>
      <c r="AQ207" s="28">
        <v>530</v>
      </c>
      <c r="AR207" s="28">
        <v>480</v>
      </c>
      <c r="AS207" s="25">
        <v>0.10416666666666667</v>
      </c>
      <c r="AT207" s="30">
        <v>2160.48</v>
      </c>
      <c r="AU207" s="24">
        <v>0.65090000000000003</v>
      </c>
      <c r="AV207" s="24">
        <v>0.34910000000000002</v>
      </c>
      <c r="AW207" s="24">
        <v>0.55149999999999999</v>
      </c>
      <c r="AX207" s="24">
        <v>0.2913</v>
      </c>
      <c r="AY207" s="24">
        <v>0.41099999999999998</v>
      </c>
      <c r="AZ207" s="24">
        <v>0.26229999999999998</v>
      </c>
      <c r="BA207" s="24">
        <v>0.26140000000000002</v>
      </c>
      <c r="BB207" s="31">
        <v>9</v>
      </c>
      <c r="BC207" s="23">
        <v>4</v>
      </c>
      <c r="BD207" s="32" t="s">
        <v>4180</v>
      </c>
      <c r="BE207" s="33">
        <v>138.64213260415701</v>
      </c>
      <c r="BF207" s="33">
        <v>-34.936532645129802</v>
      </c>
      <c r="BG207" s="34">
        <f t="shared" si="36"/>
        <v>82</v>
      </c>
      <c r="BH207" s="34">
        <f t="shared" si="37"/>
        <v>75</v>
      </c>
      <c r="BI207" s="34">
        <f t="shared" si="38"/>
        <v>100</v>
      </c>
      <c r="BJ207" s="34">
        <f t="shared" si="39"/>
        <v>25</v>
      </c>
      <c r="BK207" s="34">
        <f t="shared" si="40"/>
        <v>100</v>
      </c>
      <c r="BL207" s="34">
        <f t="shared" si="41"/>
        <v>80</v>
      </c>
      <c r="BM207" s="35">
        <f t="shared" si="42"/>
        <v>94</v>
      </c>
      <c r="BN207" s="34">
        <f t="shared" si="43"/>
        <v>92</v>
      </c>
      <c r="BO207" s="35">
        <f t="shared" si="44"/>
        <v>100</v>
      </c>
      <c r="BP207" s="35">
        <f t="shared" si="45"/>
        <v>41</v>
      </c>
      <c r="BQ207" s="35">
        <f t="shared" si="46"/>
        <v>90</v>
      </c>
      <c r="BR207" s="35">
        <f t="shared" si="47"/>
        <v>64</v>
      </c>
    </row>
    <row r="208" spans="2:70" x14ac:dyDescent="0.3">
      <c r="B208" s="6" t="s">
        <v>1791</v>
      </c>
      <c r="C208" s="6">
        <v>501011001</v>
      </c>
      <c r="D208" s="6" t="s">
        <v>1129</v>
      </c>
      <c r="E208" s="6" t="s">
        <v>394</v>
      </c>
      <c r="F208" s="6" t="s">
        <v>2696</v>
      </c>
      <c r="G208" s="6" t="s">
        <v>93</v>
      </c>
      <c r="H208" s="6" t="s">
        <v>4995</v>
      </c>
      <c r="I208" s="22">
        <v>449000</v>
      </c>
      <c r="J208" s="22">
        <v>685000</v>
      </c>
      <c r="K208" s="22">
        <v>719000</v>
      </c>
      <c r="L208" s="22">
        <v>800000</v>
      </c>
      <c r="M208" s="22">
        <v>800000</v>
      </c>
      <c r="N208" s="22">
        <v>690000</v>
      </c>
      <c r="O208" s="23">
        <v>70</v>
      </c>
      <c r="P208" s="23">
        <v>70</v>
      </c>
      <c r="Q208" s="23">
        <v>36</v>
      </c>
      <c r="R208" s="22">
        <v>450</v>
      </c>
      <c r="S208" s="22">
        <v>600</v>
      </c>
      <c r="T208" s="24">
        <v>1.8</v>
      </c>
      <c r="U208" s="24">
        <v>0.19999999999999996</v>
      </c>
      <c r="V208" s="24">
        <v>1.6</v>
      </c>
      <c r="W208" s="24">
        <v>1</v>
      </c>
      <c r="X208" s="25">
        <v>5.2115812917594657E-2</v>
      </c>
      <c r="Y208" s="24">
        <v>0.7</v>
      </c>
      <c r="Z208" s="24">
        <v>-0.10000000000000009</v>
      </c>
      <c r="AA208" s="24">
        <v>0.8</v>
      </c>
      <c r="AB208" s="24">
        <v>0.3</v>
      </c>
      <c r="AC208" s="26">
        <v>0.29327424400417101</v>
      </c>
      <c r="AD208" s="24">
        <v>5.6273562204219134</v>
      </c>
      <c r="AE208" s="6">
        <v>36</v>
      </c>
      <c r="AF208" s="6">
        <v>48</v>
      </c>
      <c r="AG208" s="6">
        <v>21</v>
      </c>
      <c r="AH208" s="27">
        <v>1.8333333333333333</v>
      </c>
      <c r="AI208" s="28">
        <v>610000</v>
      </c>
      <c r="AJ208" s="28">
        <v>550000</v>
      </c>
      <c r="AK208" s="28">
        <v>460000</v>
      </c>
      <c r="AL208" s="29">
        <v>0.10909090909090909</v>
      </c>
      <c r="AM208" s="29">
        <v>0.32608695652173914</v>
      </c>
      <c r="AN208" s="6">
        <v>2.2000000000000002</v>
      </c>
      <c r="AO208" s="27">
        <v>0.20000000000000018</v>
      </c>
      <c r="AP208" s="6">
        <v>2</v>
      </c>
      <c r="AQ208" s="28">
        <v>610</v>
      </c>
      <c r="AR208" s="28">
        <v>550</v>
      </c>
      <c r="AS208" s="25">
        <v>0.10909090909090909</v>
      </c>
      <c r="AT208" s="30">
        <v>1534.4</v>
      </c>
      <c r="AU208" s="24">
        <v>0.71179999999999999</v>
      </c>
      <c r="AV208" s="24">
        <v>0.28820000000000001</v>
      </c>
      <c r="AW208" s="24">
        <v>0.9325</v>
      </c>
      <c r="AX208" s="24">
        <v>2.92E-2</v>
      </c>
      <c r="AY208" s="24">
        <v>0.40889999999999999</v>
      </c>
      <c r="AZ208" s="24">
        <v>0.31969999999999998</v>
      </c>
      <c r="BA208" s="24">
        <v>0.2059</v>
      </c>
      <c r="BB208" s="31">
        <v>4</v>
      </c>
      <c r="BC208" s="23">
        <v>246</v>
      </c>
      <c r="BD208" s="32" t="s">
        <v>4101</v>
      </c>
      <c r="BE208" s="33">
        <v>115.166436251452</v>
      </c>
      <c r="BF208" s="33">
        <v>-34.090641651120997</v>
      </c>
      <c r="BG208" s="34">
        <f t="shared" si="36"/>
        <v>87</v>
      </c>
      <c r="BH208" s="34">
        <f t="shared" si="37"/>
        <v>80</v>
      </c>
      <c r="BI208" s="34">
        <f t="shared" si="38"/>
        <v>100</v>
      </c>
      <c r="BJ208" s="34">
        <f t="shared" si="39"/>
        <v>55</v>
      </c>
      <c r="BK208" s="34">
        <f t="shared" si="40"/>
        <v>62</v>
      </c>
      <c r="BL208" s="34">
        <f t="shared" si="41"/>
        <v>80</v>
      </c>
      <c r="BM208" s="35">
        <f t="shared" si="42"/>
        <v>100</v>
      </c>
      <c r="BN208" s="34">
        <f t="shared" si="43"/>
        <v>94</v>
      </c>
      <c r="BO208" s="35">
        <f t="shared" si="44"/>
        <v>71</v>
      </c>
      <c r="BP208" s="35">
        <f t="shared" si="45"/>
        <v>100</v>
      </c>
      <c r="BQ208" s="35">
        <f t="shared" si="46"/>
        <v>40</v>
      </c>
      <c r="BR208" s="35">
        <f t="shared" si="47"/>
        <v>64</v>
      </c>
    </row>
    <row r="209" spans="2:70" x14ac:dyDescent="0.3">
      <c r="B209" s="6" t="s">
        <v>759</v>
      </c>
      <c r="C209" s="6">
        <v>505031304</v>
      </c>
      <c r="D209" s="6" t="s">
        <v>538</v>
      </c>
      <c r="E209" s="6" t="s">
        <v>243</v>
      </c>
      <c r="F209" s="6" t="s">
        <v>2720</v>
      </c>
      <c r="G209" s="6" t="s">
        <v>93</v>
      </c>
      <c r="H209" s="6" t="s">
        <v>4995</v>
      </c>
      <c r="I209" s="22">
        <v>712500</v>
      </c>
      <c r="J209" s="22">
        <v>576800</v>
      </c>
      <c r="K209" s="22">
        <v>529000</v>
      </c>
      <c r="L209" s="22">
        <v>655000</v>
      </c>
      <c r="M209" s="22">
        <v>582000</v>
      </c>
      <c r="N209" s="22">
        <v>560000</v>
      </c>
      <c r="O209" s="23">
        <v>11</v>
      </c>
      <c r="P209" s="23">
        <v>25</v>
      </c>
      <c r="Q209" s="23">
        <v>25</v>
      </c>
      <c r="R209" s="22">
        <v>700</v>
      </c>
      <c r="S209" s="22">
        <v>460</v>
      </c>
      <c r="T209" s="24">
        <v>3.8</v>
      </c>
      <c r="U209" s="24">
        <v>-1.4000000000000004</v>
      </c>
      <c r="V209" s="24">
        <v>5.2</v>
      </c>
      <c r="W209" s="24">
        <v>7.6</v>
      </c>
      <c r="X209" s="25">
        <v>5.1087719298245612E-2</v>
      </c>
      <c r="Y209" s="24">
        <v>1.4</v>
      </c>
      <c r="Z209" s="24">
        <v>0</v>
      </c>
      <c r="AA209" s="24">
        <v>1.4</v>
      </c>
      <c r="AB209" s="24">
        <v>0.7</v>
      </c>
      <c r="AC209" s="26">
        <v>0.25625256252562523</v>
      </c>
      <c r="AD209" s="24">
        <v>5.0159327142721972</v>
      </c>
      <c r="AE209" s="6">
        <v>21</v>
      </c>
      <c r="AF209" s="6">
        <v>30</v>
      </c>
      <c r="AG209" s="6">
        <v>40</v>
      </c>
      <c r="AH209" s="27">
        <v>1.0871080139372822</v>
      </c>
      <c r="AI209" s="28">
        <v>615000</v>
      </c>
      <c r="AJ209" s="28">
        <v>482000</v>
      </c>
      <c r="AK209" s="28">
        <v>410000</v>
      </c>
      <c r="AL209" s="29">
        <v>0.27593360995850624</v>
      </c>
      <c r="AM209" s="29">
        <v>0.5</v>
      </c>
      <c r="AN209" s="6">
        <v>2.2999999999999998</v>
      </c>
      <c r="AO209" s="27">
        <v>-0.90000000000000036</v>
      </c>
      <c r="AP209" s="6">
        <v>3.2</v>
      </c>
      <c r="AQ209" s="28">
        <v>580</v>
      </c>
      <c r="AR209" s="28">
        <v>525</v>
      </c>
      <c r="AS209" s="25">
        <v>0.10476190476190476</v>
      </c>
      <c r="AT209" s="30">
        <v>2731.6800000000003</v>
      </c>
      <c r="AU209" s="24">
        <v>0.88690000000000002</v>
      </c>
      <c r="AV209" s="24">
        <v>0.11310000000000001</v>
      </c>
      <c r="AW209" s="24">
        <v>0.97529999999999994</v>
      </c>
      <c r="AX209" s="24">
        <v>2.3699999999999999E-2</v>
      </c>
      <c r="AY209" s="24">
        <v>0.1885</v>
      </c>
      <c r="AZ209" s="24">
        <v>0.68069999999999997</v>
      </c>
      <c r="BA209" s="24">
        <v>0.1134</v>
      </c>
      <c r="BB209" s="31">
        <v>6</v>
      </c>
      <c r="BC209" s="23">
        <v>16</v>
      </c>
      <c r="BD209" s="32" t="s">
        <v>3182</v>
      </c>
      <c r="BE209" s="33">
        <v>115.869217426151</v>
      </c>
      <c r="BF209" s="33">
        <v>-31.8091911064312</v>
      </c>
      <c r="BG209" s="34">
        <f t="shared" si="36"/>
        <v>54</v>
      </c>
      <c r="BH209" s="34">
        <f t="shared" si="37"/>
        <v>79</v>
      </c>
      <c r="BI209" s="34">
        <f t="shared" si="38"/>
        <v>100</v>
      </c>
      <c r="BJ209" s="34">
        <f t="shared" si="39"/>
        <v>100</v>
      </c>
      <c r="BK209" s="34">
        <f t="shared" si="40"/>
        <v>100</v>
      </c>
      <c r="BL209" s="34">
        <f t="shared" si="41"/>
        <v>31</v>
      </c>
      <c r="BM209" s="35">
        <f t="shared" si="42"/>
        <v>100</v>
      </c>
      <c r="BN209" s="34">
        <f t="shared" si="43"/>
        <v>100</v>
      </c>
      <c r="BO209" s="35">
        <f t="shared" si="44"/>
        <v>96</v>
      </c>
      <c r="BP209" s="35">
        <f t="shared" si="45"/>
        <v>93</v>
      </c>
      <c r="BQ209" s="35">
        <f t="shared" si="46"/>
        <v>60</v>
      </c>
      <c r="BR209" s="35">
        <f t="shared" si="47"/>
        <v>64</v>
      </c>
    </row>
    <row r="210" spans="2:70" x14ac:dyDescent="0.3">
      <c r="B210" s="6" t="s">
        <v>1311</v>
      </c>
      <c r="C210" s="6">
        <v>505031306</v>
      </c>
      <c r="D210" s="6" t="s">
        <v>538</v>
      </c>
      <c r="E210" s="6" t="s">
        <v>243</v>
      </c>
      <c r="F210" s="6" t="s">
        <v>2720</v>
      </c>
      <c r="G210" s="6" t="s">
        <v>93</v>
      </c>
      <c r="H210" s="6" t="s">
        <v>4995</v>
      </c>
      <c r="I210" s="22">
        <v>630000</v>
      </c>
      <c r="J210" s="22">
        <v>630000</v>
      </c>
      <c r="K210" s="22">
        <v>556430</v>
      </c>
      <c r="L210" s="22">
        <v>620000</v>
      </c>
      <c r="M210" s="22">
        <v>600000</v>
      </c>
      <c r="N210" s="22">
        <v>488000</v>
      </c>
      <c r="O210" s="23">
        <v>15</v>
      </c>
      <c r="P210" s="23">
        <v>15</v>
      </c>
      <c r="Q210" s="23">
        <v>42</v>
      </c>
      <c r="R210" s="22">
        <v>650</v>
      </c>
      <c r="S210" s="22">
        <v>595</v>
      </c>
      <c r="T210" s="24">
        <v>2.2000000000000002</v>
      </c>
      <c r="U210" s="24">
        <v>0</v>
      </c>
      <c r="V210" s="24">
        <v>2.2000000000000002</v>
      </c>
      <c r="W210" s="24">
        <v>3.3</v>
      </c>
      <c r="X210" s="25">
        <v>5.365079365079365E-2</v>
      </c>
      <c r="Y210" s="24">
        <v>1.1000000000000001</v>
      </c>
      <c r="Z210" s="24">
        <v>-9.9999999999999867E-2</v>
      </c>
      <c r="AA210" s="24">
        <v>1.2</v>
      </c>
      <c r="AB210" s="24">
        <v>0.9</v>
      </c>
      <c r="AC210" s="26">
        <v>0.34565642814600522</v>
      </c>
      <c r="AD210" s="24">
        <v>6.4427085719521688</v>
      </c>
      <c r="AE210" s="6">
        <v>21</v>
      </c>
      <c r="AF210" s="6">
        <v>30</v>
      </c>
      <c r="AG210" s="6">
        <v>40</v>
      </c>
      <c r="AH210" s="27">
        <v>1.0871080139372822</v>
      </c>
      <c r="AI210" s="28">
        <v>615000</v>
      </c>
      <c r="AJ210" s="28">
        <v>482000</v>
      </c>
      <c r="AK210" s="28">
        <v>410000</v>
      </c>
      <c r="AL210" s="29">
        <v>0.27593360995850624</v>
      </c>
      <c r="AM210" s="29">
        <v>0.5</v>
      </c>
      <c r="AN210" s="6">
        <v>2.2999999999999998</v>
      </c>
      <c r="AO210" s="27">
        <v>-0.90000000000000036</v>
      </c>
      <c r="AP210" s="6">
        <v>3.2</v>
      </c>
      <c r="AQ210" s="28">
        <v>580</v>
      </c>
      <c r="AR210" s="28">
        <v>525</v>
      </c>
      <c r="AS210" s="25">
        <v>0.10476190476190476</v>
      </c>
      <c r="AT210" s="30">
        <v>1880.4800000000002</v>
      </c>
      <c r="AU210" s="24">
        <v>0.7258</v>
      </c>
      <c r="AV210" s="24">
        <v>0.2742</v>
      </c>
      <c r="AW210" s="24">
        <v>0.88449999999999995</v>
      </c>
      <c r="AX210" s="24">
        <v>9.11E-2</v>
      </c>
      <c r="AY210" s="24">
        <v>0.2611</v>
      </c>
      <c r="AZ210" s="24">
        <v>0.48060000000000003</v>
      </c>
      <c r="BA210" s="24">
        <v>0.2114</v>
      </c>
      <c r="BB210" s="31">
        <v>6</v>
      </c>
      <c r="BC210" s="23">
        <v>23</v>
      </c>
      <c r="BD210" s="32" t="s">
        <v>3648</v>
      </c>
      <c r="BE210" s="33">
        <v>115.809695233971</v>
      </c>
      <c r="BF210" s="33">
        <v>-31.747420969792</v>
      </c>
      <c r="BG210" s="34">
        <f t="shared" si="36"/>
        <v>80</v>
      </c>
      <c r="BH210" s="34">
        <f t="shared" si="37"/>
        <v>79</v>
      </c>
      <c r="BI210" s="34">
        <f t="shared" si="38"/>
        <v>100</v>
      </c>
      <c r="BJ210" s="34">
        <f t="shared" si="39"/>
        <v>100</v>
      </c>
      <c r="BK210" s="34">
        <f t="shared" si="40"/>
        <v>100</v>
      </c>
      <c r="BL210" s="34">
        <f t="shared" si="41"/>
        <v>47</v>
      </c>
      <c r="BM210" s="35">
        <f t="shared" si="42"/>
        <v>100</v>
      </c>
      <c r="BN210" s="34">
        <f t="shared" si="43"/>
        <v>86</v>
      </c>
      <c r="BO210" s="35">
        <f t="shared" si="44"/>
        <v>37</v>
      </c>
      <c r="BP210" s="35">
        <f t="shared" si="45"/>
        <v>98</v>
      </c>
      <c r="BQ210" s="35">
        <f t="shared" si="46"/>
        <v>60</v>
      </c>
      <c r="BR210" s="35">
        <f t="shared" si="47"/>
        <v>64</v>
      </c>
    </row>
    <row r="211" spans="2:70" x14ac:dyDescent="0.3">
      <c r="B211" s="6" t="s">
        <v>1556</v>
      </c>
      <c r="C211" s="6">
        <v>506031128</v>
      </c>
      <c r="D211" s="6" t="s">
        <v>479</v>
      </c>
      <c r="E211" s="6" t="s">
        <v>281</v>
      </c>
      <c r="F211" s="6" t="s">
        <v>2720</v>
      </c>
      <c r="G211" s="6" t="s">
        <v>93</v>
      </c>
      <c r="H211" s="6" t="s">
        <v>4995</v>
      </c>
      <c r="I211" s="22">
        <v>544000</v>
      </c>
      <c r="J211" s="22">
        <v>554880</v>
      </c>
      <c r="K211" s="22">
        <v>406850</v>
      </c>
      <c r="L211" s="22">
        <v>595000</v>
      </c>
      <c r="M211" s="22">
        <v>580000</v>
      </c>
      <c r="N211" s="22">
        <v>440000</v>
      </c>
      <c r="O211" s="23">
        <v>56</v>
      </c>
      <c r="P211" s="23">
        <v>33</v>
      </c>
      <c r="Q211" s="23">
        <v>33</v>
      </c>
      <c r="R211" s="22">
        <v>580</v>
      </c>
      <c r="S211" s="22">
        <v>520</v>
      </c>
      <c r="T211" s="24">
        <v>2.8</v>
      </c>
      <c r="U211" s="24">
        <v>-0.5</v>
      </c>
      <c r="V211" s="24">
        <v>3.3</v>
      </c>
      <c r="W211" s="24">
        <v>3.9</v>
      </c>
      <c r="X211" s="25">
        <v>5.5441176470588237E-2</v>
      </c>
      <c r="Y211" s="24">
        <v>1.1000000000000001</v>
      </c>
      <c r="Z211" s="24">
        <v>-0.29999999999999982</v>
      </c>
      <c r="AA211" s="24">
        <v>1.4</v>
      </c>
      <c r="AB211" s="24">
        <v>1.3</v>
      </c>
      <c r="AC211" s="26">
        <v>0.33496581038625017</v>
      </c>
      <c r="AD211" s="24">
        <v>6.0418236356140618</v>
      </c>
      <c r="AE211" s="6">
        <v>46</v>
      </c>
      <c r="AF211" s="6">
        <v>47</v>
      </c>
      <c r="AG211" s="6">
        <v>85</v>
      </c>
      <c r="AH211" s="27">
        <v>1.3248407643312101</v>
      </c>
      <c r="AI211" s="28">
        <v>599000</v>
      </c>
      <c r="AJ211" s="28">
        <v>475000</v>
      </c>
      <c r="AK211" s="28">
        <v>405000</v>
      </c>
      <c r="AL211" s="29">
        <v>0.26105263157894737</v>
      </c>
      <c r="AM211" s="29">
        <v>0.47901234567901235</v>
      </c>
      <c r="AN211" s="6">
        <v>2.2000000000000002</v>
      </c>
      <c r="AO211" s="27">
        <v>-1.0999999999999996</v>
      </c>
      <c r="AP211" s="6">
        <v>3.3</v>
      </c>
      <c r="AQ211" s="28">
        <v>630</v>
      </c>
      <c r="AR211" s="28">
        <v>550</v>
      </c>
      <c r="AS211" s="25">
        <v>0.14545454545454545</v>
      </c>
      <c r="AT211" s="30">
        <v>1731.5200000000002</v>
      </c>
      <c r="AU211" s="24">
        <v>0.70709999999999995</v>
      </c>
      <c r="AV211" s="24">
        <v>0.29289999999999999</v>
      </c>
      <c r="AW211" s="24">
        <v>0.85260000000000002</v>
      </c>
      <c r="AX211" s="24">
        <v>0.1232</v>
      </c>
      <c r="AY211" s="24">
        <v>0.36659999999999998</v>
      </c>
      <c r="AZ211" s="24">
        <v>0.38369999999999999</v>
      </c>
      <c r="BA211" s="24">
        <v>0.22770000000000001</v>
      </c>
      <c r="BB211" s="31">
        <v>5</v>
      </c>
      <c r="BC211" s="23">
        <v>13</v>
      </c>
      <c r="BD211" s="32" t="s">
        <v>3874</v>
      </c>
      <c r="BE211" s="33">
        <v>115.91831116509501</v>
      </c>
      <c r="BF211" s="33">
        <v>-32.046373519101898</v>
      </c>
      <c r="BG211" s="34">
        <f t="shared" si="36"/>
        <v>70</v>
      </c>
      <c r="BH211" s="34">
        <f t="shared" si="37"/>
        <v>80</v>
      </c>
      <c r="BI211" s="34">
        <f t="shared" si="38"/>
        <v>100</v>
      </c>
      <c r="BJ211" s="34">
        <f t="shared" si="39"/>
        <v>100</v>
      </c>
      <c r="BK211" s="34">
        <f t="shared" si="40"/>
        <v>100</v>
      </c>
      <c r="BL211" s="34">
        <f t="shared" si="41"/>
        <v>71</v>
      </c>
      <c r="BM211" s="35">
        <f t="shared" si="42"/>
        <v>100</v>
      </c>
      <c r="BN211" s="34">
        <f t="shared" si="43"/>
        <v>90</v>
      </c>
      <c r="BO211" s="35">
        <f t="shared" si="44"/>
        <v>44</v>
      </c>
      <c r="BP211" s="35">
        <f t="shared" si="45"/>
        <v>98</v>
      </c>
      <c r="BQ211" s="35">
        <f t="shared" si="46"/>
        <v>50</v>
      </c>
      <c r="BR211" s="35">
        <f t="shared" si="47"/>
        <v>64</v>
      </c>
    </row>
    <row r="212" spans="2:70" x14ac:dyDescent="0.3">
      <c r="B212" s="6" t="s">
        <v>1131</v>
      </c>
      <c r="C212" s="6">
        <v>507021165</v>
      </c>
      <c r="D212" s="6" t="s">
        <v>1131</v>
      </c>
      <c r="E212" s="6" t="s">
        <v>284</v>
      </c>
      <c r="F212" s="6" t="s">
        <v>2720</v>
      </c>
      <c r="G212" s="6" t="s">
        <v>93</v>
      </c>
      <c r="H212" s="6" t="s">
        <v>4995</v>
      </c>
      <c r="I212" s="22">
        <v>799000</v>
      </c>
      <c r="J212" s="22">
        <v>787950</v>
      </c>
      <c r="K212" s="22">
        <v>620000</v>
      </c>
      <c r="L212" s="22">
        <v>840000</v>
      </c>
      <c r="M212" s="22">
        <v>795000</v>
      </c>
      <c r="N212" s="22">
        <v>600000</v>
      </c>
      <c r="O212" s="23">
        <v>55</v>
      </c>
      <c r="P212" s="23">
        <v>55</v>
      </c>
      <c r="Q212" s="23">
        <v>57</v>
      </c>
      <c r="R212" s="22">
        <v>700</v>
      </c>
      <c r="S212" s="22">
        <v>650</v>
      </c>
      <c r="T212" s="24">
        <v>2.4</v>
      </c>
      <c r="U212" s="24">
        <v>-0.30000000000000027</v>
      </c>
      <c r="V212" s="24">
        <v>2.7</v>
      </c>
      <c r="W212" s="24">
        <v>2.8</v>
      </c>
      <c r="X212" s="25">
        <v>4.555694618272841E-2</v>
      </c>
      <c r="Y212" s="24">
        <v>2.8</v>
      </c>
      <c r="Z212" s="24">
        <v>-1.2000000000000002</v>
      </c>
      <c r="AA212" s="24">
        <v>4</v>
      </c>
      <c r="AB212" s="24">
        <v>4.5</v>
      </c>
      <c r="AC212" s="26">
        <v>0.32018442622950816</v>
      </c>
      <c r="AD212" s="24">
        <v>7.0282240812466217</v>
      </c>
      <c r="AE212" s="6">
        <v>72</v>
      </c>
      <c r="AF212" s="6">
        <v>79</v>
      </c>
      <c r="AG212" s="6">
        <v>79</v>
      </c>
      <c r="AH212" s="27">
        <v>3.0955414012738851</v>
      </c>
      <c r="AI212" s="28">
        <v>810000</v>
      </c>
      <c r="AJ212" s="28">
        <v>615000</v>
      </c>
      <c r="AK212" s="28">
        <v>620000</v>
      </c>
      <c r="AL212" s="29">
        <v>0.31707317073170732</v>
      </c>
      <c r="AM212" s="29">
        <v>0.30645161290322581</v>
      </c>
      <c r="AN212" s="6">
        <v>2.1</v>
      </c>
      <c r="AO212" s="27">
        <v>-0.39999999999999991</v>
      </c>
      <c r="AP212" s="6">
        <v>2.5</v>
      </c>
      <c r="AQ212" s="28">
        <v>680</v>
      </c>
      <c r="AR212" s="28">
        <v>650</v>
      </c>
      <c r="AS212" s="25">
        <v>4.6153846153846156E-2</v>
      </c>
      <c r="AT212" s="30">
        <v>2186.2400000000002</v>
      </c>
      <c r="AU212" s="24">
        <v>0.57010000000000005</v>
      </c>
      <c r="AV212" s="24">
        <v>0.4299</v>
      </c>
      <c r="AW212" s="24">
        <v>0.4546</v>
      </c>
      <c r="AX212" s="24">
        <v>0.27850000000000003</v>
      </c>
      <c r="AY212" s="24">
        <v>0.30590000000000001</v>
      </c>
      <c r="AZ212" s="24">
        <v>0.29530000000000001</v>
      </c>
      <c r="BA212" s="24">
        <v>0.371</v>
      </c>
      <c r="BB212" s="31">
        <v>8.5</v>
      </c>
      <c r="BC212" s="23">
        <v>32</v>
      </c>
      <c r="BD212" s="32" t="s">
        <v>3563</v>
      </c>
      <c r="BE212" s="33">
        <v>115.520266245031</v>
      </c>
      <c r="BF212" s="33">
        <v>-32.007460296052599</v>
      </c>
      <c r="BG212" s="34">
        <f t="shared" si="36"/>
        <v>77</v>
      </c>
      <c r="BH212" s="34">
        <f t="shared" si="37"/>
        <v>82</v>
      </c>
      <c r="BI212" s="34">
        <f t="shared" si="38"/>
        <v>86</v>
      </c>
      <c r="BJ212" s="34">
        <f t="shared" si="39"/>
        <v>100</v>
      </c>
      <c r="BK212" s="34">
        <f t="shared" si="40"/>
        <v>100</v>
      </c>
      <c r="BL212" s="34">
        <f t="shared" si="41"/>
        <v>57</v>
      </c>
      <c r="BM212" s="35">
        <f t="shared" si="42"/>
        <v>100</v>
      </c>
      <c r="BN212" s="34">
        <f t="shared" si="43"/>
        <v>80</v>
      </c>
      <c r="BO212" s="35">
        <f t="shared" si="44"/>
        <v>54</v>
      </c>
      <c r="BP212" s="35">
        <f t="shared" si="45"/>
        <v>70</v>
      </c>
      <c r="BQ212" s="35">
        <f t="shared" si="46"/>
        <v>85</v>
      </c>
      <c r="BR212" s="35">
        <f t="shared" si="47"/>
        <v>64</v>
      </c>
    </row>
    <row r="213" spans="2:70" x14ac:dyDescent="0.3">
      <c r="B213" s="6" t="s">
        <v>1793</v>
      </c>
      <c r="C213" s="6">
        <v>507051190</v>
      </c>
      <c r="D213" s="6" t="s">
        <v>1433</v>
      </c>
      <c r="E213" s="6" t="s">
        <v>284</v>
      </c>
      <c r="F213" s="6" t="s">
        <v>2720</v>
      </c>
      <c r="G213" s="6" t="s">
        <v>93</v>
      </c>
      <c r="H213" s="6" t="s">
        <v>4995</v>
      </c>
      <c r="I213" s="22">
        <v>423300</v>
      </c>
      <c r="J213" s="22">
        <v>409000</v>
      </c>
      <c r="K213" s="22">
        <v>320000</v>
      </c>
      <c r="L213" s="22">
        <v>479000</v>
      </c>
      <c r="M213" s="22">
        <v>475000</v>
      </c>
      <c r="N213" s="22">
        <v>430000</v>
      </c>
      <c r="O213" s="23">
        <v>27</v>
      </c>
      <c r="P213" s="23">
        <v>33</v>
      </c>
      <c r="Q213" s="23">
        <v>29</v>
      </c>
      <c r="R213" s="22">
        <v>450</v>
      </c>
      <c r="S213" s="22">
        <v>400</v>
      </c>
      <c r="T213" s="24">
        <v>3.6</v>
      </c>
      <c r="U213" s="24">
        <v>0.10000000000000009</v>
      </c>
      <c r="V213" s="24">
        <v>3.5</v>
      </c>
      <c r="W213" s="24">
        <v>4.4000000000000004</v>
      </c>
      <c r="X213" s="25">
        <v>5.5279943302622252E-2</v>
      </c>
      <c r="Y213" s="24">
        <v>2.2000000000000002</v>
      </c>
      <c r="Z213" s="24">
        <v>-0.59999999999999964</v>
      </c>
      <c r="AA213" s="24">
        <v>2.8</v>
      </c>
      <c r="AB213" s="24">
        <v>2.7</v>
      </c>
      <c r="AC213" s="26">
        <v>0.29652082235108063</v>
      </c>
      <c r="AD213" s="24">
        <v>5.363985645350958</v>
      </c>
      <c r="AE213" s="6">
        <v>51</v>
      </c>
      <c r="AF213" s="6">
        <v>56</v>
      </c>
      <c r="AG213" s="6">
        <v>44</v>
      </c>
      <c r="AH213" s="27">
        <v>1.93029490616622</v>
      </c>
      <c r="AI213" s="28">
        <v>500000</v>
      </c>
      <c r="AJ213" s="28">
        <v>420000</v>
      </c>
      <c r="AK213" s="28">
        <v>340000</v>
      </c>
      <c r="AL213" s="29">
        <v>0.19047619047619047</v>
      </c>
      <c r="AM213" s="29">
        <v>0.47058823529411764</v>
      </c>
      <c r="AN213" s="6">
        <v>2.7</v>
      </c>
      <c r="AO213" s="27">
        <v>-0.89999999999999991</v>
      </c>
      <c r="AP213" s="6">
        <v>3.6</v>
      </c>
      <c r="AQ213" s="28">
        <v>500</v>
      </c>
      <c r="AR213" s="28">
        <v>450</v>
      </c>
      <c r="AS213" s="25">
        <v>0.1111111111111111</v>
      </c>
      <c r="AT213" s="30">
        <v>1517.6000000000001</v>
      </c>
      <c r="AU213" s="24">
        <v>0.66259999999999997</v>
      </c>
      <c r="AV213" s="24">
        <v>0.33739999999999998</v>
      </c>
      <c r="AW213" s="24">
        <v>0.873</v>
      </c>
      <c r="AX213" s="24">
        <v>2.47E-2</v>
      </c>
      <c r="AY213" s="24">
        <v>0.3881</v>
      </c>
      <c r="AZ213" s="24">
        <v>0.34289999999999998</v>
      </c>
      <c r="BA213" s="24">
        <v>0.24759999999999999</v>
      </c>
      <c r="BB213" s="31">
        <v>6</v>
      </c>
      <c r="BC213" s="23">
        <v>41</v>
      </c>
      <c r="BD213" s="32" t="s">
        <v>4103</v>
      </c>
      <c r="BE213" s="33">
        <v>115.724614217189</v>
      </c>
      <c r="BF213" s="33">
        <v>-32.301882825897302</v>
      </c>
      <c r="BG213" s="34">
        <f t="shared" si="36"/>
        <v>57</v>
      </c>
      <c r="BH213" s="34">
        <f t="shared" si="37"/>
        <v>72</v>
      </c>
      <c r="BI213" s="34">
        <f t="shared" si="38"/>
        <v>100</v>
      </c>
      <c r="BJ213" s="34">
        <f t="shared" si="39"/>
        <v>95</v>
      </c>
      <c r="BK213" s="34">
        <f t="shared" si="40"/>
        <v>100</v>
      </c>
      <c r="BL213" s="34">
        <f t="shared" si="41"/>
        <v>75</v>
      </c>
      <c r="BM213" s="35">
        <f t="shared" si="42"/>
        <v>100</v>
      </c>
      <c r="BN213" s="34">
        <f t="shared" si="43"/>
        <v>96</v>
      </c>
      <c r="BO213" s="35">
        <f t="shared" si="44"/>
        <v>69</v>
      </c>
      <c r="BP213" s="35">
        <f t="shared" si="45"/>
        <v>80</v>
      </c>
      <c r="BQ213" s="35">
        <f t="shared" si="46"/>
        <v>60</v>
      </c>
      <c r="BR213" s="35">
        <f t="shared" si="47"/>
        <v>64</v>
      </c>
    </row>
    <row r="214" spans="2:70" x14ac:dyDescent="0.3">
      <c r="B214" s="6" t="s">
        <v>132</v>
      </c>
      <c r="C214" s="6">
        <v>509011225</v>
      </c>
      <c r="D214" s="6" t="s">
        <v>132</v>
      </c>
      <c r="E214" s="6" t="s">
        <v>92</v>
      </c>
      <c r="F214" s="6" t="s">
        <v>132</v>
      </c>
      <c r="G214" s="6" t="s">
        <v>93</v>
      </c>
      <c r="H214" s="6" t="s">
        <v>4995</v>
      </c>
      <c r="I214" s="22">
        <v>380000</v>
      </c>
      <c r="J214" s="22">
        <v>375000</v>
      </c>
      <c r="K214" s="22">
        <v>349000</v>
      </c>
      <c r="L214" s="22">
        <v>580000</v>
      </c>
      <c r="M214" s="22">
        <v>460000</v>
      </c>
      <c r="N214" s="22">
        <v>385000</v>
      </c>
      <c r="O214" s="23">
        <v>46</v>
      </c>
      <c r="P214" s="23">
        <v>53</v>
      </c>
      <c r="Q214" s="23">
        <v>61</v>
      </c>
      <c r="R214" s="22">
        <v>450</v>
      </c>
      <c r="S214" s="22">
        <v>420</v>
      </c>
      <c r="T214" s="24">
        <v>1.3</v>
      </c>
      <c r="U214" s="24">
        <v>-0.19999999999999996</v>
      </c>
      <c r="V214" s="24">
        <v>1.5</v>
      </c>
      <c r="W214" s="24">
        <v>1.5</v>
      </c>
      <c r="X214" s="25">
        <v>6.1578947368421053E-2</v>
      </c>
      <c r="Y214" s="24">
        <v>0.8</v>
      </c>
      <c r="Z214" s="24">
        <v>-0.19999999999999996</v>
      </c>
      <c r="AA214" s="24">
        <v>1</v>
      </c>
      <c r="AB214" s="24">
        <v>1</v>
      </c>
      <c r="AC214" s="26">
        <v>0.32246044485209807</v>
      </c>
      <c r="AD214" s="24">
        <v>5.2365371386238158</v>
      </c>
      <c r="AE214" s="6">
        <v>11</v>
      </c>
      <c r="AF214" s="6">
        <v>13</v>
      </c>
      <c r="AG214" s="6">
        <v>12</v>
      </c>
      <c r="AH214" s="27">
        <v>1.2307692307692308</v>
      </c>
      <c r="AI214" s="28">
        <v>480000</v>
      </c>
      <c r="AJ214" s="28">
        <v>355000</v>
      </c>
      <c r="AK214" s="28">
        <v>319000</v>
      </c>
      <c r="AL214" s="29">
        <v>0.352112676056338</v>
      </c>
      <c r="AM214" s="29">
        <v>0.50470219435736674</v>
      </c>
      <c r="AN214" s="6">
        <v>1.3</v>
      </c>
      <c r="AO214" s="27">
        <v>-0.30000000000000004</v>
      </c>
      <c r="AP214" s="6">
        <v>1.6</v>
      </c>
      <c r="AQ214" s="28">
        <v>400</v>
      </c>
      <c r="AR214" s="28">
        <v>370</v>
      </c>
      <c r="AS214" s="25">
        <v>8.1081081081081086E-2</v>
      </c>
      <c r="AT214" s="30">
        <v>1395.5200000000002</v>
      </c>
      <c r="AU214" s="24">
        <v>0.60160000000000002</v>
      </c>
      <c r="AV214" s="24">
        <v>0.39839999999999998</v>
      </c>
      <c r="AW214" s="24">
        <v>0.85140000000000005</v>
      </c>
      <c r="AX214" s="24">
        <v>0.13070000000000001</v>
      </c>
      <c r="AY214" s="24">
        <v>0.3695</v>
      </c>
      <c r="AZ214" s="24">
        <v>0.25290000000000001</v>
      </c>
      <c r="BA214" s="24">
        <v>0.32700000000000001</v>
      </c>
      <c r="BB214" s="31">
        <v>3</v>
      </c>
      <c r="BC214" s="23">
        <v>389</v>
      </c>
      <c r="BD214" s="32" t="s">
        <v>4242</v>
      </c>
      <c r="BE214" s="33">
        <v>117.89235836917599</v>
      </c>
      <c r="BF214" s="33">
        <v>-35.010998232073199</v>
      </c>
      <c r="BG214" s="34">
        <f t="shared" si="36"/>
        <v>95</v>
      </c>
      <c r="BH214" s="34">
        <f t="shared" si="37"/>
        <v>95</v>
      </c>
      <c r="BI214" s="34">
        <f t="shared" si="38"/>
        <v>100</v>
      </c>
      <c r="BJ214" s="34">
        <f t="shared" si="39"/>
        <v>100</v>
      </c>
      <c r="BK214" s="34">
        <f t="shared" si="40"/>
        <v>43</v>
      </c>
      <c r="BL214" s="34">
        <f t="shared" si="41"/>
        <v>71</v>
      </c>
      <c r="BM214" s="35">
        <f t="shared" si="42"/>
        <v>100</v>
      </c>
      <c r="BN214" s="34">
        <f t="shared" si="43"/>
        <v>98</v>
      </c>
      <c r="BO214" s="35">
        <f t="shared" si="44"/>
        <v>52</v>
      </c>
      <c r="BP214" s="35">
        <f t="shared" si="45"/>
        <v>100</v>
      </c>
      <c r="BQ214" s="35">
        <f t="shared" si="46"/>
        <v>30</v>
      </c>
      <c r="BR214" s="35">
        <f t="shared" si="47"/>
        <v>64</v>
      </c>
    </row>
    <row r="215" spans="2:70" x14ac:dyDescent="0.3">
      <c r="B215" s="6" t="s">
        <v>647</v>
      </c>
      <c r="C215" s="6">
        <v>509021243</v>
      </c>
      <c r="D215" s="6" t="s">
        <v>91</v>
      </c>
      <c r="E215" s="6" t="s">
        <v>92</v>
      </c>
      <c r="F215" s="6" t="s">
        <v>2696</v>
      </c>
      <c r="G215" s="6" t="s">
        <v>93</v>
      </c>
      <c r="H215" s="6" t="s">
        <v>4995</v>
      </c>
      <c r="I215" s="22">
        <v>185000</v>
      </c>
      <c r="J215" s="22">
        <v>203700</v>
      </c>
      <c r="K215" s="22">
        <v>185000</v>
      </c>
      <c r="L215" s="22">
        <v>410000</v>
      </c>
      <c r="M215" s="22">
        <v>410000</v>
      </c>
      <c r="N215" s="22">
        <v>165000</v>
      </c>
      <c r="O215" s="23">
        <v>98</v>
      </c>
      <c r="P215" s="23">
        <v>98</v>
      </c>
      <c r="Q215" s="23">
        <v>78</v>
      </c>
      <c r="R215" s="22">
        <v>330</v>
      </c>
      <c r="S215" s="22">
        <v>300</v>
      </c>
      <c r="T215" s="24">
        <v>1.6</v>
      </c>
      <c r="U215" s="24">
        <v>-0.39999999999999991</v>
      </c>
      <c r="V215" s="24">
        <v>2</v>
      </c>
      <c r="W215" s="24">
        <v>3.3</v>
      </c>
      <c r="X215" s="25">
        <v>9.275675675675675E-2</v>
      </c>
      <c r="Y215" s="24">
        <v>0.9</v>
      </c>
      <c r="Z215" s="24">
        <v>-0.70000000000000007</v>
      </c>
      <c r="AA215" s="24">
        <v>1.6</v>
      </c>
      <c r="AB215" s="24">
        <v>2</v>
      </c>
      <c r="AC215" s="26">
        <v>0.22389274858879721</v>
      </c>
      <c r="AD215" s="24">
        <v>2.4137621497043988</v>
      </c>
      <c r="AE215" s="6">
        <v>7</v>
      </c>
      <c r="AF215" s="6">
        <v>7</v>
      </c>
      <c r="AG215" s="6">
        <v>18</v>
      </c>
      <c r="AH215" s="27">
        <v>1.1666666666666667</v>
      </c>
      <c r="AI215" s="28">
        <v>340000</v>
      </c>
      <c r="AJ215" s="28">
        <v>310000</v>
      </c>
      <c r="AK215" s="28">
        <v>295000</v>
      </c>
      <c r="AL215" s="29">
        <v>9.6774193548387094E-2</v>
      </c>
      <c r="AM215" s="29">
        <v>0.15254237288135594</v>
      </c>
      <c r="AN215" s="6">
        <v>2.6</v>
      </c>
      <c r="AO215" s="27">
        <v>-0.29999999999999982</v>
      </c>
      <c r="AP215" s="6">
        <v>2.9</v>
      </c>
      <c r="AQ215" s="28">
        <v>330</v>
      </c>
      <c r="AR215" s="28">
        <v>300</v>
      </c>
      <c r="AS215" s="25">
        <v>0.1</v>
      </c>
      <c r="AT215" s="30">
        <v>1473.92</v>
      </c>
      <c r="AU215" s="24">
        <v>0.68210000000000004</v>
      </c>
      <c r="AV215" s="24">
        <v>0.31790000000000002</v>
      </c>
      <c r="AW215" s="24">
        <v>0.94789999999999996</v>
      </c>
      <c r="AX215" s="24">
        <v>3.78E-2</v>
      </c>
      <c r="AY215" s="24">
        <v>0.3609</v>
      </c>
      <c r="AZ215" s="24">
        <v>0.36580000000000001</v>
      </c>
      <c r="BA215" s="24">
        <v>0.2319</v>
      </c>
      <c r="BB215" s="31">
        <v>1</v>
      </c>
      <c r="BC215" s="23">
        <v>82</v>
      </c>
      <c r="BD215" s="32" t="s">
        <v>3089</v>
      </c>
      <c r="BE215" s="33">
        <v>116.664861184133</v>
      </c>
      <c r="BF215" s="33">
        <v>-31.699149445190901</v>
      </c>
      <c r="BG215" s="34">
        <f t="shared" si="36"/>
        <v>90</v>
      </c>
      <c r="BH215" s="34">
        <f t="shared" si="37"/>
        <v>74</v>
      </c>
      <c r="BI215" s="34">
        <f t="shared" si="38"/>
        <v>100</v>
      </c>
      <c r="BJ215" s="34">
        <f t="shared" si="39"/>
        <v>49</v>
      </c>
      <c r="BK215" s="34">
        <f t="shared" si="40"/>
        <v>90</v>
      </c>
      <c r="BL215" s="34">
        <f t="shared" si="41"/>
        <v>69</v>
      </c>
      <c r="BM215" s="35">
        <f t="shared" si="42"/>
        <v>100</v>
      </c>
      <c r="BN215" s="34">
        <f t="shared" si="43"/>
        <v>100</v>
      </c>
      <c r="BO215" s="35">
        <f t="shared" si="44"/>
        <v>100</v>
      </c>
      <c r="BP215" s="35">
        <f t="shared" si="45"/>
        <v>100</v>
      </c>
      <c r="BQ215" s="35">
        <f t="shared" si="46"/>
        <v>10</v>
      </c>
      <c r="BR215" s="35">
        <f t="shared" si="47"/>
        <v>64</v>
      </c>
    </row>
    <row r="216" spans="2:70" x14ac:dyDescent="0.3">
      <c r="B216" s="6" t="s">
        <v>293</v>
      </c>
      <c r="C216" s="6">
        <v>801011016</v>
      </c>
      <c r="D216" s="6" t="s">
        <v>181</v>
      </c>
      <c r="E216" s="6" t="s">
        <v>107</v>
      </c>
      <c r="F216" s="6" t="s">
        <v>2703</v>
      </c>
      <c r="G216" s="6" t="s">
        <v>108</v>
      </c>
      <c r="H216" s="6" t="s">
        <v>4995</v>
      </c>
      <c r="I216" s="22">
        <v>539000</v>
      </c>
      <c r="J216" s="22">
        <v>550000</v>
      </c>
      <c r="K216" s="22">
        <v>550000</v>
      </c>
      <c r="L216" s="22">
        <v>699000</v>
      </c>
      <c r="M216" s="22">
        <v>699000</v>
      </c>
      <c r="N216" s="22">
        <v>670000</v>
      </c>
      <c r="O216" s="23">
        <v>20</v>
      </c>
      <c r="P216" s="23">
        <v>43</v>
      </c>
      <c r="Q216" s="23">
        <v>23</v>
      </c>
      <c r="R216" s="22">
        <v>550</v>
      </c>
      <c r="S216" s="22">
        <v>595</v>
      </c>
      <c r="T216" s="24">
        <v>1.5</v>
      </c>
      <c r="U216" s="24">
        <v>-0.5</v>
      </c>
      <c r="V216" s="24">
        <v>2</v>
      </c>
      <c r="W216" s="24">
        <v>2</v>
      </c>
      <c r="X216" s="25">
        <v>5.3061224489795916E-2</v>
      </c>
      <c r="Y216" s="24">
        <v>2</v>
      </c>
      <c r="Z216" s="24">
        <v>-1.2999999999999998</v>
      </c>
      <c r="AA216" s="24">
        <v>3.3</v>
      </c>
      <c r="AB216" s="24">
        <v>3.5</v>
      </c>
      <c r="AC216" s="26">
        <v>0.21021893346379647</v>
      </c>
      <c r="AD216" s="24">
        <v>3.9618183614330871</v>
      </c>
      <c r="AE216" s="6">
        <v>199</v>
      </c>
      <c r="AF216" s="6">
        <v>221</v>
      </c>
      <c r="AG216" s="6">
        <v>212</v>
      </c>
      <c r="AH216" s="27">
        <v>5.1428571428571432</v>
      </c>
      <c r="AI216" s="28">
        <v>560000</v>
      </c>
      <c r="AJ216" s="28">
        <v>555000</v>
      </c>
      <c r="AK216" s="28">
        <v>525000</v>
      </c>
      <c r="AL216" s="29">
        <v>9.0090090090090089E-3</v>
      </c>
      <c r="AM216" s="29">
        <v>6.6666666666666666E-2</v>
      </c>
      <c r="AN216" s="6">
        <v>3.2</v>
      </c>
      <c r="AO216" s="27">
        <v>0</v>
      </c>
      <c r="AP216" s="6">
        <v>3.2</v>
      </c>
      <c r="AQ216" s="28">
        <v>550</v>
      </c>
      <c r="AR216" s="28">
        <v>550</v>
      </c>
      <c r="AS216" s="25">
        <v>0</v>
      </c>
      <c r="AT216" s="30">
        <v>2616.3200000000002</v>
      </c>
      <c r="AU216" s="24">
        <v>0.75880000000000003</v>
      </c>
      <c r="AV216" s="24">
        <v>0.2412</v>
      </c>
      <c r="AW216" s="24">
        <v>0.91220000000000001</v>
      </c>
      <c r="AX216" s="24">
        <v>5.7500000000000002E-2</v>
      </c>
      <c r="AY216" s="24">
        <v>0.39479999999999998</v>
      </c>
      <c r="AZ216" s="24">
        <v>0.33839999999999998</v>
      </c>
      <c r="BA216" s="24">
        <v>0.24540000000000001</v>
      </c>
      <c r="BB216" s="31">
        <v>8</v>
      </c>
      <c r="BC216" s="23">
        <v>67</v>
      </c>
      <c r="BD216" s="32" t="s">
        <v>2825</v>
      </c>
      <c r="BE216" s="33">
        <v>149.11061822439501</v>
      </c>
      <c r="BF216" s="33">
        <v>-35.225158112950297</v>
      </c>
      <c r="BG216" s="34">
        <f t="shared" si="36"/>
        <v>92</v>
      </c>
      <c r="BH216" s="34">
        <f t="shared" si="37"/>
        <v>64</v>
      </c>
      <c r="BI216" s="34">
        <f t="shared" si="38"/>
        <v>61</v>
      </c>
      <c r="BJ216" s="34">
        <f t="shared" si="39"/>
        <v>5</v>
      </c>
      <c r="BK216" s="34">
        <f t="shared" si="40"/>
        <v>94</v>
      </c>
      <c r="BL216" s="34">
        <f t="shared" si="41"/>
        <v>77</v>
      </c>
      <c r="BM216" s="35">
        <f t="shared" si="42"/>
        <v>100</v>
      </c>
      <c r="BN216" s="34">
        <f t="shared" si="43"/>
        <v>100</v>
      </c>
      <c r="BO216" s="35">
        <f t="shared" si="44"/>
        <v>100</v>
      </c>
      <c r="BP216" s="35">
        <f t="shared" si="45"/>
        <v>84</v>
      </c>
      <c r="BQ216" s="35">
        <f t="shared" si="46"/>
        <v>80</v>
      </c>
      <c r="BR216" s="35">
        <f t="shared" si="47"/>
        <v>64</v>
      </c>
    </row>
    <row r="217" spans="2:70" x14ac:dyDescent="0.3">
      <c r="B217" s="6" t="s">
        <v>350</v>
      </c>
      <c r="C217" s="6">
        <v>801071090</v>
      </c>
      <c r="D217" s="6" t="s">
        <v>150</v>
      </c>
      <c r="E217" s="6" t="s">
        <v>107</v>
      </c>
      <c r="F217" s="6" t="s">
        <v>2703</v>
      </c>
      <c r="G217" s="6" t="s">
        <v>108</v>
      </c>
      <c r="H217" s="6" t="s">
        <v>4995</v>
      </c>
      <c r="I217" s="22">
        <v>469000</v>
      </c>
      <c r="J217" s="22">
        <v>485000</v>
      </c>
      <c r="K217" s="22">
        <v>470000</v>
      </c>
      <c r="L217" s="22">
        <v>465000</v>
      </c>
      <c r="M217" s="22">
        <v>465000</v>
      </c>
      <c r="N217" s="22">
        <v>475000</v>
      </c>
      <c r="O217" s="23">
        <v>23</v>
      </c>
      <c r="P217" s="23">
        <v>29</v>
      </c>
      <c r="Q217" s="23">
        <v>30</v>
      </c>
      <c r="R217" s="22">
        <v>500</v>
      </c>
      <c r="S217" s="22">
        <v>460</v>
      </c>
      <c r="T217" s="24">
        <v>1.8</v>
      </c>
      <c r="U217" s="24">
        <v>0</v>
      </c>
      <c r="V217" s="24">
        <v>1.8</v>
      </c>
      <c r="W217" s="24">
        <v>2.2999999999999998</v>
      </c>
      <c r="X217" s="25">
        <v>5.5437100213219619E-2</v>
      </c>
      <c r="Y217" s="24">
        <v>3</v>
      </c>
      <c r="Z217" s="24">
        <v>-0.39999999999999991</v>
      </c>
      <c r="AA217" s="24">
        <v>3.4</v>
      </c>
      <c r="AB217" s="24">
        <v>2.2999999999999998</v>
      </c>
      <c r="AC217" s="26">
        <v>0.19452225334578274</v>
      </c>
      <c r="AD217" s="24">
        <v>3.508882185352773</v>
      </c>
      <c r="AE217" s="6">
        <v>87</v>
      </c>
      <c r="AF217" s="6">
        <v>86</v>
      </c>
      <c r="AG217" s="6">
        <v>86</v>
      </c>
      <c r="AH217" s="27">
        <v>3.7655172413793103</v>
      </c>
      <c r="AI217" s="28">
        <v>625000</v>
      </c>
      <c r="AJ217" s="28">
        <v>621300</v>
      </c>
      <c r="AK217" s="28">
        <v>630000</v>
      </c>
      <c r="AL217" s="29">
        <v>5.9552551102526963E-3</v>
      </c>
      <c r="AM217" s="29">
        <v>-7.9365079365079361E-3</v>
      </c>
      <c r="AN217" s="6">
        <v>2.7</v>
      </c>
      <c r="AO217" s="27">
        <v>0.10000000000000009</v>
      </c>
      <c r="AP217" s="6">
        <v>2.6</v>
      </c>
      <c r="AQ217" s="28">
        <v>540</v>
      </c>
      <c r="AR217" s="28">
        <v>530</v>
      </c>
      <c r="AS217" s="25">
        <v>1.8867924528301886E-2</v>
      </c>
      <c r="AT217" s="30">
        <v>2570.4</v>
      </c>
      <c r="AU217" s="24">
        <v>0.75219999999999998</v>
      </c>
      <c r="AV217" s="24">
        <v>0.24779999999999999</v>
      </c>
      <c r="AW217" s="24">
        <v>0.89749999999999996</v>
      </c>
      <c r="AX217" s="24">
        <v>9.4600000000000004E-2</v>
      </c>
      <c r="AY217" s="24">
        <v>0.35970000000000002</v>
      </c>
      <c r="AZ217" s="24">
        <v>0.41349999999999998</v>
      </c>
      <c r="BA217" s="24">
        <v>0.2092</v>
      </c>
      <c r="BB217" s="31">
        <v>8.5</v>
      </c>
      <c r="BC217" s="23">
        <v>63</v>
      </c>
      <c r="BD217" s="32" t="s">
        <v>2861</v>
      </c>
      <c r="BE217" s="33">
        <v>149.089821366829</v>
      </c>
      <c r="BF217" s="33">
        <v>-35.399631456935701</v>
      </c>
      <c r="BG217" s="34">
        <f t="shared" si="36"/>
        <v>87</v>
      </c>
      <c r="BH217" s="34">
        <f t="shared" si="37"/>
        <v>72</v>
      </c>
      <c r="BI217" s="34">
        <f t="shared" si="38"/>
        <v>78</v>
      </c>
      <c r="BJ217" s="34">
        <f t="shared" si="39"/>
        <v>4</v>
      </c>
      <c r="BK217" s="34">
        <f t="shared" si="40"/>
        <v>95</v>
      </c>
      <c r="BL217" s="34">
        <f t="shared" si="41"/>
        <v>69</v>
      </c>
      <c r="BM217" s="35">
        <f t="shared" si="42"/>
        <v>100</v>
      </c>
      <c r="BN217" s="34">
        <f t="shared" si="43"/>
        <v>100</v>
      </c>
      <c r="BO217" s="35">
        <f t="shared" si="44"/>
        <v>100</v>
      </c>
      <c r="BP217" s="35">
        <f t="shared" si="45"/>
        <v>67</v>
      </c>
      <c r="BQ217" s="35">
        <f t="shared" si="46"/>
        <v>85</v>
      </c>
      <c r="BR217" s="35">
        <f t="shared" si="47"/>
        <v>64</v>
      </c>
    </row>
    <row r="218" spans="2:70" x14ac:dyDescent="0.3">
      <c r="B218" s="6" t="s">
        <v>1285</v>
      </c>
      <c r="C218" s="6">
        <v>102011037</v>
      </c>
      <c r="D218" s="6" t="s">
        <v>302</v>
      </c>
      <c r="E218" s="6" t="s">
        <v>205</v>
      </c>
      <c r="F218" s="6" t="s">
        <v>205</v>
      </c>
      <c r="G218" s="6" t="s">
        <v>77</v>
      </c>
      <c r="H218" s="6" t="s">
        <v>4995</v>
      </c>
      <c r="I218" s="22">
        <v>650000</v>
      </c>
      <c r="J218" s="22">
        <v>650000</v>
      </c>
      <c r="K218" s="22">
        <v>575000</v>
      </c>
      <c r="L218" s="22">
        <v>653000</v>
      </c>
      <c r="M218" s="22">
        <v>650000</v>
      </c>
      <c r="N218" s="22">
        <v>650000</v>
      </c>
      <c r="O218" s="23">
        <v>45</v>
      </c>
      <c r="P218" s="23">
        <v>20</v>
      </c>
      <c r="Q218" s="23">
        <v>30</v>
      </c>
      <c r="R218" s="22">
        <v>480</v>
      </c>
      <c r="S218" s="22">
        <v>400</v>
      </c>
      <c r="T218" s="24">
        <v>2</v>
      </c>
      <c r="U218" s="24">
        <v>0.5</v>
      </c>
      <c r="V218" s="24">
        <v>1.5</v>
      </c>
      <c r="W218" s="24">
        <v>1.5</v>
      </c>
      <c r="X218" s="25">
        <v>3.8399999999999997E-2</v>
      </c>
      <c r="Y218" s="24">
        <v>1.7</v>
      </c>
      <c r="Z218" s="24">
        <v>-0.90000000000000013</v>
      </c>
      <c r="AA218" s="24">
        <v>2.6</v>
      </c>
      <c r="AB218" s="24">
        <v>5.0999999999999996</v>
      </c>
      <c r="AC218" s="26">
        <v>0.24960479241201428</v>
      </c>
      <c r="AD218" s="24">
        <v>6.500124802396205</v>
      </c>
      <c r="AE218" s="6">
        <v>201</v>
      </c>
      <c r="AF218" s="6">
        <v>225</v>
      </c>
      <c r="AG218" s="6">
        <v>261</v>
      </c>
      <c r="AH218" s="27">
        <v>3.084832904884319</v>
      </c>
      <c r="AI218" s="28">
        <v>740000</v>
      </c>
      <c r="AJ218" s="28">
        <v>720000</v>
      </c>
      <c r="AK218" s="28">
        <v>685000</v>
      </c>
      <c r="AL218" s="29">
        <v>2.7777777777777776E-2</v>
      </c>
      <c r="AM218" s="29">
        <v>8.0291970802919707E-2</v>
      </c>
      <c r="AN218" s="6">
        <v>2</v>
      </c>
      <c r="AO218" s="27">
        <v>-0.10000000000000009</v>
      </c>
      <c r="AP218" s="6">
        <v>2.1</v>
      </c>
      <c r="AQ218" s="28">
        <v>550</v>
      </c>
      <c r="AR218" s="28">
        <v>520</v>
      </c>
      <c r="AS218" s="25">
        <v>5.7692307692307696E-2</v>
      </c>
      <c r="AT218" s="30">
        <v>1923.0400000000002</v>
      </c>
      <c r="AU218" s="24">
        <v>0.70320000000000005</v>
      </c>
      <c r="AV218" s="24">
        <v>0.29680000000000001</v>
      </c>
      <c r="AW218" s="24">
        <v>0.89219999999999999</v>
      </c>
      <c r="AX218" s="24">
        <v>5.9299999999999999E-2</v>
      </c>
      <c r="AY218" s="24">
        <v>0.37290000000000001</v>
      </c>
      <c r="AZ218" s="24">
        <v>0.36930000000000002</v>
      </c>
      <c r="BA218" s="24">
        <v>0.23960000000000001</v>
      </c>
      <c r="BB218" s="31">
        <v>7</v>
      </c>
      <c r="BC218" s="23">
        <v>47</v>
      </c>
      <c r="BD218" s="32" t="s">
        <v>3626</v>
      </c>
      <c r="BE218" s="33">
        <v>151.31183894165699</v>
      </c>
      <c r="BF218" s="33">
        <v>-33.454971168130001</v>
      </c>
      <c r="BG218" s="34">
        <f t="shared" si="36"/>
        <v>84</v>
      </c>
      <c r="BH218" s="34">
        <f t="shared" si="37"/>
        <v>84</v>
      </c>
      <c r="BI218" s="34">
        <f t="shared" si="38"/>
        <v>87</v>
      </c>
      <c r="BJ218" s="34">
        <f t="shared" si="39"/>
        <v>15</v>
      </c>
      <c r="BK218" s="34">
        <f t="shared" si="40"/>
        <v>100</v>
      </c>
      <c r="BL218" s="34">
        <f t="shared" si="41"/>
        <v>72</v>
      </c>
      <c r="BM218" s="35">
        <f t="shared" si="42"/>
        <v>78</v>
      </c>
      <c r="BN218" s="34">
        <f t="shared" si="43"/>
        <v>85</v>
      </c>
      <c r="BO218" s="35">
        <f t="shared" si="44"/>
        <v>100</v>
      </c>
      <c r="BP218" s="35">
        <f t="shared" si="45"/>
        <v>88</v>
      </c>
      <c r="BQ218" s="35">
        <f t="shared" si="46"/>
        <v>70</v>
      </c>
      <c r="BR218" s="35">
        <f t="shared" si="47"/>
        <v>64</v>
      </c>
    </row>
    <row r="219" spans="2:70" x14ac:dyDescent="0.3">
      <c r="B219" s="6" t="s">
        <v>1703</v>
      </c>
      <c r="C219" s="6">
        <v>102021047</v>
      </c>
      <c r="D219" s="6" t="s">
        <v>204</v>
      </c>
      <c r="E219" s="6" t="s">
        <v>205</v>
      </c>
      <c r="F219" s="6" t="s">
        <v>205</v>
      </c>
      <c r="G219" s="6" t="s">
        <v>77</v>
      </c>
      <c r="H219" s="6" t="s">
        <v>4995</v>
      </c>
      <c r="I219" s="22">
        <v>480000</v>
      </c>
      <c r="J219" s="22">
        <v>446250</v>
      </c>
      <c r="K219" s="22">
        <v>340000</v>
      </c>
      <c r="L219" s="22">
        <v>470000</v>
      </c>
      <c r="M219" s="22">
        <v>470000</v>
      </c>
      <c r="N219" s="22">
        <v>425000</v>
      </c>
      <c r="O219" s="23">
        <v>56</v>
      </c>
      <c r="P219" s="23">
        <v>47</v>
      </c>
      <c r="Q219" s="23">
        <v>42</v>
      </c>
      <c r="R219" s="22">
        <v>470</v>
      </c>
      <c r="S219" s="22">
        <v>450</v>
      </c>
      <c r="T219" s="24">
        <v>1.8</v>
      </c>
      <c r="U219" s="24">
        <v>-0.19999999999999996</v>
      </c>
      <c r="V219" s="24">
        <v>2</v>
      </c>
      <c r="W219" s="24">
        <v>2.1</v>
      </c>
      <c r="X219" s="25">
        <v>5.0916666666666666E-2</v>
      </c>
      <c r="Y219" s="24">
        <v>1.4</v>
      </c>
      <c r="Z219" s="24">
        <v>-1</v>
      </c>
      <c r="AA219" s="24">
        <v>2.4</v>
      </c>
      <c r="AB219" s="24">
        <v>3.2</v>
      </c>
      <c r="AC219" s="26">
        <v>0.23274700895333172</v>
      </c>
      <c r="AD219" s="24">
        <v>4.5711360187233732</v>
      </c>
      <c r="AE219" s="6">
        <v>105</v>
      </c>
      <c r="AF219" s="6">
        <v>128</v>
      </c>
      <c r="AG219" s="6">
        <v>119</v>
      </c>
      <c r="AH219" s="27">
        <v>2.5677966101694913</v>
      </c>
      <c r="AI219" s="28">
        <v>620000</v>
      </c>
      <c r="AJ219" s="28">
        <v>605000</v>
      </c>
      <c r="AK219" s="28">
        <v>590000</v>
      </c>
      <c r="AL219" s="29">
        <v>2.4793388429752067E-2</v>
      </c>
      <c r="AM219" s="29">
        <v>5.0847457627118647E-2</v>
      </c>
      <c r="AN219" s="6">
        <v>1.8</v>
      </c>
      <c r="AO219" s="27">
        <v>-0.40000000000000013</v>
      </c>
      <c r="AP219" s="6">
        <v>2.2000000000000002</v>
      </c>
      <c r="AQ219" s="28">
        <v>495</v>
      </c>
      <c r="AR219" s="28">
        <v>460</v>
      </c>
      <c r="AS219" s="25">
        <v>7.6086956521739135E-2</v>
      </c>
      <c r="AT219" s="30">
        <v>2019.3600000000001</v>
      </c>
      <c r="AU219" s="24">
        <v>0.76819999999999999</v>
      </c>
      <c r="AV219" s="24">
        <v>0.23180000000000001</v>
      </c>
      <c r="AW219" s="24">
        <v>0.87909999999999999</v>
      </c>
      <c r="AX219" s="24">
        <v>7.7100000000000002E-2</v>
      </c>
      <c r="AY219" s="24">
        <v>0.33079999999999998</v>
      </c>
      <c r="AZ219" s="24">
        <v>0.44340000000000002</v>
      </c>
      <c r="BA219" s="24">
        <v>0.1769</v>
      </c>
      <c r="BB219" s="31">
        <v>3</v>
      </c>
      <c r="BC219" s="23">
        <v>61</v>
      </c>
      <c r="BD219" s="32" t="s">
        <v>4021</v>
      </c>
      <c r="BE219" s="33">
        <v>151.42916941713401</v>
      </c>
      <c r="BF219" s="33">
        <v>-33.353175023866299</v>
      </c>
      <c r="BG219" s="34">
        <f t="shared" si="36"/>
        <v>87</v>
      </c>
      <c r="BH219" s="34">
        <f t="shared" si="37"/>
        <v>87</v>
      </c>
      <c r="BI219" s="34">
        <f t="shared" si="38"/>
        <v>93</v>
      </c>
      <c r="BJ219" s="34">
        <f t="shared" si="39"/>
        <v>13</v>
      </c>
      <c r="BK219" s="34">
        <f t="shared" si="40"/>
        <v>96</v>
      </c>
      <c r="BL219" s="34">
        <f t="shared" si="41"/>
        <v>63</v>
      </c>
      <c r="BM219" s="35">
        <f t="shared" si="42"/>
        <v>100</v>
      </c>
      <c r="BN219" s="34">
        <f t="shared" si="43"/>
        <v>100</v>
      </c>
      <c r="BO219" s="35">
        <f t="shared" si="44"/>
        <v>100</v>
      </c>
      <c r="BP219" s="35">
        <f t="shared" si="45"/>
        <v>93</v>
      </c>
      <c r="BQ219" s="35">
        <f t="shared" si="46"/>
        <v>30</v>
      </c>
      <c r="BR219" s="35">
        <f t="shared" si="47"/>
        <v>64</v>
      </c>
    </row>
    <row r="220" spans="2:70" x14ac:dyDescent="0.3">
      <c r="B220" s="6" t="s">
        <v>1333</v>
      </c>
      <c r="C220" s="6">
        <v>102021055</v>
      </c>
      <c r="D220" s="6" t="s">
        <v>204</v>
      </c>
      <c r="E220" s="6" t="s">
        <v>205</v>
      </c>
      <c r="F220" s="6" t="s">
        <v>205</v>
      </c>
      <c r="G220" s="6" t="s">
        <v>77</v>
      </c>
      <c r="H220" s="6" t="s">
        <v>4995</v>
      </c>
      <c r="I220" s="22">
        <v>629000</v>
      </c>
      <c r="J220" s="22">
        <v>620000</v>
      </c>
      <c r="K220" s="22">
        <v>595000</v>
      </c>
      <c r="L220" s="22">
        <v>625000</v>
      </c>
      <c r="M220" s="22">
        <v>615000</v>
      </c>
      <c r="N220" s="22">
        <v>605000</v>
      </c>
      <c r="O220" s="23">
        <v>26</v>
      </c>
      <c r="P220" s="23">
        <v>19</v>
      </c>
      <c r="Q220" s="23">
        <v>19</v>
      </c>
      <c r="R220" s="22">
        <v>520</v>
      </c>
      <c r="S220" s="22">
        <v>500</v>
      </c>
      <c r="T220" s="24">
        <v>1</v>
      </c>
      <c r="U220" s="24">
        <v>-0.30000000000000004</v>
      </c>
      <c r="V220" s="24">
        <v>1.3</v>
      </c>
      <c r="W220" s="24">
        <v>1.9</v>
      </c>
      <c r="X220" s="25">
        <v>4.2988871224165344E-2</v>
      </c>
      <c r="Y220" s="24">
        <v>1.2</v>
      </c>
      <c r="Z220" s="24">
        <v>-0.40000000000000013</v>
      </c>
      <c r="AA220" s="24">
        <v>1.6</v>
      </c>
      <c r="AB220" s="24">
        <v>1.8</v>
      </c>
      <c r="AC220" s="26">
        <v>0.25865499403103859</v>
      </c>
      <c r="AD220" s="24">
        <v>6.0167896170681683</v>
      </c>
      <c r="AE220" s="6">
        <v>105</v>
      </c>
      <c r="AF220" s="6">
        <v>128</v>
      </c>
      <c r="AG220" s="6">
        <v>119</v>
      </c>
      <c r="AH220" s="27">
        <v>2.5677966101694913</v>
      </c>
      <c r="AI220" s="28">
        <v>620000</v>
      </c>
      <c r="AJ220" s="28">
        <v>605000</v>
      </c>
      <c r="AK220" s="28">
        <v>590000</v>
      </c>
      <c r="AL220" s="29">
        <v>2.4793388429752067E-2</v>
      </c>
      <c r="AM220" s="29">
        <v>5.0847457627118647E-2</v>
      </c>
      <c r="AN220" s="6">
        <v>1.8</v>
      </c>
      <c r="AO220" s="27">
        <v>-0.40000000000000013</v>
      </c>
      <c r="AP220" s="6">
        <v>2.2000000000000002</v>
      </c>
      <c r="AQ220" s="28">
        <v>495</v>
      </c>
      <c r="AR220" s="28">
        <v>460</v>
      </c>
      <c r="AS220" s="25">
        <v>7.6086956521739135E-2</v>
      </c>
      <c r="AT220" s="30">
        <v>2010.4</v>
      </c>
      <c r="AU220" s="24">
        <v>0.76359999999999995</v>
      </c>
      <c r="AV220" s="24">
        <v>0.2364</v>
      </c>
      <c r="AW220" s="24">
        <v>0.80030000000000001</v>
      </c>
      <c r="AX220" s="24">
        <v>0.18029999999999999</v>
      </c>
      <c r="AY220" s="24">
        <v>0.3019</v>
      </c>
      <c r="AZ220" s="24">
        <v>0.38109999999999999</v>
      </c>
      <c r="BA220" s="24">
        <v>0.29120000000000001</v>
      </c>
      <c r="BB220" s="31">
        <v>4</v>
      </c>
      <c r="BC220" s="23">
        <v>66</v>
      </c>
      <c r="BD220" s="32" t="s">
        <v>3669</v>
      </c>
      <c r="BE220" s="33">
        <v>151.41139264401301</v>
      </c>
      <c r="BF220" s="33">
        <v>-33.3041108150247</v>
      </c>
      <c r="BG220" s="34">
        <f t="shared" si="36"/>
        <v>100</v>
      </c>
      <c r="BH220" s="34">
        <f t="shared" si="37"/>
        <v>87</v>
      </c>
      <c r="BI220" s="34">
        <f t="shared" si="38"/>
        <v>93</v>
      </c>
      <c r="BJ220" s="34">
        <f t="shared" si="39"/>
        <v>13</v>
      </c>
      <c r="BK220" s="34">
        <f t="shared" si="40"/>
        <v>94</v>
      </c>
      <c r="BL220" s="34">
        <f t="shared" si="41"/>
        <v>56</v>
      </c>
      <c r="BM220" s="35">
        <f t="shared" si="42"/>
        <v>93</v>
      </c>
      <c r="BN220" s="34">
        <f t="shared" si="43"/>
        <v>90</v>
      </c>
      <c r="BO220" s="35">
        <f t="shared" si="44"/>
        <v>94</v>
      </c>
      <c r="BP220" s="35">
        <f t="shared" si="45"/>
        <v>97</v>
      </c>
      <c r="BQ220" s="35">
        <f t="shared" si="46"/>
        <v>40</v>
      </c>
      <c r="BR220" s="35">
        <f t="shared" si="47"/>
        <v>64</v>
      </c>
    </row>
    <row r="221" spans="2:70" x14ac:dyDescent="0.3">
      <c r="B221" s="6" t="s">
        <v>483</v>
      </c>
      <c r="C221" s="6">
        <v>128021533</v>
      </c>
      <c r="D221" s="6" t="s">
        <v>235</v>
      </c>
      <c r="E221" s="6" t="s">
        <v>236</v>
      </c>
      <c r="F221" s="6" t="s">
        <v>2757</v>
      </c>
      <c r="G221" s="6" t="s">
        <v>77</v>
      </c>
      <c r="H221" s="6" t="s">
        <v>4995</v>
      </c>
      <c r="I221" s="22">
        <v>1064250</v>
      </c>
      <c r="J221" s="22">
        <v>944350</v>
      </c>
      <c r="K221" s="22">
        <v>803400</v>
      </c>
      <c r="L221" s="22">
        <v>1075000</v>
      </c>
      <c r="M221" s="22">
        <v>1075000</v>
      </c>
      <c r="N221" s="22">
        <v>915000</v>
      </c>
      <c r="O221" s="23">
        <v>15</v>
      </c>
      <c r="P221" s="23">
        <v>15</v>
      </c>
      <c r="Q221" s="23">
        <v>16</v>
      </c>
      <c r="R221" s="22">
        <v>675</v>
      </c>
      <c r="S221" s="22">
        <v>570</v>
      </c>
      <c r="T221" s="24">
        <v>1.5</v>
      </c>
      <c r="U221" s="24">
        <v>0.10000000000000009</v>
      </c>
      <c r="V221" s="24">
        <v>1.4</v>
      </c>
      <c r="W221" s="24">
        <v>1.3</v>
      </c>
      <c r="X221" s="25">
        <v>3.2980972515856237E-2</v>
      </c>
      <c r="Y221" s="24">
        <v>2.2000000000000002</v>
      </c>
      <c r="Z221" s="24">
        <v>-0.79999999999999982</v>
      </c>
      <c r="AA221" s="24">
        <v>3</v>
      </c>
      <c r="AB221" s="24">
        <v>2.8</v>
      </c>
      <c r="AC221" s="26">
        <v>0.26917310023607477</v>
      </c>
      <c r="AD221" s="24">
        <v>8.1614664366450871</v>
      </c>
      <c r="AE221" s="6">
        <v>64</v>
      </c>
      <c r="AF221" s="6">
        <v>87</v>
      </c>
      <c r="AG221" s="6">
        <v>82</v>
      </c>
      <c r="AH221" s="27">
        <v>1.7101449275362319</v>
      </c>
      <c r="AI221" s="28">
        <v>830000</v>
      </c>
      <c r="AJ221" s="28">
        <v>760000</v>
      </c>
      <c r="AK221" s="28">
        <v>776000</v>
      </c>
      <c r="AL221" s="29">
        <v>9.2105263157894732E-2</v>
      </c>
      <c r="AM221" s="29">
        <v>6.9587628865979384E-2</v>
      </c>
      <c r="AN221" s="6">
        <v>2.4</v>
      </c>
      <c r="AO221" s="27">
        <v>-0.39999999999999991</v>
      </c>
      <c r="AP221" s="6">
        <v>2.8</v>
      </c>
      <c r="AQ221" s="28">
        <v>650</v>
      </c>
      <c r="AR221" s="28">
        <v>630</v>
      </c>
      <c r="AS221" s="25">
        <v>3.1746031746031744E-2</v>
      </c>
      <c r="AT221" s="30">
        <v>2507.6800000000003</v>
      </c>
      <c r="AU221" s="24">
        <v>0.78039999999999998</v>
      </c>
      <c r="AV221" s="24">
        <v>0.21959999999999999</v>
      </c>
      <c r="AW221" s="24">
        <v>0.75829999999999997</v>
      </c>
      <c r="AX221" s="24">
        <v>0.1032</v>
      </c>
      <c r="AY221" s="24">
        <v>0.39529999999999998</v>
      </c>
      <c r="AZ221" s="24">
        <v>0.43780000000000002</v>
      </c>
      <c r="BA221" s="24">
        <v>0.1166</v>
      </c>
      <c r="BB221" s="31">
        <v>9</v>
      </c>
      <c r="BC221" s="23">
        <v>34</v>
      </c>
      <c r="BD221" s="32" t="s">
        <v>2963</v>
      </c>
      <c r="BE221" s="33">
        <v>150.97786778008</v>
      </c>
      <c r="BF221" s="33">
        <v>-34.104345794757997</v>
      </c>
      <c r="BG221" s="34">
        <f t="shared" si="36"/>
        <v>92</v>
      </c>
      <c r="BH221" s="34">
        <f t="shared" si="37"/>
        <v>77</v>
      </c>
      <c r="BI221" s="34">
        <f t="shared" si="38"/>
        <v>100</v>
      </c>
      <c r="BJ221" s="34">
        <f t="shared" si="39"/>
        <v>47</v>
      </c>
      <c r="BK221" s="34">
        <f t="shared" si="40"/>
        <v>100</v>
      </c>
      <c r="BL221" s="34">
        <f t="shared" si="41"/>
        <v>77</v>
      </c>
      <c r="BM221" s="35">
        <f t="shared" si="42"/>
        <v>60</v>
      </c>
      <c r="BN221" s="34">
        <f t="shared" si="43"/>
        <v>69</v>
      </c>
      <c r="BO221" s="35">
        <f t="shared" si="44"/>
        <v>87</v>
      </c>
      <c r="BP221" s="35">
        <f t="shared" si="45"/>
        <v>80</v>
      </c>
      <c r="BQ221" s="35">
        <f t="shared" si="46"/>
        <v>90</v>
      </c>
      <c r="BR221" s="35">
        <f t="shared" si="47"/>
        <v>64</v>
      </c>
    </row>
    <row r="222" spans="2:70" x14ac:dyDescent="0.3">
      <c r="B222" s="6" t="s">
        <v>474</v>
      </c>
      <c r="C222" s="6">
        <v>128021535</v>
      </c>
      <c r="D222" s="6" t="s">
        <v>235</v>
      </c>
      <c r="E222" s="6" t="s">
        <v>236</v>
      </c>
      <c r="F222" s="6" t="s">
        <v>2757</v>
      </c>
      <c r="G222" s="6" t="s">
        <v>77</v>
      </c>
      <c r="H222" s="6" t="s">
        <v>4995</v>
      </c>
      <c r="I222" s="22">
        <v>1133600</v>
      </c>
      <c r="J222" s="22">
        <v>1150000</v>
      </c>
      <c r="K222" s="22">
        <v>1020100</v>
      </c>
      <c r="L222" s="22">
        <v>1120000</v>
      </c>
      <c r="M222" s="22">
        <v>1090000</v>
      </c>
      <c r="N222" s="22">
        <v>1021000</v>
      </c>
      <c r="O222" s="23">
        <v>22</v>
      </c>
      <c r="P222" s="23">
        <v>22</v>
      </c>
      <c r="Q222" s="23">
        <v>21</v>
      </c>
      <c r="R222" s="22">
        <v>750</v>
      </c>
      <c r="S222" s="22">
        <v>700</v>
      </c>
      <c r="T222" s="24">
        <v>2.6</v>
      </c>
      <c r="U222" s="24">
        <v>-0.19999999999999973</v>
      </c>
      <c r="V222" s="24">
        <v>2.8</v>
      </c>
      <c r="W222" s="24">
        <v>2.9</v>
      </c>
      <c r="X222" s="25">
        <v>3.4403669724770644E-2</v>
      </c>
      <c r="Y222" s="24">
        <v>2.5</v>
      </c>
      <c r="Z222" s="24">
        <v>-0.5</v>
      </c>
      <c r="AA222" s="24">
        <v>3</v>
      </c>
      <c r="AB222" s="24">
        <v>3</v>
      </c>
      <c r="AC222" s="26">
        <v>0.24875291870091273</v>
      </c>
      <c r="AD222" s="24">
        <v>7.2304181702398633</v>
      </c>
      <c r="AE222" s="6">
        <v>64</v>
      </c>
      <c r="AF222" s="6">
        <v>87</v>
      </c>
      <c r="AG222" s="6">
        <v>82</v>
      </c>
      <c r="AH222" s="27">
        <v>1.7101449275362319</v>
      </c>
      <c r="AI222" s="28">
        <v>830000</v>
      </c>
      <c r="AJ222" s="28">
        <v>760000</v>
      </c>
      <c r="AK222" s="28">
        <v>776000</v>
      </c>
      <c r="AL222" s="29">
        <v>9.2105263157894732E-2</v>
      </c>
      <c r="AM222" s="29">
        <v>6.9587628865979384E-2</v>
      </c>
      <c r="AN222" s="6">
        <v>2.4</v>
      </c>
      <c r="AO222" s="27">
        <v>-0.39999999999999991</v>
      </c>
      <c r="AP222" s="6">
        <v>2.8</v>
      </c>
      <c r="AQ222" s="28">
        <v>650</v>
      </c>
      <c r="AR222" s="28">
        <v>630</v>
      </c>
      <c r="AS222" s="25">
        <v>3.1746031746031744E-2</v>
      </c>
      <c r="AT222" s="30">
        <v>3015.0400000000004</v>
      </c>
      <c r="AU222" s="24">
        <v>0.86580000000000001</v>
      </c>
      <c r="AV222" s="24">
        <v>0.13420000000000001</v>
      </c>
      <c r="AW222" s="24">
        <v>0.82489999999999997</v>
      </c>
      <c r="AX222" s="24">
        <v>0.14910000000000001</v>
      </c>
      <c r="AY222" s="24">
        <v>0.40179999999999999</v>
      </c>
      <c r="AZ222" s="24">
        <v>0.47099999999999997</v>
      </c>
      <c r="BA222" s="24">
        <v>0.1101</v>
      </c>
      <c r="BB222" s="31">
        <v>9</v>
      </c>
      <c r="BC222" s="23">
        <v>24</v>
      </c>
      <c r="BD222" s="32" t="s">
        <v>2958</v>
      </c>
      <c r="BE222" s="33">
        <v>151.013911570148</v>
      </c>
      <c r="BF222" s="33">
        <v>-34.017752369943899</v>
      </c>
      <c r="BG222" s="34">
        <f t="shared" si="36"/>
        <v>74</v>
      </c>
      <c r="BH222" s="34">
        <f t="shared" si="37"/>
        <v>77</v>
      </c>
      <c r="BI222" s="34">
        <f t="shared" si="38"/>
        <v>100</v>
      </c>
      <c r="BJ222" s="34">
        <f t="shared" si="39"/>
        <v>47</v>
      </c>
      <c r="BK222" s="34">
        <f t="shared" si="40"/>
        <v>100</v>
      </c>
      <c r="BL222" s="34">
        <f t="shared" si="41"/>
        <v>78</v>
      </c>
      <c r="BM222" s="35">
        <f t="shared" si="42"/>
        <v>65</v>
      </c>
      <c r="BN222" s="34">
        <f t="shared" si="43"/>
        <v>78</v>
      </c>
      <c r="BO222" s="35">
        <f t="shared" si="44"/>
        <v>100</v>
      </c>
      <c r="BP222" s="35">
        <f t="shared" si="45"/>
        <v>75</v>
      </c>
      <c r="BQ222" s="35">
        <f t="shared" si="46"/>
        <v>90</v>
      </c>
      <c r="BR222" s="35">
        <f t="shared" si="47"/>
        <v>64</v>
      </c>
    </row>
    <row r="223" spans="2:70" x14ac:dyDescent="0.3">
      <c r="B223" s="6" t="s">
        <v>151</v>
      </c>
      <c r="C223" s="6">
        <v>211051280</v>
      </c>
      <c r="D223" s="6" t="s">
        <v>84</v>
      </c>
      <c r="E223" s="6" t="s">
        <v>85</v>
      </c>
      <c r="F223" s="6" t="s">
        <v>689</v>
      </c>
      <c r="G223" s="6" t="s">
        <v>86</v>
      </c>
      <c r="H223" s="6" t="s">
        <v>4995</v>
      </c>
      <c r="I223" s="22">
        <v>590000</v>
      </c>
      <c r="J223" s="22">
        <v>540000</v>
      </c>
      <c r="K223" s="22">
        <v>600000</v>
      </c>
      <c r="L223" s="22">
        <v>750000</v>
      </c>
      <c r="M223" s="22">
        <v>615000</v>
      </c>
      <c r="N223" s="22">
        <v>732500</v>
      </c>
      <c r="O223" s="23">
        <v>29</v>
      </c>
      <c r="P223" s="23">
        <v>29</v>
      </c>
      <c r="Q223" s="23">
        <v>15</v>
      </c>
      <c r="R223" s="22">
        <v>420</v>
      </c>
      <c r="S223" s="22">
        <v>470</v>
      </c>
      <c r="T223" s="24">
        <v>1.5</v>
      </c>
      <c r="U223" s="24">
        <v>-0.60000000000000009</v>
      </c>
      <c r="V223" s="24">
        <v>2.1</v>
      </c>
      <c r="W223" s="24">
        <v>2.7</v>
      </c>
      <c r="X223" s="25">
        <v>3.7016949152542375E-2</v>
      </c>
      <c r="Y223" s="24">
        <v>0.6</v>
      </c>
      <c r="Z223" s="24">
        <v>-0.30000000000000004</v>
      </c>
      <c r="AA223" s="24">
        <v>0.9</v>
      </c>
      <c r="AB223" s="24">
        <v>1.8</v>
      </c>
      <c r="AC223" s="26">
        <v>0.1790830945558739</v>
      </c>
      <c r="AD223" s="24">
        <v>4.8378674811339559</v>
      </c>
      <c r="AE223" s="6">
        <v>80</v>
      </c>
      <c r="AF223" s="6">
        <v>98</v>
      </c>
      <c r="AG223" s="6">
        <v>95</v>
      </c>
      <c r="AH223" s="27">
        <v>4.3928571428571423</v>
      </c>
      <c r="AI223" s="28">
        <v>685000</v>
      </c>
      <c r="AJ223" s="28">
        <v>670000</v>
      </c>
      <c r="AK223" s="28">
        <v>630000</v>
      </c>
      <c r="AL223" s="29">
        <v>2.2388059701492536E-2</v>
      </c>
      <c r="AM223" s="29">
        <v>8.7301587301587297E-2</v>
      </c>
      <c r="AN223" s="6">
        <v>2.2999999999999998</v>
      </c>
      <c r="AO223" s="27">
        <v>-0.40000000000000036</v>
      </c>
      <c r="AP223" s="6">
        <v>2.7</v>
      </c>
      <c r="AQ223" s="28">
        <v>550</v>
      </c>
      <c r="AR223" s="28">
        <v>500</v>
      </c>
      <c r="AS223" s="25">
        <v>0.1</v>
      </c>
      <c r="AT223" s="30">
        <v>2345.2800000000002</v>
      </c>
      <c r="AU223" s="24">
        <v>0.79320000000000002</v>
      </c>
      <c r="AV223" s="24">
        <v>0.20680000000000001</v>
      </c>
      <c r="AW223" s="24">
        <v>0.91949999999999998</v>
      </c>
      <c r="AX223" s="24">
        <v>3.9399999999999998E-2</v>
      </c>
      <c r="AY223" s="24">
        <v>0.36320000000000002</v>
      </c>
      <c r="AZ223" s="24">
        <v>0.51519999999999999</v>
      </c>
      <c r="BA223" s="24">
        <v>8.4400000000000003E-2</v>
      </c>
      <c r="BB223" s="31">
        <v>6</v>
      </c>
      <c r="BC223" s="23">
        <v>34</v>
      </c>
      <c r="BD223" s="32" t="s">
        <v>2729</v>
      </c>
      <c r="BE223" s="33">
        <v>145.35190734033199</v>
      </c>
      <c r="BF223" s="33">
        <v>-37.809880199251403</v>
      </c>
      <c r="BG223" s="34">
        <f t="shared" si="36"/>
        <v>92</v>
      </c>
      <c r="BH223" s="34">
        <f t="shared" si="37"/>
        <v>79</v>
      </c>
      <c r="BI223" s="34">
        <f t="shared" si="38"/>
        <v>70</v>
      </c>
      <c r="BJ223" s="34">
        <f t="shared" si="39"/>
        <v>12</v>
      </c>
      <c r="BK223" s="34">
        <f t="shared" si="40"/>
        <v>100</v>
      </c>
      <c r="BL223" s="34">
        <f t="shared" si="41"/>
        <v>70</v>
      </c>
      <c r="BM223" s="35">
        <f t="shared" si="42"/>
        <v>74</v>
      </c>
      <c r="BN223" s="34">
        <f t="shared" si="43"/>
        <v>100</v>
      </c>
      <c r="BO223" s="35">
        <f t="shared" si="44"/>
        <v>100</v>
      </c>
      <c r="BP223" s="35">
        <f t="shared" si="45"/>
        <v>100</v>
      </c>
      <c r="BQ223" s="35">
        <f t="shared" si="46"/>
        <v>60</v>
      </c>
      <c r="BR223" s="35">
        <f t="shared" si="47"/>
        <v>64</v>
      </c>
    </row>
    <row r="224" spans="2:70" x14ac:dyDescent="0.3">
      <c r="B224" s="6" t="s">
        <v>950</v>
      </c>
      <c r="C224" s="6">
        <v>302031039</v>
      </c>
      <c r="D224" s="6" t="s">
        <v>228</v>
      </c>
      <c r="E224" s="6" t="s">
        <v>229</v>
      </c>
      <c r="F224" s="6" t="s">
        <v>2780</v>
      </c>
      <c r="G224" s="6" t="s">
        <v>97</v>
      </c>
      <c r="H224" s="6" t="s">
        <v>4995</v>
      </c>
      <c r="I224" s="22">
        <v>750000</v>
      </c>
      <c r="J224" s="22">
        <v>749900</v>
      </c>
      <c r="K224" s="22">
        <v>649000</v>
      </c>
      <c r="L224" s="22">
        <v>725000</v>
      </c>
      <c r="M224" s="22">
        <v>550000</v>
      </c>
      <c r="N224" s="22">
        <v>460000</v>
      </c>
      <c r="O224" s="23">
        <v>23</v>
      </c>
      <c r="P224" s="23">
        <v>23</v>
      </c>
      <c r="Q224" s="23">
        <v>30</v>
      </c>
      <c r="R224" s="22">
        <v>650</v>
      </c>
      <c r="S224" s="22">
        <v>630</v>
      </c>
      <c r="T224" s="24">
        <v>1.1000000000000001</v>
      </c>
      <c r="U224" s="24">
        <v>-9.9999999999999867E-2</v>
      </c>
      <c r="V224" s="24">
        <v>1.2</v>
      </c>
      <c r="W224" s="24">
        <v>1.9</v>
      </c>
      <c r="X224" s="25">
        <v>4.5066666666666665E-2</v>
      </c>
      <c r="Y224" s="24">
        <v>4.8</v>
      </c>
      <c r="Z224" s="24">
        <v>-1</v>
      </c>
      <c r="AA224" s="24">
        <v>5.8</v>
      </c>
      <c r="AB224" s="24">
        <v>5.6</v>
      </c>
      <c r="AC224" s="26">
        <v>0.25156356430738747</v>
      </c>
      <c r="AD224" s="24">
        <v>5.582031752382858</v>
      </c>
      <c r="AE224" s="6">
        <v>49</v>
      </c>
      <c r="AF224" s="6">
        <v>55</v>
      </c>
      <c r="AG224" s="6">
        <v>87</v>
      </c>
      <c r="AH224" s="27">
        <v>1.2646370023419202</v>
      </c>
      <c r="AI224" s="28">
        <v>660000</v>
      </c>
      <c r="AJ224" s="28">
        <v>530000</v>
      </c>
      <c r="AK224" s="28">
        <v>470000</v>
      </c>
      <c r="AL224" s="29">
        <v>0.24528301886792453</v>
      </c>
      <c r="AM224" s="29">
        <v>0.40425531914893614</v>
      </c>
      <c r="AN224" s="6">
        <v>3.4</v>
      </c>
      <c r="AO224" s="27">
        <v>-0.10000000000000009</v>
      </c>
      <c r="AP224" s="6">
        <v>3.5</v>
      </c>
      <c r="AQ224" s="28">
        <v>600</v>
      </c>
      <c r="AR224" s="28">
        <v>585</v>
      </c>
      <c r="AS224" s="25">
        <v>2.564102564102564E-2</v>
      </c>
      <c r="AT224" s="30">
        <v>2583.84</v>
      </c>
      <c r="AU224" s="24">
        <v>0.76149999999999995</v>
      </c>
      <c r="AV224" s="24">
        <v>0.23849999999999999</v>
      </c>
      <c r="AW224" s="24">
        <v>0.89710000000000001</v>
      </c>
      <c r="AX224" s="24">
        <v>7.4300000000000005E-2</v>
      </c>
      <c r="AY224" s="24">
        <v>0.2651</v>
      </c>
      <c r="AZ224" s="24">
        <v>0.4244</v>
      </c>
      <c r="BA224" s="24">
        <v>0.29160000000000003</v>
      </c>
      <c r="BB224" s="31">
        <v>6.5</v>
      </c>
      <c r="BC224" s="23">
        <v>14</v>
      </c>
      <c r="BD224" s="32" t="s">
        <v>3335</v>
      </c>
      <c r="BE224" s="33">
        <v>153.09069209309399</v>
      </c>
      <c r="BF224" s="33">
        <v>-27.3649394441148</v>
      </c>
      <c r="BG224" s="34">
        <f t="shared" si="36"/>
        <v>98</v>
      </c>
      <c r="BH224" s="34">
        <f t="shared" si="37"/>
        <v>60</v>
      </c>
      <c r="BI224" s="34">
        <f t="shared" si="38"/>
        <v>100</v>
      </c>
      <c r="BJ224" s="34">
        <f t="shared" si="39"/>
        <v>100</v>
      </c>
      <c r="BK224" s="34">
        <f t="shared" si="40"/>
        <v>100</v>
      </c>
      <c r="BL224" s="34">
        <f t="shared" si="41"/>
        <v>48</v>
      </c>
      <c r="BM224" s="35">
        <f t="shared" si="42"/>
        <v>100</v>
      </c>
      <c r="BN224" s="34">
        <f t="shared" si="43"/>
        <v>94</v>
      </c>
      <c r="BO224" s="35">
        <f t="shared" si="44"/>
        <v>99</v>
      </c>
      <c r="BP224" s="35">
        <f t="shared" si="45"/>
        <v>37</v>
      </c>
      <c r="BQ224" s="35">
        <f t="shared" si="46"/>
        <v>65</v>
      </c>
      <c r="BR224" s="35">
        <f t="shared" si="47"/>
        <v>64</v>
      </c>
    </row>
    <row r="225" spans="2:70" x14ac:dyDescent="0.3">
      <c r="B225" s="6" t="s">
        <v>2156</v>
      </c>
      <c r="C225" s="6">
        <v>309091265</v>
      </c>
      <c r="D225" s="6" t="s">
        <v>2157</v>
      </c>
      <c r="E225" s="6" t="s">
        <v>1142</v>
      </c>
      <c r="F225" s="6" t="s">
        <v>3657</v>
      </c>
      <c r="G225" s="6" t="s">
        <v>97</v>
      </c>
      <c r="H225" s="6" t="s">
        <v>4995</v>
      </c>
      <c r="I225" s="22">
        <v>475000</v>
      </c>
      <c r="J225" s="22">
        <v>520000</v>
      </c>
      <c r="K225" s="22">
        <v>669000</v>
      </c>
      <c r="L225" s="22">
        <v>750000</v>
      </c>
      <c r="M225" s="22">
        <v>757000</v>
      </c>
      <c r="N225" s="22">
        <v>670100</v>
      </c>
      <c r="O225" s="23">
        <v>20</v>
      </c>
      <c r="P225" s="23">
        <v>26</v>
      </c>
      <c r="Q225" s="23">
        <v>26</v>
      </c>
      <c r="R225" s="22">
        <v>620</v>
      </c>
      <c r="S225" s="22">
        <v>670</v>
      </c>
      <c r="T225" s="24">
        <v>1.7</v>
      </c>
      <c r="U225" s="24">
        <v>-0.19999999999999996</v>
      </c>
      <c r="V225" s="24">
        <v>1.9</v>
      </c>
      <c r="W225" s="24">
        <v>1.9</v>
      </c>
      <c r="X225" s="25">
        <v>6.7873684210526322E-2</v>
      </c>
      <c r="Y225" s="24">
        <v>1.7</v>
      </c>
      <c r="Z225" s="24">
        <v>-0.7</v>
      </c>
      <c r="AA225" s="24">
        <v>2.4</v>
      </c>
      <c r="AB225" s="24">
        <v>1.9</v>
      </c>
      <c r="AC225" s="26">
        <v>0.26820321151716497</v>
      </c>
      <c r="AD225" s="24">
        <v>3.9515051324644341</v>
      </c>
      <c r="AE225" s="6">
        <v>149</v>
      </c>
      <c r="AF225" s="6">
        <v>167</v>
      </c>
      <c r="AG225" s="6">
        <v>154</v>
      </c>
      <c r="AH225" s="27">
        <v>3.1932203389830511</v>
      </c>
      <c r="AI225" s="28">
        <v>695000</v>
      </c>
      <c r="AJ225" s="28">
        <v>622000</v>
      </c>
      <c r="AK225" s="28">
        <v>550000</v>
      </c>
      <c r="AL225" s="29">
        <v>0.11736334405144695</v>
      </c>
      <c r="AM225" s="29">
        <v>0.26363636363636361</v>
      </c>
      <c r="AN225" s="6">
        <v>2.4</v>
      </c>
      <c r="AO225" s="27">
        <v>-0.20000000000000018</v>
      </c>
      <c r="AP225" s="6">
        <v>2.6</v>
      </c>
      <c r="AQ225" s="28">
        <v>690</v>
      </c>
      <c r="AR225" s="28">
        <v>645</v>
      </c>
      <c r="AS225" s="25">
        <v>6.9767441860465115E-2</v>
      </c>
      <c r="AT225" s="30">
        <v>2311.6800000000003</v>
      </c>
      <c r="AU225" s="24">
        <v>0.80559999999999998</v>
      </c>
      <c r="AV225" s="24">
        <v>0.19439999999999999</v>
      </c>
      <c r="AW225" s="24">
        <v>0.90480000000000005</v>
      </c>
      <c r="AX225" s="24">
        <v>7.7100000000000002E-2</v>
      </c>
      <c r="AY225" s="24">
        <v>0.27400000000000002</v>
      </c>
      <c r="AZ225" s="24">
        <v>0.41149999999999998</v>
      </c>
      <c r="BA225" s="24">
        <v>0.29820000000000002</v>
      </c>
      <c r="BB225" s="31">
        <v>4.5</v>
      </c>
      <c r="BC225" s="23">
        <v>63</v>
      </c>
      <c r="BD225" s="32" t="s">
        <v>4444</v>
      </c>
      <c r="BE225" s="33">
        <v>153.36249409341801</v>
      </c>
      <c r="BF225" s="33">
        <v>-27.957266988099601</v>
      </c>
      <c r="BG225" s="34">
        <f t="shared" si="36"/>
        <v>88</v>
      </c>
      <c r="BH225" s="34">
        <f t="shared" si="37"/>
        <v>77</v>
      </c>
      <c r="BI225" s="34">
        <f t="shared" si="38"/>
        <v>85</v>
      </c>
      <c r="BJ225" s="34">
        <f t="shared" si="39"/>
        <v>59</v>
      </c>
      <c r="BK225" s="34">
        <f t="shared" si="40"/>
        <v>95</v>
      </c>
      <c r="BL225" s="34">
        <f t="shared" si="41"/>
        <v>50</v>
      </c>
      <c r="BM225" s="35">
        <f t="shared" si="42"/>
        <v>100</v>
      </c>
      <c r="BN225" s="34">
        <f t="shared" si="43"/>
        <v>100</v>
      </c>
      <c r="BO225" s="35">
        <f t="shared" si="44"/>
        <v>88</v>
      </c>
      <c r="BP225" s="35">
        <f t="shared" si="45"/>
        <v>88</v>
      </c>
      <c r="BQ225" s="35">
        <f t="shared" si="46"/>
        <v>45</v>
      </c>
      <c r="BR225" s="35">
        <f t="shared" si="47"/>
        <v>64</v>
      </c>
    </row>
    <row r="226" spans="2:70" x14ac:dyDescent="0.3">
      <c r="B226" s="6" t="s">
        <v>1406</v>
      </c>
      <c r="C226" s="6">
        <v>401031011</v>
      </c>
      <c r="D226" s="6" t="s">
        <v>974</v>
      </c>
      <c r="E226" s="6" t="s">
        <v>343</v>
      </c>
      <c r="F226" s="6" t="s">
        <v>2379</v>
      </c>
      <c r="G226" s="6" t="s">
        <v>82</v>
      </c>
      <c r="H226" s="6" t="s">
        <v>4995</v>
      </c>
      <c r="I226" s="22">
        <v>640000</v>
      </c>
      <c r="J226" s="22">
        <v>660540</v>
      </c>
      <c r="K226" s="22">
        <v>653400</v>
      </c>
      <c r="L226" s="22">
        <v>690000</v>
      </c>
      <c r="M226" s="22">
        <v>700000</v>
      </c>
      <c r="N226" s="22">
        <v>665000</v>
      </c>
      <c r="O226" s="23">
        <v>19</v>
      </c>
      <c r="P226" s="23">
        <v>18</v>
      </c>
      <c r="Q226" s="23">
        <v>19</v>
      </c>
      <c r="R226" s="22">
        <v>500</v>
      </c>
      <c r="S226" s="22">
        <v>480</v>
      </c>
      <c r="T226" s="24">
        <v>3.1</v>
      </c>
      <c r="U226" s="24">
        <v>0.10000000000000009</v>
      </c>
      <c r="V226" s="24">
        <v>3</v>
      </c>
      <c r="W226" s="24">
        <v>3.1</v>
      </c>
      <c r="X226" s="25">
        <v>4.0625000000000001E-2</v>
      </c>
      <c r="Y226" s="24">
        <v>4.0999999999999996</v>
      </c>
      <c r="Z226" s="24">
        <v>-1.1000000000000005</v>
      </c>
      <c r="AA226" s="24">
        <v>5.2</v>
      </c>
      <c r="AB226" s="24">
        <v>5</v>
      </c>
      <c r="AC226" s="26">
        <v>0.21401177920832762</v>
      </c>
      <c r="AD226" s="24">
        <v>5.2679822574357562</v>
      </c>
      <c r="AE226" s="6">
        <v>22</v>
      </c>
      <c r="AF226" s="6">
        <v>29</v>
      </c>
      <c r="AG226" s="6">
        <v>36</v>
      </c>
      <c r="AH226" s="27">
        <v>1.5824175824175826</v>
      </c>
      <c r="AI226" s="28">
        <v>660000</v>
      </c>
      <c r="AJ226" s="28">
        <v>630000</v>
      </c>
      <c r="AK226" s="28">
        <v>540000</v>
      </c>
      <c r="AL226" s="29">
        <v>4.7619047619047616E-2</v>
      </c>
      <c r="AM226" s="29">
        <v>0.22222222222222221</v>
      </c>
      <c r="AN226" s="6">
        <v>2.5</v>
      </c>
      <c r="AO226" s="27">
        <v>-0.10000000000000009</v>
      </c>
      <c r="AP226" s="6">
        <v>2.6</v>
      </c>
      <c r="AQ226" s="28">
        <v>530</v>
      </c>
      <c r="AR226" s="28">
        <v>480</v>
      </c>
      <c r="AS226" s="25">
        <v>0.10416666666666667</v>
      </c>
      <c r="AT226" s="30">
        <v>2336.3200000000002</v>
      </c>
      <c r="AU226" s="24">
        <v>0.72260000000000002</v>
      </c>
      <c r="AV226" s="24">
        <v>0.27739999999999998</v>
      </c>
      <c r="AW226" s="24">
        <v>0.73099999999999998</v>
      </c>
      <c r="AX226" s="24">
        <v>0.1709</v>
      </c>
      <c r="AY226" s="24">
        <v>0.43469999999999998</v>
      </c>
      <c r="AZ226" s="24">
        <v>0.33329999999999999</v>
      </c>
      <c r="BA226" s="24">
        <v>0.2051</v>
      </c>
      <c r="BB226" s="31">
        <v>9</v>
      </c>
      <c r="BC226" s="23">
        <v>7</v>
      </c>
      <c r="BD226" s="32" t="s">
        <v>3731</v>
      </c>
      <c r="BE226" s="33">
        <v>138.672461501659</v>
      </c>
      <c r="BF226" s="33">
        <v>-34.934990987564099</v>
      </c>
      <c r="BG226" s="34">
        <f t="shared" si="36"/>
        <v>65</v>
      </c>
      <c r="BH226" s="34">
        <f t="shared" si="37"/>
        <v>75</v>
      </c>
      <c r="BI226" s="34">
        <f t="shared" si="38"/>
        <v>100</v>
      </c>
      <c r="BJ226" s="34">
        <f t="shared" si="39"/>
        <v>25</v>
      </c>
      <c r="BK226" s="34">
        <f t="shared" si="40"/>
        <v>100</v>
      </c>
      <c r="BL226" s="34">
        <f t="shared" si="41"/>
        <v>86</v>
      </c>
      <c r="BM226" s="35">
        <f t="shared" si="42"/>
        <v>86</v>
      </c>
      <c r="BN226" s="34">
        <f t="shared" si="43"/>
        <v>97</v>
      </c>
      <c r="BO226" s="35">
        <f t="shared" si="44"/>
        <v>100</v>
      </c>
      <c r="BP226" s="35">
        <f t="shared" si="45"/>
        <v>49</v>
      </c>
      <c r="BQ226" s="35">
        <f t="shared" si="46"/>
        <v>90</v>
      </c>
      <c r="BR226" s="35">
        <f t="shared" si="47"/>
        <v>64</v>
      </c>
    </row>
    <row r="227" spans="2:70" x14ac:dyDescent="0.3">
      <c r="B227" s="6" t="s">
        <v>1124</v>
      </c>
      <c r="C227" s="6">
        <v>401061020</v>
      </c>
      <c r="D227" s="6" t="s">
        <v>948</v>
      </c>
      <c r="E227" s="6" t="s">
        <v>343</v>
      </c>
      <c r="F227" s="6" t="s">
        <v>2379</v>
      </c>
      <c r="G227" s="6" t="s">
        <v>82</v>
      </c>
      <c r="H227" s="6" t="s">
        <v>4995</v>
      </c>
      <c r="I227" s="22">
        <v>490000</v>
      </c>
      <c r="J227" s="22">
        <v>485000</v>
      </c>
      <c r="K227" s="22">
        <v>450000</v>
      </c>
      <c r="L227" s="22">
        <v>560000</v>
      </c>
      <c r="M227" s="22">
        <v>555000</v>
      </c>
      <c r="N227" s="22">
        <v>490000</v>
      </c>
      <c r="O227" s="23">
        <v>19</v>
      </c>
      <c r="P227" s="23">
        <v>19</v>
      </c>
      <c r="Q227" s="23">
        <v>19</v>
      </c>
      <c r="R227" s="22">
        <v>480</v>
      </c>
      <c r="S227" s="22">
        <v>440</v>
      </c>
      <c r="T227" s="24">
        <v>3.2</v>
      </c>
      <c r="U227" s="24">
        <v>0.10000000000000009</v>
      </c>
      <c r="V227" s="24">
        <v>3.1</v>
      </c>
      <c r="W227" s="24">
        <v>3.8</v>
      </c>
      <c r="X227" s="25">
        <v>5.0938775510204079E-2</v>
      </c>
      <c r="Y227" s="24">
        <v>4.2</v>
      </c>
      <c r="Z227" s="24">
        <v>-1.2000000000000002</v>
      </c>
      <c r="AA227" s="24">
        <v>5.4</v>
      </c>
      <c r="AB227" s="24">
        <v>5.8</v>
      </c>
      <c r="AC227" s="26">
        <v>0.21788074660469164</v>
      </c>
      <c r="AD227" s="24">
        <v>4.2773063235696682</v>
      </c>
      <c r="AE227" s="6">
        <v>27</v>
      </c>
      <c r="AF227" s="6">
        <v>25</v>
      </c>
      <c r="AG227" s="6">
        <v>18</v>
      </c>
      <c r="AH227" s="27">
        <v>1.9534883720930232</v>
      </c>
      <c r="AI227" s="28">
        <v>560000</v>
      </c>
      <c r="AJ227" s="28">
        <v>478000</v>
      </c>
      <c r="AK227" s="28">
        <v>430000</v>
      </c>
      <c r="AL227" s="29">
        <v>0.17154811715481172</v>
      </c>
      <c r="AM227" s="29">
        <v>0.30232558139534882</v>
      </c>
      <c r="AN227" s="6">
        <v>2.4</v>
      </c>
      <c r="AO227" s="27">
        <v>-0.80000000000000027</v>
      </c>
      <c r="AP227" s="6">
        <v>3.2</v>
      </c>
      <c r="AQ227" s="28">
        <v>520</v>
      </c>
      <c r="AR227" s="28">
        <v>480</v>
      </c>
      <c r="AS227" s="25">
        <v>8.3333333333333329E-2</v>
      </c>
      <c r="AT227" s="30">
        <v>2203.0400000000004</v>
      </c>
      <c r="AU227" s="24">
        <v>0.66190000000000004</v>
      </c>
      <c r="AV227" s="24">
        <v>0.33810000000000001</v>
      </c>
      <c r="AW227" s="24">
        <v>0.60840000000000005</v>
      </c>
      <c r="AX227" s="24">
        <v>0.24299999999999999</v>
      </c>
      <c r="AY227" s="24">
        <v>0.29499999999999998</v>
      </c>
      <c r="AZ227" s="24">
        <v>0.32650000000000001</v>
      </c>
      <c r="BA227" s="24">
        <v>0.35189999999999999</v>
      </c>
      <c r="BB227" s="31">
        <v>7.5</v>
      </c>
      <c r="BC227" s="23">
        <v>3</v>
      </c>
      <c r="BD227" s="32" t="s">
        <v>3479</v>
      </c>
      <c r="BE227" s="33">
        <v>138.609564952406</v>
      </c>
      <c r="BF227" s="33">
        <v>-34.887161574106798</v>
      </c>
      <c r="BG227" s="34">
        <f t="shared" si="36"/>
        <v>64</v>
      </c>
      <c r="BH227" s="34">
        <f t="shared" si="37"/>
        <v>77</v>
      </c>
      <c r="BI227" s="34">
        <f t="shared" si="38"/>
        <v>100</v>
      </c>
      <c r="BJ227" s="34">
        <f t="shared" si="39"/>
        <v>86</v>
      </c>
      <c r="BK227" s="34">
        <f t="shared" si="40"/>
        <v>100</v>
      </c>
      <c r="BL227" s="34">
        <f t="shared" si="41"/>
        <v>55</v>
      </c>
      <c r="BM227" s="35">
        <f t="shared" si="42"/>
        <v>100</v>
      </c>
      <c r="BN227" s="34">
        <f t="shared" si="43"/>
        <v>100</v>
      </c>
      <c r="BO227" s="35">
        <f t="shared" si="44"/>
        <v>100</v>
      </c>
      <c r="BP227" s="35">
        <f t="shared" si="45"/>
        <v>47</v>
      </c>
      <c r="BQ227" s="35">
        <f t="shared" si="46"/>
        <v>75</v>
      </c>
      <c r="BR227" s="35">
        <f t="shared" si="47"/>
        <v>64</v>
      </c>
    </row>
    <row r="228" spans="2:70" x14ac:dyDescent="0.3">
      <c r="B228" s="6" t="s">
        <v>1491</v>
      </c>
      <c r="C228" s="6">
        <v>402031176</v>
      </c>
      <c r="D228" s="6" t="s">
        <v>741</v>
      </c>
      <c r="E228" s="6" t="s">
        <v>420</v>
      </c>
      <c r="F228" s="6" t="s">
        <v>2379</v>
      </c>
      <c r="G228" s="6" t="s">
        <v>82</v>
      </c>
      <c r="H228" s="6" t="s">
        <v>4995</v>
      </c>
      <c r="I228" s="22">
        <v>425000</v>
      </c>
      <c r="J228" s="22">
        <v>470000</v>
      </c>
      <c r="K228" s="22">
        <v>510000</v>
      </c>
      <c r="L228" s="22">
        <v>638000</v>
      </c>
      <c r="M228" s="22">
        <v>560000</v>
      </c>
      <c r="N228" s="22">
        <v>480000</v>
      </c>
      <c r="O228" s="23">
        <v>14</v>
      </c>
      <c r="P228" s="23">
        <v>14</v>
      </c>
      <c r="Q228" s="23">
        <v>20</v>
      </c>
      <c r="R228" s="22">
        <v>460</v>
      </c>
      <c r="S228" s="22">
        <v>420</v>
      </c>
      <c r="T228" s="24">
        <v>1.7</v>
      </c>
      <c r="U228" s="24">
        <v>-0.50000000000000022</v>
      </c>
      <c r="V228" s="24">
        <v>2.2000000000000002</v>
      </c>
      <c r="W228" s="24">
        <v>2.6</v>
      </c>
      <c r="X228" s="25">
        <v>5.6282352941176471E-2</v>
      </c>
      <c r="Y228" s="24">
        <v>3</v>
      </c>
      <c r="Z228" s="24">
        <v>-0.89999999999999991</v>
      </c>
      <c r="AA228" s="24">
        <v>3.9</v>
      </c>
      <c r="AB228" s="24">
        <v>2.8</v>
      </c>
      <c r="AC228" s="26">
        <v>0.27958766896819992</v>
      </c>
      <c r="AD228" s="24">
        <v>4.9675902722192706</v>
      </c>
      <c r="AE228" s="6">
        <v>16</v>
      </c>
      <c r="AF228" s="6">
        <v>18</v>
      </c>
      <c r="AG228" s="6">
        <v>18</v>
      </c>
      <c r="AH228" s="27">
        <v>0.81987577639751552</v>
      </c>
      <c r="AI228" s="28">
        <v>535000</v>
      </c>
      <c r="AJ228" s="28">
        <v>456688</v>
      </c>
      <c r="AK228" s="28">
        <v>400000</v>
      </c>
      <c r="AL228" s="29">
        <v>0.17147812073012647</v>
      </c>
      <c r="AM228" s="29">
        <v>0.33750000000000002</v>
      </c>
      <c r="AN228" s="6">
        <v>2</v>
      </c>
      <c r="AO228" s="27">
        <v>-0.20000000000000018</v>
      </c>
      <c r="AP228" s="6">
        <v>2.2000000000000002</v>
      </c>
      <c r="AQ228" s="28">
        <v>510</v>
      </c>
      <c r="AR228" s="28">
        <v>470</v>
      </c>
      <c r="AS228" s="25">
        <v>8.5106382978723402E-2</v>
      </c>
      <c r="AT228" s="30">
        <v>1645.2800000000002</v>
      </c>
      <c r="AU228" s="24">
        <v>0.72489999999999999</v>
      </c>
      <c r="AV228" s="24">
        <v>0.27510000000000001</v>
      </c>
      <c r="AW228" s="24">
        <v>0.87919999999999998</v>
      </c>
      <c r="AX228" s="24">
        <v>4.3900000000000002E-2</v>
      </c>
      <c r="AY228" s="24">
        <v>0.29930000000000001</v>
      </c>
      <c r="AZ228" s="24">
        <v>0.39910000000000001</v>
      </c>
      <c r="BA228" s="24">
        <v>0.27960000000000002</v>
      </c>
      <c r="BB228" s="31">
        <v>3.5</v>
      </c>
      <c r="BC228" s="23">
        <v>9</v>
      </c>
      <c r="BD228" s="32" t="s">
        <v>3810</v>
      </c>
      <c r="BE228" s="33">
        <v>138.659988029245</v>
      </c>
      <c r="BF228" s="33">
        <v>-34.8471443106545</v>
      </c>
      <c r="BG228" s="34">
        <f t="shared" si="36"/>
        <v>88</v>
      </c>
      <c r="BH228" s="34">
        <f t="shared" si="37"/>
        <v>84</v>
      </c>
      <c r="BI228" s="34">
        <f t="shared" si="38"/>
        <v>100</v>
      </c>
      <c r="BJ228" s="34">
        <f t="shared" si="39"/>
        <v>86</v>
      </c>
      <c r="BK228" s="34">
        <f t="shared" si="40"/>
        <v>100</v>
      </c>
      <c r="BL228" s="34">
        <f t="shared" si="41"/>
        <v>56</v>
      </c>
      <c r="BM228" s="35">
        <f t="shared" si="42"/>
        <v>100</v>
      </c>
      <c r="BN228" s="34">
        <f t="shared" si="43"/>
        <v>100</v>
      </c>
      <c r="BO228" s="35">
        <f t="shared" si="44"/>
        <v>80</v>
      </c>
      <c r="BP228" s="35">
        <f t="shared" si="45"/>
        <v>67</v>
      </c>
      <c r="BQ228" s="35">
        <f t="shared" si="46"/>
        <v>35</v>
      </c>
      <c r="BR228" s="35">
        <f t="shared" si="47"/>
        <v>64</v>
      </c>
    </row>
    <row r="229" spans="2:70" x14ac:dyDescent="0.3">
      <c r="B229" s="6" t="s">
        <v>681</v>
      </c>
      <c r="C229" s="6">
        <v>501021014</v>
      </c>
      <c r="D229" s="6" t="s">
        <v>394</v>
      </c>
      <c r="E229" s="6" t="s">
        <v>394</v>
      </c>
      <c r="F229" s="6" t="s">
        <v>2696</v>
      </c>
      <c r="G229" s="6" t="s">
        <v>93</v>
      </c>
      <c r="H229" s="6" t="s">
        <v>4995</v>
      </c>
      <c r="I229" s="22">
        <v>385000</v>
      </c>
      <c r="J229" s="22">
        <v>385000</v>
      </c>
      <c r="K229" s="22">
        <v>320000</v>
      </c>
      <c r="L229" s="22">
        <v>510000</v>
      </c>
      <c r="M229" s="22">
        <v>295000</v>
      </c>
      <c r="N229" s="22">
        <v>265000</v>
      </c>
      <c r="O229" s="23">
        <v>19</v>
      </c>
      <c r="P229" s="23">
        <v>19</v>
      </c>
      <c r="Q229" s="23">
        <v>78</v>
      </c>
      <c r="R229" s="22">
        <v>350</v>
      </c>
      <c r="S229" s="22">
        <v>370</v>
      </c>
      <c r="T229" s="24">
        <v>3</v>
      </c>
      <c r="U229" s="24">
        <v>-0.5</v>
      </c>
      <c r="V229" s="24">
        <v>3.5</v>
      </c>
      <c r="W229" s="24">
        <v>4.7</v>
      </c>
      <c r="X229" s="25">
        <v>4.7272727272727272E-2</v>
      </c>
      <c r="Y229" s="24">
        <v>0.5</v>
      </c>
      <c r="Z229" s="24">
        <v>-0.19999999999999996</v>
      </c>
      <c r="AA229" s="24">
        <v>0.7</v>
      </c>
      <c r="AB229" s="24">
        <v>1.6</v>
      </c>
      <c r="AC229" s="26">
        <v>0.20861148197596793</v>
      </c>
      <c r="AD229" s="24">
        <v>4.412935195645475</v>
      </c>
      <c r="AE229" s="6">
        <v>31</v>
      </c>
      <c r="AF229" s="6">
        <v>57</v>
      </c>
      <c r="AG229" s="6">
        <v>46</v>
      </c>
      <c r="AH229" s="27">
        <v>1.2842809364548495</v>
      </c>
      <c r="AI229" s="28">
        <v>467000</v>
      </c>
      <c r="AJ229" s="28">
        <v>355000</v>
      </c>
      <c r="AK229" s="28">
        <v>335000</v>
      </c>
      <c r="AL229" s="29">
        <v>0.3154929577464789</v>
      </c>
      <c r="AM229" s="29">
        <v>0.39402985074626867</v>
      </c>
      <c r="AN229" s="6">
        <v>2.7</v>
      </c>
      <c r="AO229" s="27">
        <v>-0.89999999999999991</v>
      </c>
      <c r="AP229" s="6">
        <v>3.6</v>
      </c>
      <c r="AQ229" s="28">
        <v>530</v>
      </c>
      <c r="AR229" s="28">
        <v>470</v>
      </c>
      <c r="AS229" s="25">
        <v>0.1276595744680851</v>
      </c>
      <c r="AT229" s="30">
        <v>1677.7600000000002</v>
      </c>
      <c r="AU229" s="24">
        <v>0.73250000000000004</v>
      </c>
      <c r="AV229" s="24">
        <v>0.26750000000000002</v>
      </c>
      <c r="AW229" s="24">
        <v>0.94630000000000003</v>
      </c>
      <c r="AX229" s="24">
        <v>3.3099999999999997E-2</v>
      </c>
      <c r="AY229" s="24">
        <v>0.37780000000000002</v>
      </c>
      <c r="AZ229" s="24">
        <v>0.34439999999999998</v>
      </c>
      <c r="BA229" s="24">
        <v>0.2341</v>
      </c>
      <c r="BB229" s="31">
        <v>1</v>
      </c>
      <c r="BC229" s="23">
        <v>134</v>
      </c>
      <c r="BD229" s="32" t="s">
        <v>3116</v>
      </c>
      <c r="BE229" s="33">
        <v>115.916057657802</v>
      </c>
      <c r="BF229" s="33">
        <v>-33.153980826735904</v>
      </c>
      <c r="BG229" s="34">
        <f t="shared" si="36"/>
        <v>67</v>
      </c>
      <c r="BH229" s="34">
        <f t="shared" si="37"/>
        <v>72</v>
      </c>
      <c r="BI229" s="34">
        <f t="shared" si="38"/>
        <v>100</v>
      </c>
      <c r="BJ229" s="34">
        <f t="shared" si="39"/>
        <v>100</v>
      </c>
      <c r="BK229" s="34">
        <f t="shared" si="40"/>
        <v>80</v>
      </c>
      <c r="BL229" s="34">
        <f t="shared" si="41"/>
        <v>73</v>
      </c>
      <c r="BM229" s="35">
        <f t="shared" si="42"/>
        <v>100</v>
      </c>
      <c r="BN229" s="34">
        <f t="shared" si="43"/>
        <v>100</v>
      </c>
      <c r="BO229" s="35">
        <f t="shared" si="44"/>
        <v>100</v>
      </c>
      <c r="BP229" s="35">
        <f t="shared" si="45"/>
        <v>100</v>
      </c>
      <c r="BQ229" s="35">
        <f t="shared" si="46"/>
        <v>10</v>
      </c>
      <c r="BR229" s="35">
        <f t="shared" si="47"/>
        <v>64</v>
      </c>
    </row>
    <row r="230" spans="2:70" x14ac:dyDescent="0.3">
      <c r="B230" s="6" t="s">
        <v>655</v>
      </c>
      <c r="C230" s="6">
        <v>503021038</v>
      </c>
      <c r="D230" s="6" t="s">
        <v>136</v>
      </c>
      <c r="E230" s="6" t="s">
        <v>137</v>
      </c>
      <c r="F230" s="6" t="s">
        <v>2720</v>
      </c>
      <c r="G230" s="6" t="s">
        <v>93</v>
      </c>
      <c r="H230" s="6" t="s">
        <v>4995</v>
      </c>
      <c r="I230" s="22">
        <v>662500</v>
      </c>
      <c r="J230" s="22">
        <v>649000</v>
      </c>
      <c r="K230" s="22">
        <v>649000</v>
      </c>
      <c r="L230" s="22">
        <v>760000</v>
      </c>
      <c r="M230" s="22">
        <v>700000</v>
      </c>
      <c r="N230" s="22">
        <v>678000</v>
      </c>
      <c r="O230" s="23">
        <v>31</v>
      </c>
      <c r="P230" s="23">
        <v>28</v>
      </c>
      <c r="Q230" s="23">
        <v>38</v>
      </c>
      <c r="R230" s="22">
        <v>670</v>
      </c>
      <c r="S230" s="22">
        <v>640</v>
      </c>
      <c r="T230" s="24">
        <v>3.1</v>
      </c>
      <c r="U230" s="24">
        <v>-0.10000000000000009</v>
      </c>
      <c r="V230" s="24">
        <v>3.2</v>
      </c>
      <c r="W230" s="24">
        <v>2.2999999999999998</v>
      </c>
      <c r="X230" s="25">
        <v>5.2588679245283015E-2</v>
      </c>
      <c r="Y230" s="24">
        <v>3.3</v>
      </c>
      <c r="Z230" s="24">
        <v>-1.5</v>
      </c>
      <c r="AA230" s="24">
        <v>4.8</v>
      </c>
      <c r="AB230" s="24">
        <v>6.4</v>
      </c>
      <c r="AC230" s="26">
        <v>0.22728506296135476</v>
      </c>
      <c r="AD230" s="24">
        <v>4.3219389842680123</v>
      </c>
      <c r="AE230" s="6">
        <v>608</v>
      </c>
      <c r="AF230" s="6">
        <v>715</v>
      </c>
      <c r="AG230" s="6">
        <v>643</v>
      </c>
      <c r="AH230" s="27">
        <v>3.7113402061855671</v>
      </c>
      <c r="AI230" s="28">
        <v>545000</v>
      </c>
      <c r="AJ230" s="28">
        <v>475000</v>
      </c>
      <c r="AK230" s="28">
        <v>445000</v>
      </c>
      <c r="AL230" s="29">
        <v>0.14736842105263157</v>
      </c>
      <c r="AM230" s="29">
        <v>0.2247191011235955</v>
      </c>
      <c r="AN230" s="6">
        <v>3.1</v>
      </c>
      <c r="AO230" s="27">
        <v>-0.19999999999999973</v>
      </c>
      <c r="AP230" s="6">
        <v>3.3</v>
      </c>
      <c r="AQ230" s="28">
        <v>650</v>
      </c>
      <c r="AR230" s="28">
        <v>600</v>
      </c>
      <c r="AS230" s="25">
        <v>8.3333333333333329E-2</v>
      </c>
      <c r="AT230" s="30">
        <v>2947.84</v>
      </c>
      <c r="AU230" s="24">
        <v>0.68059999999999998</v>
      </c>
      <c r="AV230" s="24">
        <v>0.31940000000000002</v>
      </c>
      <c r="AW230" s="24">
        <v>0.64319999999999999</v>
      </c>
      <c r="AX230" s="24">
        <v>0.23710000000000001</v>
      </c>
      <c r="AY230" s="24">
        <v>0.2712</v>
      </c>
      <c r="AZ230" s="24">
        <v>0.38</v>
      </c>
      <c r="BA230" s="24">
        <v>0.32069999999999999</v>
      </c>
      <c r="BB230" s="31">
        <v>10</v>
      </c>
      <c r="BC230" s="23">
        <v>3</v>
      </c>
      <c r="BD230" s="32" t="s">
        <v>3096</v>
      </c>
      <c r="BE230" s="33">
        <v>115.838864988474</v>
      </c>
      <c r="BF230" s="33">
        <v>-31.926989167791799</v>
      </c>
      <c r="BG230" s="34">
        <f t="shared" si="36"/>
        <v>65</v>
      </c>
      <c r="BH230" s="34">
        <f t="shared" si="37"/>
        <v>65</v>
      </c>
      <c r="BI230" s="34">
        <f t="shared" si="38"/>
        <v>79</v>
      </c>
      <c r="BJ230" s="34">
        <f t="shared" si="39"/>
        <v>74</v>
      </c>
      <c r="BK230" s="34">
        <f t="shared" si="40"/>
        <v>100</v>
      </c>
      <c r="BL230" s="34">
        <f t="shared" si="41"/>
        <v>50</v>
      </c>
      <c r="BM230" s="35">
        <f t="shared" si="42"/>
        <v>100</v>
      </c>
      <c r="BN230" s="34">
        <f t="shared" si="43"/>
        <v>100</v>
      </c>
      <c r="BO230" s="35">
        <f t="shared" si="44"/>
        <v>100</v>
      </c>
      <c r="BP230" s="35">
        <f t="shared" si="45"/>
        <v>62</v>
      </c>
      <c r="BQ230" s="35">
        <f t="shared" si="46"/>
        <v>100</v>
      </c>
      <c r="BR230" s="35">
        <f t="shared" si="47"/>
        <v>64</v>
      </c>
    </row>
    <row r="231" spans="2:70" x14ac:dyDescent="0.3">
      <c r="B231" s="6" t="s">
        <v>1143</v>
      </c>
      <c r="C231" s="6">
        <v>503021039</v>
      </c>
      <c r="D231" s="6" t="s">
        <v>136</v>
      </c>
      <c r="E231" s="6" t="s">
        <v>137</v>
      </c>
      <c r="F231" s="6" t="s">
        <v>2720</v>
      </c>
      <c r="G231" s="6" t="s">
        <v>93</v>
      </c>
      <c r="H231" s="6" t="s">
        <v>4995</v>
      </c>
      <c r="I231" s="22">
        <v>519400</v>
      </c>
      <c r="J231" s="22">
        <v>503500</v>
      </c>
      <c r="K231" s="22">
        <v>448050</v>
      </c>
      <c r="L231" s="22">
        <v>555000</v>
      </c>
      <c r="M231" s="22">
        <v>517000</v>
      </c>
      <c r="N231" s="22">
        <v>470000</v>
      </c>
      <c r="O231" s="23">
        <v>23</v>
      </c>
      <c r="P231" s="23">
        <v>22</v>
      </c>
      <c r="Q231" s="23">
        <v>35</v>
      </c>
      <c r="R231" s="22">
        <v>575</v>
      </c>
      <c r="S231" s="22">
        <v>500</v>
      </c>
      <c r="T231" s="24">
        <v>3</v>
      </c>
      <c r="U231" s="24">
        <v>-0.39999999999999991</v>
      </c>
      <c r="V231" s="24">
        <v>3.4</v>
      </c>
      <c r="W231" s="24">
        <v>3.9</v>
      </c>
      <c r="X231" s="25">
        <v>5.7566422795533305E-2</v>
      </c>
      <c r="Y231" s="24">
        <v>3.5</v>
      </c>
      <c r="Z231" s="24">
        <v>-1.4000000000000004</v>
      </c>
      <c r="AA231" s="24">
        <v>4.9000000000000004</v>
      </c>
      <c r="AB231" s="24">
        <v>5.2</v>
      </c>
      <c r="AC231" s="26">
        <v>0.24694221122792551</v>
      </c>
      <c r="AD231" s="24">
        <v>4.2896917896917897</v>
      </c>
      <c r="AE231" s="6">
        <v>608</v>
      </c>
      <c r="AF231" s="6">
        <v>715</v>
      </c>
      <c r="AG231" s="6">
        <v>643</v>
      </c>
      <c r="AH231" s="27">
        <v>3.7113402061855671</v>
      </c>
      <c r="AI231" s="28">
        <v>545000</v>
      </c>
      <c r="AJ231" s="28">
        <v>475000</v>
      </c>
      <c r="AK231" s="28">
        <v>445000</v>
      </c>
      <c r="AL231" s="29">
        <v>0.14736842105263157</v>
      </c>
      <c r="AM231" s="29">
        <v>0.2247191011235955</v>
      </c>
      <c r="AN231" s="6">
        <v>3.1</v>
      </c>
      <c r="AO231" s="27">
        <v>-0.19999999999999973</v>
      </c>
      <c r="AP231" s="6">
        <v>3.3</v>
      </c>
      <c r="AQ231" s="28">
        <v>650</v>
      </c>
      <c r="AR231" s="28">
        <v>600</v>
      </c>
      <c r="AS231" s="25">
        <v>8.3333333333333329E-2</v>
      </c>
      <c r="AT231" s="30">
        <v>2328.48</v>
      </c>
      <c r="AU231" s="24">
        <v>0.60340000000000005</v>
      </c>
      <c r="AV231" s="24">
        <v>0.39660000000000001</v>
      </c>
      <c r="AW231" s="24">
        <v>0.5474</v>
      </c>
      <c r="AX231" s="24">
        <v>0.18590000000000001</v>
      </c>
      <c r="AY231" s="24">
        <v>0.28699999999999998</v>
      </c>
      <c r="AZ231" s="24">
        <v>0.3306</v>
      </c>
      <c r="BA231" s="24">
        <v>0.3574</v>
      </c>
      <c r="BB231" s="31">
        <v>10</v>
      </c>
      <c r="BC231" s="23">
        <v>4</v>
      </c>
      <c r="BD231" s="32" t="s">
        <v>3493</v>
      </c>
      <c r="BE231" s="33">
        <v>115.876983000339</v>
      </c>
      <c r="BF231" s="33">
        <v>-31.924672711380499</v>
      </c>
      <c r="BG231" s="34">
        <f t="shared" si="36"/>
        <v>67</v>
      </c>
      <c r="BH231" s="34">
        <f t="shared" si="37"/>
        <v>65</v>
      </c>
      <c r="BI231" s="34">
        <f t="shared" si="38"/>
        <v>79</v>
      </c>
      <c r="BJ231" s="34">
        <f t="shared" si="39"/>
        <v>74</v>
      </c>
      <c r="BK231" s="34">
        <f t="shared" si="40"/>
        <v>100</v>
      </c>
      <c r="BL231" s="34">
        <f t="shared" si="41"/>
        <v>53</v>
      </c>
      <c r="BM231" s="35">
        <f t="shared" si="42"/>
        <v>100</v>
      </c>
      <c r="BN231" s="34">
        <f t="shared" si="43"/>
        <v>100</v>
      </c>
      <c r="BO231" s="35">
        <f t="shared" si="44"/>
        <v>100</v>
      </c>
      <c r="BP231" s="35">
        <f t="shared" si="45"/>
        <v>59</v>
      </c>
      <c r="BQ231" s="35">
        <f t="shared" si="46"/>
        <v>100</v>
      </c>
      <c r="BR231" s="35">
        <f t="shared" si="47"/>
        <v>64</v>
      </c>
    </row>
    <row r="232" spans="2:70" x14ac:dyDescent="0.3">
      <c r="B232" s="6" t="s">
        <v>1184</v>
      </c>
      <c r="C232" s="6">
        <v>504011044</v>
      </c>
      <c r="D232" s="6" t="s">
        <v>988</v>
      </c>
      <c r="E232" s="6" t="s">
        <v>492</v>
      </c>
      <c r="F232" s="6" t="s">
        <v>2720</v>
      </c>
      <c r="G232" s="6" t="s">
        <v>93</v>
      </c>
      <c r="H232" s="6" t="s">
        <v>4995</v>
      </c>
      <c r="I232" s="22">
        <v>555000</v>
      </c>
      <c r="J232" s="22">
        <v>500000</v>
      </c>
      <c r="K232" s="22">
        <v>400000</v>
      </c>
      <c r="L232" s="22">
        <v>585000</v>
      </c>
      <c r="M232" s="22">
        <v>570000</v>
      </c>
      <c r="N232" s="22">
        <v>480000</v>
      </c>
      <c r="O232" s="23">
        <v>32</v>
      </c>
      <c r="P232" s="23">
        <v>35</v>
      </c>
      <c r="Q232" s="23">
        <v>43</v>
      </c>
      <c r="R232" s="22">
        <v>600</v>
      </c>
      <c r="S232" s="22">
        <v>550</v>
      </c>
      <c r="T232" s="24">
        <v>3.3</v>
      </c>
      <c r="U232" s="24">
        <v>-0.20000000000000018</v>
      </c>
      <c r="V232" s="24">
        <v>3.5</v>
      </c>
      <c r="W232" s="24">
        <v>3.3</v>
      </c>
      <c r="X232" s="25">
        <v>5.6216216216216218E-2</v>
      </c>
      <c r="Y232" s="24">
        <v>1.3</v>
      </c>
      <c r="Z232" s="24">
        <v>-0.5</v>
      </c>
      <c r="AA232" s="24">
        <v>1.8</v>
      </c>
      <c r="AB232" s="24">
        <v>1.8</v>
      </c>
      <c r="AC232" s="26">
        <v>0.30823606772973861</v>
      </c>
      <c r="AD232" s="24">
        <v>5.4830454355770808</v>
      </c>
      <c r="AE232" s="6">
        <v>58</v>
      </c>
      <c r="AF232" s="6">
        <v>79</v>
      </c>
      <c r="AG232" s="6">
        <v>73</v>
      </c>
      <c r="AH232" s="27">
        <v>1.1221719457013575</v>
      </c>
      <c r="AI232" s="28">
        <v>580000</v>
      </c>
      <c r="AJ232" s="28">
        <v>466920</v>
      </c>
      <c r="AK232" s="28">
        <v>405000</v>
      </c>
      <c r="AL232" s="29">
        <v>0.24218281504326222</v>
      </c>
      <c r="AM232" s="29">
        <v>0.43209876543209874</v>
      </c>
      <c r="AN232" s="6">
        <v>2.9</v>
      </c>
      <c r="AO232" s="27">
        <v>-0.60000000000000009</v>
      </c>
      <c r="AP232" s="6">
        <v>3.5</v>
      </c>
      <c r="AQ232" s="28">
        <v>550</v>
      </c>
      <c r="AR232" s="28">
        <v>500</v>
      </c>
      <c r="AS232" s="25">
        <v>0.1</v>
      </c>
      <c r="AT232" s="30">
        <v>1946.5600000000002</v>
      </c>
      <c r="AU232" s="24">
        <v>0.66369999999999996</v>
      </c>
      <c r="AV232" s="24">
        <v>0.33629999999999999</v>
      </c>
      <c r="AW232" s="24">
        <v>0.78539999999999999</v>
      </c>
      <c r="AX232" s="24">
        <v>0.1671</v>
      </c>
      <c r="AY232" s="24">
        <v>0.29830000000000001</v>
      </c>
      <c r="AZ232" s="24">
        <v>0.4022</v>
      </c>
      <c r="BA232" s="24">
        <v>0.27239999999999998</v>
      </c>
      <c r="BB232" s="31">
        <v>6</v>
      </c>
      <c r="BC232" s="23">
        <v>10</v>
      </c>
      <c r="BD232" s="32" t="s">
        <v>3533</v>
      </c>
      <c r="BE232" s="33">
        <v>115.94500333428</v>
      </c>
      <c r="BF232" s="33">
        <v>-31.905721461935499</v>
      </c>
      <c r="BG232" s="34">
        <f t="shared" si="36"/>
        <v>62</v>
      </c>
      <c r="BH232" s="34">
        <f t="shared" si="37"/>
        <v>69</v>
      </c>
      <c r="BI232" s="34">
        <f t="shared" si="38"/>
        <v>100</v>
      </c>
      <c r="BJ232" s="34">
        <f t="shared" si="39"/>
        <v>100</v>
      </c>
      <c r="BK232" s="34">
        <f t="shared" si="40"/>
        <v>100</v>
      </c>
      <c r="BL232" s="34">
        <f t="shared" si="41"/>
        <v>56</v>
      </c>
      <c r="BM232" s="35">
        <f t="shared" si="42"/>
        <v>100</v>
      </c>
      <c r="BN232" s="34">
        <f t="shared" si="43"/>
        <v>95</v>
      </c>
      <c r="BO232" s="35">
        <f t="shared" si="44"/>
        <v>62</v>
      </c>
      <c r="BP232" s="35">
        <f t="shared" si="45"/>
        <v>95</v>
      </c>
      <c r="BQ232" s="35">
        <f t="shared" si="46"/>
        <v>60</v>
      </c>
      <c r="BR232" s="35">
        <f t="shared" si="47"/>
        <v>64</v>
      </c>
    </row>
    <row r="233" spans="2:70" x14ac:dyDescent="0.3">
      <c r="B233" s="6" t="s">
        <v>1173</v>
      </c>
      <c r="C233" s="6">
        <v>505011074</v>
      </c>
      <c r="D233" s="6" t="s">
        <v>242</v>
      </c>
      <c r="E233" s="6" t="s">
        <v>243</v>
      </c>
      <c r="F233" s="6" t="s">
        <v>2720</v>
      </c>
      <c r="G233" s="6" t="s">
        <v>93</v>
      </c>
      <c r="H233" s="6" t="s">
        <v>4995</v>
      </c>
      <c r="I233" s="22">
        <v>550000</v>
      </c>
      <c r="J233" s="22">
        <v>699000</v>
      </c>
      <c r="K233" s="22">
        <v>500000</v>
      </c>
      <c r="L233" s="22">
        <v>680000</v>
      </c>
      <c r="M233" s="22">
        <v>655000</v>
      </c>
      <c r="N233" s="22">
        <v>573000</v>
      </c>
      <c r="O233" s="23">
        <v>11</v>
      </c>
      <c r="P233" s="23">
        <v>11</v>
      </c>
      <c r="Q233" s="23">
        <v>48</v>
      </c>
      <c r="R233" s="22">
        <v>560</v>
      </c>
      <c r="S233" s="22">
        <v>590</v>
      </c>
      <c r="T233" s="24">
        <v>3.7</v>
      </c>
      <c r="U233" s="24">
        <v>-0.59999999999999964</v>
      </c>
      <c r="V233" s="24">
        <v>4.3</v>
      </c>
      <c r="W233" s="24">
        <v>4.9000000000000004</v>
      </c>
      <c r="X233" s="25">
        <v>5.2945454545454546E-2</v>
      </c>
      <c r="Y233" s="24">
        <v>1.1000000000000001</v>
      </c>
      <c r="Z233" s="24">
        <v>-0.39999999999999991</v>
      </c>
      <c r="AA233" s="24">
        <v>1.5</v>
      </c>
      <c r="AB233" s="24">
        <v>1.5</v>
      </c>
      <c r="AC233" s="26">
        <v>0.25906735751295334</v>
      </c>
      <c r="AD233" s="24">
        <v>4.893099128850424</v>
      </c>
      <c r="AE233" s="6">
        <v>46</v>
      </c>
      <c r="AF233" s="6">
        <v>48</v>
      </c>
      <c r="AG233" s="6">
        <v>40</v>
      </c>
      <c r="AH233" s="27">
        <v>1.2269326683291772</v>
      </c>
      <c r="AI233" s="28">
        <v>667000</v>
      </c>
      <c r="AJ233" s="28">
        <v>535000</v>
      </c>
      <c r="AK233" s="28">
        <v>480000</v>
      </c>
      <c r="AL233" s="29">
        <v>0.24672897196261681</v>
      </c>
      <c r="AM233" s="29">
        <v>0.38958333333333334</v>
      </c>
      <c r="AN233" s="6">
        <v>3.4</v>
      </c>
      <c r="AO233" s="27">
        <v>-0.69999999999999973</v>
      </c>
      <c r="AP233" s="6">
        <v>4.0999999999999996</v>
      </c>
      <c r="AQ233" s="28">
        <v>600</v>
      </c>
      <c r="AR233" s="28">
        <v>550</v>
      </c>
      <c r="AS233" s="25">
        <v>9.0909090909090912E-2</v>
      </c>
      <c r="AT233" s="30">
        <v>2161.6000000000004</v>
      </c>
      <c r="AU233" s="24">
        <v>0.75570000000000004</v>
      </c>
      <c r="AV233" s="24">
        <v>0.24429999999999999</v>
      </c>
      <c r="AW233" s="24">
        <v>0.90039999999999998</v>
      </c>
      <c r="AX233" s="24">
        <v>9.7299999999999998E-2</v>
      </c>
      <c r="AY233" s="24">
        <v>0.30640000000000001</v>
      </c>
      <c r="AZ233" s="24">
        <v>0.47549999999999998</v>
      </c>
      <c r="BA233" s="24">
        <v>0.20200000000000001</v>
      </c>
      <c r="BB233" s="31">
        <v>5</v>
      </c>
      <c r="BC233" s="23">
        <v>23</v>
      </c>
      <c r="BD233" s="32" t="s">
        <v>3522</v>
      </c>
      <c r="BE233" s="33">
        <v>115.75403452301801</v>
      </c>
      <c r="BF233" s="33">
        <v>-31.7568571118452</v>
      </c>
      <c r="BG233" s="34">
        <f t="shared" si="36"/>
        <v>55</v>
      </c>
      <c r="BH233" s="34">
        <f t="shared" si="37"/>
        <v>60</v>
      </c>
      <c r="BI233" s="34">
        <f t="shared" si="38"/>
        <v>100</v>
      </c>
      <c r="BJ233" s="34">
        <f t="shared" si="39"/>
        <v>100</v>
      </c>
      <c r="BK233" s="34">
        <f t="shared" si="40"/>
        <v>100</v>
      </c>
      <c r="BL233" s="34">
        <f t="shared" si="41"/>
        <v>57</v>
      </c>
      <c r="BM233" s="35">
        <f t="shared" si="42"/>
        <v>100</v>
      </c>
      <c r="BN233" s="34">
        <f t="shared" si="43"/>
        <v>100</v>
      </c>
      <c r="BO233" s="35">
        <f t="shared" si="44"/>
        <v>94</v>
      </c>
      <c r="BP233" s="35">
        <f t="shared" si="45"/>
        <v>98</v>
      </c>
      <c r="BQ233" s="35">
        <f t="shared" si="46"/>
        <v>50</v>
      </c>
      <c r="BR233" s="35">
        <f t="shared" si="47"/>
        <v>64</v>
      </c>
    </row>
    <row r="234" spans="2:70" x14ac:dyDescent="0.3">
      <c r="B234" s="6" t="s">
        <v>1381</v>
      </c>
      <c r="C234" s="6">
        <v>505031104</v>
      </c>
      <c r="D234" s="6" t="s">
        <v>538</v>
      </c>
      <c r="E234" s="6" t="s">
        <v>243</v>
      </c>
      <c r="F234" s="6" t="s">
        <v>2720</v>
      </c>
      <c r="G234" s="6" t="s">
        <v>93</v>
      </c>
      <c r="H234" s="6" t="s">
        <v>4995</v>
      </c>
      <c r="I234" s="22">
        <v>300000</v>
      </c>
      <c r="J234" s="22">
        <v>458888</v>
      </c>
      <c r="K234" s="22">
        <v>425000</v>
      </c>
      <c r="L234" s="22">
        <v>630000</v>
      </c>
      <c r="M234" s="22">
        <v>630000</v>
      </c>
      <c r="N234" s="22">
        <v>499000</v>
      </c>
      <c r="O234" s="23">
        <v>15</v>
      </c>
      <c r="P234" s="23">
        <v>15</v>
      </c>
      <c r="Q234" s="23">
        <v>29</v>
      </c>
      <c r="R234" s="22">
        <v>540</v>
      </c>
      <c r="S234" s="22">
        <v>440</v>
      </c>
      <c r="T234" s="24">
        <v>2.5</v>
      </c>
      <c r="U234" s="24">
        <v>-0.20000000000000018</v>
      </c>
      <c r="V234" s="24">
        <v>2.7</v>
      </c>
      <c r="W234" s="24">
        <v>3.2</v>
      </c>
      <c r="X234" s="25">
        <v>9.3600000000000003E-2</v>
      </c>
      <c r="Y234" s="24">
        <v>0.7</v>
      </c>
      <c r="Z234" s="24">
        <v>0</v>
      </c>
      <c r="AA234" s="24">
        <v>0.7</v>
      </c>
      <c r="AB234" s="24">
        <v>0.5</v>
      </c>
      <c r="AC234" s="26">
        <v>0.31450936538999158</v>
      </c>
      <c r="AD234" s="24">
        <v>3.3601427926281149</v>
      </c>
      <c r="AE234" s="6">
        <v>21</v>
      </c>
      <c r="AF234" s="6">
        <v>30</v>
      </c>
      <c r="AG234" s="6">
        <v>40</v>
      </c>
      <c r="AH234" s="27">
        <v>1.0871080139372822</v>
      </c>
      <c r="AI234" s="28">
        <v>615000</v>
      </c>
      <c r="AJ234" s="28">
        <v>482000</v>
      </c>
      <c r="AK234" s="28">
        <v>410000</v>
      </c>
      <c r="AL234" s="29">
        <v>0.27593360995850624</v>
      </c>
      <c r="AM234" s="29">
        <v>0.5</v>
      </c>
      <c r="AN234" s="6">
        <v>2.2999999999999998</v>
      </c>
      <c r="AO234" s="27">
        <v>-0.90000000000000036</v>
      </c>
      <c r="AP234" s="6">
        <v>3.2</v>
      </c>
      <c r="AQ234" s="28">
        <v>580</v>
      </c>
      <c r="AR234" s="28">
        <v>525</v>
      </c>
      <c r="AS234" s="25">
        <v>0.10476190476190476</v>
      </c>
      <c r="AT234" s="30">
        <v>1716.9600000000003</v>
      </c>
      <c r="AU234" s="24">
        <v>0.75970000000000004</v>
      </c>
      <c r="AV234" s="24">
        <v>0.24030000000000001</v>
      </c>
      <c r="AW234" s="24">
        <v>0.90459999999999996</v>
      </c>
      <c r="AX234" s="24">
        <v>0.09</v>
      </c>
      <c r="AY234" s="24">
        <v>0.3322</v>
      </c>
      <c r="AZ234" s="24">
        <v>0.44679999999999997</v>
      </c>
      <c r="BA234" s="24">
        <v>0.19420000000000001</v>
      </c>
      <c r="BB234" s="31">
        <v>2</v>
      </c>
      <c r="BC234" s="23">
        <v>14</v>
      </c>
      <c r="BD234" s="32" t="s">
        <v>3710</v>
      </c>
      <c r="BE234" s="33">
        <v>115.837329749495</v>
      </c>
      <c r="BF234" s="33">
        <v>-31.825780101624702</v>
      </c>
      <c r="BG234" s="34">
        <f t="shared" si="36"/>
        <v>75</v>
      </c>
      <c r="BH234" s="34">
        <f t="shared" si="37"/>
        <v>79</v>
      </c>
      <c r="BI234" s="34">
        <f t="shared" si="38"/>
        <v>100</v>
      </c>
      <c r="BJ234" s="34">
        <f t="shared" si="39"/>
        <v>100</v>
      </c>
      <c r="BK234" s="34">
        <f t="shared" si="40"/>
        <v>100</v>
      </c>
      <c r="BL234" s="34">
        <f t="shared" si="41"/>
        <v>63</v>
      </c>
      <c r="BM234" s="35">
        <f t="shared" si="42"/>
        <v>100</v>
      </c>
      <c r="BN234" s="34">
        <f t="shared" si="43"/>
        <v>100</v>
      </c>
      <c r="BO234" s="35">
        <f t="shared" si="44"/>
        <v>57</v>
      </c>
      <c r="BP234" s="35">
        <f t="shared" si="45"/>
        <v>100</v>
      </c>
      <c r="BQ234" s="35">
        <f t="shared" si="46"/>
        <v>20</v>
      </c>
      <c r="BR234" s="35">
        <f t="shared" si="47"/>
        <v>64</v>
      </c>
    </row>
    <row r="235" spans="2:70" x14ac:dyDescent="0.3">
      <c r="B235" s="6" t="s">
        <v>1667</v>
      </c>
      <c r="C235" s="6">
        <v>122031425</v>
      </c>
      <c r="D235" s="6" t="s">
        <v>764</v>
      </c>
      <c r="E235" s="6" t="s">
        <v>765</v>
      </c>
      <c r="F235" s="6" t="s">
        <v>2757</v>
      </c>
      <c r="G235" s="6" t="s">
        <v>77</v>
      </c>
      <c r="H235" s="6" t="s">
        <v>4995</v>
      </c>
      <c r="I235" s="22">
        <v>1190000</v>
      </c>
      <c r="J235" s="22">
        <v>960000</v>
      </c>
      <c r="K235" s="22">
        <v>736700</v>
      </c>
      <c r="L235" s="22">
        <v>725000</v>
      </c>
      <c r="M235" s="22">
        <v>725000</v>
      </c>
      <c r="N235" s="22">
        <v>686000</v>
      </c>
      <c r="O235" s="23">
        <v>21</v>
      </c>
      <c r="P235" s="23">
        <v>21</v>
      </c>
      <c r="Q235" s="23">
        <v>22</v>
      </c>
      <c r="R235" s="22">
        <v>620</v>
      </c>
      <c r="S235" s="22">
        <v>600</v>
      </c>
      <c r="T235" s="24">
        <v>0.8</v>
      </c>
      <c r="U235" s="24">
        <v>-9.9999999999999978E-2</v>
      </c>
      <c r="V235" s="24">
        <v>0.9</v>
      </c>
      <c r="W235" s="24">
        <v>0.8</v>
      </c>
      <c r="X235" s="25">
        <v>2.7092436974789916E-2</v>
      </c>
      <c r="Y235" s="24">
        <v>1.3</v>
      </c>
      <c r="Z235" s="24">
        <v>-1.3</v>
      </c>
      <c r="AA235" s="24">
        <v>2.6</v>
      </c>
      <c r="AB235" s="24">
        <v>3.4</v>
      </c>
      <c r="AC235" s="26">
        <v>0.23269080646129822</v>
      </c>
      <c r="AD235" s="24">
        <v>8.5887735635528806</v>
      </c>
      <c r="AE235" s="6">
        <v>102</v>
      </c>
      <c r="AF235" s="6">
        <v>148</v>
      </c>
      <c r="AG235" s="6">
        <v>124</v>
      </c>
      <c r="AH235" s="27">
        <v>1.2452830188679247</v>
      </c>
      <c r="AI235" s="28">
        <v>1100000</v>
      </c>
      <c r="AJ235" s="28">
        <v>1025000</v>
      </c>
      <c r="AK235" s="28">
        <v>950000</v>
      </c>
      <c r="AL235" s="29">
        <v>7.3170731707317069E-2</v>
      </c>
      <c r="AM235" s="29">
        <v>0.15789473684210525</v>
      </c>
      <c r="AN235" s="6">
        <v>2.4</v>
      </c>
      <c r="AO235" s="27">
        <v>0</v>
      </c>
      <c r="AP235" s="6">
        <v>2.4</v>
      </c>
      <c r="AQ235" s="28">
        <v>750</v>
      </c>
      <c r="AR235" s="28">
        <v>700</v>
      </c>
      <c r="AS235" s="25">
        <v>7.1428571428571425E-2</v>
      </c>
      <c r="AT235" s="30">
        <v>2664.4800000000005</v>
      </c>
      <c r="AU235" s="24">
        <v>0.78149999999999997</v>
      </c>
      <c r="AV235" s="24">
        <v>0.2185</v>
      </c>
      <c r="AW235" s="24">
        <v>0.75470000000000004</v>
      </c>
      <c r="AX235" s="24">
        <v>0.15820000000000001</v>
      </c>
      <c r="AY235" s="24">
        <v>0.36620000000000003</v>
      </c>
      <c r="AZ235" s="24">
        <v>0.40039999999999998</v>
      </c>
      <c r="BA235" s="24">
        <v>0.14069999999999999</v>
      </c>
      <c r="BB235" s="31">
        <v>8</v>
      </c>
      <c r="BC235" s="23">
        <v>16</v>
      </c>
      <c r="BD235" s="32" t="s">
        <v>3985</v>
      </c>
      <c r="BE235" s="33">
        <v>151.26647028763901</v>
      </c>
      <c r="BF235" s="33">
        <v>-33.731580117461299</v>
      </c>
      <c r="BG235" s="34">
        <f t="shared" si="36"/>
        <v>100</v>
      </c>
      <c r="BH235" s="34">
        <f t="shared" si="37"/>
        <v>77</v>
      </c>
      <c r="BI235" s="34">
        <f t="shared" si="38"/>
        <v>100</v>
      </c>
      <c r="BJ235" s="34">
        <f t="shared" si="39"/>
        <v>37</v>
      </c>
      <c r="BK235" s="34">
        <f t="shared" si="40"/>
        <v>100</v>
      </c>
      <c r="BL235" s="34">
        <f t="shared" si="41"/>
        <v>71</v>
      </c>
      <c r="BM235" s="35">
        <f t="shared" si="42"/>
        <v>41</v>
      </c>
      <c r="BN235" s="34">
        <f t="shared" si="43"/>
        <v>64</v>
      </c>
      <c r="BO235" s="35">
        <f t="shared" si="44"/>
        <v>100</v>
      </c>
      <c r="BP235" s="35">
        <f t="shared" si="45"/>
        <v>95</v>
      </c>
      <c r="BQ235" s="35">
        <f t="shared" si="46"/>
        <v>80</v>
      </c>
      <c r="BR235" s="35">
        <f t="shared" si="47"/>
        <v>64</v>
      </c>
    </row>
    <row r="236" spans="2:70" x14ac:dyDescent="0.3">
      <c r="B236" s="6" t="s">
        <v>1453</v>
      </c>
      <c r="C236" s="6">
        <v>122031427</v>
      </c>
      <c r="D236" s="6" t="s">
        <v>764</v>
      </c>
      <c r="E236" s="6" t="s">
        <v>765</v>
      </c>
      <c r="F236" s="6" t="s">
        <v>2757</v>
      </c>
      <c r="G236" s="6" t="s">
        <v>77</v>
      </c>
      <c r="H236" s="6" t="s">
        <v>4995</v>
      </c>
      <c r="I236" s="22">
        <v>1024400</v>
      </c>
      <c r="J236" s="22">
        <v>1350000</v>
      </c>
      <c r="K236" s="22">
        <v>1500000</v>
      </c>
      <c r="L236" s="22">
        <v>1360000</v>
      </c>
      <c r="M236" s="22">
        <v>1368000</v>
      </c>
      <c r="N236" s="22">
        <v>1500000</v>
      </c>
      <c r="O236" s="23">
        <v>41</v>
      </c>
      <c r="P236" s="23">
        <v>30</v>
      </c>
      <c r="Q236" s="23">
        <v>20</v>
      </c>
      <c r="R236" s="22">
        <v>660</v>
      </c>
      <c r="S236" s="22">
        <v>620</v>
      </c>
      <c r="T236" s="24">
        <v>1.1000000000000001</v>
      </c>
      <c r="U236" s="24">
        <v>0.10000000000000009</v>
      </c>
      <c r="V236" s="24">
        <v>1</v>
      </c>
      <c r="W236" s="24">
        <v>1.1000000000000001</v>
      </c>
      <c r="X236" s="25">
        <v>3.3502538071065992E-2</v>
      </c>
      <c r="Y236" s="24">
        <v>5.4</v>
      </c>
      <c r="Z236" s="24">
        <v>-1.5</v>
      </c>
      <c r="AA236" s="24">
        <v>6.9</v>
      </c>
      <c r="AB236" s="24">
        <v>6.1</v>
      </c>
      <c r="AC236" s="26">
        <v>0.21091113610798648</v>
      </c>
      <c r="AD236" s="24">
        <v>6.295377850495961</v>
      </c>
      <c r="AE236" s="6">
        <v>102</v>
      </c>
      <c r="AF236" s="6">
        <v>148</v>
      </c>
      <c r="AG236" s="6">
        <v>124</v>
      </c>
      <c r="AH236" s="27">
        <v>1.2452830188679247</v>
      </c>
      <c r="AI236" s="28">
        <v>1100000</v>
      </c>
      <c r="AJ236" s="28">
        <v>1025000</v>
      </c>
      <c r="AK236" s="28">
        <v>950000</v>
      </c>
      <c r="AL236" s="29">
        <v>7.3170731707317069E-2</v>
      </c>
      <c r="AM236" s="29">
        <v>0.15789473684210525</v>
      </c>
      <c r="AN236" s="6">
        <v>2.4</v>
      </c>
      <c r="AO236" s="27">
        <v>0</v>
      </c>
      <c r="AP236" s="6">
        <v>2.4</v>
      </c>
      <c r="AQ236" s="28">
        <v>750</v>
      </c>
      <c r="AR236" s="28">
        <v>700</v>
      </c>
      <c r="AS236" s="25">
        <v>7.1428571428571425E-2</v>
      </c>
      <c r="AT236" s="30">
        <v>3129.28</v>
      </c>
      <c r="AU236" s="24">
        <v>0.80800000000000005</v>
      </c>
      <c r="AV236" s="24">
        <v>0.192</v>
      </c>
      <c r="AW236" s="24">
        <v>0.8528</v>
      </c>
      <c r="AX236" s="24">
        <v>9.8199999999999996E-2</v>
      </c>
      <c r="AY236" s="24">
        <v>0.42020000000000002</v>
      </c>
      <c r="AZ236" s="24">
        <v>0.37519999999999998</v>
      </c>
      <c r="BA236" s="24">
        <v>0.1711</v>
      </c>
      <c r="BB236" s="31">
        <v>10</v>
      </c>
      <c r="BC236" s="23">
        <v>11</v>
      </c>
      <c r="BD236" s="32" t="s">
        <v>3775</v>
      </c>
      <c r="BE236" s="33">
        <v>151.21604796206699</v>
      </c>
      <c r="BF236" s="33">
        <v>-33.766564586759998</v>
      </c>
      <c r="BG236" s="34">
        <f t="shared" si="36"/>
        <v>98</v>
      </c>
      <c r="BH236" s="34">
        <f t="shared" si="37"/>
        <v>77</v>
      </c>
      <c r="BI236" s="34">
        <f t="shared" si="38"/>
        <v>100</v>
      </c>
      <c r="BJ236" s="34">
        <f t="shared" si="39"/>
        <v>37</v>
      </c>
      <c r="BK236" s="34">
        <f t="shared" si="40"/>
        <v>100</v>
      </c>
      <c r="BL236" s="34">
        <f t="shared" si="41"/>
        <v>82</v>
      </c>
      <c r="BM236" s="35">
        <f t="shared" si="42"/>
        <v>62</v>
      </c>
      <c r="BN236" s="34">
        <f t="shared" si="43"/>
        <v>87</v>
      </c>
      <c r="BO236" s="35">
        <f t="shared" si="44"/>
        <v>100</v>
      </c>
      <c r="BP236" s="35">
        <f t="shared" si="45"/>
        <v>27</v>
      </c>
      <c r="BQ236" s="35">
        <f t="shared" si="46"/>
        <v>100</v>
      </c>
      <c r="BR236" s="35">
        <f t="shared" si="47"/>
        <v>64</v>
      </c>
    </row>
    <row r="237" spans="2:70" x14ac:dyDescent="0.3">
      <c r="B237" s="6" t="s">
        <v>192</v>
      </c>
      <c r="C237" s="6">
        <v>124011450</v>
      </c>
      <c r="D237" s="6" t="s">
        <v>193</v>
      </c>
      <c r="E237" s="6" t="s">
        <v>194</v>
      </c>
      <c r="F237" s="6" t="s">
        <v>2757</v>
      </c>
      <c r="G237" s="6" t="s">
        <v>77</v>
      </c>
      <c r="H237" s="6" t="s">
        <v>4995</v>
      </c>
      <c r="I237" s="22">
        <v>770000</v>
      </c>
      <c r="J237" s="22">
        <v>770000</v>
      </c>
      <c r="K237" s="22">
        <v>895000</v>
      </c>
      <c r="L237" s="22">
        <v>950000</v>
      </c>
      <c r="M237" s="22">
        <v>838000</v>
      </c>
      <c r="N237" s="22">
        <v>877800</v>
      </c>
      <c r="O237" s="23">
        <v>24</v>
      </c>
      <c r="P237" s="23">
        <v>38</v>
      </c>
      <c r="Q237" s="23">
        <v>42</v>
      </c>
      <c r="R237" s="22">
        <v>460</v>
      </c>
      <c r="S237" s="22">
        <v>430</v>
      </c>
      <c r="T237" s="24">
        <v>2.2999999999999998</v>
      </c>
      <c r="U237" s="24">
        <v>-0.30000000000000027</v>
      </c>
      <c r="V237" s="24">
        <v>2.6</v>
      </c>
      <c r="W237" s="24">
        <v>1.6</v>
      </c>
      <c r="X237" s="25">
        <v>3.1064935064935066E-2</v>
      </c>
      <c r="Y237" s="24">
        <v>2.4</v>
      </c>
      <c r="Z237" s="24">
        <v>-1.5</v>
      </c>
      <c r="AA237" s="24">
        <v>3.9</v>
      </c>
      <c r="AB237" s="24">
        <v>5.8</v>
      </c>
      <c r="AC237" s="26">
        <v>0.17903848549009838</v>
      </c>
      <c r="AD237" s="24">
        <v>5.7633626182013282</v>
      </c>
      <c r="AE237" s="6">
        <v>10</v>
      </c>
      <c r="AF237" s="6">
        <v>17</v>
      </c>
      <c r="AG237" s="6">
        <v>15</v>
      </c>
      <c r="AH237" s="27">
        <v>2.1081081081081079</v>
      </c>
      <c r="AI237" s="28">
        <v>745000</v>
      </c>
      <c r="AJ237" s="28">
        <v>725000</v>
      </c>
      <c r="AK237" s="28">
        <v>660000</v>
      </c>
      <c r="AL237" s="29">
        <v>2.7586206896551724E-2</v>
      </c>
      <c r="AM237" s="29">
        <v>0.12878787878787878</v>
      </c>
      <c r="AN237" s="6">
        <v>1.3</v>
      </c>
      <c r="AO237" s="27">
        <v>0.10000000000000009</v>
      </c>
      <c r="AP237" s="6">
        <v>1.2</v>
      </c>
      <c r="AQ237" s="28">
        <v>470</v>
      </c>
      <c r="AR237" s="28">
        <v>420</v>
      </c>
      <c r="AS237" s="25">
        <v>0.11904761904761904</v>
      </c>
      <c r="AT237" s="30">
        <v>2569.2800000000002</v>
      </c>
      <c r="AU237" s="24">
        <v>0.80120000000000002</v>
      </c>
      <c r="AV237" s="24">
        <v>0.1988</v>
      </c>
      <c r="AW237" s="24">
        <v>0.94799999999999995</v>
      </c>
      <c r="AX237" s="24">
        <v>4.53E-2</v>
      </c>
      <c r="AY237" s="24">
        <v>0.4173</v>
      </c>
      <c r="AZ237" s="24">
        <v>0.42170000000000002</v>
      </c>
      <c r="BA237" s="24">
        <v>0.1464</v>
      </c>
      <c r="BB237" s="31">
        <v>7.5</v>
      </c>
      <c r="BC237" s="23">
        <v>56</v>
      </c>
      <c r="BD237" s="32" t="s">
        <v>2758</v>
      </c>
      <c r="BE237" s="33">
        <v>150.61821742393201</v>
      </c>
      <c r="BF237" s="33">
        <v>-33.741062103653803</v>
      </c>
      <c r="BG237" s="34">
        <f t="shared" si="36"/>
        <v>79</v>
      </c>
      <c r="BH237" s="34">
        <f t="shared" si="37"/>
        <v>95</v>
      </c>
      <c r="BI237" s="34">
        <f t="shared" si="38"/>
        <v>99</v>
      </c>
      <c r="BJ237" s="34">
        <f t="shared" si="39"/>
        <v>15</v>
      </c>
      <c r="BK237" s="34">
        <f t="shared" si="40"/>
        <v>97</v>
      </c>
      <c r="BL237" s="34">
        <f t="shared" si="41"/>
        <v>82</v>
      </c>
      <c r="BM237" s="35">
        <f t="shared" si="42"/>
        <v>54</v>
      </c>
      <c r="BN237" s="34">
        <f t="shared" si="43"/>
        <v>92</v>
      </c>
      <c r="BO237" s="35">
        <f t="shared" si="44"/>
        <v>100</v>
      </c>
      <c r="BP237" s="35">
        <f t="shared" si="45"/>
        <v>77</v>
      </c>
      <c r="BQ237" s="35">
        <f t="shared" si="46"/>
        <v>75</v>
      </c>
      <c r="BR237" s="35">
        <f t="shared" si="47"/>
        <v>64</v>
      </c>
    </row>
    <row r="238" spans="2:70" x14ac:dyDescent="0.3">
      <c r="B238" s="6" t="s">
        <v>687</v>
      </c>
      <c r="C238" s="6">
        <v>128021607</v>
      </c>
      <c r="D238" s="6" t="s">
        <v>235</v>
      </c>
      <c r="E238" s="6" t="s">
        <v>236</v>
      </c>
      <c r="F238" s="6" t="s">
        <v>2757</v>
      </c>
      <c r="G238" s="6" t="s">
        <v>77</v>
      </c>
      <c r="H238" s="6" t="s">
        <v>4995</v>
      </c>
      <c r="I238" s="22">
        <v>816400</v>
      </c>
      <c r="J238" s="22">
        <v>832100</v>
      </c>
      <c r="K238" s="22">
        <v>842400</v>
      </c>
      <c r="L238" s="22">
        <v>785000</v>
      </c>
      <c r="M238" s="22">
        <v>760000</v>
      </c>
      <c r="N238" s="22">
        <v>780000</v>
      </c>
      <c r="O238" s="23">
        <v>15</v>
      </c>
      <c r="P238" s="23">
        <v>15</v>
      </c>
      <c r="Q238" s="23">
        <v>17</v>
      </c>
      <c r="R238" s="22">
        <v>600</v>
      </c>
      <c r="S238" s="22">
        <v>600</v>
      </c>
      <c r="T238" s="24">
        <v>2.7</v>
      </c>
      <c r="U238" s="24">
        <v>-0.29999999999999982</v>
      </c>
      <c r="V238" s="24">
        <v>3</v>
      </c>
      <c r="W238" s="24">
        <v>3.2</v>
      </c>
      <c r="X238" s="25">
        <v>3.8216560509554139E-2</v>
      </c>
      <c r="Y238" s="24">
        <v>3</v>
      </c>
      <c r="Z238" s="24">
        <v>-1.5</v>
      </c>
      <c r="AA238" s="24">
        <v>4.5</v>
      </c>
      <c r="AB238" s="24">
        <v>4.5999999999999996</v>
      </c>
      <c r="AC238" s="26">
        <v>0.23312196941439758</v>
      </c>
      <c r="AD238" s="24">
        <v>6.1000248663434036</v>
      </c>
      <c r="AE238" s="6">
        <v>64</v>
      </c>
      <c r="AF238" s="6">
        <v>87</v>
      </c>
      <c r="AG238" s="6">
        <v>82</v>
      </c>
      <c r="AH238" s="27">
        <v>1.7101449275362319</v>
      </c>
      <c r="AI238" s="28">
        <v>830000</v>
      </c>
      <c r="AJ238" s="28">
        <v>760000</v>
      </c>
      <c r="AK238" s="28">
        <v>776000</v>
      </c>
      <c r="AL238" s="29">
        <v>9.2105263157894732E-2</v>
      </c>
      <c r="AM238" s="29">
        <v>6.9587628865979384E-2</v>
      </c>
      <c r="AN238" s="6">
        <v>2.4</v>
      </c>
      <c r="AO238" s="27">
        <v>-0.39999999999999991</v>
      </c>
      <c r="AP238" s="6">
        <v>2.8</v>
      </c>
      <c r="AQ238" s="28">
        <v>650</v>
      </c>
      <c r="AR238" s="28">
        <v>630</v>
      </c>
      <c r="AS238" s="25">
        <v>3.1746031746031744E-2</v>
      </c>
      <c r="AT238" s="30">
        <v>2573.7600000000002</v>
      </c>
      <c r="AU238" s="24">
        <v>0.82</v>
      </c>
      <c r="AV238" s="24">
        <v>0.18</v>
      </c>
      <c r="AW238" s="24">
        <v>0.7913</v>
      </c>
      <c r="AX238" s="24">
        <v>7.7499999999999999E-2</v>
      </c>
      <c r="AY238" s="24">
        <v>0.37769999999999998</v>
      </c>
      <c r="AZ238" s="24">
        <v>0.47070000000000001</v>
      </c>
      <c r="BA238" s="24">
        <v>0.1363</v>
      </c>
      <c r="BB238" s="31">
        <v>8</v>
      </c>
      <c r="BC238" s="23">
        <v>28</v>
      </c>
      <c r="BD238" s="32" t="s">
        <v>3122</v>
      </c>
      <c r="BE238" s="33">
        <v>151.00912039035401</v>
      </c>
      <c r="BF238" s="33">
        <v>-34.057572825806702</v>
      </c>
      <c r="BG238" s="34">
        <f t="shared" si="36"/>
        <v>72</v>
      </c>
      <c r="BH238" s="34">
        <f t="shared" si="37"/>
        <v>77</v>
      </c>
      <c r="BI238" s="34">
        <f t="shared" si="38"/>
        <v>100</v>
      </c>
      <c r="BJ238" s="34">
        <f t="shared" si="39"/>
        <v>47</v>
      </c>
      <c r="BK238" s="34">
        <f t="shared" si="40"/>
        <v>100</v>
      </c>
      <c r="BL238" s="34">
        <f t="shared" si="41"/>
        <v>73</v>
      </c>
      <c r="BM238" s="35">
        <f t="shared" si="42"/>
        <v>78</v>
      </c>
      <c r="BN238" s="34">
        <f t="shared" si="43"/>
        <v>89</v>
      </c>
      <c r="BO238" s="35">
        <f t="shared" si="44"/>
        <v>100</v>
      </c>
      <c r="BP238" s="35">
        <f t="shared" si="45"/>
        <v>67</v>
      </c>
      <c r="BQ238" s="35">
        <f t="shared" si="46"/>
        <v>80</v>
      </c>
      <c r="BR238" s="35">
        <f t="shared" si="47"/>
        <v>64</v>
      </c>
    </row>
    <row r="239" spans="2:70" x14ac:dyDescent="0.3">
      <c r="B239" s="6" t="s">
        <v>668</v>
      </c>
      <c r="C239" s="6">
        <v>202021031</v>
      </c>
      <c r="D239" s="6" t="s">
        <v>250</v>
      </c>
      <c r="E239" s="6" t="s">
        <v>251</v>
      </c>
      <c r="F239" s="6" t="s">
        <v>2708</v>
      </c>
      <c r="G239" s="6" t="s">
        <v>86</v>
      </c>
      <c r="H239" s="6" t="s">
        <v>4995</v>
      </c>
      <c r="I239" s="22">
        <v>595000</v>
      </c>
      <c r="J239" s="22">
        <v>595000</v>
      </c>
      <c r="K239" s="22">
        <v>579950</v>
      </c>
      <c r="L239" s="22">
        <v>552500</v>
      </c>
      <c r="M239" s="22">
        <v>570000</v>
      </c>
      <c r="N239" s="22">
        <v>795000</v>
      </c>
      <c r="O239" s="23">
        <v>112</v>
      </c>
      <c r="P239" s="23">
        <v>112</v>
      </c>
      <c r="Q239" s="23">
        <v>168</v>
      </c>
      <c r="R239" s="22">
        <v>470</v>
      </c>
      <c r="S239" s="22">
        <v>480</v>
      </c>
      <c r="T239" s="24">
        <v>2.8</v>
      </c>
      <c r="U239" s="24">
        <v>-0.70000000000000018</v>
      </c>
      <c r="V239" s="24">
        <v>3.5</v>
      </c>
      <c r="W239" s="24">
        <v>2.1</v>
      </c>
      <c r="X239" s="25">
        <v>4.1075630252100842E-2</v>
      </c>
      <c r="Y239" s="24">
        <v>2.8</v>
      </c>
      <c r="Z239" s="24">
        <v>-1.2000000000000002</v>
      </c>
      <c r="AA239" s="24">
        <v>4</v>
      </c>
      <c r="AB239" s="24">
        <v>5.4</v>
      </c>
      <c r="AC239" s="26">
        <v>0.19860050030423904</v>
      </c>
      <c r="AD239" s="24">
        <v>4.8349958134624478</v>
      </c>
      <c r="AE239" s="6">
        <v>9</v>
      </c>
      <c r="AF239" s="6">
        <v>8</v>
      </c>
      <c r="AG239" s="6">
        <v>22</v>
      </c>
      <c r="AH239" s="27">
        <v>1.7704918032786887</v>
      </c>
      <c r="AI239" s="28">
        <v>520000</v>
      </c>
      <c r="AJ239" s="28">
        <v>560000</v>
      </c>
      <c r="AK239" s="28">
        <v>542500</v>
      </c>
      <c r="AL239" s="29">
        <v>-7.1428571428571425E-2</v>
      </c>
      <c r="AM239" s="29">
        <v>-4.1474654377880185E-2</v>
      </c>
      <c r="AN239" s="6">
        <v>2.9</v>
      </c>
      <c r="AO239" s="27">
        <v>0.89999999999999991</v>
      </c>
      <c r="AP239" s="6">
        <v>2</v>
      </c>
      <c r="AQ239" s="28">
        <v>420</v>
      </c>
      <c r="AR239" s="28">
        <v>420</v>
      </c>
      <c r="AS239" s="25">
        <v>0</v>
      </c>
      <c r="AT239" s="30">
        <v>2366.5600000000004</v>
      </c>
      <c r="AU239" s="24">
        <v>0.77139999999999997</v>
      </c>
      <c r="AV239" s="24">
        <v>0.2286</v>
      </c>
      <c r="AW239" s="24">
        <v>0.92010000000000003</v>
      </c>
      <c r="AX239" s="24">
        <v>7.5999999999999998E-2</v>
      </c>
      <c r="AY239" s="24">
        <v>0.41699999999999998</v>
      </c>
      <c r="AZ239" s="24">
        <v>0.41349999999999998</v>
      </c>
      <c r="BA239" s="24">
        <v>0.14380000000000001</v>
      </c>
      <c r="BB239" s="31">
        <v>9</v>
      </c>
      <c r="BC239" s="23">
        <v>64</v>
      </c>
      <c r="BD239" s="32" t="s">
        <v>3104</v>
      </c>
      <c r="BE239" s="33">
        <v>144.51932207332001</v>
      </c>
      <c r="BF239" s="33">
        <v>-37.357328829336197</v>
      </c>
      <c r="BG239" s="34">
        <f t="shared" si="36"/>
        <v>70</v>
      </c>
      <c r="BH239" s="34">
        <f t="shared" si="37"/>
        <v>69</v>
      </c>
      <c r="BI239" s="34">
        <f t="shared" si="38"/>
        <v>100</v>
      </c>
      <c r="BJ239" s="34">
        <f t="shared" si="39"/>
        <v>1</v>
      </c>
      <c r="BK239" s="34">
        <f t="shared" si="40"/>
        <v>95</v>
      </c>
      <c r="BL239" s="34">
        <f t="shared" si="41"/>
        <v>82</v>
      </c>
      <c r="BM239" s="35">
        <f t="shared" si="42"/>
        <v>87</v>
      </c>
      <c r="BN239" s="34">
        <f t="shared" si="43"/>
        <v>100</v>
      </c>
      <c r="BO239" s="35">
        <f t="shared" si="44"/>
        <v>100</v>
      </c>
      <c r="BP239" s="35">
        <f t="shared" si="45"/>
        <v>70</v>
      </c>
      <c r="BQ239" s="35">
        <f t="shared" si="46"/>
        <v>90</v>
      </c>
      <c r="BR239" s="35">
        <f t="shared" si="47"/>
        <v>64</v>
      </c>
    </row>
    <row r="240" spans="2:70" x14ac:dyDescent="0.3">
      <c r="B240" s="6" t="s">
        <v>849</v>
      </c>
      <c r="C240" s="6">
        <v>504031068</v>
      </c>
      <c r="D240" s="6" t="s">
        <v>564</v>
      </c>
      <c r="E240" s="6" t="s">
        <v>492</v>
      </c>
      <c r="F240" s="6" t="s">
        <v>2720</v>
      </c>
      <c r="G240" s="6" t="s">
        <v>93</v>
      </c>
      <c r="H240" s="6" t="s">
        <v>4995</v>
      </c>
      <c r="I240" s="22">
        <v>499550</v>
      </c>
      <c r="J240" s="22">
        <v>499000</v>
      </c>
      <c r="K240" s="22">
        <v>498400</v>
      </c>
      <c r="L240" s="22">
        <v>619000</v>
      </c>
      <c r="M240" s="22">
        <v>565000</v>
      </c>
      <c r="N240" s="22">
        <v>445000</v>
      </c>
      <c r="O240" s="23">
        <v>55</v>
      </c>
      <c r="P240" s="23">
        <v>49</v>
      </c>
      <c r="Q240" s="23">
        <v>47</v>
      </c>
      <c r="R240" s="22">
        <v>550</v>
      </c>
      <c r="S240" s="22">
        <v>480</v>
      </c>
      <c r="T240" s="24">
        <v>2.9</v>
      </c>
      <c r="U240" s="24">
        <v>-1.1999999999999997</v>
      </c>
      <c r="V240" s="24">
        <v>4.0999999999999996</v>
      </c>
      <c r="W240" s="24">
        <v>9.5</v>
      </c>
      <c r="X240" s="25">
        <v>5.7251526373736365E-2</v>
      </c>
      <c r="Y240" s="24">
        <v>4.0999999999999996</v>
      </c>
      <c r="Z240" s="24">
        <v>-0.5</v>
      </c>
      <c r="AA240" s="24">
        <v>4.5999999999999996</v>
      </c>
      <c r="AB240" s="24">
        <v>3.7</v>
      </c>
      <c r="AC240" s="26">
        <v>0.22140280819270897</v>
      </c>
      <c r="AD240" s="24">
        <v>3.8671948542890826</v>
      </c>
      <c r="AE240" s="6">
        <v>30</v>
      </c>
      <c r="AF240" s="6">
        <v>37</v>
      </c>
      <c r="AG240" s="6">
        <v>50</v>
      </c>
      <c r="AH240" s="27">
        <v>1.0054054054054054</v>
      </c>
      <c r="AI240" s="28">
        <v>526000</v>
      </c>
      <c r="AJ240" s="28">
        <v>405000</v>
      </c>
      <c r="AK240" s="28">
        <v>350000</v>
      </c>
      <c r="AL240" s="29">
        <v>0.29876543209876544</v>
      </c>
      <c r="AM240" s="29">
        <v>0.50285714285714289</v>
      </c>
      <c r="AN240" s="6">
        <v>3.1</v>
      </c>
      <c r="AO240" s="27">
        <v>-0.5</v>
      </c>
      <c r="AP240" s="6">
        <v>3.6</v>
      </c>
      <c r="AQ240" s="28">
        <v>550</v>
      </c>
      <c r="AR240" s="28">
        <v>500</v>
      </c>
      <c r="AS240" s="25">
        <v>0.1</v>
      </c>
      <c r="AT240" s="30">
        <v>2484.1600000000003</v>
      </c>
      <c r="AU240" s="24">
        <v>0.83709999999999996</v>
      </c>
      <c r="AV240" s="24">
        <v>0.16289999999999999</v>
      </c>
      <c r="AW240" s="24">
        <v>0.93789999999999996</v>
      </c>
      <c r="AX240" s="24">
        <v>5.67E-2</v>
      </c>
      <c r="AY240" s="24">
        <v>0.23150000000000001</v>
      </c>
      <c r="AZ240" s="24">
        <v>0.60829999999999995</v>
      </c>
      <c r="BA240" s="24">
        <v>0.14030000000000001</v>
      </c>
      <c r="BB240" s="31">
        <v>8.5</v>
      </c>
      <c r="BC240" s="23">
        <v>27</v>
      </c>
      <c r="BD240" s="32" t="s">
        <v>3253</v>
      </c>
      <c r="BE240" s="33">
        <v>116.04715372916399</v>
      </c>
      <c r="BF240" s="33">
        <v>-31.7795598983768</v>
      </c>
      <c r="BG240" s="34">
        <f t="shared" si="36"/>
        <v>69</v>
      </c>
      <c r="BH240" s="34">
        <f t="shared" si="37"/>
        <v>65</v>
      </c>
      <c r="BI240" s="34">
        <f t="shared" si="38"/>
        <v>100</v>
      </c>
      <c r="BJ240" s="34">
        <f t="shared" si="39"/>
        <v>100</v>
      </c>
      <c r="BK240" s="34">
        <f t="shared" si="40"/>
        <v>100</v>
      </c>
      <c r="BL240" s="34">
        <f t="shared" si="41"/>
        <v>41</v>
      </c>
      <c r="BM240" s="35">
        <f t="shared" si="42"/>
        <v>100</v>
      </c>
      <c r="BN240" s="34">
        <f t="shared" si="43"/>
        <v>100</v>
      </c>
      <c r="BO240" s="35">
        <f t="shared" si="44"/>
        <v>100</v>
      </c>
      <c r="BP240" s="35">
        <f t="shared" si="45"/>
        <v>49</v>
      </c>
      <c r="BQ240" s="35">
        <f t="shared" si="46"/>
        <v>85</v>
      </c>
      <c r="BR240" s="35">
        <f t="shared" si="47"/>
        <v>64</v>
      </c>
    </row>
    <row r="241" spans="2:70" x14ac:dyDescent="0.3">
      <c r="B241" s="6" t="s">
        <v>1585</v>
      </c>
      <c r="C241" s="6">
        <v>504031298</v>
      </c>
      <c r="D241" s="6" t="s">
        <v>564</v>
      </c>
      <c r="E241" s="6" t="s">
        <v>492</v>
      </c>
      <c r="F241" s="6" t="s">
        <v>2720</v>
      </c>
      <c r="G241" s="6" t="s">
        <v>93</v>
      </c>
      <c r="H241" s="6" t="s">
        <v>4995</v>
      </c>
      <c r="I241" s="22">
        <v>649000</v>
      </c>
      <c r="J241" s="22">
        <v>531900</v>
      </c>
      <c r="K241" s="22">
        <v>500000</v>
      </c>
      <c r="L241" s="22">
        <v>480000</v>
      </c>
      <c r="M241" s="22">
        <v>490000</v>
      </c>
      <c r="N241" s="22">
        <v>490000</v>
      </c>
      <c r="O241" s="23">
        <v>36</v>
      </c>
      <c r="P241" s="23">
        <v>40</v>
      </c>
      <c r="Q241" s="23">
        <v>40</v>
      </c>
      <c r="R241" s="22">
        <v>575</v>
      </c>
      <c r="S241" s="22">
        <v>520</v>
      </c>
      <c r="T241" s="24">
        <v>2</v>
      </c>
      <c r="U241" s="24">
        <v>-1</v>
      </c>
      <c r="V241" s="24">
        <v>3</v>
      </c>
      <c r="W241" s="24">
        <v>4.3</v>
      </c>
      <c r="X241" s="25">
        <v>4.6070878274268104E-2</v>
      </c>
      <c r="Y241" s="24">
        <v>2</v>
      </c>
      <c r="Z241" s="24">
        <v>-0.29999999999999982</v>
      </c>
      <c r="AA241" s="24">
        <v>2.2999999999999998</v>
      </c>
      <c r="AB241" s="24">
        <v>2</v>
      </c>
      <c r="AC241" s="26">
        <v>0.24035246120920276</v>
      </c>
      <c r="AD241" s="24">
        <v>5.2170149606947351</v>
      </c>
      <c r="AE241" s="6">
        <v>30</v>
      </c>
      <c r="AF241" s="6">
        <v>37</v>
      </c>
      <c r="AG241" s="6">
        <v>50</v>
      </c>
      <c r="AH241" s="27">
        <v>1.0054054054054054</v>
      </c>
      <c r="AI241" s="28">
        <v>526000</v>
      </c>
      <c r="AJ241" s="28">
        <v>405000</v>
      </c>
      <c r="AK241" s="28">
        <v>350000</v>
      </c>
      <c r="AL241" s="29">
        <v>0.29876543209876544</v>
      </c>
      <c r="AM241" s="29">
        <v>0.50285714285714289</v>
      </c>
      <c r="AN241" s="6">
        <v>3.1</v>
      </c>
      <c r="AO241" s="27">
        <v>-0.5</v>
      </c>
      <c r="AP241" s="6">
        <v>3.6</v>
      </c>
      <c r="AQ241" s="28">
        <v>550</v>
      </c>
      <c r="AR241" s="28">
        <v>500</v>
      </c>
      <c r="AS241" s="25">
        <v>0.1</v>
      </c>
      <c r="AT241" s="30">
        <v>2392.3200000000002</v>
      </c>
      <c r="AU241" s="24">
        <v>0.81169999999999998</v>
      </c>
      <c r="AV241" s="24">
        <v>0.1883</v>
      </c>
      <c r="AW241" s="24">
        <v>0.92849999999999999</v>
      </c>
      <c r="AX241" s="24">
        <v>6.6199999999999995E-2</v>
      </c>
      <c r="AY241" s="24">
        <v>0.1173</v>
      </c>
      <c r="AZ241" s="24">
        <v>0.66959999999999997</v>
      </c>
      <c r="BA241" s="24">
        <v>0.1951</v>
      </c>
      <c r="BB241" s="31">
        <v>5.5</v>
      </c>
      <c r="BC241" s="23">
        <v>23</v>
      </c>
      <c r="BD241" s="32" t="s">
        <v>3903</v>
      </c>
      <c r="BE241" s="33">
        <v>115.988825860011</v>
      </c>
      <c r="BF241" s="33">
        <v>-31.780038398962301</v>
      </c>
      <c r="BG241" s="34">
        <f t="shared" si="36"/>
        <v>84</v>
      </c>
      <c r="BH241" s="34">
        <f t="shared" si="37"/>
        <v>65</v>
      </c>
      <c r="BI241" s="34">
        <f t="shared" si="38"/>
        <v>100</v>
      </c>
      <c r="BJ241" s="34">
        <f t="shared" si="39"/>
        <v>100</v>
      </c>
      <c r="BK241" s="34">
        <f t="shared" si="40"/>
        <v>100</v>
      </c>
      <c r="BL241" s="34">
        <f t="shared" si="41"/>
        <v>16</v>
      </c>
      <c r="BM241" s="35">
        <f t="shared" si="42"/>
        <v>100</v>
      </c>
      <c r="BN241" s="34">
        <f t="shared" si="43"/>
        <v>98</v>
      </c>
      <c r="BO241" s="35">
        <f t="shared" si="44"/>
        <v>100</v>
      </c>
      <c r="BP241" s="35">
        <f t="shared" si="45"/>
        <v>84</v>
      </c>
      <c r="BQ241" s="35">
        <f t="shared" si="46"/>
        <v>55</v>
      </c>
      <c r="BR241" s="35">
        <f t="shared" si="47"/>
        <v>64</v>
      </c>
    </row>
    <row r="242" spans="2:70" x14ac:dyDescent="0.3">
      <c r="B242" s="6" t="s">
        <v>207</v>
      </c>
      <c r="C242" s="6">
        <v>203011036</v>
      </c>
      <c r="D242" s="6" t="s">
        <v>208</v>
      </c>
      <c r="E242" s="6" t="s">
        <v>209</v>
      </c>
      <c r="F242" s="6" t="s">
        <v>2708</v>
      </c>
      <c r="G242" s="6" t="s">
        <v>86</v>
      </c>
      <c r="H242" s="6" t="s">
        <v>4995</v>
      </c>
      <c r="I242" s="22">
        <v>570000</v>
      </c>
      <c r="J242" s="22">
        <v>405900</v>
      </c>
      <c r="K242" s="22">
        <v>405900</v>
      </c>
      <c r="L242" s="22">
        <v>0</v>
      </c>
      <c r="M242" s="22">
        <v>385000</v>
      </c>
      <c r="N242" s="22">
        <v>410000</v>
      </c>
      <c r="O242" s="23">
        <v>0</v>
      </c>
      <c r="P242" s="23">
        <v>26</v>
      </c>
      <c r="Q242" s="23">
        <v>26</v>
      </c>
      <c r="R242" s="22">
        <v>370</v>
      </c>
      <c r="S242" s="22">
        <v>350</v>
      </c>
      <c r="T242" s="24">
        <v>0</v>
      </c>
      <c r="U242" s="24">
        <v>-1.5</v>
      </c>
      <c r="V242" s="24">
        <v>1.5</v>
      </c>
      <c r="W242" s="24">
        <v>2.2999999999999998</v>
      </c>
      <c r="X242" s="25">
        <v>3.375438596491228E-2</v>
      </c>
      <c r="Y242" s="24">
        <v>5.4</v>
      </c>
      <c r="Z242" s="24">
        <v>-3.0999999999999996</v>
      </c>
      <c r="AA242" s="24">
        <v>8.5</v>
      </c>
      <c r="AB242" s="24">
        <v>9.1999999999999993</v>
      </c>
      <c r="AC242" s="26">
        <v>0.17905536198219124</v>
      </c>
      <c r="AD242" s="24">
        <v>5.3046546948985975</v>
      </c>
      <c r="AE242" s="6">
        <v>3</v>
      </c>
      <c r="AF242" s="6">
        <v>3</v>
      </c>
      <c r="AG242" s="6">
        <v>5</v>
      </c>
      <c r="AH242" s="27">
        <v>8</v>
      </c>
      <c r="AI242" s="28">
        <v>490000</v>
      </c>
      <c r="AJ242" s="28">
        <v>410000</v>
      </c>
      <c r="AK242" s="28">
        <v>585000</v>
      </c>
      <c r="AL242" s="29">
        <v>0.1951219512195122</v>
      </c>
      <c r="AM242" s="29">
        <v>-0.1623931623931624</v>
      </c>
      <c r="AN242" s="6">
        <v>0.8</v>
      </c>
      <c r="AO242" s="27">
        <v>-1</v>
      </c>
      <c r="AP242" s="6">
        <v>1.8</v>
      </c>
      <c r="AQ242" s="28">
        <v>350</v>
      </c>
      <c r="AR242" s="28">
        <v>380</v>
      </c>
      <c r="AS242" s="25">
        <v>-7.8947368421052627E-2</v>
      </c>
      <c r="AT242" s="30">
        <v>2066.4</v>
      </c>
      <c r="AU242" s="24">
        <v>0.77990000000000004</v>
      </c>
      <c r="AV242" s="24">
        <v>0.22009999999999999</v>
      </c>
      <c r="AW242" s="24">
        <v>0.97519999999999996</v>
      </c>
      <c r="AX242" s="24">
        <v>2.1399999999999999E-2</v>
      </c>
      <c r="AY242" s="24">
        <v>0.40960000000000002</v>
      </c>
      <c r="AZ242" s="24">
        <v>0.42109999999999997</v>
      </c>
      <c r="BA242" s="24">
        <v>0.1321</v>
      </c>
      <c r="BB242" s="31">
        <v>8</v>
      </c>
      <c r="BC242" s="23">
        <v>93</v>
      </c>
      <c r="BD242" s="32" t="s">
        <v>2768</v>
      </c>
      <c r="BE242" s="33">
        <v>144.08302966526301</v>
      </c>
      <c r="BF242" s="33">
        <v>-38.283408236285901</v>
      </c>
      <c r="BG242" s="34">
        <f t="shared" si="36"/>
        <v>100</v>
      </c>
      <c r="BH242" s="34">
        <f t="shared" si="37"/>
        <v>100</v>
      </c>
      <c r="BI242" s="34">
        <f t="shared" si="38"/>
        <v>26</v>
      </c>
      <c r="BJ242" s="34">
        <f t="shared" si="39"/>
        <v>98</v>
      </c>
      <c r="BK242" s="34">
        <f t="shared" si="40"/>
        <v>88</v>
      </c>
      <c r="BL242" s="34">
        <f t="shared" si="41"/>
        <v>80</v>
      </c>
      <c r="BM242" s="35">
        <f t="shared" si="42"/>
        <v>63</v>
      </c>
      <c r="BN242" s="34">
        <f t="shared" si="43"/>
        <v>97</v>
      </c>
      <c r="BO242" s="35">
        <f t="shared" si="44"/>
        <v>100</v>
      </c>
      <c r="BP242" s="35">
        <f t="shared" si="45"/>
        <v>27</v>
      </c>
      <c r="BQ242" s="35">
        <f t="shared" si="46"/>
        <v>80</v>
      </c>
      <c r="BR242" s="35">
        <f t="shared" si="47"/>
        <v>64</v>
      </c>
    </row>
    <row r="243" spans="2:70" x14ac:dyDescent="0.3">
      <c r="B243" s="6" t="s">
        <v>872</v>
      </c>
      <c r="C243" s="6">
        <v>217011420</v>
      </c>
      <c r="D243" s="6" t="s">
        <v>277</v>
      </c>
      <c r="E243" s="6" t="s">
        <v>165</v>
      </c>
      <c r="F243" s="6" t="s">
        <v>2708</v>
      </c>
      <c r="G243" s="6" t="s">
        <v>86</v>
      </c>
      <c r="H243" s="6" t="s">
        <v>4995</v>
      </c>
      <c r="I243" s="22">
        <v>125000</v>
      </c>
      <c r="J243" s="22">
        <v>315000</v>
      </c>
      <c r="K243" s="22">
        <v>154950</v>
      </c>
      <c r="L243" s="22">
        <v>0</v>
      </c>
      <c r="M243" s="22">
        <v>310000</v>
      </c>
      <c r="N243" s="22">
        <v>310000</v>
      </c>
      <c r="O243" s="23">
        <v>0</v>
      </c>
      <c r="P243" s="23">
        <v>100</v>
      </c>
      <c r="Q243" s="23">
        <v>100</v>
      </c>
      <c r="R243" s="22">
        <v>285</v>
      </c>
      <c r="S243" s="22">
        <v>285</v>
      </c>
      <c r="T243" s="24">
        <v>0</v>
      </c>
      <c r="U243" s="24">
        <v>-0.5</v>
      </c>
      <c r="V243" s="24">
        <v>0.5</v>
      </c>
      <c r="W243" s="24">
        <v>0.5</v>
      </c>
      <c r="X243" s="25">
        <v>0.11856</v>
      </c>
      <c r="Y243" s="24">
        <v>1.5</v>
      </c>
      <c r="Z243" s="24">
        <v>-3</v>
      </c>
      <c r="AA243" s="24">
        <v>4.5</v>
      </c>
      <c r="AB243" s="24">
        <v>4.5</v>
      </c>
      <c r="AC243" s="26">
        <v>0.206210928455661</v>
      </c>
      <c r="AD243" s="24">
        <v>1.7392959552602987</v>
      </c>
      <c r="AE243" s="6">
        <v>34</v>
      </c>
      <c r="AF243" s="6">
        <v>32</v>
      </c>
      <c r="AG243" s="6">
        <v>31</v>
      </c>
      <c r="AH243" s="27">
        <v>14.482758620689657</v>
      </c>
      <c r="AI243" s="28">
        <v>356000</v>
      </c>
      <c r="AJ243" s="28">
        <v>310000</v>
      </c>
      <c r="AK243" s="28">
        <v>307000</v>
      </c>
      <c r="AL243" s="29">
        <v>0.14838709677419354</v>
      </c>
      <c r="AM243" s="29">
        <v>0.15960912052117263</v>
      </c>
      <c r="AN243" s="6">
        <v>1.3</v>
      </c>
      <c r="AO243" s="27">
        <v>-0.19999999999999996</v>
      </c>
      <c r="AP243" s="6">
        <v>1.5</v>
      </c>
      <c r="AQ243" s="28">
        <v>330</v>
      </c>
      <c r="AR243" s="28">
        <v>310</v>
      </c>
      <c r="AS243" s="25">
        <v>6.4516129032258063E-2</v>
      </c>
      <c r="AT243" s="30">
        <v>1382.0800000000002</v>
      </c>
      <c r="AU243" s="24">
        <v>0.66690000000000005</v>
      </c>
      <c r="AV243" s="24">
        <v>0.33310000000000001</v>
      </c>
      <c r="AW243" s="24">
        <v>0.96660000000000001</v>
      </c>
      <c r="AX243" s="24">
        <v>9.7000000000000003E-3</v>
      </c>
      <c r="AY243" s="24">
        <v>0.52610000000000001</v>
      </c>
      <c r="AZ243" s="24">
        <v>0.29449999999999998</v>
      </c>
      <c r="BA243" s="24">
        <v>0.1229</v>
      </c>
      <c r="BB243" s="31">
        <v>3</v>
      </c>
      <c r="BC243" s="23">
        <v>321</v>
      </c>
      <c r="BD243" s="32" t="s">
        <v>3270</v>
      </c>
      <c r="BE243" s="33">
        <v>141.311077277875</v>
      </c>
      <c r="BF243" s="33">
        <v>-37.890023757465997</v>
      </c>
      <c r="BG243" s="34">
        <f t="shared" si="36"/>
        <v>100</v>
      </c>
      <c r="BH243" s="34">
        <f t="shared" si="37"/>
        <v>95</v>
      </c>
      <c r="BI243" s="34">
        <f t="shared" si="38"/>
        <v>1</v>
      </c>
      <c r="BJ243" s="34">
        <f t="shared" si="39"/>
        <v>74</v>
      </c>
      <c r="BK243" s="34">
        <f t="shared" si="40"/>
        <v>51</v>
      </c>
      <c r="BL243" s="34">
        <f t="shared" si="41"/>
        <v>100</v>
      </c>
      <c r="BM243" s="35">
        <f t="shared" si="42"/>
        <v>100</v>
      </c>
      <c r="BN243" s="34">
        <f t="shared" si="43"/>
        <v>100</v>
      </c>
      <c r="BO243" s="35">
        <f t="shared" si="44"/>
        <v>100</v>
      </c>
      <c r="BP243" s="35">
        <f t="shared" si="45"/>
        <v>92</v>
      </c>
      <c r="BQ243" s="35">
        <f t="shared" si="46"/>
        <v>30</v>
      </c>
      <c r="BR243" s="35">
        <f t="shared" si="47"/>
        <v>64</v>
      </c>
    </row>
    <row r="244" spans="2:70" x14ac:dyDescent="0.3">
      <c r="B244" s="6" t="s">
        <v>1154</v>
      </c>
      <c r="C244" s="6">
        <v>103021063</v>
      </c>
      <c r="D244" s="6" t="s">
        <v>99</v>
      </c>
      <c r="E244" s="6" t="s">
        <v>100</v>
      </c>
      <c r="F244" s="6" t="s">
        <v>2691</v>
      </c>
      <c r="G244" s="6" t="s">
        <v>77</v>
      </c>
      <c r="H244" s="6" t="s">
        <v>4995</v>
      </c>
      <c r="I244" s="22">
        <v>265000</v>
      </c>
      <c r="J244" s="22">
        <v>265000</v>
      </c>
      <c r="K244" s="22">
        <v>265000</v>
      </c>
      <c r="L244" s="22">
        <v>212500</v>
      </c>
      <c r="M244" s="22">
        <v>220000</v>
      </c>
      <c r="N244" s="22">
        <v>262000</v>
      </c>
      <c r="O244" s="23">
        <v>66</v>
      </c>
      <c r="P244" s="23">
        <v>41</v>
      </c>
      <c r="Q244" s="23">
        <v>43</v>
      </c>
      <c r="R244" s="22">
        <v>230</v>
      </c>
      <c r="S244" s="22">
        <v>230</v>
      </c>
      <c r="T244" s="24">
        <v>0.9</v>
      </c>
      <c r="U244" s="24">
        <v>0</v>
      </c>
      <c r="V244" s="24">
        <v>0.9</v>
      </c>
      <c r="W244" s="24">
        <v>1.1000000000000001</v>
      </c>
      <c r="X244" s="25">
        <v>4.5132075471698112E-2</v>
      </c>
      <c r="Y244" s="24">
        <v>3.4</v>
      </c>
      <c r="Z244" s="24">
        <v>-1.0000000000000004</v>
      </c>
      <c r="AA244" s="24">
        <v>4.4000000000000004</v>
      </c>
      <c r="AB244" s="24">
        <v>4.9000000000000004</v>
      </c>
      <c r="AC244" s="26">
        <v>0.19049827723297108</v>
      </c>
      <c r="AD244" s="24">
        <v>4.2209066443760319</v>
      </c>
      <c r="AE244" s="6">
        <v>6</v>
      </c>
      <c r="AF244" s="6">
        <v>6</v>
      </c>
      <c r="AG244" s="6">
        <v>8</v>
      </c>
      <c r="AH244" s="27">
        <v>3.2</v>
      </c>
      <c r="AI244" s="28">
        <v>395000</v>
      </c>
      <c r="AJ244" s="28">
        <v>360000</v>
      </c>
      <c r="AK244" s="28">
        <v>382500</v>
      </c>
      <c r="AL244" s="29">
        <v>9.7222222222222224E-2</v>
      </c>
      <c r="AM244" s="29">
        <v>3.2679738562091505E-2</v>
      </c>
      <c r="AN244" s="6">
        <v>0.4</v>
      </c>
      <c r="AO244" s="27">
        <v>-0.19999999999999996</v>
      </c>
      <c r="AP244" s="6">
        <v>0.6</v>
      </c>
      <c r="AQ244" s="28">
        <v>290</v>
      </c>
      <c r="AR244" s="28">
        <v>250</v>
      </c>
      <c r="AS244" s="25">
        <v>0.16</v>
      </c>
      <c r="AT244" s="30">
        <v>1207.3600000000001</v>
      </c>
      <c r="AU244" s="24">
        <v>0.63149999999999995</v>
      </c>
      <c r="AV244" s="24">
        <v>0.36849999999999999</v>
      </c>
      <c r="AW244" s="24">
        <v>0.89949999999999997</v>
      </c>
      <c r="AX244" s="24">
        <v>6.9900000000000004E-2</v>
      </c>
      <c r="AY244" s="24">
        <v>0.4098</v>
      </c>
      <c r="AZ244" s="24">
        <v>0.25509999999999999</v>
      </c>
      <c r="BA244" s="24">
        <v>0.29549999999999998</v>
      </c>
      <c r="BB244" s="31">
        <v>2</v>
      </c>
      <c r="BC244" s="23">
        <v>237</v>
      </c>
      <c r="BD244" s="32" t="s">
        <v>3503</v>
      </c>
      <c r="BE244" s="33">
        <v>148.64608098755801</v>
      </c>
      <c r="BF244" s="33">
        <v>-33.789080766770198</v>
      </c>
      <c r="BG244" s="34">
        <f t="shared" si="36"/>
        <v>100</v>
      </c>
      <c r="BH244" s="34">
        <f t="shared" si="37"/>
        <v>100</v>
      </c>
      <c r="BI244" s="34">
        <f t="shared" si="38"/>
        <v>85</v>
      </c>
      <c r="BJ244" s="34">
        <f t="shared" si="39"/>
        <v>49</v>
      </c>
      <c r="BK244" s="34">
        <f t="shared" si="40"/>
        <v>63</v>
      </c>
      <c r="BL244" s="34">
        <f t="shared" si="41"/>
        <v>80</v>
      </c>
      <c r="BM244" s="35">
        <f t="shared" si="42"/>
        <v>100</v>
      </c>
      <c r="BN244" s="34">
        <f t="shared" si="43"/>
        <v>100</v>
      </c>
      <c r="BO244" s="35">
        <f t="shared" si="44"/>
        <v>100</v>
      </c>
      <c r="BP244" s="35">
        <f t="shared" si="45"/>
        <v>60</v>
      </c>
      <c r="BQ244" s="35">
        <f t="shared" si="46"/>
        <v>20</v>
      </c>
      <c r="BR244" s="35">
        <f t="shared" si="47"/>
        <v>64</v>
      </c>
    </row>
    <row r="245" spans="2:70" x14ac:dyDescent="0.3">
      <c r="B245" s="6" t="s">
        <v>706</v>
      </c>
      <c r="C245" s="6">
        <v>304021086</v>
      </c>
      <c r="D245" s="6" t="s">
        <v>367</v>
      </c>
      <c r="E245" s="6" t="s">
        <v>308</v>
      </c>
      <c r="F245" s="6" t="s">
        <v>2780</v>
      </c>
      <c r="G245" s="6" t="s">
        <v>97</v>
      </c>
      <c r="H245" s="6" t="s">
        <v>4995</v>
      </c>
      <c r="I245" s="22">
        <v>689000</v>
      </c>
      <c r="J245" s="22">
        <v>693600</v>
      </c>
      <c r="K245" s="22">
        <v>689000</v>
      </c>
      <c r="L245" s="22">
        <v>735000</v>
      </c>
      <c r="M245" s="22">
        <v>692000</v>
      </c>
      <c r="N245" s="22">
        <v>680000</v>
      </c>
      <c r="O245" s="23">
        <v>48</v>
      </c>
      <c r="P245" s="23">
        <v>30</v>
      </c>
      <c r="Q245" s="23">
        <v>24</v>
      </c>
      <c r="R245" s="22">
        <v>550</v>
      </c>
      <c r="S245" s="22">
        <v>500</v>
      </c>
      <c r="T245" s="24">
        <v>3.3</v>
      </c>
      <c r="U245" s="24">
        <v>-2.8</v>
      </c>
      <c r="V245" s="24">
        <v>6.1</v>
      </c>
      <c r="W245" s="24">
        <v>5</v>
      </c>
      <c r="X245" s="25">
        <v>4.1509433962264149E-2</v>
      </c>
      <c r="Y245" s="24">
        <v>1.7</v>
      </c>
      <c r="Z245" s="24">
        <v>-1.0999999999999999</v>
      </c>
      <c r="AA245" s="24">
        <v>2.8</v>
      </c>
      <c r="AB245" s="24">
        <v>3.9</v>
      </c>
      <c r="AC245" s="26">
        <v>0.20589997005091343</v>
      </c>
      <c r="AD245" s="24">
        <v>4.9603174603174596</v>
      </c>
      <c r="AE245" s="6">
        <v>5</v>
      </c>
      <c r="AF245" s="6">
        <v>12</v>
      </c>
      <c r="AG245" s="6">
        <v>11</v>
      </c>
      <c r="AH245" s="27">
        <v>3.5999999999999996</v>
      </c>
      <c r="AI245" s="28">
        <v>930000</v>
      </c>
      <c r="AJ245" s="28">
        <v>878000</v>
      </c>
      <c r="AK245" s="28">
        <v>670000</v>
      </c>
      <c r="AL245" s="29">
        <v>5.9225512528473807E-2</v>
      </c>
      <c r="AM245" s="29">
        <v>0.38805970149253732</v>
      </c>
      <c r="AN245" s="6">
        <v>1.5</v>
      </c>
      <c r="AO245" s="27">
        <v>-1.4</v>
      </c>
      <c r="AP245" s="6">
        <v>2.9</v>
      </c>
      <c r="AQ245" s="28">
        <v>750</v>
      </c>
      <c r="AR245" s="28">
        <v>700</v>
      </c>
      <c r="AS245" s="25">
        <v>7.1428571428571425E-2</v>
      </c>
      <c r="AT245" s="30">
        <v>2671.2000000000003</v>
      </c>
      <c r="AU245" s="24">
        <v>0.85409999999999997</v>
      </c>
      <c r="AV245" s="24">
        <v>0.1459</v>
      </c>
      <c r="AW245" s="24">
        <v>0.95630000000000004</v>
      </c>
      <c r="AX245" s="24">
        <v>4.0899999999999999E-2</v>
      </c>
      <c r="AY245" s="24">
        <v>0.2928</v>
      </c>
      <c r="AZ245" s="24">
        <v>0.54700000000000004</v>
      </c>
      <c r="BA245" s="24">
        <v>0.14499999999999999</v>
      </c>
      <c r="BB245" s="31">
        <v>7</v>
      </c>
      <c r="BC245" s="23">
        <v>19</v>
      </c>
      <c r="BD245" s="32" t="s">
        <v>3139</v>
      </c>
      <c r="BE245" s="33">
        <v>152.874279815948</v>
      </c>
      <c r="BF245" s="33">
        <v>-27.576975931669999</v>
      </c>
      <c r="BG245" s="34">
        <f t="shared" si="36"/>
        <v>62</v>
      </c>
      <c r="BH245" s="34">
        <f t="shared" si="37"/>
        <v>92</v>
      </c>
      <c r="BI245" s="34">
        <f t="shared" si="38"/>
        <v>80</v>
      </c>
      <c r="BJ245" s="34">
        <f t="shared" si="39"/>
        <v>30</v>
      </c>
      <c r="BK245" s="34">
        <f t="shared" si="40"/>
        <v>100</v>
      </c>
      <c r="BL245" s="34">
        <f t="shared" si="41"/>
        <v>54</v>
      </c>
      <c r="BM245" s="35">
        <f t="shared" si="42"/>
        <v>88</v>
      </c>
      <c r="BN245" s="34">
        <f t="shared" si="43"/>
        <v>100</v>
      </c>
      <c r="BO245" s="35">
        <f t="shared" si="44"/>
        <v>100</v>
      </c>
      <c r="BP245" s="35">
        <f t="shared" si="45"/>
        <v>88</v>
      </c>
      <c r="BQ245" s="35">
        <f t="shared" si="46"/>
        <v>70</v>
      </c>
      <c r="BR245" s="35">
        <f t="shared" si="47"/>
        <v>64</v>
      </c>
    </row>
    <row r="246" spans="2:70" x14ac:dyDescent="0.3">
      <c r="B246" s="6" t="s">
        <v>2409</v>
      </c>
      <c r="C246" s="6">
        <v>310031295</v>
      </c>
      <c r="D246" s="6" t="s">
        <v>560</v>
      </c>
      <c r="E246" s="6" t="s">
        <v>561</v>
      </c>
      <c r="F246" s="6" t="s">
        <v>2780</v>
      </c>
      <c r="G246" s="6" t="s">
        <v>97</v>
      </c>
      <c r="H246" s="6" t="s">
        <v>4995</v>
      </c>
      <c r="I246" s="22">
        <v>382000</v>
      </c>
      <c r="J246" s="22">
        <v>395200</v>
      </c>
      <c r="K246" s="22">
        <v>336000</v>
      </c>
      <c r="L246" s="22">
        <v>382000</v>
      </c>
      <c r="M246" s="22">
        <v>380000</v>
      </c>
      <c r="N246" s="22">
        <v>350000</v>
      </c>
      <c r="O246" s="23">
        <v>44</v>
      </c>
      <c r="P246" s="23">
        <v>7</v>
      </c>
      <c r="Q246" s="23">
        <v>7</v>
      </c>
      <c r="R246" s="22">
        <v>280</v>
      </c>
      <c r="S246" s="22">
        <v>350</v>
      </c>
      <c r="T246" s="24">
        <v>0.7</v>
      </c>
      <c r="U246" s="24">
        <v>-1.3</v>
      </c>
      <c r="V246" s="24">
        <v>2</v>
      </c>
      <c r="W246" s="24">
        <v>2</v>
      </c>
      <c r="X246" s="25">
        <v>3.8115183246073298E-2</v>
      </c>
      <c r="Y246" s="24">
        <v>1.4</v>
      </c>
      <c r="Z246" s="24">
        <v>-0.60000000000000009</v>
      </c>
      <c r="AA246" s="24">
        <v>2</v>
      </c>
      <c r="AB246" s="24">
        <v>2</v>
      </c>
      <c r="AC246" s="26">
        <v>0.22789425706472194</v>
      </c>
      <c r="AD246" s="24">
        <v>5.9790938323299301</v>
      </c>
      <c r="AE246" s="6">
        <v>30</v>
      </c>
      <c r="AF246" s="6">
        <v>24</v>
      </c>
      <c r="AG246" s="6">
        <v>25</v>
      </c>
      <c r="AH246" s="27">
        <v>2.2857142857142856</v>
      </c>
      <c r="AI246" s="28">
        <v>485000</v>
      </c>
      <c r="AJ246" s="28">
        <v>390000</v>
      </c>
      <c r="AK246" s="28">
        <v>315000</v>
      </c>
      <c r="AL246" s="29">
        <v>0.24358974358974358</v>
      </c>
      <c r="AM246" s="29">
        <v>0.53968253968253965</v>
      </c>
      <c r="AN246" s="6">
        <v>2</v>
      </c>
      <c r="AO246" s="27">
        <v>-0.5</v>
      </c>
      <c r="AP246" s="6">
        <v>2.5</v>
      </c>
      <c r="AQ246" s="28">
        <v>450</v>
      </c>
      <c r="AR246" s="28">
        <v>420</v>
      </c>
      <c r="AS246" s="25">
        <v>7.1428571428571425E-2</v>
      </c>
      <c r="AT246" s="30">
        <v>1228.6400000000001</v>
      </c>
      <c r="AU246" s="24">
        <v>0.68130000000000002</v>
      </c>
      <c r="AV246" s="24">
        <v>0.31869999999999998</v>
      </c>
      <c r="AW246" s="24">
        <v>0.96220000000000006</v>
      </c>
      <c r="AX246" s="24">
        <v>3.78E-2</v>
      </c>
      <c r="AY246" s="24">
        <v>0.22059999999999999</v>
      </c>
      <c r="AZ246" s="24">
        <v>0.25130000000000002</v>
      </c>
      <c r="BA246" s="24">
        <v>0.49640000000000001</v>
      </c>
      <c r="BB246" s="31">
        <v>1</v>
      </c>
      <c r="BC246" s="23">
        <v>22</v>
      </c>
      <c r="BD246" s="32" t="s">
        <v>4693</v>
      </c>
      <c r="BE246" s="33">
        <v>152.84821503953299</v>
      </c>
      <c r="BF246" s="33">
        <v>-27.5944345524432</v>
      </c>
      <c r="BG246" s="34">
        <f t="shared" si="36"/>
        <v>100</v>
      </c>
      <c r="BH246" s="34">
        <f t="shared" si="37"/>
        <v>84</v>
      </c>
      <c r="BI246" s="34">
        <f t="shared" si="38"/>
        <v>96</v>
      </c>
      <c r="BJ246" s="34">
        <f t="shared" si="39"/>
        <v>100</v>
      </c>
      <c r="BK246" s="34">
        <f t="shared" si="40"/>
        <v>100</v>
      </c>
      <c r="BL246" s="34">
        <f t="shared" si="41"/>
        <v>39</v>
      </c>
      <c r="BM246" s="35">
        <f t="shared" si="42"/>
        <v>77</v>
      </c>
      <c r="BN246" s="34">
        <f t="shared" si="43"/>
        <v>90</v>
      </c>
      <c r="BO246" s="35">
        <f t="shared" si="44"/>
        <v>100</v>
      </c>
      <c r="BP246" s="35">
        <f t="shared" si="45"/>
        <v>93</v>
      </c>
      <c r="BQ246" s="35">
        <f t="shared" si="46"/>
        <v>10</v>
      </c>
      <c r="BR246" s="35">
        <f t="shared" si="47"/>
        <v>64</v>
      </c>
    </row>
    <row r="247" spans="2:70" x14ac:dyDescent="0.3">
      <c r="B247" s="6" t="s">
        <v>200</v>
      </c>
      <c r="C247" s="6">
        <v>801011021</v>
      </c>
      <c r="D247" s="6" t="s">
        <v>181</v>
      </c>
      <c r="E247" s="6" t="s">
        <v>107</v>
      </c>
      <c r="F247" s="6" t="s">
        <v>2703</v>
      </c>
      <c r="G247" s="6" t="s">
        <v>108</v>
      </c>
      <c r="H247" s="6" t="s">
        <v>4995</v>
      </c>
      <c r="I247" s="22">
        <v>714000</v>
      </c>
      <c r="J247" s="22">
        <v>714000</v>
      </c>
      <c r="K247" s="22">
        <v>667000</v>
      </c>
      <c r="L247" s="22">
        <v>767000</v>
      </c>
      <c r="M247" s="22">
        <v>767000</v>
      </c>
      <c r="N247" s="22">
        <v>667000</v>
      </c>
      <c r="O247" s="23">
        <v>15</v>
      </c>
      <c r="P247" s="23">
        <v>15</v>
      </c>
      <c r="Q247" s="23">
        <v>22</v>
      </c>
      <c r="R247" s="22">
        <v>580</v>
      </c>
      <c r="S247" s="22">
        <v>450</v>
      </c>
      <c r="T247" s="24">
        <v>2.2000000000000002</v>
      </c>
      <c r="U247" s="24">
        <v>0</v>
      </c>
      <c r="V247" s="24">
        <v>2.2000000000000002</v>
      </c>
      <c r="W247" s="24">
        <v>1.1000000000000001</v>
      </c>
      <c r="X247" s="25">
        <v>4.2240896358543417E-2</v>
      </c>
      <c r="Y247" s="24">
        <v>1.1000000000000001</v>
      </c>
      <c r="Z247" s="24">
        <v>-4.3000000000000007</v>
      </c>
      <c r="AA247" s="24">
        <v>5.4</v>
      </c>
      <c r="AB247" s="24">
        <v>6.5</v>
      </c>
      <c r="AC247" s="26">
        <v>0.19272688606518154</v>
      </c>
      <c r="AD247" s="24">
        <v>4.5625662019409683</v>
      </c>
      <c r="AE247" s="6">
        <v>199</v>
      </c>
      <c r="AF247" s="6">
        <v>221</v>
      </c>
      <c r="AG247" s="6">
        <v>212</v>
      </c>
      <c r="AH247" s="27">
        <v>5.1428571428571432</v>
      </c>
      <c r="AI247" s="28">
        <v>560000</v>
      </c>
      <c r="AJ247" s="28">
        <v>555000</v>
      </c>
      <c r="AK247" s="28">
        <v>525000</v>
      </c>
      <c r="AL247" s="29">
        <v>9.0090090090090089E-3</v>
      </c>
      <c r="AM247" s="29">
        <v>6.6666666666666666E-2</v>
      </c>
      <c r="AN247" s="6">
        <v>3.2</v>
      </c>
      <c r="AO247" s="27">
        <v>0</v>
      </c>
      <c r="AP247" s="6">
        <v>3.2</v>
      </c>
      <c r="AQ247" s="28">
        <v>550</v>
      </c>
      <c r="AR247" s="28">
        <v>550</v>
      </c>
      <c r="AS247" s="25">
        <v>0</v>
      </c>
      <c r="AT247" s="30">
        <v>3009.4400000000005</v>
      </c>
      <c r="AU247" s="24">
        <v>0.79190000000000005</v>
      </c>
      <c r="AV247" s="24">
        <v>0.20810000000000001</v>
      </c>
      <c r="AW247" s="24">
        <v>0.93979999999999997</v>
      </c>
      <c r="AX247" s="24">
        <v>6.0199999999999997E-2</v>
      </c>
      <c r="AY247" s="24">
        <v>0.42259999999999998</v>
      </c>
      <c r="AZ247" s="24">
        <v>0.37490000000000001</v>
      </c>
      <c r="BA247" s="24">
        <v>0.188</v>
      </c>
      <c r="BB247" s="31">
        <v>8</v>
      </c>
      <c r="BC247" s="23">
        <v>70</v>
      </c>
      <c r="BD247" s="32" t="s">
        <v>2763</v>
      </c>
      <c r="BE247" s="33">
        <v>149.075947615627</v>
      </c>
      <c r="BF247" s="33">
        <v>-35.218138535825901</v>
      </c>
      <c r="BG247" s="34">
        <f t="shared" si="36"/>
        <v>80</v>
      </c>
      <c r="BH247" s="34">
        <f t="shared" si="37"/>
        <v>64</v>
      </c>
      <c r="BI247" s="34">
        <f t="shared" si="38"/>
        <v>61</v>
      </c>
      <c r="BJ247" s="34">
        <f t="shared" si="39"/>
        <v>5</v>
      </c>
      <c r="BK247" s="34">
        <f t="shared" si="40"/>
        <v>93</v>
      </c>
      <c r="BL247" s="34">
        <f t="shared" si="41"/>
        <v>83</v>
      </c>
      <c r="BM247" s="35">
        <f t="shared" si="42"/>
        <v>91</v>
      </c>
      <c r="BN247" s="34">
        <f t="shared" si="43"/>
        <v>100</v>
      </c>
      <c r="BO247" s="35">
        <f t="shared" si="44"/>
        <v>100</v>
      </c>
      <c r="BP247" s="35">
        <f t="shared" si="45"/>
        <v>98</v>
      </c>
      <c r="BQ247" s="35">
        <f t="shared" si="46"/>
        <v>80</v>
      </c>
      <c r="BR247" s="35">
        <f t="shared" si="47"/>
        <v>64</v>
      </c>
    </row>
    <row r="248" spans="2:70" x14ac:dyDescent="0.3">
      <c r="B248" s="6" t="s">
        <v>406</v>
      </c>
      <c r="C248" s="6">
        <v>801081096</v>
      </c>
      <c r="D248" s="6" t="s">
        <v>106</v>
      </c>
      <c r="E248" s="6" t="s">
        <v>107</v>
      </c>
      <c r="F248" s="6" t="s">
        <v>2703</v>
      </c>
      <c r="G248" s="6" t="s">
        <v>108</v>
      </c>
      <c r="H248" s="6" t="s">
        <v>4995</v>
      </c>
      <c r="I248" s="22">
        <v>700000</v>
      </c>
      <c r="J248" s="22">
        <v>700000</v>
      </c>
      <c r="K248" s="22">
        <v>695000</v>
      </c>
      <c r="L248" s="22">
        <v>740000</v>
      </c>
      <c r="M248" s="22">
        <v>735000</v>
      </c>
      <c r="N248" s="22">
        <v>650000</v>
      </c>
      <c r="O248" s="23">
        <v>48</v>
      </c>
      <c r="P248" s="23">
        <v>48</v>
      </c>
      <c r="Q248" s="23">
        <v>21</v>
      </c>
      <c r="R248" s="22">
        <v>720</v>
      </c>
      <c r="S248" s="22">
        <v>510</v>
      </c>
      <c r="T248" s="24">
        <v>3.8</v>
      </c>
      <c r="U248" s="24">
        <v>1.5999999999999996</v>
      </c>
      <c r="V248" s="24">
        <v>2.2000000000000002</v>
      </c>
      <c r="W248" s="24">
        <v>1.6</v>
      </c>
      <c r="X248" s="25">
        <v>5.3485714285714282E-2</v>
      </c>
      <c r="Y248" s="24">
        <v>0.5</v>
      </c>
      <c r="Z248" s="24">
        <v>0</v>
      </c>
      <c r="AA248" s="24">
        <v>0.5</v>
      </c>
      <c r="AB248" s="24">
        <v>1.1000000000000001</v>
      </c>
      <c r="AC248" s="26">
        <v>0.2914130294003367</v>
      </c>
      <c r="AD248" s="24">
        <v>5.4484273659250988</v>
      </c>
      <c r="AE248" s="6">
        <v>8</v>
      </c>
      <c r="AF248" s="6">
        <v>17</v>
      </c>
      <c r="AG248" s="6">
        <v>11</v>
      </c>
      <c r="AH248" s="27">
        <v>3.3913043478260869</v>
      </c>
      <c r="AI248" s="28">
        <v>700000</v>
      </c>
      <c r="AJ248" s="28">
        <v>695000</v>
      </c>
      <c r="AK248" s="28">
        <v>617000</v>
      </c>
      <c r="AL248" s="29">
        <v>7.1942446043165471E-3</v>
      </c>
      <c r="AM248" s="29">
        <v>0.13452188006482982</v>
      </c>
      <c r="AN248" s="6">
        <v>1.7</v>
      </c>
      <c r="AO248" s="27">
        <v>0.39999999999999991</v>
      </c>
      <c r="AP248" s="6">
        <v>1.3</v>
      </c>
      <c r="AQ248" s="28">
        <v>570</v>
      </c>
      <c r="AR248" s="28">
        <v>520</v>
      </c>
      <c r="AS248" s="25">
        <v>9.6153846153846159E-2</v>
      </c>
      <c r="AT248" s="30">
        <v>2470.7200000000003</v>
      </c>
      <c r="AU248" s="24">
        <v>0.73260000000000003</v>
      </c>
      <c r="AV248" s="24">
        <v>0.26740000000000003</v>
      </c>
      <c r="AW248" s="24">
        <v>0.82340000000000002</v>
      </c>
      <c r="AX248" s="24">
        <v>0.16619999999999999</v>
      </c>
      <c r="AY248" s="24">
        <v>0.43769999999999998</v>
      </c>
      <c r="AZ248" s="24">
        <v>0.30130000000000001</v>
      </c>
      <c r="BA248" s="24">
        <v>0.2273</v>
      </c>
      <c r="BB248" s="31">
        <v>7</v>
      </c>
      <c r="BC248" s="23">
        <v>67</v>
      </c>
      <c r="BD248" s="32" t="s">
        <v>2904</v>
      </c>
      <c r="BE248" s="33">
        <v>149.04995316527999</v>
      </c>
      <c r="BF248" s="33">
        <v>-35.348753604590698</v>
      </c>
      <c r="BG248" s="34">
        <f t="shared" si="36"/>
        <v>54</v>
      </c>
      <c r="BH248" s="34">
        <f t="shared" si="37"/>
        <v>88</v>
      </c>
      <c r="BI248" s="34">
        <f t="shared" si="38"/>
        <v>83</v>
      </c>
      <c r="BJ248" s="34">
        <f t="shared" si="39"/>
        <v>5</v>
      </c>
      <c r="BK248" s="34">
        <f t="shared" si="40"/>
        <v>94</v>
      </c>
      <c r="BL248" s="34">
        <f t="shared" si="41"/>
        <v>86</v>
      </c>
      <c r="BM248" s="35">
        <f t="shared" si="42"/>
        <v>100</v>
      </c>
      <c r="BN248" s="34">
        <f t="shared" si="43"/>
        <v>96</v>
      </c>
      <c r="BO248" s="35">
        <f t="shared" si="44"/>
        <v>73</v>
      </c>
      <c r="BP248" s="35">
        <f t="shared" si="45"/>
        <v>100</v>
      </c>
      <c r="BQ248" s="35">
        <f t="shared" si="46"/>
        <v>70</v>
      </c>
      <c r="BR248" s="35">
        <f t="shared" si="47"/>
        <v>63</v>
      </c>
    </row>
    <row r="249" spans="2:70" x14ac:dyDescent="0.3">
      <c r="B249" s="6" t="s">
        <v>1153</v>
      </c>
      <c r="C249" s="6">
        <v>101061541</v>
      </c>
      <c r="D249" s="6" t="s">
        <v>777</v>
      </c>
      <c r="E249" s="6" t="s">
        <v>316</v>
      </c>
      <c r="F249" s="6" t="s">
        <v>2691</v>
      </c>
      <c r="G249" s="6" t="s">
        <v>77</v>
      </c>
      <c r="H249" s="6" t="s">
        <v>4995</v>
      </c>
      <c r="I249" s="22">
        <v>595000</v>
      </c>
      <c r="J249" s="22">
        <v>589000</v>
      </c>
      <c r="K249" s="22">
        <v>575000</v>
      </c>
      <c r="L249" s="22">
        <v>470000</v>
      </c>
      <c r="M249" s="22">
        <v>470000</v>
      </c>
      <c r="N249" s="22">
        <v>560000</v>
      </c>
      <c r="O249" s="23">
        <v>71</v>
      </c>
      <c r="P249" s="23">
        <v>71</v>
      </c>
      <c r="Q249" s="23">
        <v>51</v>
      </c>
      <c r="R249" s="22">
        <v>450</v>
      </c>
      <c r="S249" s="22">
        <v>420</v>
      </c>
      <c r="T249" s="24">
        <v>1.3</v>
      </c>
      <c r="U249" s="24">
        <v>0</v>
      </c>
      <c r="V249" s="24">
        <v>1.3</v>
      </c>
      <c r="W249" s="24">
        <v>0.7</v>
      </c>
      <c r="X249" s="25">
        <v>3.9327731092436972E-2</v>
      </c>
      <c r="Y249" s="24">
        <v>4.5</v>
      </c>
      <c r="Z249" s="24">
        <v>-1.0999999999999996</v>
      </c>
      <c r="AA249" s="24">
        <v>5.6</v>
      </c>
      <c r="AB249" s="24">
        <v>4.2</v>
      </c>
      <c r="AC249" s="26">
        <v>0.23104411402283739</v>
      </c>
      <c r="AD249" s="24">
        <v>5.8748396514353951</v>
      </c>
      <c r="AE249" s="6">
        <v>8</v>
      </c>
      <c r="AF249" s="6">
        <v>4</v>
      </c>
      <c r="AG249" s="6">
        <v>11</v>
      </c>
      <c r="AH249" s="27">
        <v>5.2173913043478262</v>
      </c>
      <c r="AI249" s="28">
        <v>405000</v>
      </c>
      <c r="AJ249" s="28">
        <v>315000</v>
      </c>
      <c r="AK249" s="28">
        <v>425000</v>
      </c>
      <c r="AL249" s="29">
        <v>0.2857142857142857</v>
      </c>
      <c r="AM249" s="29">
        <v>-4.7058823529411764E-2</v>
      </c>
      <c r="AN249" s="6">
        <v>1.2</v>
      </c>
      <c r="AO249" s="27">
        <v>9.9999999999999867E-2</v>
      </c>
      <c r="AP249" s="6">
        <v>1.1000000000000001</v>
      </c>
      <c r="AQ249" s="28">
        <v>320</v>
      </c>
      <c r="AR249" s="28">
        <v>350</v>
      </c>
      <c r="AS249" s="25">
        <v>-8.5714285714285715E-2</v>
      </c>
      <c r="AT249" s="30">
        <v>1947.6800000000003</v>
      </c>
      <c r="AU249" s="24">
        <v>0.71030000000000004</v>
      </c>
      <c r="AV249" s="24">
        <v>0.28970000000000001</v>
      </c>
      <c r="AW249" s="24">
        <v>0.88470000000000004</v>
      </c>
      <c r="AX249" s="24">
        <v>7.6499999999999999E-2</v>
      </c>
      <c r="AY249" s="24">
        <v>0.33119999999999999</v>
      </c>
      <c r="AZ249" s="24">
        <v>0.39860000000000001</v>
      </c>
      <c r="BA249" s="24">
        <v>0.2349</v>
      </c>
      <c r="BB249" s="31">
        <v>7</v>
      </c>
      <c r="BC249" s="23">
        <v>236</v>
      </c>
      <c r="BD249" s="32" t="s">
        <v>3502</v>
      </c>
      <c r="BE249" s="33">
        <v>148.90901467330801</v>
      </c>
      <c r="BF249" s="33">
        <v>-34.822722634568301</v>
      </c>
      <c r="BG249" s="34">
        <f t="shared" si="36"/>
        <v>95</v>
      </c>
      <c r="BH249" s="34">
        <f t="shared" si="37"/>
        <v>97</v>
      </c>
      <c r="BI249" s="34">
        <f t="shared" si="38"/>
        <v>60</v>
      </c>
      <c r="BJ249" s="34">
        <f t="shared" si="39"/>
        <v>100</v>
      </c>
      <c r="BK249" s="34">
        <f t="shared" si="40"/>
        <v>63</v>
      </c>
      <c r="BL249" s="34">
        <f t="shared" si="41"/>
        <v>63</v>
      </c>
      <c r="BM249" s="35">
        <f t="shared" si="42"/>
        <v>81</v>
      </c>
      <c r="BN249" s="34">
        <f t="shared" si="43"/>
        <v>91</v>
      </c>
      <c r="BO249" s="35">
        <f t="shared" si="44"/>
        <v>100</v>
      </c>
      <c r="BP249" s="35">
        <f t="shared" si="45"/>
        <v>42</v>
      </c>
      <c r="BQ249" s="35">
        <f t="shared" si="46"/>
        <v>70</v>
      </c>
      <c r="BR249" s="35">
        <f t="shared" si="47"/>
        <v>63</v>
      </c>
    </row>
    <row r="250" spans="2:70" x14ac:dyDescent="0.3">
      <c r="B250" s="6" t="s">
        <v>761</v>
      </c>
      <c r="C250" s="6">
        <v>106011112</v>
      </c>
      <c r="D250" s="6" t="s">
        <v>527</v>
      </c>
      <c r="E250" s="6" t="s">
        <v>246</v>
      </c>
      <c r="F250" s="6" t="s">
        <v>761</v>
      </c>
      <c r="G250" s="6" t="s">
        <v>77</v>
      </c>
      <c r="H250" s="6" t="s">
        <v>4995</v>
      </c>
      <c r="I250" s="22">
        <v>435000</v>
      </c>
      <c r="J250" s="22">
        <v>435000</v>
      </c>
      <c r="K250" s="22">
        <v>438000</v>
      </c>
      <c r="L250" s="22">
        <v>499000</v>
      </c>
      <c r="M250" s="22">
        <v>450000</v>
      </c>
      <c r="N250" s="22">
        <v>420000</v>
      </c>
      <c r="O250" s="23">
        <v>59</v>
      </c>
      <c r="P250" s="23">
        <v>48</v>
      </c>
      <c r="Q250" s="23">
        <v>53</v>
      </c>
      <c r="R250" s="22">
        <v>475</v>
      </c>
      <c r="S250" s="22">
        <v>415</v>
      </c>
      <c r="T250" s="24">
        <v>0.7</v>
      </c>
      <c r="U250" s="24">
        <v>0</v>
      </c>
      <c r="V250" s="24">
        <v>0.7</v>
      </c>
      <c r="W250" s="24">
        <v>1.1000000000000001</v>
      </c>
      <c r="X250" s="25">
        <v>5.6781609195402302E-2</v>
      </c>
      <c r="Y250" s="24">
        <v>4.2</v>
      </c>
      <c r="Z250" s="24">
        <v>-1.2999999999999998</v>
      </c>
      <c r="AA250" s="24">
        <v>5.5</v>
      </c>
      <c r="AB250" s="24">
        <v>6</v>
      </c>
      <c r="AC250" s="26">
        <v>0.2191768180140273</v>
      </c>
      <c r="AD250" s="24">
        <v>3.8599965925547317</v>
      </c>
      <c r="AE250" s="6">
        <v>40</v>
      </c>
      <c r="AF250" s="6">
        <v>33</v>
      </c>
      <c r="AG250" s="6">
        <v>25</v>
      </c>
      <c r="AH250" s="27">
        <v>3.6842105263157894</v>
      </c>
      <c r="AI250" s="28">
        <v>470000</v>
      </c>
      <c r="AJ250" s="28">
        <v>440000</v>
      </c>
      <c r="AK250" s="28">
        <v>440000</v>
      </c>
      <c r="AL250" s="29">
        <v>6.8181818181818177E-2</v>
      </c>
      <c r="AM250" s="29">
        <v>6.8181818181818177E-2</v>
      </c>
      <c r="AN250" s="6">
        <v>1.6</v>
      </c>
      <c r="AO250" s="27">
        <v>-9.9999999999999867E-2</v>
      </c>
      <c r="AP250" s="6">
        <v>1.7</v>
      </c>
      <c r="AQ250" s="28">
        <v>450</v>
      </c>
      <c r="AR250" s="28">
        <v>410</v>
      </c>
      <c r="AS250" s="25">
        <v>9.7560975609756101E-2</v>
      </c>
      <c r="AT250" s="30">
        <v>2167.2000000000003</v>
      </c>
      <c r="AU250" s="24">
        <v>0.7218</v>
      </c>
      <c r="AV250" s="24">
        <v>0.2782</v>
      </c>
      <c r="AW250" s="24">
        <v>0.84499999999999997</v>
      </c>
      <c r="AX250" s="24">
        <v>0.10150000000000001</v>
      </c>
      <c r="AY250" s="24">
        <v>0.28989999999999999</v>
      </c>
      <c r="AZ250" s="24">
        <v>0.39800000000000002</v>
      </c>
      <c r="BA250" s="24">
        <v>0.28770000000000001</v>
      </c>
      <c r="BB250" s="31">
        <v>7</v>
      </c>
      <c r="BC250" s="23">
        <v>143</v>
      </c>
      <c r="BD250" s="32" t="s">
        <v>3184</v>
      </c>
      <c r="BE250" s="33">
        <v>151.15209973963101</v>
      </c>
      <c r="BF250" s="33">
        <v>-32.581802307308699</v>
      </c>
      <c r="BG250" s="34">
        <f t="shared" si="36"/>
        <v>100</v>
      </c>
      <c r="BH250" s="34">
        <f t="shared" si="37"/>
        <v>90</v>
      </c>
      <c r="BI250" s="34">
        <f t="shared" si="38"/>
        <v>79</v>
      </c>
      <c r="BJ250" s="34">
        <f t="shared" si="39"/>
        <v>35</v>
      </c>
      <c r="BK250" s="34">
        <f t="shared" si="40"/>
        <v>78</v>
      </c>
      <c r="BL250" s="34">
        <f t="shared" si="41"/>
        <v>54</v>
      </c>
      <c r="BM250" s="35">
        <f t="shared" si="42"/>
        <v>100</v>
      </c>
      <c r="BN250" s="34">
        <f t="shared" si="43"/>
        <v>100</v>
      </c>
      <c r="BO250" s="35">
        <f t="shared" si="44"/>
        <v>100</v>
      </c>
      <c r="BP250" s="35">
        <f t="shared" si="45"/>
        <v>47</v>
      </c>
      <c r="BQ250" s="35">
        <f t="shared" si="46"/>
        <v>70</v>
      </c>
      <c r="BR250" s="35">
        <f t="shared" si="47"/>
        <v>63</v>
      </c>
    </row>
    <row r="251" spans="2:70" x14ac:dyDescent="0.3">
      <c r="B251" s="6" t="s">
        <v>1622</v>
      </c>
      <c r="C251" s="6">
        <v>403021062</v>
      </c>
      <c r="D251" s="6" t="s">
        <v>489</v>
      </c>
      <c r="E251" s="6" t="s">
        <v>186</v>
      </c>
      <c r="F251" s="6" t="s">
        <v>2379</v>
      </c>
      <c r="G251" s="6" t="s">
        <v>82</v>
      </c>
      <c r="H251" s="6" t="s">
        <v>4995</v>
      </c>
      <c r="I251" s="22">
        <v>594300</v>
      </c>
      <c r="J251" s="22">
        <v>595000</v>
      </c>
      <c r="K251" s="22">
        <v>585756</v>
      </c>
      <c r="L251" s="22">
        <v>624000</v>
      </c>
      <c r="M251" s="22">
        <v>641500</v>
      </c>
      <c r="N251" s="22">
        <v>550000</v>
      </c>
      <c r="O251" s="23">
        <v>18</v>
      </c>
      <c r="P251" s="23">
        <v>16</v>
      </c>
      <c r="Q251" s="23">
        <v>18</v>
      </c>
      <c r="R251" s="22">
        <v>500</v>
      </c>
      <c r="S251" s="22">
        <v>460</v>
      </c>
      <c r="T251" s="24">
        <v>2.7</v>
      </c>
      <c r="U251" s="24">
        <v>0.10000000000000009</v>
      </c>
      <c r="V251" s="24">
        <v>2.6</v>
      </c>
      <c r="W251" s="24">
        <v>2.6</v>
      </c>
      <c r="X251" s="25">
        <v>4.3748948342587919E-2</v>
      </c>
      <c r="Y251" s="24">
        <v>2.4</v>
      </c>
      <c r="Z251" s="24">
        <v>-0.80000000000000027</v>
      </c>
      <c r="AA251" s="24">
        <v>3.2</v>
      </c>
      <c r="AB251" s="24">
        <v>2.9</v>
      </c>
      <c r="AC251" s="26">
        <v>0.28727707299135868</v>
      </c>
      <c r="AD251" s="24">
        <v>6.5664909414909411</v>
      </c>
      <c r="AE251" s="6">
        <v>32</v>
      </c>
      <c r="AF251" s="6">
        <v>42</v>
      </c>
      <c r="AG251" s="6">
        <v>27</v>
      </c>
      <c r="AH251" s="27">
        <v>1.2083333333333333</v>
      </c>
      <c r="AI251" s="28">
        <v>597000</v>
      </c>
      <c r="AJ251" s="28">
        <v>520500</v>
      </c>
      <c r="AK251" s="28">
        <v>495000</v>
      </c>
      <c r="AL251" s="29">
        <v>0.14697406340057637</v>
      </c>
      <c r="AM251" s="29">
        <v>0.20606060606060606</v>
      </c>
      <c r="AN251" s="6">
        <v>2.5</v>
      </c>
      <c r="AO251" s="27">
        <v>0.10000000000000009</v>
      </c>
      <c r="AP251" s="6">
        <v>2.4</v>
      </c>
      <c r="AQ251" s="28">
        <v>500</v>
      </c>
      <c r="AR251" s="28">
        <v>460</v>
      </c>
      <c r="AS251" s="25">
        <v>8.6956521739130432E-2</v>
      </c>
      <c r="AT251" s="30">
        <v>1740.4800000000002</v>
      </c>
      <c r="AU251" s="24">
        <v>0.61950000000000005</v>
      </c>
      <c r="AV251" s="24">
        <v>0.3805</v>
      </c>
      <c r="AW251" s="24">
        <v>0.60640000000000005</v>
      </c>
      <c r="AX251" s="24">
        <v>0.28489999999999999</v>
      </c>
      <c r="AY251" s="24">
        <v>0.2863</v>
      </c>
      <c r="AZ251" s="24">
        <v>0.34610000000000002</v>
      </c>
      <c r="BA251" s="24">
        <v>0.33169999999999999</v>
      </c>
      <c r="BB251" s="31">
        <v>7.5</v>
      </c>
      <c r="BC251" s="23">
        <v>9</v>
      </c>
      <c r="BD251" s="32" t="s">
        <v>3940</v>
      </c>
      <c r="BE251" s="33">
        <v>138.542790572754</v>
      </c>
      <c r="BF251" s="33">
        <v>-34.983170511098002</v>
      </c>
      <c r="BG251" s="34">
        <f t="shared" si="36"/>
        <v>72</v>
      </c>
      <c r="BH251" s="34">
        <f t="shared" si="37"/>
        <v>75</v>
      </c>
      <c r="BI251" s="34">
        <f t="shared" si="38"/>
        <v>100</v>
      </c>
      <c r="BJ251" s="34">
        <f t="shared" si="39"/>
        <v>74</v>
      </c>
      <c r="BK251" s="34">
        <f t="shared" si="40"/>
        <v>100</v>
      </c>
      <c r="BL251" s="34">
        <f t="shared" si="41"/>
        <v>53</v>
      </c>
      <c r="BM251" s="35">
        <f t="shared" si="42"/>
        <v>96</v>
      </c>
      <c r="BN251" s="34">
        <f t="shared" si="43"/>
        <v>84</v>
      </c>
      <c r="BO251" s="35">
        <f t="shared" si="44"/>
        <v>75</v>
      </c>
      <c r="BP251" s="35">
        <f t="shared" si="45"/>
        <v>77</v>
      </c>
      <c r="BQ251" s="35">
        <f t="shared" si="46"/>
        <v>75</v>
      </c>
      <c r="BR251" s="35">
        <f t="shared" si="47"/>
        <v>63</v>
      </c>
    </row>
    <row r="252" spans="2:70" x14ac:dyDescent="0.3">
      <c r="B252" s="6" t="s">
        <v>985</v>
      </c>
      <c r="C252" s="6">
        <v>403041089</v>
      </c>
      <c r="D252" s="6" t="s">
        <v>217</v>
      </c>
      <c r="E252" s="6" t="s">
        <v>186</v>
      </c>
      <c r="F252" s="6" t="s">
        <v>2379</v>
      </c>
      <c r="G252" s="6" t="s">
        <v>82</v>
      </c>
      <c r="H252" s="6" t="s">
        <v>4995</v>
      </c>
      <c r="I252" s="22">
        <v>320000</v>
      </c>
      <c r="J252" s="22">
        <v>320000</v>
      </c>
      <c r="K252" s="22">
        <v>0</v>
      </c>
      <c r="L252" s="22">
        <v>660000</v>
      </c>
      <c r="M252" s="22">
        <v>630000</v>
      </c>
      <c r="N252" s="22">
        <v>510000</v>
      </c>
      <c r="O252" s="23">
        <v>39</v>
      </c>
      <c r="P252" s="23">
        <v>39</v>
      </c>
      <c r="Q252" s="23">
        <v>0</v>
      </c>
      <c r="R252" s="22">
        <v>0</v>
      </c>
      <c r="S252" s="22">
        <v>365</v>
      </c>
      <c r="T252" s="24">
        <v>0.3</v>
      </c>
      <c r="U252" s="24">
        <v>0</v>
      </c>
      <c r="V252" s="24">
        <v>0.3</v>
      </c>
      <c r="W252" s="24">
        <v>1</v>
      </c>
      <c r="X252" s="25">
        <v>0</v>
      </c>
      <c r="Y252" s="24">
        <v>0</v>
      </c>
      <c r="Z252" s="24">
        <v>-0.1</v>
      </c>
      <c r="AA252" s="24">
        <v>0.1</v>
      </c>
      <c r="AB252" s="24">
        <v>0.4</v>
      </c>
      <c r="AC252" s="26">
        <v>0</v>
      </c>
      <c r="AD252" s="24">
        <v>3.2861874967138127</v>
      </c>
      <c r="AE252" s="6">
        <v>44</v>
      </c>
      <c r="AF252" s="6">
        <v>24</v>
      </c>
      <c r="AG252" s="6">
        <v>14</v>
      </c>
      <c r="AH252" s="27">
        <v>1.6551724137931034</v>
      </c>
      <c r="AI252" s="28">
        <v>585000</v>
      </c>
      <c r="AJ252" s="28">
        <v>500000</v>
      </c>
      <c r="AK252" s="28">
        <v>435000</v>
      </c>
      <c r="AL252" s="29">
        <v>0.17</v>
      </c>
      <c r="AM252" s="29">
        <v>0.34482758620689657</v>
      </c>
      <c r="AN252" s="6">
        <v>1.8</v>
      </c>
      <c r="AO252" s="27">
        <v>0.10000000000000009</v>
      </c>
      <c r="AP252" s="6">
        <v>1.7</v>
      </c>
      <c r="AQ252" s="28">
        <v>495</v>
      </c>
      <c r="AR252" s="28">
        <v>420</v>
      </c>
      <c r="AS252" s="25">
        <v>0.17857142857142858</v>
      </c>
      <c r="AT252" s="30">
        <v>1872.64</v>
      </c>
      <c r="AU252" s="24">
        <v>0.75060000000000004</v>
      </c>
      <c r="AV252" s="24">
        <v>0.24940000000000001</v>
      </c>
      <c r="AW252" s="24">
        <v>0.88819999999999999</v>
      </c>
      <c r="AX252" s="24">
        <v>7.1599999999999997E-2</v>
      </c>
      <c r="AY252" s="24">
        <v>0.32119999999999999</v>
      </c>
      <c r="AZ252" s="24">
        <v>0.46560000000000001</v>
      </c>
      <c r="BA252" s="24">
        <v>0.14760000000000001</v>
      </c>
      <c r="BB252" s="31">
        <v>4.5</v>
      </c>
      <c r="BC252" s="23">
        <v>21</v>
      </c>
      <c r="BD252" s="32" t="s">
        <v>3366</v>
      </c>
      <c r="BE252" s="33">
        <v>138.571362947697</v>
      </c>
      <c r="BF252" s="33">
        <v>-35.107721829604401</v>
      </c>
      <c r="BG252" s="34">
        <f t="shared" si="36"/>
        <v>100</v>
      </c>
      <c r="BH252" s="34">
        <f t="shared" si="37"/>
        <v>87</v>
      </c>
      <c r="BI252" s="34">
        <f t="shared" si="38"/>
        <v>100</v>
      </c>
      <c r="BJ252" s="34">
        <f t="shared" si="39"/>
        <v>85</v>
      </c>
      <c r="BK252" s="34">
        <f t="shared" si="40"/>
        <v>100</v>
      </c>
      <c r="BL252" s="34">
        <f t="shared" si="41"/>
        <v>61</v>
      </c>
      <c r="BM252" s="35">
        <f t="shared" si="42"/>
        <v>1</v>
      </c>
      <c r="BN252" s="34">
        <f t="shared" si="43"/>
        <v>100</v>
      </c>
      <c r="BO252" s="35">
        <f t="shared" si="44"/>
        <v>100</v>
      </c>
      <c r="BP252" s="35">
        <f t="shared" si="45"/>
        <v>100</v>
      </c>
      <c r="BQ252" s="35">
        <f t="shared" si="46"/>
        <v>45</v>
      </c>
      <c r="BR252" s="35">
        <f t="shared" si="47"/>
        <v>63</v>
      </c>
    </row>
    <row r="253" spans="2:70" x14ac:dyDescent="0.3">
      <c r="B253" s="6" t="s">
        <v>2212</v>
      </c>
      <c r="C253" s="6">
        <v>511041289</v>
      </c>
      <c r="D253" s="6" t="s">
        <v>310</v>
      </c>
      <c r="E253" s="6" t="s">
        <v>311</v>
      </c>
      <c r="F253" s="6" t="s">
        <v>2696</v>
      </c>
      <c r="G253" s="6" t="s">
        <v>93</v>
      </c>
      <c r="H253" s="6" t="s">
        <v>4995</v>
      </c>
      <c r="I253" s="22">
        <v>375000</v>
      </c>
      <c r="J253" s="22">
        <v>141750</v>
      </c>
      <c r="K253" s="22">
        <v>110500</v>
      </c>
      <c r="L253" s="22">
        <v>259000</v>
      </c>
      <c r="M253" s="22">
        <v>295000</v>
      </c>
      <c r="N253" s="22">
        <v>140000</v>
      </c>
      <c r="O253" s="23">
        <v>0</v>
      </c>
      <c r="P253" s="23">
        <v>24</v>
      </c>
      <c r="Q253" s="23">
        <v>24</v>
      </c>
      <c r="R253" s="22">
        <v>330</v>
      </c>
      <c r="S253" s="22">
        <v>450</v>
      </c>
      <c r="T253" s="24">
        <v>2.6</v>
      </c>
      <c r="U253" s="24">
        <v>0.5</v>
      </c>
      <c r="V253" s="24">
        <v>2.1</v>
      </c>
      <c r="W253" s="24">
        <v>2.1</v>
      </c>
      <c r="X253" s="25">
        <v>4.5760000000000002E-2</v>
      </c>
      <c r="Y253" s="24">
        <v>0.5</v>
      </c>
      <c r="Z253" s="24">
        <v>0.3</v>
      </c>
      <c r="AA253" s="24">
        <v>0.2</v>
      </c>
      <c r="AB253" s="24">
        <v>0.2</v>
      </c>
      <c r="AC253" s="26">
        <v>0.25226272015655576</v>
      </c>
      <c r="AD253" s="24">
        <v>5.5127342691555015</v>
      </c>
      <c r="AE253" s="6">
        <v>36</v>
      </c>
      <c r="AF253" s="6">
        <v>43</v>
      </c>
      <c r="AG253" s="6">
        <v>46</v>
      </c>
      <c r="AH253" s="27">
        <v>2.1971830985915495</v>
      </c>
      <c r="AI253" s="28">
        <v>310000</v>
      </c>
      <c r="AJ253" s="28">
        <v>268000</v>
      </c>
      <c r="AK253" s="28">
        <v>220000</v>
      </c>
      <c r="AL253" s="29">
        <v>0.15671641791044777</v>
      </c>
      <c r="AM253" s="29">
        <v>0.40909090909090912</v>
      </c>
      <c r="AN253" s="6">
        <v>3.6</v>
      </c>
      <c r="AO253" s="27">
        <v>-0.29999999999999982</v>
      </c>
      <c r="AP253" s="6">
        <v>3.9</v>
      </c>
      <c r="AQ253" s="28">
        <v>325</v>
      </c>
      <c r="AR253" s="28">
        <v>300</v>
      </c>
      <c r="AS253" s="25">
        <v>8.3333333333333329E-2</v>
      </c>
      <c r="AT253" s="30">
        <v>1308.1600000000001</v>
      </c>
      <c r="AU253" s="24">
        <v>0.67949999999999999</v>
      </c>
      <c r="AV253" s="24">
        <v>0.32050000000000001</v>
      </c>
      <c r="AW253" s="24">
        <v>0.86150000000000004</v>
      </c>
      <c r="AX253" s="24">
        <v>9.0499999999999997E-2</v>
      </c>
      <c r="AY253" s="24">
        <v>0.45229999999999998</v>
      </c>
      <c r="AZ253" s="24">
        <v>0.247</v>
      </c>
      <c r="BA253" s="24">
        <v>0.24010000000000001</v>
      </c>
      <c r="BB253" s="31">
        <v>4</v>
      </c>
      <c r="BC253" s="23">
        <v>299</v>
      </c>
      <c r="BD253" s="32" t="s">
        <v>4497</v>
      </c>
      <c r="BE253" s="33">
        <v>115.101855827962</v>
      </c>
      <c r="BF253" s="33">
        <v>-29.343158877220102</v>
      </c>
      <c r="BG253" s="34">
        <f t="shared" si="36"/>
        <v>74</v>
      </c>
      <c r="BH253" s="34">
        <f t="shared" si="37"/>
        <v>57</v>
      </c>
      <c r="BI253" s="34">
        <f t="shared" si="38"/>
        <v>98</v>
      </c>
      <c r="BJ253" s="34">
        <f t="shared" si="39"/>
        <v>79</v>
      </c>
      <c r="BK253" s="34">
        <f t="shared" si="40"/>
        <v>54</v>
      </c>
      <c r="BL253" s="34">
        <f t="shared" si="41"/>
        <v>90</v>
      </c>
      <c r="BM253" s="35">
        <f t="shared" si="42"/>
        <v>100</v>
      </c>
      <c r="BN253" s="34">
        <f t="shared" si="43"/>
        <v>95</v>
      </c>
      <c r="BO253" s="35">
        <f t="shared" si="44"/>
        <v>99</v>
      </c>
      <c r="BP253" s="35">
        <f t="shared" si="45"/>
        <v>100</v>
      </c>
      <c r="BQ253" s="35">
        <f t="shared" si="46"/>
        <v>40</v>
      </c>
      <c r="BR253" s="35">
        <f t="shared" si="47"/>
        <v>63</v>
      </c>
    </row>
    <row r="254" spans="2:70" x14ac:dyDescent="0.3">
      <c r="B254" s="6" t="s">
        <v>1540</v>
      </c>
      <c r="C254" s="6">
        <v>102011038</v>
      </c>
      <c r="D254" s="6" t="s">
        <v>302</v>
      </c>
      <c r="E254" s="6" t="s">
        <v>205</v>
      </c>
      <c r="F254" s="6" t="s">
        <v>205</v>
      </c>
      <c r="G254" s="6" t="s">
        <v>77</v>
      </c>
      <c r="H254" s="6" t="s">
        <v>4995</v>
      </c>
      <c r="I254" s="22">
        <v>730000</v>
      </c>
      <c r="J254" s="22">
        <v>730000</v>
      </c>
      <c r="K254" s="22">
        <v>680000</v>
      </c>
      <c r="L254" s="22">
        <v>1060000</v>
      </c>
      <c r="M254" s="22">
        <v>1020000</v>
      </c>
      <c r="N254" s="22">
        <v>770000</v>
      </c>
      <c r="O254" s="23">
        <v>50</v>
      </c>
      <c r="P254" s="23">
        <v>66</v>
      </c>
      <c r="Q254" s="23">
        <v>51</v>
      </c>
      <c r="R254" s="22">
        <v>490</v>
      </c>
      <c r="S254" s="22">
        <v>420</v>
      </c>
      <c r="T254" s="24">
        <v>0.6</v>
      </c>
      <c r="U254" s="24">
        <v>-0.4</v>
      </c>
      <c r="V254" s="24">
        <v>1</v>
      </c>
      <c r="W254" s="24">
        <v>1.5</v>
      </c>
      <c r="X254" s="25">
        <v>3.4904109589041096E-2</v>
      </c>
      <c r="Y254" s="24">
        <v>2.8</v>
      </c>
      <c r="Z254" s="24">
        <v>-0.40000000000000036</v>
      </c>
      <c r="AA254" s="24">
        <v>3.2</v>
      </c>
      <c r="AB254" s="24">
        <v>2.4</v>
      </c>
      <c r="AC254" s="26">
        <v>0.24857954545454541</v>
      </c>
      <c r="AD254" s="24">
        <v>7.1217844655344651</v>
      </c>
      <c r="AE254" s="6">
        <v>201</v>
      </c>
      <c r="AF254" s="6">
        <v>225</v>
      </c>
      <c r="AG254" s="6">
        <v>261</v>
      </c>
      <c r="AH254" s="27">
        <v>3.084832904884319</v>
      </c>
      <c r="AI254" s="28">
        <v>740000</v>
      </c>
      <c r="AJ254" s="28">
        <v>720000</v>
      </c>
      <c r="AK254" s="28">
        <v>685000</v>
      </c>
      <c r="AL254" s="29">
        <v>2.7777777777777776E-2</v>
      </c>
      <c r="AM254" s="29">
        <v>8.0291970802919707E-2</v>
      </c>
      <c r="AN254" s="6">
        <v>2</v>
      </c>
      <c r="AO254" s="27">
        <v>-0.10000000000000009</v>
      </c>
      <c r="AP254" s="6">
        <v>2.1</v>
      </c>
      <c r="AQ254" s="28">
        <v>550</v>
      </c>
      <c r="AR254" s="28">
        <v>520</v>
      </c>
      <c r="AS254" s="25">
        <v>5.7692307692307696E-2</v>
      </c>
      <c r="AT254" s="30">
        <v>1971.2000000000003</v>
      </c>
      <c r="AU254" s="24">
        <v>0.74439999999999995</v>
      </c>
      <c r="AV254" s="24">
        <v>0.25559999999999999</v>
      </c>
      <c r="AW254" s="24">
        <v>0.86650000000000005</v>
      </c>
      <c r="AX254" s="24">
        <v>4.9200000000000001E-2</v>
      </c>
      <c r="AY254" s="24">
        <v>0.38030000000000003</v>
      </c>
      <c r="AZ254" s="24">
        <v>0.4128</v>
      </c>
      <c r="BA254" s="24">
        <v>0.14910000000000001</v>
      </c>
      <c r="BB254" s="31">
        <v>7</v>
      </c>
      <c r="BC254" s="23">
        <v>45</v>
      </c>
      <c r="BD254" s="32" t="s">
        <v>3858</v>
      </c>
      <c r="BE254" s="33">
        <v>151.35221629725899</v>
      </c>
      <c r="BF254" s="33">
        <v>-33.478774252881102</v>
      </c>
      <c r="BG254" s="34">
        <f t="shared" si="36"/>
        <v>100</v>
      </c>
      <c r="BH254" s="34">
        <f t="shared" si="37"/>
        <v>84</v>
      </c>
      <c r="BI254" s="34">
        <f t="shared" si="38"/>
        <v>87</v>
      </c>
      <c r="BJ254" s="34">
        <f t="shared" si="39"/>
        <v>15</v>
      </c>
      <c r="BK254" s="34">
        <f t="shared" si="40"/>
        <v>100</v>
      </c>
      <c r="BL254" s="34">
        <f t="shared" si="41"/>
        <v>74</v>
      </c>
      <c r="BM254" s="35">
        <f t="shared" si="42"/>
        <v>67</v>
      </c>
      <c r="BN254" s="34">
        <f t="shared" si="43"/>
        <v>79</v>
      </c>
      <c r="BO254" s="35">
        <f t="shared" si="44"/>
        <v>100</v>
      </c>
      <c r="BP254" s="35">
        <f t="shared" si="45"/>
        <v>70</v>
      </c>
      <c r="BQ254" s="35">
        <f t="shared" si="46"/>
        <v>70</v>
      </c>
      <c r="BR254" s="35">
        <f t="shared" si="47"/>
        <v>63</v>
      </c>
    </row>
    <row r="255" spans="2:70" x14ac:dyDescent="0.3">
      <c r="B255" s="6" t="s">
        <v>1413</v>
      </c>
      <c r="C255" s="6">
        <v>103011059</v>
      </c>
      <c r="D255" s="6" t="s">
        <v>614</v>
      </c>
      <c r="E255" s="6" t="s">
        <v>100</v>
      </c>
      <c r="F255" s="6" t="s">
        <v>614</v>
      </c>
      <c r="G255" s="6" t="s">
        <v>77</v>
      </c>
      <c r="H255" s="6" t="s">
        <v>4995</v>
      </c>
      <c r="I255" s="22">
        <v>285000</v>
      </c>
      <c r="J255" s="22">
        <v>299000</v>
      </c>
      <c r="K255" s="22">
        <v>299000</v>
      </c>
      <c r="L255" s="22">
        <v>280000</v>
      </c>
      <c r="M255" s="22">
        <v>280000</v>
      </c>
      <c r="N255" s="22">
        <v>550000</v>
      </c>
      <c r="O255" s="23">
        <v>111</v>
      </c>
      <c r="P255" s="23">
        <v>42</v>
      </c>
      <c r="Q255" s="23">
        <v>42</v>
      </c>
      <c r="R255" s="22">
        <v>420</v>
      </c>
      <c r="S255" s="22">
        <v>390</v>
      </c>
      <c r="T255" s="24">
        <v>2</v>
      </c>
      <c r="U255" s="24">
        <v>0.10000000000000009</v>
      </c>
      <c r="V255" s="24">
        <v>1.9</v>
      </c>
      <c r="W255" s="24">
        <v>0.7</v>
      </c>
      <c r="X255" s="25">
        <v>7.6631578947368426E-2</v>
      </c>
      <c r="Y255" s="24">
        <v>1.4</v>
      </c>
      <c r="Z255" s="24">
        <v>-0.30000000000000004</v>
      </c>
      <c r="AA255" s="24">
        <v>1.7</v>
      </c>
      <c r="AB255" s="24">
        <v>1.9</v>
      </c>
      <c r="AC255" s="26">
        <v>0.20973154362416105</v>
      </c>
      <c r="AD255" s="24">
        <v>2.7368814071834202</v>
      </c>
      <c r="AE255" s="6">
        <v>13</v>
      </c>
      <c r="AF255" s="6">
        <v>15</v>
      </c>
      <c r="AG255" s="6">
        <v>21</v>
      </c>
      <c r="AH255" s="27">
        <v>2.7142857142857144</v>
      </c>
      <c r="AI255" s="28">
        <v>447000</v>
      </c>
      <c r="AJ255" s="28">
        <v>485000</v>
      </c>
      <c r="AK255" s="28">
        <v>420000</v>
      </c>
      <c r="AL255" s="29">
        <v>-7.8350515463917525E-2</v>
      </c>
      <c r="AM255" s="29">
        <v>6.4285714285714279E-2</v>
      </c>
      <c r="AN255" s="6">
        <v>1.9</v>
      </c>
      <c r="AO255" s="27">
        <v>0.29999999999999982</v>
      </c>
      <c r="AP255" s="6">
        <v>1.6</v>
      </c>
      <c r="AQ255" s="28">
        <v>400</v>
      </c>
      <c r="AR255" s="28">
        <v>370</v>
      </c>
      <c r="AS255" s="25">
        <v>8.1081081081081086E-2</v>
      </c>
      <c r="AT255" s="30">
        <v>2002.5600000000002</v>
      </c>
      <c r="AU255" s="24">
        <v>0.77980000000000005</v>
      </c>
      <c r="AV255" s="24">
        <v>0.22020000000000001</v>
      </c>
      <c r="AW255" s="24">
        <v>0.9355</v>
      </c>
      <c r="AX255" s="24">
        <v>5.33E-2</v>
      </c>
      <c r="AY255" s="24">
        <v>0.3306</v>
      </c>
      <c r="AZ255" s="24">
        <v>0.39489999999999997</v>
      </c>
      <c r="BA255" s="24">
        <v>0.2485</v>
      </c>
      <c r="BB255" s="31">
        <v>5.5</v>
      </c>
      <c r="BC255" s="23">
        <v>154</v>
      </c>
      <c r="BD255" s="32" t="s">
        <v>3738</v>
      </c>
      <c r="BE255" s="33">
        <v>149.63299096596899</v>
      </c>
      <c r="BF255" s="33">
        <v>-33.416293167863003</v>
      </c>
      <c r="BG255" s="34">
        <f t="shared" si="36"/>
        <v>84</v>
      </c>
      <c r="BH255" s="34">
        <f t="shared" si="37"/>
        <v>85</v>
      </c>
      <c r="BI255" s="34">
        <f t="shared" si="38"/>
        <v>91</v>
      </c>
      <c r="BJ255" s="34">
        <f t="shared" si="39"/>
        <v>1</v>
      </c>
      <c r="BK255" s="34">
        <f t="shared" si="40"/>
        <v>76</v>
      </c>
      <c r="BL255" s="34">
        <f t="shared" si="41"/>
        <v>63</v>
      </c>
      <c r="BM255" s="35">
        <f t="shared" si="42"/>
        <v>100</v>
      </c>
      <c r="BN255" s="34">
        <f t="shared" si="43"/>
        <v>100</v>
      </c>
      <c r="BO255" s="35">
        <f t="shared" si="44"/>
        <v>100</v>
      </c>
      <c r="BP255" s="35">
        <f t="shared" si="45"/>
        <v>93</v>
      </c>
      <c r="BQ255" s="35">
        <f t="shared" si="46"/>
        <v>55</v>
      </c>
      <c r="BR255" s="35">
        <f t="shared" si="47"/>
        <v>63</v>
      </c>
    </row>
    <row r="256" spans="2:70" x14ac:dyDescent="0.3">
      <c r="B256" s="6" t="s">
        <v>1010</v>
      </c>
      <c r="C256" s="6">
        <v>107031139</v>
      </c>
      <c r="D256" s="6" t="s">
        <v>1011</v>
      </c>
      <c r="E256" s="6" t="s">
        <v>380</v>
      </c>
      <c r="F256" s="6" t="s">
        <v>504</v>
      </c>
      <c r="G256" s="6" t="s">
        <v>77</v>
      </c>
      <c r="H256" s="6" t="s">
        <v>4995</v>
      </c>
      <c r="I256" s="22">
        <v>751900</v>
      </c>
      <c r="J256" s="22">
        <v>721000</v>
      </c>
      <c r="K256" s="22">
        <v>702000</v>
      </c>
      <c r="L256" s="22">
        <v>730000</v>
      </c>
      <c r="M256" s="22">
        <v>730000</v>
      </c>
      <c r="N256" s="22">
        <v>660000</v>
      </c>
      <c r="O256" s="23">
        <v>28</v>
      </c>
      <c r="P256" s="23">
        <v>22</v>
      </c>
      <c r="Q256" s="23">
        <v>18</v>
      </c>
      <c r="R256" s="22">
        <v>510</v>
      </c>
      <c r="S256" s="22">
        <v>525</v>
      </c>
      <c r="T256" s="24">
        <v>0.9</v>
      </c>
      <c r="U256" s="24">
        <v>0</v>
      </c>
      <c r="V256" s="24">
        <v>0.9</v>
      </c>
      <c r="W256" s="24">
        <v>2.1</v>
      </c>
      <c r="X256" s="25">
        <v>3.52706476925123E-2</v>
      </c>
      <c r="Y256" s="24">
        <v>4.0999999999999996</v>
      </c>
      <c r="Z256" s="24">
        <v>-1.2000000000000002</v>
      </c>
      <c r="AA256" s="24">
        <v>5.3</v>
      </c>
      <c r="AB256" s="24">
        <v>5.6</v>
      </c>
      <c r="AC256" s="26">
        <v>0.22180084893187668</v>
      </c>
      <c r="AD256" s="24">
        <v>6.2885391520316016</v>
      </c>
      <c r="AE256" s="6">
        <v>89</v>
      </c>
      <c r="AF256" s="6">
        <v>111</v>
      </c>
      <c r="AG256" s="6">
        <v>124</v>
      </c>
      <c r="AH256" s="27">
        <v>5.0370370370370372</v>
      </c>
      <c r="AI256" s="28">
        <v>740000</v>
      </c>
      <c r="AJ256" s="28">
        <v>720000</v>
      </c>
      <c r="AK256" s="28">
        <v>680000</v>
      </c>
      <c r="AL256" s="29">
        <v>2.7777777777777776E-2</v>
      </c>
      <c r="AM256" s="29">
        <v>8.8235294117647065E-2</v>
      </c>
      <c r="AN256" s="6">
        <v>1.8</v>
      </c>
      <c r="AO256" s="27">
        <v>-0.19999999999999996</v>
      </c>
      <c r="AP256" s="6">
        <v>2</v>
      </c>
      <c r="AQ256" s="28">
        <v>630</v>
      </c>
      <c r="AR256" s="28">
        <v>580</v>
      </c>
      <c r="AS256" s="25">
        <v>8.6206896551724144E-2</v>
      </c>
      <c r="AT256" s="30">
        <v>2299.36</v>
      </c>
      <c r="AU256" s="24">
        <v>0.81669999999999998</v>
      </c>
      <c r="AV256" s="24">
        <v>0.18329999999999999</v>
      </c>
      <c r="AW256" s="24">
        <v>0.91569999999999996</v>
      </c>
      <c r="AX256" s="24">
        <v>6.6199999999999995E-2</v>
      </c>
      <c r="AY256" s="24">
        <v>0.4738</v>
      </c>
      <c r="AZ256" s="24">
        <v>0.37809999999999999</v>
      </c>
      <c r="BA256" s="24">
        <v>0.1338</v>
      </c>
      <c r="BB256" s="31">
        <v>9</v>
      </c>
      <c r="BC256" s="23">
        <v>92</v>
      </c>
      <c r="BD256" s="32" t="s">
        <v>3388</v>
      </c>
      <c r="BE256" s="33">
        <v>150.844890038171</v>
      </c>
      <c r="BF256" s="33">
        <v>-34.639402787380597</v>
      </c>
      <c r="BG256" s="34">
        <f t="shared" si="36"/>
        <v>100</v>
      </c>
      <c r="BH256" s="34">
        <f t="shared" si="37"/>
        <v>87</v>
      </c>
      <c r="BI256" s="34">
        <f t="shared" si="38"/>
        <v>62</v>
      </c>
      <c r="BJ256" s="34">
        <f t="shared" si="39"/>
        <v>15</v>
      </c>
      <c r="BK256" s="34">
        <f t="shared" si="40"/>
        <v>88</v>
      </c>
      <c r="BL256" s="34">
        <f t="shared" si="41"/>
        <v>94</v>
      </c>
      <c r="BM256" s="35">
        <f t="shared" si="42"/>
        <v>68</v>
      </c>
      <c r="BN256" s="34">
        <f t="shared" si="43"/>
        <v>87</v>
      </c>
      <c r="BO256" s="35">
        <f t="shared" si="44"/>
        <v>100</v>
      </c>
      <c r="BP256" s="35">
        <f t="shared" si="45"/>
        <v>49</v>
      </c>
      <c r="BQ256" s="35">
        <f t="shared" si="46"/>
        <v>90</v>
      </c>
      <c r="BR256" s="35">
        <f t="shared" si="47"/>
        <v>63</v>
      </c>
    </row>
    <row r="257" spans="2:70" x14ac:dyDescent="0.3">
      <c r="B257" s="6" t="s">
        <v>1544</v>
      </c>
      <c r="C257" s="6">
        <v>115011558</v>
      </c>
      <c r="D257" s="6" t="s">
        <v>1013</v>
      </c>
      <c r="E257" s="6" t="s">
        <v>783</v>
      </c>
      <c r="F257" s="6" t="s">
        <v>2757</v>
      </c>
      <c r="G257" s="6" t="s">
        <v>77</v>
      </c>
      <c r="H257" s="6" t="s">
        <v>4995</v>
      </c>
      <c r="I257" s="22">
        <v>1300000</v>
      </c>
      <c r="J257" s="22">
        <v>1400000</v>
      </c>
      <c r="K257" s="22">
        <v>1416250</v>
      </c>
      <c r="L257" s="22">
        <v>1520000</v>
      </c>
      <c r="M257" s="22">
        <v>1455000</v>
      </c>
      <c r="N257" s="22">
        <v>1400000</v>
      </c>
      <c r="O257" s="23">
        <v>42</v>
      </c>
      <c r="P257" s="23">
        <v>42</v>
      </c>
      <c r="Q257" s="23">
        <v>23</v>
      </c>
      <c r="R257" s="22">
        <v>675</v>
      </c>
      <c r="S257" s="22">
        <v>650</v>
      </c>
      <c r="T257" s="24">
        <v>1.9</v>
      </c>
      <c r="U257" s="24">
        <v>9.9999999999999867E-2</v>
      </c>
      <c r="V257" s="24">
        <v>1.8</v>
      </c>
      <c r="W257" s="24">
        <v>2.1</v>
      </c>
      <c r="X257" s="25">
        <v>2.7E-2</v>
      </c>
      <c r="Y257" s="24">
        <v>1.4</v>
      </c>
      <c r="Z257" s="24">
        <v>-0.5</v>
      </c>
      <c r="AA257" s="24">
        <v>1.9</v>
      </c>
      <c r="AB257" s="24">
        <v>2.6</v>
      </c>
      <c r="AC257" s="26">
        <v>0.20611442251319131</v>
      </c>
      <c r="AD257" s="24">
        <v>7.6338675004885674</v>
      </c>
      <c r="AE257" s="6">
        <v>192</v>
      </c>
      <c r="AF257" s="6">
        <v>183</v>
      </c>
      <c r="AG257" s="6">
        <v>173</v>
      </c>
      <c r="AH257" s="27">
        <v>5.7446808510638299</v>
      </c>
      <c r="AI257" s="28">
        <v>1196000</v>
      </c>
      <c r="AJ257" s="28">
        <v>1125000</v>
      </c>
      <c r="AK257" s="28">
        <v>1045000</v>
      </c>
      <c r="AL257" s="29">
        <v>6.3111111111111118E-2</v>
      </c>
      <c r="AM257" s="29">
        <v>0.1444976076555024</v>
      </c>
      <c r="AN257" s="6">
        <v>2</v>
      </c>
      <c r="AO257" s="27">
        <v>0</v>
      </c>
      <c r="AP257" s="6">
        <v>2</v>
      </c>
      <c r="AQ257" s="28">
        <v>725</v>
      </c>
      <c r="AR257" s="28">
        <v>690</v>
      </c>
      <c r="AS257" s="25">
        <v>5.0724637681159424E-2</v>
      </c>
      <c r="AT257" s="30">
        <v>3274.88</v>
      </c>
      <c r="AU257" s="24">
        <v>0.88039999999999996</v>
      </c>
      <c r="AV257" s="24">
        <v>0.1196</v>
      </c>
      <c r="AW257" s="24">
        <v>0.81469999999999998</v>
      </c>
      <c r="AX257" s="24">
        <v>0.17219999999999999</v>
      </c>
      <c r="AY257" s="24">
        <v>0.39500000000000002</v>
      </c>
      <c r="AZ257" s="24">
        <v>0.42899999999999999</v>
      </c>
      <c r="BA257" s="24">
        <v>0.14829999999999999</v>
      </c>
      <c r="BB257" s="31">
        <v>10</v>
      </c>
      <c r="BC257" s="23">
        <v>22</v>
      </c>
      <c r="BD257" s="32" t="s">
        <v>3863</v>
      </c>
      <c r="BE257" s="33">
        <v>151.04451395587699</v>
      </c>
      <c r="BF257" s="33">
        <v>-33.722576254306396</v>
      </c>
      <c r="BG257" s="34">
        <f t="shared" si="36"/>
        <v>85</v>
      </c>
      <c r="BH257" s="34">
        <f t="shared" si="37"/>
        <v>84</v>
      </c>
      <c r="BI257" s="34">
        <f t="shared" si="38"/>
        <v>54</v>
      </c>
      <c r="BJ257" s="34">
        <f t="shared" si="39"/>
        <v>32</v>
      </c>
      <c r="BK257" s="34">
        <f t="shared" si="40"/>
        <v>100</v>
      </c>
      <c r="BL257" s="34">
        <f t="shared" si="41"/>
        <v>77</v>
      </c>
      <c r="BM257" s="35">
        <f t="shared" si="42"/>
        <v>41</v>
      </c>
      <c r="BN257" s="34">
        <f t="shared" si="43"/>
        <v>74</v>
      </c>
      <c r="BO257" s="35">
        <f t="shared" si="44"/>
        <v>100</v>
      </c>
      <c r="BP257" s="35">
        <f t="shared" si="45"/>
        <v>93</v>
      </c>
      <c r="BQ257" s="35">
        <f t="shared" si="46"/>
        <v>100</v>
      </c>
      <c r="BR257" s="35">
        <f t="shared" si="47"/>
        <v>63</v>
      </c>
    </row>
    <row r="258" spans="2:70" x14ac:dyDescent="0.3">
      <c r="B258" s="6" t="s">
        <v>1700</v>
      </c>
      <c r="C258" s="6">
        <v>118021653</v>
      </c>
      <c r="D258" s="6" t="s">
        <v>1699</v>
      </c>
      <c r="E258" s="6" t="s">
        <v>1695</v>
      </c>
      <c r="F258" s="6" t="s">
        <v>2757</v>
      </c>
      <c r="G258" s="6" t="s">
        <v>77</v>
      </c>
      <c r="H258" s="6" t="s">
        <v>4995</v>
      </c>
      <c r="I258" s="22">
        <v>900000</v>
      </c>
      <c r="J258" s="22">
        <v>964320</v>
      </c>
      <c r="K258" s="22">
        <v>916300</v>
      </c>
      <c r="L258" s="22">
        <v>1230000</v>
      </c>
      <c r="M258" s="22">
        <v>1010000</v>
      </c>
      <c r="N258" s="22">
        <v>925000</v>
      </c>
      <c r="O258" s="23">
        <v>22</v>
      </c>
      <c r="P258" s="23">
        <v>20</v>
      </c>
      <c r="Q258" s="23">
        <v>21</v>
      </c>
      <c r="R258" s="22">
        <v>770</v>
      </c>
      <c r="S258" s="22">
        <v>740</v>
      </c>
      <c r="T258" s="24">
        <v>0.8</v>
      </c>
      <c r="U258" s="24">
        <v>-0.5</v>
      </c>
      <c r="V258" s="24">
        <v>1.3</v>
      </c>
      <c r="W258" s="24">
        <v>2</v>
      </c>
      <c r="X258" s="25">
        <v>4.448888888888889E-2</v>
      </c>
      <c r="Y258" s="24">
        <v>3.9</v>
      </c>
      <c r="Z258" s="24">
        <v>-1.1000000000000001</v>
      </c>
      <c r="AA258" s="24">
        <v>5</v>
      </c>
      <c r="AB258" s="24">
        <v>4.5</v>
      </c>
      <c r="AC258" s="26">
        <v>0.32246716697936206</v>
      </c>
      <c r="AD258" s="24">
        <v>7.248262994041605</v>
      </c>
      <c r="AE258" s="6">
        <v>120</v>
      </c>
      <c r="AF258" s="6">
        <v>192</v>
      </c>
      <c r="AG258" s="6">
        <v>139</v>
      </c>
      <c r="AH258" s="27">
        <v>1.6059479553903344</v>
      </c>
      <c r="AI258" s="28">
        <v>1200000</v>
      </c>
      <c r="AJ258" s="28">
        <v>1110000</v>
      </c>
      <c r="AK258" s="28">
        <v>966000</v>
      </c>
      <c r="AL258" s="29">
        <v>8.1081081081081086E-2</v>
      </c>
      <c r="AM258" s="29">
        <v>0.24223602484472051</v>
      </c>
      <c r="AN258" s="6">
        <v>1.8</v>
      </c>
      <c r="AO258" s="27">
        <v>-9.9999999999999867E-2</v>
      </c>
      <c r="AP258" s="6">
        <v>1.9</v>
      </c>
      <c r="AQ258" s="28">
        <v>850</v>
      </c>
      <c r="AR258" s="28">
        <v>800</v>
      </c>
      <c r="AS258" s="25">
        <v>6.25E-2</v>
      </c>
      <c r="AT258" s="30">
        <v>2387.84</v>
      </c>
      <c r="AU258" s="24">
        <v>0.74929999999999997</v>
      </c>
      <c r="AV258" s="24">
        <v>0.25069999999999998</v>
      </c>
      <c r="AW258" s="24">
        <v>0.50380000000000003</v>
      </c>
      <c r="AX258" s="24">
        <v>0.2928</v>
      </c>
      <c r="AY258" s="24">
        <v>0.32040000000000002</v>
      </c>
      <c r="AZ258" s="24">
        <v>0.3165</v>
      </c>
      <c r="BA258" s="24">
        <v>0.33579999999999999</v>
      </c>
      <c r="BB258" s="31">
        <v>9</v>
      </c>
      <c r="BC258" s="23">
        <v>11</v>
      </c>
      <c r="BD258" s="32" t="s">
        <v>4018</v>
      </c>
      <c r="BE258" s="33">
        <v>151.23604531716401</v>
      </c>
      <c r="BF258" s="33">
        <v>-33.962335649960004</v>
      </c>
      <c r="BG258" s="34">
        <f t="shared" si="36"/>
        <v>100</v>
      </c>
      <c r="BH258" s="34">
        <f t="shared" si="37"/>
        <v>87</v>
      </c>
      <c r="BI258" s="34">
        <f t="shared" si="38"/>
        <v>100</v>
      </c>
      <c r="BJ258" s="34">
        <f t="shared" si="39"/>
        <v>41</v>
      </c>
      <c r="BK258" s="34">
        <f t="shared" si="40"/>
        <v>100</v>
      </c>
      <c r="BL258" s="34">
        <f t="shared" si="41"/>
        <v>60</v>
      </c>
      <c r="BM258" s="35">
        <f t="shared" si="42"/>
        <v>98</v>
      </c>
      <c r="BN258" s="34">
        <f t="shared" si="43"/>
        <v>78</v>
      </c>
      <c r="BO258" s="35">
        <f t="shared" si="44"/>
        <v>52</v>
      </c>
      <c r="BP258" s="35">
        <f t="shared" si="45"/>
        <v>52</v>
      </c>
      <c r="BQ258" s="35">
        <f t="shared" si="46"/>
        <v>90</v>
      </c>
      <c r="BR258" s="35">
        <f t="shared" si="47"/>
        <v>63</v>
      </c>
    </row>
    <row r="259" spans="2:70" x14ac:dyDescent="0.3">
      <c r="B259" s="6" t="s">
        <v>1194</v>
      </c>
      <c r="C259" s="6">
        <v>122031692</v>
      </c>
      <c r="D259" s="6" t="s">
        <v>764</v>
      </c>
      <c r="E259" s="6" t="s">
        <v>765</v>
      </c>
      <c r="F259" s="6" t="s">
        <v>2757</v>
      </c>
      <c r="G259" s="6" t="s">
        <v>77</v>
      </c>
      <c r="H259" s="6" t="s">
        <v>4995</v>
      </c>
      <c r="I259" s="22">
        <v>1620000</v>
      </c>
      <c r="J259" s="22">
        <v>1620000</v>
      </c>
      <c r="K259" s="22">
        <v>1717200</v>
      </c>
      <c r="L259" s="22">
        <v>2100000</v>
      </c>
      <c r="M259" s="22">
        <v>1330000</v>
      </c>
      <c r="N259" s="22">
        <v>950000</v>
      </c>
      <c r="O259" s="23">
        <v>17</v>
      </c>
      <c r="P259" s="23">
        <v>23</v>
      </c>
      <c r="Q259" s="23">
        <v>26</v>
      </c>
      <c r="R259" s="22">
        <v>680</v>
      </c>
      <c r="S259" s="22">
        <v>650</v>
      </c>
      <c r="T259" s="24">
        <v>1.6</v>
      </c>
      <c r="U259" s="24">
        <v>0.10000000000000009</v>
      </c>
      <c r="V259" s="24">
        <v>1.5</v>
      </c>
      <c r="W259" s="24">
        <v>1</v>
      </c>
      <c r="X259" s="25">
        <v>2.1827160493827161E-2</v>
      </c>
      <c r="Y259" s="24">
        <v>0.5</v>
      </c>
      <c r="Z259" s="24">
        <v>-0.19999999999999996</v>
      </c>
      <c r="AA259" s="24">
        <v>0.7</v>
      </c>
      <c r="AB259" s="24">
        <v>0.7</v>
      </c>
      <c r="AC259" s="26">
        <v>0.23342670401493928</v>
      </c>
      <c r="AD259" s="24">
        <v>10.694322978060001</v>
      </c>
      <c r="AE259" s="6">
        <v>102</v>
      </c>
      <c r="AF259" s="6">
        <v>148</v>
      </c>
      <c r="AG259" s="6">
        <v>124</v>
      </c>
      <c r="AH259" s="27">
        <v>1.2452830188679247</v>
      </c>
      <c r="AI259" s="28">
        <v>1100000</v>
      </c>
      <c r="AJ259" s="28">
        <v>1025000</v>
      </c>
      <c r="AK259" s="28">
        <v>950000</v>
      </c>
      <c r="AL259" s="29">
        <v>7.3170731707317069E-2</v>
      </c>
      <c r="AM259" s="29">
        <v>0.15789473684210525</v>
      </c>
      <c r="AN259" s="6">
        <v>2.4</v>
      </c>
      <c r="AO259" s="27">
        <v>0</v>
      </c>
      <c r="AP259" s="6">
        <v>2.4</v>
      </c>
      <c r="AQ259" s="28">
        <v>750</v>
      </c>
      <c r="AR259" s="28">
        <v>700</v>
      </c>
      <c r="AS259" s="25">
        <v>7.1428571428571425E-2</v>
      </c>
      <c r="AT259" s="30">
        <v>2913.1200000000003</v>
      </c>
      <c r="AU259" s="24">
        <v>0.7944</v>
      </c>
      <c r="AV259" s="24">
        <v>0.2056</v>
      </c>
      <c r="AW259" s="24">
        <v>0.79169999999999996</v>
      </c>
      <c r="AX259" s="24">
        <v>9.69E-2</v>
      </c>
      <c r="AY259" s="24">
        <v>0.434</v>
      </c>
      <c r="AZ259" s="24">
        <v>0.40239999999999998</v>
      </c>
      <c r="BA259" s="24">
        <v>0.1142</v>
      </c>
      <c r="BB259" s="31">
        <v>10</v>
      </c>
      <c r="BC259" s="23">
        <v>16</v>
      </c>
      <c r="BD259" s="32" t="s">
        <v>3544</v>
      </c>
      <c r="BE259" s="33">
        <v>151.20917657227301</v>
      </c>
      <c r="BF259" s="33">
        <v>-33.721370380727997</v>
      </c>
      <c r="BG259" s="34">
        <f t="shared" si="36"/>
        <v>90</v>
      </c>
      <c r="BH259" s="34">
        <f t="shared" si="37"/>
        <v>77</v>
      </c>
      <c r="BI259" s="34">
        <f t="shared" si="38"/>
        <v>100</v>
      </c>
      <c r="BJ259" s="34">
        <f t="shared" si="39"/>
        <v>37</v>
      </c>
      <c r="BK259" s="34">
        <f t="shared" si="40"/>
        <v>100</v>
      </c>
      <c r="BL259" s="34">
        <f t="shared" si="41"/>
        <v>85</v>
      </c>
      <c r="BM259" s="35">
        <f t="shared" si="42"/>
        <v>24</v>
      </c>
      <c r="BN259" s="34">
        <f t="shared" si="43"/>
        <v>44</v>
      </c>
      <c r="BO259" s="35">
        <f t="shared" si="44"/>
        <v>100</v>
      </c>
      <c r="BP259" s="35">
        <f t="shared" si="45"/>
        <v>100</v>
      </c>
      <c r="BQ259" s="35">
        <f t="shared" si="46"/>
        <v>100</v>
      </c>
      <c r="BR259" s="35">
        <f t="shared" si="47"/>
        <v>63</v>
      </c>
    </row>
    <row r="260" spans="2:70" x14ac:dyDescent="0.3">
      <c r="B260" s="6" t="s">
        <v>930</v>
      </c>
      <c r="C260" s="6">
        <v>202021030</v>
      </c>
      <c r="D260" s="6" t="s">
        <v>250</v>
      </c>
      <c r="E260" s="6" t="s">
        <v>251</v>
      </c>
      <c r="F260" s="6" t="s">
        <v>2708</v>
      </c>
      <c r="G260" s="6" t="s">
        <v>86</v>
      </c>
      <c r="H260" s="6" t="s">
        <v>4995</v>
      </c>
      <c r="I260" s="22">
        <v>495000</v>
      </c>
      <c r="J260" s="22">
        <v>495000</v>
      </c>
      <c r="K260" s="22">
        <v>500000</v>
      </c>
      <c r="L260" s="22">
        <v>595000</v>
      </c>
      <c r="M260" s="22">
        <v>600000</v>
      </c>
      <c r="N260" s="22">
        <v>540000</v>
      </c>
      <c r="O260" s="23">
        <v>64</v>
      </c>
      <c r="P260" s="23">
        <v>64</v>
      </c>
      <c r="Q260" s="23">
        <v>58</v>
      </c>
      <c r="R260" s="22">
        <v>440</v>
      </c>
      <c r="S260" s="22">
        <v>440</v>
      </c>
      <c r="T260" s="24">
        <v>1.7</v>
      </c>
      <c r="U260" s="24">
        <v>0</v>
      </c>
      <c r="V260" s="24">
        <v>1.7</v>
      </c>
      <c r="W260" s="24">
        <v>1.1000000000000001</v>
      </c>
      <c r="X260" s="25">
        <v>4.622222222222222E-2</v>
      </c>
      <c r="Y260" s="24">
        <v>2.4</v>
      </c>
      <c r="Z260" s="24">
        <v>-0.89999999999999991</v>
      </c>
      <c r="AA260" s="24">
        <v>3.3</v>
      </c>
      <c r="AB260" s="24">
        <v>3</v>
      </c>
      <c r="AC260" s="26">
        <v>0.2317741255794353</v>
      </c>
      <c r="AD260" s="24">
        <v>5.0143440630166296</v>
      </c>
      <c r="AE260" s="6">
        <v>9</v>
      </c>
      <c r="AF260" s="6">
        <v>8</v>
      </c>
      <c r="AG260" s="6">
        <v>22</v>
      </c>
      <c r="AH260" s="27">
        <v>1.7704918032786887</v>
      </c>
      <c r="AI260" s="28">
        <v>520000</v>
      </c>
      <c r="AJ260" s="28">
        <v>560000</v>
      </c>
      <c r="AK260" s="28">
        <v>542500</v>
      </c>
      <c r="AL260" s="29">
        <v>-7.1428571428571425E-2</v>
      </c>
      <c r="AM260" s="29">
        <v>-4.1474654377880185E-2</v>
      </c>
      <c r="AN260" s="6">
        <v>2.9</v>
      </c>
      <c r="AO260" s="27">
        <v>0.89999999999999991</v>
      </c>
      <c r="AP260" s="6">
        <v>2</v>
      </c>
      <c r="AQ260" s="28">
        <v>420</v>
      </c>
      <c r="AR260" s="28">
        <v>420</v>
      </c>
      <c r="AS260" s="25">
        <v>0</v>
      </c>
      <c r="AT260" s="30">
        <v>1898.4</v>
      </c>
      <c r="AU260" s="24">
        <v>0.71579999999999999</v>
      </c>
      <c r="AV260" s="24">
        <v>0.28420000000000001</v>
      </c>
      <c r="AW260" s="24">
        <v>0.91520000000000001</v>
      </c>
      <c r="AX260" s="24">
        <v>6.5699999999999995E-2</v>
      </c>
      <c r="AY260" s="24">
        <v>0.41139999999999999</v>
      </c>
      <c r="AZ260" s="24">
        <v>0.3841</v>
      </c>
      <c r="BA260" s="24">
        <v>0.17369999999999999</v>
      </c>
      <c r="BB260" s="31">
        <v>5</v>
      </c>
      <c r="BC260" s="23">
        <v>77</v>
      </c>
      <c r="BD260" s="32" t="s">
        <v>3316</v>
      </c>
      <c r="BE260" s="33">
        <v>144.46648872410501</v>
      </c>
      <c r="BF260" s="33">
        <v>-37.242618915443899</v>
      </c>
      <c r="BG260" s="34">
        <f t="shared" ref="BG260:BG323" si="48">IF(T260&lt;=1, 100, IF(T260&gt;=7, 1, ROUND(100 - ((T260-1)/6)*99, 0)))</f>
        <v>88</v>
      </c>
      <c r="BH260" s="34">
        <f t="shared" ref="BH260:BH323" si="49">IF(AN260&lt;=1, 100, IF(AN260&gt;=7, 1, ROUND(100 - ((AN260-1)/6)*99, 0)))</f>
        <v>69</v>
      </c>
      <c r="BI260" s="34">
        <f t="shared" ref="BI260:BI323" si="50">IF(AH260&lt;=2, 100, IF(AH260&gt;=10, 1, ROUND(100 - ((AH260-2)/8)*99, 0)))</f>
        <v>100</v>
      </c>
      <c r="BJ260" s="34">
        <f t="shared" ref="BJ260:BJ323" si="51">IF(AL260&lt;=0, 1, IF(AL260&gt;=0.2, 100, ROUND(1 + (AL260/0.2)*99, 0)))</f>
        <v>1</v>
      </c>
      <c r="BK260" s="34">
        <f t="shared" ref="BK260:BK323" si="52">IF(BC260&gt;=750, 1, IF(BC260&lt;=50, 100, ROUND(100 - 99 * (((BC260 - 50)/700)^0.75), 0)))</f>
        <v>91</v>
      </c>
      <c r="BL260" s="34">
        <f t="shared" ref="BL260:BL323" si="53">IF(AY260&gt;=0.5, 100, IF(AY260&lt;=0.05, 1, ROUND(1 + ((AY260-0.05)/0.45)*99, 0)))</f>
        <v>81</v>
      </c>
      <c r="BM260" s="35">
        <f t="shared" ref="BM260:BM323" si="54">IF(X260&gt;=0.045, 100, IF(X260&lt;=0.015, 1, ROUND(1 + ((X260-0.015)/0.03)*99, 0)))</f>
        <v>100</v>
      </c>
      <c r="BN260" s="34">
        <f t="shared" ref="BN260:BN323" si="55">IF(AD260&lt;=5, 100, IF(AD260&gt;=15, 1, ROUND(100 - ((AD260-5)/10)*99, 0)))</f>
        <v>100</v>
      </c>
      <c r="BO260" s="35">
        <f t="shared" ref="BO260:BO323" si="56">IF(AC260&lt;=0.25, 100, IF(AC260&gt;=0.4, 1, ROUND(100 - ((AC260-0.25)/0.15)*99, 0)))</f>
        <v>100</v>
      </c>
      <c r="BP260" s="35">
        <f t="shared" ref="BP260:BP323" si="57">IF(Y260&lt;=1, 100, IF(Y260&gt;=7, 1, ROUND(100 - ((Y260-1)/6)*99, 0)))</f>
        <v>77</v>
      </c>
      <c r="BQ260" s="35">
        <f t="shared" ref="BQ260:BQ323" si="58">BB260*10</f>
        <v>50</v>
      </c>
      <c r="BR260" s="35">
        <f t="shared" ref="BR260:BR323" si="59">IF(
  (
    IF($BG$2,0.1,0) + IF($BH$2,0.1,0) + IF($BI$2,0.05,0) + IF($BJ$2,0.05,0) +
    IF($BK$2,0.07,0) + IF($BL$2,0.08,0) + IF($BM$2,0.08,0) + IF($BN$2,0.07,0) +
    IF($BO$2,0.07,0) + IF($BP$2,0.08,0) + IF($BQ$2,0.08,0)
  ) = 0,
  "",
  ROUND(
    (
      IF($BG$2, BG260*0.1, 0) + IF($BH$2, BH260*0.1, 0) + IF($BI$2, BI260*0.05, 0) + IF($BJ$2, BJ260*0.05, 0) +
      IF($BK$2, BK260*0.07, 0) + IF($BL$2, BL260*0.08, 0) + IF($BM$2, BM260*0.08, 0) + IF($BN$2, BN260*0.07, 0) +
      IF($BO$2, BO260*0.07, 0) + IF($BP$2, BP260*0.08, 0) + IF($BQ$2, BQ260*0.08, 0)
    ) /
    (
      IF($BG$2,0.1,0) + IF($BH$2,0.1,0) + IF($BI$2,0.05,0) + IF($BJ$2,0.05,0) +
      IF($BK$2,0.07,0) + IF($BL$2,0.08,0) + IF($BM$2,0.08,0) + IF($BN$2,0.07,0) +
      IF($BO$2,0.07,0) + IF($BP$2,0.08,0) + IF($BQ$2,0.08,0)
    ) * 0.8,
  0)
)</f>
        <v>63</v>
      </c>
    </row>
    <row r="261" spans="2:70" x14ac:dyDescent="0.3">
      <c r="B261" s="6" t="s">
        <v>903</v>
      </c>
      <c r="C261" s="6">
        <v>211021261</v>
      </c>
      <c r="D261" s="6" t="s">
        <v>390</v>
      </c>
      <c r="E261" s="6" t="s">
        <v>85</v>
      </c>
      <c r="F261" s="6" t="s">
        <v>689</v>
      </c>
      <c r="G261" s="6" t="s">
        <v>86</v>
      </c>
      <c r="H261" s="6" t="s">
        <v>4995</v>
      </c>
      <c r="I261" s="22">
        <v>870000</v>
      </c>
      <c r="J261" s="22">
        <v>850000</v>
      </c>
      <c r="K261" s="22">
        <v>890400</v>
      </c>
      <c r="L261" s="22">
        <v>845000</v>
      </c>
      <c r="M261" s="22">
        <v>843000</v>
      </c>
      <c r="N261" s="22">
        <v>823000</v>
      </c>
      <c r="O261" s="23">
        <v>52</v>
      </c>
      <c r="P261" s="23">
        <v>32</v>
      </c>
      <c r="Q261" s="23">
        <v>26</v>
      </c>
      <c r="R261" s="22">
        <v>680</v>
      </c>
      <c r="S261" s="22">
        <v>575</v>
      </c>
      <c r="T261" s="24">
        <v>2.1</v>
      </c>
      <c r="U261" s="24">
        <v>-0.69999999999999973</v>
      </c>
      <c r="V261" s="24">
        <v>2.8</v>
      </c>
      <c r="W261" s="24">
        <v>3.1</v>
      </c>
      <c r="X261" s="25">
        <v>4.0643678160919537E-2</v>
      </c>
      <c r="Y261" s="24">
        <v>3.1</v>
      </c>
      <c r="Z261" s="24">
        <v>-0.99999999999999956</v>
      </c>
      <c r="AA261" s="24">
        <v>4.0999999999999996</v>
      </c>
      <c r="AB261" s="24">
        <v>4</v>
      </c>
      <c r="AC261" s="26">
        <v>0.26582436827620709</v>
      </c>
      <c r="AD261" s="24">
        <v>6.5403620022709328</v>
      </c>
      <c r="AE261" s="6">
        <v>20</v>
      </c>
      <c r="AF261" s="6">
        <v>16</v>
      </c>
      <c r="AG261" s="6">
        <v>12</v>
      </c>
      <c r="AH261" s="27">
        <v>6.333333333333333</v>
      </c>
      <c r="AI261" s="28">
        <v>845000</v>
      </c>
      <c r="AJ261" s="28">
        <v>823000</v>
      </c>
      <c r="AK261" s="28">
        <v>950000</v>
      </c>
      <c r="AL261" s="29">
        <v>2.6731470230862697E-2</v>
      </c>
      <c r="AM261" s="29">
        <v>-0.11052631578947368</v>
      </c>
      <c r="AN261" s="6">
        <v>2</v>
      </c>
      <c r="AO261" s="27">
        <v>-1.2000000000000002</v>
      </c>
      <c r="AP261" s="6">
        <v>3.2</v>
      </c>
      <c r="AQ261" s="28">
        <v>675</v>
      </c>
      <c r="AR261" s="28">
        <v>570</v>
      </c>
      <c r="AS261" s="25">
        <v>0.18421052631578946</v>
      </c>
      <c r="AT261" s="30">
        <v>2558.0800000000004</v>
      </c>
      <c r="AU261" s="24">
        <v>0.81059999999999999</v>
      </c>
      <c r="AV261" s="24">
        <v>0.18940000000000001</v>
      </c>
      <c r="AW261" s="24">
        <v>0.89849999999999997</v>
      </c>
      <c r="AX261" s="24">
        <v>7.6499999999999999E-2</v>
      </c>
      <c r="AY261" s="24">
        <v>0.44919999999999999</v>
      </c>
      <c r="AZ261" s="24">
        <v>0.38779999999999998</v>
      </c>
      <c r="BA261" s="24">
        <v>0.12659999999999999</v>
      </c>
      <c r="BB261" s="31">
        <v>9</v>
      </c>
      <c r="BC261" s="23">
        <v>22</v>
      </c>
      <c r="BD261" s="32" t="s">
        <v>3292</v>
      </c>
      <c r="BE261" s="33">
        <v>145.20547257770201</v>
      </c>
      <c r="BF261" s="33">
        <v>-37.7862507666567</v>
      </c>
      <c r="BG261" s="34">
        <f t="shared" si="48"/>
        <v>82</v>
      </c>
      <c r="BH261" s="34">
        <f t="shared" si="49"/>
        <v>84</v>
      </c>
      <c r="BI261" s="34">
        <f t="shared" si="50"/>
        <v>46</v>
      </c>
      <c r="BJ261" s="34">
        <f t="shared" si="51"/>
        <v>14</v>
      </c>
      <c r="BK261" s="34">
        <f t="shared" si="52"/>
        <v>100</v>
      </c>
      <c r="BL261" s="34">
        <f t="shared" si="53"/>
        <v>89</v>
      </c>
      <c r="BM261" s="35">
        <f t="shared" si="54"/>
        <v>86</v>
      </c>
      <c r="BN261" s="34">
        <f t="shared" si="55"/>
        <v>85</v>
      </c>
      <c r="BO261" s="35">
        <f t="shared" si="56"/>
        <v>90</v>
      </c>
      <c r="BP261" s="35">
        <f t="shared" si="57"/>
        <v>65</v>
      </c>
      <c r="BQ261" s="35">
        <f t="shared" si="58"/>
        <v>90</v>
      </c>
      <c r="BR261" s="35">
        <f t="shared" si="59"/>
        <v>63</v>
      </c>
    </row>
    <row r="262" spans="2:70" x14ac:dyDescent="0.3">
      <c r="B262" s="6" t="s">
        <v>114</v>
      </c>
      <c r="C262" s="6">
        <v>211051284</v>
      </c>
      <c r="D262" s="6" t="s">
        <v>84</v>
      </c>
      <c r="E262" s="6" t="s">
        <v>85</v>
      </c>
      <c r="F262" s="6" t="s">
        <v>689</v>
      </c>
      <c r="G262" s="6" t="s">
        <v>86</v>
      </c>
      <c r="H262" s="6" t="s">
        <v>4995</v>
      </c>
      <c r="I262" s="22">
        <v>580000</v>
      </c>
      <c r="J262" s="22">
        <v>630000</v>
      </c>
      <c r="K262" s="22">
        <v>580000</v>
      </c>
      <c r="L262" s="22">
        <v>652000</v>
      </c>
      <c r="M262" s="22">
        <v>657250</v>
      </c>
      <c r="N262" s="22">
        <v>685000</v>
      </c>
      <c r="O262" s="23">
        <v>36</v>
      </c>
      <c r="P262" s="23">
        <v>36</v>
      </c>
      <c r="Q262" s="23">
        <v>18</v>
      </c>
      <c r="R262" s="22">
        <v>350</v>
      </c>
      <c r="S262" s="22">
        <v>410</v>
      </c>
      <c r="T262" s="24">
        <v>1.1000000000000001</v>
      </c>
      <c r="U262" s="24">
        <v>0</v>
      </c>
      <c r="V262" s="24">
        <v>1.1000000000000001</v>
      </c>
      <c r="W262" s="24">
        <v>2.5</v>
      </c>
      <c r="X262" s="25">
        <v>3.1379310344827584E-2</v>
      </c>
      <c r="Y262" s="24">
        <v>0.6</v>
      </c>
      <c r="Z262" s="24">
        <v>-0.50000000000000011</v>
      </c>
      <c r="AA262" s="24">
        <v>1.1000000000000001</v>
      </c>
      <c r="AB262" s="24">
        <v>2.5</v>
      </c>
      <c r="AC262" s="26">
        <v>0.14548417132216013</v>
      </c>
      <c r="AD262" s="24">
        <v>4.6363087564204877</v>
      </c>
      <c r="AE262" s="6">
        <v>80</v>
      </c>
      <c r="AF262" s="6">
        <v>98</v>
      </c>
      <c r="AG262" s="6">
        <v>95</v>
      </c>
      <c r="AH262" s="27">
        <v>4.3928571428571423</v>
      </c>
      <c r="AI262" s="28">
        <v>685000</v>
      </c>
      <c r="AJ262" s="28">
        <v>670000</v>
      </c>
      <c r="AK262" s="28">
        <v>630000</v>
      </c>
      <c r="AL262" s="29">
        <v>2.2388059701492536E-2</v>
      </c>
      <c r="AM262" s="29">
        <v>8.7301587301587297E-2</v>
      </c>
      <c r="AN262" s="6">
        <v>2.2999999999999998</v>
      </c>
      <c r="AO262" s="27">
        <v>-0.40000000000000036</v>
      </c>
      <c r="AP262" s="6">
        <v>2.7</v>
      </c>
      <c r="AQ262" s="28">
        <v>550</v>
      </c>
      <c r="AR262" s="28">
        <v>500</v>
      </c>
      <c r="AS262" s="25">
        <v>0.1</v>
      </c>
      <c r="AT262" s="30">
        <v>2405.7600000000002</v>
      </c>
      <c r="AU262" s="24">
        <v>0.78700000000000003</v>
      </c>
      <c r="AV262" s="24">
        <v>0.21299999999999999</v>
      </c>
      <c r="AW262" s="24">
        <v>0.97699999999999998</v>
      </c>
      <c r="AX262" s="24">
        <v>1.5299999999999999E-2</v>
      </c>
      <c r="AY262" s="24">
        <v>0.3402</v>
      </c>
      <c r="AZ262" s="24">
        <v>0.53500000000000003</v>
      </c>
      <c r="BA262" s="24">
        <v>0.1077</v>
      </c>
      <c r="BB262" s="31">
        <v>6</v>
      </c>
      <c r="BC262" s="23">
        <v>34</v>
      </c>
      <c r="BD262" s="32" t="s">
        <v>2707</v>
      </c>
      <c r="BE262" s="33">
        <v>145.328823721204</v>
      </c>
      <c r="BF262" s="33">
        <v>-37.903832058212799</v>
      </c>
      <c r="BG262" s="34">
        <f t="shared" si="48"/>
        <v>98</v>
      </c>
      <c r="BH262" s="34">
        <f t="shared" si="49"/>
        <v>79</v>
      </c>
      <c r="BI262" s="34">
        <f t="shared" si="50"/>
        <v>70</v>
      </c>
      <c r="BJ262" s="34">
        <f t="shared" si="51"/>
        <v>12</v>
      </c>
      <c r="BK262" s="34">
        <f t="shared" si="52"/>
        <v>100</v>
      </c>
      <c r="BL262" s="34">
        <f t="shared" si="53"/>
        <v>65</v>
      </c>
      <c r="BM262" s="35">
        <f t="shared" si="54"/>
        <v>55</v>
      </c>
      <c r="BN262" s="34">
        <f t="shared" si="55"/>
        <v>100</v>
      </c>
      <c r="BO262" s="35">
        <f t="shared" si="56"/>
        <v>100</v>
      </c>
      <c r="BP262" s="35">
        <f t="shared" si="57"/>
        <v>100</v>
      </c>
      <c r="BQ262" s="35">
        <f t="shared" si="58"/>
        <v>60</v>
      </c>
      <c r="BR262" s="35">
        <f t="shared" si="59"/>
        <v>63</v>
      </c>
    </row>
    <row r="263" spans="2:70" x14ac:dyDescent="0.3">
      <c r="B263" s="6" t="s">
        <v>694</v>
      </c>
      <c r="C263" s="6">
        <v>214011373</v>
      </c>
      <c r="D263" s="6" t="s">
        <v>486</v>
      </c>
      <c r="E263" s="6" t="s">
        <v>487</v>
      </c>
      <c r="F263" s="6" t="s">
        <v>689</v>
      </c>
      <c r="G263" s="6" t="s">
        <v>86</v>
      </c>
      <c r="H263" s="6" t="s">
        <v>4995</v>
      </c>
      <c r="I263" s="22">
        <v>690000</v>
      </c>
      <c r="J263" s="22">
        <v>690000</v>
      </c>
      <c r="K263" s="22">
        <v>650000</v>
      </c>
      <c r="L263" s="22">
        <v>740000</v>
      </c>
      <c r="M263" s="22">
        <v>730000</v>
      </c>
      <c r="N263" s="22">
        <v>748000</v>
      </c>
      <c r="O263" s="23">
        <v>46</v>
      </c>
      <c r="P263" s="23">
        <v>47</v>
      </c>
      <c r="Q263" s="23">
        <v>53</v>
      </c>
      <c r="R263" s="22">
        <v>560</v>
      </c>
      <c r="S263" s="22">
        <v>490</v>
      </c>
      <c r="T263" s="24">
        <v>2.5</v>
      </c>
      <c r="U263" s="24">
        <v>0.10000000000000009</v>
      </c>
      <c r="V263" s="24">
        <v>2.4</v>
      </c>
      <c r="W263" s="24">
        <v>2.4</v>
      </c>
      <c r="X263" s="25">
        <v>4.2202898550724635E-2</v>
      </c>
      <c r="Y263" s="24">
        <v>1.9</v>
      </c>
      <c r="Z263" s="24">
        <v>-0.60000000000000009</v>
      </c>
      <c r="AA263" s="24">
        <v>2.5</v>
      </c>
      <c r="AB263" s="24">
        <v>3.9</v>
      </c>
      <c r="AC263" s="26">
        <v>0.24533856722276737</v>
      </c>
      <c r="AD263" s="24">
        <v>5.8133108304845287</v>
      </c>
      <c r="AE263" s="6">
        <v>117</v>
      </c>
      <c r="AF263" s="6">
        <v>171</v>
      </c>
      <c r="AG263" s="6">
        <v>197</v>
      </c>
      <c r="AH263" s="27">
        <v>2.3244094488188978</v>
      </c>
      <c r="AI263" s="28">
        <v>580000</v>
      </c>
      <c r="AJ263" s="28">
        <v>571000</v>
      </c>
      <c r="AK263" s="28">
        <v>550000</v>
      </c>
      <c r="AL263" s="29">
        <v>1.5761821366024518E-2</v>
      </c>
      <c r="AM263" s="29">
        <v>5.4545454545454543E-2</v>
      </c>
      <c r="AN263" s="6">
        <v>3.1</v>
      </c>
      <c r="AO263" s="27">
        <v>-0.29999999999999982</v>
      </c>
      <c r="AP263" s="6">
        <v>3.4</v>
      </c>
      <c r="AQ263" s="28">
        <v>480</v>
      </c>
      <c r="AR263" s="28">
        <v>450</v>
      </c>
      <c r="AS263" s="25">
        <v>6.6666666666666666E-2</v>
      </c>
      <c r="AT263" s="30">
        <v>2282.5600000000004</v>
      </c>
      <c r="AU263" s="24">
        <v>0.75470000000000004</v>
      </c>
      <c r="AV263" s="24">
        <v>0.24529999999999999</v>
      </c>
      <c r="AW263" s="24">
        <v>0.8589</v>
      </c>
      <c r="AX263" s="24">
        <v>0.1183</v>
      </c>
      <c r="AY263" s="24">
        <v>0.3639</v>
      </c>
      <c r="AZ263" s="24">
        <v>0.41880000000000001</v>
      </c>
      <c r="BA263" s="24">
        <v>0.15939999999999999</v>
      </c>
      <c r="BB263" s="31">
        <v>8</v>
      </c>
      <c r="BC263" s="23">
        <v>43</v>
      </c>
      <c r="BD263" s="32" t="s">
        <v>3127</v>
      </c>
      <c r="BE263" s="33">
        <v>145.13297655102301</v>
      </c>
      <c r="BF263" s="33">
        <v>-38.176027432907397</v>
      </c>
      <c r="BG263" s="34">
        <f t="shared" si="48"/>
        <v>75</v>
      </c>
      <c r="BH263" s="34">
        <f t="shared" si="49"/>
        <v>65</v>
      </c>
      <c r="BI263" s="34">
        <f t="shared" si="50"/>
        <v>96</v>
      </c>
      <c r="BJ263" s="34">
        <f t="shared" si="51"/>
        <v>9</v>
      </c>
      <c r="BK263" s="34">
        <f t="shared" si="52"/>
        <v>100</v>
      </c>
      <c r="BL263" s="34">
        <f t="shared" si="53"/>
        <v>70</v>
      </c>
      <c r="BM263" s="35">
        <f t="shared" si="54"/>
        <v>91</v>
      </c>
      <c r="BN263" s="34">
        <f t="shared" si="55"/>
        <v>92</v>
      </c>
      <c r="BO263" s="35">
        <f t="shared" si="56"/>
        <v>100</v>
      </c>
      <c r="BP263" s="35">
        <f t="shared" si="57"/>
        <v>85</v>
      </c>
      <c r="BQ263" s="35">
        <f t="shared" si="58"/>
        <v>80</v>
      </c>
      <c r="BR263" s="35">
        <f t="shared" si="59"/>
        <v>63</v>
      </c>
    </row>
    <row r="264" spans="2:70" x14ac:dyDescent="0.3">
      <c r="B264" s="6" t="s">
        <v>999</v>
      </c>
      <c r="C264" s="6">
        <v>215031404</v>
      </c>
      <c r="D264" s="6" t="s">
        <v>116</v>
      </c>
      <c r="E264" s="6" t="s">
        <v>117</v>
      </c>
      <c r="F264" s="6" t="s">
        <v>999</v>
      </c>
      <c r="G264" s="6" t="s">
        <v>86</v>
      </c>
      <c r="H264" s="6" t="s">
        <v>4995</v>
      </c>
      <c r="I264" s="22">
        <v>305000</v>
      </c>
      <c r="J264" s="22">
        <v>315000</v>
      </c>
      <c r="K264" s="22">
        <v>333000</v>
      </c>
      <c r="L264" s="22">
        <v>398000</v>
      </c>
      <c r="M264" s="22">
        <v>405000</v>
      </c>
      <c r="N264" s="22">
        <v>340000</v>
      </c>
      <c r="O264" s="23">
        <v>66</v>
      </c>
      <c r="P264" s="23">
        <v>63</v>
      </c>
      <c r="Q264" s="23">
        <v>56</v>
      </c>
      <c r="R264" s="22">
        <v>360</v>
      </c>
      <c r="S264" s="22">
        <v>290</v>
      </c>
      <c r="T264" s="24">
        <v>1.6</v>
      </c>
      <c r="U264" s="24">
        <v>0.20000000000000018</v>
      </c>
      <c r="V264" s="24">
        <v>1.4</v>
      </c>
      <c r="W264" s="24">
        <v>1.2</v>
      </c>
      <c r="X264" s="25">
        <v>6.1377049180327867E-2</v>
      </c>
      <c r="Y264" s="24">
        <v>2.5</v>
      </c>
      <c r="Z264" s="24">
        <v>-1.5</v>
      </c>
      <c r="AA264" s="24">
        <v>4</v>
      </c>
      <c r="AB264" s="24">
        <v>5.7</v>
      </c>
      <c r="AC264" s="26">
        <v>0.23124357656731756</v>
      </c>
      <c r="AD264" s="24">
        <v>3.7675903233457189</v>
      </c>
      <c r="AE264" s="6">
        <v>16</v>
      </c>
      <c r="AF264" s="6">
        <v>11</v>
      </c>
      <c r="AG264" s="6">
        <v>8</v>
      </c>
      <c r="AH264" s="27">
        <v>6</v>
      </c>
      <c r="AI264" s="28">
        <v>390000</v>
      </c>
      <c r="AJ264" s="28">
        <v>305000</v>
      </c>
      <c r="AK264" s="28">
        <v>292000</v>
      </c>
      <c r="AL264" s="29">
        <v>0.27868852459016391</v>
      </c>
      <c r="AM264" s="29">
        <v>0.33561643835616439</v>
      </c>
      <c r="AN264" s="6">
        <v>1.2</v>
      </c>
      <c r="AO264" s="27">
        <v>0</v>
      </c>
      <c r="AP264" s="6">
        <v>1.2</v>
      </c>
      <c r="AQ264" s="28">
        <v>350</v>
      </c>
      <c r="AR264" s="28">
        <v>270</v>
      </c>
      <c r="AS264" s="25">
        <v>0.29629629629629628</v>
      </c>
      <c r="AT264" s="30">
        <v>1556.8000000000002</v>
      </c>
      <c r="AU264" s="24">
        <v>0.65980000000000005</v>
      </c>
      <c r="AV264" s="24">
        <v>0.3402</v>
      </c>
      <c r="AW264" s="24">
        <v>0.83</v>
      </c>
      <c r="AX264" s="24">
        <v>8.4599999999999995E-2</v>
      </c>
      <c r="AY264" s="24">
        <v>0.34960000000000002</v>
      </c>
      <c r="AZ264" s="24">
        <v>0.30009999999999998</v>
      </c>
      <c r="BA264" s="24">
        <v>0.31759999999999999</v>
      </c>
      <c r="BB264" s="31">
        <v>2</v>
      </c>
      <c r="BC264" s="23">
        <v>302</v>
      </c>
      <c r="BD264" s="32" t="s">
        <v>3378</v>
      </c>
      <c r="BE264" s="33">
        <v>143.51124323140701</v>
      </c>
      <c r="BF264" s="33">
        <v>-35.3609974755595</v>
      </c>
      <c r="BG264" s="34">
        <f t="shared" si="48"/>
        <v>90</v>
      </c>
      <c r="BH264" s="34">
        <f t="shared" si="49"/>
        <v>97</v>
      </c>
      <c r="BI264" s="34">
        <f t="shared" si="50"/>
        <v>51</v>
      </c>
      <c r="BJ264" s="34">
        <f t="shared" si="51"/>
        <v>100</v>
      </c>
      <c r="BK264" s="34">
        <f t="shared" si="52"/>
        <v>54</v>
      </c>
      <c r="BL264" s="34">
        <f t="shared" si="53"/>
        <v>67</v>
      </c>
      <c r="BM264" s="35">
        <f t="shared" si="54"/>
        <v>100</v>
      </c>
      <c r="BN264" s="34">
        <f t="shared" si="55"/>
        <v>100</v>
      </c>
      <c r="BO264" s="35">
        <f t="shared" si="56"/>
        <v>100</v>
      </c>
      <c r="BP264" s="35">
        <f t="shared" si="57"/>
        <v>75</v>
      </c>
      <c r="BQ264" s="35">
        <f t="shared" si="58"/>
        <v>20</v>
      </c>
      <c r="BR264" s="35">
        <f t="shared" si="59"/>
        <v>63</v>
      </c>
    </row>
    <row r="265" spans="2:70" x14ac:dyDescent="0.3">
      <c r="B265" s="6" t="s">
        <v>841</v>
      </c>
      <c r="C265" s="6">
        <v>216031593</v>
      </c>
      <c r="D265" s="6" t="s">
        <v>837</v>
      </c>
      <c r="E265" s="6" t="s">
        <v>837</v>
      </c>
      <c r="F265" s="6" t="s">
        <v>3244</v>
      </c>
      <c r="G265" s="6" t="s">
        <v>86</v>
      </c>
      <c r="H265" s="6" t="s">
        <v>4995</v>
      </c>
      <c r="I265" s="22">
        <v>365000</v>
      </c>
      <c r="J265" s="22">
        <v>365000</v>
      </c>
      <c r="K265" s="22">
        <v>350000</v>
      </c>
      <c r="L265" s="22">
        <v>350000</v>
      </c>
      <c r="M265" s="22">
        <v>350000</v>
      </c>
      <c r="N265" s="22">
        <v>188500</v>
      </c>
      <c r="O265" s="23">
        <v>117</v>
      </c>
      <c r="P265" s="23">
        <v>82</v>
      </c>
      <c r="Q265" s="23">
        <v>75</v>
      </c>
      <c r="R265" s="22">
        <v>500</v>
      </c>
      <c r="S265" s="22">
        <v>500</v>
      </c>
      <c r="T265" s="24">
        <v>0.6</v>
      </c>
      <c r="U265" s="24">
        <v>0.3</v>
      </c>
      <c r="V265" s="24">
        <v>0.3</v>
      </c>
      <c r="W265" s="24">
        <v>0.9</v>
      </c>
      <c r="X265" s="25">
        <v>7.1232876712328766E-2</v>
      </c>
      <c r="Y265" s="24">
        <v>4.4000000000000004</v>
      </c>
      <c r="Z265" s="24">
        <v>-2.5</v>
      </c>
      <c r="AA265" s="24">
        <v>6.9</v>
      </c>
      <c r="AB265" s="24">
        <v>2.8</v>
      </c>
      <c r="AC265" s="26">
        <v>0.22310273434711211</v>
      </c>
      <c r="AD265" s="24">
        <v>3.1320191552575354</v>
      </c>
      <c r="AE265" s="6">
        <v>40</v>
      </c>
      <c r="AF265" s="6">
        <v>47</v>
      </c>
      <c r="AG265" s="6">
        <v>44</v>
      </c>
      <c r="AH265" s="27">
        <v>4.7010309278350508</v>
      </c>
      <c r="AI265" s="28">
        <v>336000</v>
      </c>
      <c r="AJ265" s="28">
        <v>320000</v>
      </c>
      <c r="AK265" s="28">
        <v>297000</v>
      </c>
      <c r="AL265" s="29">
        <v>0.05</v>
      </c>
      <c r="AM265" s="29">
        <v>0.13131313131313133</v>
      </c>
      <c r="AN265" s="6">
        <v>1.5</v>
      </c>
      <c r="AO265" s="27">
        <v>0.19999999999999996</v>
      </c>
      <c r="AP265" s="6">
        <v>1.3</v>
      </c>
      <c r="AQ265" s="28">
        <v>380</v>
      </c>
      <c r="AR265" s="28">
        <v>340</v>
      </c>
      <c r="AS265" s="25">
        <v>0.11764705882352941</v>
      </c>
      <c r="AT265" s="30">
        <v>2241.1200000000003</v>
      </c>
      <c r="AU265" s="24">
        <v>0.81769999999999998</v>
      </c>
      <c r="AV265" s="24">
        <v>0.18229999999999999</v>
      </c>
      <c r="AW265" s="24">
        <v>0.95760000000000001</v>
      </c>
      <c r="AX265" s="24">
        <v>5.7000000000000002E-3</v>
      </c>
      <c r="AY265" s="24">
        <v>0.36919999999999997</v>
      </c>
      <c r="AZ265" s="24">
        <v>0.4748</v>
      </c>
      <c r="BA265" s="24">
        <v>0.1149</v>
      </c>
      <c r="BB265" s="31">
        <v>6</v>
      </c>
      <c r="BC265" s="23">
        <v>157</v>
      </c>
      <c r="BD265" s="32" t="s">
        <v>3245</v>
      </c>
      <c r="BE265" s="33">
        <v>145.408118689107</v>
      </c>
      <c r="BF265" s="33">
        <v>-36.446527961144497</v>
      </c>
      <c r="BG265" s="34">
        <f t="shared" si="48"/>
        <v>100</v>
      </c>
      <c r="BH265" s="34">
        <f t="shared" si="49"/>
        <v>92</v>
      </c>
      <c r="BI265" s="34">
        <f t="shared" si="50"/>
        <v>67</v>
      </c>
      <c r="BJ265" s="34">
        <f t="shared" si="51"/>
        <v>26</v>
      </c>
      <c r="BK265" s="34">
        <f t="shared" si="52"/>
        <v>76</v>
      </c>
      <c r="BL265" s="34">
        <f t="shared" si="53"/>
        <v>71</v>
      </c>
      <c r="BM265" s="35">
        <f t="shared" si="54"/>
        <v>100</v>
      </c>
      <c r="BN265" s="34">
        <f t="shared" si="55"/>
        <v>100</v>
      </c>
      <c r="BO265" s="35">
        <f t="shared" si="56"/>
        <v>100</v>
      </c>
      <c r="BP265" s="35">
        <f t="shared" si="57"/>
        <v>44</v>
      </c>
      <c r="BQ265" s="35">
        <f t="shared" si="58"/>
        <v>60</v>
      </c>
      <c r="BR265" s="35">
        <f t="shared" si="59"/>
        <v>63</v>
      </c>
    </row>
    <row r="266" spans="2:70" x14ac:dyDescent="0.3">
      <c r="B266" s="6" t="s">
        <v>675</v>
      </c>
      <c r="C266" s="6">
        <v>304011082</v>
      </c>
      <c r="D266" s="6" t="s">
        <v>307</v>
      </c>
      <c r="E266" s="6" t="s">
        <v>308</v>
      </c>
      <c r="F266" s="6" t="s">
        <v>2780</v>
      </c>
      <c r="G266" s="6" t="s">
        <v>97</v>
      </c>
      <c r="H266" s="6" t="s">
        <v>4995</v>
      </c>
      <c r="I266" s="22">
        <v>728000</v>
      </c>
      <c r="J266" s="22">
        <v>728000</v>
      </c>
      <c r="K266" s="22">
        <v>550000</v>
      </c>
      <c r="L266" s="22">
        <v>740000</v>
      </c>
      <c r="M266" s="22">
        <v>728000</v>
      </c>
      <c r="N266" s="22">
        <v>555000</v>
      </c>
      <c r="O266" s="23">
        <v>49</v>
      </c>
      <c r="P266" s="23">
        <v>49</v>
      </c>
      <c r="Q266" s="23">
        <v>29</v>
      </c>
      <c r="R266" s="22">
        <v>525</v>
      </c>
      <c r="S266" s="22">
        <v>450</v>
      </c>
      <c r="T266" s="24">
        <v>2.2999999999999998</v>
      </c>
      <c r="U266" s="24">
        <v>-0.80000000000000027</v>
      </c>
      <c r="V266" s="24">
        <v>3.1</v>
      </c>
      <c r="W266" s="24">
        <v>2.2999999999999998</v>
      </c>
      <c r="X266" s="25">
        <v>3.7499999999999999E-2</v>
      </c>
      <c r="Y266" s="24">
        <v>3.1</v>
      </c>
      <c r="Z266" s="24">
        <v>-0.79999999999999982</v>
      </c>
      <c r="AA266" s="24">
        <v>3.9</v>
      </c>
      <c r="AB266" s="24">
        <v>3.1</v>
      </c>
      <c r="AC266" s="26">
        <v>0.21893974778141054</v>
      </c>
      <c r="AD266" s="24">
        <v>5.8383932741709481</v>
      </c>
      <c r="AE266" s="6">
        <v>8</v>
      </c>
      <c r="AF266" s="6">
        <v>4</v>
      </c>
      <c r="AG266" s="6">
        <v>8</v>
      </c>
      <c r="AH266" s="27">
        <v>3.243243243243243</v>
      </c>
      <c r="AI266" s="28">
        <v>778500</v>
      </c>
      <c r="AJ266" s="28">
        <v>770000</v>
      </c>
      <c r="AK266" s="28">
        <v>550000</v>
      </c>
      <c r="AL266" s="29">
        <v>1.1038961038961039E-2</v>
      </c>
      <c r="AM266" s="29">
        <v>0.41545454545454547</v>
      </c>
      <c r="AN266" s="6">
        <v>1.9</v>
      </c>
      <c r="AO266" s="27">
        <v>-0.80000000000000027</v>
      </c>
      <c r="AP266" s="6">
        <v>2.7</v>
      </c>
      <c r="AQ266" s="28">
        <v>600</v>
      </c>
      <c r="AR266" s="28">
        <v>580</v>
      </c>
      <c r="AS266" s="25">
        <v>3.4482758620689655E-2</v>
      </c>
      <c r="AT266" s="30">
        <v>2397.92</v>
      </c>
      <c r="AU266" s="24">
        <v>0.80500000000000005</v>
      </c>
      <c r="AV266" s="24">
        <v>0.19500000000000001</v>
      </c>
      <c r="AW266" s="24">
        <v>0.96930000000000005</v>
      </c>
      <c r="AX266" s="24">
        <v>2.8299999999999999E-2</v>
      </c>
      <c r="AY266" s="24">
        <v>0.36480000000000001</v>
      </c>
      <c r="AZ266" s="24">
        <v>0.41909999999999997</v>
      </c>
      <c r="BA266" s="24">
        <v>0.1938</v>
      </c>
      <c r="BB266" s="31">
        <v>8.5</v>
      </c>
      <c r="BC266" s="23">
        <v>13</v>
      </c>
      <c r="BD266" s="32" t="s">
        <v>3111</v>
      </c>
      <c r="BE266" s="33">
        <v>152.92734428185099</v>
      </c>
      <c r="BF266" s="33">
        <v>-27.554052064497402</v>
      </c>
      <c r="BG266" s="34">
        <f t="shared" si="48"/>
        <v>79</v>
      </c>
      <c r="BH266" s="34">
        <f t="shared" si="49"/>
        <v>85</v>
      </c>
      <c r="BI266" s="34">
        <f t="shared" si="50"/>
        <v>85</v>
      </c>
      <c r="BJ266" s="34">
        <f t="shared" si="51"/>
        <v>6</v>
      </c>
      <c r="BK266" s="34">
        <f t="shared" si="52"/>
        <v>100</v>
      </c>
      <c r="BL266" s="34">
        <f t="shared" si="53"/>
        <v>70</v>
      </c>
      <c r="BM266" s="35">
        <f t="shared" si="54"/>
        <v>75</v>
      </c>
      <c r="BN266" s="34">
        <f t="shared" si="55"/>
        <v>92</v>
      </c>
      <c r="BO266" s="35">
        <f t="shared" si="56"/>
        <v>100</v>
      </c>
      <c r="BP266" s="35">
        <f t="shared" si="57"/>
        <v>65</v>
      </c>
      <c r="BQ266" s="35">
        <f t="shared" si="58"/>
        <v>85</v>
      </c>
      <c r="BR266" s="35">
        <f t="shared" si="59"/>
        <v>63</v>
      </c>
    </row>
    <row r="267" spans="2:70" x14ac:dyDescent="0.3">
      <c r="B267" s="6" t="s">
        <v>882</v>
      </c>
      <c r="C267" s="6">
        <v>304041101</v>
      </c>
      <c r="D267" s="6" t="s">
        <v>883</v>
      </c>
      <c r="E267" s="6" t="s">
        <v>308</v>
      </c>
      <c r="F267" s="6" t="s">
        <v>2780</v>
      </c>
      <c r="G267" s="6" t="s">
        <v>97</v>
      </c>
      <c r="H267" s="6" t="s">
        <v>4995</v>
      </c>
      <c r="I267" s="22">
        <v>724200</v>
      </c>
      <c r="J267" s="22">
        <v>689000</v>
      </c>
      <c r="K267" s="22">
        <v>619500</v>
      </c>
      <c r="L267" s="22">
        <v>775000</v>
      </c>
      <c r="M267" s="22">
        <v>660000</v>
      </c>
      <c r="N267" s="22">
        <v>590000</v>
      </c>
      <c r="O267" s="23">
        <v>23</v>
      </c>
      <c r="P267" s="23">
        <v>23</v>
      </c>
      <c r="Q267" s="23">
        <v>21</v>
      </c>
      <c r="R267" s="22">
        <v>595</v>
      </c>
      <c r="S267" s="22">
        <v>550</v>
      </c>
      <c r="T267" s="24">
        <v>1.4</v>
      </c>
      <c r="U267" s="24">
        <v>0.19999999999999996</v>
      </c>
      <c r="V267" s="24">
        <v>1.2</v>
      </c>
      <c r="W267" s="24">
        <v>2.1</v>
      </c>
      <c r="X267" s="25">
        <v>4.2723004694835684E-2</v>
      </c>
      <c r="Y267" s="24">
        <v>6.8</v>
      </c>
      <c r="Z267" s="24">
        <v>-2.0000000000000009</v>
      </c>
      <c r="AA267" s="24">
        <v>8.8000000000000007</v>
      </c>
      <c r="AB267" s="24">
        <v>7.5</v>
      </c>
      <c r="AC267" s="26">
        <v>0.23716517857142855</v>
      </c>
      <c r="AD267" s="24">
        <v>5.5512289050235477</v>
      </c>
      <c r="AE267" s="6">
        <v>38</v>
      </c>
      <c r="AF267" s="6">
        <v>38</v>
      </c>
      <c r="AG267" s="6">
        <v>22</v>
      </c>
      <c r="AH267" s="27">
        <v>5.4683544303797467</v>
      </c>
      <c r="AI267" s="28">
        <v>710000</v>
      </c>
      <c r="AJ267" s="28">
        <v>581000</v>
      </c>
      <c r="AK267" s="28">
        <v>500000</v>
      </c>
      <c r="AL267" s="29">
        <v>0.22203098106712565</v>
      </c>
      <c r="AM267" s="29">
        <v>0.42</v>
      </c>
      <c r="AN267" s="6">
        <v>1.4</v>
      </c>
      <c r="AO267" s="27">
        <v>-0.80000000000000027</v>
      </c>
      <c r="AP267" s="6">
        <v>2.2000000000000002</v>
      </c>
      <c r="AQ267" s="28">
        <v>580</v>
      </c>
      <c r="AR267" s="28">
        <v>560</v>
      </c>
      <c r="AS267" s="25">
        <v>3.5714285714285712E-2</v>
      </c>
      <c r="AT267" s="30">
        <v>2508.8000000000002</v>
      </c>
      <c r="AU267" s="24">
        <v>0.70830000000000004</v>
      </c>
      <c r="AV267" s="24">
        <v>0.29170000000000001</v>
      </c>
      <c r="AW267" s="24">
        <v>0.77680000000000005</v>
      </c>
      <c r="AX267" s="24">
        <v>2.7699999999999999E-2</v>
      </c>
      <c r="AY267" s="24">
        <v>0.2437</v>
      </c>
      <c r="AZ267" s="24">
        <v>0.36759999999999998</v>
      </c>
      <c r="BA267" s="24">
        <v>0.3745</v>
      </c>
      <c r="BB267" s="31">
        <v>8.5</v>
      </c>
      <c r="BC267" s="23">
        <v>9</v>
      </c>
      <c r="BD267" s="32" t="s">
        <v>3276</v>
      </c>
      <c r="BE267" s="33">
        <v>152.973631211515</v>
      </c>
      <c r="BF267" s="33">
        <v>-27.410736944359702</v>
      </c>
      <c r="BG267" s="34">
        <f t="shared" si="48"/>
        <v>93</v>
      </c>
      <c r="BH267" s="34">
        <f t="shared" si="49"/>
        <v>93</v>
      </c>
      <c r="BI267" s="34">
        <f t="shared" si="50"/>
        <v>57</v>
      </c>
      <c r="BJ267" s="34">
        <f t="shared" si="51"/>
        <v>100</v>
      </c>
      <c r="BK267" s="34">
        <f t="shared" si="52"/>
        <v>100</v>
      </c>
      <c r="BL267" s="34">
        <f t="shared" si="53"/>
        <v>44</v>
      </c>
      <c r="BM267" s="35">
        <f t="shared" si="54"/>
        <v>92</v>
      </c>
      <c r="BN267" s="34">
        <f t="shared" si="55"/>
        <v>95</v>
      </c>
      <c r="BO267" s="35">
        <f t="shared" si="56"/>
        <v>100</v>
      </c>
      <c r="BP267" s="35">
        <f t="shared" si="57"/>
        <v>4</v>
      </c>
      <c r="BQ267" s="35">
        <f t="shared" si="58"/>
        <v>85</v>
      </c>
      <c r="BR267" s="35">
        <f t="shared" si="59"/>
        <v>63</v>
      </c>
    </row>
    <row r="268" spans="2:70" x14ac:dyDescent="0.3">
      <c r="B268" s="6" t="s">
        <v>1000</v>
      </c>
      <c r="C268" s="6">
        <v>310011564</v>
      </c>
      <c r="D268" s="6" t="s">
        <v>887</v>
      </c>
      <c r="E268" s="6" t="s">
        <v>561</v>
      </c>
      <c r="F268" s="6" t="s">
        <v>2780</v>
      </c>
      <c r="G268" s="6" t="s">
        <v>97</v>
      </c>
      <c r="H268" s="6" t="s">
        <v>4995</v>
      </c>
      <c r="I268" s="22">
        <v>560000</v>
      </c>
      <c r="J268" s="22">
        <v>553480</v>
      </c>
      <c r="K268" s="22">
        <v>485000</v>
      </c>
      <c r="L268" s="22">
        <v>555000</v>
      </c>
      <c r="M268" s="22">
        <v>546000</v>
      </c>
      <c r="N268" s="22">
        <v>460000</v>
      </c>
      <c r="O268" s="23">
        <v>25</v>
      </c>
      <c r="P268" s="23">
        <v>24</v>
      </c>
      <c r="Q268" s="23">
        <v>25</v>
      </c>
      <c r="R268" s="22">
        <v>570</v>
      </c>
      <c r="S268" s="22">
        <v>580</v>
      </c>
      <c r="T268" s="24">
        <v>2.2000000000000002</v>
      </c>
      <c r="U268" s="24">
        <v>-9.9999999999999645E-2</v>
      </c>
      <c r="V268" s="24">
        <v>2.2999999999999998</v>
      </c>
      <c r="W268" s="24">
        <v>2.9</v>
      </c>
      <c r="X268" s="25">
        <v>5.2928571428571429E-2</v>
      </c>
      <c r="Y268" s="24">
        <v>4.2</v>
      </c>
      <c r="Z268" s="24">
        <v>-2</v>
      </c>
      <c r="AA268" s="24">
        <v>6.2</v>
      </c>
      <c r="AB268" s="24">
        <v>7.2</v>
      </c>
      <c r="AC268" s="26">
        <v>0.26785714285714285</v>
      </c>
      <c r="AD268" s="24">
        <v>5.0607287449392713</v>
      </c>
      <c r="AE268" s="6">
        <v>56</v>
      </c>
      <c r="AF268" s="6">
        <v>65</v>
      </c>
      <c r="AG268" s="6">
        <v>46</v>
      </c>
      <c r="AH268" s="27">
        <v>3.4951456310679609</v>
      </c>
      <c r="AI268" s="28">
        <v>590000</v>
      </c>
      <c r="AJ268" s="28">
        <v>475000</v>
      </c>
      <c r="AK268" s="28">
        <v>400000</v>
      </c>
      <c r="AL268" s="29">
        <v>0.24210526315789474</v>
      </c>
      <c r="AM268" s="29">
        <v>0.47499999999999998</v>
      </c>
      <c r="AN268" s="6">
        <v>2.2000000000000002</v>
      </c>
      <c r="AO268" s="27">
        <v>-0.59999999999999964</v>
      </c>
      <c r="AP268" s="6">
        <v>2.8</v>
      </c>
      <c r="AQ268" s="28">
        <v>570</v>
      </c>
      <c r="AR268" s="28">
        <v>545</v>
      </c>
      <c r="AS268" s="25">
        <v>4.5871559633027525E-2</v>
      </c>
      <c r="AT268" s="30">
        <v>2128</v>
      </c>
      <c r="AU268" s="24">
        <v>0.78380000000000005</v>
      </c>
      <c r="AV268" s="24">
        <v>0.2162</v>
      </c>
      <c r="AW268" s="24">
        <v>0.86719999999999997</v>
      </c>
      <c r="AX268" s="24">
        <v>0.11459999999999999</v>
      </c>
      <c r="AY268" s="24">
        <v>0.23069999999999999</v>
      </c>
      <c r="AZ268" s="24">
        <v>0.43049999999999999</v>
      </c>
      <c r="BA268" s="24">
        <v>0.31430000000000002</v>
      </c>
      <c r="BB268" s="31">
        <v>6</v>
      </c>
      <c r="BC268" s="23">
        <v>17</v>
      </c>
      <c r="BD268" s="32" t="s">
        <v>3379</v>
      </c>
      <c r="BE268" s="33">
        <v>152.957292662551</v>
      </c>
      <c r="BF268" s="33">
        <v>-27.616897180877501</v>
      </c>
      <c r="BG268" s="34">
        <f t="shared" si="48"/>
        <v>80</v>
      </c>
      <c r="BH268" s="34">
        <f t="shared" si="49"/>
        <v>80</v>
      </c>
      <c r="BI268" s="34">
        <f t="shared" si="50"/>
        <v>81</v>
      </c>
      <c r="BJ268" s="34">
        <f t="shared" si="51"/>
        <v>100</v>
      </c>
      <c r="BK268" s="34">
        <f t="shared" si="52"/>
        <v>100</v>
      </c>
      <c r="BL268" s="34">
        <f t="shared" si="53"/>
        <v>41</v>
      </c>
      <c r="BM268" s="35">
        <f t="shared" si="54"/>
        <v>100</v>
      </c>
      <c r="BN268" s="34">
        <f t="shared" si="55"/>
        <v>99</v>
      </c>
      <c r="BO268" s="35">
        <f t="shared" si="56"/>
        <v>88</v>
      </c>
      <c r="BP268" s="35">
        <f t="shared" si="57"/>
        <v>47</v>
      </c>
      <c r="BQ268" s="35">
        <f t="shared" si="58"/>
        <v>60</v>
      </c>
      <c r="BR268" s="35">
        <f t="shared" si="59"/>
        <v>63</v>
      </c>
    </row>
    <row r="269" spans="2:70" x14ac:dyDescent="0.3">
      <c r="B269" s="6" t="s">
        <v>1659</v>
      </c>
      <c r="C269" s="6">
        <v>311031316</v>
      </c>
      <c r="D269" s="6" t="s">
        <v>1088</v>
      </c>
      <c r="E269" s="6" t="s">
        <v>611</v>
      </c>
      <c r="F269" s="6" t="s">
        <v>2780</v>
      </c>
      <c r="G269" s="6" t="s">
        <v>97</v>
      </c>
      <c r="H269" s="6" t="s">
        <v>4995</v>
      </c>
      <c r="I269" s="22">
        <v>501000</v>
      </c>
      <c r="J269" s="22">
        <v>500000</v>
      </c>
      <c r="K269" s="22">
        <v>428400</v>
      </c>
      <c r="L269" s="22">
        <v>501000</v>
      </c>
      <c r="M269" s="22">
        <v>500000</v>
      </c>
      <c r="N269" s="22">
        <v>410000</v>
      </c>
      <c r="O269" s="23">
        <v>22</v>
      </c>
      <c r="P269" s="23">
        <v>20</v>
      </c>
      <c r="Q269" s="23">
        <v>30</v>
      </c>
      <c r="R269" s="22">
        <v>500</v>
      </c>
      <c r="S269" s="22">
        <v>510</v>
      </c>
      <c r="T269" s="24">
        <v>3.2</v>
      </c>
      <c r="U269" s="24">
        <v>-0.19999999999999973</v>
      </c>
      <c r="V269" s="24">
        <v>3.4</v>
      </c>
      <c r="W269" s="24">
        <v>3.2</v>
      </c>
      <c r="X269" s="25">
        <v>5.1896207584830337E-2</v>
      </c>
      <c r="Y269" s="24">
        <v>2</v>
      </c>
      <c r="Z269" s="24">
        <v>-0.5</v>
      </c>
      <c r="AA269" s="24">
        <v>2.5</v>
      </c>
      <c r="AB269" s="24">
        <v>3.3</v>
      </c>
      <c r="AC269" s="26">
        <v>0.25307742144476836</v>
      </c>
      <c r="AD269" s="24">
        <v>4.8766072363011128</v>
      </c>
      <c r="AE269" s="6">
        <v>22</v>
      </c>
      <c r="AF269" s="6">
        <v>26</v>
      </c>
      <c r="AG269" s="6">
        <v>19</v>
      </c>
      <c r="AH269" s="27">
        <v>1.4173228346456692</v>
      </c>
      <c r="AI269" s="28">
        <v>545000</v>
      </c>
      <c r="AJ269" s="28">
        <v>430000</v>
      </c>
      <c r="AK269" s="28">
        <v>357000</v>
      </c>
      <c r="AL269" s="29">
        <v>0.26744186046511625</v>
      </c>
      <c r="AM269" s="29">
        <v>0.5266106442577031</v>
      </c>
      <c r="AN269" s="6">
        <v>1.9</v>
      </c>
      <c r="AO269" s="27">
        <v>-0.10000000000000009</v>
      </c>
      <c r="AP269" s="6">
        <v>2</v>
      </c>
      <c r="AQ269" s="28">
        <v>500</v>
      </c>
      <c r="AR269" s="28">
        <v>480</v>
      </c>
      <c r="AS269" s="25">
        <v>4.1666666666666664E-2</v>
      </c>
      <c r="AT269" s="30">
        <v>1975.6800000000003</v>
      </c>
      <c r="AU269" s="24">
        <v>0.78049999999999997</v>
      </c>
      <c r="AV269" s="24">
        <v>0.2195</v>
      </c>
      <c r="AW269" s="24">
        <v>0.86280000000000001</v>
      </c>
      <c r="AX269" s="24">
        <v>0.11749999999999999</v>
      </c>
      <c r="AY269" s="24">
        <v>0.24959999999999999</v>
      </c>
      <c r="AZ269" s="24">
        <v>0.42830000000000001</v>
      </c>
      <c r="BA269" s="24">
        <v>0.30409999999999998</v>
      </c>
      <c r="BB269" s="31">
        <v>2</v>
      </c>
      <c r="BC269" s="23">
        <v>21</v>
      </c>
      <c r="BD269" s="32" t="s">
        <v>3977</v>
      </c>
      <c r="BE269" s="33">
        <v>153.012985928745</v>
      </c>
      <c r="BF269" s="33">
        <v>-27.6661749053339</v>
      </c>
      <c r="BG269" s="34">
        <f t="shared" si="48"/>
        <v>64</v>
      </c>
      <c r="BH269" s="34">
        <f t="shared" si="49"/>
        <v>85</v>
      </c>
      <c r="BI269" s="34">
        <f t="shared" si="50"/>
        <v>100</v>
      </c>
      <c r="BJ269" s="34">
        <f t="shared" si="51"/>
        <v>100</v>
      </c>
      <c r="BK269" s="34">
        <f t="shared" si="52"/>
        <v>100</v>
      </c>
      <c r="BL269" s="34">
        <f t="shared" si="53"/>
        <v>45</v>
      </c>
      <c r="BM269" s="35">
        <f t="shared" si="54"/>
        <v>100</v>
      </c>
      <c r="BN269" s="34">
        <f t="shared" si="55"/>
        <v>100</v>
      </c>
      <c r="BO269" s="35">
        <f t="shared" si="56"/>
        <v>98</v>
      </c>
      <c r="BP269" s="35">
        <f t="shared" si="57"/>
        <v>84</v>
      </c>
      <c r="BQ269" s="35">
        <f t="shared" si="58"/>
        <v>20</v>
      </c>
      <c r="BR269" s="35">
        <f t="shared" si="59"/>
        <v>63</v>
      </c>
    </row>
    <row r="270" spans="2:70" x14ac:dyDescent="0.3">
      <c r="B270" s="6" t="s">
        <v>2652</v>
      </c>
      <c r="C270" s="6">
        <v>313021572</v>
      </c>
      <c r="D270" s="6" t="s">
        <v>1278</v>
      </c>
      <c r="E270" s="6" t="s">
        <v>628</v>
      </c>
      <c r="F270" s="6" t="s">
        <v>2780</v>
      </c>
      <c r="G270" s="6" t="s">
        <v>97</v>
      </c>
      <c r="H270" s="6" t="s">
        <v>4995</v>
      </c>
      <c r="I270" s="22">
        <v>380000</v>
      </c>
      <c r="J270" s="22">
        <v>379900</v>
      </c>
      <c r="K270" s="22">
        <v>320000</v>
      </c>
      <c r="L270" s="22">
        <v>505000</v>
      </c>
      <c r="M270" s="22">
        <v>430500</v>
      </c>
      <c r="N270" s="22">
        <v>335000</v>
      </c>
      <c r="O270" s="23">
        <v>16</v>
      </c>
      <c r="P270" s="23">
        <v>31</v>
      </c>
      <c r="Q270" s="23">
        <v>32</v>
      </c>
      <c r="R270" s="22">
        <v>430</v>
      </c>
      <c r="S270" s="22">
        <v>400</v>
      </c>
      <c r="T270" s="24">
        <v>1.5</v>
      </c>
      <c r="U270" s="24">
        <v>-0.19999999999999996</v>
      </c>
      <c r="V270" s="24">
        <v>1.7</v>
      </c>
      <c r="W270" s="24">
        <v>1.8</v>
      </c>
      <c r="X270" s="25">
        <v>5.8842105263157897E-2</v>
      </c>
      <c r="Y270" s="24">
        <v>2.8</v>
      </c>
      <c r="Z270" s="24">
        <v>-1</v>
      </c>
      <c r="AA270" s="24">
        <v>3.8</v>
      </c>
      <c r="AB270" s="24">
        <v>3.8</v>
      </c>
      <c r="AC270" s="26">
        <v>0.29107549008989492</v>
      </c>
      <c r="AD270" s="24">
        <v>4.9467212090411472</v>
      </c>
      <c r="AE270" s="6">
        <v>33</v>
      </c>
      <c r="AF270" s="6">
        <v>29</v>
      </c>
      <c r="AG270" s="6">
        <v>21</v>
      </c>
      <c r="AH270" s="27">
        <v>2.4657534246575343</v>
      </c>
      <c r="AI270" s="28">
        <v>510000</v>
      </c>
      <c r="AJ270" s="28">
        <v>415000</v>
      </c>
      <c r="AK270" s="28">
        <v>370000</v>
      </c>
      <c r="AL270" s="29">
        <v>0.2289156626506024</v>
      </c>
      <c r="AM270" s="29">
        <v>0.3783783783783784</v>
      </c>
      <c r="AN270" s="6">
        <v>1.5</v>
      </c>
      <c r="AO270" s="27">
        <v>-0.10000000000000009</v>
      </c>
      <c r="AP270" s="6">
        <v>1.6</v>
      </c>
      <c r="AQ270" s="28">
        <v>490</v>
      </c>
      <c r="AR270" s="28">
        <v>450</v>
      </c>
      <c r="AS270" s="25">
        <v>8.8888888888888892E-2</v>
      </c>
      <c r="AT270" s="30">
        <v>1477.2800000000002</v>
      </c>
      <c r="AU270" s="24">
        <v>0.70199999999999996</v>
      </c>
      <c r="AV270" s="24">
        <v>0.29799999999999999</v>
      </c>
      <c r="AW270" s="24">
        <v>0.7349</v>
      </c>
      <c r="AX270" s="24">
        <v>0.22989999999999999</v>
      </c>
      <c r="AY270" s="24">
        <v>0.18410000000000001</v>
      </c>
      <c r="AZ270" s="24">
        <v>0.30509999999999998</v>
      </c>
      <c r="BA270" s="24">
        <v>0.48309999999999997</v>
      </c>
      <c r="BB270" s="31">
        <v>3</v>
      </c>
      <c r="BC270" s="23">
        <v>46</v>
      </c>
      <c r="BD270" s="32" t="s">
        <v>4946</v>
      </c>
      <c r="BE270" s="33">
        <v>152.988779394825</v>
      </c>
      <c r="BF270" s="33">
        <v>-27.065570442526099</v>
      </c>
      <c r="BG270" s="34">
        <f t="shared" si="48"/>
        <v>92</v>
      </c>
      <c r="BH270" s="34">
        <f t="shared" si="49"/>
        <v>92</v>
      </c>
      <c r="BI270" s="34">
        <f t="shared" si="50"/>
        <v>94</v>
      </c>
      <c r="BJ270" s="34">
        <f t="shared" si="51"/>
        <v>100</v>
      </c>
      <c r="BK270" s="34">
        <f t="shared" si="52"/>
        <v>100</v>
      </c>
      <c r="BL270" s="34">
        <f t="shared" si="53"/>
        <v>31</v>
      </c>
      <c r="BM270" s="35">
        <f t="shared" si="54"/>
        <v>100</v>
      </c>
      <c r="BN270" s="34">
        <f t="shared" si="55"/>
        <v>100</v>
      </c>
      <c r="BO270" s="35">
        <f t="shared" si="56"/>
        <v>73</v>
      </c>
      <c r="BP270" s="35">
        <f t="shared" si="57"/>
        <v>70</v>
      </c>
      <c r="BQ270" s="35">
        <f t="shared" si="58"/>
        <v>30</v>
      </c>
      <c r="BR270" s="35">
        <f t="shared" si="59"/>
        <v>63</v>
      </c>
    </row>
    <row r="271" spans="2:70" x14ac:dyDescent="0.3">
      <c r="B271" s="6" t="s">
        <v>2222</v>
      </c>
      <c r="C271" s="6">
        <v>401051018</v>
      </c>
      <c r="D271" s="6" t="s">
        <v>1309</v>
      </c>
      <c r="E271" s="6" t="s">
        <v>343</v>
      </c>
      <c r="F271" s="6" t="s">
        <v>2379</v>
      </c>
      <c r="G271" s="6" t="s">
        <v>82</v>
      </c>
      <c r="H271" s="6" t="s">
        <v>4995</v>
      </c>
      <c r="I271" s="22">
        <v>616050</v>
      </c>
      <c r="J271" s="22">
        <v>638250</v>
      </c>
      <c r="K271" s="22">
        <v>542160</v>
      </c>
      <c r="L271" s="22">
        <v>650000</v>
      </c>
      <c r="M271" s="22">
        <v>588000</v>
      </c>
      <c r="N271" s="22">
        <v>505000</v>
      </c>
      <c r="O271" s="23">
        <v>18</v>
      </c>
      <c r="P271" s="23">
        <v>18</v>
      </c>
      <c r="Q271" s="23">
        <v>18</v>
      </c>
      <c r="R271" s="22">
        <v>495</v>
      </c>
      <c r="S271" s="22">
        <v>485</v>
      </c>
      <c r="T271" s="24">
        <v>2</v>
      </c>
      <c r="U271" s="24">
        <v>0.19999999999999996</v>
      </c>
      <c r="V271" s="24">
        <v>1.8</v>
      </c>
      <c r="W271" s="24">
        <v>1.8</v>
      </c>
      <c r="X271" s="25">
        <v>4.1782322863403942E-2</v>
      </c>
      <c r="Y271" s="24">
        <v>3</v>
      </c>
      <c r="Z271" s="24">
        <v>-0.79999999999999982</v>
      </c>
      <c r="AA271" s="24">
        <v>3.8</v>
      </c>
      <c r="AB271" s="24">
        <v>4.2</v>
      </c>
      <c r="AC271" s="26">
        <v>0.29943379790940766</v>
      </c>
      <c r="AD271" s="24">
        <v>7.1665186947199135</v>
      </c>
      <c r="AE271" s="6">
        <v>43</v>
      </c>
      <c r="AF271" s="6">
        <v>43</v>
      </c>
      <c r="AG271" s="6">
        <v>41</v>
      </c>
      <c r="AH271" s="27">
        <v>2.2262443438914024</v>
      </c>
      <c r="AI271" s="28">
        <v>670001</v>
      </c>
      <c r="AJ271" s="28">
        <v>510000</v>
      </c>
      <c r="AK271" s="28">
        <v>465000</v>
      </c>
      <c r="AL271" s="29">
        <v>0.31372745098039218</v>
      </c>
      <c r="AM271" s="29">
        <v>0.44086236559139785</v>
      </c>
      <c r="AN271" s="6">
        <v>1.9</v>
      </c>
      <c r="AO271" s="27">
        <v>0</v>
      </c>
      <c r="AP271" s="6">
        <v>1.9</v>
      </c>
      <c r="AQ271" s="28">
        <v>535</v>
      </c>
      <c r="AR271" s="28">
        <v>500</v>
      </c>
      <c r="AS271" s="25">
        <v>7.0000000000000007E-2</v>
      </c>
      <c r="AT271" s="30">
        <v>1653.1200000000001</v>
      </c>
      <c r="AU271" s="24">
        <v>0.61319999999999997</v>
      </c>
      <c r="AV271" s="24">
        <v>0.38679999999999998</v>
      </c>
      <c r="AW271" s="24">
        <v>0.59150000000000003</v>
      </c>
      <c r="AX271" s="24">
        <v>0.21479999999999999</v>
      </c>
      <c r="AY271" s="24">
        <v>0.318</v>
      </c>
      <c r="AZ271" s="24">
        <v>0.27739999999999998</v>
      </c>
      <c r="BA271" s="24">
        <v>0.33189999999999997</v>
      </c>
      <c r="BB271" s="31">
        <v>5</v>
      </c>
      <c r="BC271" s="23">
        <v>5</v>
      </c>
      <c r="BD271" s="32" t="s">
        <v>4506</v>
      </c>
      <c r="BE271" s="33">
        <v>138.64689538602599</v>
      </c>
      <c r="BF271" s="33">
        <v>-34.899458080035302</v>
      </c>
      <c r="BG271" s="34">
        <f t="shared" si="48"/>
        <v>84</v>
      </c>
      <c r="BH271" s="34">
        <f t="shared" si="49"/>
        <v>85</v>
      </c>
      <c r="BI271" s="34">
        <f t="shared" si="50"/>
        <v>97</v>
      </c>
      <c r="BJ271" s="34">
        <f t="shared" si="51"/>
        <v>100</v>
      </c>
      <c r="BK271" s="34">
        <f t="shared" si="52"/>
        <v>100</v>
      </c>
      <c r="BL271" s="34">
        <f t="shared" si="53"/>
        <v>60</v>
      </c>
      <c r="BM271" s="35">
        <f t="shared" si="54"/>
        <v>89</v>
      </c>
      <c r="BN271" s="34">
        <f t="shared" si="55"/>
        <v>79</v>
      </c>
      <c r="BO271" s="35">
        <f t="shared" si="56"/>
        <v>67</v>
      </c>
      <c r="BP271" s="35">
        <f t="shared" si="57"/>
        <v>67</v>
      </c>
      <c r="BQ271" s="35">
        <f t="shared" si="58"/>
        <v>50</v>
      </c>
      <c r="BR271" s="35">
        <f t="shared" si="59"/>
        <v>63</v>
      </c>
    </row>
    <row r="272" spans="2:70" x14ac:dyDescent="0.3">
      <c r="B272" s="6" t="s">
        <v>1756</v>
      </c>
      <c r="C272" s="6">
        <v>403011056</v>
      </c>
      <c r="D272" s="6" t="s">
        <v>1757</v>
      </c>
      <c r="E272" s="6" t="s">
        <v>186</v>
      </c>
      <c r="F272" s="6" t="s">
        <v>2379</v>
      </c>
      <c r="G272" s="6" t="s">
        <v>82</v>
      </c>
      <c r="H272" s="6" t="s">
        <v>4995</v>
      </c>
      <c r="I272" s="22">
        <v>660000</v>
      </c>
      <c r="J272" s="22">
        <v>650000</v>
      </c>
      <c r="K272" s="22">
        <v>620000</v>
      </c>
      <c r="L272" s="22">
        <v>677000</v>
      </c>
      <c r="M272" s="22">
        <v>670000</v>
      </c>
      <c r="N272" s="22">
        <v>620000</v>
      </c>
      <c r="O272" s="23">
        <v>18</v>
      </c>
      <c r="P272" s="23">
        <v>19</v>
      </c>
      <c r="Q272" s="23">
        <v>20</v>
      </c>
      <c r="R272" s="22">
        <v>500</v>
      </c>
      <c r="S272" s="22">
        <v>460</v>
      </c>
      <c r="T272" s="24">
        <v>2.5</v>
      </c>
      <c r="U272" s="24">
        <v>-0.20000000000000018</v>
      </c>
      <c r="V272" s="24">
        <v>2.7</v>
      </c>
      <c r="W272" s="24">
        <v>2.2000000000000002</v>
      </c>
      <c r="X272" s="25">
        <v>3.9393939393939391E-2</v>
      </c>
      <c r="Y272" s="24">
        <v>2.2000000000000002</v>
      </c>
      <c r="Z272" s="24">
        <v>-0.69999999999999973</v>
      </c>
      <c r="AA272" s="24">
        <v>2.9</v>
      </c>
      <c r="AB272" s="24">
        <v>3.2</v>
      </c>
      <c r="AC272" s="26">
        <v>0.2668431389292118</v>
      </c>
      <c r="AD272" s="24">
        <v>6.7737104497415306</v>
      </c>
      <c r="AE272" s="6">
        <v>40</v>
      </c>
      <c r="AF272" s="6">
        <v>46</v>
      </c>
      <c r="AG272" s="6">
        <v>37</v>
      </c>
      <c r="AH272" s="27">
        <v>1.4161490683229814</v>
      </c>
      <c r="AI272" s="28">
        <v>638000</v>
      </c>
      <c r="AJ272" s="28">
        <v>600000</v>
      </c>
      <c r="AK272" s="28">
        <v>516000</v>
      </c>
      <c r="AL272" s="29">
        <v>6.3333333333333339E-2</v>
      </c>
      <c r="AM272" s="29">
        <v>0.23643410852713179</v>
      </c>
      <c r="AN272" s="6">
        <v>2.7</v>
      </c>
      <c r="AO272" s="27">
        <v>0</v>
      </c>
      <c r="AP272" s="6">
        <v>2.7</v>
      </c>
      <c r="AQ272" s="28">
        <v>510</v>
      </c>
      <c r="AR272" s="28">
        <v>480</v>
      </c>
      <c r="AS272" s="25">
        <v>6.25E-2</v>
      </c>
      <c r="AT272" s="30">
        <v>1873.7600000000002</v>
      </c>
      <c r="AU272" s="24">
        <v>0.66679999999999995</v>
      </c>
      <c r="AV272" s="24">
        <v>0.3332</v>
      </c>
      <c r="AW272" s="24">
        <v>0.67200000000000004</v>
      </c>
      <c r="AX272" s="24">
        <v>0.25259999999999999</v>
      </c>
      <c r="AY272" s="24">
        <v>0.39900000000000002</v>
      </c>
      <c r="AZ272" s="24">
        <v>0.31240000000000001</v>
      </c>
      <c r="BA272" s="24">
        <v>0.2331</v>
      </c>
      <c r="BB272" s="31">
        <v>7</v>
      </c>
      <c r="BC272" s="23">
        <v>13</v>
      </c>
      <c r="BD272" s="32" t="s">
        <v>4068</v>
      </c>
      <c r="BE272" s="33">
        <v>138.523173572041</v>
      </c>
      <c r="BF272" s="33">
        <v>-35.016621445686297</v>
      </c>
      <c r="BG272" s="34">
        <f t="shared" si="48"/>
        <v>75</v>
      </c>
      <c r="BH272" s="34">
        <f t="shared" si="49"/>
        <v>72</v>
      </c>
      <c r="BI272" s="34">
        <f t="shared" si="50"/>
        <v>100</v>
      </c>
      <c r="BJ272" s="34">
        <f t="shared" si="51"/>
        <v>32</v>
      </c>
      <c r="BK272" s="34">
        <f t="shared" si="52"/>
        <v>100</v>
      </c>
      <c r="BL272" s="34">
        <f t="shared" si="53"/>
        <v>78</v>
      </c>
      <c r="BM272" s="35">
        <f t="shared" si="54"/>
        <v>82</v>
      </c>
      <c r="BN272" s="34">
        <f t="shared" si="55"/>
        <v>82</v>
      </c>
      <c r="BO272" s="35">
        <f t="shared" si="56"/>
        <v>89</v>
      </c>
      <c r="BP272" s="35">
        <f t="shared" si="57"/>
        <v>80</v>
      </c>
      <c r="BQ272" s="35">
        <f t="shared" si="58"/>
        <v>70</v>
      </c>
      <c r="BR272" s="35">
        <f t="shared" si="59"/>
        <v>63</v>
      </c>
    </row>
    <row r="273" spans="2:70" x14ac:dyDescent="0.3">
      <c r="B273" s="6" t="s">
        <v>1127</v>
      </c>
      <c r="C273" s="6">
        <v>403041080</v>
      </c>
      <c r="D273" s="6" t="s">
        <v>217</v>
      </c>
      <c r="E273" s="6" t="s">
        <v>186</v>
      </c>
      <c r="F273" s="6" t="s">
        <v>2379</v>
      </c>
      <c r="G273" s="6" t="s">
        <v>82</v>
      </c>
      <c r="H273" s="6" t="s">
        <v>4995</v>
      </c>
      <c r="I273" s="22">
        <v>786000</v>
      </c>
      <c r="J273" s="22">
        <v>759800</v>
      </c>
      <c r="K273" s="22">
        <v>478000</v>
      </c>
      <c r="L273" s="22">
        <v>675000</v>
      </c>
      <c r="M273" s="22">
        <v>606000</v>
      </c>
      <c r="N273" s="22">
        <v>580000</v>
      </c>
      <c r="O273" s="23">
        <v>20</v>
      </c>
      <c r="P273" s="23">
        <v>12</v>
      </c>
      <c r="Q273" s="23">
        <v>10</v>
      </c>
      <c r="R273" s="22">
        <v>540</v>
      </c>
      <c r="S273" s="22">
        <v>480</v>
      </c>
      <c r="T273" s="24">
        <v>1.5</v>
      </c>
      <c r="U273" s="24">
        <v>-0.39999999999999991</v>
      </c>
      <c r="V273" s="24">
        <v>1.9</v>
      </c>
      <c r="W273" s="24">
        <v>1.6</v>
      </c>
      <c r="X273" s="25">
        <v>3.5725190839694658E-2</v>
      </c>
      <c r="Y273" s="24">
        <v>0.8</v>
      </c>
      <c r="Z273" s="24">
        <v>0</v>
      </c>
      <c r="AA273" s="24">
        <v>0.8</v>
      </c>
      <c r="AB273" s="24">
        <v>0.7</v>
      </c>
      <c r="AC273" s="26">
        <v>0.30748906705539358</v>
      </c>
      <c r="AD273" s="24">
        <v>8.6070657658667855</v>
      </c>
      <c r="AE273" s="6">
        <v>44</v>
      </c>
      <c r="AF273" s="6">
        <v>24</v>
      </c>
      <c r="AG273" s="6">
        <v>14</v>
      </c>
      <c r="AH273" s="27">
        <v>1.6551724137931034</v>
      </c>
      <c r="AI273" s="28">
        <v>585000</v>
      </c>
      <c r="AJ273" s="28">
        <v>500000</v>
      </c>
      <c r="AK273" s="28">
        <v>435000</v>
      </c>
      <c r="AL273" s="29">
        <v>0.17</v>
      </c>
      <c r="AM273" s="29">
        <v>0.34482758620689657</v>
      </c>
      <c r="AN273" s="6">
        <v>1.8</v>
      </c>
      <c r="AO273" s="27">
        <v>0.10000000000000009</v>
      </c>
      <c r="AP273" s="6">
        <v>1.7</v>
      </c>
      <c r="AQ273" s="28">
        <v>495</v>
      </c>
      <c r="AR273" s="28">
        <v>420</v>
      </c>
      <c r="AS273" s="25">
        <v>0.17857142857142858</v>
      </c>
      <c r="AT273" s="30">
        <v>1756.16</v>
      </c>
      <c r="AU273" s="24">
        <v>0.74819999999999998</v>
      </c>
      <c r="AV273" s="24">
        <v>0.25180000000000002</v>
      </c>
      <c r="AW273" s="24">
        <v>0.90239999999999998</v>
      </c>
      <c r="AX273" s="24">
        <v>9.6699999999999994E-2</v>
      </c>
      <c r="AY273" s="24">
        <v>0.33829999999999999</v>
      </c>
      <c r="AZ273" s="24">
        <v>0.47139999999999999</v>
      </c>
      <c r="BA273" s="24">
        <v>0.1176</v>
      </c>
      <c r="BB273" s="31">
        <v>5</v>
      </c>
      <c r="BC273" s="23">
        <v>19</v>
      </c>
      <c r="BD273" s="32" t="s">
        <v>3481</v>
      </c>
      <c r="BE273" s="33">
        <v>138.583091730794</v>
      </c>
      <c r="BF273" s="33">
        <v>-35.084967134394603</v>
      </c>
      <c r="BG273" s="34">
        <f t="shared" si="48"/>
        <v>92</v>
      </c>
      <c r="BH273" s="34">
        <f t="shared" si="49"/>
        <v>87</v>
      </c>
      <c r="BI273" s="34">
        <f t="shared" si="50"/>
        <v>100</v>
      </c>
      <c r="BJ273" s="34">
        <f t="shared" si="51"/>
        <v>85</v>
      </c>
      <c r="BK273" s="34">
        <f t="shared" si="52"/>
        <v>100</v>
      </c>
      <c r="BL273" s="34">
        <f t="shared" si="53"/>
        <v>64</v>
      </c>
      <c r="BM273" s="35">
        <f t="shared" si="54"/>
        <v>69</v>
      </c>
      <c r="BN273" s="34">
        <f t="shared" si="55"/>
        <v>64</v>
      </c>
      <c r="BO273" s="35">
        <f t="shared" si="56"/>
        <v>62</v>
      </c>
      <c r="BP273" s="35">
        <f t="shared" si="57"/>
        <v>100</v>
      </c>
      <c r="BQ273" s="35">
        <f t="shared" si="58"/>
        <v>50</v>
      </c>
      <c r="BR273" s="35">
        <f t="shared" si="59"/>
        <v>63</v>
      </c>
    </row>
    <row r="274" spans="2:70" x14ac:dyDescent="0.3">
      <c r="B274" s="6" t="s">
        <v>1511</v>
      </c>
      <c r="C274" s="6">
        <v>404031107</v>
      </c>
      <c r="D274" s="6" t="s">
        <v>1077</v>
      </c>
      <c r="E274" s="6" t="s">
        <v>1003</v>
      </c>
      <c r="F274" s="6" t="s">
        <v>2379</v>
      </c>
      <c r="G274" s="6" t="s">
        <v>82</v>
      </c>
      <c r="H274" s="6" t="s">
        <v>4995</v>
      </c>
      <c r="I274" s="22">
        <v>479000</v>
      </c>
      <c r="J274" s="22">
        <v>465000</v>
      </c>
      <c r="K274" s="22">
        <v>419650</v>
      </c>
      <c r="L274" s="22">
        <v>492000</v>
      </c>
      <c r="M274" s="22">
        <v>469000</v>
      </c>
      <c r="N274" s="22">
        <v>385000</v>
      </c>
      <c r="O274" s="23">
        <v>19</v>
      </c>
      <c r="P274" s="23">
        <v>20</v>
      </c>
      <c r="Q274" s="23">
        <v>21</v>
      </c>
      <c r="R274" s="22">
        <v>450</v>
      </c>
      <c r="S274" s="22">
        <v>420</v>
      </c>
      <c r="T274" s="24">
        <v>2.5</v>
      </c>
      <c r="U274" s="24">
        <v>0</v>
      </c>
      <c r="V274" s="24">
        <v>2.5</v>
      </c>
      <c r="W274" s="24">
        <v>2.2000000000000002</v>
      </c>
      <c r="X274" s="25">
        <v>4.8851774530271397E-2</v>
      </c>
      <c r="Y274" s="24">
        <v>3.1</v>
      </c>
      <c r="Z274" s="24">
        <v>-1.1000000000000001</v>
      </c>
      <c r="AA274" s="24">
        <v>4.2</v>
      </c>
      <c r="AB274" s="24">
        <v>4.8</v>
      </c>
      <c r="AC274" s="26">
        <v>0.25904946117712074</v>
      </c>
      <c r="AD274" s="24">
        <v>5.3027646112752489</v>
      </c>
      <c r="AE274" s="6">
        <v>40</v>
      </c>
      <c r="AF274" s="6">
        <v>38</v>
      </c>
      <c r="AG274" s="6">
        <v>43</v>
      </c>
      <c r="AH274" s="27">
        <v>1.8928571428571428</v>
      </c>
      <c r="AI274" s="28">
        <v>515000</v>
      </c>
      <c r="AJ274" s="28">
        <v>431000</v>
      </c>
      <c r="AK274" s="28">
        <v>386500</v>
      </c>
      <c r="AL274" s="29">
        <v>0.19489559164733178</v>
      </c>
      <c r="AM274" s="29">
        <v>0.33247089262613194</v>
      </c>
      <c r="AN274" s="6">
        <v>2.2999999999999998</v>
      </c>
      <c r="AO274" s="27">
        <v>9.9999999999999645E-2</v>
      </c>
      <c r="AP274" s="6">
        <v>2.2000000000000002</v>
      </c>
      <c r="AQ274" s="28">
        <v>450</v>
      </c>
      <c r="AR274" s="28">
        <v>420</v>
      </c>
      <c r="AS274" s="25">
        <v>7.1428571428571425E-2</v>
      </c>
      <c r="AT274" s="30">
        <v>1737.1200000000001</v>
      </c>
      <c r="AU274" s="24">
        <v>0.61639999999999995</v>
      </c>
      <c r="AV274" s="24">
        <v>0.3836</v>
      </c>
      <c r="AW274" s="24">
        <v>0.58199999999999996</v>
      </c>
      <c r="AX274" s="24">
        <v>0.2606</v>
      </c>
      <c r="AY274" s="24">
        <v>0.26569999999999999</v>
      </c>
      <c r="AZ274" s="24">
        <v>0.30630000000000002</v>
      </c>
      <c r="BA274" s="24">
        <v>0.38300000000000001</v>
      </c>
      <c r="BB274" s="31">
        <v>4</v>
      </c>
      <c r="BC274" s="23">
        <v>7</v>
      </c>
      <c r="BD274" s="32" t="s">
        <v>3831</v>
      </c>
      <c r="BE274" s="33">
        <v>138.54620803866101</v>
      </c>
      <c r="BF274" s="33">
        <v>-34.9605304057417</v>
      </c>
      <c r="BG274" s="34">
        <f t="shared" si="48"/>
        <v>75</v>
      </c>
      <c r="BH274" s="34">
        <f t="shared" si="49"/>
        <v>79</v>
      </c>
      <c r="BI274" s="34">
        <f t="shared" si="50"/>
        <v>100</v>
      </c>
      <c r="BJ274" s="34">
        <f t="shared" si="51"/>
        <v>97</v>
      </c>
      <c r="BK274" s="34">
        <f t="shared" si="52"/>
        <v>100</v>
      </c>
      <c r="BL274" s="34">
        <f t="shared" si="53"/>
        <v>48</v>
      </c>
      <c r="BM274" s="35">
        <f t="shared" si="54"/>
        <v>100</v>
      </c>
      <c r="BN274" s="34">
        <f t="shared" si="55"/>
        <v>97</v>
      </c>
      <c r="BO274" s="35">
        <f t="shared" si="56"/>
        <v>94</v>
      </c>
      <c r="BP274" s="35">
        <f t="shared" si="57"/>
        <v>65</v>
      </c>
      <c r="BQ274" s="35">
        <f t="shared" si="58"/>
        <v>40</v>
      </c>
      <c r="BR274" s="35">
        <f t="shared" si="59"/>
        <v>63</v>
      </c>
    </row>
    <row r="275" spans="2:70" x14ac:dyDescent="0.3">
      <c r="B275" s="6" t="s">
        <v>1128</v>
      </c>
      <c r="C275" s="6">
        <v>501011004</v>
      </c>
      <c r="D275" s="6" t="s">
        <v>1129</v>
      </c>
      <c r="E275" s="6" t="s">
        <v>394</v>
      </c>
      <c r="F275" s="6" t="s">
        <v>2696</v>
      </c>
      <c r="G275" s="6" t="s">
        <v>93</v>
      </c>
      <c r="H275" s="6" t="s">
        <v>4995</v>
      </c>
      <c r="I275" s="22">
        <v>469000</v>
      </c>
      <c r="J275" s="22">
        <v>469000</v>
      </c>
      <c r="K275" s="22">
        <v>399000</v>
      </c>
      <c r="L275" s="22">
        <v>581000</v>
      </c>
      <c r="M275" s="22">
        <v>581000</v>
      </c>
      <c r="N275" s="22">
        <v>595000</v>
      </c>
      <c r="O275" s="23">
        <v>25</v>
      </c>
      <c r="P275" s="23">
        <v>28</v>
      </c>
      <c r="Q275" s="23">
        <v>50</v>
      </c>
      <c r="R275" s="22">
        <v>520</v>
      </c>
      <c r="S275" s="22">
        <v>420</v>
      </c>
      <c r="T275" s="24">
        <v>2.9</v>
      </c>
      <c r="U275" s="24">
        <v>-0.30000000000000027</v>
      </c>
      <c r="V275" s="24">
        <v>3.2</v>
      </c>
      <c r="W275" s="24">
        <v>2.4</v>
      </c>
      <c r="X275" s="25">
        <v>5.7654584221748399E-2</v>
      </c>
      <c r="Y275" s="24">
        <v>1</v>
      </c>
      <c r="Z275" s="24">
        <v>-0.30000000000000004</v>
      </c>
      <c r="AA275" s="24">
        <v>1.3</v>
      </c>
      <c r="AB275" s="24">
        <v>1.5</v>
      </c>
      <c r="AC275" s="26">
        <v>0.27668993699982969</v>
      </c>
      <c r="AD275" s="24">
        <v>4.7990969102411292</v>
      </c>
      <c r="AE275" s="6">
        <v>36</v>
      </c>
      <c r="AF275" s="6">
        <v>48</v>
      </c>
      <c r="AG275" s="6">
        <v>21</v>
      </c>
      <c r="AH275" s="27">
        <v>1.8333333333333333</v>
      </c>
      <c r="AI275" s="28">
        <v>610000</v>
      </c>
      <c r="AJ275" s="28">
        <v>550000</v>
      </c>
      <c r="AK275" s="28">
        <v>460000</v>
      </c>
      <c r="AL275" s="29">
        <v>0.10909090909090909</v>
      </c>
      <c r="AM275" s="29">
        <v>0.32608695652173914</v>
      </c>
      <c r="AN275" s="6">
        <v>2.2000000000000002</v>
      </c>
      <c r="AO275" s="27">
        <v>0.20000000000000018</v>
      </c>
      <c r="AP275" s="6">
        <v>2</v>
      </c>
      <c r="AQ275" s="28">
        <v>610</v>
      </c>
      <c r="AR275" s="28">
        <v>550</v>
      </c>
      <c r="AS275" s="25">
        <v>0.10909090909090909</v>
      </c>
      <c r="AT275" s="30">
        <v>1879.3600000000001</v>
      </c>
      <c r="AU275" s="24">
        <v>0.72540000000000004</v>
      </c>
      <c r="AV275" s="24">
        <v>0.27460000000000001</v>
      </c>
      <c r="AW275" s="24">
        <v>0.91800000000000004</v>
      </c>
      <c r="AX275" s="24">
        <v>5.9400000000000001E-2</v>
      </c>
      <c r="AY275" s="24">
        <v>0.29509999999999997</v>
      </c>
      <c r="AZ275" s="24">
        <v>0.40639999999999998</v>
      </c>
      <c r="BA275" s="24">
        <v>0.25900000000000001</v>
      </c>
      <c r="BB275" s="31">
        <v>7</v>
      </c>
      <c r="BC275" s="23">
        <v>232</v>
      </c>
      <c r="BD275" s="32" t="s">
        <v>3482</v>
      </c>
      <c r="BE275" s="33">
        <v>115.026866847538</v>
      </c>
      <c r="BF275" s="33">
        <v>-33.914573707489502</v>
      </c>
      <c r="BG275" s="34">
        <f t="shared" si="48"/>
        <v>69</v>
      </c>
      <c r="BH275" s="34">
        <f t="shared" si="49"/>
        <v>80</v>
      </c>
      <c r="BI275" s="34">
        <f t="shared" si="50"/>
        <v>100</v>
      </c>
      <c r="BJ275" s="34">
        <f t="shared" si="51"/>
        <v>55</v>
      </c>
      <c r="BK275" s="34">
        <f t="shared" si="52"/>
        <v>64</v>
      </c>
      <c r="BL275" s="34">
        <f t="shared" si="53"/>
        <v>55</v>
      </c>
      <c r="BM275" s="35">
        <f t="shared" si="54"/>
        <v>100</v>
      </c>
      <c r="BN275" s="34">
        <f t="shared" si="55"/>
        <v>100</v>
      </c>
      <c r="BO275" s="35">
        <f t="shared" si="56"/>
        <v>82</v>
      </c>
      <c r="BP275" s="35">
        <f t="shared" si="57"/>
        <v>100</v>
      </c>
      <c r="BQ275" s="35">
        <f t="shared" si="58"/>
        <v>70</v>
      </c>
      <c r="BR275" s="35">
        <f t="shared" si="59"/>
        <v>63</v>
      </c>
    </row>
    <row r="276" spans="2:70" x14ac:dyDescent="0.3">
      <c r="B276" s="6" t="s">
        <v>924</v>
      </c>
      <c r="C276" s="6">
        <v>504031056</v>
      </c>
      <c r="D276" s="6" t="s">
        <v>564</v>
      </c>
      <c r="E276" s="6" t="s">
        <v>492</v>
      </c>
      <c r="F276" s="6" t="s">
        <v>2720</v>
      </c>
      <c r="G276" s="6" t="s">
        <v>93</v>
      </c>
      <c r="H276" s="6" t="s">
        <v>4995</v>
      </c>
      <c r="I276" s="22">
        <v>600000</v>
      </c>
      <c r="J276" s="22">
        <v>494700</v>
      </c>
      <c r="K276" s="22">
        <v>449000</v>
      </c>
      <c r="L276" s="22">
        <v>630000</v>
      </c>
      <c r="M276" s="22">
        <v>625000</v>
      </c>
      <c r="N276" s="22">
        <v>475000</v>
      </c>
      <c r="O276" s="23">
        <v>7</v>
      </c>
      <c r="P276" s="23">
        <v>23</v>
      </c>
      <c r="Q276" s="23">
        <v>35</v>
      </c>
      <c r="R276" s="22">
        <v>600</v>
      </c>
      <c r="S276" s="22">
        <v>475</v>
      </c>
      <c r="T276" s="24">
        <v>2</v>
      </c>
      <c r="U276" s="24">
        <v>-0.5</v>
      </c>
      <c r="V276" s="24">
        <v>2.5</v>
      </c>
      <c r="W276" s="24">
        <v>3.2</v>
      </c>
      <c r="X276" s="25">
        <v>5.1999999999999998E-2</v>
      </c>
      <c r="Y276" s="24">
        <v>0.3</v>
      </c>
      <c r="Z276" s="24">
        <v>0</v>
      </c>
      <c r="AA276" s="24">
        <v>0.3</v>
      </c>
      <c r="AB276" s="24">
        <v>0.5</v>
      </c>
      <c r="AC276" s="26">
        <v>0.3105590062111801</v>
      </c>
      <c r="AD276" s="24">
        <v>5.9722885809842321</v>
      </c>
      <c r="AE276" s="6">
        <v>30</v>
      </c>
      <c r="AF276" s="6">
        <v>37</v>
      </c>
      <c r="AG276" s="6">
        <v>50</v>
      </c>
      <c r="AH276" s="27">
        <v>1.0054054054054054</v>
      </c>
      <c r="AI276" s="28">
        <v>526000</v>
      </c>
      <c r="AJ276" s="28">
        <v>405000</v>
      </c>
      <c r="AK276" s="28">
        <v>350000</v>
      </c>
      <c r="AL276" s="29">
        <v>0.29876543209876544</v>
      </c>
      <c r="AM276" s="29">
        <v>0.50285714285714289</v>
      </c>
      <c r="AN276" s="6">
        <v>3.1</v>
      </c>
      <c r="AO276" s="27">
        <v>-0.5</v>
      </c>
      <c r="AP276" s="6">
        <v>3.6</v>
      </c>
      <c r="AQ276" s="28">
        <v>550</v>
      </c>
      <c r="AR276" s="28">
        <v>500</v>
      </c>
      <c r="AS276" s="25">
        <v>0.1</v>
      </c>
      <c r="AT276" s="30">
        <v>1932.0000000000002</v>
      </c>
      <c r="AU276" s="24">
        <v>0.7974</v>
      </c>
      <c r="AV276" s="24">
        <v>0.2026</v>
      </c>
      <c r="AW276" s="24">
        <v>0.94420000000000004</v>
      </c>
      <c r="AX276" s="24">
        <v>5.4300000000000001E-2</v>
      </c>
      <c r="AY276" s="24">
        <v>0.3</v>
      </c>
      <c r="AZ276" s="24">
        <v>0.49880000000000002</v>
      </c>
      <c r="BA276" s="24">
        <v>0.18079999999999999</v>
      </c>
      <c r="BB276" s="31">
        <v>3</v>
      </c>
      <c r="BC276" s="23">
        <v>15</v>
      </c>
      <c r="BD276" s="32" t="s">
        <v>3309</v>
      </c>
      <c r="BE276" s="33">
        <v>115.89830223349701</v>
      </c>
      <c r="BF276" s="33">
        <v>-31.825045774134601</v>
      </c>
      <c r="BG276" s="34">
        <f t="shared" si="48"/>
        <v>84</v>
      </c>
      <c r="BH276" s="34">
        <f t="shared" si="49"/>
        <v>65</v>
      </c>
      <c r="BI276" s="34">
        <f t="shared" si="50"/>
        <v>100</v>
      </c>
      <c r="BJ276" s="34">
        <f t="shared" si="51"/>
        <v>100</v>
      </c>
      <c r="BK276" s="34">
        <f t="shared" si="52"/>
        <v>100</v>
      </c>
      <c r="BL276" s="34">
        <f t="shared" si="53"/>
        <v>56</v>
      </c>
      <c r="BM276" s="35">
        <f t="shared" si="54"/>
        <v>100</v>
      </c>
      <c r="BN276" s="34">
        <f t="shared" si="55"/>
        <v>90</v>
      </c>
      <c r="BO276" s="35">
        <f t="shared" si="56"/>
        <v>60</v>
      </c>
      <c r="BP276" s="35">
        <f t="shared" si="57"/>
        <v>100</v>
      </c>
      <c r="BQ276" s="35">
        <f t="shared" si="58"/>
        <v>30</v>
      </c>
      <c r="BR276" s="35">
        <f t="shared" si="59"/>
        <v>63</v>
      </c>
    </row>
    <row r="277" spans="2:70" x14ac:dyDescent="0.3">
      <c r="B277" s="6" t="s">
        <v>901</v>
      </c>
      <c r="C277" s="6">
        <v>505031105</v>
      </c>
      <c r="D277" s="6" t="s">
        <v>538</v>
      </c>
      <c r="E277" s="6" t="s">
        <v>243</v>
      </c>
      <c r="F277" s="6" t="s">
        <v>2720</v>
      </c>
      <c r="G277" s="6" t="s">
        <v>93</v>
      </c>
      <c r="H277" s="6" t="s">
        <v>4995</v>
      </c>
      <c r="I277" s="22">
        <v>929000</v>
      </c>
      <c r="J277" s="22">
        <v>798900</v>
      </c>
      <c r="K277" s="22">
        <v>796900</v>
      </c>
      <c r="L277" s="22">
        <v>705000</v>
      </c>
      <c r="M277" s="22">
        <v>717000</v>
      </c>
      <c r="N277" s="22">
        <v>770000</v>
      </c>
      <c r="O277" s="23">
        <v>56</v>
      </c>
      <c r="P277" s="23">
        <v>43</v>
      </c>
      <c r="Q277" s="23">
        <v>55</v>
      </c>
      <c r="R277" s="22">
        <v>595</v>
      </c>
      <c r="S277" s="22">
        <v>600</v>
      </c>
      <c r="T277" s="24">
        <v>4.3</v>
      </c>
      <c r="U277" s="24">
        <v>-0.60000000000000053</v>
      </c>
      <c r="V277" s="24">
        <v>4.9000000000000004</v>
      </c>
      <c r="W277" s="24">
        <v>5.8</v>
      </c>
      <c r="X277" s="25">
        <v>3.3304628632938642E-2</v>
      </c>
      <c r="Y277" s="24">
        <v>1.5</v>
      </c>
      <c r="Z277" s="24">
        <v>-1.5</v>
      </c>
      <c r="AA277" s="24">
        <v>3</v>
      </c>
      <c r="AB277" s="24">
        <v>3.9</v>
      </c>
      <c r="AC277" s="26">
        <v>0.22673922321809642</v>
      </c>
      <c r="AD277" s="24">
        <v>6.8080393784619133</v>
      </c>
      <c r="AE277" s="6">
        <v>21</v>
      </c>
      <c r="AF277" s="6">
        <v>30</v>
      </c>
      <c r="AG277" s="6">
        <v>40</v>
      </c>
      <c r="AH277" s="27">
        <v>1.0871080139372822</v>
      </c>
      <c r="AI277" s="28">
        <v>615000</v>
      </c>
      <c r="AJ277" s="28">
        <v>482000</v>
      </c>
      <c r="AK277" s="28">
        <v>410000</v>
      </c>
      <c r="AL277" s="29">
        <v>0.27593360995850624</v>
      </c>
      <c r="AM277" s="29">
        <v>0.5</v>
      </c>
      <c r="AN277" s="6">
        <v>2.2999999999999998</v>
      </c>
      <c r="AO277" s="27">
        <v>-0.90000000000000036</v>
      </c>
      <c r="AP277" s="6">
        <v>3.2</v>
      </c>
      <c r="AQ277" s="28">
        <v>580</v>
      </c>
      <c r="AR277" s="28">
        <v>525</v>
      </c>
      <c r="AS277" s="25">
        <v>0.10476190476190476</v>
      </c>
      <c r="AT277" s="30">
        <v>2624.1600000000003</v>
      </c>
      <c r="AU277" s="24">
        <v>0.83940000000000003</v>
      </c>
      <c r="AV277" s="24">
        <v>0.16059999999999999</v>
      </c>
      <c r="AW277" s="24">
        <v>0.93389999999999995</v>
      </c>
      <c r="AX277" s="24">
        <v>5.2699999999999997E-2</v>
      </c>
      <c r="AY277" s="24">
        <v>0.25109999999999999</v>
      </c>
      <c r="AZ277" s="24">
        <v>0.54400000000000004</v>
      </c>
      <c r="BA277" s="24">
        <v>0.188</v>
      </c>
      <c r="BB277" s="31">
        <v>9</v>
      </c>
      <c r="BC277" s="23">
        <v>34</v>
      </c>
      <c r="BD277" s="32" t="s">
        <v>3290</v>
      </c>
      <c r="BE277" s="33">
        <v>115.69994401147299</v>
      </c>
      <c r="BF277" s="33">
        <v>-31.671315579521199</v>
      </c>
      <c r="BG277" s="34">
        <f t="shared" si="48"/>
        <v>46</v>
      </c>
      <c r="BH277" s="34">
        <f t="shared" si="49"/>
        <v>79</v>
      </c>
      <c r="BI277" s="34">
        <f t="shared" si="50"/>
        <v>100</v>
      </c>
      <c r="BJ277" s="34">
        <f t="shared" si="51"/>
        <v>100</v>
      </c>
      <c r="BK277" s="34">
        <f t="shared" si="52"/>
        <v>100</v>
      </c>
      <c r="BL277" s="34">
        <f t="shared" si="53"/>
        <v>45</v>
      </c>
      <c r="BM277" s="35">
        <f t="shared" si="54"/>
        <v>61</v>
      </c>
      <c r="BN277" s="34">
        <f t="shared" si="55"/>
        <v>82</v>
      </c>
      <c r="BO277" s="35">
        <f t="shared" si="56"/>
        <v>100</v>
      </c>
      <c r="BP277" s="35">
        <f t="shared" si="57"/>
        <v>92</v>
      </c>
      <c r="BQ277" s="35">
        <f t="shared" si="58"/>
        <v>90</v>
      </c>
      <c r="BR277" s="35">
        <f t="shared" si="59"/>
        <v>63</v>
      </c>
    </row>
    <row r="278" spans="2:70" x14ac:dyDescent="0.3">
      <c r="B278" s="6" t="s">
        <v>285</v>
      </c>
      <c r="C278" s="6">
        <v>801071073</v>
      </c>
      <c r="D278" s="6" t="s">
        <v>150</v>
      </c>
      <c r="E278" s="6" t="s">
        <v>107</v>
      </c>
      <c r="F278" s="6" t="s">
        <v>2703</v>
      </c>
      <c r="G278" s="6" t="s">
        <v>108</v>
      </c>
      <c r="H278" s="6" t="s">
        <v>4995</v>
      </c>
      <c r="I278" s="22">
        <v>590000</v>
      </c>
      <c r="J278" s="22">
        <v>611050</v>
      </c>
      <c r="K278" s="22">
        <v>599000</v>
      </c>
      <c r="L278" s="22">
        <v>729000</v>
      </c>
      <c r="M278" s="22">
        <v>625000</v>
      </c>
      <c r="N278" s="22">
        <v>630000</v>
      </c>
      <c r="O278" s="23">
        <v>41</v>
      </c>
      <c r="P278" s="23">
        <v>27</v>
      </c>
      <c r="Q278" s="23">
        <v>30</v>
      </c>
      <c r="R278" s="22">
        <v>600</v>
      </c>
      <c r="S278" s="22">
        <v>550</v>
      </c>
      <c r="T278" s="24">
        <v>3.3</v>
      </c>
      <c r="U278" s="24">
        <v>0</v>
      </c>
      <c r="V278" s="24">
        <v>3.3</v>
      </c>
      <c r="W278" s="24">
        <v>4.7</v>
      </c>
      <c r="X278" s="25">
        <v>5.2881355932203389E-2</v>
      </c>
      <c r="Y278" s="24">
        <v>1.2</v>
      </c>
      <c r="Z278" s="24">
        <v>-0.40000000000000013</v>
      </c>
      <c r="AA278" s="24">
        <v>1.6</v>
      </c>
      <c r="AB278" s="24">
        <v>2.1</v>
      </c>
      <c r="AC278" s="26">
        <v>0.21777003484320556</v>
      </c>
      <c r="AD278" s="24">
        <v>4.1180871973554893</v>
      </c>
      <c r="AE278" s="6">
        <v>87</v>
      </c>
      <c r="AF278" s="6">
        <v>86</v>
      </c>
      <c r="AG278" s="6">
        <v>86</v>
      </c>
      <c r="AH278" s="27">
        <v>3.7655172413793103</v>
      </c>
      <c r="AI278" s="28">
        <v>625000</v>
      </c>
      <c r="AJ278" s="28">
        <v>621300</v>
      </c>
      <c r="AK278" s="28">
        <v>630000</v>
      </c>
      <c r="AL278" s="29">
        <v>5.9552551102526963E-3</v>
      </c>
      <c r="AM278" s="29">
        <v>-7.9365079365079361E-3</v>
      </c>
      <c r="AN278" s="6">
        <v>2.7</v>
      </c>
      <c r="AO278" s="27">
        <v>0.10000000000000009</v>
      </c>
      <c r="AP278" s="6">
        <v>2.6</v>
      </c>
      <c r="AQ278" s="28">
        <v>540</v>
      </c>
      <c r="AR278" s="28">
        <v>530</v>
      </c>
      <c r="AS278" s="25">
        <v>1.8867924528301886E-2</v>
      </c>
      <c r="AT278" s="30">
        <v>2755.2000000000003</v>
      </c>
      <c r="AU278" s="24">
        <v>0.78149999999999997</v>
      </c>
      <c r="AV278" s="24">
        <v>0.2185</v>
      </c>
      <c r="AW278" s="24">
        <v>0.86770000000000003</v>
      </c>
      <c r="AX278" s="24">
        <v>0.1056</v>
      </c>
      <c r="AY278" s="24">
        <v>0.29730000000000001</v>
      </c>
      <c r="AZ278" s="24">
        <v>0.53769999999999996</v>
      </c>
      <c r="BA278" s="24">
        <v>0.1492</v>
      </c>
      <c r="BB278" s="31">
        <v>9</v>
      </c>
      <c r="BC278" s="23">
        <v>60</v>
      </c>
      <c r="BD278" s="32" t="s">
        <v>2820</v>
      </c>
      <c r="BE278" s="33">
        <v>149.106416359158</v>
      </c>
      <c r="BF278" s="33">
        <v>-35.442618390082004</v>
      </c>
      <c r="BG278" s="34">
        <f t="shared" si="48"/>
        <v>62</v>
      </c>
      <c r="BH278" s="34">
        <f t="shared" si="49"/>
        <v>72</v>
      </c>
      <c r="BI278" s="34">
        <f t="shared" si="50"/>
        <v>78</v>
      </c>
      <c r="BJ278" s="34">
        <f t="shared" si="51"/>
        <v>4</v>
      </c>
      <c r="BK278" s="34">
        <f t="shared" si="52"/>
        <v>96</v>
      </c>
      <c r="BL278" s="34">
        <f t="shared" si="53"/>
        <v>55</v>
      </c>
      <c r="BM278" s="35">
        <f t="shared" si="54"/>
        <v>100</v>
      </c>
      <c r="BN278" s="34">
        <f t="shared" si="55"/>
        <v>100</v>
      </c>
      <c r="BO278" s="35">
        <f t="shared" si="56"/>
        <v>100</v>
      </c>
      <c r="BP278" s="35">
        <f t="shared" si="57"/>
        <v>97</v>
      </c>
      <c r="BQ278" s="35">
        <f t="shared" si="58"/>
        <v>90</v>
      </c>
      <c r="BR278" s="35">
        <f t="shared" si="59"/>
        <v>63</v>
      </c>
    </row>
    <row r="279" spans="2:70" x14ac:dyDescent="0.3">
      <c r="B279" s="6" t="s">
        <v>362</v>
      </c>
      <c r="C279" s="6">
        <v>801071082</v>
      </c>
      <c r="D279" s="6" t="s">
        <v>150</v>
      </c>
      <c r="E279" s="6" t="s">
        <v>107</v>
      </c>
      <c r="F279" s="6" t="s">
        <v>2703</v>
      </c>
      <c r="G279" s="6" t="s">
        <v>108</v>
      </c>
      <c r="H279" s="6" t="s">
        <v>4995</v>
      </c>
      <c r="I279" s="22">
        <v>631250</v>
      </c>
      <c r="J279" s="22">
        <v>595000</v>
      </c>
      <c r="K279" s="22">
        <v>565000</v>
      </c>
      <c r="L279" s="22">
        <v>683000</v>
      </c>
      <c r="M279" s="22">
        <v>680000</v>
      </c>
      <c r="N279" s="22">
        <v>575000</v>
      </c>
      <c r="O279" s="23">
        <v>41</v>
      </c>
      <c r="P279" s="23">
        <v>34</v>
      </c>
      <c r="Q279" s="23">
        <v>33</v>
      </c>
      <c r="R279" s="22">
        <v>590</v>
      </c>
      <c r="S279" s="22">
        <v>510</v>
      </c>
      <c r="T279" s="24">
        <v>2.5</v>
      </c>
      <c r="U279" s="24">
        <v>-0.20000000000000018</v>
      </c>
      <c r="V279" s="24">
        <v>2.7</v>
      </c>
      <c r="W279" s="24">
        <v>2.6</v>
      </c>
      <c r="X279" s="25">
        <v>4.8601980198019805E-2</v>
      </c>
      <c r="Y279" s="24">
        <v>2.5</v>
      </c>
      <c r="Z279" s="24">
        <v>-0.5</v>
      </c>
      <c r="AA279" s="24">
        <v>3</v>
      </c>
      <c r="AB279" s="24">
        <v>2.5</v>
      </c>
      <c r="AC279" s="26">
        <v>0.23868858825813968</v>
      </c>
      <c r="AD279" s="24">
        <v>4.9110877228797483</v>
      </c>
      <c r="AE279" s="6">
        <v>87</v>
      </c>
      <c r="AF279" s="6">
        <v>86</v>
      </c>
      <c r="AG279" s="6">
        <v>86</v>
      </c>
      <c r="AH279" s="27">
        <v>3.7655172413793103</v>
      </c>
      <c r="AI279" s="28">
        <v>625000</v>
      </c>
      <c r="AJ279" s="28">
        <v>621300</v>
      </c>
      <c r="AK279" s="28">
        <v>630000</v>
      </c>
      <c r="AL279" s="29">
        <v>5.9552551102526963E-3</v>
      </c>
      <c r="AM279" s="29">
        <v>-7.9365079365079361E-3</v>
      </c>
      <c r="AN279" s="6">
        <v>2.7</v>
      </c>
      <c r="AO279" s="27">
        <v>0.10000000000000009</v>
      </c>
      <c r="AP279" s="6">
        <v>2.6</v>
      </c>
      <c r="AQ279" s="28">
        <v>540</v>
      </c>
      <c r="AR279" s="28">
        <v>530</v>
      </c>
      <c r="AS279" s="25">
        <v>1.8867924528301886E-2</v>
      </c>
      <c r="AT279" s="30">
        <v>2471.84</v>
      </c>
      <c r="AU279" s="24">
        <v>0.73799999999999999</v>
      </c>
      <c r="AV279" s="24">
        <v>0.26200000000000001</v>
      </c>
      <c r="AW279" s="24">
        <v>0.84640000000000004</v>
      </c>
      <c r="AX279" s="24">
        <v>0.1328</v>
      </c>
      <c r="AY279" s="24">
        <v>0.35630000000000001</v>
      </c>
      <c r="AZ279" s="24">
        <v>0.40789999999999998</v>
      </c>
      <c r="BA279" s="24">
        <v>0.2109</v>
      </c>
      <c r="BB279" s="31">
        <v>8</v>
      </c>
      <c r="BC279" s="23">
        <v>65</v>
      </c>
      <c r="BD279" s="32" t="s">
        <v>2869</v>
      </c>
      <c r="BE279" s="33">
        <v>149.062914019055</v>
      </c>
      <c r="BF279" s="33">
        <v>-35.3864261383086</v>
      </c>
      <c r="BG279" s="34">
        <f t="shared" si="48"/>
        <v>75</v>
      </c>
      <c r="BH279" s="34">
        <f t="shared" si="49"/>
        <v>72</v>
      </c>
      <c r="BI279" s="34">
        <f t="shared" si="50"/>
        <v>78</v>
      </c>
      <c r="BJ279" s="34">
        <f t="shared" si="51"/>
        <v>4</v>
      </c>
      <c r="BK279" s="34">
        <f t="shared" si="52"/>
        <v>94</v>
      </c>
      <c r="BL279" s="34">
        <f t="shared" si="53"/>
        <v>68</v>
      </c>
      <c r="BM279" s="35">
        <f t="shared" si="54"/>
        <v>100</v>
      </c>
      <c r="BN279" s="34">
        <f t="shared" si="55"/>
        <v>100</v>
      </c>
      <c r="BO279" s="35">
        <f t="shared" si="56"/>
        <v>100</v>
      </c>
      <c r="BP279" s="35">
        <f t="shared" si="57"/>
        <v>75</v>
      </c>
      <c r="BQ279" s="35">
        <f t="shared" si="58"/>
        <v>80</v>
      </c>
      <c r="BR279" s="35">
        <f t="shared" si="59"/>
        <v>63</v>
      </c>
    </row>
    <row r="280" spans="2:70" x14ac:dyDescent="0.3">
      <c r="B280" s="6" t="s">
        <v>926</v>
      </c>
      <c r="C280" s="6">
        <v>102021051</v>
      </c>
      <c r="D280" s="6" t="s">
        <v>204</v>
      </c>
      <c r="E280" s="6" t="s">
        <v>205</v>
      </c>
      <c r="F280" s="6" t="s">
        <v>205</v>
      </c>
      <c r="G280" s="6" t="s">
        <v>77</v>
      </c>
      <c r="H280" s="6" t="s">
        <v>4995</v>
      </c>
      <c r="I280" s="22">
        <v>651230</v>
      </c>
      <c r="J280" s="22">
        <v>673200</v>
      </c>
      <c r="K280" s="22">
        <v>612000</v>
      </c>
      <c r="L280" s="22">
        <v>660000</v>
      </c>
      <c r="M280" s="22">
        <v>650000</v>
      </c>
      <c r="N280" s="22">
        <v>600000</v>
      </c>
      <c r="O280" s="23">
        <v>17</v>
      </c>
      <c r="P280" s="23">
        <v>20</v>
      </c>
      <c r="Q280" s="23">
        <v>31</v>
      </c>
      <c r="R280" s="22">
        <v>510</v>
      </c>
      <c r="S280" s="22">
        <v>500</v>
      </c>
      <c r="T280" s="24">
        <v>1.9</v>
      </c>
      <c r="U280" s="24">
        <v>0</v>
      </c>
      <c r="V280" s="24">
        <v>1.9</v>
      </c>
      <c r="W280" s="24">
        <v>1.9</v>
      </c>
      <c r="X280" s="25">
        <v>4.0722939668012839E-2</v>
      </c>
      <c r="Y280" s="24">
        <v>2.7</v>
      </c>
      <c r="Z280" s="24">
        <v>-0.89999999999999991</v>
      </c>
      <c r="AA280" s="24">
        <v>3.6</v>
      </c>
      <c r="AB280" s="24">
        <v>3.6</v>
      </c>
      <c r="AC280" s="26">
        <v>0.22643318888967817</v>
      </c>
      <c r="AD280" s="24">
        <v>5.5603350528139188</v>
      </c>
      <c r="AE280" s="6">
        <v>105</v>
      </c>
      <c r="AF280" s="6">
        <v>128</v>
      </c>
      <c r="AG280" s="6">
        <v>119</v>
      </c>
      <c r="AH280" s="27">
        <v>2.5677966101694913</v>
      </c>
      <c r="AI280" s="28">
        <v>620000</v>
      </c>
      <c r="AJ280" s="28">
        <v>605000</v>
      </c>
      <c r="AK280" s="28">
        <v>590000</v>
      </c>
      <c r="AL280" s="29">
        <v>2.4793388429752067E-2</v>
      </c>
      <c r="AM280" s="29">
        <v>5.0847457627118647E-2</v>
      </c>
      <c r="AN280" s="6">
        <v>1.8</v>
      </c>
      <c r="AO280" s="27">
        <v>-0.40000000000000013</v>
      </c>
      <c r="AP280" s="6">
        <v>2.2000000000000002</v>
      </c>
      <c r="AQ280" s="28">
        <v>495</v>
      </c>
      <c r="AR280" s="28">
        <v>460</v>
      </c>
      <c r="AS280" s="25">
        <v>7.6086956521739135E-2</v>
      </c>
      <c r="AT280" s="30">
        <v>2252.3200000000002</v>
      </c>
      <c r="AU280" s="24">
        <v>0.78749999999999998</v>
      </c>
      <c r="AV280" s="24">
        <v>0.21249999999999999</v>
      </c>
      <c r="AW280" s="24">
        <v>0.79720000000000002</v>
      </c>
      <c r="AX280" s="24">
        <v>0.1888</v>
      </c>
      <c r="AY280" s="24">
        <v>0.34310000000000002</v>
      </c>
      <c r="AZ280" s="24">
        <v>0.4284</v>
      </c>
      <c r="BA280" s="24">
        <v>0.2034</v>
      </c>
      <c r="BB280" s="31">
        <v>6</v>
      </c>
      <c r="BC280" s="23">
        <v>63</v>
      </c>
      <c r="BD280" s="32" t="s">
        <v>3312</v>
      </c>
      <c r="BE280" s="33">
        <v>151.33256299345399</v>
      </c>
      <c r="BF280" s="33">
        <v>-33.313844829313197</v>
      </c>
      <c r="BG280" s="34">
        <f t="shared" si="48"/>
        <v>85</v>
      </c>
      <c r="BH280" s="34">
        <f t="shared" si="49"/>
        <v>87</v>
      </c>
      <c r="BI280" s="34">
        <f t="shared" si="50"/>
        <v>93</v>
      </c>
      <c r="BJ280" s="34">
        <f t="shared" si="51"/>
        <v>13</v>
      </c>
      <c r="BK280" s="34">
        <f t="shared" si="52"/>
        <v>95</v>
      </c>
      <c r="BL280" s="34">
        <f t="shared" si="53"/>
        <v>65</v>
      </c>
      <c r="BM280" s="35">
        <f t="shared" si="54"/>
        <v>86</v>
      </c>
      <c r="BN280" s="34">
        <f t="shared" si="55"/>
        <v>94</v>
      </c>
      <c r="BO280" s="35">
        <f t="shared" si="56"/>
        <v>100</v>
      </c>
      <c r="BP280" s="35">
        <f t="shared" si="57"/>
        <v>72</v>
      </c>
      <c r="BQ280" s="35">
        <f t="shared" si="58"/>
        <v>60</v>
      </c>
      <c r="BR280" s="35">
        <f t="shared" si="59"/>
        <v>63</v>
      </c>
    </row>
    <row r="281" spans="2:70" x14ac:dyDescent="0.3">
      <c r="B281" s="6" t="s">
        <v>378</v>
      </c>
      <c r="C281" s="6">
        <v>107011134</v>
      </c>
      <c r="D281" s="6" t="s">
        <v>379</v>
      </c>
      <c r="E281" s="6" t="s">
        <v>380</v>
      </c>
      <c r="F281" s="6" t="s">
        <v>504</v>
      </c>
      <c r="G281" s="6" t="s">
        <v>77</v>
      </c>
      <c r="H281" s="6" t="s">
        <v>4995</v>
      </c>
      <c r="I281" s="22">
        <v>690000</v>
      </c>
      <c r="J281" s="22">
        <v>690000</v>
      </c>
      <c r="K281" s="22">
        <v>650000</v>
      </c>
      <c r="L281" s="22">
        <v>700000</v>
      </c>
      <c r="M281" s="22">
        <v>700000</v>
      </c>
      <c r="N281" s="22">
        <v>720000</v>
      </c>
      <c r="O281" s="23">
        <v>24</v>
      </c>
      <c r="P281" s="23">
        <v>34</v>
      </c>
      <c r="Q281" s="23">
        <v>27</v>
      </c>
      <c r="R281" s="22">
        <v>590</v>
      </c>
      <c r="S281" s="22">
        <v>480</v>
      </c>
      <c r="T281" s="24">
        <v>1.3</v>
      </c>
      <c r="U281" s="24">
        <v>0.10000000000000009</v>
      </c>
      <c r="V281" s="24">
        <v>1.2</v>
      </c>
      <c r="W281" s="24">
        <v>0.6</v>
      </c>
      <c r="X281" s="25">
        <v>4.4463768115942028E-2</v>
      </c>
      <c r="Y281" s="24">
        <v>3.4</v>
      </c>
      <c r="Z281" s="24">
        <v>-1.1000000000000001</v>
      </c>
      <c r="AA281" s="24">
        <v>4.5</v>
      </c>
      <c r="AB281" s="24">
        <v>3.9</v>
      </c>
      <c r="AC281" s="26">
        <v>0.27436755952380953</v>
      </c>
      <c r="AD281" s="24">
        <v>6.1705872252747254</v>
      </c>
      <c r="AE281" s="6">
        <v>44</v>
      </c>
      <c r="AF281" s="6">
        <v>42</v>
      </c>
      <c r="AG281" s="6">
        <v>43</v>
      </c>
      <c r="AH281" s="27">
        <v>4.4444444444444446</v>
      </c>
      <c r="AI281" s="28">
        <v>640000</v>
      </c>
      <c r="AJ281" s="28">
        <v>620000</v>
      </c>
      <c r="AK281" s="28">
        <v>640000</v>
      </c>
      <c r="AL281" s="29">
        <v>3.2258064516129031E-2</v>
      </c>
      <c r="AM281" s="29">
        <v>0</v>
      </c>
      <c r="AN281" s="6">
        <v>1.3</v>
      </c>
      <c r="AO281" s="27">
        <v>0</v>
      </c>
      <c r="AP281" s="6">
        <v>1.3</v>
      </c>
      <c r="AQ281" s="28">
        <v>500</v>
      </c>
      <c r="AR281" s="28">
        <v>470</v>
      </c>
      <c r="AS281" s="25">
        <v>6.3829787234042548E-2</v>
      </c>
      <c r="AT281" s="30">
        <v>2150.4</v>
      </c>
      <c r="AU281" s="24">
        <v>0.77659999999999996</v>
      </c>
      <c r="AV281" s="24">
        <v>0.22339999999999999</v>
      </c>
      <c r="AW281" s="24">
        <v>0.89270000000000005</v>
      </c>
      <c r="AX281" s="24">
        <v>5.2400000000000002E-2</v>
      </c>
      <c r="AY281" s="24">
        <v>0.36609999999999998</v>
      </c>
      <c r="AZ281" s="24">
        <v>0.36890000000000001</v>
      </c>
      <c r="BA281" s="24">
        <v>0.2346</v>
      </c>
      <c r="BB281" s="31">
        <v>7</v>
      </c>
      <c r="BC281" s="23">
        <v>73</v>
      </c>
      <c r="BD281" s="32" t="s">
        <v>2880</v>
      </c>
      <c r="BE281" s="33">
        <v>150.81364527965101</v>
      </c>
      <c r="BF281" s="33">
        <v>-34.440489289093797</v>
      </c>
      <c r="BG281" s="34">
        <f t="shared" si="48"/>
        <v>95</v>
      </c>
      <c r="BH281" s="34">
        <f t="shared" si="49"/>
        <v>95</v>
      </c>
      <c r="BI281" s="34">
        <f t="shared" si="50"/>
        <v>70</v>
      </c>
      <c r="BJ281" s="34">
        <f t="shared" si="51"/>
        <v>17</v>
      </c>
      <c r="BK281" s="34">
        <f t="shared" si="52"/>
        <v>92</v>
      </c>
      <c r="BL281" s="34">
        <f t="shared" si="53"/>
        <v>71</v>
      </c>
      <c r="BM281" s="35">
        <f t="shared" si="54"/>
        <v>98</v>
      </c>
      <c r="BN281" s="34">
        <f t="shared" si="55"/>
        <v>88</v>
      </c>
      <c r="BO281" s="35">
        <f t="shared" si="56"/>
        <v>84</v>
      </c>
      <c r="BP281" s="35">
        <f t="shared" si="57"/>
        <v>60</v>
      </c>
      <c r="BQ281" s="35">
        <f t="shared" si="58"/>
        <v>70</v>
      </c>
      <c r="BR281" s="35">
        <f t="shared" si="59"/>
        <v>63</v>
      </c>
    </row>
    <row r="282" spans="2:70" x14ac:dyDescent="0.3">
      <c r="B282" s="6" t="s">
        <v>2348</v>
      </c>
      <c r="C282" s="6">
        <v>119011358</v>
      </c>
      <c r="D282" s="6" t="s">
        <v>1093</v>
      </c>
      <c r="E282" s="6" t="s">
        <v>1094</v>
      </c>
      <c r="F282" s="6" t="s">
        <v>2757</v>
      </c>
      <c r="G282" s="6" t="s">
        <v>77</v>
      </c>
      <c r="H282" s="6" t="s">
        <v>4995</v>
      </c>
      <c r="I282" s="22">
        <v>890000</v>
      </c>
      <c r="J282" s="22">
        <v>890000</v>
      </c>
      <c r="K282" s="22">
        <v>810000</v>
      </c>
      <c r="L282" s="22">
        <v>886500</v>
      </c>
      <c r="M282" s="22">
        <v>900000</v>
      </c>
      <c r="N282" s="22">
        <v>875000</v>
      </c>
      <c r="O282" s="23">
        <v>23</v>
      </c>
      <c r="P282" s="23">
        <v>23</v>
      </c>
      <c r="Q282" s="23">
        <v>19</v>
      </c>
      <c r="R282" s="22">
        <v>600</v>
      </c>
      <c r="S282" s="22">
        <v>560</v>
      </c>
      <c r="T282" s="24">
        <v>1.4</v>
      </c>
      <c r="U282" s="24">
        <v>-0.10000000000000009</v>
      </c>
      <c r="V282" s="24">
        <v>1.5</v>
      </c>
      <c r="W282" s="24">
        <v>1.4</v>
      </c>
      <c r="X282" s="25">
        <v>3.5056179775280902E-2</v>
      </c>
      <c r="Y282" s="24">
        <v>2.2999999999999998</v>
      </c>
      <c r="Z282" s="24">
        <v>-0.90000000000000036</v>
      </c>
      <c r="AA282" s="24">
        <v>3.2</v>
      </c>
      <c r="AB282" s="24">
        <v>3.5</v>
      </c>
      <c r="AC282" s="26">
        <v>0.28210336267208302</v>
      </c>
      <c r="AD282" s="24">
        <v>8.047179255710061</v>
      </c>
      <c r="AE282" s="6">
        <v>149</v>
      </c>
      <c r="AF282" s="6">
        <v>156</v>
      </c>
      <c r="AG282" s="6">
        <v>151</v>
      </c>
      <c r="AH282" s="27">
        <v>3.5470249520153554</v>
      </c>
      <c r="AI282" s="28">
        <v>715000</v>
      </c>
      <c r="AJ282" s="28">
        <v>584950</v>
      </c>
      <c r="AK282" s="28">
        <v>600000</v>
      </c>
      <c r="AL282" s="29">
        <v>0.22232669458928114</v>
      </c>
      <c r="AM282" s="29">
        <v>0.19166666666666668</v>
      </c>
      <c r="AN282" s="6">
        <v>1.3</v>
      </c>
      <c r="AO282" s="27">
        <v>-0.30000000000000004</v>
      </c>
      <c r="AP282" s="6">
        <v>1.6</v>
      </c>
      <c r="AQ282" s="28">
        <v>600</v>
      </c>
      <c r="AR282" s="28">
        <v>570</v>
      </c>
      <c r="AS282" s="25">
        <v>5.2631578947368418E-2</v>
      </c>
      <c r="AT282" s="30">
        <v>2126.88</v>
      </c>
      <c r="AU282" s="24">
        <v>0.75629999999999997</v>
      </c>
      <c r="AV282" s="24">
        <v>0.2437</v>
      </c>
      <c r="AW282" s="24">
        <v>0.69030000000000002</v>
      </c>
      <c r="AX282" s="24">
        <v>0.23350000000000001</v>
      </c>
      <c r="AY282" s="24">
        <v>0.33689999999999998</v>
      </c>
      <c r="AZ282" s="24">
        <v>0.33660000000000001</v>
      </c>
      <c r="BA282" s="24">
        <v>0.28670000000000001</v>
      </c>
      <c r="BB282" s="31">
        <v>4</v>
      </c>
      <c r="BC282" s="23">
        <v>19</v>
      </c>
      <c r="BD282" s="32" t="s">
        <v>4629</v>
      </c>
      <c r="BE282" s="33">
        <v>151.03152984516601</v>
      </c>
      <c r="BF282" s="33">
        <v>-33.959411560936701</v>
      </c>
      <c r="BG282" s="34">
        <f t="shared" si="48"/>
        <v>93</v>
      </c>
      <c r="BH282" s="34">
        <f t="shared" si="49"/>
        <v>95</v>
      </c>
      <c r="BI282" s="34">
        <f t="shared" si="50"/>
        <v>81</v>
      </c>
      <c r="BJ282" s="34">
        <f t="shared" si="51"/>
        <v>100</v>
      </c>
      <c r="BK282" s="34">
        <f t="shared" si="52"/>
        <v>100</v>
      </c>
      <c r="BL282" s="34">
        <f t="shared" si="53"/>
        <v>64</v>
      </c>
      <c r="BM282" s="35">
        <f t="shared" si="54"/>
        <v>67</v>
      </c>
      <c r="BN282" s="34">
        <f t="shared" si="55"/>
        <v>70</v>
      </c>
      <c r="BO282" s="35">
        <f t="shared" si="56"/>
        <v>79</v>
      </c>
      <c r="BP282" s="35">
        <f t="shared" si="57"/>
        <v>79</v>
      </c>
      <c r="BQ282" s="35">
        <f t="shared" si="58"/>
        <v>40</v>
      </c>
      <c r="BR282" s="35">
        <f t="shared" si="59"/>
        <v>63</v>
      </c>
    </row>
    <row r="283" spans="2:70" x14ac:dyDescent="0.3">
      <c r="B283" s="6" t="s">
        <v>1291</v>
      </c>
      <c r="C283" s="6">
        <v>123021705</v>
      </c>
      <c r="D283" s="6" t="s">
        <v>1086</v>
      </c>
      <c r="E283" s="6" t="s">
        <v>587</v>
      </c>
      <c r="F283" s="6" t="s">
        <v>2757</v>
      </c>
      <c r="G283" s="6" t="s">
        <v>77</v>
      </c>
      <c r="H283" s="6" t="s">
        <v>4995</v>
      </c>
      <c r="I283" s="22">
        <v>600000</v>
      </c>
      <c r="J283" s="22">
        <v>600000</v>
      </c>
      <c r="K283" s="22">
        <v>595000</v>
      </c>
      <c r="L283" s="22">
        <v>610000</v>
      </c>
      <c r="M283" s="22">
        <v>605000</v>
      </c>
      <c r="N283" s="22">
        <v>605000</v>
      </c>
      <c r="O283" s="23">
        <v>31</v>
      </c>
      <c r="P283" s="23">
        <v>31</v>
      </c>
      <c r="Q283" s="23">
        <v>30</v>
      </c>
      <c r="R283" s="22">
        <v>520</v>
      </c>
      <c r="S283" s="22">
        <v>490</v>
      </c>
      <c r="T283" s="24">
        <v>2.1</v>
      </c>
      <c r="U283" s="24">
        <v>0</v>
      </c>
      <c r="V283" s="24">
        <v>2.1</v>
      </c>
      <c r="W283" s="24">
        <v>2.5</v>
      </c>
      <c r="X283" s="25">
        <v>4.5066666666666665E-2</v>
      </c>
      <c r="Y283" s="24">
        <v>2.2999999999999998</v>
      </c>
      <c r="Z283" s="24">
        <v>-0.80000000000000027</v>
      </c>
      <c r="AA283" s="24">
        <v>3.1</v>
      </c>
      <c r="AB283" s="24">
        <v>3.3</v>
      </c>
      <c r="AC283" s="26">
        <v>0.2778490211165256</v>
      </c>
      <c r="AD283" s="24">
        <v>6.1652889301004201</v>
      </c>
      <c r="AE283" s="6">
        <v>60</v>
      </c>
      <c r="AF283" s="6">
        <v>67</v>
      </c>
      <c r="AG283" s="6">
        <v>92</v>
      </c>
      <c r="AH283" s="27">
        <v>1.6822429906542058</v>
      </c>
      <c r="AI283" s="28">
        <v>615000</v>
      </c>
      <c r="AJ283" s="28">
        <v>565000</v>
      </c>
      <c r="AK283" s="28">
        <v>530000</v>
      </c>
      <c r="AL283" s="29">
        <v>8.8495575221238937E-2</v>
      </c>
      <c r="AM283" s="29">
        <v>0.16037735849056603</v>
      </c>
      <c r="AN283" s="6">
        <v>2.4</v>
      </c>
      <c r="AO283" s="27">
        <v>-0.30000000000000027</v>
      </c>
      <c r="AP283" s="6">
        <v>2.7</v>
      </c>
      <c r="AQ283" s="28">
        <v>500</v>
      </c>
      <c r="AR283" s="28">
        <v>470</v>
      </c>
      <c r="AS283" s="25">
        <v>6.3829787234042548E-2</v>
      </c>
      <c r="AT283" s="30">
        <v>1871.5200000000002</v>
      </c>
      <c r="AU283" s="24">
        <v>0.76759999999999995</v>
      </c>
      <c r="AV283" s="24">
        <v>0.2324</v>
      </c>
      <c r="AW283" s="24">
        <v>0.68740000000000001</v>
      </c>
      <c r="AX283" s="24">
        <v>0.2712</v>
      </c>
      <c r="AY283" s="24">
        <v>0.27510000000000001</v>
      </c>
      <c r="AZ283" s="24">
        <v>0.37740000000000001</v>
      </c>
      <c r="BA283" s="24">
        <v>0.32550000000000001</v>
      </c>
      <c r="BB283" s="31">
        <v>5.5</v>
      </c>
      <c r="BC283" s="23">
        <v>35</v>
      </c>
      <c r="BD283" s="32" t="s">
        <v>3631</v>
      </c>
      <c r="BE283" s="33">
        <v>150.86207246407</v>
      </c>
      <c r="BF283" s="33">
        <v>-33.999768283833802</v>
      </c>
      <c r="BG283" s="34">
        <f t="shared" si="48"/>
        <v>82</v>
      </c>
      <c r="BH283" s="34">
        <f t="shared" si="49"/>
        <v>77</v>
      </c>
      <c r="BI283" s="34">
        <f t="shared" si="50"/>
        <v>100</v>
      </c>
      <c r="BJ283" s="34">
        <f t="shared" si="51"/>
        <v>45</v>
      </c>
      <c r="BK283" s="34">
        <f t="shared" si="52"/>
        <v>100</v>
      </c>
      <c r="BL283" s="34">
        <f t="shared" si="53"/>
        <v>51</v>
      </c>
      <c r="BM283" s="35">
        <f t="shared" si="54"/>
        <v>100</v>
      </c>
      <c r="BN283" s="34">
        <f t="shared" si="55"/>
        <v>88</v>
      </c>
      <c r="BO283" s="35">
        <f t="shared" si="56"/>
        <v>82</v>
      </c>
      <c r="BP283" s="35">
        <f t="shared" si="57"/>
        <v>79</v>
      </c>
      <c r="BQ283" s="35">
        <f t="shared" si="58"/>
        <v>55</v>
      </c>
      <c r="BR283" s="35">
        <f t="shared" si="59"/>
        <v>63</v>
      </c>
    </row>
    <row r="284" spans="2:70" x14ac:dyDescent="0.3">
      <c r="B284" s="6" t="s">
        <v>1198</v>
      </c>
      <c r="C284" s="6">
        <v>124041467</v>
      </c>
      <c r="D284" s="6" t="s">
        <v>1199</v>
      </c>
      <c r="E284" s="6" t="s">
        <v>194</v>
      </c>
      <c r="F284" s="6" t="s">
        <v>2757</v>
      </c>
      <c r="G284" s="6" t="s">
        <v>77</v>
      </c>
      <c r="H284" s="6" t="s">
        <v>4995</v>
      </c>
      <c r="I284" s="22">
        <v>600000</v>
      </c>
      <c r="J284" s="22">
        <v>600000</v>
      </c>
      <c r="K284" s="22">
        <v>660000</v>
      </c>
      <c r="L284" s="22">
        <v>775000</v>
      </c>
      <c r="M284" s="22">
        <v>760000</v>
      </c>
      <c r="N284" s="22">
        <v>695000</v>
      </c>
      <c r="O284" s="23">
        <v>36</v>
      </c>
      <c r="P284" s="23">
        <v>35</v>
      </c>
      <c r="Q284" s="23">
        <v>30</v>
      </c>
      <c r="R284" s="22">
        <v>490</v>
      </c>
      <c r="S284" s="22">
        <v>450</v>
      </c>
      <c r="T284" s="24">
        <v>1.7</v>
      </c>
      <c r="U284" s="24">
        <v>-0.19999999999999996</v>
      </c>
      <c r="V284" s="24">
        <v>1.9</v>
      </c>
      <c r="W284" s="24">
        <v>1.4</v>
      </c>
      <c r="X284" s="25">
        <v>4.2466666666666666E-2</v>
      </c>
      <c r="Y284" s="24">
        <v>2.2999999999999998</v>
      </c>
      <c r="Z284" s="24">
        <v>-0.5</v>
      </c>
      <c r="AA284" s="24">
        <v>2.8</v>
      </c>
      <c r="AB284" s="24">
        <v>2.9</v>
      </c>
      <c r="AC284" s="26">
        <v>0.24238227146814403</v>
      </c>
      <c r="AD284" s="24">
        <v>5.7075888100818846</v>
      </c>
      <c r="AE284" s="6">
        <v>9</v>
      </c>
      <c r="AF284" s="6">
        <v>10</v>
      </c>
      <c r="AG284" s="6">
        <v>10</v>
      </c>
      <c r="AH284" s="27">
        <v>1.1111111111111112</v>
      </c>
      <c r="AI284" s="28">
        <v>755000</v>
      </c>
      <c r="AJ284" s="28">
        <v>665000</v>
      </c>
      <c r="AK284" s="28">
        <v>635000</v>
      </c>
      <c r="AL284" s="29">
        <v>0.13533834586466165</v>
      </c>
      <c r="AM284" s="29">
        <v>0.1889763779527559</v>
      </c>
      <c r="AN284" s="6">
        <v>1.8</v>
      </c>
      <c r="AO284" s="27">
        <v>-0.19999999999999996</v>
      </c>
      <c r="AP284" s="6">
        <v>2</v>
      </c>
      <c r="AQ284" s="28">
        <v>490</v>
      </c>
      <c r="AR284" s="28">
        <v>465</v>
      </c>
      <c r="AS284" s="25">
        <v>5.3763440860215055E-2</v>
      </c>
      <c r="AT284" s="30">
        <v>2021.6000000000001</v>
      </c>
      <c r="AU284" s="24">
        <v>0.72570000000000001</v>
      </c>
      <c r="AV284" s="24">
        <v>0.27429999999999999</v>
      </c>
      <c r="AW284" s="24">
        <v>0.79110000000000003</v>
      </c>
      <c r="AX284" s="24">
        <v>0.18729999999999999</v>
      </c>
      <c r="AY284" s="24">
        <v>0.2195</v>
      </c>
      <c r="AZ284" s="24">
        <v>0.38569999999999999</v>
      </c>
      <c r="BA284" s="24">
        <v>0.375</v>
      </c>
      <c r="BB284" s="31">
        <v>3</v>
      </c>
      <c r="BC284" s="23">
        <v>45</v>
      </c>
      <c r="BD284" s="32" t="s">
        <v>3548</v>
      </c>
      <c r="BE284" s="33">
        <v>150.80412194364601</v>
      </c>
      <c r="BF284" s="33">
        <v>-33.639602279565999</v>
      </c>
      <c r="BG284" s="34">
        <f t="shared" si="48"/>
        <v>88</v>
      </c>
      <c r="BH284" s="34">
        <f t="shared" si="49"/>
        <v>87</v>
      </c>
      <c r="BI284" s="34">
        <f t="shared" si="50"/>
        <v>100</v>
      </c>
      <c r="BJ284" s="34">
        <f t="shared" si="51"/>
        <v>68</v>
      </c>
      <c r="BK284" s="34">
        <f t="shared" si="52"/>
        <v>100</v>
      </c>
      <c r="BL284" s="34">
        <f t="shared" si="53"/>
        <v>38</v>
      </c>
      <c r="BM284" s="35">
        <f t="shared" si="54"/>
        <v>92</v>
      </c>
      <c r="BN284" s="34">
        <f t="shared" si="55"/>
        <v>93</v>
      </c>
      <c r="BO284" s="35">
        <f t="shared" si="56"/>
        <v>100</v>
      </c>
      <c r="BP284" s="35">
        <f t="shared" si="57"/>
        <v>79</v>
      </c>
      <c r="BQ284" s="35">
        <f t="shared" si="58"/>
        <v>30</v>
      </c>
      <c r="BR284" s="35">
        <f t="shared" si="59"/>
        <v>63</v>
      </c>
    </row>
    <row r="285" spans="2:70" x14ac:dyDescent="0.3">
      <c r="B285" s="6" t="s">
        <v>667</v>
      </c>
      <c r="C285" s="6">
        <v>127031733</v>
      </c>
      <c r="D285" s="6" t="s">
        <v>573</v>
      </c>
      <c r="E285" s="6" t="s">
        <v>574</v>
      </c>
      <c r="F285" s="6" t="s">
        <v>2757</v>
      </c>
      <c r="G285" s="6" t="s">
        <v>77</v>
      </c>
      <c r="H285" s="6" t="s">
        <v>4995</v>
      </c>
      <c r="I285" s="22">
        <v>850000</v>
      </c>
      <c r="J285" s="22">
        <v>800000</v>
      </c>
      <c r="K285" s="22">
        <v>735000</v>
      </c>
      <c r="L285" s="22">
        <v>805000</v>
      </c>
      <c r="M285" s="22">
        <v>827000</v>
      </c>
      <c r="N285" s="22">
        <v>800000</v>
      </c>
      <c r="O285" s="23">
        <v>18</v>
      </c>
      <c r="P285" s="23">
        <v>23</v>
      </c>
      <c r="Q285" s="23">
        <v>20</v>
      </c>
      <c r="R285" s="22">
        <v>620</v>
      </c>
      <c r="S285" s="22">
        <v>560</v>
      </c>
      <c r="T285" s="24">
        <v>0.4</v>
      </c>
      <c r="U285" s="24">
        <v>-0.19999999999999996</v>
      </c>
      <c r="V285" s="24">
        <v>0.6</v>
      </c>
      <c r="W285" s="24">
        <v>0.5</v>
      </c>
      <c r="X285" s="25">
        <v>3.7929411764705885E-2</v>
      </c>
      <c r="Y285" s="24">
        <v>0.4</v>
      </c>
      <c r="Z285" s="24">
        <v>-9.9999999999999978E-2</v>
      </c>
      <c r="AA285" s="24">
        <v>0.5</v>
      </c>
      <c r="AB285" s="24">
        <v>0.8</v>
      </c>
      <c r="AC285" s="26">
        <v>0.23974509682608422</v>
      </c>
      <c r="AD285" s="24">
        <v>6.3208229622261651</v>
      </c>
      <c r="AE285" s="6">
        <v>266</v>
      </c>
      <c r="AF285" s="6">
        <v>288</v>
      </c>
      <c r="AG285" s="6">
        <v>294</v>
      </c>
      <c r="AH285" s="27">
        <v>5.6571428571428575</v>
      </c>
      <c r="AI285" s="28">
        <v>490000</v>
      </c>
      <c r="AJ285" s="28">
        <v>470000</v>
      </c>
      <c r="AK285" s="28">
        <v>460000</v>
      </c>
      <c r="AL285" s="29">
        <v>4.2553191489361701E-2</v>
      </c>
      <c r="AM285" s="29">
        <v>6.5217391304347824E-2</v>
      </c>
      <c r="AN285" s="6">
        <v>2.1</v>
      </c>
      <c r="AO285" s="27">
        <v>0</v>
      </c>
      <c r="AP285" s="6">
        <v>2.1</v>
      </c>
      <c r="AQ285" s="28">
        <v>570</v>
      </c>
      <c r="AR285" s="28">
        <v>530</v>
      </c>
      <c r="AS285" s="25">
        <v>7.5471698113207544E-2</v>
      </c>
      <c r="AT285" s="30">
        <v>2586.0800000000004</v>
      </c>
      <c r="AU285" s="24">
        <v>0.90029999999999999</v>
      </c>
      <c r="AV285" s="24">
        <v>9.9699999999999997E-2</v>
      </c>
      <c r="AW285" s="24">
        <v>0.92710000000000004</v>
      </c>
      <c r="AX285" s="24">
        <v>6.8599999999999994E-2</v>
      </c>
      <c r="AY285" s="24">
        <v>0.2329</v>
      </c>
      <c r="AZ285" s="24">
        <v>0.54810000000000003</v>
      </c>
      <c r="BA285" s="24">
        <v>0.1802</v>
      </c>
      <c r="BB285" s="31">
        <v>7</v>
      </c>
      <c r="BC285" s="23">
        <v>32</v>
      </c>
      <c r="BD285" s="32" t="s">
        <v>3103</v>
      </c>
      <c r="BE285" s="33">
        <v>150.872778492588</v>
      </c>
      <c r="BF285" s="33">
        <v>-33.937390789572497</v>
      </c>
      <c r="BG285" s="34">
        <f t="shared" si="48"/>
        <v>100</v>
      </c>
      <c r="BH285" s="34">
        <f t="shared" si="49"/>
        <v>82</v>
      </c>
      <c r="BI285" s="34">
        <f t="shared" si="50"/>
        <v>55</v>
      </c>
      <c r="BJ285" s="34">
        <f t="shared" si="51"/>
        <v>22</v>
      </c>
      <c r="BK285" s="34">
        <f t="shared" si="52"/>
        <v>100</v>
      </c>
      <c r="BL285" s="34">
        <f t="shared" si="53"/>
        <v>41</v>
      </c>
      <c r="BM285" s="35">
        <f t="shared" si="54"/>
        <v>77</v>
      </c>
      <c r="BN285" s="34">
        <f t="shared" si="55"/>
        <v>87</v>
      </c>
      <c r="BO285" s="35">
        <f t="shared" si="56"/>
        <v>100</v>
      </c>
      <c r="BP285" s="35">
        <f t="shared" si="57"/>
        <v>100</v>
      </c>
      <c r="BQ285" s="35">
        <f t="shared" si="58"/>
        <v>70</v>
      </c>
      <c r="BR285" s="35">
        <f t="shared" si="59"/>
        <v>63</v>
      </c>
    </row>
    <row r="286" spans="2:70" x14ac:dyDescent="0.3">
      <c r="B286" s="6" t="s">
        <v>382</v>
      </c>
      <c r="C286" s="6">
        <v>208031191</v>
      </c>
      <c r="D286" s="6" t="s">
        <v>178</v>
      </c>
      <c r="E286" s="6" t="s">
        <v>179</v>
      </c>
      <c r="F286" s="6" t="s">
        <v>689</v>
      </c>
      <c r="G286" s="6" t="s">
        <v>86</v>
      </c>
      <c r="H286" s="6" t="s">
        <v>4995</v>
      </c>
      <c r="I286" s="22">
        <v>710000</v>
      </c>
      <c r="J286" s="22">
        <v>710000</v>
      </c>
      <c r="K286" s="22">
        <v>699000</v>
      </c>
      <c r="L286" s="22">
        <v>900000</v>
      </c>
      <c r="M286" s="22">
        <v>712000</v>
      </c>
      <c r="N286" s="22">
        <v>550000</v>
      </c>
      <c r="O286" s="23">
        <v>28</v>
      </c>
      <c r="P286" s="23">
        <v>32</v>
      </c>
      <c r="Q286" s="23">
        <v>26</v>
      </c>
      <c r="R286" s="22">
        <v>600</v>
      </c>
      <c r="S286" s="22">
        <v>560</v>
      </c>
      <c r="T286" s="24">
        <v>1.5</v>
      </c>
      <c r="U286" s="24">
        <v>-0.19999999999999996</v>
      </c>
      <c r="V286" s="24">
        <v>1.7</v>
      </c>
      <c r="W286" s="24">
        <v>2.2999999999999998</v>
      </c>
      <c r="X286" s="25">
        <v>4.3943661971830986E-2</v>
      </c>
      <c r="Y286" s="24">
        <v>3.9</v>
      </c>
      <c r="Z286" s="24">
        <v>-1.1999999999999997</v>
      </c>
      <c r="AA286" s="24">
        <v>5.0999999999999996</v>
      </c>
      <c r="AB286" s="24">
        <v>4.7</v>
      </c>
      <c r="AC286" s="26">
        <v>0.26183493925429402</v>
      </c>
      <c r="AD286" s="24">
        <v>5.9584232971329731</v>
      </c>
      <c r="AE286" s="6">
        <v>238</v>
      </c>
      <c r="AF286" s="6">
        <v>250</v>
      </c>
      <c r="AG286" s="6">
        <v>389</v>
      </c>
      <c r="AH286" s="27">
        <v>2.6734486266531028</v>
      </c>
      <c r="AI286" s="28">
        <v>737500</v>
      </c>
      <c r="AJ286" s="28">
        <v>717500</v>
      </c>
      <c r="AK286" s="28">
        <v>670000</v>
      </c>
      <c r="AL286" s="29">
        <v>2.7874564459930314E-2</v>
      </c>
      <c r="AM286" s="29">
        <v>0.10074626865671642</v>
      </c>
      <c r="AN286" s="6">
        <v>2.8</v>
      </c>
      <c r="AO286" s="27">
        <v>-0.10000000000000009</v>
      </c>
      <c r="AP286" s="6">
        <v>2.9</v>
      </c>
      <c r="AQ286" s="28">
        <v>560</v>
      </c>
      <c r="AR286" s="28">
        <v>530</v>
      </c>
      <c r="AS286" s="25">
        <v>5.6603773584905662E-2</v>
      </c>
      <c r="AT286" s="30">
        <v>2291.5200000000004</v>
      </c>
      <c r="AU286" s="24">
        <v>0.72319999999999995</v>
      </c>
      <c r="AV286" s="24">
        <v>0.27679999999999999</v>
      </c>
      <c r="AW286" s="24">
        <v>0.77929999999999999</v>
      </c>
      <c r="AX286" s="24">
        <v>9.2499999999999999E-2</v>
      </c>
      <c r="AY286" s="24">
        <v>0.29570000000000002</v>
      </c>
      <c r="AZ286" s="24">
        <v>0.3926</v>
      </c>
      <c r="BA286" s="24">
        <v>0.28179999999999999</v>
      </c>
      <c r="BB286" s="31">
        <v>9</v>
      </c>
      <c r="BC286" s="23">
        <v>19</v>
      </c>
      <c r="BD286" s="32" t="s">
        <v>2882</v>
      </c>
      <c r="BE286" s="33">
        <v>145.089302283329</v>
      </c>
      <c r="BF286" s="33">
        <v>-37.953076176997101</v>
      </c>
      <c r="BG286" s="34">
        <f t="shared" si="48"/>
        <v>92</v>
      </c>
      <c r="BH286" s="34">
        <f t="shared" si="49"/>
        <v>70</v>
      </c>
      <c r="BI286" s="34">
        <f t="shared" si="50"/>
        <v>92</v>
      </c>
      <c r="BJ286" s="34">
        <f t="shared" si="51"/>
        <v>15</v>
      </c>
      <c r="BK286" s="34">
        <f t="shared" si="52"/>
        <v>100</v>
      </c>
      <c r="BL286" s="34">
        <f t="shared" si="53"/>
        <v>55</v>
      </c>
      <c r="BM286" s="35">
        <f t="shared" si="54"/>
        <v>97</v>
      </c>
      <c r="BN286" s="34">
        <f t="shared" si="55"/>
        <v>91</v>
      </c>
      <c r="BO286" s="35">
        <f t="shared" si="56"/>
        <v>92</v>
      </c>
      <c r="BP286" s="35">
        <f t="shared" si="57"/>
        <v>52</v>
      </c>
      <c r="BQ286" s="35">
        <f t="shared" si="58"/>
        <v>90</v>
      </c>
      <c r="BR286" s="35">
        <f t="shared" si="59"/>
        <v>63</v>
      </c>
    </row>
    <row r="287" spans="2:70" x14ac:dyDescent="0.3">
      <c r="B287" s="6" t="s">
        <v>458</v>
      </c>
      <c r="C287" s="6">
        <v>301011002</v>
      </c>
      <c r="D287" s="6" t="s">
        <v>459</v>
      </c>
      <c r="E287" s="6" t="s">
        <v>460</v>
      </c>
      <c r="F287" s="6" t="s">
        <v>2780</v>
      </c>
      <c r="G287" s="6" t="s">
        <v>97</v>
      </c>
      <c r="H287" s="6" t="s">
        <v>4995</v>
      </c>
      <c r="I287" s="22">
        <v>780000</v>
      </c>
      <c r="J287" s="22">
        <v>727000</v>
      </c>
      <c r="K287" s="22">
        <v>681120</v>
      </c>
      <c r="L287" s="22">
        <v>780000</v>
      </c>
      <c r="M287" s="22">
        <v>770000</v>
      </c>
      <c r="N287" s="22">
        <v>685000</v>
      </c>
      <c r="O287" s="23">
        <v>6</v>
      </c>
      <c r="P287" s="23">
        <v>11</v>
      </c>
      <c r="Q287" s="23">
        <v>12</v>
      </c>
      <c r="R287" s="22">
        <v>650</v>
      </c>
      <c r="S287" s="22">
        <v>600</v>
      </c>
      <c r="T287" s="24">
        <v>4</v>
      </c>
      <c r="U287" s="24">
        <v>-1</v>
      </c>
      <c r="V287" s="24">
        <v>5</v>
      </c>
      <c r="W287" s="24">
        <v>6.4</v>
      </c>
      <c r="X287" s="25">
        <v>4.3333333333333335E-2</v>
      </c>
      <c r="Y287" s="24">
        <v>5</v>
      </c>
      <c r="Z287" s="24">
        <v>-0.40000000000000036</v>
      </c>
      <c r="AA287" s="24">
        <v>5.4</v>
      </c>
      <c r="AB287" s="24">
        <v>3</v>
      </c>
      <c r="AC287" s="26">
        <v>0.22424928240229627</v>
      </c>
      <c r="AD287" s="24">
        <v>5.1749834400529906</v>
      </c>
      <c r="AE287" s="6">
        <v>19</v>
      </c>
      <c r="AF287" s="6">
        <v>19</v>
      </c>
      <c r="AG287" s="6">
        <v>28</v>
      </c>
      <c r="AH287" s="27">
        <v>2.1904761904761907</v>
      </c>
      <c r="AI287" s="28">
        <v>640000</v>
      </c>
      <c r="AJ287" s="28">
        <v>569000</v>
      </c>
      <c r="AK287" s="28">
        <v>490000</v>
      </c>
      <c r="AL287" s="29">
        <v>0.12478031634446397</v>
      </c>
      <c r="AM287" s="29">
        <v>0.30612244897959184</v>
      </c>
      <c r="AN287" s="6">
        <v>1.6</v>
      </c>
      <c r="AO287" s="27">
        <v>-0.60000000000000009</v>
      </c>
      <c r="AP287" s="6">
        <v>2.2000000000000002</v>
      </c>
      <c r="AQ287" s="28">
        <v>555</v>
      </c>
      <c r="AR287" s="28">
        <v>530</v>
      </c>
      <c r="AS287" s="25">
        <v>4.716981132075472E-2</v>
      </c>
      <c r="AT287" s="30">
        <v>2898.5600000000004</v>
      </c>
      <c r="AU287" s="24">
        <v>0.84889999999999999</v>
      </c>
      <c r="AV287" s="24">
        <v>0.15110000000000001</v>
      </c>
      <c r="AW287" s="24">
        <v>0.93410000000000004</v>
      </c>
      <c r="AX287" s="24">
        <v>6.1699999999999998E-2</v>
      </c>
      <c r="AY287" s="24">
        <v>0.3977</v>
      </c>
      <c r="AZ287" s="24">
        <v>0.43809999999999999</v>
      </c>
      <c r="BA287" s="24">
        <v>0.14130000000000001</v>
      </c>
      <c r="BB287" s="31">
        <v>7</v>
      </c>
      <c r="BC287" s="23">
        <v>13</v>
      </c>
      <c r="BD287" s="32" t="s">
        <v>2948</v>
      </c>
      <c r="BE287" s="33">
        <v>153.156433407826</v>
      </c>
      <c r="BF287" s="33">
        <v>-27.501779473307</v>
      </c>
      <c r="BG287" s="34">
        <f t="shared" si="48"/>
        <v>51</v>
      </c>
      <c r="BH287" s="34">
        <f t="shared" si="49"/>
        <v>90</v>
      </c>
      <c r="BI287" s="34">
        <f t="shared" si="50"/>
        <v>98</v>
      </c>
      <c r="BJ287" s="34">
        <f t="shared" si="51"/>
        <v>63</v>
      </c>
      <c r="BK287" s="34">
        <f t="shared" si="52"/>
        <v>100</v>
      </c>
      <c r="BL287" s="34">
        <f t="shared" si="53"/>
        <v>77</v>
      </c>
      <c r="BM287" s="35">
        <f t="shared" si="54"/>
        <v>95</v>
      </c>
      <c r="BN287" s="34">
        <f t="shared" si="55"/>
        <v>98</v>
      </c>
      <c r="BO287" s="35">
        <f t="shared" si="56"/>
        <v>100</v>
      </c>
      <c r="BP287" s="35">
        <f t="shared" si="57"/>
        <v>34</v>
      </c>
      <c r="BQ287" s="35">
        <f t="shared" si="58"/>
        <v>70</v>
      </c>
      <c r="BR287" s="35">
        <f t="shared" si="59"/>
        <v>63</v>
      </c>
    </row>
    <row r="288" spans="2:70" x14ac:dyDescent="0.3">
      <c r="B288" s="6" t="s">
        <v>2013</v>
      </c>
      <c r="C288" s="6">
        <v>310031286</v>
      </c>
      <c r="D288" s="6" t="s">
        <v>560</v>
      </c>
      <c r="E288" s="6" t="s">
        <v>561</v>
      </c>
      <c r="F288" s="6" t="s">
        <v>2780</v>
      </c>
      <c r="G288" s="6" t="s">
        <v>97</v>
      </c>
      <c r="H288" s="6" t="s">
        <v>4995</v>
      </c>
      <c r="I288" s="22">
        <v>494400</v>
      </c>
      <c r="J288" s="22">
        <v>489600</v>
      </c>
      <c r="K288" s="22">
        <v>430000</v>
      </c>
      <c r="L288" s="22">
        <v>480000</v>
      </c>
      <c r="M288" s="22">
        <v>475000</v>
      </c>
      <c r="N288" s="22">
        <v>430000</v>
      </c>
      <c r="O288" s="23">
        <v>66</v>
      </c>
      <c r="P288" s="23">
        <v>35</v>
      </c>
      <c r="Q288" s="23">
        <v>35</v>
      </c>
      <c r="R288" s="22">
        <v>360</v>
      </c>
      <c r="S288" s="22">
        <v>350</v>
      </c>
      <c r="T288" s="24">
        <v>1.2</v>
      </c>
      <c r="U288" s="24">
        <v>-0.40000000000000013</v>
      </c>
      <c r="V288" s="24">
        <v>1.6</v>
      </c>
      <c r="W288" s="24">
        <v>2</v>
      </c>
      <c r="X288" s="25">
        <v>3.7864077669902914E-2</v>
      </c>
      <c r="Y288" s="24">
        <v>2.9</v>
      </c>
      <c r="Z288" s="24">
        <v>-1.6</v>
      </c>
      <c r="AA288" s="24">
        <v>4.5</v>
      </c>
      <c r="AB288" s="24">
        <v>6.4</v>
      </c>
      <c r="AC288" s="26">
        <v>0.23024969300040929</v>
      </c>
      <c r="AD288" s="24">
        <v>6.0809534305236301</v>
      </c>
      <c r="AE288" s="6">
        <v>30</v>
      </c>
      <c r="AF288" s="6">
        <v>24</v>
      </c>
      <c r="AG288" s="6">
        <v>25</v>
      </c>
      <c r="AH288" s="27">
        <v>2.2857142857142856</v>
      </c>
      <c r="AI288" s="28">
        <v>485000</v>
      </c>
      <c r="AJ288" s="28">
        <v>390000</v>
      </c>
      <c r="AK288" s="28">
        <v>315000</v>
      </c>
      <c r="AL288" s="29">
        <v>0.24358974358974358</v>
      </c>
      <c r="AM288" s="29">
        <v>0.53968253968253965</v>
      </c>
      <c r="AN288" s="6">
        <v>2</v>
      </c>
      <c r="AO288" s="27">
        <v>-0.5</v>
      </c>
      <c r="AP288" s="6">
        <v>2.5</v>
      </c>
      <c r="AQ288" s="28">
        <v>450</v>
      </c>
      <c r="AR288" s="28">
        <v>420</v>
      </c>
      <c r="AS288" s="25">
        <v>7.1428571428571425E-2</v>
      </c>
      <c r="AT288" s="30">
        <v>1563.5200000000002</v>
      </c>
      <c r="AU288" s="24">
        <v>0.63959999999999995</v>
      </c>
      <c r="AV288" s="24">
        <v>0.3604</v>
      </c>
      <c r="AW288" s="24">
        <v>0.8165</v>
      </c>
      <c r="AX288" s="24">
        <v>9.4E-2</v>
      </c>
      <c r="AY288" s="24">
        <v>0.25030000000000002</v>
      </c>
      <c r="AZ288" s="24">
        <v>0.31709999999999999</v>
      </c>
      <c r="BA288" s="24">
        <v>0.40500000000000003</v>
      </c>
      <c r="BB288" s="31">
        <v>3</v>
      </c>
      <c r="BC288" s="23">
        <v>31</v>
      </c>
      <c r="BD288" s="32" t="s">
        <v>4308</v>
      </c>
      <c r="BE288" s="33">
        <v>152.75538974220001</v>
      </c>
      <c r="BF288" s="33">
        <v>-27.615264404202001</v>
      </c>
      <c r="BG288" s="34">
        <f t="shared" si="48"/>
        <v>97</v>
      </c>
      <c r="BH288" s="34">
        <f t="shared" si="49"/>
        <v>84</v>
      </c>
      <c r="BI288" s="34">
        <f t="shared" si="50"/>
        <v>96</v>
      </c>
      <c r="BJ288" s="34">
        <f t="shared" si="51"/>
        <v>100</v>
      </c>
      <c r="BK288" s="34">
        <f t="shared" si="52"/>
        <v>100</v>
      </c>
      <c r="BL288" s="34">
        <f t="shared" si="53"/>
        <v>45</v>
      </c>
      <c r="BM288" s="35">
        <f t="shared" si="54"/>
        <v>76</v>
      </c>
      <c r="BN288" s="34">
        <f t="shared" si="55"/>
        <v>89</v>
      </c>
      <c r="BO288" s="35">
        <f t="shared" si="56"/>
        <v>100</v>
      </c>
      <c r="BP288" s="35">
        <f t="shared" si="57"/>
        <v>69</v>
      </c>
      <c r="BQ288" s="35">
        <f t="shared" si="58"/>
        <v>30</v>
      </c>
      <c r="BR288" s="35">
        <f t="shared" si="59"/>
        <v>63</v>
      </c>
    </row>
    <row r="289" spans="2:70" x14ac:dyDescent="0.3">
      <c r="B289" s="6" t="s">
        <v>2477</v>
      </c>
      <c r="C289" s="6">
        <v>311031311</v>
      </c>
      <c r="D289" s="6" t="s">
        <v>1088</v>
      </c>
      <c r="E289" s="6" t="s">
        <v>611</v>
      </c>
      <c r="F289" s="6" t="s">
        <v>2780</v>
      </c>
      <c r="G289" s="6" t="s">
        <v>97</v>
      </c>
      <c r="H289" s="6" t="s">
        <v>4995</v>
      </c>
      <c r="I289" s="22">
        <v>550000</v>
      </c>
      <c r="J289" s="22">
        <v>520000</v>
      </c>
      <c r="K289" s="22">
        <v>409000</v>
      </c>
      <c r="L289" s="22">
        <v>560000</v>
      </c>
      <c r="M289" s="22">
        <v>505000</v>
      </c>
      <c r="N289" s="22">
        <v>422000</v>
      </c>
      <c r="O289" s="23">
        <v>20</v>
      </c>
      <c r="P289" s="23">
        <v>20</v>
      </c>
      <c r="Q289" s="23">
        <v>29</v>
      </c>
      <c r="R289" s="22">
        <v>500</v>
      </c>
      <c r="S289" s="22">
        <v>475</v>
      </c>
      <c r="T289" s="24">
        <v>0.6</v>
      </c>
      <c r="U289" s="24">
        <v>0</v>
      </c>
      <c r="V289" s="24">
        <v>0.6</v>
      </c>
      <c r="W289" s="24">
        <v>1.2</v>
      </c>
      <c r="X289" s="25">
        <v>4.7272727272727272E-2</v>
      </c>
      <c r="Y289" s="24">
        <v>2.7</v>
      </c>
      <c r="Z289" s="24">
        <v>-0.79999999999999982</v>
      </c>
      <c r="AA289" s="24">
        <v>3.5</v>
      </c>
      <c r="AB289" s="24">
        <v>3.1</v>
      </c>
      <c r="AC289" s="26">
        <v>0.30514598183771113</v>
      </c>
      <c r="AD289" s="24">
        <v>6.4550111542592736</v>
      </c>
      <c r="AE289" s="6">
        <v>22</v>
      </c>
      <c r="AF289" s="6">
        <v>26</v>
      </c>
      <c r="AG289" s="6">
        <v>19</v>
      </c>
      <c r="AH289" s="27">
        <v>1.4173228346456692</v>
      </c>
      <c r="AI289" s="28">
        <v>545000</v>
      </c>
      <c r="AJ289" s="28">
        <v>430000</v>
      </c>
      <c r="AK289" s="28">
        <v>357000</v>
      </c>
      <c r="AL289" s="29">
        <v>0.26744186046511625</v>
      </c>
      <c r="AM289" s="29">
        <v>0.5266106442577031</v>
      </c>
      <c r="AN289" s="6">
        <v>1.9</v>
      </c>
      <c r="AO289" s="27">
        <v>-0.10000000000000009</v>
      </c>
      <c r="AP289" s="6">
        <v>2</v>
      </c>
      <c r="AQ289" s="28">
        <v>500</v>
      </c>
      <c r="AR289" s="28">
        <v>480</v>
      </c>
      <c r="AS289" s="25">
        <v>4.1666666666666664E-2</v>
      </c>
      <c r="AT289" s="30">
        <v>1638.5600000000002</v>
      </c>
      <c r="AU289" s="24">
        <v>0.73480000000000001</v>
      </c>
      <c r="AV289" s="24">
        <v>0.26519999999999999</v>
      </c>
      <c r="AW289" s="24">
        <v>0.85960000000000003</v>
      </c>
      <c r="AX289" s="24">
        <v>0.13109999999999999</v>
      </c>
      <c r="AY289" s="24">
        <v>0.2319</v>
      </c>
      <c r="AZ289" s="24">
        <v>0.30599999999999999</v>
      </c>
      <c r="BA289" s="24">
        <v>0.42270000000000002</v>
      </c>
      <c r="BB289" s="31">
        <v>2.5</v>
      </c>
      <c r="BC289" s="23">
        <v>26</v>
      </c>
      <c r="BD289" s="32" t="s">
        <v>4764</v>
      </c>
      <c r="BE289" s="33">
        <v>153.049814412166</v>
      </c>
      <c r="BF289" s="33">
        <v>-27.703662918994201</v>
      </c>
      <c r="BG289" s="34">
        <f t="shared" si="48"/>
        <v>100</v>
      </c>
      <c r="BH289" s="34">
        <f t="shared" si="49"/>
        <v>85</v>
      </c>
      <c r="BI289" s="34">
        <f t="shared" si="50"/>
        <v>100</v>
      </c>
      <c r="BJ289" s="34">
        <f t="shared" si="51"/>
        <v>100</v>
      </c>
      <c r="BK289" s="34">
        <f t="shared" si="52"/>
        <v>100</v>
      </c>
      <c r="BL289" s="34">
        <f t="shared" si="53"/>
        <v>41</v>
      </c>
      <c r="BM289" s="35">
        <f t="shared" si="54"/>
        <v>100</v>
      </c>
      <c r="BN289" s="34">
        <f t="shared" si="55"/>
        <v>86</v>
      </c>
      <c r="BO289" s="35">
        <f t="shared" si="56"/>
        <v>64</v>
      </c>
      <c r="BP289" s="35">
        <f t="shared" si="57"/>
        <v>72</v>
      </c>
      <c r="BQ289" s="35">
        <f t="shared" si="58"/>
        <v>25</v>
      </c>
      <c r="BR289" s="35">
        <f t="shared" si="59"/>
        <v>63</v>
      </c>
    </row>
    <row r="290" spans="2:70" x14ac:dyDescent="0.3">
      <c r="B290" s="6" t="s">
        <v>2482</v>
      </c>
      <c r="C290" s="6">
        <v>311051328</v>
      </c>
      <c r="D290" s="6" t="s">
        <v>610</v>
      </c>
      <c r="E290" s="6" t="s">
        <v>611</v>
      </c>
      <c r="F290" s="6" t="s">
        <v>2780</v>
      </c>
      <c r="G290" s="6" t="s">
        <v>97</v>
      </c>
      <c r="H290" s="6" t="s">
        <v>4995</v>
      </c>
      <c r="I290" s="22">
        <v>439999</v>
      </c>
      <c r="J290" s="22">
        <v>439000</v>
      </c>
      <c r="K290" s="22">
        <v>356400</v>
      </c>
      <c r="L290" s="22">
        <v>450000</v>
      </c>
      <c r="M290" s="22">
        <v>425000</v>
      </c>
      <c r="N290" s="22">
        <v>365000</v>
      </c>
      <c r="O290" s="23">
        <v>27</v>
      </c>
      <c r="P290" s="23">
        <v>27</v>
      </c>
      <c r="Q290" s="23">
        <v>22</v>
      </c>
      <c r="R290" s="22">
        <v>420</v>
      </c>
      <c r="S290" s="22">
        <v>400</v>
      </c>
      <c r="T290" s="24">
        <v>1.5</v>
      </c>
      <c r="U290" s="24">
        <v>-0.19999999999999996</v>
      </c>
      <c r="V290" s="24">
        <v>1.7</v>
      </c>
      <c r="W290" s="24">
        <v>1.8</v>
      </c>
      <c r="X290" s="25">
        <v>4.9636476446537375E-2</v>
      </c>
      <c r="Y290" s="24">
        <v>2.2000000000000002</v>
      </c>
      <c r="Z290" s="24">
        <v>-0.69999999999999973</v>
      </c>
      <c r="AA290" s="24">
        <v>2.9</v>
      </c>
      <c r="AB290" s="24">
        <v>3</v>
      </c>
      <c r="AC290" s="26">
        <v>0.29832935560859186</v>
      </c>
      <c r="AD290" s="24">
        <v>6.010284713297839</v>
      </c>
      <c r="AE290" s="6">
        <v>34</v>
      </c>
      <c r="AF290" s="6">
        <v>25</v>
      </c>
      <c r="AG290" s="6">
        <v>27</v>
      </c>
      <c r="AH290" s="27">
        <v>2.0809248554913298</v>
      </c>
      <c r="AI290" s="28">
        <v>530000</v>
      </c>
      <c r="AJ290" s="28">
        <v>435000</v>
      </c>
      <c r="AK290" s="28">
        <v>345000</v>
      </c>
      <c r="AL290" s="29">
        <v>0.21839080459770116</v>
      </c>
      <c r="AM290" s="29">
        <v>0.53623188405797106</v>
      </c>
      <c r="AN290" s="6">
        <v>2</v>
      </c>
      <c r="AO290" s="27">
        <v>-0.39999999999999991</v>
      </c>
      <c r="AP290" s="6">
        <v>2.4</v>
      </c>
      <c r="AQ290" s="28">
        <v>460</v>
      </c>
      <c r="AR290" s="28">
        <v>450</v>
      </c>
      <c r="AS290" s="25">
        <v>2.2222222222222223E-2</v>
      </c>
      <c r="AT290" s="30">
        <v>1407.8400000000001</v>
      </c>
      <c r="AU290" s="24">
        <v>0.67259999999999998</v>
      </c>
      <c r="AV290" s="24">
        <v>0.32740000000000002</v>
      </c>
      <c r="AW290" s="24">
        <v>0.76280000000000003</v>
      </c>
      <c r="AX290" s="24">
        <v>0.1885</v>
      </c>
      <c r="AY290" s="24">
        <v>0.25019999999999998</v>
      </c>
      <c r="AZ290" s="24">
        <v>0.31040000000000001</v>
      </c>
      <c r="BA290" s="24">
        <v>0.40060000000000001</v>
      </c>
      <c r="BB290" s="31">
        <v>2</v>
      </c>
      <c r="BC290" s="23">
        <v>26</v>
      </c>
      <c r="BD290" s="32" t="s">
        <v>4769</v>
      </c>
      <c r="BE290" s="33">
        <v>153.123095000408</v>
      </c>
      <c r="BF290" s="33">
        <v>-27.693067309934602</v>
      </c>
      <c r="BG290" s="34">
        <f t="shared" si="48"/>
        <v>92</v>
      </c>
      <c r="BH290" s="34">
        <f t="shared" si="49"/>
        <v>84</v>
      </c>
      <c r="BI290" s="34">
        <f t="shared" si="50"/>
        <v>99</v>
      </c>
      <c r="BJ290" s="34">
        <f t="shared" si="51"/>
        <v>100</v>
      </c>
      <c r="BK290" s="34">
        <f t="shared" si="52"/>
        <v>100</v>
      </c>
      <c r="BL290" s="34">
        <f t="shared" si="53"/>
        <v>45</v>
      </c>
      <c r="BM290" s="35">
        <f t="shared" si="54"/>
        <v>100</v>
      </c>
      <c r="BN290" s="34">
        <f t="shared" si="55"/>
        <v>90</v>
      </c>
      <c r="BO290" s="35">
        <f t="shared" si="56"/>
        <v>68</v>
      </c>
      <c r="BP290" s="35">
        <f t="shared" si="57"/>
        <v>80</v>
      </c>
      <c r="BQ290" s="35">
        <f t="shared" si="58"/>
        <v>20</v>
      </c>
      <c r="BR290" s="35">
        <f t="shared" si="59"/>
        <v>63</v>
      </c>
    </row>
    <row r="291" spans="2:70" x14ac:dyDescent="0.3">
      <c r="B291" s="6" t="s">
        <v>2376</v>
      </c>
      <c r="C291" s="6">
        <v>318021472</v>
      </c>
      <c r="D291" s="6" t="s">
        <v>773</v>
      </c>
      <c r="E291" s="6" t="s">
        <v>773</v>
      </c>
      <c r="F291" s="6" t="s">
        <v>773</v>
      </c>
      <c r="G291" s="6" t="s">
        <v>97</v>
      </c>
      <c r="H291" s="6" t="s">
        <v>4995</v>
      </c>
      <c r="I291" s="22">
        <v>239000</v>
      </c>
      <c r="J291" s="22">
        <v>239000</v>
      </c>
      <c r="K291" s="22">
        <v>190000</v>
      </c>
      <c r="L291" s="22">
        <v>120000</v>
      </c>
      <c r="M291" s="22">
        <v>120000</v>
      </c>
      <c r="N291" s="22">
        <v>182000</v>
      </c>
      <c r="O291" s="23">
        <v>28</v>
      </c>
      <c r="P291" s="23">
        <v>28</v>
      </c>
      <c r="Q291" s="23">
        <v>46</v>
      </c>
      <c r="R291" s="22">
        <v>370</v>
      </c>
      <c r="S291" s="22">
        <v>320</v>
      </c>
      <c r="T291" s="24">
        <v>1.5</v>
      </c>
      <c r="U291" s="24">
        <v>-0.30000000000000004</v>
      </c>
      <c r="V291" s="24">
        <v>1.8</v>
      </c>
      <c r="W291" s="24">
        <v>2.5</v>
      </c>
      <c r="X291" s="25">
        <v>8.0502092050209209E-2</v>
      </c>
      <c r="Y291" s="24">
        <v>1.3</v>
      </c>
      <c r="Z291" s="24">
        <v>-0.59999999999999987</v>
      </c>
      <c r="AA291" s="24">
        <v>1.9</v>
      </c>
      <c r="AB291" s="24">
        <v>2.4</v>
      </c>
      <c r="AC291" s="26">
        <v>0.23596938775510201</v>
      </c>
      <c r="AD291" s="24">
        <v>2.9312205651491361</v>
      </c>
      <c r="AE291" s="6">
        <v>150</v>
      </c>
      <c r="AF291" s="6">
        <v>130</v>
      </c>
      <c r="AG291" s="6">
        <v>166</v>
      </c>
      <c r="AH291" s="27">
        <v>2.1057692307692308</v>
      </c>
      <c r="AI291" s="28">
        <v>370000</v>
      </c>
      <c r="AJ291" s="28">
        <v>282000</v>
      </c>
      <c r="AK291" s="28">
        <v>257000</v>
      </c>
      <c r="AL291" s="29">
        <v>0.31205673758865249</v>
      </c>
      <c r="AM291" s="29">
        <v>0.43968871595330739</v>
      </c>
      <c r="AN291" s="6">
        <v>2.6</v>
      </c>
      <c r="AO291" s="27">
        <v>-0.19999999999999973</v>
      </c>
      <c r="AP291" s="6">
        <v>2.8</v>
      </c>
      <c r="AQ291" s="28">
        <v>440</v>
      </c>
      <c r="AR291" s="28">
        <v>400</v>
      </c>
      <c r="AS291" s="25">
        <v>0.1</v>
      </c>
      <c r="AT291" s="30">
        <v>1568.0000000000002</v>
      </c>
      <c r="AU291" s="24">
        <v>0.66649999999999998</v>
      </c>
      <c r="AV291" s="24">
        <v>0.33350000000000002</v>
      </c>
      <c r="AW291" s="24">
        <v>0.81499999999999995</v>
      </c>
      <c r="AX291" s="24">
        <v>0.16350000000000001</v>
      </c>
      <c r="AY291" s="24">
        <v>0.33110000000000001</v>
      </c>
      <c r="AZ291" s="24">
        <v>0.30599999999999999</v>
      </c>
      <c r="BA291" s="24">
        <v>0.3145</v>
      </c>
      <c r="BB291" s="31">
        <v>5</v>
      </c>
      <c r="BC291" s="23">
        <v>1111</v>
      </c>
      <c r="BD291" s="32" t="s">
        <v>4661</v>
      </c>
      <c r="BE291" s="33">
        <v>146.75327201056899</v>
      </c>
      <c r="BF291" s="33">
        <v>-19.306193322694</v>
      </c>
      <c r="BG291" s="34">
        <f t="shared" si="48"/>
        <v>92</v>
      </c>
      <c r="BH291" s="34">
        <f t="shared" si="49"/>
        <v>74</v>
      </c>
      <c r="BI291" s="34">
        <f t="shared" si="50"/>
        <v>99</v>
      </c>
      <c r="BJ291" s="34">
        <f t="shared" si="51"/>
        <v>100</v>
      </c>
      <c r="BK291" s="34">
        <f t="shared" si="52"/>
        <v>1</v>
      </c>
      <c r="BL291" s="34">
        <f t="shared" si="53"/>
        <v>63</v>
      </c>
      <c r="BM291" s="35">
        <f t="shared" si="54"/>
        <v>100</v>
      </c>
      <c r="BN291" s="34">
        <f t="shared" si="55"/>
        <v>100</v>
      </c>
      <c r="BO291" s="35">
        <f t="shared" si="56"/>
        <v>100</v>
      </c>
      <c r="BP291" s="35">
        <f t="shared" si="57"/>
        <v>95</v>
      </c>
      <c r="BQ291" s="35">
        <f t="shared" si="58"/>
        <v>50</v>
      </c>
      <c r="BR291" s="35">
        <f t="shared" si="59"/>
        <v>63</v>
      </c>
    </row>
    <row r="292" spans="2:70" x14ac:dyDescent="0.3">
      <c r="B292" s="6" t="s">
        <v>1361</v>
      </c>
      <c r="C292" s="6">
        <v>404031109</v>
      </c>
      <c r="D292" s="6" t="s">
        <v>1077</v>
      </c>
      <c r="E292" s="6" t="s">
        <v>1003</v>
      </c>
      <c r="F292" s="6" t="s">
        <v>2379</v>
      </c>
      <c r="G292" s="6" t="s">
        <v>82</v>
      </c>
      <c r="H292" s="6" t="s">
        <v>4995</v>
      </c>
      <c r="I292" s="22">
        <v>556400</v>
      </c>
      <c r="J292" s="22">
        <v>553280</v>
      </c>
      <c r="K292" s="22">
        <v>454230</v>
      </c>
      <c r="L292" s="22">
        <v>560000</v>
      </c>
      <c r="M292" s="22">
        <v>536000</v>
      </c>
      <c r="N292" s="22">
        <v>450000</v>
      </c>
      <c r="O292" s="23">
        <v>21</v>
      </c>
      <c r="P292" s="23">
        <v>21</v>
      </c>
      <c r="Q292" s="23">
        <v>17</v>
      </c>
      <c r="R292" s="22">
        <v>470</v>
      </c>
      <c r="S292" s="22">
        <v>420</v>
      </c>
      <c r="T292" s="24">
        <v>3.7</v>
      </c>
      <c r="U292" s="24">
        <v>0.30000000000000027</v>
      </c>
      <c r="V292" s="24">
        <v>3.4</v>
      </c>
      <c r="W292" s="24">
        <v>3.4</v>
      </c>
      <c r="X292" s="25">
        <v>4.3925233644859812E-2</v>
      </c>
      <c r="Y292" s="24">
        <v>6.2</v>
      </c>
      <c r="Z292" s="24">
        <v>-2.4999999999999991</v>
      </c>
      <c r="AA292" s="24">
        <v>8.6999999999999993</v>
      </c>
      <c r="AB292" s="24">
        <v>10.1</v>
      </c>
      <c r="AC292" s="26">
        <v>0.2403452790050728</v>
      </c>
      <c r="AD292" s="24">
        <v>5.471690394370806</v>
      </c>
      <c r="AE292" s="6">
        <v>40</v>
      </c>
      <c r="AF292" s="6">
        <v>38</v>
      </c>
      <c r="AG292" s="6">
        <v>43</v>
      </c>
      <c r="AH292" s="27">
        <v>1.8928571428571428</v>
      </c>
      <c r="AI292" s="28">
        <v>515000</v>
      </c>
      <c r="AJ292" s="28">
        <v>431000</v>
      </c>
      <c r="AK292" s="28">
        <v>386500</v>
      </c>
      <c r="AL292" s="29">
        <v>0.19489559164733178</v>
      </c>
      <c r="AM292" s="29">
        <v>0.33247089262613194</v>
      </c>
      <c r="AN292" s="6">
        <v>2.2999999999999998</v>
      </c>
      <c r="AO292" s="27">
        <v>9.9999999999999645E-2</v>
      </c>
      <c r="AP292" s="6">
        <v>2.2000000000000002</v>
      </c>
      <c r="AQ292" s="28">
        <v>450</v>
      </c>
      <c r="AR292" s="28">
        <v>420</v>
      </c>
      <c r="AS292" s="25">
        <v>7.1428571428571425E-2</v>
      </c>
      <c r="AT292" s="30">
        <v>1955.5200000000002</v>
      </c>
      <c r="AU292" s="24">
        <v>0.69320000000000004</v>
      </c>
      <c r="AV292" s="24">
        <v>0.30680000000000002</v>
      </c>
      <c r="AW292" s="24">
        <v>0.65739999999999998</v>
      </c>
      <c r="AX292" s="24">
        <v>0.12570000000000001</v>
      </c>
      <c r="AY292" s="24">
        <v>0.39179999999999998</v>
      </c>
      <c r="AZ292" s="24">
        <v>0.32650000000000001</v>
      </c>
      <c r="BA292" s="24">
        <v>0.2641</v>
      </c>
      <c r="BB292" s="31">
        <v>8</v>
      </c>
      <c r="BC292" s="23">
        <v>9</v>
      </c>
      <c r="BD292" s="32" t="s">
        <v>3691</v>
      </c>
      <c r="BE292" s="33">
        <v>138.50931048992101</v>
      </c>
      <c r="BF292" s="33">
        <v>-34.945122949978298</v>
      </c>
      <c r="BG292" s="34">
        <f t="shared" si="48"/>
        <v>55</v>
      </c>
      <c r="BH292" s="34">
        <f t="shared" si="49"/>
        <v>79</v>
      </c>
      <c r="BI292" s="34">
        <f t="shared" si="50"/>
        <v>100</v>
      </c>
      <c r="BJ292" s="34">
        <f t="shared" si="51"/>
        <v>97</v>
      </c>
      <c r="BK292" s="34">
        <f t="shared" si="52"/>
        <v>100</v>
      </c>
      <c r="BL292" s="34">
        <f t="shared" si="53"/>
        <v>76</v>
      </c>
      <c r="BM292" s="35">
        <f t="shared" si="54"/>
        <v>96</v>
      </c>
      <c r="BN292" s="34">
        <f t="shared" si="55"/>
        <v>95</v>
      </c>
      <c r="BO292" s="35">
        <f t="shared" si="56"/>
        <v>100</v>
      </c>
      <c r="BP292" s="35">
        <f t="shared" si="57"/>
        <v>14</v>
      </c>
      <c r="BQ292" s="35">
        <f t="shared" si="58"/>
        <v>80</v>
      </c>
      <c r="BR292" s="35">
        <f t="shared" si="59"/>
        <v>63</v>
      </c>
    </row>
    <row r="293" spans="2:70" x14ac:dyDescent="0.3">
      <c r="B293" s="6" t="s">
        <v>2160</v>
      </c>
      <c r="C293" s="6">
        <v>503011035</v>
      </c>
      <c r="D293" s="6" t="s">
        <v>507</v>
      </c>
      <c r="E293" s="6" t="s">
        <v>137</v>
      </c>
      <c r="F293" s="6" t="s">
        <v>2720</v>
      </c>
      <c r="G293" s="6" t="s">
        <v>93</v>
      </c>
      <c r="H293" s="6" t="s">
        <v>4995</v>
      </c>
      <c r="I293" s="22">
        <v>1085750</v>
      </c>
      <c r="J293" s="22">
        <v>1163000</v>
      </c>
      <c r="K293" s="22">
        <v>1363500</v>
      </c>
      <c r="L293" s="22">
        <v>685000</v>
      </c>
      <c r="M293" s="22">
        <v>705000</v>
      </c>
      <c r="N293" s="22">
        <v>770000</v>
      </c>
      <c r="O293" s="23">
        <v>46</v>
      </c>
      <c r="P293" s="23">
        <v>53</v>
      </c>
      <c r="Q293" s="23">
        <v>65</v>
      </c>
      <c r="R293" s="22">
        <v>650</v>
      </c>
      <c r="S293" s="22">
        <v>580</v>
      </c>
      <c r="T293" s="24">
        <v>2.2000000000000002</v>
      </c>
      <c r="U293" s="24">
        <v>-9.9999999999999645E-2</v>
      </c>
      <c r="V293" s="24">
        <v>2.2999999999999998</v>
      </c>
      <c r="W293" s="24">
        <v>2.1</v>
      </c>
      <c r="X293" s="25">
        <v>3.1130554915956711E-2</v>
      </c>
      <c r="Y293" s="24">
        <v>4.2</v>
      </c>
      <c r="Z293" s="24">
        <v>-1.2999999999999998</v>
      </c>
      <c r="AA293" s="24">
        <v>5.5</v>
      </c>
      <c r="AB293" s="24">
        <v>6.5</v>
      </c>
      <c r="AC293" s="26">
        <v>0.22235905856595509</v>
      </c>
      <c r="AD293" s="24">
        <v>7.142791356153424</v>
      </c>
      <c r="AE293" s="6">
        <v>107</v>
      </c>
      <c r="AF293" s="6">
        <v>132</v>
      </c>
      <c r="AG293" s="6">
        <v>153</v>
      </c>
      <c r="AH293" s="27">
        <v>3.6990291262135919</v>
      </c>
      <c r="AI293" s="28">
        <v>850000</v>
      </c>
      <c r="AJ293" s="28">
        <v>705000</v>
      </c>
      <c r="AK293" s="28">
        <v>660000</v>
      </c>
      <c r="AL293" s="29">
        <v>0.20567375886524822</v>
      </c>
      <c r="AM293" s="29">
        <v>0.2878787878787879</v>
      </c>
      <c r="AN293" s="6">
        <v>2.6</v>
      </c>
      <c r="AO293" s="27">
        <v>-0.29999999999999982</v>
      </c>
      <c r="AP293" s="6">
        <v>2.9</v>
      </c>
      <c r="AQ293" s="28">
        <v>675</v>
      </c>
      <c r="AR293" s="28">
        <v>600</v>
      </c>
      <c r="AS293" s="25">
        <v>0.125</v>
      </c>
      <c r="AT293" s="30">
        <v>2923.2000000000003</v>
      </c>
      <c r="AU293" s="24">
        <v>0.71760000000000002</v>
      </c>
      <c r="AV293" s="24">
        <v>0.28239999999999998</v>
      </c>
      <c r="AW293" s="24">
        <v>0.67420000000000002</v>
      </c>
      <c r="AX293" s="24">
        <v>0.14360000000000001</v>
      </c>
      <c r="AY293" s="24">
        <v>0.42830000000000001</v>
      </c>
      <c r="AZ293" s="24">
        <v>0.23960000000000001</v>
      </c>
      <c r="BA293" s="24">
        <v>0.3044</v>
      </c>
      <c r="BB293" s="31">
        <v>9</v>
      </c>
      <c r="BC293" s="23">
        <v>6</v>
      </c>
      <c r="BD293" s="32" t="s">
        <v>4447</v>
      </c>
      <c r="BE293" s="33">
        <v>115.807049436941</v>
      </c>
      <c r="BF293" s="33">
        <v>-31.9839587699453</v>
      </c>
      <c r="BG293" s="34">
        <f t="shared" si="48"/>
        <v>80</v>
      </c>
      <c r="BH293" s="34">
        <f t="shared" si="49"/>
        <v>74</v>
      </c>
      <c r="BI293" s="34">
        <f t="shared" si="50"/>
        <v>79</v>
      </c>
      <c r="BJ293" s="34">
        <f t="shared" si="51"/>
        <v>100</v>
      </c>
      <c r="BK293" s="34">
        <f t="shared" si="52"/>
        <v>100</v>
      </c>
      <c r="BL293" s="34">
        <f t="shared" si="53"/>
        <v>84</v>
      </c>
      <c r="BM293" s="35">
        <f t="shared" si="54"/>
        <v>54</v>
      </c>
      <c r="BN293" s="34">
        <f t="shared" si="55"/>
        <v>79</v>
      </c>
      <c r="BO293" s="35">
        <f t="shared" si="56"/>
        <v>100</v>
      </c>
      <c r="BP293" s="35">
        <f t="shared" si="57"/>
        <v>47</v>
      </c>
      <c r="BQ293" s="35">
        <f t="shared" si="58"/>
        <v>90</v>
      </c>
      <c r="BR293" s="35">
        <f t="shared" si="59"/>
        <v>63</v>
      </c>
    </row>
    <row r="294" spans="2:70" x14ac:dyDescent="0.3">
      <c r="B294" s="6" t="s">
        <v>1868</v>
      </c>
      <c r="C294" s="6">
        <v>503021043</v>
      </c>
      <c r="D294" s="6" t="s">
        <v>136</v>
      </c>
      <c r="E294" s="6" t="s">
        <v>137</v>
      </c>
      <c r="F294" s="6" t="s">
        <v>2720</v>
      </c>
      <c r="G294" s="6" t="s">
        <v>93</v>
      </c>
      <c r="H294" s="6" t="s">
        <v>4995</v>
      </c>
      <c r="I294" s="22">
        <v>399000</v>
      </c>
      <c r="J294" s="22">
        <v>395900</v>
      </c>
      <c r="K294" s="22">
        <v>362250</v>
      </c>
      <c r="L294" s="22">
        <v>452000</v>
      </c>
      <c r="M294" s="22">
        <v>421000</v>
      </c>
      <c r="N294" s="22">
        <v>390000</v>
      </c>
      <c r="O294" s="23">
        <v>34</v>
      </c>
      <c r="P294" s="23">
        <v>34</v>
      </c>
      <c r="Q294" s="23">
        <v>37</v>
      </c>
      <c r="R294" s="22">
        <v>525</v>
      </c>
      <c r="S294" s="22">
        <v>500</v>
      </c>
      <c r="T294" s="24">
        <v>2.9</v>
      </c>
      <c r="U294" s="24">
        <v>-0.30000000000000027</v>
      </c>
      <c r="V294" s="24">
        <v>3.2</v>
      </c>
      <c r="W294" s="24">
        <v>3.1</v>
      </c>
      <c r="X294" s="25">
        <v>6.8421052631578952E-2</v>
      </c>
      <c r="Y294" s="24">
        <v>3.6</v>
      </c>
      <c r="Z294" s="24">
        <v>-1.3000000000000003</v>
      </c>
      <c r="AA294" s="24">
        <v>4.9000000000000004</v>
      </c>
      <c r="AB294" s="24">
        <v>4.7</v>
      </c>
      <c r="AC294" s="26">
        <v>0.23297713717693835</v>
      </c>
      <c r="AD294" s="24">
        <v>3.4050504664321761</v>
      </c>
      <c r="AE294" s="6">
        <v>608</v>
      </c>
      <c r="AF294" s="6">
        <v>715</v>
      </c>
      <c r="AG294" s="6">
        <v>643</v>
      </c>
      <c r="AH294" s="27">
        <v>3.7113402061855671</v>
      </c>
      <c r="AI294" s="28">
        <v>545000</v>
      </c>
      <c r="AJ294" s="28">
        <v>475000</v>
      </c>
      <c r="AK294" s="28">
        <v>445000</v>
      </c>
      <c r="AL294" s="29">
        <v>0.14736842105263157</v>
      </c>
      <c r="AM294" s="29">
        <v>0.2247191011235955</v>
      </c>
      <c r="AN294" s="6">
        <v>3.1</v>
      </c>
      <c r="AO294" s="27">
        <v>-0.19999999999999973</v>
      </c>
      <c r="AP294" s="6">
        <v>3.3</v>
      </c>
      <c r="AQ294" s="28">
        <v>650</v>
      </c>
      <c r="AR294" s="28">
        <v>600</v>
      </c>
      <c r="AS294" s="25">
        <v>8.3333333333333329E-2</v>
      </c>
      <c r="AT294" s="30">
        <v>2253.44</v>
      </c>
      <c r="AU294" s="24">
        <v>0.62360000000000004</v>
      </c>
      <c r="AV294" s="24">
        <v>0.37640000000000001</v>
      </c>
      <c r="AW294" s="24">
        <v>0.42980000000000002</v>
      </c>
      <c r="AX294" s="24">
        <v>0.20119999999999999</v>
      </c>
      <c r="AY294" s="24">
        <v>0.25890000000000002</v>
      </c>
      <c r="AZ294" s="24">
        <v>0.29849999999999999</v>
      </c>
      <c r="BA294" s="24">
        <v>0.4143</v>
      </c>
      <c r="BB294" s="31">
        <v>9</v>
      </c>
      <c r="BC294" s="23">
        <v>4</v>
      </c>
      <c r="BD294" s="32" t="s">
        <v>4168</v>
      </c>
      <c r="BE294" s="33">
        <v>115.820321546752</v>
      </c>
      <c r="BF294" s="33">
        <v>-31.929478954674099</v>
      </c>
      <c r="BG294" s="34">
        <f t="shared" si="48"/>
        <v>69</v>
      </c>
      <c r="BH294" s="34">
        <f t="shared" si="49"/>
        <v>65</v>
      </c>
      <c r="BI294" s="34">
        <f t="shared" si="50"/>
        <v>79</v>
      </c>
      <c r="BJ294" s="34">
        <f t="shared" si="51"/>
        <v>74</v>
      </c>
      <c r="BK294" s="34">
        <f t="shared" si="52"/>
        <v>100</v>
      </c>
      <c r="BL294" s="34">
        <f t="shared" si="53"/>
        <v>47</v>
      </c>
      <c r="BM294" s="35">
        <f t="shared" si="54"/>
        <v>100</v>
      </c>
      <c r="BN294" s="34">
        <f t="shared" si="55"/>
        <v>100</v>
      </c>
      <c r="BO294" s="35">
        <f t="shared" si="56"/>
        <v>100</v>
      </c>
      <c r="BP294" s="35">
        <f t="shared" si="57"/>
        <v>57</v>
      </c>
      <c r="BQ294" s="35">
        <f t="shared" si="58"/>
        <v>90</v>
      </c>
      <c r="BR294" s="35">
        <f t="shared" si="59"/>
        <v>63</v>
      </c>
    </row>
    <row r="295" spans="2:70" x14ac:dyDescent="0.3">
      <c r="B295" s="6" t="s">
        <v>1676</v>
      </c>
      <c r="C295" s="6">
        <v>505021097</v>
      </c>
      <c r="D295" s="6" t="s">
        <v>406</v>
      </c>
      <c r="E295" s="6" t="s">
        <v>243</v>
      </c>
      <c r="F295" s="6" t="s">
        <v>2720</v>
      </c>
      <c r="G295" s="6" t="s">
        <v>93</v>
      </c>
      <c r="H295" s="6" t="s">
        <v>4995</v>
      </c>
      <c r="I295" s="22">
        <v>594000</v>
      </c>
      <c r="J295" s="22">
        <v>572250</v>
      </c>
      <c r="K295" s="22">
        <v>414750</v>
      </c>
      <c r="L295" s="22">
        <v>587000</v>
      </c>
      <c r="M295" s="22">
        <v>565000</v>
      </c>
      <c r="N295" s="22">
        <v>498000</v>
      </c>
      <c r="O295" s="23">
        <v>22</v>
      </c>
      <c r="P295" s="23">
        <v>20</v>
      </c>
      <c r="Q295" s="23">
        <v>41</v>
      </c>
      <c r="R295" s="22">
        <v>600</v>
      </c>
      <c r="S295" s="22">
        <v>550</v>
      </c>
      <c r="T295" s="24">
        <v>3.2</v>
      </c>
      <c r="U295" s="24">
        <v>-0.19999999999999973</v>
      </c>
      <c r="V295" s="24">
        <v>3.4</v>
      </c>
      <c r="W295" s="24">
        <v>3.3</v>
      </c>
      <c r="X295" s="25">
        <v>5.2525252525252523E-2</v>
      </c>
      <c r="Y295" s="24">
        <v>2.1</v>
      </c>
      <c r="Z295" s="24">
        <v>-0.79999999999999982</v>
      </c>
      <c r="AA295" s="24">
        <v>2.9</v>
      </c>
      <c r="AB295" s="24">
        <v>2.5</v>
      </c>
      <c r="AC295" s="26">
        <v>0.30682376043200782</v>
      </c>
      <c r="AD295" s="24">
        <v>5.8414523620709184</v>
      </c>
      <c r="AE295" s="6">
        <v>134</v>
      </c>
      <c r="AF295" s="6">
        <v>157</v>
      </c>
      <c r="AG295" s="6">
        <v>258</v>
      </c>
      <c r="AH295" s="27">
        <v>0.93180686908909915</v>
      </c>
      <c r="AI295" s="28">
        <v>650000</v>
      </c>
      <c r="AJ295" s="28">
        <v>525000</v>
      </c>
      <c r="AK295" s="28">
        <v>450000</v>
      </c>
      <c r="AL295" s="29">
        <v>0.23809523809523808</v>
      </c>
      <c r="AM295" s="29">
        <v>0.44444444444444442</v>
      </c>
      <c r="AN295" s="6">
        <v>3.2</v>
      </c>
      <c r="AO295" s="27">
        <v>-0.5</v>
      </c>
      <c r="AP295" s="6">
        <v>3.7</v>
      </c>
      <c r="AQ295" s="28">
        <v>650</v>
      </c>
      <c r="AR295" s="28">
        <v>580</v>
      </c>
      <c r="AS295" s="25">
        <v>0.1206896551724138</v>
      </c>
      <c r="AT295" s="30">
        <v>1955.5200000000002</v>
      </c>
      <c r="AU295" s="24">
        <v>0.61109999999999998</v>
      </c>
      <c r="AV295" s="24">
        <v>0.38890000000000002</v>
      </c>
      <c r="AW295" s="24">
        <v>0.46500000000000002</v>
      </c>
      <c r="AX295" s="24">
        <v>0.33810000000000001</v>
      </c>
      <c r="AY295" s="24">
        <v>0.2918</v>
      </c>
      <c r="AZ295" s="24">
        <v>0.31190000000000001</v>
      </c>
      <c r="BA295" s="24">
        <v>0.33700000000000002</v>
      </c>
      <c r="BB295" s="31">
        <v>7</v>
      </c>
      <c r="BC295" s="23">
        <v>4</v>
      </c>
      <c r="BD295" s="32" t="s">
        <v>3995</v>
      </c>
      <c r="BE295" s="33">
        <v>115.85676320211699</v>
      </c>
      <c r="BF295" s="33">
        <v>-31.910243101651002</v>
      </c>
      <c r="BG295" s="34">
        <f t="shared" si="48"/>
        <v>64</v>
      </c>
      <c r="BH295" s="34">
        <f t="shared" si="49"/>
        <v>64</v>
      </c>
      <c r="BI295" s="34">
        <f t="shared" si="50"/>
        <v>100</v>
      </c>
      <c r="BJ295" s="34">
        <f t="shared" si="51"/>
        <v>100</v>
      </c>
      <c r="BK295" s="34">
        <f t="shared" si="52"/>
        <v>100</v>
      </c>
      <c r="BL295" s="34">
        <f t="shared" si="53"/>
        <v>54</v>
      </c>
      <c r="BM295" s="35">
        <f t="shared" si="54"/>
        <v>100</v>
      </c>
      <c r="BN295" s="34">
        <f t="shared" si="55"/>
        <v>92</v>
      </c>
      <c r="BO295" s="35">
        <f t="shared" si="56"/>
        <v>62</v>
      </c>
      <c r="BP295" s="35">
        <f t="shared" si="57"/>
        <v>82</v>
      </c>
      <c r="BQ295" s="35">
        <f t="shared" si="58"/>
        <v>70</v>
      </c>
      <c r="BR295" s="35">
        <f t="shared" si="59"/>
        <v>63</v>
      </c>
    </row>
    <row r="296" spans="2:70" x14ac:dyDescent="0.3">
      <c r="B296" s="6" t="s">
        <v>1189</v>
      </c>
      <c r="C296" s="6">
        <v>604011078</v>
      </c>
      <c r="D296" s="6" t="s">
        <v>875</v>
      </c>
      <c r="E296" s="6" t="s">
        <v>876</v>
      </c>
      <c r="F296" s="6" t="s">
        <v>3538</v>
      </c>
      <c r="G296" s="6" t="s">
        <v>130</v>
      </c>
      <c r="H296" s="6" t="s">
        <v>4995</v>
      </c>
      <c r="I296" s="22">
        <v>395000</v>
      </c>
      <c r="J296" s="22">
        <v>350000</v>
      </c>
      <c r="K296" s="22">
        <v>335000</v>
      </c>
      <c r="L296" s="22">
        <v>429000</v>
      </c>
      <c r="M296" s="22">
        <v>350000</v>
      </c>
      <c r="N296" s="22">
        <v>310000</v>
      </c>
      <c r="O296" s="23">
        <v>69</v>
      </c>
      <c r="P296" s="23">
        <v>69</v>
      </c>
      <c r="Q296" s="23">
        <v>63</v>
      </c>
      <c r="R296" s="22">
        <v>310</v>
      </c>
      <c r="S296" s="22">
        <v>300</v>
      </c>
      <c r="T296" s="24">
        <v>0.9</v>
      </c>
      <c r="U296" s="24">
        <v>-0.6</v>
      </c>
      <c r="V296" s="24">
        <v>1.5</v>
      </c>
      <c r="W296" s="24">
        <v>1.4</v>
      </c>
      <c r="X296" s="25">
        <v>4.0810126582278478E-2</v>
      </c>
      <c r="Y296" s="24">
        <v>2.7</v>
      </c>
      <c r="Z296" s="24">
        <v>-0.89999999999999991</v>
      </c>
      <c r="AA296" s="24">
        <v>3.6</v>
      </c>
      <c r="AB296" s="24">
        <v>3.5</v>
      </c>
      <c r="AC296" s="26">
        <v>0.20952741429652857</v>
      </c>
      <c r="AD296" s="24">
        <v>5.1342015289782124</v>
      </c>
      <c r="AE296" s="6">
        <v>38</v>
      </c>
      <c r="AF296" s="6">
        <v>42</v>
      </c>
      <c r="AG296" s="6">
        <v>47</v>
      </c>
      <c r="AH296" s="27">
        <v>3.7499999999999996</v>
      </c>
      <c r="AI296" s="28">
        <v>395000</v>
      </c>
      <c r="AJ296" s="28">
        <v>350000</v>
      </c>
      <c r="AK296" s="28">
        <v>395000</v>
      </c>
      <c r="AL296" s="29">
        <v>0.12857142857142856</v>
      </c>
      <c r="AM296" s="29">
        <v>0</v>
      </c>
      <c r="AN296" s="6">
        <v>2.1</v>
      </c>
      <c r="AO296" s="27">
        <v>0.40000000000000013</v>
      </c>
      <c r="AP296" s="6">
        <v>1.7</v>
      </c>
      <c r="AQ296" s="28">
        <v>320</v>
      </c>
      <c r="AR296" s="28">
        <v>330</v>
      </c>
      <c r="AS296" s="25">
        <v>-3.0303030303030304E-2</v>
      </c>
      <c r="AT296" s="30">
        <v>1479.5200000000002</v>
      </c>
      <c r="AU296" s="24">
        <v>0.66349999999999998</v>
      </c>
      <c r="AV296" s="24">
        <v>0.33650000000000002</v>
      </c>
      <c r="AW296" s="24">
        <v>0.9113</v>
      </c>
      <c r="AX296" s="24">
        <v>6.9699999999999998E-2</v>
      </c>
      <c r="AY296" s="24">
        <v>0.33229999999999998</v>
      </c>
      <c r="AZ296" s="24">
        <v>0.30220000000000002</v>
      </c>
      <c r="BA296" s="24">
        <v>0.34720000000000001</v>
      </c>
      <c r="BB296" s="31">
        <v>5.5</v>
      </c>
      <c r="BC296" s="23">
        <v>236</v>
      </c>
      <c r="BD296" s="32" t="s">
        <v>3539</v>
      </c>
      <c r="BE296" s="33">
        <v>145.861157213805</v>
      </c>
      <c r="BF296" s="33">
        <v>-41.060845894857501</v>
      </c>
      <c r="BG296" s="34">
        <f t="shared" si="48"/>
        <v>100</v>
      </c>
      <c r="BH296" s="34">
        <f t="shared" si="49"/>
        <v>82</v>
      </c>
      <c r="BI296" s="34">
        <f t="shared" si="50"/>
        <v>78</v>
      </c>
      <c r="BJ296" s="34">
        <f t="shared" si="51"/>
        <v>65</v>
      </c>
      <c r="BK296" s="34">
        <f t="shared" si="52"/>
        <v>63</v>
      </c>
      <c r="BL296" s="34">
        <f t="shared" si="53"/>
        <v>63</v>
      </c>
      <c r="BM296" s="35">
        <f t="shared" si="54"/>
        <v>86</v>
      </c>
      <c r="BN296" s="34">
        <f t="shared" si="55"/>
        <v>99</v>
      </c>
      <c r="BO296" s="35">
        <f t="shared" si="56"/>
        <v>100</v>
      </c>
      <c r="BP296" s="35">
        <f t="shared" si="57"/>
        <v>72</v>
      </c>
      <c r="BQ296" s="35">
        <f t="shared" si="58"/>
        <v>55</v>
      </c>
      <c r="BR296" s="35">
        <f t="shared" si="59"/>
        <v>63</v>
      </c>
    </row>
    <row r="297" spans="2:70" x14ac:dyDescent="0.3">
      <c r="B297" s="6" t="s">
        <v>1021</v>
      </c>
      <c r="C297" s="6">
        <v>109011175</v>
      </c>
      <c r="D297" s="6" t="s">
        <v>1022</v>
      </c>
      <c r="E297" s="6" t="s">
        <v>354</v>
      </c>
      <c r="F297" s="6" t="s">
        <v>2691</v>
      </c>
      <c r="G297" s="6" t="s">
        <v>77</v>
      </c>
      <c r="H297" s="6" t="s">
        <v>4995</v>
      </c>
      <c r="I297" s="22">
        <v>380000</v>
      </c>
      <c r="J297" s="22">
        <v>468650</v>
      </c>
      <c r="K297" s="22">
        <v>380000</v>
      </c>
      <c r="L297" s="22">
        <v>0</v>
      </c>
      <c r="M297" s="22">
        <v>455000</v>
      </c>
      <c r="N297" s="22">
        <v>359000</v>
      </c>
      <c r="O297" s="23">
        <v>96</v>
      </c>
      <c r="P297" s="23">
        <v>48</v>
      </c>
      <c r="Q297" s="23">
        <v>31</v>
      </c>
      <c r="R297" s="22">
        <v>400</v>
      </c>
      <c r="S297" s="22">
        <v>250</v>
      </c>
      <c r="T297" s="24">
        <v>0</v>
      </c>
      <c r="U297" s="24">
        <v>-0.3</v>
      </c>
      <c r="V297" s="24">
        <v>0.3</v>
      </c>
      <c r="W297" s="24">
        <v>0.6</v>
      </c>
      <c r="X297" s="25">
        <v>5.473684210526316E-2</v>
      </c>
      <c r="Y297" s="24">
        <v>3.2</v>
      </c>
      <c r="Z297" s="24">
        <v>-1.2999999999999998</v>
      </c>
      <c r="AA297" s="24">
        <v>4.5</v>
      </c>
      <c r="AB297" s="24">
        <v>3.6</v>
      </c>
      <c r="AC297" s="26">
        <v>0.23527197440240918</v>
      </c>
      <c r="AD297" s="24">
        <v>4.2982379938901678</v>
      </c>
      <c r="AE297" s="6">
        <v>29</v>
      </c>
      <c r="AF297" s="6">
        <v>36</v>
      </c>
      <c r="AG297" s="6">
        <v>49</v>
      </c>
      <c r="AH297" s="27">
        <v>2.047058823529412</v>
      </c>
      <c r="AI297" s="28">
        <v>367500</v>
      </c>
      <c r="AJ297" s="28">
        <v>319000</v>
      </c>
      <c r="AK297" s="28">
        <v>310000</v>
      </c>
      <c r="AL297" s="29">
        <v>0.15203761755485892</v>
      </c>
      <c r="AM297" s="29">
        <v>0.18548387096774194</v>
      </c>
      <c r="AN297" s="6">
        <v>1.6</v>
      </c>
      <c r="AO297" s="27">
        <v>-0.39999999999999991</v>
      </c>
      <c r="AP297" s="6">
        <v>2</v>
      </c>
      <c r="AQ297" s="28">
        <v>360</v>
      </c>
      <c r="AR297" s="28">
        <v>350</v>
      </c>
      <c r="AS297" s="25">
        <v>2.8571428571428571E-2</v>
      </c>
      <c r="AT297" s="30">
        <v>1700.16</v>
      </c>
      <c r="AU297" s="24">
        <v>0.74450000000000005</v>
      </c>
      <c r="AV297" s="24">
        <v>0.2555</v>
      </c>
      <c r="AW297" s="24">
        <v>0.97660000000000002</v>
      </c>
      <c r="AX297" s="24">
        <v>1.77E-2</v>
      </c>
      <c r="AY297" s="24">
        <v>0.4264</v>
      </c>
      <c r="AZ297" s="24">
        <v>0.37680000000000002</v>
      </c>
      <c r="BA297" s="24">
        <v>0.14169999999999999</v>
      </c>
      <c r="BB297" s="31">
        <v>1</v>
      </c>
      <c r="BC297" s="23">
        <v>420</v>
      </c>
      <c r="BD297" s="32" t="s">
        <v>3397</v>
      </c>
      <c r="BE297" s="33">
        <v>147.218520417637</v>
      </c>
      <c r="BF297" s="33">
        <v>-35.7565234843361</v>
      </c>
      <c r="BG297" s="34">
        <f t="shared" si="48"/>
        <v>100</v>
      </c>
      <c r="BH297" s="34">
        <f t="shared" si="49"/>
        <v>90</v>
      </c>
      <c r="BI297" s="34">
        <f t="shared" si="50"/>
        <v>99</v>
      </c>
      <c r="BJ297" s="34">
        <f t="shared" si="51"/>
        <v>76</v>
      </c>
      <c r="BK297" s="34">
        <f t="shared" si="52"/>
        <v>39</v>
      </c>
      <c r="BL297" s="34">
        <f t="shared" si="53"/>
        <v>84</v>
      </c>
      <c r="BM297" s="35">
        <f t="shared" si="54"/>
        <v>100</v>
      </c>
      <c r="BN297" s="34">
        <f t="shared" si="55"/>
        <v>100</v>
      </c>
      <c r="BO297" s="35">
        <f t="shared" si="56"/>
        <v>100</v>
      </c>
      <c r="BP297" s="35">
        <f t="shared" si="57"/>
        <v>64</v>
      </c>
      <c r="BQ297" s="35">
        <f t="shared" si="58"/>
        <v>10</v>
      </c>
      <c r="BR297" s="35">
        <f t="shared" si="59"/>
        <v>63</v>
      </c>
    </row>
    <row r="298" spans="2:70" x14ac:dyDescent="0.3">
      <c r="B298" s="6" t="s">
        <v>1542</v>
      </c>
      <c r="C298" s="6">
        <v>111021220</v>
      </c>
      <c r="D298" s="6" t="s">
        <v>1057</v>
      </c>
      <c r="E298" s="6" t="s">
        <v>330</v>
      </c>
      <c r="F298" s="6" t="s">
        <v>2847</v>
      </c>
      <c r="G298" s="6" t="s">
        <v>77</v>
      </c>
      <c r="H298" s="6" t="s">
        <v>4995</v>
      </c>
      <c r="I298" s="22">
        <v>725000</v>
      </c>
      <c r="J298" s="22">
        <v>725000</v>
      </c>
      <c r="K298" s="22">
        <v>730100</v>
      </c>
      <c r="L298" s="22">
        <v>660000</v>
      </c>
      <c r="M298" s="22">
        <v>660000</v>
      </c>
      <c r="N298" s="22">
        <v>655000</v>
      </c>
      <c r="O298" s="23">
        <v>103</v>
      </c>
      <c r="P298" s="23">
        <v>103</v>
      </c>
      <c r="Q298" s="23">
        <v>70</v>
      </c>
      <c r="R298" s="22">
        <v>420</v>
      </c>
      <c r="S298" s="22">
        <v>400</v>
      </c>
      <c r="T298" s="24">
        <v>0.7</v>
      </c>
      <c r="U298" s="24">
        <v>-0.30000000000000004</v>
      </c>
      <c r="V298" s="24">
        <v>1</v>
      </c>
      <c r="W298" s="24">
        <v>0.8</v>
      </c>
      <c r="X298" s="25">
        <v>3.0124137931034484E-2</v>
      </c>
      <c r="Y298" s="24">
        <v>1.3</v>
      </c>
      <c r="Z298" s="24">
        <v>-1.9000000000000001</v>
      </c>
      <c r="AA298" s="24">
        <v>3.2</v>
      </c>
      <c r="AB298" s="24">
        <v>5.7</v>
      </c>
      <c r="AC298" s="26">
        <v>0.24146812620734062</v>
      </c>
      <c r="AD298" s="24">
        <v>8.0157688415898338</v>
      </c>
      <c r="AE298" s="6">
        <v>21</v>
      </c>
      <c r="AF298" s="6">
        <v>20</v>
      </c>
      <c r="AG298" s="6">
        <v>20</v>
      </c>
      <c r="AH298" s="27">
        <v>3.7419354838709675</v>
      </c>
      <c r="AI298" s="28">
        <v>640000</v>
      </c>
      <c r="AJ298" s="28">
        <v>590000</v>
      </c>
      <c r="AK298" s="28">
        <v>608000</v>
      </c>
      <c r="AL298" s="29">
        <v>8.4745762711864403E-2</v>
      </c>
      <c r="AM298" s="29">
        <v>5.2631578947368418E-2</v>
      </c>
      <c r="AN298" s="6">
        <v>1.5</v>
      </c>
      <c r="AO298" s="27">
        <v>0</v>
      </c>
      <c r="AP298" s="6">
        <v>1.5</v>
      </c>
      <c r="AQ298" s="28">
        <v>500</v>
      </c>
      <c r="AR298" s="28">
        <v>450</v>
      </c>
      <c r="AS298" s="25">
        <v>0.1111111111111111</v>
      </c>
      <c r="AT298" s="30">
        <v>1739.3600000000001</v>
      </c>
      <c r="AU298" s="24">
        <v>0.76900000000000002</v>
      </c>
      <c r="AV298" s="24">
        <v>0.23100000000000001</v>
      </c>
      <c r="AW298" s="24">
        <v>0.93269999999999997</v>
      </c>
      <c r="AX298" s="24">
        <v>4.2599999999999999E-2</v>
      </c>
      <c r="AY298" s="24">
        <v>0.43980000000000002</v>
      </c>
      <c r="AZ298" s="24">
        <v>0.3705</v>
      </c>
      <c r="BA298" s="24">
        <v>0.16470000000000001</v>
      </c>
      <c r="BB298" s="31">
        <v>4</v>
      </c>
      <c r="BC298" s="23">
        <v>97</v>
      </c>
      <c r="BD298" s="32" t="s">
        <v>3860</v>
      </c>
      <c r="BE298" s="33">
        <v>151.57526451673101</v>
      </c>
      <c r="BF298" s="33">
        <v>-33.055776357333798</v>
      </c>
      <c r="BG298" s="34">
        <f t="shared" si="48"/>
        <v>100</v>
      </c>
      <c r="BH298" s="34">
        <f t="shared" si="49"/>
        <v>92</v>
      </c>
      <c r="BI298" s="34">
        <f t="shared" si="50"/>
        <v>78</v>
      </c>
      <c r="BJ298" s="34">
        <f t="shared" si="51"/>
        <v>43</v>
      </c>
      <c r="BK298" s="34">
        <f t="shared" si="52"/>
        <v>87</v>
      </c>
      <c r="BL298" s="34">
        <f t="shared" si="53"/>
        <v>87</v>
      </c>
      <c r="BM298" s="35">
        <f t="shared" si="54"/>
        <v>51</v>
      </c>
      <c r="BN298" s="34">
        <f t="shared" si="55"/>
        <v>70</v>
      </c>
      <c r="BO298" s="35">
        <f t="shared" si="56"/>
        <v>100</v>
      </c>
      <c r="BP298" s="35">
        <f t="shared" si="57"/>
        <v>95</v>
      </c>
      <c r="BQ298" s="35">
        <f t="shared" si="58"/>
        <v>40</v>
      </c>
      <c r="BR298" s="35">
        <f t="shared" si="59"/>
        <v>63</v>
      </c>
    </row>
    <row r="299" spans="2:70" x14ac:dyDescent="0.3">
      <c r="B299" s="6" t="s">
        <v>1784</v>
      </c>
      <c r="C299" s="6">
        <v>114011272</v>
      </c>
      <c r="D299" s="6" t="s">
        <v>1535</v>
      </c>
      <c r="E299" s="6" t="s">
        <v>1111</v>
      </c>
      <c r="F299" s="6" t="s">
        <v>2691</v>
      </c>
      <c r="G299" s="6" t="s">
        <v>77</v>
      </c>
      <c r="H299" s="6" t="s">
        <v>4995</v>
      </c>
      <c r="I299" s="22">
        <v>775000</v>
      </c>
      <c r="J299" s="22">
        <v>775000</v>
      </c>
      <c r="K299" s="22">
        <v>712800</v>
      </c>
      <c r="L299" s="22">
        <v>695000</v>
      </c>
      <c r="M299" s="22">
        <v>730000</v>
      </c>
      <c r="N299" s="22">
        <v>685000</v>
      </c>
      <c r="O299" s="23">
        <v>63</v>
      </c>
      <c r="P299" s="23">
        <v>85</v>
      </c>
      <c r="Q299" s="23">
        <v>96</v>
      </c>
      <c r="R299" s="22">
        <v>470</v>
      </c>
      <c r="S299" s="22">
        <v>475</v>
      </c>
      <c r="T299" s="24">
        <v>1.4</v>
      </c>
      <c r="U299" s="24">
        <v>-0.20000000000000018</v>
      </c>
      <c r="V299" s="24">
        <v>1.6</v>
      </c>
      <c r="W299" s="24">
        <v>1.9</v>
      </c>
      <c r="X299" s="25">
        <v>3.1535483870967738E-2</v>
      </c>
      <c r="Y299" s="24">
        <v>1</v>
      </c>
      <c r="Z299" s="24">
        <v>-0.39999999999999991</v>
      </c>
      <c r="AA299" s="24">
        <v>1.4</v>
      </c>
      <c r="AB299" s="24">
        <v>1.8</v>
      </c>
      <c r="AC299" s="26">
        <v>0.2936619014295711</v>
      </c>
      <c r="AD299" s="24">
        <v>9.3121102130899178</v>
      </c>
      <c r="AE299" s="6">
        <v>64</v>
      </c>
      <c r="AF299" s="6">
        <v>93</v>
      </c>
      <c r="AG299" s="6">
        <v>93</v>
      </c>
      <c r="AH299" s="27">
        <v>4.9306930693069306</v>
      </c>
      <c r="AI299" s="28">
        <v>582500</v>
      </c>
      <c r="AJ299" s="28">
        <v>540000</v>
      </c>
      <c r="AK299" s="28">
        <v>545000</v>
      </c>
      <c r="AL299" s="29">
        <v>7.8703703703703706E-2</v>
      </c>
      <c r="AM299" s="29">
        <v>6.8807339449541288E-2</v>
      </c>
      <c r="AN299" s="6">
        <v>1.3</v>
      </c>
      <c r="AO299" s="27">
        <v>-9.9999999999999867E-2</v>
      </c>
      <c r="AP299" s="6">
        <v>1.4</v>
      </c>
      <c r="AQ299" s="28">
        <v>450</v>
      </c>
      <c r="AR299" s="28">
        <v>440</v>
      </c>
      <c r="AS299" s="25">
        <v>2.2727272727272728E-2</v>
      </c>
      <c r="AT299" s="30">
        <v>1600.4800000000002</v>
      </c>
      <c r="AU299" s="24">
        <v>0.70350000000000001</v>
      </c>
      <c r="AV299" s="24">
        <v>0.29649999999999999</v>
      </c>
      <c r="AW299" s="24">
        <v>0.81779999999999997</v>
      </c>
      <c r="AX299" s="24">
        <v>0.1004</v>
      </c>
      <c r="AY299" s="24">
        <v>0.55010000000000003</v>
      </c>
      <c r="AZ299" s="24">
        <v>0.2482</v>
      </c>
      <c r="BA299" s="24">
        <v>0.1353</v>
      </c>
      <c r="BB299" s="31">
        <v>8</v>
      </c>
      <c r="BC299" s="23">
        <v>114</v>
      </c>
      <c r="BD299" s="32" t="s">
        <v>4094</v>
      </c>
      <c r="BE299" s="33">
        <v>150.58476103946299</v>
      </c>
      <c r="BF299" s="33">
        <v>-34.758954285785002</v>
      </c>
      <c r="BG299" s="34">
        <f t="shared" si="48"/>
        <v>93</v>
      </c>
      <c r="BH299" s="34">
        <f t="shared" si="49"/>
        <v>95</v>
      </c>
      <c r="BI299" s="34">
        <f t="shared" si="50"/>
        <v>64</v>
      </c>
      <c r="BJ299" s="34">
        <f t="shared" si="51"/>
        <v>40</v>
      </c>
      <c r="BK299" s="34">
        <f t="shared" si="52"/>
        <v>84</v>
      </c>
      <c r="BL299" s="34">
        <f t="shared" si="53"/>
        <v>100</v>
      </c>
      <c r="BM299" s="35">
        <f t="shared" si="54"/>
        <v>56</v>
      </c>
      <c r="BN299" s="34">
        <f t="shared" si="55"/>
        <v>57</v>
      </c>
      <c r="BO299" s="35">
        <f t="shared" si="56"/>
        <v>71</v>
      </c>
      <c r="BP299" s="35">
        <f t="shared" si="57"/>
        <v>100</v>
      </c>
      <c r="BQ299" s="35">
        <f t="shared" si="58"/>
        <v>80</v>
      </c>
      <c r="BR299" s="35">
        <f t="shared" si="59"/>
        <v>63</v>
      </c>
    </row>
    <row r="300" spans="2:70" x14ac:dyDescent="0.3">
      <c r="B300" s="6" t="s">
        <v>1295</v>
      </c>
      <c r="C300" s="6">
        <v>126011496</v>
      </c>
      <c r="D300" s="6" t="s">
        <v>1296</v>
      </c>
      <c r="E300" s="6" t="s">
        <v>1297</v>
      </c>
      <c r="F300" s="6" t="s">
        <v>2757</v>
      </c>
      <c r="G300" s="6" t="s">
        <v>77</v>
      </c>
      <c r="H300" s="6" t="s">
        <v>4995</v>
      </c>
      <c r="I300" s="22">
        <v>695000</v>
      </c>
      <c r="J300" s="22">
        <v>695000</v>
      </c>
      <c r="K300" s="22">
        <v>762200</v>
      </c>
      <c r="L300" s="22">
        <v>1260000</v>
      </c>
      <c r="M300" s="22">
        <v>1420000</v>
      </c>
      <c r="N300" s="22">
        <v>1045000</v>
      </c>
      <c r="O300" s="23">
        <v>34</v>
      </c>
      <c r="P300" s="23">
        <v>35</v>
      </c>
      <c r="Q300" s="23">
        <v>40</v>
      </c>
      <c r="R300" s="22">
        <v>635</v>
      </c>
      <c r="S300" s="22">
        <v>600</v>
      </c>
      <c r="T300" s="24">
        <v>1.5</v>
      </c>
      <c r="U300" s="24">
        <v>-0.10000000000000009</v>
      </c>
      <c r="V300" s="24">
        <v>1.6</v>
      </c>
      <c r="W300" s="24">
        <v>1.8</v>
      </c>
      <c r="X300" s="25">
        <v>4.7510791366906474E-2</v>
      </c>
      <c r="Y300" s="24">
        <v>5</v>
      </c>
      <c r="Z300" s="24">
        <v>-1.7000000000000002</v>
      </c>
      <c r="AA300" s="24">
        <v>6.7</v>
      </c>
      <c r="AB300" s="24">
        <v>7.9</v>
      </c>
      <c r="AC300" s="26">
        <v>0.20365096469622329</v>
      </c>
      <c r="AD300" s="24">
        <v>4.286414914108879</v>
      </c>
      <c r="AE300" s="6">
        <v>161</v>
      </c>
      <c r="AF300" s="6">
        <v>173</v>
      </c>
      <c r="AG300" s="6">
        <v>182</v>
      </c>
      <c r="AH300" s="27">
        <v>7.7068965517241388</v>
      </c>
      <c r="AI300" s="28">
        <v>820000</v>
      </c>
      <c r="AJ300" s="28">
        <v>820000</v>
      </c>
      <c r="AK300" s="28">
        <v>755000</v>
      </c>
      <c r="AL300" s="29">
        <v>0</v>
      </c>
      <c r="AM300" s="29">
        <v>8.6092715231788075E-2</v>
      </c>
      <c r="AN300" s="6">
        <v>1.8</v>
      </c>
      <c r="AO300" s="27">
        <v>-0.19999999999999996</v>
      </c>
      <c r="AP300" s="6">
        <v>2</v>
      </c>
      <c r="AQ300" s="28">
        <v>720</v>
      </c>
      <c r="AR300" s="28">
        <v>680</v>
      </c>
      <c r="AS300" s="25">
        <v>5.8823529411764705E-2</v>
      </c>
      <c r="AT300" s="30">
        <v>3118.0800000000004</v>
      </c>
      <c r="AU300" s="24">
        <v>0.81769999999999998</v>
      </c>
      <c r="AV300" s="24">
        <v>0.18229999999999999</v>
      </c>
      <c r="AW300" s="24">
        <v>0.79779999999999995</v>
      </c>
      <c r="AX300" s="24">
        <v>8.8499999999999995E-2</v>
      </c>
      <c r="AY300" s="24">
        <v>0.40329999999999999</v>
      </c>
      <c r="AZ300" s="24">
        <v>0.37809999999999999</v>
      </c>
      <c r="BA300" s="24">
        <v>0.19220000000000001</v>
      </c>
      <c r="BB300" s="31">
        <v>10</v>
      </c>
      <c r="BC300" s="23">
        <v>19</v>
      </c>
      <c r="BD300" s="32" t="s">
        <v>3635</v>
      </c>
      <c r="BE300" s="33">
        <v>151.06772634588199</v>
      </c>
      <c r="BF300" s="33">
        <v>-33.742138442959302</v>
      </c>
      <c r="BG300" s="34">
        <f t="shared" si="48"/>
        <v>92</v>
      </c>
      <c r="BH300" s="34">
        <f t="shared" si="49"/>
        <v>87</v>
      </c>
      <c r="BI300" s="34">
        <f t="shared" si="50"/>
        <v>29</v>
      </c>
      <c r="BJ300" s="34">
        <f t="shared" si="51"/>
        <v>1</v>
      </c>
      <c r="BK300" s="34">
        <f t="shared" si="52"/>
        <v>100</v>
      </c>
      <c r="BL300" s="34">
        <f t="shared" si="53"/>
        <v>79</v>
      </c>
      <c r="BM300" s="35">
        <f t="shared" si="54"/>
        <v>100</v>
      </c>
      <c r="BN300" s="34">
        <f t="shared" si="55"/>
        <v>100</v>
      </c>
      <c r="BO300" s="35">
        <f t="shared" si="56"/>
        <v>100</v>
      </c>
      <c r="BP300" s="35">
        <f t="shared" si="57"/>
        <v>34</v>
      </c>
      <c r="BQ300" s="35">
        <f t="shared" si="58"/>
        <v>100</v>
      </c>
      <c r="BR300" s="35">
        <f t="shared" si="59"/>
        <v>63</v>
      </c>
    </row>
    <row r="301" spans="2:70" x14ac:dyDescent="0.3">
      <c r="B301" s="6" t="s">
        <v>2248</v>
      </c>
      <c r="C301" s="6">
        <v>301011005</v>
      </c>
      <c r="D301" s="6" t="s">
        <v>459</v>
      </c>
      <c r="E301" s="6" t="s">
        <v>460</v>
      </c>
      <c r="F301" s="6" t="s">
        <v>2780</v>
      </c>
      <c r="G301" s="6" t="s">
        <v>97</v>
      </c>
      <c r="H301" s="6" t="s">
        <v>4995</v>
      </c>
      <c r="I301" s="22">
        <v>600000</v>
      </c>
      <c r="J301" s="22">
        <v>576800</v>
      </c>
      <c r="K301" s="22">
        <v>520150</v>
      </c>
      <c r="L301" s="22">
        <v>660000</v>
      </c>
      <c r="M301" s="22">
        <v>585000</v>
      </c>
      <c r="N301" s="22">
        <v>532000</v>
      </c>
      <c r="O301" s="23">
        <v>13</v>
      </c>
      <c r="P301" s="23">
        <v>21</v>
      </c>
      <c r="Q301" s="23">
        <v>21</v>
      </c>
      <c r="R301" s="22">
        <v>500</v>
      </c>
      <c r="S301" s="22">
        <v>500</v>
      </c>
      <c r="T301" s="24">
        <v>2.4</v>
      </c>
      <c r="U301" s="24">
        <v>-0.89999999999999991</v>
      </c>
      <c r="V301" s="24">
        <v>3.3</v>
      </c>
      <c r="W301" s="24">
        <v>3.7</v>
      </c>
      <c r="X301" s="25">
        <v>4.3333333333333335E-2</v>
      </c>
      <c r="Y301" s="24">
        <v>1.7</v>
      </c>
      <c r="Z301" s="24">
        <v>-1.8</v>
      </c>
      <c r="AA301" s="24">
        <v>3.5</v>
      </c>
      <c r="AB301" s="24">
        <v>3.9</v>
      </c>
      <c r="AC301" s="26">
        <v>0.3000192012288786</v>
      </c>
      <c r="AD301" s="24">
        <v>6.9235200283587375</v>
      </c>
      <c r="AE301" s="6">
        <v>19</v>
      </c>
      <c r="AF301" s="6">
        <v>19</v>
      </c>
      <c r="AG301" s="6">
        <v>28</v>
      </c>
      <c r="AH301" s="27">
        <v>2.1904761904761907</v>
      </c>
      <c r="AI301" s="28">
        <v>640000</v>
      </c>
      <c r="AJ301" s="28">
        <v>569000</v>
      </c>
      <c r="AK301" s="28">
        <v>490000</v>
      </c>
      <c r="AL301" s="29">
        <v>0.12478031634446397</v>
      </c>
      <c r="AM301" s="29">
        <v>0.30612244897959184</v>
      </c>
      <c r="AN301" s="6">
        <v>1.6</v>
      </c>
      <c r="AO301" s="27">
        <v>-0.60000000000000009</v>
      </c>
      <c r="AP301" s="6">
        <v>2.2000000000000002</v>
      </c>
      <c r="AQ301" s="28">
        <v>555</v>
      </c>
      <c r="AR301" s="28">
        <v>530</v>
      </c>
      <c r="AS301" s="25">
        <v>4.716981132075472E-2</v>
      </c>
      <c r="AT301" s="30">
        <v>1666.5600000000002</v>
      </c>
      <c r="AU301" s="24">
        <v>0.67159999999999997</v>
      </c>
      <c r="AV301" s="24">
        <v>0.32840000000000003</v>
      </c>
      <c r="AW301" s="24">
        <v>0.63519999999999999</v>
      </c>
      <c r="AX301" s="24">
        <v>0.32590000000000002</v>
      </c>
      <c r="AY301" s="24">
        <v>0.32840000000000003</v>
      </c>
      <c r="AZ301" s="24">
        <v>0.36109999999999998</v>
      </c>
      <c r="BA301" s="24">
        <v>0.28699999999999998</v>
      </c>
      <c r="BB301" s="31">
        <v>4</v>
      </c>
      <c r="BC301" s="23">
        <v>17</v>
      </c>
      <c r="BD301" s="32" t="s">
        <v>4531</v>
      </c>
      <c r="BE301" s="33">
        <v>153.20052931771301</v>
      </c>
      <c r="BF301" s="33">
        <v>-27.4831651675713</v>
      </c>
      <c r="BG301" s="34">
        <f t="shared" si="48"/>
        <v>77</v>
      </c>
      <c r="BH301" s="34">
        <f t="shared" si="49"/>
        <v>90</v>
      </c>
      <c r="BI301" s="34">
        <f t="shared" si="50"/>
        <v>98</v>
      </c>
      <c r="BJ301" s="34">
        <f t="shared" si="51"/>
        <v>63</v>
      </c>
      <c r="BK301" s="34">
        <f t="shared" si="52"/>
        <v>100</v>
      </c>
      <c r="BL301" s="34">
        <f t="shared" si="53"/>
        <v>62</v>
      </c>
      <c r="BM301" s="35">
        <f t="shared" si="54"/>
        <v>95</v>
      </c>
      <c r="BN301" s="34">
        <f t="shared" si="55"/>
        <v>81</v>
      </c>
      <c r="BO301" s="35">
        <f t="shared" si="56"/>
        <v>67</v>
      </c>
      <c r="BP301" s="35">
        <f t="shared" si="57"/>
        <v>88</v>
      </c>
      <c r="BQ301" s="35">
        <f t="shared" si="58"/>
        <v>40</v>
      </c>
      <c r="BR301" s="35">
        <f t="shared" si="59"/>
        <v>63</v>
      </c>
    </row>
    <row r="302" spans="2:70" x14ac:dyDescent="0.3">
      <c r="B302" s="6" t="s">
        <v>1883</v>
      </c>
      <c r="C302" s="6">
        <v>402031036</v>
      </c>
      <c r="D302" s="6" t="s">
        <v>741</v>
      </c>
      <c r="E302" s="6" t="s">
        <v>420</v>
      </c>
      <c r="F302" s="6" t="s">
        <v>2379</v>
      </c>
      <c r="G302" s="6" t="s">
        <v>82</v>
      </c>
      <c r="H302" s="6" t="s">
        <v>4995</v>
      </c>
      <c r="I302" s="22">
        <v>505730</v>
      </c>
      <c r="J302" s="22">
        <v>493960</v>
      </c>
      <c r="K302" s="22">
        <v>431640</v>
      </c>
      <c r="L302" s="22">
        <v>527750</v>
      </c>
      <c r="M302" s="22">
        <v>491000</v>
      </c>
      <c r="N302" s="22">
        <v>422000</v>
      </c>
      <c r="O302" s="23">
        <v>31</v>
      </c>
      <c r="P302" s="23">
        <v>21</v>
      </c>
      <c r="Q302" s="23">
        <v>17</v>
      </c>
      <c r="R302" s="22">
        <v>430</v>
      </c>
      <c r="S302" s="22">
        <v>420</v>
      </c>
      <c r="T302" s="24">
        <v>1.7</v>
      </c>
      <c r="U302" s="24">
        <v>-0.30000000000000004</v>
      </c>
      <c r="V302" s="24">
        <v>2</v>
      </c>
      <c r="W302" s="24">
        <v>1.8</v>
      </c>
      <c r="X302" s="25">
        <v>4.42133154054535E-2</v>
      </c>
      <c r="Y302" s="24">
        <v>2.2999999999999998</v>
      </c>
      <c r="Z302" s="24">
        <v>-1</v>
      </c>
      <c r="AA302" s="24">
        <v>3.3</v>
      </c>
      <c r="AB302" s="24">
        <v>3.4</v>
      </c>
      <c r="AC302" s="26">
        <v>0.26885754301720688</v>
      </c>
      <c r="AD302" s="24">
        <v>6.0809179441007171</v>
      </c>
      <c r="AE302" s="6">
        <v>16</v>
      </c>
      <c r="AF302" s="6">
        <v>18</v>
      </c>
      <c r="AG302" s="6">
        <v>18</v>
      </c>
      <c r="AH302" s="27">
        <v>0.81987577639751552</v>
      </c>
      <c r="AI302" s="28">
        <v>535000</v>
      </c>
      <c r="AJ302" s="28">
        <v>456688</v>
      </c>
      <c r="AK302" s="28">
        <v>400000</v>
      </c>
      <c r="AL302" s="29">
        <v>0.17147812073012647</v>
      </c>
      <c r="AM302" s="29">
        <v>0.33750000000000002</v>
      </c>
      <c r="AN302" s="6">
        <v>2</v>
      </c>
      <c r="AO302" s="27">
        <v>-0.20000000000000018</v>
      </c>
      <c r="AP302" s="6">
        <v>2.2000000000000002</v>
      </c>
      <c r="AQ302" s="28">
        <v>510</v>
      </c>
      <c r="AR302" s="28">
        <v>470</v>
      </c>
      <c r="AS302" s="25">
        <v>8.5106382978723402E-2</v>
      </c>
      <c r="AT302" s="30">
        <v>1599.3600000000001</v>
      </c>
      <c r="AU302" s="24">
        <v>0.63519999999999999</v>
      </c>
      <c r="AV302" s="24">
        <v>0.36480000000000001</v>
      </c>
      <c r="AW302" s="24">
        <v>0.71630000000000005</v>
      </c>
      <c r="AX302" s="24">
        <v>0.22070000000000001</v>
      </c>
      <c r="AY302" s="24">
        <v>0.2165</v>
      </c>
      <c r="AZ302" s="24">
        <v>0.31430000000000002</v>
      </c>
      <c r="BA302" s="24">
        <v>0.4335</v>
      </c>
      <c r="BB302" s="31">
        <v>3</v>
      </c>
      <c r="BC302" s="23">
        <v>7</v>
      </c>
      <c r="BD302" s="32" t="s">
        <v>4181</v>
      </c>
      <c r="BE302" s="33">
        <v>138.59826093140501</v>
      </c>
      <c r="BF302" s="33">
        <v>-34.856100997342701</v>
      </c>
      <c r="BG302" s="34">
        <f t="shared" si="48"/>
        <v>88</v>
      </c>
      <c r="BH302" s="34">
        <f t="shared" si="49"/>
        <v>84</v>
      </c>
      <c r="BI302" s="34">
        <f t="shared" si="50"/>
        <v>100</v>
      </c>
      <c r="BJ302" s="34">
        <f t="shared" si="51"/>
        <v>86</v>
      </c>
      <c r="BK302" s="34">
        <f t="shared" si="52"/>
        <v>100</v>
      </c>
      <c r="BL302" s="34">
        <f t="shared" si="53"/>
        <v>38</v>
      </c>
      <c r="BM302" s="35">
        <f t="shared" si="54"/>
        <v>97</v>
      </c>
      <c r="BN302" s="34">
        <f t="shared" si="55"/>
        <v>89</v>
      </c>
      <c r="BO302" s="35">
        <f t="shared" si="56"/>
        <v>88</v>
      </c>
      <c r="BP302" s="35">
        <f t="shared" si="57"/>
        <v>79</v>
      </c>
      <c r="BQ302" s="35">
        <f t="shared" si="58"/>
        <v>30</v>
      </c>
      <c r="BR302" s="35">
        <f t="shared" si="59"/>
        <v>63</v>
      </c>
    </row>
    <row r="303" spans="2:70" x14ac:dyDescent="0.3">
      <c r="B303" s="6" t="s">
        <v>546</v>
      </c>
      <c r="C303" s="6">
        <v>601011003</v>
      </c>
      <c r="D303" s="6" t="s">
        <v>547</v>
      </c>
      <c r="E303" s="6" t="s">
        <v>129</v>
      </c>
      <c r="F303" s="6" t="s">
        <v>129</v>
      </c>
      <c r="G303" s="6" t="s">
        <v>130</v>
      </c>
      <c r="H303" s="6" t="s">
        <v>4995</v>
      </c>
      <c r="I303" s="22">
        <v>495000</v>
      </c>
      <c r="J303" s="22">
        <v>495000</v>
      </c>
      <c r="K303" s="22">
        <v>497000</v>
      </c>
      <c r="L303" s="22">
        <v>490000</v>
      </c>
      <c r="M303" s="22">
        <v>520000</v>
      </c>
      <c r="N303" s="22">
        <v>520000</v>
      </c>
      <c r="O303" s="23">
        <v>122</v>
      </c>
      <c r="P303" s="23">
        <v>122</v>
      </c>
      <c r="Q303" s="23">
        <v>61</v>
      </c>
      <c r="R303" s="22">
        <v>500</v>
      </c>
      <c r="S303" s="22">
        <v>450</v>
      </c>
      <c r="T303" s="24">
        <v>1</v>
      </c>
      <c r="U303" s="24">
        <v>-0.89999999999999991</v>
      </c>
      <c r="V303" s="24">
        <v>1.9</v>
      </c>
      <c r="W303" s="24">
        <v>2.2999999999999998</v>
      </c>
      <c r="X303" s="25">
        <v>5.2525252525252523E-2</v>
      </c>
      <c r="Y303" s="24">
        <v>3.6</v>
      </c>
      <c r="Z303" s="24">
        <v>-1.3000000000000003</v>
      </c>
      <c r="AA303" s="24">
        <v>4.9000000000000004</v>
      </c>
      <c r="AB303" s="24">
        <v>4.9000000000000004</v>
      </c>
      <c r="AC303" s="26">
        <v>0.23809523809523808</v>
      </c>
      <c r="AD303" s="24">
        <v>4.5329670329670328</v>
      </c>
      <c r="AE303" s="6">
        <v>12</v>
      </c>
      <c r="AF303" s="6">
        <v>17</v>
      </c>
      <c r="AG303" s="6">
        <v>20</v>
      </c>
      <c r="AH303" s="27">
        <v>5.7931034482758621</v>
      </c>
      <c r="AI303" s="28">
        <v>432000</v>
      </c>
      <c r="AJ303" s="28">
        <v>480000</v>
      </c>
      <c r="AK303" s="28">
        <v>475000</v>
      </c>
      <c r="AL303" s="29">
        <v>-0.1</v>
      </c>
      <c r="AM303" s="29">
        <v>-9.0526315789473691E-2</v>
      </c>
      <c r="AN303" s="6">
        <v>2.2000000000000002</v>
      </c>
      <c r="AO303" s="27">
        <v>-0.39999999999999991</v>
      </c>
      <c r="AP303" s="6">
        <v>2.6</v>
      </c>
      <c r="AQ303" s="28">
        <v>465</v>
      </c>
      <c r="AR303" s="28">
        <v>450</v>
      </c>
      <c r="AS303" s="25">
        <v>3.3333333333333333E-2</v>
      </c>
      <c r="AT303" s="30">
        <v>2100</v>
      </c>
      <c r="AU303" s="24">
        <v>0.80010000000000003</v>
      </c>
      <c r="AV303" s="24">
        <v>0.19989999999999999</v>
      </c>
      <c r="AW303" s="24">
        <v>0.91139999999999999</v>
      </c>
      <c r="AX303" s="24">
        <v>1.03E-2</v>
      </c>
      <c r="AY303" s="24">
        <v>0.37359999999999999</v>
      </c>
      <c r="AZ303" s="24">
        <v>0.49969999999999998</v>
      </c>
      <c r="BA303" s="24">
        <v>0.1104</v>
      </c>
      <c r="BB303" s="31">
        <v>6.5</v>
      </c>
      <c r="BC303" s="23">
        <v>13</v>
      </c>
      <c r="BD303" s="32" t="s">
        <v>3012</v>
      </c>
      <c r="BE303" s="33">
        <v>147.29455751145099</v>
      </c>
      <c r="BF303" s="33">
        <v>-42.771223111961</v>
      </c>
      <c r="BG303" s="34">
        <f t="shared" si="48"/>
        <v>100</v>
      </c>
      <c r="BH303" s="34">
        <f t="shared" si="49"/>
        <v>80</v>
      </c>
      <c r="BI303" s="34">
        <f t="shared" si="50"/>
        <v>53</v>
      </c>
      <c r="BJ303" s="34">
        <f t="shared" si="51"/>
        <v>1</v>
      </c>
      <c r="BK303" s="34">
        <f t="shared" si="52"/>
        <v>100</v>
      </c>
      <c r="BL303" s="34">
        <f t="shared" si="53"/>
        <v>72</v>
      </c>
      <c r="BM303" s="35">
        <f t="shared" si="54"/>
        <v>100</v>
      </c>
      <c r="BN303" s="34">
        <f t="shared" si="55"/>
        <v>100</v>
      </c>
      <c r="BO303" s="35">
        <f t="shared" si="56"/>
        <v>100</v>
      </c>
      <c r="BP303" s="35">
        <f t="shared" si="57"/>
        <v>57</v>
      </c>
      <c r="BQ303" s="35">
        <f t="shared" si="58"/>
        <v>65</v>
      </c>
      <c r="BR303" s="35">
        <f t="shared" si="59"/>
        <v>63</v>
      </c>
    </row>
    <row r="304" spans="2:70" x14ac:dyDescent="0.3">
      <c r="B304" s="6" t="s">
        <v>159</v>
      </c>
      <c r="C304" s="6">
        <v>601041026</v>
      </c>
      <c r="D304" s="6" t="s">
        <v>160</v>
      </c>
      <c r="E304" s="6" t="s">
        <v>129</v>
      </c>
      <c r="F304" s="6" t="s">
        <v>129</v>
      </c>
      <c r="G304" s="6" t="s">
        <v>130</v>
      </c>
      <c r="H304" s="6" t="s">
        <v>4995</v>
      </c>
      <c r="I304" s="22">
        <v>785000</v>
      </c>
      <c r="J304" s="22">
        <v>785000</v>
      </c>
      <c r="K304" s="22">
        <v>780000</v>
      </c>
      <c r="L304" s="22">
        <v>702000</v>
      </c>
      <c r="M304" s="22">
        <v>702000</v>
      </c>
      <c r="N304" s="22">
        <v>790000</v>
      </c>
      <c r="O304" s="23">
        <v>40</v>
      </c>
      <c r="P304" s="23">
        <v>40</v>
      </c>
      <c r="Q304" s="23">
        <v>20</v>
      </c>
      <c r="R304" s="22">
        <v>450</v>
      </c>
      <c r="S304" s="22">
        <v>460</v>
      </c>
      <c r="T304" s="24">
        <v>1.5</v>
      </c>
      <c r="U304" s="24">
        <v>0</v>
      </c>
      <c r="V304" s="24">
        <v>1.5</v>
      </c>
      <c r="W304" s="24">
        <v>1.8</v>
      </c>
      <c r="X304" s="25">
        <v>2.9808917197452229E-2</v>
      </c>
      <c r="Y304" s="24">
        <v>2.9</v>
      </c>
      <c r="Z304" s="24">
        <v>-2.1999999999999997</v>
      </c>
      <c r="AA304" s="24">
        <v>5.0999999999999996</v>
      </c>
      <c r="AB304" s="24">
        <v>6.9</v>
      </c>
      <c r="AC304" s="26">
        <v>0.21035901271503363</v>
      </c>
      <c r="AD304" s="24">
        <v>7.0569155974915132</v>
      </c>
      <c r="AE304" s="6">
        <v>17</v>
      </c>
      <c r="AF304" s="6">
        <v>29</v>
      </c>
      <c r="AG304" s="6">
        <v>43</v>
      </c>
      <c r="AH304" s="27">
        <v>2.5979381443298966</v>
      </c>
      <c r="AI304" s="28">
        <v>587000</v>
      </c>
      <c r="AJ304" s="28">
        <v>585000</v>
      </c>
      <c r="AK304" s="28">
        <v>610000</v>
      </c>
      <c r="AL304" s="29">
        <v>3.4188034188034188E-3</v>
      </c>
      <c r="AM304" s="29">
        <v>-3.7704918032786888E-2</v>
      </c>
      <c r="AN304" s="6">
        <v>2.5</v>
      </c>
      <c r="AO304" s="27">
        <v>0.10000000000000009</v>
      </c>
      <c r="AP304" s="6">
        <v>2.4</v>
      </c>
      <c r="AQ304" s="28">
        <v>475</v>
      </c>
      <c r="AR304" s="28">
        <v>480</v>
      </c>
      <c r="AS304" s="25">
        <v>-1.0416666666666666E-2</v>
      </c>
      <c r="AT304" s="30">
        <v>2139.2000000000003</v>
      </c>
      <c r="AU304" s="24">
        <v>0.7319</v>
      </c>
      <c r="AV304" s="24">
        <v>0.2681</v>
      </c>
      <c r="AW304" s="24">
        <v>0.97519999999999996</v>
      </c>
      <c r="AX304" s="24">
        <v>2.1899999999999999E-2</v>
      </c>
      <c r="AY304" s="24">
        <v>0.4945</v>
      </c>
      <c r="AZ304" s="24">
        <v>0.32940000000000003</v>
      </c>
      <c r="BA304" s="24">
        <v>0.1381</v>
      </c>
      <c r="BB304" s="31">
        <v>9</v>
      </c>
      <c r="BC304" s="23">
        <v>8</v>
      </c>
      <c r="BD304" s="32" t="s">
        <v>2735</v>
      </c>
      <c r="BE304" s="33">
        <v>147.33751470504899</v>
      </c>
      <c r="BF304" s="33">
        <v>-42.955322301315398</v>
      </c>
      <c r="BG304" s="34">
        <f t="shared" si="48"/>
        <v>92</v>
      </c>
      <c r="BH304" s="34">
        <f t="shared" si="49"/>
        <v>75</v>
      </c>
      <c r="BI304" s="34">
        <f t="shared" si="50"/>
        <v>93</v>
      </c>
      <c r="BJ304" s="34">
        <f t="shared" si="51"/>
        <v>3</v>
      </c>
      <c r="BK304" s="34">
        <f t="shared" si="52"/>
        <v>100</v>
      </c>
      <c r="BL304" s="34">
        <f t="shared" si="53"/>
        <v>99</v>
      </c>
      <c r="BM304" s="35">
        <f t="shared" si="54"/>
        <v>50</v>
      </c>
      <c r="BN304" s="34">
        <f t="shared" si="55"/>
        <v>80</v>
      </c>
      <c r="BO304" s="35">
        <f t="shared" si="56"/>
        <v>100</v>
      </c>
      <c r="BP304" s="35">
        <f t="shared" si="57"/>
        <v>69</v>
      </c>
      <c r="BQ304" s="35">
        <f t="shared" si="58"/>
        <v>90</v>
      </c>
      <c r="BR304" s="35">
        <f t="shared" si="59"/>
        <v>63</v>
      </c>
    </row>
    <row r="305" spans="2:70" x14ac:dyDescent="0.3">
      <c r="B305" s="6" t="s">
        <v>320</v>
      </c>
      <c r="C305" s="6">
        <v>601021006</v>
      </c>
      <c r="D305" s="6" t="s">
        <v>128</v>
      </c>
      <c r="E305" s="6" t="s">
        <v>129</v>
      </c>
      <c r="F305" s="6" t="s">
        <v>129</v>
      </c>
      <c r="G305" s="6" t="s">
        <v>130</v>
      </c>
      <c r="H305" s="6" t="s">
        <v>4995</v>
      </c>
      <c r="I305" s="22">
        <v>590000</v>
      </c>
      <c r="J305" s="22">
        <v>595000</v>
      </c>
      <c r="K305" s="22">
        <v>595000</v>
      </c>
      <c r="L305" s="22">
        <v>535000</v>
      </c>
      <c r="M305" s="22">
        <v>508000</v>
      </c>
      <c r="N305" s="22">
        <v>550000</v>
      </c>
      <c r="O305" s="23">
        <v>45</v>
      </c>
      <c r="P305" s="23">
        <v>45</v>
      </c>
      <c r="Q305" s="23">
        <v>49</v>
      </c>
      <c r="R305" s="22">
        <v>510</v>
      </c>
      <c r="S305" s="22">
        <v>500</v>
      </c>
      <c r="T305" s="24">
        <v>2.9</v>
      </c>
      <c r="U305" s="24">
        <v>-0.5</v>
      </c>
      <c r="V305" s="24">
        <v>3.4</v>
      </c>
      <c r="W305" s="24">
        <v>2.6</v>
      </c>
      <c r="X305" s="25">
        <v>4.4949152542372882E-2</v>
      </c>
      <c r="Y305" s="24">
        <v>2.1</v>
      </c>
      <c r="Z305" s="24">
        <v>-1.2999999999999998</v>
      </c>
      <c r="AA305" s="24">
        <v>3.4</v>
      </c>
      <c r="AB305" s="24">
        <v>4.2</v>
      </c>
      <c r="AC305" s="26">
        <v>0.26139904871248154</v>
      </c>
      <c r="AD305" s="24">
        <v>5.8154388665295658</v>
      </c>
      <c r="AE305" s="6">
        <v>35</v>
      </c>
      <c r="AF305" s="6">
        <v>43</v>
      </c>
      <c r="AG305" s="6">
        <v>63</v>
      </c>
      <c r="AH305" s="27">
        <v>2.5135135135135136</v>
      </c>
      <c r="AI305" s="28">
        <v>537000</v>
      </c>
      <c r="AJ305" s="28">
        <v>545000</v>
      </c>
      <c r="AK305" s="28">
        <v>560000</v>
      </c>
      <c r="AL305" s="29">
        <v>-1.4678899082568808E-2</v>
      </c>
      <c r="AM305" s="29">
        <v>-4.1071428571428571E-2</v>
      </c>
      <c r="AN305" s="6">
        <v>2.5</v>
      </c>
      <c r="AO305" s="27">
        <v>0.20000000000000018</v>
      </c>
      <c r="AP305" s="6">
        <v>2.2999999999999998</v>
      </c>
      <c r="AQ305" s="28">
        <v>495</v>
      </c>
      <c r="AR305" s="28">
        <v>470</v>
      </c>
      <c r="AS305" s="25">
        <v>5.3191489361702128E-2</v>
      </c>
      <c r="AT305" s="30">
        <v>1951.0400000000002</v>
      </c>
      <c r="AU305" s="24">
        <v>0.7056</v>
      </c>
      <c r="AV305" s="24">
        <v>0.2944</v>
      </c>
      <c r="AW305" s="24">
        <v>0.97</v>
      </c>
      <c r="AX305" s="24">
        <v>1.6400000000000001E-2</v>
      </c>
      <c r="AY305" s="24">
        <v>0.37380000000000002</v>
      </c>
      <c r="AZ305" s="24">
        <v>0.43509999999999999</v>
      </c>
      <c r="BA305" s="24">
        <v>0.1726</v>
      </c>
      <c r="BB305" s="31">
        <v>7</v>
      </c>
      <c r="BC305" s="23">
        <v>6</v>
      </c>
      <c r="BD305" s="32" t="s">
        <v>2842</v>
      </c>
      <c r="BE305" s="33">
        <v>147.347691836102</v>
      </c>
      <c r="BF305" s="33">
        <v>-42.827735659403899</v>
      </c>
      <c r="BG305" s="34">
        <f t="shared" si="48"/>
        <v>69</v>
      </c>
      <c r="BH305" s="34">
        <f t="shared" si="49"/>
        <v>75</v>
      </c>
      <c r="BI305" s="34">
        <f t="shared" si="50"/>
        <v>94</v>
      </c>
      <c r="BJ305" s="34">
        <f t="shared" si="51"/>
        <v>1</v>
      </c>
      <c r="BK305" s="34">
        <f t="shared" si="52"/>
        <v>100</v>
      </c>
      <c r="BL305" s="34">
        <f t="shared" si="53"/>
        <v>72</v>
      </c>
      <c r="BM305" s="35">
        <f t="shared" si="54"/>
        <v>100</v>
      </c>
      <c r="BN305" s="34">
        <f t="shared" si="55"/>
        <v>92</v>
      </c>
      <c r="BO305" s="35">
        <f t="shared" si="56"/>
        <v>92</v>
      </c>
      <c r="BP305" s="35">
        <f t="shared" si="57"/>
        <v>82</v>
      </c>
      <c r="BQ305" s="35">
        <f t="shared" si="58"/>
        <v>70</v>
      </c>
      <c r="BR305" s="35">
        <f t="shared" si="59"/>
        <v>63</v>
      </c>
    </row>
    <row r="306" spans="2:70" x14ac:dyDescent="0.3">
      <c r="B306" s="6" t="s">
        <v>1217</v>
      </c>
      <c r="C306" s="6">
        <v>112021245</v>
      </c>
      <c r="D306" s="6" t="s">
        <v>1218</v>
      </c>
      <c r="E306" s="6" t="s">
        <v>1219</v>
      </c>
      <c r="F306" s="6" t="s">
        <v>2691</v>
      </c>
      <c r="G306" s="6" t="s">
        <v>77</v>
      </c>
      <c r="H306" s="6" t="s">
        <v>4995</v>
      </c>
      <c r="I306" s="22">
        <v>249000</v>
      </c>
      <c r="J306" s="22">
        <v>249000</v>
      </c>
      <c r="K306" s="22">
        <v>349000</v>
      </c>
      <c r="L306" s="22">
        <v>240000</v>
      </c>
      <c r="M306" s="22">
        <v>240000</v>
      </c>
      <c r="N306" s="22">
        <v>0</v>
      </c>
      <c r="O306" s="23">
        <v>218</v>
      </c>
      <c r="P306" s="23">
        <v>218</v>
      </c>
      <c r="Q306" s="23">
        <v>482</v>
      </c>
      <c r="R306" s="22">
        <v>280</v>
      </c>
      <c r="S306" s="22">
        <v>360</v>
      </c>
      <c r="T306" s="24">
        <v>3.2</v>
      </c>
      <c r="U306" s="24">
        <v>2.1</v>
      </c>
      <c r="V306" s="24">
        <v>1.1000000000000001</v>
      </c>
      <c r="W306" s="24">
        <v>0</v>
      </c>
      <c r="X306" s="25">
        <v>5.8473895582329315E-2</v>
      </c>
      <c r="Y306" s="24">
        <v>1.1000000000000001</v>
      </c>
      <c r="Z306" s="24">
        <v>-2.1</v>
      </c>
      <c r="AA306" s="24">
        <v>3.2</v>
      </c>
      <c r="AB306" s="24">
        <v>4.2</v>
      </c>
      <c r="AC306" s="26">
        <v>0.2179598953792502</v>
      </c>
      <c r="AD306" s="24">
        <v>3.7274734855380016</v>
      </c>
      <c r="AE306" s="6">
        <v>16</v>
      </c>
      <c r="AF306" s="6">
        <v>30</v>
      </c>
      <c r="AG306" s="6">
        <v>34</v>
      </c>
      <c r="AH306" s="27">
        <v>2.3414634146341462</v>
      </c>
      <c r="AI306" s="28">
        <v>440000</v>
      </c>
      <c r="AJ306" s="28">
        <v>415000</v>
      </c>
      <c r="AK306" s="28">
        <v>385000</v>
      </c>
      <c r="AL306" s="29">
        <v>6.0240963855421686E-2</v>
      </c>
      <c r="AM306" s="29">
        <v>0.14285714285714285</v>
      </c>
      <c r="AN306" s="6">
        <v>1.5</v>
      </c>
      <c r="AO306" s="27">
        <v>0.19999999999999996</v>
      </c>
      <c r="AP306" s="6">
        <v>1.3</v>
      </c>
      <c r="AQ306" s="28">
        <v>380</v>
      </c>
      <c r="AR306" s="28">
        <v>380</v>
      </c>
      <c r="AS306" s="25">
        <v>0</v>
      </c>
      <c r="AT306" s="30">
        <v>1284.6400000000001</v>
      </c>
      <c r="AU306" s="24">
        <v>0.7228</v>
      </c>
      <c r="AV306" s="24">
        <v>0.2772</v>
      </c>
      <c r="AW306" s="24">
        <v>0.97150000000000003</v>
      </c>
      <c r="AX306" s="24">
        <v>6.1999999999999998E-3</v>
      </c>
      <c r="AY306" s="24">
        <v>0.47349999999999998</v>
      </c>
      <c r="AZ306" s="24">
        <v>0.32529999999999998</v>
      </c>
      <c r="BA306" s="24">
        <v>0.1431</v>
      </c>
      <c r="BB306" s="31">
        <v>4.5</v>
      </c>
      <c r="BC306" s="23">
        <v>572</v>
      </c>
      <c r="BD306" s="32" t="s">
        <v>3568</v>
      </c>
      <c r="BE306" s="33">
        <v>152.79689879675999</v>
      </c>
      <c r="BF306" s="33">
        <v>-28.9044842434398</v>
      </c>
      <c r="BG306" s="34">
        <f t="shared" si="48"/>
        <v>64</v>
      </c>
      <c r="BH306" s="34">
        <f t="shared" si="49"/>
        <v>92</v>
      </c>
      <c r="BI306" s="34">
        <f t="shared" si="50"/>
        <v>96</v>
      </c>
      <c r="BJ306" s="34">
        <f t="shared" si="51"/>
        <v>31</v>
      </c>
      <c r="BK306" s="34">
        <f t="shared" si="52"/>
        <v>21</v>
      </c>
      <c r="BL306" s="34">
        <f t="shared" si="53"/>
        <v>94</v>
      </c>
      <c r="BM306" s="35">
        <f t="shared" si="54"/>
        <v>100</v>
      </c>
      <c r="BN306" s="34">
        <f t="shared" si="55"/>
        <v>100</v>
      </c>
      <c r="BO306" s="35">
        <f t="shared" si="56"/>
        <v>100</v>
      </c>
      <c r="BP306" s="35">
        <f t="shared" si="57"/>
        <v>98</v>
      </c>
      <c r="BQ306" s="35">
        <f t="shared" si="58"/>
        <v>45</v>
      </c>
      <c r="BR306" s="35">
        <f t="shared" si="59"/>
        <v>62</v>
      </c>
    </row>
    <row r="307" spans="2:70" x14ac:dyDescent="0.3">
      <c r="B307" s="6" t="s">
        <v>976</v>
      </c>
      <c r="C307" s="6">
        <v>501031019</v>
      </c>
      <c r="D307" s="6" t="s">
        <v>976</v>
      </c>
      <c r="E307" s="6" t="s">
        <v>394</v>
      </c>
      <c r="F307" s="6" t="s">
        <v>2696</v>
      </c>
      <c r="G307" s="6" t="s">
        <v>93</v>
      </c>
      <c r="H307" s="6" t="s">
        <v>4995</v>
      </c>
      <c r="I307" s="22">
        <v>255000</v>
      </c>
      <c r="J307" s="22">
        <v>255000</v>
      </c>
      <c r="K307" s="22">
        <v>220000</v>
      </c>
      <c r="L307" s="22">
        <v>260000</v>
      </c>
      <c r="M307" s="22">
        <v>275000</v>
      </c>
      <c r="N307" s="22">
        <v>275000</v>
      </c>
      <c r="O307" s="23">
        <v>49</v>
      </c>
      <c r="P307" s="23">
        <v>52</v>
      </c>
      <c r="Q307" s="23">
        <v>62</v>
      </c>
      <c r="R307" s="22">
        <v>300</v>
      </c>
      <c r="S307" s="22">
        <v>340</v>
      </c>
      <c r="T307" s="24">
        <v>0.6</v>
      </c>
      <c r="U307" s="24">
        <v>-0.50000000000000011</v>
      </c>
      <c r="V307" s="24">
        <v>1.1000000000000001</v>
      </c>
      <c r="W307" s="24">
        <v>1.3</v>
      </c>
      <c r="X307" s="25">
        <v>6.1176470588235297E-2</v>
      </c>
      <c r="Y307" s="24">
        <v>0.4</v>
      </c>
      <c r="Z307" s="24">
        <v>-0.19999999999999996</v>
      </c>
      <c r="AA307" s="24">
        <v>0.6</v>
      </c>
      <c r="AB307" s="24">
        <v>1.5</v>
      </c>
      <c r="AC307" s="26">
        <v>0.21074519500955374</v>
      </c>
      <c r="AD307" s="24">
        <v>3.4448733799638593</v>
      </c>
      <c r="AE307" s="6">
        <v>3</v>
      </c>
      <c r="AF307" s="6">
        <v>3</v>
      </c>
      <c r="AG307" s="6">
        <v>3</v>
      </c>
      <c r="AH307" s="27">
        <v>6.8571428571428568</v>
      </c>
      <c r="AI307" s="28">
        <v>275000</v>
      </c>
      <c r="AJ307" s="28">
        <v>275000</v>
      </c>
      <c r="AK307" s="28">
        <v>280000</v>
      </c>
      <c r="AL307" s="29">
        <v>0</v>
      </c>
      <c r="AM307" s="29">
        <v>-1.7857142857142856E-2</v>
      </c>
      <c r="AN307" s="6">
        <v>0.7</v>
      </c>
      <c r="AO307" s="27">
        <v>-0.60000000000000009</v>
      </c>
      <c r="AP307" s="6">
        <v>1.3</v>
      </c>
      <c r="AQ307" s="28">
        <v>300</v>
      </c>
      <c r="AR307" s="28">
        <v>260</v>
      </c>
      <c r="AS307" s="25">
        <v>0.15384615384615385</v>
      </c>
      <c r="AT307" s="30">
        <v>1423.5200000000002</v>
      </c>
      <c r="AU307" s="24">
        <v>0.64600000000000002</v>
      </c>
      <c r="AV307" s="24">
        <v>0.35399999999999998</v>
      </c>
      <c r="AW307" s="24">
        <v>0.89470000000000005</v>
      </c>
      <c r="AX307" s="24">
        <v>8.9899999999999994E-2</v>
      </c>
      <c r="AY307" s="24">
        <v>0.3322</v>
      </c>
      <c r="AZ307" s="24">
        <v>0.31830000000000003</v>
      </c>
      <c r="BA307" s="24">
        <v>0.3075</v>
      </c>
      <c r="BB307" s="31">
        <v>4</v>
      </c>
      <c r="BC307" s="23">
        <v>260</v>
      </c>
      <c r="BD307" s="32" t="s">
        <v>3357</v>
      </c>
      <c r="BE307" s="33">
        <v>116.175922526403</v>
      </c>
      <c r="BF307" s="33">
        <v>-34.273665019909203</v>
      </c>
      <c r="BG307" s="34">
        <f t="shared" si="48"/>
        <v>100</v>
      </c>
      <c r="BH307" s="34">
        <f t="shared" si="49"/>
        <v>100</v>
      </c>
      <c r="BI307" s="34">
        <f t="shared" si="50"/>
        <v>40</v>
      </c>
      <c r="BJ307" s="34">
        <f t="shared" si="51"/>
        <v>1</v>
      </c>
      <c r="BK307" s="34">
        <f t="shared" si="52"/>
        <v>60</v>
      </c>
      <c r="BL307" s="34">
        <f t="shared" si="53"/>
        <v>63</v>
      </c>
      <c r="BM307" s="35">
        <f t="shared" si="54"/>
        <v>100</v>
      </c>
      <c r="BN307" s="34">
        <f t="shared" si="55"/>
        <v>100</v>
      </c>
      <c r="BO307" s="35">
        <f t="shared" si="56"/>
        <v>100</v>
      </c>
      <c r="BP307" s="35">
        <f t="shared" si="57"/>
        <v>100</v>
      </c>
      <c r="BQ307" s="35">
        <f t="shared" si="58"/>
        <v>40</v>
      </c>
      <c r="BR307" s="35">
        <f t="shared" si="59"/>
        <v>62</v>
      </c>
    </row>
    <row r="308" spans="2:70" x14ac:dyDescent="0.3">
      <c r="B308" s="6" t="s">
        <v>1004</v>
      </c>
      <c r="C308" s="6">
        <v>507011163</v>
      </c>
      <c r="D308" s="6" t="s">
        <v>283</v>
      </c>
      <c r="E308" s="6" t="s">
        <v>284</v>
      </c>
      <c r="F308" s="6" t="s">
        <v>2720</v>
      </c>
      <c r="G308" s="6" t="s">
        <v>93</v>
      </c>
      <c r="H308" s="6" t="s">
        <v>4995</v>
      </c>
      <c r="I308" s="22">
        <v>599000</v>
      </c>
      <c r="J308" s="22">
        <v>599000</v>
      </c>
      <c r="K308" s="22">
        <v>410000</v>
      </c>
      <c r="L308" s="22">
        <v>650000</v>
      </c>
      <c r="M308" s="22">
        <v>630000</v>
      </c>
      <c r="N308" s="22">
        <v>500000</v>
      </c>
      <c r="O308" s="23">
        <v>7</v>
      </c>
      <c r="P308" s="23">
        <v>15</v>
      </c>
      <c r="Q308" s="23">
        <v>31</v>
      </c>
      <c r="R308" s="22">
        <v>660</v>
      </c>
      <c r="S308" s="22">
        <v>450</v>
      </c>
      <c r="T308" s="24">
        <v>2.7</v>
      </c>
      <c r="U308" s="24">
        <v>0.10000000000000009</v>
      </c>
      <c r="V308" s="24">
        <v>2.6</v>
      </c>
      <c r="W308" s="24">
        <v>1.9</v>
      </c>
      <c r="X308" s="25">
        <v>5.729549248747913E-2</v>
      </c>
      <c r="Y308" s="24">
        <v>0.4</v>
      </c>
      <c r="Z308" s="24">
        <v>-0.5</v>
      </c>
      <c r="AA308" s="24">
        <v>0.9</v>
      </c>
      <c r="AB308" s="24">
        <v>1</v>
      </c>
      <c r="AC308" s="26">
        <v>0.30772099962700483</v>
      </c>
      <c r="AD308" s="24">
        <v>5.3707715261240061</v>
      </c>
      <c r="AE308" s="6">
        <v>60</v>
      </c>
      <c r="AF308" s="6">
        <v>70</v>
      </c>
      <c r="AG308" s="6">
        <v>70</v>
      </c>
      <c r="AH308" s="27">
        <v>1.6551724137931036</v>
      </c>
      <c r="AI308" s="28">
        <v>565000</v>
      </c>
      <c r="AJ308" s="28">
        <v>460000</v>
      </c>
      <c r="AK308" s="28">
        <v>425000</v>
      </c>
      <c r="AL308" s="29">
        <v>0.22826086956521738</v>
      </c>
      <c r="AM308" s="29">
        <v>0.32941176470588235</v>
      </c>
      <c r="AN308" s="6">
        <v>3.1</v>
      </c>
      <c r="AO308" s="27">
        <v>-0.79999999999999982</v>
      </c>
      <c r="AP308" s="6">
        <v>3.9</v>
      </c>
      <c r="AQ308" s="28">
        <v>580</v>
      </c>
      <c r="AR308" s="28">
        <v>550</v>
      </c>
      <c r="AS308" s="25">
        <v>5.4545454545454543E-2</v>
      </c>
      <c r="AT308" s="30">
        <v>2144.8000000000002</v>
      </c>
      <c r="AU308" s="24">
        <v>0.75529999999999997</v>
      </c>
      <c r="AV308" s="24">
        <v>0.2447</v>
      </c>
      <c r="AW308" s="24">
        <v>0.89849999999999997</v>
      </c>
      <c r="AX308" s="24">
        <v>9.7600000000000006E-2</v>
      </c>
      <c r="AY308" s="24">
        <v>0.26050000000000001</v>
      </c>
      <c r="AZ308" s="24">
        <v>0.51990000000000003</v>
      </c>
      <c r="BA308" s="24">
        <v>0.20200000000000001</v>
      </c>
      <c r="BB308" s="31">
        <v>4</v>
      </c>
      <c r="BC308" s="23">
        <v>19</v>
      </c>
      <c r="BD308" s="32" t="s">
        <v>3381</v>
      </c>
      <c r="BE308" s="33">
        <v>115.824514146072</v>
      </c>
      <c r="BF308" s="33">
        <v>-32.117559045716</v>
      </c>
      <c r="BG308" s="34">
        <f t="shared" si="48"/>
        <v>72</v>
      </c>
      <c r="BH308" s="34">
        <f t="shared" si="49"/>
        <v>65</v>
      </c>
      <c r="BI308" s="34">
        <f t="shared" si="50"/>
        <v>100</v>
      </c>
      <c r="BJ308" s="34">
        <f t="shared" si="51"/>
        <v>100</v>
      </c>
      <c r="BK308" s="34">
        <f t="shared" si="52"/>
        <v>100</v>
      </c>
      <c r="BL308" s="34">
        <f t="shared" si="53"/>
        <v>47</v>
      </c>
      <c r="BM308" s="35">
        <f t="shared" si="54"/>
        <v>100</v>
      </c>
      <c r="BN308" s="34">
        <f t="shared" si="55"/>
        <v>96</v>
      </c>
      <c r="BO308" s="35">
        <f t="shared" si="56"/>
        <v>62</v>
      </c>
      <c r="BP308" s="35">
        <f t="shared" si="57"/>
        <v>100</v>
      </c>
      <c r="BQ308" s="35">
        <f t="shared" si="58"/>
        <v>40</v>
      </c>
      <c r="BR308" s="35">
        <f t="shared" si="59"/>
        <v>62</v>
      </c>
    </row>
    <row r="309" spans="2:70" x14ac:dyDescent="0.3">
      <c r="B309" s="6" t="s">
        <v>1152</v>
      </c>
      <c r="C309" s="6">
        <v>115011296</v>
      </c>
      <c r="D309" s="6" t="s">
        <v>1013</v>
      </c>
      <c r="E309" s="6" t="s">
        <v>783</v>
      </c>
      <c r="F309" s="6" t="s">
        <v>2757</v>
      </c>
      <c r="G309" s="6" t="s">
        <v>77</v>
      </c>
      <c r="H309" s="6" t="s">
        <v>4995</v>
      </c>
      <c r="I309" s="22">
        <v>1345000</v>
      </c>
      <c r="J309" s="22">
        <v>1345000</v>
      </c>
      <c r="K309" s="22">
        <v>1345000</v>
      </c>
      <c r="L309" s="22">
        <v>1450000</v>
      </c>
      <c r="M309" s="22">
        <v>1390000</v>
      </c>
      <c r="N309" s="22">
        <v>1418000</v>
      </c>
      <c r="O309" s="23">
        <v>70</v>
      </c>
      <c r="P309" s="23">
        <v>70</v>
      </c>
      <c r="Q309" s="23">
        <v>16</v>
      </c>
      <c r="R309" s="22">
        <v>750</v>
      </c>
      <c r="S309" s="22">
        <v>690</v>
      </c>
      <c r="T309" s="24">
        <v>2.1</v>
      </c>
      <c r="U309" s="24">
        <v>0.40000000000000013</v>
      </c>
      <c r="V309" s="24">
        <v>1.7</v>
      </c>
      <c r="W309" s="24">
        <v>1.7</v>
      </c>
      <c r="X309" s="25">
        <v>2.8996282527881039E-2</v>
      </c>
      <c r="Y309" s="24">
        <v>3.1</v>
      </c>
      <c r="Z309" s="24">
        <v>-1.1999999999999997</v>
      </c>
      <c r="AA309" s="24">
        <v>4.3</v>
      </c>
      <c r="AB309" s="24">
        <v>4.5999999999999996</v>
      </c>
      <c r="AC309" s="26">
        <v>0.20815755584173362</v>
      </c>
      <c r="AD309" s="24">
        <v>7.178766989926455</v>
      </c>
      <c r="AE309" s="6">
        <v>192</v>
      </c>
      <c r="AF309" s="6">
        <v>183</v>
      </c>
      <c r="AG309" s="6">
        <v>173</v>
      </c>
      <c r="AH309" s="27">
        <v>5.7446808510638299</v>
      </c>
      <c r="AI309" s="28">
        <v>1196000</v>
      </c>
      <c r="AJ309" s="28">
        <v>1125000</v>
      </c>
      <c r="AK309" s="28">
        <v>1045000</v>
      </c>
      <c r="AL309" s="29">
        <v>6.3111111111111118E-2</v>
      </c>
      <c r="AM309" s="29">
        <v>0.1444976076555024</v>
      </c>
      <c r="AN309" s="6">
        <v>2</v>
      </c>
      <c r="AO309" s="27">
        <v>0</v>
      </c>
      <c r="AP309" s="6">
        <v>2</v>
      </c>
      <c r="AQ309" s="28">
        <v>725</v>
      </c>
      <c r="AR309" s="28">
        <v>690</v>
      </c>
      <c r="AS309" s="25">
        <v>5.0724637681159424E-2</v>
      </c>
      <c r="AT309" s="30">
        <v>3603.0400000000004</v>
      </c>
      <c r="AU309" s="24">
        <v>0.90049999999999997</v>
      </c>
      <c r="AV309" s="24">
        <v>9.9500000000000005E-2</v>
      </c>
      <c r="AW309" s="24">
        <v>0.91559999999999997</v>
      </c>
      <c r="AX309" s="24">
        <v>5.3699999999999998E-2</v>
      </c>
      <c r="AY309" s="24">
        <v>0.46160000000000001</v>
      </c>
      <c r="AZ309" s="24">
        <v>0.40610000000000002</v>
      </c>
      <c r="BA309" s="24">
        <v>0.11169999999999999</v>
      </c>
      <c r="BB309" s="31">
        <v>10</v>
      </c>
      <c r="BC309" s="23">
        <v>21</v>
      </c>
      <c r="BD309" s="32" t="s">
        <v>3501</v>
      </c>
      <c r="BE309" s="33">
        <v>151.03285682872101</v>
      </c>
      <c r="BF309" s="33">
        <v>-33.745688736019503</v>
      </c>
      <c r="BG309" s="34">
        <f t="shared" si="48"/>
        <v>82</v>
      </c>
      <c r="BH309" s="34">
        <f t="shared" si="49"/>
        <v>84</v>
      </c>
      <c r="BI309" s="34">
        <f t="shared" si="50"/>
        <v>54</v>
      </c>
      <c r="BJ309" s="34">
        <f t="shared" si="51"/>
        <v>32</v>
      </c>
      <c r="BK309" s="34">
        <f t="shared" si="52"/>
        <v>100</v>
      </c>
      <c r="BL309" s="34">
        <f t="shared" si="53"/>
        <v>92</v>
      </c>
      <c r="BM309" s="35">
        <f t="shared" si="54"/>
        <v>47</v>
      </c>
      <c r="BN309" s="34">
        <f t="shared" si="55"/>
        <v>78</v>
      </c>
      <c r="BO309" s="35">
        <f t="shared" si="56"/>
        <v>100</v>
      </c>
      <c r="BP309" s="35">
        <f t="shared" si="57"/>
        <v>65</v>
      </c>
      <c r="BQ309" s="35">
        <f t="shared" si="58"/>
        <v>100</v>
      </c>
      <c r="BR309" s="35">
        <f t="shared" si="59"/>
        <v>62</v>
      </c>
    </row>
    <row r="310" spans="2:70" x14ac:dyDescent="0.3">
      <c r="B310" s="6" t="s">
        <v>958</v>
      </c>
      <c r="C310" s="6">
        <v>301031018</v>
      </c>
      <c r="D310" s="6" t="s">
        <v>720</v>
      </c>
      <c r="E310" s="6" t="s">
        <v>460</v>
      </c>
      <c r="F310" s="6" t="s">
        <v>2780</v>
      </c>
      <c r="G310" s="6" t="s">
        <v>97</v>
      </c>
      <c r="H310" s="6" t="s">
        <v>4995</v>
      </c>
      <c r="I310" s="22">
        <v>715000</v>
      </c>
      <c r="J310" s="22">
        <v>700000</v>
      </c>
      <c r="K310" s="22">
        <v>620000</v>
      </c>
      <c r="L310" s="22">
        <v>700000</v>
      </c>
      <c r="M310" s="22">
        <v>700000</v>
      </c>
      <c r="N310" s="22">
        <v>645000</v>
      </c>
      <c r="O310" s="23">
        <v>15</v>
      </c>
      <c r="P310" s="23">
        <v>16</v>
      </c>
      <c r="Q310" s="23">
        <v>26</v>
      </c>
      <c r="R310" s="22">
        <v>520</v>
      </c>
      <c r="S310" s="22">
        <v>430</v>
      </c>
      <c r="T310" s="24">
        <v>1.9</v>
      </c>
      <c r="U310" s="24">
        <v>-0.30000000000000027</v>
      </c>
      <c r="V310" s="24">
        <v>2.2000000000000002</v>
      </c>
      <c r="W310" s="24">
        <v>3</v>
      </c>
      <c r="X310" s="25">
        <v>3.781818181818182E-2</v>
      </c>
      <c r="Y310" s="24">
        <v>3.9</v>
      </c>
      <c r="Z310" s="24">
        <v>-0.89999999999999991</v>
      </c>
      <c r="AA310" s="24">
        <v>4.8</v>
      </c>
      <c r="AB310" s="24">
        <v>4.7</v>
      </c>
      <c r="AC310" s="26">
        <v>0.23413298753692097</v>
      </c>
      <c r="AD310" s="24">
        <v>6.1910164973705069</v>
      </c>
      <c r="AE310" s="6">
        <v>72</v>
      </c>
      <c r="AF310" s="6">
        <v>70</v>
      </c>
      <c r="AG310" s="6">
        <v>69</v>
      </c>
      <c r="AH310" s="27">
        <v>5.0299401197604796</v>
      </c>
      <c r="AI310" s="28">
        <v>732500</v>
      </c>
      <c r="AJ310" s="28">
        <v>665000</v>
      </c>
      <c r="AK310" s="28">
        <v>566000</v>
      </c>
      <c r="AL310" s="29">
        <v>0.10150375939849623</v>
      </c>
      <c r="AM310" s="29">
        <v>0.29416961130742048</v>
      </c>
      <c r="AN310" s="6">
        <v>1.8</v>
      </c>
      <c r="AO310" s="27">
        <v>-0.7</v>
      </c>
      <c r="AP310" s="6">
        <v>2.5</v>
      </c>
      <c r="AQ310" s="28">
        <v>600</v>
      </c>
      <c r="AR310" s="28">
        <v>595</v>
      </c>
      <c r="AS310" s="25">
        <v>8.4033613445378148E-3</v>
      </c>
      <c r="AT310" s="30">
        <v>2220.96</v>
      </c>
      <c r="AU310" s="24">
        <v>0.73760000000000003</v>
      </c>
      <c r="AV310" s="24">
        <v>0.26240000000000002</v>
      </c>
      <c r="AW310" s="24">
        <v>0.80640000000000001</v>
      </c>
      <c r="AX310" s="24">
        <v>0.16969999999999999</v>
      </c>
      <c r="AY310" s="24">
        <v>0.29089999999999999</v>
      </c>
      <c r="AZ310" s="24">
        <v>0.44119999999999998</v>
      </c>
      <c r="BA310" s="24">
        <v>0.253</v>
      </c>
      <c r="BB310" s="31">
        <v>9</v>
      </c>
      <c r="BC310" s="23">
        <v>10</v>
      </c>
      <c r="BD310" s="32" t="s">
        <v>3342</v>
      </c>
      <c r="BE310" s="33">
        <v>153.124646501131</v>
      </c>
      <c r="BF310" s="33">
        <v>-27.475572569888001</v>
      </c>
      <c r="BG310" s="34">
        <f t="shared" si="48"/>
        <v>85</v>
      </c>
      <c r="BH310" s="34">
        <f t="shared" si="49"/>
        <v>87</v>
      </c>
      <c r="BI310" s="34">
        <f t="shared" si="50"/>
        <v>63</v>
      </c>
      <c r="BJ310" s="34">
        <f t="shared" si="51"/>
        <v>51</v>
      </c>
      <c r="BK310" s="34">
        <f t="shared" si="52"/>
        <v>100</v>
      </c>
      <c r="BL310" s="34">
        <f t="shared" si="53"/>
        <v>54</v>
      </c>
      <c r="BM310" s="35">
        <f t="shared" si="54"/>
        <v>76</v>
      </c>
      <c r="BN310" s="34">
        <f t="shared" si="55"/>
        <v>88</v>
      </c>
      <c r="BO310" s="35">
        <f t="shared" si="56"/>
        <v>100</v>
      </c>
      <c r="BP310" s="35">
        <f t="shared" si="57"/>
        <v>52</v>
      </c>
      <c r="BQ310" s="35">
        <f t="shared" si="58"/>
        <v>90</v>
      </c>
      <c r="BR310" s="35">
        <f t="shared" si="59"/>
        <v>62</v>
      </c>
    </row>
    <row r="311" spans="2:70" x14ac:dyDescent="0.3">
      <c r="B311" s="6" t="s">
        <v>2073</v>
      </c>
      <c r="C311" s="6">
        <v>309071552</v>
      </c>
      <c r="D311" s="6" t="s">
        <v>1141</v>
      </c>
      <c r="E311" s="6" t="s">
        <v>1142</v>
      </c>
      <c r="F311" s="6" t="s">
        <v>3657</v>
      </c>
      <c r="G311" s="6" t="s">
        <v>97</v>
      </c>
      <c r="H311" s="6" t="s">
        <v>4995</v>
      </c>
      <c r="I311" s="22">
        <v>659600</v>
      </c>
      <c r="J311" s="22">
        <v>350000</v>
      </c>
      <c r="K311" s="22">
        <v>499000</v>
      </c>
      <c r="L311" s="22">
        <v>635000</v>
      </c>
      <c r="M311" s="22">
        <v>430000</v>
      </c>
      <c r="N311" s="22">
        <v>379000</v>
      </c>
      <c r="O311" s="23">
        <v>14</v>
      </c>
      <c r="P311" s="23">
        <v>27</v>
      </c>
      <c r="Q311" s="23">
        <v>27</v>
      </c>
      <c r="R311" s="22">
        <v>400</v>
      </c>
      <c r="S311" s="22">
        <v>450</v>
      </c>
      <c r="T311" s="24">
        <v>0.7</v>
      </c>
      <c r="U311" s="24">
        <v>-0.20000000000000007</v>
      </c>
      <c r="V311" s="24">
        <v>0.9</v>
      </c>
      <c r="W311" s="24">
        <v>1</v>
      </c>
      <c r="X311" s="25">
        <v>3.1534263189812006E-2</v>
      </c>
      <c r="Y311" s="24">
        <v>0.6</v>
      </c>
      <c r="Z311" s="24">
        <v>-0.20000000000000007</v>
      </c>
      <c r="AA311" s="24">
        <v>0.8</v>
      </c>
      <c r="AB311" s="24">
        <v>1.1000000000000001</v>
      </c>
      <c r="AC311" s="26">
        <v>0.18129079042784627</v>
      </c>
      <c r="AD311" s="24">
        <v>5.7490098733753552</v>
      </c>
      <c r="AE311" s="6">
        <v>179</v>
      </c>
      <c r="AF311" s="6">
        <v>167</v>
      </c>
      <c r="AG311" s="6">
        <v>177</v>
      </c>
      <c r="AH311" s="27">
        <v>3.9033457249070631</v>
      </c>
      <c r="AI311" s="28">
        <v>702000</v>
      </c>
      <c r="AJ311" s="28">
        <v>640000</v>
      </c>
      <c r="AK311" s="28">
        <v>560000</v>
      </c>
      <c r="AL311" s="29">
        <v>9.6875000000000003E-2</v>
      </c>
      <c r="AM311" s="29">
        <v>0.25357142857142856</v>
      </c>
      <c r="AN311" s="6">
        <v>2.9</v>
      </c>
      <c r="AO311" s="27">
        <v>-0.30000000000000027</v>
      </c>
      <c r="AP311" s="6">
        <v>3.2</v>
      </c>
      <c r="AQ311" s="28">
        <v>720</v>
      </c>
      <c r="AR311" s="28">
        <v>680</v>
      </c>
      <c r="AS311" s="25">
        <v>5.8823529411764705E-2</v>
      </c>
      <c r="AT311" s="30">
        <v>2206.4</v>
      </c>
      <c r="AU311" s="24">
        <v>0.82430000000000003</v>
      </c>
      <c r="AV311" s="24">
        <v>0.1757</v>
      </c>
      <c r="AW311" s="24">
        <v>0.92230000000000001</v>
      </c>
      <c r="AX311" s="24">
        <v>6.88E-2</v>
      </c>
      <c r="AY311" s="24">
        <v>0.17369999999999999</v>
      </c>
      <c r="AZ311" s="24">
        <v>0.42320000000000002</v>
      </c>
      <c r="BA311" s="24">
        <v>0.38069999999999998</v>
      </c>
      <c r="BB311" s="31">
        <v>7</v>
      </c>
      <c r="BC311" s="23">
        <v>38</v>
      </c>
      <c r="BD311" s="32" t="s">
        <v>4362</v>
      </c>
      <c r="BE311" s="33">
        <v>153.25041038504401</v>
      </c>
      <c r="BF311" s="33">
        <v>-27.752840476202699</v>
      </c>
      <c r="BG311" s="34">
        <f t="shared" si="48"/>
        <v>100</v>
      </c>
      <c r="BH311" s="34">
        <f t="shared" si="49"/>
        <v>69</v>
      </c>
      <c r="BI311" s="34">
        <f t="shared" si="50"/>
        <v>76</v>
      </c>
      <c r="BJ311" s="34">
        <f t="shared" si="51"/>
        <v>49</v>
      </c>
      <c r="BK311" s="34">
        <f t="shared" si="52"/>
        <v>100</v>
      </c>
      <c r="BL311" s="34">
        <f t="shared" si="53"/>
        <v>28</v>
      </c>
      <c r="BM311" s="35">
        <f t="shared" si="54"/>
        <v>56</v>
      </c>
      <c r="BN311" s="34">
        <f t="shared" si="55"/>
        <v>93</v>
      </c>
      <c r="BO311" s="35">
        <f t="shared" si="56"/>
        <v>100</v>
      </c>
      <c r="BP311" s="35">
        <f t="shared" si="57"/>
        <v>100</v>
      </c>
      <c r="BQ311" s="35">
        <f t="shared" si="58"/>
        <v>70</v>
      </c>
      <c r="BR311" s="35">
        <f t="shared" si="59"/>
        <v>62</v>
      </c>
    </row>
    <row r="312" spans="2:70" x14ac:dyDescent="0.3">
      <c r="B312" s="6" t="s">
        <v>416</v>
      </c>
      <c r="C312" s="6">
        <v>401021010</v>
      </c>
      <c r="D312" s="6" t="s">
        <v>349</v>
      </c>
      <c r="E312" s="6" t="s">
        <v>343</v>
      </c>
      <c r="F312" s="6" t="s">
        <v>2379</v>
      </c>
      <c r="G312" s="6" t="s">
        <v>82</v>
      </c>
      <c r="H312" s="6" t="s">
        <v>4995</v>
      </c>
      <c r="I312" s="22">
        <v>456750</v>
      </c>
      <c r="J312" s="22">
        <v>482300</v>
      </c>
      <c r="K312" s="22">
        <v>499000</v>
      </c>
      <c r="L312" s="22">
        <v>670000</v>
      </c>
      <c r="M312" s="22">
        <v>670000</v>
      </c>
      <c r="N312" s="22">
        <v>442000</v>
      </c>
      <c r="O312" s="23">
        <v>18</v>
      </c>
      <c r="P312" s="23">
        <v>18</v>
      </c>
      <c r="Q312" s="23">
        <v>24</v>
      </c>
      <c r="R312" s="22">
        <v>600</v>
      </c>
      <c r="S312" s="22">
        <v>545</v>
      </c>
      <c r="T312" s="24">
        <v>3.1</v>
      </c>
      <c r="U312" s="24">
        <v>0</v>
      </c>
      <c r="V312" s="24">
        <v>3.1</v>
      </c>
      <c r="W312" s="24">
        <v>4.4000000000000004</v>
      </c>
      <c r="X312" s="25">
        <v>6.8308702791461409E-2</v>
      </c>
      <c r="Y312" s="24">
        <v>12.6</v>
      </c>
      <c r="Z312" s="24">
        <v>-5.0000000000000018</v>
      </c>
      <c r="AA312" s="24">
        <v>17.600000000000001</v>
      </c>
      <c r="AB312" s="24">
        <v>14.5</v>
      </c>
      <c r="AC312" s="26">
        <v>0.24562782471998426</v>
      </c>
      <c r="AD312" s="24">
        <v>3.5958496455401541</v>
      </c>
      <c r="AE312" s="6">
        <v>3</v>
      </c>
      <c r="AF312" s="6">
        <v>2</v>
      </c>
      <c r="AG312" s="6">
        <v>8</v>
      </c>
      <c r="AH312" s="27">
        <v>0</v>
      </c>
      <c r="AI312" s="28">
        <v>600000</v>
      </c>
      <c r="AJ312" s="28">
        <v>543000</v>
      </c>
      <c r="AK312" s="28">
        <v>460000</v>
      </c>
      <c r="AL312" s="29">
        <v>0.10497237569060773</v>
      </c>
      <c r="AM312" s="29">
        <v>0.30434782608695654</v>
      </c>
      <c r="AN312" s="6">
        <v>1.9</v>
      </c>
      <c r="AO312" s="27">
        <v>-0.39999999999999991</v>
      </c>
      <c r="AP312" s="6">
        <v>2.2999999999999998</v>
      </c>
      <c r="AQ312" s="28">
        <v>520</v>
      </c>
      <c r="AR312" s="28">
        <v>460</v>
      </c>
      <c r="AS312" s="25">
        <v>0.13043478260869565</v>
      </c>
      <c r="AT312" s="30">
        <v>2442.7200000000003</v>
      </c>
      <c r="AU312" s="24">
        <v>0.7974</v>
      </c>
      <c r="AV312" s="24">
        <v>0.2026</v>
      </c>
      <c r="AW312" s="24">
        <v>0.91679999999999995</v>
      </c>
      <c r="AX312" s="24">
        <v>4.3299999999999998E-2</v>
      </c>
      <c r="AY312" s="24">
        <v>0.3992</v>
      </c>
      <c r="AZ312" s="24">
        <v>0.43440000000000001</v>
      </c>
      <c r="BA312" s="24">
        <v>0.13550000000000001</v>
      </c>
      <c r="BB312" s="31">
        <v>8</v>
      </c>
      <c r="BC312" s="23">
        <v>13</v>
      </c>
      <c r="BD312" s="32" t="s">
        <v>2914</v>
      </c>
      <c r="BE312" s="33">
        <v>138.74715934169299</v>
      </c>
      <c r="BF312" s="33">
        <v>-34.924781796948999</v>
      </c>
      <c r="BG312" s="34">
        <f t="shared" si="48"/>
        <v>65</v>
      </c>
      <c r="BH312" s="34">
        <f t="shared" si="49"/>
        <v>85</v>
      </c>
      <c r="BI312" s="34">
        <f t="shared" si="50"/>
        <v>100</v>
      </c>
      <c r="BJ312" s="34">
        <f t="shared" si="51"/>
        <v>53</v>
      </c>
      <c r="BK312" s="34">
        <f t="shared" si="52"/>
        <v>100</v>
      </c>
      <c r="BL312" s="34">
        <f t="shared" si="53"/>
        <v>78</v>
      </c>
      <c r="BM312" s="35">
        <f t="shared" si="54"/>
        <v>100</v>
      </c>
      <c r="BN312" s="34">
        <f t="shared" si="55"/>
        <v>100</v>
      </c>
      <c r="BO312" s="35">
        <f t="shared" si="56"/>
        <v>100</v>
      </c>
      <c r="BP312" s="35">
        <f t="shared" si="57"/>
        <v>1</v>
      </c>
      <c r="BQ312" s="35">
        <f t="shared" si="58"/>
        <v>80</v>
      </c>
      <c r="BR312" s="35">
        <f t="shared" si="59"/>
        <v>62</v>
      </c>
    </row>
    <row r="313" spans="2:70" x14ac:dyDescent="0.3">
      <c r="B313" s="6" t="s">
        <v>1608</v>
      </c>
      <c r="C313" s="6">
        <v>402041041</v>
      </c>
      <c r="D313" s="6" t="s">
        <v>1126</v>
      </c>
      <c r="E313" s="6" t="s">
        <v>420</v>
      </c>
      <c r="F313" s="6" t="s">
        <v>2379</v>
      </c>
      <c r="G313" s="6" t="s">
        <v>82</v>
      </c>
      <c r="H313" s="6" t="s">
        <v>4995</v>
      </c>
      <c r="I313" s="22">
        <v>520000</v>
      </c>
      <c r="J313" s="22">
        <v>506500</v>
      </c>
      <c r="K313" s="22">
        <v>405000</v>
      </c>
      <c r="L313" s="22">
        <v>559000</v>
      </c>
      <c r="M313" s="22">
        <v>520000</v>
      </c>
      <c r="N313" s="22">
        <v>441333</v>
      </c>
      <c r="O313" s="23">
        <v>14</v>
      </c>
      <c r="P313" s="23">
        <v>14</v>
      </c>
      <c r="Q313" s="23">
        <v>19</v>
      </c>
      <c r="R313" s="22">
        <v>440</v>
      </c>
      <c r="S313" s="22">
        <v>400</v>
      </c>
      <c r="T313" s="24">
        <v>2.9</v>
      </c>
      <c r="U313" s="24">
        <v>0.29999999999999982</v>
      </c>
      <c r="V313" s="24">
        <v>2.6</v>
      </c>
      <c r="W313" s="24">
        <v>1.8</v>
      </c>
      <c r="X313" s="25">
        <v>4.3999999999999997E-2</v>
      </c>
      <c r="Y313" s="24">
        <v>1.5</v>
      </c>
      <c r="Z313" s="24">
        <v>-0.19999999999999996</v>
      </c>
      <c r="AA313" s="24">
        <v>1.7</v>
      </c>
      <c r="AB313" s="24">
        <v>1</v>
      </c>
      <c r="AC313" s="26">
        <v>0.27206173328056982</v>
      </c>
      <c r="AD313" s="24">
        <v>6.1832212109220412</v>
      </c>
      <c r="AE313" s="6">
        <v>38</v>
      </c>
      <c r="AF313" s="6">
        <v>35</v>
      </c>
      <c r="AG313" s="6">
        <v>26</v>
      </c>
      <c r="AH313" s="27">
        <v>1.3461538461538463</v>
      </c>
      <c r="AI313" s="28">
        <v>510777</v>
      </c>
      <c r="AJ313" s="28">
        <v>445000</v>
      </c>
      <c r="AK313" s="28">
        <v>360000</v>
      </c>
      <c r="AL313" s="29">
        <v>0.1478134831460674</v>
      </c>
      <c r="AM313" s="29">
        <v>0.418825</v>
      </c>
      <c r="AN313" s="6">
        <v>2.2000000000000002</v>
      </c>
      <c r="AO313" s="27">
        <v>-0.29999999999999982</v>
      </c>
      <c r="AP313" s="6">
        <v>2.5</v>
      </c>
      <c r="AQ313" s="28">
        <v>490</v>
      </c>
      <c r="AR313" s="28">
        <v>450</v>
      </c>
      <c r="AS313" s="25">
        <v>8.8888888888888892E-2</v>
      </c>
      <c r="AT313" s="30">
        <v>1617.2800000000002</v>
      </c>
      <c r="AU313" s="24">
        <v>0.7369</v>
      </c>
      <c r="AV313" s="24">
        <v>0.2631</v>
      </c>
      <c r="AW313" s="24">
        <v>0.90800000000000003</v>
      </c>
      <c r="AX313" s="24">
        <v>8.1500000000000003E-2</v>
      </c>
      <c r="AY313" s="24">
        <v>0.32490000000000002</v>
      </c>
      <c r="AZ313" s="24">
        <v>0.433</v>
      </c>
      <c r="BA313" s="24">
        <v>0.2203</v>
      </c>
      <c r="BB313" s="31">
        <v>1.5</v>
      </c>
      <c r="BC313" s="23">
        <v>14</v>
      </c>
      <c r="BD313" s="32" t="s">
        <v>3925</v>
      </c>
      <c r="BE313" s="33">
        <v>138.65469698660999</v>
      </c>
      <c r="BF313" s="33">
        <v>-34.803482689759797</v>
      </c>
      <c r="BG313" s="34">
        <f t="shared" si="48"/>
        <v>69</v>
      </c>
      <c r="BH313" s="34">
        <f t="shared" si="49"/>
        <v>80</v>
      </c>
      <c r="BI313" s="34">
        <f t="shared" si="50"/>
        <v>100</v>
      </c>
      <c r="BJ313" s="34">
        <f t="shared" si="51"/>
        <v>74</v>
      </c>
      <c r="BK313" s="34">
        <f t="shared" si="52"/>
        <v>100</v>
      </c>
      <c r="BL313" s="34">
        <f t="shared" si="53"/>
        <v>61</v>
      </c>
      <c r="BM313" s="35">
        <f t="shared" si="54"/>
        <v>97</v>
      </c>
      <c r="BN313" s="34">
        <f t="shared" si="55"/>
        <v>88</v>
      </c>
      <c r="BO313" s="35">
        <f t="shared" si="56"/>
        <v>85</v>
      </c>
      <c r="BP313" s="35">
        <f t="shared" si="57"/>
        <v>92</v>
      </c>
      <c r="BQ313" s="35">
        <f t="shared" si="58"/>
        <v>15</v>
      </c>
      <c r="BR313" s="35">
        <f t="shared" si="59"/>
        <v>62</v>
      </c>
    </row>
    <row r="314" spans="2:70" x14ac:dyDescent="0.3">
      <c r="B314" s="6" t="s">
        <v>1984</v>
      </c>
      <c r="C314" s="6">
        <v>402051052</v>
      </c>
      <c r="D314" s="6" t="s">
        <v>466</v>
      </c>
      <c r="E314" s="6" t="s">
        <v>420</v>
      </c>
      <c r="F314" s="6" t="s">
        <v>2379</v>
      </c>
      <c r="G314" s="6" t="s">
        <v>82</v>
      </c>
      <c r="H314" s="6" t="s">
        <v>4995</v>
      </c>
      <c r="I314" s="22">
        <v>577500</v>
      </c>
      <c r="J314" s="22">
        <v>577500</v>
      </c>
      <c r="K314" s="22">
        <v>502490</v>
      </c>
      <c r="L314" s="22">
        <v>561000</v>
      </c>
      <c r="M314" s="22">
        <v>560000</v>
      </c>
      <c r="N314" s="22">
        <v>461000</v>
      </c>
      <c r="O314" s="23">
        <v>17</v>
      </c>
      <c r="P314" s="23">
        <v>19</v>
      </c>
      <c r="Q314" s="23">
        <v>27</v>
      </c>
      <c r="R314" s="22">
        <v>540</v>
      </c>
      <c r="S314" s="22">
        <v>440</v>
      </c>
      <c r="T314" s="24">
        <v>1.5</v>
      </c>
      <c r="U314" s="24">
        <v>0.10000000000000009</v>
      </c>
      <c r="V314" s="24">
        <v>1.4</v>
      </c>
      <c r="W314" s="24">
        <v>1.2</v>
      </c>
      <c r="X314" s="25">
        <v>4.8623376623376624E-2</v>
      </c>
      <c r="Y314" s="24">
        <v>0.9</v>
      </c>
      <c r="Z314" s="24">
        <v>-0.4</v>
      </c>
      <c r="AA314" s="24">
        <v>1.3</v>
      </c>
      <c r="AB314" s="24">
        <v>1.5</v>
      </c>
      <c r="AC314" s="26">
        <v>0.36692759295499022</v>
      </c>
      <c r="AD314" s="24">
        <v>7.5463206884439762</v>
      </c>
      <c r="AE314" s="6">
        <v>17</v>
      </c>
      <c r="AF314" s="6">
        <v>21</v>
      </c>
      <c r="AG314" s="6">
        <v>23</v>
      </c>
      <c r="AH314" s="27">
        <v>1.4430379746835444</v>
      </c>
      <c r="AI314" s="28">
        <v>580000</v>
      </c>
      <c r="AJ314" s="28">
        <v>500000</v>
      </c>
      <c r="AK314" s="28">
        <v>425000</v>
      </c>
      <c r="AL314" s="29">
        <v>0.16</v>
      </c>
      <c r="AM314" s="29">
        <v>0.36470588235294116</v>
      </c>
      <c r="AN314" s="6">
        <v>1.7</v>
      </c>
      <c r="AO314" s="27">
        <v>0.19999999999999996</v>
      </c>
      <c r="AP314" s="6">
        <v>1.5</v>
      </c>
      <c r="AQ314" s="28">
        <v>495</v>
      </c>
      <c r="AR314" s="28">
        <v>440</v>
      </c>
      <c r="AS314" s="25">
        <v>0.125</v>
      </c>
      <c r="AT314" s="30">
        <v>1471.68</v>
      </c>
      <c r="AU314" s="24">
        <v>0.64470000000000005</v>
      </c>
      <c r="AV314" s="24">
        <v>0.3553</v>
      </c>
      <c r="AW314" s="24">
        <v>0.75639999999999996</v>
      </c>
      <c r="AX314" s="24">
        <v>0.19969999999999999</v>
      </c>
      <c r="AY314" s="24">
        <v>0.30230000000000001</v>
      </c>
      <c r="AZ314" s="24">
        <v>0.34079999999999999</v>
      </c>
      <c r="BA314" s="24">
        <v>0.26500000000000001</v>
      </c>
      <c r="BB314" s="31">
        <v>3</v>
      </c>
      <c r="BC314" s="23">
        <v>12</v>
      </c>
      <c r="BD314" s="32" t="s">
        <v>4279</v>
      </c>
      <c r="BE314" s="33">
        <v>138.692956409234</v>
      </c>
      <c r="BF314" s="33">
        <v>-34.8451279829698</v>
      </c>
      <c r="BG314" s="34">
        <f t="shared" si="48"/>
        <v>92</v>
      </c>
      <c r="BH314" s="34">
        <f t="shared" si="49"/>
        <v>88</v>
      </c>
      <c r="BI314" s="34">
        <f t="shared" si="50"/>
        <v>100</v>
      </c>
      <c r="BJ314" s="34">
        <f t="shared" si="51"/>
        <v>80</v>
      </c>
      <c r="BK314" s="34">
        <f t="shared" si="52"/>
        <v>100</v>
      </c>
      <c r="BL314" s="34">
        <f t="shared" si="53"/>
        <v>57</v>
      </c>
      <c r="BM314" s="35">
        <f t="shared" si="54"/>
        <v>100</v>
      </c>
      <c r="BN314" s="34">
        <f t="shared" si="55"/>
        <v>75</v>
      </c>
      <c r="BO314" s="35">
        <f t="shared" si="56"/>
        <v>23</v>
      </c>
      <c r="BP314" s="35">
        <f t="shared" si="57"/>
        <v>100</v>
      </c>
      <c r="BQ314" s="35">
        <f t="shared" si="58"/>
        <v>30</v>
      </c>
      <c r="BR314" s="35">
        <f t="shared" si="59"/>
        <v>62</v>
      </c>
    </row>
    <row r="315" spans="2:70" x14ac:dyDescent="0.3">
      <c r="B315" s="6" t="s">
        <v>1001</v>
      </c>
      <c r="C315" s="6">
        <v>404011090</v>
      </c>
      <c r="D315" s="6" t="s">
        <v>1002</v>
      </c>
      <c r="E315" s="6" t="s">
        <v>1003</v>
      </c>
      <c r="F315" s="6" t="s">
        <v>2379</v>
      </c>
      <c r="G315" s="6" t="s">
        <v>82</v>
      </c>
      <c r="H315" s="6" t="s">
        <v>4995</v>
      </c>
      <c r="I315" s="22">
        <v>511500</v>
      </c>
      <c r="J315" s="22">
        <v>543200</v>
      </c>
      <c r="K315" s="22">
        <v>478400</v>
      </c>
      <c r="L315" s="22">
        <v>545000</v>
      </c>
      <c r="M315" s="22">
        <v>545000</v>
      </c>
      <c r="N315" s="22">
        <v>480000</v>
      </c>
      <c r="O315" s="23">
        <v>16</v>
      </c>
      <c r="P315" s="23">
        <v>19</v>
      </c>
      <c r="Q315" s="23">
        <v>27</v>
      </c>
      <c r="R315" s="22">
        <v>520</v>
      </c>
      <c r="S315" s="22">
        <v>475</v>
      </c>
      <c r="T315" s="24">
        <v>2.9</v>
      </c>
      <c r="U315" s="24">
        <v>0.10000000000000009</v>
      </c>
      <c r="V315" s="24">
        <v>2.8</v>
      </c>
      <c r="W315" s="24">
        <v>2.2999999999999998</v>
      </c>
      <c r="X315" s="25">
        <v>5.2864125122189638E-2</v>
      </c>
      <c r="Y315" s="24">
        <v>2.9</v>
      </c>
      <c r="Z315" s="24">
        <v>-0.89999999999999991</v>
      </c>
      <c r="AA315" s="24">
        <v>3.8</v>
      </c>
      <c r="AB315" s="24">
        <v>3.3</v>
      </c>
      <c r="AC315" s="26">
        <v>0.27391487568478717</v>
      </c>
      <c r="AD315" s="24">
        <v>5.181488865117184</v>
      </c>
      <c r="AE315" s="6">
        <v>64</v>
      </c>
      <c r="AF315" s="6">
        <v>59</v>
      </c>
      <c r="AG315" s="6">
        <v>42</v>
      </c>
      <c r="AH315" s="27">
        <v>1.5420560747663552</v>
      </c>
      <c r="AI315" s="28">
        <v>640000</v>
      </c>
      <c r="AJ315" s="28">
        <v>577000</v>
      </c>
      <c r="AK315" s="28">
        <v>480000</v>
      </c>
      <c r="AL315" s="29">
        <v>0.10918544194107452</v>
      </c>
      <c r="AM315" s="29">
        <v>0.33333333333333331</v>
      </c>
      <c r="AN315" s="6">
        <v>2.2000000000000002</v>
      </c>
      <c r="AO315" s="27">
        <v>-9.9999999999999645E-2</v>
      </c>
      <c r="AP315" s="6">
        <v>2.2999999999999998</v>
      </c>
      <c r="AQ315" s="28">
        <v>550</v>
      </c>
      <c r="AR315" s="28">
        <v>510</v>
      </c>
      <c r="AS315" s="25">
        <v>7.8431372549019607E-2</v>
      </c>
      <c r="AT315" s="30">
        <v>1898.4</v>
      </c>
      <c r="AU315" s="24">
        <v>0.67420000000000002</v>
      </c>
      <c r="AV315" s="24">
        <v>0.32579999999999998</v>
      </c>
      <c r="AW315" s="24">
        <v>0.75039999999999996</v>
      </c>
      <c r="AX315" s="24">
        <v>0.14430000000000001</v>
      </c>
      <c r="AY315" s="24">
        <v>0.2545</v>
      </c>
      <c r="AZ315" s="24">
        <v>0.40350000000000003</v>
      </c>
      <c r="BA315" s="24">
        <v>0.3206</v>
      </c>
      <c r="BB315" s="31">
        <v>6</v>
      </c>
      <c r="BC315" s="23">
        <v>7</v>
      </c>
      <c r="BD315" s="32" t="s">
        <v>3380</v>
      </c>
      <c r="BE315" s="33">
        <v>138.5361030167</v>
      </c>
      <c r="BF315" s="33">
        <v>-34.890362700969199</v>
      </c>
      <c r="BG315" s="34">
        <f t="shared" si="48"/>
        <v>69</v>
      </c>
      <c r="BH315" s="34">
        <f t="shared" si="49"/>
        <v>80</v>
      </c>
      <c r="BI315" s="34">
        <f t="shared" si="50"/>
        <v>100</v>
      </c>
      <c r="BJ315" s="34">
        <f t="shared" si="51"/>
        <v>55</v>
      </c>
      <c r="BK315" s="34">
        <f t="shared" si="52"/>
        <v>100</v>
      </c>
      <c r="BL315" s="34">
        <f t="shared" si="53"/>
        <v>46</v>
      </c>
      <c r="BM315" s="35">
        <f t="shared" si="54"/>
        <v>100</v>
      </c>
      <c r="BN315" s="34">
        <f t="shared" si="55"/>
        <v>98</v>
      </c>
      <c r="BO315" s="35">
        <f t="shared" si="56"/>
        <v>84</v>
      </c>
      <c r="BP315" s="35">
        <f t="shared" si="57"/>
        <v>69</v>
      </c>
      <c r="BQ315" s="35">
        <f t="shared" si="58"/>
        <v>60</v>
      </c>
      <c r="BR315" s="35">
        <f t="shared" si="59"/>
        <v>62</v>
      </c>
    </row>
    <row r="316" spans="2:70" x14ac:dyDescent="0.3">
      <c r="B316" s="6" t="s">
        <v>1626</v>
      </c>
      <c r="C316" s="6">
        <v>507051192</v>
      </c>
      <c r="D316" s="6" t="s">
        <v>1433</v>
      </c>
      <c r="E316" s="6" t="s">
        <v>284</v>
      </c>
      <c r="F316" s="6" t="s">
        <v>2720</v>
      </c>
      <c r="G316" s="6" t="s">
        <v>93</v>
      </c>
      <c r="H316" s="6" t="s">
        <v>4995</v>
      </c>
      <c r="I316" s="22">
        <v>549000</v>
      </c>
      <c r="J316" s="22">
        <v>549000</v>
      </c>
      <c r="K316" s="22">
        <v>429000</v>
      </c>
      <c r="L316" s="22">
        <v>560000</v>
      </c>
      <c r="M316" s="22">
        <v>535000</v>
      </c>
      <c r="N316" s="22">
        <v>448888</v>
      </c>
      <c r="O316" s="23">
        <v>29</v>
      </c>
      <c r="P316" s="23">
        <v>33</v>
      </c>
      <c r="Q316" s="23">
        <v>29</v>
      </c>
      <c r="R316" s="22">
        <v>525</v>
      </c>
      <c r="S316" s="22">
        <v>410</v>
      </c>
      <c r="T316" s="24">
        <v>4.4000000000000004</v>
      </c>
      <c r="U316" s="24">
        <v>-0.19999999999999929</v>
      </c>
      <c r="V316" s="24">
        <v>4.5999999999999996</v>
      </c>
      <c r="W316" s="24">
        <v>4.5999999999999996</v>
      </c>
      <c r="X316" s="25">
        <v>4.972677595628415E-2</v>
      </c>
      <c r="Y316" s="24">
        <v>0.8</v>
      </c>
      <c r="Z316" s="24">
        <v>-0.5</v>
      </c>
      <c r="AA316" s="24">
        <v>1.3</v>
      </c>
      <c r="AB316" s="24">
        <v>2</v>
      </c>
      <c r="AC316" s="26">
        <v>0.29078784119106693</v>
      </c>
      <c r="AD316" s="24">
        <v>5.8477115316445332</v>
      </c>
      <c r="AE316" s="6">
        <v>51</v>
      </c>
      <c r="AF316" s="6">
        <v>56</v>
      </c>
      <c r="AG316" s="6">
        <v>44</v>
      </c>
      <c r="AH316" s="27">
        <v>1.93029490616622</v>
      </c>
      <c r="AI316" s="28">
        <v>500000</v>
      </c>
      <c r="AJ316" s="28">
        <v>420000</v>
      </c>
      <c r="AK316" s="28">
        <v>340000</v>
      </c>
      <c r="AL316" s="29">
        <v>0.19047619047619047</v>
      </c>
      <c r="AM316" s="29">
        <v>0.47058823529411764</v>
      </c>
      <c r="AN316" s="6">
        <v>2.7</v>
      </c>
      <c r="AO316" s="27">
        <v>-0.89999999999999991</v>
      </c>
      <c r="AP316" s="6">
        <v>3.6</v>
      </c>
      <c r="AQ316" s="28">
        <v>500</v>
      </c>
      <c r="AR316" s="28">
        <v>450</v>
      </c>
      <c r="AS316" s="25">
        <v>0.1111111111111111</v>
      </c>
      <c r="AT316" s="30">
        <v>1805.4400000000003</v>
      </c>
      <c r="AU316" s="24">
        <v>0.74219999999999997</v>
      </c>
      <c r="AV316" s="24">
        <v>0.25779999999999997</v>
      </c>
      <c r="AW316" s="24">
        <v>0.97819999999999996</v>
      </c>
      <c r="AX316" s="24">
        <v>1.7399999999999999E-2</v>
      </c>
      <c r="AY316" s="24">
        <v>0.28899999999999998</v>
      </c>
      <c r="AZ316" s="24">
        <v>0.46160000000000001</v>
      </c>
      <c r="BA316" s="24">
        <v>0.2291</v>
      </c>
      <c r="BB316" s="31">
        <v>5</v>
      </c>
      <c r="BC316" s="23">
        <v>42</v>
      </c>
      <c r="BD316" s="32" t="s">
        <v>3944</v>
      </c>
      <c r="BE316" s="33">
        <v>115.752119408026</v>
      </c>
      <c r="BF316" s="33">
        <v>-32.314946244396097</v>
      </c>
      <c r="BG316" s="34">
        <f t="shared" si="48"/>
        <v>44</v>
      </c>
      <c r="BH316" s="34">
        <f t="shared" si="49"/>
        <v>72</v>
      </c>
      <c r="BI316" s="34">
        <f t="shared" si="50"/>
        <v>100</v>
      </c>
      <c r="BJ316" s="34">
        <f t="shared" si="51"/>
        <v>95</v>
      </c>
      <c r="BK316" s="34">
        <f t="shared" si="52"/>
        <v>100</v>
      </c>
      <c r="BL316" s="34">
        <f t="shared" si="53"/>
        <v>54</v>
      </c>
      <c r="BM316" s="35">
        <f t="shared" si="54"/>
        <v>100</v>
      </c>
      <c r="BN316" s="34">
        <f t="shared" si="55"/>
        <v>92</v>
      </c>
      <c r="BO316" s="35">
        <f t="shared" si="56"/>
        <v>73</v>
      </c>
      <c r="BP316" s="35">
        <f t="shared" si="57"/>
        <v>100</v>
      </c>
      <c r="BQ316" s="35">
        <f t="shared" si="58"/>
        <v>50</v>
      </c>
      <c r="BR316" s="35">
        <f t="shared" si="59"/>
        <v>62</v>
      </c>
    </row>
    <row r="317" spans="2:70" x14ac:dyDescent="0.3">
      <c r="B317" s="6" t="s">
        <v>198</v>
      </c>
      <c r="C317" s="6">
        <v>601051032</v>
      </c>
      <c r="D317" s="6" t="s">
        <v>168</v>
      </c>
      <c r="E317" s="6" t="s">
        <v>129</v>
      </c>
      <c r="F317" s="6" t="s">
        <v>129</v>
      </c>
      <c r="G317" s="6" t="s">
        <v>130</v>
      </c>
      <c r="H317" s="6" t="s">
        <v>4995</v>
      </c>
      <c r="I317" s="22">
        <v>519000</v>
      </c>
      <c r="J317" s="22">
        <v>524300</v>
      </c>
      <c r="K317" s="22">
        <v>575000</v>
      </c>
      <c r="L317" s="22">
        <v>550000</v>
      </c>
      <c r="M317" s="22">
        <v>550000</v>
      </c>
      <c r="N317" s="22">
        <v>550000</v>
      </c>
      <c r="O317" s="23">
        <v>34</v>
      </c>
      <c r="P317" s="23">
        <v>48</v>
      </c>
      <c r="Q317" s="23">
        <v>48</v>
      </c>
      <c r="R317" s="22">
        <v>460</v>
      </c>
      <c r="S317" s="22">
        <v>450</v>
      </c>
      <c r="T317" s="24">
        <v>1.4</v>
      </c>
      <c r="U317" s="24">
        <v>9.9999999999999867E-2</v>
      </c>
      <c r="V317" s="24">
        <v>1.3</v>
      </c>
      <c r="W317" s="24">
        <v>1.8</v>
      </c>
      <c r="X317" s="25">
        <v>4.6088631984585744E-2</v>
      </c>
      <c r="Y317" s="24">
        <v>5.0999999999999996</v>
      </c>
      <c r="Z317" s="24">
        <v>-2.7</v>
      </c>
      <c r="AA317" s="24">
        <v>7.8</v>
      </c>
      <c r="AB317" s="24">
        <v>11.6</v>
      </c>
      <c r="AC317" s="26">
        <v>0.2248025647040425</v>
      </c>
      <c r="AD317" s="24">
        <v>4.8776141756437319</v>
      </c>
      <c r="AE317" s="6">
        <v>80</v>
      </c>
      <c r="AF317" s="6">
        <v>104</v>
      </c>
      <c r="AG317" s="6">
        <v>81</v>
      </c>
      <c r="AH317" s="27">
        <v>3.8775510204081631</v>
      </c>
      <c r="AI317" s="28">
        <v>600000</v>
      </c>
      <c r="AJ317" s="28">
        <v>600000</v>
      </c>
      <c r="AK317" s="28">
        <v>620000</v>
      </c>
      <c r="AL317" s="29">
        <v>0</v>
      </c>
      <c r="AM317" s="29">
        <v>-3.2258064516129031E-2</v>
      </c>
      <c r="AN317" s="6">
        <v>2.2999999999999998</v>
      </c>
      <c r="AO317" s="27">
        <v>0.29999999999999982</v>
      </c>
      <c r="AP317" s="6">
        <v>2</v>
      </c>
      <c r="AQ317" s="28">
        <v>475</v>
      </c>
      <c r="AR317" s="28">
        <v>460</v>
      </c>
      <c r="AS317" s="25">
        <v>3.2608695652173912E-2</v>
      </c>
      <c r="AT317" s="30">
        <v>2046.2400000000002</v>
      </c>
      <c r="AU317" s="24">
        <v>0.64100000000000001</v>
      </c>
      <c r="AV317" s="24">
        <v>0.35899999999999999</v>
      </c>
      <c r="AW317" s="24">
        <v>0.75109999999999999</v>
      </c>
      <c r="AX317" s="24">
        <v>0.13200000000000001</v>
      </c>
      <c r="AY317" s="24">
        <v>0.35549999999999998</v>
      </c>
      <c r="AZ317" s="24">
        <v>0.32169999999999999</v>
      </c>
      <c r="BA317" s="24">
        <v>0.28199999999999997</v>
      </c>
      <c r="BB317" s="31">
        <v>8</v>
      </c>
      <c r="BC317" s="23">
        <v>6</v>
      </c>
      <c r="BD317" s="32" t="s">
        <v>2761</v>
      </c>
      <c r="BE317" s="33">
        <v>147.28453603866501</v>
      </c>
      <c r="BF317" s="33">
        <v>-42.919080926372203</v>
      </c>
      <c r="BG317" s="34">
        <f t="shared" si="48"/>
        <v>93</v>
      </c>
      <c r="BH317" s="34">
        <f t="shared" si="49"/>
        <v>79</v>
      </c>
      <c r="BI317" s="34">
        <f t="shared" si="50"/>
        <v>77</v>
      </c>
      <c r="BJ317" s="34">
        <f t="shared" si="51"/>
        <v>1</v>
      </c>
      <c r="BK317" s="34">
        <f t="shared" si="52"/>
        <v>100</v>
      </c>
      <c r="BL317" s="34">
        <f t="shared" si="53"/>
        <v>68</v>
      </c>
      <c r="BM317" s="35">
        <f t="shared" si="54"/>
        <v>100</v>
      </c>
      <c r="BN317" s="34">
        <f t="shared" si="55"/>
        <v>100</v>
      </c>
      <c r="BO317" s="35">
        <f t="shared" si="56"/>
        <v>100</v>
      </c>
      <c r="BP317" s="35">
        <f t="shared" si="57"/>
        <v>32</v>
      </c>
      <c r="BQ317" s="35">
        <f t="shared" si="58"/>
        <v>80</v>
      </c>
      <c r="BR317" s="35">
        <f t="shared" si="59"/>
        <v>62</v>
      </c>
    </row>
    <row r="318" spans="2:70" x14ac:dyDescent="0.3">
      <c r="B318" s="6" t="s">
        <v>244</v>
      </c>
      <c r="C318" s="6">
        <v>106041129</v>
      </c>
      <c r="D318" s="6" t="s">
        <v>245</v>
      </c>
      <c r="E318" s="6" t="s">
        <v>246</v>
      </c>
      <c r="F318" s="6" t="s">
        <v>2691</v>
      </c>
      <c r="G318" s="6" t="s">
        <v>77</v>
      </c>
      <c r="H318" s="6" t="s">
        <v>4995</v>
      </c>
      <c r="I318" s="22">
        <v>339000</v>
      </c>
      <c r="J318" s="22">
        <v>339000</v>
      </c>
      <c r="K318" s="22">
        <v>350000</v>
      </c>
      <c r="L318" s="22">
        <v>175000</v>
      </c>
      <c r="M318" s="22">
        <v>175000</v>
      </c>
      <c r="N318" s="22">
        <v>335000</v>
      </c>
      <c r="O318" s="23">
        <v>31</v>
      </c>
      <c r="P318" s="23">
        <v>31</v>
      </c>
      <c r="Q318" s="23">
        <v>35</v>
      </c>
      <c r="R318" s="22">
        <v>270</v>
      </c>
      <c r="S318" s="22">
        <v>300</v>
      </c>
      <c r="T318" s="24">
        <v>0.8</v>
      </c>
      <c r="U318" s="24">
        <v>0</v>
      </c>
      <c r="V318" s="24">
        <v>0.8</v>
      </c>
      <c r="W318" s="24">
        <v>1.7</v>
      </c>
      <c r="X318" s="25">
        <v>4.1415929203539821E-2</v>
      </c>
      <c r="Y318" s="24">
        <v>4.5</v>
      </c>
      <c r="Z318" s="24">
        <v>-1.4000000000000004</v>
      </c>
      <c r="AA318" s="24">
        <v>5.9</v>
      </c>
      <c r="AB318" s="24">
        <v>5.6</v>
      </c>
      <c r="AC318" s="26">
        <v>0.17699811202013843</v>
      </c>
      <c r="AD318" s="24">
        <v>4.2736723628794113</v>
      </c>
      <c r="AE318" s="6">
        <v>5</v>
      </c>
      <c r="AF318" s="6">
        <v>8</v>
      </c>
      <c r="AG318" s="6">
        <v>7</v>
      </c>
      <c r="AH318" s="27">
        <v>1.7142857142857142</v>
      </c>
      <c r="AI318" s="28">
        <v>330000</v>
      </c>
      <c r="AJ318" s="28">
        <v>330000</v>
      </c>
      <c r="AK318" s="28">
        <v>305000</v>
      </c>
      <c r="AL318" s="29">
        <v>0</v>
      </c>
      <c r="AM318" s="29">
        <v>8.1967213114754092E-2</v>
      </c>
      <c r="AN318" s="6">
        <v>1.4</v>
      </c>
      <c r="AO318" s="27">
        <v>-0.60000000000000009</v>
      </c>
      <c r="AP318" s="6">
        <v>2</v>
      </c>
      <c r="AQ318" s="28">
        <v>350</v>
      </c>
      <c r="AR318" s="28">
        <v>380</v>
      </c>
      <c r="AS318" s="25">
        <v>-7.8947368421052627E-2</v>
      </c>
      <c r="AT318" s="30">
        <v>1525.44</v>
      </c>
      <c r="AU318" s="24">
        <v>0.6885</v>
      </c>
      <c r="AV318" s="24">
        <v>0.3115</v>
      </c>
      <c r="AW318" s="24">
        <v>0.95140000000000002</v>
      </c>
      <c r="AX318" s="24">
        <v>2.41E-2</v>
      </c>
      <c r="AY318" s="24">
        <v>0.40260000000000001</v>
      </c>
      <c r="AZ318" s="24">
        <v>0.30409999999999998</v>
      </c>
      <c r="BA318" s="24">
        <v>0.19919999999999999</v>
      </c>
      <c r="BB318" s="31">
        <v>6</v>
      </c>
      <c r="BC318" s="23">
        <v>216</v>
      </c>
      <c r="BD318" s="32" t="s">
        <v>2792</v>
      </c>
      <c r="BE318" s="33">
        <v>150.646952759247</v>
      </c>
      <c r="BF318" s="33">
        <v>-31.981790052828199</v>
      </c>
      <c r="BG318" s="34">
        <f t="shared" si="48"/>
        <v>100</v>
      </c>
      <c r="BH318" s="34">
        <f t="shared" si="49"/>
        <v>93</v>
      </c>
      <c r="BI318" s="34">
        <f t="shared" si="50"/>
        <v>100</v>
      </c>
      <c r="BJ318" s="34">
        <f t="shared" si="51"/>
        <v>1</v>
      </c>
      <c r="BK318" s="34">
        <f t="shared" si="52"/>
        <v>66</v>
      </c>
      <c r="BL318" s="34">
        <f t="shared" si="53"/>
        <v>79</v>
      </c>
      <c r="BM318" s="35">
        <f t="shared" si="54"/>
        <v>88</v>
      </c>
      <c r="BN318" s="34">
        <f t="shared" si="55"/>
        <v>100</v>
      </c>
      <c r="BO318" s="35">
        <f t="shared" si="56"/>
        <v>100</v>
      </c>
      <c r="BP318" s="35">
        <f t="shared" si="57"/>
        <v>42</v>
      </c>
      <c r="BQ318" s="35">
        <f t="shared" si="58"/>
        <v>60</v>
      </c>
      <c r="BR318" s="35">
        <f t="shared" si="59"/>
        <v>62</v>
      </c>
    </row>
    <row r="319" spans="2:70" x14ac:dyDescent="0.3">
      <c r="B319" s="6" t="s">
        <v>1858</v>
      </c>
      <c r="C319" s="6">
        <v>119041377</v>
      </c>
      <c r="D319" s="6" t="s">
        <v>1859</v>
      </c>
      <c r="E319" s="6" t="s">
        <v>1094</v>
      </c>
      <c r="F319" s="6" t="s">
        <v>2757</v>
      </c>
      <c r="G319" s="6" t="s">
        <v>77</v>
      </c>
      <c r="H319" s="6" t="s">
        <v>4995</v>
      </c>
      <c r="I319" s="22">
        <v>699000</v>
      </c>
      <c r="J319" s="22">
        <v>699000</v>
      </c>
      <c r="K319" s="22">
        <v>693600</v>
      </c>
      <c r="L319" s="22">
        <v>1075000</v>
      </c>
      <c r="M319" s="22">
        <v>1000000</v>
      </c>
      <c r="N319" s="22">
        <v>880000</v>
      </c>
      <c r="O319" s="23">
        <v>24</v>
      </c>
      <c r="P319" s="23">
        <v>25</v>
      </c>
      <c r="Q319" s="23">
        <v>29</v>
      </c>
      <c r="R319" s="22">
        <v>660</v>
      </c>
      <c r="S319" s="22">
        <v>650</v>
      </c>
      <c r="T319" s="24">
        <v>1.9</v>
      </c>
      <c r="U319" s="24">
        <v>0</v>
      </c>
      <c r="V319" s="24">
        <v>1.9</v>
      </c>
      <c r="W319" s="24">
        <v>1.7</v>
      </c>
      <c r="X319" s="25">
        <v>4.909871244635193E-2</v>
      </c>
      <c r="Y319" s="24">
        <v>3.8</v>
      </c>
      <c r="Z319" s="24">
        <v>-1.2000000000000002</v>
      </c>
      <c r="AA319" s="24">
        <v>5</v>
      </c>
      <c r="AB319" s="24">
        <v>6</v>
      </c>
      <c r="AC319" s="26">
        <v>0.29071816195644512</v>
      </c>
      <c r="AD319" s="24">
        <v>5.9210954314555693</v>
      </c>
      <c r="AE319" s="6">
        <v>379</v>
      </c>
      <c r="AF319" s="6">
        <v>408</v>
      </c>
      <c r="AG319" s="6">
        <v>351</v>
      </c>
      <c r="AH319" s="27">
        <v>4.4007561436672962</v>
      </c>
      <c r="AI319" s="28">
        <v>782500</v>
      </c>
      <c r="AJ319" s="28">
        <v>745000</v>
      </c>
      <c r="AK319" s="28">
        <v>698000</v>
      </c>
      <c r="AL319" s="29">
        <v>5.0335570469798654E-2</v>
      </c>
      <c r="AM319" s="29">
        <v>0.12106017191977077</v>
      </c>
      <c r="AN319" s="6">
        <v>1.9</v>
      </c>
      <c r="AO319" s="27">
        <v>-0.30000000000000027</v>
      </c>
      <c r="AP319" s="6">
        <v>2.2000000000000002</v>
      </c>
      <c r="AQ319" s="28">
        <v>720</v>
      </c>
      <c r="AR319" s="28">
        <v>700</v>
      </c>
      <c r="AS319" s="25">
        <v>2.8571428571428571E-2</v>
      </c>
      <c r="AT319" s="30">
        <v>2270.2400000000002</v>
      </c>
      <c r="AU319" s="24">
        <v>0.77329999999999999</v>
      </c>
      <c r="AV319" s="24">
        <v>0.22670000000000001</v>
      </c>
      <c r="AW319" s="24">
        <v>0.79679999999999995</v>
      </c>
      <c r="AX319" s="24">
        <v>0.09</v>
      </c>
      <c r="AY319" s="24">
        <v>0.4123</v>
      </c>
      <c r="AZ319" s="24">
        <v>0.29089999999999999</v>
      </c>
      <c r="BA319" s="24">
        <v>0.26740000000000003</v>
      </c>
      <c r="BB319" s="31">
        <v>7</v>
      </c>
      <c r="BC319" s="23">
        <v>12</v>
      </c>
      <c r="BD319" s="32" t="s">
        <v>4159</v>
      </c>
      <c r="BE319" s="33">
        <v>151.11141588713801</v>
      </c>
      <c r="BF319" s="33">
        <v>-33.940796578293003</v>
      </c>
      <c r="BG319" s="34">
        <f t="shared" si="48"/>
        <v>85</v>
      </c>
      <c r="BH319" s="34">
        <f t="shared" si="49"/>
        <v>85</v>
      </c>
      <c r="BI319" s="34">
        <f t="shared" si="50"/>
        <v>70</v>
      </c>
      <c r="BJ319" s="34">
        <f t="shared" si="51"/>
        <v>26</v>
      </c>
      <c r="BK319" s="34">
        <f t="shared" si="52"/>
        <v>100</v>
      </c>
      <c r="BL319" s="34">
        <f t="shared" si="53"/>
        <v>81</v>
      </c>
      <c r="BM319" s="35">
        <f t="shared" si="54"/>
        <v>100</v>
      </c>
      <c r="BN319" s="34">
        <f t="shared" si="55"/>
        <v>91</v>
      </c>
      <c r="BO319" s="35">
        <f t="shared" si="56"/>
        <v>73</v>
      </c>
      <c r="BP319" s="35">
        <f t="shared" si="57"/>
        <v>54</v>
      </c>
      <c r="BQ319" s="35">
        <f t="shared" si="58"/>
        <v>70</v>
      </c>
      <c r="BR319" s="35">
        <f t="shared" si="59"/>
        <v>62</v>
      </c>
    </row>
    <row r="320" spans="2:70" x14ac:dyDescent="0.3">
      <c r="B320" s="6" t="s">
        <v>685</v>
      </c>
      <c r="C320" s="6">
        <v>123011701</v>
      </c>
      <c r="D320" s="6" t="s">
        <v>586</v>
      </c>
      <c r="E320" s="6" t="s">
        <v>587</v>
      </c>
      <c r="F320" s="6" t="s">
        <v>2757</v>
      </c>
      <c r="G320" s="6" t="s">
        <v>77</v>
      </c>
      <c r="H320" s="6" t="s">
        <v>4995</v>
      </c>
      <c r="I320" s="22">
        <v>870000</v>
      </c>
      <c r="J320" s="22">
        <v>820000</v>
      </c>
      <c r="K320" s="22">
        <v>750000</v>
      </c>
      <c r="L320" s="22">
        <v>660000</v>
      </c>
      <c r="M320" s="22">
        <v>560000</v>
      </c>
      <c r="N320" s="22">
        <v>550000</v>
      </c>
      <c r="O320" s="23">
        <v>12</v>
      </c>
      <c r="P320" s="23">
        <v>20</v>
      </c>
      <c r="Q320" s="23">
        <v>36</v>
      </c>
      <c r="R320" s="22">
        <v>520</v>
      </c>
      <c r="S320" s="22">
        <v>600</v>
      </c>
      <c r="T320" s="24">
        <v>0.9</v>
      </c>
      <c r="U320" s="24">
        <v>0</v>
      </c>
      <c r="V320" s="24">
        <v>0.9</v>
      </c>
      <c r="W320" s="24">
        <v>1.3</v>
      </c>
      <c r="X320" s="25">
        <v>3.1080459770114942E-2</v>
      </c>
      <c r="Y320" s="24">
        <v>6.6</v>
      </c>
      <c r="Z320" s="24">
        <v>-3.0999999999999996</v>
      </c>
      <c r="AA320" s="24">
        <v>9.6999999999999993</v>
      </c>
      <c r="AB320" s="24">
        <v>11.9</v>
      </c>
      <c r="AC320" s="26">
        <v>0.19385624813599761</v>
      </c>
      <c r="AD320" s="24">
        <v>6.2372387528963724</v>
      </c>
      <c r="AE320" s="6">
        <v>10</v>
      </c>
      <c r="AF320" s="6">
        <v>12</v>
      </c>
      <c r="AG320" s="6">
        <v>10</v>
      </c>
      <c r="AH320" s="27">
        <v>3.0857142857142859</v>
      </c>
      <c r="AI320" s="28">
        <v>685000</v>
      </c>
      <c r="AJ320" s="28">
        <v>550000</v>
      </c>
      <c r="AK320" s="28">
        <v>670000</v>
      </c>
      <c r="AL320" s="29">
        <v>0.24545454545454545</v>
      </c>
      <c r="AM320" s="29">
        <v>2.2388059701492536E-2</v>
      </c>
      <c r="AN320" s="6">
        <v>1</v>
      </c>
      <c r="AO320" s="27">
        <v>0</v>
      </c>
      <c r="AP320" s="6">
        <v>1</v>
      </c>
      <c r="AQ320" s="28">
        <v>480</v>
      </c>
      <c r="AR320" s="28">
        <v>460</v>
      </c>
      <c r="AS320" s="25">
        <v>4.3478260869565216E-2</v>
      </c>
      <c r="AT320" s="30">
        <v>2682.4</v>
      </c>
      <c r="AU320" s="24">
        <v>0.85609999999999997</v>
      </c>
      <c r="AV320" s="24">
        <v>0.1439</v>
      </c>
      <c r="AW320" s="24">
        <v>0.96560000000000001</v>
      </c>
      <c r="AX320" s="24">
        <v>3.2500000000000001E-2</v>
      </c>
      <c r="AY320" s="24">
        <v>0.23669999999999999</v>
      </c>
      <c r="AZ320" s="24">
        <v>0.54690000000000005</v>
      </c>
      <c r="BA320" s="24">
        <v>0.20230000000000001</v>
      </c>
      <c r="BB320" s="31">
        <v>7.5</v>
      </c>
      <c r="BC320" s="23">
        <v>47</v>
      </c>
      <c r="BD320" s="32" t="s">
        <v>3120</v>
      </c>
      <c r="BE320" s="33">
        <v>150.76208080929899</v>
      </c>
      <c r="BF320" s="33">
        <v>-34.064417784527599</v>
      </c>
      <c r="BG320" s="34">
        <f t="shared" si="48"/>
        <v>100</v>
      </c>
      <c r="BH320" s="34">
        <f t="shared" si="49"/>
        <v>100</v>
      </c>
      <c r="BI320" s="34">
        <f t="shared" si="50"/>
        <v>87</v>
      </c>
      <c r="BJ320" s="34">
        <f t="shared" si="51"/>
        <v>100</v>
      </c>
      <c r="BK320" s="34">
        <f t="shared" si="52"/>
        <v>100</v>
      </c>
      <c r="BL320" s="34">
        <f t="shared" si="53"/>
        <v>42</v>
      </c>
      <c r="BM320" s="35">
        <f t="shared" si="54"/>
        <v>54</v>
      </c>
      <c r="BN320" s="34">
        <f t="shared" si="55"/>
        <v>88</v>
      </c>
      <c r="BO320" s="35">
        <f t="shared" si="56"/>
        <v>100</v>
      </c>
      <c r="BP320" s="35">
        <f t="shared" si="57"/>
        <v>8</v>
      </c>
      <c r="BQ320" s="35">
        <f t="shared" si="58"/>
        <v>75</v>
      </c>
      <c r="BR320" s="35">
        <f t="shared" si="59"/>
        <v>62</v>
      </c>
    </row>
    <row r="321" spans="2:70" x14ac:dyDescent="0.3">
      <c r="B321" s="6" t="s">
        <v>1240</v>
      </c>
      <c r="C321" s="6">
        <v>123021443</v>
      </c>
      <c r="D321" s="6" t="s">
        <v>1086</v>
      </c>
      <c r="E321" s="6" t="s">
        <v>587</v>
      </c>
      <c r="F321" s="6" t="s">
        <v>2757</v>
      </c>
      <c r="G321" s="6" t="s">
        <v>77</v>
      </c>
      <c r="H321" s="6" t="s">
        <v>4995</v>
      </c>
      <c r="I321" s="22">
        <v>600000</v>
      </c>
      <c r="J321" s="22">
        <v>615000</v>
      </c>
      <c r="K321" s="22">
        <v>553625</v>
      </c>
      <c r="L321" s="22">
        <v>615000</v>
      </c>
      <c r="M321" s="22">
        <v>620000</v>
      </c>
      <c r="N321" s="22">
        <v>580000</v>
      </c>
      <c r="O321" s="23">
        <v>62</v>
      </c>
      <c r="P321" s="23">
        <v>44</v>
      </c>
      <c r="Q321" s="23">
        <v>33</v>
      </c>
      <c r="R321" s="22">
        <v>470</v>
      </c>
      <c r="S321" s="22">
        <v>450</v>
      </c>
      <c r="T321" s="24">
        <v>1.9</v>
      </c>
      <c r="U321" s="24">
        <v>-0.20000000000000018</v>
      </c>
      <c r="V321" s="24">
        <v>2.1</v>
      </c>
      <c r="W321" s="24">
        <v>2.2999999999999998</v>
      </c>
      <c r="X321" s="25">
        <v>4.0733333333333337E-2</v>
      </c>
      <c r="Y321" s="24">
        <v>3</v>
      </c>
      <c r="Z321" s="24">
        <v>-0.79999999999999982</v>
      </c>
      <c r="AA321" s="24">
        <v>3.8</v>
      </c>
      <c r="AB321" s="24">
        <v>3.4</v>
      </c>
      <c r="AC321" s="26">
        <v>0.24298949458185123</v>
      </c>
      <c r="AD321" s="24">
        <v>5.9653722074104234</v>
      </c>
      <c r="AE321" s="6">
        <v>60</v>
      </c>
      <c r="AF321" s="6">
        <v>67</v>
      </c>
      <c r="AG321" s="6">
        <v>92</v>
      </c>
      <c r="AH321" s="27">
        <v>1.6822429906542058</v>
      </c>
      <c r="AI321" s="28">
        <v>615000</v>
      </c>
      <c r="AJ321" s="28">
        <v>565000</v>
      </c>
      <c r="AK321" s="28">
        <v>530000</v>
      </c>
      <c r="AL321" s="29">
        <v>8.8495575221238937E-2</v>
      </c>
      <c r="AM321" s="29">
        <v>0.16037735849056603</v>
      </c>
      <c r="AN321" s="6">
        <v>2.4</v>
      </c>
      <c r="AO321" s="27">
        <v>-0.30000000000000027</v>
      </c>
      <c r="AP321" s="6">
        <v>2.7</v>
      </c>
      <c r="AQ321" s="28">
        <v>500</v>
      </c>
      <c r="AR321" s="28">
        <v>470</v>
      </c>
      <c r="AS321" s="25">
        <v>6.3829787234042548E-2</v>
      </c>
      <c r="AT321" s="30">
        <v>1934.2400000000002</v>
      </c>
      <c r="AU321" s="24">
        <v>0.80679999999999996</v>
      </c>
      <c r="AV321" s="24">
        <v>0.19320000000000001</v>
      </c>
      <c r="AW321" s="24">
        <v>0.85350000000000004</v>
      </c>
      <c r="AX321" s="24">
        <v>0.1148</v>
      </c>
      <c r="AY321" s="24">
        <v>0.219</v>
      </c>
      <c r="AZ321" s="24">
        <v>0.43809999999999999</v>
      </c>
      <c r="BA321" s="24">
        <v>0.32150000000000001</v>
      </c>
      <c r="BB321" s="31">
        <v>6.5</v>
      </c>
      <c r="BC321" s="23">
        <v>38</v>
      </c>
      <c r="BD321" s="32" t="s">
        <v>3586</v>
      </c>
      <c r="BE321" s="33">
        <v>150.84441790218199</v>
      </c>
      <c r="BF321" s="33">
        <v>-34.028824009253803</v>
      </c>
      <c r="BG321" s="34">
        <f t="shared" si="48"/>
        <v>85</v>
      </c>
      <c r="BH321" s="34">
        <f t="shared" si="49"/>
        <v>77</v>
      </c>
      <c r="BI321" s="34">
        <f t="shared" si="50"/>
        <v>100</v>
      </c>
      <c r="BJ321" s="34">
        <f t="shared" si="51"/>
        <v>45</v>
      </c>
      <c r="BK321" s="34">
        <f t="shared" si="52"/>
        <v>100</v>
      </c>
      <c r="BL321" s="34">
        <f t="shared" si="53"/>
        <v>38</v>
      </c>
      <c r="BM321" s="35">
        <f t="shared" si="54"/>
        <v>86</v>
      </c>
      <c r="BN321" s="34">
        <f t="shared" si="55"/>
        <v>90</v>
      </c>
      <c r="BO321" s="35">
        <f t="shared" si="56"/>
        <v>100</v>
      </c>
      <c r="BP321" s="35">
        <f t="shared" si="57"/>
        <v>67</v>
      </c>
      <c r="BQ321" s="35">
        <f t="shared" si="58"/>
        <v>65</v>
      </c>
      <c r="BR321" s="35">
        <f t="shared" si="59"/>
        <v>62</v>
      </c>
    </row>
    <row r="322" spans="2:70" x14ac:dyDescent="0.3">
      <c r="B322" s="6" t="s">
        <v>2012</v>
      </c>
      <c r="C322" s="6">
        <v>127021510</v>
      </c>
      <c r="D322" s="6" t="s">
        <v>967</v>
      </c>
      <c r="E322" s="6" t="s">
        <v>574</v>
      </c>
      <c r="F322" s="6" t="s">
        <v>2757</v>
      </c>
      <c r="G322" s="6" t="s">
        <v>77</v>
      </c>
      <c r="H322" s="6" t="s">
        <v>4995</v>
      </c>
      <c r="I322" s="22">
        <v>780000</v>
      </c>
      <c r="J322" s="22">
        <v>780000</v>
      </c>
      <c r="K322" s="22">
        <v>620000</v>
      </c>
      <c r="L322" s="22">
        <v>900000</v>
      </c>
      <c r="M322" s="22">
        <v>900000</v>
      </c>
      <c r="N322" s="22">
        <v>455000</v>
      </c>
      <c r="O322" s="23">
        <v>29</v>
      </c>
      <c r="P322" s="23">
        <v>29</v>
      </c>
      <c r="Q322" s="23">
        <v>35</v>
      </c>
      <c r="R322" s="22">
        <v>550</v>
      </c>
      <c r="S322" s="22">
        <v>450</v>
      </c>
      <c r="T322" s="24">
        <v>0.5</v>
      </c>
      <c r="U322" s="24">
        <v>-0.30000000000000004</v>
      </c>
      <c r="V322" s="24">
        <v>0.8</v>
      </c>
      <c r="W322" s="24">
        <v>1.8</v>
      </c>
      <c r="X322" s="25">
        <v>3.6666666666666667E-2</v>
      </c>
      <c r="Y322" s="24">
        <v>3.1</v>
      </c>
      <c r="Z322" s="24">
        <v>-0.5</v>
      </c>
      <c r="AA322" s="24">
        <v>3.6</v>
      </c>
      <c r="AB322" s="24">
        <v>6.3</v>
      </c>
      <c r="AC322" s="26">
        <v>0.2823872504723568</v>
      </c>
      <c r="AD322" s="24">
        <v>7.7014704674279129</v>
      </c>
      <c r="AE322" s="6">
        <v>66</v>
      </c>
      <c r="AF322" s="6">
        <v>98</v>
      </c>
      <c r="AG322" s="6">
        <v>118</v>
      </c>
      <c r="AH322" s="27">
        <v>2.6086956521739131</v>
      </c>
      <c r="AI322" s="28">
        <v>490000</v>
      </c>
      <c r="AJ322" s="28">
        <v>440000</v>
      </c>
      <c r="AK322" s="28">
        <v>440000</v>
      </c>
      <c r="AL322" s="29">
        <v>0.11363636363636363</v>
      </c>
      <c r="AM322" s="29">
        <v>0.11363636363636363</v>
      </c>
      <c r="AN322" s="6">
        <v>1.4</v>
      </c>
      <c r="AO322" s="27">
        <v>-0.20000000000000018</v>
      </c>
      <c r="AP322" s="6">
        <v>1.6</v>
      </c>
      <c r="AQ322" s="28">
        <v>480</v>
      </c>
      <c r="AR322" s="28">
        <v>430</v>
      </c>
      <c r="AS322" s="25">
        <v>0.11627906976744186</v>
      </c>
      <c r="AT322" s="30">
        <v>1947.6800000000003</v>
      </c>
      <c r="AU322" s="24">
        <v>0.8599</v>
      </c>
      <c r="AV322" s="24">
        <v>0.1401</v>
      </c>
      <c r="AW322" s="24">
        <v>0.92710000000000004</v>
      </c>
      <c r="AX322" s="24">
        <v>4.65E-2</v>
      </c>
      <c r="AY322" s="24">
        <v>0.39489999999999997</v>
      </c>
      <c r="AZ322" s="24">
        <v>0.314</v>
      </c>
      <c r="BA322" s="24">
        <v>0.26069999999999999</v>
      </c>
      <c r="BB322" s="31">
        <v>3</v>
      </c>
      <c r="BC322" s="23">
        <v>31</v>
      </c>
      <c r="BD322" s="32" t="s">
        <v>4307</v>
      </c>
      <c r="BE322" s="33">
        <v>150.87515843641799</v>
      </c>
      <c r="BF322" s="33">
        <v>-33.866350476358903</v>
      </c>
      <c r="BG322" s="34">
        <f t="shared" si="48"/>
        <v>100</v>
      </c>
      <c r="BH322" s="34">
        <f t="shared" si="49"/>
        <v>93</v>
      </c>
      <c r="BI322" s="34">
        <f t="shared" si="50"/>
        <v>92</v>
      </c>
      <c r="BJ322" s="34">
        <f t="shared" si="51"/>
        <v>57</v>
      </c>
      <c r="BK322" s="34">
        <f t="shared" si="52"/>
        <v>100</v>
      </c>
      <c r="BL322" s="34">
        <f t="shared" si="53"/>
        <v>77</v>
      </c>
      <c r="BM322" s="35">
        <f t="shared" si="54"/>
        <v>73</v>
      </c>
      <c r="BN322" s="34">
        <f t="shared" si="55"/>
        <v>73</v>
      </c>
      <c r="BO322" s="35">
        <f t="shared" si="56"/>
        <v>79</v>
      </c>
      <c r="BP322" s="35">
        <f t="shared" si="57"/>
        <v>65</v>
      </c>
      <c r="BQ322" s="35">
        <f t="shared" si="58"/>
        <v>30</v>
      </c>
      <c r="BR322" s="35">
        <f t="shared" si="59"/>
        <v>62</v>
      </c>
    </row>
    <row r="323" spans="2:70" x14ac:dyDescent="0.3">
      <c r="B323" s="6" t="s">
        <v>1421</v>
      </c>
      <c r="C323" s="6">
        <v>127031523</v>
      </c>
      <c r="D323" s="6" t="s">
        <v>573</v>
      </c>
      <c r="E323" s="6" t="s">
        <v>574</v>
      </c>
      <c r="F323" s="6" t="s">
        <v>2757</v>
      </c>
      <c r="G323" s="6" t="s">
        <v>77</v>
      </c>
      <c r="H323" s="6" t="s">
        <v>4995</v>
      </c>
      <c r="I323" s="22">
        <v>689000</v>
      </c>
      <c r="J323" s="22">
        <v>681750</v>
      </c>
      <c r="K323" s="22">
        <v>729000</v>
      </c>
      <c r="L323" s="22">
        <v>683000</v>
      </c>
      <c r="M323" s="22">
        <v>625000</v>
      </c>
      <c r="N323" s="22">
        <v>620000</v>
      </c>
      <c r="O323" s="23">
        <v>42</v>
      </c>
      <c r="P323" s="23">
        <v>37</v>
      </c>
      <c r="Q323" s="23">
        <v>31</v>
      </c>
      <c r="R323" s="22">
        <v>650</v>
      </c>
      <c r="S323" s="22">
        <v>600</v>
      </c>
      <c r="T323" s="24">
        <v>1.4</v>
      </c>
      <c r="U323" s="24">
        <v>-0.10000000000000009</v>
      </c>
      <c r="V323" s="24">
        <v>1.5</v>
      </c>
      <c r="W323" s="24">
        <v>1.8</v>
      </c>
      <c r="X323" s="25">
        <v>4.9056603773584909E-2</v>
      </c>
      <c r="Y323" s="24">
        <v>3.1</v>
      </c>
      <c r="Z323" s="24">
        <v>-1.1000000000000001</v>
      </c>
      <c r="AA323" s="24">
        <v>4.2</v>
      </c>
      <c r="AB323" s="24">
        <v>3.4</v>
      </c>
      <c r="AC323" s="26">
        <v>0.2737533692722372</v>
      </c>
      <c r="AD323" s="24">
        <v>5.5803571428571423</v>
      </c>
      <c r="AE323" s="6">
        <v>266</v>
      </c>
      <c r="AF323" s="6">
        <v>288</v>
      </c>
      <c r="AG323" s="6">
        <v>294</v>
      </c>
      <c r="AH323" s="27">
        <v>5.6571428571428575</v>
      </c>
      <c r="AI323" s="28">
        <v>490000</v>
      </c>
      <c r="AJ323" s="28">
        <v>470000</v>
      </c>
      <c r="AK323" s="28">
        <v>460000</v>
      </c>
      <c r="AL323" s="29">
        <v>4.2553191489361701E-2</v>
      </c>
      <c r="AM323" s="29">
        <v>6.5217391304347824E-2</v>
      </c>
      <c r="AN323" s="6">
        <v>2.1</v>
      </c>
      <c r="AO323" s="27">
        <v>0</v>
      </c>
      <c r="AP323" s="6">
        <v>2.1</v>
      </c>
      <c r="AQ323" s="28">
        <v>570</v>
      </c>
      <c r="AR323" s="28">
        <v>530</v>
      </c>
      <c r="AS323" s="25">
        <v>7.5471698113207544E-2</v>
      </c>
      <c r="AT323" s="30">
        <v>2374.4</v>
      </c>
      <c r="AU323" s="24">
        <v>0.82879999999999998</v>
      </c>
      <c r="AV323" s="24">
        <v>0.17119999999999999</v>
      </c>
      <c r="AW323" s="24">
        <v>0.81769999999999998</v>
      </c>
      <c r="AX323" s="24">
        <v>0.1293</v>
      </c>
      <c r="AY323" s="24">
        <v>0.32850000000000001</v>
      </c>
      <c r="AZ323" s="24">
        <v>0.43480000000000002</v>
      </c>
      <c r="BA323" s="24">
        <v>0.21629999999999999</v>
      </c>
      <c r="BB323" s="31">
        <v>7</v>
      </c>
      <c r="BC323" s="23">
        <v>24</v>
      </c>
      <c r="BD323" s="32" t="s">
        <v>3745</v>
      </c>
      <c r="BE323" s="33">
        <v>150.95308170031299</v>
      </c>
      <c r="BF323" s="33">
        <v>-33.925074531737899</v>
      </c>
      <c r="BG323" s="34">
        <f t="shared" si="48"/>
        <v>93</v>
      </c>
      <c r="BH323" s="34">
        <f t="shared" si="49"/>
        <v>82</v>
      </c>
      <c r="BI323" s="34">
        <f t="shared" si="50"/>
        <v>55</v>
      </c>
      <c r="BJ323" s="34">
        <f t="shared" si="51"/>
        <v>22</v>
      </c>
      <c r="BK323" s="34">
        <f t="shared" si="52"/>
        <v>100</v>
      </c>
      <c r="BL323" s="34">
        <f t="shared" si="53"/>
        <v>62</v>
      </c>
      <c r="BM323" s="35">
        <f t="shared" si="54"/>
        <v>100</v>
      </c>
      <c r="BN323" s="34">
        <f t="shared" si="55"/>
        <v>94</v>
      </c>
      <c r="BO323" s="35">
        <f t="shared" si="56"/>
        <v>84</v>
      </c>
      <c r="BP323" s="35">
        <f t="shared" si="57"/>
        <v>65</v>
      </c>
      <c r="BQ323" s="35">
        <f t="shared" si="58"/>
        <v>70</v>
      </c>
      <c r="BR323" s="35">
        <f t="shared" si="59"/>
        <v>62</v>
      </c>
    </row>
    <row r="324" spans="2:70" x14ac:dyDescent="0.3">
      <c r="B324" s="6" t="s">
        <v>195</v>
      </c>
      <c r="C324" s="6">
        <v>211051283</v>
      </c>
      <c r="D324" s="6" t="s">
        <v>84</v>
      </c>
      <c r="E324" s="6" t="s">
        <v>85</v>
      </c>
      <c r="F324" s="6" t="s">
        <v>689</v>
      </c>
      <c r="G324" s="6" t="s">
        <v>86</v>
      </c>
      <c r="H324" s="6" t="s">
        <v>4995</v>
      </c>
      <c r="I324" s="22">
        <v>795000</v>
      </c>
      <c r="J324" s="22">
        <v>795000</v>
      </c>
      <c r="K324" s="22">
        <v>690000</v>
      </c>
      <c r="L324" s="22">
        <v>672000</v>
      </c>
      <c r="M324" s="22">
        <v>672000</v>
      </c>
      <c r="N324" s="22">
        <v>720000</v>
      </c>
      <c r="O324" s="23">
        <v>48</v>
      </c>
      <c r="P324" s="23">
        <v>48</v>
      </c>
      <c r="Q324" s="23">
        <v>23</v>
      </c>
      <c r="R324" s="22">
        <v>675</v>
      </c>
      <c r="S324" s="22">
        <v>450</v>
      </c>
      <c r="T324" s="24">
        <v>1.3</v>
      </c>
      <c r="U324" s="24">
        <v>0</v>
      </c>
      <c r="V324" s="24">
        <v>1.3</v>
      </c>
      <c r="W324" s="24">
        <v>1.3</v>
      </c>
      <c r="X324" s="25">
        <v>4.4150943396226418E-2</v>
      </c>
      <c r="Y324" s="24">
        <v>0.6</v>
      </c>
      <c r="Z324" s="24">
        <v>-0.20000000000000007</v>
      </c>
      <c r="AA324" s="24">
        <v>0.8</v>
      </c>
      <c r="AB324" s="24">
        <v>1</v>
      </c>
      <c r="AC324" s="26">
        <v>0.29470834788683198</v>
      </c>
      <c r="AD324" s="24">
        <v>6.6750181358983314</v>
      </c>
      <c r="AE324" s="6">
        <v>80</v>
      </c>
      <c r="AF324" s="6">
        <v>98</v>
      </c>
      <c r="AG324" s="6">
        <v>95</v>
      </c>
      <c r="AH324" s="27">
        <v>4.3928571428571423</v>
      </c>
      <c r="AI324" s="28">
        <v>685000</v>
      </c>
      <c r="AJ324" s="28">
        <v>670000</v>
      </c>
      <c r="AK324" s="28">
        <v>630000</v>
      </c>
      <c r="AL324" s="29">
        <v>2.2388059701492536E-2</v>
      </c>
      <c r="AM324" s="29">
        <v>8.7301587301587297E-2</v>
      </c>
      <c r="AN324" s="6">
        <v>2.2999999999999998</v>
      </c>
      <c r="AO324" s="27">
        <v>-0.40000000000000036</v>
      </c>
      <c r="AP324" s="6">
        <v>2.7</v>
      </c>
      <c r="AQ324" s="28">
        <v>550</v>
      </c>
      <c r="AR324" s="28">
        <v>500</v>
      </c>
      <c r="AS324" s="25">
        <v>0.1</v>
      </c>
      <c r="AT324" s="30">
        <v>2290.4</v>
      </c>
      <c r="AU324" s="24">
        <v>0.79990000000000006</v>
      </c>
      <c r="AV324" s="24">
        <v>0.2001</v>
      </c>
      <c r="AW324" s="24">
        <v>0.9778</v>
      </c>
      <c r="AX324" s="24">
        <v>1.95E-2</v>
      </c>
      <c r="AY324" s="24">
        <v>0.31559999999999999</v>
      </c>
      <c r="AZ324" s="24">
        <v>0.55479999999999996</v>
      </c>
      <c r="BA324" s="24">
        <v>9.1200000000000003E-2</v>
      </c>
      <c r="BB324" s="31">
        <v>6</v>
      </c>
      <c r="BC324" s="23">
        <v>37</v>
      </c>
      <c r="BD324" s="32" t="s">
        <v>2759</v>
      </c>
      <c r="BE324" s="33">
        <v>145.38567168198699</v>
      </c>
      <c r="BF324" s="33">
        <v>-37.787742436542402</v>
      </c>
      <c r="BG324" s="34">
        <f t="shared" ref="BG324:BG387" si="60">IF(T324&lt;=1, 100, IF(T324&gt;=7, 1, ROUND(100 - ((T324-1)/6)*99, 0)))</f>
        <v>95</v>
      </c>
      <c r="BH324" s="34">
        <f t="shared" ref="BH324:BH387" si="61">IF(AN324&lt;=1, 100, IF(AN324&gt;=7, 1, ROUND(100 - ((AN324-1)/6)*99, 0)))</f>
        <v>79</v>
      </c>
      <c r="BI324" s="34">
        <f t="shared" ref="BI324:BI387" si="62">IF(AH324&lt;=2, 100, IF(AH324&gt;=10, 1, ROUND(100 - ((AH324-2)/8)*99, 0)))</f>
        <v>70</v>
      </c>
      <c r="BJ324" s="34">
        <f t="shared" ref="BJ324:BJ387" si="63">IF(AL324&lt;=0, 1, IF(AL324&gt;=0.2, 100, ROUND(1 + (AL324/0.2)*99, 0)))</f>
        <v>12</v>
      </c>
      <c r="BK324" s="34">
        <f t="shared" ref="BK324:BK387" si="64">IF(BC324&gt;=750, 1, IF(BC324&lt;=50, 100, ROUND(100 - 99 * (((BC324 - 50)/700)^0.75), 0)))</f>
        <v>100</v>
      </c>
      <c r="BL324" s="34">
        <f t="shared" ref="BL324:BL387" si="65">IF(AY324&gt;=0.5, 100, IF(AY324&lt;=0.05, 1, ROUND(1 + ((AY324-0.05)/0.45)*99, 0)))</f>
        <v>59</v>
      </c>
      <c r="BM324" s="35">
        <f t="shared" ref="BM324:BM387" si="66">IF(X324&gt;=0.045, 100, IF(X324&lt;=0.015, 1, ROUND(1 + ((X324-0.015)/0.03)*99, 0)))</f>
        <v>97</v>
      </c>
      <c r="BN324" s="34">
        <f t="shared" ref="BN324:BN387" si="67">IF(AD324&lt;=5, 100, IF(AD324&gt;=15, 1, ROUND(100 - ((AD324-5)/10)*99, 0)))</f>
        <v>83</v>
      </c>
      <c r="BO324" s="35">
        <f t="shared" ref="BO324:BO387" si="68">IF(AC324&lt;=0.25, 100, IF(AC324&gt;=0.4, 1, ROUND(100 - ((AC324-0.25)/0.15)*99, 0)))</f>
        <v>70</v>
      </c>
      <c r="BP324" s="35">
        <f t="shared" ref="BP324:BP387" si="69">IF(Y324&lt;=1, 100, IF(Y324&gt;=7, 1, ROUND(100 - ((Y324-1)/6)*99, 0)))</f>
        <v>100</v>
      </c>
      <c r="BQ324" s="35">
        <f t="shared" ref="BQ324:BQ387" si="70">BB324*10</f>
        <v>60</v>
      </c>
      <c r="BR324" s="35">
        <f t="shared" ref="BR324:BR387" si="71">IF(
  (
    IF($BG$2,0.1,0) + IF($BH$2,0.1,0) + IF($BI$2,0.05,0) + IF($BJ$2,0.05,0) +
    IF($BK$2,0.07,0) + IF($BL$2,0.08,0) + IF($BM$2,0.08,0) + IF($BN$2,0.07,0) +
    IF($BO$2,0.07,0) + IF($BP$2,0.08,0) + IF($BQ$2,0.08,0)
  ) = 0,
  "",
  ROUND(
    (
      IF($BG$2, BG324*0.1, 0) + IF($BH$2, BH324*0.1, 0) + IF($BI$2, BI324*0.05, 0) + IF($BJ$2, BJ324*0.05, 0) +
      IF($BK$2, BK324*0.07, 0) + IF($BL$2, BL324*0.08, 0) + IF($BM$2, BM324*0.08, 0) + IF($BN$2, BN324*0.07, 0) +
      IF($BO$2, BO324*0.07, 0) + IF($BP$2, BP324*0.08, 0) + IF($BQ$2, BQ324*0.08, 0)
    ) /
    (
      IF($BG$2,0.1,0) + IF($BH$2,0.1,0) + IF($BI$2,0.05,0) + IF($BJ$2,0.05,0) +
      IF($BK$2,0.07,0) + IF($BL$2,0.08,0) + IF($BM$2,0.08,0) + IF($BN$2,0.07,0) +
      IF($BO$2,0.07,0) + IF($BP$2,0.08,0) + IF($BQ$2,0.08,0)
    ) * 0.8,
  0)
)</f>
        <v>62</v>
      </c>
    </row>
    <row r="325" spans="2:70" x14ac:dyDescent="0.3">
      <c r="B325" s="6" t="s">
        <v>161</v>
      </c>
      <c r="C325" s="6">
        <v>213041575</v>
      </c>
      <c r="D325" s="6" t="s">
        <v>162</v>
      </c>
      <c r="E325" s="6" t="s">
        <v>89</v>
      </c>
      <c r="F325" s="6" t="s">
        <v>689</v>
      </c>
      <c r="G325" s="6" t="s">
        <v>86</v>
      </c>
      <c r="H325" s="6" t="s">
        <v>4995</v>
      </c>
      <c r="I325" s="22">
        <v>550000</v>
      </c>
      <c r="J325" s="22">
        <v>550000</v>
      </c>
      <c r="K325" s="22">
        <v>551200</v>
      </c>
      <c r="L325" s="22">
        <v>0</v>
      </c>
      <c r="M325" s="22">
        <v>0</v>
      </c>
      <c r="N325" s="22">
        <v>520000</v>
      </c>
      <c r="O325" s="23">
        <v>25</v>
      </c>
      <c r="P325" s="23">
        <v>25</v>
      </c>
      <c r="Q325" s="23">
        <v>28</v>
      </c>
      <c r="R325" s="22">
        <v>460</v>
      </c>
      <c r="S325" s="22">
        <v>420</v>
      </c>
      <c r="T325" s="24">
        <v>0</v>
      </c>
      <c r="U325" s="24">
        <v>0</v>
      </c>
      <c r="V325" s="24">
        <v>0</v>
      </c>
      <c r="W325" s="24">
        <v>0.3</v>
      </c>
      <c r="X325" s="25">
        <v>4.3490909090909094E-2</v>
      </c>
      <c r="Y325" s="24">
        <v>3.5</v>
      </c>
      <c r="Z325" s="24">
        <v>-1.2000000000000002</v>
      </c>
      <c r="AA325" s="24">
        <v>4.7</v>
      </c>
      <c r="AB325" s="24">
        <v>4.0999999999999996</v>
      </c>
      <c r="AC325" s="26">
        <v>0.18567553603719969</v>
      </c>
      <c r="AD325" s="24">
        <v>4.269295352025912</v>
      </c>
      <c r="AE325" s="6">
        <v>72</v>
      </c>
      <c r="AF325" s="6">
        <v>72</v>
      </c>
      <c r="AG325" s="6">
        <v>120</v>
      </c>
      <c r="AH325" s="27">
        <v>3.5806451612903225</v>
      </c>
      <c r="AI325" s="28">
        <v>442000</v>
      </c>
      <c r="AJ325" s="28">
        <v>435000</v>
      </c>
      <c r="AK325" s="28">
        <v>425000</v>
      </c>
      <c r="AL325" s="29">
        <v>1.6091954022988506E-2</v>
      </c>
      <c r="AM325" s="29">
        <v>0.04</v>
      </c>
      <c r="AN325" s="6">
        <v>2.6</v>
      </c>
      <c r="AO325" s="27">
        <v>-0.10000000000000009</v>
      </c>
      <c r="AP325" s="6">
        <v>2.7</v>
      </c>
      <c r="AQ325" s="28">
        <v>450</v>
      </c>
      <c r="AR325" s="28">
        <v>420</v>
      </c>
      <c r="AS325" s="25">
        <v>7.1428571428571425E-2</v>
      </c>
      <c r="AT325" s="30">
        <v>2477.44</v>
      </c>
      <c r="AU325" s="24">
        <v>0.86550000000000005</v>
      </c>
      <c r="AV325" s="24">
        <v>0.13450000000000001</v>
      </c>
      <c r="AW325" s="24">
        <v>0.88880000000000003</v>
      </c>
      <c r="AX325" s="24">
        <v>9.2499999999999999E-2</v>
      </c>
      <c r="AY325" s="24">
        <v>0.31309999999999999</v>
      </c>
      <c r="AZ325" s="24">
        <v>0.52980000000000005</v>
      </c>
      <c r="BA325" s="24">
        <v>0.13880000000000001</v>
      </c>
      <c r="BB325" s="31">
        <v>6</v>
      </c>
      <c r="BC325" s="23">
        <v>24</v>
      </c>
      <c r="BD325" s="32" t="s">
        <v>2736</v>
      </c>
      <c r="BE325" s="33">
        <v>144.74131690618</v>
      </c>
      <c r="BF325" s="33">
        <v>-37.691541310557199</v>
      </c>
      <c r="BG325" s="34">
        <f t="shared" si="60"/>
        <v>100</v>
      </c>
      <c r="BH325" s="34">
        <f t="shared" si="61"/>
        <v>74</v>
      </c>
      <c r="BI325" s="34">
        <f t="shared" si="62"/>
        <v>80</v>
      </c>
      <c r="BJ325" s="34">
        <f t="shared" si="63"/>
        <v>9</v>
      </c>
      <c r="BK325" s="34">
        <f t="shared" si="64"/>
        <v>100</v>
      </c>
      <c r="BL325" s="34">
        <f t="shared" si="65"/>
        <v>59</v>
      </c>
      <c r="BM325" s="35">
        <f t="shared" si="66"/>
        <v>95</v>
      </c>
      <c r="BN325" s="34">
        <f t="shared" si="67"/>
        <v>100</v>
      </c>
      <c r="BO325" s="35">
        <f t="shared" si="68"/>
        <v>100</v>
      </c>
      <c r="BP325" s="35">
        <f t="shared" si="69"/>
        <v>59</v>
      </c>
      <c r="BQ325" s="35">
        <f t="shared" si="70"/>
        <v>60</v>
      </c>
      <c r="BR325" s="35">
        <f t="shared" si="71"/>
        <v>62</v>
      </c>
    </row>
    <row r="326" spans="2:70" x14ac:dyDescent="0.3">
      <c r="B326" s="6" t="s">
        <v>1181</v>
      </c>
      <c r="C326" s="6">
        <v>302011024</v>
      </c>
      <c r="D326" s="6" t="s">
        <v>322</v>
      </c>
      <c r="E326" s="6" t="s">
        <v>229</v>
      </c>
      <c r="F326" s="6" t="s">
        <v>2780</v>
      </c>
      <c r="G326" s="6" t="s">
        <v>97</v>
      </c>
      <c r="H326" s="6" t="s">
        <v>4995</v>
      </c>
      <c r="I326" s="22">
        <v>726150</v>
      </c>
      <c r="J326" s="22">
        <v>699000</v>
      </c>
      <c r="K326" s="22">
        <v>617100</v>
      </c>
      <c r="L326" s="22">
        <v>700000</v>
      </c>
      <c r="M326" s="22">
        <v>675000</v>
      </c>
      <c r="N326" s="22">
        <v>595000</v>
      </c>
      <c r="O326" s="23">
        <v>26</v>
      </c>
      <c r="P326" s="23">
        <v>24</v>
      </c>
      <c r="Q326" s="23">
        <v>28</v>
      </c>
      <c r="R326" s="22">
        <v>630</v>
      </c>
      <c r="S326" s="22">
        <v>610</v>
      </c>
      <c r="T326" s="24">
        <v>3.2</v>
      </c>
      <c r="U326" s="24">
        <v>-0.39999999999999991</v>
      </c>
      <c r="V326" s="24">
        <v>3.6</v>
      </c>
      <c r="W326" s="24">
        <v>3.9</v>
      </c>
      <c r="X326" s="25">
        <v>4.5114645734352407E-2</v>
      </c>
      <c r="Y326" s="24">
        <v>3.8</v>
      </c>
      <c r="Z326" s="24">
        <v>-1.2000000000000002</v>
      </c>
      <c r="AA326" s="24">
        <v>5</v>
      </c>
      <c r="AB326" s="24">
        <v>5.3</v>
      </c>
      <c r="AC326" s="26">
        <v>0.27957256461232605</v>
      </c>
      <c r="AD326" s="24">
        <v>6.1969358300744979</v>
      </c>
      <c r="AE326" s="6">
        <v>38</v>
      </c>
      <c r="AF326" s="6">
        <v>29</v>
      </c>
      <c r="AG326" s="6">
        <v>40</v>
      </c>
      <c r="AH326" s="27">
        <v>2.5964912280701755</v>
      </c>
      <c r="AI326" s="28">
        <v>690000</v>
      </c>
      <c r="AJ326" s="28">
        <v>595000</v>
      </c>
      <c r="AK326" s="28">
        <v>540000</v>
      </c>
      <c r="AL326" s="29">
        <v>0.15966386554621848</v>
      </c>
      <c r="AM326" s="29">
        <v>0.27777777777777779</v>
      </c>
      <c r="AN326" s="6">
        <v>3.3</v>
      </c>
      <c r="AO326" s="27">
        <v>-0.70000000000000018</v>
      </c>
      <c r="AP326" s="6">
        <v>4</v>
      </c>
      <c r="AQ326" s="28">
        <v>640</v>
      </c>
      <c r="AR326" s="28">
        <v>620</v>
      </c>
      <c r="AS326" s="25">
        <v>3.2258064516129031E-2</v>
      </c>
      <c r="AT326" s="30">
        <v>2253.44</v>
      </c>
      <c r="AU326" s="24">
        <v>0.74609999999999999</v>
      </c>
      <c r="AV326" s="24">
        <v>0.25390000000000001</v>
      </c>
      <c r="AW326" s="24">
        <v>0.68440000000000001</v>
      </c>
      <c r="AX326" s="24">
        <v>0.30620000000000003</v>
      </c>
      <c r="AY326" s="24">
        <v>0.34210000000000002</v>
      </c>
      <c r="AZ326" s="24">
        <v>0.32169999999999999</v>
      </c>
      <c r="BA326" s="24">
        <v>0.29670000000000002</v>
      </c>
      <c r="BB326" s="31">
        <v>9</v>
      </c>
      <c r="BC326" s="23">
        <v>14</v>
      </c>
      <c r="BD326" s="32" t="s">
        <v>3530</v>
      </c>
      <c r="BE326" s="33">
        <v>153.017037428663</v>
      </c>
      <c r="BF326" s="33">
        <v>-27.348034044390701</v>
      </c>
      <c r="BG326" s="34">
        <f t="shared" si="60"/>
        <v>64</v>
      </c>
      <c r="BH326" s="34">
        <f t="shared" si="61"/>
        <v>62</v>
      </c>
      <c r="BI326" s="34">
        <f t="shared" si="62"/>
        <v>93</v>
      </c>
      <c r="BJ326" s="34">
        <f t="shared" si="63"/>
        <v>80</v>
      </c>
      <c r="BK326" s="34">
        <f t="shared" si="64"/>
        <v>100</v>
      </c>
      <c r="BL326" s="34">
        <f t="shared" si="65"/>
        <v>65</v>
      </c>
      <c r="BM326" s="35">
        <f t="shared" si="66"/>
        <v>100</v>
      </c>
      <c r="BN326" s="34">
        <f t="shared" si="67"/>
        <v>88</v>
      </c>
      <c r="BO326" s="35">
        <f t="shared" si="68"/>
        <v>80</v>
      </c>
      <c r="BP326" s="35">
        <f t="shared" si="69"/>
        <v>54</v>
      </c>
      <c r="BQ326" s="35">
        <f t="shared" si="70"/>
        <v>90</v>
      </c>
      <c r="BR326" s="35">
        <f t="shared" si="71"/>
        <v>62</v>
      </c>
    </row>
    <row r="327" spans="2:70" x14ac:dyDescent="0.3">
      <c r="B327" s="6" t="s">
        <v>1896</v>
      </c>
      <c r="C327" s="6">
        <v>302021032</v>
      </c>
      <c r="D327" s="6" t="s">
        <v>822</v>
      </c>
      <c r="E327" s="6" t="s">
        <v>229</v>
      </c>
      <c r="F327" s="6" t="s">
        <v>2780</v>
      </c>
      <c r="G327" s="6" t="s">
        <v>97</v>
      </c>
      <c r="H327" s="6" t="s">
        <v>4995</v>
      </c>
      <c r="I327" s="22">
        <v>714000</v>
      </c>
      <c r="J327" s="22">
        <v>594825</v>
      </c>
      <c r="K327" s="22">
        <v>545900</v>
      </c>
      <c r="L327" s="22">
        <v>725000</v>
      </c>
      <c r="M327" s="22">
        <v>590000</v>
      </c>
      <c r="N327" s="22">
        <v>497000</v>
      </c>
      <c r="O327" s="23">
        <v>12</v>
      </c>
      <c r="P327" s="23">
        <v>13</v>
      </c>
      <c r="Q327" s="23">
        <v>22</v>
      </c>
      <c r="R327" s="22">
        <v>575</v>
      </c>
      <c r="S327" s="22">
        <v>550</v>
      </c>
      <c r="T327" s="24">
        <v>1.5</v>
      </c>
      <c r="U327" s="24">
        <v>-0.19999999999999996</v>
      </c>
      <c r="V327" s="24">
        <v>1.7</v>
      </c>
      <c r="W327" s="24">
        <v>2.4</v>
      </c>
      <c r="X327" s="25">
        <v>4.1876750700280109E-2</v>
      </c>
      <c r="Y327" s="24">
        <v>4.8</v>
      </c>
      <c r="Z327" s="24">
        <v>-1.9000000000000004</v>
      </c>
      <c r="AA327" s="24">
        <v>6.7</v>
      </c>
      <c r="AB327" s="24">
        <v>6.8</v>
      </c>
      <c r="AC327" s="26">
        <v>0.29136938543862489</v>
      </c>
      <c r="AD327" s="24">
        <v>6.9577839867283666</v>
      </c>
      <c r="AE327" s="6">
        <v>67</v>
      </c>
      <c r="AF327" s="6">
        <v>84</v>
      </c>
      <c r="AG327" s="6">
        <v>81</v>
      </c>
      <c r="AH327" s="27">
        <v>2.6740947075208914</v>
      </c>
      <c r="AI327" s="28">
        <v>658000</v>
      </c>
      <c r="AJ327" s="28">
        <v>530000</v>
      </c>
      <c r="AK327" s="28">
        <v>457500</v>
      </c>
      <c r="AL327" s="29">
        <v>0.24150943396226415</v>
      </c>
      <c r="AM327" s="29">
        <v>0.43825136612021859</v>
      </c>
      <c r="AN327" s="6">
        <v>2.1</v>
      </c>
      <c r="AO327" s="27">
        <v>-0.5</v>
      </c>
      <c r="AP327" s="6">
        <v>2.6</v>
      </c>
      <c r="AQ327" s="28">
        <v>580</v>
      </c>
      <c r="AR327" s="28">
        <v>550</v>
      </c>
      <c r="AS327" s="25">
        <v>5.4545454545454543E-2</v>
      </c>
      <c r="AT327" s="30">
        <v>1973.4400000000003</v>
      </c>
      <c r="AU327" s="24">
        <v>0.60550000000000004</v>
      </c>
      <c r="AV327" s="24">
        <v>0.39450000000000002</v>
      </c>
      <c r="AW327" s="24">
        <v>0.67920000000000003</v>
      </c>
      <c r="AX327" s="24">
        <v>8.7499999999999994E-2</v>
      </c>
      <c r="AY327" s="24">
        <v>0.1898</v>
      </c>
      <c r="AZ327" s="24">
        <v>0.3049</v>
      </c>
      <c r="BA327" s="24">
        <v>0.48320000000000002</v>
      </c>
      <c r="BB327" s="31">
        <v>8</v>
      </c>
      <c r="BC327" s="23">
        <v>7</v>
      </c>
      <c r="BD327" s="32" t="s">
        <v>4195</v>
      </c>
      <c r="BE327" s="33">
        <v>153.010477972432</v>
      </c>
      <c r="BF327" s="33">
        <v>-27.410077933022201</v>
      </c>
      <c r="BG327" s="34">
        <f t="shared" si="60"/>
        <v>92</v>
      </c>
      <c r="BH327" s="34">
        <f t="shared" si="61"/>
        <v>82</v>
      </c>
      <c r="BI327" s="34">
        <f t="shared" si="62"/>
        <v>92</v>
      </c>
      <c r="BJ327" s="34">
        <f t="shared" si="63"/>
        <v>100</v>
      </c>
      <c r="BK327" s="34">
        <f t="shared" si="64"/>
        <v>100</v>
      </c>
      <c r="BL327" s="34">
        <f t="shared" si="65"/>
        <v>32</v>
      </c>
      <c r="BM327" s="35">
        <f t="shared" si="66"/>
        <v>90</v>
      </c>
      <c r="BN327" s="34">
        <f t="shared" si="67"/>
        <v>81</v>
      </c>
      <c r="BO327" s="35">
        <f t="shared" si="68"/>
        <v>73</v>
      </c>
      <c r="BP327" s="35">
        <f t="shared" si="69"/>
        <v>37</v>
      </c>
      <c r="BQ327" s="35">
        <f t="shared" si="70"/>
        <v>80</v>
      </c>
      <c r="BR327" s="35">
        <f t="shared" si="71"/>
        <v>62</v>
      </c>
    </row>
    <row r="328" spans="2:70" x14ac:dyDescent="0.3">
      <c r="B328" s="6" t="s">
        <v>1505</v>
      </c>
      <c r="C328" s="6">
        <v>303021054</v>
      </c>
      <c r="D328" s="6" t="s">
        <v>1245</v>
      </c>
      <c r="E328" s="6" t="s">
        <v>881</v>
      </c>
      <c r="F328" s="6" t="s">
        <v>2780</v>
      </c>
      <c r="G328" s="6" t="s">
        <v>97</v>
      </c>
      <c r="H328" s="6" t="s">
        <v>4995</v>
      </c>
      <c r="I328" s="22">
        <v>655000</v>
      </c>
      <c r="J328" s="22">
        <v>675680</v>
      </c>
      <c r="K328" s="22">
        <v>596700</v>
      </c>
      <c r="L328" s="22">
        <v>637500</v>
      </c>
      <c r="M328" s="22">
        <v>515000</v>
      </c>
      <c r="N328" s="22">
        <v>580000</v>
      </c>
      <c r="O328" s="23">
        <v>23</v>
      </c>
      <c r="P328" s="23">
        <v>23</v>
      </c>
      <c r="Q328" s="23">
        <v>27</v>
      </c>
      <c r="R328" s="22">
        <v>585</v>
      </c>
      <c r="S328" s="22">
        <v>570</v>
      </c>
      <c r="T328" s="24">
        <v>1.8</v>
      </c>
      <c r="U328" s="24">
        <v>0</v>
      </c>
      <c r="V328" s="24">
        <v>1.8</v>
      </c>
      <c r="W328" s="24">
        <v>2.4</v>
      </c>
      <c r="X328" s="25">
        <v>4.6442748091603051E-2</v>
      </c>
      <c r="Y328" s="24">
        <v>9</v>
      </c>
      <c r="Z328" s="24">
        <v>-2.3000000000000007</v>
      </c>
      <c r="AA328" s="24">
        <v>11.3</v>
      </c>
      <c r="AB328" s="24">
        <v>11.4</v>
      </c>
      <c r="AC328" s="26">
        <v>0.25417101147028148</v>
      </c>
      <c r="AD328" s="24">
        <v>5.4727814764311109</v>
      </c>
      <c r="AE328" s="6">
        <v>114</v>
      </c>
      <c r="AF328" s="6">
        <v>129</v>
      </c>
      <c r="AG328" s="6">
        <v>118</v>
      </c>
      <c r="AH328" s="27">
        <v>2.3783783783783785</v>
      </c>
      <c r="AI328" s="28">
        <v>700000</v>
      </c>
      <c r="AJ328" s="28">
        <v>591500</v>
      </c>
      <c r="AK328" s="28">
        <v>503000</v>
      </c>
      <c r="AL328" s="29">
        <v>0.18343195266272189</v>
      </c>
      <c r="AM328" s="29">
        <v>0.39165009940357853</v>
      </c>
      <c r="AN328" s="6">
        <v>2</v>
      </c>
      <c r="AO328" s="27">
        <v>-0.10000000000000009</v>
      </c>
      <c r="AP328" s="6">
        <v>2.1</v>
      </c>
      <c r="AQ328" s="28">
        <v>600</v>
      </c>
      <c r="AR328" s="28">
        <v>575</v>
      </c>
      <c r="AS328" s="25">
        <v>4.3478260869565216E-2</v>
      </c>
      <c r="AT328" s="30">
        <v>2301.6000000000004</v>
      </c>
      <c r="AU328" s="24">
        <v>0.57679999999999998</v>
      </c>
      <c r="AV328" s="24">
        <v>0.42320000000000002</v>
      </c>
      <c r="AW328" s="24">
        <v>0.53220000000000001</v>
      </c>
      <c r="AX328" s="24">
        <v>5.2900000000000003E-2</v>
      </c>
      <c r="AY328" s="24">
        <v>0.19220000000000001</v>
      </c>
      <c r="AZ328" s="24">
        <v>0.27610000000000001</v>
      </c>
      <c r="BA328" s="24">
        <v>0.50970000000000004</v>
      </c>
      <c r="BB328" s="31">
        <v>8</v>
      </c>
      <c r="BC328" s="23">
        <v>3</v>
      </c>
      <c r="BD328" s="32" t="s">
        <v>3825</v>
      </c>
      <c r="BE328" s="33">
        <v>153.025598695799</v>
      </c>
      <c r="BF328" s="33">
        <v>-27.501421020255101</v>
      </c>
      <c r="BG328" s="34">
        <f t="shared" si="60"/>
        <v>87</v>
      </c>
      <c r="BH328" s="34">
        <f t="shared" si="61"/>
        <v>84</v>
      </c>
      <c r="BI328" s="34">
        <f t="shared" si="62"/>
        <v>95</v>
      </c>
      <c r="BJ328" s="34">
        <f t="shared" si="63"/>
        <v>92</v>
      </c>
      <c r="BK328" s="34">
        <f t="shared" si="64"/>
        <v>100</v>
      </c>
      <c r="BL328" s="34">
        <f t="shared" si="65"/>
        <v>32</v>
      </c>
      <c r="BM328" s="35">
        <f t="shared" si="66"/>
        <v>100</v>
      </c>
      <c r="BN328" s="34">
        <f t="shared" si="67"/>
        <v>95</v>
      </c>
      <c r="BO328" s="35">
        <f t="shared" si="68"/>
        <v>97</v>
      </c>
      <c r="BP328" s="35">
        <f t="shared" si="69"/>
        <v>1</v>
      </c>
      <c r="BQ328" s="35">
        <f t="shared" si="70"/>
        <v>80</v>
      </c>
      <c r="BR328" s="35">
        <f t="shared" si="71"/>
        <v>62</v>
      </c>
    </row>
    <row r="329" spans="2:70" x14ac:dyDescent="0.3">
      <c r="B329" s="6" t="s">
        <v>1244</v>
      </c>
      <c r="C329" s="6">
        <v>303021057</v>
      </c>
      <c r="D329" s="6" t="s">
        <v>1245</v>
      </c>
      <c r="E329" s="6" t="s">
        <v>881</v>
      </c>
      <c r="F329" s="6" t="s">
        <v>2780</v>
      </c>
      <c r="G329" s="6" t="s">
        <v>97</v>
      </c>
      <c r="H329" s="6" t="s">
        <v>4995</v>
      </c>
      <c r="I329" s="22">
        <v>739000</v>
      </c>
      <c r="J329" s="22">
        <v>699999</v>
      </c>
      <c r="K329" s="22">
        <v>627715</v>
      </c>
      <c r="L329" s="22">
        <v>743000</v>
      </c>
      <c r="M329" s="22">
        <v>739000</v>
      </c>
      <c r="N329" s="22">
        <v>592500</v>
      </c>
      <c r="O329" s="23">
        <v>23</v>
      </c>
      <c r="P329" s="23">
        <v>23</v>
      </c>
      <c r="Q329" s="23">
        <v>9</v>
      </c>
      <c r="R329" s="22">
        <v>575</v>
      </c>
      <c r="S329" s="22">
        <v>550</v>
      </c>
      <c r="T329" s="24">
        <v>2.2999999999999998</v>
      </c>
      <c r="U329" s="24">
        <v>0</v>
      </c>
      <c r="V329" s="24">
        <v>2.2999999999999998</v>
      </c>
      <c r="W329" s="24">
        <v>1.3</v>
      </c>
      <c r="X329" s="25">
        <v>4.0460081190798379E-2</v>
      </c>
      <c r="Y329" s="24">
        <v>6.3</v>
      </c>
      <c r="Z329" s="24">
        <v>-2.2999999999999998</v>
      </c>
      <c r="AA329" s="24">
        <v>8.6</v>
      </c>
      <c r="AB329" s="24">
        <v>9.6</v>
      </c>
      <c r="AC329" s="26">
        <v>0.23378545407233928</v>
      </c>
      <c r="AD329" s="24">
        <v>5.7781756039952752</v>
      </c>
      <c r="AE329" s="6">
        <v>114</v>
      </c>
      <c r="AF329" s="6">
        <v>129</v>
      </c>
      <c r="AG329" s="6">
        <v>118</v>
      </c>
      <c r="AH329" s="27">
        <v>2.3783783783783785</v>
      </c>
      <c r="AI329" s="28">
        <v>700000</v>
      </c>
      <c r="AJ329" s="28">
        <v>591500</v>
      </c>
      <c r="AK329" s="28">
        <v>503000</v>
      </c>
      <c r="AL329" s="29">
        <v>0.18343195266272189</v>
      </c>
      <c r="AM329" s="29">
        <v>0.39165009940357853</v>
      </c>
      <c r="AN329" s="6">
        <v>2</v>
      </c>
      <c r="AO329" s="27">
        <v>-0.10000000000000009</v>
      </c>
      <c r="AP329" s="6">
        <v>2.1</v>
      </c>
      <c r="AQ329" s="28">
        <v>600</v>
      </c>
      <c r="AR329" s="28">
        <v>575</v>
      </c>
      <c r="AS329" s="25">
        <v>4.3478260869565216E-2</v>
      </c>
      <c r="AT329" s="30">
        <v>2459.5200000000004</v>
      </c>
      <c r="AU329" s="24">
        <v>0.68620000000000003</v>
      </c>
      <c r="AV329" s="24">
        <v>0.31380000000000002</v>
      </c>
      <c r="AW329" s="24">
        <v>0.7248</v>
      </c>
      <c r="AX329" s="24">
        <v>5.0599999999999999E-2</v>
      </c>
      <c r="AY329" s="24">
        <v>0.25700000000000001</v>
      </c>
      <c r="AZ329" s="24">
        <v>0.38369999999999999</v>
      </c>
      <c r="BA329" s="24">
        <v>0.33989999999999998</v>
      </c>
      <c r="BB329" s="31">
        <v>8.5</v>
      </c>
      <c r="BC329" s="23">
        <v>7</v>
      </c>
      <c r="BD329" s="32" t="s">
        <v>3590</v>
      </c>
      <c r="BE329" s="33">
        <v>153.06242098066801</v>
      </c>
      <c r="BF329" s="33">
        <v>-27.526413433499901</v>
      </c>
      <c r="BG329" s="34">
        <f t="shared" si="60"/>
        <v>79</v>
      </c>
      <c r="BH329" s="34">
        <f t="shared" si="61"/>
        <v>84</v>
      </c>
      <c r="BI329" s="34">
        <f t="shared" si="62"/>
        <v>95</v>
      </c>
      <c r="BJ329" s="34">
        <f t="shared" si="63"/>
        <v>92</v>
      </c>
      <c r="BK329" s="34">
        <f t="shared" si="64"/>
        <v>100</v>
      </c>
      <c r="BL329" s="34">
        <f t="shared" si="65"/>
        <v>47</v>
      </c>
      <c r="BM329" s="35">
        <f t="shared" si="66"/>
        <v>85</v>
      </c>
      <c r="BN329" s="34">
        <f t="shared" si="67"/>
        <v>92</v>
      </c>
      <c r="BO329" s="35">
        <f t="shared" si="68"/>
        <v>100</v>
      </c>
      <c r="BP329" s="35">
        <f t="shared" si="69"/>
        <v>13</v>
      </c>
      <c r="BQ329" s="35">
        <f t="shared" si="70"/>
        <v>85</v>
      </c>
      <c r="BR329" s="35">
        <f t="shared" si="71"/>
        <v>62</v>
      </c>
    </row>
    <row r="330" spans="2:70" x14ac:dyDescent="0.3">
      <c r="B330" s="6" t="s">
        <v>1658</v>
      </c>
      <c r="C330" s="6">
        <v>304031095</v>
      </c>
      <c r="D330" s="6" t="s">
        <v>622</v>
      </c>
      <c r="E330" s="6" t="s">
        <v>308</v>
      </c>
      <c r="F330" s="6" t="s">
        <v>2780</v>
      </c>
      <c r="G330" s="6" t="s">
        <v>97</v>
      </c>
      <c r="H330" s="6" t="s">
        <v>4995</v>
      </c>
      <c r="I330" s="22">
        <v>666750</v>
      </c>
      <c r="J330" s="22">
        <v>649000</v>
      </c>
      <c r="K330" s="22">
        <v>617100</v>
      </c>
      <c r="L330" s="22">
        <v>647000</v>
      </c>
      <c r="M330" s="22">
        <v>645000</v>
      </c>
      <c r="N330" s="22">
        <v>585000</v>
      </c>
      <c r="O330" s="23">
        <v>20</v>
      </c>
      <c r="P330" s="23">
        <v>21</v>
      </c>
      <c r="Q330" s="23">
        <v>22</v>
      </c>
      <c r="R330" s="22">
        <v>620</v>
      </c>
      <c r="S330" s="22">
        <v>580</v>
      </c>
      <c r="T330" s="24">
        <v>2</v>
      </c>
      <c r="U330" s="24">
        <v>-0.10000000000000009</v>
      </c>
      <c r="V330" s="24">
        <v>2.1</v>
      </c>
      <c r="W330" s="24">
        <v>2.2999999999999998</v>
      </c>
      <c r="X330" s="25">
        <v>4.8353955755530559E-2</v>
      </c>
      <c r="Y330" s="24">
        <v>6.4</v>
      </c>
      <c r="Z330" s="24">
        <v>-1.5999999999999996</v>
      </c>
      <c r="AA330" s="24">
        <v>8</v>
      </c>
      <c r="AB330" s="24">
        <v>7.7</v>
      </c>
      <c r="AC330" s="26">
        <v>0.2670387981531252</v>
      </c>
      <c r="AD330" s="24">
        <v>5.5225843259490137</v>
      </c>
      <c r="AE330" s="6">
        <v>101</v>
      </c>
      <c r="AF330" s="6">
        <v>124</v>
      </c>
      <c r="AG330" s="6">
        <v>97</v>
      </c>
      <c r="AH330" s="27">
        <v>2.94392523364486</v>
      </c>
      <c r="AI330" s="28">
        <v>719000</v>
      </c>
      <c r="AJ330" s="28">
        <v>615000</v>
      </c>
      <c r="AK330" s="28">
        <v>521000</v>
      </c>
      <c r="AL330" s="29">
        <v>0.16910569105691056</v>
      </c>
      <c r="AM330" s="29">
        <v>0.3800383877159309</v>
      </c>
      <c r="AN330" s="6">
        <v>2.5</v>
      </c>
      <c r="AO330" s="27">
        <v>-0.20000000000000018</v>
      </c>
      <c r="AP330" s="6">
        <v>2.7</v>
      </c>
      <c r="AQ330" s="28">
        <v>640</v>
      </c>
      <c r="AR330" s="28">
        <v>600</v>
      </c>
      <c r="AS330" s="25">
        <v>6.6666666666666666E-2</v>
      </c>
      <c r="AT330" s="30">
        <v>2321.7600000000002</v>
      </c>
      <c r="AU330" s="24">
        <v>0.65480000000000005</v>
      </c>
      <c r="AV330" s="24">
        <v>0.34520000000000001</v>
      </c>
      <c r="AW330" s="24">
        <v>0.53669999999999995</v>
      </c>
      <c r="AX330" s="24">
        <v>0.15359999999999999</v>
      </c>
      <c r="AY330" s="24">
        <v>0.28999999999999998</v>
      </c>
      <c r="AZ330" s="24">
        <v>0.33110000000000001</v>
      </c>
      <c r="BA330" s="24">
        <v>0.35730000000000001</v>
      </c>
      <c r="BB330" s="31">
        <v>9</v>
      </c>
      <c r="BC330" s="23">
        <v>8</v>
      </c>
      <c r="BD330" s="32" t="s">
        <v>3976</v>
      </c>
      <c r="BE330" s="33">
        <v>152.98202666825699</v>
      </c>
      <c r="BF330" s="33">
        <v>-27.5301614421229</v>
      </c>
      <c r="BG330" s="34">
        <f t="shared" si="60"/>
        <v>84</v>
      </c>
      <c r="BH330" s="34">
        <f t="shared" si="61"/>
        <v>75</v>
      </c>
      <c r="BI330" s="34">
        <f t="shared" si="62"/>
        <v>88</v>
      </c>
      <c r="BJ330" s="34">
        <f t="shared" si="63"/>
        <v>85</v>
      </c>
      <c r="BK330" s="34">
        <f t="shared" si="64"/>
        <v>100</v>
      </c>
      <c r="BL330" s="34">
        <f t="shared" si="65"/>
        <v>54</v>
      </c>
      <c r="BM330" s="35">
        <f t="shared" si="66"/>
        <v>100</v>
      </c>
      <c r="BN330" s="34">
        <f t="shared" si="67"/>
        <v>95</v>
      </c>
      <c r="BO330" s="35">
        <f t="shared" si="68"/>
        <v>89</v>
      </c>
      <c r="BP330" s="35">
        <f t="shared" si="69"/>
        <v>11</v>
      </c>
      <c r="BQ330" s="35">
        <f t="shared" si="70"/>
        <v>90</v>
      </c>
      <c r="BR330" s="35">
        <f t="shared" si="71"/>
        <v>62</v>
      </c>
    </row>
    <row r="331" spans="2:70" x14ac:dyDescent="0.3">
      <c r="B331" s="6" t="s">
        <v>1261</v>
      </c>
      <c r="C331" s="6">
        <v>304041098</v>
      </c>
      <c r="D331" s="6" t="s">
        <v>883</v>
      </c>
      <c r="E331" s="6" t="s">
        <v>308</v>
      </c>
      <c r="F331" s="6" t="s">
        <v>2780</v>
      </c>
      <c r="G331" s="6" t="s">
        <v>97</v>
      </c>
      <c r="H331" s="6" t="s">
        <v>4995</v>
      </c>
      <c r="I331" s="22">
        <v>696900</v>
      </c>
      <c r="J331" s="22">
        <v>696900</v>
      </c>
      <c r="K331" s="22">
        <v>606000</v>
      </c>
      <c r="L331" s="22">
        <v>695000</v>
      </c>
      <c r="M331" s="22">
        <v>670500</v>
      </c>
      <c r="N331" s="22">
        <v>545000</v>
      </c>
      <c r="O331" s="23">
        <v>22</v>
      </c>
      <c r="P331" s="23">
        <v>20</v>
      </c>
      <c r="Q331" s="23">
        <v>20</v>
      </c>
      <c r="R331" s="22">
        <v>575</v>
      </c>
      <c r="S331" s="22">
        <v>560</v>
      </c>
      <c r="T331" s="24">
        <v>1.7</v>
      </c>
      <c r="U331" s="24">
        <v>-0.30000000000000004</v>
      </c>
      <c r="V331" s="24">
        <v>2</v>
      </c>
      <c r="W331" s="24">
        <v>2.7</v>
      </c>
      <c r="X331" s="25">
        <v>4.2904290429042903E-2</v>
      </c>
      <c r="Y331" s="24">
        <v>4.9000000000000004</v>
      </c>
      <c r="Z331" s="24">
        <v>-2.5999999999999996</v>
      </c>
      <c r="AA331" s="24">
        <v>7.5</v>
      </c>
      <c r="AB331" s="24">
        <v>8.9</v>
      </c>
      <c r="AC331" s="26">
        <v>0.25994575045207957</v>
      </c>
      <c r="AD331" s="24">
        <v>6.0587355682292392</v>
      </c>
      <c r="AE331" s="6">
        <v>38</v>
      </c>
      <c r="AF331" s="6">
        <v>38</v>
      </c>
      <c r="AG331" s="6">
        <v>22</v>
      </c>
      <c r="AH331" s="27">
        <v>5.4683544303797467</v>
      </c>
      <c r="AI331" s="28">
        <v>710000</v>
      </c>
      <c r="AJ331" s="28">
        <v>581000</v>
      </c>
      <c r="AK331" s="28">
        <v>500000</v>
      </c>
      <c r="AL331" s="29">
        <v>0.22203098106712565</v>
      </c>
      <c r="AM331" s="29">
        <v>0.42</v>
      </c>
      <c r="AN331" s="6">
        <v>1.4</v>
      </c>
      <c r="AO331" s="27">
        <v>-0.80000000000000027</v>
      </c>
      <c r="AP331" s="6">
        <v>2.2000000000000002</v>
      </c>
      <c r="AQ331" s="28">
        <v>580</v>
      </c>
      <c r="AR331" s="28">
        <v>560</v>
      </c>
      <c r="AS331" s="25">
        <v>3.5714285714285712E-2</v>
      </c>
      <c r="AT331" s="30">
        <v>2212</v>
      </c>
      <c r="AU331" s="24">
        <v>0.62119999999999997</v>
      </c>
      <c r="AV331" s="24">
        <v>0.37880000000000003</v>
      </c>
      <c r="AW331" s="24">
        <v>0.52759999999999996</v>
      </c>
      <c r="AX331" s="24">
        <v>0.14979999999999999</v>
      </c>
      <c r="AY331" s="24">
        <v>0.1777</v>
      </c>
      <c r="AZ331" s="24">
        <v>0.29409999999999997</v>
      </c>
      <c r="BA331" s="24">
        <v>0.50570000000000004</v>
      </c>
      <c r="BB331" s="31">
        <v>8</v>
      </c>
      <c r="BC331" s="23">
        <v>8</v>
      </c>
      <c r="BD331" s="32" t="s">
        <v>3604</v>
      </c>
      <c r="BE331" s="33">
        <v>152.971767186226</v>
      </c>
      <c r="BF331" s="33">
        <v>-27.4261785291778</v>
      </c>
      <c r="BG331" s="34">
        <f t="shared" si="60"/>
        <v>88</v>
      </c>
      <c r="BH331" s="34">
        <f t="shared" si="61"/>
        <v>93</v>
      </c>
      <c r="BI331" s="34">
        <f t="shared" si="62"/>
        <v>57</v>
      </c>
      <c r="BJ331" s="34">
        <f t="shared" si="63"/>
        <v>100</v>
      </c>
      <c r="BK331" s="34">
        <f t="shared" si="64"/>
        <v>100</v>
      </c>
      <c r="BL331" s="34">
        <f t="shared" si="65"/>
        <v>29</v>
      </c>
      <c r="BM331" s="35">
        <f t="shared" si="66"/>
        <v>93</v>
      </c>
      <c r="BN331" s="34">
        <f t="shared" si="67"/>
        <v>90</v>
      </c>
      <c r="BO331" s="35">
        <f t="shared" si="68"/>
        <v>93</v>
      </c>
      <c r="BP331" s="35">
        <f t="shared" si="69"/>
        <v>36</v>
      </c>
      <c r="BQ331" s="35">
        <f t="shared" si="70"/>
        <v>80</v>
      </c>
      <c r="BR331" s="35">
        <f t="shared" si="71"/>
        <v>62</v>
      </c>
    </row>
    <row r="332" spans="2:70" x14ac:dyDescent="0.3">
      <c r="B332" s="6" t="s">
        <v>1304</v>
      </c>
      <c r="C332" s="6">
        <v>307031189</v>
      </c>
      <c r="D332" s="6" t="s">
        <v>121</v>
      </c>
      <c r="E332" s="6" t="s">
        <v>96</v>
      </c>
      <c r="F332" s="6" t="s">
        <v>1304</v>
      </c>
      <c r="G332" s="6" t="s">
        <v>97</v>
      </c>
      <c r="H332" s="6" t="s">
        <v>4995</v>
      </c>
      <c r="I332" s="22">
        <v>360000</v>
      </c>
      <c r="J332" s="22">
        <v>355000</v>
      </c>
      <c r="K332" s="22">
        <v>324000</v>
      </c>
      <c r="L332" s="22">
        <v>353000</v>
      </c>
      <c r="M332" s="22">
        <v>346000</v>
      </c>
      <c r="N332" s="22">
        <v>315000</v>
      </c>
      <c r="O332" s="23">
        <v>73</v>
      </c>
      <c r="P332" s="23">
        <v>49</v>
      </c>
      <c r="Q332" s="23">
        <v>52</v>
      </c>
      <c r="R332" s="22">
        <v>375</v>
      </c>
      <c r="S332" s="22">
        <v>350</v>
      </c>
      <c r="T332" s="24">
        <v>1</v>
      </c>
      <c r="U332" s="24">
        <v>-0.30000000000000004</v>
      </c>
      <c r="V332" s="24">
        <v>1.3</v>
      </c>
      <c r="W332" s="24">
        <v>1.8</v>
      </c>
      <c r="X332" s="25">
        <v>5.4166666666666669E-2</v>
      </c>
      <c r="Y332" s="24">
        <v>3.7</v>
      </c>
      <c r="Z332" s="24">
        <v>-0.79999999999999982</v>
      </c>
      <c r="AA332" s="24">
        <v>4.5</v>
      </c>
      <c r="AB332" s="24">
        <v>5.7</v>
      </c>
      <c r="AC332" s="26">
        <v>0.2997506074945645</v>
      </c>
      <c r="AD332" s="24">
        <v>5.5338573691304216</v>
      </c>
      <c r="AE332" s="6">
        <v>5</v>
      </c>
      <c r="AF332" s="6">
        <v>9</v>
      </c>
      <c r="AG332" s="6">
        <v>5</v>
      </c>
      <c r="AH332" s="27">
        <v>2.88</v>
      </c>
      <c r="AI332" s="28">
        <v>353000</v>
      </c>
      <c r="AJ332" s="28">
        <v>315000</v>
      </c>
      <c r="AK332" s="28">
        <v>275000</v>
      </c>
      <c r="AL332" s="29">
        <v>0.12063492063492064</v>
      </c>
      <c r="AM332" s="29">
        <v>0.28363636363636363</v>
      </c>
      <c r="AN332" s="6">
        <v>1.1000000000000001</v>
      </c>
      <c r="AO332" s="27">
        <v>-0.7</v>
      </c>
      <c r="AP332" s="6">
        <v>1.8</v>
      </c>
      <c r="AQ332" s="28">
        <v>350</v>
      </c>
      <c r="AR332" s="28">
        <v>330</v>
      </c>
      <c r="AS332" s="25">
        <v>6.0606060606060608E-2</v>
      </c>
      <c r="AT332" s="30">
        <v>1251.0400000000002</v>
      </c>
      <c r="AU332" s="24">
        <v>0.65980000000000005</v>
      </c>
      <c r="AV332" s="24">
        <v>0.3402</v>
      </c>
      <c r="AW332" s="24">
        <v>0.86770000000000003</v>
      </c>
      <c r="AX332" s="24">
        <v>0.10440000000000001</v>
      </c>
      <c r="AY332" s="24">
        <v>0.35949999999999999</v>
      </c>
      <c r="AZ332" s="24">
        <v>0.27729999999999999</v>
      </c>
      <c r="BA332" s="24">
        <v>0.32329999999999998</v>
      </c>
      <c r="BB332" s="31">
        <v>2.5</v>
      </c>
      <c r="BC332" s="23">
        <v>131</v>
      </c>
      <c r="BD332" s="32" t="s">
        <v>3642</v>
      </c>
      <c r="BE332" s="33">
        <v>152.012416018973</v>
      </c>
      <c r="BF332" s="33">
        <v>-28.2367878582901</v>
      </c>
      <c r="BG332" s="34">
        <f t="shared" si="60"/>
        <v>100</v>
      </c>
      <c r="BH332" s="34">
        <f t="shared" si="61"/>
        <v>98</v>
      </c>
      <c r="BI332" s="34">
        <f t="shared" si="62"/>
        <v>89</v>
      </c>
      <c r="BJ332" s="34">
        <f t="shared" si="63"/>
        <v>61</v>
      </c>
      <c r="BK332" s="34">
        <f t="shared" si="64"/>
        <v>80</v>
      </c>
      <c r="BL332" s="34">
        <f t="shared" si="65"/>
        <v>69</v>
      </c>
      <c r="BM332" s="35">
        <f t="shared" si="66"/>
        <v>100</v>
      </c>
      <c r="BN332" s="34">
        <f t="shared" si="67"/>
        <v>95</v>
      </c>
      <c r="BO332" s="35">
        <f t="shared" si="68"/>
        <v>67</v>
      </c>
      <c r="BP332" s="35">
        <f t="shared" si="69"/>
        <v>55</v>
      </c>
      <c r="BQ332" s="35">
        <f t="shared" si="70"/>
        <v>25</v>
      </c>
      <c r="BR332" s="35">
        <f t="shared" si="71"/>
        <v>62</v>
      </c>
    </row>
    <row r="333" spans="2:70" x14ac:dyDescent="0.3">
      <c r="B333" s="6" t="s">
        <v>2434</v>
      </c>
      <c r="C333" s="6">
        <v>311051323</v>
      </c>
      <c r="D333" s="6" t="s">
        <v>610</v>
      </c>
      <c r="E333" s="6" t="s">
        <v>611</v>
      </c>
      <c r="F333" s="6" t="s">
        <v>2780</v>
      </c>
      <c r="G333" s="6" t="s">
        <v>97</v>
      </c>
      <c r="H333" s="6" t="s">
        <v>4995</v>
      </c>
      <c r="I333" s="22">
        <v>511680</v>
      </c>
      <c r="J333" s="22">
        <v>500000</v>
      </c>
      <c r="K333" s="22">
        <v>420000</v>
      </c>
      <c r="L333" s="22">
        <v>526000</v>
      </c>
      <c r="M333" s="22">
        <v>500000</v>
      </c>
      <c r="N333" s="22">
        <v>449000</v>
      </c>
      <c r="O333" s="23">
        <v>27</v>
      </c>
      <c r="P333" s="23">
        <v>27</v>
      </c>
      <c r="Q333" s="23">
        <v>23</v>
      </c>
      <c r="R333" s="22">
        <v>500</v>
      </c>
      <c r="S333" s="22">
        <v>480</v>
      </c>
      <c r="T333" s="24">
        <v>2.1</v>
      </c>
      <c r="U333" s="24">
        <v>-0.39999999999999991</v>
      </c>
      <c r="V333" s="24">
        <v>2.5</v>
      </c>
      <c r="W333" s="24">
        <v>3.1</v>
      </c>
      <c r="X333" s="25">
        <v>5.08130081300813E-2</v>
      </c>
      <c r="Y333" s="24">
        <v>1.8</v>
      </c>
      <c r="Z333" s="24">
        <v>-0.90000000000000013</v>
      </c>
      <c r="AA333" s="24">
        <v>2.7</v>
      </c>
      <c r="AB333" s="24">
        <v>2.7</v>
      </c>
      <c r="AC333" s="26">
        <v>0.34393572529165745</v>
      </c>
      <c r="AD333" s="24">
        <v>6.7686550737398177</v>
      </c>
      <c r="AE333" s="6">
        <v>34</v>
      </c>
      <c r="AF333" s="6">
        <v>25</v>
      </c>
      <c r="AG333" s="6">
        <v>27</v>
      </c>
      <c r="AH333" s="27">
        <v>2.0809248554913298</v>
      </c>
      <c r="AI333" s="28">
        <v>530000</v>
      </c>
      <c r="AJ333" s="28">
        <v>435000</v>
      </c>
      <c r="AK333" s="28">
        <v>345000</v>
      </c>
      <c r="AL333" s="29">
        <v>0.21839080459770116</v>
      </c>
      <c r="AM333" s="29">
        <v>0.53623188405797106</v>
      </c>
      <c r="AN333" s="6">
        <v>2</v>
      </c>
      <c r="AO333" s="27">
        <v>-0.39999999999999991</v>
      </c>
      <c r="AP333" s="6">
        <v>2.4</v>
      </c>
      <c r="AQ333" s="28">
        <v>460</v>
      </c>
      <c r="AR333" s="28">
        <v>450</v>
      </c>
      <c r="AS333" s="25">
        <v>2.2222222222222223E-2</v>
      </c>
      <c r="AT333" s="30">
        <v>1453.7600000000002</v>
      </c>
      <c r="AU333" s="24">
        <v>0.6794</v>
      </c>
      <c r="AV333" s="24">
        <v>0.3206</v>
      </c>
      <c r="AW333" s="24">
        <v>0.74590000000000001</v>
      </c>
      <c r="AX333" s="24">
        <v>0.2319</v>
      </c>
      <c r="AY333" s="24">
        <v>0.29930000000000001</v>
      </c>
      <c r="AZ333" s="24">
        <v>0.29620000000000002</v>
      </c>
      <c r="BA333" s="24">
        <v>0.36409999999999998</v>
      </c>
      <c r="BB333" s="31">
        <v>4</v>
      </c>
      <c r="BC333" s="23">
        <v>27</v>
      </c>
      <c r="BD333" s="32" t="s">
        <v>4718</v>
      </c>
      <c r="BE333" s="33">
        <v>153.15232273775101</v>
      </c>
      <c r="BF333" s="33">
        <v>-27.695484402668299</v>
      </c>
      <c r="BG333" s="34">
        <f t="shared" si="60"/>
        <v>82</v>
      </c>
      <c r="BH333" s="34">
        <f t="shared" si="61"/>
        <v>84</v>
      </c>
      <c r="BI333" s="34">
        <f t="shared" si="62"/>
        <v>99</v>
      </c>
      <c r="BJ333" s="34">
        <f t="shared" si="63"/>
        <v>100</v>
      </c>
      <c r="BK333" s="34">
        <f t="shared" si="64"/>
        <v>100</v>
      </c>
      <c r="BL333" s="34">
        <f t="shared" si="65"/>
        <v>56</v>
      </c>
      <c r="BM333" s="35">
        <f t="shared" si="66"/>
        <v>100</v>
      </c>
      <c r="BN333" s="34">
        <f t="shared" si="67"/>
        <v>82</v>
      </c>
      <c r="BO333" s="35">
        <f t="shared" si="68"/>
        <v>38</v>
      </c>
      <c r="BP333" s="35">
        <f t="shared" si="69"/>
        <v>87</v>
      </c>
      <c r="BQ333" s="35">
        <f t="shared" si="70"/>
        <v>40</v>
      </c>
      <c r="BR333" s="35">
        <f t="shared" si="71"/>
        <v>62</v>
      </c>
    </row>
    <row r="334" spans="2:70" x14ac:dyDescent="0.3">
      <c r="B334" s="6" t="s">
        <v>2268</v>
      </c>
      <c r="C334" s="6">
        <v>313041373</v>
      </c>
      <c r="D334" s="6" t="s">
        <v>627</v>
      </c>
      <c r="E334" s="6" t="s">
        <v>628</v>
      </c>
      <c r="F334" s="6" t="s">
        <v>2780</v>
      </c>
      <c r="G334" s="6" t="s">
        <v>97</v>
      </c>
      <c r="H334" s="6" t="s">
        <v>4995</v>
      </c>
      <c r="I334" s="22">
        <v>535000</v>
      </c>
      <c r="J334" s="22">
        <v>540600</v>
      </c>
      <c r="K334" s="22">
        <v>439920</v>
      </c>
      <c r="L334" s="22">
        <v>540000</v>
      </c>
      <c r="M334" s="22">
        <v>532000</v>
      </c>
      <c r="N334" s="22">
        <v>429000</v>
      </c>
      <c r="O334" s="23">
        <v>21</v>
      </c>
      <c r="P334" s="23">
        <v>25</v>
      </c>
      <c r="Q334" s="23">
        <v>29</v>
      </c>
      <c r="R334" s="22">
        <v>475</v>
      </c>
      <c r="S334" s="22">
        <v>420</v>
      </c>
      <c r="T334" s="24">
        <v>2.5</v>
      </c>
      <c r="U334" s="24">
        <v>-0.29999999999999982</v>
      </c>
      <c r="V334" s="24">
        <v>2.8</v>
      </c>
      <c r="W334" s="24">
        <v>2.8</v>
      </c>
      <c r="X334" s="25">
        <v>4.6168224299065419E-2</v>
      </c>
      <c r="Y334" s="24">
        <v>1.6</v>
      </c>
      <c r="Z334" s="24">
        <v>-0.60000000000000009</v>
      </c>
      <c r="AA334" s="24">
        <v>2.2000000000000002</v>
      </c>
      <c r="AB334" s="24">
        <v>2.5</v>
      </c>
      <c r="AC334" s="26">
        <v>0.34791398101488336</v>
      </c>
      <c r="AD334" s="24">
        <v>7.535788657609821</v>
      </c>
      <c r="AE334" s="6">
        <v>25</v>
      </c>
      <c r="AF334" s="6">
        <v>23</v>
      </c>
      <c r="AG334" s="6">
        <v>17</v>
      </c>
      <c r="AH334" s="27">
        <v>2.4</v>
      </c>
      <c r="AI334" s="28">
        <v>540000</v>
      </c>
      <c r="AJ334" s="28">
        <v>425000</v>
      </c>
      <c r="AK334" s="28">
        <v>375000</v>
      </c>
      <c r="AL334" s="29">
        <v>0.27058823529411763</v>
      </c>
      <c r="AM334" s="29">
        <v>0.44</v>
      </c>
      <c r="AN334" s="6">
        <v>2.2999999999999998</v>
      </c>
      <c r="AO334" s="27">
        <v>-0.5</v>
      </c>
      <c r="AP334" s="6">
        <v>2.8</v>
      </c>
      <c r="AQ334" s="28">
        <v>490</v>
      </c>
      <c r="AR334" s="28">
        <v>460</v>
      </c>
      <c r="AS334" s="25">
        <v>6.5217391304347824E-2</v>
      </c>
      <c r="AT334" s="30">
        <v>1365.2800000000002</v>
      </c>
      <c r="AU334" s="24">
        <v>0.68879999999999997</v>
      </c>
      <c r="AV334" s="24">
        <v>0.31119999999999998</v>
      </c>
      <c r="AW334" s="24">
        <v>0.85040000000000004</v>
      </c>
      <c r="AX334" s="24">
        <v>9.4799999999999995E-2</v>
      </c>
      <c r="AY334" s="24">
        <v>0.29949999999999999</v>
      </c>
      <c r="AZ334" s="24">
        <v>0.3085</v>
      </c>
      <c r="BA334" s="24">
        <v>0.35880000000000001</v>
      </c>
      <c r="BB334" s="31">
        <v>6</v>
      </c>
      <c r="BC334" s="23">
        <v>33</v>
      </c>
      <c r="BD334" s="32" t="s">
        <v>4553</v>
      </c>
      <c r="BE334" s="33">
        <v>153.00695075344299</v>
      </c>
      <c r="BF334" s="33">
        <v>-27.180795448122399</v>
      </c>
      <c r="BG334" s="34">
        <f t="shared" si="60"/>
        <v>75</v>
      </c>
      <c r="BH334" s="34">
        <f t="shared" si="61"/>
        <v>79</v>
      </c>
      <c r="BI334" s="34">
        <f t="shared" si="62"/>
        <v>95</v>
      </c>
      <c r="BJ334" s="34">
        <f t="shared" si="63"/>
        <v>100</v>
      </c>
      <c r="BK334" s="34">
        <f t="shared" si="64"/>
        <v>100</v>
      </c>
      <c r="BL334" s="34">
        <f t="shared" si="65"/>
        <v>56</v>
      </c>
      <c r="BM334" s="35">
        <f t="shared" si="66"/>
        <v>100</v>
      </c>
      <c r="BN334" s="34">
        <f t="shared" si="67"/>
        <v>75</v>
      </c>
      <c r="BO334" s="35">
        <f t="shared" si="68"/>
        <v>35</v>
      </c>
      <c r="BP334" s="35">
        <f t="shared" si="69"/>
        <v>90</v>
      </c>
      <c r="BQ334" s="35">
        <f t="shared" si="70"/>
        <v>60</v>
      </c>
      <c r="BR334" s="35">
        <f t="shared" si="71"/>
        <v>62</v>
      </c>
    </row>
    <row r="335" spans="2:70" x14ac:dyDescent="0.3">
      <c r="B335" s="6" t="s">
        <v>1614</v>
      </c>
      <c r="C335" s="6">
        <v>401041016</v>
      </c>
      <c r="D335" s="6" t="s">
        <v>342</v>
      </c>
      <c r="E335" s="6" t="s">
        <v>343</v>
      </c>
      <c r="F335" s="6" t="s">
        <v>2379</v>
      </c>
      <c r="G335" s="6" t="s">
        <v>82</v>
      </c>
      <c r="H335" s="6" t="s">
        <v>4995</v>
      </c>
      <c r="I335" s="22">
        <v>692150</v>
      </c>
      <c r="J335" s="22">
        <v>706865</v>
      </c>
      <c r="K335" s="22">
        <v>586360</v>
      </c>
      <c r="L335" s="22">
        <v>600000</v>
      </c>
      <c r="M335" s="22">
        <v>579000</v>
      </c>
      <c r="N335" s="22">
        <v>550000</v>
      </c>
      <c r="O335" s="23">
        <v>20</v>
      </c>
      <c r="P335" s="23">
        <v>20</v>
      </c>
      <c r="Q335" s="23">
        <v>20</v>
      </c>
      <c r="R335" s="22">
        <v>500</v>
      </c>
      <c r="S335" s="22">
        <v>460</v>
      </c>
      <c r="T335" s="24">
        <v>1.6</v>
      </c>
      <c r="U335" s="24">
        <v>-0.29999999999999982</v>
      </c>
      <c r="V335" s="24">
        <v>1.9</v>
      </c>
      <c r="W335" s="24">
        <v>2.1</v>
      </c>
      <c r="X335" s="25">
        <v>3.7564111825471355E-2</v>
      </c>
      <c r="Y335" s="24">
        <v>3.9</v>
      </c>
      <c r="Z335" s="24">
        <v>-1.4</v>
      </c>
      <c r="AA335" s="24">
        <v>5.3</v>
      </c>
      <c r="AB335" s="24">
        <v>4.7</v>
      </c>
      <c r="AC335" s="26">
        <v>0.27155022592978795</v>
      </c>
      <c r="AD335" s="24">
        <v>7.2289803414347205</v>
      </c>
      <c r="AE335" s="6">
        <v>19</v>
      </c>
      <c r="AF335" s="6">
        <v>25</v>
      </c>
      <c r="AG335" s="6">
        <v>26</v>
      </c>
      <c r="AH335" s="27">
        <v>1.7943925233644862</v>
      </c>
      <c r="AI335" s="28">
        <v>612000</v>
      </c>
      <c r="AJ335" s="28">
        <v>548000</v>
      </c>
      <c r="AK335" s="28">
        <v>488000</v>
      </c>
      <c r="AL335" s="29">
        <v>0.11678832116788321</v>
      </c>
      <c r="AM335" s="29">
        <v>0.25409836065573771</v>
      </c>
      <c r="AN335" s="6">
        <v>1.7</v>
      </c>
      <c r="AO335" s="27">
        <v>-0.40000000000000013</v>
      </c>
      <c r="AP335" s="6">
        <v>2.1</v>
      </c>
      <c r="AQ335" s="28">
        <v>530</v>
      </c>
      <c r="AR335" s="28">
        <v>500</v>
      </c>
      <c r="AS335" s="25">
        <v>0.06</v>
      </c>
      <c r="AT335" s="30">
        <v>1841.2800000000002</v>
      </c>
      <c r="AU335" s="24">
        <v>0.69099999999999995</v>
      </c>
      <c r="AV335" s="24">
        <v>0.309</v>
      </c>
      <c r="AW335" s="24">
        <v>0.73270000000000002</v>
      </c>
      <c r="AX335" s="24">
        <v>0.1573</v>
      </c>
      <c r="AY335" s="24">
        <v>0.3584</v>
      </c>
      <c r="AZ335" s="24">
        <v>0.32090000000000002</v>
      </c>
      <c r="BA335" s="24">
        <v>0.28220000000000001</v>
      </c>
      <c r="BB335" s="31">
        <v>6</v>
      </c>
      <c r="BC335" s="23">
        <v>7</v>
      </c>
      <c r="BD335" s="32" t="s">
        <v>3932</v>
      </c>
      <c r="BE335" s="33">
        <v>138.67414728842701</v>
      </c>
      <c r="BF335" s="33">
        <v>-34.899122242670302</v>
      </c>
      <c r="BG335" s="34">
        <f t="shared" si="60"/>
        <v>90</v>
      </c>
      <c r="BH335" s="34">
        <f t="shared" si="61"/>
        <v>88</v>
      </c>
      <c r="BI335" s="34">
        <f t="shared" si="62"/>
        <v>100</v>
      </c>
      <c r="BJ335" s="34">
        <f t="shared" si="63"/>
        <v>59</v>
      </c>
      <c r="BK335" s="34">
        <f t="shared" si="64"/>
        <v>100</v>
      </c>
      <c r="BL335" s="34">
        <f t="shared" si="65"/>
        <v>69</v>
      </c>
      <c r="BM335" s="35">
        <f t="shared" si="66"/>
        <v>75</v>
      </c>
      <c r="BN335" s="34">
        <f t="shared" si="67"/>
        <v>78</v>
      </c>
      <c r="BO335" s="35">
        <f t="shared" si="68"/>
        <v>86</v>
      </c>
      <c r="BP335" s="35">
        <f t="shared" si="69"/>
        <v>52</v>
      </c>
      <c r="BQ335" s="35">
        <f t="shared" si="70"/>
        <v>60</v>
      </c>
      <c r="BR335" s="35">
        <f t="shared" si="71"/>
        <v>62</v>
      </c>
    </row>
    <row r="336" spans="2:70" x14ac:dyDescent="0.3">
      <c r="B336" s="6" t="s">
        <v>1602</v>
      </c>
      <c r="C336" s="6">
        <v>402041172</v>
      </c>
      <c r="D336" s="6" t="s">
        <v>1126</v>
      </c>
      <c r="E336" s="6" t="s">
        <v>420</v>
      </c>
      <c r="F336" s="6" t="s">
        <v>2379</v>
      </c>
      <c r="G336" s="6" t="s">
        <v>82</v>
      </c>
      <c r="H336" s="6" t="s">
        <v>4995</v>
      </c>
      <c r="I336" s="22">
        <v>506000</v>
      </c>
      <c r="J336" s="22">
        <v>506000</v>
      </c>
      <c r="K336" s="22">
        <v>420000</v>
      </c>
      <c r="L336" s="22">
        <v>590500</v>
      </c>
      <c r="M336" s="22">
        <v>590000</v>
      </c>
      <c r="N336" s="22">
        <v>515000</v>
      </c>
      <c r="O336" s="23">
        <v>15</v>
      </c>
      <c r="P336" s="23">
        <v>21</v>
      </c>
      <c r="Q336" s="23">
        <v>21</v>
      </c>
      <c r="R336" s="22">
        <v>470</v>
      </c>
      <c r="S336" s="22">
        <v>470</v>
      </c>
      <c r="T336" s="24">
        <v>1.2</v>
      </c>
      <c r="U336" s="24">
        <v>-0.30000000000000004</v>
      </c>
      <c r="V336" s="24">
        <v>1.5</v>
      </c>
      <c r="W336" s="24">
        <v>1.8</v>
      </c>
      <c r="X336" s="25">
        <v>4.8300395256916998E-2</v>
      </c>
      <c r="Y336" s="24">
        <v>1</v>
      </c>
      <c r="Z336" s="24">
        <v>-0.39999999999999991</v>
      </c>
      <c r="AA336" s="24">
        <v>1.4</v>
      </c>
      <c r="AB336" s="24">
        <v>1</v>
      </c>
      <c r="AC336" s="26">
        <v>0.33225879425404364</v>
      </c>
      <c r="AD336" s="24">
        <v>6.8790077697441108</v>
      </c>
      <c r="AE336" s="6">
        <v>38</v>
      </c>
      <c r="AF336" s="6">
        <v>35</v>
      </c>
      <c r="AG336" s="6">
        <v>26</v>
      </c>
      <c r="AH336" s="27">
        <v>1.3461538461538463</v>
      </c>
      <c r="AI336" s="28">
        <v>510777</v>
      </c>
      <c r="AJ336" s="28">
        <v>445000</v>
      </c>
      <c r="AK336" s="28">
        <v>360000</v>
      </c>
      <c r="AL336" s="29">
        <v>0.1478134831460674</v>
      </c>
      <c r="AM336" s="29">
        <v>0.418825</v>
      </c>
      <c r="AN336" s="6">
        <v>2.2000000000000002</v>
      </c>
      <c r="AO336" s="27">
        <v>-0.29999999999999982</v>
      </c>
      <c r="AP336" s="6">
        <v>2.5</v>
      </c>
      <c r="AQ336" s="28">
        <v>490</v>
      </c>
      <c r="AR336" s="28">
        <v>450</v>
      </c>
      <c r="AS336" s="25">
        <v>8.8888888888888892E-2</v>
      </c>
      <c r="AT336" s="30">
        <v>1414.5600000000002</v>
      </c>
      <c r="AU336" s="24">
        <v>0.67879999999999996</v>
      </c>
      <c r="AV336" s="24">
        <v>0.32119999999999999</v>
      </c>
      <c r="AW336" s="24">
        <v>0.8569</v>
      </c>
      <c r="AX336" s="24">
        <v>0.12609999999999999</v>
      </c>
      <c r="AY336" s="24">
        <v>0.32040000000000002</v>
      </c>
      <c r="AZ336" s="24">
        <v>0.35099999999999998</v>
      </c>
      <c r="BA336" s="24">
        <v>0.29880000000000001</v>
      </c>
      <c r="BB336" s="31">
        <v>1.5</v>
      </c>
      <c r="BC336" s="23">
        <v>10</v>
      </c>
      <c r="BD336" s="32" t="s">
        <v>3919</v>
      </c>
      <c r="BE336" s="33">
        <v>138.60505431631699</v>
      </c>
      <c r="BF336" s="33">
        <v>-34.8239095386825</v>
      </c>
      <c r="BG336" s="34">
        <f t="shared" si="60"/>
        <v>97</v>
      </c>
      <c r="BH336" s="34">
        <f t="shared" si="61"/>
        <v>80</v>
      </c>
      <c r="BI336" s="34">
        <f t="shared" si="62"/>
        <v>100</v>
      </c>
      <c r="BJ336" s="34">
        <f t="shared" si="63"/>
        <v>74</v>
      </c>
      <c r="BK336" s="34">
        <f t="shared" si="64"/>
        <v>100</v>
      </c>
      <c r="BL336" s="34">
        <f t="shared" si="65"/>
        <v>60</v>
      </c>
      <c r="BM336" s="35">
        <f t="shared" si="66"/>
        <v>100</v>
      </c>
      <c r="BN336" s="34">
        <f t="shared" si="67"/>
        <v>81</v>
      </c>
      <c r="BO336" s="35">
        <f t="shared" si="68"/>
        <v>46</v>
      </c>
      <c r="BP336" s="35">
        <f t="shared" si="69"/>
        <v>100</v>
      </c>
      <c r="BQ336" s="35">
        <f t="shared" si="70"/>
        <v>15</v>
      </c>
      <c r="BR336" s="35">
        <f t="shared" si="71"/>
        <v>62</v>
      </c>
    </row>
    <row r="337" spans="2:70" x14ac:dyDescent="0.3">
      <c r="B337" s="6" t="s">
        <v>1598</v>
      </c>
      <c r="C337" s="6">
        <v>404021102</v>
      </c>
      <c r="D337" s="6" t="s">
        <v>1075</v>
      </c>
      <c r="E337" s="6" t="s">
        <v>1003</v>
      </c>
      <c r="F337" s="6" t="s">
        <v>2379</v>
      </c>
      <c r="G337" s="6" t="s">
        <v>82</v>
      </c>
      <c r="H337" s="6" t="s">
        <v>4995</v>
      </c>
      <c r="I337" s="22">
        <v>565000</v>
      </c>
      <c r="J337" s="22">
        <v>563680</v>
      </c>
      <c r="K337" s="22">
        <v>461955</v>
      </c>
      <c r="L337" s="22">
        <v>589000</v>
      </c>
      <c r="M337" s="22">
        <v>585000</v>
      </c>
      <c r="N337" s="22">
        <v>500000</v>
      </c>
      <c r="O337" s="23">
        <v>22</v>
      </c>
      <c r="P337" s="23">
        <v>18</v>
      </c>
      <c r="Q337" s="23">
        <v>21</v>
      </c>
      <c r="R337" s="22">
        <v>495</v>
      </c>
      <c r="S337" s="22">
        <v>450</v>
      </c>
      <c r="T337" s="24">
        <v>0.8</v>
      </c>
      <c r="U337" s="24">
        <v>0</v>
      </c>
      <c r="V337" s="24">
        <v>0.8</v>
      </c>
      <c r="W337" s="24">
        <v>1</v>
      </c>
      <c r="X337" s="25">
        <v>4.5557522123893808E-2</v>
      </c>
      <c r="Y337" s="24">
        <v>1.6</v>
      </c>
      <c r="Z337" s="24">
        <v>-0.60000000000000009</v>
      </c>
      <c r="AA337" s="24">
        <v>2.2000000000000002</v>
      </c>
      <c r="AB337" s="24">
        <v>2.2999999999999998</v>
      </c>
      <c r="AC337" s="26">
        <v>0.34075889415133825</v>
      </c>
      <c r="AD337" s="24">
        <v>7.4797503960958087</v>
      </c>
      <c r="AE337" s="6">
        <v>29</v>
      </c>
      <c r="AF337" s="6">
        <v>33</v>
      </c>
      <c r="AG337" s="6">
        <v>28</v>
      </c>
      <c r="AH337" s="27">
        <v>2.0198019801980198</v>
      </c>
      <c r="AI337" s="28">
        <v>585000</v>
      </c>
      <c r="AJ337" s="28">
        <v>500000</v>
      </c>
      <c r="AK337" s="28">
        <v>406000</v>
      </c>
      <c r="AL337" s="29">
        <v>0.17</v>
      </c>
      <c r="AM337" s="29">
        <v>0.44088669950738918</v>
      </c>
      <c r="AN337" s="6">
        <v>2</v>
      </c>
      <c r="AO337" s="27">
        <v>0.19999999999999996</v>
      </c>
      <c r="AP337" s="6">
        <v>1.8</v>
      </c>
      <c r="AQ337" s="28">
        <v>500</v>
      </c>
      <c r="AR337" s="28">
        <v>460</v>
      </c>
      <c r="AS337" s="25">
        <v>8.6956521739130432E-2</v>
      </c>
      <c r="AT337" s="30">
        <v>1452.64</v>
      </c>
      <c r="AU337" s="24">
        <v>0.66320000000000001</v>
      </c>
      <c r="AV337" s="24">
        <v>0.33679999999999999</v>
      </c>
      <c r="AW337" s="24">
        <v>0.67230000000000001</v>
      </c>
      <c r="AX337" s="24">
        <v>0.24149999999999999</v>
      </c>
      <c r="AY337" s="24">
        <v>0.22450000000000001</v>
      </c>
      <c r="AZ337" s="24">
        <v>0.30520000000000003</v>
      </c>
      <c r="BA337" s="24">
        <v>0.4355</v>
      </c>
      <c r="BB337" s="31">
        <v>4.5</v>
      </c>
      <c r="BC337" s="23">
        <v>7</v>
      </c>
      <c r="BD337" s="32" t="s">
        <v>3915</v>
      </c>
      <c r="BE337" s="33">
        <v>138.56369332925499</v>
      </c>
      <c r="BF337" s="33">
        <v>-34.865617202446202</v>
      </c>
      <c r="BG337" s="34">
        <f t="shared" si="60"/>
        <v>100</v>
      </c>
      <c r="BH337" s="34">
        <f t="shared" si="61"/>
        <v>84</v>
      </c>
      <c r="BI337" s="34">
        <f t="shared" si="62"/>
        <v>100</v>
      </c>
      <c r="BJ337" s="34">
        <f t="shared" si="63"/>
        <v>85</v>
      </c>
      <c r="BK337" s="34">
        <f t="shared" si="64"/>
        <v>100</v>
      </c>
      <c r="BL337" s="34">
        <f t="shared" si="65"/>
        <v>39</v>
      </c>
      <c r="BM337" s="35">
        <f t="shared" si="66"/>
        <v>100</v>
      </c>
      <c r="BN337" s="34">
        <f t="shared" si="67"/>
        <v>75</v>
      </c>
      <c r="BO337" s="35">
        <f t="shared" si="68"/>
        <v>40</v>
      </c>
      <c r="BP337" s="35">
        <f t="shared" si="69"/>
        <v>90</v>
      </c>
      <c r="BQ337" s="35">
        <f t="shared" si="70"/>
        <v>45</v>
      </c>
      <c r="BR337" s="35">
        <f t="shared" si="71"/>
        <v>62</v>
      </c>
    </row>
    <row r="338" spans="2:70" x14ac:dyDescent="0.3">
      <c r="B338" s="6" t="s">
        <v>1456</v>
      </c>
      <c r="C338" s="6">
        <v>503011031</v>
      </c>
      <c r="D338" s="6" t="s">
        <v>507</v>
      </c>
      <c r="E338" s="6" t="s">
        <v>137</v>
      </c>
      <c r="F338" s="6" t="s">
        <v>2720</v>
      </c>
      <c r="G338" s="6" t="s">
        <v>93</v>
      </c>
      <c r="H338" s="6" t="s">
        <v>4995</v>
      </c>
      <c r="I338" s="22">
        <v>880000</v>
      </c>
      <c r="J338" s="22">
        <v>850000</v>
      </c>
      <c r="K338" s="22">
        <v>724200</v>
      </c>
      <c r="L338" s="22">
        <v>900000</v>
      </c>
      <c r="M338" s="22">
        <v>900000</v>
      </c>
      <c r="N338" s="22">
        <v>804000</v>
      </c>
      <c r="O338" s="23">
        <v>48</v>
      </c>
      <c r="P338" s="23">
        <v>50</v>
      </c>
      <c r="Q338" s="23">
        <v>50</v>
      </c>
      <c r="R338" s="22">
        <v>775</v>
      </c>
      <c r="S338" s="22">
        <v>620</v>
      </c>
      <c r="T338" s="24">
        <v>2.6</v>
      </c>
      <c r="U338" s="24">
        <v>-0.29999999999999982</v>
      </c>
      <c r="V338" s="24">
        <v>2.9</v>
      </c>
      <c r="W338" s="24">
        <v>3.3</v>
      </c>
      <c r="X338" s="25">
        <v>4.5795454545454549E-2</v>
      </c>
      <c r="Y338" s="24">
        <v>4.7</v>
      </c>
      <c r="Z338" s="24">
        <v>-1.7000000000000002</v>
      </c>
      <c r="AA338" s="24">
        <v>6.4</v>
      </c>
      <c r="AB338" s="24">
        <v>6.8</v>
      </c>
      <c r="AC338" s="26">
        <v>0.33460555402044762</v>
      </c>
      <c r="AD338" s="24">
        <v>7.306523263970071</v>
      </c>
      <c r="AE338" s="6">
        <v>107</v>
      </c>
      <c r="AF338" s="6">
        <v>132</v>
      </c>
      <c r="AG338" s="6">
        <v>153</v>
      </c>
      <c r="AH338" s="27">
        <v>3.6990291262135919</v>
      </c>
      <c r="AI338" s="28">
        <v>850000</v>
      </c>
      <c r="AJ338" s="28">
        <v>705000</v>
      </c>
      <c r="AK338" s="28">
        <v>660000</v>
      </c>
      <c r="AL338" s="29">
        <v>0.20567375886524822</v>
      </c>
      <c r="AM338" s="29">
        <v>0.2878787878787879</v>
      </c>
      <c r="AN338" s="6">
        <v>2.6</v>
      </c>
      <c r="AO338" s="27">
        <v>-0.29999999999999982</v>
      </c>
      <c r="AP338" s="6">
        <v>2.9</v>
      </c>
      <c r="AQ338" s="28">
        <v>675</v>
      </c>
      <c r="AR338" s="28">
        <v>600</v>
      </c>
      <c r="AS338" s="25">
        <v>0.125</v>
      </c>
      <c r="AT338" s="30">
        <v>2316.1600000000003</v>
      </c>
      <c r="AU338" s="24">
        <v>0.60670000000000002</v>
      </c>
      <c r="AV338" s="24">
        <v>0.39329999999999998</v>
      </c>
      <c r="AW338" s="24">
        <v>0.39050000000000001</v>
      </c>
      <c r="AX338" s="24">
        <v>0.26090000000000002</v>
      </c>
      <c r="AY338" s="24">
        <v>0.39760000000000001</v>
      </c>
      <c r="AZ338" s="24">
        <v>0.23330000000000001</v>
      </c>
      <c r="BA338" s="24">
        <v>0.32650000000000001</v>
      </c>
      <c r="BB338" s="31">
        <v>10</v>
      </c>
      <c r="BC338" s="23">
        <v>7</v>
      </c>
      <c r="BD338" s="32" t="s">
        <v>3779</v>
      </c>
      <c r="BE338" s="33">
        <v>115.7844091052</v>
      </c>
      <c r="BF338" s="33">
        <v>-31.978158286125399</v>
      </c>
      <c r="BG338" s="34">
        <f t="shared" si="60"/>
        <v>74</v>
      </c>
      <c r="BH338" s="34">
        <f t="shared" si="61"/>
        <v>74</v>
      </c>
      <c r="BI338" s="34">
        <f t="shared" si="62"/>
        <v>79</v>
      </c>
      <c r="BJ338" s="34">
        <f t="shared" si="63"/>
        <v>100</v>
      </c>
      <c r="BK338" s="34">
        <f t="shared" si="64"/>
        <v>100</v>
      </c>
      <c r="BL338" s="34">
        <f t="shared" si="65"/>
        <v>77</v>
      </c>
      <c r="BM338" s="35">
        <f t="shared" si="66"/>
        <v>100</v>
      </c>
      <c r="BN338" s="34">
        <f t="shared" si="67"/>
        <v>77</v>
      </c>
      <c r="BO338" s="35">
        <f t="shared" si="68"/>
        <v>44</v>
      </c>
      <c r="BP338" s="35">
        <f t="shared" si="69"/>
        <v>39</v>
      </c>
      <c r="BQ338" s="35">
        <f t="shared" si="70"/>
        <v>100</v>
      </c>
      <c r="BR338" s="35">
        <f t="shared" si="71"/>
        <v>62</v>
      </c>
    </row>
    <row r="339" spans="2:70" x14ac:dyDescent="0.3">
      <c r="B339" s="6" t="s">
        <v>1690</v>
      </c>
      <c r="C339" s="6">
        <v>504011047</v>
      </c>
      <c r="D339" s="6" t="s">
        <v>988</v>
      </c>
      <c r="E339" s="6" t="s">
        <v>492</v>
      </c>
      <c r="F339" s="6" t="s">
        <v>2720</v>
      </c>
      <c r="G339" s="6" t="s">
        <v>93</v>
      </c>
      <c r="H339" s="6" t="s">
        <v>4995</v>
      </c>
      <c r="I339" s="22">
        <v>599000</v>
      </c>
      <c r="J339" s="22">
        <v>546000</v>
      </c>
      <c r="K339" s="22">
        <v>468000</v>
      </c>
      <c r="L339" s="22">
        <v>685000</v>
      </c>
      <c r="M339" s="22">
        <v>680000</v>
      </c>
      <c r="N339" s="22">
        <v>569000</v>
      </c>
      <c r="O339" s="23">
        <v>36</v>
      </c>
      <c r="P339" s="23">
        <v>42</v>
      </c>
      <c r="Q339" s="23">
        <v>41</v>
      </c>
      <c r="R339" s="22">
        <v>650</v>
      </c>
      <c r="S339" s="22">
        <v>580</v>
      </c>
      <c r="T339" s="24">
        <v>2.5</v>
      </c>
      <c r="U339" s="24">
        <v>-0.20000000000000018</v>
      </c>
      <c r="V339" s="24">
        <v>2.7</v>
      </c>
      <c r="W339" s="24">
        <v>3.1</v>
      </c>
      <c r="X339" s="25">
        <v>5.6427378964941571E-2</v>
      </c>
      <c r="Y339" s="24">
        <v>0.9</v>
      </c>
      <c r="Z339" s="24">
        <v>-0.6</v>
      </c>
      <c r="AA339" s="24">
        <v>1.5</v>
      </c>
      <c r="AB339" s="24">
        <v>1.6</v>
      </c>
      <c r="AC339" s="26">
        <v>0.36661853623319191</v>
      </c>
      <c r="AD339" s="24">
        <v>6.4971746509965076</v>
      </c>
      <c r="AE339" s="6">
        <v>58</v>
      </c>
      <c r="AF339" s="6">
        <v>79</v>
      </c>
      <c r="AG339" s="6">
        <v>73</v>
      </c>
      <c r="AH339" s="27">
        <v>1.1221719457013575</v>
      </c>
      <c r="AI339" s="28">
        <v>580000</v>
      </c>
      <c r="AJ339" s="28">
        <v>466920</v>
      </c>
      <c r="AK339" s="28">
        <v>405000</v>
      </c>
      <c r="AL339" s="29">
        <v>0.24218281504326222</v>
      </c>
      <c r="AM339" s="29">
        <v>0.43209876543209874</v>
      </c>
      <c r="AN339" s="6">
        <v>2.9</v>
      </c>
      <c r="AO339" s="27">
        <v>-0.60000000000000009</v>
      </c>
      <c r="AP339" s="6">
        <v>3.5</v>
      </c>
      <c r="AQ339" s="28">
        <v>550</v>
      </c>
      <c r="AR339" s="28">
        <v>500</v>
      </c>
      <c r="AS339" s="25">
        <v>0.1</v>
      </c>
      <c r="AT339" s="30">
        <v>1772.9600000000003</v>
      </c>
      <c r="AU339" s="24">
        <v>0.70020000000000004</v>
      </c>
      <c r="AV339" s="24">
        <v>0.29980000000000001</v>
      </c>
      <c r="AW339" s="24">
        <v>0.83499999999999996</v>
      </c>
      <c r="AX339" s="24">
        <v>0.158</v>
      </c>
      <c r="AY339" s="24">
        <v>0.34320000000000001</v>
      </c>
      <c r="AZ339" s="24">
        <v>0.34960000000000002</v>
      </c>
      <c r="BA339" s="24">
        <v>0.27960000000000002</v>
      </c>
      <c r="BB339" s="31">
        <v>5</v>
      </c>
      <c r="BC339" s="23">
        <v>9</v>
      </c>
      <c r="BD339" s="32" t="s">
        <v>4010</v>
      </c>
      <c r="BE339" s="33">
        <v>115.91139670042401</v>
      </c>
      <c r="BF339" s="33">
        <v>-31.8891491286765</v>
      </c>
      <c r="BG339" s="34">
        <f t="shared" si="60"/>
        <v>75</v>
      </c>
      <c r="BH339" s="34">
        <f t="shared" si="61"/>
        <v>69</v>
      </c>
      <c r="BI339" s="34">
        <f t="shared" si="62"/>
        <v>100</v>
      </c>
      <c r="BJ339" s="34">
        <f t="shared" si="63"/>
        <v>100</v>
      </c>
      <c r="BK339" s="34">
        <f t="shared" si="64"/>
        <v>100</v>
      </c>
      <c r="BL339" s="34">
        <f t="shared" si="65"/>
        <v>66</v>
      </c>
      <c r="BM339" s="35">
        <f t="shared" si="66"/>
        <v>100</v>
      </c>
      <c r="BN339" s="34">
        <f t="shared" si="67"/>
        <v>85</v>
      </c>
      <c r="BO339" s="35">
        <f t="shared" si="68"/>
        <v>23</v>
      </c>
      <c r="BP339" s="35">
        <f t="shared" si="69"/>
        <v>100</v>
      </c>
      <c r="BQ339" s="35">
        <f t="shared" si="70"/>
        <v>50</v>
      </c>
      <c r="BR339" s="35">
        <f t="shared" si="71"/>
        <v>62</v>
      </c>
    </row>
    <row r="340" spans="2:70" x14ac:dyDescent="0.3">
      <c r="B340" s="6" t="s">
        <v>1144</v>
      </c>
      <c r="C340" s="6">
        <v>505021084</v>
      </c>
      <c r="D340" s="6" t="s">
        <v>406</v>
      </c>
      <c r="E340" s="6" t="s">
        <v>243</v>
      </c>
      <c r="F340" s="6" t="s">
        <v>2720</v>
      </c>
      <c r="G340" s="6" t="s">
        <v>93</v>
      </c>
      <c r="H340" s="6" t="s">
        <v>4995</v>
      </c>
      <c r="I340" s="22">
        <v>620000</v>
      </c>
      <c r="J340" s="22">
        <v>650000</v>
      </c>
      <c r="K340" s="22">
        <v>568050</v>
      </c>
      <c r="L340" s="22">
        <v>650000</v>
      </c>
      <c r="M340" s="22">
        <v>630000</v>
      </c>
      <c r="N340" s="22">
        <v>537000</v>
      </c>
      <c r="O340" s="23">
        <v>26</v>
      </c>
      <c r="P340" s="23">
        <v>26</v>
      </c>
      <c r="Q340" s="23">
        <v>33</v>
      </c>
      <c r="R340" s="22">
        <v>650</v>
      </c>
      <c r="S340" s="22">
        <v>600</v>
      </c>
      <c r="T340" s="24">
        <v>2.6</v>
      </c>
      <c r="U340" s="24">
        <v>-0.10000000000000009</v>
      </c>
      <c r="V340" s="24">
        <v>2.7</v>
      </c>
      <c r="W340" s="24">
        <v>3</v>
      </c>
      <c r="X340" s="25">
        <v>5.4516129032258068E-2</v>
      </c>
      <c r="Y340" s="24">
        <v>1.3</v>
      </c>
      <c r="Z340" s="24">
        <v>-0.5</v>
      </c>
      <c r="AA340" s="24">
        <v>1.8</v>
      </c>
      <c r="AB340" s="24">
        <v>1.7</v>
      </c>
      <c r="AC340" s="26">
        <v>0.3571428571428571</v>
      </c>
      <c r="AD340" s="24">
        <v>6.551141166525781</v>
      </c>
      <c r="AE340" s="6">
        <v>134</v>
      </c>
      <c r="AF340" s="6">
        <v>157</v>
      </c>
      <c r="AG340" s="6">
        <v>258</v>
      </c>
      <c r="AH340" s="27">
        <v>0.93180686908909915</v>
      </c>
      <c r="AI340" s="28">
        <v>650000</v>
      </c>
      <c r="AJ340" s="28">
        <v>525000</v>
      </c>
      <c r="AK340" s="28">
        <v>450000</v>
      </c>
      <c r="AL340" s="29">
        <v>0.23809523809523808</v>
      </c>
      <c r="AM340" s="29">
        <v>0.44444444444444442</v>
      </c>
      <c r="AN340" s="6">
        <v>3.2</v>
      </c>
      <c r="AO340" s="27">
        <v>-0.5</v>
      </c>
      <c r="AP340" s="6">
        <v>3.7</v>
      </c>
      <c r="AQ340" s="28">
        <v>650</v>
      </c>
      <c r="AR340" s="28">
        <v>580</v>
      </c>
      <c r="AS340" s="25">
        <v>0.1206896551724138</v>
      </c>
      <c r="AT340" s="30">
        <v>1820.0000000000002</v>
      </c>
      <c r="AU340" s="24">
        <v>0.65839999999999999</v>
      </c>
      <c r="AV340" s="24">
        <v>0.34160000000000001</v>
      </c>
      <c r="AW340" s="24">
        <v>0.64359999999999995</v>
      </c>
      <c r="AX340" s="24">
        <v>0.3523</v>
      </c>
      <c r="AY340" s="24">
        <v>0.34189999999999998</v>
      </c>
      <c r="AZ340" s="24">
        <v>0.36309999999999998</v>
      </c>
      <c r="BA340" s="24">
        <v>0.26519999999999999</v>
      </c>
      <c r="BB340" s="31">
        <v>6.5</v>
      </c>
      <c r="BC340" s="23">
        <v>10</v>
      </c>
      <c r="BD340" s="32" t="s">
        <v>3494</v>
      </c>
      <c r="BE340" s="33">
        <v>115.814366217895</v>
      </c>
      <c r="BF340" s="33">
        <v>-31.863093383825301</v>
      </c>
      <c r="BG340" s="34">
        <f t="shared" si="60"/>
        <v>74</v>
      </c>
      <c r="BH340" s="34">
        <f t="shared" si="61"/>
        <v>64</v>
      </c>
      <c r="BI340" s="34">
        <f t="shared" si="62"/>
        <v>100</v>
      </c>
      <c r="BJ340" s="34">
        <f t="shared" si="63"/>
        <v>100</v>
      </c>
      <c r="BK340" s="34">
        <f t="shared" si="64"/>
        <v>100</v>
      </c>
      <c r="BL340" s="34">
        <f t="shared" si="65"/>
        <v>65</v>
      </c>
      <c r="BM340" s="35">
        <f t="shared" si="66"/>
        <v>100</v>
      </c>
      <c r="BN340" s="34">
        <f t="shared" si="67"/>
        <v>85</v>
      </c>
      <c r="BO340" s="35">
        <f t="shared" si="68"/>
        <v>29</v>
      </c>
      <c r="BP340" s="35">
        <f t="shared" si="69"/>
        <v>95</v>
      </c>
      <c r="BQ340" s="35">
        <f t="shared" si="70"/>
        <v>65</v>
      </c>
      <c r="BR340" s="35">
        <f t="shared" si="71"/>
        <v>62</v>
      </c>
    </row>
    <row r="341" spans="2:70" x14ac:dyDescent="0.3">
      <c r="B341" s="6" t="s">
        <v>1402</v>
      </c>
      <c r="C341" s="6">
        <v>506011308</v>
      </c>
      <c r="D341" s="6" t="s">
        <v>360</v>
      </c>
      <c r="E341" s="6" t="s">
        <v>281</v>
      </c>
      <c r="F341" s="6" t="s">
        <v>2720</v>
      </c>
      <c r="G341" s="6" t="s">
        <v>93</v>
      </c>
      <c r="H341" s="6" t="s">
        <v>4995</v>
      </c>
      <c r="I341" s="22">
        <v>617000</v>
      </c>
      <c r="J341" s="22">
        <v>619000</v>
      </c>
      <c r="K341" s="22">
        <v>564300</v>
      </c>
      <c r="L341" s="22">
        <v>645000</v>
      </c>
      <c r="M341" s="22">
        <v>622000</v>
      </c>
      <c r="N341" s="22">
        <v>610000</v>
      </c>
      <c r="O341" s="23">
        <v>7</v>
      </c>
      <c r="P341" s="23">
        <v>81</v>
      </c>
      <c r="Q341" s="23">
        <v>14</v>
      </c>
      <c r="R341" s="22">
        <v>600</v>
      </c>
      <c r="S341" s="22">
        <v>540</v>
      </c>
      <c r="T341" s="24">
        <v>3.3</v>
      </c>
      <c r="U341" s="24">
        <v>-1.1000000000000005</v>
      </c>
      <c r="V341" s="24">
        <v>4.4000000000000004</v>
      </c>
      <c r="W341" s="24">
        <v>3.7</v>
      </c>
      <c r="X341" s="25">
        <v>5.0567260940032416E-2</v>
      </c>
      <c r="Y341" s="24">
        <v>2.2000000000000002</v>
      </c>
      <c r="Z341" s="24">
        <v>-0.79999999999999982</v>
      </c>
      <c r="AA341" s="24">
        <v>3</v>
      </c>
      <c r="AB341" s="24">
        <v>1.5</v>
      </c>
      <c r="AC341" s="26">
        <v>0.21946509041961726</v>
      </c>
      <c r="AD341" s="24">
        <v>4.3400628457982</v>
      </c>
      <c r="AE341" s="6">
        <v>11</v>
      </c>
      <c r="AF341" s="6">
        <v>18</v>
      </c>
      <c r="AG341" s="6">
        <v>24</v>
      </c>
      <c r="AH341" s="27">
        <v>0.42519685039370075</v>
      </c>
      <c r="AI341" s="28">
        <v>520000</v>
      </c>
      <c r="AJ341" s="28">
        <v>400000</v>
      </c>
      <c r="AK341" s="28">
        <v>300000</v>
      </c>
      <c r="AL341" s="29">
        <v>0.3</v>
      </c>
      <c r="AM341" s="29">
        <v>0.73333333333333328</v>
      </c>
      <c r="AN341" s="6">
        <v>3.8</v>
      </c>
      <c r="AO341" s="27">
        <v>-1.2999999999999998</v>
      </c>
      <c r="AP341" s="6">
        <v>5.0999999999999996</v>
      </c>
      <c r="AQ341" s="28">
        <v>550</v>
      </c>
      <c r="AR341" s="28">
        <v>475</v>
      </c>
      <c r="AS341" s="25">
        <v>0.15789473684210525</v>
      </c>
      <c r="AT341" s="30">
        <v>2733.92</v>
      </c>
      <c r="AU341" s="24">
        <v>0.86260000000000003</v>
      </c>
      <c r="AV341" s="24">
        <v>0.13739999999999999</v>
      </c>
      <c r="AW341" s="24">
        <v>0.98580000000000001</v>
      </c>
      <c r="AX341" s="24">
        <v>1.29E-2</v>
      </c>
      <c r="AY341" s="24">
        <v>9.7500000000000003E-2</v>
      </c>
      <c r="AZ341" s="24">
        <v>0.72660000000000002</v>
      </c>
      <c r="BA341" s="24">
        <v>0.16089999999999999</v>
      </c>
      <c r="BB341" s="31">
        <v>8.5</v>
      </c>
      <c r="BC341" s="23">
        <v>24</v>
      </c>
      <c r="BD341" s="32" t="s">
        <v>3727</v>
      </c>
      <c r="BE341" s="33">
        <v>115.929040085916</v>
      </c>
      <c r="BF341" s="33">
        <v>-32.153115142184703</v>
      </c>
      <c r="BG341" s="34">
        <f t="shared" si="60"/>
        <v>62</v>
      </c>
      <c r="BH341" s="34">
        <f t="shared" si="61"/>
        <v>54</v>
      </c>
      <c r="BI341" s="34">
        <f t="shared" si="62"/>
        <v>100</v>
      </c>
      <c r="BJ341" s="34">
        <f t="shared" si="63"/>
        <v>100</v>
      </c>
      <c r="BK341" s="34">
        <f t="shared" si="64"/>
        <v>100</v>
      </c>
      <c r="BL341" s="34">
        <f t="shared" si="65"/>
        <v>11</v>
      </c>
      <c r="BM341" s="35">
        <f t="shared" si="66"/>
        <v>100</v>
      </c>
      <c r="BN341" s="34">
        <f t="shared" si="67"/>
        <v>100</v>
      </c>
      <c r="BO341" s="35">
        <f t="shared" si="68"/>
        <v>100</v>
      </c>
      <c r="BP341" s="35">
        <f t="shared" si="69"/>
        <v>80</v>
      </c>
      <c r="BQ341" s="35">
        <f t="shared" si="70"/>
        <v>85</v>
      </c>
      <c r="BR341" s="35">
        <f t="shared" si="71"/>
        <v>62</v>
      </c>
    </row>
    <row r="342" spans="2:70" x14ac:dyDescent="0.3">
      <c r="B342" s="6" t="s">
        <v>1431</v>
      </c>
      <c r="C342" s="6">
        <v>506051138</v>
      </c>
      <c r="D342" s="6" t="s">
        <v>432</v>
      </c>
      <c r="E342" s="6" t="s">
        <v>281</v>
      </c>
      <c r="F342" s="6" t="s">
        <v>2720</v>
      </c>
      <c r="G342" s="6" t="s">
        <v>93</v>
      </c>
      <c r="H342" s="6" t="s">
        <v>4995</v>
      </c>
      <c r="I342" s="22">
        <v>594000</v>
      </c>
      <c r="J342" s="22">
        <v>566500</v>
      </c>
      <c r="K342" s="22">
        <v>449000</v>
      </c>
      <c r="L342" s="22">
        <v>545000</v>
      </c>
      <c r="M342" s="22">
        <v>545000</v>
      </c>
      <c r="N342" s="22">
        <v>490000</v>
      </c>
      <c r="O342" s="23">
        <v>34</v>
      </c>
      <c r="P342" s="23">
        <v>34</v>
      </c>
      <c r="Q342" s="23">
        <v>48</v>
      </c>
      <c r="R342" s="22">
        <v>700</v>
      </c>
      <c r="S342" s="22">
        <v>560</v>
      </c>
      <c r="T342" s="24">
        <v>2.1</v>
      </c>
      <c r="U342" s="24">
        <v>-0.39999999999999991</v>
      </c>
      <c r="V342" s="24">
        <v>2.5</v>
      </c>
      <c r="W342" s="24">
        <v>3.3</v>
      </c>
      <c r="X342" s="25">
        <v>6.1279461279461281E-2</v>
      </c>
      <c r="Y342" s="24">
        <v>0.6</v>
      </c>
      <c r="Z342" s="24">
        <v>0</v>
      </c>
      <c r="AA342" s="24">
        <v>0.6</v>
      </c>
      <c r="AB342" s="24">
        <v>0.4</v>
      </c>
      <c r="AC342" s="26">
        <v>0.33985861881457308</v>
      </c>
      <c r="AD342" s="24">
        <v>5.5460444938422091</v>
      </c>
      <c r="AE342" s="6">
        <v>5</v>
      </c>
      <c r="AF342" s="6">
        <v>7</v>
      </c>
      <c r="AG342" s="6">
        <v>4</v>
      </c>
      <c r="AH342" s="27">
        <v>1.1200000000000001</v>
      </c>
      <c r="AI342" s="28">
        <v>610000</v>
      </c>
      <c r="AJ342" s="28">
        <v>495000</v>
      </c>
      <c r="AK342" s="28">
        <v>445000</v>
      </c>
      <c r="AL342" s="29">
        <v>0.23232323232323232</v>
      </c>
      <c r="AM342" s="29">
        <v>0.3707865168539326</v>
      </c>
      <c r="AN342" s="6">
        <v>2.2000000000000002</v>
      </c>
      <c r="AO342" s="27">
        <v>-1.2999999999999998</v>
      </c>
      <c r="AP342" s="6">
        <v>3.5</v>
      </c>
      <c r="AQ342" s="28">
        <v>550</v>
      </c>
      <c r="AR342" s="28">
        <v>500</v>
      </c>
      <c r="AS342" s="25">
        <v>0.1</v>
      </c>
      <c r="AT342" s="30">
        <v>2059.6800000000003</v>
      </c>
      <c r="AU342" s="24">
        <v>0.74729999999999996</v>
      </c>
      <c r="AV342" s="24">
        <v>0.25269999999999998</v>
      </c>
      <c r="AW342" s="24">
        <v>0.91659999999999997</v>
      </c>
      <c r="AX342" s="24">
        <v>6.6000000000000003E-2</v>
      </c>
      <c r="AY342" s="24">
        <v>0.25819999999999999</v>
      </c>
      <c r="AZ342" s="24">
        <v>0.50290000000000001</v>
      </c>
      <c r="BA342" s="24">
        <v>0.2009</v>
      </c>
      <c r="BB342" s="31">
        <v>2.5</v>
      </c>
      <c r="BC342" s="23">
        <v>15</v>
      </c>
      <c r="BD342" s="32" t="s">
        <v>3755</v>
      </c>
      <c r="BE342" s="33">
        <v>116.00843632567501</v>
      </c>
      <c r="BF342" s="33">
        <v>-31.9828399172324</v>
      </c>
      <c r="BG342" s="34">
        <f t="shared" si="60"/>
        <v>82</v>
      </c>
      <c r="BH342" s="34">
        <f t="shared" si="61"/>
        <v>80</v>
      </c>
      <c r="BI342" s="34">
        <f t="shared" si="62"/>
        <v>100</v>
      </c>
      <c r="BJ342" s="34">
        <f t="shared" si="63"/>
        <v>100</v>
      </c>
      <c r="BK342" s="34">
        <f t="shared" si="64"/>
        <v>100</v>
      </c>
      <c r="BL342" s="34">
        <f t="shared" si="65"/>
        <v>47</v>
      </c>
      <c r="BM342" s="35">
        <f t="shared" si="66"/>
        <v>100</v>
      </c>
      <c r="BN342" s="34">
        <f t="shared" si="67"/>
        <v>95</v>
      </c>
      <c r="BO342" s="35">
        <f t="shared" si="68"/>
        <v>41</v>
      </c>
      <c r="BP342" s="35">
        <f t="shared" si="69"/>
        <v>100</v>
      </c>
      <c r="BQ342" s="35">
        <f t="shared" si="70"/>
        <v>25</v>
      </c>
      <c r="BR342" s="35">
        <f t="shared" si="71"/>
        <v>62</v>
      </c>
    </row>
    <row r="343" spans="2:70" x14ac:dyDescent="0.3">
      <c r="B343" s="6" t="s">
        <v>888</v>
      </c>
      <c r="C343" s="6">
        <v>507011259</v>
      </c>
      <c r="D343" s="6" t="s">
        <v>283</v>
      </c>
      <c r="E343" s="6" t="s">
        <v>284</v>
      </c>
      <c r="F343" s="6" t="s">
        <v>2720</v>
      </c>
      <c r="G343" s="6" t="s">
        <v>93</v>
      </c>
      <c r="H343" s="6" t="s">
        <v>4995</v>
      </c>
      <c r="I343" s="22">
        <v>519000</v>
      </c>
      <c r="J343" s="22">
        <v>514150</v>
      </c>
      <c r="K343" s="22">
        <v>408000</v>
      </c>
      <c r="L343" s="22">
        <v>540000</v>
      </c>
      <c r="M343" s="22">
        <v>525000</v>
      </c>
      <c r="N343" s="22">
        <v>400000</v>
      </c>
      <c r="O343" s="23">
        <v>17</v>
      </c>
      <c r="P343" s="23">
        <v>25</v>
      </c>
      <c r="Q343" s="23">
        <v>48</v>
      </c>
      <c r="R343" s="22">
        <v>500</v>
      </c>
      <c r="S343" s="22">
        <v>450</v>
      </c>
      <c r="T343" s="24">
        <v>3.7</v>
      </c>
      <c r="U343" s="24">
        <v>0</v>
      </c>
      <c r="V343" s="24">
        <v>3.7</v>
      </c>
      <c r="W343" s="24">
        <v>3.9</v>
      </c>
      <c r="X343" s="25">
        <v>5.0096339113680152E-2</v>
      </c>
      <c r="Y343" s="24">
        <v>3.3</v>
      </c>
      <c r="Z343" s="24">
        <v>-0.79999999999999982</v>
      </c>
      <c r="AA343" s="24">
        <v>4.0999999999999996</v>
      </c>
      <c r="AB343" s="24">
        <v>4.3</v>
      </c>
      <c r="AC343" s="26">
        <v>0.20497179588088679</v>
      </c>
      <c r="AD343" s="24">
        <v>4.0915523870069324</v>
      </c>
      <c r="AE343" s="6">
        <v>60</v>
      </c>
      <c r="AF343" s="6">
        <v>70</v>
      </c>
      <c r="AG343" s="6">
        <v>70</v>
      </c>
      <c r="AH343" s="27">
        <v>1.6551724137931036</v>
      </c>
      <c r="AI343" s="28">
        <v>565000</v>
      </c>
      <c r="AJ343" s="28">
        <v>460000</v>
      </c>
      <c r="AK343" s="28">
        <v>425000</v>
      </c>
      <c r="AL343" s="29">
        <v>0.22826086956521738</v>
      </c>
      <c r="AM343" s="29">
        <v>0.32941176470588235</v>
      </c>
      <c r="AN343" s="6">
        <v>3.1</v>
      </c>
      <c r="AO343" s="27">
        <v>-0.79999999999999982</v>
      </c>
      <c r="AP343" s="6">
        <v>3.9</v>
      </c>
      <c r="AQ343" s="28">
        <v>580</v>
      </c>
      <c r="AR343" s="28">
        <v>550</v>
      </c>
      <c r="AS343" s="25">
        <v>5.4545454545454543E-2</v>
      </c>
      <c r="AT343" s="30">
        <v>2439.36</v>
      </c>
      <c r="AU343" s="24">
        <v>0.79</v>
      </c>
      <c r="AV343" s="24">
        <v>0.21</v>
      </c>
      <c r="AW343" s="24">
        <v>0.91790000000000005</v>
      </c>
      <c r="AX343" s="24">
        <v>4.0599999999999997E-2</v>
      </c>
      <c r="AY343" s="24">
        <v>0.1918</v>
      </c>
      <c r="AZ343" s="24">
        <v>0.5544</v>
      </c>
      <c r="BA343" s="24">
        <v>0.2379</v>
      </c>
      <c r="BB343" s="31">
        <v>7</v>
      </c>
      <c r="BC343" s="23">
        <v>23</v>
      </c>
      <c r="BD343" s="32" t="s">
        <v>3279</v>
      </c>
      <c r="BE343" s="33">
        <v>115.81620197132899</v>
      </c>
      <c r="BF343" s="33">
        <v>-32.153989026567999</v>
      </c>
      <c r="BG343" s="34">
        <f t="shared" si="60"/>
        <v>55</v>
      </c>
      <c r="BH343" s="34">
        <f t="shared" si="61"/>
        <v>65</v>
      </c>
      <c r="BI343" s="34">
        <f t="shared" si="62"/>
        <v>100</v>
      </c>
      <c r="BJ343" s="34">
        <f t="shared" si="63"/>
        <v>100</v>
      </c>
      <c r="BK343" s="34">
        <f t="shared" si="64"/>
        <v>100</v>
      </c>
      <c r="BL343" s="34">
        <f t="shared" si="65"/>
        <v>32</v>
      </c>
      <c r="BM343" s="35">
        <f t="shared" si="66"/>
        <v>100</v>
      </c>
      <c r="BN343" s="34">
        <f t="shared" si="67"/>
        <v>100</v>
      </c>
      <c r="BO343" s="35">
        <f t="shared" si="68"/>
        <v>100</v>
      </c>
      <c r="BP343" s="35">
        <f t="shared" si="69"/>
        <v>62</v>
      </c>
      <c r="BQ343" s="35">
        <f t="shared" si="70"/>
        <v>70</v>
      </c>
      <c r="BR343" s="35">
        <f t="shared" si="71"/>
        <v>62</v>
      </c>
    </row>
    <row r="344" spans="2:70" x14ac:dyDescent="0.3">
      <c r="B344" s="6" t="s">
        <v>1580</v>
      </c>
      <c r="C344" s="6">
        <v>507051187</v>
      </c>
      <c r="D344" s="6" t="s">
        <v>1433</v>
      </c>
      <c r="E344" s="6" t="s">
        <v>284</v>
      </c>
      <c r="F344" s="6" t="s">
        <v>2720</v>
      </c>
      <c r="G344" s="6" t="s">
        <v>93</v>
      </c>
      <c r="H344" s="6" t="s">
        <v>4995</v>
      </c>
      <c r="I344" s="22">
        <v>699000</v>
      </c>
      <c r="J344" s="22">
        <v>699000</v>
      </c>
      <c r="K344" s="22">
        <v>400000</v>
      </c>
      <c r="L344" s="22">
        <v>610000</v>
      </c>
      <c r="M344" s="22">
        <v>595000</v>
      </c>
      <c r="N344" s="22">
        <v>425000</v>
      </c>
      <c r="O344" s="23">
        <v>20</v>
      </c>
      <c r="P344" s="23">
        <v>20</v>
      </c>
      <c r="Q344" s="23">
        <v>28</v>
      </c>
      <c r="R344" s="22">
        <v>420</v>
      </c>
      <c r="S344" s="22">
        <v>410</v>
      </c>
      <c r="T344" s="24">
        <v>1.6</v>
      </c>
      <c r="U344" s="24">
        <v>-0.29999999999999982</v>
      </c>
      <c r="V344" s="24">
        <v>1.9</v>
      </c>
      <c r="W344" s="24">
        <v>1.6</v>
      </c>
      <c r="X344" s="25">
        <v>3.1244635193133048E-2</v>
      </c>
      <c r="Y344" s="24">
        <v>0.3</v>
      </c>
      <c r="Z344" s="24">
        <v>-0.2</v>
      </c>
      <c r="AA344" s="24">
        <v>0.5</v>
      </c>
      <c r="AB344" s="24">
        <v>0.3</v>
      </c>
      <c r="AC344" s="26">
        <v>0.19521082769390943</v>
      </c>
      <c r="AD344" s="24">
        <v>6.2478190731704526</v>
      </c>
      <c r="AE344" s="6">
        <v>51</v>
      </c>
      <c r="AF344" s="6">
        <v>56</v>
      </c>
      <c r="AG344" s="6">
        <v>44</v>
      </c>
      <c r="AH344" s="27">
        <v>1.93029490616622</v>
      </c>
      <c r="AI344" s="28">
        <v>500000</v>
      </c>
      <c r="AJ344" s="28">
        <v>420000</v>
      </c>
      <c r="AK344" s="28">
        <v>340000</v>
      </c>
      <c r="AL344" s="29">
        <v>0.19047619047619047</v>
      </c>
      <c r="AM344" s="29">
        <v>0.47058823529411764</v>
      </c>
      <c r="AN344" s="6">
        <v>2.7</v>
      </c>
      <c r="AO344" s="27">
        <v>-0.89999999999999991</v>
      </c>
      <c r="AP344" s="6">
        <v>3.6</v>
      </c>
      <c r="AQ344" s="28">
        <v>500</v>
      </c>
      <c r="AR344" s="28">
        <v>450</v>
      </c>
      <c r="AS344" s="25">
        <v>0.1111111111111111</v>
      </c>
      <c r="AT344" s="30">
        <v>2151.52</v>
      </c>
      <c r="AU344" s="24">
        <v>0.80840000000000001</v>
      </c>
      <c r="AV344" s="24">
        <v>0.19159999999999999</v>
      </c>
      <c r="AW344" s="24">
        <v>0.93740000000000001</v>
      </c>
      <c r="AX344" s="24">
        <v>6.08E-2</v>
      </c>
      <c r="AY344" s="24">
        <v>0.21479999999999999</v>
      </c>
      <c r="AZ344" s="24">
        <v>0.51870000000000005</v>
      </c>
      <c r="BA344" s="24">
        <v>0.22420000000000001</v>
      </c>
      <c r="BB344" s="31">
        <v>4</v>
      </c>
      <c r="BC344" s="23">
        <v>48</v>
      </c>
      <c r="BD344" s="32" t="s">
        <v>3898</v>
      </c>
      <c r="BE344" s="33">
        <v>115.744708154072</v>
      </c>
      <c r="BF344" s="33">
        <v>-32.370685911797203</v>
      </c>
      <c r="BG344" s="34">
        <f t="shared" si="60"/>
        <v>90</v>
      </c>
      <c r="BH344" s="34">
        <f t="shared" si="61"/>
        <v>72</v>
      </c>
      <c r="BI344" s="34">
        <f t="shared" si="62"/>
        <v>100</v>
      </c>
      <c r="BJ344" s="34">
        <f t="shared" si="63"/>
        <v>95</v>
      </c>
      <c r="BK344" s="34">
        <f t="shared" si="64"/>
        <v>100</v>
      </c>
      <c r="BL344" s="34">
        <f t="shared" si="65"/>
        <v>37</v>
      </c>
      <c r="BM344" s="35">
        <f t="shared" si="66"/>
        <v>55</v>
      </c>
      <c r="BN344" s="34">
        <f t="shared" si="67"/>
        <v>88</v>
      </c>
      <c r="BO344" s="35">
        <f t="shared" si="68"/>
        <v>100</v>
      </c>
      <c r="BP344" s="35">
        <f t="shared" si="69"/>
        <v>100</v>
      </c>
      <c r="BQ344" s="35">
        <f t="shared" si="70"/>
        <v>40</v>
      </c>
      <c r="BR344" s="35">
        <f t="shared" si="71"/>
        <v>62</v>
      </c>
    </row>
    <row r="345" spans="2:70" x14ac:dyDescent="0.3">
      <c r="B345" s="6" t="s">
        <v>401</v>
      </c>
      <c r="C345" s="6">
        <v>801011005</v>
      </c>
      <c r="D345" s="6" t="s">
        <v>181</v>
      </c>
      <c r="E345" s="6" t="s">
        <v>107</v>
      </c>
      <c r="F345" s="6" t="s">
        <v>2703</v>
      </c>
      <c r="G345" s="6" t="s">
        <v>108</v>
      </c>
      <c r="H345" s="6" t="s">
        <v>4995</v>
      </c>
      <c r="I345" s="22">
        <v>841500</v>
      </c>
      <c r="J345" s="22">
        <v>841500</v>
      </c>
      <c r="K345" s="22">
        <v>945966</v>
      </c>
      <c r="L345" s="22">
        <v>810000</v>
      </c>
      <c r="M345" s="22">
        <v>850000</v>
      </c>
      <c r="N345" s="22">
        <v>936600</v>
      </c>
      <c r="O345" s="23">
        <v>23</v>
      </c>
      <c r="P345" s="23">
        <v>24</v>
      </c>
      <c r="Q345" s="23">
        <v>23</v>
      </c>
      <c r="R345" s="22">
        <v>630</v>
      </c>
      <c r="S345" s="22">
        <v>565</v>
      </c>
      <c r="T345" s="24">
        <v>1.7</v>
      </c>
      <c r="U345" s="24">
        <v>-0.10000000000000009</v>
      </c>
      <c r="V345" s="24">
        <v>1.8</v>
      </c>
      <c r="W345" s="24">
        <v>1.4</v>
      </c>
      <c r="X345" s="25">
        <v>3.8930481283422462E-2</v>
      </c>
      <c r="Y345" s="24">
        <v>1.6</v>
      </c>
      <c r="Z345" s="24">
        <v>-0.5</v>
      </c>
      <c r="AA345" s="24">
        <v>2.1</v>
      </c>
      <c r="AB345" s="24">
        <v>2.4</v>
      </c>
      <c r="AC345" s="26">
        <v>0.24790656676950196</v>
      </c>
      <c r="AD345" s="24">
        <v>6.3679296683924278</v>
      </c>
      <c r="AE345" s="6">
        <v>199</v>
      </c>
      <c r="AF345" s="6">
        <v>221</v>
      </c>
      <c r="AG345" s="6">
        <v>212</v>
      </c>
      <c r="AH345" s="27">
        <v>5.1428571428571432</v>
      </c>
      <c r="AI345" s="28">
        <v>560000</v>
      </c>
      <c r="AJ345" s="28">
        <v>555000</v>
      </c>
      <c r="AK345" s="28">
        <v>525000</v>
      </c>
      <c r="AL345" s="29">
        <v>9.0090090090090089E-3</v>
      </c>
      <c r="AM345" s="29">
        <v>6.6666666666666666E-2</v>
      </c>
      <c r="AN345" s="6">
        <v>3.2</v>
      </c>
      <c r="AO345" s="27">
        <v>0</v>
      </c>
      <c r="AP345" s="6">
        <v>3.2</v>
      </c>
      <c r="AQ345" s="28">
        <v>550</v>
      </c>
      <c r="AR345" s="28">
        <v>550</v>
      </c>
      <c r="AS345" s="25">
        <v>0</v>
      </c>
      <c r="AT345" s="30">
        <v>2541.2800000000002</v>
      </c>
      <c r="AU345" s="24">
        <v>0.6532</v>
      </c>
      <c r="AV345" s="24">
        <v>0.3468</v>
      </c>
      <c r="AW345" s="24">
        <v>0.60309999999999997</v>
      </c>
      <c r="AX345" s="24">
        <v>0.36220000000000002</v>
      </c>
      <c r="AY345" s="24">
        <v>0.40339999999999998</v>
      </c>
      <c r="AZ345" s="24">
        <v>0.34360000000000002</v>
      </c>
      <c r="BA345" s="24">
        <v>0.23769999999999999</v>
      </c>
      <c r="BB345" s="31">
        <v>8</v>
      </c>
      <c r="BC345" s="23">
        <v>69</v>
      </c>
      <c r="BD345" s="32" t="s">
        <v>2899</v>
      </c>
      <c r="BE345" s="33">
        <v>149.065638883986</v>
      </c>
      <c r="BF345" s="33">
        <v>-35.258851279575801</v>
      </c>
      <c r="BG345" s="34">
        <f t="shared" si="60"/>
        <v>88</v>
      </c>
      <c r="BH345" s="34">
        <f t="shared" si="61"/>
        <v>64</v>
      </c>
      <c r="BI345" s="34">
        <f t="shared" si="62"/>
        <v>61</v>
      </c>
      <c r="BJ345" s="34">
        <f t="shared" si="63"/>
        <v>5</v>
      </c>
      <c r="BK345" s="34">
        <f t="shared" si="64"/>
        <v>93</v>
      </c>
      <c r="BL345" s="34">
        <f t="shared" si="65"/>
        <v>79</v>
      </c>
      <c r="BM345" s="35">
        <f t="shared" si="66"/>
        <v>80</v>
      </c>
      <c r="BN345" s="34">
        <f t="shared" si="67"/>
        <v>86</v>
      </c>
      <c r="BO345" s="35">
        <f t="shared" si="68"/>
        <v>100</v>
      </c>
      <c r="BP345" s="35">
        <f t="shared" si="69"/>
        <v>90</v>
      </c>
      <c r="BQ345" s="35">
        <f t="shared" si="70"/>
        <v>80</v>
      </c>
      <c r="BR345" s="35">
        <f t="shared" si="71"/>
        <v>62</v>
      </c>
    </row>
    <row r="346" spans="2:70" x14ac:dyDescent="0.3">
      <c r="B346" s="6" t="s">
        <v>891</v>
      </c>
      <c r="C346" s="6">
        <v>801091101</v>
      </c>
      <c r="D346" s="6" t="s">
        <v>441</v>
      </c>
      <c r="E346" s="6" t="s">
        <v>107</v>
      </c>
      <c r="F346" s="6" t="s">
        <v>2703</v>
      </c>
      <c r="G346" s="6" t="s">
        <v>108</v>
      </c>
      <c r="H346" s="6" t="s">
        <v>4995</v>
      </c>
      <c r="I346" s="22">
        <v>485000</v>
      </c>
      <c r="J346" s="22">
        <v>485000</v>
      </c>
      <c r="K346" s="22">
        <v>449000</v>
      </c>
      <c r="L346" s="22">
        <v>370000</v>
      </c>
      <c r="M346" s="22">
        <v>370000</v>
      </c>
      <c r="N346" s="22">
        <v>457000</v>
      </c>
      <c r="O346" s="23">
        <v>78</v>
      </c>
      <c r="P346" s="23">
        <v>71</v>
      </c>
      <c r="Q346" s="23">
        <v>43</v>
      </c>
      <c r="R346" s="22">
        <v>500</v>
      </c>
      <c r="S346" s="22">
        <v>575</v>
      </c>
      <c r="T346" s="24">
        <v>0.3</v>
      </c>
      <c r="U346" s="24">
        <v>0</v>
      </c>
      <c r="V346" s="24">
        <v>0.3</v>
      </c>
      <c r="W346" s="24">
        <v>1.1000000000000001</v>
      </c>
      <c r="X346" s="25">
        <v>5.3608247422680409E-2</v>
      </c>
      <c r="Y346" s="24">
        <v>2</v>
      </c>
      <c r="Z346" s="24">
        <v>-0.39999999999999991</v>
      </c>
      <c r="AA346" s="24">
        <v>2.4</v>
      </c>
      <c r="AB346" s="24">
        <v>1.1000000000000001</v>
      </c>
      <c r="AC346" s="26">
        <v>0.17575928008998873</v>
      </c>
      <c r="AD346" s="24">
        <v>3.2785865709094053</v>
      </c>
      <c r="AE346" s="6">
        <v>186</v>
      </c>
      <c r="AF346" s="6">
        <v>194</v>
      </c>
      <c r="AG346" s="6">
        <v>149</v>
      </c>
      <c r="AH346" s="27">
        <v>8.1459854014598552</v>
      </c>
      <c r="AI346" s="28">
        <v>469250</v>
      </c>
      <c r="AJ346" s="28">
        <v>480000</v>
      </c>
      <c r="AK346" s="28">
        <v>455000</v>
      </c>
      <c r="AL346" s="29">
        <v>-2.2395833333333334E-2</v>
      </c>
      <c r="AM346" s="29">
        <v>3.1318681318681318E-2</v>
      </c>
      <c r="AN346" s="6">
        <v>2.8</v>
      </c>
      <c r="AO346" s="27">
        <v>0</v>
      </c>
      <c r="AP346" s="6">
        <v>2.8</v>
      </c>
      <c r="AQ346" s="28">
        <v>535</v>
      </c>
      <c r="AR346" s="28">
        <v>550</v>
      </c>
      <c r="AS346" s="25">
        <v>-2.7272727272727271E-2</v>
      </c>
      <c r="AT346" s="30">
        <v>2844.8</v>
      </c>
      <c r="AU346" s="24">
        <v>0.73350000000000004</v>
      </c>
      <c r="AV346" s="24">
        <v>0.26650000000000001</v>
      </c>
      <c r="AW346" s="24">
        <v>0.73250000000000004</v>
      </c>
      <c r="AX346" s="24">
        <v>0.15279999999999999</v>
      </c>
      <c r="AY346" s="24">
        <v>0.36549999999999999</v>
      </c>
      <c r="AZ346" s="24">
        <v>0.37059999999999998</v>
      </c>
      <c r="BA346" s="24">
        <v>0.15790000000000001</v>
      </c>
      <c r="BB346" s="31">
        <v>7</v>
      </c>
      <c r="BC346" s="23">
        <v>62</v>
      </c>
      <c r="BD346" s="32" t="s">
        <v>3282</v>
      </c>
      <c r="BE346" s="33">
        <v>149.10260418438099</v>
      </c>
      <c r="BF346" s="33">
        <v>-35.376597364201103</v>
      </c>
      <c r="BG346" s="34">
        <f t="shared" si="60"/>
        <v>100</v>
      </c>
      <c r="BH346" s="34">
        <f t="shared" si="61"/>
        <v>70</v>
      </c>
      <c r="BI346" s="34">
        <f t="shared" si="62"/>
        <v>24</v>
      </c>
      <c r="BJ346" s="34">
        <f t="shared" si="63"/>
        <v>1</v>
      </c>
      <c r="BK346" s="34">
        <f t="shared" si="64"/>
        <v>95</v>
      </c>
      <c r="BL346" s="34">
        <f t="shared" si="65"/>
        <v>70</v>
      </c>
      <c r="BM346" s="35">
        <f t="shared" si="66"/>
        <v>100</v>
      </c>
      <c r="BN346" s="34">
        <f t="shared" si="67"/>
        <v>100</v>
      </c>
      <c r="BO346" s="35">
        <f t="shared" si="68"/>
        <v>100</v>
      </c>
      <c r="BP346" s="35">
        <f t="shared" si="69"/>
        <v>84</v>
      </c>
      <c r="BQ346" s="35">
        <f t="shared" si="70"/>
        <v>70</v>
      </c>
      <c r="BR346" s="35">
        <f t="shared" si="71"/>
        <v>62</v>
      </c>
    </row>
    <row r="347" spans="2:70" x14ac:dyDescent="0.3">
      <c r="B347" s="6" t="s">
        <v>1334</v>
      </c>
      <c r="C347" s="6">
        <v>105031102</v>
      </c>
      <c r="D347" s="6" t="s">
        <v>143</v>
      </c>
      <c r="E347" s="6" t="s">
        <v>144</v>
      </c>
      <c r="F347" s="6" t="s">
        <v>143</v>
      </c>
      <c r="G347" s="6" t="s">
        <v>77</v>
      </c>
      <c r="H347" s="6" t="s">
        <v>4995</v>
      </c>
      <c r="I347" s="22">
        <v>310000</v>
      </c>
      <c r="J347" s="22">
        <v>310000</v>
      </c>
      <c r="K347" s="22">
        <v>343200</v>
      </c>
      <c r="L347" s="22">
        <v>335000</v>
      </c>
      <c r="M347" s="22">
        <v>330000</v>
      </c>
      <c r="N347" s="22">
        <v>495000</v>
      </c>
      <c r="O347" s="23">
        <v>27</v>
      </c>
      <c r="P347" s="23">
        <v>36</v>
      </c>
      <c r="Q347" s="23">
        <v>18</v>
      </c>
      <c r="R347" s="22">
        <v>350</v>
      </c>
      <c r="S347" s="22">
        <v>320</v>
      </c>
      <c r="T347" s="24">
        <v>0.6</v>
      </c>
      <c r="U347" s="24">
        <v>-9.9999999999999978E-2</v>
      </c>
      <c r="V347" s="24">
        <v>0.7</v>
      </c>
      <c r="W347" s="24">
        <v>0.4</v>
      </c>
      <c r="X347" s="25">
        <v>5.8709677419354837E-2</v>
      </c>
      <c r="Y347" s="24">
        <v>3.5</v>
      </c>
      <c r="Z347" s="24">
        <v>-1</v>
      </c>
      <c r="AA347" s="24">
        <v>4.5</v>
      </c>
      <c r="AB347" s="24">
        <v>5.5</v>
      </c>
      <c r="AC347" s="26">
        <v>0.19218942189421892</v>
      </c>
      <c r="AD347" s="24">
        <v>3.2735560872092235</v>
      </c>
      <c r="AE347" s="6">
        <v>13</v>
      </c>
      <c r="AF347" s="6">
        <v>10</v>
      </c>
      <c r="AG347" s="6">
        <v>18</v>
      </c>
      <c r="AH347" s="27">
        <v>3.8181818181818183</v>
      </c>
      <c r="AI347" s="28">
        <v>357500</v>
      </c>
      <c r="AJ347" s="28">
        <v>430000</v>
      </c>
      <c r="AK347" s="28">
        <v>395000</v>
      </c>
      <c r="AL347" s="29">
        <v>-0.16860465116279069</v>
      </c>
      <c r="AM347" s="29">
        <v>-9.49367088607595E-2</v>
      </c>
      <c r="AN347" s="6">
        <v>0.8</v>
      </c>
      <c r="AO347" s="27">
        <v>0.30000000000000004</v>
      </c>
      <c r="AP347" s="6">
        <v>0.5</v>
      </c>
      <c r="AQ347" s="28">
        <v>350</v>
      </c>
      <c r="AR347" s="28">
        <v>335</v>
      </c>
      <c r="AS347" s="25">
        <v>4.4776119402985072E-2</v>
      </c>
      <c r="AT347" s="30">
        <v>1821.1200000000001</v>
      </c>
      <c r="AU347" s="24">
        <v>0.71360000000000001</v>
      </c>
      <c r="AV347" s="24">
        <v>0.28639999999999999</v>
      </c>
      <c r="AW347" s="24">
        <v>0.85919999999999996</v>
      </c>
      <c r="AX347" s="24">
        <v>8.1199999999999994E-2</v>
      </c>
      <c r="AY347" s="24">
        <v>0.27550000000000002</v>
      </c>
      <c r="AZ347" s="24">
        <v>0.35830000000000001</v>
      </c>
      <c r="BA347" s="24">
        <v>0.30940000000000001</v>
      </c>
      <c r="BB347" s="31">
        <v>7</v>
      </c>
      <c r="BC347" s="23">
        <v>305</v>
      </c>
      <c r="BD347" s="32" t="s">
        <v>3670</v>
      </c>
      <c r="BE347" s="33">
        <v>148.58319747914399</v>
      </c>
      <c r="BF347" s="33">
        <v>-32.232780708779899</v>
      </c>
      <c r="BG347" s="34">
        <f t="shared" si="60"/>
        <v>100</v>
      </c>
      <c r="BH347" s="34">
        <f t="shared" si="61"/>
        <v>100</v>
      </c>
      <c r="BI347" s="34">
        <f t="shared" si="62"/>
        <v>78</v>
      </c>
      <c r="BJ347" s="34">
        <f t="shared" si="63"/>
        <v>1</v>
      </c>
      <c r="BK347" s="34">
        <f t="shared" si="64"/>
        <v>54</v>
      </c>
      <c r="BL347" s="34">
        <f t="shared" si="65"/>
        <v>51</v>
      </c>
      <c r="BM347" s="35">
        <f t="shared" si="66"/>
        <v>100</v>
      </c>
      <c r="BN347" s="34">
        <f t="shared" si="67"/>
        <v>100</v>
      </c>
      <c r="BO347" s="35">
        <f t="shared" si="68"/>
        <v>100</v>
      </c>
      <c r="BP347" s="35">
        <f t="shared" si="69"/>
        <v>59</v>
      </c>
      <c r="BQ347" s="35">
        <f t="shared" si="70"/>
        <v>70</v>
      </c>
      <c r="BR347" s="35">
        <f t="shared" si="71"/>
        <v>62</v>
      </c>
    </row>
    <row r="348" spans="2:70" x14ac:dyDescent="0.3">
      <c r="B348" s="6" t="s">
        <v>2276</v>
      </c>
      <c r="C348" s="6">
        <v>108021155</v>
      </c>
      <c r="D348" s="6" t="s">
        <v>2090</v>
      </c>
      <c r="E348" s="6" t="s">
        <v>1108</v>
      </c>
      <c r="F348" s="6" t="s">
        <v>2276</v>
      </c>
      <c r="G348" s="6" t="s">
        <v>77</v>
      </c>
      <c r="H348" s="6" t="s">
        <v>4995</v>
      </c>
      <c r="I348" s="22">
        <v>334800</v>
      </c>
      <c r="J348" s="22">
        <v>338000</v>
      </c>
      <c r="K348" s="22">
        <v>319000</v>
      </c>
      <c r="L348" s="22">
        <v>360000</v>
      </c>
      <c r="M348" s="22">
        <v>360000</v>
      </c>
      <c r="N348" s="22">
        <v>285000</v>
      </c>
      <c r="O348" s="23">
        <v>133</v>
      </c>
      <c r="P348" s="23">
        <v>133</v>
      </c>
      <c r="Q348" s="23">
        <v>39</v>
      </c>
      <c r="R348" s="22">
        <v>330</v>
      </c>
      <c r="S348" s="22">
        <v>330</v>
      </c>
      <c r="T348" s="24">
        <v>0.8</v>
      </c>
      <c r="U348" s="24">
        <v>0.10000000000000009</v>
      </c>
      <c r="V348" s="24">
        <v>0.7</v>
      </c>
      <c r="W348" s="24">
        <v>0.6</v>
      </c>
      <c r="X348" s="25">
        <v>5.1254480286738353E-2</v>
      </c>
      <c r="Y348" s="24">
        <v>2.5</v>
      </c>
      <c r="Z348" s="24">
        <v>-1.2000000000000002</v>
      </c>
      <c r="AA348" s="24">
        <v>3.7</v>
      </c>
      <c r="AB348" s="24">
        <v>7.3</v>
      </c>
      <c r="AC348" s="26">
        <v>0.27256508523853573</v>
      </c>
      <c r="AD348" s="24">
        <v>5.3178782364721311</v>
      </c>
      <c r="AE348" s="6">
        <v>33</v>
      </c>
      <c r="AF348" s="6">
        <v>30</v>
      </c>
      <c r="AG348" s="6">
        <v>43</v>
      </c>
      <c r="AH348" s="27">
        <v>5.7142857142857144</v>
      </c>
      <c r="AI348" s="28">
        <v>523000</v>
      </c>
      <c r="AJ348" s="28">
        <v>380000</v>
      </c>
      <c r="AK348" s="28">
        <v>457000</v>
      </c>
      <c r="AL348" s="29">
        <v>0.37631578947368421</v>
      </c>
      <c r="AM348" s="29">
        <v>0.14442013129102846</v>
      </c>
      <c r="AN348" s="6">
        <v>1.3</v>
      </c>
      <c r="AO348" s="27">
        <v>0</v>
      </c>
      <c r="AP348" s="6">
        <v>1.3</v>
      </c>
      <c r="AQ348" s="28">
        <v>390</v>
      </c>
      <c r="AR348" s="28">
        <v>380</v>
      </c>
      <c r="AS348" s="25">
        <v>2.6315789473684209E-2</v>
      </c>
      <c r="AT348" s="30">
        <v>1210.72</v>
      </c>
      <c r="AU348" s="24">
        <v>0.68140000000000001</v>
      </c>
      <c r="AV348" s="24">
        <v>0.31859999999999999</v>
      </c>
      <c r="AW348" s="24">
        <v>0.90559999999999996</v>
      </c>
      <c r="AX348" s="24">
        <v>1.9800000000000002E-2</v>
      </c>
      <c r="AY348" s="24">
        <v>0.37090000000000001</v>
      </c>
      <c r="AZ348" s="24">
        <v>0.29289999999999999</v>
      </c>
      <c r="BA348" s="24">
        <v>0.2949</v>
      </c>
      <c r="BB348" s="31">
        <v>1</v>
      </c>
      <c r="BC348" s="23">
        <v>345</v>
      </c>
      <c r="BD348" s="32" t="s">
        <v>4560</v>
      </c>
      <c r="BE348" s="33">
        <v>152.82931610395201</v>
      </c>
      <c r="BF348" s="33">
        <v>-31.084116172614198</v>
      </c>
      <c r="BG348" s="34">
        <f t="shared" si="60"/>
        <v>100</v>
      </c>
      <c r="BH348" s="34">
        <f t="shared" si="61"/>
        <v>95</v>
      </c>
      <c r="BI348" s="34">
        <f t="shared" si="62"/>
        <v>54</v>
      </c>
      <c r="BJ348" s="34">
        <f t="shared" si="63"/>
        <v>100</v>
      </c>
      <c r="BK348" s="34">
        <f t="shared" si="64"/>
        <v>48</v>
      </c>
      <c r="BL348" s="34">
        <f t="shared" si="65"/>
        <v>72</v>
      </c>
      <c r="BM348" s="35">
        <f t="shared" si="66"/>
        <v>100</v>
      </c>
      <c r="BN348" s="34">
        <f t="shared" si="67"/>
        <v>97</v>
      </c>
      <c r="BO348" s="35">
        <f t="shared" si="68"/>
        <v>85</v>
      </c>
      <c r="BP348" s="35">
        <f t="shared" si="69"/>
        <v>75</v>
      </c>
      <c r="BQ348" s="35">
        <f t="shared" si="70"/>
        <v>10</v>
      </c>
      <c r="BR348" s="35">
        <f t="shared" si="71"/>
        <v>62</v>
      </c>
    </row>
    <row r="349" spans="2:70" x14ac:dyDescent="0.3">
      <c r="B349" s="6" t="s">
        <v>1434</v>
      </c>
      <c r="C349" s="6">
        <v>111011206</v>
      </c>
      <c r="D349" s="6" t="s">
        <v>329</v>
      </c>
      <c r="E349" s="6" t="s">
        <v>330</v>
      </c>
      <c r="F349" s="6" t="s">
        <v>2847</v>
      </c>
      <c r="G349" s="6" t="s">
        <v>77</v>
      </c>
      <c r="H349" s="6" t="s">
        <v>4995</v>
      </c>
      <c r="I349" s="22">
        <v>593280</v>
      </c>
      <c r="J349" s="22">
        <v>590000</v>
      </c>
      <c r="K349" s="22">
        <v>570000</v>
      </c>
      <c r="L349" s="22">
        <v>620000</v>
      </c>
      <c r="M349" s="22">
        <v>595000</v>
      </c>
      <c r="N349" s="22">
        <v>615000</v>
      </c>
      <c r="O349" s="23">
        <v>32</v>
      </c>
      <c r="P349" s="23">
        <v>40</v>
      </c>
      <c r="Q349" s="23">
        <v>43</v>
      </c>
      <c r="R349" s="22">
        <v>450</v>
      </c>
      <c r="S349" s="22">
        <v>450</v>
      </c>
      <c r="T349" s="24">
        <v>2.4</v>
      </c>
      <c r="U349" s="24">
        <v>0.10000000000000009</v>
      </c>
      <c r="V349" s="24">
        <v>2.2999999999999998</v>
      </c>
      <c r="W349" s="24">
        <v>1.9</v>
      </c>
      <c r="X349" s="25">
        <v>3.9441747572815537E-2</v>
      </c>
      <c r="Y349" s="24">
        <v>2</v>
      </c>
      <c r="Z349" s="24">
        <v>-1</v>
      </c>
      <c r="AA349" s="24">
        <v>3</v>
      </c>
      <c r="AB349" s="24">
        <v>3.9</v>
      </c>
      <c r="AC349" s="26">
        <v>0.26123908601151774</v>
      </c>
      <c r="AD349" s="24">
        <v>6.623415596107403</v>
      </c>
      <c r="AE349" s="6">
        <v>70</v>
      </c>
      <c r="AF349" s="6">
        <v>83</v>
      </c>
      <c r="AG349" s="6">
        <v>82</v>
      </c>
      <c r="AH349" s="27">
        <v>2.5637982195845699</v>
      </c>
      <c r="AI349" s="28">
        <v>655000</v>
      </c>
      <c r="AJ349" s="28">
        <v>640000</v>
      </c>
      <c r="AK349" s="28">
        <v>621000</v>
      </c>
      <c r="AL349" s="29">
        <v>2.34375E-2</v>
      </c>
      <c r="AM349" s="29">
        <v>5.4750402576489533E-2</v>
      </c>
      <c r="AN349" s="6">
        <v>2</v>
      </c>
      <c r="AO349" s="27">
        <v>0</v>
      </c>
      <c r="AP349" s="6">
        <v>2</v>
      </c>
      <c r="AQ349" s="28">
        <v>550</v>
      </c>
      <c r="AR349" s="28">
        <v>500</v>
      </c>
      <c r="AS349" s="25">
        <v>0.1</v>
      </c>
      <c r="AT349" s="30">
        <v>1722.5600000000002</v>
      </c>
      <c r="AU349" s="24">
        <v>0.71730000000000005</v>
      </c>
      <c r="AV349" s="24">
        <v>0.28270000000000001</v>
      </c>
      <c r="AW349" s="24">
        <v>0.80369999999999997</v>
      </c>
      <c r="AX349" s="24">
        <v>0.10970000000000001</v>
      </c>
      <c r="AY349" s="24">
        <v>0.38950000000000001</v>
      </c>
      <c r="AZ349" s="24">
        <v>0.35260000000000002</v>
      </c>
      <c r="BA349" s="24">
        <v>0.22239999999999999</v>
      </c>
      <c r="BB349" s="31">
        <v>6</v>
      </c>
      <c r="BC349" s="23">
        <v>104</v>
      </c>
      <c r="BD349" s="32" t="s">
        <v>3757</v>
      </c>
      <c r="BE349" s="33">
        <v>151.670238955624</v>
      </c>
      <c r="BF349" s="33">
        <v>-33.018999419774801</v>
      </c>
      <c r="BG349" s="34">
        <f t="shared" si="60"/>
        <v>77</v>
      </c>
      <c r="BH349" s="34">
        <f t="shared" si="61"/>
        <v>84</v>
      </c>
      <c r="BI349" s="34">
        <f t="shared" si="62"/>
        <v>93</v>
      </c>
      <c r="BJ349" s="34">
        <f t="shared" si="63"/>
        <v>13</v>
      </c>
      <c r="BK349" s="34">
        <f t="shared" si="64"/>
        <v>86</v>
      </c>
      <c r="BL349" s="34">
        <f t="shared" si="65"/>
        <v>76</v>
      </c>
      <c r="BM349" s="35">
        <f t="shared" si="66"/>
        <v>82</v>
      </c>
      <c r="BN349" s="34">
        <f t="shared" si="67"/>
        <v>84</v>
      </c>
      <c r="BO349" s="35">
        <f t="shared" si="68"/>
        <v>93</v>
      </c>
      <c r="BP349" s="35">
        <f t="shared" si="69"/>
        <v>84</v>
      </c>
      <c r="BQ349" s="35">
        <f t="shared" si="70"/>
        <v>60</v>
      </c>
      <c r="BR349" s="35">
        <f t="shared" si="71"/>
        <v>62</v>
      </c>
    </row>
    <row r="350" spans="2:70" x14ac:dyDescent="0.3">
      <c r="B350" s="6" t="s">
        <v>1061</v>
      </c>
      <c r="C350" s="6">
        <v>111021217</v>
      </c>
      <c r="D350" s="6" t="s">
        <v>1057</v>
      </c>
      <c r="E350" s="6" t="s">
        <v>330</v>
      </c>
      <c r="F350" s="6" t="s">
        <v>2847</v>
      </c>
      <c r="G350" s="6" t="s">
        <v>77</v>
      </c>
      <c r="H350" s="6" t="s">
        <v>4995</v>
      </c>
      <c r="I350" s="22">
        <v>570000</v>
      </c>
      <c r="J350" s="22">
        <v>570000</v>
      </c>
      <c r="K350" s="22">
        <v>652800</v>
      </c>
      <c r="L350" s="22">
        <v>685000</v>
      </c>
      <c r="M350" s="22">
        <v>685000</v>
      </c>
      <c r="N350" s="22">
        <v>500000</v>
      </c>
      <c r="O350" s="23">
        <v>19</v>
      </c>
      <c r="P350" s="23">
        <v>25</v>
      </c>
      <c r="Q350" s="23">
        <v>51</v>
      </c>
      <c r="R350" s="22">
        <v>650</v>
      </c>
      <c r="S350" s="22">
        <v>640</v>
      </c>
      <c r="T350" s="24">
        <v>1</v>
      </c>
      <c r="U350" s="24">
        <v>9.9999999999999978E-2</v>
      </c>
      <c r="V350" s="24">
        <v>0.9</v>
      </c>
      <c r="W350" s="24">
        <v>1.6</v>
      </c>
      <c r="X350" s="25">
        <v>5.9298245614035086E-2</v>
      </c>
      <c r="Y350" s="24">
        <v>4.0999999999999996</v>
      </c>
      <c r="Z350" s="24">
        <v>-1.3000000000000007</v>
      </c>
      <c r="AA350" s="24">
        <v>5.4</v>
      </c>
      <c r="AB350" s="24">
        <v>6.2</v>
      </c>
      <c r="AC350" s="26">
        <v>0.28546834375658775</v>
      </c>
      <c r="AD350" s="24">
        <v>4.8141111225223376</v>
      </c>
      <c r="AE350" s="6">
        <v>21</v>
      </c>
      <c r="AF350" s="6">
        <v>20</v>
      </c>
      <c r="AG350" s="6">
        <v>20</v>
      </c>
      <c r="AH350" s="27">
        <v>3.7419354838709675</v>
      </c>
      <c r="AI350" s="28">
        <v>640000</v>
      </c>
      <c r="AJ350" s="28">
        <v>590000</v>
      </c>
      <c r="AK350" s="28">
        <v>608000</v>
      </c>
      <c r="AL350" s="29">
        <v>8.4745762711864403E-2</v>
      </c>
      <c r="AM350" s="29">
        <v>5.2631578947368418E-2</v>
      </c>
      <c r="AN350" s="6">
        <v>1.5</v>
      </c>
      <c r="AO350" s="27">
        <v>0</v>
      </c>
      <c r="AP350" s="6">
        <v>1.5</v>
      </c>
      <c r="AQ350" s="28">
        <v>500</v>
      </c>
      <c r="AR350" s="28">
        <v>450</v>
      </c>
      <c r="AS350" s="25">
        <v>0.1111111111111111</v>
      </c>
      <c r="AT350" s="30">
        <v>2276.96</v>
      </c>
      <c r="AU350" s="24">
        <v>0.79249999999999998</v>
      </c>
      <c r="AV350" s="24">
        <v>0.20749999999999999</v>
      </c>
      <c r="AW350" s="24">
        <v>0.92559999999999998</v>
      </c>
      <c r="AX350" s="24">
        <v>3.9699999999999999E-2</v>
      </c>
      <c r="AY350" s="24">
        <v>0.25530000000000003</v>
      </c>
      <c r="AZ350" s="24">
        <v>0.4758</v>
      </c>
      <c r="BA350" s="24">
        <v>0.24049999999999999</v>
      </c>
      <c r="BB350" s="31">
        <v>7</v>
      </c>
      <c r="BC350" s="23">
        <v>113</v>
      </c>
      <c r="BD350" s="32" t="s">
        <v>3432</v>
      </c>
      <c r="BE350" s="33">
        <v>151.61784958652299</v>
      </c>
      <c r="BF350" s="33">
        <v>-32.912591158473496</v>
      </c>
      <c r="BG350" s="34">
        <f t="shared" si="60"/>
        <v>100</v>
      </c>
      <c r="BH350" s="34">
        <f t="shared" si="61"/>
        <v>92</v>
      </c>
      <c r="BI350" s="34">
        <f t="shared" si="62"/>
        <v>78</v>
      </c>
      <c r="BJ350" s="34">
        <f t="shared" si="63"/>
        <v>43</v>
      </c>
      <c r="BK350" s="34">
        <f t="shared" si="64"/>
        <v>84</v>
      </c>
      <c r="BL350" s="34">
        <f t="shared" si="65"/>
        <v>46</v>
      </c>
      <c r="BM350" s="35">
        <f t="shared" si="66"/>
        <v>100</v>
      </c>
      <c r="BN350" s="34">
        <f t="shared" si="67"/>
        <v>100</v>
      </c>
      <c r="BO350" s="35">
        <f t="shared" si="68"/>
        <v>77</v>
      </c>
      <c r="BP350" s="35">
        <f t="shared" si="69"/>
        <v>49</v>
      </c>
      <c r="BQ350" s="35">
        <f t="shared" si="70"/>
        <v>70</v>
      </c>
      <c r="BR350" s="35">
        <f t="shared" si="71"/>
        <v>62</v>
      </c>
    </row>
    <row r="351" spans="2:70" x14ac:dyDescent="0.3">
      <c r="B351" s="6" t="s">
        <v>2066</v>
      </c>
      <c r="C351" s="6">
        <v>111021218</v>
      </c>
      <c r="D351" s="6" t="s">
        <v>1057</v>
      </c>
      <c r="E351" s="6" t="s">
        <v>330</v>
      </c>
      <c r="F351" s="6" t="s">
        <v>2066</v>
      </c>
      <c r="G351" s="6" t="s">
        <v>77</v>
      </c>
      <c r="H351" s="6" t="s">
        <v>4995</v>
      </c>
      <c r="I351" s="22">
        <v>510000</v>
      </c>
      <c r="J351" s="22">
        <v>515000</v>
      </c>
      <c r="K351" s="22">
        <v>500000</v>
      </c>
      <c r="L351" s="22">
        <v>542000</v>
      </c>
      <c r="M351" s="22">
        <v>540000</v>
      </c>
      <c r="N351" s="22">
        <v>515000</v>
      </c>
      <c r="O351" s="23">
        <v>50</v>
      </c>
      <c r="P351" s="23">
        <v>36</v>
      </c>
      <c r="Q351" s="23">
        <v>27</v>
      </c>
      <c r="R351" s="22">
        <v>420</v>
      </c>
      <c r="S351" s="22">
        <v>430</v>
      </c>
      <c r="T351" s="24">
        <v>1.2</v>
      </c>
      <c r="U351" s="24">
        <v>-0.30000000000000004</v>
      </c>
      <c r="V351" s="24">
        <v>1.5</v>
      </c>
      <c r="W351" s="24">
        <v>1.4</v>
      </c>
      <c r="X351" s="25">
        <v>4.2823529411764705E-2</v>
      </c>
      <c r="Y351" s="24">
        <v>3.2</v>
      </c>
      <c r="Z351" s="24">
        <v>-1.2000000000000002</v>
      </c>
      <c r="AA351" s="24">
        <v>4.4000000000000004</v>
      </c>
      <c r="AB351" s="24">
        <v>4.4000000000000004</v>
      </c>
      <c r="AC351" s="26">
        <v>0.27213352685050796</v>
      </c>
      <c r="AD351" s="24">
        <v>6.3547664237069172</v>
      </c>
      <c r="AE351" s="6">
        <v>21</v>
      </c>
      <c r="AF351" s="6">
        <v>20</v>
      </c>
      <c r="AG351" s="6">
        <v>20</v>
      </c>
      <c r="AH351" s="27">
        <v>3.7419354838709675</v>
      </c>
      <c r="AI351" s="28">
        <v>640000</v>
      </c>
      <c r="AJ351" s="28">
        <v>590000</v>
      </c>
      <c r="AK351" s="28">
        <v>608000</v>
      </c>
      <c r="AL351" s="29">
        <v>8.4745762711864403E-2</v>
      </c>
      <c r="AM351" s="29">
        <v>5.2631578947368418E-2</v>
      </c>
      <c r="AN351" s="6">
        <v>1.5</v>
      </c>
      <c r="AO351" s="27">
        <v>0</v>
      </c>
      <c r="AP351" s="6">
        <v>1.5</v>
      </c>
      <c r="AQ351" s="28">
        <v>500</v>
      </c>
      <c r="AR351" s="28">
        <v>450</v>
      </c>
      <c r="AS351" s="25">
        <v>0.1111111111111111</v>
      </c>
      <c r="AT351" s="30">
        <v>1543.3600000000001</v>
      </c>
      <c r="AU351" s="24">
        <v>0.69840000000000002</v>
      </c>
      <c r="AV351" s="24">
        <v>0.30159999999999998</v>
      </c>
      <c r="AW351" s="24">
        <v>0.83930000000000005</v>
      </c>
      <c r="AX351" s="24">
        <v>0.1099</v>
      </c>
      <c r="AY351" s="24">
        <v>0.36649999999999999</v>
      </c>
      <c r="AZ351" s="24">
        <v>0.32440000000000002</v>
      </c>
      <c r="BA351" s="24">
        <v>0.21970000000000001</v>
      </c>
      <c r="BB351" s="31">
        <v>4</v>
      </c>
      <c r="BC351" s="23">
        <v>91</v>
      </c>
      <c r="BD351" s="32" t="s">
        <v>4355</v>
      </c>
      <c r="BE351" s="33">
        <v>151.44443967623999</v>
      </c>
      <c r="BF351" s="33">
        <v>-33.077695829531997</v>
      </c>
      <c r="BG351" s="34">
        <f t="shared" si="60"/>
        <v>97</v>
      </c>
      <c r="BH351" s="34">
        <f t="shared" si="61"/>
        <v>92</v>
      </c>
      <c r="BI351" s="34">
        <f t="shared" si="62"/>
        <v>78</v>
      </c>
      <c r="BJ351" s="34">
        <f t="shared" si="63"/>
        <v>43</v>
      </c>
      <c r="BK351" s="34">
        <f t="shared" si="64"/>
        <v>88</v>
      </c>
      <c r="BL351" s="34">
        <f t="shared" si="65"/>
        <v>71</v>
      </c>
      <c r="BM351" s="35">
        <f t="shared" si="66"/>
        <v>93</v>
      </c>
      <c r="BN351" s="34">
        <f t="shared" si="67"/>
        <v>87</v>
      </c>
      <c r="BO351" s="35">
        <f t="shared" si="68"/>
        <v>85</v>
      </c>
      <c r="BP351" s="35">
        <f t="shared" si="69"/>
        <v>64</v>
      </c>
      <c r="BQ351" s="35">
        <f t="shared" si="70"/>
        <v>40</v>
      </c>
      <c r="BR351" s="35">
        <f t="shared" si="71"/>
        <v>62</v>
      </c>
    </row>
    <row r="352" spans="2:70" x14ac:dyDescent="0.3">
      <c r="B352" s="6" t="s">
        <v>2312</v>
      </c>
      <c r="C352" s="6">
        <v>119011360</v>
      </c>
      <c r="D352" s="6" t="s">
        <v>1093</v>
      </c>
      <c r="E352" s="6" t="s">
        <v>1094</v>
      </c>
      <c r="F352" s="6" t="s">
        <v>2757</v>
      </c>
      <c r="G352" s="6" t="s">
        <v>77</v>
      </c>
      <c r="H352" s="6" t="s">
        <v>4995</v>
      </c>
      <c r="I352" s="22">
        <v>929250</v>
      </c>
      <c r="J352" s="22">
        <v>929250</v>
      </c>
      <c r="K352" s="22">
        <v>950000</v>
      </c>
      <c r="L352" s="22">
        <v>980000</v>
      </c>
      <c r="M352" s="22">
        <v>980000</v>
      </c>
      <c r="N352" s="22">
        <v>1000000</v>
      </c>
      <c r="O352" s="23">
        <v>24</v>
      </c>
      <c r="P352" s="23">
        <v>26</v>
      </c>
      <c r="Q352" s="23">
        <v>23</v>
      </c>
      <c r="R352" s="22">
        <v>600</v>
      </c>
      <c r="S352" s="22">
        <v>550</v>
      </c>
      <c r="T352" s="24">
        <v>1.6</v>
      </c>
      <c r="U352" s="24">
        <v>-9.9999999999999867E-2</v>
      </c>
      <c r="V352" s="24">
        <v>1.7</v>
      </c>
      <c r="W352" s="24">
        <v>1.3</v>
      </c>
      <c r="X352" s="25">
        <v>3.3575464083938661E-2</v>
      </c>
      <c r="Y352" s="24">
        <v>2.8</v>
      </c>
      <c r="Z352" s="24">
        <v>-0.80000000000000027</v>
      </c>
      <c r="AA352" s="24">
        <v>3.6</v>
      </c>
      <c r="AB352" s="24">
        <v>3.2</v>
      </c>
      <c r="AC352" s="26">
        <v>0.27728482697426793</v>
      </c>
      <c r="AD352" s="24">
        <v>8.2585553033922601</v>
      </c>
      <c r="AE352" s="6">
        <v>149</v>
      </c>
      <c r="AF352" s="6">
        <v>156</v>
      </c>
      <c r="AG352" s="6">
        <v>151</v>
      </c>
      <c r="AH352" s="27">
        <v>3.5470249520153554</v>
      </c>
      <c r="AI352" s="28">
        <v>715000</v>
      </c>
      <c r="AJ352" s="28">
        <v>584950</v>
      </c>
      <c r="AK352" s="28">
        <v>600000</v>
      </c>
      <c r="AL352" s="29">
        <v>0.22232669458928114</v>
      </c>
      <c r="AM352" s="29">
        <v>0.19166666666666668</v>
      </c>
      <c r="AN352" s="6">
        <v>1.3</v>
      </c>
      <c r="AO352" s="27">
        <v>-0.30000000000000004</v>
      </c>
      <c r="AP352" s="6">
        <v>1.6</v>
      </c>
      <c r="AQ352" s="28">
        <v>600</v>
      </c>
      <c r="AR352" s="28">
        <v>570</v>
      </c>
      <c r="AS352" s="25">
        <v>5.2631578947368418E-2</v>
      </c>
      <c r="AT352" s="30">
        <v>2163.84</v>
      </c>
      <c r="AU352" s="24">
        <v>0.77239999999999998</v>
      </c>
      <c r="AV352" s="24">
        <v>0.2276</v>
      </c>
      <c r="AW352" s="24">
        <v>0.63490000000000002</v>
      </c>
      <c r="AX352" s="24">
        <v>0.28999999999999998</v>
      </c>
      <c r="AY352" s="24">
        <v>0.29630000000000001</v>
      </c>
      <c r="AZ352" s="24">
        <v>0.3397</v>
      </c>
      <c r="BA352" s="24">
        <v>0.3367</v>
      </c>
      <c r="BB352" s="31">
        <v>6</v>
      </c>
      <c r="BC352" s="23">
        <v>20</v>
      </c>
      <c r="BD352" s="32" t="s">
        <v>4593</v>
      </c>
      <c r="BE352" s="33">
        <v>151.01624901533401</v>
      </c>
      <c r="BF352" s="33">
        <v>-33.954786704297</v>
      </c>
      <c r="BG352" s="34">
        <f t="shared" si="60"/>
        <v>90</v>
      </c>
      <c r="BH352" s="34">
        <f t="shared" si="61"/>
        <v>95</v>
      </c>
      <c r="BI352" s="34">
        <f t="shared" si="62"/>
        <v>81</v>
      </c>
      <c r="BJ352" s="34">
        <f t="shared" si="63"/>
        <v>100</v>
      </c>
      <c r="BK352" s="34">
        <f t="shared" si="64"/>
        <v>100</v>
      </c>
      <c r="BL352" s="34">
        <f t="shared" si="65"/>
        <v>55</v>
      </c>
      <c r="BM352" s="35">
        <f t="shared" si="66"/>
        <v>62</v>
      </c>
      <c r="BN352" s="34">
        <f t="shared" si="67"/>
        <v>68</v>
      </c>
      <c r="BO352" s="35">
        <f t="shared" si="68"/>
        <v>82</v>
      </c>
      <c r="BP352" s="35">
        <f t="shared" si="69"/>
        <v>70</v>
      </c>
      <c r="BQ352" s="35">
        <f t="shared" si="70"/>
        <v>60</v>
      </c>
      <c r="BR352" s="35">
        <f t="shared" si="71"/>
        <v>62</v>
      </c>
    </row>
    <row r="353" spans="2:70" x14ac:dyDescent="0.3">
      <c r="B353" s="6" t="s">
        <v>2373</v>
      </c>
      <c r="C353" s="6">
        <v>119011656</v>
      </c>
      <c r="D353" s="6" t="s">
        <v>1093</v>
      </c>
      <c r="E353" s="6" t="s">
        <v>1094</v>
      </c>
      <c r="F353" s="6" t="s">
        <v>2757</v>
      </c>
      <c r="G353" s="6" t="s">
        <v>77</v>
      </c>
      <c r="H353" s="6" t="s">
        <v>4995</v>
      </c>
      <c r="I353" s="22">
        <v>684000</v>
      </c>
      <c r="J353" s="22">
        <v>705600</v>
      </c>
      <c r="K353" s="22">
        <v>709950</v>
      </c>
      <c r="L353" s="22">
        <v>938000</v>
      </c>
      <c r="M353" s="22">
        <v>932000</v>
      </c>
      <c r="N353" s="22">
        <v>767000</v>
      </c>
      <c r="O353" s="23">
        <v>26</v>
      </c>
      <c r="P353" s="23">
        <v>26</v>
      </c>
      <c r="Q353" s="23">
        <v>26</v>
      </c>
      <c r="R353" s="22">
        <v>600</v>
      </c>
      <c r="S353" s="22">
        <v>550</v>
      </c>
      <c r="T353" s="24">
        <v>1</v>
      </c>
      <c r="U353" s="24">
        <v>-0.30000000000000004</v>
      </c>
      <c r="V353" s="24">
        <v>1.3</v>
      </c>
      <c r="W353" s="24">
        <v>1.3</v>
      </c>
      <c r="X353" s="25">
        <v>4.5614035087719301E-2</v>
      </c>
      <c r="Y353" s="24">
        <v>2.1</v>
      </c>
      <c r="Z353" s="24">
        <v>-0.89999999999999991</v>
      </c>
      <c r="AA353" s="24">
        <v>3</v>
      </c>
      <c r="AB353" s="24">
        <v>2.8</v>
      </c>
      <c r="AC353" s="26">
        <v>0.36517674554484364</v>
      </c>
      <c r="AD353" s="24">
        <v>8.005797883098495</v>
      </c>
      <c r="AE353" s="6">
        <v>149</v>
      </c>
      <c r="AF353" s="6">
        <v>156</v>
      </c>
      <c r="AG353" s="6">
        <v>151</v>
      </c>
      <c r="AH353" s="27">
        <v>3.5470249520153554</v>
      </c>
      <c r="AI353" s="28">
        <v>715000</v>
      </c>
      <c r="AJ353" s="28">
        <v>584950</v>
      </c>
      <c r="AK353" s="28">
        <v>600000</v>
      </c>
      <c r="AL353" s="29">
        <v>0.22232669458928114</v>
      </c>
      <c r="AM353" s="29">
        <v>0.19166666666666668</v>
      </c>
      <c r="AN353" s="6">
        <v>1.3</v>
      </c>
      <c r="AO353" s="27">
        <v>-0.30000000000000004</v>
      </c>
      <c r="AP353" s="6">
        <v>1.6</v>
      </c>
      <c r="AQ353" s="28">
        <v>600</v>
      </c>
      <c r="AR353" s="28">
        <v>570</v>
      </c>
      <c r="AS353" s="25">
        <v>5.2631578947368418E-2</v>
      </c>
      <c r="AT353" s="30">
        <v>1643.0400000000002</v>
      </c>
      <c r="AU353" s="24">
        <v>0.8296</v>
      </c>
      <c r="AV353" s="24">
        <v>0.1704</v>
      </c>
      <c r="AW353" s="24">
        <v>0.67930000000000001</v>
      </c>
      <c r="AX353" s="24">
        <v>0.26729999999999998</v>
      </c>
      <c r="AY353" s="24">
        <v>0.31669999999999998</v>
      </c>
      <c r="AZ353" s="24">
        <v>0.33489999999999998</v>
      </c>
      <c r="BA353" s="24">
        <v>0.30199999999999999</v>
      </c>
      <c r="BB353" s="31">
        <v>3</v>
      </c>
      <c r="BC353" s="23">
        <v>15</v>
      </c>
      <c r="BD353" s="32" t="s">
        <v>4657</v>
      </c>
      <c r="BE353" s="33">
        <v>151.05698236330099</v>
      </c>
      <c r="BF353" s="33">
        <v>-33.911161043151701</v>
      </c>
      <c r="BG353" s="34">
        <f t="shared" si="60"/>
        <v>100</v>
      </c>
      <c r="BH353" s="34">
        <f t="shared" si="61"/>
        <v>95</v>
      </c>
      <c r="BI353" s="34">
        <f t="shared" si="62"/>
        <v>81</v>
      </c>
      <c r="BJ353" s="34">
        <f t="shared" si="63"/>
        <v>100</v>
      </c>
      <c r="BK353" s="34">
        <f t="shared" si="64"/>
        <v>100</v>
      </c>
      <c r="BL353" s="34">
        <f t="shared" si="65"/>
        <v>60</v>
      </c>
      <c r="BM353" s="35">
        <f t="shared" si="66"/>
        <v>100</v>
      </c>
      <c r="BN353" s="34">
        <f t="shared" si="67"/>
        <v>70</v>
      </c>
      <c r="BO353" s="35">
        <f t="shared" si="68"/>
        <v>24</v>
      </c>
      <c r="BP353" s="35">
        <f t="shared" si="69"/>
        <v>82</v>
      </c>
      <c r="BQ353" s="35">
        <f t="shared" si="70"/>
        <v>30</v>
      </c>
      <c r="BR353" s="35">
        <f t="shared" si="71"/>
        <v>62</v>
      </c>
    </row>
    <row r="354" spans="2:70" x14ac:dyDescent="0.3">
      <c r="B354" s="6" t="s">
        <v>1546</v>
      </c>
      <c r="C354" s="6">
        <v>119031371</v>
      </c>
      <c r="D354" s="6" t="s">
        <v>1547</v>
      </c>
      <c r="E354" s="6" t="s">
        <v>1094</v>
      </c>
      <c r="F354" s="6" t="s">
        <v>2757</v>
      </c>
      <c r="G354" s="6" t="s">
        <v>77</v>
      </c>
      <c r="H354" s="6" t="s">
        <v>4995</v>
      </c>
      <c r="I354" s="22">
        <v>950000</v>
      </c>
      <c r="J354" s="22">
        <v>948600</v>
      </c>
      <c r="K354" s="22">
        <v>895000</v>
      </c>
      <c r="L354" s="22">
        <v>938000</v>
      </c>
      <c r="M354" s="22">
        <v>932500</v>
      </c>
      <c r="N354" s="22">
        <v>885000</v>
      </c>
      <c r="O354" s="23">
        <v>23</v>
      </c>
      <c r="P354" s="23">
        <v>20</v>
      </c>
      <c r="Q354" s="23">
        <v>23</v>
      </c>
      <c r="R354" s="22">
        <v>650</v>
      </c>
      <c r="S354" s="22">
        <v>600</v>
      </c>
      <c r="T354" s="24">
        <v>2</v>
      </c>
      <c r="U354" s="24">
        <v>0.10000000000000009</v>
      </c>
      <c r="V354" s="24">
        <v>1.9</v>
      </c>
      <c r="W354" s="24">
        <v>2.5</v>
      </c>
      <c r="X354" s="25">
        <v>3.557894736842105E-2</v>
      </c>
      <c r="Y354" s="24">
        <v>5.6</v>
      </c>
      <c r="Z354" s="24">
        <v>-2</v>
      </c>
      <c r="AA354" s="24">
        <v>7.6</v>
      </c>
      <c r="AB354" s="24">
        <v>7.5</v>
      </c>
      <c r="AC354" s="26">
        <v>0.23804640806281491</v>
      </c>
      <c r="AD354" s="24">
        <v>6.690653481055449</v>
      </c>
      <c r="AE354" s="6">
        <v>189</v>
      </c>
      <c r="AF354" s="6">
        <v>220</v>
      </c>
      <c r="AG354" s="6">
        <v>217</v>
      </c>
      <c r="AH354" s="27">
        <v>3.3419913419913421</v>
      </c>
      <c r="AI354" s="28">
        <v>761000</v>
      </c>
      <c r="AJ354" s="28">
        <v>730000</v>
      </c>
      <c r="AK354" s="28">
        <v>700000</v>
      </c>
      <c r="AL354" s="29">
        <v>4.2465753424657533E-2</v>
      </c>
      <c r="AM354" s="29">
        <v>8.7142857142857147E-2</v>
      </c>
      <c r="AN354" s="6">
        <v>1.8</v>
      </c>
      <c r="AO354" s="27">
        <v>0</v>
      </c>
      <c r="AP354" s="6">
        <v>1.8</v>
      </c>
      <c r="AQ354" s="28">
        <v>670</v>
      </c>
      <c r="AR354" s="28">
        <v>650</v>
      </c>
      <c r="AS354" s="25">
        <v>3.0769230769230771E-2</v>
      </c>
      <c r="AT354" s="30">
        <v>2730.5600000000004</v>
      </c>
      <c r="AU354" s="24">
        <v>0.79900000000000004</v>
      </c>
      <c r="AV354" s="24">
        <v>0.20100000000000001</v>
      </c>
      <c r="AW354" s="24">
        <v>0.74970000000000003</v>
      </c>
      <c r="AX354" s="24">
        <v>8.3299999999999999E-2</v>
      </c>
      <c r="AY354" s="24">
        <v>0.44369999999999998</v>
      </c>
      <c r="AZ354" s="24">
        <v>0.32740000000000002</v>
      </c>
      <c r="BA354" s="24">
        <v>0.20569999999999999</v>
      </c>
      <c r="BB354" s="31">
        <v>9</v>
      </c>
      <c r="BC354" s="23">
        <v>17</v>
      </c>
      <c r="BD354" s="32" t="s">
        <v>3865</v>
      </c>
      <c r="BE354" s="33">
        <v>151.087067724131</v>
      </c>
      <c r="BF354" s="33">
        <v>-33.981867495436603</v>
      </c>
      <c r="BG354" s="34">
        <f t="shared" si="60"/>
        <v>84</v>
      </c>
      <c r="BH354" s="34">
        <f t="shared" si="61"/>
        <v>87</v>
      </c>
      <c r="BI354" s="34">
        <f t="shared" si="62"/>
        <v>83</v>
      </c>
      <c r="BJ354" s="34">
        <f t="shared" si="63"/>
        <v>22</v>
      </c>
      <c r="BK354" s="34">
        <f t="shared" si="64"/>
        <v>100</v>
      </c>
      <c r="BL354" s="34">
        <f t="shared" si="65"/>
        <v>88</v>
      </c>
      <c r="BM354" s="35">
        <f t="shared" si="66"/>
        <v>69</v>
      </c>
      <c r="BN354" s="34">
        <f t="shared" si="67"/>
        <v>83</v>
      </c>
      <c r="BO354" s="35">
        <f t="shared" si="68"/>
        <v>100</v>
      </c>
      <c r="BP354" s="35">
        <f t="shared" si="69"/>
        <v>24</v>
      </c>
      <c r="BQ354" s="35">
        <f t="shared" si="70"/>
        <v>90</v>
      </c>
      <c r="BR354" s="35">
        <f t="shared" si="71"/>
        <v>62</v>
      </c>
    </row>
    <row r="355" spans="2:70" x14ac:dyDescent="0.3">
      <c r="B355" s="6" t="s">
        <v>1668</v>
      </c>
      <c r="C355" s="6">
        <v>122031430</v>
      </c>
      <c r="D355" s="6" t="s">
        <v>764</v>
      </c>
      <c r="E355" s="6" t="s">
        <v>765</v>
      </c>
      <c r="F355" s="6" t="s">
        <v>2757</v>
      </c>
      <c r="G355" s="6" t="s">
        <v>77</v>
      </c>
      <c r="H355" s="6" t="s">
        <v>4995</v>
      </c>
      <c r="I355" s="22">
        <v>972000</v>
      </c>
      <c r="J355" s="22">
        <v>964600</v>
      </c>
      <c r="K355" s="22">
        <v>950000</v>
      </c>
      <c r="L355" s="22">
        <v>1090000</v>
      </c>
      <c r="M355" s="22">
        <v>1040000</v>
      </c>
      <c r="N355" s="22">
        <v>960000</v>
      </c>
      <c r="O355" s="23">
        <v>20</v>
      </c>
      <c r="P355" s="23">
        <v>20</v>
      </c>
      <c r="Q355" s="23">
        <v>21</v>
      </c>
      <c r="R355" s="22">
        <v>730</v>
      </c>
      <c r="S355" s="22">
        <v>660</v>
      </c>
      <c r="T355" s="24">
        <v>2.2000000000000002</v>
      </c>
      <c r="U355" s="24">
        <v>-0.29999999999999982</v>
      </c>
      <c r="V355" s="24">
        <v>2.5</v>
      </c>
      <c r="W355" s="24">
        <v>2.8</v>
      </c>
      <c r="X355" s="25">
        <v>3.9053497942386828E-2</v>
      </c>
      <c r="Y355" s="24">
        <v>5.3</v>
      </c>
      <c r="Z355" s="24">
        <v>-1.6000000000000005</v>
      </c>
      <c r="AA355" s="24">
        <v>6.9</v>
      </c>
      <c r="AB355" s="24">
        <v>6.8</v>
      </c>
      <c r="AC355" s="26">
        <v>0.23813873375437128</v>
      </c>
      <c r="AD355" s="24">
        <v>6.0977568284839005</v>
      </c>
      <c r="AE355" s="6">
        <v>102</v>
      </c>
      <c r="AF355" s="6">
        <v>148</v>
      </c>
      <c r="AG355" s="6">
        <v>124</v>
      </c>
      <c r="AH355" s="27">
        <v>1.2452830188679247</v>
      </c>
      <c r="AI355" s="28">
        <v>1100000</v>
      </c>
      <c r="AJ355" s="28">
        <v>1025000</v>
      </c>
      <c r="AK355" s="28">
        <v>950000</v>
      </c>
      <c r="AL355" s="29">
        <v>7.3170731707317069E-2</v>
      </c>
      <c r="AM355" s="29">
        <v>0.15789473684210525</v>
      </c>
      <c r="AN355" s="6">
        <v>2.4</v>
      </c>
      <c r="AO355" s="27">
        <v>0</v>
      </c>
      <c r="AP355" s="6">
        <v>2.4</v>
      </c>
      <c r="AQ355" s="28">
        <v>750</v>
      </c>
      <c r="AR355" s="28">
        <v>700</v>
      </c>
      <c r="AS355" s="25">
        <v>7.1428571428571425E-2</v>
      </c>
      <c r="AT355" s="30">
        <v>3065.4400000000005</v>
      </c>
      <c r="AU355" s="24">
        <v>0.7601</v>
      </c>
      <c r="AV355" s="24">
        <v>0.2399</v>
      </c>
      <c r="AW355" s="24">
        <v>0.6502</v>
      </c>
      <c r="AX355" s="24">
        <v>3.73E-2</v>
      </c>
      <c r="AY355" s="24">
        <v>0.30170000000000002</v>
      </c>
      <c r="AZ355" s="24">
        <v>0.40620000000000001</v>
      </c>
      <c r="BA355" s="24">
        <v>0.26819999999999999</v>
      </c>
      <c r="BB355" s="31">
        <v>10</v>
      </c>
      <c r="BC355" s="23">
        <v>11</v>
      </c>
      <c r="BD355" s="32" t="s">
        <v>3986</v>
      </c>
      <c r="BE355" s="33">
        <v>151.25168162148199</v>
      </c>
      <c r="BF355" s="33">
        <v>-33.774469130200998</v>
      </c>
      <c r="BG355" s="34">
        <f t="shared" si="60"/>
        <v>80</v>
      </c>
      <c r="BH355" s="34">
        <f t="shared" si="61"/>
        <v>77</v>
      </c>
      <c r="BI355" s="34">
        <f t="shared" si="62"/>
        <v>100</v>
      </c>
      <c r="BJ355" s="34">
        <f t="shared" si="63"/>
        <v>37</v>
      </c>
      <c r="BK355" s="34">
        <f t="shared" si="64"/>
        <v>100</v>
      </c>
      <c r="BL355" s="34">
        <f t="shared" si="65"/>
        <v>56</v>
      </c>
      <c r="BM355" s="35">
        <f t="shared" si="66"/>
        <v>80</v>
      </c>
      <c r="BN355" s="34">
        <f t="shared" si="67"/>
        <v>89</v>
      </c>
      <c r="BO355" s="35">
        <f t="shared" si="68"/>
        <v>100</v>
      </c>
      <c r="BP355" s="35">
        <f t="shared" si="69"/>
        <v>29</v>
      </c>
      <c r="BQ355" s="35">
        <f t="shared" si="70"/>
        <v>100</v>
      </c>
      <c r="BR355" s="35">
        <f t="shared" si="71"/>
        <v>62</v>
      </c>
    </row>
    <row r="356" spans="2:70" x14ac:dyDescent="0.3">
      <c r="B356" s="6" t="s">
        <v>1683</v>
      </c>
      <c r="C356" s="6">
        <v>124041466</v>
      </c>
      <c r="D356" s="6" t="s">
        <v>1199</v>
      </c>
      <c r="E356" s="6" t="s">
        <v>194</v>
      </c>
      <c r="F356" s="6" t="s">
        <v>2757</v>
      </c>
      <c r="G356" s="6" t="s">
        <v>77</v>
      </c>
      <c r="H356" s="6" t="s">
        <v>4995</v>
      </c>
      <c r="I356" s="22">
        <v>625000</v>
      </c>
      <c r="J356" s="22">
        <v>625000</v>
      </c>
      <c r="K356" s="22">
        <v>550000</v>
      </c>
      <c r="L356" s="22">
        <v>720000</v>
      </c>
      <c r="M356" s="22">
        <v>690000</v>
      </c>
      <c r="N356" s="22">
        <v>611500</v>
      </c>
      <c r="O356" s="23">
        <v>36</v>
      </c>
      <c r="P356" s="23">
        <v>34</v>
      </c>
      <c r="Q356" s="23">
        <v>36</v>
      </c>
      <c r="R356" s="22">
        <v>495</v>
      </c>
      <c r="S356" s="22">
        <v>480</v>
      </c>
      <c r="T356" s="24">
        <v>1.9</v>
      </c>
      <c r="U356" s="24">
        <v>-0.10000000000000009</v>
      </c>
      <c r="V356" s="24">
        <v>2</v>
      </c>
      <c r="W356" s="24">
        <v>2.7</v>
      </c>
      <c r="X356" s="25">
        <v>4.1183999999999998E-2</v>
      </c>
      <c r="Y356" s="24">
        <v>2.8</v>
      </c>
      <c r="Z356" s="24">
        <v>-1.2999999999999998</v>
      </c>
      <c r="AA356" s="24">
        <v>4.0999999999999996</v>
      </c>
      <c r="AB356" s="24">
        <v>5.2</v>
      </c>
      <c r="AC356" s="26">
        <v>0.27849041317850387</v>
      </c>
      <c r="AD356" s="24">
        <v>6.7621021070926535</v>
      </c>
      <c r="AE356" s="6">
        <v>9</v>
      </c>
      <c r="AF356" s="6">
        <v>10</v>
      </c>
      <c r="AG356" s="6">
        <v>10</v>
      </c>
      <c r="AH356" s="27">
        <v>1.1111111111111112</v>
      </c>
      <c r="AI356" s="28">
        <v>755000</v>
      </c>
      <c r="AJ356" s="28">
        <v>665000</v>
      </c>
      <c r="AK356" s="28">
        <v>635000</v>
      </c>
      <c r="AL356" s="29">
        <v>0.13533834586466165</v>
      </c>
      <c r="AM356" s="29">
        <v>0.1889763779527559</v>
      </c>
      <c r="AN356" s="6">
        <v>1.8</v>
      </c>
      <c r="AO356" s="27">
        <v>-0.19999999999999996</v>
      </c>
      <c r="AP356" s="6">
        <v>2</v>
      </c>
      <c r="AQ356" s="28">
        <v>490</v>
      </c>
      <c r="AR356" s="28">
        <v>465</v>
      </c>
      <c r="AS356" s="25">
        <v>5.3763440860215055E-2</v>
      </c>
      <c r="AT356" s="30">
        <v>1777.4400000000003</v>
      </c>
      <c r="AU356" s="24">
        <v>0.66810000000000003</v>
      </c>
      <c r="AV356" s="24">
        <v>0.33189999999999997</v>
      </c>
      <c r="AW356" s="24">
        <v>0.74439999999999995</v>
      </c>
      <c r="AX356" s="24">
        <v>0.19139999999999999</v>
      </c>
      <c r="AY356" s="24">
        <v>0.3075</v>
      </c>
      <c r="AZ356" s="24">
        <v>0.30199999999999999</v>
      </c>
      <c r="BA356" s="24">
        <v>0.34350000000000003</v>
      </c>
      <c r="BB356" s="31">
        <v>3.5</v>
      </c>
      <c r="BC356" s="23">
        <v>52</v>
      </c>
      <c r="BD356" s="32" t="s">
        <v>4002</v>
      </c>
      <c r="BE356" s="33">
        <v>150.75778997684199</v>
      </c>
      <c r="BF356" s="33">
        <v>-33.585920293157201</v>
      </c>
      <c r="BG356" s="34">
        <f t="shared" si="60"/>
        <v>85</v>
      </c>
      <c r="BH356" s="34">
        <f t="shared" si="61"/>
        <v>87</v>
      </c>
      <c r="BI356" s="34">
        <f t="shared" si="62"/>
        <v>100</v>
      </c>
      <c r="BJ356" s="34">
        <f t="shared" si="63"/>
        <v>68</v>
      </c>
      <c r="BK356" s="34">
        <f t="shared" si="64"/>
        <v>99</v>
      </c>
      <c r="BL356" s="34">
        <f t="shared" si="65"/>
        <v>58</v>
      </c>
      <c r="BM356" s="35">
        <f t="shared" si="66"/>
        <v>87</v>
      </c>
      <c r="BN356" s="34">
        <f t="shared" si="67"/>
        <v>83</v>
      </c>
      <c r="BO356" s="35">
        <f t="shared" si="68"/>
        <v>81</v>
      </c>
      <c r="BP356" s="35">
        <f t="shared" si="69"/>
        <v>70</v>
      </c>
      <c r="BQ356" s="35">
        <f t="shared" si="70"/>
        <v>35</v>
      </c>
      <c r="BR356" s="35">
        <f t="shared" si="71"/>
        <v>62</v>
      </c>
    </row>
    <row r="357" spans="2:70" x14ac:dyDescent="0.3">
      <c r="B357" s="6" t="s">
        <v>1368</v>
      </c>
      <c r="C357" s="6">
        <v>127021509</v>
      </c>
      <c r="D357" s="6" t="s">
        <v>967</v>
      </c>
      <c r="E357" s="6" t="s">
        <v>574</v>
      </c>
      <c r="F357" s="6" t="s">
        <v>2757</v>
      </c>
      <c r="G357" s="6" t="s">
        <v>77</v>
      </c>
      <c r="H357" s="6" t="s">
        <v>4995</v>
      </c>
      <c r="I357" s="22">
        <v>650000</v>
      </c>
      <c r="J357" s="22">
        <v>650000</v>
      </c>
      <c r="K357" s="22">
        <v>590000</v>
      </c>
      <c r="L357" s="22">
        <v>595000</v>
      </c>
      <c r="M357" s="22">
        <v>595000</v>
      </c>
      <c r="N357" s="22">
        <v>685000</v>
      </c>
      <c r="O357" s="23">
        <v>32</v>
      </c>
      <c r="P357" s="23">
        <v>32</v>
      </c>
      <c r="Q357" s="23">
        <v>57</v>
      </c>
      <c r="R357" s="22">
        <v>550</v>
      </c>
      <c r="S357" s="22">
        <v>480</v>
      </c>
      <c r="T357" s="24">
        <v>1.6</v>
      </c>
      <c r="U357" s="24">
        <v>0.20000000000000018</v>
      </c>
      <c r="V357" s="24">
        <v>1.4</v>
      </c>
      <c r="W357" s="24">
        <v>1.4</v>
      </c>
      <c r="X357" s="25">
        <v>4.3999999999999997E-2</v>
      </c>
      <c r="Y357" s="24">
        <v>3.2</v>
      </c>
      <c r="Z357" s="24">
        <v>-0.69999999999999973</v>
      </c>
      <c r="AA357" s="24">
        <v>3.9</v>
      </c>
      <c r="AB357" s="24">
        <v>3.5</v>
      </c>
      <c r="AC357" s="26">
        <v>0.31258525052286984</v>
      </c>
      <c r="AD357" s="24">
        <v>7.1042102391561333</v>
      </c>
      <c r="AE357" s="6">
        <v>66</v>
      </c>
      <c r="AF357" s="6">
        <v>98</v>
      </c>
      <c r="AG357" s="6">
        <v>118</v>
      </c>
      <c r="AH357" s="27">
        <v>2.6086956521739131</v>
      </c>
      <c r="AI357" s="28">
        <v>490000</v>
      </c>
      <c r="AJ357" s="28">
        <v>440000</v>
      </c>
      <c r="AK357" s="28">
        <v>440000</v>
      </c>
      <c r="AL357" s="29">
        <v>0.11363636363636363</v>
      </c>
      <c r="AM357" s="29">
        <v>0.11363636363636363</v>
      </c>
      <c r="AN357" s="6">
        <v>1.4</v>
      </c>
      <c r="AO357" s="27">
        <v>-0.20000000000000018</v>
      </c>
      <c r="AP357" s="6">
        <v>1.6</v>
      </c>
      <c r="AQ357" s="28">
        <v>480</v>
      </c>
      <c r="AR357" s="28">
        <v>430</v>
      </c>
      <c r="AS357" s="25">
        <v>0.11627906976744186</v>
      </c>
      <c r="AT357" s="30">
        <v>1759.5200000000002</v>
      </c>
      <c r="AU357" s="24">
        <v>0.85589999999999999</v>
      </c>
      <c r="AV357" s="24">
        <v>0.14410000000000001</v>
      </c>
      <c r="AW357" s="24">
        <v>0.82640000000000002</v>
      </c>
      <c r="AX357" s="24">
        <v>0.1283</v>
      </c>
      <c r="AY357" s="24">
        <v>0.31019999999999998</v>
      </c>
      <c r="AZ357" s="24">
        <v>0.3211</v>
      </c>
      <c r="BA357" s="24">
        <v>0.33810000000000001</v>
      </c>
      <c r="BB357" s="31">
        <v>5</v>
      </c>
      <c r="BC357" s="23">
        <v>30</v>
      </c>
      <c r="BD357" s="32" t="s">
        <v>3698</v>
      </c>
      <c r="BE357" s="33">
        <v>150.88011176776899</v>
      </c>
      <c r="BF357" s="33">
        <v>-33.892747476491202</v>
      </c>
      <c r="BG357" s="34">
        <f t="shared" si="60"/>
        <v>90</v>
      </c>
      <c r="BH357" s="34">
        <f t="shared" si="61"/>
        <v>93</v>
      </c>
      <c r="BI357" s="34">
        <f t="shared" si="62"/>
        <v>92</v>
      </c>
      <c r="BJ357" s="34">
        <f t="shared" si="63"/>
        <v>57</v>
      </c>
      <c r="BK357" s="34">
        <f t="shared" si="64"/>
        <v>100</v>
      </c>
      <c r="BL357" s="34">
        <f t="shared" si="65"/>
        <v>58</v>
      </c>
      <c r="BM357" s="35">
        <f t="shared" si="66"/>
        <v>97</v>
      </c>
      <c r="BN357" s="34">
        <f t="shared" si="67"/>
        <v>79</v>
      </c>
      <c r="BO357" s="35">
        <f t="shared" si="68"/>
        <v>59</v>
      </c>
      <c r="BP357" s="35">
        <f t="shared" si="69"/>
        <v>64</v>
      </c>
      <c r="BQ357" s="35">
        <f t="shared" si="70"/>
        <v>50</v>
      </c>
      <c r="BR357" s="35">
        <f t="shared" si="71"/>
        <v>62</v>
      </c>
    </row>
    <row r="358" spans="2:70" x14ac:dyDescent="0.3">
      <c r="B358" s="6" t="s">
        <v>1583</v>
      </c>
      <c r="C358" s="6">
        <v>202011020</v>
      </c>
      <c r="D358" s="6" t="s">
        <v>251</v>
      </c>
      <c r="E358" s="6" t="s">
        <v>251</v>
      </c>
      <c r="F358" s="6" t="s">
        <v>251</v>
      </c>
      <c r="G358" s="6" t="s">
        <v>86</v>
      </c>
      <c r="H358" s="6" t="s">
        <v>4995</v>
      </c>
      <c r="I358" s="22">
        <v>390000</v>
      </c>
      <c r="J358" s="22">
        <v>390000</v>
      </c>
      <c r="K358" s="22">
        <v>415000</v>
      </c>
      <c r="L358" s="22">
        <v>406000</v>
      </c>
      <c r="M358" s="22">
        <v>405000</v>
      </c>
      <c r="N358" s="22">
        <v>420000</v>
      </c>
      <c r="O358" s="23">
        <v>35</v>
      </c>
      <c r="P358" s="23">
        <v>35</v>
      </c>
      <c r="Q358" s="23">
        <v>41</v>
      </c>
      <c r="R358" s="22">
        <v>380</v>
      </c>
      <c r="S358" s="22">
        <v>390</v>
      </c>
      <c r="T358" s="24">
        <v>2.6</v>
      </c>
      <c r="U358" s="24">
        <v>-0.10000000000000009</v>
      </c>
      <c r="V358" s="24">
        <v>2.7</v>
      </c>
      <c r="W358" s="24">
        <v>2.2999999999999998</v>
      </c>
      <c r="X358" s="25">
        <v>5.0666666666666665E-2</v>
      </c>
      <c r="Y358" s="24">
        <v>2.2000000000000002</v>
      </c>
      <c r="Z358" s="24">
        <v>-1.1999999999999997</v>
      </c>
      <c r="AA358" s="24">
        <v>3.4</v>
      </c>
      <c r="AB358" s="24">
        <v>3.9</v>
      </c>
      <c r="AC358" s="26">
        <v>0.24096996753246752</v>
      </c>
      <c r="AD358" s="24">
        <v>4.7559862012987013</v>
      </c>
      <c r="AE358" s="6">
        <v>55</v>
      </c>
      <c r="AF358" s="6">
        <v>54</v>
      </c>
      <c r="AG358" s="6">
        <v>71</v>
      </c>
      <c r="AH358" s="27">
        <v>2.9213483146067416</v>
      </c>
      <c r="AI358" s="28">
        <v>420000</v>
      </c>
      <c r="AJ358" s="28">
        <v>407500</v>
      </c>
      <c r="AK358" s="28">
        <v>415000</v>
      </c>
      <c r="AL358" s="29">
        <v>3.0674846625766871E-2</v>
      </c>
      <c r="AM358" s="29">
        <v>1.2048192771084338E-2</v>
      </c>
      <c r="AN358" s="6">
        <v>2.2999999999999998</v>
      </c>
      <c r="AO358" s="27">
        <v>9.9999999999999645E-2</v>
      </c>
      <c r="AP358" s="6">
        <v>2.2000000000000002</v>
      </c>
      <c r="AQ358" s="28">
        <v>400</v>
      </c>
      <c r="AR358" s="28">
        <v>380</v>
      </c>
      <c r="AS358" s="25">
        <v>5.2631578947368418E-2</v>
      </c>
      <c r="AT358" s="30">
        <v>1576.96</v>
      </c>
      <c r="AU358" s="24">
        <v>0.61650000000000005</v>
      </c>
      <c r="AV358" s="24">
        <v>0.38350000000000001</v>
      </c>
      <c r="AW358" s="24">
        <v>0.82289999999999996</v>
      </c>
      <c r="AX358" s="24">
        <v>0.16339999999999999</v>
      </c>
      <c r="AY358" s="24">
        <v>0.39379999999999998</v>
      </c>
      <c r="AZ358" s="24">
        <v>0.26119999999999999</v>
      </c>
      <c r="BA358" s="24">
        <v>0.32379999999999998</v>
      </c>
      <c r="BB358" s="31">
        <v>4</v>
      </c>
      <c r="BC358" s="23">
        <v>131</v>
      </c>
      <c r="BD358" s="32" t="s">
        <v>3901</v>
      </c>
      <c r="BE358" s="33">
        <v>144.30833914013499</v>
      </c>
      <c r="BF358" s="33">
        <v>-36.756453528000598</v>
      </c>
      <c r="BG358" s="34">
        <f t="shared" si="60"/>
        <v>74</v>
      </c>
      <c r="BH358" s="34">
        <f t="shared" si="61"/>
        <v>79</v>
      </c>
      <c r="BI358" s="34">
        <f t="shared" si="62"/>
        <v>89</v>
      </c>
      <c r="BJ358" s="34">
        <f t="shared" si="63"/>
        <v>16</v>
      </c>
      <c r="BK358" s="34">
        <f t="shared" si="64"/>
        <v>80</v>
      </c>
      <c r="BL358" s="34">
        <f t="shared" si="65"/>
        <v>77</v>
      </c>
      <c r="BM358" s="35">
        <f t="shared" si="66"/>
        <v>100</v>
      </c>
      <c r="BN358" s="34">
        <f t="shared" si="67"/>
        <v>100</v>
      </c>
      <c r="BO358" s="35">
        <f t="shared" si="68"/>
        <v>100</v>
      </c>
      <c r="BP358" s="35">
        <f t="shared" si="69"/>
        <v>80</v>
      </c>
      <c r="BQ358" s="35">
        <f t="shared" si="70"/>
        <v>40</v>
      </c>
      <c r="BR358" s="35">
        <f t="shared" si="71"/>
        <v>62</v>
      </c>
    </row>
    <row r="359" spans="2:70" x14ac:dyDescent="0.3">
      <c r="B359" s="6" t="s">
        <v>1619</v>
      </c>
      <c r="C359" s="6">
        <v>206071140</v>
      </c>
      <c r="D359" s="6" t="s">
        <v>1026</v>
      </c>
      <c r="E359" s="6" t="s">
        <v>289</v>
      </c>
      <c r="F359" s="6" t="s">
        <v>689</v>
      </c>
      <c r="G359" s="6" t="s">
        <v>86</v>
      </c>
      <c r="H359" s="6" t="s">
        <v>4995</v>
      </c>
      <c r="I359" s="22">
        <v>690000</v>
      </c>
      <c r="J359" s="22">
        <v>690000</v>
      </c>
      <c r="K359" s="22">
        <v>640000</v>
      </c>
      <c r="L359" s="22">
        <v>665000</v>
      </c>
      <c r="M359" s="22">
        <v>622000</v>
      </c>
      <c r="N359" s="22">
        <v>665000</v>
      </c>
      <c r="O359" s="23">
        <v>24</v>
      </c>
      <c r="P359" s="23">
        <v>24</v>
      </c>
      <c r="Q359" s="23">
        <v>24</v>
      </c>
      <c r="R359" s="22">
        <v>550</v>
      </c>
      <c r="S359" s="22">
        <v>550</v>
      </c>
      <c r="T359" s="24">
        <v>1.8</v>
      </c>
      <c r="U359" s="24">
        <v>0</v>
      </c>
      <c r="V359" s="24">
        <v>1.8</v>
      </c>
      <c r="W359" s="24">
        <v>2.1</v>
      </c>
      <c r="X359" s="25">
        <v>4.1449275362318842E-2</v>
      </c>
      <c r="Y359" s="24">
        <v>5.3</v>
      </c>
      <c r="Z359" s="24">
        <v>-1.9000000000000004</v>
      </c>
      <c r="AA359" s="24">
        <v>7.2</v>
      </c>
      <c r="AB359" s="24">
        <v>6.9</v>
      </c>
      <c r="AC359" s="26">
        <v>0.20852289960570211</v>
      </c>
      <c r="AD359" s="24">
        <v>5.0307972282494573</v>
      </c>
      <c r="AE359" s="6">
        <v>342</v>
      </c>
      <c r="AF359" s="6">
        <v>420</v>
      </c>
      <c r="AG359" s="6">
        <v>519</v>
      </c>
      <c r="AH359" s="27">
        <v>4.3625128733264669</v>
      </c>
      <c r="AI359" s="28">
        <v>613500</v>
      </c>
      <c r="AJ359" s="28">
        <v>580000</v>
      </c>
      <c r="AK359" s="28">
        <v>580000</v>
      </c>
      <c r="AL359" s="29">
        <v>5.775862068965517E-2</v>
      </c>
      <c r="AM359" s="29">
        <v>5.775862068965517E-2</v>
      </c>
      <c r="AN359" s="6">
        <v>2.4</v>
      </c>
      <c r="AO359" s="27">
        <v>-0.30000000000000027</v>
      </c>
      <c r="AP359" s="6">
        <v>2.7</v>
      </c>
      <c r="AQ359" s="28">
        <v>600</v>
      </c>
      <c r="AR359" s="28">
        <v>580</v>
      </c>
      <c r="AS359" s="25">
        <v>3.4482758620689655E-2</v>
      </c>
      <c r="AT359" s="30">
        <v>2637.6000000000004</v>
      </c>
      <c r="AU359" s="24">
        <v>0.55969999999999998</v>
      </c>
      <c r="AV359" s="24">
        <v>0.44030000000000002</v>
      </c>
      <c r="AW359" s="24">
        <v>8.0600000000000005E-2</v>
      </c>
      <c r="AX359" s="24">
        <v>0.67959999999999998</v>
      </c>
      <c r="AY359" s="24">
        <v>0.29759999999999998</v>
      </c>
      <c r="AZ359" s="24">
        <v>0.18690000000000001</v>
      </c>
      <c r="BA359" s="24">
        <v>0.48080000000000001</v>
      </c>
      <c r="BB359" s="31">
        <v>10</v>
      </c>
      <c r="BC359" s="23">
        <v>3</v>
      </c>
      <c r="BD359" s="32" t="s">
        <v>3937</v>
      </c>
      <c r="BE359" s="33">
        <v>144.96829086009399</v>
      </c>
      <c r="BF359" s="33">
        <v>-37.785030497597099</v>
      </c>
      <c r="BG359" s="34">
        <f t="shared" si="60"/>
        <v>87</v>
      </c>
      <c r="BH359" s="34">
        <f t="shared" si="61"/>
        <v>77</v>
      </c>
      <c r="BI359" s="34">
        <f t="shared" si="62"/>
        <v>71</v>
      </c>
      <c r="BJ359" s="34">
        <f t="shared" si="63"/>
        <v>30</v>
      </c>
      <c r="BK359" s="34">
        <f t="shared" si="64"/>
        <v>100</v>
      </c>
      <c r="BL359" s="34">
        <f t="shared" si="65"/>
        <v>55</v>
      </c>
      <c r="BM359" s="35">
        <f t="shared" si="66"/>
        <v>88</v>
      </c>
      <c r="BN359" s="34">
        <f t="shared" si="67"/>
        <v>100</v>
      </c>
      <c r="BO359" s="35">
        <f t="shared" si="68"/>
        <v>100</v>
      </c>
      <c r="BP359" s="35">
        <f t="shared" si="69"/>
        <v>29</v>
      </c>
      <c r="BQ359" s="35">
        <f t="shared" si="70"/>
        <v>100</v>
      </c>
      <c r="BR359" s="35">
        <f t="shared" si="71"/>
        <v>62</v>
      </c>
    </row>
    <row r="360" spans="2:70" x14ac:dyDescent="0.3">
      <c r="B360" s="6" t="s">
        <v>101</v>
      </c>
      <c r="C360" s="6">
        <v>209031215</v>
      </c>
      <c r="D360" s="6" t="s">
        <v>102</v>
      </c>
      <c r="E360" s="6" t="s">
        <v>103</v>
      </c>
      <c r="F360" s="6" t="s">
        <v>689</v>
      </c>
      <c r="G360" s="6" t="s">
        <v>86</v>
      </c>
      <c r="H360" s="6" t="s">
        <v>4995</v>
      </c>
      <c r="I360" s="22">
        <v>750000</v>
      </c>
      <c r="J360" s="22">
        <v>760000</v>
      </c>
      <c r="K360" s="22">
        <v>770000</v>
      </c>
      <c r="L360" s="22">
        <v>740000</v>
      </c>
      <c r="M360" s="22">
        <v>780000</v>
      </c>
      <c r="N360" s="22">
        <v>825000</v>
      </c>
      <c r="O360" s="23">
        <v>15</v>
      </c>
      <c r="P360" s="23">
        <v>20</v>
      </c>
      <c r="Q360" s="23">
        <v>30</v>
      </c>
      <c r="R360" s="22">
        <v>550</v>
      </c>
      <c r="S360" s="22">
        <v>500</v>
      </c>
      <c r="T360" s="24">
        <v>3.7</v>
      </c>
      <c r="U360" s="24">
        <v>-9.9999999999999645E-2</v>
      </c>
      <c r="V360" s="24">
        <v>3.8</v>
      </c>
      <c r="W360" s="24">
        <v>3.7</v>
      </c>
      <c r="X360" s="25">
        <v>3.8133333333333332E-2</v>
      </c>
      <c r="Y360" s="24">
        <v>2</v>
      </c>
      <c r="Z360" s="24">
        <v>-1</v>
      </c>
      <c r="AA360" s="24">
        <v>3</v>
      </c>
      <c r="AB360" s="24">
        <v>4.5</v>
      </c>
      <c r="AC360" s="26">
        <v>0.19674336080586077</v>
      </c>
      <c r="AD360" s="24">
        <v>5.1593538672865584</v>
      </c>
      <c r="AE360" s="6">
        <v>13</v>
      </c>
      <c r="AF360" s="6">
        <v>19</v>
      </c>
      <c r="AG360" s="6">
        <v>22</v>
      </c>
      <c r="AH360" s="27">
        <v>1.9793814432989689</v>
      </c>
      <c r="AI360" s="28">
        <v>765000</v>
      </c>
      <c r="AJ360" s="28">
        <v>800000</v>
      </c>
      <c r="AK360" s="28">
        <v>770000</v>
      </c>
      <c r="AL360" s="29">
        <v>-4.3749999999999997E-2</v>
      </c>
      <c r="AM360" s="29">
        <v>-6.4935064935064939E-3</v>
      </c>
      <c r="AN360" s="6">
        <v>2.5</v>
      </c>
      <c r="AO360" s="27">
        <v>-0.39999999999999991</v>
      </c>
      <c r="AP360" s="6">
        <v>2.9</v>
      </c>
      <c r="AQ360" s="28">
        <v>575</v>
      </c>
      <c r="AR360" s="28">
        <v>500</v>
      </c>
      <c r="AS360" s="25">
        <v>0.15</v>
      </c>
      <c r="AT360" s="30">
        <v>2795.5200000000004</v>
      </c>
      <c r="AU360" s="24">
        <v>0.84760000000000002</v>
      </c>
      <c r="AV360" s="24">
        <v>0.15240000000000001</v>
      </c>
      <c r="AW360" s="24">
        <v>0.95089999999999997</v>
      </c>
      <c r="AX360" s="24">
        <v>4.7699999999999999E-2</v>
      </c>
      <c r="AY360" s="24">
        <v>0.36130000000000001</v>
      </c>
      <c r="AZ360" s="24">
        <v>0.52800000000000002</v>
      </c>
      <c r="BA360" s="24">
        <v>9.2399999999999996E-2</v>
      </c>
      <c r="BB360" s="31">
        <v>9</v>
      </c>
      <c r="BC360" s="23">
        <v>25</v>
      </c>
      <c r="BD360" s="32" t="s">
        <v>2701</v>
      </c>
      <c r="BE360" s="33">
        <v>145.17363154989101</v>
      </c>
      <c r="BF360" s="33">
        <v>-37.660153856071901</v>
      </c>
      <c r="BG360" s="34">
        <f t="shared" si="60"/>
        <v>55</v>
      </c>
      <c r="BH360" s="34">
        <f t="shared" si="61"/>
        <v>75</v>
      </c>
      <c r="BI360" s="34">
        <f t="shared" si="62"/>
        <v>100</v>
      </c>
      <c r="BJ360" s="34">
        <f t="shared" si="63"/>
        <v>1</v>
      </c>
      <c r="BK360" s="34">
        <f t="shared" si="64"/>
        <v>100</v>
      </c>
      <c r="BL360" s="34">
        <f t="shared" si="65"/>
        <v>69</v>
      </c>
      <c r="BM360" s="35">
        <f t="shared" si="66"/>
        <v>77</v>
      </c>
      <c r="BN360" s="34">
        <f t="shared" si="67"/>
        <v>98</v>
      </c>
      <c r="BO360" s="35">
        <f t="shared" si="68"/>
        <v>100</v>
      </c>
      <c r="BP360" s="35">
        <f t="shared" si="69"/>
        <v>84</v>
      </c>
      <c r="BQ360" s="35">
        <f t="shared" si="70"/>
        <v>90</v>
      </c>
      <c r="BR360" s="35">
        <f t="shared" si="71"/>
        <v>62</v>
      </c>
    </row>
    <row r="361" spans="2:70" x14ac:dyDescent="0.3">
      <c r="B361" s="6" t="s">
        <v>1272</v>
      </c>
      <c r="C361" s="6">
        <v>212011289</v>
      </c>
      <c r="D361" s="6" t="s">
        <v>619</v>
      </c>
      <c r="E361" s="6" t="s">
        <v>157</v>
      </c>
      <c r="F361" s="6" t="s">
        <v>689</v>
      </c>
      <c r="G361" s="6" t="s">
        <v>86</v>
      </c>
      <c r="H361" s="6" t="s">
        <v>4995</v>
      </c>
      <c r="I361" s="22">
        <v>550000</v>
      </c>
      <c r="J361" s="22">
        <v>550000</v>
      </c>
      <c r="K361" s="22">
        <v>540000</v>
      </c>
      <c r="L361" s="22">
        <v>560000</v>
      </c>
      <c r="M361" s="22">
        <v>760000</v>
      </c>
      <c r="N361" s="22">
        <v>680000</v>
      </c>
      <c r="O361" s="23">
        <v>138</v>
      </c>
      <c r="P361" s="23">
        <v>138</v>
      </c>
      <c r="Q361" s="23">
        <v>118</v>
      </c>
      <c r="R361" s="22">
        <v>500</v>
      </c>
      <c r="S361" s="22">
        <v>420</v>
      </c>
      <c r="T361" s="24">
        <v>1.1000000000000001</v>
      </c>
      <c r="U361" s="24">
        <v>-0.29999999999999982</v>
      </c>
      <c r="V361" s="24">
        <v>1.4</v>
      </c>
      <c r="W361" s="24">
        <v>1.4</v>
      </c>
      <c r="X361" s="25">
        <v>4.7272727272727272E-2</v>
      </c>
      <c r="Y361" s="24">
        <v>0.9</v>
      </c>
      <c r="Z361" s="24">
        <v>-0.49999999999999989</v>
      </c>
      <c r="AA361" s="24">
        <v>1.4</v>
      </c>
      <c r="AB361" s="24">
        <v>2.2999999999999998</v>
      </c>
      <c r="AC361" s="26">
        <v>0.20516018907563022</v>
      </c>
      <c r="AD361" s="24">
        <v>4.3399270765998699</v>
      </c>
      <c r="AE361" s="6">
        <v>90</v>
      </c>
      <c r="AF361" s="6">
        <v>85</v>
      </c>
      <c r="AG361" s="6">
        <v>77</v>
      </c>
      <c r="AH361" s="27">
        <v>5.5342465753424657</v>
      </c>
      <c r="AI361" s="28">
        <v>510000</v>
      </c>
      <c r="AJ361" s="28">
        <v>510000</v>
      </c>
      <c r="AK361" s="28">
        <v>491000</v>
      </c>
      <c r="AL361" s="29">
        <v>0</v>
      </c>
      <c r="AM361" s="29">
        <v>3.8696537678207736E-2</v>
      </c>
      <c r="AN361" s="6">
        <v>3.2</v>
      </c>
      <c r="AO361" s="27">
        <v>-9.9999999999999645E-2</v>
      </c>
      <c r="AP361" s="6">
        <v>3.3</v>
      </c>
      <c r="AQ361" s="28">
        <v>500</v>
      </c>
      <c r="AR361" s="28">
        <v>450</v>
      </c>
      <c r="AS361" s="25">
        <v>0.1111111111111111</v>
      </c>
      <c r="AT361" s="30">
        <v>2437.1200000000003</v>
      </c>
      <c r="AU361" s="24">
        <v>0.82020000000000004</v>
      </c>
      <c r="AV361" s="24">
        <v>0.17979999999999999</v>
      </c>
      <c r="AW361" s="24">
        <v>0.98939999999999995</v>
      </c>
      <c r="AX361" s="24">
        <v>3.5999999999999999E-3</v>
      </c>
      <c r="AY361" s="24">
        <v>0.34520000000000001</v>
      </c>
      <c r="AZ361" s="24">
        <v>0.55500000000000005</v>
      </c>
      <c r="BA361" s="24">
        <v>7.4300000000000005E-2</v>
      </c>
      <c r="BB361" s="31">
        <v>4</v>
      </c>
      <c r="BC361" s="23">
        <v>55</v>
      </c>
      <c r="BD361" s="32" t="s">
        <v>3615</v>
      </c>
      <c r="BE361" s="33">
        <v>145.56088475020701</v>
      </c>
      <c r="BF361" s="33">
        <v>-37.949002387462897</v>
      </c>
      <c r="BG361" s="34">
        <f t="shared" si="60"/>
        <v>98</v>
      </c>
      <c r="BH361" s="34">
        <f t="shared" si="61"/>
        <v>64</v>
      </c>
      <c r="BI361" s="34">
        <f t="shared" si="62"/>
        <v>56</v>
      </c>
      <c r="BJ361" s="34">
        <f t="shared" si="63"/>
        <v>1</v>
      </c>
      <c r="BK361" s="34">
        <f t="shared" si="64"/>
        <v>98</v>
      </c>
      <c r="BL361" s="34">
        <f t="shared" si="65"/>
        <v>66</v>
      </c>
      <c r="BM361" s="35">
        <f t="shared" si="66"/>
        <v>100</v>
      </c>
      <c r="BN361" s="34">
        <f t="shared" si="67"/>
        <v>100</v>
      </c>
      <c r="BO361" s="35">
        <f t="shared" si="68"/>
        <v>100</v>
      </c>
      <c r="BP361" s="35">
        <f t="shared" si="69"/>
        <v>100</v>
      </c>
      <c r="BQ361" s="35">
        <f t="shared" si="70"/>
        <v>40</v>
      </c>
      <c r="BR361" s="35">
        <f t="shared" si="71"/>
        <v>62</v>
      </c>
    </row>
    <row r="362" spans="2:70" x14ac:dyDescent="0.3">
      <c r="B362" s="6" t="s">
        <v>1670</v>
      </c>
      <c r="C362" s="6">
        <v>213041571</v>
      </c>
      <c r="D362" s="6" t="s">
        <v>162</v>
      </c>
      <c r="E362" s="6" t="s">
        <v>89</v>
      </c>
      <c r="F362" s="6" t="s">
        <v>689</v>
      </c>
      <c r="G362" s="6" t="s">
        <v>86</v>
      </c>
      <c r="H362" s="6" t="s">
        <v>4995</v>
      </c>
      <c r="I362" s="22">
        <v>460000</v>
      </c>
      <c r="J362" s="22">
        <v>460000</v>
      </c>
      <c r="K362" s="22">
        <v>485000</v>
      </c>
      <c r="L362" s="22">
        <v>460000</v>
      </c>
      <c r="M362" s="22">
        <v>485000</v>
      </c>
      <c r="N362" s="22">
        <v>485000</v>
      </c>
      <c r="O362" s="23">
        <v>91</v>
      </c>
      <c r="P362" s="23">
        <v>22</v>
      </c>
      <c r="Q362" s="23">
        <v>22</v>
      </c>
      <c r="R362" s="22">
        <v>450</v>
      </c>
      <c r="S362" s="22">
        <v>410</v>
      </c>
      <c r="T362" s="24">
        <v>1.5</v>
      </c>
      <c r="U362" s="24">
        <v>-0.19999999999999996</v>
      </c>
      <c r="V362" s="24">
        <v>1.7</v>
      </c>
      <c r="W362" s="24">
        <v>1.1000000000000001</v>
      </c>
      <c r="X362" s="25">
        <v>5.0869565217391305E-2</v>
      </c>
      <c r="Y362" s="24">
        <v>0.4</v>
      </c>
      <c r="Z362" s="24">
        <v>-1.1000000000000001</v>
      </c>
      <c r="AA362" s="24">
        <v>1.5</v>
      </c>
      <c r="AB362" s="24">
        <v>2</v>
      </c>
      <c r="AC362" s="26">
        <v>0.24694881025550966</v>
      </c>
      <c r="AD362" s="24">
        <v>4.8545492614330961</v>
      </c>
      <c r="AE362" s="6">
        <v>72</v>
      </c>
      <c r="AF362" s="6">
        <v>72</v>
      </c>
      <c r="AG362" s="6">
        <v>120</v>
      </c>
      <c r="AH362" s="27">
        <v>3.5806451612903225</v>
      </c>
      <c r="AI362" s="28">
        <v>442000</v>
      </c>
      <c r="AJ362" s="28">
        <v>435000</v>
      </c>
      <c r="AK362" s="28">
        <v>425000</v>
      </c>
      <c r="AL362" s="29">
        <v>1.6091954022988506E-2</v>
      </c>
      <c r="AM362" s="29">
        <v>0.04</v>
      </c>
      <c r="AN362" s="6">
        <v>2.6</v>
      </c>
      <c r="AO362" s="27">
        <v>-0.10000000000000009</v>
      </c>
      <c r="AP362" s="6">
        <v>2.7</v>
      </c>
      <c r="AQ362" s="28">
        <v>450</v>
      </c>
      <c r="AR362" s="28">
        <v>420</v>
      </c>
      <c r="AS362" s="25">
        <v>7.1428571428571425E-2</v>
      </c>
      <c r="AT362" s="30">
        <v>1822.2400000000002</v>
      </c>
      <c r="AU362" s="24">
        <v>0.79649999999999999</v>
      </c>
      <c r="AV362" s="24">
        <v>0.20349999999999999</v>
      </c>
      <c r="AW362" s="24">
        <v>0.88800000000000001</v>
      </c>
      <c r="AX362" s="24">
        <v>0.1114</v>
      </c>
      <c r="AY362" s="24">
        <v>0.253</v>
      </c>
      <c r="AZ362" s="24">
        <v>0.45910000000000001</v>
      </c>
      <c r="BA362" s="24">
        <v>0.2621</v>
      </c>
      <c r="BB362" s="31">
        <v>3</v>
      </c>
      <c r="BC362" s="23">
        <v>39</v>
      </c>
      <c r="BD362" s="32" t="s">
        <v>3988</v>
      </c>
      <c r="BE362" s="33">
        <v>144.541398286202</v>
      </c>
      <c r="BF362" s="33">
        <v>-37.701189973230697</v>
      </c>
      <c r="BG362" s="34">
        <f t="shared" si="60"/>
        <v>92</v>
      </c>
      <c r="BH362" s="34">
        <f t="shared" si="61"/>
        <v>74</v>
      </c>
      <c r="BI362" s="34">
        <f t="shared" si="62"/>
        <v>80</v>
      </c>
      <c r="BJ362" s="34">
        <f t="shared" si="63"/>
        <v>9</v>
      </c>
      <c r="BK362" s="34">
        <f t="shared" si="64"/>
        <v>100</v>
      </c>
      <c r="BL362" s="34">
        <f t="shared" si="65"/>
        <v>46</v>
      </c>
      <c r="BM362" s="35">
        <f t="shared" si="66"/>
        <v>100</v>
      </c>
      <c r="BN362" s="34">
        <f t="shared" si="67"/>
        <v>100</v>
      </c>
      <c r="BO362" s="35">
        <f t="shared" si="68"/>
        <v>100</v>
      </c>
      <c r="BP362" s="35">
        <f t="shared" si="69"/>
        <v>100</v>
      </c>
      <c r="BQ362" s="35">
        <f t="shared" si="70"/>
        <v>30</v>
      </c>
      <c r="BR362" s="35">
        <f t="shared" si="71"/>
        <v>62</v>
      </c>
    </row>
    <row r="363" spans="2:70" x14ac:dyDescent="0.3">
      <c r="B363" s="6" t="s">
        <v>2225</v>
      </c>
      <c r="C363" s="6">
        <v>301021008</v>
      </c>
      <c r="D363" s="6" t="s">
        <v>753</v>
      </c>
      <c r="E363" s="6" t="s">
        <v>460</v>
      </c>
      <c r="F363" s="6" t="s">
        <v>2780</v>
      </c>
      <c r="G363" s="6" t="s">
        <v>97</v>
      </c>
      <c r="H363" s="6" t="s">
        <v>4995</v>
      </c>
      <c r="I363" s="22">
        <v>759000</v>
      </c>
      <c r="J363" s="22">
        <v>719625</v>
      </c>
      <c r="K363" s="22">
        <v>631250</v>
      </c>
      <c r="L363" s="22">
        <v>650000</v>
      </c>
      <c r="M363" s="22">
        <v>647000</v>
      </c>
      <c r="N363" s="22">
        <v>620000</v>
      </c>
      <c r="O363" s="23">
        <v>21</v>
      </c>
      <c r="P363" s="23">
        <v>15</v>
      </c>
      <c r="Q363" s="23">
        <v>27</v>
      </c>
      <c r="R363" s="22">
        <v>650</v>
      </c>
      <c r="S363" s="22">
        <v>680</v>
      </c>
      <c r="T363" s="24">
        <v>2</v>
      </c>
      <c r="U363" s="24">
        <v>-0.60000000000000009</v>
      </c>
      <c r="V363" s="24">
        <v>2.6</v>
      </c>
      <c r="W363" s="24">
        <v>2.5</v>
      </c>
      <c r="X363" s="25">
        <v>4.4532279314888013E-2</v>
      </c>
      <c r="Y363" s="24">
        <v>2.2999999999999998</v>
      </c>
      <c r="Z363" s="24">
        <v>-0.90000000000000036</v>
      </c>
      <c r="AA363" s="24">
        <v>3.2</v>
      </c>
      <c r="AB363" s="24">
        <v>3.1</v>
      </c>
      <c r="AC363" s="26">
        <v>0.30337540138899255</v>
      </c>
      <c r="AD363" s="24">
        <v>6.8124831258652465</v>
      </c>
      <c r="AE363" s="6">
        <v>79</v>
      </c>
      <c r="AF363" s="6">
        <v>86</v>
      </c>
      <c r="AG363" s="6">
        <v>97</v>
      </c>
      <c r="AH363" s="27">
        <v>5.7241379310344831</v>
      </c>
      <c r="AI363" s="28">
        <v>700000</v>
      </c>
      <c r="AJ363" s="28">
        <v>618855</v>
      </c>
      <c r="AK363" s="28">
        <v>520000</v>
      </c>
      <c r="AL363" s="29">
        <v>0.1311211834759354</v>
      </c>
      <c r="AM363" s="29">
        <v>0.34615384615384615</v>
      </c>
      <c r="AN363" s="6">
        <v>1.4</v>
      </c>
      <c r="AO363" s="27">
        <v>-0.30000000000000004</v>
      </c>
      <c r="AP363" s="6">
        <v>1.7</v>
      </c>
      <c r="AQ363" s="28">
        <v>600</v>
      </c>
      <c r="AR363" s="28">
        <v>580</v>
      </c>
      <c r="AS363" s="25">
        <v>3.4482758620689655E-2</v>
      </c>
      <c r="AT363" s="30">
        <v>2142.5600000000004</v>
      </c>
      <c r="AU363" s="24">
        <v>0.77270000000000005</v>
      </c>
      <c r="AV363" s="24">
        <v>0.2273</v>
      </c>
      <c r="AW363" s="24">
        <v>0.75609999999999999</v>
      </c>
      <c r="AX363" s="24">
        <v>0.2084</v>
      </c>
      <c r="AY363" s="24">
        <v>0.3962</v>
      </c>
      <c r="AZ363" s="24">
        <v>0.35310000000000002</v>
      </c>
      <c r="BA363" s="24">
        <v>0.2021</v>
      </c>
      <c r="BB363" s="31">
        <v>4</v>
      </c>
      <c r="BC363" s="23">
        <v>23</v>
      </c>
      <c r="BD363" s="32" t="s">
        <v>4509</v>
      </c>
      <c r="BE363" s="33">
        <v>153.25694077431399</v>
      </c>
      <c r="BF363" s="33">
        <v>-27.508395153641999</v>
      </c>
      <c r="BG363" s="34">
        <f t="shared" si="60"/>
        <v>84</v>
      </c>
      <c r="BH363" s="34">
        <f t="shared" si="61"/>
        <v>93</v>
      </c>
      <c r="BI363" s="34">
        <f t="shared" si="62"/>
        <v>54</v>
      </c>
      <c r="BJ363" s="34">
        <f t="shared" si="63"/>
        <v>66</v>
      </c>
      <c r="BK363" s="34">
        <f t="shared" si="64"/>
        <v>100</v>
      </c>
      <c r="BL363" s="34">
        <f t="shared" si="65"/>
        <v>77</v>
      </c>
      <c r="BM363" s="35">
        <f t="shared" si="66"/>
        <v>98</v>
      </c>
      <c r="BN363" s="34">
        <f t="shared" si="67"/>
        <v>82</v>
      </c>
      <c r="BO363" s="35">
        <f t="shared" si="68"/>
        <v>65</v>
      </c>
      <c r="BP363" s="35">
        <f t="shared" si="69"/>
        <v>79</v>
      </c>
      <c r="BQ363" s="35">
        <f t="shared" si="70"/>
        <v>40</v>
      </c>
      <c r="BR363" s="35">
        <f t="shared" si="71"/>
        <v>62</v>
      </c>
    </row>
    <row r="364" spans="2:70" x14ac:dyDescent="0.3">
      <c r="B364" s="6" t="s">
        <v>1564</v>
      </c>
      <c r="C364" s="6">
        <v>307031187</v>
      </c>
      <c r="D364" s="6" t="s">
        <v>121</v>
      </c>
      <c r="E364" s="6" t="s">
        <v>96</v>
      </c>
      <c r="F364" s="6" t="s">
        <v>2698</v>
      </c>
      <c r="G364" s="6" t="s">
        <v>97</v>
      </c>
      <c r="H364" s="6" t="s">
        <v>4995</v>
      </c>
      <c r="I364" s="22">
        <v>330000</v>
      </c>
      <c r="J364" s="22">
        <v>350000</v>
      </c>
      <c r="K364" s="22">
        <v>337000</v>
      </c>
      <c r="L364" s="22">
        <v>422500</v>
      </c>
      <c r="M364" s="22">
        <v>340000</v>
      </c>
      <c r="N364" s="22">
        <v>340000</v>
      </c>
      <c r="O364" s="23">
        <v>40</v>
      </c>
      <c r="P364" s="23">
        <v>40</v>
      </c>
      <c r="Q364" s="23">
        <v>55</v>
      </c>
      <c r="R364" s="22">
        <v>330</v>
      </c>
      <c r="S364" s="22">
        <v>310</v>
      </c>
      <c r="T364" s="24">
        <v>0.9</v>
      </c>
      <c r="U364" s="24">
        <v>-0.29999999999999993</v>
      </c>
      <c r="V364" s="24">
        <v>1.2</v>
      </c>
      <c r="W364" s="24">
        <v>1.9</v>
      </c>
      <c r="X364" s="25">
        <v>5.1999999999999998E-2</v>
      </c>
      <c r="Y364" s="24">
        <v>2.7</v>
      </c>
      <c r="Z364" s="24">
        <v>-1.1999999999999997</v>
      </c>
      <c r="AA364" s="24">
        <v>3.9</v>
      </c>
      <c r="AB364" s="24">
        <v>3.8</v>
      </c>
      <c r="AC364" s="26">
        <v>0.30375552282768775</v>
      </c>
      <c r="AD364" s="24">
        <v>5.8414523620709184</v>
      </c>
      <c r="AE364" s="6">
        <v>5</v>
      </c>
      <c r="AF364" s="6">
        <v>9</v>
      </c>
      <c r="AG364" s="6">
        <v>5</v>
      </c>
      <c r="AH364" s="27">
        <v>2.88</v>
      </c>
      <c r="AI364" s="28">
        <v>353000</v>
      </c>
      <c r="AJ364" s="28">
        <v>315000</v>
      </c>
      <c r="AK364" s="28">
        <v>275000</v>
      </c>
      <c r="AL364" s="29">
        <v>0.12063492063492064</v>
      </c>
      <c r="AM364" s="29">
        <v>0.28363636363636363</v>
      </c>
      <c r="AN364" s="6">
        <v>1.1000000000000001</v>
      </c>
      <c r="AO364" s="27">
        <v>-0.7</v>
      </c>
      <c r="AP364" s="6">
        <v>1.8</v>
      </c>
      <c r="AQ364" s="28">
        <v>350</v>
      </c>
      <c r="AR364" s="28">
        <v>330</v>
      </c>
      <c r="AS364" s="25">
        <v>6.0606060606060608E-2</v>
      </c>
      <c r="AT364" s="30">
        <v>1086.4000000000001</v>
      </c>
      <c r="AU364" s="24">
        <v>0.6099</v>
      </c>
      <c r="AV364" s="24">
        <v>0.3901</v>
      </c>
      <c r="AW364" s="24">
        <v>0.88160000000000005</v>
      </c>
      <c r="AX364" s="24">
        <v>9.3100000000000002E-2</v>
      </c>
      <c r="AY364" s="24">
        <v>0.42949999999999999</v>
      </c>
      <c r="AZ364" s="24">
        <v>0.2278</v>
      </c>
      <c r="BA364" s="24">
        <v>0.30380000000000001</v>
      </c>
      <c r="BB364" s="31">
        <v>1</v>
      </c>
      <c r="BC364" s="23">
        <v>171</v>
      </c>
      <c r="BD364" s="32" t="s">
        <v>3882</v>
      </c>
      <c r="BE364" s="33">
        <v>151.92522292998601</v>
      </c>
      <c r="BF364" s="33">
        <v>-28.662308851242599</v>
      </c>
      <c r="BG364" s="34">
        <f t="shared" si="60"/>
        <v>100</v>
      </c>
      <c r="BH364" s="34">
        <f t="shared" si="61"/>
        <v>98</v>
      </c>
      <c r="BI364" s="34">
        <f t="shared" si="62"/>
        <v>89</v>
      </c>
      <c r="BJ364" s="34">
        <f t="shared" si="63"/>
        <v>61</v>
      </c>
      <c r="BK364" s="34">
        <f t="shared" si="64"/>
        <v>73</v>
      </c>
      <c r="BL364" s="34">
        <f t="shared" si="65"/>
        <v>84</v>
      </c>
      <c r="BM364" s="35">
        <f t="shared" si="66"/>
        <v>100</v>
      </c>
      <c r="BN364" s="34">
        <f t="shared" si="67"/>
        <v>92</v>
      </c>
      <c r="BO364" s="35">
        <f t="shared" si="68"/>
        <v>65</v>
      </c>
      <c r="BP364" s="35">
        <f t="shared" si="69"/>
        <v>72</v>
      </c>
      <c r="BQ364" s="35">
        <f t="shared" si="70"/>
        <v>10</v>
      </c>
      <c r="BR364" s="35">
        <f t="shared" si="71"/>
        <v>62</v>
      </c>
    </row>
    <row r="365" spans="2:70" x14ac:dyDescent="0.3">
      <c r="B365" s="6" t="s">
        <v>1326</v>
      </c>
      <c r="C365" s="6">
        <v>312021348</v>
      </c>
      <c r="D365" s="6" t="s">
        <v>711</v>
      </c>
      <c r="E365" s="6" t="s">
        <v>712</v>
      </c>
      <c r="F365" s="6" t="s">
        <v>711</v>
      </c>
      <c r="G365" s="6" t="s">
        <v>97</v>
      </c>
      <c r="H365" s="6" t="s">
        <v>4995</v>
      </c>
      <c r="I365" s="22">
        <v>349000</v>
      </c>
      <c r="J365" s="22">
        <v>499000</v>
      </c>
      <c r="K365" s="22">
        <v>369000</v>
      </c>
      <c r="L365" s="22">
        <v>540000</v>
      </c>
      <c r="M365" s="22">
        <v>540000</v>
      </c>
      <c r="N365" s="22">
        <v>370000</v>
      </c>
      <c r="O365" s="23">
        <v>38</v>
      </c>
      <c r="P365" s="23">
        <v>38</v>
      </c>
      <c r="Q365" s="23">
        <v>27</v>
      </c>
      <c r="R365" s="22">
        <v>500</v>
      </c>
      <c r="S365" s="22">
        <v>450</v>
      </c>
      <c r="T365" s="24">
        <v>0.5</v>
      </c>
      <c r="U365" s="24">
        <v>0</v>
      </c>
      <c r="V365" s="24">
        <v>0.5</v>
      </c>
      <c r="W365" s="24">
        <v>1.1000000000000001</v>
      </c>
      <c r="X365" s="25">
        <v>7.4498567335243557E-2</v>
      </c>
      <c r="Y365" s="24">
        <v>3.8</v>
      </c>
      <c r="Z365" s="24">
        <v>-1.4000000000000004</v>
      </c>
      <c r="AA365" s="24">
        <v>5.2</v>
      </c>
      <c r="AB365" s="24">
        <v>4.5</v>
      </c>
      <c r="AC365" s="26">
        <v>0.20173003679555868</v>
      </c>
      <c r="AD365" s="24">
        <v>2.7078378016019222</v>
      </c>
      <c r="AE365" s="6">
        <v>55</v>
      </c>
      <c r="AF365" s="6">
        <v>76</v>
      </c>
      <c r="AG365" s="6">
        <v>115</v>
      </c>
      <c r="AH365" s="27">
        <v>2.4338028169014088</v>
      </c>
      <c r="AI365" s="28">
        <v>385000</v>
      </c>
      <c r="AJ365" s="28">
        <v>315000</v>
      </c>
      <c r="AK365" s="28">
        <v>290000</v>
      </c>
      <c r="AL365" s="29">
        <v>0.22222222222222221</v>
      </c>
      <c r="AM365" s="29">
        <v>0.32758620689655171</v>
      </c>
      <c r="AN365" s="6">
        <v>2.6</v>
      </c>
      <c r="AO365" s="27">
        <v>-0.5</v>
      </c>
      <c r="AP365" s="6">
        <v>3.1</v>
      </c>
      <c r="AQ365" s="28">
        <v>450</v>
      </c>
      <c r="AR365" s="28">
        <v>430</v>
      </c>
      <c r="AS365" s="25">
        <v>4.6511627906976744E-2</v>
      </c>
      <c r="AT365" s="30">
        <v>2478.5600000000004</v>
      </c>
      <c r="AU365" s="24">
        <v>0.7823</v>
      </c>
      <c r="AV365" s="24">
        <v>0.2177</v>
      </c>
      <c r="AW365" s="24">
        <v>0.94499999999999995</v>
      </c>
      <c r="AX365" s="24">
        <v>4.2700000000000002E-2</v>
      </c>
      <c r="AY365" s="24">
        <v>0.33900000000000002</v>
      </c>
      <c r="AZ365" s="24">
        <v>0.40949999999999998</v>
      </c>
      <c r="BA365" s="24">
        <v>0.19270000000000001</v>
      </c>
      <c r="BB365" s="31">
        <v>7.5</v>
      </c>
      <c r="BC365" s="23">
        <v>812</v>
      </c>
      <c r="BD365" s="32" t="s">
        <v>3663</v>
      </c>
      <c r="BE365" s="33">
        <v>149.12205768528599</v>
      </c>
      <c r="BF365" s="33">
        <v>-21.0994335245359</v>
      </c>
      <c r="BG365" s="34">
        <f t="shared" si="60"/>
        <v>100</v>
      </c>
      <c r="BH365" s="34">
        <f t="shared" si="61"/>
        <v>74</v>
      </c>
      <c r="BI365" s="34">
        <f t="shared" si="62"/>
        <v>95</v>
      </c>
      <c r="BJ365" s="34">
        <f t="shared" si="63"/>
        <v>100</v>
      </c>
      <c r="BK365" s="34">
        <f t="shared" si="64"/>
        <v>1</v>
      </c>
      <c r="BL365" s="34">
        <f t="shared" si="65"/>
        <v>65</v>
      </c>
      <c r="BM365" s="35">
        <f t="shared" si="66"/>
        <v>100</v>
      </c>
      <c r="BN365" s="34">
        <f t="shared" si="67"/>
        <v>100</v>
      </c>
      <c r="BO365" s="35">
        <f t="shared" si="68"/>
        <v>100</v>
      </c>
      <c r="BP365" s="35">
        <f t="shared" si="69"/>
        <v>54</v>
      </c>
      <c r="BQ365" s="35">
        <f t="shared" si="70"/>
        <v>75</v>
      </c>
      <c r="BR365" s="35">
        <f t="shared" si="71"/>
        <v>62</v>
      </c>
    </row>
    <row r="366" spans="2:70" x14ac:dyDescent="0.3">
      <c r="B366" s="6" t="s">
        <v>2269</v>
      </c>
      <c r="C366" s="6">
        <v>317011446</v>
      </c>
      <c r="D366" s="6" t="s">
        <v>449</v>
      </c>
      <c r="E366" s="6" t="s">
        <v>449</v>
      </c>
      <c r="F366" s="6" t="s">
        <v>449</v>
      </c>
      <c r="G366" s="6" t="s">
        <v>97</v>
      </c>
      <c r="H366" s="6" t="s">
        <v>4995</v>
      </c>
      <c r="I366" s="22">
        <v>450000</v>
      </c>
      <c r="J366" s="22">
        <v>453200</v>
      </c>
      <c r="K366" s="22">
        <v>411000</v>
      </c>
      <c r="L366" s="22">
        <v>467000</v>
      </c>
      <c r="M366" s="22">
        <v>452000</v>
      </c>
      <c r="N366" s="22">
        <v>392000</v>
      </c>
      <c r="O366" s="23">
        <v>27</v>
      </c>
      <c r="P366" s="23">
        <v>28</v>
      </c>
      <c r="Q366" s="23">
        <v>36</v>
      </c>
      <c r="R366" s="22">
        <v>425</v>
      </c>
      <c r="S366" s="22">
        <v>400</v>
      </c>
      <c r="T366" s="24">
        <v>1.8</v>
      </c>
      <c r="U366" s="24">
        <v>-0.30000000000000004</v>
      </c>
      <c r="V366" s="24">
        <v>2.1</v>
      </c>
      <c r="W366" s="24">
        <v>1.9</v>
      </c>
      <c r="X366" s="25">
        <v>4.9111111111111112E-2</v>
      </c>
      <c r="Y366" s="24">
        <v>3.7</v>
      </c>
      <c r="Z366" s="24">
        <v>-1.2999999999999998</v>
      </c>
      <c r="AA366" s="24">
        <v>5</v>
      </c>
      <c r="AB366" s="24">
        <v>6.5</v>
      </c>
      <c r="AC366" s="26">
        <v>0.27577346345514947</v>
      </c>
      <c r="AD366" s="24">
        <v>5.6152967671863019</v>
      </c>
      <c r="AE366" s="6">
        <v>65</v>
      </c>
      <c r="AF366" s="6">
        <v>75</v>
      </c>
      <c r="AG366" s="6">
        <v>95</v>
      </c>
      <c r="AH366" s="27">
        <v>2.2040816326530615</v>
      </c>
      <c r="AI366" s="28">
        <v>455000</v>
      </c>
      <c r="AJ366" s="28">
        <v>380000</v>
      </c>
      <c r="AK366" s="28">
        <v>345000</v>
      </c>
      <c r="AL366" s="29">
        <v>0.19736842105263158</v>
      </c>
      <c r="AM366" s="29">
        <v>0.3188405797101449</v>
      </c>
      <c r="AN366" s="6">
        <v>1.8</v>
      </c>
      <c r="AO366" s="27">
        <v>-0.40000000000000013</v>
      </c>
      <c r="AP366" s="6">
        <v>2.2000000000000002</v>
      </c>
      <c r="AQ366" s="28">
        <v>420</v>
      </c>
      <c r="AR366" s="28">
        <v>390</v>
      </c>
      <c r="AS366" s="25">
        <v>7.6923076923076927E-2</v>
      </c>
      <c r="AT366" s="30">
        <v>1541.1200000000001</v>
      </c>
      <c r="AU366" s="24">
        <v>0.65400000000000003</v>
      </c>
      <c r="AV366" s="24">
        <v>0.34599999999999997</v>
      </c>
      <c r="AW366" s="24">
        <v>0.65449999999999997</v>
      </c>
      <c r="AX366" s="24">
        <v>0.26190000000000002</v>
      </c>
      <c r="AY366" s="24">
        <v>0.26469999999999999</v>
      </c>
      <c r="AZ366" s="24">
        <v>0.25800000000000001</v>
      </c>
      <c r="BA366" s="24">
        <v>0.43240000000000001</v>
      </c>
      <c r="BB366" s="31">
        <v>3</v>
      </c>
      <c r="BC366" s="23">
        <v>109</v>
      </c>
      <c r="BD366" s="32" t="s">
        <v>4554</v>
      </c>
      <c r="BE366" s="33">
        <v>151.93365884274201</v>
      </c>
      <c r="BF366" s="33">
        <v>-27.603254697170499</v>
      </c>
      <c r="BG366" s="34">
        <f t="shared" si="60"/>
        <v>87</v>
      </c>
      <c r="BH366" s="34">
        <f t="shared" si="61"/>
        <v>87</v>
      </c>
      <c r="BI366" s="34">
        <f t="shared" si="62"/>
        <v>97</v>
      </c>
      <c r="BJ366" s="34">
        <f t="shared" si="63"/>
        <v>99</v>
      </c>
      <c r="BK366" s="34">
        <f t="shared" si="64"/>
        <v>85</v>
      </c>
      <c r="BL366" s="34">
        <f t="shared" si="65"/>
        <v>48</v>
      </c>
      <c r="BM366" s="35">
        <f t="shared" si="66"/>
        <v>100</v>
      </c>
      <c r="BN366" s="34">
        <f t="shared" si="67"/>
        <v>94</v>
      </c>
      <c r="BO366" s="35">
        <f t="shared" si="68"/>
        <v>83</v>
      </c>
      <c r="BP366" s="35">
        <f t="shared" si="69"/>
        <v>55</v>
      </c>
      <c r="BQ366" s="35">
        <f t="shared" si="70"/>
        <v>30</v>
      </c>
      <c r="BR366" s="35">
        <f t="shared" si="71"/>
        <v>62</v>
      </c>
    </row>
    <row r="367" spans="2:70" x14ac:dyDescent="0.3">
      <c r="B367" s="6" t="s">
        <v>1528</v>
      </c>
      <c r="C367" s="6">
        <v>317011455</v>
      </c>
      <c r="D367" s="6" t="s">
        <v>449</v>
      </c>
      <c r="E367" s="6" t="s">
        <v>449</v>
      </c>
      <c r="F367" s="6" t="s">
        <v>449</v>
      </c>
      <c r="G367" s="6" t="s">
        <v>97</v>
      </c>
      <c r="H367" s="6" t="s">
        <v>4995</v>
      </c>
      <c r="I367" s="22">
        <v>637500</v>
      </c>
      <c r="J367" s="22">
        <v>650000</v>
      </c>
      <c r="K367" s="22">
        <v>510000</v>
      </c>
      <c r="L367" s="22">
        <v>495000</v>
      </c>
      <c r="M367" s="22">
        <v>470000</v>
      </c>
      <c r="N367" s="22">
        <v>403500</v>
      </c>
      <c r="O367" s="23">
        <v>39</v>
      </c>
      <c r="P367" s="23">
        <v>25</v>
      </c>
      <c r="Q367" s="23">
        <v>39</v>
      </c>
      <c r="R367" s="22">
        <v>430</v>
      </c>
      <c r="S367" s="22">
        <v>420</v>
      </c>
      <c r="T367" s="24">
        <v>1.8</v>
      </c>
      <c r="U367" s="24">
        <v>-0.19999999999999996</v>
      </c>
      <c r="V367" s="24">
        <v>2</v>
      </c>
      <c r="W367" s="24">
        <v>2.6</v>
      </c>
      <c r="X367" s="25">
        <v>3.5074509803921572E-2</v>
      </c>
      <c r="Y367" s="24">
        <v>5.3</v>
      </c>
      <c r="Z367" s="24">
        <v>-2.6000000000000005</v>
      </c>
      <c r="AA367" s="24">
        <v>7.9</v>
      </c>
      <c r="AB367" s="24">
        <v>9.6</v>
      </c>
      <c r="AC367" s="26">
        <v>0.22731117313710561</v>
      </c>
      <c r="AD367" s="24">
        <v>6.4808082681084445</v>
      </c>
      <c r="AE367" s="6">
        <v>65</v>
      </c>
      <c r="AF367" s="6">
        <v>75</v>
      </c>
      <c r="AG367" s="6">
        <v>95</v>
      </c>
      <c r="AH367" s="27">
        <v>2.2040816326530615</v>
      </c>
      <c r="AI367" s="28">
        <v>455000</v>
      </c>
      <c r="AJ367" s="28">
        <v>380000</v>
      </c>
      <c r="AK367" s="28">
        <v>345000</v>
      </c>
      <c r="AL367" s="29">
        <v>0.19736842105263158</v>
      </c>
      <c r="AM367" s="29">
        <v>0.3188405797101449</v>
      </c>
      <c r="AN367" s="6">
        <v>1.8</v>
      </c>
      <c r="AO367" s="27">
        <v>-0.40000000000000013</v>
      </c>
      <c r="AP367" s="6">
        <v>2.2000000000000002</v>
      </c>
      <c r="AQ367" s="28">
        <v>420</v>
      </c>
      <c r="AR367" s="28">
        <v>390</v>
      </c>
      <c r="AS367" s="25">
        <v>7.6923076923076927E-2</v>
      </c>
      <c r="AT367" s="30">
        <v>1891.6800000000003</v>
      </c>
      <c r="AU367" s="24">
        <v>0.70130000000000003</v>
      </c>
      <c r="AV367" s="24">
        <v>0.29870000000000002</v>
      </c>
      <c r="AW367" s="24">
        <v>0.83960000000000001</v>
      </c>
      <c r="AX367" s="24">
        <v>0.15429999999999999</v>
      </c>
      <c r="AY367" s="24">
        <v>0.39379999999999998</v>
      </c>
      <c r="AZ367" s="24">
        <v>0.31209999999999999</v>
      </c>
      <c r="BA367" s="24">
        <v>0.27450000000000002</v>
      </c>
      <c r="BB367" s="31">
        <v>5</v>
      </c>
      <c r="BC367" s="23">
        <v>103</v>
      </c>
      <c r="BD367" s="32" t="s">
        <v>3847</v>
      </c>
      <c r="BE367" s="33">
        <v>151.98867173079299</v>
      </c>
      <c r="BF367" s="33">
        <v>-27.584729859424499</v>
      </c>
      <c r="BG367" s="34">
        <f t="shared" si="60"/>
        <v>87</v>
      </c>
      <c r="BH367" s="34">
        <f t="shared" si="61"/>
        <v>87</v>
      </c>
      <c r="BI367" s="34">
        <f t="shared" si="62"/>
        <v>97</v>
      </c>
      <c r="BJ367" s="34">
        <f t="shared" si="63"/>
        <v>99</v>
      </c>
      <c r="BK367" s="34">
        <f t="shared" si="64"/>
        <v>86</v>
      </c>
      <c r="BL367" s="34">
        <f t="shared" si="65"/>
        <v>77</v>
      </c>
      <c r="BM367" s="35">
        <f t="shared" si="66"/>
        <v>67</v>
      </c>
      <c r="BN367" s="34">
        <f t="shared" si="67"/>
        <v>85</v>
      </c>
      <c r="BO367" s="35">
        <f t="shared" si="68"/>
        <v>100</v>
      </c>
      <c r="BP367" s="35">
        <f t="shared" si="69"/>
        <v>29</v>
      </c>
      <c r="BQ367" s="35">
        <f t="shared" si="70"/>
        <v>50</v>
      </c>
      <c r="BR367" s="35">
        <f t="shared" si="71"/>
        <v>62</v>
      </c>
    </row>
    <row r="368" spans="2:70" x14ac:dyDescent="0.3">
      <c r="B368" s="6" t="s">
        <v>1049</v>
      </c>
      <c r="C368" s="6">
        <v>319021505</v>
      </c>
      <c r="D368" s="6" t="s">
        <v>139</v>
      </c>
      <c r="E368" s="6" t="s">
        <v>140</v>
      </c>
      <c r="F368" s="6" t="s">
        <v>1049</v>
      </c>
      <c r="G368" s="6" t="s">
        <v>97</v>
      </c>
      <c r="H368" s="6" t="s">
        <v>4995</v>
      </c>
      <c r="I368" s="22">
        <v>280000</v>
      </c>
      <c r="J368" s="22">
        <v>280000</v>
      </c>
      <c r="K368" s="22">
        <v>250000</v>
      </c>
      <c r="L368" s="22">
        <v>270000</v>
      </c>
      <c r="M368" s="22">
        <v>250000</v>
      </c>
      <c r="N368" s="22">
        <v>250000</v>
      </c>
      <c r="O368" s="23">
        <v>26</v>
      </c>
      <c r="P368" s="23">
        <v>34</v>
      </c>
      <c r="Q368" s="23">
        <v>34</v>
      </c>
      <c r="R368" s="22">
        <v>360</v>
      </c>
      <c r="S368" s="22">
        <v>350</v>
      </c>
      <c r="T368" s="24">
        <v>1.1000000000000001</v>
      </c>
      <c r="U368" s="24">
        <v>-9.9999999999999867E-2</v>
      </c>
      <c r="V368" s="24">
        <v>1.2</v>
      </c>
      <c r="W368" s="24">
        <v>1.7</v>
      </c>
      <c r="X368" s="25">
        <v>6.6857142857142851E-2</v>
      </c>
      <c r="Y368" s="24">
        <v>5.7</v>
      </c>
      <c r="Z368" s="24">
        <v>-2.2999999999999998</v>
      </c>
      <c r="AA368" s="24">
        <v>8</v>
      </c>
      <c r="AB368" s="24">
        <v>9.3000000000000007</v>
      </c>
      <c r="AC368" s="26">
        <v>0.25571087623593586</v>
      </c>
      <c r="AD368" s="24">
        <v>3.8247353283152803</v>
      </c>
      <c r="AE368" s="6">
        <v>6</v>
      </c>
      <c r="AF368" s="6">
        <v>7</v>
      </c>
      <c r="AG368" s="6">
        <v>4</v>
      </c>
      <c r="AH368" s="27">
        <v>3.4285714285714284</v>
      </c>
      <c r="AI368" s="28">
        <v>270000</v>
      </c>
      <c r="AJ368" s="28">
        <v>245000</v>
      </c>
      <c r="AK368" s="28">
        <v>197000</v>
      </c>
      <c r="AL368" s="29">
        <v>0.10204081632653061</v>
      </c>
      <c r="AM368" s="29">
        <v>0.37055837563451777</v>
      </c>
      <c r="AN368" s="6">
        <v>0.8</v>
      </c>
      <c r="AO368" s="27">
        <v>-0.39999999999999991</v>
      </c>
      <c r="AP368" s="6">
        <v>1.2</v>
      </c>
      <c r="AQ368" s="28">
        <v>350</v>
      </c>
      <c r="AR368" s="28">
        <v>330</v>
      </c>
      <c r="AS368" s="25">
        <v>6.0606060606060608E-2</v>
      </c>
      <c r="AT368" s="30">
        <v>1407.8400000000001</v>
      </c>
      <c r="AU368" s="24">
        <v>0.65910000000000002</v>
      </c>
      <c r="AV368" s="24">
        <v>0.34089999999999998</v>
      </c>
      <c r="AW368" s="24">
        <v>0.8619</v>
      </c>
      <c r="AX368" s="24">
        <v>4.6100000000000002E-2</v>
      </c>
      <c r="AY368" s="24">
        <v>0.32440000000000002</v>
      </c>
      <c r="AZ368" s="24">
        <v>0.28000000000000003</v>
      </c>
      <c r="BA368" s="24">
        <v>0.36149999999999999</v>
      </c>
      <c r="BB368" s="31">
        <v>5</v>
      </c>
      <c r="BC368" s="23">
        <v>158</v>
      </c>
      <c r="BD368" s="32" t="s">
        <v>3421</v>
      </c>
      <c r="BE368" s="33">
        <v>151.83595680199099</v>
      </c>
      <c r="BF368" s="33">
        <v>-26.525400825767001</v>
      </c>
      <c r="BG368" s="34">
        <f t="shared" si="60"/>
        <v>98</v>
      </c>
      <c r="BH368" s="34">
        <f t="shared" si="61"/>
        <v>100</v>
      </c>
      <c r="BI368" s="34">
        <f t="shared" si="62"/>
        <v>82</v>
      </c>
      <c r="BJ368" s="34">
        <f t="shared" si="63"/>
        <v>52</v>
      </c>
      <c r="BK368" s="34">
        <f t="shared" si="64"/>
        <v>76</v>
      </c>
      <c r="BL368" s="34">
        <f t="shared" si="65"/>
        <v>61</v>
      </c>
      <c r="BM368" s="35">
        <f t="shared" si="66"/>
        <v>100</v>
      </c>
      <c r="BN368" s="34">
        <f t="shared" si="67"/>
        <v>100</v>
      </c>
      <c r="BO368" s="35">
        <f t="shared" si="68"/>
        <v>96</v>
      </c>
      <c r="BP368" s="35">
        <f t="shared" si="69"/>
        <v>22</v>
      </c>
      <c r="BQ368" s="35">
        <f t="shared" si="70"/>
        <v>50</v>
      </c>
      <c r="BR368" s="35">
        <f t="shared" si="71"/>
        <v>62</v>
      </c>
    </row>
    <row r="369" spans="2:70" x14ac:dyDescent="0.3">
      <c r="B369" s="6" t="s">
        <v>1774</v>
      </c>
      <c r="C369" s="6">
        <v>406011133</v>
      </c>
      <c r="D369" s="6" t="s">
        <v>451</v>
      </c>
      <c r="E369" s="6" t="s">
        <v>452</v>
      </c>
      <c r="F369" s="6" t="s">
        <v>1774</v>
      </c>
      <c r="G369" s="6" t="s">
        <v>82</v>
      </c>
      <c r="H369" s="6" t="s">
        <v>4995</v>
      </c>
      <c r="I369" s="22">
        <v>392000</v>
      </c>
      <c r="J369" s="22">
        <v>338100</v>
      </c>
      <c r="K369" s="22">
        <v>325238</v>
      </c>
      <c r="L369" s="22">
        <v>415000</v>
      </c>
      <c r="M369" s="22">
        <v>345000</v>
      </c>
      <c r="N369" s="22">
        <v>315000</v>
      </c>
      <c r="O369" s="23">
        <v>16</v>
      </c>
      <c r="P369" s="23">
        <v>23</v>
      </c>
      <c r="Q369" s="23">
        <v>55</v>
      </c>
      <c r="R369" s="22">
        <v>320</v>
      </c>
      <c r="S369" s="22">
        <v>320</v>
      </c>
      <c r="T369" s="24">
        <v>1.9</v>
      </c>
      <c r="U369" s="24">
        <v>-0.20000000000000018</v>
      </c>
      <c r="V369" s="24">
        <v>2.1</v>
      </c>
      <c r="W369" s="24">
        <v>2.4</v>
      </c>
      <c r="X369" s="25">
        <v>4.2448979591836737E-2</v>
      </c>
      <c r="Y369" s="24">
        <v>2.6</v>
      </c>
      <c r="Z369" s="24">
        <v>-1</v>
      </c>
      <c r="AA369" s="24">
        <v>3.6</v>
      </c>
      <c r="AB369" s="24">
        <v>3.1</v>
      </c>
      <c r="AC369" s="26">
        <v>0.21961128802020422</v>
      </c>
      <c r="AD369" s="24">
        <v>5.1735351504759652</v>
      </c>
      <c r="AE369" s="6">
        <v>12</v>
      </c>
      <c r="AF369" s="6">
        <v>14</v>
      </c>
      <c r="AG369" s="6">
        <v>16</v>
      </c>
      <c r="AH369" s="27">
        <v>1.8181818181818181</v>
      </c>
      <c r="AI369" s="28">
        <v>342000</v>
      </c>
      <c r="AJ369" s="28">
        <v>300000</v>
      </c>
      <c r="AK369" s="28">
        <v>257000</v>
      </c>
      <c r="AL369" s="29">
        <v>0.14000000000000001</v>
      </c>
      <c r="AM369" s="29">
        <v>0.33073929961089493</v>
      </c>
      <c r="AN369" s="6">
        <v>1.8</v>
      </c>
      <c r="AO369" s="27">
        <v>-0.19999999999999996</v>
      </c>
      <c r="AP369" s="6">
        <v>2</v>
      </c>
      <c r="AQ369" s="28">
        <v>280</v>
      </c>
      <c r="AR369" s="28">
        <v>300</v>
      </c>
      <c r="AS369" s="25">
        <v>-6.6666666666666666E-2</v>
      </c>
      <c r="AT369" s="30">
        <v>1457.1200000000001</v>
      </c>
      <c r="AU369" s="24">
        <v>0.66420000000000001</v>
      </c>
      <c r="AV369" s="24">
        <v>0.33579999999999999</v>
      </c>
      <c r="AW369" s="24">
        <v>0.83130000000000004</v>
      </c>
      <c r="AX369" s="24">
        <v>0.1036</v>
      </c>
      <c r="AY369" s="24">
        <v>0.31659999999999999</v>
      </c>
      <c r="AZ369" s="24">
        <v>0.3261</v>
      </c>
      <c r="BA369" s="24">
        <v>0.31619999999999998</v>
      </c>
      <c r="BB369" s="31">
        <v>3</v>
      </c>
      <c r="BC369" s="23">
        <v>258</v>
      </c>
      <c r="BD369" s="32" t="s">
        <v>4084</v>
      </c>
      <c r="BE369" s="33">
        <v>135.781538510769</v>
      </c>
      <c r="BF369" s="33">
        <v>-34.704128856485099</v>
      </c>
      <c r="BG369" s="34">
        <f t="shared" si="60"/>
        <v>85</v>
      </c>
      <c r="BH369" s="34">
        <f t="shared" si="61"/>
        <v>87</v>
      </c>
      <c r="BI369" s="34">
        <f t="shared" si="62"/>
        <v>100</v>
      </c>
      <c r="BJ369" s="34">
        <f t="shared" si="63"/>
        <v>70</v>
      </c>
      <c r="BK369" s="34">
        <f t="shared" si="64"/>
        <v>60</v>
      </c>
      <c r="BL369" s="34">
        <f t="shared" si="65"/>
        <v>60</v>
      </c>
      <c r="BM369" s="35">
        <f t="shared" si="66"/>
        <v>92</v>
      </c>
      <c r="BN369" s="34">
        <f t="shared" si="67"/>
        <v>98</v>
      </c>
      <c r="BO369" s="35">
        <f t="shared" si="68"/>
        <v>100</v>
      </c>
      <c r="BP369" s="35">
        <f t="shared" si="69"/>
        <v>74</v>
      </c>
      <c r="BQ369" s="35">
        <f t="shared" si="70"/>
        <v>30</v>
      </c>
      <c r="BR369" s="35">
        <f t="shared" si="71"/>
        <v>62</v>
      </c>
    </row>
    <row r="370" spans="2:70" x14ac:dyDescent="0.3">
      <c r="B370" s="6" t="s">
        <v>1646</v>
      </c>
      <c r="C370" s="6">
        <v>505021092</v>
      </c>
      <c r="D370" s="6" t="s">
        <v>406</v>
      </c>
      <c r="E370" s="6" t="s">
        <v>243</v>
      </c>
      <c r="F370" s="6" t="s">
        <v>2720</v>
      </c>
      <c r="G370" s="6" t="s">
        <v>93</v>
      </c>
      <c r="H370" s="6" t="s">
        <v>4995</v>
      </c>
      <c r="I370" s="22">
        <v>793100</v>
      </c>
      <c r="J370" s="22">
        <v>734400</v>
      </c>
      <c r="K370" s="22">
        <v>627300</v>
      </c>
      <c r="L370" s="22">
        <v>860000</v>
      </c>
      <c r="M370" s="22">
        <v>820000</v>
      </c>
      <c r="N370" s="22">
        <v>695000</v>
      </c>
      <c r="O370" s="23">
        <v>27</v>
      </c>
      <c r="P370" s="23">
        <v>30</v>
      </c>
      <c r="Q370" s="23">
        <v>34</v>
      </c>
      <c r="R370" s="22">
        <v>690</v>
      </c>
      <c r="S370" s="22">
        <v>600</v>
      </c>
      <c r="T370" s="24">
        <v>2.6</v>
      </c>
      <c r="U370" s="24">
        <v>-0.39999999999999991</v>
      </c>
      <c r="V370" s="24">
        <v>3</v>
      </c>
      <c r="W370" s="24">
        <v>3.3</v>
      </c>
      <c r="X370" s="25">
        <v>4.5240196696507376E-2</v>
      </c>
      <c r="Y370" s="24">
        <v>3.4</v>
      </c>
      <c r="Z370" s="24">
        <v>-1.3000000000000003</v>
      </c>
      <c r="AA370" s="24">
        <v>4.7</v>
      </c>
      <c r="AB370" s="24">
        <v>5.0999999999999996</v>
      </c>
      <c r="AC370" s="26">
        <v>0.29225399837354293</v>
      </c>
      <c r="AD370" s="24">
        <v>6.4600514523427242</v>
      </c>
      <c r="AE370" s="6">
        <v>134</v>
      </c>
      <c r="AF370" s="6">
        <v>157</v>
      </c>
      <c r="AG370" s="6">
        <v>258</v>
      </c>
      <c r="AH370" s="27">
        <v>0.93180686908909915</v>
      </c>
      <c r="AI370" s="28">
        <v>650000</v>
      </c>
      <c r="AJ370" s="28">
        <v>525000</v>
      </c>
      <c r="AK370" s="28">
        <v>450000</v>
      </c>
      <c r="AL370" s="29">
        <v>0.23809523809523808</v>
      </c>
      <c r="AM370" s="29">
        <v>0.44444444444444442</v>
      </c>
      <c r="AN370" s="6">
        <v>3.2</v>
      </c>
      <c r="AO370" s="27">
        <v>-0.5</v>
      </c>
      <c r="AP370" s="6">
        <v>3.7</v>
      </c>
      <c r="AQ370" s="28">
        <v>650</v>
      </c>
      <c r="AR370" s="28">
        <v>580</v>
      </c>
      <c r="AS370" s="25">
        <v>0.1206896551724138</v>
      </c>
      <c r="AT370" s="30">
        <v>2360.96</v>
      </c>
      <c r="AU370" s="24">
        <v>0.58130000000000004</v>
      </c>
      <c r="AV370" s="24">
        <v>0.41870000000000002</v>
      </c>
      <c r="AW370" s="24">
        <v>0.36109999999999998</v>
      </c>
      <c r="AX370" s="24">
        <v>0.47589999999999999</v>
      </c>
      <c r="AY370" s="24">
        <v>0.2354</v>
      </c>
      <c r="AZ370" s="24">
        <v>0.34749999999999998</v>
      </c>
      <c r="BA370" s="24">
        <v>0.39389999999999997</v>
      </c>
      <c r="BB370" s="31">
        <v>7.5</v>
      </c>
      <c r="BC370" s="23">
        <v>10</v>
      </c>
      <c r="BD370" s="32" t="s">
        <v>3964</v>
      </c>
      <c r="BE370" s="33">
        <v>115.765601444794</v>
      </c>
      <c r="BF370" s="33">
        <v>-31.898050221798901</v>
      </c>
      <c r="BG370" s="34">
        <f t="shared" si="60"/>
        <v>74</v>
      </c>
      <c r="BH370" s="34">
        <f t="shared" si="61"/>
        <v>64</v>
      </c>
      <c r="BI370" s="34">
        <f t="shared" si="62"/>
        <v>100</v>
      </c>
      <c r="BJ370" s="34">
        <f t="shared" si="63"/>
        <v>100</v>
      </c>
      <c r="BK370" s="34">
        <f t="shared" si="64"/>
        <v>100</v>
      </c>
      <c r="BL370" s="34">
        <f t="shared" si="65"/>
        <v>42</v>
      </c>
      <c r="BM370" s="35">
        <f t="shared" si="66"/>
        <v>100</v>
      </c>
      <c r="BN370" s="34">
        <f t="shared" si="67"/>
        <v>86</v>
      </c>
      <c r="BO370" s="35">
        <f t="shared" si="68"/>
        <v>72</v>
      </c>
      <c r="BP370" s="35">
        <f t="shared" si="69"/>
        <v>60</v>
      </c>
      <c r="BQ370" s="35">
        <f t="shared" si="70"/>
        <v>75</v>
      </c>
      <c r="BR370" s="35">
        <f t="shared" si="71"/>
        <v>62</v>
      </c>
    </row>
    <row r="371" spans="2:70" x14ac:dyDescent="0.3">
      <c r="B371" s="6" t="s">
        <v>2405</v>
      </c>
      <c r="C371" s="6">
        <v>505031099</v>
      </c>
      <c r="D371" s="6" t="s">
        <v>538</v>
      </c>
      <c r="E371" s="6" t="s">
        <v>243</v>
      </c>
      <c r="F371" s="6" t="s">
        <v>2720</v>
      </c>
      <c r="G371" s="6" t="s">
        <v>93</v>
      </c>
      <c r="H371" s="6" t="s">
        <v>4995</v>
      </c>
      <c r="I371" s="22">
        <v>474600</v>
      </c>
      <c r="J371" s="22">
        <v>449000</v>
      </c>
      <c r="K371" s="22">
        <v>386250</v>
      </c>
      <c r="L371" s="22">
        <v>555000</v>
      </c>
      <c r="M371" s="22">
        <v>550000</v>
      </c>
      <c r="N371" s="22">
        <v>425000</v>
      </c>
      <c r="O371" s="23">
        <v>24</v>
      </c>
      <c r="P371" s="23">
        <v>24</v>
      </c>
      <c r="Q371" s="23">
        <v>32</v>
      </c>
      <c r="R371" s="22">
        <v>510</v>
      </c>
      <c r="S371" s="22">
        <v>500</v>
      </c>
      <c r="T371" s="24">
        <v>1.4</v>
      </c>
      <c r="U371" s="24">
        <v>-0.30000000000000004</v>
      </c>
      <c r="V371" s="24">
        <v>1.7</v>
      </c>
      <c r="W371" s="24">
        <v>3.3</v>
      </c>
      <c r="X371" s="25">
        <v>5.5878634639696584E-2</v>
      </c>
      <c r="Y371" s="24">
        <v>0.5</v>
      </c>
      <c r="Z371" s="24">
        <v>-0.19999999999999996</v>
      </c>
      <c r="AA371" s="24">
        <v>0.7</v>
      </c>
      <c r="AB371" s="24">
        <v>0.9</v>
      </c>
      <c r="AC371" s="26">
        <v>0.29530294608115615</v>
      </c>
      <c r="AD371" s="24">
        <v>5.284720143669559</v>
      </c>
      <c r="AE371" s="6">
        <v>21</v>
      </c>
      <c r="AF371" s="6">
        <v>30</v>
      </c>
      <c r="AG371" s="6">
        <v>40</v>
      </c>
      <c r="AH371" s="27">
        <v>1.0871080139372822</v>
      </c>
      <c r="AI371" s="28">
        <v>615000</v>
      </c>
      <c r="AJ371" s="28">
        <v>482000</v>
      </c>
      <c r="AK371" s="28">
        <v>410000</v>
      </c>
      <c r="AL371" s="29">
        <v>0.27593360995850624</v>
      </c>
      <c r="AM371" s="29">
        <v>0.5</v>
      </c>
      <c r="AN371" s="6">
        <v>2.2999999999999998</v>
      </c>
      <c r="AO371" s="27">
        <v>-0.90000000000000036</v>
      </c>
      <c r="AP371" s="6">
        <v>3.2</v>
      </c>
      <c r="AQ371" s="28">
        <v>580</v>
      </c>
      <c r="AR371" s="28">
        <v>525</v>
      </c>
      <c r="AS371" s="25">
        <v>0.10476190476190476</v>
      </c>
      <c r="AT371" s="30">
        <v>1727.0400000000002</v>
      </c>
      <c r="AU371" s="24">
        <v>0.74460000000000004</v>
      </c>
      <c r="AV371" s="24">
        <v>0.25540000000000002</v>
      </c>
      <c r="AW371" s="24">
        <v>0.9093</v>
      </c>
      <c r="AX371" s="24">
        <v>8.3500000000000005E-2</v>
      </c>
      <c r="AY371" s="24">
        <v>0.1351</v>
      </c>
      <c r="AZ371" s="24">
        <v>0.48580000000000001</v>
      </c>
      <c r="BA371" s="24">
        <v>0.30170000000000002</v>
      </c>
      <c r="BB371" s="31">
        <v>1</v>
      </c>
      <c r="BC371" s="23">
        <v>36</v>
      </c>
      <c r="BD371" s="32" t="s">
        <v>4689</v>
      </c>
      <c r="BE371" s="33">
        <v>115.71183405329801</v>
      </c>
      <c r="BF371" s="33">
        <v>-31.653003608078901</v>
      </c>
      <c r="BG371" s="34">
        <f t="shared" si="60"/>
        <v>93</v>
      </c>
      <c r="BH371" s="34">
        <f t="shared" si="61"/>
        <v>79</v>
      </c>
      <c r="BI371" s="34">
        <f t="shared" si="62"/>
        <v>100</v>
      </c>
      <c r="BJ371" s="34">
        <f t="shared" si="63"/>
        <v>100</v>
      </c>
      <c r="BK371" s="34">
        <f t="shared" si="64"/>
        <v>100</v>
      </c>
      <c r="BL371" s="34">
        <f t="shared" si="65"/>
        <v>20</v>
      </c>
      <c r="BM371" s="35">
        <f t="shared" si="66"/>
        <v>100</v>
      </c>
      <c r="BN371" s="34">
        <f t="shared" si="67"/>
        <v>97</v>
      </c>
      <c r="BO371" s="35">
        <f t="shared" si="68"/>
        <v>70</v>
      </c>
      <c r="BP371" s="35">
        <f t="shared" si="69"/>
        <v>100</v>
      </c>
      <c r="BQ371" s="35">
        <f t="shared" si="70"/>
        <v>10</v>
      </c>
      <c r="BR371" s="35">
        <f t="shared" si="71"/>
        <v>62</v>
      </c>
    </row>
    <row r="372" spans="2:70" x14ac:dyDescent="0.3">
      <c r="B372" s="6" t="s">
        <v>1444</v>
      </c>
      <c r="C372" s="6">
        <v>506041137</v>
      </c>
      <c r="D372" s="6" t="s">
        <v>829</v>
      </c>
      <c r="E372" s="6" t="s">
        <v>281</v>
      </c>
      <c r="F372" s="6" t="s">
        <v>2720</v>
      </c>
      <c r="G372" s="6" t="s">
        <v>93</v>
      </c>
      <c r="H372" s="6" t="s">
        <v>4995</v>
      </c>
      <c r="I372" s="22">
        <v>420000</v>
      </c>
      <c r="J372" s="22">
        <v>420000</v>
      </c>
      <c r="K372" s="22">
        <v>329000</v>
      </c>
      <c r="L372" s="22">
        <v>550000</v>
      </c>
      <c r="M372" s="22">
        <v>525000</v>
      </c>
      <c r="N372" s="22">
        <v>425000</v>
      </c>
      <c r="O372" s="23">
        <v>28</v>
      </c>
      <c r="P372" s="23">
        <v>28</v>
      </c>
      <c r="Q372" s="23">
        <v>38</v>
      </c>
      <c r="R372" s="22">
        <v>580</v>
      </c>
      <c r="S372" s="22">
        <v>450</v>
      </c>
      <c r="T372" s="24">
        <v>2.7</v>
      </c>
      <c r="U372" s="24">
        <v>-0.5</v>
      </c>
      <c r="V372" s="24">
        <v>3.2</v>
      </c>
      <c r="W372" s="24">
        <v>4.5</v>
      </c>
      <c r="X372" s="25">
        <v>7.1809523809523809E-2</v>
      </c>
      <c r="Y372" s="24">
        <v>1.6</v>
      </c>
      <c r="Z372" s="24">
        <v>-0.29999999999999982</v>
      </c>
      <c r="AA372" s="24">
        <v>1.9</v>
      </c>
      <c r="AB372" s="24">
        <v>1.9</v>
      </c>
      <c r="AC372" s="26">
        <v>0.32963535509684455</v>
      </c>
      <c r="AD372" s="24">
        <v>4.5904127699162709</v>
      </c>
      <c r="AE372" s="6">
        <v>31</v>
      </c>
      <c r="AF372" s="6">
        <v>28</v>
      </c>
      <c r="AG372" s="6">
        <v>41</v>
      </c>
      <c r="AH372" s="27">
        <v>0.797583081570997</v>
      </c>
      <c r="AI372" s="28">
        <v>530000</v>
      </c>
      <c r="AJ372" s="28">
        <v>420000</v>
      </c>
      <c r="AK372" s="28">
        <v>335000</v>
      </c>
      <c r="AL372" s="29">
        <v>0.26190476190476192</v>
      </c>
      <c r="AM372" s="29">
        <v>0.58208955223880599</v>
      </c>
      <c r="AN372" s="6">
        <v>3.2</v>
      </c>
      <c r="AO372" s="27">
        <v>-0.39999999999999991</v>
      </c>
      <c r="AP372" s="6">
        <v>3.6</v>
      </c>
      <c r="AQ372" s="28">
        <v>560</v>
      </c>
      <c r="AR372" s="28">
        <v>500</v>
      </c>
      <c r="AS372" s="25">
        <v>0.12</v>
      </c>
      <c r="AT372" s="30">
        <v>1759.5200000000002</v>
      </c>
      <c r="AU372" s="24">
        <v>0.76200000000000001</v>
      </c>
      <c r="AV372" s="24">
        <v>0.23799999999999999</v>
      </c>
      <c r="AW372" s="24">
        <v>0.91110000000000002</v>
      </c>
      <c r="AX372" s="24">
        <v>7.6399999999999996E-2</v>
      </c>
      <c r="AY372" s="24">
        <v>0.3327</v>
      </c>
      <c r="AZ372" s="24">
        <v>0.4259</v>
      </c>
      <c r="BA372" s="24">
        <v>0.21129999999999999</v>
      </c>
      <c r="BB372" s="31">
        <v>4</v>
      </c>
      <c r="BC372" s="23">
        <v>16</v>
      </c>
      <c r="BD372" s="32" t="s">
        <v>3766</v>
      </c>
      <c r="BE372" s="33">
        <v>115.957445445529</v>
      </c>
      <c r="BF372" s="33">
        <v>-32.061704961916703</v>
      </c>
      <c r="BG372" s="34">
        <f t="shared" si="60"/>
        <v>72</v>
      </c>
      <c r="BH372" s="34">
        <f t="shared" si="61"/>
        <v>64</v>
      </c>
      <c r="BI372" s="34">
        <f t="shared" si="62"/>
        <v>100</v>
      </c>
      <c r="BJ372" s="34">
        <f t="shared" si="63"/>
        <v>100</v>
      </c>
      <c r="BK372" s="34">
        <f t="shared" si="64"/>
        <v>100</v>
      </c>
      <c r="BL372" s="34">
        <f t="shared" si="65"/>
        <v>63</v>
      </c>
      <c r="BM372" s="35">
        <f t="shared" si="66"/>
        <v>100</v>
      </c>
      <c r="BN372" s="34">
        <f t="shared" si="67"/>
        <v>100</v>
      </c>
      <c r="BO372" s="35">
        <f t="shared" si="68"/>
        <v>47</v>
      </c>
      <c r="BP372" s="35">
        <f t="shared" si="69"/>
        <v>90</v>
      </c>
      <c r="BQ372" s="35">
        <f t="shared" si="70"/>
        <v>40</v>
      </c>
      <c r="BR372" s="35">
        <f t="shared" si="71"/>
        <v>62</v>
      </c>
    </row>
    <row r="373" spans="2:70" x14ac:dyDescent="0.3">
      <c r="B373" s="6" t="s">
        <v>1363</v>
      </c>
      <c r="C373" s="6">
        <v>511041292</v>
      </c>
      <c r="D373" s="6" t="s">
        <v>310</v>
      </c>
      <c r="E373" s="6" t="s">
        <v>311</v>
      </c>
      <c r="F373" s="6" t="s">
        <v>2696</v>
      </c>
      <c r="G373" s="6" t="s">
        <v>93</v>
      </c>
      <c r="H373" s="6" t="s">
        <v>4995</v>
      </c>
      <c r="I373" s="22">
        <v>300000</v>
      </c>
      <c r="J373" s="22">
        <v>280000</v>
      </c>
      <c r="K373" s="22">
        <v>219000</v>
      </c>
      <c r="L373" s="22">
        <v>338000</v>
      </c>
      <c r="M373" s="22">
        <v>340000</v>
      </c>
      <c r="N373" s="22">
        <v>230000</v>
      </c>
      <c r="O373" s="23">
        <v>69</v>
      </c>
      <c r="P373" s="23">
        <v>67</v>
      </c>
      <c r="Q373" s="23">
        <v>92</v>
      </c>
      <c r="R373" s="22">
        <v>350</v>
      </c>
      <c r="S373" s="22">
        <v>400</v>
      </c>
      <c r="T373" s="24">
        <v>2.4</v>
      </c>
      <c r="U373" s="24">
        <v>-0.30000000000000027</v>
      </c>
      <c r="V373" s="24">
        <v>2.7</v>
      </c>
      <c r="W373" s="24">
        <v>2.6</v>
      </c>
      <c r="X373" s="25">
        <v>6.0666666666666667E-2</v>
      </c>
      <c r="Y373" s="24">
        <v>0.2</v>
      </c>
      <c r="Z373" s="24">
        <v>0</v>
      </c>
      <c r="AA373" s="24">
        <v>0.2</v>
      </c>
      <c r="AB373" s="24">
        <v>0.5</v>
      </c>
      <c r="AC373" s="26">
        <v>0.24490595611285265</v>
      </c>
      <c r="AD373" s="24">
        <v>4.0369113644975707</v>
      </c>
      <c r="AE373" s="6">
        <v>36</v>
      </c>
      <c r="AF373" s="6">
        <v>43</v>
      </c>
      <c r="AG373" s="6">
        <v>46</v>
      </c>
      <c r="AH373" s="27">
        <v>2.1971830985915495</v>
      </c>
      <c r="AI373" s="28">
        <v>310000</v>
      </c>
      <c r="AJ373" s="28">
        <v>268000</v>
      </c>
      <c r="AK373" s="28">
        <v>220000</v>
      </c>
      <c r="AL373" s="29">
        <v>0.15671641791044777</v>
      </c>
      <c r="AM373" s="29">
        <v>0.40909090909090912</v>
      </c>
      <c r="AN373" s="6">
        <v>3.6</v>
      </c>
      <c r="AO373" s="27">
        <v>-0.29999999999999982</v>
      </c>
      <c r="AP373" s="6">
        <v>3.9</v>
      </c>
      <c r="AQ373" s="28">
        <v>325</v>
      </c>
      <c r="AR373" s="28">
        <v>300</v>
      </c>
      <c r="AS373" s="25">
        <v>8.3333333333333329E-2</v>
      </c>
      <c r="AT373" s="30">
        <v>1429.1200000000001</v>
      </c>
      <c r="AU373" s="24">
        <v>0.6976</v>
      </c>
      <c r="AV373" s="24">
        <v>0.3024</v>
      </c>
      <c r="AW373" s="24">
        <v>0.89549999999999996</v>
      </c>
      <c r="AX373" s="24">
        <v>4.0599999999999997E-2</v>
      </c>
      <c r="AY373" s="24">
        <v>0.4748</v>
      </c>
      <c r="AZ373" s="24">
        <v>0.248</v>
      </c>
      <c r="BA373" s="24">
        <v>0.1797</v>
      </c>
      <c r="BB373" s="31">
        <v>3</v>
      </c>
      <c r="BC373" s="23">
        <v>438</v>
      </c>
      <c r="BD373" s="32" t="s">
        <v>3693</v>
      </c>
      <c r="BE373" s="33">
        <v>114.98791514843001</v>
      </c>
      <c r="BF373" s="33">
        <v>-28.080082699285001</v>
      </c>
      <c r="BG373" s="34">
        <f t="shared" si="60"/>
        <v>77</v>
      </c>
      <c r="BH373" s="34">
        <f t="shared" si="61"/>
        <v>57</v>
      </c>
      <c r="BI373" s="34">
        <f t="shared" si="62"/>
        <v>98</v>
      </c>
      <c r="BJ373" s="34">
        <f t="shared" si="63"/>
        <v>79</v>
      </c>
      <c r="BK373" s="34">
        <f t="shared" si="64"/>
        <v>36</v>
      </c>
      <c r="BL373" s="34">
        <f t="shared" si="65"/>
        <v>94</v>
      </c>
      <c r="BM373" s="35">
        <f t="shared" si="66"/>
        <v>100</v>
      </c>
      <c r="BN373" s="34">
        <f t="shared" si="67"/>
        <v>100</v>
      </c>
      <c r="BO373" s="35">
        <f t="shared" si="68"/>
        <v>100</v>
      </c>
      <c r="BP373" s="35">
        <f t="shared" si="69"/>
        <v>100</v>
      </c>
      <c r="BQ373" s="35">
        <f t="shared" si="70"/>
        <v>30</v>
      </c>
      <c r="BR373" s="35">
        <f t="shared" si="71"/>
        <v>62</v>
      </c>
    </row>
    <row r="374" spans="2:70" x14ac:dyDescent="0.3">
      <c r="B374" s="6" t="s">
        <v>2584</v>
      </c>
      <c r="C374" s="6">
        <v>701041038</v>
      </c>
      <c r="D374" s="6" t="s">
        <v>588</v>
      </c>
      <c r="E374" s="6" t="s">
        <v>1389</v>
      </c>
      <c r="F374" s="6" t="s">
        <v>1389</v>
      </c>
      <c r="G374" s="6" t="s">
        <v>1390</v>
      </c>
      <c r="H374" s="6" t="s">
        <v>4995</v>
      </c>
      <c r="I374" s="22">
        <v>405000</v>
      </c>
      <c r="J374" s="22">
        <v>356400</v>
      </c>
      <c r="K374" s="22">
        <v>378300</v>
      </c>
      <c r="L374" s="22">
        <v>515000</v>
      </c>
      <c r="M374" s="22">
        <v>373000</v>
      </c>
      <c r="N374" s="22">
        <v>373000</v>
      </c>
      <c r="O374" s="23">
        <v>13</v>
      </c>
      <c r="P374" s="23">
        <v>125</v>
      </c>
      <c r="Q374" s="23">
        <v>125</v>
      </c>
      <c r="R374" s="22">
        <v>450</v>
      </c>
      <c r="S374" s="22">
        <v>530</v>
      </c>
      <c r="T374" s="24">
        <v>1.4</v>
      </c>
      <c r="U374" s="24">
        <v>0</v>
      </c>
      <c r="V374" s="24">
        <v>1.4</v>
      </c>
      <c r="W374" s="24">
        <v>2.9</v>
      </c>
      <c r="X374" s="25">
        <v>5.7777777777777775E-2</v>
      </c>
      <c r="Y374" s="24">
        <v>4.3</v>
      </c>
      <c r="Z374" s="24">
        <v>-1.4000000000000004</v>
      </c>
      <c r="AA374" s="24">
        <v>5.7</v>
      </c>
      <c r="AB374" s="24">
        <v>7.2</v>
      </c>
      <c r="AC374" s="26">
        <v>0.15621528549211286</v>
      </c>
      <c r="AD374" s="24">
        <v>2.7037260950557989</v>
      </c>
      <c r="AE374" s="6">
        <v>27</v>
      </c>
      <c r="AF374" s="6">
        <v>34</v>
      </c>
      <c r="AG374" s="6">
        <v>87</v>
      </c>
      <c r="AH374" s="27">
        <v>1.4400000000000002</v>
      </c>
      <c r="AI374" s="28">
        <v>370000</v>
      </c>
      <c r="AJ374" s="28">
        <v>310000</v>
      </c>
      <c r="AK374" s="28">
        <v>305000</v>
      </c>
      <c r="AL374" s="29">
        <v>0.19354838709677419</v>
      </c>
      <c r="AM374" s="29">
        <v>0.21311475409836064</v>
      </c>
      <c r="AN374" s="6">
        <v>4.9000000000000004</v>
      </c>
      <c r="AO374" s="27">
        <v>2.0000000000000004</v>
      </c>
      <c r="AP374" s="6">
        <v>2.9</v>
      </c>
      <c r="AQ374" s="28">
        <v>490</v>
      </c>
      <c r="AR374" s="28">
        <v>480</v>
      </c>
      <c r="AS374" s="25">
        <v>2.0833333333333332E-2</v>
      </c>
      <c r="AT374" s="30">
        <v>2880.6400000000003</v>
      </c>
      <c r="AU374" s="24">
        <v>0.80879999999999996</v>
      </c>
      <c r="AV374" s="24">
        <v>0.19120000000000001</v>
      </c>
      <c r="AW374" s="24">
        <v>0.95450000000000002</v>
      </c>
      <c r="AX374" s="24">
        <v>2.2700000000000001E-2</v>
      </c>
      <c r="AY374" s="24">
        <v>0.13439999999999999</v>
      </c>
      <c r="AZ374" s="24">
        <v>0.43780000000000002</v>
      </c>
      <c r="BA374" s="24">
        <v>0.3997</v>
      </c>
      <c r="BB374" s="31">
        <v>9</v>
      </c>
      <c r="BC374" s="23">
        <v>15</v>
      </c>
      <c r="BD374" s="32" t="s">
        <v>4874</v>
      </c>
      <c r="BE374" s="33">
        <v>130.97116004635001</v>
      </c>
      <c r="BF374" s="33">
        <v>-12.47879612577</v>
      </c>
      <c r="BG374" s="34">
        <f t="shared" si="60"/>
        <v>93</v>
      </c>
      <c r="BH374" s="34">
        <f t="shared" si="61"/>
        <v>36</v>
      </c>
      <c r="BI374" s="34">
        <f t="shared" si="62"/>
        <v>100</v>
      </c>
      <c r="BJ374" s="34">
        <f t="shared" si="63"/>
        <v>97</v>
      </c>
      <c r="BK374" s="34">
        <f t="shared" si="64"/>
        <v>100</v>
      </c>
      <c r="BL374" s="34">
        <f t="shared" si="65"/>
        <v>20</v>
      </c>
      <c r="BM374" s="35">
        <f t="shared" si="66"/>
        <v>100</v>
      </c>
      <c r="BN374" s="34">
        <f t="shared" si="67"/>
        <v>100</v>
      </c>
      <c r="BO374" s="35">
        <f t="shared" si="68"/>
        <v>100</v>
      </c>
      <c r="BP374" s="35">
        <f t="shared" si="69"/>
        <v>46</v>
      </c>
      <c r="BQ374" s="35">
        <f t="shared" si="70"/>
        <v>90</v>
      </c>
      <c r="BR374" s="35">
        <f t="shared" si="71"/>
        <v>62</v>
      </c>
    </row>
    <row r="375" spans="2:70" x14ac:dyDescent="0.3">
      <c r="B375" s="6" t="s">
        <v>2245</v>
      </c>
      <c r="C375" s="6">
        <v>122011418</v>
      </c>
      <c r="D375" s="6" t="s">
        <v>2041</v>
      </c>
      <c r="E375" s="6" t="s">
        <v>765</v>
      </c>
      <c r="F375" s="6" t="s">
        <v>2757</v>
      </c>
      <c r="G375" s="6" t="s">
        <v>77</v>
      </c>
      <c r="H375" s="6" t="s">
        <v>4995</v>
      </c>
      <c r="I375" s="22">
        <v>1550000</v>
      </c>
      <c r="J375" s="22">
        <v>1550000</v>
      </c>
      <c r="K375" s="22">
        <v>1184500</v>
      </c>
      <c r="L375" s="22">
        <v>1430000</v>
      </c>
      <c r="M375" s="22">
        <v>1325000</v>
      </c>
      <c r="N375" s="22">
        <v>1180000</v>
      </c>
      <c r="O375" s="23">
        <v>20</v>
      </c>
      <c r="P375" s="23">
        <v>21</v>
      </c>
      <c r="Q375" s="23">
        <v>23</v>
      </c>
      <c r="R375" s="22">
        <v>845</v>
      </c>
      <c r="S375" s="22">
        <v>725</v>
      </c>
      <c r="T375" s="24">
        <v>2.4</v>
      </c>
      <c r="U375" s="24">
        <v>0.29999999999999982</v>
      </c>
      <c r="V375" s="24">
        <v>2.1</v>
      </c>
      <c r="W375" s="24">
        <v>2.4</v>
      </c>
      <c r="X375" s="25">
        <v>2.8348387096774192E-2</v>
      </c>
      <c r="Y375" s="24">
        <v>4.3</v>
      </c>
      <c r="Z375" s="24">
        <v>-1.6000000000000005</v>
      </c>
      <c r="AA375" s="24">
        <v>5.9</v>
      </c>
      <c r="AB375" s="24">
        <v>6.8</v>
      </c>
      <c r="AC375" s="26">
        <v>0.22131542555420522</v>
      </c>
      <c r="AD375" s="24">
        <v>7.8069847430363701</v>
      </c>
      <c r="AE375" s="6">
        <v>36</v>
      </c>
      <c r="AF375" s="6">
        <v>69</v>
      </c>
      <c r="AG375" s="6">
        <v>52</v>
      </c>
      <c r="AH375" s="27">
        <v>1.4332552693208429</v>
      </c>
      <c r="AI375" s="28">
        <v>1700000</v>
      </c>
      <c r="AJ375" s="28">
        <v>1500000</v>
      </c>
      <c r="AK375" s="28">
        <v>1602000</v>
      </c>
      <c r="AL375" s="29">
        <v>0.13333333333333333</v>
      </c>
      <c r="AM375" s="29">
        <v>6.117353308364544E-2</v>
      </c>
      <c r="AN375" s="6">
        <v>2.2000000000000002</v>
      </c>
      <c r="AO375" s="27">
        <v>-9.9999999999999645E-2</v>
      </c>
      <c r="AP375" s="6">
        <v>2.2999999999999998</v>
      </c>
      <c r="AQ375" s="28">
        <v>900</v>
      </c>
      <c r="AR375" s="28">
        <v>880</v>
      </c>
      <c r="AS375" s="25">
        <v>2.2727272727272728E-2</v>
      </c>
      <c r="AT375" s="30">
        <v>3818.0800000000004</v>
      </c>
      <c r="AU375" s="24">
        <v>0.8004</v>
      </c>
      <c r="AV375" s="24">
        <v>0.1996</v>
      </c>
      <c r="AW375" s="24">
        <v>0.6532</v>
      </c>
      <c r="AX375" s="24">
        <v>0.13739999999999999</v>
      </c>
      <c r="AY375" s="24">
        <v>0.39269999999999999</v>
      </c>
      <c r="AZ375" s="24">
        <v>0.38030000000000003</v>
      </c>
      <c r="BA375" s="24">
        <v>0.2104</v>
      </c>
      <c r="BB375" s="31">
        <v>9.5</v>
      </c>
      <c r="BC375" s="23">
        <v>9</v>
      </c>
      <c r="BD375" s="32" t="s">
        <v>4528</v>
      </c>
      <c r="BE375" s="33">
        <v>151.25271740212099</v>
      </c>
      <c r="BF375" s="33">
        <v>-33.795905825315103</v>
      </c>
      <c r="BG375" s="34">
        <f t="shared" si="60"/>
        <v>77</v>
      </c>
      <c r="BH375" s="34">
        <f t="shared" si="61"/>
        <v>80</v>
      </c>
      <c r="BI375" s="34">
        <f t="shared" si="62"/>
        <v>100</v>
      </c>
      <c r="BJ375" s="34">
        <f t="shared" si="63"/>
        <v>67</v>
      </c>
      <c r="BK375" s="34">
        <f t="shared" si="64"/>
        <v>100</v>
      </c>
      <c r="BL375" s="34">
        <f t="shared" si="65"/>
        <v>76</v>
      </c>
      <c r="BM375" s="35">
        <f t="shared" si="66"/>
        <v>45</v>
      </c>
      <c r="BN375" s="34">
        <f t="shared" si="67"/>
        <v>72</v>
      </c>
      <c r="BO375" s="35">
        <f t="shared" si="68"/>
        <v>100</v>
      </c>
      <c r="BP375" s="35">
        <f t="shared" si="69"/>
        <v>46</v>
      </c>
      <c r="BQ375" s="35">
        <f t="shared" si="70"/>
        <v>95</v>
      </c>
      <c r="BR375" s="35">
        <f t="shared" si="71"/>
        <v>62</v>
      </c>
    </row>
    <row r="376" spans="2:70" x14ac:dyDescent="0.3">
      <c r="B376" s="6" t="s">
        <v>1537</v>
      </c>
      <c r="C376" s="6">
        <v>204021063</v>
      </c>
      <c r="D376" s="6" t="s">
        <v>260</v>
      </c>
      <c r="E376" s="6" t="s">
        <v>261</v>
      </c>
      <c r="F376" s="6" t="s">
        <v>2708</v>
      </c>
      <c r="G376" s="6" t="s">
        <v>86</v>
      </c>
      <c r="H376" s="6" t="s">
        <v>4995</v>
      </c>
      <c r="I376" s="22">
        <v>330000</v>
      </c>
      <c r="J376" s="22">
        <v>329000</v>
      </c>
      <c r="K376" s="22">
        <v>300000</v>
      </c>
      <c r="L376" s="22">
        <v>315000</v>
      </c>
      <c r="M376" s="22">
        <v>300000</v>
      </c>
      <c r="N376" s="22">
        <v>280000</v>
      </c>
      <c r="O376" s="23">
        <v>73</v>
      </c>
      <c r="P376" s="23">
        <v>90</v>
      </c>
      <c r="Q376" s="23">
        <v>58</v>
      </c>
      <c r="R376" s="22">
        <v>350</v>
      </c>
      <c r="S376" s="22">
        <v>330</v>
      </c>
      <c r="T376" s="24">
        <v>2.2999999999999998</v>
      </c>
      <c r="U376" s="24">
        <v>0</v>
      </c>
      <c r="V376" s="24">
        <v>2.2999999999999998</v>
      </c>
      <c r="W376" s="24">
        <v>2.2999999999999998</v>
      </c>
      <c r="X376" s="25">
        <v>5.5151515151515153E-2</v>
      </c>
      <c r="Y376" s="24">
        <v>2.1</v>
      </c>
      <c r="Z376" s="24">
        <v>-1.5</v>
      </c>
      <c r="AA376" s="24">
        <v>3.6</v>
      </c>
      <c r="AB376" s="24">
        <v>6.3</v>
      </c>
      <c r="AC376" s="26">
        <v>0.27364273204903672</v>
      </c>
      <c r="AD376" s="24">
        <v>4.9616539327572591</v>
      </c>
      <c r="AE376" s="6">
        <v>20</v>
      </c>
      <c r="AF376" s="6">
        <v>18</v>
      </c>
      <c r="AG376" s="6">
        <v>24</v>
      </c>
      <c r="AH376" s="27">
        <v>2.5116279069767442</v>
      </c>
      <c r="AI376" s="28">
        <v>320000</v>
      </c>
      <c r="AJ376" s="28">
        <v>300000</v>
      </c>
      <c r="AK376" s="28">
        <v>340000</v>
      </c>
      <c r="AL376" s="29">
        <v>6.6666666666666666E-2</v>
      </c>
      <c r="AM376" s="29">
        <v>-5.8823529411764705E-2</v>
      </c>
      <c r="AN376" s="6">
        <v>2.2999999999999998</v>
      </c>
      <c r="AO376" s="27">
        <v>0.59999999999999987</v>
      </c>
      <c r="AP376" s="6">
        <v>1.7</v>
      </c>
      <c r="AQ376" s="28">
        <v>350</v>
      </c>
      <c r="AR376" s="28">
        <v>330</v>
      </c>
      <c r="AS376" s="25">
        <v>6.0606060606060608E-2</v>
      </c>
      <c r="AT376" s="30">
        <v>1279.0400000000002</v>
      </c>
      <c r="AU376" s="24">
        <v>0.60970000000000002</v>
      </c>
      <c r="AV376" s="24">
        <v>0.39029999999999998</v>
      </c>
      <c r="AW376" s="24">
        <v>0.86329999999999996</v>
      </c>
      <c r="AX376" s="24">
        <v>0.12670000000000001</v>
      </c>
      <c r="AY376" s="24">
        <v>0.4244</v>
      </c>
      <c r="AZ376" s="24">
        <v>0.2697</v>
      </c>
      <c r="BA376" s="24">
        <v>0.2586</v>
      </c>
      <c r="BB376" s="31">
        <v>3.5</v>
      </c>
      <c r="BC376" s="23">
        <v>165</v>
      </c>
      <c r="BD376" s="32" t="s">
        <v>3855</v>
      </c>
      <c r="BE376" s="33">
        <v>145.99178947768701</v>
      </c>
      <c r="BF376" s="33">
        <v>-36.574105907673101</v>
      </c>
      <c r="BG376" s="34">
        <f t="shared" si="60"/>
        <v>79</v>
      </c>
      <c r="BH376" s="34">
        <f t="shared" si="61"/>
        <v>79</v>
      </c>
      <c r="BI376" s="34">
        <f t="shared" si="62"/>
        <v>94</v>
      </c>
      <c r="BJ376" s="34">
        <f t="shared" si="63"/>
        <v>34</v>
      </c>
      <c r="BK376" s="34">
        <f t="shared" si="64"/>
        <v>74</v>
      </c>
      <c r="BL376" s="34">
        <f t="shared" si="65"/>
        <v>83</v>
      </c>
      <c r="BM376" s="35">
        <f t="shared" si="66"/>
        <v>100</v>
      </c>
      <c r="BN376" s="34">
        <f t="shared" si="67"/>
        <v>100</v>
      </c>
      <c r="BO376" s="35">
        <f t="shared" si="68"/>
        <v>84</v>
      </c>
      <c r="BP376" s="35">
        <f t="shared" si="69"/>
        <v>82</v>
      </c>
      <c r="BQ376" s="35">
        <f t="shared" si="70"/>
        <v>35</v>
      </c>
      <c r="BR376" s="35">
        <f t="shared" si="71"/>
        <v>62</v>
      </c>
    </row>
    <row r="377" spans="2:70" x14ac:dyDescent="0.3">
      <c r="B377" s="6" t="s">
        <v>836</v>
      </c>
      <c r="C377" s="6">
        <v>216031419</v>
      </c>
      <c r="D377" s="6" t="s">
        <v>837</v>
      </c>
      <c r="E377" s="6" t="s">
        <v>837</v>
      </c>
      <c r="F377" s="6" t="s">
        <v>2708</v>
      </c>
      <c r="G377" s="6" t="s">
        <v>86</v>
      </c>
      <c r="H377" s="6" t="s">
        <v>4995</v>
      </c>
      <c r="I377" s="22">
        <v>350000</v>
      </c>
      <c r="J377" s="22">
        <v>350000</v>
      </c>
      <c r="K377" s="22">
        <v>325000</v>
      </c>
      <c r="L377" s="22">
        <v>297000</v>
      </c>
      <c r="M377" s="22">
        <v>310000</v>
      </c>
      <c r="N377" s="22">
        <v>320000</v>
      </c>
      <c r="O377" s="23">
        <v>55</v>
      </c>
      <c r="P377" s="23">
        <v>55</v>
      </c>
      <c r="Q377" s="23">
        <v>55</v>
      </c>
      <c r="R377" s="22">
        <v>340</v>
      </c>
      <c r="S377" s="22">
        <v>300</v>
      </c>
      <c r="T377" s="24">
        <v>1.3</v>
      </c>
      <c r="U377" s="24">
        <v>0.19999999999999996</v>
      </c>
      <c r="V377" s="24">
        <v>1.1000000000000001</v>
      </c>
      <c r="W377" s="24">
        <v>2.2000000000000002</v>
      </c>
      <c r="X377" s="25">
        <v>5.0514285714285713E-2</v>
      </c>
      <c r="Y377" s="24">
        <v>3.9</v>
      </c>
      <c r="Z377" s="24">
        <v>-2.4</v>
      </c>
      <c r="AA377" s="24">
        <v>6.3</v>
      </c>
      <c r="AB377" s="24">
        <v>7.4</v>
      </c>
      <c r="AC377" s="26">
        <v>0.220138816948099</v>
      </c>
      <c r="AD377" s="24">
        <v>4.357951692977073</v>
      </c>
      <c r="AE377" s="6">
        <v>40</v>
      </c>
      <c r="AF377" s="6">
        <v>47</v>
      </c>
      <c r="AG377" s="6">
        <v>44</v>
      </c>
      <c r="AH377" s="27">
        <v>4.7010309278350508</v>
      </c>
      <c r="AI377" s="28">
        <v>336000</v>
      </c>
      <c r="AJ377" s="28">
        <v>320000</v>
      </c>
      <c r="AK377" s="28">
        <v>297000</v>
      </c>
      <c r="AL377" s="29">
        <v>0.05</v>
      </c>
      <c r="AM377" s="29">
        <v>0.13131313131313133</v>
      </c>
      <c r="AN377" s="6">
        <v>1.5</v>
      </c>
      <c r="AO377" s="27">
        <v>0.19999999999999996</v>
      </c>
      <c r="AP377" s="6">
        <v>1.3</v>
      </c>
      <c r="AQ377" s="28">
        <v>380</v>
      </c>
      <c r="AR377" s="28">
        <v>340</v>
      </c>
      <c r="AS377" s="25">
        <v>0.11764705882352941</v>
      </c>
      <c r="AT377" s="30">
        <v>1544.4800000000002</v>
      </c>
      <c r="AU377" s="24">
        <v>0.70589999999999997</v>
      </c>
      <c r="AV377" s="24">
        <v>0.29409999999999997</v>
      </c>
      <c r="AW377" s="24">
        <v>0.93359999999999999</v>
      </c>
      <c r="AX377" s="24">
        <v>4.3900000000000002E-2</v>
      </c>
      <c r="AY377" s="24">
        <v>0.4168</v>
      </c>
      <c r="AZ377" s="24">
        <v>0.35120000000000001</v>
      </c>
      <c r="BA377" s="24">
        <v>0.1857</v>
      </c>
      <c r="BB377" s="31">
        <v>4</v>
      </c>
      <c r="BC377" s="23">
        <v>155</v>
      </c>
      <c r="BD377" s="32" t="s">
        <v>3240</v>
      </c>
      <c r="BE377" s="33">
        <v>145.172734311303</v>
      </c>
      <c r="BF377" s="33">
        <v>-36.430512729178801</v>
      </c>
      <c r="BG377" s="34">
        <f t="shared" si="60"/>
        <v>95</v>
      </c>
      <c r="BH377" s="34">
        <f t="shared" si="61"/>
        <v>92</v>
      </c>
      <c r="BI377" s="34">
        <f t="shared" si="62"/>
        <v>67</v>
      </c>
      <c r="BJ377" s="34">
        <f t="shared" si="63"/>
        <v>26</v>
      </c>
      <c r="BK377" s="34">
        <f t="shared" si="64"/>
        <v>76</v>
      </c>
      <c r="BL377" s="34">
        <f t="shared" si="65"/>
        <v>82</v>
      </c>
      <c r="BM377" s="35">
        <f t="shared" si="66"/>
        <v>100</v>
      </c>
      <c r="BN377" s="34">
        <f t="shared" si="67"/>
        <v>100</v>
      </c>
      <c r="BO377" s="35">
        <f t="shared" si="68"/>
        <v>100</v>
      </c>
      <c r="BP377" s="35">
        <f t="shared" si="69"/>
        <v>52</v>
      </c>
      <c r="BQ377" s="35">
        <f t="shared" si="70"/>
        <v>40</v>
      </c>
      <c r="BR377" s="35">
        <f t="shared" si="71"/>
        <v>62</v>
      </c>
    </row>
    <row r="378" spans="2:70" x14ac:dyDescent="0.3">
      <c r="B378" s="6" t="s">
        <v>2129</v>
      </c>
      <c r="C378" s="6">
        <v>319051524</v>
      </c>
      <c r="D378" s="6" t="s">
        <v>1254</v>
      </c>
      <c r="E378" s="6" t="s">
        <v>140</v>
      </c>
      <c r="F378" s="6" t="s">
        <v>1254</v>
      </c>
      <c r="G378" s="6" t="s">
        <v>97</v>
      </c>
      <c r="H378" s="6" t="s">
        <v>4995</v>
      </c>
      <c r="I378" s="22">
        <v>290000</v>
      </c>
      <c r="J378" s="22">
        <v>295000</v>
      </c>
      <c r="K378" s="22">
        <v>285000</v>
      </c>
      <c r="L378" s="22">
        <v>294500</v>
      </c>
      <c r="M378" s="22">
        <v>284000</v>
      </c>
      <c r="N378" s="22">
        <v>271000</v>
      </c>
      <c r="O378" s="23">
        <v>56</v>
      </c>
      <c r="P378" s="23">
        <v>56</v>
      </c>
      <c r="Q378" s="23">
        <v>52</v>
      </c>
      <c r="R378" s="22">
        <v>330</v>
      </c>
      <c r="S378" s="22">
        <v>330</v>
      </c>
      <c r="T378" s="24">
        <v>1</v>
      </c>
      <c r="U378" s="24">
        <v>-0.30000000000000004</v>
      </c>
      <c r="V378" s="24">
        <v>1.3</v>
      </c>
      <c r="W378" s="24">
        <v>1.3</v>
      </c>
      <c r="X378" s="25">
        <v>5.9172413793103451E-2</v>
      </c>
      <c r="Y378" s="24">
        <v>1.8</v>
      </c>
      <c r="Z378" s="24">
        <v>-0.8</v>
      </c>
      <c r="AA378" s="24">
        <v>2.6</v>
      </c>
      <c r="AB378" s="24">
        <v>3.2</v>
      </c>
      <c r="AC378" s="26">
        <v>0.30157917824243308</v>
      </c>
      <c r="AD378" s="24">
        <v>5.0966178141203731</v>
      </c>
      <c r="AE378" s="6">
        <v>5</v>
      </c>
      <c r="AF378" s="6">
        <v>7</v>
      </c>
      <c r="AG378" s="6">
        <v>9</v>
      </c>
      <c r="AH378" s="27">
        <v>2.6666666666666665</v>
      </c>
      <c r="AI378" s="28">
        <v>305000</v>
      </c>
      <c r="AJ378" s="28">
        <v>282500</v>
      </c>
      <c r="AK378" s="28">
        <v>270000</v>
      </c>
      <c r="AL378" s="29">
        <v>7.9646017699115043E-2</v>
      </c>
      <c r="AM378" s="29">
        <v>0.12962962962962962</v>
      </c>
      <c r="AN378" s="6">
        <v>1</v>
      </c>
      <c r="AO378" s="27">
        <v>-0.19999999999999996</v>
      </c>
      <c r="AP378" s="6">
        <v>1.2</v>
      </c>
      <c r="AQ378" s="28">
        <v>340</v>
      </c>
      <c r="AR378" s="28">
        <v>350</v>
      </c>
      <c r="AS378" s="25">
        <v>-2.8571428571428571E-2</v>
      </c>
      <c r="AT378" s="30">
        <v>1094.24</v>
      </c>
      <c r="AU378" s="24">
        <v>0.622</v>
      </c>
      <c r="AV378" s="24">
        <v>0.378</v>
      </c>
      <c r="AW378" s="24">
        <v>0.86260000000000003</v>
      </c>
      <c r="AX378" s="24">
        <v>7.7200000000000005E-2</v>
      </c>
      <c r="AY378" s="24">
        <v>0.37930000000000003</v>
      </c>
      <c r="AZ378" s="24">
        <v>0.26729999999999998</v>
      </c>
      <c r="BA378" s="24">
        <v>0.30880000000000002</v>
      </c>
      <c r="BB378" s="31">
        <v>1</v>
      </c>
      <c r="BC378" s="23">
        <v>222</v>
      </c>
      <c r="BD378" s="32" t="s">
        <v>4418</v>
      </c>
      <c r="BE378" s="33">
        <v>152.66303974464699</v>
      </c>
      <c r="BF378" s="33">
        <v>-25.506731895974699</v>
      </c>
      <c r="BG378" s="34">
        <f t="shared" si="60"/>
        <v>100</v>
      </c>
      <c r="BH378" s="34">
        <f t="shared" si="61"/>
        <v>100</v>
      </c>
      <c r="BI378" s="34">
        <f t="shared" si="62"/>
        <v>92</v>
      </c>
      <c r="BJ378" s="34">
        <f t="shared" si="63"/>
        <v>40</v>
      </c>
      <c r="BK378" s="34">
        <f t="shared" si="64"/>
        <v>65</v>
      </c>
      <c r="BL378" s="34">
        <f t="shared" si="65"/>
        <v>73</v>
      </c>
      <c r="BM378" s="35">
        <f t="shared" si="66"/>
        <v>100</v>
      </c>
      <c r="BN378" s="34">
        <f t="shared" si="67"/>
        <v>99</v>
      </c>
      <c r="BO378" s="35">
        <f t="shared" si="68"/>
        <v>66</v>
      </c>
      <c r="BP378" s="35">
        <f t="shared" si="69"/>
        <v>87</v>
      </c>
      <c r="BQ378" s="35">
        <f t="shared" si="70"/>
        <v>10</v>
      </c>
      <c r="BR378" s="35">
        <f t="shared" si="71"/>
        <v>62</v>
      </c>
    </row>
    <row r="379" spans="2:70" x14ac:dyDescent="0.3">
      <c r="B379" s="6" t="s">
        <v>1074</v>
      </c>
      <c r="C379" s="6">
        <v>404021099</v>
      </c>
      <c r="D379" s="6" t="s">
        <v>1075</v>
      </c>
      <c r="E379" s="6" t="s">
        <v>1003</v>
      </c>
      <c r="F379" s="6" t="s">
        <v>2379</v>
      </c>
      <c r="G379" s="6" t="s">
        <v>82</v>
      </c>
      <c r="H379" s="6" t="s">
        <v>4995</v>
      </c>
      <c r="I379" s="22">
        <v>596700</v>
      </c>
      <c r="J379" s="22">
        <v>590850</v>
      </c>
      <c r="K379" s="22">
        <v>550000</v>
      </c>
      <c r="L379" s="22">
        <v>598000</v>
      </c>
      <c r="M379" s="22">
        <v>585000</v>
      </c>
      <c r="N379" s="22">
        <v>515000</v>
      </c>
      <c r="O379" s="23">
        <v>18</v>
      </c>
      <c r="P379" s="23">
        <v>21</v>
      </c>
      <c r="Q379" s="23">
        <v>25</v>
      </c>
      <c r="R379" s="22">
        <v>500</v>
      </c>
      <c r="S379" s="22">
        <v>450</v>
      </c>
      <c r="T379" s="24">
        <v>3.2</v>
      </c>
      <c r="U379" s="24">
        <v>-0.19999999999999973</v>
      </c>
      <c r="V379" s="24">
        <v>3.4</v>
      </c>
      <c r="W379" s="24">
        <v>2.8</v>
      </c>
      <c r="X379" s="25">
        <v>4.357298474945534E-2</v>
      </c>
      <c r="Y379" s="24">
        <v>3.5</v>
      </c>
      <c r="Z379" s="24">
        <v>-2</v>
      </c>
      <c r="AA379" s="24">
        <v>5.5</v>
      </c>
      <c r="AB379" s="24">
        <v>5.8</v>
      </c>
      <c r="AC379" s="26">
        <v>0.28183621933621933</v>
      </c>
      <c r="AD379" s="24">
        <v>6.4681412337662332</v>
      </c>
      <c r="AE379" s="6">
        <v>29</v>
      </c>
      <c r="AF379" s="6">
        <v>33</v>
      </c>
      <c r="AG379" s="6">
        <v>28</v>
      </c>
      <c r="AH379" s="27">
        <v>2.0198019801980198</v>
      </c>
      <c r="AI379" s="28">
        <v>585000</v>
      </c>
      <c r="AJ379" s="28">
        <v>500000</v>
      </c>
      <c r="AK379" s="28">
        <v>406000</v>
      </c>
      <c r="AL379" s="29">
        <v>0.17</v>
      </c>
      <c r="AM379" s="29">
        <v>0.44088669950738918</v>
      </c>
      <c r="AN379" s="6">
        <v>2</v>
      </c>
      <c r="AO379" s="27">
        <v>0.19999999999999996</v>
      </c>
      <c r="AP379" s="6">
        <v>1.8</v>
      </c>
      <c r="AQ379" s="28">
        <v>500</v>
      </c>
      <c r="AR379" s="28">
        <v>460</v>
      </c>
      <c r="AS379" s="25">
        <v>8.6956521739130432E-2</v>
      </c>
      <c r="AT379" s="30">
        <v>1774.0800000000002</v>
      </c>
      <c r="AU379" s="24">
        <v>0.62419999999999998</v>
      </c>
      <c r="AV379" s="24">
        <v>0.37580000000000002</v>
      </c>
      <c r="AW379" s="24">
        <v>0.69779999999999998</v>
      </c>
      <c r="AX379" s="24">
        <v>0.1666</v>
      </c>
      <c r="AY379" s="24">
        <v>0.29949999999999999</v>
      </c>
      <c r="AZ379" s="24">
        <v>0.38900000000000001</v>
      </c>
      <c r="BA379" s="24">
        <v>0.29089999999999999</v>
      </c>
      <c r="BB379" s="31">
        <v>6</v>
      </c>
      <c r="BC379" s="23">
        <v>13</v>
      </c>
      <c r="BD379" s="32" t="s">
        <v>3443</v>
      </c>
      <c r="BE379" s="33">
        <v>138.49259189463299</v>
      </c>
      <c r="BF379" s="33">
        <v>-34.837156448667301</v>
      </c>
      <c r="BG379" s="34">
        <f t="shared" si="60"/>
        <v>64</v>
      </c>
      <c r="BH379" s="34">
        <f t="shared" si="61"/>
        <v>84</v>
      </c>
      <c r="BI379" s="34">
        <f t="shared" si="62"/>
        <v>100</v>
      </c>
      <c r="BJ379" s="34">
        <f t="shared" si="63"/>
        <v>85</v>
      </c>
      <c r="BK379" s="34">
        <f t="shared" si="64"/>
        <v>100</v>
      </c>
      <c r="BL379" s="34">
        <f t="shared" si="65"/>
        <v>56</v>
      </c>
      <c r="BM379" s="35">
        <f t="shared" si="66"/>
        <v>95</v>
      </c>
      <c r="BN379" s="34">
        <f t="shared" si="67"/>
        <v>85</v>
      </c>
      <c r="BO379" s="35">
        <f t="shared" si="68"/>
        <v>79</v>
      </c>
      <c r="BP379" s="35">
        <f t="shared" si="69"/>
        <v>59</v>
      </c>
      <c r="BQ379" s="35">
        <f t="shared" si="70"/>
        <v>60</v>
      </c>
      <c r="BR379" s="35">
        <f t="shared" si="71"/>
        <v>62</v>
      </c>
    </row>
    <row r="380" spans="2:70" x14ac:dyDescent="0.3">
      <c r="B380" s="6" t="s">
        <v>433</v>
      </c>
      <c r="C380" s="6">
        <v>801011006</v>
      </c>
      <c r="D380" s="6" t="s">
        <v>181</v>
      </c>
      <c r="E380" s="6" t="s">
        <v>107</v>
      </c>
      <c r="F380" s="6" t="s">
        <v>2703</v>
      </c>
      <c r="G380" s="6" t="s">
        <v>108</v>
      </c>
      <c r="H380" s="6" t="s">
        <v>4995</v>
      </c>
      <c r="I380" s="22">
        <v>715000</v>
      </c>
      <c r="J380" s="22">
        <v>715000</v>
      </c>
      <c r="K380" s="22">
        <v>747400</v>
      </c>
      <c r="L380" s="22">
        <v>730000</v>
      </c>
      <c r="M380" s="22">
        <v>730000</v>
      </c>
      <c r="N380" s="22">
        <v>740000</v>
      </c>
      <c r="O380" s="23">
        <v>49</v>
      </c>
      <c r="P380" s="23">
        <v>49</v>
      </c>
      <c r="Q380" s="23">
        <v>27</v>
      </c>
      <c r="R380" s="22">
        <v>670</v>
      </c>
      <c r="S380" s="22">
        <v>580</v>
      </c>
      <c r="T380" s="24">
        <v>1.8</v>
      </c>
      <c r="U380" s="24">
        <v>-0.99999999999999978</v>
      </c>
      <c r="V380" s="24">
        <v>2.8</v>
      </c>
      <c r="W380" s="24">
        <v>3.9</v>
      </c>
      <c r="X380" s="25">
        <v>4.872727272727273E-2</v>
      </c>
      <c r="Y380" s="24">
        <v>1.1000000000000001</v>
      </c>
      <c r="Z380" s="24">
        <v>-1.4</v>
      </c>
      <c r="AA380" s="24">
        <v>2.5</v>
      </c>
      <c r="AB380" s="24">
        <v>2.5</v>
      </c>
      <c r="AC380" s="26">
        <v>0.23899891558700986</v>
      </c>
      <c r="AD380" s="24">
        <v>4.904828491524456</v>
      </c>
      <c r="AE380" s="6">
        <v>199</v>
      </c>
      <c r="AF380" s="6">
        <v>221</v>
      </c>
      <c r="AG380" s="6">
        <v>212</v>
      </c>
      <c r="AH380" s="27">
        <v>5.1428571428571432</v>
      </c>
      <c r="AI380" s="28">
        <v>560000</v>
      </c>
      <c r="AJ380" s="28">
        <v>555000</v>
      </c>
      <c r="AK380" s="28">
        <v>525000</v>
      </c>
      <c r="AL380" s="29">
        <v>9.0090090090090089E-3</v>
      </c>
      <c r="AM380" s="29">
        <v>6.6666666666666666E-2</v>
      </c>
      <c r="AN380" s="6">
        <v>3.2</v>
      </c>
      <c r="AO380" s="27">
        <v>0</v>
      </c>
      <c r="AP380" s="6">
        <v>3.2</v>
      </c>
      <c r="AQ380" s="28">
        <v>550</v>
      </c>
      <c r="AR380" s="28">
        <v>550</v>
      </c>
      <c r="AS380" s="25">
        <v>0</v>
      </c>
      <c r="AT380" s="30">
        <v>2803.36</v>
      </c>
      <c r="AU380" s="24">
        <v>0.81010000000000004</v>
      </c>
      <c r="AV380" s="24">
        <v>0.18990000000000001</v>
      </c>
      <c r="AW380" s="24">
        <v>0.92120000000000002</v>
      </c>
      <c r="AX380" s="24">
        <v>6.93E-2</v>
      </c>
      <c r="AY380" s="24">
        <v>0.20300000000000001</v>
      </c>
      <c r="AZ380" s="24">
        <v>0.60640000000000005</v>
      </c>
      <c r="BA380" s="24">
        <v>0.1832</v>
      </c>
      <c r="BB380" s="31">
        <v>8.5</v>
      </c>
      <c r="BC380" s="23">
        <v>76</v>
      </c>
      <c r="BD380" s="32" t="s">
        <v>2927</v>
      </c>
      <c r="BE380" s="33">
        <v>149.01904612882299</v>
      </c>
      <c r="BF380" s="33">
        <v>-35.196014686033202</v>
      </c>
      <c r="BG380" s="34">
        <f t="shared" si="60"/>
        <v>87</v>
      </c>
      <c r="BH380" s="34">
        <f t="shared" si="61"/>
        <v>64</v>
      </c>
      <c r="BI380" s="34">
        <f t="shared" si="62"/>
        <v>61</v>
      </c>
      <c r="BJ380" s="34">
        <f t="shared" si="63"/>
        <v>5</v>
      </c>
      <c r="BK380" s="34">
        <f t="shared" si="64"/>
        <v>92</v>
      </c>
      <c r="BL380" s="34">
        <f t="shared" si="65"/>
        <v>35</v>
      </c>
      <c r="BM380" s="35">
        <f t="shared" si="66"/>
        <v>100</v>
      </c>
      <c r="BN380" s="34">
        <f t="shared" si="67"/>
        <v>100</v>
      </c>
      <c r="BO380" s="35">
        <f t="shared" si="68"/>
        <v>100</v>
      </c>
      <c r="BP380" s="35">
        <f t="shared" si="69"/>
        <v>98</v>
      </c>
      <c r="BQ380" s="35">
        <f t="shared" si="70"/>
        <v>85</v>
      </c>
      <c r="BR380" s="35">
        <f t="shared" si="71"/>
        <v>62</v>
      </c>
    </row>
    <row r="381" spans="2:70" x14ac:dyDescent="0.3">
      <c r="B381" s="6" t="s">
        <v>636</v>
      </c>
      <c r="C381" s="6">
        <v>110011188</v>
      </c>
      <c r="D381" s="6" t="s">
        <v>637</v>
      </c>
      <c r="E381" s="6" t="s">
        <v>463</v>
      </c>
      <c r="F381" s="6" t="s">
        <v>2691</v>
      </c>
      <c r="G381" s="6" t="s">
        <v>77</v>
      </c>
      <c r="H381" s="6" t="s">
        <v>4995</v>
      </c>
      <c r="I381" s="22">
        <v>245000</v>
      </c>
      <c r="J381" s="22">
        <v>245000</v>
      </c>
      <c r="K381" s="22">
        <v>180000</v>
      </c>
      <c r="L381" s="22">
        <v>230000</v>
      </c>
      <c r="M381" s="22">
        <v>230000</v>
      </c>
      <c r="N381" s="22">
        <v>0</v>
      </c>
      <c r="O381" s="23">
        <v>58</v>
      </c>
      <c r="P381" s="23">
        <v>58</v>
      </c>
      <c r="Q381" s="23">
        <v>0</v>
      </c>
      <c r="R381" s="22">
        <v>280</v>
      </c>
      <c r="S381" s="22">
        <v>270</v>
      </c>
      <c r="T381" s="24">
        <v>2.5</v>
      </c>
      <c r="U381" s="24">
        <v>0.60000000000000009</v>
      </c>
      <c r="V381" s="24">
        <v>1.9</v>
      </c>
      <c r="W381" s="24">
        <v>0</v>
      </c>
      <c r="X381" s="25">
        <v>5.9428571428571428E-2</v>
      </c>
      <c r="Y381" s="24">
        <v>11.4</v>
      </c>
      <c r="Z381" s="24">
        <v>-1.9000000000000004</v>
      </c>
      <c r="AA381" s="24">
        <v>13.3</v>
      </c>
      <c r="AB381" s="24">
        <v>13.3</v>
      </c>
      <c r="AC381" s="26">
        <v>0.17831669044222537</v>
      </c>
      <c r="AD381" s="24">
        <v>3.0005212334028308</v>
      </c>
      <c r="AE381" s="6">
        <v>12</v>
      </c>
      <c r="AF381" s="6">
        <v>13</v>
      </c>
      <c r="AG381" s="6">
        <v>23</v>
      </c>
      <c r="AH381" s="27">
        <v>1.875</v>
      </c>
      <c r="AI381" s="28">
        <v>360000</v>
      </c>
      <c r="AJ381" s="28">
        <v>325000</v>
      </c>
      <c r="AK381" s="28">
        <v>345000</v>
      </c>
      <c r="AL381" s="29">
        <v>0.1076923076923077</v>
      </c>
      <c r="AM381" s="29">
        <v>4.3478260869565216E-2</v>
      </c>
      <c r="AN381" s="6">
        <v>1.3</v>
      </c>
      <c r="AO381" s="27">
        <v>0.19999999999999996</v>
      </c>
      <c r="AP381" s="6">
        <v>1.1000000000000001</v>
      </c>
      <c r="AQ381" s="28">
        <v>330</v>
      </c>
      <c r="AR381" s="28">
        <v>315</v>
      </c>
      <c r="AS381" s="25">
        <v>4.7619047619047616E-2</v>
      </c>
      <c r="AT381" s="30">
        <v>1570.2400000000002</v>
      </c>
      <c r="AU381" s="24">
        <v>0.72409999999999997</v>
      </c>
      <c r="AV381" s="24">
        <v>0.27589999999999998</v>
      </c>
      <c r="AW381" s="24">
        <v>0.9536</v>
      </c>
      <c r="AX381" s="24">
        <v>2.3800000000000002E-2</v>
      </c>
      <c r="AY381" s="24">
        <v>0.42559999999999998</v>
      </c>
      <c r="AZ381" s="24">
        <v>0.35360000000000003</v>
      </c>
      <c r="BA381" s="24">
        <v>0.1709</v>
      </c>
      <c r="BB381" s="31">
        <v>9</v>
      </c>
      <c r="BC381" s="23">
        <v>368</v>
      </c>
      <c r="BD381" s="32" t="s">
        <v>3080</v>
      </c>
      <c r="BE381" s="33">
        <v>151.33206981319299</v>
      </c>
      <c r="BF381" s="33">
        <v>-30.5612130894635</v>
      </c>
      <c r="BG381" s="34">
        <f t="shared" si="60"/>
        <v>75</v>
      </c>
      <c r="BH381" s="34">
        <f t="shared" si="61"/>
        <v>95</v>
      </c>
      <c r="BI381" s="34">
        <f t="shared" si="62"/>
        <v>100</v>
      </c>
      <c r="BJ381" s="34">
        <f t="shared" si="63"/>
        <v>54</v>
      </c>
      <c r="BK381" s="34">
        <f t="shared" si="64"/>
        <v>45</v>
      </c>
      <c r="BL381" s="34">
        <f t="shared" si="65"/>
        <v>84</v>
      </c>
      <c r="BM381" s="35">
        <f t="shared" si="66"/>
        <v>100</v>
      </c>
      <c r="BN381" s="34">
        <f t="shared" si="67"/>
        <v>100</v>
      </c>
      <c r="BO381" s="35">
        <f t="shared" si="68"/>
        <v>100</v>
      </c>
      <c r="BP381" s="35">
        <f t="shared" si="69"/>
        <v>1</v>
      </c>
      <c r="BQ381" s="35">
        <f t="shared" si="70"/>
        <v>90</v>
      </c>
      <c r="BR381" s="35">
        <f t="shared" si="71"/>
        <v>62</v>
      </c>
    </row>
    <row r="382" spans="2:70" x14ac:dyDescent="0.3">
      <c r="B382" s="6" t="s">
        <v>1543</v>
      </c>
      <c r="C382" s="6">
        <v>114011277</v>
      </c>
      <c r="D382" s="6" t="s">
        <v>1535</v>
      </c>
      <c r="E382" s="6" t="s">
        <v>1111</v>
      </c>
      <c r="F382" s="6" t="s">
        <v>3861</v>
      </c>
      <c r="G382" s="6" t="s">
        <v>77</v>
      </c>
      <c r="H382" s="6" t="s">
        <v>4995</v>
      </c>
      <c r="I382" s="22">
        <v>540000</v>
      </c>
      <c r="J382" s="22">
        <v>539000</v>
      </c>
      <c r="K382" s="22">
        <v>525000</v>
      </c>
      <c r="L382" s="22">
        <v>500000</v>
      </c>
      <c r="M382" s="22">
        <v>495000</v>
      </c>
      <c r="N382" s="22">
        <v>475000</v>
      </c>
      <c r="O382" s="23">
        <v>29</v>
      </c>
      <c r="P382" s="23">
        <v>37</v>
      </c>
      <c r="Q382" s="23">
        <v>48</v>
      </c>
      <c r="R382" s="22">
        <v>450</v>
      </c>
      <c r="S382" s="22">
        <v>400</v>
      </c>
      <c r="T382" s="24">
        <v>1.8</v>
      </c>
      <c r="U382" s="24">
        <v>-9.9999999999999867E-2</v>
      </c>
      <c r="V382" s="24">
        <v>1.9</v>
      </c>
      <c r="W382" s="24">
        <v>2.4</v>
      </c>
      <c r="X382" s="25">
        <v>4.3333333333333335E-2</v>
      </c>
      <c r="Y382" s="24">
        <v>3.5</v>
      </c>
      <c r="Z382" s="24">
        <v>-1.0999999999999996</v>
      </c>
      <c r="AA382" s="24">
        <v>4.5999999999999996</v>
      </c>
      <c r="AB382" s="24">
        <v>4.9000000000000004</v>
      </c>
      <c r="AC382" s="26">
        <v>0.29478042133948218</v>
      </c>
      <c r="AD382" s="24">
        <v>6.8026251078342046</v>
      </c>
      <c r="AE382" s="6">
        <v>64</v>
      </c>
      <c r="AF382" s="6">
        <v>93</v>
      </c>
      <c r="AG382" s="6">
        <v>93</v>
      </c>
      <c r="AH382" s="27">
        <v>4.9306930693069306</v>
      </c>
      <c r="AI382" s="28">
        <v>582500</v>
      </c>
      <c r="AJ382" s="28">
        <v>540000</v>
      </c>
      <c r="AK382" s="28">
        <v>545000</v>
      </c>
      <c r="AL382" s="29">
        <v>7.8703703703703706E-2</v>
      </c>
      <c r="AM382" s="29">
        <v>6.8807339449541288E-2</v>
      </c>
      <c r="AN382" s="6">
        <v>1.3</v>
      </c>
      <c r="AO382" s="27">
        <v>-9.9999999999999867E-2</v>
      </c>
      <c r="AP382" s="6">
        <v>1.4</v>
      </c>
      <c r="AQ382" s="28">
        <v>450</v>
      </c>
      <c r="AR382" s="28">
        <v>440</v>
      </c>
      <c r="AS382" s="25">
        <v>2.2727272727272728E-2</v>
      </c>
      <c r="AT382" s="30">
        <v>1526.5600000000002</v>
      </c>
      <c r="AU382" s="24">
        <v>0.69440000000000002</v>
      </c>
      <c r="AV382" s="24">
        <v>0.30559999999999998</v>
      </c>
      <c r="AW382" s="24">
        <v>0.86350000000000005</v>
      </c>
      <c r="AX382" s="24">
        <v>0.1071</v>
      </c>
      <c r="AY382" s="24">
        <v>0.39240000000000003</v>
      </c>
      <c r="AZ382" s="24">
        <v>0.31030000000000002</v>
      </c>
      <c r="BA382" s="24">
        <v>0.27639999999999998</v>
      </c>
      <c r="BB382" s="31">
        <v>8</v>
      </c>
      <c r="BC382" s="23">
        <v>122</v>
      </c>
      <c r="BD382" s="32" t="s">
        <v>3862</v>
      </c>
      <c r="BE382" s="33">
        <v>150.580506916069</v>
      </c>
      <c r="BF382" s="33">
        <v>-34.831085283059799</v>
      </c>
      <c r="BG382" s="34">
        <f t="shared" si="60"/>
        <v>87</v>
      </c>
      <c r="BH382" s="34">
        <f t="shared" si="61"/>
        <v>95</v>
      </c>
      <c r="BI382" s="34">
        <f t="shared" si="62"/>
        <v>64</v>
      </c>
      <c r="BJ382" s="34">
        <f t="shared" si="63"/>
        <v>40</v>
      </c>
      <c r="BK382" s="34">
        <f t="shared" si="64"/>
        <v>82</v>
      </c>
      <c r="BL382" s="34">
        <f t="shared" si="65"/>
        <v>76</v>
      </c>
      <c r="BM382" s="35">
        <f t="shared" si="66"/>
        <v>95</v>
      </c>
      <c r="BN382" s="34">
        <f t="shared" si="67"/>
        <v>82</v>
      </c>
      <c r="BO382" s="35">
        <f t="shared" si="68"/>
        <v>70</v>
      </c>
      <c r="BP382" s="35">
        <f t="shared" si="69"/>
        <v>59</v>
      </c>
      <c r="BQ382" s="35">
        <f t="shared" si="70"/>
        <v>80</v>
      </c>
      <c r="BR382" s="35">
        <f t="shared" si="71"/>
        <v>62</v>
      </c>
    </row>
    <row r="383" spans="2:70" x14ac:dyDescent="0.3">
      <c r="B383" s="6" t="s">
        <v>399</v>
      </c>
      <c r="C383" s="6">
        <v>210041240</v>
      </c>
      <c r="D383" s="6" t="s">
        <v>399</v>
      </c>
      <c r="E383" s="6" t="s">
        <v>146</v>
      </c>
      <c r="F383" s="6" t="s">
        <v>689</v>
      </c>
      <c r="G383" s="6" t="s">
        <v>86</v>
      </c>
      <c r="H383" s="6" t="s">
        <v>4995</v>
      </c>
      <c r="I383" s="22">
        <v>530000</v>
      </c>
      <c r="J383" s="22">
        <v>527000</v>
      </c>
      <c r="K383" s="22">
        <v>527000</v>
      </c>
      <c r="L383" s="22">
        <v>460000</v>
      </c>
      <c r="M383" s="22">
        <v>720000</v>
      </c>
      <c r="N383" s="22">
        <v>470000</v>
      </c>
      <c r="O383" s="23">
        <v>42</v>
      </c>
      <c r="P383" s="23">
        <v>50</v>
      </c>
      <c r="Q383" s="23">
        <v>50</v>
      </c>
      <c r="R383" s="22">
        <v>500</v>
      </c>
      <c r="S383" s="22">
        <v>495</v>
      </c>
      <c r="T383" s="24">
        <v>1.6</v>
      </c>
      <c r="U383" s="24">
        <v>-0.79999999999999982</v>
      </c>
      <c r="V383" s="24">
        <v>2.4</v>
      </c>
      <c r="W383" s="24">
        <v>3.9</v>
      </c>
      <c r="X383" s="25">
        <v>4.9056603773584909E-2</v>
      </c>
      <c r="Y383" s="24">
        <v>4.7</v>
      </c>
      <c r="Z383" s="24">
        <v>-2.3999999999999995</v>
      </c>
      <c r="AA383" s="24">
        <v>7.1</v>
      </c>
      <c r="AB383" s="24">
        <v>14.2</v>
      </c>
      <c r="AC383" s="26">
        <v>0.2119793786460453</v>
      </c>
      <c r="AD383" s="24">
        <v>4.3211181031693844</v>
      </c>
      <c r="AE383" s="6">
        <v>16</v>
      </c>
      <c r="AF383" s="6">
        <v>34</v>
      </c>
      <c r="AG383" s="6">
        <v>31</v>
      </c>
      <c r="AH383" s="27">
        <v>3.0731707317073171</v>
      </c>
      <c r="AI383" s="28">
        <v>485000</v>
      </c>
      <c r="AJ383" s="28">
        <v>480000</v>
      </c>
      <c r="AK383" s="28">
        <v>485000</v>
      </c>
      <c r="AL383" s="29">
        <v>1.0416666666666666E-2</v>
      </c>
      <c r="AM383" s="29">
        <v>0</v>
      </c>
      <c r="AN383" s="6">
        <v>3</v>
      </c>
      <c r="AO383" s="27">
        <v>0</v>
      </c>
      <c r="AP383" s="6">
        <v>3</v>
      </c>
      <c r="AQ383" s="28">
        <v>460</v>
      </c>
      <c r="AR383" s="28">
        <v>430</v>
      </c>
      <c r="AS383" s="25">
        <v>6.9767441860465115E-2</v>
      </c>
      <c r="AT383" s="30">
        <v>2358.7200000000003</v>
      </c>
      <c r="AU383" s="24">
        <v>0.81830000000000003</v>
      </c>
      <c r="AV383" s="24">
        <v>0.1817</v>
      </c>
      <c r="AW383" s="24">
        <v>0.98780000000000001</v>
      </c>
      <c r="AX383" s="24">
        <v>8.3999999999999995E-3</v>
      </c>
      <c r="AY383" s="24">
        <v>0.33529999999999999</v>
      </c>
      <c r="AZ383" s="24">
        <v>0.50639999999999996</v>
      </c>
      <c r="BA383" s="24">
        <v>0.13700000000000001</v>
      </c>
      <c r="BB383" s="31">
        <v>8</v>
      </c>
      <c r="BC383" s="23">
        <v>34</v>
      </c>
      <c r="BD383" s="32" t="s">
        <v>2897</v>
      </c>
      <c r="BE383" s="33">
        <v>144.772083775352</v>
      </c>
      <c r="BF383" s="33">
        <v>-37.547206222774399</v>
      </c>
      <c r="BG383" s="34">
        <f t="shared" si="60"/>
        <v>90</v>
      </c>
      <c r="BH383" s="34">
        <f t="shared" si="61"/>
        <v>67</v>
      </c>
      <c r="BI383" s="34">
        <f t="shared" si="62"/>
        <v>87</v>
      </c>
      <c r="BJ383" s="34">
        <f t="shared" si="63"/>
        <v>6</v>
      </c>
      <c r="BK383" s="34">
        <f t="shared" si="64"/>
        <v>100</v>
      </c>
      <c r="BL383" s="34">
        <f t="shared" si="65"/>
        <v>64</v>
      </c>
      <c r="BM383" s="35">
        <f t="shared" si="66"/>
        <v>100</v>
      </c>
      <c r="BN383" s="34">
        <f t="shared" si="67"/>
        <v>100</v>
      </c>
      <c r="BO383" s="35">
        <f t="shared" si="68"/>
        <v>100</v>
      </c>
      <c r="BP383" s="35">
        <f t="shared" si="69"/>
        <v>39</v>
      </c>
      <c r="BQ383" s="35">
        <f t="shared" si="70"/>
        <v>80</v>
      </c>
      <c r="BR383" s="35">
        <f t="shared" si="71"/>
        <v>62</v>
      </c>
    </row>
    <row r="384" spans="2:70" x14ac:dyDescent="0.3">
      <c r="B384" s="6" t="s">
        <v>1854</v>
      </c>
      <c r="C384" s="6">
        <v>401011002</v>
      </c>
      <c r="D384" s="6" t="s">
        <v>1855</v>
      </c>
      <c r="E384" s="6" t="s">
        <v>343</v>
      </c>
      <c r="F384" s="6" t="s">
        <v>2379</v>
      </c>
      <c r="G384" s="6" t="s">
        <v>82</v>
      </c>
      <c r="H384" s="6" t="s">
        <v>4995</v>
      </c>
      <c r="I384" s="22">
        <v>886170</v>
      </c>
      <c r="J384" s="22">
        <v>690000</v>
      </c>
      <c r="K384" s="22">
        <v>578240</v>
      </c>
      <c r="L384" s="22">
        <v>625000</v>
      </c>
      <c r="M384" s="22">
        <v>601000</v>
      </c>
      <c r="N384" s="22">
        <v>556000</v>
      </c>
      <c r="O384" s="23">
        <v>14</v>
      </c>
      <c r="P384" s="23">
        <v>14</v>
      </c>
      <c r="Q384" s="23">
        <v>20</v>
      </c>
      <c r="R384" s="22">
        <v>550</v>
      </c>
      <c r="S384" s="22">
        <v>500</v>
      </c>
      <c r="T384" s="24">
        <v>1.3</v>
      </c>
      <c r="U384" s="24">
        <v>0</v>
      </c>
      <c r="V384" s="24">
        <v>1.3</v>
      </c>
      <c r="W384" s="24">
        <v>1.9</v>
      </c>
      <c r="X384" s="25">
        <v>3.2273717232585167E-2</v>
      </c>
      <c r="Y384" s="24">
        <v>3.9</v>
      </c>
      <c r="Z384" s="24">
        <v>-1.9</v>
      </c>
      <c r="AA384" s="24">
        <v>5.8</v>
      </c>
      <c r="AB384" s="24">
        <v>6.9</v>
      </c>
      <c r="AC384" s="26">
        <v>0.2630270104828219</v>
      </c>
      <c r="AD384" s="24">
        <v>8.1498827230616193</v>
      </c>
      <c r="AE384" s="6">
        <v>116</v>
      </c>
      <c r="AF384" s="6">
        <v>139</v>
      </c>
      <c r="AG384" s="6">
        <v>162</v>
      </c>
      <c r="AH384" s="27">
        <v>3.9477806788511747</v>
      </c>
      <c r="AI384" s="28">
        <v>505000</v>
      </c>
      <c r="AJ384" s="28">
        <v>452000</v>
      </c>
      <c r="AK384" s="28">
        <v>430000</v>
      </c>
      <c r="AL384" s="29">
        <v>0.11725663716814159</v>
      </c>
      <c r="AM384" s="29">
        <v>0.1744186046511628</v>
      </c>
      <c r="AN384" s="6">
        <v>1.7</v>
      </c>
      <c r="AO384" s="27">
        <v>-0.30000000000000004</v>
      </c>
      <c r="AP384" s="6">
        <v>2</v>
      </c>
      <c r="AQ384" s="28">
        <v>600</v>
      </c>
      <c r="AR384" s="28">
        <v>550</v>
      </c>
      <c r="AS384" s="25">
        <v>9.0909090909090912E-2</v>
      </c>
      <c r="AT384" s="30">
        <v>2091.0400000000004</v>
      </c>
      <c r="AU384" s="24">
        <v>0.51910000000000001</v>
      </c>
      <c r="AV384" s="24">
        <v>0.48089999999999999</v>
      </c>
      <c r="AW384" s="24">
        <v>0.2135</v>
      </c>
      <c r="AX384" s="24">
        <v>0.50170000000000003</v>
      </c>
      <c r="AY384" s="24">
        <v>0.33329999999999999</v>
      </c>
      <c r="AZ384" s="24">
        <v>0.17330000000000001</v>
      </c>
      <c r="BA384" s="24">
        <v>0.47099999999999997</v>
      </c>
      <c r="BB384" s="31">
        <v>8</v>
      </c>
      <c r="BC384" s="23">
        <v>1</v>
      </c>
      <c r="BD384" s="32" t="s">
        <v>4156</v>
      </c>
      <c r="BE384" s="33">
        <v>138.59592624656401</v>
      </c>
      <c r="BF384" s="33">
        <v>-34.907213798341303</v>
      </c>
      <c r="BG384" s="34">
        <f t="shared" si="60"/>
        <v>95</v>
      </c>
      <c r="BH384" s="34">
        <f t="shared" si="61"/>
        <v>88</v>
      </c>
      <c r="BI384" s="34">
        <f t="shared" si="62"/>
        <v>76</v>
      </c>
      <c r="BJ384" s="34">
        <f t="shared" si="63"/>
        <v>59</v>
      </c>
      <c r="BK384" s="34">
        <f t="shared" si="64"/>
        <v>100</v>
      </c>
      <c r="BL384" s="34">
        <f t="shared" si="65"/>
        <v>63</v>
      </c>
      <c r="BM384" s="35">
        <f t="shared" si="66"/>
        <v>58</v>
      </c>
      <c r="BN384" s="34">
        <f t="shared" si="67"/>
        <v>69</v>
      </c>
      <c r="BO384" s="35">
        <f t="shared" si="68"/>
        <v>91</v>
      </c>
      <c r="BP384" s="35">
        <f t="shared" si="69"/>
        <v>52</v>
      </c>
      <c r="BQ384" s="35">
        <f t="shared" si="70"/>
        <v>80</v>
      </c>
      <c r="BR384" s="35">
        <f t="shared" si="71"/>
        <v>61</v>
      </c>
    </row>
    <row r="385" spans="2:70" x14ac:dyDescent="0.3">
      <c r="B385" s="6" t="s">
        <v>149</v>
      </c>
      <c r="C385" s="6">
        <v>801071076</v>
      </c>
      <c r="D385" s="6" t="s">
        <v>150</v>
      </c>
      <c r="E385" s="6" t="s">
        <v>107</v>
      </c>
      <c r="F385" s="6" t="s">
        <v>2703</v>
      </c>
      <c r="G385" s="6" t="s">
        <v>108</v>
      </c>
      <c r="H385" s="6" t="s">
        <v>4995</v>
      </c>
      <c r="I385" s="22">
        <v>849000</v>
      </c>
      <c r="J385" s="22">
        <v>849000</v>
      </c>
      <c r="K385" s="22">
        <v>0</v>
      </c>
      <c r="L385" s="22">
        <v>920000</v>
      </c>
      <c r="M385" s="22">
        <v>920000</v>
      </c>
      <c r="N385" s="22">
        <v>875000</v>
      </c>
      <c r="O385" s="23">
        <v>34</v>
      </c>
      <c r="P385" s="23">
        <v>34</v>
      </c>
      <c r="Q385" s="23">
        <v>0</v>
      </c>
      <c r="R385" s="22">
        <v>795</v>
      </c>
      <c r="S385" s="22">
        <v>795</v>
      </c>
      <c r="T385" s="24">
        <v>5.3</v>
      </c>
      <c r="U385" s="24">
        <v>1</v>
      </c>
      <c r="V385" s="24">
        <v>4.3</v>
      </c>
      <c r="W385" s="24">
        <v>1.1000000000000001</v>
      </c>
      <c r="X385" s="25">
        <v>4.869257950530035E-2</v>
      </c>
      <c r="Y385" s="24">
        <v>3.2</v>
      </c>
      <c r="Z385" s="24">
        <v>0</v>
      </c>
      <c r="AA385" s="24">
        <v>3.2</v>
      </c>
      <c r="AB385" s="24">
        <v>3.2</v>
      </c>
      <c r="AC385" s="26">
        <v>0.21496711949467853</v>
      </c>
      <c r="AD385" s="24">
        <v>4.4147819170532676</v>
      </c>
      <c r="AE385" s="6">
        <v>87</v>
      </c>
      <c r="AF385" s="6">
        <v>86</v>
      </c>
      <c r="AG385" s="6">
        <v>86</v>
      </c>
      <c r="AH385" s="27">
        <v>3.7655172413793103</v>
      </c>
      <c r="AI385" s="28">
        <v>625000</v>
      </c>
      <c r="AJ385" s="28">
        <v>621300</v>
      </c>
      <c r="AK385" s="28">
        <v>630000</v>
      </c>
      <c r="AL385" s="29">
        <v>5.9552551102526963E-3</v>
      </c>
      <c r="AM385" s="29">
        <v>-7.9365079365079361E-3</v>
      </c>
      <c r="AN385" s="6">
        <v>2.7</v>
      </c>
      <c r="AO385" s="27">
        <v>0.10000000000000009</v>
      </c>
      <c r="AP385" s="6">
        <v>2.6</v>
      </c>
      <c r="AQ385" s="28">
        <v>540</v>
      </c>
      <c r="AR385" s="28">
        <v>530</v>
      </c>
      <c r="AS385" s="25">
        <v>1.8867924528301886E-2</v>
      </c>
      <c r="AT385" s="30">
        <v>3698.2400000000002</v>
      </c>
      <c r="AU385" s="24">
        <v>0.86040000000000005</v>
      </c>
      <c r="AV385" s="24">
        <v>0.1396</v>
      </c>
      <c r="AW385" s="24">
        <v>0.96730000000000005</v>
      </c>
      <c r="AX385" s="24">
        <v>1.83E-2</v>
      </c>
      <c r="AY385" s="24">
        <v>0.44950000000000001</v>
      </c>
      <c r="AZ385" s="24">
        <v>0.47739999999999999</v>
      </c>
      <c r="BA385" s="24">
        <v>6.6400000000000001E-2</v>
      </c>
      <c r="BB385" s="31">
        <v>10</v>
      </c>
      <c r="BC385" s="23">
        <v>60</v>
      </c>
      <c r="BD385" s="32" t="s">
        <v>2728</v>
      </c>
      <c r="BE385" s="33">
        <v>149.11674873655099</v>
      </c>
      <c r="BF385" s="33">
        <v>-35.403398400588301</v>
      </c>
      <c r="BG385" s="34">
        <f t="shared" si="60"/>
        <v>29</v>
      </c>
      <c r="BH385" s="34">
        <f t="shared" si="61"/>
        <v>72</v>
      </c>
      <c r="BI385" s="34">
        <f t="shared" si="62"/>
        <v>78</v>
      </c>
      <c r="BJ385" s="34">
        <f t="shared" si="63"/>
        <v>4</v>
      </c>
      <c r="BK385" s="34">
        <f t="shared" si="64"/>
        <v>96</v>
      </c>
      <c r="BL385" s="34">
        <f t="shared" si="65"/>
        <v>89</v>
      </c>
      <c r="BM385" s="35">
        <f t="shared" si="66"/>
        <v>100</v>
      </c>
      <c r="BN385" s="34">
        <f t="shared" si="67"/>
        <v>100</v>
      </c>
      <c r="BO385" s="35">
        <f t="shared" si="68"/>
        <v>100</v>
      </c>
      <c r="BP385" s="35">
        <f t="shared" si="69"/>
        <v>64</v>
      </c>
      <c r="BQ385" s="35">
        <f t="shared" si="70"/>
        <v>100</v>
      </c>
      <c r="BR385" s="35">
        <f t="shared" si="71"/>
        <v>61</v>
      </c>
    </row>
    <row r="386" spans="2:70" x14ac:dyDescent="0.3">
      <c r="B386" s="6" t="s">
        <v>1112</v>
      </c>
      <c r="C386" s="6">
        <v>122021421</v>
      </c>
      <c r="D386" s="6" t="s">
        <v>1113</v>
      </c>
      <c r="E386" s="6" t="s">
        <v>765</v>
      </c>
      <c r="F386" s="6" t="s">
        <v>2757</v>
      </c>
      <c r="G386" s="6" t="s">
        <v>77</v>
      </c>
      <c r="H386" s="6" t="s">
        <v>4995</v>
      </c>
      <c r="I386" s="22">
        <v>1650000</v>
      </c>
      <c r="J386" s="22">
        <v>1650000</v>
      </c>
      <c r="K386" s="22">
        <v>1950000</v>
      </c>
      <c r="L386" s="22">
        <v>2310000</v>
      </c>
      <c r="M386" s="22">
        <v>1940000</v>
      </c>
      <c r="N386" s="22">
        <v>969000</v>
      </c>
      <c r="O386" s="23">
        <v>33</v>
      </c>
      <c r="P386" s="23">
        <v>33</v>
      </c>
      <c r="Q386" s="23">
        <v>63</v>
      </c>
      <c r="R386" s="22">
        <v>680</v>
      </c>
      <c r="S386" s="22">
        <v>670</v>
      </c>
      <c r="T386" s="24">
        <v>0.8</v>
      </c>
      <c r="U386" s="24">
        <v>0.10000000000000009</v>
      </c>
      <c r="V386" s="24">
        <v>0.7</v>
      </c>
      <c r="W386" s="24">
        <v>1.5</v>
      </c>
      <c r="X386" s="25">
        <v>2.1430303030303029E-2</v>
      </c>
      <c r="Y386" s="24">
        <v>1.6</v>
      </c>
      <c r="Z386" s="24">
        <v>-0.29999999999999982</v>
      </c>
      <c r="AA386" s="24">
        <v>1.9</v>
      </c>
      <c r="AB386" s="24">
        <v>2</v>
      </c>
      <c r="AC386" s="26">
        <v>0.23716517857142855</v>
      </c>
      <c r="AD386" s="24">
        <v>11.066814045329668</v>
      </c>
      <c r="AE386" s="6">
        <v>52</v>
      </c>
      <c r="AF386" s="6">
        <v>76</v>
      </c>
      <c r="AG386" s="6">
        <v>67</v>
      </c>
      <c r="AH386" s="27">
        <v>3.2808988764044944</v>
      </c>
      <c r="AI386" s="28">
        <v>1330000</v>
      </c>
      <c r="AJ386" s="28">
        <v>1325000</v>
      </c>
      <c r="AK386" s="28">
        <v>1312000</v>
      </c>
      <c r="AL386" s="29">
        <v>3.7735849056603774E-3</v>
      </c>
      <c r="AM386" s="29">
        <v>1.3719512195121951E-2</v>
      </c>
      <c r="AN386" s="6">
        <v>2.2999999999999998</v>
      </c>
      <c r="AO386" s="27">
        <v>-0.10000000000000009</v>
      </c>
      <c r="AP386" s="6">
        <v>2.4</v>
      </c>
      <c r="AQ386" s="28">
        <v>800</v>
      </c>
      <c r="AR386" s="28">
        <v>750</v>
      </c>
      <c r="AS386" s="25">
        <v>6.6666666666666666E-2</v>
      </c>
      <c r="AT386" s="30">
        <v>2867.2000000000003</v>
      </c>
      <c r="AU386" s="24">
        <v>0.76880000000000004</v>
      </c>
      <c r="AV386" s="24">
        <v>0.23119999999999999</v>
      </c>
      <c r="AW386" s="24">
        <v>0.81459999999999999</v>
      </c>
      <c r="AX386" s="24">
        <v>7.9399999999999998E-2</v>
      </c>
      <c r="AY386" s="24">
        <v>0.46510000000000001</v>
      </c>
      <c r="AZ386" s="24">
        <v>0.34389999999999998</v>
      </c>
      <c r="BA386" s="24">
        <v>0.1089</v>
      </c>
      <c r="BB386" s="31">
        <v>10</v>
      </c>
      <c r="BC386" s="23">
        <v>26</v>
      </c>
      <c r="BD386" s="32" t="s">
        <v>3469</v>
      </c>
      <c r="BE386" s="33">
        <v>151.25855101696601</v>
      </c>
      <c r="BF386" s="33">
        <v>-33.642522820054801</v>
      </c>
      <c r="BG386" s="34">
        <f t="shared" si="60"/>
        <v>100</v>
      </c>
      <c r="BH386" s="34">
        <f t="shared" si="61"/>
        <v>79</v>
      </c>
      <c r="BI386" s="34">
        <f t="shared" si="62"/>
        <v>84</v>
      </c>
      <c r="BJ386" s="34">
        <f t="shared" si="63"/>
        <v>3</v>
      </c>
      <c r="BK386" s="34">
        <f t="shared" si="64"/>
        <v>100</v>
      </c>
      <c r="BL386" s="34">
        <f t="shared" si="65"/>
        <v>92</v>
      </c>
      <c r="BM386" s="35">
        <f t="shared" si="66"/>
        <v>22</v>
      </c>
      <c r="BN386" s="34">
        <f t="shared" si="67"/>
        <v>40</v>
      </c>
      <c r="BO386" s="35">
        <f t="shared" si="68"/>
        <v>100</v>
      </c>
      <c r="BP386" s="35">
        <f t="shared" si="69"/>
        <v>90</v>
      </c>
      <c r="BQ386" s="35">
        <f t="shared" si="70"/>
        <v>100</v>
      </c>
      <c r="BR386" s="35">
        <f t="shared" si="71"/>
        <v>61</v>
      </c>
    </row>
    <row r="387" spans="2:70" x14ac:dyDescent="0.3">
      <c r="B387" s="6" t="s">
        <v>177</v>
      </c>
      <c r="C387" s="6">
        <v>208031187</v>
      </c>
      <c r="D387" s="6" t="s">
        <v>178</v>
      </c>
      <c r="E387" s="6" t="s">
        <v>179</v>
      </c>
      <c r="F387" s="6" t="s">
        <v>689</v>
      </c>
      <c r="G387" s="6" t="s">
        <v>86</v>
      </c>
      <c r="H387" s="6" t="s">
        <v>4995</v>
      </c>
      <c r="I387" s="22">
        <v>695000</v>
      </c>
      <c r="J387" s="22">
        <v>690000</v>
      </c>
      <c r="K387" s="22">
        <v>680000</v>
      </c>
      <c r="L387" s="22">
        <v>725000</v>
      </c>
      <c r="M387" s="22">
        <v>715000</v>
      </c>
      <c r="N387" s="22">
        <v>713000</v>
      </c>
      <c r="O387" s="23">
        <v>16</v>
      </c>
      <c r="P387" s="23">
        <v>14</v>
      </c>
      <c r="Q387" s="23">
        <v>15</v>
      </c>
      <c r="R387" s="22">
        <v>600</v>
      </c>
      <c r="S387" s="22">
        <v>520</v>
      </c>
      <c r="T387" s="24">
        <v>2.6</v>
      </c>
      <c r="U387" s="24">
        <v>0.10000000000000009</v>
      </c>
      <c r="V387" s="24">
        <v>2.5</v>
      </c>
      <c r="W387" s="24">
        <v>2</v>
      </c>
      <c r="X387" s="25">
        <v>4.4892086330935249E-2</v>
      </c>
      <c r="Y387" s="24">
        <v>2</v>
      </c>
      <c r="Z387" s="24">
        <v>-0.29999999999999982</v>
      </c>
      <c r="AA387" s="24">
        <v>2.2999999999999998</v>
      </c>
      <c r="AB387" s="24">
        <v>2.1</v>
      </c>
      <c r="AC387" s="26">
        <v>0.28693855689035114</v>
      </c>
      <c r="AD387" s="24">
        <v>6.3917402897049378</v>
      </c>
      <c r="AE387" s="6">
        <v>238</v>
      </c>
      <c r="AF387" s="6">
        <v>250</v>
      </c>
      <c r="AG387" s="6">
        <v>389</v>
      </c>
      <c r="AH387" s="27">
        <v>2.6734486266531028</v>
      </c>
      <c r="AI387" s="28">
        <v>737500</v>
      </c>
      <c r="AJ387" s="28">
        <v>717500</v>
      </c>
      <c r="AK387" s="28">
        <v>670000</v>
      </c>
      <c r="AL387" s="29">
        <v>2.7874564459930314E-2</v>
      </c>
      <c r="AM387" s="29">
        <v>0.10074626865671642</v>
      </c>
      <c r="AN387" s="6">
        <v>2.8</v>
      </c>
      <c r="AO387" s="27">
        <v>-0.10000000000000009</v>
      </c>
      <c r="AP387" s="6">
        <v>2.9</v>
      </c>
      <c r="AQ387" s="28">
        <v>560</v>
      </c>
      <c r="AR387" s="28">
        <v>530</v>
      </c>
      <c r="AS387" s="25">
        <v>5.6603773584905662E-2</v>
      </c>
      <c r="AT387" s="30">
        <v>2091.0400000000004</v>
      </c>
      <c r="AU387" s="24">
        <v>0.74909999999999999</v>
      </c>
      <c r="AV387" s="24">
        <v>0.25090000000000001</v>
      </c>
      <c r="AW387" s="24">
        <v>0.78859999999999997</v>
      </c>
      <c r="AX387" s="24">
        <v>0.13139999999999999</v>
      </c>
      <c r="AY387" s="24">
        <v>0.39360000000000001</v>
      </c>
      <c r="AZ387" s="24">
        <v>0.45140000000000002</v>
      </c>
      <c r="BA387" s="24">
        <v>0.1288</v>
      </c>
      <c r="BB387" s="31">
        <v>6</v>
      </c>
      <c r="BC387" s="23">
        <v>30</v>
      </c>
      <c r="BD387" s="32" t="s">
        <v>2747</v>
      </c>
      <c r="BE387" s="33">
        <v>145.135905203889</v>
      </c>
      <c r="BF387" s="33">
        <v>-38.045323965678897</v>
      </c>
      <c r="BG387" s="34">
        <f t="shared" si="60"/>
        <v>74</v>
      </c>
      <c r="BH387" s="34">
        <f t="shared" si="61"/>
        <v>70</v>
      </c>
      <c r="BI387" s="34">
        <f t="shared" si="62"/>
        <v>92</v>
      </c>
      <c r="BJ387" s="34">
        <f t="shared" si="63"/>
        <v>15</v>
      </c>
      <c r="BK387" s="34">
        <f t="shared" si="64"/>
        <v>100</v>
      </c>
      <c r="BL387" s="34">
        <f t="shared" si="65"/>
        <v>77</v>
      </c>
      <c r="BM387" s="35">
        <f t="shared" si="66"/>
        <v>100</v>
      </c>
      <c r="BN387" s="34">
        <f t="shared" si="67"/>
        <v>86</v>
      </c>
      <c r="BO387" s="35">
        <f t="shared" si="68"/>
        <v>76</v>
      </c>
      <c r="BP387" s="35">
        <f t="shared" si="69"/>
        <v>84</v>
      </c>
      <c r="BQ387" s="35">
        <f t="shared" si="70"/>
        <v>60</v>
      </c>
      <c r="BR387" s="35">
        <f t="shared" si="71"/>
        <v>61</v>
      </c>
    </row>
    <row r="388" spans="2:70" x14ac:dyDescent="0.3">
      <c r="B388" s="6" t="s">
        <v>271</v>
      </c>
      <c r="C388" s="6">
        <v>211011255</v>
      </c>
      <c r="D388" s="6" t="s">
        <v>110</v>
      </c>
      <c r="E388" s="6" t="s">
        <v>85</v>
      </c>
      <c r="F388" s="6" t="s">
        <v>689</v>
      </c>
      <c r="G388" s="6" t="s">
        <v>86</v>
      </c>
      <c r="H388" s="6" t="s">
        <v>4995</v>
      </c>
      <c r="I388" s="22">
        <v>715000</v>
      </c>
      <c r="J388" s="22">
        <v>715000</v>
      </c>
      <c r="K388" s="22">
        <v>650000</v>
      </c>
      <c r="L388" s="22">
        <v>1372888</v>
      </c>
      <c r="M388" s="22">
        <v>1480000</v>
      </c>
      <c r="N388" s="22">
        <v>1860000</v>
      </c>
      <c r="O388" s="23">
        <v>34</v>
      </c>
      <c r="P388" s="23">
        <v>34</v>
      </c>
      <c r="Q388" s="23">
        <v>52</v>
      </c>
      <c r="R388" s="22">
        <v>695</v>
      </c>
      <c r="S388" s="22">
        <v>690</v>
      </c>
      <c r="T388" s="24">
        <v>6.4</v>
      </c>
      <c r="U388" s="24">
        <v>2.1000000000000005</v>
      </c>
      <c r="V388" s="24">
        <v>4.3</v>
      </c>
      <c r="W388" s="24">
        <v>1.1000000000000001</v>
      </c>
      <c r="X388" s="25">
        <v>5.0545454545454546E-2</v>
      </c>
      <c r="Y388" s="24">
        <v>1.1000000000000001</v>
      </c>
      <c r="Z388" s="24">
        <v>0</v>
      </c>
      <c r="AA388" s="24">
        <v>1.1000000000000001</v>
      </c>
      <c r="AB388" s="24">
        <v>2.1</v>
      </c>
      <c r="AC388" s="26">
        <v>0.22515809662036076</v>
      </c>
      <c r="AD388" s="24">
        <v>4.4545666597553391</v>
      </c>
      <c r="AE388" s="6">
        <v>165</v>
      </c>
      <c r="AF388" s="6">
        <v>188</v>
      </c>
      <c r="AG388" s="6">
        <v>164</v>
      </c>
      <c r="AH388" s="27">
        <v>3.4680851063829787</v>
      </c>
      <c r="AI388" s="28">
        <v>691550</v>
      </c>
      <c r="AJ388" s="28">
        <v>685000</v>
      </c>
      <c r="AK388" s="28">
        <v>655000</v>
      </c>
      <c r="AL388" s="29">
        <v>9.5620437956204386E-3</v>
      </c>
      <c r="AM388" s="29">
        <v>5.5801526717557254E-2</v>
      </c>
      <c r="AN388" s="6">
        <v>2.6</v>
      </c>
      <c r="AO388" s="27">
        <v>-0.10000000000000009</v>
      </c>
      <c r="AP388" s="6">
        <v>2.7</v>
      </c>
      <c r="AQ388" s="28">
        <v>570</v>
      </c>
      <c r="AR388" s="28">
        <v>515</v>
      </c>
      <c r="AS388" s="25">
        <v>0.10679611650485436</v>
      </c>
      <c r="AT388" s="30">
        <v>3086.7200000000003</v>
      </c>
      <c r="AU388" s="24">
        <v>0.88780000000000003</v>
      </c>
      <c r="AV388" s="24">
        <v>0.11219999999999999</v>
      </c>
      <c r="AW388" s="24">
        <v>0.99660000000000004</v>
      </c>
      <c r="AX388" s="24">
        <v>0</v>
      </c>
      <c r="AY388" s="24">
        <v>0.37719999999999998</v>
      </c>
      <c r="AZ388" s="24">
        <v>0.53</v>
      </c>
      <c r="BA388" s="24">
        <v>7.4200000000000002E-2</v>
      </c>
      <c r="BB388" s="31">
        <v>9</v>
      </c>
      <c r="BC388" s="23">
        <v>31</v>
      </c>
      <c r="BD388" s="32" t="s">
        <v>2811</v>
      </c>
      <c r="BE388" s="33">
        <v>145.28274713733799</v>
      </c>
      <c r="BF388" s="33">
        <v>-37.938800330752997</v>
      </c>
      <c r="BG388" s="34">
        <f t="shared" ref="BG388:BG451" si="72">IF(T388&lt;=1, 100, IF(T388&gt;=7, 1, ROUND(100 - ((T388-1)/6)*99, 0)))</f>
        <v>11</v>
      </c>
      <c r="BH388" s="34">
        <f t="shared" ref="BH388:BH451" si="73">IF(AN388&lt;=1, 100, IF(AN388&gt;=7, 1, ROUND(100 - ((AN388-1)/6)*99, 0)))</f>
        <v>74</v>
      </c>
      <c r="BI388" s="34">
        <f t="shared" ref="BI388:BI451" si="74">IF(AH388&lt;=2, 100, IF(AH388&gt;=10, 1, ROUND(100 - ((AH388-2)/8)*99, 0)))</f>
        <v>82</v>
      </c>
      <c r="BJ388" s="34">
        <f t="shared" ref="BJ388:BJ451" si="75">IF(AL388&lt;=0, 1, IF(AL388&gt;=0.2, 100, ROUND(1 + (AL388/0.2)*99, 0)))</f>
        <v>6</v>
      </c>
      <c r="BK388" s="34">
        <f t="shared" ref="BK388:BK451" si="76">IF(BC388&gt;=750, 1, IF(BC388&lt;=50, 100, ROUND(100 - 99 * (((BC388 - 50)/700)^0.75), 0)))</f>
        <v>100</v>
      </c>
      <c r="BL388" s="34">
        <f t="shared" ref="BL388:BL451" si="77">IF(AY388&gt;=0.5, 100, IF(AY388&lt;=0.05, 1, ROUND(1 + ((AY388-0.05)/0.45)*99, 0)))</f>
        <v>73</v>
      </c>
      <c r="BM388" s="35">
        <f t="shared" ref="BM388:BM451" si="78">IF(X388&gt;=0.045, 100, IF(X388&lt;=0.015, 1, ROUND(1 + ((X388-0.015)/0.03)*99, 0)))</f>
        <v>100</v>
      </c>
      <c r="BN388" s="34">
        <f t="shared" ref="BN388:BN451" si="79">IF(AD388&lt;=5, 100, IF(AD388&gt;=15, 1, ROUND(100 - ((AD388-5)/10)*99, 0)))</f>
        <v>100</v>
      </c>
      <c r="BO388" s="35">
        <f t="shared" ref="BO388:BO451" si="80">IF(AC388&lt;=0.25, 100, IF(AC388&gt;=0.4, 1, ROUND(100 - ((AC388-0.25)/0.15)*99, 0)))</f>
        <v>100</v>
      </c>
      <c r="BP388" s="35">
        <f t="shared" ref="BP388:BP451" si="81">IF(Y388&lt;=1, 100, IF(Y388&gt;=7, 1, ROUND(100 - ((Y388-1)/6)*99, 0)))</f>
        <v>98</v>
      </c>
      <c r="BQ388" s="35">
        <f t="shared" ref="BQ388:BQ451" si="82">BB388*10</f>
        <v>90</v>
      </c>
      <c r="BR388" s="35">
        <f t="shared" ref="BR388:BR451" si="83">IF(
  (
    IF($BG$2,0.1,0) + IF($BH$2,0.1,0) + IF($BI$2,0.05,0) + IF($BJ$2,0.05,0) +
    IF($BK$2,0.07,0) + IF($BL$2,0.08,0) + IF($BM$2,0.08,0) + IF($BN$2,0.07,0) +
    IF($BO$2,0.07,0) + IF($BP$2,0.08,0) + IF($BQ$2,0.08,0)
  ) = 0,
  "",
  ROUND(
    (
      IF($BG$2, BG388*0.1, 0) + IF($BH$2, BH388*0.1, 0) + IF($BI$2, BI388*0.05, 0) + IF($BJ$2, BJ388*0.05, 0) +
      IF($BK$2, BK388*0.07, 0) + IF($BL$2, BL388*0.08, 0) + IF($BM$2, BM388*0.08, 0) + IF($BN$2, BN388*0.07, 0) +
      IF($BO$2, BO388*0.07, 0) + IF($BP$2, BP388*0.08, 0) + IF($BQ$2, BQ388*0.08, 0)
    ) /
    (
      IF($BG$2,0.1,0) + IF($BH$2,0.1,0) + IF($BI$2,0.05,0) + IF($BJ$2,0.05,0) +
      IF($BK$2,0.07,0) + IF($BL$2,0.08,0) + IF($BM$2,0.08,0) + IF($BN$2,0.07,0) +
      IF($BO$2,0.07,0) + IF($BP$2,0.08,0) + IF($BQ$2,0.08,0)
    ) * 0.8,
  0)
)</f>
        <v>61</v>
      </c>
    </row>
    <row r="389" spans="2:70" x14ac:dyDescent="0.3">
      <c r="B389" s="6" t="s">
        <v>1643</v>
      </c>
      <c r="C389" s="6">
        <v>303021053</v>
      </c>
      <c r="D389" s="6" t="s">
        <v>1245</v>
      </c>
      <c r="E389" s="6" t="s">
        <v>881</v>
      </c>
      <c r="F389" s="6" t="s">
        <v>2780</v>
      </c>
      <c r="G389" s="6" t="s">
        <v>97</v>
      </c>
      <c r="H389" s="6" t="s">
        <v>4995</v>
      </c>
      <c r="I389" s="22">
        <v>707000</v>
      </c>
      <c r="J389" s="22">
        <v>698415</v>
      </c>
      <c r="K389" s="22">
        <v>626200</v>
      </c>
      <c r="L389" s="22">
        <v>705000</v>
      </c>
      <c r="M389" s="22">
        <v>691500</v>
      </c>
      <c r="N389" s="22">
        <v>570000</v>
      </c>
      <c r="O389" s="23">
        <v>20</v>
      </c>
      <c r="P389" s="23">
        <v>19</v>
      </c>
      <c r="Q389" s="23">
        <v>21</v>
      </c>
      <c r="R389" s="22">
        <v>580</v>
      </c>
      <c r="S389" s="22">
        <v>550</v>
      </c>
      <c r="T389" s="24">
        <v>2.5</v>
      </c>
      <c r="U389" s="24">
        <v>-0.29999999999999982</v>
      </c>
      <c r="V389" s="24">
        <v>2.8</v>
      </c>
      <c r="W389" s="24">
        <v>2.4</v>
      </c>
      <c r="X389" s="25">
        <v>4.2659123055162659E-2</v>
      </c>
      <c r="Y389" s="24">
        <v>7.7</v>
      </c>
      <c r="Z389" s="24">
        <v>-2.6000000000000005</v>
      </c>
      <c r="AA389" s="24">
        <v>10.3</v>
      </c>
      <c r="AB389" s="24">
        <v>10.6</v>
      </c>
      <c r="AC389" s="26">
        <v>0.24659863945578231</v>
      </c>
      <c r="AD389" s="24">
        <v>5.780677655677656</v>
      </c>
      <c r="AE389" s="6">
        <v>114</v>
      </c>
      <c r="AF389" s="6">
        <v>129</v>
      </c>
      <c r="AG389" s="6">
        <v>118</v>
      </c>
      <c r="AH389" s="27">
        <v>2.3783783783783785</v>
      </c>
      <c r="AI389" s="28">
        <v>700000</v>
      </c>
      <c r="AJ389" s="28">
        <v>591500</v>
      </c>
      <c r="AK389" s="28">
        <v>503000</v>
      </c>
      <c r="AL389" s="29">
        <v>0.18343195266272189</v>
      </c>
      <c r="AM389" s="29">
        <v>0.39165009940357853</v>
      </c>
      <c r="AN389" s="6">
        <v>2</v>
      </c>
      <c r="AO389" s="27">
        <v>-0.10000000000000009</v>
      </c>
      <c r="AP389" s="6">
        <v>2.1</v>
      </c>
      <c r="AQ389" s="28">
        <v>600</v>
      </c>
      <c r="AR389" s="28">
        <v>575</v>
      </c>
      <c r="AS389" s="25">
        <v>4.3478260869565216E-2</v>
      </c>
      <c r="AT389" s="30">
        <v>2352</v>
      </c>
      <c r="AU389" s="24">
        <v>0.59209999999999996</v>
      </c>
      <c r="AV389" s="24">
        <v>0.40789999999999998</v>
      </c>
      <c r="AW389" s="24">
        <v>0.40810000000000002</v>
      </c>
      <c r="AX389" s="24">
        <v>9.3299999999999994E-2</v>
      </c>
      <c r="AY389" s="24">
        <v>0.21479999999999999</v>
      </c>
      <c r="AZ389" s="24">
        <v>0.30859999999999999</v>
      </c>
      <c r="BA389" s="24">
        <v>0.44640000000000002</v>
      </c>
      <c r="BB389" s="31">
        <v>9.5</v>
      </c>
      <c r="BC389" s="23">
        <v>4</v>
      </c>
      <c r="BD389" s="32" t="s">
        <v>3961</v>
      </c>
      <c r="BE389" s="33">
        <v>153.05833216703999</v>
      </c>
      <c r="BF389" s="33">
        <v>-27.496760449385501</v>
      </c>
      <c r="BG389" s="34">
        <f t="shared" si="72"/>
        <v>75</v>
      </c>
      <c r="BH389" s="34">
        <f t="shared" si="73"/>
        <v>84</v>
      </c>
      <c r="BI389" s="34">
        <f t="shared" si="74"/>
        <v>95</v>
      </c>
      <c r="BJ389" s="34">
        <f t="shared" si="75"/>
        <v>92</v>
      </c>
      <c r="BK389" s="34">
        <f t="shared" si="76"/>
        <v>100</v>
      </c>
      <c r="BL389" s="34">
        <f t="shared" si="77"/>
        <v>37</v>
      </c>
      <c r="BM389" s="35">
        <f t="shared" si="78"/>
        <v>92</v>
      </c>
      <c r="BN389" s="34">
        <f t="shared" si="79"/>
        <v>92</v>
      </c>
      <c r="BO389" s="35">
        <f t="shared" si="80"/>
        <v>100</v>
      </c>
      <c r="BP389" s="35">
        <f t="shared" si="81"/>
        <v>1</v>
      </c>
      <c r="BQ389" s="35">
        <f t="shared" si="82"/>
        <v>95</v>
      </c>
      <c r="BR389" s="35">
        <f t="shared" si="83"/>
        <v>61</v>
      </c>
    </row>
    <row r="390" spans="2:70" x14ac:dyDescent="0.3">
      <c r="B390" s="6" t="s">
        <v>621</v>
      </c>
      <c r="C390" s="6">
        <v>304031092</v>
      </c>
      <c r="D390" s="6" t="s">
        <v>622</v>
      </c>
      <c r="E390" s="6" t="s">
        <v>308</v>
      </c>
      <c r="F390" s="6" t="s">
        <v>2780</v>
      </c>
      <c r="G390" s="6" t="s">
        <v>97</v>
      </c>
      <c r="H390" s="6" t="s">
        <v>4995</v>
      </c>
      <c r="I390" s="22">
        <v>676700</v>
      </c>
      <c r="J390" s="22">
        <v>659025</v>
      </c>
      <c r="K390" s="22">
        <v>630000</v>
      </c>
      <c r="L390" s="22">
        <v>680000</v>
      </c>
      <c r="M390" s="22">
        <v>680000</v>
      </c>
      <c r="N390" s="22">
        <v>616000</v>
      </c>
      <c r="O390" s="23">
        <v>42</v>
      </c>
      <c r="P390" s="23">
        <v>33</v>
      </c>
      <c r="Q390" s="23">
        <v>24</v>
      </c>
      <c r="R390" s="22">
        <v>510</v>
      </c>
      <c r="S390" s="22">
        <v>475</v>
      </c>
      <c r="T390" s="24">
        <v>6.6</v>
      </c>
      <c r="U390" s="24">
        <v>0.29999999999999982</v>
      </c>
      <c r="V390" s="24">
        <v>6.3</v>
      </c>
      <c r="W390" s="24">
        <v>4.5999999999999996</v>
      </c>
      <c r="X390" s="25">
        <v>3.9190187675483969E-2</v>
      </c>
      <c r="Y390" s="24">
        <v>3.3</v>
      </c>
      <c r="Z390" s="24">
        <v>-0.30000000000000027</v>
      </c>
      <c r="AA390" s="24">
        <v>3.6</v>
      </c>
      <c r="AB390" s="24">
        <v>3.8</v>
      </c>
      <c r="AC390" s="26">
        <v>0.14355521527652673</v>
      </c>
      <c r="AD390" s="24">
        <v>3.6630397502875431</v>
      </c>
      <c r="AE390" s="6">
        <v>101</v>
      </c>
      <c r="AF390" s="6">
        <v>124</v>
      </c>
      <c r="AG390" s="6">
        <v>97</v>
      </c>
      <c r="AH390" s="27">
        <v>2.94392523364486</v>
      </c>
      <c r="AI390" s="28">
        <v>719000</v>
      </c>
      <c r="AJ390" s="28">
        <v>615000</v>
      </c>
      <c r="AK390" s="28">
        <v>521000</v>
      </c>
      <c r="AL390" s="29">
        <v>0.16910569105691056</v>
      </c>
      <c r="AM390" s="29">
        <v>0.3800383877159309</v>
      </c>
      <c r="AN390" s="6">
        <v>2.5</v>
      </c>
      <c r="AO390" s="27">
        <v>-0.20000000000000018</v>
      </c>
      <c r="AP390" s="6">
        <v>2.7</v>
      </c>
      <c r="AQ390" s="28">
        <v>640</v>
      </c>
      <c r="AR390" s="28">
        <v>600</v>
      </c>
      <c r="AS390" s="25">
        <v>6.6666666666666666E-2</v>
      </c>
      <c r="AT390" s="30">
        <v>3552.6400000000003</v>
      </c>
      <c r="AU390" s="24">
        <v>0.80989999999999995</v>
      </c>
      <c r="AV390" s="24">
        <v>0.19009999999999999</v>
      </c>
      <c r="AW390" s="24">
        <v>0.9052</v>
      </c>
      <c r="AX390" s="24">
        <v>5.0700000000000002E-2</v>
      </c>
      <c r="AY390" s="24">
        <v>0.36580000000000001</v>
      </c>
      <c r="AZ390" s="24">
        <v>0.42780000000000001</v>
      </c>
      <c r="BA390" s="24">
        <v>0.1895</v>
      </c>
      <c r="BB390" s="31">
        <v>10</v>
      </c>
      <c r="BC390" s="23">
        <v>7</v>
      </c>
      <c r="BD390" s="32" t="s">
        <v>3070</v>
      </c>
      <c r="BE390" s="33">
        <v>152.978262274656</v>
      </c>
      <c r="BF390" s="33">
        <v>-27.518295480721299</v>
      </c>
      <c r="BG390" s="34">
        <f t="shared" si="72"/>
        <v>8</v>
      </c>
      <c r="BH390" s="34">
        <f t="shared" si="73"/>
        <v>75</v>
      </c>
      <c r="BI390" s="34">
        <f t="shared" si="74"/>
        <v>88</v>
      </c>
      <c r="BJ390" s="34">
        <f t="shared" si="75"/>
        <v>85</v>
      </c>
      <c r="BK390" s="34">
        <f t="shared" si="76"/>
        <v>100</v>
      </c>
      <c r="BL390" s="34">
        <f t="shared" si="77"/>
        <v>70</v>
      </c>
      <c r="BM390" s="35">
        <f t="shared" si="78"/>
        <v>81</v>
      </c>
      <c r="BN390" s="34">
        <f t="shared" si="79"/>
        <v>100</v>
      </c>
      <c r="BO390" s="35">
        <f t="shared" si="80"/>
        <v>100</v>
      </c>
      <c r="BP390" s="35">
        <f t="shared" si="81"/>
        <v>62</v>
      </c>
      <c r="BQ390" s="35">
        <f t="shared" si="82"/>
        <v>100</v>
      </c>
      <c r="BR390" s="35">
        <f t="shared" si="83"/>
        <v>61</v>
      </c>
    </row>
    <row r="391" spans="2:70" x14ac:dyDescent="0.3">
      <c r="B391" s="6" t="s">
        <v>1530</v>
      </c>
      <c r="C391" s="6">
        <v>305031130</v>
      </c>
      <c r="D391" s="6" t="s">
        <v>840</v>
      </c>
      <c r="E391" s="6" t="s">
        <v>337</v>
      </c>
      <c r="F391" s="6" t="s">
        <v>2780</v>
      </c>
      <c r="G391" s="6" t="s">
        <v>97</v>
      </c>
      <c r="H391" s="6" t="s">
        <v>4995</v>
      </c>
      <c r="I391" s="22">
        <v>696600</v>
      </c>
      <c r="J391" s="22">
        <v>635000</v>
      </c>
      <c r="K391" s="22">
        <v>550000</v>
      </c>
      <c r="L391" s="22">
        <v>670000</v>
      </c>
      <c r="M391" s="22">
        <v>610000</v>
      </c>
      <c r="N391" s="22">
        <v>520000</v>
      </c>
      <c r="O391" s="23">
        <v>19</v>
      </c>
      <c r="P391" s="23">
        <v>20</v>
      </c>
      <c r="Q391" s="23">
        <v>22</v>
      </c>
      <c r="R391" s="22">
        <v>600</v>
      </c>
      <c r="S391" s="22">
        <v>590</v>
      </c>
      <c r="T391" s="24">
        <v>2.2000000000000002</v>
      </c>
      <c r="U391" s="24">
        <v>0</v>
      </c>
      <c r="V391" s="24">
        <v>2.2000000000000002</v>
      </c>
      <c r="W391" s="24">
        <v>2.8</v>
      </c>
      <c r="X391" s="25">
        <v>4.4788975021533159E-2</v>
      </c>
      <c r="Y391" s="24">
        <v>7.3</v>
      </c>
      <c r="Z391" s="24">
        <v>-3.1000000000000005</v>
      </c>
      <c r="AA391" s="24">
        <v>10.4</v>
      </c>
      <c r="AB391" s="24">
        <v>12.8</v>
      </c>
      <c r="AC391" s="26">
        <v>0.24439520333680914</v>
      </c>
      <c r="AD391" s="24">
        <v>5.456592905269912</v>
      </c>
      <c r="AE391" s="6">
        <v>241</v>
      </c>
      <c r="AF391" s="6">
        <v>305</v>
      </c>
      <c r="AG391" s="6">
        <v>338</v>
      </c>
      <c r="AH391" s="27">
        <v>2.3962264150943398</v>
      </c>
      <c r="AI391" s="28">
        <v>684500</v>
      </c>
      <c r="AJ391" s="28">
        <v>565000</v>
      </c>
      <c r="AK391" s="28">
        <v>500000</v>
      </c>
      <c r="AL391" s="29">
        <v>0.21150442477876105</v>
      </c>
      <c r="AM391" s="29">
        <v>0.36899999999999999</v>
      </c>
      <c r="AN391" s="6">
        <v>2.8</v>
      </c>
      <c r="AO391" s="27">
        <v>-0.60000000000000009</v>
      </c>
      <c r="AP391" s="6">
        <v>3.4</v>
      </c>
      <c r="AQ391" s="28">
        <v>625</v>
      </c>
      <c r="AR391" s="28">
        <v>600</v>
      </c>
      <c r="AS391" s="25">
        <v>4.1666666666666664E-2</v>
      </c>
      <c r="AT391" s="30">
        <v>2455.0400000000004</v>
      </c>
      <c r="AU391" s="24">
        <v>0.5766</v>
      </c>
      <c r="AV391" s="24">
        <v>0.4234</v>
      </c>
      <c r="AW391" s="24">
        <v>0.4894</v>
      </c>
      <c r="AX391" s="24">
        <v>4.8500000000000001E-2</v>
      </c>
      <c r="AY391" s="24">
        <v>0.1643</v>
      </c>
      <c r="AZ391" s="24">
        <v>0.26640000000000003</v>
      </c>
      <c r="BA391" s="24">
        <v>0.55010000000000003</v>
      </c>
      <c r="BB391" s="31">
        <v>10</v>
      </c>
      <c r="BC391" s="23">
        <v>4</v>
      </c>
      <c r="BD391" s="32" t="s">
        <v>3849</v>
      </c>
      <c r="BE391" s="33">
        <v>153.03087620906101</v>
      </c>
      <c r="BF391" s="33">
        <v>-27.435874946065599</v>
      </c>
      <c r="BG391" s="34">
        <f t="shared" si="72"/>
        <v>80</v>
      </c>
      <c r="BH391" s="34">
        <f t="shared" si="73"/>
        <v>70</v>
      </c>
      <c r="BI391" s="34">
        <f t="shared" si="74"/>
        <v>95</v>
      </c>
      <c r="BJ391" s="34">
        <f t="shared" si="75"/>
        <v>100</v>
      </c>
      <c r="BK391" s="34">
        <f t="shared" si="76"/>
        <v>100</v>
      </c>
      <c r="BL391" s="34">
        <f t="shared" si="77"/>
        <v>26</v>
      </c>
      <c r="BM391" s="35">
        <f t="shared" si="78"/>
        <v>99</v>
      </c>
      <c r="BN391" s="34">
        <f t="shared" si="79"/>
        <v>95</v>
      </c>
      <c r="BO391" s="35">
        <f t="shared" si="80"/>
        <v>100</v>
      </c>
      <c r="BP391" s="35">
        <f t="shared" si="81"/>
        <v>1</v>
      </c>
      <c r="BQ391" s="35">
        <f t="shared" si="82"/>
        <v>100</v>
      </c>
      <c r="BR391" s="35">
        <f t="shared" si="83"/>
        <v>61</v>
      </c>
    </row>
    <row r="392" spans="2:70" x14ac:dyDescent="0.3">
      <c r="B392" s="6" t="s">
        <v>1575</v>
      </c>
      <c r="C392" s="6">
        <v>308031222</v>
      </c>
      <c r="D392" s="6" t="s">
        <v>372</v>
      </c>
      <c r="E392" s="6" t="s">
        <v>370</v>
      </c>
      <c r="F392" s="6" t="s">
        <v>372</v>
      </c>
      <c r="G392" s="6" t="s">
        <v>97</v>
      </c>
      <c r="H392" s="6" t="s">
        <v>4995</v>
      </c>
      <c r="I392" s="22">
        <v>350000</v>
      </c>
      <c r="J392" s="22">
        <v>325000</v>
      </c>
      <c r="K392" s="22">
        <v>265000</v>
      </c>
      <c r="L392" s="22">
        <v>375000</v>
      </c>
      <c r="M392" s="22">
        <v>376000</v>
      </c>
      <c r="N392" s="22">
        <v>320000</v>
      </c>
      <c r="O392" s="23">
        <v>21</v>
      </c>
      <c r="P392" s="23">
        <v>35</v>
      </c>
      <c r="Q392" s="23">
        <v>55</v>
      </c>
      <c r="R392" s="22">
        <v>370</v>
      </c>
      <c r="S392" s="22">
        <v>350</v>
      </c>
      <c r="T392" s="24">
        <v>2</v>
      </c>
      <c r="U392" s="24">
        <v>-0.39999999999999991</v>
      </c>
      <c r="V392" s="24">
        <v>2.4</v>
      </c>
      <c r="W392" s="24">
        <v>1.9</v>
      </c>
      <c r="X392" s="25">
        <v>5.4971428571428574E-2</v>
      </c>
      <c r="Y392" s="24">
        <v>4.0999999999999996</v>
      </c>
      <c r="Z392" s="24">
        <v>-1.5</v>
      </c>
      <c r="AA392" s="24">
        <v>5.6</v>
      </c>
      <c r="AB392" s="24">
        <v>8.4</v>
      </c>
      <c r="AC392" s="26">
        <v>0.20647321428571425</v>
      </c>
      <c r="AD392" s="24">
        <v>3.756009615384615</v>
      </c>
      <c r="AE392" s="6">
        <v>51</v>
      </c>
      <c r="AF392" s="6">
        <v>62</v>
      </c>
      <c r="AG392" s="6">
        <v>71</v>
      </c>
      <c r="AH392" s="27">
        <v>3.6548223350253806</v>
      </c>
      <c r="AI392" s="28">
        <v>395000</v>
      </c>
      <c r="AJ392" s="28">
        <v>345000</v>
      </c>
      <c r="AK392" s="28">
        <v>315000</v>
      </c>
      <c r="AL392" s="29">
        <v>0.14492753623188406</v>
      </c>
      <c r="AM392" s="29">
        <v>0.25396825396825395</v>
      </c>
      <c r="AN392" s="6">
        <v>1.7</v>
      </c>
      <c r="AO392" s="27">
        <v>-0.19999999999999996</v>
      </c>
      <c r="AP392" s="6">
        <v>1.9</v>
      </c>
      <c r="AQ392" s="28">
        <v>400</v>
      </c>
      <c r="AR392" s="28">
        <v>380</v>
      </c>
      <c r="AS392" s="25">
        <v>5.2631578947368418E-2</v>
      </c>
      <c r="AT392" s="30">
        <v>1792.0000000000002</v>
      </c>
      <c r="AU392" s="24">
        <v>0.62039999999999995</v>
      </c>
      <c r="AV392" s="24">
        <v>0.37959999999999999</v>
      </c>
      <c r="AW392" s="24">
        <v>0.80200000000000005</v>
      </c>
      <c r="AX392" s="24">
        <v>9.6199999999999994E-2</v>
      </c>
      <c r="AY392" s="24">
        <v>0.2858</v>
      </c>
      <c r="AZ392" s="24">
        <v>0.32590000000000002</v>
      </c>
      <c r="BA392" s="24">
        <v>0.35060000000000002</v>
      </c>
      <c r="BB392" s="31">
        <v>8.5</v>
      </c>
      <c r="BC392" s="23">
        <v>520</v>
      </c>
      <c r="BD392" s="32" t="s">
        <v>3894</v>
      </c>
      <c r="BE392" s="33">
        <v>150.50144099850399</v>
      </c>
      <c r="BF392" s="33">
        <v>-23.3921087163462</v>
      </c>
      <c r="BG392" s="34">
        <f t="shared" si="72"/>
        <v>84</v>
      </c>
      <c r="BH392" s="34">
        <f t="shared" si="73"/>
        <v>88</v>
      </c>
      <c r="BI392" s="34">
        <f t="shared" si="74"/>
        <v>80</v>
      </c>
      <c r="BJ392" s="34">
        <f t="shared" si="75"/>
        <v>73</v>
      </c>
      <c r="BK392" s="34">
        <f t="shared" si="76"/>
        <v>27</v>
      </c>
      <c r="BL392" s="34">
        <f t="shared" si="77"/>
        <v>53</v>
      </c>
      <c r="BM392" s="35">
        <f t="shared" si="78"/>
        <v>100</v>
      </c>
      <c r="BN392" s="34">
        <f t="shared" si="79"/>
        <v>100</v>
      </c>
      <c r="BO392" s="35">
        <f t="shared" si="80"/>
        <v>100</v>
      </c>
      <c r="BP392" s="35">
        <f t="shared" si="81"/>
        <v>49</v>
      </c>
      <c r="BQ392" s="35">
        <f t="shared" si="82"/>
        <v>85</v>
      </c>
      <c r="BR392" s="35">
        <f t="shared" si="83"/>
        <v>61</v>
      </c>
    </row>
    <row r="393" spans="2:70" x14ac:dyDescent="0.3">
      <c r="B393" s="6" t="s">
        <v>1615</v>
      </c>
      <c r="C393" s="6">
        <v>402041043</v>
      </c>
      <c r="D393" s="6" t="s">
        <v>1126</v>
      </c>
      <c r="E393" s="6" t="s">
        <v>420</v>
      </c>
      <c r="F393" s="6" t="s">
        <v>2379</v>
      </c>
      <c r="G393" s="6" t="s">
        <v>82</v>
      </c>
      <c r="H393" s="6" t="s">
        <v>4995</v>
      </c>
      <c r="I393" s="22">
        <v>485000</v>
      </c>
      <c r="J393" s="22">
        <v>485000</v>
      </c>
      <c r="K393" s="22">
        <v>451000</v>
      </c>
      <c r="L393" s="22">
        <v>612000</v>
      </c>
      <c r="M393" s="22">
        <v>569000</v>
      </c>
      <c r="N393" s="22">
        <v>475000</v>
      </c>
      <c r="O393" s="23">
        <v>18</v>
      </c>
      <c r="P393" s="23">
        <v>8</v>
      </c>
      <c r="Q393" s="23">
        <v>11</v>
      </c>
      <c r="R393" s="22">
        <v>540</v>
      </c>
      <c r="S393" s="22">
        <v>460</v>
      </c>
      <c r="T393" s="24">
        <v>0.7</v>
      </c>
      <c r="U393" s="24">
        <v>0.19999999999999996</v>
      </c>
      <c r="V393" s="24">
        <v>0.5</v>
      </c>
      <c r="W393" s="24">
        <v>0.9</v>
      </c>
      <c r="X393" s="25">
        <v>5.7896907216494847E-2</v>
      </c>
      <c r="Y393" s="24">
        <v>0.3</v>
      </c>
      <c r="Z393" s="24">
        <v>-0.10000000000000003</v>
      </c>
      <c r="AA393" s="24">
        <v>0.4</v>
      </c>
      <c r="AB393" s="24">
        <v>0.5</v>
      </c>
      <c r="AC393" s="26">
        <v>0.34836911643270019</v>
      </c>
      <c r="AD393" s="24">
        <v>6.0170591691545443</v>
      </c>
      <c r="AE393" s="6">
        <v>38</v>
      </c>
      <c r="AF393" s="6">
        <v>35</v>
      </c>
      <c r="AG393" s="6">
        <v>26</v>
      </c>
      <c r="AH393" s="27">
        <v>1.3461538461538463</v>
      </c>
      <c r="AI393" s="28">
        <v>510777</v>
      </c>
      <c r="AJ393" s="28">
        <v>445000</v>
      </c>
      <c r="AK393" s="28">
        <v>360000</v>
      </c>
      <c r="AL393" s="29">
        <v>0.1478134831460674</v>
      </c>
      <c r="AM393" s="29">
        <v>0.418825</v>
      </c>
      <c r="AN393" s="6">
        <v>2.2000000000000002</v>
      </c>
      <c r="AO393" s="27">
        <v>-0.29999999999999982</v>
      </c>
      <c r="AP393" s="6">
        <v>2.5</v>
      </c>
      <c r="AQ393" s="28">
        <v>490</v>
      </c>
      <c r="AR393" s="28">
        <v>450</v>
      </c>
      <c r="AS393" s="25">
        <v>8.8888888888888892E-2</v>
      </c>
      <c r="AT393" s="30">
        <v>1550.0800000000002</v>
      </c>
      <c r="AU393" s="24">
        <v>0.76819999999999999</v>
      </c>
      <c r="AV393" s="24">
        <v>0.23180000000000001</v>
      </c>
      <c r="AW393" s="24">
        <v>0.89290000000000003</v>
      </c>
      <c r="AX393" s="24">
        <v>8.3500000000000005E-2</v>
      </c>
      <c r="AY393" s="24">
        <v>0.27539999999999998</v>
      </c>
      <c r="AZ393" s="24">
        <v>0.4007</v>
      </c>
      <c r="BA393" s="24">
        <v>0.28060000000000002</v>
      </c>
      <c r="BB393" s="31">
        <v>1.5</v>
      </c>
      <c r="BC393" s="23">
        <v>15</v>
      </c>
      <c r="BD393" s="32" t="s">
        <v>3933</v>
      </c>
      <c r="BE393" s="33">
        <v>138.612517257848</v>
      </c>
      <c r="BF393" s="33">
        <v>-34.785004703366702</v>
      </c>
      <c r="BG393" s="34">
        <f t="shared" si="72"/>
        <v>100</v>
      </c>
      <c r="BH393" s="34">
        <f t="shared" si="73"/>
        <v>80</v>
      </c>
      <c r="BI393" s="34">
        <f t="shared" si="74"/>
        <v>100</v>
      </c>
      <c r="BJ393" s="34">
        <f t="shared" si="75"/>
        <v>74</v>
      </c>
      <c r="BK393" s="34">
        <f t="shared" si="76"/>
        <v>100</v>
      </c>
      <c r="BL393" s="34">
        <f t="shared" si="77"/>
        <v>51</v>
      </c>
      <c r="BM393" s="35">
        <f t="shared" si="78"/>
        <v>100</v>
      </c>
      <c r="BN393" s="34">
        <f t="shared" si="79"/>
        <v>90</v>
      </c>
      <c r="BO393" s="35">
        <f t="shared" si="80"/>
        <v>35</v>
      </c>
      <c r="BP393" s="35">
        <f t="shared" si="81"/>
        <v>100</v>
      </c>
      <c r="BQ393" s="35">
        <f t="shared" si="82"/>
        <v>15</v>
      </c>
      <c r="BR393" s="35">
        <f t="shared" si="83"/>
        <v>61</v>
      </c>
    </row>
    <row r="394" spans="2:70" x14ac:dyDescent="0.3">
      <c r="B394" s="6" t="s">
        <v>1943</v>
      </c>
      <c r="C394" s="6">
        <v>403041072</v>
      </c>
      <c r="D394" s="6" t="s">
        <v>217</v>
      </c>
      <c r="E394" s="6" t="s">
        <v>186</v>
      </c>
      <c r="F394" s="6" t="s">
        <v>2379</v>
      </c>
      <c r="G394" s="6" t="s">
        <v>82</v>
      </c>
      <c r="H394" s="6" t="s">
        <v>4995</v>
      </c>
      <c r="I394" s="22">
        <v>579000</v>
      </c>
      <c r="J394" s="22">
        <v>579000</v>
      </c>
      <c r="K394" s="22">
        <v>473200</v>
      </c>
      <c r="L394" s="22">
        <v>621000</v>
      </c>
      <c r="M394" s="22">
        <v>598000</v>
      </c>
      <c r="N394" s="22">
        <v>549000</v>
      </c>
      <c r="O394" s="23">
        <v>16</v>
      </c>
      <c r="P394" s="23">
        <v>16</v>
      </c>
      <c r="Q394" s="23">
        <v>13</v>
      </c>
      <c r="R394" s="22">
        <v>450</v>
      </c>
      <c r="S394" s="22">
        <v>400</v>
      </c>
      <c r="T394" s="24">
        <v>1.8</v>
      </c>
      <c r="U394" s="24">
        <v>0.7</v>
      </c>
      <c r="V394" s="24">
        <v>1.1000000000000001</v>
      </c>
      <c r="W394" s="24">
        <v>2.2000000000000002</v>
      </c>
      <c r="X394" s="25">
        <v>4.0414507772020727E-2</v>
      </c>
      <c r="Y394" s="24">
        <v>1.6</v>
      </c>
      <c r="Z394" s="24">
        <v>-0.60000000000000009</v>
      </c>
      <c r="AA394" s="24">
        <v>2.2000000000000002</v>
      </c>
      <c r="AB394" s="24">
        <v>2.5</v>
      </c>
      <c r="AC394" s="26">
        <v>0.30507647250244058</v>
      </c>
      <c r="AD394" s="24">
        <v>7.5486870760219267</v>
      </c>
      <c r="AE394" s="6">
        <v>44</v>
      </c>
      <c r="AF394" s="6">
        <v>24</v>
      </c>
      <c r="AG394" s="6">
        <v>14</v>
      </c>
      <c r="AH394" s="27">
        <v>1.6551724137931034</v>
      </c>
      <c r="AI394" s="28">
        <v>585000</v>
      </c>
      <c r="AJ394" s="28">
        <v>500000</v>
      </c>
      <c r="AK394" s="28">
        <v>435000</v>
      </c>
      <c r="AL394" s="29">
        <v>0.17</v>
      </c>
      <c r="AM394" s="29">
        <v>0.34482758620689657</v>
      </c>
      <c r="AN394" s="6">
        <v>1.8</v>
      </c>
      <c r="AO394" s="27">
        <v>0.10000000000000009</v>
      </c>
      <c r="AP394" s="6">
        <v>1.7</v>
      </c>
      <c r="AQ394" s="28">
        <v>495</v>
      </c>
      <c r="AR394" s="28">
        <v>420</v>
      </c>
      <c r="AS394" s="25">
        <v>0.17857142857142858</v>
      </c>
      <c r="AT394" s="30">
        <v>1475.0400000000002</v>
      </c>
      <c r="AU394" s="24">
        <v>0.7077</v>
      </c>
      <c r="AV394" s="24">
        <v>0.2923</v>
      </c>
      <c r="AW394" s="24">
        <v>0.9123</v>
      </c>
      <c r="AX394" s="24">
        <v>6.7599999999999993E-2</v>
      </c>
      <c r="AY394" s="24">
        <v>0.28999999999999998</v>
      </c>
      <c r="AZ394" s="24">
        <v>0.43109999999999998</v>
      </c>
      <c r="BA394" s="24">
        <v>0.24740000000000001</v>
      </c>
      <c r="BB394" s="31">
        <v>2.5</v>
      </c>
      <c r="BC394" s="23">
        <v>44</v>
      </c>
      <c r="BD394" s="32" t="s">
        <v>4240</v>
      </c>
      <c r="BE394" s="33">
        <v>138.465507214523</v>
      </c>
      <c r="BF394" s="33">
        <v>-35.296327646233998</v>
      </c>
      <c r="BG394" s="34">
        <f t="shared" si="72"/>
        <v>87</v>
      </c>
      <c r="BH394" s="34">
        <f t="shared" si="73"/>
        <v>87</v>
      </c>
      <c r="BI394" s="34">
        <f t="shared" si="74"/>
        <v>100</v>
      </c>
      <c r="BJ394" s="34">
        <f t="shared" si="75"/>
        <v>85</v>
      </c>
      <c r="BK394" s="34">
        <f t="shared" si="76"/>
        <v>100</v>
      </c>
      <c r="BL394" s="34">
        <f t="shared" si="77"/>
        <v>54</v>
      </c>
      <c r="BM394" s="35">
        <f t="shared" si="78"/>
        <v>85</v>
      </c>
      <c r="BN394" s="34">
        <f t="shared" si="79"/>
        <v>75</v>
      </c>
      <c r="BO394" s="35">
        <f t="shared" si="80"/>
        <v>64</v>
      </c>
      <c r="BP394" s="35">
        <f t="shared" si="81"/>
        <v>90</v>
      </c>
      <c r="BQ394" s="35">
        <f t="shared" si="82"/>
        <v>25</v>
      </c>
      <c r="BR394" s="35">
        <f t="shared" si="83"/>
        <v>61</v>
      </c>
    </row>
    <row r="395" spans="2:70" x14ac:dyDescent="0.3">
      <c r="B395" s="6" t="s">
        <v>1790</v>
      </c>
      <c r="C395" s="6">
        <v>403041084</v>
      </c>
      <c r="D395" s="6" t="s">
        <v>217</v>
      </c>
      <c r="E395" s="6" t="s">
        <v>186</v>
      </c>
      <c r="F395" s="6" t="s">
        <v>2379</v>
      </c>
      <c r="G395" s="6" t="s">
        <v>82</v>
      </c>
      <c r="H395" s="6" t="s">
        <v>4995</v>
      </c>
      <c r="I395" s="22">
        <v>565600</v>
      </c>
      <c r="J395" s="22">
        <v>565600</v>
      </c>
      <c r="K395" s="22">
        <v>475080</v>
      </c>
      <c r="L395" s="22">
        <v>550000</v>
      </c>
      <c r="M395" s="22">
        <v>540000</v>
      </c>
      <c r="N395" s="22">
        <v>460000</v>
      </c>
      <c r="O395" s="23">
        <v>19</v>
      </c>
      <c r="P395" s="23">
        <v>19</v>
      </c>
      <c r="Q395" s="23">
        <v>21</v>
      </c>
      <c r="R395" s="22">
        <v>450</v>
      </c>
      <c r="S395" s="22">
        <v>395</v>
      </c>
      <c r="T395" s="24">
        <v>2.7</v>
      </c>
      <c r="U395" s="24">
        <v>0.20000000000000018</v>
      </c>
      <c r="V395" s="24">
        <v>2.5</v>
      </c>
      <c r="W395" s="24">
        <v>2.4</v>
      </c>
      <c r="X395" s="25">
        <v>4.1371994342291371E-2</v>
      </c>
      <c r="Y395" s="24">
        <v>0.7</v>
      </c>
      <c r="Z395" s="24">
        <v>-0.40000000000000013</v>
      </c>
      <c r="AA395" s="24">
        <v>1.1000000000000001</v>
      </c>
      <c r="AB395" s="24">
        <v>1.5</v>
      </c>
      <c r="AC395" s="26">
        <v>0.32718706375058165</v>
      </c>
      <c r="AD395" s="24">
        <v>7.9084189426208971</v>
      </c>
      <c r="AE395" s="6">
        <v>44</v>
      </c>
      <c r="AF395" s="6">
        <v>24</v>
      </c>
      <c r="AG395" s="6">
        <v>14</v>
      </c>
      <c r="AH395" s="27">
        <v>1.6551724137931034</v>
      </c>
      <c r="AI395" s="28">
        <v>585000</v>
      </c>
      <c r="AJ395" s="28">
        <v>500000</v>
      </c>
      <c r="AK395" s="28">
        <v>435000</v>
      </c>
      <c r="AL395" s="29">
        <v>0.17</v>
      </c>
      <c r="AM395" s="29">
        <v>0.34482758620689657</v>
      </c>
      <c r="AN395" s="6">
        <v>1.8</v>
      </c>
      <c r="AO395" s="27">
        <v>0.10000000000000009</v>
      </c>
      <c r="AP395" s="6">
        <v>1.7</v>
      </c>
      <c r="AQ395" s="28">
        <v>495</v>
      </c>
      <c r="AR395" s="28">
        <v>420</v>
      </c>
      <c r="AS395" s="25">
        <v>0.17857142857142858</v>
      </c>
      <c r="AT395" s="30">
        <v>1375.3600000000001</v>
      </c>
      <c r="AU395" s="24">
        <v>0.65980000000000005</v>
      </c>
      <c r="AV395" s="24">
        <v>0.3402</v>
      </c>
      <c r="AW395" s="24">
        <v>0.84009999999999996</v>
      </c>
      <c r="AX395" s="24">
        <v>0.15670000000000001</v>
      </c>
      <c r="AY395" s="24">
        <v>0.28339999999999999</v>
      </c>
      <c r="AZ395" s="24">
        <v>0.42420000000000002</v>
      </c>
      <c r="BA395" s="24">
        <v>0.25969999999999999</v>
      </c>
      <c r="BB395" s="31">
        <v>4</v>
      </c>
      <c r="BC395" s="23">
        <v>23</v>
      </c>
      <c r="BD395" s="32" t="s">
        <v>4100</v>
      </c>
      <c r="BE395" s="33">
        <v>138.53573258245399</v>
      </c>
      <c r="BF395" s="33">
        <v>-35.117996322206999</v>
      </c>
      <c r="BG395" s="34">
        <f t="shared" si="72"/>
        <v>72</v>
      </c>
      <c r="BH395" s="34">
        <f t="shared" si="73"/>
        <v>87</v>
      </c>
      <c r="BI395" s="34">
        <f t="shared" si="74"/>
        <v>100</v>
      </c>
      <c r="BJ395" s="34">
        <f t="shared" si="75"/>
        <v>85</v>
      </c>
      <c r="BK395" s="34">
        <f t="shared" si="76"/>
        <v>100</v>
      </c>
      <c r="BL395" s="34">
        <f t="shared" si="77"/>
        <v>52</v>
      </c>
      <c r="BM395" s="35">
        <f t="shared" si="78"/>
        <v>88</v>
      </c>
      <c r="BN395" s="34">
        <f t="shared" si="79"/>
        <v>71</v>
      </c>
      <c r="BO395" s="35">
        <f t="shared" si="80"/>
        <v>49</v>
      </c>
      <c r="BP395" s="35">
        <f t="shared" si="81"/>
        <v>100</v>
      </c>
      <c r="BQ395" s="35">
        <f t="shared" si="82"/>
        <v>40</v>
      </c>
      <c r="BR395" s="35">
        <f t="shared" si="83"/>
        <v>61</v>
      </c>
    </row>
    <row r="396" spans="2:70" x14ac:dyDescent="0.3">
      <c r="B396" s="6" t="s">
        <v>412</v>
      </c>
      <c r="C396" s="6">
        <v>405041124</v>
      </c>
      <c r="D396" s="6" t="s">
        <v>211</v>
      </c>
      <c r="E396" s="6" t="s">
        <v>113</v>
      </c>
      <c r="F396" s="6" t="s">
        <v>2692</v>
      </c>
      <c r="G396" s="6" t="s">
        <v>82</v>
      </c>
      <c r="H396" s="6" t="s">
        <v>4995</v>
      </c>
      <c r="I396" s="22">
        <v>269000</v>
      </c>
      <c r="J396" s="22">
        <v>289000</v>
      </c>
      <c r="K396" s="22">
        <v>320000</v>
      </c>
      <c r="L396" s="22">
        <v>245000</v>
      </c>
      <c r="M396" s="22">
        <v>236000</v>
      </c>
      <c r="N396" s="22">
        <v>277500</v>
      </c>
      <c r="O396" s="23">
        <v>90</v>
      </c>
      <c r="P396" s="23">
        <v>90</v>
      </c>
      <c r="Q396" s="23">
        <v>69</v>
      </c>
      <c r="R396" s="22">
        <v>295</v>
      </c>
      <c r="S396" s="22">
        <v>250</v>
      </c>
      <c r="T396" s="24">
        <v>3.9</v>
      </c>
      <c r="U396" s="24">
        <v>0.39999999999999991</v>
      </c>
      <c r="V396" s="24">
        <v>3.5</v>
      </c>
      <c r="W396" s="24">
        <v>2.8</v>
      </c>
      <c r="X396" s="25">
        <v>5.702602230483271E-2</v>
      </c>
      <c r="Y396" s="24">
        <v>1.6</v>
      </c>
      <c r="Z396" s="24">
        <v>0</v>
      </c>
      <c r="AA396" s="24">
        <v>1.6</v>
      </c>
      <c r="AB396" s="24">
        <v>0.8</v>
      </c>
      <c r="AC396" s="26">
        <v>0.22804576376004945</v>
      </c>
      <c r="AD396" s="24">
        <v>3.9989772132629269</v>
      </c>
      <c r="AE396" s="6">
        <v>3</v>
      </c>
      <c r="AF396" s="6">
        <v>5</v>
      </c>
      <c r="AG396" s="6">
        <v>9</v>
      </c>
      <c r="AH396" s="27">
        <v>3.5294117647058822</v>
      </c>
      <c r="AI396" s="28">
        <v>245000</v>
      </c>
      <c r="AJ396" s="28">
        <v>335000</v>
      </c>
      <c r="AK396" s="28">
        <v>310000</v>
      </c>
      <c r="AL396" s="29">
        <v>-0.26865671641791045</v>
      </c>
      <c r="AM396" s="29">
        <v>-0.20967741935483872</v>
      </c>
      <c r="AN396" s="6">
        <v>1</v>
      </c>
      <c r="AO396" s="27">
        <v>-0.39999999999999991</v>
      </c>
      <c r="AP396" s="6">
        <v>1.4</v>
      </c>
      <c r="AQ396" s="28">
        <v>295</v>
      </c>
      <c r="AR396" s="28">
        <v>300</v>
      </c>
      <c r="AS396" s="25">
        <v>-1.6666666666666666E-2</v>
      </c>
      <c r="AT396" s="30">
        <v>1293.6000000000001</v>
      </c>
      <c r="AU396" s="24">
        <v>0.67869999999999997</v>
      </c>
      <c r="AV396" s="24">
        <v>0.32129999999999997</v>
      </c>
      <c r="AW396" s="24">
        <v>0.93520000000000003</v>
      </c>
      <c r="AX396" s="24">
        <v>4.9500000000000002E-2</v>
      </c>
      <c r="AY396" s="24">
        <v>0.40629999999999999</v>
      </c>
      <c r="AZ396" s="24">
        <v>0.31419999999999998</v>
      </c>
      <c r="BA396" s="24">
        <v>0.2374</v>
      </c>
      <c r="BB396" s="31">
        <v>3</v>
      </c>
      <c r="BC396" s="23">
        <v>129</v>
      </c>
      <c r="BD396" s="32" t="s">
        <v>2909</v>
      </c>
      <c r="BE396" s="33">
        <v>137.75951546935801</v>
      </c>
      <c r="BF396" s="33">
        <v>-33.988086165558798</v>
      </c>
      <c r="BG396" s="34">
        <f t="shared" si="72"/>
        <v>52</v>
      </c>
      <c r="BH396" s="34">
        <f t="shared" si="73"/>
        <v>100</v>
      </c>
      <c r="BI396" s="34">
        <f t="shared" si="74"/>
        <v>81</v>
      </c>
      <c r="BJ396" s="34">
        <f t="shared" si="75"/>
        <v>1</v>
      </c>
      <c r="BK396" s="34">
        <f t="shared" si="76"/>
        <v>81</v>
      </c>
      <c r="BL396" s="34">
        <f t="shared" si="77"/>
        <v>79</v>
      </c>
      <c r="BM396" s="35">
        <f t="shared" si="78"/>
        <v>100</v>
      </c>
      <c r="BN396" s="34">
        <f t="shared" si="79"/>
        <v>100</v>
      </c>
      <c r="BO396" s="35">
        <f t="shared" si="80"/>
        <v>100</v>
      </c>
      <c r="BP396" s="35">
        <f t="shared" si="81"/>
        <v>90</v>
      </c>
      <c r="BQ396" s="35">
        <f t="shared" si="82"/>
        <v>30</v>
      </c>
      <c r="BR396" s="35">
        <f t="shared" si="83"/>
        <v>61</v>
      </c>
    </row>
    <row r="397" spans="2:70" x14ac:dyDescent="0.3">
      <c r="B397" s="6" t="s">
        <v>566</v>
      </c>
      <c r="C397" s="6">
        <v>801011013</v>
      </c>
      <c r="D397" s="6" t="s">
        <v>181</v>
      </c>
      <c r="E397" s="6" t="s">
        <v>107</v>
      </c>
      <c r="F397" s="6" t="s">
        <v>2703</v>
      </c>
      <c r="G397" s="6" t="s">
        <v>108</v>
      </c>
      <c r="H397" s="6" t="s">
        <v>4995</v>
      </c>
      <c r="I397" s="22">
        <v>385000</v>
      </c>
      <c r="J397" s="22">
        <v>420000</v>
      </c>
      <c r="K397" s="22">
        <v>390000</v>
      </c>
      <c r="L397" s="22">
        <v>350000</v>
      </c>
      <c r="M397" s="22">
        <v>365000</v>
      </c>
      <c r="N397" s="22">
        <v>391000</v>
      </c>
      <c r="O397" s="23">
        <v>68</v>
      </c>
      <c r="P397" s="23">
        <v>51</v>
      </c>
      <c r="Q397" s="23">
        <v>26</v>
      </c>
      <c r="R397" s="22">
        <v>500</v>
      </c>
      <c r="S397" s="22">
        <v>480</v>
      </c>
      <c r="T397" s="24">
        <v>2.7</v>
      </c>
      <c r="U397" s="24">
        <v>0</v>
      </c>
      <c r="V397" s="24">
        <v>2.7</v>
      </c>
      <c r="W397" s="24">
        <v>3</v>
      </c>
      <c r="X397" s="25">
        <v>6.7532467532467527E-2</v>
      </c>
      <c r="Y397" s="24">
        <v>4</v>
      </c>
      <c r="Z397" s="24">
        <v>-0.90000000000000036</v>
      </c>
      <c r="AA397" s="24">
        <v>4.9000000000000004</v>
      </c>
      <c r="AB397" s="24">
        <v>4.8</v>
      </c>
      <c r="AC397" s="26">
        <v>0.19832455416640221</v>
      </c>
      <c r="AD397" s="24">
        <v>2.9367289751563401</v>
      </c>
      <c r="AE397" s="6">
        <v>199</v>
      </c>
      <c r="AF397" s="6">
        <v>221</v>
      </c>
      <c r="AG397" s="6">
        <v>212</v>
      </c>
      <c r="AH397" s="27">
        <v>5.1428571428571432</v>
      </c>
      <c r="AI397" s="28">
        <v>560000</v>
      </c>
      <c r="AJ397" s="28">
        <v>555000</v>
      </c>
      <c r="AK397" s="28">
        <v>525000</v>
      </c>
      <c r="AL397" s="29">
        <v>9.0090090090090089E-3</v>
      </c>
      <c r="AM397" s="29">
        <v>6.6666666666666666E-2</v>
      </c>
      <c r="AN397" s="6">
        <v>3.2</v>
      </c>
      <c r="AO397" s="27">
        <v>0</v>
      </c>
      <c r="AP397" s="6">
        <v>3.2</v>
      </c>
      <c r="AQ397" s="28">
        <v>550</v>
      </c>
      <c r="AR397" s="28">
        <v>550</v>
      </c>
      <c r="AS397" s="25">
        <v>0</v>
      </c>
      <c r="AT397" s="30">
        <v>2521.1200000000003</v>
      </c>
      <c r="AU397" s="24">
        <v>0.70489999999999997</v>
      </c>
      <c r="AV397" s="24">
        <v>0.29509999999999997</v>
      </c>
      <c r="AW397" s="24">
        <v>0.66720000000000002</v>
      </c>
      <c r="AX397" s="24">
        <v>0.1236</v>
      </c>
      <c r="AY397" s="24">
        <v>0.44619999999999999</v>
      </c>
      <c r="AZ397" s="24">
        <v>0.30990000000000001</v>
      </c>
      <c r="BA397" s="24">
        <v>0.2286</v>
      </c>
      <c r="BB397" s="31">
        <v>9</v>
      </c>
      <c r="BC397" s="23">
        <v>72</v>
      </c>
      <c r="BD397" s="32" t="s">
        <v>3029</v>
      </c>
      <c r="BE397" s="33">
        <v>149.03553111579501</v>
      </c>
      <c r="BF397" s="33">
        <v>-35.246781167673703</v>
      </c>
      <c r="BG397" s="34">
        <f t="shared" si="72"/>
        <v>72</v>
      </c>
      <c r="BH397" s="34">
        <f t="shared" si="73"/>
        <v>64</v>
      </c>
      <c r="BI397" s="34">
        <f t="shared" si="74"/>
        <v>61</v>
      </c>
      <c r="BJ397" s="34">
        <f t="shared" si="75"/>
        <v>5</v>
      </c>
      <c r="BK397" s="34">
        <f t="shared" si="76"/>
        <v>93</v>
      </c>
      <c r="BL397" s="34">
        <f t="shared" si="77"/>
        <v>88</v>
      </c>
      <c r="BM397" s="35">
        <f t="shared" si="78"/>
        <v>100</v>
      </c>
      <c r="BN397" s="34">
        <f t="shared" si="79"/>
        <v>100</v>
      </c>
      <c r="BO397" s="35">
        <f t="shared" si="80"/>
        <v>100</v>
      </c>
      <c r="BP397" s="35">
        <f t="shared" si="81"/>
        <v>51</v>
      </c>
      <c r="BQ397" s="35">
        <f t="shared" si="82"/>
        <v>90</v>
      </c>
      <c r="BR397" s="35">
        <f t="shared" si="83"/>
        <v>61</v>
      </c>
    </row>
    <row r="398" spans="2:70" x14ac:dyDescent="0.3">
      <c r="B398" s="6" t="s">
        <v>852</v>
      </c>
      <c r="C398" s="6">
        <v>801051050</v>
      </c>
      <c r="D398" s="6" t="s">
        <v>718</v>
      </c>
      <c r="E398" s="6" t="s">
        <v>107</v>
      </c>
      <c r="F398" s="6" t="s">
        <v>2703</v>
      </c>
      <c r="G398" s="6" t="s">
        <v>108</v>
      </c>
      <c r="H398" s="6" t="s">
        <v>4995</v>
      </c>
      <c r="I398" s="22">
        <v>990000</v>
      </c>
      <c r="J398" s="22">
        <v>990000</v>
      </c>
      <c r="K398" s="22">
        <v>930000</v>
      </c>
      <c r="L398" s="22">
        <v>1090000</v>
      </c>
      <c r="M398" s="22">
        <v>1250000</v>
      </c>
      <c r="N398" s="22">
        <v>900000</v>
      </c>
      <c r="O398" s="23">
        <v>64</v>
      </c>
      <c r="P398" s="23">
        <v>64</v>
      </c>
      <c r="Q398" s="23">
        <v>23</v>
      </c>
      <c r="R398" s="22">
        <v>770</v>
      </c>
      <c r="S398" s="22">
        <v>700</v>
      </c>
      <c r="T398" s="24">
        <v>0.9</v>
      </c>
      <c r="U398" s="24">
        <v>0.4</v>
      </c>
      <c r="V398" s="24">
        <v>0.5</v>
      </c>
      <c r="W398" s="24">
        <v>0.5</v>
      </c>
      <c r="X398" s="25">
        <v>4.0444444444444443E-2</v>
      </c>
      <c r="Y398" s="24">
        <v>0.8</v>
      </c>
      <c r="Z398" s="24">
        <v>-9.9999999999999978E-2</v>
      </c>
      <c r="AA398" s="24">
        <v>0.9</v>
      </c>
      <c r="AB398" s="24">
        <v>1.8</v>
      </c>
      <c r="AC398" s="26">
        <v>0.28245686113393587</v>
      </c>
      <c r="AD398" s="24">
        <v>6.9838234895753368</v>
      </c>
      <c r="AE398" s="6">
        <v>417</v>
      </c>
      <c r="AF398" s="6">
        <v>433</v>
      </c>
      <c r="AG398" s="6">
        <v>347</v>
      </c>
      <c r="AH398" s="27">
        <v>8.4646464646464654</v>
      </c>
      <c r="AI398" s="28">
        <v>551000</v>
      </c>
      <c r="AJ398" s="28">
        <v>540250</v>
      </c>
      <c r="AK398" s="28">
        <v>550000</v>
      </c>
      <c r="AL398" s="29">
        <v>1.989819527996298E-2</v>
      </c>
      <c r="AM398" s="29">
        <v>1.8181818181818182E-3</v>
      </c>
      <c r="AN398" s="6">
        <v>2.5</v>
      </c>
      <c r="AO398" s="27">
        <v>-0.29999999999999982</v>
      </c>
      <c r="AP398" s="6">
        <v>2.8</v>
      </c>
      <c r="AQ398" s="28">
        <v>600</v>
      </c>
      <c r="AR398" s="28">
        <v>580</v>
      </c>
      <c r="AS398" s="25">
        <v>3.4482758620689655E-2</v>
      </c>
      <c r="AT398" s="30">
        <v>2726.0800000000004</v>
      </c>
      <c r="AU398" s="24">
        <v>0.6341</v>
      </c>
      <c r="AV398" s="24">
        <v>0.3659</v>
      </c>
      <c r="AW398" s="24">
        <v>0.72550000000000003</v>
      </c>
      <c r="AX398" s="24">
        <v>0.16800000000000001</v>
      </c>
      <c r="AY398" s="24">
        <v>0.30769999999999997</v>
      </c>
      <c r="AZ398" s="24">
        <v>0.29930000000000001</v>
      </c>
      <c r="BA398" s="24">
        <v>0.3271</v>
      </c>
      <c r="BB398" s="31">
        <v>9</v>
      </c>
      <c r="BC398" s="23">
        <v>62</v>
      </c>
      <c r="BD398" s="32" t="s">
        <v>3256</v>
      </c>
      <c r="BE398" s="33">
        <v>149.145758039773</v>
      </c>
      <c r="BF398" s="33">
        <v>-35.265132152035001</v>
      </c>
      <c r="BG398" s="34">
        <f t="shared" si="72"/>
        <v>100</v>
      </c>
      <c r="BH398" s="34">
        <f t="shared" si="73"/>
        <v>75</v>
      </c>
      <c r="BI398" s="34">
        <f t="shared" si="74"/>
        <v>20</v>
      </c>
      <c r="BJ398" s="34">
        <f t="shared" si="75"/>
        <v>11</v>
      </c>
      <c r="BK398" s="34">
        <f t="shared" si="76"/>
        <v>95</v>
      </c>
      <c r="BL398" s="34">
        <f t="shared" si="77"/>
        <v>58</v>
      </c>
      <c r="BM398" s="35">
        <f t="shared" si="78"/>
        <v>85</v>
      </c>
      <c r="BN398" s="34">
        <f t="shared" si="79"/>
        <v>80</v>
      </c>
      <c r="BO398" s="35">
        <f t="shared" si="80"/>
        <v>79</v>
      </c>
      <c r="BP398" s="35">
        <f t="shared" si="81"/>
        <v>100</v>
      </c>
      <c r="BQ398" s="35">
        <f t="shared" si="82"/>
        <v>90</v>
      </c>
      <c r="BR398" s="35">
        <f t="shared" si="83"/>
        <v>61</v>
      </c>
    </row>
    <row r="399" spans="2:70" x14ac:dyDescent="0.3">
      <c r="B399" s="6" t="s">
        <v>2015</v>
      </c>
      <c r="C399" s="6">
        <v>101041026</v>
      </c>
      <c r="D399" s="6" t="s">
        <v>1780</v>
      </c>
      <c r="E399" s="6" t="s">
        <v>316</v>
      </c>
      <c r="F399" s="6" t="s">
        <v>2691</v>
      </c>
      <c r="G399" s="6" t="s">
        <v>77</v>
      </c>
      <c r="H399" s="6" t="s">
        <v>4995</v>
      </c>
      <c r="I399" s="22">
        <v>440000</v>
      </c>
      <c r="J399" s="22">
        <v>440000</v>
      </c>
      <c r="K399" s="22">
        <v>440000</v>
      </c>
      <c r="L399" s="22">
        <v>470000</v>
      </c>
      <c r="M399" s="22">
        <v>470000</v>
      </c>
      <c r="N399" s="22">
        <v>450000</v>
      </c>
      <c r="O399" s="23">
        <v>69</v>
      </c>
      <c r="P399" s="23">
        <v>76</v>
      </c>
      <c r="Q399" s="23">
        <v>181</v>
      </c>
      <c r="R399" s="22">
        <v>400</v>
      </c>
      <c r="S399" s="22">
        <v>390</v>
      </c>
      <c r="T399" s="24">
        <v>1</v>
      </c>
      <c r="U399" s="24">
        <v>-0.10000000000000009</v>
      </c>
      <c r="V399" s="24">
        <v>1.1000000000000001</v>
      </c>
      <c r="W399" s="24">
        <v>0.7</v>
      </c>
      <c r="X399" s="25">
        <v>4.7272727272727272E-2</v>
      </c>
      <c r="Y399" s="24">
        <v>0.7</v>
      </c>
      <c r="Z399" s="24">
        <v>-0.30000000000000004</v>
      </c>
      <c r="AA399" s="24">
        <v>1</v>
      </c>
      <c r="AB399" s="24">
        <v>0.9</v>
      </c>
      <c r="AC399" s="26">
        <v>0.31055900621118004</v>
      </c>
      <c r="AD399" s="24">
        <v>6.569517439082655</v>
      </c>
      <c r="AE399" s="6">
        <v>152</v>
      </c>
      <c r="AF399" s="6">
        <v>163</v>
      </c>
      <c r="AG399" s="6">
        <v>162</v>
      </c>
      <c r="AH399" s="27">
        <v>6.384615384615385</v>
      </c>
      <c r="AI399" s="28">
        <v>520000</v>
      </c>
      <c r="AJ399" s="28">
        <v>535000</v>
      </c>
      <c r="AK399" s="28">
        <v>525000</v>
      </c>
      <c r="AL399" s="29">
        <v>-2.8037383177570093E-2</v>
      </c>
      <c r="AM399" s="29">
        <v>-9.5238095238095247E-3</v>
      </c>
      <c r="AN399" s="6">
        <v>1.8</v>
      </c>
      <c r="AO399" s="27">
        <v>0.30000000000000004</v>
      </c>
      <c r="AP399" s="6">
        <v>1.5</v>
      </c>
      <c r="AQ399" s="28">
        <v>450</v>
      </c>
      <c r="AR399" s="28">
        <v>420</v>
      </c>
      <c r="AS399" s="25">
        <v>7.1428571428571425E-2</v>
      </c>
      <c r="AT399" s="30">
        <v>1288.0000000000002</v>
      </c>
      <c r="AU399" s="24">
        <v>0.66930000000000001</v>
      </c>
      <c r="AV399" s="24">
        <v>0.33069999999999999</v>
      </c>
      <c r="AW399" s="24">
        <v>0.91439999999999999</v>
      </c>
      <c r="AX399" s="24">
        <v>6.3600000000000004E-2</v>
      </c>
      <c r="AY399" s="24">
        <v>0.51670000000000005</v>
      </c>
      <c r="AZ399" s="24">
        <v>0.25740000000000002</v>
      </c>
      <c r="BA399" s="24">
        <v>0.18770000000000001</v>
      </c>
      <c r="BB399" s="31">
        <v>5</v>
      </c>
      <c r="BC399" s="23">
        <v>253</v>
      </c>
      <c r="BD399" s="32" t="s">
        <v>4310</v>
      </c>
      <c r="BE399" s="33">
        <v>150.105910513396</v>
      </c>
      <c r="BF399" s="33">
        <v>-35.956295770520804</v>
      </c>
      <c r="BG399" s="34">
        <f t="shared" si="72"/>
        <v>100</v>
      </c>
      <c r="BH399" s="34">
        <f t="shared" si="73"/>
        <v>87</v>
      </c>
      <c r="BI399" s="34">
        <f t="shared" si="74"/>
        <v>46</v>
      </c>
      <c r="BJ399" s="34">
        <f t="shared" si="75"/>
        <v>1</v>
      </c>
      <c r="BK399" s="34">
        <f t="shared" si="76"/>
        <v>61</v>
      </c>
      <c r="BL399" s="34">
        <f t="shared" si="77"/>
        <v>100</v>
      </c>
      <c r="BM399" s="35">
        <f t="shared" si="78"/>
        <v>100</v>
      </c>
      <c r="BN399" s="34">
        <f t="shared" si="79"/>
        <v>84</v>
      </c>
      <c r="BO399" s="35">
        <f t="shared" si="80"/>
        <v>60</v>
      </c>
      <c r="BP399" s="35">
        <f t="shared" si="81"/>
        <v>100</v>
      </c>
      <c r="BQ399" s="35">
        <f t="shared" si="82"/>
        <v>50</v>
      </c>
      <c r="BR399" s="35">
        <f t="shared" si="83"/>
        <v>61</v>
      </c>
    </row>
    <row r="400" spans="2:70" x14ac:dyDescent="0.3">
      <c r="B400" s="6" t="s">
        <v>927</v>
      </c>
      <c r="C400" s="6">
        <v>103011061</v>
      </c>
      <c r="D400" s="6" t="s">
        <v>614</v>
      </c>
      <c r="E400" s="6" t="s">
        <v>100</v>
      </c>
      <c r="F400" s="6" t="s">
        <v>2691</v>
      </c>
      <c r="G400" s="6" t="s">
        <v>77</v>
      </c>
      <c r="H400" s="6" t="s">
        <v>4995</v>
      </c>
      <c r="I400" s="22">
        <v>425000</v>
      </c>
      <c r="J400" s="22">
        <v>425000</v>
      </c>
      <c r="K400" s="22">
        <v>420000</v>
      </c>
      <c r="L400" s="22">
        <v>405000</v>
      </c>
      <c r="M400" s="22">
        <v>350000</v>
      </c>
      <c r="N400" s="22">
        <v>490000</v>
      </c>
      <c r="O400" s="23">
        <v>27</v>
      </c>
      <c r="P400" s="23">
        <v>27</v>
      </c>
      <c r="Q400" s="23">
        <v>0</v>
      </c>
      <c r="R400" s="22">
        <v>350</v>
      </c>
      <c r="S400" s="22">
        <v>330</v>
      </c>
      <c r="T400" s="24">
        <v>0.8</v>
      </c>
      <c r="U400" s="24">
        <v>0.30000000000000004</v>
      </c>
      <c r="V400" s="24">
        <v>0.5</v>
      </c>
      <c r="W400" s="24">
        <v>0.8</v>
      </c>
      <c r="X400" s="25">
        <v>4.2823529411764705E-2</v>
      </c>
      <c r="Y400" s="24">
        <v>2.2999999999999998</v>
      </c>
      <c r="Z400" s="24">
        <v>-0.70000000000000018</v>
      </c>
      <c r="AA400" s="24">
        <v>3</v>
      </c>
      <c r="AB400" s="24">
        <v>6.8</v>
      </c>
      <c r="AC400" s="26">
        <v>0.22628530050687903</v>
      </c>
      <c r="AD400" s="24">
        <v>5.2841347645837136</v>
      </c>
      <c r="AE400" s="6">
        <v>13</v>
      </c>
      <c r="AF400" s="6">
        <v>15</v>
      </c>
      <c r="AG400" s="6">
        <v>21</v>
      </c>
      <c r="AH400" s="27">
        <v>2.7142857142857144</v>
      </c>
      <c r="AI400" s="28">
        <v>447000</v>
      </c>
      <c r="AJ400" s="28">
        <v>485000</v>
      </c>
      <c r="AK400" s="28">
        <v>420000</v>
      </c>
      <c r="AL400" s="29">
        <v>-7.8350515463917525E-2</v>
      </c>
      <c r="AM400" s="29">
        <v>6.4285714285714279E-2</v>
      </c>
      <c r="AN400" s="6">
        <v>1.9</v>
      </c>
      <c r="AO400" s="27">
        <v>0.29999999999999982</v>
      </c>
      <c r="AP400" s="6">
        <v>1.6</v>
      </c>
      <c r="AQ400" s="28">
        <v>400</v>
      </c>
      <c r="AR400" s="28">
        <v>370</v>
      </c>
      <c r="AS400" s="25">
        <v>8.1081081081081086E-2</v>
      </c>
      <c r="AT400" s="30">
        <v>1546.7200000000003</v>
      </c>
      <c r="AU400" s="24">
        <v>0.67130000000000001</v>
      </c>
      <c r="AV400" s="24">
        <v>0.32869999999999999</v>
      </c>
      <c r="AW400" s="24">
        <v>0.93259999999999998</v>
      </c>
      <c r="AX400" s="24">
        <v>4.5699999999999998E-2</v>
      </c>
      <c r="AY400" s="24">
        <v>0.42670000000000002</v>
      </c>
      <c r="AZ400" s="24">
        <v>0.29530000000000001</v>
      </c>
      <c r="BA400" s="24">
        <v>0.22509999999999999</v>
      </c>
      <c r="BB400" s="31">
        <v>1</v>
      </c>
      <c r="BC400" s="23">
        <v>133</v>
      </c>
      <c r="BD400" s="32" t="s">
        <v>3313</v>
      </c>
      <c r="BE400" s="33">
        <v>149.769627025197</v>
      </c>
      <c r="BF400" s="33">
        <v>-33.8624951879994</v>
      </c>
      <c r="BG400" s="34">
        <f t="shared" si="72"/>
        <v>100</v>
      </c>
      <c r="BH400" s="34">
        <f t="shared" si="73"/>
        <v>85</v>
      </c>
      <c r="BI400" s="34">
        <f t="shared" si="74"/>
        <v>91</v>
      </c>
      <c r="BJ400" s="34">
        <f t="shared" si="75"/>
        <v>1</v>
      </c>
      <c r="BK400" s="34">
        <f t="shared" si="76"/>
        <v>80</v>
      </c>
      <c r="BL400" s="34">
        <f t="shared" si="77"/>
        <v>84</v>
      </c>
      <c r="BM400" s="35">
        <f t="shared" si="78"/>
        <v>93</v>
      </c>
      <c r="BN400" s="34">
        <f t="shared" si="79"/>
        <v>97</v>
      </c>
      <c r="BO400" s="35">
        <f t="shared" si="80"/>
        <v>100</v>
      </c>
      <c r="BP400" s="35">
        <f t="shared" si="81"/>
        <v>79</v>
      </c>
      <c r="BQ400" s="35">
        <f t="shared" si="82"/>
        <v>10</v>
      </c>
      <c r="BR400" s="35">
        <f t="shared" si="83"/>
        <v>61</v>
      </c>
    </row>
    <row r="401" spans="2:70" x14ac:dyDescent="0.3">
      <c r="B401" s="6" t="s">
        <v>1869</v>
      </c>
      <c r="C401" s="6">
        <v>104011081</v>
      </c>
      <c r="D401" s="6" t="s">
        <v>1870</v>
      </c>
      <c r="E401" s="6" t="s">
        <v>1355</v>
      </c>
      <c r="F401" s="6" t="s">
        <v>2691</v>
      </c>
      <c r="G401" s="6" t="s">
        <v>77</v>
      </c>
      <c r="H401" s="6" t="s">
        <v>4995</v>
      </c>
      <c r="I401" s="22">
        <v>175000</v>
      </c>
      <c r="J401" s="22">
        <v>330000</v>
      </c>
      <c r="K401" s="22">
        <v>330000</v>
      </c>
      <c r="L401" s="22">
        <v>135000</v>
      </c>
      <c r="M401" s="22">
        <v>135000</v>
      </c>
      <c r="N401" s="22">
        <v>300000</v>
      </c>
      <c r="O401" s="23">
        <v>310</v>
      </c>
      <c r="P401" s="23">
        <v>262</v>
      </c>
      <c r="Q401" s="23">
        <v>262</v>
      </c>
      <c r="R401" s="22">
        <v>330</v>
      </c>
      <c r="S401" s="22">
        <v>370</v>
      </c>
      <c r="T401" s="24">
        <v>1.9</v>
      </c>
      <c r="U401" s="24">
        <v>0</v>
      </c>
      <c r="V401" s="24">
        <v>1.9</v>
      </c>
      <c r="W401" s="24">
        <v>1.5</v>
      </c>
      <c r="X401" s="25">
        <v>9.8057142857142857E-2</v>
      </c>
      <c r="Y401" s="24">
        <v>2.1</v>
      </c>
      <c r="Z401" s="24">
        <v>-0.39999999999999991</v>
      </c>
      <c r="AA401" s="24">
        <v>2.5</v>
      </c>
      <c r="AB401" s="24">
        <v>2.9</v>
      </c>
      <c r="AC401" s="26">
        <v>0.24697641001077714</v>
      </c>
      <c r="AD401" s="24">
        <v>2.5186988200399765</v>
      </c>
      <c r="AE401" s="6">
        <v>41</v>
      </c>
      <c r="AF401" s="6">
        <v>38</v>
      </c>
      <c r="AG401" s="6">
        <v>40</v>
      </c>
      <c r="AH401" s="27">
        <v>2.5822784810126582</v>
      </c>
      <c r="AI401" s="28">
        <v>490000</v>
      </c>
      <c r="AJ401" s="28">
        <v>525000</v>
      </c>
      <c r="AK401" s="28">
        <v>589000</v>
      </c>
      <c r="AL401" s="29">
        <v>-6.6666666666666666E-2</v>
      </c>
      <c r="AM401" s="29">
        <v>-0.16808149405772496</v>
      </c>
      <c r="AN401" s="6">
        <v>2.2000000000000002</v>
      </c>
      <c r="AO401" s="27">
        <v>0.70000000000000018</v>
      </c>
      <c r="AP401" s="6">
        <v>1.5</v>
      </c>
      <c r="AQ401" s="28">
        <v>425</v>
      </c>
      <c r="AR401" s="28">
        <v>420</v>
      </c>
      <c r="AS401" s="25">
        <v>1.1904761904761904E-2</v>
      </c>
      <c r="AT401" s="30">
        <v>1336.16</v>
      </c>
      <c r="AU401" s="24">
        <v>0.7339</v>
      </c>
      <c r="AV401" s="24">
        <v>0.2661</v>
      </c>
      <c r="AW401" s="24">
        <v>0.95599999999999996</v>
      </c>
      <c r="AX401" s="24">
        <v>8.2000000000000007E-3</v>
      </c>
      <c r="AY401" s="24">
        <v>0.50019999999999998</v>
      </c>
      <c r="AZ401" s="24">
        <v>0.34129999999999999</v>
      </c>
      <c r="BA401" s="24">
        <v>0.1196</v>
      </c>
      <c r="BB401" s="31">
        <v>4</v>
      </c>
      <c r="BC401" s="23">
        <v>500</v>
      </c>
      <c r="BD401" s="32" t="s">
        <v>4169</v>
      </c>
      <c r="BE401" s="33">
        <v>152.799558962128</v>
      </c>
      <c r="BF401" s="33">
        <v>-29.5783729791608</v>
      </c>
      <c r="BG401" s="34">
        <f t="shared" si="72"/>
        <v>85</v>
      </c>
      <c r="BH401" s="34">
        <f t="shared" si="73"/>
        <v>80</v>
      </c>
      <c r="BI401" s="34">
        <f t="shared" si="74"/>
        <v>93</v>
      </c>
      <c r="BJ401" s="34">
        <f t="shared" si="75"/>
        <v>1</v>
      </c>
      <c r="BK401" s="34">
        <f t="shared" si="76"/>
        <v>29</v>
      </c>
      <c r="BL401" s="34">
        <f t="shared" si="77"/>
        <v>100</v>
      </c>
      <c r="BM401" s="35">
        <f t="shared" si="78"/>
        <v>100</v>
      </c>
      <c r="BN401" s="34">
        <f t="shared" si="79"/>
        <v>100</v>
      </c>
      <c r="BO401" s="35">
        <f t="shared" si="80"/>
        <v>100</v>
      </c>
      <c r="BP401" s="35">
        <f t="shared" si="81"/>
        <v>82</v>
      </c>
      <c r="BQ401" s="35">
        <f t="shared" si="82"/>
        <v>40</v>
      </c>
      <c r="BR401" s="35">
        <f t="shared" si="83"/>
        <v>61</v>
      </c>
    </row>
    <row r="402" spans="2:70" x14ac:dyDescent="0.3">
      <c r="B402" s="6" t="s">
        <v>1328</v>
      </c>
      <c r="C402" s="6">
        <v>111031225</v>
      </c>
      <c r="D402" s="6" t="s">
        <v>1135</v>
      </c>
      <c r="E402" s="6" t="s">
        <v>330</v>
      </c>
      <c r="F402" s="6" t="s">
        <v>2847</v>
      </c>
      <c r="G402" s="6" t="s">
        <v>77</v>
      </c>
      <c r="H402" s="6" t="s">
        <v>4995</v>
      </c>
      <c r="I402" s="22">
        <v>685000</v>
      </c>
      <c r="J402" s="22">
        <v>685000</v>
      </c>
      <c r="K402" s="22">
        <v>665040</v>
      </c>
      <c r="L402" s="22">
        <v>720000</v>
      </c>
      <c r="M402" s="22">
        <v>710000</v>
      </c>
      <c r="N402" s="22">
        <v>666000</v>
      </c>
      <c r="O402" s="23">
        <v>28</v>
      </c>
      <c r="P402" s="23">
        <v>30</v>
      </c>
      <c r="Q402" s="23">
        <v>28</v>
      </c>
      <c r="R402" s="22">
        <v>550</v>
      </c>
      <c r="S402" s="22">
        <v>480</v>
      </c>
      <c r="T402" s="24">
        <v>1.6</v>
      </c>
      <c r="U402" s="24">
        <v>-0.5</v>
      </c>
      <c r="V402" s="24">
        <v>2.1</v>
      </c>
      <c r="W402" s="24">
        <v>2</v>
      </c>
      <c r="X402" s="25">
        <v>4.1751824817518247E-2</v>
      </c>
      <c r="Y402" s="24">
        <v>4.3</v>
      </c>
      <c r="Z402" s="24">
        <v>-1.1000000000000005</v>
      </c>
      <c r="AA402" s="24">
        <v>5.4</v>
      </c>
      <c r="AB402" s="24">
        <v>6.3</v>
      </c>
      <c r="AC402" s="26">
        <v>0.26359174909899541</v>
      </c>
      <c r="AD402" s="24">
        <v>6.3132988857626522</v>
      </c>
      <c r="AE402" s="6">
        <v>177</v>
      </c>
      <c r="AF402" s="6">
        <v>200</v>
      </c>
      <c r="AG402" s="6">
        <v>201</v>
      </c>
      <c r="AH402" s="27">
        <v>3.5227629513343799</v>
      </c>
      <c r="AI402" s="28">
        <v>706000</v>
      </c>
      <c r="AJ402" s="28">
        <v>675000</v>
      </c>
      <c r="AK402" s="28">
        <v>650000</v>
      </c>
      <c r="AL402" s="29">
        <v>4.5925925925925926E-2</v>
      </c>
      <c r="AM402" s="29">
        <v>8.615384615384615E-2</v>
      </c>
      <c r="AN402" s="6">
        <v>1.7</v>
      </c>
      <c r="AO402" s="27">
        <v>-0.19999999999999996</v>
      </c>
      <c r="AP402" s="6">
        <v>1.9</v>
      </c>
      <c r="AQ402" s="28">
        <v>600</v>
      </c>
      <c r="AR402" s="28">
        <v>550</v>
      </c>
      <c r="AS402" s="25">
        <v>9.0909090909090912E-2</v>
      </c>
      <c r="AT402" s="30">
        <v>2086.5600000000004</v>
      </c>
      <c r="AU402" s="24">
        <v>0.67220000000000002</v>
      </c>
      <c r="AV402" s="24">
        <v>0.32779999999999998</v>
      </c>
      <c r="AW402" s="24">
        <v>0.78839999999999999</v>
      </c>
      <c r="AX402" s="24">
        <v>0.13250000000000001</v>
      </c>
      <c r="AY402" s="24">
        <v>0.34210000000000002</v>
      </c>
      <c r="AZ402" s="24">
        <v>0.33329999999999999</v>
      </c>
      <c r="BA402" s="24">
        <v>0.3054</v>
      </c>
      <c r="BB402" s="31">
        <v>8</v>
      </c>
      <c r="BC402" s="23">
        <v>115</v>
      </c>
      <c r="BD402" s="32" t="s">
        <v>3665</v>
      </c>
      <c r="BE402" s="33">
        <v>151.706185319322</v>
      </c>
      <c r="BF402" s="33">
        <v>-32.926082367065597</v>
      </c>
      <c r="BG402" s="34">
        <f t="shared" si="72"/>
        <v>90</v>
      </c>
      <c r="BH402" s="34">
        <f t="shared" si="73"/>
        <v>88</v>
      </c>
      <c r="BI402" s="34">
        <f t="shared" si="74"/>
        <v>81</v>
      </c>
      <c r="BJ402" s="34">
        <f t="shared" si="75"/>
        <v>24</v>
      </c>
      <c r="BK402" s="34">
        <f t="shared" si="76"/>
        <v>83</v>
      </c>
      <c r="BL402" s="34">
        <f t="shared" si="77"/>
        <v>65</v>
      </c>
      <c r="BM402" s="35">
        <f t="shared" si="78"/>
        <v>89</v>
      </c>
      <c r="BN402" s="34">
        <f t="shared" si="79"/>
        <v>87</v>
      </c>
      <c r="BO402" s="35">
        <f t="shared" si="80"/>
        <v>91</v>
      </c>
      <c r="BP402" s="35">
        <f t="shared" si="81"/>
        <v>46</v>
      </c>
      <c r="BQ402" s="35">
        <f t="shared" si="82"/>
        <v>80</v>
      </c>
      <c r="BR402" s="35">
        <f t="shared" si="83"/>
        <v>61</v>
      </c>
    </row>
    <row r="403" spans="2:70" x14ac:dyDescent="0.3">
      <c r="B403" s="6" t="s">
        <v>1919</v>
      </c>
      <c r="C403" s="6">
        <v>119031374</v>
      </c>
      <c r="D403" s="6" t="s">
        <v>1547</v>
      </c>
      <c r="E403" s="6" t="s">
        <v>1094</v>
      </c>
      <c r="F403" s="6" t="s">
        <v>2757</v>
      </c>
      <c r="G403" s="6" t="s">
        <v>77</v>
      </c>
      <c r="H403" s="6" t="s">
        <v>4995</v>
      </c>
      <c r="I403" s="22">
        <v>765000</v>
      </c>
      <c r="J403" s="22">
        <v>767600</v>
      </c>
      <c r="K403" s="22">
        <v>770000</v>
      </c>
      <c r="L403" s="22">
        <v>770000</v>
      </c>
      <c r="M403" s="22">
        <v>770000</v>
      </c>
      <c r="N403" s="22">
        <v>780000</v>
      </c>
      <c r="O403" s="23">
        <v>26</v>
      </c>
      <c r="P403" s="23">
        <v>28</v>
      </c>
      <c r="Q403" s="23">
        <v>30</v>
      </c>
      <c r="R403" s="22">
        <v>740</v>
      </c>
      <c r="S403" s="22">
        <v>700</v>
      </c>
      <c r="T403" s="24">
        <v>1.5</v>
      </c>
      <c r="U403" s="24">
        <v>-0.19999999999999996</v>
      </c>
      <c r="V403" s="24">
        <v>1.7</v>
      </c>
      <c r="W403" s="24">
        <v>1.7</v>
      </c>
      <c r="X403" s="25">
        <v>5.030065359477124E-2</v>
      </c>
      <c r="Y403" s="24">
        <v>5.7</v>
      </c>
      <c r="Z403" s="24">
        <v>-1.5</v>
      </c>
      <c r="AA403" s="24">
        <v>7.2</v>
      </c>
      <c r="AB403" s="24">
        <v>7</v>
      </c>
      <c r="AC403" s="26">
        <v>0.31507595885278283</v>
      </c>
      <c r="AD403" s="24">
        <v>6.2638541715794931</v>
      </c>
      <c r="AE403" s="6">
        <v>189</v>
      </c>
      <c r="AF403" s="6">
        <v>220</v>
      </c>
      <c r="AG403" s="6">
        <v>217</v>
      </c>
      <c r="AH403" s="27">
        <v>3.3419913419913421</v>
      </c>
      <c r="AI403" s="28">
        <v>761000</v>
      </c>
      <c r="AJ403" s="28">
        <v>730000</v>
      </c>
      <c r="AK403" s="28">
        <v>700000</v>
      </c>
      <c r="AL403" s="29">
        <v>4.2465753424657533E-2</v>
      </c>
      <c r="AM403" s="29">
        <v>8.7142857142857147E-2</v>
      </c>
      <c r="AN403" s="6">
        <v>1.8</v>
      </c>
      <c r="AO403" s="27">
        <v>0</v>
      </c>
      <c r="AP403" s="6">
        <v>1.8</v>
      </c>
      <c r="AQ403" s="28">
        <v>670</v>
      </c>
      <c r="AR403" s="28">
        <v>650</v>
      </c>
      <c r="AS403" s="25">
        <v>3.0769230769230771E-2</v>
      </c>
      <c r="AT403" s="30">
        <v>2348.6400000000003</v>
      </c>
      <c r="AU403" s="24">
        <v>0.76759999999999995</v>
      </c>
      <c r="AV403" s="24">
        <v>0.2324</v>
      </c>
      <c r="AW403" s="24">
        <v>0.55089999999999995</v>
      </c>
      <c r="AX403" s="24">
        <v>0.1119</v>
      </c>
      <c r="AY403" s="24">
        <v>0.34949999999999998</v>
      </c>
      <c r="AZ403" s="24">
        <v>0.3226</v>
      </c>
      <c r="BA403" s="24">
        <v>0.29620000000000002</v>
      </c>
      <c r="BB403" s="31">
        <v>10</v>
      </c>
      <c r="BC403" s="23">
        <v>16</v>
      </c>
      <c r="BD403" s="32" t="s">
        <v>4216</v>
      </c>
      <c r="BE403" s="33">
        <v>151.107427510289</v>
      </c>
      <c r="BF403" s="33">
        <v>-33.983504308117901</v>
      </c>
      <c r="BG403" s="34">
        <f t="shared" si="72"/>
        <v>92</v>
      </c>
      <c r="BH403" s="34">
        <f t="shared" si="73"/>
        <v>87</v>
      </c>
      <c r="BI403" s="34">
        <f t="shared" si="74"/>
        <v>83</v>
      </c>
      <c r="BJ403" s="34">
        <f t="shared" si="75"/>
        <v>22</v>
      </c>
      <c r="BK403" s="34">
        <f t="shared" si="76"/>
        <v>100</v>
      </c>
      <c r="BL403" s="34">
        <f t="shared" si="77"/>
        <v>67</v>
      </c>
      <c r="BM403" s="35">
        <f t="shared" si="78"/>
        <v>100</v>
      </c>
      <c r="BN403" s="34">
        <f t="shared" si="79"/>
        <v>87</v>
      </c>
      <c r="BO403" s="35">
        <f t="shared" si="80"/>
        <v>57</v>
      </c>
      <c r="BP403" s="35">
        <f t="shared" si="81"/>
        <v>22</v>
      </c>
      <c r="BQ403" s="35">
        <f t="shared" si="82"/>
        <v>100</v>
      </c>
      <c r="BR403" s="35">
        <f t="shared" si="83"/>
        <v>61</v>
      </c>
    </row>
    <row r="404" spans="2:70" x14ac:dyDescent="0.3">
      <c r="B404" s="6" t="s">
        <v>1805</v>
      </c>
      <c r="C404" s="6">
        <v>119031666</v>
      </c>
      <c r="D404" s="6" t="s">
        <v>1547</v>
      </c>
      <c r="E404" s="6" t="s">
        <v>1094</v>
      </c>
      <c r="F404" s="6" t="s">
        <v>2757</v>
      </c>
      <c r="G404" s="6" t="s">
        <v>77</v>
      </c>
      <c r="H404" s="6" t="s">
        <v>4995</v>
      </c>
      <c r="I404" s="22">
        <v>714780</v>
      </c>
      <c r="J404" s="22">
        <v>720000</v>
      </c>
      <c r="K404" s="22">
        <v>736000</v>
      </c>
      <c r="L404" s="22">
        <v>760000</v>
      </c>
      <c r="M404" s="22">
        <v>729000</v>
      </c>
      <c r="N404" s="22">
        <v>714000</v>
      </c>
      <c r="O404" s="23">
        <v>26</v>
      </c>
      <c r="P404" s="23">
        <v>25</v>
      </c>
      <c r="Q404" s="23">
        <v>23</v>
      </c>
      <c r="R404" s="22">
        <v>595</v>
      </c>
      <c r="S404" s="22">
        <v>560</v>
      </c>
      <c r="T404" s="24">
        <v>2.5</v>
      </c>
      <c r="U404" s="24">
        <v>0.10000000000000009</v>
      </c>
      <c r="V404" s="24">
        <v>2.4</v>
      </c>
      <c r="W404" s="24">
        <v>1.9</v>
      </c>
      <c r="X404" s="25">
        <v>4.3286046056129159E-2</v>
      </c>
      <c r="Y404" s="24">
        <v>5.2</v>
      </c>
      <c r="Z404" s="24">
        <v>-1.5999999999999996</v>
      </c>
      <c r="AA404" s="24">
        <v>6.8</v>
      </c>
      <c r="AB404" s="24">
        <v>6.6</v>
      </c>
      <c r="AC404" s="26">
        <v>0.24697814969781492</v>
      </c>
      <c r="AD404" s="24">
        <v>5.7057221021656161</v>
      </c>
      <c r="AE404" s="6">
        <v>189</v>
      </c>
      <c r="AF404" s="6">
        <v>220</v>
      </c>
      <c r="AG404" s="6">
        <v>217</v>
      </c>
      <c r="AH404" s="27">
        <v>3.3419913419913421</v>
      </c>
      <c r="AI404" s="28">
        <v>761000</v>
      </c>
      <c r="AJ404" s="28">
        <v>730000</v>
      </c>
      <c r="AK404" s="28">
        <v>700000</v>
      </c>
      <c r="AL404" s="29">
        <v>4.2465753424657533E-2</v>
      </c>
      <c r="AM404" s="29">
        <v>8.7142857142857147E-2</v>
      </c>
      <c r="AN404" s="6">
        <v>1.8</v>
      </c>
      <c r="AO404" s="27">
        <v>0</v>
      </c>
      <c r="AP404" s="6">
        <v>1.8</v>
      </c>
      <c r="AQ404" s="28">
        <v>670</v>
      </c>
      <c r="AR404" s="28">
        <v>650</v>
      </c>
      <c r="AS404" s="25">
        <v>3.0769230769230771E-2</v>
      </c>
      <c r="AT404" s="30">
        <v>2409.1200000000003</v>
      </c>
      <c r="AU404" s="24">
        <v>0.73799999999999999</v>
      </c>
      <c r="AV404" s="24">
        <v>0.26200000000000001</v>
      </c>
      <c r="AW404" s="24">
        <v>0.53580000000000005</v>
      </c>
      <c r="AX404" s="24">
        <v>0.15179999999999999</v>
      </c>
      <c r="AY404" s="24">
        <v>0.35060000000000002</v>
      </c>
      <c r="AZ404" s="24">
        <v>0.32519999999999999</v>
      </c>
      <c r="BA404" s="24">
        <v>0.30449999999999999</v>
      </c>
      <c r="BB404" s="31">
        <v>8</v>
      </c>
      <c r="BC404" s="23">
        <v>17</v>
      </c>
      <c r="BD404" s="32" t="s">
        <v>4114</v>
      </c>
      <c r="BE404" s="33">
        <v>151.069540598337</v>
      </c>
      <c r="BF404" s="33">
        <v>-33.972290708823003</v>
      </c>
      <c r="BG404" s="34">
        <f t="shared" si="72"/>
        <v>75</v>
      </c>
      <c r="BH404" s="34">
        <f t="shared" si="73"/>
        <v>87</v>
      </c>
      <c r="BI404" s="34">
        <f t="shared" si="74"/>
        <v>83</v>
      </c>
      <c r="BJ404" s="34">
        <f t="shared" si="75"/>
        <v>22</v>
      </c>
      <c r="BK404" s="34">
        <f t="shared" si="76"/>
        <v>100</v>
      </c>
      <c r="BL404" s="34">
        <f t="shared" si="77"/>
        <v>67</v>
      </c>
      <c r="BM404" s="35">
        <f t="shared" si="78"/>
        <v>94</v>
      </c>
      <c r="BN404" s="34">
        <f t="shared" si="79"/>
        <v>93</v>
      </c>
      <c r="BO404" s="35">
        <f t="shared" si="80"/>
        <v>100</v>
      </c>
      <c r="BP404" s="35">
        <f t="shared" si="81"/>
        <v>31</v>
      </c>
      <c r="BQ404" s="35">
        <f t="shared" si="82"/>
        <v>80</v>
      </c>
      <c r="BR404" s="35">
        <f t="shared" si="83"/>
        <v>61</v>
      </c>
    </row>
    <row r="405" spans="2:70" x14ac:dyDescent="0.3">
      <c r="B405" s="6" t="s">
        <v>1874</v>
      </c>
      <c r="C405" s="6">
        <v>121031411</v>
      </c>
      <c r="D405" s="6" t="s">
        <v>1875</v>
      </c>
      <c r="E405" s="6" t="s">
        <v>815</v>
      </c>
      <c r="F405" s="6" t="s">
        <v>2757</v>
      </c>
      <c r="G405" s="6" t="s">
        <v>77</v>
      </c>
      <c r="H405" s="6" t="s">
        <v>4995</v>
      </c>
      <c r="I405" s="22">
        <v>950000</v>
      </c>
      <c r="J405" s="22">
        <v>1000000</v>
      </c>
      <c r="K405" s="22">
        <v>954810</v>
      </c>
      <c r="L405" s="22">
        <v>875000</v>
      </c>
      <c r="M405" s="22">
        <v>880500</v>
      </c>
      <c r="N405" s="22">
        <v>870000</v>
      </c>
      <c r="O405" s="23">
        <v>34</v>
      </c>
      <c r="P405" s="23">
        <v>33</v>
      </c>
      <c r="Q405" s="23">
        <v>28</v>
      </c>
      <c r="R405" s="22">
        <v>700</v>
      </c>
      <c r="S405" s="22">
        <v>720</v>
      </c>
      <c r="T405" s="24">
        <v>2.2999999999999998</v>
      </c>
      <c r="U405" s="24">
        <v>0.19999999999999973</v>
      </c>
      <c r="V405" s="24">
        <v>2.1</v>
      </c>
      <c r="W405" s="24">
        <v>2</v>
      </c>
      <c r="X405" s="25">
        <v>3.8315789473684213E-2</v>
      </c>
      <c r="Y405" s="24">
        <v>4.0999999999999996</v>
      </c>
      <c r="Z405" s="24">
        <v>-1.7000000000000002</v>
      </c>
      <c r="AA405" s="24">
        <v>5.8</v>
      </c>
      <c r="AB405" s="24">
        <v>7.5</v>
      </c>
      <c r="AC405" s="26">
        <v>0.21426122728830987</v>
      </c>
      <c r="AD405" s="24">
        <v>5.5919825803267686</v>
      </c>
      <c r="AE405" s="6">
        <v>313</v>
      </c>
      <c r="AF405" s="6">
        <v>335</v>
      </c>
      <c r="AG405" s="6">
        <v>273</v>
      </c>
      <c r="AH405" s="27">
        <v>7.41044776119403</v>
      </c>
      <c r="AI405" s="28">
        <v>1020000</v>
      </c>
      <c r="AJ405" s="28">
        <v>1000000</v>
      </c>
      <c r="AK405" s="28">
        <v>1000000</v>
      </c>
      <c r="AL405" s="29">
        <v>0.02</v>
      </c>
      <c r="AM405" s="29">
        <v>0.02</v>
      </c>
      <c r="AN405" s="6">
        <v>2.4</v>
      </c>
      <c r="AO405" s="27">
        <v>-0.20000000000000018</v>
      </c>
      <c r="AP405" s="6">
        <v>2.6</v>
      </c>
      <c r="AQ405" s="28">
        <v>780</v>
      </c>
      <c r="AR405" s="28">
        <v>750</v>
      </c>
      <c r="AS405" s="25">
        <v>0.04</v>
      </c>
      <c r="AT405" s="30">
        <v>3267.0400000000004</v>
      </c>
      <c r="AU405" s="24">
        <v>0.79630000000000001</v>
      </c>
      <c r="AV405" s="24">
        <v>0.20369999999999999</v>
      </c>
      <c r="AW405" s="24">
        <v>0.73199999999999998</v>
      </c>
      <c r="AX405" s="24">
        <v>4.48E-2</v>
      </c>
      <c r="AY405" s="24">
        <v>0.4279</v>
      </c>
      <c r="AZ405" s="24">
        <v>0.37519999999999998</v>
      </c>
      <c r="BA405" s="24">
        <v>0.1497</v>
      </c>
      <c r="BB405" s="31">
        <v>10</v>
      </c>
      <c r="BC405" s="23">
        <v>18</v>
      </c>
      <c r="BD405" s="32" t="s">
        <v>4173</v>
      </c>
      <c r="BE405" s="33">
        <v>151.149481119971</v>
      </c>
      <c r="BF405" s="33">
        <v>-33.711717590196301</v>
      </c>
      <c r="BG405" s="34">
        <f t="shared" si="72"/>
        <v>79</v>
      </c>
      <c r="BH405" s="34">
        <f t="shared" si="73"/>
        <v>77</v>
      </c>
      <c r="BI405" s="34">
        <f t="shared" si="74"/>
        <v>33</v>
      </c>
      <c r="BJ405" s="34">
        <f t="shared" si="75"/>
        <v>11</v>
      </c>
      <c r="BK405" s="34">
        <f t="shared" si="76"/>
        <v>100</v>
      </c>
      <c r="BL405" s="34">
        <f t="shared" si="77"/>
        <v>84</v>
      </c>
      <c r="BM405" s="35">
        <f t="shared" si="78"/>
        <v>78</v>
      </c>
      <c r="BN405" s="34">
        <f t="shared" si="79"/>
        <v>94</v>
      </c>
      <c r="BO405" s="35">
        <f t="shared" si="80"/>
        <v>100</v>
      </c>
      <c r="BP405" s="35">
        <f t="shared" si="81"/>
        <v>49</v>
      </c>
      <c r="BQ405" s="35">
        <f t="shared" si="82"/>
        <v>100</v>
      </c>
      <c r="BR405" s="35">
        <f t="shared" si="83"/>
        <v>61</v>
      </c>
    </row>
    <row r="406" spans="2:70" x14ac:dyDescent="0.3">
      <c r="B406" s="6" t="s">
        <v>221</v>
      </c>
      <c r="C406" s="6">
        <v>211031265</v>
      </c>
      <c r="D406" s="6" t="s">
        <v>222</v>
      </c>
      <c r="E406" s="6" t="s">
        <v>85</v>
      </c>
      <c r="F406" s="6" t="s">
        <v>689</v>
      </c>
      <c r="G406" s="6" t="s">
        <v>86</v>
      </c>
      <c r="H406" s="6" t="s">
        <v>4995</v>
      </c>
      <c r="I406" s="22">
        <v>735000</v>
      </c>
      <c r="J406" s="22">
        <v>729280</v>
      </c>
      <c r="K406" s="22">
        <v>720000</v>
      </c>
      <c r="L406" s="22">
        <v>698000</v>
      </c>
      <c r="M406" s="22">
        <v>718000</v>
      </c>
      <c r="N406" s="22">
        <v>740000</v>
      </c>
      <c r="O406" s="23">
        <v>29</v>
      </c>
      <c r="P406" s="23">
        <v>27</v>
      </c>
      <c r="Q406" s="23">
        <v>21</v>
      </c>
      <c r="R406" s="22">
        <v>600</v>
      </c>
      <c r="S406" s="22">
        <v>530</v>
      </c>
      <c r="T406" s="24">
        <v>3.5</v>
      </c>
      <c r="U406" s="24">
        <v>-0.10000000000000009</v>
      </c>
      <c r="V406" s="24">
        <v>3.6</v>
      </c>
      <c r="W406" s="24">
        <v>3.4</v>
      </c>
      <c r="X406" s="25">
        <v>4.2448979591836737E-2</v>
      </c>
      <c r="Y406" s="24">
        <v>2.9</v>
      </c>
      <c r="Z406" s="24">
        <v>-0.70000000000000018</v>
      </c>
      <c r="AA406" s="24">
        <v>3.6</v>
      </c>
      <c r="AB406" s="24">
        <v>4.0999999999999996</v>
      </c>
      <c r="AC406" s="26">
        <v>0.22537412104092791</v>
      </c>
      <c r="AD406" s="24">
        <v>5.3092941975987831</v>
      </c>
      <c r="AE406" s="6">
        <v>156</v>
      </c>
      <c r="AF406" s="6">
        <v>199</v>
      </c>
      <c r="AG406" s="6">
        <v>164</v>
      </c>
      <c r="AH406" s="27">
        <v>3.0571010248901906</v>
      </c>
      <c r="AI406" s="28">
        <v>660000</v>
      </c>
      <c r="AJ406" s="28">
        <v>680100</v>
      </c>
      <c r="AK406" s="28">
        <v>651500</v>
      </c>
      <c r="AL406" s="29">
        <v>-2.9554477282752536E-2</v>
      </c>
      <c r="AM406" s="29">
        <v>1.3046815042210284E-2</v>
      </c>
      <c r="AN406" s="6">
        <v>3.3</v>
      </c>
      <c r="AO406" s="27">
        <v>0</v>
      </c>
      <c r="AP406" s="6">
        <v>3.3</v>
      </c>
      <c r="AQ406" s="28">
        <v>550</v>
      </c>
      <c r="AR406" s="28">
        <v>500</v>
      </c>
      <c r="AS406" s="25">
        <v>0.1</v>
      </c>
      <c r="AT406" s="30">
        <v>2662.2400000000002</v>
      </c>
      <c r="AU406" s="24">
        <v>0.83930000000000005</v>
      </c>
      <c r="AV406" s="24">
        <v>0.16070000000000001</v>
      </c>
      <c r="AW406" s="24">
        <v>0.96960000000000002</v>
      </c>
      <c r="AX406" s="24">
        <v>2.81E-2</v>
      </c>
      <c r="AY406" s="24">
        <v>0.371</v>
      </c>
      <c r="AZ406" s="24">
        <v>0.48430000000000001</v>
      </c>
      <c r="BA406" s="24">
        <v>0.1331</v>
      </c>
      <c r="BB406" s="31">
        <v>9</v>
      </c>
      <c r="BC406" s="23">
        <v>27</v>
      </c>
      <c r="BD406" s="32" t="s">
        <v>2776</v>
      </c>
      <c r="BE406" s="33">
        <v>145.26599637382401</v>
      </c>
      <c r="BF406" s="33">
        <v>-37.773965503059799</v>
      </c>
      <c r="BG406" s="34">
        <f t="shared" si="72"/>
        <v>59</v>
      </c>
      <c r="BH406" s="34">
        <f t="shared" si="73"/>
        <v>62</v>
      </c>
      <c r="BI406" s="34">
        <f t="shared" si="74"/>
        <v>87</v>
      </c>
      <c r="BJ406" s="34">
        <f t="shared" si="75"/>
        <v>1</v>
      </c>
      <c r="BK406" s="34">
        <f t="shared" si="76"/>
        <v>100</v>
      </c>
      <c r="BL406" s="34">
        <f t="shared" si="77"/>
        <v>72</v>
      </c>
      <c r="BM406" s="35">
        <f t="shared" si="78"/>
        <v>92</v>
      </c>
      <c r="BN406" s="34">
        <f t="shared" si="79"/>
        <v>97</v>
      </c>
      <c r="BO406" s="35">
        <f t="shared" si="80"/>
        <v>100</v>
      </c>
      <c r="BP406" s="35">
        <f t="shared" si="81"/>
        <v>69</v>
      </c>
      <c r="BQ406" s="35">
        <f t="shared" si="82"/>
        <v>90</v>
      </c>
      <c r="BR406" s="35">
        <f t="shared" si="83"/>
        <v>61</v>
      </c>
    </row>
    <row r="407" spans="2:70" x14ac:dyDescent="0.3">
      <c r="B407" s="6" t="s">
        <v>820</v>
      </c>
      <c r="C407" s="6">
        <v>214021381</v>
      </c>
      <c r="D407" s="6" t="s">
        <v>487</v>
      </c>
      <c r="E407" s="6" t="s">
        <v>487</v>
      </c>
      <c r="F407" s="6" t="s">
        <v>689</v>
      </c>
      <c r="G407" s="6" t="s">
        <v>86</v>
      </c>
      <c r="H407" s="6" t="s">
        <v>4995</v>
      </c>
      <c r="I407" s="22">
        <v>750000</v>
      </c>
      <c r="J407" s="22">
        <v>730000</v>
      </c>
      <c r="K407" s="22">
        <v>640000</v>
      </c>
      <c r="L407" s="22">
        <v>845000</v>
      </c>
      <c r="M407" s="22">
        <v>845000</v>
      </c>
      <c r="N407" s="22">
        <v>640000</v>
      </c>
      <c r="O407" s="23">
        <v>24</v>
      </c>
      <c r="P407" s="23">
        <v>34</v>
      </c>
      <c r="Q407" s="23">
        <v>56</v>
      </c>
      <c r="R407" s="22">
        <v>520</v>
      </c>
      <c r="S407" s="22">
        <v>515</v>
      </c>
      <c r="T407" s="24">
        <v>3.7</v>
      </c>
      <c r="U407" s="24">
        <v>-0.5</v>
      </c>
      <c r="V407" s="24">
        <v>4.2</v>
      </c>
      <c r="W407" s="24">
        <v>3.6</v>
      </c>
      <c r="X407" s="25">
        <v>3.6053333333333333E-2</v>
      </c>
      <c r="Y407" s="24">
        <v>2.9</v>
      </c>
      <c r="Z407" s="24">
        <v>-1.4</v>
      </c>
      <c r="AA407" s="24">
        <v>4.3</v>
      </c>
      <c r="AB407" s="24">
        <v>4.4000000000000004</v>
      </c>
      <c r="AC407" s="26">
        <v>0.18228728476078299</v>
      </c>
      <c r="AD407" s="24">
        <v>5.0560452503915396</v>
      </c>
      <c r="AE407" s="6">
        <v>219</v>
      </c>
      <c r="AF407" s="6">
        <v>274</v>
      </c>
      <c r="AG407" s="6">
        <v>272</v>
      </c>
      <c r="AH407" s="27">
        <v>5.3612167300380227</v>
      </c>
      <c r="AI407" s="28">
        <v>660000</v>
      </c>
      <c r="AJ407" s="28">
        <v>680000</v>
      </c>
      <c r="AK407" s="28">
        <v>701000</v>
      </c>
      <c r="AL407" s="29">
        <v>-2.9411764705882353E-2</v>
      </c>
      <c r="AM407" s="29">
        <v>-5.8487874465049931E-2</v>
      </c>
      <c r="AN407" s="6">
        <v>2.2000000000000002</v>
      </c>
      <c r="AO407" s="27">
        <v>0</v>
      </c>
      <c r="AP407" s="6">
        <v>2.2000000000000002</v>
      </c>
      <c r="AQ407" s="28">
        <v>570</v>
      </c>
      <c r="AR407" s="28">
        <v>525</v>
      </c>
      <c r="AS407" s="25">
        <v>8.5714285714285715E-2</v>
      </c>
      <c r="AT407" s="30">
        <v>2852.6400000000003</v>
      </c>
      <c r="AU407" s="24">
        <v>0.82089999999999996</v>
      </c>
      <c r="AV407" s="24">
        <v>0.17910000000000001</v>
      </c>
      <c r="AW407" s="24">
        <v>0.91879999999999995</v>
      </c>
      <c r="AX407" s="24">
        <v>3.8300000000000001E-2</v>
      </c>
      <c r="AY407" s="24">
        <v>0.45300000000000001</v>
      </c>
      <c r="AZ407" s="24">
        <v>0.44330000000000003</v>
      </c>
      <c r="BA407" s="24">
        <v>8.3900000000000002E-2</v>
      </c>
      <c r="BB407" s="31">
        <v>10</v>
      </c>
      <c r="BC407" s="23">
        <v>44</v>
      </c>
      <c r="BD407" s="32" t="s">
        <v>3227</v>
      </c>
      <c r="BE407" s="33">
        <v>145.09570892853699</v>
      </c>
      <c r="BF407" s="33">
        <v>-38.1960836640963</v>
      </c>
      <c r="BG407" s="34">
        <f t="shared" si="72"/>
        <v>55</v>
      </c>
      <c r="BH407" s="34">
        <f t="shared" si="73"/>
        <v>80</v>
      </c>
      <c r="BI407" s="34">
        <f t="shared" si="74"/>
        <v>58</v>
      </c>
      <c r="BJ407" s="34">
        <f t="shared" si="75"/>
        <v>1</v>
      </c>
      <c r="BK407" s="34">
        <f t="shared" si="76"/>
        <v>100</v>
      </c>
      <c r="BL407" s="34">
        <f t="shared" si="77"/>
        <v>90</v>
      </c>
      <c r="BM407" s="35">
        <f t="shared" si="78"/>
        <v>70</v>
      </c>
      <c r="BN407" s="34">
        <f t="shared" si="79"/>
        <v>99</v>
      </c>
      <c r="BO407" s="35">
        <f t="shared" si="80"/>
        <v>100</v>
      </c>
      <c r="BP407" s="35">
        <f t="shared" si="81"/>
        <v>69</v>
      </c>
      <c r="BQ407" s="35">
        <f t="shared" si="82"/>
        <v>100</v>
      </c>
      <c r="BR407" s="35">
        <f t="shared" si="83"/>
        <v>61</v>
      </c>
    </row>
    <row r="408" spans="2:70" x14ac:dyDescent="0.3">
      <c r="B408" s="6" t="s">
        <v>1205</v>
      </c>
      <c r="C408" s="6">
        <v>301031017</v>
      </c>
      <c r="D408" s="6" t="s">
        <v>720</v>
      </c>
      <c r="E408" s="6" t="s">
        <v>460</v>
      </c>
      <c r="F408" s="6" t="s">
        <v>2780</v>
      </c>
      <c r="G408" s="6" t="s">
        <v>97</v>
      </c>
      <c r="H408" s="6" t="s">
        <v>4995</v>
      </c>
      <c r="I408" s="22">
        <v>775000</v>
      </c>
      <c r="J408" s="22">
        <v>799000</v>
      </c>
      <c r="K408" s="22">
        <v>808000</v>
      </c>
      <c r="L408" s="22">
        <v>910000</v>
      </c>
      <c r="M408" s="22">
        <v>865000</v>
      </c>
      <c r="N408" s="22">
        <v>689000</v>
      </c>
      <c r="O408" s="23">
        <v>16</v>
      </c>
      <c r="P408" s="23">
        <v>20</v>
      </c>
      <c r="Q408" s="23">
        <v>33</v>
      </c>
      <c r="R408" s="22">
        <v>660</v>
      </c>
      <c r="S408" s="22">
        <v>650</v>
      </c>
      <c r="T408" s="24">
        <v>1.5</v>
      </c>
      <c r="U408" s="24">
        <v>0</v>
      </c>
      <c r="V408" s="24">
        <v>1.5</v>
      </c>
      <c r="W408" s="24">
        <v>1.3</v>
      </c>
      <c r="X408" s="25">
        <v>4.4283870967741938E-2</v>
      </c>
      <c r="Y408" s="24">
        <v>5.2</v>
      </c>
      <c r="Z408" s="24">
        <v>-2.0999999999999996</v>
      </c>
      <c r="AA408" s="24">
        <v>7.3</v>
      </c>
      <c r="AB408" s="24">
        <v>8.1</v>
      </c>
      <c r="AC408" s="26">
        <v>0.24512716900404083</v>
      </c>
      <c r="AD408" s="24">
        <v>5.5353600226728341</v>
      </c>
      <c r="AE408" s="6">
        <v>72</v>
      </c>
      <c r="AF408" s="6">
        <v>70</v>
      </c>
      <c r="AG408" s="6">
        <v>69</v>
      </c>
      <c r="AH408" s="27">
        <v>5.0299401197604796</v>
      </c>
      <c r="AI408" s="28">
        <v>732500</v>
      </c>
      <c r="AJ408" s="28">
        <v>665000</v>
      </c>
      <c r="AK408" s="28">
        <v>566000</v>
      </c>
      <c r="AL408" s="29">
        <v>0.10150375939849623</v>
      </c>
      <c r="AM408" s="29">
        <v>0.29416961130742048</v>
      </c>
      <c r="AN408" s="6">
        <v>1.8</v>
      </c>
      <c r="AO408" s="27">
        <v>-0.7</v>
      </c>
      <c r="AP408" s="6">
        <v>2.5</v>
      </c>
      <c r="AQ408" s="28">
        <v>600</v>
      </c>
      <c r="AR408" s="28">
        <v>595</v>
      </c>
      <c r="AS408" s="25">
        <v>8.4033613445378148E-3</v>
      </c>
      <c r="AT408" s="30">
        <v>2692.4800000000005</v>
      </c>
      <c r="AU408" s="24">
        <v>0.74419999999999997</v>
      </c>
      <c r="AV408" s="24">
        <v>0.25580000000000003</v>
      </c>
      <c r="AW408" s="24">
        <v>0.72809999999999997</v>
      </c>
      <c r="AX408" s="24">
        <v>0.16389999999999999</v>
      </c>
      <c r="AY408" s="24">
        <v>0.20180000000000001</v>
      </c>
      <c r="AZ408" s="24">
        <v>0.42959999999999998</v>
      </c>
      <c r="BA408" s="24">
        <v>0.34989999999999999</v>
      </c>
      <c r="BB408" s="31">
        <v>7.5</v>
      </c>
      <c r="BC408" s="23">
        <v>8</v>
      </c>
      <c r="BD408" s="32" t="s">
        <v>3554</v>
      </c>
      <c r="BE408" s="33">
        <v>153.10443893263599</v>
      </c>
      <c r="BF408" s="33">
        <v>-27.452699017810001</v>
      </c>
      <c r="BG408" s="34">
        <f t="shared" si="72"/>
        <v>92</v>
      </c>
      <c r="BH408" s="34">
        <f t="shared" si="73"/>
        <v>87</v>
      </c>
      <c r="BI408" s="34">
        <f t="shared" si="74"/>
        <v>63</v>
      </c>
      <c r="BJ408" s="34">
        <f t="shared" si="75"/>
        <v>51</v>
      </c>
      <c r="BK408" s="34">
        <f t="shared" si="76"/>
        <v>100</v>
      </c>
      <c r="BL408" s="34">
        <f t="shared" si="77"/>
        <v>34</v>
      </c>
      <c r="BM408" s="35">
        <f t="shared" si="78"/>
        <v>98</v>
      </c>
      <c r="BN408" s="34">
        <f t="shared" si="79"/>
        <v>95</v>
      </c>
      <c r="BO408" s="35">
        <f t="shared" si="80"/>
        <v>100</v>
      </c>
      <c r="BP408" s="35">
        <f t="shared" si="81"/>
        <v>31</v>
      </c>
      <c r="BQ408" s="35">
        <f t="shared" si="82"/>
        <v>75</v>
      </c>
      <c r="BR408" s="35">
        <f t="shared" si="83"/>
        <v>61</v>
      </c>
    </row>
    <row r="409" spans="2:70" x14ac:dyDescent="0.3">
      <c r="B409" s="6" t="s">
        <v>1526</v>
      </c>
      <c r="C409" s="6">
        <v>303021056</v>
      </c>
      <c r="D409" s="6" t="s">
        <v>1245</v>
      </c>
      <c r="E409" s="6" t="s">
        <v>881</v>
      </c>
      <c r="F409" s="6" t="s">
        <v>2780</v>
      </c>
      <c r="G409" s="6" t="s">
        <v>97</v>
      </c>
      <c r="H409" s="6" t="s">
        <v>4995</v>
      </c>
      <c r="I409" s="22">
        <v>757500</v>
      </c>
      <c r="J409" s="22">
        <v>742350</v>
      </c>
      <c r="K409" s="22">
        <v>600000</v>
      </c>
      <c r="L409" s="22">
        <v>765000</v>
      </c>
      <c r="M409" s="22">
        <v>722500</v>
      </c>
      <c r="N409" s="22">
        <v>685500</v>
      </c>
      <c r="O409" s="23">
        <v>21</v>
      </c>
      <c r="P409" s="23">
        <v>21</v>
      </c>
      <c r="Q409" s="23">
        <v>24</v>
      </c>
      <c r="R409" s="22">
        <v>550</v>
      </c>
      <c r="S409" s="22">
        <v>530</v>
      </c>
      <c r="T409" s="24">
        <v>1.3</v>
      </c>
      <c r="U409" s="24">
        <v>-0.30000000000000004</v>
      </c>
      <c r="V409" s="24">
        <v>1.6</v>
      </c>
      <c r="W409" s="24">
        <v>2.7</v>
      </c>
      <c r="X409" s="25">
        <v>3.7755775577557757E-2</v>
      </c>
      <c r="Y409" s="24">
        <v>6.3</v>
      </c>
      <c r="Z409" s="24">
        <v>-2.3999999999999995</v>
      </c>
      <c r="AA409" s="24">
        <v>8.6999999999999993</v>
      </c>
      <c r="AB409" s="24">
        <v>9.8000000000000007</v>
      </c>
      <c r="AC409" s="26">
        <v>0.21066985352699635</v>
      </c>
      <c r="AD409" s="24">
        <v>5.5798046869475444</v>
      </c>
      <c r="AE409" s="6">
        <v>114</v>
      </c>
      <c r="AF409" s="6">
        <v>129</v>
      </c>
      <c r="AG409" s="6">
        <v>118</v>
      </c>
      <c r="AH409" s="27">
        <v>2.3783783783783785</v>
      </c>
      <c r="AI409" s="28">
        <v>700000</v>
      </c>
      <c r="AJ409" s="28">
        <v>591500</v>
      </c>
      <c r="AK409" s="28">
        <v>503000</v>
      </c>
      <c r="AL409" s="29">
        <v>0.18343195266272189</v>
      </c>
      <c r="AM409" s="29">
        <v>0.39165009940357853</v>
      </c>
      <c r="AN409" s="6">
        <v>2</v>
      </c>
      <c r="AO409" s="27">
        <v>-0.10000000000000009</v>
      </c>
      <c r="AP409" s="6">
        <v>2.1</v>
      </c>
      <c r="AQ409" s="28">
        <v>600</v>
      </c>
      <c r="AR409" s="28">
        <v>575</v>
      </c>
      <c r="AS409" s="25">
        <v>4.3478260869565216E-2</v>
      </c>
      <c r="AT409" s="30">
        <v>2610.7200000000003</v>
      </c>
      <c r="AU409" s="24">
        <v>0.7268</v>
      </c>
      <c r="AV409" s="24">
        <v>0.2732</v>
      </c>
      <c r="AW409" s="24">
        <v>0.81479999999999997</v>
      </c>
      <c r="AX409" s="24">
        <v>4.58E-2</v>
      </c>
      <c r="AY409" s="24">
        <v>0.22189999999999999</v>
      </c>
      <c r="AZ409" s="24">
        <v>0.3992</v>
      </c>
      <c r="BA409" s="24">
        <v>0.34389999999999998</v>
      </c>
      <c r="BB409" s="31">
        <v>7</v>
      </c>
      <c r="BC409" s="23">
        <v>7</v>
      </c>
      <c r="BD409" s="32" t="s">
        <v>3845</v>
      </c>
      <c r="BE409" s="33">
        <v>153.07283150408301</v>
      </c>
      <c r="BF409" s="33">
        <v>-27.519311996294</v>
      </c>
      <c r="BG409" s="34">
        <f t="shared" si="72"/>
        <v>95</v>
      </c>
      <c r="BH409" s="34">
        <f t="shared" si="73"/>
        <v>84</v>
      </c>
      <c r="BI409" s="34">
        <f t="shared" si="74"/>
        <v>95</v>
      </c>
      <c r="BJ409" s="34">
        <f t="shared" si="75"/>
        <v>92</v>
      </c>
      <c r="BK409" s="34">
        <f t="shared" si="76"/>
        <v>100</v>
      </c>
      <c r="BL409" s="34">
        <f t="shared" si="77"/>
        <v>39</v>
      </c>
      <c r="BM409" s="35">
        <f t="shared" si="78"/>
        <v>76</v>
      </c>
      <c r="BN409" s="34">
        <f t="shared" si="79"/>
        <v>94</v>
      </c>
      <c r="BO409" s="35">
        <f t="shared" si="80"/>
        <v>100</v>
      </c>
      <c r="BP409" s="35">
        <f t="shared" si="81"/>
        <v>13</v>
      </c>
      <c r="BQ409" s="35">
        <f t="shared" si="82"/>
        <v>70</v>
      </c>
      <c r="BR409" s="35">
        <f t="shared" si="83"/>
        <v>61</v>
      </c>
    </row>
    <row r="410" spans="2:70" x14ac:dyDescent="0.3">
      <c r="B410" s="6" t="s">
        <v>1633</v>
      </c>
      <c r="C410" s="6">
        <v>303031060</v>
      </c>
      <c r="D410" s="6" t="s">
        <v>1521</v>
      </c>
      <c r="E410" s="6" t="s">
        <v>881</v>
      </c>
      <c r="F410" s="6" t="s">
        <v>2780</v>
      </c>
      <c r="G410" s="6" t="s">
        <v>97</v>
      </c>
      <c r="H410" s="6" t="s">
        <v>4995</v>
      </c>
      <c r="I410" s="22">
        <v>710940</v>
      </c>
      <c r="J410" s="22">
        <v>701148</v>
      </c>
      <c r="K410" s="22">
        <v>650000</v>
      </c>
      <c r="L410" s="22">
        <v>700000</v>
      </c>
      <c r="M410" s="22">
        <v>685000</v>
      </c>
      <c r="N410" s="22">
        <v>621000</v>
      </c>
      <c r="O410" s="23">
        <v>25</v>
      </c>
      <c r="P410" s="23">
        <v>21</v>
      </c>
      <c r="Q410" s="23">
        <v>23</v>
      </c>
      <c r="R410" s="22">
        <v>635</v>
      </c>
      <c r="S410" s="22">
        <v>600</v>
      </c>
      <c r="T410" s="24">
        <v>2.1</v>
      </c>
      <c r="U410" s="24">
        <v>-0.39999999999999991</v>
      </c>
      <c r="V410" s="24">
        <v>2.5</v>
      </c>
      <c r="W410" s="24">
        <v>2.7</v>
      </c>
      <c r="X410" s="25">
        <v>4.6445550960699918E-2</v>
      </c>
      <c r="Y410" s="24">
        <v>5.3</v>
      </c>
      <c r="Z410" s="24">
        <v>-2.2000000000000002</v>
      </c>
      <c r="AA410" s="24">
        <v>7.5</v>
      </c>
      <c r="AB410" s="24">
        <v>7.8</v>
      </c>
      <c r="AC410" s="26">
        <v>0.29194865381786078</v>
      </c>
      <c r="AD410" s="24">
        <v>6.285826043163838</v>
      </c>
      <c r="AE410" s="6">
        <v>120</v>
      </c>
      <c r="AF410" s="6">
        <v>110</v>
      </c>
      <c r="AG410" s="6">
        <v>96</v>
      </c>
      <c r="AH410" s="27">
        <v>5.4367346938775505</v>
      </c>
      <c r="AI410" s="28">
        <v>700000</v>
      </c>
      <c r="AJ410" s="28">
        <v>610000</v>
      </c>
      <c r="AK410" s="28">
        <v>527000</v>
      </c>
      <c r="AL410" s="29">
        <v>0.14754098360655737</v>
      </c>
      <c r="AM410" s="29">
        <v>0.32827324478178366</v>
      </c>
      <c r="AN410" s="6">
        <v>2.2000000000000002</v>
      </c>
      <c r="AO410" s="27">
        <v>-0.29999999999999982</v>
      </c>
      <c r="AP410" s="6">
        <v>2.5</v>
      </c>
      <c r="AQ410" s="28">
        <v>645</v>
      </c>
      <c r="AR410" s="28">
        <v>615</v>
      </c>
      <c r="AS410" s="25">
        <v>4.878048780487805E-2</v>
      </c>
      <c r="AT410" s="30">
        <v>2175.0400000000004</v>
      </c>
      <c r="AU410" s="24">
        <v>0.76459999999999995</v>
      </c>
      <c r="AV410" s="24">
        <v>0.2354</v>
      </c>
      <c r="AW410" s="24">
        <v>0.65010000000000001</v>
      </c>
      <c r="AX410" s="24">
        <v>0.25990000000000002</v>
      </c>
      <c r="AY410" s="24">
        <v>0.31619999999999998</v>
      </c>
      <c r="AZ410" s="24">
        <v>0.31230000000000002</v>
      </c>
      <c r="BA410" s="24">
        <v>0.34229999999999999</v>
      </c>
      <c r="BB410" s="31">
        <v>9</v>
      </c>
      <c r="BC410" s="23">
        <v>13</v>
      </c>
      <c r="BD410" s="32" t="s">
        <v>3951</v>
      </c>
      <c r="BE410" s="33">
        <v>153.088034671971</v>
      </c>
      <c r="BF410" s="33">
        <v>-27.579544207244702</v>
      </c>
      <c r="BG410" s="34">
        <f t="shared" si="72"/>
        <v>82</v>
      </c>
      <c r="BH410" s="34">
        <f t="shared" si="73"/>
        <v>80</v>
      </c>
      <c r="BI410" s="34">
        <f t="shared" si="74"/>
        <v>57</v>
      </c>
      <c r="BJ410" s="34">
        <f t="shared" si="75"/>
        <v>74</v>
      </c>
      <c r="BK410" s="34">
        <f t="shared" si="76"/>
        <v>100</v>
      </c>
      <c r="BL410" s="34">
        <f t="shared" si="77"/>
        <v>60</v>
      </c>
      <c r="BM410" s="35">
        <f t="shared" si="78"/>
        <v>100</v>
      </c>
      <c r="BN410" s="34">
        <f t="shared" si="79"/>
        <v>87</v>
      </c>
      <c r="BO410" s="35">
        <f t="shared" si="80"/>
        <v>72</v>
      </c>
      <c r="BP410" s="35">
        <f t="shared" si="81"/>
        <v>29</v>
      </c>
      <c r="BQ410" s="35">
        <f t="shared" si="82"/>
        <v>90</v>
      </c>
      <c r="BR410" s="35">
        <f t="shared" si="83"/>
        <v>61</v>
      </c>
    </row>
    <row r="411" spans="2:70" x14ac:dyDescent="0.3">
      <c r="B411" s="6" t="s">
        <v>1737</v>
      </c>
      <c r="C411" s="6">
        <v>303051074</v>
      </c>
      <c r="D411" s="6" t="s">
        <v>1563</v>
      </c>
      <c r="E411" s="6" t="s">
        <v>881</v>
      </c>
      <c r="F411" s="6" t="s">
        <v>2780</v>
      </c>
      <c r="G411" s="6" t="s">
        <v>97</v>
      </c>
      <c r="H411" s="6" t="s">
        <v>4995</v>
      </c>
      <c r="I411" s="22">
        <v>575000</v>
      </c>
      <c r="J411" s="22">
        <v>546250</v>
      </c>
      <c r="K411" s="22">
        <v>500000</v>
      </c>
      <c r="L411" s="22">
        <v>0</v>
      </c>
      <c r="M411" s="22">
        <v>515000</v>
      </c>
      <c r="N411" s="22">
        <v>495000</v>
      </c>
      <c r="O411" s="23">
        <v>42</v>
      </c>
      <c r="P411" s="23">
        <v>57</v>
      </c>
      <c r="Q411" s="23">
        <v>55</v>
      </c>
      <c r="R411" s="22">
        <v>590</v>
      </c>
      <c r="S411" s="22">
        <v>550</v>
      </c>
      <c r="T411" s="24">
        <v>0</v>
      </c>
      <c r="U411" s="24">
        <v>-0.3</v>
      </c>
      <c r="V411" s="24">
        <v>0.3</v>
      </c>
      <c r="W411" s="24">
        <v>1.6</v>
      </c>
      <c r="X411" s="25">
        <v>5.3356521739130434E-2</v>
      </c>
      <c r="Y411" s="24">
        <v>5.9</v>
      </c>
      <c r="Z411" s="24">
        <v>-1.8999999999999995</v>
      </c>
      <c r="AA411" s="24">
        <v>7.8</v>
      </c>
      <c r="AB411" s="24">
        <v>8.5</v>
      </c>
      <c r="AC411" s="26">
        <v>0.22087451332734348</v>
      </c>
      <c r="AD411" s="24">
        <v>4.1395972999746578</v>
      </c>
      <c r="AE411" s="6">
        <v>53</v>
      </c>
      <c r="AF411" s="6">
        <v>66</v>
      </c>
      <c r="AG411" s="6">
        <v>49</v>
      </c>
      <c r="AH411" s="27">
        <v>4.916666666666667</v>
      </c>
      <c r="AI411" s="28">
        <v>660000</v>
      </c>
      <c r="AJ411" s="28">
        <v>556000</v>
      </c>
      <c r="AK411" s="28">
        <v>480000</v>
      </c>
      <c r="AL411" s="29">
        <v>0.18705035971223022</v>
      </c>
      <c r="AM411" s="29">
        <v>0.375</v>
      </c>
      <c r="AN411" s="6">
        <v>2</v>
      </c>
      <c r="AO411" s="27">
        <v>-0.29999999999999982</v>
      </c>
      <c r="AP411" s="6">
        <v>2.2999999999999998</v>
      </c>
      <c r="AQ411" s="28">
        <v>590</v>
      </c>
      <c r="AR411" s="28">
        <v>550</v>
      </c>
      <c r="AS411" s="25">
        <v>7.2727272727272724E-2</v>
      </c>
      <c r="AT411" s="30">
        <v>2671.2000000000003</v>
      </c>
      <c r="AU411" s="24">
        <v>0.89380000000000004</v>
      </c>
      <c r="AV411" s="24">
        <v>0.1062</v>
      </c>
      <c r="AW411" s="24">
        <v>0.95550000000000002</v>
      </c>
      <c r="AX411" s="24">
        <v>3.3500000000000002E-2</v>
      </c>
      <c r="AY411" s="24">
        <v>0.1268</v>
      </c>
      <c r="AZ411" s="24">
        <v>0.59450000000000003</v>
      </c>
      <c r="BA411" s="24">
        <v>0.26390000000000002</v>
      </c>
      <c r="BB411" s="31">
        <v>6</v>
      </c>
      <c r="BC411" s="23">
        <v>15</v>
      </c>
      <c r="BD411" s="32" t="s">
        <v>4052</v>
      </c>
      <c r="BE411" s="33">
        <v>153.011575648828</v>
      </c>
      <c r="BF411" s="33">
        <v>-27.611471239893302</v>
      </c>
      <c r="BG411" s="34">
        <f t="shared" si="72"/>
        <v>100</v>
      </c>
      <c r="BH411" s="34">
        <f t="shared" si="73"/>
        <v>84</v>
      </c>
      <c r="BI411" s="34">
        <f t="shared" si="74"/>
        <v>64</v>
      </c>
      <c r="BJ411" s="34">
        <f t="shared" si="75"/>
        <v>94</v>
      </c>
      <c r="BK411" s="34">
        <f t="shared" si="76"/>
        <v>100</v>
      </c>
      <c r="BL411" s="34">
        <f t="shared" si="77"/>
        <v>18</v>
      </c>
      <c r="BM411" s="35">
        <f t="shared" si="78"/>
        <v>100</v>
      </c>
      <c r="BN411" s="34">
        <f t="shared" si="79"/>
        <v>100</v>
      </c>
      <c r="BO411" s="35">
        <f t="shared" si="80"/>
        <v>100</v>
      </c>
      <c r="BP411" s="35">
        <f t="shared" si="81"/>
        <v>19</v>
      </c>
      <c r="BQ411" s="35">
        <f t="shared" si="82"/>
        <v>60</v>
      </c>
      <c r="BR411" s="35">
        <f t="shared" si="83"/>
        <v>61</v>
      </c>
    </row>
    <row r="412" spans="2:70" x14ac:dyDescent="0.3">
      <c r="B412" s="6" t="s">
        <v>907</v>
      </c>
      <c r="C412" s="6">
        <v>305031129</v>
      </c>
      <c r="D412" s="6" t="s">
        <v>840</v>
      </c>
      <c r="E412" s="6" t="s">
        <v>337</v>
      </c>
      <c r="F412" s="6" t="s">
        <v>2780</v>
      </c>
      <c r="G412" s="6" t="s">
        <v>97</v>
      </c>
      <c r="H412" s="6" t="s">
        <v>4995</v>
      </c>
      <c r="I412" s="22">
        <v>859510</v>
      </c>
      <c r="J412" s="22">
        <v>859510</v>
      </c>
      <c r="K412" s="22">
        <v>527340</v>
      </c>
      <c r="L412" s="22">
        <v>851000</v>
      </c>
      <c r="M412" s="22">
        <v>851000</v>
      </c>
      <c r="N412" s="22">
        <v>516000</v>
      </c>
      <c r="O412" s="23">
        <v>24</v>
      </c>
      <c r="P412" s="23">
        <v>25</v>
      </c>
      <c r="Q412" s="23">
        <v>23</v>
      </c>
      <c r="R412" s="22">
        <v>550</v>
      </c>
      <c r="S412" s="22">
        <v>490</v>
      </c>
      <c r="T412" s="24">
        <v>2</v>
      </c>
      <c r="U412" s="24">
        <v>-0.20000000000000018</v>
      </c>
      <c r="V412" s="24">
        <v>2.2000000000000002</v>
      </c>
      <c r="W412" s="24">
        <v>3.3</v>
      </c>
      <c r="X412" s="25">
        <v>3.3274772835685446E-2</v>
      </c>
      <c r="Y412" s="24">
        <v>7.1</v>
      </c>
      <c r="Z412" s="24">
        <v>-2</v>
      </c>
      <c r="AA412" s="24">
        <v>9.1</v>
      </c>
      <c r="AB412" s="24">
        <v>9</v>
      </c>
      <c r="AC412" s="26">
        <v>0.16352694924123495</v>
      </c>
      <c r="AD412" s="24">
        <v>4.9144422427389456</v>
      </c>
      <c r="AE412" s="6">
        <v>241</v>
      </c>
      <c r="AF412" s="6">
        <v>305</v>
      </c>
      <c r="AG412" s="6">
        <v>338</v>
      </c>
      <c r="AH412" s="27">
        <v>2.3962264150943398</v>
      </c>
      <c r="AI412" s="28">
        <v>684500</v>
      </c>
      <c r="AJ412" s="28">
        <v>565000</v>
      </c>
      <c r="AK412" s="28">
        <v>500000</v>
      </c>
      <c r="AL412" s="29">
        <v>0.21150442477876105</v>
      </c>
      <c r="AM412" s="29">
        <v>0.36899999999999999</v>
      </c>
      <c r="AN412" s="6">
        <v>2.8</v>
      </c>
      <c r="AO412" s="27">
        <v>-0.60000000000000009</v>
      </c>
      <c r="AP412" s="6">
        <v>3.4</v>
      </c>
      <c r="AQ412" s="28">
        <v>625</v>
      </c>
      <c r="AR412" s="28">
        <v>600</v>
      </c>
      <c r="AS412" s="25">
        <v>4.1666666666666664E-2</v>
      </c>
      <c r="AT412" s="30">
        <v>3363.36</v>
      </c>
      <c r="AU412" s="24">
        <v>0.71419999999999995</v>
      </c>
      <c r="AV412" s="24">
        <v>0.2858</v>
      </c>
      <c r="AW412" s="24">
        <v>0.7177</v>
      </c>
      <c r="AX412" s="24">
        <v>9.0399999999999994E-2</v>
      </c>
      <c r="AY412" s="24">
        <v>0.30570000000000003</v>
      </c>
      <c r="AZ412" s="24">
        <v>0.34710000000000002</v>
      </c>
      <c r="BA412" s="24">
        <v>0.33329999999999999</v>
      </c>
      <c r="BB412" s="31">
        <v>10</v>
      </c>
      <c r="BC412" s="23">
        <v>5</v>
      </c>
      <c r="BD412" s="32" t="s">
        <v>3295</v>
      </c>
      <c r="BE412" s="33">
        <v>153.01881112489201</v>
      </c>
      <c r="BF412" s="33">
        <v>-27.432786903798</v>
      </c>
      <c r="BG412" s="34">
        <f t="shared" si="72"/>
        <v>84</v>
      </c>
      <c r="BH412" s="34">
        <f t="shared" si="73"/>
        <v>70</v>
      </c>
      <c r="BI412" s="34">
        <f t="shared" si="74"/>
        <v>95</v>
      </c>
      <c r="BJ412" s="34">
        <f t="shared" si="75"/>
        <v>100</v>
      </c>
      <c r="BK412" s="34">
        <f t="shared" si="76"/>
        <v>100</v>
      </c>
      <c r="BL412" s="34">
        <f t="shared" si="77"/>
        <v>57</v>
      </c>
      <c r="BM412" s="35">
        <f t="shared" si="78"/>
        <v>61</v>
      </c>
      <c r="BN412" s="34">
        <f t="shared" si="79"/>
        <v>100</v>
      </c>
      <c r="BO412" s="35">
        <f t="shared" si="80"/>
        <v>100</v>
      </c>
      <c r="BP412" s="35">
        <f t="shared" si="81"/>
        <v>1</v>
      </c>
      <c r="BQ412" s="35">
        <f t="shared" si="82"/>
        <v>100</v>
      </c>
      <c r="BR412" s="35">
        <f t="shared" si="83"/>
        <v>61</v>
      </c>
    </row>
    <row r="413" spans="2:70" x14ac:dyDescent="0.3">
      <c r="B413" s="6" t="s">
        <v>896</v>
      </c>
      <c r="C413" s="6">
        <v>305041132</v>
      </c>
      <c r="D413" s="6" t="s">
        <v>897</v>
      </c>
      <c r="E413" s="6" t="s">
        <v>337</v>
      </c>
      <c r="F413" s="6" t="s">
        <v>2780</v>
      </c>
      <c r="G413" s="6" t="s">
        <v>97</v>
      </c>
      <c r="H413" s="6" t="s">
        <v>4995</v>
      </c>
      <c r="I413" s="22">
        <v>838300</v>
      </c>
      <c r="J413" s="22">
        <v>833250</v>
      </c>
      <c r="K413" s="22">
        <v>649500</v>
      </c>
      <c r="L413" s="22">
        <v>823000</v>
      </c>
      <c r="M413" s="22">
        <v>816000</v>
      </c>
      <c r="N413" s="22">
        <v>640000</v>
      </c>
      <c r="O413" s="23">
        <v>36</v>
      </c>
      <c r="P413" s="23">
        <v>36</v>
      </c>
      <c r="Q413" s="23">
        <v>33</v>
      </c>
      <c r="R413" s="22">
        <v>550</v>
      </c>
      <c r="S413" s="22">
        <v>560</v>
      </c>
      <c r="T413" s="24">
        <v>2</v>
      </c>
      <c r="U413" s="24">
        <v>-0.20000000000000018</v>
      </c>
      <c r="V413" s="24">
        <v>2.2000000000000002</v>
      </c>
      <c r="W413" s="24">
        <v>3</v>
      </c>
      <c r="X413" s="25">
        <v>3.4116664678516047E-2</v>
      </c>
      <c r="Y413" s="24">
        <v>6.2</v>
      </c>
      <c r="Z413" s="24">
        <v>-2.8</v>
      </c>
      <c r="AA413" s="24">
        <v>9</v>
      </c>
      <c r="AB413" s="24">
        <v>8.9</v>
      </c>
      <c r="AC413" s="26">
        <v>0.17092635870916412</v>
      </c>
      <c r="AD413" s="24">
        <v>5.0100547729332963</v>
      </c>
      <c r="AE413" s="6">
        <v>84</v>
      </c>
      <c r="AF413" s="6">
        <v>119</v>
      </c>
      <c r="AG413" s="6">
        <v>101</v>
      </c>
      <c r="AH413" s="27">
        <v>3.053435114503817</v>
      </c>
      <c r="AI413" s="28">
        <v>730000</v>
      </c>
      <c r="AJ413" s="28">
        <v>655000</v>
      </c>
      <c r="AK413" s="28">
        <v>530000</v>
      </c>
      <c r="AL413" s="29">
        <v>0.11450381679389313</v>
      </c>
      <c r="AM413" s="29">
        <v>0.37735849056603776</v>
      </c>
      <c r="AN413" s="6">
        <v>2.2000000000000002</v>
      </c>
      <c r="AO413" s="27">
        <v>-0.39999999999999991</v>
      </c>
      <c r="AP413" s="6">
        <v>2.6</v>
      </c>
      <c r="AQ413" s="28">
        <v>610</v>
      </c>
      <c r="AR413" s="28">
        <v>600</v>
      </c>
      <c r="AS413" s="25">
        <v>1.6666666666666666E-2</v>
      </c>
      <c r="AT413" s="30">
        <v>3217.76</v>
      </c>
      <c r="AU413" s="24">
        <v>0.745</v>
      </c>
      <c r="AV413" s="24">
        <v>0.255</v>
      </c>
      <c r="AW413" s="24">
        <v>0.77270000000000005</v>
      </c>
      <c r="AX413" s="24">
        <v>2.3699999999999999E-2</v>
      </c>
      <c r="AY413" s="24">
        <v>0.30959999999999999</v>
      </c>
      <c r="AZ413" s="24">
        <v>0.4052</v>
      </c>
      <c r="BA413" s="24">
        <v>0.26879999999999998</v>
      </c>
      <c r="BB413" s="31">
        <v>10</v>
      </c>
      <c r="BC413" s="23">
        <v>6</v>
      </c>
      <c r="BD413" s="32" t="s">
        <v>3287</v>
      </c>
      <c r="BE413" s="33">
        <v>152.98292535780999</v>
      </c>
      <c r="BF413" s="33">
        <v>-27.4436121059131</v>
      </c>
      <c r="BG413" s="34">
        <f t="shared" si="72"/>
        <v>84</v>
      </c>
      <c r="BH413" s="34">
        <f t="shared" si="73"/>
        <v>80</v>
      </c>
      <c r="BI413" s="34">
        <f t="shared" si="74"/>
        <v>87</v>
      </c>
      <c r="BJ413" s="34">
        <f t="shared" si="75"/>
        <v>58</v>
      </c>
      <c r="BK413" s="34">
        <f t="shared" si="76"/>
        <v>100</v>
      </c>
      <c r="BL413" s="34">
        <f t="shared" si="77"/>
        <v>58</v>
      </c>
      <c r="BM413" s="35">
        <f t="shared" si="78"/>
        <v>64</v>
      </c>
      <c r="BN413" s="34">
        <f t="shared" si="79"/>
        <v>100</v>
      </c>
      <c r="BO413" s="35">
        <f t="shared" si="80"/>
        <v>100</v>
      </c>
      <c r="BP413" s="35">
        <f t="shared" si="81"/>
        <v>14</v>
      </c>
      <c r="BQ413" s="35">
        <f t="shared" si="82"/>
        <v>100</v>
      </c>
      <c r="BR413" s="35">
        <f t="shared" si="83"/>
        <v>61</v>
      </c>
    </row>
    <row r="414" spans="2:70" x14ac:dyDescent="0.3">
      <c r="B414" s="6" t="s">
        <v>2219</v>
      </c>
      <c r="C414" s="6">
        <v>309091264</v>
      </c>
      <c r="D414" s="6" t="s">
        <v>2157</v>
      </c>
      <c r="E414" s="6" t="s">
        <v>1142</v>
      </c>
      <c r="F414" s="6" t="s">
        <v>3657</v>
      </c>
      <c r="G414" s="6" t="s">
        <v>97</v>
      </c>
      <c r="H414" s="6" t="s">
        <v>4995</v>
      </c>
      <c r="I414" s="22">
        <v>600000</v>
      </c>
      <c r="J414" s="22">
        <v>599000</v>
      </c>
      <c r="K414" s="22">
        <v>550000</v>
      </c>
      <c r="L414" s="22">
        <v>625000</v>
      </c>
      <c r="M414" s="22">
        <v>620000</v>
      </c>
      <c r="N414" s="22">
        <v>570000</v>
      </c>
      <c r="O414" s="23">
        <v>33</v>
      </c>
      <c r="P414" s="23">
        <v>33</v>
      </c>
      <c r="Q414" s="23">
        <v>28</v>
      </c>
      <c r="R414" s="22">
        <v>650</v>
      </c>
      <c r="S414" s="22">
        <v>600</v>
      </c>
      <c r="T414" s="24">
        <v>1.2</v>
      </c>
      <c r="U414" s="24">
        <v>-0.10000000000000009</v>
      </c>
      <c r="V414" s="24">
        <v>1.3</v>
      </c>
      <c r="W414" s="24">
        <v>1.1000000000000001</v>
      </c>
      <c r="X414" s="25">
        <v>5.6333333333333332E-2</v>
      </c>
      <c r="Y414" s="24">
        <v>0.8</v>
      </c>
      <c r="Z414" s="24">
        <v>-0.39999999999999991</v>
      </c>
      <c r="AA414" s="24">
        <v>1.2</v>
      </c>
      <c r="AB414" s="24">
        <v>1.3</v>
      </c>
      <c r="AC414" s="26">
        <v>0.32844207292424604</v>
      </c>
      <c r="AD414" s="24">
        <v>5.8303326554599888</v>
      </c>
      <c r="AE414" s="6">
        <v>149</v>
      </c>
      <c r="AF414" s="6">
        <v>167</v>
      </c>
      <c r="AG414" s="6">
        <v>154</v>
      </c>
      <c r="AH414" s="27">
        <v>3.1932203389830511</v>
      </c>
      <c r="AI414" s="28">
        <v>695000</v>
      </c>
      <c r="AJ414" s="28">
        <v>622000</v>
      </c>
      <c r="AK414" s="28">
        <v>550000</v>
      </c>
      <c r="AL414" s="29">
        <v>0.11736334405144695</v>
      </c>
      <c r="AM414" s="29">
        <v>0.26363636363636361</v>
      </c>
      <c r="AN414" s="6">
        <v>2.4</v>
      </c>
      <c r="AO414" s="27">
        <v>-0.20000000000000018</v>
      </c>
      <c r="AP414" s="6">
        <v>2.6</v>
      </c>
      <c r="AQ414" s="28">
        <v>690</v>
      </c>
      <c r="AR414" s="28">
        <v>645</v>
      </c>
      <c r="AS414" s="25">
        <v>6.9767441860465115E-2</v>
      </c>
      <c r="AT414" s="30">
        <v>1979.0400000000002</v>
      </c>
      <c r="AU414" s="24">
        <v>0.78669999999999995</v>
      </c>
      <c r="AV414" s="24">
        <v>0.21329999999999999</v>
      </c>
      <c r="AW414" s="24">
        <v>0.84279999999999999</v>
      </c>
      <c r="AX414" s="24">
        <v>0.15379999999999999</v>
      </c>
      <c r="AY414" s="24">
        <v>0.22600000000000001</v>
      </c>
      <c r="AZ414" s="24">
        <v>0.40429999999999999</v>
      </c>
      <c r="BA414" s="24">
        <v>0.34660000000000002</v>
      </c>
      <c r="BB414" s="31">
        <v>4.5</v>
      </c>
      <c r="BC414" s="23">
        <v>65</v>
      </c>
      <c r="BD414" s="32" t="s">
        <v>4504</v>
      </c>
      <c r="BE414" s="33">
        <v>153.36231202277301</v>
      </c>
      <c r="BF414" s="33">
        <v>-27.974974484747001</v>
      </c>
      <c r="BG414" s="34">
        <f t="shared" si="72"/>
        <v>97</v>
      </c>
      <c r="BH414" s="34">
        <f t="shared" si="73"/>
        <v>77</v>
      </c>
      <c r="BI414" s="34">
        <f t="shared" si="74"/>
        <v>85</v>
      </c>
      <c r="BJ414" s="34">
        <f t="shared" si="75"/>
        <v>59</v>
      </c>
      <c r="BK414" s="34">
        <f t="shared" si="76"/>
        <v>94</v>
      </c>
      <c r="BL414" s="34">
        <f t="shared" si="77"/>
        <v>40</v>
      </c>
      <c r="BM414" s="35">
        <f t="shared" si="78"/>
        <v>100</v>
      </c>
      <c r="BN414" s="34">
        <f t="shared" si="79"/>
        <v>92</v>
      </c>
      <c r="BO414" s="35">
        <f t="shared" si="80"/>
        <v>48</v>
      </c>
      <c r="BP414" s="35">
        <f t="shared" si="81"/>
        <v>100</v>
      </c>
      <c r="BQ414" s="35">
        <f t="shared" si="82"/>
        <v>45</v>
      </c>
      <c r="BR414" s="35">
        <f t="shared" si="83"/>
        <v>61</v>
      </c>
    </row>
    <row r="415" spans="2:70" x14ac:dyDescent="0.3">
      <c r="B415" s="6" t="s">
        <v>2341</v>
      </c>
      <c r="C415" s="6">
        <v>310031287</v>
      </c>
      <c r="D415" s="6" t="s">
        <v>560</v>
      </c>
      <c r="E415" s="6" t="s">
        <v>561</v>
      </c>
      <c r="F415" s="6" t="s">
        <v>2780</v>
      </c>
      <c r="G415" s="6" t="s">
        <v>97</v>
      </c>
      <c r="H415" s="6" t="s">
        <v>4995</v>
      </c>
      <c r="I415" s="22">
        <v>459000</v>
      </c>
      <c r="J415" s="22">
        <v>449000</v>
      </c>
      <c r="K415" s="22">
        <v>366680</v>
      </c>
      <c r="L415" s="22">
        <v>470000</v>
      </c>
      <c r="M415" s="22">
        <v>465000</v>
      </c>
      <c r="N415" s="22">
        <v>372000</v>
      </c>
      <c r="O415" s="23">
        <v>20</v>
      </c>
      <c r="P415" s="23">
        <v>22</v>
      </c>
      <c r="Q415" s="23">
        <v>26</v>
      </c>
      <c r="R415" s="22">
        <v>410</v>
      </c>
      <c r="S415" s="22">
        <v>390</v>
      </c>
      <c r="T415" s="24">
        <v>2.2000000000000002</v>
      </c>
      <c r="U415" s="24">
        <v>-0.39999999999999991</v>
      </c>
      <c r="V415" s="24">
        <v>2.6</v>
      </c>
      <c r="W415" s="24">
        <v>2.7</v>
      </c>
      <c r="X415" s="25">
        <v>4.6448801742919391E-2</v>
      </c>
      <c r="Y415" s="24">
        <v>3.1</v>
      </c>
      <c r="Z415" s="24">
        <v>-0.79999999999999982</v>
      </c>
      <c r="AA415" s="24">
        <v>3.9</v>
      </c>
      <c r="AB415" s="24">
        <v>3.5</v>
      </c>
      <c r="AC415" s="26">
        <v>0.28734021080959854</v>
      </c>
      <c r="AD415" s="24">
        <v>6.1861705798126509</v>
      </c>
      <c r="AE415" s="6">
        <v>30</v>
      </c>
      <c r="AF415" s="6">
        <v>24</v>
      </c>
      <c r="AG415" s="6">
        <v>25</v>
      </c>
      <c r="AH415" s="27">
        <v>2.2857142857142856</v>
      </c>
      <c r="AI415" s="28">
        <v>485000</v>
      </c>
      <c r="AJ415" s="28">
        <v>390000</v>
      </c>
      <c r="AK415" s="28">
        <v>315000</v>
      </c>
      <c r="AL415" s="29">
        <v>0.24358974358974358</v>
      </c>
      <c r="AM415" s="29">
        <v>0.53968253968253965</v>
      </c>
      <c r="AN415" s="6">
        <v>2</v>
      </c>
      <c r="AO415" s="27">
        <v>-0.5</v>
      </c>
      <c r="AP415" s="6">
        <v>2.5</v>
      </c>
      <c r="AQ415" s="28">
        <v>450</v>
      </c>
      <c r="AR415" s="28">
        <v>420</v>
      </c>
      <c r="AS415" s="25">
        <v>7.1428571428571425E-2</v>
      </c>
      <c r="AT415" s="30">
        <v>1426.88</v>
      </c>
      <c r="AU415" s="24">
        <v>0.63219999999999998</v>
      </c>
      <c r="AV415" s="24">
        <v>0.36780000000000002</v>
      </c>
      <c r="AW415" s="24">
        <v>0.83809999999999996</v>
      </c>
      <c r="AX415" s="24">
        <v>8.9599999999999999E-2</v>
      </c>
      <c r="AY415" s="24">
        <v>0.26419999999999999</v>
      </c>
      <c r="AZ415" s="24">
        <v>0.31690000000000002</v>
      </c>
      <c r="BA415" s="24">
        <v>0.39069999999999999</v>
      </c>
      <c r="BB415" s="31">
        <v>2.5</v>
      </c>
      <c r="BC415" s="23">
        <v>28</v>
      </c>
      <c r="BD415" s="32" t="s">
        <v>4622</v>
      </c>
      <c r="BE415" s="33">
        <v>152.78368022508701</v>
      </c>
      <c r="BF415" s="33">
        <v>-27.608357923434301</v>
      </c>
      <c r="BG415" s="34">
        <f t="shared" si="72"/>
        <v>80</v>
      </c>
      <c r="BH415" s="34">
        <f t="shared" si="73"/>
        <v>84</v>
      </c>
      <c r="BI415" s="34">
        <f t="shared" si="74"/>
        <v>96</v>
      </c>
      <c r="BJ415" s="34">
        <f t="shared" si="75"/>
        <v>100</v>
      </c>
      <c r="BK415" s="34">
        <f t="shared" si="76"/>
        <v>100</v>
      </c>
      <c r="BL415" s="34">
        <f t="shared" si="77"/>
        <v>48</v>
      </c>
      <c r="BM415" s="35">
        <f t="shared" si="78"/>
        <v>100</v>
      </c>
      <c r="BN415" s="34">
        <f t="shared" si="79"/>
        <v>88</v>
      </c>
      <c r="BO415" s="35">
        <f t="shared" si="80"/>
        <v>75</v>
      </c>
      <c r="BP415" s="35">
        <f t="shared" si="81"/>
        <v>65</v>
      </c>
      <c r="BQ415" s="35">
        <f t="shared" si="82"/>
        <v>25</v>
      </c>
      <c r="BR415" s="35">
        <f t="shared" si="83"/>
        <v>61</v>
      </c>
    </row>
    <row r="416" spans="2:70" x14ac:dyDescent="0.3">
      <c r="B416" s="6" t="s">
        <v>2128</v>
      </c>
      <c r="C416" s="6">
        <v>314031394</v>
      </c>
      <c r="D416" s="6" t="s">
        <v>1259</v>
      </c>
      <c r="E416" s="6" t="s">
        <v>325</v>
      </c>
      <c r="F416" s="6" t="s">
        <v>2780</v>
      </c>
      <c r="G416" s="6" t="s">
        <v>97</v>
      </c>
      <c r="H416" s="6" t="s">
        <v>4995</v>
      </c>
      <c r="I416" s="22">
        <v>585000</v>
      </c>
      <c r="J416" s="22">
        <v>567841</v>
      </c>
      <c r="K416" s="22">
        <v>463500</v>
      </c>
      <c r="L416" s="22">
        <v>580000</v>
      </c>
      <c r="M416" s="22">
        <v>550000</v>
      </c>
      <c r="N416" s="22">
        <v>460000</v>
      </c>
      <c r="O416" s="23">
        <v>22</v>
      </c>
      <c r="P416" s="23">
        <v>21</v>
      </c>
      <c r="Q416" s="23">
        <v>28</v>
      </c>
      <c r="R416" s="22">
        <v>535</v>
      </c>
      <c r="S416" s="22">
        <v>500</v>
      </c>
      <c r="T416" s="24">
        <v>2.1</v>
      </c>
      <c r="U416" s="24">
        <v>-0.19999999999999973</v>
      </c>
      <c r="V416" s="24">
        <v>2.2999999999999998</v>
      </c>
      <c r="W416" s="24">
        <v>2.7</v>
      </c>
      <c r="X416" s="25">
        <v>4.7555555555555552E-2</v>
      </c>
      <c r="Y416" s="24">
        <v>1.9</v>
      </c>
      <c r="Z416" s="24">
        <v>-0.89999999999999991</v>
      </c>
      <c r="AA416" s="24">
        <v>2.8</v>
      </c>
      <c r="AB416" s="24">
        <v>3.1</v>
      </c>
      <c r="AC416" s="26">
        <v>0.3283014236622484</v>
      </c>
      <c r="AD416" s="24">
        <v>6.9035346097201762</v>
      </c>
      <c r="AE416" s="6">
        <v>20</v>
      </c>
      <c r="AF416" s="6">
        <v>22</v>
      </c>
      <c r="AG416" s="6">
        <v>26</v>
      </c>
      <c r="AH416" s="27">
        <v>1.588235294117647</v>
      </c>
      <c r="AI416" s="28">
        <v>580000</v>
      </c>
      <c r="AJ416" s="28">
        <v>456000</v>
      </c>
      <c r="AK416" s="28">
        <v>393000</v>
      </c>
      <c r="AL416" s="29">
        <v>0.27192982456140352</v>
      </c>
      <c r="AM416" s="29">
        <v>0.4758269720101781</v>
      </c>
      <c r="AN416" s="6">
        <v>2.2000000000000002</v>
      </c>
      <c r="AO416" s="27">
        <v>-0.59999999999999964</v>
      </c>
      <c r="AP416" s="6">
        <v>2.8</v>
      </c>
      <c r="AQ416" s="28">
        <v>530</v>
      </c>
      <c r="AR416" s="28">
        <v>500</v>
      </c>
      <c r="AS416" s="25">
        <v>0.06</v>
      </c>
      <c r="AT416" s="30">
        <v>1629.6000000000001</v>
      </c>
      <c r="AU416" s="24">
        <v>0.69059999999999999</v>
      </c>
      <c r="AV416" s="24">
        <v>0.30940000000000001</v>
      </c>
      <c r="AW416" s="24">
        <v>0.65339999999999998</v>
      </c>
      <c r="AX416" s="24">
        <v>0.31259999999999999</v>
      </c>
      <c r="AY416" s="24">
        <v>0.25559999999999999</v>
      </c>
      <c r="AZ416" s="24">
        <v>0.35749999999999998</v>
      </c>
      <c r="BA416" s="24">
        <v>0.36499999999999999</v>
      </c>
      <c r="BB416" s="31">
        <v>3.5</v>
      </c>
      <c r="BC416" s="23">
        <v>18</v>
      </c>
      <c r="BD416" s="32" t="s">
        <v>4417</v>
      </c>
      <c r="BE416" s="33">
        <v>152.98223457534101</v>
      </c>
      <c r="BF416" s="33">
        <v>-27.315071934517999</v>
      </c>
      <c r="BG416" s="34">
        <f t="shared" si="72"/>
        <v>82</v>
      </c>
      <c r="BH416" s="34">
        <f t="shared" si="73"/>
        <v>80</v>
      </c>
      <c r="BI416" s="34">
        <f t="shared" si="74"/>
        <v>100</v>
      </c>
      <c r="BJ416" s="34">
        <f t="shared" si="75"/>
        <v>100</v>
      </c>
      <c r="BK416" s="34">
        <f t="shared" si="76"/>
        <v>100</v>
      </c>
      <c r="BL416" s="34">
        <f t="shared" si="77"/>
        <v>46</v>
      </c>
      <c r="BM416" s="35">
        <f t="shared" si="78"/>
        <v>100</v>
      </c>
      <c r="BN416" s="34">
        <f t="shared" si="79"/>
        <v>81</v>
      </c>
      <c r="BO416" s="35">
        <f t="shared" si="80"/>
        <v>48</v>
      </c>
      <c r="BP416" s="35">
        <f t="shared" si="81"/>
        <v>85</v>
      </c>
      <c r="BQ416" s="35">
        <f t="shared" si="82"/>
        <v>35</v>
      </c>
      <c r="BR416" s="35">
        <f t="shared" si="83"/>
        <v>61</v>
      </c>
    </row>
    <row r="417" spans="2:70" x14ac:dyDescent="0.3">
      <c r="B417" s="6" t="s">
        <v>2008</v>
      </c>
      <c r="C417" s="6">
        <v>317011447</v>
      </c>
      <c r="D417" s="6" t="s">
        <v>449</v>
      </c>
      <c r="E417" s="6" t="s">
        <v>449</v>
      </c>
      <c r="F417" s="6" t="s">
        <v>449</v>
      </c>
      <c r="G417" s="6" t="s">
        <v>97</v>
      </c>
      <c r="H417" s="6" t="s">
        <v>4995</v>
      </c>
      <c r="I417" s="22">
        <v>435000</v>
      </c>
      <c r="J417" s="22">
        <v>416000</v>
      </c>
      <c r="K417" s="22">
        <v>340000</v>
      </c>
      <c r="L417" s="22">
        <v>365000</v>
      </c>
      <c r="M417" s="22">
        <v>365000</v>
      </c>
      <c r="N417" s="22">
        <v>340000</v>
      </c>
      <c r="O417" s="23">
        <v>35</v>
      </c>
      <c r="P417" s="23">
        <v>33</v>
      </c>
      <c r="Q417" s="23">
        <v>33</v>
      </c>
      <c r="R417" s="22">
        <v>420</v>
      </c>
      <c r="S417" s="22">
        <v>390</v>
      </c>
      <c r="T417" s="24">
        <v>1.7</v>
      </c>
      <c r="U417" s="24">
        <v>0</v>
      </c>
      <c r="V417" s="24">
        <v>1.7</v>
      </c>
      <c r="W417" s="24">
        <v>1.4</v>
      </c>
      <c r="X417" s="25">
        <v>5.0206896551724139E-2</v>
      </c>
      <c r="Y417" s="24">
        <v>2.5</v>
      </c>
      <c r="Z417" s="24">
        <v>-1.2000000000000002</v>
      </c>
      <c r="AA417" s="24">
        <v>3.7</v>
      </c>
      <c r="AB417" s="24">
        <v>5.0999999999999996</v>
      </c>
      <c r="AC417" s="26">
        <v>0.31407035175879394</v>
      </c>
      <c r="AD417" s="24">
        <v>6.2555221160748786</v>
      </c>
      <c r="AE417" s="6">
        <v>65</v>
      </c>
      <c r="AF417" s="6">
        <v>75</v>
      </c>
      <c r="AG417" s="6">
        <v>95</v>
      </c>
      <c r="AH417" s="27">
        <v>2.2040816326530615</v>
      </c>
      <c r="AI417" s="28">
        <v>455000</v>
      </c>
      <c r="AJ417" s="28">
        <v>380000</v>
      </c>
      <c r="AK417" s="28">
        <v>345000</v>
      </c>
      <c r="AL417" s="29">
        <v>0.19736842105263158</v>
      </c>
      <c r="AM417" s="29">
        <v>0.3188405797101449</v>
      </c>
      <c r="AN417" s="6">
        <v>1.8</v>
      </c>
      <c r="AO417" s="27">
        <v>-0.40000000000000013</v>
      </c>
      <c r="AP417" s="6">
        <v>2.2000000000000002</v>
      </c>
      <c r="AQ417" s="28">
        <v>420</v>
      </c>
      <c r="AR417" s="28">
        <v>390</v>
      </c>
      <c r="AS417" s="25">
        <v>7.6923076923076927E-2</v>
      </c>
      <c r="AT417" s="30">
        <v>1337.2800000000002</v>
      </c>
      <c r="AU417" s="24">
        <v>0.60099999999999998</v>
      </c>
      <c r="AV417" s="24">
        <v>0.39900000000000002</v>
      </c>
      <c r="AW417" s="24">
        <v>0.70189999999999997</v>
      </c>
      <c r="AX417" s="24">
        <v>0.22439999999999999</v>
      </c>
      <c r="AY417" s="24">
        <v>0.25869999999999999</v>
      </c>
      <c r="AZ417" s="24">
        <v>0.26479999999999998</v>
      </c>
      <c r="BA417" s="24">
        <v>0.39739999999999998</v>
      </c>
      <c r="BB417" s="31">
        <v>2.5</v>
      </c>
      <c r="BC417" s="23">
        <v>110</v>
      </c>
      <c r="BD417" s="32" t="s">
        <v>4303</v>
      </c>
      <c r="BE417" s="33">
        <v>151.917149454129</v>
      </c>
      <c r="BF417" s="33">
        <v>-27.5910373636118</v>
      </c>
      <c r="BG417" s="34">
        <f t="shared" si="72"/>
        <v>88</v>
      </c>
      <c r="BH417" s="34">
        <f t="shared" si="73"/>
        <v>87</v>
      </c>
      <c r="BI417" s="34">
        <f t="shared" si="74"/>
        <v>97</v>
      </c>
      <c r="BJ417" s="34">
        <f t="shared" si="75"/>
        <v>99</v>
      </c>
      <c r="BK417" s="34">
        <f t="shared" si="76"/>
        <v>84</v>
      </c>
      <c r="BL417" s="34">
        <f t="shared" si="77"/>
        <v>47</v>
      </c>
      <c r="BM417" s="35">
        <f t="shared" si="78"/>
        <v>100</v>
      </c>
      <c r="BN417" s="34">
        <f t="shared" si="79"/>
        <v>88</v>
      </c>
      <c r="BO417" s="35">
        <f t="shared" si="80"/>
        <v>58</v>
      </c>
      <c r="BP417" s="35">
        <f t="shared" si="81"/>
        <v>75</v>
      </c>
      <c r="BQ417" s="35">
        <f t="shared" si="82"/>
        <v>25</v>
      </c>
      <c r="BR417" s="35">
        <f t="shared" si="83"/>
        <v>61</v>
      </c>
    </row>
    <row r="418" spans="2:70" x14ac:dyDescent="0.3">
      <c r="B418" s="6" t="s">
        <v>1648</v>
      </c>
      <c r="C418" s="6">
        <v>317011457</v>
      </c>
      <c r="D418" s="6" t="s">
        <v>449</v>
      </c>
      <c r="E418" s="6" t="s">
        <v>449</v>
      </c>
      <c r="F418" s="6" t="s">
        <v>449</v>
      </c>
      <c r="G418" s="6" t="s">
        <v>97</v>
      </c>
      <c r="H418" s="6" t="s">
        <v>4995</v>
      </c>
      <c r="I418" s="22">
        <v>530450</v>
      </c>
      <c r="J418" s="22">
        <v>519000</v>
      </c>
      <c r="K418" s="22">
        <v>442900</v>
      </c>
      <c r="L418" s="22">
        <v>500000</v>
      </c>
      <c r="M418" s="22">
        <v>465000</v>
      </c>
      <c r="N418" s="22">
        <v>378000</v>
      </c>
      <c r="O418" s="23">
        <v>41</v>
      </c>
      <c r="P418" s="23">
        <v>41</v>
      </c>
      <c r="Q418" s="23">
        <v>34</v>
      </c>
      <c r="R418" s="22">
        <v>420</v>
      </c>
      <c r="S418" s="22">
        <v>390</v>
      </c>
      <c r="T418" s="24">
        <v>2.6</v>
      </c>
      <c r="U418" s="24">
        <v>0.30000000000000027</v>
      </c>
      <c r="V418" s="24">
        <v>2.2999999999999998</v>
      </c>
      <c r="W418" s="24">
        <v>2.7</v>
      </c>
      <c r="X418" s="25">
        <v>4.117258931096239E-2</v>
      </c>
      <c r="Y418" s="24">
        <v>5.9</v>
      </c>
      <c r="Z418" s="24">
        <v>-2.0999999999999996</v>
      </c>
      <c r="AA418" s="24">
        <v>8</v>
      </c>
      <c r="AB418" s="24">
        <v>8.9</v>
      </c>
      <c r="AC418" s="26">
        <v>0.20672546857772875</v>
      </c>
      <c r="AD418" s="24">
        <v>5.0209489380520242</v>
      </c>
      <c r="AE418" s="6">
        <v>65</v>
      </c>
      <c r="AF418" s="6">
        <v>75</v>
      </c>
      <c r="AG418" s="6">
        <v>95</v>
      </c>
      <c r="AH418" s="27">
        <v>2.2040816326530615</v>
      </c>
      <c r="AI418" s="28">
        <v>455000</v>
      </c>
      <c r="AJ418" s="28">
        <v>380000</v>
      </c>
      <c r="AK418" s="28">
        <v>345000</v>
      </c>
      <c r="AL418" s="29">
        <v>0.19736842105263158</v>
      </c>
      <c r="AM418" s="29">
        <v>0.3188405797101449</v>
      </c>
      <c r="AN418" s="6">
        <v>1.8</v>
      </c>
      <c r="AO418" s="27">
        <v>-0.40000000000000013</v>
      </c>
      <c r="AP418" s="6">
        <v>2.2000000000000002</v>
      </c>
      <c r="AQ418" s="28">
        <v>420</v>
      </c>
      <c r="AR418" s="28">
        <v>390</v>
      </c>
      <c r="AS418" s="25">
        <v>7.6923076923076927E-2</v>
      </c>
      <c r="AT418" s="30">
        <v>2031.6800000000003</v>
      </c>
      <c r="AU418" s="24">
        <v>0.65600000000000003</v>
      </c>
      <c r="AV418" s="24">
        <v>0.34399999999999997</v>
      </c>
      <c r="AW418" s="24">
        <v>0.76500000000000001</v>
      </c>
      <c r="AX418" s="24">
        <v>0.1759</v>
      </c>
      <c r="AY418" s="24">
        <v>0.33739999999999998</v>
      </c>
      <c r="AZ418" s="24">
        <v>0.30109999999999998</v>
      </c>
      <c r="BA418" s="24">
        <v>0.34110000000000001</v>
      </c>
      <c r="BB418" s="31">
        <v>5</v>
      </c>
      <c r="BC418" s="23">
        <v>104</v>
      </c>
      <c r="BD418" s="32" t="s">
        <v>3966</v>
      </c>
      <c r="BE418" s="33">
        <v>151.979782197714</v>
      </c>
      <c r="BF418" s="33">
        <v>-27.549429234328599</v>
      </c>
      <c r="BG418" s="34">
        <f t="shared" si="72"/>
        <v>74</v>
      </c>
      <c r="BH418" s="34">
        <f t="shared" si="73"/>
        <v>87</v>
      </c>
      <c r="BI418" s="34">
        <f t="shared" si="74"/>
        <v>97</v>
      </c>
      <c r="BJ418" s="34">
        <f t="shared" si="75"/>
        <v>99</v>
      </c>
      <c r="BK418" s="34">
        <f t="shared" si="76"/>
        <v>86</v>
      </c>
      <c r="BL418" s="34">
        <f t="shared" si="77"/>
        <v>64</v>
      </c>
      <c r="BM418" s="35">
        <f t="shared" si="78"/>
        <v>87</v>
      </c>
      <c r="BN418" s="34">
        <f t="shared" si="79"/>
        <v>100</v>
      </c>
      <c r="BO418" s="35">
        <f t="shared" si="80"/>
        <v>100</v>
      </c>
      <c r="BP418" s="35">
        <f t="shared" si="81"/>
        <v>19</v>
      </c>
      <c r="BQ418" s="35">
        <f t="shared" si="82"/>
        <v>50</v>
      </c>
      <c r="BR418" s="35">
        <f t="shared" si="83"/>
        <v>61</v>
      </c>
    </row>
    <row r="419" spans="2:70" x14ac:dyDescent="0.3">
      <c r="B419" s="6" t="s">
        <v>1263</v>
      </c>
      <c r="C419" s="6">
        <v>317011458</v>
      </c>
      <c r="D419" s="6" t="s">
        <v>449</v>
      </c>
      <c r="E419" s="6" t="s">
        <v>449</v>
      </c>
      <c r="F419" s="6" t="s">
        <v>449</v>
      </c>
      <c r="G419" s="6" t="s">
        <v>97</v>
      </c>
      <c r="H419" s="6" t="s">
        <v>4995</v>
      </c>
      <c r="I419" s="22">
        <v>490000</v>
      </c>
      <c r="J419" s="22">
        <v>490000</v>
      </c>
      <c r="K419" s="22">
        <v>429000</v>
      </c>
      <c r="L419" s="22">
        <v>511000</v>
      </c>
      <c r="M419" s="22">
        <v>500000</v>
      </c>
      <c r="N419" s="22">
        <v>410000</v>
      </c>
      <c r="O419" s="23">
        <v>30</v>
      </c>
      <c r="P419" s="23">
        <v>28</v>
      </c>
      <c r="Q419" s="23">
        <v>41</v>
      </c>
      <c r="R419" s="22">
        <v>450</v>
      </c>
      <c r="S419" s="22">
        <v>425</v>
      </c>
      <c r="T419" s="24">
        <v>1.2</v>
      </c>
      <c r="U419" s="24">
        <v>9.9999999999999867E-2</v>
      </c>
      <c r="V419" s="24">
        <v>1.1000000000000001</v>
      </c>
      <c r="W419" s="24">
        <v>2.6</v>
      </c>
      <c r="X419" s="25">
        <v>4.7755102040816323E-2</v>
      </c>
      <c r="Y419" s="24">
        <v>6.7</v>
      </c>
      <c r="Z419" s="24">
        <v>-1.4999999999999991</v>
      </c>
      <c r="AA419" s="24">
        <v>8.1999999999999993</v>
      </c>
      <c r="AB419" s="24">
        <v>8.6</v>
      </c>
      <c r="AC419" s="26">
        <v>0.2169469299598889</v>
      </c>
      <c r="AD419" s="24">
        <v>4.542905798305366</v>
      </c>
      <c r="AE419" s="6">
        <v>65</v>
      </c>
      <c r="AF419" s="6">
        <v>75</v>
      </c>
      <c r="AG419" s="6">
        <v>95</v>
      </c>
      <c r="AH419" s="27">
        <v>2.2040816326530615</v>
      </c>
      <c r="AI419" s="28">
        <v>455000</v>
      </c>
      <c r="AJ419" s="28">
        <v>380000</v>
      </c>
      <c r="AK419" s="28">
        <v>345000</v>
      </c>
      <c r="AL419" s="29">
        <v>0.19736842105263158</v>
      </c>
      <c r="AM419" s="29">
        <v>0.3188405797101449</v>
      </c>
      <c r="AN419" s="6">
        <v>1.8</v>
      </c>
      <c r="AO419" s="27">
        <v>-0.40000000000000013</v>
      </c>
      <c r="AP419" s="6">
        <v>2.2000000000000002</v>
      </c>
      <c r="AQ419" s="28">
        <v>420</v>
      </c>
      <c r="AR419" s="28">
        <v>390</v>
      </c>
      <c r="AS419" s="25">
        <v>7.6923076923076927E-2</v>
      </c>
      <c r="AT419" s="30">
        <v>2074.2400000000002</v>
      </c>
      <c r="AU419" s="24">
        <v>0.77829999999999999</v>
      </c>
      <c r="AV419" s="24">
        <v>0.22170000000000001</v>
      </c>
      <c r="AW419" s="24">
        <v>0.85809999999999997</v>
      </c>
      <c r="AX419" s="24">
        <v>0.1371</v>
      </c>
      <c r="AY419" s="24">
        <v>0.28760000000000002</v>
      </c>
      <c r="AZ419" s="24">
        <v>0.38</v>
      </c>
      <c r="BA419" s="24">
        <v>0.30559999999999998</v>
      </c>
      <c r="BB419" s="31">
        <v>3</v>
      </c>
      <c r="BC419" s="23">
        <v>117</v>
      </c>
      <c r="BD419" s="32" t="s">
        <v>3606</v>
      </c>
      <c r="BE419" s="33">
        <v>151.843262352827</v>
      </c>
      <c r="BF419" s="33">
        <v>-27.567461844851799</v>
      </c>
      <c r="BG419" s="34">
        <f t="shared" si="72"/>
        <v>97</v>
      </c>
      <c r="BH419" s="34">
        <f t="shared" si="73"/>
        <v>87</v>
      </c>
      <c r="BI419" s="34">
        <f t="shared" si="74"/>
        <v>97</v>
      </c>
      <c r="BJ419" s="34">
        <f t="shared" si="75"/>
        <v>99</v>
      </c>
      <c r="BK419" s="34">
        <f t="shared" si="76"/>
        <v>83</v>
      </c>
      <c r="BL419" s="34">
        <f t="shared" si="77"/>
        <v>53</v>
      </c>
      <c r="BM419" s="35">
        <f t="shared" si="78"/>
        <v>100</v>
      </c>
      <c r="BN419" s="34">
        <f t="shared" si="79"/>
        <v>100</v>
      </c>
      <c r="BO419" s="35">
        <f t="shared" si="80"/>
        <v>100</v>
      </c>
      <c r="BP419" s="35">
        <f t="shared" si="81"/>
        <v>6</v>
      </c>
      <c r="BQ419" s="35">
        <f t="shared" si="82"/>
        <v>30</v>
      </c>
      <c r="BR419" s="35">
        <f t="shared" si="83"/>
        <v>61</v>
      </c>
    </row>
    <row r="420" spans="2:70" x14ac:dyDescent="0.3">
      <c r="B420" s="6" t="s">
        <v>2094</v>
      </c>
      <c r="C420" s="6">
        <v>318021485</v>
      </c>
      <c r="D420" s="6" t="s">
        <v>773</v>
      </c>
      <c r="E420" s="6" t="s">
        <v>773</v>
      </c>
      <c r="F420" s="6" t="s">
        <v>773</v>
      </c>
      <c r="G420" s="6" t="s">
        <v>97</v>
      </c>
      <c r="H420" s="6" t="s">
        <v>4995</v>
      </c>
      <c r="I420" s="22">
        <v>339900</v>
      </c>
      <c r="J420" s="22">
        <v>310000</v>
      </c>
      <c r="K420" s="22">
        <v>229000</v>
      </c>
      <c r="L420" s="22">
        <v>395000</v>
      </c>
      <c r="M420" s="22">
        <v>395000</v>
      </c>
      <c r="N420" s="22">
        <v>235000</v>
      </c>
      <c r="O420" s="23">
        <v>27</v>
      </c>
      <c r="P420" s="23">
        <v>27</v>
      </c>
      <c r="Q420" s="23">
        <v>27</v>
      </c>
      <c r="R420" s="22">
        <v>400</v>
      </c>
      <c r="S420" s="22">
        <v>350</v>
      </c>
      <c r="T420" s="24">
        <v>1.4</v>
      </c>
      <c r="U420" s="24">
        <v>-0.30000000000000004</v>
      </c>
      <c r="V420" s="24">
        <v>1.7</v>
      </c>
      <c r="W420" s="24">
        <v>2.6</v>
      </c>
      <c r="X420" s="25">
        <v>6.1194468961459254E-2</v>
      </c>
      <c r="Y420" s="24">
        <v>1.7</v>
      </c>
      <c r="Z420" s="24">
        <v>-0.59999999999999987</v>
      </c>
      <c r="AA420" s="24">
        <v>2.2999999999999998</v>
      </c>
      <c r="AB420" s="24">
        <v>3.1</v>
      </c>
      <c r="AC420" s="26">
        <v>0.26573129251700678</v>
      </c>
      <c r="AD420" s="24">
        <v>4.342407034929356</v>
      </c>
      <c r="AE420" s="6">
        <v>150</v>
      </c>
      <c r="AF420" s="6">
        <v>130</v>
      </c>
      <c r="AG420" s="6">
        <v>166</v>
      </c>
      <c r="AH420" s="27">
        <v>2.1057692307692308</v>
      </c>
      <c r="AI420" s="28">
        <v>370000</v>
      </c>
      <c r="AJ420" s="28">
        <v>282000</v>
      </c>
      <c r="AK420" s="28">
        <v>257000</v>
      </c>
      <c r="AL420" s="29">
        <v>0.31205673758865249</v>
      </c>
      <c r="AM420" s="29">
        <v>0.43968871595330739</v>
      </c>
      <c r="AN420" s="6">
        <v>2.6</v>
      </c>
      <c r="AO420" s="27">
        <v>-0.19999999999999973</v>
      </c>
      <c r="AP420" s="6">
        <v>2.8</v>
      </c>
      <c r="AQ420" s="28">
        <v>440</v>
      </c>
      <c r="AR420" s="28">
        <v>400</v>
      </c>
      <c r="AS420" s="25">
        <v>0.1</v>
      </c>
      <c r="AT420" s="30">
        <v>1505.2800000000002</v>
      </c>
      <c r="AU420" s="24">
        <v>0.58289999999999997</v>
      </c>
      <c r="AV420" s="24">
        <v>0.41710000000000003</v>
      </c>
      <c r="AW420" s="24">
        <v>0.64949999999999997</v>
      </c>
      <c r="AX420" s="24">
        <v>0.31040000000000001</v>
      </c>
      <c r="AY420" s="24">
        <v>0.30830000000000002</v>
      </c>
      <c r="AZ420" s="24">
        <v>0.30330000000000001</v>
      </c>
      <c r="BA420" s="24">
        <v>0.32469999999999999</v>
      </c>
      <c r="BB420" s="31">
        <v>5</v>
      </c>
      <c r="BC420" s="23">
        <v>1110</v>
      </c>
      <c r="BD420" s="32" t="s">
        <v>4381</v>
      </c>
      <c r="BE420" s="33">
        <v>146.786021776486</v>
      </c>
      <c r="BF420" s="33">
        <v>-19.298583575504001</v>
      </c>
      <c r="BG420" s="34">
        <f t="shared" si="72"/>
        <v>93</v>
      </c>
      <c r="BH420" s="34">
        <f t="shared" si="73"/>
        <v>74</v>
      </c>
      <c r="BI420" s="34">
        <f t="shared" si="74"/>
        <v>99</v>
      </c>
      <c r="BJ420" s="34">
        <f t="shared" si="75"/>
        <v>100</v>
      </c>
      <c r="BK420" s="34">
        <f t="shared" si="76"/>
        <v>1</v>
      </c>
      <c r="BL420" s="34">
        <f t="shared" si="77"/>
        <v>58</v>
      </c>
      <c r="BM420" s="35">
        <f t="shared" si="78"/>
        <v>100</v>
      </c>
      <c r="BN420" s="34">
        <f t="shared" si="79"/>
        <v>100</v>
      </c>
      <c r="BO420" s="35">
        <f t="shared" si="80"/>
        <v>90</v>
      </c>
      <c r="BP420" s="35">
        <f t="shared" si="81"/>
        <v>88</v>
      </c>
      <c r="BQ420" s="35">
        <f t="shared" si="82"/>
        <v>50</v>
      </c>
      <c r="BR420" s="35">
        <f t="shared" si="83"/>
        <v>61</v>
      </c>
    </row>
    <row r="421" spans="2:70" x14ac:dyDescent="0.3">
      <c r="B421" s="6" t="s">
        <v>756</v>
      </c>
      <c r="C421" s="6">
        <v>319021509</v>
      </c>
      <c r="D421" s="6" t="s">
        <v>139</v>
      </c>
      <c r="E421" s="6" t="s">
        <v>140</v>
      </c>
      <c r="F421" s="6" t="s">
        <v>2698</v>
      </c>
      <c r="G421" s="6" t="s">
        <v>97</v>
      </c>
      <c r="H421" s="6" t="s">
        <v>4995</v>
      </c>
      <c r="I421" s="22">
        <v>390000</v>
      </c>
      <c r="J421" s="22">
        <v>410000</v>
      </c>
      <c r="K421" s="22">
        <v>390000</v>
      </c>
      <c r="L421" s="22">
        <v>95000</v>
      </c>
      <c r="M421" s="22">
        <v>95000</v>
      </c>
      <c r="N421" s="22">
        <v>540000</v>
      </c>
      <c r="O421" s="23">
        <v>92</v>
      </c>
      <c r="P421" s="23">
        <v>92</v>
      </c>
      <c r="Q421" s="23">
        <v>104</v>
      </c>
      <c r="R421" s="22">
        <v>320</v>
      </c>
      <c r="S421" s="22">
        <v>320</v>
      </c>
      <c r="T421" s="24">
        <v>0.5</v>
      </c>
      <c r="U421" s="24">
        <v>-0.19999999999999996</v>
      </c>
      <c r="V421" s="24">
        <v>0.7</v>
      </c>
      <c r="W421" s="24">
        <v>0.5</v>
      </c>
      <c r="X421" s="25">
        <v>4.2666666666666665E-2</v>
      </c>
      <c r="Y421" s="24">
        <v>3.3</v>
      </c>
      <c r="Z421" s="24">
        <v>-1.5</v>
      </c>
      <c r="AA421" s="24">
        <v>4.8</v>
      </c>
      <c r="AB421" s="24">
        <v>4.8</v>
      </c>
      <c r="AC421" s="26">
        <v>0.3235722375020223</v>
      </c>
      <c r="AD421" s="24">
        <v>7.5837243164536474</v>
      </c>
      <c r="AE421" s="6">
        <v>6</v>
      </c>
      <c r="AF421" s="6">
        <v>7</v>
      </c>
      <c r="AG421" s="6">
        <v>4</v>
      </c>
      <c r="AH421" s="27">
        <v>3.4285714285714284</v>
      </c>
      <c r="AI421" s="28">
        <v>270000</v>
      </c>
      <c r="AJ421" s="28">
        <v>245000</v>
      </c>
      <c r="AK421" s="28">
        <v>197000</v>
      </c>
      <c r="AL421" s="29">
        <v>0.10204081632653061</v>
      </c>
      <c r="AM421" s="29">
        <v>0.37055837563451777</v>
      </c>
      <c r="AN421" s="6">
        <v>0.8</v>
      </c>
      <c r="AO421" s="27">
        <v>-0.39999999999999991</v>
      </c>
      <c r="AP421" s="6">
        <v>1.2</v>
      </c>
      <c r="AQ421" s="28">
        <v>350</v>
      </c>
      <c r="AR421" s="28">
        <v>330</v>
      </c>
      <c r="AS421" s="25">
        <v>6.0606060606060608E-2</v>
      </c>
      <c r="AT421" s="30">
        <v>988.96000000000015</v>
      </c>
      <c r="AU421" s="24">
        <v>0.6391</v>
      </c>
      <c r="AV421" s="24">
        <v>0.3609</v>
      </c>
      <c r="AW421" s="24">
        <v>0.93959999999999999</v>
      </c>
      <c r="AX421" s="24">
        <v>5.7000000000000002E-3</v>
      </c>
      <c r="AY421" s="24">
        <v>0.49790000000000001</v>
      </c>
      <c r="AZ421" s="24">
        <v>0.26300000000000001</v>
      </c>
      <c r="BA421" s="24">
        <v>0.19520000000000001</v>
      </c>
      <c r="BB421" s="31">
        <v>3</v>
      </c>
      <c r="BC421" s="23">
        <v>138</v>
      </c>
      <c r="BD421" s="32" t="s">
        <v>3179</v>
      </c>
      <c r="BE421" s="33">
        <v>151.98399962520801</v>
      </c>
      <c r="BF421" s="33">
        <v>-26.652317652485301</v>
      </c>
      <c r="BG421" s="34">
        <f t="shared" si="72"/>
        <v>100</v>
      </c>
      <c r="BH421" s="34">
        <f t="shared" si="73"/>
        <v>100</v>
      </c>
      <c r="BI421" s="34">
        <f t="shared" si="74"/>
        <v>82</v>
      </c>
      <c r="BJ421" s="34">
        <f t="shared" si="75"/>
        <v>52</v>
      </c>
      <c r="BK421" s="34">
        <f t="shared" si="76"/>
        <v>79</v>
      </c>
      <c r="BL421" s="34">
        <f t="shared" si="77"/>
        <v>100</v>
      </c>
      <c r="BM421" s="35">
        <f t="shared" si="78"/>
        <v>92</v>
      </c>
      <c r="BN421" s="34">
        <f t="shared" si="79"/>
        <v>74</v>
      </c>
      <c r="BO421" s="35">
        <f t="shared" si="80"/>
        <v>51</v>
      </c>
      <c r="BP421" s="35">
        <f t="shared" si="81"/>
        <v>62</v>
      </c>
      <c r="BQ421" s="35">
        <f t="shared" si="82"/>
        <v>30</v>
      </c>
      <c r="BR421" s="35">
        <f t="shared" si="83"/>
        <v>61</v>
      </c>
    </row>
    <row r="422" spans="2:70" x14ac:dyDescent="0.3">
      <c r="B422" s="6" t="s">
        <v>1509</v>
      </c>
      <c r="C422" s="6">
        <v>404021100</v>
      </c>
      <c r="D422" s="6" t="s">
        <v>1075</v>
      </c>
      <c r="E422" s="6" t="s">
        <v>1003</v>
      </c>
      <c r="F422" s="6" t="s">
        <v>2379</v>
      </c>
      <c r="G422" s="6" t="s">
        <v>82</v>
      </c>
      <c r="H422" s="6" t="s">
        <v>4995</v>
      </c>
      <c r="I422" s="22">
        <v>650000</v>
      </c>
      <c r="J422" s="22">
        <v>590000</v>
      </c>
      <c r="K422" s="22">
        <v>579000</v>
      </c>
      <c r="L422" s="22">
        <v>601000</v>
      </c>
      <c r="M422" s="22">
        <v>617500</v>
      </c>
      <c r="N422" s="22">
        <v>560000</v>
      </c>
      <c r="O422" s="23">
        <v>22</v>
      </c>
      <c r="P422" s="23">
        <v>21</v>
      </c>
      <c r="Q422" s="23">
        <v>17</v>
      </c>
      <c r="R422" s="22">
        <v>550</v>
      </c>
      <c r="S422" s="22">
        <v>485</v>
      </c>
      <c r="T422" s="24">
        <v>1.7</v>
      </c>
      <c r="U422" s="24">
        <v>0</v>
      </c>
      <c r="V422" s="24">
        <v>1.7</v>
      </c>
      <c r="W422" s="24">
        <v>1.8</v>
      </c>
      <c r="X422" s="25">
        <v>4.3999999999999997E-2</v>
      </c>
      <c r="Y422" s="24">
        <v>1.3</v>
      </c>
      <c r="Z422" s="24">
        <v>-0.39999999999999991</v>
      </c>
      <c r="AA422" s="24">
        <v>1.7</v>
      </c>
      <c r="AB422" s="24">
        <v>1.7</v>
      </c>
      <c r="AC422" s="26">
        <v>0.34729238229945442</v>
      </c>
      <c r="AD422" s="24">
        <v>7.8930086886239641</v>
      </c>
      <c r="AE422" s="6">
        <v>29</v>
      </c>
      <c r="AF422" s="6">
        <v>33</v>
      </c>
      <c r="AG422" s="6">
        <v>28</v>
      </c>
      <c r="AH422" s="27">
        <v>2.0198019801980198</v>
      </c>
      <c r="AI422" s="28">
        <v>585000</v>
      </c>
      <c r="AJ422" s="28">
        <v>500000</v>
      </c>
      <c r="AK422" s="28">
        <v>406000</v>
      </c>
      <c r="AL422" s="29">
        <v>0.17</v>
      </c>
      <c r="AM422" s="29">
        <v>0.44088669950738918</v>
      </c>
      <c r="AN422" s="6">
        <v>2</v>
      </c>
      <c r="AO422" s="27">
        <v>0.19999999999999996</v>
      </c>
      <c r="AP422" s="6">
        <v>1.8</v>
      </c>
      <c r="AQ422" s="28">
        <v>500</v>
      </c>
      <c r="AR422" s="28">
        <v>460</v>
      </c>
      <c r="AS422" s="25">
        <v>8.6956521739130432E-2</v>
      </c>
      <c r="AT422" s="30">
        <v>1583.68</v>
      </c>
      <c r="AU422" s="24">
        <v>0.67959999999999998</v>
      </c>
      <c r="AV422" s="24">
        <v>0.32040000000000002</v>
      </c>
      <c r="AW422" s="24">
        <v>0.73350000000000004</v>
      </c>
      <c r="AX422" s="24">
        <v>0.19270000000000001</v>
      </c>
      <c r="AY422" s="24">
        <v>0.33579999999999999</v>
      </c>
      <c r="AZ422" s="24">
        <v>0.3634</v>
      </c>
      <c r="BA422" s="24">
        <v>0.26919999999999999</v>
      </c>
      <c r="BB422" s="31">
        <v>2.5</v>
      </c>
      <c r="BC422" s="23">
        <v>17</v>
      </c>
      <c r="BD422" s="32" t="s">
        <v>3829</v>
      </c>
      <c r="BE422" s="33">
        <v>138.49697448941001</v>
      </c>
      <c r="BF422" s="33">
        <v>-34.793434443533798</v>
      </c>
      <c r="BG422" s="34">
        <f t="shared" si="72"/>
        <v>88</v>
      </c>
      <c r="BH422" s="34">
        <f t="shared" si="73"/>
        <v>84</v>
      </c>
      <c r="BI422" s="34">
        <f t="shared" si="74"/>
        <v>100</v>
      </c>
      <c r="BJ422" s="34">
        <f t="shared" si="75"/>
        <v>85</v>
      </c>
      <c r="BK422" s="34">
        <f t="shared" si="76"/>
        <v>100</v>
      </c>
      <c r="BL422" s="34">
        <f t="shared" si="77"/>
        <v>64</v>
      </c>
      <c r="BM422" s="35">
        <f t="shared" si="78"/>
        <v>97</v>
      </c>
      <c r="BN422" s="34">
        <f t="shared" si="79"/>
        <v>71</v>
      </c>
      <c r="BO422" s="35">
        <f t="shared" si="80"/>
        <v>36</v>
      </c>
      <c r="BP422" s="35">
        <f t="shared" si="81"/>
        <v>95</v>
      </c>
      <c r="BQ422" s="35">
        <f t="shared" si="82"/>
        <v>25</v>
      </c>
      <c r="BR422" s="35">
        <f t="shared" si="83"/>
        <v>61</v>
      </c>
    </row>
    <row r="423" spans="2:70" x14ac:dyDescent="0.3">
      <c r="B423" s="6" t="s">
        <v>757</v>
      </c>
      <c r="C423" s="6">
        <v>504031065</v>
      </c>
      <c r="D423" s="6" t="s">
        <v>564</v>
      </c>
      <c r="E423" s="6" t="s">
        <v>492</v>
      </c>
      <c r="F423" s="6" t="s">
        <v>2720</v>
      </c>
      <c r="G423" s="6" t="s">
        <v>93</v>
      </c>
      <c r="H423" s="6" t="s">
        <v>4995</v>
      </c>
      <c r="I423" s="22">
        <v>550800</v>
      </c>
      <c r="J423" s="22">
        <v>550000</v>
      </c>
      <c r="K423" s="22">
        <v>425000</v>
      </c>
      <c r="L423" s="22">
        <v>560000</v>
      </c>
      <c r="M423" s="22">
        <v>541000</v>
      </c>
      <c r="N423" s="22">
        <v>417000</v>
      </c>
      <c r="O423" s="23">
        <v>24</v>
      </c>
      <c r="P423" s="23">
        <v>24</v>
      </c>
      <c r="Q423" s="23">
        <v>56</v>
      </c>
      <c r="R423" s="22">
        <v>560</v>
      </c>
      <c r="S423" s="22">
        <v>550</v>
      </c>
      <c r="T423" s="24">
        <v>3.3</v>
      </c>
      <c r="U423" s="24">
        <v>-0.10000000000000009</v>
      </c>
      <c r="V423" s="24">
        <v>3.4</v>
      </c>
      <c r="W423" s="24">
        <v>3.1</v>
      </c>
      <c r="X423" s="25">
        <v>5.2868554829339144E-2</v>
      </c>
      <c r="Y423" s="24">
        <v>1.1000000000000001</v>
      </c>
      <c r="Z423" s="24">
        <v>-0.59999999999999987</v>
      </c>
      <c r="AA423" s="24">
        <v>1.7</v>
      </c>
      <c r="AB423" s="24">
        <v>1.9</v>
      </c>
      <c r="AC423" s="26">
        <v>0.33288948069241009</v>
      </c>
      <c r="AD423" s="24">
        <v>6.2965496554045153</v>
      </c>
      <c r="AE423" s="6">
        <v>30</v>
      </c>
      <c r="AF423" s="6">
        <v>37</v>
      </c>
      <c r="AG423" s="6">
        <v>50</v>
      </c>
      <c r="AH423" s="27">
        <v>1.0054054054054054</v>
      </c>
      <c r="AI423" s="28">
        <v>526000</v>
      </c>
      <c r="AJ423" s="28">
        <v>405000</v>
      </c>
      <c r="AK423" s="28">
        <v>350000</v>
      </c>
      <c r="AL423" s="29">
        <v>0.29876543209876544</v>
      </c>
      <c r="AM423" s="29">
        <v>0.50285714285714289</v>
      </c>
      <c r="AN423" s="6">
        <v>3.1</v>
      </c>
      <c r="AO423" s="27">
        <v>-0.5</v>
      </c>
      <c r="AP423" s="6">
        <v>3.6</v>
      </c>
      <c r="AQ423" s="28">
        <v>550</v>
      </c>
      <c r="AR423" s="28">
        <v>500</v>
      </c>
      <c r="AS423" s="25">
        <v>0.1</v>
      </c>
      <c r="AT423" s="30">
        <v>1682.2400000000002</v>
      </c>
      <c r="AU423" s="24">
        <v>0.7</v>
      </c>
      <c r="AV423" s="24">
        <v>0.3</v>
      </c>
      <c r="AW423" s="24">
        <v>0.85750000000000004</v>
      </c>
      <c r="AX423" s="24">
        <v>0.1004</v>
      </c>
      <c r="AY423" s="24">
        <v>0.32840000000000003</v>
      </c>
      <c r="AZ423" s="24">
        <v>0.39560000000000001</v>
      </c>
      <c r="BA423" s="24">
        <v>0.24099999999999999</v>
      </c>
      <c r="BB423" s="31">
        <v>5</v>
      </c>
      <c r="BC423" s="23">
        <v>20</v>
      </c>
      <c r="BD423" s="32" t="s">
        <v>3180</v>
      </c>
      <c r="BE423" s="33">
        <v>116.02478066793</v>
      </c>
      <c r="BF423" s="33">
        <v>-31.849966108887699</v>
      </c>
      <c r="BG423" s="34">
        <f t="shared" si="72"/>
        <v>62</v>
      </c>
      <c r="BH423" s="34">
        <f t="shared" si="73"/>
        <v>65</v>
      </c>
      <c r="BI423" s="34">
        <f t="shared" si="74"/>
        <v>100</v>
      </c>
      <c r="BJ423" s="34">
        <f t="shared" si="75"/>
        <v>100</v>
      </c>
      <c r="BK423" s="34">
        <f t="shared" si="76"/>
        <v>100</v>
      </c>
      <c r="BL423" s="34">
        <f t="shared" si="77"/>
        <v>62</v>
      </c>
      <c r="BM423" s="35">
        <f t="shared" si="78"/>
        <v>100</v>
      </c>
      <c r="BN423" s="34">
        <f t="shared" si="79"/>
        <v>87</v>
      </c>
      <c r="BO423" s="35">
        <f t="shared" si="80"/>
        <v>45</v>
      </c>
      <c r="BP423" s="35">
        <f t="shared" si="81"/>
        <v>98</v>
      </c>
      <c r="BQ423" s="35">
        <f t="shared" si="82"/>
        <v>50</v>
      </c>
      <c r="BR423" s="35">
        <f t="shared" si="83"/>
        <v>61</v>
      </c>
    </row>
    <row r="424" spans="2:70" x14ac:dyDescent="0.3">
      <c r="B424" s="6" t="s">
        <v>1401</v>
      </c>
      <c r="C424" s="6">
        <v>505021302</v>
      </c>
      <c r="D424" s="6" t="s">
        <v>406</v>
      </c>
      <c r="E424" s="6" t="s">
        <v>243</v>
      </c>
      <c r="F424" s="6" t="s">
        <v>2720</v>
      </c>
      <c r="G424" s="6" t="s">
        <v>93</v>
      </c>
      <c r="H424" s="6" t="s">
        <v>4995</v>
      </c>
      <c r="I424" s="22">
        <v>600000</v>
      </c>
      <c r="J424" s="22">
        <v>583000</v>
      </c>
      <c r="K424" s="22">
        <v>483600</v>
      </c>
      <c r="L424" s="22">
        <v>655000</v>
      </c>
      <c r="M424" s="22">
        <v>640000</v>
      </c>
      <c r="N424" s="22">
        <v>550000</v>
      </c>
      <c r="O424" s="23">
        <v>33</v>
      </c>
      <c r="P424" s="23">
        <v>33</v>
      </c>
      <c r="Q424" s="23">
        <v>35</v>
      </c>
      <c r="R424" s="22">
        <v>600</v>
      </c>
      <c r="S424" s="22">
        <v>530</v>
      </c>
      <c r="T424" s="24">
        <v>3.8</v>
      </c>
      <c r="U424" s="24">
        <v>-0.29999999999999982</v>
      </c>
      <c r="V424" s="24">
        <v>4.0999999999999996</v>
      </c>
      <c r="W424" s="24">
        <v>4.2</v>
      </c>
      <c r="X424" s="25">
        <v>5.1999999999999998E-2</v>
      </c>
      <c r="Y424" s="24">
        <v>1.4</v>
      </c>
      <c r="Z424" s="24">
        <v>-0.30000000000000004</v>
      </c>
      <c r="AA424" s="24">
        <v>1.7</v>
      </c>
      <c r="AB424" s="24">
        <v>2.2000000000000002</v>
      </c>
      <c r="AC424" s="26">
        <v>0.35059835452505606</v>
      </c>
      <c r="AD424" s="24">
        <v>6.7422760485587707</v>
      </c>
      <c r="AE424" s="6">
        <v>134</v>
      </c>
      <c r="AF424" s="6">
        <v>157</v>
      </c>
      <c r="AG424" s="6">
        <v>258</v>
      </c>
      <c r="AH424" s="27">
        <v>0.93180686908909915</v>
      </c>
      <c r="AI424" s="28">
        <v>650000</v>
      </c>
      <c r="AJ424" s="28">
        <v>525000</v>
      </c>
      <c r="AK424" s="28">
        <v>450000</v>
      </c>
      <c r="AL424" s="29">
        <v>0.23809523809523808</v>
      </c>
      <c r="AM424" s="29">
        <v>0.44444444444444442</v>
      </c>
      <c r="AN424" s="6">
        <v>3.2</v>
      </c>
      <c r="AO424" s="27">
        <v>-0.5</v>
      </c>
      <c r="AP424" s="6">
        <v>3.7</v>
      </c>
      <c r="AQ424" s="28">
        <v>650</v>
      </c>
      <c r="AR424" s="28">
        <v>580</v>
      </c>
      <c r="AS424" s="25">
        <v>0.1206896551724138</v>
      </c>
      <c r="AT424" s="30">
        <v>1711.3600000000001</v>
      </c>
      <c r="AU424" s="24">
        <v>0.60899999999999999</v>
      </c>
      <c r="AV424" s="24">
        <v>0.39100000000000001</v>
      </c>
      <c r="AW424" s="24">
        <v>0.6139</v>
      </c>
      <c r="AX424" s="24">
        <v>0.3347</v>
      </c>
      <c r="AY424" s="24">
        <v>0.34910000000000002</v>
      </c>
      <c r="AZ424" s="24">
        <v>0.32679999999999998</v>
      </c>
      <c r="BA424" s="24">
        <v>0.29260000000000003</v>
      </c>
      <c r="BB424" s="31">
        <v>7.5</v>
      </c>
      <c r="BC424" s="23">
        <v>6</v>
      </c>
      <c r="BD424" s="32" t="s">
        <v>3726</v>
      </c>
      <c r="BE424" s="33">
        <v>115.87628737948999</v>
      </c>
      <c r="BF424" s="33">
        <v>-31.8988444649207</v>
      </c>
      <c r="BG424" s="34">
        <f t="shared" si="72"/>
        <v>54</v>
      </c>
      <c r="BH424" s="34">
        <f t="shared" si="73"/>
        <v>64</v>
      </c>
      <c r="BI424" s="34">
        <f t="shared" si="74"/>
        <v>100</v>
      </c>
      <c r="BJ424" s="34">
        <f t="shared" si="75"/>
        <v>100</v>
      </c>
      <c r="BK424" s="34">
        <f t="shared" si="76"/>
        <v>100</v>
      </c>
      <c r="BL424" s="34">
        <f t="shared" si="77"/>
        <v>67</v>
      </c>
      <c r="BM424" s="35">
        <f t="shared" si="78"/>
        <v>100</v>
      </c>
      <c r="BN424" s="34">
        <f t="shared" si="79"/>
        <v>83</v>
      </c>
      <c r="BO424" s="35">
        <f t="shared" si="80"/>
        <v>34</v>
      </c>
      <c r="BP424" s="35">
        <f t="shared" si="81"/>
        <v>93</v>
      </c>
      <c r="BQ424" s="35">
        <f t="shared" si="82"/>
        <v>75</v>
      </c>
      <c r="BR424" s="35">
        <f t="shared" si="83"/>
        <v>61</v>
      </c>
    </row>
    <row r="425" spans="2:70" x14ac:dyDescent="0.3">
      <c r="B425" s="6" t="s">
        <v>1944</v>
      </c>
      <c r="C425" s="6">
        <v>507041183</v>
      </c>
      <c r="D425" s="6" t="s">
        <v>469</v>
      </c>
      <c r="E425" s="6" t="s">
        <v>284</v>
      </c>
      <c r="F425" s="6" t="s">
        <v>2720</v>
      </c>
      <c r="G425" s="6" t="s">
        <v>93</v>
      </c>
      <c r="H425" s="6" t="s">
        <v>4995</v>
      </c>
      <c r="I425" s="22">
        <v>621600</v>
      </c>
      <c r="J425" s="22">
        <v>616000</v>
      </c>
      <c r="K425" s="22">
        <v>495000</v>
      </c>
      <c r="L425" s="22">
        <v>680000</v>
      </c>
      <c r="M425" s="22">
        <v>622000</v>
      </c>
      <c r="N425" s="22">
        <v>521000</v>
      </c>
      <c r="O425" s="23">
        <v>45</v>
      </c>
      <c r="P425" s="23">
        <v>45</v>
      </c>
      <c r="Q425" s="23">
        <v>31</v>
      </c>
      <c r="R425" s="22">
        <v>650</v>
      </c>
      <c r="S425" s="22">
        <v>500</v>
      </c>
      <c r="T425" s="24">
        <v>1.8</v>
      </c>
      <c r="U425" s="24">
        <v>-0.30000000000000004</v>
      </c>
      <c r="V425" s="24">
        <v>2.1</v>
      </c>
      <c r="W425" s="24">
        <v>2</v>
      </c>
      <c r="X425" s="25">
        <v>5.4375804375804374E-2</v>
      </c>
      <c r="Y425" s="24">
        <v>1.3</v>
      </c>
      <c r="Z425" s="24">
        <v>-0.59999999999999987</v>
      </c>
      <c r="AA425" s="24">
        <v>1.9</v>
      </c>
      <c r="AB425" s="24">
        <v>2.1</v>
      </c>
      <c r="AC425" s="26">
        <v>0.3496127366609294</v>
      </c>
      <c r="AD425" s="24">
        <v>6.4295644114921213</v>
      </c>
      <c r="AE425" s="6">
        <v>87</v>
      </c>
      <c r="AF425" s="6">
        <v>96</v>
      </c>
      <c r="AG425" s="6">
        <v>137</v>
      </c>
      <c r="AH425" s="27">
        <v>1.9384615384615385</v>
      </c>
      <c r="AI425" s="28">
        <v>825000</v>
      </c>
      <c r="AJ425" s="28">
        <v>688000</v>
      </c>
      <c r="AK425" s="28">
        <v>615000</v>
      </c>
      <c r="AL425" s="29">
        <v>0.19912790697674418</v>
      </c>
      <c r="AM425" s="29">
        <v>0.34146341463414637</v>
      </c>
      <c r="AN425" s="6">
        <v>2.4</v>
      </c>
      <c r="AO425" s="27">
        <v>-0.70000000000000018</v>
      </c>
      <c r="AP425" s="6">
        <v>3.1</v>
      </c>
      <c r="AQ425" s="28">
        <v>650</v>
      </c>
      <c r="AR425" s="28">
        <v>600</v>
      </c>
      <c r="AS425" s="25">
        <v>8.3333333333333329E-2</v>
      </c>
      <c r="AT425" s="30">
        <v>1859.2000000000003</v>
      </c>
      <c r="AU425" s="24">
        <v>0.62639999999999996</v>
      </c>
      <c r="AV425" s="24">
        <v>0.37359999999999999</v>
      </c>
      <c r="AW425" s="24">
        <v>0.7944</v>
      </c>
      <c r="AX425" s="24">
        <v>0.18640000000000001</v>
      </c>
      <c r="AY425" s="24">
        <v>0.19289999999999999</v>
      </c>
      <c r="AZ425" s="24">
        <v>0.40799999999999997</v>
      </c>
      <c r="BA425" s="24">
        <v>0.35010000000000002</v>
      </c>
      <c r="BB425" s="31">
        <v>4.5</v>
      </c>
      <c r="BC425" s="23">
        <v>12</v>
      </c>
      <c r="BD425" s="32" t="s">
        <v>4241</v>
      </c>
      <c r="BE425" s="33">
        <v>115.804815426977</v>
      </c>
      <c r="BF425" s="33">
        <v>-32.051921600931401</v>
      </c>
      <c r="BG425" s="34">
        <f t="shared" si="72"/>
        <v>87</v>
      </c>
      <c r="BH425" s="34">
        <f t="shared" si="73"/>
        <v>77</v>
      </c>
      <c r="BI425" s="34">
        <f t="shared" si="74"/>
        <v>100</v>
      </c>
      <c r="BJ425" s="34">
        <f t="shared" si="75"/>
        <v>100</v>
      </c>
      <c r="BK425" s="34">
        <f t="shared" si="76"/>
        <v>100</v>
      </c>
      <c r="BL425" s="34">
        <f t="shared" si="77"/>
        <v>32</v>
      </c>
      <c r="BM425" s="35">
        <f t="shared" si="78"/>
        <v>100</v>
      </c>
      <c r="BN425" s="34">
        <f t="shared" si="79"/>
        <v>86</v>
      </c>
      <c r="BO425" s="35">
        <f t="shared" si="80"/>
        <v>34</v>
      </c>
      <c r="BP425" s="35">
        <f t="shared" si="81"/>
        <v>95</v>
      </c>
      <c r="BQ425" s="35">
        <f t="shared" si="82"/>
        <v>45</v>
      </c>
      <c r="BR425" s="35">
        <f t="shared" si="83"/>
        <v>61</v>
      </c>
    </row>
    <row r="426" spans="2:70" x14ac:dyDescent="0.3">
      <c r="B426" s="6" t="s">
        <v>847</v>
      </c>
      <c r="C426" s="6">
        <v>509021239</v>
      </c>
      <c r="D426" s="6" t="s">
        <v>91</v>
      </c>
      <c r="E426" s="6" t="s">
        <v>92</v>
      </c>
      <c r="F426" s="6" t="s">
        <v>2696</v>
      </c>
      <c r="G426" s="6" t="s">
        <v>93</v>
      </c>
      <c r="H426" s="6" t="s">
        <v>4995</v>
      </c>
      <c r="I426" s="22">
        <v>260000</v>
      </c>
      <c r="J426" s="22">
        <v>260000</v>
      </c>
      <c r="K426" s="22">
        <v>312000</v>
      </c>
      <c r="L426" s="22">
        <v>390000</v>
      </c>
      <c r="M426" s="22">
        <v>340000</v>
      </c>
      <c r="N426" s="22">
        <v>395000</v>
      </c>
      <c r="O426" s="23">
        <v>237</v>
      </c>
      <c r="P426" s="23">
        <v>180</v>
      </c>
      <c r="Q426" s="23">
        <v>104</v>
      </c>
      <c r="R426" s="22">
        <v>450</v>
      </c>
      <c r="S426" s="22">
        <v>320</v>
      </c>
      <c r="T426" s="24">
        <v>4.2</v>
      </c>
      <c r="U426" s="24">
        <v>-0.59999999999999964</v>
      </c>
      <c r="V426" s="24">
        <v>4.8</v>
      </c>
      <c r="W426" s="24">
        <v>4.0999999999999996</v>
      </c>
      <c r="X426" s="25">
        <v>0.09</v>
      </c>
      <c r="Y426" s="24">
        <v>0.5</v>
      </c>
      <c r="Z426" s="24">
        <v>-0.19999999999999996</v>
      </c>
      <c r="AA426" s="24">
        <v>0.7</v>
      </c>
      <c r="AB426" s="24">
        <v>1.1000000000000001</v>
      </c>
      <c r="AC426" s="26">
        <v>0.30415269817238016</v>
      </c>
      <c r="AD426" s="24">
        <v>3.3794744241375576</v>
      </c>
      <c r="AE426" s="6">
        <v>7</v>
      </c>
      <c r="AF426" s="6">
        <v>7</v>
      </c>
      <c r="AG426" s="6">
        <v>18</v>
      </c>
      <c r="AH426" s="27">
        <v>1.1666666666666667</v>
      </c>
      <c r="AI426" s="28">
        <v>340000</v>
      </c>
      <c r="AJ426" s="28">
        <v>310000</v>
      </c>
      <c r="AK426" s="28">
        <v>295000</v>
      </c>
      <c r="AL426" s="29">
        <v>9.6774193548387094E-2</v>
      </c>
      <c r="AM426" s="29">
        <v>0.15254237288135594</v>
      </c>
      <c r="AN426" s="6">
        <v>2.6</v>
      </c>
      <c r="AO426" s="27">
        <v>-0.29999999999999982</v>
      </c>
      <c r="AP426" s="6">
        <v>2.9</v>
      </c>
      <c r="AQ426" s="28">
        <v>330</v>
      </c>
      <c r="AR426" s="28">
        <v>300</v>
      </c>
      <c r="AS426" s="25">
        <v>0.1</v>
      </c>
      <c r="AT426" s="30">
        <v>1479.5200000000002</v>
      </c>
      <c r="AU426" s="24">
        <v>0.69489999999999996</v>
      </c>
      <c r="AV426" s="24">
        <v>0.30509999999999998</v>
      </c>
      <c r="AW426" s="24">
        <v>0.93420000000000003</v>
      </c>
      <c r="AX426" s="24">
        <v>2.53E-2</v>
      </c>
      <c r="AY426" s="24">
        <v>0.44269999999999998</v>
      </c>
      <c r="AZ426" s="24">
        <v>0.30680000000000002</v>
      </c>
      <c r="BA426" s="24">
        <v>0.18310000000000001</v>
      </c>
      <c r="BB426" s="31">
        <v>4.5</v>
      </c>
      <c r="BC426" s="23">
        <v>133</v>
      </c>
      <c r="BD426" s="32" t="s">
        <v>3251</v>
      </c>
      <c r="BE426" s="33">
        <v>115.55931559610001</v>
      </c>
      <c r="BF426" s="33">
        <v>-30.776251639906</v>
      </c>
      <c r="BG426" s="34">
        <f t="shared" si="72"/>
        <v>47</v>
      </c>
      <c r="BH426" s="34">
        <f t="shared" si="73"/>
        <v>74</v>
      </c>
      <c r="BI426" s="34">
        <f t="shared" si="74"/>
        <v>100</v>
      </c>
      <c r="BJ426" s="34">
        <f t="shared" si="75"/>
        <v>49</v>
      </c>
      <c r="BK426" s="34">
        <f t="shared" si="76"/>
        <v>80</v>
      </c>
      <c r="BL426" s="34">
        <f t="shared" si="77"/>
        <v>87</v>
      </c>
      <c r="BM426" s="35">
        <f t="shared" si="78"/>
        <v>100</v>
      </c>
      <c r="BN426" s="34">
        <f t="shared" si="79"/>
        <v>100</v>
      </c>
      <c r="BO426" s="35">
        <f t="shared" si="80"/>
        <v>64</v>
      </c>
      <c r="BP426" s="35">
        <f t="shared" si="81"/>
        <v>100</v>
      </c>
      <c r="BQ426" s="35">
        <f t="shared" si="82"/>
        <v>45</v>
      </c>
      <c r="BR426" s="35">
        <f t="shared" si="83"/>
        <v>61</v>
      </c>
    </row>
    <row r="427" spans="2:70" x14ac:dyDescent="0.3">
      <c r="B427" s="6" t="s">
        <v>780</v>
      </c>
      <c r="C427" s="6">
        <v>511011274</v>
      </c>
      <c r="D427" s="6" t="s">
        <v>780</v>
      </c>
      <c r="E427" s="6" t="s">
        <v>311</v>
      </c>
      <c r="F427" s="6" t="s">
        <v>780</v>
      </c>
      <c r="G427" s="6" t="s">
        <v>93</v>
      </c>
      <c r="H427" s="6" t="s">
        <v>4995</v>
      </c>
      <c r="I427" s="22">
        <v>355000</v>
      </c>
      <c r="J427" s="22">
        <v>335000</v>
      </c>
      <c r="K427" s="22">
        <v>335000</v>
      </c>
      <c r="L427" s="22">
        <v>300000</v>
      </c>
      <c r="M427" s="22">
        <v>325000</v>
      </c>
      <c r="N427" s="22">
        <v>320000</v>
      </c>
      <c r="O427" s="23">
        <v>41</v>
      </c>
      <c r="P427" s="23">
        <v>49</v>
      </c>
      <c r="Q427" s="23">
        <v>83</v>
      </c>
      <c r="R427" s="22">
        <v>370</v>
      </c>
      <c r="S427" s="22">
        <v>360</v>
      </c>
      <c r="T427" s="24">
        <v>1.4</v>
      </c>
      <c r="U427" s="24">
        <v>-0.20000000000000018</v>
      </c>
      <c r="V427" s="24">
        <v>1.6</v>
      </c>
      <c r="W427" s="24">
        <v>1.6</v>
      </c>
      <c r="X427" s="25">
        <v>5.4197183098591548E-2</v>
      </c>
      <c r="Y427" s="24">
        <v>0.4</v>
      </c>
      <c r="Z427" s="24">
        <v>-0.19999999999999996</v>
      </c>
      <c r="AA427" s="24">
        <v>0.6</v>
      </c>
      <c r="AB427" s="24">
        <v>0.7</v>
      </c>
      <c r="AC427" s="26">
        <v>0.22141899655304478</v>
      </c>
      <c r="AD427" s="24">
        <v>4.0854336682084664</v>
      </c>
      <c r="AE427" s="6">
        <v>4</v>
      </c>
      <c r="AF427" s="6">
        <v>4</v>
      </c>
      <c r="AG427" s="6">
        <v>7</v>
      </c>
      <c r="AH427" s="27">
        <v>1</v>
      </c>
      <c r="AI427" s="28">
        <v>300000</v>
      </c>
      <c r="AJ427" s="28">
        <v>305000</v>
      </c>
      <c r="AK427" s="28">
        <v>347500</v>
      </c>
      <c r="AL427" s="29">
        <v>-1.6393442622950821E-2</v>
      </c>
      <c r="AM427" s="29">
        <v>-0.1366906474820144</v>
      </c>
      <c r="AN427" s="6">
        <v>1.5</v>
      </c>
      <c r="AO427" s="27">
        <v>-0.19999999999999996</v>
      </c>
      <c r="AP427" s="6">
        <v>1.7</v>
      </c>
      <c r="AQ427" s="28">
        <v>370</v>
      </c>
      <c r="AR427" s="28">
        <v>370</v>
      </c>
      <c r="AS427" s="25">
        <v>0</v>
      </c>
      <c r="AT427" s="30">
        <v>1671.0400000000002</v>
      </c>
      <c r="AU427" s="24">
        <v>0.67349999999999999</v>
      </c>
      <c r="AV427" s="24">
        <v>0.32650000000000001</v>
      </c>
      <c r="AW427" s="24">
        <v>0.86280000000000001</v>
      </c>
      <c r="AX427" s="24">
        <v>9.4299999999999995E-2</v>
      </c>
      <c r="AY427" s="24">
        <v>0.3407</v>
      </c>
      <c r="AZ427" s="24">
        <v>0.31950000000000001</v>
      </c>
      <c r="BA427" s="24">
        <v>0.30009999999999998</v>
      </c>
      <c r="BB427" s="31">
        <v>4.5</v>
      </c>
      <c r="BC427" s="23">
        <v>598</v>
      </c>
      <c r="BD427" s="32" t="s">
        <v>3968</v>
      </c>
      <c r="BE427" s="33">
        <v>121.85932870714799</v>
      </c>
      <c r="BF427" s="33">
        <v>-33.821356181206298</v>
      </c>
      <c r="BG427" s="34">
        <f t="shared" si="72"/>
        <v>93</v>
      </c>
      <c r="BH427" s="34">
        <f t="shared" si="73"/>
        <v>92</v>
      </c>
      <c r="BI427" s="34">
        <f t="shared" si="74"/>
        <v>100</v>
      </c>
      <c r="BJ427" s="34">
        <f t="shared" si="75"/>
        <v>1</v>
      </c>
      <c r="BK427" s="34">
        <f t="shared" si="76"/>
        <v>18</v>
      </c>
      <c r="BL427" s="34">
        <f t="shared" si="77"/>
        <v>65</v>
      </c>
      <c r="BM427" s="35">
        <f t="shared" si="78"/>
        <v>100</v>
      </c>
      <c r="BN427" s="34">
        <f t="shared" si="79"/>
        <v>100</v>
      </c>
      <c r="BO427" s="35">
        <f t="shared" si="80"/>
        <v>100</v>
      </c>
      <c r="BP427" s="35">
        <f t="shared" si="81"/>
        <v>100</v>
      </c>
      <c r="BQ427" s="35">
        <f t="shared" si="82"/>
        <v>45</v>
      </c>
      <c r="BR427" s="35">
        <f t="shared" si="83"/>
        <v>61</v>
      </c>
    </row>
    <row r="428" spans="2:70" x14ac:dyDescent="0.3">
      <c r="B428" s="6" t="s">
        <v>744</v>
      </c>
      <c r="C428" s="6">
        <v>801011024</v>
      </c>
      <c r="D428" s="6" t="s">
        <v>181</v>
      </c>
      <c r="E428" s="6" t="s">
        <v>107</v>
      </c>
      <c r="F428" s="6" t="s">
        <v>2703</v>
      </c>
      <c r="G428" s="6" t="s">
        <v>108</v>
      </c>
      <c r="H428" s="6" t="s">
        <v>4995</v>
      </c>
      <c r="I428" s="22">
        <v>465000</v>
      </c>
      <c r="J428" s="22">
        <v>651450</v>
      </c>
      <c r="K428" s="22">
        <v>675000</v>
      </c>
      <c r="L428" s="22">
        <v>295000</v>
      </c>
      <c r="M428" s="22">
        <v>470000</v>
      </c>
      <c r="N428" s="22">
        <v>370000</v>
      </c>
      <c r="O428" s="23">
        <v>48</v>
      </c>
      <c r="P428" s="23">
        <v>25</v>
      </c>
      <c r="Q428" s="23">
        <v>22</v>
      </c>
      <c r="R428" s="22">
        <v>530</v>
      </c>
      <c r="S428" s="22">
        <v>480</v>
      </c>
      <c r="T428" s="24">
        <v>1.4</v>
      </c>
      <c r="U428" s="24">
        <v>0.19999999999999996</v>
      </c>
      <c r="V428" s="24">
        <v>1.2</v>
      </c>
      <c r="W428" s="24">
        <v>1.4</v>
      </c>
      <c r="X428" s="25">
        <v>5.9268817204301077E-2</v>
      </c>
      <c r="Y428" s="24">
        <v>2.6</v>
      </c>
      <c r="Z428" s="24">
        <v>-1.4</v>
      </c>
      <c r="AA428" s="24">
        <v>4</v>
      </c>
      <c r="AB428" s="24">
        <v>7.5</v>
      </c>
      <c r="AC428" s="26">
        <v>0.23368606701940034</v>
      </c>
      <c r="AD428" s="24">
        <v>3.9428164428164427</v>
      </c>
      <c r="AE428" s="6">
        <v>199</v>
      </c>
      <c r="AF428" s="6">
        <v>221</v>
      </c>
      <c r="AG428" s="6">
        <v>212</v>
      </c>
      <c r="AH428" s="27">
        <v>5.1428571428571432</v>
      </c>
      <c r="AI428" s="28">
        <v>560000</v>
      </c>
      <c r="AJ428" s="28">
        <v>555000</v>
      </c>
      <c r="AK428" s="28">
        <v>525000</v>
      </c>
      <c r="AL428" s="29">
        <v>9.0090090090090089E-3</v>
      </c>
      <c r="AM428" s="29">
        <v>6.6666666666666666E-2</v>
      </c>
      <c r="AN428" s="6">
        <v>3.2</v>
      </c>
      <c r="AO428" s="27">
        <v>0</v>
      </c>
      <c r="AP428" s="6">
        <v>3.2</v>
      </c>
      <c r="AQ428" s="28">
        <v>550</v>
      </c>
      <c r="AR428" s="28">
        <v>550</v>
      </c>
      <c r="AS428" s="25">
        <v>0</v>
      </c>
      <c r="AT428" s="30">
        <v>2268</v>
      </c>
      <c r="AU428" s="24">
        <v>0.69079999999999997</v>
      </c>
      <c r="AV428" s="24">
        <v>0.30919999999999997</v>
      </c>
      <c r="AW428" s="24">
        <v>0.79949999999999999</v>
      </c>
      <c r="AX428" s="24">
        <v>0.14119999999999999</v>
      </c>
      <c r="AY428" s="24">
        <v>0.27110000000000001</v>
      </c>
      <c r="AZ428" s="24">
        <v>0.3967</v>
      </c>
      <c r="BA428" s="24">
        <v>0.32519999999999999</v>
      </c>
      <c r="BB428" s="31">
        <v>8</v>
      </c>
      <c r="BC428" s="23">
        <v>73</v>
      </c>
      <c r="BD428" s="32" t="s">
        <v>3170</v>
      </c>
      <c r="BE428" s="33">
        <v>149.040052685001</v>
      </c>
      <c r="BF428" s="33">
        <v>-35.233723728047202</v>
      </c>
      <c r="BG428" s="34">
        <f t="shared" si="72"/>
        <v>93</v>
      </c>
      <c r="BH428" s="34">
        <f t="shared" si="73"/>
        <v>64</v>
      </c>
      <c r="BI428" s="34">
        <f t="shared" si="74"/>
        <v>61</v>
      </c>
      <c r="BJ428" s="34">
        <f t="shared" si="75"/>
        <v>5</v>
      </c>
      <c r="BK428" s="34">
        <f t="shared" si="76"/>
        <v>92</v>
      </c>
      <c r="BL428" s="34">
        <f t="shared" si="77"/>
        <v>50</v>
      </c>
      <c r="BM428" s="35">
        <f t="shared" si="78"/>
        <v>100</v>
      </c>
      <c r="BN428" s="34">
        <f t="shared" si="79"/>
        <v>100</v>
      </c>
      <c r="BO428" s="35">
        <f t="shared" si="80"/>
        <v>100</v>
      </c>
      <c r="BP428" s="35">
        <f t="shared" si="81"/>
        <v>74</v>
      </c>
      <c r="BQ428" s="35">
        <f t="shared" si="82"/>
        <v>80</v>
      </c>
      <c r="BR428" s="35">
        <f t="shared" si="83"/>
        <v>61</v>
      </c>
    </row>
    <row r="429" spans="2:70" x14ac:dyDescent="0.3">
      <c r="B429" s="6" t="s">
        <v>567</v>
      </c>
      <c r="C429" s="6">
        <v>801071078</v>
      </c>
      <c r="D429" s="6" t="s">
        <v>150</v>
      </c>
      <c r="E429" s="6" t="s">
        <v>107</v>
      </c>
      <c r="F429" s="6" t="s">
        <v>2703</v>
      </c>
      <c r="G429" s="6" t="s">
        <v>108</v>
      </c>
      <c r="H429" s="6" t="s">
        <v>4995</v>
      </c>
      <c r="I429" s="22">
        <v>599000</v>
      </c>
      <c r="J429" s="22">
        <v>600000</v>
      </c>
      <c r="K429" s="22">
        <v>620000</v>
      </c>
      <c r="L429" s="22">
        <v>600000</v>
      </c>
      <c r="M429" s="22">
        <v>610000</v>
      </c>
      <c r="N429" s="22">
        <v>630000</v>
      </c>
      <c r="O429" s="23">
        <v>28</v>
      </c>
      <c r="P429" s="23">
        <v>33</v>
      </c>
      <c r="Q429" s="23">
        <v>41</v>
      </c>
      <c r="R429" s="22">
        <v>550</v>
      </c>
      <c r="S429" s="22">
        <v>575</v>
      </c>
      <c r="T429" s="24">
        <v>2.7</v>
      </c>
      <c r="U429" s="24">
        <v>-0.79999999999999982</v>
      </c>
      <c r="V429" s="24">
        <v>3.5</v>
      </c>
      <c r="W429" s="24">
        <v>3.6</v>
      </c>
      <c r="X429" s="25">
        <v>4.7746243739565944E-2</v>
      </c>
      <c r="Y429" s="24">
        <v>1.4</v>
      </c>
      <c r="Z429" s="24">
        <v>-0.5</v>
      </c>
      <c r="AA429" s="24">
        <v>1.9</v>
      </c>
      <c r="AB429" s="24">
        <v>2</v>
      </c>
      <c r="AC429" s="26">
        <v>0.21157752200406224</v>
      </c>
      <c r="AD429" s="24">
        <v>4.4312914573578066</v>
      </c>
      <c r="AE429" s="6">
        <v>87</v>
      </c>
      <c r="AF429" s="6">
        <v>86</v>
      </c>
      <c r="AG429" s="6">
        <v>86</v>
      </c>
      <c r="AH429" s="27">
        <v>3.7655172413793103</v>
      </c>
      <c r="AI429" s="28">
        <v>625000</v>
      </c>
      <c r="AJ429" s="28">
        <v>621300</v>
      </c>
      <c r="AK429" s="28">
        <v>630000</v>
      </c>
      <c r="AL429" s="29">
        <v>5.9552551102526963E-3</v>
      </c>
      <c r="AM429" s="29">
        <v>-7.9365079365079361E-3</v>
      </c>
      <c r="AN429" s="6">
        <v>2.7</v>
      </c>
      <c r="AO429" s="27">
        <v>0.10000000000000009</v>
      </c>
      <c r="AP429" s="6">
        <v>2.6</v>
      </c>
      <c r="AQ429" s="28">
        <v>540</v>
      </c>
      <c r="AR429" s="28">
        <v>530</v>
      </c>
      <c r="AS429" s="25">
        <v>1.8867924528301886E-2</v>
      </c>
      <c r="AT429" s="30">
        <v>2599.5200000000004</v>
      </c>
      <c r="AU429" s="24">
        <v>0.76259999999999994</v>
      </c>
      <c r="AV429" s="24">
        <v>0.2374</v>
      </c>
      <c r="AW429" s="24">
        <v>0.69140000000000001</v>
      </c>
      <c r="AX429" s="24">
        <v>0.2944</v>
      </c>
      <c r="AY429" s="24">
        <v>0.27210000000000001</v>
      </c>
      <c r="AZ429" s="24">
        <v>0.50800000000000001</v>
      </c>
      <c r="BA429" s="24">
        <v>0.1928</v>
      </c>
      <c r="BB429" s="31">
        <v>6</v>
      </c>
      <c r="BC429" s="23">
        <v>62</v>
      </c>
      <c r="BD429" s="32" t="s">
        <v>3030</v>
      </c>
      <c r="BE429" s="33">
        <v>149.08347750866901</v>
      </c>
      <c r="BF429" s="33">
        <v>-35.456398662517003</v>
      </c>
      <c r="BG429" s="34">
        <f t="shared" si="72"/>
        <v>72</v>
      </c>
      <c r="BH429" s="34">
        <f t="shared" si="73"/>
        <v>72</v>
      </c>
      <c r="BI429" s="34">
        <f t="shared" si="74"/>
        <v>78</v>
      </c>
      <c r="BJ429" s="34">
        <f t="shared" si="75"/>
        <v>4</v>
      </c>
      <c r="BK429" s="34">
        <f t="shared" si="76"/>
        <v>95</v>
      </c>
      <c r="BL429" s="34">
        <f t="shared" si="77"/>
        <v>50</v>
      </c>
      <c r="BM429" s="35">
        <f t="shared" si="78"/>
        <v>100</v>
      </c>
      <c r="BN429" s="34">
        <f t="shared" si="79"/>
        <v>100</v>
      </c>
      <c r="BO429" s="35">
        <f t="shared" si="80"/>
        <v>100</v>
      </c>
      <c r="BP429" s="35">
        <f t="shared" si="81"/>
        <v>93</v>
      </c>
      <c r="BQ429" s="35">
        <f t="shared" si="82"/>
        <v>60</v>
      </c>
      <c r="BR429" s="35">
        <f t="shared" si="83"/>
        <v>61</v>
      </c>
    </row>
    <row r="430" spans="2:70" x14ac:dyDescent="0.3">
      <c r="B430" s="6" t="s">
        <v>902</v>
      </c>
      <c r="C430" s="6">
        <v>801091103</v>
      </c>
      <c r="D430" s="6" t="s">
        <v>441</v>
      </c>
      <c r="E430" s="6" t="s">
        <v>107</v>
      </c>
      <c r="F430" s="6" t="s">
        <v>2703</v>
      </c>
      <c r="G430" s="6" t="s">
        <v>108</v>
      </c>
      <c r="H430" s="6" t="s">
        <v>4995</v>
      </c>
      <c r="I430" s="22">
        <v>310000</v>
      </c>
      <c r="J430" s="22">
        <v>315000</v>
      </c>
      <c r="K430" s="22">
        <v>339000</v>
      </c>
      <c r="L430" s="22">
        <v>313000</v>
      </c>
      <c r="M430" s="22">
        <v>313000</v>
      </c>
      <c r="N430" s="22">
        <v>332000</v>
      </c>
      <c r="O430" s="23">
        <v>35</v>
      </c>
      <c r="P430" s="23">
        <v>35</v>
      </c>
      <c r="Q430" s="23">
        <v>28</v>
      </c>
      <c r="R430" s="22">
        <v>390</v>
      </c>
      <c r="S430" s="22">
        <v>400</v>
      </c>
      <c r="T430" s="24">
        <v>2.9</v>
      </c>
      <c r="U430" s="24">
        <v>0.19999999999999973</v>
      </c>
      <c r="V430" s="24">
        <v>2.7</v>
      </c>
      <c r="W430" s="24">
        <v>2.7</v>
      </c>
      <c r="X430" s="25">
        <v>6.5419354838709684E-2</v>
      </c>
      <c r="Y430" s="24">
        <v>2.9</v>
      </c>
      <c r="Z430" s="24">
        <v>-1.5000000000000004</v>
      </c>
      <c r="AA430" s="24">
        <v>4.4000000000000004</v>
      </c>
      <c r="AB430" s="24">
        <v>7.1</v>
      </c>
      <c r="AC430" s="26">
        <v>0.12449563307625516</v>
      </c>
      <c r="AD430" s="24">
        <v>1.9030397560966024</v>
      </c>
      <c r="AE430" s="6">
        <v>186</v>
      </c>
      <c r="AF430" s="6">
        <v>194</v>
      </c>
      <c r="AG430" s="6">
        <v>149</v>
      </c>
      <c r="AH430" s="27">
        <v>8.1459854014598552</v>
      </c>
      <c r="AI430" s="28">
        <v>469250</v>
      </c>
      <c r="AJ430" s="28">
        <v>480000</v>
      </c>
      <c r="AK430" s="28">
        <v>455000</v>
      </c>
      <c r="AL430" s="29">
        <v>-2.2395833333333334E-2</v>
      </c>
      <c r="AM430" s="29">
        <v>3.1318681318681318E-2</v>
      </c>
      <c r="AN430" s="6">
        <v>2.8</v>
      </c>
      <c r="AO430" s="27">
        <v>0</v>
      </c>
      <c r="AP430" s="6">
        <v>2.8</v>
      </c>
      <c r="AQ430" s="28">
        <v>535</v>
      </c>
      <c r="AR430" s="28">
        <v>550</v>
      </c>
      <c r="AS430" s="25">
        <v>-2.7272727272727271E-2</v>
      </c>
      <c r="AT430" s="30">
        <v>3132.6400000000003</v>
      </c>
      <c r="AU430" s="24">
        <v>0.72</v>
      </c>
      <c r="AV430" s="24">
        <v>0.28000000000000003</v>
      </c>
      <c r="AW430" s="24">
        <v>0.73470000000000002</v>
      </c>
      <c r="AX430" s="24">
        <v>0.13170000000000001</v>
      </c>
      <c r="AY430" s="24">
        <v>0.36520000000000002</v>
      </c>
      <c r="AZ430" s="24">
        <v>0.3599</v>
      </c>
      <c r="BA430" s="24">
        <v>0.24049999999999999</v>
      </c>
      <c r="BB430" s="31">
        <v>10</v>
      </c>
      <c r="BC430" s="23">
        <v>64</v>
      </c>
      <c r="BD430" s="32" t="s">
        <v>3291</v>
      </c>
      <c r="BE430" s="33">
        <v>149.09553244163899</v>
      </c>
      <c r="BF430" s="33">
        <v>-35.332621118351902</v>
      </c>
      <c r="BG430" s="34">
        <f t="shared" si="72"/>
        <v>69</v>
      </c>
      <c r="BH430" s="34">
        <f t="shared" si="73"/>
        <v>70</v>
      </c>
      <c r="BI430" s="34">
        <f t="shared" si="74"/>
        <v>24</v>
      </c>
      <c r="BJ430" s="34">
        <f t="shared" si="75"/>
        <v>1</v>
      </c>
      <c r="BK430" s="34">
        <f t="shared" si="76"/>
        <v>95</v>
      </c>
      <c r="BL430" s="34">
        <f t="shared" si="77"/>
        <v>70</v>
      </c>
      <c r="BM430" s="35">
        <f t="shared" si="78"/>
        <v>100</v>
      </c>
      <c r="BN430" s="34">
        <f t="shared" si="79"/>
        <v>100</v>
      </c>
      <c r="BO430" s="35">
        <f t="shared" si="80"/>
        <v>100</v>
      </c>
      <c r="BP430" s="35">
        <f t="shared" si="81"/>
        <v>69</v>
      </c>
      <c r="BQ430" s="35">
        <f t="shared" si="82"/>
        <v>100</v>
      </c>
      <c r="BR430" s="35">
        <f t="shared" si="83"/>
        <v>61</v>
      </c>
    </row>
    <row r="431" spans="2:70" x14ac:dyDescent="0.3">
      <c r="B431" s="6" t="s">
        <v>2146</v>
      </c>
      <c r="C431" s="6">
        <v>119011356</v>
      </c>
      <c r="D431" s="6" t="s">
        <v>1093</v>
      </c>
      <c r="E431" s="6" t="s">
        <v>1094</v>
      </c>
      <c r="F431" s="6" t="s">
        <v>2757</v>
      </c>
      <c r="G431" s="6" t="s">
        <v>77</v>
      </c>
      <c r="H431" s="6" t="s">
        <v>4995</v>
      </c>
      <c r="I431" s="22">
        <v>920700</v>
      </c>
      <c r="J431" s="22">
        <v>900900</v>
      </c>
      <c r="K431" s="22">
        <v>859888</v>
      </c>
      <c r="L431" s="22">
        <v>935000</v>
      </c>
      <c r="M431" s="22">
        <v>930000</v>
      </c>
      <c r="N431" s="22">
        <v>850000</v>
      </c>
      <c r="O431" s="23">
        <v>25</v>
      </c>
      <c r="P431" s="23">
        <v>25</v>
      </c>
      <c r="Q431" s="23">
        <v>26</v>
      </c>
      <c r="R431" s="22">
        <v>680</v>
      </c>
      <c r="S431" s="22">
        <v>680</v>
      </c>
      <c r="T431" s="24">
        <v>1.2</v>
      </c>
      <c r="U431" s="24">
        <v>-0.19999999999999996</v>
      </c>
      <c r="V431" s="24">
        <v>1.4</v>
      </c>
      <c r="W431" s="24">
        <v>1.5</v>
      </c>
      <c r="X431" s="25">
        <v>3.840556098620615E-2</v>
      </c>
      <c r="Y431" s="24">
        <v>1.6</v>
      </c>
      <c r="Z431" s="24">
        <v>-0.19999999999999996</v>
      </c>
      <c r="AA431" s="24">
        <v>1.8</v>
      </c>
      <c r="AB431" s="24">
        <v>1.6</v>
      </c>
      <c r="AC431" s="26">
        <v>0.37316709105277018</v>
      </c>
      <c r="AD431" s="24">
        <v>9.7164858804379381</v>
      </c>
      <c r="AE431" s="6">
        <v>149</v>
      </c>
      <c r="AF431" s="6">
        <v>156</v>
      </c>
      <c r="AG431" s="6">
        <v>151</v>
      </c>
      <c r="AH431" s="27">
        <v>3.5470249520153554</v>
      </c>
      <c r="AI431" s="28">
        <v>715000</v>
      </c>
      <c r="AJ431" s="28">
        <v>584950</v>
      </c>
      <c r="AK431" s="28">
        <v>600000</v>
      </c>
      <c r="AL431" s="29">
        <v>0.22232669458928114</v>
      </c>
      <c r="AM431" s="29">
        <v>0.19166666666666668</v>
      </c>
      <c r="AN431" s="6">
        <v>1.3</v>
      </c>
      <c r="AO431" s="27">
        <v>-0.30000000000000004</v>
      </c>
      <c r="AP431" s="6">
        <v>1.6</v>
      </c>
      <c r="AQ431" s="28">
        <v>600</v>
      </c>
      <c r="AR431" s="28">
        <v>570</v>
      </c>
      <c r="AS431" s="25">
        <v>5.2631578947368418E-2</v>
      </c>
      <c r="AT431" s="30">
        <v>1822.2400000000002</v>
      </c>
      <c r="AU431" s="24">
        <v>0.83740000000000003</v>
      </c>
      <c r="AV431" s="24">
        <v>0.16259999999999999</v>
      </c>
      <c r="AW431" s="24">
        <v>0.66220000000000001</v>
      </c>
      <c r="AX431" s="24">
        <v>0.31409999999999999</v>
      </c>
      <c r="AY431" s="24">
        <v>0.33750000000000002</v>
      </c>
      <c r="AZ431" s="24">
        <v>0.34429999999999999</v>
      </c>
      <c r="BA431" s="24">
        <v>0.28050000000000003</v>
      </c>
      <c r="BB431" s="31">
        <v>5</v>
      </c>
      <c r="BC431" s="23">
        <v>20</v>
      </c>
      <c r="BD431" s="32" t="s">
        <v>4434</v>
      </c>
      <c r="BE431" s="33">
        <v>150.99919687463401</v>
      </c>
      <c r="BF431" s="33">
        <v>-33.9258330356842</v>
      </c>
      <c r="BG431" s="34">
        <f t="shared" si="72"/>
        <v>97</v>
      </c>
      <c r="BH431" s="34">
        <f t="shared" si="73"/>
        <v>95</v>
      </c>
      <c r="BI431" s="34">
        <f t="shared" si="74"/>
        <v>81</v>
      </c>
      <c r="BJ431" s="34">
        <f t="shared" si="75"/>
        <v>100</v>
      </c>
      <c r="BK431" s="34">
        <f t="shared" si="76"/>
        <v>100</v>
      </c>
      <c r="BL431" s="34">
        <f t="shared" si="77"/>
        <v>64</v>
      </c>
      <c r="BM431" s="35">
        <f t="shared" si="78"/>
        <v>78</v>
      </c>
      <c r="BN431" s="34">
        <f t="shared" si="79"/>
        <v>53</v>
      </c>
      <c r="BO431" s="35">
        <f t="shared" si="80"/>
        <v>19</v>
      </c>
      <c r="BP431" s="35">
        <f t="shared" si="81"/>
        <v>90</v>
      </c>
      <c r="BQ431" s="35">
        <f t="shared" si="82"/>
        <v>50</v>
      </c>
      <c r="BR431" s="35">
        <f t="shared" si="83"/>
        <v>61</v>
      </c>
    </row>
    <row r="432" spans="2:70" x14ac:dyDescent="0.3">
      <c r="B432" s="6" t="s">
        <v>2419</v>
      </c>
      <c r="C432" s="6">
        <v>127021513</v>
      </c>
      <c r="D432" s="6" t="s">
        <v>967</v>
      </c>
      <c r="E432" s="6" t="s">
        <v>574</v>
      </c>
      <c r="F432" s="6" t="s">
        <v>2757</v>
      </c>
      <c r="G432" s="6" t="s">
        <v>77</v>
      </c>
      <c r="H432" s="6" t="s">
        <v>4995</v>
      </c>
      <c r="I432" s="22">
        <v>459999</v>
      </c>
      <c r="J432" s="22">
        <v>449950</v>
      </c>
      <c r="K432" s="22">
        <v>435000</v>
      </c>
      <c r="L432" s="22">
        <v>445000</v>
      </c>
      <c r="M432" s="22">
        <v>455000</v>
      </c>
      <c r="N432" s="22">
        <v>400000</v>
      </c>
      <c r="O432" s="23">
        <v>36</v>
      </c>
      <c r="P432" s="23">
        <v>35</v>
      </c>
      <c r="Q432" s="23">
        <v>45</v>
      </c>
      <c r="R432" s="22">
        <v>450</v>
      </c>
      <c r="S432" s="22">
        <v>430</v>
      </c>
      <c r="T432" s="24">
        <v>1.3</v>
      </c>
      <c r="U432" s="24">
        <v>-0.19999999999999996</v>
      </c>
      <c r="V432" s="24">
        <v>1.5</v>
      </c>
      <c r="W432" s="24">
        <v>1.7</v>
      </c>
      <c r="X432" s="25">
        <v>5.0869675803643051E-2</v>
      </c>
      <c r="Y432" s="24">
        <v>3.9</v>
      </c>
      <c r="Z432" s="24">
        <v>-1.1000000000000001</v>
      </c>
      <c r="AA432" s="24">
        <v>5</v>
      </c>
      <c r="AB432" s="24">
        <v>4.5</v>
      </c>
      <c r="AC432" s="26">
        <v>0.28515664605089724</v>
      </c>
      <c r="AD432" s="24">
        <v>5.6056312831951578</v>
      </c>
      <c r="AE432" s="6">
        <v>66</v>
      </c>
      <c r="AF432" s="6">
        <v>98</v>
      </c>
      <c r="AG432" s="6">
        <v>118</v>
      </c>
      <c r="AH432" s="27">
        <v>2.6086956521739131</v>
      </c>
      <c r="AI432" s="28">
        <v>490000</v>
      </c>
      <c r="AJ432" s="28">
        <v>440000</v>
      </c>
      <c r="AK432" s="28">
        <v>440000</v>
      </c>
      <c r="AL432" s="29">
        <v>0.11363636363636363</v>
      </c>
      <c r="AM432" s="29">
        <v>0.11363636363636363</v>
      </c>
      <c r="AN432" s="6">
        <v>1.4</v>
      </c>
      <c r="AO432" s="27">
        <v>-0.20000000000000018</v>
      </c>
      <c r="AP432" s="6">
        <v>1.6</v>
      </c>
      <c r="AQ432" s="28">
        <v>480</v>
      </c>
      <c r="AR432" s="28">
        <v>430</v>
      </c>
      <c r="AS432" s="25">
        <v>0.11627906976744186</v>
      </c>
      <c r="AT432" s="30">
        <v>1578.0800000000002</v>
      </c>
      <c r="AU432" s="24">
        <v>0.78800000000000003</v>
      </c>
      <c r="AV432" s="24">
        <v>0.21199999999999999</v>
      </c>
      <c r="AW432" s="24">
        <v>0.65749999999999997</v>
      </c>
      <c r="AX432" s="24">
        <v>0.17699999999999999</v>
      </c>
      <c r="AY432" s="24">
        <v>0.29320000000000002</v>
      </c>
      <c r="AZ432" s="24">
        <v>0.26679999999999998</v>
      </c>
      <c r="BA432" s="24">
        <v>0.4002</v>
      </c>
      <c r="BB432" s="31">
        <v>1.5</v>
      </c>
      <c r="BC432" s="23">
        <v>25</v>
      </c>
      <c r="BD432" s="32" t="s">
        <v>4703</v>
      </c>
      <c r="BE432" s="33">
        <v>150.935316625627</v>
      </c>
      <c r="BF432" s="33">
        <v>-33.883599193141897</v>
      </c>
      <c r="BG432" s="34">
        <f t="shared" si="72"/>
        <v>95</v>
      </c>
      <c r="BH432" s="34">
        <f t="shared" si="73"/>
        <v>93</v>
      </c>
      <c r="BI432" s="34">
        <f t="shared" si="74"/>
        <v>92</v>
      </c>
      <c r="BJ432" s="34">
        <f t="shared" si="75"/>
        <v>57</v>
      </c>
      <c r="BK432" s="34">
        <f t="shared" si="76"/>
        <v>100</v>
      </c>
      <c r="BL432" s="34">
        <f t="shared" si="77"/>
        <v>55</v>
      </c>
      <c r="BM432" s="35">
        <f t="shared" si="78"/>
        <v>100</v>
      </c>
      <c r="BN432" s="34">
        <f t="shared" si="79"/>
        <v>94</v>
      </c>
      <c r="BO432" s="35">
        <f t="shared" si="80"/>
        <v>77</v>
      </c>
      <c r="BP432" s="35">
        <f t="shared" si="81"/>
        <v>52</v>
      </c>
      <c r="BQ432" s="35">
        <f t="shared" si="82"/>
        <v>15</v>
      </c>
      <c r="BR432" s="35">
        <f t="shared" si="83"/>
        <v>61</v>
      </c>
    </row>
    <row r="433" spans="2:70" x14ac:dyDescent="0.3">
      <c r="B433" s="6" t="s">
        <v>1765</v>
      </c>
      <c r="C433" s="6">
        <v>207011155</v>
      </c>
      <c r="D433" s="6" t="s">
        <v>1436</v>
      </c>
      <c r="E433" s="6" t="s">
        <v>861</v>
      </c>
      <c r="F433" s="6" t="s">
        <v>689</v>
      </c>
      <c r="G433" s="6" t="s">
        <v>86</v>
      </c>
      <c r="H433" s="6" t="s">
        <v>4995</v>
      </c>
      <c r="I433" s="22">
        <v>850000</v>
      </c>
      <c r="J433" s="22">
        <v>895000</v>
      </c>
      <c r="K433" s="22">
        <v>960000</v>
      </c>
      <c r="L433" s="22">
        <v>950000</v>
      </c>
      <c r="M433" s="22">
        <v>951000</v>
      </c>
      <c r="N433" s="22">
        <v>1025000</v>
      </c>
      <c r="O433" s="23">
        <v>28</v>
      </c>
      <c r="P433" s="23">
        <v>28</v>
      </c>
      <c r="Q433" s="23">
        <v>26</v>
      </c>
      <c r="R433" s="22">
        <v>600</v>
      </c>
      <c r="S433" s="22">
        <v>580</v>
      </c>
      <c r="T433" s="24">
        <v>3.3</v>
      </c>
      <c r="U433" s="24">
        <v>-0.10000000000000009</v>
      </c>
      <c r="V433" s="24">
        <v>3.4</v>
      </c>
      <c r="W433" s="24">
        <v>3.2</v>
      </c>
      <c r="X433" s="25">
        <v>3.6705882352941178E-2</v>
      </c>
      <c r="Y433" s="24">
        <v>3.8</v>
      </c>
      <c r="Z433" s="24">
        <v>-0.90000000000000036</v>
      </c>
      <c r="AA433" s="24">
        <v>4.7</v>
      </c>
      <c r="AB433" s="24">
        <v>6.4</v>
      </c>
      <c r="AC433" s="26">
        <v>0.1977535200126562</v>
      </c>
      <c r="AD433" s="24">
        <v>5.3875157695755691</v>
      </c>
      <c r="AE433" s="6">
        <v>455</v>
      </c>
      <c r="AF433" s="6">
        <v>520</v>
      </c>
      <c r="AG433" s="6">
        <v>600</v>
      </c>
      <c r="AH433" s="27">
        <v>4.3900355871886125</v>
      </c>
      <c r="AI433" s="28">
        <v>690000</v>
      </c>
      <c r="AJ433" s="28">
        <v>668000</v>
      </c>
      <c r="AK433" s="28">
        <v>755000</v>
      </c>
      <c r="AL433" s="29">
        <v>3.2934131736526949E-2</v>
      </c>
      <c r="AM433" s="29">
        <v>-8.6092715231788075E-2</v>
      </c>
      <c r="AN433" s="6">
        <v>3.3</v>
      </c>
      <c r="AO433" s="27">
        <v>0.19999999999999973</v>
      </c>
      <c r="AP433" s="6">
        <v>3.1</v>
      </c>
      <c r="AQ433" s="28">
        <v>570</v>
      </c>
      <c r="AR433" s="28">
        <v>550</v>
      </c>
      <c r="AS433" s="25">
        <v>3.6363636363636362E-2</v>
      </c>
      <c r="AT433" s="30">
        <v>3034.0800000000004</v>
      </c>
      <c r="AU433" s="24">
        <v>0.75629999999999997</v>
      </c>
      <c r="AV433" s="24">
        <v>0.2437</v>
      </c>
      <c r="AW433" s="24">
        <v>0.6573</v>
      </c>
      <c r="AX433" s="24">
        <v>0.2268</v>
      </c>
      <c r="AY433" s="24">
        <v>0.4526</v>
      </c>
      <c r="AZ433" s="24">
        <v>0.32619999999999999</v>
      </c>
      <c r="BA433" s="24">
        <v>0.1981</v>
      </c>
      <c r="BB433" s="31">
        <v>10</v>
      </c>
      <c r="BC433" s="23">
        <v>11</v>
      </c>
      <c r="BD433" s="32" t="s">
        <v>4076</v>
      </c>
      <c r="BE433" s="33">
        <v>145.08419753309201</v>
      </c>
      <c r="BF433" s="33">
        <v>-37.8238097446757</v>
      </c>
      <c r="BG433" s="34">
        <f t="shared" si="72"/>
        <v>62</v>
      </c>
      <c r="BH433" s="34">
        <f t="shared" si="73"/>
        <v>62</v>
      </c>
      <c r="BI433" s="34">
        <f t="shared" si="74"/>
        <v>70</v>
      </c>
      <c r="BJ433" s="34">
        <f t="shared" si="75"/>
        <v>17</v>
      </c>
      <c r="BK433" s="34">
        <f t="shared" si="76"/>
        <v>100</v>
      </c>
      <c r="BL433" s="34">
        <f t="shared" si="77"/>
        <v>90</v>
      </c>
      <c r="BM433" s="35">
        <f t="shared" si="78"/>
        <v>73</v>
      </c>
      <c r="BN433" s="34">
        <f t="shared" si="79"/>
        <v>96</v>
      </c>
      <c r="BO433" s="35">
        <f t="shared" si="80"/>
        <v>100</v>
      </c>
      <c r="BP433" s="35">
        <f t="shared" si="81"/>
        <v>54</v>
      </c>
      <c r="BQ433" s="35">
        <f t="shared" si="82"/>
        <v>100</v>
      </c>
      <c r="BR433" s="35">
        <f t="shared" si="83"/>
        <v>61</v>
      </c>
    </row>
    <row r="434" spans="2:70" x14ac:dyDescent="0.3">
      <c r="B434" s="6" t="s">
        <v>1016</v>
      </c>
      <c r="C434" s="6">
        <v>208021180</v>
      </c>
      <c r="D434" s="6" t="s">
        <v>970</v>
      </c>
      <c r="E434" s="6" t="s">
        <v>179</v>
      </c>
      <c r="F434" s="6" t="s">
        <v>689</v>
      </c>
      <c r="G434" s="6" t="s">
        <v>86</v>
      </c>
      <c r="H434" s="6" t="s">
        <v>4995</v>
      </c>
      <c r="I434" s="22">
        <v>590000</v>
      </c>
      <c r="J434" s="22">
        <v>625000</v>
      </c>
      <c r="K434" s="22">
        <v>694950</v>
      </c>
      <c r="L434" s="22">
        <v>742000</v>
      </c>
      <c r="M434" s="22">
        <v>745000</v>
      </c>
      <c r="N434" s="22">
        <v>768000</v>
      </c>
      <c r="O434" s="23">
        <v>24</v>
      </c>
      <c r="P434" s="23">
        <v>25</v>
      </c>
      <c r="Q434" s="23">
        <v>25</v>
      </c>
      <c r="R434" s="22">
        <v>575</v>
      </c>
      <c r="S434" s="22">
        <v>550</v>
      </c>
      <c r="T434" s="24">
        <v>2.2999999999999998</v>
      </c>
      <c r="U434" s="24">
        <v>-0.20000000000000018</v>
      </c>
      <c r="V434" s="24">
        <v>2.5</v>
      </c>
      <c r="W434" s="24">
        <v>2.5</v>
      </c>
      <c r="X434" s="25">
        <v>5.0677966101694914E-2</v>
      </c>
      <c r="Y434" s="24">
        <v>4.8</v>
      </c>
      <c r="Z434" s="24">
        <v>-1.2000000000000002</v>
      </c>
      <c r="AA434" s="24">
        <v>6</v>
      </c>
      <c r="AB434" s="24">
        <v>7.5</v>
      </c>
      <c r="AC434" s="26">
        <v>0.2495833043961386</v>
      </c>
      <c r="AD434" s="24">
        <v>4.9248879462783206</v>
      </c>
      <c r="AE434" s="6">
        <v>416</v>
      </c>
      <c r="AF434" s="6">
        <v>537</v>
      </c>
      <c r="AG434" s="6">
        <v>525</v>
      </c>
      <c r="AH434" s="27">
        <v>3.9326993416239939</v>
      </c>
      <c r="AI434" s="28">
        <v>710000</v>
      </c>
      <c r="AJ434" s="28">
        <v>657000</v>
      </c>
      <c r="AK434" s="28">
        <v>661000</v>
      </c>
      <c r="AL434" s="29">
        <v>8.0669710806697104E-2</v>
      </c>
      <c r="AM434" s="29">
        <v>7.4130105900151289E-2</v>
      </c>
      <c r="AN434" s="6">
        <v>3.5</v>
      </c>
      <c r="AO434" s="27">
        <v>0</v>
      </c>
      <c r="AP434" s="6">
        <v>3.5</v>
      </c>
      <c r="AQ434" s="28">
        <v>590</v>
      </c>
      <c r="AR434" s="28">
        <v>550</v>
      </c>
      <c r="AS434" s="25">
        <v>7.2727272727272724E-2</v>
      </c>
      <c r="AT434" s="30">
        <v>2303.84</v>
      </c>
      <c r="AU434" s="24">
        <v>0.6946</v>
      </c>
      <c r="AV434" s="24">
        <v>0.3054</v>
      </c>
      <c r="AW434" s="24">
        <v>0.53610000000000002</v>
      </c>
      <c r="AX434" s="24">
        <v>0.31230000000000002</v>
      </c>
      <c r="AY434" s="24">
        <v>0.31269999999999998</v>
      </c>
      <c r="AZ434" s="24">
        <v>0.31680000000000003</v>
      </c>
      <c r="BA434" s="24">
        <v>0.34710000000000002</v>
      </c>
      <c r="BB434" s="31">
        <v>9</v>
      </c>
      <c r="BC434" s="23">
        <v>14</v>
      </c>
      <c r="BD434" s="32" t="s">
        <v>3392</v>
      </c>
      <c r="BE434" s="33">
        <v>145.081241521615</v>
      </c>
      <c r="BF434" s="33">
        <v>-37.900545011048798</v>
      </c>
      <c r="BG434" s="34">
        <f t="shared" si="72"/>
        <v>79</v>
      </c>
      <c r="BH434" s="34">
        <f t="shared" si="73"/>
        <v>59</v>
      </c>
      <c r="BI434" s="34">
        <f t="shared" si="74"/>
        <v>76</v>
      </c>
      <c r="BJ434" s="34">
        <f t="shared" si="75"/>
        <v>41</v>
      </c>
      <c r="BK434" s="34">
        <f t="shared" si="76"/>
        <v>100</v>
      </c>
      <c r="BL434" s="34">
        <f t="shared" si="77"/>
        <v>59</v>
      </c>
      <c r="BM434" s="35">
        <f t="shared" si="78"/>
        <v>100</v>
      </c>
      <c r="BN434" s="34">
        <f t="shared" si="79"/>
        <v>100</v>
      </c>
      <c r="BO434" s="35">
        <f t="shared" si="80"/>
        <v>100</v>
      </c>
      <c r="BP434" s="35">
        <f t="shared" si="81"/>
        <v>37</v>
      </c>
      <c r="BQ434" s="35">
        <f t="shared" si="82"/>
        <v>90</v>
      </c>
      <c r="BR434" s="35">
        <f t="shared" si="83"/>
        <v>61</v>
      </c>
    </row>
    <row r="435" spans="2:70" x14ac:dyDescent="0.3">
      <c r="B435" s="6" t="s">
        <v>238</v>
      </c>
      <c r="C435" s="6">
        <v>211011448</v>
      </c>
      <c r="D435" s="6" t="s">
        <v>110</v>
      </c>
      <c r="E435" s="6" t="s">
        <v>85</v>
      </c>
      <c r="F435" s="6" t="s">
        <v>689</v>
      </c>
      <c r="G435" s="6" t="s">
        <v>86</v>
      </c>
      <c r="H435" s="6" t="s">
        <v>4995</v>
      </c>
      <c r="I435" s="22">
        <v>660000</v>
      </c>
      <c r="J435" s="22">
        <v>680000</v>
      </c>
      <c r="K435" s="22">
        <v>667440</v>
      </c>
      <c r="L435" s="22">
        <v>700000</v>
      </c>
      <c r="M435" s="22">
        <v>690000</v>
      </c>
      <c r="N435" s="22">
        <v>705000</v>
      </c>
      <c r="O435" s="23">
        <v>25</v>
      </c>
      <c r="P435" s="23">
        <v>26</v>
      </c>
      <c r="Q435" s="23">
        <v>28</v>
      </c>
      <c r="R435" s="22">
        <v>560</v>
      </c>
      <c r="S435" s="22">
        <v>520</v>
      </c>
      <c r="T435" s="24">
        <v>2.1</v>
      </c>
      <c r="U435" s="24">
        <v>-0.60000000000000009</v>
      </c>
      <c r="V435" s="24">
        <v>2.7</v>
      </c>
      <c r="W435" s="24">
        <v>3.1</v>
      </c>
      <c r="X435" s="25">
        <v>4.4121212121212124E-2</v>
      </c>
      <c r="Y435" s="24">
        <v>3.5</v>
      </c>
      <c r="Z435" s="24">
        <v>-1.0999999999999996</v>
      </c>
      <c r="AA435" s="24">
        <v>4.5999999999999996</v>
      </c>
      <c r="AB435" s="24">
        <v>4.3</v>
      </c>
      <c r="AC435" s="26">
        <v>0.25510204081632648</v>
      </c>
      <c r="AD435" s="24">
        <v>5.7818457053150922</v>
      </c>
      <c r="AE435" s="6">
        <v>165</v>
      </c>
      <c r="AF435" s="6">
        <v>188</v>
      </c>
      <c r="AG435" s="6">
        <v>164</v>
      </c>
      <c r="AH435" s="27">
        <v>3.4680851063829787</v>
      </c>
      <c r="AI435" s="28">
        <v>691550</v>
      </c>
      <c r="AJ435" s="28">
        <v>685000</v>
      </c>
      <c r="AK435" s="28">
        <v>655000</v>
      </c>
      <c r="AL435" s="29">
        <v>9.5620437956204386E-3</v>
      </c>
      <c r="AM435" s="29">
        <v>5.5801526717557254E-2</v>
      </c>
      <c r="AN435" s="6">
        <v>2.6</v>
      </c>
      <c r="AO435" s="27">
        <v>-0.10000000000000009</v>
      </c>
      <c r="AP435" s="6">
        <v>2.7</v>
      </c>
      <c r="AQ435" s="28">
        <v>570</v>
      </c>
      <c r="AR435" s="28">
        <v>515</v>
      </c>
      <c r="AS435" s="25">
        <v>0.10679611650485436</v>
      </c>
      <c r="AT435" s="30">
        <v>2195.2000000000003</v>
      </c>
      <c r="AU435" s="24">
        <v>0.77810000000000001</v>
      </c>
      <c r="AV435" s="24">
        <v>0.22189999999999999</v>
      </c>
      <c r="AW435" s="24">
        <v>0.9234</v>
      </c>
      <c r="AX435" s="24">
        <v>6.2199999999999998E-2</v>
      </c>
      <c r="AY435" s="24">
        <v>0.34670000000000001</v>
      </c>
      <c r="AZ435" s="24">
        <v>0.4572</v>
      </c>
      <c r="BA435" s="24">
        <v>0.1797</v>
      </c>
      <c r="BB435" s="31">
        <v>6.5</v>
      </c>
      <c r="BC435" s="23">
        <v>29</v>
      </c>
      <c r="BD435" s="32" t="s">
        <v>2788</v>
      </c>
      <c r="BE435" s="33">
        <v>145.27949310595201</v>
      </c>
      <c r="BF435" s="33">
        <v>-37.890357681612002</v>
      </c>
      <c r="BG435" s="34">
        <f t="shared" si="72"/>
        <v>82</v>
      </c>
      <c r="BH435" s="34">
        <f t="shared" si="73"/>
        <v>74</v>
      </c>
      <c r="BI435" s="34">
        <f t="shared" si="74"/>
        <v>82</v>
      </c>
      <c r="BJ435" s="34">
        <f t="shared" si="75"/>
        <v>6</v>
      </c>
      <c r="BK435" s="34">
        <f t="shared" si="76"/>
        <v>100</v>
      </c>
      <c r="BL435" s="34">
        <f t="shared" si="77"/>
        <v>66</v>
      </c>
      <c r="BM435" s="35">
        <f t="shared" si="78"/>
        <v>97</v>
      </c>
      <c r="BN435" s="34">
        <f t="shared" si="79"/>
        <v>92</v>
      </c>
      <c r="BO435" s="35">
        <f t="shared" si="80"/>
        <v>97</v>
      </c>
      <c r="BP435" s="35">
        <f t="shared" si="81"/>
        <v>59</v>
      </c>
      <c r="BQ435" s="35">
        <f t="shared" si="82"/>
        <v>65</v>
      </c>
      <c r="BR435" s="35">
        <f t="shared" si="83"/>
        <v>61</v>
      </c>
    </row>
    <row r="436" spans="2:70" x14ac:dyDescent="0.3">
      <c r="B436" s="6" t="s">
        <v>239</v>
      </c>
      <c r="C436" s="6">
        <v>211031268</v>
      </c>
      <c r="D436" s="6" t="s">
        <v>222</v>
      </c>
      <c r="E436" s="6" t="s">
        <v>85</v>
      </c>
      <c r="F436" s="6" t="s">
        <v>689</v>
      </c>
      <c r="G436" s="6" t="s">
        <v>86</v>
      </c>
      <c r="H436" s="6" t="s">
        <v>4995</v>
      </c>
      <c r="I436" s="22">
        <v>850000</v>
      </c>
      <c r="J436" s="22">
        <v>850000</v>
      </c>
      <c r="K436" s="22">
        <v>870000</v>
      </c>
      <c r="L436" s="22">
        <v>690000</v>
      </c>
      <c r="M436" s="22">
        <v>851000</v>
      </c>
      <c r="N436" s="22">
        <v>1135000</v>
      </c>
      <c r="O436" s="23">
        <v>31</v>
      </c>
      <c r="P436" s="23">
        <v>33</v>
      </c>
      <c r="Q436" s="23">
        <v>25</v>
      </c>
      <c r="R436" s="22">
        <v>550</v>
      </c>
      <c r="S436" s="22">
        <v>650</v>
      </c>
      <c r="T436" s="24">
        <v>3.1</v>
      </c>
      <c r="U436" s="24">
        <v>-0.69999999999999973</v>
      </c>
      <c r="V436" s="24">
        <v>3.8</v>
      </c>
      <c r="W436" s="24">
        <v>2.4</v>
      </c>
      <c r="X436" s="25">
        <v>3.3647058823529412E-2</v>
      </c>
      <c r="Y436" s="24">
        <v>1.8</v>
      </c>
      <c r="Z436" s="24">
        <v>-0.59999999999999987</v>
      </c>
      <c r="AA436" s="24">
        <v>2.4</v>
      </c>
      <c r="AB436" s="24">
        <v>4.4000000000000004</v>
      </c>
      <c r="AC436" s="26">
        <v>0.21076026977314527</v>
      </c>
      <c r="AD436" s="24">
        <v>6.2638541715794931</v>
      </c>
      <c r="AE436" s="6">
        <v>156</v>
      </c>
      <c r="AF436" s="6">
        <v>199</v>
      </c>
      <c r="AG436" s="6">
        <v>164</v>
      </c>
      <c r="AH436" s="27">
        <v>3.0571010248901906</v>
      </c>
      <c r="AI436" s="28">
        <v>660000</v>
      </c>
      <c r="AJ436" s="28">
        <v>680100</v>
      </c>
      <c r="AK436" s="28">
        <v>651500</v>
      </c>
      <c r="AL436" s="29">
        <v>-2.9554477282752536E-2</v>
      </c>
      <c r="AM436" s="29">
        <v>1.3046815042210284E-2</v>
      </c>
      <c r="AN436" s="6">
        <v>3.3</v>
      </c>
      <c r="AO436" s="27">
        <v>0</v>
      </c>
      <c r="AP436" s="6">
        <v>3.3</v>
      </c>
      <c r="AQ436" s="28">
        <v>550</v>
      </c>
      <c r="AR436" s="28">
        <v>500</v>
      </c>
      <c r="AS436" s="25">
        <v>0.1</v>
      </c>
      <c r="AT436" s="30">
        <v>2609.6000000000004</v>
      </c>
      <c r="AU436" s="24">
        <v>0.82769999999999999</v>
      </c>
      <c r="AV436" s="24">
        <v>0.17230000000000001</v>
      </c>
      <c r="AW436" s="24">
        <v>0.98080000000000001</v>
      </c>
      <c r="AX436" s="24">
        <v>8.9999999999999993E-3</v>
      </c>
      <c r="AY436" s="24">
        <v>0.4249</v>
      </c>
      <c r="AZ436" s="24">
        <v>0.43690000000000001</v>
      </c>
      <c r="BA436" s="24">
        <v>0.121</v>
      </c>
      <c r="BB436" s="31">
        <v>9</v>
      </c>
      <c r="BC436" s="23">
        <v>23</v>
      </c>
      <c r="BD436" s="32" t="s">
        <v>2789</v>
      </c>
      <c r="BE436" s="33">
        <v>145.22894528257899</v>
      </c>
      <c r="BF436" s="33">
        <v>-37.794456185690997</v>
      </c>
      <c r="BG436" s="34">
        <f t="shared" si="72"/>
        <v>65</v>
      </c>
      <c r="BH436" s="34">
        <f t="shared" si="73"/>
        <v>62</v>
      </c>
      <c r="BI436" s="34">
        <f t="shared" si="74"/>
        <v>87</v>
      </c>
      <c r="BJ436" s="34">
        <f t="shared" si="75"/>
        <v>1</v>
      </c>
      <c r="BK436" s="34">
        <f t="shared" si="76"/>
        <v>100</v>
      </c>
      <c r="BL436" s="34">
        <f t="shared" si="77"/>
        <v>83</v>
      </c>
      <c r="BM436" s="35">
        <f t="shared" si="78"/>
        <v>63</v>
      </c>
      <c r="BN436" s="34">
        <f t="shared" si="79"/>
        <v>87</v>
      </c>
      <c r="BO436" s="35">
        <f t="shared" si="80"/>
        <v>100</v>
      </c>
      <c r="BP436" s="35">
        <f t="shared" si="81"/>
        <v>87</v>
      </c>
      <c r="BQ436" s="35">
        <f t="shared" si="82"/>
        <v>90</v>
      </c>
      <c r="BR436" s="35">
        <f t="shared" si="83"/>
        <v>61</v>
      </c>
    </row>
    <row r="437" spans="2:70" x14ac:dyDescent="0.3">
      <c r="B437" s="6" t="s">
        <v>253</v>
      </c>
      <c r="C437" s="6">
        <v>215021395</v>
      </c>
      <c r="D437" s="6" t="s">
        <v>175</v>
      </c>
      <c r="E437" s="6" t="s">
        <v>117</v>
      </c>
      <c r="F437" s="6" t="s">
        <v>2796</v>
      </c>
      <c r="G437" s="6" t="s">
        <v>86</v>
      </c>
      <c r="H437" s="6" t="s">
        <v>4995</v>
      </c>
      <c r="I437" s="22">
        <v>360000</v>
      </c>
      <c r="J437" s="22">
        <v>360000</v>
      </c>
      <c r="K437" s="22">
        <v>290000</v>
      </c>
      <c r="L437" s="22">
        <v>386500</v>
      </c>
      <c r="M437" s="22">
        <v>394000</v>
      </c>
      <c r="N437" s="22">
        <v>300000</v>
      </c>
      <c r="O437" s="23">
        <v>19</v>
      </c>
      <c r="P437" s="23">
        <v>25</v>
      </c>
      <c r="Q437" s="23">
        <v>27</v>
      </c>
      <c r="R437" s="22">
        <v>330</v>
      </c>
      <c r="S437" s="22">
        <v>310</v>
      </c>
      <c r="T437" s="24">
        <v>1.1000000000000001</v>
      </c>
      <c r="U437" s="24">
        <v>-1</v>
      </c>
      <c r="V437" s="24">
        <v>2.1</v>
      </c>
      <c r="W437" s="24">
        <v>1.4</v>
      </c>
      <c r="X437" s="25">
        <v>4.766666666666667E-2</v>
      </c>
      <c r="Y437" s="24">
        <v>3</v>
      </c>
      <c r="Z437" s="24">
        <v>-0.60000000000000009</v>
      </c>
      <c r="AA437" s="24">
        <v>3.6</v>
      </c>
      <c r="AB437" s="24">
        <v>3.9</v>
      </c>
      <c r="AC437" s="26">
        <v>0.1717032967032967</v>
      </c>
      <c r="AD437" s="24">
        <v>3.6021670637055254</v>
      </c>
      <c r="AE437" s="6">
        <v>24</v>
      </c>
      <c r="AF437" s="6">
        <v>25</v>
      </c>
      <c r="AG437" s="6">
        <v>31</v>
      </c>
      <c r="AH437" s="27">
        <v>1.6216216216216215</v>
      </c>
      <c r="AI437" s="28">
        <v>315000</v>
      </c>
      <c r="AJ437" s="28">
        <v>318000</v>
      </c>
      <c r="AK437" s="28">
        <v>330000</v>
      </c>
      <c r="AL437" s="29">
        <v>-9.433962264150943E-3</v>
      </c>
      <c r="AM437" s="29">
        <v>-4.5454545454545456E-2</v>
      </c>
      <c r="AN437" s="6">
        <v>2.2999999999999998</v>
      </c>
      <c r="AO437" s="27">
        <v>9.9999999999999645E-2</v>
      </c>
      <c r="AP437" s="6">
        <v>2.2000000000000002</v>
      </c>
      <c r="AQ437" s="28">
        <v>370</v>
      </c>
      <c r="AR437" s="28">
        <v>330</v>
      </c>
      <c r="AS437" s="25">
        <v>0.12121212121212122</v>
      </c>
      <c r="AT437" s="30">
        <v>1921.92</v>
      </c>
      <c r="AU437" s="24">
        <v>0.76870000000000005</v>
      </c>
      <c r="AV437" s="24">
        <v>0.23130000000000001</v>
      </c>
      <c r="AW437" s="24">
        <v>0.93730000000000002</v>
      </c>
      <c r="AX437" s="24">
        <v>3.8E-3</v>
      </c>
      <c r="AY437" s="24">
        <v>0.373</v>
      </c>
      <c r="AZ437" s="24">
        <v>0.42809999999999998</v>
      </c>
      <c r="BA437" s="24">
        <v>0.1578</v>
      </c>
      <c r="BB437" s="31">
        <v>7</v>
      </c>
      <c r="BC437" s="23">
        <v>469</v>
      </c>
      <c r="BD437" s="32" t="s">
        <v>2797</v>
      </c>
      <c r="BE437" s="33">
        <v>142.193441350884</v>
      </c>
      <c r="BF437" s="33">
        <v>-34.234425315842302</v>
      </c>
      <c r="BG437" s="34">
        <f t="shared" si="72"/>
        <v>98</v>
      </c>
      <c r="BH437" s="34">
        <f t="shared" si="73"/>
        <v>79</v>
      </c>
      <c r="BI437" s="34">
        <f t="shared" si="74"/>
        <v>100</v>
      </c>
      <c r="BJ437" s="34">
        <f t="shared" si="75"/>
        <v>1</v>
      </c>
      <c r="BK437" s="34">
        <f t="shared" si="76"/>
        <v>33</v>
      </c>
      <c r="BL437" s="34">
        <f t="shared" si="77"/>
        <v>72</v>
      </c>
      <c r="BM437" s="35">
        <f t="shared" si="78"/>
        <v>100</v>
      </c>
      <c r="BN437" s="34">
        <f t="shared" si="79"/>
        <v>100</v>
      </c>
      <c r="BO437" s="35">
        <f t="shared" si="80"/>
        <v>100</v>
      </c>
      <c r="BP437" s="35">
        <f t="shared" si="81"/>
        <v>67</v>
      </c>
      <c r="BQ437" s="35">
        <f t="shared" si="82"/>
        <v>70</v>
      </c>
      <c r="BR437" s="35">
        <f t="shared" si="83"/>
        <v>61</v>
      </c>
    </row>
    <row r="438" spans="2:70" x14ac:dyDescent="0.3">
      <c r="B438" s="6" t="s">
        <v>1168</v>
      </c>
      <c r="C438" s="6">
        <v>217011421</v>
      </c>
      <c r="D438" s="6" t="s">
        <v>277</v>
      </c>
      <c r="E438" s="6" t="s">
        <v>165</v>
      </c>
      <c r="F438" s="6" t="s">
        <v>2708</v>
      </c>
      <c r="G438" s="6" t="s">
        <v>86</v>
      </c>
      <c r="H438" s="6" t="s">
        <v>4995</v>
      </c>
      <c r="I438" s="22">
        <v>259000</v>
      </c>
      <c r="J438" s="22">
        <v>279000</v>
      </c>
      <c r="K438" s="22">
        <v>290000</v>
      </c>
      <c r="L438" s="22">
        <v>270000</v>
      </c>
      <c r="M438" s="22">
        <v>270000</v>
      </c>
      <c r="N438" s="22">
        <v>310888</v>
      </c>
      <c r="O438" s="23">
        <v>50</v>
      </c>
      <c r="P438" s="23">
        <v>50</v>
      </c>
      <c r="Q438" s="23">
        <v>51</v>
      </c>
      <c r="R438" s="22">
        <v>290</v>
      </c>
      <c r="S438" s="22">
        <v>260</v>
      </c>
      <c r="T438" s="24">
        <v>1.2</v>
      </c>
      <c r="U438" s="24">
        <v>-0.30000000000000004</v>
      </c>
      <c r="V438" s="24">
        <v>1.5</v>
      </c>
      <c r="W438" s="24">
        <v>1.2</v>
      </c>
      <c r="X438" s="25">
        <v>5.8223938223938225E-2</v>
      </c>
      <c r="Y438" s="24">
        <v>2.2999999999999998</v>
      </c>
      <c r="Z438" s="24">
        <v>-1.3000000000000003</v>
      </c>
      <c r="AA438" s="24">
        <v>3.6</v>
      </c>
      <c r="AB438" s="24">
        <v>4.0999999999999996</v>
      </c>
      <c r="AC438" s="26">
        <v>0.20764119601328901</v>
      </c>
      <c r="AD438" s="24">
        <v>3.5662513108383198</v>
      </c>
      <c r="AE438" s="6">
        <v>34</v>
      </c>
      <c r="AF438" s="6">
        <v>32</v>
      </c>
      <c r="AG438" s="6">
        <v>31</v>
      </c>
      <c r="AH438" s="27">
        <v>14.482758620689657</v>
      </c>
      <c r="AI438" s="28">
        <v>356000</v>
      </c>
      <c r="AJ438" s="28">
        <v>310000</v>
      </c>
      <c r="AK438" s="28">
        <v>307000</v>
      </c>
      <c r="AL438" s="29">
        <v>0.14838709677419354</v>
      </c>
      <c r="AM438" s="29">
        <v>0.15960912052117263</v>
      </c>
      <c r="AN438" s="6">
        <v>1.3</v>
      </c>
      <c r="AO438" s="27">
        <v>-0.19999999999999996</v>
      </c>
      <c r="AP438" s="6">
        <v>1.5</v>
      </c>
      <c r="AQ438" s="28">
        <v>330</v>
      </c>
      <c r="AR438" s="28">
        <v>310</v>
      </c>
      <c r="AS438" s="25">
        <v>6.4516129032258063E-2</v>
      </c>
      <c r="AT438" s="30">
        <v>1396.64</v>
      </c>
      <c r="AU438" s="24">
        <v>0.62090000000000001</v>
      </c>
      <c r="AV438" s="24">
        <v>0.37909999999999999</v>
      </c>
      <c r="AW438" s="24">
        <v>0.91220000000000001</v>
      </c>
      <c r="AX438" s="24">
        <v>6.1100000000000002E-2</v>
      </c>
      <c r="AY438" s="24">
        <v>0.41770000000000002</v>
      </c>
      <c r="AZ438" s="24">
        <v>0.31280000000000002</v>
      </c>
      <c r="BA438" s="24">
        <v>0.2349</v>
      </c>
      <c r="BB438" s="31">
        <v>1.5</v>
      </c>
      <c r="BC438" s="23">
        <v>259</v>
      </c>
      <c r="BD438" s="32" t="s">
        <v>3518</v>
      </c>
      <c r="BE438" s="33">
        <v>142.02164143921399</v>
      </c>
      <c r="BF438" s="33">
        <v>-37.743087645286899</v>
      </c>
      <c r="BG438" s="34">
        <f t="shared" si="72"/>
        <v>97</v>
      </c>
      <c r="BH438" s="34">
        <f t="shared" si="73"/>
        <v>95</v>
      </c>
      <c r="BI438" s="34">
        <f t="shared" si="74"/>
        <v>1</v>
      </c>
      <c r="BJ438" s="34">
        <f t="shared" si="75"/>
        <v>74</v>
      </c>
      <c r="BK438" s="34">
        <f t="shared" si="76"/>
        <v>60</v>
      </c>
      <c r="BL438" s="34">
        <f t="shared" si="77"/>
        <v>82</v>
      </c>
      <c r="BM438" s="35">
        <f t="shared" si="78"/>
        <v>100</v>
      </c>
      <c r="BN438" s="34">
        <f t="shared" si="79"/>
        <v>100</v>
      </c>
      <c r="BO438" s="35">
        <f t="shared" si="80"/>
        <v>100</v>
      </c>
      <c r="BP438" s="35">
        <f t="shared" si="81"/>
        <v>79</v>
      </c>
      <c r="BQ438" s="35">
        <f t="shared" si="82"/>
        <v>15</v>
      </c>
      <c r="BR438" s="35">
        <f t="shared" si="83"/>
        <v>61</v>
      </c>
    </row>
    <row r="439" spans="2:70" x14ac:dyDescent="0.3">
      <c r="B439" s="6" t="s">
        <v>1379</v>
      </c>
      <c r="C439" s="6">
        <v>217041480</v>
      </c>
      <c r="D439" s="6" t="s">
        <v>226</v>
      </c>
      <c r="E439" s="6" t="s">
        <v>165</v>
      </c>
      <c r="F439" s="6" t="s">
        <v>226</v>
      </c>
      <c r="G439" s="6" t="s">
        <v>86</v>
      </c>
      <c r="H439" s="6" t="s">
        <v>4995</v>
      </c>
      <c r="I439" s="22">
        <v>465000</v>
      </c>
      <c r="J439" s="22">
        <v>475000</v>
      </c>
      <c r="K439" s="22">
        <v>450000</v>
      </c>
      <c r="L439" s="22">
        <v>470000</v>
      </c>
      <c r="M439" s="22">
        <v>496000</v>
      </c>
      <c r="N439" s="22">
        <v>455000</v>
      </c>
      <c r="O439" s="23">
        <v>49</v>
      </c>
      <c r="P439" s="23">
        <v>55</v>
      </c>
      <c r="Q439" s="23">
        <v>62</v>
      </c>
      <c r="R439" s="22">
        <v>450</v>
      </c>
      <c r="S439" s="22">
        <v>400</v>
      </c>
      <c r="T439" s="24">
        <v>1.5</v>
      </c>
      <c r="U439" s="24">
        <v>-0.10000000000000009</v>
      </c>
      <c r="V439" s="24">
        <v>1.6</v>
      </c>
      <c r="W439" s="24">
        <v>1.4</v>
      </c>
      <c r="X439" s="25">
        <v>5.0322580645161291E-2</v>
      </c>
      <c r="Y439" s="24">
        <v>2.4</v>
      </c>
      <c r="Z439" s="24">
        <v>-1.2000000000000002</v>
      </c>
      <c r="AA439" s="24">
        <v>3.6</v>
      </c>
      <c r="AB439" s="24">
        <v>4.0999999999999996</v>
      </c>
      <c r="AC439" s="26">
        <v>0.29114906832298132</v>
      </c>
      <c r="AD439" s="24">
        <v>5.7856545628284755</v>
      </c>
      <c r="AE439" s="6">
        <v>24</v>
      </c>
      <c r="AF439" s="6">
        <v>26</v>
      </c>
      <c r="AG439" s="6">
        <v>27</v>
      </c>
      <c r="AH439" s="27">
        <v>3.6923076923076925</v>
      </c>
      <c r="AI439" s="28">
        <v>470000</v>
      </c>
      <c r="AJ439" s="28">
        <v>430000</v>
      </c>
      <c r="AK439" s="28">
        <v>450000</v>
      </c>
      <c r="AL439" s="29">
        <v>9.3023255813953487E-2</v>
      </c>
      <c r="AM439" s="29">
        <v>4.4444444444444446E-2</v>
      </c>
      <c r="AN439" s="6">
        <v>1.6</v>
      </c>
      <c r="AO439" s="27">
        <v>-0.29999999999999982</v>
      </c>
      <c r="AP439" s="6">
        <v>1.9</v>
      </c>
      <c r="AQ439" s="28">
        <v>450</v>
      </c>
      <c r="AR439" s="28">
        <v>400</v>
      </c>
      <c r="AS439" s="25">
        <v>0.125</v>
      </c>
      <c r="AT439" s="30">
        <v>1545.6000000000001</v>
      </c>
      <c r="AU439" s="24">
        <v>0.62419999999999998</v>
      </c>
      <c r="AV439" s="24">
        <v>0.37580000000000002</v>
      </c>
      <c r="AW439" s="24">
        <v>0.75460000000000005</v>
      </c>
      <c r="AX439" s="24">
        <v>0.1371</v>
      </c>
      <c r="AY439" s="24">
        <v>0.36770000000000003</v>
      </c>
      <c r="AZ439" s="24">
        <v>0.28910000000000002</v>
      </c>
      <c r="BA439" s="24">
        <v>0.29820000000000002</v>
      </c>
      <c r="BB439" s="31">
        <v>4</v>
      </c>
      <c r="BC439" s="23">
        <v>219</v>
      </c>
      <c r="BD439" s="32" t="s">
        <v>3708</v>
      </c>
      <c r="BE439" s="33">
        <v>142.57662939656601</v>
      </c>
      <c r="BF439" s="33">
        <v>-38.400862203528298</v>
      </c>
      <c r="BG439" s="34">
        <f t="shared" si="72"/>
        <v>92</v>
      </c>
      <c r="BH439" s="34">
        <f t="shared" si="73"/>
        <v>90</v>
      </c>
      <c r="BI439" s="34">
        <f t="shared" si="74"/>
        <v>79</v>
      </c>
      <c r="BJ439" s="34">
        <f t="shared" si="75"/>
        <v>47</v>
      </c>
      <c r="BK439" s="34">
        <f t="shared" si="76"/>
        <v>66</v>
      </c>
      <c r="BL439" s="34">
        <f t="shared" si="77"/>
        <v>71</v>
      </c>
      <c r="BM439" s="35">
        <f t="shared" si="78"/>
        <v>100</v>
      </c>
      <c r="BN439" s="34">
        <f t="shared" si="79"/>
        <v>92</v>
      </c>
      <c r="BO439" s="35">
        <f t="shared" si="80"/>
        <v>73</v>
      </c>
      <c r="BP439" s="35">
        <f t="shared" si="81"/>
        <v>77</v>
      </c>
      <c r="BQ439" s="35">
        <f t="shared" si="82"/>
        <v>40</v>
      </c>
      <c r="BR439" s="35">
        <f t="shared" si="83"/>
        <v>61</v>
      </c>
    </row>
    <row r="440" spans="2:70" x14ac:dyDescent="0.3">
      <c r="B440" s="6" t="s">
        <v>1826</v>
      </c>
      <c r="C440" s="6">
        <v>301021012</v>
      </c>
      <c r="D440" s="6" t="s">
        <v>753</v>
      </c>
      <c r="E440" s="6" t="s">
        <v>460</v>
      </c>
      <c r="F440" s="6" t="s">
        <v>2780</v>
      </c>
      <c r="G440" s="6" t="s">
        <v>97</v>
      </c>
      <c r="H440" s="6" t="s">
        <v>4995</v>
      </c>
      <c r="I440" s="22">
        <v>640000</v>
      </c>
      <c r="J440" s="22">
        <v>632400</v>
      </c>
      <c r="K440" s="22">
        <v>580000</v>
      </c>
      <c r="L440" s="22">
        <v>635000</v>
      </c>
      <c r="M440" s="22">
        <v>610000</v>
      </c>
      <c r="N440" s="22">
        <v>560000</v>
      </c>
      <c r="O440" s="23">
        <v>23</v>
      </c>
      <c r="P440" s="23">
        <v>16</v>
      </c>
      <c r="Q440" s="23">
        <v>16</v>
      </c>
      <c r="R440" s="22">
        <v>600</v>
      </c>
      <c r="S440" s="22">
        <v>600</v>
      </c>
      <c r="T440" s="24">
        <v>1.3</v>
      </c>
      <c r="U440" s="24">
        <v>-9.9999999999999867E-2</v>
      </c>
      <c r="V440" s="24">
        <v>1.4</v>
      </c>
      <c r="W440" s="24">
        <v>2</v>
      </c>
      <c r="X440" s="25">
        <v>4.8750000000000002E-2</v>
      </c>
      <c r="Y440" s="24">
        <v>5.3</v>
      </c>
      <c r="Z440" s="24">
        <v>-1.6000000000000005</v>
      </c>
      <c r="AA440" s="24">
        <v>6.9</v>
      </c>
      <c r="AB440" s="24">
        <v>8.8000000000000007</v>
      </c>
      <c r="AC440" s="26">
        <v>0.24153033621022799</v>
      </c>
      <c r="AD440" s="24">
        <v>4.9544684350815995</v>
      </c>
      <c r="AE440" s="6">
        <v>79</v>
      </c>
      <c r="AF440" s="6">
        <v>86</v>
      </c>
      <c r="AG440" s="6">
        <v>97</v>
      </c>
      <c r="AH440" s="27">
        <v>5.7241379310344831</v>
      </c>
      <c r="AI440" s="28">
        <v>700000</v>
      </c>
      <c r="AJ440" s="28">
        <v>618855</v>
      </c>
      <c r="AK440" s="28">
        <v>520000</v>
      </c>
      <c r="AL440" s="29">
        <v>0.1311211834759354</v>
      </c>
      <c r="AM440" s="29">
        <v>0.34615384615384615</v>
      </c>
      <c r="AN440" s="6">
        <v>1.4</v>
      </c>
      <c r="AO440" s="27">
        <v>-0.30000000000000004</v>
      </c>
      <c r="AP440" s="6">
        <v>1.7</v>
      </c>
      <c r="AQ440" s="28">
        <v>600</v>
      </c>
      <c r="AR440" s="28">
        <v>580</v>
      </c>
      <c r="AS440" s="25">
        <v>3.4482758620689655E-2</v>
      </c>
      <c r="AT440" s="30">
        <v>2484.1600000000003</v>
      </c>
      <c r="AU440" s="24">
        <v>0.84199999999999997</v>
      </c>
      <c r="AV440" s="24">
        <v>0.158</v>
      </c>
      <c r="AW440" s="24">
        <v>0.87280000000000002</v>
      </c>
      <c r="AX440" s="24">
        <v>0.1159</v>
      </c>
      <c r="AY440" s="24">
        <v>0.24590000000000001</v>
      </c>
      <c r="AZ440" s="24">
        <v>0.46539999999999998</v>
      </c>
      <c r="BA440" s="24">
        <v>0.2591</v>
      </c>
      <c r="BB440" s="31">
        <v>4.5</v>
      </c>
      <c r="BC440" s="23">
        <v>25</v>
      </c>
      <c r="BD440" s="32" t="s">
        <v>4132</v>
      </c>
      <c r="BE440" s="33">
        <v>153.26224791331401</v>
      </c>
      <c r="BF440" s="33">
        <v>-27.568979974690698</v>
      </c>
      <c r="BG440" s="34">
        <f t="shared" si="72"/>
        <v>95</v>
      </c>
      <c r="BH440" s="34">
        <f t="shared" si="73"/>
        <v>93</v>
      </c>
      <c r="BI440" s="34">
        <f t="shared" si="74"/>
        <v>54</v>
      </c>
      <c r="BJ440" s="34">
        <f t="shared" si="75"/>
        <v>66</v>
      </c>
      <c r="BK440" s="34">
        <f t="shared" si="76"/>
        <v>100</v>
      </c>
      <c r="BL440" s="34">
        <f t="shared" si="77"/>
        <v>44</v>
      </c>
      <c r="BM440" s="35">
        <f t="shared" si="78"/>
        <v>100</v>
      </c>
      <c r="BN440" s="34">
        <f t="shared" si="79"/>
        <v>100</v>
      </c>
      <c r="BO440" s="35">
        <f t="shared" si="80"/>
        <v>100</v>
      </c>
      <c r="BP440" s="35">
        <f t="shared" si="81"/>
        <v>29</v>
      </c>
      <c r="BQ440" s="35">
        <f t="shared" si="82"/>
        <v>45</v>
      </c>
      <c r="BR440" s="35">
        <f t="shared" si="83"/>
        <v>61</v>
      </c>
    </row>
    <row r="441" spans="2:70" x14ac:dyDescent="0.3">
      <c r="B441" s="6" t="s">
        <v>945</v>
      </c>
      <c r="C441" s="6">
        <v>302021029</v>
      </c>
      <c r="D441" s="6" t="s">
        <v>822</v>
      </c>
      <c r="E441" s="6" t="s">
        <v>229</v>
      </c>
      <c r="F441" s="6" t="s">
        <v>2780</v>
      </c>
      <c r="G441" s="6" t="s">
        <v>97</v>
      </c>
      <c r="H441" s="6" t="s">
        <v>4995</v>
      </c>
      <c r="I441" s="22">
        <v>805000</v>
      </c>
      <c r="J441" s="22">
        <v>800700</v>
      </c>
      <c r="K441" s="22">
        <v>698700</v>
      </c>
      <c r="L441" s="22">
        <v>805000</v>
      </c>
      <c r="M441" s="22">
        <v>805000</v>
      </c>
      <c r="N441" s="22">
        <v>685000</v>
      </c>
      <c r="O441" s="23">
        <v>15</v>
      </c>
      <c r="P441" s="23">
        <v>42</v>
      </c>
      <c r="Q441" s="23">
        <v>31</v>
      </c>
      <c r="R441" s="22">
        <v>720</v>
      </c>
      <c r="S441" s="22">
        <v>670</v>
      </c>
      <c r="T441" s="24">
        <v>2.7</v>
      </c>
      <c r="U441" s="24">
        <v>-0.59999999999999964</v>
      </c>
      <c r="V441" s="24">
        <v>3.3</v>
      </c>
      <c r="W441" s="24">
        <v>4.9000000000000004</v>
      </c>
      <c r="X441" s="25">
        <v>4.6509316770186333E-2</v>
      </c>
      <c r="Y441" s="24">
        <v>6</v>
      </c>
      <c r="Z441" s="24">
        <v>-2.6999999999999993</v>
      </c>
      <c r="AA441" s="24">
        <v>8.6999999999999993</v>
      </c>
      <c r="AB441" s="24">
        <v>13.6</v>
      </c>
      <c r="AC441" s="26">
        <v>0.29394473838918284</v>
      </c>
      <c r="AD441" s="24">
        <v>6.3201259188913506</v>
      </c>
      <c r="AE441" s="6">
        <v>67</v>
      </c>
      <c r="AF441" s="6">
        <v>84</v>
      </c>
      <c r="AG441" s="6">
        <v>81</v>
      </c>
      <c r="AH441" s="27">
        <v>2.6740947075208914</v>
      </c>
      <c r="AI441" s="28">
        <v>658000</v>
      </c>
      <c r="AJ441" s="28">
        <v>530000</v>
      </c>
      <c r="AK441" s="28">
        <v>457500</v>
      </c>
      <c r="AL441" s="29">
        <v>0.24150943396226415</v>
      </c>
      <c r="AM441" s="29">
        <v>0.43825136612021859</v>
      </c>
      <c r="AN441" s="6">
        <v>2.1</v>
      </c>
      <c r="AO441" s="27">
        <v>-0.5</v>
      </c>
      <c r="AP441" s="6">
        <v>2.6</v>
      </c>
      <c r="AQ441" s="28">
        <v>580</v>
      </c>
      <c r="AR441" s="28">
        <v>550</v>
      </c>
      <c r="AS441" s="25">
        <v>5.4545454545454543E-2</v>
      </c>
      <c r="AT441" s="30">
        <v>2449.44</v>
      </c>
      <c r="AU441" s="24">
        <v>0.77569999999999995</v>
      </c>
      <c r="AV441" s="24">
        <v>0.2243</v>
      </c>
      <c r="AW441" s="24">
        <v>0.9264</v>
      </c>
      <c r="AX441" s="24">
        <v>2.1299999999999999E-2</v>
      </c>
      <c r="AY441" s="24">
        <v>0.35770000000000002</v>
      </c>
      <c r="AZ441" s="24">
        <v>0.37030000000000002</v>
      </c>
      <c r="BA441" s="24">
        <v>0.24940000000000001</v>
      </c>
      <c r="BB441" s="31">
        <v>7</v>
      </c>
      <c r="BC441" s="23">
        <v>10</v>
      </c>
      <c r="BD441" s="32" t="s">
        <v>3331</v>
      </c>
      <c r="BE441" s="33">
        <v>153.012210875693</v>
      </c>
      <c r="BF441" s="33">
        <v>-27.385738592053901</v>
      </c>
      <c r="BG441" s="34">
        <f t="shared" si="72"/>
        <v>72</v>
      </c>
      <c r="BH441" s="34">
        <f t="shared" si="73"/>
        <v>82</v>
      </c>
      <c r="BI441" s="34">
        <f t="shared" si="74"/>
        <v>92</v>
      </c>
      <c r="BJ441" s="34">
        <f t="shared" si="75"/>
        <v>100</v>
      </c>
      <c r="BK441" s="34">
        <f t="shared" si="76"/>
        <v>100</v>
      </c>
      <c r="BL441" s="34">
        <f t="shared" si="77"/>
        <v>69</v>
      </c>
      <c r="BM441" s="35">
        <f t="shared" si="78"/>
        <v>100</v>
      </c>
      <c r="BN441" s="34">
        <f t="shared" si="79"/>
        <v>87</v>
      </c>
      <c r="BO441" s="35">
        <f t="shared" si="80"/>
        <v>71</v>
      </c>
      <c r="BP441" s="35">
        <f t="shared" si="81"/>
        <v>18</v>
      </c>
      <c r="BQ441" s="35">
        <f t="shared" si="82"/>
        <v>70</v>
      </c>
      <c r="BR441" s="35">
        <f t="shared" si="83"/>
        <v>61</v>
      </c>
    </row>
    <row r="442" spans="2:70" x14ac:dyDescent="0.3">
      <c r="B442" s="6" t="s">
        <v>1991</v>
      </c>
      <c r="C442" s="6">
        <v>303041068</v>
      </c>
      <c r="D442" s="6" t="s">
        <v>880</v>
      </c>
      <c r="E442" s="6" t="s">
        <v>881</v>
      </c>
      <c r="F442" s="6" t="s">
        <v>2780</v>
      </c>
      <c r="G442" s="6" t="s">
        <v>97</v>
      </c>
      <c r="H442" s="6" t="s">
        <v>4995</v>
      </c>
      <c r="I442" s="22">
        <v>636000</v>
      </c>
      <c r="J442" s="22">
        <v>619500</v>
      </c>
      <c r="K442" s="22">
        <v>566800</v>
      </c>
      <c r="L442" s="22">
        <v>670000</v>
      </c>
      <c r="M442" s="22">
        <v>610500</v>
      </c>
      <c r="N442" s="22">
        <v>545000</v>
      </c>
      <c r="O442" s="23">
        <v>20</v>
      </c>
      <c r="P442" s="23">
        <v>20</v>
      </c>
      <c r="Q442" s="23">
        <v>21</v>
      </c>
      <c r="R442" s="22">
        <v>550</v>
      </c>
      <c r="S442" s="22">
        <v>520</v>
      </c>
      <c r="T442" s="24">
        <v>2.4</v>
      </c>
      <c r="U442" s="24">
        <v>0</v>
      </c>
      <c r="V442" s="24">
        <v>2.4</v>
      </c>
      <c r="W442" s="24">
        <v>2.7</v>
      </c>
      <c r="X442" s="25">
        <v>4.4968553459119494E-2</v>
      </c>
      <c r="Y442" s="24">
        <v>5.7</v>
      </c>
      <c r="Z442" s="24">
        <v>-1.8999999999999995</v>
      </c>
      <c r="AA442" s="24">
        <v>7.6</v>
      </c>
      <c r="AB442" s="24">
        <v>7.5</v>
      </c>
      <c r="AC442" s="26">
        <v>0.26316796815189097</v>
      </c>
      <c r="AD442" s="24">
        <v>5.8522667043567367</v>
      </c>
      <c r="AE442" s="6">
        <v>17</v>
      </c>
      <c r="AF442" s="6">
        <v>28</v>
      </c>
      <c r="AG442" s="6">
        <v>17</v>
      </c>
      <c r="AH442" s="27">
        <v>1.7142857142857142</v>
      </c>
      <c r="AI442" s="28">
        <v>690000</v>
      </c>
      <c r="AJ442" s="28">
        <v>540000</v>
      </c>
      <c r="AK442" s="28">
        <v>470000</v>
      </c>
      <c r="AL442" s="29">
        <v>0.27777777777777779</v>
      </c>
      <c r="AM442" s="29">
        <v>0.46808510638297873</v>
      </c>
      <c r="AN442" s="6">
        <v>1.8</v>
      </c>
      <c r="AO442" s="27">
        <v>0.10000000000000009</v>
      </c>
      <c r="AP442" s="6">
        <v>1.7</v>
      </c>
      <c r="AQ442" s="28">
        <v>520</v>
      </c>
      <c r="AR442" s="28">
        <v>500</v>
      </c>
      <c r="AS442" s="25">
        <v>0.04</v>
      </c>
      <c r="AT442" s="30">
        <v>2089.92</v>
      </c>
      <c r="AU442" s="24">
        <v>0.62160000000000004</v>
      </c>
      <c r="AV442" s="24">
        <v>0.37840000000000001</v>
      </c>
      <c r="AW442" s="24">
        <v>0.60589999999999999</v>
      </c>
      <c r="AX442" s="24">
        <v>0.15479999999999999</v>
      </c>
      <c r="AY442" s="24">
        <v>0.22140000000000001</v>
      </c>
      <c r="AZ442" s="24">
        <v>0.35199999999999998</v>
      </c>
      <c r="BA442" s="24">
        <v>0.4098</v>
      </c>
      <c r="BB442" s="31">
        <v>5</v>
      </c>
      <c r="BC442" s="23">
        <v>7</v>
      </c>
      <c r="BD442" s="32" t="s">
        <v>4286</v>
      </c>
      <c r="BE442" s="33">
        <v>153.02469860353401</v>
      </c>
      <c r="BF442" s="33">
        <v>-27.534814316700899</v>
      </c>
      <c r="BG442" s="34">
        <f t="shared" si="72"/>
        <v>77</v>
      </c>
      <c r="BH442" s="34">
        <f t="shared" si="73"/>
        <v>87</v>
      </c>
      <c r="BI442" s="34">
        <f t="shared" si="74"/>
        <v>100</v>
      </c>
      <c r="BJ442" s="34">
        <f t="shared" si="75"/>
        <v>100</v>
      </c>
      <c r="BK442" s="34">
        <f t="shared" si="76"/>
        <v>100</v>
      </c>
      <c r="BL442" s="34">
        <f t="shared" si="77"/>
        <v>39</v>
      </c>
      <c r="BM442" s="35">
        <f t="shared" si="78"/>
        <v>100</v>
      </c>
      <c r="BN442" s="34">
        <f t="shared" si="79"/>
        <v>92</v>
      </c>
      <c r="BO442" s="35">
        <f t="shared" si="80"/>
        <v>91</v>
      </c>
      <c r="BP442" s="35">
        <f t="shared" si="81"/>
        <v>22</v>
      </c>
      <c r="BQ442" s="35">
        <f t="shared" si="82"/>
        <v>50</v>
      </c>
      <c r="BR442" s="35">
        <f t="shared" si="83"/>
        <v>61</v>
      </c>
    </row>
    <row r="443" spans="2:70" x14ac:dyDescent="0.3">
      <c r="B443" s="6" t="s">
        <v>2659</v>
      </c>
      <c r="C443" s="6">
        <v>309011224</v>
      </c>
      <c r="D443" s="6" t="s">
        <v>2281</v>
      </c>
      <c r="E443" s="6" t="s">
        <v>1142</v>
      </c>
      <c r="F443" s="6" t="s">
        <v>3657</v>
      </c>
      <c r="G443" s="6" t="s">
        <v>97</v>
      </c>
      <c r="H443" s="6" t="s">
        <v>4995</v>
      </c>
      <c r="I443" s="22">
        <v>750000</v>
      </c>
      <c r="J443" s="22">
        <v>765000</v>
      </c>
      <c r="K443" s="22">
        <v>819000</v>
      </c>
      <c r="L443" s="22">
        <v>925000</v>
      </c>
      <c r="M443" s="22">
        <v>765000</v>
      </c>
      <c r="N443" s="22">
        <v>810000</v>
      </c>
      <c r="O443" s="23">
        <v>34</v>
      </c>
      <c r="P443" s="23">
        <v>34</v>
      </c>
      <c r="Q443" s="23">
        <v>29</v>
      </c>
      <c r="R443" s="22">
        <v>790</v>
      </c>
      <c r="S443" s="22">
        <v>725</v>
      </c>
      <c r="T443" s="24">
        <v>2.2999999999999998</v>
      </c>
      <c r="U443" s="24">
        <v>9.9999999999999645E-2</v>
      </c>
      <c r="V443" s="24">
        <v>2.2000000000000002</v>
      </c>
      <c r="W443" s="24">
        <v>2.2999999999999998</v>
      </c>
      <c r="X443" s="25">
        <v>5.4773333333333334E-2</v>
      </c>
      <c r="Y443" s="24">
        <v>3.5</v>
      </c>
      <c r="Z443" s="24">
        <v>-1.7000000000000002</v>
      </c>
      <c r="AA443" s="24">
        <v>5.2</v>
      </c>
      <c r="AB443" s="24">
        <v>6.8</v>
      </c>
      <c r="AC443" s="26">
        <v>0.34042333149476001</v>
      </c>
      <c r="AD443" s="24">
        <v>6.2151289829861254</v>
      </c>
      <c r="AE443" s="6">
        <v>323</v>
      </c>
      <c r="AF443" s="6">
        <v>313</v>
      </c>
      <c r="AG443" s="6">
        <v>342</v>
      </c>
      <c r="AH443" s="27">
        <v>4.6632124352331612</v>
      </c>
      <c r="AI443" s="28">
        <v>915000</v>
      </c>
      <c r="AJ443" s="28">
        <v>815000</v>
      </c>
      <c r="AK443" s="28">
        <v>770000</v>
      </c>
      <c r="AL443" s="29">
        <v>0.12269938650306748</v>
      </c>
      <c r="AM443" s="29">
        <v>0.18831168831168832</v>
      </c>
      <c r="AN443" s="6">
        <v>1.9</v>
      </c>
      <c r="AO443" s="27">
        <v>-0.20000000000000018</v>
      </c>
      <c r="AP443" s="6">
        <v>2.1</v>
      </c>
      <c r="AQ443" s="28">
        <v>800</v>
      </c>
      <c r="AR443" s="28">
        <v>750</v>
      </c>
      <c r="AS443" s="25">
        <v>6.6666666666666666E-2</v>
      </c>
      <c r="AT443" s="30">
        <v>2320.6400000000003</v>
      </c>
      <c r="AU443" s="24">
        <v>0.71550000000000002</v>
      </c>
      <c r="AV443" s="24">
        <v>0.28449999999999998</v>
      </c>
      <c r="AW443" s="24">
        <v>0.78320000000000001</v>
      </c>
      <c r="AX443" s="24">
        <v>6.4500000000000002E-2</v>
      </c>
      <c r="AY443" s="24">
        <v>0.3926</v>
      </c>
      <c r="AZ443" s="24">
        <v>0.35470000000000002</v>
      </c>
      <c r="BA443" s="24">
        <v>0.22539999999999999</v>
      </c>
      <c r="BB443" s="31">
        <v>8</v>
      </c>
      <c r="BC443" s="23">
        <v>72</v>
      </c>
      <c r="BD443" s="32" t="s">
        <v>4953</v>
      </c>
      <c r="BE443" s="33">
        <v>153.41721275705601</v>
      </c>
      <c r="BF443" s="33">
        <v>-28.027142987135001</v>
      </c>
      <c r="BG443" s="34">
        <f t="shared" si="72"/>
        <v>79</v>
      </c>
      <c r="BH443" s="34">
        <f t="shared" si="73"/>
        <v>85</v>
      </c>
      <c r="BI443" s="34">
        <f t="shared" si="74"/>
        <v>67</v>
      </c>
      <c r="BJ443" s="34">
        <f t="shared" si="75"/>
        <v>62</v>
      </c>
      <c r="BK443" s="34">
        <f t="shared" si="76"/>
        <v>93</v>
      </c>
      <c r="BL443" s="34">
        <f t="shared" si="77"/>
        <v>76</v>
      </c>
      <c r="BM443" s="35">
        <f t="shared" si="78"/>
        <v>100</v>
      </c>
      <c r="BN443" s="34">
        <f t="shared" si="79"/>
        <v>88</v>
      </c>
      <c r="BO443" s="35">
        <f t="shared" si="80"/>
        <v>40</v>
      </c>
      <c r="BP443" s="35">
        <f t="shared" si="81"/>
        <v>59</v>
      </c>
      <c r="BQ443" s="35">
        <f t="shared" si="82"/>
        <v>80</v>
      </c>
      <c r="BR443" s="35">
        <f t="shared" si="83"/>
        <v>61</v>
      </c>
    </row>
    <row r="444" spans="2:70" x14ac:dyDescent="0.3">
      <c r="B444" s="6" t="s">
        <v>2387</v>
      </c>
      <c r="C444" s="6">
        <v>310041299</v>
      </c>
      <c r="D444" s="6" t="s">
        <v>730</v>
      </c>
      <c r="E444" s="6" t="s">
        <v>561</v>
      </c>
      <c r="F444" s="6" t="s">
        <v>2780</v>
      </c>
      <c r="G444" s="6" t="s">
        <v>97</v>
      </c>
      <c r="H444" s="6" t="s">
        <v>4995</v>
      </c>
      <c r="I444" s="22">
        <v>429000</v>
      </c>
      <c r="J444" s="22">
        <v>430000</v>
      </c>
      <c r="K444" s="22">
        <v>335000</v>
      </c>
      <c r="L444" s="22">
        <v>425000</v>
      </c>
      <c r="M444" s="22">
        <v>425000</v>
      </c>
      <c r="N444" s="22">
        <v>333000</v>
      </c>
      <c r="O444" s="23">
        <v>27</v>
      </c>
      <c r="P444" s="23">
        <v>25</v>
      </c>
      <c r="Q444" s="23">
        <v>29</v>
      </c>
      <c r="R444" s="22">
        <v>470</v>
      </c>
      <c r="S444" s="22">
        <v>440</v>
      </c>
      <c r="T444" s="24">
        <v>2</v>
      </c>
      <c r="U444" s="24">
        <v>-0.29999999999999982</v>
      </c>
      <c r="V444" s="24">
        <v>2.2999999999999998</v>
      </c>
      <c r="W444" s="24">
        <v>3.8</v>
      </c>
      <c r="X444" s="25">
        <v>5.6969696969696969E-2</v>
      </c>
      <c r="Y444" s="24">
        <v>2.8</v>
      </c>
      <c r="Z444" s="24">
        <v>-1.7999999999999998</v>
      </c>
      <c r="AA444" s="24">
        <v>4.5999999999999996</v>
      </c>
      <c r="AB444" s="24">
        <v>6.8</v>
      </c>
      <c r="AC444" s="26">
        <v>0.25587979094076652</v>
      </c>
      <c r="AD444" s="24">
        <v>4.4915069686411151</v>
      </c>
      <c r="AE444" s="6">
        <v>27</v>
      </c>
      <c r="AF444" s="6">
        <v>29</v>
      </c>
      <c r="AG444" s="6">
        <v>28</v>
      </c>
      <c r="AH444" s="27">
        <v>2.2325581395348837</v>
      </c>
      <c r="AI444" s="28">
        <v>493000</v>
      </c>
      <c r="AJ444" s="28">
        <v>398000</v>
      </c>
      <c r="AK444" s="28">
        <v>335000</v>
      </c>
      <c r="AL444" s="29">
        <v>0.23869346733668342</v>
      </c>
      <c r="AM444" s="29">
        <v>0.4716417910447761</v>
      </c>
      <c r="AN444" s="6">
        <v>3</v>
      </c>
      <c r="AO444" s="27">
        <v>-0.5</v>
      </c>
      <c r="AP444" s="6">
        <v>3.5</v>
      </c>
      <c r="AQ444" s="28">
        <v>480</v>
      </c>
      <c r="AR444" s="28">
        <v>450</v>
      </c>
      <c r="AS444" s="25">
        <v>6.6666666666666666E-2</v>
      </c>
      <c r="AT444" s="30">
        <v>1836.8000000000002</v>
      </c>
      <c r="AU444" s="24">
        <v>0.75239999999999996</v>
      </c>
      <c r="AV444" s="24">
        <v>0.24759999999999999</v>
      </c>
      <c r="AW444" s="24">
        <v>0.85770000000000002</v>
      </c>
      <c r="AX444" s="24">
        <v>0.12909999999999999</v>
      </c>
      <c r="AY444" s="24">
        <v>0.18260000000000001</v>
      </c>
      <c r="AZ444" s="24">
        <v>0.39889999999999998</v>
      </c>
      <c r="BA444" s="24">
        <v>0.39529999999999998</v>
      </c>
      <c r="BB444" s="31">
        <v>2</v>
      </c>
      <c r="BC444" s="23">
        <v>22</v>
      </c>
      <c r="BD444" s="32" t="s">
        <v>4673</v>
      </c>
      <c r="BE444" s="33">
        <v>152.86368986608201</v>
      </c>
      <c r="BF444" s="33">
        <v>-27.609844138260598</v>
      </c>
      <c r="BG444" s="34">
        <f t="shared" si="72"/>
        <v>84</v>
      </c>
      <c r="BH444" s="34">
        <f t="shared" si="73"/>
        <v>67</v>
      </c>
      <c r="BI444" s="34">
        <f t="shared" si="74"/>
        <v>97</v>
      </c>
      <c r="BJ444" s="34">
        <f t="shared" si="75"/>
        <v>100</v>
      </c>
      <c r="BK444" s="34">
        <f t="shared" si="76"/>
        <v>100</v>
      </c>
      <c r="BL444" s="34">
        <f t="shared" si="77"/>
        <v>30</v>
      </c>
      <c r="BM444" s="35">
        <f t="shared" si="78"/>
        <v>100</v>
      </c>
      <c r="BN444" s="34">
        <f t="shared" si="79"/>
        <v>100</v>
      </c>
      <c r="BO444" s="35">
        <f t="shared" si="80"/>
        <v>96</v>
      </c>
      <c r="BP444" s="35">
        <f t="shared" si="81"/>
        <v>70</v>
      </c>
      <c r="BQ444" s="35">
        <f t="shared" si="82"/>
        <v>20</v>
      </c>
      <c r="BR444" s="35">
        <f t="shared" si="83"/>
        <v>61</v>
      </c>
    </row>
    <row r="445" spans="2:70" x14ac:dyDescent="0.3">
      <c r="B445" s="6" t="s">
        <v>2086</v>
      </c>
      <c r="C445" s="6">
        <v>311011305</v>
      </c>
      <c r="D445" s="6" t="s">
        <v>2086</v>
      </c>
      <c r="E445" s="6" t="s">
        <v>611</v>
      </c>
      <c r="F445" s="6" t="s">
        <v>2780</v>
      </c>
      <c r="G445" s="6" t="s">
        <v>97</v>
      </c>
      <c r="H445" s="6" t="s">
        <v>4995</v>
      </c>
      <c r="I445" s="22">
        <v>330000</v>
      </c>
      <c r="J445" s="22">
        <v>330000</v>
      </c>
      <c r="K445" s="22">
        <v>277200</v>
      </c>
      <c r="L445" s="22">
        <v>307000</v>
      </c>
      <c r="M445" s="22">
        <v>297500</v>
      </c>
      <c r="N445" s="22">
        <v>340000</v>
      </c>
      <c r="O445" s="23">
        <v>33</v>
      </c>
      <c r="P445" s="23">
        <v>27</v>
      </c>
      <c r="Q445" s="23">
        <v>22</v>
      </c>
      <c r="R445" s="22">
        <v>400</v>
      </c>
      <c r="S445" s="22">
        <v>365</v>
      </c>
      <c r="T445" s="24">
        <v>2.4</v>
      </c>
      <c r="U445" s="24">
        <v>0.10000000000000009</v>
      </c>
      <c r="V445" s="24">
        <v>2.2999999999999998</v>
      </c>
      <c r="W445" s="24">
        <v>2.7</v>
      </c>
      <c r="X445" s="25">
        <v>6.3030303030303034E-2</v>
      </c>
      <c r="Y445" s="24">
        <v>1.7</v>
      </c>
      <c r="Z445" s="24">
        <v>-0.59999999999999987</v>
      </c>
      <c r="AA445" s="24">
        <v>2.2999999999999998</v>
      </c>
      <c r="AB445" s="24">
        <v>2</v>
      </c>
      <c r="AC445" s="26">
        <v>0.29786727034433452</v>
      </c>
      <c r="AD445" s="24">
        <v>4.7257788083476147</v>
      </c>
      <c r="AE445" s="6">
        <v>9</v>
      </c>
      <c r="AF445" s="6">
        <v>7</v>
      </c>
      <c r="AG445" s="6">
        <v>9</v>
      </c>
      <c r="AH445" s="27">
        <v>1.875</v>
      </c>
      <c r="AI445" s="28">
        <v>307000</v>
      </c>
      <c r="AJ445" s="28">
        <v>340000</v>
      </c>
      <c r="AK445" s="28">
        <v>320000</v>
      </c>
      <c r="AL445" s="29">
        <v>-9.7058823529411767E-2</v>
      </c>
      <c r="AM445" s="29">
        <v>-4.0625000000000001E-2</v>
      </c>
      <c r="AN445" s="6">
        <v>2.4</v>
      </c>
      <c r="AO445" s="27">
        <v>-0.30000000000000027</v>
      </c>
      <c r="AP445" s="6">
        <v>2.7</v>
      </c>
      <c r="AQ445" s="28">
        <v>400</v>
      </c>
      <c r="AR445" s="28">
        <v>365</v>
      </c>
      <c r="AS445" s="25">
        <v>9.5890410958904104E-2</v>
      </c>
      <c r="AT445" s="30">
        <v>1342.88</v>
      </c>
      <c r="AU445" s="24">
        <v>0.70720000000000005</v>
      </c>
      <c r="AV445" s="24">
        <v>0.2928</v>
      </c>
      <c r="AW445" s="24">
        <v>0.85329999999999995</v>
      </c>
      <c r="AX445" s="24">
        <v>0.12790000000000001</v>
      </c>
      <c r="AY445" s="24">
        <v>0.33250000000000002</v>
      </c>
      <c r="AZ445" s="24">
        <v>0.29370000000000002</v>
      </c>
      <c r="BA445" s="24">
        <v>0.33589999999999998</v>
      </c>
      <c r="BB445" s="31">
        <v>5</v>
      </c>
      <c r="BC445" s="23">
        <v>72</v>
      </c>
      <c r="BD445" s="32" t="s">
        <v>4374</v>
      </c>
      <c r="BE445" s="33">
        <v>152.91808811198999</v>
      </c>
      <c r="BF445" s="33">
        <v>-28.1145104681137</v>
      </c>
      <c r="BG445" s="34">
        <f t="shared" si="72"/>
        <v>77</v>
      </c>
      <c r="BH445" s="34">
        <f t="shared" si="73"/>
        <v>77</v>
      </c>
      <c r="BI445" s="34">
        <f t="shared" si="74"/>
        <v>100</v>
      </c>
      <c r="BJ445" s="34">
        <f t="shared" si="75"/>
        <v>1</v>
      </c>
      <c r="BK445" s="34">
        <f t="shared" si="76"/>
        <v>93</v>
      </c>
      <c r="BL445" s="34">
        <f t="shared" si="77"/>
        <v>63</v>
      </c>
      <c r="BM445" s="35">
        <f t="shared" si="78"/>
        <v>100</v>
      </c>
      <c r="BN445" s="34">
        <f t="shared" si="79"/>
        <v>100</v>
      </c>
      <c r="BO445" s="35">
        <f t="shared" si="80"/>
        <v>68</v>
      </c>
      <c r="BP445" s="35">
        <f t="shared" si="81"/>
        <v>88</v>
      </c>
      <c r="BQ445" s="35">
        <f t="shared" si="82"/>
        <v>50</v>
      </c>
      <c r="BR445" s="35">
        <f t="shared" si="83"/>
        <v>61</v>
      </c>
    </row>
    <row r="446" spans="2:70" x14ac:dyDescent="0.3">
      <c r="B446" s="6" t="s">
        <v>2178</v>
      </c>
      <c r="C446" s="6">
        <v>317011459</v>
      </c>
      <c r="D446" s="6" t="s">
        <v>449</v>
      </c>
      <c r="E446" s="6" t="s">
        <v>449</v>
      </c>
      <c r="F446" s="6" t="s">
        <v>449</v>
      </c>
      <c r="G446" s="6" t="s">
        <v>97</v>
      </c>
      <c r="H446" s="6" t="s">
        <v>4995</v>
      </c>
      <c r="I446" s="22">
        <v>460000</v>
      </c>
      <c r="J446" s="22">
        <v>450000</v>
      </c>
      <c r="K446" s="22">
        <v>370000</v>
      </c>
      <c r="L446" s="22">
        <v>390000</v>
      </c>
      <c r="M446" s="22">
        <v>400000</v>
      </c>
      <c r="N446" s="22">
        <v>340000</v>
      </c>
      <c r="O446" s="23">
        <v>36</v>
      </c>
      <c r="P446" s="23">
        <v>39</v>
      </c>
      <c r="Q446" s="23">
        <v>44</v>
      </c>
      <c r="R446" s="22">
        <v>410</v>
      </c>
      <c r="S446" s="22">
        <v>370</v>
      </c>
      <c r="T446" s="24">
        <v>1.2</v>
      </c>
      <c r="U446" s="24">
        <v>-0.19999999999999996</v>
      </c>
      <c r="V446" s="24">
        <v>1.4</v>
      </c>
      <c r="W446" s="24">
        <v>1.8</v>
      </c>
      <c r="X446" s="25">
        <v>4.634782608695652E-2</v>
      </c>
      <c r="Y446" s="24">
        <v>3.4</v>
      </c>
      <c r="Z446" s="24">
        <v>-1.1999999999999997</v>
      </c>
      <c r="AA446" s="24">
        <v>4.5999999999999996</v>
      </c>
      <c r="AB446" s="24">
        <v>5.3</v>
      </c>
      <c r="AC446" s="26">
        <v>0.32597633888818212</v>
      </c>
      <c r="AD446" s="24">
        <v>7.0332605951483949</v>
      </c>
      <c r="AE446" s="6">
        <v>65</v>
      </c>
      <c r="AF446" s="6">
        <v>75</v>
      </c>
      <c r="AG446" s="6">
        <v>95</v>
      </c>
      <c r="AH446" s="27">
        <v>2.2040816326530615</v>
      </c>
      <c r="AI446" s="28">
        <v>455000</v>
      </c>
      <c r="AJ446" s="28">
        <v>380000</v>
      </c>
      <c r="AK446" s="28">
        <v>345000</v>
      </c>
      <c r="AL446" s="29">
        <v>0.19736842105263158</v>
      </c>
      <c r="AM446" s="29">
        <v>0.3188405797101449</v>
      </c>
      <c r="AN446" s="6">
        <v>1.8</v>
      </c>
      <c r="AO446" s="27">
        <v>-0.40000000000000013</v>
      </c>
      <c r="AP446" s="6">
        <v>2.2000000000000002</v>
      </c>
      <c r="AQ446" s="28">
        <v>420</v>
      </c>
      <c r="AR446" s="28">
        <v>390</v>
      </c>
      <c r="AS446" s="25">
        <v>7.6923076923076927E-2</v>
      </c>
      <c r="AT446" s="30">
        <v>1257.7600000000002</v>
      </c>
      <c r="AU446" s="24">
        <v>0.623</v>
      </c>
      <c r="AV446" s="24">
        <v>0.377</v>
      </c>
      <c r="AW446" s="24">
        <v>0.78400000000000003</v>
      </c>
      <c r="AX446" s="24">
        <v>0.13800000000000001</v>
      </c>
      <c r="AY446" s="24">
        <v>0.3453</v>
      </c>
      <c r="AZ446" s="24">
        <v>0.24099999999999999</v>
      </c>
      <c r="BA446" s="24">
        <v>0.38250000000000001</v>
      </c>
      <c r="BB446" s="31">
        <v>2</v>
      </c>
      <c r="BC446" s="23">
        <v>109</v>
      </c>
      <c r="BD446" s="32" t="s">
        <v>4464</v>
      </c>
      <c r="BE446" s="33">
        <v>151.92572311020299</v>
      </c>
      <c r="BF446" s="33">
        <v>-27.523286839134599</v>
      </c>
      <c r="BG446" s="34">
        <f t="shared" si="72"/>
        <v>97</v>
      </c>
      <c r="BH446" s="34">
        <f t="shared" si="73"/>
        <v>87</v>
      </c>
      <c r="BI446" s="34">
        <f t="shared" si="74"/>
        <v>97</v>
      </c>
      <c r="BJ446" s="34">
        <f t="shared" si="75"/>
        <v>99</v>
      </c>
      <c r="BK446" s="34">
        <f t="shared" si="76"/>
        <v>85</v>
      </c>
      <c r="BL446" s="34">
        <f t="shared" si="77"/>
        <v>66</v>
      </c>
      <c r="BM446" s="35">
        <f t="shared" si="78"/>
        <v>100</v>
      </c>
      <c r="BN446" s="34">
        <f t="shared" si="79"/>
        <v>80</v>
      </c>
      <c r="BO446" s="35">
        <f t="shared" si="80"/>
        <v>50</v>
      </c>
      <c r="BP446" s="35">
        <f t="shared" si="81"/>
        <v>60</v>
      </c>
      <c r="BQ446" s="35">
        <f t="shared" si="82"/>
        <v>20</v>
      </c>
      <c r="BR446" s="35">
        <f t="shared" si="83"/>
        <v>61</v>
      </c>
    </row>
    <row r="447" spans="2:70" x14ac:dyDescent="0.3">
      <c r="B447" s="6" t="s">
        <v>1492</v>
      </c>
      <c r="C447" s="6">
        <v>402041044</v>
      </c>
      <c r="D447" s="6" t="s">
        <v>1126</v>
      </c>
      <c r="E447" s="6" t="s">
        <v>420</v>
      </c>
      <c r="F447" s="6" t="s">
        <v>2379</v>
      </c>
      <c r="G447" s="6" t="s">
        <v>82</v>
      </c>
      <c r="H447" s="6" t="s">
        <v>4995</v>
      </c>
      <c r="I447" s="22">
        <v>488800</v>
      </c>
      <c r="J447" s="22">
        <v>488800</v>
      </c>
      <c r="K447" s="22">
        <v>397850</v>
      </c>
      <c r="L447" s="22">
        <v>470000</v>
      </c>
      <c r="M447" s="22">
        <v>460000</v>
      </c>
      <c r="N447" s="22">
        <v>375000</v>
      </c>
      <c r="O447" s="23">
        <v>14</v>
      </c>
      <c r="P447" s="23">
        <v>14</v>
      </c>
      <c r="Q447" s="23">
        <v>16</v>
      </c>
      <c r="R447" s="22">
        <v>450</v>
      </c>
      <c r="S447" s="22">
        <v>420</v>
      </c>
      <c r="T447" s="24">
        <v>2.6</v>
      </c>
      <c r="U447" s="24">
        <v>-0.39999999999999991</v>
      </c>
      <c r="V447" s="24">
        <v>3</v>
      </c>
      <c r="W447" s="24">
        <v>3.7</v>
      </c>
      <c r="X447" s="25">
        <v>4.7872340425531915E-2</v>
      </c>
      <c r="Y447" s="24">
        <v>1.9</v>
      </c>
      <c r="Z447" s="24">
        <v>-0.89999999999999991</v>
      </c>
      <c r="AA447" s="24">
        <v>2.8</v>
      </c>
      <c r="AB447" s="24">
        <v>3.2</v>
      </c>
      <c r="AC447" s="26">
        <v>0.27557319223985888</v>
      </c>
      <c r="AD447" s="24">
        <v>5.7564177934548297</v>
      </c>
      <c r="AE447" s="6">
        <v>38</v>
      </c>
      <c r="AF447" s="6">
        <v>35</v>
      </c>
      <c r="AG447" s="6">
        <v>26</v>
      </c>
      <c r="AH447" s="27">
        <v>1.3461538461538463</v>
      </c>
      <c r="AI447" s="28">
        <v>510777</v>
      </c>
      <c r="AJ447" s="28">
        <v>445000</v>
      </c>
      <c r="AK447" s="28">
        <v>360000</v>
      </c>
      <c r="AL447" s="29">
        <v>0.1478134831460674</v>
      </c>
      <c r="AM447" s="29">
        <v>0.418825</v>
      </c>
      <c r="AN447" s="6">
        <v>2.2000000000000002</v>
      </c>
      <c r="AO447" s="27">
        <v>-0.29999999999999982</v>
      </c>
      <c r="AP447" s="6">
        <v>2.5</v>
      </c>
      <c r="AQ447" s="28">
        <v>490</v>
      </c>
      <c r="AR447" s="28">
        <v>450</v>
      </c>
      <c r="AS447" s="25">
        <v>8.8888888888888892E-2</v>
      </c>
      <c r="AT447" s="30">
        <v>1632.9600000000003</v>
      </c>
      <c r="AU447" s="24">
        <v>0.75160000000000005</v>
      </c>
      <c r="AV447" s="24">
        <v>0.24840000000000001</v>
      </c>
      <c r="AW447" s="24">
        <v>0.91810000000000003</v>
      </c>
      <c r="AX447" s="24">
        <v>4.6800000000000001E-2</v>
      </c>
      <c r="AY447" s="24">
        <v>0.2475</v>
      </c>
      <c r="AZ447" s="24">
        <v>0.48509999999999998</v>
      </c>
      <c r="BA447" s="24">
        <v>0.2452</v>
      </c>
      <c r="BB447" s="31">
        <v>1.5</v>
      </c>
      <c r="BC447" s="23">
        <v>18</v>
      </c>
      <c r="BD447" s="32" t="s">
        <v>3811</v>
      </c>
      <c r="BE447" s="33">
        <v>138.60744028187801</v>
      </c>
      <c r="BF447" s="33">
        <v>-34.756149378039403</v>
      </c>
      <c r="BG447" s="34">
        <f t="shared" si="72"/>
        <v>74</v>
      </c>
      <c r="BH447" s="34">
        <f t="shared" si="73"/>
        <v>80</v>
      </c>
      <c r="BI447" s="34">
        <f t="shared" si="74"/>
        <v>100</v>
      </c>
      <c r="BJ447" s="34">
        <f t="shared" si="75"/>
        <v>74</v>
      </c>
      <c r="BK447" s="34">
        <f t="shared" si="76"/>
        <v>100</v>
      </c>
      <c r="BL447" s="34">
        <f t="shared" si="77"/>
        <v>44</v>
      </c>
      <c r="BM447" s="35">
        <f t="shared" si="78"/>
        <v>100</v>
      </c>
      <c r="BN447" s="34">
        <f t="shared" si="79"/>
        <v>93</v>
      </c>
      <c r="BO447" s="35">
        <f t="shared" si="80"/>
        <v>83</v>
      </c>
      <c r="BP447" s="35">
        <f t="shared" si="81"/>
        <v>85</v>
      </c>
      <c r="BQ447" s="35">
        <f t="shared" si="82"/>
        <v>15</v>
      </c>
      <c r="BR447" s="35">
        <f t="shared" si="83"/>
        <v>61</v>
      </c>
    </row>
    <row r="448" spans="2:70" x14ac:dyDescent="0.3">
      <c r="B448" s="6" t="s">
        <v>1079</v>
      </c>
      <c r="C448" s="6">
        <v>503021040</v>
      </c>
      <c r="D448" s="6" t="s">
        <v>136</v>
      </c>
      <c r="E448" s="6" t="s">
        <v>137</v>
      </c>
      <c r="F448" s="6" t="s">
        <v>2720</v>
      </c>
      <c r="G448" s="6" t="s">
        <v>93</v>
      </c>
      <c r="H448" s="6" t="s">
        <v>4995</v>
      </c>
      <c r="I448" s="22">
        <v>577200</v>
      </c>
      <c r="J448" s="22">
        <v>520000</v>
      </c>
      <c r="K448" s="22">
        <v>465000</v>
      </c>
      <c r="L448" s="22">
        <v>651000</v>
      </c>
      <c r="M448" s="22">
        <v>580000</v>
      </c>
      <c r="N448" s="22">
        <v>530000</v>
      </c>
      <c r="O448" s="23">
        <v>27</v>
      </c>
      <c r="P448" s="23">
        <v>31</v>
      </c>
      <c r="Q448" s="23">
        <v>40</v>
      </c>
      <c r="R448" s="22">
        <v>650</v>
      </c>
      <c r="S448" s="22">
        <v>600</v>
      </c>
      <c r="T448" s="24">
        <v>3.9</v>
      </c>
      <c r="U448" s="24">
        <v>-0.39999999999999991</v>
      </c>
      <c r="V448" s="24">
        <v>4.3</v>
      </c>
      <c r="W448" s="24">
        <v>4.4000000000000004</v>
      </c>
      <c r="X448" s="25">
        <v>5.8558558558558557E-2</v>
      </c>
      <c r="Y448" s="24">
        <v>4.5999999999999996</v>
      </c>
      <c r="Z448" s="24">
        <v>-1.8000000000000007</v>
      </c>
      <c r="AA448" s="24">
        <v>6.4</v>
      </c>
      <c r="AB448" s="24">
        <v>7.4</v>
      </c>
      <c r="AC448" s="26">
        <v>0.24929430535100636</v>
      </c>
      <c r="AD448" s="24">
        <v>4.2571796759941085</v>
      </c>
      <c r="AE448" s="6">
        <v>608</v>
      </c>
      <c r="AF448" s="6">
        <v>715</v>
      </c>
      <c r="AG448" s="6">
        <v>643</v>
      </c>
      <c r="AH448" s="27">
        <v>3.7113402061855671</v>
      </c>
      <c r="AI448" s="28">
        <v>545000</v>
      </c>
      <c r="AJ448" s="28">
        <v>475000</v>
      </c>
      <c r="AK448" s="28">
        <v>445000</v>
      </c>
      <c r="AL448" s="29">
        <v>0.14736842105263157</v>
      </c>
      <c r="AM448" s="29">
        <v>0.2247191011235955</v>
      </c>
      <c r="AN448" s="6">
        <v>3.1</v>
      </c>
      <c r="AO448" s="27">
        <v>-0.19999999999999973</v>
      </c>
      <c r="AP448" s="6">
        <v>3.3</v>
      </c>
      <c r="AQ448" s="28">
        <v>650</v>
      </c>
      <c r="AR448" s="28">
        <v>600</v>
      </c>
      <c r="AS448" s="25">
        <v>8.3333333333333329E-2</v>
      </c>
      <c r="AT448" s="30">
        <v>2607.36</v>
      </c>
      <c r="AU448" s="24">
        <v>0.61860000000000004</v>
      </c>
      <c r="AV448" s="24">
        <v>0.38140000000000002</v>
      </c>
      <c r="AW448" s="24">
        <v>0.65559999999999996</v>
      </c>
      <c r="AX448" s="24">
        <v>0.184</v>
      </c>
      <c r="AY448" s="24">
        <v>0.29020000000000001</v>
      </c>
      <c r="AZ448" s="24">
        <v>0.35770000000000002</v>
      </c>
      <c r="BA448" s="24">
        <v>0.3286</v>
      </c>
      <c r="BB448" s="31">
        <v>9</v>
      </c>
      <c r="BC448" s="23">
        <v>3</v>
      </c>
      <c r="BD448" s="32" t="s">
        <v>3446</v>
      </c>
      <c r="BE448" s="33">
        <v>115.85413399198799</v>
      </c>
      <c r="BF448" s="33">
        <v>-31.925711071973002</v>
      </c>
      <c r="BG448" s="34">
        <f t="shared" si="72"/>
        <v>52</v>
      </c>
      <c r="BH448" s="34">
        <f t="shared" si="73"/>
        <v>65</v>
      </c>
      <c r="BI448" s="34">
        <f t="shared" si="74"/>
        <v>79</v>
      </c>
      <c r="BJ448" s="34">
        <f t="shared" si="75"/>
        <v>74</v>
      </c>
      <c r="BK448" s="34">
        <f t="shared" si="76"/>
        <v>100</v>
      </c>
      <c r="BL448" s="34">
        <f t="shared" si="77"/>
        <v>54</v>
      </c>
      <c r="BM448" s="35">
        <f t="shared" si="78"/>
        <v>100</v>
      </c>
      <c r="BN448" s="34">
        <f t="shared" si="79"/>
        <v>100</v>
      </c>
      <c r="BO448" s="35">
        <f t="shared" si="80"/>
        <v>100</v>
      </c>
      <c r="BP448" s="35">
        <f t="shared" si="81"/>
        <v>41</v>
      </c>
      <c r="BQ448" s="35">
        <f t="shared" si="82"/>
        <v>90</v>
      </c>
      <c r="BR448" s="35">
        <f t="shared" si="83"/>
        <v>61</v>
      </c>
    </row>
    <row r="449" spans="2:70" x14ac:dyDescent="0.3">
      <c r="B449" s="6" t="s">
        <v>1624</v>
      </c>
      <c r="C449" s="6">
        <v>503021042</v>
      </c>
      <c r="D449" s="6" t="s">
        <v>136</v>
      </c>
      <c r="E449" s="6" t="s">
        <v>137</v>
      </c>
      <c r="F449" s="6" t="s">
        <v>2720</v>
      </c>
      <c r="G449" s="6" t="s">
        <v>93</v>
      </c>
      <c r="H449" s="6" t="s">
        <v>4995</v>
      </c>
      <c r="I449" s="22">
        <v>745500</v>
      </c>
      <c r="J449" s="22">
        <v>699000</v>
      </c>
      <c r="K449" s="22">
        <v>600000</v>
      </c>
      <c r="L449" s="22">
        <v>708500</v>
      </c>
      <c r="M449" s="22">
        <v>665000</v>
      </c>
      <c r="N449" s="22">
        <v>595000</v>
      </c>
      <c r="O449" s="23">
        <v>34</v>
      </c>
      <c r="P449" s="23">
        <v>35</v>
      </c>
      <c r="Q449" s="23">
        <v>39</v>
      </c>
      <c r="R449" s="22">
        <v>690</v>
      </c>
      <c r="S449" s="22">
        <v>600</v>
      </c>
      <c r="T449" s="24">
        <v>2.6</v>
      </c>
      <c r="U449" s="24">
        <v>-0.29999999999999982</v>
      </c>
      <c r="V449" s="24">
        <v>2.9</v>
      </c>
      <c r="W449" s="24">
        <v>3.2</v>
      </c>
      <c r="X449" s="25">
        <v>4.8128772635814887E-2</v>
      </c>
      <c r="Y449" s="24">
        <v>5.2</v>
      </c>
      <c r="Z449" s="24">
        <v>-1.3999999999999995</v>
      </c>
      <c r="AA449" s="24">
        <v>6.6</v>
      </c>
      <c r="AB449" s="24">
        <v>7.3</v>
      </c>
      <c r="AC449" s="26">
        <v>0.28748083461102591</v>
      </c>
      <c r="AD449" s="24">
        <v>5.9731594816755793</v>
      </c>
      <c r="AE449" s="6">
        <v>608</v>
      </c>
      <c r="AF449" s="6">
        <v>715</v>
      </c>
      <c r="AG449" s="6">
        <v>643</v>
      </c>
      <c r="AH449" s="27">
        <v>3.7113402061855671</v>
      </c>
      <c r="AI449" s="28">
        <v>545000</v>
      </c>
      <c r="AJ449" s="28">
        <v>475000</v>
      </c>
      <c r="AK449" s="28">
        <v>445000</v>
      </c>
      <c r="AL449" s="29">
        <v>0.14736842105263157</v>
      </c>
      <c r="AM449" s="29">
        <v>0.2247191011235955</v>
      </c>
      <c r="AN449" s="6">
        <v>3.1</v>
      </c>
      <c r="AO449" s="27">
        <v>-0.19999999999999973</v>
      </c>
      <c r="AP449" s="6">
        <v>3.3</v>
      </c>
      <c r="AQ449" s="28">
        <v>650</v>
      </c>
      <c r="AR449" s="28">
        <v>600</v>
      </c>
      <c r="AS449" s="25">
        <v>8.3333333333333329E-2</v>
      </c>
      <c r="AT449" s="30">
        <v>2400.1600000000003</v>
      </c>
      <c r="AU449" s="24">
        <v>0.58279999999999998</v>
      </c>
      <c r="AV449" s="24">
        <v>0.41720000000000002</v>
      </c>
      <c r="AW449" s="24">
        <v>0.4597</v>
      </c>
      <c r="AX449" s="24">
        <v>0.17799999999999999</v>
      </c>
      <c r="AY449" s="24">
        <v>0.31219999999999998</v>
      </c>
      <c r="AZ449" s="24">
        <v>0.24729999999999999</v>
      </c>
      <c r="BA449" s="24">
        <v>0.3997</v>
      </c>
      <c r="BB449" s="31">
        <v>10</v>
      </c>
      <c r="BC449" s="23">
        <v>4</v>
      </c>
      <c r="BD449" s="32" t="s">
        <v>3942</v>
      </c>
      <c r="BE449" s="33">
        <v>115.81054297749699</v>
      </c>
      <c r="BF449" s="33">
        <v>-31.9538951644682</v>
      </c>
      <c r="BG449" s="34">
        <f t="shared" si="72"/>
        <v>74</v>
      </c>
      <c r="BH449" s="34">
        <f t="shared" si="73"/>
        <v>65</v>
      </c>
      <c r="BI449" s="34">
        <f t="shared" si="74"/>
        <v>79</v>
      </c>
      <c r="BJ449" s="34">
        <f t="shared" si="75"/>
        <v>74</v>
      </c>
      <c r="BK449" s="34">
        <f t="shared" si="76"/>
        <v>100</v>
      </c>
      <c r="BL449" s="34">
        <f t="shared" si="77"/>
        <v>59</v>
      </c>
      <c r="BM449" s="35">
        <f t="shared" si="78"/>
        <v>100</v>
      </c>
      <c r="BN449" s="34">
        <f t="shared" si="79"/>
        <v>90</v>
      </c>
      <c r="BO449" s="35">
        <f t="shared" si="80"/>
        <v>75</v>
      </c>
      <c r="BP449" s="35">
        <f t="shared" si="81"/>
        <v>31</v>
      </c>
      <c r="BQ449" s="35">
        <f t="shared" si="82"/>
        <v>100</v>
      </c>
      <c r="BR449" s="35">
        <f t="shared" si="83"/>
        <v>61</v>
      </c>
    </row>
    <row r="450" spans="2:70" x14ac:dyDescent="0.3">
      <c r="B450" s="6" t="s">
        <v>1760</v>
      </c>
      <c r="C450" s="6">
        <v>504031057</v>
      </c>
      <c r="D450" s="6" t="s">
        <v>564</v>
      </c>
      <c r="E450" s="6" t="s">
        <v>492</v>
      </c>
      <c r="F450" s="6" t="s">
        <v>2720</v>
      </c>
      <c r="G450" s="6" t="s">
        <v>93</v>
      </c>
      <c r="H450" s="6" t="s">
        <v>4995</v>
      </c>
      <c r="I450" s="22">
        <v>500000</v>
      </c>
      <c r="J450" s="22">
        <v>479000</v>
      </c>
      <c r="K450" s="22">
        <v>395000</v>
      </c>
      <c r="L450" s="22">
        <v>591000</v>
      </c>
      <c r="M450" s="22">
        <v>591000</v>
      </c>
      <c r="N450" s="22">
        <v>465000</v>
      </c>
      <c r="O450" s="23">
        <v>39</v>
      </c>
      <c r="P450" s="23">
        <v>42</v>
      </c>
      <c r="Q450" s="23">
        <v>34</v>
      </c>
      <c r="R450" s="22">
        <v>560</v>
      </c>
      <c r="S450" s="22">
        <v>520</v>
      </c>
      <c r="T450" s="24">
        <v>2.7</v>
      </c>
      <c r="U450" s="24">
        <v>-0.29999999999999982</v>
      </c>
      <c r="V450" s="24">
        <v>3</v>
      </c>
      <c r="W450" s="24">
        <v>2.8</v>
      </c>
      <c r="X450" s="25">
        <v>5.824E-2</v>
      </c>
      <c r="Y450" s="24">
        <v>1.5</v>
      </c>
      <c r="Z450" s="24">
        <v>-1.1000000000000001</v>
      </c>
      <c r="AA450" s="24">
        <v>2.6</v>
      </c>
      <c r="AB450" s="24">
        <v>3.6</v>
      </c>
      <c r="AC450" s="26">
        <v>0.2791736460078168</v>
      </c>
      <c r="AD450" s="24">
        <v>4.7935035372221293</v>
      </c>
      <c r="AE450" s="6">
        <v>30</v>
      </c>
      <c r="AF450" s="6">
        <v>37</v>
      </c>
      <c r="AG450" s="6">
        <v>50</v>
      </c>
      <c r="AH450" s="27">
        <v>1.0054054054054054</v>
      </c>
      <c r="AI450" s="28">
        <v>526000</v>
      </c>
      <c r="AJ450" s="28">
        <v>405000</v>
      </c>
      <c r="AK450" s="28">
        <v>350000</v>
      </c>
      <c r="AL450" s="29">
        <v>0.29876543209876544</v>
      </c>
      <c r="AM450" s="29">
        <v>0.50285714285714289</v>
      </c>
      <c r="AN450" s="6">
        <v>3.1</v>
      </c>
      <c r="AO450" s="27">
        <v>-0.5</v>
      </c>
      <c r="AP450" s="6">
        <v>3.6</v>
      </c>
      <c r="AQ450" s="28">
        <v>550</v>
      </c>
      <c r="AR450" s="28">
        <v>500</v>
      </c>
      <c r="AS450" s="25">
        <v>0.1</v>
      </c>
      <c r="AT450" s="30">
        <v>2005.9200000000003</v>
      </c>
      <c r="AU450" s="24">
        <v>0.77810000000000001</v>
      </c>
      <c r="AV450" s="24">
        <v>0.22189999999999999</v>
      </c>
      <c r="AW450" s="24">
        <v>0.93310000000000004</v>
      </c>
      <c r="AX450" s="24">
        <v>5.1799999999999999E-2</v>
      </c>
      <c r="AY450" s="24">
        <v>0.21679999999999999</v>
      </c>
      <c r="AZ450" s="24">
        <v>0.54449999999999998</v>
      </c>
      <c r="BA450" s="24">
        <v>0.2165</v>
      </c>
      <c r="BB450" s="31">
        <v>2</v>
      </c>
      <c r="BC450" s="23">
        <v>16</v>
      </c>
      <c r="BD450" s="32" t="s">
        <v>4071</v>
      </c>
      <c r="BE450" s="33">
        <v>115.960658173563</v>
      </c>
      <c r="BF450" s="33">
        <v>-31.835299604528899</v>
      </c>
      <c r="BG450" s="34">
        <f t="shared" si="72"/>
        <v>72</v>
      </c>
      <c r="BH450" s="34">
        <f t="shared" si="73"/>
        <v>65</v>
      </c>
      <c r="BI450" s="34">
        <f t="shared" si="74"/>
        <v>100</v>
      </c>
      <c r="BJ450" s="34">
        <f t="shared" si="75"/>
        <v>100</v>
      </c>
      <c r="BK450" s="34">
        <f t="shared" si="76"/>
        <v>100</v>
      </c>
      <c r="BL450" s="34">
        <f t="shared" si="77"/>
        <v>38</v>
      </c>
      <c r="BM450" s="35">
        <f t="shared" si="78"/>
        <v>100</v>
      </c>
      <c r="BN450" s="34">
        <f t="shared" si="79"/>
        <v>100</v>
      </c>
      <c r="BO450" s="35">
        <f t="shared" si="80"/>
        <v>81</v>
      </c>
      <c r="BP450" s="35">
        <f t="shared" si="81"/>
        <v>92</v>
      </c>
      <c r="BQ450" s="35">
        <f t="shared" si="82"/>
        <v>20</v>
      </c>
      <c r="BR450" s="35">
        <f t="shared" si="83"/>
        <v>61</v>
      </c>
    </row>
    <row r="451" spans="2:70" x14ac:dyDescent="0.3">
      <c r="B451" s="6" t="s">
        <v>499</v>
      </c>
      <c r="C451" s="6">
        <v>507011148</v>
      </c>
      <c r="D451" s="6" t="s">
        <v>283</v>
      </c>
      <c r="E451" s="6" t="s">
        <v>284</v>
      </c>
      <c r="F451" s="6" t="s">
        <v>2720</v>
      </c>
      <c r="G451" s="6" t="s">
        <v>93</v>
      </c>
      <c r="H451" s="6" t="s">
        <v>4995</v>
      </c>
      <c r="I451" s="22">
        <v>513600</v>
      </c>
      <c r="J451" s="22">
        <v>495000</v>
      </c>
      <c r="K451" s="22">
        <v>439000</v>
      </c>
      <c r="L451" s="22">
        <v>595000</v>
      </c>
      <c r="M451" s="22">
        <v>585000</v>
      </c>
      <c r="N451" s="22">
        <v>475000</v>
      </c>
      <c r="O451" s="23">
        <v>35</v>
      </c>
      <c r="P451" s="23">
        <v>29</v>
      </c>
      <c r="Q451" s="23">
        <v>23</v>
      </c>
      <c r="R451" s="22">
        <v>550</v>
      </c>
      <c r="S451" s="22">
        <v>550</v>
      </c>
      <c r="T451" s="24">
        <v>3.7</v>
      </c>
      <c r="U451" s="24">
        <v>-9.9999999999999645E-2</v>
      </c>
      <c r="V451" s="24">
        <v>3.8</v>
      </c>
      <c r="W451" s="24">
        <v>5.5</v>
      </c>
      <c r="X451" s="25">
        <v>5.5685358255451713E-2</v>
      </c>
      <c r="Y451" s="24">
        <v>4.9000000000000004</v>
      </c>
      <c r="Z451" s="24">
        <v>-2</v>
      </c>
      <c r="AA451" s="24">
        <v>6.9</v>
      </c>
      <c r="AB451" s="24">
        <v>5.7</v>
      </c>
      <c r="AC451" s="26">
        <v>0.19994765006979989</v>
      </c>
      <c r="AD451" s="24">
        <v>3.5906682893653579</v>
      </c>
      <c r="AE451" s="6">
        <v>60</v>
      </c>
      <c r="AF451" s="6">
        <v>70</v>
      </c>
      <c r="AG451" s="6">
        <v>70</v>
      </c>
      <c r="AH451" s="27">
        <v>1.6551724137931036</v>
      </c>
      <c r="AI451" s="28">
        <v>565000</v>
      </c>
      <c r="AJ451" s="28">
        <v>460000</v>
      </c>
      <c r="AK451" s="28">
        <v>425000</v>
      </c>
      <c r="AL451" s="29">
        <v>0.22826086956521738</v>
      </c>
      <c r="AM451" s="29">
        <v>0.32941176470588235</v>
      </c>
      <c r="AN451" s="6">
        <v>3.1</v>
      </c>
      <c r="AO451" s="27">
        <v>-0.79999999999999982</v>
      </c>
      <c r="AP451" s="6">
        <v>3.9</v>
      </c>
      <c r="AQ451" s="28">
        <v>580</v>
      </c>
      <c r="AR451" s="28">
        <v>550</v>
      </c>
      <c r="AS451" s="25">
        <v>5.4545454545454543E-2</v>
      </c>
      <c r="AT451" s="30">
        <v>2750.7200000000003</v>
      </c>
      <c r="AU451" s="24">
        <v>0.8397</v>
      </c>
      <c r="AV451" s="24">
        <v>0.1603</v>
      </c>
      <c r="AW451" s="24">
        <v>0.89200000000000002</v>
      </c>
      <c r="AX451" s="24">
        <v>8.8599999999999998E-2</v>
      </c>
      <c r="AY451" s="24">
        <v>0.1978</v>
      </c>
      <c r="AZ451" s="24">
        <v>0.58020000000000005</v>
      </c>
      <c r="BA451" s="24">
        <v>0.2074</v>
      </c>
      <c r="BB451" s="31">
        <v>8.5</v>
      </c>
      <c r="BC451" s="23">
        <v>22</v>
      </c>
      <c r="BD451" s="32" t="s">
        <v>2974</v>
      </c>
      <c r="BE451" s="33">
        <v>115.87866539421699</v>
      </c>
      <c r="BF451" s="33">
        <v>-32.142777776638503</v>
      </c>
      <c r="BG451" s="34">
        <f t="shared" si="72"/>
        <v>55</v>
      </c>
      <c r="BH451" s="34">
        <f t="shared" si="73"/>
        <v>65</v>
      </c>
      <c r="BI451" s="34">
        <f t="shared" si="74"/>
        <v>100</v>
      </c>
      <c r="BJ451" s="34">
        <f t="shared" si="75"/>
        <v>100</v>
      </c>
      <c r="BK451" s="34">
        <f t="shared" si="76"/>
        <v>100</v>
      </c>
      <c r="BL451" s="34">
        <f t="shared" si="77"/>
        <v>34</v>
      </c>
      <c r="BM451" s="35">
        <f t="shared" si="78"/>
        <v>100</v>
      </c>
      <c r="BN451" s="34">
        <f t="shared" si="79"/>
        <v>100</v>
      </c>
      <c r="BO451" s="35">
        <f t="shared" si="80"/>
        <v>100</v>
      </c>
      <c r="BP451" s="35">
        <f t="shared" si="81"/>
        <v>36</v>
      </c>
      <c r="BQ451" s="35">
        <f t="shared" si="82"/>
        <v>85</v>
      </c>
      <c r="BR451" s="35">
        <f t="shared" si="83"/>
        <v>61</v>
      </c>
    </row>
    <row r="452" spans="2:70" x14ac:dyDescent="0.3">
      <c r="B452" s="6" t="s">
        <v>1132</v>
      </c>
      <c r="C452" s="6">
        <v>601031021</v>
      </c>
      <c r="D452" s="6" t="s">
        <v>481</v>
      </c>
      <c r="E452" s="6" t="s">
        <v>129</v>
      </c>
      <c r="F452" s="6" t="s">
        <v>129</v>
      </c>
      <c r="G452" s="6" t="s">
        <v>130</v>
      </c>
      <c r="H452" s="6" t="s">
        <v>4995</v>
      </c>
      <c r="I452" s="22">
        <v>399000</v>
      </c>
      <c r="J452" s="22">
        <v>399000</v>
      </c>
      <c r="K452" s="22">
        <v>444400</v>
      </c>
      <c r="L452" s="22">
        <v>470000</v>
      </c>
      <c r="M452" s="22">
        <v>470000</v>
      </c>
      <c r="N452" s="22">
        <v>532500</v>
      </c>
      <c r="O452" s="23">
        <v>60</v>
      </c>
      <c r="P452" s="23">
        <v>60</v>
      </c>
      <c r="Q452" s="23">
        <v>43</v>
      </c>
      <c r="R452" s="22">
        <v>415</v>
      </c>
      <c r="S452" s="22">
        <v>410</v>
      </c>
      <c r="T452" s="24">
        <v>2.2000000000000002</v>
      </c>
      <c r="U452" s="24">
        <v>0.30000000000000027</v>
      </c>
      <c r="V452" s="24">
        <v>1.9</v>
      </c>
      <c r="W452" s="24">
        <v>1.5</v>
      </c>
      <c r="X452" s="25">
        <v>5.4085213032581451E-2</v>
      </c>
      <c r="Y452" s="24">
        <v>2.1</v>
      </c>
      <c r="Z452" s="24">
        <v>-1.5</v>
      </c>
      <c r="AA452" s="24">
        <v>3.6</v>
      </c>
      <c r="AB452" s="24">
        <v>7.2</v>
      </c>
      <c r="AC452" s="26">
        <v>0.248015873015873</v>
      </c>
      <c r="AD452" s="24">
        <v>4.5856502934816179</v>
      </c>
      <c r="AE452" s="6">
        <v>51</v>
      </c>
      <c r="AF452" s="6">
        <v>45</v>
      </c>
      <c r="AG452" s="6">
        <v>77</v>
      </c>
      <c r="AH452" s="27">
        <v>2.7397260273972601</v>
      </c>
      <c r="AI452" s="28">
        <v>445000</v>
      </c>
      <c r="AJ452" s="28">
        <v>440000</v>
      </c>
      <c r="AK452" s="28">
        <v>465000</v>
      </c>
      <c r="AL452" s="29">
        <v>1.1363636363636364E-2</v>
      </c>
      <c r="AM452" s="29">
        <v>-4.3010752688172046E-2</v>
      </c>
      <c r="AN452" s="6">
        <v>2.5</v>
      </c>
      <c r="AO452" s="27">
        <v>0.29999999999999982</v>
      </c>
      <c r="AP452" s="6">
        <v>2.2000000000000002</v>
      </c>
      <c r="AQ452" s="28">
        <v>440</v>
      </c>
      <c r="AR452" s="28">
        <v>430</v>
      </c>
      <c r="AS452" s="25">
        <v>2.3255813953488372E-2</v>
      </c>
      <c r="AT452" s="30">
        <v>1673.2800000000002</v>
      </c>
      <c r="AU452" s="24">
        <v>0.66110000000000002</v>
      </c>
      <c r="AV452" s="24">
        <v>0.33889999999999998</v>
      </c>
      <c r="AW452" s="24">
        <v>0.79810000000000003</v>
      </c>
      <c r="AX452" s="24">
        <v>7.6799999999999993E-2</v>
      </c>
      <c r="AY452" s="24">
        <v>0.27750000000000002</v>
      </c>
      <c r="AZ452" s="24">
        <v>0.29120000000000001</v>
      </c>
      <c r="BA452" s="24">
        <v>0.41039999999999999</v>
      </c>
      <c r="BB452" s="31">
        <v>4</v>
      </c>
      <c r="BC452" s="23">
        <v>6</v>
      </c>
      <c r="BD452" s="32" t="s">
        <v>3484</v>
      </c>
      <c r="BE452" s="33">
        <v>147.282637303417</v>
      </c>
      <c r="BF452" s="33">
        <v>-42.849709701481501</v>
      </c>
      <c r="BG452" s="34">
        <f t="shared" ref="BG452:BG515" si="84">IF(T452&lt;=1, 100, IF(T452&gt;=7, 1, ROUND(100 - ((T452-1)/6)*99, 0)))</f>
        <v>80</v>
      </c>
      <c r="BH452" s="34">
        <f t="shared" ref="BH452:BH515" si="85">IF(AN452&lt;=1, 100, IF(AN452&gt;=7, 1, ROUND(100 - ((AN452-1)/6)*99, 0)))</f>
        <v>75</v>
      </c>
      <c r="BI452" s="34">
        <f t="shared" ref="BI452:BI515" si="86">IF(AH452&lt;=2, 100, IF(AH452&gt;=10, 1, ROUND(100 - ((AH452-2)/8)*99, 0)))</f>
        <v>91</v>
      </c>
      <c r="BJ452" s="34">
        <f t="shared" ref="BJ452:BJ515" si="87">IF(AL452&lt;=0, 1, IF(AL452&gt;=0.2, 100, ROUND(1 + (AL452/0.2)*99, 0)))</f>
        <v>7</v>
      </c>
      <c r="BK452" s="34">
        <f t="shared" ref="BK452:BK515" si="88">IF(BC452&gt;=750, 1, IF(BC452&lt;=50, 100, ROUND(100 - 99 * (((BC452 - 50)/700)^0.75), 0)))</f>
        <v>100</v>
      </c>
      <c r="BL452" s="34">
        <f t="shared" ref="BL452:BL515" si="89">IF(AY452&gt;=0.5, 100, IF(AY452&lt;=0.05, 1, ROUND(1 + ((AY452-0.05)/0.45)*99, 0)))</f>
        <v>51</v>
      </c>
      <c r="BM452" s="35">
        <f t="shared" ref="BM452:BM515" si="90">IF(X452&gt;=0.045, 100, IF(X452&lt;=0.015, 1, ROUND(1 + ((X452-0.015)/0.03)*99, 0)))</f>
        <v>100</v>
      </c>
      <c r="BN452" s="34">
        <f t="shared" ref="BN452:BN515" si="91">IF(AD452&lt;=5, 100, IF(AD452&gt;=15, 1, ROUND(100 - ((AD452-5)/10)*99, 0)))</f>
        <v>100</v>
      </c>
      <c r="BO452" s="35">
        <f t="shared" ref="BO452:BO515" si="92">IF(AC452&lt;=0.25, 100, IF(AC452&gt;=0.4, 1, ROUND(100 - ((AC452-0.25)/0.15)*99, 0)))</f>
        <v>100</v>
      </c>
      <c r="BP452" s="35">
        <f t="shared" ref="BP452:BP515" si="93">IF(Y452&lt;=1, 100, IF(Y452&gt;=7, 1, ROUND(100 - ((Y452-1)/6)*99, 0)))</f>
        <v>82</v>
      </c>
      <c r="BQ452" s="35">
        <f t="shared" ref="BQ452:BQ515" si="94">BB452*10</f>
        <v>40</v>
      </c>
      <c r="BR452" s="35">
        <f t="shared" ref="BR452:BR515" si="95">IF(
  (
    IF($BG$2,0.1,0) + IF($BH$2,0.1,0) + IF($BI$2,0.05,0) + IF($BJ$2,0.05,0) +
    IF($BK$2,0.07,0) + IF($BL$2,0.08,0) + IF($BM$2,0.08,0) + IF($BN$2,0.07,0) +
    IF($BO$2,0.07,0) + IF($BP$2,0.08,0) + IF($BQ$2,0.08,0)
  ) = 0,
  "",
  ROUND(
    (
      IF($BG$2, BG452*0.1, 0) + IF($BH$2, BH452*0.1, 0) + IF($BI$2, BI452*0.05, 0) + IF($BJ$2, BJ452*0.05, 0) +
      IF($BK$2, BK452*0.07, 0) + IF($BL$2, BL452*0.08, 0) + IF($BM$2, BM452*0.08, 0) + IF($BN$2, BN452*0.07, 0) +
      IF($BO$2, BO452*0.07, 0) + IF($BP$2, BP452*0.08, 0) + IF($BQ$2, BQ452*0.08, 0)
    ) /
    (
      IF($BG$2,0.1,0) + IF($BH$2,0.1,0) + IF($BI$2,0.05,0) + IF($BJ$2,0.05,0) +
      IF($BK$2,0.07,0) + IF($BL$2,0.08,0) + IF($BM$2,0.08,0) + IF($BN$2,0.07,0) +
      IF($BO$2,0.07,0) + IF($BP$2,0.08,0) + IF($BQ$2,0.08,0)
    ) * 0.8,
  0)
)</f>
        <v>61</v>
      </c>
    </row>
    <row r="453" spans="2:70" x14ac:dyDescent="0.3">
      <c r="B453" s="6" t="s">
        <v>453</v>
      </c>
      <c r="C453" s="6">
        <v>601041023</v>
      </c>
      <c r="D453" s="6" t="s">
        <v>160</v>
      </c>
      <c r="E453" s="6" t="s">
        <v>129</v>
      </c>
      <c r="F453" s="6" t="s">
        <v>129</v>
      </c>
      <c r="G453" s="6" t="s">
        <v>130</v>
      </c>
      <c r="H453" s="6" t="s">
        <v>4995</v>
      </c>
      <c r="I453" s="22">
        <v>615000</v>
      </c>
      <c r="J453" s="22">
        <v>620000</v>
      </c>
      <c r="K453" s="22">
        <v>625000</v>
      </c>
      <c r="L453" s="22">
        <v>641000</v>
      </c>
      <c r="M453" s="22">
        <v>641000</v>
      </c>
      <c r="N453" s="22">
        <v>610000</v>
      </c>
      <c r="O453" s="23">
        <v>41</v>
      </c>
      <c r="P453" s="23">
        <v>35</v>
      </c>
      <c r="Q453" s="23">
        <v>33</v>
      </c>
      <c r="R453" s="22">
        <v>470</v>
      </c>
      <c r="S453" s="22">
        <v>480</v>
      </c>
      <c r="T453" s="24">
        <v>2.4</v>
      </c>
      <c r="U453" s="24">
        <v>-0.30000000000000027</v>
      </c>
      <c r="V453" s="24">
        <v>2.7</v>
      </c>
      <c r="W453" s="24">
        <v>2.9</v>
      </c>
      <c r="X453" s="25">
        <v>3.9739837398373987E-2</v>
      </c>
      <c r="Y453" s="24">
        <v>3.6</v>
      </c>
      <c r="Z453" s="24">
        <v>-1.8000000000000003</v>
      </c>
      <c r="AA453" s="24">
        <v>5.4</v>
      </c>
      <c r="AB453" s="24">
        <v>7.1</v>
      </c>
      <c r="AC453" s="26">
        <v>0.2360196046922706</v>
      </c>
      <c r="AD453" s="24">
        <v>5.9391185305133565</v>
      </c>
      <c r="AE453" s="6">
        <v>17</v>
      </c>
      <c r="AF453" s="6">
        <v>29</v>
      </c>
      <c r="AG453" s="6">
        <v>43</v>
      </c>
      <c r="AH453" s="27">
        <v>2.5979381443298966</v>
      </c>
      <c r="AI453" s="28">
        <v>587000</v>
      </c>
      <c r="AJ453" s="28">
        <v>585000</v>
      </c>
      <c r="AK453" s="28">
        <v>610000</v>
      </c>
      <c r="AL453" s="29">
        <v>3.4188034188034188E-3</v>
      </c>
      <c r="AM453" s="29">
        <v>-3.7704918032786888E-2</v>
      </c>
      <c r="AN453" s="6">
        <v>2.5</v>
      </c>
      <c r="AO453" s="27">
        <v>0.10000000000000009</v>
      </c>
      <c r="AP453" s="6">
        <v>2.4</v>
      </c>
      <c r="AQ453" s="28">
        <v>475</v>
      </c>
      <c r="AR453" s="28">
        <v>480</v>
      </c>
      <c r="AS453" s="25">
        <v>-1.0416666666666666E-2</v>
      </c>
      <c r="AT453" s="30">
        <v>1991.3600000000001</v>
      </c>
      <c r="AU453" s="24">
        <v>0.73860000000000003</v>
      </c>
      <c r="AV453" s="24">
        <v>0.26140000000000002</v>
      </c>
      <c r="AW453" s="24">
        <v>0.91239999999999999</v>
      </c>
      <c r="AX453" s="24">
        <v>4.5699999999999998E-2</v>
      </c>
      <c r="AY453" s="24">
        <v>0.43559999999999999</v>
      </c>
      <c r="AZ453" s="24">
        <v>0.34260000000000002</v>
      </c>
      <c r="BA453" s="24">
        <v>0.20499999999999999</v>
      </c>
      <c r="BB453" s="31">
        <v>6</v>
      </c>
      <c r="BC453" s="23">
        <v>15</v>
      </c>
      <c r="BD453" s="32" t="s">
        <v>2943</v>
      </c>
      <c r="BE453" s="33">
        <v>147.30928977706901</v>
      </c>
      <c r="BF453" s="33">
        <v>-43.018083979466503</v>
      </c>
      <c r="BG453" s="34">
        <f t="shared" si="84"/>
        <v>77</v>
      </c>
      <c r="BH453" s="34">
        <f t="shared" si="85"/>
        <v>75</v>
      </c>
      <c r="BI453" s="34">
        <f t="shared" si="86"/>
        <v>93</v>
      </c>
      <c r="BJ453" s="34">
        <f t="shared" si="87"/>
        <v>3</v>
      </c>
      <c r="BK453" s="34">
        <f t="shared" si="88"/>
        <v>100</v>
      </c>
      <c r="BL453" s="34">
        <f t="shared" si="89"/>
        <v>86</v>
      </c>
      <c r="BM453" s="35">
        <f t="shared" si="90"/>
        <v>83</v>
      </c>
      <c r="BN453" s="34">
        <f t="shared" si="91"/>
        <v>91</v>
      </c>
      <c r="BO453" s="35">
        <f t="shared" si="92"/>
        <v>100</v>
      </c>
      <c r="BP453" s="35">
        <f t="shared" si="93"/>
        <v>57</v>
      </c>
      <c r="BQ453" s="35">
        <f t="shared" si="94"/>
        <v>60</v>
      </c>
      <c r="BR453" s="35">
        <f t="shared" si="95"/>
        <v>61</v>
      </c>
    </row>
    <row r="454" spans="2:70" x14ac:dyDescent="0.3">
      <c r="B454" s="6" t="s">
        <v>1147</v>
      </c>
      <c r="C454" s="6">
        <v>602011043</v>
      </c>
      <c r="D454" s="6" t="s">
        <v>978</v>
      </c>
      <c r="E454" s="6" t="s">
        <v>659</v>
      </c>
      <c r="F454" s="6" t="s">
        <v>978</v>
      </c>
      <c r="G454" s="6" t="s">
        <v>130</v>
      </c>
      <c r="H454" s="6" t="s">
        <v>4995</v>
      </c>
      <c r="I454" s="22">
        <v>450000</v>
      </c>
      <c r="J454" s="22">
        <v>450000</v>
      </c>
      <c r="K454" s="22">
        <v>425000</v>
      </c>
      <c r="L454" s="22">
        <v>455000</v>
      </c>
      <c r="M454" s="22">
        <v>455000</v>
      </c>
      <c r="N454" s="22">
        <v>485000</v>
      </c>
      <c r="O454" s="23">
        <v>47</v>
      </c>
      <c r="P454" s="23">
        <v>47</v>
      </c>
      <c r="Q454" s="23">
        <v>51</v>
      </c>
      <c r="R454" s="22">
        <v>430</v>
      </c>
      <c r="S454" s="22">
        <v>395</v>
      </c>
      <c r="T454" s="24">
        <v>3.3</v>
      </c>
      <c r="U454" s="24">
        <v>-0.90000000000000036</v>
      </c>
      <c r="V454" s="24">
        <v>4.2</v>
      </c>
      <c r="W454" s="24">
        <v>3.3</v>
      </c>
      <c r="X454" s="25">
        <v>4.9688888888888887E-2</v>
      </c>
      <c r="Y454" s="24">
        <v>1.5</v>
      </c>
      <c r="Z454" s="24">
        <v>-0.60000000000000009</v>
      </c>
      <c r="AA454" s="24">
        <v>2.1</v>
      </c>
      <c r="AB454" s="24">
        <v>3</v>
      </c>
      <c r="AC454" s="26">
        <v>0.26242554438043159</v>
      </c>
      <c r="AD454" s="24">
        <v>5.2813727625757698</v>
      </c>
      <c r="AE454" s="6">
        <v>67</v>
      </c>
      <c r="AF454" s="6">
        <v>86</v>
      </c>
      <c r="AG454" s="6">
        <v>80</v>
      </c>
      <c r="AH454" s="27">
        <v>2.8322981366459627</v>
      </c>
      <c r="AI454" s="28">
        <v>435000</v>
      </c>
      <c r="AJ454" s="28">
        <v>425000</v>
      </c>
      <c r="AK454" s="28">
        <v>415000</v>
      </c>
      <c r="AL454" s="29">
        <v>2.3529411764705882E-2</v>
      </c>
      <c r="AM454" s="29">
        <v>4.8192771084337352E-2</v>
      </c>
      <c r="AN454" s="6">
        <v>2.4</v>
      </c>
      <c r="AO454" s="27">
        <v>0.7</v>
      </c>
      <c r="AP454" s="6">
        <v>1.7</v>
      </c>
      <c r="AQ454" s="28">
        <v>410</v>
      </c>
      <c r="AR454" s="28">
        <v>395</v>
      </c>
      <c r="AS454" s="25">
        <v>3.7974683544303799E-2</v>
      </c>
      <c r="AT454" s="30">
        <v>1638.5600000000002</v>
      </c>
      <c r="AU454" s="24">
        <v>0.67910000000000004</v>
      </c>
      <c r="AV454" s="24">
        <v>0.32090000000000002</v>
      </c>
      <c r="AW454" s="24">
        <v>0.88039999999999996</v>
      </c>
      <c r="AX454" s="24">
        <v>6.8500000000000005E-2</v>
      </c>
      <c r="AY454" s="24">
        <v>0.42230000000000001</v>
      </c>
      <c r="AZ454" s="24">
        <v>0.33460000000000001</v>
      </c>
      <c r="BA454" s="24">
        <v>0.17660000000000001</v>
      </c>
      <c r="BB454" s="31">
        <v>5</v>
      </c>
      <c r="BC454" s="23">
        <v>159</v>
      </c>
      <c r="BD454" s="32" t="s">
        <v>3497</v>
      </c>
      <c r="BE454" s="33">
        <v>147.18075103050501</v>
      </c>
      <c r="BF454" s="33">
        <v>-41.4610014757926</v>
      </c>
      <c r="BG454" s="34">
        <f t="shared" si="84"/>
        <v>62</v>
      </c>
      <c r="BH454" s="34">
        <f t="shared" si="85"/>
        <v>77</v>
      </c>
      <c r="BI454" s="34">
        <f t="shared" si="86"/>
        <v>90</v>
      </c>
      <c r="BJ454" s="34">
        <f t="shared" si="87"/>
        <v>13</v>
      </c>
      <c r="BK454" s="34">
        <f t="shared" si="88"/>
        <v>75</v>
      </c>
      <c r="BL454" s="34">
        <f t="shared" si="89"/>
        <v>83</v>
      </c>
      <c r="BM454" s="35">
        <f t="shared" si="90"/>
        <v>100</v>
      </c>
      <c r="BN454" s="34">
        <f t="shared" si="91"/>
        <v>97</v>
      </c>
      <c r="BO454" s="35">
        <f t="shared" si="92"/>
        <v>92</v>
      </c>
      <c r="BP454" s="35">
        <f t="shared" si="93"/>
        <v>92</v>
      </c>
      <c r="BQ454" s="35">
        <f t="shared" si="94"/>
        <v>50</v>
      </c>
      <c r="BR454" s="35">
        <f t="shared" si="95"/>
        <v>61</v>
      </c>
    </row>
    <row r="455" spans="2:70" x14ac:dyDescent="0.3">
      <c r="B455" s="6" t="s">
        <v>2660</v>
      </c>
      <c r="C455" s="6">
        <v>701041044</v>
      </c>
      <c r="D455" s="6" t="s">
        <v>588</v>
      </c>
      <c r="E455" s="6" t="s">
        <v>1389</v>
      </c>
      <c r="F455" s="6" t="s">
        <v>1389</v>
      </c>
      <c r="G455" s="6" t="s">
        <v>1390</v>
      </c>
      <c r="H455" s="6" t="s">
        <v>4995</v>
      </c>
      <c r="I455" s="22">
        <v>243040</v>
      </c>
      <c r="J455" s="22">
        <v>243040</v>
      </c>
      <c r="K455" s="22">
        <v>241000</v>
      </c>
      <c r="L455" s="22">
        <v>253000</v>
      </c>
      <c r="M455" s="22">
        <v>253000</v>
      </c>
      <c r="N455" s="22">
        <v>241000</v>
      </c>
      <c r="O455" s="23">
        <v>54</v>
      </c>
      <c r="P455" s="23">
        <v>54</v>
      </c>
      <c r="Q455" s="23">
        <v>45</v>
      </c>
      <c r="R455" s="22">
        <v>480</v>
      </c>
      <c r="S455" s="22">
        <v>420</v>
      </c>
      <c r="T455" s="24">
        <v>1.9</v>
      </c>
      <c r="U455" s="24">
        <v>0.29999999999999982</v>
      </c>
      <c r="V455" s="24">
        <v>1.6</v>
      </c>
      <c r="W455" s="24">
        <v>1.3</v>
      </c>
      <c r="X455" s="25">
        <v>0.10269914417379855</v>
      </c>
      <c r="Y455" s="24">
        <v>1.6</v>
      </c>
      <c r="Z455" s="24">
        <v>-0.60000000000000009</v>
      </c>
      <c r="AA455" s="24">
        <v>2.2000000000000002</v>
      </c>
      <c r="AB455" s="24">
        <v>3.2</v>
      </c>
      <c r="AC455" s="26">
        <v>0.2266374556168316</v>
      </c>
      <c r="AD455" s="24">
        <v>2.2068095838587642</v>
      </c>
      <c r="AE455" s="6">
        <v>27</v>
      </c>
      <c r="AF455" s="6">
        <v>34</v>
      </c>
      <c r="AG455" s="6">
        <v>87</v>
      </c>
      <c r="AH455" s="27">
        <v>1.4400000000000002</v>
      </c>
      <c r="AI455" s="28">
        <v>370000</v>
      </c>
      <c r="AJ455" s="28">
        <v>310000</v>
      </c>
      <c r="AK455" s="28">
        <v>305000</v>
      </c>
      <c r="AL455" s="29">
        <v>0.19354838709677419</v>
      </c>
      <c r="AM455" s="29">
        <v>0.21311475409836064</v>
      </c>
      <c r="AN455" s="6">
        <v>4.9000000000000004</v>
      </c>
      <c r="AO455" s="27">
        <v>2.0000000000000004</v>
      </c>
      <c r="AP455" s="6">
        <v>2.9</v>
      </c>
      <c r="AQ455" s="28">
        <v>490</v>
      </c>
      <c r="AR455" s="28">
        <v>480</v>
      </c>
      <c r="AS455" s="25">
        <v>2.0833333333333332E-2</v>
      </c>
      <c r="AT455" s="30">
        <v>2117.92</v>
      </c>
      <c r="AU455" s="24">
        <v>0.71679999999999999</v>
      </c>
      <c r="AV455" s="24">
        <v>0.28320000000000001</v>
      </c>
      <c r="AW455" s="24">
        <v>0.80640000000000001</v>
      </c>
      <c r="AX455" s="24">
        <v>0.19089999999999999</v>
      </c>
      <c r="AY455" s="24">
        <v>0.12640000000000001</v>
      </c>
      <c r="AZ455" s="24">
        <v>0.43269999999999997</v>
      </c>
      <c r="BA455" s="24">
        <v>0.41270000000000001</v>
      </c>
      <c r="BB455" s="31">
        <v>4</v>
      </c>
      <c r="BC455" s="23">
        <v>16</v>
      </c>
      <c r="BD455" s="32" t="s">
        <v>4954</v>
      </c>
      <c r="BE455" s="33">
        <v>130.98026928999801</v>
      </c>
      <c r="BF455" s="33">
        <v>-12.501747155951101</v>
      </c>
      <c r="BG455" s="34">
        <f t="shared" si="84"/>
        <v>85</v>
      </c>
      <c r="BH455" s="34">
        <f t="shared" si="85"/>
        <v>36</v>
      </c>
      <c r="BI455" s="34">
        <f t="shared" si="86"/>
        <v>100</v>
      </c>
      <c r="BJ455" s="34">
        <f t="shared" si="87"/>
        <v>97</v>
      </c>
      <c r="BK455" s="34">
        <f t="shared" si="88"/>
        <v>100</v>
      </c>
      <c r="BL455" s="34">
        <f t="shared" si="89"/>
        <v>18</v>
      </c>
      <c r="BM455" s="35">
        <f t="shared" si="90"/>
        <v>100</v>
      </c>
      <c r="BN455" s="34">
        <f t="shared" si="91"/>
        <v>100</v>
      </c>
      <c r="BO455" s="35">
        <f t="shared" si="92"/>
        <v>100</v>
      </c>
      <c r="BP455" s="35">
        <f t="shared" si="93"/>
        <v>90</v>
      </c>
      <c r="BQ455" s="35">
        <f t="shared" si="94"/>
        <v>40</v>
      </c>
      <c r="BR455" s="35">
        <f t="shared" si="95"/>
        <v>61</v>
      </c>
    </row>
    <row r="456" spans="2:70" x14ac:dyDescent="0.3">
      <c r="B456" s="6" t="s">
        <v>440</v>
      </c>
      <c r="C456" s="6">
        <v>801091104</v>
      </c>
      <c r="D456" s="6" t="s">
        <v>441</v>
      </c>
      <c r="E456" s="6" t="s">
        <v>107</v>
      </c>
      <c r="F456" s="6" t="s">
        <v>2703</v>
      </c>
      <c r="G456" s="6" t="s">
        <v>108</v>
      </c>
      <c r="H456" s="6" t="s">
        <v>4995</v>
      </c>
      <c r="I456" s="22">
        <v>790500</v>
      </c>
      <c r="J456" s="22">
        <v>790500</v>
      </c>
      <c r="K456" s="22">
        <v>850000</v>
      </c>
      <c r="L456" s="22">
        <v>930000</v>
      </c>
      <c r="M456" s="22">
        <v>955000</v>
      </c>
      <c r="N456" s="22">
        <v>820000</v>
      </c>
      <c r="O456" s="23">
        <v>23</v>
      </c>
      <c r="P456" s="23">
        <v>23</v>
      </c>
      <c r="Q456" s="23">
        <v>41</v>
      </c>
      <c r="R456" s="22">
        <v>650</v>
      </c>
      <c r="S456" s="22">
        <v>620</v>
      </c>
      <c r="T456" s="24">
        <v>4</v>
      </c>
      <c r="U456" s="24">
        <v>0.29999999999999982</v>
      </c>
      <c r="V456" s="24">
        <v>3.7</v>
      </c>
      <c r="W456" s="24">
        <v>1.7</v>
      </c>
      <c r="X456" s="25">
        <v>4.2757748260594558E-2</v>
      </c>
      <c r="Y456" s="24">
        <v>2.2999999999999998</v>
      </c>
      <c r="Z456" s="24">
        <v>0</v>
      </c>
      <c r="AA456" s="24">
        <v>2.2999999999999998</v>
      </c>
      <c r="AB456" s="24">
        <v>3.1</v>
      </c>
      <c r="AC456" s="26">
        <v>0.21736222578919207</v>
      </c>
      <c r="AD456" s="24">
        <v>5.0835751327324354</v>
      </c>
      <c r="AE456" s="6">
        <v>186</v>
      </c>
      <c r="AF456" s="6">
        <v>194</v>
      </c>
      <c r="AG456" s="6">
        <v>149</v>
      </c>
      <c r="AH456" s="27">
        <v>8.1459854014598552</v>
      </c>
      <c r="AI456" s="28">
        <v>469250</v>
      </c>
      <c r="AJ456" s="28">
        <v>480000</v>
      </c>
      <c r="AK456" s="28">
        <v>455000</v>
      </c>
      <c r="AL456" s="29">
        <v>-2.2395833333333334E-2</v>
      </c>
      <c r="AM456" s="29">
        <v>3.1318681318681318E-2</v>
      </c>
      <c r="AN456" s="6">
        <v>2.8</v>
      </c>
      <c r="AO456" s="27">
        <v>0</v>
      </c>
      <c r="AP456" s="6">
        <v>2.8</v>
      </c>
      <c r="AQ456" s="28">
        <v>535</v>
      </c>
      <c r="AR456" s="28">
        <v>550</v>
      </c>
      <c r="AS456" s="25">
        <v>-2.7272727272727271E-2</v>
      </c>
      <c r="AT456" s="30">
        <v>2990.4</v>
      </c>
      <c r="AU456" s="24">
        <v>0.76980000000000004</v>
      </c>
      <c r="AV456" s="24">
        <v>0.23019999999999999</v>
      </c>
      <c r="AW456" s="24">
        <v>0.83720000000000006</v>
      </c>
      <c r="AX456" s="24">
        <v>0.16070000000000001</v>
      </c>
      <c r="AY456" s="24">
        <v>0.51370000000000005</v>
      </c>
      <c r="AZ456" s="24">
        <v>0.29949999999999999</v>
      </c>
      <c r="BA456" s="24">
        <v>0.17269999999999999</v>
      </c>
      <c r="BB456" s="31">
        <v>9</v>
      </c>
      <c r="BC456" s="23">
        <v>61</v>
      </c>
      <c r="BD456" s="32" t="s">
        <v>2934</v>
      </c>
      <c r="BE456" s="33">
        <v>149.11618921424301</v>
      </c>
      <c r="BF456" s="33">
        <v>-35.371993454822103</v>
      </c>
      <c r="BG456" s="34">
        <f t="shared" si="84"/>
        <v>51</v>
      </c>
      <c r="BH456" s="34">
        <f t="shared" si="85"/>
        <v>70</v>
      </c>
      <c r="BI456" s="34">
        <f t="shared" si="86"/>
        <v>24</v>
      </c>
      <c r="BJ456" s="34">
        <f t="shared" si="87"/>
        <v>1</v>
      </c>
      <c r="BK456" s="34">
        <f t="shared" si="88"/>
        <v>96</v>
      </c>
      <c r="BL456" s="34">
        <f t="shared" si="89"/>
        <v>100</v>
      </c>
      <c r="BM456" s="35">
        <f t="shared" si="90"/>
        <v>93</v>
      </c>
      <c r="BN456" s="34">
        <f t="shared" si="91"/>
        <v>99</v>
      </c>
      <c r="BO456" s="35">
        <f t="shared" si="92"/>
        <v>100</v>
      </c>
      <c r="BP456" s="35">
        <f t="shared" si="93"/>
        <v>79</v>
      </c>
      <c r="BQ456" s="35">
        <f t="shared" si="94"/>
        <v>90</v>
      </c>
      <c r="BR456" s="35">
        <f t="shared" si="95"/>
        <v>61</v>
      </c>
    </row>
    <row r="457" spans="2:70" x14ac:dyDescent="0.3">
      <c r="B457" s="6" t="s">
        <v>508</v>
      </c>
      <c r="C457" s="6">
        <v>801091110</v>
      </c>
      <c r="D457" s="6" t="s">
        <v>441</v>
      </c>
      <c r="E457" s="6" t="s">
        <v>107</v>
      </c>
      <c r="F457" s="6" t="s">
        <v>2703</v>
      </c>
      <c r="G457" s="6" t="s">
        <v>108</v>
      </c>
      <c r="H457" s="6" t="s">
        <v>4995</v>
      </c>
      <c r="I457" s="22">
        <v>575000</v>
      </c>
      <c r="J457" s="22">
        <v>575000</v>
      </c>
      <c r="K457" s="22">
        <v>676000</v>
      </c>
      <c r="L457" s="22">
        <v>586000</v>
      </c>
      <c r="M457" s="22">
        <v>550000</v>
      </c>
      <c r="N457" s="22">
        <v>676000</v>
      </c>
      <c r="O457" s="23">
        <v>55</v>
      </c>
      <c r="P457" s="23">
        <v>23</v>
      </c>
      <c r="Q457" s="23">
        <v>22</v>
      </c>
      <c r="R457" s="22">
        <v>530</v>
      </c>
      <c r="S457" s="22">
        <v>520</v>
      </c>
      <c r="T457" s="24">
        <v>3</v>
      </c>
      <c r="U457" s="24">
        <v>0.5</v>
      </c>
      <c r="V457" s="24">
        <v>2.5</v>
      </c>
      <c r="W457" s="24">
        <v>1.5</v>
      </c>
      <c r="X457" s="25">
        <v>4.7930434782608694E-2</v>
      </c>
      <c r="Y457" s="24">
        <v>2</v>
      </c>
      <c r="Z457" s="24">
        <v>-2</v>
      </c>
      <c r="AA457" s="24">
        <v>4</v>
      </c>
      <c r="AB457" s="24">
        <v>5.5</v>
      </c>
      <c r="AC457" s="26">
        <v>0.18116932837453512</v>
      </c>
      <c r="AD457" s="24">
        <v>3.7798390353903368</v>
      </c>
      <c r="AE457" s="6">
        <v>186</v>
      </c>
      <c r="AF457" s="6">
        <v>194</v>
      </c>
      <c r="AG457" s="6">
        <v>149</v>
      </c>
      <c r="AH457" s="27">
        <v>8.1459854014598552</v>
      </c>
      <c r="AI457" s="28">
        <v>469250</v>
      </c>
      <c r="AJ457" s="28">
        <v>480000</v>
      </c>
      <c r="AK457" s="28">
        <v>455000</v>
      </c>
      <c r="AL457" s="29">
        <v>-2.2395833333333334E-2</v>
      </c>
      <c r="AM457" s="29">
        <v>3.1318681318681318E-2</v>
      </c>
      <c r="AN457" s="6">
        <v>2.8</v>
      </c>
      <c r="AO457" s="27">
        <v>0</v>
      </c>
      <c r="AP457" s="6">
        <v>2.8</v>
      </c>
      <c r="AQ457" s="28">
        <v>535</v>
      </c>
      <c r="AR457" s="28">
        <v>550</v>
      </c>
      <c r="AS457" s="25">
        <v>-2.7272727272727271E-2</v>
      </c>
      <c r="AT457" s="30">
        <v>2925.44</v>
      </c>
      <c r="AU457" s="24">
        <v>0.74590000000000001</v>
      </c>
      <c r="AV457" s="24">
        <v>0.25409999999999999</v>
      </c>
      <c r="AW457" s="24">
        <v>0.84619999999999995</v>
      </c>
      <c r="AX457" s="24">
        <v>0.127</v>
      </c>
      <c r="AY457" s="24">
        <v>0.34849999999999998</v>
      </c>
      <c r="AZ457" s="24">
        <v>0.3765</v>
      </c>
      <c r="BA457" s="24">
        <v>0.24709999999999999</v>
      </c>
      <c r="BB457" s="31">
        <v>9.5</v>
      </c>
      <c r="BC457" s="23">
        <v>63</v>
      </c>
      <c r="BD457" s="32" t="s">
        <v>2980</v>
      </c>
      <c r="BE457" s="33">
        <v>149.086882507128</v>
      </c>
      <c r="BF457" s="33">
        <v>-35.371167197874499</v>
      </c>
      <c r="BG457" s="34">
        <f t="shared" si="84"/>
        <v>67</v>
      </c>
      <c r="BH457" s="34">
        <f t="shared" si="85"/>
        <v>70</v>
      </c>
      <c r="BI457" s="34">
        <f t="shared" si="86"/>
        <v>24</v>
      </c>
      <c r="BJ457" s="34">
        <f t="shared" si="87"/>
        <v>1</v>
      </c>
      <c r="BK457" s="34">
        <f t="shared" si="88"/>
        <v>95</v>
      </c>
      <c r="BL457" s="34">
        <f t="shared" si="89"/>
        <v>67</v>
      </c>
      <c r="BM457" s="35">
        <f t="shared" si="90"/>
        <v>100</v>
      </c>
      <c r="BN457" s="34">
        <f t="shared" si="91"/>
        <v>100</v>
      </c>
      <c r="BO457" s="35">
        <f t="shared" si="92"/>
        <v>100</v>
      </c>
      <c r="BP457" s="35">
        <f t="shared" si="93"/>
        <v>84</v>
      </c>
      <c r="BQ457" s="35">
        <f t="shared" si="94"/>
        <v>95</v>
      </c>
      <c r="BR457" s="35">
        <f t="shared" si="95"/>
        <v>61</v>
      </c>
    </row>
    <row r="458" spans="2:70" x14ac:dyDescent="0.3">
      <c r="B458" s="6" t="s">
        <v>955</v>
      </c>
      <c r="C458" s="6">
        <v>103021067</v>
      </c>
      <c r="D458" s="6" t="s">
        <v>99</v>
      </c>
      <c r="E458" s="6" t="s">
        <v>100</v>
      </c>
      <c r="F458" s="6" t="s">
        <v>2691</v>
      </c>
      <c r="G458" s="6" t="s">
        <v>77</v>
      </c>
      <c r="H458" s="6" t="s">
        <v>4995</v>
      </c>
      <c r="I458" s="22">
        <v>380000</v>
      </c>
      <c r="J458" s="22">
        <v>380000</v>
      </c>
      <c r="K458" s="22">
        <v>380000</v>
      </c>
      <c r="L458" s="22">
        <v>0</v>
      </c>
      <c r="M458" s="22">
        <v>390000</v>
      </c>
      <c r="N458" s="22">
        <v>365000</v>
      </c>
      <c r="O458" s="23">
        <v>0</v>
      </c>
      <c r="P458" s="23">
        <v>33</v>
      </c>
      <c r="Q458" s="23">
        <v>45</v>
      </c>
      <c r="R458" s="22">
        <v>280</v>
      </c>
      <c r="S458" s="22">
        <v>250</v>
      </c>
      <c r="T458" s="24">
        <v>0.2</v>
      </c>
      <c r="U458" s="24">
        <v>-0.2</v>
      </c>
      <c r="V458" s="24">
        <v>0.4</v>
      </c>
      <c r="W458" s="24">
        <v>1</v>
      </c>
      <c r="X458" s="25">
        <v>3.8315789473684213E-2</v>
      </c>
      <c r="Y458" s="24">
        <v>4.8</v>
      </c>
      <c r="Z458" s="24">
        <v>-2.2999999999999998</v>
      </c>
      <c r="AA458" s="24">
        <v>7.1</v>
      </c>
      <c r="AB458" s="24">
        <v>7.6</v>
      </c>
      <c r="AC458" s="26">
        <v>0.17998560115190784</v>
      </c>
      <c r="AD458" s="24">
        <v>4.6974264036899029</v>
      </c>
      <c r="AE458" s="6">
        <v>6</v>
      </c>
      <c r="AF458" s="6">
        <v>6</v>
      </c>
      <c r="AG458" s="6">
        <v>8</v>
      </c>
      <c r="AH458" s="27">
        <v>3.2</v>
      </c>
      <c r="AI458" s="28">
        <v>395000</v>
      </c>
      <c r="AJ458" s="28">
        <v>360000</v>
      </c>
      <c r="AK458" s="28">
        <v>382500</v>
      </c>
      <c r="AL458" s="29">
        <v>9.7222222222222224E-2</v>
      </c>
      <c r="AM458" s="29">
        <v>3.2679738562091505E-2</v>
      </c>
      <c r="AN458" s="6">
        <v>0.4</v>
      </c>
      <c r="AO458" s="27">
        <v>-0.19999999999999996</v>
      </c>
      <c r="AP458" s="6">
        <v>0.6</v>
      </c>
      <c r="AQ458" s="28">
        <v>290</v>
      </c>
      <c r="AR458" s="28">
        <v>250</v>
      </c>
      <c r="AS458" s="25">
        <v>0.16</v>
      </c>
      <c r="AT458" s="30">
        <v>1555.68</v>
      </c>
      <c r="AU458" s="24">
        <v>0.66620000000000001</v>
      </c>
      <c r="AV458" s="24">
        <v>0.33379999999999999</v>
      </c>
      <c r="AW458" s="24">
        <v>0.87990000000000002</v>
      </c>
      <c r="AX458" s="24">
        <v>4.0500000000000001E-2</v>
      </c>
      <c r="AY458" s="24">
        <v>0.33410000000000001</v>
      </c>
      <c r="AZ458" s="24">
        <v>0.32690000000000002</v>
      </c>
      <c r="BA458" s="24">
        <v>0.29730000000000001</v>
      </c>
      <c r="BB458" s="31">
        <v>5</v>
      </c>
      <c r="BC458" s="23">
        <v>291</v>
      </c>
      <c r="BD458" s="32" t="s">
        <v>3339</v>
      </c>
      <c r="BE458" s="33">
        <v>148.17908253148701</v>
      </c>
      <c r="BF458" s="33">
        <v>-33.173714054354797</v>
      </c>
      <c r="BG458" s="34">
        <f t="shared" si="84"/>
        <v>100</v>
      </c>
      <c r="BH458" s="34">
        <f t="shared" si="85"/>
        <v>100</v>
      </c>
      <c r="BI458" s="34">
        <f t="shared" si="86"/>
        <v>85</v>
      </c>
      <c r="BJ458" s="34">
        <f t="shared" si="87"/>
        <v>49</v>
      </c>
      <c r="BK458" s="34">
        <f t="shared" si="88"/>
        <v>56</v>
      </c>
      <c r="BL458" s="34">
        <f t="shared" si="89"/>
        <v>64</v>
      </c>
      <c r="BM458" s="35">
        <f t="shared" si="90"/>
        <v>78</v>
      </c>
      <c r="BN458" s="34">
        <f t="shared" si="91"/>
        <v>100</v>
      </c>
      <c r="BO458" s="35">
        <f t="shared" si="92"/>
        <v>100</v>
      </c>
      <c r="BP458" s="35">
        <f t="shared" si="93"/>
        <v>37</v>
      </c>
      <c r="BQ458" s="35">
        <f t="shared" si="94"/>
        <v>50</v>
      </c>
      <c r="BR458" s="35">
        <f t="shared" si="95"/>
        <v>61</v>
      </c>
    </row>
    <row r="459" spans="2:70" x14ac:dyDescent="0.3">
      <c r="B459" s="6" t="s">
        <v>1290</v>
      </c>
      <c r="C459" s="6">
        <v>123021441</v>
      </c>
      <c r="D459" s="6" t="s">
        <v>1086</v>
      </c>
      <c r="E459" s="6" t="s">
        <v>587</v>
      </c>
      <c r="F459" s="6" t="s">
        <v>2757</v>
      </c>
      <c r="G459" s="6" t="s">
        <v>77</v>
      </c>
      <c r="H459" s="6" t="s">
        <v>4995</v>
      </c>
      <c r="I459" s="22">
        <v>440000</v>
      </c>
      <c r="J459" s="22">
        <v>441000</v>
      </c>
      <c r="K459" s="22">
        <v>445000</v>
      </c>
      <c r="L459" s="22">
        <v>540000</v>
      </c>
      <c r="M459" s="22">
        <v>508000</v>
      </c>
      <c r="N459" s="22">
        <v>455000</v>
      </c>
      <c r="O459" s="23">
        <v>21</v>
      </c>
      <c r="P459" s="23">
        <v>22</v>
      </c>
      <c r="Q459" s="23">
        <v>29</v>
      </c>
      <c r="R459" s="22">
        <v>470</v>
      </c>
      <c r="S459" s="22">
        <v>420</v>
      </c>
      <c r="T459" s="24">
        <v>2.2999999999999998</v>
      </c>
      <c r="U459" s="24">
        <v>-0.90000000000000036</v>
      </c>
      <c r="V459" s="24">
        <v>3.2</v>
      </c>
      <c r="W459" s="24">
        <v>3.8</v>
      </c>
      <c r="X459" s="25">
        <v>5.5545454545454544E-2</v>
      </c>
      <c r="Y459" s="24">
        <v>3.8</v>
      </c>
      <c r="Z459" s="24">
        <v>-1.6000000000000005</v>
      </c>
      <c r="AA459" s="24">
        <v>5.4</v>
      </c>
      <c r="AB459" s="24">
        <v>6</v>
      </c>
      <c r="AC459" s="26">
        <v>0.26293412101682773</v>
      </c>
      <c r="AD459" s="24">
        <v>4.7336748464568013</v>
      </c>
      <c r="AE459" s="6">
        <v>60</v>
      </c>
      <c r="AF459" s="6">
        <v>67</v>
      </c>
      <c r="AG459" s="6">
        <v>92</v>
      </c>
      <c r="AH459" s="27">
        <v>1.6822429906542058</v>
      </c>
      <c r="AI459" s="28">
        <v>615000</v>
      </c>
      <c r="AJ459" s="28">
        <v>565000</v>
      </c>
      <c r="AK459" s="28">
        <v>530000</v>
      </c>
      <c r="AL459" s="29">
        <v>8.8495575221238937E-2</v>
      </c>
      <c r="AM459" s="29">
        <v>0.16037735849056603</v>
      </c>
      <c r="AN459" s="6">
        <v>2.4</v>
      </c>
      <c r="AO459" s="27">
        <v>-0.30000000000000027</v>
      </c>
      <c r="AP459" s="6">
        <v>2.7</v>
      </c>
      <c r="AQ459" s="28">
        <v>500</v>
      </c>
      <c r="AR459" s="28">
        <v>470</v>
      </c>
      <c r="AS459" s="25">
        <v>6.3829787234042548E-2</v>
      </c>
      <c r="AT459" s="30">
        <v>1787.5200000000002</v>
      </c>
      <c r="AU459" s="24">
        <v>0.74260000000000004</v>
      </c>
      <c r="AV459" s="24">
        <v>0.25740000000000002</v>
      </c>
      <c r="AW459" s="24">
        <v>0.84330000000000005</v>
      </c>
      <c r="AX459" s="24">
        <v>0.1014</v>
      </c>
      <c r="AY459" s="24">
        <v>0.29730000000000001</v>
      </c>
      <c r="AZ459" s="24">
        <v>0.37169999999999997</v>
      </c>
      <c r="BA459" s="24">
        <v>0.30969999999999998</v>
      </c>
      <c r="BB459" s="31">
        <v>4</v>
      </c>
      <c r="BC459" s="23">
        <v>38</v>
      </c>
      <c r="BD459" s="32" t="s">
        <v>3630</v>
      </c>
      <c r="BE459" s="33">
        <v>150.85654167571201</v>
      </c>
      <c r="BF459" s="33">
        <v>-34.0531827931365</v>
      </c>
      <c r="BG459" s="34">
        <f t="shared" si="84"/>
        <v>79</v>
      </c>
      <c r="BH459" s="34">
        <f t="shared" si="85"/>
        <v>77</v>
      </c>
      <c r="BI459" s="34">
        <f t="shared" si="86"/>
        <v>100</v>
      </c>
      <c r="BJ459" s="34">
        <f t="shared" si="87"/>
        <v>45</v>
      </c>
      <c r="BK459" s="34">
        <f t="shared" si="88"/>
        <v>100</v>
      </c>
      <c r="BL459" s="34">
        <f t="shared" si="89"/>
        <v>55</v>
      </c>
      <c r="BM459" s="35">
        <f t="shared" si="90"/>
        <v>100</v>
      </c>
      <c r="BN459" s="34">
        <f t="shared" si="91"/>
        <v>100</v>
      </c>
      <c r="BO459" s="35">
        <f t="shared" si="92"/>
        <v>91</v>
      </c>
      <c r="BP459" s="35">
        <f t="shared" si="93"/>
        <v>54</v>
      </c>
      <c r="BQ459" s="35">
        <f t="shared" si="94"/>
        <v>40</v>
      </c>
      <c r="BR459" s="35">
        <f t="shared" si="95"/>
        <v>61</v>
      </c>
    </row>
    <row r="460" spans="2:70" x14ac:dyDescent="0.3">
      <c r="B460" s="6" t="s">
        <v>473</v>
      </c>
      <c r="C460" s="6">
        <v>124031707</v>
      </c>
      <c r="D460" s="6" t="s">
        <v>220</v>
      </c>
      <c r="E460" s="6" t="s">
        <v>194</v>
      </c>
      <c r="F460" s="6" t="s">
        <v>2757</v>
      </c>
      <c r="G460" s="6" t="s">
        <v>77</v>
      </c>
      <c r="H460" s="6" t="s">
        <v>4995</v>
      </c>
      <c r="I460" s="22">
        <v>679000</v>
      </c>
      <c r="J460" s="22">
        <v>659000</v>
      </c>
      <c r="K460" s="22">
        <v>659000</v>
      </c>
      <c r="L460" s="22">
        <v>755000</v>
      </c>
      <c r="M460" s="22">
        <v>688000</v>
      </c>
      <c r="N460" s="22">
        <v>680000</v>
      </c>
      <c r="O460" s="23">
        <v>52</v>
      </c>
      <c r="P460" s="23">
        <v>26</v>
      </c>
      <c r="Q460" s="23">
        <v>24</v>
      </c>
      <c r="R460" s="22">
        <v>420</v>
      </c>
      <c r="S460" s="22">
        <v>430</v>
      </c>
      <c r="T460" s="24">
        <v>2.2999999999999998</v>
      </c>
      <c r="U460" s="24">
        <v>-0.90000000000000036</v>
      </c>
      <c r="V460" s="24">
        <v>3.2</v>
      </c>
      <c r="W460" s="24">
        <v>4.3</v>
      </c>
      <c r="X460" s="25">
        <v>3.2164948453608247E-2</v>
      </c>
      <c r="Y460" s="24">
        <v>2.5</v>
      </c>
      <c r="Z460" s="24">
        <v>-1.7999999999999998</v>
      </c>
      <c r="AA460" s="24">
        <v>4.3</v>
      </c>
      <c r="AB460" s="24">
        <v>5</v>
      </c>
      <c r="AC460" s="26">
        <v>0.17705382436260622</v>
      </c>
      <c r="AD460" s="24">
        <v>5.5045580010169237</v>
      </c>
      <c r="AE460" s="6">
        <v>131</v>
      </c>
      <c r="AF460" s="6">
        <v>144</v>
      </c>
      <c r="AG460" s="6">
        <v>162</v>
      </c>
      <c r="AH460" s="27">
        <v>3.2987012987012987</v>
      </c>
      <c r="AI460" s="28">
        <v>585000</v>
      </c>
      <c r="AJ460" s="28">
        <v>535000</v>
      </c>
      <c r="AK460" s="28">
        <v>557000</v>
      </c>
      <c r="AL460" s="29">
        <v>9.3457943925233641E-2</v>
      </c>
      <c r="AM460" s="29">
        <v>5.0269299820466788E-2</v>
      </c>
      <c r="AN460" s="6">
        <v>2.1</v>
      </c>
      <c r="AO460" s="27">
        <v>-0.10000000000000009</v>
      </c>
      <c r="AP460" s="6">
        <v>2.2000000000000002</v>
      </c>
      <c r="AQ460" s="28">
        <v>530</v>
      </c>
      <c r="AR460" s="28">
        <v>490</v>
      </c>
      <c r="AS460" s="25">
        <v>8.1632653061224483E-2</v>
      </c>
      <c r="AT460" s="30">
        <v>2372.1600000000003</v>
      </c>
      <c r="AU460" s="24">
        <v>0.81579999999999997</v>
      </c>
      <c r="AV460" s="24">
        <v>0.1842</v>
      </c>
      <c r="AW460" s="24">
        <v>0.9012</v>
      </c>
      <c r="AX460" s="24">
        <v>9.2600000000000002E-2</v>
      </c>
      <c r="AY460" s="24">
        <v>0.2442</v>
      </c>
      <c r="AZ460" s="24">
        <v>0.4783</v>
      </c>
      <c r="BA460" s="24">
        <v>0.25740000000000002</v>
      </c>
      <c r="BB460" s="31">
        <v>7</v>
      </c>
      <c r="BC460" s="23">
        <v>52</v>
      </c>
      <c r="BD460" s="32" t="s">
        <v>2957</v>
      </c>
      <c r="BE460" s="33">
        <v>150.69038008854801</v>
      </c>
      <c r="BF460" s="33">
        <v>-33.6874163755068</v>
      </c>
      <c r="BG460" s="34">
        <f t="shared" si="84"/>
        <v>79</v>
      </c>
      <c r="BH460" s="34">
        <f t="shared" si="85"/>
        <v>82</v>
      </c>
      <c r="BI460" s="34">
        <f t="shared" si="86"/>
        <v>84</v>
      </c>
      <c r="BJ460" s="34">
        <f t="shared" si="87"/>
        <v>47</v>
      </c>
      <c r="BK460" s="34">
        <f t="shared" si="88"/>
        <v>99</v>
      </c>
      <c r="BL460" s="34">
        <f t="shared" si="89"/>
        <v>44</v>
      </c>
      <c r="BM460" s="35">
        <f t="shared" si="90"/>
        <v>58</v>
      </c>
      <c r="BN460" s="34">
        <f t="shared" si="91"/>
        <v>95</v>
      </c>
      <c r="BO460" s="35">
        <f t="shared" si="92"/>
        <v>100</v>
      </c>
      <c r="BP460" s="35">
        <f t="shared" si="93"/>
        <v>75</v>
      </c>
      <c r="BQ460" s="35">
        <f t="shared" si="94"/>
        <v>70</v>
      </c>
      <c r="BR460" s="35">
        <f t="shared" si="95"/>
        <v>61</v>
      </c>
    </row>
    <row r="461" spans="2:70" x14ac:dyDescent="0.3">
      <c r="B461" s="6" t="s">
        <v>2396</v>
      </c>
      <c r="C461" s="6">
        <v>311021308</v>
      </c>
      <c r="D461" s="6" t="s">
        <v>1982</v>
      </c>
      <c r="E461" s="6" t="s">
        <v>611</v>
      </c>
      <c r="F461" s="6" t="s">
        <v>2780</v>
      </c>
      <c r="G461" s="6" t="s">
        <v>97</v>
      </c>
      <c r="H461" s="6" t="s">
        <v>4995</v>
      </c>
      <c r="I461" s="22">
        <v>523800</v>
      </c>
      <c r="J461" s="22">
        <v>510925</v>
      </c>
      <c r="K461" s="22">
        <v>432000</v>
      </c>
      <c r="L461" s="22">
        <v>540000</v>
      </c>
      <c r="M461" s="22">
        <v>520500</v>
      </c>
      <c r="N461" s="22">
        <v>447000</v>
      </c>
      <c r="O461" s="23">
        <v>22</v>
      </c>
      <c r="P461" s="23">
        <v>22</v>
      </c>
      <c r="Q461" s="23">
        <v>20</v>
      </c>
      <c r="R461" s="22">
        <v>460</v>
      </c>
      <c r="S461" s="22">
        <v>440</v>
      </c>
      <c r="T461" s="24">
        <v>3.4</v>
      </c>
      <c r="U461" s="24">
        <v>-0.80000000000000027</v>
      </c>
      <c r="V461" s="24">
        <v>4.2</v>
      </c>
      <c r="W461" s="24">
        <v>4.3</v>
      </c>
      <c r="X461" s="25">
        <v>4.5666284841542573E-2</v>
      </c>
      <c r="Y461" s="24">
        <v>1.8</v>
      </c>
      <c r="Z461" s="24">
        <v>-0.59999999999999987</v>
      </c>
      <c r="AA461" s="24">
        <v>2.4</v>
      </c>
      <c r="AB461" s="24">
        <v>3.3</v>
      </c>
      <c r="AC461" s="26">
        <v>0.23920459272818037</v>
      </c>
      <c r="AD461" s="24">
        <v>5.238100571530973</v>
      </c>
      <c r="AE461" s="6">
        <v>39</v>
      </c>
      <c r="AF461" s="6">
        <v>52</v>
      </c>
      <c r="AG461" s="6">
        <v>28</v>
      </c>
      <c r="AH461" s="27">
        <v>1.7419354838709677</v>
      </c>
      <c r="AI461" s="28">
        <v>500000</v>
      </c>
      <c r="AJ461" s="28">
        <v>385000</v>
      </c>
      <c r="AK461" s="28">
        <v>312000</v>
      </c>
      <c r="AL461" s="29">
        <v>0.29870129870129869</v>
      </c>
      <c r="AM461" s="29">
        <v>0.60256410256410253</v>
      </c>
      <c r="AN461" s="6">
        <v>3.1</v>
      </c>
      <c r="AO461" s="27">
        <v>-0.29999999999999982</v>
      </c>
      <c r="AP461" s="6">
        <v>3.4</v>
      </c>
      <c r="AQ461" s="28">
        <v>450</v>
      </c>
      <c r="AR461" s="28">
        <v>420</v>
      </c>
      <c r="AS461" s="25">
        <v>7.1428571428571425E-2</v>
      </c>
      <c r="AT461" s="30">
        <v>1923.0400000000002</v>
      </c>
      <c r="AU461" s="24">
        <v>0.75880000000000003</v>
      </c>
      <c r="AV461" s="24">
        <v>0.2412</v>
      </c>
      <c r="AW461" s="24">
        <v>0.8478</v>
      </c>
      <c r="AX461" s="24">
        <v>0.14910000000000001</v>
      </c>
      <c r="AY461" s="24">
        <v>0.1454</v>
      </c>
      <c r="AZ461" s="24">
        <v>0.42199999999999999</v>
      </c>
      <c r="BA461" s="24">
        <v>0.40379999999999999</v>
      </c>
      <c r="BB461" s="31">
        <v>3.5</v>
      </c>
      <c r="BC461" s="23">
        <v>30</v>
      </c>
      <c r="BD461" s="32" t="s">
        <v>4682</v>
      </c>
      <c r="BE461" s="33">
        <v>153.17002889734701</v>
      </c>
      <c r="BF461" s="33">
        <v>-27.713029750394501</v>
      </c>
      <c r="BG461" s="34">
        <f t="shared" si="84"/>
        <v>60</v>
      </c>
      <c r="BH461" s="34">
        <f t="shared" si="85"/>
        <v>65</v>
      </c>
      <c r="BI461" s="34">
        <f t="shared" si="86"/>
        <v>100</v>
      </c>
      <c r="BJ461" s="34">
        <f t="shared" si="87"/>
        <v>100</v>
      </c>
      <c r="BK461" s="34">
        <f t="shared" si="88"/>
        <v>100</v>
      </c>
      <c r="BL461" s="34">
        <f t="shared" si="89"/>
        <v>22</v>
      </c>
      <c r="BM461" s="35">
        <f t="shared" si="90"/>
        <v>100</v>
      </c>
      <c r="BN461" s="34">
        <f t="shared" si="91"/>
        <v>98</v>
      </c>
      <c r="BO461" s="35">
        <f t="shared" si="92"/>
        <v>100</v>
      </c>
      <c r="BP461" s="35">
        <f t="shared" si="93"/>
        <v>87</v>
      </c>
      <c r="BQ461" s="35">
        <f t="shared" si="94"/>
        <v>35</v>
      </c>
      <c r="BR461" s="35">
        <f t="shared" si="95"/>
        <v>61</v>
      </c>
    </row>
    <row r="462" spans="2:70" x14ac:dyDescent="0.3">
      <c r="B462" s="6" t="s">
        <v>1151</v>
      </c>
      <c r="C462" s="6">
        <v>314011383</v>
      </c>
      <c r="D462" s="6" t="s">
        <v>324</v>
      </c>
      <c r="E462" s="6" t="s">
        <v>325</v>
      </c>
      <c r="F462" s="6" t="s">
        <v>2780</v>
      </c>
      <c r="G462" s="6" t="s">
        <v>97</v>
      </c>
      <c r="H462" s="6" t="s">
        <v>4995</v>
      </c>
      <c r="I462" s="22">
        <v>600000</v>
      </c>
      <c r="J462" s="22">
        <v>600000</v>
      </c>
      <c r="K462" s="22">
        <v>472500</v>
      </c>
      <c r="L462" s="22">
        <v>600000</v>
      </c>
      <c r="M462" s="22">
        <v>590000</v>
      </c>
      <c r="N462" s="22">
        <v>450000</v>
      </c>
      <c r="O462" s="23">
        <v>13</v>
      </c>
      <c r="P462" s="23">
        <v>13</v>
      </c>
      <c r="Q462" s="23">
        <v>33</v>
      </c>
      <c r="R462" s="22">
        <v>490</v>
      </c>
      <c r="S462" s="22">
        <v>460</v>
      </c>
      <c r="T462" s="24">
        <v>2.7</v>
      </c>
      <c r="U462" s="24">
        <v>-0.19999999999999973</v>
      </c>
      <c r="V462" s="24">
        <v>2.9</v>
      </c>
      <c r="W462" s="24">
        <v>2.2999999999999998</v>
      </c>
      <c r="X462" s="25">
        <v>4.2466666666666666E-2</v>
      </c>
      <c r="Y462" s="24">
        <v>4.3</v>
      </c>
      <c r="Z462" s="24">
        <v>-1.2000000000000002</v>
      </c>
      <c r="AA462" s="24">
        <v>5.5</v>
      </c>
      <c r="AB462" s="24">
        <v>7</v>
      </c>
      <c r="AC462" s="26">
        <v>0.18183707398171237</v>
      </c>
      <c r="AD462" s="24">
        <v>4.2818777232742322</v>
      </c>
      <c r="AE462" s="6">
        <v>26</v>
      </c>
      <c r="AF462" s="6">
        <v>35</v>
      </c>
      <c r="AG462" s="6">
        <v>32</v>
      </c>
      <c r="AH462" s="27">
        <v>6.2</v>
      </c>
      <c r="AI462" s="28">
        <v>705000</v>
      </c>
      <c r="AJ462" s="28">
        <v>585000</v>
      </c>
      <c r="AK462" s="28">
        <v>520000</v>
      </c>
      <c r="AL462" s="29">
        <v>0.20512820512820512</v>
      </c>
      <c r="AM462" s="29">
        <v>0.35576923076923078</v>
      </c>
      <c r="AN462" s="6">
        <v>1.8</v>
      </c>
      <c r="AO462" s="27">
        <v>0.19999999999999996</v>
      </c>
      <c r="AP462" s="6">
        <v>1.6</v>
      </c>
      <c r="AQ462" s="28">
        <v>680</v>
      </c>
      <c r="AR462" s="28">
        <v>660</v>
      </c>
      <c r="AS462" s="25">
        <v>3.0303030303030304E-2</v>
      </c>
      <c r="AT462" s="30">
        <v>2694.7200000000003</v>
      </c>
      <c r="AU462" s="24">
        <v>0.86970000000000003</v>
      </c>
      <c r="AV462" s="24">
        <v>0.1303</v>
      </c>
      <c r="AW462" s="24">
        <v>0.93789999999999996</v>
      </c>
      <c r="AX462" s="24">
        <v>5.8299999999999998E-2</v>
      </c>
      <c r="AY462" s="24">
        <v>0.24060000000000001</v>
      </c>
      <c r="AZ462" s="24">
        <v>0.51819999999999999</v>
      </c>
      <c r="BA462" s="24">
        <v>0.23180000000000001</v>
      </c>
      <c r="BB462" s="31">
        <v>5</v>
      </c>
      <c r="BC462" s="23">
        <v>22</v>
      </c>
      <c r="BD462" s="32" t="s">
        <v>3500</v>
      </c>
      <c r="BE462" s="33">
        <v>152.91618654939501</v>
      </c>
      <c r="BF462" s="33">
        <v>-27.298901283361701</v>
      </c>
      <c r="BG462" s="34">
        <f t="shared" si="84"/>
        <v>72</v>
      </c>
      <c r="BH462" s="34">
        <f t="shared" si="85"/>
        <v>87</v>
      </c>
      <c r="BI462" s="34">
        <f t="shared" si="86"/>
        <v>48</v>
      </c>
      <c r="BJ462" s="34">
        <f t="shared" si="87"/>
        <v>100</v>
      </c>
      <c r="BK462" s="34">
        <f t="shared" si="88"/>
        <v>100</v>
      </c>
      <c r="BL462" s="34">
        <f t="shared" si="89"/>
        <v>43</v>
      </c>
      <c r="BM462" s="35">
        <f t="shared" si="90"/>
        <v>92</v>
      </c>
      <c r="BN462" s="34">
        <f t="shared" si="91"/>
        <v>100</v>
      </c>
      <c r="BO462" s="35">
        <f t="shared" si="92"/>
        <v>100</v>
      </c>
      <c r="BP462" s="35">
        <f t="shared" si="93"/>
        <v>46</v>
      </c>
      <c r="BQ462" s="35">
        <f t="shared" si="94"/>
        <v>50</v>
      </c>
      <c r="BR462" s="35">
        <f t="shared" si="95"/>
        <v>61</v>
      </c>
    </row>
    <row r="463" spans="2:70" x14ac:dyDescent="0.3">
      <c r="B463" s="6" t="s">
        <v>1689</v>
      </c>
      <c r="C463" s="6">
        <v>406011136</v>
      </c>
      <c r="D463" s="6" t="s">
        <v>451</v>
      </c>
      <c r="E463" s="6" t="s">
        <v>452</v>
      </c>
      <c r="F463" s="6" t="s">
        <v>1689</v>
      </c>
      <c r="G463" s="6" t="s">
        <v>82</v>
      </c>
      <c r="H463" s="6" t="s">
        <v>4995</v>
      </c>
      <c r="I463" s="22">
        <v>172960</v>
      </c>
      <c r="J463" s="22">
        <v>168000</v>
      </c>
      <c r="K463" s="22">
        <v>164000</v>
      </c>
      <c r="L463" s="22">
        <v>199000</v>
      </c>
      <c r="M463" s="22">
        <v>182000</v>
      </c>
      <c r="N463" s="22">
        <v>170000</v>
      </c>
      <c r="O463" s="23">
        <v>63</v>
      </c>
      <c r="P463" s="23">
        <v>63</v>
      </c>
      <c r="Q463" s="23">
        <v>64</v>
      </c>
      <c r="R463" s="22">
        <v>250</v>
      </c>
      <c r="S463" s="22">
        <v>260</v>
      </c>
      <c r="T463" s="24">
        <v>2.1</v>
      </c>
      <c r="U463" s="24">
        <v>-0.39999999999999991</v>
      </c>
      <c r="V463" s="24">
        <v>2.5</v>
      </c>
      <c r="W463" s="24">
        <v>1.9</v>
      </c>
      <c r="X463" s="25">
        <v>7.5161887141535613E-2</v>
      </c>
      <c r="Y463" s="24">
        <v>4.0999999999999996</v>
      </c>
      <c r="Z463" s="24">
        <v>-0.90000000000000036</v>
      </c>
      <c r="AA463" s="24">
        <v>5</v>
      </c>
      <c r="AB463" s="24">
        <v>3.3</v>
      </c>
      <c r="AC463" s="26">
        <v>0.18789081289081286</v>
      </c>
      <c r="AD463" s="24">
        <v>2.4998149998149994</v>
      </c>
      <c r="AE463" s="6">
        <v>12</v>
      </c>
      <c r="AF463" s="6">
        <v>14</v>
      </c>
      <c r="AG463" s="6">
        <v>16</v>
      </c>
      <c r="AH463" s="27">
        <v>1.8181818181818181</v>
      </c>
      <c r="AI463" s="28">
        <v>342000</v>
      </c>
      <c r="AJ463" s="28">
        <v>300000</v>
      </c>
      <c r="AK463" s="28">
        <v>257000</v>
      </c>
      <c r="AL463" s="29">
        <v>0.14000000000000001</v>
      </c>
      <c r="AM463" s="29">
        <v>0.33073929961089493</v>
      </c>
      <c r="AN463" s="6">
        <v>1.8</v>
      </c>
      <c r="AO463" s="27">
        <v>-0.19999999999999996</v>
      </c>
      <c r="AP463" s="6">
        <v>2</v>
      </c>
      <c r="AQ463" s="28">
        <v>280</v>
      </c>
      <c r="AR463" s="28">
        <v>300</v>
      </c>
      <c r="AS463" s="25">
        <v>-6.6666666666666666E-2</v>
      </c>
      <c r="AT463" s="30">
        <v>1330.5600000000002</v>
      </c>
      <c r="AU463" s="24">
        <v>0.61229999999999996</v>
      </c>
      <c r="AV463" s="24">
        <v>0.38769999999999999</v>
      </c>
      <c r="AW463" s="24">
        <v>0.55830000000000002</v>
      </c>
      <c r="AX463" s="24">
        <v>0.3906</v>
      </c>
      <c r="AY463" s="24">
        <v>0.26600000000000001</v>
      </c>
      <c r="AZ463" s="24">
        <v>0.3095</v>
      </c>
      <c r="BA463" s="24">
        <v>0.39629999999999999</v>
      </c>
      <c r="BB463" s="31">
        <v>4</v>
      </c>
      <c r="BC463" s="23">
        <v>230</v>
      </c>
      <c r="BD463" s="32" t="s">
        <v>4009</v>
      </c>
      <c r="BE463" s="33">
        <v>137.541698757218</v>
      </c>
      <c r="BF463" s="33">
        <v>-33.042565351407099</v>
      </c>
      <c r="BG463" s="34">
        <f t="shared" si="84"/>
        <v>82</v>
      </c>
      <c r="BH463" s="34">
        <f t="shared" si="85"/>
        <v>87</v>
      </c>
      <c r="BI463" s="34">
        <f t="shared" si="86"/>
        <v>100</v>
      </c>
      <c r="BJ463" s="34">
        <f t="shared" si="87"/>
        <v>70</v>
      </c>
      <c r="BK463" s="34">
        <f t="shared" si="88"/>
        <v>64</v>
      </c>
      <c r="BL463" s="34">
        <f t="shared" si="89"/>
        <v>49</v>
      </c>
      <c r="BM463" s="35">
        <f t="shared" si="90"/>
        <v>100</v>
      </c>
      <c r="BN463" s="34">
        <f t="shared" si="91"/>
        <v>100</v>
      </c>
      <c r="BO463" s="35">
        <f t="shared" si="92"/>
        <v>100</v>
      </c>
      <c r="BP463" s="35">
        <f t="shared" si="93"/>
        <v>49</v>
      </c>
      <c r="BQ463" s="35">
        <f t="shared" si="94"/>
        <v>40</v>
      </c>
      <c r="BR463" s="35">
        <f t="shared" si="95"/>
        <v>61</v>
      </c>
    </row>
    <row r="464" spans="2:70" x14ac:dyDescent="0.3">
      <c r="B464" s="6" t="s">
        <v>1845</v>
      </c>
      <c r="C464" s="6">
        <v>506021119</v>
      </c>
      <c r="D464" s="6" t="s">
        <v>1846</v>
      </c>
      <c r="E464" s="6" t="s">
        <v>281</v>
      </c>
      <c r="F464" s="6" t="s">
        <v>2720</v>
      </c>
      <c r="G464" s="6" t="s">
        <v>93</v>
      </c>
      <c r="H464" s="6" t="s">
        <v>4995</v>
      </c>
      <c r="I464" s="22">
        <v>568160</v>
      </c>
      <c r="J464" s="22">
        <v>553850</v>
      </c>
      <c r="K464" s="22">
        <v>453200</v>
      </c>
      <c r="L464" s="22">
        <v>710000</v>
      </c>
      <c r="M464" s="22">
        <v>645000</v>
      </c>
      <c r="N464" s="22">
        <v>520000</v>
      </c>
      <c r="O464" s="23">
        <v>32</v>
      </c>
      <c r="P464" s="23">
        <v>35</v>
      </c>
      <c r="Q464" s="23">
        <v>43</v>
      </c>
      <c r="R464" s="22">
        <v>630</v>
      </c>
      <c r="S464" s="22">
        <v>595</v>
      </c>
      <c r="T464" s="24">
        <v>2.2000000000000002</v>
      </c>
      <c r="U464" s="24">
        <v>-0.5</v>
      </c>
      <c r="V464" s="24">
        <v>2.7</v>
      </c>
      <c r="W464" s="24">
        <v>2.9</v>
      </c>
      <c r="X464" s="25">
        <v>5.7659814136862858E-2</v>
      </c>
      <c r="Y464" s="24">
        <v>2.2000000000000002</v>
      </c>
      <c r="Z464" s="24">
        <v>-0.79999999999999982</v>
      </c>
      <c r="AA464" s="24">
        <v>3</v>
      </c>
      <c r="AB464" s="24">
        <v>2.9</v>
      </c>
      <c r="AC464" s="26">
        <v>0.28495440729483279</v>
      </c>
      <c r="AD464" s="24">
        <v>4.9419931638776617</v>
      </c>
      <c r="AE464" s="6">
        <v>136</v>
      </c>
      <c r="AF464" s="6">
        <v>199</v>
      </c>
      <c r="AG464" s="6">
        <v>196</v>
      </c>
      <c r="AH464" s="27">
        <v>2.3109048723897914</v>
      </c>
      <c r="AI464" s="28">
        <v>548000</v>
      </c>
      <c r="AJ464" s="28">
        <v>485000</v>
      </c>
      <c r="AK464" s="28">
        <v>450000</v>
      </c>
      <c r="AL464" s="29">
        <v>0.12989690721649486</v>
      </c>
      <c r="AM464" s="29">
        <v>0.21777777777777776</v>
      </c>
      <c r="AN464" s="6">
        <v>2.9</v>
      </c>
      <c r="AO464" s="27">
        <v>-0.60000000000000009</v>
      </c>
      <c r="AP464" s="6">
        <v>3.5</v>
      </c>
      <c r="AQ464" s="28">
        <v>630</v>
      </c>
      <c r="AR464" s="28">
        <v>550</v>
      </c>
      <c r="AS464" s="25">
        <v>0.14545454545454545</v>
      </c>
      <c r="AT464" s="30">
        <v>2210.88</v>
      </c>
      <c r="AU464" s="24">
        <v>0.61240000000000006</v>
      </c>
      <c r="AV464" s="24">
        <v>0.3876</v>
      </c>
      <c r="AW464" s="24">
        <v>0.66269999999999996</v>
      </c>
      <c r="AX464" s="24">
        <v>0.21779999999999999</v>
      </c>
      <c r="AY464" s="24">
        <v>0.2175</v>
      </c>
      <c r="AZ464" s="24">
        <v>0.3407</v>
      </c>
      <c r="BA464" s="24">
        <v>0.41599999999999998</v>
      </c>
      <c r="BB464" s="31">
        <v>4</v>
      </c>
      <c r="BC464" s="23">
        <v>7</v>
      </c>
      <c r="BD464" s="32" t="s">
        <v>4148</v>
      </c>
      <c r="BE464" s="33">
        <v>115.912811991824</v>
      </c>
      <c r="BF464" s="33">
        <v>-31.983413414051899</v>
      </c>
      <c r="BG464" s="34">
        <f t="shared" si="84"/>
        <v>80</v>
      </c>
      <c r="BH464" s="34">
        <f t="shared" si="85"/>
        <v>69</v>
      </c>
      <c r="BI464" s="34">
        <f t="shared" si="86"/>
        <v>96</v>
      </c>
      <c r="BJ464" s="34">
        <f t="shared" si="87"/>
        <v>65</v>
      </c>
      <c r="BK464" s="34">
        <f t="shared" si="88"/>
        <v>100</v>
      </c>
      <c r="BL464" s="34">
        <f t="shared" si="89"/>
        <v>38</v>
      </c>
      <c r="BM464" s="35">
        <f t="shared" si="90"/>
        <v>100</v>
      </c>
      <c r="BN464" s="34">
        <f t="shared" si="91"/>
        <v>100</v>
      </c>
      <c r="BO464" s="35">
        <f t="shared" si="92"/>
        <v>77</v>
      </c>
      <c r="BP464" s="35">
        <f t="shared" si="93"/>
        <v>80</v>
      </c>
      <c r="BQ464" s="35">
        <f t="shared" si="94"/>
        <v>40</v>
      </c>
      <c r="BR464" s="35">
        <f t="shared" si="95"/>
        <v>61</v>
      </c>
    </row>
    <row r="465" spans="2:70" x14ac:dyDescent="0.3">
      <c r="B465" s="6" t="s">
        <v>589</v>
      </c>
      <c r="C465" s="6">
        <v>601021004</v>
      </c>
      <c r="D465" s="6" t="s">
        <v>128</v>
      </c>
      <c r="E465" s="6" t="s">
        <v>129</v>
      </c>
      <c r="F465" s="6" t="s">
        <v>129</v>
      </c>
      <c r="G465" s="6" t="s">
        <v>130</v>
      </c>
      <c r="H465" s="6" t="s">
        <v>4995</v>
      </c>
      <c r="I465" s="22">
        <v>540000</v>
      </c>
      <c r="J465" s="22">
        <v>550000</v>
      </c>
      <c r="K465" s="22">
        <v>560000</v>
      </c>
      <c r="L465" s="22">
        <v>565000</v>
      </c>
      <c r="M465" s="22">
        <v>565000</v>
      </c>
      <c r="N465" s="22">
        <v>550000</v>
      </c>
      <c r="O465" s="23">
        <v>33</v>
      </c>
      <c r="P465" s="23">
        <v>33</v>
      </c>
      <c r="Q465" s="23">
        <v>34</v>
      </c>
      <c r="R465" s="22">
        <v>485</v>
      </c>
      <c r="S465" s="22">
        <v>450</v>
      </c>
      <c r="T465" s="24">
        <v>2.8</v>
      </c>
      <c r="U465" s="24">
        <v>9.9999999999999645E-2</v>
      </c>
      <c r="V465" s="24">
        <v>2.7</v>
      </c>
      <c r="W465" s="24">
        <v>1.9</v>
      </c>
      <c r="X465" s="25">
        <v>4.6703703703703706E-2</v>
      </c>
      <c r="Y465" s="24">
        <v>2.8</v>
      </c>
      <c r="Z465" s="24">
        <v>-1.2999999999999998</v>
      </c>
      <c r="AA465" s="24">
        <v>4.0999999999999996</v>
      </c>
      <c r="AB465" s="24">
        <v>5.0999999999999996</v>
      </c>
      <c r="AC465" s="26">
        <v>0.2863992819349962</v>
      </c>
      <c r="AD465" s="24">
        <v>6.1322605965463106</v>
      </c>
      <c r="AE465" s="6">
        <v>35</v>
      </c>
      <c r="AF465" s="6">
        <v>43</v>
      </c>
      <c r="AG465" s="6">
        <v>63</v>
      </c>
      <c r="AH465" s="27">
        <v>2.5135135135135136</v>
      </c>
      <c r="AI465" s="28">
        <v>537000</v>
      </c>
      <c r="AJ465" s="28">
        <v>545000</v>
      </c>
      <c r="AK465" s="28">
        <v>560000</v>
      </c>
      <c r="AL465" s="29">
        <v>-1.4678899082568808E-2</v>
      </c>
      <c r="AM465" s="29">
        <v>-4.1071428571428571E-2</v>
      </c>
      <c r="AN465" s="6">
        <v>2.5</v>
      </c>
      <c r="AO465" s="27">
        <v>0.20000000000000018</v>
      </c>
      <c r="AP465" s="6">
        <v>2.2999999999999998</v>
      </c>
      <c r="AQ465" s="28">
        <v>495</v>
      </c>
      <c r="AR465" s="28">
        <v>470</v>
      </c>
      <c r="AS465" s="25">
        <v>5.3191489361702128E-2</v>
      </c>
      <c r="AT465" s="30">
        <v>1693.44</v>
      </c>
      <c r="AU465" s="24">
        <v>0.62909999999999999</v>
      </c>
      <c r="AV465" s="24">
        <v>0.37090000000000001</v>
      </c>
      <c r="AW465" s="24">
        <v>0.84570000000000001</v>
      </c>
      <c r="AX465" s="24">
        <v>9.4700000000000006E-2</v>
      </c>
      <c r="AY465" s="24">
        <v>0.43219999999999997</v>
      </c>
      <c r="AZ465" s="24">
        <v>0.26640000000000003</v>
      </c>
      <c r="BA465" s="24">
        <v>0.27939999999999998</v>
      </c>
      <c r="BB465" s="31">
        <v>6</v>
      </c>
      <c r="BC465" s="23">
        <v>4</v>
      </c>
      <c r="BD465" s="32" t="s">
        <v>3047</v>
      </c>
      <c r="BE465" s="33">
        <v>147.37852976948599</v>
      </c>
      <c r="BF465" s="33">
        <v>-42.8728311532332</v>
      </c>
      <c r="BG465" s="34">
        <f t="shared" si="84"/>
        <v>70</v>
      </c>
      <c r="BH465" s="34">
        <f t="shared" si="85"/>
        <v>75</v>
      </c>
      <c r="BI465" s="34">
        <f t="shared" si="86"/>
        <v>94</v>
      </c>
      <c r="BJ465" s="34">
        <f t="shared" si="87"/>
        <v>1</v>
      </c>
      <c r="BK465" s="34">
        <f t="shared" si="88"/>
        <v>100</v>
      </c>
      <c r="BL465" s="34">
        <f t="shared" si="89"/>
        <v>85</v>
      </c>
      <c r="BM465" s="35">
        <f t="shared" si="90"/>
        <v>100</v>
      </c>
      <c r="BN465" s="34">
        <f t="shared" si="91"/>
        <v>89</v>
      </c>
      <c r="BO465" s="35">
        <f t="shared" si="92"/>
        <v>76</v>
      </c>
      <c r="BP465" s="35">
        <f t="shared" si="93"/>
        <v>70</v>
      </c>
      <c r="BQ465" s="35">
        <f t="shared" si="94"/>
        <v>60</v>
      </c>
      <c r="BR465" s="35">
        <f t="shared" si="95"/>
        <v>61</v>
      </c>
    </row>
    <row r="466" spans="2:70" x14ac:dyDescent="0.3">
      <c r="B466" s="6" t="s">
        <v>480</v>
      </c>
      <c r="C466" s="6">
        <v>601031013</v>
      </c>
      <c r="D466" s="6" t="s">
        <v>481</v>
      </c>
      <c r="E466" s="6" t="s">
        <v>129</v>
      </c>
      <c r="F466" s="6" t="s">
        <v>129</v>
      </c>
      <c r="G466" s="6" t="s">
        <v>130</v>
      </c>
      <c r="H466" s="6" t="s">
        <v>4995</v>
      </c>
      <c r="I466" s="22">
        <v>499000</v>
      </c>
      <c r="J466" s="22">
        <v>499000</v>
      </c>
      <c r="K466" s="22">
        <v>494900</v>
      </c>
      <c r="L466" s="22">
        <v>475000</v>
      </c>
      <c r="M466" s="22">
        <v>490000</v>
      </c>
      <c r="N466" s="22">
        <v>490000</v>
      </c>
      <c r="O466" s="23">
        <v>33</v>
      </c>
      <c r="P466" s="23">
        <v>33</v>
      </c>
      <c r="Q466" s="23">
        <v>59</v>
      </c>
      <c r="R466" s="22">
        <v>440</v>
      </c>
      <c r="S466" s="22">
        <v>420</v>
      </c>
      <c r="T466" s="24">
        <v>2.2000000000000002</v>
      </c>
      <c r="U466" s="24">
        <v>-0.69999999999999973</v>
      </c>
      <c r="V466" s="24">
        <v>2.9</v>
      </c>
      <c r="W466" s="24">
        <v>1.8</v>
      </c>
      <c r="X466" s="25">
        <v>4.5851703406813625E-2</v>
      </c>
      <c r="Y466" s="24">
        <v>2.9</v>
      </c>
      <c r="Z466" s="24">
        <v>-1.8000000000000003</v>
      </c>
      <c r="AA466" s="24">
        <v>4.7</v>
      </c>
      <c r="AB466" s="24">
        <v>6.8</v>
      </c>
      <c r="AC466" s="26">
        <v>0.21621196634955575</v>
      </c>
      <c r="AD466" s="24">
        <v>4.715462028340399</v>
      </c>
      <c r="AE466" s="6">
        <v>51</v>
      </c>
      <c r="AF466" s="6">
        <v>45</v>
      </c>
      <c r="AG466" s="6">
        <v>77</v>
      </c>
      <c r="AH466" s="27">
        <v>2.7397260273972601</v>
      </c>
      <c r="AI466" s="28">
        <v>445000</v>
      </c>
      <c r="AJ466" s="28">
        <v>440000</v>
      </c>
      <c r="AK466" s="28">
        <v>465000</v>
      </c>
      <c r="AL466" s="29">
        <v>1.1363636363636364E-2</v>
      </c>
      <c r="AM466" s="29">
        <v>-4.3010752688172046E-2</v>
      </c>
      <c r="AN466" s="6">
        <v>2.5</v>
      </c>
      <c r="AO466" s="27">
        <v>0.29999999999999982</v>
      </c>
      <c r="AP466" s="6">
        <v>2.2000000000000002</v>
      </c>
      <c r="AQ466" s="28">
        <v>440</v>
      </c>
      <c r="AR466" s="28">
        <v>430</v>
      </c>
      <c r="AS466" s="25">
        <v>2.3255813953488372E-2</v>
      </c>
      <c r="AT466" s="30">
        <v>2035.0400000000002</v>
      </c>
      <c r="AU466" s="24">
        <v>0.78220000000000001</v>
      </c>
      <c r="AV466" s="24">
        <v>0.21779999999999999</v>
      </c>
      <c r="AW466" s="24">
        <v>0.96950000000000003</v>
      </c>
      <c r="AX466" s="24">
        <v>2.6700000000000002E-2</v>
      </c>
      <c r="AY466" s="24">
        <v>0.3422</v>
      </c>
      <c r="AZ466" s="24">
        <v>0.49299999999999999</v>
      </c>
      <c r="BA466" s="24">
        <v>0.15079999999999999</v>
      </c>
      <c r="BB466" s="31">
        <v>4</v>
      </c>
      <c r="BC466" s="23">
        <v>18</v>
      </c>
      <c r="BD466" s="32" t="s">
        <v>2961</v>
      </c>
      <c r="BE466" s="33">
        <v>147.194536899692</v>
      </c>
      <c r="BF466" s="33">
        <v>-42.763038789187398</v>
      </c>
      <c r="BG466" s="34">
        <f t="shared" si="84"/>
        <v>80</v>
      </c>
      <c r="BH466" s="34">
        <f t="shared" si="85"/>
        <v>75</v>
      </c>
      <c r="BI466" s="34">
        <f t="shared" si="86"/>
        <v>91</v>
      </c>
      <c r="BJ466" s="34">
        <f t="shared" si="87"/>
        <v>7</v>
      </c>
      <c r="BK466" s="34">
        <f t="shared" si="88"/>
        <v>100</v>
      </c>
      <c r="BL466" s="34">
        <f t="shared" si="89"/>
        <v>65</v>
      </c>
      <c r="BM466" s="35">
        <f t="shared" si="90"/>
        <v>100</v>
      </c>
      <c r="BN466" s="34">
        <f t="shared" si="91"/>
        <v>100</v>
      </c>
      <c r="BO466" s="35">
        <f t="shared" si="92"/>
        <v>100</v>
      </c>
      <c r="BP466" s="35">
        <f t="shared" si="93"/>
        <v>69</v>
      </c>
      <c r="BQ466" s="35">
        <f t="shared" si="94"/>
        <v>40</v>
      </c>
      <c r="BR466" s="35">
        <f t="shared" si="95"/>
        <v>61</v>
      </c>
    </row>
    <row r="467" spans="2:70" x14ac:dyDescent="0.3">
      <c r="B467" s="6" t="s">
        <v>231</v>
      </c>
      <c r="C467" s="6">
        <v>601041024</v>
      </c>
      <c r="D467" s="6" t="s">
        <v>160</v>
      </c>
      <c r="E467" s="6" t="s">
        <v>129</v>
      </c>
      <c r="F467" s="6" t="s">
        <v>129</v>
      </c>
      <c r="G467" s="6" t="s">
        <v>130</v>
      </c>
      <c r="H467" s="6" t="s">
        <v>4995</v>
      </c>
      <c r="I467" s="22">
        <v>535000</v>
      </c>
      <c r="J467" s="22">
        <v>545000</v>
      </c>
      <c r="K467" s="22">
        <v>575000</v>
      </c>
      <c r="L467" s="22">
        <v>530000</v>
      </c>
      <c r="M467" s="22">
        <v>520000</v>
      </c>
      <c r="N467" s="22">
        <v>525000</v>
      </c>
      <c r="O467" s="23">
        <v>26</v>
      </c>
      <c r="P467" s="23">
        <v>46</v>
      </c>
      <c r="Q467" s="23">
        <v>49</v>
      </c>
      <c r="R467" s="22">
        <v>460</v>
      </c>
      <c r="S467" s="22">
        <v>490</v>
      </c>
      <c r="T467" s="24">
        <v>2.2999999999999998</v>
      </c>
      <c r="U467" s="24">
        <v>-0.20000000000000018</v>
      </c>
      <c r="V467" s="24">
        <v>2.5</v>
      </c>
      <c r="W467" s="24">
        <v>3.5</v>
      </c>
      <c r="X467" s="25">
        <v>4.4710280373831776E-2</v>
      </c>
      <c r="Y467" s="24">
        <v>4.8</v>
      </c>
      <c r="Z467" s="24">
        <v>-2.5</v>
      </c>
      <c r="AA467" s="24">
        <v>7.3</v>
      </c>
      <c r="AB467" s="24">
        <v>8</v>
      </c>
      <c r="AC467" s="26">
        <v>0.22164829234446071</v>
      </c>
      <c r="AD467" s="24">
        <v>4.9574346322862244</v>
      </c>
      <c r="AE467" s="6">
        <v>17</v>
      </c>
      <c r="AF467" s="6">
        <v>29</v>
      </c>
      <c r="AG467" s="6">
        <v>43</v>
      </c>
      <c r="AH467" s="27">
        <v>2.5979381443298966</v>
      </c>
      <c r="AI467" s="28">
        <v>587000</v>
      </c>
      <c r="AJ467" s="28">
        <v>585000</v>
      </c>
      <c r="AK467" s="28">
        <v>610000</v>
      </c>
      <c r="AL467" s="29">
        <v>3.4188034188034188E-3</v>
      </c>
      <c r="AM467" s="29">
        <v>-3.7704918032786888E-2</v>
      </c>
      <c r="AN467" s="6">
        <v>2.5</v>
      </c>
      <c r="AO467" s="27">
        <v>0.10000000000000009</v>
      </c>
      <c r="AP467" s="6">
        <v>2.4</v>
      </c>
      <c r="AQ467" s="28">
        <v>475</v>
      </c>
      <c r="AR467" s="28">
        <v>480</v>
      </c>
      <c r="AS467" s="25">
        <v>-1.0416666666666666E-2</v>
      </c>
      <c r="AT467" s="30">
        <v>2075.36</v>
      </c>
      <c r="AU467" s="24">
        <v>0.79330000000000001</v>
      </c>
      <c r="AV467" s="24">
        <v>0.20669999999999999</v>
      </c>
      <c r="AW467" s="24">
        <v>0.96940000000000004</v>
      </c>
      <c r="AX467" s="24">
        <v>1.3299999999999999E-2</v>
      </c>
      <c r="AY467" s="24">
        <v>0.37040000000000001</v>
      </c>
      <c r="AZ467" s="24">
        <v>0.4551</v>
      </c>
      <c r="BA467" s="24">
        <v>0.1439</v>
      </c>
      <c r="BB467" s="31">
        <v>6.5</v>
      </c>
      <c r="BC467" s="23">
        <v>19</v>
      </c>
      <c r="BD467" s="32" t="s">
        <v>2783</v>
      </c>
      <c r="BE467" s="33">
        <v>147.211083980599</v>
      </c>
      <c r="BF467" s="33">
        <v>-43.030345396968002</v>
      </c>
      <c r="BG467" s="34">
        <f t="shared" si="84"/>
        <v>79</v>
      </c>
      <c r="BH467" s="34">
        <f t="shared" si="85"/>
        <v>75</v>
      </c>
      <c r="BI467" s="34">
        <f t="shared" si="86"/>
        <v>93</v>
      </c>
      <c r="BJ467" s="34">
        <f t="shared" si="87"/>
        <v>3</v>
      </c>
      <c r="BK467" s="34">
        <f t="shared" si="88"/>
        <v>100</v>
      </c>
      <c r="BL467" s="34">
        <f t="shared" si="89"/>
        <v>71</v>
      </c>
      <c r="BM467" s="35">
        <f t="shared" si="90"/>
        <v>99</v>
      </c>
      <c r="BN467" s="34">
        <f t="shared" si="91"/>
        <v>100</v>
      </c>
      <c r="BO467" s="35">
        <f t="shared" si="92"/>
        <v>100</v>
      </c>
      <c r="BP467" s="35">
        <f t="shared" si="93"/>
        <v>37</v>
      </c>
      <c r="BQ467" s="35">
        <f t="shared" si="94"/>
        <v>65</v>
      </c>
      <c r="BR467" s="35">
        <f t="shared" si="95"/>
        <v>61</v>
      </c>
    </row>
    <row r="468" spans="2:70" x14ac:dyDescent="0.3">
      <c r="B468" s="6" t="s">
        <v>1523</v>
      </c>
      <c r="C468" s="6">
        <v>604011084</v>
      </c>
      <c r="D468" s="6" t="s">
        <v>875</v>
      </c>
      <c r="E468" s="6" t="s">
        <v>876</v>
      </c>
      <c r="F468" s="6" t="s">
        <v>3538</v>
      </c>
      <c r="G468" s="6" t="s">
        <v>130</v>
      </c>
      <c r="H468" s="6" t="s">
        <v>4995</v>
      </c>
      <c r="I468" s="22">
        <v>389000</v>
      </c>
      <c r="J468" s="22">
        <v>385000</v>
      </c>
      <c r="K468" s="22">
        <v>335000</v>
      </c>
      <c r="L468" s="22">
        <v>370000</v>
      </c>
      <c r="M468" s="22">
        <v>380000</v>
      </c>
      <c r="N468" s="22">
        <v>280000</v>
      </c>
      <c r="O468" s="23">
        <v>139</v>
      </c>
      <c r="P468" s="23">
        <v>139</v>
      </c>
      <c r="Q468" s="23">
        <v>53</v>
      </c>
      <c r="R468" s="22">
        <v>320</v>
      </c>
      <c r="S468" s="22">
        <v>350</v>
      </c>
      <c r="T468" s="24">
        <v>2.9</v>
      </c>
      <c r="U468" s="24">
        <v>0.10000000000000009</v>
      </c>
      <c r="V468" s="24">
        <v>2.8</v>
      </c>
      <c r="W468" s="24">
        <v>1</v>
      </c>
      <c r="X468" s="25">
        <v>4.2776349614395887E-2</v>
      </c>
      <c r="Y468" s="24">
        <v>2.2999999999999998</v>
      </c>
      <c r="Z468" s="24">
        <v>-1.3000000000000003</v>
      </c>
      <c r="AA468" s="24">
        <v>3.6</v>
      </c>
      <c r="AB468" s="24">
        <v>4</v>
      </c>
      <c r="AC468" s="26">
        <v>0.272628135223555</v>
      </c>
      <c r="AD468" s="24">
        <v>6.3733380169448859</v>
      </c>
      <c r="AE468" s="6">
        <v>38</v>
      </c>
      <c r="AF468" s="6">
        <v>42</v>
      </c>
      <c r="AG468" s="6">
        <v>47</v>
      </c>
      <c r="AH468" s="27">
        <v>3.7499999999999996</v>
      </c>
      <c r="AI468" s="28">
        <v>395000</v>
      </c>
      <c r="AJ468" s="28">
        <v>350000</v>
      </c>
      <c r="AK468" s="28">
        <v>395000</v>
      </c>
      <c r="AL468" s="29">
        <v>0.12857142857142856</v>
      </c>
      <c r="AM468" s="29">
        <v>0</v>
      </c>
      <c r="AN468" s="6">
        <v>2.1</v>
      </c>
      <c r="AO468" s="27">
        <v>0.40000000000000013</v>
      </c>
      <c r="AP468" s="6">
        <v>1.7</v>
      </c>
      <c r="AQ468" s="28">
        <v>320</v>
      </c>
      <c r="AR468" s="28">
        <v>330</v>
      </c>
      <c r="AS468" s="25">
        <v>-3.0303030303030304E-2</v>
      </c>
      <c r="AT468" s="30">
        <v>1173.7600000000002</v>
      </c>
      <c r="AU468" s="24">
        <v>0.6452</v>
      </c>
      <c r="AV468" s="24">
        <v>0.3548</v>
      </c>
      <c r="AW468" s="24">
        <v>0.90869999999999995</v>
      </c>
      <c r="AX468" s="24">
        <v>8.6499999999999994E-2</v>
      </c>
      <c r="AY468" s="24">
        <v>0.41220000000000001</v>
      </c>
      <c r="AZ468" s="24">
        <v>0.28760000000000002</v>
      </c>
      <c r="BA468" s="24">
        <v>0.27729999999999999</v>
      </c>
      <c r="BB468" s="31">
        <v>5</v>
      </c>
      <c r="BC468" s="23">
        <v>244</v>
      </c>
      <c r="BD468" s="32" t="s">
        <v>3842</v>
      </c>
      <c r="BE468" s="33">
        <v>145.775562155919</v>
      </c>
      <c r="BF468" s="33">
        <v>-41.0237876495028</v>
      </c>
      <c r="BG468" s="34">
        <f t="shared" si="84"/>
        <v>69</v>
      </c>
      <c r="BH468" s="34">
        <f t="shared" si="85"/>
        <v>82</v>
      </c>
      <c r="BI468" s="34">
        <f t="shared" si="86"/>
        <v>78</v>
      </c>
      <c r="BJ468" s="34">
        <f t="shared" si="87"/>
        <v>65</v>
      </c>
      <c r="BK468" s="34">
        <f t="shared" si="88"/>
        <v>62</v>
      </c>
      <c r="BL468" s="34">
        <f t="shared" si="89"/>
        <v>81</v>
      </c>
      <c r="BM468" s="35">
        <f t="shared" si="90"/>
        <v>93</v>
      </c>
      <c r="BN468" s="34">
        <f t="shared" si="91"/>
        <v>86</v>
      </c>
      <c r="BO468" s="35">
        <f t="shared" si="92"/>
        <v>85</v>
      </c>
      <c r="BP468" s="35">
        <f t="shared" si="93"/>
        <v>79</v>
      </c>
      <c r="BQ468" s="35">
        <f t="shared" si="94"/>
        <v>50</v>
      </c>
      <c r="BR468" s="35">
        <f t="shared" si="95"/>
        <v>61</v>
      </c>
    </row>
    <row r="469" spans="2:70" x14ac:dyDescent="0.3">
      <c r="B469" s="6" t="s">
        <v>1716</v>
      </c>
      <c r="C469" s="6">
        <v>604031097</v>
      </c>
      <c r="D469" s="6" t="s">
        <v>1470</v>
      </c>
      <c r="E469" s="6" t="s">
        <v>876</v>
      </c>
      <c r="F469" s="6" t="s">
        <v>2742</v>
      </c>
      <c r="G469" s="6" t="s">
        <v>130</v>
      </c>
      <c r="H469" s="6" t="s">
        <v>4995</v>
      </c>
      <c r="I469" s="22">
        <v>180000</v>
      </c>
      <c r="J469" s="22">
        <v>158000</v>
      </c>
      <c r="K469" s="22">
        <v>119999</v>
      </c>
      <c r="L469" s="22">
        <v>150000</v>
      </c>
      <c r="M469" s="22">
        <v>150000</v>
      </c>
      <c r="N469" s="22">
        <v>150000</v>
      </c>
      <c r="O469" s="23">
        <v>0</v>
      </c>
      <c r="P469" s="23">
        <v>108</v>
      </c>
      <c r="Q469" s="23">
        <v>108</v>
      </c>
      <c r="R469" s="22">
        <v>230</v>
      </c>
      <c r="S469" s="22">
        <v>210</v>
      </c>
      <c r="T469" s="24">
        <v>1.6</v>
      </c>
      <c r="U469" s="24">
        <v>0.20000000000000018</v>
      </c>
      <c r="V469" s="24">
        <v>1.4</v>
      </c>
      <c r="W469" s="24">
        <v>1.9</v>
      </c>
      <c r="X469" s="25">
        <v>6.6444444444444445E-2</v>
      </c>
      <c r="Y469" s="24">
        <v>2.4</v>
      </c>
      <c r="Z469" s="24">
        <v>-1.6999999999999997</v>
      </c>
      <c r="AA469" s="24">
        <v>4.0999999999999996</v>
      </c>
      <c r="AB469" s="24">
        <v>2.4</v>
      </c>
      <c r="AC469" s="26">
        <v>0.21436027438115121</v>
      </c>
      <c r="AD469" s="24">
        <v>3.2261579756360552</v>
      </c>
      <c r="AE469" s="6">
        <v>6</v>
      </c>
      <c r="AF469" s="6">
        <v>0</v>
      </c>
      <c r="AG469" s="6">
        <v>8</v>
      </c>
      <c r="AH469" s="27">
        <v>5.333333333333333</v>
      </c>
      <c r="AI469" s="28">
        <v>150000</v>
      </c>
      <c r="AJ469" s="28">
        <v>255000</v>
      </c>
      <c r="AK469" s="28">
        <v>163000</v>
      </c>
      <c r="AL469" s="29">
        <v>-0.41176470588235292</v>
      </c>
      <c r="AM469" s="29">
        <v>-7.9754601226993863E-2</v>
      </c>
      <c r="AN469" s="6">
        <v>0.8</v>
      </c>
      <c r="AO469" s="27">
        <v>-0.7</v>
      </c>
      <c r="AP469" s="6">
        <v>1.5</v>
      </c>
      <c r="AQ469" s="28">
        <v>270</v>
      </c>
      <c r="AR469" s="28">
        <v>210</v>
      </c>
      <c r="AS469" s="25">
        <v>0.2857142857142857</v>
      </c>
      <c r="AT469" s="30">
        <v>1072.96</v>
      </c>
      <c r="AU469" s="24">
        <v>0.54669999999999996</v>
      </c>
      <c r="AV469" s="24">
        <v>0.45329999999999998</v>
      </c>
      <c r="AW469" s="24">
        <v>0.9355</v>
      </c>
      <c r="AX469" s="24">
        <v>2.6100000000000002E-2</v>
      </c>
      <c r="AY469" s="24">
        <v>0.45229999999999998</v>
      </c>
      <c r="AZ469" s="24">
        <v>0.23250000000000001</v>
      </c>
      <c r="BA469" s="24">
        <v>0.25280000000000002</v>
      </c>
      <c r="BB469" s="31">
        <v>1</v>
      </c>
      <c r="BC469" s="23">
        <v>177</v>
      </c>
      <c r="BD469" s="32" t="s">
        <v>4035</v>
      </c>
      <c r="BE469" s="33">
        <v>145.60475908647899</v>
      </c>
      <c r="BF469" s="33">
        <v>-41.930136376087198</v>
      </c>
      <c r="BG469" s="34">
        <f t="shared" si="84"/>
        <v>90</v>
      </c>
      <c r="BH469" s="34">
        <f t="shared" si="85"/>
        <v>100</v>
      </c>
      <c r="BI469" s="34">
        <f t="shared" si="86"/>
        <v>59</v>
      </c>
      <c r="BJ469" s="34">
        <f t="shared" si="87"/>
        <v>1</v>
      </c>
      <c r="BK469" s="34">
        <f t="shared" si="88"/>
        <v>72</v>
      </c>
      <c r="BL469" s="34">
        <f t="shared" si="89"/>
        <v>90</v>
      </c>
      <c r="BM469" s="35">
        <f t="shared" si="90"/>
        <v>100</v>
      </c>
      <c r="BN469" s="34">
        <f t="shared" si="91"/>
        <v>100</v>
      </c>
      <c r="BO469" s="35">
        <f t="shared" si="92"/>
        <v>100</v>
      </c>
      <c r="BP469" s="35">
        <f t="shared" si="93"/>
        <v>77</v>
      </c>
      <c r="BQ469" s="35">
        <f t="shared" si="94"/>
        <v>10</v>
      </c>
      <c r="BR469" s="35">
        <f t="shared" si="95"/>
        <v>61</v>
      </c>
    </row>
    <row r="470" spans="2:70" x14ac:dyDescent="0.3">
      <c r="B470" s="6" t="s">
        <v>993</v>
      </c>
      <c r="C470" s="6">
        <v>801091099</v>
      </c>
      <c r="D470" s="6" t="s">
        <v>441</v>
      </c>
      <c r="E470" s="6" t="s">
        <v>107</v>
      </c>
      <c r="F470" s="6" t="s">
        <v>2703</v>
      </c>
      <c r="G470" s="6" t="s">
        <v>108</v>
      </c>
      <c r="H470" s="6" t="s">
        <v>4995</v>
      </c>
      <c r="I470" s="22">
        <v>429950</v>
      </c>
      <c r="J470" s="22">
        <v>450000</v>
      </c>
      <c r="K470" s="22">
        <v>535000</v>
      </c>
      <c r="L470" s="22">
        <v>445000</v>
      </c>
      <c r="M470" s="22">
        <v>455000</v>
      </c>
      <c r="N470" s="22">
        <v>530000</v>
      </c>
      <c r="O470" s="23">
        <v>39</v>
      </c>
      <c r="P470" s="23">
        <v>39</v>
      </c>
      <c r="Q470" s="23">
        <v>47</v>
      </c>
      <c r="R470" s="22">
        <v>500</v>
      </c>
      <c r="S470" s="22">
        <v>520</v>
      </c>
      <c r="T470" s="24">
        <v>2.7</v>
      </c>
      <c r="U470" s="24">
        <v>-0.19999999999999973</v>
      </c>
      <c r="V470" s="24">
        <v>2.9</v>
      </c>
      <c r="W470" s="24">
        <v>5.3</v>
      </c>
      <c r="X470" s="25">
        <v>6.0472147924177232E-2</v>
      </c>
      <c r="Y470" s="24">
        <v>2.4</v>
      </c>
      <c r="Z470" s="24">
        <v>-1.8000000000000003</v>
      </c>
      <c r="AA470" s="24">
        <v>4.2</v>
      </c>
      <c r="AB470" s="24">
        <v>6.6</v>
      </c>
      <c r="AC470" s="26">
        <v>0.19021242924097631</v>
      </c>
      <c r="AD470" s="24">
        <v>3.1454551520060674</v>
      </c>
      <c r="AE470" s="6">
        <v>186</v>
      </c>
      <c r="AF470" s="6">
        <v>194</v>
      </c>
      <c r="AG470" s="6">
        <v>149</v>
      </c>
      <c r="AH470" s="27">
        <v>8.1459854014598552</v>
      </c>
      <c r="AI470" s="28">
        <v>469250</v>
      </c>
      <c r="AJ470" s="28">
        <v>480000</v>
      </c>
      <c r="AK470" s="28">
        <v>455000</v>
      </c>
      <c r="AL470" s="29">
        <v>-2.2395833333333334E-2</v>
      </c>
      <c r="AM470" s="29">
        <v>3.1318681318681318E-2</v>
      </c>
      <c r="AN470" s="6">
        <v>2.8</v>
      </c>
      <c r="AO470" s="27">
        <v>0</v>
      </c>
      <c r="AP470" s="6">
        <v>2.8</v>
      </c>
      <c r="AQ470" s="28">
        <v>535</v>
      </c>
      <c r="AR470" s="28">
        <v>550</v>
      </c>
      <c r="AS470" s="25">
        <v>-2.7272727272727271E-2</v>
      </c>
      <c r="AT470" s="30">
        <v>2628.6400000000003</v>
      </c>
      <c r="AU470" s="24">
        <v>0.64449999999999996</v>
      </c>
      <c r="AV470" s="24">
        <v>0.35549999999999998</v>
      </c>
      <c r="AW470" s="24">
        <v>0.67889999999999995</v>
      </c>
      <c r="AX470" s="24">
        <v>0.26629999999999998</v>
      </c>
      <c r="AY470" s="24">
        <v>0.31919999999999998</v>
      </c>
      <c r="AZ470" s="24">
        <v>0.34279999999999999</v>
      </c>
      <c r="BA470" s="24">
        <v>0.32290000000000002</v>
      </c>
      <c r="BB470" s="31">
        <v>10</v>
      </c>
      <c r="BC470" s="23">
        <v>65</v>
      </c>
      <c r="BD470" s="32" t="s">
        <v>3373</v>
      </c>
      <c r="BE470" s="33">
        <v>149.07750307330201</v>
      </c>
      <c r="BF470" s="33">
        <v>-35.352273197616697</v>
      </c>
      <c r="BG470" s="34">
        <f t="shared" si="84"/>
        <v>72</v>
      </c>
      <c r="BH470" s="34">
        <f t="shared" si="85"/>
        <v>70</v>
      </c>
      <c r="BI470" s="34">
        <f t="shared" si="86"/>
        <v>24</v>
      </c>
      <c r="BJ470" s="34">
        <f t="shared" si="87"/>
        <v>1</v>
      </c>
      <c r="BK470" s="34">
        <f t="shared" si="88"/>
        <v>94</v>
      </c>
      <c r="BL470" s="34">
        <f t="shared" si="89"/>
        <v>60</v>
      </c>
      <c r="BM470" s="35">
        <f t="shared" si="90"/>
        <v>100</v>
      </c>
      <c r="BN470" s="34">
        <f t="shared" si="91"/>
        <v>100</v>
      </c>
      <c r="BO470" s="35">
        <f t="shared" si="92"/>
        <v>100</v>
      </c>
      <c r="BP470" s="35">
        <f t="shared" si="93"/>
        <v>77</v>
      </c>
      <c r="BQ470" s="35">
        <f t="shared" si="94"/>
        <v>100</v>
      </c>
      <c r="BR470" s="35">
        <f t="shared" si="95"/>
        <v>61</v>
      </c>
    </row>
    <row r="471" spans="2:70" x14ac:dyDescent="0.3">
      <c r="B471" s="6" t="s">
        <v>1133</v>
      </c>
      <c r="C471" s="6">
        <v>106031125</v>
      </c>
      <c r="D471" s="6" t="s">
        <v>514</v>
      </c>
      <c r="E471" s="6" t="s">
        <v>246</v>
      </c>
      <c r="F471" s="6" t="s">
        <v>3485</v>
      </c>
      <c r="G471" s="6" t="s">
        <v>77</v>
      </c>
      <c r="H471" s="6" t="s">
        <v>4995</v>
      </c>
      <c r="I471" s="22">
        <v>625000</v>
      </c>
      <c r="J471" s="22">
        <v>625000</v>
      </c>
      <c r="K471" s="22">
        <v>265000</v>
      </c>
      <c r="L471" s="22">
        <v>540000</v>
      </c>
      <c r="M471" s="22">
        <v>540000</v>
      </c>
      <c r="N471" s="22">
        <v>450000</v>
      </c>
      <c r="O471" s="23">
        <v>26</v>
      </c>
      <c r="P471" s="23">
        <v>26</v>
      </c>
      <c r="Q471" s="23">
        <v>32</v>
      </c>
      <c r="R471" s="22">
        <v>460</v>
      </c>
      <c r="S471" s="22">
        <v>450</v>
      </c>
      <c r="T471" s="24">
        <v>2.4</v>
      </c>
      <c r="U471" s="24">
        <v>-0.39999999999999991</v>
      </c>
      <c r="V471" s="24">
        <v>2.8</v>
      </c>
      <c r="W471" s="24">
        <v>1.8</v>
      </c>
      <c r="X471" s="25">
        <v>3.8272E-2</v>
      </c>
      <c r="Y471" s="24">
        <v>3.2</v>
      </c>
      <c r="Z471" s="24">
        <v>-1.2000000000000002</v>
      </c>
      <c r="AA471" s="24">
        <v>4.4000000000000004</v>
      </c>
      <c r="AB471" s="24">
        <v>4.8</v>
      </c>
      <c r="AC471" s="26">
        <v>0.23296329308808036</v>
      </c>
      <c r="AD471" s="24">
        <v>6.0870425660556116</v>
      </c>
      <c r="AE471" s="6">
        <v>54</v>
      </c>
      <c r="AF471" s="6">
        <v>82</v>
      </c>
      <c r="AG471" s="6">
        <v>74</v>
      </c>
      <c r="AH471" s="27">
        <v>3.1094890510948905</v>
      </c>
      <c r="AI471" s="28">
        <v>690000</v>
      </c>
      <c r="AJ471" s="28">
        <v>617000</v>
      </c>
      <c r="AK471" s="28">
        <v>665000</v>
      </c>
      <c r="AL471" s="29">
        <v>0.11831442463533225</v>
      </c>
      <c r="AM471" s="29">
        <v>3.7593984962406013E-2</v>
      </c>
      <c r="AN471" s="6">
        <v>1.6</v>
      </c>
      <c r="AO471" s="27">
        <v>-9.9999999999999867E-2</v>
      </c>
      <c r="AP471" s="6">
        <v>1.7</v>
      </c>
      <c r="AQ471" s="28">
        <v>500</v>
      </c>
      <c r="AR471" s="28">
        <v>465</v>
      </c>
      <c r="AS471" s="25">
        <v>7.5268817204301078E-2</v>
      </c>
      <c r="AT471" s="30">
        <v>1974.5600000000002</v>
      </c>
      <c r="AU471" s="24">
        <v>0.79459999999999997</v>
      </c>
      <c r="AV471" s="24">
        <v>0.2054</v>
      </c>
      <c r="AW471" s="24">
        <v>0.96</v>
      </c>
      <c r="AX471" s="24">
        <v>0.02</v>
      </c>
      <c r="AY471" s="24">
        <v>0.35560000000000003</v>
      </c>
      <c r="AZ471" s="24">
        <v>0.41489999999999999</v>
      </c>
      <c r="BA471" s="24">
        <v>0.20580000000000001</v>
      </c>
      <c r="BB471" s="31">
        <v>4.5</v>
      </c>
      <c r="BC471" s="23">
        <v>143</v>
      </c>
      <c r="BD471" s="32" t="s">
        <v>3486</v>
      </c>
      <c r="BE471" s="33">
        <v>151.88260635041101</v>
      </c>
      <c r="BF471" s="33">
        <v>-32.711684877362799</v>
      </c>
      <c r="BG471" s="34">
        <f t="shared" si="84"/>
        <v>77</v>
      </c>
      <c r="BH471" s="34">
        <f t="shared" si="85"/>
        <v>90</v>
      </c>
      <c r="BI471" s="34">
        <f t="shared" si="86"/>
        <v>86</v>
      </c>
      <c r="BJ471" s="34">
        <f t="shared" si="87"/>
        <v>60</v>
      </c>
      <c r="BK471" s="34">
        <f t="shared" si="88"/>
        <v>78</v>
      </c>
      <c r="BL471" s="34">
        <f t="shared" si="89"/>
        <v>68</v>
      </c>
      <c r="BM471" s="35">
        <f t="shared" si="90"/>
        <v>78</v>
      </c>
      <c r="BN471" s="34">
        <f t="shared" si="91"/>
        <v>89</v>
      </c>
      <c r="BO471" s="35">
        <f t="shared" si="92"/>
        <v>100</v>
      </c>
      <c r="BP471" s="35">
        <f t="shared" si="93"/>
        <v>64</v>
      </c>
      <c r="BQ471" s="35">
        <f t="shared" si="94"/>
        <v>45</v>
      </c>
      <c r="BR471" s="35">
        <f t="shared" si="95"/>
        <v>61</v>
      </c>
    </row>
    <row r="472" spans="2:70" x14ac:dyDescent="0.3">
      <c r="B472" s="6" t="s">
        <v>1545</v>
      </c>
      <c r="C472" s="6">
        <v>116011307</v>
      </c>
      <c r="D472" s="6" t="s">
        <v>1289</v>
      </c>
      <c r="E472" s="6" t="s">
        <v>916</v>
      </c>
      <c r="F472" s="6" t="s">
        <v>2757</v>
      </c>
      <c r="G472" s="6" t="s">
        <v>77</v>
      </c>
      <c r="H472" s="6" t="s">
        <v>4995</v>
      </c>
      <c r="I472" s="22">
        <v>839025</v>
      </c>
      <c r="J472" s="22">
        <v>764775</v>
      </c>
      <c r="K472" s="22">
        <v>777650</v>
      </c>
      <c r="L472" s="22">
        <v>940000</v>
      </c>
      <c r="M472" s="22">
        <v>900000</v>
      </c>
      <c r="N472" s="22">
        <v>850000</v>
      </c>
      <c r="O472" s="23">
        <v>17</v>
      </c>
      <c r="P472" s="23">
        <v>18</v>
      </c>
      <c r="Q472" s="23">
        <v>19</v>
      </c>
      <c r="R472" s="22">
        <v>500</v>
      </c>
      <c r="S472" s="22">
        <v>465</v>
      </c>
      <c r="T472" s="24">
        <v>0.5</v>
      </c>
      <c r="U472" s="24">
        <v>0</v>
      </c>
      <c r="V472" s="24">
        <v>0.5</v>
      </c>
      <c r="W472" s="24">
        <v>0.4</v>
      </c>
      <c r="X472" s="25">
        <v>3.098834957242037E-2</v>
      </c>
      <c r="Y472" s="24">
        <v>1.6</v>
      </c>
      <c r="Z472" s="24">
        <v>-0.69999999999999973</v>
      </c>
      <c r="AA472" s="24">
        <v>2.2999999999999998</v>
      </c>
      <c r="AB472" s="24">
        <v>3.3</v>
      </c>
      <c r="AC472" s="26">
        <v>0.22649851416974701</v>
      </c>
      <c r="AD472" s="24">
        <v>7.3091506096643064</v>
      </c>
      <c r="AE472" s="6">
        <v>160</v>
      </c>
      <c r="AF472" s="6">
        <v>179</v>
      </c>
      <c r="AG472" s="6">
        <v>171</v>
      </c>
      <c r="AH472" s="27">
        <v>4.628571428571429</v>
      </c>
      <c r="AI472" s="28">
        <v>600000</v>
      </c>
      <c r="AJ472" s="28">
        <v>620000</v>
      </c>
      <c r="AK472" s="28">
        <v>575000</v>
      </c>
      <c r="AL472" s="29">
        <v>-3.2258064516129031E-2</v>
      </c>
      <c r="AM472" s="29">
        <v>4.3478260869565216E-2</v>
      </c>
      <c r="AN472" s="6">
        <v>2.2999999999999998</v>
      </c>
      <c r="AO472" s="27">
        <v>-0.20000000000000018</v>
      </c>
      <c r="AP472" s="6">
        <v>2.5</v>
      </c>
      <c r="AQ472" s="28">
        <v>580</v>
      </c>
      <c r="AR472" s="28">
        <v>530</v>
      </c>
      <c r="AS472" s="25">
        <v>9.4339622641509441E-2</v>
      </c>
      <c r="AT472" s="30">
        <v>2207.5200000000004</v>
      </c>
      <c r="AU472" s="24">
        <v>0.76300000000000001</v>
      </c>
      <c r="AV472" s="24">
        <v>0.23699999999999999</v>
      </c>
      <c r="AW472" s="24">
        <v>0.91369999999999996</v>
      </c>
      <c r="AX472" s="24">
        <v>4.2200000000000001E-2</v>
      </c>
      <c r="AY472" s="24">
        <v>0.2838</v>
      </c>
      <c r="AZ472" s="24">
        <v>0.38440000000000002</v>
      </c>
      <c r="BA472" s="24">
        <v>0.30559999999999998</v>
      </c>
      <c r="BB472" s="31">
        <v>7</v>
      </c>
      <c r="BC472" s="23">
        <v>28</v>
      </c>
      <c r="BD472" s="32" t="s">
        <v>3864</v>
      </c>
      <c r="BE472" s="33">
        <v>150.939623238786</v>
      </c>
      <c r="BF472" s="33">
        <v>-33.759973126007203</v>
      </c>
      <c r="BG472" s="34">
        <f t="shared" si="84"/>
        <v>100</v>
      </c>
      <c r="BH472" s="34">
        <f t="shared" si="85"/>
        <v>79</v>
      </c>
      <c r="BI472" s="34">
        <f t="shared" si="86"/>
        <v>67</v>
      </c>
      <c r="BJ472" s="34">
        <f t="shared" si="87"/>
        <v>1</v>
      </c>
      <c r="BK472" s="34">
        <f t="shared" si="88"/>
        <v>100</v>
      </c>
      <c r="BL472" s="34">
        <f t="shared" si="89"/>
        <v>52</v>
      </c>
      <c r="BM472" s="35">
        <f t="shared" si="90"/>
        <v>54</v>
      </c>
      <c r="BN472" s="34">
        <f t="shared" si="91"/>
        <v>77</v>
      </c>
      <c r="BO472" s="35">
        <f t="shared" si="92"/>
        <v>100</v>
      </c>
      <c r="BP472" s="35">
        <f t="shared" si="93"/>
        <v>90</v>
      </c>
      <c r="BQ472" s="35">
        <f t="shared" si="94"/>
        <v>70</v>
      </c>
      <c r="BR472" s="35">
        <f t="shared" si="95"/>
        <v>60</v>
      </c>
    </row>
    <row r="473" spans="2:70" x14ac:dyDescent="0.3">
      <c r="B473" s="6" t="s">
        <v>717</v>
      </c>
      <c r="C473" s="6">
        <v>801051056</v>
      </c>
      <c r="D473" s="6" t="s">
        <v>718</v>
      </c>
      <c r="E473" s="6" t="s">
        <v>107</v>
      </c>
      <c r="F473" s="6" t="s">
        <v>2703</v>
      </c>
      <c r="G473" s="6" t="s">
        <v>108</v>
      </c>
      <c r="H473" s="6" t="s">
        <v>4995</v>
      </c>
      <c r="I473" s="22">
        <v>350000</v>
      </c>
      <c r="J473" s="22">
        <v>365000</v>
      </c>
      <c r="K473" s="22">
        <v>370000</v>
      </c>
      <c r="L473" s="22">
        <v>590000</v>
      </c>
      <c r="M473" s="22">
        <v>786500</v>
      </c>
      <c r="N473" s="22">
        <v>310000</v>
      </c>
      <c r="O473" s="23">
        <v>34</v>
      </c>
      <c r="P473" s="23">
        <v>34</v>
      </c>
      <c r="Q473" s="23">
        <v>41</v>
      </c>
      <c r="R473" s="22">
        <v>450</v>
      </c>
      <c r="S473" s="22">
        <v>420</v>
      </c>
      <c r="T473" s="24">
        <v>1.6</v>
      </c>
      <c r="U473" s="24">
        <v>0.20000000000000018</v>
      </c>
      <c r="V473" s="24">
        <v>1.4</v>
      </c>
      <c r="W473" s="24">
        <v>2.1</v>
      </c>
      <c r="X473" s="25">
        <v>6.6857142857142851E-2</v>
      </c>
      <c r="Y473" s="24">
        <v>4.8</v>
      </c>
      <c r="Z473" s="24">
        <v>-1.7000000000000002</v>
      </c>
      <c r="AA473" s="24">
        <v>6.5</v>
      </c>
      <c r="AB473" s="24">
        <v>8.8000000000000007</v>
      </c>
      <c r="AC473" s="26">
        <v>0.15317793148521322</v>
      </c>
      <c r="AD473" s="24">
        <v>2.291122906830112</v>
      </c>
      <c r="AE473" s="6">
        <v>417</v>
      </c>
      <c r="AF473" s="6">
        <v>433</v>
      </c>
      <c r="AG473" s="6">
        <v>347</v>
      </c>
      <c r="AH473" s="27">
        <v>8.4646464646464654</v>
      </c>
      <c r="AI473" s="28">
        <v>551000</v>
      </c>
      <c r="AJ473" s="28">
        <v>540250</v>
      </c>
      <c r="AK473" s="28">
        <v>550000</v>
      </c>
      <c r="AL473" s="29">
        <v>1.989819527996298E-2</v>
      </c>
      <c r="AM473" s="29">
        <v>1.8181818181818182E-3</v>
      </c>
      <c r="AN473" s="6">
        <v>2.5</v>
      </c>
      <c r="AO473" s="27">
        <v>-0.29999999999999982</v>
      </c>
      <c r="AP473" s="6">
        <v>2.8</v>
      </c>
      <c r="AQ473" s="28">
        <v>600</v>
      </c>
      <c r="AR473" s="28">
        <v>580</v>
      </c>
      <c r="AS473" s="25">
        <v>3.4482758620689655E-2</v>
      </c>
      <c r="AT473" s="30">
        <v>2937.76</v>
      </c>
      <c r="AU473" s="24">
        <v>0.70469999999999999</v>
      </c>
      <c r="AV473" s="24">
        <v>0.29530000000000001</v>
      </c>
      <c r="AW473" s="24">
        <v>0.7621</v>
      </c>
      <c r="AX473" s="24">
        <v>0.1439</v>
      </c>
      <c r="AY473" s="24">
        <v>0.37259999999999999</v>
      </c>
      <c r="AZ473" s="24">
        <v>0.37930000000000003</v>
      </c>
      <c r="BA473" s="24">
        <v>0.23369999999999999</v>
      </c>
      <c r="BB473" s="31">
        <v>9</v>
      </c>
      <c r="BC473" s="23">
        <v>62</v>
      </c>
      <c r="BD473" s="32" t="s">
        <v>3148</v>
      </c>
      <c r="BE473" s="33">
        <v>149.16209114006401</v>
      </c>
      <c r="BF473" s="33">
        <v>-35.248733512833603</v>
      </c>
      <c r="BG473" s="34">
        <f t="shared" si="84"/>
        <v>90</v>
      </c>
      <c r="BH473" s="34">
        <f t="shared" si="85"/>
        <v>75</v>
      </c>
      <c r="BI473" s="34">
        <f t="shared" si="86"/>
        <v>20</v>
      </c>
      <c r="BJ473" s="34">
        <f t="shared" si="87"/>
        <v>11</v>
      </c>
      <c r="BK473" s="34">
        <f t="shared" si="88"/>
        <v>95</v>
      </c>
      <c r="BL473" s="34">
        <f t="shared" si="89"/>
        <v>72</v>
      </c>
      <c r="BM473" s="35">
        <f t="shared" si="90"/>
        <v>100</v>
      </c>
      <c r="BN473" s="34">
        <f t="shared" si="91"/>
        <v>100</v>
      </c>
      <c r="BO473" s="35">
        <f t="shared" si="92"/>
        <v>100</v>
      </c>
      <c r="BP473" s="35">
        <f t="shared" si="93"/>
        <v>37</v>
      </c>
      <c r="BQ473" s="35">
        <f t="shared" si="94"/>
        <v>90</v>
      </c>
      <c r="BR473" s="35">
        <f t="shared" si="95"/>
        <v>60</v>
      </c>
    </row>
    <row r="474" spans="2:70" x14ac:dyDescent="0.3">
      <c r="B474" s="6" t="s">
        <v>1962</v>
      </c>
      <c r="C474" s="6">
        <v>102021050</v>
      </c>
      <c r="D474" s="6" t="s">
        <v>204</v>
      </c>
      <c r="E474" s="6" t="s">
        <v>205</v>
      </c>
      <c r="F474" s="6" t="s">
        <v>205</v>
      </c>
      <c r="G474" s="6" t="s">
        <v>77</v>
      </c>
      <c r="H474" s="6" t="s">
        <v>4995</v>
      </c>
      <c r="I474" s="22">
        <v>460000</v>
      </c>
      <c r="J474" s="22">
        <v>408000</v>
      </c>
      <c r="K474" s="22">
        <v>289000</v>
      </c>
      <c r="L474" s="22">
        <v>500000</v>
      </c>
      <c r="M474" s="22">
        <v>495000</v>
      </c>
      <c r="N474" s="22">
        <v>445000</v>
      </c>
      <c r="O474" s="23">
        <v>33</v>
      </c>
      <c r="P474" s="23">
        <v>36</v>
      </c>
      <c r="Q474" s="23">
        <v>58</v>
      </c>
      <c r="R474" s="22">
        <v>425</v>
      </c>
      <c r="S474" s="22">
        <v>400</v>
      </c>
      <c r="T474" s="24">
        <v>1.7</v>
      </c>
      <c r="U474" s="24">
        <v>-0.50000000000000022</v>
      </c>
      <c r="V474" s="24">
        <v>2.2000000000000002</v>
      </c>
      <c r="W474" s="24">
        <v>1.7</v>
      </c>
      <c r="X474" s="25">
        <v>4.8043478260869563E-2</v>
      </c>
      <c r="Y474" s="24">
        <v>0.4</v>
      </c>
      <c r="Z474" s="24">
        <v>-9.9999999999999978E-2</v>
      </c>
      <c r="AA474" s="24">
        <v>0.5</v>
      </c>
      <c r="AB474" s="24">
        <v>0.4</v>
      </c>
      <c r="AC474" s="26">
        <v>0.35168145107904142</v>
      </c>
      <c r="AD474" s="24">
        <v>7.320066402550184</v>
      </c>
      <c r="AE474" s="6">
        <v>105</v>
      </c>
      <c r="AF474" s="6">
        <v>128</v>
      </c>
      <c r="AG474" s="6">
        <v>119</v>
      </c>
      <c r="AH474" s="27">
        <v>2.5677966101694913</v>
      </c>
      <c r="AI474" s="28">
        <v>620000</v>
      </c>
      <c r="AJ474" s="28">
        <v>605000</v>
      </c>
      <c r="AK474" s="28">
        <v>590000</v>
      </c>
      <c r="AL474" s="29">
        <v>2.4793388429752067E-2</v>
      </c>
      <c r="AM474" s="29">
        <v>5.0847457627118647E-2</v>
      </c>
      <c r="AN474" s="6">
        <v>1.8</v>
      </c>
      <c r="AO474" s="27">
        <v>-0.40000000000000013</v>
      </c>
      <c r="AP474" s="6">
        <v>2.2000000000000002</v>
      </c>
      <c r="AQ474" s="28">
        <v>495</v>
      </c>
      <c r="AR474" s="28">
        <v>460</v>
      </c>
      <c r="AS474" s="25">
        <v>7.6086956521739135E-2</v>
      </c>
      <c r="AT474" s="30">
        <v>1208.48</v>
      </c>
      <c r="AU474" s="24">
        <v>0.65569999999999995</v>
      </c>
      <c r="AV474" s="24">
        <v>0.34429999999999999</v>
      </c>
      <c r="AW474" s="24">
        <v>0.94130000000000003</v>
      </c>
      <c r="AX474" s="24">
        <v>3.6999999999999998E-2</v>
      </c>
      <c r="AY474" s="24">
        <v>0.51659999999999995</v>
      </c>
      <c r="AZ474" s="24">
        <v>0.28249999999999997</v>
      </c>
      <c r="BA474" s="24">
        <v>0.17050000000000001</v>
      </c>
      <c r="BB474" s="31">
        <v>2</v>
      </c>
      <c r="BC474" s="23">
        <v>84</v>
      </c>
      <c r="BD474" s="32" t="s">
        <v>4260</v>
      </c>
      <c r="BE474" s="33">
        <v>151.575217858352</v>
      </c>
      <c r="BF474" s="33">
        <v>-33.1760783886631</v>
      </c>
      <c r="BG474" s="34">
        <f t="shared" si="84"/>
        <v>88</v>
      </c>
      <c r="BH474" s="34">
        <f t="shared" si="85"/>
        <v>87</v>
      </c>
      <c r="BI474" s="34">
        <f t="shared" si="86"/>
        <v>93</v>
      </c>
      <c r="BJ474" s="34">
        <f t="shared" si="87"/>
        <v>13</v>
      </c>
      <c r="BK474" s="34">
        <f t="shared" si="88"/>
        <v>90</v>
      </c>
      <c r="BL474" s="34">
        <f t="shared" si="89"/>
        <v>100</v>
      </c>
      <c r="BM474" s="35">
        <f t="shared" si="90"/>
        <v>100</v>
      </c>
      <c r="BN474" s="34">
        <f t="shared" si="91"/>
        <v>77</v>
      </c>
      <c r="BO474" s="35">
        <f t="shared" si="92"/>
        <v>33</v>
      </c>
      <c r="BP474" s="35">
        <f t="shared" si="93"/>
        <v>100</v>
      </c>
      <c r="BQ474" s="35">
        <f t="shared" si="94"/>
        <v>20</v>
      </c>
      <c r="BR474" s="35">
        <f t="shared" si="95"/>
        <v>60</v>
      </c>
    </row>
    <row r="475" spans="2:70" x14ac:dyDescent="0.3">
      <c r="B475" s="6" t="s">
        <v>1417</v>
      </c>
      <c r="C475" s="6">
        <v>115011555</v>
      </c>
      <c r="D475" s="6" t="s">
        <v>1013</v>
      </c>
      <c r="E475" s="6" t="s">
        <v>783</v>
      </c>
      <c r="F475" s="6" t="s">
        <v>2757</v>
      </c>
      <c r="G475" s="6" t="s">
        <v>77</v>
      </c>
      <c r="H475" s="6" t="s">
        <v>4995</v>
      </c>
      <c r="I475" s="22">
        <v>989400</v>
      </c>
      <c r="J475" s="22">
        <v>1037900</v>
      </c>
      <c r="K475" s="22">
        <v>1015965</v>
      </c>
      <c r="L475" s="22">
        <v>1230000</v>
      </c>
      <c r="M475" s="22">
        <v>1335000</v>
      </c>
      <c r="N475" s="22">
        <v>1300000</v>
      </c>
      <c r="O475" s="23">
        <v>29</v>
      </c>
      <c r="P475" s="23">
        <v>32</v>
      </c>
      <c r="Q475" s="23">
        <v>33</v>
      </c>
      <c r="R475" s="22">
        <v>730</v>
      </c>
      <c r="S475" s="22">
        <v>700</v>
      </c>
      <c r="T475" s="24">
        <v>1.4</v>
      </c>
      <c r="U475" s="24">
        <v>-0.40000000000000013</v>
      </c>
      <c r="V475" s="24">
        <v>1.8</v>
      </c>
      <c r="W475" s="24">
        <v>1.7</v>
      </c>
      <c r="X475" s="25">
        <v>3.8366686880937945E-2</v>
      </c>
      <c r="Y475" s="24">
        <v>12.3</v>
      </c>
      <c r="Z475" s="24">
        <v>-5.1999999999999993</v>
      </c>
      <c r="AA475" s="24">
        <v>17.5</v>
      </c>
      <c r="AB475" s="24">
        <v>16.2</v>
      </c>
      <c r="AC475" s="26">
        <v>0.23953903501863807</v>
      </c>
      <c r="AD475" s="24">
        <v>6.2434120455068625</v>
      </c>
      <c r="AE475" s="6">
        <v>192</v>
      </c>
      <c r="AF475" s="6">
        <v>183</v>
      </c>
      <c r="AG475" s="6">
        <v>173</v>
      </c>
      <c r="AH475" s="27">
        <v>5.7446808510638299</v>
      </c>
      <c r="AI475" s="28">
        <v>1196000</v>
      </c>
      <c r="AJ475" s="28">
        <v>1125000</v>
      </c>
      <c r="AK475" s="28">
        <v>1045000</v>
      </c>
      <c r="AL475" s="29">
        <v>6.3111111111111118E-2</v>
      </c>
      <c r="AM475" s="29">
        <v>0.1444976076555024</v>
      </c>
      <c r="AN475" s="6">
        <v>2</v>
      </c>
      <c r="AO475" s="27">
        <v>0</v>
      </c>
      <c r="AP475" s="6">
        <v>2</v>
      </c>
      <c r="AQ475" s="28">
        <v>725</v>
      </c>
      <c r="AR475" s="28">
        <v>690</v>
      </c>
      <c r="AS475" s="25">
        <v>5.0724637681159424E-2</v>
      </c>
      <c r="AT475" s="30">
        <v>3047.5200000000004</v>
      </c>
      <c r="AU475" s="24">
        <v>0.86570000000000003</v>
      </c>
      <c r="AV475" s="24">
        <v>0.1343</v>
      </c>
      <c r="AW475" s="24">
        <v>0.83169999999999999</v>
      </c>
      <c r="AX475" s="24">
        <v>9.8900000000000002E-2</v>
      </c>
      <c r="AY475" s="24">
        <v>0.39960000000000001</v>
      </c>
      <c r="AZ475" s="24">
        <v>0.38819999999999999</v>
      </c>
      <c r="BA475" s="24">
        <v>0.18559999999999999</v>
      </c>
      <c r="BB475" s="31">
        <v>10</v>
      </c>
      <c r="BC475" s="23">
        <v>25</v>
      </c>
      <c r="BD475" s="32" t="s">
        <v>3741</v>
      </c>
      <c r="BE475" s="33">
        <v>151.00014591669699</v>
      </c>
      <c r="BF475" s="33">
        <v>-33.718623251336403</v>
      </c>
      <c r="BG475" s="34">
        <f t="shared" si="84"/>
        <v>93</v>
      </c>
      <c r="BH475" s="34">
        <f t="shared" si="85"/>
        <v>84</v>
      </c>
      <c r="BI475" s="34">
        <f t="shared" si="86"/>
        <v>54</v>
      </c>
      <c r="BJ475" s="34">
        <f t="shared" si="87"/>
        <v>32</v>
      </c>
      <c r="BK475" s="34">
        <f t="shared" si="88"/>
        <v>100</v>
      </c>
      <c r="BL475" s="34">
        <f t="shared" si="89"/>
        <v>78</v>
      </c>
      <c r="BM475" s="35">
        <f t="shared" si="90"/>
        <v>78</v>
      </c>
      <c r="BN475" s="34">
        <f t="shared" si="91"/>
        <v>88</v>
      </c>
      <c r="BO475" s="35">
        <f t="shared" si="92"/>
        <v>100</v>
      </c>
      <c r="BP475" s="35">
        <f t="shared" si="93"/>
        <v>1</v>
      </c>
      <c r="BQ475" s="35">
        <f t="shared" si="94"/>
        <v>100</v>
      </c>
      <c r="BR475" s="35">
        <f t="shared" si="95"/>
        <v>60</v>
      </c>
    </row>
    <row r="476" spans="2:70" x14ac:dyDescent="0.3">
      <c r="B476" s="6" t="s">
        <v>2244</v>
      </c>
      <c r="C476" s="6">
        <v>121031410</v>
      </c>
      <c r="D476" s="6" t="s">
        <v>1875</v>
      </c>
      <c r="E476" s="6" t="s">
        <v>815</v>
      </c>
      <c r="F476" s="6" t="s">
        <v>2757</v>
      </c>
      <c r="G476" s="6" t="s">
        <v>77</v>
      </c>
      <c r="H476" s="6" t="s">
        <v>4995</v>
      </c>
      <c r="I476" s="22">
        <v>990305</v>
      </c>
      <c r="J476" s="22">
        <v>949400</v>
      </c>
      <c r="K476" s="22">
        <v>975000</v>
      </c>
      <c r="L476" s="22">
        <v>1090000</v>
      </c>
      <c r="M476" s="22">
        <v>950000</v>
      </c>
      <c r="N476" s="22">
        <v>930000</v>
      </c>
      <c r="O476" s="23">
        <v>33</v>
      </c>
      <c r="P476" s="23">
        <v>35</v>
      </c>
      <c r="Q476" s="23">
        <v>34</v>
      </c>
      <c r="R476" s="22">
        <v>800</v>
      </c>
      <c r="S476" s="22">
        <v>750</v>
      </c>
      <c r="T476" s="24">
        <v>3.3</v>
      </c>
      <c r="U476" s="24">
        <v>-0.30000000000000027</v>
      </c>
      <c r="V476" s="24">
        <v>3.6</v>
      </c>
      <c r="W476" s="24">
        <v>3.6</v>
      </c>
      <c r="X476" s="25">
        <v>4.200726038947597E-2</v>
      </c>
      <c r="Y476" s="24">
        <v>4.4000000000000004</v>
      </c>
      <c r="Z476" s="24">
        <v>-0.79999999999999982</v>
      </c>
      <c r="AA476" s="24">
        <v>5.2</v>
      </c>
      <c r="AB476" s="24">
        <v>6.1</v>
      </c>
      <c r="AC476" s="26">
        <v>0.24090580582992049</v>
      </c>
      <c r="AD476" s="24">
        <v>5.7348611548653707</v>
      </c>
      <c r="AE476" s="6">
        <v>313</v>
      </c>
      <c r="AF476" s="6">
        <v>335</v>
      </c>
      <c r="AG476" s="6">
        <v>273</v>
      </c>
      <c r="AH476" s="27">
        <v>7.41044776119403</v>
      </c>
      <c r="AI476" s="28">
        <v>1020000</v>
      </c>
      <c r="AJ476" s="28">
        <v>1000000</v>
      </c>
      <c r="AK476" s="28">
        <v>1000000</v>
      </c>
      <c r="AL476" s="29">
        <v>0.02</v>
      </c>
      <c r="AM476" s="29">
        <v>0.02</v>
      </c>
      <c r="AN476" s="6">
        <v>2.4</v>
      </c>
      <c r="AO476" s="27">
        <v>-0.20000000000000018</v>
      </c>
      <c r="AP476" s="6">
        <v>2.6</v>
      </c>
      <c r="AQ476" s="28">
        <v>780</v>
      </c>
      <c r="AR476" s="28">
        <v>750</v>
      </c>
      <c r="AS476" s="25">
        <v>0.04</v>
      </c>
      <c r="AT476" s="30">
        <v>3320.8</v>
      </c>
      <c r="AU476" s="24">
        <v>0.83209999999999995</v>
      </c>
      <c r="AV476" s="24">
        <v>0.16789999999999999</v>
      </c>
      <c r="AW476" s="24">
        <v>0.70220000000000005</v>
      </c>
      <c r="AX476" s="24">
        <v>6.9000000000000006E-2</v>
      </c>
      <c r="AY476" s="24">
        <v>0.4204</v>
      </c>
      <c r="AZ476" s="24">
        <v>0.41049999999999998</v>
      </c>
      <c r="BA476" s="24">
        <v>0.1532</v>
      </c>
      <c r="BB476" s="31">
        <v>10</v>
      </c>
      <c r="BC476" s="23">
        <v>17</v>
      </c>
      <c r="BD476" s="32" t="s">
        <v>4527</v>
      </c>
      <c r="BE476" s="33">
        <v>151.169755529745</v>
      </c>
      <c r="BF476" s="33">
        <v>-33.719039462188299</v>
      </c>
      <c r="BG476" s="34">
        <f t="shared" si="84"/>
        <v>62</v>
      </c>
      <c r="BH476" s="34">
        <f t="shared" si="85"/>
        <v>77</v>
      </c>
      <c r="BI476" s="34">
        <f t="shared" si="86"/>
        <v>33</v>
      </c>
      <c r="BJ476" s="34">
        <f t="shared" si="87"/>
        <v>11</v>
      </c>
      <c r="BK476" s="34">
        <f t="shared" si="88"/>
        <v>100</v>
      </c>
      <c r="BL476" s="34">
        <f t="shared" si="89"/>
        <v>82</v>
      </c>
      <c r="BM476" s="35">
        <f t="shared" si="90"/>
        <v>90</v>
      </c>
      <c r="BN476" s="34">
        <f t="shared" si="91"/>
        <v>93</v>
      </c>
      <c r="BO476" s="35">
        <f t="shared" si="92"/>
        <v>100</v>
      </c>
      <c r="BP476" s="35">
        <f t="shared" si="93"/>
        <v>44</v>
      </c>
      <c r="BQ476" s="35">
        <f t="shared" si="94"/>
        <v>100</v>
      </c>
      <c r="BR476" s="35">
        <f t="shared" si="95"/>
        <v>60</v>
      </c>
    </row>
    <row r="477" spans="2:70" x14ac:dyDescent="0.3">
      <c r="B477" s="6" t="s">
        <v>364</v>
      </c>
      <c r="C477" s="6">
        <v>213021345</v>
      </c>
      <c r="D477" s="6" t="s">
        <v>365</v>
      </c>
      <c r="E477" s="6" t="s">
        <v>89</v>
      </c>
      <c r="F477" s="6" t="s">
        <v>689</v>
      </c>
      <c r="G477" s="6" t="s">
        <v>86</v>
      </c>
      <c r="H477" s="6" t="s">
        <v>4995</v>
      </c>
      <c r="I477" s="22">
        <v>479000</v>
      </c>
      <c r="J477" s="22">
        <v>498160</v>
      </c>
      <c r="K477" s="22">
        <v>490000</v>
      </c>
      <c r="L477" s="22">
        <v>550000</v>
      </c>
      <c r="M477" s="22">
        <v>510000</v>
      </c>
      <c r="N477" s="22">
        <v>515000</v>
      </c>
      <c r="O477" s="23">
        <v>170</v>
      </c>
      <c r="P477" s="23">
        <v>170</v>
      </c>
      <c r="Q477" s="23">
        <v>35</v>
      </c>
      <c r="R477" s="22">
        <v>460</v>
      </c>
      <c r="S477" s="22">
        <v>410</v>
      </c>
      <c r="T477" s="24">
        <v>2.9</v>
      </c>
      <c r="U477" s="24">
        <v>0.5</v>
      </c>
      <c r="V477" s="24">
        <v>2.4</v>
      </c>
      <c r="W477" s="24">
        <v>4.4000000000000004</v>
      </c>
      <c r="X477" s="25">
        <v>4.9937369519832984E-2</v>
      </c>
      <c r="Y477" s="24">
        <v>2.9</v>
      </c>
      <c r="Z477" s="24">
        <v>-0.5</v>
      </c>
      <c r="AA477" s="24">
        <v>3.4</v>
      </c>
      <c r="AB477" s="24">
        <v>7.3</v>
      </c>
      <c r="AC477" s="26">
        <v>0.20113334266125643</v>
      </c>
      <c r="AD477" s="24">
        <v>4.0277120039607794</v>
      </c>
      <c r="AE477" s="6">
        <v>201</v>
      </c>
      <c r="AF477" s="6">
        <v>205</v>
      </c>
      <c r="AG477" s="6">
        <v>259</v>
      </c>
      <c r="AH477" s="27">
        <v>5.570498915401302</v>
      </c>
      <c r="AI477" s="28">
        <v>680000</v>
      </c>
      <c r="AJ477" s="28">
        <v>670000</v>
      </c>
      <c r="AK477" s="28">
        <v>680000</v>
      </c>
      <c r="AL477" s="29">
        <v>1.4925373134328358E-2</v>
      </c>
      <c r="AM477" s="29">
        <v>0</v>
      </c>
      <c r="AN477" s="6">
        <v>3</v>
      </c>
      <c r="AO477" s="27">
        <v>0</v>
      </c>
      <c r="AP477" s="6">
        <v>3</v>
      </c>
      <c r="AQ477" s="28">
        <v>580</v>
      </c>
      <c r="AR477" s="28">
        <v>520</v>
      </c>
      <c r="AS477" s="25">
        <v>0.11538461538461539</v>
      </c>
      <c r="AT477" s="30">
        <v>2287.0400000000004</v>
      </c>
      <c r="AU477" s="24">
        <v>0.82199999999999995</v>
      </c>
      <c r="AV477" s="24">
        <v>0.17799999999999999</v>
      </c>
      <c r="AW477" s="24">
        <v>0.96379999999999999</v>
      </c>
      <c r="AX477" s="24">
        <v>2.5999999999999999E-2</v>
      </c>
      <c r="AY477" s="24">
        <v>0.35</v>
      </c>
      <c r="AZ477" s="24">
        <v>0.43630000000000002</v>
      </c>
      <c r="BA477" s="24">
        <v>0.19670000000000001</v>
      </c>
      <c r="BB477" s="31">
        <v>7</v>
      </c>
      <c r="BC477" s="23">
        <v>19</v>
      </c>
      <c r="BD477" s="32" t="s">
        <v>2871</v>
      </c>
      <c r="BE477" s="33">
        <v>144.758473788858</v>
      </c>
      <c r="BF477" s="33">
        <v>-37.881572873902599</v>
      </c>
      <c r="BG477" s="34">
        <f t="shared" si="84"/>
        <v>69</v>
      </c>
      <c r="BH477" s="34">
        <f t="shared" si="85"/>
        <v>67</v>
      </c>
      <c r="BI477" s="34">
        <f t="shared" si="86"/>
        <v>56</v>
      </c>
      <c r="BJ477" s="34">
        <f t="shared" si="87"/>
        <v>8</v>
      </c>
      <c r="BK477" s="34">
        <f t="shared" si="88"/>
        <v>100</v>
      </c>
      <c r="BL477" s="34">
        <f t="shared" si="89"/>
        <v>67</v>
      </c>
      <c r="BM477" s="35">
        <f t="shared" si="90"/>
        <v>100</v>
      </c>
      <c r="BN477" s="34">
        <f t="shared" si="91"/>
        <v>100</v>
      </c>
      <c r="BO477" s="35">
        <f t="shared" si="92"/>
        <v>100</v>
      </c>
      <c r="BP477" s="35">
        <f t="shared" si="93"/>
        <v>69</v>
      </c>
      <c r="BQ477" s="35">
        <f t="shared" si="94"/>
        <v>70</v>
      </c>
      <c r="BR477" s="35">
        <f t="shared" si="95"/>
        <v>60</v>
      </c>
    </row>
    <row r="478" spans="2:70" x14ac:dyDescent="0.3">
      <c r="B478" s="6" t="s">
        <v>1555</v>
      </c>
      <c r="C478" s="6">
        <v>302041043</v>
      </c>
      <c r="D478" s="6" t="s">
        <v>1054</v>
      </c>
      <c r="E478" s="6" t="s">
        <v>229</v>
      </c>
      <c r="F478" s="6" t="s">
        <v>2780</v>
      </c>
      <c r="G478" s="6" t="s">
        <v>97</v>
      </c>
      <c r="H478" s="6" t="s">
        <v>4995</v>
      </c>
      <c r="I478" s="22">
        <v>230000</v>
      </c>
      <c r="J478" s="22">
        <v>230000</v>
      </c>
      <c r="K478" s="22">
        <v>226600</v>
      </c>
      <c r="L478" s="22">
        <v>248000</v>
      </c>
      <c r="M478" s="22">
        <v>239500</v>
      </c>
      <c r="N478" s="22">
        <v>220000</v>
      </c>
      <c r="O478" s="23">
        <v>27</v>
      </c>
      <c r="P478" s="23">
        <v>35</v>
      </c>
      <c r="Q478" s="23">
        <v>25</v>
      </c>
      <c r="R478" s="22">
        <v>395</v>
      </c>
      <c r="S478" s="22">
        <v>375</v>
      </c>
      <c r="T478" s="24">
        <v>2.2999999999999998</v>
      </c>
      <c r="U478" s="24">
        <v>-0.90000000000000036</v>
      </c>
      <c r="V478" s="24">
        <v>3.2</v>
      </c>
      <c r="W478" s="24">
        <v>3.5</v>
      </c>
      <c r="X478" s="25">
        <v>8.9304347826086955E-2</v>
      </c>
      <c r="Y478" s="24">
        <v>9.1999999999999993</v>
      </c>
      <c r="Z478" s="24">
        <v>-1.8000000000000007</v>
      </c>
      <c r="AA478" s="24">
        <v>11</v>
      </c>
      <c r="AB478" s="24">
        <v>7.5</v>
      </c>
      <c r="AC478" s="26">
        <v>0.2197374276813529</v>
      </c>
      <c r="AD478" s="24">
        <v>2.46054568484475</v>
      </c>
      <c r="AE478" s="6">
        <v>45</v>
      </c>
      <c r="AF478" s="6">
        <v>30</v>
      </c>
      <c r="AG478" s="6">
        <v>38</v>
      </c>
      <c r="AH478" s="27">
        <v>1.830508474576271</v>
      </c>
      <c r="AI478" s="28">
        <v>625000</v>
      </c>
      <c r="AJ478" s="28">
        <v>530000</v>
      </c>
      <c r="AK478" s="28">
        <v>455000</v>
      </c>
      <c r="AL478" s="29">
        <v>0.17924528301886791</v>
      </c>
      <c r="AM478" s="29">
        <v>0.37362637362637363</v>
      </c>
      <c r="AN478" s="6">
        <v>2.9</v>
      </c>
      <c r="AO478" s="27">
        <v>-0.60000000000000009</v>
      </c>
      <c r="AP478" s="6">
        <v>3.5</v>
      </c>
      <c r="AQ478" s="28">
        <v>550</v>
      </c>
      <c r="AR478" s="28">
        <v>525</v>
      </c>
      <c r="AS478" s="25">
        <v>4.7619047619047616E-2</v>
      </c>
      <c r="AT478" s="30">
        <v>1797.6000000000001</v>
      </c>
      <c r="AU478" s="24">
        <v>0.63939999999999997</v>
      </c>
      <c r="AV478" s="24">
        <v>0.36059999999999998</v>
      </c>
      <c r="AW478" s="24">
        <v>0.87470000000000003</v>
      </c>
      <c r="AX478" s="24">
        <v>4.6300000000000001E-2</v>
      </c>
      <c r="AY478" s="24">
        <v>0.27279999999999999</v>
      </c>
      <c r="AZ478" s="24">
        <v>0.39750000000000002</v>
      </c>
      <c r="BA478" s="24">
        <v>0.29110000000000003</v>
      </c>
      <c r="BB478" s="31">
        <v>6.5</v>
      </c>
      <c r="BC478" s="23">
        <v>17</v>
      </c>
      <c r="BD478" s="32" t="s">
        <v>3873</v>
      </c>
      <c r="BE478" s="33">
        <v>153.06077233657899</v>
      </c>
      <c r="BF478" s="33">
        <v>-27.326285972457001</v>
      </c>
      <c r="BG478" s="34">
        <f t="shared" si="84"/>
        <v>79</v>
      </c>
      <c r="BH478" s="34">
        <f t="shared" si="85"/>
        <v>69</v>
      </c>
      <c r="BI478" s="34">
        <f t="shared" si="86"/>
        <v>100</v>
      </c>
      <c r="BJ478" s="34">
        <f t="shared" si="87"/>
        <v>90</v>
      </c>
      <c r="BK478" s="34">
        <f t="shared" si="88"/>
        <v>100</v>
      </c>
      <c r="BL478" s="34">
        <f t="shared" si="89"/>
        <v>50</v>
      </c>
      <c r="BM478" s="35">
        <f t="shared" si="90"/>
        <v>100</v>
      </c>
      <c r="BN478" s="34">
        <f t="shared" si="91"/>
        <v>100</v>
      </c>
      <c r="BO478" s="35">
        <f t="shared" si="92"/>
        <v>100</v>
      </c>
      <c r="BP478" s="35">
        <f t="shared" si="93"/>
        <v>1</v>
      </c>
      <c r="BQ478" s="35">
        <f t="shared" si="94"/>
        <v>65</v>
      </c>
      <c r="BR478" s="35">
        <f t="shared" si="95"/>
        <v>60</v>
      </c>
    </row>
    <row r="479" spans="2:70" x14ac:dyDescent="0.3">
      <c r="B479" s="6" t="s">
        <v>2071</v>
      </c>
      <c r="C479" s="6">
        <v>305041135</v>
      </c>
      <c r="D479" s="6" t="s">
        <v>897</v>
      </c>
      <c r="E479" s="6" t="s">
        <v>337</v>
      </c>
      <c r="F479" s="6" t="s">
        <v>2780</v>
      </c>
      <c r="G479" s="6" t="s">
        <v>97</v>
      </c>
      <c r="H479" s="6" t="s">
        <v>4995</v>
      </c>
      <c r="I479" s="22">
        <v>720000</v>
      </c>
      <c r="J479" s="22">
        <v>714000</v>
      </c>
      <c r="K479" s="22">
        <v>635000</v>
      </c>
      <c r="L479" s="22">
        <v>650000</v>
      </c>
      <c r="M479" s="22">
        <v>700000</v>
      </c>
      <c r="N479" s="22">
        <v>613000</v>
      </c>
      <c r="O479" s="23">
        <v>29</v>
      </c>
      <c r="P479" s="23">
        <v>28</v>
      </c>
      <c r="Q479" s="23">
        <v>33</v>
      </c>
      <c r="R479" s="22">
        <v>615</v>
      </c>
      <c r="S479" s="22">
        <v>620</v>
      </c>
      <c r="T479" s="24">
        <v>2.2000000000000002</v>
      </c>
      <c r="U479" s="24">
        <v>-0.29999999999999982</v>
      </c>
      <c r="V479" s="24">
        <v>2.5</v>
      </c>
      <c r="W479" s="24">
        <v>2.5</v>
      </c>
      <c r="X479" s="25">
        <v>4.4416666666666667E-2</v>
      </c>
      <c r="Y479" s="24">
        <v>8.6999999999999993</v>
      </c>
      <c r="Z479" s="24">
        <v>-3</v>
      </c>
      <c r="AA479" s="24">
        <v>11.7</v>
      </c>
      <c r="AB479" s="24">
        <v>12</v>
      </c>
      <c r="AC479" s="26">
        <v>0.2263425980449888</v>
      </c>
      <c r="AD479" s="24">
        <v>5.0958933893806106</v>
      </c>
      <c r="AE479" s="6">
        <v>84</v>
      </c>
      <c r="AF479" s="6">
        <v>119</v>
      </c>
      <c r="AG479" s="6">
        <v>101</v>
      </c>
      <c r="AH479" s="27">
        <v>3.053435114503817</v>
      </c>
      <c r="AI479" s="28">
        <v>730000</v>
      </c>
      <c r="AJ479" s="28">
        <v>655000</v>
      </c>
      <c r="AK479" s="28">
        <v>530000</v>
      </c>
      <c r="AL479" s="29">
        <v>0.11450381679389313</v>
      </c>
      <c r="AM479" s="29">
        <v>0.37735849056603776</v>
      </c>
      <c r="AN479" s="6">
        <v>2.2000000000000002</v>
      </c>
      <c r="AO479" s="27">
        <v>-0.39999999999999991</v>
      </c>
      <c r="AP479" s="6">
        <v>2.6</v>
      </c>
      <c r="AQ479" s="28">
        <v>610</v>
      </c>
      <c r="AR479" s="28">
        <v>600</v>
      </c>
      <c r="AS479" s="25">
        <v>1.6666666666666666E-2</v>
      </c>
      <c r="AT479" s="30">
        <v>2717.1200000000003</v>
      </c>
      <c r="AU479" s="24">
        <v>0.58209999999999995</v>
      </c>
      <c r="AV479" s="24">
        <v>0.41789999999999999</v>
      </c>
      <c r="AW479" s="24">
        <v>0.52049999999999996</v>
      </c>
      <c r="AX479" s="24">
        <v>8.7599999999999997E-2</v>
      </c>
      <c r="AY479" s="24">
        <v>0.2087</v>
      </c>
      <c r="AZ479" s="24">
        <v>0.2656</v>
      </c>
      <c r="BA479" s="24">
        <v>0.50590000000000002</v>
      </c>
      <c r="BB479" s="31">
        <v>9</v>
      </c>
      <c r="BC479" s="23">
        <v>3</v>
      </c>
      <c r="BD479" s="32" t="s">
        <v>4360</v>
      </c>
      <c r="BE479" s="33">
        <v>153.000037594318</v>
      </c>
      <c r="BF479" s="33">
        <v>-27.462293941249001</v>
      </c>
      <c r="BG479" s="34">
        <f t="shared" si="84"/>
        <v>80</v>
      </c>
      <c r="BH479" s="34">
        <f t="shared" si="85"/>
        <v>80</v>
      </c>
      <c r="BI479" s="34">
        <f t="shared" si="86"/>
        <v>87</v>
      </c>
      <c r="BJ479" s="34">
        <f t="shared" si="87"/>
        <v>58</v>
      </c>
      <c r="BK479" s="34">
        <f t="shared" si="88"/>
        <v>100</v>
      </c>
      <c r="BL479" s="34">
        <f t="shared" si="89"/>
        <v>36</v>
      </c>
      <c r="BM479" s="35">
        <f t="shared" si="90"/>
        <v>98</v>
      </c>
      <c r="BN479" s="34">
        <f t="shared" si="91"/>
        <v>99</v>
      </c>
      <c r="BO479" s="35">
        <f t="shared" si="92"/>
        <v>100</v>
      </c>
      <c r="BP479" s="35">
        <f t="shared" si="93"/>
        <v>1</v>
      </c>
      <c r="BQ479" s="35">
        <f t="shared" si="94"/>
        <v>90</v>
      </c>
      <c r="BR479" s="35">
        <f t="shared" si="95"/>
        <v>60</v>
      </c>
    </row>
    <row r="480" spans="2:70" x14ac:dyDescent="0.3">
      <c r="B480" s="6" t="s">
        <v>1634</v>
      </c>
      <c r="C480" s="6">
        <v>403021064</v>
      </c>
      <c r="D480" s="6" t="s">
        <v>489</v>
      </c>
      <c r="E480" s="6" t="s">
        <v>186</v>
      </c>
      <c r="F480" s="6" t="s">
        <v>2379</v>
      </c>
      <c r="G480" s="6" t="s">
        <v>82</v>
      </c>
      <c r="H480" s="6" t="s">
        <v>4995</v>
      </c>
      <c r="I480" s="22">
        <v>549000</v>
      </c>
      <c r="J480" s="22">
        <v>572250</v>
      </c>
      <c r="K480" s="22">
        <v>555900</v>
      </c>
      <c r="L480" s="22">
        <v>660000</v>
      </c>
      <c r="M480" s="22">
        <v>585000</v>
      </c>
      <c r="N480" s="22">
        <v>555800</v>
      </c>
      <c r="O480" s="23">
        <v>23</v>
      </c>
      <c r="P480" s="23">
        <v>21</v>
      </c>
      <c r="Q480" s="23">
        <v>18</v>
      </c>
      <c r="R480" s="22">
        <v>500</v>
      </c>
      <c r="S480" s="22">
        <v>460</v>
      </c>
      <c r="T480" s="24">
        <v>3.1</v>
      </c>
      <c r="U480" s="24">
        <v>0.10000000000000009</v>
      </c>
      <c r="V480" s="24">
        <v>3</v>
      </c>
      <c r="W480" s="24">
        <v>2.9</v>
      </c>
      <c r="X480" s="25">
        <v>4.7358834244080147E-2</v>
      </c>
      <c r="Y480" s="24">
        <v>2.4</v>
      </c>
      <c r="Z480" s="24">
        <v>-1.1000000000000001</v>
      </c>
      <c r="AA480" s="24">
        <v>3.5</v>
      </c>
      <c r="AB480" s="24">
        <v>4</v>
      </c>
      <c r="AC480" s="26">
        <v>0.31416507489695383</v>
      </c>
      <c r="AD480" s="24">
        <v>6.6337163891702939</v>
      </c>
      <c r="AE480" s="6">
        <v>32</v>
      </c>
      <c r="AF480" s="6">
        <v>42</v>
      </c>
      <c r="AG480" s="6">
        <v>27</v>
      </c>
      <c r="AH480" s="27">
        <v>1.2083333333333333</v>
      </c>
      <c r="AI480" s="28">
        <v>597000</v>
      </c>
      <c r="AJ480" s="28">
        <v>520500</v>
      </c>
      <c r="AK480" s="28">
        <v>495000</v>
      </c>
      <c r="AL480" s="29">
        <v>0.14697406340057637</v>
      </c>
      <c r="AM480" s="29">
        <v>0.20606060606060606</v>
      </c>
      <c r="AN480" s="6">
        <v>2.5</v>
      </c>
      <c r="AO480" s="27">
        <v>0.10000000000000009</v>
      </c>
      <c r="AP480" s="6">
        <v>2.4</v>
      </c>
      <c r="AQ480" s="28">
        <v>500</v>
      </c>
      <c r="AR480" s="28">
        <v>460</v>
      </c>
      <c r="AS480" s="25">
        <v>8.6956521739130432E-2</v>
      </c>
      <c r="AT480" s="30">
        <v>1591.5200000000002</v>
      </c>
      <c r="AU480" s="24">
        <v>0.62780000000000002</v>
      </c>
      <c r="AV480" s="24">
        <v>0.37219999999999998</v>
      </c>
      <c r="AW480" s="24">
        <v>0.59230000000000005</v>
      </c>
      <c r="AX480" s="24">
        <v>0.37209999999999999</v>
      </c>
      <c r="AY480" s="24">
        <v>0.28010000000000002</v>
      </c>
      <c r="AZ480" s="24">
        <v>0.33589999999999998</v>
      </c>
      <c r="BA480" s="24">
        <v>0.35460000000000003</v>
      </c>
      <c r="BB480" s="31">
        <v>6</v>
      </c>
      <c r="BC480" s="23">
        <v>12</v>
      </c>
      <c r="BD480" s="32" t="s">
        <v>3952</v>
      </c>
      <c r="BE480" s="33">
        <v>138.540794937611</v>
      </c>
      <c r="BF480" s="33">
        <v>-35.015159111760802</v>
      </c>
      <c r="BG480" s="34">
        <f t="shared" si="84"/>
        <v>65</v>
      </c>
      <c r="BH480" s="34">
        <f t="shared" si="85"/>
        <v>75</v>
      </c>
      <c r="BI480" s="34">
        <f t="shared" si="86"/>
        <v>100</v>
      </c>
      <c r="BJ480" s="34">
        <f t="shared" si="87"/>
        <v>74</v>
      </c>
      <c r="BK480" s="34">
        <f t="shared" si="88"/>
        <v>100</v>
      </c>
      <c r="BL480" s="34">
        <f t="shared" si="89"/>
        <v>52</v>
      </c>
      <c r="BM480" s="35">
        <f t="shared" si="90"/>
        <v>100</v>
      </c>
      <c r="BN480" s="34">
        <f t="shared" si="91"/>
        <v>84</v>
      </c>
      <c r="BO480" s="35">
        <f t="shared" si="92"/>
        <v>58</v>
      </c>
      <c r="BP480" s="35">
        <f t="shared" si="93"/>
        <v>77</v>
      </c>
      <c r="BQ480" s="35">
        <f t="shared" si="94"/>
        <v>60</v>
      </c>
      <c r="BR480" s="35">
        <f t="shared" si="95"/>
        <v>60</v>
      </c>
    </row>
    <row r="481" spans="2:70" x14ac:dyDescent="0.3">
      <c r="B481" s="6" t="s">
        <v>1886</v>
      </c>
      <c r="C481" s="6">
        <v>404011095</v>
      </c>
      <c r="D481" s="6" t="s">
        <v>1002</v>
      </c>
      <c r="E481" s="6" t="s">
        <v>1003</v>
      </c>
      <c r="F481" s="6" t="s">
        <v>2379</v>
      </c>
      <c r="G481" s="6" t="s">
        <v>82</v>
      </c>
      <c r="H481" s="6" t="s">
        <v>4995</v>
      </c>
      <c r="I481" s="22">
        <v>554140</v>
      </c>
      <c r="J481" s="22">
        <v>566500</v>
      </c>
      <c r="K481" s="22">
        <v>530400</v>
      </c>
      <c r="L481" s="22">
        <v>626000</v>
      </c>
      <c r="M481" s="22">
        <v>630000</v>
      </c>
      <c r="N481" s="22">
        <v>560000</v>
      </c>
      <c r="O481" s="23">
        <v>17</v>
      </c>
      <c r="P481" s="23">
        <v>16</v>
      </c>
      <c r="Q481" s="23">
        <v>17</v>
      </c>
      <c r="R481" s="22">
        <v>520</v>
      </c>
      <c r="S481" s="22">
        <v>450</v>
      </c>
      <c r="T481" s="24">
        <v>2.7</v>
      </c>
      <c r="U481" s="24">
        <v>0.10000000000000009</v>
      </c>
      <c r="V481" s="24">
        <v>2.6</v>
      </c>
      <c r="W481" s="24">
        <v>2</v>
      </c>
      <c r="X481" s="25">
        <v>4.879633305662829E-2</v>
      </c>
      <c r="Y481" s="24">
        <v>3</v>
      </c>
      <c r="Z481" s="24">
        <v>-1</v>
      </c>
      <c r="AA481" s="24">
        <v>4</v>
      </c>
      <c r="AB481" s="24">
        <v>4</v>
      </c>
      <c r="AC481" s="26">
        <v>0.32581453634085206</v>
      </c>
      <c r="AD481" s="24">
        <v>6.6770291112396363</v>
      </c>
      <c r="AE481" s="6">
        <v>64</v>
      </c>
      <c r="AF481" s="6">
        <v>59</v>
      </c>
      <c r="AG481" s="6">
        <v>42</v>
      </c>
      <c r="AH481" s="27">
        <v>1.5420560747663552</v>
      </c>
      <c r="AI481" s="28">
        <v>640000</v>
      </c>
      <c r="AJ481" s="28">
        <v>577000</v>
      </c>
      <c r="AK481" s="28">
        <v>480000</v>
      </c>
      <c r="AL481" s="29">
        <v>0.10918544194107452</v>
      </c>
      <c r="AM481" s="29">
        <v>0.33333333333333331</v>
      </c>
      <c r="AN481" s="6">
        <v>2.2000000000000002</v>
      </c>
      <c r="AO481" s="27">
        <v>-9.9999999999999645E-2</v>
      </c>
      <c r="AP481" s="6">
        <v>2.2999999999999998</v>
      </c>
      <c r="AQ481" s="28">
        <v>550</v>
      </c>
      <c r="AR481" s="28">
        <v>510</v>
      </c>
      <c r="AS481" s="25">
        <v>7.8431372549019607E-2</v>
      </c>
      <c r="AT481" s="30">
        <v>1596.0000000000002</v>
      </c>
      <c r="AU481" s="24">
        <v>0.6482</v>
      </c>
      <c r="AV481" s="24">
        <v>0.3518</v>
      </c>
      <c r="AW481" s="24">
        <v>0.64380000000000004</v>
      </c>
      <c r="AX481" s="24">
        <v>0.2349</v>
      </c>
      <c r="AY481" s="24">
        <v>0.33879999999999999</v>
      </c>
      <c r="AZ481" s="24">
        <v>0.30499999999999999</v>
      </c>
      <c r="BA481" s="24">
        <v>0.31</v>
      </c>
      <c r="BB481" s="31">
        <v>5</v>
      </c>
      <c r="BC481" s="23">
        <v>9</v>
      </c>
      <c r="BD481" s="32" t="s">
        <v>4185</v>
      </c>
      <c r="BE481" s="33">
        <v>138.508090841334</v>
      </c>
      <c r="BF481" s="33">
        <v>-34.892887619646302</v>
      </c>
      <c r="BG481" s="34">
        <f t="shared" si="84"/>
        <v>72</v>
      </c>
      <c r="BH481" s="34">
        <f t="shared" si="85"/>
        <v>80</v>
      </c>
      <c r="BI481" s="34">
        <f t="shared" si="86"/>
        <v>100</v>
      </c>
      <c r="BJ481" s="34">
        <f t="shared" si="87"/>
        <v>55</v>
      </c>
      <c r="BK481" s="34">
        <f t="shared" si="88"/>
        <v>100</v>
      </c>
      <c r="BL481" s="34">
        <f t="shared" si="89"/>
        <v>65</v>
      </c>
      <c r="BM481" s="35">
        <f t="shared" si="90"/>
        <v>100</v>
      </c>
      <c r="BN481" s="34">
        <f t="shared" si="91"/>
        <v>83</v>
      </c>
      <c r="BO481" s="35">
        <f t="shared" si="92"/>
        <v>50</v>
      </c>
      <c r="BP481" s="35">
        <f t="shared" si="93"/>
        <v>67</v>
      </c>
      <c r="BQ481" s="35">
        <f t="shared" si="94"/>
        <v>50</v>
      </c>
      <c r="BR481" s="35">
        <f t="shared" si="95"/>
        <v>60</v>
      </c>
    </row>
    <row r="482" spans="2:70" x14ac:dyDescent="0.3">
      <c r="B482" s="6" t="s">
        <v>255</v>
      </c>
      <c r="C482" s="6">
        <v>801011011</v>
      </c>
      <c r="D482" s="6" t="s">
        <v>181</v>
      </c>
      <c r="E482" s="6" t="s">
        <v>107</v>
      </c>
      <c r="F482" s="6" t="s">
        <v>2703</v>
      </c>
      <c r="G482" s="6" t="s">
        <v>108</v>
      </c>
      <c r="H482" s="6" t="s">
        <v>4995</v>
      </c>
      <c r="I482" s="22">
        <v>719000</v>
      </c>
      <c r="J482" s="22">
        <v>719000</v>
      </c>
      <c r="K482" s="22">
        <v>675000</v>
      </c>
      <c r="L482" s="22">
        <v>618000</v>
      </c>
      <c r="M482" s="22">
        <v>800000</v>
      </c>
      <c r="N482" s="22">
        <v>625000</v>
      </c>
      <c r="O482" s="23">
        <v>60</v>
      </c>
      <c r="P482" s="23">
        <v>25</v>
      </c>
      <c r="Q482" s="23">
        <v>25</v>
      </c>
      <c r="R482" s="22">
        <v>525</v>
      </c>
      <c r="S482" s="22">
        <v>550</v>
      </c>
      <c r="T482" s="24">
        <v>2.7</v>
      </c>
      <c r="U482" s="24">
        <v>0.5</v>
      </c>
      <c r="V482" s="24">
        <v>2.2000000000000002</v>
      </c>
      <c r="W482" s="24">
        <v>1.6</v>
      </c>
      <c r="X482" s="25">
        <v>3.7969401947148818E-2</v>
      </c>
      <c r="Y482" s="24">
        <v>1.6</v>
      </c>
      <c r="Z482" s="24">
        <v>0</v>
      </c>
      <c r="AA482" s="24">
        <v>1.6</v>
      </c>
      <c r="AB482" s="24">
        <v>2.2000000000000002</v>
      </c>
      <c r="AC482" s="26">
        <v>0.19156109521863504</v>
      </c>
      <c r="AD482" s="24">
        <v>5.0451438630841974</v>
      </c>
      <c r="AE482" s="6">
        <v>199</v>
      </c>
      <c r="AF482" s="6">
        <v>221</v>
      </c>
      <c r="AG482" s="6">
        <v>212</v>
      </c>
      <c r="AH482" s="27">
        <v>5.1428571428571432</v>
      </c>
      <c r="AI482" s="28">
        <v>560000</v>
      </c>
      <c r="AJ482" s="28">
        <v>555000</v>
      </c>
      <c r="AK482" s="28">
        <v>525000</v>
      </c>
      <c r="AL482" s="29">
        <v>9.0090090090090089E-3</v>
      </c>
      <c r="AM482" s="29">
        <v>6.6666666666666666E-2</v>
      </c>
      <c r="AN482" s="6">
        <v>3.2</v>
      </c>
      <c r="AO482" s="27">
        <v>0</v>
      </c>
      <c r="AP482" s="6">
        <v>3.2</v>
      </c>
      <c r="AQ482" s="28">
        <v>550</v>
      </c>
      <c r="AR482" s="28">
        <v>550</v>
      </c>
      <c r="AS482" s="25">
        <v>0</v>
      </c>
      <c r="AT482" s="30">
        <v>2740.6400000000003</v>
      </c>
      <c r="AU482" s="24">
        <v>0.78059999999999996</v>
      </c>
      <c r="AV482" s="24">
        <v>0.21940000000000001</v>
      </c>
      <c r="AW482" s="24">
        <v>0.93230000000000002</v>
      </c>
      <c r="AX482" s="24">
        <v>5.2699999999999997E-2</v>
      </c>
      <c r="AY482" s="24">
        <v>0.37459999999999999</v>
      </c>
      <c r="AZ482" s="24">
        <v>0.4022</v>
      </c>
      <c r="BA482" s="24">
        <v>0.19309999999999999</v>
      </c>
      <c r="BB482" s="31">
        <v>7</v>
      </c>
      <c r="BC482" s="23">
        <v>69</v>
      </c>
      <c r="BD482" s="32" t="s">
        <v>2799</v>
      </c>
      <c r="BE482" s="33">
        <v>149.09722688577099</v>
      </c>
      <c r="BF482" s="33">
        <v>-35.211483632733902</v>
      </c>
      <c r="BG482" s="34">
        <f t="shared" si="84"/>
        <v>72</v>
      </c>
      <c r="BH482" s="34">
        <f t="shared" si="85"/>
        <v>64</v>
      </c>
      <c r="BI482" s="34">
        <f t="shared" si="86"/>
        <v>61</v>
      </c>
      <c r="BJ482" s="34">
        <f t="shared" si="87"/>
        <v>5</v>
      </c>
      <c r="BK482" s="34">
        <f t="shared" si="88"/>
        <v>93</v>
      </c>
      <c r="BL482" s="34">
        <f t="shared" si="89"/>
        <v>72</v>
      </c>
      <c r="BM482" s="35">
        <f t="shared" si="90"/>
        <v>77</v>
      </c>
      <c r="BN482" s="34">
        <f t="shared" si="91"/>
        <v>100</v>
      </c>
      <c r="BO482" s="35">
        <f t="shared" si="92"/>
        <v>100</v>
      </c>
      <c r="BP482" s="35">
        <f t="shared" si="93"/>
        <v>90</v>
      </c>
      <c r="BQ482" s="35">
        <f t="shared" si="94"/>
        <v>70</v>
      </c>
      <c r="BR482" s="35">
        <f t="shared" si="95"/>
        <v>60</v>
      </c>
    </row>
    <row r="483" spans="2:70" x14ac:dyDescent="0.3">
      <c r="B483" s="6" t="s">
        <v>745</v>
      </c>
      <c r="C483" s="6">
        <v>101021008</v>
      </c>
      <c r="D483" s="6" t="s">
        <v>746</v>
      </c>
      <c r="E483" s="6" t="s">
        <v>316</v>
      </c>
      <c r="F483" s="6" t="s">
        <v>2703</v>
      </c>
      <c r="G483" s="6" t="s">
        <v>77</v>
      </c>
      <c r="H483" s="6" t="s">
        <v>4995</v>
      </c>
      <c r="I483" s="22">
        <v>595000</v>
      </c>
      <c r="J483" s="22">
        <v>589000</v>
      </c>
      <c r="K483" s="22">
        <v>550000</v>
      </c>
      <c r="L483" s="22">
        <v>600000</v>
      </c>
      <c r="M483" s="22">
        <v>615000</v>
      </c>
      <c r="N483" s="22">
        <v>560000</v>
      </c>
      <c r="O483" s="23">
        <v>29</v>
      </c>
      <c r="P483" s="23">
        <v>44</v>
      </c>
      <c r="Q483" s="23">
        <v>49</v>
      </c>
      <c r="R483" s="22">
        <v>500</v>
      </c>
      <c r="S483" s="22">
        <v>420</v>
      </c>
      <c r="T483" s="24">
        <v>1.5</v>
      </c>
      <c r="U483" s="24">
        <v>0.10000000000000009</v>
      </c>
      <c r="V483" s="24">
        <v>1.4</v>
      </c>
      <c r="W483" s="24">
        <v>1.6</v>
      </c>
      <c r="X483" s="25">
        <v>4.3697478991596636E-2</v>
      </c>
      <c r="Y483" s="24">
        <v>4.5</v>
      </c>
      <c r="Z483" s="24">
        <v>-2.2999999999999998</v>
      </c>
      <c r="AA483" s="24">
        <v>6.8</v>
      </c>
      <c r="AB483" s="24">
        <v>7.2</v>
      </c>
      <c r="AC483" s="26">
        <v>0.22444875386051855</v>
      </c>
      <c r="AD483" s="24">
        <v>5.136423405654174</v>
      </c>
      <c r="AE483" s="6">
        <v>87</v>
      </c>
      <c r="AF483" s="6">
        <v>96</v>
      </c>
      <c r="AG483" s="6">
        <v>94</v>
      </c>
      <c r="AH483" s="27">
        <v>6.1587301587301591</v>
      </c>
      <c r="AI483" s="28">
        <v>500000</v>
      </c>
      <c r="AJ483" s="28">
        <v>480000</v>
      </c>
      <c r="AK483" s="28">
        <v>450000</v>
      </c>
      <c r="AL483" s="29">
        <v>4.1666666666666664E-2</v>
      </c>
      <c r="AM483" s="29">
        <v>0.1111111111111111</v>
      </c>
      <c r="AN483" s="6">
        <v>1.7</v>
      </c>
      <c r="AO483" s="27">
        <v>0</v>
      </c>
      <c r="AP483" s="6">
        <v>1.7</v>
      </c>
      <c r="AQ483" s="28">
        <v>450</v>
      </c>
      <c r="AR483" s="28">
        <v>450</v>
      </c>
      <c r="AS483" s="25">
        <v>0</v>
      </c>
      <c r="AT483" s="30">
        <v>2227.6800000000003</v>
      </c>
      <c r="AU483" s="24">
        <v>0.73080000000000001</v>
      </c>
      <c r="AV483" s="24">
        <v>0.26919999999999999</v>
      </c>
      <c r="AW483" s="24">
        <v>0.80389999999999995</v>
      </c>
      <c r="AX483" s="24">
        <v>0.16850000000000001</v>
      </c>
      <c r="AY483" s="24">
        <v>0.29110000000000003</v>
      </c>
      <c r="AZ483" s="24">
        <v>0.40229999999999999</v>
      </c>
      <c r="BA483" s="24">
        <v>0.28549999999999998</v>
      </c>
      <c r="BB483" s="31">
        <v>8.5</v>
      </c>
      <c r="BC483" s="23">
        <v>247</v>
      </c>
      <c r="BD483" s="32" t="s">
        <v>3171</v>
      </c>
      <c r="BE483" s="33">
        <v>149.233968413128</v>
      </c>
      <c r="BF483" s="33">
        <v>-35.378216156801599</v>
      </c>
      <c r="BG483" s="34">
        <f t="shared" si="84"/>
        <v>92</v>
      </c>
      <c r="BH483" s="34">
        <f t="shared" si="85"/>
        <v>88</v>
      </c>
      <c r="BI483" s="34">
        <f t="shared" si="86"/>
        <v>49</v>
      </c>
      <c r="BJ483" s="34">
        <f t="shared" si="87"/>
        <v>22</v>
      </c>
      <c r="BK483" s="34">
        <f t="shared" si="88"/>
        <v>62</v>
      </c>
      <c r="BL483" s="34">
        <f t="shared" si="89"/>
        <v>54</v>
      </c>
      <c r="BM483" s="35">
        <f t="shared" si="90"/>
        <v>96</v>
      </c>
      <c r="BN483" s="34">
        <f t="shared" si="91"/>
        <v>99</v>
      </c>
      <c r="BO483" s="35">
        <f t="shared" si="92"/>
        <v>100</v>
      </c>
      <c r="BP483" s="35">
        <f t="shared" si="93"/>
        <v>42</v>
      </c>
      <c r="BQ483" s="35">
        <f t="shared" si="94"/>
        <v>85</v>
      </c>
      <c r="BR483" s="35">
        <f t="shared" si="95"/>
        <v>60</v>
      </c>
    </row>
    <row r="484" spans="2:70" x14ac:dyDescent="0.3">
      <c r="B484" s="6" t="s">
        <v>2201</v>
      </c>
      <c r="C484" s="6">
        <v>101041021</v>
      </c>
      <c r="D484" s="6" t="s">
        <v>1780</v>
      </c>
      <c r="E484" s="6" t="s">
        <v>316</v>
      </c>
      <c r="F484" s="6" t="s">
        <v>2691</v>
      </c>
      <c r="G484" s="6" t="s">
        <v>77</v>
      </c>
      <c r="H484" s="6" t="s">
        <v>4995</v>
      </c>
      <c r="I484" s="22">
        <v>195000</v>
      </c>
      <c r="J484" s="22">
        <v>275000</v>
      </c>
      <c r="K484" s="22">
        <v>275000</v>
      </c>
      <c r="L484" s="22">
        <v>378000</v>
      </c>
      <c r="M484" s="22">
        <v>185000</v>
      </c>
      <c r="N484" s="22">
        <v>164000</v>
      </c>
      <c r="O484" s="23">
        <v>45</v>
      </c>
      <c r="P484" s="23">
        <v>45</v>
      </c>
      <c r="Q484" s="23">
        <v>79</v>
      </c>
      <c r="R484" s="22">
        <v>480</v>
      </c>
      <c r="S484" s="22">
        <v>450</v>
      </c>
      <c r="T484" s="24">
        <v>2</v>
      </c>
      <c r="U484" s="24">
        <v>0.10000000000000009</v>
      </c>
      <c r="V484" s="24">
        <v>1.9</v>
      </c>
      <c r="W484" s="24">
        <v>1.5</v>
      </c>
      <c r="X484" s="25">
        <v>0.128</v>
      </c>
      <c r="Y484" s="24">
        <v>1</v>
      </c>
      <c r="Z484" s="24">
        <v>-0.5</v>
      </c>
      <c r="AA484" s="24">
        <v>1.5</v>
      </c>
      <c r="AB484" s="24">
        <v>2.1</v>
      </c>
      <c r="AC484" s="26">
        <v>0.31100974497200912</v>
      </c>
      <c r="AD484" s="24">
        <v>2.4297636325938212</v>
      </c>
      <c r="AE484" s="6">
        <v>152</v>
      </c>
      <c r="AF484" s="6">
        <v>163</v>
      </c>
      <c r="AG484" s="6">
        <v>162</v>
      </c>
      <c r="AH484" s="27">
        <v>6.384615384615385</v>
      </c>
      <c r="AI484" s="28">
        <v>520000</v>
      </c>
      <c r="AJ484" s="28">
        <v>535000</v>
      </c>
      <c r="AK484" s="28">
        <v>525000</v>
      </c>
      <c r="AL484" s="29">
        <v>-2.8037383177570093E-2</v>
      </c>
      <c r="AM484" s="29">
        <v>-9.5238095238095247E-3</v>
      </c>
      <c r="AN484" s="6">
        <v>1.8</v>
      </c>
      <c r="AO484" s="27">
        <v>0.30000000000000004</v>
      </c>
      <c r="AP484" s="6">
        <v>1.5</v>
      </c>
      <c r="AQ484" s="28">
        <v>450</v>
      </c>
      <c r="AR484" s="28">
        <v>420</v>
      </c>
      <c r="AS484" s="25">
        <v>7.1428571428571425E-2</v>
      </c>
      <c r="AT484" s="30">
        <v>1543.3600000000001</v>
      </c>
      <c r="AU484" s="24">
        <v>0.68540000000000001</v>
      </c>
      <c r="AV484" s="24">
        <v>0.31459999999999999</v>
      </c>
      <c r="AW484" s="24">
        <v>0.80710000000000004</v>
      </c>
      <c r="AX484" s="24">
        <v>0.11890000000000001</v>
      </c>
      <c r="AY484" s="24">
        <v>0.47489999999999999</v>
      </c>
      <c r="AZ484" s="24">
        <v>0.25430000000000003</v>
      </c>
      <c r="BA484" s="24">
        <v>0.19350000000000001</v>
      </c>
      <c r="BB484" s="31">
        <v>4.5</v>
      </c>
      <c r="BC484" s="23">
        <v>240</v>
      </c>
      <c r="BD484" s="32" t="s">
        <v>4486</v>
      </c>
      <c r="BE484" s="33">
        <v>150.15474804304199</v>
      </c>
      <c r="BF484" s="33">
        <v>-35.846343741155898</v>
      </c>
      <c r="BG484" s="34">
        <f t="shared" si="84"/>
        <v>84</v>
      </c>
      <c r="BH484" s="34">
        <f t="shared" si="85"/>
        <v>87</v>
      </c>
      <c r="BI484" s="34">
        <f t="shared" si="86"/>
        <v>46</v>
      </c>
      <c r="BJ484" s="34">
        <f t="shared" si="87"/>
        <v>1</v>
      </c>
      <c r="BK484" s="34">
        <f t="shared" si="88"/>
        <v>63</v>
      </c>
      <c r="BL484" s="34">
        <f t="shared" si="89"/>
        <v>94</v>
      </c>
      <c r="BM484" s="35">
        <f t="shared" si="90"/>
        <v>100</v>
      </c>
      <c r="BN484" s="34">
        <f t="shared" si="91"/>
        <v>100</v>
      </c>
      <c r="BO484" s="35">
        <f t="shared" si="92"/>
        <v>60</v>
      </c>
      <c r="BP484" s="35">
        <f t="shared" si="93"/>
        <v>100</v>
      </c>
      <c r="BQ484" s="35">
        <f t="shared" si="94"/>
        <v>45</v>
      </c>
      <c r="BR484" s="35">
        <f t="shared" si="95"/>
        <v>60</v>
      </c>
    </row>
    <row r="485" spans="2:70" x14ac:dyDescent="0.3">
      <c r="B485" s="6" t="s">
        <v>2027</v>
      </c>
      <c r="C485" s="6">
        <v>102011034</v>
      </c>
      <c r="D485" s="6" t="s">
        <v>302</v>
      </c>
      <c r="E485" s="6" t="s">
        <v>205</v>
      </c>
      <c r="F485" s="6" t="s">
        <v>205</v>
      </c>
      <c r="G485" s="6" t="s">
        <v>77</v>
      </c>
      <c r="H485" s="6" t="s">
        <v>4995</v>
      </c>
      <c r="I485" s="22">
        <v>717100</v>
      </c>
      <c r="J485" s="22">
        <v>720000</v>
      </c>
      <c r="K485" s="22">
        <v>649000</v>
      </c>
      <c r="L485" s="22">
        <v>710000</v>
      </c>
      <c r="M485" s="22">
        <v>650000</v>
      </c>
      <c r="N485" s="22">
        <v>595000</v>
      </c>
      <c r="O485" s="23">
        <v>18</v>
      </c>
      <c r="P485" s="23">
        <v>21</v>
      </c>
      <c r="Q485" s="23">
        <v>21</v>
      </c>
      <c r="R485" s="22">
        <v>460</v>
      </c>
      <c r="S485" s="22">
        <v>450</v>
      </c>
      <c r="T485" s="24">
        <v>1.2</v>
      </c>
      <c r="U485" s="24">
        <v>0</v>
      </c>
      <c r="V485" s="24">
        <v>1.2</v>
      </c>
      <c r="W485" s="24">
        <v>0.5</v>
      </c>
      <c r="X485" s="25">
        <v>3.3356575094129134E-2</v>
      </c>
      <c r="Y485" s="24">
        <v>0.5</v>
      </c>
      <c r="Z485" s="24">
        <v>-9.9999999999999978E-2</v>
      </c>
      <c r="AA485" s="24">
        <v>0.6</v>
      </c>
      <c r="AB485" s="24">
        <v>0.6</v>
      </c>
      <c r="AC485" s="26">
        <v>0.30581852994362302</v>
      </c>
      <c r="AD485" s="24">
        <v>9.1681633705088643</v>
      </c>
      <c r="AE485" s="6">
        <v>201</v>
      </c>
      <c r="AF485" s="6">
        <v>225</v>
      </c>
      <c r="AG485" s="6">
        <v>261</v>
      </c>
      <c r="AH485" s="27">
        <v>3.084832904884319</v>
      </c>
      <c r="AI485" s="28">
        <v>740000</v>
      </c>
      <c r="AJ485" s="28">
        <v>720000</v>
      </c>
      <c r="AK485" s="28">
        <v>685000</v>
      </c>
      <c r="AL485" s="29">
        <v>2.7777777777777776E-2</v>
      </c>
      <c r="AM485" s="29">
        <v>8.0291970802919707E-2</v>
      </c>
      <c r="AN485" s="6">
        <v>2</v>
      </c>
      <c r="AO485" s="27">
        <v>-0.10000000000000009</v>
      </c>
      <c r="AP485" s="6">
        <v>2.1</v>
      </c>
      <c r="AQ485" s="28">
        <v>550</v>
      </c>
      <c r="AR485" s="28">
        <v>520</v>
      </c>
      <c r="AS485" s="25">
        <v>5.7692307692307696E-2</v>
      </c>
      <c r="AT485" s="30">
        <v>1504.16</v>
      </c>
      <c r="AU485" s="24">
        <v>0.66710000000000003</v>
      </c>
      <c r="AV485" s="24">
        <v>0.33289999999999997</v>
      </c>
      <c r="AW485" s="24">
        <v>0.66239999999999999</v>
      </c>
      <c r="AX485" s="24">
        <v>0.29320000000000002</v>
      </c>
      <c r="AY485" s="24">
        <v>0.32090000000000002</v>
      </c>
      <c r="AZ485" s="24">
        <v>0.32519999999999999</v>
      </c>
      <c r="BA485" s="24">
        <v>0.17660000000000001</v>
      </c>
      <c r="BB485" s="31">
        <v>7</v>
      </c>
      <c r="BC485" s="23">
        <v>48</v>
      </c>
      <c r="BD485" s="32" t="s">
        <v>4321</v>
      </c>
      <c r="BE485" s="33">
        <v>151.39776430097999</v>
      </c>
      <c r="BF485" s="33">
        <v>-33.470999784654303</v>
      </c>
      <c r="BG485" s="34">
        <f t="shared" si="84"/>
        <v>97</v>
      </c>
      <c r="BH485" s="34">
        <f t="shared" si="85"/>
        <v>84</v>
      </c>
      <c r="BI485" s="34">
        <f t="shared" si="86"/>
        <v>87</v>
      </c>
      <c r="BJ485" s="34">
        <f t="shared" si="87"/>
        <v>15</v>
      </c>
      <c r="BK485" s="34">
        <f t="shared" si="88"/>
        <v>100</v>
      </c>
      <c r="BL485" s="34">
        <f t="shared" si="89"/>
        <v>61</v>
      </c>
      <c r="BM485" s="35">
        <f t="shared" si="90"/>
        <v>62</v>
      </c>
      <c r="BN485" s="34">
        <f t="shared" si="91"/>
        <v>59</v>
      </c>
      <c r="BO485" s="35">
        <f t="shared" si="92"/>
        <v>63</v>
      </c>
      <c r="BP485" s="35">
        <f t="shared" si="93"/>
        <v>100</v>
      </c>
      <c r="BQ485" s="35">
        <f t="shared" si="94"/>
        <v>70</v>
      </c>
      <c r="BR485" s="35">
        <f t="shared" si="95"/>
        <v>60</v>
      </c>
    </row>
    <row r="486" spans="2:70" x14ac:dyDescent="0.3">
      <c r="B486" s="6" t="s">
        <v>1201</v>
      </c>
      <c r="C486" s="6">
        <v>102011041</v>
      </c>
      <c r="D486" s="6" t="s">
        <v>302</v>
      </c>
      <c r="E486" s="6" t="s">
        <v>205</v>
      </c>
      <c r="F486" s="6" t="s">
        <v>205</v>
      </c>
      <c r="G486" s="6" t="s">
        <v>77</v>
      </c>
      <c r="H486" s="6" t="s">
        <v>4995</v>
      </c>
      <c r="I486" s="22">
        <v>980000</v>
      </c>
      <c r="J486" s="22">
        <v>970200</v>
      </c>
      <c r="K486" s="22">
        <v>843900</v>
      </c>
      <c r="L486" s="22">
        <v>1100000</v>
      </c>
      <c r="M486" s="22">
        <v>1000000</v>
      </c>
      <c r="N486" s="22">
        <v>860000</v>
      </c>
      <c r="O486" s="23">
        <v>56</v>
      </c>
      <c r="P486" s="23">
        <v>56</v>
      </c>
      <c r="Q486" s="23">
        <v>8</v>
      </c>
      <c r="R486" s="22">
        <v>575</v>
      </c>
      <c r="S486" s="22">
        <v>500</v>
      </c>
      <c r="T486" s="24">
        <v>1.8</v>
      </c>
      <c r="U486" s="24">
        <v>0.5</v>
      </c>
      <c r="V486" s="24">
        <v>1.3</v>
      </c>
      <c r="W486" s="24">
        <v>1.2</v>
      </c>
      <c r="X486" s="25">
        <v>3.0510204081632655E-2</v>
      </c>
      <c r="Y486" s="24">
        <v>4.5</v>
      </c>
      <c r="Z486" s="24">
        <v>-1.2999999999999998</v>
      </c>
      <c r="AA486" s="24">
        <v>5.8</v>
      </c>
      <c r="AB486" s="24">
        <v>5.4</v>
      </c>
      <c r="AC486" s="26">
        <v>0.23464024549490725</v>
      </c>
      <c r="AD486" s="24">
        <v>7.6905498523414417</v>
      </c>
      <c r="AE486" s="6">
        <v>201</v>
      </c>
      <c r="AF486" s="6">
        <v>225</v>
      </c>
      <c r="AG486" s="6">
        <v>261</v>
      </c>
      <c r="AH486" s="27">
        <v>3.084832904884319</v>
      </c>
      <c r="AI486" s="28">
        <v>740000</v>
      </c>
      <c r="AJ486" s="28">
        <v>720000</v>
      </c>
      <c r="AK486" s="28">
        <v>685000</v>
      </c>
      <c r="AL486" s="29">
        <v>2.7777777777777776E-2</v>
      </c>
      <c r="AM486" s="29">
        <v>8.0291970802919707E-2</v>
      </c>
      <c r="AN486" s="6">
        <v>2</v>
      </c>
      <c r="AO486" s="27">
        <v>-0.10000000000000009</v>
      </c>
      <c r="AP486" s="6">
        <v>2.1</v>
      </c>
      <c r="AQ486" s="28">
        <v>550</v>
      </c>
      <c r="AR486" s="28">
        <v>520</v>
      </c>
      <c r="AS486" s="25">
        <v>5.7692307692307696E-2</v>
      </c>
      <c r="AT486" s="30">
        <v>2450.5600000000004</v>
      </c>
      <c r="AU486" s="24">
        <v>0.78859999999999997</v>
      </c>
      <c r="AV486" s="24">
        <v>0.2114</v>
      </c>
      <c r="AW486" s="24">
        <v>0.84889999999999999</v>
      </c>
      <c r="AX486" s="24">
        <v>9.5000000000000001E-2</v>
      </c>
      <c r="AY486" s="24">
        <v>0.36459999999999998</v>
      </c>
      <c r="AZ486" s="24">
        <v>0.40839999999999999</v>
      </c>
      <c r="BA486" s="24">
        <v>0.1593</v>
      </c>
      <c r="BB486" s="31">
        <v>10</v>
      </c>
      <c r="BC486" s="23">
        <v>56</v>
      </c>
      <c r="BD486" s="32" t="s">
        <v>3550</v>
      </c>
      <c r="BE486" s="33">
        <v>151.45783668637699</v>
      </c>
      <c r="BF486" s="33">
        <v>-33.408644828346503</v>
      </c>
      <c r="BG486" s="34">
        <f t="shared" si="84"/>
        <v>87</v>
      </c>
      <c r="BH486" s="34">
        <f t="shared" si="85"/>
        <v>84</v>
      </c>
      <c r="BI486" s="34">
        <f t="shared" si="86"/>
        <v>87</v>
      </c>
      <c r="BJ486" s="34">
        <f t="shared" si="87"/>
        <v>15</v>
      </c>
      <c r="BK486" s="34">
        <f t="shared" si="88"/>
        <v>97</v>
      </c>
      <c r="BL486" s="34">
        <f t="shared" si="89"/>
        <v>70</v>
      </c>
      <c r="BM486" s="35">
        <f t="shared" si="90"/>
        <v>52</v>
      </c>
      <c r="BN486" s="34">
        <f t="shared" si="91"/>
        <v>73</v>
      </c>
      <c r="BO486" s="35">
        <f t="shared" si="92"/>
        <v>100</v>
      </c>
      <c r="BP486" s="35">
        <f t="shared" si="93"/>
        <v>42</v>
      </c>
      <c r="BQ486" s="35">
        <f t="shared" si="94"/>
        <v>100</v>
      </c>
      <c r="BR486" s="35">
        <f t="shared" si="95"/>
        <v>60</v>
      </c>
    </row>
    <row r="487" spans="2:70" x14ac:dyDescent="0.3">
      <c r="B487" s="6" t="s">
        <v>1781</v>
      </c>
      <c r="C487" s="6">
        <v>106011107</v>
      </c>
      <c r="D487" s="6" t="s">
        <v>527</v>
      </c>
      <c r="E487" s="6" t="s">
        <v>246</v>
      </c>
      <c r="F487" s="6" t="s">
        <v>2691</v>
      </c>
      <c r="G487" s="6" t="s">
        <v>77</v>
      </c>
      <c r="H487" s="6" t="s">
        <v>4995</v>
      </c>
      <c r="I487" s="22">
        <v>419000</v>
      </c>
      <c r="J487" s="22">
        <v>410000</v>
      </c>
      <c r="K487" s="22">
        <v>405000</v>
      </c>
      <c r="L487" s="22">
        <v>490000</v>
      </c>
      <c r="M487" s="22">
        <v>420000</v>
      </c>
      <c r="N487" s="22">
        <v>440000</v>
      </c>
      <c r="O487" s="23">
        <v>32</v>
      </c>
      <c r="P487" s="23">
        <v>44</v>
      </c>
      <c r="Q487" s="23">
        <v>63</v>
      </c>
      <c r="R487" s="22">
        <v>460</v>
      </c>
      <c r="S487" s="22">
        <v>420</v>
      </c>
      <c r="T487" s="24">
        <v>2.4</v>
      </c>
      <c r="U487" s="24">
        <v>-0.20000000000000018</v>
      </c>
      <c r="V487" s="24">
        <v>2.6</v>
      </c>
      <c r="W487" s="24">
        <v>2.6</v>
      </c>
      <c r="X487" s="25">
        <v>5.7088305489260145E-2</v>
      </c>
      <c r="Y487" s="24">
        <v>4.5</v>
      </c>
      <c r="Z487" s="24">
        <v>-1.7999999999999998</v>
      </c>
      <c r="AA487" s="24">
        <v>6.3</v>
      </c>
      <c r="AB487" s="24">
        <v>7.9</v>
      </c>
      <c r="AC487" s="26">
        <v>0.19300483351235229</v>
      </c>
      <c r="AD487" s="24">
        <v>3.3808120920432949</v>
      </c>
      <c r="AE487" s="6">
        <v>40</v>
      </c>
      <c r="AF487" s="6">
        <v>33</v>
      </c>
      <c r="AG487" s="6">
        <v>25</v>
      </c>
      <c r="AH487" s="27">
        <v>3.6842105263157894</v>
      </c>
      <c r="AI487" s="28">
        <v>470000</v>
      </c>
      <c r="AJ487" s="28">
        <v>440000</v>
      </c>
      <c r="AK487" s="28">
        <v>440000</v>
      </c>
      <c r="AL487" s="29">
        <v>6.8181818181818177E-2</v>
      </c>
      <c r="AM487" s="29">
        <v>6.8181818181818177E-2</v>
      </c>
      <c r="AN487" s="6">
        <v>1.6</v>
      </c>
      <c r="AO487" s="27">
        <v>-9.9999999999999867E-2</v>
      </c>
      <c r="AP487" s="6">
        <v>1.7</v>
      </c>
      <c r="AQ487" s="28">
        <v>450</v>
      </c>
      <c r="AR487" s="28">
        <v>410</v>
      </c>
      <c r="AS487" s="25">
        <v>9.7560975609756101E-2</v>
      </c>
      <c r="AT487" s="30">
        <v>2383.36</v>
      </c>
      <c r="AU487" s="24">
        <v>0.80069999999999997</v>
      </c>
      <c r="AV487" s="24">
        <v>0.1993</v>
      </c>
      <c r="AW487" s="24">
        <v>0.94420000000000004</v>
      </c>
      <c r="AX487" s="24">
        <v>4.7E-2</v>
      </c>
      <c r="AY487" s="24">
        <v>0.28439999999999999</v>
      </c>
      <c r="AZ487" s="24">
        <v>0.48070000000000002</v>
      </c>
      <c r="BA487" s="24">
        <v>0.21279999999999999</v>
      </c>
      <c r="BB487" s="31">
        <v>6</v>
      </c>
      <c r="BC487" s="23">
        <v>130</v>
      </c>
      <c r="BD487" s="32" t="s">
        <v>4090</v>
      </c>
      <c r="BE487" s="33">
        <v>151.33358731953601</v>
      </c>
      <c r="BF487" s="33">
        <v>-32.707007328996397</v>
      </c>
      <c r="BG487" s="34">
        <f t="shared" si="84"/>
        <v>77</v>
      </c>
      <c r="BH487" s="34">
        <f t="shared" si="85"/>
        <v>90</v>
      </c>
      <c r="BI487" s="34">
        <f t="shared" si="86"/>
        <v>79</v>
      </c>
      <c r="BJ487" s="34">
        <f t="shared" si="87"/>
        <v>35</v>
      </c>
      <c r="BK487" s="34">
        <f t="shared" si="88"/>
        <v>81</v>
      </c>
      <c r="BL487" s="34">
        <f t="shared" si="89"/>
        <v>53</v>
      </c>
      <c r="BM487" s="35">
        <f t="shared" si="90"/>
        <v>100</v>
      </c>
      <c r="BN487" s="34">
        <f t="shared" si="91"/>
        <v>100</v>
      </c>
      <c r="BO487" s="35">
        <f t="shared" si="92"/>
        <v>100</v>
      </c>
      <c r="BP487" s="35">
        <f t="shared" si="93"/>
        <v>42</v>
      </c>
      <c r="BQ487" s="35">
        <f t="shared" si="94"/>
        <v>60</v>
      </c>
      <c r="BR487" s="35">
        <f t="shared" si="95"/>
        <v>60</v>
      </c>
    </row>
    <row r="488" spans="2:70" x14ac:dyDescent="0.3">
      <c r="B488" s="6" t="s">
        <v>1836</v>
      </c>
      <c r="C488" s="6">
        <v>108051171</v>
      </c>
      <c r="D488" s="6" t="s">
        <v>1416</v>
      </c>
      <c r="E488" s="6" t="s">
        <v>1108</v>
      </c>
      <c r="F488" s="6" t="s">
        <v>2164</v>
      </c>
      <c r="G488" s="6" t="s">
        <v>77</v>
      </c>
      <c r="H488" s="6" t="s">
        <v>4995</v>
      </c>
      <c r="I488" s="22">
        <v>335000</v>
      </c>
      <c r="J488" s="22">
        <v>302250</v>
      </c>
      <c r="K488" s="22">
        <v>290000</v>
      </c>
      <c r="L488" s="22">
        <v>280000</v>
      </c>
      <c r="M488" s="22">
        <v>255000</v>
      </c>
      <c r="N488" s="22">
        <v>325000</v>
      </c>
      <c r="O488" s="23">
        <v>43</v>
      </c>
      <c r="P488" s="23">
        <v>43</v>
      </c>
      <c r="Q488" s="23">
        <v>124</v>
      </c>
      <c r="R488" s="22">
        <v>300</v>
      </c>
      <c r="S488" s="22">
        <v>270</v>
      </c>
      <c r="T488" s="24">
        <v>2</v>
      </c>
      <c r="U488" s="24">
        <v>0.39999999999999991</v>
      </c>
      <c r="V488" s="24">
        <v>1.6</v>
      </c>
      <c r="W488" s="24">
        <v>1.6</v>
      </c>
      <c r="X488" s="25">
        <v>4.6567164179104475E-2</v>
      </c>
      <c r="Y488" s="24">
        <v>3.4</v>
      </c>
      <c r="Z488" s="24">
        <v>-0.39999999999999991</v>
      </c>
      <c r="AA488" s="24">
        <v>3.8</v>
      </c>
      <c r="AB488" s="24">
        <v>2.7</v>
      </c>
      <c r="AC488" s="26">
        <v>0.24240465416936002</v>
      </c>
      <c r="AD488" s="24">
        <v>5.2054845606881806</v>
      </c>
      <c r="AE488" s="6">
        <v>33</v>
      </c>
      <c r="AF488" s="6">
        <v>42</v>
      </c>
      <c r="AG488" s="6">
        <v>46</v>
      </c>
      <c r="AH488" s="27">
        <v>2.9774436090225564</v>
      </c>
      <c r="AI488" s="28">
        <v>430000</v>
      </c>
      <c r="AJ488" s="28">
        <v>410000</v>
      </c>
      <c r="AK488" s="28">
        <v>450000</v>
      </c>
      <c r="AL488" s="29">
        <v>4.878048780487805E-2</v>
      </c>
      <c r="AM488" s="29">
        <v>-4.4444444444444446E-2</v>
      </c>
      <c r="AN488" s="6">
        <v>1.9</v>
      </c>
      <c r="AO488" s="27">
        <v>0.29999999999999982</v>
      </c>
      <c r="AP488" s="6">
        <v>1.6</v>
      </c>
      <c r="AQ488" s="28">
        <v>390</v>
      </c>
      <c r="AR488" s="28">
        <v>370</v>
      </c>
      <c r="AS488" s="25">
        <v>5.4054054054054057E-2</v>
      </c>
      <c r="AT488" s="30">
        <v>1237.6000000000001</v>
      </c>
      <c r="AU488" s="24">
        <v>0.66400000000000003</v>
      </c>
      <c r="AV488" s="24">
        <v>0.33600000000000002</v>
      </c>
      <c r="AW488" s="24">
        <v>0.91959999999999997</v>
      </c>
      <c r="AX488" s="24">
        <v>4.3700000000000003E-2</v>
      </c>
      <c r="AY488" s="24">
        <v>0.43230000000000002</v>
      </c>
      <c r="AZ488" s="24">
        <v>0.30780000000000002</v>
      </c>
      <c r="BA488" s="24">
        <v>0.2223</v>
      </c>
      <c r="BB488" s="31">
        <v>3</v>
      </c>
      <c r="BC488" s="23">
        <v>248</v>
      </c>
      <c r="BD488" s="32" t="s">
        <v>4140</v>
      </c>
      <c r="BE488" s="33">
        <v>152.370676360923</v>
      </c>
      <c r="BF488" s="33">
        <v>-31.863172914164799</v>
      </c>
      <c r="BG488" s="34">
        <f t="shared" si="84"/>
        <v>84</v>
      </c>
      <c r="BH488" s="34">
        <f t="shared" si="85"/>
        <v>85</v>
      </c>
      <c r="BI488" s="34">
        <f t="shared" si="86"/>
        <v>88</v>
      </c>
      <c r="BJ488" s="34">
        <f t="shared" si="87"/>
        <v>25</v>
      </c>
      <c r="BK488" s="34">
        <f t="shared" si="88"/>
        <v>62</v>
      </c>
      <c r="BL488" s="34">
        <f t="shared" si="89"/>
        <v>85</v>
      </c>
      <c r="BM488" s="35">
        <f t="shared" si="90"/>
        <v>100</v>
      </c>
      <c r="BN488" s="34">
        <f t="shared" si="91"/>
        <v>98</v>
      </c>
      <c r="BO488" s="35">
        <f t="shared" si="92"/>
        <v>100</v>
      </c>
      <c r="BP488" s="35">
        <f t="shared" si="93"/>
        <v>60</v>
      </c>
      <c r="BQ488" s="35">
        <f t="shared" si="94"/>
        <v>30</v>
      </c>
      <c r="BR488" s="35">
        <f t="shared" si="95"/>
        <v>60</v>
      </c>
    </row>
    <row r="489" spans="2:70" x14ac:dyDescent="0.3">
      <c r="B489" s="6" t="s">
        <v>1722</v>
      </c>
      <c r="C489" s="6">
        <v>109031181</v>
      </c>
      <c r="D489" s="6" t="s">
        <v>732</v>
      </c>
      <c r="E489" s="6" t="s">
        <v>354</v>
      </c>
      <c r="F489" s="6" t="s">
        <v>2691</v>
      </c>
      <c r="G489" s="6" t="s">
        <v>77</v>
      </c>
      <c r="H489" s="6" t="s">
        <v>4995</v>
      </c>
      <c r="I489" s="22">
        <v>419000</v>
      </c>
      <c r="J489" s="22">
        <v>398000</v>
      </c>
      <c r="K489" s="22">
        <v>385000</v>
      </c>
      <c r="L489" s="22">
        <v>345000</v>
      </c>
      <c r="M489" s="22">
        <v>393000</v>
      </c>
      <c r="N489" s="22">
        <v>383000</v>
      </c>
      <c r="O489" s="23">
        <v>63</v>
      </c>
      <c r="P489" s="23">
        <v>63</v>
      </c>
      <c r="Q489" s="23">
        <v>62</v>
      </c>
      <c r="R489" s="22">
        <v>350</v>
      </c>
      <c r="S489" s="22">
        <v>350</v>
      </c>
      <c r="T489" s="24">
        <v>1.1000000000000001</v>
      </c>
      <c r="U489" s="24">
        <v>0</v>
      </c>
      <c r="V489" s="24">
        <v>1.1000000000000001</v>
      </c>
      <c r="W489" s="24">
        <v>1.9</v>
      </c>
      <c r="X489" s="25">
        <v>4.3436754176610977E-2</v>
      </c>
      <c r="Y489" s="24">
        <v>2.8</v>
      </c>
      <c r="Z489" s="24">
        <v>-0.60000000000000009</v>
      </c>
      <c r="AA489" s="24">
        <v>3.4</v>
      </c>
      <c r="AB489" s="24">
        <v>3.7</v>
      </c>
      <c r="AC489" s="26">
        <v>0.25040064102564097</v>
      </c>
      <c r="AD489" s="24">
        <v>5.7647180543815146</v>
      </c>
      <c r="AE489" s="6">
        <v>38</v>
      </c>
      <c r="AF489" s="6">
        <v>36</v>
      </c>
      <c r="AG489" s="6">
        <v>38</v>
      </c>
      <c r="AH489" s="27">
        <v>6</v>
      </c>
      <c r="AI489" s="28">
        <v>325000</v>
      </c>
      <c r="AJ489" s="28">
        <v>360000</v>
      </c>
      <c r="AK489" s="28">
        <v>335300</v>
      </c>
      <c r="AL489" s="29">
        <v>-9.7222222222222224E-2</v>
      </c>
      <c r="AM489" s="29">
        <v>-3.0718759320011928E-2</v>
      </c>
      <c r="AN489" s="6">
        <v>1.1000000000000001</v>
      </c>
      <c r="AO489" s="27">
        <v>-0.29999999999999982</v>
      </c>
      <c r="AP489" s="6">
        <v>1.4</v>
      </c>
      <c r="AQ489" s="28">
        <v>340</v>
      </c>
      <c r="AR489" s="28">
        <v>330</v>
      </c>
      <c r="AS489" s="25">
        <v>3.0303030303030304E-2</v>
      </c>
      <c r="AT489" s="30">
        <v>1397.7600000000002</v>
      </c>
      <c r="AU489" s="24">
        <v>0.69269999999999998</v>
      </c>
      <c r="AV489" s="24">
        <v>0.30730000000000002</v>
      </c>
      <c r="AW489" s="24">
        <v>0.9214</v>
      </c>
      <c r="AX489" s="24">
        <v>6.4299999999999996E-2</v>
      </c>
      <c r="AY489" s="24">
        <v>0.45839999999999997</v>
      </c>
      <c r="AZ489" s="24">
        <v>0.30480000000000002</v>
      </c>
      <c r="BA489" s="24">
        <v>0.17180000000000001</v>
      </c>
      <c r="BB489" s="31">
        <v>5</v>
      </c>
      <c r="BC489" s="23">
        <v>486</v>
      </c>
      <c r="BD489" s="32" t="s">
        <v>4040</v>
      </c>
      <c r="BE489" s="33">
        <v>146.32020861393701</v>
      </c>
      <c r="BF489" s="33">
        <v>-35.603502819935898</v>
      </c>
      <c r="BG489" s="34">
        <f t="shared" si="84"/>
        <v>98</v>
      </c>
      <c r="BH489" s="34">
        <f t="shared" si="85"/>
        <v>98</v>
      </c>
      <c r="BI489" s="34">
        <f t="shared" si="86"/>
        <v>51</v>
      </c>
      <c r="BJ489" s="34">
        <f t="shared" si="87"/>
        <v>1</v>
      </c>
      <c r="BK489" s="34">
        <f t="shared" si="88"/>
        <v>31</v>
      </c>
      <c r="BL489" s="34">
        <f t="shared" si="89"/>
        <v>91</v>
      </c>
      <c r="BM489" s="35">
        <f t="shared" si="90"/>
        <v>95</v>
      </c>
      <c r="BN489" s="34">
        <f t="shared" si="91"/>
        <v>92</v>
      </c>
      <c r="BO489" s="35">
        <f t="shared" si="92"/>
        <v>100</v>
      </c>
      <c r="BP489" s="35">
        <f t="shared" si="93"/>
        <v>70</v>
      </c>
      <c r="BQ489" s="35">
        <f t="shared" si="94"/>
        <v>50</v>
      </c>
      <c r="BR489" s="35">
        <f t="shared" si="95"/>
        <v>60</v>
      </c>
    </row>
    <row r="490" spans="2:70" x14ac:dyDescent="0.3">
      <c r="B490" s="6" t="s">
        <v>1516</v>
      </c>
      <c r="C490" s="6">
        <v>115011622</v>
      </c>
      <c r="D490" s="6" t="s">
        <v>1013</v>
      </c>
      <c r="E490" s="6" t="s">
        <v>783</v>
      </c>
      <c r="F490" s="6" t="s">
        <v>2757</v>
      </c>
      <c r="G490" s="6" t="s">
        <v>77</v>
      </c>
      <c r="H490" s="6" t="s">
        <v>4995</v>
      </c>
      <c r="I490" s="22">
        <v>770715</v>
      </c>
      <c r="J490" s="22">
        <v>805000</v>
      </c>
      <c r="K490" s="22">
        <v>820000</v>
      </c>
      <c r="L490" s="22">
        <v>1355000</v>
      </c>
      <c r="M490" s="22">
        <v>1333500</v>
      </c>
      <c r="N490" s="22">
        <v>1340000</v>
      </c>
      <c r="O490" s="23">
        <v>52</v>
      </c>
      <c r="P490" s="23">
        <v>51</v>
      </c>
      <c r="Q490" s="23">
        <v>55</v>
      </c>
      <c r="R490" s="22">
        <v>720</v>
      </c>
      <c r="S490" s="22">
        <v>700</v>
      </c>
      <c r="T490" s="24">
        <v>0.3</v>
      </c>
      <c r="U490" s="24">
        <v>-0.10000000000000003</v>
      </c>
      <c r="V490" s="24">
        <v>0.4</v>
      </c>
      <c r="W490" s="24">
        <v>0.6</v>
      </c>
      <c r="X490" s="25">
        <v>4.8578268231447425E-2</v>
      </c>
      <c r="Y490" s="24">
        <v>10.8</v>
      </c>
      <c r="Z490" s="24">
        <v>-4.3999999999999986</v>
      </c>
      <c r="AA490" s="24">
        <v>15.2</v>
      </c>
      <c r="AB490" s="24">
        <v>17.600000000000001</v>
      </c>
      <c r="AC490" s="26">
        <v>0.21681522524692845</v>
      </c>
      <c r="AD490" s="24">
        <v>4.4632143783703651</v>
      </c>
      <c r="AE490" s="6">
        <v>192</v>
      </c>
      <c r="AF490" s="6">
        <v>183</v>
      </c>
      <c r="AG490" s="6">
        <v>173</v>
      </c>
      <c r="AH490" s="27">
        <v>5.7446808510638299</v>
      </c>
      <c r="AI490" s="28">
        <v>1196000</v>
      </c>
      <c r="AJ490" s="28">
        <v>1125000</v>
      </c>
      <c r="AK490" s="28">
        <v>1045000</v>
      </c>
      <c r="AL490" s="29">
        <v>6.3111111111111118E-2</v>
      </c>
      <c r="AM490" s="29">
        <v>0.1444976076555024</v>
      </c>
      <c r="AN490" s="6">
        <v>2</v>
      </c>
      <c r="AO490" s="27">
        <v>0</v>
      </c>
      <c r="AP490" s="6">
        <v>2</v>
      </c>
      <c r="AQ490" s="28">
        <v>725</v>
      </c>
      <c r="AR490" s="28">
        <v>690</v>
      </c>
      <c r="AS490" s="25">
        <v>5.0724637681159424E-2</v>
      </c>
      <c r="AT490" s="30">
        <v>3320.8</v>
      </c>
      <c r="AU490" s="24">
        <v>0.8458</v>
      </c>
      <c r="AV490" s="24">
        <v>0.1542</v>
      </c>
      <c r="AW490" s="24">
        <v>0.73760000000000003</v>
      </c>
      <c r="AX490" s="24">
        <v>7.3800000000000004E-2</v>
      </c>
      <c r="AY490" s="24">
        <v>0.1704</v>
      </c>
      <c r="AZ490" s="24">
        <v>0.48809999999999998</v>
      </c>
      <c r="BA490" s="24">
        <v>0.26860000000000001</v>
      </c>
      <c r="BB490" s="31">
        <v>10</v>
      </c>
      <c r="BC490" s="23">
        <v>29</v>
      </c>
      <c r="BD490" s="32" t="s">
        <v>3835</v>
      </c>
      <c r="BE490" s="33">
        <v>150.94841034823901</v>
      </c>
      <c r="BF490" s="33">
        <v>-33.716202667735203</v>
      </c>
      <c r="BG490" s="34">
        <f t="shared" si="84"/>
        <v>100</v>
      </c>
      <c r="BH490" s="34">
        <f t="shared" si="85"/>
        <v>84</v>
      </c>
      <c r="BI490" s="34">
        <f t="shared" si="86"/>
        <v>54</v>
      </c>
      <c r="BJ490" s="34">
        <f t="shared" si="87"/>
        <v>32</v>
      </c>
      <c r="BK490" s="34">
        <f t="shared" si="88"/>
        <v>100</v>
      </c>
      <c r="BL490" s="34">
        <f t="shared" si="89"/>
        <v>27</v>
      </c>
      <c r="BM490" s="35">
        <f t="shared" si="90"/>
        <v>100</v>
      </c>
      <c r="BN490" s="34">
        <f t="shared" si="91"/>
        <v>100</v>
      </c>
      <c r="BO490" s="35">
        <f t="shared" si="92"/>
        <v>100</v>
      </c>
      <c r="BP490" s="35">
        <f t="shared" si="93"/>
        <v>1</v>
      </c>
      <c r="BQ490" s="35">
        <f t="shared" si="94"/>
        <v>100</v>
      </c>
      <c r="BR490" s="35">
        <f t="shared" si="95"/>
        <v>60</v>
      </c>
    </row>
    <row r="491" spans="2:70" x14ac:dyDescent="0.3">
      <c r="B491" s="6" t="s">
        <v>1319</v>
      </c>
      <c r="C491" s="6">
        <v>121021403</v>
      </c>
      <c r="D491" s="6" t="s">
        <v>814</v>
      </c>
      <c r="E491" s="6" t="s">
        <v>815</v>
      </c>
      <c r="F491" s="6" t="s">
        <v>2757</v>
      </c>
      <c r="G491" s="6" t="s">
        <v>77</v>
      </c>
      <c r="H491" s="6" t="s">
        <v>4995</v>
      </c>
      <c r="I491" s="22">
        <v>690000</v>
      </c>
      <c r="J491" s="22">
        <v>685000</v>
      </c>
      <c r="K491" s="22">
        <v>680000</v>
      </c>
      <c r="L491" s="22">
        <v>1070000</v>
      </c>
      <c r="M491" s="22">
        <v>1233000</v>
      </c>
      <c r="N491" s="22">
        <v>865000</v>
      </c>
      <c r="O491" s="23">
        <v>50</v>
      </c>
      <c r="P491" s="23">
        <v>46</v>
      </c>
      <c r="Q491" s="23">
        <v>35</v>
      </c>
      <c r="R491" s="22">
        <v>660</v>
      </c>
      <c r="S491" s="22">
        <v>620</v>
      </c>
      <c r="T491" s="24">
        <v>1.4</v>
      </c>
      <c r="U491" s="24">
        <v>0</v>
      </c>
      <c r="V491" s="24">
        <v>1.4</v>
      </c>
      <c r="W491" s="24">
        <v>1.4</v>
      </c>
      <c r="X491" s="25">
        <v>4.9739130434782612E-2</v>
      </c>
      <c r="Y491" s="24">
        <v>9.4</v>
      </c>
      <c r="Z491" s="24">
        <v>-3.1999999999999993</v>
      </c>
      <c r="AA491" s="24">
        <v>12.6</v>
      </c>
      <c r="AB491" s="24">
        <v>14</v>
      </c>
      <c r="AC491" s="26">
        <v>0.24052478134110783</v>
      </c>
      <c r="AD491" s="24">
        <v>4.8357254989908043</v>
      </c>
      <c r="AE491" s="6">
        <v>167</v>
      </c>
      <c r="AF491" s="6">
        <v>205</v>
      </c>
      <c r="AG491" s="6">
        <v>202</v>
      </c>
      <c r="AH491" s="27">
        <v>4.0218579234972678</v>
      </c>
      <c r="AI491" s="28">
        <v>762000</v>
      </c>
      <c r="AJ491" s="28">
        <v>740000</v>
      </c>
      <c r="AK491" s="28">
        <v>710000</v>
      </c>
      <c r="AL491" s="29">
        <v>2.9729729729729731E-2</v>
      </c>
      <c r="AM491" s="29">
        <v>7.3239436619718309E-2</v>
      </c>
      <c r="AN491" s="6">
        <v>2.7</v>
      </c>
      <c r="AO491" s="27">
        <v>0</v>
      </c>
      <c r="AP491" s="6">
        <v>2.7</v>
      </c>
      <c r="AQ491" s="28">
        <v>650</v>
      </c>
      <c r="AR491" s="28">
        <v>610</v>
      </c>
      <c r="AS491" s="25">
        <v>6.5573770491803282E-2</v>
      </c>
      <c r="AT491" s="30">
        <v>2744.0000000000005</v>
      </c>
      <c r="AU491" s="24">
        <v>0.82379999999999998</v>
      </c>
      <c r="AV491" s="24">
        <v>0.1762</v>
      </c>
      <c r="AW491" s="24">
        <v>0.74239999999999995</v>
      </c>
      <c r="AX491" s="24">
        <v>4.7300000000000002E-2</v>
      </c>
      <c r="AY491" s="24">
        <v>0.31230000000000002</v>
      </c>
      <c r="AZ491" s="24">
        <v>0.4667</v>
      </c>
      <c r="BA491" s="24">
        <v>0.20730000000000001</v>
      </c>
      <c r="BB491" s="31">
        <v>9</v>
      </c>
      <c r="BC491" s="23">
        <v>25</v>
      </c>
      <c r="BD491" s="32" t="s">
        <v>3656</v>
      </c>
      <c r="BE491" s="33">
        <v>151.12377411703901</v>
      </c>
      <c r="BF491" s="33">
        <v>-33.656311342470197</v>
      </c>
      <c r="BG491" s="34">
        <f t="shared" si="84"/>
        <v>93</v>
      </c>
      <c r="BH491" s="34">
        <f t="shared" si="85"/>
        <v>72</v>
      </c>
      <c r="BI491" s="34">
        <f t="shared" si="86"/>
        <v>75</v>
      </c>
      <c r="BJ491" s="34">
        <f t="shared" si="87"/>
        <v>16</v>
      </c>
      <c r="BK491" s="34">
        <f t="shared" si="88"/>
        <v>100</v>
      </c>
      <c r="BL491" s="34">
        <f t="shared" si="89"/>
        <v>59</v>
      </c>
      <c r="BM491" s="35">
        <f t="shared" si="90"/>
        <v>100</v>
      </c>
      <c r="BN491" s="34">
        <f t="shared" si="91"/>
        <v>100</v>
      </c>
      <c r="BO491" s="35">
        <f t="shared" si="92"/>
        <v>100</v>
      </c>
      <c r="BP491" s="35">
        <f t="shared" si="93"/>
        <v>1</v>
      </c>
      <c r="BQ491" s="35">
        <f t="shared" si="94"/>
        <v>90</v>
      </c>
      <c r="BR491" s="35">
        <f t="shared" si="95"/>
        <v>60</v>
      </c>
    </row>
    <row r="492" spans="2:70" x14ac:dyDescent="0.3">
      <c r="B492" s="6" t="s">
        <v>1367</v>
      </c>
      <c r="C492" s="6">
        <v>121021406</v>
      </c>
      <c r="D492" s="6" t="s">
        <v>814</v>
      </c>
      <c r="E492" s="6" t="s">
        <v>815</v>
      </c>
      <c r="F492" s="6" t="s">
        <v>2757</v>
      </c>
      <c r="G492" s="6" t="s">
        <v>77</v>
      </c>
      <c r="H492" s="6" t="s">
        <v>4995</v>
      </c>
      <c r="I492" s="22">
        <v>1178100</v>
      </c>
      <c r="J492" s="22">
        <v>1150000</v>
      </c>
      <c r="K492" s="22">
        <v>965000</v>
      </c>
      <c r="L492" s="22">
        <v>1450000</v>
      </c>
      <c r="M492" s="22">
        <v>1315000</v>
      </c>
      <c r="N492" s="22">
        <v>1462000</v>
      </c>
      <c r="O492" s="23">
        <v>22</v>
      </c>
      <c r="P492" s="23">
        <v>23</v>
      </c>
      <c r="Q492" s="23">
        <v>24</v>
      </c>
      <c r="R492" s="22">
        <v>695</v>
      </c>
      <c r="S492" s="22">
        <v>640</v>
      </c>
      <c r="T492" s="24">
        <v>1.7</v>
      </c>
      <c r="U492" s="24">
        <v>-0.10000000000000009</v>
      </c>
      <c r="V492" s="24">
        <v>1.8</v>
      </c>
      <c r="W492" s="24">
        <v>1.8</v>
      </c>
      <c r="X492" s="25">
        <v>3.0676513029454205E-2</v>
      </c>
      <c r="Y492" s="24">
        <v>2.7</v>
      </c>
      <c r="Z492" s="24">
        <v>-2</v>
      </c>
      <c r="AA492" s="24">
        <v>4.7</v>
      </c>
      <c r="AB492" s="24">
        <v>5.3</v>
      </c>
      <c r="AC492" s="26">
        <v>0.22313402167771099</v>
      </c>
      <c r="AD492" s="24">
        <v>7.2737739606671648</v>
      </c>
      <c r="AE492" s="6">
        <v>167</v>
      </c>
      <c r="AF492" s="6">
        <v>205</v>
      </c>
      <c r="AG492" s="6">
        <v>202</v>
      </c>
      <c r="AH492" s="27">
        <v>4.0218579234972678</v>
      </c>
      <c r="AI492" s="28">
        <v>762000</v>
      </c>
      <c r="AJ492" s="28">
        <v>740000</v>
      </c>
      <c r="AK492" s="28">
        <v>710000</v>
      </c>
      <c r="AL492" s="29">
        <v>2.9729729729729731E-2</v>
      </c>
      <c r="AM492" s="29">
        <v>7.3239436619718309E-2</v>
      </c>
      <c r="AN492" s="6">
        <v>2.7</v>
      </c>
      <c r="AO492" s="27">
        <v>0</v>
      </c>
      <c r="AP492" s="6">
        <v>2.7</v>
      </c>
      <c r="AQ492" s="28">
        <v>650</v>
      </c>
      <c r="AR492" s="28">
        <v>610</v>
      </c>
      <c r="AS492" s="25">
        <v>6.5573770491803282E-2</v>
      </c>
      <c r="AT492" s="30">
        <v>3114.7200000000003</v>
      </c>
      <c r="AU492" s="24">
        <v>0.82740000000000002</v>
      </c>
      <c r="AV492" s="24">
        <v>0.1726</v>
      </c>
      <c r="AW492" s="24">
        <v>0.82740000000000002</v>
      </c>
      <c r="AX492" s="24">
        <v>0.1174</v>
      </c>
      <c r="AY492" s="24">
        <v>0.35649999999999998</v>
      </c>
      <c r="AZ492" s="24">
        <v>0.44379999999999997</v>
      </c>
      <c r="BA492" s="24">
        <v>0.1787</v>
      </c>
      <c r="BB492" s="31">
        <v>9</v>
      </c>
      <c r="BC492" s="23">
        <v>21</v>
      </c>
      <c r="BD492" s="32" t="s">
        <v>3697</v>
      </c>
      <c r="BE492" s="33">
        <v>151.07982837885899</v>
      </c>
      <c r="BF492" s="33">
        <v>-33.7165942405355</v>
      </c>
      <c r="BG492" s="34">
        <f t="shared" si="84"/>
        <v>88</v>
      </c>
      <c r="BH492" s="34">
        <f t="shared" si="85"/>
        <v>72</v>
      </c>
      <c r="BI492" s="34">
        <f t="shared" si="86"/>
        <v>75</v>
      </c>
      <c r="BJ492" s="34">
        <f t="shared" si="87"/>
        <v>16</v>
      </c>
      <c r="BK492" s="34">
        <f t="shared" si="88"/>
        <v>100</v>
      </c>
      <c r="BL492" s="34">
        <f t="shared" si="89"/>
        <v>68</v>
      </c>
      <c r="BM492" s="35">
        <f t="shared" si="90"/>
        <v>53</v>
      </c>
      <c r="BN492" s="34">
        <f t="shared" si="91"/>
        <v>77</v>
      </c>
      <c r="BO492" s="35">
        <f t="shared" si="92"/>
        <v>100</v>
      </c>
      <c r="BP492" s="35">
        <f t="shared" si="93"/>
        <v>72</v>
      </c>
      <c r="BQ492" s="35">
        <f t="shared" si="94"/>
        <v>90</v>
      </c>
      <c r="BR492" s="35">
        <f t="shared" si="95"/>
        <v>60</v>
      </c>
    </row>
    <row r="493" spans="2:70" x14ac:dyDescent="0.3">
      <c r="B493" s="6" t="s">
        <v>1408</v>
      </c>
      <c r="C493" s="6">
        <v>124011452</v>
      </c>
      <c r="D493" s="6" t="s">
        <v>193</v>
      </c>
      <c r="E493" s="6" t="s">
        <v>194</v>
      </c>
      <c r="F493" s="6" t="s">
        <v>2757</v>
      </c>
      <c r="G493" s="6" t="s">
        <v>77</v>
      </c>
      <c r="H493" s="6" t="s">
        <v>4995</v>
      </c>
      <c r="I493" s="22">
        <v>595000</v>
      </c>
      <c r="J493" s="22">
        <v>595000</v>
      </c>
      <c r="K493" s="22">
        <v>575000</v>
      </c>
      <c r="L493" s="22">
        <v>650000</v>
      </c>
      <c r="M493" s="22">
        <v>505000</v>
      </c>
      <c r="N493" s="22">
        <v>640000</v>
      </c>
      <c r="O493" s="23">
        <v>111</v>
      </c>
      <c r="P493" s="23">
        <v>98</v>
      </c>
      <c r="Q493" s="23">
        <v>41</v>
      </c>
      <c r="R493" s="22">
        <v>460</v>
      </c>
      <c r="S493" s="22">
        <v>400</v>
      </c>
      <c r="T493" s="24">
        <v>1</v>
      </c>
      <c r="U493" s="24">
        <v>0</v>
      </c>
      <c r="V493" s="24">
        <v>1</v>
      </c>
      <c r="W493" s="24">
        <v>0.7</v>
      </c>
      <c r="X493" s="25">
        <v>4.0201680672268911E-2</v>
      </c>
      <c r="Y493" s="24">
        <v>2.9</v>
      </c>
      <c r="Z493" s="24">
        <v>-1.4</v>
      </c>
      <c r="AA493" s="24">
        <v>4.3</v>
      </c>
      <c r="AB493" s="24">
        <v>5</v>
      </c>
      <c r="AC493" s="26">
        <v>0.33175628894530346</v>
      </c>
      <c r="AD493" s="24">
        <v>8.2522989934136941</v>
      </c>
      <c r="AE493" s="6">
        <v>10</v>
      </c>
      <c r="AF493" s="6">
        <v>17</v>
      </c>
      <c r="AG493" s="6">
        <v>15</v>
      </c>
      <c r="AH493" s="27">
        <v>2.1081081081081079</v>
      </c>
      <c r="AI493" s="28">
        <v>745000</v>
      </c>
      <c r="AJ493" s="28">
        <v>725000</v>
      </c>
      <c r="AK493" s="28">
        <v>660000</v>
      </c>
      <c r="AL493" s="29">
        <v>2.7586206896551724E-2</v>
      </c>
      <c r="AM493" s="29">
        <v>0.12878787878787878</v>
      </c>
      <c r="AN493" s="6">
        <v>1.3</v>
      </c>
      <c r="AO493" s="27">
        <v>0.10000000000000009</v>
      </c>
      <c r="AP493" s="6">
        <v>1.2</v>
      </c>
      <c r="AQ493" s="28">
        <v>470</v>
      </c>
      <c r="AR493" s="28">
        <v>420</v>
      </c>
      <c r="AS493" s="25">
        <v>0.11904761904761904</v>
      </c>
      <c r="AT493" s="30">
        <v>1386.5600000000002</v>
      </c>
      <c r="AU493" s="24">
        <v>0.57179999999999997</v>
      </c>
      <c r="AV493" s="24">
        <v>0.42820000000000003</v>
      </c>
      <c r="AW493" s="24">
        <v>0.83279999999999998</v>
      </c>
      <c r="AX493" s="24">
        <v>6.2300000000000001E-2</v>
      </c>
      <c r="AY493" s="24">
        <v>0.39779999999999999</v>
      </c>
      <c r="AZ493" s="24">
        <v>0.28410000000000002</v>
      </c>
      <c r="BA493" s="24">
        <v>0.2848</v>
      </c>
      <c r="BB493" s="31">
        <v>6</v>
      </c>
      <c r="BC493" s="23">
        <v>85</v>
      </c>
      <c r="BD493" s="32" t="s">
        <v>3733</v>
      </c>
      <c r="BE493" s="33">
        <v>150.31054264895701</v>
      </c>
      <c r="BF493" s="33">
        <v>-33.701939238207601</v>
      </c>
      <c r="BG493" s="34">
        <f t="shared" si="84"/>
        <v>100</v>
      </c>
      <c r="BH493" s="34">
        <f t="shared" si="85"/>
        <v>95</v>
      </c>
      <c r="BI493" s="34">
        <f t="shared" si="86"/>
        <v>99</v>
      </c>
      <c r="BJ493" s="34">
        <f t="shared" si="87"/>
        <v>15</v>
      </c>
      <c r="BK493" s="34">
        <f t="shared" si="88"/>
        <v>90</v>
      </c>
      <c r="BL493" s="34">
        <f t="shared" si="89"/>
        <v>78</v>
      </c>
      <c r="BM493" s="35">
        <f t="shared" si="90"/>
        <v>84</v>
      </c>
      <c r="BN493" s="34">
        <f t="shared" si="91"/>
        <v>68</v>
      </c>
      <c r="BO493" s="35">
        <f t="shared" si="92"/>
        <v>46</v>
      </c>
      <c r="BP493" s="35">
        <f t="shared" si="93"/>
        <v>69</v>
      </c>
      <c r="BQ493" s="35">
        <f t="shared" si="94"/>
        <v>60</v>
      </c>
      <c r="BR493" s="35">
        <f t="shared" si="95"/>
        <v>60</v>
      </c>
    </row>
    <row r="494" spans="2:70" x14ac:dyDescent="0.3">
      <c r="B494" s="6" t="s">
        <v>1266</v>
      </c>
      <c r="C494" s="6">
        <v>124031461</v>
      </c>
      <c r="D494" s="6" t="s">
        <v>220</v>
      </c>
      <c r="E494" s="6" t="s">
        <v>194</v>
      </c>
      <c r="F494" s="6" t="s">
        <v>2757</v>
      </c>
      <c r="G494" s="6" t="s">
        <v>77</v>
      </c>
      <c r="H494" s="6" t="s">
        <v>4995</v>
      </c>
      <c r="I494" s="22">
        <v>539580</v>
      </c>
      <c r="J494" s="22">
        <v>549000</v>
      </c>
      <c r="K494" s="22">
        <v>489950</v>
      </c>
      <c r="L494" s="22">
        <v>520000</v>
      </c>
      <c r="M494" s="22">
        <v>515000</v>
      </c>
      <c r="N494" s="22">
        <v>490000</v>
      </c>
      <c r="O494" s="23">
        <v>23</v>
      </c>
      <c r="P494" s="23">
        <v>25</v>
      </c>
      <c r="Q494" s="23">
        <v>28</v>
      </c>
      <c r="R494" s="22">
        <v>490</v>
      </c>
      <c r="S494" s="22">
        <v>450</v>
      </c>
      <c r="T494" s="24">
        <v>2.8</v>
      </c>
      <c r="U494" s="24">
        <v>0</v>
      </c>
      <c r="V494" s="24">
        <v>2.8</v>
      </c>
      <c r="W494" s="24">
        <v>2.2000000000000002</v>
      </c>
      <c r="X494" s="25">
        <v>4.7221913340005188E-2</v>
      </c>
      <c r="Y494" s="24">
        <v>4.4000000000000004</v>
      </c>
      <c r="Z494" s="24">
        <v>-1.5</v>
      </c>
      <c r="AA494" s="24">
        <v>5.9</v>
      </c>
      <c r="AB494" s="24">
        <v>6</v>
      </c>
      <c r="AC494" s="26">
        <v>0.24914578587699313</v>
      </c>
      <c r="AD494" s="24">
        <v>5.2760629177200924</v>
      </c>
      <c r="AE494" s="6">
        <v>131</v>
      </c>
      <c r="AF494" s="6">
        <v>144</v>
      </c>
      <c r="AG494" s="6">
        <v>162</v>
      </c>
      <c r="AH494" s="27">
        <v>3.2987012987012987</v>
      </c>
      <c r="AI494" s="28">
        <v>585000</v>
      </c>
      <c r="AJ494" s="28">
        <v>535000</v>
      </c>
      <c r="AK494" s="28">
        <v>557000</v>
      </c>
      <c r="AL494" s="29">
        <v>9.3457943925233641E-2</v>
      </c>
      <c r="AM494" s="29">
        <v>5.0269299820466788E-2</v>
      </c>
      <c r="AN494" s="6">
        <v>2.1</v>
      </c>
      <c r="AO494" s="27">
        <v>-0.10000000000000009</v>
      </c>
      <c r="AP494" s="6">
        <v>2.2000000000000002</v>
      </c>
      <c r="AQ494" s="28">
        <v>530</v>
      </c>
      <c r="AR494" s="28">
        <v>490</v>
      </c>
      <c r="AS494" s="25">
        <v>8.1632653061224483E-2</v>
      </c>
      <c r="AT494" s="30">
        <v>1966.7200000000003</v>
      </c>
      <c r="AU494" s="24">
        <v>0.72399999999999998</v>
      </c>
      <c r="AV494" s="24">
        <v>0.27600000000000002</v>
      </c>
      <c r="AW494" s="24">
        <v>0.82599999999999996</v>
      </c>
      <c r="AX494" s="24">
        <v>8.2000000000000003E-2</v>
      </c>
      <c r="AY494" s="24">
        <v>0.30409999999999998</v>
      </c>
      <c r="AZ494" s="24">
        <v>0.35020000000000001</v>
      </c>
      <c r="BA494" s="24">
        <v>0.3261</v>
      </c>
      <c r="BB494" s="31">
        <v>5</v>
      </c>
      <c r="BC494" s="23">
        <v>49</v>
      </c>
      <c r="BD494" s="32" t="s">
        <v>3609</v>
      </c>
      <c r="BE494" s="33">
        <v>150.688025624971</v>
      </c>
      <c r="BF494" s="33">
        <v>-33.768938475943301</v>
      </c>
      <c r="BG494" s="34">
        <f t="shared" si="84"/>
        <v>70</v>
      </c>
      <c r="BH494" s="34">
        <f t="shared" si="85"/>
        <v>82</v>
      </c>
      <c r="BI494" s="34">
        <f t="shared" si="86"/>
        <v>84</v>
      </c>
      <c r="BJ494" s="34">
        <f t="shared" si="87"/>
        <v>47</v>
      </c>
      <c r="BK494" s="34">
        <f t="shared" si="88"/>
        <v>100</v>
      </c>
      <c r="BL494" s="34">
        <f t="shared" si="89"/>
        <v>57</v>
      </c>
      <c r="BM494" s="35">
        <f t="shared" si="90"/>
        <v>100</v>
      </c>
      <c r="BN494" s="34">
        <f t="shared" si="91"/>
        <v>97</v>
      </c>
      <c r="BO494" s="35">
        <f t="shared" si="92"/>
        <v>100</v>
      </c>
      <c r="BP494" s="35">
        <f t="shared" si="93"/>
        <v>44</v>
      </c>
      <c r="BQ494" s="35">
        <f t="shared" si="94"/>
        <v>50</v>
      </c>
      <c r="BR494" s="35">
        <f t="shared" si="95"/>
        <v>60</v>
      </c>
    </row>
    <row r="495" spans="2:70" x14ac:dyDescent="0.3">
      <c r="B495" s="6" t="s">
        <v>1877</v>
      </c>
      <c r="C495" s="6">
        <v>126021499</v>
      </c>
      <c r="D495" s="6" t="s">
        <v>1840</v>
      </c>
      <c r="E495" s="6" t="s">
        <v>1297</v>
      </c>
      <c r="F495" s="6" t="s">
        <v>2757</v>
      </c>
      <c r="G495" s="6" t="s">
        <v>77</v>
      </c>
      <c r="H495" s="6" t="s">
        <v>4995</v>
      </c>
      <c r="I495" s="22">
        <v>1000000</v>
      </c>
      <c r="J495" s="22">
        <v>1000000</v>
      </c>
      <c r="K495" s="22">
        <v>1180000</v>
      </c>
      <c r="L495" s="22">
        <v>1100000</v>
      </c>
      <c r="M495" s="22">
        <v>1161000</v>
      </c>
      <c r="N495" s="22">
        <v>1500000</v>
      </c>
      <c r="O495" s="23">
        <v>30</v>
      </c>
      <c r="P495" s="23">
        <v>31</v>
      </c>
      <c r="Q495" s="23">
        <v>30</v>
      </c>
      <c r="R495" s="22">
        <v>650</v>
      </c>
      <c r="S495" s="22">
        <v>580</v>
      </c>
      <c r="T495" s="24">
        <v>1.7</v>
      </c>
      <c r="U495" s="24">
        <v>0.19999999999999996</v>
      </c>
      <c r="V495" s="24">
        <v>1.5</v>
      </c>
      <c r="W495" s="24">
        <v>1.8</v>
      </c>
      <c r="X495" s="25">
        <v>3.3799999999999997E-2</v>
      </c>
      <c r="Y495" s="24">
        <v>3.8</v>
      </c>
      <c r="Z495" s="24">
        <v>-1.2000000000000002</v>
      </c>
      <c r="AA495" s="24">
        <v>5</v>
      </c>
      <c r="AB495" s="24">
        <v>5</v>
      </c>
      <c r="AC495" s="26">
        <v>0.1723150661689854</v>
      </c>
      <c r="AD495" s="24">
        <v>5.0980788807392132</v>
      </c>
      <c r="AE495" s="6">
        <v>794</v>
      </c>
      <c r="AF495" s="6">
        <v>814</v>
      </c>
      <c r="AG495" s="6">
        <v>653</v>
      </c>
      <c r="AH495" s="27">
        <v>9.5405940594059402</v>
      </c>
      <c r="AI495" s="28">
        <v>785000</v>
      </c>
      <c r="AJ495" s="28">
        <v>775000</v>
      </c>
      <c r="AK495" s="28">
        <v>730000</v>
      </c>
      <c r="AL495" s="29">
        <v>1.2903225806451613E-2</v>
      </c>
      <c r="AM495" s="29">
        <v>7.5342465753424653E-2</v>
      </c>
      <c r="AN495" s="6">
        <v>2.2000000000000002</v>
      </c>
      <c r="AO495" s="27">
        <v>-9.9999999999999645E-2</v>
      </c>
      <c r="AP495" s="6">
        <v>2.2999999999999998</v>
      </c>
      <c r="AQ495" s="28">
        <v>680</v>
      </c>
      <c r="AR495" s="28">
        <v>650</v>
      </c>
      <c r="AS495" s="25">
        <v>4.6153846153846156E-2</v>
      </c>
      <c r="AT495" s="30">
        <v>3772.1600000000003</v>
      </c>
      <c r="AU495" s="24">
        <v>0.75560000000000005</v>
      </c>
      <c r="AV495" s="24">
        <v>0.24440000000000001</v>
      </c>
      <c r="AW495" s="24">
        <v>0.70209999999999995</v>
      </c>
      <c r="AX495" s="24">
        <v>0.11260000000000001</v>
      </c>
      <c r="AY495" s="24">
        <v>0.4304</v>
      </c>
      <c r="AZ495" s="24">
        <v>0.32440000000000002</v>
      </c>
      <c r="BA495" s="24">
        <v>0.20680000000000001</v>
      </c>
      <c r="BB495" s="31">
        <v>10</v>
      </c>
      <c r="BC495" s="23">
        <v>8</v>
      </c>
      <c r="BD495" s="32" t="s">
        <v>4175</v>
      </c>
      <c r="BE495" s="33">
        <v>151.139235456752</v>
      </c>
      <c r="BF495" s="33">
        <v>-33.829882295029797</v>
      </c>
      <c r="BG495" s="34">
        <f t="shared" si="84"/>
        <v>88</v>
      </c>
      <c r="BH495" s="34">
        <f t="shared" si="85"/>
        <v>80</v>
      </c>
      <c r="BI495" s="34">
        <f t="shared" si="86"/>
        <v>7</v>
      </c>
      <c r="BJ495" s="34">
        <f t="shared" si="87"/>
        <v>7</v>
      </c>
      <c r="BK495" s="34">
        <f t="shared" si="88"/>
        <v>100</v>
      </c>
      <c r="BL495" s="34">
        <f t="shared" si="89"/>
        <v>85</v>
      </c>
      <c r="BM495" s="35">
        <f t="shared" si="90"/>
        <v>63</v>
      </c>
      <c r="BN495" s="34">
        <f t="shared" si="91"/>
        <v>99</v>
      </c>
      <c r="BO495" s="35">
        <f t="shared" si="92"/>
        <v>100</v>
      </c>
      <c r="BP495" s="35">
        <f t="shared" si="93"/>
        <v>54</v>
      </c>
      <c r="BQ495" s="35">
        <f t="shared" si="94"/>
        <v>100</v>
      </c>
      <c r="BR495" s="35">
        <f t="shared" si="95"/>
        <v>60</v>
      </c>
    </row>
    <row r="496" spans="2:70" x14ac:dyDescent="0.3">
      <c r="B496" s="6" t="s">
        <v>2024</v>
      </c>
      <c r="C496" s="6">
        <v>127011594</v>
      </c>
      <c r="D496" s="6" t="s">
        <v>1081</v>
      </c>
      <c r="E496" s="6" t="s">
        <v>574</v>
      </c>
      <c r="F496" s="6" t="s">
        <v>2757</v>
      </c>
      <c r="G496" s="6" t="s">
        <v>77</v>
      </c>
      <c r="H496" s="6" t="s">
        <v>4995</v>
      </c>
      <c r="I496" s="22">
        <v>790000</v>
      </c>
      <c r="J496" s="22">
        <v>790000</v>
      </c>
      <c r="K496" s="22">
        <v>779720</v>
      </c>
      <c r="L496" s="22">
        <v>755000</v>
      </c>
      <c r="M496" s="22">
        <v>800000</v>
      </c>
      <c r="N496" s="22">
        <v>772000</v>
      </c>
      <c r="O496" s="23">
        <v>45</v>
      </c>
      <c r="P496" s="23">
        <v>45</v>
      </c>
      <c r="Q496" s="23">
        <v>29</v>
      </c>
      <c r="R496" s="22">
        <v>600</v>
      </c>
      <c r="S496" s="22">
        <v>630</v>
      </c>
      <c r="T496" s="24">
        <v>1.1000000000000001</v>
      </c>
      <c r="U496" s="24">
        <v>-0.29999999999999982</v>
      </c>
      <c r="V496" s="24">
        <v>1.4</v>
      </c>
      <c r="W496" s="24">
        <v>1.4</v>
      </c>
      <c r="X496" s="25">
        <v>3.949367088607595E-2</v>
      </c>
      <c r="Y496" s="24">
        <v>2.2999999999999998</v>
      </c>
      <c r="Z496" s="24">
        <v>-0.70000000000000018</v>
      </c>
      <c r="AA496" s="24">
        <v>3</v>
      </c>
      <c r="AB496" s="24">
        <v>2.5</v>
      </c>
      <c r="AC496" s="26">
        <v>0.30181086519114686</v>
      </c>
      <c r="AD496" s="24">
        <v>7.6420058814425005</v>
      </c>
      <c r="AE496" s="6">
        <v>15</v>
      </c>
      <c r="AF496" s="6">
        <v>20</v>
      </c>
      <c r="AG496" s="6">
        <v>18</v>
      </c>
      <c r="AH496" s="27">
        <v>5.5384615384615383</v>
      </c>
      <c r="AI496" s="28">
        <v>885000</v>
      </c>
      <c r="AJ496" s="28">
        <v>790000</v>
      </c>
      <c r="AK496" s="28">
        <v>690000</v>
      </c>
      <c r="AL496" s="29">
        <v>0.12025316455696203</v>
      </c>
      <c r="AM496" s="29">
        <v>0.28260869565217389</v>
      </c>
      <c r="AN496" s="6">
        <v>1</v>
      </c>
      <c r="AO496" s="27">
        <v>-0.10000000000000009</v>
      </c>
      <c r="AP496" s="6">
        <v>1.1000000000000001</v>
      </c>
      <c r="AQ496" s="28">
        <v>520</v>
      </c>
      <c r="AR496" s="28">
        <v>450</v>
      </c>
      <c r="AS496" s="25">
        <v>0.15555555555555556</v>
      </c>
      <c r="AT496" s="30">
        <v>1988.0000000000002</v>
      </c>
      <c r="AU496" s="24">
        <v>0.87949999999999995</v>
      </c>
      <c r="AV496" s="24">
        <v>0.1205</v>
      </c>
      <c r="AW496" s="24">
        <v>0.82140000000000002</v>
      </c>
      <c r="AX496" s="24">
        <v>0.16950000000000001</v>
      </c>
      <c r="AY496" s="24">
        <v>0.31230000000000002</v>
      </c>
      <c r="AZ496" s="24">
        <v>0.38080000000000003</v>
      </c>
      <c r="BA496" s="24">
        <v>0.27810000000000001</v>
      </c>
      <c r="BB496" s="31">
        <v>2.5</v>
      </c>
      <c r="BC496" s="23">
        <v>31</v>
      </c>
      <c r="BD496" s="32" t="s">
        <v>4318</v>
      </c>
      <c r="BE496" s="33">
        <v>150.86993921412599</v>
      </c>
      <c r="BF496" s="33">
        <v>-33.902876396593498</v>
      </c>
      <c r="BG496" s="34">
        <f t="shared" si="84"/>
        <v>98</v>
      </c>
      <c r="BH496" s="34">
        <f t="shared" si="85"/>
        <v>100</v>
      </c>
      <c r="BI496" s="34">
        <f t="shared" si="86"/>
        <v>56</v>
      </c>
      <c r="BJ496" s="34">
        <f t="shared" si="87"/>
        <v>61</v>
      </c>
      <c r="BK496" s="34">
        <f t="shared" si="88"/>
        <v>100</v>
      </c>
      <c r="BL496" s="34">
        <f t="shared" si="89"/>
        <v>59</v>
      </c>
      <c r="BM496" s="35">
        <f t="shared" si="90"/>
        <v>82</v>
      </c>
      <c r="BN496" s="34">
        <f t="shared" si="91"/>
        <v>74</v>
      </c>
      <c r="BO496" s="35">
        <f t="shared" si="92"/>
        <v>66</v>
      </c>
      <c r="BP496" s="35">
        <f t="shared" si="93"/>
        <v>79</v>
      </c>
      <c r="BQ496" s="35">
        <f t="shared" si="94"/>
        <v>25</v>
      </c>
      <c r="BR496" s="35">
        <f t="shared" si="95"/>
        <v>60</v>
      </c>
    </row>
    <row r="497" spans="2:70" x14ac:dyDescent="0.3">
      <c r="B497" s="6" t="s">
        <v>1548</v>
      </c>
      <c r="C497" s="6">
        <v>127011595</v>
      </c>
      <c r="D497" s="6" t="s">
        <v>1081</v>
      </c>
      <c r="E497" s="6" t="s">
        <v>574</v>
      </c>
      <c r="F497" s="6" t="s">
        <v>2757</v>
      </c>
      <c r="G497" s="6" t="s">
        <v>77</v>
      </c>
      <c r="H497" s="6" t="s">
        <v>4995</v>
      </c>
      <c r="I497" s="22">
        <v>840000</v>
      </c>
      <c r="J497" s="22">
        <v>795000</v>
      </c>
      <c r="K497" s="22">
        <v>739000</v>
      </c>
      <c r="L497" s="22">
        <v>840000</v>
      </c>
      <c r="M497" s="22">
        <v>795000</v>
      </c>
      <c r="N497" s="22">
        <v>750000</v>
      </c>
      <c r="O497" s="23">
        <v>24</v>
      </c>
      <c r="P497" s="23">
        <v>19</v>
      </c>
      <c r="Q497" s="23">
        <v>9</v>
      </c>
      <c r="R497" s="22">
        <v>540</v>
      </c>
      <c r="S497" s="22">
        <v>520</v>
      </c>
      <c r="T497" s="24">
        <v>1.9</v>
      </c>
      <c r="U497" s="24">
        <v>-0.30000000000000027</v>
      </c>
      <c r="V497" s="24">
        <v>2.2000000000000002</v>
      </c>
      <c r="W497" s="24">
        <v>2.9</v>
      </c>
      <c r="X497" s="25">
        <v>3.3428571428571426E-2</v>
      </c>
      <c r="Y497" s="24">
        <v>2.6</v>
      </c>
      <c r="Z497" s="24">
        <v>-0.60000000000000009</v>
      </c>
      <c r="AA497" s="24">
        <v>3.2</v>
      </c>
      <c r="AB497" s="24">
        <v>2.9</v>
      </c>
      <c r="AC497" s="26">
        <v>0.23646044980032227</v>
      </c>
      <c r="AD497" s="24">
        <v>7.0736031991549391</v>
      </c>
      <c r="AE497" s="6">
        <v>15</v>
      </c>
      <c r="AF497" s="6">
        <v>20</v>
      </c>
      <c r="AG497" s="6">
        <v>18</v>
      </c>
      <c r="AH497" s="27">
        <v>5.5384615384615383</v>
      </c>
      <c r="AI497" s="28">
        <v>885000</v>
      </c>
      <c r="AJ497" s="28">
        <v>790000</v>
      </c>
      <c r="AK497" s="28">
        <v>690000</v>
      </c>
      <c r="AL497" s="29">
        <v>0.12025316455696203</v>
      </c>
      <c r="AM497" s="29">
        <v>0.28260869565217389</v>
      </c>
      <c r="AN497" s="6">
        <v>1</v>
      </c>
      <c r="AO497" s="27">
        <v>-0.10000000000000009</v>
      </c>
      <c r="AP497" s="6">
        <v>1.1000000000000001</v>
      </c>
      <c r="AQ497" s="28">
        <v>520</v>
      </c>
      <c r="AR497" s="28">
        <v>450</v>
      </c>
      <c r="AS497" s="25">
        <v>0.15555555555555556</v>
      </c>
      <c r="AT497" s="30">
        <v>2283.6800000000003</v>
      </c>
      <c r="AU497" s="24">
        <v>0.90100000000000002</v>
      </c>
      <c r="AV497" s="24">
        <v>9.9000000000000005E-2</v>
      </c>
      <c r="AW497" s="24">
        <v>0.87849999999999995</v>
      </c>
      <c r="AX497" s="24">
        <v>0.1135</v>
      </c>
      <c r="AY497" s="24">
        <v>0.27810000000000001</v>
      </c>
      <c r="AZ497" s="24">
        <v>0.49159999999999998</v>
      </c>
      <c r="BA497" s="24">
        <v>0.20549999999999999</v>
      </c>
      <c r="BB497" s="31">
        <v>4</v>
      </c>
      <c r="BC497" s="23">
        <v>32</v>
      </c>
      <c r="BD497" s="32" t="s">
        <v>3866</v>
      </c>
      <c r="BE497" s="33">
        <v>150.861806378148</v>
      </c>
      <c r="BF497" s="33">
        <v>-33.912045309978197</v>
      </c>
      <c r="BG497" s="34">
        <f t="shared" si="84"/>
        <v>85</v>
      </c>
      <c r="BH497" s="34">
        <f t="shared" si="85"/>
        <v>100</v>
      </c>
      <c r="BI497" s="34">
        <f t="shared" si="86"/>
        <v>56</v>
      </c>
      <c r="BJ497" s="34">
        <f t="shared" si="87"/>
        <v>61</v>
      </c>
      <c r="BK497" s="34">
        <f t="shared" si="88"/>
        <v>100</v>
      </c>
      <c r="BL497" s="34">
        <f t="shared" si="89"/>
        <v>51</v>
      </c>
      <c r="BM497" s="35">
        <f t="shared" si="90"/>
        <v>62</v>
      </c>
      <c r="BN497" s="34">
        <f t="shared" si="91"/>
        <v>79</v>
      </c>
      <c r="BO497" s="35">
        <f t="shared" si="92"/>
        <v>100</v>
      </c>
      <c r="BP497" s="35">
        <f t="shared" si="93"/>
        <v>74</v>
      </c>
      <c r="BQ497" s="35">
        <f t="shared" si="94"/>
        <v>40</v>
      </c>
      <c r="BR497" s="35">
        <f t="shared" si="95"/>
        <v>60</v>
      </c>
    </row>
    <row r="498" spans="2:70" x14ac:dyDescent="0.3">
      <c r="B498" s="6" t="s">
        <v>2393</v>
      </c>
      <c r="C498" s="6">
        <v>127021511</v>
      </c>
      <c r="D498" s="6" t="s">
        <v>967</v>
      </c>
      <c r="E498" s="6" t="s">
        <v>574</v>
      </c>
      <c r="F498" s="6" t="s">
        <v>2757</v>
      </c>
      <c r="G498" s="6" t="s">
        <v>77</v>
      </c>
      <c r="H498" s="6" t="s">
        <v>4995</v>
      </c>
      <c r="I498" s="22">
        <v>429000</v>
      </c>
      <c r="J498" s="22">
        <v>435000</v>
      </c>
      <c r="K498" s="22">
        <v>411600</v>
      </c>
      <c r="L498" s="22">
        <v>447000</v>
      </c>
      <c r="M498" s="22">
        <v>430000</v>
      </c>
      <c r="N498" s="22">
        <v>420000</v>
      </c>
      <c r="O498" s="23">
        <v>37</v>
      </c>
      <c r="P498" s="23">
        <v>34</v>
      </c>
      <c r="Q498" s="23">
        <v>46</v>
      </c>
      <c r="R498" s="22">
        <v>430</v>
      </c>
      <c r="S498" s="22">
        <v>400</v>
      </c>
      <c r="T498" s="24">
        <v>1.5</v>
      </c>
      <c r="U498" s="24">
        <v>-0.10000000000000009</v>
      </c>
      <c r="V498" s="24">
        <v>1.6</v>
      </c>
      <c r="W498" s="24">
        <v>1.9</v>
      </c>
      <c r="X498" s="25">
        <v>5.2121212121212124E-2</v>
      </c>
      <c r="Y498" s="24">
        <v>2.5</v>
      </c>
      <c r="Z498" s="24">
        <v>-0.79999999999999982</v>
      </c>
      <c r="AA498" s="24">
        <v>3.3</v>
      </c>
      <c r="AB498" s="24">
        <v>4.3</v>
      </c>
      <c r="AC498" s="26">
        <v>0.31573073308270677</v>
      </c>
      <c r="AD498" s="24">
        <v>6.0576245300751879</v>
      </c>
      <c r="AE498" s="6">
        <v>66</v>
      </c>
      <c r="AF498" s="6">
        <v>98</v>
      </c>
      <c r="AG498" s="6">
        <v>118</v>
      </c>
      <c r="AH498" s="27">
        <v>2.6086956521739131</v>
      </c>
      <c r="AI498" s="28">
        <v>490000</v>
      </c>
      <c r="AJ498" s="28">
        <v>440000</v>
      </c>
      <c r="AK498" s="28">
        <v>440000</v>
      </c>
      <c r="AL498" s="29">
        <v>0.11363636363636363</v>
      </c>
      <c r="AM498" s="29">
        <v>0.11363636363636363</v>
      </c>
      <c r="AN498" s="6">
        <v>1.4</v>
      </c>
      <c r="AO498" s="27">
        <v>-0.20000000000000018</v>
      </c>
      <c r="AP498" s="6">
        <v>1.6</v>
      </c>
      <c r="AQ498" s="28">
        <v>480</v>
      </c>
      <c r="AR498" s="28">
        <v>430</v>
      </c>
      <c r="AS498" s="25">
        <v>0.11627906976744186</v>
      </c>
      <c r="AT498" s="30">
        <v>1361.92</v>
      </c>
      <c r="AU498" s="24">
        <v>0.74719999999999998</v>
      </c>
      <c r="AV498" s="24">
        <v>0.25280000000000002</v>
      </c>
      <c r="AW498" s="24">
        <v>0.4486</v>
      </c>
      <c r="AX498" s="24">
        <v>0.20169999999999999</v>
      </c>
      <c r="AY498" s="24">
        <v>0.28870000000000001</v>
      </c>
      <c r="AZ498" s="24">
        <v>0.22070000000000001</v>
      </c>
      <c r="BA498" s="24">
        <v>0.4456</v>
      </c>
      <c r="BB498" s="31">
        <v>1</v>
      </c>
      <c r="BC498" s="23">
        <v>25</v>
      </c>
      <c r="BD498" s="32" t="s">
        <v>4679</v>
      </c>
      <c r="BE498" s="33">
        <v>150.93858074397599</v>
      </c>
      <c r="BF498" s="33">
        <v>-33.899826037341001</v>
      </c>
      <c r="BG498" s="34">
        <f t="shared" si="84"/>
        <v>92</v>
      </c>
      <c r="BH498" s="34">
        <f t="shared" si="85"/>
        <v>93</v>
      </c>
      <c r="BI498" s="34">
        <f t="shared" si="86"/>
        <v>92</v>
      </c>
      <c r="BJ498" s="34">
        <f t="shared" si="87"/>
        <v>57</v>
      </c>
      <c r="BK498" s="34">
        <f t="shared" si="88"/>
        <v>100</v>
      </c>
      <c r="BL498" s="34">
        <f t="shared" si="89"/>
        <v>54</v>
      </c>
      <c r="BM498" s="35">
        <f t="shared" si="90"/>
        <v>100</v>
      </c>
      <c r="BN498" s="34">
        <f t="shared" si="91"/>
        <v>90</v>
      </c>
      <c r="BO498" s="35">
        <f t="shared" si="92"/>
        <v>57</v>
      </c>
      <c r="BP498" s="35">
        <f t="shared" si="93"/>
        <v>75</v>
      </c>
      <c r="BQ498" s="35">
        <f t="shared" si="94"/>
        <v>10</v>
      </c>
      <c r="BR498" s="35">
        <f t="shared" si="95"/>
        <v>60</v>
      </c>
    </row>
    <row r="499" spans="2:70" x14ac:dyDescent="0.3">
      <c r="B499" s="6" t="s">
        <v>638</v>
      </c>
      <c r="C499" s="6">
        <v>205031090</v>
      </c>
      <c r="D499" s="6" t="s">
        <v>530</v>
      </c>
      <c r="E499" s="6" t="s">
        <v>477</v>
      </c>
      <c r="F499" s="6" t="s">
        <v>2708</v>
      </c>
      <c r="G499" s="6" t="s">
        <v>86</v>
      </c>
      <c r="H499" s="6" t="s">
        <v>4995</v>
      </c>
      <c r="I499" s="22">
        <v>460000</v>
      </c>
      <c r="J499" s="22">
        <v>440000</v>
      </c>
      <c r="K499" s="22">
        <v>440000</v>
      </c>
      <c r="L499" s="22">
        <v>410000</v>
      </c>
      <c r="M499" s="22">
        <v>420000</v>
      </c>
      <c r="N499" s="22">
        <v>413000</v>
      </c>
      <c r="O499" s="23">
        <v>69</v>
      </c>
      <c r="P499" s="23">
        <v>69</v>
      </c>
      <c r="Q499" s="23">
        <v>82</v>
      </c>
      <c r="R499" s="22">
        <v>380</v>
      </c>
      <c r="S499" s="22">
        <v>340</v>
      </c>
      <c r="T499" s="24">
        <v>2.2000000000000002</v>
      </c>
      <c r="U499" s="24">
        <v>-0.19999999999999973</v>
      </c>
      <c r="V499" s="24">
        <v>2.4</v>
      </c>
      <c r="W499" s="24">
        <v>1.9</v>
      </c>
      <c r="X499" s="25">
        <v>4.2956521739130435E-2</v>
      </c>
      <c r="Y499" s="24">
        <v>1.5</v>
      </c>
      <c r="Z499" s="24">
        <v>-0.89999999999999991</v>
      </c>
      <c r="AA499" s="24">
        <v>2.4</v>
      </c>
      <c r="AB499" s="24">
        <v>3.9</v>
      </c>
      <c r="AC499" s="26">
        <v>0.2580119500271591</v>
      </c>
      <c r="AD499" s="24">
        <v>6.0063510633852832</v>
      </c>
      <c r="AE499" s="6">
        <v>564</v>
      </c>
      <c r="AF499" s="6">
        <v>695</v>
      </c>
      <c r="AG499" s="6">
        <v>78</v>
      </c>
      <c r="AH499" s="27">
        <v>52.782608695652172</v>
      </c>
      <c r="AI499" s="28">
        <v>450000</v>
      </c>
      <c r="AJ499" s="28">
        <v>480000</v>
      </c>
      <c r="AK499" s="28">
        <v>490000</v>
      </c>
      <c r="AL499" s="29">
        <v>-6.25E-2</v>
      </c>
      <c r="AM499" s="29">
        <v>-8.1632653061224483E-2</v>
      </c>
      <c r="AN499" s="6">
        <v>1.9</v>
      </c>
      <c r="AO499" s="27">
        <v>9.9999999999999867E-2</v>
      </c>
      <c r="AP499" s="6">
        <v>1.8</v>
      </c>
      <c r="AQ499" s="28">
        <v>395</v>
      </c>
      <c r="AR499" s="28">
        <v>380</v>
      </c>
      <c r="AS499" s="25">
        <v>3.9473684210526314E-2</v>
      </c>
      <c r="AT499" s="30">
        <v>1472.8000000000002</v>
      </c>
      <c r="AU499" s="24">
        <v>0.68989999999999996</v>
      </c>
      <c r="AV499" s="24">
        <v>0.31009999999999999</v>
      </c>
      <c r="AW499" s="24">
        <v>0.9617</v>
      </c>
      <c r="AX499" s="24">
        <v>2.58E-2</v>
      </c>
      <c r="AY499" s="24">
        <v>0.46350000000000002</v>
      </c>
      <c r="AZ499" s="24">
        <v>0.32869999999999999</v>
      </c>
      <c r="BA499" s="24">
        <v>0.17130000000000001</v>
      </c>
      <c r="BB499" s="31">
        <v>6</v>
      </c>
      <c r="BC499" s="23">
        <v>122</v>
      </c>
      <c r="BD499" s="32" t="s">
        <v>3081</v>
      </c>
      <c r="BE499" s="33">
        <v>146.08821449910599</v>
      </c>
      <c r="BF499" s="33">
        <v>-38.462182413706401</v>
      </c>
      <c r="BG499" s="34">
        <f t="shared" si="84"/>
        <v>80</v>
      </c>
      <c r="BH499" s="34">
        <f t="shared" si="85"/>
        <v>85</v>
      </c>
      <c r="BI499" s="34">
        <f t="shared" si="86"/>
        <v>1</v>
      </c>
      <c r="BJ499" s="34">
        <f t="shared" si="87"/>
        <v>1</v>
      </c>
      <c r="BK499" s="34">
        <f t="shared" si="88"/>
        <v>82</v>
      </c>
      <c r="BL499" s="34">
        <f t="shared" si="89"/>
        <v>92</v>
      </c>
      <c r="BM499" s="35">
        <f t="shared" si="90"/>
        <v>93</v>
      </c>
      <c r="BN499" s="34">
        <f t="shared" si="91"/>
        <v>90</v>
      </c>
      <c r="BO499" s="35">
        <f t="shared" si="92"/>
        <v>95</v>
      </c>
      <c r="BP499" s="35">
        <f t="shared" si="93"/>
        <v>92</v>
      </c>
      <c r="BQ499" s="35">
        <f t="shared" si="94"/>
        <v>60</v>
      </c>
      <c r="BR499" s="35">
        <f t="shared" si="95"/>
        <v>60</v>
      </c>
    </row>
    <row r="500" spans="2:70" x14ac:dyDescent="0.3">
      <c r="B500" s="6" t="s">
        <v>767</v>
      </c>
      <c r="C500" s="6">
        <v>211011259</v>
      </c>
      <c r="D500" s="6" t="s">
        <v>110</v>
      </c>
      <c r="E500" s="6" t="s">
        <v>85</v>
      </c>
      <c r="F500" s="6" t="s">
        <v>689</v>
      </c>
      <c r="G500" s="6" t="s">
        <v>86</v>
      </c>
      <c r="H500" s="6" t="s">
        <v>4995</v>
      </c>
      <c r="I500" s="22">
        <v>693600</v>
      </c>
      <c r="J500" s="22">
        <v>707505</v>
      </c>
      <c r="K500" s="22">
        <v>750000</v>
      </c>
      <c r="L500" s="22">
        <v>625000</v>
      </c>
      <c r="M500" s="22">
        <v>645000</v>
      </c>
      <c r="N500" s="22">
        <v>737500</v>
      </c>
      <c r="O500" s="23">
        <v>27</v>
      </c>
      <c r="P500" s="23">
        <v>27</v>
      </c>
      <c r="Q500" s="23">
        <v>27</v>
      </c>
      <c r="R500" s="22">
        <v>570</v>
      </c>
      <c r="S500" s="22">
        <v>545</v>
      </c>
      <c r="T500" s="24">
        <v>1.9</v>
      </c>
      <c r="U500" s="24">
        <v>0.19999999999999996</v>
      </c>
      <c r="V500" s="24">
        <v>1.7</v>
      </c>
      <c r="W500" s="24">
        <v>2.1</v>
      </c>
      <c r="X500" s="25">
        <v>4.2733564013840833E-2</v>
      </c>
      <c r="Y500" s="24">
        <v>3.4</v>
      </c>
      <c r="Z500" s="24">
        <v>-1.1000000000000001</v>
      </c>
      <c r="AA500" s="24">
        <v>4.5</v>
      </c>
      <c r="AB500" s="24">
        <v>5.0999999999999996</v>
      </c>
      <c r="AC500" s="26">
        <v>0.27027539640391474</v>
      </c>
      <c r="AD500" s="24">
        <v>6.3246631223264256</v>
      </c>
      <c r="AE500" s="6">
        <v>165</v>
      </c>
      <c r="AF500" s="6">
        <v>188</v>
      </c>
      <c r="AG500" s="6">
        <v>164</v>
      </c>
      <c r="AH500" s="27">
        <v>3.4680851063829787</v>
      </c>
      <c r="AI500" s="28">
        <v>691550</v>
      </c>
      <c r="AJ500" s="28">
        <v>685000</v>
      </c>
      <c r="AK500" s="28">
        <v>655000</v>
      </c>
      <c r="AL500" s="29">
        <v>9.5620437956204386E-3</v>
      </c>
      <c r="AM500" s="29">
        <v>5.5801526717557254E-2</v>
      </c>
      <c r="AN500" s="6">
        <v>2.6</v>
      </c>
      <c r="AO500" s="27">
        <v>-0.10000000000000009</v>
      </c>
      <c r="AP500" s="6">
        <v>2.7</v>
      </c>
      <c r="AQ500" s="28">
        <v>570</v>
      </c>
      <c r="AR500" s="28">
        <v>515</v>
      </c>
      <c r="AS500" s="25">
        <v>0.10679611650485436</v>
      </c>
      <c r="AT500" s="30">
        <v>2108.96</v>
      </c>
      <c r="AU500" s="24">
        <v>0.8085</v>
      </c>
      <c r="AV500" s="24">
        <v>0.1915</v>
      </c>
      <c r="AW500" s="24">
        <v>0.90139999999999998</v>
      </c>
      <c r="AX500" s="24">
        <v>9.8000000000000004E-2</v>
      </c>
      <c r="AY500" s="24">
        <v>0.38669999999999999</v>
      </c>
      <c r="AZ500" s="24">
        <v>0.3725</v>
      </c>
      <c r="BA500" s="24">
        <v>0.1973</v>
      </c>
      <c r="BB500" s="31">
        <v>5.5</v>
      </c>
      <c r="BC500" s="23">
        <v>23</v>
      </c>
      <c r="BD500" s="32" t="s">
        <v>3188</v>
      </c>
      <c r="BE500" s="33">
        <v>145.225318880374</v>
      </c>
      <c r="BF500" s="33">
        <v>-37.854102985716601</v>
      </c>
      <c r="BG500" s="34">
        <f t="shared" si="84"/>
        <v>85</v>
      </c>
      <c r="BH500" s="34">
        <f t="shared" si="85"/>
        <v>74</v>
      </c>
      <c r="BI500" s="34">
        <f t="shared" si="86"/>
        <v>82</v>
      </c>
      <c r="BJ500" s="34">
        <f t="shared" si="87"/>
        <v>6</v>
      </c>
      <c r="BK500" s="34">
        <f t="shared" si="88"/>
        <v>100</v>
      </c>
      <c r="BL500" s="34">
        <f t="shared" si="89"/>
        <v>75</v>
      </c>
      <c r="BM500" s="35">
        <f t="shared" si="90"/>
        <v>93</v>
      </c>
      <c r="BN500" s="34">
        <f t="shared" si="91"/>
        <v>87</v>
      </c>
      <c r="BO500" s="35">
        <f t="shared" si="92"/>
        <v>87</v>
      </c>
      <c r="BP500" s="35">
        <f t="shared" si="93"/>
        <v>60</v>
      </c>
      <c r="BQ500" s="35">
        <f t="shared" si="94"/>
        <v>55</v>
      </c>
      <c r="BR500" s="35">
        <f t="shared" si="95"/>
        <v>60</v>
      </c>
    </row>
    <row r="501" spans="2:70" x14ac:dyDescent="0.3">
      <c r="B501" s="6" t="s">
        <v>1231</v>
      </c>
      <c r="C501" s="6">
        <v>212051327</v>
      </c>
      <c r="D501" s="6" t="s">
        <v>267</v>
      </c>
      <c r="E501" s="6" t="s">
        <v>157</v>
      </c>
      <c r="F501" s="6" t="s">
        <v>689</v>
      </c>
      <c r="G501" s="6" t="s">
        <v>86</v>
      </c>
      <c r="H501" s="6" t="s">
        <v>4995</v>
      </c>
      <c r="I501" s="22">
        <v>862400</v>
      </c>
      <c r="J501" s="22">
        <v>965000</v>
      </c>
      <c r="K501" s="22">
        <v>990000</v>
      </c>
      <c r="L501" s="22">
        <v>813000</v>
      </c>
      <c r="M501" s="22">
        <v>825000</v>
      </c>
      <c r="N501" s="22">
        <v>1090000</v>
      </c>
      <c r="O501" s="23">
        <v>25</v>
      </c>
      <c r="P501" s="23">
        <v>25</v>
      </c>
      <c r="Q501" s="23">
        <v>26</v>
      </c>
      <c r="R501" s="22">
        <v>610</v>
      </c>
      <c r="S501" s="22">
        <v>580</v>
      </c>
      <c r="T501" s="24">
        <v>0.8</v>
      </c>
      <c r="U501" s="24">
        <v>0</v>
      </c>
      <c r="V501" s="24">
        <v>0.8</v>
      </c>
      <c r="W501" s="24">
        <v>0.6</v>
      </c>
      <c r="X501" s="25">
        <v>3.6781076066790354E-2</v>
      </c>
      <c r="Y501" s="24">
        <v>2.5</v>
      </c>
      <c r="Z501" s="24">
        <v>-0.39999999999999991</v>
      </c>
      <c r="AA501" s="24">
        <v>2.9</v>
      </c>
      <c r="AB501" s="24">
        <v>2.4</v>
      </c>
      <c r="AC501" s="26">
        <v>0.29958352978154956</v>
      </c>
      <c r="AD501" s="24">
        <v>8.1450452737581447</v>
      </c>
      <c r="AE501" s="6">
        <v>399</v>
      </c>
      <c r="AF501" s="6">
        <v>455</v>
      </c>
      <c r="AG501" s="6">
        <v>415</v>
      </c>
      <c r="AH501" s="27">
        <v>5.4872979214780599</v>
      </c>
      <c r="AI501" s="28">
        <v>868000</v>
      </c>
      <c r="AJ501" s="28">
        <v>882000</v>
      </c>
      <c r="AK501" s="28">
        <v>880000</v>
      </c>
      <c r="AL501" s="29">
        <v>-1.5873015873015872E-2</v>
      </c>
      <c r="AM501" s="29">
        <v>-1.3636363636363636E-2</v>
      </c>
      <c r="AN501" s="6">
        <v>2.6</v>
      </c>
      <c r="AO501" s="27">
        <v>-0.19999999999999973</v>
      </c>
      <c r="AP501" s="6">
        <v>2.8</v>
      </c>
      <c r="AQ501" s="28">
        <v>620</v>
      </c>
      <c r="AR501" s="28">
        <v>590</v>
      </c>
      <c r="AS501" s="25">
        <v>5.0847457627118647E-2</v>
      </c>
      <c r="AT501" s="30">
        <v>2036.16</v>
      </c>
      <c r="AU501" s="24">
        <v>0.78600000000000003</v>
      </c>
      <c r="AV501" s="24">
        <v>0.214</v>
      </c>
      <c r="AW501" s="24">
        <v>0.8488</v>
      </c>
      <c r="AX501" s="24">
        <v>5.7599999999999998E-2</v>
      </c>
      <c r="AY501" s="24">
        <v>0.47570000000000001</v>
      </c>
      <c r="AZ501" s="24">
        <v>0.30230000000000001</v>
      </c>
      <c r="BA501" s="24">
        <v>0.13239999999999999</v>
      </c>
      <c r="BB501" s="31">
        <v>8</v>
      </c>
      <c r="BC501" s="23">
        <v>22</v>
      </c>
      <c r="BD501" s="32" t="s">
        <v>3577</v>
      </c>
      <c r="BE501" s="33">
        <v>145.18275211255499</v>
      </c>
      <c r="BF501" s="33">
        <v>-37.9071053020104</v>
      </c>
      <c r="BG501" s="34">
        <f t="shared" si="84"/>
        <v>100</v>
      </c>
      <c r="BH501" s="34">
        <f t="shared" si="85"/>
        <v>74</v>
      </c>
      <c r="BI501" s="34">
        <f t="shared" si="86"/>
        <v>57</v>
      </c>
      <c r="BJ501" s="34">
        <f t="shared" si="87"/>
        <v>1</v>
      </c>
      <c r="BK501" s="34">
        <f t="shared" si="88"/>
        <v>100</v>
      </c>
      <c r="BL501" s="34">
        <f t="shared" si="89"/>
        <v>95</v>
      </c>
      <c r="BM501" s="35">
        <f t="shared" si="90"/>
        <v>73</v>
      </c>
      <c r="BN501" s="34">
        <f t="shared" si="91"/>
        <v>69</v>
      </c>
      <c r="BO501" s="35">
        <f t="shared" si="92"/>
        <v>67</v>
      </c>
      <c r="BP501" s="35">
        <f t="shared" si="93"/>
        <v>75</v>
      </c>
      <c r="BQ501" s="35">
        <f t="shared" si="94"/>
        <v>80</v>
      </c>
      <c r="BR501" s="35">
        <f t="shared" si="95"/>
        <v>60</v>
      </c>
    </row>
    <row r="502" spans="2:70" x14ac:dyDescent="0.3">
      <c r="B502" s="6" t="s">
        <v>544</v>
      </c>
      <c r="C502" s="6">
        <v>213041358</v>
      </c>
      <c r="D502" s="6" t="s">
        <v>162</v>
      </c>
      <c r="E502" s="6" t="s">
        <v>89</v>
      </c>
      <c r="F502" s="6" t="s">
        <v>689</v>
      </c>
      <c r="G502" s="6" t="s">
        <v>86</v>
      </c>
      <c r="H502" s="6" t="s">
        <v>4995</v>
      </c>
      <c r="I502" s="22">
        <v>429000</v>
      </c>
      <c r="J502" s="22">
        <v>415000</v>
      </c>
      <c r="K502" s="22">
        <v>389000</v>
      </c>
      <c r="L502" s="22">
        <v>476000</v>
      </c>
      <c r="M502" s="22">
        <v>444000</v>
      </c>
      <c r="N502" s="22">
        <v>412500</v>
      </c>
      <c r="O502" s="23">
        <v>61</v>
      </c>
      <c r="P502" s="23">
        <v>56</v>
      </c>
      <c r="Q502" s="23">
        <v>48</v>
      </c>
      <c r="R502" s="22">
        <v>400</v>
      </c>
      <c r="S502" s="22">
        <v>360</v>
      </c>
      <c r="T502" s="24">
        <v>1</v>
      </c>
      <c r="U502" s="24">
        <v>-0.19999999999999996</v>
      </c>
      <c r="V502" s="24">
        <v>1.2</v>
      </c>
      <c r="W502" s="24">
        <v>1</v>
      </c>
      <c r="X502" s="25">
        <v>4.8484848484848485E-2</v>
      </c>
      <c r="Y502" s="24">
        <v>2.4</v>
      </c>
      <c r="Z502" s="24">
        <v>-0.70000000000000018</v>
      </c>
      <c r="AA502" s="24">
        <v>3.1</v>
      </c>
      <c r="AB502" s="24">
        <v>2.5</v>
      </c>
      <c r="AC502" s="26">
        <v>0.22032255221644484</v>
      </c>
      <c r="AD502" s="24">
        <v>4.5441526394641754</v>
      </c>
      <c r="AE502" s="6">
        <v>72</v>
      </c>
      <c r="AF502" s="6">
        <v>72</v>
      </c>
      <c r="AG502" s="6">
        <v>120</v>
      </c>
      <c r="AH502" s="27">
        <v>3.5806451612903225</v>
      </c>
      <c r="AI502" s="28">
        <v>442000</v>
      </c>
      <c r="AJ502" s="28">
        <v>435000</v>
      </c>
      <c r="AK502" s="28">
        <v>425000</v>
      </c>
      <c r="AL502" s="29">
        <v>1.6091954022988506E-2</v>
      </c>
      <c r="AM502" s="29">
        <v>0.04</v>
      </c>
      <c r="AN502" s="6">
        <v>2.6</v>
      </c>
      <c r="AO502" s="27">
        <v>-0.10000000000000009</v>
      </c>
      <c r="AP502" s="6">
        <v>2.7</v>
      </c>
      <c r="AQ502" s="28">
        <v>450</v>
      </c>
      <c r="AR502" s="28">
        <v>420</v>
      </c>
      <c r="AS502" s="25">
        <v>7.1428571428571425E-2</v>
      </c>
      <c r="AT502" s="30">
        <v>1815.5200000000002</v>
      </c>
      <c r="AU502" s="24">
        <v>0.79100000000000004</v>
      </c>
      <c r="AV502" s="24">
        <v>0.20899999999999999</v>
      </c>
      <c r="AW502" s="24">
        <v>0.9385</v>
      </c>
      <c r="AX502" s="24">
        <v>5.1299999999999998E-2</v>
      </c>
      <c r="AY502" s="24">
        <v>0.21690000000000001</v>
      </c>
      <c r="AZ502" s="24">
        <v>0.50329999999999997</v>
      </c>
      <c r="BA502" s="24">
        <v>0.25629999999999997</v>
      </c>
      <c r="BB502" s="31">
        <v>3</v>
      </c>
      <c r="BC502" s="23">
        <v>40</v>
      </c>
      <c r="BD502" s="32" t="s">
        <v>3010</v>
      </c>
      <c r="BE502" s="33">
        <v>144.54596572201601</v>
      </c>
      <c r="BF502" s="33">
        <v>-37.659466611499198</v>
      </c>
      <c r="BG502" s="34">
        <f t="shared" si="84"/>
        <v>100</v>
      </c>
      <c r="BH502" s="34">
        <f t="shared" si="85"/>
        <v>74</v>
      </c>
      <c r="BI502" s="34">
        <f t="shared" si="86"/>
        <v>80</v>
      </c>
      <c r="BJ502" s="34">
        <f t="shared" si="87"/>
        <v>9</v>
      </c>
      <c r="BK502" s="34">
        <f t="shared" si="88"/>
        <v>100</v>
      </c>
      <c r="BL502" s="34">
        <f t="shared" si="89"/>
        <v>38</v>
      </c>
      <c r="BM502" s="35">
        <f t="shared" si="90"/>
        <v>100</v>
      </c>
      <c r="BN502" s="34">
        <f t="shared" si="91"/>
        <v>100</v>
      </c>
      <c r="BO502" s="35">
        <f t="shared" si="92"/>
        <v>100</v>
      </c>
      <c r="BP502" s="35">
        <f t="shared" si="93"/>
        <v>77</v>
      </c>
      <c r="BQ502" s="35">
        <f t="shared" si="94"/>
        <v>30</v>
      </c>
      <c r="BR502" s="35">
        <f t="shared" si="95"/>
        <v>60</v>
      </c>
    </row>
    <row r="503" spans="2:70" x14ac:dyDescent="0.3">
      <c r="B503" s="6" t="s">
        <v>1206</v>
      </c>
      <c r="C503" s="6">
        <v>301031015</v>
      </c>
      <c r="D503" s="6" t="s">
        <v>720</v>
      </c>
      <c r="E503" s="6" t="s">
        <v>460</v>
      </c>
      <c r="F503" s="6" t="s">
        <v>2780</v>
      </c>
      <c r="G503" s="6" t="s">
        <v>97</v>
      </c>
      <c r="H503" s="6" t="s">
        <v>4995</v>
      </c>
      <c r="I503" s="22">
        <v>961685</v>
      </c>
      <c r="J503" s="22">
        <v>905000</v>
      </c>
      <c r="K503" s="22">
        <v>1050000</v>
      </c>
      <c r="L503" s="22">
        <v>907250</v>
      </c>
      <c r="M503" s="22">
        <v>815000</v>
      </c>
      <c r="N503" s="22">
        <v>680000</v>
      </c>
      <c r="O503" s="23">
        <v>13</v>
      </c>
      <c r="P503" s="23">
        <v>15</v>
      </c>
      <c r="Q503" s="23">
        <v>34</v>
      </c>
      <c r="R503" s="22">
        <v>560</v>
      </c>
      <c r="S503" s="22">
        <v>550</v>
      </c>
      <c r="T503" s="24">
        <v>1.2</v>
      </c>
      <c r="U503" s="24">
        <v>-0.10000000000000009</v>
      </c>
      <c r="V503" s="24">
        <v>1.3</v>
      </c>
      <c r="W503" s="24">
        <v>2.2999999999999998</v>
      </c>
      <c r="X503" s="25">
        <v>3.0280185299760315E-2</v>
      </c>
      <c r="Y503" s="24">
        <v>5.2</v>
      </c>
      <c r="Z503" s="24">
        <v>-1.3999999999999995</v>
      </c>
      <c r="AA503" s="24">
        <v>6.6</v>
      </c>
      <c r="AB503" s="24">
        <v>7.2</v>
      </c>
      <c r="AC503" s="26">
        <v>0.24378352023403213</v>
      </c>
      <c r="AD503" s="24">
        <v>8.0509256406684475</v>
      </c>
      <c r="AE503" s="6">
        <v>72</v>
      </c>
      <c r="AF503" s="6">
        <v>70</v>
      </c>
      <c r="AG503" s="6">
        <v>69</v>
      </c>
      <c r="AH503" s="27">
        <v>5.0299401197604796</v>
      </c>
      <c r="AI503" s="28">
        <v>732500</v>
      </c>
      <c r="AJ503" s="28">
        <v>665000</v>
      </c>
      <c r="AK503" s="28">
        <v>566000</v>
      </c>
      <c r="AL503" s="29">
        <v>0.10150375939849623</v>
      </c>
      <c r="AM503" s="29">
        <v>0.29416961130742048</v>
      </c>
      <c r="AN503" s="6">
        <v>1.8</v>
      </c>
      <c r="AO503" s="27">
        <v>-0.7</v>
      </c>
      <c r="AP503" s="6">
        <v>2.5</v>
      </c>
      <c r="AQ503" s="28">
        <v>600</v>
      </c>
      <c r="AR503" s="28">
        <v>595</v>
      </c>
      <c r="AS503" s="25">
        <v>8.4033613445378148E-3</v>
      </c>
      <c r="AT503" s="30">
        <v>2297.1200000000003</v>
      </c>
      <c r="AU503" s="24">
        <v>0.70330000000000004</v>
      </c>
      <c r="AV503" s="24">
        <v>0.29670000000000002</v>
      </c>
      <c r="AW503" s="24">
        <v>0.76619999999999999</v>
      </c>
      <c r="AX503" s="24">
        <v>0.1038</v>
      </c>
      <c r="AY503" s="24">
        <v>0.34320000000000001</v>
      </c>
      <c r="AZ503" s="24">
        <v>0.35439999999999999</v>
      </c>
      <c r="BA503" s="24">
        <v>0.2586</v>
      </c>
      <c r="BB503" s="31">
        <v>9</v>
      </c>
      <c r="BC503" s="23">
        <v>16</v>
      </c>
      <c r="BD503" s="32" t="s">
        <v>3556</v>
      </c>
      <c r="BE503" s="33">
        <v>153.18531440460501</v>
      </c>
      <c r="BF503" s="33">
        <v>-27.4604742067269</v>
      </c>
      <c r="BG503" s="34">
        <f t="shared" si="84"/>
        <v>97</v>
      </c>
      <c r="BH503" s="34">
        <f t="shared" si="85"/>
        <v>87</v>
      </c>
      <c r="BI503" s="34">
        <f t="shared" si="86"/>
        <v>63</v>
      </c>
      <c r="BJ503" s="34">
        <f t="shared" si="87"/>
        <v>51</v>
      </c>
      <c r="BK503" s="34">
        <f t="shared" si="88"/>
        <v>100</v>
      </c>
      <c r="BL503" s="34">
        <f t="shared" si="89"/>
        <v>66</v>
      </c>
      <c r="BM503" s="35">
        <f t="shared" si="90"/>
        <v>51</v>
      </c>
      <c r="BN503" s="34">
        <f t="shared" si="91"/>
        <v>70</v>
      </c>
      <c r="BO503" s="35">
        <f t="shared" si="92"/>
        <v>100</v>
      </c>
      <c r="BP503" s="35">
        <f t="shared" si="93"/>
        <v>31</v>
      </c>
      <c r="BQ503" s="35">
        <f t="shared" si="94"/>
        <v>90</v>
      </c>
      <c r="BR503" s="35">
        <f t="shared" si="95"/>
        <v>60</v>
      </c>
    </row>
    <row r="504" spans="2:70" x14ac:dyDescent="0.3">
      <c r="B504" s="6" t="s">
        <v>1788</v>
      </c>
      <c r="C504" s="6">
        <v>302021031</v>
      </c>
      <c r="D504" s="6" t="s">
        <v>822</v>
      </c>
      <c r="E504" s="6" t="s">
        <v>229</v>
      </c>
      <c r="F504" s="6" t="s">
        <v>2780</v>
      </c>
      <c r="G504" s="6" t="s">
        <v>97</v>
      </c>
      <c r="H504" s="6" t="s">
        <v>4995</v>
      </c>
      <c r="I504" s="22">
        <v>660000</v>
      </c>
      <c r="J504" s="22">
        <v>660000</v>
      </c>
      <c r="K504" s="22">
        <v>562640</v>
      </c>
      <c r="L504" s="22">
        <v>650000</v>
      </c>
      <c r="M504" s="22">
        <v>631000</v>
      </c>
      <c r="N504" s="22">
        <v>525000</v>
      </c>
      <c r="O504" s="23">
        <v>27</v>
      </c>
      <c r="P504" s="23">
        <v>24</v>
      </c>
      <c r="Q504" s="23">
        <v>20</v>
      </c>
      <c r="R504" s="22">
        <v>560</v>
      </c>
      <c r="S504" s="22">
        <v>520</v>
      </c>
      <c r="T504" s="24">
        <v>2.9</v>
      </c>
      <c r="U504" s="24">
        <v>0.10000000000000009</v>
      </c>
      <c r="V504" s="24">
        <v>2.8</v>
      </c>
      <c r="W504" s="24">
        <v>3.2</v>
      </c>
      <c r="X504" s="25">
        <v>4.4121212121212124E-2</v>
      </c>
      <c r="Y504" s="24">
        <v>6.9</v>
      </c>
      <c r="Z504" s="24">
        <v>-2.5999999999999996</v>
      </c>
      <c r="AA504" s="24">
        <v>9.5</v>
      </c>
      <c r="AB504" s="24">
        <v>10</v>
      </c>
      <c r="AC504" s="26">
        <v>0.23342670401493926</v>
      </c>
      <c r="AD504" s="24">
        <v>5.2905777695693654</v>
      </c>
      <c r="AE504" s="6">
        <v>67</v>
      </c>
      <c r="AF504" s="6">
        <v>84</v>
      </c>
      <c r="AG504" s="6">
        <v>81</v>
      </c>
      <c r="AH504" s="27">
        <v>2.6740947075208914</v>
      </c>
      <c r="AI504" s="28">
        <v>658000</v>
      </c>
      <c r="AJ504" s="28">
        <v>530000</v>
      </c>
      <c r="AK504" s="28">
        <v>457500</v>
      </c>
      <c r="AL504" s="29">
        <v>0.24150943396226415</v>
      </c>
      <c r="AM504" s="29">
        <v>0.43825136612021859</v>
      </c>
      <c r="AN504" s="6">
        <v>2.1</v>
      </c>
      <c r="AO504" s="27">
        <v>-0.5</v>
      </c>
      <c r="AP504" s="6">
        <v>2.6</v>
      </c>
      <c r="AQ504" s="28">
        <v>580</v>
      </c>
      <c r="AR504" s="28">
        <v>550</v>
      </c>
      <c r="AS504" s="25">
        <v>5.4545454545454543E-2</v>
      </c>
      <c r="AT504" s="30">
        <v>2399.0400000000004</v>
      </c>
      <c r="AU504" s="24">
        <v>0.64890000000000003</v>
      </c>
      <c r="AV504" s="24">
        <v>0.35110000000000002</v>
      </c>
      <c r="AW504" s="24">
        <v>0.58340000000000003</v>
      </c>
      <c r="AX504" s="24">
        <v>0.10440000000000001</v>
      </c>
      <c r="AY504" s="24">
        <v>0.1971</v>
      </c>
      <c r="AZ504" s="24">
        <v>0.36020000000000002</v>
      </c>
      <c r="BA504" s="24">
        <v>0.41920000000000002</v>
      </c>
      <c r="BB504" s="31">
        <v>8</v>
      </c>
      <c r="BC504" s="23">
        <v>8</v>
      </c>
      <c r="BD504" s="32" t="s">
        <v>4098</v>
      </c>
      <c r="BE504" s="33">
        <v>153.03377445585301</v>
      </c>
      <c r="BF504" s="33">
        <v>-27.407513435494401</v>
      </c>
      <c r="BG504" s="34">
        <f t="shared" si="84"/>
        <v>69</v>
      </c>
      <c r="BH504" s="34">
        <f t="shared" si="85"/>
        <v>82</v>
      </c>
      <c r="BI504" s="34">
        <f t="shared" si="86"/>
        <v>92</v>
      </c>
      <c r="BJ504" s="34">
        <f t="shared" si="87"/>
        <v>100</v>
      </c>
      <c r="BK504" s="34">
        <f t="shared" si="88"/>
        <v>100</v>
      </c>
      <c r="BL504" s="34">
        <f t="shared" si="89"/>
        <v>33</v>
      </c>
      <c r="BM504" s="35">
        <f t="shared" si="90"/>
        <v>97</v>
      </c>
      <c r="BN504" s="34">
        <f t="shared" si="91"/>
        <v>97</v>
      </c>
      <c r="BO504" s="35">
        <f t="shared" si="92"/>
        <v>100</v>
      </c>
      <c r="BP504" s="35">
        <f t="shared" si="93"/>
        <v>3</v>
      </c>
      <c r="BQ504" s="35">
        <f t="shared" si="94"/>
        <v>80</v>
      </c>
      <c r="BR504" s="35">
        <f t="shared" si="95"/>
        <v>60</v>
      </c>
    </row>
    <row r="505" spans="2:70" x14ac:dyDescent="0.3">
      <c r="B505" s="6" t="s">
        <v>1561</v>
      </c>
      <c r="C505" s="6">
        <v>303021055</v>
      </c>
      <c r="D505" s="6" t="s">
        <v>1245</v>
      </c>
      <c r="E505" s="6" t="s">
        <v>881</v>
      </c>
      <c r="F505" s="6" t="s">
        <v>2780</v>
      </c>
      <c r="G505" s="6" t="s">
        <v>97</v>
      </c>
      <c r="H505" s="6" t="s">
        <v>4995</v>
      </c>
      <c r="I505" s="22">
        <v>794130</v>
      </c>
      <c r="J505" s="22">
        <v>750000</v>
      </c>
      <c r="K505" s="22">
        <v>641350</v>
      </c>
      <c r="L505" s="22">
        <v>715000</v>
      </c>
      <c r="M505" s="22">
        <v>675000</v>
      </c>
      <c r="N505" s="22">
        <v>592000</v>
      </c>
      <c r="O505" s="23">
        <v>23</v>
      </c>
      <c r="P505" s="23">
        <v>22</v>
      </c>
      <c r="Q505" s="23">
        <v>25</v>
      </c>
      <c r="R505" s="22">
        <v>575</v>
      </c>
      <c r="S505" s="22">
        <v>550</v>
      </c>
      <c r="T505" s="24">
        <v>1.4</v>
      </c>
      <c r="U505" s="24">
        <v>0</v>
      </c>
      <c r="V505" s="24">
        <v>1.4</v>
      </c>
      <c r="W505" s="24">
        <v>1.3</v>
      </c>
      <c r="X505" s="25">
        <v>3.7651266165489278E-2</v>
      </c>
      <c r="Y505" s="24">
        <v>6.5</v>
      </c>
      <c r="Z505" s="24">
        <v>-2.1999999999999993</v>
      </c>
      <c r="AA505" s="24">
        <v>8.6999999999999993</v>
      </c>
      <c r="AB505" s="24">
        <v>8.9</v>
      </c>
      <c r="AC505" s="26">
        <v>0.26449915360270848</v>
      </c>
      <c r="AD505" s="24">
        <v>7.0249736739303978</v>
      </c>
      <c r="AE505" s="6">
        <v>114</v>
      </c>
      <c r="AF505" s="6">
        <v>129</v>
      </c>
      <c r="AG505" s="6">
        <v>118</v>
      </c>
      <c r="AH505" s="27">
        <v>2.3783783783783785</v>
      </c>
      <c r="AI505" s="28">
        <v>700000</v>
      </c>
      <c r="AJ505" s="28">
        <v>591500</v>
      </c>
      <c r="AK505" s="28">
        <v>503000</v>
      </c>
      <c r="AL505" s="29">
        <v>0.18343195266272189</v>
      </c>
      <c r="AM505" s="29">
        <v>0.39165009940357853</v>
      </c>
      <c r="AN505" s="6">
        <v>2</v>
      </c>
      <c r="AO505" s="27">
        <v>-0.10000000000000009</v>
      </c>
      <c r="AP505" s="6">
        <v>2.1</v>
      </c>
      <c r="AQ505" s="28">
        <v>600</v>
      </c>
      <c r="AR505" s="28">
        <v>575</v>
      </c>
      <c r="AS505" s="25">
        <v>4.3478260869565216E-2</v>
      </c>
      <c r="AT505" s="30">
        <v>2173.92</v>
      </c>
      <c r="AU505" s="24">
        <v>0.53920000000000001</v>
      </c>
      <c r="AV505" s="24">
        <v>0.46079999999999999</v>
      </c>
      <c r="AW505" s="24">
        <v>0.39700000000000002</v>
      </c>
      <c r="AX505" s="24">
        <v>8.2299999999999998E-2</v>
      </c>
      <c r="AY505" s="24">
        <v>0.1578</v>
      </c>
      <c r="AZ505" s="24">
        <v>0.28010000000000002</v>
      </c>
      <c r="BA505" s="24">
        <v>0.54890000000000005</v>
      </c>
      <c r="BB505" s="31">
        <v>9</v>
      </c>
      <c r="BC505" s="23">
        <v>4</v>
      </c>
      <c r="BD505" s="32" t="s">
        <v>3880</v>
      </c>
      <c r="BE505" s="33">
        <v>153.045917119569</v>
      </c>
      <c r="BF505" s="33">
        <v>-27.504513953167699</v>
      </c>
      <c r="BG505" s="34">
        <f t="shared" si="84"/>
        <v>93</v>
      </c>
      <c r="BH505" s="34">
        <f t="shared" si="85"/>
        <v>84</v>
      </c>
      <c r="BI505" s="34">
        <f t="shared" si="86"/>
        <v>95</v>
      </c>
      <c r="BJ505" s="34">
        <f t="shared" si="87"/>
        <v>92</v>
      </c>
      <c r="BK505" s="34">
        <f t="shared" si="88"/>
        <v>100</v>
      </c>
      <c r="BL505" s="34">
        <f t="shared" si="89"/>
        <v>25</v>
      </c>
      <c r="BM505" s="35">
        <f t="shared" si="90"/>
        <v>76</v>
      </c>
      <c r="BN505" s="34">
        <f t="shared" si="91"/>
        <v>80</v>
      </c>
      <c r="BO505" s="35">
        <f t="shared" si="92"/>
        <v>90</v>
      </c>
      <c r="BP505" s="35">
        <f t="shared" si="93"/>
        <v>9</v>
      </c>
      <c r="BQ505" s="35">
        <f t="shared" si="94"/>
        <v>90</v>
      </c>
      <c r="BR505" s="35">
        <f t="shared" si="95"/>
        <v>60</v>
      </c>
    </row>
    <row r="506" spans="2:70" x14ac:dyDescent="0.3">
      <c r="B506" s="6" t="s">
        <v>1506</v>
      </c>
      <c r="C506" s="6">
        <v>303021059</v>
      </c>
      <c r="D506" s="6" t="s">
        <v>1245</v>
      </c>
      <c r="E506" s="6" t="s">
        <v>881</v>
      </c>
      <c r="F506" s="6" t="s">
        <v>2780</v>
      </c>
      <c r="G506" s="6" t="s">
        <v>97</v>
      </c>
      <c r="H506" s="6" t="s">
        <v>4995</v>
      </c>
      <c r="I506" s="22">
        <v>851700</v>
      </c>
      <c r="J506" s="22">
        <v>808550</v>
      </c>
      <c r="K506" s="22">
        <v>686800</v>
      </c>
      <c r="L506" s="22">
        <v>740000</v>
      </c>
      <c r="M506" s="22">
        <v>710000</v>
      </c>
      <c r="N506" s="22">
        <v>650500</v>
      </c>
      <c r="O506" s="23">
        <v>24</v>
      </c>
      <c r="P506" s="23">
        <v>24</v>
      </c>
      <c r="Q506" s="23">
        <v>24</v>
      </c>
      <c r="R506" s="22">
        <v>600</v>
      </c>
      <c r="S506" s="22">
        <v>570</v>
      </c>
      <c r="T506" s="24">
        <v>2.2000000000000002</v>
      </c>
      <c r="U506" s="24">
        <v>-0.39999999999999991</v>
      </c>
      <c r="V506" s="24">
        <v>2.6</v>
      </c>
      <c r="W506" s="24">
        <v>2.4</v>
      </c>
      <c r="X506" s="25">
        <v>3.6632617118703768E-2</v>
      </c>
      <c r="Y506" s="24">
        <v>5.4</v>
      </c>
      <c r="Z506" s="24">
        <v>-1.5999999999999996</v>
      </c>
      <c r="AA506" s="24">
        <v>7</v>
      </c>
      <c r="AB506" s="24">
        <v>7.5</v>
      </c>
      <c r="AC506" s="26">
        <v>0.25485931765665348</v>
      </c>
      <c r="AD506" s="24">
        <v>6.9571692579542237</v>
      </c>
      <c r="AE506" s="6">
        <v>114</v>
      </c>
      <c r="AF506" s="6">
        <v>129</v>
      </c>
      <c r="AG506" s="6">
        <v>118</v>
      </c>
      <c r="AH506" s="27">
        <v>2.3783783783783785</v>
      </c>
      <c r="AI506" s="28">
        <v>700000</v>
      </c>
      <c r="AJ506" s="28">
        <v>591500</v>
      </c>
      <c r="AK506" s="28">
        <v>503000</v>
      </c>
      <c r="AL506" s="29">
        <v>0.18343195266272189</v>
      </c>
      <c r="AM506" s="29">
        <v>0.39165009940357853</v>
      </c>
      <c r="AN506" s="6">
        <v>2</v>
      </c>
      <c r="AO506" s="27">
        <v>-0.10000000000000009</v>
      </c>
      <c r="AP506" s="6">
        <v>2.1</v>
      </c>
      <c r="AQ506" s="28">
        <v>600</v>
      </c>
      <c r="AR506" s="28">
        <v>575</v>
      </c>
      <c r="AS506" s="25">
        <v>4.3478260869565216E-2</v>
      </c>
      <c r="AT506" s="30">
        <v>2354.2400000000002</v>
      </c>
      <c r="AU506" s="24">
        <v>0.62629999999999997</v>
      </c>
      <c r="AV506" s="24">
        <v>0.37369999999999998</v>
      </c>
      <c r="AW506" s="24">
        <v>0.4829</v>
      </c>
      <c r="AX506" s="24">
        <v>0.1827</v>
      </c>
      <c r="AY506" s="24">
        <v>0.25119999999999998</v>
      </c>
      <c r="AZ506" s="24">
        <v>0.30580000000000002</v>
      </c>
      <c r="BA506" s="24">
        <v>0.37480000000000002</v>
      </c>
      <c r="BB506" s="31">
        <v>7.5</v>
      </c>
      <c r="BC506" s="23">
        <v>5</v>
      </c>
      <c r="BD506" s="32" t="s">
        <v>3826</v>
      </c>
      <c r="BE506" s="33">
        <v>153.01600986977101</v>
      </c>
      <c r="BF506" s="33">
        <v>-27.523366979495599</v>
      </c>
      <c r="BG506" s="34">
        <f t="shared" si="84"/>
        <v>80</v>
      </c>
      <c r="BH506" s="34">
        <f t="shared" si="85"/>
        <v>84</v>
      </c>
      <c r="BI506" s="34">
        <f t="shared" si="86"/>
        <v>95</v>
      </c>
      <c r="BJ506" s="34">
        <f t="shared" si="87"/>
        <v>92</v>
      </c>
      <c r="BK506" s="34">
        <f t="shared" si="88"/>
        <v>100</v>
      </c>
      <c r="BL506" s="34">
        <f t="shared" si="89"/>
        <v>45</v>
      </c>
      <c r="BM506" s="35">
        <f t="shared" si="90"/>
        <v>72</v>
      </c>
      <c r="BN506" s="34">
        <f t="shared" si="91"/>
        <v>81</v>
      </c>
      <c r="BO506" s="35">
        <f t="shared" si="92"/>
        <v>97</v>
      </c>
      <c r="BP506" s="35">
        <f t="shared" si="93"/>
        <v>27</v>
      </c>
      <c r="BQ506" s="35">
        <f t="shared" si="94"/>
        <v>75</v>
      </c>
      <c r="BR506" s="35">
        <f t="shared" si="95"/>
        <v>60</v>
      </c>
    </row>
    <row r="507" spans="2:70" x14ac:dyDescent="0.3">
      <c r="B507" s="6" t="s">
        <v>2249</v>
      </c>
      <c r="C507" s="6">
        <v>305021116</v>
      </c>
      <c r="D507" s="6" t="s">
        <v>1346</v>
      </c>
      <c r="E507" s="6" t="s">
        <v>337</v>
      </c>
      <c r="F507" s="6" t="s">
        <v>2780</v>
      </c>
      <c r="G507" s="6" t="s">
        <v>97</v>
      </c>
      <c r="H507" s="6" t="s">
        <v>4995</v>
      </c>
      <c r="I507" s="22">
        <v>774200</v>
      </c>
      <c r="J507" s="22">
        <v>823200</v>
      </c>
      <c r="K507" s="22">
        <v>772650</v>
      </c>
      <c r="L507" s="22">
        <v>851000</v>
      </c>
      <c r="M507" s="22">
        <v>885000</v>
      </c>
      <c r="N507" s="22">
        <v>810000</v>
      </c>
      <c r="O507" s="23">
        <v>20</v>
      </c>
      <c r="P507" s="23">
        <v>22</v>
      </c>
      <c r="Q507" s="23">
        <v>22</v>
      </c>
      <c r="R507" s="22">
        <v>690</v>
      </c>
      <c r="S507" s="22">
        <v>615</v>
      </c>
      <c r="T507" s="24">
        <v>2.2999999999999998</v>
      </c>
      <c r="U507" s="24">
        <v>-0.40000000000000036</v>
      </c>
      <c r="V507" s="24">
        <v>2.7</v>
      </c>
      <c r="W507" s="24">
        <v>3.6</v>
      </c>
      <c r="X507" s="25">
        <v>4.634461379488504E-2</v>
      </c>
      <c r="Y507" s="24">
        <v>7.4</v>
      </c>
      <c r="Z507" s="24">
        <v>-2.5999999999999996</v>
      </c>
      <c r="AA507" s="24">
        <v>10</v>
      </c>
      <c r="AB507" s="24">
        <v>11.8</v>
      </c>
      <c r="AC507" s="26">
        <v>0.20413234876455549</v>
      </c>
      <c r="AD507" s="24">
        <v>4.4046617729520312</v>
      </c>
      <c r="AE507" s="6">
        <v>65</v>
      </c>
      <c r="AF507" s="6">
        <v>90</v>
      </c>
      <c r="AG507" s="6">
        <v>85</v>
      </c>
      <c r="AH507" s="27">
        <v>2.533724340175953</v>
      </c>
      <c r="AI507" s="28">
        <v>790000</v>
      </c>
      <c r="AJ507" s="28">
        <v>700000</v>
      </c>
      <c r="AK507" s="28">
        <v>601000</v>
      </c>
      <c r="AL507" s="29">
        <v>0.12857142857142856</v>
      </c>
      <c r="AM507" s="29">
        <v>0.31447587354409318</v>
      </c>
      <c r="AN507" s="6">
        <v>2.5</v>
      </c>
      <c r="AO507" s="27">
        <v>-0.79999999999999982</v>
      </c>
      <c r="AP507" s="6">
        <v>3.3</v>
      </c>
      <c r="AQ507" s="28">
        <v>650</v>
      </c>
      <c r="AR507" s="28">
        <v>625</v>
      </c>
      <c r="AS507" s="25">
        <v>0.04</v>
      </c>
      <c r="AT507" s="30">
        <v>3380.1600000000003</v>
      </c>
      <c r="AU507" s="24">
        <v>0.70599999999999996</v>
      </c>
      <c r="AV507" s="24">
        <v>0.29399999999999998</v>
      </c>
      <c r="AW507" s="24">
        <v>0.62719999999999998</v>
      </c>
      <c r="AX507" s="24">
        <v>0.1191</v>
      </c>
      <c r="AY507" s="24">
        <v>0.2475</v>
      </c>
      <c r="AZ507" s="24">
        <v>0.37280000000000002</v>
      </c>
      <c r="BA507" s="24">
        <v>0.36549999999999999</v>
      </c>
      <c r="BB507" s="31">
        <v>8</v>
      </c>
      <c r="BC507" s="23">
        <v>3</v>
      </c>
      <c r="BD507" s="32" t="s">
        <v>4532</v>
      </c>
      <c r="BE507" s="33">
        <v>153.05949385869599</v>
      </c>
      <c r="BF507" s="33">
        <v>-27.464328448828699</v>
      </c>
      <c r="BG507" s="34">
        <f t="shared" si="84"/>
        <v>79</v>
      </c>
      <c r="BH507" s="34">
        <f t="shared" si="85"/>
        <v>75</v>
      </c>
      <c r="BI507" s="34">
        <f t="shared" si="86"/>
        <v>93</v>
      </c>
      <c r="BJ507" s="34">
        <f t="shared" si="87"/>
        <v>65</v>
      </c>
      <c r="BK507" s="34">
        <f t="shared" si="88"/>
        <v>100</v>
      </c>
      <c r="BL507" s="34">
        <f t="shared" si="89"/>
        <v>44</v>
      </c>
      <c r="BM507" s="35">
        <f t="shared" si="90"/>
        <v>100</v>
      </c>
      <c r="BN507" s="34">
        <f t="shared" si="91"/>
        <v>100</v>
      </c>
      <c r="BO507" s="35">
        <f t="shared" si="92"/>
        <v>100</v>
      </c>
      <c r="BP507" s="35">
        <f t="shared" si="93"/>
        <v>1</v>
      </c>
      <c r="BQ507" s="35">
        <f t="shared" si="94"/>
        <v>80</v>
      </c>
      <c r="BR507" s="35">
        <f t="shared" si="95"/>
        <v>60</v>
      </c>
    </row>
    <row r="508" spans="2:70" x14ac:dyDescent="0.3">
      <c r="B508" s="6" t="s">
        <v>2443</v>
      </c>
      <c r="C508" s="6">
        <v>305031121</v>
      </c>
      <c r="D508" s="6" t="s">
        <v>840</v>
      </c>
      <c r="E508" s="6" t="s">
        <v>337</v>
      </c>
      <c r="F508" s="6" t="s">
        <v>2780</v>
      </c>
      <c r="G508" s="6" t="s">
        <v>97</v>
      </c>
      <c r="H508" s="6" t="s">
        <v>4995</v>
      </c>
      <c r="I508" s="22">
        <v>759900</v>
      </c>
      <c r="J508" s="22">
        <v>767350</v>
      </c>
      <c r="K508" s="22">
        <v>669500</v>
      </c>
      <c r="L508" s="22">
        <v>750000</v>
      </c>
      <c r="M508" s="22">
        <v>705000</v>
      </c>
      <c r="N508" s="22">
        <v>610000</v>
      </c>
      <c r="O508" s="23">
        <v>21</v>
      </c>
      <c r="P508" s="23">
        <v>21</v>
      </c>
      <c r="Q508" s="23">
        <v>20</v>
      </c>
      <c r="R508" s="22">
        <v>600</v>
      </c>
      <c r="S508" s="22">
        <v>595</v>
      </c>
      <c r="T508" s="24">
        <v>2.1</v>
      </c>
      <c r="U508" s="24">
        <v>0</v>
      </c>
      <c r="V508" s="24">
        <v>2.1</v>
      </c>
      <c r="W508" s="24">
        <v>2.2999999999999998</v>
      </c>
      <c r="X508" s="25">
        <v>4.1058033951835771E-2</v>
      </c>
      <c r="Y508" s="24">
        <v>7.4</v>
      </c>
      <c r="Z508" s="24">
        <v>-3.1999999999999993</v>
      </c>
      <c r="AA508" s="24">
        <v>10.6</v>
      </c>
      <c r="AB508" s="24">
        <v>10.4</v>
      </c>
      <c r="AC508" s="26">
        <v>0.24262422360248448</v>
      </c>
      <c r="AD508" s="24">
        <v>5.9092995998566655</v>
      </c>
      <c r="AE508" s="6">
        <v>241</v>
      </c>
      <c r="AF508" s="6">
        <v>305</v>
      </c>
      <c r="AG508" s="6">
        <v>338</v>
      </c>
      <c r="AH508" s="27">
        <v>2.3962264150943398</v>
      </c>
      <c r="AI508" s="28">
        <v>684500</v>
      </c>
      <c r="AJ508" s="28">
        <v>565000</v>
      </c>
      <c r="AK508" s="28">
        <v>500000</v>
      </c>
      <c r="AL508" s="29">
        <v>0.21150442477876105</v>
      </c>
      <c r="AM508" s="29">
        <v>0.36899999999999999</v>
      </c>
      <c r="AN508" s="6">
        <v>2.8</v>
      </c>
      <c r="AO508" s="27">
        <v>-0.60000000000000009</v>
      </c>
      <c r="AP508" s="6">
        <v>3.4</v>
      </c>
      <c r="AQ508" s="28">
        <v>625</v>
      </c>
      <c r="AR508" s="28">
        <v>600</v>
      </c>
      <c r="AS508" s="25">
        <v>4.1666666666666664E-2</v>
      </c>
      <c r="AT508" s="30">
        <v>2472.96</v>
      </c>
      <c r="AU508" s="24">
        <v>0.5948</v>
      </c>
      <c r="AV508" s="24">
        <v>0.4052</v>
      </c>
      <c r="AW508" s="24">
        <v>0.41070000000000001</v>
      </c>
      <c r="AX508" s="24">
        <v>9.7299999999999998E-2</v>
      </c>
      <c r="AY508" s="24">
        <v>0.27379999999999999</v>
      </c>
      <c r="AZ508" s="24">
        <v>0.27089999999999997</v>
      </c>
      <c r="BA508" s="24">
        <v>0.42230000000000001</v>
      </c>
      <c r="BB508" s="31">
        <v>7.5</v>
      </c>
      <c r="BC508" s="23">
        <v>7</v>
      </c>
      <c r="BD508" s="32" t="s">
        <v>4730</v>
      </c>
      <c r="BE508" s="33">
        <v>153.06834844209101</v>
      </c>
      <c r="BF508" s="33">
        <v>-27.429726862579098</v>
      </c>
      <c r="BG508" s="34">
        <f t="shared" si="84"/>
        <v>82</v>
      </c>
      <c r="BH508" s="34">
        <f t="shared" si="85"/>
        <v>70</v>
      </c>
      <c r="BI508" s="34">
        <f t="shared" si="86"/>
        <v>95</v>
      </c>
      <c r="BJ508" s="34">
        <f t="shared" si="87"/>
        <v>100</v>
      </c>
      <c r="BK508" s="34">
        <f t="shared" si="88"/>
        <v>100</v>
      </c>
      <c r="BL508" s="34">
        <f t="shared" si="89"/>
        <v>50</v>
      </c>
      <c r="BM508" s="35">
        <f t="shared" si="90"/>
        <v>87</v>
      </c>
      <c r="BN508" s="34">
        <f t="shared" si="91"/>
        <v>91</v>
      </c>
      <c r="BO508" s="35">
        <f t="shared" si="92"/>
        <v>100</v>
      </c>
      <c r="BP508" s="35">
        <f t="shared" si="93"/>
        <v>1</v>
      </c>
      <c r="BQ508" s="35">
        <f t="shared" si="94"/>
        <v>75</v>
      </c>
      <c r="BR508" s="35">
        <f t="shared" si="95"/>
        <v>60</v>
      </c>
    </row>
    <row r="509" spans="2:70" x14ac:dyDescent="0.3">
      <c r="B509" s="6" t="s">
        <v>1644</v>
      </c>
      <c r="C509" s="6">
        <v>305041133</v>
      </c>
      <c r="D509" s="6" t="s">
        <v>897</v>
      </c>
      <c r="E509" s="6" t="s">
        <v>337</v>
      </c>
      <c r="F509" s="6" t="s">
        <v>2780</v>
      </c>
      <c r="G509" s="6" t="s">
        <v>97</v>
      </c>
      <c r="H509" s="6" t="s">
        <v>4995</v>
      </c>
      <c r="I509" s="22">
        <v>748410</v>
      </c>
      <c r="J509" s="22">
        <v>699425</v>
      </c>
      <c r="K509" s="22">
        <v>612850</v>
      </c>
      <c r="L509" s="22">
        <v>735000</v>
      </c>
      <c r="M509" s="22">
        <v>690000</v>
      </c>
      <c r="N509" s="22">
        <v>595000</v>
      </c>
      <c r="O509" s="23">
        <v>20</v>
      </c>
      <c r="P509" s="23">
        <v>20</v>
      </c>
      <c r="Q509" s="23">
        <v>21</v>
      </c>
      <c r="R509" s="22">
        <v>580</v>
      </c>
      <c r="S509" s="22">
        <v>550</v>
      </c>
      <c r="T509" s="24">
        <v>2.2000000000000002</v>
      </c>
      <c r="U509" s="24">
        <v>-9.9999999999999645E-2</v>
      </c>
      <c r="V509" s="24">
        <v>2.2999999999999998</v>
      </c>
      <c r="W509" s="24">
        <v>2.8</v>
      </c>
      <c r="X509" s="25">
        <v>4.0298766718777142E-2</v>
      </c>
      <c r="Y509" s="24">
        <v>6.2</v>
      </c>
      <c r="Z509" s="24">
        <v>-2.2000000000000002</v>
      </c>
      <c r="AA509" s="24">
        <v>8.4</v>
      </c>
      <c r="AB509" s="24">
        <v>8.8000000000000007</v>
      </c>
      <c r="AC509" s="26">
        <v>0.23754914809960678</v>
      </c>
      <c r="AD509" s="24">
        <v>5.8947001965923977</v>
      </c>
      <c r="AE509" s="6">
        <v>84</v>
      </c>
      <c r="AF509" s="6">
        <v>119</v>
      </c>
      <c r="AG509" s="6">
        <v>101</v>
      </c>
      <c r="AH509" s="27">
        <v>3.053435114503817</v>
      </c>
      <c r="AI509" s="28">
        <v>730000</v>
      </c>
      <c r="AJ509" s="28">
        <v>655000</v>
      </c>
      <c r="AK509" s="28">
        <v>530000</v>
      </c>
      <c r="AL509" s="29">
        <v>0.11450381679389313</v>
      </c>
      <c r="AM509" s="29">
        <v>0.37735849056603776</v>
      </c>
      <c r="AN509" s="6">
        <v>2.2000000000000002</v>
      </c>
      <c r="AO509" s="27">
        <v>-0.39999999999999991</v>
      </c>
      <c r="AP509" s="6">
        <v>2.6</v>
      </c>
      <c r="AQ509" s="28">
        <v>610</v>
      </c>
      <c r="AR509" s="28">
        <v>600</v>
      </c>
      <c r="AS509" s="25">
        <v>1.6666666666666666E-2</v>
      </c>
      <c r="AT509" s="30">
        <v>2441.6000000000004</v>
      </c>
      <c r="AU509" s="24">
        <v>0.56399999999999995</v>
      </c>
      <c r="AV509" s="24">
        <v>0.436</v>
      </c>
      <c r="AW509" s="24">
        <v>0.38479999999999998</v>
      </c>
      <c r="AX509" s="24">
        <v>1.35E-2</v>
      </c>
      <c r="AY509" s="24">
        <v>0.23680000000000001</v>
      </c>
      <c r="AZ509" s="24">
        <v>0.2742</v>
      </c>
      <c r="BA509" s="24">
        <v>0.47060000000000002</v>
      </c>
      <c r="BB509" s="31">
        <v>9</v>
      </c>
      <c r="BC509" s="23">
        <v>3</v>
      </c>
      <c r="BD509" s="32" t="s">
        <v>3962</v>
      </c>
      <c r="BE509" s="33">
        <v>152.994805376649</v>
      </c>
      <c r="BF509" s="33">
        <v>-27.474289912612601</v>
      </c>
      <c r="BG509" s="34">
        <f t="shared" si="84"/>
        <v>80</v>
      </c>
      <c r="BH509" s="34">
        <f t="shared" si="85"/>
        <v>80</v>
      </c>
      <c r="BI509" s="34">
        <f t="shared" si="86"/>
        <v>87</v>
      </c>
      <c r="BJ509" s="34">
        <f t="shared" si="87"/>
        <v>58</v>
      </c>
      <c r="BK509" s="34">
        <f t="shared" si="88"/>
        <v>100</v>
      </c>
      <c r="BL509" s="34">
        <f t="shared" si="89"/>
        <v>42</v>
      </c>
      <c r="BM509" s="35">
        <f t="shared" si="90"/>
        <v>84</v>
      </c>
      <c r="BN509" s="34">
        <f t="shared" si="91"/>
        <v>91</v>
      </c>
      <c r="BO509" s="35">
        <f t="shared" si="92"/>
        <v>100</v>
      </c>
      <c r="BP509" s="35">
        <f t="shared" si="93"/>
        <v>14</v>
      </c>
      <c r="BQ509" s="35">
        <f t="shared" si="94"/>
        <v>90</v>
      </c>
      <c r="BR509" s="35">
        <f t="shared" si="95"/>
        <v>60</v>
      </c>
    </row>
    <row r="510" spans="2:70" x14ac:dyDescent="0.3">
      <c r="B510" s="6" t="s">
        <v>936</v>
      </c>
      <c r="C510" s="6">
        <v>305041134</v>
      </c>
      <c r="D510" s="6" t="s">
        <v>897</v>
      </c>
      <c r="E510" s="6" t="s">
        <v>337</v>
      </c>
      <c r="F510" s="6" t="s">
        <v>2780</v>
      </c>
      <c r="G510" s="6" t="s">
        <v>97</v>
      </c>
      <c r="H510" s="6" t="s">
        <v>4995</v>
      </c>
      <c r="I510" s="22">
        <v>851400</v>
      </c>
      <c r="J510" s="22">
        <v>863280</v>
      </c>
      <c r="K510" s="22">
        <v>861000</v>
      </c>
      <c r="L510" s="22">
        <v>1035000</v>
      </c>
      <c r="M510" s="22">
        <v>872000</v>
      </c>
      <c r="N510" s="22">
        <v>951000</v>
      </c>
      <c r="O510" s="23">
        <v>33</v>
      </c>
      <c r="P510" s="23">
        <v>25</v>
      </c>
      <c r="Q510" s="23">
        <v>25</v>
      </c>
      <c r="R510" s="22">
        <v>525</v>
      </c>
      <c r="S510" s="22">
        <v>550</v>
      </c>
      <c r="T510" s="24">
        <v>2.2000000000000002</v>
      </c>
      <c r="U510" s="24">
        <v>0</v>
      </c>
      <c r="V510" s="24">
        <v>2.2000000000000002</v>
      </c>
      <c r="W510" s="24">
        <v>1.5</v>
      </c>
      <c r="X510" s="25">
        <v>3.2064834390415783E-2</v>
      </c>
      <c r="Y510" s="24">
        <v>7.3</v>
      </c>
      <c r="Z510" s="24">
        <v>-1.7999999999999998</v>
      </c>
      <c r="AA510" s="24">
        <v>9.1</v>
      </c>
      <c r="AB510" s="24">
        <v>7.9</v>
      </c>
      <c r="AC510" s="26">
        <v>0.13758438508952156</v>
      </c>
      <c r="AD510" s="24">
        <v>4.2908185152094749</v>
      </c>
      <c r="AE510" s="6">
        <v>84</v>
      </c>
      <c r="AF510" s="6">
        <v>119</v>
      </c>
      <c r="AG510" s="6">
        <v>101</v>
      </c>
      <c r="AH510" s="27">
        <v>3.053435114503817</v>
      </c>
      <c r="AI510" s="28">
        <v>730000</v>
      </c>
      <c r="AJ510" s="28">
        <v>655000</v>
      </c>
      <c r="AK510" s="28">
        <v>530000</v>
      </c>
      <c r="AL510" s="29">
        <v>0.11450381679389313</v>
      </c>
      <c r="AM510" s="29">
        <v>0.37735849056603776</v>
      </c>
      <c r="AN510" s="6">
        <v>2.2000000000000002</v>
      </c>
      <c r="AO510" s="27">
        <v>-0.39999999999999991</v>
      </c>
      <c r="AP510" s="6">
        <v>2.6</v>
      </c>
      <c r="AQ510" s="28">
        <v>610</v>
      </c>
      <c r="AR510" s="28">
        <v>600</v>
      </c>
      <c r="AS510" s="25">
        <v>1.6666666666666666E-2</v>
      </c>
      <c r="AT510" s="30">
        <v>3815.84</v>
      </c>
      <c r="AU510" s="24">
        <v>0.7722</v>
      </c>
      <c r="AV510" s="24">
        <v>0.2278</v>
      </c>
      <c r="AW510" s="24">
        <v>0.81699999999999995</v>
      </c>
      <c r="AX510" s="24">
        <v>8.5099999999999995E-2</v>
      </c>
      <c r="AY510" s="24">
        <v>0.33739999999999998</v>
      </c>
      <c r="AZ510" s="24">
        <v>0.43130000000000002</v>
      </c>
      <c r="BA510" s="24">
        <v>0.21179999999999999</v>
      </c>
      <c r="BB510" s="31">
        <v>10</v>
      </c>
      <c r="BC510" s="23">
        <v>5</v>
      </c>
      <c r="BD510" s="32" t="s">
        <v>3322</v>
      </c>
      <c r="BE510" s="33">
        <v>152.97687509561601</v>
      </c>
      <c r="BF510" s="33">
        <v>-27.462589005034101</v>
      </c>
      <c r="BG510" s="34">
        <f t="shared" si="84"/>
        <v>80</v>
      </c>
      <c r="BH510" s="34">
        <f t="shared" si="85"/>
        <v>80</v>
      </c>
      <c r="BI510" s="34">
        <f t="shared" si="86"/>
        <v>87</v>
      </c>
      <c r="BJ510" s="34">
        <f t="shared" si="87"/>
        <v>58</v>
      </c>
      <c r="BK510" s="34">
        <f t="shared" si="88"/>
        <v>100</v>
      </c>
      <c r="BL510" s="34">
        <f t="shared" si="89"/>
        <v>64</v>
      </c>
      <c r="BM510" s="35">
        <f t="shared" si="90"/>
        <v>57</v>
      </c>
      <c r="BN510" s="34">
        <f t="shared" si="91"/>
        <v>100</v>
      </c>
      <c r="BO510" s="35">
        <f t="shared" si="92"/>
        <v>100</v>
      </c>
      <c r="BP510" s="35">
        <f t="shared" si="93"/>
        <v>1</v>
      </c>
      <c r="BQ510" s="35">
        <f t="shared" si="94"/>
        <v>100</v>
      </c>
      <c r="BR510" s="35">
        <f t="shared" si="95"/>
        <v>60</v>
      </c>
    </row>
    <row r="511" spans="2:70" x14ac:dyDescent="0.3">
      <c r="B511" s="6" t="s">
        <v>1925</v>
      </c>
      <c r="C511" s="6">
        <v>306021148</v>
      </c>
      <c r="D511" s="6" t="s">
        <v>1816</v>
      </c>
      <c r="E511" s="6" t="s">
        <v>1349</v>
      </c>
      <c r="F511" s="6" t="s">
        <v>2698</v>
      </c>
      <c r="G511" s="6" t="s">
        <v>97</v>
      </c>
      <c r="H511" s="6" t="s">
        <v>4995</v>
      </c>
      <c r="I511" s="22">
        <v>350000</v>
      </c>
      <c r="J511" s="22">
        <v>350000</v>
      </c>
      <c r="K511" s="22">
        <v>0</v>
      </c>
      <c r="L511" s="22">
        <v>555000</v>
      </c>
      <c r="M511" s="22">
        <v>375000</v>
      </c>
      <c r="N511" s="22">
        <v>0</v>
      </c>
      <c r="O511" s="23">
        <v>17</v>
      </c>
      <c r="P511" s="23">
        <v>17</v>
      </c>
      <c r="Q511" s="23">
        <v>0</v>
      </c>
      <c r="R511" s="22">
        <v>385</v>
      </c>
      <c r="S511" s="22">
        <v>330</v>
      </c>
      <c r="T511" s="24">
        <v>0.7</v>
      </c>
      <c r="U511" s="24">
        <v>0</v>
      </c>
      <c r="V511" s="24">
        <v>0.7</v>
      </c>
      <c r="W511" s="24">
        <v>0</v>
      </c>
      <c r="X511" s="25">
        <v>5.7200000000000001E-2</v>
      </c>
      <c r="Y511" s="24">
        <v>0.7</v>
      </c>
      <c r="Z511" s="24">
        <v>-0.40000000000000013</v>
      </c>
      <c r="AA511" s="24">
        <v>1.1000000000000001</v>
      </c>
      <c r="AB511" s="24">
        <v>1.4</v>
      </c>
      <c r="AC511" s="26">
        <v>0.19203910614525138</v>
      </c>
      <c r="AD511" s="24">
        <v>3.3573270305113878</v>
      </c>
      <c r="AE511" s="6">
        <v>173</v>
      </c>
      <c r="AF511" s="6">
        <v>193</v>
      </c>
      <c r="AG511" s="6">
        <v>183</v>
      </c>
      <c r="AH511" s="27">
        <v>2.9729729729729728</v>
      </c>
      <c r="AI511" s="28">
        <v>345000</v>
      </c>
      <c r="AJ511" s="28">
        <v>305000</v>
      </c>
      <c r="AK511" s="28">
        <v>257000</v>
      </c>
      <c r="AL511" s="29">
        <v>0.13114754098360656</v>
      </c>
      <c r="AM511" s="29">
        <v>0.34241245136186771</v>
      </c>
      <c r="AN511" s="6">
        <v>2.2000000000000002</v>
      </c>
      <c r="AO511" s="27">
        <v>-0.5</v>
      </c>
      <c r="AP511" s="6">
        <v>2.7</v>
      </c>
      <c r="AQ511" s="28">
        <v>450</v>
      </c>
      <c r="AR511" s="28">
        <v>425</v>
      </c>
      <c r="AS511" s="25">
        <v>5.8823529411764705E-2</v>
      </c>
      <c r="AT511" s="30">
        <v>2004.8000000000002</v>
      </c>
      <c r="AU511" s="24">
        <v>0.77659999999999996</v>
      </c>
      <c r="AV511" s="24">
        <v>0.22339999999999999</v>
      </c>
      <c r="AW511" s="24">
        <v>0.9587</v>
      </c>
      <c r="AX511" s="24">
        <v>1.9099999999999999E-2</v>
      </c>
      <c r="AY511" s="24">
        <v>0.29509999999999997</v>
      </c>
      <c r="AZ511" s="24">
        <v>0.46350000000000002</v>
      </c>
      <c r="BA511" s="24">
        <v>0.20849999999999999</v>
      </c>
      <c r="BB511" s="31">
        <v>2</v>
      </c>
      <c r="BC511" s="23">
        <v>1377</v>
      </c>
      <c r="BD511" s="32" t="s">
        <v>4222</v>
      </c>
      <c r="BE511" s="33">
        <v>145.781529340383</v>
      </c>
      <c r="BF511" s="33">
        <v>-17.059154747652698</v>
      </c>
      <c r="BG511" s="34">
        <f t="shared" si="84"/>
        <v>100</v>
      </c>
      <c r="BH511" s="34">
        <f t="shared" si="85"/>
        <v>80</v>
      </c>
      <c r="BI511" s="34">
        <f t="shared" si="86"/>
        <v>88</v>
      </c>
      <c r="BJ511" s="34">
        <f t="shared" si="87"/>
        <v>66</v>
      </c>
      <c r="BK511" s="34">
        <f t="shared" si="88"/>
        <v>1</v>
      </c>
      <c r="BL511" s="34">
        <f t="shared" si="89"/>
        <v>55</v>
      </c>
      <c r="BM511" s="35">
        <f t="shared" si="90"/>
        <v>100</v>
      </c>
      <c r="BN511" s="34">
        <f t="shared" si="91"/>
        <v>100</v>
      </c>
      <c r="BO511" s="35">
        <f t="shared" si="92"/>
        <v>100</v>
      </c>
      <c r="BP511" s="35">
        <f t="shared" si="93"/>
        <v>100</v>
      </c>
      <c r="BQ511" s="35">
        <f t="shared" si="94"/>
        <v>20</v>
      </c>
      <c r="BR511" s="35">
        <f t="shared" si="95"/>
        <v>60</v>
      </c>
    </row>
    <row r="512" spans="2:70" x14ac:dyDescent="0.3">
      <c r="B512" s="6" t="s">
        <v>384</v>
      </c>
      <c r="C512" s="6">
        <v>307021183</v>
      </c>
      <c r="D512" s="6" t="s">
        <v>95</v>
      </c>
      <c r="E512" s="6" t="s">
        <v>96</v>
      </c>
      <c r="F512" s="6" t="s">
        <v>2698</v>
      </c>
      <c r="G512" s="6" t="s">
        <v>97</v>
      </c>
      <c r="H512" s="6" t="s">
        <v>4995</v>
      </c>
      <c r="I512" s="22">
        <v>299000</v>
      </c>
      <c r="J512" s="22">
        <v>299000</v>
      </c>
      <c r="K512" s="22">
        <v>298000</v>
      </c>
      <c r="L512" s="22">
        <v>295000</v>
      </c>
      <c r="M512" s="22">
        <v>285000</v>
      </c>
      <c r="N512" s="22">
        <v>285000</v>
      </c>
      <c r="O512" s="23">
        <v>82</v>
      </c>
      <c r="P512" s="23">
        <v>73</v>
      </c>
      <c r="Q512" s="23">
        <v>43</v>
      </c>
      <c r="R512" s="22">
        <v>320</v>
      </c>
      <c r="S512" s="22">
        <v>300</v>
      </c>
      <c r="T512" s="24">
        <v>1</v>
      </c>
      <c r="U512" s="24">
        <v>-0.39999999999999991</v>
      </c>
      <c r="V512" s="24">
        <v>1.4</v>
      </c>
      <c r="W512" s="24">
        <v>1.9</v>
      </c>
      <c r="X512" s="25">
        <v>5.565217391304348E-2</v>
      </c>
      <c r="Y512" s="24">
        <v>2.2999999999999998</v>
      </c>
      <c r="Z512" s="24">
        <v>-1.2000000000000002</v>
      </c>
      <c r="AA512" s="24">
        <v>3.5</v>
      </c>
      <c r="AB512" s="24">
        <v>4.9000000000000004</v>
      </c>
      <c r="AC512" s="26">
        <v>0.20263424518743667</v>
      </c>
      <c r="AD512" s="24">
        <v>3.6410840932117523</v>
      </c>
      <c r="AE512" s="6">
        <v>1</v>
      </c>
      <c r="AF512" s="6">
        <v>5</v>
      </c>
      <c r="AG512" s="6">
        <v>16</v>
      </c>
      <c r="AH512" s="27">
        <v>4.3636363636363642</v>
      </c>
      <c r="AI512" s="28">
        <v>295000</v>
      </c>
      <c r="AJ512" s="28">
        <v>295000</v>
      </c>
      <c r="AK512" s="28">
        <v>205000</v>
      </c>
      <c r="AL512" s="29">
        <v>0</v>
      </c>
      <c r="AM512" s="29">
        <v>0.43902439024390244</v>
      </c>
      <c r="AN512" s="6">
        <v>0.7</v>
      </c>
      <c r="AO512" s="27">
        <v>-0.5</v>
      </c>
      <c r="AP512" s="6">
        <v>1.2</v>
      </c>
      <c r="AQ512" s="28">
        <v>330</v>
      </c>
      <c r="AR512" s="28">
        <v>300</v>
      </c>
      <c r="AS512" s="25">
        <v>0.1</v>
      </c>
      <c r="AT512" s="30">
        <v>1579.2</v>
      </c>
      <c r="AU512" s="24">
        <v>0.71730000000000005</v>
      </c>
      <c r="AV512" s="24">
        <v>0.28270000000000001</v>
      </c>
      <c r="AW512" s="24">
        <v>0.92410000000000003</v>
      </c>
      <c r="AX512" s="24">
        <v>6.13E-2</v>
      </c>
      <c r="AY512" s="24">
        <v>0.32069999999999999</v>
      </c>
      <c r="AZ512" s="24">
        <v>0.31859999999999999</v>
      </c>
      <c r="BA512" s="24">
        <v>0.31280000000000002</v>
      </c>
      <c r="BB512" s="31">
        <v>1</v>
      </c>
      <c r="BC512" s="23">
        <v>183</v>
      </c>
      <c r="BD512" s="32" t="s">
        <v>2884</v>
      </c>
      <c r="BE512" s="33">
        <v>151.234576010783</v>
      </c>
      <c r="BF512" s="33">
        <v>-27.0544552727604</v>
      </c>
      <c r="BG512" s="34">
        <f t="shared" si="84"/>
        <v>100</v>
      </c>
      <c r="BH512" s="34">
        <f t="shared" si="85"/>
        <v>100</v>
      </c>
      <c r="BI512" s="34">
        <f t="shared" si="86"/>
        <v>71</v>
      </c>
      <c r="BJ512" s="34">
        <f t="shared" si="87"/>
        <v>1</v>
      </c>
      <c r="BK512" s="34">
        <f t="shared" si="88"/>
        <v>72</v>
      </c>
      <c r="BL512" s="34">
        <f t="shared" si="89"/>
        <v>61</v>
      </c>
      <c r="BM512" s="35">
        <f t="shared" si="90"/>
        <v>100</v>
      </c>
      <c r="BN512" s="34">
        <f t="shared" si="91"/>
        <v>100</v>
      </c>
      <c r="BO512" s="35">
        <f t="shared" si="92"/>
        <v>100</v>
      </c>
      <c r="BP512" s="35">
        <f t="shared" si="93"/>
        <v>79</v>
      </c>
      <c r="BQ512" s="35">
        <f t="shared" si="94"/>
        <v>10</v>
      </c>
      <c r="BR512" s="35">
        <f t="shared" si="95"/>
        <v>60</v>
      </c>
    </row>
    <row r="513" spans="2:70" x14ac:dyDescent="0.3">
      <c r="B513" s="6" t="s">
        <v>886</v>
      </c>
      <c r="C513" s="6">
        <v>310011275</v>
      </c>
      <c r="D513" s="6" t="s">
        <v>887</v>
      </c>
      <c r="E513" s="6" t="s">
        <v>561</v>
      </c>
      <c r="F513" s="6" t="s">
        <v>2780</v>
      </c>
      <c r="G513" s="6" t="s">
        <v>97</v>
      </c>
      <c r="H513" s="6" t="s">
        <v>4995</v>
      </c>
      <c r="I513" s="22">
        <v>639000</v>
      </c>
      <c r="J513" s="22">
        <v>635000</v>
      </c>
      <c r="K513" s="22">
        <v>598000</v>
      </c>
      <c r="L513" s="22">
        <v>660000</v>
      </c>
      <c r="M513" s="22">
        <v>615000</v>
      </c>
      <c r="N513" s="22">
        <v>550000</v>
      </c>
      <c r="O513" s="23">
        <v>25</v>
      </c>
      <c r="P513" s="23">
        <v>22</v>
      </c>
      <c r="Q513" s="23">
        <v>20</v>
      </c>
      <c r="R513" s="22">
        <v>580</v>
      </c>
      <c r="S513" s="22">
        <v>550</v>
      </c>
      <c r="T513" s="24">
        <v>3.3</v>
      </c>
      <c r="U513" s="24">
        <v>0.19999999999999973</v>
      </c>
      <c r="V513" s="24">
        <v>3.1</v>
      </c>
      <c r="W513" s="24">
        <v>3.2</v>
      </c>
      <c r="X513" s="25">
        <v>4.7198748043818468E-2</v>
      </c>
      <c r="Y513" s="24">
        <v>9.1999999999999993</v>
      </c>
      <c r="Z513" s="24">
        <v>-2.4000000000000004</v>
      </c>
      <c r="AA513" s="24">
        <v>11.6</v>
      </c>
      <c r="AB513" s="24">
        <v>8.9</v>
      </c>
      <c r="AC513" s="26">
        <v>0.23831437775294192</v>
      </c>
      <c r="AD513" s="24">
        <v>5.049167353585208</v>
      </c>
      <c r="AE513" s="6">
        <v>56</v>
      </c>
      <c r="AF513" s="6">
        <v>65</v>
      </c>
      <c r="AG513" s="6">
        <v>46</v>
      </c>
      <c r="AH513" s="27">
        <v>3.4951456310679609</v>
      </c>
      <c r="AI513" s="28">
        <v>590000</v>
      </c>
      <c r="AJ513" s="28">
        <v>475000</v>
      </c>
      <c r="AK513" s="28">
        <v>400000</v>
      </c>
      <c r="AL513" s="29">
        <v>0.24210526315789474</v>
      </c>
      <c r="AM513" s="29">
        <v>0.47499999999999998</v>
      </c>
      <c r="AN513" s="6">
        <v>2.2000000000000002</v>
      </c>
      <c r="AO513" s="27">
        <v>-0.59999999999999964</v>
      </c>
      <c r="AP513" s="6">
        <v>2.8</v>
      </c>
      <c r="AQ513" s="28">
        <v>570</v>
      </c>
      <c r="AR513" s="28">
        <v>545</v>
      </c>
      <c r="AS513" s="25">
        <v>4.5871559633027525E-2</v>
      </c>
      <c r="AT513" s="30">
        <v>2433.7600000000002</v>
      </c>
      <c r="AU513" s="24">
        <v>0.74960000000000004</v>
      </c>
      <c r="AV513" s="24">
        <v>0.25040000000000001</v>
      </c>
      <c r="AW513" s="24">
        <v>0.81530000000000002</v>
      </c>
      <c r="AX513" s="24">
        <v>0.152</v>
      </c>
      <c r="AY513" s="24">
        <v>0.25009999999999999</v>
      </c>
      <c r="AZ513" s="24">
        <v>0.4229</v>
      </c>
      <c r="BA513" s="24">
        <v>0.29930000000000001</v>
      </c>
      <c r="BB513" s="31">
        <v>7.5</v>
      </c>
      <c r="BC513" s="23">
        <v>11</v>
      </c>
      <c r="BD513" s="32" t="s">
        <v>3278</v>
      </c>
      <c r="BE513" s="33">
        <v>152.977136937371</v>
      </c>
      <c r="BF513" s="33">
        <v>-27.5626544508495</v>
      </c>
      <c r="BG513" s="34">
        <f t="shared" si="84"/>
        <v>62</v>
      </c>
      <c r="BH513" s="34">
        <f t="shared" si="85"/>
        <v>80</v>
      </c>
      <c r="BI513" s="34">
        <f t="shared" si="86"/>
        <v>81</v>
      </c>
      <c r="BJ513" s="34">
        <f t="shared" si="87"/>
        <v>100</v>
      </c>
      <c r="BK513" s="34">
        <f t="shared" si="88"/>
        <v>100</v>
      </c>
      <c r="BL513" s="34">
        <f t="shared" si="89"/>
        <v>45</v>
      </c>
      <c r="BM513" s="35">
        <f t="shared" si="90"/>
        <v>100</v>
      </c>
      <c r="BN513" s="34">
        <f t="shared" si="91"/>
        <v>100</v>
      </c>
      <c r="BO513" s="35">
        <f t="shared" si="92"/>
        <v>100</v>
      </c>
      <c r="BP513" s="35">
        <f t="shared" si="93"/>
        <v>1</v>
      </c>
      <c r="BQ513" s="35">
        <f t="shared" si="94"/>
        <v>75</v>
      </c>
      <c r="BR513" s="35">
        <f t="shared" si="95"/>
        <v>60</v>
      </c>
    </row>
    <row r="514" spans="2:70" x14ac:dyDescent="0.3">
      <c r="B514" s="6" t="s">
        <v>1843</v>
      </c>
      <c r="C514" s="6">
        <v>310041303</v>
      </c>
      <c r="D514" s="6" t="s">
        <v>730</v>
      </c>
      <c r="E514" s="6" t="s">
        <v>561</v>
      </c>
      <c r="F514" s="6" t="s">
        <v>2780</v>
      </c>
      <c r="G514" s="6" t="s">
        <v>97</v>
      </c>
      <c r="H514" s="6" t="s">
        <v>4995</v>
      </c>
      <c r="I514" s="22">
        <v>599000</v>
      </c>
      <c r="J514" s="22">
        <v>589000</v>
      </c>
      <c r="K514" s="22">
        <v>495000</v>
      </c>
      <c r="L514" s="22">
        <v>595000</v>
      </c>
      <c r="M514" s="22">
        <v>580000</v>
      </c>
      <c r="N514" s="22">
        <v>439000</v>
      </c>
      <c r="O514" s="23">
        <v>7</v>
      </c>
      <c r="P514" s="23">
        <v>34</v>
      </c>
      <c r="Q514" s="23">
        <v>33</v>
      </c>
      <c r="R514" s="22">
        <v>550</v>
      </c>
      <c r="S514" s="22">
        <v>520</v>
      </c>
      <c r="T514" s="24">
        <v>1.7</v>
      </c>
      <c r="U514" s="24">
        <v>0.19999999999999996</v>
      </c>
      <c r="V514" s="24">
        <v>1.5</v>
      </c>
      <c r="W514" s="24">
        <v>1.7</v>
      </c>
      <c r="X514" s="25">
        <v>4.7746243739565944E-2</v>
      </c>
      <c r="Y514" s="24">
        <v>5.5</v>
      </c>
      <c r="Z514" s="24">
        <v>-2.6999999999999993</v>
      </c>
      <c r="AA514" s="24">
        <v>8.1999999999999993</v>
      </c>
      <c r="AB514" s="24">
        <v>7.4</v>
      </c>
      <c r="AC514" s="26">
        <v>0.22567620798319324</v>
      </c>
      <c r="AD514" s="24">
        <v>4.7265751252424035</v>
      </c>
      <c r="AE514" s="6">
        <v>27</v>
      </c>
      <c r="AF514" s="6">
        <v>29</v>
      </c>
      <c r="AG514" s="6">
        <v>28</v>
      </c>
      <c r="AH514" s="27">
        <v>2.2325581395348837</v>
      </c>
      <c r="AI514" s="28">
        <v>493000</v>
      </c>
      <c r="AJ514" s="28">
        <v>398000</v>
      </c>
      <c r="AK514" s="28">
        <v>335000</v>
      </c>
      <c r="AL514" s="29">
        <v>0.23869346733668342</v>
      </c>
      <c r="AM514" s="29">
        <v>0.4716417910447761</v>
      </c>
      <c r="AN514" s="6">
        <v>3</v>
      </c>
      <c r="AO514" s="27">
        <v>-0.5</v>
      </c>
      <c r="AP514" s="6">
        <v>3.5</v>
      </c>
      <c r="AQ514" s="28">
        <v>480</v>
      </c>
      <c r="AR514" s="28">
        <v>450</v>
      </c>
      <c r="AS514" s="25">
        <v>6.6666666666666666E-2</v>
      </c>
      <c r="AT514" s="30">
        <v>2437.1200000000003</v>
      </c>
      <c r="AU514" s="24">
        <v>0.84330000000000005</v>
      </c>
      <c r="AV514" s="24">
        <v>0.15670000000000001</v>
      </c>
      <c r="AW514" s="24">
        <v>0.86780000000000002</v>
      </c>
      <c r="AX514" s="24">
        <v>0.12620000000000001</v>
      </c>
      <c r="AY514" s="24">
        <v>0.14729999999999999</v>
      </c>
      <c r="AZ514" s="24">
        <v>0.50600000000000001</v>
      </c>
      <c r="BA514" s="24">
        <v>0.33329999999999999</v>
      </c>
      <c r="BB514" s="31">
        <v>5.5</v>
      </c>
      <c r="BC514" s="23">
        <v>23</v>
      </c>
      <c r="BD514" s="32" t="s">
        <v>4146</v>
      </c>
      <c r="BE514" s="33">
        <v>152.91317639155301</v>
      </c>
      <c r="BF514" s="33">
        <v>-27.656186950254199</v>
      </c>
      <c r="BG514" s="34">
        <f t="shared" si="84"/>
        <v>88</v>
      </c>
      <c r="BH514" s="34">
        <f t="shared" si="85"/>
        <v>67</v>
      </c>
      <c r="BI514" s="34">
        <f t="shared" si="86"/>
        <v>97</v>
      </c>
      <c r="BJ514" s="34">
        <f t="shared" si="87"/>
        <v>100</v>
      </c>
      <c r="BK514" s="34">
        <f t="shared" si="88"/>
        <v>100</v>
      </c>
      <c r="BL514" s="34">
        <f t="shared" si="89"/>
        <v>22</v>
      </c>
      <c r="BM514" s="35">
        <f t="shared" si="90"/>
        <v>100</v>
      </c>
      <c r="BN514" s="34">
        <f t="shared" si="91"/>
        <v>100</v>
      </c>
      <c r="BO514" s="35">
        <f t="shared" si="92"/>
        <v>100</v>
      </c>
      <c r="BP514" s="35">
        <f t="shared" si="93"/>
        <v>26</v>
      </c>
      <c r="BQ514" s="35">
        <f t="shared" si="94"/>
        <v>55</v>
      </c>
      <c r="BR514" s="35">
        <f t="shared" si="95"/>
        <v>60</v>
      </c>
    </row>
    <row r="515" spans="2:70" x14ac:dyDescent="0.3">
      <c r="B515" s="6" t="s">
        <v>2496</v>
      </c>
      <c r="C515" s="6">
        <v>310041566</v>
      </c>
      <c r="D515" s="6" t="s">
        <v>730</v>
      </c>
      <c r="E515" s="6" t="s">
        <v>561</v>
      </c>
      <c r="F515" s="6" t="s">
        <v>2780</v>
      </c>
      <c r="G515" s="6" t="s">
        <v>97</v>
      </c>
      <c r="H515" s="6" t="s">
        <v>4995</v>
      </c>
      <c r="I515" s="22">
        <v>489000</v>
      </c>
      <c r="J515" s="22">
        <v>449000</v>
      </c>
      <c r="K515" s="22">
        <v>349000</v>
      </c>
      <c r="L515" s="22">
        <v>480000</v>
      </c>
      <c r="M515" s="22">
        <v>437000</v>
      </c>
      <c r="N515" s="22">
        <v>358750</v>
      </c>
      <c r="O515" s="23">
        <v>18</v>
      </c>
      <c r="P515" s="23">
        <v>32</v>
      </c>
      <c r="Q515" s="23">
        <v>37</v>
      </c>
      <c r="R515" s="22">
        <v>380</v>
      </c>
      <c r="S515" s="22">
        <v>360</v>
      </c>
      <c r="T515" s="24">
        <v>1.2</v>
      </c>
      <c r="U515" s="24">
        <v>-0.19999999999999996</v>
      </c>
      <c r="V515" s="24">
        <v>1.4</v>
      </c>
      <c r="W515" s="24">
        <v>2</v>
      </c>
      <c r="X515" s="25">
        <v>4.0408997955010226E-2</v>
      </c>
      <c r="Y515" s="24">
        <v>3.7</v>
      </c>
      <c r="Z515" s="24">
        <v>-1.5</v>
      </c>
      <c r="AA515" s="24">
        <v>5.2</v>
      </c>
      <c r="AB515" s="24">
        <v>5.8</v>
      </c>
      <c r="AC515" s="26">
        <v>0.19432171494027162</v>
      </c>
      <c r="AD515" s="24">
        <v>4.8088723990785844</v>
      </c>
      <c r="AE515" s="6">
        <v>27</v>
      </c>
      <c r="AF515" s="6">
        <v>29</v>
      </c>
      <c r="AG515" s="6">
        <v>28</v>
      </c>
      <c r="AH515" s="27">
        <v>2.2325581395348837</v>
      </c>
      <c r="AI515" s="28">
        <v>493000</v>
      </c>
      <c r="AJ515" s="28">
        <v>398000</v>
      </c>
      <c r="AK515" s="28">
        <v>335000</v>
      </c>
      <c r="AL515" s="29">
        <v>0.23869346733668342</v>
      </c>
      <c r="AM515" s="29">
        <v>0.4716417910447761</v>
      </c>
      <c r="AN515" s="6">
        <v>3</v>
      </c>
      <c r="AO515" s="27">
        <v>-0.5</v>
      </c>
      <c r="AP515" s="6">
        <v>3.5</v>
      </c>
      <c r="AQ515" s="28">
        <v>480</v>
      </c>
      <c r="AR515" s="28">
        <v>450</v>
      </c>
      <c r="AS515" s="25">
        <v>6.6666666666666666E-2</v>
      </c>
      <c r="AT515" s="30">
        <v>1955.5200000000002</v>
      </c>
      <c r="AU515" s="24">
        <v>0.755</v>
      </c>
      <c r="AV515" s="24">
        <v>0.245</v>
      </c>
      <c r="AW515" s="24">
        <v>0.83909999999999996</v>
      </c>
      <c r="AX515" s="24">
        <v>0.15229999999999999</v>
      </c>
      <c r="AY515" s="24">
        <v>0.14499999999999999</v>
      </c>
      <c r="AZ515" s="24">
        <v>0.39910000000000001</v>
      </c>
      <c r="BA515" s="24">
        <v>0.43709999999999999</v>
      </c>
      <c r="BB515" s="31">
        <v>3</v>
      </c>
      <c r="BC515" s="23">
        <v>23</v>
      </c>
      <c r="BD515" s="32" t="s">
        <v>4783</v>
      </c>
      <c r="BE515" s="33">
        <v>152.88570837446599</v>
      </c>
      <c r="BF515" s="33">
        <v>-27.638696438605901</v>
      </c>
      <c r="BG515" s="34">
        <f t="shared" si="84"/>
        <v>97</v>
      </c>
      <c r="BH515" s="34">
        <f t="shared" si="85"/>
        <v>67</v>
      </c>
      <c r="BI515" s="34">
        <f t="shared" si="86"/>
        <v>97</v>
      </c>
      <c r="BJ515" s="34">
        <f t="shared" si="87"/>
        <v>100</v>
      </c>
      <c r="BK515" s="34">
        <f t="shared" si="88"/>
        <v>100</v>
      </c>
      <c r="BL515" s="34">
        <f t="shared" si="89"/>
        <v>22</v>
      </c>
      <c r="BM515" s="35">
        <f t="shared" si="90"/>
        <v>85</v>
      </c>
      <c r="BN515" s="34">
        <f t="shared" si="91"/>
        <v>100</v>
      </c>
      <c r="BO515" s="35">
        <f t="shared" si="92"/>
        <v>100</v>
      </c>
      <c r="BP515" s="35">
        <f t="shared" si="93"/>
        <v>55</v>
      </c>
      <c r="BQ515" s="35">
        <f t="shared" si="94"/>
        <v>30</v>
      </c>
      <c r="BR515" s="35">
        <f t="shared" si="95"/>
        <v>60</v>
      </c>
    </row>
    <row r="516" spans="2:70" x14ac:dyDescent="0.3">
      <c r="B516" s="6" t="s">
        <v>2220</v>
      </c>
      <c r="C516" s="6">
        <v>313011362</v>
      </c>
      <c r="D516" s="6" t="s">
        <v>2221</v>
      </c>
      <c r="E516" s="6" t="s">
        <v>628</v>
      </c>
      <c r="F516" s="6" t="s">
        <v>2780</v>
      </c>
      <c r="G516" s="6" t="s">
        <v>97</v>
      </c>
      <c r="H516" s="6" t="s">
        <v>4995</v>
      </c>
      <c r="I516" s="22">
        <v>590000</v>
      </c>
      <c r="J516" s="22">
        <v>582000</v>
      </c>
      <c r="K516" s="22">
        <v>585000</v>
      </c>
      <c r="L516" s="22">
        <v>612000</v>
      </c>
      <c r="M516" s="22">
        <v>608500</v>
      </c>
      <c r="N516" s="22">
        <v>588000</v>
      </c>
      <c r="O516" s="23">
        <v>42</v>
      </c>
      <c r="P516" s="23">
        <v>49</v>
      </c>
      <c r="Q516" s="23">
        <v>62</v>
      </c>
      <c r="R516" s="22">
        <v>400</v>
      </c>
      <c r="S516" s="22">
        <v>500</v>
      </c>
      <c r="T516" s="24">
        <v>1.4</v>
      </c>
      <c r="U516" s="24">
        <v>-0.20000000000000018</v>
      </c>
      <c r="V516" s="24">
        <v>1.6</v>
      </c>
      <c r="W516" s="24">
        <v>1.6</v>
      </c>
      <c r="X516" s="25">
        <v>3.5254237288135593E-2</v>
      </c>
      <c r="Y516" s="24">
        <v>1.4</v>
      </c>
      <c r="Z516" s="24">
        <v>-0.30000000000000004</v>
      </c>
      <c r="AA516" s="24">
        <v>1.7</v>
      </c>
      <c r="AB516" s="24">
        <v>1.6</v>
      </c>
      <c r="AC516" s="26">
        <v>0.30788177339901479</v>
      </c>
      <c r="AD516" s="24">
        <v>8.7331849185297443</v>
      </c>
      <c r="AE516" s="6">
        <v>37</v>
      </c>
      <c r="AF516" s="6">
        <v>21</v>
      </c>
      <c r="AG516" s="6">
        <v>49</v>
      </c>
      <c r="AH516" s="27">
        <v>2.074074074074074</v>
      </c>
      <c r="AI516" s="28">
        <v>600000</v>
      </c>
      <c r="AJ516" s="28">
        <v>545000</v>
      </c>
      <c r="AK516" s="28">
        <v>491000</v>
      </c>
      <c r="AL516" s="29">
        <v>0.10091743119266056</v>
      </c>
      <c r="AM516" s="29">
        <v>0.2219959266802444</v>
      </c>
      <c r="AN516" s="6">
        <v>2.2999999999999998</v>
      </c>
      <c r="AO516" s="27">
        <v>-0.10000000000000009</v>
      </c>
      <c r="AP516" s="6">
        <v>2.4</v>
      </c>
      <c r="AQ516" s="28">
        <v>500</v>
      </c>
      <c r="AR516" s="28">
        <v>470</v>
      </c>
      <c r="AS516" s="25">
        <v>6.3829787234042548E-2</v>
      </c>
      <c r="AT516" s="30">
        <v>1299.2</v>
      </c>
      <c r="AU516" s="24">
        <v>0.73070000000000002</v>
      </c>
      <c r="AV516" s="24">
        <v>0.26929999999999998</v>
      </c>
      <c r="AW516" s="24">
        <v>0.86529999999999996</v>
      </c>
      <c r="AX516" s="24">
        <v>4.8099999999999997E-2</v>
      </c>
      <c r="AY516" s="24">
        <v>0.4481</v>
      </c>
      <c r="AZ516" s="24">
        <v>0.29830000000000001</v>
      </c>
      <c r="BA516" s="24">
        <v>0.20860000000000001</v>
      </c>
      <c r="BB516" s="31">
        <v>2.5</v>
      </c>
      <c r="BC516" s="23">
        <v>46</v>
      </c>
      <c r="BD516" s="32" t="s">
        <v>4505</v>
      </c>
      <c r="BE516" s="33">
        <v>153.069865098506</v>
      </c>
      <c r="BF516" s="33">
        <v>-27.0593826344832</v>
      </c>
      <c r="BG516" s="34">
        <f t="shared" ref="BG516:BG579" si="96">IF(T516&lt;=1, 100, IF(T516&gt;=7, 1, ROUND(100 - ((T516-1)/6)*99, 0)))</f>
        <v>93</v>
      </c>
      <c r="BH516" s="34">
        <f t="shared" ref="BH516:BH579" si="97">IF(AN516&lt;=1, 100, IF(AN516&gt;=7, 1, ROUND(100 - ((AN516-1)/6)*99, 0)))</f>
        <v>79</v>
      </c>
      <c r="BI516" s="34">
        <f t="shared" ref="BI516:BI579" si="98">IF(AH516&lt;=2, 100, IF(AH516&gt;=10, 1, ROUND(100 - ((AH516-2)/8)*99, 0)))</f>
        <v>99</v>
      </c>
      <c r="BJ516" s="34">
        <f t="shared" ref="BJ516:BJ579" si="99">IF(AL516&lt;=0, 1, IF(AL516&gt;=0.2, 100, ROUND(1 + (AL516/0.2)*99, 0)))</f>
        <v>51</v>
      </c>
      <c r="BK516" s="34">
        <f t="shared" ref="BK516:BK579" si="100">IF(BC516&gt;=750, 1, IF(BC516&lt;=50, 100, ROUND(100 - 99 * (((BC516 - 50)/700)^0.75), 0)))</f>
        <v>100</v>
      </c>
      <c r="BL516" s="34">
        <f t="shared" ref="BL516:BL579" si="101">IF(AY516&gt;=0.5, 100, IF(AY516&lt;=0.05, 1, ROUND(1 + ((AY516-0.05)/0.45)*99, 0)))</f>
        <v>89</v>
      </c>
      <c r="BM516" s="35">
        <f t="shared" ref="BM516:BM579" si="102">IF(X516&gt;=0.045, 100, IF(X516&lt;=0.015, 1, ROUND(1 + ((X516-0.015)/0.03)*99, 0)))</f>
        <v>68</v>
      </c>
      <c r="BN516" s="34">
        <f t="shared" ref="BN516:BN579" si="103">IF(AD516&lt;=5, 100, IF(AD516&gt;=15, 1, ROUND(100 - ((AD516-5)/10)*99, 0)))</f>
        <v>63</v>
      </c>
      <c r="BO516" s="35">
        <f t="shared" ref="BO516:BO579" si="104">IF(AC516&lt;=0.25, 100, IF(AC516&gt;=0.4, 1, ROUND(100 - ((AC516-0.25)/0.15)*99, 0)))</f>
        <v>62</v>
      </c>
      <c r="BP516" s="35">
        <f t="shared" ref="BP516:BP579" si="105">IF(Y516&lt;=1, 100, IF(Y516&gt;=7, 1, ROUND(100 - ((Y516-1)/6)*99, 0)))</f>
        <v>93</v>
      </c>
      <c r="BQ516" s="35">
        <f t="shared" ref="BQ516:BQ579" si="106">BB516*10</f>
        <v>25</v>
      </c>
      <c r="BR516" s="35">
        <f t="shared" ref="BR516:BR579" si="107">IF(
  (
    IF($BG$2,0.1,0) + IF($BH$2,0.1,0) + IF($BI$2,0.05,0) + IF($BJ$2,0.05,0) +
    IF($BK$2,0.07,0) + IF($BL$2,0.08,0) + IF($BM$2,0.08,0) + IF($BN$2,0.07,0) +
    IF($BO$2,0.07,0) + IF($BP$2,0.08,0) + IF($BQ$2,0.08,0)
  ) = 0,
  "",
  ROUND(
    (
      IF($BG$2, BG516*0.1, 0) + IF($BH$2, BH516*0.1, 0) + IF($BI$2, BI516*0.05, 0) + IF($BJ$2, BJ516*0.05, 0) +
      IF($BK$2, BK516*0.07, 0) + IF($BL$2, BL516*0.08, 0) + IF($BM$2, BM516*0.08, 0) + IF($BN$2, BN516*0.07, 0) +
      IF($BO$2, BO516*0.07, 0) + IF($BP$2, BP516*0.08, 0) + IF($BQ$2, BQ516*0.08, 0)
    ) /
    (
      IF($BG$2,0.1,0) + IF($BH$2,0.1,0) + IF($BI$2,0.05,0) + IF($BJ$2,0.05,0) +
      IF($BK$2,0.07,0) + IF($BL$2,0.08,0) + IF($BM$2,0.08,0) + IF($BN$2,0.07,0) +
      IF($BO$2,0.07,0) + IF($BP$2,0.08,0) + IF($BQ$2,0.08,0)
    ) * 0.8,
  0)
)</f>
        <v>60</v>
      </c>
    </row>
    <row r="517" spans="2:70" x14ac:dyDescent="0.3">
      <c r="B517" s="6" t="s">
        <v>324</v>
      </c>
      <c r="C517" s="6">
        <v>314011386</v>
      </c>
      <c r="D517" s="6" t="s">
        <v>324</v>
      </c>
      <c r="E517" s="6" t="s">
        <v>325</v>
      </c>
      <c r="F517" s="6" t="s">
        <v>2780</v>
      </c>
      <c r="G517" s="6" t="s">
        <v>97</v>
      </c>
      <c r="H517" s="6" t="s">
        <v>4995</v>
      </c>
      <c r="I517" s="22">
        <v>780000</v>
      </c>
      <c r="J517" s="22">
        <v>806000</v>
      </c>
      <c r="K517" s="22">
        <v>740000</v>
      </c>
      <c r="L517" s="22">
        <v>735000</v>
      </c>
      <c r="M517" s="22">
        <v>735000</v>
      </c>
      <c r="N517" s="22">
        <v>725500</v>
      </c>
      <c r="O517" s="23">
        <v>29</v>
      </c>
      <c r="P517" s="23">
        <v>22</v>
      </c>
      <c r="Q517" s="23">
        <v>20</v>
      </c>
      <c r="R517" s="22">
        <v>685</v>
      </c>
      <c r="S517" s="22">
        <v>670</v>
      </c>
      <c r="T517" s="24">
        <v>2.2000000000000002</v>
      </c>
      <c r="U517" s="24">
        <v>-0.5</v>
      </c>
      <c r="V517" s="24">
        <v>2.7</v>
      </c>
      <c r="W517" s="24">
        <v>1.8</v>
      </c>
      <c r="X517" s="25">
        <v>4.5666666666666668E-2</v>
      </c>
      <c r="Y517" s="24">
        <v>7.3</v>
      </c>
      <c r="Z517" s="24">
        <v>-6.5000000000000009</v>
      </c>
      <c r="AA517" s="24">
        <v>13.8</v>
      </c>
      <c r="AB517" s="24">
        <v>17</v>
      </c>
      <c r="AC517" s="26">
        <v>0.26204247765944422</v>
      </c>
      <c r="AD517" s="24">
        <v>5.7381564450973181</v>
      </c>
      <c r="AE517" s="6">
        <v>26</v>
      </c>
      <c r="AF517" s="6">
        <v>35</v>
      </c>
      <c r="AG517" s="6">
        <v>32</v>
      </c>
      <c r="AH517" s="27">
        <v>6.2</v>
      </c>
      <c r="AI517" s="28">
        <v>705000</v>
      </c>
      <c r="AJ517" s="28">
        <v>585000</v>
      </c>
      <c r="AK517" s="28">
        <v>520000</v>
      </c>
      <c r="AL517" s="29">
        <v>0.20512820512820512</v>
      </c>
      <c r="AM517" s="29">
        <v>0.35576923076923078</v>
      </c>
      <c r="AN517" s="6">
        <v>1.8</v>
      </c>
      <c r="AO517" s="27">
        <v>0.19999999999999996</v>
      </c>
      <c r="AP517" s="6">
        <v>1.6</v>
      </c>
      <c r="AQ517" s="28">
        <v>680</v>
      </c>
      <c r="AR517" s="28">
        <v>660</v>
      </c>
      <c r="AS517" s="25">
        <v>3.0303030303030304E-2</v>
      </c>
      <c r="AT517" s="30">
        <v>2614.0800000000004</v>
      </c>
      <c r="AU517" s="24">
        <v>0.80900000000000005</v>
      </c>
      <c r="AV517" s="24">
        <v>0.191</v>
      </c>
      <c r="AW517" s="24">
        <v>0.8911</v>
      </c>
      <c r="AX517" s="24">
        <v>0.1074</v>
      </c>
      <c r="AY517" s="24">
        <v>0.30399999999999999</v>
      </c>
      <c r="AZ517" s="24">
        <v>0.48980000000000001</v>
      </c>
      <c r="BA517" s="24">
        <v>0.1888</v>
      </c>
      <c r="BB517" s="31">
        <v>7.5</v>
      </c>
      <c r="BC517" s="23">
        <v>14</v>
      </c>
      <c r="BD517" s="32" t="s">
        <v>3013</v>
      </c>
      <c r="BE517" s="33">
        <v>152.94419923086201</v>
      </c>
      <c r="BF517" s="33">
        <v>-27.377812932436399</v>
      </c>
      <c r="BG517" s="34">
        <f t="shared" si="96"/>
        <v>80</v>
      </c>
      <c r="BH517" s="34">
        <f t="shared" si="97"/>
        <v>87</v>
      </c>
      <c r="BI517" s="34">
        <f t="shared" si="98"/>
        <v>48</v>
      </c>
      <c r="BJ517" s="34">
        <f t="shared" si="99"/>
        <v>100</v>
      </c>
      <c r="BK517" s="34">
        <f t="shared" si="100"/>
        <v>100</v>
      </c>
      <c r="BL517" s="34">
        <f t="shared" si="101"/>
        <v>57</v>
      </c>
      <c r="BM517" s="35">
        <f t="shared" si="102"/>
        <v>100</v>
      </c>
      <c r="BN517" s="34">
        <f t="shared" si="103"/>
        <v>93</v>
      </c>
      <c r="BO517" s="35">
        <f t="shared" si="104"/>
        <v>92</v>
      </c>
      <c r="BP517" s="35">
        <f t="shared" si="105"/>
        <v>1</v>
      </c>
      <c r="BQ517" s="35">
        <f t="shared" si="106"/>
        <v>75</v>
      </c>
      <c r="BR517" s="35">
        <f t="shared" si="107"/>
        <v>60</v>
      </c>
    </row>
    <row r="518" spans="2:70" x14ac:dyDescent="0.3">
      <c r="B518" s="6" t="s">
        <v>2172</v>
      </c>
      <c r="C518" s="6">
        <v>314031392</v>
      </c>
      <c r="D518" s="6" t="s">
        <v>1259</v>
      </c>
      <c r="E518" s="6" t="s">
        <v>325</v>
      </c>
      <c r="F518" s="6" t="s">
        <v>2780</v>
      </c>
      <c r="G518" s="6" t="s">
        <v>97</v>
      </c>
      <c r="H518" s="6" t="s">
        <v>4995</v>
      </c>
      <c r="I518" s="22">
        <v>606000</v>
      </c>
      <c r="J518" s="22">
        <v>589000</v>
      </c>
      <c r="K518" s="22">
        <v>464100</v>
      </c>
      <c r="L518" s="22">
        <v>545000</v>
      </c>
      <c r="M518" s="22">
        <v>542000</v>
      </c>
      <c r="N518" s="22">
        <v>420000</v>
      </c>
      <c r="O518" s="23">
        <v>26</v>
      </c>
      <c r="P518" s="23">
        <v>26</v>
      </c>
      <c r="Q518" s="23">
        <v>36</v>
      </c>
      <c r="R518" s="22">
        <v>530</v>
      </c>
      <c r="S518" s="22">
        <v>500</v>
      </c>
      <c r="T518" s="24">
        <v>2.6</v>
      </c>
      <c r="U518" s="24">
        <v>-0.19999999999999973</v>
      </c>
      <c r="V518" s="24">
        <v>2.8</v>
      </c>
      <c r="W518" s="24">
        <v>3.2</v>
      </c>
      <c r="X518" s="25">
        <v>4.547854785478548E-2</v>
      </c>
      <c r="Y518" s="24">
        <v>2.5</v>
      </c>
      <c r="Z518" s="24">
        <v>-1.4</v>
      </c>
      <c r="AA518" s="24">
        <v>3.9</v>
      </c>
      <c r="AB518" s="24">
        <v>4.8</v>
      </c>
      <c r="AC518" s="26">
        <v>0.31674316312870526</v>
      </c>
      <c r="AD518" s="24">
        <v>6.9646718743104277</v>
      </c>
      <c r="AE518" s="6">
        <v>20</v>
      </c>
      <c r="AF518" s="6">
        <v>22</v>
      </c>
      <c r="AG518" s="6">
        <v>26</v>
      </c>
      <c r="AH518" s="27">
        <v>1.588235294117647</v>
      </c>
      <c r="AI518" s="28">
        <v>580000</v>
      </c>
      <c r="AJ518" s="28">
        <v>456000</v>
      </c>
      <c r="AK518" s="28">
        <v>393000</v>
      </c>
      <c r="AL518" s="29">
        <v>0.27192982456140352</v>
      </c>
      <c r="AM518" s="29">
        <v>0.4758269720101781</v>
      </c>
      <c r="AN518" s="6">
        <v>2.2000000000000002</v>
      </c>
      <c r="AO518" s="27">
        <v>-0.59999999999999964</v>
      </c>
      <c r="AP518" s="6">
        <v>2.8</v>
      </c>
      <c r="AQ518" s="28">
        <v>530</v>
      </c>
      <c r="AR518" s="28">
        <v>500</v>
      </c>
      <c r="AS518" s="25">
        <v>0.06</v>
      </c>
      <c r="AT518" s="30">
        <v>1673.2800000000002</v>
      </c>
      <c r="AU518" s="24">
        <v>0.6845</v>
      </c>
      <c r="AV518" s="24">
        <v>0.3155</v>
      </c>
      <c r="AW518" s="24">
        <v>0.72270000000000001</v>
      </c>
      <c r="AX518" s="24">
        <v>0.22140000000000001</v>
      </c>
      <c r="AY518" s="24">
        <v>0.2</v>
      </c>
      <c r="AZ518" s="24">
        <v>0.38740000000000002</v>
      </c>
      <c r="BA518" s="24">
        <v>0.39079999999999998</v>
      </c>
      <c r="BB518" s="31">
        <v>4</v>
      </c>
      <c r="BC518" s="23">
        <v>22</v>
      </c>
      <c r="BD518" s="32" t="s">
        <v>4459</v>
      </c>
      <c r="BE518" s="33">
        <v>152.97804778458601</v>
      </c>
      <c r="BF518" s="33">
        <v>-27.280514853815301</v>
      </c>
      <c r="BG518" s="34">
        <f t="shared" si="96"/>
        <v>74</v>
      </c>
      <c r="BH518" s="34">
        <f t="shared" si="97"/>
        <v>80</v>
      </c>
      <c r="BI518" s="34">
        <f t="shared" si="98"/>
        <v>100</v>
      </c>
      <c r="BJ518" s="34">
        <f t="shared" si="99"/>
        <v>100</v>
      </c>
      <c r="BK518" s="34">
        <f t="shared" si="100"/>
        <v>100</v>
      </c>
      <c r="BL518" s="34">
        <f t="shared" si="101"/>
        <v>34</v>
      </c>
      <c r="BM518" s="35">
        <f t="shared" si="102"/>
        <v>100</v>
      </c>
      <c r="BN518" s="34">
        <f t="shared" si="103"/>
        <v>81</v>
      </c>
      <c r="BO518" s="35">
        <f t="shared" si="104"/>
        <v>56</v>
      </c>
      <c r="BP518" s="35">
        <f t="shared" si="105"/>
        <v>75</v>
      </c>
      <c r="BQ518" s="35">
        <f t="shared" si="106"/>
        <v>40</v>
      </c>
      <c r="BR518" s="35">
        <f t="shared" si="107"/>
        <v>60</v>
      </c>
    </row>
    <row r="519" spans="2:70" x14ac:dyDescent="0.3">
      <c r="B519" s="6" t="s">
        <v>2074</v>
      </c>
      <c r="C519" s="6">
        <v>318021467</v>
      </c>
      <c r="D519" s="6" t="s">
        <v>773</v>
      </c>
      <c r="E519" s="6" t="s">
        <v>773</v>
      </c>
      <c r="F519" s="6" t="s">
        <v>773</v>
      </c>
      <c r="G519" s="6" t="s">
        <v>97</v>
      </c>
      <c r="H519" s="6" t="s">
        <v>4995</v>
      </c>
      <c r="I519" s="22">
        <v>310000</v>
      </c>
      <c r="J519" s="22">
        <v>310000</v>
      </c>
      <c r="K519" s="22">
        <v>210000</v>
      </c>
      <c r="L519" s="22">
        <v>360000</v>
      </c>
      <c r="M519" s="22">
        <v>352000</v>
      </c>
      <c r="N519" s="22">
        <v>252000</v>
      </c>
      <c r="O519" s="23">
        <v>14</v>
      </c>
      <c r="P519" s="23">
        <v>40</v>
      </c>
      <c r="Q519" s="23">
        <v>29</v>
      </c>
      <c r="R519" s="22">
        <v>400</v>
      </c>
      <c r="S519" s="22">
        <v>360</v>
      </c>
      <c r="T519" s="24">
        <v>1.8</v>
      </c>
      <c r="U519" s="24">
        <v>-0.59999999999999987</v>
      </c>
      <c r="V519" s="24">
        <v>2.4</v>
      </c>
      <c r="W519" s="24">
        <v>1.8</v>
      </c>
      <c r="X519" s="25">
        <v>6.7096774193548384E-2</v>
      </c>
      <c r="Y519" s="24">
        <v>1.9</v>
      </c>
      <c r="Z519" s="24">
        <v>-0.70000000000000018</v>
      </c>
      <c r="AA519" s="24">
        <v>2.6</v>
      </c>
      <c r="AB519" s="24">
        <v>2.7</v>
      </c>
      <c r="AC519" s="26">
        <v>0.25917478747667427</v>
      </c>
      <c r="AD519" s="24">
        <v>3.8627011595081262</v>
      </c>
      <c r="AE519" s="6">
        <v>150</v>
      </c>
      <c r="AF519" s="6">
        <v>130</v>
      </c>
      <c r="AG519" s="6">
        <v>166</v>
      </c>
      <c r="AH519" s="27">
        <v>2.1057692307692308</v>
      </c>
      <c r="AI519" s="28">
        <v>370000</v>
      </c>
      <c r="AJ519" s="28">
        <v>282000</v>
      </c>
      <c r="AK519" s="28">
        <v>257000</v>
      </c>
      <c r="AL519" s="29">
        <v>0.31205673758865249</v>
      </c>
      <c r="AM519" s="29">
        <v>0.43968871595330739</v>
      </c>
      <c r="AN519" s="6">
        <v>2.6</v>
      </c>
      <c r="AO519" s="27">
        <v>-0.19999999999999973</v>
      </c>
      <c r="AP519" s="6">
        <v>2.8</v>
      </c>
      <c r="AQ519" s="28">
        <v>440</v>
      </c>
      <c r="AR519" s="28">
        <v>400</v>
      </c>
      <c r="AS519" s="25">
        <v>0.1</v>
      </c>
      <c r="AT519" s="30">
        <v>1543.3600000000001</v>
      </c>
      <c r="AU519" s="24">
        <v>0.63770000000000004</v>
      </c>
      <c r="AV519" s="24">
        <v>0.36230000000000001</v>
      </c>
      <c r="AW519" s="24">
        <v>0.745</v>
      </c>
      <c r="AX519" s="24">
        <v>0.2316</v>
      </c>
      <c r="AY519" s="24">
        <v>0.2616</v>
      </c>
      <c r="AZ519" s="24">
        <v>0.26319999999999999</v>
      </c>
      <c r="BA519" s="24">
        <v>0.45129999999999998</v>
      </c>
      <c r="BB519" s="31">
        <v>5</v>
      </c>
      <c r="BC519" s="23">
        <v>1110</v>
      </c>
      <c r="BD519" s="32" t="s">
        <v>4363</v>
      </c>
      <c r="BE519" s="33">
        <v>146.76924231218601</v>
      </c>
      <c r="BF519" s="33">
        <v>-19.300405653830801</v>
      </c>
      <c r="BG519" s="34">
        <f t="shared" si="96"/>
        <v>87</v>
      </c>
      <c r="BH519" s="34">
        <f t="shared" si="97"/>
        <v>74</v>
      </c>
      <c r="BI519" s="34">
        <f t="shared" si="98"/>
        <v>99</v>
      </c>
      <c r="BJ519" s="34">
        <f t="shared" si="99"/>
        <v>100</v>
      </c>
      <c r="BK519" s="34">
        <f t="shared" si="100"/>
        <v>1</v>
      </c>
      <c r="BL519" s="34">
        <f t="shared" si="101"/>
        <v>48</v>
      </c>
      <c r="BM519" s="35">
        <f t="shared" si="102"/>
        <v>100</v>
      </c>
      <c r="BN519" s="34">
        <f t="shared" si="103"/>
        <v>100</v>
      </c>
      <c r="BO519" s="35">
        <f t="shared" si="104"/>
        <v>94</v>
      </c>
      <c r="BP519" s="35">
        <f t="shared" si="105"/>
        <v>85</v>
      </c>
      <c r="BQ519" s="35">
        <f t="shared" si="106"/>
        <v>50</v>
      </c>
      <c r="BR519" s="35">
        <f t="shared" si="107"/>
        <v>60</v>
      </c>
    </row>
    <row r="520" spans="2:70" x14ac:dyDescent="0.3">
      <c r="B520" s="6" t="s">
        <v>1844</v>
      </c>
      <c r="C520" s="6">
        <v>401051017</v>
      </c>
      <c r="D520" s="6" t="s">
        <v>1309</v>
      </c>
      <c r="E520" s="6" t="s">
        <v>343</v>
      </c>
      <c r="F520" s="6" t="s">
        <v>2379</v>
      </c>
      <c r="G520" s="6" t="s">
        <v>82</v>
      </c>
      <c r="H520" s="6" t="s">
        <v>4995</v>
      </c>
      <c r="I520" s="22">
        <v>849000</v>
      </c>
      <c r="J520" s="22">
        <v>800000</v>
      </c>
      <c r="K520" s="22">
        <v>800000</v>
      </c>
      <c r="L520" s="22">
        <v>752000</v>
      </c>
      <c r="M520" s="22">
        <v>755000</v>
      </c>
      <c r="N520" s="22">
        <v>585000</v>
      </c>
      <c r="O520" s="23">
        <v>19</v>
      </c>
      <c r="P520" s="23">
        <v>20</v>
      </c>
      <c r="Q520" s="23">
        <v>22</v>
      </c>
      <c r="R520" s="22">
        <v>620</v>
      </c>
      <c r="S520" s="22">
        <v>600</v>
      </c>
      <c r="T520" s="24">
        <v>1.9</v>
      </c>
      <c r="U520" s="24">
        <v>9.9999999999999867E-2</v>
      </c>
      <c r="V520" s="24">
        <v>1.8</v>
      </c>
      <c r="W520" s="24">
        <v>1.6</v>
      </c>
      <c r="X520" s="25">
        <v>3.7974087161366313E-2</v>
      </c>
      <c r="Y520" s="24">
        <v>3.8</v>
      </c>
      <c r="Z520" s="24">
        <v>-1.7000000000000002</v>
      </c>
      <c r="AA520" s="24">
        <v>5.5</v>
      </c>
      <c r="AB520" s="24">
        <v>7</v>
      </c>
      <c r="AC520" s="26">
        <v>0.33488894650419149</v>
      </c>
      <c r="AD520" s="24">
        <v>8.8188807562673261</v>
      </c>
      <c r="AE520" s="6">
        <v>43</v>
      </c>
      <c r="AF520" s="6">
        <v>43</v>
      </c>
      <c r="AG520" s="6">
        <v>41</v>
      </c>
      <c r="AH520" s="27">
        <v>2.2262443438914024</v>
      </c>
      <c r="AI520" s="28">
        <v>670001</v>
      </c>
      <c r="AJ520" s="28">
        <v>510000</v>
      </c>
      <c r="AK520" s="28">
        <v>465000</v>
      </c>
      <c r="AL520" s="29">
        <v>0.31372745098039218</v>
      </c>
      <c r="AM520" s="29">
        <v>0.44086236559139785</v>
      </c>
      <c r="AN520" s="6">
        <v>1.9</v>
      </c>
      <c r="AO520" s="27">
        <v>0</v>
      </c>
      <c r="AP520" s="6">
        <v>1.9</v>
      </c>
      <c r="AQ520" s="28">
        <v>535</v>
      </c>
      <c r="AR520" s="28">
        <v>500</v>
      </c>
      <c r="AS520" s="25">
        <v>7.0000000000000007E-2</v>
      </c>
      <c r="AT520" s="30">
        <v>1851.3600000000001</v>
      </c>
      <c r="AU520" s="24">
        <v>0.53739999999999999</v>
      </c>
      <c r="AV520" s="24">
        <v>0.46260000000000001</v>
      </c>
      <c r="AW520" s="24">
        <v>0.31909999999999999</v>
      </c>
      <c r="AX520" s="24">
        <v>0.45240000000000002</v>
      </c>
      <c r="AY520" s="24">
        <v>0.2843</v>
      </c>
      <c r="AZ520" s="24">
        <v>0.20610000000000001</v>
      </c>
      <c r="BA520" s="24">
        <v>0.45100000000000001</v>
      </c>
      <c r="BB520" s="31">
        <v>7.5</v>
      </c>
      <c r="BC520" s="23">
        <v>3</v>
      </c>
      <c r="BD520" s="32" t="s">
        <v>4147</v>
      </c>
      <c r="BE520" s="33">
        <v>138.634360187396</v>
      </c>
      <c r="BF520" s="33">
        <v>-34.924516905046303</v>
      </c>
      <c r="BG520" s="34">
        <f t="shared" si="96"/>
        <v>85</v>
      </c>
      <c r="BH520" s="34">
        <f t="shared" si="97"/>
        <v>85</v>
      </c>
      <c r="BI520" s="34">
        <f t="shared" si="98"/>
        <v>97</v>
      </c>
      <c r="BJ520" s="34">
        <f t="shared" si="99"/>
        <v>100</v>
      </c>
      <c r="BK520" s="34">
        <f t="shared" si="100"/>
        <v>100</v>
      </c>
      <c r="BL520" s="34">
        <f t="shared" si="101"/>
        <v>53</v>
      </c>
      <c r="BM520" s="35">
        <f t="shared" si="102"/>
        <v>77</v>
      </c>
      <c r="BN520" s="34">
        <f t="shared" si="103"/>
        <v>62</v>
      </c>
      <c r="BO520" s="35">
        <f t="shared" si="104"/>
        <v>44</v>
      </c>
      <c r="BP520" s="35">
        <f t="shared" si="105"/>
        <v>54</v>
      </c>
      <c r="BQ520" s="35">
        <f t="shared" si="106"/>
        <v>75</v>
      </c>
      <c r="BR520" s="35">
        <f t="shared" si="107"/>
        <v>60</v>
      </c>
    </row>
    <row r="521" spans="2:70" x14ac:dyDescent="0.3">
      <c r="B521" s="6" t="s">
        <v>1688</v>
      </c>
      <c r="C521" s="6">
        <v>404011094</v>
      </c>
      <c r="D521" s="6" t="s">
        <v>1002</v>
      </c>
      <c r="E521" s="6" t="s">
        <v>1003</v>
      </c>
      <c r="F521" s="6" t="s">
        <v>2379</v>
      </c>
      <c r="G521" s="6" t="s">
        <v>82</v>
      </c>
      <c r="H521" s="6" t="s">
        <v>4995</v>
      </c>
      <c r="I521" s="22">
        <v>503975</v>
      </c>
      <c r="J521" s="22">
        <v>560500</v>
      </c>
      <c r="K521" s="22">
        <v>531300</v>
      </c>
      <c r="L521" s="22">
        <v>512000</v>
      </c>
      <c r="M521" s="22">
        <v>590000</v>
      </c>
      <c r="N521" s="22">
        <v>579000</v>
      </c>
      <c r="O521" s="23">
        <v>19</v>
      </c>
      <c r="P521" s="23">
        <v>19</v>
      </c>
      <c r="Q521" s="23">
        <v>22</v>
      </c>
      <c r="R521" s="22">
        <v>490</v>
      </c>
      <c r="S521" s="22">
        <v>490</v>
      </c>
      <c r="T521" s="24">
        <v>1.2</v>
      </c>
      <c r="U521" s="24">
        <v>-0.60000000000000009</v>
      </c>
      <c r="V521" s="24">
        <v>1.8</v>
      </c>
      <c r="W521" s="24">
        <v>2</v>
      </c>
      <c r="X521" s="25">
        <v>5.0558063396001787E-2</v>
      </c>
      <c r="Y521" s="24">
        <v>3.2</v>
      </c>
      <c r="Z521" s="24">
        <v>-1.5</v>
      </c>
      <c r="AA521" s="24">
        <v>4.7</v>
      </c>
      <c r="AB521" s="24">
        <v>3.9</v>
      </c>
      <c r="AC521" s="26">
        <v>0.30658724597056758</v>
      </c>
      <c r="AD521" s="24">
        <v>6.0640622954480694</v>
      </c>
      <c r="AE521" s="6">
        <v>64</v>
      </c>
      <c r="AF521" s="6">
        <v>59</v>
      </c>
      <c r="AG521" s="6">
        <v>42</v>
      </c>
      <c r="AH521" s="27">
        <v>1.5420560747663552</v>
      </c>
      <c r="AI521" s="28">
        <v>640000</v>
      </c>
      <c r="AJ521" s="28">
        <v>577000</v>
      </c>
      <c r="AK521" s="28">
        <v>480000</v>
      </c>
      <c r="AL521" s="29">
        <v>0.10918544194107452</v>
      </c>
      <c r="AM521" s="29">
        <v>0.33333333333333331</v>
      </c>
      <c r="AN521" s="6">
        <v>2.2000000000000002</v>
      </c>
      <c r="AO521" s="27">
        <v>-9.9999999999999645E-2</v>
      </c>
      <c r="AP521" s="6">
        <v>2.2999999999999998</v>
      </c>
      <c r="AQ521" s="28">
        <v>550</v>
      </c>
      <c r="AR521" s="28">
        <v>510</v>
      </c>
      <c r="AS521" s="25">
        <v>7.8431372549019607E-2</v>
      </c>
      <c r="AT521" s="30">
        <v>1598.2400000000002</v>
      </c>
      <c r="AU521" s="24">
        <v>0.65539999999999998</v>
      </c>
      <c r="AV521" s="24">
        <v>0.34460000000000002</v>
      </c>
      <c r="AW521" s="24">
        <v>0.7833</v>
      </c>
      <c r="AX521" s="24">
        <v>0.1792</v>
      </c>
      <c r="AY521" s="24">
        <v>0.2782</v>
      </c>
      <c r="AZ521" s="24">
        <v>0.39329999999999998</v>
      </c>
      <c r="BA521" s="24">
        <v>0.309</v>
      </c>
      <c r="BB521" s="31">
        <v>3</v>
      </c>
      <c r="BC521" s="23">
        <v>9</v>
      </c>
      <c r="BD521" s="32" t="s">
        <v>4008</v>
      </c>
      <c r="BE521" s="33">
        <v>138.512171583118</v>
      </c>
      <c r="BF521" s="33">
        <v>-34.871123364642003</v>
      </c>
      <c r="BG521" s="34">
        <f t="shared" si="96"/>
        <v>97</v>
      </c>
      <c r="BH521" s="34">
        <f t="shared" si="97"/>
        <v>80</v>
      </c>
      <c r="BI521" s="34">
        <f t="shared" si="98"/>
        <v>100</v>
      </c>
      <c r="BJ521" s="34">
        <f t="shared" si="99"/>
        <v>55</v>
      </c>
      <c r="BK521" s="34">
        <f t="shared" si="100"/>
        <v>100</v>
      </c>
      <c r="BL521" s="34">
        <f t="shared" si="101"/>
        <v>51</v>
      </c>
      <c r="BM521" s="35">
        <f t="shared" si="102"/>
        <v>100</v>
      </c>
      <c r="BN521" s="34">
        <f t="shared" si="103"/>
        <v>89</v>
      </c>
      <c r="BO521" s="35">
        <f t="shared" si="104"/>
        <v>63</v>
      </c>
      <c r="BP521" s="35">
        <f t="shared" si="105"/>
        <v>64</v>
      </c>
      <c r="BQ521" s="35">
        <f t="shared" si="106"/>
        <v>30</v>
      </c>
      <c r="BR521" s="35">
        <f t="shared" si="107"/>
        <v>60</v>
      </c>
    </row>
    <row r="522" spans="2:70" x14ac:dyDescent="0.3">
      <c r="B522" s="6" t="s">
        <v>1887</v>
      </c>
      <c r="C522" s="6">
        <v>407021173</v>
      </c>
      <c r="D522" s="6" t="s">
        <v>134</v>
      </c>
      <c r="E522" s="6" t="s">
        <v>81</v>
      </c>
      <c r="F522" s="6" t="s">
        <v>4186</v>
      </c>
      <c r="G522" s="6" t="s">
        <v>82</v>
      </c>
      <c r="H522" s="6" t="s">
        <v>4995</v>
      </c>
      <c r="I522" s="22">
        <v>319000</v>
      </c>
      <c r="J522" s="22">
        <v>319000</v>
      </c>
      <c r="K522" s="22">
        <v>285000</v>
      </c>
      <c r="L522" s="22">
        <v>329000</v>
      </c>
      <c r="M522" s="22">
        <v>360000</v>
      </c>
      <c r="N522" s="22">
        <v>335000</v>
      </c>
      <c r="O522" s="23">
        <v>35</v>
      </c>
      <c r="P522" s="23">
        <v>43</v>
      </c>
      <c r="Q522" s="23">
        <v>37</v>
      </c>
      <c r="R522" s="22">
        <v>300</v>
      </c>
      <c r="S522" s="22">
        <v>290</v>
      </c>
      <c r="T522" s="24">
        <v>2.5</v>
      </c>
      <c r="U522" s="24">
        <v>0</v>
      </c>
      <c r="V522" s="24">
        <v>2.5</v>
      </c>
      <c r="W522" s="24">
        <v>1.8</v>
      </c>
      <c r="X522" s="25">
        <v>4.8902821316614421E-2</v>
      </c>
      <c r="Y522" s="24">
        <v>3.5</v>
      </c>
      <c r="Z522" s="24">
        <v>-1.5999999999999996</v>
      </c>
      <c r="AA522" s="24">
        <v>5.0999999999999996</v>
      </c>
      <c r="AB522" s="24">
        <v>5.0999999999999996</v>
      </c>
      <c r="AC522" s="26">
        <v>0.19870707927087747</v>
      </c>
      <c r="AD522" s="24">
        <v>4.0633050184237121</v>
      </c>
      <c r="AE522" s="6">
        <v>14</v>
      </c>
      <c r="AF522" s="6">
        <v>16</v>
      </c>
      <c r="AG522" s="6">
        <v>27</v>
      </c>
      <c r="AH522" s="27">
        <v>1.1020408163265307</v>
      </c>
      <c r="AI522" s="28">
        <v>329000</v>
      </c>
      <c r="AJ522" s="28">
        <v>280000</v>
      </c>
      <c r="AK522" s="28">
        <v>257000</v>
      </c>
      <c r="AL522" s="29">
        <v>0.17499999999999999</v>
      </c>
      <c r="AM522" s="29">
        <v>0.28015564202334631</v>
      </c>
      <c r="AN522" s="6">
        <v>1.8</v>
      </c>
      <c r="AO522" s="27">
        <v>0.10000000000000009</v>
      </c>
      <c r="AP522" s="6">
        <v>1.7</v>
      </c>
      <c r="AQ522" s="28">
        <v>290</v>
      </c>
      <c r="AR522" s="28">
        <v>280</v>
      </c>
      <c r="AS522" s="25">
        <v>3.5714285714285712E-2</v>
      </c>
      <c r="AT522" s="30">
        <v>1509.7600000000002</v>
      </c>
      <c r="AU522" s="24">
        <v>0.67879999999999996</v>
      </c>
      <c r="AV522" s="24">
        <v>0.32119999999999999</v>
      </c>
      <c r="AW522" s="24">
        <v>0.83460000000000001</v>
      </c>
      <c r="AX522" s="24">
        <v>9.8500000000000004E-2</v>
      </c>
      <c r="AY522" s="24">
        <v>0.32100000000000001</v>
      </c>
      <c r="AZ522" s="24">
        <v>0.36830000000000002</v>
      </c>
      <c r="BA522" s="24">
        <v>0.28649999999999998</v>
      </c>
      <c r="BB522" s="31">
        <v>2</v>
      </c>
      <c r="BC522" s="23">
        <v>381</v>
      </c>
      <c r="BD522" s="32" t="s">
        <v>4187</v>
      </c>
      <c r="BE522" s="33">
        <v>140.83260032236799</v>
      </c>
      <c r="BF522" s="33">
        <v>-37.832242998148203</v>
      </c>
      <c r="BG522" s="34">
        <f t="shared" si="96"/>
        <v>75</v>
      </c>
      <c r="BH522" s="34">
        <f t="shared" si="97"/>
        <v>87</v>
      </c>
      <c r="BI522" s="34">
        <f t="shared" si="98"/>
        <v>100</v>
      </c>
      <c r="BJ522" s="34">
        <f t="shared" si="99"/>
        <v>88</v>
      </c>
      <c r="BK522" s="34">
        <f t="shared" si="100"/>
        <v>44</v>
      </c>
      <c r="BL522" s="34">
        <f t="shared" si="101"/>
        <v>61</v>
      </c>
      <c r="BM522" s="35">
        <f t="shared" si="102"/>
        <v>100</v>
      </c>
      <c r="BN522" s="34">
        <f t="shared" si="103"/>
        <v>100</v>
      </c>
      <c r="BO522" s="35">
        <f t="shared" si="104"/>
        <v>100</v>
      </c>
      <c r="BP522" s="35">
        <f t="shared" si="105"/>
        <v>59</v>
      </c>
      <c r="BQ522" s="35">
        <f t="shared" si="106"/>
        <v>20</v>
      </c>
      <c r="BR522" s="35">
        <f t="shared" si="107"/>
        <v>60</v>
      </c>
    </row>
    <row r="523" spans="2:70" x14ac:dyDescent="0.3">
      <c r="B523" s="6" t="s">
        <v>1969</v>
      </c>
      <c r="C523" s="6">
        <v>407021174</v>
      </c>
      <c r="D523" s="6" t="s">
        <v>134</v>
      </c>
      <c r="E523" s="6" t="s">
        <v>81</v>
      </c>
      <c r="F523" s="6" t="s">
        <v>4186</v>
      </c>
      <c r="G523" s="6" t="s">
        <v>82</v>
      </c>
      <c r="H523" s="6" t="s">
        <v>4995</v>
      </c>
      <c r="I523" s="22">
        <v>295000</v>
      </c>
      <c r="J523" s="22">
        <v>289000</v>
      </c>
      <c r="K523" s="22">
        <v>269000</v>
      </c>
      <c r="L523" s="22">
        <v>320000</v>
      </c>
      <c r="M523" s="22">
        <v>307000</v>
      </c>
      <c r="N523" s="22">
        <v>265000</v>
      </c>
      <c r="O523" s="23">
        <v>30</v>
      </c>
      <c r="P523" s="23">
        <v>32</v>
      </c>
      <c r="Q523" s="23">
        <v>41</v>
      </c>
      <c r="R523" s="22">
        <v>300</v>
      </c>
      <c r="S523" s="22">
        <v>295</v>
      </c>
      <c r="T523" s="24">
        <v>2.1</v>
      </c>
      <c r="U523" s="24">
        <v>-0.10000000000000009</v>
      </c>
      <c r="V523" s="24">
        <v>2.2000000000000002</v>
      </c>
      <c r="W523" s="24">
        <v>2</v>
      </c>
      <c r="X523" s="25">
        <v>5.2881355932203389E-2</v>
      </c>
      <c r="Y523" s="24">
        <v>3.2</v>
      </c>
      <c r="Z523" s="24">
        <v>-1.2000000000000002</v>
      </c>
      <c r="AA523" s="24">
        <v>4.4000000000000004</v>
      </c>
      <c r="AB523" s="24">
        <v>4.8</v>
      </c>
      <c r="AC523" s="26">
        <v>0.22136953955135771</v>
      </c>
      <c r="AD523" s="24">
        <v>4.186154754336572</v>
      </c>
      <c r="AE523" s="6">
        <v>14</v>
      </c>
      <c r="AF523" s="6">
        <v>16</v>
      </c>
      <c r="AG523" s="6">
        <v>27</v>
      </c>
      <c r="AH523" s="27">
        <v>1.1020408163265307</v>
      </c>
      <c r="AI523" s="28">
        <v>329000</v>
      </c>
      <c r="AJ523" s="28">
        <v>280000</v>
      </c>
      <c r="AK523" s="28">
        <v>257000</v>
      </c>
      <c r="AL523" s="29">
        <v>0.17499999999999999</v>
      </c>
      <c r="AM523" s="29">
        <v>0.28015564202334631</v>
      </c>
      <c r="AN523" s="6">
        <v>1.8</v>
      </c>
      <c r="AO523" s="27">
        <v>0.10000000000000009</v>
      </c>
      <c r="AP523" s="6">
        <v>1.7</v>
      </c>
      <c r="AQ523" s="28">
        <v>290</v>
      </c>
      <c r="AR523" s="28">
        <v>280</v>
      </c>
      <c r="AS523" s="25">
        <v>3.5714285714285712E-2</v>
      </c>
      <c r="AT523" s="30">
        <v>1355.2</v>
      </c>
      <c r="AU523" s="24">
        <v>0.629</v>
      </c>
      <c r="AV523" s="24">
        <v>0.371</v>
      </c>
      <c r="AW523" s="24">
        <v>0.74750000000000005</v>
      </c>
      <c r="AX523" s="24">
        <v>0.1525</v>
      </c>
      <c r="AY523" s="24">
        <v>0.30570000000000003</v>
      </c>
      <c r="AZ523" s="24">
        <v>0.31890000000000002</v>
      </c>
      <c r="BA523" s="24">
        <v>0.30940000000000001</v>
      </c>
      <c r="BB523" s="31">
        <v>2</v>
      </c>
      <c r="BC523" s="23">
        <v>373</v>
      </c>
      <c r="BD523" s="32" t="s">
        <v>4267</v>
      </c>
      <c r="BE523" s="33">
        <v>140.70797960404201</v>
      </c>
      <c r="BF523" s="33">
        <v>-37.812648414015001</v>
      </c>
      <c r="BG523" s="34">
        <f t="shared" si="96"/>
        <v>82</v>
      </c>
      <c r="BH523" s="34">
        <f t="shared" si="97"/>
        <v>87</v>
      </c>
      <c r="BI523" s="34">
        <f t="shared" si="98"/>
        <v>100</v>
      </c>
      <c r="BJ523" s="34">
        <f t="shared" si="99"/>
        <v>88</v>
      </c>
      <c r="BK523" s="34">
        <f t="shared" si="100"/>
        <v>45</v>
      </c>
      <c r="BL523" s="34">
        <f t="shared" si="101"/>
        <v>57</v>
      </c>
      <c r="BM523" s="35">
        <f t="shared" si="102"/>
        <v>100</v>
      </c>
      <c r="BN523" s="34">
        <f t="shared" si="103"/>
        <v>100</v>
      </c>
      <c r="BO523" s="35">
        <f t="shared" si="104"/>
        <v>100</v>
      </c>
      <c r="BP523" s="35">
        <f t="shared" si="105"/>
        <v>64</v>
      </c>
      <c r="BQ523" s="35">
        <f t="shared" si="106"/>
        <v>20</v>
      </c>
      <c r="BR523" s="35">
        <f t="shared" si="107"/>
        <v>60</v>
      </c>
    </row>
    <row r="524" spans="2:70" x14ac:dyDescent="0.3">
      <c r="B524" s="6" t="s">
        <v>827</v>
      </c>
      <c r="C524" s="6">
        <v>505011071</v>
      </c>
      <c r="D524" s="6" t="s">
        <v>242</v>
      </c>
      <c r="E524" s="6" t="s">
        <v>243</v>
      </c>
      <c r="F524" s="6" t="s">
        <v>2720</v>
      </c>
      <c r="G524" s="6" t="s">
        <v>93</v>
      </c>
      <c r="H524" s="6" t="s">
        <v>4995</v>
      </c>
      <c r="I524" s="22">
        <v>547740</v>
      </c>
      <c r="J524" s="22">
        <v>569000</v>
      </c>
      <c r="K524" s="22">
        <v>426400</v>
      </c>
      <c r="L524" s="22">
        <v>575000</v>
      </c>
      <c r="M524" s="22">
        <v>570000</v>
      </c>
      <c r="N524" s="22">
        <v>410000</v>
      </c>
      <c r="O524" s="23">
        <v>32</v>
      </c>
      <c r="P524" s="23">
        <v>35</v>
      </c>
      <c r="Q524" s="23">
        <v>50</v>
      </c>
      <c r="R524" s="22">
        <v>600</v>
      </c>
      <c r="S524" s="22">
        <v>520</v>
      </c>
      <c r="T524" s="24">
        <v>4.9000000000000004</v>
      </c>
      <c r="U524" s="24">
        <v>0.10000000000000053</v>
      </c>
      <c r="V524" s="24">
        <v>4.8</v>
      </c>
      <c r="W524" s="24">
        <v>7.3</v>
      </c>
      <c r="X524" s="25">
        <v>5.6961332018841057E-2</v>
      </c>
      <c r="Y524" s="24">
        <v>2.7</v>
      </c>
      <c r="Z524" s="24">
        <v>-0.59999999999999964</v>
      </c>
      <c r="AA524" s="24">
        <v>3.3</v>
      </c>
      <c r="AB524" s="24">
        <v>3.4</v>
      </c>
      <c r="AC524" s="26">
        <v>0.24055423696196032</v>
      </c>
      <c r="AD524" s="24">
        <v>4.2231146715879539</v>
      </c>
      <c r="AE524" s="6">
        <v>46</v>
      </c>
      <c r="AF524" s="6">
        <v>48</v>
      </c>
      <c r="AG524" s="6">
        <v>40</v>
      </c>
      <c r="AH524" s="27">
        <v>1.2269326683291772</v>
      </c>
      <c r="AI524" s="28">
        <v>667000</v>
      </c>
      <c r="AJ524" s="28">
        <v>535000</v>
      </c>
      <c r="AK524" s="28">
        <v>480000</v>
      </c>
      <c r="AL524" s="29">
        <v>0.24672897196261681</v>
      </c>
      <c r="AM524" s="29">
        <v>0.38958333333333334</v>
      </c>
      <c r="AN524" s="6">
        <v>3.4</v>
      </c>
      <c r="AO524" s="27">
        <v>-0.69999999999999973</v>
      </c>
      <c r="AP524" s="6">
        <v>4.0999999999999996</v>
      </c>
      <c r="AQ524" s="28">
        <v>600</v>
      </c>
      <c r="AR524" s="28">
        <v>550</v>
      </c>
      <c r="AS524" s="25">
        <v>9.0909090909090912E-2</v>
      </c>
      <c r="AT524" s="30">
        <v>2494.2400000000002</v>
      </c>
      <c r="AU524" s="24">
        <v>0.83030000000000004</v>
      </c>
      <c r="AV524" s="24">
        <v>0.16969999999999999</v>
      </c>
      <c r="AW524" s="24">
        <v>0.9163</v>
      </c>
      <c r="AX524" s="24">
        <v>4.65E-2</v>
      </c>
      <c r="AY524" s="24">
        <v>0.25700000000000001</v>
      </c>
      <c r="AZ524" s="24">
        <v>0.53849999999999998</v>
      </c>
      <c r="BA524" s="24">
        <v>0.19070000000000001</v>
      </c>
      <c r="BB524" s="31">
        <v>5.5</v>
      </c>
      <c r="BC524" s="23">
        <v>27</v>
      </c>
      <c r="BD524" s="32" t="s">
        <v>3232</v>
      </c>
      <c r="BE524" s="33">
        <v>115.74377816503301</v>
      </c>
      <c r="BF524" s="33">
        <v>-31.728278022277301</v>
      </c>
      <c r="BG524" s="34">
        <f t="shared" si="96"/>
        <v>36</v>
      </c>
      <c r="BH524" s="34">
        <f t="shared" si="97"/>
        <v>60</v>
      </c>
      <c r="BI524" s="34">
        <f t="shared" si="98"/>
        <v>100</v>
      </c>
      <c r="BJ524" s="34">
        <f t="shared" si="99"/>
        <v>100</v>
      </c>
      <c r="BK524" s="34">
        <f t="shared" si="100"/>
        <v>100</v>
      </c>
      <c r="BL524" s="34">
        <f t="shared" si="101"/>
        <v>47</v>
      </c>
      <c r="BM524" s="35">
        <f t="shared" si="102"/>
        <v>100</v>
      </c>
      <c r="BN524" s="34">
        <f t="shared" si="103"/>
        <v>100</v>
      </c>
      <c r="BO524" s="35">
        <f t="shared" si="104"/>
        <v>100</v>
      </c>
      <c r="BP524" s="35">
        <f t="shared" si="105"/>
        <v>72</v>
      </c>
      <c r="BQ524" s="35">
        <f t="shared" si="106"/>
        <v>55</v>
      </c>
      <c r="BR524" s="35">
        <f t="shared" si="107"/>
        <v>60</v>
      </c>
    </row>
    <row r="525" spans="2:70" x14ac:dyDescent="0.3">
      <c r="B525" s="6" t="s">
        <v>2308</v>
      </c>
      <c r="C525" s="6">
        <v>505031258</v>
      </c>
      <c r="D525" s="6" t="s">
        <v>538</v>
      </c>
      <c r="E525" s="6" t="s">
        <v>243</v>
      </c>
      <c r="F525" s="6" t="s">
        <v>2720</v>
      </c>
      <c r="G525" s="6" t="s">
        <v>93</v>
      </c>
      <c r="H525" s="6" t="s">
        <v>4995</v>
      </c>
      <c r="I525" s="22">
        <v>435000</v>
      </c>
      <c r="J525" s="22">
        <v>410000</v>
      </c>
      <c r="K525" s="22">
        <v>387100</v>
      </c>
      <c r="L525" s="22">
        <v>605000</v>
      </c>
      <c r="M525" s="22">
        <v>600000</v>
      </c>
      <c r="N525" s="22">
        <v>535000</v>
      </c>
      <c r="O525" s="23">
        <v>16</v>
      </c>
      <c r="P525" s="23">
        <v>13</v>
      </c>
      <c r="Q525" s="23">
        <v>24</v>
      </c>
      <c r="R525" s="22">
        <v>570</v>
      </c>
      <c r="S525" s="22">
        <v>500</v>
      </c>
      <c r="T525" s="24">
        <v>4.7</v>
      </c>
      <c r="U525" s="24">
        <v>0.40000000000000036</v>
      </c>
      <c r="V525" s="24">
        <v>4.3</v>
      </c>
      <c r="W525" s="24">
        <v>4.3</v>
      </c>
      <c r="X525" s="25">
        <v>6.8137931034482763E-2</v>
      </c>
      <c r="Y525" s="24">
        <v>1.2</v>
      </c>
      <c r="Z525" s="24">
        <v>-0.40000000000000013</v>
      </c>
      <c r="AA525" s="24">
        <v>1.6</v>
      </c>
      <c r="AB525" s="24">
        <v>2.7</v>
      </c>
      <c r="AC525" s="26">
        <v>0.29989898139574039</v>
      </c>
      <c r="AD525" s="24">
        <v>4.4013514476095503</v>
      </c>
      <c r="AE525" s="6">
        <v>21</v>
      </c>
      <c r="AF525" s="6">
        <v>30</v>
      </c>
      <c r="AG525" s="6">
        <v>40</v>
      </c>
      <c r="AH525" s="27">
        <v>1.0871080139372822</v>
      </c>
      <c r="AI525" s="28">
        <v>615000</v>
      </c>
      <c r="AJ525" s="28">
        <v>482000</v>
      </c>
      <c r="AK525" s="28">
        <v>410000</v>
      </c>
      <c r="AL525" s="29">
        <v>0.27593360995850624</v>
      </c>
      <c r="AM525" s="29">
        <v>0.5</v>
      </c>
      <c r="AN525" s="6">
        <v>2.2999999999999998</v>
      </c>
      <c r="AO525" s="27">
        <v>-0.90000000000000036</v>
      </c>
      <c r="AP525" s="6">
        <v>3.2</v>
      </c>
      <c r="AQ525" s="28">
        <v>580</v>
      </c>
      <c r="AR525" s="28">
        <v>525</v>
      </c>
      <c r="AS525" s="25">
        <v>0.10476190476190476</v>
      </c>
      <c r="AT525" s="30">
        <v>1900.64</v>
      </c>
      <c r="AU525" s="24">
        <v>0.78339999999999999</v>
      </c>
      <c r="AV525" s="24">
        <v>0.21659999999999999</v>
      </c>
      <c r="AW525" s="24">
        <v>0.97109999999999996</v>
      </c>
      <c r="AX525" s="24">
        <v>2.5999999999999999E-2</v>
      </c>
      <c r="AY525" s="24">
        <v>0.19189999999999999</v>
      </c>
      <c r="AZ525" s="24">
        <v>0.56410000000000005</v>
      </c>
      <c r="BA525" s="24">
        <v>0.217</v>
      </c>
      <c r="BB525" s="31">
        <v>4</v>
      </c>
      <c r="BC525" s="23">
        <v>49</v>
      </c>
      <c r="BD525" s="32" t="s">
        <v>4589</v>
      </c>
      <c r="BE525" s="33">
        <v>115.642264221074</v>
      </c>
      <c r="BF525" s="33">
        <v>-31.544554623418598</v>
      </c>
      <c r="BG525" s="34">
        <f t="shared" si="96"/>
        <v>39</v>
      </c>
      <c r="BH525" s="34">
        <f t="shared" si="97"/>
        <v>79</v>
      </c>
      <c r="BI525" s="34">
        <f t="shared" si="98"/>
        <v>100</v>
      </c>
      <c r="BJ525" s="34">
        <f t="shared" si="99"/>
        <v>100</v>
      </c>
      <c r="BK525" s="34">
        <f t="shared" si="100"/>
        <v>100</v>
      </c>
      <c r="BL525" s="34">
        <f t="shared" si="101"/>
        <v>32</v>
      </c>
      <c r="BM525" s="35">
        <f t="shared" si="102"/>
        <v>100</v>
      </c>
      <c r="BN525" s="34">
        <f t="shared" si="103"/>
        <v>100</v>
      </c>
      <c r="BO525" s="35">
        <f t="shared" si="104"/>
        <v>67</v>
      </c>
      <c r="BP525" s="35">
        <f t="shared" si="105"/>
        <v>97</v>
      </c>
      <c r="BQ525" s="35">
        <f t="shared" si="106"/>
        <v>40</v>
      </c>
      <c r="BR525" s="35">
        <f t="shared" si="107"/>
        <v>60</v>
      </c>
    </row>
    <row r="526" spans="2:70" x14ac:dyDescent="0.3">
      <c r="B526" s="6" t="s">
        <v>830</v>
      </c>
      <c r="C526" s="6">
        <v>601031018</v>
      </c>
      <c r="D526" s="6" t="s">
        <v>481</v>
      </c>
      <c r="E526" s="6" t="s">
        <v>129</v>
      </c>
      <c r="F526" s="6" t="s">
        <v>129</v>
      </c>
      <c r="G526" s="6" t="s">
        <v>130</v>
      </c>
      <c r="H526" s="6" t="s">
        <v>4995</v>
      </c>
      <c r="I526" s="22">
        <v>450000</v>
      </c>
      <c r="J526" s="22">
        <v>450000</v>
      </c>
      <c r="K526" s="22">
        <v>440000</v>
      </c>
      <c r="L526" s="22">
        <v>470000</v>
      </c>
      <c r="M526" s="22">
        <v>459000</v>
      </c>
      <c r="N526" s="22">
        <v>450000</v>
      </c>
      <c r="O526" s="23">
        <v>35</v>
      </c>
      <c r="P526" s="23">
        <v>65</v>
      </c>
      <c r="Q526" s="23">
        <v>66</v>
      </c>
      <c r="R526" s="22">
        <v>470</v>
      </c>
      <c r="S526" s="22">
        <v>450</v>
      </c>
      <c r="T526" s="24">
        <v>2.8</v>
      </c>
      <c r="U526" s="24">
        <v>-0.30000000000000027</v>
      </c>
      <c r="V526" s="24">
        <v>3.1</v>
      </c>
      <c r="W526" s="24">
        <v>3</v>
      </c>
      <c r="X526" s="25">
        <v>5.4311111111111109E-2</v>
      </c>
      <c r="Y526" s="24">
        <v>1.6</v>
      </c>
      <c r="Z526" s="24">
        <v>-1</v>
      </c>
      <c r="AA526" s="24">
        <v>2.6</v>
      </c>
      <c r="AB526" s="24">
        <v>4.2</v>
      </c>
      <c r="AC526" s="26">
        <v>0.29263797569236899</v>
      </c>
      <c r="AD526" s="24">
        <v>5.3881787668398546</v>
      </c>
      <c r="AE526" s="6">
        <v>51</v>
      </c>
      <c r="AF526" s="6">
        <v>45</v>
      </c>
      <c r="AG526" s="6">
        <v>77</v>
      </c>
      <c r="AH526" s="27">
        <v>2.7397260273972601</v>
      </c>
      <c r="AI526" s="28">
        <v>445000</v>
      </c>
      <c r="AJ526" s="28">
        <v>440000</v>
      </c>
      <c r="AK526" s="28">
        <v>465000</v>
      </c>
      <c r="AL526" s="29">
        <v>1.1363636363636364E-2</v>
      </c>
      <c r="AM526" s="29">
        <v>-4.3010752688172046E-2</v>
      </c>
      <c r="AN526" s="6">
        <v>2.5</v>
      </c>
      <c r="AO526" s="27">
        <v>0.29999999999999982</v>
      </c>
      <c r="AP526" s="6">
        <v>2.2000000000000002</v>
      </c>
      <c r="AQ526" s="28">
        <v>440</v>
      </c>
      <c r="AR526" s="28">
        <v>430</v>
      </c>
      <c r="AS526" s="25">
        <v>2.3255813953488372E-2</v>
      </c>
      <c r="AT526" s="30">
        <v>1606.0800000000002</v>
      </c>
      <c r="AU526" s="24">
        <v>0.6663</v>
      </c>
      <c r="AV526" s="24">
        <v>0.3337</v>
      </c>
      <c r="AW526" s="24">
        <v>0.81640000000000001</v>
      </c>
      <c r="AX526" s="24">
        <v>9.7999999999999997E-3</v>
      </c>
      <c r="AY526" s="24">
        <v>0.35589999999999999</v>
      </c>
      <c r="AZ526" s="24">
        <v>0.33429999999999999</v>
      </c>
      <c r="BA526" s="24">
        <v>0.28420000000000001</v>
      </c>
      <c r="BB526" s="31">
        <v>4</v>
      </c>
      <c r="BC526" s="23">
        <v>9</v>
      </c>
      <c r="BD526" s="32" t="s">
        <v>3234</v>
      </c>
      <c r="BE526" s="33">
        <v>147.24947324562299</v>
      </c>
      <c r="BF526" s="33">
        <v>-42.828389530257901</v>
      </c>
      <c r="BG526" s="34">
        <f t="shared" si="96"/>
        <v>70</v>
      </c>
      <c r="BH526" s="34">
        <f t="shared" si="97"/>
        <v>75</v>
      </c>
      <c r="BI526" s="34">
        <f t="shared" si="98"/>
        <v>91</v>
      </c>
      <c r="BJ526" s="34">
        <f t="shared" si="99"/>
        <v>7</v>
      </c>
      <c r="BK526" s="34">
        <f t="shared" si="100"/>
        <v>100</v>
      </c>
      <c r="BL526" s="34">
        <f t="shared" si="101"/>
        <v>68</v>
      </c>
      <c r="BM526" s="35">
        <f t="shared" si="102"/>
        <v>100</v>
      </c>
      <c r="BN526" s="34">
        <f t="shared" si="103"/>
        <v>96</v>
      </c>
      <c r="BO526" s="35">
        <f t="shared" si="104"/>
        <v>72</v>
      </c>
      <c r="BP526" s="35">
        <f t="shared" si="105"/>
        <v>90</v>
      </c>
      <c r="BQ526" s="35">
        <f t="shared" si="106"/>
        <v>40</v>
      </c>
      <c r="BR526" s="35">
        <f t="shared" si="107"/>
        <v>60</v>
      </c>
    </row>
    <row r="527" spans="2:70" x14ac:dyDescent="0.3">
      <c r="B527" s="6" t="s">
        <v>1364</v>
      </c>
      <c r="C527" s="6">
        <v>604011079</v>
      </c>
      <c r="D527" s="6" t="s">
        <v>875</v>
      </c>
      <c r="E527" s="6" t="s">
        <v>876</v>
      </c>
      <c r="F527" s="6" t="s">
        <v>2742</v>
      </c>
      <c r="G527" s="6" t="s">
        <v>130</v>
      </c>
      <c r="H527" s="6" t="s">
        <v>4995</v>
      </c>
      <c r="I527" s="22">
        <v>479000</v>
      </c>
      <c r="J527" s="22">
        <v>479000</v>
      </c>
      <c r="K527" s="22">
        <v>429500</v>
      </c>
      <c r="L527" s="22">
        <v>440000</v>
      </c>
      <c r="M527" s="22">
        <v>440000</v>
      </c>
      <c r="N527" s="22">
        <v>405000</v>
      </c>
      <c r="O527" s="23">
        <v>85</v>
      </c>
      <c r="P527" s="23">
        <v>85</v>
      </c>
      <c r="Q527" s="23">
        <v>111</v>
      </c>
      <c r="R527" s="22">
        <v>380</v>
      </c>
      <c r="S527" s="22">
        <v>420</v>
      </c>
      <c r="T527" s="24">
        <v>2.7</v>
      </c>
      <c r="U527" s="24">
        <v>0.70000000000000018</v>
      </c>
      <c r="V527" s="24">
        <v>2</v>
      </c>
      <c r="W527" s="24">
        <v>1.3</v>
      </c>
      <c r="X527" s="25">
        <v>4.125260960334029E-2</v>
      </c>
      <c r="Y527" s="24">
        <v>2.7</v>
      </c>
      <c r="Z527" s="24">
        <v>-1</v>
      </c>
      <c r="AA527" s="24">
        <v>3.7</v>
      </c>
      <c r="AB527" s="24">
        <v>3</v>
      </c>
      <c r="AC527" s="26">
        <v>0.25206962428359159</v>
      </c>
      <c r="AD527" s="24">
        <v>6.1103922080890873</v>
      </c>
      <c r="AE527" s="6">
        <v>38</v>
      </c>
      <c r="AF527" s="6">
        <v>42</v>
      </c>
      <c r="AG527" s="6">
        <v>47</v>
      </c>
      <c r="AH527" s="27">
        <v>3.7499999999999996</v>
      </c>
      <c r="AI527" s="28">
        <v>395000</v>
      </c>
      <c r="AJ527" s="28">
        <v>350000</v>
      </c>
      <c r="AK527" s="28">
        <v>395000</v>
      </c>
      <c r="AL527" s="29">
        <v>0.12857142857142856</v>
      </c>
      <c r="AM527" s="29">
        <v>0</v>
      </c>
      <c r="AN527" s="6">
        <v>2.1</v>
      </c>
      <c r="AO527" s="27">
        <v>0.40000000000000013</v>
      </c>
      <c r="AP527" s="6">
        <v>1.7</v>
      </c>
      <c r="AQ527" s="28">
        <v>320</v>
      </c>
      <c r="AR527" s="28">
        <v>330</v>
      </c>
      <c r="AS527" s="25">
        <v>-3.0303030303030304E-2</v>
      </c>
      <c r="AT527" s="30">
        <v>1507.5200000000002</v>
      </c>
      <c r="AU527" s="24">
        <v>0.70209999999999995</v>
      </c>
      <c r="AV527" s="24">
        <v>0.2979</v>
      </c>
      <c r="AW527" s="24">
        <v>0.92059999999999997</v>
      </c>
      <c r="AX527" s="24">
        <v>5.7099999999999998E-2</v>
      </c>
      <c r="AY527" s="24">
        <v>0.40710000000000002</v>
      </c>
      <c r="AZ527" s="24">
        <v>0.3649</v>
      </c>
      <c r="BA527" s="24">
        <v>0.1903</v>
      </c>
      <c r="BB527" s="31">
        <v>3</v>
      </c>
      <c r="BC527" s="23">
        <v>222</v>
      </c>
      <c r="BD527" s="32" t="s">
        <v>3694</v>
      </c>
      <c r="BE527" s="33">
        <v>146.05678223133299</v>
      </c>
      <c r="BF527" s="33">
        <v>-41.127102663650803</v>
      </c>
      <c r="BG527" s="34">
        <f t="shared" si="96"/>
        <v>72</v>
      </c>
      <c r="BH527" s="34">
        <f t="shared" si="97"/>
        <v>82</v>
      </c>
      <c r="BI527" s="34">
        <f t="shared" si="98"/>
        <v>78</v>
      </c>
      <c r="BJ527" s="34">
        <f t="shared" si="99"/>
        <v>65</v>
      </c>
      <c r="BK527" s="34">
        <f t="shared" si="100"/>
        <v>65</v>
      </c>
      <c r="BL527" s="34">
        <f t="shared" si="101"/>
        <v>80</v>
      </c>
      <c r="BM527" s="35">
        <f t="shared" si="102"/>
        <v>88</v>
      </c>
      <c r="BN527" s="34">
        <f t="shared" si="103"/>
        <v>89</v>
      </c>
      <c r="BO527" s="35">
        <f t="shared" si="104"/>
        <v>99</v>
      </c>
      <c r="BP527" s="35">
        <f t="shared" si="105"/>
        <v>72</v>
      </c>
      <c r="BQ527" s="35">
        <f t="shared" si="106"/>
        <v>30</v>
      </c>
      <c r="BR527" s="35">
        <f t="shared" si="107"/>
        <v>60</v>
      </c>
    </row>
    <row r="528" spans="2:70" x14ac:dyDescent="0.3">
      <c r="B528" s="6" t="s">
        <v>760</v>
      </c>
      <c r="C528" s="6">
        <v>801071072</v>
      </c>
      <c r="D528" s="6" t="s">
        <v>150</v>
      </c>
      <c r="E528" s="6" t="s">
        <v>107</v>
      </c>
      <c r="F528" s="6" t="s">
        <v>2703</v>
      </c>
      <c r="G528" s="6" t="s">
        <v>108</v>
      </c>
      <c r="H528" s="6" t="s">
        <v>4995</v>
      </c>
      <c r="I528" s="22">
        <v>669000</v>
      </c>
      <c r="J528" s="22">
        <v>669000</v>
      </c>
      <c r="K528" s="22">
        <v>699000</v>
      </c>
      <c r="L528" s="22">
        <v>670000</v>
      </c>
      <c r="M528" s="22">
        <v>670000</v>
      </c>
      <c r="N528" s="22">
        <v>720000</v>
      </c>
      <c r="O528" s="23">
        <v>53</v>
      </c>
      <c r="P528" s="23">
        <v>49</v>
      </c>
      <c r="Q528" s="23">
        <v>47</v>
      </c>
      <c r="R528" s="22">
        <v>600</v>
      </c>
      <c r="S528" s="22">
        <v>600</v>
      </c>
      <c r="T528" s="24">
        <v>2.7</v>
      </c>
      <c r="U528" s="24">
        <v>0.20000000000000018</v>
      </c>
      <c r="V528" s="24">
        <v>2.5</v>
      </c>
      <c r="W528" s="24">
        <v>2.1</v>
      </c>
      <c r="X528" s="25">
        <v>4.663677130044843E-2</v>
      </c>
      <c r="Y528" s="24">
        <v>1.7</v>
      </c>
      <c r="Z528" s="24">
        <v>-0.50000000000000022</v>
      </c>
      <c r="AA528" s="24">
        <v>2.2000000000000002</v>
      </c>
      <c r="AB528" s="24">
        <v>3</v>
      </c>
      <c r="AC528" s="26">
        <v>0.24098708309234623</v>
      </c>
      <c r="AD528" s="24">
        <v>5.1673191855378082</v>
      </c>
      <c r="AE528" s="6">
        <v>87</v>
      </c>
      <c r="AF528" s="6">
        <v>86</v>
      </c>
      <c r="AG528" s="6">
        <v>86</v>
      </c>
      <c r="AH528" s="27">
        <v>3.7655172413793103</v>
      </c>
      <c r="AI528" s="28">
        <v>625000</v>
      </c>
      <c r="AJ528" s="28">
        <v>621300</v>
      </c>
      <c r="AK528" s="28">
        <v>630000</v>
      </c>
      <c r="AL528" s="29">
        <v>5.9552551102526963E-3</v>
      </c>
      <c r="AM528" s="29">
        <v>-7.9365079365079361E-3</v>
      </c>
      <c r="AN528" s="6">
        <v>2.7</v>
      </c>
      <c r="AO528" s="27">
        <v>0.10000000000000009</v>
      </c>
      <c r="AP528" s="6">
        <v>2.6</v>
      </c>
      <c r="AQ528" s="28">
        <v>540</v>
      </c>
      <c r="AR528" s="28">
        <v>530</v>
      </c>
      <c r="AS528" s="25">
        <v>1.8867924528301886E-2</v>
      </c>
      <c r="AT528" s="30">
        <v>2489.7600000000002</v>
      </c>
      <c r="AU528" s="24">
        <v>0.71730000000000005</v>
      </c>
      <c r="AV528" s="24">
        <v>0.28270000000000001</v>
      </c>
      <c r="AW528" s="24">
        <v>0.59319999999999995</v>
      </c>
      <c r="AX528" s="24">
        <v>0.29659999999999997</v>
      </c>
      <c r="AY528" s="24">
        <v>0.30840000000000001</v>
      </c>
      <c r="AZ528" s="24">
        <v>0.39710000000000001</v>
      </c>
      <c r="BA528" s="24">
        <v>0.27510000000000001</v>
      </c>
      <c r="BB528" s="31">
        <v>5</v>
      </c>
      <c r="BC528" s="23">
        <v>63</v>
      </c>
      <c r="BD528" s="32" t="s">
        <v>3183</v>
      </c>
      <c r="BE528" s="33">
        <v>149.08145012567499</v>
      </c>
      <c r="BF528" s="33">
        <v>-35.436031152860899</v>
      </c>
      <c r="BG528" s="34">
        <f t="shared" si="96"/>
        <v>72</v>
      </c>
      <c r="BH528" s="34">
        <f t="shared" si="97"/>
        <v>72</v>
      </c>
      <c r="BI528" s="34">
        <f t="shared" si="98"/>
        <v>78</v>
      </c>
      <c r="BJ528" s="34">
        <f t="shared" si="99"/>
        <v>4</v>
      </c>
      <c r="BK528" s="34">
        <f t="shared" si="100"/>
        <v>95</v>
      </c>
      <c r="BL528" s="34">
        <f t="shared" si="101"/>
        <v>58</v>
      </c>
      <c r="BM528" s="35">
        <f t="shared" si="102"/>
        <v>100</v>
      </c>
      <c r="BN528" s="34">
        <f t="shared" si="103"/>
        <v>98</v>
      </c>
      <c r="BO528" s="35">
        <f t="shared" si="104"/>
        <v>100</v>
      </c>
      <c r="BP528" s="35">
        <f t="shared" si="105"/>
        <v>88</v>
      </c>
      <c r="BQ528" s="35">
        <f t="shared" si="106"/>
        <v>50</v>
      </c>
      <c r="BR528" s="35">
        <f t="shared" si="107"/>
        <v>60</v>
      </c>
    </row>
    <row r="529" spans="2:70" x14ac:dyDescent="0.3">
      <c r="B529" s="6" t="s">
        <v>312</v>
      </c>
      <c r="C529" s="6">
        <v>801071075</v>
      </c>
      <c r="D529" s="6" t="s">
        <v>150</v>
      </c>
      <c r="E529" s="6" t="s">
        <v>107</v>
      </c>
      <c r="F529" s="6" t="s">
        <v>2703</v>
      </c>
      <c r="G529" s="6" t="s">
        <v>108</v>
      </c>
      <c r="H529" s="6" t="s">
        <v>4995</v>
      </c>
      <c r="I529" s="22">
        <v>729000</v>
      </c>
      <c r="J529" s="22">
        <v>660000</v>
      </c>
      <c r="K529" s="22">
        <v>620000</v>
      </c>
      <c r="L529" s="22">
        <v>705000</v>
      </c>
      <c r="M529" s="22">
        <v>670000</v>
      </c>
      <c r="N529" s="22">
        <v>670000</v>
      </c>
      <c r="O529" s="23">
        <v>30</v>
      </c>
      <c r="P529" s="23">
        <v>30</v>
      </c>
      <c r="Q529" s="23">
        <v>41</v>
      </c>
      <c r="R529" s="22">
        <v>560</v>
      </c>
      <c r="S529" s="22">
        <v>550</v>
      </c>
      <c r="T529" s="24">
        <v>4.0999999999999996</v>
      </c>
      <c r="U529" s="24">
        <v>0</v>
      </c>
      <c r="V529" s="24">
        <v>4.0999999999999996</v>
      </c>
      <c r="W529" s="24">
        <v>2.6</v>
      </c>
      <c r="X529" s="25">
        <v>3.9945130315500683E-2</v>
      </c>
      <c r="Y529" s="24">
        <v>0.9</v>
      </c>
      <c r="Z529" s="24">
        <v>0</v>
      </c>
      <c r="AA529" s="24">
        <v>0.9</v>
      </c>
      <c r="AB529" s="24">
        <v>1.1000000000000001</v>
      </c>
      <c r="AC529" s="26">
        <v>0.19425019425019424</v>
      </c>
      <c r="AD529" s="24">
        <v>4.862925536002459</v>
      </c>
      <c r="AE529" s="6">
        <v>87</v>
      </c>
      <c r="AF529" s="6">
        <v>86</v>
      </c>
      <c r="AG529" s="6">
        <v>86</v>
      </c>
      <c r="AH529" s="27">
        <v>3.7655172413793103</v>
      </c>
      <c r="AI529" s="28">
        <v>625000</v>
      </c>
      <c r="AJ529" s="28">
        <v>621300</v>
      </c>
      <c r="AK529" s="28">
        <v>630000</v>
      </c>
      <c r="AL529" s="29">
        <v>5.9552551102526963E-3</v>
      </c>
      <c r="AM529" s="29">
        <v>-7.9365079365079361E-3</v>
      </c>
      <c r="AN529" s="6">
        <v>2.7</v>
      </c>
      <c r="AO529" s="27">
        <v>0.10000000000000009</v>
      </c>
      <c r="AP529" s="6">
        <v>2.6</v>
      </c>
      <c r="AQ529" s="28">
        <v>540</v>
      </c>
      <c r="AR529" s="28">
        <v>530</v>
      </c>
      <c r="AS529" s="25">
        <v>1.8867924528301886E-2</v>
      </c>
      <c r="AT529" s="30">
        <v>2882.88</v>
      </c>
      <c r="AU529" s="24">
        <v>0.80630000000000002</v>
      </c>
      <c r="AV529" s="24">
        <v>0.19370000000000001</v>
      </c>
      <c r="AW529" s="24">
        <v>0.80720000000000003</v>
      </c>
      <c r="AX529" s="24">
        <v>0.1055</v>
      </c>
      <c r="AY529" s="24">
        <v>0.25669999999999998</v>
      </c>
      <c r="AZ529" s="24">
        <v>0.54820000000000002</v>
      </c>
      <c r="BA529" s="24">
        <v>0.17680000000000001</v>
      </c>
      <c r="BB529" s="31">
        <v>9</v>
      </c>
      <c r="BC529" s="23">
        <v>61</v>
      </c>
      <c r="BD529" s="32" t="s">
        <v>2837</v>
      </c>
      <c r="BE529" s="33">
        <v>149.101914119583</v>
      </c>
      <c r="BF529" s="33">
        <v>-35.458994860674103</v>
      </c>
      <c r="BG529" s="34">
        <f t="shared" si="96"/>
        <v>49</v>
      </c>
      <c r="BH529" s="34">
        <f t="shared" si="97"/>
        <v>72</v>
      </c>
      <c r="BI529" s="34">
        <f t="shared" si="98"/>
        <v>78</v>
      </c>
      <c r="BJ529" s="34">
        <f t="shared" si="99"/>
        <v>4</v>
      </c>
      <c r="BK529" s="34">
        <f t="shared" si="100"/>
        <v>96</v>
      </c>
      <c r="BL529" s="34">
        <f t="shared" si="101"/>
        <v>46</v>
      </c>
      <c r="BM529" s="35">
        <f t="shared" si="102"/>
        <v>83</v>
      </c>
      <c r="BN529" s="34">
        <f t="shared" si="103"/>
        <v>100</v>
      </c>
      <c r="BO529" s="35">
        <f t="shared" si="104"/>
        <v>100</v>
      </c>
      <c r="BP529" s="35">
        <f t="shared" si="105"/>
        <v>100</v>
      </c>
      <c r="BQ529" s="35">
        <f t="shared" si="106"/>
        <v>90</v>
      </c>
      <c r="BR529" s="35">
        <f t="shared" si="107"/>
        <v>60</v>
      </c>
    </row>
    <row r="530" spans="2:70" x14ac:dyDescent="0.3">
      <c r="B530" s="6" t="s">
        <v>805</v>
      </c>
      <c r="C530" s="6">
        <v>801071087</v>
      </c>
      <c r="D530" s="6" t="s">
        <v>150</v>
      </c>
      <c r="E530" s="6" t="s">
        <v>107</v>
      </c>
      <c r="F530" s="6" t="s">
        <v>2703</v>
      </c>
      <c r="G530" s="6" t="s">
        <v>108</v>
      </c>
      <c r="H530" s="6" t="s">
        <v>4995</v>
      </c>
      <c r="I530" s="22">
        <v>582000</v>
      </c>
      <c r="J530" s="22">
        <v>582000</v>
      </c>
      <c r="K530" s="22">
        <v>620000</v>
      </c>
      <c r="L530" s="22">
        <v>600000</v>
      </c>
      <c r="M530" s="22">
        <v>600000</v>
      </c>
      <c r="N530" s="22">
        <v>668000</v>
      </c>
      <c r="O530" s="23">
        <v>50</v>
      </c>
      <c r="P530" s="23">
        <v>50</v>
      </c>
      <c r="Q530" s="23">
        <v>14</v>
      </c>
      <c r="R530" s="22">
        <v>580</v>
      </c>
      <c r="S530" s="22">
        <v>530</v>
      </c>
      <c r="T530" s="24">
        <v>3.1</v>
      </c>
      <c r="U530" s="24">
        <v>0.80000000000000027</v>
      </c>
      <c r="V530" s="24">
        <v>2.2999999999999998</v>
      </c>
      <c r="W530" s="24">
        <v>1.6</v>
      </c>
      <c r="X530" s="25">
        <v>5.1821305841924396E-2</v>
      </c>
      <c r="Y530" s="24">
        <v>0.8</v>
      </c>
      <c r="Z530" s="24">
        <v>0</v>
      </c>
      <c r="AA530" s="24">
        <v>0.8</v>
      </c>
      <c r="AB530" s="24">
        <v>1.6</v>
      </c>
      <c r="AC530" s="26">
        <v>0.25347877770785254</v>
      </c>
      <c r="AD530" s="24">
        <v>4.8914008165109477</v>
      </c>
      <c r="AE530" s="6">
        <v>87</v>
      </c>
      <c r="AF530" s="6">
        <v>86</v>
      </c>
      <c r="AG530" s="6">
        <v>86</v>
      </c>
      <c r="AH530" s="27">
        <v>3.7655172413793103</v>
      </c>
      <c r="AI530" s="28">
        <v>625000</v>
      </c>
      <c r="AJ530" s="28">
        <v>621300</v>
      </c>
      <c r="AK530" s="28">
        <v>630000</v>
      </c>
      <c r="AL530" s="29">
        <v>5.9552551102526963E-3</v>
      </c>
      <c r="AM530" s="29">
        <v>-7.9365079365079361E-3</v>
      </c>
      <c r="AN530" s="6">
        <v>2.7</v>
      </c>
      <c r="AO530" s="27">
        <v>0.10000000000000009</v>
      </c>
      <c r="AP530" s="6">
        <v>2.6</v>
      </c>
      <c r="AQ530" s="28">
        <v>540</v>
      </c>
      <c r="AR530" s="28">
        <v>530</v>
      </c>
      <c r="AS530" s="25">
        <v>1.8867924528301886E-2</v>
      </c>
      <c r="AT530" s="30">
        <v>2288.1600000000003</v>
      </c>
      <c r="AU530" s="24">
        <v>0.74929999999999997</v>
      </c>
      <c r="AV530" s="24">
        <v>0.25069999999999998</v>
      </c>
      <c r="AW530" s="24">
        <v>0.96120000000000005</v>
      </c>
      <c r="AX530" s="24">
        <v>4.0599999999999997E-2</v>
      </c>
      <c r="AY530" s="24">
        <v>0.26079999999999998</v>
      </c>
      <c r="AZ530" s="24">
        <v>0.47199999999999998</v>
      </c>
      <c r="BA530" s="24">
        <v>0.25719999999999998</v>
      </c>
      <c r="BB530" s="31">
        <v>5</v>
      </c>
      <c r="BC530" s="23">
        <v>60</v>
      </c>
      <c r="BD530" s="32" t="s">
        <v>3216</v>
      </c>
      <c r="BE530" s="33">
        <v>149.10914417497901</v>
      </c>
      <c r="BF530" s="33">
        <v>-35.426308975149098</v>
      </c>
      <c r="BG530" s="34">
        <f t="shared" si="96"/>
        <v>65</v>
      </c>
      <c r="BH530" s="34">
        <f t="shared" si="97"/>
        <v>72</v>
      </c>
      <c r="BI530" s="34">
        <f t="shared" si="98"/>
        <v>78</v>
      </c>
      <c r="BJ530" s="34">
        <f t="shared" si="99"/>
        <v>4</v>
      </c>
      <c r="BK530" s="34">
        <f t="shared" si="100"/>
        <v>96</v>
      </c>
      <c r="BL530" s="34">
        <f t="shared" si="101"/>
        <v>47</v>
      </c>
      <c r="BM530" s="35">
        <f t="shared" si="102"/>
        <v>100</v>
      </c>
      <c r="BN530" s="34">
        <f t="shared" si="103"/>
        <v>100</v>
      </c>
      <c r="BO530" s="35">
        <f t="shared" si="104"/>
        <v>98</v>
      </c>
      <c r="BP530" s="35">
        <f t="shared" si="105"/>
        <v>100</v>
      </c>
      <c r="BQ530" s="35">
        <f t="shared" si="106"/>
        <v>50</v>
      </c>
      <c r="BR530" s="35">
        <f t="shared" si="107"/>
        <v>60</v>
      </c>
    </row>
    <row r="531" spans="2:70" x14ac:dyDescent="0.3">
      <c r="B531" s="6" t="s">
        <v>806</v>
      </c>
      <c r="C531" s="6">
        <v>801071088</v>
      </c>
      <c r="D531" s="6" t="s">
        <v>150</v>
      </c>
      <c r="E531" s="6" t="s">
        <v>107</v>
      </c>
      <c r="F531" s="6" t="s">
        <v>2703</v>
      </c>
      <c r="G531" s="6" t="s">
        <v>108</v>
      </c>
      <c r="H531" s="6" t="s">
        <v>4995</v>
      </c>
      <c r="I531" s="22">
        <v>620000</v>
      </c>
      <c r="J531" s="22">
        <v>620000</v>
      </c>
      <c r="K531" s="22">
        <v>632400</v>
      </c>
      <c r="L531" s="22">
        <v>635000</v>
      </c>
      <c r="M531" s="22">
        <v>630000</v>
      </c>
      <c r="N531" s="22">
        <v>611000</v>
      </c>
      <c r="O531" s="23">
        <v>32</v>
      </c>
      <c r="P531" s="23">
        <v>35</v>
      </c>
      <c r="Q531" s="23">
        <v>35</v>
      </c>
      <c r="R531" s="22">
        <v>530</v>
      </c>
      <c r="S531" s="22">
        <v>530</v>
      </c>
      <c r="T531" s="24">
        <v>3.2</v>
      </c>
      <c r="U531" s="24">
        <v>0</v>
      </c>
      <c r="V531" s="24">
        <v>3.2</v>
      </c>
      <c r="W531" s="24">
        <v>2.9</v>
      </c>
      <c r="X531" s="25">
        <v>4.4451612903225808E-2</v>
      </c>
      <c r="Y531" s="24">
        <v>1.1000000000000001</v>
      </c>
      <c r="Z531" s="24">
        <v>-0.7</v>
      </c>
      <c r="AA531" s="24">
        <v>1.8</v>
      </c>
      <c r="AB531" s="24">
        <v>3.6</v>
      </c>
      <c r="AC531" s="26">
        <v>0.18284941488187234</v>
      </c>
      <c r="AD531" s="24">
        <v>4.1134483754267368</v>
      </c>
      <c r="AE531" s="6">
        <v>87</v>
      </c>
      <c r="AF531" s="6">
        <v>86</v>
      </c>
      <c r="AG531" s="6">
        <v>86</v>
      </c>
      <c r="AH531" s="27">
        <v>3.7655172413793103</v>
      </c>
      <c r="AI531" s="28">
        <v>625000</v>
      </c>
      <c r="AJ531" s="28">
        <v>621300</v>
      </c>
      <c r="AK531" s="28">
        <v>630000</v>
      </c>
      <c r="AL531" s="29">
        <v>5.9552551102526963E-3</v>
      </c>
      <c r="AM531" s="29">
        <v>-7.9365079365079361E-3</v>
      </c>
      <c r="AN531" s="6">
        <v>2.7</v>
      </c>
      <c r="AO531" s="27">
        <v>0.10000000000000009</v>
      </c>
      <c r="AP531" s="6">
        <v>2.6</v>
      </c>
      <c r="AQ531" s="28">
        <v>540</v>
      </c>
      <c r="AR531" s="28">
        <v>530</v>
      </c>
      <c r="AS531" s="25">
        <v>1.8867924528301886E-2</v>
      </c>
      <c r="AT531" s="30">
        <v>2898.5600000000004</v>
      </c>
      <c r="AU531" s="24">
        <v>0.79679999999999995</v>
      </c>
      <c r="AV531" s="24">
        <v>0.20319999999999999</v>
      </c>
      <c r="AW531" s="24">
        <v>0.94850000000000001</v>
      </c>
      <c r="AX531" s="24">
        <v>4.8500000000000001E-2</v>
      </c>
      <c r="AY531" s="24">
        <v>0.2591</v>
      </c>
      <c r="AZ531" s="24">
        <v>0.54769999999999996</v>
      </c>
      <c r="BA531" s="24">
        <v>0.17730000000000001</v>
      </c>
      <c r="BB531" s="31">
        <v>5</v>
      </c>
      <c r="BC531" s="23">
        <v>59</v>
      </c>
      <c r="BD531" s="32" t="s">
        <v>3217</v>
      </c>
      <c r="BE531" s="33">
        <v>149.12006130292801</v>
      </c>
      <c r="BF531" s="33">
        <v>-35.449420831258202</v>
      </c>
      <c r="BG531" s="34">
        <f t="shared" si="96"/>
        <v>64</v>
      </c>
      <c r="BH531" s="34">
        <f t="shared" si="97"/>
        <v>72</v>
      </c>
      <c r="BI531" s="34">
        <f t="shared" si="98"/>
        <v>78</v>
      </c>
      <c r="BJ531" s="34">
        <f t="shared" si="99"/>
        <v>4</v>
      </c>
      <c r="BK531" s="34">
        <f t="shared" si="100"/>
        <v>96</v>
      </c>
      <c r="BL531" s="34">
        <f t="shared" si="101"/>
        <v>47</v>
      </c>
      <c r="BM531" s="35">
        <f t="shared" si="102"/>
        <v>98</v>
      </c>
      <c r="BN531" s="34">
        <f t="shared" si="103"/>
        <v>100</v>
      </c>
      <c r="BO531" s="35">
        <f t="shared" si="104"/>
        <v>100</v>
      </c>
      <c r="BP531" s="35">
        <f t="shared" si="105"/>
        <v>98</v>
      </c>
      <c r="BQ531" s="35">
        <f t="shared" si="106"/>
        <v>50</v>
      </c>
      <c r="BR531" s="35">
        <f t="shared" si="107"/>
        <v>60</v>
      </c>
    </row>
    <row r="532" spans="2:70" x14ac:dyDescent="0.3">
      <c r="B532" s="6" t="s">
        <v>331</v>
      </c>
      <c r="C532" s="6">
        <v>801081094</v>
      </c>
      <c r="D532" s="6" t="s">
        <v>106</v>
      </c>
      <c r="E532" s="6" t="s">
        <v>107</v>
      </c>
      <c r="F532" s="6" t="s">
        <v>2703</v>
      </c>
      <c r="G532" s="6" t="s">
        <v>108</v>
      </c>
      <c r="H532" s="6" t="s">
        <v>4995</v>
      </c>
      <c r="I532" s="22">
        <v>675000</v>
      </c>
      <c r="J532" s="22">
        <v>700000</v>
      </c>
      <c r="K532" s="22">
        <v>695000</v>
      </c>
      <c r="L532" s="22">
        <v>705000</v>
      </c>
      <c r="M532" s="22">
        <v>740000</v>
      </c>
      <c r="N532" s="22">
        <v>708000</v>
      </c>
      <c r="O532" s="23">
        <v>32</v>
      </c>
      <c r="P532" s="23">
        <v>23</v>
      </c>
      <c r="Q532" s="23">
        <v>22</v>
      </c>
      <c r="R532" s="22">
        <v>550</v>
      </c>
      <c r="S532" s="22">
        <v>550</v>
      </c>
      <c r="T532" s="24">
        <v>3.9</v>
      </c>
      <c r="U532" s="24">
        <v>-0.80000000000000027</v>
      </c>
      <c r="V532" s="24">
        <v>4.7</v>
      </c>
      <c r="W532" s="24">
        <v>4.3</v>
      </c>
      <c r="X532" s="25">
        <v>4.2370370370370371E-2</v>
      </c>
      <c r="Y532" s="24">
        <v>5.5</v>
      </c>
      <c r="Z532" s="24">
        <v>-1.2000000000000002</v>
      </c>
      <c r="AA532" s="24">
        <v>6.7</v>
      </c>
      <c r="AB532" s="24">
        <v>5.5</v>
      </c>
      <c r="AC532" s="26">
        <v>0.21003910546254426</v>
      </c>
      <c r="AD532" s="24">
        <v>4.9572166499027057</v>
      </c>
      <c r="AE532" s="6">
        <v>8</v>
      </c>
      <c r="AF532" s="6">
        <v>17</v>
      </c>
      <c r="AG532" s="6">
        <v>11</v>
      </c>
      <c r="AH532" s="27">
        <v>3.3913043478260869</v>
      </c>
      <c r="AI532" s="28">
        <v>700000</v>
      </c>
      <c r="AJ532" s="28">
        <v>695000</v>
      </c>
      <c r="AK532" s="28">
        <v>617000</v>
      </c>
      <c r="AL532" s="29">
        <v>7.1942446043165471E-3</v>
      </c>
      <c r="AM532" s="29">
        <v>0.13452188006482982</v>
      </c>
      <c r="AN532" s="6">
        <v>1.7</v>
      </c>
      <c r="AO532" s="27">
        <v>0.39999999999999991</v>
      </c>
      <c r="AP532" s="6">
        <v>1.3</v>
      </c>
      <c r="AQ532" s="28">
        <v>570</v>
      </c>
      <c r="AR532" s="28">
        <v>520</v>
      </c>
      <c r="AS532" s="25">
        <v>9.6153846153846159E-2</v>
      </c>
      <c r="AT532" s="30">
        <v>2618.5600000000004</v>
      </c>
      <c r="AU532" s="24">
        <v>0.72650000000000003</v>
      </c>
      <c r="AV532" s="24">
        <v>0.27350000000000002</v>
      </c>
      <c r="AW532" s="24">
        <v>0.74629999999999996</v>
      </c>
      <c r="AX532" s="24">
        <v>0.19409999999999999</v>
      </c>
      <c r="AY532" s="24">
        <v>0.38190000000000002</v>
      </c>
      <c r="AZ532" s="24">
        <v>0.42220000000000002</v>
      </c>
      <c r="BA532" s="24">
        <v>0.18590000000000001</v>
      </c>
      <c r="BB532" s="31">
        <v>9.5</v>
      </c>
      <c r="BC532" s="23">
        <v>68</v>
      </c>
      <c r="BD532" s="32" t="s">
        <v>2849</v>
      </c>
      <c r="BE532" s="33">
        <v>149.04577035926201</v>
      </c>
      <c r="BF532" s="33">
        <v>-35.334068684130102</v>
      </c>
      <c r="BG532" s="34">
        <f t="shared" si="96"/>
        <v>52</v>
      </c>
      <c r="BH532" s="34">
        <f t="shared" si="97"/>
        <v>88</v>
      </c>
      <c r="BI532" s="34">
        <f t="shared" si="98"/>
        <v>83</v>
      </c>
      <c r="BJ532" s="34">
        <f t="shared" si="99"/>
        <v>5</v>
      </c>
      <c r="BK532" s="34">
        <f t="shared" si="100"/>
        <v>94</v>
      </c>
      <c r="BL532" s="34">
        <f t="shared" si="101"/>
        <v>74</v>
      </c>
      <c r="BM532" s="35">
        <f t="shared" si="102"/>
        <v>91</v>
      </c>
      <c r="BN532" s="34">
        <f t="shared" si="103"/>
        <v>100</v>
      </c>
      <c r="BO532" s="35">
        <f t="shared" si="104"/>
        <v>100</v>
      </c>
      <c r="BP532" s="35">
        <f t="shared" si="105"/>
        <v>26</v>
      </c>
      <c r="BQ532" s="35">
        <f t="shared" si="106"/>
        <v>95</v>
      </c>
      <c r="BR532" s="35">
        <f t="shared" si="107"/>
        <v>60</v>
      </c>
    </row>
    <row r="533" spans="2:70" x14ac:dyDescent="0.3">
      <c r="B533" s="6" t="s">
        <v>1746</v>
      </c>
      <c r="C533" s="6">
        <v>107011547</v>
      </c>
      <c r="D533" s="6" t="s">
        <v>379</v>
      </c>
      <c r="E533" s="6" t="s">
        <v>380</v>
      </c>
      <c r="F533" s="6" t="s">
        <v>504</v>
      </c>
      <c r="G533" s="6" t="s">
        <v>77</v>
      </c>
      <c r="H533" s="6" t="s">
        <v>4995</v>
      </c>
      <c r="I533" s="22">
        <v>375000</v>
      </c>
      <c r="J533" s="22">
        <v>399000</v>
      </c>
      <c r="K533" s="22">
        <v>365000</v>
      </c>
      <c r="L533" s="22">
        <v>420000</v>
      </c>
      <c r="M533" s="22">
        <v>420000</v>
      </c>
      <c r="N533" s="22">
        <v>400000</v>
      </c>
      <c r="O533" s="23">
        <v>102</v>
      </c>
      <c r="P533" s="23">
        <v>102</v>
      </c>
      <c r="Q533" s="23">
        <v>91</v>
      </c>
      <c r="R533" s="22">
        <v>450</v>
      </c>
      <c r="S533" s="22">
        <v>430</v>
      </c>
      <c r="T533" s="24">
        <v>1.6</v>
      </c>
      <c r="U533" s="24">
        <v>-0.19999999999999996</v>
      </c>
      <c r="V533" s="24">
        <v>1.8</v>
      </c>
      <c r="W533" s="24">
        <v>1.5</v>
      </c>
      <c r="X533" s="25">
        <v>6.2399999999999997E-2</v>
      </c>
      <c r="Y533" s="24">
        <v>1.2</v>
      </c>
      <c r="Z533" s="24">
        <v>-0.60000000000000009</v>
      </c>
      <c r="AA533" s="24">
        <v>1.8</v>
      </c>
      <c r="AB533" s="24">
        <v>2.7</v>
      </c>
      <c r="AC533" s="26">
        <v>0.38782404853833419</v>
      </c>
      <c r="AD533" s="24">
        <v>6.2151289829861254</v>
      </c>
      <c r="AE533" s="6">
        <v>44</v>
      </c>
      <c r="AF533" s="6">
        <v>42</v>
      </c>
      <c r="AG533" s="6">
        <v>43</v>
      </c>
      <c r="AH533" s="27">
        <v>4.4444444444444446</v>
      </c>
      <c r="AI533" s="28">
        <v>640000</v>
      </c>
      <c r="AJ533" s="28">
        <v>620000</v>
      </c>
      <c r="AK533" s="28">
        <v>640000</v>
      </c>
      <c r="AL533" s="29">
        <v>3.2258064516129031E-2</v>
      </c>
      <c r="AM533" s="29">
        <v>0</v>
      </c>
      <c r="AN533" s="6">
        <v>1.3</v>
      </c>
      <c r="AO533" s="27">
        <v>0</v>
      </c>
      <c r="AP533" s="6">
        <v>1.3</v>
      </c>
      <c r="AQ533" s="28">
        <v>500</v>
      </c>
      <c r="AR533" s="28">
        <v>470</v>
      </c>
      <c r="AS533" s="25">
        <v>6.3829787234042548E-2</v>
      </c>
      <c r="AT533" s="30">
        <v>1160.3200000000002</v>
      </c>
      <c r="AU533" s="24">
        <v>0.59470000000000001</v>
      </c>
      <c r="AV533" s="24">
        <v>0.40529999999999999</v>
      </c>
      <c r="AW533" s="24">
        <v>0.80630000000000002</v>
      </c>
      <c r="AX533" s="24">
        <v>9.8799999999999999E-2</v>
      </c>
      <c r="AY533" s="24">
        <v>0.48899999999999999</v>
      </c>
      <c r="AZ533" s="24">
        <v>0.23549999999999999</v>
      </c>
      <c r="BA533" s="24">
        <v>0.24590000000000001</v>
      </c>
      <c r="BB533" s="31">
        <v>3</v>
      </c>
      <c r="BC533" s="23">
        <v>78</v>
      </c>
      <c r="BD533" s="32" t="s">
        <v>4059</v>
      </c>
      <c r="BE533" s="33">
        <v>150.877756178461</v>
      </c>
      <c r="BF533" s="33">
        <v>-34.516068790677103</v>
      </c>
      <c r="BG533" s="34">
        <f t="shared" si="96"/>
        <v>90</v>
      </c>
      <c r="BH533" s="34">
        <f t="shared" si="97"/>
        <v>95</v>
      </c>
      <c r="BI533" s="34">
        <f t="shared" si="98"/>
        <v>70</v>
      </c>
      <c r="BJ533" s="34">
        <f t="shared" si="99"/>
        <v>17</v>
      </c>
      <c r="BK533" s="34">
        <f t="shared" si="100"/>
        <v>91</v>
      </c>
      <c r="BL533" s="34">
        <f t="shared" si="101"/>
        <v>98</v>
      </c>
      <c r="BM533" s="35">
        <f t="shared" si="102"/>
        <v>100</v>
      </c>
      <c r="BN533" s="34">
        <f t="shared" si="103"/>
        <v>88</v>
      </c>
      <c r="BO533" s="35">
        <f t="shared" si="104"/>
        <v>9</v>
      </c>
      <c r="BP533" s="35">
        <f t="shared" si="105"/>
        <v>97</v>
      </c>
      <c r="BQ533" s="35">
        <f t="shared" si="106"/>
        <v>30</v>
      </c>
      <c r="BR533" s="35">
        <f t="shared" si="107"/>
        <v>60</v>
      </c>
    </row>
    <row r="534" spans="2:70" x14ac:dyDescent="0.3">
      <c r="B534" s="6" t="s">
        <v>731</v>
      </c>
      <c r="C534" s="6">
        <v>109031183</v>
      </c>
      <c r="D534" s="6" t="s">
        <v>732</v>
      </c>
      <c r="E534" s="6" t="s">
        <v>354</v>
      </c>
      <c r="F534" s="6" t="s">
        <v>2691</v>
      </c>
      <c r="G534" s="6" t="s">
        <v>77</v>
      </c>
      <c r="H534" s="6" t="s">
        <v>4995</v>
      </c>
      <c r="I534" s="22">
        <v>280000</v>
      </c>
      <c r="J534" s="22">
        <v>280000</v>
      </c>
      <c r="K534" s="22">
        <v>260000</v>
      </c>
      <c r="L534" s="22">
        <v>250000</v>
      </c>
      <c r="M534" s="22">
        <v>250000</v>
      </c>
      <c r="N534" s="22">
        <v>0</v>
      </c>
      <c r="O534" s="23">
        <v>209</v>
      </c>
      <c r="P534" s="23">
        <v>209</v>
      </c>
      <c r="Q534" s="23">
        <v>114</v>
      </c>
      <c r="R534" s="22">
        <v>165</v>
      </c>
      <c r="S534" s="22">
        <v>200</v>
      </c>
      <c r="T534" s="24">
        <v>0.7</v>
      </c>
      <c r="U534" s="24">
        <v>-0.30000000000000004</v>
      </c>
      <c r="V534" s="24">
        <v>1</v>
      </c>
      <c r="W534" s="24">
        <v>1.2</v>
      </c>
      <c r="X534" s="25">
        <v>3.0642857142857142E-2</v>
      </c>
      <c r="Y534" s="24">
        <v>0.2</v>
      </c>
      <c r="Z534" s="24">
        <v>-0.49999999999999994</v>
      </c>
      <c r="AA534" s="24">
        <v>0.7</v>
      </c>
      <c r="AB534" s="24">
        <v>0.7</v>
      </c>
      <c r="AC534" s="26">
        <v>0.12195482497634816</v>
      </c>
      <c r="AD534" s="24">
        <v>3.9798777381558841</v>
      </c>
      <c r="AE534" s="6">
        <v>38</v>
      </c>
      <c r="AF534" s="6">
        <v>36</v>
      </c>
      <c r="AG534" s="6">
        <v>38</v>
      </c>
      <c r="AH534" s="27">
        <v>6</v>
      </c>
      <c r="AI534" s="28">
        <v>325000</v>
      </c>
      <c r="AJ534" s="28">
        <v>360000</v>
      </c>
      <c r="AK534" s="28">
        <v>335300</v>
      </c>
      <c r="AL534" s="29">
        <v>-9.7222222222222224E-2</v>
      </c>
      <c r="AM534" s="29">
        <v>-3.0718759320011928E-2</v>
      </c>
      <c r="AN534" s="6">
        <v>1.1000000000000001</v>
      </c>
      <c r="AO534" s="27">
        <v>-0.29999999999999982</v>
      </c>
      <c r="AP534" s="6">
        <v>1.4</v>
      </c>
      <c r="AQ534" s="28">
        <v>340</v>
      </c>
      <c r="AR534" s="28">
        <v>330</v>
      </c>
      <c r="AS534" s="25">
        <v>3.0303030303030304E-2</v>
      </c>
      <c r="AT534" s="30">
        <v>1352.96</v>
      </c>
      <c r="AU534" s="24">
        <v>0.6865</v>
      </c>
      <c r="AV534" s="24">
        <v>0.3135</v>
      </c>
      <c r="AW534" s="24">
        <v>0.93659999999999999</v>
      </c>
      <c r="AX534" s="24">
        <v>3.7699999999999997E-2</v>
      </c>
      <c r="AY534" s="24">
        <v>0.48599999999999999</v>
      </c>
      <c r="AZ534" s="24">
        <v>0.25290000000000001</v>
      </c>
      <c r="BA534" s="24">
        <v>0.16339999999999999</v>
      </c>
      <c r="BB534" s="31">
        <v>6</v>
      </c>
      <c r="BC534" s="23">
        <v>631</v>
      </c>
      <c r="BD534" s="32" t="s">
        <v>3159</v>
      </c>
      <c r="BE534" s="33">
        <v>144.55453155984199</v>
      </c>
      <c r="BF534" s="33">
        <v>-35.349472181227597</v>
      </c>
      <c r="BG534" s="34">
        <f t="shared" si="96"/>
        <v>100</v>
      </c>
      <c r="BH534" s="34">
        <f t="shared" si="97"/>
        <v>98</v>
      </c>
      <c r="BI534" s="34">
        <f t="shared" si="98"/>
        <v>51</v>
      </c>
      <c r="BJ534" s="34">
        <f t="shared" si="99"/>
        <v>1</v>
      </c>
      <c r="BK534" s="34">
        <f t="shared" si="100"/>
        <v>14</v>
      </c>
      <c r="BL534" s="34">
        <f t="shared" si="101"/>
        <v>97</v>
      </c>
      <c r="BM534" s="35">
        <f t="shared" si="102"/>
        <v>53</v>
      </c>
      <c r="BN534" s="34">
        <f t="shared" si="103"/>
        <v>100</v>
      </c>
      <c r="BO534" s="35">
        <f t="shared" si="104"/>
        <v>100</v>
      </c>
      <c r="BP534" s="35">
        <f t="shared" si="105"/>
        <v>100</v>
      </c>
      <c r="BQ534" s="35">
        <f t="shared" si="106"/>
        <v>60</v>
      </c>
      <c r="BR534" s="35">
        <f t="shared" si="107"/>
        <v>60</v>
      </c>
    </row>
    <row r="535" spans="2:70" x14ac:dyDescent="0.3">
      <c r="B535" s="6" t="s">
        <v>1458</v>
      </c>
      <c r="C535" s="6">
        <v>110031197</v>
      </c>
      <c r="D535" s="6" t="s">
        <v>599</v>
      </c>
      <c r="E535" s="6" t="s">
        <v>463</v>
      </c>
      <c r="F535" s="6" t="s">
        <v>2691</v>
      </c>
      <c r="G535" s="6" t="s">
        <v>77</v>
      </c>
      <c r="H535" s="6" t="s">
        <v>4995</v>
      </c>
      <c r="I535" s="22">
        <v>240000</v>
      </c>
      <c r="J535" s="22">
        <v>185000</v>
      </c>
      <c r="K535" s="22">
        <v>225000</v>
      </c>
      <c r="L535" s="22">
        <v>340000</v>
      </c>
      <c r="M535" s="22">
        <v>340000</v>
      </c>
      <c r="N535" s="22">
        <v>235000</v>
      </c>
      <c r="O535" s="23">
        <v>155</v>
      </c>
      <c r="P535" s="23">
        <v>155</v>
      </c>
      <c r="Q535" s="23">
        <v>32</v>
      </c>
      <c r="R535" s="22">
        <v>280</v>
      </c>
      <c r="S535" s="22">
        <v>300</v>
      </c>
      <c r="T535" s="24">
        <v>0.4</v>
      </c>
      <c r="U535" s="24">
        <v>0</v>
      </c>
      <c r="V535" s="24">
        <v>0.4</v>
      </c>
      <c r="W535" s="24">
        <v>0.6</v>
      </c>
      <c r="X535" s="25">
        <v>6.0666666666666667E-2</v>
      </c>
      <c r="Y535" s="24">
        <v>4.4000000000000004</v>
      </c>
      <c r="Z535" s="24">
        <v>-2.5</v>
      </c>
      <c r="AA535" s="24">
        <v>6.9</v>
      </c>
      <c r="AB535" s="24">
        <v>9.6</v>
      </c>
      <c r="AC535" s="26">
        <v>0.16046213093709882</v>
      </c>
      <c r="AD535" s="24">
        <v>2.6449801802818489</v>
      </c>
      <c r="AE535" s="6">
        <v>7</v>
      </c>
      <c r="AF535" s="6">
        <v>2</v>
      </c>
      <c r="AG535" s="6">
        <v>4</v>
      </c>
      <c r="AH535" s="27">
        <v>7.1999999999999993</v>
      </c>
      <c r="AI535" s="28">
        <v>340000</v>
      </c>
      <c r="AJ535" s="28">
        <v>235000</v>
      </c>
      <c r="AK535" s="28">
        <v>285000</v>
      </c>
      <c r="AL535" s="29">
        <v>0.44680851063829785</v>
      </c>
      <c r="AM535" s="29">
        <v>0.19298245614035087</v>
      </c>
      <c r="AN535" s="6">
        <v>0.2</v>
      </c>
      <c r="AO535" s="27">
        <v>-0.2</v>
      </c>
      <c r="AP535" s="6">
        <v>0.4</v>
      </c>
      <c r="AQ535" s="28">
        <v>270</v>
      </c>
      <c r="AR535" s="28">
        <v>280</v>
      </c>
      <c r="AS535" s="25">
        <v>-3.5714285714285712E-2</v>
      </c>
      <c r="AT535" s="30">
        <v>1744.9600000000003</v>
      </c>
      <c r="AU535" s="24">
        <v>0.67410000000000003</v>
      </c>
      <c r="AV535" s="24">
        <v>0.32590000000000002</v>
      </c>
      <c r="AW535" s="24">
        <v>0.86509999999999998</v>
      </c>
      <c r="AX535" s="24">
        <v>0.1177</v>
      </c>
      <c r="AY535" s="24">
        <v>0.3256</v>
      </c>
      <c r="AZ535" s="24">
        <v>0.313</v>
      </c>
      <c r="BA535" s="24">
        <v>0.32019999999999998</v>
      </c>
      <c r="BB535" s="31">
        <v>2.5</v>
      </c>
      <c r="BC535" s="23">
        <v>413</v>
      </c>
      <c r="BD535" s="32" t="s">
        <v>3781</v>
      </c>
      <c r="BE535" s="33">
        <v>149.78982664083799</v>
      </c>
      <c r="BF535" s="33">
        <v>-30.357456999434099</v>
      </c>
      <c r="BG535" s="34">
        <f t="shared" si="96"/>
        <v>100</v>
      </c>
      <c r="BH535" s="34">
        <f t="shared" si="97"/>
        <v>100</v>
      </c>
      <c r="BI535" s="34">
        <f t="shared" si="98"/>
        <v>36</v>
      </c>
      <c r="BJ535" s="34">
        <f t="shared" si="99"/>
        <v>100</v>
      </c>
      <c r="BK535" s="34">
        <f t="shared" si="100"/>
        <v>40</v>
      </c>
      <c r="BL535" s="34">
        <f t="shared" si="101"/>
        <v>62</v>
      </c>
      <c r="BM535" s="35">
        <f t="shared" si="102"/>
        <v>100</v>
      </c>
      <c r="BN535" s="34">
        <f t="shared" si="103"/>
        <v>100</v>
      </c>
      <c r="BO535" s="35">
        <f t="shared" si="104"/>
        <v>100</v>
      </c>
      <c r="BP535" s="35">
        <f t="shared" si="105"/>
        <v>44</v>
      </c>
      <c r="BQ535" s="35">
        <f t="shared" si="106"/>
        <v>25</v>
      </c>
      <c r="BR535" s="35">
        <f t="shared" si="107"/>
        <v>60</v>
      </c>
    </row>
    <row r="536" spans="2:70" x14ac:dyDescent="0.3">
      <c r="B536" s="6" t="s">
        <v>1046</v>
      </c>
      <c r="C536" s="6">
        <v>111011209</v>
      </c>
      <c r="D536" s="6" t="s">
        <v>329</v>
      </c>
      <c r="E536" s="6" t="s">
        <v>330</v>
      </c>
      <c r="F536" s="6" t="s">
        <v>2847</v>
      </c>
      <c r="G536" s="6" t="s">
        <v>77</v>
      </c>
      <c r="H536" s="6" t="s">
        <v>4995</v>
      </c>
      <c r="I536" s="22">
        <v>602550</v>
      </c>
      <c r="J536" s="22">
        <v>600000</v>
      </c>
      <c r="K536" s="22">
        <v>581400</v>
      </c>
      <c r="L536" s="22">
        <v>615000</v>
      </c>
      <c r="M536" s="22">
        <v>610000</v>
      </c>
      <c r="N536" s="22">
        <v>549950</v>
      </c>
      <c r="O536" s="23">
        <v>24</v>
      </c>
      <c r="P536" s="23">
        <v>27</v>
      </c>
      <c r="Q536" s="23">
        <v>43</v>
      </c>
      <c r="R536" s="22">
        <v>500</v>
      </c>
      <c r="S536" s="22">
        <v>480</v>
      </c>
      <c r="T536" s="24">
        <v>1.9</v>
      </c>
      <c r="U536" s="24">
        <v>-0.10000000000000009</v>
      </c>
      <c r="V536" s="24">
        <v>2</v>
      </c>
      <c r="W536" s="24">
        <v>1.5</v>
      </c>
      <c r="X536" s="25">
        <v>4.3149946062567425E-2</v>
      </c>
      <c r="Y536" s="24">
        <v>3.4</v>
      </c>
      <c r="Z536" s="24">
        <v>-1.4</v>
      </c>
      <c r="AA536" s="24">
        <v>4.8</v>
      </c>
      <c r="AB536" s="24">
        <v>7</v>
      </c>
      <c r="AC536" s="26">
        <v>0.24556027031274555</v>
      </c>
      <c r="AD536" s="24">
        <v>5.6908592644978784</v>
      </c>
      <c r="AE536" s="6">
        <v>70</v>
      </c>
      <c r="AF536" s="6">
        <v>83</v>
      </c>
      <c r="AG536" s="6">
        <v>82</v>
      </c>
      <c r="AH536" s="27">
        <v>2.5637982195845699</v>
      </c>
      <c r="AI536" s="28">
        <v>655000</v>
      </c>
      <c r="AJ536" s="28">
        <v>640000</v>
      </c>
      <c r="AK536" s="28">
        <v>621000</v>
      </c>
      <c r="AL536" s="29">
        <v>2.34375E-2</v>
      </c>
      <c r="AM536" s="29">
        <v>5.4750402576489533E-2</v>
      </c>
      <c r="AN536" s="6">
        <v>2</v>
      </c>
      <c r="AO536" s="27">
        <v>0</v>
      </c>
      <c r="AP536" s="6">
        <v>2</v>
      </c>
      <c r="AQ536" s="28">
        <v>550</v>
      </c>
      <c r="AR536" s="28">
        <v>500</v>
      </c>
      <c r="AS536" s="25">
        <v>0.1</v>
      </c>
      <c r="AT536" s="30">
        <v>2036.16</v>
      </c>
      <c r="AU536" s="24">
        <v>0.73509999999999998</v>
      </c>
      <c r="AV536" s="24">
        <v>0.26490000000000002</v>
      </c>
      <c r="AW536" s="24">
        <v>0.89549999999999996</v>
      </c>
      <c r="AX536" s="24">
        <v>7.2599999999999998E-2</v>
      </c>
      <c r="AY536" s="24">
        <v>0.3322</v>
      </c>
      <c r="AZ536" s="24">
        <v>0.41470000000000001</v>
      </c>
      <c r="BA536" s="24">
        <v>0.23169999999999999</v>
      </c>
      <c r="BB536" s="31">
        <v>4</v>
      </c>
      <c r="BC536" s="23">
        <v>111</v>
      </c>
      <c r="BD536" s="32" t="s">
        <v>3418</v>
      </c>
      <c r="BE536" s="33">
        <v>151.660114850159</v>
      </c>
      <c r="BF536" s="33">
        <v>-32.948499665208402</v>
      </c>
      <c r="BG536" s="34">
        <f t="shared" si="96"/>
        <v>85</v>
      </c>
      <c r="BH536" s="34">
        <f t="shared" si="97"/>
        <v>84</v>
      </c>
      <c r="BI536" s="34">
        <f t="shared" si="98"/>
        <v>93</v>
      </c>
      <c r="BJ536" s="34">
        <f t="shared" si="99"/>
        <v>13</v>
      </c>
      <c r="BK536" s="34">
        <f t="shared" si="100"/>
        <v>84</v>
      </c>
      <c r="BL536" s="34">
        <f t="shared" si="101"/>
        <v>63</v>
      </c>
      <c r="BM536" s="35">
        <f t="shared" si="102"/>
        <v>94</v>
      </c>
      <c r="BN536" s="34">
        <f t="shared" si="103"/>
        <v>93</v>
      </c>
      <c r="BO536" s="35">
        <f t="shared" si="104"/>
        <v>100</v>
      </c>
      <c r="BP536" s="35">
        <f t="shared" si="105"/>
        <v>60</v>
      </c>
      <c r="BQ536" s="35">
        <f t="shared" si="106"/>
        <v>40</v>
      </c>
      <c r="BR536" s="35">
        <f t="shared" si="107"/>
        <v>60</v>
      </c>
    </row>
    <row r="537" spans="2:70" x14ac:dyDescent="0.3">
      <c r="B537" s="6" t="s">
        <v>1708</v>
      </c>
      <c r="C537" s="6">
        <v>111011212</v>
      </c>
      <c r="D537" s="6" t="s">
        <v>329</v>
      </c>
      <c r="E537" s="6" t="s">
        <v>330</v>
      </c>
      <c r="F537" s="6" t="s">
        <v>2847</v>
      </c>
      <c r="G537" s="6" t="s">
        <v>77</v>
      </c>
      <c r="H537" s="6" t="s">
        <v>4995</v>
      </c>
      <c r="I537" s="22">
        <v>645000</v>
      </c>
      <c r="J537" s="22">
        <v>626200</v>
      </c>
      <c r="K537" s="22">
        <v>625000</v>
      </c>
      <c r="L537" s="22">
        <v>650000</v>
      </c>
      <c r="M537" s="22">
        <v>630000</v>
      </c>
      <c r="N537" s="22">
        <v>612500</v>
      </c>
      <c r="O537" s="23">
        <v>48</v>
      </c>
      <c r="P537" s="23">
        <v>45</v>
      </c>
      <c r="Q537" s="23">
        <v>34</v>
      </c>
      <c r="R537" s="22">
        <v>520</v>
      </c>
      <c r="S537" s="22">
        <v>420</v>
      </c>
      <c r="T537" s="24">
        <v>1</v>
      </c>
      <c r="U537" s="24">
        <v>-0.39999999999999991</v>
      </c>
      <c r="V537" s="24">
        <v>1.4</v>
      </c>
      <c r="W537" s="24">
        <v>2.1</v>
      </c>
      <c r="X537" s="25">
        <v>4.1922480620155037E-2</v>
      </c>
      <c r="Y537" s="24">
        <v>2.5</v>
      </c>
      <c r="Z537" s="24">
        <v>-0.5</v>
      </c>
      <c r="AA537" s="24">
        <v>3</v>
      </c>
      <c r="AB537" s="24">
        <v>3.1</v>
      </c>
      <c r="AC537" s="26">
        <v>0.3271921876573039</v>
      </c>
      <c r="AD537" s="24">
        <v>7.8046953046953034</v>
      </c>
      <c r="AE537" s="6">
        <v>70</v>
      </c>
      <c r="AF537" s="6">
        <v>83</v>
      </c>
      <c r="AG537" s="6">
        <v>82</v>
      </c>
      <c r="AH537" s="27">
        <v>2.5637982195845699</v>
      </c>
      <c r="AI537" s="28">
        <v>655000</v>
      </c>
      <c r="AJ537" s="28">
        <v>640000</v>
      </c>
      <c r="AK537" s="28">
        <v>621000</v>
      </c>
      <c r="AL537" s="29">
        <v>2.34375E-2</v>
      </c>
      <c r="AM537" s="29">
        <v>5.4750402576489533E-2</v>
      </c>
      <c r="AN537" s="6">
        <v>2</v>
      </c>
      <c r="AO537" s="27">
        <v>0</v>
      </c>
      <c r="AP537" s="6">
        <v>2</v>
      </c>
      <c r="AQ537" s="28">
        <v>550</v>
      </c>
      <c r="AR537" s="28">
        <v>500</v>
      </c>
      <c r="AS537" s="25">
        <v>0.1</v>
      </c>
      <c r="AT537" s="30">
        <v>1589.2800000000002</v>
      </c>
      <c r="AU537" s="24">
        <v>0.71960000000000002</v>
      </c>
      <c r="AV537" s="24">
        <v>0.28039999999999998</v>
      </c>
      <c r="AW537" s="24">
        <v>0.79790000000000005</v>
      </c>
      <c r="AX537" s="24">
        <v>8.5500000000000007E-2</v>
      </c>
      <c r="AY537" s="24">
        <v>0.43780000000000002</v>
      </c>
      <c r="AZ537" s="24">
        <v>0.31240000000000001</v>
      </c>
      <c r="BA537" s="24">
        <v>0.21279999999999999</v>
      </c>
      <c r="BB537" s="31">
        <v>5</v>
      </c>
      <c r="BC537" s="23">
        <v>92</v>
      </c>
      <c r="BD537" s="32" t="s">
        <v>4027</v>
      </c>
      <c r="BE537" s="33">
        <v>151.630707999306</v>
      </c>
      <c r="BF537" s="33">
        <v>-33.1247653547589</v>
      </c>
      <c r="BG537" s="34">
        <f t="shared" si="96"/>
        <v>100</v>
      </c>
      <c r="BH537" s="34">
        <f t="shared" si="97"/>
        <v>84</v>
      </c>
      <c r="BI537" s="34">
        <f t="shared" si="98"/>
        <v>93</v>
      </c>
      <c r="BJ537" s="34">
        <f t="shared" si="99"/>
        <v>13</v>
      </c>
      <c r="BK537" s="34">
        <f t="shared" si="100"/>
        <v>88</v>
      </c>
      <c r="BL537" s="34">
        <f t="shared" si="101"/>
        <v>86</v>
      </c>
      <c r="BM537" s="35">
        <f t="shared" si="102"/>
        <v>90</v>
      </c>
      <c r="BN537" s="34">
        <f t="shared" si="103"/>
        <v>72</v>
      </c>
      <c r="BO537" s="35">
        <f t="shared" si="104"/>
        <v>49</v>
      </c>
      <c r="BP537" s="35">
        <f t="shared" si="105"/>
        <v>75</v>
      </c>
      <c r="BQ537" s="35">
        <f t="shared" si="106"/>
        <v>50</v>
      </c>
      <c r="BR537" s="35">
        <f t="shared" si="107"/>
        <v>60</v>
      </c>
    </row>
    <row r="538" spans="2:70" x14ac:dyDescent="0.3">
      <c r="B538" s="6" t="s">
        <v>864</v>
      </c>
      <c r="C538" s="6">
        <v>113031266</v>
      </c>
      <c r="D538" s="6" t="s">
        <v>812</v>
      </c>
      <c r="E538" s="6" t="s">
        <v>76</v>
      </c>
      <c r="F538" s="6" t="s">
        <v>2691</v>
      </c>
      <c r="G538" s="6" t="s">
        <v>77</v>
      </c>
      <c r="H538" s="6" t="s">
        <v>4995</v>
      </c>
      <c r="I538" s="22">
        <v>340000</v>
      </c>
      <c r="J538" s="22">
        <v>349000</v>
      </c>
      <c r="K538" s="22">
        <v>350000</v>
      </c>
      <c r="L538" s="22">
        <v>285000</v>
      </c>
      <c r="M538" s="22">
        <v>285000</v>
      </c>
      <c r="N538" s="22">
        <v>400000</v>
      </c>
      <c r="O538" s="23">
        <v>130</v>
      </c>
      <c r="P538" s="23">
        <v>122</v>
      </c>
      <c r="Q538" s="23">
        <v>40</v>
      </c>
      <c r="R538" s="22">
        <v>340</v>
      </c>
      <c r="S538" s="22">
        <v>300</v>
      </c>
      <c r="T538" s="24">
        <v>1.3</v>
      </c>
      <c r="U538" s="24">
        <v>0.19999999999999996</v>
      </c>
      <c r="V538" s="24">
        <v>1.1000000000000001</v>
      </c>
      <c r="W538" s="24">
        <v>1.1000000000000001</v>
      </c>
      <c r="X538" s="25">
        <v>5.1999999999999998E-2</v>
      </c>
      <c r="Y538" s="24">
        <v>3.9</v>
      </c>
      <c r="Z538" s="24">
        <v>-2.1999999999999997</v>
      </c>
      <c r="AA538" s="24">
        <v>6.1</v>
      </c>
      <c r="AB538" s="24">
        <v>5</v>
      </c>
      <c r="AC538" s="26">
        <v>0.25990704500978473</v>
      </c>
      <c r="AD538" s="24">
        <v>4.9982124040343212</v>
      </c>
      <c r="AE538" s="6">
        <v>38</v>
      </c>
      <c r="AF538" s="6">
        <v>41</v>
      </c>
      <c r="AG538" s="6">
        <v>41</v>
      </c>
      <c r="AH538" s="27">
        <v>3.1888111888111892</v>
      </c>
      <c r="AI538" s="28">
        <v>420000</v>
      </c>
      <c r="AJ538" s="28">
        <v>410000</v>
      </c>
      <c r="AK538" s="28">
        <v>340000</v>
      </c>
      <c r="AL538" s="29">
        <v>2.4390243902439025E-2</v>
      </c>
      <c r="AM538" s="29">
        <v>0.23529411764705882</v>
      </c>
      <c r="AN538" s="6">
        <v>1.4</v>
      </c>
      <c r="AO538" s="27">
        <v>-0.20000000000000018</v>
      </c>
      <c r="AP538" s="6">
        <v>1.6</v>
      </c>
      <c r="AQ538" s="28">
        <v>400</v>
      </c>
      <c r="AR538" s="28">
        <v>370</v>
      </c>
      <c r="AS538" s="25">
        <v>8.1081081081081086E-2</v>
      </c>
      <c r="AT538" s="30">
        <v>1308.1600000000001</v>
      </c>
      <c r="AU538" s="24">
        <v>0.66049999999999998</v>
      </c>
      <c r="AV538" s="24">
        <v>0.33950000000000002</v>
      </c>
      <c r="AW538" s="24">
        <v>0.9244</v>
      </c>
      <c r="AX538" s="24">
        <v>5.5100000000000003E-2</v>
      </c>
      <c r="AY538" s="24">
        <v>0.48799999999999999</v>
      </c>
      <c r="AZ538" s="24">
        <v>0.23469999999999999</v>
      </c>
      <c r="BA538" s="24">
        <v>0.22070000000000001</v>
      </c>
      <c r="BB538" s="31">
        <v>2</v>
      </c>
      <c r="BC538" s="23">
        <v>364</v>
      </c>
      <c r="BD538" s="32" t="s">
        <v>3263</v>
      </c>
      <c r="BE538" s="33">
        <v>147.30336137356599</v>
      </c>
      <c r="BF538" s="33">
        <v>-34.383377686458601</v>
      </c>
      <c r="BG538" s="34">
        <f t="shared" si="96"/>
        <v>95</v>
      </c>
      <c r="BH538" s="34">
        <f t="shared" si="97"/>
        <v>93</v>
      </c>
      <c r="BI538" s="34">
        <f t="shared" si="98"/>
        <v>85</v>
      </c>
      <c r="BJ538" s="34">
        <f t="shared" si="99"/>
        <v>13</v>
      </c>
      <c r="BK538" s="34">
        <f t="shared" si="100"/>
        <v>46</v>
      </c>
      <c r="BL538" s="34">
        <f t="shared" si="101"/>
        <v>97</v>
      </c>
      <c r="BM538" s="35">
        <f t="shared" si="102"/>
        <v>100</v>
      </c>
      <c r="BN538" s="34">
        <f t="shared" si="103"/>
        <v>100</v>
      </c>
      <c r="BO538" s="35">
        <f t="shared" si="104"/>
        <v>93</v>
      </c>
      <c r="BP538" s="35">
        <f t="shared" si="105"/>
        <v>52</v>
      </c>
      <c r="BQ538" s="35">
        <f t="shared" si="106"/>
        <v>20</v>
      </c>
      <c r="BR538" s="35">
        <f t="shared" si="107"/>
        <v>60</v>
      </c>
    </row>
    <row r="539" spans="2:70" x14ac:dyDescent="0.3">
      <c r="B539" s="6" t="s">
        <v>2438</v>
      </c>
      <c r="C539" s="6">
        <v>119011361</v>
      </c>
      <c r="D539" s="6" t="s">
        <v>1093</v>
      </c>
      <c r="E539" s="6" t="s">
        <v>1094</v>
      </c>
      <c r="F539" s="6" t="s">
        <v>2757</v>
      </c>
      <c r="G539" s="6" t="s">
        <v>77</v>
      </c>
      <c r="H539" s="6" t="s">
        <v>4995</v>
      </c>
      <c r="I539" s="22">
        <v>550000</v>
      </c>
      <c r="J539" s="22">
        <v>539950</v>
      </c>
      <c r="K539" s="22">
        <v>529200</v>
      </c>
      <c r="L539" s="22">
        <v>615000</v>
      </c>
      <c r="M539" s="22">
        <v>548000</v>
      </c>
      <c r="N539" s="22">
        <v>530000</v>
      </c>
      <c r="O539" s="23">
        <v>32</v>
      </c>
      <c r="P539" s="23">
        <v>31</v>
      </c>
      <c r="Q539" s="23">
        <v>31</v>
      </c>
      <c r="R539" s="22">
        <v>570</v>
      </c>
      <c r="S539" s="22">
        <v>550</v>
      </c>
      <c r="T539" s="24">
        <v>1.4</v>
      </c>
      <c r="U539" s="24">
        <v>-0.30000000000000004</v>
      </c>
      <c r="V539" s="24">
        <v>1.7</v>
      </c>
      <c r="W539" s="24">
        <v>1.9</v>
      </c>
      <c r="X539" s="25">
        <v>5.3890909090909093E-2</v>
      </c>
      <c r="Y539" s="24">
        <v>3.2</v>
      </c>
      <c r="Z539" s="24">
        <v>-0.79999999999999982</v>
      </c>
      <c r="AA539" s="24">
        <v>4</v>
      </c>
      <c r="AB539" s="24">
        <v>4.0999999999999996</v>
      </c>
      <c r="AC539" s="26">
        <v>0.35026054468587159</v>
      </c>
      <c r="AD539" s="24">
        <v>6.4994365579362139</v>
      </c>
      <c r="AE539" s="6">
        <v>149</v>
      </c>
      <c r="AF539" s="6">
        <v>156</v>
      </c>
      <c r="AG539" s="6">
        <v>151</v>
      </c>
      <c r="AH539" s="27">
        <v>3.5470249520153554</v>
      </c>
      <c r="AI539" s="28">
        <v>715000</v>
      </c>
      <c r="AJ539" s="28">
        <v>584950</v>
      </c>
      <c r="AK539" s="28">
        <v>600000</v>
      </c>
      <c r="AL539" s="29">
        <v>0.22232669458928114</v>
      </c>
      <c r="AM539" s="29">
        <v>0.19166666666666668</v>
      </c>
      <c r="AN539" s="6">
        <v>1.3</v>
      </c>
      <c r="AO539" s="27">
        <v>-0.30000000000000004</v>
      </c>
      <c r="AP539" s="6">
        <v>1.6</v>
      </c>
      <c r="AQ539" s="28">
        <v>600</v>
      </c>
      <c r="AR539" s="28">
        <v>570</v>
      </c>
      <c r="AS539" s="25">
        <v>5.2631578947368418E-2</v>
      </c>
      <c r="AT539" s="30">
        <v>1627.3600000000001</v>
      </c>
      <c r="AU539" s="24">
        <v>0.77729999999999999</v>
      </c>
      <c r="AV539" s="24">
        <v>0.22270000000000001</v>
      </c>
      <c r="AW539" s="24">
        <v>0.66959999999999997</v>
      </c>
      <c r="AX539" s="24">
        <v>0.14560000000000001</v>
      </c>
      <c r="AY539" s="24">
        <v>0.2878</v>
      </c>
      <c r="AZ539" s="24">
        <v>0.30259999999999998</v>
      </c>
      <c r="BA539" s="24">
        <v>0.36680000000000001</v>
      </c>
      <c r="BB539" s="31">
        <v>2</v>
      </c>
      <c r="BC539" s="23">
        <v>18</v>
      </c>
      <c r="BD539" s="32" t="s">
        <v>4724</v>
      </c>
      <c r="BE539" s="33">
        <v>151.02195723806099</v>
      </c>
      <c r="BF539" s="33">
        <v>-33.901256200995398</v>
      </c>
      <c r="BG539" s="34">
        <f t="shared" si="96"/>
        <v>93</v>
      </c>
      <c r="BH539" s="34">
        <f t="shared" si="97"/>
        <v>95</v>
      </c>
      <c r="BI539" s="34">
        <f t="shared" si="98"/>
        <v>81</v>
      </c>
      <c r="BJ539" s="34">
        <f t="shared" si="99"/>
        <v>100</v>
      </c>
      <c r="BK539" s="34">
        <f t="shared" si="100"/>
        <v>100</v>
      </c>
      <c r="BL539" s="34">
        <f t="shared" si="101"/>
        <v>53</v>
      </c>
      <c r="BM539" s="35">
        <f t="shared" si="102"/>
        <v>100</v>
      </c>
      <c r="BN539" s="34">
        <f t="shared" si="103"/>
        <v>85</v>
      </c>
      <c r="BO539" s="35">
        <f t="shared" si="104"/>
        <v>34</v>
      </c>
      <c r="BP539" s="35">
        <f t="shared" si="105"/>
        <v>64</v>
      </c>
      <c r="BQ539" s="35">
        <f t="shared" si="106"/>
        <v>20</v>
      </c>
      <c r="BR539" s="35">
        <f t="shared" si="107"/>
        <v>60</v>
      </c>
    </row>
    <row r="540" spans="2:70" x14ac:dyDescent="0.3">
      <c r="B540" s="6" t="s">
        <v>2294</v>
      </c>
      <c r="C540" s="6">
        <v>120031681</v>
      </c>
      <c r="D540" s="6" t="s">
        <v>2038</v>
      </c>
      <c r="E540" s="6" t="s">
        <v>855</v>
      </c>
      <c r="F540" s="6" t="s">
        <v>2757</v>
      </c>
      <c r="G540" s="6" t="s">
        <v>77</v>
      </c>
      <c r="H540" s="6" t="s">
        <v>4995</v>
      </c>
      <c r="I540" s="22">
        <v>785000</v>
      </c>
      <c r="J540" s="22">
        <v>780000</v>
      </c>
      <c r="K540" s="22">
        <v>750000</v>
      </c>
      <c r="L540" s="22">
        <v>810000</v>
      </c>
      <c r="M540" s="22">
        <v>780000</v>
      </c>
      <c r="N540" s="22">
        <v>797000</v>
      </c>
      <c r="O540" s="23">
        <v>41</v>
      </c>
      <c r="P540" s="23">
        <v>47</v>
      </c>
      <c r="Q540" s="23">
        <v>64</v>
      </c>
      <c r="R540" s="22">
        <v>710</v>
      </c>
      <c r="S540" s="22">
        <v>700</v>
      </c>
      <c r="T540" s="24">
        <v>3</v>
      </c>
      <c r="U540" s="24">
        <v>-0.60000000000000009</v>
      </c>
      <c r="V540" s="24">
        <v>3.6</v>
      </c>
      <c r="W540" s="24">
        <v>3</v>
      </c>
      <c r="X540" s="25">
        <v>4.7031847133757965E-2</v>
      </c>
      <c r="Y540" s="24">
        <v>12.8</v>
      </c>
      <c r="Z540" s="24">
        <v>-4.8000000000000007</v>
      </c>
      <c r="AA540" s="24">
        <v>17.600000000000001</v>
      </c>
      <c r="AB540" s="24">
        <v>18.7</v>
      </c>
      <c r="AC540" s="26">
        <v>0.23254899905670262</v>
      </c>
      <c r="AD540" s="24">
        <v>4.9445006570831946</v>
      </c>
      <c r="AE540" s="6">
        <v>551</v>
      </c>
      <c r="AF540" s="6">
        <v>584</v>
      </c>
      <c r="AG540" s="6">
        <v>528</v>
      </c>
      <c r="AH540" s="27">
        <v>5.6114381833473512</v>
      </c>
      <c r="AI540" s="28">
        <v>800000</v>
      </c>
      <c r="AJ540" s="28">
        <v>760000</v>
      </c>
      <c r="AK540" s="28">
        <v>682000</v>
      </c>
      <c r="AL540" s="29">
        <v>5.2631578947368418E-2</v>
      </c>
      <c r="AM540" s="29">
        <v>0.17302052785923755</v>
      </c>
      <c r="AN540" s="6">
        <v>2</v>
      </c>
      <c r="AO540" s="27">
        <v>-0.20000000000000018</v>
      </c>
      <c r="AP540" s="6">
        <v>2.2000000000000002</v>
      </c>
      <c r="AQ540" s="28">
        <v>685</v>
      </c>
      <c r="AR540" s="28">
        <v>660</v>
      </c>
      <c r="AS540" s="25">
        <v>3.787878787878788E-2</v>
      </c>
      <c r="AT540" s="30">
        <v>3053.1200000000003</v>
      </c>
      <c r="AU540" s="24">
        <v>0.81850000000000001</v>
      </c>
      <c r="AV540" s="24">
        <v>0.18149999999999999</v>
      </c>
      <c r="AW540" s="24">
        <v>0.78200000000000003</v>
      </c>
      <c r="AX540" s="24">
        <v>3.8899999999999997E-2</v>
      </c>
      <c r="AY540" s="24">
        <v>0.4178</v>
      </c>
      <c r="AZ540" s="24">
        <v>0.35470000000000002</v>
      </c>
      <c r="BA540" s="24">
        <v>0.20499999999999999</v>
      </c>
      <c r="BB540" s="31">
        <v>9</v>
      </c>
      <c r="BC540" s="23">
        <v>12</v>
      </c>
      <c r="BD540" s="32" t="s">
        <v>4576</v>
      </c>
      <c r="BE540" s="33">
        <v>151.075589873165</v>
      </c>
      <c r="BF540" s="33">
        <v>-33.876189803458502</v>
      </c>
      <c r="BG540" s="34">
        <f t="shared" si="96"/>
        <v>67</v>
      </c>
      <c r="BH540" s="34">
        <f t="shared" si="97"/>
        <v>84</v>
      </c>
      <c r="BI540" s="34">
        <f t="shared" si="98"/>
        <v>55</v>
      </c>
      <c r="BJ540" s="34">
        <f t="shared" si="99"/>
        <v>27</v>
      </c>
      <c r="BK540" s="34">
        <f t="shared" si="100"/>
        <v>100</v>
      </c>
      <c r="BL540" s="34">
        <f t="shared" si="101"/>
        <v>82</v>
      </c>
      <c r="BM540" s="35">
        <f t="shared" si="102"/>
        <v>100</v>
      </c>
      <c r="BN540" s="34">
        <f t="shared" si="103"/>
        <v>100</v>
      </c>
      <c r="BO540" s="35">
        <f t="shared" si="104"/>
        <v>100</v>
      </c>
      <c r="BP540" s="35">
        <f t="shared" si="105"/>
        <v>1</v>
      </c>
      <c r="BQ540" s="35">
        <f t="shared" si="106"/>
        <v>90</v>
      </c>
      <c r="BR540" s="35">
        <f t="shared" si="107"/>
        <v>60</v>
      </c>
    </row>
    <row r="541" spans="2:70" x14ac:dyDescent="0.3">
      <c r="B541" s="6" t="s">
        <v>1450</v>
      </c>
      <c r="C541" s="6">
        <v>123011699</v>
      </c>
      <c r="D541" s="6" t="s">
        <v>586</v>
      </c>
      <c r="E541" s="6" t="s">
        <v>587</v>
      </c>
      <c r="F541" s="6" t="s">
        <v>2757</v>
      </c>
      <c r="G541" s="6" t="s">
        <v>77</v>
      </c>
      <c r="H541" s="6" t="s">
        <v>4995</v>
      </c>
      <c r="I541" s="22">
        <v>849000</v>
      </c>
      <c r="J541" s="22">
        <v>824000</v>
      </c>
      <c r="K541" s="22">
        <v>740000</v>
      </c>
      <c r="L541" s="22">
        <v>715000</v>
      </c>
      <c r="M541" s="22">
        <v>800000</v>
      </c>
      <c r="N541" s="22">
        <v>0</v>
      </c>
      <c r="O541" s="23">
        <v>28</v>
      </c>
      <c r="P541" s="23">
        <v>28</v>
      </c>
      <c r="Q541" s="23">
        <v>57</v>
      </c>
      <c r="R541" s="22">
        <v>500</v>
      </c>
      <c r="S541" s="22">
        <v>500</v>
      </c>
      <c r="T541" s="24">
        <v>0.6</v>
      </c>
      <c r="U541" s="24">
        <v>0.19999999999999996</v>
      </c>
      <c r="V541" s="24">
        <v>0.4</v>
      </c>
      <c r="W541" s="24">
        <v>0</v>
      </c>
      <c r="X541" s="25">
        <v>3.0624263839811542E-2</v>
      </c>
      <c r="Y541" s="24">
        <v>5.7</v>
      </c>
      <c r="Z541" s="24">
        <v>-2.2999999999999998</v>
      </c>
      <c r="AA541" s="24">
        <v>8</v>
      </c>
      <c r="AB541" s="24">
        <v>7</v>
      </c>
      <c r="AC541" s="26">
        <v>0.20394178685635969</v>
      </c>
      <c r="AD541" s="24">
        <v>6.6594837323480531</v>
      </c>
      <c r="AE541" s="6">
        <v>10</v>
      </c>
      <c r="AF541" s="6">
        <v>12</v>
      </c>
      <c r="AG541" s="6">
        <v>10</v>
      </c>
      <c r="AH541" s="27">
        <v>3.0857142857142859</v>
      </c>
      <c r="AI541" s="28">
        <v>685000</v>
      </c>
      <c r="AJ541" s="28">
        <v>550000</v>
      </c>
      <c r="AK541" s="28">
        <v>670000</v>
      </c>
      <c r="AL541" s="29">
        <v>0.24545454545454545</v>
      </c>
      <c r="AM541" s="29">
        <v>2.2388059701492536E-2</v>
      </c>
      <c r="AN541" s="6">
        <v>1</v>
      </c>
      <c r="AO541" s="27">
        <v>0</v>
      </c>
      <c r="AP541" s="6">
        <v>1</v>
      </c>
      <c r="AQ541" s="28">
        <v>480</v>
      </c>
      <c r="AR541" s="28">
        <v>460</v>
      </c>
      <c r="AS541" s="25">
        <v>4.3478260869565216E-2</v>
      </c>
      <c r="AT541" s="30">
        <v>2451.6800000000003</v>
      </c>
      <c r="AU541" s="24">
        <v>0.80740000000000001</v>
      </c>
      <c r="AV541" s="24">
        <v>0.19259999999999999</v>
      </c>
      <c r="AW541" s="24">
        <v>0.88900000000000001</v>
      </c>
      <c r="AX541" s="24">
        <v>8.5699999999999998E-2</v>
      </c>
      <c r="AY541" s="24">
        <v>0.2452</v>
      </c>
      <c r="AZ541" s="24">
        <v>0.45860000000000001</v>
      </c>
      <c r="BA541" s="24">
        <v>0.27150000000000002</v>
      </c>
      <c r="BB541" s="31">
        <v>4</v>
      </c>
      <c r="BC541" s="23">
        <v>49</v>
      </c>
      <c r="BD541" s="32" t="s">
        <v>3772</v>
      </c>
      <c r="BE541" s="33">
        <v>150.72127980818701</v>
      </c>
      <c r="BF541" s="33">
        <v>-34.042222770711398</v>
      </c>
      <c r="BG541" s="34">
        <f t="shared" si="96"/>
        <v>100</v>
      </c>
      <c r="BH541" s="34">
        <f t="shared" si="97"/>
        <v>100</v>
      </c>
      <c r="BI541" s="34">
        <f t="shared" si="98"/>
        <v>87</v>
      </c>
      <c r="BJ541" s="34">
        <f t="shared" si="99"/>
        <v>100</v>
      </c>
      <c r="BK541" s="34">
        <f t="shared" si="100"/>
        <v>100</v>
      </c>
      <c r="BL541" s="34">
        <f t="shared" si="101"/>
        <v>44</v>
      </c>
      <c r="BM541" s="35">
        <f t="shared" si="102"/>
        <v>53</v>
      </c>
      <c r="BN541" s="34">
        <f t="shared" si="103"/>
        <v>84</v>
      </c>
      <c r="BO541" s="35">
        <f t="shared" si="104"/>
        <v>100</v>
      </c>
      <c r="BP541" s="35">
        <f t="shared" si="105"/>
        <v>22</v>
      </c>
      <c r="BQ541" s="35">
        <f t="shared" si="106"/>
        <v>40</v>
      </c>
      <c r="BR541" s="35">
        <f t="shared" si="107"/>
        <v>60</v>
      </c>
    </row>
    <row r="542" spans="2:70" x14ac:dyDescent="0.3">
      <c r="B542" s="6" t="s">
        <v>1423</v>
      </c>
      <c r="C542" s="6">
        <v>128011531</v>
      </c>
      <c r="D542" s="6" t="s">
        <v>953</v>
      </c>
      <c r="E542" s="6" t="s">
        <v>236</v>
      </c>
      <c r="F542" s="6" t="s">
        <v>2757</v>
      </c>
      <c r="G542" s="6" t="s">
        <v>77</v>
      </c>
      <c r="H542" s="6" t="s">
        <v>4995</v>
      </c>
      <c r="I542" s="22">
        <v>1150000</v>
      </c>
      <c r="J542" s="22">
        <v>1123200</v>
      </c>
      <c r="K542" s="22">
        <v>1071200</v>
      </c>
      <c r="L542" s="22">
        <v>1255000</v>
      </c>
      <c r="M542" s="22">
        <v>1050000</v>
      </c>
      <c r="N542" s="22">
        <v>1025200</v>
      </c>
      <c r="O542" s="23">
        <v>33</v>
      </c>
      <c r="P542" s="23">
        <v>30</v>
      </c>
      <c r="Q542" s="23">
        <v>23</v>
      </c>
      <c r="R542" s="22">
        <v>700</v>
      </c>
      <c r="S542" s="22">
        <v>725</v>
      </c>
      <c r="T542" s="24">
        <v>1.5</v>
      </c>
      <c r="U542" s="24">
        <v>-0.10000000000000009</v>
      </c>
      <c r="V542" s="24">
        <v>1.6</v>
      </c>
      <c r="W542" s="24">
        <v>2.2000000000000002</v>
      </c>
      <c r="X542" s="25">
        <v>3.165217391304348E-2</v>
      </c>
      <c r="Y542" s="24">
        <v>2.9</v>
      </c>
      <c r="Z542" s="24">
        <v>-0.80000000000000027</v>
      </c>
      <c r="AA542" s="24">
        <v>3.7</v>
      </c>
      <c r="AB542" s="24">
        <v>3.7</v>
      </c>
      <c r="AC542" s="26">
        <v>0.30986613782845807</v>
      </c>
      <c r="AD542" s="24">
        <v>9.789726881943043</v>
      </c>
      <c r="AE542" s="6">
        <v>163</v>
      </c>
      <c r="AF542" s="6">
        <v>222</v>
      </c>
      <c r="AG542" s="6">
        <v>200</v>
      </c>
      <c r="AH542" s="27">
        <v>2.4243792325056437</v>
      </c>
      <c r="AI542" s="28">
        <v>940000</v>
      </c>
      <c r="AJ542" s="28">
        <v>875000</v>
      </c>
      <c r="AK542" s="28">
        <v>800000</v>
      </c>
      <c r="AL542" s="29">
        <v>7.4285714285714288E-2</v>
      </c>
      <c r="AM542" s="29">
        <v>0.17499999999999999</v>
      </c>
      <c r="AN542" s="6">
        <v>2.4</v>
      </c>
      <c r="AO542" s="27">
        <v>0</v>
      </c>
      <c r="AP542" s="6">
        <v>2.4</v>
      </c>
      <c r="AQ542" s="28">
        <v>695</v>
      </c>
      <c r="AR542" s="28">
        <v>650</v>
      </c>
      <c r="AS542" s="25">
        <v>6.9230769230769235E-2</v>
      </c>
      <c r="AT542" s="30">
        <v>2259.0400000000004</v>
      </c>
      <c r="AU542" s="24">
        <v>0.75480000000000003</v>
      </c>
      <c r="AV542" s="24">
        <v>0.2452</v>
      </c>
      <c r="AW542" s="24">
        <v>0.6341</v>
      </c>
      <c r="AX542" s="24">
        <v>0.22040000000000001</v>
      </c>
      <c r="AY542" s="24">
        <v>0.41670000000000001</v>
      </c>
      <c r="AZ542" s="24">
        <v>0.33750000000000002</v>
      </c>
      <c r="BA542" s="24">
        <v>0.17849999999999999</v>
      </c>
      <c r="BB542" s="31">
        <v>9</v>
      </c>
      <c r="BC542" s="23">
        <v>19</v>
      </c>
      <c r="BD542" s="32" t="s">
        <v>3747</v>
      </c>
      <c r="BE542" s="33">
        <v>151.103167534824</v>
      </c>
      <c r="BF542" s="33">
        <v>-34.012420793020297</v>
      </c>
      <c r="BG542" s="34">
        <f t="shared" si="96"/>
        <v>92</v>
      </c>
      <c r="BH542" s="34">
        <f t="shared" si="97"/>
        <v>77</v>
      </c>
      <c r="BI542" s="34">
        <f t="shared" si="98"/>
        <v>95</v>
      </c>
      <c r="BJ542" s="34">
        <f t="shared" si="99"/>
        <v>38</v>
      </c>
      <c r="BK542" s="34">
        <f t="shared" si="100"/>
        <v>100</v>
      </c>
      <c r="BL542" s="34">
        <f t="shared" si="101"/>
        <v>82</v>
      </c>
      <c r="BM542" s="35">
        <f t="shared" si="102"/>
        <v>56</v>
      </c>
      <c r="BN542" s="34">
        <f t="shared" si="103"/>
        <v>53</v>
      </c>
      <c r="BO542" s="35">
        <f t="shared" si="104"/>
        <v>60</v>
      </c>
      <c r="BP542" s="35">
        <f t="shared" si="105"/>
        <v>69</v>
      </c>
      <c r="BQ542" s="35">
        <f t="shared" si="106"/>
        <v>90</v>
      </c>
      <c r="BR542" s="35">
        <f t="shared" si="107"/>
        <v>60</v>
      </c>
    </row>
    <row r="543" spans="2:70" x14ac:dyDescent="0.3">
      <c r="B543" s="6" t="s">
        <v>422</v>
      </c>
      <c r="C543" s="6">
        <v>128021608</v>
      </c>
      <c r="D543" s="6" t="s">
        <v>235</v>
      </c>
      <c r="E543" s="6" t="s">
        <v>236</v>
      </c>
      <c r="F543" s="6" t="s">
        <v>2757</v>
      </c>
      <c r="G543" s="6" t="s">
        <v>77</v>
      </c>
      <c r="H543" s="6" t="s">
        <v>4995</v>
      </c>
      <c r="I543" s="22">
        <v>1268800</v>
      </c>
      <c r="J543" s="22">
        <v>1326000</v>
      </c>
      <c r="K543" s="22">
        <v>1205300</v>
      </c>
      <c r="L543" s="22">
        <v>1320000</v>
      </c>
      <c r="M543" s="22">
        <v>1300000</v>
      </c>
      <c r="N543" s="22">
        <v>1200000</v>
      </c>
      <c r="O543" s="23">
        <v>16</v>
      </c>
      <c r="P543" s="23">
        <v>16</v>
      </c>
      <c r="Q543" s="23">
        <v>15</v>
      </c>
      <c r="R543" s="22">
        <v>530</v>
      </c>
      <c r="S543" s="22">
        <v>450</v>
      </c>
      <c r="T543" s="24">
        <v>2.2999999999999998</v>
      </c>
      <c r="U543" s="24">
        <v>0</v>
      </c>
      <c r="V543" s="24">
        <v>2.2999999999999998</v>
      </c>
      <c r="W543" s="24">
        <v>1.6</v>
      </c>
      <c r="X543" s="25">
        <v>2.1721311475409837E-2</v>
      </c>
      <c r="Y543" s="24">
        <v>3.1</v>
      </c>
      <c r="Z543" s="24">
        <v>-0.39999999999999991</v>
      </c>
      <c r="AA543" s="24">
        <v>3.5</v>
      </c>
      <c r="AB543" s="24">
        <v>4.0999999999999996</v>
      </c>
      <c r="AC543" s="26">
        <v>0.18645164921760665</v>
      </c>
      <c r="AD543" s="24">
        <v>8.583811775301136</v>
      </c>
      <c r="AE543" s="6">
        <v>64</v>
      </c>
      <c r="AF543" s="6">
        <v>87</v>
      </c>
      <c r="AG543" s="6">
        <v>82</v>
      </c>
      <c r="AH543" s="27">
        <v>1.7101449275362319</v>
      </c>
      <c r="AI543" s="28">
        <v>830000</v>
      </c>
      <c r="AJ543" s="28">
        <v>760000</v>
      </c>
      <c r="AK543" s="28">
        <v>776000</v>
      </c>
      <c r="AL543" s="29">
        <v>9.2105263157894732E-2</v>
      </c>
      <c r="AM543" s="29">
        <v>6.9587628865979384E-2</v>
      </c>
      <c r="AN543" s="6">
        <v>2.4</v>
      </c>
      <c r="AO543" s="27">
        <v>-0.39999999999999991</v>
      </c>
      <c r="AP543" s="6">
        <v>2.8</v>
      </c>
      <c r="AQ543" s="28">
        <v>650</v>
      </c>
      <c r="AR543" s="28">
        <v>630</v>
      </c>
      <c r="AS543" s="25">
        <v>3.1746031746031744E-2</v>
      </c>
      <c r="AT543" s="30">
        <v>2842.5600000000004</v>
      </c>
      <c r="AU543" s="24">
        <v>0.84209999999999996</v>
      </c>
      <c r="AV543" s="24">
        <v>0.15790000000000001</v>
      </c>
      <c r="AW543" s="24">
        <v>0.90820000000000001</v>
      </c>
      <c r="AX543" s="24">
        <v>8.6499999999999994E-2</v>
      </c>
      <c r="AY543" s="24">
        <v>0.43840000000000001</v>
      </c>
      <c r="AZ543" s="24">
        <v>0.4551</v>
      </c>
      <c r="BA543" s="24">
        <v>8.7300000000000003E-2</v>
      </c>
      <c r="BB543" s="31">
        <v>8</v>
      </c>
      <c r="BC543" s="23">
        <v>25</v>
      </c>
      <c r="BD543" s="32" t="s">
        <v>2918</v>
      </c>
      <c r="BE543" s="33">
        <v>151.04130162326501</v>
      </c>
      <c r="BF543" s="33">
        <v>-34.049633301671797</v>
      </c>
      <c r="BG543" s="34">
        <f t="shared" si="96"/>
        <v>79</v>
      </c>
      <c r="BH543" s="34">
        <f t="shared" si="97"/>
        <v>77</v>
      </c>
      <c r="BI543" s="34">
        <f t="shared" si="98"/>
        <v>100</v>
      </c>
      <c r="BJ543" s="34">
        <f t="shared" si="99"/>
        <v>47</v>
      </c>
      <c r="BK543" s="34">
        <f t="shared" si="100"/>
        <v>100</v>
      </c>
      <c r="BL543" s="34">
        <f t="shared" si="101"/>
        <v>86</v>
      </c>
      <c r="BM543" s="35">
        <f t="shared" si="102"/>
        <v>23</v>
      </c>
      <c r="BN543" s="34">
        <f t="shared" si="103"/>
        <v>65</v>
      </c>
      <c r="BO543" s="35">
        <f t="shared" si="104"/>
        <v>100</v>
      </c>
      <c r="BP543" s="35">
        <f t="shared" si="105"/>
        <v>65</v>
      </c>
      <c r="BQ543" s="35">
        <f t="shared" si="106"/>
        <v>80</v>
      </c>
      <c r="BR543" s="35">
        <f t="shared" si="107"/>
        <v>60</v>
      </c>
    </row>
    <row r="544" spans="2:70" x14ac:dyDescent="0.3">
      <c r="B544" s="6" t="s">
        <v>1267</v>
      </c>
      <c r="C544" s="6">
        <v>201011006</v>
      </c>
      <c r="D544" s="6" t="s">
        <v>170</v>
      </c>
      <c r="E544" s="6" t="s">
        <v>170</v>
      </c>
      <c r="F544" s="6" t="s">
        <v>170</v>
      </c>
      <c r="G544" s="6" t="s">
        <v>86</v>
      </c>
      <c r="H544" s="6" t="s">
        <v>4995</v>
      </c>
      <c r="I544" s="22">
        <v>425000</v>
      </c>
      <c r="J544" s="22">
        <v>425000</v>
      </c>
      <c r="K544" s="22">
        <v>465000</v>
      </c>
      <c r="L544" s="22">
        <v>415000</v>
      </c>
      <c r="M544" s="22">
        <v>415000</v>
      </c>
      <c r="N544" s="22">
        <v>460000</v>
      </c>
      <c r="O544" s="23">
        <v>75</v>
      </c>
      <c r="P544" s="23">
        <v>75</v>
      </c>
      <c r="Q544" s="23">
        <v>119</v>
      </c>
      <c r="R544" s="22">
        <v>380</v>
      </c>
      <c r="S544" s="22">
        <v>280</v>
      </c>
      <c r="T544" s="24">
        <v>1.8</v>
      </c>
      <c r="U544" s="24">
        <v>-0.59999999999999987</v>
      </c>
      <c r="V544" s="24">
        <v>2.4</v>
      </c>
      <c r="W544" s="24">
        <v>2.6</v>
      </c>
      <c r="X544" s="25">
        <v>4.6494117647058825E-2</v>
      </c>
      <c r="Y544" s="24">
        <v>1.4</v>
      </c>
      <c r="Z544" s="24">
        <v>-1</v>
      </c>
      <c r="AA544" s="24">
        <v>2.4</v>
      </c>
      <c r="AB544" s="24">
        <v>3.2</v>
      </c>
      <c r="AC544" s="26">
        <v>0.20853455088243039</v>
      </c>
      <c r="AD544" s="24">
        <v>4.4851813828457958</v>
      </c>
      <c r="AE544" s="6">
        <v>84</v>
      </c>
      <c r="AF544" s="6">
        <v>135</v>
      </c>
      <c r="AG544" s="6">
        <v>152</v>
      </c>
      <c r="AH544" s="27">
        <v>2.8428927680798006</v>
      </c>
      <c r="AI544" s="28">
        <v>365000</v>
      </c>
      <c r="AJ544" s="28">
        <v>370000</v>
      </c>
      <c r="AK544" s="28">
        <v>398000</v>
      </c>
      <c r="AL544" s="29">
        <v>-1.3513513513513514E-2</v>
      </c>
      <c r="AM544" s="29">
        <v>-8.2914572864321606E-2</v>
      </c>
      <c r="AN544" s="6">
        <v>3.6</v>
      </c>
      <c r="AO544" s="27">
        <v>0.5</v>
      </c>
      <c r="AP544" s="6">
        <v>3.1</v>
      </c>
      <c r="AQ544" s="28">
        <v>360</v>
      </c>
      <c r="AR544" s="28">
        <v>350</v>
      </c>
      <c r="AS544" s="25">
        <v>2.8571428571428571E-2</v>
      </c>
      <c r="AT544" s="30">
        <v>1822.2400000000002</v>
      </c>
      <c r="AU544" s="24">
        <v>0.74639999999999995</v>
      </c>
      <c r="AV544" s="24">
        <v>0.25359999999999999</v>
      </c>
      <c r="AW544" s="24">
        <v>0.94259999999999999</v>
      </c>
      <c r="AX544" s="24">
        <v>5.2699999999999997E-2</v>
      </c>
      <c r="AY544" s="24">
        <v>0.2636</v>
      </c>
      <c r="AZ544" s="24">
        <v>0.44779999999999998</v>
      </c>
      <c r="BA544" s="24">
        <v>0.25609999999999999</v>
      </c>
      <c r="BB544" s="31">
        <v>5.5</v>
      </c>
      <c r="BC544" s="23">
        <v>107</v>
      </c>
      <c r="BD544" s="32" t="s">
        <v>3610</v>
      </c>
      <c r="BE544" s="33">
        <v>143.78177380881499</v>
      </c>
      <c r="BF544" s="33">
        <v>-37.583352350260803</v>
      </c>
      <c r="BG544" s="34">
        <f t="shared" si="96"/>
        <v>87</v>
      </c>
      <c r="BH544" s="34">
        <f t="shared" si="97"/>
        <v>57</v>
      </c>
      <c r="BI544" s="34">
        <f t="shared" si="98"/>
        <v>90</v>
      </c>
      <c r="BJ544" s="34">
        <f t="shared" si="99"/>
        <v>1</v>
      </c>
      <c r="BK544" s="34">
        <f t="shared" si="100"/>
        <v>85</v>
      </c>
      <c r="BL544" s="34">
        <f t="shared" si="101"/>
        <v>48</v>
      </c>
      <c r="BM544" s="35">
        <f t="shared" si="102"/>
        <v>100</v>
      </c>
      <c r="BN544" s="34">
        <f t="shared" si="103"/>
        <v>100</v>
      </c>
      <c r="BO544" s="35">
        <f t="shared" si="104"/>
        <v>100</v>
      </c>
      <c r="BP544" s="35">
        <f t="shared" si="105"/>
        <v>93</v>
      </c>
      <c r="BQ544" s="35">
        <f t="shared" si="106"/>
        <v>55</v>
      </c>
      <c r="BR544" s="35">
        <f t="shared" si="107"/>
        <v>60</v>
      </c>
    </row>
    <row r="545" spans="2:70" x14ac:dyDescent="0.3">
      <c r="B545" s="6" t="s">
        <v>1964</v>
      </c>
      <c r="C545" s="6">
        <v>202011019</v>
      </c>
      <c r="D545" s="6" t="s">
        <v>251</v>
      </c>
      <c r="E545" s="6" t="s">
        <v>251</v>
      </c>
      <c r="F545" s="6" t="s">
        <v>251</v>
      </c>
      <c r="G545" s="6" t="s">
        <v>86</v>
      </c>
      <c r="H545" s="6" t="s">
        <v>4995</v>
      </c>
      <c r="I545" s="22">
        <v>340000</v>
      </c>
      <c r="J545" s="22">
        <v>340000</v>
      </c>
      <c r="K545" s="22">
        <v>395000</v>
      </c>
      <c r="L545" s="22">
        <v>350000</v>
      </c>
      <c r="M545" s="22">
        <v>350000</v>
      </c>
      <c r="N545" s="22">
        <v>400000</v>
      </c>
      <c r="O545" s="23">
        <v>32</v>
      </c>
      <c r="P545" s="23">
        <v>56</v>
      </c>
      <c r="Q545" s="23">
        <v>47</v>
      </c>
      <c r="R545" s="22">
        <v>355</v>
      </c>
      <c r="S545" s="22">
        <v>345</v>
      </c>
      <c r="T545" s="24">
        <v>2.1</v>
      </c>
      <c r="U545" s="24">
        <v>-0.39999999999999991</v>
      </c>
      <c r="V545" s="24">
        <v>2.5</v>
      </c>
      <c r="W545" s="24">
        <v>2.4</v>
      </c>
      <c r="X545" s="25">
        <v>5.4294117647058826E-2</v>
      </c>
      <c r="Y545" s="24">
        <v>2</v>
      </c>
      <c r="Z545" s="24">
        <v>-0.60000000000000009</v>
      </c>
      <c r="AA545" s="24">
        <v>2.6</v>
      </c>
      <c r="AB545" s="24">
        <v>2.5</v>
      </c>
      <c r="AC545" s="26">
        <v>0.25916948954561381</v>
      </c>
      <c r="AD545" s="24">
        <v>4.7734358854555081</v>
      </c>
      <c r="AE545" s="6">
        <v>55</v>
      </c>
      <c r="AF545" s="6">
        <v>54</v>
      </c>
      <c r="AG545" s="6">
        <v>71</v>
      </c>
      <c r="AH545" s="27">
        <v>2.9213483146067416</v>
      </c>
      <c r="AI545" s="28">
        <v>420000</v>
      </c>
      <c r="AJ545" s="28">
        <v>407500</v>
      </c>
      <c r="AK545" s="28">
        <v>415000</v>
      </c>
      <c r="AL545" s="29">
        <v>3.0674846625766871E-2</v>
      </c>
      <c r="AM545" s="29">
        <v>1.2048192771084338E-2</v>
      </c>
      <c r="AN545" s="6">
        <v>2.2999999999999998</v>
      </c>
      <c r="AO545" s="27">
        <v>9.9999999999999645E-2</v>
      </c>
      <c r="AP545" s="6">
        <v>2.2000000000000002</v>
      </c>
      <c r="AQ545" s="28">
        <v>400</v>
      </c>
      <c r="AR545" s="28">
        <v>380</v>
      </c>
      <c r="AS545" s="25">
        <v>5.2631578947368418E-2</v>
      </c>
      <c r="AT545" s="30">
        <v>1369.7600000000002</v>
      </c>
      <c r="AU545" s="24">
        <v>0.65010000000000001</v>
      </c>
      <c r="AV545" s="24">
        <v>0.34989999999999999</v>
      </c>
      <c r="AW545" s="24">
        <v>0.94440000000000002</v>
      </c>
      <c r="AX545" s="24">
        <v>4.65E-2</v>
      </c>
      <c r="AY545" s="24">
        <v>0.31879999999999997</v>
      </c>
      <c r="AZ545" s="24">
        <v>0.3548</v>
      </c>
      <c r="BA545" s="24">
        <v>0.2984</v>
      </c>
      <c r="BB545" s="31">
        <v>2.5</v>
      </c>
      <c r="BC545" s="23">
        <v>138</v>
      </c>
      <c r="BD545" s="32" t="s">
        <v>4262</v>
      </c>
      <c r="BE545" s="33">
        <v>144.256595714567</v>
      </c>
      <c r="BF545" s="33">
        <v>-36.707880580677497</v>
      </c>
      <c r="BG545" s="34">
        <f t="shared" si="96"/>
        <v>82</v>
      </c>
      <c r="BH545" s="34">
        <f t="shared" si="97"/>
        <v>79</v>
      </c>
      <c r="BI545" s="34">
        <f t="shared" si="98"/>
        <v>89</v>
      </c>
      <c r="BJ545" s="34">
        <f t="shared" si="99"/>
        <v>16</v>
      </c>
      <c r="BK545" s="34">
        <f t="shared" si="100"/>
        <v>79</v>
      </c>
      <c r="BL545" s="34">
        <f t="shared" si="101"/>
        <v>60</v>
      </c>
      <c r="BM545" s="35">
        <f t="shared" si="102"/>
        <v>100</v>
      </c>
      <c r="BN545" s="34">
        <f t="shared" si="103"/>
        <v>100</v>
      </c>
      <c r="BO545" s="35">
        <f t="shared" si="104"/>
        <v>94</v>
      </c>
      <c r="BP545" s="35">
        <f t="shared" si="105"/>
        <v>84</v>
      </c>
      <c r="BQ545" s="35">
        <f t="shared" si="106"/>
        <v>25</v>
      </c>
      <c r="BR545" s="35">
        <f t="shared" si="107"/>
        <v>60</v>
      </c>
    </row>
    <row r="546" spans="2:70" x14ac:dyDescent="0.3">
      <c r="B546" s="6" t="s">
        <v>1455</v>
      </c>
      <c r="C546" s="6">
        <v>202011021</v>
      </c>
      <c r="D546" s="6" t="s">
        <v>251</v>
      </c>
      <c r="E546" s="6" t="s">
        <v>251</v>
      </c>
      <c r="F546" s="6" t="s">
        <v>251</v>
      </c>
      <c r="G546" s="6" t="s">
        <v>86</v>
      </c>
      <c r="H546" s="6" t="s">
        <v>4995</v>
      </c>
      <c r="I546" s="22">
        <v>420000</v>
      </c>
      <c r="J546" s="22">
        <v>420000</v>
      </c>
      <c r="K546" s="22">
        <v>395000</v>
      </c>
      <c r="L546" s="22">
        <v>435000</v>
      </c>
      <c r="M546" s="22">
        <v>435000</v>
      </c>
      <c r="N546" s="22">
        <v>415000</v>
      </c>
      <c r="O546" s="23">
        <v>42</v>
      </c>
      <c r="P546" s="23">
        <v>42</v>
      </c>
      <c r="Q546" s="23">
        <v>42</v>
      </c>
      <c r="R546" s="22">
        <v>420</v>
      </c>
      <c r="S546" s="22">
        <v>380</v>
      </c>
      <c r="T546" s="24">
        <v>2.7</v>
      </c>
      <c r="U546" s="24">
        <v>-0.29999999999999982</v>
      </c>
      <c r="V546" s="24">
        <v>3</v>
      </c>
      <c r="W546" s="24">
        <v>2.8</v>
      </c>
      <c r="X546" s="25">
        <v>5.1999999999999998E-2</v>
      </c>
      <c r="Y546" s="24">
        <v>3.1</v>
      </c>
      <c r="Z546" s="24">
        <v>-0.89999999999999991</v>
      </c>
      <c r="AA546" s="24">
        <v>4</v>
      </c>
      <c r="AB546" s="24">
        <v>4.8</v>
      </c>
      <c r="AC546" s="26">
        <v>0.25597269624573377</v>
      </c>
      <c r="AD546" s="24">
        <v>4.9225518508794952</v>
      </c>
      <c r="AE546" s="6">
        <v>55</v>
      </c>
      <c r="AF546" s="6">
        <v>54</v>
      </c>
      <c r="AG546" s="6">
        <v>71</v>
      </c>
      <c r="AH546" s="27">
        <v>2.9213483146067416</v>
      </c>
      <c r="AI546" s="28">
        <v>420000</v>
      </c>
      <c r="AJ546" s="28">
        <v>407500</v>
      </c>
      <c r="AK546" s="28">
        <v>415000</v>
      </c>
      <c r="AL546" s="29">
        <v>3.0674846625766871E-2</v>
      </c>
      <c r="AM546" s="29">
        <v>1.2048192771084338E-2</v>
      </c>
      <c r="AN546" s="6">
        <v>2.2999999999999998</v>
      </c>
      <c r="AO546" s="27">
        <v>9.9999999999999645E-2</v>
      </c>
      <c r="AP546" s="6">
        <v>2.2000000000000002</v>
      </c>
      <c r="AQ546" s="28">
        <v>400</v>
      </c>
      <c r="AR546" s="28">
        <v>380</v>
      </c>
      <c r="AS546" s="25">
        <v>5.2631578947368418E-2</v>
      </c>
      <c r="AT546" s="30">
        <v>1640.8000000000002</v>
      </c>
      <c r="AU546" s="24">
        <v>0.61229999999999996</v>
      </c>
      <c r="AV546" s="24">
        <v>0.38769999999999999</v>
      </c>
      <c r="AW546" s="24">
        <v>0.84660000000000002</v>
      </c>
      <c r="AX546" s="24">
        <v>0.14660000000000001</v>
      </c>
      <c r="AY546" s="24">
        <v>0.32050000000000001</v>
      </c>
      <c r="AZ546" s="24">
        <v>0.29189999999999999</v>
      </c>
      <c r="BA546" s="24">
        <v>0.36759999999999998</v>
      </c>
      <c r="BB546" s="31">
        <v>5.5</v>
      </c>
      <c r="BC546" s="23">
        <v>129</v>
      </c>
      <c r="BD546" s="32" t="s">
        <v>3778</v>
      </c>
      <c r="BE546" s="33">
        <v>144.28809998799599</v>
      </c>
      <c r="BF546" s="33">
        <v>-36.7893503107844</v>
      </c>
      <c r="BG546" s="34">
        <f t="shared" si="96"/>
        <v>72</v>
      </c>
      <c r="BH546" s="34">
        <f t="shared" si="97"/>
        <v>79</v>
      </c>
      <c r="BI546" s="34">
        <f t="shared" si="98"/>
        <v>89</v>
      </c>
      <c r="BJ546" s="34">
        <f t="shared" si="99"/>
        <v>16</v>
      </c>
      <c r="BK546" s="34">
        <f t="shared" si="100"/>
        <v>81</v>
      </c>
      <c r="BL546" s="34">
        <f t="shared" si="101"/>
        <v>61</v>
      </c>
      <c r="BM546" s="35">
        <f t="shared" si="102"/>
        <v>100</v>
      </c>
      <c r="BN546" s="34">
        <f t="shared" si="103"/>
        <v>100</v>
      </c>
      <c r="BO546" s="35">
        <f t="shared" si="104"/>
        <v>96</v>
      </c>
      <c r="BP546" s="35">
        <f t="shared" si="105"/>
        <v>65</v>
      </c>
      <c r="BQ546" s="35">
        <f t="shared" si="106"/>
        <v>55</v>
      </c>
      <c r="BR546" s="35">
        <f t="shared" si="107"/>
        <v>60</v>
      </c>
    </row>
    <row r="547" spans="2:70" x14ac:dyDescent="0.3">
      <c r="B547" s="6" t="s">
        <v>1268</v>
      </c>
      <c r="C547" s="6">
        <v>203031049</v>
      </c>
      <c r="D547" s="6" t="s">
        <v>502</v>
      </c>
      <c r="E547" s="6" t="s">
        <v>209</v>
      </c>
      <c r="F547" s="6" t="s">
        <v>2708</v>
      </c>
      <c r="G547" s="6" t="s">
        <v>86</v>
      </c>
      <c r="H547" s="6" t="s">
        <v>4995</v>
      </c>
      <c r="I547" s="22">
        <v>825000</v>
      </c>
      <c r="J547" s="22">
        <v>825000</v>
      </c>
      <c r="K547" s="22">
        <v>799500</v>
      </c>
      <c r="L547" s="22">
        <v>750000</v>
      </c>
      <c r="M547" s="22">
        <v>1230000</v>
      </c>
      <c r="N547" s="22">
        <v>1230000</v>
      </c>
      <c r="O547" s="23">
        <v>87</v>
      </c>
      <c r="P547" s="23">
        <v>60</v>
      </c>
      <c r="Q547" s="23">
        <v>62</v>
      </c>
      <c r="R547" s="22">
        <v>580</v>
      </c>
      <c r="S547" s="22">
        <v>430</v>
      </c>
      <c r="T547" s="24">
        <v>0.8</v>
      </c>
      <c r="U547" s="24">
        <v>0</v>
      </c>
      <c r="V547" s="24">
        <v>0.8</v>
      </c>
      <c r="W547" s="24">
        <v>1.2</v>
      </c>
      <c r="X547" s="25">
        <v>3.6557575757575761E-2</v>
      </c>
      <c r="Y547" s="24">
        <v>2</v>
      </c>
      <c r="Z547" s="24">
        <v>-0.29999999999999982</v>
      </c>
      <c r="AA547" s="24">
        <v>2.2999999999999998</v>
      </c>
      <c r="AB547" s="24">
        <v>1.4</v>
      </c>
      <c r="AC547" s="26">
        <v>0.30751611808618934</v>
      </c>
      <c r="AD547" s="24">
        <v>8.411830153219702</v>
      </c>
      <c r="AE547" s="6">
        <v>196</v>
      </c>
      <c r="AF547" s="6">
        <v>211</v>
      </c>
      <c r="AG547" s="6">
        <v>162</v>
      </c>
      <c r="AH547" s="27">
        <v>14.658682634730539</v>
      </c>
      <c r="AI547" s="28">
        <v>795000</v>
      </c>
      <c r="AJ547" s="28">
        <v>750000</v>
      </c>
      <c r="AK547" s="28">
        <v>765000</v>
      </c>
      <c r="AL547" s="29">
        <v>0.06</v>
      </c>
      <c r="AM547" s="29">
        <v>3.9215686274509803E-2</v>
      </c>
      <c r="AN547" s="6">
        <v>1.8</v>
      </c>
      <c r="AO547" s="27">
        <v>-0.30000000000000004</v>
      </c>
      <c r="AP547" s="6">
        <v>2.1</v>
      </c>
      <c r="AQ547" s="28">
        <v>500</v>
      </c>
      <c r="AR547" s="28">
        <v>480</v>
      </c>
      <c r="AS547" s="25">
        <v>4.1666666666666664E-2</v>
      </c>
      <c r="AT547" s="30">
        <v>1886.0800000000002</v>
      </c>
      <c r="AU547" s="24">
        <v>0.67349999999999999</v>
      </c>
      <c r="AV547" s="24">
        <v>0.32650000000000001</v>
      </c>
      <c r="AW547" s="24">
        <v>0.92420000000000002</v>
      </c>
      <c r="AX547" s="24">
        <v>4.99E-2</v>
      </c>
      <c r="AY547" s="24">
        <v>0.53110000000000002</v>
      </c>
      <c r="AZ547" s="24">
        <v>0.25130000000000002</v>
      </c>
      <c r="BA547" s="24">
        <v>0.16769999999999999</v>
      </c>
      <c r="BB547" s="31">
        <v>8</v>
      </c>
      <c r="BC547" s="23">
        <v>108</v>
      </c>
      <c r="BD547" s="32" t="s">
        <v>3611</v>
      </c>
      <c r="BE547" s="33">
        <v>144.029184232311</v>
      </c>
      <c r="BF547" s="33">
        <v>-38.450262295119202</v>
      </c>
      <c r="BG547" s="34">
        <f t="shared" si="96"/>
        <v>100</v>
      </c>
      <c r="BH547" s="34">
        <f t="shared" si="97"/>
        <v>87</v>
      </c>
      <c r="BI547" s="34">
        <f t="shared" si="98"/>
        <v>1</v>
      </c>
      <c r="BJ547" s="34">
        <f t="shared" si="99"/>
        <v>31</v>
      </c>
      <c r="BK547" s="34">
        <f t="shared" si="100"/>
        <v>85</v>
      </c>
      <c r="BL547" s="34">
        <f t="shared" si="101"/>
        <v>100</v>
      </c>
      <c r="BM547" s="35">
        <f t="shared" si="102"/>
        <v>72</v>
      </c>
      <c r="BN547" s="34">
        <f t="shared" si="103"/>
        <v>66</v>
      </c>
      <c r="BO547" s="35">
        <f t="shared" si="104"/>
        <v>62</v>
      </c>
      <c r="BP547" s="35">
        <f t="shared" si="105"/>
        <v>84</v>
      </c>
      <c r="BQ547" s="35">
        <f t="shared" si="106"/>
        <v>80</v>
      </c>
      <c r="BR547" s="35">
        <f t="shared" si="107"/>
        <v>60</v>
      </c>
    </row>
    <row r="548" spans="2:70" x14ac:dyDescent="0.3">
      <c r="B548" s="6" t="s">
        <v>1211</v>
      </c>
      <c r="C548" s="6">
        <v>206041125</v>
      </c>
      <c r="D548" s="6" t="s">
        <v>650</v>
      </c>
      <c r="E548" s="6" t="s">
        <v>289</v>
      </c>
      <c r="F548" s="6" t="s">
        <v>689</v>
      </c>
      <c r="G548" s="6" t="s">
        <v>86</v>
      </c>
      <c r="H548" s="6" t="s">
        <v>4995</v>
      </c>
      <c r="I548" s="22">
        <v>750000</v>
      </c>
      <c r="J548" s="22">
        <v>720000</v>
      </c>
      <c r="K548" s="22">
        <v>727200</v>
      </c>
      <c r="L548" s="22">
        <v>768000</v>
      </c>
      <c r="M548" s="22">
        <v>640000</v>
      </c>
      <c r="N548" s="22">
        <v>675000</v>
      </c>
      <c r="O548" s="23">
        <v>46</v>
      </c>
      <c r="P548" s="23">
        <v>43</v>
      </c>
      <c r="Q548" s="23">
        <v>32</v>
      </c>
      <c r="R548" s="22">
        <v>630</v>
      </c>
      <c r="S548" s="22">
        <v>600</v>
      </c>
      <c r="T548" s="24">
        <v>1.3</v>
      </c>
      <c r="U548" s="24">
        <v>0</v>
      </c>
      <c r="V548" s="24">
        <v>1.3</v>
      </c>
      <c r="W548" s="24">
        <v>1.4</v>
      </c>
      <c r="X548" s="25">
        <v>4.3679999999999997E-2</v>
      </c>
      <c r="Y548" s="24">
        <v>5.3</v>
      </c>
      <c r="Z548" s="24">
        <v>-2.1000000000000005</v>
      </c>
      <c r="AA548" s="24">
        <v>7.4</v>
      </c>
      <c r="AB548" s="24">
        <v>8.1999999999999993</v>
      </c>
      <c r="AC548" s="26">
        <v>0.24900398406374499</v>
      </c>
      <c r="AD548" s="24">
        <v>5.7006406608000217</v>
      </c>
      <c r="AE548" s="6">
        <v>2073</v>
      </c>
      <c r="AF548" s="6">
        <v>2219</v>
      </c>
      <c r="AG548" s="6">
        <v>2260</v>
      </c>
      <c r="AH548" s="27">
        <v>16.162642947903432</v>
      </c>
      <c r="AI548" s="28">
        <v>545000</v>
      </c>
      <c r="AJ548" s="28">
        <v>540000</v>
      </c>
      <c r="AK548" s="28">
        <v>520000</v>
      </c>
      <c r="AL548" s="29">
        <v>9.2592592592592587E-3</v>
      </c>
      <c r="AM548" s="29">
        <v>4.807692307692308E-2</v>
      </c>
      <c r="AN548" s="6">
        <v>1</v>
      </c>
      <c r="AO548" s="27">
        <v>-0.19999999999999996</v>
      </c>
      <c r="AP548" s="6">
        <v>1.2</v>
      </c>
      <c r="AQ548" s="28">
        <v>650</v>
      </c>
      <c r="AR548" s="28">
        <v>625</v>
      </c>
      <c r="AS548" s="25">
        <v>0.04</v>
      </c>
      <c r="AT548" s="30">
        <v>2530.0800000000004</v>
      </c>
      <c r="AU548" s="24">
        <v>0.49070000000000003</v>
      </c>
      <c r="AV548" s="24">
        <v>0.50929999999999997</v>
      </c>
      <c r="AW548" s="24">
        <v>5.67E-2</v>
      </c>
      <c r="AX548" s="24">
        <v>9.74E-2</v>
      </c>
      <c r="AY548" s="24">
        <v>0.27350000000000002</v>
      </c>
      <c r="AZ548" s="24">
        <v>0.1633</v>
      </c>
      <c r="BA548" s="24">
        <v>0.52939999999999998</v>
      </c>
      <c r="BB548" s="31">
        <v>10</v>
      </c>
      <c r="BC548" s="23">
        <v>4</v>
      </c>
      <c r="BD548" s="32" t="s">
        <v>3561</v>
      </c>
      <c r="BE548" s="33">
        <v>144.98171664119101</v>
      </c>
      <c r="BF548" s="33">
        <v>-37.841991194136199</v>
      </c>
      <c r="BG548" s="34">
        <f t="shared" si="96"/>
        <v>95</v>
      </c>
      <c r="BH548" s="34">
        <f t="shared" si="97"/>
        <v>100</v>
      </c>
      <c r="BI548" s="34">
        <f t="shared" si="98"/>
        <v>1</v>
      </c>
      <c r="BJ548" s="34">
        <f t="shared" si="99"/>
        <v>6</v>
      </c>
      <c r="BK548" s="34">
        <f t="shared" si="100"/>
        <v>100</v>
      </c>
      <c r="BL548" s="34">
        <f t="shared" si="101"/>
        <v>50</v>
      </c>
      <c r="BM548" s="35">
        <f t="shared" si="102"/>
        <v>96</v>
      </c>
      <c r="BN548" s="34">
        <f t="shared" si="103"/>
        <v>93</v>
      </c>
      <c r="BO548" s="35">
        <f t="shared" si="104"/>
        <v>100</v>
      </c>
      <c r="BP548" s="35">
        <f t="shared" si="105"/>
        <v>29</v>
      </c>
      <c r="BQ548" s="35">
        <f t="shared" si="106"/>
        <v>100</v>
      </c>
      <c r="BR548" s="35">
        <f t="shared" si="107"/>
        <v>60</v>
      </c>
    </row>
    <row r="549" spans="2:70" x14ac:dyDescent="0.3">
      <c r="B549" s="6" t="s">
        <v>357</v>
      </c>
      <c r="C549" s="6">
        <v>211051278</v>
      </c>
      <c r="D549" s="6" t="s">
        <v>84</v>
      </c>
      <c r="E549" s="6" t="s">
        <v>85</v>
      </c>
      <c r="F549" s="6" t="s">
        <v>689</v>
      </c>
      <c r="G549" s="6" t="s">
        <v>86</v>
      </c>
      <c r="H549" s="6" t="s">
        <v>4995</v>
      </c>
      <c r="I549" s="22">
        <v>590000</v>
      </c>
      <c r="J549" s="22">
        <v>590000</v>
      </c>
      <c r="K549" s="22">
        <v>590000</v>
      </c>
      <c r="L549" s="22">
        <v>622000</v>
      </c>
      <c r="M549" s="22">
        <v>610000</v>
      </c>
      <c r="N549" s="22">
        <v>625000</v>
      </c>
      <c r="O549" s="23">
        <v>28</v>
      </c>
      <c r="P549" s="23">
        <v>29</v>
      </c>
      <c r="Q549" s="23">
        <v>31</v>
      </c>
      <c r="R549" s="22">
        <v>535</v>
      </c>
      <c r="S549" s="22">
        <v>480</v>
      </c>
      <c r="T549" s="24">
        <v>2</v>
      </c>
      <c r="U549" s="24">
        <v>-0.10000000000000009</v>
      </c>
      <c r="V549" s="24">
        <v>2.1</v>
      </c>
      <c r="W549" s="24">
        <v>2.2999999999999998</v>
      </c>
      <c r="X549" s="25">
        <v>4.7152542372881356E-2</v>
      </c>
      <c r="Y549" s="24">
        <v>2.7</v>
      </c>
      <c r="Z549" s="24">
        <v>-0.79999999999999982</v>
      </c>
      <c r="AA549" s="24">
        <v>3.5</v>
      </c>
      <c r="AB549" s="24">
        <v>3.9</v>
      </c>
      <c r="AC549" s="26">
        <v>0.26775704676489426</v>
      </c>
      <c r="AD549" s="24">
        <v>5.6785283102547677</v>
      </c>
      <c r="AE549" s="6">
        <v>80</v>
      </c>
      <c r="AF549" s="6">
        <v>98</v>
      </c>
      <c r="AG549" s="6">
        <v>95</v>
      </c>
      <c r="AH549" s="27">
        <v>4.3928571428571423</v>
      </c>
      <c r="AI549" s="28">
        <v>685000</v>
      </c>
      <c r="AJ549" s="28">
        <v>670000</v>
      </c>
      <c r="AK549" s="28">
        <v>630000</v>
      </c>
      <c r="AL549" s="29">
        <v>2.2388059701492536E-2</v>
      </c>
      <c r="AM549" s="29">
        <v>8.7301587301587297E-2</v>
      </c>
      <c r="AN549" s="6">
        <v>2.2999999999999998</v>
      </c>
      <c r="AO549" s="27">
        <v>-0.40000000000000036</v>
      </c>
      <c r="AP549" s="6">
        <v>2.7</v>
      </c>
      <c r="AQ549" s="28">
        <v>550</v>
      </c>
      <c r="AR549" s="28">
        <v>500</v>
      </c>
      <c r="AS549" s="25">
        <v>0.1</v>
      </c>
      <c r="AT549" s="30">
        <v>1998.0800000000002</v>
      </c>
      <c r="AU549" s="24">
        <v>0.73819999999999997</v>
      </c>
      <c r="AV549" s="24">
        <v>0.26179999999999998</v>
      </c>
      <c r="AW549" s="24">
        <v>0.81699999999999995</v>
      </c>
      <c r="AX549" s="24">
        <v>0.16980000000000001</v>
      </c>
      <c r="AY549" s="24">
        <v>0.33279999999999998</v>
      </c>
      <c r="AZ549" s="24">
        <v>0.44940000000000002</v>
      </c>
      <c r="BA549" s="24">
        <v>0.1835</v>
      </c>
      <c r="BB549" s="31">
        <v>4</v>
      </c>
      <c r="BC549" s="23">
        <v>38</v>
      </c>
      <c r="BD549" s="32" t="s">
        <v>2865</v>
      </c>
      <c r="BE549" s="33">
        <v>145.38430141248801</v>
      </c>
      <c r="BF549" s="33">
        <v>-37.725506379047701</v>
      </c>
      <c r="BG549" s="34">
        <f t="shared" si="96"/>
        <v>84</v>
      </c>
      <c r="BH549" s="34">
        <f t="shared" si="97"/>
        <v>79</v>
      </c>
      <c r="BI549" s="34">
        <f t="shared" si="98"/>
        <v>70</v>
      </c>
      <c r="BJ549" s="34">
        <f t="shared" si="99"/>
        <v>12</v>
      </c>
      <c r="BK549" s="34">
        <f t="shared" si="100"/>
        <v>100</v>
      </c>
      <c r="BL549" s="34">
        <f t="shared" si="101"/>
        <v>63</v>
      </c>
      <c r="BM549" s="35">
        <f t="shared" si="102"/>
        <v>100</v>
      </c>
      <c r="BN549" s="34">
        <f t="shared" si="103"/>
        <v>93</v>
      </c>
      <c r="BO549" s="35">
        <f t="shared" si="104"/>
        <v>88</v>
      </c>
      <c r="BP549" s="35">
        <f t="shared" si="105"/>
        <v>72</v>
      </c>
      <c r="BQ549" s="35">
        <f t="shared" si="106"/>
        <v>40</v>
      </c>
      <c r="BR549" s="35">
        <f t="shared" si="107"/>
        <v>60</v>
      </c>
    </row>
    <row r="550" spans="2:70" x14ac:dyDescent="0.3">
      <c r="B550" s="6" t="s">
        <v>457</v>
      </c>
      <c r="C550" s="6">
        <v>213041360</v>
      </c>
      <c r="D550" s="6" t="s">
        <v>162</v>
      </c>
      <c r="E550" s="6" t="s">
        <v>89</v>
      </c>
      <c r="F550" s="6" t="s">
        <v>689</v>
      </c>
      <c r="G550" s="6" t="s">
        <v>86</v>
      </c>
      <c r="H550" s="6" t="s">
        <v>4995</v>
      </c>
      <c r="I550" s="22">
        <v>520000</v>
      </c>
      <c r="J550" s="22">
        <v>520000</v>
      </c>
      <c r="K550" s="22">
        <v>520000</v>
      </c>
      <c r="L550" s="22">
        <v>515000</v>
      </c>
      <c r="M550" s="22">
        <v>530000</v>
      </c>
      <c r="N550" s="22">
        <v>527000</v>
      </c>
      <c r="O550" s="23">
        <v>33</v>
      </c>
      <c r="P550" s="23">
        <v>33</v>
      </c>
      <c r="Q550" s="23">
        <v>36</v>
      </c>
      <c r="R550" s="22">
        <v>470</v>
      </c>
      <c r="S550" s="22">
        <v>450</v>
      </c>
      <c r="T550" s="24">
        <v>2.4</v>
      </c>
      <c r="U550" s="24">
        <v>-0.60000000000000009</v>
      </c>
      <c r="V550" s="24">
        <v>3</v>
      </c>
      <c r="W550" s="24">
        <v>5.2</v>
      </c>
      <c r="X550" s="25">
        <v>4.7E-2</v>
      </c>
      <c r="Y550" s="24">
        <v>3.2</v>
      </c>
      <c r="Z550" s="24">
        <v>-2</v>
      </c>
      <c r="AA550" s="24">
        <v>5.2</v>
      </c>
      <c r="AB550" s="24">
        <v>7.1</v>
      </c>
      <c r="AC550" s="26">
        <v>0.18127121258870718</v>
      </c>
      <c r="AD550" s="24">
        <v>3.8568343103980252</v>
      </c>
      <c r="AE550" s="6">
        <v>72</v>
      </c>
      <c r="AF550" s="6">
        <v>72</v>
      </c>
      <c r="AG550" s="6">
        <v>120</v>
      </c>
      <c r="AH550" s="27">
        <v>3.5806451612903225</v>
      </c>
      <c r="AI550" s="28">
        <v>442000</v>
      </c>
      <c r="AJ550" s="28">
        <v>435000</v>
      </c>
      <c r="AK550" s="28">
        <v>425000</v>
      </c>
      <c r="AL550" s="29">
        <v>1.6091954022988506E-2</v>
      </c>
      <c r="AM550" s="29">
        <v>0.04</v>
      </c>
      <c r="AN550" s="6">
        <v>2.6</v>
      </c>
      <c r="AO550" s="27">
        <v>-0.10000000000000009</v>
      </c>
      <c r="AP550" s="6">
        <v>2.7</v>
      </c>
      <c r="AQ550" s="28">
        <v>450</v>
      </c>
      <c r="AR550" s="28">
        <v>420</v>
      </c>
      <c r="AS550" s="25">
        <v>7.1428571428571425E-2</v>
      </c>
      <c r="AT550" s="30">
        <v>2592.8000000000002</v>
      </c>
      <c r="AU550" s="24">
        <v>0.89239999999999997</v>
      </c>
      <c r="AV550" s="24">
        <v>0.1076</v>
      </c>
      <c r="AW550" s="24">
        <v>0.86909999999999998</v>
      </c>
      <c r="AX550" s="24">
        <v>0.13059999999999999</v>
      </c>
      <c r="AY550" s="24">
        <v>0.25230000000000002</v>
      </c>
      <c r="AZ550" s="24">
        <v>0.58379999999999999</v>
      </c>
      <c r="BA550" s="24">
        <v>0.1273</v>
      </c>
      <c r="BB550" s="31">
        <v>6.5</v>
      </c>
      <c r="BC550" s="23">
        <v>22</v>
      </c>
      <c r="BD550" s="32" t="s">
        <v>2947</v>
      </c>
      <c r="BE550" s="33">
        <v>144.74941154327999</v>
      </c>
      <c r="BF550" s="33">
        <v>-37.715642372334401</v>
      </c>
      <c r="BG550" s="34">
        <f t="shared" si="96"/>
        <v>77</v>
      </c>
      <c r="BH550" s="34">
        <f t="shared" si="97"/>
        <v>74</v>
      </c>
      <c r="BI550" s="34">
        <f t="shared" si="98"/>
        <v>80</v>
      </c>
      <c r="BJ550" s="34">
        <f t="shared" si="99"/>
        <v>9</v>
      </c>
      <c r="BK550" s="34">
        <f t="shared" si="100"/>
        <v>100</v>
      </c>
      <c r="BL550" s="34">
        <f t="shared" si="101"/>
        <v>46</v>
      </c>
      <c r="BM550" s="35">
        <f t="shared" si="102"/>
        <v>100</v>
      </c>
      <c r="BN550" s="34">
        <f t="shared" si="103"/>
        <v>100</v>
      </c>
      <c r="BO550" s="35">
        <f t="shared" si="104"/>
        <v>100</v>
      </c>
      <c r="BP550" s="35">
        <f t="shared" si="105"/>
        <v>64</v>
      </c>
      <c r="BQ550" s="35">
        <f t="shared" si="106"/>
        <v>65</v>
      </c>
      <c r="BR550" s="35">
        <f t="shared" si="107"/>
        <v>60</v>
      </c>
    </row>
    <row r="551" spans="2:70" x14ac:dyDescent="0.3">
      <c r="B551" s="6" t="s">
        <v>1620</v>
      </c>
      <c r="C551" s="6">
        <v>214021382</v>
      </c>
      <c r="D551" s="6" t="s">
        <v>487</v>
      </c>
      <c r="E551" s="6" t="s">
        <v>487</v>
      </c>
      <c r="F551" s="6" t="s">
        <v>689</v>
      </c>
      <c r="G551" s="6" t="s">
        <v>86</v>
      </c>
      <c r="H551" s="6" t="s">
        <v>4995</v>
      </c>
      <c r="I551" s="22">
        <v>825000</v>
      </c>
      <c r="J551" s="22">
        <v>825000</v>
      </c>
      <c r="K551" s="22">
        <v>825000</v>
      </c>
      <c r="L551" s="22">
        <v>760000</v>
      </c>
      <c r="M551" s="22">
        <v>800000</v>
      </c>
      <c r="N551" s="22">
        <v>815000</v>
      </c>
      <c r="O551" s="23">
        <v>55</v>
      </c>
      <c r="P551" s="23">
        <v>55</v>
      </c>
      <c r="Q551" s="23">
        <v>43</v>
      </c>
      <c r="R551" s="22">
        <v>630</v>
      </c>
      <c r="S551" s="22">
        <v>575</v>
      </c>
      <c r="T551" s="24">
        <v>2.4</v>
      </c>
      <c r="U551" s="24">
        <v>-0.20000000000000018</v>
      </c>
      <c r="V551" s="24">
        <v>2.6</v>
      </c>
      <c r="W551" s="24">
        <v>2.6</v>
      </c>
      <c r="X551" s="25">
        <v>3.9709090909090909E-2</v>
      </c>
      <c r="Y551" s="24">
        <v>2.2000000000000002</v>
      </c>
      <c r="Z551" s="24">
        <v>-1</v>
      </c>
      <c r="AA551" s="24">
        <v>3.2</v>
      </c>
      <c r="AB551" s="24">
        <v>2.9</v>
      </c>
      <c r="AC551" s="26">
        <v>0.26824034334763946</v>
      </c>
      <c r="AD551" s="24">
        <v>6.7551368517033747</v>
      </c>
      <c r="AE551" s="6">
        <v>219</v>
      </c>
      <c r="AF551" s="6">
        <v>274</v>
      </c>
      <c r="AG551" s="6">
        <v>272</v>
      </c>
      <c r="AH551" s="27">
        <v>5.3612167300380227</v>
      </c>
      <c r="AI551" s="28">
        <v>660000</v>
      </c>
      <c r="AJ551" s="28">
        <v>680000</v>
      </c>
      <c r="AK551" s="28">
        <v>701000</v>
      </c>
      <c r="AL551" s="29">
        <v>-2.9411764705882353E-2</v>
      </c>
      <c r="AM551" s="29">
        <v>-5.8487874465049931E-2</v>
      </c>
      <c r="AN551" s="6">
        <v>2.2000000000000002</v>
      </c>
      <c r="AO551" s="27">
        <v>0</v>
      </c>
      <c r="AP551" s="6">
        <v>2.2000000000000002</v>
      </c>
      <c r="AQ551" s="28">
        <v>570</v>
      </c>
      <c r="AR551" s="28">
        <v>525</v>
      </c>
      <c r="AS551" s="25">
        <v>8.5714285714285715E-2</v>
      </c>
      <c r="AT551" s="30">
        <v>2348.6400000000003</v>
      </c>
      <c r="AU551" s="24">
        <v>0.78249999999999997</v>
      </c>
      <c r="AV551" s="24">
        <v>0.2175</v>
      </c>
      <c r="AW551" s="24">
        <v>0.84250000000000003</v>
      </c>
      <c r="AX551" s="24">
        <v>0.15440000000000001</v>
      </c>
      <c r="AY551" s="24">
        <v>0.42270000000000002</v>
      </c>
      <c r="AZ551" s="24">
        <v>0.4194</v>
      </c>
      <c r="BA551" s="24">
        <v>0.1208</v>
      </c>
      <c r="BB551" s="31">
        <v>6</v>
      </c>
      <c r="BC551" s="23">
        <v>51</v>
      </c>
      <c r="BD551" s="32" t="s">
        <v>3938</v>
      </c>
      <c r="BE551" s="33">
        <v>145.03275004134599</v>
      </c>
      <c r="BF551" s="33">
        <v>-38.273111859903103</v>
      </c>
      <c r="BG551" s="34">
        <f t="shared" si="96"/>
        <v>77</v>
      </c>
      <c r="BH551" s="34">
        <f t="shared" si="97"/>
        <v>80</v>
      </c>
      <c r="BI551" s="34">
        <f t="shared" si="98"/>
        <v>58</v>
      </c>
      <c r="BJ551" s="34">
        <f t="shared" si="99"/>
        <v>1</v>
      </c>
      <c r="BK551" s="34">
        <f t="shared" si="100"/>
        <v>99</v>
      </c>
      <c r="BL551" s="34">
        <f t="shared" si="101"/>
        <v>83</v>
      </c>
      <c r="BM551" s="35">
        <f t="shared" si="102"/>
        <v>83</v>
      </c>
      <c r="BN551" s="34">
        <f t="shared" si="103"/>
        <v>83</v>
      </c>
      <c r="BO551" s="35">
        <f t="shared" si="104"/>
        <v>88</v>
      </c>
      <c r="BP551" s="35">
        <f t="shared" si="105"/>
        <v>80</v>
      </c>
      <c r="BQ551" s="35">
        <f t="shared" si="106"/>
        <v>60</v>
      </c>
      <c r="BR551" s="35">
        <f t="shared" si="107"/>
        <v>60</v>
      </c>
    </row>
    <row r="552" spans="2:70" x14ac:dyDescent="0.3">
      <c r="B552" s="6" t="s">
        <v>1751</v>
      </c>
      <c r="C552" s="6">
        <v>217041479</v>
      </c>
      <c r="D552" s="6" t="s">
        <v>226</v>
      </c>
      <c r="E552" s="6" t="s">
        <v>165</v>
      </c>
      <c r="F552" s="6" t="s">
        <v>226</v>
      </c>
      <c r="G552" s="6" t="s">
        <v>86</v>
      </c>
      <c r="H552" s="6" t="s">
        <v>4995</v>
      </c>
      <c r="I552" s="22">
        <v>380000</v>
      </c>
      <c r="J552" s="22">
        <v>380000</v>
      </c>
      <c r="K552" s="22">
        <v>420000</v>
      </c>
      <c r="L552" s="22">
        <v>431001</v>
      </c>
      <c r="M552" s="22">
        <v>430000</v>
      </c>
      <c r="N552" s="22">
        <v>410000</v>
      </c>
      <c r="O552" s="23">
        <v>47</v>
      </c>
      <c r="P552" s="23">
        <v>45</v>
      </c>
      <c r="Q552" s="23">
        <v>45</v>
      </c>
      <c r="R552" s="22">
        <v>420</v>
      </c>
      <c r="S552" s="22">
        <v>400</v>
      </c>
      <c r="T552" s="24">
        <v>2</v>
      </c>
      <c r="U552" s="24">
        <v>-0.29999999999999982</v>
      </c>
      <c r="V552" s="24">
        <v>2.2999999999999998</v>
      </c>
      <c r="W552" s="24">
        <v>2.7</v>
      </c>
      <c r="X552" s="25">
        <v>5.7473684210526316E-2</v>
      </c>
      <c r="Y552" s="24">
        <v>2.6</v>
      </c>
      <c r="Z552" s="24">
        <v>-1.1000000000000001</v>
      </c>
      <c r="AA552" s="24">
        <v>3.7</v>
      </c>
      <c r="AB552" s="24">
        <v>3.9</v>
      </c>
      <c r="AC552" s="26">
        <v>0.25844245348035838</v>
      </c>
      <c r="AD552" s="24">
        <v>4.4967093554274804</v>
      </c>
      <c r="AE552" s="6">
        <v>24</v>
      </c>
      <c r="AF552" s="6">
        <v>26</v>
      </c>
      <c r="AG552" s="6">
        <v>27</v>
      </c>
      <c r="AH552" s="27">
        <v>3.6923076923076925</v>
      </c>
      <c r="AI552" s="28">
        <v>470000</v>
      </c>
      <c r="AJ552" s="28">
        <v>430000</v>
      </c>
      <c r="AK552" s="28">
        <v>450000</v>
      </c>
      <c r="AL552" s="29">
        <v>9.3023255813953487E-2</v>
      </c>
      <c r="AM552" s="29">
        <v>4.4444444444444446E-2</v>
      </c>
      <c r="AN552" s="6">
        <v>1.6</v>
      </c>
      <c r="AO552" s="27">
        <v>-0.29999999999999982</v>
      </c>
      <c r="AP552" s="6">
        <v>1.9</v>
      </c>
      <c r="AQ552" s="28">
        <v>450</v>
      </c>
      <c r="AR552" s="28">
        <v>400</v>
      </c>
      <c r="AS552" s="25">
        <v>0.125</v>
      </c>
      <c r="AT552" s="30">
        <v>1625.1200000000001</v>
      </c>
      <c r="AU552" s="24">
        <v>0.69330000000000003</v>
      </c>
      <c r="AV552" s="24">
        <v>0.30669999999999997</v>
      </c>
      <c r="AW552" s="24">
        <v>0.88419999999999999</v>
      </c>
      <c r="AX552" s="24">
        <v>9.69E-2</v>
      </c>
      <c r="AY552" s="24">
        <v>0.36849999999999999</v>
      </c>
      <c r="AZ552" s="24">
        <v>0.34010000000000001</v>
      </c>
      <c r="BA552" s="24">
        <v>0.2676</v>
      </c>
      <c r="BB552" s="31">
        <v>1</v>
      </c>
      <c r="BC552" s="23">
        <v>225</v>
      </c>
      <c r="BD552" s="32" t="s">
        <v>4064</v>
      </c>
      <c r="BE552" s="33">
        <v>142.47948623970001</v>
      </c>
      <c r="BF552" s="33">
        <v>-38.342440113555902</v>
      </c>
      <c r="BG552" s="34">
        <f t="shared" si="96"/>
        <v>84</v>
      </c>
      <c r="BH552" s="34">
        <f t="shared" si="97"/>
        <v>90</v>
      </c>
      <c r="BI552" s="34">
        <f t="shared" si="98"/>
        <v>79</v>
      </c>
      <c r="BJ552" s="34">
        <f t="shared" si="99"/>
        <v>47</v>
      </c>
      <c r="BK552" s="34">
        <f t="shared" si="100"/>
        <v>65</v>
      </c>
      <c r="BL552" s="34">
        <f t="shared" si="101"/>
        <v>71</v>
      </c>
      <c r="BM552" s="35">
        <f t="shared" si="102"/>
        <v>100</v>
      </c>
      <c r="BN552" s="34">
        <f t="shared" si="103"/>
        <v>100</v>
      </c>
      <c r="BO552" s="35">
        <f t="shared" si="104"/>
        <v>94</v>
      </c>
      <c r="BP552" s="35">
        <f t="shared" si="105"/>
        <v>74</v>
      </c>
      <c r="BQ552" s="35">
        <f t="shared" si="106"/>
        <v>10</v>
      </c>
      <c r="BR552" s="35">
        <f t="shared" si="107"/>
        <v>60</v>
      </c>
    </row>
    <row r="553" spans="2:70" x14ac:dyDescent="0.3">
      <c r="B553" s="6" t="s">
        <v>1335</v>
      </c>
      <c r="C553" s="6">
        <v>301031016</v>
      </c>
      <c r="D553" s="6" t="s">
        <v>720</v>
      </c>
      <c r="E553" s="6" t="s">
        <v>460</v>
      </c>
      <c r="F553" s="6" t="s">
        <v>2780</v>
      </c>
      <c r="G553" s="6" t="s">
        <v>97</v>
      </c>
      <c r="H553" s="6" t="s">
        <v>4995</v>
      </c>
      <c r="I553" s="22">
        <v>784080</v>
      </c>
      <c r="J553" s="22">
        <v>799000</v>
      </c>
      <c r="K553" s="22">
        <v>741030</v>
      </c>
      <c r="L553" s="22">
        <v>800000</v>
      </c>
      <c r="M553" s="22">
        <v>760000</v>
      </c>
      <c r="N553" s="22">
        <v>705000</v>
      </c>
      <c r="O553" s="23">
        <v>16</v>
      </c>
      <c r="P553" s="23">
        <v>21</v>
      </c>
      <c r="Q553" s="23">
        <v>22</v>
      </c>
      <c r="R553" s="22">
        <v>650</v>
      </c>
      <c r="S553" s="22">
        <v>650</v>
      </c>
      <c r="T553" s="24">
        <v>2.5</v>
      </c>
      <c r="U553" s="24">
        <v>-0.70000000000000018</v>
      </c>
      <c r="V553" s="24">
        <v>3.2</v>
      </c>
      <c r="W553" s="24">
        <v>3.2</v>
      </c>
      <c r="X553" s="25">
        <v>4.3107846138149171E-2</v>
      </c>
      <c r="Y553" s="24">
        <v>4</v>
      </c>
      <c r="Z553" s="24">
        <v>-2.4000000000000004</v>
      </c>
      <c r="AA553" s="24">
        <v>6.4</v>
      </c>
      <c r="AB553" s="24">
        <v>5.9</v>
      </c>
      <c r="AC553" s="26">
        <v>0.27414130508131446</v>
      </c>
      <c r="AD553" s="24">
        <v>6.3594294227265404</v>
      </c>
      <c r="AE553" s="6">
        <v>72</v>
      </c>
      <c r="AF553" s="6">
        <v>70</v>
      </c>
      <c r="AG553" s="6">
        <v>69</v>
      </c>
      <c r="AH553" s="27">
        <v>5.0299401197604796</v>
      </c>
      <c r="AI553" s="28">
        <v>732500</v>
      </c>
      <c r="AJ553" s="28">
        <v>665000</v>
      </c>
      <c r="AK553" s="28">
        <v>566000</v>
      </c>
      <c r="AL553" s="29">
        <v>0.10150375939849623</v>
      </c>
      <c r="AM553" s="29">
        <v>0.29416961130742048</v>
      </c>
      <c r="AN553" s="6">
        <v>1.8</v>
      </c>
      <c r="AO553" s="27">
        <v>-0.7</v>
      </c>
      <c r="AP553" s="6">
        <v>2.5</v>
      </c>
      <c r="AQ553" s="28">
        <v>600</v>
      </c>
      <c r="AR553" s="28">
        <v>595</v>
      </c>
      <c r="AS553" s="25">
        <v>8.4033613445378148E-3</v>
      </c>
      <c r="AT553" s="30">
        <v>2371.0400000000004</v>
      </c>
      <c r="AU553" s="24">
        <v>0.78810000000000002</v>
      </c>
      <c r="AV553" s="24">
        <v>0.21190000000000001</v>
      </c>
      <c r="AW553" s="24">
        <v>0.80430000000000001</v>
      </c>
      <c r="AX553" s="24">
        <v>0.18779999999999999</v>
      </c>
      <c r="AY553" s="24">
        <v>0.31119999999999998</v>
      </c>
      <c r="AZ553" s="24">
        <v>0.4299</v>
      </c>
      <c r="BA553" s="24">
        <v>0.2266</v>
      </c>
      <c r="BB553" s="31">
        <v>6</v>
      </c>
      <c r="BC553" s="23">
        <v>14</v>
      </c>
      <c r="BD553" s="32" t="s">
        <v>3671</v>
      </c>
      <c r="BE553" s="33">
        <v>153.16734459600099</v>
      </c>
      <c r="BF553" s="33">
        <v>-27.465582359190801</v>
      </c>
      <c r="BG553" s="34">
        <f t="shared" si="96"/>
        <v>75</v>
      </c>
      <c r="BH553" s="34">
        <f t="shared" si="97"/>
        <v>87</v>
      </c>
      <c r="BI553" s="34">
        <f t="shared" si="98"/>
        <v>63</v>
      </c>
      <c r="BJ553" s="34">
        <f t="shared" si="99"/>
        <v>51</v>
      </c>
      <c r="BK553" s="34">
        <f t="shared" si="100"/>
        <v>100</v>
      </c>
      <c r="BL553" s="34">
        <f t="shared" si="101"/>
        <v>58</v>
      </c>
      <c r="BM553" s="35">
        <f t="shared" si="102"/>
        <v>94</v>
      </c>
      <c r="BN553" s="34">
        <f t="shared" si="103"/>
        <v>87</v>
      </c>
      <c r="BO553" s="35">
        <f t="shared" si="104"/>
        <v>84</v>
      </c>
      <c r="BP553" s="35">
        <f t="shared" si="105"/>
        <v>51</v>
      </c>
      <c r="BQ553" s="35">
        <f t="shared" si="106"/>
        <v>60</v>
      </c>
      <c r="BR553" s="35">
        <f t="shared" si="107"/>
        <v>60</v>
      </c>
    </row>
    <row r="554" spans="2:70" x14ac:dyDescent="0.3">
      <c r="B554" s="6" t="s">
        <v>400</v>
      </c>
      <c r="C554" s="6">
        <v>302011026</v>
      </c>
      <c r="D554" s="6" t="s">
        <v>322</v>
      </c>
      <c r="E554" s="6" t="s">
        <v>229</v>
      </c>
      <c r="F554" s="6" t="s">
        <v>2780</v>
      </c>
      <c r="G554" s="6" t="s">
        <v>97</v>
      </c>
      <c r="H554" s="6" t="s">
        <v>4995</v>
      </c>
      <c r="I554" s="22">
        <v>835000</v>
      </c>
      <c r="J554" s="22">
        <v>835000</v>
      </c>
      <c r="K554" s="22">
        <v>656500</v>
      </c>
      <c r="L554" s="22">
        <v>630000</v>
      </c>
      <c r="M554" s="22">
        <v>612500</v>
      </c>
      <c r="N554" s="22">
        <v>575000</v>
      </c>
      <c r="O554" s="23">
        <v>42</v>
      </c>
      <c r="P554" s="23">
        <v>37</v>
      </c>
      <c r="Q554" s="23">
        <v>41</v>
      </c>
      <c r="R554" s="22">
        <v>740</v>
      </c>
      <c r="S554" s="22">
        <v>700</v>
      </c>
      <c r="T554" s="24">
        <v>2.8</v>
      </c>
      <c r="U554" s="24">
        <v>-0.40000000000000036</v>
      </c>
      <c r="V554" s="24">
        <v>3.2</v>
      </c>
      <c r="W554" s="24">
        <v>5.6</v>
      </c>
      <c r="X554" s="25">
        <v>4.6083832335329339E-2</v>
      </c>
      <c r="Y554" s="24">
        <v>11.8</v>
      </c>
      <c r="Z554" s="24">
        <v>-4</v>
      </c>
      <c r="AA554" s="24">
        <v>15.8</v>
      </c>
      <c r="AB554" s="24">
        <v>14.8</v>
      </c>
      <c r="AC554" s="26">
        <v>0.26847390723863701</v>
      </c>
      <c r="AD554" s="24">
        <v>5.8257721555161615</v>
      </c>
      <c r="AE554" s="6">
        <v>38</v>
      </c>
      <c r="AF554" s="6">
        <v>29</v>
      </c>
      <c r="AG554" s="6">
        <v>40</v>
      </c>
      <c r="AH554" s="27">
        <v>2.5964912280701755</v>
      </c>
      <c r="AI554" s="28">
        <v>690000</v>
      </c>
      <c r="AJ554" s="28">
        <v>595000</v>
      </c>
      <c r="AK554" s="28">
        <v>540000</v>
      </c>
      <c r="AL554" s="29">
        <v>0.15966386554621848</v>
      </c>
      <c r="AM554" s="29">
        <v>0.27777777777777779</v>
      </c>
      <c r="AN554" s="6">
        <v>3.3</v>
      </c>
      <c r="AO554" s="27">
        <v>-0.70000000000000018</v>
      </c>
      <c r="AP554" s="6">
        <v>4</v>
      </c>
      <c r="AQ554" s="28">
        <v>640</v>
      </c>
      <c r="AR554" s="28">
        <v>620</v>
      </c>
      <c r="AS554" s="25">
        <v>3.2258064516129031E-2</v>
      </c>
      <c r="AT554" s="30">
        <v>2756.32</v>
      </c>
      <c r="AU554" s="24">
        <v>0.83079999999999998</v>
      </c>
      <c r="AV554" s="24">
        <v>0.16919999999999999</v>
      </c>
      <c r="AW554" s="24">
        <v>0.85680000000000001</v>
      </c>
      <c r="AX554" s="24">
        <v>9.5799999999999996E-2</v>
      </c>
      <c r="AY554" s="24">
        <v>0.36149999999999999</v>
      </c>
      <c r="AZ554" s="24">
        <v>0.39800000000000002</v>
      </c>
      <c r="BA554" s="24">
        <v>0.2329</v>
      </c>
      <c r="BB554" s="31">
        <v>9</v>
      </c>
      <c r="BC554" s="23">
        <v>11</v>
      </c>
      <c r="BD554" s="32" t="s">
        <v>2898</v>
      </c>
      <c r="BE554" s="33">
        <v>152.99314661395701</v>
      </c>
      <c r="BF554" s="33">
        <v>-27.3832250261278</v>
      </c>
      <c r="BG554" s="34">
        <f t="shared" si="96"/>
        <v>70</v>
      </c>
      <c r="BH554" s="34">
        <f t="shared" si="97"/>
        <v>62</v>
      </c>
      <c r="BI554" s="34">
        <f t="shared" si="98"/>
        <v>93</v>
      </c>
      <c r="BJ554" s="34">
        <f t="shared" si="99"/>
        <v>80</v>
      </c>
      <c r="BK554" s="34">
        <f t="shared" si="100"/>
        <v>100</v>
      </c>
      <c r="BL554" s="34">
        <f t="shared" si="101"/>
        <v>70</v>
      </c>
      <c r="BM554" s="35">
        <f t="shared" si="102"/>
        <v>100</v>
      </c>
      <c r="BN554" s="34">
        <f t="shared" si="103"/>
        <v>92</v>
      </c>
      <c r="BO554" s="35">
        <f t="shared" si="104"/>
        <v>88</v>
      </c>
      <c r="BP554" s="35">
        <f t="shared" si="105"/>
        <v>1</v>
      </c>
      <c r="BQ554" s="35">
        <f t="shared" si="106"/>
        <v>90</v>
      </c>
      <c r="BR554" s="35">
        <f t="shared" si="107"/>
        <v>60</v>
      </c>
    </row>
    <row r="555" spans="2:70" x14ac:dyDescent="0.3">
      <c r="B555" s="6" t="s">
        <v>1878</v>
      </c>
      <c r="C555" s="6">
        <v>303041067</v>
      </c>
      <c r="D555" s="6" t="s">
        <v>880</v>
      </c>
      <c r="E555" s="6" t="s">
        <v>881</v>
      </c>
      <c r="F555" s="6" t="s">
        <v>2780</v>
      </c>
      <c r="G555" s="6" t="s">
        <v>97</v>
      </c>
      <c r="H555" s="6" t="s">
        <v>4995</v>
      </c>
      <c r="I555" s="22">
        <v>690000</v>
      </c>
      <c r="J555" s="22">
        <v>690000</v>
      </c>
      <c r="K555" s="22">
        <v>535000</v>
      </c>
      <c r="L555" s="22">
        <v>690000</v>
      </c>
      <c r="M555" s="22">
        <v>685000</v>
      </c>
      <c r="N555" s="22">
        <v>568000</v>
      </c>
      <c r="O555" s="23">
        <v>32</v>
      </c>
      <c r="P555" s="23">
        <v>32</v>
      </c>
      <c r="Q555" s="23">
        <v>25</v>
      </c>
      <c r="R555" s="22">
        <v>460</v>
      </c>
      <c r="S555" s="22">
        <v>440</v>
      </c>
      <c r="T555" s="24">
        <v>1.1000000000000001</v>
      </c>
      <c r="U555" s="24">
        <v>0</v>
      </c>
      <c r="V555" s="24">
        <v>1.1000000000000001</v>
      </c>
      <c r="W555" s="24">
        <v>0.7</v>
      </c>
      <c r="X555" s="25">
        <v>3.4666666666666665E-2</v>
      </c>
      <c r="Y555" s="24">
        <v>6.3</v>
      </c>
      <c r="Z555" s="24">
        <v>-1.6000000000000005</v>
      </c>
      <c r="AA555" s="24">
        <v>7.9</v>
      </c>
      <c r="AB555" s="24">
        <v>7.5</v>
      </c>
      <c r="AC555" s="26">
        <v>0.25573741327165983</v>
      </c>
      <c r="AD555" s="24">
        <v>7.3770407674517253</v>
      </c>
      <c r="AE555" s="6">
        <v>17</v>
      </c>
      <c r="AF555" s="6">
        <v>28</v>
      </c>
      <c r="AG555" s="6">
        <v>17</v>
      </c>
      <c r="AH555" s="27">
        <v>1.7142857142857142</v>
      </c>
      <c r="AI555" s="28">
        <v>690000</v>
      </c>
      <c r="AJ555" s="28">
        <v>540000</v>
      </c>
      <c r="AK555" s="28">
        <v>470000</v>
      </c>
      <c r="AL555" s="29">
        <v>0.27777777777777779</v>
      </c>
      <c r="AM555" s="29">
        <v>0.46808510638297873</v>
      </c>
      <c r="AN555" s="6">
        <v>1.8</v>
      </c>
      <c r="AO555" s="27">
        <v>0.10000000000000009</v>
      </c>
      <c r="AP555" s="6">
        <v>1.7</v>
      </c>
      <c r="AQ555" s="28">
        <v>520</v>
      </c>
      <c r="AR555" s="28">
        <v>500</v>
      </c>
      <c r="AS555" s="25">
        <v>0.04</v>
      </c>
      <c r="AT555" s="30">
        <v>1798.7200000000003</v>
      </c>
      <c r="AU555" s="24">
        <v>0.65669999999999995</v>
      </c>
      <c r="AV555" s="24">
        <v>0.34329999999999999</v>
      </c>
      <c r="AW555" s="24">
        <v>0.73719999999999997</v>
      </c>
      <c r="AX555" s="24">
        <v>0.1285</v>
      </c>
      <c r="AY555" s="24">
        <v>0.22539999999999999</v>
      </c>
      <c r="AZ555" s="24">
        <v>0.2681</v>
      </c>
      <c r="BA555" s="24">
        <v>0.48630000000000001</v>
      </c>
      <c r="BB555" s="31">
        <v>6</v>
      </c>
      <c r="BC555" s="23">
        <v>10</v>
      </c>
      <c r="BD555" s="32" t="s">
        <v>4176</v>
      </c>
      <c r="BE555" s="33">
        <v>153.036440624444</v>
      </c>
      <c r="BF555" s="33">
        <v>-27.567142436820099</v>
      </c>
      <c r="BG555" s="34">
        <f t="shared" si="96"/>
        <v>98</v>
      </c>
      <c r="BH555" s="34">
        <f t="shared" si="97"/>
        <v>87</v>
      </c>
      <c r="BI555" s="34">
        <f t="shared" si="98"/>
        <v>100</v>
      </c>
      <c r="BJ555" s="34">
        <f t="shared" si="99"/>
        <v>100</v>
      </c>
      <c r="BK555" s="34">
        <f t="shared" si="100"/>
        <v>100</v>
      </c>
      <c r="BL555" s="34">
        <f t="shared" si="101"/>
        <v>40</v>
      </c>
      <c r="BM555" s="35">
        <f t="shared" si="102"/>
        <v>66</v>
      </c>
      <c r="BN555" s="34">
        <f t="shared" si="103"/>
        <v>76</v>
      </c>
      <c r="BO555" s="35">
        <f t="shared" si="104"/>
        <v>96</v>
      </c>
      <c r="BP555" s="35">
        <f t="shared" si="105"/>
        <v>13</v>
      </c>
      <c r="BQ555" s="35">
        <f t="shared" si="106"/>
        <v>60</v>
      </c>
      <c r="BR555" s="35">
        <f t="shared" si="107"/>
        <v>60</v>
      </c>
    </row>
    <row r="556" spans="2:70" x14ac:dyDescent="0.3">
      <c r="B556" s="6" t="s">
        <v>754</v>
      </c>
      <c r="C556" s="6">
        <v>304011083</v>
      </c>
      <c r="D556" s="6" t="s">
        <v>307</v>
      </c>
      <c r="E556" s="6" t="s">
        <v>308</v>
      </c>
      <c r="F556" s="6" t="s">
        <v>2780</v>
      </c>
      <c r="G556" s="6" t="s">
        <v>97</v>
      </c>
      <c r="H556" s="6" t="s">
        <v>4995</v>
      </c>
      <c r="I556" s="22">
        <v>562600</v>
      </c>
      <c r="J556" s="22">
        <v>562600</v>
      </c>
      <c r="K556" s="22">
        <v>560000</v>
      </c>
      <c r="L556" s="22">
        <v>580000</v>
      </c>
      <c r="M556" s="22">
        <v>580000</v>
      </c>
      <c r="N556" s="22">
        <v>490000</v>
      </c>
      <c r="O556" s="23">
        <v>22</v>
      </c>
      <c r="P556" s="23">
        <v>16</v>
      </c>
      <c r="Q556" s="23">
        <v>26</v>
      </c>
      <c r="R556" s="22">
        <v>580</v>
      </c>
      <c r="S556" s="22">
        <v>540</v>
      </c>
      <c r="T556" s="24">
        <v>2.7</v>
      </c>
      <c r="U556" s="24">
        <v>0</v>
      </c>
      <c r="V556" s="24">
        <v>2.7</v>
      </c>
      <c r="W556" s="24">
        <v>3.2</v>
      </c>
      <c r="X556" s="25">
        <v>5.3608247422680409E-2</v>
      </c>
      <c r="Y556" s="24">
        <v>4.5</v>
      </c>
      <c r="Z556" s="24">
        <v>-2.2999999999999998</v>
      </c>
      <c r="AA556" s="24">
        <v>6.8</v>
      </c>
      <c r="AB556" s="24">
        <v>5.5</v>
      </c>
      <c r="AC556" s="26">
        <v>0.25150905432595572</v>
      </c>
      <c r="AD556" s="24">
        <v>4.691611205695712</v>
      </c>
      <c r="AE556" s="6">
        <v>8</v>
      </c>
      <c r="AF556" s="6">
        <v>4</v>
      </c>
      <c r="AG556" s="6">
        <v>8</v>
      </c>
      <c r="AH556" s="27">
        <v>3.243243243243243</v>
      </c>
      <c r="AI556" s="28">
        <v>778500</v>
      </c>
      <c r="AJ556" s="28">
        <v>770000</v>
      </c>
      <c r="AK556" s="28">
        <v>550000</v>
      </c>
      <c r="AL556" s="29">
        <v>1.1038961038961039E-2</v>
      </c>
      <c r="AM556" s="29">
        <v>0.41545454545454547</v>
      </c>
      <c r="AN556" s="6">
        <v>1.9</v>
      </c>
      <c r="AO556" s="27">
        <v>-0.80000000000000027</v>
      </c>
      <c r="AP556" s="6">
        <v>2.7</v>
      </c>
      <c r="AQ556" s="28">
        <v>600</v>
      </c>
      <c r="AR556" s="28">
        <v>580</v>
      </c>
      <c r="AS556" s="25">
        <v>3.4482758620689655E-2</v>
      </c>
      <c r="AT556" s="30">
        <v>2306.0800000000004</v>
      </c>
      <c r="AU556" s="24">
        <v>0.77529999999999999</v>
      </c>
      <c r="AV556" s="24">
        <v>0.22470000000000001</v>
      </c>
      <c r="AW556" s="24">
        <v>0.86970000000000003</v>
      </c>
      <c r="AX556" s="24">
        <v>0.129</v>
      </c>
      <c r="AY556" s="24">
        <v>0.25080000000000002</v>
      </c>
      <c r="AZ556" s="24">
        <v>0.48320000000000002</v>
      </c>
      <c r="BA556" s="24">
        <v>0.2475</v>
      </c>
      <c r="BB556" s="31">
        <v>7</v>
      </c>
      <c r="BC556" s="23">
        <v>15</v>
      </c>
      <c r="BD556" s="32" t="s">
        <v>3177</v>
      </c>
      <c r="BE556" s="33">
        <v>152.90964191029099</v>
      </c>
      <c r="BF556" s="33">
        <v>-27.562223434137501</v>
      </c>
      <c r="BG556" s="34">
        <f t="shared" si="96"/>
        <v>72</v>
      </c>
      <c r="BH556" s="34">
        <f t="shared" si="97"/>
        <v>85</v>
      </c>
      <c r="BI556" s="34">
        <f t="shared" si="98"/>
        <v>85</v>
      </c>
      <c r="BJ556" s="34">
        <f t="shared" si="99"/>
        <v>6</v>
      </c>
      <c r="BK556" s="34">
        <f t="shared" si="100"/>
        <v>100</v>
      </c>
      <c r="BL556" s="34">
        <f t="shared" si="101"/>
        <v>45</v>
      </c>
      <c r="BM556" s="35">
        <f t="shared" si="102"/>
        <v>100</v>
      </c>
      <c r="BN556" s="34">
        <f t="shared" si="103"/>
        <v>100</v>
      </c>
      <c r="BO556" s="35">
        <f t="shared" si="104"/>
        <v>99</v>
      </c>
      <c r="BP556" s="35">
        <f t="shared" si="105"/>
        <v>42</v>
      </c>
      <c r="BQ556" s="35">
        <f t="shared" si="106"/>
        <v>70</v>
      </c>
      <c r="BR556" s="35">
        <f t="shared" si="107"/>
        <v>60</v>
      </c>
    </row>
    <row r="557" spans="2:70" x14ac:dyDescent="0.3">
      <c r="B557" s="6" t="s">
        <v>2296</v>
      </c>
      <c r="C557" s="6">
        <v>305021114</v>
      </c>
      <c r="D557" s="6" t="s">
        <v>1346</v>
      </c>
      <c r="E557" s="6" t="s">
        <v>337</v>
      </c>
      <c r="F557" s="6" t="s">
        <v>2780</v>
      </c>
      <c r="G557" s="6" t="s">
        <v>97</v>
      </c>
      <c r="H557" s="6" t="s">
        <v>4995</v>
      </c>
      <c r="I557" s="22">
        <v>984500</v>
      </c>
      <c r="J557" s="22">
        <v>935000</v>
      </c>
      <c r="K557" s="22">
        <v>836280</v>
      </c>
      <c r="L557" s="22">
        <v>870000</v>
      </c>
      <c r="M557" s="22">
        <v>825000</v>
      </c>
      <c r="N557" s="22">
        <v>732000</v>
      </c>
      <c r="O557" s="23">
        <v>21</v>
      </c>
      <c r="P557" s="23">
        <v>21</v>
      </c>
      <c r="Q557" s="23">
        <v>23</v>
      </c>
      <c r="R557" s="22">
        <v>710</v>
      </c>
      <c r="S557" s="22">
        <v>680</v>
      </c>
      <c r="T557" s="24">
        <v>2</v>
      </c>
      <c r="U557" s="24">
        <v>-0.29999999999999982</v>
      </c>
      <c r="V557" s="24">
        <v>2.2999999999999998</v>
      </c>
      <c r="W557" s="24">
        <v>3.3</v>
      </c>
      <c r="X557" s="25">
        <v>3.7501269680040632E-2</v>
      </c>
      <c r="Y557" s="24">
        <v>6.1</v>
      </c>
      <c r="Z557" s="24">
        <v>-2.4000000000000004</v>
      </c>
      <c r="AA557" s="24">
        <v>8.5</v>
      </c>
      <c r="AB557" s="24">
        <v>9.6999999999999993</v>
      </c>
      <c r="AC557" s="26">
        <v>0.22103506674636381</v>
      </c>
      <c r="AD557" s="24">
        <v>5.8940688843931524</v>
      </c>
      <c r="AE557" s="6">
        <v>65</v>
      </c>
      <c r="AF557" s="6">
        <v>90</v>
      </c>
      <c r="AG557" s="6">
        <v>85</v>
      </c>
      <c r="AH557" s="27">
        <v>2.533724340175953</v>
      </c>
      <c r="AI557" s="28">
        <v>790000</v>
      </c>
      <c r="AJ557" s="28">
        <v>700000</v>
      </c>
      <c r="AK557" s="28">
        <v>601000</v>
      </c>
      <c r="AL557" s="29">
        <v>0.12857142857142856</v>
      </c>
      <c r="AM557" s="29">
        <v>0.31447587354409318</v>
      </c>
      <c r="AN557" s="6">
        <v>2.5</v>
      </c>
      <c r="AO557" s="27">
        <v>-0.79999999999999982</v>
      </c>
      <c r="AP557" s="6">
        <v>3.3</v>
      </c>
      <c r="AQ557" s="28">
        <v>650</v>
      </c>
      <c r="AR557" s="28">
        <v>625</v>
      </c>
      <c r="AS557" s="25">
        <v>0.04</v>
      </c>
      <c r="AT557" s="30">
        <v>3212.1600000000003</v>
      </c>
      <c r="AU557" s="24">
        <v>0.71319999999999995</v>
      </c>
      <c r="AV557" s="24">
        <v>0.2868</v>
      </c>
      <c r="AW557" s="24">
        <v>0.46179999999999999</v>
      </c>
      <c r="AX557" s="24">
        <v>0.14860000000000001</v>
      </c>
      <c r="AY557" s="24">
        <v>0.27739999999999998</v>
      </c>
      <c r="AZ557" s="24">
        <v>0.34439999999999998</v>
      </c>
      <c r="BA557" s="24">
        <v>0.36530000000000001</v>
      </c>
      <c r="BB557" s="31">
        <v>9</v>
      </c>
      <c r="BC557" s="23">
        <v>5</v>
      </c>
      <c r="BD557" s="32" t="s">
        <v>4578</v>
      </c>
      <c r="BE557" s="33">
        <v>153.06055782540199</v>
      </c>
      <c r="BF557" s="33">
        <v>-27.447743429045399</v>
      </c>
      <c r="BG557" s="34">
        <f t="shared" si="96"/>
        <v>84</v>
      </c>
      <c r="BH557" s="34">
        <f t="shared" si="97"/>
        <v>75</v>
      </c>
      <c r="BI557" s="34">
        <f t="shared" si="98"/>
        <v>93</v>
      </c>
      <c r="BJ557" s="34">
        <f t="shared" si="99"/>
        <v>65</v>
      </c>
      <c r="BK557" s="34">
        <f t="shared" si="100"/>
        <v>100</v>
      </c>
      <c r="BL557" s="34">
        <f t="shared" si="101"/>
        <v>51</v>
      </c>
      <c r="BM557" s="35">
        <f t="shared" si="102"/>
        <v>75</v>
      </c>
      <c r="BN557" s="34">
        <f t="shared" si="103"/>
        <v>91</v>
      </c>
      <c r="BO557" s="35">
        <f t="shared" si="104"/>
        <v>100</v>
      </c>
      <c r="BP557" s="35">
        <f t="shared" si="105"/>
        <v>16</v>
      </c>
      <c r="BQ557" s="35">
        <f t="shared" si="106"/>
        <v>90</v>
      </c>
      <c r="BR557" s="35">
        <f t="shared" si="107"/>
        <v>60</v>
      </c>
    </row>
    <row r="558" spans="2:70" x14ac:dyDescent="0.3">
      <c r="B558" s="6" t="s">
        <v>1960</v>
      </c>
      <c r="C558" s="6">
        <v>305031124</v>
      </c>
      <c r="D558" s="6" t="s">
        <v>840</v>
      </c>
      <c r="E558" s="6" t="s">
        <v>337</v>
      </c>
      <c r="F558" s="6" t="s">
        <v>2780</v>
      </c>
      <c r="G558" s="6" t="s">
        <v>97</v>
      </c>
      <c r="H558" s="6" t="s">
        <v>4995</v>
      </c>
      <c r="I558" s="22">
        <v>646000</v>
      </c>
      <c r="J558" s="22">
        <v>646000</v>
      </c>
      <c r="K558" s="22">
        <v>529000</v>
      </c>
      <c r="L558" s="22">
        <v>720000</v>
      </c>
      <c r="M558" s="22">
        <v>704000</v>
      </c>
      <c r="N558" s="22">
        <v>550000</v>
      </c>
      <c r="O558" s="23">
        <v>40</v>
      </c>
      <c r="P558" s="23">
        <v>36</v>
      </c>
      <c r="Q558" s="23">
        <v>28</v>
      </c>
      <c r="R558" s="22">
        <v>650</v>
      </c>
      <c r="S558" s="22">
        <v>600</v>
      </c>
      <c r="T558" s="24">
        <v>3.1</v>
      </c>
      <c r="U558" s="24">
        <v>-0.5</v>
      </c>
      <c r="V558" s="24">
        <v>3.6</v>
      </c>
      <c r="W558" s="24">
        <v>4.0999999999999996</v>
      </c>
      <c r="X558" s="25">
        <v>5.2321981424148609E-2</v>
      </c>
      <c r="Y558" s="24">
        <v>7.5</v>
      </c>
      <c r="Z558" s="24">
        <v>-2.5</v>
      </c>
      <c r="AA558" s="24">
        <v>10</v>
      </c>
      <c r="AB558" s="24">
        <v>11.3</v>
      </c>
      <c r="AC558" s="26">
        <v>0.28159007416649334</v>
      </c>
      <c r="AD558" s="24">
        <v>5.3818694648388963</v>
      </c>
      <c r="AE558" s="6">
        <v>241</v>
      </c>
      <c r="AF558" s="6">
        <v>305</v>
      </c>
      <c r="AG558" s="6">
        <v>338</v>
      </c>
      <c r="AH558" s="27">
        <v>2.3962264150943398</v>
      </c>
      <c r="AI558" s="28">
        <v>684500</v>
      </c>
      <c r="AJ558" s="28">
        <v>565000</v>
      </c>
      <c r="AK558" s="28">
        <v>500000</v>
      </c>
      <c r="AL558" s="29">
        <v>0.21150442477876105</v>
      </c>
      <c r="AM558" s="29">
        <v>0.36899999999999999</v>
      </c>
      <c r="AN558" s="6">
        <v>2.8</v>
      </c>
      <c r="AO558" s="27">
        <v>-0.60000000000000009</v>
      </c>
      <c r="AP558" s="6">
        <v>3.4</v>
      </c>
      <c r="AQ558" s="28">
        <v>625</v>
      </c>
      <c r="AR558" s="28">
        <v>600</v>
      </c>
      <c r="AS558" s="25">
        <v>4.1666666666666664E-2</v>
      </c>
      <c r="AT558" s="30">
        <v>2308.3200000000002</v>
      </c>
      <c r="AU558" s="24">
        <v>0.5353</v>
      </c>
      <c r="AV558" s="24">
        <v>0.4647</v>
      </c>
      <c r="AW558" s="24">
        <v>0.28079999999999999</v>
      </c>
      <c r="AX558" s="24">
        <v>9.2999999999999999E-2</v>
      </c>
      <c r="AY558" s="24">
        <v>0.24099999999999999</v>
      </c>
      <c r="AZ558" s="24">
        <v>0.23480000000000001</v>
      </c>
      <c r="BA558" s="24">
        <v>0.49969999999999998</v>
      </c>
      <c r="BB558" s="31">
        <v>10</v>
      </c>
      <c r="BC558" s="23">
        <v>5</v>
      </c>
      <c r="BD558" s="32" t="s">
        <v>4258</v>
      </c>
      <c r="BE558" s="33">
        <v>153.05705160870599</v>
      </c>
      <c r="BF558" s="33">
        <v>-27.435745938587299</v>
      </c>
      <c r="BG558" s="34">
        <f t="shared" si="96"/>
        <v>65</v>
      </c>
      <c r="BH558" s="34">
        <f t="shared" si="97"/>
        <v>70</v>
      </c>
      <c r="BI558" s="34">
        <f t="shared" si="98"/>
        <v>95</v>
      </c>
      <c r="BJ558" s="34">
        <f t="shared" si="99"/>
        <v>100</v>
      </c>
      <c r="BK558" s="34">
        <f t="shared" si="100"/>
        <v>100</v>
      </c>
      <c r="BL558" s="34">
        <f t="shared" si="101"/>
        <v>43</v>
      </c>
      <c r="BM558" s="35">
        <f t="shared" si="102"/>
        <v>100</v>
      </c>
      <c r="BN558" s="34">
        <f t="shared" si="103"/>
        <v>96</v>
      </c>
      <c r="BO558" s="35">
        <f t="shared" si="104"/>
        <v>79</v>
      </c>
      <c r="BP558" s="35">
        <f t="shared" si="105"/>
        <v>1</v>
      </c>
      <c r="BQ558" s="35">
        <f t="shared" si="106"/>
        <v>100</v>
      </c>
      <c r="BR558" s="35">
        <f t="shared" si="107"/>
        <v>60</v>
      </c>
    </row>
    <row r="559" spans="2:70" x14ac:dyDescent="0.3">
      <c r="B559" s="6" t="s">
        <v>1951</v>
      </c>
      <c r="C559" s="6">
        <v>310031293</v>
      </c>
      <c r="D559" s="6" t="s">
        <v>560</v>
      </c>
      <c r="E559" s="6" t="s">
        <v>561</v>
      </c>
      <c r="F559" s="6" t="s">
        <v>2780</v>
      </c>
      <c r="G559" s="6" t="s">
        <v>97</v>
      </c>
      <c r="H559" s="6" t="s">
        <v>4995</v>
      </c>
      <c r="I559" s="22">
        <v>500000</v>
      </c>
      <c r="J559" s="22">
        <v>499000</v>
      </c>
      <c r="K559" s="22">
        <v>359550</v>
      </c>
      <c r="L559" s="22">
        <v>475000</v>
      </c>
      <c r="M559" s="22">
        <v>489000</v>
      </c>
      <c r="N559" s="22">
        <v>352500</v>
      </c>
      <c r="O559" s="23">
        <v>31</v>
      </c>
      <c r="P559" s="23">
        <v>31</v>
      </c>
      <c r="Q559" s="23">
        <v>33</v>
      </c>
      <c r="R559" s="22">
        <v>495</v>
      </c>
      <c r="S559" s="22">
        <v>480</v>
      </c>
      <c r="T559" s="24">
        <v>2.6</v>
      </c>
      <c r="U559" s="24">
        <v>-0.10000000000000009</v>
      </c>
      <c r="V559" s="24">
        <v>2.7</v>
      </c>
      <c r="W559" s="24">
        <v>2</v>
      </c>
      <c r="X559" s="25">
        <v>5.1479999999999998E-2</v>
      </c>
      <c r="Y559" s="24">
        <v>4.0999999999999996</v>
      </c>
      <c r="Z559" s="24">
        <v>-1.7000000000000002</v>
      </c>
      <c r="AA559" s="24">
        <v>5.8</v>
      </c>
      <c r="AB559" s="24">
        <v>7.8</v>
      </c>
      <c r="AC559" s="26">
        <v>0.2827666575267343</v>
      </c>
      <c r="AD559" s="24">
        <v>5.4927478152046287</v>
      </c>
      <c r="AE559" s="6">
        <v>30</v>
      </c>
      <c r="AF559" s="6">
        <v>24</v>
      </c>
      <c r="AG559" s="6">
        <v>25</v>
      </c>
      <c r="AH559" s="27">
        <v>2.2857142857142856</v>
      </c>
      <c r="AI559" s="28">
        <v>485000</v>
      </c>
      <c r="AJ559" s="28">
        <v>390000</v>
      </c>
      <c r="AK559" s="28">
        <v>315000</v>
      </c>
      <c r="AL559" s="29">
        <v>0.24358974358974358</v>
      </c>
      <c r="AM559" s="29">
        <v>0.53968253968253965</v>
      </c>
      <c r="AN559" s="6">
        <v>2</v>
      </c>
      <c r="AO559" s="27">
        <v>-0.5</v>
      </c>
      <c r="AP559" s="6">
        <v>2.5</v>
      </c>
      <c r="AQ559" s="28">
        <v>450</v>
      </c>
      <c r="AR559" s="28">
        <v>420</v>
      </c>
      <c r="AS559" s="25">
        <v>7.1428571428571425E-2</v>
      </c>
      <c r="AT559" s="30">
        <v>1750.5600000000002</v>
      </c>
      <c r="AU559" s="24">
        <v>0.73709999999999998</v>
      </c>
      <c r="AV559" s="24">
        <v>0.26290000000000002</v>
      </c>
      <c r="AW559" s="24">
        <v>0.86909999999999998</v>
      </c>
      <c r="AX559" s="24">
        <v>0.12540000000000001</v>
      </c>
      <c r="AY559" s="24">
        <v>0.26100000000000001</v>
      </c>
      <c r="AZ559" s="24">
        <v>0.34860000000000002</v>
      </c>
      <c r="BA559" s="24">
        <v>0.36580000000000001</v>
      </c>
      <c r="BB559" s="31">
        <v>2</v>
      </c>
      <c r="BC559" s="23">
        <v>32</v>
      </c>
      <c r="BD559" s="32" t="s">
        <v>4249</v>
      </c>
      <c r="BE559" s="33">
        <v>152.771266885367</v>
      </c>
      <c r="BF559" s="33">
        <v>-27.646831414353102</v>
      </c>
      <c r="BG559" s="34">
        <f t="shared" si="96"/>
        <v>74</v>
      </c>
      <c r="BH559" s="34">
        <f t="shared" si="97"/>
        <v>84</v>
      </c>
      <c r="BI559" s="34">
        <f t="shared" si="98"/>
        <v>96</v>
      </c>
      <c r="BJ559" s="34">
        <f t="shared" si="99"/>
        <v>100</v>
      </c>
      <c r="BK559" s="34">
        <f t="shared" si="100"/>
        <v>100</v>
      </c>
      <c r="BL559" s="34">
        <f t="shared" si="101"/>
        <v>47</v>
      </c>
      <c r="BM559" s="35">
        <f t="shared" si="102"/>
        <v>100</v>
      </c>
      <c r="BN559" s="34">
        <f t="shared" si="103"/>
        <v>95</v>
      </c>
      <c r="BO559" s="35">
        <f t="shared" si="104"/>
        <v>78</v>
      </c>
      <c r="BP559" s="35">
        <f t="shared" si="105"/>
        <v>49</v>
      </c>
      <c r="BQ559" s="35">
        <f t="shared" si="106"/>
        <v>20</v>
      </c>
      <c r="BR559" s="35">
        <f t="shared" si="107"/>
        <v>60</v>
      </c>
    </row>
    <row r="560" spans="2:70" x14ac:dyDescent="0.3">
      <c r="B560" s="6" t="s">
        <v>2159</v>
      </c>
      <c r="C560" s="6">
        <v>311021309</v>
      </c>
      <c r="D560" s="6" t="s">
        <v>1982</v>
      </c>
      <c r="E560" s="6" t="s">
        <v>611</v>
      </c>
      <c r="F560" s="6" t="s">
        <v>2780</v>
      </c>
      <c r="G560" s="6" t="s">
        <v>97</v>
      </c>
      <c r="H560" s="6" t="s">
        <v>4995</v>
      </c>
      <c r="I560" s="22">
        <v>399000</v>
      </c>
      <c r="J560" s="22">
        <v>399000</v>
      </c>
      <c r="K560" s="22">
        <v>336550</v>
      </c>
      <c r="L560" s="22">
        <v>455000</v>
      </c>
      <c r="M560" s="22">
        <v>430000</v>
      </c>
      <c r="N560" s="22">
        <v>345000</v>
      </c>
      <c r="O560" s="23">
        <v>36</v>
      </c>
      <c r="P560" s="23">
        <v>36</v>
      </c>
      <c r="Q560" s="23">
        <v>22</v>
      </c>
      <c r="R560" s="22">
        <v>450</v>
      </c>
      <c r="S560" s="22">
        <v>420</v>
      </c>
      <c r="T560" s="24">
        <v>4.3</v>
      </c>
      <c r="U560" s="24">
        <v>-0.20000000000000018</v>
      </c>
      <c r="V560" s="24">
        <v>4.5</v>
      </c>
      <c r="W560" s="24">
        <v>2.9</v>
      </c>
      <c r="X560" s="25">
        <v>5.8646616541353384E-2</v>
      </c>
      <c r="Y560" s="24">
        <v>2.1</v>
      </c>
      <c r="Z560" s="24">
        <v>-0.69999999999999973</v>
      </c>
      <c r="AA560" s="24">
        <v>2.8</v>
      </c>
      <c r="AB560" s="24">
        <v>1.9</v>
      </c>
      <c r="AC560" s="26">
        <v>0.26857333842627956</v>
      </c>
      <c r="AD560" s="24">
        <v>4.5795197449609208</v>
      </c>
      <c r="AE560" s="6">
        <v>39</v>
      </c>
      <c r="AF560" s="6">
        <v>52</v>
      </c>
      <c r="AG560" s="6">
        <v>28</v>
      </c>
      <c r="AH560" s="27">
        <v>1.7419354838709677</v>
      </c>
      <c r="AI560" s="28">
        <v>500000</v>
      </c>
      <c r="AJ560" s="28">
        <v>385000</v>
      </c>
      <c r="AK560" s="28">
        <v>312000</v>
      </c>
      <c r="AL560" s="29">
        <v>0.29870129870129869</v>
      </c>
      <c r="AM560" s="29">
        <v>0.60256410256410253</v>
      </c>
      <c r="AN560" s="6">
        <v>3.1</v>
      </c>
      <c r="AO560" s="27">
        <v>-0.29999999999999982</v>
      </c>
      <c r="AP560" s="6">
        <v>3.4</v>
      </c>
      <c r="AQ560" s="28">
        <v>450</v>
      </c>
      <c r="AR560" s="28">
        <v>420</v>
      </c>
      <c r="AS560" s="25">
        <v>7.1428571428571425E-2</v>
      </c>
      <c r="AT560" s="30">
        <v>1675.5200000000002</v>
      </c>
      <c r="AU560" s="24">
        <v>0.71509999999999996</v>
      </c>
      <c r="AV560" s="24">
        <v>0.28489999999999999</v>
      </c>
      <c r="AW560" s="24">
        <v>0.79069999999999996</v>
      </c>
      <c r="AX560" s="24">
        <v>0.2051</v>
      </c>
      <c r="AY560" s="24">
        <v>0.3196</v>
      </c>
      <c r="AZ560" s="24">
        <v>0.43740000000000001</v>
      </c>
      <c r="BA560" s="24">
        <v>0.22239999999999999</v>
      </c>
      <c r="BB560" s="31">
        <v>1.5</v>
      </c>
      <c r="BC560" s="23">
        <v>34</v>
      </c>
      <c r="BD560" s="32" t="s">
        <v>4446</v>
      </c>
      <c r="BE560" s="33">
        <v>153.205481480836</v>
      </c>
      <c r="BF560" s="33">
        <v>-27.731667970256499</v>
      </c>
      <c r="BG560" s="34">
        <f t="shared" si="96"/>
        <v>46</v>
      </c>
      <c r="BH560" s="34">
        <f t="shared" si="97"/>
        <v>65</v>
      </c>
      <c r="BI560" s="34">
        <f t="shared" si="98"/>
        <v>100</v>
      </c>
      <c r="BJ560" s="34">
        <f t="shared" si="99"/>
        <v>100</v>
      </c>
      <c r="BK560" s="34">
        <f t="shared" si="100"/>
        <v>100</v>
      </c>
      <c r="BL560" s="34">
        <f t="shared" si="101"/>
        <v>60</v>
      </c>
      <c r="BM560" s="35">
        <f t="shared" si="102"/>
        <v>100</v>
      </c>
      <c r="BN560" s="34">
        <f t="shared" si="103"/>
        <v>100</v>
      </c>
      <c r="BO560" s="35">
        <f t="shared" si="104"/>
        <v>88</v>
      </c>
      <c r="BP560" s="35">
        <f t="shared" si="105"/>
        <v>82</v>
      </c>
      <c r="BQ560" s="35">
        <f t="shared" si="106"/>
        <v>15</v>
      </c>
      <c r="BR560" s="35">
        <f t="shared" si="107"/>
        <v>60</v>
      </c>
    </row>
    <row r="561" spans="2:70" x14ac:dyDescent="0.3">
      <c r="B561" s="6" t="s">
        <v>2503</v>
      </c>
      <c r="C561" s="6">
        <v>311061333</v>
      </c>
      <c r="D561" s="6" t="s">
        <v>1170</v>
      </c>
      <c r="E561" s="6" t="s">
        <v>611</v>
      </c>
      <c r="F561" s="6" t="s">
        <v>2780</v>
      </c>
      <c r="G561" s="6" t="s">
        <v>97</v>
      </c>
      <c r="H561" s="6" t="s">
        <v>4995</v>
      </c>
      <c r="I561" s="22">
        <v>475000</v>
      </c>
      <c r="J561" s="22">
        <v>465000</v>
      </c>
      <c r="K561" s="22">
        <v>390600</v>
      </c>
      <c r="L561" s="22">
        <v>490000</v>
      </c>
      <c r="M561" s="22">
        <v>468000</v>
      </c>
      <c r="N561" s="22">
        <v>387500</v>
      </c>
      <c r="O561" s="23">
        <v>23</v>
      </c>
      <c r="P561" s="23">
        <v>25</v>
      </c>
      <c r="Q561" s="23">
        <v>26</v>
      </c>
      <c r="R561" s="22">
        <v>425</v>
      </c>
      <c r="S561" s="22">
        <v>420</v>
      </c>
      <c r="T561" s="24">
        <v>1.9</v>
      </c>
      <c r="U561" s="24">
        <v>-0.20000000000000018</v>
      </c>
      <c r="V561" s="24">
        <v>2.1</v>
      </c>
      <c r="W561" s="24">
        <v>1.8</v>
      </c>
      <c r="X561" s="25">
        <v>4.6526315789473686E-2</v>
      </c>
      <c r="Y561" s="24">
        <v>2.2000000000000002</v>
      </c>
      <c r="Z561" s="24">
        <v>-0.69999999999999973</v>
      </c>
      <c r="AA561" s="24">
        <v>2.9</v>
      </c>
      <c r="AB561" s="24">
        <v>3.2</v>
      </c>
      <c r="AC561" s="26">
        <v>0.29167124190183374</v>
      </c>
      <c r="AD561" s="24">
        <v>6.2689520318267435</v>
      </c>
      <c r="AE561" s="6">
        <v>52</v>
      </c>
      <c r="AF561" s="6">
        <v>64</v>
      </c>
      <c r="AG561" s="6">
        <v>61</v>
      </c>
      <c r="AH561" s="27">
        <v>1.1835616438356165</v>
      </c>
      <c r="AI561" s="28">
        <v>465000</v>
      </c>
      <c r="AJ561" s="28">
        <v>383600</v>
      </c>
      <c r="AK561" s="28">
        <v>295000</v>
      </c>
      <c r="AL561" s="29">
        <v>0.2122002085505735</v>
      </c>
      <c r="AM561" s="29">
        <v>0.57627118644067798</v>
      </c>
      <c r="AN561" s="6">
        <v>2.5</v>
      </c>
      <c r="AO561" s="27">
        <v>-0.20000000000000018</v>
      </c>
      <c r="AP561" s="6">
        <v>2.7</v>
      </c>
      <c r="AQ561" s="28">
        <v>450</v>
      </c>
      <c r="AR561" s="28">
        <v>420</v>
      </c>
      <c r="AS561" s="25">
        <v>7.1428571428571425E-2</v>
      </c>
      <c r="AT561" s="30">
        <v>1457.1200000000001</v>
      </c>
      <c r="AU561" s="24">
        <v>0.68689999999999996</v>
      </c>
      <c r="AV561" s="24">
        <v>0.31309999999999999</v>
      </c>
      <c r="AW561" s="24">
        <v>0.78490000000000004</v>
      </c>
      <c r="AX561" s="24">
        <v>0.1913</v>
      </c>
      <c r="AY561" s="24">
        <v>0.21110000000000001</v>
      </c>
      <c r="AZ561" s="24">
        <v>0.32419999999999999</v>
      </c>
      <c r="BA561" s="24">
        <v>0.42959999999999998</v>
      </c>
      <c r="BB561" s="31">
        <v>1.5</v>
      </c>
      <c r="BC561" s="23">
        <v>21</v>
      </c>
      <c r="BD561" s="32" t="s">
        <v>4790</v>
      </c>
      <c r="BE561" s="33">
        <v>153.12914116282499</v>
      </c>
      <c r="BF561" s="33">
        <v>-27.6393884518424</v>
      </c>
      <c r="BG561" s="34">
        <f t="shared" si="96"/>
        <v>85</v>
      </c>
      <c r="BH561" s="34">
        <f t="shared" si="97"/>
        <v>75</v>
      </c>
      <c r="BI561" s="34">
        <f t="shared" si="98"/>
        <v>100</v>
      </c>
      <c r="BJ561" s="34">
        <f t="shared" si="99"/>
        <v>100</v>
      </c>
      <c r="BK561" s="34">
        <f t="shared" si="100"/>
        <v>100</v>
      </c>
      <c r="BL561" s="34">
        <f t="shared" si="101"/>
        <v>36</v>
      </c>
      <c r="BM561" s="35">
        <f t="shared" si="102"/>
        <v>100</v>
      </c>
      <c r="BN561" s="34">
        <f t="shared" si="103"/>
        <v>87</v>
      </c>
      <c r="BO561" s="35">
        <f t="shared" si="104"/>
        <v>72</v>
      </c>
      <c r="BP561" s="35">
        <f t="shared" si="105"/>
        <v>80</v>
      </c>
      <c r="BQ561" s="35">
        <f t="shared" si="106"/>
        <v>15</v>
      </c>
      <c r="BR561" s="35">
        <f t="shared" si="107"/>
        <v>60</v>
      </c>
    </row>
    <row r="562" spans="2:70" x14ac:dyDescent="0.3">
      <c r="B562" s="6" t="s">
        <v>2504</v>
      </c>
      <c r="C562" s="6">
        <v>313051377</v>
      </c>
      <c r="D562" s="6" t="s">
        <v>2448</v>
      </c>
      <c r="E562" s="6" t="s">
        <v>628</v>
      </c>
      <c r="F562" s="6" t="s">
        <v>2780</v>
      </c>
      <c r="G562" s="6" t="s">
        <v>97</v>
      </c>
      <c r="H562" s="6" t="s">
        <v>4995</v>
      </c>
      <c r="I562" s="22">
        <v>565250</v>
      </c>
      <c r="J562" s="22">
        <v>585000</v>
      </c>
      <c r="K562" s="22">
        <v>515100</v>
      </c>
      <c r="L562" s="22">
        <v>590000</v>
      </c>
      <c r="M562" s="22">
        <v>570000</v>
      </c>
      <c r="N562" s="22">
        <v>530000</v>
      </c>
      <c r="O562" s="23">
        <v>31</v>
      </c>
      <c r="P562" s="23">
        <v>29</v>
      </c>
      <c r="Q562" s="23">
        <v>37</v>
      </c>
      <c r="R562" s="22">
        <v>450</v>
      </c>
      <c r="S562" s="22">
        <v>440</v>
      </c>
      <c r="T562" s="24">
        <v>1</v>
      </c>
      <c r="U562" s="24">
        <v>-0.39999999999999991</v>
      </c>
      <c r="V562" s="24">
        <v>1.4</v>
      </c>
      <c r="W562" s="24">
        <v>1.4</v>
      </c>
      <c r="X562" s="25">
        <v>4.1397611676249446E-2</v>
      </c>
      <c r="Y562" s="24">
        <v>3.1</v>
      </c>
      <c r="Z562" s="24">
        <v>-1.1000000000000001</v>
      </c>
      <c r="AA562" s="24">
        <v>4.2</v>
      </c>
      <c r="AB562" s="24">
        <v>4.2</v>
      </c>
      <c r="AC562" s="26">
        <v>0.28926257327985189</v>
      </c>
      <c r="AD562" s="24">
        <v>6.9874217754887304</v>
      </c>
      <c r="AE562" s="6">
        <v>155</v>
      </c>
      <c r="AF562" s="6">
        <v>153</v>
      </c>
      <c r="AG562" s="6">
        <v>109</v>
      </c>
      <c r="AH562" s="27">
        <v>5.0505050505050502</v>
      </c>
      <c r="AI562" s="28">
        <v>635000</v>
      </c>
      <c r="AJ562" s="28">
        <v>550000</v>
      </c>
      <c r="AK562" s="28">
        <v>483000</v>
      </c>
      <c r="AL562" s="29">
        <v>0.15454545454545454</v>
      </c>
      <c r="AM562" s="29">
        <v>0.31469979296066253</v>
      </c>
      <c r="AN562" s="6">
        <v>2</v>
      </c>
      <c r="AO562" s="27">
        <v>-1</v>
      </c>
      <c r="AP562" s="6">
        <v>3</v>
      </c>
      <c r="AQ562" s="28">
        <v>550</v>
      </c>
      <c r="AR562" s="28">
        <v>500</v>
      </c>
      <c r="AS562" s="25">
        <v>0.1</v>
      </c>
      <c r="AT562" s="30">
        <v>1555.68</v>
      </c>
      <c r="AU562" s="24">
        <v>0.65529999999999999</v>
      </c>
      <c r="AV562" s="24">
        <v>0.34470000000000001</v>
      </c>
      <c r="AW562" s="24">
        <v>0.78990000000000005</v>
      </c>
      <c r="AX562" s="24">
        <v>7.46E-2</v>
      </c>
      <c r="AY562" s="24">
        <v>0.30099999999999999</v>
      </c>
      <c r="AZ562" s="24">
        <v>0.33650000000000002</v>
      </c>
      <c r="BA562" s="24">
        <v>0.33860000000000001</v>
      </c>
      <c r="BB562" s="31">
        <v>3.5</v>
      </c>
      <c r="BC562" s="23">
        <v>26</v>
      </c>
      <c r="BD562" s="32" t="s">
        <v>4791</v>
      </c>
      <c r="BE562" s="33">
        <v>153.082493820069</v>
      </c>
      <c r="BF562" s="33">
        <v>-27.248079613961099</v>
      </c>
      <c r="BG562" s="34">
        <f t="shared" si="96"/>
        <v>100</v>
      </c>
      <c r="BH562" s="34">
        <f t="shared" si="97"/>
        <v>84</v>
      </c>
      <c r="BI562" s="34">
        <f t="shared" si="98"/>
        <v>62</v>
      </c>
      <c r="BJ562" s="34">
        <f t="shared" si="99"/>
        <v>78</v>
      </c>
      <c r="BK562" s="34">
        <f t="shared" si="100"/>
        <v>100</v>
      </c>
      <c r="BL562" s="34">
        <f t="shared" si="101"/>
        <v>56</v>
      </c>
      <c r="BM562" s="35">
        <f t="shared" si="102"/>
        <v>88</v>
      </c>
      <c r="BN562" s="34">
        <f t="shared" si="103"/>
        <v>80</v>
      </c>
      <c r="BO562" s="35">
        <f t="shared" si="104"/>
        <v>74</v>
      </c>
      <c r="BP562" s="35">
        <f t="shared" si="105"/>
        <v>65</v>
      </c>
      <c r="BQ562" s="35">
        <f t="shared" si="106"/>
        <v>35</v>
      </c>
      <c r="BR562" s="35">
        <f t="shared" si="107"/>
        <v>60</v>
      </c>
    </row>
    <row r="563" spans="2:70" x14ac:dyDescent="0.3">
      <c r="B563" s="6" t="s">
        <v>1953</v>
      </c>
      <c r="C563" s="6">
        <v>318021491</v>
      </c>
      <c r="D563" s="6" t="s">
        <v>773</v>
      </c>
      <c r="E563" s="6" t="s">
        <v>773</v>
      </c>
      <c r="F563" s="6" t="s">
        <v>773</v>
      </c>
      <c r="G563" s="6" t="s">
        <v>97</v>
      </c>
      <c r="H563" s="6" t="s">
        <v>4995</v>
      </c>
      <c r="I563" s="22">
        <v>385000</v>
      </c>
      <c r="J563" s="22">
        <v>300000</v>
      </c>
      <c r="K563" s="22">
        <v>300000</v>
      </c>
      <c r="L563" s="22">
        <v>0</v>
      </c>
      <c r="M563" s="22">
        <v>289000</v>
      </c>
      <c r="N563" s="22">
        <v>270000</v>
      </c>
      <c r="O563" s="23">
        <v>0</v>
      </c>
      <c r="P563" s="23">
        <v>75</v>
      </c>
      <c r="Q563" s="23">
        <v>67</v>
      </c>
      <c r="R563" s="22">
        <v>450</v>
      </c>
      <c r="S563" s="22">
        <v>430</v>
      </c>
      <c r="T563" s="24">
        <v>0.3</v>
      </c>
      <c r="U563" s="24">
        <v>-0.2</v>
      </c>
      <c r="V563" s="24">
        <v>0.5</v>
      </c>
      <c r="W563" s="24">
        <v>1.1000000000000001</v>
      </c>
      <c r="X563" s="25">
        <v>6.077922077922078E-2</v>
      </c>
      <c r="Y563" s="24">
        <v>1.1000000000000001</v>
      </c>
      <c r="Z563" s="24">
        <v>-0.79999999999999982</v>
      </c>
      <c r="AA563" s="24">
        <v>1.9</v>
      </c>
      <c r="AB563" s="24">
        <v>3.3</v>
      </c>
      <c r="AC563" s="26">
        <v>0.28274856740725846</v>
      </c>
      <c r="AD563" s="24">
        <v>4.6520597628972009</v>
      </c>
      <c r="AE563" s="6">
        <v>150</v>
      </c>
      <c r="AF563" s="6">
        <v>130</v>
      </c>
      <c r="AG563" s="6">
        <v>166</v>
      </c>
      <c r="AH563" s="27">
        <v>2.1057692307692308</v>
      </c>
      <c r="AI563" s="28">
        <v>370000</v>
      </c>
      <c r="AJ563" s="28">
        <v>282000</v>
      </c>
      <c r="AK563" s="28">
        <v>257000</v>
      </c>
      <c r="AL563" s="29">
        <v>0.31205673758865249</v>
      </c>
      <c r="AM563" s="29">
        <v>0.43968871595330739</v>
      </c>
      <c r="AN563" s="6">
        <v>2.6</v>
      </c>
      <c r="AO563" s="27">
        <v>-0.19999999999999973</v>
      </c>
      <c r="AP563" s="6">
        <v>2.8</v>
      </c>
      <c r="AQ563" s="28">
        <v>440</v>
      </c>
      <c r="AR563" s="28">
        <v>400</v>
      </c>
      <c r="AS563" s="25">
        <v>0.1</v>
      </c>
      <c r="AT563" s="30">
        <v>1591.5200000000002</v>
      </c>
      <c r="AU563" s="24">
        <v>0.68130000000000002</v>
      </c>
      <c r="AV563" s="24">
        <v>0.31869999999999998</v>
      </c>
      <c r="AW563" s="24">
        <v>0.89670000000000005</v>
      </c>
      <c r="AX563" s="24">
        <v>3.3000000000000002E-2</v>
      </c>
      <c r="AY563" s="24">
        <v>0.32679999999999998</v>
      </c>
      <c r="AZ563" s="24">
        <v>0.35310000000000002</v>
      </c>
      <c r="BA563" s="24">
        <v>0.28860000000000002</v>
      </c>
      <c r="BB563" s="31">
        <v>1.5</v>
      </c>
      <c r="BC563" s="23">
        <v>1102</v>
      </c>
      <c r="BD563" s="32" t="s">
        <v>4251</v>
      </c>
      <c r="BE563" s="33">
        <v>146.87258462972801</v>
      </c>
      <c r="BF563" s="33">
        <v>-19.3242637817584</v>
      </c>
      <c r="BG563" s="34">
        <f t="shared" si="96"/>
        <v>100</v>
      </c>
      <c r="BH563" s="34">
        <f t="shared" si="97"/>
        <v>74</v>
      </c>
      <c r="BI563" s="34">
        <f t="shared" si="98"/>
        <v>99</v>
      </c>
      <c r="BJ563" s="34">
        <f t="shared" si="99"/>
        <v>100</v>
      </c>
      <c r="BK563" s="34">
        <f t="shared" si="100"/>
        <v>1</v>
      </c>
      <c r="BL563" s="34">
        <f t="shared" si="101"/>
        <v>62</v>
      </c>
      <c r="BM563" s="35">
        <f t="shared" si="102"/>
        <v>100</v>
      </c>
      <c r="BN563" s="34">
        <f t="shared" si="103"/>
        <v>100</v>
      </c>
      <c r="BO563" s="35">
        <f t="shared" si="104"/>
        <v>78</v>
      </c>
      <c r="BP563" s="35">
        <f t="shared" si="105"/>
        <v>98</v>
      </c>
      <c r="BQ563" s="35">
        <f t="shared" si="106"/>
        <v>15</v>
      </c>
      <c r="BR563" s="35">
        <f t="shared" si="107"/>
        <v>60</v>
      </c>
    </row>
    <row r="564" spans="2:70" x14ac:dyDescent="0.3">
      <c r="B564" s="6" t="s">
        <v>1260</v>
      </c>
      <c r="C564" s="6">
        <v>504021054</v>
      </c>
      <c r="D564" s="6" t="s">
        <v>491</v>
      </c>
      <c r="E564" s="6" t="s">
        <v>492</v>
      </c>
      <c r="F564" s="6" t="s">
        <v>2720</v>
      </c>
      <c r="G564" s="6" t="s">
        <v>93</v>
      </c>
      <c r="H564" s="6" t="s">
        <v>4995</v>
      </c>
      <c r="I564" s="22">
        <v>419000</v>
      </c>
      <c r="J564" s="22">
        <v>389000</v>
      </c>
      <c r="K564" s="22">
        <v>315000</v>
      </c>
      <c r="L564" s="22">
        <v>480000</v>
      </c>
      <c r="M564" s="22">
        <v>465521</v>
      </c>
      <c r="N564" s="22">
        <v>340000</v>
      </c>
      <c r="O564" s="23">
        <v>47</v>
      </c>
      <c r="P564" s="23">
        <v>48</v>
      </c>
      <c r="Q564" s="23">
        <v>48</v>
      </c>
      <c r="R564" s="22">
        <v>600</v>
      </c>
      <c r="S564" s="22">
        <v>420</v>
      </c>
      <c r="T564" s="24">
        <v>3.7</v>
      </c>
      <c r="U564" s="24">
        <v>-0.59999999999999964</v>
      </c>
      <c r="V564" s="24">
        <v>4.3</v>
      </c>
      <c r="W564" s="24">
        <v>3.6</v>
      </c>
      <c r="X564" s="25">
        <v>7.4463007159904532E-2</v>
      </c>
      <c r="Y564" s="24">
        <v>0.4</v>
      </c>
      <c r="Z564" s="24">
        <v>-9.9999999999999978E-2</v>
      </c>
      <c r="AA564" s="24">
        <v>0.5</v>
      </c>
      <c r="AB564" s="24">
        <v>0.3</v>
      </c>
      <c r="AC564" s="26">
        <v>0.36869531019565427</v>
      </c>
      <c r="AD564" s="24">
        <v>4.9513889414095882</v>
      </c>
      <c r="AE564" s="6">
        <v>3</v>
      </c>
      <c r="AF564" s="6">
        <v>1</v>
      </c>
      <c r="AG564" s="6">
        <v>6</v>
      </c>
      <c r="AH564" s="27">
        <v>0.49315068493150688</v>
      </c>
      <c r="AI564" s="28">
        <v>480000</v>
      </c>
      <c r="AJ564" s="28">
        <v>360000</v>
      </c>
      <c r="AK564" s="28">
        <v>320000</v>
      </c>
      <c r="AL564" s="29">
        <v>0.33333333333333331</v>
      </c>
      <c r="AM564" s="29">
        <v>0.5</v>
      </c>
      <c r="AN564" s="6">
        <v>2.9</v>
      </c>
      <c r="AO564" s="27">
        <v>-0.20000000000000018</v>
      </c>
      <c r="AP564" s="6">
        <v>3.1</v>
      </c>
      <c r="AQ564" s="28">
        <v>600</v>
      </c>
      <c r="AR564" s="28">
        <v>440</v>
      </c>
      <c r="AS564" s="25">
        <v>0.36363636363636365</v>
      </c>
      <c r="AT564" s="30">
        <v>1627.3600000000001</v>
      </c>
      <c r="AU564" s="24">
        <v>0.69299999999999995</v>
      </c>
      <c r="AV564" s="24">
        <v>0.307</v>
      </c>
      <c r="AW564" s="24">
        <v>0.89229999999999998</v>
      </c>
      <c r="AX564" s="24">
        <v>0.1041</v>
      </c>
      <c r="AY564" s="24">
        <v>0.33189999999999997</v>
      </c>
      <c r="AZ564" s="24">
        <v>0.437</v>
      </c>
      <c r="BA564" s="24">
        <v>0.20519999999999999</v>
      </c>
      <c r="BB564" s="31">
        <v>4</v>
      </c>
      <c r="BC564" s="23">
        <v>19</v>
      </c>
      <c r="BD564" s="32" t="s">
        <v>3603</v>
      </c>
      <c r="BE564" s="33">
        <v>116.043619126808</v>
      </c>
      <c r="BF564" s="33">
        <v>-31.8908050914733</v>
      </c>
      <c r="BG564" s="34">
        <f t="shared" si="96"/>
        <v>55</v>
      </c>
      <c r="BH564" s="34">
        <f t="shared" si="97"/>
        <v>69</v>
      </c>
      <c r="BI564" s="34">
        <f t="shared" si="98"/>
        <v>100</v>
      </c>
      <c r="BJ564" s="34">
        <f t="shared" si="99"/>
        <v>100</v>
      </c>
      <c r="BK564" s="34">
        <f t="shared" si="100"/>
        <v>100</v>
      </c>
      <c r="BL564" s="34">
        <f t="shared" si="101"/>
        <v>63</v>
      </c>
      <c r="BM564" s="35">
        <f t="shared" si="102"/>
        <v>100</v>
      </c>
      <c r="BN564" s="34">
        <f t="shared" si="103"/>
        <v>100</v>
      </c>
      <c r="BO564" s="35">
        <f t="shared" si="104"/>
        <v>22</v>
      </c>
      <c r="BP564" s="35">
        <f t="shared" si="105"/>
        <v>100</v>
      </c>
      <c r="BQ564" s="35">
        <f t="shared" si="106"/>
        <v>40</v>
      </c>
      <c r="BR564" s="35">
        <f t="shared" si="107"/>
        <v>60</v>
      </c>
    </row>
    <row r="565" spans="2:70" x14ac:dyDescent="0.3">
      <c r="B565" s="6" t="s">
        <v>1186</v>
      </c>
      <c r="C565" s="6">
        <v>505011077</v>
      </c>
      <c r="D565" s="6" t="s">
        <v>242</v>
      </c>
      <c r="E565" s="6" t="s">
        <v>243</v>
      </c>
      <c r="F565" s="6" t="s">
        <v>2720</v>
      </c>
      <c r="G565" s="6" t="s">
        <v>93</v>
      </c>
      <c r="H565" s="6" t="s">
        <v>4995</v>
      </c>
      <c r="I565" s="22">
        <v>515000</v>
      </c>
      <c r="J565" s="22">
        <v>500000</v>
      </c>
      <c r="K565" s="22">
        <v>409000</v>
      </c>
      <c r="L565" s="22">
        <v>530000</v>
      </c>
      <c r="M565" s="22">
        <v>525000</v>
      </c>
      <c r="N565" s="22">
        <v>420000</v>
      </c>
      <c r="O565" s="23">
        <v>42</v>
      </c>
      <c r="P565" s="23">
        <v>42</v>
      </c>
      <c r="Q565" s="23">
        <v>49</v>
      </c>
      <c r="R565" s="22">
        <v>550</v>
      </c>
      <c r="S565" s="22">
        <v>520</v>
      </c>
      <c r="T565" s="24">
        <v>4.5</v>
      </c>
      <c r="U565" s="24">
        <v>-9.9999999999999645E-2</v>
      </c>
      <c r="V565" s="24">
        <v>4.5999999999999996</v>
      </c>
      <c r="W565" s="24">
        <v>5.7</v>
      </c>
      <c r="X565" s="25">
        <v>5.5533980582524269E-2</v>
      </c>
      <c r="Y565" s="24">
        <v>3</v>
      </c>
      <c r="Z565" s="24">
        <v>-1.5</v>
      </c>
      <c r="AA565" s="24">
        <v>4.5</v>
      </c>
      <c r="AB565" s="24">
        <v>5.7</v>
      </c>
      <c r="AC565" s="26">
        <v>0.27526425368353619</v>
      </c>
      <c r="AD565" s="24">
        <v>4.9566814911545851</v>
      </c>
      <c r="AE565" s="6">
        <v>46</v>
      </c>
      <c r="AF565" s="6">
        <v>48</v>
      </c>
      <c r="AG565" s="6">
        <v>40</v>
      </c>
      <c r="AH565" s="27">
        <v>1.2269326683291772</v>
      </c>
      <c r="AI565" s="28">
        <v>667000</v>
      </c>
      <c r="AJ565" s="28">
        <v>535000</v>
      </c>
      <c r="AK565" s="28">
        <v>480000</v>
      </c>
      <c r="AL565" s="29">
        <v>0.24672897196261681</v>
      </c>
      <c r="AM565" s="29">
        <v>0.38958333333333334</v>
      </c>
      <c r="AN565" s="6">
        <v>3.4</v>
      </c>
      <c r="AO565" s="27">
        <v>-0.69999999999999973</v>
      </c>
      <c r="AP565" s="6">
        <v>4.0999999999999996</v>
      </c>
      <c r="AQ565" s="28">
        <v>600</v>
      </c>
      <c r="AR565" s="28">
        <v>550</v>
      </c>
      <c r="AS565" s="25">
        <v>9.0909090909090912E-2</v>
      </c>
      <c r="AT565" s="30">
        <v>1998.0800000000002</v>
      </c>
      <c r="AU565" s="24">
        <v>0.68830000000000002</v>
      </c>
      <c r="AV565" s="24">
        <v>0.31169999999999998</v>
      </c>
      <c r="AW565" s="24">
        <v>0.69410000000000005</v>
      </c>
      <c r="AX565" s="24">
        <v>0.14119999999999999</v>
      </c>
      <c r="AY565" s="24">
        <v>0.28029999999999999</v>
      </c>
      <c r="AZ565" s="24">
        <v>0.37330000000000002</v>
      </c>
      <c r="BA565" s="24">
        <v>0.32640000000000002</v>
      </c>
      <c r="BB565" s="31">
        <v>6</v>
      </c>
      <c r="BC565" s="23">
        <v>24</v>
      </c>
      <c r="BD565" s="32" t="s">
        <v>3535</v>
      </c>
      <c r="BE565" s="33">
        <v>115.774927203977</v>
      </c>
      <c r="BF565" s="33">
        <v>-31.745936270552701</v>
      </c>
      <c r="BG565" s="34">
        <f t="shared" si="96"/>
        <v>42</v>
      </c>
      <c r="BH565" s="34">
        <f t="shared" si="97"/>
        <v>60</v>
      </c>
      <c r="BI565" s="34">
        <f t="shared" si="98"/>
        <v>100</v>
      </c>
      <c r="BJ565" s="34">
        <f t="shared" si="99"/>
        <v>100</v>
      </c>
      <c r="BK565" s="34">
        <f t="shared" si="100"/>
        <v>100</v>
      </c>
      <c r="BL565" s="34">
        <f t="shared" si="101"/>
        <v>52</v>
      </c>
      <c r="BM565" s="35">
        <f t="shared" si="102"/>
        <v>100</v>
      </c>
      <c r="BN565" s="34">
        <f t="shared" si="103"/>
        <v>100</v>
      </c>
      <c r="BO565" s="35">
        <f t="shared" si="104"/>
        <v>83</v>
      </c>
      <c r="BP565" s="35">
        <f t="shared" si="105"/>
        <v>67</v>
      </c>
      <c r="BQ565" s="35">
        <f t="shared" si="106"/>
        <v>60</v>
      </c>
      <c r="BR565" s="35">
        <f t="shared" si="107"/>
        <v>60</v>
      </c>
    </row>
    <row r="566" spans="2:70" x14ac:dyDescent="0.3">
      <c r="B566" s="6" t="s">
        <v>1900</v>
      </c>
      <c r="C566" s="6">
        <v>506021123</v>
      </c>
      <c r="D566" s="6" t="s">
        <v>1846</v>
      </c>
      <c r="E566" s="6" t="s">
        <v>281</v>
      </c>
      <c r="F566" s="6" t="s">
        <v>2720</v>
      </c>
      <c r="G566" s="6" t="s">
        <v>93</v>
      </c>
      <c r="H566" s="6" t="s">
        <v>4995</v>
      </c>
      <c r="I566" s="22">
        <v>500000</v>
      </c>
      <c r="J566" s="22">
        <v>506100</v>
      </c>
      <c r="K566" s="22">
        <v>495000</v>
      </c>
      <c r="L566" s="22">
        <v>560000</v>
      </c>
      <c r="M566" s="22">
        <v>535000</v>
      </c>
      <c r="N566" s="22">
        <v>500000</v>
      </c>
      <c r="O566" s="23">
        <v>33</v>
      </c>
      <c r="P566" s="23">
        <v>37</v>
      </c>
      <c r="Q566" s="23">
        <v>43</v>
      </c>
      <c r="R566" s="22">
        <v>610</v>
      </c>
      <c r="S566" s="22">
        <v>550</v>
      </c>
      <c r="T566" s="24">
        <v>2.2000000000000002</v>
      </c>
      <c r="U566" s="24">
        <v>-0.29999999999999982</v>
      </c>
      <c r="V566" s="24">
        <v>2.5</v>
      </c>
      <c r="W566" s="24">
        <v>2.9</v>
      </c>
      <c r="X566" s="25">
        <v>6.3439999999999996E-2</v>
      </c>
      <c r="Y566" s="24">
        <v>3.9</v>
      </c>
      <c r="Z566" s="24">
        <v>-1.4</v>
      </c>
      <c r="AA566" s="24">
        <v>5.3</v>
      </c>
      <c r="AB566" s="24">
        <v>5.6</v>
      </c>
      <c r="AC566" s="26">
        <v>0.28725889089813139</v>
      </c>
      <c r="AD566" s="24">
        <v>4.5280405248759683</v>
      </c>
      <c r="AE566" s="6">
        <v>136</v>
      </c>
      <c r="AF566" s="6">
        <v>199</v>
      </c>
      <c r="AG566" s="6">
        <v>196</v>
      </c>
      <c r="AH566" s="27">
        <v>2.3109048723897914</v>
      </c>
      <c r="AI566" s="28">
        <v>548000</v>
      </c>
      <c r="AJ566" s="28">
        <v>485000</v>
      </c>
      <c r="AK566" s="28">
        <v>450000</v>
      </c>
      <c r="AL566" s="29">
        <v>0.12989690721649486</v>
      </c>
      <c r="AM566" s="29">
        <v>0.21777777777777776</v>
      </c>
      <c r="AN566" s="6">
        <v>2.9</v>
      </c>
      <c r="AO566" s="27">
        <v>-0.60000000000000009</v>
      </c>
      <c r="AP566" s="6">
        <v>3.5</v>
      </c>
      <c r="AQ566" s="28">
        <v>630</v>
      </c>
      <c r="AR566" s="28">
        <v>550</v>
      </c>
      <c r="AS566" s="25">
        <v>0.14545454545454545</v>
      </c>
      <c r="AT566" s="30">
        <v>2123.52</v>
      </c>
      <c r="AU566" s="24">
        <v>0.57820000000000005</v>
      </c>
      <c r="AV566" s="24">
        <v>0.42180000000000001</v>
      </c>
      <c r="AW566" s="24">
        <v>0.43009999999999998</v>
      </c>
      <c r="AX566" s="24">
        <v>0.27500000000000002</v>
      </c>
      <c r="AY566" s="24">
        <v>0.22409999999999999</v>
      </c>
      <c r="AZ566" s="24">
        <v>0.2717</v>
      </c>
      <c r="BA566" s="24">
        <v>0.48249999999999998</v>
      </c>
      <c r="BB566" s="31">
        <v>6</v>
      </c>
      <c r="BC566" s="23">
        <v>5</v>
      </c>
      <c r="BD566" s="32" t="s">
        <v>4199</v>
      </c>
      <c r="BE566" s="33">
        <v>115.899520588736</v>
      </c>
      <c r="BF566" s="33">
        <v>-31.9634066302335</v>
      </c>
      <c r="BG566" s="34">
        <f t="shared" si="96"/>
        <v>80</v>
      </c>
      <c r="BH566" s="34">
        <f t="shared" si="97"/>
        <v>69</v>
      </c>
      <c r="BI566" s="34">
        <f t="shared" si="98"/>
        <v>96</v>
      </c>
      <c r="BJ566" s="34">
        <f t="shared" si="99"/>
        <v>65</v>
      </c>
      <c r="BK566" s="34">
        <f t="shared" si="100"/>
        <v>100</v>
      </c>
      <c r="BL566" s="34">
        <f t="shared" si="101"/>
        <v>39</v>
      </c>
      <c r="BM566" s="35">
        <f t="shared" si="102"/>
        <v>100</v>
      </c>
      <c r="BN566" s="34">
        <f t="shared" si="103"/>
        <v>100</v>
      </c>
      <c r="BO566" s="35">
        <f t="shared" si="104"/>
        <v>75</v>
      </c>
      <c r="BP566" s="35">
        <f t="shared" si="105"/>
        <v>52</v>
      </c>
      <c r="BQ566" s="35">
        <f t="shared" si="106"/>
        <v>60</v>
      </c>
      <c r="BR566" s="35">
        <f t="shared" si="107"/>
        <v>60</v>
      </c>
    </row>
    <row r="567" spans="2:70" x14ac:dyDescent="0.3">
      <c r="B567" s="6" t="s">
        <v>1997</v>
      </c>
      <c r="C567" s="6">
        <v>506031124</v>
      </c>
      <c r="D567" s="6" t="s">
        <v>479</v>
      </c>
      <c r="E567" s="6" t="s">
        <v>281</v>
      </c>
      <c r="F567" s="6" t="s">
        <v>2720</v>
      </c>
      <c r="G567" s="6" t="s">
        <v>93</v>
      </c>
      <c r="H567" s="6" t="s">
        <v>4995</v>
      </c>
      <c r="I567" s="22">
        <v>539000</v>
      </c>
      <c r="J567" s="22">
        <v>535600</v>
      </c>
      <c r="K567" s="22">
        <v>459000</v>
      </c>
      <c r="L567" s="22">
        <v>610000</v>
      </c>
      <c r="M567" s="22">
        <v>590000</v>
      </c>
      <c r="N567" s="22">
        <v>490000</v>
      </c>
      <c r="O567" s="23">
        <v>33</v>
      </c>
      <c r="P567" s="23">
        <v>35</v>
      </c>
      <c r="Q567" s="23">
        <v>46</v>
      </c>
      <c r="R567" s="22">
        <v>650</v>
      </c>
      <c r="S567" s="22">
        <v>550</v>
      </c>
      <c r="T567" s="24">
        <v>2.2000000000000002</v>
      </c>
      <c r="U567" s="24">
        <v>-0.5</v>
      </c>
      <c r="V567" s="24">
        <v>2.7</v>
      </c>
      <c r="W567" s="24">
        <v>2.7</v>
      </c>
      <c r="X567" s="25">
        <v>6.2708719851576999E-2</v>
      </c>
      <c r="Y567" s="24">
        <v>1.4</v>
      </c>
      <c r="Z567" s="24">
        <v>-0.5</v>
      </c>
      <c r="AA567" s="24">
        <v>1.9</v>
      </c>
      <c r="AB567" s="24">
        <v>1.7</v>
      </c>
      <c r="AC567" s="26">
        <v>0.39160401002506262</v>
      </c>
      <c r="AD567" s="24">
        <v>6.2448095089795492</v>
      </c>
      <c r="AE567" s="6">
        <v>46</v>
      </c>
      <c r="AF567" s="6">
        <v>47</v>
      </c>
      <c r="AG567" s="6">
        <v>85</v>
      </c>
      <c r="AH567" s="27">
        <v>1.3248407643312101</v>
      </c>
      <c r="AI567" s="28">
        <v>599000</v>
      </c>
      <c r="AJ567" s="28">
        <v>475000</v>
      </c>
      <c r="AK567" s="28">
        <v>405000</v>
      </c>
      <c r="AL567" s="29">
        <v>0.26105263157894737</v>
      </c>
      <c r="AM567" s="29">
        <v>0.47901234567901235</v>
      </c>
      <c r="AN567" s="6">
        <v>2.2000000000000002</v>
      </c>
      <c r="AO567" s="27">
        <v>-1.0999999999999996</v>
      </c>
      <c r="AP567" s="6">
        <v>3.3</v>
      </c>
      <c r="AQ567" s="28">
        <v>630</v>
      </c>
      <c r="AR567" s="28">
        <v>550</v>
      </c>
      <c r="AS567" s="25">
        <v>0.14545454545454545</v>
      </c>
      <c r="AT567" s="30">
        <v>1659.8400000000001</v>
      </c>
      <c r="AU567" s="24">
        <v>0.54700000000000004</v>
      </c>
      <c r="AV567" s="24">
        <v>0.45300000000000001</v>
      </c>
      <c r="AW567" s="24">
        <v>0.64449999999999996</v>
      </c>
      <c r="AX567" s="24">
        <v>0.28160000000000002</v>
      </c>
      <c r="AY567" s="24">
        <v>0.19950000000000001</v>
      </c>
      <c r="AZ567" s="24">
        <v>0.2472</v>
      </c>
      <c r="BA567" s="24">
        <v>0.4773</v>
      </c>
      <c r="BB567" s="31">
        <v>6</v>
      </c>
      <c r="BC567" s="23">
        <v>9</v>
      </c>
      <c r="BD567" s="32" t="s">
        <v>4291</v>
      </c>
      <c r="BE567" s="33">
        <v>115.905752305589</v>
      </c>
      <c r="BF567" s="33">
        <v>-32.010618724548799</v>
      </c>
      <c r="BG567" s="34">
        <f t="shared" si="96"/>
        <v>80</v>
      </c>
      <c r="BH567" s="34">
        <f t="shared" si="97"/>
        <v>80</v>
      </c>
      <c r="BI567" s="34">
        <f t="shared" si="98"/>
        <v>100</v>
      </c>
      <c r="BJ567" s="34">
        <f t="shared" si="99"/>
        <v>100</v>
      </c>
      <c r="BK567" s="34">
        <f t="shared" si="100"/>
        <v>100</v>
      </c>
      <c r="BL567" s="34">
        <f t="shared" si="101"/>
        <v>34</v>
      </c>
      <c r="BM567" s="35">
        <f t="shared" si="102"/>
        <v>100</v>
      </c>
      <c r="BN567" s="34">
        <f t="shared" si="103"/>
        <v>88</v>
      </c>
      <c r="BO567" s="35">
        <f t="shared" si="104"/>
        <v>7</v>
      </c>
      <c r="BP567" s="35">
        <f t="shared" si="105"/>
        <v>93</v>
      </c>
      <c r="BQ567" s="35">
        <f t="shared" si="106"/>
        <v>60</v>
      </c>
      <c r="BR567" s="35">
        <f t="shared" si="107"/>
        <v>60</v>
      </c>
    </row>
    <row r="568" spans="2:70" x14ac:dyDescent="0.3">
      <c r="B568" s="6" t="s">
        <v>2271</v>
      </c>
      <c r="C568" s="6">
        <v>506071145</v>
      </c>
      <c r="D568" s="6" t="s">
        <v>906</v>
      </c>
      <c r="E568" s="6" t="s">
        <v>281</v>
      </c>
      <c r="F568" s="6" t="s">
        <v>2720</v>
      </c>
      <c r="G568" s="6" t="s">
        <v>93</v>
      </c>
      <c r="H568" s="6" t="s">
        <v>4995</v>
      </c>
      <c r="I568" s="22">
        <v>728000</v>
      </c>
      <c r="J568" s="22">
        <v>719000</v>
      </c>
      <c r="K568" s="22">
        <v>598000</v>
      </c>
      <c r="L568" s="22">
        <v>755000</v>
      </c>
      <c r="M568" s="22">
        <v>730000</v>
      </c>
      <c r="N568" s="22">
        <v>590000</v>
      </c>
      <c r="O568" s="23">
        <v>27</v>
      </c>
      <c r="P568" s="23">
        <v>28</v>
      </c>
      <c r="Q568" s="23">
        <v>29</v>
      </c>
      <c r="R568" s="22">
        <v>620</v>
      </c>
      <c r="S568" s="22">
        <v>580</v>
      </c>
      <c r="T568" s="24">
        <v>2.8</v>
      </c>
      <c r="U568" s="24">
        <v>-0.20000000000000018</v>
      </c>
      <c r="V568" s="24">
        <v>3</v>
      </c>
      <c r="W568" s="24">
        <v>3.2</v>
      </c>
      <c r="X568" s="25">
        <v>4.4285714285714282E-2</v>
      </c>
      <c r="Y568" s="24">
        <v>3.3</v>
      </c>
      <c r="Z568" s="24">
        <v>-1</v>
      </c>
      <c r="AA568" s="24">
        <v>4.3</v>
      </c>
      <c r="AB568" s="24">
        <v>4.4000000000000004</v>
      </c>
      <c r="AC568" s="26">
        <v>0.30685777636997147</v>
      </c>
      <c r="AD568" s="24">
        <v>6.9290465631929044</v>
      </c>
      <c r="AE568" s="6">
        <v>118</v>
      </c>
      <c r="AF568" s="6">
        <v>147</v>
      </c>
      <c r="AG568" s="6">
        <v>172</v>
      </c>
      <c r="AH568" s="27">
        <v>3.3421052631578947</v>
      </c>
      <c r="AI568" s="28">
        <v>750000</v>
      </c>
      <c r="AJ568" s="28">
        <v>620000</v>
      </c>
      <c r="AK568" s="28">
        <v>555000</v>
      </c>
      <c r="AL568" s="29">
        <v>0.20967741935483872</v>
      </c>
      <c r="AM568" s="29">
        <v>0.35135135135135137</v>
      </c>
      <c r="AN568" s="6">
        <v>2.2000000000000002</v>
      </c>
      <c r="AO568" s="27">
        <v>-0.5</v>
      </c>
      <c r="AP568" s="6">
        <v>2.7</v>
      </c>
      <c r="AQ568" s="28">
        <v>650</v>
      </c>
      <c r="AR568" s="28">
        <v>600</v>
      </c>
      <c r="AS568" s="25">
        <v>8.3333333333333329E-2</v>
      </c>
      <c r="AT568" s="30">
        <v>2020.4800000000002</v>
      </c>
      <c r="AU568" s="24">
        <v>0.5786</v>
      </c>
      <c r="AV568" s="24">
        <v>0.4214</v>
      </c>
      <c r="AW568" s="24">
        <v>0.33160000000000001</v>
      </c>
      <c r="AX568" s="24">
        <v>0.52049999999999996</v>
      </c>
      <c r="AY568" s="24">
        <v>0.27710000000000001</v>
      </c>
      <c r="AZ568" s="24">
        <v>0.28139999999999998</v>
      </c>
      <c r="BA568" s="24">
        <v>0.40649999999999997</v>
      </c>
      <c r="BB568" s="31">
        <v>5.5</v>
      </c>
      <c r="BC568" s="23">
        <v>6</v>
      </c>
      <c r="BD568" s="32" t="s">
        <v>4556</v>
      </c>
      <c r="BE568" s="33">
        <v>115.870343755487</v>
      </c>
      <c r="BF568" s="33">
        <v>-32.000934690536198</v>
      </c>
      <c r="BG568" s="34">
        <f t="shared" si="96"/>
        <v>70</v>
      </c>
      <c r="BH568" s="34">
        <f t="shared" si="97"/>
        <v>80</v>
      </c>
      <c r="BI568" s="34">
        <f t="shared" si="98"/>
        <v>83</v>
      </c>
      <c r="BJ568" s="34">
        <f t="shared" si="99"/>
        <v>100</v>
      </c>
      <c r="BK568" s="34">
        <f t="shared" si="100"/>
        <v>100</v>
      </c>
      <c r="BL568" s="34">
        <f t="shared" si="101"/>
        <v>51</v>
      </c>
      <c r="BM568" s="35">
        <f t="shared" si="102"/>
        <v>98</v>
      </c>
      <c r="BN568" s="34">
        <f t="shared" si="103"/>
        <v>81</v>
      </c>
      <c r="BO568" s="35">
        <f t="shared" si="104"/>
        <v>62</v>
      </c>
      <c r="BP568" s="35">
        <f t="shared" si="105"/>
        <v>62</v>
      </c>
      <c r="BQ568" s="35">
        <f t="shared" si="106"/>
        <v>55</v>
      </c>
      <c r="BR568" s="35">
        <f t="shared" si="107"/>
        <v>60</v>
      </c>
    </row>
    <row r="569" spans="2:70" x14ac:dyDescent="0.3">
      <c r="B569" s="6" t="s">
        <v>1577</v>
      </c>
      <c r="C569" s="6">
        <v>507011154</v>
      </c>
      <c r="D569" s="6" t="s">
        <v>283</v>
      </c>
      <c r="E569" s="6" t="s">
        <v>284</v>
      </c>
      <c r="F569" s="6" t="s">
        <v>2720</v>
      </c>
      <c r="G569" s="6" t="s">
        <v>93</v>
      </c>
      <c r="H569" s="6" t="s">
        <v>4995</v>
      </c>
      <c r="I569" s="22">
        <v>499000</v>
      </c>
      <c r="J569" s="22">
        <v>460000</v>
      </c>
      <c r="K569" s="22">
        <v>359000</v>
      </c>
      <c r="L569" s="22">
        <v>615000</v>
      </c>
      <c r="M569" s="22">
        <v>580000</v>
      </c>
      <c r="N569" s="22">
        <v>485000</v>
      </c>
      <c r="O569" s="23">
        <v>30</v>
      </c>
      <c r="P569" s="23">
        <v>28</v>
      </c>
      <c r="Q569" s="23">
        <v>29</v>
      </c>
      <c r="R569" s="22">
        <v>550</v>
      </c>
      <c r="S569" s="22">
        <v>550</v>
      </c>
      <c r="T569" s="24">
        <v>2.6</v>
      </c>
      <c r="U569" s="24">
        <v>0</v>
      </c>
      <c r="V569" s="24">
        <v>2.6</v>
      </c>
      <c r="W569" s="24">
        <v>3.1</v>
      </c>
      <c r="X569" s="25">
        <v>5.7314629258517033E-2</v>
      </c>
      <c r="Y569" s="24">
        <v>2.5</v>
      </c>
      <c r="Z569" s="24">
        <v>-0.89999999999999991</v>
      </c>
      <c r="AA569" s="24">
        <v>3.4</v>
      </c>
      <c r="AB569" s="24">
        <v>3.5</v>
      </c>
      <c r="AC569" s="26">
        <v>0.35177036430618086</v>
      </c>
      <c r="AD569" s="24">
        <v>6.1375318807267227</v>
      </c>
      <c r="AE569" s="6">
        <v>60</v>
      </c>
      <c r="AF569" s="6">
        <v>70</v>
      </c>
      <c r="AG569" s="6">
        <v>70</v>
      </c>
      <c r="AH569" s="27">
        <v>1.6551724137931036</v>
      </c>
      <c r="AI569" s="28">
        <v>565000</v>
      </c>
      <c r="AJ569" s="28">
        <v>460000</v>
      </c>
      <c r="AK569" s="28">
        <v>425000</v>
      </c>
      <c r="AL569" s="29">
        <v>0.22826086956521738</v>
      </c>
      <c r="AM569" s="29">
        <v>0.32941176470588235</v>
      </c>
      <c r="AN569" s="6">
        <v>3.1</v>
      </c>
      <c r="AO569" s="27">
        <v>-0.79999999999999982</v>
      </c>
      <c r="AP569" s="6">
        <v>3.9</v>
      </c>
      <c r="AQ569" s="28">
        <v>580</v>
      </c>
      <c r="AR569" s="28">
        <v>550</v>
      </c>
      <c r="AS569" s="25">
        <v>5.4545454545454543E-2</v>
      </c>
      <c r="AT569" s="30">
        <v>1563.5200000000002</v>
      </c>
      <c r="AU569" s="24">
        <v>0.60109999999999997</v>
      </c>
      <c r="AV569" s="24">
        <v>0.39889999999999998</v>
      </c>
      <c r="AW569" s="24">
        <v>0.68430000000000002</v>
      </c>
      <c r="AX569" s="24">
        <v>0.25209999999999999</v>
      </c>
      <c r="AY569" s="24">
        <v>0.27750000000000002</v>
      </c>
      <c r="AZ569" s="24">
        <v>0.33860000000000001</v>
      </c>
      <c r="BA569" s="24">
        <v>0.3604</v>
      </c>
      <c r="BB569" s="31">
        <v>6</v>
      </c>
      <c r="BC569" s="23">
        <v>16</v>
      </c>
      <c r="BD569" s="32" t="s">
        <v>3896</v>
      </c>
      <c r="BE569" s="33">
        <v>115.779415121375</v>
      </c>
      <c r="BF569" s="33">
        <v>-32.0841546578229</v>
      </c>
      <c r="BG569" s="34">
        <f t="shared" si="96"/>
        <v>74</v>
      </c>
      <c r="BH569" s="34">
        <f t="shared" si="97"/>
        <v>65</v>
      </c>
      <c r="BI569" s="34">
        <f t="shared" si="98"/>
        <v>100</v>
      </c>
      <c r="BJ569" s="34">
        <f t="shared" si="99"/>
        <v>100</v>
      </c>
      <c r="BK569" s="34">
        <f t="shared" si="100"/>
        <v>100</v>
      </c>
      <c r="BL569" s="34">
        <f t="shared" si="101"/>
        <v>51</v>
      </c>
      <c r="BM569" s="35">
        <f t="shared" si="102"/>
        <v>100</v>
      </c>
      <c r="BN569" s="34">
        <f t="shared" si="103"/>
        <v>89</v>
      </c>
      <c r="BO569" s="35">
        <f t="shared" si="104"/>
        <v>33</v>
      </c>
      <c r="BP569" s="35">
        <f t="shared" si="105"/>
        <v>75</v>
      </c>
      <c r="BQ569" s="35">
        <f t="shared" si="106"/>
        <v>60</v>
      </c>
      <c r="BR569" s="35">
        <f t="shared" si="107"/>
        <v>60</v>
      </c>
    </row>
    <row r="570" spans="2:70" x14ac:dyDescent="0.3">
      <c r="B570" s="6" t="s">
        <v>1352</v>
      </c>
      <c r="C570" s="6">
        <v>602021055</v>
      </c>
      <c r="D570" s="6" t="s">
        <v>658</v>
      </c>
      <c r="E570" s="6" t="s">
        <v>659</v>
      </c>
      <c r="F570" s="6" t="s">
        <v>2742</v>
      </c>
      <c r="G570" s="6" t="s">
        <v>130</v>
      </c>
      <c r="H570" s="6" t="s">
        <v>4995</v>
      </c>
      <c r="I570" s="22">
        <v>453900</v>
      </c>
      <c r="J570" s="22">
        <v>453900</v>
      </c>
      <c r="K570" s="22">
        <v>459000</v>
      </c>
      <c r="L570" s="22">
        <v>412500</v>
      </c>
      <c r="M570" s="22">
        <v>425000</v>
      </c>
      <c r="N570" s="22">
        <v>455000</v>
      </c>
      <c r="O570" s="23">
        <v>38</v>
      </c>
      <c r="P570" s="23">
        <v>38</v>
      </c>
      <c r="Q570" s="23">
        <v>18</v>
      </c>
      <c r="R570" s="22">
        <v>420</v>
      </c>
      <c r="S570" s="22">
        <v>390</v>
      </c>
      <c r="T570" s="24">
        <v>1.9</v>
      </c>
      <c r="U570" s="24">
        <v>0</v>
      </c>
      <c r="V570" s="24">
        <v>1.9</v>
      </c>
      <c r="W570" s="24">
        <v>2.8</v>
      </c>
      <c r="X570" s="25">
        <v>4.8116325181758096E-2</v>
      </c>
      <c r="Y570" s="24">
        <v>1.9</v>
      </c>
      <c r="Z570" s="24">
        <v>-0.30000000000000027</v>
      </c>
      <c r="AA570" s="24">
        <v>2.2000000000000002</v>
      </c>
      <c r="AB570" s="24">
        <v>2.5</v>
      </c>
      <c r="AC570" s="26">
        <v>0.2735229759299781</v>
      </c>
      <c r="AD570" s="24">
        <v>5.68461899151177</v>
      </c>
      <c r="AE570" s="6">
        <v>17</v>
      </c>
      <c r="AF570" s="6">
        <v>23</v>
      </c>
      <c r="AG570" s="6">
        <v>18</v>
      </c>
      <c r="AH570" s="27">
        <v>8.7692307692307701</v>
      </c>
      <c r="AI570" s="28">
        <v>380000</v>
      </c>
      <c r="AJ570" s="28">
        <v>420000</v>
      </c>
      <c r="AK570" s="28">
        <v>357000</v>
      </c>
      <c r="AL570" s="29">
        <v>-9.5238095238095233E-2</v>
      </c>
      <c r="AM570" s="29">
        <v>6.4425770308123242E-2</v>
      </c>
      <c r="AN570" s="6">
        <v>1.9</v>
      </c>
      <c r="AO570" s="27">
        <v>-0.39999999999999991</v>
      </c>
      <c r="AP570" s="6">
        <v>2.2999999999999998</v>
      </c>
      <c r="AQ570" s="28">
        <v>400</v>
      </c>
      <c r="AR570" s="28">
        <v>370</v>
      </c>
      <c r="AS570" s="25">
        <v>8.1081081081081086E-2</v>
      </c>
      <c r="AT570" s="30">
        <v>1535.5200000000002</v>
      </c>
      <c r="AU570" s="24">
        <v>0.75209999999999999</v>
      </c>
      <c r="AV570" s="24">
        <v>0.24790000000000001</v>
      </c>
      <c r="AW570" s="24">
        <v>0.99150000000000005</v>
      </c>
      <c r="AX570" s="24">
        <v>4.7000000000000002E-3</v>
      </c>
      <c r="AY570" s="24">
        <v>0.4778</v>
      </c>
      <c r="AZ570" s="24">
        <v>0.38769999999999999</v>
      </c>
      <c r="BA570" s="24">
        <v>0.1012</v>
      </c>
      <c r="BB570" s="31">
        <v>6</v>
      </c>
      <c r="BC570" s="23">
        <v>178</v>
      </c>
      <c r="BD570" s="32" t="s">
        <v>3684</v>
      </c>
      <c r="BE570" s="33">
        <v>146.88902648347801</v>
      </c>
      <c r="BF570" s="33">
        <v>-41.314026818653197</v>
      </c>
      <c r="BG570" s="34">
        <f t="shared" si="96"/>
        <v>85</v>
      </c>
      <c r="BH570" s="34">
        <f t="shared" si="97"/>
        <v>85</v>
      </c>
      <c r="BI570" s="34">
        <f t="shared" si="98"/>
        <v>16</v>
      </c>
      <c r="BJ570" s="34">
        <f t="shared" si="99"/>
        <v>1</v>
      </c>
      <c r="BK570" s="34">
        <f t="shared" si="100"/>
        <v>72</v>
      </c>
      <c r="BL570" s="34">
        <f t="shared" si="101"/>
        <v>95</v>
      </c>
      <c r="BM570" s="35">
        <f t="shared" si="102"/>
        <v>100</v>
      </c>
      <c r="BN570" s="34">
        <f t="shared" si="103"/>
        <v>93</v>
      </c>
      <c r="BO570" s="35">
        <f t="shared" si="104"/>
        <v>84</v>
      </c>
      <c r="BP570" s="35">
        <f t="shared" si="105"/>
        <v>85</v>
      </c>
      <c r="BQ570" s="35">
        <f t="shared" si="106"/>
        <v>60</v>
      </c>
      <c r="BR570" s="35">
        <f t="shared" si="107"/>
        <v>60</v>
      </c>
    </row>
    <row r="571" spans="2:70" x14ac:dyDescent="0.3">
      <c r="B571" s="6" t="s">
        <v>1317</v>
      </c>
      <c r="C571" s="6">
        <v>604021092</v>
      </c>
      <c r="D571" s="6" t="s">
        <v>1284</v>
      </c>
      <c r="E571" s="6" t="s">
        <v>876</v>
      </c>
      <c r="F571" s="6" t="s">
        <v>1745</v>
      </c>
      <c r="G571" s="6" t="s">
        <v>130</v>
      </c>
      <c r="H571" s="6" t="s">
        <v>4995</v>
      </c>
      <c r="I571" s="22">
        <v>495000</v>
      </c>
      <c r="J571" s="22">
        <v>495000</v>
      </c>
      <c r="K571" s="22">
        <v>519500</v>
      </c>
      <c r="L571" s="22">
        <v>235000</v>
      </c>
      <c r="M571" s="22">
        <v>235000</v>
      </c>
      <c r="N571" s="22">
        <v>252000</v>
      </c>
      <c r="O571" s="23">
        <v>153</v>
      </c>
      <c r="P571" s="23">
        <v>153</v>
      </c>
      <c r="Q571" s="23">
        <v>18</v>
      </c>
      <c r="R571" s="22">
        <v>460</v>
      </c>
      <c r="S571" s="22">
        <v>400</v>
      </c>
      <c r="T571" s="24">
        <v>4.0999999999999996</v>
      </c>
      <c r="U571" s="24">
        <v>0</v>
      </c>
      <c r="V571" s="24">
        <v>4.0999999999999996</v>
      </c>
      <c r="W571" s="24">
        <v>2</v>
      </c>
      <c r="X571" s="25">
        <v>4.8323232323232324E-2</v>
      </c>
      <c r="Y571" s="24">
        <v>0.7</v>
      </c>
      <c r="Z571" s="24">
        <v>-2</v>
      </c>
      <c r="AA571" s="24">
        <v>2.7</v>
      </c>
      <c r="AB571" s="24">
        <v>7.4</v>
      </c>
      <c r="AC571" s="26">
        <v>0.2586362000719683</v>
      </c>
      <c r="AD571" s="24">
        <v>5.3522123342652304</v>
      </c>
      <c r="AE571" s="6">
        <v>45</v>
      </c>
      <c r="AF571" s="6">
        <v>56</v>
      </c>
      <c r="AG571" s="6">
        <v>67</v>
      </c>
      <c r="AH571" s="27">
        <v>5.1428571428571423</v>
      </c>
      <c r="AI571" s="28">
        <v>409000</v>
      </c>
      <c r="AJ571" s="28">
        <v>387500</v>
      </c>
      <c r="AK571" s="28">
        <v>365000</v>
      </c>
      <c r="AL571" s="29">
        <v>5.5483870967741933E-2</v>
      </c>
      <c r="AM571" s="29">
        <v>0.12054794520547946</v>
      </c>
      <c r="AN571" s="6">
        <v>2.2999999999999998</v>
      </c>
      <c r="AO571" s="27">
        <v>9.9999999999999645E-2</v>
      </c>
      <c r="AP571" s="6">
        <v>2.2000000000000002</v>
      </c>
      <c r="AQ571" s="28">
        <v>380</v>
      </c>
      <c r="AR571" s="28">
        <v>360</v>
      </c>
      <c r="AS571" s="25">
        <v>5.5555555555555552E-2</v>
      </c>
      <c r="AT571" s="30">
        <v>1778.5600000000002</v>
      </c>
      <c r="AU571" s="24">
        <v>0.74790000000000001</v>
      </c>
      <c r="AV571" s="24">
        <v>0.25209999999999999</v>
      </c>
      <c r="AW571" s="24">
        <v>0.92949999999999999</v>
      </c>
      <c r="AX571" s="24">
        <v>4.1700000000000001E-2</v>
      </c>
      <c r="AY571" s="24">
        <v>0.45679999999999998</v>
      </c>
      <c r="AZ571" s="24">
        <v>0.38109999999999999</v>
      </c>
      <c r="BA571" s="24">
        <v>0.1394</v>
      </c>
      <c r="BB571" s="31">
        <v>5</v>
      </c>
      <c r="BC571" s="23">
        <v>205</v>
      </c>
      <c r="BD571" s="32" t="s">
        <v>3654</v>
      </c>
      <c r="BE571" s="33">
        <v>146.249287701789</v>
      </c>
      <c r="BF571" s="33">
        <v>-41.2198784504494</v>
      </c>
      <c r="BG571" s="34">
        <f t="shared" si="96"/>
        <v>49</v>
      </c>
      <c r="BH571" s="34">
        <f t="shared" si="97"/>
        <v>79</v>
      </c>
      <c r="BI571" s="34">
        <f t="shared" si="98"/>
        <v>61</v>
      </c>
      <c r="BJ571" s="34">
        <f t="shared" si="99"/>
        <v>28</v>
      </c>
      <c r="BK571" s="34">
        <f t="shared" si="100"/>
        <v>68</v>
      </c>
      <c r="BL571" s="34">
        <f t="shared" si="101"/>
        <v>90</v>
      </c>
      <c r="BM571" s="35">
        <f t="shared" si="102"/>
        <v>100</v>
      </c>
      <c r="BN571" s="34">
        <f t="shared" si="103"/>
        <v>97</v>
      </c>
      <c r="BO571" s="35">
        <f t="shared" si="104"/>
        <v>94</v>
      </c>
      <c r="BP571" s="35">
        <f t="shared" si="105"/>
        <v>100</v>
      </c>
      <c r="BQ571" s="35">
        <f t="shared" si="106"/>
        <v>50</v>
      </c>
      <c r="BR571" s="35">
        <f t="shared" si="107"/>
        <v>60</v>
      </c>
    </row>
    <row r="572" spans="2:70" x14ac:dyDescent="0.3">
      <c r="B572" s="6" t="s">
        <v>2080</v>
      </c>
      <c r="C572" s="6">
        <v>701021020</v>
      </c>
      <c r="D572" s="6" t="s">
        <v>1910</v>
      </c>
      <c r="E572" s="6" t="s">
        <v>1389</v>
      </c>
      <c r="F572" s="6" t="s">
        <v>1389</v>
      </c>
      <c r="G572" s="6" t="s">
        <v>1390</v>
      </c>
      <c r="H572" s="6" t="s">
        <v>4995</v>
      </c>
      <c r="I572" s="22">
        <v>330000</v>
      </c>
      <c r="J572" s="22">
        <v>340000</v>
      </c>
      <c r="K572" s="22">
        <v>339000</v>
      </c>
      <c r="L572" s="22">
        <v>340000</v>
      </c>
      <c r="M572" s="22">
        <v>331000</v>
      </c>
      <c r="N572" s="22">
        <v>355000</v>
      </c>
      <c r="O572" s="23">
        <v>72</v>
      </c>
      <c r="P572" s="23">
        <v>79</v>
      </c>
      <c r="Q572" s="23">
        <v>86</v>
      </c>
      <c r="R572" s="22">
        <v>520</v>
      </c>
      <c r="S572" s="22">
        <v>480</v>
      </c>
      <c r="T572" s="24">
        <v>2.2000000000000002</v>
      </c>
      <c r="U572" s="24">
        <v>-0.19999999999999973</v>
      </c>
      <c r="V572" s="24">
        <v>2.4</v>
      </c>
      <c r="W572" s="24">
        <v>3.4</v>
      </c>
      <c r="X572" s="25">
        <v>8.1939393939393937E-2</v>
      </c>
      <c r="Y572" s="24">
        <v>3.1</v>
      </c>
      <c r="Z572" s="24">
        <v>-1.6</v>
      </c>
      <c r="AA572" s="24">
        <v>4.7</v>
      </c>
      <c r="AB572" s="24">
        <v>4.7</v>
      </c>
      <c r="AC572" s="26">
        <v>0.20885547201336674</v>
      </c>
      <c r="AD572" s="24">
        <v>2.5489018403998158</v>
      </c>
      <c r="AE572" s="6">
        <v>62</v>
      </c>
      <c r="AF572" s="6">
        <v>84</v>
      </c>
      <c r="AG572" s="6">
        <v>123</v>
      </c>
      <c r="AH572" s="27">
        <v>2.9341692789968654</v>
      </c>
      <c r="AI572" s="28">
        <v>352000</v>
      </c>
      <c r="AJ572" s="28">
        <v>358000</v>
      </c>
      <c r="AK572" s="28">
        <v>350000</v>
      </c>
      <c r="AL572" s="29">
        <v>-1.6759776536312849E-2</v>
      </c>
      <c r="AM572" s="29">
        <v>5.7142857142857143E-3</v>
      </c>
      <c r="AN572" s="6">
        <v>3.2</v>
      </c>
      <c r="AO572" s="27">
        <v>0.80000000000000027</v>
      </c>
      <c r="AP572" s="6">
        <v>2.4</v>
      </c>
      <c r="AQ572" s="28">
        <v>480</v>
      </c>
      <c r="AR572" s="28">
        <v>480</v>
      </c>
      <c r="AS572" s="25">
        <v>0</v>
      </c>
      <c r="AT572" s="30">
        <v>2489.7600000000002</v>
      </c>
      <c r="AU572" s="24">
        <v>0.74460000000000004</v>
      </c>
      <c r="AV572" s="24">
        <v>0.25540000000000002</v>
      </c>
      <c r="AW572" s="24">
        <v>0.71220000000000006</v>
      </c>
      <c r="AX572" s="24">
        <v>5.7000000000000002E-3</v>
      </c>
      <c r="AY572" s="24">
        <v>0.25030000000000002</v>
      </c>
      <c r="AZ572" s="24">
        <v>0.39900000000000002</v>
      </c>
      <c r="BA572" s="24">
        <v>0.32469999999999999</v>
      </c>
      <c r="BB572" s="31">
        <v>6.5</v>
      </c>
      <c r="BC572" s="23">
        <v>12</v>
      </c>
      <c r="BD572" s="32" t="s">
        <v>4369</v>
      </c>
      <c r="BE572" s="33">
        <v>130.89901873733299</v>
      </c>
      <c r="BF572" s="33">
        <v>-12.3756642644301</v>
      </c>
      <c r="BG572" s="34">
        <f t="shared" si="96"/>
        <v>80</v>
      </c>
      <c r="BH572" s="34">
        <f t="shared" si="97"/>
        <v>64</v>
      </c>
      <c r="BI572" s="34">
        <f t="shared" si="98"/>
        <v>88</v>
      </c>
      <c r="BJ572" s="34">
        <f t="shared" si="99"/>
        <v>1</v>
      </c>
      <c r="BK572" s="34">
        <f t="shared" si="100"/>
        <v>100</v>
      </c>
      <c r="BL572" s="34">
        <f t="shared" si="101"/>
        <v>45</v>
      </c>
      <c r="BM572" s="35">
        <f t="shared" si="102"/>
        <v>100</v>
      </c>
      <c r="BN572" s="34">
        <f t="shared" si="103"/>
        <v>100</v>
      </c>
      <c r="BO572" s="35">
        <f t="shared" si="104"/>
        <v>100</v>
      </c>
      <c r="BP572" s="35">
        <f t="shared" si="105"/>
        <v>65</v>
      </c>
      <c r="BQ572" s="35">
        <f t="shared" si="106"/>
        <v>65</v>
      </c>
      <c r="BR572" s="35">
        <f t="shared" si="107"/>
        <v>60</v>
      </c>
    </row>
    <row r="573" spans="2:70" x14ac:dyDescent="0.3">
      <c r="B573" s="6" t="s">
        <v>2511</v>
      </c>
      <c r="C573" s="6">
        <v>701021027</v>
      </c>
      <c r="D573" s="6" t="s">
        <v>1910</v>
      </c>
      <c r="E573" s="6" t="s">
        <v>1389</v>
      </c>
      <c r="F573" s="6" t="s">
        <v>1389</v>
      </c>
      <c r="G573" s="6" t="s">
        <v>1390</v>
      </c>
      <c r="H573" s="6" t="s">
        <v>4995</v>
      </c>
      <c r="I573" s="22">
        <v>335000</v>
      </c>
      <c r="J573" s="22">
        <v>245000</v>
      </c>
      <c r="K573" s="22">
        <v>269000</v>
      </c>
      <c r="L573" s="22">
        <v>385000</v>
      </c>
      <c r="M573" s="22">
        <v>335000</v>
      </c>
      <c r="N573" s="22">
        <v>390000</v>
      </c>
      <c r="O573" s="23">
        <v>87</v>
      </c>
      <c r="P573" s="23">
        <v>47</v>
      </c>
      <c r="Q573" s="23">
        <v>100</v>
      </c>
      <c r="R573" s="22">
        <v>380</v>
      </c>
      <c r="S573" s="22">
        <v>360</v>
      </c>
      <c r="T573" s="24">
        <v>2</v>
      </c>
      <c r="U573" s="24">
        <v>0</v>
      </c>
      <c r="V573" s="24">
        <v>2</v>
      </c>
      <c r="W573" s="24">
        <v>1.7</v>
      </c>
      <c r="X573" s="25">
        <v>5.8985074626865669E-2</v>
      </c>
      <c r="Y573" s="24">
        <v>3.6</v>
      </c>
      <c r="Z573" s="24">
        <v>-1.4</v>
      </c>
      <c r="AA573" s="24">
        <v>5</v>
      </c>
      <c r="AB573" s="24">
        <v>7.6</v>
      </c>
      <c r="AC573" s="26">
        <v>0.16779708916207431</v>
      </c>
      <c r="AD573" s="24">
        <v>2.8447381006728185</v>
      </c>
      <c r="AE573" s="6">
        <v>62</v>
      </c>
      <c r="AF573" s="6">
        <v>84</v>
      </c>
      <c r="AG573" s="6">
        <v>123</v>
      </c>
      <c r="AH573" s="27">
        <v>2.9341692789968654</v>
      </c>
      <c r="AI573" s="28">
        <v>352000</v>
      </c>
      <c r="AJ573" s="28">
        <v>358000</v>
      </c>
      <c r="AK573" s="28">
        <v>350000</v>
      </c>
      <c r="AL573" s="29">
        <v>-1.6759776536312849E-2</v>
      </c>
      <c r="AM573" s="29">
        <v>5.7142857142857143E-3</v>
      </c>
      <c r="AN573" s="6">
        <v>3.2</v>
      </c>
      <c r="AO573" s="27">
        <v>0.80000000000000027</v>
      </c>
      <c r="AP573" s="6">
        <v>2.4</v>
      </c>
      <c r="AQ573" s="28">
        <v>480</v>
      </c>
      <c r="AR573" s="28">
        <v>480</v>
      </c>
      <c r="AS573" s="25">
        <v>0</v>
      </c>
      <c r="AT573" s="30">
        <v>2264.6400000000003</v>
      </c>
      <c r="AU573" s="24">
        <v>0.67330000000000001</v>
      </c>
      <c r="AV573" s="24">
        <v>0.32669999999999999</v>
      </c>
      <c r="AW573" s="24">
        <v>0.74280000000000002</v>
      </c>
      <c r="AX573" s="24">
        <v>0</v>
      </c>
      <c r="AY573" s="24">
        <v>0.2447</v>
      </c>
      <c r="AZ573" s="24">
        <v>0.34379999999999999</v>
      </c>
      <c r="BA573" s="24">
        <v>0.35260000000000002</v>
      </c>
      <c r="BB573" s="31">
        <v>7</v>
      </c>
      <c r="BC573" s="23">
        <v>13</v>
      </c>
      <c r="BD573" s="32" t="s">
        <v>4798</v>
      </c>
      <c r="BE573" s="33">
        <v>130.87709605664099</v>
      </c>
      <c r="BF573" s="33">
        <v>-12.359734949103</v>
      </c>
      <c r="BG573" s="34">
        <f t="shared" si="96"/>
        <v>84</v>
      </c>
      <c r="BH573" s="34">
        <f t="shared" si="97"/>
        <v>64</v>
      </c>
      <c r="BI573" s="34">
        <f t="shared" si="98"/>
        <v>88</v>
      </c>
      <c r="BJ573" s="34">
        <f t="shared" si="99"/>
        <v>1</v>
      </c>
      <c r="BK573" s="34">
        <f t="shared" si="100"/>
        <v>100</v>
      </c>
      <c r="BL573" s="34">
        <f t="shared" si="101"/>
        <v>44</v>
      </c>
      <c r="BM573" s="35">
        <f t="shared" si="102"/>
        <v>100</v>
      </c>
      <c r="BN573" s="34">
        <f t="shared" si="103"/>
        <v>100</v>
      </c>
      <c r="BO573" s="35">
        <f t="shared" si="104"/>
        <v>100</v>
      </c>
      <c r="BP573" s="35">
        <f t="shared" si="105"/>
        <v>57</v>
      </c>
      <c r="BQ573" s="35">
        <f t="shared" si="106"/>
        <v>70</v>
      </c>
      <c r="BR573" s="35">
        <f t="shared" si="107"/>
        <v>60</v>
      </c>
    </row>
    <row r="574" spans="2:70" x14ac:dyDescent="0.3">
      <c r="B574" s="6" t="s">
        <v>552</v>
      </c>
      <c r="C574" s="6">
        <v>801071071</v>
      </c>
      <c r="D574" s="6" t="s">
        <v>150</v>
      </c>
      <c r="E574" s="6" t="s">
        <v>107</v>
      </c>
      <c r="F574" s="6" t="s">
        <v>2703</v>
      </c>
      <c r="G574" s="6" t="s">
        <v>108</v>
      </c>
      <c r="H574" s="6" t="s">
        <v>4995</v>
      </c>
      <c r="I574" s="22">
        <v>592800</v>
      </c>
      <c r="J574" s="22">
        <v>595000</v>
      </c>
      <c r="K574" s="22">
        <v>599000</v>
      </c>
      <c r="L574" s="22">
        <v>610750</v>
      </c>
      <c r="M574" s="22">
        <v>610750</v>
      </c>
      <c r="N574" s="22">
        <v>610000</v>
      </c>
      <c r="O574" s="23">
        <v>42</v>
      </c>
      <c r="P574" s="23">
        <v>36</v>
      </c>
      <c r="Q574" s="23">
        <v>32</v>
      </c>
      <c r="R574" s="22">
        <v>550</v>
      </c>
      <c r="S574" s="22">
        <v>530</v>
      </c>
      <c r="T574" s="24">
        <v>3.1</v>
      </c>
      <c r="U574" s="24">
        <v>0.39999999999999991</v>
      </c>
      <c r="V574" s="24">
        <v>2.7</v>
      </c>
      <c r="W574" s="24">
        <v>1.2</v>
      </c>
      <c r="X574" s="25">
        <v>4.8245614035087717E-2</v>
      </c>
      <c r="Y574" s="24">
        <v>1</v>
      </c>
      <c r="Z574" s="24">
        <v>-0.19999999999999996</v>
      </c>
      <c r="AA574" s="24">
        <v>1.2</v>
      </c>
      <c r="AB574" s="24">
        <v>2.1</v>
      </c>
      <c r="AC574" s="26">
        <v>0.20300596468434418</v>
      </c>
      <c r="AD574" s="24">
        <v>4.2077599952754978</v>
      </c>
      <c r="AE574" s="6">
        <v>87</v>
      </c>
      <c r="AF574" s="6">
        <v>86</v>
      </c>
      <c r="AG574" s="6">
        <v>86</v>
      </c>
      <c r="AH574" s="27">
        <v>3.7655172413793103</v>
      </c>
      <c r="AI574" s="28">
        <v>625000</v>
      </c>
      <c r="AJ574" s="28">
        <v>621300</v>
      </c>
      <c r="AK574" s="28">
        <v>630000</v>
      </c>
      <c r="AL574" s="29">
        <v>5.9552551102526963E-3</v>
      </c>
      <c r="AM574" s="29">
        <v>-7.9365079365079361E-3</v>
      </c>
      <c r="AN574" s="6">
        <v>2.7</v>
      </c>
      <c r="AO574" s="27">
        <v>0.10000000000000009</v>
      </c>
      <c r="AP574" s="6">
        <v>2.6</v>
      </c>
      <c r="AQ574" s="28">
        <v>540</v>
      </c>
      <c r="AR574" s="28">
        <v>530</v>
      </c>
      <c r="AS574" s="25">
        <v>1.8867924528301886E-2</v>
      </c>
      <c r="AT574" s="30">
        <v>2709.28</v>
      </c>
      <c r="AU574" s="24">
        <v>0.78739999999999999</v>
      </c>
      <c r="AV574" s="24">
        <v>0.21260000000000001</v>
      </c>
      <c r="AW574" s="24">
        <v>0.7923</v>
      </c>
      <c r="AX574" s="24">
        <v>0.17330000000000001</v>
      </c>
      <c r="AY574" s="24">
        <v>0.2122</v>
      </c>
      <c r="AZ574" s="24">
        <v>0.59760000000000002</v>
      </c>
      <c r="BA574" s="24">
        <v>0.1772</v>
      </c>
      <c r="BB574" s="31">
        <v>5.5</v>
      </c>
      <c r="BC574" s="23">
        <v>61</v>
      </c>
      <c r="BD574" s="32" t="s">
        <v>3018</v>
      </c>
      <c r="BE574" s="33">
        <v>149.100123104701</v>
      </c>
      <c r="BF574" s="33">
        <v>-35.473008880478297</v>
      </c>
      <c r="BG574" s="34">
        <f t="shared" si="96"/>
        <v>65</v>
      </c>
      <c r="BH574" s="34">
        <f t="shared" si="97"/>
        <v>72</v>
      </c>
      <c r="BI574" s="34">
        <f t="shared" si="98"/>
        <v>78</v>
      </c>
      <c r="BJ574" s="34">
        <f t="shared" si="99"/>
        <v>4</v>
      </c>
      <c r="BK574" s="34">
        <f t="shared" si="100"/>
        <v>96</v>
      </c>
      <c r="BL574" s="34">
        <f t="shared" si="101"/>
        <v>37</v>
      </c>
      <c r="BM574" s="35">
        <f t="shared" si="102"/>
        <v>100</v>
      </c>
      <c r="BN574" s="34">
        <f t="shared" si="103"/>
        <v>100</v>
      </c>
      <c r="BO574" s="35">
        <f t="shared" si="104"/>
        <v>100</v>
      </c>
      <c r="BP574" s="35">
        <f t="shared" si="105"/>
        <v>100</v>
      </c>
      <c r="BQ574" s="35">
        <f t="shared" si="106"/>
        <v>55</v>
      </c>
      <c r="BR574" s="35">
        <f t="shared" si="107"/>
        <v>60</v>
      </c>
    </row>
    <row r="575" spans="2:70" x14ac:dyDescent="0.3">
      <c r="B575" s="6" t="s">
        <v>2064</v>
      </c>
      <c r="C575" s="6">
        <v>102021044</v>
      </c>
      <c r="D575" s="6" t="s">
        <v>204</v>
      </c>
      <c r="E575" s="6" t="s">
        <v>205</v>
      </c>
      <c r="F575" s="6" t="s">
        <v>205</v>
      </c>
      <c r="G575" s="6" t="s">
        <v>77</v>
      </c>
      <c r="H575" s="6" t="s">
        <v>4995</v>
      </c>
      <c r="I575" s="22">
        <v>670000</v>
      </c>
      <c r="J575" s="22">
        <v>690000</v>
      </c>
      <c r="K575" s="22">
        <v>680000</v>
      </c>
      <c r="L575" s="22">
        <v>690000</v>
      </c>
      <c r="M575" s="22">
        <v>700000</v>
      </c>
      <c r="N575" s="22">
        <v>675000</v>
      </c>
      <c r="O575" s="23">
        <v>28</v>
      </c>
      <c r="P575" s="23">
        <v>36</v>
      </c>
      <c r="Q575" s="23">
        <v>36</v>
      </c>
      <c r="R575" s="22">
        <v>490</v>
      </c>
      <c r="S575" s="22">
        <v>465</v>
      </c>
      <c r="T575" s="24">
        <v>1.1000000000000001</v>
      </c>
      <c r="U575" s="24">
        <v>-0.29999999999999982</v>
      </c>
      <c r="V575" s="24">
        <v>1.4</v>
      </c>
      <c r="W575" s="24">
        <v>2.2999999999999998</v>
      </c>
      <c r="X575" s="25">
        <v>3.8029850746268655E-2</v>
      </c>
      <c r="Y575" s="24">
        <v>2.2000000000000002</v>
      </c>
      <c r="Z575" s="24">
        <v>-1</v>
      </c>
      <c r="AA575" s="24">
        <v>3.2</v>
      </c>
      <c r="AB575" s="24">
        <v>3</v>
      </c>
      <c r="AC575" s="26">
        <v>0.28877887788778872</v>
      </c>
      <c r="AD575" s="24">
        <v>7.5934791281325928</v>
      </c>
      <c r="AE575" s="6">
        <v>105</v>
      </c>
      <c r="AF575" s="6">
        <v>128</v>
      </c>
      <c r="AG575" s="6">
        <v>119</v>
      </c>
      <c r="AH575" s="27">
        <v>2.5677966101694913</v>
      </c>
      <c r="AI575" s="28">
        <v>620000</v>
      </c>
      <c r="AJ575" s="28">
        <v>605000</v>
      </c>
      <c r="AK575" s="28">
        <v>590000</v>
      </c>
      <c r="AL575" s="29">
        <v>2.4793388429752067E-2</v>
      </c>
      <c r="AM575" s="29">
        <v>5.0847457627118647E-2</v>
      </c>
      <c r="AN575" s="6">
        <v>1.8</v>
      </c>
      <c r="AO575" s="27">
        <v>-0.40000000000000013</v>
      </c>
      <c r="AP575" s="6">
        <v>2.2000000000000002</v>
      </c>
      <c r="AQ575" s="28">
        <v>495</v>
      </c>
      <c r="AR575" s="28">
        <v>460</v>
      </c>
      <c r="AS575" s="25">
        <v>7.6086956521739135E-2</v>
      </c>
      <c r="AT575" s="30">
        <v>1696.8000000000002</v>
      </c>
      <c r="AU575" s="24">
        <v>0.7258</v>
      </c>
      <c r="AV575" s="24">
        <v>0.2742</v>
      </c>
      <c r="AW575" s="24">
        <v>0.85060000000000002</v>
      </c>
      <c r="AX575" s="24">
        <v>9.4399999999999998E-2</v>
      </c>
      <c r="AY575" s="24">
        <v>0.33339999999999997</v>
      </c>
      <c r="AZ575" s="24">
        <v>0.37769999999999998</v>
      </c>
      <c r="BA575" s="24">
        <v>0.24779999999999999</v>
      </c>
      <c r="BB575" s="31">
        <v>4.5</v>
      </c>
      <c r="BC575" s="23">
        <v>60</v>
      </c>
      <c r="BD575" s="32" t="s">
        <v>4353</v>
      </c>
      <c r="BE575" s="33">
        <v>151.46993938001901</v>
      </c>
      <c r="BF575" s="33">
        <v>-33.376749344450701</v>
      </c>
      <c r="BG575" s="34">
        <f t="shared" si="96"/>
        <v>98</v>
      </c>
      <c r="BH575" s="34">
        <f t="shared" si="97"/>
        <v>87</v>
      </c>
      <c r="BI575" s="34">
        <f t="shared" si="98"/>
        <v>93</v>
      </c>
      <c r="BJ575" s="34">
        <f t="shared" si="99"/>
        <v>13</v>
      </c>
      <c r="BK575" s="34">
        <f t="shared" si="100"/>
        <v>96</v>
      </c>
      <c r="BL575" s="34">
        <f t="shared" si="101"/>
        <v>63</v>
      </c>
      <c r="BM575" s="35">
        <f t="shared" si="102"/>
        <v>77</v>
      </c>
      <c r="BN575" s="34">
        <f t="shared" si="103"/>
        <v>74</v>
      </c>
      <c r="BO575" s="35">
        <f t="shared" si="104"/>
        <v>74</v>
      </c>
      <c r="BP575" s="35">
        <f t="shared" si="105"/>
        <v>80</v>
      </c>
      <c r="BQ575" s="35">
        <f t="shared" si="106"/>
        <v>45</v>
      </c>
      <c r="BR575" s="35">
        <f t="shared" si="107"/>
        <v>60</v>
      </c>
    </row>
    <row r="576" spans="2:70" x14ac:dyDescent="0.3">
      <c r="B576" s="6" t="s">
        <v>2256</v>
      </c>
      <c r="C576" s="6">
        <v>102021054</v>
      </c>
      <c r="D576" s="6" t="s">
        <v>204</v>
      </c>
      <c r="E576" s="6" t="s">
        <v>205</v>
      </c>
      <c r="F576" s="6" t="s">
        <v>205</v>
      </c>
      <c r="G576" s="6" t="s">
        <v>77</v>
      </c>
      <c r="H576" s="6" t="s">
        <v>4995</v>
      </c>
      <c r="I576" s="22">
        <v>585000</v>
      </c>
      <c r="J576" s="22">
        <v>595000</v>
      </c>
      <c r="K576" s="22">
        <v>525200</v>
      </c>
      <c r="L576" s="22">
        <v>570000</v>
      </c>
      <c r="M576" s="22">
        <v>560000</v>
      </c>
      <c r="N576" s="22">
        <v>537333</v>
      </c>
      <c r="O576" s="23">
        <v>64</v>
      </c>
      <c r="P576" s="23">
        <v>64</v>
      </c>
      <c r="Q576" s="23">
        <v>47</v>
      </c>
      <c r="R576" s="22">
        <v>430</v>
      </c>
      <c r="S576" s="22">
        <v>400</v>
      </c>
      <c r="T576" s="24">
        <v>0.9</v>
      </c>
      <c r="U576" s="24">
        <v>-0.29999999999999993</v>
      </c>
      <c r="V576" s="24">
        <v>1.2</v>
      </c>
      <c r="W576" s="24">
        <v>1.4</v>
      </c>
      <c r="X576" s="25">
        <v>3.822222222222222E-2</v>
      </c>
      <c r="Y576" s="24">
        <v>1.5</v>
      </c>
      <c r="Z576" s="24">
        <v>-0.60000000000000009</v>
      </c>
      <c r="AA576" s="24">
        <v>2.1</v>
      </c>
      <c r="AB576" s="24">
        <v>2.2999999999999998</v>
      </c>
      <c r="AC576" s="26">
        <v>0.33183109025805652</v>
      </c>
      <c r="AD576" s="24">
        <v>8.6816273614026418</v>
      </c>
      <c r="AE576" s="6">
        <v>105</v>
      </c>
      <c r="AF576" s="6">
        <v>128</v>
      </c>
      <c r="AG576" s="6">
        <v>119</v>
      </c>
      <c r="AH576" s="27">
        <v>2.5677966101694913</v>
      </c>
      <c r="AI576" s="28">
        <v>620000</v>
      </c>
      <c r="AJ576" s="28">
        <v>605000</v>
      </c>
      <c r="AK576" s="28">
        <v>590000</v>
      </c>
      <c r="AL576" s="29">
        <v>2.4793388429752067E-2</v>
      </c>
      <c r="AM576" s="29">
        <v>5.0847457627118647E-2</v>
      </c>
      <c r="AN576" s="6">
        <v>1.8</v>
      </c>
      <c r="AO576" s="27">
        <v>-0.40000000000000013</v>
      </c>
      <c r="AP576" s="6">
        <v>2.2000000000000002</v>
      </c>
      <c r="AQ576" s="28">
        <v>495</v>
      </c>
      <c r="AR576" s="28">
        <v>460</v>
      </c>
      <c r="AS576" s="25">
        <v>7.6086956521739135E-2</v>
      </c>
      <c r="AT576" s="30">
        <v>1295.8400000000001</v>
      </c>
      <c r="AU576" s="24">
        <v>0.60850000000000004</v>
      </c>
      <c r="AV576" s="24">
        <v>0.39150000000000001</v>
      </c>
      <c r="AW576" s="24">
        <v>0.78849999999999998</v>
      </c>
      <c r="AX576" s="24">
        <v>0.1159</v>
      </c>
      <c r="AY576" s="24">
        <v>0.37440000000000001</v>
      </c>
      <c r="AZ576" s="24">
        <v>0.25009999999999999</v>
      </c>
      <c r="BA576" s="24">
        <v>0.34039999999999998</v>
      </c>
      <c r="BB576" s="31">
        <v>5.5</v>
      </c>
      <c r="BC576" s="23">
        <v>74</v>
      </c>
      <c r="BD576" s="32" t="s">
        <v>4539</v>
      </c>
      <c r="BE576" s="33">
        <v>151.554834163961</v>
      </c>
      <c r="BF576" s="33">
        <v>-33.273718845141403</v>
      </c>
      <c r="BG576" s="34">
        <f t="shared" si="96"/>
        <v>100</v>
      </c>
      <c r="BH576" s="34">
        <f t="shared" si="97"/>
        <v>87</v>
      </c>
      <c r="BI576" s="34">
        <f t="shared" si="98"/>
        <v>93</v>
      </c>
      <c r="BJ576" s="34">
        <f t="shared" si="99"/>
        <v>13</v>
      </c>
      <c r="BK576" s="34">
        <f t="shared" si="100"/>
        <v>92</v>
      </c>
      <c r="BL576" s="34">
        <f t="shared" si="101"/>
        <v>72</v>
      </c>
      <c r="BM576" s="35">
        <f t="shared" si="102"/>
        <v>78</v>
      </c>
      <c r="BN576" s="34">
        <f t="shared" si="103"/>
        <v>64</v>
      </c>
      <c r="BO576" s="35">
        <f t="shared" si="104"/>
        <v>46</v>
      </c>
      <c r="BP576" s="35">
        <f t="shared" si="105"/>
        <v>92</v>
      </c>
      <c r="BQ576" s="35">
        <f t="shared" si="106"/>
        <v>55</v>
      </c>
      <c r="BR576" s="35">
        <f t="shared" si="107"/>
        <v>60</v>
      </c>
    </row>
    <row r="577" spans="2:70" x14ac:dyDescent="0.3">
      <c r="B577" s="6" t="s">
        <v>1497</v>
      </c>
      <c r="C577" s="6">
        <v>107041148</v>
      </c>
      <c r="D577" s="6" t="s">
        <v>504</v>
      </c>
      <c r="E577" s="6" t="s">
        <v>380</v>
      </c>
      <c r="F577" s="6" t="s">
        <v>504</v>
      </c>
      <c r="G577" s="6" t="s">
        <v>77</v>
      </c>
      <c r="H577" s="6" t="s">
        <v>4995</v>
      </c>
      <c r="I577" s="22">
        <v>1150000</v>
      </c>
      <c r="J577" s="22">
        <v>1150000</v>
      </c>
      <c r="K577" s="22">
        <v>990000</v>
      </c>
      <c r="L577" s="22">
        <v>1250000</v>
      </c>
      <c r="M577" s="22">
        <v>1260000</v>
      </c>
      <c r="N577" s="22">
        <v>1000000</v>
      </c>
      <c r="O577" s="23">
        <v>44</v>
      </c>
      <c r="P577" s="23">
        <v>35</v>
      </c>
      <c r="Q577" s="23">
        <v>37</v>
      </c>
      <c r="R577" s="22">
        <v>650</v>
      </c>
      <c r="S577" s="22">
        <v>620</v>
      </c>
      <c r="T577" s="24">
        <v>1.4</v>
      </c>
      <c r="U577" s="24">
        <v>9.9999999999999867E-2</v>
      </c>
      <c r="V577" s="24">
        <v>1.3</v>
      </c>
      <c r="W577" s="24">
        <v>1.8</v>
      </c>
      <c r="X577" s="25">
        <v>2.9391304347826087E-2</v>
      </c>
      <c r="Y577" s="24">
        <v>4.8</v>
      </c>
      <c r="Z577" s="24">
        <v>-1.7000000000000002</v>
      </c>
      <c r="AA577" s="24">
        <v>6.5</v>
      </c>
      <c r="AB577" s="24">
        <v>8.1</v>
      </c>
      <c r="AC577" s="26">
        <v>0.23952007546724838</v>
      </c>
      <c r="AD577" s="24">
        <v>8.149351680098686</v>
      </c>
      <c r="AE577" s="6">
        <v>204</v>
      </c>
      <c r="AF577" s="6">
        <v>212</v>
      </c>
      <c r="AG577" s="6">
        <v>234</v>
      </c>
      <c r="AH577" s="27">
        <v>3.1467391304347827</v>
      </c>
      <c r="AI577" s="28">
        <v>735000</v>
      </c>
      <c r="AJ577" s="28">
        <v>728000</v>
      </c>
      <c r="AK577" s="28">
        <v>700000</v>
      </c>
      <c r="AL577" s="29">
        <v>9.6153846153846159E-3</v>
      </c>
      <c r="AM577" s="29">
        <v>0.05</v>
      </c>
      <c r="AN577" s="6">
        <v>2.1</v>
      </c>
      <c r="AO577" s="27">
        <v>0</v>
      </c>
      <c r="AP577" s="6">
        <v>2.1</v>
      </c>
      <c r="AQ577" s="28">
        <v>580</v>
      </c>
      <c r="AR577" s="28">
        <v>550</v>
      </c>
      <c r="AS577" s="25">
        <v>5.4545454545454543E-2</v>
      </c>
      <c r="AT577" s="30">
        <v>2713.76</v>
      </c>
      <c r="AU577" s="24">
        <v>0.7853</v>
      </c>
      <c r="AV577" s="24">
        <v>0.2147</v>
      </c>
      <c r="AW577" s="24">
        <v>0.81489999999999996</v>
      </c>
      <c r="AX577" s="24">
        <v>9.8799999999999999E-2</v>
      </c>
      <c r="AY577" s="24">
        <v>0.41749999999999998</v>
      </c>
      <c r="AZ577" s="24">
        <v>0.373</v>
      </c>
      <c r="BA577" s="24">
        <v>0.18509999999999999</v>
      </c>
      <c r="BB577" s="31">
        <v>9.5</v>
      </c>
      <c r="BC577" s="23">
        <v>52</v>
      </c>
      <c r="BD577" s="32" t="s">
        <v>3817</v>
      </c>
      <c r="BE577" s="33">
        <v>150.94704389058199</v>
      </c>
      <c r="BF577" s="33">
        <v>-34.279933295324902</v>
      </c>
      <c r="BG577" s="34">
        <f t="shared" si="96"/>
        <v>93</v>
      </c>
      <c r="BH577" s="34">
        <f t="shared" si="97"/>
        <v>82</v>
      </c>
      <c r="BI577" s="34">
        <f t="shared" si="98"/>
        <v>86</v>
      </c>
      <c r="BJ577" s="34">
        <f t="shared" si="99"/>
        <v>6</v>
      </c>
      <c r="BK577" s="34">
        <f t="shared" si="100"/>
        <v>99</v>
      </c>
      <c r="BL577" s="34">
        <f t="shared" si="101"/>
        <v>82</v>
      </c>
      <c r="BM577" s="35">
        <f t="shared" si="102"/>
        <v>48</v>
      </c>
      <c r="BN577" s="34">
        <f t="shared" si="103"/>
        <v>69</v>
      </c>
      <c r="BO577" s="35">
        <f t="shared" si="104"/>
        <v>100</v>
      </c>
      <c r="BP577" s="35">
        <f t="shared" si="105"/>
        <v>37</v>
      </c>
      <c r="BQ577" s="35">
        <f t="shared" si="106"/>
        <v>95</v>
      </c>
      <c r="BR577" s="35">
        <f t="shared" si="107"/>
        <v>60</v>
      </c>
    </row>
    <row r="578" spans="2:70" x14ac:dyDescent="0.3">
      <c r="B578" s="6" t="s">
        <v>1747</v>
      </c>
      <c r="C578" s="6">
        <v>122031429</v>
      </c>
      <c r="D578" s="6" t="s">
        <v>764</v>
      </c>
      <c r="E578" s="6" t="s">
        <v>765</v>
      </c>
      <c r="F578" s="6" t="s">
        <v>2757</v>
      </c>
      <c r="G578" s="6" t="s">
        <v>77</v>
      </c>
      <c r="H578" s="6" t="s">
        <v>4995</v>
      </c>
      <c r="I578" s="22">
        <v>1150000</v>
      </c>
      <c r="J578" s="22">
        <v>1175000</v>
      </c>
      <c r="K578" s="22">
        <v>1211600</v>
      </c>
      <c r="L578" s="22">
        <v>1200000</v>
      </c>
      <c r="M578" s="22">
        <v>1190000</v>
      </c>
      <c r="N578" s="22">
        <v>1170000</v>
      </c>
      <c r="O578" s="23">
        <v>20</v>
      </c>
      <c r="P578" s="23">
        <v>20</v>
      </c>
      <c r="Q578" s="23">
        <v>22</v>
      </c>
      <c r="R578" s="22">
        <v>800</v>
      </c>
      <c r="S578" s="22">
        <v>735</v>
      </c>
      <c r="T578" s="24">
        <v>2.4</v>
      </c>
      <c r="U578" s="24">
        <v>-0.10000000000000009</v>
      </c>
      <c r="V578" s="24">
        <v>2.5</v>
      </c>
      <c r="W578" s="24">
        <v>2.4</v>
      </c>
      <c r="X578" s="25">
        <v>3.6173913043478258E-2</v>
      </c>
      <c r="Y578" s="24">
        <v>4.5999999999999996</v>
      </c>
      <c r="Z578" s="24">
        <v>-1.9000000000000004</v>
      </c>
      <c r="AA578" s="24">
        <v>6.5</v>
      </c>
      <c r="AB578" s="24">
        <v>6.8</v>
      </c>
      <c r="AC578" s="26">
        <v>0.2622194252150199</v>
      </c>
      <c r="AD578" s="24">
        <v>7.2488543028190602</v>
      </c>
      <c r="AE578" s="6">
        <v>102</v>
      </c>
      <c r="AF578" s="6">
        <v>148</v>
      </c>
      <c r="AG578" s="6">
        <v>124</v>
      </c>
      <c r="AH578" s="27">
        <v>1.2452830188679247</v>
      </c>
      <c r="AI578" s="28">
        <v>1100000</v>
      </c>
      <c r="AJ578" s="28">
        <v>1025000</v>
      </c>
      <c r="AK578" s="28">
        <v>950000</v>
      </c>
      <c r="AL578" s="29">
        <v>7.3170731707317069E-2</v>
      </c>
      <c r="AM578" s="29">
        <v>0.15789473684210525</v>
      </c>
      <c r="AN578" s="6">
        <v>2.4</v>
      </c>
      <c r="AO578" s="27">
        <v>0</v>
      </c>
      <c r="AP578" s="6">
        <v>2.4</v>
      </c>
      <c r="AQ578" s="28">
        <v>750</v>
      </c>
      <c r="AR578" s="28">
        <v>700</v>
      </c>
      <c r="AS578" s="25">
        <v>7.1428571428571425E-2</v>
      </c>
      <c r="AT578" s="30">
        <v>3050.88</v>
      </c>
      <c r="AU578" s="24">
        <v>0.70320000000000005</v>
      </c>
      <c r="AV578" s="24">
        <v>0.29680000000000001</v>
      </c>
      <c r="AW578" s="24">
        <v>0.41570000000000001</v>
      </c>
      <c r="AX578" s="24">
        <v>6.9500000000000006E-2</v>
      </c>
      <c r="AY578" s="24">
        <v>0.26960000000000001</v>
      </c>
      <c r="AZ578" s="24">
        <v>0.34639999999999999</v>
      </c>
      <c r="BA578" s="24">
        <v>0.3624</v>
      </c>
      <c r="BB578" s="31">
        <v>10</v>
      </c>
      <c r="BC578" s="23">
        <v>13</v>
      </c>
      <c r="BD578" s="32" t="s">
        <v>4060</v>
      </c>
      <c r="BE578" s="33">
        <v>151.28050756625399</v>
      </c>
      <c r="BF578" s="33">
        <v>-33.771416327768698</v>
      </c>
      <c r="BG578" s="34">
        <f t="shared" si="96"/>
        <v>77</v>
      </c>
      <c r="BH578" s="34">
        <f t="shared" si="97"/>
        <v>77</v>
      </c>
      <c r="BI578" s="34">
        <f t="shared" si="98"/>
        <v>100</v>
      </c>
      <c r="BJ578" s="34">
        <f t="shared" si="99"/>
        <v>37</v>
      </c>
      <c r="BK578" s="34">
        <f t="shared" si="100"/>
        <v>100</v>
      </c>
      <c r="BL578" s="34">
        <f t="shared" si="101"/>
        <v>49</v>
      </c>
      <c r="BM578" s="35">
        <f t="shared" si="102"/>
        <v>71</v>
      </c>
      <c r="BN578" s="34">
        <f t="shared" si="103"/>
        <v>78</v>
      </c>
      <c r="BO578" s="35">
        <f t="shared" si="104"/>
        <v>92</v>
      </c>
      <c r="BP578" s="35">
        <f t="shared" si="105"/>
        <v>41</v>
      </c>
      <c r="BQ578" s="35">
        <f t="shared" si="106"/>
        <v>100</v>
      </c>
      <c r="BR578" s="35">
        <f t="shared" si="107"/>
        <v>60</v>
      </c>
    </row>
    <row r="579" spans="2:70" x14ac:dyDescent="0.3">
      <c r="B579" s="6" t="s">
        <v>1704</v>
      </c>
      <c r="C579" s="6">
        <v>122031694</v>
      </c>
      <c r="D579" s="6" t="s">
        <v>764</v>
      </c>
      <c r="E579" s="6" t="s">
        <v>765</v>
      </c>
      <c r="F579" s="6" t="s">
        <v>2757</v>
      </c>
      <c r="G579" s="6" t="s">
        <v>77</v>
      </c>
      <c r="H579" s="6" t="s">
        <v>4995</v>
      </c>
      <c r="I579" s="22">
        <v>1047900</v>
      </c>
      <c r="J579" s="22">
        <v>1050000</v>
      </c>
      <c r="K579" s="22">
        <v>1003600</v>
      </c>
      <c r="L579" s="22">
        <v>975000</v>
      </c>
      <c r="M579" s="22">
        <v>975000</v>
      </c>
      <c r="N579" s="22">
        <v>965000</v>
      </c>
      <c r="O579" s="23">
        <v>20</v>
      </c>
      <c r="P579" s="23">
        <v>19</v>
      </c>
      <c r="Q579" s="23">
        <v>19</v>
      </c>
      <c r="R579" s="22">
        <v>770</v>
      </c>
      <c r="S579" s="22">
        <v>700</v>
      </c>
      <c r="T579" s="24">
        <v>2.6</v>
      </c>
      <c r="U579" s="24">
        <v>-0.29999999999999982</v>
      </c>
      <c r="V579" s="24">
        <v>2.9</v>
      </c>
      <c r="W579" s="24">
        <v>2.2000000000000002</v>
      </c>
      <c r="X579" s="25">
        <v>3.8209752839011353E-2</v>
      </c>
      <c r="Y579" s="24">
        <v>5.2</v>
      </c>
      <c r="Z579" s="24">
        <v>-2.5</v>
      </c>
      <c r="AA579" s="24">
        <v>7.7</v>
      </c>
      <c r="AB579" s="24">
        <v>7.7</v>
      </c>
      <c r="AC579" s="26">
        <v>0.26960784313725483</v>
      </c>
      <c r="AD579" s="24">
        <v>7.0559954751131206</v>
      </c>
      <c r="AE579" s="6">
        <v>102</v>
      </c>
      <c r="AF579" s="6">
        <v>148</v>
      </c>
      <c r="AG579" s="6">
        <v>124</v>
      </c>
      <c r="AH579" s="27">
        <v>1.2452830188679247</v>
      </c>
      <c r="AI579" s="28">
        <v>1100000</v>
      </c>
      <c r="AJ579" s="28">
        <v>1025000</v>
      </c>
      <c r="AK579" s="28">
        <v>950000</v>
      </c>
      <c r="AL579" s="29">
        <v>7.3170731707317069E-2</v>
      </c>
      <c r="AM579" s="29">
        <v>0.15789473684210525</v>
      </c>
      <c r="AN579" s="6">
        <v>2.4</v>
      </c>
      <c r="AO579" s="27">
        <v>0</v>
      </c>
      <c r="AP579" s="6">
        <v>2.4</v>
      </c>
      <c r="AQ579" s="28">
        <v>750</v>
      </c>
      <c r="AR579" s="28">
        <v>700</v>
      </c>
      <c r="AS579" s="25">
        <v>7.1428571428571425E-2</v>
      </c>
      <c r="AT579" s="30">
        <v>2856.0000000000005</v>
      </c>
      <c r="AU579" s="24">
        <v>0.73429999999999995</v>
      </c>
      <c r="AV579" s="24">
        <v>0.26569999999999999</v>
      </c>
      <c r="AW579" s="24">
        <v>0.5262</v>
      </c>
      <c r="AX579" s="24">
        <v>3.2300000000000002E-2</v>
      </c>
      <c r="AY579" s="24">
        <v>0.31759999999999999</v>
      </c>
      <c r="AZ579" s="24">
        <v>0.33439999999999998</v>
      </c>
      <c r="BA579" s="24">
        <v>0.3291</v>
      </c>
      <c r="BB579" s="31">
        <v>10</v>
      </c>
      <c r="BC579" s="23">
        <v>14</v>
      </c>
      <c r="BD579" s="32" t="s">
        <v>4022</v>
      </c>
      <c r="BE579" s="33">
        <v>151.29084501204099</v>
      </c>
      <c r="BF579" s="33">
        <v>-33.759347873742797</v>
      </c>
      <c r="BG579" s="34">
        <f t="shared" si="96"/>
        <v>74</v>
      </c>
      <c r="BH579" s="34">
        <f t="shared" si="97"/>
        <v>77</v>
      </c>
      <c r="BI579" s="34">
        <f t="shared" si="98"/>
        <v>100</v>
      </c>
      <c r="BJ579" s="34">
        <f t="shared" si="99"/>
        <v>37</v>
      </c>
      <c r="BK579" s="34">
        <f t="shared" si="100"/>
        <v>100</v>
      </c>
      <c r="BL579" s="34">
        <f t="shared" si="101"/>
        <v>60</v>
      </c>
      <c r="BM579" s="35">
        <f t="shared" si="102"/>
        <v>78</v>
      </c>
      <c r="BN579" s="34">
        <f t="shared" si="103"/>
        <v>80</v>
      </c>
      <c r="BO579" s="35">
        <f t="shared" si="104"/>
        <v>87</v>
      </c>
      <c r="BP579" s="35">
        <f t="shared" si="105"/>
        <v>31</v>
      </c>
      <c r="BQ579" s="35">
        <f t="shared" si="106"/>
        <v>100</v>
      </c>
      <c r="BR579" s="35">
        <f t="shared" si="107"/>
        <v>60</v>
      </c>
    </row>
    <row r="580" spans="2:70" x14ac:dyDescent="0.3">
      <c r="B580" s="6" t="s">
        <v>436</v>
      </c>
      <c r="C580" s="6">
        <v>210031439</v>
      </c>
      <c r="D580" s="6" t="s">
        <v>291</v>
      </c>
      <c r="E580" s="6" t="s">
        <v>146</v>
      </c>
      <c r="F580" s="6" t="s">
        <v>689</v>
      </c>
      <c r="G580" s="6" t="s">
        <v>86</v>
      </c>
      <c r="H580" s="6" t="s">
        <v>4995</v>
      </c>
      <c r="I580" s="22">
        <v>640000</v>
      </c>
      <c r="J580" s="22">
        <v>616000</v>
      </c>
      <c r="K580" s="22">
        <v>635800</v>
      </c>
      <c r="L580" s="22">
        <v>685000</v>
      </c>
      <c r="M580" s="22">
        <v>680000</v>
      </c>
      <c r="N580" s="22">
        <v>620000</v>
      </c>
      <c r="O580" s="23">
        <v>22</v>
      </c>
      <c r="P580" s="23">
        <v>26</v>
      </c>
      <c r="Q580" s="23">
        <v>32</v>
      </c>
      <c r="R580" s="22">
        <v>500</v>
      </c>
      <c r="S580" s="22">
        <v>510</v>
      </c>
      <c r="T580" s="24">
        <v>3.2</v>
      </c>
      <c r="U580" s="24">
        <v>0</v>
      </c>
      <c r="V580" s="24">
        <v>3.2</v>
      </c>
      <c r="W580" s="24">
        <v>3.7</v>
      </c>
      <c r="X580" s="25">
        <v>4.0625000000000001E-2</v>
      </c>
      <c r="Y580" s="24">
        <v>1.6</v>
      </c>
      <c r="Z580" s="24">
        <v>-1.1000000000000001</v>
      </c>
      <c r="AA580" s="24">
        <v>2.7</v>
      </c>
      <c r="AB580" s="24">
        <v>3.4</v>
      </c>
      <c r="AC580" s="26">
        <v>0.20648870093828464</v>
      </c>
      <c r="AD580" s="24">
        <v>5.082798792327007</v>
      </c>
      <c r="AE580" s="6">
        <v>127</v>
      </c>
      <c r="AF580" s="6">
        <v>157</v>
      </c>
      <c r="AG580" s="6">
        <v>203</v>
      </c>
      <c r="AH580" s="27">
        <v>2.403669724770642</v>
      </c>
      <c r="AI580" s="28">
        <v>617500</v>
      </c>
      <c r="AJ580" s="28">
        <v>600000</v>
      </c>
      <c r="AK580" s="28">
        <v>596000</v>
      </c>
      <c r="AL580" s="29">
        <v>2.9166666666666667E-2</v>
      </c>
      <c r="AM580" s="29">
        <v>3.6073825503355708E-2</v>
      </c>
      <c r="AN580" s="6">
        <v>4</v>
      </c>
      <c r="AO580" s="27">
        <v>-0.20000000000000018</v>
      </c>
      <c r="AP580" s="6">
        <v>4.2</v>
      </c>
      <c r="AQ580" s="28">
        <v>540</v>
      </c>
      <c r="AR580" s="28">
        <v>500</v>
      </c>
      <c r="AS580" s="25">
        <v>0.08</v>
      </c>
      <c r="AT580" s="30">
        <v>2421.44</v>
      </c>
      <c r="AU580" s="24">
        <v>0.76339999999999997</v>
      </c>
      <c r="AV580" s="24">
        <v>0.2366</v>
      </c>
      <c r="AW580" s="24">
        <v>0.66930000000000001</v>
      </c>
      <c r="AX580" s="24">
        <v>0.28249999999999997</v>
      </c>
      <c r="AY580" s="24">
        <v>0.29949999999999999</v>
      </c>
      <c r="AZ580" s="24">
        <v>0.47239999999999999</v>
      </c>
      <c r="BA580" s="24">
        <v>0.1426</v>
      </c>
      <c r="BB580" s="31">
        <v>7</v>
      </c>
      <c r="BC580" s="23">
        <v>14</v>
      </c>
      <c r="BD580" s="32" t="s">
        <v>2930</v>
      </c>
      <c r="BE580" s="33">
        <v>144.899229724712</v>
      </c>
      <c r="BF580" s="33">
        <v>-37.700871402675702</v>
      </c>
      <c r="BG580" s="34">
        <f t="shared" ref="BG580:BG643" si="108">IF(T580&lt;=1, 100, IF(T580&gt;=7, 1, ROUND(100 - ((T580-1)/6)*99, 0)))</f>
        <v>64</v>
      </c>
      <c r="BH580" s="34">
        <f t="shared" ref="BH580:BH643" si="109">IF(AN580&lt;=1, 100, IF(AN580&gt;=7, 1, ROUND(100 - ((AN580-1)/6)*99, 0)))</f>
        <v>51</v>
      </c>
      <c r="BI580" s="34">
        <f t="shared" ref="BI580:BI643" si="110">IF(AH580&lt;=2, 100, IF(AH580&gt;=10, 1, ROUND(100 - ((AH580-2)/8)*99, 0)))</f>
        <v>95</v>
      </c>
      <c r="BJ580" s="34">
        <f t="shared" ref="BJ580:BJ643" si="111">IF(AL580&lt;=0, 1, IF(AL580&gt;=0.2, 100, ROUND(1 + (AL580/0.2)*99, 0)))</f>
        <v>15</v>
      </c>
      <c r="BK580" s="34">
        <f t="shared" ref="BK580:BK643" si="112">IF(BC580&gt;=750, 1, IF(BC580&lt;=50, 100, ROUND(100 - 99 * (((BC580 - 50)/700)^0.75), 0)))</f>
        <v>100</v>
      </c>
      <c r="BL580" s="34">
        <f t="shared" ref="BL580:BL643" si="113">IF(AY580&gt;=0.5, 100, IF(AY580&lt;=0.05, 1, ROUND(1 + ((AY580-0.05)/0.45)*99, 0)))</f>
        <v>56</v>
      </c>
      <c r="BM580" s="35">
        <f t="shared" ref="BM580:BM643" si="114">IF(X580&gt;=0.045, 100, IF(X580&lt;=0.015, 1, ROUND(1 + ((X580-0.015)/0.03)*99, 0)))</f>
        <v>86</v>
      </c>
      <c r="BN580" s="34">
        <f t="shared" ref="BN580:BN643" si="115">IF(AD580&lt;=5, 100, IF(AD580&gt;=15, 1, ROUND(100 - ((AD580-5)/10)*99, 0)))</f>
        <v>99</v>
      </c>
      <c r="BO580" s="35">
        <f t="shared" ref="BO580:BO643" si="116">IF(AC580&lt;=0.25, 100, IF(AC580&gt;=0.4, 1, ROUND(100 - ((AC580-0.25)/0.15)*99, 0)))</f>
        <v>100</v>
      </c>
      <c r="BP580" s="35">
        <f t="shared" ref="BP580:BP643" si="117">IF(Y580&lt;=1, 100, IF(Y580&gt;=7, 1, ROUND(100 - ((Y580-1)/6)*99, 0)))</f>
        <v>90</v>
      </c>
      <c r="BQ580" s="35">
        <f t="shared" ref="BQ580:BQ643" si="118">BB580*10</f>
        <v>70</v>
      </c>
      <c r="BR580" s="35">
        <f t="shared" ref="BR580:BR643" si="119">IF(
  (
    IF($BG$2,0.1,0) + IF($BH$2,0.1,0) + IF($BI$2,0.05,0) + IF($BJ$2,0.05,0) +
    IF($BK$2,0.07,0) + IF($BL$2,0.08,0) + IF($BM$2,0.08,0) + IF($BN$2,0.07,0) +
    IF($BO$2,0.07,0) + IF($BP$2,0.08,0) + IF($BQ$2,0.08,0)
  ) = 0,
  "",
  ROUND(
    (
      IF($BG$2, BG580*0.1, 0) + IF($BH$2, BH580*0.1, 0) + IF($BI$2, BI580*0.05, 0) + IF($BJ$2, BJ580*0.05, 0) +
      IF($BK$2, BK580*0.07, 0) + IF($BL$2, BL580*0.08, 0) + IF($BM$2, BM580*0.08, 0) + IF($BN$2, BN580*0.07, 0) +
      IF($BO$2, BO580*0.07, 0) + IF($BP$2, BP580*0.08, 0) + IF($BQ$2, BQ580*0.08, 0)
    ) /
    (
      IF($BG$2,0.1,0) + IF($BH$2,0.1,0) + IF($BI$2,0.05,0) + IF($BJ$2,0.05,0) +
      IF($BK$2,0.07,0) + IF($BL$2,0.08,0) + IF($BM$2,0.08,0) + IF($BN$2,0.07,0) +
      IF($BO$2,0.07,0) + IF($BP$2,0.08,0) + IF($BQ$2,0.08,0)
    ) * 0.8,
  0)
)</f>
        <v>60</v>
      </c>
    </row>
    <row r="581" spans="2:70" x14ac:dyDescent="0.3">
      <c r="B581" s="6" t="s">
        <v>2384</v>
      </c>
      <c r="C581" s="6">
        <v>306051166</v>
      </c>
      <c r="D581" s="6" t="s">
        <v>1725</v>
      </c>
      <c r="E581" s="6" t="s">
        <v>1349</v>
      </c>
      <c r="F581" s="6" t="s">
        <v>2698</v>
      </c>
      <c r="G581" s="6" t="s">
        <v>97</v>
      </c>
      <c r="H581" s="6" t="s">
        <v>4995</v>
      </c>
      <c r="I581" s="22">
        <v>315000</v>
      </c>
      <c r="J581" s="22">
        <v>315000</v>
      </c>
      <c r="K581" s="22">
        <v>308000</v>
      </c>
      <c r="L581" s="22">
        <v>350000</v>
      </c>
      <c r="M581" s="22">
        <v>345000</v>
      </c>
      <c r="N581" s="22">
        <v>301000</v>
      </c>
      <c r="O581" s="23">
        <v>74</v>
      </c>
      <c r="P581" s="23">
        <v>27</v>
      </c>
      <c r="Q581" s="23">
        <v>47</v>
      </c>
      <c r="R581" s="22">
        <v>340</v>
      </c>
      <c r="S581" s="22">
        <v>370</v>
      </c>
      <c r="T581" s="24">
        <v>0.6</v>
      </c>
      <c r="U581" s="24">
        <v>-9.9999999999999978E-2</v>
      </c>
      <c r="V581" s="24">
        <v>0.7</v>
      </c>
      <c r="W581" s="24">
        <v>1</v>
      </c>
      <c r="X581" s="25">
        <v>5.6126984126984129E-2</v>
      </c>
      <c r="Y581" s="24">
        <v>1</v>
      </c>
      <c r="Z581" s="24">
        <v>-0.30000000000000004</v>
      </c>
      <c r="AA581" s="24">
        <v>1.3</v>
      </c>
      <c r="AB581" s="24">
        <v>1.6</v>
      </c>
      <c r="AC581" s="26">
        <v>0.2513008514664144</v>
      </c>
      <c r="AD581" s="24">
        <v>4.4773624554253697</v>
      </c>
      <c r="AE581" s="6">
        <v>8</v>
      </c>
      <c r="AF581" s="6">
        <v>8</v>
      </c>
      <c r="AG581" s="6">
        <v>5</v>
      </c>
      <c r="AH581" s="27">
        <v>6.8571428571428568</v>
      </c>
      <c r="AI581" s="28">
        <v>325000</v>
      </c>
      <c r="AJ581" s="28">
        <v>290000</v>
      </c>
      <c r="AK581" s="28">
        <v>249000</v>
      </c>
      <c r="AL581" s="29">
        <v>0.1206896551724138</v>
      </c>
      <c r="AM581" s="29">
        <v>0.30522088353413657</v>
      </c>
      <c r="AN581" s="6">
        <v>0.5</v>
      </c>
      <c r="AO581" s="27">
        <v>-0.19999999999999996</v>
      </c>
      <c r="AP581" s="6">
        <v>0.7</v>
      </c>
      <c r="AQ581" s="28">
        <v>340</v>
      </c>
      <c r="AR581" s="28">
        <v>350</v>
      </c>
      <c r="AS581" s="25">
        <v>-2.8571428571428571E-2</v>
      </c>
      <c r="AT581" s="30">
        <v>1352.96</v>
      </c>
      <c r="AU581" s="24">
        <v>0.65820000000000001</v>
      </c>
      <c r="AV581" s="24">
        <v>0.34179999999999999</v>
      </c>
      <c r="AW581" s="24">
        <v>0.8629</v>
      </c>
      <c r="AX581" s="24">
        <v>6.6500000000000004E-2</v>
      </c>
      <c r="AY581" s="24">
        <v>0.40300000000000002</v>
      </c>
      <c r="AZ581" s="24">
        <v>0.25869999999999999</v>
      </c>
      <c r="BA581" s="24">
        <v>0.29630000000000001</v>
      </c>
      <c r="BB581" s="31">
        <v>1</v>
      </c>
      <c r="BC581" s="23">
        <v>1381</v>
      </c>
      <c r="BD581" s="32" t="s">
        <v>4669</v>
      </c>
      <c r="BE581" s="33">
        <v>145.45956941540101</v>
      </c>
      <c r="BF581" s="33">
        <v>-17.207725956746</v>
      </c>
      <c r="BG581" s="34">
        <f t="shared" si="108"/>
        <v>100</v>
      </c>
      <c r="BH581" s="34">
        <f t="shared" si="109"/>
        <v>100</v>
      </c>
      <c r="BI581" s="34">
        <f t="shared" si="110"/>
        <v>40</v>
      </c>
      <c r="BJ581" s="34">
        <f t="shared" si="111"/>
        <v>61</v>
      </c>
      <c r="BK581" s="34">
        <f t="shared" si="112"/>
        <v>1</v>
      </c>
      <c r="BL581" s="34">
        <f t="shared" si="113"/>
        <v>79</v>
      </c>
      <c r="BM581" s="35">
        <f t="shared" si="114"/>
        <v>100</v>
      </c>
      <c r="BN581" s="34">
        <f t="shared" si="115"/>
        <v>100</v>
      </c>
      <c r="BO581" s="35">
        <f t="shared" si="116"/>
        <v>99</v>
      </c>
      <c r="BP581" s="35">
        <f t="shared" si="117"/>
        <v>100</v>
      </c>
      <c r="BQ581" s="35">
        <f t="shared" si="118"/>
        <v>10</v>
      </c>
      <c r="BR581" s="35">
        <f t="shared" si="119"/>
        <v>60</v>
      </c>
    </row>
    <row r="582" spans="2:70" x14ac:dyDescent="0.3">
      <c r="B582" s="6" t="s">
        <v>2554</v>
      </c>
      <c r="C582" s="6">
        <v>311031314</v>
      </c>
      <c r="D582" s="6" t="s">
        <v>1088</v>
      </c>
      <c r="E582" s="6" t="s">
        <v>611</v>
      </c>
      <c r="F582" s="6" t="s">
        <v>2780</v>
      </c>
      <c r="G582" s="6" t="s">
        <v>97</v>
      </c>
      <c r="H582" s="6" t="s">
        <v>4995</v>
      </c>
      <c r="I582" s="22">
        <v>459000</v>
      </c>
      <c r="J582" s="22">
        <v>459000</v>
      </c>
      <c r="K582" s="22">
        <v>420000</v>
      </c>
      <c r="L582" s="22">
        <v>545000</v>
      </c>
      <c r="M582" s="22">
        <v>545000</v>
      </c>
      <c r="N582" s="22">
        <v>695000</v>
      </c>
      <c r="O582" s="23">
        <v>7</v>
      </c>
      <c r="P582" s="23">
        <v>7</v>
      </c>
      <c r="Q582" s="23">
        <v>31</v>
      </c>
      <c r="R582" s="22">
        <v>425</v>
      </c>
      <c r="S582" s="22">
        <v>410</v>
      </c>
      <c r="T582" s="24">
        <v>0.9</v>
      </c>
      <c r="U582" s="24">
        <v>0</v>
      </c>
      <c r="V582" s="24">
        <v>0.9</v>
      </c>
      <c r="W582" s="24">
        <v>0.9</v>
      </c>
      <c r="X582" s="25">
        <v>4.8148148148148148E-2</v>
      </c>
      <c r="Y582" s="24">
        <v>5.2</v>
      </c>
      <c r="Z582" s="24">
        <v>-1.8999999999999995</v>
      </c>
      <c r="AA582" s="24">
        <v>7.1</v>
      </c>
      <c r="AB582" s="24">
        <v>5.2</v>
      </c>
      <c r="AC582" s="26">
        <v>0.25778823757763975</v>
      </c>
      <c r="AD582" s="24">
        <v>5.3540633958432871</v>
      </c>
      <c r="AE582" s="6">
        <v>22</v>
      </c>
      <c r="AF582" s="6">
        <v>26</v>
      </c>
      <c r="AG582" s="6">
        <v>19</v>
      </c>
      <c r="AH582" s="27">
        <v>1.4173228346456692</v>
      </c>
      <c r="AI582" s="28">
        <v>545000</v>
      </c>
      <c r="AJ582" s="28">
        <v>430000</v>
      </c>
      <c r="AK582" s="28">
        <v>357000</v>
      </c>
      <c r="AL582" s="29">
        <v>0.26744186046511625</v>
      </c>
      <c r="AM582" s="29">
        <v>0.5266106442577031</v>
      </c>
      <c r="AN582" s="6">
        <v>1.9</v>
      </c>
      <c r="AO582" s="27">
        <v>-0.10000000000000009</v>
      </c>
      <c r="AP582" s="6">
        <v>2</v>
      </c>
      <c r="AQ582" s="28">
        <v>500</v>
      </c>
      <c r="AR582" s="28">
        <v>480</v>
      </c>
      <c r="AS582" s="25">
        <v>4.1666666666666664E-2</v>
      </c>
      <c r="AT582" s="30">
        <v>1648.64</v>
      </c>
      <c r="AU582" s="24">
        <v>0.78480000000000005</v>
      </c>
      <c r="AV582" s="24">
        <v>0.2152</v>
      </c>
      <c r="AW582" s="24">
        <v>0.96240000000000003</v>
      </c>
      <c r="AX582" s="24">
        <v>3.4000000000000002E-2</v>
      </c>
      <c r="AY582" s="24">
        <v>0.15609999999999999</v>
      </c>
      <c r="AZ582" s="24">
        <v>0.37409999999999999</v>
      </c>
      <c r="BA582" s="24">
        <v>0.4466</v>
      </c>
      <c r="BB582" s="31">
        <v>1</v>
      </c>
      <c r="BC582" s="23">
        <v>24</v>
      </c>
      <c r="BD582" s="32" t="s">
        <v>4842</v>
      </c>
      <c r="BE582" s="33">
        <v>153.08298732290601</v>
      </c>
      <c r="BF582" s="33">
        <v>-27.683667349220102</v>
      </c>
      <c r="BG582" s="34">
        <f t="shared" si="108"/>
        <v>100</v>
      </c>
      <c r="BH582" s="34">
        <f t="shared" si="109"/>
        <v>85</v>
      </c>
      <c r="BI582" s="34">
        <f t="shared" si="110"/>
        <v>100</v>
      </c>
      <c r="BJ582" s="34">
        <f t="shared" si="111"/>
        <v>100</v>
      </c>
      <c r="BK582" s="34">
        <f t="shared" si="112"/>
        <v>100</v>
      </c>
      <c r="BL582" s="34">
        <f t="shared" si="113"/>
        <v>24</v>
      </c>
      <c r="BM582" s="35">
        <f t="shared" si="114"/>
        <v>100</v>
      </c>
      <c r="BN582" s="34">
        <f t="shared" si="115"/>
        <v>96</v>
      </c>
      <c r="BO582" s="35">
        <f t="shared" si="116"/>
        <v>95</v>
      </c>
      <c r="BP582" s="35">
        <f t="shared" si="117"/>
        <v>31</v>
      </c>
      <c r="BQ582" s="35">
        <f t="shared" si="118"/>
        <v>10</v>
      </c>
      <c r="BR582" s="35">
        <f t="shared" si="119"/>
        <v>60</v>
      </c>
    </row>
    <row r="583" spans="2:70" x14ac:dyDescent="0.3">
      <c r="B583" s="6" t="s">
        <v>701</v>
      </c>
      <c r="C583" s="6">
        <v>601021008</v>
      </c>
      <c r="D583" s="6" t="s">
        <v>128</v>
      </c>
      <c r="E583" s="6" t="s">
        <v>129</v>
      </c>
      <c r="F583" s="6" t="s">
        <v>129</v>
      </c>
      <c r="G583" s="6" t="s">
        <v>130</v>
      </c>
      <c r="H583" s="6" t="s">
        <v>4995</v>
      </c>
      <c r="I583" s="22">
        <v>555000</v>
      </c>
      <c r="J583" s="22">
        <v>555000</v>
      </c>
      <c r="K583" s="22">
        <v>575000</v>
      </c>
      <c r="L583" s="22">
        <v>537507</v>
      </c>
      <c r="M583" s="22">
        <v>537507</v>
      </c>
      <c r="N583" s="22">
        <v>580000</v>
      </c>
      <c r="O583" s="23">
        <v>57</v>
      </c>
      <c r="P583" s="23">
        <v>31</v>
      </c>
      <c r="Q583" s="23">
        <v>27</v>
      </c>
      <c r="R583" s="22">
        <v>480</v>
      </c>
      <c r="S583" s="22">
        <v>465</v>
      </c>
      <c r="T583" s="24">
        <v>2.6</v>
      </c>
      <c r="U583" s="24">
        <v>0.10000000000000009</v>
      </c>
      <c r="V583" s="24">
        <v>2.5</v>
      </c>
      <c r="W583" s="24">
        <v>2.2999999999999998</v>
      </c>
      <c r="X583" s="25">
        <v>4.4972972972972973E-2</v>
      </c>
      <c r="Y583" s="24">
        <v>3.2</v>
      </c>
      <c r="Z583" s="24">
        <v>-1.0999999999999996</v>
      </c>
      <c r="AA583" s="24">
        <v>4.3</v>
      </c>
      <c r="AB583" s="24">
        <v>5.2</v>
      </c>
      <c r="AC583" s="26">
        <v>0.26988125224901038</v>
      </c>
      <c r="AD583" s="24">
        <v>6.0009653444791979</v>
      </c>
      <c r="AE583" s="6">
        <v>35</v>
      </c>
      <c r="AF583" s="6">
        <v>43</v>
      </c>
      <c r="AG583" s="6">
        <v>63</v>
      </c>
      <c r="AH583" s="27">
        <v>2.5135135135135136</v>
      </c>
      <c r="AI583" s="28">
        <v>537000</v>
      </c>
      <c r="AJ583" s="28">
        <v>545000</v>
      </c>
      <c r="AK583" s="28">
        <v>560000</v>
      </c>
      <c r="AL583" s="29">
        <v>-1.4678899082568808E-2</v>
      </c>
      <c r="AM583" s="29">
        <v>-4.1071428571428571E-2</v>
      </c>
      <c r="AN583" s="6">
        <v>2.5</v>
      </c>
      <c r="AO583" s="27">
        <v>0.20000000000000018</v>
      </c>
      <c r="AP583" s="6">
        <v>2.2999999999999998</v>
      </c>
      <c r="AQ583" s="28">
        <v>495</v>
      </c>
      <c r="AR583" s="28">
        <v>470</v>
      </c>
      <c r="AS583" s="25">
        <v>5.3191489361702128E-2</v>
      </c>
      <c r="AT583" s="30">
        <v>1778.5600000000002</v>
      </c>
      <c r="AU583" s="24">
        <v>0.66190000000000004</v>
      </c>
      <c r="AV583" s="24">
        <v>0.33810000000000001</v>
      </c>
      <c r="AW583" s="24">
        <v>0.88580000000000003</v>
      </c>
      <c r="AX583" s="24">
        <v>8.5800000000000001E-2</v>
      </c>
      <c r="AY583" s="24">
        <v>0.40029999999999999</v>
      </c>
      <c r="AZ583" s="24">
        <v>0.31</v>
      </c>
      <c r="BA583" s="24">
        <v>0.22259999999999999</v>
      </c>
      <c r="BB583" s="31">
        <v>5</v>
      </c>
      <c r="BC583" s="23">
        <v>6</v>
      </c>
      <c r="BD583" s="32" t="s">
        <v>3134</v>
      </c>
      <c r="BE583" s="33">
        <v>147.373635604909</v>
      </c>
      <c r="BF583" s="33">
        <v>-42.841409226423899</v>
      </c>
      <c r="BG583" s="34">
        <f t="shared" si="108"/>
        <v>74</v>
      </c>
      <c r="BH583" s="34">
        <f t="shared" si="109"/>
        <v>75</v>
      </c>
      <c r="BI583" s="34">
        <f t="shared" si="110"/>
        <v>94</v>
      </c>
      <c r="BJ583" s="34">
        <f t="shared" si="111"/>
        <v>1</v>
      </c>
      <c r="BK583" s="34">
        <f t="shared" si="112"/>
        <v>100</v>
      </c>
      <c r="BL583" s="34">
        <f t="shared" si="113"/>
        <v>78</v>
      </c>
      <c r="BM583" s="35">
        <f t="shared" si="114"/>
        <v>100</v>
      </c>
      <c r="BN583" s="34">
        <f t="shared" si="115"/>
        <v>90</v>
      </c>
      <c r="BO583" s="35">
        <f t="shared" si="116"/>
        <v>87</v>
      </c>
      <c r="BP583" s="35">
        <f t="shared" si="117"/>
        <v>64</v>
      </c>
      <c r="BQ583" s="35">
        <f t="shared" si="118"/>
        <v>50</v>
      </c>
      <c r="BR583" s="35">
        <f t="shared" si="119"/>
        <v>60</v>
      </c>
    </row>
    <row r="584" spans="2:70" x14ac:dyDescent="0.3">
      <c r="B584" s="6" t="s">
        <v>913</v>
      </c>
      <c r="C584" s="6">
        <v>113031263</v>
      </c>
      <c r="D584" s="6" t="s">
        <v>812</v>
      </c>
      <c r="E584" s="6" t="s">
        <v>76</v>
      </c>
      <c r="F584" s="6" t="s">
        <v>2691</v>
      </c>
      <c r="G584" s="6" t="s">
        <v>77</v>
      </c>
      <c r="H584" s="6" t="s">
        <v>4995</v>
      </c>
      <c r="I584" s="22">
        <v>440000</v>
      </c>
      <c r="J584" s="22">
        <v>349000</v>
      </c>
      <c r="K584" s="22">
        <v>330000</v>
      </c>
      <c r="L584" s="22">
        <v>310000</v>
      </c>
      <c r="M584" s="22">
        <v>325000</v>
      </c>
      <c r="N584" s="22">
        <v>325000</v>
      </c>
      <c r="O584" s="23">
        <v>164</v>
      </c>
      <c r="P584" s="23">
        <v>164</v>
      </c>
      <c r="Q584" s="23">
        <v>68</v>
      </c>
      <c r="R584" s="22">
        <v>260</v>
      </c>
      <c r="S584" s="22">
        <v>240</v>
      </c>
      <c r="T584" s="24">
        <v>1.7</v>
      </c>
      <c r="U584" s="24">
        <v>-0.7</v>
      </c>
      <c r="V584" s="24">
        <v>2.4</v>
      </c>
      <c r="W584" s="24">
        <v>1.5</v>
      </c>
      <c r="X584" s="25">
        <v>3.0727272727272728E-2</v>
      </c>
      <c r="Y584" s="24">
        <v>3.9</v>
      </c>
      <c r="Z584" s="24">
        <v>-1.3000000000000003</v>
      </c>
      <c r="AA584" s="24">
        <v>5.2</v>
      </c>
      <c r="AB584" s="24">
        <v>3.9</v>
      </c>
      <c r="AC584" s="26">
        <v>0.22024939007861208</v>
      </c>
      <c r="AD584" s="24">
        <v>7.167879558771399</v>
      </c>
      <c r="AE584" s="6">
        <v>38</v>
      </c>
      <c r="AF584" s="6">
        <v>41</v>
      </c>
      <c r="AG584" s="6">
        <v>41</v>
      </c>
      <c r="AH584" s="27">
        <v>3.1888111888111892</v>
      </c>
      <c r="AI584" s="28">
        <v>420000</v>
      </c>
      <c r="AJ584" s="28">
        <v>410000</v>
      </c>
      <c r="AK584" s="28">
        <v>340000</v>
      </c>
      <c r="AL584" s="29">
        <v>2.4390243902439025E-2</v>
      </c>
      <c r="AM584" s="29">
        <v>0.23529411764705882</v>
      </c>
      <c r="AN584" s="6">
        <v>1.4</v>
      </c>
      <c r="AO584" s="27">
        <v>-0.20000000000000018</v>
      </c>
      <c r="AP584" s="6">
        <v>1.6</v>
      </c>
      <c r="AQ584" s="28">
        <v>400</v>
      </c>
      <c r="AR584" s="28">
        <v>370</v>
      </c>
      <c r="AS584" s="25">
        <v>8.1081081081081086E-2</v>
      </c>
      <c r="AT584" s="30">
        <v>1180.48</v>
      </c>
      <c r="AU584" s="24">
        <v>0.65920000000000001</v>
      </c>
      <c r="AV584" s="24">
        <v>0.34079999999999999</v>
      </c>
      <c r="AW584" s="24">
        <v>0.92269999999999996</v>
      </c>
      <c r="AX584" s="24">
        <v>6.4299999999999996E-2</v>
      </c>
      <c r="AY584" s="24">
        <v>0.48060000000000003</v>
      </c>
      <c r="AZ584" s="24">
        <v>0.2457</v>
      </c>
      <c r="BA584" s="24">
        <v>0.223</v>
      </c>
      <c r="BB584" s="31">
        <v>7</v>
      </c>
      <c r="BC584" s="23">
        <v>304</v>
      </c>
      <c r="BD584" s="32" t="s">
        <v>3300</v>
      </c>
      <c r="BE584" s="33">
        <v>148.020655643</v>
      </c>
      <c r="BF584" s="33">
        <v>-34.602775934428799</v>
      </c>
      <c r="BG584" s="34">
        <f t="shared" si="108"/>
        <v>88</v>
      </c>
      <c r="BH584" s="34">
        <f t="shared" si="109"/>
        <v>93</v>
      </c>
      <c r="BI584" s="34">
        <f t="shared" si="110"/>
        <v>85</v>
      </c>
      <c r="BJ584" s="34">
        <f t="shared" si="111"/>
        <v>13</v>
      </c>
      <c r="BK584" s="34">
        <f t="shared" si="112"/>
        <v>54</v>
      </c>
      <c r="BL584" s="34">
        <f t="shared" si="113"/>
        <v>96</v>
      </c>
      <c r="BM584" s="35">
        <f t="shared" si="114"/>
        <v>53</v>
      </c>
      <c r="BN584" s="34">
        <f t="shared" si="115"/>
        <v>79</v>
      </c>
      <c r="BO584" s="35">
        <f t="shared" si="116"/>
        <v>100</v>
      </c>
      <c r="BP584" s="35">
        <f t="shared" si="117"/>
        <v>52</v>
      </c>
      <c r="BQ584" s="35">
        <f t="shared" si="118"/>
        <v>70</v>
      </c>
      <c r="BR584" s="35">
        <f t="shared" si="119"/>
        <v>59</v>
      </c>
    </row>
    <row r="585" spans="2:70" x14ac:dyDescent="0.3">
      <c r="B585" s="6" t="s">
        <v>1629</v>
      </c>
      <c r="C585" s="6">
        <v>122021420</v>
      </c>
      <c r="D585" s="6" t="s">
        <v>1113</v>
      </c>
      <c r="E585" s="6" t="s">
        <v>765</v>
      </c>
      <c r="F585" s="6" t="s">
        <v>2757</v>
      </c>
      <c r="G585" s="6" t="s">
        <v>77</v>
      </c>
      <c r="H585" s="6" t="s">
        <v>4995</v>
      </c>
      <c r="I585" s="22">
        <v>1195000</v>
      </c>
      <c r="J585" s="22">
        <v>1201420</v>
      </c>
      <c r="K585" s="22">
        <v>1195000</v>
      </c>
      <c r="L585" s="22">
        <v>1150000</v>
      </c>
      <c r="M585" s="22">
        <v>1100000</v>
      </c>
      <c r="N585" s="22">
        <v>985000</v>
      </c>
      <c r="O585" s="23">
        <v>34</v>
      </c>
      <c r="P585" s="23">
        <v>27</v>
      </c>
      <c r="Q585" s="23">
        <v>26</v>
      </c>
      <c r="R585" s="22">
        <v>750</v>
      </c>
      <c r="S585" s="22">
        <v>725</v>
      </c>
      <c r="T585" s="24">
        <v>2.7</v>
      </c>
      <c r="U585" s="24">
        <v>-9.9999999999999645E-2</v>
      </c>
      <c r="V585" s="24">
        <v>2.8</v>
      </c>
      <c r="W585" s="24">
        <v>3.7</v>
      </c>
      <c r="X585" s="25">
        <v>3.2635983263598324E-2</v>
      </c>
      <c r="Y585" s="24">
        <v>4.0999999999999996</v>
      </c>
      <c r="Z585" s="24">
        <v>-1.9000000000000004</v>
      </c>
      <c r="AA585" s="24">
        <v>6</v>
      </c>
      <c r="AB585" s="24">
        <v>6.5</v>
      </c>
      <c r="AC585" s="26">
        <v>0.26291435302036004</v>
      </c>
      <c r="AD585" s="24">
        <v>8.0559654322905185</v>
      </c>
      <c r="AE585" s="6">
        <v>52</v>
      </c>
      <c r="AF585" s="6">
        <v>76</v>
      </c>
      <c r="AG585" s="6">
        <v>67</v>
      </c>
      <c r="AH585" s="27">
        <v>3.2808988764044944</v>
      </c>
      <c r="AI585" s="28">
        <v>1330000</v>
      </c>
      <c r="AJ585" s="28">
        <v>1325000</v>
      </c>
      <c r="AK585" s="28">
        <v>1312000</v>
      </c>
      <c r="AL585" s="29">
        <v>3.7735849056603774E-3</v>
      </c>
      <c r="AM585" s="29">
        <v>1.3719512195121951E-2</v>
      </c>
      <c r="AN585" s="6">
        <v>2.2999999999999998</v>
      </c>
      <c r="AO585" s="27">
        <v>-0.10000000000000009</v>
      </c>
      <c r="AP585" s="6">
        <v>2.4</v>
      </c>
      <c r="AQ585" s="28">
        <v>800</v>
      </c>
      <c r="AR585" s="28">
        <v>750</v>
      </c>
      <c r="AS585" s="25">
        <v>6.6666666666666666E-2</v>
      </c>
      <c r="AT585" s="30">
        <v>2852.6400000000003</v>
      </c>
      <c r="AU585" s="24">
        <v>0.77639999999999998</v>
      </c>
      <c r="AV585" s="24">
        <v>0.22359999999999999</v>
      </c>
      <c r="AW585" s="24">
        <v>0.83830000000000005</v>
      </c>
      <c r="AX585" s="24">
        <v>3.8399999999999997E-2</v>
      </c>
      <c r="AY585" s="24">
        <v>0.48099999999999998</v>
      </c>
      <c r="AZ585" s="24">
        <v>0.3453</v>
      </c>
      <c r="BA585" s="24">
        <v>0.153</v>
      </c>
      <c r="BB585" s="31">
        <v>9.5</v>
      </c>
      <c r="BC585" s="23">
        <v>31</v>
      </c>
      <c r="BD585" s="32" t="s">
        <v>3947</v>
      </c>
      <c r="BE585" s="33">
        <v>151.32831477609599</v>
      </c>
      <c r="BF585" s="33">
        <v>-33.609615816249097</v>
      </c>
      <c r="BG585" s="34">
        <f t="shared" si="108"/>
        <v>72</v>
      </c>
      <c r="BH585" s="34">
        <f t="shared" si="109"/>
        <v>79</v>
      </c>
      <c r="BI585" s="34">
        <f t="shared" si="110"/>
        <v>84</v>
      </c>
      <c r="BJ585" s="34">
        <f t="shared" si="111"/>
        <v>3</v>
      </c>
      <c r="BK585" s="34">
        <f t="shared" si="112"/>
        <v>100</v>
      </c>
      <c r="BL585" s="34">
        <f t="shared" si="113"/>
        <v>96</v>
      </c>
      <c r="BM585" s="35">
        <f t="shared" si="114"/>
        <v>59</v>
      </c>
      <c r="BN585" s="34">
        <f t="shared" si="115"/>
        <v>70</v>
      </c>
      <c r="BO585" s="35">
        <f t="shared" si="116"/>
        <v>91</v>
      </c>
      <c r="BP585" s="35">
        <f t="shared" si="117"/>
        <v>49</v>
      </c>
      <c r="BQ585" s="35">
        <f t="shared" si="118"/>
        <v>95</v>
      </c>
      <c r="BR585" s="35">
        <f t="shared" si="119"/>
        <v>59</v>
      </c>
    </row>
    <row r="586" spans="2:70" x14ac:dyDescent="0.3">
      <c r="B586" s="6" t="s">
        <v>219</v>
      </c>
      <c r="C586" s="6">
        <v>124031463</v>
      </c>
      <c r="D586" s="6" t="s">
        <v>220</v>
      </c>
      <c r="E586" s="6" t="s">
        <v>194</v>
      </c>
      <c r="F586" s="6" t="s">
        <v>2757</v>
      </c>
      <c r="G586" s="6" t="s">
        <v>77</v>
      </c>
      <c r="H586" s="6" t="s">
        <v>4995</v>
      </c>
      <c r="I586" s="22">
        <v>765000</v>
      </c>
      <c r="J586" s="22">
        <v>765000</v>
      </c>
      <c r="K586" s="22">
        <v>741600</v>
      </c>
      <c r="L586" s="22">
        <v>650000</v>
      </c>
      <c r="M586" s="22">
        <v>650000</v>
      </c>
      <c r="N586" s="22">
        <v>540000</v>
      </c>
      <c r="O586" s="23">
        <v>65</v>
      </c>
      <c r="P586" s="23">
        <v>65</v>
      </c>
      <c r="Q586" s="23">
        <v>53</v>
      </c>
      <c r="R586" s="22">
        <v>650</v>
      </c>
      <c r="S586" s="22">
        <v>500</v>
      </c>
      <c r="T586" s="24">
        <v>3.3</v>
      </c>
      <c r="U586" s="24">
        <v>0</v>
      </c>
      <c r="V586" s="24">
        <v>3.3</v>
      </c>
      <c r="W586" s="24">
        <v>2.6</v>
      </c>
      <c r="X586" s="25">
        <v>4.4183006535947714E-2</v>
      </c>
      <c r="Y586" s="24">
        <v>27.8</v>
      </c>
      <c r="Z586" s="24">
        <v>-5.1999999999999993</v>
      </c>
      <c r="AA586" s="24">
        <v>33</v>
      </c>
      <c r="AB586" s="24">
        <v>15.4</v>
      </c>
      <c r="AC586" s="26">
        <v>0.21502672947652568</v>
      </c>
      <c r="AD586" s="24">
        <v>4.8667292322349747</v>
      </c>
      <c r="AE586" s="6">
        <v>131</v>
      </c>
      <c r="AF586" s="6">
        <v>144</v>
      </c>
      <c r="AG586" s="6">
        <v>162</v>
      </c>
      <c r="AH586" s="27">
        <v>3.2987012987012987</v>
      </c>
      <c r="AI586" s="28">
        <v>585000</v>
      </c>
      <c r="AJ586" s="28">
        <v>535000</v>
      </c>
      <c r="AK586" s="28">
        <v>557000</v>
      </c>
      <c r="AL586" s="29">
        <v>9.3457943925233641E-2</v>
      </c>
      <c r="AM586" s="29">
        <v>5.0269299820466788E-2</v>
      </c>
      <c r="AN586" s="6">
        <v>2.1</v>
      </c>
      <c r="AO586" s="27">
        <v>-0.10000000000000009</v>
      </c>
      <c r="AP586" s="6">
        <v>2.2000000000000002</v>
      </c>
      <c r="AQ586" s="28">
        <v>530</v>
      </c>
      <c r="AR586" s="28">
        <v>490</v>
      </c>
      <c r="AS586" s="25">
        <v>8.1632653061224483E-2</v>
      </c>
      <c r="AT586" s="30">
        <v>3022.88</v>
      </c>
      <c r="AU586" s="24">
        <v>0.8609</v>
      </c>
      <c r="AV586" s="24">
        <v>0.1391</v>
      </c>
      <c r="AW586" s="24">
        <v>0.92879999999999996</v>
      </c>
      <c r="AX586" s="24">
        <v>2.5000000000000001E-2</v>
      </c>
      <c r="AY586" s="24">
        <v>0.30819999999999997</v>
      </c>
      <c r="AZ586" s="24">
        <v>0.48209999999999997</v>
      </c>
      <c r="BA586" s="24">
        <v>0.18890000000000001</v>
      </c>
      <c r="BB586" s="31">
        <v>9</v>
      </c>
      <c r="BC586" s="23">
        <v>49</v>
      </c>
      <c r="BD586" s="32" t="s">
        <v>2775</v>
      </c>
      <c r="BE586" s="33">
        <v>150.67943221107899</v>
      </c>
      <c r="BF586" s="33">
        <v>-33.838648280891803</v>
      </c>
      <c r="BG586" s="34">
        <f t="shared" si="108"/>
        <v>62</v>
      </c>
      <c r="BH586" s="34">
        <f t="shared" si="109"/>
        <v>82</v>
      </c>
      <c r="BI586" s="34">
        <f t="shared" si="110"/>
        <v>84</v>
      </c>
      <c r="BJ586" s="34">
        <f t="shared" si="111"/>
        <v>47</v>
      </c>
      <c r="BK586" s="34">
        <f t="shared" si="112"/>
        <v>100</v>
      </c>
      <c r="BL586" s="34">
        <f t="shared" si="113"/>
        <v>58</v>
      </c>
      <c r="BM586" s="35">
        <f t="shared" si="114"/>
        <v>97</v>
      </c>
      <c r="BN586" s="34">
        <f t="shared" si="115"/>
        <v>100</v>
      </c>
      <c r="BO586" s="35">
        <f t="shared" si="116"/>
        <v>100</v>
      </c>
      <c r="BP586" s="35">
        <f t="shared" si="117"/>
        <v>1</v>
      </c>
      <c r="BQ586" s="35">
        <f t="shared" si="118"/>
        <v>90</v>
      </c>
      <c r="BR586" s="35">
        <f t="shared" si="119"/>
        <v>59</v>
      </c>
    </row>
    <row r="587" spans="2:70" x14ac:dyDescent="0.3">
      <c r="B587" s="6" t="s">
        <v>1940</v>
      </c>
      <c r="C587" s="6">
        <v>316061444</v>
      </c>
      <c r="D587" s="6" t="s">
        <v>1941</v>
      </c>
      <c r="E587" s="6" t="s">
        <v>1740</v>
      </c>
      <c r="F587" s="6" t="s">
        <v>1740</v>
      </c>
      <c r="G587" s="6" t="s">
        <v>97</v>
      </c>
      <c r="H587" s="6" t="s">
        <v>4995</v>
      </c>
      <c r="I587" s="22">
        <v>489000</v>
      </c>
      <c r="J587" s="22">
        <v>450000</v>
      </c>
      <c r="K587" s="22">
        <v>450000</v>
      </c>
      <c r="L587" s="22">
        <v>475000</v>
      </c>
      <c r="M587" s="22">
        <v>475000</v>
      </c>
      <c r="N587" s="22">
        <v>630000</v>
      </c>
      <c r="O587" s="23">
        <v>57</v>
      </c>
      <c r="P587" s="23">
        <v>63</v>
      </c>
      <c r="Q587" s="23">
        <v>65</v>
      </c>
      <c r="R587" s="22">
        <v>550</v>
      </c>
      <c r="S587" s="22">
        <v>480</v>
      </c>
      <c r="T587" s="24">
        <v>1.6</v>
      </c>
      <c r="U587" s="24">
        <v>0.20000000000000018</v>
      </c>
      <c r="V587" s="24">
        <v>1.4</v>
      </c>
      <c r="W587" s="24">
        <v>1.2</v>
      </c>
      <c r="X587" s="25">
        <v>5.8486707566462168E-2</v>
      </c>
      <c r="Y587" s="24">
        <v>4.8</v>
      </c>
      <c r="Z587" s="24">
        <v>-1.2000000000000002</v>
      </c>
      <c r="AA587" s="24">
        <v>6</v>
      </c>
      <c r="AB587" s="24">
        <v>6.4</v>
      </c>
      <c r="AC587" s="26">
        <v>0.27357739753282928</v>
      </c>
      <c r="AD587" s="24">
        <v>4.6775995592151576</v>
      </c>
      <c r="AE587" s="6">
        <v>19</v>
      </c>
      <c r="AF587" s="6">
        <v>19</v>
      </c>
      <c r="AG587" s="6">
        <v>13</v>
      </c>
      <c r="AH587" s="27">
        <v>4.3018867924528301</v>
      </c>
      <c r="AI587" s="28">
        <v>634900</v>
      </c>
      <c r="AJ587" s="28">
        <v>630000</v>
      </c>
      <c r="AK587" s="28">
        <v>540500</v>
      </c>
      <c r="AL587" s="29">
        <v>7.7777777777777776E-3</v>
      </c>
      <c r="AM587" s="29">
        <v>0.17465309898242368</v>
      </c>
      <c r="AN587" s="6">
        <v>2</v>
      </c>
      <c r="AO587" s="27">
        <v>0.10000000000000009</v>
      </c>
      <c r="AP587" s="6">
        <v>1.9</v>
      </c>
      <c r="AQ587" s="28">
        <v>550</v>
      </c>
      <c r="AR587" s="28">
        <v>500</v>
      </c>
      <c r="AS587" s="25">
        <v>0.1</v>
      </c>
      <c r="AT587" s="30">
        <v>2010.4</v>
      </c>
      <c r="AU587" s="24">
        <v>0.78800000000000003</v>
      </c>
      <c r="AV587" s="24">
        <v>0.21199999999999999</v>
      </c>
      <c r="AW587" s="24">
        <v>0.93149999999999999</v>
      </c>
      <c r="AX587" s="24">
        <v>5.2699999999999997E-2</v>
      </c>
      <c r="AY587" s="24">
        <v>0.37009999999999998</v>
      </c>
      <c r="AZ587" s="24">
        <v>0.41560000000000002</v>
      </c>
      <c r="BA587" s="24">
        <v>0.1724</v>
      </c>
      <c r="BB587" s="31">
        <v>5.5</v>
      </c>
      <c r="BC587" s="23">
        <v>86</v>
      </c>
      <c r="BD587" s="32" t="s">
        <v>4238</v>
      </c>
      <c r="BE587" s="33">
        <v>152.94702047520201</v>
      </c>
      <c r="BF587" s="33">
        <v>-26.7016987247241</v>
      </c>
      <c r="BG587" s="34">
        <f t="shared" si="108"/>
        <v>90</v>
      </c>
      <c r="BH587" s="34">
        <f t="shared" si="109"/>
        <v>84</v>
      </c>
      <c r="BI587" s="34">
        <f t="shared" si="110"/>
        <v>72</v>
      </c>
      <c r="BJ587" s="34">
        <f t="shared" si="111"/>
        <v>5</v>
      </c>
      <c r="BK587" s="34">
        <f t="shared" si="112"/>
        <v>89</v>
      </c>
      <c r="BL587" s="34">
        <f t="shared" si="113"/>
        <v>71</v>
      </c>
      <c r="BM587" s="35">
        <f t="shared" si="114"/>
        <v>100</v>
      </c>
      <c r="BN587" s="34">
        <f t="shared" si="115"/>
        <v>100</v>
      </c>
      <c r="BO587" s="35">
        <f t="shared" si="116"/>
        <v>84</v>
      </c>
      <c r="BP587" s="35">
        <f t="shared" si="117"/>
        <v>37</v>
      </c>
      <c r="BQ587" s="35">
        <f t="shared" si="118"/>
        <v>55</v>
      </c>
      <c r="BR587" s="35">
        <f t="shared" si="119"/>
        <v>59</v>
      </c>
    </row>
    <row r="588" spans="2:70" x14ac:dyDescent="0.3">
      <c r="B588" s="6" t="s">
        <v>1635</v>
      </c>
      <c r="C588" s="6">
        <v>404011096</v>
      </c>
      <c r="D588" s="6" t="s">
        <v>1002</v>
      </c>
      <c r="E588" s="6" t="s">
        <v>1003</v>
      </c>
      <c r="F588" s="6" t="s">
        <v>2379</v>
      </c>
      <c r="G588" s="6" t="s">
        <v>82</v>
      </c>
      <c r="H588" s="6" t="s">
        <v>4995</v>
      </c>
      <c r="I588" s="22">
        <v>757900</v>
      </c>
      <c r="J588" s="22">
        <v>720200</v>
      </c>
      <c r="K588" s="22">
        <v>624000</v>
      </c>
      <c r="L588" s="22">
        <v>745000</v>
      </c>
      <c r="M588" s="22">
        <v>707150</v>
      </c>
      <c r="N588" s="22">
        <v>640000</v>
      </c>
      <c r="O588" s="23">
        <v>22</v>
      </c>
      <c r="P588" s="23">
        <v>22</v>
      </c>
      <c r="Q588" s="23">
        <v>21</v>
      </c>
      <c r="R588" s="22">
        <v>525</v>
      </c>
      <c r="S588" s="22">
        <v>520</v>
      </c>
      <c r="T588" s="24">
        <v>2.5</v>
      </c>
      <c r="U588" s="24">
        <v>0</v>
      </c>
      <c r="V588" s="24">
        <v>2.5</v>
      </c>
      <c r="W588" s="24">
        <v>2.4</v>
      </c>
      <c r="X588" s="25">
        <v>3.6020583190394515E-2</v>
      </c>
      <c r="Y588" s="24">
        <v>2.7</v>
      </c>
      <c r="Z588" s="24">
        <v>-1.2999999999999998</v>
      </c>
      <c r="AA588" s="24">
        <v>4</v>
      </c>
      <c r="AB588" s="24">
        <v>4.2</v>
      </c>
      <c r="AC588" s="26">
        <v>0.31125498007968122</v>
      </c>
      <c r="AD588" s="24">
        <v>8.6410311136406737</v>
      </c>
      <c r="AE588" s="6">
        <v>64</v>
      </c>
      <c r="AF588" s="6">
        <v>59</v>
      </c>
      <c r="AG588" s="6">
        <v>42</v>
      </c>
      <c r="AH588" s="27">
        <v>1.5420560747663552</v>
      </c>
      <c r="AI588" s="28">
        <v>640000</v>
      </c>
      <c r="AJ588" s="28">
        <v>577000</v>
      </c>
      <c r="AK588" s="28">
        <v>480000</v>
      </c>
      <c r="AL588" s="29">
        <v>0.10918544194107452</v>
      </c>
      <c r="AM588" s="29">
        <v>0.33333333333333331</v>
      </c>
      <c r="AN588" s="6">
        <v>2.2000000000000002</v>
      </c>
      <c r="AO588" s="27">
        <v>-9.9999999999999645E-2</v>
      </c>
      <c r="AP588" s="6">
        <v>2.2999999999999998</v>
      </c>
      <c r="AQ588" s="28">
        <v>550</v>
      </c>
      <c r="AR588" s="28">
        <v>510</v>
      </c>
      <c r="AS588" s="25">
        <v>7.8431372549019607E-2</v>
      </c>
      <c r="AT588" s="30">
        <v>1686.7200000000003</v>
      </c>
      <c r="AU588" s="24">
        <v>0.67859999999999998</v>
      </c>
      <c r="AV588" s="24">
        <v>0.32140000000000002</v>
      </c>
      <c r="AW588" s="24">
        <v>0.60419999999999996</v>
      </c>
      <c r="AX588" s="24">
        <v>0.33879999999999999</v>
      </c>
      <c r="AY588" s="24">
        <v>0.44330000000000003</v>
      </c>
      <c r="AZ588" s="24">
        <v>0.28749999999999998</v>
      </c>
      <c r="BA588" s="24">
        <v>0.21990000000000001</v>
      </c>
      <c r="BB588" s="31">
        <v>5.5</v>
      </c>
      <c r="BC588" s="23">
        <v>11</v>
      </c>
      <c r="BD588" s="32" t="s">
        <v>3953</v>
      </c>
      <c r="BE588" s="33">
        <v>138.49225193401099</v>
      </c>
      <c r="BF588" s="33">
        <v>-34.874346213891499</v>
      </c>
      <c r="BG588" s="34">
        <f t="shared" si="108"/>
        <v>75</v>
      </c>
      <c r="BH588" s="34">
        <f t="shared" si="109"/>
        <v>80</v>
      </c>
      <c r="BI588" s="34">
        <f t="shared" si="110"/>
        <v>100</v>
      </c>
      <c r="BJ588" s="34">
        <f t="shared" si="111"/>
        <v>55</v>
      </c>
      <c r="BK588" s="34">
        <f t="shared" si="112"/>
        <v>100</v>
      </c>
      <c r="BL588" s="34">
        <f t="shared" si="113"/>
        <v>88</v>
      </c>
      <c r="BM588" s="35">
        <f t="shared" si="114"/>
        <v>70</v>
      </c>
      <c r="BN588" s="34">
        <f t="shared" si="115"/>
        <v>64</v>
      </c>
      <c r="BO588" s="35">
        <f t="shared" si="116"/>
        <v>60</v>
      </c>
      <c r="BP588" s="35">
        <f t="shared" si="117"/>
        <v>72</v>
      </c>
      <c r="BQ588" s="35">
        <f t="shared" si="118"/>
        <v>55</v>
      </c>
      <c r="BR588" s="35">
        <f t="shared" si="119"/>
        <v>59</v>
      </c>
    </row>
    <row r="589" spans="2:70" x14ac:dyDescent="0.3">
      <c r="B589" s="6" t="s">
        <v>1569</v>
      </c>
      <c r="C589" s="6">
        <v>505011070</v>
      </c>
      <c r="D589" s="6" t="s">
        <v>242</v>
      </c>
      <c r="E589" s="6" t="s">
        <v>243</v>
      </c>
      <c r="F589" s="6" t="s">
        <v>2720</v>
      </c>
      <c r="G589" s="6" t="s">
        <v>93</v>
      </c>
      <c r="H589" s="6" t="s">
        <v>4995</v>
      </c>
      <c r="I589" s="22">
        <v>659000</v>
      </c>
      <c r="J589" s="22">
        <v>699000</v>
      </c>
      <c r="K589" s="22">
        <v>649000</v>
      </c>
      <c r="L589" s="22">
        <v>695000</v>
      </c>
      <c r="M589" s="22">
        <v>682500</v>
      </c>
      <c r="N589" s="22">
        <v>536000</v>
      </c>
      <c r="O589" s="23">
        <v>50</v>
      </c>
      <c r="P589" s="23">
        <v>72</v>
      </c>
      <c r="Q589" s="23">
        <v>72</v>
      </c>
      <c r="R589" s="22">
        <v>590</v>
      </c>
      <c r="S589" s="22">
        <v>600</v>
      </c>
      <c r="T589" s="24">
        <v>4.3</v>
      </c>
      <c r="U589" s="24">
        <v>0.20000000000000018</v>
      </c>
      <c r="V589" s="24">
        <v>4.0999999999999996</v>
      </c>
      <c r="W589" s="24">
        <v>3.9</v>
      </c>
      <c r="X589" s="25">
        <v>4.655538694992413E-2</v>
      </c>
      <c r="Y589" s="24">
        <v>1.4</v>
      </c>
      <c r="Z589" s="24">
        <v>-0.89999999999999991</v>
      </c>
      <c r="AA589" s="24">
        <v>2.2999999999999998</v>
      </c>
      <c r="AB589" s="24">
        <v>2.2999999999999998</v>
      </c>
      <c r="AC589" s="26">
        <v>0.28738991504948952</v>
      </c>
      <c r="AD589" s="24">
        <v>6.1730754243029207</v>
      </c>
      <c r="AE589" s="6">
        <v>46</v>
      </c>
      <c r="AF589" s="6">
        <v>48</v>
      </c>
      <c r="AG589" s="6">
        <v>40</v>
      </c>
      <c r="AH589" s="27">
        <v>1.2269326683291772</v>
      </c>
      <c r="AI589" s="28">
        <v>667000</v>
      </c>
      <c r="AJ589" s="28">
        <v>535000</v>
      </c>
      <c r="AK589" s="28">
        <v>480000</v>
      </c>
      <c r="AL589" s="29">
        <v>0.24672897196261681</v>
      </c>
      <c r="AM589" s="29">
        <v>0.38958333333333334</v>
      </c>
      <c r="AN589" s="6">
        <v>3.4</v>
      </c>
      <c r="AO589" s="27">
        <v>-0.69999999999999973</v>
      </c>
      <c r="AP589" s="6">
        <v>4.0999999999999996</v>
      </c>
      <c r="AQ589" s="28">
        <v>600</v>
      </c>
      <c r="AR589" s="28">
        <v>550</v>
      </c>
      <c r="AS589" s="25">
        <v>9.0909090909090912E-2</v>
      </c>
      <c r="AT589" s="30">
        <v>2052.96</v>
      </c>
      <c r="AU589" s="24">
        <v>0.71989999999999998</v>
      </c>
      <c r="AV589" s="24">
        <v>0.28010000000000002</v>
      </c>
      <c r="AW589" s="24">
        <v>0.90810000000000002</v>
      </c>
      <c r="AX589" s="24">
        <v>8.4699999999999998E-2</v>
      </c>
      <c r="AY589" s="24">
        <v>0.26479999999999998</v>
      </c>
      <c r="AZ589" s="24">
        <v>0.4929</v>
      </c>
      <c r="BA589" s="24">
        <v>0.22600000000000001</v>
      </c>
      <c r="BB589" s="31">
        <v>4</v>
      </c>
      <c r="BC589" s="23">
        <v>20</v>
      </c>
      <c r="BD589" s="32" t="s">
        <v>3887</v>
      </c>
      <c r="BE589" s="33">
        <v>115.768597951673</v>
      </c>
      <c r="BF589" s="33">
        <v>-31.784786606881301</v>
      </c>
      <c r="BG589" s="34">
        <f t="shared" si="108"/>
        <v>46</v>
      </c>
      <c r="BH589" s="34">
        <f t="shared" si="109"/>
        <v>60</v>
      </c>
      <c r="BI589" s="34">
        <f t="shared" si="110"/>
        <v>100</v>
      </c>
      <c r="BJ589" s="34">
        <f t="shared" si="111"/>
        <v>100</v>
      </c>
      <c r="BK589" s="34">
        <f t="shared" si="112"/>
        <v>100</v>
      </c>
      <c r="BL589" s="34">
        <f t="shared" si="113"/>
        <v>48</v>
      </c>
      <c r="BM589" s="35">
        <f t="shared" si="114"/>
        <v>100</v>
      </c>
      <c r="BN589" s="34">
        <f t="shared" si="115"/>
        <v>88</v>
      </c>
      <c r="BO589" s="35">
        <f t="shared" si="116"/>
        <v>75</v>
      </c>
      <c r="BP589" s="35">
        <f t="shared" si="117"/>
        <v>93</v>
      </c>
      <c r="BQ589" s="35">
        <f t="shared" si="118"/>
        <v>40</v>
      </c>
      <c r="BR589" s="35">
        <f t="shared" si="119"/>
        <v>59</v>
      </c>
    </row>
    <row r="590" spans="2:70" x14ac:dyDescent="0.3">
      <c r="B590" s="6" t="s">
        <v>2615</v>
      </c>
      <c r="C590" s="6">
        <v>507031170</v>
      </c>
      <c r="D590" s="6" t="s">
        <v>1579</v>
      </c>
      <c r="E590" s="6" t="s">
        <v>284</v>
      </c>
      <c r="F590" s="6" t="s">
        <v>2720</v>
      </c>
      <c r="G590" s="6" t="s">
        <v>93</v>
      </c>
      <c r="H590" s="6" t="s">
        <v>4995</v>
      </c>
      <c r="I590" s="22">
        <v>399000</v>
      </c>
      <c r="J590" s="22">
        <v>395000</v>
      </c>
      <c r="K590" s="22">
        <v>269000</v>
      </c>
      <c r="L590" s="22">
        <v>439000</v>
      </c>
      <c r="M590" s="22">
        <v>439000</v>
      </c>
      <c r="N590" s="22">
        <v>282500</v>
      </c>
      <c r="O590" s="23">
        <v>24</v>
      </c>
      <c r="P590" s="23">
        <v>24</v>
      </c>
      <c r="Q590" s="23">
        <v>24</v>
      </c>
      <c r="R590" s="22">
        <v>430</v>
      </c>
      <c r="S590" s="22">
        <v>400</v>
      </c>
      <c r="T590" s="24">
        <v>2.2000000000000002</v>
      </c>
      <c r="U590" s="24">
        <v>-0.79999999999999982</v>
      </c>
      <c r="V590" s="24">
        <v>3</v>
      </c>
      <c r="W590" s="24">
        <v>3.6</v>
      </c>
      <c r="X590" s="25">
        <v>5.6040100250626564E-2</v>
      </c>
      <c r="Y590" s="24">
        <v>0.8</v>
      </c>
      <c r="Z590" s="24">
        <v>-0.30000000000000004</v>
      </c>
      <c r="AA590" s="24">
        <v>1.1000000000000001</v>
      </c>
      <c r="AB590" s="24">
        <v>1.7</v>
      </c>
      <c r="AC590" s="26">
        <v>0.31651160051819571</v>
      </c>
      <c r="AD590" s="24">
        <v>5.6479485065635098</v>
      </c>
      <c r="AE590" s="6">
        <v>10</v>
      </c>
      <c r="AF590" s="6">
        <v>11</v>
      </c>
      <c r="AG590" s="6">
        <v>7</v>
      </c>
      <c r="AH590" s="27">
        <v>1.3953488372093024</v>
      </c>
      <c r="AI590" s="28">
        <v>425000</v>
      </c>
      <c r="AJ590" s="28">
        <v>315000</v>
      </c>
      <c r="AK590" s="28">
        <v>240000</v>
      </c>
      <c r="AL590" s="29">
        <v>0.34920634920634919</v>
      </c>
      <c r="AM590" s="29">
        <v>0.77083333333333337</v>
      </c>
      <c r="AN590" s="6">
        <v>3.7</v>
      </c>
      <c r="AO590" s="27">
        <v>-0.89999999999999947</v>
      </c>
      <c r="AP590" s="6">
        <v>4.5999999999999996</v>
      </c>
      <c r="AQ590" s="28">
        <v>450</v>
      </c>
      <c r="AR590" s="28">
        <v>400</v>
      </c>
      <c r="AS590" s="25">
        <v>0.125</v>
      </c>
      <c r="AT590" s="30">
        <v>1358.5600000000002</v>
      </c>
      <c r="AU590" s="24">
        <v>0.62609999999999999</v>
      </c>
      <c r="AV590" s="24">
        <v>0.37390000000000001</v>
      </c>
      <c r="AW590" s="24">
        <v>0.87580000000000002</v>
      </c>
      <c r="AX590" s="24">
        <v>8.77E-2</v>
      </c>
      <c r="AY590" s="24">
        <v>0.2175</v>
      </c>
      <c r="AZ590" s="24">
        <v>0.43009999999999998</v>
      </c>
      <c r="BA590" s="24">
        <v>0.31769999999999998</v>
      </c>
      <c r="BB590" s="31">
        <v>2</v>
      </c>
      <c r="BC590" s="23">
        <v>34</v>
      </c>
      <c r="BD590" s="32" t="s">
        <v>4907</v>
      </c>
      <c r="BE590" s="33">
        <v>115.79803723673599</v>
      </c>
      <c r="BF590" s="33">
        <v>-32.2560454008809</v>
      </c>
      <c r="BG590" s="34">
        <f t="shared" si="108"/>
        <v>80</v>
      </c>
      <c r="BH590" s="34">
        <f t="shared" si="109"/>
        <v>55</v>
      </c>
      <c r="BI590" s="34">
        <f t="shared" si="110"/>
        <v>100</v>
      </c>
      <c r="BJ590" s="34">
        <f t="shared" si="111"/>
        <v>100</v>
      </c>
      <c r="BK590" s="34">
        <f t="shared" si="112"/>
        <v>100</v>
      </c>
      <c r="BL590" s="34">
        <f t="shared" si="113"/>
        <v>38</v>
      </c>
      <c r="BM590" s="35">
        <f t="shared" si="114"/>
        <v>100</v>
      </c>
      <c r="BN590" s="34">
        <f t="shared" si="115"/>
        <v>94</v>
      </c>
      <c r="BO590" s="35">
        <f t="shared" si="116"/>
        <v>56</v>
      </c>
      <c r="BP590" s="35">
        <f t="shared" si="117"/>
        <v>100</v>
      </c>
      <c r="BQ590" s="35">
        <f t="shared" si="118"/>
        <v>20</v>
      </c>
      <c r="BR590" s="35">
        <f t="shared" si="119"/>
        <v>59</v>
      </c>
    </row>
    <row r="591" spans="2:70" x14ac:dyDescent="0.3">
      <c r="B591" s="6" t="s">
        <v>167</v>
      </c>
      <c r="C591" s="6">
        <v>601051028</v>
      </c>
      <c r="D591" s="6" t="s">
        <v>168</v>
      </c>
      <c r="E591" s="6" t="s">
        <v>129</v>
      </c>
      <c r="F591" s="6" t="s">
        <v>129</v>
      </c>
      <c r="G591" s="6" t="s">
        <v>130</v>
      </c>
      <c r="H591" s="6" t="s">
        <v>4995</v>
      </c>
      <c r="I591" s="22">
        <v>495000</v>
      </c>
      <c r="J591" s="22">
        <v>495000</v>
      </c>
      <c r="K591" s="22">
        <v>495000</v>
      </c>
      <c r="L591" s="22">
        <v>515000</v>
      </c>
      <c r="M591" s="22">
        <v>530000</v>
      </c>
      <c r="N591" s="22">
        <v>530000</v>
      </c>
      <c r="O591" s="23">
        <v>27</v>
      </c>
      <c r="P591" s="23">
        <v>27</v>
      </c>
      <c r="Q591" s="23">
        <v>22</v>
      </c>
      <c r="R591" s="22">
        <v>450</v>
      </c>
      <c r="S591" s="22">
        <v>450</v>
      </c>
      <c r="T591" s="24">
        <v>3.4</v>
      </c>
      <c r="U591" s="24">
        <v>0.10000000000000009</v>
      </c>
      <c r="V591" s="24">
        <v>3.3</v>
      </c>
      <c r="W591" s="24">
        <v>2.7</v>
      </c>
      <c r="X591" s="25">
        <v>4.7272727272727272E-2</v>
      </c>
      <c r="Y591" s="24">
        <v>3.8</v>
      </c>
      <c r="Z591" s="24">
        <v>-1.4000000000000004</v>
      </c>
      <c r="AA591" s="24">
        <v>5.2</v>
      </c>
      <c r="AB591" s="24">
        <v>7.9</v>
      </c>
      <c r="AC591" s="26">
        <v>0.20970026841634357</v>
      </c>
      <c r="AD591" s="24">
        <v>4.4359672164995754</v>
      </c>
      <c r="AE591" s="6">
        <v>80</v>
      </c>
      <c r="AF591" s="6">
        <v>104</v>
      </c>
      <c r="AG591" s="6">
        <v>81</v>
      </c>
      <c r="AH591" s="27">
        <v>3.8775510204081631</v>
      </c>
      <c r="AI591" s="28">
        <v>600000</v>
      </c>
      <c r="AJ591" s="28">
        <v>600000</v>
      </c>
      <c r="AK591" s="28">
        <v>620000</v>
      </c>
      <c r="AL591" s="29">
        <v>0</v>
      </c>
      <c r="AM591" s="29">
        <v>-3.2258064516129031E-2</v>
      </c>
      <c r="AN591" s="6">
        <v>2.2999999999999998</v>
      </c>
      <c r="AO591" s="27">
        <v>0.29999999999999982</v>
      </c>
      <c r="AP591" s="6">
        <v>2</v>
      </c>
      <c r="AQ591" s="28">
        <v>475</v>
      </c>
      <c r="AR591" s="28">
        <v>460</v>
      </c>
      <c r="AS591" s="25">
        <v>3.2608695652173912E-2</v>
      </c>
      <c r="AT591" s="30">
        <v>2145.92</v>
      </c>
      <c r="AU591" s="24">
        <v>0.67800000000000005</v>
      </c>
      <c r="AV591" s="24">
        <v>0.32200000000000001</v>
      </c>
      <c r="AW591" s="24">
        <v>0.85860000000000003</v>
      </c>
      <c r="AX591" s="24">
        <v>3.8100000000000002E-2</v>
      </c>
      <c r="AY591" s="24">
        <v>0.36480000000000001</v>
      </c>
      <c r="AZ591" s="24">
        <v>0.35720000000000002</v>
      </c>
      <c r="BA591" s="24">
        <v>0.26150000000000001</v>
      </c>
      <c r="BB591" s="31">
        <v>6</v>
      </c>
      <c r="BC591" s="23">
        <v>5</v>
      </c>
      <c r="BD591" s="32" t="s">
        <v>2739</v>
      </c>
      <c r="BE591" s="33">
        <v>147.27962342470701</v>
      </c>
      <c r="BF591" s="33">
        <v>-42.871249293934603</v>
      </c>
      <c r="BG591" s="34">
        <f t="shared" si="108"/>
        <v>60</v>
      </c>
      <c r="BH591" s="34">
        <f t="shared" si="109"/>
        <v>79</v>
      </c>
      <c r="BI591" s="34">
        <f t="shared" si="110"/>
        <v>77</v>
      </c>
      <c r="BJ591" s="34">
        <f t="shared" si="111"/>
        <v>1</v>
      </c>
      <c r="BK591" s="34">
        <f t="shared" si="112"/>
        <v>100</v>
      </c>
      <c r="BL591" s="34">
        <f t="shared" si="113"/>
        <v>70</v>
      </c>
      <c r="BM591" s="35">
        <f t="shared" si="114"/>
        <v>100</v>
      </c>
      <c r="BN591" s="34">
        <f t="shared" si="115"/>
        <v>100</v>
      </c>
      <c r="BO591" s="35">
        <f t="shared" si="116"/>
        <v>100</v>
      </c>
      <c r="BP591" s="35">
        <f t="shared" si="117"/>
        <v>54</v>
      </c>
      <c r="BQ591" s="35">
        <f t="shared" si="118"/>
        <v>60</v>
      </c>
      <c r="BR591" s="35">
        <f t="shared" si="119"/>
        <v>59</v>
      </c>
    </row>
    <row r="592" spans="2:70" x14ac:dyDescent="0.3">
      <c r="B592" s="6" t="s">
        <v>2525</v>
      </c>
      <c r="C592" s="6">
        <v>701041041</v>
      </c>
      <c r="D592" s="6" t="s">
        <v>588</v>
      </c>
      <c r="E592" s="6" t="s">
        <v>1389</v>
      </c>
      <c r="F592" s="6" t="s">
        <v>1389</v>
      </c>
      <c r="G592" s="6" t="s">
        <v>1390</v>
      </c>
      <c r="H592" s="6" t="s">
        <v>4995</v>
      </c>
      <c r="I592" s="22">
        <v>380000</v>
      </c>
      <c r="J592" s="22">
        <v>400000</v>
      </c>
      <c r="K592" s="22">
        <v>400000</v>
      </c>
      <c r="L592" s="22">
        <v>420000</v>
      </c>
      <c r="M592" s="22">
        <v>407000</v>
      </c>
      <c r="N592" s="22">
        <v>450000</v>
      </c>
      <c r="O592" s="23">
        <v>57</v>
      </c>
      <c r="P592" s="23">
        <v>52</v>
      </c>
      <c r="Q592" s="23">
        <v>44</v>
      </c>
      <c r="R592" s="22">
        <v>575</v>
      </c>
      <c r="S592" s="22">
        <v>500</v>
      </c>
      <c r="T592" s="24">
        <v>3.8</v>
      </c>
      <c r="U592" s="24">
        <v>1.4</v>
      </c>
      <c r="V592" s="24">
        <v>2.4</v>
      </c>
      <c r="W592" s="24">
        <v>0.6</v>
      </c>
      <c r="X592" s="25">
        <v>7.8684210526315787E-2</v>
      </c>
      <c r="Y592" s="24">
        <v>2</v>
      </c>
      <c r="Z592" s="24">
        <v>-0.79999999999999982</v>
      </c>
      <c r="AA592" s="24">
        <v>2.8</v>
      </c>
      <c r="AB592" s="24">
        <v>3.6</v>
      </c>
      <c r="AC592" s="26">
        <v>0.20997662868828512</v>
      </c>
      <c r="AD592" s="24">
        <v>2.6685992943661652</v>
      </c>
      <c r="AE592" s="6">
        <v>27</v>
      </c>
      <c r="AF592" s="6">
        <v>34</v>
      </c>
      <c r="AG592" s="6">
        <v>87</v>
      </c>
      <c r="AH592" s="27">
        <v>1.4400000000000002</v>
      </c>
      <c r="AI592" s="28">
        <v>370000</v>
      </c>
      <c r="AJ592" s="28">
        <v>310000</v>
      </c>
      <c r="AK592" s="28">
        <v>305000</v>
      </c>
      <c r="AL592" s="29">
        <v>0.19354838709677419</v>
      </c>
      <c r="AM592" s="29">
        <v>0.21311475409836064</v>
      </c>
      <c r="AN592" s="6">
        <v>4.9000000000000004</v>
      </c>
      <c r="AO592" s="27">
        <v>2.0000000000000004</v>
      </c>
      <c r="AP592" s="6">
        <v>2.9</v>
      </c>
      <c r="AQ592" s="28">
        <v>490</v>
      </c>
      <c r="AR592" s="28">
        <v>480</v>
      </c>
      <c r="AS592" s="25">
        <v>2.0833333333333332E-2</v>
      </c>
      <c r="AT592" s="30">
        <v>2738.4</v>
      </c>
      <c r="AU592" s="24">
        <v>0.79749999999999999</v>
      </c>
      <c r="AV592" s="24">
        <v>0.20250000000000001</v>
      </c>
      <c r="AW592" s="24">
        <v>0.86450000000000005</v>
      </c>
      <c r="AX592" s="24">
        <v>7.6100000000000001E-2</v>
      </c>
      <c r="AY592" s="24">
        <v>0.11310000000000001</v>
      </c>
      <c r="AZ592" s="24">
        <v>0.42459999999999998</v>
      </c>
      <c r="BA592" s="24">
        <v>0.4365</v>
      </c>
      <c r="BB592" s="31">
        <v>7</v>
      </c>
      <c r="BC592" s="23">
        <v>17</v>
      </c>
      <c r="BD592" s="32" t="s">
        <v>4812</v>
      </c>
      <c r="BE592" s="33">
        <v>130.993661093486</v>
      </c>
      <c r="BF592" s="33">
        <v>-12.4799377158855</v>
      </c>
      <c r="BG592" s="34">
        <f t="shared" si="108"/>
        <v>54</v>
      </c>
      <c r="BH592" s="34">
        <f t="shared" si="109"/>
        <v>36</v>
      </c>
      <c r="BI592" s="34">
        <f t="shared" si="110"/>
        <v>100</v>
      </c>
      <c r="BJ592" s="34">
        <f t="shared" si="111"/>
        <v>97</v>
      </c>
      <c r="BK592" s="34">
        <f t="shared" si="112"/>
        <v>100</v>
      </c>
      <c r="BL592" s="34">
        <f t="shared" si="113"/>
        <v>15</v>
      </c>
      <c r="BM592" s="35">
        <f t="shared" si="114"/>
        <v>100</v>
      </c>
      <c r="BN592" s="34">
        <f t="shared" si="115"/>
        <v>100</v>
      </c>
      <c r="BO592" s="35">
        <f t="shared" si="116"/>
        <v>100</v>
      </c>
      <c r="BP592" s="35">
        <f t="shared" si="117"/>
        <v>84</v>
      </c>
      <c r="BQ592" s="35">
        <f t="shared" si="118"/>
        <v>70</v>
      </c>
      <c r="BR592" s="35">
        <f t="shared" si="119"/>
        <v>59</v>
      </c>
    </row>
    <row r="593" spans="2:70" x14ac:dyDescent="0.3">
      <c r="B593" s="6" t="s">
        <v>482</v>
      </c>
      <c r="C593" s="6">
        <v>801011017</v>
      </c>
      <c r="D593" s="6" t="s">
        <v>181</v>
      </c>
      <c r="E593" s="6" t="s">
        <v>107</v>
      </c>
      <c r="F593" s="6" t="s">
        <v>2703</v>
      </c>
      <c r="G593" s="6" t="s">
        <v>108</v>
      </c>
      <c r="H593" s="6" t="s">
        <v>4995</v>
      </c>
      <c r="I593" s="22">
        <v>429000</v>
      </c>
      <c r="J593" s="22">
        <v>429000</v>
      </c>
      <c r="K593" s="22">
        <v>649000</v>
      </c>
      <c r="L593" s="22">
        <v>625000</v>
      </c>
      <c r="M593" s="22">
        <v>435500</v>
      </c>
      <c r="N593" s="22">
        <v>660000</v>
      </c>
      <c r="O593" s="23">
        <v>26</v>
      </c>
      <c r="P593" s="23">
        <v>26</v>
      </c>
      <c r="Q593" s="23">
        <v>16</v>
      </c>
      <c r="R593" s="22">
        <v>530</v>
      </c>
      <c r="S593" s="22">
        <v>495</v>
      </c>
      <c r="T593" s="24">
        <v>1.9</v>
      </c>
      <c r="U593" s="24">
        <v>0.59999999999999987</v>
      </c>
      <c r="V593" s="24">
        <v>1.3</v>
      </c>
      <c r="W593" s="24">
        <v>1.9</v>
      </c>
      <c r="X593" s="25">
        <v>6.424242424242424E-2</v>
      </c>
      <c r="Y593" s="24">
        <v>3.9</v>
      </c>
      <c r="Z593" s="24">
        <v>0</v>
      </c>
      <c r="AA593" s="24">
        <v>3.9</v>
      </c>
      <c r="AB593" s="24">
        <v>3.9</v>
      </c>
      <c r="AC593" s="26">
        <v>0.22268907563025211</v>
      </c>
      <c r="AD593" s="24">
        <v>3.4663865546218489</v>
      </c>
      <c r="AE593" s="6">
        <v>199</v>
      </c>
      <c r="AF593" s="6">
        <v>221</v>
      </c>
      <c r="AG593" s="6">
        <v>212</v>
      </c>
      <c r="AH593" s="27">
        <v>5.1428571428571432</v>
      </c>
      <c r="AI593" s="28">
        <v>560000</v>
      </c>
      <c r="AJ593" s="28">
        <v>555000</v>
      </c>
      <c r="AK593" s="28">
        <v>525000</v>
      </c>
      <c r="AL593" s="29">
        <v>9.0090090090090089E-3</v>
      </c>
      <c r="AM593" s="29">
        <v>6.6666666666666666E-2</v>
      </c>
      <c r="AN593" s="6">
        <v>3.2</v>
      </c>
      <c r="AO593" s="27">
        <v>0</v>
      </c>
      <c r="AP593" s="6">
        <v>3.2</v>
      </c>
      <c r="AQ593" s="28">
        <v>550</v>
      </c>
      <c r="AR593" s="28">
        <v>550</v>
      </c>
      <c r="AS593" s="25">
        <v>0</v>
      </c>
      <c r="AT593" s="30">
        <v>2380</v>
      </c>
      <c r="AU593" s="24">
        <v>0.72419999999999995</v>
      </c>
      <c r="AV593" s="24">
        <v>0.27579999999999999</v>
      </c>
      <c r="AW593" s="24">
        <v>0.88080000000000003</v>
      </c>
      <c r="AX593" s="24">
        <v>0.1056</v>
      </c>
      <c r="AY593" s="24">
        <v>0.31909999999999999</v>
      </c>
      <c r="AZ593" s="24">
        <v>0.44679999999999997</v>
      </c>
      <c r="BA593" s="24">
        <v>0.2084</v>
      </c>
      <c r="BB593" s="31">
        <v>7</v>
      </c>
      <c r="BC593" s="23">
        <v>74</v>
      </c>
      <c r="BD593" s="32" t="s">
        <v>2962</v>
      </c>
      <c r="BE593" s="33">
        <v>149.03064428159999</v>
      </c>
      <c r="BF593" s="33">
        <v>-35.216590302125603</v>
      </c>
      <c r="BG593" s="34">
        <f t="shared" si="108"/>
        <v>85</v>
      </c>
      <c r="BH593" s="34">
        <f t="shared" si="109"/>
        <v>64</v>
      </c>
      <c r="BI593" s="34">
        <f t="shared" si="110"/>
        <v>61</v>
      </c>
      <c r="BJ593" s="34">
        <f t="shared" si="111"/>
        <v>5</v>
      </c>
      <c r="BK593" s="34">
        <f t="shared" si="112"/>
        <v>92</v>
      </c>
      <c r="BL593" s="34">
        <f t="shared" si="113"/>
        <v>60</v>
      </c>
      <c r="BM593" s="35">
        <f t="shared" si="114"/>
        <v>100</v>
      </c>
      <c r="BN593" s="34">
        <f t="shared" si="115"/>
        <v>100</v>
      </c>
      <c r="BO593" s="35">
        <f t="shared" si="116"/>
        <v>100</v>
      </c>
      <c r="BP593" s="35">
        <f t="shared" si="117"/>
        <v>52</v>
      </c>
      <c r="BQ593" s="35">
        <f t="shared" si="118"/>
        <v>70</v>
      </c>
      <c r="BR593" s="35">
        <f t="shared" si="119"/>
        <v>59</v>
      </c>
    </row>
    <row r="594" spans="2:70" x14ac:dyDescent="0.3">
      <c r="B594" s="6" t="s">
        <v>925</v>
      </c>
      <c r="C594" s="6">
        <v>101021012</v>
      </c>
      <c r="D594" s="6" t="s">
        <v>746</v>
      </c>
      <c r="E594" s="6" t="s">
        <v>316</v>
      </c>
      <c r="F594" s="6" t="s">
        <v>2703</v>
      </c>
      <c r="G594" s="6" t="s">
        <v>77</v>
      </c>
      <c r="H594" s="6" t="s">
        <v>4995</v>
      </c>
      <c r="I594" s="22">
        <v>620000</v>
      </c>
      <c r="J594" s="22">
        <v>615000</v>
      </c>
      <c r="K594" s="22">
        <v>590000</v>
      </c>
      <c r="L594" s="22">
        <v>631700</v>
      </c>
      <c r="M594" s="22">
        <v>621000</v>
      </c>
      <c r="N594" s="22">
        <v>629000</v>
      </c>
      <c r="O594" s="23">
        <v>47</v>
      </c>
      <c r="P594" s="23">
        <v>48</v>
      </c>
      <c r="Q594" s="23">
        <v>32</v>
      </c>
      <c r="R594" s="22">
        <v>540</v>
      </c>
      <c r="S594" s="22">
        <v>550</v>
      </c>
      <c r="T594" s="24">
        <v>2.5</v>
      </c>
      <c r="U594" s="24">
        <v>0.10000000000000009</v>
      </c>
      <c r="V594" s="24">
        <v>2.4</v>
      </c>
      <c r="W594" s="24">
        <v>1.8</v>
      </c>
      <c r="X594" s="25">
        <v>4.5290322580645158E-2</v>
      </c>
      <c r="Y594" s="24">
        <v>4.3</v>
      </c>
      <c r="Z594" s="24">
        <v>-1.9000000000000004</v>
      </c>
      <c r="AA594" s="24">
        <v>6.2</v>
      </c>
      <c r="AB594" s="24">
        <v>7.5</v>
      </c>
      <c r="AC594" s="26">
        <v>0.15996776945682054</v>
      </c>
      <c r="AD594" s="24">
        <v>3.532051889716123</v>
      </c>
      <c r="AE594" s="6">
        <v>87</v>
      </c>
      <c r="AF594" s="6">
        <v>96</v>
      </c>
      <c r="AG594" s="6">
        <v>94</v>
      </c>
      <c r="AH594" s="27">
        <v>6.1587301587301591</v>
      </c>
      <c r="AI594" s="28">
        <v>500000</v>
      </c>
      <c r="AJ594" s="28">
        <v>480000</v>
      </c>
      <c r="AK594" s="28">
        <v>450000</v>
      </c>
      <c r="AL594" s="29">
        <v>4.1666666666666664E-2</v>
      </c>
      <c r="AM594" s="29">
        <v>0.1111111111111111</v>
      </c>
      <c r="AN594" s="6">
        <v>1.7</v>
      </c>
      <c r="AO594" s="27">
        <v>0</v>
      </c>
      <c r="AP594" s="6">
        <v>1.7</v>
      </c>
      <c r="AQ594" s="28">
        <v>450</v>
      </c>
      <c r="AR594" s="28">
        <v>450</v>
      </c>
      <c r="AS594" s="25">
        <v>0</v>
      </c>
      <c r="AT594" s="30">
        <v>3375.6800000000003</v>
      </c>
      <c r="AU594" s="24">
        <v>0.81510000000000005</v>
      </c>
      <c r="AV594" s="24">
        <v>0.18490000000000001</v>
      </c>
      <c r="AW594" s="24">
        <v>0.82110000000000005</v>
      </c>
      <c r="AX594" s="24">
        <v>0.15379999999999999</v>
      </c>
      <c r="AY594" s="24">
        <v>0.28549999999999998</v>
      </c>
      <c r="AZ594" s="24">
        <v>0.4713</v>
      </c>
      <c r="BA594" s="24">
        <v>0.22950000000000001</v>
      </c>
      <c r="BB594" s="31">
        <v>8.5</v>
      </c>
      <c r="BC594" s="23">
        <v>248</v>
      </c>
      <c r="BD594" s="32" t="s">
        <v>3311</v>
      </c>
      <c r="BE594" s="33">
        <v>149.202753929115</v>
      </c>
      <c r="BF594" s="33">
        <v>-35.375089672688098</v>
      </c>
      <c r="BG594" s="34">
        <f t="shared" si="108"/>
        <v>75</v>
      </c>
      <c r="BH594" s="34">
        <f t="shared" si="109"/>
        <v>88</v>
      </c>
      <c r="BI594" s="34">
        <f t="shared" si="110"/>
        <v>49</v>
      </c>
      <c r="BJ594" s="34">
        <f t="shared" si="111"/>
        <v>22</v>
      </c>
      <c r="BK594" s="34">
        <f t="shared" si="112"/>
        <v>62</v>
      </c>
      <c r="BL594" s="34">
        <f t="shared" si="113"/>
        <v>53</v>
      </c>
      <c r="BM594" s="35">
        <f t="shared" si="114"/>
        <v>100</v>
      </c>
      <c r="BN594" s="34">
        <f t="shared" si="115"/>
        <v>100</v>
      </c>
      <c r="BO594" s="35">
        <f t="shared" si="116"/>
        <v>100</v>
      </c>
      <c r="BP594" s="35">
        <f t="shared" si="117"/>
        <v>46</v>
      </c>
      <c r="BQ594" s="35">
        <f t="shared" si="118"/>
        <v>85</v>
      </c>
      <c r="BR594" s="35">
        <f t="shared" si="119"/>
        <v>59</v>
      </c>
    </row>
    <row r="595" spans="2:70" x14ac:dyDescent="0.3">
      <c r="B595" s="6" t="s">
        <v>807</v>
      </c>
      <c r="C595" s="6">
        <v>101021611</v>
      </c>
      <c r="D595" s="6" t="s">
        <v>746</v>
      </c>
      <c r="E595" s="6" t="s">
        <v>316</v>
      </c>
      <c r="F595" s="6" t="s">
        <v>2691</v>
      </c>
      <c r="G595" s="6" t="s">
        <v>77</v>
      </c>
      <c r="H595" s="6" t="s">
        <v>4995</v>
      </c>
      <c r="I595" s="22">
        <v>690000</v>
      </c>
      <c r="J595" s="22">
        <v>690000</v>
      </c>
      <c r="K595" s="22">
        <v>690000</v>
      </c>
      <c r="L595" s="22">
        <v>650000</v>
      </c>
      <c r="M595" s="22">
        <v>650000</v>
      </c>
      <c r="N595" s="22">
        <v>1075</v>
      </c>
      <c r="O595" s="23">
        <v>57</v>
      </c>
      <c r="P595" s="23">
        <v>89</v>
      </c>
      <c r="Q595" s="23">
        <v>89</v>
      </c>
      <c r="R595" s="22">
        <v>650</v>
      </c>
      <c r="S595" s="22">
        <v>660</v>
      </c>
      <c r="T595" s="24">
        <v>0.9</v>
      </c>
      <c r="U595" s="24">
        <v>0</v>
      </c>
      <c r="V595" s="24">
        <v>0.9</v>
      </c>
      <c r="W595" s="24">
        <v>0.3</v>
      </c>
      <c r="X595" s="25">
        <v>4.8985507246376812E-2</v>
      </c>
      <c r="Y595" s="24">
        <v>6.4</v>
      </c>
      <c r="Z595" s="24">
        <v>-2.0999999999999996</v>
      </c>
      <c r="AA595" s="24">
        <v>8.5</v>
      </c>
      <c r="AB595" s="24">
        <v>6.4</v>
      </c>
      <c r="AC595" s="26">
        <v>0.19834488819451224</v>
      </c>
      <c r="AD595" s="24">
        <v>4.0490524513080901</v>
      </c>
      <c r="AE595" s="6">
        <v>87</v>
      </c>
      <c r="AF595" s="6">
        <v>96</v>
      </c>
      <c r="AG595" s="6">
        <v>94</v>
      </c>
      <c r="AH595" s="27">
        <v>6.1587301587301591</v>
      </c>
      <c r="AI595" s="28">
        <v>500000</v>
      </c>
      <c r="AJ595" s="28">
        <v>480000</v>
      </c>
      <c r="AK595" s="28">
        <v>450000</v>
      </c>
      <c r="AL595" s="29">
        <v>4.1666666666666664E-2</v>
      </c>
      <c r="AM595" s="29">
        <v>0.1111111111111111</v>
      </c>
      <c r="AN595" s="6">
        <v>1.7</v>
      </c>
      <c r="AO595" s="27">
        <v>0</v>
      </c>
      <c r="AP595" s="6">
        <v>1.7</v>
      </c>
      <c r="AQ595" s="28">
        <v>450</v>
      </c>
      <c r="AR595" s="28">
        <v>450</v>
      </c>
      <c r="AS595" s="25">
        <v>0</v>
      </c>
      <c r="AT595" s="30">
        <v>3277.1200000000003</v>
      </c>
      <c r="AU595" s="24">
        <v>0.84640000000000004</v>
      </c>
      <c r="AV595" s="24">
        <v>0.15359999999999999</v>
      </c>
      <c r="AW595" s="24">
        <v>0.97970000000000002</v>
      </c>
      <c r="AX595" s="24">
        <v>1.23E-2</v>
      </c>
      <c r="AY595" s="24">
        <v>0.35</v>
      </c>
      <c r="AZ595" s="24">
        <v>0.52869999999999995</v>
      </c>
      <c r="BA595" s="24">
        <v>9.8299999999999998E-2</v>
      </c>
      <c r="BB595" s="31">
        <v>7.5</v>
      </c>
      <c r="BC595" s="23">
        <v>238</v>
      </c>
      <c r="BD595" s="32" t="s">
        <v>3218</v>
      </c>
      <c r="BE595" s="33">
        <v>149.42356343510701</v>
      </c>
      <c r="BF595" s="33">
        <v>-35.421145780859398</v>
      </c>
      <c r="BG595" s="34">
        <f t="shared" si="108"/>
        <v>100</v>
      </c>
      <c r="BH595" s="34">
        <f t="shared" si="109"/>
        <v>88</v>
      </c>
      <c r="BI595" s="34">
        <f t="shared" si="110"/>
        <v>49</v>
      </c>
      <c r="BJ595" s="34">
        <f t="shared" si="111"/>
        <v>22</v>
      </c>
      <c r="BK595" s="34">
        <f t="shared" si="112"/>
        <v>63</v>
      </c>
      <c r="BL595" s="34">
        <f t="shared" si="113"/>
        <v>67</v>
      </c>
      <c r="BM595" s="35">
        <f t="shared" si="114"/>
        <v>100</v>
      </c>
      <c r="BN595" s="34">
        <f t="shared" si="115"/>
        <v>100</v>
      </c>
      <c r="BO595" s="35">
        <f t="shared" si="116"/>
        <v>100</v>
      </c>
      <c r="BP595" s="35">
        <f t="shared" si="117"/>
        <v>11</v>
      </c>
      <c r="BQ595" s="35">
        <f t="shared" si="118"/>
        <v>75</v>
      </c>
      <c r="BR595" s="35">
        <f t="shared" si="119"/>
        <v>59</v>
      </c>
    </row>
    <row r="596" spans="2:70" x14ac:dyDescent="0.3">
      <c r="B596" s="6" t="s">
        <v>1412</v>
      </c>
      <c r="C596" s="6">
        <v>102011028</v>
      </c>
      <c r="D596" s="6" t="s">
        <v>302</v>
      </c>
      <c r="E596" s="6" t="s">
        <v>205</v>
      </c>
      <c r="F596" s="6" t="s">
        <v>205</v>
      </c>
      <c r="G596" s="6" t="s">
        <v>77</v>
      </c>
      <c r="H596" s="6" t="s">
        <v>4995</v>
      </c>
      <c r="I596" s="22">
        <v>1145000</v>
      </c>
      <c r="J596" s="22">
        <v>1145000</v>
      </c>
      <c r="K596" s="22">
        <v>1095000</v>
      </c>
      <c r="L596" s="22">
        <v>1095000</v>
      </c>
      <c r="M596" s="22">
        <v>1145000</v>
      </c>
      <c r="N596" s="22">
        <v>1350000</v>
      </c>
      <c r="O596" s="23">
        <v>35</v>
      </c>
      <c r="P596" s="23">
        <v>49</v>
      </c>
      <c r="Q596" s="23">
        <v>49</v>
      </c>
      <c r="R596" s="22">
        <v>650</v>
      </c>
      <c r="S596" s="22">
        <v>620</v>
      </c>
      <c r="T596" s="24">
        <v>2.1</v>
      </c>
      <c r="U596" s="24">
        <v>-0.19999999999999973</v>
      </c>
      <c r="V596" s="24">
        <v>2.2999999999999998</v>
      </c>
      <c r="W596" s="24">
        <v>1.9</v>
      </c>
      <c r="X596" s="25">
        <v>2.9519650655021833E-2</v>
      </c>
      <c r="Y596" s="24">
        <v>3.7</v>
      </c>
      <c r="Z596" s="24">
        <v>-3.2</v>
      </c>
      <c r="AA596" s="24">
        <v>6.9</v>
      </c>
      <c r="AB596" s="24">
        <v>9.1999999999999993</v>
      </c>
      <c r="AC596" s="26">
        <v>0.25498995731860402</v>
      </c>
      <c r="AD596" s="24">
        <v>8.6379734062071485</v>
      </c>
      <c r="AE596" s="6">
        <v>201</v>
      </c>
      <c r="AF596" s="6">
        <v>225</v>
      </c>
      <c r="AG596" s="6">
        <v>261</v>
      </c>
      <c r="AH596" s="27">
        <v>3.084832904884319</v>
      </c>
      <c r="AI596" s="28">
        <v>740000</v>
      </c>
      <c r="AJ596" s="28">
        <v>720000</v>
      </c>
      <c r="AK596" s="28">
        <v>685000</v>
      </c>
      <c r="AL596" s="29">
        <v>2.7777777777777776E-2</v>
      </c>
      <c r="AM596" s="29">
        <v>8.0291970802919707E-2</v>
      </c>
      <c r="AN596" s="6">
        <v>2</v>
      </c>
      <c r="AO596" s="27">
        <v>-0.10000000000000009</v>
      </c>
      <c r="AP596" s="6">
        <v>2.1</v>
      </c>
      <c r="AQ596" s="28">
        <v>550</v>
      </c>
      <c r="AR596" s="28">
        <v>520</v>
      </c>
      <c r="AS596" s="25">
        <v>5.7692307692307696E-2</v>
      </c>
      <c r="AT596" s="30">
        <v>2549.1200000000003</v>
      </c>
      <c r="AU596" s="24">
        <v>0.81689999999999996</v>
      </c>
      <c r="AV596" s="24">
        <v>0.18310000000000001</v>
      </c>
      <c r="AW596" s="24">
        <v>0.89639999999999997</v>
      </c>
      <c r="AX596" s="24">
        <v>4.5100000000000001E-2</v>
      </c>
      <c r="AY596" s="24">
        <v>0.36799999999999999</v>
      </c>
      <c r="AZ596" s="24">
        <v>0.42570000000000002</v>
      </c>
      <c r="BA596" s="24">
        <v>0.18890000000000001</v>
      </c>
      <c r="BB596" s="31">
        <v>9</v>
      </c>
      <c r="BC596" s="23">
        <v>48</v>
      </c>
      <c r="BD596" s="32" t="s">
        <v>3737</v>
      </c>
      <c r="BE596" s="33">
        <v>151.427489594766</v>
      </c>
      <c r="BF596" s="33">
        <v>-33.473866059508701</v>
      </c>
      <c r="BG596" s="34">
        <f t="shared" si="108"/>
        <v>82</v>
      </c>
      <c r="BH596" s="34">
        <f t="shared" si="109"/>
        <v>84</v>
      </c>
      <c r="BI596" s="34">
        <f t="shared" si="110"/>
        <v>87</v>
      </c>
      <c r="BJ596" s="34">
        <f t="shared" si="111"/>
        <v>15</v>
      </c>
      <c r="BK596" s="34">
        <f t="shared" si="112"/>
        <v>100</v>
      </c>
      <c r="BL596" s="34">
        <f t="shared" si="113"/>
        <v>71</v>
      </c>
      <c r="BM596" s="35">
        <f t="shared" si="114"/>
        <v>49</v>
      </c>
      <c r="BN596" s="34">
        <f t="shared" si="115"/>
        <v>64</v>
      </c>
      <c r="BO596" s="35">
        <f t="shared" si="116"/>
        <v>97</v>
      </c>
      <c r="BP596" s="35">
        <f t="shared" si="117"/>
        <v>55</v>
      </c>
      <c r="BQ596" s="35">
        <f t="shared" si="118"/>
        <v>90</v>
      </c>
      <c r="BR596" s="35">
        <f t="shared" si="119"/>
        <v>59</v>
      </c>
    </row>
    <row r="597" spans="2:70" x14ac:dyDescent="0.3">
      <c r="B597" s="6" t="s">
        <v>1038</v>
      </c>
      <c r="C597" s="6">
        <v>106021114</v>
      </c>
      <c r="D597" s="6" t="s">
        <v>1038</v>
      </c>
      <c r="E597" s="6" t="s">
        <v>246</v>
      </c>
      <c r="F597" s="6" t="s">
        <v>2847</v>
      </c>
      <c r="G597" s="6" t="s">
        <v>77</v>
      </c>
      <c r="H597" s="6" t="s">
        <v>4995</v>
      </c>
      <c r="I597" s="22">
        <v>464600</v>
      </c>
      <c r="J597" s="22">
        <v>455000</v>
      </c>
      <c r="K597" s="22">
        <v>325000</v>
      </c>
      <c r="L597" s="22">
        <v>455000</v>
      </c>
      <c r="M597" s="22">
        <v>455000</v>
      </c>
      <c r="N597" s="22">
        <v>475000</v>
      </c>
      <c r="O597" s="23">
        <v>34</v>
      </c>
      <c r="P597" s="23">
        <v>49</v>
      </c>
      <c r="Q597" s="23">
        <v>72</v>
      </c>
      <c r="R597" s="22">
        <v>470</v>
      </c>
      <c r="S597" s="22">
        <v>440</v>
      </c>
      <c r="T597" s="24">
        <v>1.1000000000000001</v>
      </c>
      <c r="U597" s="24">
        <v>-0.19999999999999996</v>
      </c>
      <c r="V597" s="24">
        <v>1.3</v>
      </c>
      <c r="W597" s="24">
        <v>1.1000000000000001</v>
      </c>
      <c r="X597" s="25">
        <v>5.2604390873869998E-2</v>
      </c>
      <c r="Y597" s="24">
        <v>5.2</v>
      </c>
      <c r="Z597" s="24">
        <v>-1.5999999999999996</v>
      </c>
      <c r="AA597" s="24">
        <v>6.8</v>
      </c>
      <c r="AB597" s="24">
        <v>5.4</v>
      </c>
      <c r="AC597" s="26">
        <v>0.23897657012691179</v>
      </c>
      <c r="AD597" s="24">
        <v>4.5429015745074963</v>
      </c>
      <c r="AE597" s="6">
        <v>12</v>
      </c>
      <c r="AF597" s="6">
        <v>21</v>
      </c>
      <c r="AG597" s="6">
        <v>26</v>
      </c>
      <c r="AH597" s="27">
        <v>1.4883720930232558</v>
      </c>
      <c r="AI597" s="28">
        <v>530000</v>
      </c>
      <c r="AJ597" s="28">
        <v>502500</v>
      </c>
      <c r="AK597" s="28">
        <v>510000</v>
      </c>
      <c r="AL597" s="29">
        <v>5.4726368159203981E-2</v>
      </c>
      <c r="AM597" s="29">
        <v>3.9215686274509803E-2</v>
      </c>
      <c r="AN597" s="6">
        <v>1.8</v>
      </c>
      <c r="AO597" s="27">
        <v>-9.9999999999999867E-2</v>
      </c>
      <c r="AP597" s="6">
        <v>1.9</v>
      </c>
      <c r="AQ597" s="28">
        <v>470</v>
      </c>
      <c r="AR597" s="28">
        <v>440</v>
      </c>
      <c r="AS597" s="25">
        <v>6.8181818181818177E-2</v>
      </c>
      <c r="AT597" s="30">
        <v>1966.7200000000003</v>
      </c>
      <c r="AU597" s="24">
        <v>0.73029999999999995</v>
      </c>
      <c r="AV597" s="24">
        <v>0.2697</v>
      </c>
      <c r="AW597" s="24">
        <v>0.81630000000000003</v>
      </c>
      <c r="AX597" s="24">
        <v>9.0399999999999994E-2</v>
      </c>
      <c r="AY597" s="24">
        <v>0.23449999999999999</v>
      </c>
      <c r="AZ597" s="24">
        <v>0.38529999999999998</v>
      </c>
      <c r="BA597" s="24">
        <v>0.35049999999999998</v>
      </c>
      <c r="BB597" s="31">
        <v>4</v>
      </c>
      <c r="BC597" s="23">
        <v>127</v>
      </c>
      <c r="BD597" s="32" t="s">
        <v>4541</v>
      </c>
      <c r="BE597" s="33">
        <v>151.53687212018099</v>
      </c>
      <c r="BF597" s="33">
        <v>-32.758118340308698</v>
      </c>
      <c r="BG597" s="34">
        <f t="shared" si="108"/>
        <v>98</v>
      </c>
      <c r="BH597" s="34">
        <f t="shared" si="109"/>
        <v>87</v>
      </c>
      <c r="BI597" s="34">
        <f t="shared" si="110"/>
        <v>100</v>
      </c>
      <c r="BJ597" s="34">
        <f t="shared" si="111"/>
        <v>28</v>
      </c>
      <c r="BK597" s="34">
        <f t="shared" si="112"/>
        <v>81</v>
      </c>
      <c r="BL597" s="34">
        <f t="shared" si="113"/>
        <v>42</v>
      </c>
      <c r="BM597" s="35">
        <f t="shared" si="114"/>
        <v>100</v>
      </c>
      <c r="BN597" s="34">
        <f t="shared" si="115"/>
        <v>100</v>
      </c>
      <c r="BO597" s="35">
        <f t="shared" si="116"/>
        <v>100</v>
      </c>
      <c r="BP597" s="35">
        <f t="shared" si="117"/>
        <v>31</v>
      </c>
      <c r="BQ597" s="35">
        <f t="shared" si="118"/>
        <v>40</v>
      </c>
      <c r="BR597" s="35">
        <f t="shared" si="119"/>
        <v>59</v>
      </c>
    </row>
    <row r="598" spans="2:70" x14ac:dyDescent="0.3">
      <c r="B598" s="6" t="s">
        <v>2333</v>
      </c>
      <c r="C598" s="6">
        <v>106021615</v>
      </c>
      <c r="D598" s="6" t="s">
        <v>1038</v>
      </c>
      <c r="E598" s="6" t="s">
        <v>246</v>
      </c>
      <c r="F598" s="6" t="s">
        <v>2847</v>
      </c>
      <c r="G598" s="6" t="s">
        <v>77</v>
      </c>
      <c r="H598" s="6" t="s">
        <v>4995</v>
      </c>
      <c r="I598" s="22">
        <v>540000</v>
      </c>
      <c r="J598" s="22">
        <v>519000</v>
      </c>
      <c r="K598" s="22">
        <v>500000</v>
      </c>
      <c r="L598" s="22">
        <v>525000</v>
      </c>
      <c r="M598" s="22">
        <v>490000</v>
      </c>
      <c r="N598" s="22">
        <v>485000</v>
      </c>
      <c r="O598" s="23">
        <v>44</v>
      </c>
      <c r="P598" s="23">
        <v>44</v>
      </c>
      <c r="Q598" s="23">
        <v>53</v>
      </c>
      <c r="R598" s="22">
        <v>460</v>
      </c>
      <c r="S598" s="22">
        <v>430</v>
      </c>
      <c r="T598" s="24">
        <v>3.1</v>
      </c>
      <c r="U598" s="24">
        <v>-0.19999999999999973</v>
      </c>
      <c r="V598" s="24">
        <v>3.3</v>
      </c>
      <c r="W598" s="24">
        <v>2.5</v>
      </c>
      <c r="X598" s="25">
        <v>4.4296296296296299E-2</v>
      </c>
      <c r="Y598" s="24">
        <v>3.9</v>
      </c>
      <c r="Z598" s="24">
        <v>-2.6</v>
      </c>
      <c r="AA598" s="24">
        <v>6.5</v>
      </c>
      <c r="AB598" s="24">
        <v>8.1999999999999993</v>
      </c>
      <c r="AC598" s="26">
        <v>0.22382249902685866</v>
      </c>
      <c r="AD598" s="24">
        <v>5.0528490582986496</v>
      </c>
      <c r="AE598" s="6">
        <v>12</v>
      </c>
      <c r="AF598" s="6">
        <v>21</v>
      </c>
      <c r="AG598" s="6">
        <v>26</v>
      </c>
      <c r="AH598" s="27">
        <v>1.4883720930232558</v>
      </c>
      <c r="AI598" s="28">
        <v>530000</v>
      </c>
      <c r="AJ598" s="28">
        <v>502500</v>
      </c>
      <c r="AK598" s="28">
        <v>510000</v>
      </c>
      <c r="AL598" s="29">
        <v>5.4726368159203981E-2</v>
      </c>
      <c r="AM598" s="29">
        <v>3.9215686274509803E-2</v>
      </c>
      <c r="AN598" s="6">
        <v>1.8</v>
      </c>
      <c r="AO598" s="27">
        <v>-9.9999999999999867E-2</v>
      </c>
      <c r="AP598" s="6">
        <v>1.9</v>
      </c>
      <c r="AQ598" s="28">
        <v>470</v>
      </c>
      <c r="AR598" s="28">
        <v>440</v>
      </c>
      <c r="AS598" s="25">
        <v>6.8181818181818177E-2</v>
      </c>
      <c r="AT598" s="30">
        <v>2055.2000000000003</v>
      </c>
      <c r="AU598" s="24">
        <v>0.77839999999999998</v>
      </c>
      <c r="AV598" s="24">
        <v>0.22159999999999999</v>
      </c>
      <c r="AW598" s="24">
        <v>0.89670000000000005</v>
      </c>
      <c r="AX598" s="24">
        <v>9.06E-2</v>
      </c>
      <c r="AY598" s="24">
        <v>0.25669999999999998</v>
      </c>
      <c r="AZ598" s="24">
        <v>0.40239999999999998</v>
      </c>
      <c r="BA598" s="24">
        <v>0.2974</v>
      </c>
      <c r="BB598" s="31">
        <v>6</v>
      </c>
      <c r="BC598" s="23">
        <v>135</v>
      </c>
      <c r="BD598" s="32" t="s">
        <v>4614</v>
      </c>
      <c r="BE598" s="33">
        <v>151.46658605752799</v>
      </c>
      <c r="BF598" s="33">
        <v>-32.673509837481099</v>
      </c>
      <c r="BG598" s="34">
        <f t="shared" si="108"/>
        <v>65</v>
      </c>
      <c r="BH598" s="34">
        <f t="shared" si="109"/>
        <v>87</v>
      </c>
      <c r="BI598" s="34">
        <f t="shared" si="110"/>
        <v>100</v>
      </c>
      <c r="BJ598" s="34">
        <f t="shared" si="111"/>
        <v>28</v>
      </c>
      <c r="BK598" s="34">
        <f t="shared" si="112"/>
        <v>80</v>
      </c>
      <c r="BL598" s="34">
        <f t="shared" si="113"/>
        <v>46</v>
      </c>
      <c r="BM598" s="35">
        <f t="shared" si="114"/>
        <v>98</v>
      </c>
      <c r="BN598" s="34">
        <f t="shared" si="115"/>
        <v>99</v>
      </c>
      <c r="BO598" s="35">
        <f t="shared" si="116"/>
        <v>100</v>
      </c>
      <c r="BP598" s="35">
        <f t="shared" si="117"/>
        <v>52</v>
      </c>
      <c r="BQ598" s="35">
        <f t="shared" si="118"/>
        <v>60</v>
      </c>
      <c r="BR598" s="35">
        <f t="shared" si="119"/>
        <v>59</v>
      </c>
    </row>
    <row r="599" spans="2:70" x14ac:dyDescent="0.3">
      <c r="B599" s="6" t="s">
        <v>2389</v>
      </c>
      <c r="C599" s="6">
        <v>112021244</v>
      </c>
      <c r="D599" s="6" t="s">
        <v>1218</v>
      </c>
      <c r="E599" s="6" t="s">
        <v>1219</v>
      </c>
      <c r="F599" s="6" t="s">
        <v>2691</v>
      </c>
      <c r="G599" s="6" t="s">
        <v>77</v>
      </c>
      <c r="H599" s="6" t="s">
        <v>4995</v>
      </c>
      <c r="I599" s="22">
        <v>325000</v>
      </c>
      <c r="J599" s="22">
        <v>325000</v>
      </c>
      <c r="K599" s="22">
        <v>329000</v>
      </c>
      <c r="L599" s="22">
        <v>380000</v>
      </c>
      <c r="M599" s="22">
        <v>380000</v>
      </c>
      <c r="N599" s="22">
        <v>308000</v>
      </c>
      <c r="O599" s="23">
        <v>43</v>
      </c>
      <c r="P599" s="23">
        <v>43</v>
      </c>
      <c r="Q599" s="23">
        <v>82</v>
      </c>
      <c r="R599" s="22">
        <v>320</v>
      </c>
      <c r="S599" s="22">
        <v>320</v>
      </c>
      <c r="T599" s="24">
        <v>1.2</v>
      </c>
      <c r="U599" s="24">
        <v>-0.19999999999999996</v>
      </c>
      <c r="V599" s="24">
        <v>1.4</v>
      </c>
      <c r="W599" s="24">
        <v>0.9</v>
      </c>
      <c r="X599" s="25">
        <v>5.1200000000000002E-2</v>
      </c>
      <c r="Y599" s="24">
        <v>1.9</v>
      </c>
      <c r="Z599" s="24">
        <v>-0.80000000000000027</v>
      </c>
      <c r="AA599" s="24">
        <v>2.7</v>
      </c>
      <c r="AB599" s="24">
        <v>3.3</v>
      </c>
      <c r="AC599" s="26">
        <v>0.26140373807345441</v>
      </c>
      <c r="AD599" s="24">
        <v>5.1055417592471564</v>
      </c>
      <c r="AE599" s="6">
        <v>16</v>
      </c>
      <c r="AF599" s="6">
        <v>30</v>
      </c>
      <c r="AG599" s="6">
        <v>34</v>
      </c>
      <c r="AH599" s="27">
        <v>2.3414634146341462</v>
      </c>
      <c r="AI599" s="28">
        <v>440000</v>
      </c>
      <c r="AJ599" s="28">
        <v>415000</v>
      </c>
      <c r="AK599" s="28">
        <v>385000</v>
      </c>
      <c r="AL599" s="29">
        <v>6.0240963855421686E-2</v>
      </c>
      <c r="AM599" s="29">
        <v>0.14285714285714285</v>
      </c>
      <c r="AN599" s="6">
        <v>1.5</v>
      </c>
      <c r="AO599" s="27">
        <v>0.19999999999999996</v>
      </c>
      <c r="AP599" s="6">
        <v>1.3</v>
      </c>
      <c r="AQ599" s="28">
        <v>380</v>
      </c>
      <c r="AR599" s="28">
        <v>380</v>
      </c>
      <c r="AS599" s="25">
        <v>0</v>
      </c>
      <c r="AT599" s="30">
        <v>1224.1600000000001</v>
      </c>
      <c r="AU599" s="24">
        <v>0.66039999999999999</v>
      </c>
      <c r="AV599" s="24">
        <v>0.33960000000000001</v>
      </c>
      <c r="AW599" s="24">
        <v>0.86180000000000001</v>
      </c>
      <c r="AX599" s="24">
        <v>7.3999999999999996E-2</v>
      </c>
      <c r="AY599" s="24">
        <v>0.3745</v>
      </c>
      <c r="AZ599" s="24">
        <v>0.29430000000000001</v>
      </c>
      <c r="BA599" s="24">
        <v>0.29199999999999998</v>
      </c>
      <c r="BB599" s="31">
        <v>1</v>
      </c>
      <c r="BC599" s="23">
        <v>585</v>
      </c>
      <c r="BD599" s="32" t="s">
        <v>4675</v>
      </c>
      <c r="BE599" s="33">
        <v>153.03338207670799</v>
      </c>
      <c r="BF599" s="33">
        <v>-28.843722961877599</v>
      </c>
      <c r="BG599" s="34">
        <f t="shared" si="108"/>
        <v>97</v>
      </c>
      <c r="BH599" s="34">
        <f t="shared" si="109"/>
        <v>92</v>
      </c>
      <c r="BI599" s="34">
        <f t="shared" si="110"/>
        <v>96</v>
      </c>
      <c r="BJ599" s="34">
        <f t="shared" si="111"/>
        <v>31</v>
      </c>
      <c r="BK599" s="34">
        <f t="shared" si="112"/>
        <v>19</v>
      </c>
      <c r="BL599" s="34">
        <f t="shared" si="113"/>
        <v>72</v>
      </c>
      <c r="BM599" s="35">
        <f t="shared" si="114"/>
        <v>100</v>
      </c>
      <c r="BN599" s="34">
        <f t="shared" si="115"/>
        <v>99</v>
      </c>
      <c r="BO599" s="35">
        <f t="shared" si="116"/>
        <v>92</v>
      </c>
      <c r="BP599" s="35">
        <f t="shared" si="117"/>
        <v>85</v>
      </c>
      <c r="BQ599" s="35">
        <f t="shared" si="118"/>
        <v>10</v>
      </c>
      <c r="BR599" s="35">
        <f t="shared" si="119"/>
        <v>59</v>
      </c>
    </row>
    <row r="600" spans="2:70" x14ac:dyDescent="0.3">
      <c r="B600" s="6" t="s">
        <v>2234</v>
      </c>
      <c r="C600" s="6">
        <v>119021367</v>
      </c>
      <c r="D600" s="6" t="s">
        <v>2021</v>
      </c>
      <c r="E600" s="6" t="s">
        <v>1094</v>
      </c>
      <c r="F600" s="6" t="s">
        <v>2757</v>
      </c>
      <c r="G600" s="6" t="s">
        <v>77</v>
      </c>
      <c r="H600" s="6" t="s">
        <v>4995</v>
      </c>
      <c r="I600" s="22">
        <v>632700</v>
      </c>
      <c r="J600" s="22">
        <v>621600</v>
      </c>
      <c r="K600" s="22">
        <v>587600</v>
      </c>
      <c r="L600" s="22">
        <v>575000</v>
      </c>
      <c r="M600" s="22">
        <v>531000</v>
      </c>
      <c r="N600" s="22">
        <v>500000</v>
      </c>
      <c r="O600" s="23">
        <v>29</v>
      </c>
      <c r="P600" s="23">
        <v>28</v>
      </c>
      <c r="Q600" s="23">
        <v>28</v>
      </c>
      <c r="R600" s="22">
        <v>575</v>
      </c>
      <c r="S600" s="22">
        <v>500</v>
      </c>
      <c r="T600" s="24">
        <v>1.6</v>
      </c>
      <c r="U600" s="24">
        <v>0</v>
      </c>
      <c r="V600" s="24">
        <v>1.6</v>
      </c>
      <c r="W600" s="24">
        <v>1.2</v>
      </c>
      <c r="X600" s="25">
        <v>4.7257784099889365E-2</v>
      </c>
      <c r="Y600" s="24">
        <v>6.3</v>
      </c>
      <c r="Z600" s="24">
        <v>-1.5</v>
      </c>
      <c r="AA600" s="24">
        <v>7.8</v>
      </c>
      <c r="AB600" s="24">
        <v>5.5</v>
      </c>
      <c r="AC600" s="26">
        <v>0.30128688799463443</v>
      </c>
      <c r="AD600" s="24">
        <v>6.3753917737192385</v>
      </c>
      <c r="AE600" s="6">
        <v>159</v>
      </c>
      <c r="AF600" s="6">
        <v>212</v>
      </c>
      <c r="AG600" s="6">
        <v>247</v>
      </c>
      <c r="AH600" s="27">
        <v>3.3948562783661118</v>
      </c>
      <c r="AI600" s="28">
        <v>570000</v>
      </c>
      <c r="AJ600" s="28">
        <v>520000</v>
      </c>
      <c r="AK600" s="28">
        <v>502500</v>
      </c>
      <c r="AL600" s="29">
        <v>9.6153846153846159E-2</v>
      </c>
      <c r="AM600" s="29">
        <v>0.13432835820895522</v>
      </c>
      <c r="AN600" s="6">
        <v>1.8</v>
      </c>
      <c r="AO600" s="27">
        <v>-0.19999999999999996</v>
      </c>
      <c r="AP600" s="6">
        <v>2</v>
      </c>
      <c r="AQ600" s="28">
        <v>550</v>
      </c>
      <c r="AR600" s="28">
        <v>550</v>
      </c>
      <c r="AS600" s="25">
        <v>0</v>
      </c>
      <c r="AT600" s="30">
        <v>1908.4800000000002</v>
      </c>
      <c r="AU600" s="24">
        <v>0.76770000000000005</v>
      </c>
      <c r="AV600" s="24">
        <v>0.23230000000000001</v>
      </c>
      <c r="AW600" s="24">
        <v>0.6341</v>
      </c>
      <c r="AX600" s="24">
        <v>0.16600000000000001</v>
      </c>
      <c r="AY600" s="24">
        <v>0.32019999999999998</v>
      </c>
      <c r="AZ600" s="24">
        <v>0.35610000000000003</v>
      </c>
      <c r="BA600" s="24">
        <v>0.29089999999999999</v>
      </c>
      <c r="BB600" s="31">
        <v>7</v>
      </c>
      <c r="BC600" s="23">
        <v>14</v>
      </c>
      <c r="BD600" s="32" t="s">
        <v>4517</v>
      </c>
      <c r="BE600" s="33">
        <v>151.07472010243799</v>
      </c>
      <c r="BF600" s="33">
        <v>-33.934541819629501</v>
      </c>
      <c r="BG600" s="34">
        <f t="shared" si="108"/>
        <v>90</v>
      </c>
      <c r="BH600" s="34">
        <f t="shared" si="109"/>
        <v>87</v>
      </c>
      <c r="BI600" s="34">
        <f t="shared" si="110"/>
        <v>83</v>
      </c>
      <c r="BJ600" s="34">
        <f t="shared" si="111"/>
        <v>49</v>
      </c>
      <c r="BK600" s="34">
        <f t="shared" si="112"/>
        <v>100</v>
      </c>
      <c r="BL600" s="34">
        <f t="shared" si="113"/>
        <v>60</v>
      </c>
      <c r="BM600" s="35">
        <f t="shared" si="114"/>
        <v>100</v>
      </c>
      <c r="BN600" s="34">
        <f t="shared" si="115"/>
        <v>86</v>
      </c>
      <c r="BO600" s="35">
        <f t="shared" si="116"/>
        <v>66</v>
      </c>
      <c r="BP600" s="35">
        <f t="shared" si="117"/>
        <v>13</v>
      </c>
      <c r="BQ600" s="35">
        <f t="shared" si="118"/>
        <v>70</v>
      </c>
      <c r="BR600" s="35">
        <f t="shared" si="119"/>
        <v>59</v>
      </c>
    </row>
    <row r="601" spans="2:70" x14ac:dyDescent="0.3">
      <c r="B601" s="6" t="s">
        <v>1895</v>
      </c>
      <c r="C601" s="6">
        <v>120021675</v>
      </c>
      <c r="D601" s="6" t="s">
        <v>1895</v>
      </c>
      <c r="E601" s="6" t="s">
        <v>855</v>
      </c>
      <c r="F601" s="6" t="s">
        <v>2757</v>
      </c>
      <c r="G601" s="6" t="s">
        <v>77</v>
      </c>
      <c r="H601" s="6" t="s">
        <v>4995</v>
      </c>
      <c r="I601" s="22">
        <v>950000</v>
      </c>
      <c r="J601" s="22">
        <v>978500</v>
      </c>
      <c r="K601" s="22">
        <v>947600</v>
      </c>
      <c r="L601" s="22">
        <v>1325000</v>
      </c>
      <c r="M601" s="22">
        <v>1260000</v>
      </c>
      <c r="N601" s="22">
        <v>1210000</v>
      </c>
      <c r="O601" s="23">
        <v>29</v>
      </c>
      <c r="P601" s="23">
        <v>28</v>
      </c>
      <c r="Q601" s="23">
        <v>25</v>
      </c>
      <c r="R601" s="22">
        <v>695</v>
      </c>
      <c r="S601" s="22">
        <v>700</v>
      </c>
      <c r="T601" s="24">
        <v>1.9</v>
      </c>
      <c r="U601" s="24">
        <v>0</v>
      </c>
      <c r="V601" s="24">
        <v>1.9</v>
      </c>
      <c r="W601" s="24">
        <v>2</v>
      </c>
      <c r="X601" s="25">
        <v>3.8042105263157898E-2</v>
      </c>
      <c r="Y601" s="24">
        <v>7.6</v>
      </c>
      <c r="Z601" s="24">
        <v>-2.8000000000000007</v>
      </c>
      <c r="AA601" s="24">
        <v>10.4</v>
      </c>
      <c r="AB601" s="24">
        <v>12.1</v>
      </c>
      <c r="AC601" s="26">
        <v>0.2280542867643198</v>
      </c>
      <c r="AD601" s="24">
        <v>5.9947861767045874</v>
      </c>
      <c r="AE601" s="6">
        <v>52</v>
      </c>
      <c r="AF601" s="6">
        <v>47</v>
      </c>
      <c r="AG601" s="6">
        <v>73</v>
      </c>
      <c r="AH601" s="27">
        <v>1.6704545454545454</v>
      </c>
      <c r="AI601" s="28">
        <v>1375000</v>
      </c>
      <c r="AJ601" s="28">
        <v>1300000</v>
      </c>
      <c r="AK601" s="28">
        <v>1180000</v>
      </c>
      <c r="AL601" s="29">
        <v>5.7692307692307696E-2</v>
      </c>
      <c r="AM601" s="29">
        <v>0.1652542372881356</v>
      </c>
      <c r="AN601" s="6">
        <v>2</v>
      </c>
      <c r="AO601" s="27">
        <v>0.10000000000000009</v>
      </c>
      <c r="AP601" s="6">
        <v>1.9</v>
      </c>
      <c r="AQ601" s="28">
        <v>700</v>
      </c>
      <c r="AR601" s="28">
        <v>700</v>
      </c>
      <c r="AS601" s="25">
        <v>0</v>
      </c>
      <c r="AT601" s="30">
        <v>3047.5200000000004</v>
      </c>
      <c r="AU601" s="24">
        <v>0.68269999999999997</v>
      </c>
      <c r="AV601" s="24">
        <v>0.31730000000000003</v>
      </c>
      <c r="AW601" s="24">
        <v>0.39300000000000002</v>
      </c>
      <c r="AX601" s="24">
        <v>0.31180000000000002</v>
      </c>
      <c r="AY601" s="24">
        <v>0.24590000000000001</v>
      </c>
      <c r="AZ601" s="24">
        <v>0.34350000000000003</v>
      </c>
      <c r="BA601" s="24">
        <v>0.39439999999999997</v>
      </c>
      <c r="BB601" s="31">
        <v>9.5</v>
      </c>
      <c r="BC601" s="23">
        <v>5</v>
      </c>
      <c r="BD601" s="32" t="s">
        <v>4331</v>
      </c>
      <c r="BE601" s="33">
        <v>151.15668969019501</v>
      </c>
      <c r="BF601" s="33">
        <v>-33.880154007026</v>
      </c>
      <c r="BG601" s="34">
        <f t="shared" si="108"/>
        <v>85</v>
      </c>
      <c r="BH601" s="34">
        <f t="shared" si="109"/>
        <v>84</v>
      </c>
      <c r="BI601" s="34">
        <f t="shared" si="110"/>
        <v>100</v>
      </c>
      <c r="BJ601" s="34">
        <f t="shared" si="111"/>
        <v>30</v>
      </c>
      <c r="BK601" s="34">
        <f t="shared" si="112"/>
        <v>100</v>
      </c>
      <c r="BL601" s="34">
        <f t="shared" si="113"/>
        <v>44</v>
      </c>
      <c r="BM601" s="35">
        <f t="shared" si="114"/>
        <v>77</v>
      </c>
      <c r="BN601" s="34">
        <f t="shared" si="115"/>
        <v>90</v>
      </c>
      <c r="BO601" s="35">
        <f t="shared" si="116"/>
        <v>100</v>
      </c>
      <c r="BP601" s="35">
        <f t="shared" si="117"/>
        <v>1</v>
      </c>
      <c r="BQ601" s="35">
        <f t="shared" si="118"/>
        <v>95</v>
      </c>
      <c r="BR601" s="35">
        <f t="shared" si="119"/>
        <v>59</v>
      </c>
    </row>
    <row r="602" spans="2:70" x14ac:dyDescent="0.3">
      <c r="B602" s="6" t="s">
        <v>572</v>
      </c>
      <c r="C602" s="6">
        <v>127031524</v>
      </c>
      <c r="D602" s="6" t="s">
        <v>573</v>
      </c>
      <c r="E602" s="6" t="s">
        <v>574</v>
      </c>
      <c r="F602" s="6" t="s">
        <v>2757</v>
      </c>
      <c r="G602" s="6" t="s">
        <v>77</v>
      </c>
      <c r="H602" s="6" t="s">
        <v>4995</v>
      </c>
      <c r="I602" s="22">
        <v>927000</v>
      </c>
      <c r="J602" s="22">
        <v>927000</v>
      </c>
      <c r="K602" s="22">
        <v>869040</v>
      </c>
      <c r="L602" s="22">
        <v>870000</v>
      </c>
      <c r="M602" s="22">
        <v>890000</v>
      </c>
      <c r="N602" s="22">
        <v>815000</v>
      </c>
      <c r="O602" s="23">
        <v>28</v>
      </c>
      <c r="P602" s="23">
        <v>30</v>
      </c>
      <c r="Q602" s="23">
        <v>19</v>
      </c>
      <c r="R602" s="22">
        <v>680</v>
      </c>
      <c r="S602" s="22">
        <v>620</v>
      </c>
      <c r="T602" s="24">
        <v>2.7</v>
      </c>
      <c r="U602" s="24">
        <v>-9.9999999999999645E-2</v>
      </c>
      <c r="V602" s="24">
        <v>2.8</v>
      </c>
      <c r="W602" s="24">
        <v>2.8</v>
      </c>
      <c r="X602" s="25">
        <v>3.8144552319309598E-2</v>
      </c>
      <c r="Y602" s="24">
        <v>3.2</v>
      </c>
      <c r="Z602" s="24">
        <v>-1.2999999999999998</v>
      </c>
      <c r="AA602" s="24">
        <v>4.5</v>
      </c>
      <c r="AB602" s="24">
        <v>5.0999999999999996</v>
      </c>
      <c r="AC602" s="26">
        <v>0.24650542311930859</v>
      </c>
      <c r="AD602" s="24">
        <v>6.4624017882239553</v>
      </c>
      <c r="AE602" s="6">
        <v>266</v>
      </c>
      <c r="AF602" s="6">
        <v>288</v>
      </c>
      <c r="AG602" s="6">
        <v>294</v>
      </c>
      <c r="AH602" s="27">
        <v>5.6571428571428575</v>
      </c>
      <c r="AI602" s="28">
        <v>490000</v>
      </c>
      <c r="AJ602" s="28">
        <v>470000</v>
      </c>
      <c r="AK602" s="28">
        <v>460000</v>
      </c>
      <c r="AL602" s="29">
        <v>4.2553191489361701E-2</v>
      </c>
      <c r="AM602" s="29">
        <v>6.5217391304347824E-2</v>
      </c>
      <c r="AN602" s="6">
        <v>2.1</v>
      </c>
      <c r="AO602" s="27">
        <v>0</v>
      </c>
      <c r="AP602" s="6">
        <v>2.1</v>
      </c>
      <c r="AQ602" s="28">
        <v>570</v>
      </c>
      <c r="AR602" s="28">
        <v>530</v>
      </c>
      <c r="AS602" s="25">
        <v>7.5471698113207544E-2</v>
      </c>
      <c r="AT602" s="30">
        <v>2758.5600000000004</v>
      </c>
      <c r="AU602" s="24">
        <v>0.85580000000000001</v>
      </c>
      <c r="AV602" s="24">
        <v>0.14419999999999999</v>
      </c>
      <c r="AW602" s="24">
        <v>0.86560000000000004</v>
      </c>
      <c r="AX602" s="24">
        <v>0.108</v>
      </c>
      <c r="AY602" s="24">
        <v>0.25390000000000001</v>
      </c>
      <c r="AZ602" s="24">
        <v>0.44940000000000002</v>
      </c>
      <c r="BA602" s="24">
        <v>0.27100000000000002</v>
      </c>
      <c r="BB602" s="31">
        <v>9</v>
      </c>
      <c r="BC602" s="23">
        <v>27</v>
      </c>
      <c r="BD602" s="32" t="s">
        <v>3036</v>
      </c>
      <c r="BE602" s="33">
        <v>150.9506404112</v>
      </c>
      <c r="BF602" s="33">
        <v>-33.989608888648199</v>
      </c>
      <c r="BG602" s="34">
        <f t="shared" si="108"/>
        <v>72</v>
      </c>
      <c r="BH602" s="34">
        <f t="shared" si="109"/>
        <v>82</v>
      </c>
      <c r="BI602" s="34">
        <f t="shared" si="110"/>
        <v>55</v>
      </c>
      <c r="BJ602" s="34">
        <f t="shared" si="111"/>
        <v>22</v>
      </c>
      <c r="BK602" s="34">
        <f t="shared" si="112"/>
        <v>100</v>
      </c>
      <c r="BL602" s="34">
        <f t="shared" si="113"/>
        <v>46</v>
      </c>
      <c r="BM602" s="35">
        <f t="shared" si="114"/>
        <v>77</v>
      </c>
      <c r="BN602" s="34">
        <f t="shared" si="115"/>
        <v>86</v>
      </c>
      <c r="BO602" s="35">
        <f t="shared" si="116"/>
        <v>100</v>
      </c>
      <c r="BP602" s="35">
        <f t="shared" si="117"/>
        <v>64</v>
      </c>
      <c r="BQ602" s="35">
        <f t="shared" si="118"/>
        <v>90</v>
      </c>
      <c r="BR602" s="35">
        <f t="shared" si="119"/>
        <v>59</v>
      </c>
    </row>
    <row r="603" spans="2:70" x14ac:dyDescent="0.3">
      <c r="B603" s="6" t="s">
        <v>615</v>
      </c>
      <c r="C603" s="6">
        <v>205051100</v>
      </c>
      <c r="D603" s="6" t="s">
        <v>616</v>
      </c>
      <c r="E603" s="6" t="s">
        <v>477</v>
      </c>
      <c r="F603" s="6" t="s">
        <v>2708</v>
      </c>
      <c r="G603" s="6" t="s">
        <v>86</v>
      </c>
      <c r="H603" s="6" t="s">
        <v>4995</v>
      </c>
      <c r="I603" s="22">
        <v>20000</v>
      </c>
      <c r="J603" s="22">
        <v>20000</v>
      </c>
      <c r="K603" s="22">
        <v>295000</v>
      </c>
      <c r="L603" s="22">
        <v>240000</v>
      </c>
      <c r="M603" s="22">
        <v>240000</v>
      </c>
      <c r="N603" s="22">
        <v>0</v>
      </c>
      <c r="O603" s="23">
        <v>17</v>
      </c>
      <c r="P603" s="23">
        <v>17</v>
      </c>
      <c r="Q603" s="23">
        <v>143</v>
      </c>
      <c r="R603" s="22">
        <v>210</v>
      </c>
      <c r="S603" s="22">
        <v>210</v>
      </c>
      <c r="T603" s="24">
        <v>3.5</v>
      </c>
      <c r="U603" s="24">
        <v>0</v>
      </c>
      <c r="V603" s="24">
        <v>3.5</v>
      </c>
      <c r="W603" s="24">
        <v>0</v>
      </c>
      <c r="X603" s="25">
        <v>0.54600000000000004</v>
      </c>
      <c r="Y603" s="24">
        <v>1.8</v>
      </c>
      <c r="Z603" s="24">
        <v>-1.7</v>
      </c>
      <c r="AA603" s="24">
        <v>3.5</v>
      </c>
      <c r="AB603" s="24">
        <v>3.5</v>
      </c>
      <c r="AC603" s="26">
        <v>0.17377201112140872</v>
      </c>
      <c r="AD603" s="24">
        <v>0.31826375663261669</v>
      </c>
      <c r="AE603" s="6">
        <v>53</v>
      </c>
      <c r="AF603" s="6">
        <v>51</v>
      </c>
      <c r="AG603" s="6">
        <v>49</v>
      </c>
      <c r="AH603" s="27">
        <v>10.285714285714286</v>
      </c>
      <c r="AI603" s="28">
        <v>327000</v>
      </c>
      <c r="AJ603" s="28">
        <v>335000</v>
      </c>
      <c r="AK603" s="28">
        <v>330000</v>
      </c>
      <c r="AL603" s="29">
        <v>-2.3880597014925373E-2</v>
      </c>
      <c r="AM603" s="29">
        <v>-9.0909090909090905E-3</v>
      </c>
      <c r="AN603" s="6">
        <v>1.7</v>
      </c>
      <c r="AO603" s="27">
        <v>-0.10000000000000009</v>
      </c>
      <c r="AP603" s="6">
        <v>1.8</v>
      </c>
      <c r="AQ603" s="28">
        <v>365</v>
      </c>
      <c r="AR603" s="28">
        <v>360</v>
      </c>
      <c r="AS603" s="25">
        <v>1.3888888888888888E-2</v>
      </c>
      <c r="AT603" s="30">
        <v>1208.48</v>
      </c>
      <c r="AU603" s="24">
        <v>0.66059999999999997</v>
      </c>
      <c r="AV603" s="24">
        <v>0.33939999999999998</v>
      </c>
      <c r="AW603" s="24">
        <v>0.96089999999999998</v>
      </c>
      <c r="AX603" s="24">
        <v>2.29E-2</v>
      </c>
      <c r="AY603" s="24">
        <v>0.5464</v>
      </c>
      <c r="AZ603" s="24">
        <v>0.32640000000000002</v>
      </c>
      <c r="BA603" s="24">
        <v>7.7200000000000005E-2</v>
      </c>
      <c r="BB603" s="31">
        <v>6</v>
      </c>
      <c r="BC603" s="23">
        <v>208</v>
      </c>
      <c r="BD603" s="32" t="s">
        <v>3066</v>
      </c>
      <c r="BE603" s="33">
        <v>147.296679160357</v>
      </c>
      <c r="BF603" s="33">
        <v>-38.135367282228103</v>
      </c>
      <c r="BG603" s="34">
        <f t="shared" si="108"/>
        <v>59</v>
      </c>
      <c r="BH603" s="34">
        <f t="shared" si="109"/>
        <v>88</v>
      </c>
      <c r="BI603" s="34">
        <f t="shared" si="110"/>
        <v>1</v>
      </c>
      <c r="BJ603" s="34">
        <f t="shared" si="111"/>
        <v>1</v>
      </c>
      <c r="BK603" s="34">
        <f t="shared" si="112"/>
        <v>68</v>
      </c>
      <c r="BL603" s="34">
        <f t="shared" si="113"/>
        <v>100</v>
      </c>
      <c r="BM603" s="35">
        <f t="shared" si="114"/>
        <v>100</v>
      </c>
      <c r="BN603" s="34">
        <f t="shared" si="115"/>
        <v>100</v>
      </c>
      <c r="BO603" s="35">
        <f t="shared" si="116"/>
        <v>100</v>
      </c>
      <c r="BP603" s="35">
        <f t="shared" si="117"/>
        <v>87</v>
      </c>
      <c r="BQ603" s="35">
        <f t="shared" si="118"/>
        <v>60</v>
      </c>
      <c r="BR603" s="35">
        <f t="shared" si="119"/>
        <v>59</v>
      </c>
    </row>
    <row r="604" spans="2:70" x14ac:dyDescent="0.3">
      <c r="B604" s="6" t="s">
        <v>214</v>
      </c>
      <c r="C604" s="6">
        <v>209011197</v>
      </c>
      <c r="D604" s="6" t="s">
        <v>215</v>
      </c>
      <c r="E604" s="6" t="s">
        <v>103</v>
      </c>
      <c r="F604" s="6" t="s">
        <v>689</v>
      </c>
      <c r="G604" s="6" t="s">
        <v>86</v>
      </c>
      <c r="H604" s="6" t="s">
        <v>4995</v>
      </c>
      <c r="I604" s="22">
        <v>685000</v>
      </c>
      <c r="J604" s="22">
        <v>685000</v>
      </c>
      <c r="K604" s="22">
        <v>680000</v>
      </c>
      <c r="L604" s="22">
        <v>745000</v>
      </c>
      <c r="M604" s="22">
        <v>747500</v>
      </c>
      <c r="N604" s="22">
        <v>755000</v>
      </c>
      <c r="O604" s="23">
        <v>35</v>
      </c>
      <c r="P604" s="23">
        <v>28</v>
      </c>
      <c r="Q604" s="23">
        <v>23</v>
      </c>
      <c r="R604" s="22">
        <v>575</v>
      </c>
      <c r="S604" s="22">
        <v>480</v>
      </c>
      <c r="T604" s="24">
        <v>2.4</v>
      </c>
      <c r="U604" s="24">
        <v>-0.5</v>
      </c>
      <c r="V604" s="24">
        <v>2.9</v>
      </c>
      <c r="W604" s="24">
        <v>2.6</v>
      </c>
      <c r="X604" s="25">
        <v>4.3649635036496354E-2</v>
      </c>
      <c r="Y604" s="24">
        <v>3.9</v>
      </c>
      <c r="Z604" s="24">
        <v>-0.89999999999999991</v>
      </c>
      <c r="AA604" s="24">
        <v>4.8</v>
      </c>
      <c r="AB604" s="24">
        <v>5.3</v>
      </c>
      <c r="AC604" s="26">
        <v>0.24706104771071083</v>
      </c>
      <c r="AD604" s="24">
        <v>5.6600942368507337</v>
      </c>
      <c r="AE604" s="6">
        <v>300</v>
      </c>
      <c r="AF604" s="6">
        <v>308</v>
      </c>
      <c r="AG604" s="6">
        <v>283</v>
      </c>
      <c r="AH604" s="27">
        <v>6.7391304347826084</v>
      </c>
      <c r="AI604" s="28">
        <v>745000</v>
      </c>
      <c r="AJ604" s="28">
        <v>754000</v>
      </c>
      <c r="AK604" s="28">
        <v>725000</v>
      </c>
      <c r="AL604" s="29">
        <v>-1.1936339522546418E-2</v>
      </c>
      <c r="AM604" s="29">
        <v>2.7586206896551724E-2</v>
      </c>
      <c r="AN604" s="6">
        <v>2.5</v>
      </c>
      <c r="AO604" s="27">
        <v>-0.29999999999999982</v>
      </c>
      <c r="AP604" s="6">
        <v>2.8</v>
      </c>
      <c r="AQ604" s="28">
        <v>550</v>
      </c>
      <c r="AR604" s="28">
        <v>500</v>
      </c>
      <c r="AS604" s="25">
        <v>0.1</v>
      </c>
      <c r="AT604" s="30">
        <v>2327.36</v>
      </c>
      <c r="AU604" s="24">
        <v>0.76659999999999995</v>
      </c>
      <c r="AV604" s="24">
        <v>0.2334</v>
      </c>
      <c r="AW604" s="24">
        <v>0.83689999999999998</v>
      </c>
      <c r="AX604" s="24">
        <v>0.1389</v>
      </c>
      <c r="AY604" s="24">
        <v>0.3881</v>
      </c>
      <c r="AZ604" s="24">
        <v>0.4088</v>
      </c>
      <c r="BA604" s="24">
        <v>0.18079999999999999</v>
      </c>
      <c r="BB604" s="31">
        <v>7</v>
      </c>
      <c r="BC604" s="23">
        <v>17</v>
      </c>
      <c r="BD604" s="32" t="s">
        <v>2772</v>
      </c>
      <c r="BE604" s="33">
        <v>145.10272513231399</v>
      </c>
      <c r="BF604" s="33">
        <v>-37.7017696134684</v>
      </c>
      <c r="BG604" s="34">
        <f t="shared" si="108"/>
        <v>77</v>
      </c>
      <c r="BH604" s="34">
        <f t="shared" si="109"/>
        <v>75</v>
      </c>
      <c r="BI604" s="34">
        <f t="shared" si="110"/>
        <v>41</v>
      </c>
      <c r="BJ604" s="34">
        <f t="shared" si="111"/>
        <v>1</v>
      </c>
      <c r="BK604" s="34">
        <f t="shared" si="112"/>
        <v>100</v>
      </c>
      <c r="BL604" s="34">
        <f t="shared" si="113"/>
        <v>75</v>
      </c>
      <c r="BM604" s="35">
        <f t="shared" si="114"/>
        <v>96</v>
      </c>
      <c r="BN604" s="34">
        <f t="shared" si="115"/>
        <v>93</v>
      </c>
      <c r="BO604" s="35">
        <f t="shared" si="116"/>
        <v>100</v>
      </c>
      <c r="BP604" s="35">
        <f t="shared" si="117"/>
        <v>52</v>
      </c>
      <c r="BQ604" s="35">
        <f t="shared" si="118"/>
        <v>70</v>
      </c>
      <c r="BR604" s="35">
        <f t="shared" si="119"/>
        <v>59</v>
      </c>
    </row>
    <row r="605" spans="2:70" x14ac:dyDescent="0.3">
      <c r="B605" s="6" t="s">
        <v>295</v>
      </c>
      <c r="C605" s="6">
        <v>209011202</v>
      </c>
      <c r="D605" s="6" t="s">
        <v>215</v>
      </c>
      <c r="E605" s="6" t="s">
        <v>103</v>
      </c>
      <c r="F605" s="6" t="s">
        <v>689</v>
      </c>
      <c r="G605" s="6" t="s">
        <v>86</v>
      </c>
      <c r="H605" s="6" t="s">
        <v>4995</v>
      </c>
      <c r="I605" s="22">
        <v>690000</v>
      </c>
      <c r="J605" s="22">
        <v>690000</v>
      </c>
      <c r="K605" s="22">
        <v>685000</v>
      </c>
      <c r="L605" s="22">
        <v>737500</v>
      </c>
      <c r="M605" s="22">
        <v>755000</v>
      </c>
      <c r="N605" s="22">
        <v>775000</v>
      </c>
      <c r="O605" s="23">
        <v>25</v>
      </c>
      <c r="P605" s="23">
        <v>24</v>
      </c>
      <c r="Q605" s="23">
        <v>25</v>
      </c>
      <c r="R605" s="22">
        <v>550</v>
      </c>
      <c r="S605" s="22">
        <v>470</v>
      </c>
      <c r="T605" s="24">
        <v>3.5</v>
      </c>
      <c r="U605" s="24">
        <v>-0.20000000000000018</v>
      </c>
      <c r="V605" s="24">
        <v>3.7</v>
      </c>
      <c r="W605" s="24">
        <v>4.3</v>
      </c>
      <c r="X605" s="25">
        <v>4.1449275362318842E-2</v>
      </c>
      <c r="Y605" s="24">
        <v>2.8</v>
      </c>
      <c r="Z605" s="24">
        <v>-0.90000000000000036</v>
      </c>
      <c r="AA605" s="24">
        <v>3.7</v>
      </c>
      <c r="AB605" s="24">
        <v>3.7</v>
      </c>
      <c r="AC605" s="26">
        <v>0.23746200607902732</v>
      </c>
      <c r="AD605" s="24">
        <v>5.7289784683401699</v>
      </c>
      <c r="AE605" s="6">
        <v>300</v>
      </c>
      <c r="AF605" s="6">
        <v>308</v>
      </c>
      <c r="AG605" s="6">
        <v>283</v>
      </c>
      <c r="AH605" s="27">
        <v>6.7391304347826084</v>
      </c>
      <c r="AI605" s="28">
        <v>745000</v>
      </c>
      <c r="AJ605" s="28">
        <v>754000</v>
      </c>
      <c r="AK605" s="28">
        <v>725000</v>
      </c>
      <c r="AL605" s="29">
        <v>-1.1936339522546418E-2</v>
      </c>
      <c r="AM605" s="29">
        <v>2.7586206896551724E-2</v>
      </c>
      <c r="AN605" s="6">
        <v>2.5</v>
      </c>
      <c r="AO605" s="27">
        <v>-0.29999999999999982</v>
      </c>
      <c r="AP605" s="6">
        <v>2.8</v>
      </c>
      <c r="AQ605" s="28">
        <v>550</v>
      </c>
      <c r="AR605" s="28">
        <v>500</v>
      </c>
      <c r="AS605" s="25">
        <v>0.1</v>
      </c>
      <c r="AT605" s="30">
        <v>2316.1600000000003</v>
      </c>
      <c r="AU605" s="24">
        <v>0.74229999999999996</v>
      </c>
      <c r="AV605" s="24">
        <v>0.25769999999999998</v>
      </c>
      <c r="AW605" s="24">
        <v>0.84150000000000003</v>
      </c>
      <c r="AX605" s="24">
        <v>0.14360000000000001</v>
      </c>
      <c r="AY605" s="24">
        <v>0.40339999999999998</v>
      </c>
      <c r="AZ605" s="24">
        <v>0.40660000000000002</v>
      </c>
      <c r="BA605" s="24">
        <v>0.17269999999999999</v>
      </c>
      <c r="BB605" s="31">
        <v>8</v>
      </c>
      <c r="BC605" s="23">
        <v>17</v>
      </c>
      <c r="BD605" s="32" t="s">
        <v>2827</v>
      </c>
      <c r="BE605" s="33">
        <v>145.12100833172599</v>
      </c>
      <c r="BF605" s="33">
        <v>-37.729874861738402</v>
      </c>
      <c r="BG605" s="34">
        <f t="shared" si="108"/>
        <v>59</v>
      </c>
      <c r="BH605" s="34">
        <f t="shared" si="109"/>
        <v>75</v>
      </c>
      <c r="BI605" s="34">
        <f t="shared" si="110"/>
        <v>41</v>
      </c>
      <c r="BJ605" s="34">
        <f t="shared" si="111"/>
        <v>1</v>
      </c>
      <c r="BK605" s="34">
        <f t="shared" si="112"/>
        <v>100</v>
      </c>
      <c r="BL605" s="34">
        <f t="shared" si="113"/>
        <v>79</v>
      </c>
      <c r="BM605" s="35">
        <f t="shared" si="114"/>
        <v>88</v>
      </c>
      <c r="BN605" s="34">
        <f t="shared" si="115"/>
        <v>93</v>
      </c>
      <c r="BO605" s="35">
        <f t="shared" si="116"/>
        <v>100</v>
      </c>
      <c r="BP605" s="35">
        <f t="shared" si="117"/>
        <v>70</v>
      </c>
      <c r="BQ605" s="35">
        <f t="shared" si="118"/>
        <v>80</v>
      </c>
      <c r="BR605" s="35">
        <f t="shared" si="119"/>
        <v>59</v>
      </c>
    </row>
    <row r="606" spans="2:70" x14ac:dyDescent="0.3">
      <c r="B606" s="6" t="s">
        <v>363</v>
      </c>
      <c r="C606" s="6">
        <v>210021232</v>
      </c>
      <c r="D606" s="6" t="s">
        <v>269</v>
      </c>
      <c r="E606" s="6" t="s">
        <v>146</v>
      </c>
      <c r="F606" s="6" t="s">
        <v>363</v>
      </c>
      <c r="G606" s="6" t="s">
        <v>86</v>
      </c>
      <c r="H606" s="6" t="s">
        <v>4995</v>
      </c>
      <c r="I606" s="22">
        <v>550000</v>
      </c>
      <c r="J606" s="22">
        <v>550000</v>
      </c>
      <c r="K606" s="22">
        <v>575000</v>
      </c>
      <c r="L606" s="22">
        <v>588000</v>
      </c>
      <c r="M606" s="22">
        <v>565000</v>
      </c>
      <c r="N606" s="22">
        <v>565000</v>
      </c>
      <c r="O606" s="23">
        <v>71</v>
      </c>
      <c r="P606" s="23">
        <v>98</v>
      </c>
      <c r="Q606" s="23">
        <v>75</v>
      </c>
      <c r="R606" s="22">
        <v>500</v>
      </c>
      <c r="S606" s="22">
        <v>475</v>
      </c>
      <c r="T606" s="24">
        <v>2.4</v>
      </c>
      <c r="U606" s="24">
        <v>-0.30000000000000027</v>
      </c>
      <c r="V606" s="24">
        <v>2.7</v>
      </c>
      <c r="W606" s="24">
        <v>3.7</v>
      </c>
      <c r="X606" s="25">
        <v>4.7272727272727272E-2</v>
      </c>
      <c r="Y606" s="24">
        <v>3.4</v>
      </c>
      <c r="Z606" s="24">
        <v>-1.3000000000000003</v>
      </c>
      <c r="AA606" s="24">
        <v>4.7</v>
      </c>
      <c r="AB606" s="24">
        <v>5.3</v>
      </c>
      <c r="AC606" s="26">
        <v>0.19317549607467391</v>
      </c>
      <c r="AD606" s="24">
        <v>4.0864047246565631</v>
      </c>
      <c r="AE606" s="6">
        <v>35</v>
      </c>
      <c r="AF606" s="6">
        <v>35</v>
      </c>
      <c r="AG606" s="6">
        <v>28</v>
      </c>
      <c r="AH606" s="27">
        <v>10.325581395348836</v>
      </c>
      <c r="AI606" s="28">
        <v>532000</v>
      </c>
      <c r="AJ606" s="28">
        <v>565000</v>
      </c>
      <c r="AK606" s="28">
        <v>640000</v>
      </c>
      <c r="AL606" s="29">
        <v>-5.8407079646017698E-2</v>
      </c>
      <c r="AM606" s="29">
        <v>-0.16875000000000001</v>
      </c>
      <c r="AN606" s="6">
        <v>2.7</v>
      </c>
      <c r="AO606" s="27">
        <v>-0.39999999999999991</v>
      </c>
      <c r="AP606" s="6">
        <v>3.1</v>
      </c>
      <c r="AQ606" s="28">
        <v>500</v>
      </c>
      <c r="AR606" s="28">
        <v>460</v>
      </c>
      <c r="AS606" s="25">
        <v>8.6956521739130432E-2</v>
      </c>
      <c r="AT606" s="30">
        <v>2588.3200000000002</v>
      </c>
      <c r="AU606" s="24">
        <v>0.81469999999999998</v>
      </c>
      <c r="AV606" s="24">
        <v>0.18529999999999999</v>
      </c>
      <c r="AW606" s="24">
        <v>0.91239999999999999</v>
      </c>
      <c r="AX606" s="24">
        <v>8.0299999999999996E-2</v>
      </c>
      <c r="AY606" s="24">
        <v>0.36280000000000001</v>
      </c>
      <c r="AZ606" s="24">
        <v>0.4763</v>
      </c>
      <c r="BA606" s="24">
        <v>0.1399</v>
      </c>
      <c r="BB606" s="31">
        <v>8.5</v>
      </c>
      <c r="BC606" s="23">
        <v>51</v>
      </c>
      <c r="BD606" s="32" t="s">
        <v>2870</v>
      </c>
      <c r="BE606" s="33">
        <v>144.555890950361</v>
      </c>
      <c r="BF606" s="33">
        <v>-37.490970089297399</v>
      </c>
      <c r="BG606" s="34">
        <f t="shared" si="108"/>
        <v>77</v>
      </c>
      <c r="BH606" s="34">
        <f t="shared" si="109"/>
        <v>72</v>
      </c>
      <c r="BI606" s="34">
        <f t="shared" si="110"/>
        <v>1</v>
      </c>
      <c r="BJ606" s="34">
        <f t="shared" si="111"/>
        <v>1</v>
      </c>
      <c r="BK606" s="34">
        <f t="shared" si="112"/>
        <v>99</v>
      </c>
      <c r="BL606" s="34">
        <f t="shared" si="113"/>
        <v>70</v>
      </c>
      <c r="BM606" s="35">
        <f t="shared" si="114"/>
        <v>100</v>
      </c>
      <c r="BN606" s="34">
        <f t="shared" si="115"/>
        <v>100</v>
      </c>
      <c r="BO606" s="35">
        <f t="shared" si="116"/>
        <v>100</v>
      </c>
      <c r="BP606" s="35">
        <f t="shared" si="117"/>
        <v>60</v>
      </c>
      <c r="BQ606" s="35">
        <f t="shared" si="118"/>
        <v>85</v>
      </c>
      <c r="BR606" s="35">
        <f t="shared" si="119"/>
        <v>59</v>
      </c>
    </row>
    <row r="607" spans="2:70" x14ac:dyDescent="0.3">
      <c r="B607" s="6" t="s">
        <v>123</v>
      </c>
      <c r="C607" s="6">
        <v>211011258</v>
      </c>
      <c r="D607" s="6" t="s">
        <v>110</v>
      </c>
      <c r="E607" s="6" t="s">
        <v>85</v>
      </c>
      <c r="F607" s="6" t="s">
        <v>689</v>
      </c>
      <c r="G607" s="6" t="s">
        <v>86</v>
      </c>
      <c r="H607" s="6" t="s">
        <v>4995</v>
      </c>
      <c r="I607" s="22">
        <v>790000</v>
      </c>
      <c r="J607" s="22">
        <v>770000</v>
      </c>
      <c r="K607" s="22">
        <v>700000</v>
      </c>
      <c r="L607" s="22">
        <v>840000</v>
      </c>
      <c r="M607" s="22">
        <v>823000</v>
      </c>
      <c r="N607" s="22">
        <v>750000</v>
      </c>
      <c r="O607" s="23">
        <v>22</v>
      </c>
      <c r="P607" s="23">
        <v>24</v>
      </c>
      <c r="Q607" s="23">
        <v>26</v>
      </c>
      <c r="R607" s="22">
        <v>620</v>
      </c>
      <c r="S607" s="22">
        <v>550</v>
      </c>
      <c r="T607" s="24">
        <v>4.5999999999999996</v>
      </c>
      <c r="U607" s="24">
        <v>0.29999999999999982</v>
      </c>
      <c r="V607" s="24">
        <v>4.3</v>
      </c>
      <c r="W607" s="24">
        <v>2.4</v>
      </c>
      <c r="X607" s="25">
        <v>4.0810126582278478E-2</v>
      </c>
      <c r="Y607" s="24">
        <v>2.7</v>
      </c>
      <c r="Z607" s="24">
        <v>-1.3999999999999995</v>
      </c>
      <c r="AA607" s="24">
        <v>4.0999999999999996</v>
      </c>
      <c r="AB607" s="24">
        <v>3.8</v>
      </c>
      <c r="AC607" s="26">
        <v>0.23426636841787071</v>
      </c>
      <c r="AD607" s="24">
        <v>5.7403979854254921</v>
      </c>
      <c r="AE607" s="6">
        <v>165</v>
      </c>
      <c r="AF607" s="6">
        <v>188</v>
      </c>
      <c r="AG607" s="6">
        <v>164</v>
      </c>
      <c r="AH607" s="27">
        <v>3.4680851063829787</v>
      </c>
      <c r="AI607" s="28">
        <v>691550</v>
      </c>
      <c r="AJ607" s="28">
        <v>685000</v>
      </c>
      <c r="AK607" s="28">
        <v>655000</v>
      </c>
      <c r="AL607" s="29">
        <v>9.5620437956204386E-3</v>
      </c>
      <c r="AM607" s="29">
        <v>5.5801526717557254E-2</v>
      </c>
      <c r="AN607" s="6">
        <v>2.6</v>
      </c>
      <c r="AO607" s="27">
        <v>-0.10000000000000009</v>
      </c>
      <c r="AP607" s="6">
        <v>2.7</v>
      </c>
      <c r="AQ607" s="28">
        <v>570</v>
      </c>
      <c r="AR607" s="28">
        <v>515</v>
      </c>
      <c r="AS607" s="25">
        <v>0.10679611650485436</v>
      </c>
      <c r="AT607" s="30">
        <v>2646.5600000000004</v>
      </c>
      <c r="AU607" s="24">
        <v>0.86040000000000005</v>
      </c>
      <c r="AV607" s="24">
        <v>0.1396</v>
      </c>
      <c r="AW607" s="24">
        <v>0.94810000000000005</v>
      </c>
      <c r="AX607" s="24">
        <v>4.87E-2</v>
      </c>
      <c r="AY607" s="24">
        <v>0.37790000000000001</v>
      </c>
      <c r="AZ607" s="24">
        <v>0.4738</v>
      </c>
      <c r="BA607" s="24">
        <v>0.1123</v>
      </c>
      <c r="BB607" s="31">
        <v>8</v>
      </c>
      <c r="BC607" s="23">
        <v>28</v>
      </c>
      <c r="BD607" s="32" t="s">
        <v>2713</v>
      </c>
      <c r="BE607" s="33">
        <v>145.24293497249201</v>
      </c>
      <c r="BF607" s="33">
        <v>-37.938434855788103</v>
      </c>
      <c r="BG607" s="34">
        <f t="shared" si="108"/>
        <v>41</v>
      </c>
      <c r="BH607" s="34">
        <f t="shared" si="109"/>
        <v>74</v>
      </c>
      <c r="BI607" s="34">
        <f t="shared" si="110"/>
        <v>82</v>
      </c>
      <c r="BJ607" s="34">
        <f t="shared" si="111"/>
        <v>6</v>
      </c>
      <c r="BK607" s="34">
        <f t="shared" si="112"/>
        <v>100</v>
      </c>
      <c r="BL607" s="34">
        <f t="shared" si="113"/>
        <v>73</v>
      </c>
      <c r="BM607" s="35">
        <f t="shared" si="114"/>
        <v>86</v>
      </c>
      <c r="BN607" s="34">
        <f t="shared" si="115"/>
        <v>93</v>
      </c>
      <c r="BO607" s="35">
        <f t="shared" si="116"/>
        <v>100</v>
      </c>
      <c r="BP607" s="35">
        <f t="shared" si="117"/>
        <v>72</v>
      </c>
      <c r="BQ607" s="35">
        <f t="shared" si="118"/>
        <v>80</v>
      </c>
      <c r="BR607" s="35">
        <f t="shared" si="119"/>
        <v>59</v>
      </c>
    </row>
    <row r="608" spans="2:70" x14ac:dyDescent="0.3">
      <c r="B608" s="6" t="s">
        <v>921</v>
      </c>
      <c r="C608" s="6">
        <v>211011260</v>
      </c>
      <c r="D608" s="6" t="s">
        <v>110</v>
      </c>
      <c r="E608" s="6" t="s">
        <v>85</v>
      </c>
      <c r="F608" s="6" t="s">
        <v>689</v>
      </c>
      <c r="G608" s="6" t="s">
        <v>86</v>
      </c>
      <c r="H608" s="6" t="s">
        <v>4995</v>
      </c>
      <c r="I608" s="22">
        <v>533520</v>
      </c>
      <c r="J608" s="22">
        <v>561600</v>
      </c>
      <c r="K608" s="22">
        <v>540800</v>
      </c>
      <c r="L608" s="22">
        <v>765000</v>
      </c>
      <c r="M608" s="22">
        <v>755000</v>
      </c>
      <c r="N608" s="22">
        <v>701000</v>
      </c>
      <c r="O608" s="23">
        <v>36</v>
      </c>
      <c r="P608" s="23">
        <v>36</v>
      </c>
      <c r="Q608" s="23">
        <v>42</v>
      </c>
      <c r="R608" s="22">
        <v>580</v>
      </c>
      <c r="S608" s="22">
        <v>530</v>
      </c>
      <c r="T608" s="24">
        <v>2.2000000000000002</v>
      </c>
      <c r="U608" s="24">
        <v>0</v>
      </c>
      <c r="V608" s="24">
        <v>2.2000000000000002</v>
      </c>
      <c r="W608" s="24">
        <v>2.4</v>
      </c>
      <c r="X608" s="25">
        <v>5.6530214424951264E-2</v>
      </c>
      <c r="Y608" s="24">
        <v>5</v>
      </c>
      <c r="Z608" s="24">
        <v>-1.2999999999999998</v>
      </c>
      <c r="AA608" s="24">
        <v>6.3</v>
      </c>
      <c r="AB608" s="24">
        <v>5.7</v>
      </c>
      <c r="AC608" s="26">
        <v>0.28438063858162704</v>
      </c>
      <c r="AD608" s="24">
        <v>5.0305954342198165</v>
      </c>
      <c r="AE608" s="6">
        <v>165</v>
      </c>
      <c r="AF608" s="6">
        <v>188</v>
      </c>
      <c r="AG608" s="6">
        <v>164</v>
      </c>
      <c r="AH608" s="27">
        <v>3.4680851063829787</v>
      </c>
      <c r="AI608" s="28">
        <v>691550</v>
      </c>
      <c r="AJ608" s="28">
        <v>685000</v>
      </c>
      <c r="AK608" s="28">
        <v>655000</v>
      </c>
      <c r="AL608" s="29">
        <v>9.5620437956204386E-3</v>
      </c>
      <c r="AM608" s="29">
        <v>5.5801526717557254E-2</v>
      </c>
      <c r="AN608" s="6">
        <v>2.6</v>
      </c>
      <c r="AO608" s="27">
        <v>-0.10000000000000009</v>
      </c>
      <c r="AP608" s="6">
        <v>2.7</v>
      </c>
      <c r="AQ608" s="28">
        <v>570</v>
      </c>
      <c r="AR608" s="28">
        <v>515</v>
      </c>
      <c r="AS608" s="25">
        <v>0.10679611650485436</v>
      </c>
      <c r="AT608" s="30">
        <v>2039.5200000000002</v>
      </c>
      <c r="AU608" s="24">
        <v>0.76280000000000003</v>
      </c>
      <c r="AV608" s="24">
        <v>0.23719999999999999</v>
      </c>
      <c r="AW608" s="24">
        <v>0.77229999999999999</v>
      </c>
      <c r="AX608" s="24">
        <v>0.1741</v>
      </c>
      <c r="AY608" s="24">
        <v>0.39290000000000003</v>
      </c>
      <c r="AZ608" s="24">
        <v>0.3286</v>
      </c>
      <c r="BA608" s="24">
        <v>0.20619999999999999</v>
      </c>
      <c r="BB608" s="31">
        <v>7</v>
      </c>
      <c r="BC608" s="23">
        <v>24</v>
      </c>
      <c r="BD608" s="32" t="s">
        <v>3306</v>
      </c>
      <c r="BE608" s="33">
        <v>145.22087621575099</v>
      </c>
      <c r="BF608" s="33">
        <v>-37.871854790502901</v>
      </c>
      <c r="BG608" s="34">
        <f t="shared" si="108"/>
        <v>80</v>
      </c>
      <c r="BH608" s="34">
        <f t="shared" si="109"/>
        <v>74</v>
      </c>
      <c r="BI608" s="34">
        <f t="shared" si="110"/>
        <v>82</v>
      </c>
      <c r="BJ608" s="34">
        <f t="shared" si="111"/>
        <v>6</v>
      </c>
      <c r="BK608" s="34">
        <f t="shared" si="112"/>
        <v>100</v>
      </c>
      <c r="BL608" s="34">
        <f t="shared" si="113"/>
        <v>76</v>
      </c>
      <c r="BM608" s="35">
        <f t="shared" si="114"/>
        <v>100</v>
      </c>
      <c r="BN608" s="34">
        <f t="shared" si="115"/>
        <v>100</v>
      </c>
      <c r="BO608" s="35">
        <f t="shared" si="116"/>
        <v>77</v>
      </c>
      <c r="BP608" s="35">
        <f t="shared" si="117"/>
        <v>34</v>
      </c>
      <c r="BQ608" s="35">
        <f t="shared" si="118"/>
        <v>70</v>
      </c>
      <c r="BR608" s="35">
        <f t="shared" si="119"/>
        <v>59</v>
      </c>
    </row>
    <row r="609" spans="2:70" x14ac:dyDescent="0.3">
      <c r="B609" s="6" t="s">
        <v>444</v>
      </c>
      <c r="C609" s="6">
        <v>211051286</v>
      </c>
      <c r="D609" s="6" t="s">
        <v>84</v>
      </c>
      <c r="E609" s="6" t="s">
        <v>85</v>
      </c>
      <c r="F609" s="6" t="s">
        <v>689</v>
      </c>
      <c r="G609" s="6" t="s">
        <v>86</v>
      </c>
      <c r="H609" s="6" t="s">
        <v>4995</v>
      </c>
      <c r="I609" s="22">
        <v>617400</v>
      </c>
      <c r="J609" s="22">
        <v>607600</v>
      </c>
      <c r="K609" s="22">
        <v>638600</v>
      </c>
      <c r="L609" s="22">
        <v>570000</v>
      </c>
      <c r="M609" s="22">
        <v>565000</v>
      </c>
      <c r="N609" s="22">
        <v>565000</v>
      </c>
      <c r="O609" s="23">
        <v>57</v>
      </c>
      <c r="P609" s="23">
        <v>36</v>
      </c>
      <c r="Q609" s="23">
        <v>36</v>
      </c>
      <c r="R609" s="22">
        <v>470</v>
      </c>
      <c r="S609" s="22">
        <v>395</v>
      </c>
      <c r="T609" s="24">
        <v>0.4</v>
      </c>
      <c r="U609" s="24">
        <v>-0.9</v>
      </c>
      <c r="V609" s="24">
        <v>1.3</v>
      </c>
      <c r="W609" s="24">
        <v>3.3</v>
      </c>
      <c r="X609" s="25">
        <v>3.9585357952704889E-2</v>
      </c>
      <c r="Y609" s="24">
        <v>1.2</v>
      </c>
      <c r="Z609" s="24">
        <v>0</v>
      </c>
      <c r="AA609" s="24">
        <v>1.2</v>
      </c>
      <c r="AB609" s="24">
        <v>3.1</v>
      </c>
      <c r="AC609" s="26">
        <v>0.29162116549190903</v>
      </c>
      <c r="AD609" s="24">
        <v>7.3668947452825142</v>
      </c>
      <c r="AE609" s="6">
        <v>80</v>
      </c>
      <c r="AF609" s="6">
        <v>98</v>
      </c>
      <c r="AG609" s="6">
        <v>95</v>
      </c>
      <c r="AH609" s="27">
        <v>4.3928571428571423</v>
      </c>
      <c r="AI609" s="28">
        <v>685000</v>
      </c>
      <c r="AJ609" s="28">
        <v>670000</v>
      </c>
      <c r="AK609" s="28">
        <v>630000</v>
      </c>
      <c r="AL609" s="29">
        <v>2.2388059701492536E-2</v>
      </c>
      <c r="AM609" s="29">
        <v>8.7301587301587297E-2</v>
      </c>
      <c r="AN609" s="6">
        <v>2.2999999999999998</v>
      </c>
      <c r="AO609" s="27">
        <v>-0.40000000000000036</v>
      </c>
      <c r="AP609" s="6">
        <v>2.7</v>
      </c>
      <c r="AQ609" s="28">
        <v>550</v>
      </c>
      <c r="AR609" s="28">
        <v>500</v>
      </c>
      <c r="AS609" s="25">
        <v>0.1</v>
      </c>
      <c r="AT609" s="30">
        <v>1611.68</v>
      </c>
      <c r="AU609" s="24">
        <v>0.70879999999999999</v>
      </c>
      <c r="AV609" s="24">
        <v>0.29120000000000001</v>
      </c>
      <c r="AW609" s="24">
        <v>0.95589999999999997</v>
      </c>
      <c r="AX609" s="24">
        <v>2.1999999999999999E-2</v>
      </c>
      <c r="AY609" s="24">
        <v>0.36409999999999998</v>
      </c>
      <c r="AZ609" s="24">
        <v>0.48359999999999997</v>
      </c>
      <c r="BA609" s="24">
        <v>0.1201</v>
      </c>
      <c r="BB609" s="31">
        <v>2.5</v>
      </c>
      <c r="BC609" s="23">
        <v>63</v>
      </c>
      <c r="BD609" s="32" t="s">
        <v>2937</v>
      </c>
      <c r="BE609" s="33">
        <v>145.67111881760101</v>
      </c>
      <c r="BF609" s="33">
        <v>-37.741375227481797</v>
      </c>
      <c r="BG609" s="34">
        <f t="shared" si="108"/>
        <v>100</v>
      </c>
      <c r="BH609" s="34">
        <f t="shared" si="109"/>
        <v>79</v>
      </c>
      <c r="BI609" s="34">
        <f t="shared" si="110"/>
        <v>70</v>
      </c>
      <c r="BJ609" s="34">
        <f t="shared" si="111"/>
        <v>12</v>
      </c>
      <c r="BK609" s="34">
        <f t="shared" si="112"/>
        <v>95</v>
      </c>
      <c r="BL609" s="34">
        <f t="shared" si="113"/>
        <v>70</v>
      </c>
      <c r="BM609" s="35">
        <f t="shared" si="114"/>
        <v>82</v>
      </c>
      <c r="BN609" s="34">
        <f t="shared" si="115"/>
        <v>77</v>
      </c>
      <c r="BO609" s="35">
        <f t="shared" si="116"/>
        <v>73</v>
      </c>
      <c r="BP609" s="35">
        <f t="shared" si="117"/>
        <v>97</v>
      </c>
      <c r="BQ609" s="35">
        <f t="shared" si="118"/>
        <v>25</v>
      </c>
      <c r="BR609" s="35">
        <f t="shared" si="119"/>
        <v>59</v>
      </c>
    </row>
    <row r="610" spans="2:70" x14ac:dyDescent="0.3">
      <c r="B610" s="6" t="s">
        <v>692</v>
      </c>
      <c r="C610" s="6">
        <v>213051361</v>
      </c>
      <c r="D610" s="6" t="s">
        <v>693</v>
      </c>
      <c r="E610" s="6" t="s">
        <v>89</v>
      </c>
      <c r="F610" s="6" t="s">
        <v>689</v>
      </c>
      <c r="G610" s="6" t="s">
        <v>86</v>
      </c>
      <c r="H610" s="6" t="s">
        <v>4995</v>
      </c>
      <c r="I610" s="22">
        <v>415000</v>
      </c>
      <c r="J610" s="22">
        <v>415000</v>
      </c>
      <c r="K610" s="22">
        <v>445000</v>
      </c>
      <c r="L610" s="22">
        <v>450000</v>
      </c>
      <c r="M610" s="22">
        <v>450000</v>
      </c>
      <c r="N610" s="22">
        <v>445000</v>
      </c>
      <c r="O610" s="23">
        <v>30</v>
      </c>
      <c r="P610" s="23">
        <v>22</v>
      </c>
      <c r="Q610" s="23">
        <v>29</v>
      </c>
      <c r="R610" s="22">
        <v>430</v>
      </c>
      <c r="S610" s="22">
        <v>425</v>
      </c>
      <c r="T610" s="24">
        <v>2.2000000000000002</v>
      </c>
      <c r="U610" s="24">
        <v>-0.69999999999999973</v>
      </c>
      <c r="V610" s="24">
        <v>2.9</v>
      </c>
      <c r="W610" s="24">
        <v>2</v>
      </c>
      <c r="X610" s="25">
        <v>5.3879518072289155E-2</v>
      </c>
      <c r="Y610" s="24">
        <v>1.7</v>
      </c>
      <c r="Z610" s="24">
        <v>-0.59999999999999987</v>
      </c>
      <c r="AA610" s="24">
        <v>2.2999999999999998</v>
      </c>
      <c r="AB610" s="24">
        <v>2.2000000000000002</v>
      </c>
      <c r="AC610" s="26">
        <v>0.22517804775869291</v>
      </c>
      <c r="AD610" s="24">
        <v>4.179288453482001</v>
      </c>
      <c r="AE610" s="6">
        <v>219</v>
      </c>
      <c r="AF610" s="6">
        <v>243</v>
      </c>
      <c r="AG610" s="6">
        <v>234</v>
      </c>
      <c r="AH610" s="27">
        <v>6.0126849894291761</v>
      </c>
      <c r="AI610" s="28">
        <v>458000</v>
      </c>
      <c r="AJ610" s="28">
        <v>470000</v>
      </c>
      <c r="AK610" s="28">
        <v>460000</v>
      </c>
      <c r="AL610" s="29">
        <v>-2.553191489361702E-2</v>
      </c>
      <c r="AM610" s="29">
        <v>-4.3478260869565218E-3</v>
      </c>
      <c r="AN610" s="6">
        <v>3.4</v>
      </c>
      <c r="AO610" s="27">
        <v>-0.20000000000000018</v>
      </c>
      <c r="AP610" s="6">
        <v>3.6</v>
      </c>
      <c r="AQ610" s="28">
        <v>460</v>
      </c>
      <c r="AR610" s="28">
        <v>430</v>
      </c>
      <c r="AS610" s="25">
        <v>6.9767441860465115E-2</v>
      </c>
      <c r="AT610" s="30">
        <v>1909.6000000000001</v>
      </c>
      <c r="AU610" s="24">
        <v>0.78649999999999998</v>
      </c>
      <c r="AV610" s="24">
        <v>0.2135</v>
      </c>
      <c r="AW610" s="24">
        <v>0.83819999999999995</v>
      </c>
      <c r="AX610" s="24">
        <v>0.104</v>
      </c>
      <c r="AY610" s="24">
        <v>0.33439999999999998</v>
      </c>
      <c r="AZ610" s="24">
        <v>0.4173</v>
      </c>
      <c r="BA610" s="24">
        <v>0.224</v>
      </c>
      <c r="BB610" s="31">
        <v>4.5</v>
      </c>
      <c r="BC610" s="23">
        <v>23</v>
      </c>
      <c r="BD610" s="32" t="s">
        <v>3126</v>
      </c>
      <c r="BE610" s="33">
        <v>144.71051309875699</v>
      </c>
      <c r="BF610" s="33">
        <v>-37.865913390577703</v>
      </c>
      <c r="BG610" s="34">
        <f t="shared" si="108"/>
        <v>80</v>
      </c>
      <c r="BH610" s="34">
        <f t="shared" si="109"/>
        <v>60</v>
      </c>
      <c r="BI610" s="34">
        <f t="shared" si="110"/>
        <v>50</v>
      </c>
      <c r="BJ610" s="34">
        <f t="shared" si="111"/>
        <v>1</v>
      </c>
      <c r="BK610" s="34">
        <f t="shared" si="112"/>
        <v>100</v>
      </c>
      <c r="BL610" s="34">
        <f t="shared" si="113"/>
        <v>64</v>
      </c>
      <c r="BM610" s="35">
        <f t="shared" si="114"/>
        <v>100</v>
      </c>
      <c r="BN610" s="34">
        <f t="shared" si="115"/>
        <v>100</v>
      </c>
      <c r="BO610" s="35">
        <f t="shared" si="116"/>
        <v>100</v>
      </c>
      <c r="BP610" s="35">
        <f t="shared" si="117"/>
        <v>88</v>
      </c>
      <c r="BQ610" s="35">
        <f t="shared" si="118"/>
        <v>45</v>
      </c>
      <c r="BR610" s="35">
        <f t="shared" si="119"/>
        <v>59</v>
      </c>
    </row>
    <row r="611" spans="2:70" x14ac:dyDescent="0.3">
      <c r="B611" s="6" t="s">
        <v>1906</v>
      </c>
      <c r="C611" s="6">
        <v>303031066</v>
      </c>
      <c r="D611" s="6" t="s">
        <v>1521</v>
      </c>
      <c r="E611" s="6" t="s">
        <v>881</v>
      </c>
      <c r="F611" s="6" t="s">
        <v>2780</v>
      </c>
      <c r="G611" s="6" t="s">
        <v>97</v>
      </c>
      <c r="H611" s="6" t="s">
        <v>4995</v>
      </c>
      <c r="I611" s="22">
        <v>765000</v>
      </c>
      <c r="J611" s="22">
        <v>762000</v>
      </c>
      <c r="K611" s="22">
        <v>650000</v>
      </c>
      <c r="L611" s="22">
        <v>715000</v>
      </c>
      <c r="M611" s="22">
        <v>762000</v>
      </c>
      <c r="N611" s="22">
        <v>630000</v>
      </c>
      <c r="O611" s="23">
        <v>20</v>
      </c>
      <c r="P611" s="23">
        <v>20</v>
      </c>
      <c r="Q611" s="23">
        <v>21</v>
      </c>
      <c r="R611" s="22">
        <v>660</v>
      </c>
      <c r="S611" s="22">
        <v>630</v>
      </c>
      <c r="T611" s="24">
        <v>2.2999999999999998</v>
      </c>
      <c r="U611" s="24">
        <v>-0.20000000000000018</v>
      </c>
      <c r="V611" s="24">
        <v>2.5</v>
      </c>
      <c r="W611" s="24">
        <v>2.2000000000000002</v>
      </c>
      <c r="X611" s="25">
        <v>4.4862745098039218E-2</v>
      </c>
      <c r="Y611" s="24">
        <v>5</v>
      </c>
      <c r="Z611" s="24">
        <v>-2.0999999999999996</v>
      </c>
      <c r="AA611" s="24">
        <v>7.1</v>
      </c>
      <c r="AB611" s="24">
        <v>7.2</v>
      </c>
      <c r="AC611" s="26">
        <v>0.29215950138111757</v>
      </c>
      <c r="AD611" s="24">
        <v>6.5122965779881987</v>
      </c>
      <c r="AE611" s="6">
        <v>120</v>
      </c>
      <c r="AF611" s="6">
        <v>110</v>
      </c>
      <c r="AG611" s="6">
        <v>96</v>
      </c>
      <c r="AH611" s="27">
        <v>5.4367346938775505</v>
      </c>
      <c r="AI611" s="28">
        <v>700000</v>
      </c>
      <c r="AJ611" s="28">
        <v>610000</v>
      </c>
      <c r="AK611" s="28">
        <v>527000</v>
      </c>
      <c r="AL611" s="29">
        <v>0.14754098360655737</v>
      </c>
      <c r="AM611" s="29">
        <v>0.32827324478178366</v>
      </c>
      <c r="AN611" s="6">
        <v>2.2000000000000002</v>
      </c>
      <c r="AO611" s="27">
        <v>-0.29999999999999982</v>
      </c>
      <c r="AP611" s="6">
        <v>2.5</v>
      </c>
      <c r="AQ611" s="28">
        <v>645</v>
      </c>
      <c r="AR611" s="28">
        <v>615</v>
      </c>
      <c r="AS611" s="25">
        <v>4.878048780487805E-2</v>
      </c>
      <c r="AT611" s="30">
        <v>2259.0400000000004</v>
      </c>
      <c r="AU611" s="24">
        <v>0.80630000000000002</v>
      </c>
      <c r="AV611" s="24">
        <v>0.19370000000000001</v>
      </c>
      <c r="AW611" s="24">
        <v>0.77600000000000002</v>
      </c>
      <c r="AX611" s="24">
        <v>0.20760000000000001</v>
      </c>
      <c r="AY611" s="24">
        <v>0.36149999999999999</v>
      </c>
      <c r="AZ611" s="24">
        <v>0.35099999999999998</v>
      </c>
      <c r="BA611" s="24">
        <v>0.25440000000000002</v>
      </c>
      <c r="BB611" s="31">
        <v>5</v>
      </c>
      <c r="BC611" s="23">
        <v>12</v>
      </c>
      <c r="BD611" s="32" t="s">
        <v>4205</v>
      </c>
      <c r="BE611" s="33">
        <v>153.10072094870901</v>
      </c>
      <c r="BF611" s="33">
        <v>-27.5568460391085</v>
      </c>
      <c r="BG611" s="34">
        <f t="shared" si="108"/>
        <v>79</v>
      </c>
      <c r="BH611" s="34">
        <f t="shared" si="109"/>
        <v>80</v>
      </c>
      <c r="BI611" s="34">
        <f t="shared" si="110"/>
        <v>57</v>
      </c>
      <c r="BJ611" s="34">
        <f t="shared" si="111"/>
        <v>74</v>
      </c>
      <c r="BK611" s="34">
        <f t="shared" si="112"/>
        <v>100</v>
      </c>
      <c r="BL611" s="34">
        <f t="shared" si="113"/>
        <v>70</v>
      </c>
      <c r="BM611" s="35">
        <f t="shared" si="114"/>
        <v>100</v>
      </c>
      <c r="BN611" s="34">
        <f t="shared" si="115"/>
        <v>85</v>
      </c>
      <c r="BO611" s="35">
        <f t="shared" si="116"/>
        <v>72</v>
      </c>
      <c r="BP611" s="35">
        <f t="shared" si="117"/>
        <v>34</v>
      </c>
      <c r="BQ611" s="35">
        <f t="shared" si="118"/>
        <v>50</v>
      </c>
      <c r="BR611" s="35">
        <f t="shared" si="119"/>
        <v>59</v>
      </c>
    </row>
    <row r="612" spans="2:70" x14ac:dyDescent="0.3">
      <c r="B612" s="6" t="s">
        <v>2116</v>
      </c>
      <c r="C612" s="6">
        <v>304031094</v>
      </c>
      <c r="D612" s="6" t="s">
        <v>622</v>
      </c>
      <c r="E612" s="6" t="s">
        <v>308</v>
      </c>
      <c r="F612" s="6" t="s">
        <v>2780</v>
      </c>
      <c r="G612" s="6" t="s">
        <v>97</v>
      </c>
      <c r="H612" s="6" t="s">
        <v>4995</v>
      </c>
      <c r="I612" s="22">
        <v>800000</v>
      </c>
      <c r="J612" s="22">
        <v>800000</v>
      </c>
      <c r="K612" s="22">
        <v>729300</v>
      </c>
      <c r="L612" s="22">
        <v>765000</v>
      </c>
      <c r="M612" s="22">
        <v>730000</v>
      </c>
      <c r="N612" s="22">
        <v>695000</v>
      </c>
      <c r="O612" s="23">
        <v>17</v>
      </c>
      <c r="P612" s="23">
        <v>20</v>
      </c>
      <c r="Q612" s="23">
        <v>23</v>
      </c>
      <c r="R612" s="22">
        <v>690</v>
      </c>
      <c r="S612" s="22">
        <v>630</v>
      </c>
      <c r="T612" s="24">
        <v>2.2999999999999998</v>
      </c>
      <c r="U612" s="24">
        <v>-0.20000000000000018</v>
      </c>
      <c r="V612" s="24">
        <v>2.5</v>
      </c>
      <c r="W612" s="24">
        <v>2.2999999999999998</v>
      </c>
      <c r="X612" s="25">
        <v>4.4850000000000001E-2</v>
      </c>
      <c r="Y612" s="24">
        <v>10.4</v>
      </c>
      <c r="Z612" s="24">
        <v>-3.0999999999999996</v>
      </c>
      <c r="AA612" s="24">
        <v>13.5</v>
      </c>
      <c r="AB612" s="24">
        <v>13.1</v>
      </c>
      <c r="AC612" s="26">
        <v>0.29761904761904762</v>
      </c>
      <c r="AD612" s="24">
        <v>6.6358762010935921</v>
      </c>
      <c r="AE612" s="6">
        <v>101</v>
      </c>
      <c r="AF612" s="6">
        <v>124</v>
      </c>
      <c r="AG612" s="6">
        <v>97</v>
      </c>
      <c r="AH612" s="27">
        <v>2.94392523364486</v>
      </c>
      <c r="AI612" s="28">
        <v>719000</v>
      </c>
      <c r="AJ612" s="28">
        <v>615000</v>
      </c>
      <c r="AK612" s="28">
        <v>521000</v>
      </c>
      <c r="AL612" s="29">
        <v>0.16910569105691056</v>
      </c>
      <c r="AM612" s="29">
        <v>0.3800383877159309</v>
      </c>
      <c r="AN612" s="6">
        <v>2.5</v>
      </c>
      <c r="AO612" s="27">
        <v>-0.20000000000000018</v>
      </c>
      <c r="AP612" s="6">
        <v>2.7</v>
      </c>
      <c r="AQ612" s="28">
        <v>640</v>
      </c>
      <c r="AR612" s="28">
        <v>600</v>
      </c>
      <c r="AS612" s="25">
        <v>6.6666666666666666E-2</v>
      </c>
      <c r="AT612" s="30">
        <v>2318.4</v>
      </c>
      <c r="AU612" s="24">
        <v>0.66659999999999997</v>
      </c>
      <c r="AV612" s="24">
        <v>0.33339999999999997</v>
      </c>
      <c r="AW612" s="24">
        <v>0.46029999999999999</v>
      </c>
      <c r="AX612" s="24">
        <v>8.4599999999999995E-2</v>
      </c>
      <c r="AY612" s="24">
        <v>0.28360000000000002</v>
      </c>
      <c r="AZ612" s="24">
        <v>0.24940000000000001</v>
      </c>
      <c r="BA612" s="24">
        <v>0.44600000000000001</v>
      </c>
      <c r="BB612" s="31">
        <v>9</v>
      </c>
      <c r="BC612" s="23">
        <v>5</v>
      </c>
      <c r="BD612" s="32" t="s">
        <v>4404</v>
      </c>
      <c r="BE612" s="33">
        <v>152.989093818881</v>
      </c>
      <c r="BF612" s="33">
        <v>-27.5060518516357</v>
      </c>
      <c r="BG612" s="34">
        <f t="shared" si="108"/>
        <v>79</v>
      </c>
      <c r="BH612" s="34">
        <f t="shared" si="109"/>
        <v>75</v>
      </c>
      <c r="BI612" s="34">
        <f t="shared" si="110"/>
        <v>88</v>
      </c>
      <c r="BJ612" s="34">
        <f t="shared" si="111"/>
        <v>85</v>
      </c>
      <c r="BK612" s="34">
        <f t="shared" si="112"/>
        <v>100</v>
      </c>
      <c r="BL612" s="34">
        <f t="shared" si="113"/>
        <v>52</v>
      </c>
      <c r="BM612" s="35">
        <f t="shared" si="114"/>
        <v>100</v>
      </c>
      <c r="BN612" s="34">
        <f t="shared" si="115"/>
        <v>84</v>
      </c>
      <c r="BO612" s="35">
        <f t="shared" si="116"/>
        <v>69</v>
      </c>
      <c r="BP612" s="35">
        <f t="shared" si="117"/>
        <v>1</v>
      </c>
      <c r="BQ612" s="35">
        <f t="shared" si="118"/>
        <v>90</v>
      </c>
      <c r="BR612" s="35">
        <f t="shared" si="119"/>
        <v>59</v>
      </c>
    </row>
    <row r="613" spans="2:70" x14ac:dyDescent="0.3">
      <c r="B613" s="6" t="s">
        <v>1468</v>
      </c>
      <c r="C613" s="6">
        <v>305031127</v>
      </c>
      <c r="D613" s="6" t="s">
        <v>840</v>
      </c>
      <c r="E613" s="6" t="s">
        <v>337</v>
      </c>
      <c r="F613" s="6" t="s">
        <v>2780</v>
      </c>
      <c r="G613" s="6" t="s">
        <v>97</v>
      </c>
      <c r="H613" s="6" t="s">
        <v>4995</v>
      </c>
      <c r="I613" s="22">
        <v>754000</v>
      </c>
      <c r="J613" s="22">
        <v>721000</v>
      </c>
      <c r="K613" s="22">
        <v>590738</v>
      </c>
      <c r="L613" s="22">
        <v>751000</v>
      </c>
      <c r="M613" s="22">
        <v>750000</v>
      </c>
      <c r="N613" s="22">
        <v>540000</v>
      </c>
      <c r="O613" s="23">
        <v>19</v>
      </c>
      <c r="P613" s="23">
        <v>18</v>
      </c>
      <c r="Q613" s="23">
        <v>17</v>
      </c>
      <c r="R613" s="22">
        <v>550</v>
      </c>
      <c r="S613" s="22">
        <v>500</v>
      </c>
      <c r="T613" s="24">
        <v>2.2000000000000002</v>
      </c>
      <c r="U613" s="24">
        <v>-9.9999999999999645E-2</v>
      </c>
      <c r="V613" s="24">
        <v>2.2999999999999998</v>
      </c>
      <c r="W613" s="24">
        <v>1.7</v>
      </c>
      <c r="X613" s="25">
        <v>3.793103448275862E-2</v>
      </c>
      <c r="Y613" s="24">
        <v>9.1999999999999993</v>
      </c>
      <c r="Z613" s="24">
        <v>-2.7000000000000011</v>
      </c>
      <c r="AA613" s="24">
        <v>11.9</v>
      </c>
      <c r="AB613" s="24">
        <v>11.8</v>
      </c>
      <c r="AC613" s="26">
        <v>0.21815700958304243</v>
      </c>
      <c r="AD613" s="24">
        <v>5.7514120708256637</v>
      </c>
      <c r="AE613" s="6">
        <v>241</v>
      </c>
      <c r="AF613" s="6">
        <v>305</v>
      </c>
      <c r="AG613" s="6">
        <v>338</v>
      </c>
      <c r="AH613" s="27">
        <v>2.3962264150943398</v>
      </c>
      <c r="AI613" s="28">
        <v>684500</v>
      </c>
      <c r="AJ613" s="28">
        <v>565000</v>
      </c>
      <c r="AK613" s="28">
        <v>500000</v>
      </c>
      <c r="AL613" s="29">
        <v>0.21150442477876105</v>
      </c>
      <c r="AM613" s="29">
        <v>0.36899999999999999</v>
      </c>
      <c r="AN613" s="6">
        <v>2.8</v>
      </c>
      <c r="AO613" s="27">
        <v>-0.60000000000000009</v>
      </c>
      <c r="AP613" s="6">
        <v>3.4</v>
      </c>
      <c r="AQ613" s="28">
        <v>625</v>
      </c>
      <c r="AR613" s="28">
        <v>600</v>
      </c>
      <c r="AS613" s="25">
        <v>4.1666666666666664E-2</v>
      </c>
      <c r="AT613" s="30">
        <v>2521.1200000000003</v>
      </c>
      <c r="AU613" s="24">
        <v>0.62719999999999998</v>
      </c>
      <c r="AV613" s="24">
        <v>0.37280000000000002</v>
      </c>
      <c r="AW613" s="24">
        <v>0.54559999999999997</v>
      </c>
      <c r="AX613" s="24">
        <v>0.16539999999999999</v>
      </c>
      <c r="AY613" s="24">
        <v>0.22539999999999999</v>
      </c>
      <c r="AZ613" s="24">
        <v>0.29470000000000002</v>
      </c>
      <c r="BA613" s="24">
        <v>0.45069999999999999</v>
      </c>
      <c r="BB613" s="31">
        <v>8</v>
      </c>
      <c r="BC613" s="23">
        <v>5</v>
      </c>
      <c r="BD613" s="32" t="s">
        <v>3790</v>
      </c>
      <c r="BE613" s="33">
        <v>153.00761843534499</v>
      </c>
      <c r="BF613" s="33">
        <v>-27.432901758243901</v>
      </c>
      <c r="BG613" s="34">
        <f t="shared" si="108"/>
        <v>80</v>
      </c>
      <c r="BH613" s="34">
        <f t="shared" si="109"/>
        <v>70</v>
      </c>
      <c r="BI613" s="34">
        <f t="shared" si="110"/>
        <v>95</v>
      </c>
      <c r="BJ613" s="34">
        <f t="shared" si="111"/>
        <v>100</v>
      </c>
      <c r="BK613" s="34">
        <f t="shared" si="112"/>
        <v>100</v>
      </c>
      <c r="BL613" s="34">
        <f t="shared" si="113"/>
        <v>40</v>
      </c>
      <c r="BM613" s="35">
        <f t="shared" si="114"/>
        <v>77</v>
      </c>
      <c r="BN613" s="34">
        <f t="shared" si="115"/>
        <v>93</v>
      </c>
      <c r="BO613" s="35">
        <f t="shared" si="116"/>
        <v>100</v>
      </c>
      <c r="BP613" s="35">
        <f t="shared" si="117"/>
        <v>1</v>
      </c>
      <c r="BQ613" s="35">
        <f t="shared" si="118"/>
        <v>80</v>
      </c>
      <c r="BR613" s="35">
        <f t="shared" si="119"/>
        <v>59</v>
      </c>
    </row>
    <row r="614" spans="2:70" x14ac:dyDescent="0.3">
      <c r="B614" s="6" t="s">
        <v>1815</v>
      </c>
      <c r="C614" s="6">
        <v>306021146</v>
      </c>
      <c r="D614" s="6" t="s">
        <v>1816</v>
      </c>
      <c r="E614" s="6" t="s">
        <v>1349</v>
      </c>
      <c r="F614" s="6" t="s">
        <v>1349</v>
      </c>
      <c r="G614" s="6" t="s">
        <v>97</v>
      </c>
      <c r="H614" s="6" t="s">
        <v>4995</v>
      </c>
      <c r="I614" s="22">
        <v>300000</v>
      </c>
      <c r="J614" s="22">
        <v>320000</v>
      </c>
      <c r="K614" s="22">
        <v>299000</v>
      </c>
      <c r="L614" s="22">
        <v>285000</v>
      </c>
      <c r="M614" s="22">
        <v>299000</v>
      </c>
      <c r="N614" s="22">
        <v>300000</v>
      </c>
      <c r="O614" s="23">
        <v>20</v>
      </c>
      <c r="P614" s="23">
        <v>20</v>
      </c>
      <c r="Q614" s="23">
        <v>29</v>
      </c>
      <c r="R614" s="22">
        <v>470</v>
      </c>
      <c r="S614" s="22">
        <v>430</v>
      </c>
      <c r="T614" s="24">
        <v>1.7</v>
      </c>
      <c r="U614" s="24">
        <v>-0.30000000000000004</v>
      </c>
      <c r="V614" s="24">
        <v>2</v>
      </c>
      <c r="W614" s="24">
        <v>2.2999999999999998</v>
      </c>
      <c r="X614" s="25">
        <v>8.1466666666666673E-2</v>
      </c>
      <c r="Y614" s="24">
        <v>2.2000000000000002</v>
      </c>
      <c r="Z614" s="24">
        <v>-0.39999999999999991</v>
      </c>
      <c r="AA614" s="24">
        <v>2.6</v>
      </c>
      <c r="AB614" s="24">
        <v>2.6</v>
      </c>
      <c r="AC614" s="26">
        <v>0.28392615503576257</v>
      </c>
      <c r="AD614" s="24">
        <v>3.4851819357908669</v>
      </c>
      <c r="AE614" s="6">
        <v>173</v>
      </c>
      <c r="AF614" s="6">
        <v>193</v>
      </c>
      <c r="AG614" s="6">
        <v>183</v>
      </c>
      <c r="AH614" s="27">
        <v>2.9729729729729728</v>
      </c>
      <c r="AI614" s="28">
        <v>345000</v>
      </c>
      <c r="AJ614" s="28">
        <v>305000</v>
      </c>
      <c r="AK614" s="28">
        <v>257000</v>
      </c>
      <c r="AL614" s="29">
        <v>0.13114754098360656</v>
      </c>
      <c r="AM614" s="29">
        <v>0.34241245136186771</v>
      </c>
      <c r="AN614" s="6">
        <v>2.2000000000000002</v>
      </c>
      <c r="AO614" s="27">
        <v>-0.5</v>
      </c>
      <c r="AP614" s="6">
        <v>2.7</v>
      </c>
      <c r="AQ614" s="28">
        <v>450</v>
      </c>
      <c r="AR614" s="28">
        <v>425</v>
      </c>
      <c r="AS614" s="25">
        <v>5.8823529411764705E-2</v>
      </c>
      <c r="AT614" s="30">
        <v>1655.3600000000001</v>
      </c>
      <c r="AU614" s="24">
        <v>0.67390000000000005</v>
      </c>
      <c r="AV614" s="24">
        <v>0.3261</v>
      </c>
      <c r="AW614" s="24">
        <v>0.78590000000000004</v>
      </c>
      <c r="AX614" s="24">
        <v>0.1181</v>
      </c>
      <c r="AY614" s="24">
        <v>0.34200000000000003</v>
      </c>
      <c r="AZ614" s="24">
        <v>0.3417</v>
      </c>
      <c r="BA614" s="24">
        <v>0.25940000000000002</v>
      </c>
      <c r="BB614" s="31">
        <v>6</v>
      </c>
      <c r="BC614" s="23">
        <v>1390</v>
      </c>
      <c r="BD614" s="32" t="s">
        <v>4123</v>
      </c>
      <c r="BE614" s="33">
        <v>145.726260007126</v>
      </c>
      <c r="BF614" s="33">
        <v>-16.953459714077201</v>
      </c>
      <c r="BG614" s="34">
        <f t="shared" si="108"/>
        <v>88</v>
      </c>
      <c r="BH614" s="34">
        <f t="shared" si="109"/>
        <v>80</v>
      </c>
      <c r="BI614" s="34">
        <f t="shared" si="110"/>
        <v>88</v>
      </c>
      <c r="BJ614" s="34">
        <f t="shared" si="111"/>
        <v>66</v>
      </c>
      <c r="BK614" s="34">
        <f t="shared" si="112"/>
        <v>1</v>
      </c>
      <c r="BL614" s="34">
        <f t="shared" si="113"/>
        <v>65</v>
      </c>
      <c r="BM614" s="35">
        <f t="shared" si="114"/>
        <v>100</v>
      </c>
      <c r="BN614" s="34">
        <f t="shared" si="115"/>
        <v>100</v>
      </c>
      <c r="BO614" s="35">
        <f t="shared" si="116"/>
        <v>78</v>
      </c>
      <c r="BP614" s="35">
        <f t="shared" si="117"/>
        <v>80</v>
      </c>
      <c r="BQ614" s="35">
        <f t="shared" si="118"/>
        <v>60</v>
      </c>
      <c r="BR614" s="35">
        <f t="shared" si="119"/>
        <v>59</v>
      </c>
    </row>
    <row r="615" spans="2:70" x14ac:dyDescent="0.3">
      <c r="B615" s="6" t="s">
        <v>1320</v>
      </c>
      <c r="C615" s="6">
        <v>309061247</v>
      </c>
      <c r="D615" s="6" t="s">
        <v>1321</v>
      </c>
      <c r="E615" s="6" t="s">
        <v>1142</v>
      </c>
      <c r="F615" s="6" t="s">
        <v>3657</v>
      </c>
      <c r="G615" s="6" t="s">
        <v>97</v>
      </c>
      <c r="H615" s="6" t="s">
        <v>4995</v>
      </c>
      <c r="I615" s="22">
        <v>680000</v>
      </c>
      <c r="J615" s="22">
        <v>680000</v>
      </c>
      <c r="K615" s="22">
        <v>570000</v>
      </c>
      <c r="L615" s="22">
        <v>705550</v>
      </c>
      <c r="M615" s="22">
        <v>692000</v>
      </c>
      <c r="N615" s="22">
        <v>575000</v>
      </c>
      <c r="O615" s="23">
        <v>22</v>
      </c>
      <c r="P615" s="23">
        <v>26</v>
      </c>
      <c r="Q615" s="23">
        <v>32</v>
      </c>
      <c r="R615" s="22">
        <v>550</v>
      </c>
      <c r="S615" s="22">
        <v>600</v>
      </c>
      <c r="T615" s="24">
        <v>4.2</v>
      </c>
      <c r="U615" s="24">
        <v>-0.29999999999999982</v>
      </c>
      <c r="V615" s="24">
        <v>4.5</v>
      </c>
      <c r="W615" s="24">
        <v>3.9</v>
      </c>
      <c r="X615" s="25">
        <v>4.2058823529411767E-2</v>
      </c>
      <c r="Y615" s="24">
        <v>1</v>
      </c>
      <c r="Z615" s="24">
        <v>-0.89999999999999991</v>
      </c>
      <c r="AA615" s="24">
        <v>1.9</v>
      </c>
      <c r="AB615" s="24">
        <v>2.2000000000000002</v>
      </c>
      <c r="AC615" s="26">
        <v>0.29387877233478665</v>
      </c>
      <c r="AD615" s="24">
        <v>6.9873274541138093</v>
      </c>
      <c r="AE615" s="6">
        <v>46</v>
      </c>
      <c r="AF615" s="6">
        <v>46</v>
      </c>
      <c r="AG615" s="6">
        <v>56</v>
      </c>
      <c r="AH615" s="27">
        <v>1.1170212765957448</v>
      </c>
      <c r="AI615" s="28">
        <v>730000</v>
      </c>
      <c r="AJ615" s="28">
        <v>647000</v>
      </c>
      <c r="AK615" s="28">
        <v>562500</v>
      </c>
      <c r="AL615" s="29">
        <v>0.12828438948995363</v>
      </c>
      <c r="AM615" s="29">
        <v>0.29777777777777775</v>
      </c>
      <c r="AN615" s="6">
        <v>3.4</v>
      </c>
      <c r="AO615" s="27">
        <v>-0.20000000000000018</v>
      </c>
      <c r="AP615" s="6">
        <v>3.6</v>
      </c>
      <c r="AQ615" s="28">
        <v>700</v>
      </c>
      <c r="AR615" s="28">
        <v>650</v>
      </c>
      <c r="AS615" s="25">
        <v>7.6923076923076927E-2</v>
      </c>
      <c r="AT615" s="30">
        <v>1871.5200000000002</v>
      </c>
      <c r="AU615" s="24">
        <v>0.78939999999999999</v>
      </c>
      <c r="AV615" s="24">
        <v>0.21060000000000001</v>
      </c>
      <c r="AW615" s="24">
        <v>0.88390000000000002</v>
      </c>
      <c r="AX615" s="24">
        <v>3.7100000000000001E-2</v>
      </c>
      <c r="AY615" s="24">
        <v>0.31590000000000001</v>
      </c>
      <c r="AZ615" s="24">
        <v>0.48659999999999998</v>
      </c>
      <c r="BA615" s="24">
        <v>0.1744</v>
      </c>
      <c r="BB615" s="31">
        <v>7</v>
      </c>
      <c r="BC615" s="23">
        <v>67</v>
      </c>
      <c r="BD615" s="32" t="s">
        <v>3658</v>
      </c>
      <c r="BE615" s="33">
        <v>153.33639647499299</v>
      </c>
      <c r="BF615" s="33">
        <v>-28.015473910744099</v>
      </c>
      <c r="BG615" s="34">
        <f t="shared" si="108"/>
        <v>47</v>
      </c>
      <c r="BH615" s="34">
        <f t="shared" si="109"/>
        <v>60</v>
      </c>
      <c r="BI615" s="34">
        <f t="shared" si="110"/>
        <v>100</v>
      </c>
      <c r="BJ615" s="34">
        <f t="shared" si="111"/>
        <v>65</v>
      </c>
      <c r="BK615" s="34">
        <f t="shared" si="112"/>
        <v>94</v>
      </c>
      <c r="BL615" s="34">
        <f t="shared" si="113"/>
        <v>59</v>
      </c>
      <c r="BM615" s="35">
        <f t="shared" si="114"/>
        <v>90</v>
      </c>
      <c r="BN615" s="34">
        <f t="shared" si="115"/>
        <v>80</v>
      </c>
      <c r="BO615" s="35">
        <f t="shared" si="116"/>
        <v>71</v>
      </c>
      <c r="BP615" s="35">
        <f t="shared" si="117"/>
        <v>100</v>
      </c>
      <c r="BQ615" s="35">
        <f t="shared" si="118"/>
        <v>70</v>
      </c>
      <c r="BR615" s="35">
        <f t="shared" si="119"/>
        <v>59</v>
      </c>
    </row>
    <row r="616" spans="2:70" x14ac:dyDescent="0.3">
      <c r="B616" s="6" t="s">
        <v>2052</v>
      </c>
      <c r="C616" s="6">
        <v>309071256</v>
      </c>
      <c r="D616" s="6" t="s">
        <v>1141</v>
      </c>
      <c r="E616" s="6" t="s">
        <v>1142</v>
      </c>
      <c r="F616" s="6" t="s">
        <v>3657</v>
      </c>
      <c r="G616" s="6" t="s">
        <v>97</v>
      </c>
      <c r="H616" s="6" t="s">
        <v>4995</v>
      </c>
      <c r="I616" s="22">
        <v>609000</v>
      </c>
      <c r="J616" s="22">
        <v>606900</v>
      </c>
      <c r="K616" s="22">
        <v>541620</v>
      </c>
      <c r="L616" s="22">
        <v>679000</v>
      </c>
      <c r="M616" s="22">
        <v>655000</v>
      </c>
      <c r="N616" s="22">
        <v>615000</v>
      </c>
      <c r="O616" s="23">
        <v>25</v>
      </c>
      <c r="P616" s="23">
        <v>25</v>
      </c>
      <c r="Q616" s="23">
        <v>35</v>
      </c>
      <c r="R616" s="22">
        <v>630</v>
      </c>
      <c r="S616" s="22">
        <v>580</v>
      </c>
      <c r="T616" s="24">
        <v>3.7</v>
      </c>
      <c r="U616" s="24">
        <v>0</v>
      </c>
      <c r="V616" s="24">
        <v>3.7</v>
      </c>
      <c r="W616" s="24">
        <v>3.5</v>
      </c>
      <c r="X616" s="25">
        <v>5.3793103448275863E-2</v>
      </c>
      <c r="Y616" s="24">
        <v>1.2</v>
      </c>
      <c r="Z616" s="24">
        <v>-0.7</v>
      </c>
      <c r="AA616" s="24">
        <v>1.9</v>
      </c>
      <c r="AB616" s="24">
        <v>2.1</v>
      </c>
      <c r="AC616" s="26">
        <v>0.27573529411764702</v>
      </c>
      <c r="AD616" s="24">
        <v>5.1258484162895925</v>
      </c>
      <c r="AE616" s="6">
        <v>179</v>
      </c>
      <c r="AF616" s="6">
        <v>167</v>
      </c>
      <c r="AG616" s="6">
        <v>177</v>
      </c>
      <c r="AH616" s="27">
        <v>3.9033457249070631</v>
      </c>
      <c r="AI616" s="28">
        <v>702000</v>
      </c>
      <c r="AJ616" s="28">
        <v>640000</v>
      </c>
      <c r="AK616" s="28">
        <v>560000</v>
      </c>
      <c r="AL616" s="29">
        <v>9.6875000000000003E-2</v>
      </c>
      <c r="AM616" s="29">
        <v>0.25357142857142856</v>
      </c>
      <c r="AN616" s="6">
        <v>2.9</v>
      </c>
      <c r="AO616" s="27">
        <v>-0.30000000000000027</v>
      </c>
      <c r="AP616" s="6">
        <v>3.2</v>
      </c>
      <c r="AQ616" s="28">
        <v>720</v>
      </c>
      <c r="AR616" s="28">
        <v>680</v>
      </c>
      <c r="AS616" s="25">
        <v>5.8823529411764705E-2</v>
      </c>
      <c r="AT616" s="30">
        <v>2284.8000000000002</v>
      </c>
      <c r="AU616" s="24">
        <v>0.82369999999999999</v>
      </c>
      <c r="AV616" s="24">
        <v>0.17630000000000001</v>
      </c>
      <c r="AW616" s="24">
        <v>0.7954</v>
      </c>
      <c r="AX616" s="24">
        <v>0.1978</v>
      </c>
      <c r="AY616" s="24">
        <v>0.20319999999999999</v>
      </c>
      <c r="AZ616" s="24">
        <v>0.56369999999999998</v>
      </c>
      <c r="BA616" s="24">
        <v>0.21590000000000001</v>
      </c>
      <c r="BB616" s="31">
        <v>5</v>
      </c>
      <c r="BC616" s="23">
        <v>56</v>
      </c>
      <c r="BD616" s="32" t="s">
        <v>4343</v>
      </c>
      <c r="BE616" s="33">
        <v>153.283319317246</v>
      </c>
      <c r="BF616" s="33">
        <v>-27.926514977884199</v>
      </c>
      <c r="BG616" s="34">
        <f t="shared" si="108"/>
        <v>55</v>
      </c>
      <c r="BH616" s="34">
        <f t="shared" si="109"/>
        <v>69</v>
      </c>
      <c r="BI616" s="34">
        <f t="shared" si="110"/>
        <v>76</v>
      </c>
      <c r="BJ616" s="34">
        <f t="shared" si="111"/>
        <v>49</v>
      </c>
      <c r="BK616" s="34">
        <f t="shared" si="112"/>
        <v>97</v>
      </c>
      <c r="BL616" s="34">
        <f t="shared" si="113"/>
        <v>35</v>
      </c>
      <c r="BM616" s="35">
        <f t="shared" si="114"/>
        <v>100</v>
      </c>
      <c r="BN616" s="34">
        <f t="shared" si="115"/>
        <v>99</v>
      </c>
      <c r="BO616" s="35">
        <f t="shared" si="116"/>
        <v>83</v>
      </c>
      <c r="BP616" s="35">
        <f t="shared" si="117"/>
        <v>97</v>
      </c>
      <c r="BQ616" s="35">
        <f t="shared" si="118"/>
        <v>50</v>
      </c>
      <c r="BR616" s="35">
        <f t="shared" si="119"/>
        <v>59</v>
      </c>
    </row>
    <row r="617" spans="2:70" x14ac:dyDescent="0.3">
      <c r="B617" s="6" t="s">
        <v>2386</v>
      </c>
      <c r="C617" s="6">
        <v>309101268</v>
      </c>
      <c r="D617" s="6" t="s">
        <v>1973</v>
      </c>
      <c r="E617" s="6" t="s">
        <v>1142</v>
      </c>
      <c r="F617" s="6" t="s">
        <v>3657</v>
      </c>
      <c r="G617" s="6" t="s">
        <v>97</v>
      </c>
      <c r="H617" s="6" t="s">
        <v>4995</v>
      </c>
      <c r="I617" s="22">
        <v>701950</v>
      </c>
      <c r="J617" s="22">
        <v>699000</v>
      </c>
      <c r="K617" s="22">
        <v>585000</v>
      </c>
      <c r="L617" s="22">
        <v>715000</v>
      </c>
      <c r="M617" s="22">
        <v>670000</v>
      </c>
      <c r="N617" s="22">
        <v>570000</v>
      </c>
      <c r="O617" s="23">
        <v>23</v>
      </c>
      <c r="P617" s="23">
        <v>24</v>
      </c>
      <c r="Q617" s="23">
        <v>27</v>
      </c>
      <c r="R617" s="22">
        <v>760</v>
      </c>
      <c r="S617" s="22">
        <v>670</v>
      </c>
      <c r="T617" s="24">
        <v>1.8</v>
      </c>
      <c r="U617" s="24">
        <v>-0.30000000000000004</v>
      </c>
      <c r="V617" s="24">
        <v>2.1</v>
      </c>
      <c r="W617" s="24">
        <v>2.9</v>
      </c>
      <c r="X617" s="25">
        <v>5.6300306289621765E-2</v>
      </c>
      <c r="Y617" s="24">
        <v>2.7</v>
      </c>
      <c r="Z617" s="24">
        <v>-1.2999999999999998</v>
      </c>
      <c r="AA617" s="24">
        <v>4</v>
      </c>
      <c r="AB617" s="24">
        <v>3.8</v>
      </c>
      <c r="AC617" s="26">
        <v>0.34674063800277388</v>
      </c>
      <c r="AD617" s="24">
        <v>6.1587700112866175</v>
      </c>
      <c r="AE617" s="6">
        <v>507</v>
      </c>
      <c r="AF617" s="6">
        <v>519</v>
      </c>
      <c r="AG617" s="6">
        <v>544</v>
      </c>
      <c r="AH617" s="27">
        <v>6.7062857142857135</v>
      </c>
      <c r="AI617" s="28">
        <v>775000</v>
      </c>
      <c r="AJ617" s="28">
        <v>695000</v>
      </c>
      <c r="AK617" s="28">
        <v>625000</v>
      </c>
      <c r="AL617" s="29">
        <v>0.11510791366906475</v>
      </c>
      <c r="AM617" s="29">
        <v>0.24</v>
      </c>
      <c r="AN617" s="6">
        <v>1.9</v>
      </c>
      <c r="AO617" s="27">
        <v>-0.39999999999999991</v>
      </c>
      <c r="AP617" s="6">
        <v>2.2999999999999998</v>
      </c>
      <c r="AQ617" s="28">
        <v>750</v>
      </c>
      <c r="AR617" s="28">
        <v>695</v>
      </c>
      <c r="AS617" s="25">
        <v>7.9136690647482008E-2</v>
      </c>
      <c r="AT617" s="30">
        <v>2191.84</v>
      </c>
      <c r="AU617" s="24">
        <v>0.749</v>
      </c>
      <c r="AV617" s="24">
        <v>0.251</v>
      </c>
      <c r="AW617" s="24">
        <v>0.73580000000000001</v>
      </c>
      <c r="AX617" s="24">
        <v>0.18</v>
      </c>
      <c r="AY617" s="24">
        <v>0.34549999999999997</v>
      </c>
      <c r="AZ617" s="24">
        <v>0.36899999999999999</v>
      </c>
      <c r="BA617" s="24">
        <v>0.26019999999999999</v>
      </c>
      <c r="BB617" s="31">
        <v>6</v>
      </c>
      <c r="BC617" s="23">
        <v>70</v>
      </c>
      <c r="BD617" s="32" t="s">
        <v>4672</v>
      </c>
      <c r="BE617" s="33">
        <v>153.406047000163</v>
      </c>
      <c r="BF617" s="33">
        <v>-28.011978082154599</v>
      </c>
      <c r="BG617" s="34">
        <f t="shared" si="108"/>
        <v>87</v>
      </c>
      <c r="BH617" s="34">
        <f t="shared" si="109"/>
        <v>85</v>
      </c>
      <c r="BI617" s="34">
        <f t="shared" si="110"/>
        <v>42</v>
      </c>
      <c r="BJ617" s="34">
        <f t="shared" si="111"/>
        <v>58</v>
      </c>
      <c r="BK617" s="34">
        <f t="shared" si="112"/>
        <v>93</v>
      </c>
      <c r="BL617" s="34">
        <f t="shared" si="113"/>
        <v>66</v>
      </c>
      <c r="BM617" s="35">
        <f t="shared" si="114"/>
        <v>100</v>
      </c>
      <c r="BN617" s="34">
        <f t="shared" si="115"/>
        <v>89</v>
      </c>
      <c r="BO617" s="35">
        <f t="shared" si="116"/>
        <v>36</v>
      </c>
      <c r="BP617" s="35">
        <f t="shared" si="117"/>
        <v>72</v>
      </c>
      <c r="BQ617" s="35">
        <f t="shared" si="118"/>
        <v>60</v>
      </c>
      <c r="BR617" s="35">
        <f t="shared" si="119"/>
        <v>59</v>
      </c>
    </row>
    <row r="618" spans="2:70" x14ac:dyDescent="0.3">
      <c r="B618" s="6" t="s">
        <v>1405</v>
      </c>
      <c r="C618" s="6">
        <v>310011271</v>
      </c>
      <c r="D618" s="6" t="s">
        <v>887</v>
      </c>
      <c r="E618" s="6" t="s">
        <v>561</v>
      </c>
      <c r="F618" s="6" t="s">
        <v>2780</v>
      </c>
      <c r="G618" s="6" t="s">
        <v>97</v>
      </c>
      <c r="H618" s="6" t="s">
        <v>4995</v>
      </c>
      <c r="I618" s="22">
        <v>643750</v>
      </c>
      <c r="J618" s="22">
        <v>609000</v>
      </c>
      <c r="K618" s="22">
        <v>501295</v>
      </c>
      <c r="L618" s="22">
        <v>645000</v>
      </c>
      <c r="M618" s="22">
        <v>642000</v>
      </c>
      <c r="N618" s="22">
        <v>473388</v>
      </c>
      <c r="O618" s="23">
        <v>20</v>
      </c>
      <c r="P618" s="23">
        <v>20</v>
      </c>
      <c r="Q618" s="23">
        <v>34</v>
      </c>
      <c r="R618" s="22">
        <v>405</v>
      </c>
      <c r="S618" s="22">
        <v>380</v>
      </c>
      <c r="T618" s="24">
        <v>1.4</v>
      </c>
      <c r="U618" s="24">
        <v>0</v>
      </c>
      <c r="V618" s="24">
        <v>1.4</v>
      </c>
      <c r="W618" s="24">
        <v>1.2</v>
      </c>
      <c r="X618" s="25">
        <v>3.2714563106796116E-2</v>
      </c>
      <c r="Y618" s="24">
        <v>3.1</v>
      </c>
      <c r="Z618" s="24">
        <v>-0.79999999999999982</v>
      </c>
      <c r="AA618" s="24">
        <v>3.9</v>
      </c>
      <c r="AB618" s="24">
        <v>2.2999999999999998</v>
      </c>
      <c r="AC618" s="26">
        <v>0.21928874642640561</v>
      </c>
      <c r="AD618" s="24">
        <v>6.7030926169040175</v>
      </c>
      <c r="AE618" s="6">
        <v>56</v>
      </c>
      <c r="AF618" s="6">
        <v>65</v>
      </c>
      <c r="AG618" s="6">
        <v>46</v>
      </c>
      <c r="AH618" s="27">
        <v>3.4951456310679609</v>
      </c>
      <c r="AI618" s="28">
        <v>590000</v>
      </c>
      <c r="AJ618" s="28">
        <v>475000</v>
      </c>
      <c r="AK618" s="28">
        <v>400000</v>
      </c>
      <c r="AL618" s="29">
        <v>0.24210526315789474</v>
      </c>
      <c r="AM618" s="29">
        <v>0.47499999999999998</v>
      </c>
      <c r="AN618" s="6">
        <v>2.2000000000000002</v>
      </c>
      <c r="AO618" s="27">
        <v>-0.59999999999999964</v>
      </c>
      <c r="AP618" s="6">
        <v>2.8</v>
      </c>
      <c r="AQ618" s="28">
        <v>570</v>
      </c>
      <c r="AR618" s="28">
        <v>545</v>
      </c>
      <c r="AS618" s="25">
        <v>4.5871559633027525E-2</v>
      </c>
      <c r="AT618" s="30">
        <v>1846.88</v>
      </c>
      <c r="AU618" s="24">
        <v>0.71309999999999996</v>
      </c>
      <c r="AV618" s="24">
        <v>0.28689999999999999</v>
      </c>
      <c r="AW618" s="24">
        <v>0.8891</v>
      </c>
      <c r="AX618" s="24">
        <v>9.5799999999999996E-2</v>
      </c>
      <c r="AY618" s="24">
        <v>0.2382</v>
      </c>
      <c r="AZ618" s="24">
        <v>0.33029999999999998</v>
      </c>
      <c r="BA618" s="24">
        <v>0.4012</v>
      </c>
      <c r="BB618" s="31">
        <v>2</v>
      </c>
      <c r="BC618" s="23">
        <v>13</v>
      </c>
      <c r="BD618" s="32" t="s">
        <v>3730</v>
      </c>
      <c r="BE618" s="33">
        <v>152.94783502363799</v>
      </c>
      <c r="BF618" s="33">
        <v>-27.569369456707602</v>
      </c>
      <c r="BG618" s="34">
        <f t="shared" si="108"/>
        <v>93</v>
      </c>
      <c r="BH618" s="34">
        <f t="shared" si="109"/>
        <v>80</v>
      </c>
      <c r="BI618" s="34">
        <f t="shared" si="110"/>
        <v>81</v>
      </c>
      <c r="BJ618" s="34">
        <f t="shared" si="111"/>
        <v>100</v>
      </c>
      <c r="BK618" s="34">
        <f t="shared" si="112"/>
        <v>100</v>
      </c>
      <c r="BL618" s="34">
        <f t="shared" si="113"/>
        <v>42</v>
      </c>
      <c r="BM618" s="35">
        <f t="shared" si="114"/>
        <v>59</v>
      </c>
      <c r="BN618" s="34">
        <f t="shared" si="115"/>
        <v>83</v>
      </c>
      <c r="BO618" s="35">
        <f t="shared" si="116"/>
        <v>100</v>
      </c>
      <c r="BP618" s="35">
        <f t="shared" si="117"/>
        <v>65</v>
      </c>
      <c r="BQ618" s="35">
        <f t="shared" si="118"/>
        <v>20</v>
      </c>
      <c r="BR618" s="35">
        <f t="shared" si="119"/>
        <v>59</v>
      </c>
    </row>
    <row r="619" spans="2:70" x14ac:dyDescent="0.3">
      <c r="B619" s="6" t="s">
        <v>1880</v>
      </c>
      <c r="C619" s="6">
        <v>310011272</v>
      </c>
      <c r="D619" s="6" t="s">
        <v>887</v>
      </c>
      <c r="E619" s="6" t="s">
        <v>561</v>
      </c>
      <c r="F619" s="6" t="s">
        <v>2780</v>
      </c>
      <c r="G619" s="6" t="s">
        <v>97</v>
      </c>
      <c r="H619" s="6" t="s">
        <v>4995</v>
      </c>
      <c r="I619" s="22">
        <v>579000</v>
      </c>
      <c r="J619" s="22">
        <v>579000</v>
      </c>
      <c r="K619" s="22">
        <v>474195</v>
      </c>
      <c r="L619" s="22">
        <v>603000</v>
      </c>
      <c r="M619" s="22">
        <v>590000</v>
      </c>
      <c r="N619" s="22">
        <v>465000</v>
      </c>
      <c r="O619" s="23">
        <v>27</v>
      </c>
      <c r="P619" s="23">
        <v>28</v>
      </c>
      <c r="Q619" s="23">
        <v>28</v>
      </c>
      <c r="R619" s="22">
        <v>530</v>
      </c>
      <c r="S619" s="22">
        <v>520</v>
      </c>
      <c r="T619" s="24">
        <v>1.4</v>
      </c>
      <c r="U619" s="24">
        <v>0</v>
      </c>
      <c r="V619" s="24">
        <v>1.4</v>
      </c>
      <c r="W619" s="24">
        <v>1.9</v>
      </c>
      <c r="X619" s="25">
        <v>4.7599309153713298E-2</v>
      </c>
      <c r="Y619" s="24">
        <v>1.4</v>
      </c>
      <c r="Z619" s="24">
        <v>-0.40000000000000013</v>
      </c>
      <c r="AA619" s="24">
        <v>1.8</v>
      </c>
      <c r="AB619" s="24">
        <v>1.3</v>
      </c>
      <c r="AC619" s="26">
        <v>0.36401098901098894</v>
      </c>
      <c r="AD619" s="24">
        <v>7.6474006762468285</v>
      </c>
      <c r="AE619" s="6">
        <v>56</v>
      </c>
      <c r="AF619" s="6">
        <v>65</v>
      </c>
      <c r="AG619" s="6">
        <v>46</v>
      </c>
      <c r="AH619" s="27">
        <v>3.4951456310679609</v>
      </c>
      <c r="AI619" s="28">
        <v>590000</v>
      </c>
      <c r="AJ619" s="28">
        <v>475000</v>
      </c>
      <c r="AK619" s="28">
        <v>400000</v>
      </c>
      <c r="AL619" s="29">
        <v>0.24210526315789474</v>
      </c>
      <c r="AM619" s="29">
        <v>0.47499999999999998</v>
      </c>
      <c r="AN619" s="6">
        <v>2.2000000000000002</v>
      </c>
      <c r="AO619" s="27">
        <v>-0.59999999999999964</v>
      </c>
      <c r="AP619" s="6">
        <v>2.8</v>
      </c>
      <c r="AQ619" s="28">
        <v>570</v>
      </c>
      <c r="AR619" s="28">
        <v>545</v>
      </c>
      <c r="AS619" s="25">
        <v>4.5871559633027525E-2</v>
      </c>
      <c r="AT619" s="30">
        <v>1456.0000000000002</v>
      </c>
      <c r="AU619" s="24">
        <v>0.65900000000000003</v>
      </c>
      <c r="AV619" s="24">
        <v>0.34100000000000003</v>
      </c>
      <c r="AW619" s="24">
        <v>0.67800000000000005</v>
      </c>
      <c r="AX619" s="24">
        <v>0.28910000000000002</v>
      </c>
      <c r="AY619" s="24">
        <v>0.26450000000000001</v>
      </c>
      <c r="AZ619" s="24">
        <v>0.26989999999999997</v>
      </c>
      <c r="BA619" s="24">
        <v>0.33379999999999999</v>
      </c>
      <c r="BB619" s="31">
        <v>2</v>
      </c>
      <c r="BC619" s="23">
        <v>13</v>
      </c>
      <c r="BD619" s="32" t="s">
        <v>4178</v>
      </c>
      <c r="BE619" s="33">
        <v>152.98558090729099</v>
      </c>
      <c r="BF619" s="33">
        <v>-27.5899824528456</v>
      </c>
      <c r="BG619" s="34">
        <f t="shared" si="108"/>
        <v>93</v>
      </c>
      <c r="BH619" s="34">
        <f t="shared" si="109"/>
        <v>80</v>
      </c>
      <c r="BI619" s="34">
        <f t="shared" si="110"/>
        <v>81</v>
      </c>
      <c r="BJ619" s="34">
        <f t="shared" si="111"/>
        <v>100</v>
      </c>
      <c r="BK619" s="34">
        <f t="shared" si="112"/>
        <v>100</v>
      </c>
      <c r="BL619" s="34">
        <f t="shared" si="113"/>
        <v>48</v>
      </c>
      <c r="BM619" s="35">
        <f t="shared" si="114"/>
        <v>100</v>
      </c>
      <c r="BN619" s="34">
        <f t="shared" si="115"/>
        <v>74</v>
      </c>
      <c r="BO619" s="35">
        <f t="shared" si="116"/>
        <v>25</v>
      </c>
      <c r="BP619" s="35">
        <f t="shared" si="117"/>
        <v>93</v>
      </c>
      <c r="BQ619" s="35">
        <f t="shared" si="118"/>
        <v>20</v>
      </c>
      <c r="BR619" s="35">
        <f t="shared" si="119"/>
        <v>59</v>
      </c>
    </row>
    <row r="620" spans="2:70" x14ac:dyDescent="0.3">
      <c r="B620" s="6" t="s">
        <v>1926</v>
      </c>
      <c r="C620" s="6">
        <v>310041304</v>
      </c>
      <c r="D620" s="6" t="s">
        <v>730</v>
      </c>
      <c r="E620" s="6" t="s">
        <v>561</v>
      </c>
      <c r="F620" s="6" t="s">
        <v>2780</v>
      </c>
      <c r="G620" s="6" t="s">
        <v>97</v>
      </c>
      <c r="H620" s="6" t="s">
        <v>4995</v>
      </c>
      <c r="I620" s="22">
        <v>603200</v>
      </c>
      <c r="J620" s="22">
        <v>599000</v>
      </c>
      <c r="K620" s="22">
        <v>539000</v>
      </c>
      <c r="L620" s="22">
        <v>655000</v>
      </c>
      <c r="M620" s="22">
        <v>636500</v>
      </c>
      <c r="N620" s="22">
        <v>525000</v>
      </c>
      <c r="O620" s="23">
        <v>15</v>
      </c>
      <c r="P620" s="23">
        <v>17</v>
      </c>
      <c r="Q620" s="23">
        <v>40</v>
      </c>
      <c r="R620" s="22">
        <v>530</v>
      </c>
      <c r="S620" s="22">
        <v>430</v>
      </c>
      <c r="T620" s="24">
        <v>2.2000000000000002</v>
      </c>
      <c r="U620" s="24">
        <v>-0.19999999999999973</v>
      </c>
      <c r="V620" s="24">
        <v>2.4</v>
      </c>
      <c r="W620" s="24">
        <v>2.8</v>
      </c>
      <c r="X620" s="25">
        <v>4.5689655172413794E-2</v>
      </c>
      <c r="Y620" s="24">
        <v>8.1999999999999993</v>
      </c>
      <c r="Z620" s="24">
        <v>-3.3000000000000007</v>
      </c>
      <c r="AA620" s="24">
        <v>11.5</v>
      </c>
      <c r="AB620" s="24">
        <v>20.2</v>
      </c>
      <c r="AC620" s="26">
        <v>0.21210859960299672</v>
      </c>
      <c r="AD620" s="24">
        <v>4.6423768969712489</v>
      </c>
      <c r="AE620" s="6">
        <v>27</v>
      </c>
      <c r="AF620" s="6">
        <v>29</v>
      </c>
      <c r="AG620" s="6">
        <v>28</v>
      </c>
      <c r="AH620" s="27">
        <v>2.2325581395348837</v>
      </c>
      <c r="AI620" s="28">
        <v>493000</v>
      </c>
      <c r="AJ620" s="28">
        <v>398000</v>
      </c>
      <c r="AK620" s="28">
        <v>335000</v>
      </c>
      <c r="AL620" s="29">
        <v>0.23869346733668342</v>
      </c>
      <c r="AM620" s="29">
        <v>0.4716417910447761</v>
      </c>
      <c r="AN620" s="6">
        <v>3</v>
      </c>
      <c r="AO620" s="27">
        <v>-0.5</v>
      </c>
      <c r="AP620" s="6">
        <v>3.5</v>
      </c>
      <c r="AQ620" s="28">
        <v>480</v>
      </c>
      <c r="AR620" s="28">
        <v>450</v>
      </c>
      <c r="AS620" s="25">
        <v>6.6666666666666666E-2</v>
      </c>
      <c r="AT620" s="30">
        <v>2498.7200000000003</v>
      </c>
      <c r="AU620" s="24">
        <v>0.84319999999999995</v>
      </c>
      <c r="AV620" s="24">
        <v>0.15679999999999999</v>
      </c>
      <c r="AW620" s="24">
        <v>0.9526</v>
      </c>
      <c r="AX620" s="24">
        <v>3.3399999999999999E-2</v>
      </c>
      <c r="AY620" s="24">
        <v>8.5699999999999998E-2</v>
      </c>
      <c r="AZ620" s="24">
        <v>0.47420000000000001</v>
      </c>
      <c r="BA620" s="24">
        <v>0.42420000000000002</v>
      </c>
      <c r="BB620" s="31">
        <v>8</v>
      </c>
      <c r="BC620" s="23">
        <v>26</v>
      </c>
      <c r="BD620" s="32" t="s">
        <v>4223</v>
      </c>
      <c r="BE620" s="33">
        <v>152.901328548283</v>
      </c>
      <c r="BF620" s="33">
        <v>-27.682232441537501</v>
      </c>
      <c r="BG620" s="34">
        <f t="shared" si="108"/>
        <v>80</v>
      </c>
      <c r="BH620" s="34">
        <f t="shared" si="109"/>
        <v>67</v>
      </c>
      <c r="BI620" s="34">
        <f t="shared" si="110"/>
        <v>97</v>
      </c>
      <c r="BJ620" s="34">
        <f t="shared" si="111"/>
        <v>100</v>
      </c>
      <c r="BK620" s="34">
        <f t="shared" si="112"/>
        <v>100</v>
      </c>
      <c r="BL620" s="34">
        <f t="shared" si="113"/>
        <v>9</v>
      </c>
      <c r="BM620" s="35">
        <f t="shared" si="114"/>
        <v>100</v>
      </c>
      <c r="BN620" s="34">
        <f t="shared" si="115"/>
        <v>100</v>
      </c>
      <c r="BO620" s="35">
        <f t="shared" si="116"/>
        <v>100</v>
      </c>
      <c r="BP620" s="35">
        <f t="shared" si="117"/>
        <v>1</v>
      </c>
      <c r="BQ620" s="35">
        <f t="shared" si="118"/>
        <v>80</v>
      </c>
      <c r="BR620" s="35">
        <f t="shared" si="119"/>
        <v>59</v>
      </c>
    </row>
    <row r="621" spans="2:70" x14ac:dyDescent="0.3">
      <c r="B621" s="6" t="s">
        <v>1687</v>
      </c>
      <c r="C621" s="6">
        <v>313041375</v>
      </c>
      <c r="D621" s="6" t="s">
        <v>627</v>
      </c>
      <c r="E621" s="6" t="s">
        <v>628</v>
      </c>
      <c r="F621" s="6" t="s">
        <v>2780</v>
      </c>
      <c r="G621" s="6" t="s">
        <v>97</v>
      </c>
      <c r="H621" s="6" t="s">
        <v>4995</v>
      </c>
      <c r="I621" s="22">
        <v>598000</v>
      </c>
      <c r="J621" s="22">
        <v>590000</v>
      </c>
      <c r="K621" s="22">
        <v>450000</v>
      </c>
      <c r="L621" s="22">
        <v>640000</v>
      </c>
      <c r="M621" s="22">
        <v>562000</v>
      </c>
      <c r="N621" s="22">
        <v>440000</v>
      </c>
      <c r="O621" s="23">
        <v>37</v>
      </c>
      <c r="P621" s="23">
        <v>37</v>
      </c>
      <c r="Q621" s="23">
        <v>21</v>
      </c>
      <c r="R621" s="22">
        <v>540</v>
      </c>
      <c r="S621" s="22">
        <v>500</v>
      </c>
      <c r="T621" s="24">
        <v>2.1</v>
      </c>
      <c r="U621" s="24">
        <v>0</v>
      </c>
      <c r="V621" s="24">
        <v>2.1</v>
      </c>
      <c r="W621" s="24">
        <v>2.6</v>
      </c>
      <c r="X621" s="25">
        <v>4.6956521739130432E-2</v>
      </c>
      <c r="Y621" s="24">
        <v>6.5</v>
      </c>
      <c r="Z621" s="24">
        <v>-0.90000000000000036</v>
      </c>
      <c r="AA621" s="24">
        <v>7.4</v>
      </c>
      <c r="AB621" s="24">
        <v>9.6999999999999993</v>
      </c>
      <c r="AC621" s="26">
        <v>0.21846074179558547</v>
      </c>
      <c r="AD621" s="24">
        <v>4.6524046863874684</v>
      </c>
      <c r="AE621" s="6">
        <v>25</v>
      </c>
      <c r="AF621" s="6">
        <v>23</v>
      </c>
      <c r="AG621" s="6">
        <v>17</v>
      </c>
      <c r="AH621" s="27">
        <v>2.4</v>
      </c>
      <c r="AI621" s="28">
        <v>540000</v>
      </c>
      <c r="AJ621" s="28">
        <v>425000</v>
      </c>
      <c r="AK621" s="28">
        <v>375000</v>
      </c>
      <c r="AL621" s="29">
        <v>0.27058823529411763</v>
      </c>
      <c r="AM621" s="29">
        <v>0.44</v>
      </c>
      <c r="AN621" s="6">
        <v>2.2999999999999998</v>
      </c>
      <c r="AO621" s="27">
        <v>-0.5</v>
      </c>
      <c r="AP621" s="6">
        <v>2.8</v>
      </c>
      <c r="AQ621" s="28">
        <v>490</v>
      </c>
      <c r="AR621" s="28">
        <v>460</v>
      </c>
      <c r="AS621" s="25">
        <v>6.5217391304347824E-2</v>
      </c>
      <c r="AT621" s="30">
        <v>2471.84</v>
      </c>
      <c r="AU621" s="24">
        <v>0.87080000000000002</v>
      </c>
      <c r="AV621" s="24">
        <v>0.12920000000000001</v>
      </c>
      <c r="AW621" s="24">
        <v>0.95920000000000005</v>
      </c>
      <c r="AX621" s="24">
        <v>3.6900000000000002E-2</v>
      </c>
      <c r="AY621" s="24">
        <v>0.19600000000000001</v>
      </c>
      <c r="AZ621" s="24">
        <v>0.55359999999999998</v>
      </c>
      <c r="BA621" s="24">
        <v>0.23710000000000001</v>
      </c>
      <c r="BB621" s="31">
        <v>4</v>
      </c>
      <c r="BC621" s="23">
        <v>33</v>
      </c>
      <c r="BD621" s="32" t="s">
        <v>4007</v>
      </c>
      <c r="BE621" s="33">
        <v>152.92444720917101</v>
      </c>
      <c r="BF621" s="33">
        <v>-27.187745508741902</v>
      </c>
      <c r="BG621" s="34">
        <f t="shared" si="108"/>
        <v>82</v>
      </c>
      <c r="BH621" s="34">
        <f t="shared" si="109"/>
        <v>79</v>
      </c>
      <c r="BI621" s="34">
        <f t="shared" si="110"/>
        <v>95</v>
      </c>
      <c r="BJ621" s="34">
        <f t="shared" si="111"/>
        <v>100</v>
      </c>
      <c r="BK621" s="34">
        <f t="shared" si="112"/>
        <v>100</v>
      </c>
      <c r="BL621" s="34">
        <f t="shared" si="113"/>
        <v>33</v>
      </c>
      <c r="BM621" s="35">
        <f t="shared" si="114"/>
        <v>100</v>
      </c>
      <c r="BN621" s="34">
        <f t="shared" si="115"/>
        <v>100</v>
      </c>
      <c r="BO621" s="35">
        <f t="shared" si="116"/>
        <v>100</v>
      </c>
      <c r="BP621" s="35">
        <f t="shared" si="117"/>
        <v>9</v>
      </c>
      <c r="BQ621" s="35">
        <f t="shared" si="118"/>
        <v>40</v>
      </c>
      <c r="BR621" s="35">
        <f t="shared" si="119"/>
        <v>59</v>
      </c>
    </row>
    <row r="622" spans="2:70" x14ac:dyDescent="0.3">
      <c r="B622" s="6" t="s">
        <v>2270</v>
      </c>
      <c r="C622" s="6">
        <v>318021469</v>
      </c>
      <c r="D622" s="6" t="s">
        <v>773</v>
      </c>
      <c r="E622" s="6" t="s">
        <v>773</v>
      </c>
      <c r="F622" s="6" t="s">
        <v>773</v>
      </c>
      <c r="G622" s="6" t="s">
        <v>97</v>
      </c>
      <c r="H622" s="6" t="s">
        <v>4995</v>
      </c>
      <c r="I622" s="22">
        <v>399000</v>
      </c>
      <c r="J622" s="22">
        <v>440000</v>
      </c>
      <c r="K622" s="22">
        <v>400000</v>
      </c>
      <c r="L622" s="22">
        <v>400000</v>
      </c>
      <c r="M622" s="22">
        <v>400000</v>
      </c>
      <c r="N622" s="22">
        <v>355000</v>
      </c>
      <c r="O622" s="23">
        <v>25</v>
      </c>
      <c r="P622" s="23">
        <v>28</v>
      </c>
      <c r="Q622" s="23">
        <v>118</v>
      </c>
      <c r="R622" s="22">
        <v>440</v>
      </c>
      <c r="S622" s="22">
        <v>400</v>
      </c>
      <c r="T622" s="24">
        <v>3</v>
      </c>
      <c r="U622" s="24">
        <v>0.20000000000000018</v>
      </c>
      <c r="V622" s="24">
        <v>2.8</v>
      </c>
      <c r="W622" s="24">
        <v>2</v>
      </c>
      <c r="X622" s="25">
        <v>5.7343358395989974E-2</v>
      </c>
      <c r="Y622" s="24">
        <v>2.2000000000000002</v>
      </c>
      <c r="Z622" s="24">
        <v>-1.0999999999999996</v>
      </c>
      <c r="AA622" s="24">
        <v>3.3</v>
      </c>
      <c r="AB622" s="24">
        <v>5.7</v>
      </c>
      <c r="AC622" s="26">
        <v>0.23998603717601882</v>
      </c>
      <c r="AD622" s="24">
        <v>4.1850711902636144</v>
      </c>
      <c r="AE622" s="6">
        <v>150</v>
      </c>
      <c r="AF622" s="6">
        <v>130</v>
      </c>
      <c r="AG622" s="6">
        <v>166</v>
      </c>
      <c r="AH622" s="27">
        <v>2.1057692307692308</v>
      </c>
      <c r="AI622" s="28">
        <v>370000</v>
      </c>
      <c r="AJ622" s="28">
        <v>282000</v>
      </c>
      <c r="AK622" s="28">
        <v>257000</v>
      </c>
      <c r="AL622" s="29">
        <v>0.31205673758865249</v>
      </c>
      <c r="AM622" s="29">
        <v>0.43968871595330739</v>
      </c>
      <c r="AN622" s="6">
        <v>2.6</v>
      </c>
      <c r="AO622" s="27">
        <v>-0.19999999999999973</v>
      </c>
      <c r="AP622" s="6">
        <v>2.8</v>
      </c>
      <c r="AQ622" s="28">
        <v>440</v>
      </c>
      <c r="AR622" s="28">
        <v>400</v>
      </c>
      <c r="AS622" s="25">
        <v>0.1</v>
      </c>
      <c r="AT622" s="30">
        <v>1833.4400000000003</v>
      </c>
      <c r="AU622" s="24">
        <v>0.59860000000000002</v>
      </c>
      <c r="AV622" s="24">
        <v>0.40139999999999998</v>
      </c>
      <c r="AW622" s="24">
        <v>0.65329999999999999</v>
      </c>
      <c r="AX622" s="24">
        <v>0.21540000000000001</v>
      </c>
      <c r="AY622" s="24">
        <v>0.31759999999999999</v>
      </c>
      <c r="AZ622" s="24">
        <v>0.3019</v>
      </c>
      <c r="BA622" s="24">
        <v>0.31369999999999998</v>
      </c>
      <c r="BB622" s="31">
        <v>5.5</v>
      </c>
      <c r="BC622" s="23">
        <v>1119</v>
      </c>
      <c r="BD622" s="32" t="s">
        <v>4555</v>
      </c>
      <c r="BE622" s="33">
        <v>146.75372382008501</v>
      </c>
      <c r="BF622" s="33">
        <v>-19.216502254933999</v>
      </c>
      <c r="BG622" s="34">
        <f t="shared" si="108"/>
        <v>67</v>
      </c>
      <c r="BH622" s="34">
        <f t="shared" si="109"/>
        <v>74</v>
      </c>
      <c r="BI622" s="34">
        <f t="shared" si="110"/>
        <v>99</v>
      </c>
      <c r="BJ622" s="34">
        <f t="shared" si="111"/>
        <v>100</v>
      </c>
      <c r="BK622" s="34">
        <f t="shared" si="112"/>
        <v>1</v>
      </c>
      <c r="BL622" s="34">
        <f t="shared" si="113"/>
        <v>60</v>
      </c>
      <c r="BM622" s="35">
        <f t="shared" si="114"/>
        <v>100</v>
      </c>
      <c r="BN622" s="34">
        <f t="shared" si="115"/>
        <v>100</v>
      </c>
      <c r="BO622" s="35">
        <f t="shared" si="116"/>
        <v>100</v>
      </c>
      <c r="BP622" s="35">
        <f t="shared" si="117"/>
        <v>80</v>
      </c>
      <c r="BQ622" s="35">
        <f t="shared" si="118"/>
        <v>55</v>
      </c>
      <c r="BR622" s="35">
        <f t="shared" si="119"/>
        <v>59</v>
      </c>
    </row>
    <row r="623" spans="2:70" x14ac:dyDescent="0.3">
      <c r="B623" s="6" t="s">
        <v>2658</v>
      </c>
      <c r="C623" s="6">
        <v>318021481</v>
      </c>
      <c r="D623" s="6" t="s">
        <v>773</v>
      </c>
      <c r="E623" s="6" t="s">
        <v>773</v>
      </c>
      <c r="F623" s="6" t="s">
        <v>773</v>
      </c>
      <c r="G623" s="6" t="s">
        <v>97</v>
      </c>
      <c r="H623" s="6" t="s">
        <v>4995</v>
      </c>
      <c r="I623" s="22">
        <v>300000</v>
      </c>
      <c r="J623" s="22">
        <v>271040</v>
      </c>
      <c r="K623" s="22">
        <v>219000</v>
      </c>
      <c r="L623" s="22">
        <v>320000</v>
      </c>
      <c r="M623" s="22">
        <v>310000</v>
      </c>
      <c r="N623" s="22">
        <v>212500</v>
      </c>
      <c r="O623" s="23">
        <v>25</v>
      </c>
      <c r="P623" s="23">
        <v>20</v>
      </c>
      <c r="Q623" s="23">
        <v>26</v>
      </c>
      <c r="R623" s="22">
        <v>360</v>
      </c>
      <c r="S623" s="22">
        <v>350</v>
      </c>
      <c r="T623" s="24">
        <v>1.1000000000000001</v>
      </c>
      <c r="U623" s="24">
        <v>0</v>
      </c>
      <c r="V623" s="24">
        <v>1.1000000000000001</v>
      </c>
      <c r="W623" s="24">
        <v>0.7</v>
      </c>
      <c r="X623" s="25">
        <v>6.2399999999999997E-2</v>
      </c>
      <c r="Y623" s="24">
        <v>2</v>
      </c>
      <c r="Z623" s="24">
        <v>-0.20000000000000018</v>
      </c>
      <c r="AA623" s="24">
        <v>2.2000000000000002</v>
      </c>
      <c r="AB623" s="24">
        <v>2.4</v>
      </c>
      <c r="AC623" s="26">
        <v>0.24839920512254357</v>
      </c>
      <c r="AD623" s="24">
        <v>3.9807564923484544</v>
      </c>
      <c r="AE623" s="6">
        <v>150</v>
      </c>
      <c r="AF623" s="6">
        <v>130</v>
      </c>
      <c r="AG623" s="6">
        <v>166</v>
      </c>
      <c r="AH623" s="27">
        <v>2.1057692307692308</v>
      </c>
      <c r="AI623" s="28">
        <v>370000</v>
      </c>
      <c r="AJ623" s="28">
        <v>282000</v>
      </c>
      <c r="AK623" s="28">
        <v>257000</v>
      </c>
      <c r="AL623" s="29">
        <v>0.31205673758865249</v>
      </c>
      <c r="AM623" s="29">
        <v>0.43968871595330739</v>
      </c>
      <c r="AN623" s="6">
        <v>2.6</v>
      </c>
      <c r="AO623" s="27">
        <v>-0.19999999999999973</v>
      </c>
      <c r="AP623" s="6">
        <v>2.8</v>
      </c>
      <c r="AQ623" s="28">
        <v>440</v>
      </c>
      <c r="AR623" s="28">
        <v>400</v>
      </c>
      <c r="AS623" s="25">
        <v>0.1</v>
      </c>
      <c r="AT623" s="30">
        <v>1449.2800000000002</v>
      </c>
      <c r="AU623" s="24">
        <v>0.67920000000000003</v>
      </c>
      <c r="AV623" s="24">
        <v>0.32079999999999997</v>
      </c>
      <c r="AW623" s="24">
        <v>0.83530000000000004</v>
      </c>
      <c r="AX623" s="24">
        <v>0.1421</v>
      </c>
      <c r="AY623" s="24">
        <v>0.28029999999999999</v>
      </c>
      <c r="AZ623" s="24">
        <v>0.32400000000000001</v>
      </c>
      <c r="BA623" s="24">
        <v>0.3609</v>
      </c>
      <c r="BB623" s="31">
        <v>1.5</v>
      </c>
      <c r="BC623" s="23">
        <v>1112</v>
      </c>
      <c r="BD623" s="32" t="s">
        <v>4952</v>
      </c>
      <c r="BE623" s="33">
        <v>146.740482065143</v>
      </c>
      <c r="BF623" s="33">
        <v>-19.302718326722498</v>
      </c>
      <c r="BG623" s="34">
        <f t="shared" si="108"/>
        <v>98</v>
      </c>
      <c r="BH623" s="34">
        <f t="shared" si="109"/>
        <v>74</v>
      </c>
      <c r="BI623" s="34">
        <f t="shared" si="110"/>
        <v>99</v>
      </c>
      <c r="BJ623" s="34">
        <f t="shared" si="111"/>
        <v>100</v>
      </c>
      <c r="BK623" s="34">
        <f t="shared" si="112"/>
        <v>1</v>
      </c>
      <c r="BL623" s="34">
        <f t="shared" si="113"/>
        <v>52</v>
      </c>
      <c r="BM623" s="35">
        <f t="shared" si="114"/>
        <v>100</v>
      </c>
      <c r="BN623" s="34">
        <f t="shared" si="115"/>
        <v>100</v>
      </c>
      <c r="BO623" s="35">
        <f t="shared" si="116"/>
        <v>100</v>
      </c>
      <c r="BP623" s="35">
        <f t="shared" si="117"/>
        <v>84</v>
      </c>
      <c r="BQ623" s="35">
        <f t="shared" si="118"/>
        <v>15</v>
      </c>
      <c r="BR623" s="35">
        <f t="shared" si="119"/>
        <v>59</v>
      </c>
    </row>
    <row r="624" spans="2:70" x14ac:dyDescent="0.3">
      <c r="B624" s="6" t="s">
        <v>2539</v>
      </c>
      <c r="C624" s="6">
        <v>319011500</v>
      </c>
      <c r="D624" s="6" t="s">
        <v>1915</v>
      </c>
      <c r="E624" s="6" t="s">
        <v>140</v>
      </c>
      <c r="F624" s="6" t="s">
        <v>1915</v>
      </c>
      <c r="G624" s="6" t="s">
        <v>97</v>
      </c>
      <c r="H624" s="6" t="s">
        <v>4995</v>
      </c>
      <c r="I624" s="22">
        <v>399000</v>
      </c>
      <c r="J624" s="22">
        <v>399000</v>
      </c>
      <c r="K624" s="22">
        <v>330000</v>
      </c>
      <c r="L624" s="22">
        <v>469000</v>
      </c>
      <c r="M624" s="22">
        <v>435000</v>
      </c>
      <c r="N624" s="22">
        <v>391000</v>
      </c>
      <c r="O624" s="23">
        <v>53</v>
      </c>
      <c r="P624" s="23">
        <v>53</v>
      </c>
      <c r="Q624" s="23">
        <v>71</v>
      </c>
      <c r="R624" s="22">
        <v>370</v>
      </c>
      <c r="S624" s="22">
        <v>400</v>
      </c>
      <c r="T624" s="24">
        <v>1.1000000000000001</v>
      </c>
      <c r="U624" s="24">
        <v>0.10000000000000009</v>
      </c>
      <c r="V624" s="24">
        <v>1</v>
      </c>
      <c r="W624" s="24">
        <v>0.5</v>
      </c>
      <c r="X624" s="25">
        <v>4.8220551378446115E-2</v>
      </c>
      <c r="Y624" s="24">
        <v>1.4</v>
      </c>
      <c r="Z624" s="24">
        <v>-0.80000000000000027</v>
      </c>
      <c r="AA624" s="24">
        <v>2.2000000000000002</v>
      </c>
      <c r="AB624" s="24">
        <v>2.4</v>
      </c>
      <c r="AC624" s="26">
        <v>0.29681683994352454</v>
      </c>
      <c r="AD624" s="24">
        <v>6.1554012025710128</v>
      </c>
      <c r="AE624" s="6">
        <v>36</v>
      </c>
      <c r="AF624" s="6">
        <v>42</v>
      </c>
      <c r="AG624" s="6">
        <v>50</v>
      </c>
      <c r="AH624" s="27">
        <v>2.8275862068965516</v>
      </c>
      <c r="AI624" s="28">
        <v>415000</v>
      </c>
      <c r="AJ624" s="28">
        <v>390000</v>
      </c>
      <c r="AK624" s="28">
        <v>315000</v>
      </c>
      <c r="AL624" s="29">
        <v>6.4102564102564097E-2</v>
      </c>
      <c r="AM624" s="29">
        <v>0.31746031746031744</v>
      </c>
      <c r="AN624" s="6">
        <v>1.8</v>
      </c>
      <c r="AO624" s="27">
        <v>0.19999999999999996</v>
      </c>
      <c r="AP624" s="6">
        <v>1.6</v>
      </c>
      <c r="AQ624" s="28">
        <v>400</v>
      </c>
      <c r="AR624" s="28">
        <v>400</v>
      </c>
      <c r="AS624" s="25">
        <v>0</v>
      </c>
      <c r="AT624" s="30">
        <v>1246.5600000000002</v>
      </c>
      <c r="AU624" s="24">
        <v>0.66049999999999998</v>
      </c>
      <c r="AV624" s="24">
        <v>0.33950000000000002</v>
      </c>
      <c r="AW624" s="24">
        <v>0.76739999999999997</v>
      </c>
      <c r="AX624" s="24">
        <v>0.19089999999999999</v>
      </c>
      <c r="AY624" s="24">
        <v>0.38300000000000001</v>
      </c>
      <c r="AZ624" s="24">
        <v>0.25609999999999999</v>
      </c>
      <c r="BA624" s="24">
        <v>0.2681</v>
      </c>
      <c r="BB624" s="31">
        <v>1</v>
      </c>
      <c r="BC624" s="23">
        <v>297</v>
      </c>
      <c r="BD624" s="32" t="s">
        <v>4827</v>
      </c>
      <c r="BE624" s="33">
        <v>152.30967152579399</v>
      </c>
      <c r="BF624" s="33">
        <v>-24.880713848456001</v>
      </c>
      <c r="BG624" s="34">
        <f t="shared" si="108"/>
        <v>98</v>
      </c>
      <c r="BH624" s="34">
        <f t="shared" si="109"/>
        <v>87</v>
      </c>
      <c r="BI624" s="34">
        <f t="shared" si="110"/>
        <v>90</v>
      </c>
      <c r="BJ624" s="34">
        <f t="shared" si="111"/>
        <v>33</v>
      </c>
      <c r="BK624" s="34">
        <f t="shared" si="112"/>
        <v>55</v>
      </c>
      <c r="BL624" s="34">
        <f t="shared" si="113"/>
        <v>74</v>
      </c>
      <c r="BM624" s="35">
        <f t="shared" si="114"/>
        <v>100</v>
      </c>
      <c r="BN624" s="34">
        <f t="shared" si="115"/>
        <v>89</v>
      </c>
      <c r="BO624" s="35">
        <f t="shared" si="116"/>
        <v>69</v>
      </c>
      <c r="BP624" s="35">
        <f t="shared" si="117"/>
        <v>93</v>
      </c>
      <c r="BQ624" s="35">
        <f t="shared" si="118"/>
        <v>10</v>
      </c>
      <c r="BR624" s="35">
        <f t="shared" si="119"/>
        <v>59</v>
      </c>
    </row>
    <row r="625" spans="2:70" x14ac:dyDescent="0.3">
      <c r="B625" s="6" t="s">
        <v>2490</v>
      </c>
      <c r="C625" s="6">
        <v>319031513</v>
      </c>
      <c r="D625" s="6" t="s">
        <v>910</v>
      </c>
      <c r="E625" s="6" t="s">
        <v>140</v>
      </c>
      <c r="F625" s="6" t="s">
        <v>4694</v>
      </c>
      <c r="G625" s="6" t="s">
        <v>97</v>
      </c>
      <c r="H625" s="6" t="s">
        <v>4995</v>
      </c>
      <c r="I625" s="22">
        <v>475000</v>
      </c>
      <c r="J625" s="22">
        <v>425000</v>
      </c>
      <c r="K625" s="22">
        <v>225000</v>
      </c>
      <c r="L625" s="22">
        <v>294500</v>
      </c>
      <c r="M625" s="22">
        <v>294500</v>
      </c>
      <c r="N625" s="22">
        <v>380000</v>
      </c>
      <c r="O625" s="23">
        <v>62</v>
      </c>
      <c r="P625" s="23">
        <v>62</v>
      </c>
      <c r="Q625" s="23">
        <v>105</v>
      </c>
      <c r="R625" s="22">
        <v>420</v>
      </c>
      <c r="S625" s="22">
        <v>355</v>
      </c>
      <c r="T625" s="24">
        <v>1.7</v>
      </c>
      <c r="U625" s="24">
        <v>-0.8</v>
      </c>
      <c r="V625" s="24">
        <v>2.5</v>
      </c>
      <c r="W625" s="24">
        <v>2</v>
      </c>
      <c r="X625" s="25">
        <v>4.597894736842105E-2</v>
      </c>
      <c r="Y625" s="24">
        <v>3.5</v>
      </c>
      <c r="Z625" s="24">
        <v>-0.59999999999999964</v>
      </c>
      <c r="AA625" s="24">
        <v>4.0999999999999996</v>
      </c>
      <c r="AB625" s="24">
        <v>3.5</v>
      </c>
      <c r="AC625" s="26">
        <v>0.3012048192771084</v>
      </c>
      <c r="AD625" s="24">
        <v>6.5509289906880266</v>
      </c>
      <c r="AE625" s="6">
        <v>25</v>
      </c>
      <c r="AF625" s="6">
        <v>26</v>
      </c>
      <c r="AG625" s="6">
        <v>30</v>
      </c>
      <c r="AH625" s="27">
        <v>3.8518518518518516</v>
      </c>
      <c r="AI625" s="28">
        <v>455000</v>
      </c>
      <c r="AJ625" s="28">
        <v>410000</v>
      </c>
      <c r="AK625" s="28">
        <v>395000</v>
      </c>
      <c r="AL625" s="29">
        <v>0.10975609756097561</v>
      </c>
      <c r="AM625" s="29">
        <v>0.15189873417721519</v>
      </c>
      <c r="AN625" s="6">
        <v>2.1</v>
      </c>
      <c r="AO625" s="27">
        <v>0</v>
      </c>
      <c r="AP625" s="6">
        <v>2.1</v>
      </c>
      <c r="AQ625" s="28">
        <v>350</v>
      </c>
      <c r="AR625" s="28">
        <v>355</v>
      </c>
      <c r="AS625" s="25">
        <v>-1.4084507042253521E-2</v>
      </c>
      <c r="AT625" s="30">
        <v>1394.4</v>
      </c>
      <c r="AU625" s="24">
        <v>0.71379999999999999</v>
      </c>
      <c r="AV625" s="24">
        <v>0.28620000000000001</v>
      </c>
      <c r="AW625" s="24">
        <v>0.89739999999999998</v>
      </c>
      <c r="AX625" s="24">
        <v>9.06E-2</v>
      </c>
      <c r="AY625" s="24">
        <v>0.3805</v>
      </c>
      <c r="AZ625" s="24">
        <v>0.32469999999999999</v>
      </c>
      <c r="BA625" s="24">
        <v>0.27339999999999998</v>
      </c>
      <c r="BB625" s="31">
        <v>3.5</v>
      </c>
      <c r="BC625" s="23">
        <v>145</v>
      </c>
      <c r="BD625" s="32" t="s">
        <v>4777</v>
      </c>
      <c r="BE625" s="33">
        <v>152.654024190466</v>
      </c>
      <c r="BF625" s="33">
        <v>-26.218433895538301</v>
      </c>
      <c r="BG625" s="34">
        <f t="shared" si="108"/>
        <v>88</v>
      </c>
      <c r="BH625" s="34">
        <f t="shared" si="109"/>
        <v>82</v>
      </c>
      <c r="BI625" s="34">
        <f t="shared" si="110"/>
        <v>77</v>
      </c>
      <c r="BJ625" s="34">
        <f t="shared" si="111"/>
        <v>55</v>
      </c>
      <c r="BK625" s="34">
        <f t="shared" si="112"/>
        <v>78</v>
      </c>
      <c r="BL625" s="34">
        <f t="shared" si="113"/>
        <v>74</v>
      </c>
      <c r="BM625" s="35">
        <f t="shared" si="114"/>
        <v>100</v>
      </c>
      <c r="BN625" s="34">
        <f t="shared" si="115"/>
        <v>85</v>
      </c>
      <c r="BO625" s="35">
        <f t="shared" si="116"/>
        <v>66</v>
      </c>
      <c r="BP625" s="35">
        <f t="shared" si="117"/>
        <v>59</v>
      </c>
      <c r="BQ625" s="35">
        <f t="shared" si="118"/>
        <v>35</v>
      </c>
      <c r="BR625" s="35">
        <f t="shared" si="119"/>
        <v>59</v>
      </c>
    </row>
    <row r="626" spans="2:70" x14ac:dyDescent="0.3">
      <c r="B626" s="6" t="s">
        <v>1125</v>
      </c>
      <c r="C626" s="6">
        <v>402041171</v>
      </c>
      <c r="D626" s="6" t="s">
        <v>1126</v>
      </c>
      <c r="E626" s="6" t="s">
        <v>420</v>
      </c>
      <c r="F626" s="6" t="s">
        <v>2379</v>
      </c>
      <c r="G626" s="6" t="s">
        <v>82</v>
      </c>
      <c r="H626" s="6" t="s">
        <v>4995</v>
      </c>
      <c r="I626" s="22">
        <v>494000</v>
      </c>
      <c r="J626" s="22">
        <v>499000</v>
      </c>
      <c r="K626" s="22">
        <v>449280</v>
      </c>
      <c r="L626" s="22">
        <v>507000</v>
      </c>
      <c r="M626" s="22">
        <v>492750</v>
      </c>
      <c r="N626" s="22">
        <v>459650</v>
      </c>
      <c r="O626" s="23">
        <v>27</v>
      </c>
      <c r="P626" s="23">
        <v>27</v>
      </c>
      <c r="Q626" s="23">
        <v>28</v>
      </c>
      <c r="R626" s="22">
        <v>520</v>
      </c>
      <c r="S626" s="22">
        <v>495</v>
      </c>
      <c r="T626" s="24">
        <v>3.9</v>
      </c>
      <c r="U626" s="24">
        <v>-0.39999999999999991</v>
      </c>
      <c r="V626" s="24">
        <v>4.3</v>
      </c>
      <c r="W626" s="24">
        <v>5</v>
      </c>
      <c r="X626" s="25">
        <v>5.473684210526316E-2</v>
      </c>
      <c r="Y626" s="24">
        <v>5.3</v>
      </c>
      <c r="Z626" s="24">
        <v>-2.2000000000000002</v>
      </c>
      <c r="AA626" s="24">
        <v>7.5</v>
      </c>
      <c r="AB626" s="24">
        <v>7.1</v>
      </c>
      <c r="AC626" s="26">
        <v>0.24270032111119405</v>
      </c>
      <c r="AD626" s="24">
        <v>4.4339481741468143</v>
      </c>
      <c r="AE626" s="6">
        <v>38</v>
      </c>
      <c r="AF626" s="6">
        <v>35</v>
      </c>
      <c r="AG626" s="6">
        <v>26</v>
      </c>
      <c r="AH626" s="27">
        <v>1.3461538461538463</v>
      </c>
      <c r="AI626" s="28">
        <v>510777</v>
      </c>
      <c r="AJ626" s="28">
        <v>445000</v>
      </c>
      <c r="AK626" s="28">
        <v>360000</v>
      </c>
      <c r="AL626" s="29">
        <v>0.1478134831460674</v>
      </c>
      <c r="AM626" s="29">
        <v>0.418825</v>
      </c>
      <c r="AN626" s="6">
        <v>2.2000000000000002</v>
      </c>
      <c r="AO626" s="27">
        <v>-0.29999999999999982</v>
      </c>
      <c r="AP626" s="6">
        <v>2.5</v>
      </c>
      <c r="AQ626" s="28">
        <v>490</v>
      </c>
      <c r="AR626" s="28">
        <v>450</v>
      </c>
      <c r="AS626" s="25">
        <v>8.8888888888888892E-2</v>
      </c>
      <c r="AT626" s="30">
        <v>2142.5600000000004</v>
      </c>
      <c r="AU626" s="24">
        <v>0.70069999999999999</v>
      </c>
      <c r="AV626" s="24">
        <v>0.29930000000000001</v>
      </c>
      <c r="AW626" s="24">
        <v>0.67010000000000003</v>
      </c>
      <c r="AX626" s="24">
        <v>0.17430000000000001</v>
      </c>
      <c r="AY626" s="24">
        <v>0.1797</v>
      </c>
      <c r="AZ626" s="24">
        <v>0.41620000000000001</v>
      </c>
      <c r="BA626" s="24">
        <v>0.37809999999999999</v>
      </c>
      <c r="BB626" s="31">
        <v>6.5</v>
      </c>
      <c r="BC626" s="23">
        <v>14</v>
      </c>
      <c r="BD626" s="32" t="s">
        <v>3480</v>
      </c>
      <c r="BE626" s="33">
        <v>138.59683947610301</v>
      </c>
      <c r="BF626" s="33">
        <v>-34.7943526077146</v>
      </c>
      <c r="BG626" s="34">
        <f t="shared" si="108"/>
        <v>52</v>
      </c>
      <c r="BH626" s="34">
        <f t="shared" si="109"/>
        <v>80</v>
      </c>
      <c r="BI626" s="34">
        <f t="shared" si="110"/>
        <v>100</v>
      </c>
      <c r="BJ626" s="34">
        <f t="shared" si="111"/>
        <v>74</v>
      </c>
      <c r="BK626" s="34">
        <f t="shared" si="112"/>
        <v>100</v>
      </c>
      <c r="BL626" s="34">
        <f t="shared" si="113"/>
        <v>30</v>
      </c>
      <c r="BM626" s="35">
        <f t="shared" si="114"/>
        <v>100</v>
      </c>
      <c r="BN626" s="34">
        <f t="shared" si="115"/>
        <v>100</v>
      </c>
      <c r="BO626" s="35">
        <f t="shared" si="116"/>
        <v>100</v>
      </c>
      <c r="BP626" s="35">
        <f t="shared" si="117"/>
        <v>29</v>
      </c>
      <c r="BQ626" s="35">
        <f t="shared" si="118"/>
        <v>65</v>
      </c>
      <c r="BR626" s="35">
        <f t="shared" si="119"/>
        <v>59</v>
      </c>
    </row>
    <row r="627" spans="2:70" x14ac:dyDescent="0.3">
      <c r="B627" s="6" t="s">
        <v>1899</v>
      </c>
      <c r="C627" s="6">
        <v>403041074</v>
      </c>
      <c r="D627" s="6" t="s">
        <v>217</v>
      </c>
      <c r="E627" s="6" t="s">
        <v>186</v>
      </c>
      <c r="F627" s="6" t="s">
        <v>2379</v>
      </c>
      <c r="G627" s="6" t="s">
        <v>82</v>
      </c>
      <c r="H627" s="6" t="s">
        <v>4995</v>
      </c>
      <c r="I627" s="22">
        <v>511500</v>
      </c>
      <c r="J627" s="22">
        <v>581250</v>
      </c>
      <c r="K627" s="22">
        <v>477000</v>
      </c>
      <c r="L627" s="22">
        <v>595000</v>
      </c>
      <c r="M627" s="22">
        <v>560000</v>
      </c>
      <c r="N627" s="22">
        <v>535000</v>
      </c>
      <c r="O627" s="23">
        <v>19</v>
      </c>
      <c r="P627" s="23">
        <v>22</v>
      </c>
      <c r="Q627" s="23">
        <v>22</v>
      </c>
      <c r="R627" s="22">
        <v>540</v>
      </c>
      <c r="S627" s="22">
        <v>450</v>
      </c>
      <c r="T627" s="24">
        <v>2.2000000000000002</v>
      </c>
      <c r="U627" s="24">
        <v>-9.9999999999999645E-2</v>
      </c>
      <c r="V627" s="24">
        <v>2.2999999999999998</v>
      </c>
      <c r="W627" s="24">
        <v>1.8</v>
      </c>
      <c r="X627" s="25">
        <v>5.489736070381232E-2</v>
      </c>
      <c r="Y627" s="24">
        <v>2.2000000000000002</v>
      </c>
      <c r="Z627" s="24">
        <v>-0.59999999999999964</v>
      </c>
      <c r="AA627" s="24">
        <v>2.8</v>
      </c>
      <c r="AB627" s="24">
        <v>2.7</v>
      </c>
      <c r="AC627" s="26">
        <v>0.39519906323185011</v>
      </c>
      <c r="AD627" s="24">
        <v>7.1988718248964148</v>
      </c>
      <c r="AE627" s="6">
        <v>44</v>
      </c>
      <c r="AF627" s="6">
        <v>24</v>
      </c>
      <c r="AG627" s="6">
        <v>14</v>
      </c>
      <c r="AH627" s="27">
        <v>1.6551724137931034</v>
      </c>
      <c r="AI627" s="28">
        <v>585000</v>
      </c>
      <c r="AJ627" s="28">
        <v>500000</v>
      </c>
      <c r="AK627" s="28">
        <v>435000</v>
      </c>
      <c r="AL627" s="29">
        <v>0.17</v>
      </c>
      <c r="AM627" s="29">
        <v>0.34482758620689657</v>
      </c>
      <c r="AN627" s="6">
        <v>1.8</v>
      </c>
      <c r="AO627" s="27">
        <v>0.10000000000000009</v>
      </c>
      <c r="AP627" s="6">
        <v>1.7</v>
      </c>
      <c r="AQ627" s="28">
        <v>495</v>
      </c>
      <c r="AR627" s="28">
        <v>420</v>
      </c>
      <c r="AS627" s="25">
        <v>0.17857142857142858</v>
      </c>
      <c r="AT627" s="30">
        <v>1366.4</v>
      </c>
      <c r="AU627" s="24">
        <v>0.63039999999999996</v>
      </c>
      <c r="AV627" s="24">
        <v>0.36959999999999998</v>
      </c>
      <c r="AW627" s="24">
        <v>0.80689999999999995</v>
      </c>
      <c r="AX627" s="24">
        <v>0.1384</v>
      </c>
      <c r="AY627" s="24">
        <v>0.28539999999999999</v>
      </c>
      <c r="AZ627" s="24">
        <v>0.3221</v>
      </c>
      <c r="BA627" s="24">
        <v>0.35959999999999998</v>
      </c>
      <c r="BB627" s="31">
        <v>5</v>
      </c>
      <c r="BC627" s="23">
        <v>27</v>
      </c>
      <c r="BD627" s="32" t="s">
        <v>4198</v>
      </c>
      <c r="BE627" s="33">
        <v>138.4775844349</v>
      </c>
      <c r="BF627" s="33">
        <v>-35.138541049573803</v>
      </c>
      <c r="BG627" s="34">
        <f t="shared" si="108"/>
        <v>80</v>
      </c>
      <c r="BH627" s="34">
        <f t="shared" si="109"/>
        <v>87</v>
      </c>
      <c r="BI627" s="34">
        <f t="shared" si="110"/>
        <v>100</v>
      </c>
      <c r="BJ627" s="34">
        <f t="shared" si="111"/>
        <v>85</v>
      </c>
      <c r="BK627" s="34">
        <f t="shared" si="112"/>
        <v>100</v>
      </c>
      <c r="BL627" s="34">
        <f t="shared" si="113"/>
        <v>53</v>
      </c>
      <c r="BM627" s="35">
        <f t="shared" si="114"/>
        <v>100</v>
      </c>
      <c r="BN627" s="34">
        <f t="shared" si="115"/>
        <v>78</v>
      </c>
      <c r="BO627" s="35">
        <f t="shared" si="116"/>
        <v>4</v>
      </c>
      <c r="BP627" s="35">
        <f t="shared" si="117"/>
        <v>80</v>
      </c>
      <c r="BQ627" s="35">
        <f t="shared" si="118"/>
        <v>50</v>
      </c>
      <c r="BR627" s="35">
        <f t="shared" si="119"/>
        <v>59</v>
      </c>
    </row>
    <row r="628" spans="2:70" x14ac:dyDescent="0.3">
      <c r="B628" s="6" t="s">
        <v>2239</v>
      </c>
      <c r="C628" s="6">
        <v>403041079</v>
      </c>
      <c r="D628" s="6" t="s">
        <v>217</v>
      </c>
      <c r="E628" s="6" t="s">
        <v>186</v>
      </c>
      <c r="F628" s="6" t="s">
        <v>2379</v>
      </c>
      <c r="G628" s="6" t="s">
        <v>82</v>
      </c>
      <c r="H628" s="6" t="s">
        <v>4995</v>
      </c>
      <c r="I628" s="22">
        <v>549000</v>
      </c>
      <c r="J628" s="22">
        <v>549000</v>
      </c>
      <c r="K628" s="22">
        <v>270000</v>
      </c>
      <c r="L628" s="22">
        <v>560000</v>
      </c>
      <c r="M628" s="22">
        <v>560000</v>
      </c>
      <c r="N628" s="22">
        <v>525000</v>
      </c>
      <c r="O628" s="23">
        <v>35</v>
      </c>
      <c r="P628" s="23">
        <v>35</v>
      </c>
      <c r="Q628" s="23">
        <v>25</v>
      </c>
      <c r="R628" s="22">
        <v>320</v>
      </c>
      <c r="S628" s="22">
        <v>390</v>
      </c>
      <c r="T628" s="24">
        <v>1.6</v>
      </c>
      <c r="U628" s="24">
        <v>0.40000000000000013</v>
      </c>
      <c r="V628" s="24">
        <v>1.2</v>
      </c>
      <c r="W628" s="24">
        <v>1.4</v>
      </c>
      <c r="X628" s="25">
        <v>3.0309653916211293E-2</v>
      </c>
      <c r="Y628" s="24">
        <v>0.8</v>
      </c>
      <c r="Z628" s="24">
        <v>-0.39999999999999991</v>
      </c>
      <c r="AA628" s="24">
        <v>1.2</v>
      </c>
      <c r="AB628" s="24">
        <v>1.2</v>
      </c>
      <c r="AC628" s="26">
        <v>0.26455026455026454</v>
      </c>
      <c r="AD628" s="24">
        <v>8.7282509157509143</v>
      </c>
      <c r="AE628" s="6">
        <v>44</v>
      </c>
      <c r="AF628" s="6">
        <v>24</v>
      </c>
      <c r="AG628" s="6">
        <v>14</v>
      </c>
      <c r="AH628" s="27">
        <v>1.6551724137931034</v>
      </c>
      <c r="AI628" s="28">
        <v>585000</v>
      </c>
      <c r="AJ628" s="28">
        <v>500000</v>
      </c>
      <c r="AK628" s="28">
        <v>435000</v>
      </c>
      <c r="AL628" s="29">
        <v>0.17</v>
      </c>
      <c r="AM628" s="29">
        <v>0.34482758620689657</v>
      </c>
      <c r="AN628" s="6">
        <v>1.8</v>
      </c>
      <c r="AO628" s="27">
        <v>0.10000000000000009</v>
      </c>
      <c r="AP628" s="6">
        <v>1.7</v>
      </c>
      <c r="AQ628" s="28">
        <v>495</v>
      </c>
      <c r="AR628" s="28">
        <v>420</v>
      </c>
      <c r="AS628" s="25">
        <v>0.17857142857142858</v>
      </c>
      <c r="AT628" s="30">
        <v>1209.6000000000001</v>
      </c>
      <c r="AU628" s="24">
        <v>0.6512</v>
      </c>
      <c r="AV628" s="24">
        <v>0.3488</v>
      </c>
      <c r="AW628" s="24">
        <v>0.88239999999999996</v>
      </c>
      <c r="AX628" s="24">
        <v>8.3199999999999996E-2</v>
      </c>
      <c r="AY628" s="24">
        <v>0.22159999999999999</v>
      </c>
      <c r="AZ628" s="24">
        <v>0.39150000000000001</v>
      </c>
      <c r="BA628" s="24">
        <v>0.36159999999999998</v>
      </c>
      <c r="BB628" s="31">
        <v>1</v>
      </c>
      <c r="BC628" s="23">
        <v>28</v>
      </c>
      <c r="BD628" s="32" t="s">
        <v>4522</v>
      </c>
      <c r="BE628" s="33">
        <v>138.51423273734699</v>
      </c>
      <c r="BF628" s="33">
        <v>-35.153848186599198</v>
      </c>
      <c r="BG628" s="34">
        <f t="shared" si="108"/>
        <v>90</v>
      </c>
      <c r="BH628" s="34">
        <f t="shared" si="109"/>
        <v>87</v>
      </c>
      <c r="BI628" s="34">
        <f t="shared" si="110"/>
        <v>100</v>
      </c>
      <c r="BJ628" s="34">
        <f t="shared" si="111"/>
        <v>85</v>
      </c>
      <c r="BK628" s="34">
        <f t="shared" si="112"/>
        <v>100</v>
      </c>
      <c r="BL628" s="34">
        <f t="shared" si="113"/>
        <v>39</v>
      </c>
      <c r="BM628" s="35">
        <f t="shared" si="114"/>
        <v>52</v>
      </c>
      <c r="BN628" s="34">
        <f t="shared" si="115"/>
        <v>63</v>
      </c>
      <c r="BO628" s="35">
        <f t="shared" si="116"/>
        <v>90</v>
      </c>
      <c r="BP628" s="35">
        <f t="shared" si="117"/>
        <v>100</v>
      </c>
      <c r="BQ628" s="35">
        <f t="shared" si="118"/>
        <v>10</v>
      </c>
      <c r="BR628" s="35">
        <f t="shared" si="119"/>
        <v>59</v>
      </c>
    </row>
    <row r="629" spans="2:70" x14ac:dyDescent="0.3">
      <c r="B629" s="6" t="s">
        <v>1568</v>
      </c>
      <c r="C629" s="6">
        <v>403041177</v>
      </c>
      <c r="D629" s="6" t="s">
        <v>217</v>
      </c>
      <c r="E629" s="6" t="s">
        <v>186</v>
      </c>
      <c r="F629" s="6" t="s">
        <v>2379</v>
      </c>
      <c r="G629" s="6" t="s">
        <v>82</v>
      </c>
      <c r="H629" s="6" t="s">
        <v>4995</v>
      </c>
      <c r="I629" s="22">
        <v>650000</v>
      </c>
      <c r="J629" s="22">
        <v>650000</v>
      </c>
      <c r="K629" s="22">
        <v>479000</v>
      </c>
      <c r="L629" s="22">
        <v>636000</v>
      </c>
      <c r="M629" s="22">
        <v>636000</v>
      </c>
      <c r="N629" s="22">
        <v>544444</v>
      </c>
      <c r="O629" s="23">
        <v>27</v>
      </c>
      <c r="P629" s="23">
        <v>27</v>
      </c>
      <c r="Q629" s="23">
        <v>19</v>
      </c>
      <c r="R629" s="22">
        <v>580</v>
      </c>
      <c r="S629" s="22">
        <v>520</v>
      </c>
      <c r="T629" s="24">
        <v>2.7</v>
      </c>
      <c r="U629" s="24">
        <v>0.30000000000000027</v>
      </c>
      <c r="V629" s="24">
        <v>2.4</v>
      </c>
      <c r="W629" s="24">
        <v>1.8</v>
      </c>
      <c r="X629" s="25">
        <v>4.6399999999999997E-2</v>
      </c>
      <c r="Y629" s="24">
        <v>1.9</v>
      </c>
      <c r="Z629" s="24">
        <v>-0.89999999999999991</v>
      </c>
      <c r="AA629" s="24">
        <v>2.8</v>
      </c>
      <c r="AB629" s="24">
        <v>4</v>
      </c>
      <c r="AC629" s="26">
        <v>0.35324498148509059</v>
      </c>
      <c r="AD629" s="24">
        <v>7.6130383940752298</v>
      </c>
      <c r="AE629" s="6">
        <v>44</v>
      </c>
      <c r="AF629" s="6">
        <v>24</v>
      </c>
      <c r="AG629" s="6">
        <v>14</v>
      </c>
      <c r="AH629" s="27">
        <v>1.6551724137931034</v>
      </c>
      <c r="AI629" s="28">
        <v>585000</v>
      </c>
      <c r="AJ629" s="28">
        <v>500000</v>
      </c>
      <c r="AK629" s="28">
        <v>435000</v>
      </c>
      <c r="AL629" s="29">
        <v>0.17</v>
      </c>
      <c r="AM629" s="29">
        <v>0.34482758620689657</v>
      </c>
      <c r="AN629" s="6">
        <v>1.8</v>
      </c>
      <c r="AO629" s="27">
        <v>0.10000000000000009</v>
      </c>
      <c r="AP629" s="6">
        <v>1.7</v>
      </c>
      <c r="AQ629" s="28">
        <v>495</v>
      </c>
      <c r="AR629" s="28">
        <v>420</v>
      </c>
      <c r="AS629" s="25">
        <v>0.17857142857142858</v>
      </c>
      <c r="AT629" s="30">
        <v>1641.92</v>
      </c>
      <c r="AU629" s="24">
        <v>0.7288</v>
      </c>
      <c r="AV629" s="24">
        <v>0.2712</v>
      </c>
      <c r="AW629" s="24">
        <v>0.88819999999999999</v>
      </c>
      <c r="AX629" s="24">
        <v>5.1700000000000003E-2</v>
      </c>
      <c r="AY629" s="24">
        <v>0.2545</v>
      </c>
      <c r="AZ629" s="24">
        <v>0.42499999999999999</v>
      </c>
      <c r="BA629" s="24">
        <v>0.28549999999999998</v>
      </c>
      <c r="BB629" s="31">
        <v>4</v>
      </c>
      <c r="BC629" s="23">
        <v>30</v>
      </c>
      <c r="BD629" s="32" t="s">
        <v>3886</v>
      </c>
      <c r="BE629" s="33">
        <v>138.480710938577</v>
      </c>
      <c r="BF629" s="33">
        <v>-35.1726174953887</v>
      </c>
      <c r="BG629" s="34">
        <f t="shared" si="108"/>
        <v>72</v>
      </c>
      <c r="BH629" s="34">
        <f t="shared" si="109"/>
        <v>87</v>
      </c>
      <c r="BI629" s="34">
        <f t="shared" si="110"/>
        <v>100</v>
      </c>
      <c r="BJ629" s="34">
        <f t="shared" si="111"/>
        <v>85</v>
      </c>
      <c r="BK629" s="34">
        <f t="shared" si="112"/>
        <v>100</v>
      </c>
      <c r="BL629" s="34">
        <f t="shared" si="113"/>
        <v>46</v>
      </c>
      <c r="BM629" s="35">
        <f t="shared" si="114"/>
        <v>100</v>
      </c>
      <c r="BN629" s="34">
        <f t="shared" si="115"/>
        <v>74</v>
      </c>
      <c r="BO629" s="35">
        <f t="shared" si="116"/>
        <v>32</v>
      </c>
      <c r="BP629" s="35">
        <f t="shared" si="117"/>
        <v>85</v>
      </c>
      <c r="BQ629" s="35">
        <f t="shared" si="118"/>
        <v>40</v>
      </c>
      <c r="BR629" s="35">
        <f t="shared" si="119"/>
        <v>59</v>
      </c>
    </row>
    <row r="630" spans="2:70" x14ac:dyDescent="0.3">
      <c r="B630" s="6" t="s">
        <v>1529</v>
      </c>
      <c r="C630" s="6">
        <v>404011091</v>
      </c>
      <c r="D630" s="6" t="s">
        <v>1002</v>
      </c>
      <c r="E630" s="6" t="s">
        <v>1003</v>
      </c>
      <c r="F630" s="6" t="s">
        <v>2379</v>
      </c>
      <c r="G630" s="6" t="s">
        <v>82</v>
      </c>
      <c r="H630" s="6" t="s">
        <v>4995</v>
      </c>
      <c r="I630" s="22">
        <v>645000</v>
      </c>
      <c r="J630" s="22">
        <v>650000</v>
      </c>
      <c r="K630" s="22">
        <v>555450</v>
      </c>
      <c r="L630" s="22">
        <v>660000</v>
      </c>
      <c r="M630" s="22">
        <v>650000</v>
      </c>
      <c r="N630" s="22">
        <v>630000</v>
      </c>
      <c r="O630" s="23">
        <v>24</v>
      </c>
      <c r="P630" s="23">
        <v>23</v>
      </c>
      <c r="Q630" s="23">
        <v>21</v>
      </c>
      <c r="R630" s="22">
        <v>540</v>
      </c>
      <c r="S630" s="22">
        <v>520</v>
      </c>
      <c r="T630" s="24">
        <v>2.2000000000000002</v>
      </c>
      <c r="U630" s="24">
        <v>-0.39999999999999991</v>
      </c>
      <c r="V630" s="24">
        <v>2.6</v>
      </c>
      <c r="W630" s="24">
        <v>2.4</v>
      </c>
      <c r="X630" s="25">
        <v>4.3534883720930236E-2</v>
      </c>
      <c r="Y630" s="24">
        <v>4.2</v>
      </c>
      <c r="Z630" s="24">
        <v>-1.5999999999999996</v>
      </c>
      <c r="AA630" s="24">
        <v>5.8</v>
      </c>
      <c r="AB630" s="24">
        <v>6.1</v>
      </c>
      <c r="AC630" s="26">
        <v>0.30847271730189196</v>
      </c>
      <c r="AD630" s="24">
        <v>7.0856446816139709</v>
      </c>
      <c r="AE630" s="6">
        <v>64</v>
      </c>
      <c r="AF630" s="6">
        <v>59</v>
      </c>
      <c r="AG630" s="6">
        <v>42</v>
      </c>
      <c r="AH630" s="27">
        <v>1.5420560747663552</v>
      </c>
      <c r="AI630" s="28">
        <v>640000</v>
      </c>
      <c r="AJ630" s="28">
        <v>577000</v>
      </c>
      <c r="AK630" s="28">
        <v>480000</v>
      </c>
      <c r="AL630" s="29">
        <v>0.10918544194107452</v>
      </c>
      <c r="AM630" s="29">
        <v>0.33333333333333331</v>
      </c>
      <c r="AN630" s="6">
        <v>2.2000000000000002</v>
      </c>
      <c r="AO630" s="27">
        <v>-9.9999999999999645E-2</v>
      </c>
      <c r="AP630" s="6">
        <v>2.2999999999999998</v>
      </c>
      <c r="AQ630" s="28">
        <v>550</v>
      </c>
      <c r="AR630" s="28">
        <v>510</v>
      </c>
      <c r="AS630" s="25">
        <v>7.8431372549019607E-2</v>
      </c>
      <c r="AT630" s="30">
        <v>1750.5600000000002</v>
      </c>
      <c r="AU630" s="24">
        <v>0.68500000000000005</v>
      </c>
      <c r="AV630" s="24">
        <v>0.315</v>
      </c>
      <c r="AW630" s="24">
        <v>0.75529999999999997</v>
      </c>
      <c r="AX630" s="24">
        <v>0.16070000000000001</v>
      </c>
      <c r="AY630" s="24">
        <v>0.34</v>
      </c>
      <c r="AZ630" s="24">
        <v>0.3362</v>
      </c>
      <c r="BA630" s="24">
        <v>0.29749999999999999</v>
      </c>
      <c r="BB630" s="31">
        <v>5</v>
      </c>
      <c r="BC630" s="23">
        <v>6</v>
      </c>
      <c r="BD630" s="32" t="s">
        <v>3848</v>
      </c>
      <c r="BE630" s="33">
        <v>138.537910618361</v>
      </c>
      <c r="BF630" s="33">
        <v>-34.905193605959397</v>
      </c>
      <c r="BG630" s="34">
        <f t="shared" si="108"/>
        <v>80</v>
      </c>
      <c r="BH630" s="34">
        <f t="shared" si="109"/>
        <v>80</v>
      </c>
      <c r="BI630" s="34">
        <f t="shared" si="110"/>
        <v>100</v>
      </c>
      <c r="BJ630" s="34">
        <f t="shared" si="111"/>
        <v>55</v>
      </c>
      <c r="BK630" s="34">
        <f t="shared" si="112"/>
        <v>100</v>
      </c>
      <c r="BL630" s="34">
        <f t="shared" si="113"/>
        <v>65</v>
      </c>
      <c r="BM630" s="35">
        <f t="shared" si="114"/>
        <v>95</v>
      </c>
      <c r="BN630" s="34">
        <f t="shared" si="115"/>
        <v>79</v>
      </c>
      <c r="BO630" s="35">
        <f t="shared" si="116"/>
        <v>61</v>
      </c>
      <c r="BP630" s="35">
        <f t="shared" si="117"/>
        <v>47</v>
      </c>
      <c r="BQ630" s="35">
        <f t="shared" si="118"/>
        <v>50</v>
      </c>
      <c r="BR630" s="35">
        <f t="shared" si="119"/>
        <v>59</v>
      </c>
    </row>
    <row r="631" spans="2:70" x14ac:dyDescent="0.3">
      <c r="B631" s="6" t="s">
        <v>1494</v>
      </c>
      <c r="C631" s="6">
        <v>501011294</v>
      </c>
      <c r="D631" s="6" t="s">
        <v>1129</v>
      </c>
      <c r="E631" s="6" t="s">
        <v>394</v>
      </c>
      <c r="F631" s="6" t="s">
        <v>3813</v>
      </c>
      <c r="G631" s="6" t="s">
        <v>93</v>
      </c>
      <c r="H631" s="6" t="s">
        <v>4995</v>
      </c>
      <c r="I631" s="22">
        <v>489000</v>
      </c>
      <c r="J631" s="22">
        <v>489000</v>
      </c>
      <c r="K631" s="22">
        <v>369500</v>
      </c>
      <c r="L631" s="22">
        <v>500000</v>
      </c>
      <c r="M631" s="22">
        <v>555000</v>
      </c>
      <c r="N631" s="22">
        <v>491000</v>
      </c>
      <c r="O631" s="23">
        <v>40</v>
      </c>
      <c r="P631" s="23">
        <v>55</v>
      </c>
      <c r="Q631" s="23">
        <v>58</v>
      </c>
      <c r="R631" s="22">
        <v>650</v>
      </c>
      <c r="S631" s="22">
        <v>580</v>
      </c>
      <c r="T631" s="24">
        <v>2.2999999999999998</v>
      </c>
      <c r="U631" s="24">
        <v>-0.20000000000000018</v>
      </c>
      <c r="V631" s="24">
        <v>2.5</v>
      </c>
      <c r="W631" s="24">
        <v>2.2999999999999998</v>
      </c>
      <c r="X631" s="25">
        <v>6.9120654396728015E-2</v>
      </c>
      <c r="Y631" s="24">
        <v>1</v>
      </c>
      <c r="Z631" s="24">
        <v>-0.19999999999999996</v>
      </c>
      <c r="AA631" s="24">
        <v>1.2</v>
      </c>
      <c r="AB631" s="24">
        <v>0.8</v>
      </c>
      <c r="AC631" s="26">
        <v>0.42957597546790732</v>
      </c>
      <c r="AD631" s="24">
        <v>6.2148713610593695</v>
      </c>
      <c r="AE631" s="6">
        <v>36</v>
      </c>
      <c r="AF631" s="6">
        <v>48</v>
      </c>
      <c r="AG631" s="6">
        <v>21</v>
      </c>
      <c r="AH631" s="27">
        <v>1.8333333333333333</v>
      </c>
      <c r="AI631" s="28">
        <v>610000</v>
      </c>
      <c r="AJ631" s="28">
        <v>550000</v>
      </c>
      <c r="AK631" s="28">
        <v>460000</v>
      </c>
      <c r="AL631" s="29">
        <v>0.10909090909090909</v>
      </c>
      <c r="AM631" s="29">
        <v>0.32608695652173914</v>
      </c>
      <c r="AN631" s="6">
        <v>2.2000000000000002</v>
      </c>
      <c r="AO631" s="27">
        <v>0.20000000000000018</v>
      </c>
      <c r="AP631" s="6">
        <v>2</v>
      </c>
      <c r="AQ631" s="28">
        <v>610</v>
      </c>
      <c r="AR631" s="28">
        <v>550</v>
      </c>
      <c r="AS631" s="25">
        <v>0.10909090909090909</v>
      </c>
      <c r="AT631" s="30">
        <v>1513.1200000000001</v>
      </c>
      <c r="AU631" s="24">
        <v>0.70179999999999998</v>
      </c>
      <c r="AV631" s="24">
        <v>0.29820000000000002</v>
      </c>
      <c r="AW631" s="24">
        <v>0.86350000000000005</v>
      </c>
      <c r="AX631" s="24">
        <v>0.1178</v>
      </c>
      <c r="AY631" s="24">
        <v>0.34820000000000001</v>
      </c>
      <c r="AZ631" s="24">
        <v>0.35339999999999999</v>
      </c>
      <c r="BA631" s="24">
        <v>0.24629999999999999</v>
      </c>
      <c r="BB631" s="31">
        <v>6</v>
      </c>
      <c r="BC631" s="23">
        <v>201</v>
      </c>
      <c r="BD631" s="32" t="s">
        <v>3814</v>
      </c>
      <c r="BE631" s="33">
        <v>115.27396359837699</v>
      </c>
      <c r="BF631" s="33">
        <v>-33.689206037284798</v>
      </c>
      <c r="BG631" s="34">
        <f t="shared" si="108"/>
        <v>79</v>
      </c>
      <c r="BH631" s="34">
        <f t="shared" si="109"/>
        <v>80</v>
      </c>
      <c r="BI631" s="34">
        <f t="shared" si="110"/>
        <v>100</v>
      </c>
      <c r="BJ631" s="34">
        <f t="shared" si="111"/>
        <v>55</v>
      </c>
      <c r="BK631" s="34">
        <f t="shared" si="112"/>
        <v>69</v>
      </c>
      <c r="BL631" s="34">
        <f t="shared" si="113"/>
        <v>67</v>
      </c>
      <c r="BM631" s="35">
        <f t="shared" si="114"/>
        <v>100</v>
      </c>
      <c r="BN631" s="34">
        <f t="shared" si="115"/>
        <v>88</v>
      </c>
      <c r="BO631" s="35">
        <f t="shared" si="116"/>
        <v>1</v>
      </c>
      <c r="BP631" s="35">
        <f t="shared" si="117"/>
        <v>100</v>
      </c>
      <c r="BQ631" s="35">
        <f t="shared" si="118"/>
        <v>60</v>
      </c>
      <c r="BR631" s="35">
        <f t="shared" si="119"/>
        <v>59</v>
      </c>
    </row>
    <row r="632" spans="2:70" x14ac:dyDescent="0.3">
      <c r="B632" s="6" t="s">
        <v>1032</v>
      </c>
      <c r="C632" s="6">
        <v>501021005</v>
      </c>
      <c r="D632" s="6" t="s">
        <v>394</v>
      </c>
      <c r="E632" s="6" t="s">
        <v>394</v>
      </c>
      <c r="F632" s="6" t="s">
        <v>394</v>
      </c>
      <c r="G632" s="6" t="s">
        <v>93</v>
      </c>
      <c r="H632" s="6" t="s">
        <v>4995</v>
      </c>
      <c r="I632" s="22">
        <v>529000</v>
      </c>
      <c r="J632" s="22">
        <v>450000</v>
      </c>
      <c r="K632" s="22">
        <v>350000</v>
      </c>
      <c r="L632" s="22">
        <v>500000</v>
      </c>
      <c r="M632" s="22">
        <v>425000</v>
      </c>
      <c r="N632" s="22">
        <v>343000</v>
      </c>
      <c r="O632" s="23">
        <v>41</v>
      </c>
      <c r="P632" s="23">
        <v>41</v>
      </c>
      <c r="Q632" s="23">
        <v>47</v>
      </c>
      <c r="R632" s="22">
        <v>560</v>
      </c>
      <c r="S632" s="22">
        <v>490</v>
      </c>
      <c r="T632" s="24">
        <v>4.0999999999999996</v>
      </c>
      <c r="U632" s="24">
        <v>-0.30000000000000071</v>
      </c>
      <c r="V632" s="24">
        <v>4.4000000000000004</v>
      </c>
      <c r="W632" s="24">
        <v>4.5</v>
      </c>
      <c r="X632" s="25">
        <v>5.5047258979206051E-2</v>
      </c>
      <c r="Y632" s="24">
        <v>2.8</v>
      </c>
      <c r="Z632" s="24">
        <v>-0.30000000000000027</v>
      </c>
      <c r="AA632" s="24">
        <v>3.1</v>
      </c>
      <c r="AB632" s="24">
        <v>1.3</v>
      </c>
      <c r="AC632" s="26">
        <v>0.26178010471204183</v>
      </c>
      <c r="AD632" s="24">
        <v>4.7555520395834527</v>
      </c>
      <c r="AE632" s="6">
        <v>31</v>
      </c>
      <c r="AF632" s="6">
        <v>57</v>
      </c>
      <c r="AG632" s="6">
        <v>46</v>
      </c>
      <c r="AH632" s="27">
        <v>1.2842809364548495</v>
      </c>
      <c r="AI632" s="28">
        <v>467000</v>
      </c>
      <c r="AJ632" s="28">
        <v>355000</v>
      </c>
      <c r="AK632" s="28">
        <v>335000</v>
      </c>
      <c r="AL632" s="29">
        <v>0.3154929577464789</v>
      </c>
      <c r="AM632" s="29">
        <v>0.39402985074626867</v>
      </c>
      <c r="AN632" s="6">
        <v>2.7</v>
      </c>
      <c r="AO632" s="27">
        <v>-0.89999999999999991</v>
      </c>
      <c r="AP632" s="6">
        <v>3.6</v>
      </c>
      <c r="AQ632" s="28">
        <v>530</v>
      </c>
      <c r="AR632" s="28">
        <v>470</v>
      </c>
      <c r="AS632" s="25">
        <v>0.1276595744680851</v>
      </c>
      <c r="AT632" s="30">
        <v>2139.2000000000003</v>
      </c>
      <c r="AU632" s="24">
        <v>0.79659999999999997</v>
      </c>
      <c r="AV632" s="24">
        <v>0.2034</v>
      </c>
      <c r="AW632" s="24">
        <v>0.94110000000000005</v>
      </c>
      <c r="AX632" s="24">
        <v>3.6900000000000002E-2</v>
      </c>
      <c r="AY632" s="24">
        <v>0.29570000000000002</v>
      </c>
      <c r="AZ632" s="24">
        <v>0.49540000000000001</v>
      </c>
      <c r="BA632" s="24">
        <v>0.18540000000000001</v>
      </c>
      <c r="BB632" s="31">
        <v>3</v>
      </c>
      <c r="BC632" s="23">
        <v>146</v>
      </c>
      <c r="BD632" s="32" t="s">
        <v>3405</v>
      </c>
      <c r="BE632" s="33">
        <v>115.71506692230101</v>
      </c>
      <c r="BF632" s="33">
        <v>-33.255116762379799</v>
      </c>
      <c r="BG632" s="34">
        <f t="shared" si="108"/>
        <v>49</v>
      </c>
      <c r="BH632" s="34">
        <f t="shared" si="109"/>
        <v>72</v>
      </c>
      <c r="BI632" s="34">
        <f t="shared" si="110"/>
        <v>100</v>
      </c>
      <c r="BJ632" s="34">
        <f t="shared" si="111"/>
        <v>100</v>
      </c>
      <c r="BK632" s="34">
        <f t="shared" si="112"/>
        <v>78</v>
      </c>
      <c r="BL632" s="34">
        <f t="shared" si="113"/>
        <v>55</v>
      </c>
      <c r="BM632" s="35">
        <f t="shared" si="114"/>
        <v>100</v>
      </c>
      <c r="BN632" s="34">
        <f t="shared" si="115"/>
        <v>100</v>
      </c>
      <c r="BO632" s="35">
        <f t="shared" si="116"/>
        <v>92</v>
      </c>
      <c r="BP632" s="35">
        <f t="shared" si="117"/>
        <v>70</v>
      </c>
      <c r="BQ632" s="35">
        <f t="shared" si="118"/>
        <v>30</v>
      </c>
      <c r="BR632" s="35">
        <f t="shared" si="119"/>
        <v>59</v>
      </c>
    </row>
    <row r="633" spans="2:70" x14ac:dyDescent="0.3">
      <c r="B633" s="6" t="s">
        <v>2358</v>
      </c>
      <c r="C633" s="6">
        <v>502011028</v>
      </c>
      <c r="D633" s="6" t="s">
        <v>1513</v>
      </c>
      <c r="E633" s="6" t="s">
        <v>1513</v>
      </c>
      <c r="F633" s="6" t="s">
        <v>2720</v>
      </c>
      <c r="G633" s="6" t="s">
        <v>93</v>
      </c>
      <c r="H633" s="6" t="s">
        <v>4995</v>
      </c>
      <c r="I633" s="22">
        <v>425000</v>
      </c>
      <c r="J633" s="22">
        <v>487600</v>
      </c>
      <c r="K633" s="22">
        <v>349000</v>
      </c>
      <c r="L633" s="22">
        <v>520000</v>
      </c>
      <c r="M633" s="22">
        <v>520000</v>
      </c>
      <c r="N633" s="22">
        <v>410000</v>
      </c>
      <c r="O633" s="23">
        <v>17</v>
      </c>
      <c r="P633" s="23">
        <v>17</v>
      </c>
      <c r="Q633" s="23">
        <v>25</v>
      </c>
      <c r="R633" s="22">
        <v>450</v>
      </c>
      <c r="S633" s="22">
        <v>450</v>
      </c>
      <c r="T633" s="24">
        <v>2.8</v>
      </c>
      <c r="U633" s="24">
        <v>-0.20000000000000018</v>
      </c>
      <c r="V633" s="24">
        <v>3</v>
      </c>
      <c r="W633" s="24">
        <v>2.9</v>
      </c>
      <c r="X633" s="25">
        <v>5.5058823529411764E-2</v>
      </c>
      <c r="Y633" s="24">
        <v>0.6</v>
      </c>
      <c r="Z633" s="24">
        <v>-0.4</v>
      </c>
      <c r="AA633" s="24">
        <v>1</v>
      </c>
      <c r="AB633" s="24">
        <v>1.5</v>
      </c>
      <c r="AC633" s="26">
        <v>0.38857419176568109</v>
      </c>
      <c r="AD633" s="24">
        <v>7.0574372436074553</v>
      </c>
      <c r="AE633" s="6">
        <v>70</v>
      </c>
      <c r="AF633" s="6">
        <v>81</v>
      </c>
      <c r="AG633" s="6">
        <v>77</v>
      </c>
      <c r="AH633" s="27">
        <v>1.7142857142857144</v>
      </c>
      <c r="AI633" s="28">
        <v>525000</v>
      </c>
      <c r="AJ633" s="28">
        <v>430000</v>
      </c>
      <c r="AK633" s="28">
        <v>350000</v>
      </c>
      <c r="AL633" s="29">
        <v>0.22093023255813954</v>
      </c>
      <c r="AM633" s="29">
        <v>0.5</v>
      </c>
      <c r="AN633" s="6">
        <v>2.9</v>
      </c>
      <c r="AO633" s="27">
        <v>-0.60000000000000009</v>
      </c>
      <c r="AP633" s="6">
        <v>3.5</v>
      </c>
      <c r="AQ633" s="28">
        <v>500</v>
      </c>
      <c r="AR633" s="28">
        <v>480</v>
      </c>
      <c r="AS633" s="25">
        <v>4.1666666666666664E-2</v>
      </c>
      <c r="AT633" s="30">
        <v>1158.0800000000002</v>
      </c>
      <c r="AU633" s="24">
        <v>0.64749999999999996</v>
      </c>
      <c r="AV633" s="24">
        <v>0.35249999999999998</v>
      </c>
      <c r="AW633" s="24">
        <v>0.85260000000000002</v>
      </c>
      <c r="AX633" s="24">
        <v>0.1042</v>
      </c>
      <c r="AY633" s="24">
        <v>0.36509999999999998</v>
      </c>
      <c r="AZ633" s="24">
        <v>0.3009</v>
      </c>
      <c r="BA633" s="24">
        <v>0.29620000000000002</v>
      </c>
      <c r="BB633" s="31">
        <v>4</v>
      </c>
      <c r="BC633" s="23">
        <v>68</v>
      </c>
      <c r="BD633" s="32" t="s">
        <v>4639</v>
      </c>
      <c r="BE633" s="33">
        <v>115.737698506934</v>
      </c>
      <c r="BF633" s="33">
        <v>-32.556320822210203</v>
      </c>
      <c r="BG633" s="34">
        <f t="shared" si="108"/>
        <v>70</v>
      </c>
      <c r="BH633" s="34">
        <f t="shared" si="109"/>
        <v>69</v>
      </c>
      <c r="BI633" s="34">
        <f t="shared" si="110"/>
        <v>100</v>
      </c>
      <c r="BJ633" s="34">
        <f t="shared" si="111"/>
        <v>100</v>
      </c>
      <c r="BK633" s="34">
        <f t="shared" si="112"/>
        <v>94</v>
      </c>
      <c r="BL633" s="34">
        <f t="shared" si="113"/>
        <v>70</v>
      </c>
      <c r="BM633" s="35">
        <f t="shared" si="114"/>
        <v>100</v>
      </c>
      <c r="BN633" s="34">
        <f t="shared" si="115"/>
        <v>80</v>
      </c>
      <c r="BO633" s="35">
        <f t="shared" si="116"/>
        <v>9</v>
      </c>
      <c r="BP633" s="35">
        <f t="shared" si="117"/>
        <v>100</v>
      </c>
      <c r="BQ633" s="35">
        <f t="shared" si="118"/>
        <v>40</v>
      </c>
      <c r="BR633" s="35">
        <f t="shared" si="119"/>
        <v>59</v>
      </c>
    </row>
    <row r="634" spans="2:70" x14ac:dyDescent="0.3">
      <c r="B634" s="6" t="s">
        <v>2375</v>
      </c>
      <c r="C634" s="6">
        <v>507051186</v>
      </c>
      <c r="D634" s="6" t="s">
        <v>1433</v>
      </c>
      <c r="E634" s="6" t="s">
        <v>284</v>
      </c>
      <c r="F634" s="6" t="s">
        <v>2720</v>
      </c>
      <c r="G634" s="6" t="s">
        <v>93</v>
      </c>
      <c r="H634" s="6" t="s">
        <v>4995</v>
      </c>
      <c r="I634" s="22">
        <v>469000</v>
      </c>
      <c r="J634" s="22">
        <v>449000</v>
      </c>
      <c r="K634" s="22">
        <v>389000</v>
      </c>
      <c r="L634" s="22">
        <v>505000</v>
      </c>
      <c r="M634" s="22">
        <v>505000</v>
      </c>
      <c r="N634" s="22">
        <v>440000</v>
      </c>
      <c r="O634" s="23">
        <v>35</v>
      </c>
      <c r="P634" s="23">
        <v>35</v>
      </c>
      <c r="Q634" s="23">
        <v>23</v>
      </c>
      <c r="R634" s="22">
        <v>490</v>
      </c>
      <c r="S634" s="22">
        <v>400</v>
      </c>
      <c r="T634" s="24">
        <v>3.5</v>
      </c>
      <c r="U634" s="24">
        <v>-0.20000000000000018</v>
      </c>
      <c r="V634" s="24">
        <v>3.7</v>
      </c>
      <c r="W634" s="24">
        <v>3.5</v>
      </c>
      <c r="X634" s="25">
        <v>5.4328358208955221E-2</v>
      </c>
      <c r="Y634" s="24">
        <v>1.6</v>
      </c>
      <c r="Z634" s="24">
        <v>-0.79999999999999982</v>
      </c>
      <c r="AA634" s="24">
        <v>2.4</v>
      </c>
      <c r="AB634" s="24">
        <v>2</v>
      </c>
      <c r="AC634" s="26">
        <v>0.35598047192839705</v>
      </c>
      <c r="AD634" s="24">
        <v>6.5523878074732425</v>
      </c>
      <c r="AE634" s="6">
        <v>51</v>
      </c>
      <c r="AF634" s="6">
        <v>56</v>
      </c>
      <c r="AG634" s="6">
        <v>44</v>
      </c>
      <c r="AH634" s="27">
        <v>1.93029490616622</v>
      </c>
      <c r="AI634" s="28">
        <v>500000</v>
      </c>
      <c r="AJ634" s="28">
        <v>420000</v>
      </c>
      <c r="AK634" s="28">
        <v>340000</v>
      </c>
      <c r="AL634" s="29">
        <v>0.19047619047619047</v>
      </c>
      <c r="AM634" s="29">
        <v>0.47058823529411764</v>
      </c>
      <c r="AN634" s="6">
        <v>2.7</v>
      </c>
      <c r="AO634" s="27">
        <v>-0.89999999999999991</v>
      </c>
      <c r="AP634" s="6">
        <v>3.6</v>
      </c>
      <c r="AQ634" s="28">
        <v>500</v>
      </c>
      <c r="AR634" s="28">
        <v>450</v>
      </c>
      <c r="AS634" s="25">
        <v>0.1111111111111111</v>
      </c>
      <c r="AT634" s="30">
        <v>1376.48</v>
      </c>
      <c r="AU634" s="24">
        <v>0.68189999999999995</v>
      </c>
      <c r="AV634" s="24">
        <v>0.31809999999999999</v>
      </c>
      <c r="AW634" s="24">
        <v>0.93259999999999998</v>
      </c>
      <c r="AX634" s="24">
        <v>6.0999999999999999E-2</v>
      </c>
      <c r="AY634" s="24">
        <v>0.32090000000000002</v>
      </c>
      <c r="AZ634" s="24">
        <v>0.4002</v>
      </c>
      <c r="BA634" s="24">
        <v>0.252</v>
      </c>
      <c r="BB634" s="31">
        <v>4</v>
      </c>
      <c r="BC634" s="23">
        <v>39</v>
      </c>
      <c r="BD634" s="32" t="s">
        <v>4659</v>
      </c>
      <c r="BE634" s="33">
        <v>115.76484448604801</v>
      </c>
      <c r="BF634" s="33">
        <v>-32.2911005085775</v>
      </c>
      <c r="BG634" s="34">
        <f t="shared" si="108"/>
        <v>59</v>
      </c>
      <c r="BH634" s="34">
        <f t="shared" si="109"/>
        <v>72</v>
      </c>
      <c r="BI634" s="34">
        <f t="shared" si="110"/>
        <v>100</v>
      </c>
      <c r="BJ634" s="34">
        <f t="shared" si="111"/>
        <v>95</v>
      </c>
      <c r="BK634" s="34">
        <f t="shared" si="112"/>
        <v>100</v>
      </c>
      <c r="BL634" s="34">
        <f t="shared" si="113"/>
        <v>61</v>
      </c>
      <c r="BM634" s="35">
        <f t="shared" si="114"/>
        <v>100</v>
      </c>
      <c r="BN634" s="34">
        <f t="shared" si="115"/>
        <v>85</v>
      </c>
      <c r="BO634" s="35">
        <f t="shared" si="116"/>
        <v>30</v>
      </c>
      <c r="BP634" s="35">
        <f t="shared" si="117"/>
        <v>90</v>
      </c>
      <c r="BQ634" s="35">
        <f t="shared" si="118"/>
        <v>40</v>
      </c>
      <c r="BR634" s="35">
        <f t="shared" si="119"/>
        <v>59</v>
      </c>
    </row>
    <row r="635" spans="2:70" x14ac:dyDescent="0.3">
      <c r="B635" s="6" t="s">
        <v>2342</v>
      </c>
      <c r="C635" s="6">
        <v>507051193</v>
      </c>
      <c r="D635" s="6" t="s">
        <v>1433</v>
      </c>
      <c r="E635" s="6" t="s">
        <v>284</v>
      </c>
      <c r="F635" s="6" t="s">
        <v>2720</v>
      </c>
      <c r="G635" s="6" t="s">
        <v>93</v>
      </c>
      <c r="H635" s="6" t="s">
        <v>4995</v>
      </c>
      <c r="I635" s="22">
        <v>439000</v>
      </c>
      <c r="J635" s="22">
        <v>439000</v>
      </c>
      <c r="K635" s="22">
        <v>392200</v>
      </c>
      <c r="L635" s="22">
        <v>492000</v>
      </c>
      <c r="M635" s="22">
        <v>490543</v>
      </c>
      <c r="N635" s="22">
        <v>420000</v>
      </c>
      <c r="O635" s="23">
        <v>15</v>
      </c>
      <c r="P635" s="23">
        <v>15</v>
      </c>
      <c r="Q635" s="23">
        <v>18</v>
      </c>
      <c r="R635" s="22">
        <v>500</v>
      </c>
      <c r="S635" s="22">
        <v>450</v>
      </c>
      <c r="T635" s="24">
        <v>4</v>
      </c>
      <c r="U635" s="24">
        <v>0</v>
      </c>
      <c r="V635" s="24">
        <v>4</v>
      </c>
      <c r="W635" s="24">
        <v>5.0999999999999996</v>
      </c>
      <c r="X635" s="25">
        <v>5.9225512528473807E-2</v>
      </c>
      <c r="Y635" s="24">
        <v>0.4</v>
      </c>
      <c r="Z635" s="24">
        <v>-0.5</v>
      </c>
      <c r="AA635" s="24">
        <v>0.9</v>
      </c>
      <c r="AB635" s="24">
        <v>1.7</v>
      </c>
      <c r="AC635" s="26">
        <v>0.29722275061822329</v>
      </c>
      <c r="AD635" s="24">
        <v>5.0184918277461543</v>
      </c>
      <c r="AE635" s="6">
        <v>51</v>
      </c>
      <c r="AF635" s="6">
        <v>56</v>
      </c>
      <c r="AG635" s="6">
        <v>44</v>
      </c>
      <c r="AH635" s="27">
        <v>1.93029490616622</v>
      </c>
      <c r="AI635" s="28">
        <v>500000</v>
      </c>
      <c r="AJ635" s="28">
        <v>420000</v>
      </c>
      <c r="AK635" s="28">
        <v>340000</v>
      </c>
      <c r="AL635" s="29">
        <v>0.19047619047619047</v>
      </c>
      <c r="AM635" s="29">
        <v>0.47058823529411764</v>
      </c>
      <c r="AN635" s="6">
        <v>2.7</v>
      </c>
      <c r="AO635" s="27">
        <v>-0.89999999999999991</v>
      </c>
      <c r="AP635" s="6">
        <v>3.6</v>
      </c>
      <c r="AQ635" s="28">
        <v>500</v>
      </c>
      <c r="AR635" s="28">
        <v>450</v>
      </c>
      <c r="AS635" s="25">
        <v>0.1111111111111111</v>
      </c>
      <c r="AT635" s="30">
        <v>1682.2400000000002</v>
      </c>
      <c r="AU635" s="24">
        <v>0.73899999999999999</v>
      </c>
      <c r="AV635" s="24">
        <v>0.26100000000000001</v>
      </c>
      <c r="AW635" s="24">
        <v>0.95020000000000004</v>
      </c>
      <c r="AX635" s="24">
        <v>4.6199999999999998E-2</v>
      </c>
      <c r="AY635" s="24">
        <v>0.25869999999999999</v>
      </c>
      <c r="AZ635" s="24">
        <v>0.45660000000000001</v>
      </c>
      <c r="BA635" s="24">
        <v>0.26329999999999998</v>
      </c>
      <c r="BB635" s="31">
        <v>1</v>
      </c>
      <c r="BC635" s="23">
        <v>44</v>
      </c>
      <c r="BD635" s="32" t="s">
        <v>4623</v>
      </c>
      <c r="BE635" s="33">
        <v>115.755868725908</v>
      </c>
      <c r="BF635" s="33">
        <v>-32.342141519995202</v>
      </c>
      <c r="BG635" s="34">
        <f t="shared" si="108"/>
        <v>51</v>
      </c>
      <c r="BH635" s="34">
        <f t="shared" si="109"/>
        <v>72</v>
      </c>
      <c r="BI635" s="34">
        <f t="shared" si="110"/>
        <v>100</v>
      </c>
      <c r="BJ635" s="34">
        <f t="shared" si="111"/>
        <v>95</v>
      </c>
      <c r="BK635" s="34">
        <f t="shared" si="112"/>
        <v>100</v>
      </c>
      <c r="BL635" s="34">
        <f t="shared" si="113"/>
        <v>47</v>
      </c>
      <c r="BM635" s="35">
        <f t="shared" si="114"/>
        <v>100</v>
      </c>
      <c r="BN635" s="34">
        <f t="shared" si="115"/>
        <v>100</v>
      </c>
      <c r="BO635" s="35">
        <f t="shared" si="116"/>
        <v>69</v>
      </c>
      <c r="BP635" s="35">
        <f t="shared" si="117"/>
        <v>100</v>
      </c>
      <c r="BQ635" s="35">
        <f t="shared" si="118"/>
        <v>10</v>
      </c>
      <c r="BR635" s="35">
        <f t="shared" si="119"/>
        <v>59</v>
      </c>
    </row>
    <row r="636" spans="2:70" x14ac:dyDescent="0.3">
      <c r="B636" s="6" t="s">
        <v>1677</v>
      </c>
      <c r="C636" s="6">
        <v>603031074</v>
      </c>
      <c r="D636" s="6" t="s">
        <v>1385</v>
      </c>
      <c r="E636" s="6" t="s">
        <v>662</v>
      </c>
      <c r="F636" s="6" t="s">
        <v>2742</v>
      </c>
      <c r="G636" s="6" t="s">
        <v>130</v>
      </c>
      <c r="H636" s="6" t="s">
        <v>4995</v>
      </c>
      <c r="I636" s="22">
        <v>598000</v>
      </c>
      <c r="J636" s="22">
        <v>595000</v>
      </c>
      <c r="K636" s="22">
        <v>465000</v>
      </c>
      <c r="L636" s="22">
        <v>595000</v>
      </c>
      <c r="M636" s="22">
        <v>595000</v>
      </c>
      <c r="N636" s="22">
        <v>1025000</v>
      </c>
      <c r="O636" s="23">
        <v>68</v>
      </c>
      <c r="P636" s="23">
        <v>98</v>
      </c>
      <c r="Q636" s="23">
        <v>98</v>
      </c>
      <c r="R636" s="22">
        <v>330</v>
      </c>
      <c r="S636" s="22">
        <v>320</v>
      </c>
      <c r="T636" s="24">
        <v>1.8</v>
      </c>
      <c r="U636" s="24">
        <v>0</v>
      </c>
      <c r="V636" s="24">
        <v>1.8</v>
      </c>
      <c r="W636" s="24">
        <v>1</v>
      </c>
      <c r="X636" s="25">
        <v>2.8695652173913042E-2</v>
      </c>
      <c r="Y636" s="24">
        <v>1.8</v>
      </c>
      <c r="Z636" s="24">
        <v>0</v>
      </c>
      <c r="AA636" s="24">
        <v>1.8</v>
      </c>
      <c r="AB636" s="24">
        <v>1.9</v>
      </c>
      <c r="AC636" s="26">
        <v>0.29317697228144984</v>
      </c>
      <c r="AD636" s="24">
        <v>10.216773276474768</v>
      </c>
      <c r="AE636" s="6">
        <v>7</v>
      </c>
      <c r="AF636" s="6">
        <v>5</v>
      </c>
      <c r="AG636" s="6">
        <v>9</v>
      </c>
      <c r="AH636" s="27">
        <v>4.8</v>
      </c>
      <c r="AI636" s="28">
        <v>405000</v>
      </c>
      <c r="AJ636" s="28">
        <v>330000</v>
      </c>
      <c r="AK636" s="28">
        <v>390000</v>
      </c>
      <c r="AL636" s="29">
        <v>0.22727272727272727</v>
      </c>
      <c r="AM636" s="29">
        <v>3.8461538461538464E-2</v>
      </c>
      <c r="AN636" s="6">
        <v>1.5</v>
      </c>
      <c r="AO636" s="27">
        <v>0.30000000000000004</v>
      </c>
      <c r="AP636" s="6">
        <v>1.2</v>
      </c>
      <c r="AQ636" s="28">
        <v>335</v>
      </c>
      <c r="AR636" s="28">
        <v>335</v>
      </c>
      <c r="AS636" s="25">
        <v>0</v>
      </c>
      <c r="AT636" s="30">
        <v>1125.6000000000001</v>
      </c>
      <c r="AU636" s="24">
        <v>0.66169999999999995</v>
      </c>
      <c r="AV636" s="24">
        <v>0.33829999999999999</v>
      </c>
      <c r="AW636" s="24">
        <v>0.95820000000000005</v>
      </c>
      <c r="AX636" s="24">
        <v>1.6799999999999999E-2</v>
      </c>
      <c r="AY636" s="24">
        <v>0.52590000000000003</v>
      </c>
      <c r="AZ636" s="24">
        <v>0.2238</v>
      </c>
      <c r="BA636" s="24">
        <v>0.20219999999999999</v>
      </c>
      <c r="BB636" s="31">
        <v>2</v>
      </c>
      <c r="BC636" s="23">
        <v>83</v>
      </c>
      <c r="BD636" s="32" t="s">
        <v>3996</v>
      </c>
      <c r="BE636" s="33">
        <v>147.92457092379701</v>
      </c>
      <c r="BF636" s="33">
        <v>-42.274983867842202</v>
      </c>
      <c r="BG636" s="34">
        <f t="shared" si="108"/>
        <v>87</v>
      </c>
      <c r="BH636" s="34">
        <f t="shared" si="109"/>
        <v>92</v>
      </c>
      <c r="BI636" s="34">
        <f t="shared" si="110"/>
        <v>65</v>
      </c>
      <c r="BJ636" s="34">
        <f t="shared" si="111"/>
        <v>100</v>
      </c>
      <c r="BK636" s="34">
        <f t="shared" si="112"/>
        <v>90</v>
      </c>
      <c r="BL636" s="34">
        <f t="shared" si="113"/>
        <v>100</v>
      </c>
      <c r="BM636" s="35">
        <f t="shared" si="114"/>
        <v>46</v>
      </c>
      <c r="BN636" s="34">
        <f t="shared" si="115"/>
        <v>48</v>
      </c>
      <c r="BO636" s="35">
        <f t="shared" si="116"/>
        <v>72</v>
      </c>
      <c r="BP636" s="35">
        <f t="shared" si="117"/>
        <v>87</v>
      </c>
      <c r="BQ636" s="35">
        <f t="shared" si="118"/>
        <v>20</v>
      </c>
      <c r="BR636" s="35">
        <f t="shared" si="119"/>
        <v>59</v>
      </c>
    </row>
    <row r="637" spans="2:70" x14ac:dyDescent="0.3">
      <c r="B637" s="6" t="s">
        <v>1745</v>
      </c>
      <c r="C637" s="6">
        <v>604011082</v>
      </c>
      <c r="D637" s="6" t="s">
        <v>875</v>
      </c>
      <c r="E637" s="6" t="s">
        <v>876</v>
      </c>
      <c r="F637" s="6" t="s">
        <v>1745</v>
      </c>
      <c r="G637" s="6" t="s">
        <v>130</v>
      </c>
      <c r="H637" s="6" t="s">
        <v>4995</v>
      </c>
      <c r="I637" s="22">
        <v>470000</v>
      </c>
      <c r="J637" s="22">
        <v>459000</v>
      </c>
      <c r="K637" s="22">
        <v>425000</v>
      </c>
      <c r="L637" s="22">
        <v>413000</v>
      </c>
      <c r="M637" s="22">
        <v>402500</v>
      </c>
      <c r="N637" s="22">
        <v>399000</v>
      </c>
      <c r="O637" s="23">
        <v>59</v>
      </c>
      <c r="P637" s="23">
        <v>69</v>
      </c>
      <c r="Q637" s="23">
        <v>83</v>
      </c>
      <c r="R637" s="22">
        <v>350</v>
      </c>
      <c r="S637" s="22">
        <v>350</v>
      </c>
      <c r="T637" s="24">
        <v>2.2999999999999998</v>
      </c>
      <c r="U637" s="24">
        <v>0.99999999999999978</v>
      </c>
      <c r="V637" s="24">
        <v>1.3</v>
      </c>
      <c r="W637" s="24">
        <v>1.7</v>
      </c>
      <c r="X637" s="25">
        <v>3.8723404255319151E-2</v>
      </c>
      <c r="Y637" s="24">
        <v>0.9</v>
      </c>
      <c r="Z637" s="24">
        <v>-0.4</v>
      </c>
      <c r="AA637" s="24">
        <v>1.3</v>
      </c>
      <c r="AB637" s="24">
        <v>2.4</v>
      </c>
      <c r="AC637" s="26">
        <v>0.30076997112608278</v>
      </c>
      <c r="AD637" s="24">
        <v>7.7671366169922473</v>
      </c>
      <c r="AE637" s="6">
        <v>38</v>
      </c>
      <c r="AF637" s="6">
        <v>42</v>
      </c>
      <c r="AG637" s="6">
        <v>47</v>
      </c>
      <c r="AH637" s="27">
        <v>3.7499999999999996</v>
      </c>
      <c r="AI637" s="28">
        <v>395000</v>
      </c>
      <c r="AJ637" s="28">
        <v>350000</v>
      </c>
      <c r="AK637" s="28">
        <v>395000</v>
      </c>
      <c r="AL637" s="29">
        <v>0.12857142857142856</v>
      </c>
      <c r="AM637" s="29">
        <v>0</v>
      </c>
      <c r="AN637" s="6">
        <v>2.1</v>
      </c>
      <c r="AO637" s="27">
        <v>0.40000000000000013</v>
      </c>
      <c r="AP637" s="6">
        <v>1.7</v>
      </c>
      <c r="AQ637" s="28">
        <v>320</v>
      </c>
      <c r="AR637" s="28">
        <v>330</v>
      </c>
      <c r="AS637" s="25">
        <v>-3.0303030303030304E-2</v>
      </c>
      <c r="AT637" s="30">
        <v>1163.68</v>
      </c>
      <c r="AU637" s="24">
        <v>0.62660000000000005</v>
      </c>
      <c r="AV637" s="24">
        <v>0.37340000000000001</v>
      </c>
      <c r="AW637" s="24">
        <v>0.85819999999999996</v>
      </c>
      <c r="AX637" s="24">
        <v>0.12529999999999999</v>
      </c>
      <c r="AY637" s="24">
        <v>0.43569999999999998</v>
      </c>
      <c r="AZ637" s="24">
        <v>0.2762</v>
      </c>
      <c r="BA637" s="24">
        <v>0.25190000000000001</v>
      </c>
      <c r="BB637" s="31">
        <v>3</v>
      </c>
      <c r="BC637" s="23">
        <v>213</v>
      </c>
      <c r="BD637" s="32" t="s">
        <v>4058</v>
      </c>
      <c r="BE637" s="33">
        <v>146.167771525625</v>
      </c>
      <c r="BF637" s="33">
        <v>-41.175988492454003</v>
      </c>
      <c r="BG637" s="34">
        <f t="shared" si="108"/>
        <v>79</v>
      </c>
      <c r="BH637" s="34">
        <f t="shared" si="109"/>
        <v>82</v>
      </c>
      <c r="BI637" s="34">
        <f t="shared" si="110"/>
        <v>78</v>
      </c>
      <c r="BJ637" s="34">
        <f t="shared" si="111"/>
        <v>65</v>
      </c>
      <c r="BK637" s="34">
        <f t="shared" si="112"/>
        <v>67</v>
      </c>
      <c r="BL637" s="34">
        <f t="shared" si="113"/>
        <v>86</v>
      </c>
      <c r="BM637" s="35">
        <f t="shared" si="114"/>
        <v>79</v>
      </c>
      <c r="BN637" s="34">
        <f t="shared" si="115"/>
        <v>73</v>
      </c>
      <c r="BO637" s="35">
        <f t="shared" si="116"/>
        <v>66</v>
      </c>
      <c r="BP637" s="35">
        <f t="shared" si="117"/>
        <v>100</v>
      </c>
      <c r="BQ637" s="35">
        <f t="shared" si="118"/>
        <v>30</v>
      </c>
      <c r="BR637" s="35">
        <f t="shared" si="119"/>
        <v>59</v>
      </c>
    </row>
    <row r="638" spans="2:70" x14ac:dyDescent="0.3">
      <c r="B638" s="6" t="s">
        <v>454</v>
      </c>
      <c r="C638" s="6">
        <v>801011008</v>
      </c>
      <c r="D638" s="6" t="s">
        <v>181</v>
      </c>
      <c r="E638" s="6" t="s">
        <v>107</v>
      </c>
      <c r="F638" s="6" t="s">
        <v>2703</v>
      </c>
      <c r="G638" s="6" t="s">
        <v>108</v>
      </c>
      <c r="H638" s="6" t="s">
        <v>4995</v>
      </c>
      <c r="I638" s="22">
        <v>610000</v>
      </c>
      <c r="J638" s="22">
        <v>669500</v>
      </c>
      <c r="K638" s="22">
        <v>660000</v>
      </c>
      <c r="L638" s="22">
        <v>655000</v>
      </c>
      <c r="M638" s="22">
        <v>655000</v>
      </c>
      <c r="N638" s="22">
        <v>650000</v>
      </c>
      <c r="O638" s="23">
        <v>26</v>
      </c>
      <c r="P638" s="23">
        <v>26</v>
      </c>
      <c r="Q638" s="23">
        <v>23</v>
      </c>
      <c r="R638" s="22">
        <v>570</v>
      </c>
      <c r="S638" s="22">
        <v>550</v>
      </c>
      <c r="T638" s="24">
        <v>2.1</v>
      </c>
      <c r="U638" s="24">
        <v>-0.5</v>
      </c>
      <c r="V638" s="24">
        <v>2.6</v>
      </c>
      <c r="W638" s="24">
        <v>3</v>
      </c>
      <c r="X638" s="25">
        <v>4.859016393442623E-2</v>
      </c>
      <c r="Y638" s="24">
        <v>3.9</v>
      </c>
      <c r="Z638" s="24">
        <v>-1.0000000000000004</v>
      </c>
      <c r="AA638" s="24">
        <v>4.9000000000000004</v>
      </c>
      <c r="AB638" s="24">
        <v>5.6</v>
      </c>
      <c r="AC638" s="26">
        <v>0.24444215726636476</v>
      </c>
      <c r="AD638" s="24">
        <v>5.0306921704616228</v>
      </c>
      <c r="AE638" s="6">
        <v>199</v>
      </c>
      <c r="AF638" s="6">
        <v>221</v>
      </c>
      <c r="AG638" s="6">
        <v>212</v>
      </c>
      <c r="AH638" s="27">
        <v>5.1428571428571432</v>
      </c>
      <c r="AI638" s="28">
        <v>560000</v>
      </c>
      <c r="AJ638" s="28">
        <v>555000</v>
      </c>
      <c r="AK638" s="28">
        <v>525000</v>
      </c>
      <c r="AL638" s="29">
        <v>9.0090090090090089E-3</v>
      </c>
      <c r="AM638" s="29">
        <v>6.6666666666666666E-2</v>
      </c>
      <c r="AN638" s="6">
        <v>3.2</v>
      </c>
      <c r="AO638" s="27">
        <v>0</v>
      </c>
      <c r="AP638" s="6">
        <v>3.2</v>
      </c>
      <c r="AQ638" s="28">
        <v>550</v>
      </c>
      <c r="AR638" s="28">
        <v>550</v>
      </c>
      <c r="AS638" s="25">
        <v>0</v>
      </c>
      <c r="AT638" s="30">
        <v>2331.84</v>
      </c>
      <c r="AU638" s="24">
        <v>0.7147</v>
      </c>
      <c r="AV638" s="24">
        <v>0.2853</v>
      </c>
      <c r="AW638" s="24">
        <v>0.76459999999999995</v>
      </c>
      <c r="AX638" s="24">
        <v>0.22620000000000001</v>
      </c>
      <c r="AY638" s="24">
        <v>0.32429999999999998</v>
      </c>
      <c r="AZ638" s="24">
        <v>0.31280000000000002</v>
      </c>
      <c r="BA638" s="24">
        <v>0.34010000000000001</v>
      </c>
      <c r="BB638" s="31">
        <v>7.5</v>
      </c>
      <c r="BC638" s="23">
        <v>72</v>
      </c>
      <c r="BD638" s="32" t="s">
        <v>2944</v>
      </c>
      <c r="BE638" s="33">
        <v>149.04924868034001</v>
      </c>
      <c r="BF638" s="33">
        <v>-35.224782648645501</v>
      </c>
      <c r="BG638" s="34">
        <f t="shared" si="108"/>
        <v>82</v>
      </c>
      <c r="BH638" s="34">
        <f t="shared" si="109"/>
        <v>64</v>
      </c>
      <c r="BI638" s="34">
        <f t="shared" si="110"/>
        <v>61</v>
      </c>
      <c r="BJ638" s="34">
        <f t="shared" si="111"/>
        <v>5</v>
      </c>
      <c r="BK638" s="34">
        <f t="shared" si="112"/>
        <v>93</v>
      </c>
      <c r="BL638" s="34">
        <f t="shared" si="113"/>
        <v>61</v>
      </c>
      <c r="BM638" s="35">
        <f t="shared" si="114"/>
        <v>100</v>
      </c>
      <c r="BN638" s="34">
        <f t="shared" si="115"/>
        <v>100</v>
      </c>
      <c r="BO638" s="35">
        <f t="shared" si="116"/>
        <v>100</v>
      </c>
      <c r="BP638" s="35">
        <f t="shared" si="117"/>
        <v>52</v>
      </c>
      <c r="BQ638" s="35">
        <f t="shared" si="118"/>
        <v>75</v>
      </c>
      <c r="BR638" s="35">
        <f t="shared" si="119"/>
        <v>59</v>
      </c>
    </row>
    <row r="639" spans="2:70" x14ac:dyDescent="0.3">
      <c r="B639" s="6" t="s">
        <v>4996</v>
      </c>
      <c r="C639" s="6">
        <v>801051058</v>
      </c>
      <c r="D639" s="6" t="s">
        <v>718</v>
      </c>
      <c r="E639" s="6" t="s">
        <v>107</v>
      </c>
      <c r="F639" s="6" t="s">
        <v>2703</v>
      </c>
      <c r="G639" s="6" t="s">
        <v>108</v>
      </c>
      <c r="H639" s="6" t="s">
        <v>4995</v>
      </c>
      <c r="I639" s="22">
        <v>620000</v>
      </c>
      <c r="J639" s="22">
        <v>610000</v>
      </c>
      <c r="K639" s="22">
        <v>499000</v>
      </c>
      <c r="L639" s="22">
        <v>730000</v>
      </c>
      <c r="M639" s="22">
        <v>730000</v>
      </c>
      <c r="N639" s="22">
        <v>0</v>
      </c>
      <c r="O639" s="23">
        <v>40</v>
      </c>
      <c r="P639" s="23">
        <v>40</v>
      </c>
      <c r="Q639" s="23">
        <v>31</v>
      </c>
      <c r="R639" s="22">
        <v>550</v>
      </c>
      <c r="S639" s="22">
        <v>545</v>
      </c>
      <c r="T639" s="24">
        <v>0.1</v>
      </c>
      <c r="U639" s="24">
        <v>0</v>
      </c>
      <c r="V639" s="24">
        <v>0.1</v>
      </c>
      <c r="W639" s="24">
        <v>0</v>
      </c>
      <c r="X639" s="25">
        <v>4.6129032258064515E-2</v>
      </c>
      <c r="Y639" s="24">
        <v>6.1</v>
      </c>
      <c r="Z639" s="24">
        <v>-1.4000000000000004</v>
      </c>
      <c r="AA639" s="24">
        <v>7.5</v>
      </c>
      <c r="AB639" s="24">
        <v>8.9</v>
      </c>
      <c r="AC639" s="26">
        <v>0.19502439577896288</v>
      </c>
      <c r="AD639" s="24">
        <v>4.2278015868166783</v>
      </c>
      <c r="AE639" s="6">
        <v>417</v>
      </c>
      <c r="AF639" s="6">
        <v>433</v>
      </c>
      <c r="AG639" s="6">
        <v>347</v>
      </c>
      <c r="AH639" s="27">
        <v>8.4646464646464654</v>
      </c>
      <c r="AI639" s="28">
        <v>551000</v>
      </c>
      <c r="AJ639" s="28">
        <v>540250</v>
      </c>
      <c r="AK639" s="28">
        <v>550000</v>
      </c>
      <c r="AL639" s="29">
        <v>1.989819527996298E-2</v>
      </c>
      <c r="AM639" s="29">
        <v>1.8181818181818182E-3</v>
      </c>
      <c r="AN639" s="6">
        <v>2.5</v>
      </c>
      <c r="AO639" s="27">
        <v>-0.29999999999999982</v>
      </c>
      <c r="AP639" s="6">
        <v>2.8</v>
      </c>
      <c r="AQ639" s="28">
        <v>600</v>
      </c>
      <c r="AR639" s="28">
        <v>580</v>
      </c>
      <c r="AS639" s="25">
        <v>3.4482758620689655E-2</v>
      </c>
      <c r="AT639" s="30">
        <v>2820.1600000000003</v>
      </c>
      <c r="AU639" s="24">
        <v>0.62480000000000002</v>
      </c>
      <c r="AV639" s="24">
        <v>0.37519999999999998</v>
      </c>
      <c r="AW639" s="24">
        <v>0.65959999999999996</v>
      </c>
      <c r="AX639" s="24">
        <v>0.15670000000000001</v>
      </c>
      <c r="AY639" s="24">
        <v>0.3125</v>
      </c>
      <c r="AZ639" s="24">
        <v>0.2898</v>
      </c>
      <c r="BA639" s="24">
        <v>0.37680000000000002</v>
      </c>
      <c r="BB639" s="31">
        <v>10</v>
      </c>
      <c r="BC639" s="23">
        <v>66</v>
      </c>
      <c r="BD639" s="32" t="s">
        <v>5013</v>
      </c>
      <c r="BE639" s="33">
        <v>149.109128437598</v>
      </c>
      <c r="BF639" s="33">
        <v>-35.254677717502403</v>
      </c>
      <c r="BG639" s="34">
        <f t="shared" si="108"/>
        <v>100</v>
      </c>
      <c r="BH639" s="34">
        <f t="shared" si="109"/>
        <v>75</v>
      </c>
      <c r="BI639" s="34">
        <f t="shared" si="110"/>
        <v>20</v>
      </c>
      <c r="BJ639" s="34">
        <f t="shared" si="111"/>
        <v>11</v>
      </c>
      <c r="BK639" s="34">
        <f t="shared" si="112"/>
        <v>94</v>
      </c>
      <c r="BL639" s="34">
        <f t="shared" si="113"/>
        <v>59</v>
      </c>
      <c r="BM639" s="35">
        <f t="shared" si="114"/>
        <v>100</v>
      </c>
      <c r="BN639" s="34">
        <f t="shared" si="115"/>
        <v>100</v>
      </c>
      <c r="BO639" s="35">
        <f t="shared" si="116"/>
        <v>100</v>
      </c>
      <c r="BP639" s="35">
        <f t="shared" si="117"/>
        <v>16</v>
      </c>
      <c r="BQ639" s="35">
        <f t="shared" si="118"/>
        <v>100</v>
      </c>
      <c r="BR639" s="35">
        <f t="shared" si="119"/>
        <v>59</v>
      </c>
    </row>
    <row r="640" spans="2:70" x14ac:dyDescent="0.3">
      <c r="B640" s="6" t="s">
        <v>1009</v>
      </c>
      <c r="C640" s="6">
        <v>102011036</v>
      </c>
      <c r="D640" s="6" t="s">
        <v>302</v>
      </c>
      <c r="E640" s="6" t="s">
        <v>205</v>
      </c>
      <c r="F640" s="6" t="s">
        <v>205</v>
      </c>
      <c r="G640" s="6" t="s">
        <v>77</v>
      </c>
      <c r="H640" s="6" t="s">
        <v>4995</v>
      </c>
      <c r="I640" s="22">
        <v>680000</v>
      </c>
      <c r="J640" s="22">
        <v>700000</v>
      </c>
      <c r="K640" s="22">
        <v>684950</v>
      </c>
      <c r="L640" s="22">
        <v>726000</v>
      </c>
      <c r="M640" s="22">
        <v>715000</v>
      </c>
      <c r="N640" s="22">
        <v>723000</v>
      </c>
      <c r="O640" s="23">
        <v>33</v>
      </c>
      <c r="P640" s="23">
        <v>29</v>
      </c>
      <c r="Q640" s="23">
        <v>21</v>
      </c>
      <c r="R640" s="22">
        <v>545</v>
      </c>
      <c r="S640" s="22">
        <v>530</v>
      </c>
      <c r="T640" s="24">
        <v>2.6</v>
      </c>
      <c r="U640" s="24">
        <v>-0.19999999999999973</v>
      </c>
      <c r="V640" s="24">
        <v>2.8</v>
      </c>
      <c r="W640" s="24">
        <v>2.7</v>
      </c>
      <c r="X640" s="25">
        <v>4.1676470588235294E-2</v>
      </c>
      <c r="Y640" s="24">
        <v>2.8</v>
      </c>
      <c r="Z640" s="24">
        <v>-1.1000000000000001</v>
      </c>
      <c r="AA640" s="24">
        <v>3.9</v>
      </c>
      <c r="AB640" s="24">
        <v>3.9</v>
      </c>
      <c r="AC640" s="26">
        <v>0.24489539147314687</v>
      </c>
      <c r="AD640" s="24">
        <v>5.8761067819950554</v>
      </c>
      <c r="AE640" s="6">
        <v>201</v>
      </c>
      <c r="AF640" s="6">
        <v>225</v>
      </c>
      <c r="AG640" s="6">
        <v>261</v>
      </c>
      <c r="AH640" s="27">
        <v>3.084832904884319</v>
      </c>
      <c r="AI640" s="28">
        <v>740000</v>
      </c>
      <c r="AJ640" s="28">
        <v>720000</v>
      </c>
      <c r="AK640" s="28">
        <v>685000</v>
      </c>
      <c r="AL640" s="29">
        <v>2.7777777777777776E-2</v>
      </c>
      <c r="AM640" s="29">
        <v>8.0291970802919707E-2</v>
      </c>
      <c r="AN640" s="6">
        <v>2</v>
      </c>
      <c r="AO640" s="27">
        <v>-0.10000000000000009</v>
      </c>
      <c r="AP640" s="6">
        <v>2.1</v>
      </c>
      <c r="AQ640" s="28">
        <v>550</v>
      </c>
      <c r="AR640" s="28">
        <v>520</v>
      </c>
      <c r="AS640" s="25">
        <v>5.7692307692307696E-2</v>
      </c>
      <c r="AT640" s="30">
        <v>2225.44</v>
      </c>
      <c r="AU640" s="24">
        <v>0.79300000000000004</v>
      </c>
      <c r="AV640" s="24">
        <v>0.20699999999999999</v>
      </c>
      <c r="AW640" s="24">
        <v>0.84450000000000003</v>
      </c>
      <c r="AX640" s="24">
        <v>0.14910000000000001</v>
      </c>
      <c r="AY640" s="24">
        <v>0.31850000000000001</v>
      </c>
      <c r="AZ640" s="24">
        <v>0.47789999999999999</v>
      </c>
      <c r="BA640" s="24">
        <v>0.17510000000000001</v>
      </c>
      <c r="BB640" s="31">
        <v>3</v>
      </c>
      <c r="BC640" s="23">
        <v>56</v>
      </c>
      <c r="BD640" s="32" t="s">
        <v>3387</v>
      </c>
      <c r="BE640" s="33">
        <v>151.38062565706699</v>
      </c>
      <c r="BF640" s="33">
        <v>-33.387398774532798</v>
      </c>
      <c r="BG640" s="34">
        <f t="shared" si="108"/>
        <v>74</v>
      </c>
      <c r="BH640" s="34">
        <f t="shared" si="109"/>
        <v>84</v>
      </c>
      <c r="BI640" s="34">
        <f t="shared" si="110"/>
        <v>87</v>
      </c>
      <c r="BJ640" s="34">
        <f t="shared" si="111"/>
        <v>15</v>
      </c>
      <c r="BK640" s="34">
        <f t="shared" si="112"/>
        <v>97</v>
      </c>
      <c r="BL640" s="34">
        <f t="shared" si="113"/>
        <v>60</v>
      </c>
      <c r="BM640" s="35">
        <f t="shared" si="114"/>
        <v>89</v>
      </c>
      <c r="BN640" s="34">
        <f t="shared" si="115"/>
        <v>91</v>
      </c>
      <c r="BO640" s="35">
        <f t="shared" si="116"/>
        <v>100</v>
      </c>
      <c r="BP640" s="35">
        <f t="shared" si="117"/>
        <v>70</v>
      </c>
      <c r="BQ640" s="35">
        <f t="shared" si="118"/>
        <v>30</v>
      </c>
      <c r="BR640" s="35">
        <f t="shared" si="119"/>
        <v>59</v>
      </c>
    </row>
    <row r="641" spans="2:70" x14ac:dyDescent="0.3">
      <c r="B641" s="6" t="s">
        <v>1019</v>
      </c>
      <c r="C641" s="6">
        <v>105031100</v>
      </c>
      <c r="D641" s="6" t="s">
        <v>143</v>
      </c>
      <c r="E641" s="6" t="s">
        <v>144</v>
      </c>
      <c r="F641" s="6" t="s">
        <v>143</v>
      </c>
      <c r="G641" s="6" t="s">
        <v>77</v>
      </c>
      <c r="H641" s="6" t="s">
        <v>4995</v>
      </c>
      <c r="I641" s="22">
        <v>290000</v>
      </c>
      <c r="J641" s="22">
        <v>290000</v>
      </c>
      <c r="K641" s="22">
        <v>290000</v>
      </c>
      <c r="L641" s="22">
        <v>300000</v>
      </c>
      <c r="M641" s="22">
        <v>300000</v>
      </c>
      <c r="N641" s="22">
        <v>390000</v>
      </c>
      <c r="O641" s="23">
        <v>37</v>
      </c>
      <c r="P641" s="23">
        <v>37</v>
      </c>
      <c r="Q641" s="23">
        <v>29</v>
      </c>
      <c r="R641" s="22">
        <v>360</v>
      </c>
      <c r="S641" s="22">
        <v>350</v>
      </c>
      <c r="T641" s="24">
        <v>0.8</v>
      </c>
      <c r="U641" s="24">
        <v>-0.19999999999999996</v>
      </c>
      <c r="V641" s="24">
        <v>1</v>
      </c>
      <c r="W641" s="24">
        <v>0.6</v>
      </c>
      <c r="X641" s="25">
        <v>6.4551724137931032E-2</v>
      </c>
      <c r="Y641" s="24">
        <v>3.3</v>
      </c>
      <c r="Z641" s="24">
        <v>-2.1000000000000005</v>
      </c>
      <c r="AA641" s="24">
        <v>5.4</v>
      </c>
      <c r="AB641" s="24">
        <v>7.3</v>
      </c>
      <c r="AC641" s="26">
        <v>0.19144048328086444</v>
      </c>
      <c r="AD641" s="24">
        <v>2.965691247406554</v>
      </c>
      <c r="AE641" s="6">
        <v>13</v>
      </c>
      <c r="AF641" s="6">
        <v>10</v>
      </c>
      <c r="AG641" s="6">
        <v>18</v>
      </c>
      <c r="AH641" s="27">
        <v>3.8181818181818183</v>
      </c>
      <c r="AI641" s="28">
        <v>357500</v>
      </c>
      <c r="AJ641" s="28">
        <v>430000</v>
      </c>
      <c r="AK641" s="28">
        <v>395000</v>
      </c>
      <c r="AL641" s="29">
        <v>-0.16860465116279069</v>
      </c>
      <c r="AM641" s="29">
        <v>-9.49367088607595E-2</v>
      </c>
      <c r="AN641" s="6">
        <v>0.8</v>
      </c>
      <c r="AO641" s="27">
        <v>0.30000000000000004</v>
      </c>
      <c r="AP641" s="6">
        <v>0.5</v>
      </c>
      <c r="AQ641" s="28">
        <v>350</v>
      </c>
      <c r="AR641" s="28">
        <v>335</v>
      </c>
      <c r="AS641" s="25">
        <v>4.4776119402985072E-2</v>
      </c>
      <c r="AT641" s="30">
        <v>1880.4800000000002</v>
      </c>
      <c r="AU641" s="24">
        <v>0.71679999999999999</v>
      </c>
      <c r="AV641" s="24">
        <v>0.28320000000000001</v>
      </c>
      <c r="AW641" s="24">
        <v>0.82630000000000003</v>
      </c>
      <c r="AX641" s="24">
        <v>0.1396</v>
      </c>
      <c r="AY641" s="24">
        <v>0.2712</v>
      </c>
      <c r="AZ641" s="24">
        <v>0.34200000000000003</v>
      </c>
      <c r="BA641" s="24">
        <v>0.36249999999999999</v>
      </c>
      <c r="BB641" s="31">
        <v>3.5</v>
      </c>
      <c r="BC641" s="23">
        <v>296</v>
      </c>
      <c r="BD641" s="32" t="s">
        <v>3395</v>
      </c>
      <c r="BE641" s="33">
        <v>148.67904736368999</v>
      </c>
      <c r="BF641" s="33">
        <v>-32.251754737052003</v>
      </c>
      <c r="BG641" s="34">
        <f t="shared" si="108"/>
        <v>100</v>
      </c>
      <c r="BH641" s="34">
        <f t="shared" si="109"/>
        <v>100</v>
      </c>
      <c r="BI641" s="34">
        <f t="shared" si="110"/>
        <v>78</v>
      </c>
      <c r="BJ641" s="34">
        <f t="shared" si="111"/>
        <v>1</v>
      </c>
      <c r="BK641" s="34">
        <f t="shared" si="112"/>
        <v>55</v>
      </c>
      <c r="BL641" s="34">
        <f t="shared" si="113"/>
        <v>50</v>
      </c>
      <c r="BM641" s="35">
        <f t="shared" si="114"/>
        <v>100</v>
      </c>
      <c r="BN641" s="34">
        <f t="shared" si="115"/>
        <v>100</v>
      </c>
      <c r="BO641" s="35">
        <f t="shared" si="116"/>
        <v>100</v>
      </c>
      <c r="BP641" s="35">
        <f t="shared" si="117"/>
        <v>62</v>
      </c>
      <c r="BQ641" s="35">
        <f t="shared" si="118"/>
        <v>35</v>
      </c>
      <c r="BR641" s="35">
        <f t="shared" si="119"/>
        <v>59</v>
      </c>
    </row>
    <row r="642" spans="2:70" x14ac:dyDescent="0.3">
      <c r="B642" s="6" t="s">
        <v>2310</v>
      </c>
      <c r="C642" s="6">
        <v>106021614</v>
      </c>
      <c r="D642" s="6" t="s">
        <v>1038</v>
      </c>
      <c r="E642" s="6" t="s">
        <v>246</v>
      </c>
      <c r="F642" s="6" t="s">
        <v>2847</v>
      </c>
      <c r="G642" s="6" t="s">
        <v>77</v>
      </c>
      <c r="H642" s="6" t="s">
        <v>4995</v>
      </c>
      <c r="I642" s="22">
        <v>520000</v>
      </c>
      <c r="J642" s="22">
        <v>499000</v>
      </c>
      <c r="K642" s="22">
        <v>499000</v>
      </c>
      <c r="L642" s="22">
        <v>520000</v>
      </c>
      <c r="M642" s="22">
        <v>500000</v>
      </c>
      <c r="N642" s="22">
        <v>515000</v>
      </c>
      <c r="O642" s="23">
        <v>30</v>
      </c>
      <c r="P642" s="23">
        <v>39</v>
      </c>
      <c r="Q642" s="23">
        <v>43</v>
      </c>
      <c r="R642" s="22">
        <v>460</v>
      </c>
      <c r="S642" s="22">
        <v>430</v>
      </c>
      <c r="T642" s="24">
        <v>1.8</v>
      </c>
      <c r="U642" s="24">
        <v>-0.19999999999999996</v>
      </c>
      <c r="V642" s="24">
        <v>2</v>
      </c>
      <c r="W642" s="24">
        <v>2.1</v>
      </c>
      <c r="X642" s="25">
        <v>4.5999999999999999E-2</v>
      </c>
      <c r="Y642" s="24">
        <v>3.9</v>
      </c>
      <c r="Z642" s="24">
        <v>-1.6999999999999997</v>
      </c>
      <c r="AA642" s="24">
        <v>5.6</v>
      </c>
      <c r="AB642" s="24">
        <v>6.4</v>
      </c>
      <c r="AC642" s="26">
        <v>0.25831087151841864</v>
      </c>
      <c r="AD642" s="24">
        <v>5.6154537286612758</v>
      </c>
      <c r="AE642" s="6">
        <v>12</v>
      </c>
      <c r="AF642" s="6">
        <v>21</v>
      </c>
      <c r="AG642" s="6">
        <v>26</v>
      </c>
      <c r="AH642" s="27">
        <v>1.4883720930232558</v>
      </c>
      <c r="AI642" s="28">
        <v>530000</v>
      </c>
      <c r="AJ642" s="28">
        <v>502500</v>
      </c>
      <c r="AK642" s="28">
        <v>510000</v>
      </c>
      <c r="AL642" s="29">
        <v>5.4726368159203981E-2</v>
      </c>
      <c r="AM642" s="29">
        <v>3.9215686274509803E-2</v>
      </c>
      <c r="AN642" s="6">
        <v>1.8</v>
      </c>
      <c r="AO642" s="27">
        <v>-9.9999999999999867E-2</v>
      </c>
      <c r="AP642" s="6">
        <v>1.9</v>
      </c>
      <c r="AQ642" s="28">
        <v>470</v>
      </c>
      <c r="AR642" s="28">
        <v>440</v>
      </c>
      <c r="AS642" s="25">
        <v>6.8181818181818177E-2</v>
      </c>
      <c r="AT642" s="30">
        <v>1780.8000000000002</v>
      </c>
      <c r="AU642" s="24">
        <v>0.70350000000000001</v>
      </c>
      <c r="AV642" s="24">
        <v>0.29649999999999999</v>
      </c>
      <c r="AW642" s="24">
        <v>0.81020000000000003</v>
      </c>
      <c r="AX642" s="24">
        <v>0.13800000000000001</v>
      </c>
      <c r="AY642" s="24">
        <v>0.29139999999999999</v>
      </c>
      <c r="AZ642" s="24">
        <v>0.3422</v>
      </c>
      <c r="BA642" s="24">
        <v>0.3397</v>
      </c>
      <c r="BB642" s="31">
        <v>2.5</v>
      </c>
      <c r="BC642" s="23">
        <v>127</v>
      </c>
      <c r="BD642" s="32" t="s">
        <v>4591</v>
      </c>
      <c r="BE642" s="33">
        <v>151.590329507467</v>
      </c>
      <c r="BF642" s="33">
        <v>-32.771968467653501</v>
      </c>
      <c r="BG642" s="34">
        <f t="shared" si="108"/>
        <v>87</v>
      </c>
      <c r="BH642" s="34">
        <f t="shared" si="109"/>
        <v>87</v>
      </c>
      <c r="BI642" s="34">
        <f t="shared" si="110"/>
        <v>100</v>
      </c>
      <c r="BJ642" s="34">
        <f t="shared" si="111"/>
        <v>28</v>
      </c>
      <c r="BK642" s="34">
        <f t="shared" si="112"/>
        <v>81</v>
      </c>
      <c r="BL642" s="34">
        <f t="shared" si="113"/>
        <v>54</v>
      </c>
      <c r="BM642" s="35">
        <f t="shared" si="114"/>
        <v>100</v>
      </c>
      <c r="BN642" s="34">
        <f t="shared" si="115"/>
        <v>94</v>
      </c>
      <c r="BO642" s="35">
        <f t="shared" si="116"/>
        <v>95</v>
      </c>
      <c r="BP642" s="35">
        <f t="shared" si="117"/>
        <v>52</v>
      </c>
      <c r="BQ642" s="35">
        <f t="shared" si="118"/>
        <v>25</v>
      </c>
      <c r="BR642" s="35">
        <f t="shared" si="119"/>
        <v>59</v>
      </c>
    </row>
    <row r="643" spans="2:70" x14ac:dyDescent="0.3">
      <c r="B643" s="6" t="s">
        <v>1890</v>
      </c>
      <c r="C643" s="6">
        <v>106031122</v>
      </c>
      <c r="D643" s="6" t="s">
        <v>514</v>
      </c>
      <c r="E643" s="6" t="s">
        <v>246</v>
      </c>
      <c r="F643" s="6" t="s">
        <v>2847</v>
      </c>
      <c r="G643" s="6" t="s">
        <v>77</v>
      </c>
      <c r="H643" s="6" t="s">
        <v>4995</v>
      </c>
      <c r="I643" s="22">
        <v>440000</v>
      </c>
      <c r="J643" s="22">
        <v>440000</v>
      </c>
      <c r="K643" s="22">
        <v>430000</v>
      </c>
      <c r="L643" s="22">
        <v>460000</v>
      </c>
      <c r="M643" s="22">
        <v>450000</v>
      </c>
      <c r="N643" s="22">
        <v>430000</v>
      </c>
      <c r="O643" s="23">
        <v>51</v>
      </c>
      <c r="P643" s="23">
        <v>43</v>
      </c>
      <c r="Q643" s="23">
        <v>48</v>
      </c>
      <c r="R643" s="22">
        <v>450</v>
      </c>
      <c r="S643" s="22">
        <v>420</v>
      </c>
      <c r="T643" s="24">
        <v>1.8</v>
      </c>
      <c r="U643" s="24">
        <v>0.10000000000000009</v>
      </c>
      <c r="V643" s="24">
        <v>1.7</v>
      </c>
      <c r="W643" s="24">
        <v>1.8</v>
      </c>
      <c r="X643" s="25">
        <v>5.3181818181818184E-2</v>
      </c>
      <c r="Y643" s="24">
        <v>2.5</v>
      </c>
      <c r="Z643" s="24">
        <v>-0.89999999999999991</v>
      </c>
      <c r="AA643" s="24">
        <v>3.4</v>
      </c>
      <c r="AB643" s="24">
        <v>4.3</v>
      </c>
      <c r="AC643" s="26">
        <v>0.31586927223719674</v>
      </c>
      <c r="AD643" s="24">
        <v>5.939422213007119</v>
      </c>
      <c r="AE643" s="6">
        <v>54</v>
      </c>
      <c r="AF643" s="6">
        <v>82</v>
      </c>
      <c r="AG643" s="6">
        <v>74</v>
      </c>
      <c r="AH643" s="27">
        <v>3.1094890510948905</v>
      </c>
      <c r="AI643" s="28">
        <v>690000</v>
      </c>
      <c r="AJ643" s="28">
        <v>617000</v>
      </c>
      <c r="AK643" s="28">
        <v>665000</v>
      </c>
      <c r="AL643" s="29">
        <v>0.11831442463533225</v>
      </c>
      <c r="AM643" s="29">
        <v>3.7593984962406013E-2</v>
      </c>
      <c r="AN643" s="6">
        <v>1.6</v>
      </c>
      <c r="AO643" s="27">
        <v>-9.9999999999999867E-2</v>
      </c>
      <c r="AP643" s="6">
        <v>1.7</v>
      </c>
      <c r="AQ643" s="28">
        <v>500</v>
      </c>
      <c r="AR643" s="28">
        <v>465</v>
      </c>
      <c r="AS643" s="25">
        <v>7.5268817204301078E-2</v>
      </c>
      <c r="AT643" s="30">
        <v>1424.64</v>
      </c>
      <c r="AU643" s="24">
        <v>0.67420000000000002</v>
      </c>
      <c r="AV643" s="24">
        <v>0.32579999999999998</v>
      </c>
      <c r="AW643" s="24">
        <v>0.80740000000000001</v>
      </c>
      <c r="AX643" s="24">
        <v>0.1457</v>
      </c>
      <c r="AY643" s="24">
        <v>0.2797</v>
      </c>
      <c r="AZ643" s="24">
        <v>0.30459999999999998</v>
      </c>
      <c r="BA643" s="24">
        <v>0.38729999999999998</v>
      </c>
      <c r="BB643" s="31">
        <v>3</v>
      </c>
      <c r="BC643" s="23">
        <v>133</v>
      </c>
      <c r="BD643" s="32" t="s">
        <v>4190</v>
      </c>
      <c r="BE643" s="33">
        <v>151.761943712153</v>
      </c>
      <c r="BF643" s="33">
        <v>-32.763921557400202</v>
      </c>
      <c r="BG643" s="34">
        <f t="shared" si="108"/>
        <v>87</v>
      </c>
      <c r="BH643" s="34">
        <f t="shared" si="109"/>
        <v>90</v>
      </c>
      <c r="BI643" s="34">
        <f t="shared" si="110"/>
        <v>86</v>
      </c>
      <c r="BJ643" s="34">
        <f t="shared" si="111"/>
        <v>60</v>
      </c>
      <c r="BK643" s="34">
        <f t="shared" si="112"/>
        <v>80</v>
      </c>
      <c r="BL643" s="34">
        <f t="shared" si="113"/>
        <v>52</v>
      </c>
      <c r="BM643" s="35">
        <f t="shared" si="114"/>
        <v>100</v>
      </c>
      <c r="BN643" s="34">
        <f t="shared" si="115"/>
        <v>91</v>
      </c>
      <c r="BO643" s="35">
        <f t="shared" si="116"/>
        <v>57</v>
      </c>
      <c r="BP643" s="35">
        <f t="shared" si="117"/>
        <v>75</v>
      </c>
      <c r="BQ643" s="35">
        <f t="shared" si="118"/>
        <v>30</v>
      </c>
      <c r="BR643" s="35">
        <f t="shared" si="119"/>
        <v>59</v>
      </c>
    </row>
    <row r="644" spans="2:70" x14ac:dyDescent="0.3">
      <c r="B644" s="6" t="s">
        <v>1930</v>
      </c>
      <c r="C644" s="6">
        <v>111021215</v>
      </c>
      <c r="D644" s="6" t="s">
        <v>1057</v>
      </c>
      <c r="E644" s="6" t="s">
        <v>330</v>
      </c>
      <c r="F644" s="6" t="s">
        <v>2847</v>
      </c>
      <c r="G644" s="6" t="s">
        <v>77</v>
      </c>
      <c r="H644" s="6" t="s">
        <v>4995</v>
      </c>
      <c r="I644" s="22">
        <v>540000</v>
      </c>
      <c r="J644" s="22">
        <v>540000</v>
      </c>
      <c r="K644" s="22">
        <v>485000</v>
      </c>
      <c r="L644" s="22">
        <v>570000</v>
      </c>
      <c r="M644" s="22">
        <v>565000</v>
      </c>
      <c r="N644" s="22">
        <v>500000</v>
      </c>
      <c r="O644" s="23">
        <v>20</v>
      </c>
      <c r="P644" s="23">
        <v>23</v>
      </c>
      <c r="Q644" s="23">
        <v>37</v>
      </c>
      <c r="R644" s="22">
        <v>450</v>
      </c>
      <c r="S644" s="22">
        <v>450</v>
      </c>
      <c r="T644" s="24">
        <v>2.2999999999999998</v>
      </c>
      <c r="U644" s="24">
        <v>0</v>
      </c>
      <c r="V644" s="24">
        <v>2.2999999999999998</v>
      </c>
      <c r="W644" s="24">
        <v>1.7</v>
      </c>
      <c r="X644" s="25">
        <v>4.3333333333333335E-2</v>
      </c>
      <c r="Y644" s="24">
        <v>3.3</v>
      </c>
      <c r="Z644" s="24">
        <v>-1.4000000000000004</v>
      </c>
      <c r="AA644" s="24">
        <v>4.7</v>
      </c>
      <c r="AB644" s="24">
        <v>4.5999999999999996</v>
      </c>
      <c r="AC644" s="26">
        <v>0.27332361516034986</v>
      </c>
      <c r="AD644" s="24">
        <v>6.3074680421619194</v>
      </c>
      <c r="AE644" s="6">
        <v>21</v>
      </c>
      <c r="AF644" s="6">
        <v>20</v>
      </c>
      <c r="AG644" s="6">
        <v>20</v>
      </c>
      <c r="AH644" s="27">
        <v>3.7419354838709675</v>
      </c>
      <c r="AI644" s="28">
        <v>640000</v>
      </c>
      <c r="AJ644" s="28">
        <v>590000</v>
      </c>
      <c r="AK644" s="28">
        <v>608000</v>
      </c>
      <c r="AL644" s="29">
        <v>8.4745762711864403E-2</v>
      </c>
      <c r="AM644" s="29">
        <v>5.2631578947368418E-2</v>
      </c>
      <c r="AN644" s="6">
        <v>1.5</v>
      </c>
      <c r="AO644" s="27">
        <v>0</v>
      </c>
      <c r="AP644" s="6">
        <v>1.5</v>
      </c>
      <c r="AQ644" s="28">
        <v>500</v>
      </c>
      <c r="AR644" s="28">
        <v>450</v>
      </c>
      <c r="AS644" s="25">
        <v>0.1111111111111111</v>
      </c>
      <c r="AT644" s="30">
        <v>1646.4</v>
      </c>
      <c r="AU644" s="24">
        <v>0.72309999999999997</v>
      </c>
      <c r="AV644" s="24">
        <v>0.27689999999999998</v>
      </c>
      <c r="AW644" s="24">
        <v>0.87570000000000003</v>
      </c>
      <c r="AX644" s="24">
        <v>8.6900000000000005E-2</v>
      </c>
      <c r="AY644" s="24">
        <v>0.31319999999999998</v>
      </c>
      <c r="AZ644" s="24">
        <v>0.37509999999999999</v>
      </c>
      <c r="BA644" s="24">
        <v>0.26629999999999998</v>
      </c>
      <c r="BB644" s="31">
        <v>3</v>
      </c>
      <c r="BC644" s="23">
        <v>106</v>
      </c>
      <c r="BD644" s="32" t="s">
        <v>4227</v>
      </c>
      <c r="BE644" s="33">
        <v>151.59983969590101</v>
      </c>
      <c r="BF644" s="33">
        <v>-32.969658997411003</v>
      </c>
      <c r="BG644" s="34">
        <f t="shared" ref="BG644:BG707" si="120">IF(T644&lt;=1, 100, IF(T644&gt;=7, 1, ROUND(100 - ((T644-1)/6)*99, 0)))</f>
        <v>79</v>
      </c>
      <c r="BH644" s="34">
        <f t="shared" ref="BH644:BH707" si="121">IF(AN644&lt;=1, 100, IF(AN644&gt;=7, 1, ROUND(100 - ((AN644-1)/6)*99, 0)))</f>
        <v>92</v>
      </c>
      <c r="BI644" s="34">
        <f t="shared" ref="BI644:BI707" si="122">IF(AH644&lt;=2, 100, IF(AH644&gt;=10, 1, ROUND(100 - ((AH644-2)/8)*99, 0)))</f>
        <v>78</v>
      </c>
      <c r="BJ644" s="34">
        <f t="shared" ref="BJ644:BJ707" si="123">IF(AL644&lt;=0, 1, IF(AL644&gt;=0.2, 100, ROUND(1 + (AL644/0.2)*99, 0)))</f>
        <v>43</v>
      </c>
      <c r="BK644" s="34">
        <f t="shared" ref="BK644:BK707" si="124">IF(BC644&gt;=750, 1, IF(BC644&lt;=50, 100, ROUND(100 - 99 * (((BC644 - 50)/700)^0.75), 0)))</f>
        <v>85</v>
      </c>
      <c r="BL644" s="34">
        <f t="shared" ref="BL644:BL707" si="125">IF(AY644&gt;=0.5, 100, IF(AY644&lt;=0.05, 1, ROUND(1 + ((AY644-0.05)/0.45)*99, 0)))</f>
        <v>59</v>
      </c>
      <c r="BM644" s="35">
        <f t="shared" ref="BM644:BM707" si="126">IF(X644&gt;=0.045, 100, IF(X644&lt;=0.015, 1, ROUND(1 + ((X644-0.015)/0.03)*99, 0)))</f>
        <v>95</v>
      </c>
      <c r="BN644" s="34">
        <f t="shared" ref="BN644:BN707" si="127">IF(AD644&lt;=5, 100, IF(AD644&gt;=15, 1, ROUND(100 - ((AD644-5)/10)*99, 0)))</f>
        <v>87</v>
      </c>
      <c r="BO644" s="35">
        <f t="shared" ref="BO644:BO707" si="128">IF(AC644&lt;=0.25, 100, IF(AC644&gt;=0.4, 1, ROUND(100 - ((AC644-0.25)/0.15)*99, 0)))</f>
        <v>85</v>
      </c>
      <c r="BP644" s="35">
        <f t="shared" ref="BP644:BP707" si="129">IF(Y644&lt;=1, 100, IF(Y644&gt;=7, 1, ROUND(100 - ((Y644-1)/6)*99, 0)))</f>
        <v>62</v>
      </c>
      <c r="BQ644" s="35">
        <f t="shared" ref="BQ644:BQ707" si="130">BB644*10</f>
        <v>30</v>
      </c>
      <c r="BR644" s="35">
        <f t="shared" ref="BR644:BR707" si="131">IF(
  (
    IF($BG$2,0.1,0) + IF($BH$2,0.1,0) + IF($BI$2,0.05,0) + IF($BJ$2,0.05,0) +
    IF($BK$2,0.07,0) + IF($BL$2,0.08,0) + IF($BM$2,0.08,0) + IF($BN$2,0.07,0) +
    IF($BO$2,0.07,0) + IF($BP$2,0.08,0) + IF($BQ$2,0.08,0)
  ) = 0,
  "",
  ROUND(
    (
      IF($BG$2, BG644*0.1, 0) + IF($BH$2, BH644*0.1, 0) + IF($BI$2, BI644*0.05, 0) + IF($BJ$2, BJ644*0.05, 0) +
      IF($BK$2, BK644*0.07, 0) + IF($BL$2, BL644*0.08, 0) + IF($BM$2, BM644*0.08, 0) + IF($BN$2, BN644*0.07, 0) +
      IF($BO$2, BO644*0.07, 0) + IF($BP$2, BP644*0.08, 0) + IF($BQ$2, BQ644*0.08, 0)
    ) /
    (
      IF($BG$2,0.1,0) + IF($BH$2,0.1,0) + IF($BI$2,0.05,0) + IF($BJ$2,0.05,0) +
      IF($BK$2,0.07,0) + IF($BL$2,0.08,0) + IF($BM$2,0.08,0) + IF($BN$2,0.07,0) +
      IF($BO$2,0.07,0) + IF($BP$2,0.08,0) + IF($BQ$2,0.08,0)
    ) * 0.8,
  0)
)</f>
        <v>59</v>
      </c>
    </row>
    <row r="645" spans="2:70" x14ac:dyDescent="0.3">
      <c r="B645" s="6" t="s">
        <v>1418</v>
      </c>
      <c r="C645" s="6">
        <v>116031314</v>
      </c>
      <c r="D645" s="6" t="s">
        <v>915</v>
      </c>
      <c r="E645" s="6" t="s">
        <v>916</v>
      </c>
      <c r="F645" s="6" t="s">
        <v>2757</v>
      </c>
      <c r="G645" s="6" t="s">
        <v>77</v>
      </c>
      <c r="H645" s="6" t="s">
        <v>4995</v>
      </c>
      <c r="I645" s="22">
        <v>730000</v>
      </c>
      <c r="J645" s="22">
        <v>730000</v>
      </c>
      <c r="K645" s="22">
        <v>695000</v>
      </c>
      <c r="L645" s="22">
        <v>781000</v>
      </c>
      <c r="M645" s="22">
        <v>781000</v>
      </c>
      <c r="N645" s="22">
        <v>825000</v>
      </c>
      <c r="O645" s="23">
        <v>19</v>
      </c>
      <c r="P645" s="23">
        <v>19</v>
      </c>
      <c r="Q645" s="23">
        <v>42</v>
      </c>
      <c r="R645" s="22">
        <v>500</v>
      </c>
      <c r="S645" s="22">
        <v>450</v>
      </c>
      <c r="T645" s="24">
        <v>0.5</v>
      </c>
      <c r="U645" s="24">
        <v>0</v>
      </c>
      <c r="V645" s="24">
        <v>0.5</v>
      </c>
      <c r="W645" s="24">
        <v>0.5</v>
      </c>
      <c r="X645" s="25">
        <v>3.5616438356164383E-2</v>
      </c>
      <c r="Y645" s="24">
        <v>3</v>
      </c>
      <c r="Z645" s="24">
        <v>-1.4000000000000004</v>
      </c>
      <c r="AA645" s="24">
        <v>4.4000000000000004</v>
      </c>
      <c r="AB645" s="24">
        <v>5.5</v>
      </c>
      <c r="AC645" s="26">
        <v>0.21535386947832677</v>
      </c>
      <c r="AD645" s="24">
        <v>6.0464740276607127</v>
      </c>
      <c r="AE645" s="6">
        <v>58</v>
      </c>
      <c r="AF645" s="6">
        <v>70</v>
      </c>
      <c r="AG645" s="6">
        <v>62</v>
      </c>
      <c r="AH645" s="27">
        <v>2.5771812080536916</v>
      </c>
      <c r="AI645" s="28">
        <v>600000</v>
      </c>
      <c r="AJ645" s="28">
        <v>540000</v>
      </c>
      <c r="AK645" s="28">
        <v>525000</v>
      </c>
      <c r="AL645" s="29">
        <v>0.1111111111111111</v>
      </c>
      <c r="AM645" s="29">
        <v>0.14285714285714285</v>
      </c>
      <c r="AN645" s="6">
        <v>2.9</v>
      </c>
      <c r="AO645" s="27">
        <v>-0.10000000000000009</v>
      </c>
      <c r="AP645" s="6">
        <v>3</v>
      </c>
      <c r="AQ645" s="28">
        <v>500</v>
      </c>
      <c r="AR645" s="28">
        <v>460</v>
      </c>
      <c r="AS645" s="25">
        <v>8.6956521739130432E-2</v>
      </c>
      <c r="AT645" s="30">
        <v>2321.7600000000002</v>
      </c>
      <c r="AU645" s="24">
        <v>0.8619</v>
      </c>
      <c r="AV645" s="24">
        <v>0.1381</v>
      </c>
      <c r="AW645" s="24">
        <v>0.96579999999999999</v>
      </c>
      <c r="AX645" s="24">
        <v>2.8500000000000001E-2</v>
      </c>
      <c r="AY645" s="24">
        <v>0.18360000000000001</v>
      </c>
      <c r="AZ645" s="24">
        <v>0.49270000000000003</v>
      </c>
      <c r="BA645" s="24">
        <v>0.2923</v>
      </c>
      <c r="BB645" s="31">
        <v>4.5</v>
      </c>
      <c r="BC645" s="23">
        <v>35</v>
      </c>
      <c r="BD645" s="32" t="s">
        <v>3742</v>
      </c>
      <c r="BE645" s="33">
        <v>150.85624856662099</v>
      </c>
      <c r="BF645" s="33">
        <v>-33.744332179125998</v>
      </c>
      <c r="BG645" s="34">
        <f t="shared" si="120"/>
        <v>100</v>
      </c>
      <c r="BH645" s="34">
        <f t="shared" si="121"/>
        <v>69</v>
      </c>
      <c r="BI645" s="34">
        <f t="shared" si="122"/>
        <v>93</v>
      </c>
      <c r="BJ645" s="34">
        <f t="shared" si="123"/>
        <v>56</v>
      </c>
      <c r="BK645" s="34">
        <f t="shared" si="124"/>
        <v>100</v>
      </c>
      <c r="BL645" s="34">
        <f t="shared" si="125"/>
        <v>30</v>
      </c>
      <c r="BM645" s="35">
        <f t="shared" si="126"/>
        <v>69</v>
      </c>
      <c r="BN645" s="34">
        <f t="shared" si="127"/>
        <v>90</v>
      </c>
      <c r="BO645" s="35">
        <f t="shared" si="128"/>
        <v>100</v>
      </c>
      <c r="BP645" s="35">
        <f t="shared" si="129"/>
        <v>67</v>
      </c>
      <c r="BQ645" s="35">
        <f t="shared" si="130"/>
        <v>45</v>
      </c>
      <c r="BR645" s="35">
        <f t="shared" si="131"/>
        <v>59</v>
      </c>
    </row>
    <row r="646" spans="2:70" x14ac:dyDescent="0.3">
      <c r="B646" s="6" t="s">
        <v>1065</v>
      </c>
      <c r="C646" s="6">
        <v>117021328</v>
      </c>
      <c r="D646" s="6" t="s">
        <v>1066</v>
      </c>
      <c r="E646" s="6" t="s">
        <v>1067</v>
      </c>
      <c r="F646" s="6" t="s">
        <v>2757</v>
      </c>
      <c r="G646" s="6" t="s">
        <v>77</v>
      </c>
      <c r="H646" s="6" t="s">
        <v>4995</v>
      </c>
      <c r="I646" s="22">
        <v>950000</v>
      </c>
      <c r="J646" s="22">
        <v>870000</v>
      </c>
      <c r="K646" s="22">
        <v>950000</v>
      </c>
      <c r="L646" s="22">
        <v>1055000</v>
      </c>
      <c r="M646" s="22">
        <v>801000</v>
      </c>
      <c r="N646" s="22">
        <v>850000</v>
      </c>
      <c r="O646" s="23">
        <v>28</v>
      </c>
      <c r="P646" s="23">
        <v>27</v>
      </c>
      <c r="Q646" s="23">
        <v>24</v>
      </c>
      <c r="R646" s="22">
        <v>720</v>
      </c>
      <c r="S646" s="22">
        <v>740</v>
      </c>
      <c r="T646" s="24">
        <v>1.5</v>
      </c>
      <c r="U646" s="24">
        <v>-0.30000000000000004</v>
      </c>
      <c r="V646" s="24">
        <v>1.8</v>
      </c>
      <c r="W646" s="24">
        <v>2.1</v>
      </c>
      <c r="X646" s="25">
        <v>3.9410526315789472E-2</v>
      </c>
      <c r="Y646" s="24">
        <v>7.7</v>
      </c>
      <c r="Z646" s="24">
        <v>-2.2999999999999998</v>
      </c>
      <c r="AA646" s="24">
        <v>10</v>
      </c>
      <c r="AB646" s="24">
        <v>11</v>
      </c>
      <c r="AC646" s="26">
        <v>0.24545900834560627</v>
      </c>
      <c r="AD646" s="24">
        <v>6.2282600942394755</v>
      </c>
      <c r="AE646" s="6">
        <v>36</v>
      </c>
      <c r="AF646" s="6">
        <v>51</v>
      </c>
      <c r="AG646" s="6">
        <v>49</v>
      </c>
      <c r="AH646" s="27">
        <v>1.7671232876712331</v>
      </c>
      <c r="AI646" s="28">
        <v>914000</v>
      </c>
      <c r="AJ646" s="28">
        <v>890000</v>
      </c>
      <c r="AK646" s="28">
        <v>805000</v>
      </c>
      <c r="AL646" s="29">
        <v>2.6966292134831461E-2</v>
      </c>
      <c r="AM646" s="29">
        <v>0.13540372670807455</v>
      </c>
      <c r="AN646" s="6">
        <v>1.6</v>
      </c>
      <c r="AO646" s="27">
        <v>-0.19999999999999996</v>
      </c>
      <c r="AP646" s="6">
        <v>1.8</v>
      </c>
      <c r="AQ646" s="28">
        <v>650</v>
      </c>
      <c r="AR646" s="28">
        <v>630</v>
      </c>
      <c r="AS646" s="25">
        <v>3.1746031746031744E-2</v>
      </c>
      <c r="AT646" s="30">
        <v>2933.28</v>
      </c>
      <c r="AU646" s="24">
        <v>0.67190000000000005</v>
      </c>
      <c r="AV646" s="24">
        <v>0.3281</v>
      </c>
      <c r="AW646" s="24">
        <v>0.41720000000000002</v>
      </c>
      <c r="AX646" s="24">
        <v>0.35389999999999999</v>
      </c>
      <c r="AY646" s="24">
        <v>0.24179999999999999</v>
      </c>
      <c r="AZ646" s="24">
        <v>0.37440000000000001</v>
      </c>
      <c r="BA646" s="24">
        <v>0.36299999999999999</v>
      </c>
      <c r="BB646" s="31">
        <v>8.5</v>
      </c>
      <c r="BC646" s="23">
        <v>7</v>
      </c>
      <c r="BD646" s="32" t="s">
        <v>3436</v>
      </c>
      <c r="BE646" s="33">
        <v>151.167198779264</v>
      </c>
      <c r="BF646" s="33">
        <v>-33.922421598230201</v>
      </c>
      <c r="BG646" s="34">
        <f t="shared" si="120"/>
        <v>92</v>
      </c>
      <c r="BH646" s="34">
        <f t="shared" si="121"/>
        <v>90</v>
      </c>
      <c r="BI646" s="34">
        <f t="shared" si="122"/>
        <v>100</v>
      </c>
      <c r="BJ646" s="34">
        <f t="shared" si="123"/>
        <v>14</v>
      </c>
      <c r="BK646" s="34">
        <f t="shared" si="124"/>
        <v>100</v>
      </c>
      <c r="BL646" s="34">
        <f t="shared" si="125"/>
        <v>43</v>
      </c>
      <c r="BM646" s="35">
        <f t="shared" si="126"/>
        <v>82</v>
      </c>
      <c r="BN646" s="34">
        <f t="shared" si="127"/>
        <v>88</v>
      </c>
      <c r="BO646" s="35">
        <f t="shared" si="128"/>
        <v>100</v>
      </c>
      <c r="BP646" s="35">
        <f t="shared" si="129"/>
        <v>1</v>
      </c>
      <c r="BQ646" s="35">
        <f t="shared" si="130"/>
        <v>85</v>
      </c>
      <c r="BR646" s="35">
        <f t="shared" si="131"/>
        <v>59</v>
      </c>
    </row>
    <row r="647" spans="2:70" x14ac:dyDescent="0.3">
      <c r="B647" s="6" t="s">
        <v>2145</v>
      </c>
      <c r="C647" s="6">
        <v>119011354</v>
      </c>
      <c r="D647" s="6" t="s">
        <v>1093</v>
      </c>
      <c r="E647" s="6" t="s">
        <v>1094</v>
      </c>
      <c r="F647" s="6" t="s">
        <v>2757</v>
      </c>
      <c r="G647" s="6" t="s">
        <v>77</v>
      </c>
      <c r="H647" s="6" t="s">
        <v>4995</v>
      </c>
      <c r="I647" s="22">
        <v>850000</v>
      </c>
      <c r="J647" s="22">
        <v>831600</v>
      </c>
      <c r="K647" s="22">
        <v>750000</v>
      </c>
      <c r="L647" s="22">
        <v>875000</v>
      </c>
      <c r="M647" s="22">
        <v>875000</v>
      </c>
      <c r="N647" s="22">
        <v>770500</v>
      </c>
      <c r="O647" s="23">
        <v>35</v>
      </c>
      <c r="P647" s="23">
        <v>32</v>
      </c>
      <c r="Q647" s="23">
        <v>26</v>
      </c>
      <c r="R647" s="22">
        <v>580</v>
      </c>
      <c r="S647" s="22">
        <v>600</v>
      </c>
      <c r="T647" s="24">
        <v>1.4</v>
      </c>
      <c r="U647" s="24">
        <v>-0.20000000000000018</v>
      </c>
      <c r="V647" s="24">
        <v>1.6</v>
      </c>
      <c r="W647" s="24">
        <v>1.1000000000000001</v>
      </c>
      <c r="X647" s="25">
        <v>3.5482352941176472E-2</v>
      </c>
      <c r="Y647" s="24">
        <v>1.9</v>
      </c>
      <c r="Z647" s="24">
        <v>-0.80000000000000027</v>
      </c>
      <c r="AA647" s="24">
        <v>2.7</v>
      </c>
      <c r="AB647" s="24">
        <v>2.5</v>
      </c>
      <c r="AC647" s="26">
        <v>0.36727456940222897</v>
      </c>
      <c r="AD647" s="24">
        <v>10.350907957290936</v>
      </c>
      <c r="AE647" s="6">
        <v>149</v>
      </c>
      <c r="AF647" s="6">
        <v>156</v>
      </c>
      <c r="AG647" s="6">
        <v>151</v>
      </c>
      <c r="AH647" s="27">
        <v>3.5470249520153554</v>
      </c>
      <c r="AI647" s="28">
        <v>715000</v>
      </c>
      <c r="AJ647" s="28">
        <v>584950</v>
      </c>
      <c r="AK647" s="28">
        <v>600000</v>
      </c>
      <c r="AL647" s="29">
        <v>0.22232669458928114</v>
      </c>
      <c r="AM647" s="29">
        <v>0.19166666666666668</v>
      </c>
      <c r="AN647" s="6">
        <v>1.3</v>
      </c>
      <c r="AO647" s="27">
        <v>-0.30000000000000004</v>
      </c>
      <c r="AP647" s="6">
        <v>1.6</v>
      </c>
      <c r="AQ647" s="28">
        <v>600</v>
      </c>
      <c r="AR647" s="28">
        <v>570</v>
      </c>
      <c r="AS647" s="25">
        <v>5.2631578947368418E-2</v>
      </c>
      <c r="AT647" s="30">
        <v>1579.2</v>
      </c>
      <c r="AU647" s="24">
        <v>0.79600000000000004</v>
      </c>
      <c r="AV647" s="24">
        <v>0.20399999999999999</v>
      </c>
      <c r="AW647" s="24">
        <v>0.7772</v>
      </c>
      <c r="AX647" s="24">
        <v>0.14480000000000001</v>
      </c>
      <c r="AY647" s="24">
        <v>0.30669999999999997</v>
      </c>
      <c r="AZ647" s="24">
        <v>0.3211</v>
      </c>
      <c r="BA647" s="24">
        <v>0.33069999999999999</v>
      </c>
      <c r="BB647" s="31">
        <v>6</v>
      </c>
      <c r="BC647" s="23">
        <v>20</v>
      </c>
      <c r="BD647" s="32" t="s">
        <v>4433</v>
      </c>
      <c r="BE647" s="33">
        <v>150.99038407776101</v>
      </c>
      <c r="BF647" s="33">
        <v>-33.899601661744697</v>
      </c>
      <c r="BG647" s="34">
        <f t="shared" si="120"/>
        <v>93</v>
      </c>
      <c r="BH647" s="34">
        <f t="shared" si="121"/>
        <v>95</v>
      </c>
      <c r="BI647" s="34">
        <f t="shared" si="122"/>
        <v>81</v>
      </c>
      <c r="BJ647" s="34">
        <f t="shared" si="123"/>
        <v>100</v>
      </c>
      <c r="BK647" s="34">
        <f t="shared" si="124"/>
        <v>100</v>
      </c>
      <c r="BL647" s="34">
        <f t="shared" si="125"/>
        <v>57</v>
      </c>
      <c r="BM647" s="35">
        <f t="shared" si="126"/>
        <v>69</v>
      </c>
      <c r="BN647" s="34">
        <f t="shared" si="127"/>
        <v>47</v>
      </c>
      <c r="BO647" s="35">
        <f t="shared" si="128"/>
        <v>23</v>
      </c>
      <c r="BP647" s="35">
        <f t="shared" si="129"/>
        <v>85</v>
      </c>
      <c r="BQ647" s="35">
        <f t="shared" si="130"/>
        <v>60</v>
      </c>
      <c r="BR647" s="35">
        <f t="shared" si="131"/>
        <v>59</v>
      </c>
    </row>
    <row r="648" spans="2:70" x14ac:dyDescent="0.3">
      <c r="B648" s="6" t="s">
        <v>1422</v>
      </c>
      <c r="C648" s="6">
        <v>128011529</v>
      </c>
      <c r="D648" s="6" t="s">
        <v>953</v>
      </c>
      <c r="E648" s="6" t="s">
        <v>236</v>
      </c>
      <c r="F648" s="6" t="s">
        <v>2757</v>
      </c>
      <c r="G648" s="6" t="s">
        <v>77</v>
      </c>
      <c r="H648" s="6" t="s">
        <v>4995</v>
      </c>
      <c r="I648" s="22">
        <v>900000</v>
      </c>
      <c r="J648" s="22">
        <v>925000</v>
      </c>
      <c r="K648" s="22">
        <v>927680</v>
      </c>
      <c r="L648" s="22">
        <v>996000</v>
      </c>
      <c r="M648" s="22">
        <v>955000</v>
      </c>
      <c r="N648" s="22">
        <v>905000</v>
      </c>
      <c r="O648" s="23">
        <v>23</v>
      </c>
      <c r="P648" s="23">
        <v>24</v>
      </c>
      <c r="Q648" s="23">
        <v>22</v>
      </c>
      <c r="R648" s="22">
        <v>700</v>
      </c>
      <c r="S648" s="22">
        <v>680</v>
      </c>
      <c r="T648" s="24">
        <v>3</v>
      </c>
      <c r="U648" s="24">
        <v>-0.10000000000000009</v>
      </c>
      <c r="V648" s="24">
        <v>3.1</v>
      </c>
      <c r="W648" s="24">
        <v>3</v>
      </c>
      <c r="X648" s="25">
        <v>4.0444444444444443E-2</v>
      </c>
      <c r="Y648" s="24">
        <v>4.8</v>
      </c>
      <c r="Z648" s="24">
        <v>-1.9000000000000004</v>
      </c>
      <c r="AA648" s="24">
        <v>6.7</v>
      </c>
      <c r="AB648" s="24">
        <v>6.7</v>
      </c>
      <c r="AC648" s="26">
        <v>0.2574135090609555</v>
      </c>
      <c r="AD648" s="24">
        <v>6.36461972952912</v>
      </c>
      <c r="AE648" s="6">
        <v>163</v>
      </c>
      <c r="AF648" s="6">
        <v>222</v>
      </c>
      <c r="AG648" s="6">
        <v>200</v>
      </c>
      <c r="AH648" s="27">
        <v>2.4243792325056437</v>
      </c>
      <c r="AI648" s="28">
        <v>940000</v>
      </c>
      <c r="AJ648" s="28">
        <v>875000</v>
      </c>
      <c r="AK648" s="28">
        <v>800000</v>
      </c>
      <c r="AL648" s="29">
        <v>7.4285714285714288E-2</v>
      </c>
      <c r="AM648" s="29">
        <v>0.17499999999999999</v>
      </c>
      <c r="AN648" s="6">
        <v>2.4</v>
      </c>
      <c r="AO648" s="27">
        <v>0</v>
      </c>
      <c r="AP648" s="6">
        <v>2.4</v>
      </c>
      <c r="AQ648" s="28">
        <v>695</v>
      </c>
      <c r="AR648" s="28">
        <v>650</v>
      </c>
      <c r="AS648" s="25">
        <v>6.9230769230769235E-2</v>
      </c>
      <c r="AT648" s="30">
        <v>2719.36</v>
      </c>
      <c r="AU648" s="24">
        <v>0.79469999999999996</v>
      </c>
      <c r="AV648" s="24">
        <v>0.20530000000000001</v>
      </c>
      <c r="AW648" s="24">
        <v>0.68510000000000004</v>
      </c>
      <c r="AX648" s="24">
        <v>0.14879999999999999</v>
      </c>
      <c r="AY648" s="24">
        <v>0.38479999999999998</v>
      </c>
      <c r="AZ648" s="24">
        <v>0.4047</v>
      </c>
      <c r="BA648" s="24">
        <v>0.19620000000000001</v>
      </c>
      <c r="BB648" s="31">
        <v>6.5</v>
      </c>
      <c r="BC648" s="23">
        <v>23</v>
      </c>
      <c r="BD648" s="32" t="s">
        <v>3746</v>
      </c>
      <c r="BE648" s="33">
        <v>151.08540759668199</v>
      </c>
      <c r="BF648" s="33">
        <v>-34.045070792449501</v>
      </c>
      <c r="BG648" s="34">
        <f t="shared" si="120"/>
        <v>67</v>
      </c>
      <c r="BH648" s="34">
        <f t="shared" si="121"/>
        <v>77</v>
      </c>
      <c r="BI648" s="34">
        <f t="shared" si="122"/>
        <v>95</v>
      </c>
      <c r="BJ648" s="34">
        <f t="shared" si="123"/>
        <v>38</v>
      </c>
      <c r="BK648" s="34">
        <f t="shared" si="124"/>
        <v>100</v>
      </c>
      <c r="BL648" s="34">
        <f t="shared" si="125"/>
        <v>75</v>
      </c>
      <c r="BM648" s="35">
        <f t="shared" si="126"/>
        <v>85</v>
      </c>
      <c r="BN648" s="34">
        <f t="shared" si="127"/>
        <v>86</v>
      </c>
      <c r="BO648" s="35">
        <f t="shared" si="128"/>
        <v>95</v>
      </c>
      <c r="BP648" s="35">
        <f t="shared" si="129"/>
        <v>37</v>
      </c>
      <c r="BQ648" s="35">
        <f t="shared" si="130"/>
        <v>65</v>
      </c>
      <c r="BR648" s="35">
        <f t="shared" si="131"/>
        <v>59</v>
      </c>
    </row>
    <row r="649" spans="2:70" x14ac:dyDescent="0.3">
      <c r="B649" s="6" t="s">
        <v>1847</v>
      </c>
      <c r="C649" s="6">
        <v>202011022</v>
      </c>
      <c r="D649" s="6" t="s">
        <v>251</v>
      </c>
      <c r="E649" s="6" t="s">
        <v>251</v>
      </c>
      <c r="F649" s="6" t="s">
        <v>251</v>
      </c>
      <c r="G649" s="6" t="s">
        <v>86</v>
      </c>
      <c r="H649" s="6" t="s">
        <v>4995</v>
      </c>
      <c r="I649" s="22">
        <v>395000</v>
      </c>
      <c r="J649" s="22">
        <v>395000</v>
      </c>
      <c r="K649" s="22">
        <v>375000</v>
      </c>
      <c r="L649" s="22">
        <v>425000</v>
      </c>
      <c r="M649" s="22">
        <v>429000</v>
      </c>
      <c r="N649" s="22">
        <v>390000</v>
      </c>
      <c r="O649" s="23">
        <v>44</v>
      </c>
      <c r="P649" s="23">
        <v>42</v>
      </c>
      <c r="Q649" s="23">
        <v>34</v>
      </c>
      <c r="R649" s="22">
        <v>400</v>
      </c>
      <c r="S649" s="22">
        <v>380</v>
      </c>
      <c r="T649" s="24">
        <v>2.2000000000000002</v>
      </c>
      <c r="U649" s="24">
        <v>-0.19999999999999973</v>
      </c>
      <c r="V649" s="24">
        <v>2.4</v>
      </c>
      <c r="W649" s="24">
        <v>2</v>
      </c>
      <c r="X649" s="25">
        <v>5.2658227848101265E-2</v>
      </c>
      <c r="Y649" s="24">
        <v>1.6</v>
      </c>
      <c r="Z649" s="24">
        <v>-0.5</v>
      </c>
      <c r="AA649" s="24">
        <v>2.1</v>
      </c>
      <c r="AB649" s="24">
        <v>2.4</v>
      </c>
      <c r="AC649" s="26">
        <v>0.28848372951765516</v>
      </c>
      <c r="AD649" s="24">
        <v>5.4784169788208557</v>
      </c>
      <c r="AE649" s="6">
        <v>55</v>
      </c>
      <c r="AF649" s="6">
        <v>54</v>
      </c>
      <c r="AG649" s="6">
        <v>71</v>
      </c>
      <c r="AH649" s="27">
        <v>2.9213483146067416</v>
      </c>
      <c r="AI649" s="28">
        <v>420000</v>
      </c>
      <c r="AJ649" s="28">
        <v>407500</v>
      </c>
      <c r="AK649" s="28">
        <v>415000</v>
      </c>
      <c r="AL649" s="29">
        <v>3.0674846625766871E-2</v>
      </c>
      <c r="AM649" s="29">
        <v>1.2048192771084338E-2</v>
      </c>
      <c r="AN649" s="6">
        <v>2.2999999999999998</v>
      </c>
      <c r="AO649" s="27">
        <v>9.9999999999999645E-2</v>
      </c>
      <c r="AP649" s="6">
        <v>2.2000000000000002</v>
      </c>
      <c r="AQ649" s="28">
        <v>400</v>
      </c>
      <c r="AR649" s="28">
        <v>380</v>
      </c>
      <c r="AS649" s="25">
        <v>5.2631578947368418E-2</v>
      </c>
      <c r="AT649" s="30">
        <v>1386.5600000000002</v>
      </c>
      <c r="AU649" s="24">
        <v>0.63190000000000002</v>
      </c>
      <c r="AV649" s="24">
        <v>0.36809999999999998</v>
      </c>
      <c r="AW649" s="24">
        <v>0.90429999999999999</v>
      </c>
      <c r="AX649" s="24">
        <v>7.0000000000000007E-2</v>
      </c>
      <c r="AY649" s="24">
        <v>0.3518</v>
      </c>
      <c r="AZ649" s="24">
        <v>0.31369999999999998</v>
      </c>
      <c r="BA649" s="24">
        <v>0.30609999999999998</v>
      </c>
      <c r="BB649" s="31">
        <v>2</v>
      </c>
      <c r="BC649" s="23">
        <v>129</v>
      </c>
      <c r="BD649" s="32" t="s">
        <v>4149</v>
      </c>
      <c r="BE649" s="33">
        <v>144.239224312972</v>
      </c>
      <c r="BF649" s="33">
        <v>-36.804825492691798</v>
      </c>
      <c r="BG649" s="34">
        <f t="shared" si="120"/>
        <v>80</v>
      </c>
      <c r="BH649" s="34">
        <f t="shared" si="121"/>
        <v>79</v>
      </c>
      <c r="BI649" s="34">
        <f t="shared" si="122"/>
        <v>89</v>
      </c>
      <c r="BJ649" s="34">
        <f t="shared" si="123"/>
        <v>16</v>
      </c>
      <c r="BK649" s="34">
        <f t="shared" si="124"/>
        <v>81</v>
      </c>
      <c r="BL649" s="34">
        <f t="shared" si="125"/>
        <v>67</v>
      </c>
      <c r="BM649" s="35">
        <f t="shared" si="126"/>
        <v>100</v>
      </c>
      <c r="BN649" s="34">
        <f t="shared" si="127"/>
        <v>95</v>
      </c>
      <c r="BO649" s="35">
        <f t="shared" si="128"/>
        <v>75</v>
      </c>
      <c r="BP649" s="35">
        <f t="shared" si="129"/>
        <v>90</v>
      </c>
      <c r="BQ649" s="35">
        <f t="shared" si="130"/>
        <v>20</v>
      </c>
      <c r="BR649" s="35">
        <f t="shared" si="131"/>
        <v>59</v>
      </c>
    </row>
    <row r="650" spans="2:70" x14ac:dyDescent="0.3">
      <c r="B650" s="6" t="s">
        <v>1592</v>
      </c>
      <c r="C650" s="6">
        <v>202011025</v>
      </c>
      <c r="D650" s="6" t="s">
        <v>251</v>
      </c>
      <c r="E650" s="6" t="s">
        <v>251</v>
      </c>
      <c r="F650" s="6" t="s">
        <v>251</v>
      </c>
      <c r="G650" s="6" t="s">
        <v>86</v>
      </c>
      <c r="H650" s="6" t="s">
        <v>4995</v>
      </c>
      <c r="I650" s="22">
        <v>375000</v>
      </c>
      <c r="J650" s="22">
        <v>380000</v>
      </c>
      <c r="K650" s="22">
        <v>450000</v>
      </c>
      <c r="L650" s="22">
        <v>522500</v>
      </c>
      <c r="M650" s="22">
        <v>522500</v>
      </c>
      <c r="N650" s="22">
        <v>510000</v>
      </c>
      <c r="O650" s="23">
        <v>34</v>
      </c>
      <c r="P650" s="23">
        <v>34</v>
      </c>
      <c r="Q650" s="23">
        <v>93</v>
      </c>
      <c r="R650" s="22">
        <v>370</v>
      </c>
      <c r="S650" s="22">
        <v>380</v>
      </c>
      <c r="T650" s="24">
        <v>1.8</v>
      </c>
      <c r="U650" s="24">
        <v>-1.2</v>
      </c>
      <c r="V650" s="24">
        <v>3</v>
      </c>
      <c r="W650" s="24">
        <v>3</v>
      </c>
      <c r="X650" s="25">
        <v>5.1306666666666667E-2</v>
      </c>
      <c r="Y650" s="24">
        <v>2.4</v>
      </c>
      <c r="Z650" s="24">
        <v>-0.60000000000000009</v>
      </c>
      <c r="AA650" s="24">
        <v>3</v>
      </c>
      <c r="AB650" s="24">
        <v>4.5999999999999996</v>
      </c>
      <c r="AC650" s="26">
        <v>0.19559333502495133</v>
      </c>
      <c r="AD650" s="24">
        <v>3.8122401577108498</v>
      </c>
      <c r="AE650" s="6">
        <v>55</v>
      </c>
      <c r="AF650" s="6">
        <v>54</v>
      </c>
      <c r="AG650" s="6">
        <v>71</v>
      </c>
      <c r="AH650" s="27">
        <v>2.9213483146067416</v>
      </c>
      <c r="AI650" s="28">
        <v>420000</v>
      </c>
      <c r="AJ650" s="28">
        <v>407500</v>
      </c>
      <c r="AK650" s="28">
        <v>415000</v>
      </c>
      <c r="AL650" s="29">
        <v>3.0674846625766871E-2</v>
      </c>
      <c r="AM650" s="29">
        <v>1.2048192771084338E-2</v>
      </c>
      <c r="AN650" s="6">
        <v>2.2999999999999998</v>
      </c>
      <c r="AO650" s="27">
        <v>9.9999999999999645E-2</v>
      </c>
      <c r="AP650" s="6">
        <v>2.2000000000000002</v>
      </c>
      <c r="AQ650" s="28">
        <v>400</v>
      </c>
      <c r="AR650" s="28">
        <v>380</v>
      </c>
      <c r="AS650" s="25">
        <v>5.2631578947368418E-2</v>
      </c>
      <c r="AT650" s="30">
        <v>1891.6800000000003</v>
      </c>
      <c r="AU650" s="24">
        <v>0.75819999999999999</v>
      </c>
      <c r="AV650" s="24">
        <v>0.24179999999999999</v>
      </c>
      <c r="AW650" s="24">
        <v>0.95409999999999995</v>
      </c>
      <c r="AX650" s="24">
        <v>3.8100000000000002E-2</v>
      </c>
      <c r="AY650" s="24">
        <v>0.28539999999999999</v>
      </c>
      <c r="AZ650" s="24">
        <v>0.44900000000000001</v>
      </c>
      <c r="BA650" s="24">
        <v>0.246</v>
      </c>
      <c r="BB650" s="31">
        <v>2</v>
      </c>
      <c r="BC650" s="23">
        <v>138</v>
      </c>
      <c r="BD650" s="32" t="s">
        <v>3909</v>
      </c>
      <c r="BE650" s="33">
        <v>144.324181404895</v>
      </c>
      <c r="BF650" s="33">
        <v>-36.679033959947702</v>
      </c>
      <c r="BG650" s="34">
        <f t="shared" si="120"/>
        <v>87</v>
      </c>
      <c r="BH650" s="34">
        <f t="shared" si="121"/>
        <v>79</v>
      </c>
      <c r="BI650" s="34">
        <f t="shared" si="122"/>
        <v>89</v>
      </c>
      <c r="BJ650" s="34">
        <f t="shared" si="123"/>
        <v>16</v>
      </c>
      <c r="BK650" s="34">
        <f t="shared" si="124"/>
        <v>79</v>
      </c>
      <c r="BL650" s="34">
        <f t="shared" si="125"/>
        <v>53</v>
      </c>
      <c r="BM650" s="35">
        <f t="shared" si="126"/>
        <v>100</v>
      </c>
      <c r="BN650" s="34">
        <f t="shared" si="127"/>
        <v>100</v>
      </c>
      <c r="BO650" s="35">
        <f t="shared" si="128"/>
        <v>100</v>
      </c>
      <c r="BP650" s="35">
        <f t="shared" si="129"/>
        <v>77</v>
      </c>
      <c r="BQ650" s="35">
        <f t="shared" si="130"/>
        <v>20</v>
      </c>
      <c r="BR650" s="35">
        <f t="shared" si="131"/>
        <v>59</v>
      </c>
    </row>
    <row r="651" spans="2:70" x14ac:dyDescent="0.3">
      <c r="B651" s="6" t="s">
        <v>1228</v>
      </c>
      <c r="C651" s="6">
        <v>202021029</v>
      </c>
      <c r="D651" s="6" t="s">
        <v>250</v>
      </c>
      <c r="E651" s="6" t="s">
        <v>251</v>
      </c>
      <c r="F651" s="6" t="s">
        <v>2708</v>
      </c>
      <c r="G651" s="6" t="s">
        <v>86</v>
      </c>
      <c r="H651" s="6" t="s">
        <v>4995</v>
      </c>
      <c r="I651" s="22">
        <v>380000</v>
      </c>
      <c r="J651" s="22">
        <v>380000</v>
      </c>
      <c r="K651" s="22">
        <v>380000</v>
      </c>
      <c r="L651" s="22">
        <v>355000</v>
      </c>
      <c r="M651" s="22">
        <v>355000</v>
      </c>
      <c r="N651" s="22">
        <v>320000</v>
      </c>
      <c r="O651" s="23">
        <v>65</v>
      </c>
      <c r="P651" s="23">
        <v>65</v>
      </c>
      <c r="Q651" s="23">
        <v>245</v>
      </c>
      <c r="R651" s="22">
        <v>360</v>
      </c>
      <c r="S651" s="22">
        <v>350</v>
      </c>
      <c r="T651" s="24">
        <v>4</v>
      </c>
      <c r="U651" s="24">
        <v>0</v>
      </c>
      <c r="V651" s="24">
        <v>4</v>
      </c>
      <c r="W651" s="24">
        <v>3.5</v>
      </c>
      <c r="X651" s="25">
        <v>4.9263157894736842E-2</v>
      </c>
      <c r="Y651" s="24">
        <v>1</v>
      </c>
      <c r="Z651" s="24">
        <v>0</v>
      </c>
      <c r="AA651" s="24">
        <v>1</v>
      </c>
      <c r="AB651" s="24">
        <v>2</v>
      </c>
      <c r="AC651" s="26">
        <v>0.28827674567584877</v>
      </c>
      <c r="AD651" s="24">
        <v>5.851771546838811</v>
      </c>
      <c r="AE651" s="6">
        <v>9</v>
      </c>
      <c r="AF651" s="6">
        <v>8</v>
      </c>
      <c r="AG651" s="6">
        <v>22</v>
      </c>
      <c r="AH651" s="27">
        <v>1.7704918032786887</v>
      </c>
      <c r="AI651" s="28">
        <v>520000</v>
      </c>
      <c r="AJ651" s="28">
        <v>560000</v>
      </c>
      <c r="AK651" s="28">
        <v>542500</v>
      </c>
      <c r="AL651" s="29">
        <v>-7.1428571428571425E-2</v>
      </c>
      <c r="AM651" s="29">
        <v>-4.1474654377880185E-2</v>
      </c>
      <c r="AN651" s="6">
        <v>2.9</v>
      </c>
      <c r="AO651" s="27">
        <v>0.89999999999999991</v>
      </c>
      <c r="AP651" s="6">
        <v>2</v>
      </c>
      <c r="AQ651" s="28">
        <v>420</v>
      </c>
      <c r="AR651" s="28">
        <v>420</v>
      </c>
      <c r="AS651" s="25">
        <v>0</v>
      </c>
      <c r="AT651" s="30">
        <v>1248.8000000000002</v>
      </c>
      <c r="AU651" s="24">
        <v>0.64129999999999998</v>
      </c>
      <c r="AV651" s="24">
        <v>0.35870000000000002</v>
      </c>
      <c r="AW651" s="24">
        <v>0.9627</v>
      </c>
      <c r="AX651" s="24">
        <v>1.47E-2</v>
      </c>
      <c r="AY651" s="24">
        <v>0.4899</v>
      </c>
      <c r="AZ651" s="24">
        <v>0.34549999999999997</v>
      </c>
      <c r="BA651" s="24">
        <v>0.1229</v>
      </c>
      <c r="BB651" s="31">
        <v>3</v>
      </c>
      <c r="BC651" s="23">
        <v>108</v>
      </c>
      <c r="BD651" s="32" t="s">
        <v>3574</v>
      </c>
      <c r="BE651" s="33">
        <v>144.67223496625701</v>
      </c>
      <c r="BF651" s="33">
        <v>-36.868796587542498</v>
      </c>
      <c r="BG651" s="34">
        <f t="shared" si="120"/>
        <v>51</v>
      </c>
      <c r="BH651" s="34">
        <f t="shared" si="121"/>
        <v>69</v>
      </c>
      <c r="BI651" s="34">
        <f t="shared" si="122"/>
        <v>100</v>
      </c>
      <c r="BJ651" s="34">
        <f t="shared" si="123"/>
        <v>1</v>
      </c>
      <c r="BK651" s="34">
        <f t="shared" si="124"/>
        <v>85</v>
      </c>
      <c r="BL651" s="34">
        <f t="shared" si="125"/>
        <v>98</v>
      </c>
      <c r="BM651" s="35">
        <f t="shared" si="126"/>
        <v>100</v>
      </c>
      <c r="BN651" s="34">
        <f t="shared" si="127"/>
        <v>92</v>
      </c>
      <c r="BO651" s="35">
        <f t="shared" si="128"/>
        <v>75</v>
      </c>
      <c r="BP651" s="35">
        <f t="shared" si="129"/>
        <v>100</v>
      </c>
      <c r="BQ651" s="35">
        <f t="shared" si="130"/>
        <v>30</v>
      </c>
      <c r="BR651" s="35">
        <f t="shared" si="131"/>
        <v>59</v>
      </c>
    </row>
    <row r="652" spans="2:70" x14ac:dyDescent="0.3">
      <c r="B652" s="6" t="s">
        <v>833</v>
      </c>
      <c r="C652" s="6">
        <v>203031048</v>
      </c>
      <c r="D652" s="6" t="s">
        <v>502</v>
      </c>
      <c r="E652" s="6" t="s">
        <v>209</v>
      </c>
      <c r="F652" s="6" t="s">
        <v>209</v>
      </c>
      <c r="G652" s="6" t="s">
        <v>86</v>
      </c>
      <c r="H652" s="6" t="s">
        <v>4995</v>
      </c>
      <c r="I652" s="22">
        <v>529000</v>
      </c>
      <c r="J652" s="22">
        <v>525000</v>
      </c>
      <c r="K652" s="22">
        <v>510000</v>
      </c>
      <c r="L652" s="22">
        <v>545000</v>
      </c>
      <c r="M652" s="22">
        <v>547500</v>
      </c>
      <c r="N652" s="22">
        <v>550000</v>
      </c>
      <c r="O652" s="23">
        <v>57</v>
      </c>
      <c r="P652" s="23">
        <v>57</v>
      </c>
      <c r="Q652" s="23">
        <v>63</v>
      </c>
      <c r="R652" s="22">
        <v>440</v>
      </c>
      <c r="S652" s="22">
        <v>405</v>
      </c>
      <c r="T652" s="24">
        <v>1.7</v>
      </c>
      <c r="U652" s="24">
        <v>-0.8</v>
      </c>
      <c r="V652" s="24">
        <v>2.5</v>
      </c>
      <c r="W652" s="24">
        <v>3.4</v>
      </c>
      <c r="X652" s="25">
        <v>4.3251417769376181E-2</v>
      </c>
      <c r="Y652" s="24">
        <v>2.7</v>
      </c>
      <c r="Z652" s="24">
        <v>-1.3999999999999995</v>
      </c>
      <c r="AA652" s="24">
        <v>4.0999999999999996</v>
      </c>
      <c r="AB652" s="24">
        <v>4.5</v>
      </c>
      <c r="AC652" s="26">
        <v>0.2758828250401284</v>
      </c>
      <c r="AD652" s="24">
        <v>6.378584547474996</v>
      </c>
      <c r="AE652" s="6">
        <v>196</v>
      </c>
      <c r="AF652" s="6">
        <v>211</v>
      </c>
      <c r="AG652" s="6">
        <v>162</v>
      </c>
      <c r="AH652" s="27">
        <v>14.658682634730539</v>
      </c>
      <c r="AI652" s="28">
        <v>795000</v>
      </c>
      <c r="AJ652" s="28">
        <v>750000</v>
      </c>
      <c r="AK652" s="28">
        <v>765000</v>
      </c>
      <c r="AL652" s="29">
        <v>0.06</v>
      </c>
      <c r="AM652" s="29">
        <v>3.9215686274509803E-2</v>
      </c>
      <c r="AN652" s="6">
        <v>1.8</v>
      </c>
      <c r="AO652" s="27">
        <v>-0.30000000000000004</v>
      </c>
      <c r="AP652" s="6">
        <v>2.1</v>
      </c>
      <c r="AQ652" s="28">
        <v>500</v>
      </c>
      <c r="AR652" s="28">
        <v>480</v>
      </c>
      <c r="AS652" s="25">
        <v>4.1666666666666664E-2</v>
      </c>
      <c r="AT652" s="30">
        <v>1594.88</v>
      </c>
      <c r="AU652" s="24">
        <v>0.73240000000000005</v>
      </c>
      <c r="AV652" s="24">
        <v>0.2676</v>
      </c>
      <c r="AW652" s="24">
        <v>0.95509999999999995</v>
      </c>
      <c r="AX652" s="24">
        <v>3.9399999999999998E-2</v>
      </c>
      <c r="AY652" s="24">
        <v>0.4032</v>
      </c>
      <c r="AZ652" s="24">
        <v>0.36480000000000001</v>
      </c>
      <c r="BA652" s="24">
        <v>0.20069999999999999</v>
      </c>
      <c r="BB652" s="31">
        <v>5</v>
      </c>
      <c r="BC652" s="23">
        <v>52</v>
      </c>
      <c r="BD652" s="32" t="s">
        <v>3237</v>
      </c>
      <c r="BE652" s="33">
        <v>144.57099656286499</v>
      </c>
      <c r="BF652" s="33">
        <v>-38.170277708390898</v>
      </c>
      <c r="BG652" s="34">
        <f t="shared" si="120"/>
        <v>88</v>
      </c>
      <c r="BH652" s="34">
        <f t="shared" si="121"/>
        <v>87</v>
      </c>
      <c r="BI652" s="34">
        <f t="shared" si="122"/>
        <v>1</v>
      </c>
      <c r="BJ652" s="34">
        <f t="shared" si="123"/>
        <v>31</v>
      </c>
      <c r="BK652" s="34">
        <f t="shared" si="124"/>
        <v>99</v>
      </c>
      <c r="BL652" s="34">
        <f t="shared" si="125"/>
        <v>79</v>
      </c>
      <c r="BM652" s="35">
        <f t="shared" si="126"/>
        <v>94</v>
      </c>
      <c r="BN652" s="34">
        <f t="shared" si="127"/>
        <v>86</v>
      </c>
      <c r="BO652" s="35">
        <f t="shared" si="128"/>
        <v>83</v>
      </c>
      <c r="BP652" s="35">
        <f t="shared" si="129"/>
        <v>72</v>
      </c>
      <c r="BQ652" s="35">
        <f t="shared" si="130"/>
        <v>50</v>
      </c>
      <c r="BR652" s="35">
        <f t="shared" si="131"/>
        <v>59</v>
      </c>
    </row>
    <row r="653" spans="2:70" x14ac:dyDescent="0.3">
      <c r="B653" s="6" t="s">
        <v>1095</v>
      </c>
      <c r="C653" s="6">
        <v>204011054</v>
      </c>
      <c r="D653" s="6" t="s">
        <v>606</v>
      </c>
      <c r="E653" s="6" t="s">
        <v>261</v>
      </c>
      <c r="F653" s="6" t="s">
        <v>2708</v>
      </c>
      <c r="G653" s="6" t="s">
        <v>86</v>
      </c>
      <c r="H653" s="6" t="s">
        <v>4995</v>
      </c>
      <c r="I653" s="22">
        <v>399000</v>
      </c>
      <c r="J653" s="22">
        <v>399000</v>
      </c>
      <c r="K653" s="22">
        <v>406700</v>
      </c>
      <c r="L653" s="22">
        <v>320000</v>
      </c>
      <c r="M653" s="22">
        <v>450000</v>
      </c>
      <c r="N653" s="22">
        <v>415000</v>
      </c>
      <c r="O653" s="23">
        <v>24</v>
      </c>
      <c r="P653" s="23">
        <v>43</v>
      </c>
      <c r="Q653" s="23">
        <v>63</v>
      </c>
      <c r="R653" s="22">
        <v>320</v>
      </c>
      <c r="S653" s="22">
        <v>320</v>
      </c>
      <c r="T653" s="24">
        <v>2.4</v>
      </c>
      <c r="U653" s="24">
        <v>0</v>
      </c>
      <c r="V653" s="24">
        <v>2.4</v>
      </c>
      <c r="W653" s="24">
        <v>3</v>
      </c>
      <c r="X653" s="25">
        <v>4.170426065162907E-2</v>
      </c>
      <c r="Y653" s="24">
        <v>1.8</v>
      </c>
      <c r="Z653" s="24">
        <v>-0.59999999999999987</v>
      </c>
      <c r="AA653" s="24">
        <v>2.4</v>
      </c>
      <c r="AB653" s="24">
        <v>3.3</v>
      </c>
      <c r="AC653" s="26">
        <v>0.25173064820641911</v>
      </c>
      <c r="AD653" s="24">
        <v>6.0360894611995928</v>
      </c>
      <c r="AE653" s="6">
        <v>80</v>
      </c>
      <c r="AF653" s="6">
        <v>73</v>
      </c>
      <c r="AG653" s="6">
        <v>53</v>
      </c>
      <c r="AH653" s="27">
        <v>14.285714285714286</v>
      </c>
      <c r="AI653" s="28">
        <v>400000</v>
      </c>
      <c r="AJ653" s="28">
        <v>425000</v>
      </c>
      <c r="AK653" s="28">
        <v>410000</v>
      </c>
      <c r="AL653" s="29">
        <v>-5.8823529411764705E-2</v>
      </c>
      <c r="AM653" s="29">
        <v>-2.4390243902439025E-2</v>
      </c>
      <c r="AN653" s="6">
        <v>1.5</v>
      </c>
      <c r="AO653" s="27">
        <v>-0.5</v>
      </c>
      <c r="AP653" s="6">
        <v>2</v>
      </c>
      <c r="AQ653" s="28">
        <v>380</v>
      </c>
      <c r="AR653" s="28">
        <v>370</v>
      </c>
      <c r="AS653" s="25">
        <v>2.7027027027027029E-2</v>
      </c>
      <c r="AT653" s="30">
        <v>1271.2</v>
      </c>
      <c r="AU653" s="24">
        <v>0.62690000000000001</v>
      </c>
      <c r="AV653" s="24">
        <v>0.37309999999999999</v>
      </c>
      <c r="AW653" s="24">
        <v>0.92300000000000004</v>
      </c>
      <c r="AX653" s="24">
        <v>3.0700000000000002E-2</v>
      </c>
      <c r="AY653" s="24">
        <v>0.51259999999999994</v>
      </c>
      <c r="AZ653" s="24">
        <v>0.27160000000000001</v>
      </c>
      <c r="BA653" s="24">
        <v>0.17660000000000001</v>
      </c>
      <c r="BB653" s="31">
        <v>3.5</v>
      </c>
      <c r="BC653" s="23">
        <v>97</v>
      </c>
      <c r="BD653" s="32" t="s">
        <v>3456</v>
      </c>
      <c r="BE653" s="33">
        <v>145.83504120048201</v>
      </c>
      <c r="BF653" s="33">
        <v>-37.2819968952941</v>
      </c>
      <c r="BG653" s="34">
        <f t="shared" si="120"/>
        <v>77</v>
      </c>
      <c r="BH653" s="34">
        <f t="shared" si="121"/>
        <v>92</v>
      </c>
      <c r="BI653" s="34">
        <f t="shared" si="122"/>
        <v>1</v>
      </c>
      <c r="BJ653" s="34">
        <f t="shared" si="123"/>
        <v>1</v>
      </c>
      <c r="BK653" s="34">
        <f t="shared" si="124"/>
        <v>87</v>
      </c>
      <c r="BL653" s="34">
        <f t="shared" si="125"/>
        <v>100</v>
      </c>
      <c r="BM653" s="35">
        <f t="shared" si="126"/>
        <v>89</v>
      </c>
      <c r="BN653" s="34">
        <f t="shared" si="127"/>
        <v>90</v>
      </c>
      <c r="BO653" s="35">
        <f t="shared" si="128"/>
        <v>99</v>
      </c>
      <c r="BP653" s="35">
        <f t="shared" si="129"/>
        <v>87</v>
      </c>
      <c r="BQ653" s="35">
        <f t="shared" si="130"/>
        <v>35</v>
      </c>
      <c r="BR653" s="35">
        <f t="shared" si="131"/>
        <v>59</v>
      </c>
    </row>
    <row r="654" spans="2:70" x14ac:dyDescent="0.3">
      <c r="B654" s="6" t="s">
        <v>475</v>
      </c>
      <c r="C654" s="6">
        <v>205011078</v>
      </c>
      <c r="D654" s="6" t="s">
        <v>476</v>
      </c>
      <c r="E654" s="6" t="s">
        <v>477</v>
      </c>
      <c r="F654" s="6" t="s">
        <v>2708</v>
      </c>
      <c r="G654" s="6" t="s">
        <v>86</v>
      </c>
      <c r="H654" s="6" t="s">
        <v>4995</v>
      </c>
      <c r="I654" s="22">
        <v>400000</v>
      </c>
      <c r="J654" s="22">
        <v>400000</v>
      </c>
      <c r="K654" s="22">
        <v>365000</v>
      </c>
      <c r="L654" s="22">
        <v>510000</v>
      </c>
      <c r="M654" s="22">
        <v>385000</v>
      </c>
      <c r="N654" s="22">
        <v>385000</v>
      </c>
      <c r="O654" s="23">
        <v>61</v>
      </c>
      <c r="P654" s="23">
        <v>57</v>
      </c>
      <c r="Q654" s="23">
        <v>32</v>
      </c>
      <c r="R654" s="22">
        <v>350</v>
      </c>
      <c r="S654" s="22">
        <v>365</v>
      </c>
      <c r="T654" s="24">
        <v>2.2000000000000002</v>
      </c>
      <c r="U654" s="24">
        <v>-0.29999999999999982</v>
      </c>
      <c r="V654" s="24">
        <v>2.5</v>
      </c>
      <c r="W654" s="24">
        <v>2</v>
      </c>
      <c r="X654" s="25">
        <v>4.5499999999999999E-2</v>
      </c>
      <c r="Y654" s="24">
        <v>4.2</v>
      </c>
      <c r="Z654" s="24">
        <v>-1.0999999999999996</v>
      </c>
      <c r="AA654" s="24">
        <v>5.3</v>
      </c>
      <c r="AB654" s="24">
        <v>5</v>
      </c>
      <c r="AC654" s="26">
        <v>0.2152203856749311</v>
      </c>
      <c r="AD654" s="24">
        <v>4.7301183664820021</v>
      </c>
      <c r="AE654" s="6">
        <v>32</v>
      </c>
      <c r="AF654" s="6">
        <v>35</v>
      </c>
      <c r="AG654" s="6">
        <v>42</v>
      </c>
      <c r="AH654" s="27">
        <v>3.2727272727272729</v>
      </c>
      <c r="AI654" s="28">
        <v>440000</v>
      </c>
      <c r="AJ654" s="28">
        <v>440000</v>
      </c>
      <c r="AK654" s="28">
        <v>427000</v>
      </c>
      <c r="AL654" s="29">
        <v>0</v>
      </c>
      <c r="AM654" s="29">
        <v>3.0444964871194378E-2</v>
      </c>
      <c r="AN654" s="6">
        <v>2.9</v>
      </c>
      <c r="AO654" s="27">
        <v>-0.60000000000000009</v>
      </c>
      <c r="AP654" s="6">
        <v>3.5</v>
      </c>
      <c r="AQ654" s="28">
        <v>420</v>
      </c>
      <c r="AR654" s="28">
        <v>390</v>
      </c>
      <c r="AS654" s="25">
        <v>7.6923076923076927E-2</v>
      </c>
      <c r="AT654" s="30">
        <v>1626.2400000000002</v>
      </c>
      <c r="AU654" s="24">
        <v>0.71740000000000004</v>
      </c>
      <c r="AV654" s="24">
        <v>0.28260000000000002</v>
      </c>
      <c r="AW654" s="24">
        <v>0.95789999999999997</v>
      </c>
      <c r="AX654" s="24">
        <v>3.6499999999999998E-2</v>
      </c>
      <c r="AY654" s="24">
        <v>0.42509999999999998</v>
      </c>
      <c r="AZ654" s="24">
        <v>0.37269999999999998</v>
      </c>
      <c r="BA654" s="24">
        <v>0.1608</v>
      </c>
      <c r="BB654" s="31">
        <v>5</v>
      </c>
      <c r="BC654" s="23">
        <v>110</v>
      </c>
      <c r="BD654" s="32" t="s">
        <v>2959</v>
      </c>
      <c r="BE654" s="33">
        <v>146.11892110877901</v>
      </c>
      <c r="BF654" s="33">
        <v>-38.204568114371298</v>
      </c>
      <c r="BG654" s="34">
        <f t="shared" si="120"/>
        <v>80</v>
      </c>
      <c r="BH654" s="34">
        <f t="shared" si="121"/>
        <v>69</v>
      </c>
      <c r="BI654" s="34">
        <f t="shared" si="122"/>
        <v>84</v>
      </c>
      <c r="BJ654" s="34">
        <f t="shared" si="123"/>
        <v>1</v>
      </c>
      <c r="BK654" s="34">
        <f t="shared" si="124"/>
        <v>84</v>
      </c>
      <c r="BL654" s="34">
        <f t="shared" si="125"/>
        <v>84</v>
      </c>
      <c r="BM654" s="35">
        <f t="shared" si="126"/>
        <v>100</v>
      </c>
      <c r="BN654" s="34">
        <f t="shared" si="127"/>
        <v>100</v>
      </c>
      <c r="BO654" s="35">
        <f t="shared" si="128"/>
        <v>100</v>
      </c>
      <c r="BP654" s="35">
        <f t="shared" si="129"/>
        <v>47</v>
      </c>
      <c r="BQ654" s="35">
        <f t="shared" si="130"/>
        <v>50</v>
      </c>
      <c r="BR654" s="35">
        <f t="shared" si="131"/>
        <v>59</v>
      </c>
    </row>
    <row r="655" spans="2:70" x14ac:dyDescent="0.3">
      <c r="B655" s="6" t="s">
        <v>1685</v>
      </c>
      <c r="C655" s="6">
        <v>205041494</v>
      </c>
      <c r="D655" s="6" t="s">
        <v>1372</v>
      </c>
      <c r="E655" s="6" t="s">
        <v>477</v>
      </c>
      <c r="F655" s="6" t="s">
        <v>4004</v>
      </c>
      <c r="G655" s="6" t="s">
        <v>86</v>
      </c>
      <c r="H655" s="6" t="s">
        <v>4995</v>
      </c>
      <c r="I655" s="22">
        <v>349500</v>
      </c>
      <c r="J655" s="22">
        <v>359000</v>
      </c>
      <c r="K655" s="22">
        <v>349000</v>
      </c>
      <c r="L655" s="22">
        <v>369000</v>
      </c>
      <c r="M655" s="22">
        <v>370000</v>
      </c>
      <c r="N655" s="22">
        <v>380000</v>
      </c>
      <c r="O655" s="23">
        <v>53</v>
      </c>
      <c r="P655" s="23">
        <v>57</v>
      </c>
      <c r="Q655" s="23">
        <v>67</v>
      </c>
      <c r="R655" s="22">
        <v>360</v>
      </c>
      <c r="S655" s="22">
        <v>350</v>
      </c>
      <c r="T655" s="24">
        <v>2.5</v>
      </c>
      <c r="U655" s="24">
        <v>-0.29999999999999982</v>
      </c>
      <c r="V655" s="24">
        <v>2.8</v>
      </c>
      <c r="W655" s="24">
        <v>3.1</v>
      </c>
      <c r="X655" s="25">
        <v>5.3562231759656652E-2</v>
      </c>
      <c r="Y655" s="24">
        <v>3.3</v>
      </c>
      <c r="Z655" s="24">
        <v>-1.6000000000000005</v>
      </c>
      <c r="AA655" s="24">
        <v>4.9000000000000004</v>
      </c>
      <c r="AB655" s="24">
        <v>7.1</v>
      </c>
      <c r="AC655" s="26">
        <v>0.19659239842726078</v>
      </c>
      <c r="AD655" s="24">
        <v>3.6703548744833143</v>
      </c>
      <c r="AE655" s="6">
        <v>66</v>
      </c>
      <c r="AF655" s="6">
        <v>72</v>
      </c>
      <c r="AG655" s="6">
        <v>69</v>
      </c>
      <c r="AH655" s="27">
        <v>4.9230769230769234</v>
      </c>
      <c r="AI655" s="28">
        <v>315000</v>
      </c>
      <c r="AJ655" s="28">
        <v>314000</v>
      </c>
      <c r="AK655" s="28">
        <v>309000</v>
      </c>
      <c r="AL655" s="29">
        <v>3.1847133757961785E-3</v>
      </c>
      <c r="AM655" s="29">
        <v>1.9417475728155338E-2</v>
      </c>
      <c r="AN655" s="6">
        <v>2</v>
      </c>
      <c r="AO655" s="27">
        <v>-0.39999999999999991</v>
      </c>
      <c r="AP655" s="6">
        <v>2.4</v>
      </c>
      <c r="AQ655" s="28">
        <v>300</v>
      </c>
      <c r="AR655" s="28">
        <v>300</v>
      </c>
      <c r="AS655" s="25">
        <v>0</v>
      </c>
      <c r="AT655" s="30">
        <v>1831.2000000000003</v>
      </c>
      <c r="AU655" s="24">
        <v>0.67710000000000004</v>
      </c>
      <c r="AV655" s="24">
        <v>0.32290000000000002</v>
      </c>
      <c r="AW655" s="24">
        <v>0.87639999999999996</v>
      </c>
      <c r="AX655" s="24">
        <v>5.2999999999999999E-2</v>
      </c>
      <c r="AY655" s="24">
        <v>0.34539999999999998</v>
      </c>
      <c r="AZ655" s="24">
        <v>0.40410000000000001</v>
      </c>
      <c r="BA655" s="24">
        <v>0.2263</v>
      </c>
      <c r="BB655" s="31">
        <v>5.5</v>
      </c>
      <c r="BC655" s="23">
        <v>143</v>
      </c>
      <c r="BD655" s="32" t="s">
        <v>4005</v>
      </c>
      <c r="BE655" s="33">
        <v>146.51191577293901</v>
      </c>
      <c r="BF655" s="33">
        <v>-38.206297833159702</v>
      </c>
      <c r="BG655" s="34">
        <f t="shared" si="120"/>
        <v>75</v>
      </c>
      <c r="BH655" s="34">
        <f t="shared" si="121"/>
        <v>84</v>
      </c>
      <c r="BI655" s="34">
        <f t="shared" si="122"/>
        <v>64</v>
      </c>
      <c r="BJ655" s="34">
        <f t="shared" si="123"/>
        <v>3</v>
      </c>
      <c r="BK655" s="34">
        <f t="shared" si="124"/>
        <v>78</v>
      </c>
      <c r="BL655" s="34">
        <f t="shared" si="125"/>
        <v>66</v>
      </c>
      <c r="BM655" s="35">
        <f t="shared" si="126"/>
        <v>100</v>
      </c>
      <c r="BN655" s="34">
        <f t="shared" si="127"/>
        <v>100</v>
      </c>
      <c r="BO655" s="35">
        <f t="shared" si="128"/>
        <v>100</v>
      </c>
      <c r="BP655" s="35">
        <f t="shared" si="129"/>
        <v>62</v>
      </c>
      <c r="BQ655" s="35">
        <f t="shared" si="130"/>
        <v>55</v>
      </c>
      <c r="BR655" s="35">
        <f t="shared" si="131"/>
        <v>59</v>
      </c>
    </row>
    <row r="656" spans="2:70" x14ac:dyDescent="0.3">
      <c r="B656" s="6" t="s">
        <v>2537</v>
      </c>
      <c r="C656" s="6">
        <v>206051128</v>
      </c>
      <c r="D656" s="6" t="s">
        <v>1719</v>
      </c>
      <c r="E656" s="6" t="s">
        <v>289</v>
      </c>
      <c r="F656" s="6" t="s">
        <v>689</v>
      </c>
      <c r="G656" s="6" t="s">
        <v>86</v>
      </c>
      <c r="H656" s="6" t="s">
        <v>4995</v>
      </c>
      <c r="I656" s="22">
        <v>750000</v>
      </c>
      <c r="J656" s="22">
        <v>750000</v>
      </c>
      <c r="K656" s="22">
        <v>680000</v>
      </c>
      <c r="L656" s="22">
        <v>625000</v>
      </c>
      <c r="M656" s="22">
        <v>625000</v>
      </c>
      <c r="N656" s="22">
        <v>609000</v>
      </c>
      <c r="O656" s="23">
        <v>45</v>
      </c>
      <c r="P656" s="23">
        <v>45</v>
      </c>
      <c r="Q656" s="23">
        <v>44</v>
      </c>
      <c r="R656" s="22">
        <v>650</v>
      </c>
      <c r="S656" s="22">
        <v>625</v>
      </c>
      <c r="T656" s="24">
        <v>2</v>
      </c>
      <c r="U656" s="24">
        <v>0</v>
      </c>
      <c r="V656" s="24">
        <v>2</v>
      </c>
      <c r="W656" s="24">
        <v>2.1</v>
      </c>
      <c r="X656" s="25">
        <v>4.5066666666666665E-2</v>
      </c>
      <c r="Y656" s="24">
        <v>8</v>
      </c>
      <c r="Z656" s="24">
        <v>-2.1999999999999993</v>
      </c>
      <c r="AA656" s="24">
        <v>10.199999999999999</v>
      </c>
      <c r="AB656" s="24">
        <v>10.7</v>
      </c>
      <c r="AC656" s="26">
        <v>0.25200049624713106</v>
      </c>
      <c r="AD656" s="24">
        <v>5.5917269877321987</v>
      </c>
      <c r="AE656" s="6">
        <v>533</v>
      </c>
      <c r="AF656" s="6">
        <v>625</v>
      </c>
      <c r="AG656" s="6">
        <v>866</v>
      </c>
      <c r="AH656" s="27">
        <v>4.1522491349480966</v>
      </c>
      <c r="AI656" s="28">
        <v>585000</v>
      </c>
      <c r="AJ656" s="28">
        <v>575000</v>
      </c>
      <c r="AK656" s="28">
        <v>580000</v>
      </c>
      <c r="AL656" s="29">
        <v>1.7391304347826087E-2</v>
      </c>
      <c r="AM656" s="29">
        <v>8.6206896551724137E-3</v>
      </c>
      <c r="AN656" s="6">
        <v>2.5</v>
      </c>
      <c r="AO656" s="27">
        <v>-0.20000000000000018</v>
      </c>
      <c r="AP656" s="6">
        <v>2.7</v>
      </c>
      <c r="AQ656" s="28">
        <v>585</v>
      </c>
      <c r="AR656" s="28">
        <v>550</v>
      </c>
      <c r="AS656" s="25">
        <v>6.363636363636363E-2</v>
      </c>
      <c r="AT656" s="30">
        <v>2579.36</v>
      </c>
      <c r="AU656" s="24">
        <v>0.58250000000000002</v>
      </c>
      <c r="AV656" s="24">
        <v>0.41749999999999998</v>
      </c>
      <c r="AW656" s="24">
        <v>0.10009999999999999</v>
      </c>
      <c r="AX656" s="24">
        <v>0.35089999999999999</v>
      </c>
      <c r="AY656" s="24">
        <v>0.31409999999999999</v>
      </c>
      <c r="AZ656" s="24">
        <v>0.22650000000000001</v>
      </c>
      <c r="BA656" s="24">
        <v>0.43590000000000001</v>
      </c>
      <c r="BB656" s="31">
        <v>9.5</v>
      </c>
      <c r="BC656" s="23">
        <v>3</v>
      </c>
      <c r="BD656" s="32" t="s">
        <v>4825</v>
      </c>
      <c r="BE656" s="33">
        <v>144.96130637255499</v>
      </c>
      <c r="BF656" s="33">
        <v>-37.8441212617685</v>
      </c>
      <c r="BG656" s="34">
        <f t="shared" si="120"/>
        <v>84</v>
      </c>
      <c r="BH656" s="34">
        <f t="shared" si="121"/>
        <v>75</v>
      </c>
      <c r="BI656" s="34">
        <f t="shared" si="122"/>
        <v>73</v>
      </c>
      <c r="BJ656" s="34">
        <f t="shared" si="123"/>
        <v>10</v>
      </c>
      <c r="BK656" s="34">
        <f t="shared" si="124"/>
        <v>100</v>
      </c>
      <c r="BL656" s="34">
        <f t="shared" si="125"/>
        <v>59</v>
      </c>
      <c r="BM656" s="35">
        <f t="shared" si="126"/>
        <v>100</v>
      </c>
      <c r="BN656" s="34">
        <f t="shared" si="127"/>
        <v>94</v>
      </c>
      <c r="BO656" s="35">
        <f t="shared" si="128"/>
        <v>99</v>
      </c>
      <c r="BP656" s="35">
        <f t="shared" si="129"/>
        <v>1</v>
      </c>
      <c r="BQ656" s="35">
        <f t="shared" si="130"/>
        <v>95</v>
      </c>
      <c r="BR656" s="35">
        <f t="shared" si="131"/>
        <v>59</v>
      </c>
    </row>
    <row r="657" spans="2:70" x14ac:dyDescent="0.3">
      <c r="B657" s="6" t="s">
        <v>388</v>
      </c>
      <c r="C657" s="6">
        <v>208031189</v>
      </c>
      <c r="D657" s="6" t="s">
        <v>178</v>
      </c>
      <c r="E657" s="6" t="s">
        <v>179</v>
      </c>
      <c r="F657" s="6" t="s">
        <v>689</v>
      </c>
      <c r="G657" s="6" t="s">
        <v>86</v>
      </c>
      <c r="H657" s="6" t="s">
        <v>4995</v>
      </c>
      <c r="I657" s="22">
        <v>845000</v>
      </c>
      <c r="J657" s="22">
        <v>850000</v>
      </c>
      <c r="K657" s="22">
        <v>873600</v>
      </c>
      <c r="L657" s="22">
        <v>835000</v>
      </c>
      <c r="M657" s="22">
        <v>825000</v>
      </c>
      <c r="N657" s="22">
        <v>920000</v>
      </c>
      <c r="O657" s="23">
        <v>29</v>
      </c>
      <c r="P657" s="23">
        <v>27</v>
      </c>
      <c r="Q657" s="23">
        <v>28</v>
      </c>
      <c r="R657" s="22">
        <v>650</v>
      </c>
      <c r="S657" s="22">
        <v>600</v>
      </c>
      <c r="T657" s="24">
        <v>2.5</v>
      </c>
      <c r="U657" s="24">
        <v>-0.10000000000000009</v>
      </c>
      <c r="V657" s="24">
        <v>2.6</v>
      </c>
      <c r="W657" s="24">
        <v>2.5</v>
      </c>
      <c r="X657" s="25">
        <v>0.04</v>
      </c>
      <c r="Y657" s="24">
        <v>4.0999999999999996</v>
      </c>
      <c r="Z657" s="24">
        <v>-1.2000000000000002</v>
      </c>
      <c r="AA657" s="24">
        <v>5.3</v>
      </c>
      <c r="AB657" s="24">
        <v>5.3</v>
      </c>
      <c r="AC657" s="26">
        <v>0.2610693400167084</v>
      </c>
      <c r="AD657" s="24">
        <v>6.5267335004177101</v>
      </c>
      <c r="AE657" s="6">
        <v>238</v>
      </c>
      <c r="AF657" s="6">
        <v>250</v>
      </c>
      <c r="AG657" s="6">
        <v>389</v>
      </c>
      <c r="AH657" s="27">
        <v>2.6734486266531028</v>
      </c>
      <c r="AI657" s="28">
        <v>737500</v>
      </c>
      <c r="AJ657" s="28">
        <v>717500</v>
      </c>
      <c r="AK657" s="28">
        <v>670000</v>
      </c>
      <c r="AL657" s="29">
        <v>2.7874564459930314E-2</v>
      </c>
      <c r="AM657" s="29">
        <v>0.10074626865671642</v>
      </c>
      <c r="AN657" s="6">
        <v>2.8</v>
      </c>
      <c r="AO657" s="27">
        <v>-0.10000000000000009</v>
      </c>
      <c r="AP657" s="6">
        <v>2.9</v>
      </c>
      <c r="AQ657" s="28">
        <v>560</v>
      </c>
      <c r="AR657" s="28">
        <v>530</v>
      </c>
      <c r="AS657" s="25">
        <v>5.6603773584905662E-2</v>
      </c>
      <c r="AT657" s="30">
        <v>2489.7600000000002</v>
      </c>
      <c r="AU657" s="24">
        <v>0.73809999999999998</v>
      </c>
      <c r="AV657" s="24">
        <v>0.26190000000000002</v>
      </c>
      <c r="AW657" s="24">
        <v>0.60089999999999999</v>
      </c>
      <c r="AX657" s="24">
        <v>0.1411</v>
      </c>
      <c r="AY657" s="24">
        <v>0.35549999999999998</v>
      </c>
      <c r="AZ657" s="24">
        <v>0.4158</v>
      </c>
      <c r="BA657" s="24">
        <v>0.21210000000000001</v>
      </c>
      <c r="BB657" s="31">
        <v>7</v>
      </c>
      <c r="BC657" s="23">
        <v>27</v>
      </c>
      <c r="BD657" s="32" t="s">
        <v>2888</v>
      </c>
      <c r="BE657" s="33">
        <v>145.106484029082</v>
      </c>
      <c r="BF657" s="33">
        <v>-38.025803958029599</v>
      </c>
      <c r="BG657" s="34">
        <f t="shared" si="120"/>
        <v>75</v>
      </c>
      <c r="BH657" s="34">
        <f t="shared" si="121"/>
        <v>70</v>
      </c>
      <c r="BI657" s="34">
        <f t="shared" si="122"/>
        <v>92</v>
      </c>
      <c r="BJ657" s="34">
        <f t="shared" si="123"/>
        <v>15</v>
      </c>
      <c r="BK657" s="34">
        <f t="shared" si="124"/>
        <v>100</v>
      </c>
      <c r="BL657" s="34">
        <f t="shared" si="125"/>
        <v>68</v>
      </c>
      <c r="BM657" s="35">
        <f t="shared" si="126"/>
        <v>84</v>
      </c>
      <c r="BN657" s="34">
        <f t="shared" si="127"/>
        <v>85</v>
      </c>
      <c r="BO657" s="35">
        <f t="shared" si="128"/>
        <v>93</v>
      </c>
      <c r="BP657" s="35">
        <f t="shared" si="129"/>
        <v>49</v>
      </c>
      <c r="BQ657" s="35">
        <f t="shared" si="130"/>
        <v>70</v>
      </c>
      <c r="BR657" s="35">
        <f t="shared" si="131"/>
        <v>59</v>
      </c>
    </row>
    <row r="658" spans="2:70" x14ac:dyDescent="0.3">
      <c r="B658" s="6" t="s">
        <v>766</v>
      </c>
      <c r="C658" s="6">
        <v>208031190</v>
      </c>
      <c r="D658" s="6" t="s">
        <v>178</v>
      </c>
      <c r="E658" s="6" t="s">
        <v>179</v>
      </c>
      <c r="F658" s="6" t="s">
        <v>689</v>
      </c>
      <c r="G658" s="6" t="s">
        <v>86</v>
      </c>
      <c r="H658" s="6" t="s">
        <v>4995</v>
      </c>
      <c r="I658" s="22">
        <v>707200</v>
      </c>
      <c r="J658" s="22">
        <v>670000</v>
      </c>
      <c r="K658" s="22">
        <v>650000</v>
      </c>
      <c r="L658" s="22">
        <v>725750</v>
      </c>
      <c r="M658" s="22">
        <v>680000</v>
      </c>
      <c r="N658" s="22">
        <v>655000</v>
      </c>
      <c r="O658" s="23">
        <v>25</v>
      </c>
      <c r="P658" s="23">
        <v>25</v>
      </c>
      <c r="Q658" s="23">
        <v>26</v>
      </c>
      <c r="R658" s="22">
        <v>550</v>
      </c>
      <c r="S658" s="22">
        <v>499</v>
      </c>
      <c r="T658" s="24">
        <v>3.2</v>
      </c>
      <c r="U658" s="24">
        <v>-9.9999999999999645E-2</v>
      </c>
      <c r="V658" s="24">
        <v>3.3</v>
      </c>
      <c r="W658" s="24">
        <v>3.6</v>
      </c>
      <c r="X658" s="25">
        <v>4.0441176470588237E-2</v>
      </c>
      <c r="Y658" s="24">
        <v>4.8</v>
      </c>
      <c r="Z658" s="24">
        <v>-1.7000000000000002</v>
      </c>
      <c r="AA658" s="24">
        <v>6.5</v>
      </c>
      <c r="AB658" s="24">
        <v>7.4</v>
      </c>
      <c r="AC658" s="26">
        <v>0.25996369961430837</v>
      </c>
      <c r="AD658" s="24">
        <v>6.4281932995538069</v>
      </c>
      <c r="AE658" s="6">
        <v>238</v>
      </c>
      <c r="AF658" s="6">
        <v>250</v>
      </c>
      <c r="AG658" s="6">
        <v>389</v>
      </c>
      <c r="AH658" s="27">
        <v>2.6734486266531028</v>
      </c>
      <c r="AI658" s="28">
        <v>737500</v>
      </c>
      <c r="AJ658" s="28">
        <v>717500</v>
      </c>
      <c r="AK658" s="28">
        <v>670000</v>
      </c>
      <c r="AL658" s="29">
        <v>2.7874564459930314E-2</v>
      </c>
      <c r="AM658" s="29">
        <v>0.10074626865671642</v>
      </c>
      <c r="AN658" s="6">
        <v>2.8</v>
      </c>
      <c r="AO658" s="27">
        <v>-0.10000000000000009</v>
      </c>
      <c r="AP658" s="6">
        <v>2.9</v>
      </c>
      <c r="AQ658" s="28">
        <v>560</v>
      </c>
      <c r="AR658" s="28">
        <v>530</v>
      </c>
      <c r="AS658" s="25">
        <v>5.6603773584905662E-2</v>
      </c>
      <c r="AT658" s="30">
        <v>2115.6800000000003</v>
      </c>
      <c r="AU658" s="24">
        <v>0.64810000000000001</v>
      </c>
      <c r="AV658" s="24">
        <v>0.35189999999999999</v>
      </c>
      <c r="AW658" s="24">
        <v>0.43969999999999998</v>
      </c>
      <c r="AX658" s="24">
        <v>0.372</v>
      </c>
      <c r="AY658" s="24">
        <v>0.31730000000000003</v>
      </c>
      <c r="AZ658" s="24">
        <v>0.33910000000000001</v>
      </c>
      <c r="BA658" s="24">
        <v>0.32190000000000002</v>
      </c>
      <c r="BB658" s="31">
        <v>10</v>
      </c>
      <c r="BC658" s="23">
        <v>21</v>
      </c>
      <c r="BD658" s="32" t="s">
        <v>3187</v>
      </c>
      <c r="BE658" s="33">
        <v>145.06168971763</v>
      </c>
      <c r="BF658" s="33">
        <v>-37.983525741706799</v>
      </c>
      <c r="BG658" s="34">
        <f t="shared" si="120"/>
        <v>64</v>
      </c>
      <c r="BH658" s="34">
        <f t="shared" si="121"/>
        <v>70</v>
      </c>
      <c r="BI658" s="34">
        <f t="shared" si="122"/>
        <v>92</v>
      </c>
      <c r="BJ658" s="34">
        <f t="shared" si="123"/>
        <v>15</v>
      </c>
      <c r="BK658" s="34">
        <f t="shared" si="124"/>
        <v>100</v>
      </c>
      <c r="BL658" s="34">
        <f t="shared" si="125"/>
        <v>60</v>
      </c>
      <c r="BM658" s="35">
        <f t="shared" si="126"/>
        <v>85</v>
      </c>
      <c r="BN658" s="34">
        <f t="shared" si="127"/>
        <v>86</v>
      </c>
      <c r="BO658" s="35">
        <f t="shared" si="128"/>
        <v>93</v>
      </c>
      <c r="BP658" s="35">
        <f t="shared" si="129"/>
        <v>37</v>
      </c>
      <c r="BQ658" s="35">
        <f t="shared" si="130"/>
        <v>100</v>
      </c>
      <c r="BR658" s="35">
        <f t="shared" si="131"/>
        <v>59</v>
      </c>
    </row>
    <row r="659" spans="2:70" x14ac:dyDescent="0.3">
      <c r="B659" s="6" t="s">
        <v>464</v>
      </c>
      <c r="C659" s="6">
        <v>209011201</v>
      </c>
      <c r="D659" s="6" t="s">
        <v>215</v>
      </c>
      <c r="E659" s="6" t="s">
        <v>103</v>
      </c>
      <c r="F659" s="6" t="s">
        <v>689</v>
      </c>
      <c r="G659" s="6" t="s">
        <v>86</v>
      </c>
      <c r="H659" s="6" t="s">
        <v>4995</v>
      </c>
      <c r="I659" s="22">
        <v>909000</v>
      </c>
      <c r="J659" s="22">
        <v>1100000</v>
      </c>
      <c r="K659" s="22">
        <v>1200000</v>
      </c>
      <c r="L659" s="22">
        <v>795000</v>
      </c>
      <c r="M659" s="22">
        <v>795000</v>
      </c>
      <c r="N659" s="22">
        <v>675000</v>
      </c>
      <c r="O659" s="23">
        <v>44</v>
      </c>
      <c r="P659" s="23">
        <v>40</v>
      </c>
      <c r="Q659" s="23">
        <v>29</v>
      </c>
      <c r="R659" s="22">
        <v>550</v>
      </c>
      <c r="S659" s="22">
        <v>595</v>
      </c>
      <c r="T659" s="24">
        <v>1</v>
      </c>
      <c r="U659" s="24">
        <v>-0.30000000000000004</v>
      </c>
      <c r="V659" s="24">
        <v>1.3</v>
      </c>
      <c r="W659" s="24">
        <v>2</v>
      </c>
      <c r="X659" s="25">
        <v>3.1463146314631464E-2</v>
      </c>
      <c r="Y659" s="24">
        <v>6.3</v>
      </c>
      <c r="Z659" s="24">
        <v>-1.7999999999999998</v>
      </c>
      <c r="AA659" s="24">
        <v>8.1</v>
      </c>
      <c r="AB659" s="24">
        <v>9.8000000000000007</v>
      </c>
      <c r="AC659" s="26">
        <v>0.16852142366898715</v>
      </c>
      <c r="AD659" s="24">
        <v>5.3561529410877382</v>
      </c>
      <c r="AE659" s="6">
        <v>300</v>
      </c>
      <c r="AF659" s="6">
        <v>308</v>
      </c>
      <c r="AG659" s="6">
        <v>283</v>
      </c>
      <c r="AH659" s="27">
        <v>6.7391304347826084</v>
      </c>
      <c r="AI659" s="28">
        <v>745000</v>
      </c>
      <c r="AJ659" s="28">
        <v>754000</v>
      </c>
      <c r="AK659" s="28">
        <v>725000</v>
      </c>
      <c r="AL659" s="29">
        <v>-1.1936339522546418E-2</v>
      </c>
      <c r="AM659" s="29">
        <v>2.7586206896551724E-2</v>
      </c>
      <c r="AN659" s="6">
        <v>2.5</v>
      </c>
      <c r="AO659" s="27">
        <v>-0.29999999999999982</v>
      </c>
      <c r="AP659" s="6">
        <v>2.8</v>
      </c>
      <c r="AQ659" s="28">
        <v>550</v>
      </c>
      <c r="AR659" s="28">
        <v>500</v>
      </c>
      <c r="AS659" s="25">
        <v>0.1</v>
      </c>
      <c r="AT659" s="30">
        <v>3263.6800000000003</v>
      </c>
      <c r="AU659" s="24">
        <v>0.7853</v>
      </c>
      <c r="AV659" s="24">
        <v>0.2147</v>
      </c>
      <c r="AW659" s="24">
        <v>0.77639999999999998</v>
      </c>
      <c r="AX659" s="24">
        <v>3.8100000000000002E-2</v>
      </c>
      <c r="AY659" s="24">
        <v>0.4662</v>
      </c>
      <c r="AZ659" s="24">
        <v>0.31559999999999999</v>
      </c>
      <c r="BA659" s="24">
        <v>0.1963</v>
      </c>
      <c r="BB659" s="31">
        <v>10</v>
      </c>
      <c r="BC659" s="23">
        <v>10</v>
      </c>
      <c r="BD659" s="32" t="s">
        <v>2950</v>
      </c>
      <c r="BE659" s="33">
        <v>145.060359233523</v>
      </c>
      <c r="BF659" s="33">
        <v>-37.771024433081699</v>
      </c>
      <c r="BG659" s="34">
        <f t="shared" si="120"/>
        <v>100</v>
      </c>
      <c r="BH659" s="34">
        <f t="shared" si="121"/>
        <v>75</v>
      </c>
      <c r="BI659" s="34">
        <f t="shared" si="122"/>
        <v>41</v>
      </c>
      <c r="BJ659" s="34">
        <f t="shared" si="123"/>
        <v>1</v>
      </c>
      <c r="BK659" s="34">
        <f t="shared" si="124"/>
        <v>100</v>
      </c>
      <c r="BL659" s="34">
        <f t="shared" si="125"/>
        <v>93</v>
      </c>
      <c r="BM659" s="35">
        <f t="shared" si="126"/>
        <v>55</v>
      </c>
      <c r="BN659" s="34">
        <f t="shared" si="127"/>
        <v>96</v>
      </c>
      <c r="BO659" s="35">
        <f t="shared" si="128"/>
        <v>100</v>
      </c>
      <c r="BP659" s="35">
        <f t="shared" si="129"/>
        <v>13</v>
      </c>
      <c r="BQ659" s="35">
        <f t="shared" si="130"/>
        <v>100</v>
      </c>
      <c r="BR659" s="35">
        <f t="shared" si="131"/>
        <v>59</v>
      </c>
    </row>
    <row r="660" spans="2:70" x14ac:dyDescent="0.3">
      <c r="B660" s="6" t="s">
        <v>555</v>
      </c>
      <c r="C660" s="6">
        <v>211031263</v>
      </c>
      <c r="D660" s="6" t="s">
        <v>222</v>
      </c>
      <c r="E660" s="6" t="s">
        <v>85</v>
      </c>
      <c r="F660" s="6" t="s">
        <v>689</v>
      </c>
      <c r="G660" s="6" t="s">
        <v>86</v>
      </c>
      <c r="H660" s="6" t="s">
        <v>4995</v>
      </c>
      <c r="I660" s="22">
        <v>606375</v>
      </c>
      <c r="J660" s="22">
        <v>614800</v>
      </c>
      <c r="K660" s="22">
        <v>600000</v>
      </c>
      <c r="L660" s="22">
        <v>616000</v>
      </c>
      <c r="M660" s="22">
        <v>616000</v>
      </c>
      <c r="N660" s="22">
        <v>617000</v>
      </c>
      <c r="O660" s="23">
        <v>29</v>
      </c>
      <c r="P660" s="23">
        <v>29</v>
      </c>
      <c r="Q660" s="23">
        <v>26</v>
      </c>
      <c r="R660" s="22">
        <v>510</v>
      </c>
      <c r="S660" s="22">
        <v>470</v>
      </c>
      <c r="T660" s="24">
        <v>3.5</v>
      </c>
      <c r="U660" s="24">
        <v>-0.10000000000000009</v>
      </c>
      <c r="V660" s="24">
        <v>3.6</v>
      </c>
      <c r="W660" s="24">
        <v>3</v>
      </c>
      <c r="X660" s="25">
        <v>4.3735312306740881E-2</v>
      </c>
      <c r="Y660" s="24">
        <v>1.6</v>
      </c>
      <c r="Z660" s="24">
        <v>-0.5</v>
      </c>
      <c r="AA660" s="24">
        <v>2.1</v>
      </c>
      <c r="AB660" s="24">
        <v>3.2</v>
      </c>
      <c r="AC660" s="26">
        <v>0.25297619047619047</v>
      </c>
      <c r="AD660" s="24">
        <v>5.7842548076923066</v>
      </c>
      <c r="AE660" s="6">
        <v>156</v>
      </c>
      <c r="AF660" s="6">
        <v>199</v>
      </c>
      <c r="AG660" s="6">
        <v>164</v>
      </c>
      <c r="AH660" s="27">
        <v>3.0571010248901906</v>
      </c>
      <c r="AI660" s="28">
        <v>660000</v>
      </c>
      <c r="AJ660" s="28">
        <v>680100</v>
      </c>
      <c r="AK660" s="28">
        <v>651500</v>
      </c>
      <c r="AL660" s="29">
        <v>-2.9554477282752536E-2</v>
      </c>
      <c r="AM660" s="29">
        <v>1.3046815042210284E-2</v>
      </c>
      <c r="AN660" s="6">
        <v>3.3</v>
      </c>
      <c r="AO660" s="27">
        <v>0</v>
      </c>
      <c r="AP660" s="6">
        <v>3.3</v>
      </c>
      <c r="AQ660" s="28">
        <v>550</v>
      </c>
      <c r="AR660" s="28">
        <v>500</v>
      </c>
      <c r="AS660" s="25">
        <v>0.1</v>
      </c>
      <c r="AT660" s="30">
        <v>2016.0000000000002</v>
      </c>
      <c r="AU660" s="24">
        <v>0.74150000000000005</v>
      </c>
      <c r="AV660" s="24">
        <v>0.25850000000000001</v>
      </c>
      <c r="AW660" s="24">
        <v>0.8347</v>
      </c>
      <c r="AX660" s="24">
        <v>0.15049999999999999</v>
      </c>
      <c r="AY660" s="24">
        <v>0.30730000000000002</v>
      </c>
      <c r="AZ660" s="24">
        <v>0.46800000000000003</v>
      </c>
      <c r="BA660" s="24">
        <v>0.2039</v>
      </c>
      <c r="BB660" s="31">
        <v>5.5</v>
      </c>
      <c r="BC660" s="23">
        <v>29</v>
      </c>
      <c r="BD660" s="32" t="s">
        <v>3021</v>
      </c>
      <c r="BE660" s="33">
        <v>145.29115691235501</v>
      </c>
      <c r="BF660" s="33">
        <v>-37.830418995196403</v>
      </c>
      <c r="BG660" s="34">
        <f t="shared" si="120"/>
        <v>59</v>
      </c>
      <c r="BH660" s="34">
        <f t="shared" si="121"/>
        <v>62</v>
      </c>
      <c r="BI660" s="34">
        <f t="shared" si="122"/>
        <v>87</v>
      </c>
      <c r="BJ660" s="34">
        <f t="shared" si="123"/>
        <v>1</v>
      </c>
      <c r="BK660" s="34">
        <f t="shared" si="124"/>
        <v>100</v>
      </c>
      <c r="BL660" s="34">
        <f t="shared" si="125"/>
        <v>58</v>
      </c>
      <c r="BM660" s="35">
        <f t="shared" si="126"/>
        <v>96</v>
      </c>
      <c r="BN660" s="34">
        <f t="shared" si="127"/>
        <v>92</v>
      </c>
      <c r="BO660" s="35">
        <f t="shared" si="128"/>
        <v>98</v>
      </c>
      <c r="BP660" s="35">
        <f t="shared" si="129"/>
        <v>90</v>
      </c>
      <c r="BQ660" s="35">
        <f t="shared" si="130"/>
        <v>55</v>
      </c>
      <c r="BR660" s="35">
        <f t="shared" si="131"/>
        <v>59</v>
      </c>
    </row>
    <row r="661" spans="2:70" x14ac:dyDescent="0.3">
      <c r="B661" s="6" t="s">
        <v>414</v>
      </c>
      <c r="C661" s="6">
        <v>213011331</v>
      </c>
      <c r="D661" s="6" t="s">
        <v>88</v>
      </c>
      <c r="E661" s="6" t="s">
        <v>89</v>
      </c>
      <c r="F661" s="6" t="s">
        <v>689</v>
      </c>
      <c r="G661" s="6" t="s">
        <v>86</v>
      </c>
      <c r="H661" s="6" t="s">
        <v>4995</v>
      </c>
      <c r="I661" s="22">
        <v>465000</v>
      </c>
      <c r="J661" s="22">
        <v>485000</v>
      </c>
      <c r="K661" s="22">
        <v>535000</v>
      </c>
      <c r="L661" s="22">
        <v>502000</v>
      </c>
      <c r="M661" s="22">
        <v>502000</v>
      </c>
      <c r="N661" s="22">
        <v>485000</v>
      </c>
      <c r="O661" s="23">
        <v>31</v>
      </c>
      <c r="P661" s="23">
        <v>31</v>
      </c>
      <c r="Q661" s="23">
        <v>29</v>
      </c>
      <c r="R661" s="22">
        <v>450</v>
      </c>
      <c r="S661" s="22">
        <v>420</v>
      </c>
      <c r="T661" s="24">
        <v>2.2000000000000002</v>
      </c>
      <c r="U661" s="24">
        <v>-0.89999999999999991</v>
      </c>
      <c r="V661" s="24">
        <v>3.1</v>
      </c>
      <c r="W661" s="24">
        <v>2.4</v>
      </c>
      <c r="X661" s="25">
        <v>5.0322580645161291E-2</v>
      </c>
      <c r="Y661" s="24">
        <v>2</v>
      </c>
      <c r="Z661" s="24">
        <v>-0.39999999999999991</v>
      </c>
      <c r="AA661" s="24">
        <v>2.4</v>
      </c>
      <c r="AB661" s="24">
        <v>3.1</v>
      </c>
      <c r="AC661" s="26">
        <v>0.27038069601999615</v>
      </c>
      <c r="AD661" s="24">
        <v>5.372949728602487</v>
      </c>
      <c r="AE661" s="6">
        <v>134</v>
      </c>
      <c r="AF661" s="6">
        <v>144</v>
      </c>
      <c r="AG661" s="6">
        <v>235</v>
      </c>
      <c r="AH661" s="27">
        <v>3.3543307086614171</v>
      </c>
      <c r="AI661" s="28">
        <v>513000</v>
      </c>
      <c r="AJ661" s="28">
        <v>490000</v>
      </c>
      <c r="AK661" s="28">
        <v>465000</v>
      </c>
      <c r="AL661" s="29">
        <v>4.6938775510204082E-2</v>
      </c>
      <c r="AM661" s="29">
        <v>0.1032258064516129</v>
      </c>
      <c r="AN661" s="6">
        <v>3</v>
      </c>
      <c r="AO661" s="27">
        <v>0.10000000000000009</v>
      </c>
      <c r="AP661" s="6">
        <v>2.9</v>
      </c>
      <c r="AQ661" s="28">
        <v>460</v>
      </c>
      <c r="AR661" s="28">
        <v>430</v>
      </c>
      <c r="AS661" s="25">
        <v>6.9767441860465115E-2</v>
      </c>
      <c r="AT661" s="30">
        <v>1664.3200000000002</v>
      </c>
      <c r="AU661" s="24">
        <v>0.76910000000000001</v>
      </c>
      <c r="AV661" s="24">
        <v>0.23089999999999999</v>
      </c>
      <c r="AW661" s="24">
        <v>0.76049999999999995</v>
      </c>
      <c r="AX661" s="24">
        <v>0.19769999999999999</v>
      </c>
      <c r="AY661" s="24">
        <v>0.35210000000000002</v>
      </c>
      <c r="AZ661" s="24">
        <v>0.38390000000000002</v>
      </c>
      <c r="BA661" s="24">
        <v>0.22700000000000001</v>
      </c>
      <c r="BB661" s="31">
        <v>1.5</v>
      </c>
      <c r="BC661" s="23">
        <v>20</v>
      </c>
      <c r="BD661" s="32" t="s">
        <v>2912</v>
      </c>
      <c r="BE661" s="33">
        <v>144.77633658935801</v>
      </c>
      <c r="BF661" s="33">
        <v>-37.717500029808903</v>
      </c>
      <c r="BG661" s="34">
        <f t="shared" si="120"/>
        <v>80</v>
      </c>
      <c r="BH661" s="34">
        <f t="shared" si="121"/>
        <v>67</v>
      </c>
      <c r="BI661" s="34">
        <f t="shared" si="122"/>
        <v>83</v>
      </c>
      <c r="BJ661" s="34">
        <f t="shared" si="123"/>
        <v>24</v>
      </c>
      <c r="BK661" s="34">
        <f t="shared" si="124"/>
        <v>100</v>
      </c>
      <c r="BL661" s="34">
        <f t="shared" si="125"/>
        <v>67</v>
      </c>
      <c r="BM661" s="35">
        <f t="shared" si="126"/>
        <v>100</v>
      </c>
      <c r="BN661" s="34">
        <f t="shared" si="127"/>
        <v>96</v>
      </c>
      <c r="BO661" s="35">
        <f t="shared" si="128"/>
        <v>87</v>
      </c>
      <c r="BP661" s="35">
        <f t="shared" si="129"/>
        <v>84</v>
      </c>
      <c r="BQ661" s="35">
        <f t="shared" si="130"/>
        <v>15</v>
      </c>
      <c r="BR661" s="35">
        <f t="shared" si="131"/>
        <v>59</v>
      </c>
    </row>
    <row r="662" spans="2:70" x14ac:dyDescent="0.3">
      <c r="B662" s="6" t="s">
        <v>558</v>
      </c>
      <c r="C662" s="6">
        <v>214021385</v>
      </c>
      <c r="D662" s="6" t="s">
        <v>487</v>
      </c>
      <c r="E662" s="6" t="s">
        <v>487</v>
      </c>
      <c r="F662" s="6" t="s">
        <v>689</v>
      </c>
      <c r="G662" s="6" t="s">
        <v>86</v>
      </c>
      <c r="H662" s="6" t="s">
        <v>4995</v>
      </c>
      <c r="I662" s="22">
        <v>595000</v>
      </c>
      <c r="J662" s="22">
        <v>590000</v>
      </c>
      <c r="K662" s="22">
        <v>600000</v>
      </c>
      <c r="L662" s="22">
        <v>605000</v>
      </c>
      <c r="M662" s="22">
        <v>523000</v>
      </c>
      <c r="N662" s="22">
        <v>575000</v>
      </c>
      <c r="O662" s="23">
        <v>43</v>
      </c>
      <c r="P662" s="23">
        <v>46</v>
      </c>
      <c r="Q662" s="23">
        <v>64</v>
      </c>
      <c r="R662" s="22">
        <v>500</v>
      </c>
      <c r="S662" s="22">
        <v>480</v>
      </c>
      <c r="T662" s="24">
        <v>2.6</v>
      </c>
      <c r="U662" s="24">
        <v>0.10000000000000009</v>
      </c>
      <c r="V662" s="24">
        <v>2.5</v>
      </c>
      <c r="W662" s="24">
        <v>2.5</v>
      </c>
      <c r="X662" s="25">
        <v>4.3697478991596636E-2</v>
      </c>
      <c r="Y662" s="24">
        <v>2</v>
      </c>
      <c r="Z662" s="24">
        <v>-1</v>
      </c>
      <c r="AA662" s="24">
        <v>3</v>
      </c>
      <c r="AB662" s="24">
        <v>3.1</v>
      </c>
      <c r="AC662" s="26">
        <v>0.25066174701211197</v>
      </c>
      <c r="AD662" s="24">
        <v>5.7362976720079466</v>
      </c>
      <c r="AE662" s="6">
        <v>219</v>
      </c>
      <c r="AF662" s="6">
        <v>274</v>
      </c>
      <c r="AG662" s="6">
        <v>272</v>
      </c>
      <c r="AH662" s="27">
        <v>5.3612167300380227</v>
      </c>
      <c r="AI662" s="28">
        <v>660000</v>
      </c>
      <c r="AJ662" s="28">
        <v>680000</v>
      </c>
      <c r="AK662" s="28">
        <v>701000</v>
      </c>
      <c r="AL662" s="29">
        <v>-2.9411764705882353E-2</v>
      </c>
      <c r="AM662" s="29">
        <v>-5.8487874465049931E-2</v>
      </c>
      <c r="AN662" s="6">
        <v>2.2000000000000002</v>
      </c>
      <c r="AO662" s="27">
        <v>0</v>
      </c>
      <c r="AP662" s="6">
        <v>2.2000000000000002</v>
      </c>
      <c r="AQ662" s="28">
        <v>570</v>
      </c>
      <c r="AR662" s="28">
        <v>525</v>
      </c>
      <c r="AS662" s="25">
        <v>8.5714285714285715E-2</v>
      </c>
      <c r="AT662" s="30">
        <v>1994.7200000000003</v>
      </c>
      <c r="AU662" s="24">
        <v>0.74619999999999997</v>
      </c>
      <c r="AV662" s="24">
        <v>0.25380000000000003</v>
      </c>
      <c r="AW662" s="24">
        <v>0.85270000000000001</v>
      </c>
      <c r="AX662" s="24">
        <v>0.1424</v>
      </c>
      <c r="AY662" s="24">
        <v>0.34029999999999999</v>
      </c>
      <c r="AZ662" s="24">
        <v>0.4703</v>
      </c>
      <c r="BA662" s="24">
        <v>0.1535</v>
      </c>
      <c r="BB662" s="31">
        <v>4</v>
      </c>
      <c r="BC662" s="23">
        <v>50</v>
      </c>
      <c r="BD662" s="32" t="s">
        <v>3024</v>
      </c>
      <c r="BE662" s="33">
        <v>145.17230495193601</v>
      </c>
      <c r="BF662" s="33">
        <v>-38.233074380055697</v>
      </c>
      <c r="BG662" s="34">
        <f t="shared" si="120"/>
        <v>74</v>
      </c>
      <c r="BH662" s="34">
        <f t="shared" si="121"/>
        <v>80</v>
      </c>
      <c r="BI662" s="34">
        <f t="shared" si="122"/>
        <v>58</v>
      </c>
      <c r="BJ662" s="34">
        <f t="shared" si="123"/>
        <v>1</v>
      </c>
      <c r="BK662" s="34">
        <f t="shared" si="124"/>
        <v>100</v>
      </c>
      <c r="BL662" s="34">
        <f t="shared" si="125"/>
        <v>65</v>
      </c>
      <c r="BM662" s="35">
        <f t="shared" si="126"/>
        <v>96</v>
      </c>
      <c r="BN662" s="34">
        <f t="shared" si="127"/>
        <v>93</v>
      </c>
      <c r="BO662" s="35">
        <f t="shared" si="128"/>
        <v>100</v>
      </c>
      <c r="BP662" s="35">
        <f t="shared" si="129"/>
        <v>84</v>
      </c>
      <c r="BQ662" s="35">
        <f t="shared" si="130"/>
        <v>40</v>
      </c>
      <c r="BR662" s="35">
        <f t="shared" si="131"/>
        <v>59</v>
      </c>
    </row>
    <row r="663" spans="2:70" x14ac:dyDescent="0.3">
      <c r="B663" s="6" t="s">
        <v>1391</v>
      </c>
      <c r="C663" s="6">
        <v>303011047</v>
      </c>
      <c r="D663" s="6" t="s">
        <v>1302</v>
      </c>
      <c r="E663" s="6" t="s">
        <v>881</v>
      </c>
      <c r="F663" s="6" t="s">
        <v>2780</v>
      </c>
      <c r="G663" s="6" t="s">
        <v>97</v>
      </c>
      <c r="H663" s="6" t="s">
        <v>4995</v>
      </c>
      <c r="I663" s="22">
        <v>900000</v>
      </c>
      <c r="J663" s="22">
        <v>928200</v>
      </c>
      <c r="K663" s="22">
        <v>898900</v>
      </c>
      <c r="L663" s="22">
        <v>910000</v>
      </c>
      <c r="M663" s="22">
        <v>810000</v>
      </c>
      <c r="N663" s="22">
        <v>805000</v>
      </c>
      <c r="O663" s="23">
        <v>21</v>
      </c>
      <c r="P663" s="23">
        <v>21</v>
      </c>
      <c r="Q663" s="23">
        <v>22</v>
      </c>
      <c r="R663" s="22">
        <v>600</v>
      </c>
      <c r="S663" s="22">
        <v>600</v>
      </c>
      <c r="T663" s="24">
        <v>2.1</v>
      </c>
      <c r="U663" s="24">
        <v>-0.29999999999999982</v>
      </c>
      <c r="V663" s="24">
        <v>2.4</v>
      </c>
      <c r="W663" s="24">
        <v>1.9</v>
      </c>
      <c r="X663" s="25">
        <v>3.4666666666666665E-2</v>
      </c>
      <c r="Y663" s="24">
        <v>9</v>
      </c>
      <c r="Z663" s="24">
        <v>-1.8000000000000007</v>
      </c>
      <c r="AA663" s="24">
        <v>10.8</v>
      </c>
      <c r="AB663" s="24">
        <v>10.199999999999999</v>
      </c>
      <c r="AC663" s="26">
        <v>0.17797816801139058</v>
      </c>
      <c r="AD663" s="24">
        <v>5.1339856157131898</v>
      </c>
      <c r="AE663" s="6">
        <v>52</v>
      </c>
      <c r="AF663" s="6">
        <v>69</v>
      </c>
      <c r="AG663" s="6">
        <v>55</v>
      </c>
      <c r="AH663" s="27">
        <v>3.186721991701245</v>
      </c>
      <c r="AI663" s="28">
        <v>810000</v>
      </c>
      <c r="AJ663" s="28">
        <v>705000</v>
      </c>
      <c r="AK663" s="28">
        <v>640000</v>
      </c>
      <c r="AL663" s="29">
        <v>0.14893617021276595</v>
      </c>
      <c r="AM663" s="29">
        <v>0.265625</v>
      </c>
      <c r="AN663" s="6">
        <v>2.8</v>
      </c>
      <c r="AO663" s="27">
        <v>-0.20000000000000018</v>
      </c>
      <c r="AP663" s="6">
        <v>3</v>
      </c>
      <c r="AQ663" s="28">
        <v>665</v>
      </c>
      <c r="AR663" s="28">
        <v>640</v>
      </c>
      <c r="AS663" s="25">
        <v>3.90625E-2</v>
      </c>
      <c r="AT663" s="30">
        <v>3371.2000000000003</v>
      </c>
      <c r="AU663" s="24">
        <v>0.76539999999999997</v>
      </c>
      <c r="AV663" s="24">
        <v>0.2346</v>
      </c>
      <c r="AW663" s="24">
        <v>0.8095</v>
      </c>
      <c r="AX663" s="24">
        <v>0.1381</v>
      </c>
      <c r="AY663" s="24">
        <v>0.2601</v>
      </c>
      <c r="AZ663" s="24">
        <v>0.43540000000000001</v>
      </c>
      <c r="BA663" s="24">
        <v>0.28749999999999998</v>
      </c>
      <c r="BB663" s="31">
        <v>9.5</v>
      </c>
      <c r="BC663" s="23">
        <v>6</v>
      </c>
      <c r="BD663" s="32" t="s">
        <v>3717</v>
      </c>
      <c r="BE663" s="33">
        <v>153.07714593435199</v>
      </c>
      <c r="BF663" s="33">
        <v>-27.497342930460398</v>
      </c>
      <c r="BG663" s="34">
        <f t="shared" si="120"/>
        <v>82</v>
      </c>
      <c r="BH663" s="34">
        <f t="shared" si="121"/>
        <v>70</v>
      </c>
      <c r="BI663" s="34">
        <f t="shared" si="122"/>
        <v>85</v>
      </c>
      <c r="BJ663" s="34">
        <f t="shared" si="123"/>
        <v>75</v>
      </c>
      <c r="BK663" s="34">
        <f t="shared" si="124"/>
        <v>100</v>
      </c>
      <c r="BL663" s="34">
        <f t="shared" si="125"/>
        <v>47</v>
      </c>
      <c r="BM663" s="35">
        <f t="shared" si="126"/>
        <v>66</v>
      </c>
      <c r="BN663" s="34">
        <f t="shared" si="127"/>
        <v>99</v>
      </c>
      <c r="BO663" s="35">
        <f t="shared" si="128"/>
        <v>100</v>
      </c>
      <c r="BP663" s="35">
        <f t="shared" si="129"/>
        <v>1</v>
      </c>
      <c r="BQ663" s="35">
        <f t="shared" si="130"/>
        <v>95</v>
      </c>
      <c r="BR663" s="35">
        <f t="shared" si="131"/>
        <v>59</v>
      </c>
    </row>
    <row r="664" spans="2:70" x14ac:dyDescent="0.3">
      <c r="B664" s="6" t="s">
        <v>1302</v>
      </c>
      <c r="C664" s="6">
        <v>303011051</v>
      </c>
      <c r="D664" s="6" t="s">
        <v>1302</v>
      </c>
      <c r="E664" s="6" t="s">
        <v>881</v>
      </c>
      <c r="F664" s="6" t="s">
        <v>2780</v>
      </c>
      <c r="G664" s="6" t="s">
        <v>97</v>
      </c>
      <c r="H664" s="6" t="s">
        <v>4995</v>
      </c>
      <c r="I664" s="22">
        <v>900000</v>
      </c>
      <c r="J664" s="22">
        <v>900000</v>
      </c>
      <c r="K664" s="22">
        <v>867000</v>
      </c>
      <c r="L664" s="22">
        <v>882000</v>
      </c>
      <c r="M664" s="22">
        <v>880500</v>
      </c>
      <c r="N664" s="22">
        <v>690000</v>
      </c>
      <c r="O664" s="23">
        <v>20</v>
      </c>
      <c r="P664" s="23">
        <v>20</v>
      </c>
      <c r="Q664" s="23">
        <v>22</v>
      </c>
      <c r="R664" s="22">
        <v>700</v>
      </c>
      <c r="S664" s="22">
        <v>660</v>
      </c>
      <c r="T664" s="24">
        <v>3.1</v>
      </c>
      <c r="U664" s="24">
        <v>-0.29999999999999982</v>
      </c>
      <c r="V664" s="24">
        <v>3.4</v>
      </c>
      <c r="W664" s="24">
        <v>2.4</v>
      </c>
      <c r="X664" s="25">
        <v>4.0444444444444443E-2</v>
      </c>
      <c r="Y664" s="24">
        <v>5.6</v>
      </c>
      <c r="Z664" s="24">
        <v>-1.2000000000000002</v>
      </c>
      <c r="AA664" s="24">
        <v>6.8</v>
      </c>
      <c r="AB664" s="24">
        <v>4.3</v>
      </c>
      <c r="AC664" s="26">
        <v>0.262384550797649</v>
      </c>
      <c r="AD664" s="24">
        <v>6.4875301021396741</v>
      </c>
      <c r="AE664" s="6">
        <v>52</v>
      </c>
      <c r="AF664" s="6">
        <v>69</v>
      </c>
      <c r="AG664" s="6">
        <v>55</v>
      </c>
      <c r="AH664" s="27">
        <v>3.186721991701245</v>
      </c>
      <c r="AI664" s="28">
        <v>810000</v>
      </c>
      <c r="AJ664" s="28">
        <v>705000</v>
      </c>
      <c r="AK664" s="28">
        <v>640000</v>
      </c>
      <c r="AL664" s="29">
        <v>0.14893617021276595</v>
      </c>
      <c r="AM664" s="29">
        <v>0.265625</v>
      </c>
      <c r="AN664" s="6">
        <v>2.8</v>
      </c>
      <c r="AO664" s="27">
        <v>-0.20000000000000018</v>
      </c>
      <c r="AP664" s="6">
        <v>3</v>
      </c>
      <c r="AQ664" s="28">
        <v>665</v>
      </c>
      <c r="AR664" s="28">
        <v>640</v>
      </c>
      <c r="AS664" s="25">
        <v>3.90625E-2</v>
      </c>
      <c r="AT664" s="30">
        <v>2667.84</v>
      </c>
      <c r="AU664" s="24">
        <v>0.80710000000000004</v>
      </c>
      <c r="AV664" s="24">
        <v>0.19289999999999999</v>
      </c>
      <c r="AW664" s="24">
        <v>0.88919999999999999</v>
      </c>
      <c r="AX664" s="24">
        <v>7.2700000000000001E-2</v>
      </c>
      <c r="AY664" s="24">
        <v>0.45710000000000001</v>
      </c>
      <c r="AZ664" s="24">
        <v>0.3629</v>
      </c>
      <c r="BA664" s="24">
        <v>0.14610000000000001</v>
      </c>
      <c r="BB664" s="31">
        <v>6</v>
      </c>
      <c r="BC664" s="23">
        <v>9</v>
      </c>
      <c r="BD664" s="32" t="s">
        <v>3640</v>
      </c>
      <c r="BE664" s="33">
        <v>153.11175906190999</v>
      </c>
      <c r="BF664" s="33">
        <v>-27.5141964240057</v>
      </c>
      <c r="BG664" s="34">
        <f t="shared" si="120"/>
        <v>65</v>
      </c>
      <c r="BH664" s="34">
        <f t="shared" si="121"/>
        <v>70</v>
      </c>
      <c r="BI664" s="34">
        <f t="shared" si="122"/>
        <v>85</v>
      </c>
      <c r="BJ664" s="34">
        <f t="shared" si="123"/>
        <v>75</v>
      </c>
      <c r="BK664" s="34">
        <f t="shared" si="124"/>
        <v>100</v>
      </c>
      <c r="BL664" s="34">
        <f t="shared" si="125"/>
        <v>91</v>
      </c>
      <c r="BM664" s="35">
        <f t="shared" si="126"/>
        <v>85</v>
      </c>
      <c r="BN664" s="34">
        <f t="shared" si="127"/>
        <v>85</v>
      </c>
      <c r="BO664" s="35">
        <f t="shared" si="128"/>
        <v>92</v>
      </c>
      <c r="BP664" s="35">
        <f t="shared" si="129"/>
        <v>24</v>
      </c>
      <c r="BQ664" s="35">
        <f t="shared" si="130"/>
        <v>60</v>
      </c>
      <c r="BR664" s="35">
        <f t="shared" si="131"/>
        <v>59</v>
      </c>
    </row>
    <row r="665" spans="2:70" x14ac:dyDescent="0.3">
      <c r="B665" s="6" t="s">
        <v>1993</v>
      </c>
      <c r="C665" s="6">
        <v>303051073</v>
      </c>
      <c r="D665" s="6" t="s">
        <v>1563</v>
      </c>
      <c r="E665" s="6" t="s">
        <v>881</v>
      </c>
      <c r="F665" s="6" t="s">
        <v>2780</v>
      </c>
      <c r="G665" s="6" t="s">
        <v>97</v>
      </c>
      <c r="H665" s="6" t="s">
        <v>4995</v>
      </c>
      <c r="I665" s="22">
        <v>680000</v>
      </c>
      <c r="J665" s="22">
        <v>690000</v>
      </c>
      <c r="K665" s="22">
        <v>622500</v>
      </c>
      <c r="L665" s="22">
        <v>670000</v>
      </c>
      <c r="M665" s="22">
        <v>665000</v>
      </c>
      <c r="N665" s="22">
        <v>590000</v>
      </c>
      <c r="O665" s="23">
        <v>26</v>
      </c>
      <c r="P665" s="23">
        <v>23</v>
      </c>
      <c r="Q665" s="23">
        <v>21</v>
      </c>
      <c r="R665" s="22">
        <v>620</v>
      </c>
      <c r="S665" s="22">
        <v>600</v>
      </c>
      <c r="T665" s="24">
        <v>3.1</v>
      </c>
      <c r="U665" s="24">
        <v>-0.10000000000000009</v>
      </c>
      <c r="V665" s="24">
        <v>3.2</v>
      </c>
      <c r="W665" s="24">
        <v>3.1</v>
      </c>
      <c r="X665" s="25">
        <v>4.7411764705882355E-2</v>
      </c>
      <c r="Y665" s="24">
        <v>5.8</v>
      </c>
      <c r="Z665" s="24">
        <v>-2.1000000000000005</v>
      </c>
      <c r="AA665" s="24">
        <v>7.9</v>
      </c>
      <c r="AB665" s="24">
        <v>8</v>
      </c>
      <c r="AC665" s="26">
        <v>0.28742026405577803</v>
      </c>
      <c r="AD665" s="24">
        <v>6.0622140061392384</v>
      </c>
      <c r="AE665" s="6">
        <v>53</v>
      </c>
      <c r="AF665" s="6">
        <v>66</v>
      </c>
      <c r="AG665" s="6">
        <v>49</v>
      </c>
      <c r="AH665" s="27">
        <v>4.916666666666667</v>
      </c>
      <c r="AI665" s="28">
        <v>660000</v>
      </c>
      <c r="AJ665" s="28">
        <v>556000</v>
      </c>
      <c r="AK665" s="28">
        <v>480000</v>
      </c>
      <c r="AL665" s="29">
        <v>0.18705035971223022</v>
      </c>
      <c r="AM665" s="29">
        <v>0.375</v>
      </c>
      <c r="AN665" s="6">
        <v>2</v>
      </c>
      <c r="AO665" s="27">
        <v>-0.29999999999999982</v>
      </c>
      <c r="AP665" s="6">
        <v>2.2999999999999998</v>
      </c>
      <c r="AQ665" s="28">
        <v>590</v>
      </c>
      <c r="AR665" s="28">
        <v>550</v>
      </c>
      <c r="AS665" s="25">
        <v>7.2727272727272724E-2</v>
      </c>
      <c r="AT665" s="30">
        <v>2157.1200000000003</v>
      </c>
      <c r="AU665" s="24">
        <v>0.83960000000000001</v>
      </c>
      <c r="AV665" s="24">
        <v>0.16039999999999999</v>
      </c>
      <c r="AW665" s="24">
        <v>0.70920000000000005</v>
      </c>
      <c r="AX665" s="24">
        <v>0.28749999999999998</v>
      </c>
      <c r="AY665" s="24">
        <v>0.28489999999999999</v>
      </c>
      <c r="AZ665" s="24">
        <v>0.39460000000000001</v>
      </c>
      <c r="BA665" s="24">
        <v>0.29720000000000002</v>
      </c>
      <c r="BB665" s="31">
        <v>7</v>
      </c>
      <c r="BC665" s="23">
        <v>17</v>
      </c>
      <c r="BD665" s="32" t="s">
        <v>4288</v>
      </c>
      <c r="BE665" s="33">
        <v>153.06300237753899</v>
      </c>
      <c r="BF665" s="33">
        <v>-27.628529014898501</v>
      </c>
      <c r="BG665" s="34">
        <f t="shared" si="120"/>
        <v>65</v>
      </c>
      <c r="BH665" s="34">
        <f t="shared" si="121"/>
        <v>84</v>
      </c>
      <c r="BI665" s="34">
        <f t="shared" si="122"/>
        <v>64</v>
      </c>
      <c r="BJ665" s="34">
        <f t="shared" si="123"/>
        <v>94</v>
      </c>
      <c r="BK665" s="34">
        <f t="shared" si="124"/>
        <v>100</v>
      </c>
      <c r="BL665" s="34">
        <f t="shared" si="125"/>
        <v>53</v>
      </c>
      <c r="BM665" s="35">
        <f t="shared" si="126"/>
        <v>100</v>
      </c>
      <c r="BN665" s="34">
        <f t="shared" si="127"/>
        <v>89</v>
      </c>
      <c r="BO665" s="35">
        <f t="shared" si="128"/>
        <v>75</v>
      </c>
      <c r="BP665" s="35">
        <f t="shared" si="129"/>
        <v>21</v>
      </c>
      <c r="BQ665" s="35">
        <f t="shared" si="130"/>
        <v>70</v>
      </c>
      <c r="BR665" s="35">
        <f t="shared" si="131"/>
        <v>59</v>
      </c>
    </row>
    <row r="666" spans="2:70" x14ac:dyDescent="0.3">
      <c r="B666" s="6" t="s">
        <v>2048</v>
      </c>
      <c r="C666" s="6">
        <v>305021113</v>
      </c>
      <c r="D666" s="6" t="s">
        <v>1346</v>
      </c>
      <c r="E666" s="6" t="s">
        <v>337</v>
      </c>
      <c r="F666" s="6" t="s">
        <v>2780</v>
      </c>
      <c r="G666" s="6" t="s">
        <v>97</v>
      </c>
      <c r="H666" s="6" t="s">
        <v>4995</v>
      </c>
      <c r="I666" s="22">
        <v>848000</v>
      </c>
      <c r="J666" s="22">
        <v>848000</v>
      </c>
      <c r="K666" s="22">
        <v>707000</v>
      </c>
      <c r="L666" s="22">
        <v>827000</v>
      </c>
      <c r="M666" s="22">
        <v>810000</v>
      </c>
      <c r="N666" s="22">
        <v>710000</v>
      </c>
      <c r="O666" s="23">
        <v>17</v>
      </c>
      <c r="P666" s="23">
        <v>19</v>
      </c>
      <c r="Q666" s="23">
        <v>24</v>
      </c>
      <c r="R666" s="22">
        <v>625</v>
      </c>
      <c r="S666" s="22">
        <v>645</v>
      </c>
      <c r="T666" s="24">
        <v>2.4</v>
      </c>
      <c r="U666" s="24">
        <v>-0.70000000000000018</v>
      </c>
      <c r="V666" s="24">
        <v>3.1</v>
      </c>
      <c r="W666" s="24">
        <v>3.6</v>
      </c>
      <c r="X666" s="25">
        <v>3.8325471698113206E-2</v>
      </c>
      <c r="Y666" s="24">
        <v>7.2</v>
      </c>
      <c r="Z666" s="24">
        <v>-1.9999999999999991</v>
      </c>
      <c r="AA666" s="24">
        <v>9.1999999999999993</v>
      </c>
      <c r="AB666" s="24">
        <v>8.5</v>
      </c>
      <c r="AC666" s="26">
        <v>0.20440868655154368</v>
      </c>
      <c r="AD666" s="24">
        <v>5.3334943444833547</v>
      </c>
      <c r="AE666" s="6">
        <v>65</v>
      </c>
      <c r="AF666" s="6">
        <v>90</v>
      </c>
      <c r="AG666" s="6">
        <v>85</v>
      </c>
      <c r="AH666" s="27">
        <v>2.533724340175953</v>
      </c>
      <c r="AI666" s="28">
        <v>790000</v>
      </c>
      <c r="AJ666" s="28">
        <v>700000</v>
      </c>
      <c r="AK666" s="28">
        <v>601000</v>
      </c>
      <c r="AL666" s="29">
        <v>0.12857142857142856</v>
      </c>
      <c r="AM666" s="29">
        <v>0.31447587354409318</v>
      </c>
      <c r="AN666" s="6">
        <v>2.5</v>
      </c>
      <c r="AO666" s="27">
        <v>-0.79999999999999982</v>
      </c>
      <c r="AP666" s="6">
        <v>3.3</v>
      </c>
      <c r="AQ666" s="28">
        <v>650</v>
      </c>
      <c r="AR666" s="28">
        <v>625</v>
      </c>
      <c r="AS666" s="25">
        <v>0.04</v>
      </c>
      <c r="AT666" s="30">
        <v>3057.6000000000004</v>
      </c>
      <c r="AU666" s="24">
        <v>0.72560000000000002</v>
      </c>
      <c r="AV666" s="24">
        <v>0.27439999999999998</v>
      </c>
      <c r="AW666" s="24">
        <v>0.6179</v>
      </c>
      <c r="AX666" s="24">
        <v>0.1545</v>
      </c>
      <c r="AY666" s="24">
        <v>0.23</v>
      </c>
      <c r="AZ666" s="24">
        <v>0.4007</v>
      </c>
      <c r="BA666" s="24">
        <v>0.34839999999999999</v>
      </c>
      <c r="BB666" s="31">
        <v>9.5</v>
      </c>
      <c r="BC666" s="23">
        <v>5</v>
      </c>
      <c r="BD666" s="32" t="s">
        <v>4340</v>
      </c>
      <c r="BE666" s="33">
        <v>153.068665035066</v>
      </c>
      <c r="BF666" s="33">
        <v>-27.456068949241001</v>
      </c>
      <c r="BG666" s="34">
        <f t="shared" si="120"/>
        <v>77</v>
      </c>
      <c r="BH666" s="34">
        <f t="shared" si="121"/>
        <v>75</v>
      </c>
      <c r="BI666" s="34">
        <f t="shared" si="122"/>
        <v>93</v>
      </c>
      <c r="BJ666" s="34">
        <f t="shared" si="123"/>
        <v>65</v>
      </c>
      <c r="BK666" s="34">
        <f t="shared" si="124"/>
        <v>100</v>
      </c>
      <c r="BL666" s="34">
        <f t="shared" si="125"/>
        <v>41</v>
      </c>
      <c r="BM666" s="35">
        <f t="shared" si="126"/>
        <v>78</v>
      </c>
      <c r="BN666" s="34">
        <f t="shared" si="127"/>
        <v>97</v>
      </c>
      <c r="BO666" s="35">
        <f t="shared" si="128"/>
        <v>100</v>
      </c>
      <c r="BP666" s="35">
        <f t="shared" si="129"/>
        <v>1</v>
      </c>
      <c r="BQ666" s="35">
        <f t="shared" si="130"/>
        <v>95</v>
      </c>
      <c r="BR666" s="35">
        <f t="shared" si="131"/>
        <v>59</v>
      </c>
    </row>
    <row r="667" spans="2:70" x14ac:dyDescent="0.3">
      <c r="B667" s="6" t="s">
        <v>2305</v>
      </c>
      <c r="C667" s="6">
        <v>305031122</v>
      </c>
      <c r="D667" s="6" t="s">
        <v>840</v>
      </c>
      <c r="E667" s="6" t="s">
        <v>337</v>
      </c>
      <c r="F667" s="6" t="s">
        <v>2780</v>
      </c>
      <c r="G667" s="6" t="s">
        <v>97</v>
      </c>
      <c r="H667" s="6" t="s">
        <v>4995</v>
      </c>
      <c r="I667" s="22">
        <v>663000</v>
      </c>
      <c r="J667" s="22">
        <v>659200</v>
      </c>
      <c r="K667" s="22">
        <v>577500</v>
      </c>
      <c r="L667" s="22">
        <v>671000</v>
      </c>
      <c r="M667" s="22">
        <v>643000</v>
      </c>
      <c r="N667" s="22">
        <v>550000</v>
      </c>
      <c r="O667" s="23">
        <v>22</v>
      </c>
      <c r="P667" s="23">
        <v>22</v>
      </c>
      <c r="Q667" s="23">
        <v>22</v>
      </c>
      <c r="R667" s="22">
        <v>550</v>
      </c>
      <c r="S667" s="22">
        <v>520</v>
      </c>
      <c r="T667" s="24">
        <v>3.2</v>
      </c>
      <c r="U667" s="24">
        <v>-0.19999999999999973</v>
      </c>
      <c r="V667" s="24">
        <v>3.4</v>
      </c>
      <c r="W667" s="24">
        <v>3.8</v>
      </c>
      <c r="X667" s="25">
        <v>4.3137254901960784E-2</v>
      </c>
      <c r="Y667" s="24">
        <v>6.7</v>
      </c>
      <c r="Z667" s="24">
        <v>-2.4999999999999991</v>
      </c>
      <c r="AA667" s="24">
        <v>9.1999999999999993</v>
      </c>
      <c r="AB667" s="24">
        <v>9.1999999999999993</v>
      </c>
      <c r="AC667" s="26">
        <v>0.25430938817785009</v>
      </c>
      <c r="AD667" s="24">
        <v>5.8953539986683428</v>
      </c>
      <c r="AE667" s="6">
        <v>241</v>
      </c>
      <c r="AF667" s="6">
        <v>305</v>
      </c>
      <c r="AG667" s="6">
        <v>338</v>
      </c>
      <c r="AH667" s="27">
        <v>2.3962264150943398</v>
      </c>
      <c r="AI667" s="28">
        <v>684500</v>
      </c>
      <c r="AJ667" s="28">
        <v>565000</v>
      </c>
      <c r="AK667" s="28">
        <v>500000</v>
      </c>
      <c r="AL667" s="29">
        <v>0.21150442477876105</v>
      </c>
      <c r="AM667" s="29">
        <v>0.36899999999999999</v>
      </c>
      <c r="AN667" s="6">
        <v>2.8</v>
      </c>
      <c r="AO667" s="27">
        <v>-0.60000000000000009</v>
      </c>
      <c r="AP667" s="6">
        <v>3.4</v>
      </c>
      <c r="AQ667" s="28">
        <v>625</v>
      </c>
      <c r="AR667" s="28">
        <v>600</v>
      </c>
      <c r="AS667" s="25">
        <v>4.1666666666666664E-2</v>
      </c>
      <c r="AT667" s="30">
        <v>2162.7200000000003</v>
      </c>
      <c r="AU667" s="24">
        <v>0.55679999999999996</v>
      </c>
      <c r="AV667" s="24">
        <v>0.44319999999999998</v>
      </c>
      <c r="AW667" s="24">
        <v>0.37159999999999999</v>
      </c>
      <c r="AX667" s="24">
        <v>0.1053</v>
      </c>
      <c r="AY667" s="24">
        <v>0.24249999999999999</v>
      </c>
      <c r="AZ667" s="24">
        <v>0.30470000000000003</v>
      </c>
      <c r="BA667" s="24">
        <v>0.43130000000000002</v>
      </c>
      <c r="BB667" s="31">
        <v>8</v>
      </c>
      <c r="BC667" s="23">
        <v>7</v>
      </c>
      <c r="BD667" s="32" t="s">
        <v>4586</v>
      </c>
      <c r="BE667" s="33">
        <v>153.05466478698099</v>
      </c>
      <c r="BF667" s="33">
        <v>-27.416952273184901</v>
      </c>
      <c r="BG667" s="34">
        <f t="shared" si="120"/>
        <v>64</v>
      </c>
      <c r="BH667" s="34">
        <f t="shared" si="121"/>
        <v>70</v>
      </c>
      <c r="BI667" s="34">
        <f t="shared" si="122"/>
        <v>95</v>
      </c>
      <c r="BJ667" s="34">
        <f t="shared" si="123"/>
        <v>100</v>
      </c>
      <c r="BK667" s="34">
        <f t="shared" si="124"/>
        <v>100</v>
      </c>
      <c r="BL667" s="34">
        <f t="shared" si="125"/>
        <v>43</v>
      </c>
      <c r="BM667" s="35">
        <f t="shared" si="126"/>
        <v>94</v>
      </c>
      <c r="BN667" s="34">
        <f t="shared" si="127"/>
        <v>91</v>
      </c>
      <c r="BO667" s="35">
        <f t="shared" si="128"/>
        <v>97</v>
      </c>
      <c r="BP667" s="35">
        <f t="shared" si="129"/>
        <v>6</v>
      </c>
      <c r="BQ667" s="35">
        <f t="shared" si="130"/>
        <v>80</v>
      </c>
      <c r="BR667" s="35">
        <f t="shared" si="131"/>
        <v>59</v>
      </c>
    </row>
    <row r="668" spans="2:70" x14ac:dyDescent="0.3">
      <c r="B668" s="6" t="s">
        <v>1471</v>
      </c>
      <c r="C668" s="6">
        <v>305031131</v>
      </c>
      <c r="D668" s="6" t="s">
        <v>840</v>
      </c>
      <c r="E668" s="6" t="s">
        <v>337</v>
      </c>
      <c r="F668" s="6" t="s">
        <v>2780</v>
      </c>
      <c r="G668" s="6" t="s">
        <v>97</v>
      </c>
      <c r="H668" s="6" t="s">
        <v>4995</v>
      </c>
      <c r="I668" s="22">
        <v>695000</v>
      </c>
      <c r="J668" s="22">
        <v>695000</v>
      </c>
      <c r="K668" s="22">
        <v>620000</v>
      </c>
      <c r="L668" s="22">
        <v>670000</v>
      </c>
      <c r="M668" s="22">
        <v>650000</v>
      </c>
      <c r="N668" s="22">
        <v>565000</v>
      </c>
      <c r="O668" s="23">
        <v>21</v>
      </c>
      <c r="P668" s="23">
        <v>21</v>
      </c>
      <c r="Q668" s="23">
        <v>23</v>
      </c>
      <c r="R668" s="22">
        <v>565</v>
      </c>
      <c r="S668" s="22">
        <v>540</v>
      </c>
      <c r="T668" s="24">
        <v>2.6</v>
      </c>
      <c r="U668" s="24">
        <v>-0.39999999999999991</v>
      </c>
      <c r="V668" s="24">
        <v>3</v>
      </c>
      <c r="W668" s="24">
        <v>3.2</v>
      </c>
      <c r="X668" s="25">
        <v>4.2273381294964031E-2</v>
      </c>
      <c r="Y668" s="24">
        <v>7.2</v>
      </c>
      <c r="Z668" s="24">
        <v>-2.3999999999999995</v>
      </c>
      <c r="AA668" s="24">
        <v>9.6</v>
      </c>
      <c r="AB668" s="24">
        <v>10</v>
      </c>
      <c r="AC668" s="26">
        <v>0.24183331050541021</v>
      </c>
      <c r="AD668" s="24">
        <v>5.7206994826841413</v>
      </c>
      <c r="AE668" s="6">
        <v>241</v>
      </c>
      <c r="AF668" s="6">
        <v>305</v>
      </c>
      <c r="AG668" s="6">
        <v>338</v>
      </c>
      <c r="AH668" s="27">
        <v>2.3962264150943398</v>
      </c>
      <c r="AI668" s="28">
        <v>684500</v>
      </c>
      <c r="AJ668" s="28">
        <v>565000</v>
      </c>
      <c r="AK668" s="28">
        <v>500000</v>
      </c>
      <c r="AL668" s="29">
        <v>0.21150442477876105</v>
      </c>
      <c r="AM668" s="29">
        <v>0.36899999999999999</v>
      </c>
      <c r="AN668" s="6">
        <v>2.8</v>
      </c>
      <c r="AO668" s="27">
        <v>-0.60000000000000009</v>
      </c>
      <c r="AP668" s="6">
        <v>3.4</v>
      </c>
      <c r="AQ668" s="28">
        <v>625</v>
      </c>
      <c r="AR668" s="28">
        <v>600</v>
      </c>
      <c r="AS668" s="25">
        <v>4.1666666666666664E-2</v>
      </c>
      <c r="AT668" s="30">
        <v>2336.3200000000002</v>
      </c>
      <c r="AU668" s="24">
        <v>0.58179999999999998</v>
      </c>
      <c r="AV668" s="24">
        <v>0.41820000000000002</v>
      </c>
      <c r="AW668" s="24">
        <v>0.4027</v>
      </c>
      <c r="AX668" s="24">
        <v>3.9199999999999999E-2</v>
      </c>
      <c r="AY668" s="24">
        <v>0.17299999999999999</v>
      </c>
      <c r="AZ668" s="24">
        <v>0.27939999999999998</v>
      </c>
      <c r="BA668" s="24">
        <v>0.52649999999999997</v>
      </c>
      <c r="BB668" s="31">
        <v>9</v>
      </c>
      <c r="BC668" s="23">
        <v>7</v>
      </c>
      <c r="BD668" s="32" t="s">
        <v>3792</v>
      </c>
      <c r="BE668" s="33">
        <v>153.04065467842801</v>
      </c>
      <c r="BF668" s="33">
        <v>-27.416618341147402</v>
      </c>
      <c r="BG668" s="34">
        <f t="shared" si="120"/>
        <v>74</v>
      </c>
      <c r="BH668" s="34">
        <f t="shared" si="121"/>
        <v>70</v>
      </c>
      <c r="BI668" s="34">
        <f t="shared" si="122"/>
        <v>95</v>
      </c>
      <c r="BJ668" s="34">
        <f t="shared" si="123"/>
        <v>100</v>
      </c>
      <c r="BK668" s="34">
        <f t="shared" si="124"/>
        <v>100</v>
      </c>
      <c r="BL668" s="34">
        <f t="shared" si="125"/>
        <v>28</v>
      </c>
      <c r="BM668" s="35">
        <f t="shared" si="126"/>
        <v>91</v>
      </c>
      <c r="BN668" s="34">
        <f t="shared" si="127"/>
        <v>93</v>
      </c>
      <c r="BO668" s="35">
        <f t="shared" si="128"/>
        <v>100</v>
      </c>
      <c r="BP668" s="35">
        <f t="shared" si="129"/>
        <v>1</v>
      </c>
      <c r="BQ668" s="35">
        <f t="shared" si="130"/>
        <v>90</v>
      </c>
      <c r="BR668" s="35">
        <f t="shared" si="131"/>
        <v>59</v>
      </c>
    </row>
    <row r="669" spans="2:70" x14ac:dyDescent="0.3">
      <c r="B669" s="6" t="s">
        <v>2470</v>
      </c>
      <c r="C669" s="6">
        <v>306051170</v>
      </c>
      <c r="D669" s="6" t="s">
        <v>1725</v>
      </c>
      <c r="E669" s="6" t="s">
        <v>1349</v>
      </c>
      <c r="F669" s="6" t="s">
        <v>2698</v>
      </c>
      <c r="G669" s="6" t="s">
        <v>97</v>
      </c>
      <c r="H669" s="6" t="s">
        <v>4995</v>
      </c>
      <c r="I669" s="22">
        <v>299000</v>
      </c>
      <c r="J669" s="22">
        <v>282500</v>
      </c>
      <c r="K669" s="22">
        <v>245000</v>
      </c>
      <c r="L669" s="22">
        <v>290000</v>
      </c>
      <c r="M669" s="22">
        <v>255000</v>
      </c>
      <c r="N669" s="22">
        <v>230000</v>
      </c>
      <c r="O669" s="23">
        <v>57</v>
      </c>
      <c r="P669" s="23">
        <v>57</v>
      </c>
      <c r="Q669" s="23">
        <v>62</v>
      </c>
      <c r="R669" s="22">
        <v>275</v>
      </c>
      <c r="S669" s="22">
        <v>320</v>
      </c>
      <c r="T669" s="24">
        <v>0.6</v>
      </c>
      <c r="U669" s="24">
        <v>0</v>
      </c>
      <c r="V669" s="24">
        <v>0.6</v>
      </c>
      <c r="W669" s="24">
        <v>0.7</v>
      </c>
      <c r="X669" s="25">
        <v>4.7826086956521741E-2</v>
      </c>
      <c r="Y669" s="24">
        <v>0.8</v>
      </c>
      <c r="Z669" s="24">
        <v>-0.19999999999999996</v>
      </c>
      <c r="AA669" s="24">
        <v>1</v>
      </c>
      <c r="AB669" s="24">
        <v>0.9</v>
      </c>
      <c r="AC669" s="26">
        <v>0.19152551816358368</v>
      </c>
      <c r="AD669" s="24">
        <v>4.0046244706931127</v>
      </c>
      <c r="AE669" s="6">
        <v>8</v>
      </c>
      <c r="AF669" s="6">
        <v>8</v>
      </c>
      <c r="AG669" s="6">
        <v>5</v>
      </c>
      <c r="AH669" s="27">
        <v>6.8571428571428568</v>
      </c>
      <c r="AI669" s="28">
        <v>325000</v>
      </c>
      <c r="AJ669" s="28">
        <v>290000</v>
      </c>
      <c r="AK669" s="28">
        <v>249000</v>
      </c>
      <c r="AL669" s="29">
        <v>0.1206896551724138</v>
      </c>
      <c r="AM669" s="29">
        <v>0.30522088353413657</v>
      </c>
      <c r="AN669" s="6">
        <v>0.5</v>
      </c>
      <c r="AO669" s="27">
        <v>-0.19999999999999996</v>
      </c>
      <c r="AP669" s="6">
        <v>0.7</v>
      </c>
      <c r="AQ669" s="28">
        <v>340</v>
      </c>
      <c r="AR669" s="28">
        <v>350</v>
      </c>
      <c r="AS669" s="25">
        <v>-2.8571428571428571E-2</v>
      </c>
      <c r="AT669" s="30">
        <v>1435.8400000000001</v>
      </c>
      <c r="AU669" s="24">
        <v>0.69599999999999995</v>
      </c>
      <c r="AV669" s="24">
        <v>0.30399999999999999</v>
      </c>
      <c r="AW669" s="24">
        <v>0.88649999999999995</v>
      </c>
      <c r="AX669" s="24">
        <v>9.2999999999999992E-3</v>
      </c>
      <c r="AY669" s="24">
        <v>0.37490000000000001</v>
      </c>
      <c r="AZ669" s="24">
        <v>0.26279999999999998</v>
      </c>
      <c r="BA669" s="24">
        <v>0.30199999999999999</v>
      </c>
      <c r="BB669" s="31">
        <v>1</v>
      </c>
      <c r="BC669" s="23">
        <v>1393</v>
      </c>
      <c r="BD669" s="32" t="s">
        <v>4757</v>
      </c>
      <c r="BE669" s="33">
        <v>145.506161991467</v>
      </c>
      <c r="BF669" s="33">
        <v>-17.046267698584401</v>
      </c>
      <c r="BG669" s="34">
        <f t="shared" si="120"/>
        <v>100</v>
      </c>
      <c r="BH669" s="34">
        <f t="shared" si="121"/>
        <v>100</v>
      </c>
      <c r="BI669" s="34">
        <f t="shared" si="122"/>
        <v>40</v>
      </c>
      <c r="BJ669" s="34">
        <f t="shared" si="123"/>
        <v>61</v>
      </c>
      <c r="BK669" s="34">
        <f t="shared" si="124"/>
        <v>1</v>
      </c>
      <c r="BL669" s="34">
        <f t="shared" si="125"/>
        <v>72</v>
      </c>
      <c r="BM669" s="35">
        <f t="shared" si="126"/>
        <v>100</v>
      </c>
      <c r="BN669" s="34">
        <f t="shared" si="127"/>
        <v>100</v>
      </c>
      <c r="BO669" s="35">
        <f t="shared" si="128"/>
        <v>100</v>
      </c>
      <c r="BP669" s="35">
        <f t="shared" si="129"/>
        <v>100</v>
      </c>
      <c r="BQ669" s="35">
        <f t="shared" si="130"/>
        <v>10</v>
      </c>
      <c r="BR669" s="35">
        <f t="shared" si="131"/>
        <v>59</v>
      </c>
    </row>
    <row r="670" spans="2:70" x14ac:dyDescent="0.3">
      <c r="B670" s="6" t="s">
        <v>2322</v>
      </c>
      <c r="C670" s="6">
        <v>308031216</v>
      </c>
      <c r="D670" s="6" t="s">
        <v>372</v>
      </c>
      <c r="E670" s="6" t="s">
        <v>370</v>
      </c>
      <c r="F670" s="6" t="s">
        <v>372</v>
      </c>
      <c r="G670" s="6" t="s">
        <v>97</v>
      </c>
      <c r="H670" s="6" t="s">
        <v>4995</v>
      </c>
      <c r="I670" s="22">
        <v>420000</v>
      </c>
      <c r="J670" s="22">
        <v>420000</v>
      </c>
      <c r="K670" s="22">
        <v>383999</v>
      </c>
      <c r="L670" s="22">
        <v>455000</v>
      </c>
      <c r="M670" s="22">
        <v>455000</v>
      </c>
      <c r="N670" s="22">
        <v>300000</v>
      </c>
      <c r="O670" s="23">
        <v>28</v>
      </c>
      <c r="P670" s="23">
        <v>28</v>
      </c>
      <c r="Q670" s="23">
        <v>20</v>
      </c>
      <c r="R670" s="22">
        <v>400</v>
      </c>
      <c r="S670" s="22">
        <v>390</v>
      </c>
      <c r="T670" s="24">
        <v>1.1000000000000001</v>
      </c>
      <c r="U670" s="24">
        <v>-0.29999999999999982</v>
      </c>
      <c r="V670" s="24">
        <v>1.4</v>
      </c>
      <c r="W670" s="24">
        <v>2.2999999999999998</v>
      </c>
      <c r="X670" s="25">
        <v>4.9523809523809526E-2</v>
      </c>
      <c r="Y670" s="24">
        <v>2.7</v>
      </c>
      <c r="Z670" s="24">
        <v>-2.2000000000000002</v>
      </c>
      <c r="AA670" s="24">
        <v>4.9000000000000004</v>
      </c>
      <c r="AB670" s="24">
        <v>4.5</v>
      </c>
      <c r="AC670" s="26">
        <v>0.25365259740259738</v>
      </c>
      <c r="AD670" s="24">
        <v>5.1218312937062942</v>
      </c>
      <c r="AE670" s="6">
        <v>51</v>
      </c>
      <c r="AF670" s="6">
        <v>62</v>
      </c>
      <c r="AG670" s="6">
        <v>71</v>
      </c>
      <c r="AH670" s="27">
        <v>3.6548223350253806</v>
      </c>
      <c r="AI670" s="28">
        <v>395000</v>
      </c>
      <c r="AJ670" s="28">
        <v>345000</v>
      </c>
      <c r="AK670" s="28">
        <v>315000</v>
      </c>
      <c r="AL670" s="29">
        <v>0.14492753623188406</v>
      </c>
      <c r="AM670" s="29">
        <v>0.25396825396825395</v>
      </c>
      <c r="AN670" s="6">
        <v>1.7</v>
      </c>
      <c r="AO670" s="27">
        <v>-0.19999999999999996</v>
      </c>
      <c r="AP670" s="6">
        <v>1.9</v>
      </c>
      <c r="AQ670" s="28">
        <v>400</v>
      </c>
      <c r="AR670" s="28">
        <v>380</v>
      </c>
      <c r="AS670" s="25">
        <v>5.2631578947368418E-2</v>
      </c>
      <c r="AT670" s="30">
        <v>1576.96</v>
      </c>
      <c r="AU670" s="24">
        <v>0.64149999999999996</v>
      </c>
      <c r="AV670" s="24">
        <v>0.35849999999999999</v>
      </c>
      <c r="AW670" s="24">
        <v>0.88770000000000004</v>
      </c>
      <c r="AX670" s="24">
        <v>5.9299999999999999E-2</v>
      </c>
      <c r="AY670" s="24">
        <v>0.2888</v>
      </c>
      <c r="AZ670" s="24">
        <v>0.35060000000000002</v>
      </c>
      <c r="BA670" s="24">
        <v>0.31969999999999998</v>
      </c>
      <c r="BB670" s="31">
        <v>1</v>
      </c>
      <c r="BC670" s="23">
        <v>521</v>
      </c>
      <c r="BD670" s="32" t="s">
        <v>4603</v>
      </c>
      <c r="BE670" s="33">
        <v>150.46125470725801</v>
      </c>
      <c r="BF670" s="33">
        <v>-23.400447477989601</v>
      </c>
      <c r="BG670" s="34">
        <f t="shared" si="120"/>
        <v>98</v>
      </c>
      <c r="BH670" s="34">
        <f t="shared" si="121"/>
        <v>88</v>
      </c>
      <c r="BI670" s="34">
        <f t="shared" si="122"/>
        <v>80</v>
      </c>
      <c r="BJ670" s="34">
        <f t="shared" si="123"/>
        <v>73</v>
      </c>
      <c r="BK670" s="34">
        <f t="shared" si="124"/>
        <v>26</v>
      </c>
      <c r="BL670" s="34">
        <f t="shared" si="125"/>
        <v>54</v>
      </c>
      <c r="BM670" s="35">
        <f t="shared" si="126"/>
        <v>100</v>
      </c>
      <c r="BN670" s="34">
        <f t="shared" si="127"/>
        <v>99</v>
      </c>
      <c r="BO670" s="35">
        <f t="shared" si="128"/>
        <v>98</v>
      </c>
      <c r="BP670" s="35">
        <f t="shared" si="129"/>
        <v>72</v>
      </c>
      <c r="BQ670" s="35">
        <f t="shared" si="130"/>
        <v>10</v>
      </c>
      <c r="BR670" s="35">
        <f t="shared" si="131"/>
        <v>59</v>
      </c>
    </row>
    <row r="671" spans="2:70" x14ac:dyDescent="0.3">
      <c r="B671" s="6" t="s">
        <v>2628</v>
      </c>
      <c r="C671" s="6">
        <v>311051326</v>
      </c>
      <c r="D671" s="6" t="s">
        <v>610</v>
      </c>
      <c r="E671" s="6" t="s">
        <v>611</v>
      </c>
      <c r="F671" s="6" t="s">
        <v>2780</v>
      </c>
      <c r="G671" s="6" t="s">
        <v>97</v>
      </c>
      <c r="H671" s="6" t="s">
        <v>4995</v>
      </c>
      <c r="I671" s="22">
        <v>525000</v>
      </c>
      <c r="J671" s="22">
        <v>481000</v>
      </c>
      <c r="K671" s="22">
        <v>402730</v>
      </c>
      <c r="L671" s="22">
        <v>535000</v>
      </c>
      <c r="M671" s="22">
        <v>498000</v>
      </c>
      <c r="N671" s="22">
        <v>415000</v>
      </c>
      <c r="O671" s="23">
        <v>31</v>
      </c>
      <c r="P671" s="23">
        <v>28</v>
      </c>
      <c r="Q671" s="23">
        <v>26</v>
      </c>
      <c r="R671" s="22">
        <v>455</v>
      </c>
      <c r="S671" s="22">
        <v>440</v>
      </c>
      <c r="T671" s="24">
        <v>2</v>
      </c>
      <c r="U671" s="24">
        <v>-0.5</v>
      </c>
      <c r="V671" s="24">
        <v>2.5</v>
      </c>
      <c r="W671" s="24">
        <v>2.8</v>
      </c>
      <c r="X671" s="25">
        <v>4.5066666666666665E-2</v>
      </c>
      <c r="Y671" s="24">
        <v>2.9</v>
      </c>
      <c r="Z671" s="24">
        <v>-1</v>
      </c>
      <c r="AA671" s="24">
        <v>3.9</v>
      </c>
      <c r="AB671" s="24">
        <v>4.0999999999999996</v>
      </c>
      <c r="AC671" s="26">
        <v>0.29502541757443712</v>
      </c>
      <c r="AD671" s="24">
        <v>6.5464219875984577</v>
      </c>
      <c r="AE671" s="6">
        <v>34</v>
      </c>
      <c r="AF671" s="6">
        <v>25</v>
      </c>
      <c r="AG671" s="6">
        <v>27</v>
      </c>
      <c r="AH671" s="27">
        <v>2.0809248554913298</v>
      </c>
      <c r="AI671" s="28">
        <v>530000</v>
      </c>
      <c r="AJ671" s="28">
        <v>435000</v>
      </c>
      <c r="AK671" s="28">
        <v>345000</v>
      </c>
      <c r="AL671" s="29">
        <v>0.21839080459770116</v>
      </c>
      <c r="AM671" s="29">
        <v>0.53623188405797106</v>
      </c>
      <c r="AN671" s="6">
        <v>2</v>
      </c>
      <c r="AO671" s="27">
        <v>-0.39999999999999991</v>
      </c>
      <c r="AP671" s="6">
        <v>2.4</v>
      </c>
      <c r="AQ671" s="28">
        <v>460</v>
      </c>
      <c r="AR671" s="28">
        <v>450</v>
      </c>
      <c r="AS671" s="25">
        <v>2.2222222222222223E-2</v>
      </c>
      <c r="AT671" s="30">
        <v>1542.2400000000002</v>
      </c>
      <c r="AU671" s="24">
        <v>0.72140000000000004</v>
      </c>
      <c r="AV671" s="24">
        <v>0.27860000000000001</v>
      </c>
      <c r="AW671" s="24">
        <v>0.76680000000000004</v>
      </c>
      <c r="AX671" s="24">
        <v>0.14630000000000001</v>
      </c>
      <c r="AY671" s="24">
        <v>0.1517</v>
      </c>
      <c r="AZ671" s="24">
        <v>0.26229999999999998</v>
      </c>
      <c r="BA671" s="24">
        <v>0.55520000000000003</v>
      </c>
      <c r="BB671" s="31">
        <v>1</v>
      </c>
      <c r="BC671" s="23">
        <v>25</v>
      </c>
      <c r="BD671" s="32" t="s">
        <v>4922</v>
      </c>
      <c r="BE671" s="33">
        <v>153.139466139821</v>
      </c>
      <c r="BF671" s="33">
        <v>-27.6732026031769</v>
      </c>
      <c r="BG671" s="34">
        <f t="shared" si="120"/>
        <v>84</v>
      </c>
      <c r="BH671" s="34">
        <f t="shared" si="121"/>
        <v>84</v>
      </c>
      <c r="BI671" s="34">
        <f t="shared" si="122"/>
        <v>99</v>
      </c>
      <c r="BJ671" s="34">
        <f t="shared" si="123"/>
        <v>100</v>
      </c>
      <c r="BK671" s="34">
        <f t="shared" si="124"/>
        <v>100</v>
      </c>
      <c r="BL671" s="34">
        <f t="shared" si="125"/>
        <v>23</v>
      </c>
      <c r="BM671" s="35">
        <f t="shared" si="126"/>
        <v>100</v>
      </c>
      <c r="BN671" s="34">
        <f t="shared" si="127"/>
        <v>85</v>
      </c>
      <c r="BO671" s="35">
        <f t="shared" si="128"/>
        <v>70</v>
      </c>
      <c r="BP671" s="35">
        <f t="shared" si="129"/>
        <v>69</v>
      </c>
      <c r="BQ671" s="35">
        <f t="shared" si="130"/>
        <v>10</v>
      </c>
      <c r="BR671" s="35">
        <f t="shared" si="131"/>
        <v>59</v>
      </c>
    </row>
    <row r="672" spans="2:70" x14ac:dyDescent="0.3">
      <c r="B672" s="6" t="s">
        <v>2084</v>
      </c>
      <c r="C672" s="6">
        <v>312021358</v>
      </c>
      <c r="D672" s="6" t="s">
        <v>711</v>
      </c>
      <c r="E672" s="6" t="s">
        <v>712</v>
      </c>
      <c r="F672" s="6" t="s">
        <v>711</v>
      </c>
      <c r="G672" s="6" t="s">
        <v>97</v>
      </c>
      <c r="H672" s="6" t="s">
        <v>4995</v>
      </c>
      <c r="I672" s="22">
        <v>320000</v>
      </c>
      <c r="J672" s="22">
        <v>345000</v>
      </c>
      <c r="K672" s="22">
        <v>330000</v>
      </c>
      <c r="L672" s="22">
        <v>330000</v>
      </c>
      <c r="M672" s="22">
        <v>327000</v>
      </c>
      <c r="N672" s="22">
        <v>330000</v>
      </c>
      <c r="O672" s="23">
        <v>28</v>
      </c>
      <c r="P672" s="23">
        <v>38</v>
      </c>
      <c r="Q672" s="23">
        <v>38</v>
      </c>
      <c r="R672" s="22">
        <v>460</v>
      </c>
      <c r="S672" s="22">
        <v>460</v>
      </c>
      <c r="T672" s="24">
        <v>2.7</v>
      </c>
      <c r="U672" s="24">
        <v>-0.5</v>
      </c>
      <c r="V672" s="24">
        <v>3.2</v>
      </c>
      <c r="W672" s="24">
        <v>3.3</v>
      </c>
      <c r="X672" s="25">
        <v>7.4749999999999997E-2</v>
      </c>
      <c r="Y672" s="24">
        <v>2.2999999999999998</v>
      </c>
      <c r="Z672" s="24">
        <v>-1</v>
      </c>
      <c r="AA672" s="24">
        <v>3.3</v>
      </c>
      <c r="AB672" s="24">
        <v>4.2</v>
      </c>
      <c r="AC672" s="26">
        <v>0.2424523528419632</v>
      </c>
      <c r="AD672" s="24">
        <v>3.2435097370162302</v>
      </c>
      <c r="AE672" s="6">
        <v>55</v>
      </c>
      <c r="AF672" s="6">
        <v>76</v>
      </c>
      <c r="AG672" s="6">
        <v>115</v>
      </c>
      <c r="AH672" s="27">
        <v>2.4338028169014088</v>
      </c>
      <c r="AI672" s="28">
        <v>385000</v>
      </c>
      <c r="AJ672" s="28">
        <v>315000</v>
      </c>
      <c r="AK672" s="28">
        <v>290000</v>
      </c>
      <c r="AL672" s="29">
        <v>0.22222222222222221</v>
      </c>
      <c r="AM672" s="29">
        <v>0.32758620689655171</v>
      </c>
      <c r="AN672" s="6">
        <v>2.6</v>
      </c>
      <c r="AO672" s="27">
        <v>-0.5</v>
      </c>
      <c r="AP672" s="6">
        <v>3.1</v>
      </c>
      <c r="AQ672" s="28">
        <v>450</v>
      </c>
      <c r="AR672" s="28">
        <v>430</v>
      </c>
      <c r="AS672" s="25">
        <v>4.6511627906976744E-2</v>
      </c>
      <c r="AT672" s="30">
        <v>1897.2800000000002</v>
      </c>
      <c r="AU672" s="24">
        <v>0.62919999999999998</v>
      </c>
      <c r="AV672" s="24">
        <v>0.37080000000000002</v>
      </c>
      <c r="AW672" s="24">
        <v>0.77239999999999998</v>
      </c>
      <c r="AX672" s="24">
        <v>0.19520000000000001</v>
      </c>
      <c r="AY672" s="24">
        <v>0.29380000000000001</v>
      </c>
      <c r="AZ672" s="24">
        <v>0.32750000000000001</v>
      </c>
      <c r="BA672" s="24">
        <v>0.3412</v>
      </c>
      <c r="BB672" s="31">
        <v>5</v>
      </c>
      <c r="BC672" s="23">
        <v>805</v>
      </c>
      <c r="BD672" s="32" t="s">
        <v>4372</v>
      </c>
      <c r="BE672" s="33">
        <v>149.16432687037499</v>
      </c>
      <c r="BF672" s="33">
        <v>-21.150968021711599</v>
      </c>
      <c r="BG672" s="34">
        <f t="shared" si="120"/>
        <v>72</v>
      </c>
      <c r="BH672" s="34">
        <f t="shared" si="121"/>
        <v>74</v>
      </c>
      <c r="BI672" s="34">
        <f t="shared" si="122"/>
        <v>95</v>
      </c>
      <c r="BJ672" s="34">
        <f t="shared" si="123"/>
        <v>100</v>
      </c>
      <c r="BK672" s="34">
        <f t="shared" si="124"/>
        <v>1</v>
      </c>
      <c r="BL672" s="34">
        <f t="shared" si="125"/>
        <v>55</v>
      </c>
      <c r="BM672" s="35">
        <f t="shared" si="126"/>
        <v>100</v>
      </c>
      <c r="BN672" s="34">
        <f t="shared" si="127"/>
        <v>100</v>
      </c>
      <c r="BO672" s="35">
        <f t="shared" si="128"/>
        <v>100</v>
      </c>
      <c r="BP672" s="35">
        <f t="shared" si="129"/>
        <v>79</v>
      </c>
      <c r="BQ672" s="35">
        <f t="shared" si="130"/>
        <v>50</v>
      </c>
      <c r="BR672" s="35">
        <f t="shared" si="131"/>
        <v>59</v>
      </c>
    </row>
    <row r="673" spans="2:70" x14ac:dyDescent="0.3">
      <c r="B673" s="6" t="s">
        <v>2356</v>
      </c>
      <c r="C673" s="6">
        <v>314021576</v>
      </c>
      <c r="D673" s="6" t="s">
        <v>1692</v>
      </c>
      <c r="E673" s="6" t="s">
        <v>325</v>
      </c>
      <c r="F673" s="6" t="s">
        <v>2780</v>
      </c>
      <c r="G673" s="6" t="s">
        <v>97</v>
      </c>
      <c r="H673" s="6" t="s">
        <v>4995</v>
      </c>
      <c r="I673" s="22">
        <v>575000</v>
      </c>
      <c r="J673" s="22">
        <v>569000</v>
      </c>
      <c r="K673" s="22">
        <v>499000</v>
      </c>
      <c r="L673" s="22">
        <v>585000</v>
      </c>
      <c r="M673" s="22">
        <v>542000</v>
      </c>
      <c r="N673" s="22">
        <v>450000</v>
      </c>
      <c r="O673" s="23">
        <v>23</v>
      </c>
      <c r="P673" s="23">
        <v>23</v>
      </c>
      <c r="Q673" s="23">
        <v>28</v>
      </c>
      <c r="R673" s="22">
        <v>560</v>
      </c>
      <c r="S673" s="22">
        <v>500</v>
      </c>
      <c r="T673" s="24">
        <v>1.1000000000000001</v>
      </c>
      <c r="U673" s="24">
        <v>-9.9999999999999867E-2</v>
      </c>
      <c r="V673" s="24">
        <v>1.2</v>
      </c>
      <c r="W673" s="24">
        <v>2</v>
      </c>
      <c r="X673" s="25">
        <v>5.0643478260869568E-2</v>
      </c>
      <c r="Y673" s="24">
        <v>3.2</v>
      </c>
      <c r="Z673" s="24">
        <v>-1.5999999999999996</v>
      </c>
      <c r="AA673" s="24">
        <v>4.8</v>
      </c>
      <c r="AB673" s="24">
        <v>5.4</v>
      </c>
      <c r="AC673" s="26">
        <v>0.29603315571343986</v>
      </c>
      <c r="AD673" s="24">
        <v>5.8454349084899695</v>
      </c>
      <c r="AE673" s="6">
        <v>30</v>
      </c>
      <c r="AF673" s="6">
        <v>81</v>
      </c>
      <c r="AG673" s="6">
        <v>71</v>
      </c>
      <c r="AH673" s="27">
        <v>2.7625899280575537</v>
      </c>
      <c r="AI673" s="28">
        <v>607000</v>
      </c>
      <c r="AJ673" s="28">
        <v>497000</v>
      </c>
      <c r="AK673" s="28">
        <v>415000</v>
      </c>
      <c r="AL673" s="29">
        <v>0.22132796780684105</v>
      </c>
      <c r="AM673" s="29">
        <v>0.46265060240963857</v>
      </c>
      <c r="AN673" s="6">
        <v>2.9</v>
      </c>
      <c r="AO673" s="27">
        <v>-1.3000000000000003</v>
      </c>
      <c r="AP673" s="6">
        <v>4.2</v>
      </c>
      <c r="AQ673" s="28">
        <v>550</v>
      </c>
      <c r="AR673" s="28">
        <v>520</v>
      </c>
      <c r="AS673" s="25">
        <v>5.7692307692307696E-2</v>
      </c>
      <c r="AT673" s="30">
        <v>1891.6800000000003</v>
      </c>
      <c r="AU673" s="24">
        <v>0.7349</v>
      </c>
      <c r="AV673" s="24">
        <v>0.2651</v>
      </c>
      <c r="AW673" s="24">
        <v>0.57699999999999996</v>
      </c>
      <c r="AX673" s="24">
        <v>0.36599999999999999</v>
      </c>
      <c r="AY673" s="24">
        <v>0.11360000000000001</v>
      </c>
      <c r="AZ673" s="24">
        <v>0.2571</v>
      </c>
      <c r="BA673" s="24">
        <v>0.61409999999999998</v>
      </c>
      <c r="BB673" s="31">
        <v>3</v>
      </c>
      <c r="BC673" s="23">
        <v>28</v>
      </c>
      <c r="BD673" s="32" t="s">
        <v>4637</v>
      </c>
      <c r="BE673" s="33">
        <v>152.98639340471701</v>
      </c>
      <c r="BF673" s="33">
        <v>-27.224584829156701</v>
      </c>
      <c r="BG673" s="34">
        <f t="shared" si="120"/>
        <v>98</v>
      </c>
      <c r="BH673" s="34">
        <f t="shared" si="121"/>
        <v>69</v>
      </c>
      <c r="BI673" s="34">
        <f t="shared" si="122"/>
        <v>91</v>
      </c>
      <c r="BJ673" s="34">
        <f t="shared" si="123"/>
        <v>100</v>
      </c>
      <c r="BK673" s="34">
        <f t="shared" si="124"/>
        <v>100</v>
      </c>
      <c r="BL673" s="34">
        <f t="shared" si="125"/>
        <v>15</v>
      </c>
      <c r="BM673" s="35">
        <f t="shared" si="126"/>
        <v>100</v>
      </c>
      <c r="BN673" s="34">
        <f t="shared" si="127"/>
        <v>92</v>
      </c>
      <c r="BO673" s="35">
        <f t="shared" si="128"/>
        <v>70</v>
      </c>
      <c r="BP673" s="35">
        <f t="shared" si="129"/>
        <v>64</v>
      </c>
      <c r="BQ673" s="35">
        <f t="shared" si="130"/>
        <v>30</v>
      </c>
      <c r="BR673" s="35">
        <f t="shared" si="131"/>
        <v>59</v>
      </c>
    </row>
    <row r="674" spans="2:70" x14ac:dyDescent="0.3">
      <c r="B674" s="6" t="s">
        <v>1739</v>
      </c>
      <c r="C674" s="6">
        <v>316071548</v>
      </c>
      <c r="D674" s="6" t="s">
        <v>1739</v>
      </c>
      <c r="E674" s="6" t="s">
        <v>1740</v>
      </c>
      <c r="F674" s="6" t="s">
        <v>1740</v>
      </c>
      <c r="G674" s="6" t="s">
        <v>97</v>
      </c>
      <c r="H674" s="6" t="s">
        <v>4995</v>
      </c>
      <c r="I674" s="22">
        <v>545000</v>
      </c>
      <c r="J674" s="22">
        <v>539000</v>
      </c>
      <c r="K674" s="22">
        <v>490000</v>
      </c>
      <c r="L674" s="22">
        <v>545000</v>
      </c>
      <c r="M674" s="22">
        <v>540000</v>
      </c>
      <c r="N674" s="22">
        <v>485000</v>
      </c>
      <c r="O674" s="23">
        <v>35</v>
      </c>
      <c r="P674" s="23">
        <v>35</v>
      </c>
      <c r="Q674" s="23">
        <v>34</v>
      </c>
      <c r="R674" s="22">
        <v>530</v>
      </c>
      <c r="S674" s="22">
        <v>500</v>
      </c>
      <c r="T674" s="24">
        <v>2.1</v>
      </c>
      <c r="U674" s="24">
        <v>0.10000000000000009</v>
      </c>
      <c r="V674" s="24">
        <v>2</v>
      </c>
      <c r="W674" s="24">
        <v>1.9</v>
      </c>
      <c r="X674" s="25">
        <v>5.0568807339449538E-2</v>
      </c>
      <c r="Y674" s="24">
        <v>3.4</v>
      </c>
      <c r="Z674" s="24">
        <v>-0.89999999999999991</v>
      </c>
      <c r="AA674" s="24">
        <v>4.3</v>
      </c>
      <c r="AB674" s="24">
        <v>5.4</v>
      </c>
      <c r="AC674" s="26">
        <v>0.34216506559239745</v>
      </c>
      <c r="AD674" s="24">
        <v>6.7663265873678027</v>
      </c>
      <c r="AE674" s="6">
        <v>16</v>
      </c>
      <c r="AF674" s="6">
        <v>15</v>
      </c>
      <c r="AG674" s="6">
        <v>24</v>
      </c>
      <c r="AH674" s="27">
        <v>1.9148936170212767</v>
      </c>
      <c r="AI674" s="28">
        <v>560000</v>
      </c>
      <c r="AJ674" s="28">
        <v>487000</v>
      </c>
      <c r="AK674" s="28">
        <v>460000</v>
      </c>
      <c r="AL674" s="29">
        <v>0.14989733059548255</v>
      </c>
      <c r="AM674" s="29">
        <v>0.21739130434782608</v>
      </c>
      <c r="AN674" s="6">
        <v>1.7</v>
      </c>
      <c r="AO674" s="27">
        <v>0</v>
      </c>
      <c r="AP674" s="6">
        <v>1.7</v>
      </c>
      <c r="AQ674" s="28">
        <v>530</v>
      </c>
      <c r="AR674" s="28">
        <v>500</v>
      </c>
      <c r="AS674" s="25">
        <v>0.06</v>
      </c>
      <c r="AT674" s="30">
        <v>1548.96</v>
      </c>
      <c r="AU674" s="24">
        <v>0.6946</v>
      </c>
      <c r="AV674" s="24">
        <v>0.3054</v>
      </c>
      <c r="AW674" s="24">
        <v>0.76580000000000004</v>
      </c>
      <c r="AX674" s="24">
        <v>0.14280000000000001</v>
      </c>
      <c r="AY674" s="24">
        <v>0.2596</v>
      </c>
      <c r="AZ674" s="24">
        <v>0.39900000000000002</v>
      </c>
      <c r="BA674" s="24">
        <v>0.30180000000000001</v>
      </c>
      <c r="BB674" s="31">
        <v>5</v>
      </c>
      <c r="BC674" s="23">
        <v>95</v>
      </c>
      <c r="BD674" s="32" t="s">
        <v>4534</v>
      </c>
      <c r="BE674" s="33">
        <v>152.94297791024701</v>
      </c>
      <c r="BF674" s="33">
        <v>-26.6279449369543</v>
      </c>
      <c r="BG674" s="34">
        <f t="shared" si="120"/>
        <v>82</v>
      </c>
      <c r="BH674" s="34">
        <f t="shared" si="121"/>
        <v>88</v>
      </c>
      <c r="BI674" s="34">
        <f t="shared" si="122"/>
        <v>100</v>
      </c>
      <c r="BJ674" s="34">
        <f t="shared" si="123"/>
        <v>75</v>
      </c>
      <c r="BK674" s="34">
        <f t="shared" si="124"/>
        <v>87</v>
      </c>
      <c r="BL674" s="34">
        <f t="shared" si="125"/>
        <v>47</v>
      </c>
      <c r="BM674" s="35">
        <f t="shared" si="126"/>
        <v>100</v>
      </c>
      <c r="BN674" s="34">
        <f t="shared" si="127"/>
        <v>83</v>
      </c>
      <c r="BO674" s="35">
        <f t="shared" si="128"/>
        <v>39</v>
      </c>
      <c r="BP674" s="35">
        <f t="shared" si="129"/>
        <v>60</v>
      </c>
      <c r="BQ674" s="35">
        <f t="shared" si="130"/>
        <v>50</v>
      </c>
      <c r="BR674" s="35">
        <f t="shared" si="131"/>
        <v>59</v>
      </c>
    </row>
    <row r="675" spans="2:70" x14ac:dyDescent="0.3">
      <c r="B675" s="6" t="s">
        <v>2174</v>
      </c>
      <c r="C675" s="6">
        <v>317011456</v>
      </c>
      <c r="D675" s="6" t="s">
        <v>449</v>
      </c>
      <c r="E675" s="6" t="s">
        <v>449</v>
      </c>
      <c r="F675" s="6" t="s">
        <v>449</v>
      </c>
      <c r="G675" s="6" t="s">
        <v>97</v>
      </c>
      <c r="H675" s="6" t="s">
        <v>4995</v>
      </c>
      <c r="I675" s="22">
        <v>494000</v>
      </c>
      <c r="J675" s="22">
        <v>489250</v>
      </c>
      <c r="K675" s="22">
        <v>459000</v>
      </c>
      <c r="L675" s="22">
        <v>450000</v>
      </c>
      <c r="M675" s="22">
        <v>455000</v>
      </c>
      <c r="N675" s="22">
        <v>390000</v>
      </c>
      <c r="O675" s="23">
        <v>39</v>
      </c>
      <c r="P675" s="23">
        <v>37</v>
      </c>
      <c r="Q675" s="23">
        <v>37</v>
      </c>
      <c r="R675" s="22">
        <v>400</v>
      </c>
      <c r="S675" s="22">
        <v>380</v>
      </c>
      <c r="T675" s="24">
        <v>2</v>
      </c>
      <c r="U675" s="24">
        <v>-0.10000000000000009</v>
      </c>
      <c r="V675" s="24">
        <v>2.1</v>
      </c>
      <c r="W675" s="24">
        <v>1.9</v>
      </c>
      <c r="X675" s="25">
        <v>4.2105263157894736E-2</v>
      </c>
      <c r="Y675" s="24">
        <v>5.2</v>
      </c>
      <c r="Z675" s="24">
        <v>-1.8999999999999995</v>
      </c>
      <c r="AA675" s="24">
        <v>7.1</v>
      </c>
      <c r="AB675" s="24">
        <v>9.1</v>
      </c>
      <c r="AC675" s="26">
        <v>0.26553372278279341</v>
      </c>
      <c r="AD675" s="24">
        <v>6.3064259160913432</v>
      </c>
      <c r="AE675" s="6">
        <v>65</v>
      </c>
      <c r="AF675" s="6">
        <v>75</v>
      </c>
      <c r="AG675" s="6">
        <v>95</v>
      </c>
      <c r="AH675" s="27">
        <v>2.2040816326530615</v>
      </c>
      <c r="AI675" s="28">
        <v>455000</v>
      </c>
      <c r="AJ675" s="28">
        <v>380000</v>
      </c>
      <c r="AK675" s="28">
        <v>345000</v>
      </c>
      <c r="AL675" s="29">
        <v>0.19736842105263158</v>
      </c>
      <c r="AM675" s="29">
        <v>0.3188405797101449</v>
      </c>
      <c r="AN675" s="6">
        <v>1.8</v>
      </c>
      <c r="AO675" s="27">
        <v>-0.40000000000000013</v>
      </c>
      <c r="AP675" s="6">
        <v>2.2000000000000002</v>
      </c>
      <c r="AQ675" s="28">
        <v>420</v>
      </c>
      <c r="AR675" s="28">
        <v>390</v>
      </c>
      <c r="AS675" s="25">
        <v>7.6923076923076927E-2</v>
      </c>
      <c r="AT675" s="30">
        <v>1506.4</v>
      </c>
      <c r="AU675" s="24">
        <v>0.58499999999999996</v>
      </c>
      <c r="AV675" s="24">
        <v>0.41499999999999998</v>
      </c>
      <c r="AW675" s="24">
        <v>0.70230000000000004</v>
      </c>
      <c r="AX675" s="24">
        <v>0.22500000000000001</v>
      </c>
      <c r="AY675" s="24">
        <v>0.24940000000000001</v>
      </c>
      <c r="AZ675" s="24">
        <v>0.27429999999999999</v>
      </c>
      <c r="BA675" s="24">
        <v>0.4536</v>
      </c>
      <c r="BB675" s="31">
        <v>3</v>
      </c>
      <c r="BC675" s="23">
        <v>106</v>
      </c>
      <c r="BD675" s="32" t="s">
        <v>4461</v>
      </c>
      <c r="BE675" s="33">
        <v>151.95353513826399</v>
      </c>
      <c r="BF675" s="33">
        <v>-27.572497896649399</v>
      </c>
      <c r="BG675" s="34">
        <f t="shared" si="120"/>
        <v>84</v>
      </c>
      <c r="BH675" s="34">
        <f t="shared" si="121"/>
        <v>87</v>
      </c>
      <c r="BI675" s="34">
        <f t="shared" si="122"/>
        <v>97</v>
      </c>
      <c r="BJ675" s="34">
        <f t="shared" si="123"/>
        <v>99</v>
      </c>
      <c r="BK675" s="34">
        <f t="shared" si="124"/>
        <v>85</v>
      </c>
      <c r="BL675" s="34">
        <f t="shared" si="125"/>
        <v>45</v>
      </c>
      <c r="BM675" s="35">
        <f t="shared" si="126"/>
        <v>90</v>
      </c>
      <c r="BN675" s="34">
        <f t="shared" si="127"/>
        <v>87</v>
      </c>
      <c r="BO675" s="35">
        <f t="shared" si="128"/>
        <v>90</v>
      </c>
      <c r="BP675" s="35">
        <f t="shared" si="129"/>
        <v>31</v>
      </c>
      <c r="BQ675" s="35">
        <f t="shared" si="130"/>
        <v>30</v>
      </c>
      <c r="BR675" s="35">
        <f t="shared" si="131"/>
        <v>59</v>
      </c>
    </row>
    <row r="676" spans="2:70" x14ac:dyDescent="0.3">
      <c r="B676" s="6" t="s">
        <v>1591</v>
      </c>
      <c r="C676" s="6">
        <v>318011460</v>
      </c>
      <c r="D676" s="6" t="s">
        <v>1031</v>
      </c>
      <c r="E676" s="6" t="s">
        <v>773</v>
      </c>
      <c r="F676" s="6" t="s">
        <v>2698</v>
      </c>
      <c r="G676" s="6" t="s">
        <v>97</v>
      </c>
      <c r="H676" s="6" t="s">
        <v>4995</v>
      </c>
      <c r="I676" s="22">
        <v>245000</v>
      </c>
      <c r="J676" s="22">
        <v>240000</v>
      </c>
      <c r="K676" s="22">
        <v>230000</v>
      </c>
      <c r="L676" s="22">
        <v>225000</v>
      </c>
      <c r="M676" s="22">
        <v>239362</v>
      </c>
      <c r="N676" s="22">
        <v>224000</v>
      </c>
      <c r="O676" s="23">
        <v>44</v>
      </c>
      <c r="P676" s="23">
        <v>56</v>
      </c>
      <c r="Q676" s="23">
        <v>73</v>
      </c>
      <c r="R676" s="22">
        <v>280</v>
      </c>
      <c r="S676" s="22">
        <v>270</v>
      </c>
      <c r="T676" s="24">
        <v>0.7</v>
      </c>
      <c r="U676" s="24">
        <v>-0.40000000000000013</v>
      </c>
      <c r="V676" s="24">
        <v>1.1000000000000001</v>
      </c>
      <c r="W676" s="24">
        <v>1.3</v>
      </c>
      <c r="X676" s="25">
        <v>5.9428571428571428E-2</v>
      </c>
      <c r="Y676" s="24">
        <v>0.5</v>
      </c>
      <c r="Z676" s="24">
        <v>-0.30000000000000004</v>
      </c>
      <c r="AA676" s="24">
        <v>0.8</v>
      </c>
      <c r="AB676" s="24">
        <v>0.6</v>
      </c>
      <c r="AC676" s="26">
        <v>0.1970055161544523</v>
      </c>
      <c r="AD676" s="24">
        <v>3.3149966660604955</v>
      </c>
      <c r="AE676" s="6">
        <v>8</v>
      </c>
      <c r="AF676" s="6">
        <v>9</v>
      </c>
      <c r="AG676" s="6">
        <v>21</v>
      </c>
      <c r="AH676" s="27">
        <v>4.4210526315789478</v>
      </c>
      <c r="AI676" s="28">
        <v>175000</v>
      </c>
      <c r="AJ676" s="28">
        <v>197000</v>
      </c>
      <c r="AK676" s="28">
        <v>200000</v>
      </c>
      <c r="AL676" s="29">
        <v>-0.1116751269035533</v>
      </c>
      <c r="AM676" s="29">
        <v>-0.125</v>
      </c>
      <c r="AN676" s="6">
        <v>0.6</v>
      </c>
      <c r="AO676" s="27">
        <v>-0.30000000000000004</v>
      </c>
      <c r="AP676" s="6">
        <v>0.9</v>
      </c>
      <c r="AQ676" s="28">
        <v>285</v>
      </c>
      <c r="AR676" s="28">
        <v>270</v>
      </c>
      <c r="AS676" s="25">
        <v>5.5555555555555552E-2</v>
      </c>
      <c r="AT676" s="30">
        <v>1421.2800000000002</v>
      </c>
      <c r="AU676" s="24">
        <v>0.64449999999999996</v>
      </c>
      <c r="AV676" s="24">
        <v>0.35549999999999998</v>
      </c>
      <c r="AW676" s="24">
        <v>0.83220000000000005</v>
      </c>
      <c r="AX676" s="24">
        <v>0.1389</v>
      </c>
      <c r="AY676" s="24">
        <v>0.3926</v>
      </c>
      <c r="AZ676" s="24">
        <v>0.25569999999999998</v>
      </c>
      <c r="BA676" s="24">
        <v>0.29680000000000001</v>
      </c>
      <c r="BB676" s="31">
        <v>2</v>
      </c>
      <c r="BC676" s="23">
        <v>1048</v>
      </c>
      <c r="BD676" s="32" t="s">
        <v>3908</v>
      </c>
      <c r="BE676" s="33">
        <v>147.41017007384701</v>
      </c>
      <c r="BF676" s="33">
        <v>-19.579574948014201</v>
      </c>
      <c r="BG676" s="34">
        <f t="shared" si="120"/>
        <v>100</v>
      </c>
      <c r="BH676" s="34">
        <f t="shared" si="121"/>
        <v>100</v>
      </c>
      <c r="BI676" s="34">
        <f t="shared" si="122"/>
        <v>70</v>
      </c>
      <c r="BJ676" s="34">
        <f t="shared" si="123"/>
        <v>1</v>
      </c>
      <c r="BK676" s="34">
        <f t="shared" si="124"/>
        <v>1</v>
      </c>
      <c r="BL676" s="34">
        <f t="shared" si="125"/>
        <v>76</v>
      </c>
      <c r="BM676" s="35">
        <f t="shared" si="126"/>
        <v>100</v>
      </c>
      <c r="BN676" s="34">
        <f t="shared" si="127"/>
        <v>100</v>
      </c>
      <c r="BO676" s="35">
        <f t="shared" si="128"/>
        <v>100</v>
      </c>
      <c r="BP676" s="35">
        <f t="shared" si="129"/>
        <v>100</v>
      </c>
      <c r="BQ676" s="35">
        <f t="shared" si="130"/>
        <v>20</v>
      </c>
      <c r="BR676" s="35">
        <f t="shared" si="131"/>
        <v>59</v>
      </c>
    </row>
    <row r="677" spans="2:70" x14ac:dyDescent="0.3">
      <c r="B677" s="6" t="s">
        <v>2183</v>
      </c>
      <c r="C677" s="6">
        <v>318021471</v>
      </c>
      <c r="D677" s="6" t="s">
        <v>773</v>
      </c>
      <c r="E677" s="6" t="s">
        <v>773</v>
      </c>
      <c r="F677" s="6" t="s">
        <v>773</v>
      </c>
      <c r="G677" s="6" t="s">
        <v>97</v>
      </c>
      <c r="H677" s="6" t="s">
        <v>4995</v>
      </c>
      <c r="I677" s="22">
        <v>324450</v>
      </c>
      <c r="J677" s="22">
        <v>295000</v>
      </c>
      <c r="K677" s="22">
        <v>285000</v>
      </c>
      <c r="L677" s="22">
        <v>338000</v>
      </c>
      <c r="M677" s="22">
        <v>301000</v>
      </c>
      <c r="N677" s="22">
        <v>285000</v>
      </c>
      <c r="O677" s="23">
        <v>52</v>
      </c>
      <c r="P677" s="23">
        <v>60</v>
      </c>
      <c r="Q677" s="23">
        <v>41</v>
      </c>
      <c r="R677" s="22">
        <v>430</v>
      </c>
      <c r="S677" s="22">
        <v>420</v>
      </c>
      <c r="T677" s="24">
        <v>2</v>
      </c>
      <c r="U677" s="24">
        <v>-0.5</v>
      </c>
      <c r="V677" s="24">
        <v>2.5</v>
      </c>
      <c r="W677" s="24">
        <v>2.5</v>
      </c>
      <c r="X677" s="25">
        <v>6.8916628139929118E-2</v>
      </c>
      <c r="Y677" s="24">
        <v>2.2999999999999998</v>
      </c>
      <c r="Z677" s="24">
        <v>-0.70000000000000018</v>
      </c>
      <c r="AA677" s="24">
        <v>3</v>
      </c>
      <c r="AB677" s="24">
        <v>3.8</v>
      </c>
      <c r="AC677" s="26">
        <v>0.27820910973084884</v>
      </c>
      <c r="AD677" s="24">
        <v>4.0368938127090299</v>
      </c>
      <c r="AE677" s="6">
        <v>150</v>
      </c>
      <c r="AF677" s="6">
        <v>130</v>
      </c>
      <c r="AG677" s="6">
        <v>166</v>
      </c>
      <c r="AH677" s="27">
        <v>2.1057692307692308</v>
      </c>
      <c r="AI677" s="28">
        <v>370000</v>
      </c>
      <c r="AJ677" s="28">
        <v>282000</v>
      </c>
      <c r="AK677" s="28">
        <v>257000</v>
      </c>
      <c r="AL677" s="29">
        <v>0.31205673758865249</v>
      </c>
      <c r="AM677" s="29">
        <v>0.43968871595330739</v>
      </c>
      <c r="AN677" s="6">
        <v>2.6</v>
      </c>
      <c r="AO677" s="27">
        <v>-0.19999999999999973</v>
      </c>
      <c r="AP677" s="6">
        <v>2.8</v>
      </c>
      <c r="AQ677" s="28">
        <v>440</v>
      </c>
      <c r="AR677" s="28">
        <v>400</v>
      </c>
      <c r="AS677" s="25">
        <v>0.1</v>
      </c>
      <c r="AT677" s="30">
        <v>1545.6000000000001</v>
      </c>
      <c r="AU677" s="24">
        <v>0.70350000000000001</v>
      </c>
      <c r="AV677" s="24">
        <v>0.29649999999999999</v>
      </c>
      <c r="AW677" s="24">
        <v>0.89349999999999996</v>
      </c>
      <c r="AX677" s="24">
        <v>6.8199999999999997E-2</v>
      </c>
      <c r="AY677" s="24">
        <v>0.22509999999999999</v>
      </c>
      <c r="AZ677" s="24">
        <v>0.32129999999999997</v>
      </c>
      <c r="BA677" s="24">
        <v>0.37459999999999999</v>
      </c>
      <c r="BB677" s="31">
        <v>7</v>
      </c>
      <c r="BC677" s="23">
        <v>1110</v>
      </c>
      <c r="BD677" s="32" t="s">
        <v>4469</v>
      </c>
      <c r="BE677" s="33">
        <v>146.69235751550201</v>
      </c>
      <c r="BF677" s="33">
        <v>-19.352877598386701</v>
      </c>
      <c r="BG677" s="34">
        <f t="shared" si="120"/>
        <v>84</v>
      </c>
      <c r="BH677" s="34">
        <f t="shared" si="121"/>
        <v>74</v>
      </c>
      <c r="BI677" s="34">
        <f t="shared" si="122"/>
        <v>99</v>
      </c>
      <c r="BJ677" s="34">
        <f t="shared" si="123"/>
        <v>100</v>
      </c>
      <c r="BK677" s="34">
        <f t="shared" si="124"/>
        <v>1</v>
      </c>
      <c r="BL677" s="34">
        <f t="shared" si="125"/>
        <v>40</v>
      </c>
      <c r="BM677" s="35">
        <f t="shared" si="126"/>
        <v>100</v>
      </c>
      <c r="BN677" s="34">
        <f t="shared" si="127"/>
        <v>100</v>
      </c>
      <c r="BO677" s="35">
        <f t="shared" si="128"/>
        <v>81</v>
      </c>
      <c r="BP677" s="35">
        <f t="shared" si="129"/>
        <v>79</v>
      </c>
      <c r="BQ677" s="35">
        <f t="shared" si="130"/>
        <v>70</v>
      </c>
      <c r="BR677" s="35">
        <f t="shared" si="131"/>
        <v>59</v>
      </c>
    </row>
    <row r="678" spans="2:70" x14ac:dyDescent="0.3">
      <c r="B678" s="6" t="s">
        <v>2366</v>
      </c>
      <c r="C678" s="6">
        <v>318021476</v>
      </c>
      <c r="D678" s="6" t="s">
        <v>773</v>
      </c>
      <c r="E678" s="6" t="s">
        <v>773</v>
      </c>
      <c r="F678" s="6" t="s">
        <v>773</v>
      </c>
      <c r="G678" s="6" t="s">
        <v>97</v>
      </c>
      <c r="H678" s="6" t="s">
        <v>4995</v>
      </c>
      <c r="I678" s="22">
        <v>270000</v>
      </c>
      <c r="J678" s="22">
        <v>270000</v>
      </c>
      <c r="K678" s="22">
        <v>180000</v>
      </c>
      <c r="L678" s="22">
        <v>335000</v>
      </c>
      <c r="M678" s="22">
        <v>315000</v>
      </c>
      <c r="N678" s="22">
        <v>250000</v>
      </c>
      <c r="O678" s="23">
        <v>35</v>
      </c>
      <c r="P678" s="23">
        <v>35</v>
      </c>
      <c r="Q678" s="23">
        <v>41</v>
      </c>
      <c r="R678" s="22">
        <v>350</v>
      </c>
      <c r="S678" s="22">
        <v>320</v>
      </c>
      <c r="T678" s="24">
        <v>1.2</v>
      </c>
      <c r="U678" s="24">
        <v>0</v>
      </c>
      <c r="V678" s="24">
        <v>1.2</v>
      </c>
      <c r="W678" s="24">
        <v>1.2</v>
      </c>
      <c r="X678" s="25">
        <v>6.7407407407407402E-2</v>
      </c>
      <c r="Y678" s="24">
        <v>2.9</v>
      </c>
      <c r="Z678" s="24">
        <v>-1</v>
      </c>
      <c r="AA678" s="24">
        <v>3.9</v>
      </c>
      <c r="AB678" s="24">
        <v>4.3</v>
      </c>
      <c r="AC678" s="26">
        <v>0.22449712643678157</v>
      </c>
      <c r="AD678" s="24">
        <v>3.3304518757104957</v>
      </c>
      <c r="AE678" s="6">
        <v>150</v>
      </c>
      <c r="AF678" s="6">
        <v>130</v>
      </c>
      <c r="AG678" s="6">
        <v>166</v>
      </c>
      <c r="AH678" s="27">
        <v>2.1057692307692308</v>
      </c>
      <c r="AI678" s="28">
        <v>370000</v>
      </c>
      <c r="AJ678" s="28">
        <v>282000</v>
      </c>
      <c r="AK678" s="28">
        <v>257000</v>
      </c>
      <c r="AL678" s="29">
        <v>0.31205673758865249</v>
      </c>
      <c r="AM678" s="29">
        <v>0.43968871595330739</v>
      </c>
      <c r="AN678" s="6">
        <v>2.6</v>
      </c>
      <c r="AO678" s="27">
        <v>-0.19999999999999973</v>
      </c>
      <c r="AP678" s="6">
        <v>2.8</v>
      </c>
      <c r="AQ678" s="28">
        <v>440</v>
      </c>
      <c r="AR678" s="28">
        <v>400</v>
      </c>
      <c r="AS678" s="25">
        <v>0.1</v>
      </c>
      <c r="AT678" s="30">
        <v>1559.0400000000002</v>
      </c>
      <c r="AU678" s="24">
        <v>0.65100000000000002</v>
      </c>
      <c r="AV678" s="24">
        <v>0.34899999999999998</v>
      </c>
      <c r="AW678" s="24">
        <v>0.87580000000000002</v>
      </c>
      <c r="AX678" s="24">
        <v>9.7000000000000003E-2</v>
      </c>
      <c r="AY678" s="24">
        <v>0.255</v>
      </c>
      <c r="AZ678" s="24">
        <v>0.3548</v>
      </c>
      <c r="BA678" s="24">
        <v>0.36630000000000001</v>
      </c>
      <c r="BB678" s="31">
        <v>3</v>
      </c>
      <c r="BC678" s="23">
        <v>1112</v>
      </c>
      <c r="BD678" s="32" t="s">
        <v>4649</v>
      </c>
      <c r="BE678" s="33">
        <v>146.77124794160801</v>
      </c>
      <c r="BF678" s="33">
        <v>-19.281215844870001</v>
      </c>
      <c r="BG678" s="34">
        <f t="shared" si="120"/>
        <v>97</v>
      </c>
      <c r="BH678" s="34">
        <f t="shared" si="121"/>
        <v>74</v>
      </c>
      <c r="BI678" s="34">
        <f t="shared" si="122"/>
        <v>99</v>
      </c>
      <c r="BJ678" s="34">
        <f t="shared" si="123"/>
        <v>100</v>
      </c>
      <c r="BK678" s="34">
        <f t="shared" si="124"/>
        <v>1</v>
      </c>
      <c r="BL678" s="34">
        <f t="shared" si="125"/>
        <v>46</v>
      </c>
      <c r="BM678" s="35">
        <f t="shared" si="126"/>
        <v>100</v>
      </c>
      <c r="BN678" s="34">
        <f t="shared" si="127"/>
        <v>100</v>
      </c>
      <c r="BO678" s="35">
        <f t="shared" si="128"/>
        <v>100</v>
      </c>
      <c r="BP678" s="35">
        <f t="shared" si="129"/>
        <v>69</v>
      </c>
      <c r="BQ678" s="35">
        <f t="shared" si="130"/>
        <v>30</v>
      </c>
      <c r="BR678" s="35">
        <f t="shared" si="131"/>
        <v>59</v>
      </c>
    </row>
    <row r="679" spans="2:70" x14ac:dyDescent="0.3">
      <c r="B679" s="6" t="s">
        <v>2097</v>
      </c>
      <c r="C679" s="6">
        <v>318021482</v>
      </c>
      <c r="D679" s="6" t="s">
        <v>773</v>
      </c>
      <c r="E679" s="6" t="s">
        <v>773</v>
      </c>
      <c r="F679" s="6" t="s">
        <v>773</v>
      </c>
      <c r="G679" s="6" t="s">
        <v>97</v>
      </c>
      <c r="H679" s="6" t="s">
        <v>4995</v>
      </c>
      <c r="I679" s="22">
        <v>315000</v>
      </c>
      <c r="J679" s="22">
        <v>299000</v>
      </c>
      <c r="K679" s="22">
        <v>265000</v>
      </c>
      <c r="L679" s="22">
        <v>410000</v>
      </c>
      <c r="M679" s="22">
        <v>345000</v>
      </c>
      <c r="N679" s="22">
        <v>280000</v>
      </c>
      <c r="O679" s="23">
        <v>8</v>
      </c>
      <c r="P679" s="23">
        <v>8</v>
      </c>
      <c r="Q679" s="23">
        <v>32</v>
      </c>
      <c r="R679" s="22">
        <v>400</v>
      </c>
      <c r="S679" s="22">
        <v>400</v>
      </c>
      <c r="T679" s="24">
        <v>3.3</v>
      </c>
      <c r="U679" s="24">
        <v>-0.30000000000000027</v>
      </c>
      <c r="V679" s="24">
        <v>3.6</v>
      </c>
      <c r="W679" s="24">
        <v>3.7</v>
      </c>
      <c r="X679" s="25">
        <v>6.6031746031746039E-2</v>
      </c>
      <c r="Y679" s="24">
        <v>1</v>
      </c>
      <c r="Z679" s="24">
        <v>-0.5</v>
      </c>
      <c r="AA679" s="24">
        <v>1.5</v>
      </c>
      <c r="AB679" s="24">
        <v>1.5</v>
      </c>
      <c r="AC679" s="26">
        <v>0.18856539447880524</v>
      </c>
      <c r="AD679" s="24">
        <v>2.8556778490780599</v>
      </c>
      <c r="AE679" s="6">
        <v>150</v>
      </c>
      <c r="AF679" s="6">
        <v>130</v>
      </c>
      <c r="AG679" s="6">
        <v>166</v>
      </c>
      <c r="AH679" s="27">
        <v>2.1057692307692308</v>
      </c>
      <c r="AI679" s="28">
        <v>370000</v>
      </c>
      <c r="AJ679" s="28">
        <v>282000</v>
      </c>
      <c r="AK679" s="28">
        <v>257000</v>
      </c>
      <c r="AL679" s="29">
        <v>0.31205673758865249</v>
      </c>
      <c r="AM679" s="29">
        <v>0.43968871595330739</v>
      </c>
      <c r="AN679" s="6">
        <v>2.6</v>
      </c>
      <c r="AO679" s="27">
        <v>-0.19999999999999973</v>
      </c>
      <c r="AP679" s="6">
        <v>2.8</v>
      </c>
      <c r="AQ679" s="28">
        <v>440</v>
      </c>
      <c r="AR679" s="28">
        <v>400</v>
      </c>
      <c r="AS679" s="25">
        <v>0.1</v>
      </c>
      <c r="AT679" s="30">
        <v>2121.2800000000002</v>
      </c>
      <c r="AU679" s="24">
        <v>0.78090000000000004</v>
      </c>
      <c r="AV679" s="24">
        <v>0.21909999999999999</v>
      </c>
      <c r="AW679" s="24">
        <v>0.92579999999999996</v>
      </c>
      <c r="AX679" s="24">
        <v>6.9699999999999998E-2</v>
      </c>
      <c r="AY679" s="24">
        <v>0.25929999999999997</v>
      </c>
      <c r="AZ679" s="24">
        <v>0.3972</v>
      </c>
      <c r="BA679" s="24">
        <v>0.32790000000000002</v>
      </c>
      <c r="BB679" s="31">
        <v>5</v>
      </c>
      <c r="BC679" s="23">
        <v>1113</v>
      </c>
      <c r="BD679" s="32" t="s">
        <v>4384</v>
      </c>
      <c r="BE679" s="33">
        <v>146.72008538461901</v>
      </c>
      <c r="BF679" s="33">
        <v>-19.304142835260599</v>
      </c>
      <c r="BG679" s="34">
        <f t="shared" si="120"/>
        <v>62</v>
      </c>
      <c r="BH679" s="34">
        <f t="shared" si="121"/>
        <v>74</v>
      </c>
      <c r="BI679" s="34">
        <f t="shared" si="122"/>
        <v>99</v>
      </c>
      <c r="BJ679" s="34">
        <f t="shared" si="123"/>
        <v>100</v>
      </c>
      <c r="BK679" s="34">
        <f t="shared" si="124"/>
        <v>1</v>
      </c>
      <c r="BL679" s="34">
        <f t="shared" si="125"/>
        <v>47</v>
      </c>
      <c r="BM679" s="35">
        <f t="shared" si="126"/>
        <v>100</v>
      </c>
      <c r="BN679" s="34">
        <f t="shared" si="127"/>
        <v>100</v>
      </c>
      <c r="BO679" s="35">
        <f t="shared" si="128"/>
        <v>100</v>
      </c>
      <c r="BP679" s="35">
        <f t="shared" si="129"/>
        <v>100</v>
      </c>
      <c r="BQ679" s="35">
        <f t="shared" si="130"/>
        <v>50</v>
      </c>
      <c r="BR679" s="35">
        <f t="shared" si="131"/>
        <v>59</v>
      </c>
    </row>
    <row r="680" spans="2:70" x14ac:dyDescent="0.3">
      <c r="B680" s="6" t="s">
        <v>2471</v>
      </c>
      <c r="C680" s="6">
        <v>403011057</v>
      </c>
      <c r="D680" s="6" t="s">
        <v>1757</v>
      </c>
      <c r="E680" s="6" t="s">
        <v>186</v>
      </c>
      <c r="F680" s="6" t="s">
        <v>2379</v>
      </c>
      <c r="G680" s="6" t="s">
        <v>82</v>
      </c>
      <c r="H680" s="6" t="s">
        <v>4995</v>
      </c>
      <c r="I680" s="22">
        <v>630000</v>
      </c>
      <c r="J680" s="22">
        <v>624520</v>
      </c>
      <c r="K680" s="22">
        <v>553875</v>
      </c>
      <c r="L680" s="22">
        <v>603000</v>
      </c>
      <c r="M680" s="22">
        <v>605550</v>
      </c>
      <c r="N680" s="22">
        <v>573000</v>
      </c>
      <c r="O680" s="23">
        <v>19</v>
      </c>
      <c r="P680" s="23">
        <v>20</v>
      </c>
      <c r="Q680" s="23">
        <v>22</v>
      </c>
      <c r="R680" s="22">
        <v>510</v>
      </c>
      <c r="S680" s="22">
        <v>490</v>
      </c>
      <c r="T680" s="24">
        <v>2.8</v>
      </c>
      <c r="U680" s="24">
        <v>-0.10000000000000009</v>
      </c>
      <c r="V680" s="24">
        <v>2.9</v>
      </c>
      <c r="W680" s="24">
        <v>2.8</v>
      </c>
      <c r="X680" s="25">
        <v>4.2095238095238095E-2</v>
      </c>
      <c r="Y680" s="24">
        <v>3.4</v>
      </c>
      <c r="Z680" s="24">
        <v>-1.1999999999999997</v>
      </c>
      <c r="AA680" s="24">
        <v>4.5999999999999996</v>
      </c>
      <c r="AB680" s="24">
        <v>4.8</v>
      </c>
      <c r="AC680" s="26">
        <v>0.29152185842326689</v>
      </c>
      <c r="AD680" s="24">
        <v>6.9252930168423124</v>
      </c>
      <c r="AE680" s="6">
        <v>40</v>
      </c>
      <c r="AF680" s="6">
        <v>46</v>
      </c>
      <c r="AG680" s="6">
        <v>37</v>
      </c>
      <c r="AH680" s="27">
        <v>1.4161490683229814</v>
      </c>
      <c r="AI680" s="28">
        <v>638000</v>
      </c>
      <c r="AJ680" s="28">
        <v>600000</v>
      </c>
      <c r="AK680" s="28">
        <v>516000</v>
      </c>
      <c r="AL680" s="29">
        <v>6.3333333333333339E-2</v>
      </c>
      <c r="AM680" s="29">
        <v>0.23643410852713179</v>
      </c>
      <c r="AN680" s="6">
        <v>2.7</v>
      </c>
      <c r="AO680" s="27">
        <v>0</v>
      </c>
      <c r="AP680" s="6">
        <v>2.7</v>
      </c>
      <c r="AQ680" s="28">
        <v>510</v>
      </c>
      <c r="AR680" s="28">
        <v>480</v>
      </c>
      <c r="AS680" s="25">
        <v>6.25E-2</v>
      </c>
      <c r="AT680" s="30">
        <v>1749.44</v>
      </c>
      <c r="AU680" s="24">
        <v>0.58460000000000001</v>
      </c>
      <c r="AV680" s="24">
        <v>0.41539999999999999</v>
      </c>
      <c r="AW680" s="24">
        <v>0.43149999999999999</v>
      </c>
      <c r="AX680" s="24">
        <v>0.3271</v>
      </c>
      <c r="AY680" s="24">
        <v>0.35830000000000001</v>
      </c>
      <c r="AZ680" s="24">
        <v>0.25740000000000002</v>
      </c>
      <c r="BA680" s="24">
        <v>0.33429999999999999</v>
      </c>
      <c r="BB680" s="31">
        <v>6</v>
      </c>
      <c r="BC680" s="23">
        <v>10</v>
      </c>
      <c r="BD680" s="32" t="s">
        <v>4758</v>
      </c>
      <c r="BE680" s="33">
        <v>138.51964474406</v>
      </c>
      <c r="BF680" s="33">
        <v>-34.983170511098002</v>
      </c>
      <c r="BG680" s="34">
        <f t="shared" si="120"/>
        <v>70</v>
      </c>
      <c r="BH680" s="34">
        <f t="shared" si="121"/>
        <v>72</v>
      </c>
      <c r="BI680" s="34">
        <f t="shared" si="122"/>
        <v>100</v>
      </c>
      <c r="BJ680" s="34">
        <f t="shared" si="123"/>
        <v>32</v>
      </c>
      <c r="BK680" s="34">
        <f t="shared" si="124"/>
        <v>100</v>
      </c>
      <c r="BL680" s="34">
        <f t="shared" si="125"/>
        <v>69</v>
      </c>
      <c r="BM680" s="35">
        <f t="shared" si="126"/>
        <v>90</v>
      </c>
      <c r="BN680" s="34">
        <f t="shared" si="127"/>
        <v>81</v>
      </c>
      <c r="BO680" s="35">
        <f t="shared" si="128"/>
        <v>73</v>
      </c>
      <c r="BP680" s="35">
        <f t="shared" si="129"/>
        <v>60</v>
      </c>
      <c r="BQ680" s="35">
        <f t="shared" si="130"/>
        <v>60</v>
      </c>
      <c r="BR680" s="35">
        <f t="shared" si="131"/>
        <v>59</v>
      </c>
    </row>
    <row r="681" spans="2:70" x14ac:dyDescent="0.3">
      <c r="B681" s="6" t="s">
        <v>1636</v>
      </c>
      <c r="C681" s="6">
        <v>501021015</v>
      </c>
      <c r="D681" s="6" t="s">
        <v>394</v>
      </c>
      <c r="E681" s="6" t="s">
        <v>394</v>
      </c>
      <c r="F681" s="6" t="s">
        <v>394</v>
      </c>
      <c r="G681" s="6" t="s">
        <v>93</v>
      </c>
      <c r="H681" s="6" t="s">
        <v>4995</v>
      </c>
      <c r="I681" s="22">
        <v>469000</v>
      </c>
      <c r="J681" s="22">
        <v>478400</v>
      </c>
      <c r="K681" s="22">
        <v>375950</v>
      </c>
      <c r="L681" s="22">
        <v>490000</v>
      </c>
      <c r="M681" s="22">
        <v>519500</v>
      </c>
      <c r="N681" s="22">
        <v>355000</v>
      </c>
      <c r="O681" s="23">
        <v>44</v>
      </c>
      <c r="P681" s="23">
        <v>34</v>
      </c>
      <c r="Q681" s="23">
        <v>59</v>
      </c>
      <c r="R681" s="22">
        <v>510</v>
      </c>
      <c r="S681" s="22">
        <v>430</v>
      </c>
      <c r="T681" s="24">
        <v>2.5</v>
      </c>
      <c r="U681" s="24">
        <v>0.29999999999999982</v>
      </c>
      <c r="V681" s="24">
        <v>2.2000000000000002</v>
      </c>
      <c r="W681" s="24">
        <v>2</v>
      </c>
      <c r="X681" s="25">
        <v>5.6545842217484009E-2</v>
      </c>
      <c r="Y681" s="24">
        <v>1.9</v>
      </c>
      <c r="Z681" s="24">
        <v>-0.10000000000000009</v>
      </c>
      <c r="AA681" s="24">
        <v>2</v>
      </c>
      <c r="AB681" s="24">
        <v>1.9</v>
      </c>
      <c r="AC681" s="26">
        <v>0.33531453818640855</v>
      </c>
      <c r="AD681" s="24">
        <v>5.9299592160416905</v>
      </c>
      <c r="AE681" s="6">
        <v>31</v>
      </c>
      <c r="AF681" s="6">
        <v>57</v>
      </c>
      <c r="AG681" s="6">
        <v>46</v>
      </c>
      <c r="AH681" s="27">
        <v>1.2842809364548495</v>
      </c>
      <c r="AI681" s="28">
        <v>467000</v>
      </c>
      <c r="AJ681" s="28">
        <v>355000</v>
      </c>
      <c r="AK681" s="28">
        <v>335000</v>
      </c>
      <c r="AL681" s="29">
        <v>0.3154929577464789</v>
      </c>
      <c r="AM681" s="29">
        <v>0.39402985074626867</v>
      </c>
      <c r="AN681" s="6">
        <v>2.7</v>
      </c>
      <c r="AO681" s="27">
        <v>-0.89999999999999991</v>
      </c>
      <c r="AP681" s="6">
        <v>3.6</v>
      </c>
      <c r="AQ681" s="28">
        <v>530</v>
      </c>
      <c r="AR681" s="28">
        <v>470</v>
      </c>
      <c r="AS681" s="25">
        <v>0.1276595744680851</v>
      </c>
      <c r="AT681" s="30">
        <v>1520.96</v>
      </c>
      <c r="AU681" s="24">
        <v>0.67449999999999999</v>
      </c>
      <c r="AV681" s="24">
        <v>0.32550000000000001</v>
      </c>
      <c r="AW681" s="24">
        <v>0.84340000000000004</v>
      </c>
      <c r="AX681" s="24">
        <v>0.14169999999999999</v>
      </c>
      <c r="AY681" s="24">
        <v>0.31280000000000002</v>
      </c>
      <c r="AZ681" s="24">
        <v>0.3589</v>
      </c>
      <c r="BA681" s="24">
        <v>0.29339999999999999</v>
      </c>
      <c r="BB681" s="31">
        <v>2.5</v>
      </c>
      <c r="BC681" s="23">
        <v>155</v>
      </c>
      <c r="BD681" s="32" t="s">
        <v>3954</v>
      </c>
      <c r="BE681" s="33">
        <v>115.678289929996</v>
      </c>
      <c r="BF681" s="33">
        <v>-33.334552541609597</v>
      </c>
      <c r="BG681" s="34">
        <f t="shared" si="120"/>
        <v>75</v>
      </c>
      <c r="BH681" s="34">
        <f t="shared" si="121"/>
        <v>72</v>
      </c>
      <c r="BI681" s="34">
        <f t="shared" si="122"/>
        <v>100</v>
      </c>
      <c r="BJ681" s="34">
        <f t="shared" si="123"/>
        <v>100</v>
      </c>
      <c r="BK681" s="34">
        <f t="shared" si="124"/>
        <v>76</v>
      </c>
      <c r="BL681" s="34">
        <f t="shared" si="125"/>
        <v>59</v>
      </c>
      <c r="BM681" s="35">
        <f t="shared" si="126"/>
        <v>100</v>
      </c>
      <c r="BN681" s="34">
        <f t="shared" si="127"/>
        <v>91</v>
      </c>
      <c r="BO681" s="35">
        <f t="shared" si="128"/>
        <v>44</v>
      </c>
      <c r="BP681" s="35">
        <f t="shared" si="129"/>
        <v>85</v>
      </c>
      <c r="BQ681" s="35">
        <f t="shared" si="130"/>
        <v>25</v>
      </c>
      <c r="BR681" s="35">
        <f t="shared" si="131"/>
        <v>59</v>
      </c>
    </row>
    <row r="682" spans="2:70" x14ac:dyDescent="0.3">
      <c r="B682" s="6" t="s">
        <v>1033</v>
      </c>
      <c r="C682" s="6">
        <v>501021253</v>
      </c>
      <c r="D682" s="6" t="s">
        <v>394</v>
      </c>
      <c r="E682" s="6" t="s">
        <v>394</v>
      </c>
      <c r="F682" s="6" t="s">
        <v>394</v>
      </c>
      <c r="G682" s="6" t="s">
        <v>93</v>
      </c>
      <c r="H682" s="6" t="s">
        <v>4995</v>
      </c>
      <c r="I682" s="22">
        <v>490000</v>
      </c>
      <c r="J682" s="22">
        <v>485000</v>
      </c>
      <c r="K682" s="22">
        <v>450000</v>
      </c>
      <c r="L682" s="22">
        <v>495000</v>
      </c>
      <c r="M682" s="22">
        <v>472500</v>
      </c>
      <c r="N682" s="22">
        <v>435000</v>
      </c>
      <c r="O682" s="23">
        <v>45</v>
      </c>
      <c r="P682" s="23">
        <v>49</v>
      </c>
      <c r="Q682" s="23">
        <v>66</v>
      </c>
      <c r="R682" s="22">
        <v>550</v>
      </c>
      <c r="S682" s="22">
        <v>500</v>
      </c>
      <c r="T682" s="24">
        <v>2.8</v>
      </c>
      <c r="U682" s="24">
        <v>-0.30000000000000027</v>
      </c>
      <c r="V682" s="24">
        <v>3.1</v>
      </c>
      <c r="W682" s="24">
        <v>4.0999999999999996</v>
      </c>
      <c r="X682" s="25">
        <v>5.8367346938775509E-2</v>
      </c>
      <c r="Y682" s="24">
        <v>3.4</v>
      </c>
      <c r="Z682" s="24">
        <v>-1.0000000000000004</v>
      </c>
      <c r="AA682" s="24">
        <v>4.4000000000000004</v>
      </c>
      <c r="AB682" s="24">
        <v>4</v>
      </c>
      <c r="AC682" s="26">
        <v>0.33024305889134403</v>
      </c>
      <c r="AD682" s="24">
        <v>5.6580104495370129</v>
      </c>
      <c r="AE682" s="6">
        <v>31</v>
      </c>
      <c r="AF682" s="6">
        <v>57</v>
      </c>
      <c r="AG682" s="6">
        <v>46</v>
      </c>
      <c r="AH682" s="27">
        <v>1.2842809364548495</v>
      </c>
      <c r="AI682" s="28">
        <v>467000</v>
      </c>
      <c r="AJ682" s="28">
        <v>355000</v>
      </c>
      <c r="AK682" s="28">
        <v>335000</v>
      </c>
      <c r="AL682" s="29">
        <v>0.3154929577464789</v>
      </c>
      <c r="AM682" s="29">
        <v>0.39402985074626867</v>
      </c>
      <c r="AN682" s="6">
        <v>2.7</v>
      </c>
      <c r="AO682" s="27">
        <v>-0.89999999999999991</v>
      </c>
      <c r="AP682" s="6">
        <v>3.6</v>
      </c>
      <c r="AQ682" s="28">
        <v>530</v>
      </c>
      <c r="AR682" s="28">
        <v>470</v>
      </c>
      <c r="AS682" s="25">
        <v>0.1276595744680851</v>
      </c>
      <c r="AT682" s="30">
        <v>1665.44</v>
      </c>
      <c r="AU682" s="24">
        <v>0.60340000000000005</v>
      </c>
      <c r="AV682" s="24">
        <v>0.39660000000000001</v>
      </c>
      <c r="AW682" s="24">
        <v>0.65800000000000003</v>
      </c>
      <c r="AX682" s="24">
        <v>0.25</v>
      </c>
      <c r="AY682" s="24">
        <v>0.34970000000000001</v>
      </c>
      <c r="AZ682" s="24">
        <v>0.28820000000000001</v>
      </c>
      <c r="BA682" s="24">
        <v>0.32379999999999998</v>
      </c>
      <c r="BB682" s="31">
        <v>4.5</v>
      </c>
      <c r="BC682" s="23">
        <v>155</v>
      </c>
      <c r="BD682" s="32" t="s">
        <v>3406</v>
      </c>
      <c r="BE682" s="33">
        <v>115.637116057485</v>
      </c>
      <c r="BF682" s="33">
        <v>-33.3353631901347</v>
      </c>
      <c r="BG682" s="34">
        <f t="shared" si="120"/>
        <v>70</v>
      </c>
      <c r="BH682" s="34">
        <f t="shared" si="121"/>
        <v>72</v>
      </c>
      <c r="BI682" s="34">
        <f t="shared" si="122"/>
        <v>100</v>
      </c>
      <c r="BJ682" s="34">
        <f t="shared" si="123"/>
        <v>100</v>
      </c>
      <c r="BK682" s="34">
        <f t="shared" si="124"/>
        <v>76</v>
      </c>
      <c r="BL682" s="34">
        <f t="shared" si="125"/>
        <v>67</v>
      </c>
      <c r="BM682" s="35">
        <f t="shared" si="126"/>
        <v>100</v>
      </c>
      <c r="BN682" s="34">
        <f t="shared" si="127"/>
        <v>93</v>
      </c>
      <c r="BO682" s="35">
        <f t="shared" si="128"/>
        <v>47</v>
      </c>
      <c r="BP682" s="35">
        <f t="shared" si="129"/>
        <v>60</v>
      </c>
      <c r="BQ682" s="35">
        <f t="shared" si="130"/>
        <v>45</v>
      </c>
      <c r="BR682" s="35">
        <f t="shared" si="131"/>
        <v>59</v>
      </c>
    </row>
    <row r="683" spans="2:70" x14ac:dyDescent="0.3">
      <c r="B683" s="6" t="s">
        <v>2318</v>
      </c>
      <c r="C683" s="6">
        <v>502011024</v>
      </c>
      <c r="D683" s="6" t="s">
        <v>1513</v>
      </c>
      <c r="E683" s="6" t="s">
        <v>1513</v>
      </c>
      <c r="F683" s="6" t="s">
        <v>2720</v>
      </c>
      <c r="G683" s="6" t="s">
        <v>93</v>
      </c>
      <c r="H683" s="6" t="s">
        <v>4995</v>
      </c>
      <c r="I683" s="22">
        <v>495000</v>
      </c>
      <c r="J683" s="22">
        <v>504400</v>
      </c>
      <c r="K683" s="22">
        <v>462000</v>
      </c>
      <c r="L683" s="22">
        <v>580000</v>
      </c>
      <c r="M683" s="22">
        <v>555000</v>
      </c>
      <c r="N683" s="22">
        <v>481000</v>
      </c>
      <c r="O683" s="23">
        <v>35</v>
      </c>
      <c r="P683" s="23">
        <v>35</v>
      </c>
      <c r="Q683" s="23">
        <v>29</v>
      </c>
      <c r="R683" s="22">
        <v>520</v>
      </c>
      <c r="S683" s="22">
        <v>540</v>
      </c>
      <c r="T683" s="24">
        <v>3.1</v>
      </c>
      <c r="U683" s="24">
        <v>-0.10000000000000009</v>
      </c>
      <c r="V683" s="24">
        <v>3.2</v>
      </c>
      <c r="W683" s="24">
        <v>3.5</v>
      </c>
      <c r="X683" s="25">
        <v>5.4626262626262627E-2</v>
      </c>
      <c r="Y683" s="24">
        <v>1.8</v>
      </c>
      <c r="Z683" s="24">
        <v>-0.49999999999999978</v>
      </c>
      <c r="AA683" s="24">
        <v>2.2999999999999998</v>
      </c>
      <c r="AB683" s="24">
        <v>2.1</v>
      </c>
      <c r="AC683" s="26">
        <v>0.33717190579935674</v>
      </c>
      <c r="AD683" s="24">
        <v>6.17234073116426</v>
      </c>
      <c r="AE683" s="6">
        <v>70</v>
      </c>
      <c r="AF683" s="6">
        <v>81</v>
      </c>
      <c r="AG683" s="6">
        <v>77</v>
      </c>
      <c r="AH683" s="27">
        <v>1.7142857142857144</v>
      </c>
      <c r="AI683" s="28">
        <v>525000</v>
      </c>
      <c r="AJ683" s="28">
        <v>430000</v>
      </c>
      <c r="AK683" s="28">
        <v>350000</v>
      </c>
      <c r="AL683" s="29">
        <v>0.22093023255813954</v>
      </c>
      <c r="AM683" s="29">
        <v>0.5</v>
      </c>
      <c r="AN683" s="6">
        <v>2.9</v>
      </c>
      <c r="AO683" s="27">
        <v>-0.60000000000000009</v>
      </c>
      <c r="AP683" s="6">
        <v>3.5</v>
      </c>
      <c r="AQ683" s="28">
        <v>500</v>
      </c>
      <c r="AR683" s="28">
        <v>480</v>
      </c>
      <c r="AS683" s="25">
        <v>4.1666666666666664E-2</v>
      </c>
      <c r="AT683" s="30">
        <v>1542.2400000000002</v>
      </c>
      <c r="AU683" s="24">
        <v>0.72350000000000003</v>
      </c>
      <c r="AV683" s="24">
        <v>0.27650000000000002</v>
      </c>
      <c r="AW683" s="24">
        <v>0.86319999999999997</v>
      </c>
      <c r="AX683" s="24">
        <v>0.1181</v>
      </c>
      <c r="AY683" s="24">
        <v>0.39389999999999997</v>
      </c>
      <c r="AZ683" s="24">
        <v>0.36259999999999998</v>
      </c>
      <c r="BA683" s="24">
        <v>0.19850000000000001</v>
      </c>
      <c r="BB683" s="31">
        <v>1</v>
      </c>
      <c r="BC683" s="23">
        <v>68</v>
      </c>
      <c r="BD683" s="32" t="s">
        <v>4599</v>
      </c>
      <c r="BE683" s="33">
        <v>115.699387529238</v>
      </c>
      <c r="BF683" s="33">
        <v>-32.545485242401902</v>
      </c>
      <c r="BG683" s="34">
        <f t="shared" si="120"/>
        <v>65</v>
      </c>
      <c r="BH683" s="34">
        <f t="shared" si="121"/>
        <v>69</v>
      </c>
      <c r="BI683" s="34">
        <f t="shared" si="122"/>
        <v>100</v>
      </c>
      <c r="BJ683" s="34">
        <f t="shared" si="123"/>
        <v>100</v>
      </c>
      <c r="BK683" s="34">
        <f t="shared" si="124"/>
        <v>94</v>
      </c>
      <c r="BL683" s="34">
        <f t="shared" si="125"/>
        <v>77</v>
      </c>
      <c r="BM683" s="35">
        <f t="shared" si="126"/>
        <v>100</v>
      </c>
      <c r="BN683" s="34">
        <f t="shared" si="127"/>
        <v>88</v>
      </c>
      <c r="BO683" s="35">
        <f t="shared" si="128"/>
        <v>42</v>
      </c>
      <c r="BP683" s="35">
        <f t="shared" si="129"/>
        <v>87</v>
      </c>
      <c r="BQ683" s="35">
        <f t="shared" si="130"/>
        <v>10</v>
      </c>
      <c r="BR683" s="35">
        <f t="shared" si="131"/>
        <v>59</v>
      </c>
    </row>
    <row r="684" spans="2:70" x14ac:dyDescent="0.3">
      <c r="B684" s="6" t="s">
        <v>2359</v>
      </c>
      <c r="C684" s="6">
        <v>504011046</v>
      </c>
      <c r="D684" s="6" t="s">
        <v>988</v>
      </c>
      <c r="E684" s="6" t="s">
        <v>492</v>
      </c>
      <c r="F684" s="6" t="s">
        <v>2720</v>
      </c>
      <c r="G684" s="6" t="s">
        <v>93</v>
      </c>
      <c r="H684" s="6" t="s">
        <v>4995</v>
      </c>
      <c r="I684" s="22">
        <v>499000</v>
      </c>
      <c r="J684" s="22">
        <v>494000</v>
      </c>
      <c r="K684" s="22">
        <v>413920</v>
      </c>
      <c r="L684" s="22">
        <v>506000</v>
      </c>
      <c r="M684" s="22">
        <v>490000</v>
      </c>
      <c r="N684" s="22">
        <v>410000</v>
      </c>
      <c r="O684" s="23">
        <v>27</v>
      </c>
      <c r="P684" s="23">
        <v>28</v>
      </c>
      <c r="Q684" s="23">
        <v>35</v>
      </c>
      <c r="R684" s="22">
        <v>510</v>
      </c>
      <c r="S684" s="22">
        <v>475</v>
      </c>
      <c r="T684" s="24">
        <v>3.1</v>
      </c>
      <c r="U684" s="24">
        <v>-0.39999999999999991</v>
      </c>
      <c r="V684" s="24">
        <v>3.5</v>
      </c>
      <c r="W684" s="24">
        <v>4</v>
      </c>
      <c r="X684" s="25">
        <v>5.314629258517034E-2</v>
      </c>
      <c r="Y684" s="24">
        <v>3.9</v>
      </c>
      <c r="Z684" s="24">
        <v>-1.8000000000000003</v>
      </c>
      <c r="AA684" s="24">
        <v>5.7</v>
      </c>
      <c r="AB684" s="24">
        <v>6.3</v>
      </c>
      <c r="AC684" s="26">
        <v>0.28056509110113542</v>
      </c>
      <c r="AD684" s="24">
        <v>5.2791093687581663</v>
      </c>
      <c r="AE684" s="6">
        <v>58</v>
      </c>
      <c r="AF684" s="6">
        <v>79</v>
      </c>
      <c r="AG684" s="6">
        <v>73</v>
      </c>
      <c r="AH684" s="27">
        <v>1.1221719457013575</v>
      </c>
      <c r="AI684" s="28">
        <v>580000</v>
      </c>
      <c r="AJ684" s="28">
        <v>466920</v>
      </c>
      <c r="AK684" s="28">
        <v>405000</v>
      </c>
      <c r="AL684" s="29">
        <v>0.24218281504326222</v>
      </c>
      <c r="AM684" s="29">
        <v>0.43209876543209874</v>
      </c>
      <c r="AN684" s="6">
        <v>2.9</v>
      </c>
      <c r="AO684" s="27">
        <v>-0.60000000000000009</v>
      </c>
      <c r="AP684" s="6">
        <v>3.5</v>
      </c>
      <c r="AQ684" s="28">
        <v>550</v>
      </c>
      <c r="AR684" s="28">
        <v>500</v>
      </c>
      <c r="AS684" s="25">
        <v>0.1</v>
      </c>
      <c r="AT684" s="30">
        <v>1817.7600000000002</v>
      </c>
      <c r="AU684" s="24">
        <v>0.50129999999999997</v>
      </c>
      <c r="AV684" s="24">
        <v>0.49869999999999998</v>
      </c>
      <c r="AW684" s="24">
        <v>0.30969999999999998</v>
      </c>
      <c r="AX684" s="24">
        <v>0.3322</v>
      </c>
      <c r="AY684" s="24">
        <v>0.182</v>
      </c>
      <c r="AZ684" s="24">
        <v>0.30530000000000002</v>
      </c>
      <c r="BA684" s="24">
        <v>0.49170000000000003</v>
      </c>
      <c r="BB684" s="31">
        <v>5</v>
      </c>
      <c r="BC684" s="23">
        <v>5</v>
      </c>
      <c r="BD684" s="32" t="s">
        <v>4640</v>
      </c>
      <c r="BE684" s="33">
        <v>115.89826477640899</v>
      </c>
      <c r="BF684" s="33">
        <v>-31.9353037302437</v>
      </c>
      <c r="BG684" s="34">
        <f t="shared" si="120"/>
        <v>65</v>
      </c>
      <c r="BH684" s="34">
        <f t="shared" si="121"/>
        <v>69</v>
      </c>
      <c r="BI684" s="34">
        <f t="shared" si="122"/>
        <v>100</v>
      </c>
      <c r="BJ684" s="34">
        <f t="shared" si="123"/>
        <v>100</v>
      </c>
      <c r="BK684" s="34">
        <f t="shared" si="124"/>
        <v>100</v>
      </c>
      <c r="BL684" s="34">
        <f t="shared" si="125"/>
        <v>30</v>
      </c>
      <c r="BM684" s="35">
        <f t="shared" si="126"/>
        <v>100</v>
      </c>
      <c r="BN684" s="34">
        <f t="shared" si="127"/>
        <v>97</v>
      </c>
      <c r="BO684" s="35">
        <f t="shared" si="128"/>
        <v>80</v>
      </c>
      <c r="BP684" s="35">
        <f t="shared" si="129"/>
        <v>52</v>
      </c>
      <c r="BQ684" s="35">
        <f t="shared" si="130"/>
        <v>50</v>
      </c>
      <c r="BR684" s="35">
        <f t="shared" si="131"/>
        <v>59</v>
      </c>
    </row>
    <row r="685" spans="2:70" x14ac:dyDescent="0.3">
      <c r="B685" s="6" t="s">
        <v>1958</v>
      </c>
      <c r="C685" s="6">
        <v>504031300</v>
      </c>
      <c r="D685" s="6" t="s">
        <v>564</v>
      </c>
      <c r="E685" s="6" t="s">
        <v>492</v>
      </c>
      <c r="F685" s="6" t="s">
        <v>2720</v>
      </c>
      <c r="G685" s="6" t="s">
        <v>93</v>
      </c>
      <c r="H685" s="6" t="s">
        <v>4995</v>
      </c>
      <c r="I685" s="22">
        <v>430000</v>
      </c>
      <c r="J685" s="22">
        <v>429000</v>
      </c>
      <c r="K685" s="22">
        <v>383250</v>
      </c>
      <c r="L685" s="22">
        <v>506000</v>
      </c>
      <c r="M685" s="22">
        <v>455000</v>
      </c>
      <c r="N685" s="22">
        <v>415500</v>
      </c>
      <c r="O685" s="23">
        <v>52</v>
      </c>
      <c r="P685" s="23">
        <v>52</v>
      </c>
      <c r="Q685" s="23">
        <v>47</v>
      </c>
      <c r="R685" s="22">
        <v>550</v>
      </c>
      <c r="S685" s="22">
        <v>450</v>
      </c>
      <c r="T685" s="24">
        <v>3.9</v>
      </c>
      <c r="U685" s="24">
        <v>-0.89999999999999991</v>
      </c>
      <c r="V685" s="24">
        <v>4.8</v>
      </c>
      <c r="W685" s="24">
        <v>5.0999999999999996</v>
      </c>
      <c r="X685" s="25">
        <v>6.6511627906976747E-2</v>
      </c>
      <c r="Y685" s="24">
        <v>2</v>
      </c>
      <c r="Z685" s="24">
        <v>-0.39999999999999991</v>
      </c>
      <c r="AA685" s="24">
        <v>2.4</v>
      </c>
      <c r="AB685" s="24">
        <v>2.2000000000000002</v>
      </c>
      <c r="AC685" s="26">
        <v>0.2663077161450263</v>
      </c>
      <c r="AD685" s="24">
        <v>4.003927200781864</v>
      </c>
      <c r="AE685" s="6">
        <v>30</v>
      </c>
      <c r="AF685" s="6">
        <v>37</v>
      </c>
      <c r="AG685" s="6">
        <v>50</v>
      </c>
      <c r="AH685" s="27">
        <v>1.0054054054054054</v>
      </c>
      <c r="AI685" s="28">
        <v>526000</v>
      </c>
      <c r="AJ685" s="28">
        <v>405000</v>
      </c>
      <c r="AK685" s="28">
        <v>350000</v>
      </c>
      <c r="AL685" s="29">
        <v>0.29876543209876544</v>
      </c>
      <c r="AM685" s="29">
        <v>0.50285714285714289</v>
      </c>
      <c r="AN685" s="6">
        <v>3.1</v>
      </c>
      <c r="AO685" s="27">
        <v>-0.5</v>
      </c>
      <c r="AP685" s="6">
        <v>3.6</v>
      </c>
      <c r="AQ685" s="28">
        <v>550</v>
      </c>
      <c r="AR685" s="28">
        <v>500</v>
      </c>
      <c r="AS685" s="25">
        <v>0.1</v>
      </c>
      <c r="AT685" s="30">
        <v>2065.2800000000002</v>
      </c>
      <c r="AU685" s="24">
        <v>0.78100000000000003</v>
      </c>
      <c r="AV685" s="24">
        <v>0.219</v>
      </c>
      <c r="AW685" s="24">
        <v>0.89</v>
      </c>
      <c r="AX685" s="24">
        <v>9.0999999999999998E-2</v>
      </c>
      <c r="AY685" s="24">
        <v>0.1734</v>
      </c>
      <c r="AZ685" s="24">
        <v>0.55900000000000005</v>
      </c>
      <c r="BA685" s="24">
        <v>0.2455</v>
      </c>
      <c r="BB685" s="31">
        <v>3</v>
      </c>
      <c r="BC685" s="23">
        <v>23</v>
      </c>
      <c r="BD685" s="32" t="s">
        <v>4256</v>
      </c>
      <c r="BE685" s="33">
        <v>115.96575823980599</v>
      </c>
      <c r="BF685" s="33">
        <v>-31.7686147349926</v>
      </c>
      <c r="BG685" s="34">
        <f t="shared" si="120"/>
        <v>52</v>
      </c>
      <c r="BH685" s="34">
        <f t="shared" si="121"/>
        <v>65</v>
      </c>
      <c r="BI685" s="34">
        <f t="shared" si="122"/>
        <v>100</v>
      </c>
      <c r="BJ685" s="34">
        <f t="shared" si="123"/>
        <v>100</v>
      </c>
      <c r="BK685" s="34">
        <f t="shared" si="124"/>
        <v>100</v>
      </c>
      <c r="BL685" s="34">
        <f t="shared" si="125"/>
        <v>28</v>
      </c>
      <c r="BM685" s="35">
        <f t="shared" si="126"/>
        <v>100</v>
      </c>
      <c r="BN685" s="34">
        <f t="shared" si="127"/>
        <v>100</v>
      </c>
      <c r="BO685" s="35">
        <f t="shared" si="128"/>
        <v>89</v>
      </c>
      <c r="BP685" s="35">
        <f t="shared" si="129"/>
        <v>84</v>
      </c>
      <c r="BQ685" s="35">
        <f t="shared" si="130"/>
        <v>30</v>
      </c>
      <c r="BR685" s="35">
        <f t="shared" si="131"/>
        <v>59</v>
      </c>
    </row>
    <row r="686" spans="2:70" x14ac:dyDescent="0.3">
      <c r="B686" s="6" t="s">
        <v>2077</v>
      </c>
      <c r="C686" s="6">
        <v>506041136</v>
      </c>
      <c r="D686" s="6" t="s">
        <v>829</v>
      </c>
      <c r="E686" s="6" t="s">
        <v>281</v>
      </c>
      <c r="F686" s="6" t="s">
        <v>2720</v>
      </c>
      <c r="G686" s="6" t="s">
        <v>93</v>
      </c>
      <c r="H686" s="6" t="s">
        <v>4995</v>
      </c>
      <c r="I686" s="22">
        <v>479000</v>
      </c>
      <c r="J686" s="22">
        <v>455000</v>
      </c>
      <c r="K686" s="22">
        <v>390000</v>
      </c>
      <c r="L686" s="22">
        <v>520000</v>
      </c>
      <c r="M686" s="22">
        <v>480000</v>
      </c>
      <c r="N686" s="22">
        <v>400000</v>
      </c>
      <c r="O686" s="23">
        <v>19</v>
      </c>
      <c r="P686" s="23">
        <v>20</v>
      </c>
      <c r="Q686" s="23">
        <v>55</v>
      </c>
      <c r="R686" s="22">
        <v>565</v>
      </c>
      <c r="S686" s="22">
        <v>500</v>
      </c>
      <c r="T686" s="24">
        <v>2.1</v>
      </c>
      <c r="U686" s="24">
        <v>-0.60000000000000009</v>
      </c>
      <c r="V686" s="24">
        <v>2.7</v>
      </c>
      <c r="W686" s="24">
        <v>2.8</v>
      </c>
      <c r="X686" s="25">
        <v>6.1336116910229645E-2</v>
      </c>
      <c r="Y686" s="24">
        <v>1.2</v>
      </c>
      <c r="Z686" s="24">
        <v>-1.0000000000000002</v>
      </c>
      <c r="AA686" s="24">
        <v>2.2000000000000002</v>
      </c>
      <c r="AB686" s="24">
        <v>1.9</v>
      </c>
      <c r="AC686" s="26">
        <v>0.35853893796324499</v>
      </c>
      <c r="AD686" s="24">
        <v>5.8454782601904132</v>
      </c>
      <c r="AE686" s="6">
        <v>31</v>
      </c>
      <c r="AF686" s="6">
        <v>28</v>
      </c>
      <c r="AG686" s="6">
        <v>41</v>
      </c>
      <c r="AH686" s="27">
        <v>0.797583081570997</v>
      </c>
      <c r="AI686" s="28">
        <v>530000</v>
      </c>
      <c r="AJ686" s="28">
        <v>420000</v>
      </c>
      <c r="AK686" s="28">
        <v>335000</v>
      </c>
      <c r="AL686" s="29">
        <v>0.26190476190476192</v>
      </c>
      <c r="AM686" s="29">
        <v>0.58208955223880599</v>
      </c>
      <c r="AN686" s="6">
        <v>3.2</v>
      </c>
      <c r="AO686" s="27">
        <v>-0.39999999999999991</v>
      </c>
      <c r="AP686" s="6">
        <v>3.6</v>
      </c>
      <c r="AQ686" s="28">
        <v>560</v>
      </c>
      <c r="AR686" s="28">
        <v>500</v>
      </c>
      <c r="AS686" s="25">
        <v>0.12</v>
      </c>
      <c r="AT686" s="30">
        <v>1575.8400000000001</v>
      </c>
      <c r="AU686" s="24">
        <v>0.69059999999999999</v>
      </c>
      <c r="AV686" s="24">
        <v>0.30940000000000001</v>
      </c>
      <c r="AW686" s="24">
        <v>0.83709999999999996</v>
      </c>
      <c r="AX686" s="24">
        <v>9.9400000000000002E-2</v>
      </c>
      <c r="AY686" s="24">
        <v>0.24959999999999999</v>
      </c>
      <c r="AZ686" s="24">
        <v>0.44679999999999997</v>
      </c>
      <c r="BA686" s="24">
        <v>0.26019999999999999</v>
      </c>
      <c r="BB686" s="31">
        <v>2</v>
      </c>
      <c r="BC686" s="23">
        <v>20</v>
      </c>
      <c r="BD686" s="32" t="s">
        <v>4366</v>
      </c>
      <c r="BE686" s="33">
        <v>116.018898879383</v>
      </c>
      <c r="BF686" s="33">
        <v>-32.053895606087899</v>
      </c>
      <c r="BG686" s="34">
        <f t="shared" si="120"/>
        <v>82</v>
      </c>
      <c r="BH686" s="34">
        <f t="shared" si="121"/>
        <v>64</v>
      </c>
      <c r="BI686" s="34">
        <f t="shared" si="122"/>
        <v>100</v>
      </c>
      <c r="BJ686" s="34">
        <f t="shared" si="123"/>
        <v>100</v>
      </c>
      <c r="BK686" s="34">
        <f t="shared" si="124"/>
        <v>100</v>
      </c>
      <c r="BL686" s="34">
        <f t="shared" si="125"/>
        <v>45</v>
      </c>
      <c r="BM686" s="35">
        <f t="shared" si="126"/>
        <v>100</v>
      </c>
      <c r="BN686" s="34">
        <f t="shared" si="127"/>
        <v>92</v>
      </c>
      <c r="BO686" s="35">
        <f t="shared" si="128"/>
        <v>28</v>
      </c>
      <c r="BP686" s="35">
        <f t="shared" si="129"/>
        <v>97</v>
      </c>
      <c r="BQ686" s="35">
        <f t="shared" si="130"/>
        <v>20</v>
      </c>
      <c r="BR686" s="35">
        <f t="shared" si="131"/>
        <v>59</v>
      </c>
    </row>
    <row r="687" spans="2:70" x14ac:dyDescent="0.3">
      <c r="B687" s="6" t="s">
        <v>1595</v>
      </c>
      <c r="C687" s="6">
        <v>507011158</v>
      </c>
      <c r="D687" s="6" t="s">
        <v>283</v>
      </c>
      <c r="E687" s="6" t="s">
        <v>284</v>
      </c>
      <c r="F687" s="6" t="s">
        <v>2720</v>
      </c>
      <c r="G687" s="6" t="s">
        <v>93</v>
      </c>
      <c r="H687" s="6" t="s">
        <v>4995</v>
      </c>
      <c r="I687" s="22">
        <v>663000</v>
      </c>
      <c r="J687" s="22">
        <v>663000</v>
      </c>
      <c r="K687" s="22">
        <v>595000</v>
      </c>
      <c r="L687" s="22">
        <v>665000</v>
      </c>
      <c r="M687" s="22">
        <v>665000</v>
      </c>
      <c r="N687" s="22">
        <v>630000</v>
      </c>
      <c r="O687" s="23">
        <v>47</v>
      </c>
      <c r="P687" s="23">
        <v>46</v>
      </c>
      <c r="Q687" s="23">
        <v>53</v>
      </c>
      <c r="R687" s="22">
        <v>700</v>
      </c>
      <c r="S687" s="22">
        <v>650</v>
      </c>
      <c r="T687" s="24">
        <v>4.5</v>
      </c>
      <c r="U687" s="24">
        <v>-1.4000000000000004</v>
      </c>
      <c r="V687" s="24">
        <v>5.9</v>
      </c>
      <c r="W687" s="24">
        <v>8.1</v>
      </c>
      <c r="X687" s="25">
        <v>5.4901960784313725E-2</v>
      </c>
      <c r="Y687" s="24">
        <v>8</v>
      </c>
      <c r="Z687" s="24">
        <v>-2.8000000000000007</v>
      </c>
      <c r="AA687" s="24">
        <v>10.8</v>
      </c>
      <c r="AB687" s="24">
        <v>13.5</v>
      </c>
      <c r="AC687" s="26">
        <v>0.24356975837879968</v>
      </c>
      <c r="AD687" s="24">
        <v>4.4364491704709943</v>
      </c>
      <c r="AE687" s="6">
        <v>60</v>
      </c>
      <c r="AF687" s="6">
        <v>70</v>
      </c>
      <c r="AG687" s="6">
        <v>70</v>
      </c>
      <c r="AH687" s="27">
        <v>1.6551724137931036</v>
      </c>
      <c r="AI687" s="28">
        <v>565000</v>
      </c>
      <c r="AJ687" s="28">
        <v>460000</v>
      </c>
      <c r="AK687" s="28">
        <v>425000</v>
      </c>
      <c r="AL687" s="29">
        <v>0.22826086956521738</v>
      </c>
      <c r="AM687" s="29">
        <v>0.32941176470588235</v>
      </c>
      <c r="AN687" s="6">
        <v>3.1</v>
      </c>
      <c r="AO687" s="27">
        <v>-0.79999999999999982</v>
      </c>
      <c r="AP687" s="6">
        <v>3.9</v>
      </c>
      <c r="AQ687" s="28">
        <v>580</v>
      </c>
      <c r="AR687" s="28">
        <v>550</v>
      </c>
      <c r="AS687" s="25">
        <v>5.4545454545454543E-2</v>
      </c>
      <c r="AT687" s="30">
        <v>2873.92</v>
      </c>
      <c r="AU687" s="24">
        <v>0.71819999999999995</v>
      </c>
      <c r="AV687" s="24">
        <v>0.28179999999999999</v>
      </c>
      <c r="AW687" s="24">
        <v>0.4733</v>
      </c>
      <c r="AX687" s="24">
        <v>0.108</v>
      </c>
      <c r="AY687" s="24">
        <v>0.3261</v>
      </c>
      <c r="AZ687" s="24">
        <v>0.40039999999999998</v>
      </c>
      <c r="BA687" s="24">
        <v>0.25519999999999998</v>
      </c>
      <c r="BB687" s="31">
        <v>8</v>
      </c>
      <c r="BC687" s="23">
        <v>18</v>
      </c>
      <c r="BD687" s="32" t="s">
        <v>3912</v>
      </c>
      <c r="BE687" s="33">
        <v>115.76139653486</v>
      </c>
      <c r="BF687" s="33">
        <v>-32.095412547913703</v>
      </c>
      <c r="BG687" s="34">
        <f t="shared" si="120"/>
        <v>42</v>
      </c>
      <c r="BH687" s="34">
        <f t="shared" si="121"/>
        <v>65</v>
      </c>
      <c r="BI687" s="34">
        <f t="shared" si="122"/>
        <v>100</v>
      </c>
      <c r="BJ687" s="34">
        <f t="shared" si="123"/>
        <v>100</v>
      </c>
      <c r="BK687" s="34">
        <f t="shared" si="124"/>
        <v>100</v>
      </c>
      <c r="BL687" s="34">
        <f t="shared" si="125"/>
        <v>62</v>
      </c>
      <c r="BM687" s="35">
        <f t="shared" si="126"/>
        <v>100</v>
      </c>
      <c r="BN687" s="34">
        <f t="shared" si="127"/>
        <v>100</v>
      </c>
      <c r="BO687" s="35">
        <f t="shared" si="128"/>
        <v>100</v>
      </c>
      <c r="BP687" s="35">
        <f t="shared" si="129"/>
        <v>1</v>
      </c>
      <c r="BQ687" s="35">
        <f t="shared" si="130"/>
        <v>80</v>
      </c>
      <c r="BR687" s="35">
        <f t="shared" si="131"/>
        <v>59</v>
      </c>
    </row>
    <row r="688" spans="2:70" x14ac:dyDescent="0.3">
      <c r="B688" s="6" t="s">
        <v>1860</v>
      </c>
      <c r="C688" s="6">
        <v>507011160</v>
      </c>
      <c r="D688" s="6" t="s">
        <v>283</v>
      </c>
      <c r="E688" s="6" t="s">
        <v>284</v>
      </c>
      <c r="F688" s="6" t="s">
        <v>2720</v>
      </c>
      <c r="G688" s="6" t="s">
        <v>93</v>
      </c>
      <c r="H688" s="6" t="s">
        <v>4995</v>
      </c>
      <c r="I688" s="22">
        <v>500000</v>
      </c>
      <c r="J688" s="22">
        <v>455800</v>
      </c>
      <c r="K688" s="22">
        <v>375000</v>
      </c>
      <c r="L688" s="22">
        <v>650000</v>
      </c>
      <c r="M688" s="22">
        <v>635000</v>
      </c>
      <c r="N688" s="22">
        <v>445000</v>
      </c>
      <c r="O688" s="23">
        <v>36</v>
      </c>
      <c r="P688" s="23">
        <v>31</v>
      </c>
      <c r="Q688" s="23">
        <v>47</v>
      </c>
      <c r="R688" s="22">
        <v>595</v>
      </c>
      <c r="S688" s="22">
        <v>525</v>
      </c>
      <c r="T688" s="24">
        <v>3.4</v>
      </c>
      <c r="U688" s="24">
        <v>-0.30000000000000027</v>
      </c>
      <c r="V688" s="24">
        <v>3.7</v>
      </c>
      <c r="W688" s="24">
        <v>4.5999999999999996</v>
      </c>
      <c r="X688" s="25">
        <v>6.1879999999999998E-2</v>
      </c>
      <c r="Y688" s="24">
        <v>2.2000000000000002</v>
      </c>
      <c r="Z688" s="24">
        <v>-1.1999999999999997</v>
      </c>
      <c r="AA688" s="24">
        <v>3.4</v>
      </c>
      <c r="AB688" s="24">
        <v>3.9</v>
      </c>
      <c r="AC688" s="26">
        <v>0.36065852002715543</v>
      </c>
      <c r="AD688" s="24">
        <v>5.8283535880277215</v>
      </c>
      <c r="AE688" s="6">
        <v>60</v>
      </c>
      <c r="AF688" s="6">
        <v>70</v>
      </c>
      <c r="AG688" s="6">
        <v>70</v>
      </c>
      <c r="AH688" s="27">
        <v>1.6551724137931036</v>
      </c>
      <c r="AI688" s="28">
        <v>565000</v>
      </c>
      <c r="AJ688" s="28">
        <v>460000</v>
      </c>
      <c r="AK688" s="28">
        <v>425000</v>
      </c>
      <c r="AL688" s="29">
        <v>0.22826086956521738</v>
      </c>
      <c r="AM688" s="29">
        <v>0.32941176470588235</v>
      </c>
      <c r="AN688" s="6">
        <v>3.1</v>
      </c>
      <c r="AO688" s="27">
        <v>-0.79999999999999982</v>
      </c>
      <c r="AP688" s="6">
        <v>3.9</v>
      </c>
      <c r="AQ688" s="28">
        <v>580</v>
      </c>
      <c r="AR688" s="28">
        <v>550</v>
      </c>
      <c r="AS688" s="25">
        <v>5.4545454545454543E-2</v>
      </c>
      <c r="AT688" s="30">
        <v>1649.7600000000002</v>
      </c>
      <c r="AU688" s="24">
        <v>0.66169999999999995</v>
      </c>
      <c r="AV688" s="24">
        <v>0.33829999999999999</v>
      </c>
      <c r="AW688" s="24">
        <v>0.74209999999999998</v>
      </c>
      <c r="AX688" s="24">
        <v>0.2039</v>
      </c>
      <c r="AY688" s="24">
        <v>0.34610000000000002</v>
      </c>
      <c r="AZ688" s="24">
        <v>0.34370000000000001</v>
      </c>
      <c r="BA688" s="24">
        <v>0.2843</v>
      </c>
      <c r="BB688" s="31">
        <v>4</v>
      </c>
      <c r="BC688" s="23">
        <v>18</v>
      </c>
      <c r="BD688" s="32" t="s">
        <v>4160</v>
      </c>
      <c r="BE688" s="33">
        <v>115.785075580007</v>
      </c>
      <c r="BF688" s="33">
        <v>-32.106893111888503</v>
      </c>
      <c r="BG688" s="34">
        <f t="shared" si="120"/>
        <v>60</v>
      </c>
      <c r="BH688" s="34">
        <f t="shared" si="121"/>
        <v>65</v>
      </c>
      <c r="BI688" s="34">
        <f t="shared" si="122"/>
        <v>100</v>
      </c>
      <c r="BJ688" s="34">
        <f t="shared" si="123"/>
        <v>100</v>
      </c>
      <c r="BK688" s="34">
        <f t="shared" si="124"/>
        <v>100</v>
      </c>
      <c r="BL688" s="34">
        <f t="shared" si="125"/>
        <v>66</v>
      </c>
      <c r="BM688" s="35">
        <f t="shared" si="126"/>
        <v>100</v>
      </c>
      <c r="BN688" s="34">
        <f t="shared" si="127"/>
        <v>92</v>
      </c>
      <c r="BO688" s="35">
        <f t="shared" si="128"/>
        <v>27</v>
      </c>
      <c r="BP688" s="35">
        <f t="shared" si="129"/>
        <v>80</v>
      </c>
      <c r="BQ688" s="35">
        <f t="shared" si="130"/>
        <v>40</v>
      </c>
      <c r="BR688" s="35">
        <f t="shared" si="131"/>
        <v>59</v>
      </c>
    </row>
    <row r="689" spans="2:70" x14ac:dyDescent="0.3">
      <c r="B689" s="6" t="s">
        <v>361</v>
      </c>
      <c r="C689" s="6">
        <v>601021007</v>
      </c>
      <c r="D689" s="6" t="s">
        <v>128</v>
      </c>
      <c r="E689" s="6" t="s">
        <v>129</v>
      </c>
      <c r="F689" s="6" t="s">
        <v>129</v>
      </c>
      <c r="G689" s="6" t="s">
        <v>130</v>
      </c>
      <c r="H689" s="6" t="s">
        <v>4995</v>
      </c>
      <c r="I689" s="22">
        <v>725000</v>
      </c>
      <c r="J689" s="22">
        <v>725000</v>
      </c>
      <c r="K689" s="22">
        <v>695000</v>
      </c>
      <c r="L689" s="22">
        <v>590000</v>
      </c>
      <c r="M689" s="22">
        <v>565000</v>
      </c>
      <c r="N689" s="22">
        <v>570000</v>
      </c>
      <c r="O689" s="23">
        <v>48</v>
      </c>
      <c r="P689" s="23">
        <v>48</v>
      </c>
      <c r="Q689" s="23">
        <v>44</v>
      </c>
      <c r="R689" s="22">
        <v>500</v>
      </c>
      <c r="S689" s="22">
        <v>480</v>
      </c>
      <c r="T689" s="24">
        <v>2.9</v>
      </c>
      <c r="U689" s="24">
        <v>-0.20000000000000018</v>
      </c>
      <c r="V689" s="24">
        <v>3.1</v>
      </c>
      <c r="W689" s="24">
        <v>3.2</v>
      </c>
      <c r="X689" s="25">
        <v>3.5862068965517239E-2</v>
      </c>
      <c r="Y689" s="24">
        <v>3.1</v>
      </c>
      <c r="Z689" s="24">
        <v>-1.4</v>
      </c>
      <c r="AA689" s="24">
        <v>4.5</v>
      </c>
      <c r="AB689" s="24">
        <v>4.8</v>
      </c>
      <c r="AC689" s="26">
        <v>0.24982012950675511</v>
      </c>
      <c r="AD689" s="24">
        <v>6.9661382266306706</v>
      </c>
      <c r="AE689" s="6">
        <v>35</v>
      </c>
      <c r="AF689" s="6">
        <v>43</v>
      </c>
      <c r="AG689" s="6">
        <v>63</v>
      </c>
      <c r="AH689" s="27">
        <v>2.5135135135135136</v>
      </c>
      <c r="AI689" s="28">
        <v>537000</v>
      </c>
      <c r="AJ689" s="28">
        <v>545000</v>
      </c>
      <c r="AK689" s="28">
        <v>560000</v>
      </c>
      <c r="AL689" s="29">
        <v>-1.4678899082568808E-2</v>
      </c>
      <c r="AM689" s="29">
        <v>-4.1071428571428571E-2</v>
      </c>
      <c r="AN689" s="6">
        <v>2.5</v>
      </c>
      <c r="AO689" s="27">
        <v>0.20000000000000018</v>
      </c>
      <c r="AP689" s="6">
        <v>2.2999999999999998</v>
      </c>
      <c r="AQ689" s="28">
        <v>495</v>
      </c>
      <c r="AR689" s="28">
        <v>470</v>
      </c>
      <c r="AS689" s="25">
        <v>5.3191489361702128E-2</v>
      </c>
      <c r="AT689" s="30">
        <v>2001.4400000000003</v>
      </c>
      <c r="AU689" s="24">
        <v>0.73170000000000002</v>
      </c>
      <c r="AV689" s="24">
        <v>0.26829999999999998</v>
      </c>
      <c r="AW689" s="24">
        <v>0.95499999999999996</v>
      </c>
      <c r="AX689" s="24">
        <v>4.1099999999999998E-2</v>
      </c>
      <c r="AY689" s="24">
        <v>0.43909999999999999</v>
      </c>
      <c r="AZ689" s="24">
        <v>0.37409999999999999</v>
      </c>
      <c r="BA689" s="24">
        <v>0.1716</v>
      </c>
      <c r="BB689" s="31">
        <v>5.5</v>
      </c>
      <c r="BC689" s="23">
        <v>7</v>
      </c>
      <c r="BD689" s="32" t="s">
        <v>2868</v>
      </c>
      <c r="BE689" s="33">
        <v>147.41855348311199</v>
      </c>
      <c r="BF689" s="33">
        <v>-42.902359027272901</v>
      </c>
      <c r="BG689" s="34">
        <f t="shared" si="120"/>
        <v>69</v>
      </c>
      <c r="BH689" s="34">
        <f t="shared" si="121"/>
        <v>75</v>
      </c>
      <c r="BI689" s="34">
        <f t="shared" si="122"/>
        <v>94</v>
      </c>
      <c r="BJ689" s="34">
        <f t="shared" si="123"/>
        <v>1</v>
      </c>
      <c r="BK689" s="34">
        <f t="shared" si="124"/>
        <v>100</v>
      </c>
      <c r="BL689" s="34">
        <f t="shared" si="125"/>
        <v>87</v>
      </c>
      <c r="BM689" s="35">
        <f t="shared" si="126"/>
        <v>70</v>
      </c>
      <c r="BN689" s="34">
        <f t="shared" si="127"/>
        <v>81</v>
      </c>
      <c r="BO689" s="35">
        <f t="shared" si="128"/>
        <v>100</v>
      </c>
      <c r="BP689" s="35">
        <f t="shared" si="129"/>
        <v>65</v>
      </c>
      <c r="BQ689" s="35">
        <f t="shared" si="130"/>
        <v>55</v>
      </c>
      <c r="BR689" s="35">
        <f t="shared" si="131"/>
        <v>59</v>
      </c>
    </row>
    <row r="690" spans="2:70" x14ac:dyDescent="0.3">
      <c r="B690" s="6" t="s">
        <v>1678</v>
      </c>
      <c r="C690" s="6">
        <v>604011077</v>
      </c>
      <c r="D690" s="6" t="s">
        <v>875</v>
      </c>
      <c r="E690" s="6" t="s">
        <v>876</v>
      </c>
      <c r="F690" s="6" t="s">
        <v>3538</v>
      </c>
      <c r="G690" s="6" t="s">
        <v>130</v>
      </c>
      <c r="H690" s="6" t="s">
        <v>4995</v>
      </c>
      <c r="I690" s="22">
        <v>299000</v>
      </c>
      <c r="J690" s="22">
        <v>299000</v>
      </c>
      <c r="K690" s="22">
        <v>279000</v>
      </c>
      <c r="L690" s="22">
        <v>345000</v>
      </c>
      <c r="M690" s="22">
        <v>345000</v>
      </c>
      <c r="N690" s="22">
        <v>250000</v>
      </c>
      <c r="O690" s="23">
        <v>46</v>
      </c>
      <c r="P690" s="23">
        <v>61</v>
      </c>
      <c r="Q690" s="23">
        <v>120</v>
      </c>
      <c r="R690" s="22">
        <v>280</v>
      </c>
      <c r="S690" s="22">
        <v>290</v>
      </c>
      <c r="T690" s="24">
        <v>1.3</v>
      </c>
      <c r="U690" s="24">
        <v>-9.9999999999999867E-2</v>
      </c>
      <c r="V690" s="24">
        <v>1.4</v>
      </c>
      <c r="W690" s="24">
        <v>1.8</v>
      </c>
      <c r="X690" s="25">
        <v>4.8695652173913043E-2</v>
      </c>
      <c r="Y690" s="24">
        <v>3.9</v>
      </c>
      <c r="Z690" s="24">
        <v>-0.60000000000000009</v>
      </c>
      <c r="AA690" s="24">
        <v>4.5</v>
      </c>
      <c r="AB690" s="24">
        <v>4.9000000000000004</v>
      </c>
      <c r="AC690" s="26">
        <v>0.2295684113865932</v>
      </c>
      <c r="AD690" s="24">
        <v>4.7143513052603963</v>
      </c>
      <c r="AE690" s="6">
        <v>38</v>
      </c>
      <c r="AF690" s="6">
        <v>42</v>
      </c>
      <c r="AG690" s="6">
        <v>47</v>
      </c>
      <c r="AH690" s="27">
        <v>3.7499999999999996</v>
      </c>
      <c r="AI690" s="28">
        <v>395000</v>
      </c>
      <c r="AJ690" s="28">
        <v>350000</v>
      </c>
      <c r="AK690" s="28">
        <v>395000</v>
      </c>
      <c r="AL690" s="29">
        <v>0.12857142857142856</v>
      </c>
      <c r="AM690" s="29">
        <v>0</v>
      </c>
      <c r="AN690" s="6">
        <v>2.1</v>
      </c>
      <c r="AO690" s="27">
        <v>0.40000000000000013</v>
      </c>
      <c r="AP690" s="6">
        <v>1.7</v>
      </c>
      <c r="AQ690" s="28">
        <v>320</v>
      </c>
      <c r="AR690" s="28">
        <v>330</v>
      </c>
      <c r="AS690" s="25">
        <v>-3.0303030303030304E-2</v>
      </c>
      <c r="AT690" s="30">
        <v>1219.68</v>
      </c>
      <c r="AU690" s="24">
        <v>0.60129999999999995</v>
      </c>
      <c r="AV690" s="24">
        <v>0.3987</v>
      </c>
      <c r="AW690" s="24">
        <v>0.84470000000000001</v>
      </c>
      <c r="AX690" s="24">
        <v>9.3100000000000002E-2</v>
      </c>
      <c r="AY690" s="24">
        <v>0.30940000000000001</v>
      </c>
      <c r="AZ690" s="24">
        <v>0.28339999999999999</v>
      </c>
      <c r="BA690" s="24">
        <v>0.3861</v>
      </c>
      <c r="BB690" s="31">
        <v>1</v>
      </c>
      <c r="BC690" s="23">
        <v>232</v>
      </c>
      <c r="BD690" s="32" t="s">
        <v>3997</v>
      </c>
      <c r="BE690" s="33">
        <v>145.93911137703199</v>
      </c>
      <c r="BF690" s="33">
        <v>-41.075721397068598</v>
      </c>
      <c r="BG690" s="34">
        <f t="shared" si="120"/>
        <v>95</v>
      </c>
      <c r="BH690" s="34">
        <f t="shared" si="121"/>
        <v>82</v>
      </c>
      <c r="BI690" s="34">
        <f t="shared" si="122"/>
        <v>78</v>
      </c>
      <c r="BJ690" s="34">
        <f t="shared" si="123"/>
        <v>65</v>
      </c>
      <c r="BK690" s="34">
        <f t="shared" si="124"/>
        <v>64</v>
      </c>
      <c r="BL690" s="34">
        <f t="shared" si="125"/>
        <v>58</v>
      </c>
      <c r="BM690" s="35">
        <f t="shared" si="126"/>
        <v>100</v>
      </c>
      <c r="BN690" s="34">
        <f t="shared" si="127"/>
        <v>100</v>
      </c>
      <c r="BO690" s="35">
        <f t="shared" si="128"/>
        <v>100</v>
      </c>
      <c r="BP690" s="35">
        <f t="shared" si="129"/>
        <v>52</v>
      </c>
      <c r="BQ690" s="35">
        <f t="shared" si="130"/>
        <v>10</v>
      </c>
      <c r="BR690" s="35">
        <f t="shared" si="131"/>
        <v>59</v>
      </c>
    </row>
    <row r="691" spans="2:70" x14ac:dyDescent="0.3">
      <c r="B691" s="6" t="s">
        <v>387</v>
      </c>
      <c r="C691" s="6">
        <v>801011007</v>
      </c>
      <c r="D691" s="6" t="s">
        <v>181</v>
      </c>
      <c r="E691" s="6" t="s">
        <v>107</v>
      </c>
      <c r="F691" s="6" t="s">
        <v>2703</v>
      </c>
      <c r="G691" s="6" t="s">
        <v>108</v>
      </c>
      <c r="H691" s="6" t="s">
        <v>4995</v>
      </c>
      <c r="I691" s="22">
        <v>710200</v>
      </c>
      <c r="J691" s="22">
        <v>710200</v>
      </c>
      <c r="K691" s="22">
        <v>635000</v>
      </c>
      <c r="L691" s="22">
        <v>530000</v>
      </c>
      <c r="M691" s="22">
        <v>530000</v>
      </c>
      <c r="N691" s="22">
        <v>635000</v>
      </c>
      <c r="O691" s="23">
        <v>9</v>
      </c>
      <c r="P691" s="23">
        <v>9</v>
      </c>
      <c r="Q691" s="23">
        <v>35</v>
      </c>
      <c r="R691" s="22">
        <v>400</v>
      </c>
      <c r="S691" s="22">
        <v>450</v>
      </c>
      <c r="T691" s="24">
        <v>1.4</v>
      </c>
      <c r="U691" s="24">
        <v>-0.70000000000000018</v>
      </c>
      <c r="V691" s="24">
        <v>2.1</v>
      </c>
      <c r="W691" s="24">
        <v>4.3</v>
      </c>
      <c r="X691" s="25">
        <v>2.9287524640946212E-2</v>
      </c>
      <c r="Y691" s="24">
        <v>2.8</v>
      </c>
      <c r="Z691" s="24">
        <v>-0.70000000000000018</v>
      </c>
      <c r="AA691" s="24">
        <v>3.5</v>
      </c>
      <c r="AB691" s="24">
        <v>7.1</v>
      </c>
      <c r="AC691" s="26">
        <v>0.14709343374911743</v>
      </c>
      <c r="AD691" s="24">
        <v>5.0223921465684231</v>
      </c>
      <c r="AE691" s="6">
        <v>199</v>
      </c>
      <c r="AF691" s="6">
        <v>221</v>
      </c>
      <c r="AG691" s="6">
        <v>212</v>
      </c>
      <c r="AH691" s="27">
        <v>5.1428571428571432</v>
      </c>
      <c r="AI691" s="28">
        <v>560000</v>
      </c>
      <c r="AJ691" s="28">
        <v>555000</v>
      </c>
      <c r="AK691" s="28">
        <v>525000</v>
      </c>
      <c r="AL691" s="29">
        <v>9.0090090090090089E-3</v>
      </c>
      <c r="AM691" s="29">
        <v>6.6666666666666666E-2</v>
      </c>
      <c r="AN691" s="6">
        <v>3.2</v>
      </c>
      <c r="AO691" s="27">
        <v>0</v>
      </c>
      <c r="AP691" s="6">
        <v>3.2</v>
      </c>
      <c r="AQ691" s="28">
        <v>550</v>
      </c>
      <c r="AR691" s="28">
        <v>550</v>
      </c>
      <c r="AS691" s="25">
        <v>0</v>
      </c>
      <c r="AT691" s="30">
        <v>2719.36</v>
      </c>
      <c r="AU691" s="24">
        <v>0.79330000000000001</v>
      </c>
      <c r="AV691" s="24">
        <v>0.20669999999999999</v>
      </c>
      <c r="AW691" s="24">
        <v>0.96689999999999998</v>
      </c>
      <c r="AX691" s="24">
        <v>2.0899999999999998E-2</v>
      </c>
      <c r="AY691" s="24">
        <v>0.32940000000000003</v>
      </c>
      <c r="AZ691" s="24">
        <v>0.43530000000000002</v>
      </c>
      <c r="BA691" s="24">
        <v>0.21840000000000001</v>
      </c>
      <c r="BB691" s="31">
        <v>8.5</v>
      </c>
      <c r="BC691" s="23">
        <v>71</v>
      </c>
      <c r="BD691" s="32" t="s">
        <v>2887</v>
      </c>
      <c r="BE691" s="33">
        <v>149.071484004517</v>
      </c>
      <c r="BF691" s="33">
        <v>-35.2108573013521</v>
      </c>
      <c r="BG691" s="34">
        <f t="shared" si="120"/>
        <v>93</v>
      </c>
      <c r="BH691" s="34">
        <f t="shared" si="121"/>
        <v>64</v>
      </c>
      <c r="BI691" s="34">
        <f t="shared" si="122"/>
        <v>61</v>
      </c>
      <c r="BJ691" s="34">
        <f t="shared" si="123"/>
        <v>5</v>
      </c>
      <c r="BK691" s="34">
        <f t="shared" si="124"/>
        <v>93</v>
      </c>
      <c r="BL691" s="34">
        <f t="shared" si="125"/>
        <v>62</v>
      </c>
      <c r="BM691" s="35">
        <f t="shared" si="126"/>
        <v>48</v>
      </c>
      <c r="BN691" s="34">
        <f t="shared" si="127"/>
        <v>100</v>
      </c>
      <c r="BO691" s="35">
        <f t="shared" si="128"/>
        <v>100</v>
      </c>
      <c r="BP691" s="35">
        <f t="shared" si="129"/>
        <v>70</v>
      </c>
      <c r="BQ691" s="35">
        <f t="shared" si="130"/>
        <v>85</v>
      </c>
      <c r="BR691" s="35">
        <f t="shared" si="131"/>
        <v>59</v>
      </c>
    </row>
    <row r="692" spans="2:70" x14ac:dyDescent="0.3">
      <c r="B692" s="6" t="s">
        <v>298</v>
      </c>
      <c r="C692" s="6">
        <v>801041047</v>
      </c>
      <c r="D692" s="6" t="s">
        <v>299</v>
      </c>
      <c r="E692" s="6" t="s">
        <v>107</v>
      </c>
      <c r="F692" s="6" t="s">
        <v>2703</v>
      </c>
      <c r="G692" s="6" t="s">
        <v>108</v>
      </c>
      <c r="H692" s="6" t="s">
        <v>4995</v>
      </c>
      <c r="I692" s="22">
        <v>759000</v>
      </c>
      <c r="J692" s="22">
        <v>775000</v>
      </c>
      <c r="K692" s="22">
        <v>777700</v>
      </c>
      <c r="L692" s="22">
        <v>790000</v>
      </c>
      <c r="M692" s="22">
        <v>760000</v>
      </c>
      <c r="N692" s="22">
        <v>900000</v>
      </c>
      <c r="O692" s="23">
        <v>34</v>
      </c>
      <c r="P692" s="23">
        <v>42</v>
      </c>
      <c r="Q692" s="23">
        <v>25</v>
      </c>
      <c r="R692" s="22">
        <v>630</v>
      </c>
      <c r="S692" s="22">
        <v>650</v>
      </c>
      <c r="T692" s="24">
        <v>3.7</v>
      </c>
      <c r="U692" s="24">
        <v>-0.39999999999999947</v>
      </c>
      <c r="V692" s="24">
        <v>4.0999999999999996</v>
      </c>
      <c r="W692" s="24">
        <v>4.0999999999999996</v>
      </c>
      <c r="X692" s="25">
        <v>4.3162055335968383E-2</v>
      </c>
      <c r="Y692" s="24">
        <v>2.1</v>
      </c>
      <c r="Z692" s="24">
        <v>-1.4</v>
      </c>
      <c r="AA692" s="24">
        <v>3.5</v>
      </c>
      <c r="AB692" s="24">
        <v>3.5</v>
      </c>
      <c r="AC692" s="26">
        <v>0.17948308870453092</v>
      </c>
      <c r="AD692" s="24">
        <v>4.1583536119273186</v>
      </c>
      <c r="AE692" s="6">
        <v>214</v>
      </c>
      <c r="AF692" s="6">
        <v>238</v>
      </c>
      <c r="AG692" s="6">
        <v>205</v>
      </c>
      <c r="AH692" s="27">
        <v>5.6456211812627295</v>
      </c>
      <c r="AI692" s="28">
        <v>570000</v>
      </c>
      <c r="AJ692" s="28">
        <v>565000</v>
      </c>
      <c r="AK692" s="28">
        <v>553000</v>
      </c>
      <c r="AL692" s="29">
        <v>8.8495575221238937E-3</v>
      </c>
      <c r="AM692" s="29">
        <v>3.074141048824593E-2</v>
      </c>
      <c r="AN692" s="6">
        <v>3.7</v>
      </c>
      <c r="AO692" s="27">
        <v>-0.19999999999999973</v>
      </c>
      <c r="AP692" s="6">
        <v>3.9</v>
      </c>
      <c r="AQ692" s="28">
        <v>550</v>
      </c>
      <c r="AR692" s="28">
        <v>550</v>
      </c>
      <c r="AS692" s="25">
        <v>0</v>
      </c>
      <c r="AT692" s="30">
        <v>3510.0800000000004</v>
      </c>
      <c r="AU692" s="24">
        <v>0.84450000000000003</v>
      </c>
      <c r="AV692" s="24">
        <v>0.1555</v>
      </c>
      <c r="AW692" s="24">
        <v>0.89319999999999999</v>
      </c>
      <c r="AX692" s="24">
        <v>0.1041</v>
      </c>
      <c r="AY692" s="24">
        <v>0.40989999999999999</v>
      </c>
      <c r="AZ692" s="24">
        <v>0.43099999999999999</v>
      </c>
      <c r="BA692" s="24">
        <v>0.14630000000000001</v>
      </c>
      <c r="BB692" s="31">
        <v>8</v>
      </c>
      <c r="BC692" s="23">
        <v>70</v>
      </c>
      <c r="BD692" s="32" t="s">
        <v>2830</v>
      </c>
      <c r="BE692" s="33">
        <v>149.097908118655</v>
      </c>
      <c r="BF692" s="33">
        <v>-35.187373657696199</v>
      </c>
      <c r="BG692" s="34">
        <f t="shared" si="120"/>
        <v>55</v>
      </c>
      <c r="BH692" s="34">
        <f t="shared" si="121"/>
        <v>55</v>
      </c>
      <c r="BI692" s="34">
        <f t="shared" si="122"/>
        <v>55</v>
      </c>
      <c r="BJ692" s="34">
        <f t="shared" si="123"/>
        <v>5</v>
      </c>
      <c r="BK692" s="34">
        <f t="shared" si="124"/>
        <v>93</v>
      </c>
      <c r="BL692" s="34">
        <f t="shared" si="125"/>
        <v>80</v>
      </c>
      <c r="BM692" s="35">
        <f t="shared" si="126"/>
        <v>94</v>
      </c>
      <c r="BN692" s="34">
        <f t="shared" si="127"/>
        <v>100</v>
      </c>
      <c r="BO692" s="35">
        <f t="shared" si="128"/>
        <v>100</v>
      </c>
      <c r="BP692" s="35">
        <f t="shared" si="129"/>
        <v>82</v>
      </c>
      <c r="BQ692" s="35">
        <f t="shared" si="130"/>
        <v>80</v>
      </c>
      <c r="BR692" s="35">
        <f t="shared" si="131"/>
        <v>59</v>
      </c>
    </row>
    <row r="693" spans="2:70" x14ac:dyDescent="0.3">
      <c r="B693" s="6" t="s">
        <v>2093</v>
      </c>
      <c r="C693" s="6">
        <v>109011174</v>
      </c>
      <c r="D693" s="6" t="s">
        <v>1022</v>
      </c>
      <c r="E693" s="6" t="s">
        <v>354</v>
      </c>
      <c r="F693" s="6" t="s">
        <v>3512</v>
      </c>
      <c r="G693" s="6" t="s">
        <v>77</v>
      </c>
      <c r="H693" s="6" t="s">
        <v>4995</v>
      </c>
      <c r="I693" s="22">
        <v>455000</v>
      </c>
      <c r="J693" s="22">
        <v>431200</v>
      </c>
      <c r="K693" s="22">
        <v>375000</v>
      </c>
      <c r="L693" s="22">
        <v>395000</v>
      </c>
      <c r="M693" s="22">
        <v>390000</v>
      </c>
      <c r="N693" s="22">
        <v>355000</v>
      </c>
      <c r="O693" s="23">
        <v>30</v>
      </c>
      <c r="P693" s="23">
        <v>31</v>
      </c>
      <c r="Q693" s="23">
        <v>39</v>
      </c>
      <c r="R693" s="22">
        <v>370</v>
      </c>
      <c r="S693" s="22">
        <v>355</v>
      </c>
      <c r="T693" s="24">
        <v>1.2</v>
      </c>
      <c r="U693" s="24">
        <v>-0.19999999999999996</v>
      </c>
      <c r="V693" s="24">
        <v>1.4</v>
      </c>
      <c r="W693" s="24">
        <v>1.5</v>
      </c>
      <c r="X693" s="25">
        <v>4.2285714285714288E-2</v>
      </c>
      <c r="Y693" s="24">
        <v>5.2</v>
      </c>
      <c r="Z693" s="24">
        <v>-2</v>
      </c>
      <c r="AA693" s="24">
        <v>7.2</v>
      </c>
      <c r="AB693" s="24">
        <v>8.8000000000000007</v>
      </c>
      <c r="AC693" s="26">
        <v>0.22957410900426883</v>
      </c>
      <c r="AD693" s="24">
        <v>5.4291174426685194</v>
      </c>
      <c r="AE693" s="6">
        <v>29</v>
      </c>
      <c r="AF693" s="6">
        <v>36</v>
      </c>
      <c r="AG693" s="6">
        <v>49</v>
      </c>
      <c r="AH693" s="27">
        <v>2.047058823529412</v>
      </c>
      <c r="AI693" s="28">
        <v>367500</v>
      </c>
      <c r="AJ693" s="28">
        <v>319000</v>
      </c>
      <c r="AK693" s="28">
        <v>310000</v>
      </c>
      <c r="AL693" s="29">
        <v>0.15203761755485892</v>
      </c>
      <c r="AM693" s="29">
        <v>0.18548387096774194</v>
      </c>
      <c r="AN693" s="6">
        <v>1.6</v>
      </c>
      <c r="AO693" s="27">
        <v>-0.39999999999999991</v>
      </c>
      <c r="AP693" s="6">
        <v>2</v>
      </c>
      <c r="AQ693" s="28">
        <v>360</v>
      </c>
      <c r="AR693" s="28">
        <v>350</v>
      </c>
      <c r="AS693" s="25">
        <v>2.8571428571428571E-2</v>
      </c>
      <c r="AT693" s="30">
        <v>1611.68</v>
      </c>
      <c r="AU693" s="24">
        <v>0.57750000000000001</v>
      </c>
      <c r="AV693" s="24">
        <v>0.42249999999999999</v>
      </c>
      <c r="AW693" s="24">
        <v>0.67390000000000005</v>
      </c>
      <c r="AX693" s="24">
        <v>0.28770000000000001</v>
      </c>
      <c r="AY693" s="24">
        <v>0.35489999999999999</v>
      </c>
      <c r="AZ693" s="24">
        <v>0.23400000000000001</v>
      </c>
      <c r="BA693" s="24">
        <v>0.37780000000000002</v>
      </c>
      <c r="BB693" s="31">
        <v>3</v>
      </c>
      <c r="BC693" s="23">
        <v>465</v>
      </c>
      <c r="BD693" s="32" t="s">
        <v>4380</v>
      </c>
      <c r="BE693" s="33">
        <v>146.86282149133999</v>
      </c>
      <c r="BF693" s="33">
        <v>-36.0639439767887</v>
      </c>
      <c r="BG693" s="34">
        <f t="shared" si="120"/>
        <v>97</v>
      </c>
      <c r="BH693" s="34">
        <f t="shared" si="121"/>
        <v>90</v>
      </c>
      <c r="BI693" s="34">
        <f t="shared" si="122"/>
        <v>99</v>
      </c>
      <c r="BJ693" s="34">
        <f t="shared" si="123"/>
        <v>76</v>
      </c>
      <c r="BK693" s="34">
        <f t="shared" si="124"/>
        <v>33</v>
      </c>
      <c r="BL693" s="34">
        <f t="shared" si="125"/>
        <v>68</v>
      </c>
      <c r="BM693" s="35">
        <f t="shared" si="126"/>
        <v>91</v>
      </c>
      <c r="BN693" s="34">
        <f t="shared" si="127"/>
        <v>96</v>
      </c>
      <c r="BO693" s="35">
        <f t="shared" si="128"/>
        <v>100</v>
      </c>
      <c r="BP693" s="35">
        <f t="shared" si="129"/>
        <v>31</v>
      </c>
      <c r="BQ693" s="35">
        <f t="shared" si="130"/>
        <v>30</v>
      </c>
      <c r="BR693" s="35">
        <f t="shared" si="131"/>
        <v>59</v>
      </c>
    </row>
    <row r="694" spans="2:70" x14ac:dyDescent="0.3">
      <c r="B694" s="6" t="s">
        <v>2112</v>
      </c>
      <c r="C694" s="6">
        <v>109031180</v>
      </c>
      <c r="D694" s="6" t="s">
        <v>732</v>
      </c>
      <c r="E694" s="6" t="s">
        <v>354</v>
      </c>
      <c r="F694" s="6" t="s">
        <v>2691</v>
      </c>
      <c r="G694" s="6" t="s">
        <v>77</v>
      </c>
      <c r="H694" s="6" t="s">
        <v>4995</v>
      </c>
      <c r="I694" s="22">
        <v>319000</v>
      </c>
      <c r="J694" s="22">
        <v>299000</v>
      </c>
      <c r="K694" s="22">
        <v>300000</v>
      </c>
      <c r="L694" s="22">
        <v>320000</v>
      </c>
      <c r="M694" s="22">
        <v>310000</v>
      </c>
      <c r="N694" s="22">
        <v>350000</v>
      </c>
      <c r="O694" s="23">
        <v>32</v>
      </c>
      <c r="P694" s="23">
        <v>49</v>
      </c>
      <c r="Q694" s="23">
        <v>49</v>
      </c>
      <c r="R694" s="22">
        <v>310</v>
      </c>
      <c r="S694" s="22">
        <v>300</v>
      </c>
      <c r="T694" s="24">
        <v>0.9</v>
      </c>
      <c r="U694" s="24">
        <v>-0.4</v>
      </c>
      <c r="V694" s="24">
        <v>1.3</v>
      </c>
      <c r="W694" s="24">
        <v>1.3</v>
      </c>
      <c r="X694" s="25">
        <v>5.0532915360501571E-2</v>
      </c>
      <c r="Y694" s="24">
        <v>2.7</v>
      </c>
      <c r="Z694" s="24">
        <v>-1.1999999999999997</v>
      </c>
      <c r="AA694" s="24">
        <v>3.9</v>
      </c>
      <c r="AB694" s="24">
        <v>4.2</v>
      </c>
      <c r="AC694" s="26">
        <v>0.24494310998735774</v>
      </c>
      <c r="AD694" s="24">
        <v>4.8471992609160743</v>
      </c>
      <c r="AE694" s="6">
        <v>38</v>
      </c>
      <c r="AF694" s="6">
        <v>36</v>
      </c>
      <c r="AG694" s="6">
        <v>38</v>
      </c>
      <c r="AH694" s="27">
        <v>6</v>
      </c>
      <c r="AI694" s="28">
        <v>325000</v>
      </c>
      <c r="AJ694" s="28">
        <v>360000</v>
      </c>
      <c r="AK694" s="28">
        <v>335300</v>
      </c>
      <c r="AL694" s="29">
        <v>-9.7222222222222224E-2</v>
      </c>
      <c r="AM694" s="29">
        <v>-3.0718759320011928E-2</v>
      </c>
      <c r="AN694" s="6">
        <v>1.1000000000000001</v>
      </c>
      <c r="AO694" s="27">
        <v>-0.29999999999999982</v>
      </c>
      <c r="AP694" s="6">
        <v>1.4</v>
      </c>
      <c r="AQ694" s="28">
        <v>340</v>
      </c>
      <c r="AR694" s="28">
        <v>330</v>
      </c>
      <c r="AS694" s="25">
        <v>3.0303030303030304E-2</v>
      </c>
      <c r="AT694" s="30">
        <v>1265.6000000000001</v>
      </c>
      <c r="AU694" s="24">
        <v>0.61919999999999997</v>
      </c>
      <c r="AV694" s="24">
        <v>0.38080000000000003</v>
      </c>
      <c r="AW694" s="24">
        <v>0.83409999999999995</v>
      </c>
      <c r="AX694" s="24">
        <v>0.1489</v>
      </c>
      <c r="AY694" s="24">
        <v>0.46200000000000002</v>
      </c>
      <c r="AZ694" s="24">
        <v>0.26939999999999997</v>
      </c>
      <c r="BA694" s="24">
        <v>0.2387</v>
      </c>
      <c r="BB694" s="31">
        <v>1.5</v>
      </c>
      <c r="BC694" s="23">
        <v>501</v>
      </c>
      <c r="BD694" s="32" t="s">
        <v>4400</v>
      </c>
      <c r="BE694" s="33">
        <v>146.35848237384499</v>
      </c>
      <c r="BF694" s="33">
        <v>-35.991251065145299</v>
      </c>
      <c r="BG694" s="34">
        <f t="shared" si="120"/>
        <v>100</v>
      </c>
      <c r="BH694" s="34">
        <f t="shared" si="121"/>
        <v>98</v>
      </c>
      <c r="BI694" s="34">
        <f t="shared" si="122"/>
        <v>51</v>
      </c>
      <c r="BJ694" s="34">
        <f t="shared" si="123"/>
        <v>1</v>
      </c>
      <c r="BK694" s="34">
        <f t="shared" si="124"/>
        <v>29</v>
      </c>
      <c r="BL694" s="34">
        <f t="shared" si="125"/>
        <v>92</v>
      </c>
      <c r="BM694" s="35">
        <f t="shared" si="126"/>
        <v>100</v>
      </c>
      <c r="BN694" s="34">
        <f t="shared" si="127"/>
        <v>100</v>
      </c>
      <c r="BO694" s="35">
        <f t="shared" si="128"/>
        <v>100</v>
      </c>
      <c r="BP694" s="35">
        <f t="shared" si="129"/>
        <v>72</v>
      </c>
      <c r="BQ694" s="35">
        <f t="shared" si="130"/>
        <v>15</v>
      </c>
      <c r="BR694" s="35">
        <f t="shared" si="131"/>
        <v>59</v>
      </c>
    </row>
    <row r="695" spans="2:70" x14ac:dyDescent="0.3">
      <c r="B695" s="6" t="s">
        <v>1682</v>
      </c>
      <c r="C695" s="6">
        <v>122031693</v>
      </c>
      <c r="D695" s="6" t="s">
        <v>764</v>
      </c>
      <c r="E695" s="6" t="s">
        <v>765</v>
      </c>
      <c r="F695" s="6" t="s">
        <v>2757</v>
      </c>
      <c r="G695" s="6" t="s">
        <v>77</v>
      </c>
      <c r="H695" s="6" t="s">
        <v>4995</v>
      </c>
      <c r="I695" s="22">
        <v>1150000</v>
      </c>
      <c r="J695" s="22">
        <v>1154400</v>
      </c>
      <c r="K695" s="22">
        <v>1177280</v>
      </c>
      <c r="L695" s="22">
        <v>1100000</v>
      </c>
      <c r="M695" s="22">
        <v>1100000</v>
      </c>
      <c r="N695" s="22">
        <v>1100000</v>
      </c>
      <c r="O695" s="23">
        <v>22</v>
      </c>
      <c r="P695" s="23">
        <v>22</v>
      </c>
      <c r="Q695" s="23">
        <v>22</v>
      </c>
      <c r="R695" s="22">
        <v>750</v>
      </c>
      <c r="S695" s="22">
        <v>700</v>
      </c>
      <c r="T695" s="24">
        <v>3.2</v>
      </c>
      <c r="U695" s="24">
        <v>-0.29999999999999982</v>
      </c>
      <c r="V695" s="24">
        <v>3.5</v>
      </c>
      <c r="W695" s="24">
        <v>3.2</v>
      </c>
      <c r="X695" s="25">
        <v>3.3913043478260872E-2</v>
      </c>
      <c r="Y695" s="24">
        <v>5.2</v>
      </c>
      <c r="Z695" s="24">
        <v>-2.2999999999999998</v>
      </c>
      <c r="AA695" s="24">
        <v>7.5</v>
      </c>
      <c r="AB695" s="24">
        <v>8.3000000000000007</v>
      </c>
      <c r="AC695" s="26">
        <v>0.25745592354588892</v>
      </c>
      <c r="AD695" s="24">
        <v>7.591649027635186</v>
      </c>
      <c r="AE695" s="6">
        <v>102</v>
      </c>
      <c r="AF695" s="6">
        <v>148</v>
      </c>
      <c r="AG695" s="6">
        <v>124</v>
      </c>
      <c r="AH695" s="27">
        <v>1.2452830188679247</v>
      </c>
      <c r="AI695" s="28">
        <v>1100000</v>
      </c>
      <c r="AJ695" s="28">
        <v>1025000</v>
      </c>
      <c r="AK695" s="28">
        <v>950000</v>
      </c>
      <c r="AL695" s="29">
        <v>7.3170731707317069E-2</v>
      </c>
      <c r="AM695" s="29">
        <v>0.15789473684210525</v>
      </c>
      <c r="AN695" s="6">
        <v>2.4</v>
      </c>
      <c r="AO695" s="27">
        <v>0</v>
      </c>
      <c r="AP695" s="6">
        <v>2.4</v>
      </c>
      <c r="AQ695" s="28">
        <v>750</v>
      </c>
      <c r="AR695" s="28">
        <v>700</v>
      </c>
      <c r="AS695" s="25">
        <v>7.1428571428571425E-2</v>
      </c>
      <c r="AT695" s="30">
        <v>2913.1200000000003</v>
      </c>
      <c r="AU695" s="24">
        <v>0.76</v>
      </c>
      <c r="AV695" s="24">
        <v>0.24</v>
      </c>
      <c r="AW695" s="24">
        <v>0.57950000000000002</v>
      </c>
      <c r="AX695" s="24">
        <v>4.4299999999999999E-2</v>
      </c>
      <c r="AY695" s="24">
        <v>0.3569</v>
      </c>
      <c r="AZ695" s="24">
        <v>0.35920000000000002</v>
      </c>
      <c r="BA695" s="24">
        <v>0.25679999999999997</v>
      </c>
      <c r="BB695" s="31">
        <v>10</v>
      </c>
      <c r="BC695" s="23">
        <v>17</v>
      </c>
      <c r="BD695" s="32" t="s">
        <v>4001</v>
      </c>
      <c r="BE695" s="33">
        <v>151.29718396614601</v>
      </c>
      <c r="BF695" s="33">
        <v>-33.736093744178</v>
      </c>
      <c r="BG695" s="34">
        <f t="shared" si="120"/>
        <v>64</v>
      </c>
      <c r="BH695" s="34">
        <f t="shared" si="121"/>
        <v>77</v>
      </c>
      <c r="BI695" s="34">
        <f t="shared" si="122"/>
        <v>100</v>
      </c>
      <c r="BJ695" s="34">
        <f t="shared" si="123"/>
        <v>37</v>
      </c>
      <c r="BK695" s="34">
        <f t="shared" si="124"/>
        <v>100</v>
      </c>
      <c r="BL695" s="34">
        <f t="shared" si="125"/>
        <v>69</v>
      </c>
      <c r="BM695" s="35">
        <f t="shared" si="126"/>
        <v>63</v>
      </c>
      <c r="BN695" s="34">
        <f t="shared" si="127"/>
        <v>74</v>
      </c>
      <c r="BO695" s="35">
        <f t="shared" si="128"/>
        <v>95</v>
      </c>
      <c r="BP695" s="35">
        <f t="shared" si="129"/>
        <v>31</v>
      </c>
      <c r="BQ695" s="35">
        <f t="shared" si="130"/>
        <v>100</v>
      </c>
      <c r="BR695" s="35">
        <f t="shared" si="131"/>
        <v>59</v>
      </c>
    </row>
    <row r="696" spans="2:70" x14ac:dyDescent="0.3">
      <c r="B696" s="6" t="s">
        <v>1948</v>
      </c>
      <c r="C696" s="6">
        <v>128011530</v>
      </c>
      <c r="D696" s="6" t="s">
        <v>953</v>
      </c>
      <c r="E696" s="6" t="s">
        <v>236</v>
      </c>
      <c r="F696" s="6" t="s">
        <v>2757</v>
      </c>
      <c r="G696" s="6" t="s">
        <v>77</v>
      </c>
      <c r="H696" s="6" t="s">
        <v>4995</v>
      </c>
      <c r="I696" s="22">
        <v>798250</v>
      </c>
      <c r="J696" s="22">
        <v>799000</v>
      </c>
      <c r="K696" s="22">
        <v>779000</v>
      </c>
      <c r="L696" s="22">
        <v>825000</v>
      </c>
      <c r="M696" s="22">
        <v>800000</v>
      </c>
      <c r="N696" s="22">
        <v>770000</v>
      </c>
      <c r="O696" s="23">
        <v>24</v>
      </c>
      <c r="P696" s="23">
        <v>26</v>
      </c>
      <c r="Q696" s="23">
        <v>29</v>
      </c>
      <c r="R696" s="22">
        <v>680</v>
      </c>
      <c r="S696" s="22">
        <v>650</v>
      </c>
      <c r="T696" s="24">
        <v>1.9</v>
      </c>
      <c r="U696" s="24">
        <v>0.19999999999999996</v>
      </c>
      <c r="V696" s="24">
        <v>1.7</v>
      </c>
      <c r="W696" s="24">
        <v>2.1</v>
      </c>
      <c r="X696" s="25">
        <v>4.4296899467585346E-2</v>
      </c>
      <c r="Y696" s="24">
        <v>5.6</v>
      </c>
      <c r="Z696" s="24">
        <v>-2.1000000000000005</v>
      </c>
      <c r="AA696" s="24">
        <v>7.7</v>
      </c>
      <c r="AB696" s="24">
        <v>8.6999999999999993</v>
      </c>
      <c r="AC696" s="26">
        <v>0.30281439258995363</v>
      </c>
      <c r="AD696" s="24">
        <v>6.8360177852073107</v>
      </c>
      <c r="AE696" s="6">
        <v>163</v>
      </c>
      <c r="AF696" s="6">
        <v>222</v>
      </c>
      <c r="AG696" s="6">
        <v>200</v>
      </c>
      <c r="AH696" s="27">
        <v>2.4243792325056437</v>
      </c>
      <c r="AI696" s="28">
        <v>940000</v>
      </c>
      <c r="AJ696" s="28">
        <v>875000</v>
      </c>
      <c r="AK696" s="28">
        <v>800000</v>
      </c>
      <c r="AL696" s="29">
        <v>7.4285714285714288E-2</v>
      </c>
      <c r="AM696" s="29">
        <v>0.17499999999999999</v>
      </c>
      <c r="AN696" s="6">
        <v>2.4</v>
      </c>
      <c r="AO696" s="27">
        <v>0</v>
      </c>
      <c r="AP696" s="6">
        <v>2.4</v>
      </c>
      <c r="AQ696" s="28">
        <v>695</v>
      </c>
      <c r="AR696" s="28">
        <v>650</v>
      </c>
      <c r="AS696" s="25">
        <v>6.9230769230769235E-2</v>
      </c>
      <c r="AT696" s="30">
        <v>2245.6000000000004</v>
      </c>
      <c r="AU696" s="24">
        <v>0.69989999999999997</v>
      </c>
      <c r="AV696" s="24">
        <v>0.30009999999999998</v>
      </c>
      <c r="AW696" s="24">
        <v>0.4592</v>
      </c>
      <c r="AX696" s="24">
        <v>0.1585</v>
      </c>
      <c r="AY696" s="24">
        <v>0.30630000000000002</v>
      </c>
      <c r="AZ696" s="24">
        <v>0.33550000000000002</v>
      </c>
      <c r="BA696" s="24">
        <v>0.314</v>
      </c>
      <c r="BB696" s="31">
        <v>8</v>
      </c>
      <c r="BC696" s="23">
        <v>21</v>
      </c>
      <c r="BD696" s="32" t="s">
        <v>4246</v>
      </c>
      <c r="BE696" s="33">
        <v>151.10232519037899</v>
      </c>
      <c r="BF696" s="33">
        <v>-34.036353844054702</v>
      </c>
      <c r="BG696" s="34">
        <f t="shared" si="120"/>
        <v>85</v>
      </c>
      <c r="BH696" s="34">
        <f t="shared" si="121"/>
        <v>77</v>
      </c>
      <c r="BI696" s="34">
        <f t="shared" si="122"/>
        <v>95</v>
      </c>
      <c r="BJ696" s="34">
        <f t="shared" si="123"/>
        <v>38</v>
      </c>
      <c r="BK696" s="34">
        <f t="shared" si="124"/>
        <v>100</v>
      </c>
      <c r="BL696" s="34">
        <f t="shared" si="125"/>
        <v>57</v>
      </c>
      <c r="BM696" s="35">
        <f t="shared" si="126"/>
        <v>98</v>
      </c>
      <c r="BN696" s="34">
        <f t="shared" si="127"/>
        <v>82</v>
      </c>
      <c r="BO696" s="35">
        <f t="shared" si="128"/>
        <v>65</v>
      </c>
      <c r="BP696" s="35">
        <f t="shared" si="129"/>
        <v>24</v>
      </c>
      <c r="BQ696" s="35">
        <f t="shared" si="130"/>
        <v>80</v>
      </c>
      <c r="BR696" s="35">
        <f t="shared" si="131"/>
        <v>59</v>
      </c>
    </row>
    <row r="697" spans="2:70" x14ac:dyDescent="0.3">
      <c r="B697" s="6" t="s">
        <v>792</v>
      </c>
      <c r="C697" s="6">
        <v>203031489</v>
      </c>
      <c r="D697" s="6" t="s">
        <v>502</v>
      </c>
      <c r="E697" s="6" t="s">
        <v>209</v>
      </c>
      <c r="F697" s="6" t="s">
        <v>209</v>
      </c>
      <c r="G697" s="6" t="s">
        <v>86</v>
      </c>
      <c r="H697" s="6" t="s">
        <v>4995</v>
      </c>
      <c r="I697" s="22">
        <v>559900</v>
      </c>
      <c r="J697" s="22">
        <v>569900</v>
      </c>
      <c r="K697" s="22">
        <v>650000</v>
      </c>
      <c r="L697" s="22">
        <v>970000</v>
      </c>
      <c r="M697" s="22">
        <v>970000</v>
      </c>
      <c r="N697" s="22">
        <v>1015000</v>
      </c>
      <c r="O697" s="23">
        <v>56</v>
      </c>
      <c r="P697" s="23">
        <v>66</v>
      </c>
      <c r="Q697" s="23">
        <v>71</v>
      </c>
      <c r="R697" s="22">
        <v>595</v>
      </c>
      <c r="S697" s="22">
        <v>490</v>
      </c>
      <c r="T697" s="24">
        <v>2.9</v>
      </c>
      <c r="U697" s="24">
        <v>-0.10000000000000009</v>
      </c>
      <c r="V697" s="24">
        <v>3</v>
      </c>
      <c r="W697" s="24">
        <v>2.5</v>
      </c>
      <c r="X697" s="25">
        <v>5.5259867833541705E-2</v>
      </c>
      <c r="Y697" s="24">
        <v>4.2</v>
      </c>
      <c r="Z697" s="24">
        <v>-1.7000000000000002</v>
      </c>
      <c r="AA697" s="24">
        <v>5.9</v>
      </c>
      <c r="AB697" s="24">
        <v>4.8</v>
      </c>
      <c r="AC697" s="26">
        <v>0.2413675601999091</v>
      </c>
      <c r="AD697" s="24">
        <v>4.3678635085949935</v>
      </c>
      <c r="AE697" s="6">
        <v>196</v>
      </c>
      <c r="AF697" s="6">
        <v>211</v>
      </c>
      <c r="AG697" s="6">
        <v>162</v>
      </c>
      <c r="AH697" s="27">
        <v>14.658682634730539</v>
      </c>
      <c r="AI697" s="28">
        <v>795000</v>
      </c>
      <c r="AJ697" s="28">
        <v>750000</v>
      </c>
      <c r="AK697" s="28">
        <v>765000</v>
      </c>
      <c r="AL697" s="29">
        <v>0.06</v>
      </c>
      <c r="AM697" s="29">
        <v>3.9215686274509803E-2</v>
      </c>
      <c r="AN697" s="6">
        <v>1.8</v>
      </c>
      <c r="AO697" s="27">
        <v>-0.30000000000000004</v>
      </c>
      <c r="AP697" s="6">
        <v>2.1</v>
      </c>
      <c r="AQ697" s="28">
        <v>500</v>
      </c>
      <c r="AR697" s="28">
        <v>480</v>
      </c>
      <c r="AS697" s="25">
        <v>4.1666666666666664E-2</v>
      </c>
      <c r="AT697" s="30">
        <v>2465.1200000000003</v>
      </c>
      <c r="AU697" s="24">
        <v>0.78700000000000003</v>
      </c>
      <c r="AV697" s="24">
        <v>0.21299999999999999</v>
      </c>
      <c r="AW697" s="24">
        <v>0.9204</v>
      </c>
      <c r="AX697" s="24">
        <v>6.4500000000000002E-2</v>
      </c>
      <c r="AY697" s="24">
        <v>0.2944</v>
      </c>
      <c r="AZ697" s="24">
        <v>0.4199</v>
      </c>
      <c r="BA697" s="24">
        <v>0.25929999999999997</v>
      </c>
      <c r="BB697" s="31">
        <v>8.5</v>
      </c>
      <c r="BC697" s="23">
        <v>68</v>
      </c>
      <c r="BD697" s="32" t="s">
        <v>3205</v>
      </c>
      <c r="BE697" s="33">
        <v>144.42086672989399</v>
      </c>
      <c r="BF697" s="33">
        <v>-38.256359302763897</v>
      </c>
      <c r="BG697" s="34">
        <f t="shared" si="120"/>
        <v>69</v>
      </c>
      <c r="BH697" s="34">
        <f t="shared" si="121"/>
        <v>87</v>
      </c>
      <c r="BI697" s="34">
        <f t="shared" si="122"/>
        <v>1</v>
      </c>
      <c r="BJ697" s="34">
        <f t="shared" si="123"/>
        <v>31</v>
      </c>
      <c r="BK697" s="34">
        <f t="shared" si="124"/>
        <v>94</v>
      </c>
      <c r="BL697" s="34">
        <f t="shared" si="125"/>
        <v>55</v>
      </c>
      <c r="BM697" s="35">
        <f t="shared" si="126"/>
        <v>100</v>
      </c>
      <c r="BN697" s="34">
        <f t="shared" si="127"/>
        <v>100</v>
      </c>
      <c r="BO697" s="35">
        <f t="shared" si="128"/>
        <v>100</v>
      </c>
      <c r="BP697" s="35">
        <f t="shared" si="129"/>
        <v>47</v>
      </c>
      <c r="BQ697" s="35">
        <f t="shared" si="130"/>
        <v>85</v>
      </c>
      <c r="BR697" s="35">
        <f t="shared" si="131"/>
        <v>59</v>
      </c>
    </row>
    <row r="698" spans="2:70" x14ac:dyDescent="0.3">
      <c r="B698" s="6" t="s">
        <v>1165</v>
      </c>
      <c r="C698" s="6">
        <v>205011079</v>
      </c>
      <c r="D698" s="6" t="s">
        <v>476</v>
      </c>
      <c r="E698" s="6" t="s">
        <v>477</v>
      </c>
      <c r="F698" s="6" t="s">
        <v>3514</v>
      </c>
      <c r="G698" s="6" t="s">
        <v>86</v>
      </c>
      <c r="H698" s="6" t="s">
        <v>4995</v>
      </c>
      <c r="I698" s="22">
        <v>449000</v>
      </c>
      <c r="J698" s="22">
        <v>450000</v>
      </c>
      <c r="K698" s="22">
        <v>450000</v>
      </c>
      <c r="L698" s="22">
        <v>445000</v>
      </c>
      <c r="M698" s="22">
        <v>450000</v>
      </c>
      <c r="N698" s="22">
        <v>455000</v>
      </c>
      <c r="O698" s="23">
        <v>52</v>
      </c>
      <c r="P698" s="23">
        <v>53</v>
      </c>
      <c r="Q698" s="23">
        <v>60</v>
      </c>
      <c r="R698" s="22">
        <v>390</v>
      </c>
      <c r="S698" s="22">
        <v>380</v>
      </c>
      <c r="T698" s="24">
        <v>2.2999999999999998</v>
      </c>
      <c r="U698" s="24">
        <v>9.9999999999999645E-2</v>
      </c>
      <c r="V698" s="24">
        <v>2.2000000000000002</v>
      </c>
      <c r="W698" s="24">
        <v>2.8</v>
      </c>
      <c r="X698" s="25">
        <v>4.5167037861915366E-2</v>
      </c>
      <c r="Y698" s="24">
        <v>2.8</v>
      </c>
      <c r="Z698" s="24">
        <v>-1.2000000000000002</v>
      </c>
      <c r="AA698" s="24">
        <v>4</v>
      </c>
      <c r="AB698" s="24">
        <v>4.7</v>
      </c>
      <c r="AC698" s="26">
        <v>0.21900269541778974</v>
      </c>
      <c r="AD698" s="24">
        <v>4.8487283157094474</v>
      </c>
      <c r="AE698" s="6">
        <v>32</v>
      </c>
      <c r="AF698" s="6">
        <v>35</v>
      </c>
      <c r="AG698" s="6">
        <v>42</v>
      </c>
      <c r="AH698" s="27">
        <v>3.2727272727272729</v>
      </c>
      <c r="AI698" s="28">
        <v>440000</v>
      </c>
      <c r="AJ698" s="28">
        <v>440000</v>
      </c>
      <c r="AK698" s="28">
        <v>427000</v>
      </c>
      <c r="AL698" s="29">
        <v>0</v>
      </c>
      <c r="AM698" s="29">
        <v>3.0444964871194378E-2</v>
      </c>
      <c r="AN698" s="6">
        <v>2.9</v>
      </c>
      <c r="AO698" s="27">
        <v>-0.60000000000000009</v>
      </c>
      <c r="AP698" s="6">
        <v>3.5</v>
      </c>
      <c r="AQ698" s="28">
        <v>420</v>
      </c>
      <c r="AR698" s="28">
        <v>390</v>
      </c>
      <c r="AS698" s="25">
        <v>7.6923076923076927E-2</v>
      </c>
      <c r="AT698" s="30">
        <v>1780.8000000000002</v>
      </c>
      <c r="AU698" s="24">
        <v>0.72119999999999995</v>
      </c>
      <c r="AV698" s="24">
        <v>0.27879999999999999</v>
      </c>
      <c r="AW698" s="24">
        <v>0.88990000000000002</v>
      </c>
      <c r="AX698" s="24">
        <v>4.9500000000000002E-2</v>
      </c>
      <c r="AY698" s="24">
        <v>0.38519999999999999</v>
      </c>
      <c r="AZ698" s="24">
        <v>0.37480000000000002</v>
      </c>
      <c r="BA698" s="24">
        <v>0.20799999999999999</v>
      </c>
      <c r="BB698" s="31">
        <v>3</v>
      </c>
      <c r="BC698" s="23">
        <v>96</v>
      </c>
      <c r="BD698" s="32" t="s">
        <v>3515</v>
      </c>
      <c r="BE698" s="33">
        <v>145.931807626802</v>
      </c>
      <c r="BF698" s="33">
        <v>-38.211000903018402</v>
      </c>
      <c r="BG698" s="34">
        <f t="shared" si="120"/>
        <v>79</v>
      </c>
      <c r="BH698" s="34">
        <f t="shared" si="121"/>
        <v>69</v>
      </c>
      <c r="BI698" s="34">
        <f t="shared" si="122"/>
        <v>84</v>
      </c>
      <c r="BJ698" s="34">
        <f t="shared" si="123"/>
        <v>1</v>
      </c>
      <c r="BK698" s="34">
        <f t="shared" si="124"/>
        <v>87</v>
      </c>
      <c r="BL698" s="34">
        <f t="shared" si="125"/>
        <v>75</v>
      </c>
      <c r="BM698" s="35">
        <f t="shared" si="126"/>
        <v>100</v>
      </c>
      <c r="BN698" s="34">
        <f t="shared" si="127"/>
        <v>100</v>
      </c>
      <c r="BO698" s="35">
        <f t="shared" si="128"/>
        <v>100</v>
      </c>
      <c r="BP698" s="35">
        <f t="shared" si="129"/>
        <v>70</v>
      </c>
      <c r="BQ698" s="35">
        <f t="shared" si="130"/>
        <v>30</v>
      </c>
      <c r="BR698" s="35">
        <f t="shared" si="131"/>
        <v>59</v>
      </c>
    </row>
    <row r="699" spans="2:70" x14ac:dyDescent="0.3">
      <c r="B699" s="6" t="s">
        <v>1257</v>
      </c>
      <c r="C699" s="6">
        <v>210041540</v>
      </c>
      <c r="D699" s="6" t="s">
        <v>399</v>
      </c>
      <c r="E699" s="6" t="s">
        <v>146</v>
      </c>
      <c r="F699" s="6" t="s">
        <v>689</v>
      </c>
      <c r="G699" s="6" t="s">
        <v>86</v>
      </c>
      <c r="H699" s="6" t="s">
        <v>4995</v>
      </c>
      <c r="I699" s="22">
        <v>509990</v>
      </c>
      <c r="J699" s="22">
        <v>515900</v>
      </c>
      <c r="K699" s="22">
        <v>509990</v>
      </c>
      <c r="L699" s="22">
        <v>475000</v>
      </c>
      <c r="M699" s="22">
        <v>490000</v>
      </c>
      <c r="N699" s="22">
        <v>480000</v>
      </c>
      <c r="O699" s="23">
        <v>41</v>
      </c>
      <c r="P699" s="23">
        <v>38</v>
      </c>
      <c r="Q699" s="23">
        <v>31</v>
      </c>
      <c r="R699" s="22">
        <v>450</v>
      </c>
      <c r="S699" s="22">
        <v>430</v>
      </c>
      <c r="T699" s="24">
        <v>3</v>
      </c>
      <c r="U699" s="24">
        <v>0.20000000000000018</v>
      </c>
      <c r="V699" s="24">
        <v>2.8</v>
      </c>
      <c r="W699" s="24">
        <v>3</v>
      </c>
      <c r="X699" s="25">
        <v>4.5883252612796327E-2</v>
      </c>
      <c r="Y699" s="24">
        <v>2.9</v>
      </c>
      <c r="Z699" s="24">
        <v>-1.8000000000000003</v>
      </c>
      <c r="AA699" s="24">
        <v>4.7</v>
      </c>
      <c r="AB699" s="24">
        <v>5</v>
      </c>
      <c r="AC699" s="26">
        <v>0.2326495160890065</v>
      </c>
      <c r="AD699" s="24">
        <v>5.0704669534287365</v>
      </c>
      <c r="AE699" s="6">
        <v>16</v>
      </c>
      <c r="AF699" s="6">
        <v>34</v>
      </c>
      <c r="AG699" s="6">
        <v>31</v>
      </c>
      <c r="AH699" s="27">
        <v>3.0731707317073171</v>
      </c>
      <c r="AI699" s="28">
        <v>485000</v>
      </c>
      <c r="AJ699" s="28">
        <v>480000</v>
      </c>
      <c r="AK699" s="28">
        <v>485000</v>
      </c>
      <c r="AL699" s="29">
        <v>1.0416666666666666E-2</v>
      </c>
      <c r="AM699" s="29">
        <v>0</v>
      </c>
      <c r="AN699" s="6">
        <v>3</v>
      </c>
      <c r="AO699" s="27">
        <v>0</v>
      </c>
      <c r="AP699" s="6">
        <v>3</v>
      </c>
      <c r="AQ699" s="28">
        <v>460</v>
      </c>
      <c r="AR699" s="28">
        <v>430</v>
      </c>
      <c r="AS699" s="25">
        <v>6.9767441860465115E-2</v>
      </c>
      <c r="AT699" s="30">
        <v>1934.2400000000002</v>
      </c>
      <c r="AU699" s="24">
        <v>0.69979999999999998</v>
      </c>
      <c r="AV699" s="24">
        <v>0.30020000000000002</v>
      </c>
      <c r="AW699" s="24">
        <v>0.7601</v>
      </c>
      <c r="AX699" s="24">
        <v>8.9899999999999994E-2</v>
      </c>
      <c r="AY699" s="24">
        <v>0.30220000000000002</v>
      </c>
      <c r="AZ699" s="24">
        <v>0.42149999999999999</v>
      </c>
      <c r="BA699" s="24">
        <v>0.2545</v>
      </c>
      <c r="BB699" s="31">
        <v>5.5</v>
      </c>
      <c r="BC699" s="23">
        <v>29</v>
      </c>
      <c r="BD699" s="32" t="s">
        <v>3601</v>
      </c>
      <c r="BE699" s="33">
        <v>144.74571246477501</v>
      </c>
      <c r="BF699" s="33">
        <v>-37.617581626550901</v>
      </c>
      <c r="BG699" s="34">
        <f t="shared" si="120"/>
        <v>67</v>
      </c>
      <c r="BH699" s="34">
        <f t="shared" si="121"/>
        <v>67</v>
      </c>
      <c r="BI699" s="34">
        <f t="shared" si="122"/>
        <v>87</v>
      </c>
      <c r="BJ699" s="34">
        <f t="shared" si="123"/>
        <v>6</v>
      </c>
      <c r="BK699" s="34">
        <f t="shared" si="124"/>
        <v>100</v>
      </c>
      <c r="BL699" s="34">
        <f t="shared" si="125"/>
        <v>56</v>
      </c>
      <c r="BM699" s="35">
        <f t="shared" si="126"/>
        <v>100</v>
      </c>
      <c r="BN699" s="34">
        <f t="shared" si="127"/>
        <v>99</v>
      </c>
      <c r="BO699" s="35">
        <f t="shared" si="128"/>
        <v>100</v>
      </c>
      <c r="BP699" s="35">
        <f t="shared" si="129"/>
        <v>69</v>
      </c>
      <c r="BQ699" s="35">
        <f t="shared" si="130"/>
        <v>55</v>
      </c>
      <c r="BR699" s="35">
        <f t="shared" si="131"/>
        <v>59</v>
      </c>
    </row>
    <row r="700" spans="2:70" x14ac:dyDescent="0.3">
      <c r="B700" s="6" t="s">
        <v>1752</v>
      </c>
      <c r="C700" s="6">
        <v>303061077</v>
      </c>
      <c r="D700" s="6" t="s">
        <v>1753</v>
      </c>
      <c r="E700" s="6" t="s">
        <v>881</v>
      </c>
      <c r="F700" s="6" t="s">
        <v>2780</v>
      </c>
      <c r="G700" s="6" t="s">
        <v>97</v>
      </c>
      <c r="H700" s="6" t="s">
        <v>4995</v>
      </c>
      <c r="I700" s="22">
        <v>621150</v>
      </c>
      <c r="J700" s="22">
        <v>610000</v>
      </c>
      <c r="K700" s="22">
        <v>515000</v>
      </c>
      <c r="L700" s="22">
        <v>630000</v>
      </c>
      <c r="M700" s="22">
        <v>615000</v>
      </c>
      <c r="N700" s="22">
        <v>513000</v>
      </c>
      <c r="O700" s="23">
        <v>36</v>
      </c>
      <c r="P700" s="23">
        <v>36</v>
      </c>
      <c r="Q700" s="23">
        <v>23</v>
      </c>
      <c r="R700" s="22">
        <v>550</v>
      </c>
      <c r="S700" s="22">
        <v>530</v>
      </c>
      <c r="T700" s="24">
        <v>2.8</v>
      </c>
      <c r="U700" s="24">
        <v>-0.20000000000000018</v>
      </c>
      <c r="V700" s="24">
        <v>3</v>
      </c>
      <c r="W700" s="24">
        <v>3.3</v>
      </c>
      <c r="X700" s="25">
        <v>4.6043628753119216E-2</v>
      </c>
      <c r="Y700" s="24">
        <v>5.5</v>
      </c>
      <c r="Z700" s="24">
        <v>-1.0999999999999996</v>
      </c>
      <c r="AA700" s="24">
        <v>6.6</v>
      </c>
      <c r="AB700" s="24">
        <v>4.7</v>
      </c>
      <c r="AC700" s="26">
        <v>0.23620559334845048</v>
      </c>
      <c r="AD700" s="24">
        <v>5.1300386121814689</v>
      </c>
      <c r="AE700" s="6">
        <v>38</v>
      </c>
      <c r="AF700" s="6">
        <v>45</v>
      </c>
      <c r="AG700" s="6">
        <v>44</v>
      </c>
      <c r="AH700" s="27">
        <v>2.4</v>
      </c>
      <c r="AI700" s="28">
        <v>670000</v>
      </c>
      <c r="AJ700" s="28">
        <v>561000</v>
      </c>
      <c r="AK700" s="28">
        <v>479000</v>
      </c>
      <c r="AL700" s="29">
        <v>0.19429590017825313</v>
      </c>
      <c r="AM700" s="29">
        <v>0.39874739039665968</v>
      </c>
      <c r="AN700" s="6">
        <v>3.2</v>
      </c>
      <c r="AO700" s="27">
        <v>-9.9999999999999645E-2</v>
      </c>
      <c r="AP700" s="6">
        <v>3.3</v>
      </c>
      <c r="AQ700" s="28">
        <v>600</v>
      </c>
      <c r="AR700" s="28">
        <v>550</v>
      </c>
      <c r="AS700" s="25">
        <v>9.0909090909090912E-2</v>
      </c>
      <c r="AT700" s="30">
        <v>2328.48</v>
      </c>
      <c r="AU700" s="24">
        <v>0.85119999999999996</v>
      </c>
      <c r="AV700" s="24">
        <v>0.14879999999999999</v>
      </c>
      <c r="AW700" s="24">
        <v>0.82769999999999999</v>
      </c>
      <c r="AX700" s="24">
        <v>0.15809999999999999</v>
      </c>
      <c r="AY700" s="24">
        <v>0.32850000000000001</v>
      </c>
      <c r="AZ700" s="24">
        <v>0.38450000000000001</v>
      </c>
      <c r="BA700" s="24">
        <v>0.23799999999999999</v>
      </c>
      <c r="BB700" s="31">
        <v>3</v>
      </c>
      <c r="BC700" s="23">
        <v>16</v>
      </c>
      <c r="BD700" s="32" t="s">
        <v>4065</v>
      </c>
      <c r="BE700" s="33">
        <v>153.09525026400101</v>
      </c>
      <c r="BF700" s="33">
        <v>-27.602989547073399</v>
      </c>
      <c r="BG700" s="34">
        <f t="shared" si="120"/>
        <v>70</v>
      </c>
      <c r="BH700" s="34">
        <f t="shared" si="121"/>
        <v>64</v>
      </c>
      <c r="BI700" s="34">
        <f t="shared" si="122"/>
        <v>95</v>
      </c>
      <c r="BJ700" s="34">
        <f t="shared" si="123"/>
        <v>97</v>
      </c>
      <c r="BK700" s="34">
        <f t="shared" si="124"/>
        <v>100</v>
      </c>
      <c r="BL700" s="34">
        <f t="shared" si="125"/>
        <v>62</v>
      </c>
      <c r="BM700" s="35">
        <f t="shared" si="126"/>
        <v>100</v>
      </c>
      <c r="BN700" s="34">
        <f t="shared" si="127"/>
        <v>99</v>
      </c>
      <c r="BO700" s="35">
        <f t="shared" si="128"/>
        <v>100</v>
      </c>
      <c r="BP700" s="35">
        <f t="shared" si="129"/>
        <v>26</v>
      </c>
      <c r="BQ700" s="35">
        <f t="shared" si="130"/>
        <v>30</v>
      </c>
      <c r="BR700" s="35">
        <f t="shared" si="131"/>
        <v>59</v>
      </c>
    </row>
    <row r="701" spans="2:70" x14ac:dyDescent="0.3">
      <c r="B701" s="6" t="s">
        <v>2193</v>
      </c>
      <c r="C701" s="6">
        <v>312031361</v>
      </c>
      <c r="D701" s="6" t="s">
        <v>2194</v>
      </c>
      <c r="E701" s="6" t="s">
        <v>712</v>
      </c>
      <c r="F701" s="6" t="s">
        <v>2698</v>
      </c>
      <c r="G701" s="6" t="s">
        <v>97</v>
      </c>
      <c r="H701" s="6" t="s">
        <v>4995</v>
      </c>
      <c r="I701" s="22">
        <v>352500</v>
      </c>
      <c r="J701" s="22">
        <v>352500</v>
      </c>
      <c r="K701" s="22">
        <v>226000</v>
      </c>
      <c r="L701" s="22">
        <v>330000</v>
      </c>
      <c r="M701" s="22">
        <v>330000</v>
      </c>
      <c r="N701" s="22">
        <v>190000</v>
      </c>
      <c r="O701" s="23">
        <v>62</v>
      </c>
      <c r="P701" s="23">
        <v>62</v>
      </c>
      <c r="Q701" s="23">
        <v>95</v>
      </c>
      <c r="R701" s="22">
        <v>350</v>
      </c>
      <c r="S701" s="22">
        <v>400</v>
      </c>
      <c r="T701" s="24">
        <v>0.9</v>
      </c>
      <c r="U701" s="24">
        <v>0.20000000000000007</v>
      </c>
      <c r="V701" s="24">
        <v>0.7</v>
      </c>
      <c r="W701" s="24">
        <v>0.6</v>
      </c>
      <c r="X701" s="25">
        <v>5.1631205673758868E-2</v>
      </c>
      <c r="Y701" s="24">
        <v>1.8</v>
      </c>
      <c r="Z701" s="24">
        <v>-1.4999999999999998</v>
      </c>
      <c r="AA701" s="24">
        <v>3.3</v>
      </c>
      <c r="AB701" s="24">
        <v>2.7</v>
      </c>
      <c r="AC701" s="26">
        <v>0.21837875611460514</v>
      </c>
      <c r="AD701" s="24">
        <v>4.2295885456262807</v>
      </c>
      <c r="AE701" s="6">
        <v>44</v>
      </c>
      <c r="AF701" s="6">
        <v>51</v>
      </c>
      <c r="AG701" s="6">
        <v>111</v>
      </c>
      <c r="AH701" s="27">
        <v>2.2748815165876777</v>
      </c>
      <c r="AI701" s="28">
        <v>432500</v>
      </c>
      <c r="AJ701" s="28">
        <v>380000</v>
      </c>
      <c r="AK701" s="28">
        <v>335000</v>
      </c>
      <c r="AL701" s="29">
        <v>0.13815789473684212</v>
      </c>
      <c r="AM701" s="29">
        <v>0.29104477611940299</v>
      </c>
      <c r="AN701" s="6">
        <v>4</v>
      </c>
      <c r="AO701" s="27">
        <v>-0.79999999999999982</v>
      </c>
      <c r="AP701" s="6">
        <v>4.8</v>
      </c>
      <c r="AQ701" s="28">
        <v>550</v>
      </c>
      <c r="AR701" s="28">
        <v>500</v>
      </c>
      <c r="AS701" s="25">
        <v>0.1</v>
      </c>
      <c r="AT701" s="30">
        <v>1602.7200000000003</v>
      </c>
      <c r="AU701" s="24">
        <v>0.72560000000000002</v>
      </c>
      <c r="AV701" s="24">
        <v>0.27439999999999998</v>
      </c>
      <c r="AW701" s="24">
        <v>0.88739999999999997</v>
      </c>
      <c r="AX701" s="24">
        <v>2.9100000000000001E-2</v>
      </c>
      <c r="AY701" s="24">
        <v>0.38190000000000002</v>
      </c>
      <c r="AZ701" s="24">
        <v>0.36259999999999998</v>
      </c>
      <c r="BA701" s="24">
        <v>0.2172</v>
      </c>
      <c r="BB701" s="31">
        <v>3</v>
      </c>
      <c r="BC701" s="23">
        <v>912</v>
      </c>
      <c r="BD701" s="32" t="s">
        <v>4479</v>
      </c>
      <c r="BE701" s="33">
        <v>148.48778762027001</v>
      </c>
      <c r="BF701" s="33">
        <v>-20.397586991760999</v>
      </c>
      <c r="BG701" s="34">
        <f t="shared" si="120"/>
        <v>100</v>
      </c>
      <c r="BH701" s="34">
        <f t="shared" si="121"/>
        <v>51</v>
      </c>
      <c r="BI701" s="34">
        <f t="shared" si="122"/>
        <v>97</v>
      </c>
      <c r="BJ701" s="34">
        <f t="shared" si="123"/>
        <v>69</v>
      </c>
      <c r="BK701" s="34">
        <f t="shared" si="124"/>
        <v>1</v>
      </c>
      <c r="BL701" s="34">
        <f t="shared" si="125"/>
        <v>74</v>
      </c>
      <c r="BM701" s="35">
        <f t="shared" si="126"/>
        <v>100</v>
      </c>
      <c r="BN701" s="34">
        <f t="shared" si="127"/>
        <v>100</v>
      </c>
      <c r="BO701" s="35">
        <f t="shared" si="128"/>
        <v>100</v>
      </c>
      <c r="BP701" s="35">
        <f t="shared" si="129"/>
        <v>87</v>
      </c>
      <c r="BQ701" s="35">
        <f t="shared" si="130"/>
        <v>30</v>
      </c>
      <c r="BR701" s="35">
        <f t="shared" si="131"/>
        <v>59</v>
      </c>
    </row>
    <row r="702" spans="2:70" x14ac:dyDescent="0.3">
      <c r="B702" s="6" t="s">
        <v>740</v>
      </c>
      <c r="C702" s="6">
        <v>402031175</v>
      </c>
      <c r="D702" s="6" t="s">
        <v>741</v>
      </c>
      <c r="E702" s="6" t="s">
        <v>420</v>
      </c>
      <c r="F702" s="6" t="s">
        <v>2379</v>
      </c>
      <c r="G702" s="6" t="s">
        <v>82</v>
      </c>
      <c r="H702" s="6" t="s">
        <v>4995</v>
      </c>
      <c r="I702" s="22">
        <v>650000</v>
      </c>
      <c r="J702" s="22">
        <v>650000</v>
      </c>
      <c r="K702" s="22">
        <v>531360</v>
      </c>
      <c r="L702" s="22">
        <v>660000</v>
      </c>
      <c r="M702" s="22">
        <v>655000</v>
      </c>
      <c r="N702" s="22">
        <v>605000</v>
      </c>
      <c r="O702" s="23">
        <v>22</v>
      </c>
      <c r="P702" s="23">
        <v>22</v>
      </c>
      <c r="Q702" s="23">
        <v>23</v>
      </c>
      <c r="R702" s="22">
        <v>600</v>
      </c>
      <c r="S702" s="22">
        <v>580</v>
      </c>
      <c r="T702" s="24">
        <v>2.6</v>
      </c>
      <c r="U702" s="24">
        <v>0</v>
      </c>
      <c r="V702" s="24">
        <v>2.6</v>
      </c>
      <c r="W702" s="24">
        <v>2.1</v>
      </c>
      <c r="X702" s="25">
        <v>4.8000000000000001E-2</v>
      </c>
      <c r="Y702" s="24">
        <v>6.5</v>
      </c>
      <c r="Z702" s="24">
        <v>-2.0999999999999996</v>
      </c>
      <c r="AA702" s="24">
        <v>8.6</v>
      </c>
      <c r="AB702" s="24">
        <v>9.1999999999999993</v>
      </c>
      <c r="AC702" s="26">
        <v>0.30455616015593273</v>
      </c>
      <c r="AD702" s="24">
        <v>6.3449200032485988</v>
      </c>
      <c r="AE702" s="6">
        <v>16</v>
      </c>
      <c r="AF702" s="6">
        <v>18</v>
      </c>
      <c r="AG702" s="6">
        <v>18</v>
      </c>
      <c r="AH702" s="27">
        <v>0.81987577639751552</v>
      </c>
      <c r="AI702" s="28">
        <v>535000</v>
      </c>
      <c r="AJ702" s="28">
        <v>456688</v>
      </c>
      <c r="AK702" s="28">
        <v>400000</v>
      </c>
      <c r="AL702" s="29">
        <v>0.17147812073012647</v>
      </c>
      <c r="AM702" s="29">
        <v>0.33750000000000002</v>
      </c>
      <c r="AN702" s="6">
        <v>2</v>
      </c>
      <c r="AO702" s="27">
        <v>-0.20000000000000018</v>
      </c>
      <c r="AP702" s="6">
        <v>2.2000000000000002</v>
      </c>
      <c r="AQ702" s="28">
        <v>510</v>
      </c>
      <c r="AR702" s="28">
        <v>470</v>
      </c>
      <c r="AS702" s="25">
        <v>8.5106382978723402E-2</v>
      </c>
      <c r="AT702" s="30">
        <v>1970.0800000000002</v>
      </c>
      <c r="AU702" s="24">
        <v>0.69220000000000004</v>
      </c>
      <c r="AV702" s="24">
        <v>0.30780000000000002</v>
      </c>
      <c r="AW702" s="24">
        <v>0.69820000000000004</v>
      </c>
      <c r="AX702" s="24">
        <v>0.255</v>
      </c>
      <c r="AY702" s="24">
        <v>0.21379999999999999</v>
      </c>
      <c r="AZ702" s="24">
        <v>0.42780000000000001</v>
      </c>
      <c r="BA702" s="24">
        <v>0.32440000000000002</v>
      </c>
      <c r="BB702" s="31">
        <v>8</v>
      </c>
      <c r="BC702" s="23">
        <v>8</v>
      </c>
      <c r="BD702" s="32" t="s">
        <v>3167</v>
      </c>
      <c r="BE702" s="33">
        <v>138.63382347214301</v>
      </c>
      <c r="BF702" s="33">
        <v>-34.850408144617802</v>
      </c>
      <c r="BG702" s="34">
        <f t="shared" si="120"/>
        <v>74</v>
      </c>
      <c r="BH702" s="34">
        <f t="shared" si="121"/>
        <v>84</v>
      </c>
      <c r="BI702" s="34">
        <f t="shared" si="122"/>
        <v>100</v>
      </c>
      <c r="BJ702" s="34">
        <f t="shared" si="123"/>
        <v>86</v>
      </c>
      <c r="BK702" s="34">
        <f t="shared" si="124"/>
        <v>100</v>
      </c>
      <c r="BL702" s="34">
        <f t="shared" si="125"/>
        <v>37</v>
      </c>
      <c r="BM702" s="35">
        <f t="shared" si="126"/>
        <v>100</v>
      </c>
      <c r="BN702" s="34">
        <f t="shared" si="127"/>
        <v>87</v>
      </c>
      <c r="BO702" s="35">
        <f t="shared" si="128"/>
        <v>64</v>
      </c>
      <c r="BP702" s="35">
        <f t="shared" si="129"/>
        <v>9</v>
      </c>
      <c r="BQ702" s="35">
        <f t="shared" si="130"/>
        <v>80</v>
      </c>
      <c r="BR702" s="35">
        <f t="shared" si="131"/>
        <v>59</v>
      </c>
    </row>
    <row r="703" spans="2:70" x14ac:dyDescent="0.3">
      <c r="B703" s="6" t="s">
        <v>1637</v>
      </c>
      <c r="C703" s="6">
        <v>507011153</v>
      </c>
      <c r="D703" s="6" t="s">
        <v>283</v>
      </c>
      <c r="E703" s="6" t="s">
        <v>284</v>
      </c>
      <c r="F703" s="6" t="s">
        <v>2720</v>
      </c>
      <c r="G703" s="6" t="s">
        <v>93</v>
      </c>
      <c r="H703" s="6" t="s">
        <v>4995</v>
      </c>
      <c r="I703" s="22">
        <v>525000</v>
      </c>
      <c r="J703" s="22">
        <v>525000</v>
      </c>
      <c r="K703" s="22">
        <v>427000</v>
      </c>
      <c r="L703" s="22">
        <v>530000</v>
      </c>
      <c r="M703" s="22">
        <v>550000</v>
      </c>
      <c r="N703" s="22">
        <v>458000</v>
      </c>
      <c r="O703" s="23">
        <v>45</v>
      </c>
      <c r="P703" s="23">
        <v>42</v>
      </c>
      <c r="Q703" s="23">
        <v>35</v>
      </c>
      <c r="R703" s="22">
        <v>540</v>
      </c>
      <c r="S703" s="22">
        <v>495</v>
      </c>
      <c r="T703" s="24">
        <v>3.2</v>
      </c>
      <c r="U703" s="24">
        <v>-0.29999999999999982</v>
      </c>
      <c r="V703" s="24">
        <v>3.5</v>
      </c>
      <c r="W703" s="24">
        <v>3.8</v>
      </c>
      <c r="X703" s="25">
        <v>5.3485714285714282E-2</v>
      </c>
      <c r="Y703" s="24">
        <v>3</v>
      </c>
      <c r="Z703" s="24">
        <v>-0.5</v>
      </c>
      <c r="AA703" s="24">
        <v>3.5</v>
      </c>
      <c r="AB703" s="24">
        <v>2.6</v>
      </c>
      <c r="AC703" s="26">
        <v>0.30554046713742528</v>
      </c>
      <c r="AD703" s="24">
        <v>5.7125621526762211</v>
      </c>
      <c r="AE703" s="6">
        <v>60</v>
      </c>
      <c r="AF703" s="6">
        <v>70</v>
      </c>
      <c r="AG703" s="6">
        <v>70</v>
      </c>
      <c r="AH703" s="27">
        <v>1.6551724137931036</v>
      </c>
      <c r="AI703" s="28">
        <v>565000</v>
      </c>
      <c r="AJ703" s="28">
        <v>460000</v>
      </c>
      <c r="AK703" s="28">
        <v>425000</v>
      </c>
      <c r="AL703" s="29">
        <v>0.22826086956521738</v>
      </c>
      <c r="AM703" s="29">
        <v>0.32941176470588235</v>
      </c>
      <c r="AN703" s="6">
        <v>3.1</v>
      </c>
      <c r="AO703" s="27">
        <v>-0.79999999999999982</v>
      </c>
      <c r="AP703" s="6">
        <v>3.9</v>
      </c>
      <c r="AQ703" s="28">
        <v>580</v>
      </c>
      <c r="AR703" s="28">
        <v>550</v>
      </c>
      <c r="AS703" s="25">
        <v>5.4545454545454543E-2</v>
      </c>
      <c r="AT703" s="30">
        <v>1767.3600000000001</v>
      </c>
      <c r="AU703" s="24">
        <v>0.64329999999999998</v>
      </c>
      <c r="AV703" s="24">
        <v>0.35670000000000002</v>
      </c>
      <c r="AW703" s="24">
        <v>0.78939999999999999</v>
      </c>
      <c r="AX703" s="24">
        <v>0.1066</v>
      </c>
      <c r="AY703" s="24">
        <v>0.26229999999999998</v>
      </c>
      <c r="AZ703" s="24">
        <v>0.40820000000000001</v>
      </c>
      <c r="BA703" s="24">
        <v>0.30819999999999997</v>
      </c>
      <c r="BB703" s="31">
        <v>4</v>
      </c>
      <c r="BC703" s="23">
        <v>15</v>
      </c>
      <c r="BD703" s="32" t="s">
        <v>3955</v>
      </c>
      <c r="BE703" s="33">
        <v>115.80848895478999</v>
      </c>
      <c r="BF703" s="33">
        <v>-32.084645954605101</v>
      </c>
      <c r="BG703" s="34">
        <f t="shared" si="120"/>
        <v>64</v>
      </c>
      <c r="BH703" s="34">
        <f t="shared" si="121"/>
        <v>65</v>
      </c>
      <c r="BI703" s="34">
        <f t="shared" si="122"/>
        <v>100</v>
      </c>
      <c r="BJ703" s="34">
        <f t="shared" si="123"/>
        <v>100</v>
      </c>
      <c r="BK703" s="34">
        <f t="shared" si="124"/>
        <v>100</v>
      </c>
      <c r="BL703" s="34">
        <f t="shared" si="125"/>
        <v>48</v>
      </c>
      <c r="BM703" s="35">
        <f t="shared" si="126"/>
        <v>100</v>
      </c>
      <c r="BN703" s="34">
        <f t="shared" si="127"/>
        <v>93</v>
      </c>
      <c r="BO703" s="35">
        <f t="shared" si="128"/>
        <v>63</v>
      </c>
      <c r="BP703" s="35">
        <f t="shared" si="129"/>
        <v>67</v>
      </c>
      <c r="BQ703" s="35">
        <f t="shared" si="130"/>
        <v>40</v>
      </c>
      <c r="BR703" s="35">
        <f t="shared" si="131"/>
        <v>59</v>
      </c>
    </row>
    <row r="704" spans="2:70" x14ac:dyDescent="0.3">
      <c r="B704" s="6" t="s">
        <v>978</v>
      </c>
      <c r="C704" s="6">
        <v>602011038</v>
      </c>
      <c r="D704" s="6" t="s">
        <v>978</v>
      </c>
      <c r="E704" s="6" t="s">
        <v>659</v>
      </c>
      <c r="F704" s="6" t="s">
        <v>978</v>
      </c>
      <c r="G704" s="6" t="s">
        <v>130</v>
      </c>
      <c r="H704" s="6" t="s">
        <v>4995</v>
      </c>
      <c r="I704" s="22">
        <v>467000</v>
      </c>
      <c r="J704" s="22">
        <v>470000</v>
      </c>
      <c r="K704" s="22">
        <v>470000</v>
      </c>
      <c r="L704" s="22">
        <v>480000</v>
      </c>
      <c r="M704" s="22">
        <v>480000</v>
      </c>
      <c r="N704" s="22">
        <v>470000</v>
      </c>
      <c r="O704" s="23">
        <v>38</v>
      </c>
      <c r="P704" s="23">
        <v>39</v>
      </c>
      <c r="Q704" s="23">
        <v>69</v>
      </c>
      <c r="R704" s="22">
        <v>420</v>
      </c>
      <c r="S704" s="22">
        <v>410</v>
      </c>
      <c r="T704" s="24">
        <v>1.6</v>
      </c>
      <c r="U704" s="24">
        <v>0</v>
      </c>
      <c r="V704" s="24">
        <v>1.6</v>
      </c>
      <c r="W704" s="24">
        <v>1.3</v>
      </c>
      <c r="X704" s="25">
        <v>4.6766595289079227E-2</v>
      </c>
      <c r="Y704" s="24">
        <v>6.1</v>
      </c>
      <c r="Z704" s="24">
        <v>-1.9000000000000004</v>
      </c>
      <c r="AA704" s="24">
        <v>8</v>
      </c>
      <c r="AB704" s="24">
        <v>9.8000000000000007</v>
      </c>
      <c r="AC704" s="26">
        <v>0.23719165085388991</v>
      </c>
      <c r="AD704" s="24">
        <v>5.0718178090094588</v>
      </c>
      <c r="AE704" s="6">
        <v>67</v>
      </c>
      <c r="AF704" s="6">
        <v>86</v>
      </c>
      <c r="AG704" s="6">
        <v>80</v>
      </c>
      <c r="AH704" s="27">
        <v>2.8322981366459627</v>
      </c>
      <c r="AI704" s="28">
        <v>435000</v>
      </c>
      <c r="AJ704" s="28">
        <v>425000</v>
      </c>
      <c r="AK704" s="28">
        <v>415000</v>
      </c>
      <c r="AL704" s="29">
        <v>2.3529411764705882E-2</v>
      </c>
      <c r="AM704" s="29">
        <v>4.8192771084337352E-2</v>
      </c>
      <c r="AN704" s="6">
        <v>2.4</v>
      </c>
      <c r="AO704" s="27">
        <v>0.7</v>
      </c>
      <c r="AP704" s="6">
        <v>1.7</v>
      </c>
      <c r="AQ704" s="28">
        <v>410</v>
      </c>
      <c r="AR704" s="28">
        <v>395</v>
      </c>
      <c r="AS704" s="25">
        <v>3.7974683544303799E-2</v>
      </c>
      <c r="AT704" s="30">
        <v>1770.7200000000003</v>
      </c>
      <c r="AU704" s="24">
        <v>0.57150000000000001</v>
      </c>
      <c r="AV704" s="24">
        <v>0.42849999999999999</v>
      </c>
      <c r="AW704" s="24">
        <v>0.53190000000000004</v>
      </c>
      <c r="AX704" s="24">
        <v>0.2253</v>
      </c>
      <c r="AY704" s="24">
        <v>0.33360000000000001</v>
      </c>
      <c r="AZ704" s="24">
        <v>0.21179999999999999</v>
      </c>
      <c r="BA704" s="24">
        <v>0.43709999999999999</v>
      </c>
      <c r="BB704" s="31">
        <v>7</v>
      </c>
      <c r="BC704" s="23">
        <v>162</v>
      </c>
      <c r="BD704" s="32" t="s">
        <v>3841</v>
      </c>
      <c r="BE704" s="33">
        <v>147.14282786265699</v>
      </c>
      <c r="BF704" s="33">
        <v>-41.433837612696102</v>
      </c>
      <c r="BG704" s="34">
        <f t="shared" si="120"/>
        <v>90</v>
      </c>
      <c r="BH704" s="34">
        <f t="shared" si="121"/>
        <v>77</v>
      </c>
      <c r="BI704" s="34">
        <f t="shared" si="122"/>
        <v>90</v>
      </c>
      <c r="BJ704" s="34">
        <f t="shared" si="123"/>
        <v>13</v>
      </c>
      <c r="BK704" s="34">
        <f t="shared" si="124"/>
        <v>75</v>
      </c>
      <c r="BL704" s="34">
        <f t="shared" si="125"/>
        <v>63</v>
      </c>
      <c r="BM704" s="35">
        <f t="shared" si="126"/>
        <v>100</v>
      </c>
      <c r="BN704" s="34">
        <f t="shared" si="127"/>
        <v>99</v>
      </c>
      <c r="BO704" s="35">
        <f t="shared" si="128"/>
        <v>100</v>
      </c>
      <c r="BP704" s="35">
        <f t="shared" si="129"/>
        <v>16</v>
      </c>
      <c r="BQ704" s="35">
        <f t="shared" si="130"/>
        <v>70</v>
      </c>
      <c r="BR704" s="35">
        <f t="shared" si="131"/>
        <v>59</v>
      </c>
    </row>
    <row r="705" spans="2:70" x14ac:dyDescent="0.3">
      <c r="B705" s="6" t="s">
        <v>1966</v>
      </c>
      <c r="C705" s="6">
        <v>604031095</v>
      </c>
      <c r="D705" s="6" t="s">
        <v>1470</v>
      </c>
      <c r="E705" s="6" t="s">
        <v>876</v>
      </c>
      <c r="F705" s="6" t="s">
        <v>2742</v>
      </c>
      <c r="G705" s="6" t="s">
        <v>130</v>
      </c>
      <c r="H705" s="6" t="s">
        <v>4995</v>
      </c>
      <c r="I705" s="22">
        <v>270000</v>
      </c>
      <c r="J705" s="22">
        <v>270000</v>
      </c>
      <c r="K705" s="22">
        <v>290000</v>
      </c>
      <c r="L705" s="22">
        <v>270000</v>
      </c>
      <c r="M705" s="22">
        <v>250000</v>
      </c>
      <c r="N705" s="22">
        <v>290000</v>
      </c>
      <c r="O705" s="23">
        <v>44</v>
      </c>
      <c r="P705" s="23">
        <v>44</v>
      </c>
      <c r="Q705" s="23">
        <v>28</v>
      </c>
      <c r="R705" s="22">
        <v>300</v>
      </c>
      <c r="S705" s="22">
        <v>280</v>
      </c>
      <c r="T705" s="24">
        <v>0.7</v>
      </c>
      <c r="U705" s="24">
        <v>0</v>
      </c>
      <c r="V705" s="24">
        <v>0.7</v>
      </c>
      <c r="W705" s="24">
        <v>1.7</v>
      </c>
      <c r="X705" s="25">
        <v>5.7777777777777775E-2</v>
      </c>
      <c r="Y705" s="24">
        <v>4.0999999999999996</v>
      </c>
      <c r="Z705" s="24">
        <v>-0.5</v>
      </c>
      <c r="AA705" s="24">
        <v>4.5999999999999996</v>
      </c>
      <c r="AB705" s="24">
        <v>1.7</v>
      </c>
      <c r="AC705" s="26">
        <v>0.22527934638952299</v>
      </c>
      <c r="AD705" s="24">
        <v>3.8990656105878982</v>
      </c>
      <c r="AE705" s="6">
        <v>6</v>
      </c>
      <c r="AF705" s="6">
        <v>0</v>
      </c>
      <c r="AG705" s="6">
        <v>8</v>
      </c>
      <c r="AH705" s="27">
        <v>5.333333333333333</v>
      </c>
      <c r="AI705" s="28">
        <v>150000</v>
      </c>
      <c r="AJ705" s="28">
        <v>255000</v>
      </c>
      <c r="AK705" s="28">
        <v>163000</v>
      </c>
      <c r="AL705" s="29">
        <v>-0.41176470588235292</v>
      </c>
      <c r="AM705" s="29">
        <v>-7.9754601226993863E-2</v>
      </c>
      <c r="AN705" s="6">
        <v>0.8</v>
      </c>
      <c r="AO705" s="27">
        <v>-0.7</v>
      </c>
      <c r="AP705" s="6">
        <v>1.5</v>
      </c>
      <c r="AQ705" s="28">
        <v>270</v>
      </c>
      <c r="AR705" s="28">
        <v>210</v>
      </c>
      <c r="AS705" s="25">
        <v>0.2857142857142857</v>
      </c>
      <c r="AT705" s="30">
        <v>1331.68</v>
      </c>
      <c r="AU705" s="24">
        <v>0.66159999999999997</v>
      </c>
      <c r="AV705" s="24">
        <v>0.33839999999999998</v>
      </c>
      <c r="AW705" s="24">
        <v>0.9224</v>
      </c>
      <c r="AX705" s="24">
        <v>6.3799999999999996E-2</v>
      </c>
      <c r="AY705" s="24">
        <v>0.35570000000000002</v>
      </c>
      <c r="AZ705" s="24">
        <v>0.32219999999999999</v>
      </c>
      <c r="BA705" s="24">
        <v>0.26960000000000001</v>
      </c>
      <c r="BB705" s="31">
        <v>3.5</v>
      </c>
      <c r="BC705" s="23">
        <v>290</v>
      </c>
      <c r="BD705" s="32" t="s">
        <v>4264</v>
      </c>
      <c r="BE705" s="33">
        <v>145.138053833502</v>
      </c>
      <c r="BF705" s="33">
        <v>-40.8461751845227</v>
      </c>
      <c r="BG705" s="34">
        <f t="shared" si="120"/>
        <v>100</v>
      </c>
      <c r="BH705" s="34">
        <f t="shared" si="121"/>
        <v>100</v>
      </c>
      <c r="BI705" s="34">
        <f t="shared" si="122"/>
        <v>59</v>
      </c>
      <c r="BJ705" s="34">
        <f t="shared" si="123"/>
        <v>1</v>
      </c>
      <c r="BK705" s="34">
        <f t="shared" si="124"/>
        <v>56</v>
      </c>
      <c r="BL705" s="34">
        <f t="shared" si="125"/>
        <v>68</v>
      </c>
      <c r="BM705" s="35">
        <f t="shared" si="126"/>
        <v>100</v>
      </c>
      <c r="BN705" s="34">
        <f t="shared" si="127"/>
        <v>100</v>
      </c>
      <c r="BO705" s="35">
        <f t="shared" si="128"/>
        <v>100</v>
      </c>
      <c r="BP705" s="35">
        <f t="shared" si="129"/>
        <v>49</v>
      </c>
      <c r="BQ705" s="35">
        <f t="shared" si="130"/>
        <v>35</v>
      </c>
      <c r="BR705" s="35">
        <f t="shared" si="131"/>
        <v>59</v>
      </c>
    </row>
    <row r="706" spans="2:70" x14ac:dyDescent="0.3">
      <c r="B706" s="6" t="s">
        <v>1876</v>
      </c>
      <c r="C706" s="6">
        <v>125031713</v>
      </c>
      <c r="D706" s="6" t="s">
        <v>1730</v>
      </c>
      <c r="E706" s="6" t="s">
        <v>791</v>
      </c>
      <c r="F706" s="6" t="s">
        <v>2757</v>
      </c>
      <c r="G706" s="6" t="s">
        <v>77</v>
      </c>
      <c r="H706" s="6" t="s">
        <v>4995</v>
      </c>
      <c r="I706" s="22">
        <v>550000</v>
      </c>
      <c r="J706" s="22">
        <v>745000</v>
      </c>
      <c r="K706" s="22">
        <v>779950</v>
      </c>
      <c r="L706" s="22">
        <v>885000</v>
      </c>
      <c r="M706" s="22">
        <v>860000</v>
      </c>
      <c r="N706" s="22">
        <v>800000</v>
      </c>
      <c r="O706" s="23">
        <v>18</v>
      </c>
      <c r="P706" s="23">
        <v>25</v>
      </c>
      <c r="Q706" s="23">
        <v>49</v>
      </c>
      <c r="R706" s="22">
        <v>580</v>
      </c>
      <c r="S706" s="22">
        <v>550</v>
      </c>
      <c r="T706" s="24">
        <v>2.9</v>
      </c>
      <c r="U706" s="24">
        <v>0</v>
      </c>
      <c r="V706" s="24">
        <v>2.9</v>
      </c>
      <c r="W706" s="24">
        <v>2.6</v>
      </c>
      <c r="X706" s="25">
        <v>5.4836363636363634E-2</v>
      </c>
      <c r="Y706" s="24">
        <v>4.7</v>
      </c>
      <c r="Z706" s="24">
        <v>-2.7</v>
      </c>
      <c r="AA706" s="24">
        <v>7.4</v>
      </c>
      <c r="AB706" s="24">
        <v>8.6999999999999993</v>
      </c>
      <c r="AC706" s="26">
        <v>0.2685981031416716</v>
      </c>
      <c r="AD706" s="24">
        <v>4.8981749578222606</v>
      </c>
      <c r="AE706" s="6">
        <v>282</v>
      </c>
      <c r="AF706" s="6">
        <v>285</v>
      </c>
      <c r="AG706" s="6">
        <v>238</v>
      </c>
      <c r="AH706" s="27">
        <v>6.3216266173752311</v>
      </c>
      <c r="AI706" s="28">
        <v>500000</v>
      </c>
      <c r="AJ706" s="28">
        <v>477000</v>
      </c>
      <c r="AK706" s="28">
        <v>480000</v>
      </c>
      <c r="AL706" s="29">
        <v>4.8218029350104823E-2</v>
      </c>
      <c r="AM706" s="29">
        <v>4.1666666666666664E-2</v>
      </c>
      <c r="AN706" s="6">
        <v>1.9</v>
      </c>
      <c r="AO706" s="27">
        <v>-0.10000000000000009</v>
      </c>
      <c r="AP706" s="6">
        <v>2</v>
      </c>
      <c r="AQ706" s="28">
        <v>580</v>
      </c>
      <c r="AR706" s="28">
        <v>550</v>
      </c>
      <c r="AS706" s="25">
        <v>5.4545454545454543E-2</v>
      </c>
      <c r="AT706" s="30">
        <v>2159.36</v>
      </c>
      <c r="AU706" s="24">
        <v>0.83050000000000002</v>
      </c>
      <c r="AV706" s="24">
        <v>0.16950000000000001</v>
      </c>
      <c r="AW706" s="24">
        <v>0.85260000000000002</v>
      </c>
      <c r="AX706" s="24">
        <v>0.13739999999999999</v>
      </c>
      <c r="AY706" s="24">
        <v>0.40620000000000001</v>
      </c>
      <c r="AZ706" s="24">
        <v>0.37369999999999998</v>
      </c>
      <c r="BA706" s="24">
        <v>0.1928</v>
      </c>
      <c r="BB706" s="31">
        <v>6</v>
      </c>
      <c r="BC706" s="23">
        <v>25</v>
      </c>
      <c r="BD706" s="32" t="s">
        <v>4174</v>
      </c>
      <c r="BE706" s="33">
        <v>150.94517425203799</v>
      </c>
      <c r="BF706" s="33">
        <v>-33.828442965552497</v>
      </c>
      <c r="BG706" s="34">
        <f t="shared" si="120"/>
        <v>69</v>
      </c>
      <c r="BH706" s="34">
        <f t="shared" si="121"/>
        <v>85</v>
      </c>
      <c r="BI706" s="34">
        <f t="shared" si="122"/>
        <v>47</v>
      </c>
      <c r="BJ706" s="34">
        <f t="shared" si="123"/>
        <v>25</v>
      </c>
      <c r="BK706" s="34">
        <f t="shared" si="124"/>
        <v>100</v>
      </c>
      <c r="BL706" s="34">
        <f t="shared" si="125"/>
        <v>79</v>
      </c>
      <c r="BM706" s="35">
        <f t="shared" si="126"/>
        <v>100</v>
      </c>
      <c r="BN706" s="34">
        <f t="shared" si="127"/>
        <v>100</v>
      </c>
      <c r="BO706" s="35">
        <f t="shared" si="128"/>
        <v>88</v>
      </c>
      <c r="BP706" s="35">
        <f t="shared" si="129"/>
        <v>39</v>
      </c>
      <c r="BQ706" s="35">
        <f t="shared" si="130"/>
        <v>60</v>
      </c>
      <c r="BR706" s="35">
        <f t="shared" si="131"/>
        <v>59</v>
      </c>
    </row>
    <row r="707" spans="2:70" x14ac:dyDescent="0.3">
      <c r="B707" s="6" t="s">
        <v>1123</v>
      </c>
      <c r="C707" s="6">
        <v>304041104</v>
      </c>
      <c r="D707" s="6" t="s">
        <v>883</v>
      </c>
      <c r="E707" s="6" t="s">
        <v>308</v>
      </c>
      <c r="F707" s="6" t="s">
        <v>2780</v>
      </c>
      <c r="G707" s="6" t="s">
        <v>97</v>
      </c>
      <c r="H707" s="6" t="s">
        <v>4995</v>
      </c>
      <c r="I707" s="22">
        <v>770000</v>
      </c>
      <c r="J707" s="22">
        <v>785460</v>
      </c>
      <c r="K707" s="22">
        <v>567000</v>
      </c>
      <c r="L707" s="22">
        <v>922000</v>
      </c>
      <c r="M707" s="22">
        <v>780000</v>
      </c>
      <c r="N707" s="22">
        <v>542000</v>
      </c>
      <c r="O707" s="23">
        <v>22</v>
      </c>
      <c r="P707" s="23">
        <v>23</v>
      </c>
      <c r="Q707" s="23">
        <v>25</v>
      </c>
      <c r="R707" s="22">
        <v>500</v>
      </c>
      <c r="S707" s="22">
        <v>500</v>
      </c>
      <c r="T707" s="24">
        <v>3.1</v>
      </c>
      <c r="U707" s="24">
        <v>-1.4999999999999996</v>
      </c>
      <c r="V707" s="24">
        <v>4.5999999999999996</v>
      </c>
      <c r="W707" s="24">
        <v>4.9000000000000004</v>
      </c>
      <c r="X707" s="25">
        <v>3.3766233766233764E-2</v>
      </c>
      <c r="Y707" s="24">
        <v>2.8</v>
      </c>
      <c r="Z707" s="24">
        <v>-0.90000000000000036</v>
      </c>
      <c r="AA707" s="24">
        <v>3.7</v>
      </c>
      <c r="AB707" s="24">
        <v>3.7</v>
      </c>
      <c r="AC707" s="26">
        <v>0.17269964078474714</v>
      </c>
      <c r="AD707" s="24">
        <v>5.1145662847790501</v>
      </c>
      <c r="AE707" s="6">
        <v>38</v>
      </c>
      <c r="AF707" s="6">
        <v>38</v>
      </c>
      <c r="AG707" s="6">
        <v>22</v>
      </c>
      <c r="AH707" s="27">
        <v>5.4683544303797467</v>
      </c>
      <c r="AI707" s="28">
        <v>710000</v>
      </c>
      <c r="AJ707" s="28">
        <v>581000</v>
      </c>
      <c r="AK707" s="28">
        <v>500000</v>
      </c>
      <c r="AL707" s="29">
        <v>0.22203098106712565</v>
      </c>
      <c r="AM707" s="29">
        <v>0.42</v>
      </c>
      <c r="AN707" s="6">
        <v>1.4</v>
      </c>
      <c r="AO707" s="27">
        <v>-0.80000000000000027</v>
      </c>
      <c r="AP707" s="6">
        <v>2.2000000000000002</v>
      </c>
      <c r="AQ707" s="28">
        <v>580</v>
      </c>
      <c r="AR707" s="28">
        <v>560</v>
      </c>
      <c r="AS707" s="25">
        <v>3.5714285714285712E-2</v>
      </c>
      <c r="AT707" s="30">
        <v>2895.2000000000003</v>
      </c>
      <c r="AU707" s="24">
        <v>0.87250000000000005</v>
      </c>
      <c r="AV707" s="24">
        <v>0.1275</v>
      </c>
      <c r="AW707" s="24">
        <v>0.93440000000000001</v>
      </c>
      <c r="AX707" s="24">
        <v>6.7999999999999996E-3</v>
      </c>
      <c r="AY707" s="24">
        <v>0.29110000000000003</v>
      </c>
      <c r="AZ707" s="24">
        <v>0.45350000000000001</v>
      </c>
      <c r="BA707" s="24">
        <v>0.2467</v>
      </c>
      <c r="BB707" s="31">
        <v>2</v>
      </c>
      <c r="BC707" s="23">
        <v>13</v>
      </c>
      <c r="BD707" s="32" t="s">
        <v>3478</v>
      </c>
      <c r="BE707" s="33">
        <v>152.919745404905</v>
      </c>
      <c r="BF707" s="33">
        <v>-27.414076454021799</v>
      </c>
      <c r="BG707" s="34">
        <f t="shared" si="120"/>
        <v>65</v>
      </c>
      <c r="BH707" s="34">
        <f t="shared" si="121"/>
        <v>93</v>
      </c>
      <c r="BI707" s="34">
        <f t="shared" si="122"/>
        <v>57</v>
      </c>
      <c r="BJ707" s="34">
        <f t="shared" si="123"/>
        <v>100</v>
      </c>
      <c r="BK707" s="34">
        <f t="shared" si="124"/>
        <v>100</v>
      </c>
      <c r="BL707" s="34">
        <f t="shared" si="125"/>
        <v>54</v>
      </c>
      <c r="BM707" s="35">
        <f t="shared" si="126"/>
        <v>63</v>
      </c>
      <c r="BN707" s="34">
        <f t="shared" si="127"/>
        <v>99</v>
      </c>
      <c r="BO707" s="35">
        <f t="shared" si="128"/>
        <v>100</v>
      </c>
      <c r="BP707" s="35">
        <f t="shared" si="129"/>
        <v>70</v>
      </c>
      <c r="BQ707" s="35">
        <f t="shared" si="130"/>
        <v>20</v>
      </c>
      <c r="BR707" s="35">
        <f t="shared" si="131"/>
        <v>59</v>
      </c>
    </row>
    <row r="708" spans="2:70" x14ac:dyDescent="0.3">
      <c r="B708" s="6" t="s">
        <v>1316</v>
      </c>
      <c r="C708" s="6">
        <v>602011049</v>
      </c>
      <c r="D708" s="6" t="s">
        <v>978</v>
      </c>
      <c r="E708" s="6" t="s">
        <v>659</v>
      </c>
      <c r="F708" s="6" t="s">
        <v>978</v>
      </c>
      <c r="G708" s="6" t="s">
        <v>130</v>
      </c>
      <c r="H708" s="6" t="s">
        <v>4995</v>
      </c>
      <c r="I708" s="22">
        <v>399000</v>
      </c>
      <c r="J708" s="22">
        <v>399000</v>
      </c>
      <c r="K708" s="22">
        <v>505000</v>
      </c>
      <c r="L708" s="22">
        <v>470500</v>
      </c>
      <c r="M708" s="22">
        <v>485000</v>
      </c>
      <c r="N708" s="22">
        <v>540000</v>
      </c>
      <c r="O708" s="23">
        <v>41</v>
      </c>
      <c r="P708" s="23">
        <v>41</v>
      </c>
      <c r="Q708" s="23">
        <v>25</v>
      </c>
      <c r="R708" s="22">
        <v>415</v>
      </c>
      <c r="S708" s="22">
        <v>380</v>
      </c>
      <c r="T708" s="24">
        <v>3.2</v>
      </c>
      <c r="U708" s="24">
        <v>-0.19999999999999973</v>
      </c>
      <c r="V708" s="24">
        <v>3.4</v>
      </c>
      <c r="W708" s="24">
        <v>2.1</v>
      </c>
      <c r="X708" s="25">
        <v>5.4085213032581451E-2</v>
      </c>
      <c r="Y708" s="24">
        <v>4.3</v>
      </c>
      <c r="Z708" s="24">
        <v>-1.7000000000000002</v>
      </c>
      <c r="AA708" s="24">
        <v>6</v>
      </c>
      <c r="AB708" s="24">
        <v>6.4</v>
      </c>
      <c r="AC708" s="26">
        <v>0.22957603115595679</v>
      </c>
      <c r="AD708" s="24">
        <v>4.2447097512153276</v>
      </c>
      <c r="AE708" s="6">
        <v>67</v>
      </c>
      <c r="AF708" s="6">
        <v>86</v>
      </c>
      <c r="AG708" s="6">
        <v>80</v>
      </c>
      <c r="AH708" s="27">
        <v>2.8322981366459627</v>
      </c>
      <c r="AI708" s="28">
        <v>435000</v>
      </c>
      <c r="AJ708" s="28">
        <v>425000</v>
      </c>
      <c r="AK708" s="28">
        <v>415000</v>
      </c>
      <c r="AL708" s="29">
        <v>2.3529411764705882E-2</v>
      </c>
      <c r="AM708" s="29">
        <v>4.8192771084337352E-2</v>
      </c>
      <c r="AN708" s="6">
        <v>2.4</v>
      </c>
      <c r="AO708" s="27">
        <v>0.7</v>
      </c>
      <c r="AP708" s="6">
        <v>1.7</v>
      </c>
      <c r="AQ708" s="28">
        <v>410</v>
      </c>
      <c r="AR708" s="28">
        <v>395</v>
      </c>
      <c r="AS708" s="25">
        <v>3.7974683544303799E-2</v>
      </c>
      <c r="AT708" s="30">
        <v>1807.68</v>
      </c>
      <c r="AU708" s="24">
        <v>0.6845</v>
      </c>
      <c r="AV708" s="24">
        <v>0.3155</v>
      </c>
      <c r="AW708" s="24">
        <v>0.91159999999999997</v>
      </c>
      <c r="AX708" s="24">
        <v>5.4100000000000002E-2</v>
      </c>
      <c r="AY708" s="24">
        <v>0.36680000000000001</v>
      </c>
      <c r="AZ708" s="24">
        <v>0.35539999999999999</v>
      </c>
      <c r="BA708" s="24">
        <v>0.25600000000000001</v>
      </c>
      <c r="BB708" s="31">
        <v>6.5</v>
      </c>
      <c r="BC708" s="23">
        <v>161</v>
      </c>
      <c r="BD708" s="32" t="s">
        <v>3653</v>
      </c>
      <c r="BE708" s="33">
        <v>147.101730003791</v>
      </c>
      <c r="BF708" s="33">
        <v>-41.442278994561299</v>
      </c>
      <c r="BG708" s="34">
        <f t="shared" ref="BG708:BG771" si="132">IF(T708&lt;=1, 100, IF(T708&gt;=7, 1, ROUND(100 - ((T708-1)/6)*99, 0)))</f>
        <v>64</v>
      </c>
      <c r="BH708" s="34">
        <f t="shared" ref="BH708:BH771" si="133">IF(AN708&lt;=1, 100, IF(AN708&gt;=7, 1, ROUND(100 - ((AN708-1)/6)*99, 0)))</f>
        <v>77</v>
      </c>
      <c r="BI708" s="34">
        <f t="shared" ref="BI708:BI771" si="134">IF(AH708&lt;=2, 100, IF(AH708&gt;=10, 1, ROUND(100 - ((AH708-2)/8)*99, 0)))</f>
        <v>90</v>
      </c>
      <c r="BJ708" s="34">
        <f t="shared" ref="BJ708:BJ771" si="135">IF(AL708&lt;=0, 1, IF(AL708&gt;=0.2, 100, ROUND(1 + (AL708/0.2)*99, 0)))</f>
        <v>13</v>
      </c>
      <c r="BK708" s="34">
        <f t="shared" ref="BK708:BK771" si="136">IF(BC708&gt;=750, 1, IF(BC708&lt;=50, 100, ROUND(100 - 99 * (((BC708 - 50)/700)^0.75), 0)))</f>
        <v>75</v>
      </c>
      <c r="BL708" s="34">
        <f t="shared" ref="BL708:BL771" si="137">IF(AY708&gt;=0.5, 100, IF(AY708&lt;=0.05, 1, ROUND(1 + ((AY708-0.05)/0.45)*99, 0)))</f>
        <v>71</v>
      </c>
      <c r="BM708" s="35">
        <f t="shared" ref="BM708:BM771" si="138">IF(X708&gt;=0.045, 100, IF(X708&lt;=0.015, 1, ROUND(1 + ((X708-0.015)/0.03)*99, 0)))</f>
        <v>100</v>
      </c>
      <c r="BN708" s="34">
        <f t="shared" ref="BN708:BN771" si="139">IF(AD708&lt;=5, 100, IF(AD708&gt;=15, 1, ROUND(100 - ((AD708-5)/10)*99, 0)))</f>
        <v>100</v>
      </c>
      <c r="BO708" s="35">
        <f t="shared" ref="BO708:BO771" si="140">IF(AC708&lt;=0.25, 100, IF(AC708&gt;=0.4, 1, ROUND(100 - ((AC708-0.25)/0.15)*99, 0)))</f>
        <v>100</v>
      </c>
      <c r="BP708" s="35">
        <f t="shared" ref="BP708:BP771" si="141">IF(Y708&lt;=1, 100, IF(Y708&gt;=7, 1, ROUND(100 - ((Y708-1)/6)*99, 0)))</f>
        <v>46</v>
      </c>
      <c r="BQ708" s="35">
        <f t="shared" ref="BQ708:BQ771" si="142">BB708*10</f>
        <v>65</v>
      </c>
      <c r="BR708" s="35">
        <f t="shared" ref="BR708:BR771" si="143">IF(
  (
    IF($BG$2,0.1,0) + IF($BH$2,0.1,0) + IF($BI$2,0.05,0) + IF($BJ$2,0.05,0) +
    IF($BK$2,0.07,0) + IF($BL$2,0.08,0) + IF($BM$2,0.08,0) + IF($BN$2,0.07,0) +
    IF($BO$2,0.07,0) + IF($BP$2,0.08,0) + IF($BQ$2,0.08,0)
  ) = 0,
  "",
  ROUND(
    (
      IF($BG$2, BG708*0.1, 0) + IF($BH$2, BH708*0.1, 0) + IF($BI$2, BI708*0.05, 0) + IF($BJ$2, BJ708*0.05, 0) +
      IF($BK$2, BK708*0.07, 0) + IF($BL$2, BL708*0.08, 0) + IF($BM$2, BM708*0.08, 0) + IF($BN$2, BN708*0.07, 0) +
      IF($BO$2, BO708*0.07, 0) + IF($BP$2, BP708*0.08, 0) + IF($BQ$2, BQ708*0.08, 0)
    ) /
    (
      IF($BG$2,0.1,0) + IF($BH$2,0.1,0) + IF($BI$2,0.05,0) + IF($BJ$2,0.05,0) +
      IF($BK$2,0.07,0) + IF($BL$2,0.08,0) + IF($BM$2,0.08,0) + IF($BN$2,0.07,0) +
      IF($BO$2,0.07,0) + IF($BP$2,0.08,0) + IF($BQ$2,0.08,0)
    ) * 0.8,
  0)
)</f>
        <v>59</v>
      </c>
    </row>
    <row r="709" spans="2:70" x14ac:dyDescent="0.3">
      <c r="B709" s="6" t="s">
        <v>789</v>
      </c>
      <c r="C709" s="6">
        <v>125041494</v>
      </c>
      <c r="D709" s="6" t="s">
        <v>790</v>
      </c>
      <c r="E709" s="6" t="s">
        <v>791</v>
      </c>
      <c r="F709" s="6" t="s">
        <v>2757</v>
      </c>
      <c r="G709" s="6" t="s">
        <v>77</v>
      </c>
      <c r="H709" s="6" t="s">
        <v>4995</v>
      </c>
      <c r="I709" s="22">
        <v>938500</v>
      </c>
      <c r="J709" s="22">
        <v>965000</v>
      </c>
      <c r="K709" s="22">
        <v>1051850</v>
      </c>
      <c r="L709" s="22">
        <v>920000</v>
      </c>
      <c r="M709" s="22">
        <v>965000</v>
      </c>
      <c r="N709" s="22">
        <v>965000</v>
      </c>
      <c r="O709" s="23">
        <v>16</v>
      </c>
      <c r="P709" s="23">
        <v>16</v>
      </c>
      <c r="Q709" s="23">
        <v>16</v>
      </c>
      <c r="R709" s="22">
        <v>660</v>
      </c>
      <c r="S709" s="22">
        <v>640</v>
      </c>
      <c r="T709" s="24">
        <v>1.9</v>
      </c>
      <c r="U709" s="24">
        <v>0.39999999999999991</v>
      </c>
      <c r="V709" s="24">
        <v>1.5</v>
      </c>
      <c r="W709" s="24">
        <v>2.7</v>
      </c>
      <c r="X709" s="25">
        <v>3.656899307405434E-2</v>
      </c>
      <c r="Y709" s="24">
        <v>5.4</v>
      </c>
      <c r="Z709" s="24">
        <v>-1.1999999999999993</v>
      </c>
      <c r="AA709" s="24">
        <v>6.6</v>
      </c>
      <c r="AB709" s="24">
        <v>5.8</v>
      </c>
      <c r="AC709" s="26">
        <v>0.24340591255089392</v>
      </c>
      <c r="AD709" s="24">
        <v>6.6560736867428298</v>
      </c>
      <c r="AE709" s="6">
        <v>700</v>
      </c>
      <c r="AF709" s="6">
        <v>670</v>
      </c>
      <c r="AG709" s="6">
        <v>636</v>
      </c>
      <c r="AH709" s="27">
        <v>5.7324840764331206</v>
      </c>
      <c r="AI709" s="28">
        <v>590000</v>
      </c>
      <c r="AJ709" s="28">
        <v>580000</v>
      </c>
      <c r="AK709" s="28">
        <v>560000</v>
      </c>
      <c r="AL709" s="29">
        <v>1.7241379310344827E-2</v>
      </c>
      <c r="AM709" s="29">
        <v>5.3571428571428568E-2</v>
      </c>
      <c r="AN709" s="6">
        <v>2.5</v>
      </c>
      <c r="AO709" s="27">
        <v>-0.10000000000000009</v>
      </c>
      <c r="AP709" s="6">
        <v>2.6</v>
      </c>
      <c r="AQ709" s="28">
        <v>620</v>
      </c>
      <c r="AR709" s="28">
        <v>600</v>
      </c>
      <c r="AS709" s="25">
        <v>3.3333333333333333E-2</v>
      </c>
      <c r="AT709" s="30">
        <v>2711.5200000000004</v>
      </c>
      <c r="AU709" s="24">
        <v>0.83930000000000005</v>
      </c>
      <c r="AV709" s="24">
        <v>0.16070000000000001</v>
      </c>
      <c r="AW709" s="24">
        <v>0.93020000000000003</v>
      </c>
      <c r="AX709" s="24">
        <v>4.7800000000000002E-2</v>
      </c>
      <c r="AY709" s="24">
        <v>0.39200000000000002</v>
      </c>
      <c r="AZ709" s="24">
        <v>0.4556</v>
      </c>
      <c r="BA709" s="24">
        <v>0.1285</v>
      </c>
      <c r="BB709" s="31">
        <v>8.5</v>
      </c>
      <c r="BC709" s="23">
        <v>24</v>
      </c>
      <c r="BD709" s="32" t="s">
        <v>3204</v>
      </c>
      <c r="BE709" s="33">
        <v>150.97932119636499</v>
      </c>
      <c r="BF709" s="33">
        <v>-33.776265966342798</v>
      </c>
      <c r="BG709" s="34">
        <f t="shared" si="132"/>
        <v>85</v>
      </c>
      <c r="BH709" s="34">
        <f t="shared" si="133"/>
        <v>75</v>
      </c>
      <c r="BI709" s="34">
        <f t="shared" si="134"/>
        <v>54</v>
      </c>
      <c r="BJ709" s="34">
        <f t="shared" si="135"/>
        <v>10</v>
      </c>
      <c r="BK709" s="34">
        <f t="shared" si="136"/>
        <v>100</v>
      </c>
      <c r="BL709" s="34">
        <f t="shared" si="137"/>
        <v>76</v>
      </c>
      <c r="BM709" s="35">
        <f t="shared" si="138"/>
        <v>72</v>
      </c>
      <c r="BN709" s="34">
        <f t="shared" si="139"/>
        <v>84</v>
      </c>
      <c r="BO709" s="35">
        <f t="shared" si="140"/>
        <v>100</v>
      </c>
      <c r="BP709" s="35">
        <f t="shared" si="141"/>
        <v>27</v>
      </c>
      <c r="BQ709" s="35">
        <f t="shared" si="142"/>
        <v>85</v>
      </c>
      <c r="BR709" s="35">
        <f t="shared" si="143"/>
        <v>58</v>
      </c>
    </row>
    <row r="710" spans="2:70" x14ac:dyDescent="0.3">
      <c r="B710" s="6" t="s">
        <v>722</v>
      </c>
      <c r="C710" s="6">
        <v>212021293</v>
      </c>
      <c r="D710" s="6" t="s">
        <v>595</v>
      </c>
      <c r="E710" s="6" t="s">
        <v>157</v>
      </c>
      <c r="F710" s="6" t="s">
        <v>689</v>
      </c>
      <c r="G710" s="6" t="s">
        <v>86</v>
      </c>
      <c r="H710" s="6" t="s">
        <v>4995</v>
      </c>
      <c r="I710" s="22">
        <v>750000</v>
      </c>
      <c r="J710" s="22">
        <v>730000</v>
      </c>
      <c r="K710" s="22">
        <v>660000</v>
      </c>
      <c r="L710" s="22">
        <v>697500</v>
      </c>
      <c r="M710" s="22">
        <v>675000</v>
      </c>
      <c r="N710" s="22">
        <v>650000</v>
      </c>
      <c r="O710" s="23">
        <v>39</v>
      </c>
      <c r="P710" s="23">
        <v>43</v>
      </c>
      <c r="Q710" s="23">
        <v>33</v>
      </c>
      <c r="R710" s="22">
        <v>550</v>
      </c>
      <c r="S710" s="22">
        <v>490</v>
      </c>
      <c r="T710" s="24">
        <v>2.9</v>
      </c>
      <c r="U710" s="24">
        <v>-0.30000000000000027</v>
      </c>
      <c r="V710" s="24">
        <v>3.2</v>
      </c>
      <c r="W710" s="24">
        <v>3.7</v>
      </c>
      <c r="X710" s="25">
        <v>3.8133333333333332E-2</v>
      </c>
      <c r="Y710" s="24">
        <v>1.9</v>
      </c>
      <c r="Z710" s="24">
        <v>-1.3000000000000003</v>
      </c>
      <c r="AA710" s="24">
        <v>3.2</v>
      </c>
      <c r="AB710" s="24">
        <v>3.6</v>
      </c>
      <c r="AC710" s="26">
        <v>0.26051534672224325</v>
      </c>
      <c r="AD710" s="24">
        <v>6.8316961553035815</v>
      </c>
      <c r="AE710" s="6">
        <v>102</v>
      </c>
      <c r="AF710" s="6">
        <v>103</v>
      </c>
      <c r="AG710" s="6">
        <v>119</v>
      </c>
      <c r="AH710" s="27">
        <v>16.455882352941174</v>
      </c>
      <c r="AI710" s="28">
        <v>600000</v>
      </c>
      <c r="AJ710" s="28">
        <v>575000</v>
      </c>
      <c r="AK710" s="28">
        <v>570000</v>
      </c>
      <c r="AL710" s="29">
        <v>4.3478260869565216E-2</v>
      </c>
      <c r="AM710" s="29">
        <v>5.2631578947368418E-2</v>
      </c>
      <c r="AN710" s="6">
        <v>3</v>
      </c>
      <c r="AO710" s="27">
        <v>-0.20000000000000018</v>
      </c>
      <c r="AP710" s="6">
        <v>3.2</v>
      </c>
      <c r="AQ710" s="28">
        <v>550</v>
      </c>
      <c r="AR710" s="28">
        <v>500</v>
      </c>
      <c r="AS710" s="25">
        <v>0.1</v>
      </c>
      <c r="AT710" s="30">
        <v>2111.2000000000003</v>
      </c>
      <c r="AU710" s="24">
        <v>0.74850000000000005</v>
      </c>
      <c r="AV710" s="24">
        <v>0.2515</v>
      </c>
      <c r="AW710" s="24">
        <v>0.81979999999999997</v>
      </c>
      <c r="AX710" s="24">
        <v>0.17749999999999999</v>
      </c>
      <c r="AY710" s="24">
        <v>0.3805</v>
      </c>
      <c r="AZ710" s="24">
        <v>0.38519999999999999</v>
      </c>
      <c r="BA710" s="24">
        <v>0.18260000000000001</v>
      </c>
      <c r="BB710" s="31">
        <v>9.5</v>
      </c>
      <c r="BC710" s="23">
        <v>41</v>
      </c>
      <c r="BD710" s="32" t="s">
        <v>3151</v>
      </c>
      <c r="BE710" s="33">
        <v>145.34807787995501</v>
      </c>
      <c r="BF710" s="33">
        <v>-38.028739858464903</v>
      </c>
      <c r="BG710" s="34">
        <f t="shared" si="132"/>
        <v>69</v>
      </c>
      <c r="BH710" s="34">
        <f t="shared" si="133"/>
        <v>67</v>
      </c>
      <c r="BI710" s="34">
        <f t="shared" si="134"/>
        <v>1</v>
      </c>
      <c r="BJ710" s="34">
        <f t="shared" si="135"/>
        <v>23</v>
      </c>
      <c r="BK710" s="34">
        <f t="shared" si="136"/>
        <v>100</v>
      </c>
      <c r="BL710" s="34">
        <f t="shared" si="137"/>
        <v>74</v>
      </c>
      <c r="BM710" s="35">
        <f t="shared" si="138"/>
        <v>77</v>
      </c>
      <c r="BN710" s="34">
        <f t="shared" si="139"/>
        <v>82</v>
      </c>
      <c r="BO710" s="35">
        <f t="shared" si="140"/>
        <v>93</v>
      </c>
      <c r="BP710" s="35">
        <f t="shared" si="141"/>
        <v>85</v>
      </c>
      <c r="BQ710" s="35">
        <f t="shared" si="142"/>
        <v>95</v>
      </c>
      <c r="BR710" s="35">
        <f t="shared" si="143"/>
        <v>58</v>
      </c>
    </row>
    <row r="711" spans="2:70" x14ac:dyDescent="0.3">
      <c r="B711" s="6" t="s">
        <v>327</v>
      </c>
      <c r="C711" s="6">
        <v>601051033</v>
      </c>
      <c r="D711" s="6" t="s">
        <v>168</v>
      </c>
      <c r="E711" s="6" t="s">
        <v>129</v>
      </c>
      <c r="F711" s="6" t="s">
        <v>129</v>
      </c>
      <c r="G711" s="6" t="s">
        <v>130</v>
      </c>
      <c r="H711" s="6" t="s">
        <v>4995</v>
      </c>
      <c r="I711" s="22">
        <v>575000</v>
      </c>
      <c r="J711" s="22">
        <v>570000</v>
      </c>
      <c r="K711" s="22">
        <v>630000</v>
      </c>
      <c r="L711" s="22">
        <v>575000</v>
      </c>
      <c r="M711" s="22">
        <v>643000</v>
      </c>
      <c r="N711" s="22">
        <v>735000</v>
      </c>
      <c r="O711" s="23">
        <v>20</v>
      </c>
      <c r="P711" s="23">
        <v>21</v>
      </c>
      <c r="Q711" s="23">
        <v>26</v>
      </c>
      <c r="R711" s="22">
        <v>450</v>
      </c>
      <c r="S711" s="22">
        <v>460</v>
      </c>
      <c r="T711" s="24">
        <v>2.1</v>
      </c>
      <c r="U711" s="24">
        <v>0.40000000000000013</v>
      </c>
      <c r="V711" s="24">
        <v>1.7</v>
      </c>
      <c r="W711" s="24">
        <v>1</v>
      </c>
      <c r="X711" s="25">
        <v>4.0695652173913043E-2</v>
      </c>
      <c r="Y711" s="24">
        <v>6.6</v>
      </c>
      <c r="Z711" s="24">
        <v>-2.9000000000000004</v>
      </c>
      <c r="AA711" s="24">
        <v>9.5</v>
      </c>
      <c r="AB711" s="24">
        <v>10.199999999999999</v>
      </c>
      <c r="AC711" s="26">
        <v>0.20149734919042842</v>
      </c>
      <c r="AD711" s="24">
        <v>4.9513237514742023</v>
      </c>
      <c r="AE711" s="6">
        <v>80</v>
      </c>
      <c r="AF711" s="6">
        <v>104</v>
      </c>
      <c r="AG711" s="6">
        <v>81</v>
      </c>
      <c r="AH711" s="27">
        <v>3.8775510204081631</v>
      </c>
      <c r="AI711" s="28">
        <v>600000</v>
      </c>
      <c r="AJ711" s="28">
        <v>600000</v>
      </c>
      <c r="AK711" s="28">
        <v>620000</v>
      </c>
      <c r="AL711" s="29">
        <v>0</v>
      </c>
      <c r="AM711" s="29">
        <v>-3.2258064516129031E-2</v>
      </c>
      <c r="AN711" s="6">
        <v>2.2999999999999998</v>
      </c>
      <c r="AO711" s="27">
        <v>0.29999999999999982</v>
      </c>
      <c r="AP711" s="6">
        <v>2</v>
      </c>
      <c r="AQ711" s="28">
        <v>475</v>
      </c>
      <c r="AR711" s="28">
        <v>460</v>
      </c>
      <c r="AS711" s="25">
        <v>3.2608695652173912E-2</v>
      </c>
      <c r="AT711" s="30">
        <v>2233.2800000000002</v>
      </c>
      <c r="AU711" s="24">
        <v>0.61880000000000002</v>
      </c>
      <c r="AV711" s="24">
        <v>0.38119999999999998</v>
      </c>
      <c r="AW711" s="24">
        <v>0.75839999999999996</v>
      </c>
      <c r="AX711" s="24">
        <v>6.4199999999999993E-2</v>
      </c>
      <c r="AY711" s="24">
        <v>0.3402</v>
      </c>
      <c r="AZ711" s="24">
        <v>0.29089999999999999</v>
      </c>
      <c r="BA711" s="24">
        <v>0.34560000000000002</v>
      </c>
      <c r="BB711" s="31">
        <v>8</v>
      </c>
      <c r="BC711" s="23">
        <v>2</v>
      </c>
      <c r="BD711" s="32" t="s">
        <v>2846</v>
      </c>
      <c r="BE711" s="33">
        <v>147.30271873851501</v>
      </c>
      <c r="BF711" s="33">
        <v>-42.883822653173098</v>
      </c>
      <c r="BG711" s="34">
        <f t="shared" si="132"/>
        <v>82</v>
      </c>
      <c r="BH711" s="34">
        <f t="shared" si="133"/>
        <v>79</v>
      </c>
      <c r="BI711" s="34">
        <f t="shared" si="134"/>
        <v>77</v>
      </c>
      <c r="BJ711" s="34">
        <f t="shared" si="135"/>
        <v>1</v>
      </c>
      <c r="BK711" s="34">
        <f t="shared" si="136"/>
        <v>100</v>
      </c>
      <c r="BL711" s="34">
        <f t="shared" si="137"/>
        <v>65</v>
      </c>
      <c r="BM711" s="35">
        <f t="shared" si="138"/>
        <v>86</v>
      </c>
      <c r="BN711" s="34">
        <f t="shared" si="139"/>
        <v>100</v>
      </c>
      <c r="BO711" s="35">
        <f t="shared" si="140"/>
        <v>100</v>
      </c>
      <c r="BP711" s="35">
        <f t="shared" si="141"/>
        <v>8</v>
      </c>
      <c r="BQ711" s="35">
        <f t="shared" si="142"/>
        <v>80</v>
      </c>
      <c r="BR711" s="35">
        <f t="shared" si="143"/>
        <v>58</v>
      </c>
    </row>
    <row r="712" spans="2:70" x14ac:dyDescent="0.3">
      <c r="B712" s="6" t="s">
        <v>1893</v>
      </c>
      <c r="C712" s="6">
        <v>116021562</v>
      </c>
      <c r="D712" s="6" t="s">
        <v>1824</v>
      </c>
      <c r="E712" s="6" t="s">
        <v>916</v>
      </c>
      <c r="F712" s="6" t="s">
        <v>2757</v>
      </c>
      <c r="G712" s="6" t="s">
        <v>77</v>
      </c>
      <c r="H712" s="6" t="s">
        <v>4995</v>
      </c>
      <c r="I712" s="22">
        <v>790000</v>
      </c>
      <c r="J712" s="22">
        <v>790000</v>
      </c>
      <c r="K712" s="22">
        <v>985000</v>
      </c>
      <c r="L712" s="22">
        <v>935000</v>
      </c>
      <c r="M712" s="22">
        <v>995000</v>
      </c>
      <c r="N712" s="22">
        <v>930000</v>
      </c>
      <c r="O712" s="23">
        <v>35</v>
      </c>
      <c r="P712" s="23">
        <v>35</v>
      </c>
      <c r="Q712" s="23">
        <v>23</v>
      </c>
      <c r="R712" s="22">
        <v>700</v>
      </c>
      <c r="S712" s="22">
        <v>685</v>
      </c>
      <c r="T712" s="24">
        <v>3.4</v>
      </c>
      <c r="U712" s="24">
        <v>0</v>
      </c>
      <c r="V712" s="24">
        <v>3.4</v>
      </c>
      <c r="W712" s="24">
        <v>4.5</v>
      </c>
      <c r="X712" s="25">
        <v>4.6075949367088608E-2</v>
      </c>
      <c r="Y712" s="24">
        <v>1.1000000000000001</v>
      </c>
      <c r="Z712" s="24">
        <v>-2.2999999999999998</v>
      </c>
      <c r="AA712" s="24">
        <v>3.4</v>
      </c>
      <c r="AB712" s="24">
        <v>5.6</v>
      </c>
      <c r="AC712" s="26">
        <v>0.22353361945636621</v>
      </c>
      <c r="AD712" s="24">
        <v>4.8514164662233323</v>
      </c>
      <c r="AE712" s="6">
        <v>764</v>
      </c>
      <c r="AF712" s="6">
        <v>652</v>
      </c>
      <c r="AG712" s="6">
        <v>344</v>
      </c>
      <c r="AH712" s="27">
        <v>58.602739726027401</v>
      </c>
      <c r="AI712" s="28">
        <v>850000</v>
      </c>
      <c r="AJ712" s="28">
        <v>800888</v>
      </c>
      <c r="AK712" s="28">
        <v>715000</v>
      </c>
      <c r="AL712" s="29">
        <v>6.1321932654753226E-2</v>
      </c>
      <c r="AM712" s="29">
        <v>0.1888111888111888</v>
      </c>
      <c r="AN712" s="6">
        <v>2.8</v>
      </c>
      <c r="AO712" s="27">
        <v>-0.30000000000000027</v>
      </c>
      <c r="AP712" s="6">
        <v>3.1</v>
      </c>
      <c r="AQ712" s="28">
        <v>630</v>
      </c>
      <c r="AR712" s="28">
        <v>600</v>
      </c>
      <c r="AS712" s="25">
        <v>0.05</v>
      </c>
      <c r="AT712" s="30">
        <v>3131.5200000000004</v>
      </c>
      <c r="AU712" s="24">
        <v>0.89549999999999996</v>
      </c>
      <c r="AV712" s="24">
        <v>0.1045</v>
      </c>
      <c r="AW712" s="24">
        <v>0.8498</v>
      </c>
      <c r="AX712" s="24">
        <v>0.1404</v>
      </c>
      <c r="AY712" s="24">
        <v>0.20619999999999999</v>
      </c>
      <c r="AZ712" s="24">
        <v>0.57779999999999998</v>
      </c>
      <c r="BA712" s="24">
        <v>0.20180000000000001</v>
      </c>
      <c r="BB712" s="31">
        <v>8</v>
      </c>
      <c r="BC712" s="23">
        <v>31</v>
      </c>
      <c r="BD712" s="32" t="s">
        <v>4193</v>
      </c>
      <c r="BE712" s="33">
        <v>150.91377521193201</v>
      </c>
      <c r="BF712" s="33">
        <v>-33.733717133565897</v>
      </c>
      <c r="BG712" s="34">
        <f t="shared" si="132"/>
        <v>60</v>
      </c>
      <c r="BH712" s="34">
        <f t="shared" si="133"/>
        <v>70</v>
      </c>
      <c r="BI712" s="34">
        <f t="shared" si="134"/>
        <v>1</v>
      </c>
      <c r="BJ712" s="34">
        <f t="shared" si="135"/>
        <v>31</v>
      </c>
      <c r="BK712" s="34">
        <f t="shared" si="136"/>
        <v>100</v>
      </c>
      <c r="BL712" s="34">
        <f t="shared" si="137"/>
        <v>35</v>
      </c>
      <c r="BM712" s="35">
        <f t="shared" si="138"/>
        <v>100</v>
      </c>
      <c r="BN712" s="34">
        <f t="shared" si="139"/>
        <v>100</v>
      </c>
      <c r="BO712" s="35">
        <f t="shared" si="140"/>
        <v>100</v>
      </c>
      <c r="BP712" s="35">
        <f t="shared" si="141"/>
        <v>98</v>
      </c>
      <c r="BQ712" s="35">
        <f t="shared" si="142"/>
        <v>80</v>
      </c>
      <c r="BR712" s="35">
        <f t="shared" si="143"/>
        <v>58</v>
      </c>
    </row>
    <row r="713" spans="2:70" x14ac:dyDescent="0.3">
      <c r="B713" s="6" t="s">
        <v>2481</v>
      </c>
      <c r="C713" s="6">
        <v>121031408</v>
      </c>
      <c r="D713" s="6" t="s">
        <v>1875</v>
      </c>
      <c r="E713" s="6" t="s">
        <v>815</v>
      </c>
      <c r="F713" s="6" t="s">
        <v>2757</v>
      </c>
      <c r="G713" s="6" t="s">
        <v>77</v>
      </c>
      <c r="H713" s="6" t="s">
        <v>4995</v>
      </c>
      <c r="I713" s="22">
        <v>1000000</v>
      </c>
      <c r="J713" s="22">
        <v>1000000</v>
      </c>
      <c r="K713" s="22">
        <v>1050000</v>
      </c>
      <c r="L713" s="22">
        <v>1000000</v>
      </c>
      <c r="M713" s="22">
        <v>992000</v>
      </c>
      <c r="N713" s="22">
        <v>980000</v>
      </c>
      <c r="O713" s="23">
        <v>30</v>
      </c>
      <c r="P713" s="23">
        <v>29</v>
      </c>
      <c r="Q713" s="23">
        <v>27</v>
      </c>
      <c r="R713" s="22">
        <v>800</v>
      </c>
      <c r="S713" s="22">
        <v>780</v>
      </c>
      <c r="T713" s="24">
        <v>2.2000000000000002</v>
      </c>
      <c r="U713" s="24">
        <v>-9.9999999999999645E-2</v>
      </c>
      <c r="V713" s="24">
        <v>2.2999999999999998</v>
      </c>
      <c r="W713" s="24">
        <v>2.2999999999999998</v>
      </c>
      <c r="X713" s="25">
        <v>4.1599999999999998E-2</v>
      </c>
      <c r="Y713" s="24">
        <v>7.3</v>
      </c>
      <c r="Z713" s="24">
        <v>-2.7</v>
      </c>
      <c r="AA713" s="24">
        <v>10</v>
      </c>
      <c r="AB713" s="24">
        <v>10.8</v>
      </c>
      <c r="AC713" s="26">
        <v>0.22857142857142854</v>
      </c>
      <c r="AD713" s="24">
        <v>5.4945054945054936</v>
      </c>
      <c r="AE713" s="6">
        <v>313</v>
      </c>
      <c r="AF713" s="6">
        <v>335</v>
      </c>
      <c r="AG713" s="6">
        <v>273</v>
      </c>
      <c r="AH713" s="27">
        <v>7.41044776119403</v>
      </c>
      <c r="AI713" s="28">
        <v>1020000</v>
      </c>
      <c r="AJ713" s="28">
        <v>1000000</v>
      </c>
      <c r="AK713" s="28">
        <v>1000000</v>
      </c>
      <c r="AL713" s="29">
        <v>0.02</v>
      </c>
      <c r="AM713" s="29">
        <v>0.02</v>
      </c>
      <c r="AN713" s="6">
        <v>2.4</v>
      </c>
      <c r="AO713" s="27">
        <v>-0.20000000000000018</v>
      </c>
      <c r="AP713" s="6">
        <v>2.6</v>
      </c>
      <c r="AQ713" s="28">
        <v>780</v>
      </c>
      <c r="AR713" s="28">
        <v>750</v>
      </c>
      <c r="AS713" s="25">
        <v>0.04</v>
      </c>
      <c r="AT713" s="30">
        <v>3500.0000000000005</v>
      </c>
      <c r="AU713" s="24">
        <v>0.80449999999999999</v>
      </c>
      <c r="AV713" s="24">
        <v>0.19550000000000001</v>
      </c>
      <c r="AW713" s="24">
        <v>0.6411</v>
      </c>
      <c r="AX713" s="24">
        <v>2.3400000000000001E-2</v>
      </c>
      <c r="AY713" s="24">
        <v>0.39500000000000002</v>
      </c>
      <c r="AZ713" s="24">
        <v>0.33350000000000002</v>
      </c>
      <c r="BA713" s="24">
        <v>0.24249999999999999</v>
      </c>
      <c r="BB713" s="31">
        <v>10</v>
      </c>
      <c r="BC713" s="23">
        <v>11</v>
      </c>
      <c r="BD713" s="32" t="s">
        <v>4768</v>
      </c>
      <c r="BE713" s="33">
        <v>151.17735523187801</v>
      </c>
      <c r="BF713" s="33">
        <v>-33.7776607386295</v>
      </c>
      <c r="BG713" s="34">
        <f t="shared" si="132"/>
        <v>80</v>
      </c>
      <c r="BH713" s="34">
        <f t="shared" si="133"/>
        <v>77</v>
      </c>
      <c r="BI713" s="34">
        <f t="shared" si="134"/>
        <v>33</v>
      </c>
      <c r="BJ713" s="34">
        <f t="shared" si="135"/>
        <v>11</v>
      </c>
      <c r="BK713" s="34">
        <f t="shared" si="136"/>
        <v>100</v>
      </c>
      <c r="BL713" s="34">
        <f t="shared" si="137"/>
        <v>77</v>
      </c>
      <c r="BM713" s="35">
        <f t="shared" si="138"/>
        <v>89</v>
      </c>
      <c r="BN713" s="34">
        <f t="shared" si="139"/>
        <v>95</v>
      </c>
      <c r="BO713" s="35">
        <f t="shared" si="140"/>
        <v>100</v>
      </c>
      <c r="BP713" s="35">
        <f t="shared" si="141"/>
        <v>1</v>
      </c>
      <c r="BQ713" s="35">
        <f t="shared" si="142"/>
        <v>100</v>
      </c>
      <c r="BR713" s="35">
        <f t="shared" si="143"/>
        <v>58</v>
      </c>
    </row>
    <row r="714" spans="2:70" x14ac:dyDescent="0.3">
      <c r="B714" s="6" t="s">
        <v>2039</v>
      </c>
      <c r="C714" s="6">
        <v>121031412</v>
      </c>
      <c r="D714" s="6" t="s">
        <v>1875</v>
      </c>
      <c r="E714" s="6" t="s">
        <v>815</v>
      </c>
      <c r="F714" s="6" t="s">
        <v>2757</v>
      </c>
      <c r="G714" s="6" t="s">
        <v>77</v>
      </c>
      <c r="H714" s="6" t="s">
        <v>4995</v>
      </c>
      <c r="I714" s="22">
        <v>975000</v>
      </c>
      <c r="J714" s="22">
        <v>955000</v>
      </c>
      <c r="K714" s="22">
        <v>950000</v>
      </c>
      <c r="L714" s="22">
        <v>998600</v>
      </c>
      <c r="M714" s="22">
        <v>960000</v>
      </c>
      <c r="N714" s="22">
        <v>945000</v>
      </c>
      <c r="O714" s="23">
        <v>32</v>
      </c>
      <c r="P714" s="23">
        <v>36</v>
      </c>
      <c r="Q714" s="23">
        <v>42</v>
      </c>
      <c r="R714" s="22">
        <v>720</v>
      </c>
      <c r="S714" s="22">
        <v>690</v>
      </c>
      <c r="T714" s="24">
        <v>2.5</v>
      </c>
      <c r="U714" s="24">
        <v>-0.29999999999999982</v>
      </c>
      <c r="V714" s="24">
        <v>2.8</v>
      </c>
      <c r="W714" s="24">
        <v>3.2</v>
      </c>
      <c r="X714" s="25">
        <v>3.8399999999999997E-2</v>
      </c>
      <c r="Y714" s="24">
        <v>5.8</v>
      </c>
      <c r="Z714" s="24">
        <v>-1.5</v>
      </c>
      <c r="AA714" s="24">
        <v>7.3</v>
      </c>
      <c r="AB714" s="24">
        <v>7.8</v>
      </c>
      <c r="AC714" s="26">
        <v>0.19884229596571074</v>
      </c>
      <c r="AD714" s="24">
        <v>5.1781847907737175</v>
      </c>
      <c r="AE714" s="6">
        <v>313</v>
      </c>
      <c r="AF714" s="6">
        <v>335</v>
      </c>
      <c r="AG714" s="6">
        <v>273</v>
      </c>
      <c r="AH714" s="27">
        <v>7.41044776119403</v>
      </c>
      <c r="AI714" s="28">
        <v>1020000</v>
      </c>
      <c r="AJ714" s="28">
        <v>1000000</v>
      </c>
      <c r="AK714" s="28">
        <v>1000000</v>
      </c>
      <c r="AL714" s="29">
        <v>0.02</v>
      </c>
      <c r="AM714" s="29">
        <v>0.02</v>
      </c>
      <c r="AN714" s="6">
        <v>2.4</v>
      </c>
      <c r="AO714" s="27">
        <v>-0.20000000000000018</v>
      </c>
      <c r="AP714" s="6">
        <v>2.6</v>
      </c>
      <c r="AQ714" s="28">
        <v>780</v>
      </c>
      <c r="AR714" s="28">
        <v>750</v>
      </c>
      <c r="AS714" s="25">
        <v>0.04</v>
      </c>
      <c r="AT714" s="30">
        <v>3620.9600000000005</v>
      </c>
      <c r="AU714" s="24">
        <v>0.83889999999999998</v>
      </c>
      <c r="AV714" s="24">
        <v>0.16109999999999999</v>
      </c>
      <c r="AW714" s="24">
        <v>0.74919999999999998</v>
      </c>
      <c r="AX714" s="24">
        <v>4.4499999999999998E-2</v>
      </c>
      <c r="AY714" s="24">
        <v>0.41339999999999999</v>
      </c>
      <c r="AZ714" s="24">
        <v>0.39950000000000002</v>
      </c>
      <c r="BA714" s="24">
        <v>0.1593</v>
      </c>
      <c r="BB714" s="31">
        <v>9.5</v>
      </c>
      <c r="BC714" s="23">
        <v>19</v>
      </c>
      <c r="BD714" s="32" t="s">
        <v>4333</v>
      </c>
      <c r="BE714" s="33">
        <v>151.128779657385</v>
      </c>
      <c r="BF714" s="33">
        <v>-33.713214668361204</v>
      </c>
      <c r="BG714" s="34">
        <f t="shared" si="132"/>
        <v>75</v>
      </c>
      <c r="BH714" s="34">
        <f t="shared" si="133"/>
        <v>77</v>
      </c>
      <c r="BI714" s="34">
        <f t="shared" si="134"/>
        <v>33</v>
      </c>
      <c r="BJ714" s="34">
        <f t="shared" si="135"/>
        <v>11</v>
      </c>
      <c r="BK714" s="34">
        <f t="shared" si="136"/>
        <v>100</v>
      </c>
      <c r="BL714" s="34">
        <f t="shared" si="137"/>
        <v>81</v>
      </c>
      <c r="BM714" s="35">
        <f t="shared" si="138"/>
        <v>78</v>
      </c>
      <c r="BN714" s="34">
        <f t="shared" si="139"/>
        <v>98</v>
      </c>
      <c r="BO714" s="35">
        <f t="shared" si="140"/>
        <v>100</v>
      </c>
      <c r="BP714" s="35">
        <f t="shared" si="141"/>
        <v>21</v>
      </c>
      <c r="BQ714" s="35">
        <f t="shared" si="142"/>
        <v>95</v>
      </c>
      <c r="BR714" s="35">
        <f t="shared" si="143"/>
        <v>58</v>
      </c>
    </row>
    <row r="715" spans="2:70" x14ac:dyDescent="0.3">
      <c r="B715" s="6" t="s">
        <v>1549</v>
      </c>
      <c r="C715" s="6">
        <v>204031069</v>
      </c>
      <c r="D715" s="6" t="s">
        <v>424</v>
      </c>
      <c r="E715" s="6" t="s">
        <v>261</v>
      </c>
      <c r="F715" s="6" t="s">
        <v>2708</v>
      </c>
      <c r="G715" s="6" t="s">
        <v>86</v>
      </c>
      <c r="H715" s="6" t="s">
        <v>4995</v>
      </c>
      <c r="I715" s="22">
        <v>749000</v>
      </c>
      <c r="J715" s="22">
        <v>697000</v>
      </c>
      <c r="K715" s="22">
        <v>647780</v>
      </c>
      <c r="L715" s="22">
        <v>280000</v>
      </c>
      <c r="M715" s="22">
        <v>627500</v>
      </c>
      <c r="N715" s="22">
        <v>458000</v>
      </c>
      <c r="O715" s="23">
        <v>29</v>
      </c>
      <c r="P715" s="23">
        <v>45</v>
      </c>
      <c r="Q715" s="23">
        <v>77</v>
      </c>
      <c r="R715" s="22">
        <v>450</v>
      </c>
      <c r="S715" s="22">
        <v>400</v>
      </c>
      <c r="T715" s="24">
        <v>0.8</v>
      </c>
      <c r="U715" s="24">
        <v>-0.39999999999999991</v>
      </c>
      <c r="V715" s="24">
        <v>1.2</v>
      </c>
      <c r="W715" s="24">
        <v>1.6</v>
      </c>
      <c r="X715" s="25">
        <v>3.1241655540720961E-2</v>
      </c>
      <c r="Y715" s="24">
        <v>1.9</v>
      </c>
      <c r="Z715" s="24">
        <v>-0.70000000000000018</v>
      </c>
      <c r="AA715" s="24">
        <v>2.6</v>
      </c>
      <c r="AB715" s="24">
        <v>2.2999999999999998</v>
      </c>
      <c r="AC715" s="26">
        <v>0.28760609469270887</v>
      </c>
      <c r="AD715" s="24">
        <v>9.2058532019161934</v>
      </c>
      <c r="AE715" s="6">
        <v>84</v>
      </c>
      <c r="AF715" s="6">
        <v>82</v>
      </c>
      <c r="AG715" s="6">
        <v>61</v>
      </c>
      <c r="AH715" s="27">
        <v>8.3076923076923084</v>
      </c>
      <c r="AI715" s="28">
        <v>400000</v>
      </c>
      <c r="AJ715" s="28">
        <v>365000</v>
      </c>
      <c r="AK715" s="28">
        <v>350000</v>
      </c>
      <c r="AL715" s="29">
        <v>9.5890410958904104E-2</v>
      </c>
      <c r="AM715" s="29">
        <v>0.14285714285714285</v>
      </c>
      <c r="AN715" s="6">
        <v>1.6</v>
      </c>
      <c r="AO715" s="27">
        <v>-0.19999999999999996</v>
      </c>
      <c r="AP715" s="6">
        <v>1.8</v>
      </c>
      <c r="AQ715" s="28">
        <v>390</v>
      </c>
      <c r="AR715" s="28">
        <v>365</v>
      </c>
      <c r="AS715" s="25">
        <v>6.8493150684931503E-2</v>
      </c>
      <c r="AT715" s="30">
        <v>1564.64</v>
      </c>
      <c r="AU715" s="24">
        <v>0.67779999999999996</v>
      </c>
      <c r="AV715" s="24">
        <v>0.32219999999999999</v>
      </c>
      <c r="AW715" s="24">
        <v>0.91290000000000004</v>
      </c>
      <c r="AX715" s="24">
        <v>4.58E-2</v>
      </c>
      <c r="AY715" s="24">
        <v>0.45329999999999998</v>
      </c>
      <c r="AZ715" s="24">
        <v>0.30840000000000001</v>
      </c>
      <c r="BA715" s="24">
        <v>0.19220000000000001</v>
      </c>
      <c r="BB715" s="31">
        <v>6.5</v>
      </c>
      <c r="BC715" s="23">
        <v>209</v>
      </c>
      <c r="BD715" s="32" t="s">
        <v>3867</v>
      </c>
      <c r="BE715" s="33">
        <v>146.98739300857201</v>
      </c>
      <c r="BF715" s="33">
        <v>-36.834879358266797</v>
      </c>
      <c r="BG715" s="34">
        <f t="shared" si="132"/>
        <v>100</v>
      </c>
      <c r="BH715" s="34">
        <f t="shared" si="133"/>
        <v>90</v>
      </c>
      <c r="BI715" s="34">
        <f t="shared" si="134"/>
        <v>22</v>
      </c>
      <c r="BJ715" s="34">
        <f t="shared" si="135"/>
        <v>48</v>
      </c>
      <c r="BK715" s="34">
        <f t="shared" si="136"/>
        <v>67</v>
      </c>
      <c r="BL715" s="34">
        <f t="shared" si="137"/>
        <v>90</v>
      </c>
      <c r="BM715" s="35">
        <f t="shared" si="138"/>
        <v>55</v>
      </c>
      <c r="BN715" s="34">
        <f t="shared" si="139"/>
        <v>58</v>
      </c>
      <c r="BO715" s="35">
        <f t="shared" si="140"/>
        <v>75</v>
      </c>
      <c r="BP715" s="35">
        <f t="shared" si="141"/>
        <v>85</v>
      </c>
      <c r="BQ715" s="35">
        <f t="shared" si="142"/>
        <v>65</v>
      </c>
      <c r="BR715" s="35">
        <f t="shared" si="143"/>
        <v>58</v>
      </c>
    </row>
    <row r="716" spans="2:70" x14ac:dyDescent="0.3">
      <c r="B716" s="6" t="s">
        <v>618</v>
      </c>
      <c r="C716" s="6">
        <v>212011547</v>
      </c>
      <c r="D716" s="6" t="s">
        <v>619</v>
      </c>
      <c r="E716" s="6" t="s">
        <v>157</v>
      </c>
      <c r="F716" s="6" t="s">
        <v>2708</v>
      </c>
      <c r="G716" s="6" t="s">
        <v>86</v>
      </c>
      <c r="H716" s="6" t="s">
        <v>4995</v>
      </c>
      <c r="I716" s="22">
        <v>430000</v>
      </c>
      <c r="J716" s="22">
        <v>450000</v>
      </c>
      <c r="K716" s="22">
        <v>474300</v>
      </c>
      <c r="L716" s="22">
        <v>460000</v>
      </c>
      <c r="M716" s="22">
        <v>488000</v>
      </c>
      <c r="N716" s="22">
        <v>490000</v>
      </c>
      <c r="O716" s="23">
        <v>106</v>
      </c>
      <c r="P716" s="23">
        <v>63</v>
      </c>
      <c r="Q716" s="23">
        <v>57</v>
      </c>
      <c r="R716" s="22">
        <v>450</v>
      </c>
      <c r="S716" s="22">
        <v>400</v>
      </c>
      <c r="T716" s="24">
        <v>5.6</v>
      </c>
      <c r="U716" s="24">
        <v>0.29999999999999982</v>
      </c>
      <c r="V716" s="24">
        <v>5.3</v>
      </c>
      <c r="W716" s="24">
        <v>4.7</v>
      </c>
      <c r="X716" s="25">
        <v>5.4418604651162793E-2</v>
      </c>
      <c r="Y716" s="24">
        <v>1.4</v>
      </c>
      <c r="Z716" s="24">
        <v>-0.70000000000000018</v>
      </c>
      <c r="AA716" s="24">
        <v>2.1</v>
      </c>
      <c r="AB716" s="24">
        <v>3</v>
      </c>
      <c r="AC716" s="26">
        <v>0.211800587393629</v>
      </c>
      <c r="AD716" s="24">
        <v>3.8920620760367726</v>
      </c>
      <c r="AE716" s="6">
        <v>90</v>
      </c>
      <c r="AF716" s="6">
        <v>85</v>
      </c>
      <c r="AG716" s="6">
        <v>77</v>
      </c>
      <c r="AH716" s="27">
        <v>5.5342465753424657</v>
      </c>
      <c r="AI716" s="28">
        <v>510000</v>
      </c>
      <c r="AJ716" s="28">
        <v>510000</v>
      </c>
      <c r="AK716" s="28">
        <v>491000</v>
      </c>
      <c r="AL716" s="29">
        <v>0</v>
      </c>
      <c r="AM716" s="29">
        <v>3.8696537678207736E-2</v>
      </c>
      <c r="AN716" s="6">
        <v>3.2</v>
      </c>
      <c r="AO716" s="27">
        <v>-9.9999999999999645E-2</v>
      </c>
      <c r="AP716" s="6">
        <v>3.3</v>
      </c>
      <c r="AQ716" s="28">
        <v>500</v>
      </c>
      <c r="AR716" s="28">
        <v>450</v>
      </c>
      <c r="AS716" s="25">
        <v>0.1111111111111111</v>
      </c>
      <c r="AT716" s="30">
        <v>2124.6400000000003</v>
      </c>
      <c r="AU716" s="24">
        <v>0.79879999999999995</v>
      </c>
      <c r="AV716" s="24">
        <v>0.20119999999999999</v>
      </c>
      <c r="AW716" s="24">
        <v>0.9778</v>
      </c>
      <c r="AX716" s="24">
        <v>7.4999999999999997E-3</v>
      </c>
      <c r="AY716" s="24">
        <v>0.35930000000000001</v>
      </c>
      <c r="AZ716" s="24">
        <v>0.47870000000000001</v>
      </c>
      <c r="BA716" s="24">
        <v>0.12130000000000001</v>
      </c>
      <c r="BB716" s="31">
        <v>9</v>
      </c>
      <c r="BC716" s="23">
        <v>67</v>
      </c>
      <c r="BD716" s="32" t="s">
        <v>3068</v>
      </c>
      <c r="BE716" s="33">
        <v>145.643922323314</v>
      </c>
      <c r="BF716" s="33">
        <v>-38.089085153893599</v>
      </c>
      <c r="BG716" s="34">
        <f t="shared" si="132"/>
        <v>24</v>
      </c>
      <c r="BH716" s="34">
        <f t="shared" si="133"/>
        <v>64</v>
      </c>
      <c r="BI716" s="34">
        <f t="shared" si="134"/>
        <v>56</v>
      </c>
      <c r="BJ716" s="34">
        <f t="shared" si="135"/>
        <v>1</v>
      </c>
      <c r="BK716" s="34">
        <f t="shared" si="136"/>
        <v>94</v>
      </c>
      <c r="BL716" s="34">
        <f t="shared" si="137"/>
        <v>69</v>
      </c>
      <c r="BM716" s="35">
        <f t="shared" si="138"/>
        <v>100</v>
      </c>
      <c r="BN716" s="34">
        <f t="shared" si="139"/>
        <v>100</v>
      </c>
      <c r="BO716" s="35">
        <f t="shared" si="140"/>
        <v>100</v>
      </c>
      <c r="BP716" s="35">
        <f t="shared" si="141"/>
        <v>93</v>
      </c>
      <c r="BQ716" s="35">
        <f t="shared" si="142"/>
        <v>90</v>
      </c>
      <c r="BR716" s="35">
        <f t="shared" si="143"/>
        <v>58</v>
      </c>
    </row>
    <row r="717" spans="2:70" x14ac:dyDescent="0.3">
      <c r="B717" s="6" t="s">
        <v>2132</v>
      </c>
      <c r="C717" s="6">
        <v>303021052</v>
      </c>
      <c r="D717" s="6" t="s">
        <v>1245</v>
      </c>
      <c r="E717" s="6" t="s">
        <v>881</v>
      </c>
      <c r="F717" s="6" t="s">
        <v>2780</v>
      </c>
      <c r="G717" s="6" t="s">
        <v>97</v>
      </c>
      <c r="H717" s="6" t="s">
        <v>4995</v>
      </c>
      <c r="I717" s="22">
        <v>690000</v>
      </c>
      <c r="J717" s="22">
        <v>691130</v>
      </c>
      <c r="K717" s="22">
        <v>648900</v>
      </c>
      <c r="L717" s="22">
        <v>695000</v>
      </c>
      <c r="M717" s="22">
        <v>695000</v>
      </c>
      <c r="N717" s="22">
        <v>588000</v>
      </c>
      <c r="O717" s="23">
        <v>20</v>
      </c>
      <c r="P717" s="23">
        <v>19</v>
      </c>
      <c r="Q717" s="23">
        <v>20</v>
      </c>
      <c r="R717" s="22">
        <v>550</v>
      </c>
      <c r="S717" s="22">
        <v>520</v>
      </c>
      <c r="T717" s="24">
        <v>1.9</v>
      </c>
      <c r="U717" s="24">
        <v>-0.20000000000000018</v>
      </c>
      <c r="V717" s="24">
        <v>2.1</v>
      </c>
      <c r="W717" s="24">
        <v>2.2000000000000002</v>
      </c>
      <c r="X717" s="25">
        <v>4.1449275362318842E-2</v>
      </c>
      <c r="Y717" s="24">
        <v>8.5</v>
      </c>
      <c r="Z717" s="24">
        <v>-3.5</v>
      </c>
      <c r="AA717" s="24">
        <v>12</v>
      </c>
      <c r="AB717" s="24">
        <v>12.1</v>
      </c>
      <c r="AC717" s="26">
        <v>0.26819848638526955</v>
      </c>
      <c r="AD717" s="24">
        <v>6.4705229232809778</v>
      </c>
      <c r="AE717" s="6">
        <v>114</v>
      </c>
      <c r="AF717" s="6">
        <v>129</v>
      </c>
      <c r="AG717" s="6">
        <v>118</v>
      </c>
      <c r="AH717" s="27">
        <v>2.3783783783783785</v>
      </c>
      <c r="AI717" s="28">
        <v>700000</v>
      </c>
      <c r="AJ717" s="28">
        <v>591500</v>
      </c>
      <c r="AK717" s="28">
        <v>503000</v>
      </c>
      <c r="AL717" s="29">
        <v>0.18343195266272189</v>
      </c>
      <c r="AM717" s="29">
        <v>0.39165009940357853</v>
      </c>
      <c r="AN717" s="6">
        <v>2</v>
      </c>
      <c r="AO717" s="27">
        <v>-0.10000000000000009</v>
      </c>
      <c r="AP717" s="6">
        <v>2.1</v>
      </c>
      <c r="AQ717" s="28">
        <v>600</v>
      </c>
      <c r="AR717" s="28">
        <v>575</v>
      </c>
      <c r="AS717" s="25">
        <v>4.3478260869565216E-2</v>
      </c>
      <c r="AT717" s="30">
        <v>2050.7200000000003</v>
      </c>
      <c r="AU717" s="24">
        <v>0.54490000000000005</v>
      </c>
      <c r="AV717" s="24">
        <v>0.4551</v>
      </c>
      <c r="AW717" s="24">
        <v>0.4098</v>
      </c>
      <c r="AX717" s="24">
        <v>0.1802</v>
      </c>
      <c r="AY717" s="24">
        <v>0.16650000000000001</v>
      </c>
      <c r="AZ717" s="24">
        <v>0.2742</v>
      </c>
      <c r="BA717" s="24">
        <v>0.5403</v>
      </c>
      <c r="BB717" s="31">
        <v>7.5</v>
      </c>
      <c r="BC717" s="23">
        <v>4</v>
      </c>
      <c r="BD717" s="32" t="s">
        <v>4421</v>
      </c>
      <c r="BE717" s="33">
        <v>153.03327612726201</v>
      </c>
      <c r="BF717" s="33">
        <v>-27.511520085385399</v>
      </c>
      <c r="BG717" s="34">
        <f t="shared" si="132"/>
        <v>85</v>
      </c>
      <c r="BH717" s="34">
        <f t="shared" si="133"/>
        <v>84</v>
      </c>
      <c r="BI717" s="34">
        <f t="shared" si="134"/>
        <v>95</v>
      </c>
      <c r="BJ717" s="34">
        <f t="shared" si="135"/>
        <v>92</v>
      </c>
      <c r="BK717" s="34">
        <f t="shared" si="136"/>
        <v>100</v>
      </c>
      <c r="BL717" s="34">
        <f t="shared" si="137"/>
        <v>27</v>
      </c>
      <c r="BM717" s="35">
        <f t="shared" si="138"/>
        <v>88</v>
      </c>
      <c r="BN717" s="34">
        <f t="shared" si="139"/>
        <v>85</v>
      </c>
      <c r="BO717" s="35">
        <f t="shared" si="140"/>
        <v>88</v>
      </c>
      <c r="BP717" s="35">
        <f t="shared" si="141"/>
        <v>1</v>
      </c>
      <c r="BQ717" s="35">
        <f t="shared" si="142"/>
        <v>75</v>
      </c>
      <c r="BR717" s="35">
        <f t="shared" si="143"/>
        <v>58</v>
      </c>
    </row>
    <row r="718" spans="2:70" x14ac:dyDescent="0.3">
      <c r="B718" s="6" t="s">
        <v>1562</v>
      </c>
      <c r="C718" s="6">
        <v>303051075</v>
      </c>
      <c r="D718" s="6" t="s">
        <v>1563</v>
      </c>
      <c r="E718" s="6" t="s">
        <v>881</v>
      </c>
      <c r="F718" s="6" t="s">
        <v>2780</v>
      </c>
      <c r="G718" s="6" t="s">
        <v>97</v>
      </c>
      <c r="H718" s="6" t="s">
        <v>4995</v>
      </c>
      <c r="I718" s="22">
        <v>737300</v>
      </c>
      <c r="J718" s="22">
        <v>730230</v>
      </c>
      <c r="K718" s="22">
        <v>561000</v>
      </c>
      <c r="L718" s="22">
        <v>675000</v>
      </c>
      <c r="M718" s="22">
        <v>649000</v>
      </c>
      <c r="N718" s="22">
        <v>528000</v>
      </c>
      <c r="O718" s="23">
        <v>21</v>
      </c>
      <c r="P718" s="23">
        <v>21</v>
      </c>
      <c r="Q718" s="23">
        <v>14</v>
      </c>
      <c r="R718" s="22">
        <v>620</v>
      </c>
      <c r="S718" s="22">
        <v>580</v>
      </c>
      <c r="T718" s="24">
        <v>2.6</v>
      </c>
      <c r="U718" s="24">
        <v>-0.39999999999999991</v>
      </c>
      <c r="V718" s="24">
        <v>3</v>
      </c>
      <c r="W718" s="24">
        <v>3.3</v>
      </c>
      <c r="X718" s="25">
        <v>4.3727112437271128E-2</v>
      </c>
      <c r="Y718" s="24">
        <v>6.7</v>
      </c>
      <c r="Z718" s="24">
        <v>-1.7999999999999998</v>
      </c>
      <c r="AA718" s="24">
        <v>8.5</v>
      </c>
      <c r="AB718" s="24">
        <v>9</v>
      </c>
      <c r="AC718" s="26">
        <v>0.25231149889308502</v>
      </c>
      <c r="AD718" s="24">
        <v>5.7701385897602844</v>
      </c>
      <c r="AE718" s="6">
        <v>53</v>
      </c>
      <c r="AF718" s="6">
        <v>66</v>
      </c>
      <c r="AG718" s="6">
        <v>49</v>
      </c>
      <c r="AH718" s="27">
        <v>4.916666666666667</v>
      </c>
      <c r="AI718" s="28">
        <v>660000</v>
      </c>
      <c r="AJ718" s="28">
        <v>556000</v>
      </c>
      <c r="AK718" s="28">
        <v>480000</v>
      </c>
      <c r="AL718" s="29">
        <v>0.18705035971223022</v>
      </c>
      <c r="AM718" s="29">
        <v>0.375</v>
      </c>
      <c r="AN718" s="6">
        <v>2</v>
      </c>
      <c r="AO718" s="27">
        <v>-0.29999999999999982</v>
      </c>
      <c r="AP718" s="6">
        <v>2.2999999999999998</v>
      </c>
      <c r="AQ718" s="28">
        <v>590</v>
      </c>
      <c r="AR718" s="28">
        <v>550</v>
      </c>
      <c r="AS718" s="25">
        <v>7.2727272727272724E-2</v>
      </c>
      <c r="AT718" s="30">
        <v>2457.2800000000002</v>
      </c>
      <c r="AU718" s="24">
        <v>0.88009999999999999</v>
      </c>
      <c r="AV718" s="24">
        <v>0.11990000000000001</v>
      </c>
      <c r="AW718" s="24">
        <v>0.87319999999999998</v>
      </c>
      <c r="AX718" s="24">
        <v>0.12590000000000001</v>
      </c>
      <c r="AY718" s="24">
        <v>0.24030000000000001</v>
      </c>
      <c r="AZ718" s="24">
        <v>0.5242</v>
      </c>
      <c r="BA718" s="24">
        <v>0.20549999999999999</v>
      </c>
      <c r="BB718" s="31">
        <v>6</v>
      </c>
      <c r="BC718" s="23">
        <v>19</v>
      </c>
      <c r="BD718" s="32" t="s">
        <v>3881</v>
      </c>
      <c r="BE718" s="33">
        <v>153.042399452365</v>
      </c>
      <c r="BF718" s="33">
        <v>-27.6440082153586</v>
      </c>
      <c r="BG718" s="34">
        <f t="shared" si="132"/>
        <v>74</v>
      </c>
      <c r="BH718" s="34">
        <f t="shared" si="133"/>
        <v>84</v>
      </c>
      <c r="BI718" s="34">
        <f t="shared" si="134"/>
        <v>64</v>
      </c>
      <c r="BJ718" s="34">
        <f t="shared" si="135"/>
        <v>94</v>
      </c>
      <c r="BK718" s="34">
        <f t="shared" si="136"/>
        <v>100</v>
      </c>
      <c r="BL718" s="34">
        <f t="shared" si="137"/>
        <v>43</v>
      </c>
      <c r="BM718" s="35">
        <f t="shared" si="138"/>
        <v>96</v>
      </c>
      <c r="BN718" s="34">
        <f t="shared" si="139"/>
        <v>92</v>
      </c>
      <c r="BO718" s="35">
        <f t="shared" si="140"/>
        <v>98</v>
      </c>
      <c r="BP718" s="35">
        <f t="shared" si="141"/>
        <v>6</v>
      </c>
      <c r="BQ718" s="35">
        <f t="shared" si="142"/>
        <v>60</v>
      </c>
      <c r="BR718" s="35">
        <f t="shared" si="143"/>
        <v>58</v>
      </c>
    </row>
    <row r="719" spans="2:70" x14ac:dyDescent="0.3">
      <c r="B719" s="6" t="s">
        <v>1345</v>
      </c>
      <c r="C719" s="6">
        <v>305021118</v>
      </c>
      <c r="D719" s="6" t="s">
        <v>1346</v>
      </c>
      <c r="E719" s="6" t="s">
        <v>337</v>
      </c>
      <c r="F719" s="6" t="s">
        <v>2780</v>
      </c>
      <c r="G719" s="6" t="s">
        <v>97</v>
      </c>
      <c r="H719" s="6" t="s">
        <v>4995</v>
      </c>
      <c r="I719" s="22">
        <v>836400</v>
      </c>
      <c r="J719" s="22">
        <v>831300</v>
      </c>
      <c r="K719" s="22">
        <v>770000</v>
      </c>
      <c r="L719" s="22">
        <v>775000</v>
      </c>
      <c r="M719" s="22">
        <v>775000</v>
      </c>
      <c r="N719" s="22">
        <v>640000</v>
      </c>
      <c r="O719" s="23">
        <v>29</v>
      </c>
      <c r="P719" s="23">
        <v>24</v>
      </c>
      <c r="Q719" s="23">
        <v>26</v>
      </c>
      <c r="R719" s="22">
        <v>610</v>
      </c>
      <c r="S719" s="22">
        <v>590</v>
      </c>
      <c r="T719" s="24">
        <v>2.2999999999999998</v>
      </c>
      <c r="U719" s="24">
        <v>-0.30000000000000027</v>
      </c>
      <c r="V719" s="24">
        <v>2.6</v>
      </c>
      <c r="W719" s="24">
        <v>3.4</v>
      </c>
      <c r="X719" s="25">
        <v>3.7924438067910092E-2</v>
      </c>
      <c r="Y719" s="24">
        <v>9</v>
      </c>
      <c r="Z719" s="24">
        <v>-3.0999999999999996</v>
      </c>
      <c r="AA719" s="24">
        <v>12.1</v>
      </c>
      <c r="AB719" s="24">
        <v>14.4</v>
      </c>
      <c r="AC719" s="26">
        <v>0.18664936845197297</v>
      </c>
      <c r="AD719" s="24">
        <v>4.9216119726743441</v>
      </c>
      <c r="AE719" s="6">
        <v>65</v>
      </c>
      <c r="AF719" s="6">
        <v>90</v>
      </c>
      <c r="AG719" s="6">
        <v>85</v>
      </c>
      <c r="AH719" s="27">
        <v>2.533724340175953</v>
      </c>
      <c r="AI719" s="28">
        <v>790000</v>
      </c>
      <c r="AJ719" s="28">
        <v>700000</v>
      </c>
      <c r="AK719" s="28">
        <v>601000</v>
      </c>
      <c r="AL719" s="29">
        <v>0.12857142857142856</v>
      </c>
      <c r="AM719" s="29">
        <v>0.31447587354409318</v>
      </c>
      <c r="AN719" s="6">
        <v>2.5</v>
      </c>
      <c r="AO719" s="27">
        <v>-0.79999999999999982</v>
      </c>
      <c r="AP719" s="6">
        <v>3.3</v>
      </c>
      <c r="AQ719" s="28">
        <v>650</v>
      </c>
      <c r="AR719" s="28">
        <v>625</v>
      </c>
      <c r="AS719" s="25">
        <v>0.04</v>
      </c>
      <c r="AT719" s="30">
        <v>3268.1600000000003</v>
      </c>
      <c r="AU719" s="24">
        <v>0.72019999999999995</v>
      </c>
      <c r="AV719" s="24">
        <v>0.27979999999999999</v>
      </c>
      <c r="AW719" s="24">
        <v>0.69550000000000001</v>
      </c>
      <c r="AX719" s="24">
        <v>0.1047</v>
      </c>
      <c r="AY719" s="24">
        <v>0.23830000000000001</v>
      </c>
      <c r="AZ719" s="24">
        <v>0.41160000000000002</v>
      </c>
      <c r="BA719" s="24">
        <v>0.33739999999999998</v>
      </c>
      <c r="BB719" s="31">
        <v>8</v>
      </c>
      <c r="BC719" s="23">
        <v>3</v>
      </c>
      <c r="BD719" s="32" t="s">
        <v>3680</v>
      </c>
      <c r="BE719" s="33">
        <v>153.06099566906499</v>
      </c>
      <c r="BF719" s="33">
        <v>-27.478591468564101</v>
      </c>
      <c r="BG719" s="34">
        <f t="shared" si="132"/>
        <v>79</v>
      </c>
      <c r="BH719" s="34">
        <f t="shared" si="133"/>
        <v>75</v>
      </c>
      <c r="BI719" s="34">
        <f t="shared" si="134"/>
        <v>93</v>
      </c>
      <c r="BJ719" s="34">
        <f t="shared" si="135"/>
        <v>65</v>
      </c>
      <c r="BK719" s="34">
        <f t="shared" si="136"/>
        <v>100</v>
      </c>
      <c r="BL719" s="34">
        <f t="shared" si="137"/>
        <v>42</v>
      </c>
      <c r="BM719" s="35">
        <f t="shared" si="138"/>
        <v>77</v>
      </c>
      <c r="BN719" s="34">
        <f t="shared" si="139"/>
        <v>100</v>
      </c>
      <c r="BO719" s="35">
        <f t="shared" si="140"/>
        <v>100</v>
      </c>
      <c r="BP719" s="35">
        <f t="shared" si="141"/>
        <v>1</v>
      </c>
      <c r="BQ719" s="35">
        <f t="shared" si="142"/>
        <v>80</v>
      </c>
      <c r="BR719" s="35">
        <f t="shared" si="143"/>
        <v>58</v>
      </c>
    </row>
    <row r="720" spans="2:70" x14ac:dyDescent="0.3">
      <c r="B720" s="6" t="s">
        <v>1957</v>
      </c>
      <c r="C720" s="6">
        <v>308031213</v>
      </c>
      <c r="D720" s="6" t="s">
        <v>372</v>
      </c>
      <c r="E720" s="6" t="s">
        <v>370</v>
      </c>
      <c r="F720" s="6" t="s">
        <v>372</v>
      </c>
      <c r="G720" s="6" t="s">
        <v>97</v>
      </c>
      <c r="H720" s="6" t="s">
        <v>4995</v>
      </c>
      <c r="I720" s="22">
        <v>349000</v>
      </c>
      <c r="J720" s="22">
        <v>324800</v>
      </c>
      <c r="K720" s="22">
        <v>385000</v>
      </c>
      <c r="L720" s="22">
        <v>402000</v>
      </c>
      <c r="M720" s="22">
        <v>360000</v>
      </c>
      <c r="N720" s="22">
        <v>392000</v>
      </c>
      <c r="O720" s="23">
        <v>15</v>
      </c>
      <c r="P720" s="23">
        <v>25</v>
      </c>
      <c r="Q720" s="23">
        <v>33</v>
      </c>
      <c r="R720" s="22">
        <v>390</v>
      </c>
      <c r="S720" s="22">
        <v>380</v>
      </c>
      <c r="T720" s="24">
        <v>1.4</v>
      </c>
      <c r="U720" s="24">
        <v>0.29999999999999982</v>
      </c>
      <c r="V720" s="24">
        <v>1.1000000000000001</v>
      </c>
      <c r="W720" s="24">
        <v>1.7</v>
      </c>
      <c r="X720" s="25">
        <v>5.810888252148997E-2</v>
      </c>
      <c r="Y720" s="24">
        <v>3.9</v>
      </c>
      <c r="Z720" s="24">
        <v>-2.1</v>
      </c>
      <c r="AA720" s="24">
        <v>6</v>
      </c>
      <c r="AB720" s="24">
        <v>7.5</v>
      </c>
      <c r="AC720" s="26">
        <v>0.19584605495741603</v>
      </c>
      <c r="AD720" s="24">
        <v>3.3703290522750589</v>
      </c>
      <c r="AE720" s="6">
        <v>51</v>
      </c>
      <c r="AF720" s="6">
        <v>62</v>
      </c>
      <c r="AG720" s="6">
        <v>71</v>
      </c>
      <c r="AH720" s="27">
        <v>3.6548223350253806</v>
      </c>
      <c r="AI720" s="28">
        <v>395000</v>
      </c>
      <c r="AJ720" s="28">
        <v>345000</v>
      </c>
      <c r="AK720" s="28">
        <v>315000</v>
      </c>
      <c r="AL720" s="29">
        <v>0.14492753623188406</v>
      </c>
      <c r="AM720" s="29">
        <v>0.25396825396825395</v>
      </c>
      <c r="AN720" s="6">
        <v>1.7</v>
      </c>
      <c r="AO720" s="27">
        <v>-0.19999999999999996</v>
      </c>
      <c r="AP720" s="6">
        <v>1.9</v>
      </c>
      <c r="AQ720" s="28">
        <v>400</v>
      </c>
      <c r="AR720" s="28">
        <v>380</v>
      </c>
      <c r="AS720" s="25">
        <v>5.2631578947368418E-2</v>
      </c>
      <c r="AT720" s="30">
        <v>1991.3600000000001</v>
      </c>
      <c r="AU720" s="24">
        <v>0.74490000000000001</v>
      </c>
      <c r="AV720" s="24">
        <v>0.25509999999999999</v>
      </c>
      <c r="AW720" s="24">
        <v>0.86990000000000001</v>
      </c>
      <c r="AX720" s="24">
        <v>0.1081</v>
      </c>
      <c r="AY720" s="24">
        <v>0.32900000000000001</v>
      </c>
      <c r="AZ720" s="24">
        <v>0.37</v>
      </c>
      <c r="BA720" s="24">
        <v>0.28050000000000003</v>
      </c>
      <c r="BB720" s="31">
        <v>2</v>
      </c>
      <c r="BC720" s="23">
        <v>526</v>
      </c>
      <c r="BD720" s="32" t="s">
        <v>4255</v>
      </c>
      <c r="BE720" s="33">
        <v>150.548331633332</v>
      </c>
      <c r="BF720" s="33">
        <v>-23.304549295924399</v>
      </c>
      <c r="BG720" s="34">
        <f t="shared" si="132"/>
        <v>93</v>
      </c>
      <c r="BH720" s="34">
        <f t="shared" si="133"/>
        <v>88</v>
      </c>
      <c r="BI720" s="34">
        <f t="shared" si="134"/>
        <v>80</v>
      </c>
      <c r="BJ720" s="34">
        <f t="shared" si="135"/>
        <v>73</v>
      </c>
      <c r="BK720" s="34">
        <f t="shared" si="136"/>
        <v>26</v>
      </c>
      <c r="BL720" s="34">
        <f t="shared" si="137"/>
        <v>62</v>
      </c>
      <c r="BM720" s="35">
        <f t="shared" si="138"/>
        <v>100</v>
      </c>
      <c r="BN720" s="34">
        <f t="shared" si="139"/>
        <v>100</v>
      </c>
      <c r="BO720" s="35">
        <f t="shared" si="140"/>
        <v>100</v>
      </c>
      <c r="BP720" s="35">
        <f t="shared" si="141"/>
        <v>52</v>
      </c>
      <c r="BQ720" s="35">
        <f t="shared" si="142"/>
        <v>20</v>
      </c>
      <c r="BR720" s="35">
        <f t="shared" si="143"/>
        <v>58</v>
      </c>
    </row>
    <row r="721" spans="2:70" x14ac:dyDescent="0.3">
      <c r="B721" s="6" t="s">
        <v>2493</v>
      </c>
      <c r="C721" s="6">
        <v>319011492</v>
      </c>
      <c r="D721" s="6" t="s">
        <v>1915</v>
      </c>
      <c r="E721" s="6" t="s">
        <v>140</v>
      </c>
      <c r="F721" s="6" t="s">
        <v>1915</v>
      </c>
      <c r="G721" s="6" t="s">
        <v>97</v>
      </c>
      <c r="H721" s="6" t="s">
        <v>4995</v>
      </c>
      <c r="I721" s="22">
        <v>435000</v>
      </c>
      <c r="J721" s="22">
        <v>299000</v>
      </c>
      <c r="K721" s="22">
        <v>504000</v>
      </c>
      <c r="L721" s="22">
        <v>310000</v>
      </c>
      <c r="M721" s="22">
        <v>300000</v>
      </c>
      <c r="N721" s="22">
        <v>300000</v>
      </c>
      <c r="O721" s="23">
        <v>36</v>
      </c>
      <c r="P721" s="23">
        <v>36</v>
      </c>
      <c r="Q721" s="23">
        <v>36</v>
      </c>
      <c r="R721" s="22">
        <v>330</v>
      </c>
      <c r="S721" s="22">
        <v>340</v>
      </c>
      <c r="T721" s="24">
        <v>0.5</v>
      </c>
      <c r="U721" s="24">
        <v>-0.19999999999999996</v>
      </c>
      <c r="V721" s="24">
        <v>0.7</v>
      </c>
      <c r="W721" s="24">
        <v>1</v>
      </c>
      <c r="X721" s="25">
        <v>3.9448275862068963E-2</v>
      </c>
      <c r="Y721" s="24">
        <v>3.4</v>
      </c>
      <c r="Z721" s="24">
        <v>-1.0000000000000004</v>
      </c>
      <c r="AA721" s="24">
        <v>4.4000000000000004</v>
      </c>
      <c r="AB721" s="24">
        <v>4.4000000000000004</v>
      </c>
      <c r="AC721" s="26">
        <v>0.23145550443272356</v>
      </c>
      <c r="AD721" s="24">
        <v>5.8673161088714885</v>
      </c>
      <c r="AE721" s="6">
        <v>36</v>
      </c>
      <c r="AF721" s="6">
        <v>42</v>
      </c>
      <c r="AG721" s="6">
        <v>50</v>
      </c>
      <c r="AH721" s="27">
        <v>2.8275862068965516</v>
      </c>
      <c r="AI721" s="28">
        <v>415000</v>
      </c>
      <c r="AJ721" s="28">
        <v>390000</v>
      </c>
      <c r="AK721" s="28">
        <v>315000</v>
      </c>
      <c r="AL721" s="29">
        <v>6.4102564102564097E-2</v>
      </c>
      <c r="AM721" s="29">
        <v>0.31746031746031744</v>
      </c>
      <c r="AN721" s="6">
        <v>1.8</v>
      </c>
      <c r="AO721" s="27">
        <v>0.19999999999999996</v>
      </c>
      <c r="AP721" s="6">
        <v>1.6</v>
      </c>
      <c r="AQ721" s="28">
        <v>400</v>
      </c>
      <c r="AR721" s="28">
        <v>400</v>
      </c>
      <c r="AS721" s="25">
        <v>0</v>
      </c>
      <c r="AT721" s="30">
        <v>1425.7600000000002</v>
      </c>
      <c r="AU721" s="24">
        <v>0.70369999999999999</v>
      </c>
      <c r="AV721" s="24">
        <v>0.29630000000000001</v>
      </c>
      <c r="AW721" s="24">
        <v>0.87819999999999998</v>
      </c>
      <c r="AX721" s="24">
        <v>2.52E-2</v>
      </c>
      <c r="AY721" s="24">
        <v>0.34610000000000002</v>
      </c>
      <c r="AZ721" s="24">
        <v>0.32819999999999999</v>
      </c>
      <c r="BA721" s="24">
        <v>0.3</v>
      </c>
      <c r="BB721" s="31">
        <v>1.5</v>
      </c>
      <c r="BC721" s="23">
        <v>297</v>
      </c>
      <c r="BD721" s="32" t="s">
        <v>4780</v>
      </c>
      <c r="BE721" s="33">
        <v>152.38992203250999</v>
      </c>
      <c r="BF721" s="33">
        <v>-24.869897880020901</v>
      </c>
      <c r="BG721" s="34">
        <f t="shared" si="132"/>
        <v>100</v>
      </c>
      <c r="BH721" s="34">
        <f t="shared" si="133"/>
        <v>87</v>
      </c>
      <c r="BI721" s="34">
        <f t="shared" si="134"/>
        <v>90</v>
      </c>
      <c r="BJ721" s="34">
        <f t="shared" si="135"/>
        <v>33</v>
      </c>
      <c r="BK721" s="34">
        <f t="shared" si="136"/>
        <v>55</v>
      </c>
      <c r="BL721" s="34">
        <f t="shared" si="137"/>
        <v>66</v>
      </c>
      <c r="BM721" s="35">
        <f t="shared" si="138"/>
        <v>82</v>
      </c>
      <c r="BN721" s="34">
        <f t="shared" si="139"/>
        <v>91</v>
      </c>
      <c r="BO721" s="35">
        <f t="shared" si="140"/>
        <v>100</v>
      </c>
      <c r="BP721" s="35">
        <f t="shared" si="141"/>
        <v>60</v>
      </c>
      <c r="BQ721" s="35">
        <f t="shared" si="142"/>
        <v>15</v>
      </c>
      <c r="BR721" s="35">
        <f t="shared" si="143"/>
        <v>58</v>
      </c>
    </row>
    <row r="722" spans="2:70" x14ac:dyDescent="0.3">
      <c r="B722" s="6" t="s">
        <v>2211</v>
      </c>
      <c r="C722" s="6">
        <v>319011497</v>
      </c>
      <c r="D722" s="6" t="s">
        <v>1915</v>
      </c>
      <c r="E722" s="6" t="s">
        <v>140</v>
      </c>
      <c r="F722" s="6" t="s">
        <v>1915</v>
      </c>
      <c r="G722" s="6" t="s">
        <v>97</v>
      </c>
      <c r="H722" s="6" t="s">
        <v>4995</v>
      </c>
      <c r="I722" s="22">
        <v>349000</v>
      </c>
      <c r="J722" s="22">
        <v>307400</v>
      </c>
      <c r="K722" s="22">
        <v>249000</v>
      </c>
      <c r="L722" s="22">
        <v>300000</v>
      </c>
      <c r="M722" s="22">
        <v>345000</v>
      </c>
      <c r="N722" s="22">
        <v>280000</v>
      </c>
      <c r="O722" s="23">
        <v>42</v>
      </c>
      <c r="P722" s="23">
        <v>42</v>
      </c>
      <c r="Q722" s="23">
        <v>52</v>
      </c>
      <c r="R722" s="22">
        <v>380</v>
      </c>
      <c r="S722" s="22">
        <v>360</v>
      </c>
      <c r="T722" s="24">
        <v>1.5</v>
      </c>
      <c r="U722" s="24">
        <v>-0.10000000000000009</v>
      </c>
      <c r="V722" s="24">
        <v>1.6</v>
      </c>
      <c r="W722" s="24">
        <v>1.1000000000000001</v>
      </c>
      <c r="X722" s="25">
        <v>5.6618911174785097E-2</v>
      </c>
      <c r="Y722" s="24">
        <v>1.7</v>
      </c>
      <c r="Z722" s="24">
        <v>-0.40000000000000013</v>
      </c>
      <c r="AA722" s="24">
        <v>2.1</v>
      </c>
      <c r="AB722" s="24">
        <v>1.8</v>
      </c>
      <c r="AC722" s="26">
        <v>0.33004446914952745</v>
      </c>
      <c r="AD722" s="24">
        <v>5.8292267071449944</v>
      </c>
      <c r="AE722" s="6">
        <v>36</v>
      </c>
      <c r="AF722" s="6">
        <v>42</v>
      </c>
      <c r="AG722" s="6">
        <v>50</v>
      </c>
      <c r="AH722" s="27">
        <v>2.8275862068965516</v>
      </c>
      <c r="AI722" s="28">
        <v>415000</v>
      </c>
      <c r="AJ722" s="28">
        <v>390000</v>
      </c>
      <c r="AK722" s="28">
        <v>315000</v>
      </c>
      <c r="AL722" s="29">
        <v>6.4102564102564097E-2</v>
      </c>
      <c r="AM722" s="29">
        <v>0.31746031746031744</v>
      </c>
      <c r="AN722" s="6">
        <v>1.8</v>
      </c>
      <c r="AO722" s="27">
        <v>0.19999999999999996</v>
      </c>
      <c r="AP722" s="6">
        <v>1.6</v>
      </c>
      <c r="AQ722" s="28">
        <v>400</v>
      </c>
      <c r="AR722" s="28">
        <v>400</v>
      </c>
      <c r="AS722" s="25">
        <v>0</v>
      </c>
      <c r="AT722" s="30">
        <v>1151.3600000000001</v>
      </c>
      <c r="AU722" s="24">
        <v>0.66469999999999996</v>
      </c>
      <c r="AV722" s="24">
        <v>0.33529999999999999</v>
      </c>
      <c r="AW722" s="24">
        <v>0.76729999999999998</v>
      </c>
      <c r="AX722" s="24">
        <v>2.0299999999999999E-2</v>
      </c>
      <c r="AY722" s="24">
        <v>0.4551</v>
      </c>
      <c r="AZ722" s="24">
        <v>0.22270000000000001</v>
      </c>
      <c r="BA722" s="24">
        <v>0.26889999999999997</v>
      </c>
      <c r="BB722" s="31">
        <v>1</v>
      </c>
      <c r="BC722" s="23">
        <v>302</v>
      </c>
      <c r="BD722" s="32" t="s">
        <v>4496</v>
      </c>
      <c r="BE722" s="33">
        <v>152.326191933319</v>
      </c>
      <c r="BF722" s="33">
        <v>-24.8312978496174</v>
      </c>
      <c r="BG722" s="34">
        <f t="shared" si="132"/>
        <v>92</v>
      </c>
      <c r="BH722" s="34">
        <f t="shared" si="133"/>
        <v>87</v>
      </c>
      <c r="BI722" s="34">
        <f t="shared" si="134"/>
        <v>90</v>
      </c>
      <c r="BJ722" s="34">
        <f t="shared" si="135"/>
        <v>33</v>
      </c>
      <c r="BK722" s="34">
        <f t="shared" si="136"/>
        <v>54</v>
      </c>
      <c r="BL722" s="34">
        <f t="shared" si="137"/>
        <v>90</v>
      </c>
      <c r="BM722" s="35">
        <f t="shared" si="138"/>
        <v>100</v>
      </c>
      <c r="BN722" s="34">
        <f t="shared" si="139"/>
        <v>92</v>
      </c>
      <c r="BO722" s="35">
        <f t="shared" si="140"/>
        <v>47</v>
      </c>
      <c r="BP722" s="35">
        <f t="shared" si="141"/>
        <v>88</v>
      </c>
      <c r="BQ722" s="35">
        <f t="shared" si="142"/>
        <v>10</v>
      </c>
      <c r="BR722" s="35">
        <f t="shared" si="143"/>
        <v>58</v>
      </c>
    </row>
    <row r="723" spans="2:70" x14ac:dyDescent="0.3">
      <c r="B723" s="6" t="s">
        <v>2483</v>
      </c>
      <c r="C723" s="6">
        <v>319011502</v>
      </c>
      <c r="D723" s="6" t="s">
        <v>1915</v>
      </c>
      <c r="E723" s="6" t="s">
        <v>140</v>
      </c>
      <c r="F723" s="6" t="s">
        <v>1915</v>
      </c>
      <c r="G723" s="6" t="s">
        <v>97</v>
      </c>
      <c r="H723" s="6" t="s">
        <v>4995</v>
      </c>
      <c r="I723" s="22">
        <v>339000</v>
      </c>
      <c r="J723" s="22">
        <v>339000</v>
      </c>
      <c r="K723" s="22">
        <v>315000</v>
      </c>
      <c r="L723" s="22">
        <v>385000</v>
      </c>
      <c r="M723" s="22">
        <v>331000</v>
      </c>
      <c r="N723" s="22">
        <v>330000</v>
      </c>
      <c r="O723" s="23">
        <v>32</v>
      </c>
      <c r="P723" s="23">
        <v>32</v>
      </c>
      <c r="Q723" s="23">
        <v>34</v>
      </c>
      <c r="R723" s="22">
        <v>370</v>
      </c>
      <c r="S723" s="22">
        <v>370</v>
      </c>
      <c r="T723" s="24">
        <v>1.4</v>
      </c>
      <c r="U723" s="24">
        <v>9.9999999999999867E-2</v>
      </c>
      <c r="V723" s="24">
        <v>1.3</v>
      </c>
      <c r="W723" s="24">
        <v>1.8</v>
      </c>
      <c r="X723" s="25">
        <v>5.6755162241887903E-2</v>
      </c>
      <c r="Y723" s="24">
        <v>2.4</v>
      </c>
      <c r="Z723" s="24">
        <v>-0.80000000000000027</v>
      </c>
      <c r="AA723" s="24">
        <v>3.2</v>
      </c>
      <c r="AB723" s="24">
        <v>3.8</v>
      </c>
      <c r="AC723" s="26">
        <v>0.29575393272797029</v>
      </c>
      <c r="AD723" s="24">
        <v>5.2110490225978134</v>
      </c>
      <c r="AE723" s="6">
        <v>36</v>
      </c>
      <c r="AF723" s="6">
        <v>42</v>
      </c>
      <c r="AG723" s="6">
        <v>50</v>
      </c>
      <c r="AH723" s="27">
        <v>2.8275862068965516</v>
      </c>
      <c r="AI723" s="28">
        <v>415000</v>
      </c>
      <c r="AJ723" s="28">
        <v>390000</v>
      </c>
      <c r="AK723" s="28">
        <v>315000</v>
      </c>
      <c r="AL723" s="29">
        <v>6.4102564102564097E-2</v>
      </c>
      <c r="AM723" s="29">
        <v>0.31746031746031744</v>
      </c>
      <c r="AN723" s="6">
        <v>1.8</v>
      </c>
      <c r="AO723" s="27">
        <v>0.19999999999999996</v>
      </c>
      <c r="AP723" s="6">
        <v>1.6</v>
      </c>
      <c r="AQ723" s="28">
        <v>400</v>
      </c>
      <c r="AR723" s="28">
        <v>400</v>
      </c>
      <c r="AS723" s="25">
        <v>0</v>
      </c>
      <c r="AT723" s="30">
        <v>1251.0400000000002</v>
      </c>
      <c r="AU723" s="24">
        <v>0.66090000000000004</v>
      </c>
      <c r="AV723" s="24">
        <v>0.33910000000000001</v>
      </c>
      <c r="AW723" s="24">
        <v>0.85170000000000001</v>
      </c>
      <c r="AX723" s="24">
        <v>4.9099999999999998E-2</v>
      </c>
      <c r="AY723" s="24">
        <v>0.36249999999999999</v>
      </c>
      <c r="AZ723" s="24">
        <v>0.27089999999999997</v>
      </c>
      <c r="BA723" s="24">
        <v>0.34179999999999999</v>
      </c>
      <c r="BB723" s="31">
        <v>1</v>
      </c>
      <c r="BC723" s="23">
        <v>294</v>
      </c>
      <c r="BD723" s="32" t="s">
        <v>4770</v>
      </c>
      <c r="BE723" s="33">
        <v>152.363490002205</v>
      </c>
      <c r="BF723" s="33">
        <v>-24.899177103934701</v>
      </c>
      <c r="BG723" s="34">
        <f t="shared" si="132"/>
        <v>93</v>
      </c>
      <c r="BH723" s="34">
        <f t="shared" si="133"/>
        <v>87</v>
      </c>
      <c r="BI723" s="34">
        <f t="shared" si="134"/>
        <v>90</v>
      </c>
      <c r="BJ723" s="34">
        <f t="shared" si="135"/>
        <v>33</v>
      </c>
      <c r="BK723" s="34">
        <f t="shared" si="136"/>
        <v>55</v>
      </c>
      <c r="BL723" s="34">
        <f t="shared" si="137"/>
        <v>70</v>
      </c>
      <c r="BM723" s="35">
        <f t="shared" si="138"/>
        <v>100</v>
      </c>
      <c r="BN723" s="34">
        <f t="shared" si="139"/>
        <v>98</v>
      </c>
      <c r="BO723" s="35">
        <f t="shared" si="140"/>
        <v>70</v>
      </c>
      <c r="BP723" s="35">
        <f t="shared" si="141"/>
        <v>77</v>
      </c>
      <c r="BQ723" s="35">
        <f t="shared" si="142"/>
        <v>10</v>
      </c>
      <c r="BR723" s="35">
        <f t="shared" si="143"/>
        <v>58</v>
      </c>
    </row>
    <row r="724" spans="2:70" x14ac:dyDescent="0.3">
      <c r="B724" s="6" t="s">
        <v>2299</v>
      </c>
      <c r="C724" s="6">
        <v>402021031</v>
      </c>
      <c r="D724" s="6" t="s">
        <v>419</v>
      </c>
      <c r="E724" s="6" t="s">
        <v>420</v>
      </c>
      <c r="F724" s="6" t="s">
        <v>2379</v>
      </c>
      <c r="G724" s="6" t="s">
        <v>82</v>
      </c>
      <c r="H724" s="6" t="s">
        <v>4995</v>
      </c>
      <c r="I724" s="22">
        <v>505050</v>
      </c>
      <c r="J724" s="22">
        <v>482295</v>
      </c>
      <c r="K724" s="22">
        <v>434500</v>
      </c>
      <c r="L724" s="22">
        <v>440000</v>
      </c>
      <c r="M724" s="22">
        <v>440000</v>
      </c>
      <c r="N724" s="22">
        <v>362000</v>
      </c>
      <c r="O724" s="23">
        <v>24</v>
      </c>
      <c r="P724" s="23">
        <v>24</v>
      </c>
      <c r="Q724" s="23">
        <v>9</v>
      </c>
      <c r="R724" s="22">
        <v>320</v>
      </c>
      <c r="S724" s="22">
        <v>380</v>
      </c>
      <c r="T724" s="24">
        <v>1.6</v>
      </c>
      <c r="U724" s="24">
        <v>0.40000000000000013</v>
      </c>
      <c r="V724" s="24">
        <v>1.2</v>
      </c>
      <c r="W724" s="24">
        <v>1</v>
      </c>
      <c r="X724" s="25">
        <v>3.2947232947232945E-2</v>
      </c>
      <c r="Y724" s="24">
        <v>0.4</v>
      </c>
      <c r="Z724" s="24">
        <v>-0.19999999999999996</v>
      </c>
      <c r="AA724" s="24">
        <v>0.6</v>
      </c>
      <c r="AB724" s="24">
        <v>0.4</v>
      </c>
      <c r="AC724" s="26">
        <v>0.24050024050024046</v>
      </c>
      <c r="AD724" s="24">
        <v>7.2995580808080796</v>
      </c>
      <c r="AE724" s="6">
        <v>20</v>
      </c>
      <c r="AF724" s="6">
        <v>16</v>
      </c>
      <c r="AG724" s="6">
        <v>12</v>
      </c>
      <c r="AH724" s="27">
        <v>1.3228346456692912</v>
      </c>
      <c r="AI724" s="28">
        <v>469500</v>
      </c>
      <c r="AJ724" s="28">
        <v>420000</v>
      </c>
      <c r="AK724" s="28">
        <v>320000</v>
      </c>
      <c r="AL724" s="29">
        <v>0.11785714285714285</v>
      </c>
      <c r="AM724" s="29">
        <v>0.46718749999999998</v>
      </c>
      <c r="AN724" s="6">
        <v>2.7</v>
      </c>
      <c r="AO724" s="27">
        <v>0.40000000000000036</v>
      </c>
      <c r="AP724" s="6">
        <v>2.2999999999999998</v>
      </c>
      <c r="AQ724" s="28">
        <v>450</v>
      </c>
      <c r="AR724" s="28">
        <v>420</v>
      </c>
      <c r="AS724" s="25">
        <v>7.1428571428571425E-2</v>
      </c>
      <c r="AT724" s="30">
        <v>1330.5600000000002</v>
      </c>
      <c r="AU724" s="24">
        <v>0.69499999999999995</v>
      </c>
      <c r="AV724" s="24">
        <v>0.30499999999999999</v>
      </c>
      <c r="AW724" s="24">
        <v>0.82669999999999999</v>
      </c>
      <c r="AX724" s="24">
        <v>0.1711</v>
      </c>
      <c r="AY724" s="24">
        <v>0.23449999999999999</v>
      </c>
      <c r="AZ724" s="24">
        <v>0.40050000000000002</v>
      </c>
      <c r="BA724" s="24">
        <v>0.33629999999999999</v>
      </c>
      <c r="BB724" s="31">
        <v>1</v>
      </c>
      <c r="BC724" s="23">
        <v>22</v>
      </c>
      <c r="BD724" s="32" t="s">
        <v>4581</v>
      </c>
      <c r="BE724" s="33">
        <v>138.68474578297199</v>
      </c>
      <c r="BF724" s="33">
        <v>-34.727025286039598</v>
      </c>
      <c r="BG724" s="34">
        <f t="shared" si="132"/>
        <v>90</v>
      </c>
      <c r="BH724" s="34">
        <f t="shared" si="133"/>
        <v>72</v>
      </c>
      <c r="BI724" s="34">
        <f t="shared" si="134"/>
        <v>100</v>
      </c>
      <c r="BJ724" s="34">
        <f t="shared" si="135"/>
        <v>59</v>
      </c>
      <c r="BK724" s="34">
        <f t="shared" si="136"/>
        <v>100</v>
      </c>
      <c r="BL724" s="34">
        <f t="shared" si="137"/>
        <v>42</v>
      </c>
      <c r="BM724" s="35">
        <f t="shared" si="138"/>
        <v>60</v>
      </c>
      <c r="BN724" s="34">
        <f t="shared" si="139"/>
        <v>77</v>
      </c>
      <c r="BO724" s="35">
        <f t="shared" si="140"/>
        <v>100</v>
      </c>
      <c r="BP724" s="35">
        <f t="shared" si="141"/>
        <v>100</v>
      </c>
      <c r="BQ724" s="35">
        <f t="shared" si="142"/>
        <v>10</v>
      </c>
      <c r="BR724" s="35">
        <f t="shared" si="143"/>
        <v>58</v>
      </c>
    </row>
    <row r="725" spans="2:70" x14ac:dyDescent="0.3">
      <c r="B725" s="6" t="s">
        <v>1398</v>
      </c>
      <c r="C725" s="6">
        <v>404011093</v>
      </c>
      <c r="D725" s="6" t="s">
        <v>1002</v>
      </c>
      <c r="E725" s="6" t="s">
        <v>1003</v>
      </c>
      <c r="F725" s="6" t="s">
        <v>2379</v>
      </c>
      <c r="G725" s="6" t="s">
        <v>82</v>
      </c>
      <c r="H725" s="6" t="s">
        <v>4995</v>
      </c>
      <c r="I725" s="22">
        <v>634500</v>
      </c>
      <c r="J725" s="22">
        <v>650000</v>
      </c>
      <c r="K725" s="22">
        <v>642000</v>
      </c>
      <c r="L725" s="22">
        <v>686000</v>
      </c>
      <c r="M725" s="22">
        <v>701000</v>
      </c>
      <c r="N725" s="22">
        <v>610000</v>
      </c>
      <c r="O725" s="23">
        <v>15</v>
      </c>
      <c r="P725" s="23">
        <v>17</v>
      </c>
      <c r="Q725" s="23">
        <v>17</v>
      </c>
      <c r="R725" s="22">
        <v>600</v>
      </c>
      <c r="S725" s="22">
        <v>550</v>
      </c>
      <c r="T725" s="24">
        <v>2</v>
      </c>
      <c r="U725" s="24">
        <v>-0.10000000000000009</v>
      </c>
      <c r="V725" s="24">
        <v>2.1</v>
      </c>
      <c r="W725" s="24">
        <v>2.5</v>
      </c>
      <c r="X725" s="25">
        <v>4.9172576832151302E-2</v>
      </c>
      <c r="Y725" s="24">
        <v>4.4000000000000004</v>
      </c>
      <c r="Z725" s="24">
        <v>-1.5</v>
      </c>
      <c r="AA725" s="24">
        <v>5.9</v>
      </c>
      <c r="AB725" s="24">
        <v>6.8</v>
      </c>
      <c r="AC725" s="26">
        <v>0.32845756328282383</v>
      </c>
      <c r="AD725" s="24">
        <v>6.6796898686843491</v>
      </c>
      <c r="AE725" s="6">
        <v>64</v>
      </c>
      <c r="AF725" s="6">
        <v>59</v>
      </c>
      <c r="AG725" s="6">
        <v>42</v>
      </c>
      <c r="AH725" s="27">
        <v>1.5420560747663552</v>
      </c>
      <c r="AI725" s="28">
        <v>640000</v>
      </c>
      <c r="AJ725" s="28">
        <v>577000</v>
      </c>
      <c r="AK725" s="28">
        <v>480000</v>
      </c>
      <c r="AL725" s="29">
        <v>0.10918544194107452</v>
      </c>
      <c r="AM725" s="29">
        <v>0.33333333333333331</v>
      </c>
      <c r="AN725" s="6">
        <v>2.2000000000000002</v>
      </c>
      <c r="AO725" s="27">
        <v>-9.9999999999999645E-2</v>
      </c>
      <c r="AP725" s="6">
        <v>2.2999999999999998</v>
      </c>
      <c r="AQ725" s="28">
        <v>550</v>
      </c>
      <c r="AR725" s="28">
        <v>510</v>
      </c>
      <c r="AS725" s="25">
        <v>7.8431372549019607E-2</v>
      </c>
      <c r="AT725" s="30">
        <v>1826.7200000000003</v>
      </c>
      <c r="AU725" s="24">
        <v>0.60160000000000002</v>
      </c>
      <c r="AV725" s="24">
        <v>0.39839999999999998</v>
      </c>
      <c r="AW725" s="24">
        <v>0.58630000000000004</v>
      </c>
      <c r="AX725" s="24">
        <v>0.28239999999999998</v>
      </c>
      <c r="AY725" s="24">
        <v>0.24809999999999999</v>
      </c>
      <c r="AZ725" s="24">
        <v>0.30990000000000001</v>
      </c>
      <c r="BA725" s="24">
        <v>0.4168</v>
      </c>
      <c r="BB725" s="31">
        <v>6.5</v>
      </c>
      <c r="BC725" s="23">
        <v>4</v>
      </c>
      <c r="BD725" s="32" t="s">
        <v>3723</v>
      </c>
      <c r="BE725" s="33">
        <v>138.567636615494</v>
      </c>
      <c r="BF725" s="33">
        <v>-34.894130422127397</v>
      </c>
      <c r="BG725" s="34">
        <f t="shared" si="132"/>
        <v>84</v>
      </c>
      <c r="BH725" s="34">
        <f t="shared" si="133"/>
        <v>80</v>
      </c>
      <c r="BI725" s="34">
        <f t="shared" si="134"/>
        <v>100</v>
      </c>
      <c r="BJ725" s="34">
        <f t="shared" si="135"/>
        <v>55</v>
      </c>
      <c r="BK725" s="34">
        <f t="shared" si="136"/>
        <v>100</v>
      </c>
      <c r="BL725" s="34">
        <f t="shared" si="137"/>
        <v>45</v>
      </c>
      <c r="BM725" s="35">
        <f t="shared" si="138"/>
        <v>100</v>
      </c>
      <c r="BN725" s="34">
        <f t="shared" si="139"/>
        <v>83</v>
      </c>
      <c r="BO725" s="35">
        <f t="shared" si="140"/>
        <v>48</v>
      </c>
      <c r="BP725" s="35">
        <f t="shared" si="141"/>
        <v>44</v>
      </c>
      <c r="BQ725" s="35">
        <f t="shared" si="142"/>
        <v>65</v>
      </c>
      <c r="BR725" s="35">
        <f t="shared" si="143"/>
        <v>58</v>
      </c>
    </row>
    <row r="726" spans="2:70" x14ac:dyDescent="0.3">
      <c r="B726" s="6" t="s">
        <v>257</v>
      </c>
      <c r="C726" s="6">
        <v>405021119</v>
      </c>
      <c r="D726" s="6" t="s">
        <v>258</v>
      </c>
      <c r="E726" s="6" t="s">
        <v>113</v>
      </c>
      <c r="F726" s="6" t="s">
        <v>2692</v>
      </c>
      <c r="G726" s="6" t="s">
        <v>82</v>
      </c>
      <c r="H726" s="6" t="s">
        <v>4995</v>
      </c>
      <c r="I726" s="22">
        <v>225000</v>
      </c>
      <c r="J726" s="22">
        <v>225000</v>
      </c>
      <c r="K726" s="22">
        <v>225000</v>
      </c>
      <c r="L726" s="22">
        <v>71000</v>
      </c>
      <c r="M726" s="22">
        <v>71000</v>
      </c>
      <c r="N726" s="22">
        <v>300000</v>
      </c>
      <c r="O726" s="23">
        <v>0</v>
      </c>
      <c r="P726" s="23">
        <v>6</v>
      </c>
      <c r="Q726" s="23">
        <v>42</v>
      </c>
      <c r="R726" s="22">
        <v>0</v>
      </c>
      <c r="S726" s="22">
        <v>250</v>
      </c>
      <c r="T726" s="24">
        <v>1.6</v>
      </c>
      <c r="U726" s="24">
        <v>0.20000000000000018</v>
      </c>
      <c r="V726" s="24">
        <v>1.4</v>
      </c>
      <c r="W726" s="24">
        <v>2.8</v>
      </c>
      <c r="X726" s="25">
        <v>0</v>
      </c>
      <c r="Y726" s="24">
        <v>0</v>
      </c>
      <c r="Z726" s="24">
        <v>0</v>
      </c>
      <c r="AA726" s="24">
        <v>0</v>
      </c>
      <c r="AB726" s="24">
        <v>0.8</v>
      </c>
      <c r="AC726" s="26">
        <v>0</v>
      </c>
      <c r="AD726" s="24">
        <v>3.5378426518536403</v>
      </c>
      <c r="AE726" s="6">
        <v>3</v>
      </c>
      <c r="AF726" s="6">
        <v>4</v>
      </c>
      <c r="AG726" s="6">
        <v>3</v>
      </c>
      <c r="AH726" s="27">
        <v>3.5999999999999996</v>
      </c>
      <c r="AI726" s="28">
        <v>71000</v>
      </c>
      <c r="AJ726" s="28">
        <v>305000</v>
      </c>
      <c r="AK726" s="28">
        <v>310000</v>
      </c>
      <c r="AL726" s="29">
        <v>-0.76721311475409837</v>
      </c>
      <c r="AM726" s="29">
        <v>-0.7709677419354839</v>
      </c>
      <c r="AN726" s="6">
        <v>1</v>
      </c>
      <c r="AO726" s="27">
        <v>-0.8</v>
      </c>
      <c r="AP726" s="6">
        <v>1.8</v>
      </c>
      <c r="AQ726" s="28">
        <v>300</v>
      </c>
      <c r="AR726" s="28">
        <v>280</v>
      </c>
      <c r="AS726" s="25">
        <v>7.1428571428571425E-2</v>
      </c>
      <c r="AT726" s="30">
        <v>1223.0400000000002</v>
      </c>
      <c r="AU726" s="24">
        <v>0.6573</v>
      </c>
      <c r="AV726" s="24">
        <v>0.3427</v>
      </c>
      <c r="AW726" s="24">
        <v>0.92879999999999996</v>
      </c>
      <c r="AX726" s="24">
        <v>5.45E-2</v>
      </c>
      <c r="AY726" s="24">
        <v>0.44379999999999997</v>
      </c>
      <c r="AZ726" s="24">
        <v>0.2838</v>
      </c>
      <c r="BA726" s="24">
        <v>0.2019</v>
      </c>
      <c r="BB726" s="31">
        <v>3</v>
      </c>
      <c r="BC726" s="23">
        <v>116</v>
      </c>
      <c r="BD726" s="32" t="s">
        <v>2801</v>
      </c>
      <c r="BE726" s="33">
        <v>138.21812901909101</v>
      </c>
      <c r="BF726" s="33">
        <v>-33.925646976335599</v>
      </c>
      <c r="BG726" s="34">
        <f t="shared" si="132"/>
        <v>90</v>
      </c>
      <c r="BH726" s="34">
        <f t="shared" si="133"/>
        <v>100</v>
      </c>
      <c r="BI726" s="34">
        <f t="shared" si="134"/>
        <v>80</v>
      </c>
      <c r="BJ726" s="34">
        <f t="shared" si="135"/>
        <v>1</v>
      </c>
      <c r="BK726" s="34">
        <f t="shared" si="136"/>
        <v>83</v>
      </c>
      <c r="BL726" s="34">
        <f t="shared" si="137"/>
        <v>88</v>
      </c>
      <c r="BM726" s="35">
        <f t="shared" si="138"/>
        <v>1</v>
      </c>
      <c r="BN726" s="34">
        <f t="shared" si="139"/>
        <v>100</v>
      </c>
      <c r="BO726" s="35">
        <f t="shared" si="140"/>
        <v>100</v>
      </c>
      <c r="BP726" s="35">
        <f t="shared" si="141"/>
        <v>100</v>
      </c>
      <c r="BQ726" s="35">
        <f t="shared" si="142"/>
        <v>30</v>
      </c>
      <c r="BR726" s="35">
        <f t="shared" si="143"/>
        <v>58</v>
      </c>
    </row>
    <row r="727" spans="2:70" x14ac:dyDescent="0.3">
      <c r="B727" s="6" t="s">
        <v>786</v>
      </c>
      <c r="C727" s="6">
        <v>801011020</v>
      </c>
      <c r="D727" s="6" t="s">
        <v>181</v>
      </c>
      <c r="E727" s="6" t="s">
        <v>107</v>
      </c>
      <c r="F727" s="6" t="s">
        <v>2703</v>
      </c>
      <c r="G727" s="6" t="s">
        <v>108</v>
      </c>
      <c r="H727" s="6" t="s">
        <v>4995</v>
      </c>
      <c r="I727" s="22">
        <v>625000</v>
      </c>
      <c r="J727" s="22">
        <v>550000</v>
      </c>
      <c r="K727" s="22">
        <v>485000</v>
      </c>
      <c r="L727" s="22">
        <v>577000</v>
      </c>
      <c r="M727" s="22">
        <v>363000</v>
      </c>
      <c r="N727" s="22">
        <v>375000</v>
      </c>
      <c r="O727" s="23">
        <v>48</v>
      </c>
      <c r="P727" s="23">
        <v>54</v>
      </c>
      <c r="Q727" s="23">
        <v>49</v>
      </c>
      <c r="R727" s="22">
        <v>570</v>
      </c>
      <c r="S727" s="22">
        <v>550</v>
      </c>
      <c r="T727" s="24">
        <v>1.8</v>
      </c>
      <c r="U727" s="24">
        <v>-0.19999999999999996</v>
      </c>
      <c r="V727" s="24">
        <v>2</v>
      </c>
      <c r="W727" s="24">
        <v>1.6</v>
      </c>
      <c r="X727" s="25">
        <v>4.7424000000000001E-2</v>
      </c>
      <c r="Y727" s="24">
        <v>4.2</v>
      </c>
      <c r="Z727" s="24">
        <v>-0.89999999999999947</v>
      </c>
      <c r="AA727" s="24">
        <v>5.0999999999999996</v>
      </c>
      <c r="AB727" s="24">
        <v>4.9000000000000004</v>
      </c>
      <c r="AC727" s="26">
        <v>0.26139115122165968</v>
      </c>
      <c r="AD727" s="24">
        <v>5.511790469417587</v>
      </c>
      <c r="AE727" s="6">
        <v>199</v>
      </c>
      <c r="AF727" s="6">
        <v>221</v>
      </c>
      <c r="AG727" s="6">
        <v>212</v>
      </c>
      <c r="AH727" s="27">
        <v>5.1428571428571432</v>
      </c>
      <c r="AI727" s="28">
        <v>560000</v>
      </c>
      <c r="AJ727" s="28">
        <v>555000</v>
      </c>
      <c r="AK727" s="28">
        <v>525000</v>
      </c>
      <c r="AL727" s="29">
        <v>9.0090090090090089E-3</v>
      </c>
      <c r="AM727" s="29">
        <v>6.6666666666666666E-2</v>
      </c>
      <c r="AN727" s="6">
        <v>3.2</v>
      </c>
      <c r="AO727" s="27">
        <v>0</v>
      </c>
      <c r="AP727" s="6">
        <v>3.2</v>
      </c>
      <c r="AQ727" s="28">
        <v>550</v>
      </c>
      <c r="AR727" s="28">
        <v>550</v>
      </c>
      <c r="AS727" s="25">
        <v>0</v>
      </c>
      <c r="AT727" s="30">
        <v>2180.6400000000003</v>
      </c>
      <c r="AU727" s="24">
        <v>0.61299999999999999</v>
      </c>
      <c r="AV727" s="24">
        <v>0.38700000000000001</v>
      </c>
      <c r="AW727" s="24">
        <v>0.6159</v>
      </c>
      <c r="AX727" s="24">
        <v>0.14369999999999999</v>
      </c>
      <c r="AY727" s="24">
        <v>0.31900000000000001</v>
      </c>
      <c r="AZ727" s="24">
        <v>0.28649999999999998</v>
      </c>
      <c r="BA727" s="24">
        <v>0.37140000000000001</v>
      </c>
      <c r="BB727" s="31">
        <v>7.5</v>
      </c>
      <c r="BC727" s="23">
        <v>70</v>
      </c>
      <c r="BD727" s="32" t="s">
        <v>3201</v>
      </c>
      <c r="BE727" s="33">
        <v>149.06492308276799</v>
      </c>
      <c r="BF727" s="33">
        <v>-35.252016851080498</v>
      </c>
      <c r="BG727" s="34">
        <f t="shared" si="132"/>
        <v>87</v>
      </c>
      <c r="BH727" s="34">
        <f t="shared" si="133"/>
        <v>64</v>
      </c>
      <c r="BI727" s="34">
        <f t="shared" si="134"/>
        <v>61</v>
      </c>
      <c r="BJ727" s="34">
        <f t="shared" si="135"/>
        <v>5</v>
      </c>
      <c r="BK727" s="34">
        <f t="shared" si="136"/>
        <v>93</v>
      </c>
      <c r="BL727" s="34">
        <f t="shared" si="137"/>
        <v>60</v>
      </c>
      <c r="BM727" s="35">
        <f t="shared" si="138"/>
        <v>100</v>
      </c>
      <c r="BN727" s="34">
        <f t="shared" si="139"/>
        <v>95</v>
      </c>
      <c r="BO727" s="35">
        <f t="shared" si="140"/>
        <v>92</v>
      </c>
      <c r="BP727" s="35">
        <f t="shared" si="141"/>
        <v>47</v>
      </c>
      <c r="BQ727" s="35">
        <f t="shared" si="142"/>
        <v>75</v>
      </c>
      <c r="BR727" s="35">
        <f t="shared" si="143"/>
        <v>58</v>
      </c>
    </row>
    <row r="728" spans="2:70" x14ac:dyDescent="0.3">
      <c r="B728" s="6" t="s">
        <v>201</v>
      </c>
      <c r="C728" s="6">
        <v>801011022</v>
      </c>
      <c r="D728" s="6" t="s">
        <v>181</v>
      </c>
      <c r="E728" s="6" t="s">
        <v>107</v>
      </c>
      <c r="F728" s="6" t="s">
        <v>2703</v>
      </c>
      <c r="G728" s="6" t="s">
        <v>108</v>
      </c>
      <c r="H728" s="6" t="s">
        <v>4995</v>
      </c>
      <c r="I728" s="22">
        <v>570000</v>
      </c>
      <c r="J728" s="22">
        <v>649000</v>
      </c>
      <c r="K728" s="22">
        <v>655000</v>
      </c>
      <c r="L728" s="22">
        <v>608000</v>
      </c>
      <c r="M728" s="22">
        <v>670000</v>
      </c>
      <c r="N728" s="22">
        <v>675000</v>
      </c>
      <c r="O728" s="23">
        <v>16</v>
      </c>
      <c r="P728" s="23">
        <v>36</v>
      </c>
      <c r="Q728" s="23">
        <v>36</v>
      </c>
      <c r="R728" s="22">
        <v>470</v>
      </c>
      <c r="S728" s="22">
        <v>480</v>
      </c>
      <c r="T728" s="24">
        <v>2.5</v>
      </c>
      <c r="U728" s="24">
        <v>0</v>
      </c>
      <c r="V728" s="24">
        <v>2.5</v>
      </c>
      <c r="W728" s="24">
        <v>2.9</v>
      </c>
      <c r="X728" s="25">
        <v>4.2877192982456139E-2</v>
      </c>
      <c r="Y728" s="24">
        <v>4.3</v>
      </c>
      <c r="Z728" s="24">
        <v>-1.9000000000000004</v>
      </c>
      <c r="AA728" s="24">
        <v>6.2</v>
      </c>
      <c r="AB728" s="24">
        <v>4.3</v>
      </c>
      <c r="AC728" s="26">
        <v>0.18041395405969779</v>
      </c>
      <c r="AD728" s="24">
        <v>4.2076904179225751</v>
      </c>
      <c r="AE728" s="6">
        <v>199</v>
      </c>
      <c r="AF728" s="6">
        <v>221</v>
      </c>
      <c r="AG728" s="6">
        <v>212</v>
      </c>
      <c r="AH728" s="27">
        <v>5.1428571428571432</v>
      </c>
      <c r="AI728" s="28">
        <v>560000</v>
      </c>
      <c r="AJ728" s="28">
        <v>555000</v>
      </c>
      <c r="AK728" s="28">
        <v>525000</v>
      </c>
      <c r="AL728" s="29">
        <v>9.0090090090090089E-3</v>
      </c>
      <c r="AM728" s="29">
        <v>6.6666666666666666E-2</v>
      </c>
      <c r="AN728" s="6">
        <v>3.2</v>
      </c>
      <c r="AO728" s="27">
        <v>0</v>
      </c>
      <c r="AP728" s="6">
        <v>3.2</v>
      </c>
      <c r="AQ728" s="28">
        <v>550</v>
      </c>
      <c r="AR728" s="28">
        <v>550</v>
      </c>
      <c r="AS728" s="25">
        <v>0</v>
      </c>
      <c r="AT728" s="30">
        <v>2605.1200000000003</v>
      </c>
      <c r="AU728" s="24">
        <v>0.76519999999999999</v>
      </c>
      <c r="AV728" s="24">
        <v>0.23480000000000001</v>
      </c>
      <c r="AW728" s="24">
        <v>0.80220000000000002</v>
      </c>
      <c r="AX728" s="24">
        <v>0.17530000000000001</v>
      </c>
      <c r="AY728" s="24">
        <v>0.34639999999999999</v>
      </c>
      <c r="AZ728" s="24">
        <v>0.43409999999999999</v>
      </c>
      <c r="BA728" s="24">
        <v>0.20619999999999999</v>
      </c>
      <c r="BB728" s="31">
        <v>7.5</v>
      </c>
      <c r="BC728" s="23">
        <v>72</v>
      </c>
      <c r="BD728" s="32" t="s">
        <v>2764</v>
      </c>
      <c r="BE728" s="33">
        <v>149.05449091057099</v>
      </c>
      <c r="BF728" s="33">
        <v>-35.210576594065202</v>
      </c>
      <c r="BG728" s="34">
        <f t="shared" si="132"/>
        <v>75</v>
      </c>
      <c r="BH728" s="34">
        <f t="shared" si="133"/>
        <v>64</v>
      </c>
      <c r="BI728" s="34">
        <f t="shared" si="134"/>
        <v>61</v>
      </c>
      <c r="BJ728" s="34">
        <f t="shared" si="135"/>
        <v>5</v>
      </c>
      <c r="BK728" s="34">
        <f t="shared" si="136"/>
        <v>93</v>
      </c>
      <c r="BL728" s="34">
        <f t="shared" si="137"/>
        <v>66</v>
      </c>
      <c r="BM728" s="35">
        <f t="shared" si="138"/>
        <v>93</v>
      </c>
      <c r="BN728" s="34">
        <f t="shared" si="139"/>
        <v>100</v>
      </c>
      <c r="BO728" s="35">
        <f t="shared" si="140"/>
        <v>100</v>
      </c>
      <c r="BP728" s="35">
        <f t="shared" si="141"/>
        <v>46</v>
      </c>
      <c r="BQ728" s="35">
        <f t="shared" si="142"/>
        <v>75</v>
      </c>
      <c r="BR728" s="35">
        <f t="shared" si="143"/>
        <v>58</v>
      </c>
    </row>
    <row r="729" spans="2:70" x14ac:dyDescent="0.3">
      <c r="B729" s="6" t="s">
        <v>634</v>
      </c>
      <c r="C729" s="6">
        <v>801071081</v>
      </c>
      <c r="D729" s="6" t="s">
        <v>150</v>
      </c>
      <c r="E729" s="6" t="s">
        <v>107</v>
      </c>
      <c r="F729" s="6" t="s">
        <v>2703</v>
      </c>
      <c r="G729" s="6" t="s">
        <v>108</v>
      </c>
      <c r="H729" s="6" t="s">
        <v>4995</v>
      </c>
      <c r="I729" s="22">
        <v>625000</v>
      </c>
      <c r="J729" s="22">
        <v>645000</v>
      </c>
      <c r="K729" s="22">
        <v>650000</v>
      </c>
      <c r="L729" s="22">
        <v>635000</v>
      </c>
      <c r="M729" s="22">
        <v>635000</v>
      </c>
      <c r="N729" s="22">
        <v>650000</v>
      </c>
      <c r="O729" s="23">
        <v>22</v>
      </c>
      <c r="P729" s="23">
        <v>26</v>
      </c>
      <c r="Q729" s="23">
        <v>51</v>
      </c>
      <c r="R729" s="22">
        <v>570</v>
      </c>
      <c r="S729" s="22">
        <v>550</v>
      </c>
      <c r="T729" s="24">
        <v>5.2</v>
      </c>
      <c r="U729" s="24">
        <v>1</v>
      </c>
      <c r="V729" s="24">
        <v>4.2</v>
      </c>
      <c r="W729" s="24">
        <v>2.4</v>
      </c>
      <c r="X729" s="25">
        <v>4.7424000000000001E-2</v>
      </c>
      <c r="Y729" s="24">
        <v>1.4</v>
      </c>
      <c r="Z729" s="24">
        <v>-0.60000000000000009</v>
      </c>
      <c r="AA729" s="24">
        <v>2</v>
      </c>
      <c r="AB729" s="24">
        <v>3.8</v>
      </c>
      <c r="AC729" s="26">
        <v>0.23882147884963462</v>
      </c>
      <c r="AD729" s="24">
        <v>5.0358780121802171</v>
      </c>
      <c r="AE729" s="6">
        <v>87</v>
      </c>
      <c r="AF729" s="6">
        <v>86</v>
      </c>
      <c r="AG729" s="6">
        <v>86</v>
      </c>
      <c r="AH729" s="27">
        <v>3.7655172413793103</v>
      </c>
      <c r="AI729" s="28">
        <v>625000</v>
      </c>
      <c r="AJ729" s="28">
        <v>621300</v>
      </c>
      <c r="AK729" s="28">
        <v>630000</v>
      </c>
      <c r="AL729" s="29">
        <v>5.9552551102526963E-3</v>
      </c>
      <c r="AM729" s="29">
        <v>-7.9365079365079361E-3</v>
      </c>
      <c r="AN729" s="6">
        <v>2.7</v>
      </c>
      <c r="AO729" s="27">
        <v>0.10000000000000009</v>
      </c>
      <c r="AP729" s="6">
        <v>2.6</v>
      </c>
      <c r="AQ729" s="28">
        <v>540</v>
      </c>
      <c r="AR729" s="28">
        <v>530</v>
      </c>
      <c r="AS729" s="25">
        <v>1.8867924528301886E-2</v>
      </c>
      <c r="AT729" s="30">
        <v>2386.7200000000003</v>
      </c>
      <c r="AU729" s="24">
        <v>0.74229999999999996</v>
      </c>
      <c r="AV729" s="24">
        <v>0.25769999999999998</v>
      </c>
      <c r="AW729" s="24">
        <v>0.75080000000000002</v>
      </c>
      <c r="AX729" s="24">
        <v>0.24429999999999999</v>
      </c>
      <c r="AY729" s="24">
        <v>0.28079999999999999</v>
      </c>
      <c r="AZ729" s="24">
        <v>0.48110000000000003</v>
      </c>
      <c r="BA729" s="24">
        <v>0.1928</v>
      </c>
      <c r="BB729" s="31">
        <v>7</v>
      </c>
      <c r="BC729" s="23">
        <v>61</v>
      </c>
      <c r="BD729" s="32" t="s">
        <v>3078</v>
      </c>
      <c r="BE729" s="33">
        <v>149.095490607541</v>
      </c>
      <c r="BF729" s="33">
        <v>-35.430222573745901</v>
      </c>
      <c r="BG729" s="34">
        <f t="shared" si="132"/>
        <v>31</v>
      </c>
      <c r="BH729" s="34">
        <f t="shared" si="133"/>
        <v>72</v>
      </c>
      <c r="BI729" s="34">
        <f t="shared" si="134"/>
        <v>78</v>
      </c>
      <c r="BJ729" s="34">
        <f t="shared" si="135"/>
        <v>4</v>
      </c>
      <c r="BK729" s="34">
        <f t="shared" si="136"/>
        <v>96</v>
      </c>
      <c r="BL729" s="34">
        <f t="shared" si="137"/>
        <v>52</v>
      </c>
      <c r="BM729" s="35">
        <f t="shared" si="138"/>
        <v>100</v>
      </c>
      <c r="BN729" s="34">
        <f t="shared" si="139"/>
        <v>100</v>
      </c>
      <c r="BO729" s="35">
        <f t="shared" si="140"/>
        <v>100</v>
      </c>
      <c r="BP729" s="35">
        <f t="shared" si="141"/>
        <v>93</v>
      </c>
      <c r="BQ729" s="35">
        <f t="shared" si="142"/>
        <v>70</v>
      </c>
      <c r="BR729" s="35">
        <f t="shared" si="143"/>
        <v>58</v>
      </c>
    </row>
    <row r="730" spans="2:70" x14ac:dyDescent="0.3">
      <c r="B730" s="6" t="s">
        <v>503</v>
      </c>
      <c r="C730" s="6">
        <v>107041147</v>
      </c>
      <c r="D730" s="6" t="s">
        <v>504</v>
      </c>
      <c r="E730" s="6" t="s">
        <v>380</v>
      </c>
      <c r="F730" s="6" t="s">
        <v>504</v>
      </c>
      <c r="G730" s="6" t="s">
        <v>77</v>
      </c>
      <c r="H730" s="6" t="s">
        <v>4995</v>
      </c>
      <c r="I730" s="22">
        <v>803700</v>
      </c>
      <c r="J730" s="22">
        <v>799000</v>
      </c>
      <c r="K730" s="22">
        <v>821700</v>
      </c>
      <c r="L730" s="22">
        <v>885000</v>
      </c>
      <c r="M730" s="22">
        <v>920000</v>
      </c>
      <c r="N730" s="22">
        <v>875000</v>
      </c>
      <c r="O730" s="23">
        <v>20</v>
      </c>
      <c r="P730" s="23">
        <v>18</v>
      </c>
      <c r="Q730" s="23">
        <v>23</v>
      </c>
      <c r="R730" s="22">
        <v>650</v>
      </c>
      <c r="S730" s="22">
        <v>630</v>
      </c>
      <c r="T730" s="24">
        <v>2.4</v>
      </c>
      <c r="U730" s="24">
        <v>-0.5</v>
      </c>
      <c r="V730" s="24">
        <v>2.9</v>
      </c>
      <c r="W730" s="24">
        <v>3.4</v>
      </c>
      <c r="X730" s="25">
        <v>4.2055493343287294E-2</v>
      </c>
      <c r="Y730" s="24">
        <v>6.6</v>
      </c>
      <c r="Z730" s="24">
        <v>-1.3000000000000007</v>
      </c>
      <c r="AA730" s="24">
        <v>7.9</v>
      </c>
      <c r="AB730" s="24">
        <v>6</v>
      </c>
      <c r="AC730" s="26">
        <v>0.22830729459368324</v>
      </c>
      <c r="AD730" s="24">
        <v>5.4287151676018706</v>
      </c>
      <c r="AE730" s="6">
        <v>204</v>
      </c>
      <c r="AF730" s="6">
        <v>212</v>
      </c>
      <c r="AG730" s="6">
        <v>234</v>
      </c>
      <c r="AH730" s="27">
        <v>3.1467391304347827</v>
      </c>
      <c r="AI730" s="28">
        <v>735000</v>
      </c>
      <c r="AJ730" s="28">
        <v>728000</v>
      </c>
      <c r="AK730" s="28">
        <v>700000</v>
      </c>
      <c r="AL730" s="29">
        <v>9.6153846153846159E-3</v>
      </c>
      <c r="AM730" s="29">
        <v>0.05</v>
      </c>
      <c r="AN730" s="6">
        <v>2.1</v>
      </c>
      <c r="AO730" s="27">
        <v>0</v>
      </c>
      <c r="AP730" s="6">
        <v>2.1</v>
      </c>
      <c r="AQ730" s="28">
        <v>580</v>
      </c>
      <c r="AR730" s="28">
        <v>550</v>
      </c>
      <c r="AS730" s="25">
        <v>5.4545454545454543E-2</v>
      </c>
      <c r="AT730" s="30">
        <v>2847.0400000000004</v>
      </c>
      <c r="AU730" s="24">
        <v>0.83899999999999997</v>
      </c>
      <c r="AV730" s="24">
        <v>0.161</v>
      </c>
      <c r="AW730" s="24">
        <v>0.84799999999999998</v>
      </c>
      <c r="AX730" s="24">
        <v>3.2099999999999997E-2</v>
      </c>
      <c r="AY730" s="24">
        <v>0.32929999999999998</v>
      </c>
      <c r="AZ730" s="24">
        <v>0.49299999999999999</v>
      </c>
      <c r="BA730" s="24">
        <v>0.15129999999999999</v>
      </c>
      <c r="BB730" s="31">
        <v>8</v>
      </c>
      <c r="BC730" s="23">
        <v>41</v>
      </c>
      <c r="BD730" s="32" t="s">
        <v>2977</v>
      </c>
      <c r="BE730" s="33">
        <v>150.971990489288</v>
      </c>
      <c r="BF730" s="33">
        <v>-34.179669295751502</v>
      </c>
      <c r="BG730" s="34">
        <f t="shared" si="132"/>
        <v>77</v>
      </c>
      <c r="BH730" s="34">
        <f t="shared" si="133"/>
        <v>82</v>
      </c>
      <c r="BI730" s="34">
        <f t="shared" si="134"/>
        <v>86</v>
      </c>
      <c r="BJ730" s="34">
        <f t="shared" si="135"/>
        <v>6</v>
      </c>
      <c r="BK730" s="34">
        <f t="shared" si="136"/>
        <v>100</v>
      </c>
      <c r="BL730" s="34">
        <f t="shared" si="137"/>
        <v>62</v>
      </c>
      <c r="BM730" s="35">
        <f t="shared" si="138"/>
        <v>90</v>
      </c>
      <c r="BN730" s="34">
        <f t="shared" si="139"/>
        <v>96</v>
      </c>
      <c r="BO730" s="35">
        <f t="shared" si="140"/>
        <v>100</v>
      </c>
      <c r="BP730" s="35">
        <f t="shared" si="141"/>
        <v>8</v>
      </c>
      <c r="BQ730" s="35">
        <f t="shared" si="142"/>
        <v>80</v>
      </c>
      <c r="BR730" s="35">
        <f t="shared" si="143"/>
        <v>58</v>
      </c>
    </row>
    <row r="731" spans="2:70" x14ac:dyDescent="0.3">
      <c r="B731" s="6" t="s">
        <v>2031</v>
      </c>
      <c r="C731" s="6">
        <v>111031224</v>
      </c>
      <c r="D731" s="6" t="s">
        <v>1135</v>
      </c>
      <c r="E731" s="6" t="s">
        <v>330</v>
      </c>
      <c r="F731" s="6" t="s">
        <v>2847</v>
      </c>
      <c r="G731" s="6" t="s">
        <v>77</v>
      </c>
      <c r="H731" s="6" t="s">
        <v>4995</v>
      </c>
      <c r="I731" s="22">
        <v>749990</v>
      </c>
      <c r="J731" s="22">
        <v>735000</v>
      </c>
      <c r="K731" s="22">
        <v>741858</v>
      </c>
      <c r="L731" s="22">
        <v>721000</v>
      </c>
      <c r="M731" s="22">
        <v>721000</v>
      </c>
      <c r="N731" s="22">
        <v>665000</v>
      </c>
      <c r="O731" s="23">
        <v>37</v>
      </c>
      <c r="P731" s="23">
        <v>37</v>
      </c>
      <c r="Q731" s="23">
        <v>35</v>
      </c>
      <c r="R731" s="22">
        <v>595</v>
      </c>
      <c r="S731" s="22">
        <v>550</v>
      </c>
      <c r="T731" s="24">
        <v>0.9</v>
      </c>
      <c r="U731" s="24">
        <v>0</v>
      </c>
      <c r="V731" s="24">
        <v>0.9</v>
      </c>
      <c r="W731" s="24">
        <v>1.2</v>
      </c>
      <c r="X731" s="25">
        <v>4.1253883385111802E-2</v>
      </c>
      <c r="Y731" s="24">
        <v>3.5</v>
      </c>
      <c r="Z731" s="24">
        <v>-1.4000000000000004</v>
      </c>
      <c r="AA731" s="24">
        <v>4.9000000000000004</v>
      </c>
      <c r="AB731" s="24">
        <v>5.3</v>
      </c>
      <c r="AC731" s="26">
        <v>0.31830437387657279</v>
      </c>
      <c r="AD731" s="24">
        <v>7.715743289065637</v>
      </c>
      <c r="AE731" s="6">
        <v>177</v>
      </c>
      <c r="AF731" s="6">
        <v>200</v>
      </c>
      <c r="AG731" s="6">
        <v>201</v>
      </c>
      <c r="AH731" s="27">
        <v>3.5227629513343799</v>
      </c>
      <c r="AI731" s="28">
        <v>706000</v>
      </c>
      <c r="AJ731" s="28">
        <v>675000</v>
      </c>
      <c r="AK731" s="28">
        <v>650000</v>
      </c>
      <c r="AL731" s="29">
        <v>4.5925925925925926E-2</v>
      </c>
      <c r="AM731" s="29">
        <v>8.615384615384615E-2</v>
      </c>
      <c r="AN731" s="6">
        <v>1.7</v>
      </c>
      <c r="AO731" s="27">
        <v>-0.19999999999999996</v>
      </c>
      <c r="AP731" s="6">
        <v>1.9</v>
      </c>
      <c r="AQ731" s="28">
        <v>600</v>
      </c>
      <c r="AR731" s="28">
        <v>550</v>
      </c>
      <c r="AS731" s="25">
        <v>9.0909090909090912E-2</v>
      </c>
      <c r="AT731" s="30">
        <v>1869.2800000000002</v>
      </c>
      <c r="AU731" s="24">
        <v>0.56850000000000001</v>
      </c>
      <c r="AV731" s="24">
        <v>0.43149999999999999</v>
      </c>
      <c r="AW731" s="24">
        <v>0.61899999999999999</v>
      </c>
      <c r="AX731" s="24">
        <v>0.16339999999999999</v>
      </c>
      <c r="AY731" s="24">
        <v>0.30209999999999998</v>
      </c>
      <c r="AZ731" s="24">
        <v>0.25459999999999999</v>
      </c>
      <c r="BA731" s="24">
        <v>0.4098</v>
      </c>
      <c r="BB731" s="31">
        <v>7</v>
      </c>
      <c r="BC731" s="23">
        <v>116</v>
      </c>
      <c r="BD731" s="32" t="s">
        <v>4325</v>
      </c>
      <c r="BE731" s="33">
        <v>151.73994436326601</v>
      </c>
      <c r="BF731" s="33">
        <v>-32.922945370070302</v>
      </c>
      <c r="BG731" s="34">
        <f t="shared" si="132"/>
        <v>100</v>
      </c>
      <c r="BH731" s="34">
        <f t="shared" si="133"/>
        <v>88</v>
      </c>
      <c r="BI731" s="34">
        <f t="shared" si="134"/>
        <v>81</v>
      </c>
      <c r="BJ731" s="34">
        <f t="shared" si="135"/>
        <v>24</v>
      </c>
      <c r="BK731" s="34">
        <f t="shared" si="136"/>
        <v>83</v>
      </c>
      <c r="BL731" s="34">
        <f t="shared" si="137"/>
        <v>56</v>
      </c>
      <c r="BM731" s="35">
        <f t="shared" si="138"/>
        <v>88</v>
      </c>
      <c r="BN731" s="34">
        <f t="shared" si="139"/>
        <v>73</v>
      </c>
      <c r="BO731" s="35">
        <f t="shared" si="140"/>
        <v>55</v>
      </c>
      <c r="BP731" s="35">
        <f t="shared" si="141"/>
        <v>59</v>
      </c>
      <c r="BQ731" s="35">
        <f t="shared" si="142"/>
        <v>70</v>
      </c>
      <c r="BR731" s="35">
        <f t="shared" si="143"/>
        <v>58</v>
      </c>
    </row>
    <row r="732" spans="2:70" x14ac:dyDescent="0.3">
      <c r="B732" s="6" t="s">
        <v>2000</v>
      </c>
      <c r="C732" s="6">
        <v>119041379</v>
      </c>
      <c r="D732" s="6" t="s">
        <v>1859</v>
      </c>
      <c r="E732" s="6" t="s">
        <v>1094</v>
      </c>
      <c r="F732" s="6" t="s">
        <v>2757</v>
      </c>
      <c r="G732" s="6" t="s">
        <v>77</v>
      </c>
      <c r="H732" s="6" t="s">
        <v>4995</v>
      </c>
      <c r="I732" s="22">
        <v>842400</v>
      </c>
      <c r="J732" s="22">
        <v>813072</v>
      </c>
      <c r="K732" s="22">
        <v>785200</v>
      </c>
      <c r="L732" s="22">
        <v>823000</v>
      </c>
      <c r="M732" s="22">
        <v>792000</v>
      </c>
      <c r="N732" s="22">
        <v>755000</v>
      </c>
      <c r="O732" s="23">
        <v>24</v>
      </c>
      <c r="P732" s="23">
        <v>23</v>
      </c>
      <c r="Q732" s="23">
        <v>24</v>
      </c>
      <c r="R732" s="22">
        <v>650</v>
      </c>
      <c r="S732" s="22">
        <v>650</v>
      </c>
      <c r="T732" s="24">
        <v>1.5</v>
      </c>
      <c r="U732" s="24">
        <v>-0.10000000000000009</v>
      </c>
      <c r="V732" s="24">
        <v>1.6</v>
      </c>
      <c r="W732" s="24">
        <v>1.9</v>
      </c>
      <c r="X732" s="25">
        <v>4.0123456790123455E-2</v>
      </c>
      <c r="Y732" s="24">
        <v>4.3</v>
      </c>
      <c r="Z732" s="24">
        <v>-1.4000000000000004</v>
      </c>
      <c r="AA732" s="24">
        <v>5.7</v>
      </c>
      <c r="AB732" s="24">
        <v>6</v>
      </c>
      <c r="AC732" s="26">
        <v>0.29700979675391137</v>
      </c>
      <c r="AD732" s="24">
        <v>7.4023980114051762</v>
      </c>
      <c r="AE732" s="6">
        <v>379</v>
      </c>
      <c r="AF732" s="6">
        <v>408</v>
      </c>
      <c r="AG732" s="6">
        <v>351</v>
      </c>
      <c r="AH732" s="27">
        <v>4.4007561436672962</v>
      </c>
      <c r="AI732" s="28">
        <v>782500</v>
      </c>
      <c r="AJ732" s="28">
        <v>745000</v>
      </c>
      <c r="AK732" s="28">
        <v>698000</v>
      </c>
      <c r="AL732" s="29">
        <v>5.0335570469798654E-2</v>
      </c>
      <c r="AM732" s="29">
        <v>0.12106017191977077</v>
      </c>
      <c r="AN732" s="6">
        <v>1.9</v>
      </c>
      <c r="AO732" s="27">
        <v>-0.30000000000000027</v>
      </c>
      <c r="AP732" s="6">
        <v>2.2000000000000002</v>
      </c>
      <c r="AQ732" s="28">
        <v>720</v>
      </c>
      <c r="AR732" s="28">
        <v>700</v>
      </c>
      <c r="AS732" s="25">
        <v>2.8571428571428571E-2</v>
      </c>
      <c r="AT732" s="30">
        <v>2188.48</v>
      </c>
      <c r="AU732" s="24">
        <v>0.73570000000000002</v>
      </c>
      <c r="AV732" s="24">
        <v>0.26429999999999998</v>
      </c>
      <c r="AW732" s="24">
        <v>0.43230000000000002</v>
      </c>
      <c r="AX732" s="24">
        <v>4.6199999999999998E-2</v>
      </c>
      <c r="AY732" s="24">
        <v>0.30499999999999999</v>
      </c>
      <c r="AZ732" s="24">
        <v>0.29509999999999997</v>
      </c>
      <c r="BA732" s="24">
        <v>0.37119999999999997</v>
      </c>
      <c r="BB732" s="31">
        <v>6.5</v>
      </c>
      <c r="BC732" s="23">
        <v>14</v>
      </c>
      <c r="BD732" s="32" t="s">
        <v>4295</v>
      </c>
      <c r="BE732" s="33">
        <v>151.125089736951</v>
      </c>
      <c r="BF732" s="33">
        <v>-33.978247193701201</v>
      </c>
      <c r="BG732" s="34">
        <f t="shared" si="132"/>
        <v>92</v>
      </c>
      <c r="BH732" s="34">
        <f t="shared" si="133"/>
        <v>85</v>
      </c>
      <c r="BI732" s="34">
        <f t="shared" si="134"/>
        <v>70</v>
      </c>
      <c r="BJ732" s="34">
        <f t="shared" si="135"/>
        <v>26</v>
      </c>
      <c r="BK732" s="34">
        <f t="shared" si="136"/>
        <v>100</v>
      </c>
      <c r="BL732" s="34">
        <f t="shared" si="137"/>
        <v>57</v>
      </c>
      <c r="BM732" s="35">
        <f t="shared" si="138"/>
        <v>84</v>
      </c>
      <c r="BN732" s="34">
        <f t="shared" si="139"/>
        <v>76</v>
      </c>
      <c r="BO732" s="35">
        <f t="shared" si="140"/>
        <v>69</v>
      </c>
      <c r="BP732" s="35">
        <f t="shared" si="141"/>
        <v>46</v>
      </c>
      <c r="BQ732" s="35">
        <f t="shared" si="142"/>
        <v>65</v>
      </c>
      <c r="BR732" s="35">
        <f t="shared" si="143"/>
        <v>58</v>
      </c>
    </row>
    <row r="733" spans="2:70" x14ac:dyDescent="0.3">
      <c r="B733" s="6" t="s">
        <v>2006</v>
      </c>
      <c r="C733" s="6">
        <v>120011672</v>
      </c>
      <c r="D733" s="6" t="s">
        <v>854</v>
      </c>
      <c r="E733" s="6" t="s">
        <v>855</v>
      </c>
      <c r="F733" s="6" t="s">
        <v>2757</v>
      </c>
      <c r="G733" s="6" t="s">
        <v>77</v>
      </c>
      <c r="H733" s="6" t="s">
        <v>4995</v>
      </c>
      <c r="I733" s="22">
        <v>810550</v>
      </c>
      <c r="J733" s="22">
        <v>815000</v>
      </c>
      <c r="K733" s="22">
        <v>815070</v>
      </c>
      <c r="L733" s="22">
        <v>860000</v>
      </c>
      <c r="M733" s="22">
        <v>840000</v>
      </c>
      <c r="N733" s="22">
        <v>842000</v>
      </c>
      <c r="O733" s="23">
        <v>30</v>
      </c>
      <c r="P733" s="23">
        <v>29</v>
      </c>
      <c r="Q733" s="23">
        <v>26</v>
      </c>
      <c r="R733" s="22">
        <v>690</v>
      </c>
      <c r="S733" s="22">
        <v>680</v>
      </c>
      <c r="T733" s="24">
        <v>1.5</v>
      </c>
      <c r="U733" s="24">
        <v>-0.10000000000000009</v>
      </c>
      <c r="V733" s="24">
        <v>1.6</v>
      </c>
      <c r="W733" s="24">
        <v>1.5</v>
      </c>
      <c r="X733" s="25">
        <v>4.4266238973536487E-2</v>
      </c>
      <c r="Y733" s="24">
        <v>7</v>
      </c>
      <c r="Z733" s="24">
        <v>-1.9000000000000004</v>
      </c>
      <c r="AA733" s="24">
        <v>8.9</v>
      </c>
      <c r="AB733" s="24">
        <v>8.4</v>
      </c>
      <c r="AC733" s="26">
        <v>0.25831087151841864</v>
      </c>
      <c r="AD733" s="24">
        <v>5.8353923330338411</v>
      </c>
      <c r="AE733" s="6">
        <v>348</v>
      </c>
      <c r="AF733" s="6">
        <v>375</v>
      </c>
      <c r="AG733" s="6">
        <v>366</v>
      </c>
      <c r="AH733" s="27">
        <v>5.679269882659713</v>
      </c>
      <c r="AI733" s="28">
        <v>1070000</v>
      </c>
      <c r="AJ733" s="28">
        <v>1085000</v>
      </c>
      <c r="AK733" s="28">
        <v>1050000</v>
      </c>
      <c r="AL733" s="29">
        <v>-1.3824884792626729E-2</v>
      </c>
      <c r="AM733" s="29">
        <v>1.9047619047619049E-2</v>
      </c>
      <c r="AN733" s="6">
        <v>2.4</v>
      </c>
      <c r="AO733" s="27">
        <v>-0.20000000000000018</v>
      </c>
      <c r="AP733" s="6">
        <v>2.6</v>
      </c>
      <c r="AQ733" s="28">
        <v>820</v>
      </c>
      <c r="AR733" s="28">
        <v>780</v>
      </c>
      <c r="AS733" s="25">
        <v>5.128205128205128E-2</v>
      </c>
      <c r="AT733" s="30">
        <v>2671.2000000000003</v>
      </c>
      <c r="AU733" s="24">
        <v>0.74909999999999999</v>
      </c>
      <c r="AV733" s="24">
        <v>0.25090000000000001</v>
      </c>
      <c r="AW733" s="24">
        <v>0.50839999999999996</v>
      </c>
      <c r="AX733" s="24">
        <v>0.11509999999999999</v>
      </c>
      <c r="AY733" s="24">
        <v>0.31940000000000002</v>
      </c>
      <c r="AZ733" s="24">
        <v>0.30099999999999999</v>
      </c>
      <c r="BA733" s="24">
        <v>0.35630000000000001</v>
      </c>
      <c r="BB733" s="31">
        <v>9</v>
      </c>
      <c r="BC733" s="23">
        <v>11</v>
      </c>
      <c r="BD733" s="32" t="s">
        <v>4301</v>
      </c>
      <c r="BE733" s="33">
        <v>151.08766841681299</v>
      </c>
      <c r="BF733" s="33">
        <v>-33.848147330256197</v>
      </c>
      <c r="BG733" s="34">
        <f t="shared" si="132"/>
        <v>92</v>
      </c>
      <c r="BH733" s="34">
        <f t="shared" si="133"/>
        <v>77</v>
      </c>
      <c r="BI733" s="34">
        <f t="shared" si="134"/>
        <v>54</v>
      </c>
      <c r="BJ733" s="34">
        <f t="shared" si="135"/>
        <v>1</v>
      </c>
      <c r="BK733" s="34">
        <f t="shared" si="136"/>
        <v>100</v>
      </c>
      <c r="BL733" s="34">
        <f t="shared" si="137"/>
        <v>60</v>
      </c>
      <c r="BM733" s="35">
        <f t="shared" si="138"/>
        <v>98</v>
      </c>
      <c r="BN733" s="34">
        <f t="shared" si="139"/>
        <v>92</v>
      </c>
      <c r="BO733" s="35">
        <f t="shared" si="140"/>
        <v>95</v>
      </c>
      <c r="BP733" s="35">
        <f t="shared" si="141"/>
        <v>1</v>
      </c>
      <c r="BQ733" s="35">
        <f t="shared" si="142"/>
        <v>90</v>
      </c>
      <c r="BR733" s="35">
        <f t="shared" si="143"/>
        <v>58</v>
      </c>
    </row>
    <row r="734" spans="2:70" x14ac:dyDescent="0.3">
      <c r="B734" s="6" t="s">
        <v>1956</v>
      </c>
      <c r="C734" s="6">
        <v>120021387</v>
      </c>
      <c r="D734" s="6" t="s">
        <v>1895</v>
      </c>
      <c r="E734" s="6" t="s">
        <v>855</v>
      </c>
      <c r="F734" s="6" t="s">
        <v>2757</v>
      </c>
      <c r="G734" s="6" t="s">
        <v>77</v>
      </c>
      <c r="H734" s="6" t="s">
        <v>4995</v>
      </c>
      <c r="I734" s="22">
        <v>1460000</v>
      </c>
      <c r="J734" s="22">
        <v>1450000</v>
      </c>
      <c r="K734" s="22">
        <v>1352000</v>
      </c>
      <c r="L734" s="22">
        <v>1450000</v>
      </c>
      <c r="M734" s="22">
        <v>1450000</v>
      </c>
      <c r="N734" s="22">
        <v>1551000</v>
      </c>
      <c r="O734" s="23">
        <v>23</v>
      </c>
      <c r="P734" s="23">
        <v>23</v>
      </c>
      <c r="Q734" s="23">
        <v>25</v>
      </c>
      <c r="R734" s="22">
        <v>775</v>
      </c>
      <c r="S734" s="22">
        <v>750</v>
      </c>
      <c r="T734" s="24">
        <v>1.9</v>
      </c>
      <c r="U734" s="24">
        <v>9.9999999999999867E-2</v>
      </c>
      <c r="V734" s="24">
        <v>1.8</v>
      </c>
      <c r="W734" s="24">
        <v>1.5</v>
      </c>
      <c r="X734" s="25">
        <v>2.7602739726027396E-2</v>
      </c>
      <c r="Y734" s="24">
        <v>5.9</v>
      </c>
      <c r="Z734" s="24">
        <v>-1.7999999999999998</v>
      </c>
      <c r="AA734" s="24">
        <v>7.7</v>
      </c>
      <c r="AB734" s="24">
        <v>7.8</v>
      </c>
      <c r="AC734" s="26">
        <v>0.21974096084924918</v>
      </c>
      <c r="AD734" s="24">
        <v>7.9608387801464966</v>
      </c>
      <c r="AE734" s="6">
        <v>52</v>
      </c>
      <c r="AF734" s="6">
        <v>47</v>
      </c>
      <c r="AG734" s="6">
        <v>73</v>
      </c>
      <c r="AH734" s="27">
        <v>1.6704545454545454</v>
      </c>
      <c r="AI734" s="28">
        <v>1375000</v>
      </c>
      <c r="AJ734" s="28">
        <v>1300000</v>
      </c>
      <c r="AK734" s="28">
        <v>1180000</v>
      </c>
      <c r="AL734" s="29">
        <v>5.7692307692307696E-2</v>
      </c>
      <c r="AM734" s="29">
        <v>0.1652542372881356</v>
      </c>
      <c r="AN734" s="6">
        <v>2</v>
      </c>
      <c r="AO734" s="27">
        <v>0.10000000000000009</v>
      </c>
      <c r="AP734" s="6">
        <v>1.9</v>
      </c>
      <c r="AQ734" s="28">
        <v>700</v>
      </c>
      <c r="AR734" s="28">
        <v>700</v>
      </c>
      <c r="AS734" s="25">
        <v>0</v>
      </c>
      <c r="AT734" s="30">
        <v>3526.88</v>
      </c>
      <c r="AU734" s="24">
        <v>0.65300000000000002</v>
      </c>
      <c r="AV734" s="24">
        <v>0.34699999999999998</v>
      </c>
      <c r="AW734" s="24">
        <v>0.22309999999999999</v>
      </c>
      <c r="AX734" s="24">
        <v>0.43280000000000002</v>
      </c>
      <c r="AY734" s="24">
        <v>0.31719999999999998</v>
      </c>
      <c r="AZ734" s="24">
        <v>0.27950000000000003</v>
      </c>
      <c r="BA734" s="24">
        <v>0.38529999999999998</v>
      </c>
      <c r="BB734" s="31">
        <v>10</v>
      </c>
      <c r="BC734" s="23">
        <v>3</v>
      </c>
      <c r="BD734" s="32" t="s">
        <v>4254</v>
      </c>
      <c r="BE734" s="33">
        <v>151.17873143655899</v>
      </c>
      <c r="BF734" s="33">
        <v>-33.855355815029597</v>
      </c>
      <c r="BG734" s="34">
        <f t="shared" si="132"/>
        <v>85</v>
      </c>
      <c r="BH734" s="34">
        <f t="shared" si="133"/>
        <v>84</v>
      </c>
      <c r="BI734" s="34">
        <f t="shared" si="134"/>
        <v>100</v>
      </c>
      <c r="BJ734" s="34">
        <f t="shared" si="135"/>
        <v>30</v>
      </c>
      <c r="BK734" s="34">
        <f t="shared" si="136"/>
        <v>100</v>
      </c>
      <c r="BL734" s="34">
        <f t="shared" si="137"/>
        <v>60</v>
      </c>
      <c r="BM734" s="35">
        <f t="shared" si="138"/>
        <v>43</v>
      </c>
      <c r="BN734" s="34">
        <f t="shared" si="139"/>
        <v>71</v>
      </c>
      <c r="BO734" s="35">
        <f t="shared" si="140"/>
        <v>100</v>
      </c>
      <c r="BP734" s="35">
        <f t="shared" si="141"/>
        <v>19</v>
      </c>
      <c r="BQ734" s="35">
        <f t="shared" si="142"/>
        <v>100</v>
      </c>
      <c r="BR734" s="35">
        <f t="shared" si="143"/>
        <v>58</v>
      </c>
    </row>
    <row r="735" spans="2:70" x14ac:dyDescent="0.3">
      <c r="B735" s="6" t="s">
        <v>1987</v>
      </c>
      <c r="C735" s="6">
        <v>121011686</v>
      </c>
      <c r="D735" s="6" t="s">
        <v>1475</v>
      </c>
      <c r="E735" s="6" t="s">
        <v>815</v>
      </c>
      <c r="F735" s="6" t="s">
        <v>2757</v>
      </c>
      <c r="G735" s="6" t="s">
        <v>77</v>
      </c>
      <c r="H735" s="6" t="s">
        <v>4995</v>
      </c>
      <c r="I735" s="22">
        <v>945000</v>
      </c>
      <c r="J735" s="22">
        <v>947100</v>
      </c>
      <c r="K735" s="22">
        <v>892500</v>
      </c>
      <c r="L735" s="22">
        <v>920000</v>
      </c>
      <c r="M735" s="22">
        <v>920000</v>
      </c>
      <c r="N735" s="22">
        <v>860000</v>
      </c>
      <c r="O735" s="23">
        <v>30</v>
      </c>
      <c r="P735" s="23">
        <v>25</v>
      </c>
      <c r="Q735" s="23">
        <v>22</v>
      </c>
      <c r="R735" s="22">
        <v>700</v>
      </c>
      <c r="S735" s="22">
        <v>680</v>
      </c>
      <c r="T735" s="24">
        <v>1.8</v>
      </c>
      <c r="U735" s="24">
        <v>-9.9999999999999867E-2</v>
      </c>
      <c r="V735" s="24">
        <v>1.9</v>
      </c>
      <c r="W735" s="24">
        <v>2.4</v>
      </c>
      <c r="X735" s="25">
        <v>3.8518518518518521E-2</v>
      </c>
      <c r="Y735" s="24">
        <v>5.7</v>
      </c>
      <c r="Z735" s="24">
        <v>-2</v>
      </c>
      <c r="AA735" s="24">
        <v>7.7</v>
      </c>
      <c r="AB735" s="24">
        <v>8.3000000000000007</v>
      </c>
      <c r="AC735" s="26">
        <v>0.23602719033232628</v>
      </c>
      <c r="AD735" s="24">
        <v>6.1276289797815471</v>
      </c>
      <c r="AE735" s="6">
        <v>389</v>
      </c>
      <c r="AF735" s="6">
        <v>439</v>
      </c>
      <c r="AG735" s="6">
        <v>402</v>
      </c>
      <c r="AH735" s="27">
        <v>6.7949790794979084</v>
      </c>
      <c r="AI735" s="28">
        <v>970000</v>
      </c>
      <c r="AJ735" s="28">
        <v>1026000</v>
      </c>
      <c r="AK735" s="28">
        <v>960000</v>
      </c>
      <c r="AL735" s="29">
        <v>-5.4580896686159841E-2</v>
      </c>
      <c r="AM735" s="29">
        <v>1.0416666666666666E-2</v>
      </c>
      <c r="AN735" s="6">
        <v>1.6</v>
      </c>
      <c r="AO735" s="27">
        <v>-0.19999999999999996</v>
      </c>
      <c r="AP735" s="6">
        <v>1.8</v>
      </c>
      <c r="AQ735" s="28">
        <v>780</v>
      </c>
      <c r="AR735" s="28">
        <v>750</v>
      </c>
      <c r="AS735" s="25">
        <v>0.04</v>
      </c>
      <c r="AT735" s="30">
        <v>2965.76</v>
      </c>
      <c r="AU735" s="24">
        <v>0.70030000000000003</v>
      </c>
      <c r="AV735" s="24">
        <v>0.29970000000000002</v>
      </c>
      <c r="AW735" s="24">
        <v>0.35949999999999999</v>
      </c>
      <c r="AX735" s="24">
        <v>7.3999999999999996E-2</v>
      </c>
      <c r="AY735" s="24">
        <v>0.27129999999999999</v>
      </c>
      <c r="AZ735" s="24">
        <v>0.32229999999999998</v>
      </c>
      <c r="BA735" s="24">
        <v>0.38019999999999998</v>
      </c>
      <c r="BB735" s="31">
        <v>10</v>
      </c>
      <c r="BC735" s="23">
        <v>7</v>
      </c>
      <c r="BD735" s="32" t="s">
        <v>4282</v>
      </c>
      <c r="BE735" s="33">
        <v>151.160650404959</v>
      </c>
      <c r="BF735" s="33">
        <v>-33.814535758482798</v>
      </c>
      <c r="BG735" s="34">
        <f t="shared" si="132"/>
        <v>87</v>
      </c>
      <c r="BH735" s="34">
        <f t="shared" si="133"/>
        <v>90</v>
      </c>
      <c r="BI735" s="34">
        <f t="shared" si="134"/>
        <v>41</v>
      </c>
      <c r="BJ735" s="34">
        <f t="shared" si="135"/>
        <v>1</v>
      </c>
      <c r="BK735" s="34">
        <f t="shared" si="136"/>
        <v>100</v>
      </c>
      <c r="BL735" s="34">
        <f t="shared" si="137"/>
        <v>50</v>
      </c>
      <c r="BM735" s="35">
        <f t="shared" si="138"/>
        <v>79</v>
      </c>
      <c r="BN735" s="34">
        <f t="shared" si="139"/>
        <v>89</v>
      </c>
      <c r="BO735" s="35">
        <f t="shared" si="140"/>
        <v>100</v>
      </c>
      <c r="BP735" s="35">
        <f t="shared" si="141"/>
        <v>22</v>
      </c>
      <c r="BQ735" s="35">
        <f t="shared" si="142"/>
        <v>100</v>
      </c>
      <c r="BR735" s="35">
        <f t="shared" si="143"/>
        <v>58</v>
      </c>
    </row>
    <row r="736" spans="2:70" x14ac:dyDescent="0.3">
      <c r="B736" s="6" t="s">
        <v>1947</v>
      </c>
      <c r="C736" s="6">
        <v>121021578</v>
      </c>
      <c r="D736" s="6" t="s">
        <v>814</v>
      </c>
      <c r="E736" s="6" t="s">
        <v>815</v>
      </c>
      <c r="F736" s="6" t="s">
        <v>2757</v>
      </c>
      <c r="G736" s="6" t="s">
        <v>77</v>
      </c>
      <c r="H736" s="6" t="s">
        <v>4995</v>
      </c>
      <c r="I736" s="22">
        <v>940500</v>
      </c>
      <c r="J736" s="22">
        <v>891000</v>
      </c>
      <c r="K736" s="22">
        <v>712800</v>
      </c>
      <c r="L736" s="22">
        <v>725000</v>
      </c>
      <c r="M736" s="22">
        <v>900000</v>
      </c>
      <c r="N736" s="22">
        <v>720000</v>
      </c>
      <c r="O736" s="23">
        <v>29</v>
      </c>
      <c r="P736" s="23">
        <v>28</v>
      </c>
      <c r="Q736" s="23">
        <v>24</v>
      </c>
      <c r="R736" s="22">
        <v>600</v>
      </c>
      <c r="S736" s="22">
        <v>550</v>
      </c>
      <c r="T736" s="24">
        <v>1.8</v>
      </c>
      <c r="U736" s="24">
        <v>0.30000000000000004</v>
      </c>
      <c r="V736" s="24">
        <v>1.5</v>
      </c>
      <c r="W736" s="24">
        <v>1.5</v>
      </c>
      <c r="X736" s="25">
        <v>3.3173843700159487E-2</v>
      </c>
      <c r="Y736" s="24">
        <v>5.2</v>
      </c>
      <c r="Z736" s="24">
        <v>-1.2000000000000002</v>
      </c>
      <c r="AA736" s="24">
        <v>6.4</v>
      </c>
      <c r="AB736" s="24">
        <v>5.9</v>
      </c>
      <c r="AC736" s="26">
        <v>0.24574049803407597</v>
      </c>
      <c r="AD736" s="24">
        <v>7.4076582820848866</v>
      </c>
      <c r="AE736" s="6">
        <v>167</v>
      </c>
      <c r="AF736" s="6">
        <v>205</v>
      </c>
      <c r="AG736" s="6">
        <v>202</v>
      </c>
      <c r="AH736" s="27">
        <v>4.0218579234972678</v>
      </c>
      <c r="AI736" s="28">
        <v>762000</v>
      </c>
      <c r="AJ736" s="28">
        <v>740000</v>
      </c>
      <c r="AK736" s="28">
        <v>710000</v>
      </c>
      <c r="AL736" s="29">
        <v>2.9729729729729731E-2</v>
      </c>
      <c r="AM736" s="29">
        <v>7.3239436619718309E-2</v>
      </c>
      <c r="AN736" s="6">
        <v>2.7</v>
      </c>
      <c r="AO736" s="27">
        <v>0</v>
      </c>
      <c r="AP736" s="6">
        <v>2.7</v>
      </c>
      <c r="AQ736" s="28">
        <v>650</v>
      </c>
      <c r="AR736" s="28">
        <v>610</v>
      </c>
      <c r="AS736" s="25">
        <v>6.5573770491803282E-2</v>
      </c>
      <c r="AT736" s="30">
        <v>2441.6000000000004</v>
      </c>
      <c r="AU736" s="24">
        <v>0.7752</v>
      </c>
      <c r="AV736" s="24">
        <v>0.2248</v>
      </c>
      <c r="AW736" s="24">
        <v>0.70209999999999995</v>
      </c>
      <c r="AX736" s="24">
        <v>9.1200000000000003E-2</v>
      </c>
      <c r="AY736" s="24">
        <v>0.31730000000000003</v>
      </c>
      <c r="AZ736" s="24">
        <v>0.37240000000000001</v>
      </c>
      <c r="BA736" s="24">
        <v>0.28449999999999998</v>
      </c>
      <c r="BB736" s="31">
        <v>10</v>
      </c>
      <c r="BC736" s="23">
        <v>22</v>
      </c>
      <c r="BD736" s="32" t="s">
        <v>4245</v>
      </c>
      <c r="BE736" s="33">
        <v>151.08973662677599</v>
      </c>
      <c r="BF736" s="33">
        <v>-33.7010633095611</v>
      </c>
      <c r="BG736" s="34">
        <f t="shared" si="132"/>
        <v>87</v>
      </c>
      <c r="BH736" s="34">
        <f t="shared" si="133"/>
        <v>72</v>
      </c>
      <c r="BI736" s="34">
        <f t="shared" si="134"/>
        <v>75</v>
      </c>
      <c r="BJ736" s="34">
        <f t="shared" si="135"/>
        <v>16</v>
      </c>
      <c r="BK736" s="34">
        <f t="shared" si="136"/>
        <v>100</v>
      </c>
      <c r="BL736" s="34">
        <f t="shared" si="137"/>
        <v>60</v>
      </c>
      <c r="BM736" s="35">
        <f t="shared" si="138"/>
        <v>61</v>
      </c>
      <c r="BN736" s="34">
        <f t="shared" si="139"/>
        <v>76</v>
      </c>
      <c r="BO736" s="35">
        <f t="shared" si="140"/>
        <v>100</v>
      </c>
      <c r="BP736" s="35">
        <f t="shared" si="141"/>
        <v>31</v>
      </c>
      <c r="BQ736" s="35">
        <f t="shared" si="142"/>
        <v>100</v>
      </c>
      <c r="BR736" s="35">
        <f t="shared" si="143"/>
        <v>58</v>
      </c>
    </row>
    <row r="737" spans="2:70" x14ac:dyDescent="0.3">
      <c r="B737" s="6" t="s">
        <v>2243</v>
      </c>
      <c r="C737" s="6">
        <v>121031409</v>
      </c>
      <c r="D737" s="6" t="s">
        <v>1875</v>
      </c>
      <c r="E737" s="6" t="s">
        <v>815</v>
      </c>
      <c r="F737" s="6" t="s">
        <v>2757</v>
      </c>
      <c r="G737" s="6" t="s">
        <v>77</v>
      </c>
      <c r="H737" s="6" t="s">
        <v>4995</v>
      </c>
      <c r="I737" s="22">
        <v>1053150</v>
      </c>
      <c r="J737" s="22">
        <v>1040300</v>
      </c>
      <c r="K737" s="22">
        <v>1000000</v>
      </c>
      <c r="L737" s="22">
        <v>1170000</v>
      </c>
      <c r="M737" s="22">
        <v>1170000</v>
      </c>
      <c r="N737" s="22">
        <v>1075000</v>
      </c>
      <c r="O737" s="23">
        <v>35</v>
      </c>
      <c r="P737" s="23">
        <v>36</v>
      </c>
      <c r="Q737" s="23">
        <v>33</v>
      </c>
      <c r="R737" s="22">
        <v>795</v>
      </c>
      <c r="S737" s="22">
        <v>750</v>
      </c>
      <c r="T737" s="24">
        <v>1.9</v>
      </c>
      <c r="U737" s="24">
        <v>-0.30000000000000027</v>
      </c>
      <c r="V737" s="24">
        <v>2.2000000000000002</v>
      </c>
      <c r="W737" s="24">
        <v>2.1</v>
      </c>
      <c r="X737" s="25">
        <v>3.9253667568722402E-2</v>
      </c>
      <c r="Y737" s="24">
        <v>7.4</v>
      </c>
      <c r="Z737" s="24">
        <v>-3</v>
      </c>
      <c r="AA737" s="24">
        <v>10.4</v>
      </c>
      <c r="AB737" s="24">
        <v>12.2</v>
      </c>
      <c r="AC737" s="26">
        <v>0.20791488827516946</v>
      </c>
      <c r="AD737" s="24">
        <v>5.2966996755441391</v>
      </c>
      <c r="AE737" s="6">
        <v>313</v>
      </c>
      <c r="AF737" s="6">
        <v>335</v>
      </c>
      <c r="AG737" s="6">
        <v>273</v>
      </c>
      <c r="AH737" s="27">
        <v>7.41044776119403</v>
      </c>
      <c r="AI737" s="28">
        <v>1020000</v>
      </c>
      <c r="AJ737" s="28">
        <v>1000000</v>
      </c>
      <c r="AK737" s="28">
        <v>1000000</v>
      </c>
      <c r="AL737" s="29">
        <v>0.02</v>
      </c>
      <c r="AM737" s="29">
        <v>0.02</v>
      </c>
      <c r="AN737" s="6">
        <v>2.4</v>
      </c>
      <c r="AO737" s="27">
        <v>-0.20000000000000018</v>
      </c>
      <c r="AP737" s="6">
        <v>2.6</v>
      </c>
      <c r="AQ737" s="28">
        <v>780</v>
      </c>
      <c r="AR737" s="28">
        <v>750</v>
      </c>
      <c r="AS737" s="25">
        <v>0.04</v>
      </c>
      <c r="AT737" s="30">
        <v>3823.6800000000003</v>
      </c>
      <c r="AU737" s="24">
        <v>0.85409999999999997</v>
      </c>
      <c r="AV737" s="24">
        <v>0.1459</v>
      </c>
      <c r="AW737" s="24">
        <v>0.79679999999999995</v>
      </c>
      <c r="AX737" s="24">
        <v>2.4299999999999999E-2</v>
      </c>
      <c r="AY737" s="24">
        <v>0.38819999999999999</v>
      </c>
      <c r="AZ737" s="24">
        <v>0.41639999999999999</v>
      </c>
      <c r="BA737" s="24">
        <v>0.1741</v>
      </c>
      <c r="BB737" s="31">
        <v>10</v>
      </c>
      <c r="BC737" s="23">
        <v>15</v>
      </c>
      <c r="BD737" s="32" t="s">
        <v>4526</v>
      </c>
      <c r="BE737" s="33">
        <v>151.132342885892</v>
      </c>
      <c r="BF737" s="33">
        <v>-33.751759033913899</v>
      </c>
      <c r="BG737" s="34">
        <f t="shared" si="132"/>
        <v>85</v>
      </c>
      <c r="BH737" s="34">
        <f t="shared" si="133"/>
        <v>77</v>
      </c>
      <c r="BI737" s="34">
        <f t="shared" si="134"/>
        <v>33</v>
      </c>
      <c r="BJ737" s="34">
        <f t="shared" si="135"/>
        <v>11</v>
      </c>
      <c r="BK737" s="34">
        <f t="shared" si="136"/>
        <v>100</v>
      </c>
      <c r="BL737" s="34">
        <f t="shared" si="137"/>
        <v>75</v>
      </c>
      <c r="BM737" s="35">
        <f t="shared" si="138"/>
        <v>81</v>
      </c>
      <c r="BN737" s="34">
        <f t="shared" si="139"/>
        <v>97</v>
      </c>
      <c r="BO737" s="35">
        <f t="shared" si="140"/>
        <v>100</v>
      </c>
      <c r="BP737" s="35">
        <f t="shared" si="141"/>
        <v>1</v>
      </c>
      <c r="BQ737" s="35">
        <f t="shared" si="142"/>
        <v>100</v>
      </c>
      <c r="BR737" s="35">
        <f t="shared" si="143"/>
        <v>58</v>
      </c>
    </row>
    <row r="738" spans="2:70" x14ac:dyDescent="0.3">
      <c r="B738" s="6" t="s">
        <v>1618</v>
      </c>
      <c r="C738" s="6">
        <v>122021422</v>
      </c>
      <c r="D738" s="6" t="s">
        <v>1113</v>
      </c>
      <c r="E738" s="6" t="s">
        <v>765</v>
      </c>
      <c r="F738" s="6" t="s">
        <v>2757</v>
      </c>
      <c r="G738" s="6" t="s">
        <v>77</v>
      </c>
      <c r="H738" s="6" t="s">
        <v>4995</v>
      </c>
      <c r="I738" s="22">
        <v>1250000</v>
      </c>
      <c r="J738" s="22">
        <v>1227150</v>
      </c>
      <c r="K738" s="22">
        <v>1184500</v>
      </c>
      <c r="L738" s="22">
        <v>1180000</v>
      </c>
      <c r="M738" s="22">
        <v>1215000</v>
      </c>
      <c r="N738" s="22">
        <v>940000</v>
      </c>
      <c r="O738" s="23">
        <v>27</v>
      </c>
      <c r="P738" s="23">
        <v>28</v>
      </c>
      <c r="Q738" s="23">
        <v>26</v>
      </c>
      <c r="R738" s="22">
        <v>725</v>
      </c>
      <c r="S738" s="22">
        <v>690</v>
      </c>
      <c r="T738" s="24">
        <v>3.1</v>
      </c>
      <c r="U738" s="24">
        <v>0.10000000000000009</v>
      </c>
      <c r="V738" s="24">
        <v>3</v>
      </c>
      <c r="W738" s="24">
        <v>3.3</v>
      </c>
      <c r="X738" s="25">
        <v>3.0159999999999999E-2</v>
      </c>
      <c r="Y738" s="24">
        <v>3.6</v>
      </c>
      <c r="Z738" s="24">
        <v>-1.9</v>
      </c>
      <c r="AA738" s="24">
        <v>5.5</v>
      </c>
      <c r="AB738" s="24">
        <v>7.5</v>
      </c>
      <c r="AC738" s="26">
        <v>0.24830127678228942</v>
      </c>
      <c r="AD738" s="24">
        <v>8.2328009543199414</v>
      </c>
      <c r="AE738" s="6">
        <v>52</v>
      </c>
      <c r="AF738" s="6">
        <v>76</v>
      </c>
      <c r="AG738" s="6">
        <v>67</v>
      </c>
      <c r="AH738" s="27">
        <v>3.2808988764044944</v>
      </c>
      <c r="AI738" s="28">
        <v>1330000</v>
      </c>
      <c r="AJ738" s="28">
        <v>1325000</v>
      </c>
      <c r="AK738" s="28">
        <v>1312000</v>
      </c>
      <c r="AL738" s="29">
        <v>3.7735849056603774E-3</v>
      </c>
      <c r="AM738" s="29">
        <v>1.3719512195121951E-2</v>
      </c>
      <c r="AN738" s="6">
        <v>2.2999999999999998</v>
      </c>
      <c r="AO738" s="27">
        <v>-0.10000000000000009</v>
      </c>
      <c r="AP738" s="6">
        <v>2.4</v>
      </c>
      <c r="AQ738" s="28">
        <v>800</v>
      </c>
      <c r="AR738" s="28">
        <v>750</v>
      </c>
      <c r="AS738" s="25">
        <v>6.6666666666666666E-2</v>
      </c>
      <c r="AT738" s="30">
        <v>2919.84</v>
      </c>
      <c r="AU738" s="24">
        <v>0.78029999999999999</v>
      </c>
      <c r="AV738" s="24">
        <v>0.21970000000000001</v>
      </c>
      <c r="AW738" s="24">
        <v>0.73019999999999996</v>
      </c>
      <c r="AX738" s="24">
        <v>5.5399999999999998E-2</v>
      </c>
      <c r="AY738" s="24">
        <v>0.40699999999999997</v>
      </c>
      <c r="AZ738" s="24">
        <v>0.38529999999999998</v>
      </c>
      <c r="BA738" s="24">
        <v>0.1913</v>
      </c>
      <c r="BB738" s="31">
        <v>9</v>
      </c>
      <c r="BC738" s="23">
        <v>26</v>
      </c>
      <c r="BD738" s="32" t="s">
        <v>3936</v>
      </c>
      <c r="BE738" s="33">
        <v>151.31368863446801</v>
      </c>
      <c r="BF738" s="33">
        <v>-33.6534062199744</v>
      </c>
      <c r="BG738" s="34">
        <f t="shared" si="132"/>
        <v>65</v>
      </c>
      <c r="BH738" s="34">
        <f t="shared" si="133"/>
        <v>79</v>
      </c>
      <c r="BI738" s="34">
        <f t="shared" si="134"/>
        <v>84</v>
      </c>
      <c r="BJ738" s="34">
        <f t="shared" si="135"/>
        <v>3</v>
      </c>
      <c r="BK738" s="34">
        <f t="shared" si="136"/>
        <v>100</v>
      </c>
      <c r="BL738" s="34">
        <f t="shared" si="137"/>
        <v>80</v>
      </c>
      <c r="BM738" s="35">
        <f t="shared" si="138"/>
        <v>51</v>
      </c>
      <c r="BN738" s="34">
        <f t="shared" si="139"/>
        <v>68</v>
      </c>
      <c r="BO738" s="35">
        <f t="shared" si="140"/>
        <v>100</v>
      </c>
      <c r="BP738" s="35">
        <f t="shared" si="141"/>
        <v>57</v>
      </c>
      <c r="BQ738" s="35">
        <f t="shared" si="142"/>
        <v>90</v>
      </c>
      <c r="BR738" s="35">
        <f t="shared" si="143"/>
        <v>58</v>
      </c>
    </row>
    <row r="739" spans="2:70" x14ac:dyDescent="0.3">
      <c r="B739" s="6" t="s">
        <v>686</v>
      </c>
      <c r="C739" s="6">
        <v>124031460</v>
      </c>
      <c r="D739" s="6" t="s">
        <v>220</v>
      </c>
      <c r="E739" s="6" t="s">
        <v>194</v>
      </c>
      <c r="F739" s="6" t="s">
        <v>2757</v>
      </c>
      <c r="G739" s="6" t="s">
        <v>77</v>
      </c>
      <c r="H739" s="6" t="s">
        <v>4995</v>
      </c>
      <c r="I739" s="22">
        <v>749000</v>
      </c>
      <c r="J739" s="22">
        <v>749000</v>
      </c>
      <c r="K739" s="22">
        <v>749000</v>
      </c>
      <c r="L739" s="22">
        <v>770000</v>
      </c>
      <c r="M739" s="22">
        <v>825000</v>
      </c>
      <c r="N739" s="22">
        <v>800000</v>
      </c>
      <c r="O739" s="23">
        <v>26</v>
      </c>
      <c r="P739" s="23">
        <v>27</v>
      </c>
      <c r="Q739" s="23">
        <v>27</v>
      </c>
      <c r="R739" s="22">
        <v>550</v>
      </c>
      <c r="S739" s="22">
        <v>500</v>
      </c>
      <c r="T739" s="24">
        <v>3.8</v>
      </c>
      <c r="U739" s="24">
        <v>0.19999999999999973</v>
      </c>
      <c r="V739" s="24">
        <v>3.6</v>
      </c>
      <c r="W739" s="24">
        <v>2.7</v>
      </c>
      <c r="X739" s="25">
        <v>3.8184245660881175E-2</v>
      </c>
      <c r="Y739" s="24">
        <v>3.5</v>
      </c>
      <c r="Z739" s="24">
        <v>-1.7000000000000002</v>
      </c>
      <c r="AA739" s="24">
        <v>5.2</v>
      </c>
      <c r="AB739" s="24">
        <v>5.8</v>
      </c>
      <c r="AC739" s="26">
        <v>0.20250368188512516</v>
      </c>
      <c r="AD739" s="24">
        <v>5.303330689928627</v>
      </c>
      <c r="AE739" s="6">
        <v>131</v>
      </c>
      <c r="AF739" s="6">
        <v>144</v>
      </c>
      <c r="AG739" s="6">
        <v>162</v>
      </c>
      <c r="AH739" s="27">
        <v>3.2987012987012987</v>
      </c>
      <c r="AI739" s="28">
        <v>585000</v>
      </c>
      <c r="AJ739" s="28">
        <v>535000</v>
      </c>
      <c r="AK739" s="28">
        <v>557000</v>
      </c>
      <c r="AL739" s="29">
        <v>9.3457943925233641E-2</v>
      </c>
      <c r="AM739" s="29">
        <v>5.0269299820466788E-2</v>
      </c>
      <c r="AN739" s="6">
        <v>2.1</v>
      </c>
      <c r="AO739" s="27">
        <v>-0.10000000000000009</v>
      </c>
      <c r="AP739" s="6">
        <v>2.2000000000000002</v>
      </c>
      <c r="AQ739" s="28">
        <v>530</v>
      </c>
      <c r="AR739" s="28">
        <v>490</v>
      </c>
      <c r="AS739" s="25">
        <v>8.1632653061224483E-2</v>
      </c>
      <c r="AT739" s="30">
        <v>2716.0000000000005</v>
      </c>
      <c r="AU739" s="24">
        <v>0.85960000000000003</v>
      </c>
      <c r="AV739" s="24">
        <v>0.1404</v>
      </c>
      <c r="AW739" s="24">
        <v>0.90910000000000002</v>
      </c>
      <c r="AX739" s="24">
        <v>7.4899999999999994E-2</v>
      </c>
      <c r="AY739" s="24">
        <v>0.2545</v>
      </c>
      <c r="AZ739" s="24">
        <v>0.50900000000000001</v>
      </c>
      <c r="BA739" s="24">
        <v>0.22359999999999999</v>
      </c>
      <c r="BB739" s="31">
        <v>6</v>
      </c>
      <c r="BC739" s="23">
        <v>50</v>
      </c>
      <c r="BD739" s="32" t="s">
        <v>3121</v>
      </c>
      <c r="BE739" s="33">
        <v>150.67887576587501</v>
      </c>
      <c r="BF739" s="33">
        <v>-33.784367762051403</v>
      </c>
      <c r="BG739" s="34">
        <f t="shared" si="132"/>
        <v>54</v>
      </c>
      <c r="BH739" s="34">
        <f t="shared" si="133"/>
        <v>82</v>
      </c>
      <c r="BI739" s="34">
        <f t="shared" si="134"/>
        <v>84</v>
      </c>
      <c r="BJ739" s="34">
        <f t="shared" si="135"/>
        <v>47</v>
      </c>
      <c r="BK739" s="34">
        <f t="shared" si="136"/>
        <v>100</v>
      </c>
      <c r="BL739" s="34">
        <f t="shared" si="137"/>
        <v>46</v>
      </c>
      <c r="BM739" s="35">
        <f t="shared" si="138"/>
        <v>78</v>
      </c>
      <c r="BN739" s="34">
        <f t="shared" si="139"/>
        <v>97</v>
      </c>
      <c r="BO739" s="35">
        <f t="shared" si="140"/>
        <v>100</v>
      </c>
      <c r="BP739" s="35">
        <f t="shared" si="141"/>
        <v>59</v>
      </c>
      <c r="BQ739" s="35">
        <f t="shared" si="142"/>
        <v>60</v>
      </c>
      <c r="BR739" s="35">
        <f t="shared" si="143"/>
        <v>58</v>
      </c>
    </row>
    <row r="740" spans="2:70" x14ac:dyDescent="0.3">
      <c r="B740" s="6" t="s">
        <v>2329</v>
      </c>
      <c r="C740" s="6">
        <v>127021512</v>
      </c>
      <c r="D740" s="6" t="s">
        <v>967</v>
      </c>
      <c r="E740" s="6" t="s">
        <v>574</v>
      </c>
      <c r="F740" s="6" t="s">
        <v>2757</v>
      </c>
      <c r="G740" s="6" t="s">
        <v>77</v>
      </c>
      <c r="H740" s="6" t="s">
        <v>4995</v>
      </c>
      <c r="I740" s="22">
        <v>700000</v>
      </c>
      <c r="J740" s="22">
        <v>700000</v>
      </c>
      <c r="K740" s="22">
        <v>699000</v>
      </c>
      <c r="L740" s="22">
        <v>719000</v>
      </c>
      <c r="M740" s="22">
        <v>719000</v>
      </c>
      <c r="N740" s="22">
        <v>715000</v>
      </c>
      <c r="O740" s="23">
        <v>137</v>
      </c>
      <c r="P740" s="23">
        <v>137</v>
      </c>
      <c r="Q740" s="23">
        <v>31</v>
      </c>
      <c r="R740" s="22">
        <v>450</v>
      </c>
      <c r="S740" s="22">
        <v>400</v>
      </c>
      <c r="T740" s="24">
        <v>1.2</v>
      </c>
      <c r="U740" s="24">
        <v>9.9999999999999867E-2</v>
      </c>
      <c r="V740" s="24">
        <v>1.1000000000000001</v>
      </c>
      <c r="W740" s="24">
        <v>0.7</v>
      </c>
      <c r="X740" s="25">
        <v>3.3428571428571426E-2</v>
      </c>
      <c r="Y740" s="24">
        <v>3.3</v>
      </c>
      <c r="Z740" s="24">
        <v>-1.7999999999999998</v>
      </c>
      <c r="AA740" s="24">
        <v>5.0999999999999996</v>
      </c>
      <c r="AB740" s="24">
        <v>6.6</v>
      </c>
      <c r="AC740" s="26">
        <v>0.2790178571428571</v>
      </c>
      <c r="AD740" s="24">
        <v>8.3466880341880341</v>
      </c>
      <c r="AE740" s="6">
        <v>66</v>
      </c>
      <c r="AF740" s="6">
        <v>98</v>
      </c>
      <c r="AG740" s="6">
        <v>118</v>
      </c>
      <c r="AH740" s="27">
        <v>2.6086956521739131</v>
      </c>
      <c r="AI740" s="28">
        <v>490000</v>
      </c>
      <c r="AJ740" s="28">
        <v>440000</v>
      </c>
      <c r="AK740" s="28">
        <v>440000</v>
      </c>
      <c r="AL740" s="29">
        <v>0.11363636363636363</v>
      </c>
      <c r="AM740" s="29">
        <v>0.11363636363636363</v>
      </c>
      <c r="AN740" s="6">
        <v>1.4</v>
      </c>
      <c r="AO740" s="27">
        <v>-0.20000000000000018</v>
      </c>
      <c r="AP740" s="6">
        <v>1.6</v>
      </c>
      <c r="AQ740" s="28">
        <v>480</v>
      </c>
      <c r="AR740" s="28">
        <v>430</v>
      </c>
      <c r="AS740" s="25">
        <v>0.11627906976744186</v>
      </c>
      <c r="AT740" s="30">
        <v>1612.8000000000002</v>
      </c>
      <c r="AU740" s="24">
        <v>0.80089999999999995</v>
      </c>
      <c r="AV740" s="24">
        <v>0.1991</v>
      </c>
      <c r="AW740" s="24">
        <v>0.86260000000000003</v>
      </c>
      <c r="AX740" s="24">
        <v>0.10009999999999999</v>
      </c>
      <c r="AY740" s="24">
        <v>0.29360000000000003</v>
      </c>
      <c r="AZ740" s="24">
        <v>0.30969999999999998</v>
      </c>
      <c r="BA740" s="24">
        <v>0.35549999999999998</v>
      </c>
      <c r="BB740" s="31">
        <v>3</v>
      </c>
      <c r="BC740" s="23">
        <v>28</v>
      </c>
      <c r="BD740" s="32" t="s">
        <v>4610</v>
      </c>
      <c r="BE740" s="33">
        <v>150.90458471814</v>
      </c>
      <c r="BF740" s="33">
        <v>-33.901553940110396</v>
      </c>
      <c r="BG740" s="34">
        <f t="shared" si="132"/>
        <v>97</v>
      </c>
      <c r="BH740" s="34">
        <f t="shared" si="133"/>
        <v>93</v>
      </c>
      <c r="BI740" s="34">
        <f t="shared" si="134"/>
        <v>92</v>
      </c>
      <c r="BJ740" s="34">
        <f t="shared" si="135"/>
        <v>57</v>
      </c>
      <c r="BK740" s="34">
        <f t="shared" si="136"/>
        <v>100</v>
      </c>
      <c r="BL740" s="34">
        <f t="shared" si="137"/>
        <v>55</v>
      </c>
      <c r="BM740" s="35">
        <f t="shared" si="138"/>
        <v>62</v>
      </c>
      <c r="BN740" s="34">
        <f t="shared" si="139"/>
        <v>67</v>
      </c>
      <c r="BO740" s="35">
        <f t="shared" si="140"/>
        <v>81</v>
      </c>
      <c r="BP740" s="35">
        <f t="shared" si="141"/>
        <v>62</v>
      </c>
      <c r="BQ740" s="35">
        <f t="shared" si="142"/>
        <v>30</v>
      </c>
      <c r="BR740" s="35">
        <f t="shared" si="143"/>
        <v>58</v>
      </c>
    </row>
    <row r="741" spans="2:70" x14ac:dyDescent="0.3">
      <c r="B741" s="6" t="s">
        <v>1787</v>
      </c>
      <c r="C741" s="6">
        <v>127021514</v>
      </c>
      <c r="D741" s="6" t="s">
        <v>967</v>
      </c>
      <c r="E741" s="6" t="s">
        <v>574</v>
      </c>
      <c r="F741" s="6" t="s">
        <v>2757</v>
      </c>
      <c r="G741" s="6" t="s">
        <v>77</v>
      </c>
      <c r="H741" s="6" t="s">
        <v>4995</v>
      </c>
      <c r="I741" s="22">
        <v>880000</v>
      </c>
      <c r="J741" s="22">
        <v>880000</v>
      </c>
      <c r="K741" s="22">
        <v>808550</v>
      </c>
      <c r="L741" s="22">
        <v>850000</v>
      </c>
      <c r="M741" s="22">
        <v>850000</v>
      </c>
      <c r="N741" s="22">
        <v>755000</v>
      </c>
      <c r="O741" s="23">
        <v>4</v>
      </c>
      <c r="P741" s="23">
        <v>4</v>
      </c>
      <c r="Q741" s="23">
        <v>28</v>
      </c>
      <c r="R741" s="22">
        <v>550</v>
      </c>
      <c r="S741" s="22">
        <v>500</v>
      </c>
      <c r="T741" s="24">
        <v>1.4</v>
      </c>
      <c r="U741" s="24">
        <v>0.29999999999999982</v>
      </c>
      <c r="V741" s="24">
        <v>1.1000000000000001</v>
      </c>
      <c r="W741" s="24">
        <v>2</v>
      </c>
      <c r="X741" s="25">
        <v>3.2500000000000001E-2</v>
      </c>
      <c r="Y741" s="24">
        <v>3.4</v>
      </c>
      <c r="Z741" s="24">
        <v>-1.8000000000000003</v>
      </c>
      <c r="AA741" s="24">
        <v>5.2</v>
      </c>
      <c r="AB741" s="24">
        <v>4.5999999999999996</v>
      </c>
      <c r="AC741" s="26">
        <v>0.27026495793694472</v>
      </c>
      <c r="AD741" s="24">
        <v>8.3158448595982986</v>
      </c>
      <c r="AE741" s="6">
        <v>66</v>
      </c>
      <c r="AF741" s="6">
        <v>98</v>
      </c>
      <c r="AG741" s="6">
        <v>118</v>
      </c>
      <c r="AH741" s="27">
        <v>2.6086956521739131</v>
      </c>
      <c r="AI741" s="28">
        <v>490000</v>
      </c>
      <c r="AJ741" s="28">
        <v>440000</v>
      </c>
      <c r="AK741" s="28">
        <v>440000</v>
      </c>
      <c r="AL741" s="29">
        <v>0.11363636363636363</v>
      </c>
      <c r="AM741" s="29">
        <v>0.11363636363636363</v>
      </c>
      <c r="AN741" s="6">
        <v>1.4</v>
      </c>
      <c r="AO741" s="27">
        <v>-0.20000000000000018</v>
      </c>
      <c r="AP741" s="6">
        <v>1.6</v>
      </c>
      <c r="AQ741" s="28">
        <v>480</v>
      </c>
      <c r="AR741" s="28">
        <v>430</v>
      </c>
      <c r="AS741" s="25">
        <v>0.11627906976744186</v>
      </c>
      <c r="AT741" s="30">
        <v>2035.0400000000002</v>
      </c>
      <c r="AU741" s="24">
        <v>0.88570000000000004</v>
      </c>
      <c r="AV741" s="24">
        <v>0.1143</v>
      </c>
      <c r="AW741" s="24">
        <v>0.8962</v>
      </c>
      <c r="AX741" s="24">
        <v>8.4400000000000003E-2</v>
      </c>
      <c r="AY741" s="24">
        <v>0.38340000000000002</v>
      </c>
      <c r="AZ741" s="24">
        <v>0.32840000000000003</v>
      </c>
      <c r="BA741" s="24">
        <v>0.26540000000000002</v>
      </c>
      <c r="BB741" s="31">
        <v>1.5</v>
      </c>
      <c r="BC741" s="23">
        <v>31</v>
      </c>
      <c r="BD741" s="32" t="s">
        <v>4097</v>
      </c>
      <c r="BE741" s="33">
        <v>150.87659442737501</v>
      </c>
      <c r="BF741" s="33">
        <v>-33.8786289919544</v>
      </c>
      <c r="BG741" s="34">
        <f t="shared" si="132"/>
        <v>93</v>
      </c>
      <c r="BH741" s="34">
        <f t="shared" si="133"/>
        <v>93</v>
      </c>
      <c r="BI741" s="34">
        <f t="shared" si="134"/>
        <v>92</v>
      </c>
      <c r="BJ741" s="34">
        <f t="shared" si="135"/>
        <v>57</v>
      </c>
      <c r="BK741" s="34">
        <f t="shared" si="136"/>
        <v>100</v>
      </c>
      <c r="BL741" s="34">
        <f t="shared" si="137"/>
        <v>74</v>
      </c>
      <c r="BM741" s="35">
        <f t="shared" si="138"/>
        <v>59</v>
      </c>
      <c r="BN741" s="34">
        <f t="shared" si="139"/>
        <v>67</v>
      </c>
      <c r="BO741" s="35">
        <f t="shared" si="140"/>
        <v>87</v>
      </c>
      <c r="BP741" s="35">
        <f t="shared" si="141"/>
        <v>60</v>
      </c>
      <c r="BQ741" s="35">
        <f t="shared" si="142"/>
        <v>15</v>
      </c>
      <c r="BR741" s="35">
        <f t="shared" si="143"/>
        <v>58</v>
      </c>
    </row>
    <row r="742" spans="2:70" x14ac:dyDescent="0.3">
      <c r="B742" s="6" t="s">
        <v>1684</v>
      </c>
      <c r="C742" s="6">
        <v>128011606</v>
      </c>
      <c r="D742" s="6" t="s">
        <v>953</v>
      </c>
      <c r="E742" s="6" t="s">
        <v>236</v>
      </c>
      <c r="F742" s="6" t="s">
        <v>2757</v>
      </c>
      <c r="G742" s="6" t="s">
        <v>77</v>
      </c>
      <c r="H742" s="6" t="s">
        <v>4995</v>
      </c>
      <c r="I742" s="22">
        <v>1000000</v>
      </c>
      <c r="J742" s="22">
        <v>1000000</v>
      </c>
      <c r="K742" s="22">
        <v>1029600</v>
      </c>
      <c r="L742" s="22">
        <v>820000</v>
      </c>
      <c r="M742" s="22">
        <v>817000</v>
      </c>
      <c r="N742" s="22">
        <v>865000</v>
      </c>
      <c r="O742" s="23">
        <v>29</v>
      </c>
      <c r="P742" s="23">
        <v>29</v>
      </c>
      <c r="Q742" s="23">
        <v>30</v>
      </c>
      <c r="R742" s="22">
        <v>750</v>
      </c>
      <c r="S742" s="22">
        <v>700</v>
      </c>
      <c r="T742" s="24">
        <v>3</v>
      </c>
      <c r="U742" s="24">
        <v>0</v>
      </c>
      <c r="V742" s="24">
        <v>3</v>
      </c>
      <c r="W742" s="24">
        <v>2.7</v>
      </c>
      <c r="X742" s="25">
        <v>3.9E-2</v>
      </c>
      <c r="Y742" s="24">
        <v>12.9</v>
      </c>
      <c r="Z742" s="24">
        <v>-2.5</v>
      </c>
      <c r="AA742" s="24">
        <v>15.4</v>
      </c>
      <c r="AB742" s="24">
        <v>11.6</v>
      </c>
      <c r="AC742" s="26">
        <v>0.26066284824556524</v>
      </c>
      <c r="AD742" s="24">
        <v>6.6836627755273144</v>
      </c>
      <c r="AE742" s="6">
        <v>163</v>
      </c>
      <c r="AF742" s="6">
        <v>222</v>
      </c>
      <c r="AG742" s="6">
        <v>200</v>
      </c>
      <c r="AH742" s="27">
        <v>2.4243792325056437</v>
      </c>
      <c r="AI742" s="28">
        <v>940000</v>
      </c>
      <c r="AJ742" s="28">
        <v>875000</v>
      </c>
      <c r="AK742" s="28">
        <v>800000</v>
      </c>
      <c r="AL742" s="29">
        <v>7.4285714285714288E-2</v>
      </c>
      <c r="AM742" s="29">
        <v>0.17499999999999999</v>
      </c>
      <c r="AN742" s="6">
        <v>2.4</v>
      </c>
      <c r="AO742" s="27">
        <v>0</v>
      </c>
      <c r="AP742" s="6">
        <v>2.4</v>
      </c>
      <c r="AQ742" s="28">
        <v>695</v>
      </c>
      <c r="AR742" s="28">
        <v>650</v>
      </c>
      <c r="AS742" s="25">
        <v>6.9230769230769235E-2</v>
      </c>
      <c r="AT742" s="30">
        <v>2877.28</v>
      </c>
      <c r="AU742" s="24">
        <v>0.749</v>
      </c>
      <c r="AV742" s="24">
        <v>0.251</v>
      </c>
      <c r="AW742" s="24">
        <v>0.59450000000000003</v>
      </c>
      <c r="AX742" s="24">
        <v>0.1431</v>
      </c>
      <c r="AY742" s="24">
        <v>0.37530000000000002</v>
      </c>
      <c r="AZ742" s="24">
        <v>0.40060000000000001</v>
      </c>
      <c r="BA742" s="24">
        <v>0.2049</v>
      </c>
      <c r="BB742" s="31">
        <v>10</v>
      </c>
      <c r="BC742" s="23">
        <v>21</v>
      </c>
      <c r="BD742" s="32" t="s">
        <v>4003</v>
      </c>
      <c r="BE742" s="33">
        <v>151.138272742504</v>
      </c>
      <c r="BF742" s="33">
        <v>-34.052345476542797</v>
      </c>
      <c r="BG742" s="34">
        <f t="shared" si="132"/>
        <v>67</v>
      </c>
      <c r="BH742" s="34">
        <f t="shared" si="133"/>
        <v>77</v>
      </c>
      <c r="BI742" s="34">
        <f t="shared" si="134"/>
        <v>95</v>
      </c>
      <c r="BJ742" s="34">
        <f t="shared" si="135"/>
        <v>38</v>
      </c>
      <c r="BK742" s="34">
        <f t="shared" si="136"/>
        <v>100</v>
      </c>
      <c r="BL742" s="34">
        <f t="shared" si="137"/>
        <v>73</v>
      </c>
      <c r="BM742" s="35">
        <f t="shared" si="138"/>
        <v>80</v>
      </c>
      <c r="BN742" s="34">
        <f t="shared" si="139"/>
        <v>83</v>
      </c>
      <c r="BO742" s="35">
        <f t="shared" si="140"/>
        <v>93</v>
      </c>
      <c r="BP742" s="35">
        <f t="shared" si="141"/>
        <v>1</v>
      </c>
      <c r="BQ742" s="35">
        <f t="shared" si="142"/>
        <v>100</v>
      </c>
      <c r="BR742" s="35">
        <f t="shared" si="143"/>
        <v>58</v>
      </c>
    </row>
    <row r="743" spans="2:70" x14ac:dyDescent="0.3">
      <c r="B743" s="6" t="s">
        <v>920</v>
      </c>
      <c r="C743" s="6">
        <v>205051101</v>
      </c>
      <c r="D743" s="6" t="s">
        <v>616</v>
      </c>
      <c r="E743" s="6" t="s">
        <v>477</v>
      </c>
      <c r="F743" s="6" t="s">
        <v>2708</v>
      </c>
      <c r="G743" s="6" t="s">
        <v>86</v>
      </c>
      <c r="H743" s="6" t="s">
        <v>4995</v>
      </c>
      <c r="I743" s="22">
        <v>399000</v>
      </c>
      <c r="J743" s="22">
        <v>390000</v>
      </c>
      <c r="K743" s="22">
        <v>369000</v>
      </c>
      <c r="L743" s="22">
        <v>345000</v>
      </c>
      <c r="M743" s="22">
        <v>340000</v>
      </c>
      <c r="N743" s="22">
        <v>340000</v>
      </c>
      <c r="O743" s="23">
        <v>114</v>
      </c>
      <c r="P743" s="23">
        <v>114</v>
      </c>
      <c r="Q743" s="23">
        <v>50</v>
      </c>
      <c r="R743" s="22">
        <v>320</v>
      </c>
      <c r="S743" s="22">
        <v>320</v>
      </c>
      <c r="T743" s="24">
        <v>1.1000000000000001</v>
      </c>
      <c r="U743" s="24">
        <v>-0.29999999999999982</v>
      </c>
      <c r="V743" s="24">
        <v>1.4</v>
      </c>
      <c r="W743" s="24">
        <v>2</v>
      </c>
      <c r="X743" s="25">
        <v>4.170426065162907E-2</v>
      </c>
      <c r="Y743" s="24">
        <v>3.4</v>
      </c>
      <c r="Z743" s="24">
        <v>-1.4</v>
      </c>
      <c r="AA743" s="24">
        <v>4.8</v>
      </c>
      <c r="AB743" s="24">
        <v>4.3</v>
      </c>
      <c r="AC743" s="26">
        <v>0.21579628830384115</v>
      </c>
      <c r="AD743" s="24">
        <v>5.174442249593306</v>
      </c>
      <c r="AE743" s="6">
        <v>53</v>
      </c>
      <c r="AF743" s="6">
        <v>51</v>
      </c>
      <c r="AG743" s="6">
        <v>49</v>
      </c>
      <c r="AH743" s="27">
        <v>10.285714285714286</v>
      </c>
      <c r="AI743" s="28">
        <v>327000</v>
      </c>
      <c r="AJ743" s="28">
        <v>335000</v>
      </c>
      <c r="AK743" s="28">
        <v>330000</v>
      </c>
      <c r="AL743" s="29">
        <v>-2.3880597014925373E-2</v>
      </c>
      <c r="AM743" s="29">
        <v>-9.0909090909090905E-3</v>
      </c>
      <c r="AN743" s="6">
        <v>1.7</v>
      </c>
      <c r="AO743" s="27">
        <v>-0.10000000000000009</v>
      </c>
      <c r="AP743" s="6">
        <v>1.8</v>
      </c>
      <c r="AQ743" s="28">
        <v>365</v>
      </c>
      <c r="AR743" s="28">
        <v>360</v>
      </c>
      <c r="AS743" s="25">
        <v>1.3888888888888888E-2</v>
      </c>
      <c r="AT743" s="30">
        <v>1482.88</v>
      </c>
      <c r="AU743" s="24">
        <v>0.70050000000000001</v>
      </c>
      <c r="AV743" s="24">
        <v>0.29949999999999999</v>
      </c>
      <c r="AW743" s="24">
        <v>0.95399999999999996</v>
      </c>
      <c r="AX743" s="24">
        <v>1.6000000000000001E-3</v>
      </c>
      <c r="AY743" s="24">
        <v>0.4173</v>
      </c>
      <c r="AZ743" s="24">
        <v>0.375</v>
      </c>
      <c r="BA743" s="24">
        <v>0.16439999999999999</v>
      </c>
      <c r="BB743" s="31">
        <v>4.5</v>
      </c>
      <c r="BC743" s="23">
        <v>168</v>
      </c>
      <c r="BD743" s="32" t="s">
        <v>3305</v>
      </c>
      <c r="BE743" s="33">
        <v>146.876622093165</v>
      </c>
      <c r="BF743" s="33">
        <v>-37.860278325910997</v>
      </c>
      <c r="BG743" s="34">
        <f t="shared" si="132"/>
        <v>98</v>
      </c>
      <c r="BH743" s="34">
        <f t="shared" si="133"/>
        <v>88</v>
      </c>
      <c r="BI743" s="34">
        <f t="shared" si="134"/>
        <v>1</v>
      </c>
      <c r="BJ743" s="34">
        <f t="shared" si="135"/>
        <v>1</v>
      </c>
      <c r="BK743" s="34">
        <f t="shared" si="136"/>
        <v>74</v>
      </c>
      <c r="BL743" s="34">
        <f t="shared" si="137"/>
        <v>82</v>
      </c>
      <c r="BM743" s="35">
        <f t="shared" si="138"/>
        <v>89</v>
      </c>
      <c r="BN743" s="34">
        <f t="shared" si="139"/>
        <v>98</v>
      </c>
      <c r="BO743" s="35">
        <f t="shared" si="140"/>
        <v>100</v>
      </c>
      <c r="BP743" s="35">
        <f t="shared" si="141"/>
        <v>60</v>
      </c>
      <c r="BQ743" s="35">
        <f t="shared" si="142"/>
        <v>45</v>
      </c>
      <c r="BR743" s="35">
        <f t="shared" si="143"/>
        <v>58</v>
      </c>
    </row>
    <row r="744" spans="2:70" x14ac:dyDescent="0.3">
      <c r="B744" s="6" t="s">
        <v>774</v>
      </c>
      <c r="C744" s="6">
        <v>206021500</v>
      </c>
      <c r="D744" s="6" t="s">
        <v>775</v>
      </c>
      <c r="E744" s="6" t="s">
        <v>289</v>
      </c>
      <c r="F744" s="6" t="s">
        <v>689</v>
      </c>
      <c r="G744" s="6" t="s">
        <v>86</v>
      </c>
      <c r="H744" s="6" t="s">
        <v>4995</v>
      </c>
      <c r="I744" s="22">
        <v>556500</v>
      </c>
      <c r="J744" s="22">
        <v>569000</v>
      </c>
      <c r="K744" s="22">
        <v>570000</v>
      </c>
      <c r="L744" s="22">
        <v>560000</v>
      </c>
      <c r="M744" s="22">
        <v>575000</v>
      </c>
      <c r="N744" s="22">
        <v>630000</v>
      </c>
      <c r="O744" s="23">
        <v>29</v>
      </c>
      <c r="P744" s="23">
        <v>29</v>
      </c>
      <c r="Q744" s="23">
        <v>28</v>
      </c>
      <c r="R744" s="22">
        <v>550</v>
      </c>
      <c r="S744" s="22">
        <v>550</v>
      </c>
      <c r="T744" s="24">
        <v>1.9</v>
      </c>
      <c r="U744" s="24">
        <v>-0.20000000000000018</v>
      </c>
      <c r="V744" s="24">
        <v>2.1</v>
      </c>
      <c r="W744" s="24">
        <v>2</v>
      </c>
      <c r="X744" s="25">
        <v>5.1392632524708E-2</v>
      </c>
      <c r="Y744" s="24">
        <v>6.6</v>
      </c>
      <c r="Z744" s="24">
        <v>-2.0999999999999996</v>
      </c>
      <c r="AA744" s="24">
        <v>8.6999999999999993</v>
      </c>
      <c r="AB744" s="24">
        <v>8.9</v>
      </c>
      <c r="AC744" s="26">
        <v>0.21185134968568961</v>
      </c>
      <c r="AD744" s="24">
        <v>4.1222124510519675</v>
      </c>
      <c r="AE744" s="6">
        <v>159</v>
      </c>
      <c r="AF744" s="6">
        <v>170</v>
      </c>
      <c r="AG744" s="6">
        <v>123</v>
      </c>
      <c r="AH744" s="27">
        <v>5.3129770992366412</v>
      </c>
      <c r="AI744" s="28">
        <v>580000</v>
      </c>
      <c r="AJ744" s="28">
        <v>590000</v>
      </c>
      <c r="AK744" s="28">
        <v>614000</v>
      </c>
      <c r="AL744" s="29">
        <v>-1.6949152542372881E-2</v>
      </c>
      <c r="AM744" s="29">
        <v>-5.5374592833876218E-2</v>
      </c>
      <c r="AN744" s="6">
        <v>2.7</v>
      </c>
      <c r="AO744" s="27">
        <v>-0.29999999999999982</v>
      </c>
      <c r="AP744" s="6">
        <v>3</v>
      </c>
      <c r="AQ744" s="28">
        <v>500</v>
      </c>
      <c r="AR744" s="28">
        <v>485</v>
      </c>
      <c r="AS744" s="25">
        <v>3.0927835051546393E-2</v>
      </c>
      <c r="AT744" s="30">
        <v>2596.1600000000003</v>
      </c>
      <c r="AU744" s="24">
        <v>0.59279999999999999</v>
      </c>
      <c r="AV744" s="24">
        <v>0.40720000000000001</v>
      </c>
      <c r="AW744" s="24">
        <v>0.42549999999999999</v>
      </c>
      <c r="AX744" s="24">
        <v>0.3407</v>
      </c>
      <c r="AY744" s="24">
        <v>0.28749999999999998</v>
      </c>
      <c r="AZ744" s="24">
        <v>0.30230000000000001</v>
      </c>
      <c r="BA744" s="24">
        <v>0.39090000000000003</v>
      </c>
      <c r="BB744" s="31">
        <v>10</v>
      </c>
      <c r="BC744" s="23">
        <v>5</v>
      </c>
      <c r="BD744" s="32" t="s">
        <v>3194</v>
      </c>
      <c r="BE744" s="33">
        <v>144.991842995269</v>
      </c>
      <c r="BF744" s="33">
        <v>-37.7698033141032</v>
      </c>
      <c r="BG744" s="34">
        <f t="shared" si="132"/>
        <v>85</v>
      </c>
      <c r="BH744" s="34">
        <f t="shared" si="133"/>
        <v>72</v>
      </c>
      <c r="BI744" s="34">
        <f t="shared" si="134"/>
        <v>59</v>
      </c>
      <c r="BJ744" s="34">
        <f t="shared" si="135"/>
        <v>1</v>
      </c>
      <c r="BK744" s="34">
        <f t="shared" si="136"/>
        <v>100</v>
      </c>
      <c r="BL744" s="34">
        <f t="shared" si="137"/>
        <v>53</v>
      </c>
      <c r="BM744" s="35">
        <f t="shared" si="138"/>
        <v>100</v>
      </c>
      <c r="BN744" s="34">
        <f t="shared" si="139"/>
        <v>100</v>
      </c>
      <c r="BO744" s="35">
        <f t="shared" si="140"/>
        <v>100</v>
      </c>
      <c r="BP744" s="35">
        <f t="shared" si="141"/>
        <v>8</v>
      </c>
      <c r="BQ744" s="35">
        <f t="shared" si="142"/>
        <v>100</v>
      </c>
      <c r="BR744" s="35">
        <f t="shared" si="143"/>
        <v>58</v>
      </c>
    </row>
    <row r="745" spans="2:70" x14ac:dyDescent="0.3">
      <c r="B745" s="6" t="s">
        <v>1178</v>
      </c>
      <c r="C745" s="6">
        <v>206071517</v>
      </c>
      <c r="D745" s="6" t="s">
        <v>1026</v>
      </c>
      <c r="E745" s="6" t="s">
        <v>289</v>
      </c>
      <c r="F745" s="6" t="s">
        <v>689</v>
      </c>
      <c r="G745" s="6" t="s">
        <v>86</v>
      </c>
      <c r="H745" s="6" t="s">
        <v>4995</v>
      </c>
      <c r="I745" s="22">
        <v>644800</v>
      </c>
      <c r="J745" s="22">
        <v>645000</v>
      </c>
      <c r="K745" s="22">
        <v>705000</v>
      </c>
      <c r="L745" s="22">
        <v>646000</v>
      </c>
      <c r="M745" s="22">
        <v>680000</v>
      </c>
      <c r="N745" s="22">
        <v>550000</v>
      </c>
      <c r="O745" s="23">
        <v>28</v>
      </c>
      <c r="P745" s="23">
        <v>27</v>
      </c>
      <c r="Q745" s="23">
        <v>25</v>
      </c>
      <c r="R745" s="22">
        <v>600</v>
      </c>
      <c r="S745" s="22">
        <v>550</v>
      </c>
      <c r="T745" s="24">
        <v>2.5</v>
      </c>
      <c r="U745" s="24">
        <v>0</v>
      </c>
      <c r="V745" s="24">
        <v>2.5</v>
      </c>
      <c r="W745" s="24">
        <v>2.4</v>
      </c>
      <c r="X745" s="25">
        <v>4.8387096774193547E-2</v>
      </c>
      <c r="Y745" s="24">
        <v>7.9</v>
      </c>
      <c r="Z745" s="24">
        <v>-2.7999999999999989</v>
      </c>
      <c r="AA745" s="24">
        <v>10.7</v>
      </c>
      <c r="AB745" s="24">
        <v>11.1</v>
      </c>
      <c r="AC745" s="26">
        <v>0.20788292033926492</v>
      </c>
      <c r="AD745" s="24">
        <v>4.2962470203448078</v>
      </c>
      <c r="AE745" s="6">
        <v>342</v>
      </c>
      <c r="AF745" s="6">
        <v>420</v>
      </c>
      <c r="AG745" s="6">
        <v>519</v>
      </c>
      <c r="AH745" s="27">
        <v>4.3625128733264669</v>
      </c>
      <c r="AI745" s="28">
        <v>613500</v>
      </c>
      <c r="AJ745" s="28">
        <v>580000</v>
      </c>
      <c r="AK745" s="28">
        <v>580000</v>
      </c>
      <c r="AL745" s="29">
        <v>5.775862068965517E-2</v>
      </c>
      <c r="AM745" s="29">
        <v>5.775862068965517E-2</v>
      </c>
      <c r="AN745" s="6">
        <v>2.4</v>
      </c>
      <c r="AO745" s="27">
        <v>-0.30000000000000027</v>
      </c>
      <c r="AP745" s="6">
        <v>2.7</v>
      </c>
      <c r="AQ745" s="28">
        <v>600</v>
      </c>
      <c r="AR745" s="28">
        <v>580</v>
      </c>
      <c r="AS745" s="25">
        <v>3.4482758620689655E-2</v>
      </c>
      <c r="AT745" s="30">
        <v>2886.2400000000002</v>
      </c>
      <c r="AU745" s="24">
        <v>0.51529999999999998</v>
      </c>
      <c r="AV745" s="24">
        <v>0.48470000000000002</v>
      </c>
      <c r="AW745" s="24">
        <v>0.193</v>
      </c>
      <c r="AX745" s="24">
        <v>0.39650000000000002</v>
      </c>
      <c r="AY745" s="24">
        <v>0.2198</v>
      </c>
      <c r="AZ745" s="24">
        <v>0.26869999999999999</v>
      </c>
      <c r="BA745" s="24">
        <v>0.4924</v>
      </c>
      <c r="BB745" s="31">
        <v>10</v>
      </c>
      <c r="BC745" s="23">
        <v>4</v>
      </c>
      <c r="BD745" s="32" t="s">
        <v>3527</v>
      </c>
      <c r="BE745" s="33">
        <v>145.00542546207501</v>
      </c>
      <c r="BF745" s="33">
        <v>-37.826898711402997</v>
      </c>
      <c r="BG745" s="34">
        <f t="shared" si="132"/>
        <v>75</v>
      </c>
      <c r="BH745" s="34">
        <f t="shared" si="133"/>
        <v>77</v>
      </c>
      <c r="BI745" s="34">
        <f t="shared" si="134"/>
        <v>71</v>
      </c>
      <c r="BJ745" s="34">
        <f t="shared" si="135"/>
        <v>30</v>
      </c>
      <c r="BK745" s="34">
        <f t="shared" si="136"/>
        <v>100</v>
      </c>
      <c r="BL745" s="34">
        <f t="shared" si="137"/>
        <v>38</v>
      </c>
      <c r="BM745" s="35">
        <f t="shared" si="138"/>
        <v>100</v>
      </c>
      <c r="BN745" s="34">
        <f t="shared" si="139"/>
        <v>100</v>
      </c>
      <c r="BO745" s="35">
        <f t="shared" si="140"/>
        <v>100</v>
      </c>
      <c r="BP745" s="35">
        <f t="shared" si="141"/>
        <v>1</v>
      </c>
      <c r="BQ745" s="35">
        <f t="shared" si="142"/>
        <v>100</v>
      </c>
      <c r="BR745" s="35">
        <f t="shared" si="143"/>
        <v>58</v>
      </c>
    </row>
    <row r="746" spans="2:70" x14ac:dyDescent="0.3">
      <c r="B746" s="6" t="s">
        <v>398</v>
      </c>
      <c r="C746" s="6">
        <v>210021234</v>
      </c>
      <c r="D746" s="6" t="s">
        <v>269</v>
      </c>
      <c r="E746" s="6" t="s">
        <v>146</v>
      </c>
      <c r="F746" s="6" t="s">
        <v>363</v>
      </c>
      <c r="G746" s="6" t="s">
        <v>86</v>
      </c>
      <c r="H746" s="6" t="s">
        <v>4995</v>
      </c>
      <c r="I746" s="22">
        <v>580000</v>
      </c>
      <c r="J746" s="22">
        <v>580000</v>
      </c>
      <c r="K746" s="22">
        <v>600000</v>
      </c>
      <c r="L746" s="22">
        <v>510000</v>
      </c>
      <c r="M746" s="22">
        <v>510000</v>
      </c>
      <c r="N746" s="22">
        <v>600000</v>
      </c>
      <c r="O746" s="23">
        <v>68</v>
      </c>
      <c r="P746" s="23">
        <v>78</v>
      </c>
      <c r="Q746" s="23">
        <v>85</v>
      </c>
      <c r="R746" s="22">
        <v>500</v>
      </c>
      <c r="S746" s="22">
        <v>450</v>
      </c>
      <c r="T746" s="24">
        <v>2.4</v>
      </c>
      <c r="U746" s="24">
        <v>0</v>
      </c>
      <c r="V746" s="24">
        <v>2.4</v>
      </c>
      <c r="W746" s="24">
        <v>1.9</v>
      </c>
      <c r="X746" s="25">
        <v>4.4827586206896551E-2</v>
      </c>
      <c r="Y746" s="24">
        <v>4.2</v>
      </c>
      <c r="Z746" s="24">
        <v>-1.5</v>
      </c>
      <c r="AA746" s="24">
        <v>5.7</v>
      </c>
      <c r="AB746" s="24">
        <v>10.4</v>
      </c>
      <c r="AC746" s="26">
        <v>0.20706334481844685</v>
      </c>
      <c r="AD746" s="24">
        <v>4.6191053844115064</v>
      </c>
      <c r="AE746" s="6">
        <v>35</v>
      </c>
      <c r="AF746" s="6">
        <v>35</v>
      </c>
      <c r="AG746" s="6">
        <v>28</v>
      </c>
      <c r="AH746" s="27">
        <v>10.325581395348836</v>
      </c>
      <c r="AI746" s="28">
        <v>532000</v>
      </c>
      <c r="AJ746" s="28">
        <v>565000</v>
      </c>
      <c r="AK746" s="28">
        <v>640000</v>
      </c>
      <c r="AL746" s="29">
        <v>-5.8407079646017698E-2</v>
      </c>
      <c r="AM746" s="29">
        <v>-0.16875000000000001</v>
      </c>
      <c r="AN746" s="6">
        <v>2.7</v>
      </c>
      <c r="AO746" s="27">
        <v>-0.39999999999999991</v>
      </c>
      <c r="AP746" s="6">
        <v>3.1</v>
      </c>
      <c r="AQ746" s="28">
        <v>500</v>
      </c>
      <c r="AR746" s="28">
        <v>460</v>
      </c>
      <c r="AS746" s="25">
        <v>8.6956521739130432E-2</v>
      </c>
      <c r="AT746" s="30">
        <v>2414.7200000000003</v>
      </c>
      <c r="AU746" s="24">
        <v>0.82169999999999999</v>
      </c>
      <c r="AV746" s="24">
        <v>0.17829999999999999</v>
      </c>
      <c r="AW746" s="24">
        <v>0.94299999999999995</v>
      </c>
      <c r="AX746" s="24">
        <v>5.2400000000000002E-2</v>
      </c>
      <c r="AY746" s="24">
        <v>0.37880000000000003</v>
      </c>
      <c r="AZ746" s="24">
        <v>0.48230000000000001</v>
      </c>
      <c r="BA746" s="24">
        <v>0.11269999999999999</v>
      </c>
      <c r="BB746" s="31">
        <v>8</v>
      </c>
      <c r="BC746" s="23">
        <v>48</v>
      </c>
      <c r="BD746" s="32" t="s">
        <v>2896</v>
      </c>
      <c r="BE746" s="33">
        <v>144.682698676109</v>
      </c>
      <c r="BF746" s="33">
        <v>-37.439535315815199</v>
      </c>
      <c r="BG746" s="34">
        <f t="shared" si="132"/>
        <v>77</v>
      </c>
      <c r="BH746" s="34">
        <f t="shared" si="133"/>
        <v>72</v>
      </c>
      <c r="BI746" s="34">
        <f t="shared" si="134"/>
        <v>1</v>
      </c>
      <c r="BJ746" s="34">
        <f t="shared" si="135"/>
        <v>1</v>
      </c>
      <c r="BK746" s="34">
        <f t="shared" si="136"/>
        <v>100</v>
      </c>
      <c r="BL746" s="34">
        <f t="shared" si="137"/>
        <v>73</v>
      </c>
      <c r="BM746" s="35">
        <f t="shared" si="138"/>
        <v>99</v>
      </c>
      <c r="BN746" s="34">
        <f t="shared" si="139"/>
        <v>100</v>
      </c>
      <c r="BO746" s="35">
        <f t="shared" si="140"/>
        <v>100</v>
      </c>
      <c r="BP746" s="35">
        <f t="shared" si="141"/>
        <v>47</v>
      </c>
      <c r="BQ746" s="35">
        <f t="shared" si="142"/>
        <v>80</v>
      </c>
      <c r="BR746" s="35">
        <f t="shared" si="143"/>
        <v>58</v>
      </c>
    </row>
    <row r="747" spans="2:70" x14ac:dyDescent="0.3">
      <c r="B747" s="6" t="s">
        <v>426</v>
      </c>
      <c r="C747" s="6">
        <v>211011256</v>
      </c>
      <c r="D747" s="6" t="s">
        <v>110</v>
      </c>
      <c r="E747" s="6" t="s">
        <v>85</v>
      </c>
      <c r="F747" s="6" t="s">
        <v>689</v>
      </c>
      <c r="G747" s="6" t="s">
        <v>86</v>
      </c>
      <c r="H747" s="6" t="s">
        <v>4995</v>
      </c>
      <c r="I747" s="22">
        <v>656250</v>
      </c>
      <c r="J747" s="22">
        <v>690000</v>
      </c>
      <c r="K747" s="22">
        <v>690000</v>
      </c>
      <c r="L747" s="22">
        <v>630000</v>
      </c>
      <c r="M747" s="22">
        <v>650000</v>
      </c>
      <c r="N747" s="22">
        <v>728000</v>
      </c>
      <c r="O747" s="23">
        <v>26</v>
      </c>
      <c r="P747" s="23">
        <v>25</v>
      </c>
      <c r="Q747" s="23">
        <v>31</v>
      </c>
      <c r="R747" s="22">
        <v>600</v>
      </c>
      <c r="S747" s="22">
        <v>510</v>
      </c>
      <c r="T747" s="24">
        <v>3</v>
      </c>
      <c r="U747" s="24">
        <v>-0.10000000000000009</v>
      </c>
      <c r="V747" s="24">
        <v>3.1</v>
      </c>
      <c r="W747" s="24">
        <v>2.8</v>
      </c>
      <c r="X747" s="25">
        <v>4.7542857142857144E-2</v>
      </c>
      <c r="Y747" s="24">
        <v>5.6</v>
      </c>
      <c r="Z747" s="24">
        <v>-1.3000000000000007</v>
      </c>
      <c r="AA747" s="24">
        <v>6.9</v>
      </c>
      <c r="AB747" s="24">
        <v>4.9000000000000004</v>
      </c>
      <c r="AC747" s="26">
        <v>0.25718400658391055</v>
      </c>
      <c r="AD747" s="24">
        <v>5.4095193692529264</v>
      </c>
      <c r="AE747" s="6">
        <v>165</v>
      </c>
      <c r="AF747" s="6">
        <v>188</v>
      </c>
      <c r="AG747" s="6">
        <v>164</v>
      </c>
      <c r="AH747" s="27">
        <v>3.4680851063829787</v>
      </c>
      <c r="AI747" s="28">
        <v>691550</v>
      </c>
      <c r="AJ747" s="28">
        <v>685000</v>
      </c>
      <c r="AK747" s="28">
        <v>655000</v>
      </c>
      <c r="AL747" s="29">
        <v>9.5620437956204386E-3</v>
      </c>
      <c r="AM747" s="29">
        <v>5.5801526717557254E-2</v>
      </c>
      <c r="AN747" s="6">
        <v>2.6</v>
      </c>
      <c r="AO747" s="27">
        <v>-0.10000000000000009</v>
      </c>
      <c r="AP747" s="6">
        <v>2.7</v>
      </c>
      <c r="AQ747" s="28">
        <v>570</v>
      </c>
      <c r="AR747" s="28">
        <v>515</v>
      </c>
      <c r="AS747" s="25">
        <v>0.10679611650485436</v>
      </c>
      <c r="AT747" s="30">
        <v>2332.96</v>
      </c>
      <c r="AU747" s="24">
        <v>0.81320000000000003</v>
      </c>
      <c r="AV747" s="24">
        <v>0.18679999999999999</v>
      </c>
      <c r="AW747" s="24">
        <v>0.9163</v>
      </c>
      <c r="AX747" s="24">
        <v>6.7000000000000004E-2</v>
      </c>
      <c r="AY747" s="24">
        <v>0.36880000000000002</v>
      </c>
      <c r="AZ747" s="24">
        <v>0.41789999999999999</v>
      </c>
      <c r="BA747" s="24">
        <v>0.18840000000000001</v>
      </c>
      <c r="BB747" s="31">
        <v>7</v>
      </c>
      <c r="BC747" s="23">
        <v>27</v>
      </c>
      <c r="BD747" s="32" t="s">
        <v>2921</v>
      </c>
      <c r="BE747" s="33">
        <v>145.24663356831701</v>
      </c>
      <c r="BF747" s="33">
        <v>-37.9162818808475</v>
      </c>
      <c r="BG747" s="34">
        <f t="shared" si="132"/>
        <v>67</v>
      </c>
      <c r="BH747" s="34">
        <f t="shared" si="133"/>
        <v>74</v>
      </c>
      <c r="BI747" s="34">
        <f t="shared" si="134"/>
        <v>82</v>
      </c>
      <c r="BJ747" s="34">
        <f t="shared" si="135"/>
        <v>6</v>
      </c>
      <c r="BK747" s="34">
        <f t="shared" si="136"/>
        <v>100</v>
      </c>
      <c r="BL747" s="34">
        <f t="shared" si="137"/>
        <v>71</v>
      </c>
      <c r="BM747" s="35">
        <f t="shared" si="138"/>
        <v>100</v>
      </c>
      <c r="BN747" s="34">
        <f t="shared" si="139"/>
        <v>96</v>
      </c>
      <c r="BO747" s="35">
        <f t="shared" si="140"/>
        <v>95</v>
      </c>
      <c r="BP747" s="35">
        <f t="shared" si="141"/>
        <v>24</v>
      </c>
      <c r="BQ747" s="35">
        <f t="shared" si="142"/>
        <v>70</v>
      </c>
      <c r="BR747" s="35">
        <f t="shared" si="143"/>
        <v>58</v>
      </c>
    </row>
    <row r="748" spans="2:70" x14ac:dyDescent="0.3">
      <c r="B748" s="6" t="s">
        <v>445</v>
      </c>
      <c r="C748" s="6">
        <v>212041565</v>
      </c>
      <c r="D748" s="6" t="s">
        <v>156</v>
      </c>
      <c r="E748" s="6" t="s">
        <v>157</v>
      </c>
      <c r="F748" s="6" t="s">
        <v>689</v>
      </c>
      <c r="G748" s="6" t="s">
        <v>86</v>
      </c>
      <c r="H748" s="6" t="s">
        <v>4995</v>
      </c>
      <c r="I748" s="22">
        <v>650000</v>
      </c>
      <c r="J748" s="22">
        <v>650000</v>
      </c>
      <c r="K748" s="22">
        <v>559000</v>
      </c>
      <c r="L748" s="22">
        <v>620000</v>
      </c>
      <c r="M748" s="22">
        <v>650000</v>
      </c>
      <c r="N748" s="22">
        <v>668000</v>
      </c>
      <c r="O748" s="23">
        <v>17</v>
      </c>
      <c r="P748" s="23">
        <v>21</v>
      </c>
      <c r="Q748" s="23">
        <v>28</v>
      </c>
      <c r="R748" s="22">
        <v>610</v>
      </c>
      <c r="S748" s="22">
        <v>550</v>
      </c>
      <c r="T748" s="24">
        <v>0.6</v>
      </c>
      <c r="U748" s="24">
        <v>-0.20000000000000007</v>
      </c>
      <c r="V748" s="24">
        <v>0.8</v>
      </c>
      <c r="W748" s="24">
        <v>1.2</v>
      </c>
      <c r="X748" s="25">
        <v>4.8800000000000003E-2</v>
      </c>
      <c r="Y748" s="24">
        <v>1.1000000000000001</v>
      </c>
      <c r="Z748" s="24">
        <v>-0.39999999999999991</v>
      </c>
      <c r="AA748" s="24">
        <v>1.5</v>
      </c>
      <c r="AB748" s="24">
        <v>1.1000000000000001</v>
      </c>
      <c r="AC748" s="26">
        <v>0.3571428571428571</v>
      </c>
      <c r="AD748" s="24">
        <v>7.3185011709601859</v>
      </c>
      <c r="AE748" s="6">
        <v>338</v>
      </c>
      <c r="AF748" s="6">
        <v>359</v>
      </c>
      <c r="AG748" s="6">
        <v>418</v>
      </c>
      <c r="AH748" s="27">
        <v>4.7260726072607264</v>
      </c>
      <c r="AI748" s="28">
        <v>537000</v>
      </c>
      <c r="AJ748" s="28">
        <v>530000</v>
      </c>
      <c r="AK748" s="28">
        <v>510000</v>
      </c>
      <c r="AL748" s="29">
        <v>1.3207547169811321E-2</v>
      </c>
      <c r="AM748" s="29">
        <v>5.2941176470588235E-2</v>
      </c>
      <c r="AN748" s="6">
        <v>2.5</v>
      </c>
      <c r="AO748" s="27">
        <v>-0.20000000000000018</v>
      </c>
      <c r="AP748" s="6">
        <v>2.7</v>
      </c>
      <c r="AQ748" s="28">
        <v>500</v>
      </c>
      <c r="AR748" s="28">
        <v>480</v>
      </c>
      <c r="AS748" s="25">
        <v>4.1666666666666664E-2</v>
      </c>
      <c r="AT748" s="30">
        <v>1708.0000000000002</v>
      </c>
      <c r="AU748" s="24">
        <v>0.7964</v>
      </c>
      <c r="AV748" s="24">
        <v>0.2036</v>
      </c>
      <c r="AW748" s="24">
        <v>0.89710000000000001</v>
      </c>
      <c r="AX748" s="24">
        <v>9.1999999999999998E-2</v>
      </c>
      <c r="AY748" s="24">
        <v>0.42199999999999999</v>
      </c>
      <c r="AZ748" s="24">
        <v>0.33210000000000001</v>
      </c>
      <c r="BA748" s="24">
        <v>0.20580000000000001</v>
      </c>
      <c r="BB748" s="31">
        <v>3</v>
      </c>
      <c r="BC748" s="23">
        <v>27</v>
      </c>
      <c r="BD748" s="32" t="s">
        <v>2938</v>
      </c>
      <c r="BE748" s="33">
        <v>145.17156502891501</v>
      </c>
      <c r="BF748" s="33">
        <v>-37.991502361389003</v>
      </c>
      <c r="BG748" s="34">
        <f t="shared" si="132"/>
        <v>100</v>
      </c>
      <c r="BH748" s="34">
        <f t="shared" si="133"/>
        <v>75</v>
      </c>
      <c r="BI748" s="34">
        <f t="shared" si="134"/>
        <v>66</v>
      </c>
      <c r="BJ748" s="34">
        <f t="shared" si="135"/>
        <v>8</v>
      </c>
      <c r="BK748" s="34">
        <f t="shared" si="136"/>
        <v>100</v>
      </c>
      <c r="BL748" s="34">
        <f t="shared" si="137"/>
        <v>83</v>
      </c>
      <c r="BM748" s="35">
        <f t="shared" si="138"/>
        <v>100</v>
      </c>
      <c r="BN748" s="34">
        <f t="shared" si="139"/>
        <v>77</v>
      </c>
      <c r="BO748" s="35">
        <f t="shared" si="140"/>
        <v>29</v>
      </c>
      <c r="BP748" s="35">
        <f t="shared" si="141"/>
        <v>98</v>
      </c>
      <c r="BQ748" s="35">
        <f t="shared" si="142"/>
        <v>30</v>
      </c>
      <c r="BR748" s="35">
        <f t="shared" si="143"/>
        <v>58</v>
      </c>
    </row>
    <row r="749" spans="2:70" x14ac:dyDescent="0.3">
      <c r="B749" s="6" t="s">
        <v>674</v>
      </c>
      <c r="C749" s="6">
        <v>213021346</v>
      </c>
      <c r="D749" s="6" t="s">
        <v>365</v>
      </c>
      <c r="E749" s="6" t="s">
        <v>89</v>
      </c>
      <c r="F749" s="6" t="s">
        <v>689</v>
      </c>
      <c r="G749" s="6" t="s">
        <v>86</v>
      </c>
      <c r="H749" s="6" t="s">
        <v>4995</v>
      </c>
      <c r="I749" s="22">
        <v>850000</v>
      </c>
      <c r="J749" s="22">
        <v>820000</v>
      </c>
      <c r="K749" s="22">
        <v>800000</v>
      </c>
      <c r="L749" s="22">
        <v>680000</v>
      </c>
      <c r="M749" s="22">
        <v>655000</v>
      </c>
      <c r="N749" s="22">
        <v>662000</v>
      </c>
      <c r="O749" s="23">
        <v>45</v>
      </c>
      <c r="P749" s="23">
        <v>50</v>
      </c>
      <c r="Q749" s="23">
        <v>48</v>
      </c>
      <c r="R749" s="22">
        <v>580</v>
      </c>
      <c r="S749" s="22">
        <v>520</v>
      </c>
      <c r="T749" s="24">
        <v>1.5</v>
      </c>
      <c r="U749" s="24">
        <v>-0.30000000000000004</v>
      </c>
      <c r="V749" s="24">
        <v>1.8</v>
      </c>
      <c r="W749" s="24">
        <v>1.8</v>
      </c>
      <c r="X749" s="25">
        <v>3.5482352941176472E-2</v>
      </c>
      <c r="Y749" s="24">
        <v>4.8</v>
      </c>
      <c r="Z749" s="24">
        <v>-1.5</v>
      </c>
      <c r="AA749" s="24">
        <v>6.3</v>
      </c>
      <c r="AB749" s="24">
        <v>6.3</v>
      </c>
      <c r="AC749" s="26">
        <v>0.21740434208948062</v>
      </c>
      <c r="AD749" s="24">
        <v>6.1271117631319143</v>
      </c>
      <c r="AE749" s="6">
        <v>201</v>
      </c>
      <c r="AF749" s="6">
        <v>205</v>
      </c>
      <c r="AG749" s="6">
        <v>259</v>
      </c>
      <c r="AH749" s="27">
        <v>5.570498915401302</v>
      </c>
      <c r="AI749" s="28">
        <v>680000</v>
      </c>
      <c r="AJ749" s="28">
        <v>670000</v>
      </c>
      <c r="AK749" s="28">
        <v>680000</v>
      </c>
      <c r="AL749" s="29">
        <v>1.4925373134328358E-2</v>
      </c>
      <c r="AM749" s="29">
        <v>0</v>
      </c>
      <c r="AN749" s="6">
        <v>3</v>
      </c>
      <c r="AO749" s="27">
        <v>0</v>
      </c>
      <c r="AP749" s="6">
        <v>3</v>
      </c>
      <c r="AQ749" s="28">
        <v>580</v>
      </c>
      <c r="AR749" s="28">
        <v>520</v>
      </c>
      <c r="AS749" s="25">
        <v>0.11538461538461539</v>
      </c>
      <c r="AT749" s="30">
        <v>2667.84</v>
      </c>
      <c r="AU749" s="24">
        <v>0.71689999999999998</v>
      </c>
      <c r="AV749" s="24">
        <v>0.28310000000000002</v>
      </c>
      <c r="AW749" s="24">
        <v>0.54220000000000002</v>
      </c>
      <c r="AX749" s="24">
        <v>0.31469999999999998</v>
      </c>
      <c r="AY749" s="24">
        <v>0.3861</v>
      </c>
      <c r="AZ749" s="24">
        <v>0.33450000000000002</v>
      </c>
      <c r="BA749" s="24">
        <v>0.25729999999999997</v>
      </c>
      <c r="BB749" s="31">
        <v>8</v>
      </c>
      <c r="BC749" s="23">
        <v>8</v>
      </c>
      <c r="BD749" s="32" t="s">
        <v>3110</v>
      </c>
      <c r="BE749" s="33">
        <v>144.88737646199101</v>
      </c>
      <c r="BF749" s="33">
        <v>-37.860392036435798</v>
      </c>
      <c r="BG749" s="34">
        <f t="shared" si="132"/>
        <v>92</v>
      </c>
      <c r="BH749" s="34">
        <f t="shared" si="133"/>
        <v>67</v>
      </c>
      <c r="BI749" s="34">
        <f t="shared" si="134"/>
        <v>56</v>
      </c>
      <c r="BJ749" s="34">
        <f t="shared" si="135"/>
        <v>8</v>
      </c>
      <c r="BK749" s="34">
        <f t="shared" si="136"/>
        <v>100</v>
      </c>
      <c r="BL749" s="34">
        <f t="shared" si="137"/>
        <v>75</v>
      </c>
      <c r="BM749" s="35">
        <f t="shared" si="138"/>
        <v>69</v>
      </c>
      <c r="BN749" s="34">
        <f t="shared" si="139"/>
        <v>89</v>
      </c>
      <c r="BO749" s="35">
        <f t="shared" si="140"/>
        <v>100</v>
      </c>
      <c r="BP749" s="35">
        <f t="shared" si="141"/>
        <v>37</v>
      </c>
      <c r="BQ749" s="35">
        <f t="shared" si="142"/>
        <v>80</v>
      </c>
      <c r="BR749" s="35">
        <f t="shared" si="143"/>
        <v>58</v>
      </c>
    </row>
    <row r="750" spans="2:70" x14ac:dyDescent="0.3">
      <c r="B750" s="6" t="s">
        <v>1213</v>
      </c>
      <c r="C750" s="6">
        <v>216011407</v>
      </c>
      <c r="D750" s="6" t="s">
        <v>1122</v>
      </c>
      <c r="E750" s="6" t="s">
        <v>837</v>
      </c>
      <c r="F750" s="6" t="s">
        <v>2708</v>
      </c>
      <c r="G750" s="6" t="s">
        <v>86</v>
      </c>
      <c r="H750" s="6" t="s">
        <v>4995</v>
      </c>
      <c r="I750" s="22">
        <v>320000</v>
      </c>
      <c r="J750" s="22">
        <v>329000</v>
      </c>
      <c r="K750" s="22">
        <v>350000</v>
      </c>
      <c r="L750" s="22">
        <v>348000</v>
      </c>
      <c r="M750" s="22">
        <v>348000</v>
      </c>
      <c r="N750" s="22">
        <v>355000</v>
      </c>
      <c r="O750" s="23">
        <v>82</v>
      </c>
      <c r="P750" s="23">
        <v>82</v>
      </c>
      <c r="Q750" s="23">
        <v>63</v>
      </c>
      <c r="R750" s="22">
        <v>350</v>
      </c>
      <c r="S750" s="22">
        <v>320</v>
      </c>
      <c r="T750" s="24">
        <v>3.1</v>
      </c>
      <c r="U750" s="24">
        <v>-0.29999999999999982</v>
      </c>
      <c r="V750" s="24">
        <v>3.4</v>
      </c>
      <c r="W750" s="24">
        <v>2.8</v>
      </c>
      <c r="X750" s="25">
        <v>5.6875000000000002E-2</v>
      </c>
      <c r="Y750" s="24">
        <v>3.6</v>
      </c>
      <c r="Z750" s="24">
        <v>-1.1000000000000001</v>
      </c>
      <c r="AA750" s="24">
        <v>4.7</v>
      </c>
      <c r="AB750" s="24">
        <v>3.3</v>
      </c>
      <c r="AC750" s="26">
        <v>0.25447882736156352</v>
      </c>
      <c r="AD750" s="24">
        <v>4.4743530085549628</v>
      </c>
      <c r="AE750" s="6">
        <v>25</v>
      </c>
      <c r="AF750" s="6">
        <v>27</v>
      </c>
      <c r="AG750" s="6">
        <v>36</v>
      </c>
      <c r="AH750" s="27">
        <v>4.2077922077922079</v>
      </c>
      <c r="AI750" s="28">
        <v>395000</v>
      </c>
      <c r="AJ750" s="28">
        <v>390000</v>
      </c>
      <c r="AK750" s="28">
        <v>350000</v>
      </c>
      <c r="AL750" s="29">
        <v>1.282051282051282E-2</v>
      </c>
      <c r="AM750" s="29">
        <v>0.12857142857142856</v>
      </c>
      <c r="AN750" s="6">
        <v>2.2999999999999998</v>
      </c>
      <c r="AO750" s="27">
        <v>0</v>
      </c>
      <c r="AP750" s="6">
        <v>2.2999999999999998</v>
      </c>
      <c r="AQ750" s="28">
        <v>380</v>
      </c>
      <c r="AR750" s="28">
        <v>410</v>
      </c>
      <c r="AS750" s="25">
        <v>-7.3170731707317069E-2</v>
      </c>
      <c r="AT750" s="30">
        <v>1375.3600000000001</v>
      </c>
      <c r="AU750" s="24">
        <v>0.68410000000000004</v>
      </c>
      <c r="AV750" s="24">
        <v>0.31590000000000001</v>
      </c>
      <c r="AW750" s="24">
        <v>0.8972</v>
      </c>
      <c r="AX750" s="24">
        <v>8.6099999999999996E-2</v>
      </c>
      <c r="AY750" s="24">
        <v>0.40799999999999997</v>
      </c>
      <c r="AZ750" s="24">
        <v>0.32679999999999998</v>
      </c>
      <c r="BA750" s="24">
        <v>0.2175</v>
      </c>
      <c r="BB750" s="31">
        <v>5</v>
      </c>
      <c r="BC750" s="23">
        <v>177</v>
      </c>
      <c r="BD750" s="32" t="s">
        <v>3564</v>
      </c>
      <c r="BE750" s="33">
        <v>144.991093156472</v>
      </c>
      <c r="BF750" s="33">
        <v>-36.223489824309901</v>
      </c>
      <c r="BG750" s="34">
        <f t="shared" si="132"/>
        <v>65</v>
      </c>
      <c r="BH750" s="34">
        <f t="shared" si="133"/>
        <v>79</v>
      </c>
      <c r="BI750" s="34">
        <f t="shared" si="134"/>
        <v>73</v>
      </c>
      <c r="BJ750" s="34">
        <f t="shared" si="135"/>
        <v>7</v>
      </c>
      <c r="BK750" s="34">
        <f t="shared" si="136"/>
        <v>72</v>
      </c>
      <c r="BL750" s="34">
        <f t="shared" si="137"/>
        <v>80</v>
      </c>
      <c r="BM750" s="35">
        <f t="shared" si="138"/>
        <v>100</v>
      </c>
      <c r="BN750" s="34">
        <f t="shared" si="139"/>
        <v>100</v>
      </c>
      <c r="BO750" s="35">
        <f t="shared" si="140"/>
        <v>97</v>
      </c>
      <c r="BP750" s="35">
        <f t="shared" si="141"/>
        <v>57</v>
      </c>
      <c r="BQ750" s="35">
        <f t="shared" si="142"/>
        <v>50</v>
      </c>
      <c r="BR750" s="35">
        <f t="shared" si="143"/>
        <v>58</v>
      </c>
    </row>
    <row r="751" spans="2:70" x14ac:dyDescent="0.3">
      <c r="B751" s="6" t="s">
        <v>2442</v>
      </c>
      <c r="C751" s="6">
        <v>301021007</v>
      </c>
      <c r="D751" s="6" t="s">
        <v>753</v>
      </c>
      <c r="E751" s="6" t="s">
        <v>460</v>
      </c>
      <c r="F751" s="6" t="s">
        <v>2780</v>
      </c>
      <c r="G751" s="6" t="s">
        <v>97</v>
      </c>
      <c r="H751" s="6" t="s">
        <v>4995</v>
      </c>
      <c r="I751" s="22">
        <v>779000</v>
      </c>
      <c r="J751" s="22">
        <v>769000</v>
      </c>
      <c r="K751" s="22">
        <v>729000</v>
      </c>
      <c r="L751" s="22">
        <v>705000</v>
      </c>
      <c r="M751" s="22">
        <v>703000</v>
      </c>
      <c r="N751" s="22">
        <v>625000</v>
      </c>
      <c r="O751" s="23">
        <v>22</v>
      </c>
      <c r="P751" s="23">
        <v>25</v>
      </c>
      <c r="Q751" s="23">
        <v>25</v>
      </c>
      <c r="R751" s="22">
        <v>600</v>
      </c>
      <c r="S751" s="22">
        <v>575</v>
      </c>
      <c r="T751" s="24">
        <v>1.7</v>
      </c>
      <c r="U751" s="24">
        <v>-0.19999999999999996</v>
      </c>
      <c r="V751" s="24">
        <v>1.9</v>
      </c>
      <c r="W751" s="24">
        <v>1.8</v>
      </c>
      <c r="X751" s="25">
        <v>4.0051347881899874E-2</v>
      </c>
      <c r="Y751" s="24">
        <v>1.5</v>
      </c>
      <c r="Z751" s="24">
        <v>-0.5</v>
      </c>
      <c r="AA751" s="24">
        <v>2</v>
      </c>
      <c r="AB751" s="24">
        <v>2.1</v>
      </c>
      <c r="AC751" s="26">
        <v>0.3746253746253746</v>
      </c>
      <c r="AD751" s="24">
        <v>9.3536271420886798</v>
      </c>
      <c r="AE751" s="6">
        <v>79</v>
      </c>
      <c r="AF751" s="6">
        <v>86</v>
      </c>
      <c r="AG751" s="6">
        <v>97</v>
      </c>
      <c r="AH751" s="27">
        <v>5.7241379310344831</v>
      </c>
      <c r="AI751" s="28">
        <v>700000</v>
      </c>
      <c r="AJ751" s="28">
        <v>618855</v>
      </c>
      <c r="AK751" s="28">
        <v>520000</v>
      </c>
      <c r="AL751" s="29">
        <v>0.1311211834759354</v>
      </c>
      <c r="AM751" s="29">
        <v>0.34615384615384615</v>
      </c>
      <c r="AN751" s="6">
        <v>1.4</v>
      </c>
      <c r="AO751" s="27">
        <v>-0.30000000000000004</v>
      </c>
      <c r="AP751" s="6">
        <v>1.7</v>
      </c>
      <c r="AQ751" s="28">
        <v>600</v>
      </c>
      <c r="AR751" s="28">
        <v>580</v>
      </c>
      <c r="AS751" s="25">
        <v>3.4482758620689655E-2</v>
      </c>
      <c r="AT751" s="30">
        <v>1601.6000000000001</v>
      </c>
      <c r="AU751" s="24">
        <v>0.66890000000000005</v>
      </c>
      <c r="AV751" s="24">
        <v>0.33110000000000001</v>
      </c>
      <c r="AW751" s="24">
        <v>0.60419999999999996</v>
      </c>
      <c r="AX751" s="24">
        <v>0.1993</v>
      </c>
      <c r="AY751" s="24">
        <v>0.3896</v>
      </c>
      <c r="AZ751" s="24">
        <v>0.27850000000000003</v>
      </c>
      <c r="BA751" s="24">
        <v>0.29430000000000001</v>
      </c>
      <c r="BB751" s="31">
        <v>4.5</v>
      </c>
      <c r="BC751" s="23">
        <v>25</v>
      </c>
      <c r="BD751" s="32" t="s">
        <v>4729</v>
      </c>
      <c r="BE751" s="33">
        <v>153.26664414499101</v>
      </c>
      <c r="BF751" s="33">
        <v>-27.532897181642099</v>
      </c>
      <c r="BG751" s="34">
        <f t="shared" si="132"/>
        <v>88</v>
      </c>
      <c r="BH751" s="34">
        <f t="shared" si="133"/>
        <v>93</v>
      </c>
      <c r="BI751" s="34">
        <f t="shared" si="134"/>
        <v>54</v>
      </c>
      <c r="BJ751" s="34">
        <f t="shared" si="135"/>
        <v>66</v>
      </c>
      <c r="BK751" s="34">
        <f t="shared" si="136"/>
        <v>100</v>
      </c>
      <c r="BL751" s="34">
        <f t="shared" si="137"/>
        <v>76</v>
      </c>
      <c r="BM751" s="35">
        <f t="shared" si="138"/>
        <v>84</v>
      </c>
      <c r="BN751" s="34">
        <f t="shared" si="139"/>
        <v>57</v>
      </c>
      <c r="BO751" s="35">
        <f t="shared" si="140"/>
        <v>18</v>
      </c>
      <c r="BP751" s="35">
        <f t="shared" si="141"/>
        <v>92</v>
      </c>
      <c r="BQ751" s="35">
        <f t="shared" si="142"/>
        <v>45</v>
      </c>
      <c r="BR751" s="35">
        <f t="shared" si="143"/>
        <v>58</v>
      </c>
    </row>
    <row r="752" spans="2:70" x14ac:dyDescent="0.3">
      <c r="B752" s="6" t="s">
        <v>1596</v>
      </c>
      <c r="C752" s="6">
        <v>301031020</v>
      </c>
      <c r="D752" s="6" t="s">
        <v>720</v>
      </c>
      <c r="E752" s="6" t="s">
        <v>460</v>
      </c>
      <c r="F752" s="6" t="s">
        <v>2780</v>
      </c>
      <c r="G752" s="6" t="s">
        <v>97</v>
      </c>
      <c r="H752" s="6" t="s">
        <v>4995</v>
      </c>
      <c r="I752" s="22">
        <v>750000</v>
      </c>
      <c r="J752" s="22">
        <v>750000</v>
      </c>
      <c r="K752" s="22">
        <v>710000</v>
      </c>
      <c r="L752" s="22">
        <v>719500</v>
      </c>
      <c r="M752" s="22">
        <v>715000</v>
      </c>
      <c r="N752" s="22">
        <v>650000</v>
      </c>
      <c r="O752" s="23">
        <v>34</v>
      </c>
      <c r="P752" s="23">
        <v>36</v>
      </c>
      <c r="Q752" s="23">
        <v>37</v>
      </c>
      <c r="R752" s="22">
        <v>580</v>
      </c>
      <c r="S752" s="22">
        <v>570</v>
      </c>
      <c r="T752" s="24">
        <v>1.5</v>
      </c>
      <c r="U752" s="24">
        <v>-0.10000000000000009</v>
      </c>
      <c r="V752" s="24">
        <v>1.6</v>
      </c>
      <c r="W752" s="24">
        <v>1.8</v>
      </c>
      <c r="X752" s="25">
        <v>4.021333333333333E-2</v>
      </c>
      <c r="Y752" s="24">
        <v>6.3</v>
      </c>
      <c r="Z752" s="24">
        <v>-2.8</v>
      </c>
      <c r="AA752" s="24">
        <v>9.1</v>
      </c>
      <c r="AB752" s="24">
        <v>9.1999999999999993</v>
      </c>
      <c r="AC752" s="26">
        <v>0.27516320024290269</v>
      </c>
      <c r="AD752" s="24">
        <v>6.8425862129369035</v>
      </c>
      <c r="AE752" s="6">
        <v>72</v>
      </c>
      <c r="AF752" s="6">
        <v>70</v>
      </c>
      <c r="AG752" s="6">
        <v>69</v>
      </c>
      <c r="AH752" s="27">
        <v>5.0299401197604796</v>
      </c>
      <c r="AI752" s="28">
        <v>732500</v>
      </c>
      <c r="AJ752" s="28">
        <v>665000</v>
      </c>
      <c r="AK752" s="28">
        <v>566000</v>
      </c>
      <c r="AL752" s="29">
        <v>0.10150375939849623</v>
      </c>
      <c r="AM752" s="29">
        <v>0.29416961130742048</v>
      </c>
      <c r="AN752" s="6">
        <v>1.8</v>
      </c>
      <c r="AO752" s="27">
        <v>-0.7</v>
      </c>
      <c r="AP752" s="6">
        <v>2.5</v>
      </c>
      <c r="AQ752" s="28">
        <v>600</v>
      </c>
      <c r="AR752" s="28">
        <v>595</v>
      </c>
      <c r="AS752" s="25">
        <v>8.4033613445378148E-3</v>
      </c>
      <c r="AT752" s="30">
        <v>2107.84</v>
      </c>
      <c r="AU752" s="24">
        <v>0.69010000000000005</v>
      </c>
      <c r="AV752" s="24">
        <v>0.30990000000000001</v>
      </c>
      <c r="AW752" s="24">
        <v>0.71409999999999996</v>
      </c>
      <c r="AX752" s="24">
        <v>0.12659999999999999</v>
      </c>
      <c r="AY752" s="24">
        <v>0.28149999999999997</v>
      </c>
      <c r="AZ752" s="24">
        <v>0.35499999999999998</v>
      </c>
      <c r="BA752" s="24">
        <v>0.3458</v>
      </c>
      <c r="BB752" s="31">
        <v>8</v>
      </c>
      <c r="BC752" s="23">
        <v>14</v>
      </c>
      <c r="BD752" s="32" t="s">
        <v>3913</v>
      </c>
      <c r="BE752" s="33">
        <v>153.16402523548999</v>
      </c>
      <c r="BF752" s="33">
        <v>-27.438419863734399</v>
      </c>
      <c r="BG752" s="34">
        <f t="shared" si="132"/>
        <v>92</v>
      </c>
      <c r="BH752" s="34">
        <f t="shared" si="133"/>
        <v>87</v>
      </c>
      <c r="BI752" s="34">
        <f t="shared" si="134"/>
        <v>63</v>
      </c>
      <c r="BJ752" s="34">
        <f t="shared" si="135"/>
        <v>51</v>
      </c>
      <c r="BK752" s="34">
        <f t="shared" si="136"/>
        <v>100</v>
      </c>
      <c r="BL752" s="34">
        <f t="shared" si="137"/>
        <v>52</v>
      </c>
      <c r="BM752" s="35">
        <f t="shared" si="138"/>
        <v>84</v>
      </c>
      <c r="BN752" s="34">
        <f t="shared" si="139"/>
        <v>82</v>
      </c>
      <c r="BO752" s="35">
        <f t="shared" si="140"/>
        <v>83</v>
      </c>
      <c r="BP752" s="35">
        <f t="shared" si="141"/>
        <v>13</v>
      </c>
      <c r="BQ752" s="35">
        <f t="shared" si="142"/>
        <v>80</v>
      </c>
      <c r="BR752" s="35">
        <f t="shared" si="143"/>
        <v>58</v>
      </c>
    </row>
    <row r="753" spans="2:70" x14ac:dyDescent="0.3">
      <c r="B753" s="6" t="s">
        <v>1673</v>
      </c>
      <c r="C753" s="6">
        <v>303041070</v>
      </c>
      <c r="D753" s="6" t="s">
        <v>880</v>
      </c>
      <c r="E753" s="6" t="s">
        <v>881</v>
      </c>
      <c r="F753" s="6" t="s">
        <v>2780</v>
      </c>
      <c r="G753" s="6" t="s">
        <v>97</v>
      </c>
      <c r="H753" s="6" t="s">
        <v>4995</v>
      </c>
      <c r="I753" s="22">
        <v>675000</v>
      </c>
      <c r="J753" s="22">
        <v>675000</v>
      </c>
      <c r="K753" s="22">
        <v>480000</v>
      </c>
      <c r="L753" s="22">
        <v>685000</v>
      </c>
      <c r="M753" s="22">
        <v>685000</v>
      </c>
      <c r="N753" s="22">
        <v>460000</v>
      </c>
      <c r="O753" s="23">
        <v>20</v>
      </c>
      <c r="P753" s="23">
        <v>20</v>
      </c>
      <c r="Q753" s="23">
        <v>24</v>
      </c>
      <c r="R753" s="22">
        <v>430</v>
      </c>
      <c r="S753" s="22">
        <v>460</v>
      </c>
      <c r="T753" s="24">
        <v>1.2</v>
      </c>
      <c r="U753" s="24">
        <v>0</v>
      </c>
      <c r="V753" s="24">
        <v>1.2</v>
      </c>
      <c r="W753" s="24">
        <v>1.5</v>
      </c>
      <c r="X753" s="25">
        <v>3.3125925925925927E-2</v>
      </c>
      <c r="Y753" s="24">
        <v>7.6</v>
      </c>
      <c r="Z753" s="24">
        <v>-3</v>
      </c>
      <c r="AA753" s="24">
        <v>10.6</v>
      </c>
      <c r="AB753" s="24">
        <v>11.7</v>
      </c>
      <c r="AC753" s="26">
        <v>0.18396194126908069</v>
      </c>
      <c r="AD753" s="24">
        <v>5.5534128066471142</v>
      </c>
      <c r="AE753" s="6">
        <v>17</v>
      </c>
      <c r="AF753" s="6">
        <v>28</v>
      </c>
      <c r="AG753" s="6">
        <v>17</v>
      </c>
      <c r="AH753" s="27">
        <v>1.7142857142857142</v>
      </c>
      <c r="AI753" s="28">
        <v>690000</v>
      </c>
      <c r="AJ753" s="28">
        <v>540000</v>
      </c>
      <c r="AK753" s="28">
        <v>470000</v>
      </c>
      <c r="AL753" s="29">
        <v>0.27777777777777779</v>
      </c>
      <c r="AM753" s="29">
        <v>0.46808510638297873</v>
      </c>
      <c r="AN753" s="6">
        <v>1.8</v>
      </c>
      <c r="AO753" s="27">
        <v>0.10000000000000009</v>
      </c>
      <c r="AP753" s="6">
        <v>1.7</v>
      </c>
      <c r="AQ753" s="28">
        <v>520</v>
      </c>
      <c r="AR753" s="28">
        <v>500</v>
      </c>
      <c r="AS753" s="25">
        <v>0.04</v>
      </c>
      <c r="AT753" s="30">
        <v>2337.44</v>
      </c>
      <c r="AU753" s="24">
        <v>0.71379999999999999</v>
      </c>
      <c r="AV753" s="24">
        <v>0.28620000000000001</v>
      </c>
      <c r="AW753" s="24">
        <v>0.89680000000000004</v>
      </c>
      <c r="AX753" s="24">
        <v>4.65E-2</v>
      </c>
      <c r="AY753" s="24">
        <v>0.25330000000000003</v>
      </c>
      <c r="AZ753" s="24">
        <v>0.434</v>
      </c>
      <c r="BA753" s="24">
        <v>0.29299999999999998</v>
      </c>
      <c r="BB753" s="31">
        <v>3</v>
      </c>
      <c r="BC753" s="23">
        <v>8</v>
      </c>
      <c r="BD753" s="32" t="s">
        <v>3991</v>
      </c>
      <c r="BE753" s="33">
        <v>153.04242501637501</v>
      </c>
      <c r="BF753" s="33">
        <v>-27.5479431222678</v>
      </c>
      <c r="BG753" s="34">
        <f t="shared" si="132"/>
        <v>97</v>
      </c>
      <c r="BH753" s="34">
        <f t="shared" si="133"/>
        <v>87</v>
      </c>
      <c r="BI753" s="34">
        <f t="shared" si="134"/>
        <v>100</v>
      </c>
      <c r="BJ753" s="34">
        <f t="shared" si="135"/>
        <v>100</v>
      </c>
      <c r="BK753" s="34">
        <f t="shared" si="136"/>
        <v>100</v>
      </c>
      <c r="BL753" s="34">
        <f t="shared" si="137"/>
        <v>46</v>
      </c>
      <c r="BM753" s="35">
        <f t="shared" si="138"/>
        <v>61</v>
      </c>
      <c r="BN753" s="34">
        <f t="shared" si="139"/>
        <v>95</v>
      </c>
      <c r="BO753" s="35">
        <f t="shared" si="140"/>
        <v>100</v>
      </c>
      <c r="BP753" s="35">
        <f t="shared" si="141"/>
        <v>1</v>
      </c>
      <c r="BQ753" s="35">
        <f t="shared" si="142"/>
        <v>30</v>
      </c>
      <c r="BR753" s="35">
        <f t="shared" si="143"/>
        <v>58</v>
      </c>
    </row>
    <row r="754" spans="2:70" x14ac:dyDescent="0.3">
      <c r="B754" s="6" t="s">
        <v>1831</v>
      </c>
      <c r="C754" s="6">
        <v>305011107</v>
      </c>
      <c r="D754" s="6" t="s">
        <v>336</v>
      </c>
      <c r="E754" s="6" t="s">
        <v>337</v>
      </c>
      <c r="F754" s="6" t="s">
        <v>2780</v>
      </c>
      <c r="G754" s="6" t="s">
        <v>97</v>
      </c>
      <c r="H754" s="6" t="s">
        <v>4995</v>
      </c>
      <c r="I754" s="22">
        <v>867000</v>
      </c>
      <c r="J754" s="22">
        <v>1020000</v>
      </c>
      <c r="K754" s="22">
        <v>765000</v>
      </c>
      <c r="L754" s="22">
        <v>845000</v>
      </c>
      <c r="M754" s="22">
        <v>780000</v>
      </c>
      <c r="N754" s="22">
        <v>690000</v>
      </c>
      <c r="O754" s="23">
        <v>21</v>
      </c>
      <c r="P754" s="23">
        <v>28</v>
      </c>
      <c r="Q754" s="23">
        <v>35</v>
      </c>
      <c r="R754" s="22">
        <v>575</v>
      </c>
      <c r="S754" s="22">
        <v>550</v>
      </c>
      <c r="T754" s="24">
        <v>1.1000000000000001</v>
      </c>
      <c r="U754" s="24">
        <v>-0.19999999999999996</v>
      </c>
      <c r="V754" s="24">
        <v>1.3</v>
      </c>
      <c r="W754" s="24">
        <v>1.9</v>
      </c>
      <c r="X754" s="25">
        <v>3.4486735870818915E-2</v>
      </c>
      <c r="Y754" s="24">
        <v>6.5</v>
      </c>
      <c r="Z754" s="24">
        <v>-2.3000000000000007</v>
      </c>
      <c r="AA754" s="24">
        <v>8.8000000000000007</v>
      </c>
      <c r="AB754" s="24">
        <v>9.3000000000000007</v>
      </c>
      <c r="AC754" s="26">
        <v>0.26531930601698039</v>
      </c>
      <c r="AD754" s="24">
        <v>7.6933725189539137</v>
      </c>
      <c r="AE754" s="6">
        <v>539</v>
      </c>
      <c r="AF754" s="6">
        <v>607</v>
      </c>
      <c r="AG754" s="6">
        <v>593</v>
      </c>
      <c r="AH754" s="27">
        <v>3.896678966789668</v>
      </c>
      <c r="AI754" s="28">
        <v>660000</v>
      </c>
      <c r="AJ754" s="28">
        <v>565000</v>
      </c>
      <c r="AK754" s="28">
        <v>525000</v>
      </c>
      <c r="AL754" s="29">
        <v>0.16814159292035399</v>
      </c>
      <c r="AM754" s="29">
        <v>0.25714285714285712</v>
      </c>
      <c r="AN754" s="6">
        <v>2.4</v>
      </c>
      <c r="AO754" s="27">
        <v>-0.5</v>
      </c>
      <c r="AP754" s="6">
        <v>2.9</v>
      </c>
      <c r="AQ754" s="28">
        <v>700</v>
      </c>
      <c r="AR754" s="28">
        <v>670</v>
      </c>
      <c r="AS754" s="25">
        <v>4.4776119402985072E-2</v>
      </c>
      <c r="AT754" s="30">
        <v>2167.2000000000003</v>
      </c>
      <c r="AU754" s="24">
        <v>0.57220000000000004</v>
      </c>
      <c r="AV754" s="24">
        <v>0.42780000000000001</v>
      </c>
      <c r="AW754" s="24">
        <v>0.38919999999999999</v>
      </c>
      <c r="AX754" s="24">
        <v>4.0899999999999999E-2</v>
      </c>
      <c r="AY754" s="24">
        <v>0.24560000000000001</v>
      </c>
      <c r="AZ754" s="24">
        <v>0.23300000000000001</v>
      </c>
      <c r="BA754" s="24">
        <v>0.497</v>
      </c>
      <c r="BB754" s="31">
        <v>9</v>
      </c>
      <c r="BC754" s="23">
        <v>2</v>
      </c>
      <c r="BD754" s="32" t="s">
        <v>4137</v>
      </c>
      <c r="BE754" s="33">
        <v>153.01739993342201</v>
      </c>
      <c r="BF754" s="33">
        <v>-27.486957154971002</v>
      </c>
      <c r="BG754" s="34">
        <f t="shared" si="132"/>
        <v>98</v>
      </c>
      <c r="BH754" s="34">
        <f t="shared" si="133"/>
        <v>77</v>
      </c>
      <c r="BI754" s="34">
        <f t="shared" si="134"/>
        <v>77</v>
      </c>
      <c r="BJ754" s="34">
        <f t="shared" si="135"/>
        <v>84</v>
      </c>
      <c r="BK754" s="34">
        <f t="shared" si="136"/>
        <v>100</v>
      </c>
      <c r="BL754" s="34">
        <f t="shared" si="137"/>
        <v>44</v>
      </c>
      <c r="BM754" s="35">
        <f t="shared" si="138"/>
        <v>65</v>
      </c>
      <c r="BN754" s="34">
        <f t="shared" si="139"/>
        <v>73</v>
      </c>
      <c r="BO754" s="35">
        <f t="shared" si="140"/>
        <v>90</v>
      </c>
      <c r="BP754" s="35">
        <f t="shared" si="141"/>
        <v>9</v>
      </c>
      <c r="BQ754" s="35">
        <f t="shared" si="142"/>
        <v>90</v>
      </c>
      <c r="BR754" s="35">
        <f t="shared" si="143"/>
        <v>58</v>
      </c>
    </row>
    <row r="755" spans="2:70" x14ac:dyDescent="0.3">
      <c r="B755" s="6" t="s">
        <v>2315</v>
      </c>
      <c r="C755" s="6">
        <v>305021115</v>
      </c>
      <c r="D755" s="6" t="s">
        <v>1346</v>
      </c>
      <c r="E755" s="6" t="s">
        <v>337</v>
      </c>
      <c r="F755" s="6" t="s">
        <v>2780</v>
      </c>
      <c r="G755" s="6" t="s">
        <v>97</v>
      </c>
      <c r="H755" s="6" t="s">
        <v>4995</v>
      </c>
      <c r="I755" s="22">
        <v>775200</v>
      </c>
      <c r="J755" s="22">
        <v>749700</v>
      </c>
      <c r="K755" s="22">
        <v>702460</v>
      </c>
      <c r="L755" s="22">
        <v>680000</v>
      </c>
      <c r="M755" s="22">
        <v>680000</v>
      </c>
      <c r="N755" s="22">
        <v>581000</v>
      </c>
      <c r="O755" s="23">
        <v>15</v>
      </c>
      <c r="P755" s="23">
        <v>17</v>
      </c>
      <c r="Q755" s="23">
        <v>27</v>
      </c>
      <c r="R755" s="22">
        <v>600</v>
      </c>
      <c r="S755" s="22">
        <v>560</v>
      </c>
      <c r="T755" s="24">
        <v>1.3</v>
      </c>
      <c r="U755" s="24">
        <v>-9.9999999999999867E-2</v>
      </c>
      <c r="V755" s="24">
        <v>1.4</v>
      </c>
      <c r="W755" s="24">
        <v>1.6</v>
      </c>
      <c r="X755" s="25">
        <v>4.0247678018575851E-2</v>
      </c>
      <c r="Y755" s="24">
        <v>8.1999999999999993</v>
      </c>
      <c r="Z755" s="24">
        <v>-2.2000000000000011</v>
      </c>
      <c r="AA755" s="24">
        <v>10.4</v>
      </c>
      <c r="AB755" s="24">
        <v>11.9</v>
      </c>
      <c r="AC755" s="26">
        <v>0.26081513423285574</v>
      </c>
      <c r="AD755" s="24">
        <v>6.4802529505548003</v>
      </c>
      <c r="AE755" s="6">
        <v>65</v>
      </c>
      <c r="AF755" s="6">
        <v>90</v>
      </c>
      <c r="AG755" s="6">
        <v>85</v>
      </c>
      <c r="AH755" s="27">
        <v>2.533724340175953</v>
      </c>
      <c r="AI755" s="28">
        <v>790000</v>
      </c>
      <c r="AJ755" s="28">
        <v>700000</v>
      </c>
      <c r="AK755" s="28">
        <v>601000</v>
      </c>
      <c r="AL755" s="29">
        <v>0.12857142857142856</v>
      </c>
      <c r="AM755" s="29">
        <v>0.31447587354409318</v>
      </c>
      <c r="AN755" s="6">
        <v>2.5</v>
      </c>
      <c r="AO755" s="27">
        <v>-0.79999999999999982</v>
      </c>
      <c r="AP755" s="6">
        <v>3.3</v>
      </c>
      <c r="AQ755" s="28">
        <v>650</v>
      </c>
      <c r="AR755" s="28">
        <v>625</v>
      </c>
      <c r="AS755" s="25">
        <v>0.04</v>
      </c>
      <c r="AT755" s="30">
        <v>2300.48</v>
      </c>
      <c r="AU755" s="24">
        <v>0.54290000000000005</v>
      </c>
      <c r="AV755" s="24">
        <v>0.45710000000000001</v>
      </c>
      <c r="AW755" s="24">
        <v>0.44</v>
      </c>
      <c r="AX755" s="24">
        <v>5.2600000000000001E-2</v>
      </c>
      <c r="AY755" s="24">
        <v>0.17610000000000001</v>
      </c>
      <c r="AZ755" s="24">
        <v>0.24079999999999999</v>
      </c>
      <c r="BA755" s="24">
        <v>0.56269999999999998</v>
      </c>
      <c r="BB755" s="31">
        <v>8</v>
      </c>
      <c r="BC755" s="23">
        <v>2</v>
      </c>
      <c r="BD755" s="32" t="s">
        <v>4596</v>
      </c>
      <c r="BE755" s="33">
        <v>153.04618627565699</v>
      </c>
      <c r="BF755" s="33">
        <v>-27.484353262402301</v>
      </c>
      <c r="BG755" s="34">
        <f t="shared" si="132"/>
        <v>95</v>
      </c>
      <c r="BH755" s="34">
        <f t="shared" si="133"/>
        <v>75</v>
      </c>
      <c r="BI755" s="34">
        <f t="shared" si="134"/>
        <v>93</v>
      </c>
      <c r="BJ755" s="34">
        <f t="shared" si="135"/>
        <v>65</v>
      </c>
      <c r="BK755" s="34">
        <f t="shared" si="136"/>
        <v>100</v>
      </c>
      <c r="BL755" s="34">
        <f t="shared" si="137"/>
        <v>29</v>
      </c>
      <c r="BM755" s="35">
        <f t="shared" si="138"/>
        <v>84</v>
      </c>
      <c r="BN755" s="34">
        <f t="shared" si="139"/>
        <v>85</v>
      </c>
      <c r="BO755" s="35">
        <f t="shared" si="140"/>
        <v>93</v>
      </c>
      <c r="BP755" s="35">
        <f t="shared" si="141"/>
        <v>1</v>
      </c>
      <c r="BQ755" s="35">
        <f t="shared" si="142"/>
        <v>80</v>
      </c>
      <c r="BR755" s="35">
        <f t="shared" si="143"/>
        <v>58</v>
      </c>
    </row>
    <row r="756" spans="2:70" x14ac:dyDescent="0.3">
      <c r="B756" s="6" t="s">
        <v>2154</v>
      </c>
      <c r="C756" s="6">
        <v>305041136</v>
      </c>
      <c r="D756" s="6" t="s">
        <v>897</v>
      </c>
      <c r="E756" s="6" t="s">
        <v>337</v>
      </c>
      <c r="F756" s="6" t="s">
        <v>2780</v>
      </c>
      <c r="G756" s="6" t="s">
        <v>97</v>
      </c>
      <c r="H756" s="6" t="s">
        <v>4995</v>
      </c>
      <c r="I756" s="22">
        <v>856480</v>
      </c>
      <c r="J756" s="22">
        <v>876900</v>
      </c>
      <c r="K756" s="22">
        <v>824250</v>
      </c>
      <c r="L756" s="22">
        <v>808000</v>
      </c>
      <c r="M756" s="22">
        <v>808000</v>
      </c>
      <c r="N756" s="22">
        <v>820000</v>
      </c>
      <c r="O756" s="23">
        <v>21</v>
      </c>
      <c r="P756" s="23">
        <v>22</v>
      </c>
      <c r="Q756" s="23">
        <v>24</v>
      </c>
      <c r="R756" s="22">
        <v>575</v>
      </c>
      <c r="S756" s="22">
        <v>500</v>
      </c>
      <c r="T756" s="24">
        <v>1.6</v>
      </c>
      <c r="U756" s="24">
        <v>-0.60000000000000009</v>
      </c>
      <c r="V756" s="24">
        <v>2.2000000000000002</v>
      </c>
      <c r="W756" s="24">
        <v>2.4</v>
      </c>
      <c r="X756" s="25">
        <v>3.4910330655707082E-2</v>
      </c>
      <c r="Y756" s="24">
        <v>7</v>
      </c>
      <c r="Z756" s="24">
        <v>-3.5</v>
      </c>
      <c r="AA756" s="24">
        <v>10.5</v>
      </c>
      <c r="AB756" s="24">
        <v>11.2</v>
      </c>
      <c r="AC756" s="26">
        <v>0.21800121322414312</v>
      </c>
      <c r="AD756" s="24">
        <v>6.2446046522479639</v>
      </c>
      <c r="AE756" s="6">
        <v>84</v>
      </c>
      <c r="AF756" s="6">
        <v>119</v>
      </c>
      <c r="AG756" s="6">
        <v>101</v>
      </c>
      <c r="AH756" s="27">
        <v>3.053435114503817</v>
      </c>
      <c r="AI756" s="28">
        <v>730000</v>
      </c>
      <c r="AJ756" s="28">
        <v>655000</v>
      </c>
      <c r="AK756" s="28">
        <v>530000</v>
      </c>
      <c r="AL756" s="29">
        <v>0.11450381679389313</v>
      </c>
      <c r="AM756" s="29">
        <v>0.37735849056603776</v>
      </c>
      <c r="AN756" s="6">
        <v>2.2000000000000002</v>
      </c>
      <c r="AO756" s="27">
        <v>-0.39999999999999991</v>
      </c>
      <c r="AP756" s="6">
        <v>2.6</v>
      </c>
      <c r="AQ756" s="28">
        <v>610</v>
      </c>
      <c r="AR756" s="28">
        <v>600</v>
      </c>
      <c r="AS756" s="25">
        <v>1.6666666666666666E-2</v>
      </c>
      <c r="AT756" s="30">
        <v>2637.6000000000004</v>
      </c>
      <c r="AU756" s="24">
        <v>0.59750000000000003</v>
      </c>
      <c r="AV756" s="24">
        <v>0.40250000000000002</v>
      </c>
      <c r="AW756" s="24">
        <v>0.64290000000000003</v>
      </c>
      <c r="AX756" s="24">
        <v>7.4700000000000003E-2</v>
      </c>
      <c r="AY756" s="24">
        <v>0.1958</v>
      </c>
      <c r="AZ756" s="24">
        <v>0.32079999999999997</v>
      </c>
      <c r="BA756" s="24">
        <v>0.45950000000000002</v>
      </c>
      <c r="BB756" s="31">
        <v>10</v>
      </c>
      <c r="BC756" s="23">
        <v>4</v>
      </c>
      <c r="BD756" s="32" t="s">
        <v>4442</v>
      </c>
      <c r="BE756" s="33">
        <v>152.99971952902899</v>
      </c>
      <c r="BF756" s="33">
        <v>-27.452975937205</v>
      </c>
      <c r="BG756" s="34">
        <f t="shared" si="132"/>
        <v>90</v>
      </c>
      <c r="BH756" s="34">
        <f t="shared" si="133"/>
        <v>80</v>
      </c>
      <c r="BI756" s="34">
        <f t="shared" si="134"/>
        <v>87</v>
      </c>
      <c r="BJ756" s="34">
        <f t="shared" si="135"/>
        <v>58</v>
      </c>
      <c r="BK756" s="34">
        <f t="shared" si="136"/>
        <v>100</v>
      </c>
      <c r="BL756" s="34">
        <f t="shared" si="137"/>
        <v>33</v>
      </c>
      <c r="BM756" s="35">
        <f t="shared" si="138"/>
        <v>67</v>
      </c>
      <c r="BN756" s="34">
        <f t="shared" si="139"/>
        <v>88</v>
      </c>
      <c r="BO756" s="35">
        <f t="shared" si="140"/>
        <v>100</v>
      </c>
      <c r="BP756" s="35">
        <f t="shared" si="141"/>
        <v>1</v>
      </c>
      <c r="BQ756" s="35">
        <f t="shared" si="142"/>
        <v>100</v>
      </c>
      <c r="BR756" s="35">
        <f t="shared" si="143"/>
        <v>58</v>
      </c>
    </row>
    <row r="757" spans="2:70" x14ac:dyDescent="0.3">
      <c r="B757" s="6" t="s">
        <v>2432</v>
      </c>
      <c r="C757" s="6">
        <v>309051245</v>
      </c>
      <c r="D757" s="6" t="s">
        <v>2051</v>
      </c>
      <c r="E757" s="6" t="s">
        <v>1142</v>
      </c>
      <c r="F757" s="6" t="s">
        <v>3657</v>
      </c>
      <c r="G757" s="6" t="s">
        <v>97</v>
      </c>
      <c r="H757" s="6" t="s">
        <v>4995</v>
      </c>
      <c r="I757" s="22">
        <v>719000</v>
      </c>
      <c r="J757" s="22">
        <v>719000</v>
      </c>
      <c r="K757" s="22">
        <v>669000</v>
      </c>
      <c r="L757" s="22">
        <v>770000</v>
      </c>
      <c r="M757" s="22">
        <v>730000</v>
      </c>
      <c r="N757" s="22">
        <v>690000</v>
      </c>
      <c r="O757" s="23">
        <v>27</v>
      </c>
      <c r="P757" s="23">
        <v>30</v>
      </c>
      <c r="Q757" s="23">
        <v>39</v>
      </c>
      <c r="R757" s="22">
        <v>720</v>
      </c>
      <c r="S757" s="22">
        <v>680</v>
      </c>
      <c r="T757" s="24">
        <v>3.7</v>
      </c>
      <c r="U757" s="24">
        <v>-0.29999999999999982</v>
      </c>
      <c r="V757" s="24">
        <v>4</v>
      </c>
      <c r="W757" s="24">
        <v>5</v>
      </c>
      <c r="X757" s="25">
        <v>5.2072322670375523E-2</v>
      </c>
      <c r="Y757" s="24">
        <v>1.7</v>
      </c>
      <c r="Z757" s="24">
        <v>-0.40000000000000013</v>
      </c>
      <c r="AA757" s="24">
        <v>2.1</v>
      </c>
      <c r="AB757" s="24">
        <v>2.6</v>
      </c>
      <c r="AC757" s="26">
        <v>0.2871179735851464</v>
      </c>
      <c r="AD757" s="24">
        <v>5.5138307427275715</v>
      </c>
      <c r="AE757" s="6">
        <v>11</v>
      </c>
      <c r="AF757" s="6">
        <v>13</v>
      </c>
      <c r="AG757" s="6">
        <v>15</v>
      </c>
      <c r="AH757" s="27">
        <v>0.96350364963503654</v>
      </c>
      <c r="AI757" s="28">
        <v>775000</v>
      </c>
      <c r="AJ757" s="28">
        <v>700000</v>
      </c>
      <c r="AK757" s="28">
        <v>620000</v>
      </c>
      <c r="AL757" s="29">
        <v>0.10714285714285714</v>
      </c>
      <c r="AM757" s="29">
        <v>0.25</v>
      </c>
      <c r="AN757" s="6">
        <v>4.2</v>
      </c>
      <c r="AO757" s="27">
        <v>0</v>
      </c>
      <c r="AP757" s="6">
        <v>4.2</v>
      </c>
      <c r="AQ757" s="28">
        <v>750</v>
      </c>
      <c r="AR757" s="28">
        <v>700</v>
      </c>
      <c r="AS757" s="25">
        <v>7.1428571428571425E-2</v>
      </c>
      <c r="AT757" s="30">
        <v>2507.6800000000003</v>
      </c>
      <c r="AU757" s="24">
        <v>0.8508</v>
      </c>
      <c r="AV757" s="24">
        <v>0.1492</v>
      </c>
      <c r="AW757" s="24">
        <v>0.72770000000000001</v>
      </c>
      <c r="AX757" s="24">
        <v>0.25829999999999997</v>
      </c>
      <c r="AY757" s="24">
        <v>0.2356</v>
      </c>
      <c r="AZ757" s="24">
        <v>0.56189999999999996</v>
      </c>
      <c r="BA757" s="24">
        <v>0.1885</v>
      </c>
      <c r="BB757" s="31">
        <v>7</v>
      </c>
      <c r="BC757" s="23">
        <v>80</v>
      </c>
      <c r="BD757" s="32" t="s">
        <v>4716</v>
      </c>
      <c r="BE757" s="33">
        <v>153.397396502665</v>
      </c>
      <c r="BF757" s="33">
        <v>-28.1113659902935</v>
      </c>
      <c r="BG757" s="34">
        <f t="shared" si="132"/>
        <v>55</v>
      </c>
      <c r="BH757" s="34">
        <f t="shared" si="133"/>
        <v>47</v>
      </c>
      <c r="BI757" s="34">
        <f t="shared" si="134"/>
        <v>100</v>
      </c>
      <c r="BJ757" s="34">
        <f t="shared" si="135"/>
        <v>54</v>
      </c>
      <c r="BK757" s="34">
        <f t="shared" si="136"/>
        <v>91</v>
      </c>
      <c r="BL757" s="34">
        <f t="shared" si="137"/>
        <v>42</v>
      </c>
      <c r="BM757" s="35">
        <f t="shared" si="138"/>
        <v>100</v>
      </c>
      <c r="BN757" s="34">
        <f t="shared" si="139"/>
        <v>95</v>
      </c>
      <c r="BO757" s="35">
        <f t="shared" si="140"/>
        <v>76</v>
      </c>
      <c r="BP757" s="35">
        <f t="shared" si="141"/>
        <v>88</v>
      </c>
      <c r="BQ757" s="35">
        <f t="shared" si="142"/>
        <v>70</v>
      </c>
      <c r="BR757" s="35">
        <f t="shared" si="143"/>
        <v>58</v>
      </c>
    </row>
    <row r="758" spans="2:70" x14ac:dyDescent="0.3">
      <c r="B758" s="6" t="s">
        <v>1979</v>
      </c>
      <c r="C758" s="6">
        <v>309081259</v>
      </c>
      <c r="D758" s="6" t="s">
        <v>1980</v>
      </c>
      <c r="E758" s="6" t="s">
        <v>1142</v>
      </c>
      <c r="F758" s="6" t="s">
        <v>3657</v>
      </c>
      <c r="G758" s="6" t="s">
        <v>97</v>
      </c>
      <c r="H758" s="6" t="s">
        <v>4995</v>
      </c>
      <c r="I758" s="22">
        <v>949000</v>
      </c>
      <c r="J758" s="22">
        <v>945000</v>
      </c>
      <c r="K758" s="22">
        <v>830000</v>
      </c>
      <c r="L758" s="22">
        <v>992500</v>
      </c>
      <c r="M758" s="22">
        <v>950000</v>
      </c>
      <c r="N758" s="22">
        <v>785000</v>
      </c>
      <c r="O758" s="23">
        <v>52</v>
      </c>
      <c r="P758" s="23">
        <v>47</v>
      </c>
      <c r="Q758" s="23">
        <v>32</v>
      </c>
      <c r="R758" s="22">
        <v>790</v>
      </c>
      <c r="S758" s="22">
        <v>595</v>
      </c>
      <c r="T758" s="24">
        <v>2.4</v>
      </c>
      <c r="U758" s="24">
        <v>-0.5</v>
      </c>
      <c r="V758" s="24">
        <v>2.9</v>
      </c>
      <c r="W758" s="24">
        <v>3.2</v>
      </c>
      <c r="X758" s="25">
        <v>4.3287671232876711E-2</v>
      </c>
      <c r="Y758" s="24">
        <v>1.8</v>
      </c>
      <c r="Z758" s="24">
        <v>-0.8</v>
      </c>
      <c r="AA758" s="24">
        <v>2.6</v>
      </c>
      <c r="AB758" s="24">
        <v>2.5</v>
      </c>
      <c r="AC758" s="26">
        <v>0.43621344641752802</v>
      </c>
      <c r="AD758" s="24">
        <v>10.077082781164412</v>
      </c>
      <c r="AE758" s="6">
        <v>90</v>
      </c>
      <c r="AF758" s="6">
        <v>104</v>
      </c>
      <c r="AG758" s="6">
        <v>121</v>
      </c>
      <c r="AH758" s="27">
        <v>2.4157549234135667</v>
      </c>
      <c r="AI758" s="28">
        <v>820000</v>
      </c>
      <c r="AJ758" s="28">
        <v>745000</v>
      </c>
      <c r="AK758" s="28">
        <v>670000</v>
      </c>
      <c r="AL758" s="29">
        <v>0.10067114093959731</v>
      </c>
      <c r="AM758" s="29">
        <v>0.22388059701492538</v>
      </c>
      <c r="AN758" s="6">
        <v>3.1</v>
      </c>
      <c r="AO758" s="27">
        <v>-0.5</v>
      </c>
      <c r="AP758" s="6">
        <v>3.6</v>
      </c>
      <c r="AQ758" s="28">
        <v>770</v>
      </c>
      <c r="AR758" s="28">
        <v>750</v>
      </c>
      <c r="AS758" s="25">
        <v>2.6666666666666668E-2</v>
      </c>
      <c r="AT758" s="30">
        <v>1811.0400000000002</v>
      </c>
      <c r="AU758" s="24">
        <v>0.73650000000000004</v>
      </c>
      <c r="AV758" s="24">
        <v>0.26350000000000001</v>
      </c>
      <c r="AW758" s="24">
        <v>0.63239999999999996</v>
      </c>
      <c r="AX758" s="24">
        <v>0.25369999999999998</v>
      </c>
      <c r="AY758" s="24">
        <v>0.44890000000000002</v>
      </c>
      <c r="AZ758" s="24">
        <v>0.29680000000000001</v>
      </c>
      <c r="BA758" s="24">
        <v>0.20200000000000001</v>
      </c>
      <c r="BB758" s="31">
        <v>9</v>
      </c>
      <c r="BC758" s="23">
        <v>73</v>
      </c>
      <c r="BD758" s="32" t="s">
        <v>4276</v>
      </c>
      <c r="BE758" s="33">
        <v>153.39772427396301</v>
      </c>
      <c r="BF758" s="33">
        <v>-28.042638477079901</v>
      </c>
      <c r="BG758" s="34">
        <f t="shared" si="132"/>
        <v>77</v>
      </c>
      <c r="BH758" s="34">
        <f t="shared" si="133"/>
        <v>65</v>
      </c>
      <c r="BI758" s="34">
        <f t="shared" si="134"/>
        <v>95</v>
      </c>
      <c r="BJ758" s="34">
        <f t="shared" si="135"/>
        <v>51</v>
      </c>
      <c r="BK758" s="34">
        <f t="shared" si="136"/>
        <v>92</v>
      </c>
      <c r="BL758" s="34">
        <f t="shared" si="137"/>
        <v>89</v>
      </c>
      <c r="BM758" s="35">
        <f t="shared" si="138"/>
        <v>94</v>
      </c>
      <c r="BN758" s="34">
        <f t="shared" si="139"/>
        <v>50</v>
      </c>
      <c r="BO758" s="35">
        <f t="shared" si="140"/>
        <v>1</v>
      </c>
      <c r="BP758" s="35">
        <f t="shared" si="141"/>
        <v>87</v>
      </c>
      <c r="BQ758" s="35">
        <f t="shared" si="142"/>
        <v>90</v>
      </c>
      <c r="BR758" s="35">
        <f t="shared" si="143"/>
        <v>58</v>
      </c>
    </row>
    <row r="759" spans="2:70" x14ac:dyDescent="0.3">
      <c r="B759" s="6" t="s">
        <v>1972</v>
      </c>
      <c r="C759" s="6">
        <v>309101267</v>
      </c>
      <c r="D759" s="6" t="s">
        <v>1973</v>
      </c>
      <c r="E759" s="6" t="s">
        <v>1142</v>
      </c>
      <c r="F759" s="6" t="s">
        <v>3657</v>
      </c>
      <c r="G759" s="6" t="s">
        <v>97</v>
      </c>
      <c r="H759" s="6" t="s">
        <v>4995</v>
      </c>
      <c r="I759" s="22">
        <v>875000</v>
      </c>
      <c r="J759" s="22">
        <v>860000</v>
      </c>
      <c r="K759" s="22">
        <v>799000</v>
      </c>
      <c r="L759" s="22">
        <v>825000</v>
      </c>
      <c r="M759" s="22">
        <v>930000</v>
      </c>
      <c r="N759" s="22">
        <v>938000</v>
      </c>
      <c r="O759" s="23">
        <v>51</v>
      </c>
      <c r="P759" s="23">
        <v>44</v>
      </c>
      <c r="Q759" s="23">
        <v>44</v>
      </c>
      <c r="R759" s="22">
        <v>800</v>
      </c>
      <c r="S759" s="22">
        <v>750</v>
      </c>
      <c r="T759" s="24">
        <v>1.3</v>
      </c>
      <c r="U759" s="24">
        <v>0</v>
      </c>
      <c r="V759" s="24">
        <v>1.3</v>
      </c>
      <c r="W759" s="24">
        <v>1.3</v>
      </c>
      <c r="X759" s="25">
        <v>4.7542857142857144E-2</v>
      </c>
      <c r="Y759" s="24">
        <v>4.5</v>
      </c>
      <c r="Z759" s="24">
        <v>-0.5</v>
      </c>
      <c r="AA759" s="24">
        <v>5</v>
      </c>
      <c r="AB759" s="24">
        <v>4.3</v>
      </c>
      <c r="AC759" s="26">
        <v>0.37241173841799491</v>
      </c>
      <c r="AD759" s="24">
        <v>7.8331795941284978</v>
      </c>
      <c r="AE759" s="6">
        <v>507</v>
      </c>
      <c r="AF759" s="6">
        <v>519</v>
      </c>
      <c r="AG759" s="6">
        <v>544</v>
      </c>
      <c r="AH759" s="27">
        <v>6.7062857142857135</v>
      </c>
      <c r="AI759" s="28">
        <v>775000</v>
      </c>
      <c r="AJ759" s="28">
        <v>695000</v>
      </c>
      <c r="AK759" s="28">
        <v>625000</v>
      </c>
      <c r="AL759" s="29">
        <v>0.11510791366906475</v>
      </c>
      <c r="AM759" s="29">
        <v>0.24</v>
      </c>
      <c r="AN759" s="6">
        <v>1.9</v>
      </c>
      <c r="AO759" s="27">
        <v>-0.39999999999999991</v>
      </c>
      <c r="AP759" s="6">
        <v>2.2999999999999998</v>
      </c>
      <c r="AQ759" s="28">
        <v>750</v>
      </c>
      <c r="AR759" s="28">
        <v>695</v>
      </c>
      <c r="AS759" s="25">
        <v>7.9136690647482008E-2</v>
      </c>
      <c r="AT759" s="30">
        <v>2148.1600000000003</v>
      </c>
      <c r="AU759" s="24">
        <v>0.78439999999999999</v>
      </c>
      <c r="AV759" s="24">
        <v>0.21560000000000001</v>
      </c>
      <c r="AW759" s="24">
        <v>0.60870000000000002</v>
      </c>
      <c r="AX759" s="24">
        <v>0.28179999999999999</v>
      </c>
      <c r="AY759" s="24">
        <v>0.39629999999999999</v>
      </c>
      <c r="AZ759" s="24">
        <v>0.35809999999999997</v>
      </c>
      <c r="BA759" s="24">
        <v>0.21149999999999999</v>
      </c>
      <c r="BB759" s="31">
        <v>9</v>
      </c>
      <c r="BC759" s="23">
        <v>69</v>
      </c>
      <c r="BD759" s="32" t="s">
        <v>4270</v>
      </c>
      <c r="BE759" s="33">
        <v>153.38886568025299</v>
      </c>
      <c r="BF759" s="33">
        <v>-28.0111952348431</v>
      </c>
      <c r="BG759" s="34">
        <f t="shared" si="132"/>
        <v>95</v>
      </c>
      <c r="BH759" s="34">
        <f t="shared" si="133"/>
        <v>85</v>
      </c>
      <c r="BI759" s="34">
        <f t="shared" si="134"/>
        <v>42</v>
      </c>
      <c r="BJ759" s="34">
        <f t="shared" si="135"/>
        <v>58</v>
      </c>
      <c r="BK759" s="34">
        <f t="shared" si="136"/>
        <v>93</v>
      </c>
      <c r="BL759" s="34">
        <f t="shared" si="137"/>
        <v>77</v>
      </c>
      <c r="BM759" s="35">
        <f t="shared" si="138"/>
        <v>100</v>
      </c>
      <c r="BN759" s="34">
        <f t="shared" si="139"/>
        <v>72</v>
      </c>
      <c r="BO759" s="35">
        <f t="shared" si="140"/>
        <v>19</v>
      </c>
      <c r="BP759" s="35">
        <f t="shared" si="141"/>
        <v>42</v>
      </c>
      <c r="BQ759" s="35">
        <f t="shared" si="142"/>
        <v>90</v>
      </c>
      <c r="BR759" s="35">
        <f t="shared" si="143"/>
        <v>58</v>
      </c>
    </row>
    <row r="760" spans="2:70" x14ac:dyDescent="0.3">
      <c r="B760" s="6" t="s">
        <v>1981</v>
      </c>
      <c r="C760" s="6">
        <v>311021310</v>
      </c>
      <c r="D760" s="6" t="s">
        <v>1982</v>
      </c>
      <c r="E760" s="6" t="s">
        <v>611</v>
      </c>
      <c r="F760" s="6" t="s">
        <v>2780</v>
      </c>
      <c r="G760" s="6" t="s">
        <v>97</v>
      </c>
      <c r="H760" s="6" t="s">
        <v>4995</v>
      </c>
      <c r="I760" s="22">
        <v>465000</v>
      </c>
      <c r="J760" s="22">
        <v>465000</v>
      </c>
      <c r="K760" s="22">
        <v>465000</v>
      </c>
      <c r="L760" s="22">
        <v>540000</v>
      </c>
      <c r="M760" s="22">
        <v>540000</v>
      </c>
      <c r="N760" s="22">
        <v>765000</v>
      </c>
      <c r="O760" s="23">
        <v>28</v>
      </c>
      <c r="P760" s="23">
        <v>28</v>
      </c>
      <c r="Q760" s="23">
        <v>36</v>
      </c>
      <c r="R760" s="22">
        <v>520</v>
      </c>
      <c r="S760" s="22">
        <v>500</v>
      </c>
      <c r="T760" s="24">
        <v>2.4</v>
      </c>
      <c r="U760" s="24">
        <v>-0.60000000000000009</v>
      </c>
      <c r="V760" s="24">
        <v>3</v>
      </c>
      <c r="W760" s="24">
        <v>2.4</v>
      </c>
      <c r="X760" s="25">
        <v>5.8150537634408604E-2</v>
      </c>
      <c r="Y760" s="24">
        <v>8.9</v>
      </c>
      <c r="Z760" s="24">
        <v>-2.4000000000000004</v>
      </c>
      <c r="AA760" s="24">
        <v>11.3</v>
      </c>
      <c r="AB760" s="24">
        <v>13.1</v>
      </c>
      <c r="AC760" s="26">
        <v>0.22353669440814358</v>
      </c>
      <c r="AD760" s="24">
        <v>3.8441036575364929</v>
      </c>
      <c r="AE760" s="6">
        <v>39</v>
      </c>
      <c r="AF760" s="6">
        <v>52</v>
      </c>
      <c r="AG760" s="6">
        <v>28</v>
      </c>
      <c r="AH760" s="27">
        <v>1.7419354838709677</v>
      </c>
      <c r="AI760" s="28">
        <v>500000</v>
      </c>
      <c r="AJ760" s="28">
        <v>385000</v>
      </c>
      <c r="AK760" s="28">
        <v>312000</v>
      </c>
      <c r="AL760" s="29">
        <v>0.29870129870129869</v>
      </c>
      <c r="AM760" s="29">
        <v>0.60256410256410253</v>
      </c>
      <c r="AN760" s="6">
        <v>3.1</v>
      </c>
      <c r="AO760" s="27">
        <v>-0.29999999999999982</v>
      </c>
      <c r="AP760" s="6">
        <v>3.4</v>
      </c>
      <c r="AQ760" s="28">
        <v>450</v>
      </c>
      <c r="AR760" s="28">
        <v>420</v>
      </c>
      <c r="AS760" s="25">
        <v>7.1428571428571425E-2</v>
      </c>
      <c r="AT760" s="30">
        <v>2326.2400000000002</v>
      </c>
      <c r="AU760" s="24">
        <v>0.8347</v>
      </c>
      <c r="AV760" s="24">
        <v>0.1653</v>
      </c>
      <c r="AW760" s="24">
        <v>0.95750000000000002</v>
      </c>
      <c r="AX760" s="24">
        <v>3.5099999999999999E-2</v>
      </c>
      <c r="AY760" s="24">
        <v>0.2094</v>
      </c>
      <c r="AZ760" s="24">
        <v>0.47310000000000002</v>
      </c>
      <c r="BA760" s="24">
        <v>0.2974</v>
      </c>
      <c r="BB760" s="31">
        <v>5</v>
      </c>
      <c r="BC760" s="23">
        <v>35</v>
      </c>
      <c r="BD760" s="32" t="s">
        <v>4277</v>
      </c>
      <c r="BE760" s="33">
        <v>153.18071326510301</v>
      </c>
      <c r="BF760" s="33">
        <v>-27.7615539597195</v>
      </c>
      <c r="BG760" s="34">
        <f t="shared" si="132"/>
        <v>77</v>
      </c>
      <c r="BH760" s="34">
        <f t="shared" si="133"/>
        <v>65</v>
      </c>
      <c r="BI760" s="34">
        <f t="shared" si="134"/>
        <v>100</v>
      </c>
      <c r="BJ760" s="34">
        <f t="shared" si="135"/>
        <v>100</v>
      </c>
      <c r="BK760" s="34">
        <f t="shared" si="136"/>
        <v>100</v>
      </c>
      <c r="BL760" s="34">
        <f t="shared" si="137"/>
        <v>36</v>
      </c>
      <c r="BM760" s="35">
        <f t="shared" si="138"/>
        <v>100</v>
      </c>
      <c r="BN760" s="34">
        <f t="shared" si="139"/>
        <v>100</v>
      </c>
      <c r="BO760" s="35">
        <f t="shared" si="140"/>
        <v>100</v>
      </c>
      <c r="BP760" s="35">
        <f t="shared" si="141"/>
        <v>1</v>
      </c>
      <c r="BQ760" s="35">
        <f t="shared" si="142"/>
        <v>50</v>
      </c>
      <c r="BR760" s="35">
        <f t="shared" si="143"/>
        <v>58</v>
      </c>
    </row>
    <row r="761" spans="2:70" x14ac:dyDescent="0.3">
      <c r="B761" s="6" t="s">
        <v>1584</v>
      </c>
      <c r="C761" s="6">
        <v>312021350</v>
      </c>
      <c r="D761" s="6" t="s">
        <v>711</v>
      </c>
      <c r="E761" s="6" t="s">
        <v>712</v>
      </c>
      <c r="F761" s="6" t="s">
        <v>711</v>
      </c>
      <c r="G761" s="6" t="s">
        <v>97</v>
      </c>
      <c r="H761" s="6" t="s">
        <v>4995</v>
      </c>
      <c r="I761" s="22">
        <v>459000</v>
      </c>
      <c r="J761" s="22">
        <v>460000</v>
      </c>
      <c r="K761" s="22">
        <v>459000</v>
      </c>
      <c r="L761" s="22">
        <v>460000</v>
      </c>
      <c r="M761" s="22">
        <v>460000</v>
      </c>
      <c r="N761" s="22">
        <v>385000</v>
      </c>
      <c r="O761" s="23">
        <v>41</v>
      </c>
      <c r="P761" s="23">
        <v>34</v>
      </c>
      <c r="Q761" s="23">
        <v>34</v>
      </c>
      <c r="R761" s="22">
        <v>550</v>
      </c>
      <c r="S761" s="22">
        <v>560</v>
      </c>
      <c r="T761" s="24">
        <v>2.8</v>
      </c>
      <c r="U761" s="24">
        <v>0.19999999999999973</v>
      </c>
      <c r="V761" s="24">
        <v>2.6</v>
      </c>
      <c r="W761" s="24">
        <v>0.6</v>
      </c>
      <c r="X761" s="25">
        <v>6.2309368191721136E-2</v>
      </c>
      <c r="Y761" s="24">
        <v>2.8</v>
      </c>
      <c r="Z761" s="24">
        <v>-0.40000000000000036</v>
      </c>
      <c r="AA761" s="24">
        <v>3.2</v>
      </c>
      <c r="AB761" s="24">
        <v>4.3</v>
      </c>
      <c r="AC761" s="26">
        <v>0.22851160007977131</v>
      </c>
      <c r="AD761" s="24">
        <v>3.6673714837977283</v>
      </c>
      <c r="AE761" s="6">
        <v>55</v>
      </c>
      <c r="AF761" s="6">
        <v>76</v>
      </c>
      <c r="AG761" s="6">
        <v>115</v>
      </c>
      <c r="AH761" s="27">
        <v>2.4338028169014088</v>
      </c>
      <c r="AI761" s="28">
        <v>385000</v>
      </c>
      <c r="AJ761" s="28">
        <v>315000</v>
      </c>
      <c r="AK761" s="28">
        <v>290000</v>
      </c>
      <c r="AL761" s="29">
        <v>0.22222222222222221</v>
      </c>
      <c r="AM761" s="29">
        <v>0.32758620689655171</v>
      </c>
      <c r="AN761" s="6">
        <v>2.6</v>
      </c>
      <c r="AO761" s="27">
        <v>-0.5</v>
      </c>
      <c r="AP761" s="6">
        <v>3.1</v>
      </c>
      <c r="AQ761" s="28">
        <v>450</v>
      </c>
      <c r="AR761" s="28">
        <v>430</v>
      </c>
      <c r="AS761" s="25">
        <v>4.6511627906976744E-2</v>
      </c>
      <c r="AT761" s="30">
        <v>2406.88</v>
      </c>
      <c r="AU761" s="24">
        <v>0.75749999999999995</v>
      </c>
      <c r="AV761" s="24">
        <v>0.24249999999999999</v>
      </c>
      <c r="AW761" s="24">
        <v>0.89700000000000002</v>
      </c>
      <c r="AX761" s="24">
        <v>5.5100000000000003E-2</v>
      </c>
      <c r="AY761" s="24">
        <v>0.28739999999999999</v>
      </c>
      <c r="AZ761" s="24">
        <v>0.41570000000000001</v>
      </c>
      <c r="BA761" s="24">
        <v>0.25659999999999999</v>
      </c>
      <c r="BB761" s="31">
        <v>5</v>
      </c>
      <c r="BC761" s="23">
        <v>801</v>
      </c>
      <c r="BD761" s="32" t="s">
        <v>3902</v>
      </c>
      <c r="BE761" s="33">
        <v>149.15926851536199</v>
      </c>
      <c r="BF761" s="33">
        <v>-21.1891000355287</v>
      </c>
      <c r="BG761" s="34">
        <f t="shared" si="132"/>
        <v>70</v>
      </c>
      <c r="BH761" s="34">
        <f t="shared" si="133"/>
        <v>74</v>
      </c>
      <c r="BI761" s="34">
        <f t="shared" si="134"/>
        <v>95</v>
      </c>
      <c r="BJ761" s="34">
        <f t="shared" si="135"/>
        <v>100</v>
      </c>
      <c r="BK761" s="34">
        <f t="shared" si="136"/>
        <v>1</v>
      </c>
      <c r="BL761" s="34">
        <f t="shared" si="137"/>
        <v>53</v>
      </c>
      <c r="BM761" s="35">
        <f t="shared" si="138"/>
        <v>100</v>
      </c>
      <c r="BN761" s="34">
        <f t="shared" si="139"/>
        <v>100</v>
      </c>
      <c r="BO761" s="35">
        <f t="shared" si="140"/>
        <v>100</v>
      </c>
      <c r="BP761" s="35">
        <f t="shared" si="141"/>
        <v>70</v>
      </c>
      <c r="BQ761" s="35">
        <f t="shared" si="142"/>
        <v>50</v>
      </c>
      <c r="BR761" s="35">
        <f t="shared" si="143"/>
        <v>58</v>
      </c>
    </row>
    <row r="762" spans="2:70" x14ac:dyDescent="0.3">
      <c r="B762" s="6" t="s">
        <v>1914</v>
      </c>
      <c r="C762" s="6">
        <v>319011496</v>
      </c>
      <c r="D762" s="6" t="s">
        <v>1915</v>
      </c>
      <c r="E762" s="6" t="s">
        <v>140</v>
      </c>
      <c r="F762" s="6" t="s">
        <v>1915</v>
      </c>
      <c r="G762" s="6" t="s">
        <v>97</v>
      </c>
      <c r="H762" s="6" t="s">
        <v>4995</v>
      </c>
      <c r="I762" s="22">
        <v>360000</v>
      </c>
      <c r="J762" s="22">
        <v>360000</v>
      </c>
      <c r="K762" s="22">
        <v>340000</v>
      </c>
      <c r="L762" s="22">
        <v>435000</v>
      </c>
      <c r="M762" s="22">
        <v>425400</v>
      </c>
      <c r="N762" s="22">
        <v>360000</v>
      </c>
      <c r="O762" s="23">
        <v>62</v>
      </c>
      <c r="P762" s="23">
        <v>62</v>
      </c>
      <c r="Q762" s="23">
        <v>47</v>
      </c>
      <c r="R762" s="22">
        <v>420</v>
      </c>
      <c r="S762" s="22">
        <v>400</v>
      </c>
      <c r="T762" s="24">
        <v>1.8</v>
      </c>
      <c r="U762" s="24">
        <v>0.19999999999999996</v>
      </c>
      <c r="V762" s="24">
        <v>1.6</v>
      </c>
      <c r="W762" s="24">
        <v>1.6</v>
      </c>
      <c r="X762" s="25">
        <v>6.0666666666666667E-2</v>
      </c>
      <c r="Y762" s="24">
        <v>3.2</v>
      </c>
      <c r="Z762" s="24">
        <v>-0.39999999999999991</v>
      </c>
      <c r="AA762" s="24">
        <v>3.6</v>
      </c>
      <c r="AB762" s="24">
        <v>2.7</v>
      </c>
      <c r="AC762" s="26">
        <v>0.28823981552651806</v>
      </c>
      <c r="AD762" s="24">
        <v>4.7512057504371104</v>
      </c>
      <c r="AE762" s="6">
        <v>36</v>
      </c>
      <c r="AF762" s="6">
        <v>42</v>
      </c>
      <c r="AG762" s="6">
        <v>50</v>
      </c>
      <c r="AH762" s="27">
        <v>2.8275862068965516</v>
      </c>
      <c r="AI762" s="28">
        <v>415000</v>
      </c>
      <c r="AJ762" s="28">
        <v>390000</v>
      </c>
      <c r="AK762" s="28">
        <v>315000</v>
      </c>
      <c r="AL762" s="29">
        <v>6.4102564102564097E-2</v>
      </c>
      <c r="AM762" s="29">
        <v>0.31746031746031744</v>
      </c>
      <c r="AN762" s="6">
        <v>1.8</v>
      </c>
      <c r="AO762" s="27">
        <v>0.19999999999999996</v>
      </c>
      <c r="AP762" s="6">
        <v>1.6</v>
      </c>
      <c r="AQ762" s="28">
        <v>400</v>
      </c>
      <c r="AR762" s="28">
        <v>400</v>
      </c>
      <c r="AS762" s="25">
        <v>0</v>
      </c>
      <c r="AT762" s="30">
        <v>1457.1200000000001</v>
      </c>
      <c r="AU762" s="24">
        <v>0.70909999999999995</v>
      </c>
      <c r="AV762" s="24">
        <v>0.29089999999999999</v>
      </c>
      <c r="AW762" s="24">
        <v>0.84509999999999996</v>
      </c>
      <c r="AX762" s="24">
        <v>3.6999999999999998E-2</v>
      </c>
      <c r="AY762" s="24">
        <v>0.33360000000000001</v>
      </c>
      <c r="AZ762" s="24">
        <v>0.31559999999999999</v>
      </c>
      <c r="BA762" s="24">
        <v>0.32419999999999999</v>
      </c>
      <c r="BB762" s="31">
        <v>2.5</v>
      </c>
      <c r="BC762" s="23">
        <v>300</v>
      </c>
      <c r="BD762" s="32" t="s">
        <v>4212</v>
      </c>
      <c r="BE762" s="33">
        <v>152.38209797293101</v>
      </c>
      <c r="BF762" s="33">
        <v>-24.8426828598467</v>
      </c>
      <c r="BG762" s="34">
        <f t="shared" si="132"/>
        <v>87</v>
      </c>
      <c r="BH762" s="34">
        <f t="shared" si="133"/>
        <v>87</v>
      </c>
      <c r="BI762" s="34">
        <f t="shared" si="134"/>
        <v>90</v>
      </c>
      <c r="BJ762" s="34">
        <f t="shared" si="135"/>
        <v>33</v>
      </c>
      <c r="BK762" s="34">
        <f t="shared" si="136"/>
        <v>54</v>
      </c>
      <c r="BL762" s="34">
        <f t="shared" si="137"/>
        <v>63</v>
      </c>
      <c r="BM762" s="35">
        <f t="shared" si="138"/>
        <v>100</v>
      </c>
      <c r="BN762" s="34">
        <f t="shared" si="139"/>
        <v>100</v>
      </c>
      <c r="BO762" s="35">
        <f t="shared" si="140"/>
        <v>75</v>
      </c>
      <c r="BP762" s="35">
        <f t="shared" si="141"/>
        <v>64</v>
      </c>
      <c r="BQ762" s="35">
        <f t="shared" si="142"/>
        <v>25</v>
      </c>
      <c r="BR762" s="35">
        <f t="shared" si="143"/>
        <v>58</v>
      </c>
    </row>
    <row r="763" spans="2:70" x14ac:dyDescent="0.3">
      <c r="B763" s="6" t="s">
        <v>2505</v>
      </c>
      <c r="C763" s="6">
        <v>319011501</v>
      </c>
      <c r="D763" s="6" t="s">
        <v>1915</v>
      </c>
      <c r="E763" s="6" t="s">
        <v>140</v>
      </c>
      <c r="F763" s="6" t="s">
        <v>1915</v>
      </c>
      <c r="G763" s="6" t="s">
        <v>97</v>
      </c>
      <c r="H763" s="6" t="s">
        <v>4995</v>
      </c>
      <c r="I763" s="22">
        <v>345000</v>
      </c>
      <c r="J763" s="22">
        <v>350000</v>
      </c>
      <c r="K763" s="22">
        <v>350000</v>
      </c>
      <c r="L763" s="22">
        <v>368000</v>
      </c>
      <c r="M763" s="22">
        <v>370000</v>
      </c>
      <c r="N763" s="22">
        <v>359500</v>
      </c>
      <c r="O763" s="23">
        <v>35</v>
      </c>
      <c r="P763" s="23">
        <v>35</v>
      </c>
      <c r="Q763" s="23">
        <v>36</v>
      </c>
      <c r="R763" s="22">
        <v>310</v>
      </c>
      <c r="S763" s="22">
        <v>380</v>
      </c>
      <c r="T763" s="24">
        <v>1.9</v>
      </c>
      <c r="U763" s="24">
        <v>0</v>
      </c>
      <c r="V763" s="24">
        <v>1.9</v>
      </c>
      <c r="W763" s="24">
        <v>2.2000000000000002</v>
      </c>
      <c r="X763" s="25">
        <v>4.672463768115942E-2</v>
      </c>
      <c r="Y763" s="24">
        <v>3.4</v>
      </c>
      <c r="Z763" s="24">
        <v>-1.5000000000000004</v>
      </c>
      <c r="AA763" s="24">
        <v>4.9000000000000004</v>
      </c>
      <c r="AB763" s="24">
        <v>4.9000000000000004</v>
      </c>
      <c r="AC763" s="26">
        <v>0.25795499933430965</v>
      </c>
      <c r="AD763" s="24">
        <v>5.5207490552318133</v>
      </c>
      <c r="AE763" s="6">
        <v>36</v>
      </c>
      <c r="AF763" s="6">
        <v>42</v>
      </c>
      <c r="AG763" s="6">
        <v>50</v>
      </c>
      <c r="AH763" s="27">
        <v>2.8275862068965516</v>
      </c>
      <c r="AI763" s="28">
        <v>415000</v>
      </c>
      <c r="AJ763" s="28">
        <v>390000</v>
      </c>
      <c r="AK763" s="28">
        <v>315000</v>
      </c>
      <c r="AL763" s="29">
        <v>6.4102564102564097E-2</v>
      </c>
      <c r="AM763" s="29">
        <v>0.31746031746031744</v>
      </c>
      <c r="AN763" s="6">
        <v>1.8</v>
      </c>
      <c r="AO763" s="27">
        <v>0.19999999999999996</v>
      </c>
      <c r="AP763" s="6">
        <v>1.6</v>
      </c>
      <c r="AQ763" s="28">
        <v>400</v>
      </c>
      <c r="AR763" s="28">
        <v>400</v>
      </c>
      <c r="AS763" s="25">
        <v>0</v>
      </c>
      <c r="AT763" s="30">
        <v>1201.7600000000002</v>
      </c>
      <c r="AU763" s="24">
        <v>0.61029999999999995</v>
      </c>
      <c r="AV763" s="24">
        <v>0.38969999999999999</v>
      </c>
      <c r="AW763" s="24">
        <v>0.84630000000000005</v>
      </c>
      <c r="AX763" s="24">
        <v>0.1469</v>
      </c>
      <c r="AY763" s="24">
        <v>0.3478</v>
      </c>
      <c r="AZ763" s="24">
        <v>0.2702</v>
      </c>
      <c r="BA763" s="24">
        <v>0.35749999999999998</v>
      </c>
      <c r="BB763" s="31">
        <v>2</v>
      </c>
      <c r="BC763" s="23">
        <v>295</v>
      </c>
      <c r="BD763" s="32" t="s">
        <v>4792</v>
      </c>
      <c r="BE763" s="33">
        <v>152.33886759868599</v>
      </c>
      <c r="BF763" s="33">
        <v>-24.890550377553598</v>
      </c>
      <c r="BG763" s="34">
        <f t="shared" si="132"/>
        <v>85</v>
      </c>
      <c r="BH763" s="34">
        <f t="shared" si="133"/>
        <v>87</v>
      </c>
      <c r="BI763" s="34">
        <f t="shared" si="134"/>
        <v>90</v>
      </c>
      <c r="BJ763" s="34">
        <f t="shared" si="135"/>
        <v>33</v>
      </c>
      <c r="BK763" s="34">
        <f t="shared" si="136"/>
        <v>55</v>
      </c>
      <c r="BL763" s="34">
        <f t="shared" si="137"/>
        <v>67</v>
      </c>
      <c r="BM763" s="35">
        <f t="shared" si="138"/>
        <v>100</v>
      </c>
      <c r="BN763" s="34">
        <f t="shared" si="139"/>
        <v>95</v>
      </c>
      <c r="BO763" s="35">
        <f t="shared" si="140"/>
        <v>95</v>
      </c>
      <c r="BP763" s="35">
        <f t="shared" si="141"/>
        <v>60</v>
      </c>
      <c r="BQ763" s="35">
        <f t="shared" si="142"/>
        <v>20</v>
      </c>
      <c r="BR763" s="35">
        <f t="shared" si="143"/>
        <v>58</v>
      </c>
    </row>
    <row r="764" spans="2:70" x14ac:dyDescent="0.3">
      <c r="B764" s="6" t="s">
        <v>1126</v>
      </c>
      <c r="C764" s="6">
        <v>402041046</v>
      </c>
      <c r="D764" s="6" t="s">
        <v>1126</v>
      </c>
      <c r="E764" s="6" t="s">
        <v>420</v>
      </c>
      <c r="F764" s="6" t="s">
        <v>2379</v>
      </c>
      <c r="G764" s="6" t="s">
        <v>82</v>
      </c>
      <c r="H764" s="6" t="s">
        <v>4995</v>
      </c>
      <c r="I764" s="22">
        <v>403860</v>
      </c>
      <c r="J764" s="22">
        <v>370000</v>
      </c>
      <c r="K764" s="22">
        <v>295000</v>
      </c>
      <c r="L764" s="22">
        <v>487500</v>
      </c>
      <c r="M764" s="22">
        <v>480000</v>
      </c>
      <c r="N764" s="22">
        <v>355000</v>
      </c>
      <c r="O764" s="23">
        <v>18</v>
      </c>
      <c r="P764" s="23">
        <v>18</v>
      </c>
      <c r="Q764" s="23">
        <v>21</v>
      </c>
      <c r="R764" s="22">
        <v>420</v>
      </c>
      <c r="S764" s="22">
        <v>395</v>
      </c>
      <c r="T764" s="24">
        <v>2.1</v>
      </c>
      <c r="U764" s="24">
        <v>-0.10000000000000009</v>
      </c>
      <c r="V764" s="24">
        <v>2.2000000000000002</v>
      </c>
      <c r="W764" s="24">
        <v>2.5</v>
      </c>
      <c r="X764" s="25">
        <v>5.4078145892140841E-2</v>
      </c>
      <c r="Y764" s="24">
        <v>1.7</v>
      </c>
      <c r="Z764" s="24">
        <v>-0.7</v>
      </c>
      <c r="AA764" s="24">
        <v>2.4</v>
      </c>
      <c r="AB764" s="24">
        <v>2.8</v>
      </c>
      <c r="AC764" s="26">
        <v>0.35014005602240889</v>
      </c>
      <c r="AD764" s="24">
        <v>6.474705266722073</v>
      </c>
      <c r="AE764" s="6">
        <v>38</v>
      </c>
      <c r="AF764" s="6">
        <v>35</v>
      </c>
      <c r="AG764" s="6">
        <v>26</v>
      </c>
      <c r="AH764" s="27">
        <v>1.3461538461538463</v>
      </c>
      <c r="AI764" s="28">
        <v>510777</v>
      </c>
      <c r="AJ764" s="28">
        <v>445000</v>
      </c>
      <c r="AK764" s="28">
        <v>360000</v>
      </c>
      <c r="AL764" s="29">
        <v>0.1478134831460674</v>
      </c>
      <c r="AM764" s="29">
        <v>0.418825</v>
      </c>
      <c r="AN764" s="6">
        <v>2.2000000000000002</v>
      </c>
      <c r="AO764" s="27">
        <v>-0.29999999999999982</v>
      </c>
      <c r="AP764" s="6">
        <v>2.5</v>
      </c>
      <c r="AQ764" s="28">
        <v>490</v>
      </c>
      <c r="AR764" s="28">
        <v>450</v>
      </c>
      <c r="AS764" s="25">
        <v>8.8888888888888892E-2</v>
      </c>
      <c r="AT764" s="30">
        <v>1199.5200000000002</v>
      </c>
      <c r="AU764" s="24">
        <v>0.6462</v>
      </c>
      <c r="AV764" s="24">
        <v>0.3538</v>
      </c>
      <c r="AW764" s="24">
        <v>0.72989999999999999</v>
      </c>
      <c r="AX764" s="24">
        <v>0.16980000000000001</v>
      </c>
      <c r="AY764" s="24">
        <v>0.27360000000000001</v>
      </c>
      <c r="AZ764" s="24">
        <v>0.31819999999999998</v>
      </c>
      <c r="BA764" s="24">
        <v>0.37480000000000002</v>
      </c>
      <c r="BB764" s="31">
        <v>1</v>
      </c>
      <c r="BC764" s="23">
        <v>16</v>
      </c>
      <c r="BD764" s="32" t="s">
        <v>4182</v>
      </c>
      <c r="BE764" s="33">
        <v>138.63538904473501</v>
      </c>
      <c r="BF764" s="33">
        <v>-34.771657640081202</v>
      </c>
      <c r="BG764" s="34">
        <f t="shared" si="132"/>
        <v>82</v>
      </c>
      <c r="BH764" s="34">
        <f t="shared" si="133"/>
        <v>80</v>
      </c>
      <c r="BI764" s="34">
        <f t="shared" si="134"/>
        <v>100</v>
      </c>
      <c r="BJ764" s="34">
        <f t="shared" si="135"/>
        <v>74</v>
      </c>
      <c r="BK764" s="34">
        <f t="shared" si="136"/>
        <v>100</v>
      </c>
      <c r="BL764" s="34">
        <f t="shared" si="137"/>
        <v>50</v>
      </c>
      <c r="BM764" s="35">
        <f t="shared" si="138"/>
        <v>100</v>
      </c>
      <c r="BN764" s="34">
        <f t="shared" si="139"/>
        <v>85</v>
      </c>
      <c r="BO764" s="35">
        <f t="shared" si="140"/>
        <v>34</v>
      </c>
      <c r="BP764" s="35">
        <f t="shared" si="141"/>
        <v>88</v>
      </c>
      <c r="BQ764" s="35">
        <f t="shared" si="142"/>
        <v>10</v>
      </c>
      <c r="BR764" s="35">
        <f t="shared" si="143"/>
        <v>58</v>
      </c>
    </row>
    <row r="765" spans="2:70" x14ac:dyDescent="0.3">
      <c r="B765" s="6" t="s">
        <v>1884</v>
      </c>
      <c r="C765" s="6">
        <v>402041048</v>
      </c>
      <c r="D765" s="6" t="s">
        <v>1126</v>
      </c>
      <c r="E765" s="6" t="s">
        <v>420</v>
      </c>
      <c r="F765" s="6" t="s">
        <v>2379</v>
      </c>
      <c r="G765" s="6" t="s">
        <v>82</v>
      </c>
      <c r="H765" s="6" t="s">
        <v>4995</v>
      </c>
      <c r="I765" s="22">
        <v>537600</v>
      </c>
      <c r="J765" s="22">
        <v>508800</v>
      </c>
      <c r="K765" s="22">
        <v>450000</v>
      </c>
      <c r="L765" s="22">
        <v>560000</v>
      </c>
      <c r="M765" s="22">
        <v>515000</v>
      </c>
      <c r="N765" s="22">
        <v>480000</v>
      </c>
      <c r="O765" s="23">
        <v>17</v>
      </c>
      <c r="P765" s="23">
        <v>19</v>
      </c>
      <c r="Q765" s="23">
        <v>44</v>
      </c>
      <c r="R765" s="22">
        <v>500</v>
      </c>
      <c r="S765" s="22">
        <v>330</v>
      </c>
      <c r="T765" s="24">
        <v>1.7</v>
      </c>
      <c r="U765" s="24">
        <v>-0.10000000000000009</v>
      </c>
      <c r="V765" s="24">
        <v>1.8</v>
      </c>
      <c r="W765" s="24">
        <v>1.7</v>
      </c>
      <c r="X765" s="25">
        <v>4.836309523809524E-2</v>
      </c>
      <c r="Y765" s="24">
        <v>0.6</v>
      </c>
      <c r="Z765" s="24">
        <v>-0.20000000000000007</v>
      </c>
      <c r="AA765" s="24">
        <v>0.8</v>
      </c>
      <c r="AB765" s="24">
        <v>1.3</v>
      </c>
      <c r="AC765" s="26">
        <v>0.3557199772339214</v>
      </c>
      <c r="AD765" s="24">
        <v>7.3551946061906213</v>
      </c>
      <c r="AE765" s="6">
        <v>38</v>
      </c>
      <c r="AF765" s="6">
        <v>35</v>
      </c>
      <c r="AG765" s="6">
        <v>26</v>
      </c>
      <c r="AH765" s="27">
        <v>1.3461538461538463</v>
      </c>
      <c r="AI765" s="28">
        <v>510777</v>
      </c>
      <c r="AJ765" s="28">
        <v>445000</v>
      </c>
      <c r="AK765" s="28">
        <v>360000</v>
      </c>
      <c r="AL765" s="29">
        <v>0.1478134831460674</v>
      </c>
      <c r="AM765" s="29">
        <v>0.418825</v>
      </c>
      <c r="AN765" s="6">
        <v>2.2000000000000002</v>
      </c>
      <c r="AO765" s="27">
        <v>-0.29999999999999982</v>
      </c>
      <c r="AP765" s="6">
        <v>2.5</v>
      </c>
      <c r="AQ765" s="28">
        <v>490</v>
      </c>
      <c r="AR765" s="28">
        <v>450</v>
      </c>
      <c r="AS765" s="25">
        <v>8.8888888888888892E-2</v>
      </c>
      <c r="AT765" s="30">
        <v>1405.6000000000001</v>
      </c>
      <c r="AU765" s="24">
        <v>0.71940000000000004</v>
      </c>
      <c r="AV765" s="24">
        <v>0.28060000000000002</v>
      </c>
      <c r="AW765" s="24">
        <v>0.81359999999999999</v>
      </c>
      <c r="AX765" s="24">
        <v>0.1807</v>
      </c>
      <c r="AY765" s="24">
        <v>0.20730000000000001</v>
      </c>
      <c r="AZ765" s="24">
        <v>0.42099999999999999</v>
      </c>
      <c r="BA765" s="24">
        <v>0.34510000000000002</v>
      </c>
      <c r="BB765" s="31">
        <v>1</v>
      </c>
      <c r="BC765" s="23">
        <v>21</v>
      </c>
      <c r="BD765" s="32" t="s">
        <v>4183</v>
      </c>
      <c r="BE765" s="33">
        <v>138.625622696345</v>
      </c>
      <c r="BF765" s="33">
        <v>-34.727801787139398</v>
      </c>
      <c r="BG765" s="34">
        <f t="shared" si="132"/>
        <v>88</v>
      </c>
      <c r="BH765" s="34">
        <f t="shared" si="133"/>
        <v>80</v>
      </c>
      <c r="BI765" s="34">
        <f t="shared" si="134"/>
        <v>100</v>
      </c>
      <c r="BJ765" s="34">
        <f t="shared" si="135"/>
        <v>74</v>
      </c>
      <c r="BK765" s="34">
        <f t="shared" si="136"/>
        <v>100</v>
      </c>
      <c r="BL765" s="34">
        <f t="shared" si="137"/>
        <v>36</v>
      </c>
      <c r="BM765" s="35">
        <f t="shared" si="138"/>
        <v>100</v>
      </c>
      <c r="BN765" s="34">
        <f t="shared" si="139"/>
        <v>77</v>
      </c>
      <c r="BO765" s="35">
        <f t="shared" si="140"/>
        <v>30</v>
      </c>
      <c r="BP765" s="35">
        <f t="shared" si="141"/>
        <v>100</v>
      </c>
      <c r="BQ765" s="35">
        <f t="shared" si="142"/>
        <v>10</v>
      </c>
      <c r="BR765" s="35">
        <f t="shared" si="143"/>
        <v>58</v>
      </c>
    </row>
    <row r="766" spans="2:70" x14ac:dyDescent="0.3">
      <c r="B766" s="6" t="s">
        <v>989</v>
      </c>
      <c r="C766" s="6">
        <v>601031019</v>
      </c>
      <c r="D766" s="6" t="s">
        <v>481</v>
      </c>
      <c r="E766" s="6" t="s">
        <v>129</v>
      </c>
      <c r="F766" s="6" t="s">
        <v>129</v>
      </c>
      <c r="G766" s="6" t="s">
        <v>130</v>
      </c>
      <c r="H766" s="6" t="s">
        <v>4995</v>
      </c>
      <c r="I766" s="22">
        <v>408000</v>
      </c>
      <c r="J766" s="22">
        <v>412000</v>
      </c>
      <c r="K766" s="22">
        <v>400000</v>
      </c>
      <c r="L766" s="22">
        <v>400000</v>
      </c>
      <c r="M766" s="22">
        <v>445000</v>
      </c>
      <c r="N766" s="22">
        <v>377250</v>
      </c>
      <c r="O766" s="23">
        <v>25</v>
      </c>
      <c r="P766" s="23">
        <v>25</v>
      </c>
      <c r="Q766" s="23">
        <v>23</v>
      </c>
      <c r="R766" s="22">
        <v>440</v>
      </c>
      <c r="S766" s="22">
        <v>400</v>
      </c>
      <c r="T766" s="24">
        <v>2.2999999999999998</v>
      </c>
      <c r="U766" s="24">
        <v>-0.10000000000000009</v>
      </c>
      <c r="V766" s="24">
        <v>2.4</v>
      </c>
      <c r="W766" s="24">
        <v>2.1</v>
      </c>
      <c r="X766" s="25">
        <v>5.6078431372549017E-2</v>
      </c>
      <c r="Y766" s="24">
        <v>1.7</v>
      </c>
      <c r="Z766" s="24">
        <v>-1.2</v>
      </c>
      <c r="AA766" s="24">
        <v>2.9</v>
      </c>
      <c r="AB766" s="24">
        <v>3.1</v>
      </c>
      <c r="AC766" s="26">
        <v>0.27705017126737858</v>
      </c>
      <c r="AD766" s="24">
        <v>4.9404051519707366</v>
      </c>
      <c r="AE766" s="6">
        <v>51</v>
      </c>
      <c r="AF766" s="6">
        <v>45</v>
      </c>
      <c r="AG766" s="6">
        <v>77</v>
      </c>
      <c r="AH766" s="27">
        <v>2.7397260273972601</v>
      </c>
      <c r="AI766" s="28">
        <v>445000</v>
      </c>
      <c r="AJ766" s="28">
        <v>440000</v>
      </c>
      <c r="AK766" s="28">
        <v>465000</v>
      </c>
      <c r="AL766" s="29">
        <v>1.1363636363636364E-2</v>
      </c>
      <c r="AM766" s="29">
        <v>-4.3010752688172046E-2</v>
      </c>
      <c r="AN766" s="6">
        <v>2.5</v>
      </c>
      <c r="AO766" s="27">
        <v>0.29999999999999982</v>
      </c>
      <c r="AP766" s="6">
        <v>2.2000000000000002</v>
      </c>
      <c r="AQ766" s="28">
        <v>440</v>
      </c>
      <c r="AR766" s="28">
        <v>430</v>
      </c>
      <c r="AS766" s="25">
        <v>2.3255813953488372E-2</v>
      </c>
      <c r="AT766" s="30">
        <v>1588.16</v>
      </c>
      <c r="AU766" s="24">
        <v>0.60919999999999996</v>
      </c>
      <c r="AV766" s="24">
        <v>0.39079999999999998</v>
      </c>
      <c r="AW766" s="24">
        <v>0.84399999999999997</v>
      </c>
      <c r="AX766" s="24">
        <v>9.1300000000000006E-2</v>
      </c>
      <c r="AY766" s="24">
        <v>0.2722</v>
      </c>
      <c r="AZ766" s="24">
        <v>0.30840000000000001</v>
      </c>
      <c r="BA766" s="24">
        <v>0.3906</v>
      </c>
      <c r="BB766" s="31">
        <v>2</v>
      </c>
      <c r="BC766" s="23">
        <v>5</v>
      </c>
      <c r="BD766" s="32" t="s">
        <v>3370</v>
      </c>
      <c r="BE766" s="33">
        <v>147.299616439695</v>
      </c>
      <c r="BF766" s="33">
        <v>-42.847049361949402</v>
      </c>
      <c r="BG766" s="34">
        <f t="shared" si="132"/>
        <v>79</v>
      </c>
      <c r="BH766" s="34">
        <f t="shared" si="133"/>
        <v>75</v>
      </c>
      <c r="BI766" s="34">
        <f t="shared" si="134"/>
        <v>91</v>
      </c>
      <c r="BJ766" s="34">
        <f t="shared" si="135"/>
        <v>7</v>
      </c>
      <c r="BK766" s="34">
        <f t="shared" si="136"/>
        <v>100</v>
      </c>
      <c r="BL766" s="34">
        <f t="shared" si="137"/>
        <v>50</v>
      </c>
      <c r="BM766" s="35">
        <f t="shared" si="138"/>
        <v>100</v>
      </c>
      <c r="BN766" s="34">
        <f t="shared" si="139"/>
        <v>100</v>
      </c>
      <c r="BO766" s="35">
        <f t="shared" si="140"/>
        <v>82</v>
      </c>
      <c r="BP766" s="35">
        <f t="shared" si="141"/>
        <v>88</v>
      </c>
      <c r="BQ766" s="35">
        <f t="shared" si="142"/>
        <v>20</v>
      </c>
      <c r="BR766" s="35">
        <f t="shared" si="143"/>
        <v>58</v>
      </c>
    </row>
    <row r="767" spans="2:70" x14ac:dyDescent="0.3">
      <c r="B767" s="6" t="s">
        <v>2119</v>
      </c>
      <c r="C767" s="6">
        <v>602011036</v>
      </c>
      <c r="D767" s="6" t="s">
        <v>978</v>
      </c>
      <c r="E767" s="6" t="s">
        <v>659</v>
      </c>
      <c r="F767" s="6" t="s">
        <v>978</v>
      </c>
      <c r="G767" s="6" t="s">
        <v>130</v>
      </c>
      <c r="H767" s="6" t="s">
        <v>4995</v>
      </c>
      <c r="I767" s="22">
        <v>425000</v>
      </c>
      <c r="J767" s="22">
        <v>425000</v>
      </c>
      <c r="K767" s="22">
        <v>430000</v>
      </c>
      <c r="L767" s="22">
        <v>387500</v>
      </c>
      <c r="M767" s="22">
        <v>387500</v>
      </c>
      <c r="N767" s="22">
        <v>305000</v>
      </c>
      <c r="O767" s="23">
        <v>5</v>
      </c>
      <c r="P767" s="23">
        <v>13</v>
      </c>
      <c r="Q767" s="23">
        <v>51</v>
      </c>
      <c r="R767" s="22">
        <v>350</v>
      </c>
      <c r="S767" s="22">
        <v>380</v>
      </c>
      <c r="T767" s="24">
        <v>1.1000000000000001</v>
      </c>
      <c r="U767" s="24">
        <v>0.20000000000000007</v>
      </c>
      <c r="V767" s="24">
        <v>0.9</v>
      </c>
      <c r="W767" s="24">
        <v>0.5</v>
      </c>
      <c r="X767" s="25">
        <v>4.2823529411764705E-2</v>
      </c>
      <c r="Y767" s="24">
        <v>1.7</v>
      </c>
      <c r="Z767" s="24">
        <v>-0.90000000000000013</v>
      </c>
      <c r="AA767" s="24">
        <v>2.6</v>
      </c>
      <c r="AB767" s="24">
        <v>2.4</v>
      </c>
      <c r="AC767" s="26">
        <v>0.27703900709219853</v>
      </c>
      <c r="AD767" s="24">
        <v>6.4693174733068348</v>
      </c>
      <c r="AE767" s="6">
        <v>67</v>
      </c>
      <c r="AF767" s="6">
        <v>86</v>
      </c>
      <c r="AG767" s="6">
        <v>80</v>
      </c>
      <c r="AH767" s="27">
        <v>2.8322981366459627</v>
      </c>
      <c r="AI767" s="28">
        <v>435000</v>
      </c>
      <c r="AJ767" s="28">
        <v>425000</v>
      </c>
      <c r="AK767" s="28">
        <v>415000</v>
      </c>
      <c r="AL767" s="29">
        <v>2.3529411764705882E-2</v>
      </c>
      <c r="AM767" s="29">
        <v>4.8192771084337352E-2</v>
      </c>
      <c r="AN767" s="6">
        <v>2.4</v>
      </c>
      <c r="AO767" s="27">
        <v>0.7</v>
      </c>
      <c r="AP767" s="6">
        <v>1.7</v>
      </c>
      <c r="AQ767" s="28">
        <v>410</v>
      </c>
      <c r="AR767" s="28">
        <v>395</v>
      </c>
      <c r="AS767" s="25">
        <v>3.7974683544303799E-2</v>
      </c>
      <c r="AT767" s="30">
        <v>1263.3600000000001</v>
      </c>
      <c r="AU767" s="24">
        <v>0.5524</v>
      </c>
      <c r="AV767" s="24">
        <v>0.4476</v>
      </c>
      <c r="AW767" s="24">
        <v>0.75190000000000001</v>
      </c>
      <c r="AX767" s="24">
        <v>0.13039999999999999</v>
      </c>
      <c r="AY767" s="24">
        <v>0.23549999999999999</v>
      </c>
      <c r="AZ767" s="24">
        <v>0.22950000000000001</v>
      </c>
      <c r="BA767" s="24">
        <v>0.50890000000000002</v>
      </c>
      <c r="BB767" s="31">
        <v>4</v>
      </c>
      <c r="BC767" s="23">
        <v>163</v>
      </c>
      <c r="BD767" s="32" t="s">
        <v>4407</v>
      </c>
      <c r="BE767" s="33">
        <v>147.13070242728699</v>
      </c>
      <c r="BF767" s="33">
        <v>-41.420724410776003</v>
      </c>
      <c r="BG767" s="34">
        <f t="shared" si="132"/>
        <v>98</v>
      </c>
      <c r="BH767" s="34">
        <f t="shared" si="133"/>
        <v>77</v>
      </c>
      <c r="BI767" s="34">
        <f t="shared" si="134"/>
        <v>90</v>
      </c>
      <c r="BJ767" s="34">
        <f t="shared" si="135"/>
        <v>13</v>
      </c>
      <c r="BK767" s="34">
        <f t="shared" si="136"/>
        <v>75</v>
      </c>
      <c r="BL767" s="34">
        <f t="shared" si="137"/>
        <v>42</v>
      </c>
      <c r="BM767" s="35">
        <f t="shared" si="138"/>
        <v>93</v>
      </c>
      <c r="BN767" s="34">
        <f t="shared" si="139"/>
        <v>85</v>
      </c>
      <c r="BO767" s="35">
        <f t="shared" si="140"/>
        <v>82</v>
      </c>
      <c r="BP767" s="35">
        <f t="shared" si="141"/>
        <v>88</v>
      </c>
      <c r="BQ767" s="35">
        <f t="shared" si="142"/>
        <v>40</v>
      </c>
      <c r="BR767" s="35">
        <f t="shared" si="143"/>
        <v>58</v>
      </c>
    </row>
    <row r="768" spans="2:70" x14ac:dyDescent="0.3">
      <c r="B768" s="6" t="s">
        <v>831</v>
      </c>
      <c r="C768" s="6">
        <v>801011023</v>
      </c>
      <c r="D768" s="6" t="s">
        <v>181</v>
      </c>
      <c r="E768" s="6" t="s">
        <v>107</v>
      </c>
      <c r="F768" s="6" t="s">
        <v>2703</v>
      </c>
      <c r="G768" s="6" t="s">
        <v>108</v>
      </c>
      <c r="H768" s="6" t="s">
        <v>4995</v>
      </c>
      <c r="I768" s="22">
        <v>645000</v>
      </c>
      <c r="J768" s="22">
        <v>645000</v>
      </c>
      <c r="K768" s="22">
        <v>560000</v>
      </c>
      <c r="L768" s="22">
        <v>573000</v>
      </c>
      <c r="M768" s="22">
        <v>575000</v>
      </c>
      <c r="N768" s="22">
        <v>495000</v>
      </c>
      <c r="O768" s="23">
        <v>26</v>
      </c>
      <c r="P768" s="23">
        <v>23</v>
      </c>
      <c r="Q768" s="23">
        <v>17</v>
      </c>
      <c r="R768" s="22">
        <v>530</v>
      </c>
      <c r="S768" s="22">
        <v>620</v>
      </c>
      <c r="T768" s="24">
        <v>3.1</v>
      </c>
      <c r="U768" s="24">
        <v>0.70000000000000018</v>
      </c>
      <c r="V768" s="24">
        <v>2.4</v>
      </c>
      <c r="W768" s="24">
        <v>1.8</v>
      </c>
      <c r="X768" s="25">
        <v>4.2728682170542633E-2</v>
      </c>
      <c r="Y768" s="24">
        <v>1.5</v>
      </c>
      <c r="Z768" s="24">
        <v>-0.19999999999999996</v>
      </c>
      <c r="AA768" s="24">
        <v>1.7</v>
      </c>
      <c r="AB768" s="24">
        <v>2.6</v>
      </c>
      <c r="AC768" s="26">
        <v>0.26690033035210697</v>
      </c>
      <c r="AD768" s="24">
        <v>6.2463974266004714</v>
      </c>
      <c r="AE768" s="6">
        <v>199</v>
      </c>
      <c r="AF768" s="6">
        <v>221</v>
      </c>
      <c r="AG768" s="6">
        <v>212</v>
      </c>
      <c r="AH768" s="27">
        <v>5.1428571428571432</v>
      </c>
      <c r="AI768" s="28">
        <v>560000</v>
      </c>
      <c r="AJ768" s="28">
        <v>555000</v>
      </c>
      <c r="AK768" s="28">
        <v>525000</v>
      </c>
      <c r="AL768" s="29">
        <v>9.0090090090090089E-3</v>
      </c>
      <c r="AM768" s="29">
        <v>6.6666666666666666E-2</v>
      </c>
      <c r="AN768" s="6">
        <v>3.2</v>
      </c>
      <c r="AO768" s="27">
        <v>0</v>
      </c>
      <c r="AP768" s="6">
        <v>3.2</v>
      </c>
      <c r="AQ768" s="28">
        <v>550</v>
      </c>
      <c r="AR768" s="28">
        <v>550</v>
      </c>
      <c r="AS768" s="25">
        <v>0</v>
      </c>
      <c r="AT768" s="30">
        <v>1985.7600000000002</v>
      </c>
      <c r="AU768" s="24">
        <v>0.58389999999999997</v>
      </c>
      <c r="AV768" s="24">
        <v>0.41610000000000003</v>
      </c>
      <c r="AW768" s="24">
        <v>0.70340000000000003</v>
      </c>
      <c r="AX768" s="24">
        <v>0.25929999999999997</v>
      </c>
      <c r="AY768" s="24">
        <v>0.34239999999999998</v>
      </c>
      <c r="AZ768" s="24">
        <v>0.25850000000000001</v>
      </c>
      <c r="BA768" s="24">
        <v>0.32200000000000001</v>
      </c>
      <c r="BB768" s="31">
        <v>6</v>
      </c>
      <c r="BC768" s="23">
        <v>72</v>
      </c>
      <c r="BD768" s="32" t="s">
        <v>3235</v>
      </c>
      <c r="BE768" s="33">
        <v>149.05040205920201</v>
      </c>
      <c r="BF768" s="33">
        <v>-35.237030638837602</v>
      </c>
      <c r="BG768" s="34">
        <f t="shared" si="132"/>
        <v>65</v>
      </c>
      <c r="BH768" s="34">
        <f t="shared" si="133"/>
        <v>64</v>
      </c>
      <c r="BI768" s="34">
        <f t="shared" si="134"/>
        <v>61</v>
      </c>
      <c r="BJ768" s="34">
        <f t="shared" si="135"/>
        <v>5</v>
      </c>
      <c r="BK768" s="34">
        <f t="shared" si="136"/>
        <v>93</v>
      </c>
      <c r="BL768" s="34">
        <f t="shared" si="137"/>
        <v>65</v>
      </c>
      <c r="BM768" s="35">
        <f t="shared" si="138"/>
        <v>93</v>
      </c>
      <c r="BN768" s="34">
        <f t="shared" si="139"/>
        <v>88</v>
      </c>
      <c r="BO768" s="35">
        <f t="shared" si="140"/>
        <v>89</v>
      </c>
      <c r="BP768" s="35">
        <f t="shared" si="141"/>
        <v>92</v>
      </c>
      <c r="BQ768" s="35">
        <f t="shared" si="142"/>
        <v>60</v>
      </c>
      <c r="BR768" s="35">
        <f t="shared" si="143"/>
        <v>58</v>
      </c>
    </row>
    <row r="769" spans="2:70" x14ac:dyDescent="0.3">
      <c r="B769" s="6" t="s">
        <v>1287</v>
      </c>
      <c r="C769" s="6">
        <v>109031182</v>
      </c>
      <c r="D769" s="6" t="s">
        <v>732</v>
      </c>
      <c r="E769" s="6" t="s">
        <v>354</v>
      </c>
      <c r="F769" s="6" t="s">
        <v>2691</v>
      </c>
      <c r="G769" s="6" t="s">
        <v>77</v>
      </c>
      <c r="H769" s="6" t="s">
        <v>4995</v>
      </c>
      <c r="I769" s="22">
        <v>280000</v>
      </c>
      <c r="J769" s="22">
        <v>280000</v>
      </c>
      <c r="K769" s="22">
        <v>240000</v>
      </c>
      <c r="L769" s="22">
        <v>0</v>
      </c>
      <c r="M769" s="22">
        <v>165000</v>
      </c>
      <c r="N769" s="22">
        <v>165000</v>
      </c>
      <c r="O769" s="23">
        <v>20</v>
      </c>
      <c r="P769" s="23">
        <v>35</v>
      </c>
      <c r="Q769" s="23">
        <v>109</v>
      </c>
      <c r="R769" s="22">
        <v>280</v>
      </c>
      <c r="S769" s="22">
        <v>220</v>
      </c>
      <c r="T769" s="24">
        <v>0.9</v>
      </c>
      <c r="U769" s="24">
        <v>-0.20000000000000007</v>
      </c>
      <c r="V769" s="24">
        <v>1.1000000000000001</v>
      </c>
      <c r="W769" s="24">
        <v>0.6</v>
      </c>
      <c r="X769" s="25">
        <v>5.1999999999999998E-2</v>
      </c>
      <c r="Y769" s="24">
        <v>1.9</v>
      </c>
      <c r="Z769" s="24">
        <v>-0.70000000000000018</v>
      </c>
      <c r="AA769" s="24">
        <v>2.6</v>
      </c>
      <c r="AB769" s="24">
        <v>2.4</v>
      </c>
      <c r="AC769" s="26">
        <v>0.20850708924103417</v>
      </c>
      <c r="AD769" s="24">
        <v>4.0097517161737342</v>
      </c>
      <c r="AE769" s="6">
        <v>38</v>
      </c>
      <c r="AF769" s="6">
        <v>36</v>
      </c>
      <c r="AG769" s="6">
        <v>38</v>
      </c>
      <c r="AH769" s="27">
        <v>6</v>
      </c>
      <c r="AI769" s="28">
        <v>325000</v>
      </c>
      <c r="AJ769" s="28">
        <v>360000</v>
      </c>
      <c r="AK769" s="28">
        <v>335300</v>
      </c>
      <c r="AL769" s="29">
        <v>-9.7222222222222224E-2</v>
      </c>
      <c r="AM769" s="29">
        <v>-3.0718759320011928E-2</v>
      </c>
      <c r="AN769" s="6">
        <v>1.1000000000000001</v>
      </c>
      <c r="AO769" s="27">
        <v>-0.29999999999999982</v>
      </c>
      <c r="AP769" s="6">
        <v>1.4</v>
      </c>
      <c r="AQ769" s="28">
        <v>340</v>
      </c>
      <c r="AR769" s="28">
        <v>330</v>
      </c>
      <c r="AS769" s="25">
        <v>3.0303030303030304E-2</v>
      </c>
      <c r="AT769" s="30">
        <v>1342.88</v>
      </c>
      <c r="AU769" s="24">
        <v>0.62480000000000002</v>
      </c>
      <c r="AV769" s="24">
        <v>0.37519999999999998</v>
      </c>
      <c r="AW769" s="24">
        <v>0.88439999999999996</v>
      </c>
      <c r="AX769" s="24">
        <v>9.7799999999999998E-2</v>
      </c>
      <c r="AY769" s="24">
        <v>0.40429999999999999</v>
      </c>
      <c r="AZ769" s="24">
        <v>0.29260000000000003</v>
      </c>
      <c r="BA769" s="24">
        <v>0.26450000000000001</v>
      </c>
      <c r="BB769" s="31">
        <v>2</v>
      </c>
      <c r="BC769" s="23">
        <v>599</v>
      </c>
      <c r="BD769" s="32" t="s">
        <v>3628</v>
      </c>
      <c r="BE769" s="33">
        <v>144.97160798053201</v>
      </c>
      <c r="BF769" s="33">
        <v>-35.538289893662302</v>
      </c>
      <c r="BG769" s="34">
        <f t="shared" si="132"/>
        <v>100</v>
      </c>
      <c r="BH769" s="34">
        <f t="shared" si="133"/>
        <v>98</v>
      </c>
      <c r="BI769" s="34">
        <f t="shared" si="134"/>
        <v>51</v>
      </c>
      <c r="BJ769" s="34">
        <f t="shared" si="135"/>
        <v>1</v>
      </c>
      <c r="BK769" s="34">
        <f t="shared" si="136"/>
        <v>17</v>
      </c>
      <c r="BL769" s="34">
        <f t="shared" si="137"/>
        <v>79</v>
      </c>
      <c r="BM769" s="35">
        <f t="shared" si="138"/>
        <v>100</v>
      </c>
      <c r="BN769" s="34">
        <f t="shared" si="139"/>
        <v>100</v>
      </c>
      <c r="BO769" s="35">
        <f t="shared" si="140"/>
        <v>100</v>
      </c>
      <c r="BP769" s="35">
        <f t="shared" si="141"/>
        <v>85</v>
      </c>
      <c r="BQ769" s="35">
        <f t="shared" si="142"/>
        <v>20</v>
      </c>
      <c r="BR769" s="35">
        <f t="shared" si="143"/>
        <v>58</v>
      </c>
    </row>
    <row r="770" spans="2:70" x14ac:dyDescent="0.3">
      <c r="B770" s="6" t="s">
        <v>1197</v>
      </c>
      <c r="C770" s="6">
        <v>111031223</v>
      </c>
      <c r="D770" s="6" t="s">
        <v>1135</v>
      </c>
      <c r="E770" s="6" t="s">
        <v>330</v>
      </c>
      <c r="F770" s="6" t="s">
        <v>2847</v>
      </c>
      <c r="G770" s="6" t="s">
        <v>77</v>
      </c>
      <c r="H770" s="6" t="s">
        <v>4995</v>
      </c>
      <c r="I770" s="22">
        <v>520000</v>
      </c>
      <c r="J770" s="22">
        <v>520000</v>
      </c>
      <c r="K770" s="22">
        <v>490000</v>
      </c>
      <c r="L770" s="22">
        <v>518000</v>
      </c>
      <c r="M770" s="22">
        <v>517000</v>
      </c>
      <c r="N770" s="22">
        <v>425000</v>
      </c>
      <c r="O770" s="23">
        <v>9</v>
      </c>
      <c r="P770" s="23">
        <v>37</v>
      </c>
      <c r="Q770" s="23">
        <v>39</v>
      </c>
      <c r="R770" s="22">
        <v>450</v>
      </c>
      <c r="S770" s="22">
        <v>430</v>
      </c>
      <c r="T770" s="24">
        <v>2.1</v>
      </c>
      <c r="U770" s="24">
        <v>-0.19999999999999973</v>
      </c>
      <c r="V770" s="24">
        <v>2.2999999999999998</v>
      </c>
      <c r="W770" s="24">
        <v>1.3</v>
      </c>
      <c r="X770" s="25">
        <v>4.4999999999999998E-2</v>
      </c>
      <c r="Y770" s="24">
        <v>2.2999999999999998</v>
      </c>
      <c r="Z770" s="24">
        <v>-1.1000000000000001</v>
      </c>
      <c r="AA770" s="24">
        <v>3.4</v>
      </c>
      <c r="AB770" s="24">
        <v>3.9</v>
      </c>
      <c r="AC770" s="26">
        <v>0.32480655964892019</v>
      </c>
      <c r="AD770" s="24">
        <v>7.2179235477537818</v>
      </c>
      <c r="AE770" s="6">
        <v>177</v>
      </c>
      <c r="AF770" s="6">
        <v>200</v>
      </c>
      <c r="AG770" s="6">
        <v>201</v>
      </c>
      <c r="AH770" s="27">
        <v>3.5227629513343799</v>
      </c>
      <c r="AI770" s="28">
        <v>706000</v>
      </c>
      <c r="AJ770" s="28">
        <v>675000</v>
      </c>
      <c r="AK770" s="28">
        <v>650000</v>
      </c>
      <c r="AL770" s="29">
        <v>4.5925925925925926E-2</v>
      </c>
      <c r="AM770" s="29">
        <v>8.615384615384615E-2</v>
      </c>
      <c r="AN770" s="6">
        <v>1.7</v>
      </c>
      <c r="AO770" s="27">
        <v>-0.19999999999999996</v>
      </c>
      <c r="AP770" s="6">
        <v>1.9</v>
      </c>
      <c r="AQ770" s="28">
        <v>600</v>
      </c>
      <c r="AR770" s="28">
        <v>550</v>
      </c>
      <c r="AS770" s="25">
        <v>9.0909090909090912E-2</v>
      </c>
      <c r="AT770" s="30">
        <v>1385.44</v>
      </c>
      <c r="AU770" s="24">
        <v>0.68310000000000004</v>
      </c>
      <c r="AV770" s="24">
        <v>0.31690000000000002</v>
      </c>
      <c r="AW770" s="24">
        <v>0.93230000000000002</v>
      </c>
      <c r="AX770" s="24">
        <v>5.9700000000000003E-2</v>
      </c>
      <c r="AY770" s="24">
        <v>0.35039999999999999</v>
      </c>
      <c r="AZ770" s="24">
        <v>0.33389999999999997</v>
      </c>
      <c r="BA770" s="24">
        <v>0.29020000000000001</v>
      </c>
      <c r="BB770" s="31">
        <v>4.5</v>
      </c>
      <c r="BC770" s="23">
        <v>123</v>
      </c>
      <c r="BD770" s="32" t="s">
        <v>3547</v>
      </c>
      <c r="BE770" s="33">
        <v>151.65489552961901</v>
      </c>
      <c r="BF770" s="33">
        <v>-32.828508224829697</v>
      </c>
      <c r="BG770" s="34">
        <f t="shared" si="132"/>
        <v>82</v>
      </c>
      <c r="BH770" s="34">
        <f t="shared" si="133"/>
        <v>88</v>
      </c>
      <c r="BI770" s="34">
        <f t="shared" si="134"/>
        <v>81</v>
      </c>
      <c r="BJ770" s="34">
        <f t="shared" si="135"/>
        <v>24</v>
      </c>
      <c r="BK770" s="34">
        <f t="shared" si="136"/>
        <v>82</v>
      </c>
      <c r="BL770" s="34">
        <f t="shared" si="137"/>
        <v>67</v>
      </c>
      <c r="BM770" s="35">
        <f t="shared" si="138"/>
        <v>100</v>
      </c>
      <c r="BN770" s="34">
        <f t="shared" si="139"/>
        <v>78</v>
      </c>
      <c r="BO770" s="35">
        <f t="shared" si="140"/>
        <v>51</v>
      </c>
      <c r="BP770" s="35">
        <f t="shared" si="141"/>
        <v>79</v>
      </c>
      <c r="BQ770" s="35">
        <f t="shared" si="142"/>
        <v>45</v>
      </c>
      <c r="BR770" s="35">
        <f t="shared" si="143"/>
        <v>58</v>
      </c>
    </row>
    <row r="771" spans="2:70" x14ac:dyDescent="0.3">
      <c r="B771" s="6" t="s">
        <v>2232</v>
      </c>
      <c r="C771" s="6">
        <v>111031228</v>
      </c>
      <c r="D771" s="6" t="s">
        <v>1135</v>
      </c>
      <c r="E771" s="6" t="s">
        <v>330</v>
      </c>
      <c r="F771" s="6" t="s">
        <v>2847</v>
      </c>
      <c r="G771" s="6" t="s">
        <v>77</v>
      </c>
      <c r="H771" s="6" t="s">
        <v>4995</v>
      </c>
      <c r="I771" s="22">
        <v>825000</v>
      </c>
      <c r="J771" s="22">
        <v>795000</v>
      </c>
      <c r="K771" s="22">
        <v>795000</v>
      </c>
      <c r="L771" s="22">
        <v>780000</v>
      </c>
      <c r="M771" s="22">
        <v>795000</v>
      </c>
      <c r="N771" s="22">
        <v>795000</v>
      </c>
      <c r="O771" s="23">
        <v>28</v>
      </c>
      <c r="P771" s="23">
        <v>29</v>
      </c>
      <c r="Q771" s="23">
        <v>30</v>
      </c>
      <c r="R771" s="22">
        <v>600</v>
      </c>
      <c r="S771" s="22">
        <v>560</v>
      </c>
      <c r="T771" s="24">
        <v>2</v>
      </c>
      <c r="U771" s="24">
        <v>-0.39999999999999991</v>
      </c>
      <c r="V771" s="24">
        <v>2.4</v>
      </c>
      <c r="W771" s="24">
        <v>2.7</v>
      </c>
      <c r="X771" s="25">
        <v>3.781818181818182E-2</v>
      </c>
      <c r="Y771" s="24">
        <v>5.7</v>
      </c>
      <c r="Z771" s="24">
        <v>-2</v>
      </c>
      <c r="AA771" s="24">
        <v>7.7</v>
      </c>
      <c r="AB771" s="24">
        <v>9.6</v>
      </c>
      <c r="AC771" s="26">
        <v>0.23527197440240916</v>
      </c>
      <c r="AD771" s="24">
        <v>6.2211339385252424</v>
      </c>
      <c r="AE771" s="6">
        <v>177</v>
      </c>
      <c r="AF771" s="6">
        <v>200</v>
      </c>
      <c r="AG771" s="6">
        <v>201</v>
      </c>
      <c r="AH771" s="27">
        <v>3.5227629513343799</v>
      </c>
      <c r="AI771" s="28">
        <v>706000</v>
      </c>
      <c r="AJ771" s="28">
        <v>675000</v>
      </c>
      <c r="AK771" s="28">
        <v>650000</v>
      </c>
      <c r="AL771" s="29">
        <v>4.5925925925925926E-2</v>
      </c>
      <c r="AM771" s="29">
        <v>8.615384615384615E-2</v>
      </c>
      <c r="AN771" s="6">
        <v>1.7</v>
      </c>
      <c r="AO771" s="27">
        <v>-0.19999999999999996</v>
      </c>
      <c r="AP771" s="6">
        <v>1.9</v>
      </c>
      <c r="AQ771" s="28">
        <v>600</v>
      </c>
      <c r="AR771" s="28">
        <v>550</v>
      </c>
      <c r="AS771" s="25">
        <v>9.0909090909090912E-2</v>
      </c>
      <c r="AT771" s="30">
        <v>2550.2400000000002</v>
      </c>
      <c r="AU771" s="24">
        <v>0.66100000000000003</v>
      </c>
      <c r="AV771" s="24">
        <v>0.33900000000000002</v>
      </c>
      <c r="AW771" s="24">
        <v>0.62519999999999998</v>
      </c>
      <c r="AX771" s="24">
        <v>0.18659999999999999</v>
      </c>
      <c r="AY771" s="24">
        <v>0.35870000000000002</v>
      </c>
      <c r="AZ771" s="24">
        <v>0.30159999999999998</v>
      </c>
      <c r="BA771" s="24">
        <v>0.32179999999999997</v>
      </c>
      <c r="BB771" s="31">
        <v>7</v>
      </c>
      <c r="BC771" s="23">
        <v>114</v>
      </c>
      <c r="BD771" s="32" t="s">
        <v>4515</v>
      </c>
      <c r="BE771" s="33">
        <v>151.74393658747701</v>
      </c>
      <c r="BF771" s="33">
        <v>-32.945995367407797</v>
      </c>
      <c r="BG771" s="34">
        <f t="shared" si="132"/>
        <v>84</v>
      </c>
      <c r="BH771" s="34">
        <f t="shared" si="133"/>
        <v>88</v>
      </c>
      <c r="BI771" s="34">
        <f t="shared" si="134"/>
        <v>81</v>
      </c>
      <c r="BJ771" s="34">
        <f t="shared" si="135"/>
        <v>24</v>
      </c>
      <c r="BK771" s="34">
        <f t="shared" si="136"/>
        <v>84</v>
      </c>
      <c r="BL771" s="34">
        <f t="shared" si="137"/>
        <v>69</v>
      </c>
      <c r="BM771" s="35">
        <f t="shared" si="138"/>
        <v>76</v>
      </c>
      <c r="BN771" s="34">
        <f t="shared" si="139"/>
        <v>88</v>
      </c>
      <c r="BO771" s="35">
        <f t="shared" si="140"/>
        <v>100</v>
      </c>
      <c r="BP771" s="35">
        <f t="shared" si="141"/>
        <v>22</v>
      </c>
      <c r="BQ771" s="35">
        <f t="shared" si="142"/>
        <v>70</v>
      </c>
      <c r="BR771" s="35">
        <f t="shared" si="143"/>
        <v>58</v>
      </c>
    </row>
    <row r="772" spans="2:70" x14ac:dyDescent="0.3">
      <c r="B772" s="6" t="s">
        <v>1665</v>
      </c>
      <c r="C772" s="6">
        <v>115011290</v>
      </c>
      <c r="D772" s="6" t="s">
        <v>1013</v>
      </c>
      <c r="E772" s="6" t="s">
        <v>783</v>
      </c>
      <c r="F772" s="6" t="s">
        <v>2757</v>
      </c>
      <c r="G772" s="6" t="s">
        <v>77</v>
      </c>
      <c r="H772" s="6" t="s">
        <v>4995</v>
      </c>
      <c r="I772" s="22">
        <v>785000</v>
      </c>
      <c r="J772" s="22">
        <v>850000</v>
      </c>
      <c r="K772" s="22">
        <v>877200</v>
      </c>
      <c r="L772" s="22">
        <v>940000</v>
      </c>
      <c r="M772" s="22">
        <v>980000</v>
      </c>
      <c r="N772" s="22">
        <v>1040000</v>
      </c>
      <c r="O772" s="23">
        <v>34</v>
      </c>
      <c r="P772" s="23">
        <v>30</v>
      </c>
      <c r="Q772" s="23">
        <v>26</v>
      </c>
      <c r="R772" s="22">
        <v>650</v>
      </c>
      <c r="S772" s="22">
        <v>640</v>
      </c>
      <c r="T772" s="24">
        <v>3.9</v>
      </c>
      <c r="U772" s="24">
        <v>-0.19999999999999973</v>
      </c>
      <c r="V772" s="24">
        <v>4.0999999999999996</v>
      </c>
      <c r="W772" s="24">
        <v>3.9</v>
      </c>
      <c r="X772" s="25">
        <v>4.3057324840764334E-2</v>
      </c>
      <c r="Y772" s="24">
        <v>5.5</v>
      </c>
      <c r="Z772" s="24">
        <v>-2.2999999999999998</v>
      </c>
      <c r="AA772" s="24">
        <v>7.8</v>
      </c>
      <c r="AB772" s="24">
        <v>9.8000000000000007</v>
      </c>
      <c r="AC772" s="26">
        <v>0.24292890031692876</v>
      </c>
      <c r="AD772" s="24">
        <v>5.6419877736328123</v>
      </c>
      <c r="AE772" s="6">
        <v>192</v>
      </c>
      <c r="AF772" s="6">
        <v>183</v>
      </c>
      <c r="AG772" s="6">
        <v>173</v>
      </c>
      <c r="AH772" s="27">
        <v>5.7446808510638299</v>
      </c>
      <c r="AI772" s="28">
        <v>1196000</v>
      </c>
      <c r="AJ772" s="28">
        <v>1125000</v>
      </c>
      <c r="AK772" s="28">
        <v>1045000</v>
      </c>
      <c r="AL772" s="29">
        <v>6.3111111111111118E-2</v>
      </c>
      <c r="AM772" s="29">
        <v>0.1444976076555024</v>
      </c>
      <c r="AN772" s="6">
        <v>2</v>
      </c>
      <c r="AO772" s="27">
        <v>0</v>
      </c>
      <c r="AP772" s="6">
        <v>2</v>
      </c>
      <c r="AQ772" s="28">
        <v>725</v>
      </c>
      <c r="AR772" s="28">
        <v>690</v>
      </c>
      <c r="AS772" s="25">
        <v>5.0724637681159424E-2</v>
      </c>
      <c r="AT772" s="30">
        <v>2675.6800000000003</v>
      </c>
      <c r="AU772" s="24">
        <v>0.80959999999999999</v>
      </c>
      <c r="AV772" s="24">
        <v>0.19040000000000001</v>
      </c>
      <c r="AW772" s="24">
        <v>0.67689999999999995</v>
      </c>
      <c r="AX772" s="24">
        <v>0.17349999999999999</v>
      </c>
      <c r="AY772" s="24">
        <v>0.30709999999999998</v>
      </c>
      <c r="AZ772" s="24">
        <v>0.4173</v>
      </c>
      <c r="BA772" s="24">
        <v>0.25080000000000002</v>
      </c>
      <c r="BB772" s="31">
        <v>9</v>
      </c>
      <c r="BC772" s="23">
        <v>23</v>
      </c>
      <c r="BD772" s="32" t="s">
        <v>3983</v>
      </c>
      <c r="BE772" s="33">
        <v>150.992971205906</v>
      </c>
      <c r="BF772" s="33">
        <v>-33.757549274395402</v>
      </c>
      <c r="BG772" s="34">
        <f t="shared" ref="BG772:BG835" si="144">IF(T772&lt;=1, 100, IF(T772&gt;=7, 1, ROUND(100 - ((T772-1)/6)*99, 0)))</f>
        <v>52</v>
      </c>
      <c r="BH772" s="34">
        <f t="shared" ref="BH772:BH835" si="145">IF(AN772&lt;=1, 100, IF(AN772&gt;=7, 1, ROUND(100 - ((AN772-1)/6)*99, 0)))</f>
        <v>84</v>
      </c>
      <c r="BI772" s="34">
        <f t="shared" ref="BI772:BI835" si="146">IF(AH772&lt;=2, 100, IF(AH772&gt;=10, 1, ROUND(100 - ((AH772-2)/8)*99, 0)))</f>
        <v>54</v>
      </c>
      <c r="BJ772" s="34">
        <f t="shared" ref="BJ772:BJ835" si="147">IF(AL772&lt;=0, 1, IF(AL772&gt;=0.2, 100, ROUND(1 + (AL772/0.2)*99, 0)))</f>
        <v>32</v>
      </c>
      <c r="BK772" s="34">
        <f t="shared" ref="BK772:BK835" si="148">IF(BC772&gt;=750, 1, IF(BC772&lt;=50, 100, ROUND(100 - 99 * (((BC772 - 50)/700)^0.75), 0)))</f>
        <v>100</v>
      </c>
      <c r="BL772" s="34">
        <f t="shared" ref="BL772:BL835" si="149">IF(AY772&gt;=0.5, 100, IF(AY772&lt;=0.05, 1, ROUND(1 + ((AY772-0.05)/0.45)*99, 0)))</f>
        <v>58</v>
      </c>
      <c r="BM772" s="35">
        <f t="shared" ref="BM772:BM835" si="150">IF(X772&gt;=0.045, 100, IF(X772&lt;=0.015, 1, ROUND(1 + ((X772-0.015)/0.03)*99, 0)))</f>
        <v>94</v>
      </c>
      <c r="BN772" s="34">
        <f t="shared" ref="BN772:BN835" si="151">IF(AD772&lt;=5, 100, IF(AD772&gt;=15, 1, ROUND(100 - ((AD772-5)/10)*99, 0)))</f>
        <v>94</v>
      </c>
      <c r="BO772" s="35">
        <f t="shared" ref="BO772:BO835" si="152">IF(AC772&lt;=0.25, 100, IF(AC772&gt;=0.4, 1, ROUND(100 - ((AC772-0.25)/0.15)*99, 0)))</f>
        <v>100</v>
      </c>
      <c r="BP772" s="35">
        <f t="shared" ref="BP772:BP835" si="153">IF(Y772&lt;=1, 100, IF(Y772&gt;=7, 1, ROUND(100 - ((Y772-1)/6)*99, 0)))</f>
        <v>26</v>
      </c>
      <c r="BQ772" s="35">
        <f t="shared" ref="BQ772:BQ835" si="154">BB772*10</f>
        <v>90</v>
      </c>
      <c r="BR772" s="35">
        <f t="shared" ref="BR772:BR835" si="155">IF(
  (
    IF($BG$2,0.1,0) + IF($BH$2,0.1,0) + IF($BI$2,0.05,0) + IF($BJ$2,0.05,0) +
    IF($BK$2,0.07,0) + IF($BL$2,0.08,0) + IF($BM$2,0.08,0) + IF($BN$2,0.07,0) +
    IF($BO$2,0.07,0) + IF($BP$2,0.08,0) + IF($BQ$2,0.08,0)
  ) = 0,
  "",
  ROUND(
    (
      IF($BG$2, BG772*0.1, 0) + IF($BH$2, BH772*0.1, 0) + IF($BI$2, BI772*0.05, 0) + IF($BJ$2, BJ772*0.05, 0) +
      IF($BK$2, BK772*0.07, 0) + IF($BL$2, BL772*0.08, 0) + IF($BM$2, BM772*0.08, 0) + IF($BN$2, BN772*0.07, 0) +
      IF($BO$2, BO772*0.07, 0) + IF($BP$2, BP772*0.08, 0) + IF($BQ$2, BQ772*0.08, 0)
    ) /
    (
      IF($BG$2,0.1,0) + IF($BH$2,0.1,0) + IF($BI$2,0.05,0) + IF($BJ$2,0.05,0) +
      IF($BK$2,0.07,0) + IF($BL$2,0.08,0) + IF($BM$2,0.08,0) + IF($BN$2,0.07,0) +
      IF($BO$2,0.07,0) + IF($BP$2,0.08,0) + IF($BQ$2,0.08,0)
    ) * 0.8,
  0)
)</f>
        <v>58</v>
      </c>
    </row>
    <row r="773" spans="2:70" x14ac:dyDescent="0.3">
      <c r="B773" s="6" t="s">
        <v>1955</v>
      </c>
      <c r="C773" s="6">
        <v>117021327</v>
      </c>
      <c r="D773" s="6" t="s">
        <v>1066</v>
      </c>
      <c r="E773" s="6" t="s">
        <v>1067</v>
      </c>
      <c r="F773" s="6" t="s">
        <v>2757</v>
      </c>
      <c r="G773" s="6" t="s">
        <v>77</v>
      </c>
      <c r="H773" s="6" t="s">
        <v>4995</v>
      </c>
      <c r="I773" s="22">
        <v>851720</v>
      </c>
      <c r="J773" s="22">
        <v>869200</v>
      </c>
      <c r="K773" s="22">
        <v>810900</v>
      </c>
      <c r="L773" s="22">
        <v>880000</v>
      </c>
      <c r="M773" s="22">
        <v>940000</v>
      </c>
      <c r="N773" s="22">
        <v>861000</v>
      </c>
      <c r="O773" s="23">
        <v>27</v>
      </c>
      <c r="P773" s="23">
        <v>27</v>
      </c>
      <c r="Q773" s="23">
        <v>25</v>
      </c>
      <c r="R773" s="22">
        <v>595</v>
      </c>
      <c r="S773" s="22">
        <v>590</v>
      </c>
      <c r="T773" s="24">
        <v>1.8</v>
      </c>
      <c r="U773" s="24">
        <v>0</v>
      </c>
      <c r="V773" s="24">
        <v>1.8</v>
      </c>
      <c r="W773" s="24">
        <v>1.9</v>
      </c>
      <c r="X773" s="25">
        <v>3.6326492274456397E-2</v>
      </c>
      <c r="Y773" s="24">
        <v>9.8000000000000007</v>
      </c>
      <c r="Z773" s="24">
        <v>-3.0999999999999996</v>
      </c>
      <c r="AA773" s="24">
        <v>12.9</v>
      </c>
      <c r="AB773" s="24">
        <v>12.8</v>
      </c>
      <c r="AC773" s="26">
        <v>0.23067737733391228</v>
      </c>
      <c r="AD773" s="24">
        <v>6.3501142799883574</v>
      </c>
      <c r="AE773" s="6">
        <v>36</v>
      </c>
      <c r="AF773" s="6">
        <v>51</v>
      </c>
      <c r="AG773" s="6">
        <v>49</v>
      </c>
      <c r="AH773" s="27">
        <v>1.7671232876712331</v>
      </c>
      <c r="AI773" s="28">
        <v>914000</v>
      </c>
      <c r="AJ773" s="28">
        <v>890000</v>
      </c>
      <c r="AK773" s="28">
        <v>805000</v>
      </c>
      <c r="AL773" s="29">
        <v>2.6966292134831461E-2</v>
      </c>
      <c r="AM773" s="29">
        <v>0.13540372670807455</v>
      </c>
      <c r="AN773" s="6">
        <v>1.6</v>
      </c>
      <c r="AO773" s="27">
        <v>-0.19999999999999996</v>
      </c>
      <c r="AP773" s="6">
        <v>1.8</v>
      </c>
      <c r="AQ773" s="28">
        <v>650</v>
      </c>
      <c r="AR773" s="28">
        <v>630</v>
      </c>
      <c r="AS773" s="25">
        <v>3.1746031746031744E-2</v>
      </c>
      <c r="AT773" s="30">
        <v>2579.36</v>
      </c>
      <c r="AU773" s="24">
        <v>0.56899999999999995</v>
      </c>
      <c r="AV773" s="24">
        <v>0.43099999999999999</v>
      </c>
      <c r="AW773" s="24">
        <v>0.20419999999999999</v>
      </c>
      <c r="AX773" s="24">
        <v>0.35389999999999999</v>
      </c>
      <c r="AY773" s="24">
        <v>0.20899999999999999</v>
      </c>
      <c r="AZ773" s="24">
        <v>0.28860000000000002</v>
      </c>
      <c r="BA773" s="24">
        <v>0.48359999999999997</v>
      </c>
      <c r="BB773" s="31">
        <v>9.5</v>
      </c>
      <c r="BC773" s="23">
        <v>5</v>
      </c>
      <c r="BD773" s="32" t="s">
        <v>4253</v>
      </c>
      <c r="BE773" s="33">
        <v>151.16111466702799</v>
      </c>
      <c r="BF773" s="33">
        <v>-33.895810037578897</v>
      </c>
      <c r="BG773" s="34">
        <f t="shared" si="144"/>
        <v>87</v>
      </c>
      <c r="BH773" s="34">
        <f t="shared" si="145"/>
        <v>90</v>
      </c>
      <c r="BI773" s="34">
        <f t="shared" si="146"/>
        <v>100</v>
      </c>
      <c r="BJ773" s="34">
        <f t="shared" si="147"/>
        <v>14</v>
      </c>
      <c r="BK773" s="34">
        <f t="shared" si="148"/>
        <v>100</v>
      </c>
      <c r="BL773" s="34">
        <f t="shared" si="149"/>
        <v>36</v>
      </c>
      <c r="BM773" s="35">
        <f t="shared" si="150"/>
        <v>71</v>
      </c>
      <c r="BN773" s="34">
        <f t="shared" si="151"/>
        <v>87</v>
      </c>
      <c r="BO773" s="35">
        <f t="shared" si="152"/>
        <v>100</v>
      </c>
      <c r="BP773" s="35">
        <f t="shared" si="153"/>
        <v>1</v>
      </c>
      <c r="BQ773" s="35">
        <f t="shared" si="154"/>
        <v>95</v>
      </c>
      <c r="BR773" s="35">
        <f t="shared" si="155"/>
        <v>58</v>
      </c>
    </row>
    <row r="774" spans="2:70" x14ac:dyDescent="0.3">
      <c r="B774" s="6" t="s">
        <v>2216</v>
      </c>
      <c r="C774" s="6">
        <v>118011346</v>
      </c>
      <c r="D774" s="6" t="s">
        <v>1694</v>
      </c>
      <c r="E774" s="6" t="s">
        <v>1695</v>
      </c>
      <c r="F774" s="6" t="s">
        <v>2757</v>
      </c>
      <c r="G774" s="6" t="s">
        <v>77</v>
      </c>
      <c r="H774" s="6" t="s">
        <v>4995</v>
      </c>
      <c r="I774" s="22">
        <v>1700000</v>
      </c>
      <c r="J774" s="22">
        <v>1853350</v>
      </c>
      <c r="K774" s="22">
        <v>2000000</v>
      </c>
      <c r="L774" s="22">
        <v>1600000</v>
      </c>
      <c r="M774" s="22">
        <v>1576000</v>
      </c>
      <c r="N774" s="22">
        <v>1260000</v>
      </c>
      <c r="O774" s="23">
        <v>26</v>
      </c>
      <c r="P774" s="23">
        <v>26</v>
      </c>
      <c r="Q774" s="23">
        <v>24</v>
      </c>
      <c r="R774" s="22">
        <v>950</v>
      </c>
      <c r="S774" s="22">
        <v>1000</v>
      </c>
      <c r="T774" s="24">
        <v>2</v>
      </c>
      <c r="U774" s="24">
        <v>0</v>
      </c>
      <c r="V774" s="24">
        <v>2</v>
      </c>
      <c r="W774" s="24">
        <v>2</v>
      </c>
      <c r="X774" s="25">
        <v>2.9058823529411765E-2</v>
      </c>
      <c r="Y774" s="24">
        <v>6.1</v>
      </c>
      <c r="Z774" s="24">
        <v>-2</v>
      </c>
      <c r="AA774" s="24">
        <v>8.1</v>
      </c>
      <c r="AB774" s="24">
        <v>7.7</v>
      </c>
      <c r="AC774" s="26">
        <v>0.24451262199892929</v>
      </c>
      <c r="AD774" s="24">
        <v>8.4144019716230734</v>
      </c>
      <c r="AE774" s="6">
        <v>220</v>
      </c>
      <c r="AF774" s="6">
        <v>304</v>
      </c>
      <c r="AG774" s="6">
        <v>271</v>
      </c>
      <c r="AH774" s="27">
        <v>2.5823927765237022</v>
      </c>
      <c r="AI774" s="28">
        <v>1350000</v>
      </c>
      <c r="AJ774" s="28">
        <v>1320000</v>
      </c>
      <c r="AK774" s="28">
        <v>1300000</v>
      </c>
      <c r="AL774" s="29">
        <v>2.2727272727272728E-2</v>
      </c>
      <c r="AM774" s="29">
        <v>3.8461538461538464E-2</v>
      </c>
      <c r="AN774" s="6">
        <v>2</v>
      </c>
      <c r="AO774" s="27">
        <v>-0.20000000000000018</v>
      </c>
      <c r="AP774" s="6">
        <v>2.2000000000000002</v>
      </c>
      <c r="AQ774" s="28">
        <v>950</v>
      </c>
      <c r="AR774" s="28">
        <v>895</v>
      </c>
      <c r="AS774" s="25">
        <v>6.1452513966480445E-2</v>
      </c>
      <c r="AT774" s="30">
        <v>3885.28</v>
      </c>
      <c r="AU774" s="24">
        <v>0.73450000000000004</v>
      </c>
      <c r="AV774" s="24">
        <v>0.26550000000000001</v>
      </c>
      <c r="AW774" s="24">
        <v>0.45950000000000002</v>
      </c>
      <c r="AX774" s="24">
        <v>7.51E-2</v>
      </c>
      <c r="AY774" s="24">
        <v>0.42270000000000002</v>
      </c>
      <c r="AZ774" s="24">
        <v>0.26850000000000002</v>
      </c>
      <c r="BA774" s="24">
        <v>0.26</v>
      </c>
      <c r="BB774" s="31">
        <v>10</v>
      </c>
      <c r="BC774" s="23">
        <v>6</v>
      </c>
      <c r="BD774" s="32" t="s">
        <v>4501</v>
      </c>
      <c r="BE774" s="33">
        <v>151.27315691441299</v>
      </c>
      <c r="BF774" s="33">
        <v>-33.8618523477924</v>
      </c>
      <c r="BG774" s="34">
        <f t="shared" si="144"/>
        <v>84</v>
      </c>
      <c r="BH774" s="34">
        <f t="shared" si="145"/>
        <v>84</v>
      </c>
      <c r="BI774" s="34">
        <f t="shared" si="146"/>
        <v>93</v>
      </c>
      <c r="BJ774" s="34">
        <f t="shared" si="147"/>
        <v>12</v>
      </c>
      <c r="BK774" s="34">
        <f t="shared" si="148"/>
        <v>100</v>
      </c>
      <c r="BL774" s="34">
        <f t="shared" si="149"/>
        <v>83</v>
      </c>
      <c r="BM774" s="35">
        <f t="shared" si="150"/>
        <v>47</v>
      </c>
      <c r="BN774" s="34">
        <f t="shared" si="151"/>
        <v>66</v>
      </c>
      <c r="BO774" s="35">
        <f t="shared" si="152"/>
        <v>100</v>
      </c>
      <c r="BP774" s="35">
        <f t="shared" si="153"/>
        <v>16</v>
      </c>
      <c r="BQ774" s="35">
        <f t="shared" si="154"/>
        <v>100</v>
      </c>
      <c r="BR774" s="35">
        <f t="shared" si="155"/>
        <v>58</v>
      </c>
    </row>
    <row r="775" spans="2:70" x14ac:dyDescent="0.3">
      <c r="B775" s="6" t="s">
        <v>1837</v>
      </c>
      <c r="C775" s="6">
        <v>118021566</v>
      </c>
      <c r="D775" s="6" t="s">
        <v>1699</v>
      </c>
      <c r="E775" s="6" t="s">
        <v>1695</v>
      </c>
      <c r="F775" s="6" t="s">
        <v>2757</v>
      </c>
      <c r="G775" s="6" t="s">
        <v>77</v>
      </c>
      <c r="H775" s="6" t="s">
        <v>4995</v>
      </c>
      <c r="I775" s="22">
        <v>1150000</v>
      </c>
      <c r="J775" s="22">
        <v>1200000</v>
      </c>
      <c r="K775" s="22">
        <v>1225000</v>
      </c>
      <c r="L775" s="22">
        <v>1300000</v>
      </c>
      <c r="M775" s="22">
        <v>1312500</v>
      </c>
      <c r="N775" s="22">
        <v>1450000</v>
      </c>
      <c r="O775" s="23">
        <v>27</v>
      </c>
      <c r="P775" s="23">
        <v>26</v>
      </c>
      <c r="Q775" s="23">
        <v>24</v>
      </c>
      <c r="R775" s="22">
        <v>850</v>
      </c>
      <c r="S775" s="22">
        <v>820</v>
      </c>
      <c r="T775" s="24">
        <v>1.9</v>
      </c>
      <c r="U775" s="24">
        <v>-0.10000000000000009</v>
      </c>
      <c r="V775" s="24">
        <v>2</v>
      </c>
      <c r="W775" s="24">
        <v>1.8</v>
      </c>
      <c r="X775" s="25">
        <v>3.843478260869565E-2</v>
      </c>
      <c r="Y775" s="24">
        <v>6.8</v>
      </c>
      <c r="Z775" s="24">
        <v>-2.8</v>
      </c>
      <c r="AA775" s="24">
        <v>9.6</v>
      </c>
      <c r="AB775" s="24">
        <v>10</v>
      </c>
      <c r="AC775" s="26">
        <v>0.31425613723750367</v>
      </c>
      <c r="AD775" s="24">
        <v>8.1763474620617469</v>
      </c>
      <c r="AE775" s="6">
        <v>120</v>
      </c>
      <c r="AF775" s="6">
        <v>192</v>
      </c>
      <c r="AG775" s="6">
        <v>139</v>
      </c>
      <c r="AH775" s="27">
        <v>1.6059479553903344</v>
      </c>
      <c r="AI775" s="28">
        <v>1200000</v>
      </c>
      <c r="AJ775" s="28">
        <v>1110000</v>
      </c>
      <c r="AK775" s="28">
        <v>966000</v>
      </c>
      <c r="AL775" s="29">
        <v>8.1081081081081086E-2</v>
      </c>
      <c r="AM775" s="29">
        <v>0.24223602484472051</v>
      </c>
      <c r="AN775" s="6">
        <v>1.8</v>
      </c>
      <c r="AO775" s="27">
        <v>-9.9999999999999867E-2</v>
      </c>
      <c r="AP775" s="6">
        <v>1.9</v>
      </c>
      <c r="AQ775" s="28">
        <v>850</v>
      </c>
      <c r="AR775" s="28">
        <v>800</v>
      </c>
      <c r="AS775" s="25">
        <v>6.25E-2</v>
      </c>
      <c r="AT775" s="30">
        <v>2704.8</v>
      </c>
      <c r="AU775" s="24">
        <v>0.70379999999999998</v>
      </c>
      <c r="AV775" s="24">
        <v>0.29620000000000002</v>
      </c>
      <c r="AW775" s="24">
        <v>0.41980000000000001</v>
      </c>
      <c r="AX775" s="24">
        <v>0.193</v>
      </c>
      <c r="AY775" s="24">
        <v>0.3755</v>
      </c>
      <c r="AZ775" s="24">
        <v>0.26090000000000002</v>
      </c>
      <c r="BA775" s="24">
        <v>0.31850000000000001</v>
      </c>
      <c r="BB775" s="31">
        <v>10</v>
      </c>
      <c r="BC775" s="23">
        <v>9</v>
      </c>
      <c r="BD775" s="32" t="s">
        <v>4141</v>
      </c>
      <c r="BE775" s="33">
        <v>151.251537021903</v>
      </c>
      <c r="BF775" s="33">
        <v>-33.939482691651598</v>
      </c>
      <c r="BG775" s="34">
        <f t="shared" si="144"/>
        <v>85</v>
      </c>
      <c r="BH775" s="34">
        <f t="shared" si="145"/>
        <v>87</v>
      </c>
      <c r="BI775" s="34">
        <f t="shared" si="146"/>
        <v>100</v>
      </c>
      <c r="BJ775" s="34">
        <f t="shared" si="147"/>
        <v>41</v>
      </c>
      <c r="BK775" s="34">
        <f t="shared" si="148"/>
        <v>100</v>
      </c>
      <c r="BL775" s="34">
        <f t="shared" si="149"/>
        <v>73</v>
      </c>
      <c r="BM775" s="35">
        <f t="shared" si="150"/>
        <v>78</v>
      </c>
      <c r="BN775" s="34">
        <f t="shared" si="151"/>
        <v>69</v>
      </c>
      <c r="BO775" s="35">
        <f t="shared" si="152"/>
        <v>58</v>
      </c>
      <c r="BP775" s="35">
        <f t="shared" si="153"/>
        <v>4</v>
      </c>
      <c r="BQ775" s="35">
        <f t="shared" si="154"/>
        <v>100</v>
      </c>
      <c r="BR775" s="35">
        <f t="shared" si="155"/>
        <v>58</v>
      </c>
    </row>
    <row r="776" spans="2:70" x14ac:dyDescent="0.3">
      <c r="B776" s="6" t="s">
        <v>1920</v>
      </c>
      <c r="C776" s="6">
        <v>123021437</v>
      </c>
      <c r="D776" s="6" t="s">
        <v>1086</v>
      </c>
      <c r="E776" s="6" t="s">
        <v>587</v>
      </c>
      <c r="F776" s="6" t="s">
        <v>2757</v>
      </c>
      <c r="G776" s="6" t="s">
        <v>77</v>
      </c>
      <c r="H776" s="6" t="s">
        <v>4995</v>
      </c>
      <c r="I776" s="22">
        <v>539000</v>
      </c>
      <c r="J776" s="22">
        <v>520000</v>
      </c>
      <c r="K776" s="22">
        <v>489950</v>
      </c>
      <c r="L776" s="22">
        <v>530000</v>
      </c>
      <c r="M776" s="22">
        <v>520000</v>
      </c>
      <c r="N776" s="22">
        <v>485000</v>
      </c>
      <c r="O776" s="23">
        <v>31</v>
      </c>
      <c r="P776" s="23">
        <v>32</v>
      </c>
      <c r="Q776" s="23">
        <v>34</v>
      </c>
      <c r="R776" s="22">
        <v>500</v>
      </c>
      <c r="S776" s="22">
        <v>480</v>
      </c>
      <c r="T776" s="24">
        <v>2.2000000000000002</v>
      </c>
      <c r="U776" s="24">
        <v>-0.59999999999999964</v>
      </c>
      <c r="V776" s="24">
        <v>2.8</v>
      </c>
      <c r="W776" s="24">
        <v>2.7</v>
      </c>
      <c r="X776" s="25">
        <v>4.8237476808905382E-2</v>
      </c>
      <c r="Y776" s="24">
        <v>4.9000000000000004</v>
      </c>
      <c r="Z776" s="24">
        <v>-1.8999999999999995</v>
      </c>
      <c r="AA776" s="24">
        <v>6.8</v>
      </c>
      <c r="AB776" s="24">
        <v>6.9</v>
      </c>
      <c r="AC776" s="26">
        <v>0.28857696924923815</v>
      </c>
      <c r="AD776" s="24">
        <v>5.9824225548207446</v>
      </c>
      <c r="AE776" s="6">
        <v>60</v>
      </c>
      <c r="AF776" s="6">
        <v>67</v>
      </c>
      <c r="AG776" s="6">
        <v>92</v>
      </c>
      <c r="AH776" s="27">
        <v>1.6822429906542058</v>
      </c>
      <c r="AI776" s="28">
        <v>615000</v>
      </c>
      <c r="AJ776" s="28">
        <v>565000</v>
      </c>
      <c r="AK776" s="28">
        <v>530000</v>
      </c>
      <c r="AL776" s="29">
        <v>8.8495575221238937E-2</v>
      </c>
      <c r="AM776" s="29">
        <v>0.16037735849056603</v>
      </c>
      <c r="AN776" s="6">
        <v>2.4</v>
      </c>
      <c r="AO776" s="27">
        <v>-0.30000000000000027</v>
      </c>
      <c r="AP776" s="6">
        <v>2.7</v>
      </c>
      <c r="AQ776" s="28">
        <v>500</v>
      </c>
      <c r="AR776" s="28">
        <v>470</v>
      </c>
      <c r="AS776" s="25">
        <v>6.3829787234042548E-2</v>
      </c>
      <c r="AT776" s="30">
        <v>1732.64</v>
      </c>
      <c r="AU776" s="24">
        <v>0.67810000000000004</v>
      </c>
      <c r="AV776" s="24">
        <v>0.32190000000000002</v>
      </c>
      <c r="AW776" s="24">
        <v>0.60389999999999999</v>
      </c>
      <c r="AX776" s="24">
        <v>0.1176</v>
      </c>
      <c r="AY776" s="24">
        <v>0.19400000000000001</v>
      </c>
      <c r="AZ776" s="24">
        <v>0.31159999999999999</v>
      </c>
      <c r="BA776" s="24">
        <v>0.43430000000000002</v>
      </c>
      <c r="BB776" s="31">
        <v>6.5</v>
      </c>
      <c r="BC776" s="23">
        <v>42</v>
      </c>
      <c r="BD776" s="32" t="s">
        <v>4217</v>
      </c>
      <c r="BE776" s="33">
        <v>150.80996746452399</v>
      </c>
      <c r="BF776" s="33">
        <v>-34.056919186047701</v>
      </c>
      <c r="BG776" s="34">
        <f t="shared" si="144"/>
        <v>80</v>
      </c>
      <c r="BH776" s="34">
        <f t="shared" si="145"/>
        <v>77</v>
      </c>
      <c r="BI776" s="34">
        <f t="shared" si="146"/>
        <v>100</v>
      </c>
      <c r="BJ776" s="34">
        <f t="shared" si="147"/>
        <v>45</v>
      </c>
      <c r="BK776" s="34">
        <f t="shared" si="148"/>
        <v>100</v>
      </c>
      <c r="BL776" s="34">
        <f t="shared" si="149"/>
        <v>33</v>
      </c>
      <c r="BM776" s="35">
        <f t="shared" si="150"/>
        <v>100</v>
      </c>
      <c r="BN776" s="34">
        <f t="shared" si="151"/>
        <v>90</v>
      </c>
      <c r="BO776" s="35">
        <f t="shared" si="152"/>
        <v>75</v>
      </c>
      <c r="BP776" s="35">
        <f t="shared" si="153"/>
        <v>36</v>
      </c>
      <c r="BQ776" s="35">
        <f t="shared" si="154"/>
        <v>65</v>
      </c>
      <c r="BR776" s="35">
        <f t="shared" si="155"/>
        <v>58</v>
      </c>
    </row>
    <row r="777" spans="2:70" x14ac:dyDescent="0.3">
      <c r="B777" s="6" t="s">
        <v>1807</v>
      </c>
      <c r="C777" s="6">
        <v>125041493</v>
      </c>
      <c r="D777" s="6" t="s">
        <v>790</v>
      </c>
      <c r="E777" s="6" t="s">
        <v>791</v>
      </c>
      <c r="F777" s="6" t="s">
        <v>2757</v>
      </c>
      <c r="G777" s="6" t="s">
        <v>77</v>
      </c>
      <c r="H777" s="6" t="s">
        <v>4995</v>
      </c>
      <c r="I777" s="22">
        <v>650000</v>
      </c>
      <c r="J777" s="22">
        <v>680000</v>
      </c>
      <c r="K777" s="22">
        <v>671650</v>
      </c>
      <c r="L777" s="22">
        <v>727000</v>
      </c>
      <c r="M777" s="22">
        <v>730000</v>
      </c>
      <c r="N777" s="22">
        <v>725000</v>
      </c>
      <c r="O777" s="23">
        <v>26</v>
      </c>
      <c r="P777" s="23">
        <v>27</v>
      </c>
      <c r="Q777" s="23">
        <v>32</v>
      </c>
      <c r="R777" s="22">
        <v>600</v>
      </c>
      <c r="S777" s="22">
        <v>580</v>
      </c>
      <c r="T777" s="24">
        <v>2.1</v>
      </c>
      <c r="U777" s="24">
        <v>-0.19999999999999973</v>
      </c>
      <c r="V777" s="24">
        <v>2.2999999999999998</v>
      </c>
      <c r="W777" s="24">
        <v>2.6</v>
      </c>
      <c r="X777" s="25">
        <v>4.8000000000000001E-2</v>
      </c>
      <c r="Y777" s="24">
        <v>4.5999999999999996</v>
      </c>
      <c r="Z777" s="24">
        <v>-2</v>
      </c>
      <c r="AA777" s="24">
        <v>6.6</v>
      </c>
      <c r="AB777" s="24">
        <v>7.2</v>
      </c>
      <c r="AC777" s="26">
        <v>0.26625958534507244</v>
      </c>
      <c r="AD777" s="24">
        <v>5.5470746946890088</v>
      </c>
      <c r="AE777" s="6">
        <v>700</v>
      </c>
      <c r="AF777" s="6">
        <v>670</v>
      </c>
      <c r="AG777" s="6">
        <v>636</v>
      </c>
      <c r="AH777" s="27">
        <v>5.7324840764331206</v>
      </c>
      <c r="AI777" s="28">
        <v>590000</v>
      </c>
      <c r="AJ777" s="28">
        <v>580000</v>
      </c>
      <c r="AK777" s="28">
        <v>560000</v>
      </c>
      <c r="AL777" s="29">
        <v>1.7241379310344827E-2</v>
      </c>
      <c r="AM777" s="29">
        <v>5.3571428571428568E-2</v>
      </c>
      <c r="AN777" s="6">
        <v>2.5</v>
      </c>
      <c r="AO777" s="27">
        <v>-0.10000000000000009</v>
      </c>
      <c r="AP777" s="6">
        <v>2.6</v>
      </c>
      <c r="AQ777" s="28">
        <v>620</v>
      </c>
      <c r="AR777" s="28">
        <v>600</v>
      </c>
      <c r="AS777" s="25">
        <v>3.3333333333333333E-2</v>
      </c>
      <c r="AT777" s="30">
        <v>2253.44</v>
      </c>
      <c r="AU777" s="24">
        <v>0.75690000000000002</v>
      </c>
      <c r="AV777" s="24">
        <v>0.24310000000000001</v>
      </c>
      <c r="AW777" s="24">
        <v>0.67530000000000001</v>
      </c>
      <c r="AX777" s="24">
        <v>0.222</v>
      </c>
      <c r="AY777" s="24">
        <v>0.29709999999999998</v>
      </c>
      <c r="AZ777" s="24">
        <v>0.3407</v>
      </c>
      <c r="BA777" s="24">
        <v>0.30909999999999999</v>
      </c>
      <c r="BB777" s="31">
        <v>7.5</v>
      </c>
      <c r="BC777" s="23">
        <v>24</v>
      </c>
      <c r="BD777" s="32" t="s">
        <v>4116</v>
      </c>
      <c r="BE777" s="33">
        <v>150.969664855323</v>
      </c>
      <c r="BF777" s="33">
        <v>-33.791534364042597</v>
      </c>
      <c r="BG777" s="34">
        <f t="shared" si="144"/>
        <v>82</v>
      </c>
      <c r="BH777" s="34">
        <f t="shared" si="145"/>
        <v>75</v>
      </c>
      <c r="BI777" s="34">
        <f t="shared" si="146"/>
        <v>54</v>
      </c>
      <c r="BJ777" s="34">
        <f t="shared" si="147"/>
        <v>10</v>
      </c>
      <c r="BK777" s="34">
        <f t="shared" si="148"/>
        <v>100</v>
      </c>
      <c r="BL777" s="34">
        <f t="shared" si="149"/>
        <v>55</v>
      </c>
      <c r="BM777" s="35">
        <f t="shared" si="150"/>
        <v>100</v>
      </c>
      <c r="BN777" s="34">
        <f t="shared" si="151"/>
        <v>95</v>
      </c>
      <c r="BO777" s="35">
        <f t="shared" si="152"/>
        <v>89</v>
      </c>
      <c r="BP777" s="35">
        <f t="shared" si="153"/>
        <v>41</v>
      </c>
      <c r="BQ777" s="35">
        <f t="shared" si="154"/>
        <v>75</v>
      </c>
      <c r="BR777" s="35">
        <f t="shared" si="155"/>
        <v>58</v>
      </c>
    </row>
    <row r="778" spans="2:70" x14ac:dyDescent="0.3">
      <c r="B778" s="6" t="s">
        <v>1808</v>
      </c>
      <c r="C778" s="6">
        <v>128011602</v>
      </c>
      <c r="D778" s="6" t="s">
        <v>953</v>
      </c>
      <c r="E778" s="6" t="s">
        <v>236</v>
      </c>
      <c r="F778" s="6" t="s">
        <v>2757</v>
      </c>
      <c r="G778" s="6" t="s">
        <v>77</v>
      </c>
      <c r="H778" s="6" t="s">
        <v>4995</v>
      </c>
      <c r="I778" s="22">
        <v>853450</v>
      </c>
      <c r="J778" s="22">
        <v>857820</v>
      </c>
      <c r="K778" s="22">
        <v>799000</v>
      </c>
      <c r="L778" s="22">
        <v>875000</v>
      </c>
      <c r="M778" s="22">
        <v>875000</v>
      </c>
      <c r="N778" s="22">
        <v>777500</v>
      </c>
      <c r="O778" s="23">
        <v>23</v>
      </c>
      <c r="P778" s="23">
        <v>23</v>
      </c>
      <c r="Q778" s="23">
        <v>26</v>
      </c>
      <c r="R778" s="22">
        <v>650</v>
      </c>
      <c r="S778" s="22">
        <v>600</v>
      </c>
      <c r="T778" s="24">
        <v>2.2999999999999998</v>
      </c>
      <c r="U778" s="24">
        <v>-0.10000000000000009</v>
      </c>
      <c r="V778" s="24">
        <v>2.4</v>
      </c>
      <c r="W778" s="24">
        <v>2.7</v>
      </c>
      <c r="X778" s="25">
        <v>3.9603960396039604E-2</v>
      </c>
      <c r="Y778" s="24">
        <v>4.2</v>
      </c>
      <c r="Z778" s="24">
        <v>-1.3999999999999995</v>
      </c>
      <c r="AA778" s="24">
        <v>5.6</v>
      </c>
      <c r="AB778" s="24">
        <v>6.3</v>
      </c>
      <c r="AC778" s="26">
        <v>0.30641876602805851</v>
      </c>
      <c r="AD778" s="24">
        <v>7.7370738422084768</v>
      </c>
      <c r="AE778" s="6">
        <v>163</v>
      </c>
      <c r="AF778" s="6">
        <v>222</v>
      </c>
      <c r="AG778" s="6">
        <v>200</v>
      </c>
      <c r="AH778" s="27">
        <v>2.4243792325056437</v>
      </c>
      <c r="AI778" s="28">
        <v>940000</v>
      </c>
      <c r="AJ778" s="28">
        <v>875000</v>
      </c>
      <c r="AK778" s="28">
        <v>800000</v>
      </c>
      <c r="AL778" s="29">
        <v>7.4285714285714288E-2</v>
      </c>
      <c r="AM778" s="29">
        <v>0.17499999999999999</v>
      </c>
      <c r="AN778" s="6">
        <v>2.4</v>
      </c>
      <c r="AO778" s="27">
        <v>0</v>
      </c>
      <c r="AP778" s="6">
        <v>2.4</v>
      </c>
      <c r="AQ778" s="28">
        <v>695</v>
      </c>
      <c r="AR778" s="28">
        <v>650</v>
      </c>
      <c r="AS778" s="25">
        <v>6.9230769230769235E-2</v>
      </c>
      <c r="AT778" s="30">
        <v>2121.2800000000002</v>
      </c>
      <c r="AU778" s="24">
        <v>0.63539999999999996</v>
      </c>
      <c r="AV778" s="24">
        <v>0.36459999999999998</v>
      </c>
      <c r="AW778" s="24">
        <v>0.28270000000000001</v>
      </c>
      <c r="AX778" s="24">
        <v>0.27300000000000002</v>
      </c>
      <c r="AY778" s="24">
        <v>0.26450000000000001</v>
      </c>
      <c r="AZ778" s="24">
        <v>0.33979999999999999</v>
      </c>
      <c r="BA778" s="24">
        <v>0.37840000000000001</v>
      </c>
      <c r="BB778" s="31">
        <v>9</v>
      </c>
      <c r="BC778" s="23">
        <v>20</v>
      </c>
      <c r="BD778" s="32" t="s">
        <v>4117</v>
      </c>
      <c r="BE778" s="33">
        <v>151.124341568912</v>
      </c>
      <c r="BF778" s="33">
        <v>-34.034675631117302</v>
      </c>
      <c r="BG778" s="34">
        <f t="shared" si="144"/>
        <v>79</v>
      </c>
      <c r="BH778" s="34">
        <f t="shared" si="145"/>
        <v>77</v>
      </c>
      <c r="BI778" s="34">
        <f t="shared" si="146"/>
        <v>95</v>
      </c>
      <c r="BJ778" s="34">
        <f t="shared" si="147"/>
        <v>38</v>
      </c>
      <c r="BK778" s="34">
        <f t="shared" si="148"/>
        <v>100</v>
      </c>
      <c r="BL778" s="34">
        <f t="shared" si="149"/>
        <v>48</v>
      </c>
      <c r="BM778" s="35">
        <f t="shared" si="150"/>
        <v>82</v>
      </c>
      <c r="BN778" s="34">
        <f t="shared" si="151"/>
        <v>73</v>
      </c>
      <c r="BO778" s="35">
        <f t="shared" si="152"/>
        <v>63</v>
      </c>
      <c r="BP778" s="35">
        <f t="shared" si="153"/>
        <v>47</v>
      </c>
      <c r="BQ778" s="35">
        <f t="shared" si="154"/>
        <v>90</v>
      </c>
      <c r="BR778" s="35">
        <f t="shared" si="155"/>
        <v>58</v>
      </c>
    </row>
    <row r="779" spans="2:70" x14ac:dyDescent="0.3">
      <c r="B779" s="6" t="s">
        <v>456</v>
      </c>
      <c r="C779" s="6">
        <v>203021044</v>
      </c>
      <c r="D779" s="6" t="s">
        <v>209</v>
      </c>
      <c r="E779" s="6" t="s">
        <v>209</v>
      </c>
      <c r="F779" s="6" t="s">
        <v>209</v>
      </c>
      <c r="G779" s="6" t="s">
        <v>86</v>
      </c>
      <c r="H779" s="6" t="s">
        <v>4995</v>
      </c>
      <c r="I779" s="22">
        <v>479000</v>
      </c>
      <c r="J779" s="22">
        <v>480000</v>
      </c>
      <c r="K779" s="22">
        <v>479000</v>
      </c>
      <c r="L779" s="22">
        <v>490000</v>
      </c>
      <c r="M779" s="22">
        <v>500000</v>
      </c>
      <c r="N779" s="22">
        <v>490000</v>
      </c>
      <c r="O779" s="23">
        <v>63</v>
      </c>
      <c r="P779" s="23">
        <v>61</v>
      </c>
      <c r="Q779" s="23">
        <v>61</v>
      </c>
      <c r="R779" s="22">
        <v>440</v>
      </c>
      <c r="S779" s="22">
        <v>420</v>
      </c>
      <c r="T779" s="24">
        <v>3</v>
      </c>
      <c r="U779" s="24">
        <v>0.29999999999999982</v>
      </c>
      <c r="V779" s="24">
        <v>2.7</v>
      </c>
      <c r="W779" s="24">
        <v>3.8</v>
      </c>
      <c r="X779" s="25">
        <v>4.7766179540709809E-2</v>
      </c>
      <c r="Y779" s="24">
        <v>2.5</v>
      </c>
      <c r="Z779" s="24">
        <v>-0.70000000000000018</v>
      </c>
      <c r="AA779" s="24">
        <v>3.2</v>
      </c>
      <c r="AB779" s="24">
        <v>2.2999999999999998</v>
      </c>
      <c r="AC779" s="26">
        <v>0.24723545805987593</v>
      </c>
      <c r="AD779" s="24">
        <v>5.1759521158514232</v>
      </c>
      <c r="AE779" s="6">
        <v>262</v>
      </c>
      <c r="AF779" s="6">
        <v>318</v>
      </c>
      <c r="AG779" s="6">
        <v>318</v>
      </c>
      <c r="AH779" s="27">
        <v>6.7172675521821636</v>
      </c>
      <c r="AI779" s="28">
        <v>474000</v>
      </c>
      <c r="AJ779" s="28">
        <v>490000</v>
      </c>
      <c r="AK779" s="28">
        <v>500000</v>
      </c>
      <c r="AL779" s="29">
        <v>-3.2653061224489799E-2</v>
      </c>
      <c r="AM779" s="29">
        <v>-5.1999999999999998E-2</v>
      </c>
      <c r="AN779" s="6">
        <v>2.2000000000000002</v>
      </c>
      <c r="AO779" s="27">
        <v>-0.19999999999999973</v>
      </c>
      <c r="AP779" s="6">
        <v>2.4</v>
      </c>
      <c r="AQ779" s="28">
        <v>440</v>
      </c>
      <c r="AR779" s="28">
        <v>420</v>
      </c>
      <c r="AS779" s="25">
        <v>4.7619047619047616E-2</v>
      </c>
      <c r="AT779" s="30">
        <v>1779.68</v>
      </c>
      <c r="AU779" s="24">
        <v>0.74270000000000003</v>
      </c>
      <c r="AV779" s="24">
        <v>0.25729999999999997</v>
      </c>
      <c r="AW779" s="24">
        <v>0.92230000000000001</v>
      </c>
      <c r="AX779" s="24">
        <v>6.4500000000000002E-2</v>
      </c>
      <c r="AY779" s="24">
        <v>0.37440000000000001</v>
      </c>
      <c r="AZ779" s="24">
        <v>0.4163</v>
      </c>
      <c r="BA779" s="24">
        <v>0.18099999999999999</v>
      </c>
      <c r="BB779" s="31">
        <v>4</v>
      </c>
      <c r="BC779" s="23">
        <v>61</v>
      </c>
      <c r="BD779" s="32" t="s">
        <v>2946</v>
      </c>
      <c r="BE779" s="33">
        <v>144.470884693768</v>
      </c>
      <c r="BF779" s="33">
        <v>-38.196588769660799</v>
      </c>
      <c r="BG779" s="34">
        <f t="shared" si="144"/>
        <v>67</v>
      </c>
      <c r="BH779" s="34">
        <f t="shared" si="145"/>
        <v>80</v>
      </c>
      <c r="BI779" s="34">
        <f t="shared" si="146"/>
        <v>42</v>
      </c>
      <c r="BJ779" s="34">
        <f t="shared" si="147"/>
        <v>1</v>
      </c>
      <c r="BK779" s="34">
        <f t="shared" si="148"/>
        <v>96</v>
      </c>
      <c r="BL779" s="34">
        <f t="shared" si="149"/>
        <v>72</v>
      </c>
      <c r="BM779" s="35">
        <f t="shared" si="150"/>
        <v>100</v>
      </c>
      <c r="BN779" s="34">
        <f t="shared" si="151"/>
        <v>98</v>
      </c>
      <c r="BO779" s="35">
        <f t="shared" si="152"/>
        <v>100</v>
      </c>
      <c r="BP779" s="35">
        <f t="shared" si="153"/>
        <v>75</v>
      </c>
      <c r="BQ779" s="35">
        <f t="shared" si="154"/>
        <v>40</v>
      </c>
      <c r="BR779" s="35">
        <f t="shared" si="155"/>
        <v>58</v>
      </c>
    </row>
    <row r="780" spans="2:70" x14ac:dyDescent="0.3">
      <c r="B780" s="6" t="s">
        <v>1538</v>
      </c>
      <c r="C780" s="6">
        <v>204031068</v>
      </c>
      <c r="D780" s="6" t="s">
        <v>424</v>
      </c>
      <c r="E780" s="6" t="s">
        <v>261</v>
      </c>
      <c r="F780" s="6" t="s">
        <v>2708</v>
      </c>
      <c r="G780" s="6" t="s">
        <v>86</v>
      </c>
      <c r="H780" s="6" t="s">
        <v>4995</v>
      </c>
      <c r="I780" s="22">
        <v>529000</v>
      </c>
      <c r="J780" s="22">
        <v>529000</v>
      </c>
      <c r="K780" s="22">
        <v>475000</v>
      </c>
      <c r="L780" s="22">
        <v>510000</v>
      </c>
      <c r="M780" s="22">
        <v>510000</v>
      </c>
      <c r="N780" s="22">
        <v>1385000</v>
      </c>
      <c r="O780" s="23">
        <v>44</v>
      </c>
      <c r="P780" s="23">
        <v>55</v>
      </c>
      <c r="Q780" s="23">
        <v>88</v>
      </c>
      <c r="R780" s="22">
        <v>360</v>
      </c>
      <c r="S780" s="22">
        <v>340</v>
      </c>
      <c r="T780" s="24">
        <v>2.1</v>
      </c>
      <c r="U780" s="24">
        <v>0</v>
      </c>
      <c r="V780" s="24">
        <v>2.1</v>
      </c>
      <c r="W780" s="24">
        <v>1.7</v>
      </c>
      <c r="X780" s="25">
        <v>3.5387523629489603E-2</v>
      </c>
      <c r="Y780" s="24">
        <v>4.2</v>
      </c>
      <c r="Z780" s="24">
        <v>-1.7000000000000002</v>
      </c>
      <c r="AA780" s="24">
        <v>5.9</v>
      </c>
      <c r="AB780" s="24">
        <v>5</v>
      </c>
      <c r="AC780" s="26">
        <v>0.22414823670053793</v>
      </c>
      <c r="AD780" s="24">
        <v>6.3341034836850731</v>
      </c>
      <c r="AE780" s="6">
        <v>84</v>
      </c>
      <c r="AF780" s="6">
        <v>82</v>
      </c>
      <c r="AG780" s="6">
        <v>61</v>
      </c>
      <c r="AH780" s="27">
        <v>8.3076923076923084</v>
      </c>
      <c r="AI780" s="28">
        <v>400000</v>
      </c>
      <c r="AJ780" s="28">
        <v>365000</v>
      </c>
      <c r="AK780" s="28">
        <v>350000</v>
      </c>
      <c r="AL780" s="29">
        <v>9.5890410958904104E-2</v>
      </c>
      <c r="AM780" s="29">
        <v>0.14285714285714285</v>
      </c>
      <c r="AN780" s="6">
        <v>1.6</v>
      </c>
      <c r="AO780" s="27">
        <v>-0.19999999999999996</v>
      </c>
      <c r="AP780" s="6">
        <v>1.8</v>
      </c>
      <c r="AQ780" s="28">
        <v>390</v>
      </c>
      <c r="AR780" s="28">
        <v>365</v>
      </c>
      <c r="AS780" s="25">
        <v>6.8493150684931503E-2</v>
      </c>
      <c r="AT780" s="30">
        <v>1606.0800000000002</v>
      </c>
      <c r="AU780" s="24">
        <v>0.68720000000000003</v>
      </c>
      <c r="AV780" s="24">
        <v>0.31280000000000002</v>
      </c>
      <c r="AW780" s="24">
        <v>0.94510000000000005</v>
      </c>
      <c r="AX780" s="24">
        <v>3.3000000000000002E-2</v>
      </c>
      <c r="AY780" s="24">
        <v>0.46139999999999998</v>
      </c>
      <c r="AZ780" s="24">
        <v>0.3206</v>
      </c>
      <c r="BA780" s="24">
        <v>0.18390000000000001</v>
      </c>
      <c r="BB780" s="31">
        <v>6</v>
      </c>
      <c r="BC780" s="23">
        <v>225</v>
      </c>
      <c r="BD780" s="32" t="s">
        <v>3856</v>
      </c>
      <c r="BE780" s="33">
        <v>146.722469135822</v>
      </c>
      <c r="BF780" s="33">
        <v>-36.353327179686197</v>
      </c>
      <c r="BG780" s="34">
        <f t="shared" si="144"/>
        <v>82</v>
      </c>
      <c r="BH780" s="34">
        <f t="shared" si="145"/>
        <v>90</v>
      </c>
      <c r="BI780" s="34">
        <f t="shared" si="146"/>
        <v>22</v>
      </c>
      <c r="BJ780" s="34">
        <f t="shared" si="147"/>
        <v>48</v>
      </c>
      <c r="BK780" s="34">
        <f t="shared" si="148"/>
        <v>65</v>
      </c>
      <c r="BL780" s="34">
        <f t="shared" si="149"/>
        <v>92</v>
      </c>
      <c r="BM780" s="35">
        <f t="shared" si="150"/>
        <v>68</v>
      </c>
      <c r="BN780" s="34">
        <f t="shared" si="151"/>
        <v>87</v>
      </c>
      <c r="BO780" s="35">
        <f t="shared" si="152"/>
        <v>100</v>
      </c>
      <c r="BP780" s="35">
        <f t="shared" si="153"/>
        <v>47</v>
      </c>
      <c r="BQ780" s="35">
        <f t="shared" si="154"/>
        <v>60</v>
      </c>
      <c r="BR780" s="35">
        <f t="shared" si="155"/>
        <v>58</v>
      </c>
    </row>
    <row r="781" spans="2:70" x14ac:dyDescent="0.3">
      <c r="B781" s="6" t="s">
        <v>1200</v>
      </c>
      <c r="C781" s="6">
        <v>206041119</v>
      </c>
      <c r="D781" s="6" t="s">
        <v>650</v>
      </c>
      <c r="E781" s="6" t="s">
        <v>289</v>
      </c>
      <c r="F781" s="6" t="s">
        <v>689</v>
      </c>
      <c r="G781" s="6" t="s">
        <v>86</v>
      </c>
      <c r="H781" s="6" t="s">
        <v>4995</v>
      </c>
      <c r="I781" s="22">
        <v>760000</v>
      </c>
      <c r="J781" s="22">
        <v>765000</v>
      </c>
      <c r="K781" s="22">
        <v>680000</v>
      </c>
      <c r="L781" s="22">
        <v>715000</v>
      </c>
      <c r="M781" s="22">
        <v>740000</v>
      </c>
      <c r="N781" s="22">
        <v>715000</v>
      </c>
      <c r="O781" s="23">
        <v>45</v>
      </c>
      <c r="P781" s="23">
        <v>39</v>
      </c>
      <c r="Q781" s="23">
        <v>29</v>
      </c>
      <c r="R781" s="22">
        <v>600</v>
      </c>
      <c r="S781" s="22">
        <v>600</v>
      </c>
      <c r="T781" s="24">
        <v>1.5</v>
      </c>
      <c r="U781" s="24">
        <v>-0.10000000000000009</v>
      </c>
      <c r="V781" s="24">
        <v>1.6</v>
      </c>
      <c r="W781" s="24">
        <v>1.8</v>
      </c>
      <c r="X781" s="25">
        <v>4.1052631578947368E-2</v>
      </c>
      <c r="Y781" s="24">
        <v>5.9</v>
      </c>
      <c r="Z781" s="24">
        <v>-1.8999999999999995</v>
      </c>
      <c r="AA781" s="24">
        <v>7.8</v>
      </c>
      <c r="AB781" s="24">
        <v>8.3000000000000007</v>
      </c>
      <c r="AC781" s="26">
        <v>0.22844958879074018</v>
      </c>
      <c r="AD781" s="24">
        <v>5.5647976756718753</v>
      </c>
      <c r="AE781" s="6">
        <v>2073</v>
      </c>
      <c r="AF781" s="6">
        <v>2219</v>
      </c>
      <c r="AG781" s="6">
        <v>2260</v>
      </c>
      <c r="AH781" s="27">
        <v>16.162642947903432</v>
      </c>
      <c r="AI781" s="28">
        <v>545000</v>
      </c>
      <c r="AJ781" s="28">
        <v>540000</v>
      </c>
      <c r="AK781" s="28">
        <v>520000</v>
      </c>
      <c r="AL781" s="29">
        <v>9.2592592592592587E-3</v>
      </c>
      <c r="AM781" s="29">
        <v>4.807692307692308E-2</v>
      </c>
      <c r="AN781" s="6">
        <v>1</v>
      </c>
      <c r="AO781" s="27">
        <v>-0.19999999999999996</v>
      </c>
      <c r="AP781" s="6">
        <v>1.2</v>
      </c>
      <c r="AQ781" s="28">
        <v>650</v>
      </c>
      <c r="AR781" s="28">
        <v>625</v>
      </c>
      <c r="AS781" s="25">
        <v>0.04</v>
      </c>
      <c r="AT781" s="30">
        <v>2626.4</v>
      </c>
      <c r="AU781" s="24">
        <v>0.4985</v>
      </c>
      <c r="AV781" s="24">
        <v>0.50149999999999995</v>
      </c>
      <c r="AW781" s="24">
        <v>3.2099999999999997E-2</v>
      </c>
      <c r="AX781" s="24">
        <v>0.22450000000000001</v>
      </c>
      <c r="AY781" s="24">
        <v>0.26919999999999999</v>
      </c>
      <c r="AZ781" s="24">
        <v>0.17860000000000001</v>
      </c>
      <c r="BA781" s="24">
        <v>0.52749999999999997</v>
      </c>
      <c r="BB781" s="31">
        <v>9.5</v>
      </c>
      <c r="BC781" s="23">
        <v>1</v>
      </c>
      <c r="BD781" s="32" t="s">
        <v>3549</v>
      </c>
      <c r="BE781" s="33">
        <v>144.97887512005701</v>
      </c>
      <c r="BF781" s="33">
        <v>-37.818376378535604</v>
      </c>
      <c r="BG781" s="34">
        <f t="shared" si="144"/>
        <v>92</v>
      </c>
      <c r="BH781" s="34">
        <f t="shared" si="145"/>
        <v>100</v>
      </c>
      <c r="BI781" s="34">
        <f t="shared" si="146"/>
        <v>1</v>
      </c>
      <c r="BJ781" s="34">
        <f t="shared" si="147"/>
        <v>6</v>
      </c>
      <c r="BK781" s="34">
        <f t="shared" si="148"/>
        <v>100</v>
      </c>
      <c r="BL781" s="34">
        <f t="shared" si="149"/>
        <v>49</v>
      </c>
      <c r="BM781" s="35">
        <f t="shared" si="150"/>
        <v>87</v>
      </c>
      <c r="BN781" s="34">
        <f t="shared" si="151"/>
        <v>94</v>
      </c>
      <c r="BO781" s="35">
        <f t="shared" si="152"/>
        <v>100</v>
      </c>
      <c r="BP781" s="35">
        <f t="shared" si="153"/>
        <v>19</v>
      </c>
      <c r="BQ781" s="35">
        <f t="shared" si="154"/>
        <v>95</v>
      </c>
      <c r="BR781" s="35">
        <f t="shared" si="155"/>
        <v>58</v>
      </c>
    </row>
    <row r="782" spans="2:70" x14ac:dyDescent="0.3">
      <c r="B782" s="6" t="s">
        <v>1773</v>
      </c>
      <c r="C782" s="6">
        <v>206051130</v>
      </c>
      <c r="D782" s="6" t="s">
        <v>1719</v>
      </c>
      <c r="E782" s="6" t="s">
        <v>289</v>
      </c>
      <c r="F782" s="6" t="s">
        <v>689</v>
      </c>
      <c r="G782" s="6" t="s">
        <v>86</v>
      </c>
      <c r="H782" s="6" t="s">
        <v>4995</v>
      </c>
      <c r="I782" s="22">
        <v>750000</v>
      </c>
      <c r="J782" s="22">
        <v>757050</v>
      </c>
      <c r="K782" s="22">
        <v>750000</v>
      </c>
      <c r="L782" s="22">
        <v>720000</v>
      </c>
      <c r="M782" s="22">
        <v>725000</v>
      </c>
      <c r="N782" s="22">
        <v>745000</v>
      </c>
      <c r="O782" s="23">
        <v>35</v>
      </c>
      <c r="P782" s="23">
        <v>31</v>
      </c>
      <c r="Q782" s="23">
        <v>28</v>
      </c>
      <c r="R782" s="22">
        <v>690</v>
      </c>
      <c r="S782" s="22">
        <v>630</v>
      </c>
      <c r="T782" s="24">
        <v>2.8</v>
      </c>
      <c r="U782" s="24">
        <v>0</v>
      </c>
      <c r="V782" s="24">
        <v>2.8</v>
      </c>
      <c r="W782" s="24">
        <v>3</v>
      </c>
      <c r="X782" s="25">
        <v>4.7840000000000001E-2</v>
      </c>
      <c r="Y782" s="24">
        <v>5.5</v>
      </c>
      <c r="Z782" s="24">
        <v>-2.0999999999999996</v>
      </c>
      <c r="AA782" s="24">
        <v>7.6</v>
      </c>
      <c r="AB782" s="24">
        <v>8.1999999999999993</v>
      </c>
      <c r="AC782" s="26">
        <v>0.26249315235254728</v>
      </c>
      <c r="AD782" s="24">
        <v>5.4868969973358546</v>
      </c>
      <c r="AE782" s="6">
        <v>533</v>
      </c>
      <c r="AF782" s="6">
        <v>625</v>
      </c>
      <c r="AG782" s="6">
        <v>866</v>
      </c>
      <c r="AH782" s="27">
        <v>4.1522491349480966</v>
      </c>
      <c r="AI782" s="28">
        <v>585000</v>
      </c>
      <c r="AJ782" s="28">
        <v>575000</v>
      </c>
      <c r="AK782" s="28">
        <v>580000</v>
      </c>
      <c r="AL782" s="29">
        <v>1.7391304347826087E-2</v>
      </c>
      <c r="AM782" s="29">
        <v>8.6206896551724137E-3</v>
      </c>
      <c r="AN782" s="6">
        <v>2.5</v>
      </c>
      <c r="AO782" s="27">
        <v>-0.20000000000000018</v>
      </c>
      <c r="AP782" s="6">
        <v>2.7</v>
      </c>
      <c r="AQ782" s="28">
        <v>585</v>
      </c>
      <c r="AR782" s="28">
        <v>550</v>
      </c>
      <c r="AS782" s="25">
        <v>6.363636363636363E-2</v>
      </c>
      <c r="AT782" s="30">
        <v>2628.6400000000003</v>
      </c>
      <c r="AU782" s="24">
        <v>0.5867</v>
      </c>
      <c r="AV782" s="24">
        <v>0.4133</v>
      </c>
      <c r="AW782" s="24">
        <v>6.3799999999999996E-2</v>
      </c>
      <c r="AX782" s="24">
        <v>0.42980000000000002</v>
      </c>
      <c r="AY782" s="24">
        <v>0.27139999999999997</v>
      </c>
      <c r="AZ782" s="24">
        <v>0.28299999999999997</v>
      </c>
      <c r="BA782" s="24">
        <v>0.42049999999999998</v>
      </c>
      <c r="BB782" s="31">
        <v>9.5</v>
      </c>
      <c r="BC782" s="23">
        <v>4</v>
      </c>
      <c r="BD782" s="32" t="s">
        <v>4083</v>
      </c>
      <c r="BE782" s="33">
        <v>144.931094372903</v>
      </c>
      <c r="BF782" s="33">
        <v>-37.838304279394499</v>
      </c>
      <c r="BG782" s="34">
        <f t="shared" si="144"/>
        <v>70</v>
      </c>
      <c r="BH782" s="34">
        <f t="shared" si="145"/>
        <v>75</v>
      </c>
      <c r="BI782" s="34">
        <f t="shared" si="146"/>
        <v>73</v>
      </c>
      <c r="BJ782" s="34">
        <f t="shared" si="147"/>
        <v>10</v>
      </c>
      <c r="BK782" s="34">
        <f t="shared" si="148"/>
        <v>100</v>
      </c>
      <c r="BL782" s="34">
        <f t="shared" si="149"/>
        <v>50</v>
      </c>
      <c r="BM782" s="35">
        <f t="shared" si="150"/>
        <v>100</v>
      </c>
      <c r="BN782" s="34">
        <f t="shared" si="151"/>
        <v>95</v>
      </c>
      <c r="BO782" s="35">
        <f t="shared" si="152"/>
        <v>92</v>
      </c>
      <c r="BP782" s="35">
        <f t="shared" si="153"/>
        <v>26</v>
      </c>
      <c r="BQ782" s="35">
        <f t="shared" si="154"/>
        <v>95</v>
      </c>
      <c r="BR782" s="35">
        <f t="shared" si="155"/>
        <v>58</v>
      </c>
    </row>
    <row r="783" spans="2:70" x14ac:dyDescent="0.3">
      <c r="B783" s="6" t="s">
        <v>2046</v>
      </c>
      <c r="C783" s="6">
        <v>206051512</v>
      </c>
      <c r="D783" s="6" t="s">
        <v>1719</v>
      </c>
      <c r="E783" s="6" t="s">
        <v>289</v>
      </c>
      <c r="F783" s="6" t="s">
        <v>689</v>
      </c>
      <c r="G783" s="6" t="s">
        <v>86</v>
      </c>
      <c r="H783" s="6" t="s">
        <v>4995</v>
      </c>
      <c r="I783" s="22">
        <v>585000</v>
      </c>
      <c r="J783" s="22">
        <v>550000</v>
      </c>
      <c r="K783" s="22">
        <v>620000</v>
      </c>
      <c r="L783" s="22">
        <v>590000</v>
      </c>
      <c r="M783" s="22">
        <v>530000</v>
      </c>
      <c r="N783" s="22">
        <v>606000</v>
      </c>
      <c r="O783" s="23">
        <v>50</v>
      </c>
      <c r="P783" s="23">
        <v>48</v>
      </c>
      <c r="Q783" s="23">
        <v>36</v>
      </c>
      <c r="R783" s="22">
        <v>620</v>
      </c>
      <c r="S783" s="22">
        <v>600</v>
      </c>
      <c r="T783" s="24">
        <v>1.8</v>
      </c>
      <c r="U783" s="24">
        <v>-0.19999999999999996</v>
      </c>
      <c r="V783" s="24">
        <v>2</v>
      </c>
      <c r="W783" s="24">
        <v>2</v>
      </c>
      <c r="X783" s="25">
        <v>5.5111111111111111E-2</v>
      </c>
      <c r="Y783" s="24">
        <v>6.1</v>
      </c>
      <c r="Z783" s="24">
        <v>-2.2000000000000011</v>
      </c>
      <c r="AA783" s="24">
        <v>8.3000000000000007</v>
      </c>
      <c r="AB783" s="24">
        <v>8.6</v>
      </c>
      <c r="AC783" s="26">
        <v>0.26322940017661844</v>
      </c>
      <c r="AD783" s="24">
        <v>4.7763399225596084</v>
      </c>
      <c r="AE783" s="6">
        <v>533</v>
      </c>
      <c r="AF783" s="6">
        <v>625</v>
      </c>
      <c r="AG783" s="6">
        <v>866</v>
      </c>
      <c r="AH783" s="27">
        <v>4.1522491349480966</v>
      </c>
      <c r="AI783" s="28">
        <v>585000</v>
      </c>
      <c r="AJ783" s="28">
        <v>575000</v>
      </c>
      <c r="AK783" s="28">
        <v>580000</v>
      </c>
      <c r="AL783" s="29">
        <v>1.7391304347826087E-2</v>
      </c>
      <c r="AM783" s="29">
        <v>8.6206896551724137E-3</v>
      </c>
      <c r="AN783" s="6">
        <v>2.5</v>
      </c>
      <c r="AO783" s="27">
        <v>-0.20000000000000018</v>
      </c>
      <c r="AP783" s="6">
        <v>2.7</v>
      </c>
      <c r="AQ783" s="28">
        <v>585</v>
      </c>
      <c r="AR783" s="28">
        <v>550</v>
      </c>
      <c r="AS783" s="25">
        <v>6.363636363636363E-2</v>
      </c>
      <c r="AT783" s="30">
        <v>2355.36</v>
      </c>
      <c r="AU783" s="24">
        <v>0.51239999999999997</v>
      </c>
      <c r="AV783" s="24">
        <v>0.48759999999999998</v>
      </c>
      <c r="AW783" s="24">
        <v>4.5900000000000003E-2</v>
      </c>
      <c r="AX783" s="24">
        <v>0.34510000000000002</v>
      </c>
      <c r="AY783" s="24">
        <v>0.20150000000000001</v>
      </c>
      <c r="AZ783" s="24">
        <v>0.2258</v>
      </c>
      <c r="BA783" s="24">
        <v>0.54310000000000003</v>
      </c>
      <c r="BB783" s="31">
        <v>9</v>
      </c>
      <c r="BC783" s="23">
        <v>2</v>
      </c>
      <c r="BD783" s="32" t="s">
        <v>4338</v>
      </c>
      <c r="BE783" s="33">
        <v>144.96000863135799</v>
      </c>
      <c r="BF783" s="33">
        <v>-37.834928912332003</v>
      </c>
      <c r="BG783" s="34">
        <f t="shared" si="144"/>
        <v>87</v>
      </c>
      <c r="BH783" s="34">
        <f t="shared" si="145"/>
        <v>75</v>
      </c>
      <c r="BI783" s="34">
        <f t="shared" si="146"/>
        <v>73</v>
      </c>
      <c r="BJ783" s="34">
        <f t="shared" si="147"/>
        <v>10</v>
      </c>
      <c r="BK783" s="34">
        <f t="shared" si="148"/>
        <v>100</v>
      </c>
      <c r="BL783" s="34">
        <f t="shared" si="149"/>
        <v>34</v>
      </c>
      <c r="BM783" s="35">
        <f t="shared" si="150"/>
        <v>100</v>
      </c>
      <c r="BN783" s="34">
        <f t="shared" si="151"/>
        <v>100</v>
      </c>
      <c r="BO783" s="35">
        <f t="shared" si="152"/>
        <v>91</v>
      </c>
      <c r="BP783" s="35">
        <f t="shared" si="153"/>
        <v>16</v>
      </c>
      <c r="BQ783" s="35">
        <f t="shared" si="154"/>
        <v>90</v>
      </c>
      <c r="BR783" s="35">
        <f t="shared" si="155"/>
        <v>58</v>
      </c>
    </row>
    <row r="784" spans="2:70" x14ac:dyDescent="0.3">
      <c r="B784" s="6" t="s">
        <v>2003</v>
      </c>
      <c r="C784" s="6">
        <v>207011521</v>
      </c>
      <c r="D784" s="6" t="s">
        <v>1436</v>
      </c>
      <c r="E784" s="6" t="s">
        <v>861</v>
      </c>
      <c r="F784" s="6" t="s">
        <v>689</v>
      </c>
      <c r="G784" s="6" t="s">
        <v>86</v>
      </c>
      <c r="H784" s="6" t="s">
        <v>4995</v>
      </c>
      <c r="I784" s="22">
        <v>800000</v>
      </c>
      <c r="J784" s="22">
        <v>811200</v>
      </c>
      <c r="K784" s="22">
        <v>858600</v>
      </c>
      <c r="L784" s="22">
        <v>770000</v>
      </c>
      <c r="M784" s="22">
        <v>732500</v>
      </c>
      <c r="N784" s="22">
        <v>815000</v>
      </c>
      <c r="O784" s="23">
        <v>31</v>
      </c>
      <c r="P784" s="23">
        <v>34</v>
      </c>
      <c r="Q784" s="23">
        <v>25</v>
      </c>
      <c r="R784" s="22">
        <v>625</v>
      </c>
      <c r="S784" s="22">
        <v>600</v>
      </c>
      <c r="T784" s="24">
        <v>3.6</v>
      </c>
      <c r="U784" s="24">
        <v>0.10000000000000009</v>
      </c>
      <c r="V784" s="24">
        <v>3.5</v>
      </c>
      <c r="W784" s="24">
        <v>2.5</v>
      </c>
      <c r="X784" s="25">
        <v>4.0625000000000001E-2</v>
      </c>
      <c r="Y784" s="24">
        <v>5.9</v>
      </c>
      <c r="Z784" s="24">
        <v>-2.2999999999999989</v>
      </c>
      <c r="AA784" s="24">
        <v>8.1999999999999993</v>
      </c>
      <c r="AB784" s="24">
        <v>8.3000000000000007</v>
      </c>
      <c r="AC784" s="26">
        <v>0.21654470868673428</v>
      </c>
      <c r="AD784" s="24">
        <v>5.3303312907503821</v>
      </c>
      <c r="AE784" s="6">
        <v>455</v>
      </c>
      <c r="AF784" s="6">
        <v>520</v>
      </c>
      <c r="AG784" s="6">
        <v>600</v>
      </c>
      <c r="AH784" s="27">
        <v>4.3900355871886125</v>
      </c>
      <c r="AI784" s="28">
        <v>690000</v>
      </c>
      <c r="AJ784" s="28">
        <v>668000</v>
      </c>
      <c r="AK784" s="28">
        <v>755000</v>
      </c>
      <c r="AL784" s="29">
        <v>3.2934131736526949E-2</v>
      </c>
      <c r="AM784" s="29">
        <v>-8.6092715231788075E-2</v>
      </c>
      <c r="AN784" s="6">
        <v>3.3</v>
      </c>
      <c r="AO784" s="27">
        <v>0.19999999999999973</v>
      </c>
      <c r="AP784" s="6">
        <v>3.1</v>
      </c>
      <c r="AQ784" s="28">
        <v>570</v>
      </c>
      <c r="AR784" s="28">
        <v>550</v>
      </c>
      <c r="AS784" s="25">
        <v>3.6363636363636362E-2</v>
      </c>
      <c r="AT784" s="30">
        <v>2886.2400000000002</v>
      </c>
      <c r="AU784" s="24">
        <v>0.70030000000000003</v>
      </c>
      <c r="AV784" s="24">
        <v>0.29970000000000002</v>
      </c>
      <c r="AW784" s="24">
        <v>0.52690000000000003</v>
      </c>
      <c r="AX784" s="24">
        <v>0.28110000000000002</v>
      </c>
      <c r="AY784" s="24">
        <v>0.43070000000000003</v>
      </c>
      <c r="AZ784" s="24">
        <v>0.29670000000000002</v>
      </c>
      <c r="BA784" s="24">
        <v>0.24929999999999999</v>
      </c>
      <c r="BB784" s="31">
        <v>10</v>
      </c>
      <c r="BC784" s="23">
        <v>7</v>
      </c>
      <c r="BD784" s="32" t="s">
        <v>4298</v>
      </c>
      <c r="BE784" s="33">
        <v>145.043432879417</v>
      </c>
      <c r="BF784" s="33">
        <v>-37.810323251707104</v>
      </c>
      <c r="BG784" s="34">
        <f t="shared" si="144"/>
        <v>57</v>
      </c>
      <c r="BH784" s="34">
        <f t="shared" si="145"/>
        <v>62</v>
      </c>
      <c r="BI784" s="34">
        <f t="shared" si="146"/>
        <v>70</v>
      </c>
      <c r="BJ784" s="34">
        <f t="shared" si="147"/>
        <v>17</v>
      </c>
      <c r="BK784" s="34">
        <f t="shared" si="148"/>
        <v>100</v>
      </c>
      <c r="BL784" s="34">
        <f t="shared" si="149"/>
        <v>85</v>
      </c>
      <c r="BM784" s="35">
        <f t="shared" si="150"/>
        <v>86</v>
      </c>
      <c r="BN784" s="34">
        <f t="shared" si="151"/>
        <v>97</v>
      </c>
      <c r="BO784" s="35">
        <f t="shared" si="152"/>
        <v>100</v>
      </c>
      <c r="BP784" s="35">
        <f t="shared" si="153"/>
        <v>19</v>
      </c>
      <c r="BQ784" s="35">
        <f t="shared" si="154"/>
        <v>100</v>
      </c>
      <c r="BR784" s="35">
        <f t="shared" si="155"/>
        <v>58</v>
      </c>
    </row>
    <row r="785" spans="2:70" x14ac:dyDescent="0.3">
      <c r="B785" s="6" t="s">
        <v>1115</v>
      </c>
      <c r="C785" s="6">
        <v>208021178</v>
      </c>
      <c r="D785" s="6" t="s">
        <v>970</v>
      </c>
      <c r="E785" s="6" t="s">
        <v>179</v>
      </c>
      <c r="F785" s="6" t="s">
        <v>689</v>
      </c>
      <c r="G785" s="6" t="s">
        <v>86</v>
      </c>
      <c r="H785" s="6" t="s">
        <v>4995</v>
      </c>
      <c r="I785" s="22">
        <v>750000</v>
      </c>
      <c r="J785" s="22">
        <v>780000</v>
      </c>
      <c r="K785" s="22">
        <v>800000</v>
      </c>
      <c r="L785" s="22">
        <v>880000</v>
      </c>
      <c r="M785" s="22">
        <v>780000</v>
      </c>
      <c r="N785" s="22">
        <v>600000</v>
      </c>
      <c r="O785" s="23">
        <v>26</v>
      </c>
      <c r="P785" s="23">
        <v>26</v>
      </c>
      <c r="Q785" s="23">
        <v>26</v>
      </c>
      <c r="R785" s="22">
        <v>590</v>
      </c>
      <c r="S785" s="22">
        <v>599</v>
      </c>
      <c r="T785" s="24">
        <v>3</v>
      </c>
      <c r="U785" s="24">
        <v>-0.29999999999999982</v>
      </c>
      <c r="V785" s="24">
        <v>3.3</v>
      </c>
      <c r="W785" s="24">
        <v>3.4</v>
      </c>
      <c r="X785" s="25">
        <v>4.0906666666666668E-2</v>
      </c>
      <c r="Y785" s="24">
        <v>6</v>
      </c>
      <c r="Z785" s="24">
        <v>-1.9000000000000004</v>
      </c>
      <c r="AA785" s="24">
        <v>7.9</v>
      </c>
      <c r="AB785" s="24">
        <v>8.4</v>
      </c>
      <c r="AC785" s="26">
        <v>0.23013792673032513</v>
      </c>
      <c r="AD785" s="24">
        <v>5.6259271527947803</v>
      </c>
      <c r="AE785" s="6">
        <v>416</v>
      </c>
      <c r="AF785" s="6">
        <v>537</v>
      </c>
      <c r="AG785" s="6">
        <v>525</v>
      </c>
      <c r="AH785" s="27">
        <v>3.9326993416239939</v>
      </c>
      <c r="AI785" s="28">
        <v>710000</v>
      </c>
      <c r="AJ785" s="28">
        <v>657000</v>
      </c>
      <c r="AK785" s="28">
        <v>661000</v>
      </c>
      <c r="AL785" s="29">
        <v>8.0669710806697104E-2</v>
      </c>
      <c r="AM785" s="29">
        <v>7.4130105900151289E-2</v>
      </c>
      <c r="AN785" s="6">
        <v>3.5</v>
      </c>
      <c r="AO785" s="27">
        <v>0</v>
      </c>
      <c r="AP785" s="6">
        <v>3.5</v>
      </c>
      <c r="AQ785" s="28">
        <v>590</v>
      </c>
      <c r="AR785" s="28">
        <v>550</v>
      </c>
      <c r="AS785" s="25">
        <v>7.2727272727272724E-2</v>
      </c>
      <c r="AT785" s="30">
        <v>2563.6800000000003</v>
      </c>
      <c r="AU785" s="24">
        <v>0.71209999999999996</v>
      </c>
      <c r="AV785" s="24">
        <v>0.28789999999999999</v>
      </c>
      <c r="AW785" s="24">
        <v>0.49930000000000002</v>
      </c>
      <c r="AX785" s="24">
        <v>0.33500000000000002</v>
      </c>
      <c r="AY785" s="24">
        <v>0.36969999999999997</v>
      </c>
      <c r="AZ785" s="24">
        <v>0.32779999999999998</v>
      </c>
      <c r="BA785" s="24">
        <v>0.27789999999999998</v>
      </c>
      <c r="BB785" s="31">
        <v>9</v>
      </c>
      <c r="BC785" s="23">
        <v>10</v>
      </c>
      <c r="BD785" s="32" t="s">
        <v>3471</v>
      </c>
      <c r="BE785" s="33">
        <v>145.02519018254</v>
      </c>
      <c r="BF785" s="33">
        <v>-37.893390172155598</v>
      </c>
      <c r="BG785" s="34">
        <f t="shared" si="144"/>
        <v>67</v>
      </c>
      <c r="BH785" s="34">
        <f t="shared" si="145"/>
        <v>59</v>
      </c>
      <c r="BI785" s="34">
        <f t="shared" si="146"/>
        <v>76</v>
      </c>
      <c r="BJ785" s="34">
        <f t="shared" si="147"/>
        <v>41</v>
      </c>
      <c r="BK785" s="34">
        <f t="shared" si="148"/>
        <v>100</v>
      </c>
      <c r="BL785" s="34">
        <f t="shared" si="149"/>
        <v>71</v>
      </c>
      <c r="BM785" s="35">
        <f t="shared" si="150"/>
        <v>86</v>
      </c>
      <c r="BN785" s="34">
        <f t="shared" si="151"/>
        <v>94</v>
      </c>
      <c r="BO785" s="35">
        <f t="shared" si="152"/>
        <v>100</v>
      </c>
      <c r="BP785" s="35">
        <f t="shared" si="153"/>
        <v>18</v>
      </c>
      <c r="BQ785" s="35">
        <f t="shared" si="154"/>
        <v>90</v>
      </c>
      <c r="BR785" s="35">
        <f t="shared" si="155"/>
        <v>58</v>
      </c>
    </row>
    <row r="786" spans="2:70" x14ac:dyDescent="0.3">
      <c r="B786" s="6" t="s">
        <v>817</v>
      </c>
      <c r="C786" s="6">
        <v>208031185</v>
      </c>
      <c r="D786" s="6" t="s">
        <v>178</v>
      </c>
      <c r="E786" s="6" t="s">
        <v>179</v>
      </c>
      <c r="F786" s="6" t="s">
        <v>689</v>
      </c>
      <c r="G786" s="6" t="s">
        <v>86</v>
      </c>
      <c r="H786" s="6" t="s">
        <v>4995</v>
      </c>
      <c r="I786" s="22">
        <v>712400</v>
      </c>
      <c r="J786" s="22">
        <v>720000</v>
      </c>
      <c r="K786" s="22">
        <v>721860</v>
      </c>
      <c r="L786" s="22">
        <v>725000</v>
      </c>
      <c r="M786" s="22">
        <v>740000</v>
      </c>
      <c r="N786" s="22">
        <v>718000</v>
      </c>
      <c r="O786" s="23">
        <v>42</v>
      </c>
      <c r="P786" s="23">
        <v>38</v>
      </c>
      <c r="Q786" s="23">
        <v>26</v>
      </c>
      <c r="R786" s="22">
        <v>600</v>
      </c>
      <c r="S786" s="22">
        <v>550</v>
      </c>
      <c r="T786" s="24">
        <v>2.8</v>
      </c>
      <c r="U786" s="24">
        <v>-0.20000000000000018</v>
      </c>
      <c r="V786" s="24">
        <v>3</v>
      </c>
      <c r="W786" s="24">
        <v>3.2</v>
      </c>
      <c r="X786" s="25">
        <v>4.3795620437956206E-2</v>
      </c>
      <c r="Y786" s="24">
        <v>3.5</v>
      </c>
      <c r="Z786" s="24">
        <v>-1</v>
      </c>
      <c r="AA786" s="24">
        <v>4.5</v>
      </c>
      <c r="AB786" s="24">
        <v>4.4000000000000004</v>
      </c>
      <c r="AC786" s="26">
        <v>0.28910646827538355</v>
      </c>
      <c r="AD786" s="24">
        <v>6.601264358954591</v>
      </c>
      <c r="AE786" s="6">
        <v>238</v>
      </c>
      <c r="AF786" s="6">
        <v>250</v>
      </c>
      <c r="AG786" s="6">
        <v>389</v>
      </c>
      <c r="AH786" s="27">
        <v>2.6734486266531028</v>
      </c>
      <c r="AI786" s="28">
        <v>737500</v>
      </c>
      <c r="AJ786" s="28">
        <v>717500</v>
      </c>
      <c r="AK786" s="28">
        <v>670000</v>
      </c>
      <c r="AL786" s="29">
        <v>2.7874564459930314E-2</v>
      </c>
      <c r="AM786" s="29">
        <v>0.10074626865671642</v>
      </c>
      <c r="AN786" s="6">
        <v>2.8</v>
      </c>
      <c r="AO786" s="27">
        <v>-0.10000000000000009</v>
      </c>
      <c r="AP786" s="6">
        <v>2.9</v>
      </c>
      <c r="AQ786" s="28">
        <v>560</v>
      </c>
      <c r="AR786" s="28">
        <v>530</v>
      </c>
      <c r="AS786" s="25">
        <v>5.6603773584905662E-2</v>
      </c>
      <c r="AT786" s="30">
        <v>2075.36</v>
      </c>
      <c r="AU786" s="24">
        <v>0.69340000000000002</v>
      </c>
      <c r="AV786" s="24">
        <v>0.30659999999999998</v>
      </c>
      <c r="AW786" s="24">
        <v>0.5444</v>
      </c>
      <c r="AX786" s="24">
        <v>0.31080000000000002</v>
      </c>
      <c r="AY786" s="24">
        <v>0.35780000000000001</v>
      </c>
      <c r="AZ786" s="24">
        <v>0.39250000000000002</v>
      </c>
      <c r="BA786" s="24">
        <v>0.20810000000000001</v>
      </c>
      <c r="BB786" s="31">
        <v>6</v>
      </c>
      <c r="BC786" s="23">
        <v>33</v>
      </c>
      <c r="BD786" s="32" t="s">
        <v>3224</v>
      </c>
      <c r="BE786" s="33">
        <v>145.14592464809499</v>
      </c>
      <c r="BF786" s="33">
        <v>-38.068033061525099</v>
      </c>
      <c r="BG786" s="34">
        <f t="shared" si="144"/>
        <v>70</v>
      </c>
      <c r="BH786" s="34">
        <f t="shared" si="145"/>
        <v>70</v>
      </c>
      <c r="BI786" s="34">
        <f t="shared" si="146"/>
        <v>92</v>
      </c>
      <c r="BJ786" s="34">
        <f t="shared" si="147"/>
        <v>15</v>
      </c>
      <c r="BK786" s="34">
        <f t="shared" si="148"/>
        <v>100</v>
      </c>
      <c r="BL786" s="34">
        <f t="shared" si="149"/>
        <v>69</v>
      </c>
      <c r="BM786" s="35">
        <f t="shared" si="150"/>
        <v>96</v>
      </c>
      <c r="BN786" s="34">
        <f t="shared" si="151"/>
        <v>84</v>
      </c>
      <c r="BO786" s="35">
        <f t="shared" si="152"/>
        <v>74</v>
      </c>
      <c r="BP786" s="35">
        <f t="shared" si="153"/>
        <v>59</v>
      </c>
      <c r="BQ786" s="35">
        <f t="shared" si="154"/>
        <v>60</v>
      </c>
      <c r="BR786" s="35">
        <f t="shared" si="155"/>
        <v>58</v>
      </c>
    </row>
    <row r="787" spans="2:70" x14ac:dyDescent="0.3">
      <c r="B787" s="6" t="s">
        <v>688</v>
      </c>
      <c r="C787" s="6">
        <v>208031188</v>
      </c>
      <c r="D787" s="6" t="s">
        <v>178</v>
      </c>
      <c r="E787" s="6" t="s">
        <v>179</v>
      </c>
      <c r="F787" s="6" t="e">
        <v>#N/A</v>
      </c>
      <c r="G787" s="6" t="s">
        <v>86</v>
      </c>
      <c r="H787" s="6" t="s">
        <v>4995</v>
      </c>
      <c r="I787" s="22">
        <v>690000</v>
      </c>
      <c r="J787" s="22">
        <v>690000</v>
      </c>
      <c r="K787" s="22">
        <v>700000</v>
      </c>
      <c r="L787" s="22">
        <v>748500</v>
      </c>
      <c r="M787" s="22">
        <v>774000</v>
      </c>
      <c r="N787" s="22">
        <v>763000</v>
      </c>
      <c r="O787" s="23">
        <v>29</v>
      </c>
      <c r="P787" s="23">
        <v>28</v>
      </c>
      <c r="Q787" s="23">
        <v>26</v>
      </c>
      <c r="R787" s="22">
        <v>550</v>
      </c>
      <c r="S787" s="22">
        <v>525</v>
      </c>
      <c r="T787" s="24">
        <v>3</v>
      </c>
      <c r="U787" s="24">
        <v>-0.20000000000000018</v>
      </c>
      <c r="V787" s="24">
        <v>3.2</v>
      </c>
      <c r="W787" s="24">
        <v>3</v>
      </c>
      <c r="X787" s="25">
        <v>4.1449275362318842E-2</v>
      </c>
      <c r="Y787" s="24">
        <v>4.4000000000000004</v>
      </c>
      <c r="Z787" s="24">
        <v>-1.5</v>
      </c>
      <c r="AA787" s="24">
        <v>5.9</v>
      </c>
      <c r="AB787" s="24">
        <v>7.1</v>
      </c>
      <c r="AC787" s="26">
        <v>0.26501426258576821</v>
      </c>
      <c r="AD787" s="24">
        <v>6.3937007407055972</v>
      </c>
      <c r="AE787" s="6">
        <v>238</v>
      </c>
      <c r="AF787" s="6">
        <v>250</v>
      </c>
      <c r="AG787" s="6">
        <v>389</v>
      </c>
      <c r="AH787" s="27">
        <v>2.6734486266531028</v>
      </c>
      <c r="AI787" s="28">
        <v>737500</v>
      </c>
      <c r="AJ787" s="28">
        <v>717500</v>
      </c>
      <c r="AK787" s="28">
        <v>670000</v>
      </c>
      <c r="AL787" s="29">
        <v>2.7874564459930314E-2</v>
      </c>
      <c r="AM787" s="29">
        <v>0.10074626865671642</v>
      </c>
      <c r="AN787" s="6">
        <v>2.8</v>
      </c>
      <c r="AO787" s="27">
        <v>-0.10000000000000009</v>
      </c>
      <c r="AP787" s="6">
        <v>2.9</v>
      </c>
      <c r="AQ787" s="28">
        <v>560</v>
      </c>
      <c r="AR787" s="28">
        <v>530</v>
      </c>
      <c r="AS787" s="25">
        <v>5.6603773584905662E-2</v>
      </c>
      <c r="AT787" s="30">
        <v>2075.36</v>
      </c>
      <c r="AU787" s="24">
        <v>0.6663</v>
      </c>
      <c r="AV787" s="24">
        <v>0.3337</v>
      </c>
      <c r="AW787" s="24">
        <v>0.54179999999999995</v>
      </c>
      <c r="AX787" s="24">
        <v>0.24990000000000001</v>
      </c>
      <c r="AY787" s="24">
        <v>0.32840000000000003</v>
      </c>
      <c r="AZ787" s="24">
        <v>0.36759999999999998</v>
      </c>
      <c r="BA787" s="24">
        <v>0.27450000000000002</v>
      </c>
      <c r="BB787" s="31">
        <v>7.5</v>
      </c>
      <c r="BC787" s="23">
        <v>19</v>
      </c>
      <c r="BD787" s="32" t="s">
        <v>3123</v>
      </c>
      <c r="BE787" s="33">
        <v>145.065227611041</v>
      </c>
      <c r="BF787" s="33">
        <v>-37.960782796336403</v>
      </c>
      <c r="BG787" s="34">
        <f t="shared" si="144"/>
        <v>67</v>
      </c>
      <c r="BH787" s="34">
        <f t="shared" si="145"/>
        <v>70</v>
      </c>
      <c r="BI787" s="34">
        <f t="shared" si="146"/>
        <v>92</v>
      </c>
      <c r="BJ787" s="34">
        <f t="shared" si="147"/>
        <v>15</v>
      </c>
      <c r="BK787" s="34">
        <f t="shared" si="148"/>
        <v>100</v>
      </c>
      <c r="BL787" s="34">
        <f t="shared" si="149"/>
        <v>62</v>
      </c>
      <c r="BM787" s="35">
        <f t="shared" si="150"/>
        <v>88</v>
      </c>
      <c r="BN787" s="34">
        <f t="shared" si="151"/>
        <v>86</v>
      </c>
      <c r="BO787" s="35">
        <f t="shared" si="152"/>
        <v>90</v>
      </c>
      <c r="BP787" s="35">
        <f t="shared" si="153"/>
        <v>44</v>
      </c>
      <c r="BQ787" s="35">
        <f t="shared" si="154"/>
        <v>75</v>
      </c>
      <c r="BR787" s="35">
        <f t="shared" si="155"/>
        <v>58</v>
      </c>
    </row>
    <row r="788" spans="2:70" x14ac:dyDescent="0.3">
      <c r="B788" s="6" t="s">
        <v>355</v>
      </c>
      <c r="C788" s="6">
        <v>209041220</v>
      </c>
      <c r="D788" s="6" t="s">
        <v>356</v>
      </c>
      <c r="E788" s="6" t="s">
        <v>103</v>
      </c>
      <c r="F788" s="6" t="s">
        <v>689</v>
      </c>
      <c r="G788" s="6" t="s">
        <v>86</v>
      </c>
      <c r="H788" s="6" t="s">
        <v>4995</v>
      </c>
      <c r="I788" s="22">
        <v>450000</v>
      </c>
      <c r="J788" s="22">
        <v>430000</v>
      </c>
      <c r="K788" s="22">
        <v>413854</v>
      </c>
      <c r="L788" s="22">
        <v>556000</v>
      </c>
      <c r="M788" s="22">
        <v>530000</v>
      </c>
      <c r="N788" s="22">
        <v>530000</v>
      </c>
      <c r="O788" s="23">
        <v>28</v>
      </c>
      <c r="P788" s="23">
        <v>29</v>
      </c>
      <c r="Q788" s="23">
        <v>27</v>
      </c>
      <c r="R788" s="22">
        <v>475</v>
      </c>
      <c r="S788" s="22">
        <v>440</v>
      </c>
      <c r="T788" s="24">
        <v>3.3</v>
      </c>
      <c r="U788" s="24">
        <v>-0.40000000000000036</v>
      </c>
      <c r="V788" s="24">
        <v>3.7</v>
      </c>
      <c r="W788" s="24">
        <v>3.7</v>
      </c>
      <c r="X788" s="25">
        <v>5.488888888888889E-2</v>
      </c>
      <c r="Y788" s="24">
        <v>4.0999999999999996</v>
      </c>
      <c r="Z788" s="24">
        <v>-1.5</v>
      </c>
      <c r="AA788" s="24">
        <v>5.6</v>
      </c>
      <c r="AB788" s="24">
        <v>7.2</v>
      </c>
      <c r="AC788" s="26">
        <v>0.23587716510408388</v>
      </c>
      <c r="AD788" s="24">
        <v>4.2973572589812852</v>
      </c>
      <c r="AE788" s="6">
        <v>165</v>
      </c>
      <c r="AF788" s="6">
        <v>175</v>
      </c>
      <c r="AG788" s="6">
        <v>236</v>
      </c>
      <c r="AH788" s="27">
        <v>3.1368421052631579</v>
      </c>
      <c r="AI788" s="28">
        <v>510000</v>
      </c>
      <c r="AJ788" s="28">
        <v>495000</v>
      </c>
      <c r="AK788" s="28">
        <v>478000</v>
      </c>
      <c r="AL788" s="29">
        <v>3.0303030303030304E-2</v>
      </c>
      <c r="AM788" s="29">
        <v>6.6945606694560664E-2</v>
      </c>
      <c r="AN788" s="6">
        <v>3.5</v>
      </c>
      <c r="AO788" s="27">
        <v>-0.10000000000000009</v>
      </c>
      <c r="AP788" s="6">
        <v>3.6</v>
      </c>
      <c r="AQ788" s="28">
        <v>490</v>
      </c>
      <c r="AR788" s="28">
        <v>450</v>
      </c>
      <c r="AS788" s="25">
        <v>8.8888888888888892E-2</v>
      </c>
      <c r="AT788" s="30">
        <v>2013.7600000000002</v>
      </c>
      <c r="AU788" s="24">
        <v>0.78859999999999997</v>
      </c>
      <c r="AV788" s="24">
        <v>0.2114</v>
      </c>
      <c r="AW788" s="24">
        <v>0.86260000000000003</v>
      </c>
      <c r="AX788" s="24">
        <v>9.7900000000000001E-2</v>
      </c>
      <c r="AY788" s="24">
        <v>0.38740000000000002</v>
      </c>
      <c r="AZ788" s="24">
        <v>0.36849999999999999</v>
      </c>
      <c r="BA788" s="24">
        <v>0.22239999999999999</v>
      </c>
      <c r="BB788" s="31">
        <v>5</v>
      </c>
      <c r="BC788" s="23">
        <v>19</v>
      </c>
      <c r="BD788" s="32" t="s">
        <v>2864</v>
      </c>
      <c r="BE788" s="33">
        <v>145.06393377216401</v>
      </c>
      <c r="BF788" s="33">
        <v>-37.658748633155703</v>
      </c>
      <c r="BG788" s="34">
        <f t="shared" si="144"/>
        <v>62</v>
      </c>
      <c r="BH788" s="34">
        <f t="shared" si="145"/>
        <v>59</v>
      </c>
      <c r="BI788" s="34">
        <f t="shared" si="146"/>
        <v>86</v>
      </c>
      <c r="BJ788" s="34">
        <f t="shared" si="147"/>
        <v>16</v>
      </c>
      <c r="BK788" s="34">
        <f t="shared" si="148"/>
        <v>100</v>
      </c>
      <c r="BL788" s="34">
        <f t="shared" si="149"/>
        <v>75</v>
      </c>
      <c r="BM788" s="35">
        <f t="shared" si="150"/>
        <v>100</v>
      </c>
      <c r="BN788" s="34">
        <f t="shared" si="151"/>
        <v>100</v>
      </c>
      <c r="BO788" s="35">
        <f t="shared" si="152"/>
        <v>100</v>
      </c>
      <c r="BP788" s="35">
        <f t="shared" si="153"/>
        <v>49</v>
      </c>
      <c r="BQ788" s="35">
        <f t="shared" si="154"/>
        <v>50</v>
      </c>
      <c r="BR788" s="35">
        <f t="shared" si="155"/>
        <v>58</v>
      </c>
    </row>
    <row r="789" spans="2:70" x14ac:dyDescent="0.3">
      <c r="B789" s="6" t="s">
        <v>818</v>
      </c>
      <c r="C789" s="6">
        <v>211031451</v>
      </c>
      <c r="D789" s="6" t="s">
        <v>222</v>
      </c>
      <c r="E789" s="6" t="s">
        <v>85</v>
      </c>
      <c r="F789" s="6" t="s">
        <v>689</v>
      </c>
      <c r="G789" s="6" t="s">
        <v>86</v>
      </c>
      <c r="H789" s="6" t="s">
        <v>4995</v>
      </c>
      <c r="I789" s="22">
        <v>650000</v>
      </c>
      <c r="J789" s="22">
        <v>650000</v>
      </c>
      <c r="K789" s="22">
        <v>690000</v>
      </c>
      <c r="L789" s="22">
        <v>665000</v>
      </c>
      <c r="M789" s="22">
        <v>681000</v>
      </c>
      <c r="N789" s="22">
        <v>700000</v>
      </c>
      <c r="O789" s="23">
        <v>29</v>
      </c>
      <c r="P789" s="23">
        <v>28</v>
      </c>
      <c r="Q789" s="23">
        <v>27</v>
      </c>
      <c r="R789" s="22">
        <v>600</v>
      </c>
      <c r="S789" s="22">
        <v>540</v>
      </c>
      <c r="T789" s="24">
        <v>2.2999999999999998</v>
      </c>
      <c r="U789" s="24">
        <v>-0.30000000000000027</v>
      </c>
      <c r="V789" s="24">
        <v>2.6</v>
      </c>
      <c r="W789" s="24">
        <v>2.7</v>
      </c>
      <c r="X789" s="25">
        <v>4.8000000000000001E-2</v>
      </c>
      <c r="Y789" s="24">
        <v>2.9</v>
      </c>
      <c r="Z789" s="24">
        <v>-0.80000000000000027</v>
      </c>
      <c r="AA789" s="24">
        <v>3.7</v>
      </c>
      <c r="AB789" s="24">
        <v>4.2</v>
      </c>
      <c r="AC789" s="26">
        <v>0.31605562579013907</v>
      </c>
      <c r="AD789" s="24">
        <v>6.5844922039612301</v>
      </c>
      <c r="AE789" s="6">
        <v>156</v>
      </c>
      <c r="AF789" s="6">
        <v>199</v>
      </c>
      <c r="AG789" s="6">
        <v>164</v>
      </c>
      <c r="AH789" s="27">
        <v>3.0571010248901906</v>
      </c>
      <c r="AI789" s="28">
        <v>660000</v>
      </c>
      <c r="AJ789" s="28">
        <v>680100</v>
      </c>
      <c r="AK789" s="28">
        <v>651500</v>
      </c>
      <c r="AL789" s="29">
        <v>-2.9554477282752536E-2</v>
      </c>
      <c r="AM789" s="29">
        <v>1.3046815042210284E-2</v>
      </c>
      <c r="AN789" s="6">
        <v>3.3</v>
      </c>
      <c r="AO789" s="27">
        <v>0</v>
      </c>
      <c r="AP789" s="6">
        <v>3.3</v>
      </c>
      <c r="AQ789" s="28">
        <v>550</v>
      </c>
      <c r="AR789" s="28">
        <v>500</v>
      </c>
      <c r="AS789" s="25">
        <v>0.1</v>
      </c>
      <c r="AT789" s="30">
        <v>1898.4</v>
      </c>
      <c r="AU789" s="24">
        <v>0.70209999999999995</v>
      </c>
      <c r="AV789" s="24">
        <v>0.2979</v>
      </c>
      <c r="AW789" s="24">
        <v>0.92879999999999996</v>
      </c>
      <c r="AX789" s="24">
        <v>4.65E-2</v>
      </c>
      <c r="AY789" s="24">
        <v>0.35549999999999998</v>
      </c>
      <c r="AZ789" s="24">
        <v>0.378</v>
      </c>
      <c r="BA789" s="24">
        <v>0.2145</v>
      </c>
      <c r="BB789" s="31">
        <v>7.5</v>
      </c>
      <c r="BC789" s="23">
        <v>27</v>
      </c>
      <c r="BD789" s="32" t="s">
        <v>3225</v>
      </c>
      <c r="BE789" s="33">
        <v>145.272620280643</v>
      </c>
      <c r="BF789" s="33">
        <v>-37.790179109691898</v>
      </c>
      <c r="BG789" s="34">
        <f t="shared" si="144"/>
        <v>79</v>
      </c>
      <c r="BH789" s="34">
        <f t="shared" si="145"/>
        <v>62</v>
      </c>
      <c r="BI789" s="34">
        <f t="shared" si="146"/>
        <v>87</v>
      </c>
      <c r="BJ789" s="34">
        <f t="shared" si="147"/>
        <v>1</v>
      </c>
      <c r="BK789" s="34">
        <f t="shared" si="148"/>
        <v>100</v>
      </c>
      <c r="BL789" s="34">
        <f t="shared" si="149"/>
        <v>68</v>
      </c>
      <c r="BM789" s="35">
        <f t="shared" si="150"/>
        <v>100</v>
      </c>
      <c r="BN789" s="34">
        <f t="shared" si="151"/>
        <v>84</v>
      </c>
      <c r="BO789" s="35">
        <f t="shared" si="152"/>
        <v>56</v>
      </c>
      <c r="BP789" s="35">
        <f t="shared" si="153"/>
        <v>69</v>
      </c>
      <c r="BQ789" s="35">
        <f t="shared" si="154"/>
        <v>75</v>
      </c>
      <c r="BR789" s="35">
        <f t="shared" si="155"/>
        <v>58</v>
      </c>
    </row>
    <row r="790" spans="2:70" x14ac:dyDescent="0.3">
      <c r="B790" s="6" t="s">
        <v>736</v>
      </c>
      <c r="C790" s="6">
        <v>211041271</v>
      </c>
      <c r="D790" s="6" t="s">
        <v>640</v>
      </c>
      <c r="E790" s="6" t="s">
        <v>85</v>
      </c>
      <c r="F790" s="6" t="s">
        <v>689</v>
      </c>
      <c r="G790" s="6" t="s">
        <v>86</v>
      </c>
      <c r="H790" s="6" t="s">
        <v>4995</v>
      </c>
      <c r="I790" s="22">
        <v>700000</v>
      </c>
      <c r="J790" s="22">
        <v>720000</v>
      </c>
      <c r="K790" s="22">
        <v>730000</v>
      </c>
      <c r="L790" s="22">
        <v>725000</v>
      </c>
      <c r="M790" s="22">
        <v>790000</v>
      </c>
      <c r="N790" s="22">
        <v>730000</v>
      </c>
      <c r="O790" s="23">
        <v>29</v>
      </c>
      <c r="P790" s="23">
        <v>29</v>
      </c>
      <c r="Q790" s="23">
        <v>26</v>
      </c>
      <c r="R790" s="22">
        <v>545</v>
      </c>
      <c r="S790" s="22">
        <v>500</v>
      </c>
      <c r="T790" s="24">
        <v>2.6</v>
      </c>
      <c r="U790" s="24">
        <v>-0.10000000000000009</v>
      </c>
      <c r="V790" s="24">
        <v>2.7</v>
      </c>
      <c r="W790" s="24">
        <v>3.4</v>
      </c>
      <c r="X790" s="25">
        <v>4.0485714285714285E-2</v>
      </c>
      <c r="Y790" s="24">
        <v>3.9</v>
      </c>
      <c r="Z790" s="24">
        <v>-1.6999999999999997</v>
      </c>
      <c r="AA790" s="24">
        <v>5.6</v>
      </c>
      <c r="AB790" s="24">
        <v>5.8</v>
      </c>
      <c r="AC790" s="26">
        <v>0.25108727701606953</v>
      </c>
      <c r="AD790" s="24">
        <v>6.2018734619353797</v>
      </c>
      <c r="AE790" s="6">
        <v>74</v>
      </c>
      <c r="AF790" s="6">
        <v>68</v>
      </c>
      <c r="AG790" s="6">
        <v>80</v>
      </c>
      <c r="AH790" s="27">
        <v>2.4227129337539433</v>
      </c>
      <c r="AI790" s="28">
        <v>825000</v>
      </c>
      <c r="AJ790" s="28">
        <v>825000</v>
      </c>
      <c r="AK790" s="28">
        <v>790000</v>
      </c>
      <c r="AL790" s="29">
        <v>0</v>
      </c>
      <c r="AM790" s="29">
        <v>4.4303797468354431E-2</v>
      </c>
      <c r="AN790" s="6">
        <v>3.1</v>
      </c>
      <c r="AO790" s="27">
        <v>-0.29999999999999982</v>
      </c>
      <c r="AP790" s="6">
        <v>3.4</v>
      </c>
      <c r="AQ790" s="28">
        <v>570</v>
      </c>
      <c r="AR790" s="28">
        <v>500</v>
      </c>
      <c r="AS790" s="25">
        <v>0.14000000000000001</v>
      </c>
      <c r="AT790" s="30">
        <v>2170.5600000000004</v>
      </c>
      <c r="AU790" s="24">
        <v>0.69569999999999999</v>
      </c>
      <c r="AV790" s="24">
        <v>0.30430000000000001</v>
      </c>
      <c r="AW790" s="24">
        <v>0.6875</v>
      </c>
      <c r="AX790" s="24">
        <v>0.27839999999999998</v>
      </c>
      <c r="AY790" s="24">
        <v>0.31859999999999999</v>
      </c>
      <c r="AZ790" s="24">
        <v>0.3468</v>
      </c>
      <c r="BA790" s="24">
        <v>0.28649999999999998</v>
      </c>
      <c r="BB790" s="31">
        <v>7</v>
      </c>
      <c r="BC790" s="23">
        <v>19</v>
      </c>
      <c r="BD790" s="32" t="s">
        <v>3163</v>
      </c>
      <c r="BE790" s="33">
        <v>145.17603590403399</v>
      </c>
      <c r="BF790" s="33">
        <v>-37.816521252082403</v>
      </c>
      <c r="BG790" s="34">
        <f t="shared" si="144"/>
        <v>74</v>
      </c>
      <c r="BH790" s="34">
        <f t="shared" si="145"/>
        <v>65</v>
      </c>
      <c r="BI790" s="34">
        <f t="shared" si="146"/>
        <v>95</v>
      </c>
      <c r="BJ790" s="34">
        <f t="shared" si="147"/>
        <v>1</v>
      </c>
      <c r="BK790" s="34">
        <f t="shared" si="148"/>
        <v>100</v>
      </c>
      <c r="BL790" s="34">
        <f t="shared" si="149"/>
        <v>60</v>
      </c>
      <c r="BM790" s="35">
        <f t="shared" si="150"/>
        <v>85</v>
      </c>
      <c r="BN790" s="34">
        <f t="shared" si="151"/>
        <v>88</v>
      </c>
      <c r="BO790" s="35">
        <f t="shared" si="152"/>
        <v>99</v>
      </c>
      <c r="BP790" s="35">
        <f t="shared" si="153"/>
        <v>52</v>
      </c>
      <c r="BQ790" s="35">
        <f t="shared" si="154"/>
        <v>70</v>
      </c>
      <c r="BR790" s="35">
        <f t="shared" si="155"/>
        <v>58</v>
      </c>
    </row>
    <row r="791" spans="2:70" x14ac:dyDescent="0.3">
      <c r="B791" s="6" t="s">
        <v>737</v>
      </c>
      <c r="C791" s="6">
        <v>211041272</v>
      </c>
      <c r="D791" s="6" t="s">
        <v>640</v>
      </c>
      <c r="E791" s="6" t="s">
        <v>85</v>
      </c>
      <c r="F791" s="6" t="s">
        <v>689</v>
      </c>
      <c r="G791" s="6" t="s">
        <v>86</v>
      </c>
      <c r="H791" s="6" t="s">
        <v>4995</v>
      </c>
      <c r="I791" s="22">
        <v>900000</v>
      </c>
      <c r="J791" s="22">
        <v>945520</v>
      </c>
      <c r="K791" s="22">
        <v>1000000</v>
      </c>
      <c r="L791" s="22">
        <v>935000</v>
      </c>
      <c r="M791" s="22">
        <v>920000</v>
      </c>
      <c r="N791" s="22">
        <v>921000</v>
      </c>
      <c r="O791" s="23">
        <v>30</v>
      </c>
      <c r="P791" s="23">
        <v>30</v>
      </c>
      <c r="Q791" s="23">
        <v>30</v>
      </c>
      <c r="R791" s="22">
        <v>570</v>
      </c>
      <c r="S791" s="22">
        <v>520</v>
      </c>
      <c r="T791" s="24">
        <v>3</v>
      </c>
      <c r="U791" s="24">
        <v>0.10000000000000009</v>
      </c>
      <c r="V791" s="24">
        <v>2.9</v>
      </c>
      <c r="W791" s="24">
        <v>3.2</v>
      </c>
      <c r="X791" s="25">
        <v>3.2933333333333335E-2</v>
      </c>
      <c r="Y791" s="24">
        <v>3.2</v>
      </c>
      <c r="Z791" s="24">
        <v>-1.7999999999999998</v>
      </c>
      <c r="AA791" s="24">
        <v>5</v>
      </c>
      <c r="AB791" s="24">
        <v>5.2</v>
      </c>
      <c r="AC791" s="26">
        <v>0.2492304463411221</v>
      </c>
      <c r="AD791" s="24">
        <v>7.5677261034753682</v>
      </c>
      <c r="AE791" s="6">
        <v>74</v>
      </c>
      <c r="AF791" s="6">
        <v>68</v>
      </c>
      <c r="AG791" s="6">
        <v>80</v>
      </c>
      <c r="AH791" s="27">
        <v>2.4227129337539433</v>
      </c>
      <c r="AI791" s="28">
        <v>825000</v>
      </c>
      <c r="AJ791" s="28">
        <v>825000</v>
      </c>
      <c r="AK791" s="28">
        <v>790000</v>
      </c>
      <c r="AL791" s="29">
        <v>0</v>
      </c>
      <c r="AM791" s="29">
        <v>4.4303797468354431E-2</v>
      </c>
      <c r="AN791" s="6">
        <v>3.1</v>
      </c>
      <c r="AO791" s="27">
        <v>-0.29999999999999982</v>
      </c>
      <c r="AP791" s="6">
        <v>3.4</v>
      </c>
      <c r="AQ791" s="28">
        <v>570</v>
      </c>
      <c r="AR791" s="28">
        <v>500</v>
      </c>
      <c r="AS791" s="25">
        <v>0.14000000000000001</v>
      </c>
      <c r="AT791" s="30">
        <v>2287.0400000000004</v>
      </c>
      <c r="AU791" s="24">
        <v>0.78649999999999998</v>
      </c>
      <c r="AV791" s="24">
        <v>0.2135</v>
      </c>
      <c r="AW791" s="24">
        <v>0.79759999999999998</v>
      </c>
      <c r="AX791" s="24">
        <v>0.19819999999999999</v>
      </c>
      <c r="AY791" s="24">
        <v>0.39419999999999999</v>
      </c>
      <c r="AZ791" s="24">
        <v>0.4</v>
      </c>
      <c r="BA791" s="24">
        <v>0.18579999999999999</v>
      </c>
      <c r="BB791" s="31">
        <v>8</v>
      </c>
      <c r="BC791" s="23">
        <v>21</v>
      </c>
      <c r="BD791" s="32" t="s">
        <v>3164</v>
      </c>
      <c r="BE791" s="33">
        <v>145.19945171663599</v>
      </c>
      <c r="BF791" s="33">
        <v>-37.838786619953801</v>
      </c>
      <c r="BG791" s="34">
        <f t="shared" si="144"/>
        <v>67</v>
      </c>
      <c r="BH791" s="34">
        <f t="shared" si="145"/>
        <v>65</v>
      </c>
      <c r="BI791" s="34">
        <f t="shared" si="146"/>
        <v>95</v>
      </c>
      <c r="BJ791" s="34">
        <f t="shared" si="147"/>
        <v>1</v>
      </c>
      <c r="BK791" s="34">
        <f t="shared" si="148"/>
        <v>100</v>
      </c>
      <c r="BL791" s="34">
        <f t="shared" si="149"/>
        <v>77</v>
      </c>
      <c r="BM791" s="35">
        <f t="shared" si="150"/>
        <v>60</v>
      </c>
      <c r="BN791" s="34">
        <f t="shared" si="151"/>
        <v>75</v>
      </c>
      <c r="BO791" s="35">
        <f t="shared" si="152"/>
        <v>100</v>
      </c>
      <c r="BP791" s="35">
        <f t="shared" si="153"/>
        <v>64</v>
      </c>
      <c r="BQ791" s="35">
        <f t="shared" si="154"/>
        <v>80</v>
      </c>
      <c r="BR791" s="35">
        <f t="shared" si="155"/>
        <v>58</v>
      </c>
    </row>
    <row r="792" spans="2:70" x14ac:dyDescent="0.3">
      <c r="B792" s="6" t="s">
        <v>1376</v>
      </c>
      <c r="C792" s="6">
        <v>211041273</v>
      </c>
      <c r="D792" s="6" t="s">
        <v>640</v>
      </c>
      <c r="E792" s="6" t="s">
        <v>85</v>
      </c>
      <c r="F792" s="6" t="s">
        <v>689</v>
      </c>
      <c r="G792" s="6" t="s">
        <v>86</v>
      </c>
      <c r="H792" s="6" t="s">
        <v>4995</v>
      </c>
      <c r="I792" s="22">
        <v>748000</v>
      </c>
      <c r="J792" s="22">
        <v>812000</v>
      </c>
      <c r="K792" s="22">
        <v>860000</v>
      </c>
      <c r="L792" s="22">
        <v>1180000</v>
      </c>
      <c r="M792" s="22">
        <v>1160000</v>
      </c>
      <c r="N792" s="22">
        <v>975000</v>
      </c>
      <c r="O792" s="23">
        <v>52</v>
      </c>
      <c r="P792" s="23">
        <v>44</v>
      </c>
      <c r="Q792" s="23">
        <v>25</v>
      </c>
      <c r="R792" s="22">
        <v>720</v>
      </c>
      <c r="S792" s="22">
        <v>580</v>
      </c>
      <c r="T792" s="24">
        <v>1.9</v>
      </c>
      <c r="U792" s="24">
        <v>0</v>
      </c>
      <c r="V792" s="24">
        <v>1.9</v>
      </c>
      <c r="W792" s="24">
        <v>1.7</v>
      </c>
      <c r="X792" s="25">
        <v>5.005347593582888E-2</v>
      </c>
      <c r="Y792" s="24">
        <v>5.4</v>
      </c>
      <c r="Z792" s="24">
        <v>-0.69999999999999929</v>
      </c>
      <c r="AA792" s="24">
        <v>6.1</v>
      </c>
      <c r="AB792" s="24">
        <v>3.1</v>
      </c>
      <c r="AC792" s="26">
        <v>0.33068783068783064</v>
      </c>
      <c r="AD792" s="24">
        <v>6.6066906344684115</v>
      </c>
      <c r="AE792" s="6">
        <v>74</v>
      </c>
      <c r="AF792" s="6">
        <v>68</v>
      </c>
      <c r="AG792" s="6">
        <v>80</v>
      </c>
      <c r="AH792" s="27">
        <v>2.4227129337539433</v>
      </c>
      <c r="AI792" s="28">
        <v>825000</v>
      </c>
      <c r="AJ792" s="28">
        <v>825000</v>
      </c>
      <c r="AK792" s="28">
        <v>790000</v>
      </c>
      <c r="AL792" s="29">
        <v>0</v>
      </c>
      <c r="AM792" s="29">
        <v>4.4303797468354431E-2</v>
      </c>
      <c r="AN792" s="6">
        <v>3.1</v>
      </c>
      <c r="AO792" s="27">
        <v>-0.29999999999999982</v>
      </c>
      <c r="AP792" s="6">
        <v>3.4</v>
      </c>
      <c r="AQ792" s="28">
        <v>570</v>
      </c>
      <c r="AR792" s="28">
        <v>500</v>
      </c>
      <c r="AS792" s="25">
        <v>0.14000000000000001</v>
      </c>
      <c r="AT792" s="30">
        <v>2177.2800000000002</v>
      </c>
      <c r="AU792" s="24">
        <v>0.81279999999999997</v>
      </c>
      <c r="AV792" s="24">
        <v>0.18720000000000001</v>
      </c>
      <c r="AW792" s="24">
        <v>0.88129999999999997</v>
      </c>
      <c r="AX792" s="24">
        <v>9.2799999999999994E-2</v>
      </c>
      <c r="AY792" s="24">
        <v>0.48249999999999998</v>
      </c>
      <c r="AZ792" s="24">
        <v>0.32800000000000001</v>
      </c>
      <c r="BA792" s="24">
        <v>0.13830000000000001</v>
      </c>
      <c r="BB792" s="31">
        <v>8</v>
      </c>
      <c r="BC792" s="23">
        <v>20</v>
      </c>
      <c r="BD792" s="32" t="s">
        <v>3705</v>
      </c>
      <c r="BE792" s="33">
        <v>145.188122108328</v>
      </c>
      <c r="BF792" s="33">
        <v>-37.855145783143897</v>
      </c>
      <c r="BG792" s="34">
        <f t="shared" si="144"/>
        <v>85</v>
      </c>
      <c r="BH792" s="34">
        <f t="shared" si="145"/>
        <v>65</v>
      </c>
      <c r="BI792" s="34">
        <f t="shared" si="146"/>
        <v>95</v>
      </c>
      <c r="BJ792" s="34">
        <f t="shared" si="147"/>
        <v>1</v>
      </c>
      <c r="BK792" s="34">
        <f t="shared" si="148"/>
        <v>100</v>
      </c>
      <c r="BL792" s="34">
        <f t="shared" si="149"/>
        <v>96</v>
      </c>
      <c r="BM792" s="35">
        <f t="shared" si="150"/>
        <v>100</v>
      </c>
      <c r="BN792" s="34">
        <f t="shared" si="151"/>
        <v>84</v>
      </c>
      <c r="BO792" s="35">
        <f t="shared" si="152"/>
        <v>47</v>
      </c>
      <c r="BP792" s="35">
        <f t="shared" si="153"/>
        <v>27</v>
      </c>
      <c r="BQ792" s="35">
        <f t="shared" si="154"/>
        <v>80</v>
      </c>
      <c r="BR792" s="35">
        <f t="shared" si="155"/>
        <v>58</v>
      </c>
    </row>
    <row r="793" spans="2:70" x14ac:dyDescent="0.3">
      <c r="B793" s="6" t="s">
        <v>498</v>
      </c>
      <c r="C793" s="6">
        <v>211051276</v>
      </c>
      <c r="D793" s="6" t="s">
        <v>84</v>
      </c>
      <c r="E793" s="6" t="s">
        <v>85</v>
      </c>
      <c r="F793" s="6" t="s">
        <v>2708</v>
      </c>
      <c r="G793" s="6" t="s">
        <v>86</v>
      </c>
      <c r="H793" s="6" t="s">
        <v>4995</v>
      </c>
      <c r="I793" s="22">
        <v>600000</v>
      </c>
      <c r="J793" s="22">
        <v>600000</v>
      </c>
      <c r="K793" s="22">
        <v>620000</v>
      </c>
      <c r="L793" s="22">
        <v>670000</v>
      </c>
      <c r="M793" s="22">
        <v>650000</v>
      </c>
      <c r="N793" s="22">
        <v>630000</v>
      </c>
      <c r="O793" s="23">
        <v>28</v>
      </c>
      <c r="P793" s="23">
        <v>30</v>
      </c>
      <c r="Q793" s="23">
        <v>26</v>
      </c>
      <c r="R793" s="22">
        <v>575</v>
      </c>
      <c r="S793" s="22">
        <v>470</v>
      </c>
      <c r="T793" s="24">
        <v>2.2999999999999998</v>
      </c>
      <c r="U793" s="24">
        <v>-0.5</v>
      </c>
      <c r="V793" s="24">
        <v>2.8</v>
      </c>
      <c r="W793" s="24">
        <v>3.4</v>
      </c>
      <c r="X793" s="25">
        <v>4.9833333333333334E-2</v>
      </c>
      <c r="Y793" s="24">
        <v>1.5</v>
      </c>
      <c r="Z793" s="24">
        <v>-0.39999999999999991</v>
      </c>
      <c r="AA793" s="24">
        <v>1.9</v>
      </c>
      <c r="AB793" s="24">
        <v>2.8</v>
      </c>
      <c r="AC793" s="26">
        <v>0.32207832944972214</v>
      </c>
      <c r="AD793" s="24">
        <v>6.4631102899609791</v>
      </c>
      <c r="AE793" s="6">
        <v>80</v>
      </c>
      <c r="AF793" s="6">
        <v>98</v>
      </c>
      <c r="AG793" s="6">
        <v>95</v>
      </c>
      <c r="AH793" s="27">
        <v>4.3928571428571423</v>
      </c>
      <c r="AI793" s="28">
        <v>685000</v>
      </c>
      <c r="AJ793" s="28">
        <v>670000</v>
      </c>
      <c r="AK793" s="28">
        <v>630000</v>
      </c>
      <c r="AL793" s="29">
        <v>2.2388059701492536E-2</v>
      </c>
      <c r="AM793" s="29">
        <v>8.7301587301587297E-2</v>
      </c>
      <c r="AN793" s="6">
        <v>2.2999999999999998</v>
      </c>
      <c r="AO793" s="27">
        <v>-0.40000000000000036</v>
      </c>
      <c r="AP793" s="6">
        <v>2.7</v>
      </c>
      <c r="AQ793" s="28">
        <v>550</v>
      </c>
      <c r="AR793" s="28">
        <v>500</v>
      </c>
      <c r="AS793" s="25">
        <v>0.1</v>
      </c>
      <c r="AT793" s="30">
        <v>1785.2800000000002</v>
      </c>
      <c r="AU793" s="24">
        <v>0.73809999999999998</v>
      </c>
      <c r="AV793" s="24">
        <v>0.26190000000000002</v>
      </c>
      <c r="AW793" s="24">
        <v>0.91569999999999996</v>
      </c>
      <c r="AX793" s="24">
        <v>7.1300000000000002E-2</v>
      </c>
      <c r="AY793" s="24">
        <v>0.40410000000000001</v>
      </c>
      <c r="AZ793" s="24">
        <v>0.42799999999999999</v>
      </c>
      <c r="BA793" s="24">
        <v>0.14180000000000001</v>
      </c>
      <c r="BB793" s="31">
        <v>3</v>
      </c>
      <c r="BC793" s="23">
        <v>52</v>
      </c>
      <c r="BD793" s="32" t="s">
        <v>2973</v>
      </c>
      <c r="BE793" s="33">
        <v>145.506225537424</v>
      </c>
      <c r="BF793" s="33">
        <v>-37.635002563366598</v>
      </c>
      <c r="BG793" s="34">
        <f t="shared" si="144"/>
        <v>79</v>
      </c>
      <c r="BH793" s="34">
        <f t="shared" si="145"/>
        <v>79</v>
      </c>
      <c r="BI793" s="34">
        <f t="shared" si="146"/>
        <v>70</v>
      </c>
      <c r="BJ793" s="34">
        <f t="shared" si="147"/>
        <v>12</v>
      </c>
      <c r="BK793" s="34">
        <f t="shared" si="148"/>
        <v>99</v>
      </c>
      <c r="BL793" s="34">
        <f t="shared" si="149"/>
        <v>79</v>
      </c>
      <c r="BM793" s="35">
        <f t="shared" si="150"/>
        <v>100</v>
      </c>
      <c r="BN793" s="34">
        <f t="shared" si="151"/>
        <v>86</v>
      </c>
      <c r="BO793" s="35">
        <f t="shared" si="152"/>
        <v>52</v>
      </c>
      <c r="BP793" s="35">
        <f t="shared" si="153"/>
        <v>92</v>
      </c>
      <c r="BQ793" s="35">
        <f t="shared" si="154"/>
        <v>30</v>
      </c>
      <c r="BR793" s="35">
        <f t="shared" si="155"/>
        <v>58</v>
      </c>
    </row>
    <row r="794" spans="2:70" x14ac:dyDescent="0.3">
      <c r="B794" s="6" t="s">
        <v>545</v>
      </c>
      <c r="C794" s="6">
        <v>214011376</v>
      </c>
      <c r="D794" s="6" t="s">
        <v>486</v>
      </c>
      <c r="E794" s="6" t="s">
        <v>487</v>
      </c>
      <c r="F794" s="6" t="s">
        <v>689</v>
      </c>
      <c r="G794" s="6" t="s">
        <v>86</v>
      </c>
      <c r="H794" s="6" t="s">
        <v>4995</v>
      </c>
      <c r="I794" s="22">
        <v>579000</v>
      </c>
      <c r="J794" s="22">
        <v>585000</v>
      </c>
      <c r="K794" s="22">
        <v>555000</v>
      </c>
      <c r="L794" s="22">
        <v>630000</v>
      </c>
      <c r="M794" s="22">
        <v>630000</v>
      </c>
      <c r="N794" s="22">
        <v>675000</v>
      </c>
      <c r="O794" s="23">
        <v>27</v>
      </c>
      <c r="P794" s="23">
        <v>22</v>
      </c>
      <c r="Q794" s="23">
        <v>30</v>
      </c>
      <c r="R794" s="22">
        <v>530</v>
      </c>
      <c r="S794" s="22">
        <v>495</v>
      </c>
      <c r="T794" s="24">
        <v>3.5</v>
      </c>
      <c r="U794" s="24">
        <v>-0.20000000000000018</v>
      </c>
      <c r="V794" s="24">
        <v>3.7</v>
      </c>
      <c r="W794" s="24">
        <v>4.3</v>
      </c>
      <c r="X794" s="25">
        <v>4.7599309153713298E-2</v>
      </c>
      <c r="Y794" s="24">
        <v>2.9</v>
      </c>
      <c r="Z794" s="24">
        <v>-0.80000000000000027</v>
      </c>
      <c r="AA794" s="24">
        <v>3.7</v>
      </c>
      <c r="AB794" s="24">
        <v>4.3</v>
      </c>
      <c r="AC794" s="26">
        <v>0.2127762076053443</v>
      </c>
      <c r="AD794" s="24">
        <v>4.4701532729860061</v>
      </c>
      <c r="AE794" s="6">
        <v>117</v>
      </c>
      <c r="AF794" s="6">
        <v>171</v>
      </c>
      <c r="AG794" s="6">
        <v>197</v>
      </c>
      <c r="AH794" s="27">
        <v>2.3244094488188978</v>
      </c>
      <c r="AI794" s="28">
        <v>580000</v>
      </c>
      <c r="AJ794" s="28">
        <v>571000</v>
      </c>
      <c r="AK794" s="28">
        <v>550000</v>
      </c>
      <c r="AL794" s="29">
        <v>1.5761821366024518E-2</v>
      </c>
      <c r="AM794" s="29">
        <v>5.4545454545454543E-2</v>
      </c>
      <c r="AN794" s="6">
        <v>3.1</v>
      </c>
      <c r="AO794" s="27">
        <v>-0.29999999999999982</v>
      </c>
      <c r="AP794" s="6">
        <v>3.4</v>
      </c>
      <c r="AQ794" s="28">
        <v>480</v>
      </c>
      <c r="AR794" s="28">
        <v>450</v>
      </c>
      <c r="AS794" s="25">
        <v>6.6666666666666666E-2</v>
      </c>
      <c r="AT794" s="30">
        <v>2490.88</v>
      </c>
      <c r="AU794" s="24">
        <v>0.84150000000000003</v>
      </c>
      <c r="AV794" s="24">
        <v>0.1585</v>
      </c>
      <c r="AW794" s="24">
        <v>0.89859999999999995</v>
      </c>
      <c r="AX794" s="24">
        <v>9.9900000000000003E-2</v>
      </c>
      <c r="AY794" s="24">
        <v>0.25190000000000001</v>
      </c>
      <c r="AZ794" s="24">
        <v>0.56799999999999995</v>
      </c>
      <c r="BA794" s="24">
        <v>0.16020000000000001</v>
      </c>
      <c r="BB794" s="31">
        <v>5</v>
      </c>
      <c r="BC794" s="23">
        <v>39</v>
      </c>
      <c r="BD794" s="32" t="s">
        <v>3011</v>
      </c>
      <c r="BE794" s="33">
        <v>145.21587092413799</v>
      </c>
      <c r="BF794" s="33">
        <v>-38.102218195092597</v>
      </c>
      <c r="BG794" s="34">
        <f t="shared" si="144"/>
        <v>59</v>
      </c>
      <c r="BH794" s="34">
        <f t="shared" si="145"/>
        <v>65</v>
      </c>
      <c r="BI794" s="34">
        <f t="shared" si="146"/>
        <v>96</v>
      </c>
      <c r="BJ794" s="34">
        <f t="shared" si="147"/>
        <v>9</v>
      </c>
      <c r="BK794" s="34">
        <f t="shared" si="148"/>
        <v>100</v>
      </c>
      <c r="BL794" s="34">
        <f t="shared" si="149"/>
        <v>45</v>
      </c>
      <c r="BM794" s="35">
        <f t="shared" si="150"/>
        <v>100</v>
      </c>
      <c r="BN794" s="34">
        <f t="shared" si="151"/>
        <v>100</v>
      </c>
      <c r="BO794" s="35">
        <f t="shared" si="152"/>
        <v>100</v>
      </c>
      <c r="BP794" s="35">
        <f t="shared" si="153"/>
        <v>69</v>
      </c>
      <c r="BQ794" s="35">
        <f t="shared" si="154"/>
        <v>50</v>
      </c>
      <c r="BR794" s="35">
        <f t="shared" si="155"/>
        <v>58</v>
      </c>
    </row>
    <row r="795" spans="2:70" x14ac:dyDescent="0.3">
      <c r="B795" s="6" t="s">
        <v>2362</v>
      </c>
      <c r="C795" s="6">
        <v>216031415</v>
      </c>
      <c r="D795" s="6" t="s">
        <v>837</v>
      </c>
      <c r="E795" s="6" t="s">
        <v>837</v>
      </c>
      <c r="F795" s="6" t="s">
        <v>3244</v>
      </c>
      <c r="G795" s="6" t="s">
        <v>86</v>
      </c>
      <c r="H795" s="6" t="s">
        <v>4995</v>
      </c>
      <c r="I795" s="22">
        <v>282150</v>
      </c>
      <c r="J795" s="22">
        <v>282150</v>
      </c>
      <c r="K795" s="22">
        <v>280000</v>
      </c>
      <c r="L795" s="22">
        <v>213000</v>
      </c>
      <c r="M795" s="22">
        <v>255000</v>
      </c>
      <c r="N795" s="22">
        <v>285000</v>
      </c>
      <c r="O795" s="23">
        <v>48</v>
      </c>
      <c r="P795" s="23">
        <v>48</v>
      </c>
      <c r="Q795" s="23">
        <v>61</v>
      </c>
      <c r="R795" s="22">
        <v>350</v>
      </c>
      <c r="S795" s="22">
        <v>320</v>
      </c>
      <c r="T795" s="24">
        <v>1.3</v>
      </c>
      <c r="U795" s="24">
        <v>-9.9999999999999867E-2</v>
      </c>
      <c r="V795" s="24">
        <v>1.4</v>
      </c>
      <c r="W795" s="24">
        <v>1.5</v>
      </c>
      <c r="X795" s="25">
        <v>6.4504696083643454E-2</v>
      </c>
      <c r="Y795" s="24">
        <v>4.0999999999999996</v>
      </c>
      <c r="Z795" s="24">
        <v>-1.5</v>
      </c>
      <c r="AA795" s="24">
        <v>5.6</v>
      </c>
      <c r="AB795" s="24">
        <v>7</v>
      </c>
      <c r="AC795" s="26">
        <v>0.27876895628902759</v>
      </c>
      <c r="AD795" s="24">
        <v>4.3216846712609422</v>
      </c>
      <c r="AE795" s="6">
        <v>40</v>
      </c>
      <c r="AF795" s="6">
        <v>47</v>
      </c>
      <c r="AG795" s="6">
        <v>44</v>
      </c>
      <c r="AH795" s="27">
        <v>4.7010309278350508</v>
      </c>
      <c r="AI795" s="28">
        <v>336000</v>
      </c>
      <c r="AJ795" s="28">
        <v>320000</v>
      </c>
      <c r="AK795" s="28">
        <v>297000</v>
      </c>
      <c r="AL795" s="29">
        <v>0.05</v>
      </c>
      <c r="AM795" s="29">
        <v>0.13131313131313133</v>
      </c>
      <c r="AN795" s="6">
        <v>1.5</v>
      </c>
      <c r="AO795" s="27">
        <v>0.19999999999999996</v>
      </c>
      <c r="AP795" s="6">
        <v>1.3</v>
      </c>
      <c r="AQ795" s="28">
        <v>380</v>
      </c>
      <c r="AR795" s="28">
        <v>340</v>
      </c>
      <c r="AS795" s="25">
        <v>0.11764705882352941</v>
      </c>
      <c r="AT795" s="30">
        <v>1255.5200000000002</v>
      </c>
      <c r="AU795" s="24">
        <v>0.62219999999999998</v>
      </c>
      <c r="AV795" s="24">
        <v>0.37780000000000002</v>
      </c>
      <c r="AW795" s="24">
        <v>0.80459999999999998</v>
      </c>
      <c r="AX795" s="24">
        <v>0.13159999999999999</v>
      </c>
      <c r="AY795" s="24">
        <v>0.3473</v>
      </c>
      <c r="AZ795" s="24">
        <v>0.30259999999999998</v>
      </c>
      <c r="BA795" s="24">
        <v>0.30690000000000001</v>
      </c>
      <c r="BB795" s="31">
        <v>2</v>
      </c>
      <c r="BC795" s="23">
        <v>161</v>
      </c>
      <c r="BD795" s="32" t="s">
        <v>4643</v>
      </c>
      <c r="BE795" s="33">
        <v>145.34081257764399</v>
      </c>
      <c r="BF795" s="33">
        <v>-36.396426714526598</v>
      </c>
      <c r="BG795" s="34">
        <f t="shared" si="144"/>
        <v>95</v>
      </c>
      <c r="BH795" s="34">
        <f t="shared" si="145"/>
        <v>92</v>
      </c>
      <c r="BI795" s="34">
        <f t="shared" si="146"/>
        <v>67</v>
      </c>
      <c r="BJ795" s="34">
        <f t="shared" si="147"/>
        <v>26</v>
      </c>
      <c r="BK795" s="34">
        <f t="shared" si="148"/>
        <v>75</v>
      </c>
      <c r="BL795" s="34">
        <f t="shared" si="149"/>
        <v>66</v>
      </c>
      <c r="BM795" s="35">
        <f t="shared" si="150"/>
        <v>100</v>
      </c>
      <c r="BN795" s="34">
        <f t="shared" si="151"/>
        <v>100</v>
      </c>
      <c r="BO795" s="35">
        <f t="shared" si="152"/>
        <v>81</v>
      </c>
      <c r="BP795" s="35">
        <f t="shared" si="153"/>
        <v>49</v>
      </c>
      <c r="BQ795" s="35">
        <f t="shared" si="154"/>
        <v>20</v>
      </c>
      <c r="BR795" s="35">
        <f t="shared" si="155"/>
        <v>58</v>
      </c>
    </row>
    <row r="796" spans="2:70" x14ac:dyDescent="0.3">
      <c r="B796" s="6" t="s">
        <v>1813</v>
      </c>
      <c r="C796" s="6">
        <v>303011048</v>
      </c>
      <c r="D796" s="6" t="s">
        <v>1302</v>
      </c>
      <c r="E796" s="6" t="s">
        <v>881</v>
      </c>
      <c r="F796" s="6" t="s">
        <v>2780</v>
      </c>
      <c r="G796" s="6" t="s">
        <v>97</v>
      </c>
      <c r="H796" s="6" t="s">
        <v>4995</v>
      </c>
      <c r="I796" s="22">
        <v>695000</v>
      </c>
      <c r="J796" s="22">
        <v>693600</v>
      </c>
      <c r="K796" s="22">
        <v>645750</v>
      </c>
      <c r="L796" s="22">
        <v>679000</v>
      </c>
      <c r="M796" s="22">
        <v>665000</v>
      </c>
      <c r="N796" s="22">
        <v>565000</v>
      </c>
      <c r="O796" s="23">
        <v>24</v>
      </c>
      <c r="P796" s="23">
        <v>24</v>
      </c>
      <c r="Q796" s="23">
        <v>30</v>
      </c>
      <c r="R796" s="22">
        <v>650</v>
      </c>
      <c r="S796" s="22">
        <v>620</v>
      </c>
      <c r="T796" s="24">
        <v>3.9</v>
      </c>
      <c r="U796" s="24">
        <v>-0.80000000000000027</v>
      </c>
      <c r="V796" s="24">
        <v>4.7</v>
      </c>
      <c r="W796" s="24">
        <v>3</v>
      </c>
      <c r="X796" s="25">
        <v>4.8633093525179853E-2</v>
      </c>
      <c r="Y796" s="24">
        <v>10.1</v>
      </c>
      <c r="Z796" s="24">
        <v>-3.2000000000000011</v>
      </c>
      <c r="AA796" s="24">
        <v>13.3</v>
      </c>
      <c r="AB796" s="24">
        <v>14.2</v>
      </c>
      <c r="AC796" s="26">
        <v>0.25015394088669951</v>
      </c>
      <c r="AD796" s="24">
        <v>5.1436978969306546</v>
      </c>
      <c r="AE796" s="6">
        <v>52</v>
      </c>
      <c r="AF796" s="6">
        <v>69</v>
      </c>
      <c r="AG796" s="6">
        <v>55</v>
      </c>
      <c r="AH796" s="27">
        <v>3.186721991701245</v>
      </c>
      <c r="AI796" s="28">
        <v>810000</v>
      </c>
      <c r="AJ796" s="28">
        <v>705000</v>
      </c>
      <c r="AK796" s="28">
        <v>640000</v>
      </c>
      <c r="AL796" s="29">
        <v>0.14893617021276595</v>
      </c>
      <c r="AM796" s="29">
        <v>0.265625</v>
      </c>
      <c r="AN796" s="6">
        <v>2.8</v>
      </c>
      <c r="AO796" s="27">
        <v>-0.20000000000000018</v>
      </c>
      <c r="AP796" s="6">
        <v>3</v>
      </c>
      <c r="AQ796" s="28">
        <v>665</v>
      </c>
      <c r="AR796" s="28">
        <v>640</v>
      </c>
      <c r="AS796" s="25">
        <v>3.90625E-2</v>
      </c>
      <c r="AT796" s="30">
        <v>2598.4</v>
      </c>
      <c r="AU796" s="24">
        <v>0.67200000000000004</v>
      </c>
      <c r="AV796" s="24">
        <v>0.32800000000000001</v>
      </c>
      <c r="AW796" s="24">
        <v>0.63060000000000005</v>
      </c>
      <c r="AX796" s="24">
        <v>0.12139999999999999</v>
      </c>
      <c r="AY796" s="24">
        <v>0.2185</v>
      </c>
      <c r="AZ796" s="24">
        <v>0.37319999999999998</v>
      </c>
      <c r="BA796" s="24">
        <v>0.3911</v>
      </c>
      <c r="BB796" s="31">
        <v>9.5</v>
      </c>
      <c r="BC796" s="23">
        <v>7</v>
      </c>
      <c r="BD796" s="32" t="s">
        <v>4121</v>
      </c>
      <c r="BE796" s="33">
        <v>153.09303392009099</v>
      </c>
      <c r="BF796" s="33">
        <v>-27.471854186811299</v>
      </c>
      <c r="BG796" s="34">
        <f t="shared" si="144"/>
        <v>52</v>
      </c>
      <c r="BH796" s="34">
        <f t="shared" si="145"/>
        <v>70</v>
      </c>
      <c r="BI796" s="34">
        <f t="shared" si="146"/>
        <v>85</v>
      </c>
      <c r="BJ796" s="34">
        <f t="shared" si="147"/>
        <v>75</v>
      </c>
      <c r="BK796" s="34">
        <f t="shared" si="148"/>
        <v>100</v>
      </c>
      <c r="BL796" s="34">
        <f t="shared" si="149"/>
        <v>38</v>
      </c>
      <c r="BM796" s="35">
        <f t="shared" si="150"/>
        <v>100</v>
      </c>
      <c r="BN796" s="34">
        <f t="shared" si="151"/>
        <v>99</v>
      </c>
      <c r="BO796" s="35">
        <f t="shared" si="152"/>
        <v>100</v>
      </c>
      <c r="BP796" s="35">
        <f t="shared" si="153"/>
        <v>1</v>
      </c>
      <c r="BQ796" s="35">
        <f t="shared" si="154"/>
        <v>95</v>
      </c>
      <c r="BR796" s="35">
        <f t="shared" si="155"/>
        <v>58</v>
      </c>
    </row>
    <row r="797" spans="2:70" x14ac:dyDescent="0.3">
      <c r="B797" s="6" t="s">
        <v>2287</v>
      </c>
      <c r="C797" s="6">
        <v>305011109</v>
      </c>
      <c r="D797" s="6" t="s">
        <v>336</v>
      </c>
      <c r="E797" s="6" t="s">
        <v>337</v>
      </c>
      <c r="F797" s="6" t="s">
        <v>2780</v>
      </c>
      <c r="G797" s="6" t="s">
        <v>97</v>
      </c>
      <c r="H797" s="6" t="s">
        <v>4995</v>
      </c>
      <c r="I797" s="22">
        <v>898900</v>
      </c>
      <c r="J797" s="22">
        <v>898900</v>
      </c>
      <c r="K797" s="22">
        <v>890820</v>
      </c>
      <c r="L797" s="22">
        <v>845000</v>
      </c>
      <c r="M797" s="22">
        <v>860000</v>
      </c>
      <c r="N797" s="22">
        <v>735000</v>
      </c>
      <c r="O797" s="23">
        <v>26</v>
      </c>
      <c r="P797" s="23">
        <v>25</v>
      </c>
      <c r="Q797" s="23">
        <v>24</v>
      </c>
      <c r="R797" s="22">
        <v>650</v>
      </c>
      <c r="S797" s="22">
        <v>620</v>
      </c>
      <c r="T797" s="24">
        <v>2</v>
      </c>
      <c r="U797" s="24">
        <v>-0.39999999999999991</v>
      </c>
      <c r="V797" s="24">
        <v>2.4</v>
      </c>
      <c r="W797" s="24">
        <v>2.5</v>
      </c>
      <c r="X797" s="25">
        <v>3.7601512960284793E-2</v>
      </c>
      <c r="Y797" s="24">
        <v>7.6</v>
      </c>
      <c r="Z797" s="24">
        <v>-3.0999999999999996</v>
      </c>
      <c r="AA797" s="24">
        <v>10.7</v>
      </c>
      <c r="AB797" s="24">
        <v>11</v>
      </c>
      <c r="AC797" s="26">
        <v>0.28050127735966301</v>
      </c>
      <c r="AD797" s="24">
        <v>7.4598401839822808</v>
      </c>
      <c r="AE797" s="6">
        <v>539</v>
      </c>
      <c r="AF797" s="6">
        <v>607</v>
      </c>
      <c r="AG797" s="6">
        <v>593</v>
      </c>
      <c r="AH797" s="27">
        <v>3.896678966789668</v>
      </c>
      <c r="AI797" s="28">
        <v>660000</v>
      </c>
      <c r="AJ797" s="28">
        <v>565000</v>
      </c>
      <c r="AK797" s="28">
        <v>525000</v>
      </c>
      <c r="AL797" s="29">
        <v>0.16814159292035399</v>
      </c>
      <c r="AM797" s="29">
        <v>0.25714285714285712</v>
      </c>
      <c r="AN797" s="6">
        <v>2.4</v>
      </c>
      <c r="AO797" s="27">
        <v>-0.5</v>
      </c>
      <c r="AP797" s="6">
        <v>2.9</v>
      </c>
      <c r="AQ797" s="28">
        <v>700</v>
      </c>
      <c r="AR797" s="28">
        <v>670</v>
      </c>
      <c r="AS797" s="25">
        <v>4.4776119402985072E-2</v>
      </c>
      <c r="AT797" s="30">
        <v>2317.2800000000002</v>
      </c>
      <c r="AU797" s="24">
        <v>0.48859999999999998</v>
      </c>
      <c r="AV797" s="24">
        <v>0.51139999999999997</v>
      </c>
      <c r="AW797" s="24">
        <v>0.20849999999999999</v>
      </c>
      <c r="AX797" s="24">
        <v>4.4600000000000001E-2</v>
      </c>
      <c r="AY797" s="24">
        <v>0.23880000000000001</v>
      </c>
      <c r="AZ797" s="24">
        <v>0.19939999999999999</v>
      </c>
      <c r="BA797" s="24">
        <v>0.5363</v>
      </c>
      <c r="BB797" s="31">
        <v>10</v>
      </c>
      <c r="BC797" s="23">
        <v>2</v>
      </c>
      <c r="BD797" s="32" t="s">
        <v>4570</v>
      </c>
      <c r="BE797" s="33">
        <v>153.04552750680301</v>
      </c>
      <c r="BF797" s="33">
        <v>-27.464968801295601</v>
      </c>
      <c r="BG797" s="34">
        <f t="shared" si="144"/>
        <v>84</v>
      </c>
      <c r="BH797" s="34">
        <f t="shared" si="145"/>
        <v>77</v>
      </c>
      <c r="BI797" s="34">
        <f t="shared" si="146"/>
        <v>77</v>
      </c>
      <c r="BJ797" s="34">
        <f t="shared" si="147"/>
        <v>84</v>
      </c>
      <c r="BK797" s="34">
        <f t="shared" si="148"/>
        <v>100</v>
      </c>
      <c r="BL797" s="34">
        <f t="shared" si="149"/>
        <v>43</v>
      </c>
      <c r="BM797" s="35">
        <f t="shared" si="150"/>
        <v>76</v>
      </c>
      <c r="BN797" s="34">
        <f t="shared" si="151"/>
        <v>76</v>
      </c>
      <c r="BO797" s="35">
        <f t="shared" si="152"/>
        <v>80</v>
      </c>
      <c r="BP797" s="35">
        <f t="shared" si="153"/>
        <v>1</v>
      </c>
      <c r="BQ797" s="35">
        <f t="shared" si="154"/>
        <v>100</v>
      </c>
      <c r="BR797" s="35">
        <f t="shared" si="155"/>
        <v>58</v>
      </c>
    </row>
    <row r="798" spans="2:70" x14ac:dyDescent="0.3">
      <c r="B798" s="6" t="s">
        <v>1441</v>
      </c>
      <c r="C798" s="6">
        <v>305031119</v>
      </c>
      <c r="D798" s="6" t="s">
        <v>840</v>
      </c>
      <c r="E798" s="6" t="s">
        <v>337</v>
      </c>
      <c r="F798" s="6" t="s">
        <v>2780</v>
      </c>
      <c r="G798" s="6" t="s">
        <v>97</v>
      </c>
      <c r="H798" s="6" t="s">
        <v>4995</v>
      </c>
      <c r="I798" s="22">
        <v>596700</v>
      </c>
      <c r="J798" s="22">
        <v>660000</v>
      </c>
      <c r="K798" s="22">
        <v>627300</v>
      </c>
      <c r="L798" s="22">
        <v>650000</v>
      </c>
      <c r="M798" s="22">
        <v>652500</v>
      </c>
      <c r="N798" s="22">
        <v>620000</v>
      </c>
      <c r="O798" s="23">
        <v>24</v>
      </c>
      <c r="P798" s="23">
        <v>24</v>
      </c>
      <c r="Q798" s="23">
        <v>24</v>
      </c>
      <c r="R798" s="22">
        <v>650</v>
      </c>
      <c r="S798" s="22">
        <v>580</v>
      </c>
      <c r="T798" s="24">
        <v>2.5</v>
      </c>
      <c r="U798" s="24">
        <v>-0.29999999999999982</v>
      </c>
      <c r="V798" s="24">
        <v>2.8</v>
      </c>
      <c r="W798" s="24">
        <v>3.1</v>
      </c>
      <c r="X798" s="25">
        <v>5.6644880174291937E-2</v>
      </c>
      <c r="Y798" s="24">
        <v>8.1</v>
      </c>
      <c r="Z798" s="24">
        <v>-2.5999999999999996</v>
      </c>
      <c r="AA798" s="24">
        <v>10.7</v>
      </c>
      <c r="AB798" s="24">
        <v>10.4</v>
      </c>
      <c r="AC798" s="26">
        <v>0.28282511835143409</v>
      </c>
      <c r="AD798" s="24">
        <v>4.9929511278195484</v>
      </c>
      <c r="AE798" s="6">
        <v>241</v>
      </c>
      <c r="AF798" s="6">
        <v>305</v>
      </c>
      <c r="AG798" s="6">
        <v>338</v>
      </c>
      <c r="AH798" s="27">
        <v>2.3962264150943398</v>
      </c>
      <c r="AI798" s="28">
        <v>684500</v>
      </c>
      <c r="AJ798" s="28">
        <v>565000</v>
      </c>
      <c r="AK798" s="28">
        <v>500000</v>
      </c>
      <c r="AL798" s="29">
        <v>0.21150442477876105</v>
      </c>
      <c r="AM798" s="29">
        <v>0.36899999999999999</v>
      </c>
      <c r="AN798" s="6">
        <v>2.8</v>
      </c>
      <c r="AO798" s="27">
        <v>-0.60000000000000009</v>
      </c>
      <c r="AP798" s="6">
        <v>3.4</v>
      </c>
      <c r="AQ798" s="28">
        <v>625</v>
      </c>
      <c r="AR798" s="28">
        <v>600</v>
      </c>
      <c r="AS798" s="25">
        <v>4.1666666666666664E-2</v>
      </c>
      <c r="AT798" s="30">
        <v>2298.2400000000002</v>
      </c>
      <c r="AU798" s="24">
        <v>0.52049999999999996</v>
      </c>
      <c r="AV798" s="24">
        <v>0.47949999999999998</v>
      </c>
      <c r="AW798" s="24">
        <v>0.23769999999999999</v>
      </c>
      <c r="AX798" s="24">
        <v>3.2800000000000003E-2</v>
      </c>
      <c r="AY798" s="24">
        <v>0.15110000000000001</v>
      </c>
      <c r="AZ798" s="24">
        <v>0.2147</v>
      </c>
      <c r="BA798" s="24">
        <v>0.58709999999999996</v>
      </c>
      <c r="BB798" s="31">
        <v>8</v>
      </c>
      <c r="BC798" s="23">
        <v>5</v>
      </c>
      <c r="BD798" s="32" t="s">
        <v>3763</v>
      </c>
      <c r="BE798" s="33">
        <v>153.04518771617899</v>
      </c>
      <c r="BF798" s="33">
        <v>-27.437396801604098</v>
      </c>
      <c r="BG798" s="34">
        <f t="shared" si="144"/>
        <v>75</v>
      </c>
      <c r="BH798" s="34">
        <f t="shared" si="145"/>
        <v>70</v>
      </c>
      <c r="BI798" s="34">
        <f t="shared" si="146"/>
        <v>95</v>
      </c>
      <c r="BJ798" s="34">
        <f t="shared" si="147"/>
        <v>100</v>
      </c>
      <c r="BK798" s="34">
        <f t="shared" si="148"/>
        <v>100</v>
      </c>
      <c r="BL798" s="34">
        <f t="shared" si="149"/>
        <v>23</v>
      </c>
      <c r="BM798" s="35">
        <f t="shared" si="150"/>
        <v>100</v>
      </c>
      <c r="BN798" s="34">
        <f t="shared" si="151"/>
        <v>100</v>
      </c>
      <c r="BO798" s="35">
        <f t="shared" si="152"/>
        <v>78</v>
      </c>
      <c r="BP798" s="35">
        <f t="shared" si="153"/>
        <v>1</v>
      </c>
      <c r="BQ798" s="35">
        <f t="shared" si="154"/>
        <v>80</v>
      </c>
      <c r="BR798" s="35">
        <f t="shared" si="155"/>
        <v>58</v>
      </c>
    </row>
    <row r="799" spans="2:70" x14ac:dyDescent="0.3">
      <c r="B799" s="6" t="s">
        <v>2155</v>
      </c>
      <c r="C799" s="6">
        <v>309061250</v>
      </c>
      <c r="D799" s="6" t="s">
        <v>1321</v>
      </c>
      <c r="E799" s="6" t="s">
        <v>1142</v>
      </c>
      <c r="F799" s="6" t="s">
        <v>3657</v>
      </c>
      <c r="G799" s="6" t="s">
        <v>97</v>
      </c>
      <c r="H799" s="6" t="s">
        <v>4995</v>
      </c>
      <c r="I799" s="22">
        <v>649000</v>
      </c>
      <c r="J799" s="22">
        <v>629000</v>
      </c>
      <c r="K799" s="22">
        <v>519000</v>
      </c>
      <c r="L799" s="22">
        <v>695000</v>
      </c>
      <c r="M799" s="22">
        <v>686500</v>
      </c>
      <c r="N799" s="22">
        <v>615000</v>
      </c>
      <c r="O799" s="23">
        <v>27</v>
      </c>
      <c r="P799" s="23">
        <v>33</v>
      </c>
      <c r="Q799" s="23">
        <v>33</v>
      </c>
      <c r="R799" s="22">
        <v>590</v>
      </c>
      <c r="S799" s="22">
        <v>600</v>
      </c>
      <c r="T799" s="24">
        <v>4.7</v>
      </c>
      <c r="U799" s="24">
        <v>0</v>
      </c>
      <c r="V799" s="24">
        <v>4.7</v>
      </c>
      <c r="W799" s="24">
        <v>6.4</v>
      </c>
      <c r="X799" s="25">
        <v>4.7272727272727272E-2</v>
      </c>
      <c r="Y799" s="24">
        <v>3</v>
      </c>
      <c r="Z799" s="24">
        <v>-2.0999999999999996</v>
      </c>
      <c r="AA799" s="24">
        <v>5.0999999999999996</v>
      </c>
      <c r="AB799" s="24">
        <v>4.4000000000000004</v>
      </c>
      <c r="AC799" s="26">
        <v>0.23288493116079323</v>
      </c>
      <c r="AD799" s="24">
        <v>4.9264120053244724</v>
      </c>
      <c r="AE799" s="6">
        <v>46</v>
      </c>
      <c r="AF799" s="6">
        <v>46</v>
      </c>
      <c r="AG799" s="6">
        <v>56</v>
      </c>
      <c r="AH799" s="27">
        <v>1.1170212765957448</v>
      </c>
      <c r="AI799" s="28">
        <v>730000</v>
      </c>
      <c r="AJ799" s="28">
        <v>647000</v>
      </c>
      <c r="AK799" s="28">
        <v>562500</v>
      </c>
      <c r="AL799" s="29">
        <v>0.12828438948995363</v>
      </c>
      <c r="AM799" s="29">
        <v>0.29777777777777775</v>
      </c>
      <c r="AN799" s="6">
        <v>3.4</v>
      </c>
      <c r="AO799" s="27">
        <v>-0.20000000000000018</v>
      </c>
      <c r="AP799" s="6">
        <v>3.6</v>
      </c>
      <c r="AQ799" s="28">
        <v>700</v>
      </c>
      <c r="AR799" s="28">
        <v>650</v>
      </c>
      <c r="AS799" s="25">
        <v>7.6923076923076927E-2</v>
      </c>
      <c r="AT799" s="30">
        <v>2533.44</v>
      </c>
      <c r="AU799" s="24">
        <v>0.84589999999999999</v>
      </c>
      <c r="AV799" s="24">
        <v>0.15409999999999999</v>
      </c>
      <c r="AW799" s="24">
        <v>0.93859999999999999</v>
      </c>
      <c r="AX799" s="24">
        <v>5.1200000000000002E-2</v>
      </c>
      <c r="AY799" s="24">
        <v>0.3584</v>
      </c>
      <c r="AZ799" s="24">
        <v>0.51400000000000001</v>
      </c>
      <c r="BA799" s="24">
        <v>0.1071</v>
      </c>
      <c r="BB799" s="31">
        <v>3</v>
      </c>
      <c r="BC799" s="23">
        <v>71</v>
      </c>
      <c r="BD799" s="32" t="s">
        <v>4443</v>
      </c>
      <c r="BE799" s="33">
        <v>153.32691297030399</v>
      </c>
      <c r="BF799" s="33">
        <v>-28.053674785007399</v>
      </c>
      <c r="BG799" s="34">
        <f t="shared" si="144"/>
        <v>39</v>
      </c>
      <c r="BH799" s="34">
        <f t="shared" si="145"/>
        <v>60</v>
      </c>
      <c r="BI799" s="34">
        <f t="shared" si="146"/>
        <v>100</v>
      </c>
      <c r="BJ799" s="34">
        <f t="shared" si="147"/>
        <v>65</v>
      </c>
      <c r="BK799" s="34">
        <f t="shared" si="148"/>
        <v>93</v>
      </c>
      <c r="BL799" s="34">
        <f t="shared" si="149"/>
        <v>69</v>
      </c>
      <c r="BM799" s="35">
        <f t="shared" si="150"/>
        <v>100</v>
      </c>
      <c r="BN799" s="34">
        <f t="shared" si="151"/>
        <v>100</v>
      </c>
      <c r="BO799" s="35">
        <f t="shared" si="152"/>
        <v>100</v>
      </c>
      <c r="BP799" s="35">
        <f t="shared" si="153"/>
        <v>67</v>
      </c>
      <c r="BQ799" s="35">
        <f t="shared" si="154"/>
        <v>30</v>
      </c>
      <c r="BR799" s="35">
        <f t="shared" si="155"/>
        <v>58</v>
      </c>
    </row>
    <row r="800" spans="2:70" x14ac:dyDescent="0.3">
      <c r="B800" s="6" t="s">
        <v>1088</v>
      </c>
      <c r="C800" s="6">
        <v>311031312</v>
      </c>
      <c r="D800" s="6" t="s">
        <v>1088</v>
      </c>
      <c r="E800" s="6" t="s">
        <v>611</v>
      </c>
      <c r="F800" s="6" t="s">
        <v>2780</v>
      </c>
      <c r="G800" s="6" t="s">
        <v>97</v>
      </c>
      <c r="H800" s="6" t="s">
        <v>4995</v>
      </c>
      <c r="I800" s="22">
        <v>559000</v>
      </c>
      <c r="J800" s="22">
        <v>549000</v>
      </c>
      <c r="K800" s="22">
        <v>464100</v>
      </c>
      <c r="L800" s="22">
        <v>565000</v>
      </c>
      <c r="M800" s="22">
        <v>557000</v>
      </c>
      <c r="N800" s="22">
        <v>450000</v>
      </c>
      <c r="O800" s="23">
        <v>32</v>
      </c>
      <c r="P800" s="23">
        <v>32</v>
      </c>
      <c r="Q800" s="23">
        <v>26</v>
      </c>
      <c r="R800" s="22">
        <v>520</v>
      </c>
      <c r="S800" s="22">
        <v>490</v>
      </c>
      <c r="T800" s="24">
        <v>2.2999999999999998</v>
      </c>
      <c r="U800" s="24">
        <v>9.9999999999999645E-2</v>
      </c>
      <c r="V800" s="24">
        <v>2.2000000000000002</v>
      </c>
      <c r="W800" s="24">
        <v>3.2</v>
      </c>
      <c r="X800" s="25">
        <v>4.8372093023255812E-2</v>
      </c>
      <c r="Y800" s="24">
        <v>2.9</v>
      </c>
      <c r="Z800" s="24">
        <v>-0.89999999999999991</v>
      </c>
      <c r="AA800" s="24">
        <v>3.8</v>
      </c>
      <c r="AB800" s="24">
        <v>3.4</v>
      </c>
      <c r="AC800" s="26">
        <v>0.31800391389432486</v>
      </c>
      <c r="AD800" s="24">
        <v>6.5741193737769077</v>
      </c>
      <c r="AE800" s="6">
        <v>22</v>
      </c>
      <c r="AF800" s="6">
        <v>26</v>
      </c>
      <c r="AG800" s="6">
        <v>19</v>
      </c>
      <c r="AH800" s="27">
        <v>1.4173228346456692</v>
      </c>
      <c r="AI800" s="28">
        <v>545000</v>
      </c>
      <c r="AJ800" s="28">
        <v>430000</v>
      </c>
      <c r="AK800" s="28">
        <v>357000</v>
      </c>
      <c r="AL800" s="29">
        <v>0.26744186046511625</v>
      </c>
      <c r="AM800" s="29">
        <v>0.5266106442577031</v>
      </c>
      <c r="AN800" s="6">
        <v>1.9</v>
      </c>
      <c r="AO800" s="27">
        <v>-0.10000000000000009</v>
      </c>
      <c r="AP800" s="6">
        <v>2</v>
      </c>
      <c r="AQ800" s="28">
        <v>500</v>
      </c>
      <c r="AR800" s="28">
        <v>480</v>
      </c>
      <c r="AS800" s="25">
        <v>4.1666666666666664E-2</v>
      </c>
      <c r="AT800" s="30">
        <v>1635.2</v>
      </c>
      <c r="AU800" s="24">
        <v>0.75619999999999998</v>
      </c>
      <c r="AV800" s="24">
        <v>0.24379999999999999</v>
      </c>
      <c r="AW800" s="24">
        <v>0.81340000000000001</v>
      </c>
      <c r="AX800" s="24">
        <v>0.15240000000000001</v>
      </c>
      <c r="AY800" s="24">
        <v>0.1757</v>
      </c>
      <c r="AZ800" s="24">
        <v>0.33700000000000002</v>
      </c>
      <c r="BA800" s="24">
        <v>0.46060000000000001</v>
      </c>
      <c r="BB800" s="31">
        <v>1</v>
      </c>
      <c r="BC800" s="23">
        <v>22</v>
      </c>
      <c r="BD800" s="32" t="s">
        <v>4891</v>
      </c>
      <c r="BE800" s="33">
        <v>153.06320027916101</v>
      </c>
      <c r="BF800" s="33">
        <v>-27.665789478364101</v>
      </c>
      <c r="BG800" s="34">
        <f t="shared" si="144"/>
        <v>79</v>
      </c>
      <c r="BH800" s="34">
        <f t="shared" si="145"/>
        <v>85</v>
      </c>
      <c r="BI800" s="34">
        <f t="shared" si="146"/>
        <v>100</v>
      </c>
      <c r="BJ800" s="34">
        <f t="shared" si="147"/>
        <v>100</v>
      </c>
      <c r="BK800" s="34">
        <f t="shared" si="148"/>
        <v>100</v>
      </c>
      <c r="BL800" s="34">
        <f t="shared" si="149"/>
        <v>29</v>
      </c>
      <c r="BM800" s="35">
        <f t="shared" si="150"/>
        <v>100</v>
      </c>
      <c r="BN800" s="34">
        <f t="shared" si="151"/>
        <v>84</v>
      </c>
      <c r="BO800" s="35">
        <f t="shared" si="152"/>
        <v>55</v>
      </c>
      <c r="BP800" s="35">
        <f t="shared" si="153"/>
        <v>69</v>
      </c>
      <c r="BQ800" s="35">
        <f t="shared" si="154"/>
        <v>10</v>
      </c>
      <c r="BR800" s="35">
        <f t="shared" si="155"/>
        <v>58</v>
      </c>
    </row>
    <row r="801" spans="2:70" x14ac:dyDescent="0.3">
      <c r="B801" s="6" t="s">
        <v>2515</v>
      </c>
      <c r="C801" s="6">
        <v>312021342</v>
      </c>
      <c r="D801" s="6" t="s">
        <v>711</v>
      </c>
      <c r="E801" s="6" t="s">
        <v>712</v>
      </c>
      <c r="F801" s="6" t="s">
        <v>711</v>
      </c>
      <c r="G801" s="6" t="s">
        <v>97</v>
      </c>
      <c r="H801" s="6" t="s">
        <v>4995</v>
      </c>
      <c r="I801" s="22">
        <v>440000</v>
      </c>
      <c r="J801" s="22">
        <v>406850</v>
      </c>
      <c r="K801" s="22">
        <v>300000</v>
      </c>
      <c r="L801" s="22">
        <v>472000</v>
      </c>
      <c r="M801" s="22">
        <v>450000</v>
      </c>
      <c r="N801" s="22">
        <v>300000</v>
      </c>
      <c r="O801" s="23">
        <v>28</v>
      </c>
      <c r="P801" s="23">
        <v>36</v>
      </c>
      <c r="Q801" s="23">
        <v>41</v>
      </c>
      <c r="R801" s="22">
        <v>520</v>
      </c>
      <c r="S801" s="22">
        <v>430</v>
      </c>
      <c r="T801" s="24">
        <v>1.2</v>
      </c>
      <c r="U801" s="24">
        <v>-0.19999999999999996</v>
      </c>
      <c r="V801" s="24">
        <v>1.4</v>
      </c>
      <c r="W801" s="24">
        <v>1.5</v>
      </c>
      <c r="X801" s="25">
        <v>6.1454545454545456E-2</v>
      </c>
      <c r="Y801" s="24">
        <v>2.4</v>
      </c>
      <c r="Z801" s="24">
        <v>-0.70000000000000018</v>
      </c>
      <c r="AA801" s="24">
        <v>3.1</v>
      </c>
      <c r="AB801" s="24">
        <v>3.3</v>
      </c>
      <c r="AC801" s="26">
        <v>0.26806334543055094</v>
      </c>
      <c r="AD801" s="24">
        <v>4.3619775144024562</v>
      </c>
      <c r="AE801" s="6">
        <v>55</v>
      </c>
      <c r="AF801" s="6">
        <v>76</v>
      </c>
      <c r="AG801" s="6">
        <v>115</v>
      </c>
      <c r="AH801" s="27">
        <v>2.4338028169014088</v>
      </c>
      <c r="AI801" s="28">
        <v>385000</v>
      </c>
      <c r="AJ801" s="28">
        <v>315000</v>
      </c>
      <c r="AK801" s="28">
        <v>290000</v>
      </c>
      <c r="AL801" s="29">
        <v>0.22222222222222221</v>
      </c>
      <c r="AM801" s="29">
        <v>0.32758620689655171</v>
      </c>
      <c r="AN801" s="6">
        <v>2.6</v>
      </c>
      <c r="AO801" s="27">
        <v>-0.5</v>
      </c>
      <c r="AP801" s="6">
        <v>3.1</v>
      </c>
      <c r="AQ801" s="28">
        <v>450</v>
      </c>
      <c r="AR801" s="28">
        <v>430</v>
      </c>
      <c r="AS801" s="25">
        <v>4.6511627906976744E-2</v>
      </c>
      <c r="AT801" s="30">
        <v>1939.8400000000001</v>
      </c>
      <c r="AU801" s="24">
        <v>0.7258</v>
      </c>
      <c r="AV801" s="24">
        <v>0.2742</v>
      </c>
      <c r="AW801" s="24">
        <v>0.84189999999999998</v>
      </c>
      <c r="AX801" s="24">
        <v>0.10780000000000001</v>
      </c>
      <c r="AY801" s="24">
        <v>0.25440000000000002</v>
      </c>
      <c r="AZ801" s="24">
        <v>0.39660000000000001</v>
      </c>
      <c r="BA801" s="24">
        <v>0.30330000000000001</v>
      </c>
      <c r="BB801" s="31">
        <v>2.5</v>
      </c>
      <c r="BC801" s="23">
        <v>810</v>
      </c>
      <c r="BD801" s="32" t="s">
        <v>4802</v>
      </c>
      <c r="BE801" s="33">
        <v>149.17678069400301</v>
      </c>
      <c r="BF801" s="33">
        <v>-21.090132524658198</v>
      </c>
      <c r="BG801" s="34">
        <f t="shared" si="144"/>
        <v>97</v>
      </c>
      <c r="BH801" s="34">
        <f t="shared" si="145"/>
        <v>74</v>
      </c>
      <c r="BI801" s="34">
        <f t="shared" si="146"/>
        <v>95</v>
      </c>
      <c r="BJ801" s="34">
        <f t="shared" si="147"/>
        <v>100</v>
      </c>
      <c r="BK801" s="34">
        <f t="shared" si="148"/>
        <v>1</v>
      </c>
      <c r="BL801" s="34">
        <f t="shared" si="149"/>
        <v>46</v>
      </c>
      <c r="BM801" s="35">
        <f t="shared" si="150"/>
        <v>100</v>
      </c>
      <c r="BN801" s="34">
        <f t="shared" si="151"/>
        <v>100</v>
      </c>
      <c r="BO801" s="35">
        <f t="shared" si="152"/>
        <v>88</v>
      </c>
      <c r="BP801" s="35">
        <f t="shared" si="153"/>
        <v>77</v>
      </c>
      <c r="BQ801" s="35">
        <f t="shared" si="154"/>
        <v>25</v>
      </c>
      <c r="BR801" s="35">
        <f t="shared" si="155"/>
        <v>58</v>
      </c>
    </row>
    <row r="802" spans="2:70" x14ac:dyDescent="0.3">
      <c r="B802" s="6" t="s">
        <v>2447</v>
      </c>
      <c r="C802" s="6">
        <v>313051380</v>
      </c>
      <c r="D802" s="6" t="s">
        <v>2448</v>
      </c>
      <c r="E802" s="6" t="s">
        <v>628</v>
      </c>
      <c r="F802" s="6" t="s">
        <v>2780</v>
      </c>
      <c r="G802" s="6" t="s">
        <v>97</v>
      </c>
      <c r="H802" s="6" t="s">
        <v>4995</v>
      </c>
      <c r="I802" s="22">
        <v>540750</v>
      </c>
      <c r="J802" s="22">
        <v>515000</v>
      </c>
      <c r="K802" s="22">
        <v>429000</v>
      </c>
      <c r="L802" s="22">
        <v>535000</v>
      </c>
      <c r="M802" s="22">
        <v>530000</v>
      </c>
      <c r="N802" s="22">
        <v>431000</v>
      </c>
      <c r="O802" s="23">
        <v>19</v>
      </c>
      <c r="P802" s="23">
        <v>29</v>
      </c>
      <c r="Q802" s="23">
        <v>33</v>
      </c>
      <c r="R802" s="22">
        <v>500</v>
      </c>
      <c r="S802" s="22">
        <v>450</v>
      </c>
      <c r="T802" s="24">
        <v>2</v>
      </c>
      <c r="U802" s="24">
        <v>-0.29999999999999982</v>
      </c>
      <c r="V802" s="24">
        <v>2.2999999999999998</v>
      </c>
      <c r="W802" s="24">
        <v>2.9</v>
      </c>
      <c r="X802" s="25">
        <v>4.8081368469717986E-2</v>
      </c>
      <c r="Y802" s="24">
        <v>2</v>
      </c>
      <c r="Z802" s="24">
        <v>-0.60000000000000009</v>
      </c>
      <c r="AA802" s="24">
        <v>2.6</v>
      </c>
      <c r="AB802" s="24">
        <v>3.2</v>
      </c>
      <c r="AC802" s="26">
        <v>0.34314263753156909</v>
      </c>
      <c r="AD802" s="24">
        <v>7.1367069709690769</v>
      </c>
      <c r="AE802" s="6">
        <v>155</v>
      </c>
      <c r="AF802" s="6">
        <v>153</v>
      </c>
      <c r="AG802" s="6">
        <v>109</v>
      </c>
      <c r="AH802" s="27">
        <v>5.0505050505050502</v>
      </c>
      <c r="AI802" s="28">
        <v>635000</v>
      </c>
      <c r="AJ802" s="28">
        <v>550000</v>
      </c>
      <c r="AK802" s="28">
        <v>483000</v>
      </c>
      <c r="AL802" s="29">
        <v>0.15454545454545454</v>
      </c>
      <c r="AM802" s="29">
        <v>0.31469979296066253</v>
      </c>
      <c r="AN802" s="6">
        <v>2</v>
      </c>
      <c r="AO802" s="27">
        <v>-1</v>
      </c>
      <c r="AP802" s="6">
        <v>3</v>
      </c>
      <c r="AQ802" s="28">
        <v>550</v>
      </c>
      <c r="AR802" s="28">
        <v>500</v>
      </c>
      <c r="AS802" s="25">
        <v>0.1</v>
      </c>
      <c r="AT802" s="30">
        <v>1457.1200000000001</v>
      </c>
      <c r="AU802" s="24">
        <v>0.68679999999999997</v>
      </c>
      <c r="AV802" s="24">
        <v>0.31319999999999998</v>
      </c>
      <c r="AW802" s="24">
        <v>0.74060000000000004</v>
      </c>
      <c r="AX802" s="24">
        <v>0.23380000000000001</v>
      </c>
      <c r="AY802" s="24">
        <v>0.30580000000000002</v>
      </c>
      <c r="AZ802" s="24">
        <v>0.27529999999999999</v>
      </c>
      <c r="BA802" s="24">
        <v>0.35820000000000002</v>
      </c>
      <c r="BB802" s="31">
        <v>2.5</v>
      </c>
      <c r="BC802" s="23">
        <v>29</v>
      </c>
      <c r="BD802" s="32" t="s">
        <v>4734</v>
      </c>
      <c r="BE802" s="33">
        <v>153.05439979230499</v>
      </c>
      <c r="BF802" s="33">
        <v>-27.215446921652202</v>
      </c>
      <c r="BG802" s="34">
        <f t="shared" si="144"/>
        <v>84</v>
      </c>
      <c r="BH802" s="34">
        <f t="shared" si="145"/>
        <v>84</v>
      </c>
      <c r="BI802" s="34">
        <f t="shared" si="146"/>
        <v>62</v>
      </c>
      <c r="BJ802" s="34">
        <f t="shared" si="147"/>
        <v>78</v>
      </c>
      <c r="BK802" s="34">
        <f t="shared" si="148"/>
        <v>100</v>
      </c>
      <c r="BL802" s="34">
        <f t="shared" si="149"/>
        <v>57</v>
      </c>
      <c r="BM802" s="35">
        <f t="shared" si="150"/>
        <v>100</v>
      </c>
      <c r="BN802" s="34">
        <f t="shared" si="151"/>
        <v>79</v>
      </c>
      <c r="BO802" s="35">
        <f t="shared" si="152"/>
        <v>39</v>
      </c>
      <c r="BP802" s="35">
        <f t="shared" si="153"/>
        <v>84</v>
      </c>
      <c r="BQ802" s="35">
        <f t="shared" si="154"/>
        <v>25</v>
      </c>
      <c r="BR802" s="35">
        <f t="shared" si="155"/>
        <v>58</v>
      </c>
    </row>
    <row r="803" spans="2:70" x14ac:dyDescent="0.3">
      <c r="B803" s="6" t="s">
        <v>2274</v>
      </c>
      <c r="C803" s="6">
        <v>318021479</v>
      </c>
      <c r="D803" s="6" t="s">
        <v>773</v>
      </c>
      <c r="E803" s="6" t="s">
        <v>773</v>
      </c>
      <c r="F803" s="6" t="s">
        <v>773</v>
      </c>
      <c r="G803" s="6" t="s">
        <v>97</v>
      </c>
      <c r="H803" s="6" t="s">
        <v>4995</v>
      </c>
      <c r="I803" s="22">
        <v>270000</v>
      </c>
      <c r="J803" s="22">
        <v>265000</v>
      </c>
      <c r="K803" s="22">
        <v>225000</v>
      </c>
      <c r="L803" s="22">
        <v>290000</v>
      </c>
      <c r="M803" s="22">
        <v>280000</v>
      </c>
      <c r="N803" s="22">
        <v>220000</v>
      </c>
      <c r="O803" s="23">
        <v>31</v>
      </c>
      <c r="P803" s="23">
        <v>30</v>
      </c>
      <c r="Q803" s="23">
        <v>41</v>
      </c>
      <c r="R803" s="22">
        <v>360</v>
      </c>
      <c r="S803" s="22">
        <v>350</v>
      </c>
      <c r="T803" s="24">
        <v>2.6</v>
      </c>
      <c r="U803" s="24">
        <v>-0.29999999999999982</v>
      </c>
      <c r="V803" s="24">
        <v>2.9</v>
      </c>
      <c r="W803" s="24">
        <v>3</v>
      </c>
      <c r="X803" s="25">
        <v>6.933333333333333E-2</v>
      </c>
      <c r="Y803" s="24">
        <v>3</v>
      </c>
      <c r="Z803" s="24">
        <v>-1.0999999999999996</v>
      </c>
      <c r="AA803" s="24">
        <v>4.0999999999999996</v>
      </c>
      <c r="AB803" s="24">
        <v>5.2</v>
      </c>
      <c r="AC803" s="26">
        <v>0.2463054187192118</v>
      </c>
      <c r="AD803" s="24">
        <v>3.5524820007578621</v>
      </c>
      <c r="AE803" s="6">
        <v>150</v>
      </c>
      <c r="AF803" s="6">
        <v>130</v>
      </c>
      <c r="AG803" s="6">
        <v>166</v>
      </c>
      <c r="AH803" s="27">
        <v>2.1057692307692308</v>
      </c>
      <c r="AI803" s="28">
        <v>370000</v>
      </c>
      <c r="AJ803" s="28">
        <v>282000</v>
      </c>
      <c r="AK803" s="28">
        <v>257000</v>
      </c>
      <c r="AL803" s="29">
        <v>0.31205673758865249</v>
      </c>
      <c r="AM803" s="29">
        <v>0.43968871595330739</v>
      </c>
      <c r="AN803" s="6">
        <v>2.6</v>
      </c>
      <c r="AO803" s="27">
        <v>-0.19999999999999973</v>
      </c>
      <c r="AP803" s="6">
        <v>2.8</v>
      </c>
      <c r="AQ803" s="28">
        <v>440</v>
      </c>
      <c r="AR803" s="28">
        <v>400</v>
      </c>
      <c r="AS803" s="25">
        <v>0.1</v>
      </c>
      <c r="AT803" s="30">
        <v>1461.6000000000001</v>
      </c>
      <c r="AU803" s="24">
        <v>0.54900000000000004</v>
      </c>
      <c r="AV803" s="24">
        <v>0.45100000000000001</v>
      </c>
      <c r="AW803" s="24">
        <v>0.53969999999999996</v>
      </c>
      <c r="AX803" s="24">
        <v>0.31979999999999997</v>
      </c>
      <c r="AY803" s="24">
        <v>0.20669999999999999</v>
      </c>
      <c r="AZ803" s="24">
        <v>0.26100000000000001</v>
      </c>
      <c r="BA803" s="24">
        <v>0.50539999999999996</v>
      </c>
      <c r="BB803" s="31">
        <v>6</v>
      </c>
      <c r="BC803" s="23">
        <v>1111</v>
      </c>
      <c r="BD803" s="32" t="s">
        <v>4558</v>
      </c>
      <c r="BE803" s="33">
        <v>146.79037109318199</v>
      </c>
      <c r="BF803" s="33">
        <v>-19.283104140420399</v>
      </c>
      <c r="BG803" s="34">
        <f t="shared" si="144"/>
        <v>74</v>
      </c>
      <c r="BH803" s="34">
        <f t="shared" si="145"/>
        <v>74</v>
      </c>
      <c r="BI803" s="34">
        <f t="shared" si="146"/>
        <v>99</v>
      </c>
      <c r="BJ803" s="34">
        <f t="shared" si="147"/>
        <v>100</v>
      </c>
      <c r="BK803" s="34">
        <f t="shared" si="148"/>
        <v>1</v>
      </c>
      <c r="BL803" s="34">
        <f t="shared" si="149"/>
        <v>35</v>
      </c>
      <c r="BM803" s="35">
        <f t="shared" si="150"/>
        <v>100</v>
      </c>
      <c r="BN803" s="34">
        <f t="shared" si="151"/>
        <v>100</v>
      </c>
      <c r="BO803" s="35">
        <f t="shared" si="152"/>
        <v>100</v>
      </c>
      <c r="BP803" s="35">
        <f t="shared" si="153"/>
        <v>67</v>
      </c>
      <c r="BQ803" s="35">
        <f t="shared" si="154"/>
        <v>60</v>
      </c>
      <c r="BR803" s="35">
        <f t="shared" si="155"/>
        <v>58</v>
      </c>
    </row>
    <row r="804" spans="2:70" x14ac:dyDescent="0.3">
      <c r="B804" s="6" t="s">
        <v>1645</v>
      </c>
      <c r="C804" s="6">
        <v>505021088</v>
      </c>
      <c r="D804" s="6" t="s">
        <v>406</v>
      </c>
      <c r="E804" s="6" t="s">
        <v>243</v>
      </c>
      <c r="F804" s="6" t="s">
        <v>2720</v>
      </c>
      <c r="G804" s="6" t="s">
        <v>93</v>
      </c>
      <c r="H804" s="6" t="s">
        <v>4995</v>
      </c>
      <c r="I804" s="22">
        <v>749000</v>
      </c>
      <c r="J804" s="22">
        <v>750000</v>
      </c>
      <c r="K804" s="22">
        <v>699000</v>
      </c>
      <c r="L804" s="22">
        <v>860000</v>
      </c>
      <c r="M804" s="22">
        <v>860000</v>
      </c>
      <c r="N804" s="22">
        <v>740000</v>
      </c>
      <c r="O804" s="23">
        <v>28</v>
      </c>
      <c r="P804" s="23">
        <v>32</v>
      </c>
      <c r="Q804" s="23">
        <v>37</v>
      </c>
      <c r="R804" s="22">
        <v>700</v>
      </c>
      <c r="S804" s="22">
        <v>650</v>
      </c>
      <c r="T804" s="24">
        <v>3.4</v>
      </c>
      <c r="U804" s="24">
        <v>-0.39999999999999991</v>
      </c>
      <c r="V804" s="24">
        <v>3.8</v>
      </c>
      <c r="W804" s="24">
        <v>3.7</v>
      </c>
      <c r="X804" s="25">
        <v>4.8598130841121495E-2</v>
      </c>
      <c r="Y804" s="24">
        <v>3</v>
      </c>
      <c r="Z804" s="24">
        <v>-1.2999999999999998</v>
      </c>
      <c r="AA804" s="24">
        <v>4.3</v>
      </c>
      <c r="AB804" s="24">
        <v>5.0999999999999996</v>
      </c>
      <c r="AC804" s="26">
        <v>0.3048780487804878</v>
      </c>
      <c r="AD804" s="24">
        <v>6.2734521575984994</v>
      </c>
      <c r="AE804" s="6">
        <v>134</v>
      </c>
      <c r="AF804" s="6">
        <v>157</v>
      </c>
      <c r="AG804" s="6">
        <v>258</v>
      </c>
      <c r="AH804" s="27">
        <v>0.93180686908909915</v>
      </c>
      <c r="AI804" s="28">
        <v>650000</v>
      </c>
      <c r="AJ804" s="28">
        <v>525000</v>
      </c>
      <c r="AK804" s="28">
        <v>450000</v>
      </c>
      <c r="AL804" s="29">
        <v>0.23809523809523808</v>
      </c>
      <c r="AM804" s="29">
        <v>0.44444444444444442</v>
      </c>
      <c r="AN804" s="6">
        <v>3.2</v>
      </c>
      <c r="AO804" s="27">
        <v>-0.5</v>
      </c>
      <c r="AP804" s="6">
        <v>3.7</v>
      </c>
      <c r="AQ804" s="28">
        <v>650</v>
      </c>
      <c r="AR804" s="28">
        <v>580</v>
      </c>
      <c r="AS804" s="25">
        <v>0.1206896551724138</v>
      </c>
      <c r="AT804" s="30">
        <v>2296</v>
      </c>
      <c r="AU804" s="24">
        <v>0.62150000000000005</v>
      </c>
      <c r="AV804" s="24">
        <v>0.3785</v>
      </c>
      <c r="AW804" s="24">
        <v>0.51890000000000003</v>
      </c>
      <c r="AX804" s="24">
        <v>0.44469999999999998</v>
      </c>
      <c r="AY804" s="24">
        <v>0.2349</v>
      </c>
      <c r="AZ804" s="24">
        <v>0.3891</v>
      </c>
      <c r="BA804" s="24">
        <v>0.35310000000000002</v>
      </c>
      <c r="BB804" s="31">
        <v>5</v>
      </c>
      <c r="BC804" s="23">
        <v>8</v>
      </c>
      <c r="BD804" s="32" t="s">
        <v>3963</v>
      </c>
      <c r="BE804" s="33">
        <v>115.789399173654</v>
      </c>
      <c r="BF804" s="33">
        <v>-31.897093510197202</v>
      </c>
      <c r="BG804" s="34">
        <f t="shared" si="144"/>
        <v>60</v>
      </c>
      <c r="BH804" s="34">
        <f t="shared" si="145"/>
        <v>64</v>
      </c>
      <c r="BI804" s="34">
        <f t="shared" si="146"/>
        <v>100</v>
      </c>
      <c r="BJ804" s="34">
        <f t="shared" si="147"/>
        <v>100</v>
      </c>
      <c r="BK804" s="34">
        <f t="shared" si="148"/>
        <v>100</v>
      </c>
      <c r="BL804" s="34">
        <f t="shared" si="149"/>
        <v>42</v>
      </c>
      <c r="BM804" s="35">
        <f t="shared" si="150"/>
        <v>100</v>
      </c>
      <c r="BN804" s="34">
        <f t="shared" si="151"/>
        <v>87</v>
      </c>
      <c r="BO804" s="35">
        <f t="shared" si="152"/>
        <v>64</v>
      </c>
      <c r="BP804" s="35">
        <f t="shared" si="153"/>
        <v>67</v>
      </c>
      <c r="BQ804" s="35">
        <f t="shared" si="154"/>
        <v>50</v>
      </c>
      <c r="BR804" s="35">
        <f t="shared" si="155"/>
        <v>58</v>
      </c>
    </row>
    <row r="805" spans="2:70" x14ac:dyDescent="0.3">
      <c r="B805" s="6" t="s">
        <v>2265</v>
      </c>
      <c r="C805" s="6">
        <v>511041285</v>
      </c>
      <c r="D805" s="6" t="s">
        <v>310</v>
      </c>
      <c r="E805" s="6" t="s">
        <v>311</v>
      </c>
      <c r="F805" s="6" t="s">
        <v>2265</v>
      </c>
      <c r="G805" s="6" t="s">
        <v>93</v>
      </c>
      <c r="H805" s="6" t="s">
        <v>4995</v>
      </c>
      <c r="I805" s="22">
        <v>259000</v>
      </c>
      <c r="J805" s="22">
        <v>259000</v>
      </c>
      <c r="K805" s="22">
        <v>239000</v>
      </c>
      <c r="L805" s="22">
        <v>275000</v>
      </c>
      <c r="M805" s="22">
        <v>285000</v>
      </c>
      <c r="N805" s="22">
        <v>255000</v>
      </c>
      <c r="O805" s="23">
        <v>56</v>
      </c>
      <c r="P805" s="23">
        <v>56</v>
      </c>
      <c r="Q805" s="23">
        <v>86</v>
      </c>
      <c r="R805" s="22">
        <v>320</v>
      </c>
      <c r="S805" s="22">
        <v>295</v>
      </c>
      <c r="T805" s="24">
        <v>3.9</v>
      </c>
      <c r="U805" s="24">
        <v>-0.50000000000000044</v>
      </c>
      <c r="V805" s="24">
        <v>4.4000000000000004</v>
      </c>
      <c r="W805" s="24">
        <v>4.3</v>
      </c>
      <c r="X805" s="25">
        <v>6.4247104247104253E-2</v>
      </c>
      <c r="Y805" s="24">
        <v>1.4</v>
      </c>
      <c r="Z805" s="24">
        <v>-0.80000000000000027</v>
      </c>
      <c r="AA805" s="24">
        <v>2.2000000000000002</v>
      </c>
      <c r="AB805" s="24">
        <v>2.8</v>
      </c>
      <c r="AC805" s="26">
        <v>0.24996875390576176</v>
      </c>
      <c r="AD805" s="24">
        <v>3.8907396190860752</v>
      </c>
      <c r="AE805" s="6">
        <v>36</v>
      </c>
      <c r="AF805" s="6">
        <v>43</v>
      </c>
      <c r="AG805" s="6">
        <v>46</v>
      </c>
      <c r="AH805" s="27">
        <v>2.1971830985915495</v>
      </c>
      <c r="AI805" s="28">
        <v>310000</v>
      </c>
      <c r="AJ805" s="28">
        <v>268000</v>
      </c>
      <c r="AK805" s="28">
        <v>220000</v>
      </c>
      <c r="AL805" s="29">
        <v>0.15671641791044777</v>
      </c>
      <c r="AM805" s="29">
        <v>0.40909090909090912</v>
      </c>
      <c r="AN805" s="6">
        <v>3.6</v>
      </c>
      <c r="AO805" s="27">
        <v>-0.29999999999999982</v>
      </c>
      <c r="AP805" s="6">
        <v>3.9</v>
      </c>
      <c r="AQ805" s="28">
        <v>325</v>
      </c>
      <c r="AR805" s="28">
        <v>300</v>
      </c>
      <c r="AS805" s="25">
        <v>8.3333333333333329E-2</v>
      </c>
      <c r="AT805" s="30">
        <v>1280.1600000000001</v>
      </c>
      <c r="AU805" s="24">
        <v>0.56779999999999997</v>
      </c>
      <c r="AV805" s="24">
        <v>0.43219999999999997</v>
      </c>
      <c r="AW805" s="24">
        <v>0.75460000000000005</v>
      </c>
      <c r="AX805" s="24">
        <v>0.19389999999999999</v>
      </c>
      <c r="AY805" s="24">
        <v>0.33110000000000001</v>
      </c>
      <c r="AZ805" s="24">
        <v>0.2387</v>
      </c>
      <c r="BA805" s="24">
        <v>0.38590000000000002</v>
      </c>
      <c r="BB805" s="31">
        <v>4</v>
      </c>
      <c r="BC805" s="23">
        <v>374</v>
      </c>
      <c r="BD805" s="32" t="s">
        <v>4549</v>
      </c>
      <c r="BE805" s="33">
        <v>114.628687695632</v>
      </c>
      <c r="BF805" s="33">
        <v>-28.754569168817198</v>
      </c>
      <c r="BG805" s="34">
        <f t="shared" si="144"/>
        <v>52</v>
      </c>
      <c r="BH805" s="34">
        <f t="shared" si="145"/>
        <v>57</v>
      </c>
      <c r="BI805" s="34">
        <f t="shared" si="146"/>
        <v>98</v>
      </c>
      <c r="BJ805" s="34">
        <f t="shared" si="147"/>
        <v>79</v>
      </c>
      <c r="BK805" s="34">
        <f t="shared" si="148"/>
        <v>44</v>
      </c>
      <c r="BL805" s="34">
        <f t="shared" si="149"/>
        <v>63</v>
      </c>
      <c r="BM805" s="35">
        <f t="shared" si="150"/>
        <v>100</v>
      </c>
      <c r="BN805" s="34">
        <f t="shared" si="151"/>
        <v>100</v>
      </c>
      <c r="BO805" s="35">
        <f t="shared" si="152"/>
        <v>100</v>
      </c>
      <c r="BP805" s="35">
        <f t="shared" si="153"/>
        <v>93</v>
      </c>
      <c r="BQ805" s="35">
        <f t="shared" si="154"/>
        <v>40</v>
      </c>
      <c r="BR805" s="35">
        <f t="shared" si="155"/>
        <v>58</v>
      </c>
    </row>
    <row r="806" spans="2:70" x14ac:dyDescent="0.3">
      <c r="B806" s="6" t="s">
        <v>2078</v>
      </c>
      <c r="C806" s="6">
        <v>511041288</v>
      </c>
      <c r="D806" s="6" t="s">
        <v>310</v>
      </c>
      <c r="E806" s="6" t="s">
        <v>311</v>
      </c>
      <c r="F806" s="6" t="s">
        <v>2265</v>
      </c>
      <c r="G806" s="6" t="s">
        <v>93</v>
      </c>
      <c r="H806" s="6" t="s">
        <v>4995</v>
      </c>
      <c r="I806" s="22">
        <v>345000</v>
      </c>
      <c r="J806" s="22">
        <v>340800</v>
      </c>
      <c r="K806" s="22">
        <v>281300</v>
      </c>
      <c r="L806" s="22">
        <v>387000</v>
      </c>
      <c r="M806" s="22">
        <v>355000</v>
      </c>
      <c r="N806" s="22">
        <v>299000</v>
      </c>
      <c r="O806" s="23">
        <v>51</v>
      </c>
      <c r="P806" s="23">
        <v>36</v>
      </c>
      <c r="Q806" s="23">
        <v>49</v>
      </c>
      <c r="R806" s="22">
        <v>410</v>
      </c>
      <c r="S806" s="22">
        <v>380</v>
      </c>
      <c r="T806" s="24">
        <v>4.5999999999999996</v>
      </c>
      <c r="U806" s="24">
        <v>-0.60000000000000053</v>
      </c>
      <c r="V806" s="24">
        <v>5.2</v>
      </c>
      <c r="W806" s="24">
        <v>5.5</v>
      </c>
      <c r="X806" s="25">
        <v>6.179710144927536E-2</v>
      </c>
      <c r="Y806" s="24">
        <v>1.6</v>
      </c>
      <c r="Z806" s="24">
        <v>-0.39999999999999991</v>
      </c>
      <c r="AA806" s="24">
        <v>2</v>
      </c>
      <c r="AB806" s="24">
        <v>2.6</v>
      </c>
      <c r="AC806" s="26">
        <v>0.18469799625198211</v>
      </c>
      <c r="AD806" s="24">
        <v>2.988780896197647</v>
      </c>
      <c r="AE806" s="6">
        <v>36</v>
      </c>
      <c r="AF806" s="6">
        <v>43</v>
      </c>
      <c r="AG806" s="6">
        <v>46</v>
      </c>
      <c r="AH806" s="27">
        <v>2.1971830985915495</v>
      </c>
      <c r="AI806" s="28">
        <v>310000</v>
      </c>
      <c r="AJ806" s="28">
        <v>268000</v>
      </c>
      <c r="AK806" s="28">
        <v>220000</v>
      </c>
      <c r="AL806" s="29">
        <v>0.15671641791044777</v>
      </c>
      <c r="AM806" s="29">
        <v>0.40909090909090912</v>
      </c>
      <c r="AN806" s="6">
        <v>3.6</v>
      </c>
      <c r="AO806" s="27">
        <v>-0.29999999999999982</v>
      </c>
      <c r="AP806" s="6">
        <v>3.9</v>
      </c>
      <c r="AQ806" s="28">
        <v>325</v>
      </c>
      <c r="AR806" s="28">
        <v>300</v>
      </c>
      <c r="AS806" s="25">
        <v>8.3333333333333329E-2</v>
      </c>
      <c r="AT806" s="30">
        <v>2219.84</v>
      </c>
      <c r="AU806" s="24">
        <v>0.74790000000000001</v>
      </c>
      <c r="AV806" s="24">
        <v>0.25209999999999999</v>
      </c>
      <c r="AW806" s="24">
        <v>0.86199999999999999</v>
      </c>
      <c r="AX806" s="24">
        <v>0.1183</v>
      </c>
      <c r="AY806" s="24">
        <v>0.29249999999999998</v>
      </c>
      <c r="AZ806" s="24">
        <v>0.39839999999999998</v>
      </c>
      <c r="BA806" s="24">
        <v>0.27550000000000002</v>
      </c>
      <c r="BB806" s="31">
        <v>6</v>
      </c>
      <c r="BC806" s="23">
        <v>364</v>
      </c>
      <c r="BD806" s="32" t="s">
        <v>4367</v>
      </c>
      <c r="BE806" s="33">
        <v>114.637950208649</v>
      </c>
      <c r="BF806" s="33">
        <v>-28.846573623726002</v>
      </c>
      <c r="BG806" s="34">
        <f t="shared" si="144"/>
        <v>41</v>
      </c>
      <c r="BH806" s="34">
        <f t="shared" si="145"/>
        <v>57</v>
      </c>
      <c r="BI806" s="34">
        <f t="shared" si="146"/>
        <v>98</v>
      </c>
      <c r="BJ806" s="34">
        <f t="shared" si="147"/>
        <v>79</v>
      </c>
      <c r="BK806" s="34">
        <f t="shared" si="148"/>
        <v>46</v>
      </c>
      <c r="BL806" s="34">
        <f t="shared" si="149"/>
        <v>54</v>
      </c>
      <c r="BM806" s="35">
        <f t="shared" si="150"/>
        <v>100</v>
      </c>
      <c r="BN806" s="34">
        <f t="shared" si="151"/>
        <v>100</v>
      </c>
      <c r="BO806" s="35">
        <f t="shared" si="152"/>
        <v>100</v>
      </c>
      <c r="BP806" s="35">
        <f t="shared" si="153"/>
        <v>90</v>
      </c>
      <c r="BQ806" s="35">
        <f t="shared" si="154"/>
        <v>60</v>
      </c>
      <c r="BR806" s="35">
        <f t="shared" si="155"/>
        <v>58</v>
      </c>
    </row>
    <row r="807" spans="2:70" x14ac:dyDescent="0.3">
      <c r="B807" s="6" t="s">
        <v>1035</v>
      </c>
      <c r="C807" s="6">
        <v>602011039</v>
      </c>
      <c r="D807" s="6" t="s">
        <v>978</v>
      </c>
      <c r="E807" s="6" t="s">
        <v>659</v>
      </c>
      <c r="F807" s="6" t="s">
        <v>978</v>
      </c>
      <c r="G807" s="6" t="s">
        <v>130</v>
      </c>
      <c r="H807" s="6" t="s">
        <v>4995</v>
      </c>
      <c r="I807" s="22">
        <v>484800</v>
      </c>
      <c r="J807" s="22">
        <v>479000</v>
      </c>
      <c r="K807" s="22">
        <v>495000</v>
      </c>
      <c r="L807" s="22">
        <v>515000</v>
      </c>
      <c r="M807" s="22">
        <v>487500</v>
      </c>
      <c r="N807" s="22">
        <v>450000</v>
      </c>
      <c r="O807" s="23">
        <v>22</v>
      </c>
      <c r="P807" s="23">
        <v>40</v>
      </c>
      <c r="Q807" s="23">
        <v>58</v>
      </c>
      <c r="R807" s="22">
        <v>480</v>
      </c>
      <c r="S807" s="22">
        <v>470</v>
      </c>
      <c r="T807" s="24">
        <v>3.9</v>
      </c>
      <c r="U807" s="24">
        <v>-0.30000000000000027</v>
      </c>
      <c r="V807" s="24">
        <v>4.2</v>
      </c>
      <c r="W807" s="24">
        <v>4.5</v>
      </c>
      <c r="X807" s="25">
        <v>5.1485148514851482E-2</v>
      </c>
      <c r="Y807" s="24">
        <v>3.9</v>
      </c>
      <c r="Z807" s="24">
        <v>-1.3000000000000003</v>
      </c>
      <c r="AA807" s="24">
        <v>5.2</v>
      </c>
      <c r="AB807" s="24">
        <v>3.9</v>
      </c>
      <c r="AC807" s="26">
        <v>0.2619629758994062</v>
      </c>
      <c r="AD807" s="24">
        <v>5.088127031892312</v>
      </c>
      <c r="AE807" s="6">
        <v>67</v>
      </c>
      <c r="AF807" s="6">
        <v>86</v>
      </c>
      <c r="AG807" s="6">
        <v>80</v>
      </c>
      <c r="AH807" s="27">
        <v>2.8322981366459627</v>
      </c>
      <c r="AI807" s="28">
        <v>435000</v>
      </c>
      <c r="AJ807" s="28">
        <v>425000</v>
      </c>
      <c r="AK807" s="28">
        <v>415000</v>
      </c>
      <c r="AL807" s="29">
        <v>2.3529411764705882E-2</v>
      </c>
      <c r="AM807" s="29">
        <v>4.8192771084337352E-2</v>
      </c>
      <c r="AN807" s="6">
        <v>2.4</v>
      </c>
      <c r="AO807" s="27">
        <v>0.7</v>
      </c>
      <c r="AP807" s="6">
        <v>1.7</v>
      </c>
      <c r="AQ807" s="28">
        <v>410</v>
      </c>
      <c r="AR807" s="28">
        <v>395</v>
      </c>
      <c r="AS807" s="25">
        <v>3.7974683544303799E-2</v>
      </c>
      <c r="AT807" s="30">
        <v>1832.3200000000002</v>
      </c>
      <c r="AU807" s="24">
        <v>0.76570000000000005</v>
      </c>
      <c r="AV807" s="24">
        <v>0.23430000000000001</v>
      </c>
      <c r="AW807" s="24">
        <v>0.96179999999999999</v>
      </c>
      <c r="AX807" s="24">
        <v>1.6E-2</v>
      </c>
      <c r="AY807" s="24">
        <v>0.40389999999999998</v>
      </c>
      <c r="AZ807" s="24">
        <v>0.4199</v>
      </c>
      <c r="BA807" s="24">
        <v>0.1535</v>
      </c>
      <c r="BB807" s="31">
        <v>7</v>
      </c>
      <c r="BC807" s="23">
        <v>169</v>
      </c>
      <c r="BD807" s="32" t="s">
        <v>3408</v>
      </c>
      <c r="BE807" s="33">
        <v>147.039156930037</v>
      </c>
      <c r="BF807" s="33">
        <v>-41.374820249401601</v>
      </c>
      <c r="BG807" s="34">
        <f t="shared" si="144"/>
        <v>52</v>
      </c>
      <c r="BH807" s="34">
        <f t="shared" si="145"/>
        <v>77</v>
      </c>
      <c r="BI807" s="34">
        <f t="shared" si="146"/>
        <v>90</v>
      </c>
      <c r="BJ807" s="34">
        <f t="shared" si="147"/>
        <v>13</v>
      </c>
      <c r="BK807" s="34">
        <f t="shared" si="148"/>
        <v>74</v>
      </c>
      <c r="BL807" s="34">
        <f t="shared" si="149"/>
        <v>79</v>
      </c>
      <c r="BM807" s="35">
        <f t="shared" si="150"/>
        <v>100</v>
      </c>
      <c r="BN807" s="34">
        <f t="shared" si="151"/>
        <v>99</v>
      </c>
      <c r="BO807" s="35">
        <f t="shared" si="152"/>
        <v>92</v>
      </c>
      <c r="BP807" s="35">
        <f t="shared" si="153"/>
        <v>52</v>
      </c>
      <c r="BQ807" s="35">
        <f t="shared" si="154"/>
        <v>70</v>
      </c>
      <c r="BR807" s="35">
        <f t="shared" si="155"/>
        <v>58</v>
      </c>
    </row>
    <row r="808" spans="2:70" x14ac:dyDescent="0.3">
      <c r="B808" s="6" t="s">
        <v>1901</v>
      </c>
      <c r="C808" s="6">
        <v>602011042</v>
      </c>
      <c r="D808" s="6" t="s">
        <v>978</v>
      </c>
      <c r="E808" s="6" t="s">
        <v>659</v>
      </c>
      <c r="F808" s="6" t="s">
        <v>978</v>
      </c>
      <c r="G808" s="6" t="s">
        <v>130</v>
      </c>
      <c r="H808" s="6" t="s">
        <v>4995</v>
      </c>
      <c r="I808" s="22">
        <v>389000</v>
      </c>
      <c r="J808" s="22">
        <v>389000</v>
      </c>
      <c r="K808" s="22">
        <v>389000</v>
      </c>
      <c r="L808" s="22">
        <v>375000</v>
      </c>
      <c r="M808" s="22">
        <v>365000</v>
      </c>
      <c r="N808" s="22">
        <v>391000</v>
      </c>
      <c r="O808" s="23">
        <v>35</v>
      </c>
      <c r="P808" s="23">
        <v>35</v>
      </c>
      <c r="Q808" s="23">
        <v>37</v>
      </c>
      <c r="R808" s="22">
        <v>400</v>
      </c>
      <c r="S808" s="22">
        <v>360</v>
      </c>
      <c r="T808" s="24">
        <v>2.4</v>
      </c>
      <c r="U808" s="24">
        <v>-0.20000000000000018</v>
      </c>
      <c r="V808" s="24">
        <v>2.6</v>
      </c>
      <c r="W808" s="24">
        <v>2.4</v>
      </c>
      <c r="X808" s="25">
        <v>5.3470437017994858E-2</v>
      </c>
      <c r="Y808" s="24">
        <v>4.7</v>
      </c>
      <c r="Z808" s="24">
        <v>-0.79999999999999982</v>
      </c>
      <c r="AA808" s="24">
        <v>5.5</v>
      </c>
      <c r="AB808" s="24">
        <v>5.6</v>
      </c>
      <c r="AC808" s="26">
        <v>0.24596615505706412</v>
      </c>
      <c r="AD808" s="24">
        <v>4.6000401114037475</v>
      </c>
      <c r="AE808" s="6">
        <v>67</v>
      </c>
      <c r="AF808" s="6">
        <v>86</v>
      </c>
      <c r="AG808" s="6">
        <v>80</v>
      </c>
      <c r="AH808" s="27">
        <v>2.8322981366459627</v>
      </c>
      <c r="AI808" s="28">
        <v>435000</v>
      </c>
      <c r="AJ808" s="28">
        <v>425000</v>
      </c>
      <c r="AK808" s="28">
        <v>415000</v>
      </c>
      <c r="AL808" s="29">
        <v>2.3529411764705882E-2</v>
      </c>
      <c r="AM808" s="29">
        <v>4.8192771084337352E-2</v>
      </c>
      <c r="AN808" s="6">
        <v>2.4</v>
      </c>
      <c r="AO808" s="27">
        <v>0.7</v>
      </c>
      <c r="AP808" s="6">
        <v>1.7</v>
      </c>
      <c r="AQ808" s="28">
        <v>410</v>
      </c>
      <c r="AR808" s="28">
        <v>395</v>
      </c>
      <c r="AS808" s="25">
        <v>3.7974683544303799E-2</v>
      </c>
      <c r="AT808" s="30">
        <v>1626.2400000000002</v>
      </c>
      <c r="AU808" s="24">
        <v>0.62890000000000001</v>
      </c>
      <c r="AV808" s="24">
        <v>0.37109999999999999</v>
      </c>
      <c r="AW808" s="24">
        <v>0.75839999999999996</v>
      </c>
      <c r="AX808" s="24">
        <v>0.13719999999999999</v>
      </c>
      <c r="AY808" s="24">
        <v>0.36959999999999998</v>
      </c>
      <c r="AZ808" s="24">
        <v>0.28670000000000001</v>
      </c>
      <c r="BA808" s="24">
        <v>0.27389999999999998</v>
      </c>
      <c r="BB808" s="31">
        <v>4</v>
      </c>
      <c r="BC808" s="23">
        <v>161</v>
      </c>
      <c r="BD808" s="32" t="s">
        <v>4200</v>
      </c>
      <c r="BE808" s="33">
        <v>147.16224111888599</v>
      </c>
      <c r="BF808" s="33">
        <v>-41.441673739304697</v>
      </c>
      <c r="BG808" s="34">
        <f t="shared" si="144"/>
        <v>77</v>
      </c>
      <c r="BH808" s="34">
        <f t="shared" si="145"/>
        <v>77</v>
      </c>
      <c r="BI808" s="34">
        <f t="shared" si="146"/>
        <v>90</v>
      </c>
      <c r="BJ808" s="34">
        <f t="shared" si="147"/>
        <v>13</v>
      </c>
      <c r="BK808" s="34">
        <f t="shared" si="148"/>
        <v>75</v>
      </c>
      <c r="BL808" s="34">
        <f t="shared" si="149"/>
        <v>71</v>
      </c>
      <c r="BM808" s="35">
        <f t="shared" si="150"/>
        <v>100</v>
      </c>
      <c r="BN808" s="34">
        <f t="shared" si="151"/>
        <v>100</v>
      </c>
      <c r="BO808" s="35">
        <f t="shared" si="152"/>
        <v>100</v>
      </c>
      <c r="BP808" s="35">
        <f t="shared" si="153"/>
        <v>39</v>
      </c>
      <c r="BQ808" s="35">
        <f t="shared" si="154"/>
        <v>40</v>
      </c>
      <c r="BR808" s="35">
        <f t="shared" si="155"/>
        <v>58</v>
      </c>
    </row>
    <row r="809" spans="2:70" x14ac:dyDescent="0.3">
      <c r="B809" s="6" t="s">
        <v>2406</v>
      </c>
      <c r="C809" s="6">
        <v>604011075</v>
      </c>
      <c r="D809" s="6" t="s">
        <v>875</v>
      </c>
      <c r="E809" s="6" t="s">
        <v>876</v>
      </c>
      <c r="F809" s="6" t="s">
        <v>3538</v>
      </c>
      <c r="G809" s="6" t="s">
        <v>130</v>
      </c>
      <c r="H809" s="6" t="s">
        <v>4995</v>
      </c>
      <c r="I809" s="22">
        <v>295000</v>
      </c>
      <c r="J809" s="22">
        <v>295000</v>
      </c>
      <c r="K809" s="22">
        <v>330000</v>
      </c>
      <c r="L809" s="22">
        <v>303500</v>
      </c>
      <c r="M809" s="22">
        <v>303500</v>
      </c>
      <c r="N809" s="22">
        <v>285000</v>
      </c>
      <c r="O809" s="23">
        <v>49</v>
      </c>
      <c r="P809" s="23">
        <v>73</v>
      </c>
      <c r="Q809" s="23">
        <v>73</v>
      </c>
      <c r="R809" s="22">
        <v>295</v>
      </c>
      <c r="S809" s="22">
        <v>325</v>
      </c>
      <c r="T809" s="24">
        <v>2.5</v>
      </c>
      <c r="U809" s="24">
        <v>0</v>
      </c>
      <c r="V809" s="24">
        <v>2.5</v>
      </c>
      <c r="W809" s="24">
        <v>2.2999999999999998</v>
      </c>
      <c r="X809" s="25">
        <v>5.1999999999999998E-2</v>
      </c>
      <c r="Y809" s="24">
        <v>1.6</v>
      </c>
      <c r="Z809" s="24">
        <v>-0.5</v>
      </c>
      <c r="AA809" s="24">
        <v>2.1</v>
      </c>
      <c r="AB809" s="24">
        <v>3.2</v>
      </c>
      <c r="AC809" s="26">
        <v>0.2726634131913635</v>
      </c>
      <c r="AD809" s="24">
        <v>5.2435271767569898</v>
      </c>
      <c r="AE809" s="6">
        <v>38</v>
      </c>
      <c r="AF809" s="6">
        <v>42</v>
      </c>
      <c r="AG809" s="6">
        <v>47</v>
      </c>
      <c r="AH809" s="27">
        <v>3.7499999999999996</v>
      </c>
      <c r="AI809" s="28">
        <v>395000</v>
      </c>
      <c r="AJ809" s="28">
        <v>350000</v>
      </c>
      <c r="AK809" s="28">
        <v>395000</v>
      </c>
      <c r="AL809" s="29">
        <v>0.12857142857142856</v>
      </c>
      <c r="AM809" s="29">
        <v>0</v>
      </c>
      <c r="AN809" s="6">
        <v>2.1</v>
      </c>
      <c r="AO809" s="27">
        <v>0.40000000000000013</v>
      </c>
      <c r="AP809" s="6">
        <v>1.7</v>
      </c>
      <c r="AQ809" s="28">
        <v>320</v>
      </c>
      <c r="AR809" s="28">
        <v>330</v>
      </c>
      <c r="AS809" s="25">
        <v>-3.0303030303030304E-2</v>
      </c>
      <c r="AT809" s="30">
        <v>1081.92</v>
      </c>
      <c r="AU809" s="24">
        <v>0.5756</v>
      </c>
      <c r="AV809" s="24">
        <v>0.4244</v>
      </c>
      <c r="AW809" s="24">
        <v>0.8498</v>
      </c>
      <c r="AX809" s="24">
        <v>0.14879999999999999</v>
      </c>
      <c r="AY809" s="24">
        <v>0.29070000000000001</v>
      </c>
      <c r="AZ809" s="24">
        <v>0.2858</v>
      </c>
      <c r="BA809" s="24">
        <v>0.39100000000000001</v>
      </c>
      <c r="BB809" s="31">
        <v>1</v>
      </c>
      <c r="BC809" s="23">
        <v>234</v>
      </c>
      <c r="BD809" s="32" t="s">
        <v>4690</v>
      </c>
      <c r="BE809" s="33">
        <v>145.895554194467</v>
      </c>
      <c r="BF809" s="33">
        <v>-41.074448817334698</v>
      </c>
      <c r="BG809" s="34">
        <f t="shared" si="144"/>
        <v>75</v>
      </c>
      <c r="BH809" s="34">
        <f t="shared" si="145"/>
        <v>82</v>
      </c>
      <c r="BI809" s="34">
        <f t="shared" si="146"/>
        <v>78</v>
      </c>
      <c r="BJ809" s="34">
        <f t="shared" si="147"/>
        <v>65</v>
      </c>
      <c r="BK809" s="34">
        <f t="shared" si="148"/>
        <v>64</v>
      </c>
      <c r="BL809" s="34">
        <f t="shared" si="149"/>
        <v>54</v>
      </c>
      <c r="BM809" s="35">
        <f t="shared" si="150"/>
        <v>100</v>
      </c>
      <c r="BN809" s="34">
        <f t="shared" si="151"/>
        <v>98</v>
      </c>
      <c r="BO809" s="35">
        <f t="shared" si="152"/>
        <v>85</v>
      </c>
      <c r="BP809" s="35">
        <f t="shared" si="153"/>
        <v>90</v>
      </c>
      <c r="BQ809" s="35">
        <f t="shared" si="154"/>
        <v>10</v>
      </c>
      <c r="BR809" s="35">
        <f t="shared" si="155"/>
        <v>58</v>
      </c>
    </row>
    <row r="810" spans="2:70" x14ac:dyDescent="0.3">
      <c r="B810" s="6" t="s">
        <v>1386</v>
      </c>
      <c r="C810" s="6">
        <v>604021088</v>
      </c>
      <c r="D810" s="6" t="s">
        <v>1284</v>
      </c>
      <c r="E810" s="6" t="s">
        <v>876</v>
      </c>
      <c r="F810" s="6" t="s">
        <v>1284</v>
      </c>
      <c r="G810" s="6" t="s">
        <v>130</v>
      </c>
      <c r="H810" s="6" t="s">
        <v>4995</v>
      </c>
      <c r="I810" s="22">
        <v>425000</v>
      </c>
      <c r="J810" s="22">
        <v>410000</v>
      </c>
      <c r="K810" s="22">
        <v>410000</v>
      </c>
      <c r="L810" s="22">
        <v>475000</v>
      </c>
      <c r="M810" s="22">
        <v>399000</v>
      </c>
      <c r="N810" s="22">
        <v>399000</v>
      </c>
      <c r="O810" s="23">
        <v>65</v>
      </c>
      <c r="P810" s="23">
        <v>89</v>
      </c>
      <c r="Q810" s="23">
        <v>78</v>
      </c>
      <c r="R810" s="22">
        <v>440</v>
      </c>
      <c r="S810" s="22">
        <v>360</v>
      </c>
      <c r="T810" s="24">
        <v>1.9</v>
      </c>
      <c r="U810" s="24">
        <v>0</v>
      </c>
      <c r="V810" s="24">
        <v>1.9</v>
      </c>
      <c r="W810" s="24">
        <v>2.8</v>
      </c>
      <c r="X810" s="25">
        <v>5.3835294117647058E-2</v>
      </c>
      <c r="Y810" s="24">
        <v>3.7</v>
      </c>
      <c r="Z810" s="24">
        <v>-0.5</v>
      </c>
      <c r="AA810" s="24">
        <v>4.2</v>
      </c>
      <c r="AB810" s="24">
        <v>3.2</v>
      </c>
      <c r="AC810" s="26">
        <v>0.25167017479637593</v>
      </c>
      <c r="AD810" s="24">
        <v>4.6748174951249899</v>
      </c>
      <c r="AE810" s="6">
        <v>45</v>
      </c>
      <c r="AF810" s="6">
        <v>56</v>
      </c>
      <c r="AG810" s="6">
        <v>67</v>
      </c>
      <c r="AH810" s="27">
        <v>5.1428571428571423</v>
      </c>
      <c r="AI810" s="28">
        <v>409000</v>
      </c>
      <c r="AJ810" s="28">
        <v>387500</v>
      </c>
      <c r="AK810" s="28">
        <v>365000</v>
      </c>
      <c r="AL810" s="29">
        <v>5.5483870967741933E-2</v>
      </c>
      <c r="AM810" s="29">
        <v>0.12054794520547946</v>
      </c>
      <c r="AN810" s="6">
        <v>2.2999999999999998</v>
      </c>
      <c r="AO810" s="27">
        <v>9.9999999999999645E-2</v>
      </c>
      <c r="AP810" s="6">
        <v>2.2000000000000002</v>
      </c>
      <c r="AQ810" s="28">
        <v>380</v>
      </c>
      <c r="AR810" s="28">
        <v>360</v>
      </c>
      <c r="AS810" s="25">
        <v>5.5555555555555552E-2</v>
      </c>
      <c r="AT810" s="30">
        <v>1748.3200000000002</v>
      </c>
      <c r="AU810" s="24">
        <v>0.76639999999999997</v>
      </c>
      <c r="AV810" s="24">
        <v>0.2336</v>
      </c>
      <c r="AW810" s="24">
        <v>0.96719999999999995</v>
      </c>
      <c r="AX810" s="24">
        <v>3.3599999999999998E-2</v>
      </c>
      <c r="AY810" s="24">
        <v>0.39100000000000001</v>
      </c>
      <c r="AZ810" s="24">
        <v>0.40770000000000001</v>
      </c>
      <c r="BA810" s="24">
        <v>0.19259999999999999</v>
      </c>
      <c r="BB810" s="31">
        <v>3</v>
      </c>
      <c r="BC810" s="23">
        <v>207</v>
      </c>
      <c r="BD810" s="32" t="s">
        <v>3714</v>
      </c>
      <c r="BE810" s="33">
        <v>146.304658305461</v>
      </c>
      <c r="BF810" s="33">
        <v>-41.188293798150397</v>
      </c>
      <c r="BG810" s="34">
        <f t="shared" si="144"/>
        <v>85</v>
      </c>
      <c r="BH810" s="34">
        <f t="shared" si="145"/>
        <v>79</v>
      </c>
      <c r="BI810" s="34">
        <f t="shared" si="146"/>
        <v>61</v>
      </c>
      <c r="BJ810" s="34">
        <f t="shared" si="147"/>
        <v>28</v>
      </c>
      <c r="BK810" s="34">
        <f t="shared" si="148"/>
        <v>68</v>
      </c>
      <c r="BL810" s="34">
        <f t="shared" si="149"/>
        <v>76</v>
      </c>
      <c r="BM810" s="35">
        <f t="shared" si="150"/>
        <v>100</v>
      </c>
      <c r="BN810" s="34">
        <f t="shared" si="151"/>
        <v>100</v>
      </c>
      <c r="BO810" s="35">
        <f t="shared" si="152"/>
        <v>99</v>
      </c>
      <c r="BP810" s="35">
        <f t="shared" si="153"/>
        <v>55</v>
      </c>
      <c r="BQ810" s="35">
        <f t="shared" si="154"/>
        <v>30</v>
      </c>
      <c r="BR810" s="35">
        <f t="shared" si="155"/>
        <v>58</v>
      </c>
    </row>
    <row r="811" spans="2:70" x14ac:dyDescent="0.3">
      <c r="B811" s="6" t="s">
        <v>2191</v>
      </c>
      <c r="C811" s="6">
        <v>701021013</v>
      </c>
      <c r="D811" s="6" t="s">
        <v>1910</v>
      </c>
      <c r="E811" s="6" t="s">
        <v>1389</v>
      </c>
      <c r="F811" s="6" t="s">
        <v>1389</v>
      </c>
      <c r="G811" s="6" t="s">
        <v>1390</v>
      </c>
      <c r="H811" s="6" t="s">
        <v>4995</v>
      </c>
      <c r="I811" s="22">
        <v>324950</v>
      </c>
      <c r="J811" s="22">
        <v>355000</v>
      </c>
      <c r="K811" s="22">
        <v>381150</v>
      </c>
      <c r="L811" s="22">
        <v>360000</v>
      </c>
      <c r="M811" s="22">
        <v>351000</v>
      </c>
      <c r="N811" s="22">
        <v>368000</v>
      </c>
      <c r="O811" s="23">
        <v>39</v>
      </c>
      <c r="P811" s="23">
        <v>77</v>
      </c>
      <c r="Q811" s="23">
        <v>80</v>
      </c>
      <c r="R811" s="22">
        <v>480</v>
      </c>
      <c r="S811" s="22">
        <v>490</v>
      </c>
      <c r="T811" s="24">
        <v>2.5</v>
      </c>
      <c r="U811" s="24">
        <v>0</v>
      </c>
      <c r="V811" s="24">
        <v>2.5</v>
      </c>
      <c r="W811" s="24">
        <v>2.5</v>
      </c>
      <c r="X811" s="25">
        <v>7.6811817202646557E-2</v>
      </c>
      <c r="Y811" s="24">
        <v>4.5</v>
      </c>
      <c r="Z811" s="24">
        <v>-1</v>
      </c>
      <c r="AA811" s="24">
        <v>5.5</v>
      </c>
      <c r="AB811" s="24">
        <v>6.3</v>
      </c>
      <c r="AC811" s="26">
        <v>0.18067935437244034</v>
      </c>
      <c r="AD811" s="24">
        <v>2.3522338222485772</v>
      </c>
      <c r="AE811" s="6">
        <v>62</v>
      </c>
      <c r="AF811" s="6">
        <v>84</v>
      </c>
      <c r="AG811" s="6">
        <v>123</v>
      </c>
      <c r="AH811" s="27">
        <v>2.9341692789968654</v>
      </c>
      <c r="AI811" s="28">
        <v>352000</v>
      </c>
      <c r="AJ811" s="28">
        <v>358000</v>
      </c>
      <c r="AK811" s="28">
        <v>350000</v>
      </c>
      <c r="AL811" s="29">
        <v>-1.6759776536312849E-2</v>
      </c>
      <c r="AM811" s="29">
        <v>5.7142857142857143E-3</v>
      </c>
      <c r="AN811" s="6">
        <v>3.2</v>
      </c>
      <c r="AO811" s="27">
        <v>0.80000000000000027</v>
      </c>
      <c r="AP811" s="6">
        <v>2.4</v>
      </c>
      <c r="AQ811" s="28">
        <v>480</v>
      </c>
      <c r="AR811" s="28">
        <v>480</v>
      </c>
      <c r="AS811" s="25">
        <v>0</v>
      </c>
      <c r="AT811" s="30">
        <v>2656.6400000000003</v>
      </c>
      <c r="AU811" s="24">
        <v>0.74360000000000004</v>
      </c>
      <c r="AV811" s="24">
        <v>0.25640000000000002</v>
      </c>
      <c r="AW811" s="24">
        <v>0.7056</v>
      </c>
      <c r="AX811" s="24">
        <v>0.2072</v>
      </c>
      <c r="AY811" s="24">
        <v>0.30669999999999997</v>
      </c>
      <c r="AZ811" s="24">
        <v>0.28210000000000002</v>
      </c>
      <c r="BA811" s="24">
        <v>0.38769999999999999</v>
      </c>
      <c r="BB811" s="31">
        <v>6</v>
      </c>
      <c r="BC811" s="23">
        <v>12</v>
      </c>
      <c r="BD811" s="32" t="s">
        <v>4477</v>
      </c>
      <c r="BE811" s="33">
        <v>130.87369519276601</v>
      </c>
      <c r="BF811" s="33">
        <v>-12.3703792892914</v>
      </c>
      <c r="BG811" s="34">
        <f t="shared" si="144"/>
        <v>75</v>
      </c>
      <c r="BH811" s="34">
        <f t="shared" si="145"/>
        <v>64</v>
      </c>
      <c r="BI811" s="34">
        <f t="shared" si="146"/>
        <v>88</v>
      </c>
      <c r="BJ811" s="34">
        <f t="shared" si="147"/>
        <v>1</v>
      </c>
      <c r="BK811" s="34">
        <f t="shared" si="148"/>
        <v>100</v>
      </c>
      <c r="BL811" s="34">
        <f t="shared" si="149"/>
        <v>57</v>
      </c>
      <c r="BM811" s="35">
        <f t="shared" si="150"/>
        <v>100</v>
      </c>
      <c r="BN811" s="34">
        <f t="shared" si="151"/>
        <v>100</v>
      </c>
      <c r="BO811" s="35">
        <f t="shared" si="152"/>
        <v>100</v>
      </c>
      <c r="BP811" s="35">
        <f t="shared" si="153"/>
        <v>42</v>
      </c>
      <c r="BQ811" s="35">
        <f t="shared" si="154"/>
        <v>60</v>
      </c>
      <c r="BR811" s="35">
        <f t="shared" si="155"/>
        <v>58</v>
      </c>
    </row>
    <row r="812" spans="2:70" x14ac:dyDescent="0.3">
      <c r="B812" s="6" t="s">
        <v>683</v>
      </c>
      <c r="C812" s="6">
        <v>801011015</v>
      </c>
      <c r="D812" s="6" t="s">
        <v>181</v>
      </c>
      <c r="E812" s="6" t="s">
        <v>107</v>
      </c>
      <c r="F812" s="6" t="s">
        <v>2703</v>
      </c>
      <c r="G812" s="6" t="s">
        <v>108</v>
      </c>
      <c r="H812" s="6" t="s">
        <v>4995</v>
      </c>
      <c r="I812" s="22">
        <v>650000</v>
      </c>
      <c r="J812" s="22">
        <v>655000</v>
      </c>
      <c r="K812" s="22">
        <v>680000</v>
      </c>
      <c r="L812" s="22">
        <v>625000</v>
      </c>
      <c r="M812" s="22">
        <v>590000</v>
      </c>
      <c r="N812" s="22">
        <v>524500</v>
      </c>
      <c r="O812" s="23">
        <v>37</v>
      </c>
      <c r="P812" s="23">
        <v>41</v>
      </c>
      <c r="Q812" s="23">
        <v>33</v>
      </c>
      <c r="R812" s="22">
        <v>550</v>
      </c>
      <c r="S812" s="22">
        <v>550</v>
      </c>
      <c r="T812" s="24">
        <v>2.6</v>
      </c>
      <c r="U812" s="24">
        <v>-0.39999999999999991</v>
      </c>
      <c r="V812" s="24">
        <v>3</v>
      </c>
      <c r="W812" s="24">
        <v>2.9</v>
      </c>
      <c r="X812" s="25">
        <v>4.3999999999999997E-2</v>
      </c>
      <c r="Y812" s="24">
        <v>2.8</v>
      </c>
      <c r="Z812" s="24">
        <v>-1.6000000000000005</v>
      </c>
      <c r="AA812" s="24">
        <v>4.4000000000000004</v>
      </c>
      <c r="AB812" s="24">
        <v>6</v>
      </c>
      <c r="AC812" s="26">
        <v>0.24764065989482026</v>
      </c>
      <c r="AD812" s="24">
        <v>5.6281968157913695</v>
      </c>
      <c r="AE812" s="6">
        <v>199</v>
      </c>
      <c r="AF812" s="6">
        <v>221</v>
      </c>
      <c r="AG812" s="6">
        <v>212</v>
      </c>
      <c r="AH812" s="27">
        <v>5.1428571428571432</v>
      </c>
      <c r="AI812" s="28">
        <v>560000</v>
      </c>
      <c r="AJ812" s="28">
        <v>555000</v>
      </c>
      <c r="AK812" s="28">
        <v>525000</v>
      </c>
      <c r="AL812" s="29">
        <v>9.0090090090090089E-3</v>
      </c>
      <c r="AM812" s="29">
        <v>6.6666666666666666E-2</v>
      </c>
      <c r="AN812" s="6">
        <v>3.2</v>
      </c>
      <c r="AO812" s="27">
        <v>0</v>
      </c>
      <c r="AP812" s="6">
        <v>3.2</v>
      </c>
      <c r="AQ812" s="28">
        <v>550</v>
      </c>
      <c r="AR812" s="28">
        <v>550</v>
      </c>
      <c r="AS812" s="25">
        <v>0</v>
      </c>
      <c r="AT812" s="30">
        <v>2220.96</v>
      </c>
      <c r="AU812" s="24">
        <v>0.6522</v>
      </c>
      <c r="AV812" s="24">
        <v>0.3478</v>
      </c>
      <c r="AW812" s="24">
        <v>0.59150000000000003</v>
      </c>
      <c r="AX812" s="24">
        <v>0.33679999999999999</v>
      </c>
      <c r="AY812" s="24">
        <v>0.26869999999999999</v>
      </c>
      <c r="AZ812" s="24">
        <v>0.42730000000000001</v>
      </c>
      <c r="BA812" s="24">
        <v>0.27039999999999997</v>
      </c>
      <c r="BB812" s="31">
        <v>7</v>
      </c>
      <c r="BC812" s="23">
        <v>75</v>
      </c>
      <c r="BD812" s="32" t="s">
        <v>3118</v>
      </c>
      <c r="BE812" s="33">
        <v>149.013516061101</v>
      </c>
      <c r="BF812" s="33">
        <v>-35.224990955707199</v>
      </c>
      <c r="BG812" s="34">
        <f t="shared" si="144"/>
        <v>74</v>
      </c>
      <c r="BH812" s="34">
        <f t="shared" si="145"/>
        <v>64</v>
      </c>
      <c r="BI812" s="34">
        <f t="shared" si="146"/>
        <v>61</v>
      </c>
      <c r="BJ812" s="34">
        <f t="shared" si="147"/>
        <v>5</v>
      </c>
      <c r="BK812" s="34">
        <f t="shared" si="148"/>
        <v>92</v>
      </c>
      <c r="BL812" s="34">
        <f t="shared" si="149"/>
        <v>49</v>
      </c>
      <c r="BM812" s="35">
        <f t="shared" si="150"/>
        <v>97</v>
      </c>
      <c r="BN812" s="34">
        <f t="shared" si="151"/>
        <v>94</v>
      </c>
      <c r="BO812" s="35">
        <f t="shared" si="152"/>
        <v>100</v>
      </c>
      <c r="BP812" s="35">
        <f t="shared" si="153"/>
        <v>70</v>
      </c>
      <c r="BQ812" s="35">
        <f t="shared" si="154"/>
        <v>70</v>
      </c>
      <c r="BR812" s="35">
        <f t="shared" si="155"/>
        <v>58</v>
      </c>
    </row>
    <row r="813" spans="2:70" x14ac:dyDescent="0.3">
      <c r="B813" s="6" t="s">
        <v>588</v>
      </c>
      <c r="C813" s="6">
        <v>801041048</v>
      </c>
      <c r="D813" s="6" t="s">
        <v>299</v>
      </c>
      <c r="E813" s="6" t="s">
        <v>107</v>
      </c>
      <c r="F813" s="6" t="s">
        <v>2703</v>
      </c>
      <c r="G813" s="6" t="s">
        <v>108</v>
      </c>
      <c r="H813" s="6" t="s">
        <v>4995</v>
      </c>
      <c r="I813" s="22">
        <v>645000</v>
      </c>
      <c r="J813" s="22">
        <v>645000</v>
      </c>
      <c r="K813" s="22">
        <v>651450</v>
      </c>
      <c r="L813" s="22">
        <v>682742</v>
      </c>
      <c r="M813" s="22">
        <v>670500</v>
      </c>
      <c r="N813" s="22">
        <v>650000</v>
      </c>
      <c r="O813" s="23">
        <v>36</v>
      </c>
      <c r="P813" s="23">
        <v>38</v>
      </c>
      <c r="Q813" s="23">
        <v>29</v>
      </c>
      <c r="R813" s="22">
        <v>560</v>
      </c>
      <c r="S813" s="22">
        <v>550</v>
      </c>
      <c r="T813" s="24">
        <v>2.4</v>
      </c>
      <c r="U813" s="24">
        <v>-0.39999999999999991</v>
      </c>
      <c r="V813" s="24">
        <v>2.8</v>
      </c>
      <c r="W813" s="24">
        <v>3</v>
      </c>
      <c r="X813" s="25">
        <v>4.5147286821705428E-2</v>
      </c>
      <c r="Y813" s="24">
        <v>3.4</v>
      </c>
      <c r="Z813" s="24">
        <v>-0.60000000000000009</v>
      </c>
      <c r="AA813" s="24">
        <v>4</v>
      </c>
      <c r="AB813" s="24">
        <v>4.5999999999999996</v>
      </c>
      <c r="AC813" s="26">
        <v>0.21588946459412781</v>
      </c>
      <c r="AD813" s="24">
        <v>4.7818923304674605</v>
      </c>
      <c r="AE813" s="6">
        <v>214</v>
      </c>
      <c r="AF813" s="6">
        <v>238</v>
      </c>
      <c r="AG813" s="6">
        <v>205</v>
      </c>
      <c r="AH813" s="27">
        <v>5.6456211812627295</v>
      </c>
      <c r="AI813" s="28">
        <v>570000</v>
      </c>
      <c r="AJ813" s="28">
        <v>565000</v>
      </c>
      <c r="AK813" s="28">
        <v>553000</v>
      </c>
      <c r="AL813" s="29">
        <v>8.8495575221238937E-3</v>
      </c>
      <c r="AM813" s="29">
        <v>3.074141048824593E-2</v>
      </c>
      <c r="AN813" s="6">
        <v>3.7</v>
      </c>
      <c r="AO813" s="27">
        <v>-0.19999999999999973</v>
      </c>
      <c r="AP813" s="6">
        <v>3.9</v>
      </c>
      <c r="AQ813" s="28">
        <v>550</v>
      </c>
      <c r="AR813" s="28">
        <v>550</v>
      </c>
      <c r="AS813" s="25">
        <v>0</v>
      </c>
      <c r="AT813" s="30">
        <v>2593.92</v>
      </c>
      <c r="AU813" s="24">
        <v>0.74829999999999997</v>
      </c>
      <c r="AV813" s="24">
        <v>0.25169999999999998</v>
      </c>
      <c r="AW813" s="24">
        <v>0.60160000000000002</v>
      </c>
      <c r="AX813" s="24">
        <v>0.39650000000000002</v>
      </c>
      <c r="AY813" s="24">
        <v>0.28310000000000002</v>
      </c>
      <c r="AZ813" s="24">
        <v>0.41949999999999998</v>
      </c>
      <c r="BA813" s="24">
        <v>0.28260000000000002</v>
      </c>
      <c r="BB813" s="31">
        <v>8</v>
      </c>
      <c r="BC813" s="23">
        <v>68</v>
      </c>
      <c r="BD813" s="32" t="s">
        <v>3046</v>
      </c>
      <c r="BE813" s="33">
        <v>149.118831348903</v>
      </c>
      <c r="BF813" s="33">
        <v>-35.191721959518802</v>
      </c>
      <c r="BG813" s="34">
        <f t="shared" si="144"/>
        <v>77</v>
      </c>
      <c r="BH813" s="34">
        <f t="shared" si="145"/>
        <v>55</v>
      </c>
      <c r="BI813" s="34">
        <f t="shared" si="146"/>
        <v>55</v>
      </c>
      <c r="BJ813" s="34">
        <f t="shared" si="147"/>
        <v>5</v>
      </c>
      <c r="BK813" s="34">
        <f t="shared" si="148"/>
        <v>94</v>
      </c>
      <c r="BL813" s="34">
        <f t="shared" si="149"/>
        <v>52</v>
      </c>
      <c r="BM813" s="35">
        <f t="shared" si="150"/>
        <v>100</v>
      </c>
      <c r="BN813" s="34">
        <f t="shared" si="151"/>
        <v>100</v>
      </c>
      <c r="BO813" s="35">
        <f t="shared" si="152"/>
        <v>100</v>
      </c>
      <c r="BP813" s="35">
        <f t="shared" si="153"/>
        <v>60</v>
      </c>
      <c r="BQ813" s="35">
        <f t="shared" si="154"/>
        <v>80</v>
      </c>
      <c r="BR813" s="35">
        <f t="shared" si="155"/>
        <v>58</v>
      </c>
    </row>
    <row r="814" spans="2:70" x14ac:dyDescent="0.3">
      <c r="B814" s="6" t="s">
        <v>1963</v>
      </c>
      <c r="C814" s="6">
        <v>109011172</v>
      </c>
      <c r="D814" s="6" t="s">
        <v>1022</v>
      </c>
      <c r="E814" s="6" t="s">
        <v>354</v>
      </c>
      <c r="F814" s="6" t="s">
        <v>3512</v>
      </c>
      <c r="G814" s="6" t="s">
        <v>77</v>
      </c>
      <c r="H814" s="6" t="s">
        <v>4995</v>
      </c>
      <c r="I814" s="22">
        <v>399000</v>
      </c>
      <c r="J814" s="22">
        <v>399000</v>
      </c>
      <c r="K814" s="22">
        <v>315000</v>
      </c>
      <c r="L814" s="22">
        <v>432000</v>
      </c>
      <c r="M814" s="22">
        <v>393000</v>
      </c>
      <c r="N814" s="22">
        <v>310000</v>
      </c>
      <c r="O814" s="23">
        <v>48</v>
      </c>
      <c r="P814" s="23">
        <v>48</v>
      </c>
      <c r="Q814" s="23">
        <v>69</v>
      </c>
      <c r="R814" s="22">
        <v>380</v>
      </c>
      <c r="S814" s="22">
        <v>360</v>
      </c>
      <c r="T814" s="24">
        <v>1.9</v>
      </c>
      <c r="U814" s="24">
        <v>-0.10000000000000009</v>
      </c>
      <c r="V814" s="24">
        <v>2</v>
      </c>
      <c r="W814" s="24">
        <v>2.5</v>
      </c>
      <c r="X814" s="25">
        <v>4.9523809523809526E-2</v>
      </c>
      <c r="Y814" s="24">
        <v>6.2</v>
      </c>
      <c r="Z814" s="24">
        <v>-3.1000000000000005</v>
      </c>
      <c r="AA814" s="24">
        <v>9.3000000000000007</v>
      </c>
      <c r="AB814" s="24">
        <v>12.1</v>
      </c>
      <c r="AC814" s="26">
        <v>0.18933354591836732</v>
      </c>
      <c r="AD814" s="24">
        <v>3.8230812156593399</v>
      </c>
      <c r="AE814" s="6">
        <v>29</v>
      </c>
      <c r="AF814" s="6">
        <v>36</v>
      </c>
      <c r="AG814" s="6">
        <v>49</v>
      </c>
      <c r="AH814" s="27">
        <v>2.047058823529412</v>
      </c>
      <c r="AI814" s="28">
        <v>367500</v>
      </c>
      <c r="AJ814" s="28">
        <v>319000</v>
      </c>
      <c r="AK814" s="28">
        <v>310000</v>
      </c>
      <c r="AL814" s="29">
        <v>0.15203761755485892</v>
      </c>
      <c r="AM814" s="29">
        <v>0.18548387096774194</v>
      </c>
      <c r="AN814" s="6">
        <v>1.6</v>
      </c>
      <c r="AO814" s="27">
        <v>-0.39999999999999991</v>
      </c>
      <c r="AP814" s="6">
        <v>2</v>
      </c>
      <c r="AQ814" s="28">
        <v>360</v>
      </c>
      <c r="AR814" s="28">
        <v>350</v>
      </c>
      <c r="AS814" s="25">
        <v>2.8571428571428571E-2</v>
      </c>
      <c r="AT814" s="30">
        <v>2007.0400000000002</v>
      </c>
      <c r="AU814" s="24">
        <v>0.72060000000000002</v>
      </c>
      <c r="AV814" s="24">
        <v>0.27939999999999998</v>
      </c>
      <c r="AW814" s="24">
        <v>0.88270000000000004</v>
      </c>
      <c r="AX814" s="24">
        <v>9.9900000000000003E-2</v>
      </c>
      <c r="AY814" s="24">
        <v>0.27660000000000001</v>
      </c>
      <c r="AZ814" s="24">
        <v>0.3997</v>
      </c>
      <c r="BA814" s="24">
        <v>0.28100000000000003</v>
      </c>
      <c r="BB814" s="31">
        <v>6</v>
      </c>
      <c r="BC814" s="23">
        <v>454</v>
      </c>
      <c r="BD814" s="32" t="s">
        <v>4261</v>
      </c>
      <c r="BE814" s="33">
        <v>147.00532935176199</v>
      </c>
      <c r="BF814" s="33">
        <v>-36.062483334638401</v>
      </c>
      <c r="BG814" s="34">
        <f t="shared" si="144"/>
        <v>85</v>
      </c>
      <c r="BH814" s="34">
        <f t="shared" si="145"/>
        <v>90</v>
      </c>
      <c r="BI814" s="34">
        <f t="shared" si="146"/>
        <v>99</v>
      </c>
      <c r="BJ814" s="34">
        <f t="shared" si="147"/>
        <v>76</v>
      </c>
      <c r="BK814" s="34">
        <f t="shared" si="148"/>
        <v>34</v>
      </c>
      <c r="BL814" s="34">
        <f t="shared" si="149"/>
        <v>51</v>
      </c>
      <c r="BM814" s="35">
        <f t="shared" si="150"/>
        <v>100</v>
      </c>
      <c r="BN814" s="34">
        <f t="shared" si="151"/>
        <v>100</v>
      </c>
      <c r="BO814" s="35">
        <f t="shared" si="152"/>
        <v>100</v>
      </c>
      <c r="BP814" s="35">
        <f t="shared" si="153"/>
        <v>14</v>
      </c>
      <c r="BQ814" s="35">
        <f t="shared" si="154"/>
        <v>60</v>
      </c>
      <c r="BR814" s="35">
        <f t="shared" si="155"/>
        <v>58</v>
      </c>
    </row>
    <row r="815" spans="2:70" x14ac:dyDescent="0.3">
      <c r="B815" s="6" t="s">
        <v>2462</v>
      </c>
      <c r="C815" s="6">
        <v>109011176</v>
      </c>
      <c r="D815" s="6" t="s">
        <v>1022</v>
      </c>
      <c r="E815" s="6" t="s">
        <v>354</v>
      </c>
      <c r="F815" s="6" t="s">
        <v>3512</v>
      </c>
      <c r="G815" s="6" t="s">
        <v>77</v>
      </c>
      <c r="H815" s="6" t="s">
        <v>4995</v>
      </c>
      <c r="I815" s="22">
        <v>335000</v>
      </c>
      <c r="J815" s="22">
        <v>335000</v>
      </c>
      <c r="K815" s="22">
        <v>320000</v>
      </c>
      <c r="L815" s="22">
        <v>326000</v>
      </c>
      <c r="M815" s="22">
        <v>320000</v>
      </c>
      <c r="N815" s="22">
        <v>309000</v>
      </c>
      <c r="O815" s="23">
        <v>35</v>
      </c>
      <c r="P815" s="23">
        <v>42</v>
      </c>
      <c r="Q815" s="23">
        <v>34</v>
      </c>
      <c r="R815" s="22">
        <v>350</v>
      </c>
      <c r="S815" s="22">
        <v>330</v>
      </c>
      <c r="T815" s="24">
        <v>2.1</v>
      </c>
      <c r="U815" s="24">
        <v>-0.19999999999999973</v>
      </c>
      <c r="V815" s="24">
        <v>2.2999999999999998</v>
      </c>
      <c r="W815" s="24">
        <v>2.4</v>
      </c>
      <c r="X815" s="25">
        <v>5.4328358208955221E-2</v>
      </c>
      <c r="Y815" s="24">
        <v>4.4000000000000004</v>
      </c>
      <c r="Z815" s="24">
        <v>-1.8999999999999995</v>
      </c>
      <c r="AA815" s="24">
        <v>6.3</v>
      </c>
      <c r="AB815" s="24">
        <v>8.4</v>
      </c>
      <c r="AC815" s="26">
        <v>0.27460456942003514</v>
      </c>
      <c r="AD815" s="24">
        <v>5.05453465690724</v>
      </c>
      <c r="AE815" s="6">
        <v>29</v>
      </c>
      <c r="AF815" s="6">
        <v>36</v>
      </c>
      <c r="AG815" s="6">
        <v>49</v>
      </c>
      <c r="AH815" s="27">
        <v>2.047058823529412</v>
      </c>
      <c r="AI815" s="28">
        <v>367500</v>
      </c>
      <c r="AJ815" s="28">
        <v>319000</v>
      </c>
      <c r="AK815" s="28">
        <v>310000</v>
      </c>
      <c r="AL815" s="29">
        <v>0.15203761755485892</v>
      </c>
      <c r="AM815" s="29">
        <v>0.18548387096774194</v>
      </c>
      <c r="AN815" s="6">
        <v>1.6</v>
      </c>
      <c r="AO815" s="27">
        <v>-0.39999999999999991</v>
      </c>
      <c r="AP815" s="6">
        <v>2</v>
      </c>
      <c r="AQ815" s="28">
        <v>360</v>
      </c>
      <c r="AR815" s="28">
        <v>350</v>
      </c>
      <c r="AS815" s="25">
        <v>2.8571428571428571E-2</v>
      </c>
      <c r="AT815" s="30">
        <v>1274.5600000000002</v>
      </c>
      <c r="AU815" s="24">
        <v>0.60309999999999997</v>
      </c>
      <c r="AV815" s="24">
        <v>0.39689999999999998</v>
      </c>
      <c r="AW815" s="24">
        <v>0.77710000000000001</v>
      </c>
      <c r="AX815" s="24">
        <v>0.20349999999999999</v>
      </c>
      <c r="AY815" s="24">
        <v>0.29880000000000001</v>
      </c>
      <c r="AZ815" s="24">
        <v>0.2802</v>
      </c>
      <c r="BA815" s="24">
        <v>0.38140000000000002</v>
      </c>
      <c r="BB815" s="31">
        <v>4</v>
      </c>
      <c r="BC815" s="23">
        <v>457</v>
      </c>
      <c r="BD815" s="32" t="s">
        <v>4749</v>
      </c>
      <c r="BE815" s="33">
        <v>146.94471764280399</v>
      </c>
      <c r="BF815" s="33">
        <v>-36.026045469548897</v>
      </c>
      <c r="BG815" s="34">
        <f t="shared" si="144"/>
        <v>82</v>
      </c>
      <c r="BH815" s="34">
        <f t="shared" si="145"/>
        <v>90</v>
      </c>
      <c r="BI815" s="34">
        <f t="shared" si="146"/>
        <v>99</v>
      </c>
      <c r="BJ815" s="34">
        <f t="shared" si="147"/>
        <v>76</v>
      </c>
      <c r="BK815" s="34">
        <f t="shared" si="148"/>
        <v>34</v>
      </c>
      <c r="BL815" s="34">
        <f t="shared" si="149"/>
        <v>56</v>
      </c>
      <c r="BM815" s="35">
        <f t="shared" si="150"/>
        <v>100</v>
      </c>
      <c r="BN815" s="34">
        <f t="shared" si="151"/>
        <v>99</v>
      </c>
      <c r="BO815" s="35">
        <f t="shared" si="152"/>
        <v>84</v>
      </c>
      <c r="BP815" s="35">
        <f t="shared" si="153"/>
        <v>44</v>
      </c>
      <c r="BQ815" s="35">
        <f t="shared" si="154"/>
        <v>40</v>
      </c>
      <c r="BR815" s="35">
        <f t="shared" si="155"/>
        <v>58</v>
      </c>
    </row>
    <row r="816" spans="2:70" x14ac:dyDescent="0.3">
      <c r="B816" s="6" t="s">
        <v>1652</v>
      </c>
      <c r="C816" s="6">
        <v>128021538</v>
      </c>
      <c r="D816" s="6" t="s">
        <v>235</v>
      </c>
      <c r="E816" s="6" t="s">
        <v>236</v>
      </c>
      <c r="F816" s="6" t="s">
        <v>2757</v>
      </c>
      <c r="G816" s="6" t="s">
        <v>77</v>
      </c>
      <c r="H816" s="6" t="s">
        <v>4995</v>
      </c>
      <c r="I816" s="22">
        <v>800000</v>
      </c>
      <c r="J816" s="22">
        <v>797900</v>
      </c>
      <c r="K816" s="22">
        <v>749700</v>
      </c>
      <c r="L816" s="22">
        <v>772500</v>
      </c>
      <c r="M816" s="22">
        <v>755000</v>
      </c>
      <c r="N816" s="22">
        <v>717000</v>
      </c>
      <c r="O816" s="23">
        <v>22</v>
      </c>
      <c r="P816" s="23">
        <v>21</v>
      </c>
      <c r="Q816" s="23">
        <v>22</v>
      </c>
      <c r="R816" s="22">
        <v>670</v>
      </c>
      <c r="S816" s="22">
        <v>650</v>
      </c>
      <c r="T816" s="24">
        <v>2.5</v>
      </c>
      <c r="U816" s="24">
        <v>-0.29999999999999982</v>
      </c>
      <c r="V816" s="24">
        <v>2.8</v>
      </c>
      <c r="W816" s="24">
        <v>3.1</v>
      </c>
      <c r="X816" s="25">
        <v>4.3549999999999998E-2</v>
      </c>
      <c r="Y816" s="24">
        <v>5.8</v>
      </c>
      <c r="Z816" s="24">
        <v>-2.2000000000000002</v>
      </c>
      <c r="AA816" s="24">
        <v>8</v>
      </c>
      <c r="AB816" s="24">
        <v>8.4</v>
      </c>
      <c r="AC816" s="26">
        <v>0.29761904761904756</v>
      </c>
      <c r="AD816" s="24">
        <v>6.8339620578426548</v>
      </c>
      <c r="AE816" s="6">
        <v>64</v>
      </c>
      <c r="AF816" s="6">
        <v>87</v>
      </c>
      <c r="AG816" s="6">
        <v>82</v>
      </c>
      <c r="AH816" s="27">
        <v>1.7101449275362319</v>
      </c>
      <c r="AI816" s="28">
        <v>830000</v>
      </c>
      <c r="AJ816" s="28">
        <v>760000</v>
      </c>
      <c r="AK816" s="28">
        <v>776000</v>
      </c>
      <c r="AL816" s="29">
        <v>9.2105263157894732E-2</v>
      </c>
      <c r="AM816" s="29">
        <v>6.9587628865979384E-2</v>
      </c>
      <c r="AN816" s="6">
        <v>2.4</v>
      </c>
      <c r="AO816" s="27">
        <v>-0.39999999999999991</v>
      </c>
      <c r="AP816" s="6">
        <v>2.8</v>
      </c>
      <c r="AQ816" s="28">
        <v>650</v>
      </c>
      <c r="AR816" s="28">
        <v>630</v>
      </c>
      <c r="AS816" s="25">
        <v>3.1746031746031744E-2</v>
      </c>
      <c r="AT816" s="30">
        <v>2251.2000000000003</v>
      </c>
      <c r="AU816" s="24">
        <v>0.65290000000000004</v>
      </c>
      <c r="AV816" s="24">
        <v>0.34710000000000002</v>
      </c>
      <c r="AW816" s="24">
        <v>0.34200000000000003</v>
      </c>
      <c r="AX816" s="24">
        <v>0.1429</v>
      </c>
      <c r="AY816" s="24">
        <v>0.25800000000000001</v>
      </c>
      <c r="AZ816" s="24">
        <v>0.3513</v>
      </c>
      <c r="BA816" s="24">
        <v>0.35870000000000002</v>
      </c>
      <c r="BB816" s="31">
        <v>9</v>
      </c>
      <c r="BC816" s="23">
        <v>23</v>
      </c>
      <c r="BD816" s="32" t="s">
        <v>3970</v>
      </c>
      <c r="BE816" s="33">
        <v>151.061398790987</v>
      </c>
      <c r="BF816" s="33">
        <v>-34.033655359276999</v>
      </c>
      <c r="BG816" s="34">
        <f t="shared" si="144"/>
        <v>75</v>
      </c>
      <c r="BH816" s="34">
        <f t="shared" si="145"/>
        <v>77</v>
      </c>
      <c r="BI816" s="34">
        <f t="shared" si="146"/>
        <v>100</v>
      </c>
      <c r="BJ816" s="34">
        <f t="shared" si="147"/>
        <v>47</v>
      </c>
      <c r="BK816" s="34">
        <f t="shared" si="148"/>
        <v>100</v>
      </c>
      <c r="BL816" s="34">
        <f t="shared" si="149"/>
        <v>47</v>
      </c>
      <c r="BM816" s="35">
        <f t="shared" si="150"/>
        <v>95</v>
      </c>
      <c r="BN816" s="34">
        <f t="shared" si="151"/>
        <v>82</v>
      </c>
      <c r="BO816" s="35">
        <f t="shared" si="152"/>
        <v>69</v>
      </c>
      <c r="BP816" s="35">
        <f t="shared" si="153"/>
        <v>21</v>
      </c>
      <c r="BQ816" s="35">
        <f t="shared" si="154"/>
        <v>90</v>
      </c>
      <c r="BR816" s="35">
        <f t="shared" si="155"/>
        <v>58</v>
      </c>
    </row>
    <row r="817" spans="2:70" x14ac:dyDescent="0.3">
      <c r="B817" s="6" t="s">
        <v>835</v>
      </c>
      <c r="C817" s="6">
        <v>210041541</v>
      </c>
      <c r="D817" s="6" t="s">
        <v>399</v>
      </c>
      <c r="E817" s="6" t="s">
        <v>146</v>
      </c>
      <c r="F817" s="6" t="s">
        <v>689</v>
      </c>
      <c r="G817" s="6" t="s">
        <v>86</v>
      </c>
      <c r="H817" s="6" t="s">
        <v>4995</v>
      </c>
      <c r="I817" s="22">
        <v>500000</v>
      </c>
      <c r="J817" s="22">
        <v>535000</v>
      </c>
      <c r="K817" s="22">
        <v>490100</v>
      </c>
      <c r="L817" s="22">
        <v>547000</v>
      </c>
      <c r="M817" s="22">
        <v>540000</v>
      </c>
      <c r="N817" s="22">
        <v>460000</v>
      </c>
      <c r="O817" s="23">
        <v>35</v>
      </c>
      <c r="P817" s="23">
        <v>32</v>
      </c>
      <c r="Q817" s="23">
        <v>32</v>
      </c>
      <c r="R817" s="22">
        <v>430</v>
      </c>
      <c r="S817" s="22">
        <v>430</v>
      </c>
      <c r="T817" s="24">
        <v>3.5</v>
      </c>
      <c r="U817" s="24">
        <v>-0.70000000000000018</v>
      </c>
      <c r="V817" s="24">
        <v>4.2</v>
      </c>
      <c r="W817" s="24">
        <v>3.5</v>
      </c>
      <c r="X817" s="25">
        <v>4.4720000000000003E-2</v>
      </c>
      <c r="Y817" s="24">
        <v>3.1</v>
      </c>
      <c r="Z817" s="24">
        <v>-0.79999999999999982</v>
      </c>
      <c r="AA817" s="24">
        <v>3.9</v>
      </c>
      <c r="AB817" s="24">
        <v>3.5</v>
      </c>
      <c r="AC817" s="26">
        <v>0.19322021712560211</v>
      </c>
      <c r="AD817" s="24">
        <v>4.3206667514669528</v>
      </c>
      <c r="AE817" s="6">
        <v>16</v>
      </c>
      <c r="AF817" s="6">
        <v>34</v>
      </c>
      <c r="AG817" s="6">
        <v>31</v>
      </c>
      <c r="AH817" s="27">
        <v>3.0731707317073171</v>
      </c>
      <c r="AI817" s="28">
        <v>485000</v>
      </c>
      <c r="AJ817" s="28">
        <v>480000</v>
      </c>
      <c r="AK817" s="28">
        <v>485000</v>
      </c>
      <c r="AL817" s="29">
        <v>1.0416666666666666E-2</v>
      </c>
      <c r="AM817" s="29">
        <v>0</v>
      </c>
      <c r="AN817" s="6">
        <v>3</v>
      </c>
      <c r="AO817" s="27">
        <v>0</v>
      </c>
      <c r="AP817" s="6">
        <v>3</v>
      </c>
      <c r="AQ817" s="28">
        <v>460</v>
      </c>
      <c r="AR817" s="28">
        <v>430</v>
      </c>
      <c r="AS817" s="25">
        <v>6.9767441860465115E-2</v>
      </c>
      <c r="AT817" s="30">
        <v>2225.44</v>
      </c>
      <c r="AU817" s="24">
        <v>0.77790000000000004</v>
      </c>
      <c r="AV817" s="24">
        <v>0.22209999999999999</v>
      </c>
      <c r="AW817" s="24">
        <v>0.95199999999999996</v>
      </c>
      <c r="AX817" s="24">
        <v>6.7999999999999996E-3</v>
      </c>
      <c r="AY817" s="24">
        <v>0.29559999999999997</v>
      </c>
      <c r="AZ817" s="24">
        <v>0.4834</v>
      </c>
      <c r="BA817" s="24">
        <v>0.2041</v>
      </c>
      <c r="BB817" s="31">
        <v>6</v>
      </c>
      <c r="BC817" s="23">
        <v>40</v>
      </c>
      <c r="BD817" s="32" t="s">
        <v>3239</v>
      </c>
      <c r="BE817" s="33">
        <v>144.66722660590901</v>
      </c>
      <c r="BF817" s="33">
        <v>-37.541118334196803</v>
      </c>
      <c r="BG817" s="34">
        <f t="shared" si="144"/>
        <v>59</v>
      </c>
      <c r="BH817" s="34">
        <f t="shared" si="145"/>
        <v>67</v>
      </c>
      <c r="BI817" s="34">
        <f t="shared" si="146"/>
        <v>87</v>
      </c>
      <c r="BJ817" s="34">
        <f t="shared" si="147"/>
        <v>6</v>
      </c>
      <c r="BK817" s="34">
        <f t="shared" si="148"/>
        <v>100</v>
      </c>
      <c r="BL817" s="34">
        <f t="shared" si="149"/>
        <v>55</v>
      </c>
      <c r="BM817" s="35">
        <f t="shared" si="150"/>
        <v>99</v>
      </c>
      <c r="BN817" s="34">
        <f t="shared" si="151"/>
        <v>100</v>
      </c>
      <c r="BO817" s="35">
        <f t="shared" si="152"/>
        <v>100</v>
      </c>
      <c r="BP817" s="35">
        <f t="shared" si="153"/>
        <v>65</v>
      </c>
      <c r="BQ817" s="35">
        <f t="shared" si="154"/>
        <v>60</v>
      </c>
      <c r="BR817" s="35">
        <f t="shared" si="155"/>
        <v>58</v>
      </c>
    </row>
    <row r="818" spans="2:70" x14ac:dyDescent="0.3">
      <c r="B818" s="6" t="s">
        <v>163</v>
      </c>
      <c r="C818" s="6">
        <v>217031475</v>
      </c>
      <c r="D818" s="6" t="s">
        <v>164</v>
      </c>
      <c r="E818" s="6" t="s">
        <v>165</v>
      </c>
      <c r="F818" s="6" t="s">
        <v>2708</v>
      </c>
      <c r="G818" s="6" t="s">
        <v>86</v>
      </c>
      <c r="H818" s="6" t="s">
        <v>4995</v>
      </c>
      <c r="I818" s="22">
        <v>375000</v>
      </c>
      <c r="J818" s="22">
        <v>375000</v>
      </c>
      <c r="K818" s="22">
        <v>375000</v>
      </c>
      <c r="L818" s="22">
        <v>400000</v>
      </c>
      <c r="M818" s="22">
        <v>245000</v>
      </c>
      <c r="N818" s="22">
        <v>245000</v>
      </c>
      <c r="O818" s="23">
        <v>0</v>
      </c>
      <c r="P818" s="23">
        <v>44</v>
      </c>
      <c r="Q818" s="23">
        <v>27</v>
      </c>
      <c r="R818" s="22">
        <v>440</v>
      </c>
      <c r="S818" s="22">
        <v>310</v>
      </c>
      <c r="T818" s="24">
        <v>1.3</v>
      </c>
      <c r="U818" s="24">
        <v>0</v>
      </c>
      <c r="V818" s="24">
        <v>1.3</v>
      </c>
      <c r="W818" s="24">
        <v>3</v>
      </c>
      <c r="X818" s="25">
        <v>6.1013333333333336E-2</v>
      </c>
      <c r="Y818" s="24">
        <v>2.6</v>
      </c>
      <c r="Z818" s="24">
        <v>-2.4999999999999996</v>
      </c>
      <c r="AA818" s="24">
        <v>5.0999999999999996</v>
      </c>
      <c r="AB818" s="24">
        <v>3.8</v>
      </c>
      <c r="AC818" s="26">
        <v>0.27941475309896358</v>
      </c>
      <c r="AD818" s="24">
        <v>4.5795687243055658</v>
      </c>
      <c r="AE818" s="6">
        <v>37</v>
      </c>
      <c r="AF818" s="6">
        <v>39</v>
      </c>
      <c r="AG818" s="6">
        <v>31</v>
      </c>
      <c r="AH818" s="27">
        <v>10.133333333333333</v>
      </c>
      <c r="AI818" s="28">
        <v>475000</v>
      </c>
      <c r="AJ818" s="28">
        <v>455000</v>
      </c>
      <c r="AK818" s="28">
        <v>390000</v>
      </c>
      <c r="AL818" s="29">
        <v>4.3956043956043959E-2</v>
      </c>
      <c r="AM818" s="29">
        <v>0.21794871794871795</v>
      </c>
      <c r="AN818" s="6">
        <v>1.9</v>
      </c>
      <c r="AO818" s="27">
        <v>-0.30000000000000027</v>
      </c>
      <c r="AP818" s="6">
        <v>2.2000000000000002</v>
      </c>
      <c r="AQ818" s="28">
        <v>380</v>
      </c>
      <c r="AR818" s="28">
        <v>360</v>
      </c>
      <c r="AS818" s="25">
        <v>5.5555555555555552E-2</v>
      </c>
      <c r="AT818" s="30">
        <v>1574.7200000000003</v>
      </c>
      <c r="AU818" s="24">
        <v>0.72209999999999996</v>
      </c>
      <c r="AV818" s="24">
        <v>0.27789999999999998</v>
      </c>
      <c r="AW818" s="24">
        <v>0.96589999999999998</v>
      </c>
      <c r="AX818" s="24">
        <v>2.8500000000000001E-2</v>
      </c>
      <c r="AY818" s="24">
        <v>0.44219999999999998</v>
      </c>
      <c r="AZ818" s="24">
        <v>0.29780000000000001</v>
      </c>
      <c r="BA818" s="24">
        <v>0.1714</v>
      </c>
      <c r="BB818" s="31">
        <v>2.5</v>
      </c>
      <c r="BC818" s="23">
        <v>182</v>
      </c>
      <c r="BD818" s="32" t="s">
        <v>2737</v>
      </c>
      <c r="BE818" s="33">
        <v>143.08570071297299</v>
      </c>
      <c r="BF818" s="33">
        <v>-38.518806497177899</v>
      </c>
      <c r="BG818" s="34">
        <f t="shared" si="144"/>
        <v>95</v>
      </c>
      <c r="BH818" s="34">
        <f t="shared" si="145"/>
        <v>85</v>
      </c>
      <c r="BI818" s="34">
        <f t="shared" si="146"/>
        <v>1</v>
      </c>
      <c r="BJ818" s="34">
        <f t="shared" si="147"/>
        <v>23</v>
      </c>
      <c r="BK818" s="34">
        <f t="shared" si="148"/>
        <v>72</v>
      </c>
      <c r="BL818" s="34">
        <f t="shared" si="149"/>
        <v>87</v>
      </c>
      <c r="BM818" s="35">
        <f t="shared" si="150"/>
        <v>100</v>
      </c>
      <c r="BN818" s="34">
        <f t="shared" si="151"/>
        <v>100</v>
      </c>
      <c r="BO818" s="35">
        <f t="shared" si="152"/>
        <v>81</v>
      </c>
      <c r="BP818" s="35">
        <f t="shared" si="153"/>
        <v>74</v>
      </c>
      <c r="BQ818" s="35">
        <f t="shared" si="154"/>
        <v>25</v>
      </c>
      <c r="BR818" s="35">
        <f t="shared" si="155"/>
        <v>58</v>
      </c>
    </row>
    <row r="819" spans="2:70" x14ac:dyDescent="0.3">
      <c r="B819" s="6" t="s">
        <v>1183</v>
      </c>
      <c r="C819" s="6">
        <v>312021352</v>
      </c>
      <c r="D819" s="6" t="s">
        <v>711</v>
      </c>
      <c r="E819" s="6" t="s">
        <v>712</v>
      </c>
      <c r="F819" s="6" t="s">
        <v>2698</v>
      </c>
      <c r="G819" s="6" t="s">
        <v>97</v>
      </c>
      <c r="H819" s="6" t="s">
        <v>4995</v>
      </c>
      <c r="I819" s="22">
        <v>330000</v>
      </c>
      <c r="J819" s="22">
        <v>290000</v>
      </c>
      <c r="K819" s="22">
        <v>270000</v>
      </c>
      <c r="L819" s="22">
        <v>350000</v>
      </c>
      <c r="M819" s="22">
        <v>330000</v>
      </c>
      <c r="N819" s="22">
        <v>305000</v>
      </c>
      <c r="O819" s="23">
        <v>40</v>
      </c>
      <c r="P819" s="23">
        <v>40</v>
      </c>
      <c r="Q819" s="23">
        <v>88</v>
      </c>
      <c r="R819" s="22">
        <v>340</v>
      </c>
      <c r="S819" s="22">
        <v>320</v>
      </c>
      <c r="T819" s="24">
        <v>1.1000000000000001</v>
      </c>
      <c r="U819" s="24">
        <v>-0.59999999999999987</v>
      </c>
      <c r="V819" s="24">
        <v>1.7</v>
      </c>
      <c r="W819" s="24">
        <v>2.7</v>
      </c>
      <c r="X819" s="25">
        <v>5.3575757575757575E-2</v>
      </c>
      <c r="Y819" s="24">
        <v>4.3</v>
      </c>
      <c r="Z819" s="24">
        <v>-1.5</v>
      </c>
      <c r="AA819" s="24">
        <v>5.8</v>
      </c>
      <c r="AB819" s="24">
        <v>6.7</v>
      </c>
      <c r="AC819" s="26">
        <v>0.17044998796823613</v>
      </c>
      <c r="AD819" s="24">
        <v>3.181476019769113</v>
      </c>
      <c r="AE819" s="6">
        <v>55</v>
      </c>
      <c r="AF819" s="6">
        <v>76</v>
      </c>
      <c r="AG819" s="6">
        <v>115</v>
      </c>
      <c r="AH819" s="27">
        <v>2.4338028169014088</v>
      </c>
      <c r="AI819" s="28">
        <v>385000</v>
      </c>
      <c r="AJ819" s="28">
        <v>315000</v>
      </c>
      <c r="AK819" s="28">
        <v>290000</v>
      </c>
      <c r="AL819" s="29">
        <v>0.22222222222222221</v>
      </c>
      <c r="AM819" s="29">
        <v>0.32758620689655171</v>
      </c>
      <c r="AN819" s="6">
        <v>2.6</v>
      </c>
      <c r="AO819" s="27">
        <v>-0.5</v>
      </c>
      <c r="AP819" s="6">
        <v>3.1</v>
      </c>
      <c r="AQ819" s="28">
        <v>450</v>
      </c>
      <c r="AR819" s="28">
        <v>430</v>
      </c>
      <c r="AS819" s="25">
        <v>4.6511627906976744E-2</v>
      </c>
      <c r="AT819" s="30">
        <v>1994.7200000000003</v>
      </c>
      <c r="AU819" s="24">
        <v>0.7631</v>
      </c>
      <c r="AV819" s="24">
        <v>0.2369</v>
      </c>
      <c r="AW819" s="24">
        <v>0.93200000000000005</v>
      </c>
      <c r="AX819" s="24">
        <v>4.24E-2</v>
      </c>
      <c r="AY819" s="24">
        <v>0.35780000000000001</v>
      </c>
      <c r="AZ819" s="24">
        <v>0.38219999999999998</v>
      </c>
      <c r="BA819" s="24">
        <v>0.21779999999999999</v>
      </c>
      <c r="BB819" s="31">
        <v>3</v>
      </c>
      <c r="BC819" s="23">
        <v>769</v>
      </c>
      <c r="BD819" s="32" t="s">
        <v>3532</v>
      </c>
      <c r="BE819" s="33">
        <v>149.18509527211</v>
      </c>
      <c r="BF819" s="33">
        <v>-21.5087140500262</v>
      </c>
      <c r="BG819" s="34">
        <f t="shared" si="144"/>
        <v>98</v>
      </c>
      <c r="BH819" s="34">
        <f t="shared" si="145"/>
        <v>74</v>
      </c>
      <c r="BI819" s="34">
        <f t="shared" si="146"/>
        <v>95</v>
      </c>
      <c r="BJ819" s="34">
        <f t="shared" si="147"/>
        <v>100</v>
      </c>
      <c r="BK819" s="34">
        <f t="shared" si="148"/>
        <v>1</v>
      </c>
      <c r="BL819" s="34">
        <f t="shared" si="149"/>
        <v>69</v>
      </c>
      <c r="BM819" s="35">
        <f t="shared" si="150"/>
        <v>100</v>
      </c>
      <c r="BN819" s="34">
        <f t="shared" si="151"/>
        <v>100</v>
      </c>
      <c r="BO819" s="35">
        <f t="shared" si="152"/>
        <v>100</v>
      </c>
      <c r="BP819" s="35">
        <f t="shared" si="153"/>
        <v>46</v>
      </c>
      <c r="BQ819" s="35">
        <f t="shared" si="154"/>
        <v>30</v>
      </c>
      <c r="BR819" s="35">
        <f t="shared" si="155"/>
        <v>58</v>
      </c>
    </row>
    <row r="820" spans="2:70" x14ac:dyDescent="0.3">
      <c r="B820" s="6" t="s">
        <v>1820</v>
      </c>
      <c r="C820" s="6">
        <v>602011048</v>
      </c>
      <c r="D820" s="6" t="s">
        <v>978</v>
      </c>
      <c r="E820" s="6" t="s">
        <v>659</v>
      </c>
      <c r="F820" s="6" t="s">
        <v>978</v>
      </c>
      <c r="G820" s="6" t="s">
        <v>130</v>
      </c>
      <c r="H820" s="6" t="s">
        <v>4995</v>
      </c>
      <c r="I820" s="22">
        <v>429000</v>
      </c>
      <c r="J820" s="22">
        <v>449000</v>
      </c>
      <c r="K820" s="22">
        <v>449000</v>
      </c>
      <c r="L820" s="22">
        <v>415000</v>
      </c>
      <c r="M820" s="22">
        <v>410000</v>
      </c>
      <c r="N820" s="22">
        <v>410000</v>
      </c>
      <c r="O820" s="23">
        <v>53</v>
      </c>
      <c r="P820" s="23">
        <v>52</v>
      </c>
      <c r="Q820" s="23">
        <v>29</v>
      </c>
      <c r="R820" s="22">
        <v>400</v>
      </c>
      <c r="S820" s="22">
        <v>420</v>
      </c>
      <c r="T820" s="24">
        <v>2.5</v>
      </c>
      <c r="U820" s="24">
        <v>-0.10000000000000009</v>
      </c>
      <c r="V820" s="24">
        <v>2.6</v>
      </c>
      <c r="W820" s="24">
        <v>2</v>
      </c>
      <c r="X820" s="25">
        <v>4.8484848484848485E-2</v>
      </c>
      <c r="Y820" s="24">
        <v>1.9</v>
      </c>
      <c r="Z820" s="24">
        <v>-1.2000000000000002</v>
      </c>
      <c r="AA820" s="24">
        <v>3.1</v>
      </c>
      <c r="AB820" s="24">
        <v>3.1</v>
      </c>
      <c r="AC820" s="26">
        <v>0.27599911680282618</v>
      </c>
      <c r="AD820" s="24">
        <v>5.6924817840582902</v>
      </c>
      <c r="AE820" s="6">
        <v>67</v>
      </c>
      <c r="AF820" s="6">
        <v>86</v>
      </c>
      <c r="AG820" s="6">
        <v>80</v>
      </c>
      <c r="AH820" s="27">
        <v>2.8322981366459627</v>
      </c>
      <c r="AI820" s="28">
        <v>435000</v>
      </c>
      <c r="AJ820" s="28">
        <v>425000</v>
      </c>
      <c r="AK820" s="28">
        <v>415000</v>
      </c>
      <c r="AL820" s="29">
        <v>2.3529411764705882E-2</v>
      </c>
      <c r="AM820" s="29">
        <v>4.8192771084337352E-2</v>
      </c>
      <c r="AN820" s="6">
        <v>2.4</v>
      </c>
      <c r="AO820" s="27">
        <v>0.7</v>
      </c>
      <c r="AP820" s="6">
        <v>1.7</v>
      </c>
      <c r="AQ820" s="28">
        <v>410</v>
      </c>
      <c r="AR820" s="28">
        <v>395</v>
      </c>
      <c r="AS820" s="25">
        <v>3.7974683544303799E-2</v>
      </c>
      <c r="AT820" s="30">
        <v>1449.2800000000002</v>
      </c>
      <c r="AU820" s="24">
        <v>0.65269999999999995</v>
      </c>
      <c r="AV820" s="24">
        <v>0.3473</v>
      </c>
      <c r="AW820" s="24">
        <v>0.77490000000000003</v>
      </c>
      <c r="AX820" s="24">
        <v>1.7500000000000002E-2</v>
      </c>
      <c r="AY820" s="24">
        <v>0.32229999999999998</v>
      </c>
      <c r="AZ820" s="24">
        <v>0.36559999999999998</v>
      </c>
      <c r="BA820" s="24">
        <v>0.28050000000000003</v>
      </c>
      <c r="BB820" s="31">
        <v>2.5</v>
      </c>
      <c r="BC820" s="23">
        <v>157</v>
      </c>
      <c r="BD820" s="32" t="s">
        <v>4127</v>
      </c>
      <c r="BE820" s="33">
        <v>147.143853460809</v>
      </c>
      <c r="BF820" s="33">
        <v>-41.480912128125802</v>
      </c>
      <c r="BG820" s="34">
        <f t="shared" si="144"/>
        <v>75</v>
      </c>
      <c r="BH820" s="34">
        <f t="shared" si="145"/>
        <v>77</v>
      </c>
      <c r="BI820" s="34">
        <f t="shared" si="146"/>
        <v>90</v>
      </c>
      <c r="BJ820" s="34">
        <f t="shared" si="147"/>
        <v>13</v>
      </c>
      <c r="BK820" s="34">
        <f t="shared" si="148"/>
        <v>76</v>
      </c>
      <c r="BL820" s="34">
        <f t="shared" si="149"/>
        <v>61</v>
      </c>
      <c r="BM820" s="35">
        <f t="shared" si="150"/>
        <v>100</v>
      </c>
      <c r="BN820" s="34">
        <f t="shared" si="151"/>
        <v>93</v>
      </c>
      <c r="BO820" s="35">
        <f t="shared" si="152"/>
        <v>83</v>
      </c>
      <c r="BP820" s="35">
        <f t="shared" si="153"/>
        <v>85</v>
      </c>
      <c r="BQ820" s="35">
        <f t="shared" si="154"/>
        <v>25</v>
      </c>
      <c r="BR820" s="35">
        <f t="shared" si="155"/>
        <v>58</v>
      </c>
    </row>
    <row r="821" spans="2:70" x14ac:dyDescent="0.3">
      <c r="B821" s="6" t="s">
        <v>1628</v>
      </c>
      <c r="C821" s="6">
        <v>604011081</v>
      </c>
      <c r="D821" s="6" t="s">
        <v>875</v>
      </c>
      <c r="E821" s="6" t="s">
        <v>876</v>
      </c>
      <c r="F821" s="6" t="s">
        <v>3538</v>
      </c>
      <c r="G821" s="6" t="s">
        <v>130</v>
      </c>
      <c r="H821" s="6" t="s">
        <v>4995</v>
      </c>
      <c r="I821" s="22">
        <v>389000</v>
      </c>
      <c r="J821" s="22">
        <v>399000</v>
      </c>
      <c r="K821" s="22">
        <v>350000</v>
      </c>
      <c r="L821" s="22">
        <v>279000</v>
      </c>
      <c r="M821" s="22">
        <v>250000</v>
      </c>
      <c r="N821" s="22">
        <v>350000</v>
      </c>
      <c r="O821" s="23">
        <v>85</v>
      </c>
      <c r="P821" s="23">
        <v>82</v>
      </c>
      <c r="Q821" s="23">
        <v>40</v>
      </c>
      <c r="R821" s="22">
        <v>320</v>
      </c>
      <c r="S821" s="22">
        <v>320</v>
      </c>
      <c r="T821" s="24">
        <v>2.9</v>
      </c>
      <c r="U821" s="24">
        <v>0.5</v>
      </c>
      <c r="V821" s="24">
        <v>2.4</v>
      </c>
      <c r="W821" s="24">
        <v>1.8</v>
      </c>
      <c r="X821" s="25">
        <v>4.2776349614395887E-2</v>
      </c>
      <c r="Y821" s="24">
        <v>2.4</v>
      </c>
      <c r="Z821" s="24">
        <v>-0.5</v>
      </c>
      <c r="AA821" s="24">
        <v>2.9</v>
      </c>
      <c r="AB821" s="24">
        <v>4.7</v>
      </c>
      <c r="AC821" s="26">
        <v>0.25974025974025972</v>
      </c>
      <c r="AD821" s="24">
        <v>6.0720529470529456</v>
      </c>
      <c r="AE821" s="6">
        <v>38</v>
      </c>
      <c r="AF821" s="6">
        <v>42</v>
      </c>
      <c r="AG821" s="6">
        <v>47</v>
      </c>
      <c r="AH821" s="27">
        <v>3.7499999999999996</v>
      </c>
      <c r="AI821" s="28">
        <v>395000</v>
      </c>
      <c r="AJ821" s="28">
        <v>350000</v>
      </c>
      <c r="AK821" s="28">
        <v>395000</v>
      </c>
      <c r="AL821" s="29">
        <v>0.12857142857142856</v>
      </c>
      <c r="AM821" s="29">
        <v>0</v>
      </c>
      <c r="AN821" s="6">
        <v>2.1</v>
      </c>
      <c r="AO821" s="27">
        <v>0.40000000000000013</v>
      </c>
      <c r="AP821" s="6">
        <v>1.7</v>
      </c>
      <c r="AQ821" s="28">
        <v>320</v>
      </c>
      <c r="AR821" s="28">
        <v>330</v>
      </c>
      <c r="AS821" s="25">
        <v>-3.0303030303030304E-2</v>
      </c>
      <c r="AT821" s="30">
        <v>1232.0000000000002</v>
      </c>
      <c r="AU821" s="24">
        <v>0.65159999999999996</v>
      </c>
      <c r="AV821" s="24">
        <v>0.34839999999999999</v>
      </c>
      <c r="AW821" s="24">
        <v>0.89880000000000004</v>
      </c>
      <c r="AX821" s="24">
        <v>6.6699999999999995E-2</v>
      </c>
      <c r="AY821" s="24">
        <v>0.39910000000000001</v>
      </c>
      <c r="AZ821" s="24">
        <v>0.29780000000000001</v>
      </c>
      <c r="BA821" s="24">
        <v>0.27329999999999999</v>
      </c>
      <c r="BB821" s="31">
        <v>1</v>
      </c>
      <c r="BC821" s="23">
        <v>239</v>
      </c>
      <c r="BD821" s="32" t="s">
        <v>3946</v>
      </c>
      <c r="BE821" s="33">
        <v>145.795457246155</v>
      </c>
      <c r="BF821" s="33">
        <v>-41.060452992471198</v>
      </c>
      <c r="BG821" s="34">
        <f t="shared" si="144"/>
        <v>69</v>
      </c>
      <c r="BH821" s="34">
        <f t="shared" si="145"/>
        <v>82</v>
      </c>
      <c r="BI821" s="34">
        <f t="shared" si="146"/>
        <v>78</v>
      </c>
      <c r="BJ821" s="34">
        <f t="shared" si="147"/>
        <v>65</v>
      </c>
      <c r="BK821" s="34">
        <f t="shared" si="148"/>
        <v>63</v>
      </c>
      <c r="BL821" s="34">
        <f t="shared" si="149"/>
        <v>78</v>
      </c>
      <c r="BM821" s="35">
        <f t="shared" si="150"/>
        <v>93</v>
      </c>
      <c r="BN821" s="34">
        <f t="shared" si="151"/>
        <v>89</v>
      </c>
      <c r="BO821" s="35">
        <f t="shared" si="152"/>
        <v>94</v>
      </c>
      <c r="BP821" s="35">
        <f t="shared" si="153"/>
        <v>77</v>
      </c>
      <c r="BQ821" s="35">
        <f t="shared" si="154"/>
        <v>10</v>
      </c>
      <c r="BR821" s="35">
        <f t="shared" si="155"/>
        <v>58</v>
      </c>
    </row>
    <row r="822" spans="2:70" x14ac:dyDescent="0.3">
      <c r="B822" s="6" t="s">
        <v>1902</v>
      </c>
      <c r="C822" s="6">
        <v>604011083</v>
      </c>
      <c r="D822" s="6" t="s">
        <v>875</v>
      </c>
      <c r="E822" s="6" t="s">
        <v>876</v>
      </c>
      <c r="F822" s="6" t="s">
        <v>1745</v>
      </c>
      <c r="G822" s="6" t="s">
        <v>130</v>
      </c>
      <c r="H822" s="6" t="s">
        <v>4995</v>
      </c>
      <c r="I822" s="22">
        <v>419000</v>
      </c>
      <c r="J822" s="22">
        <v>410000</v>
      </c>
      <c r="K822" s="22">
        <v>435000</v>
      </c>
      <c r="L822" s="22">
        <v>400000</v>
      </c>
      <c r="M822" s="22">
        <v>350000</v>
      </c>
      <c r="N822" s="22">
        <v>379000</v>
      </c>
      <c r="O822" s="23">
        <v>58</v>
      </c>
      <c r="P822" s="23">
        <v>70</v>
      </c>
      <c r="Q822" s="23">
        <v>112</v>
      </c>
      <c r="R822" s="22">
        <v>400</v>
      </c>
      <c r="S822" s="22">
        <v>350</v>
      </c>
      <c r="T822" s="24">
        <v>2.4</v>
      </c>
      <c r="U822" s="24">
        <v>-0.5</v>
      </c>
      <c r="V822" s="24">
        <v>2.9</v>
      </c>
      <c r="W822" s="24">
        <v>1.6</v>
      </c>
      <c r="X822" s="25">
        <v>4.9642004773269688E-2</v>
      </c>
      <c r="Y822" s="24">
        <v>2.1</v>
      </c>
      <c r="Z822" s="24">
        <v>-0.60000000000000009</v>
      </c>
      <c r="AA822" s="24">
        <v>2.7</v>
      </c>
      <c r="AB822" s="24">
        <v>4</v>
      </c>
      <c r="AC822" s="26">
        <v>0.33724537973829755</v>
      </c>
      <c r="AD822" s="24">
        <v>6.7935487553051281</v>
      </c>
      <c r="AE822" s="6">
        <v>38</v>
      </c>
      <c r="AF822" s="6">
        <v>42</v>
      </c>
      <c r="AG822" s="6">
        <v>47</v>
      </c>
      <c r="AH822" s="27">
        <v>3.7499999999999996</v>
      </c>
      <c r="AI822" s="28">
        <v>395000</v>
      </c>
      <c r="AJ822" s="28">
        <v>350000</v>
      </c>
      <c r="AK822" s="28">
        <v>395000</v>
      </c>
      <c r="AL822" s="29">
        <v>0.12857142857142856</v>
      </c>
      <c r="AM822" s="29">
        <v>0</v>
      </c>
      <c r="AN822" s="6">
        <v>2.1</v>
      </c>
      <c r="AO822" s="27">
        <v>0.40000000000000013</v>
      </c>
      <c r="AP822" s="6">
        <v>1.7</v>
      </c>
      <c r="AQ822" s="28">
        <v>320</v>
      </c>
      <c r="AR822" s="28">
        <v>330</v>
      </c>
      <c r="AS822" s="25">
        <v>-3.0303030303030304E-2</v>
      </c>
      <c r="AT822" s="30">
        <v>1186.0800000000002</v>
      </c>
      <c r="AU822" s="24">
        <v>0.68569999999999998</v>
      </c>
      <c r="AV822" s="24">
        <v>0.31430000000000002</v>
      </c>
      <c r="AW822" s="24">
        <v>0.89549999999999996</v>
      </c>
      <c r="AX822" s="24">
        <v>8.0799999999999997E-2</v>
      </c>
      <c r="AY822" s="24">
        <v>0.41299999999999998</v>
      </c>
      <c r="AZ822" s="24">
        <v>0.30230000000000001</v>
      </c>
      <c r="BA822" s="24">
        <v>0.25369999999999998</v>
      </c>
      <c r="BB822" s="31">
        <v>3</v>
      </c>
      <c r="BC822" s="23">
        <v>217</v>
      </c>
      <c r="BD822" s="32" t="s">
        <v>4201</v>
      </c>
      <c r="BE822" s="33">
        <v>146.12882986383201</v>
      </c>
      <c r="BF822" s="33">
        <v>-41.146991939362998</v>
      </c>
      <c r="BG822" s="34">
        <f t="shared" si="144"/>
        <v>77</v>
      </c>
      <c r="BH822" s="34">
        <f t="shared" si="145"/>
        <v>82</v>
      </c>
      <c r="BI822" s="34">
        <f t="shared" si="146"/>
        <v>78</v>
      </c>
      <c r="BJ822" s="34">
        <f t="shared" si="147"/>
        <v>65</v>
      </c>
      <c r="BK822" s="34">
        <f t="shared" si="148"/>
        <v>66</v>
      </c>
      <c r="BL822" s="34">
        <f t="shared" si="149"/>
        <v>81</v>
      </c>
      <c r="BM822" s="35">
        <f t="shared" si="150"/>
        <v>100</v>
      </c>
      <c r="BN822" s="34">
        <f t="shared" si="151"/>
        <v>82</v>
      </c>
      <c r="BO822" s="35">
        <f t="shared" si="152"/>
        <v>42</v>
      </c>
      <c r="BP822" s="35">
        <f t="shared" si="153"/>
        <v>82</v>
      </c>
      <c r="BQ822" s="35">
        <f t="shared" si="154"/>
        <v>30</v>
      </c>
      <c r="BR822" s="35">
        <f t="shared" si="155"/>
        <v>58</v>
      </c>
    </row>
    <row r="823" spans="2:70" x14ac:dyDescent="0.3">
      <c r="B823" s="6" t="s">
        <v>834</v>
      </c>
      <c r="C823" s="6">
        <v>203031053</v>
      </c>
      <c r="D823" s="6" t="s">
        <v>502</v>
      </c>
      <c r="E823" s="6" t="s">
        <v>209</v>
      </c>
      <c r="F823" s="6" t="s">
        <v>209</v>
      </c>
      <c r="G823" s="6" t="s">
        <v>86</v>
      </c>
      <c r="H823" s="6" t="s">
        <v>4995</v>
      </c>
      <c r="I823" s="22">
        <v>845000</v>
      </c>
      <c r="J823" s="22">
        <v>850000</v>
      </c>
      <c r="K823" s="22">
        <v>925000</v>
      </c>
      <c r="L823" s="22">
        <v>930000</v>
      </c>
      <c r="M823" s="22">
        <v>995000</v>
      </c>
      <c r="N823" s="22">
        <v>995000</v>
      </c>
      <c r="O823" s="23">
        <v>92</v>
      </c>
      <c r="P823" s="23">
        <v>97</v>
      </c>
      <c r="Q823" s="23">
        <v>64</v>
      </c>
      <c r="R823" s="22">
        <v>620</v>
      </c>
      <c r="S823" s="22">
        <v>560</v>
      </c>
      <c r="T823" s="24">
        <v>1.9</v>
      </c>
      <c r="U823" s="24">
        <v>-0.30000000000000027</v>
      </c>
      <c r="V823" s="24">
        <v>2.2000000000000002</v>
      </c>
      <c r="W823" s="24">
        <v>2.1</v>
      </c>
      <c r="X823" s="25">
        <v>3.8153846153846156E-2</v>
      </c>
      <c r="Y823" s="24">
        <v>4.3</v>
      </c>
      <c r="Z823" s="24">
        <v>-3.1000000000000005</v>
      </c>
      <c r="AA823" s="24">
        <v>7.4</v>
      </c>
      <c r="AB823" s="24">
        <v>8.4</v>
      </c>
      <c r="AC823" s="26">
        <v>0.24268804409093753</v>
      </c>
      <c r="AD823" s="24">
        <v>6.3607753491576373</v>
      </c>
      <c r="AE823" s="6">
        <v>196</v>
      </c>
      <c r="AF823" s="6">
        <v>211</v>
      </c>
      <c r="AG823" s="6">
        <v>162</v>
      </c>
      <c r="AH823" s="27">
        <v>14.658682634730539</v>
      </c>
      <c r="AI823" s="28">
        <v>795000</v>
      </c>
      <c r="AJ823" s="28">
        <v>750000</v>
      </c>
      <c r="AK823" s="28">
        <v>765000</v>
      </c>
      <c r="AL823" s="29">
        <v>0.06</v>
      </c>
      <c r="AM823" s="29">
        <v>3.9215686274509803E-2</v>
      </c>
      <c r="AN823" s="6">
        <v>1.8</v>
      </c>
      <c r="AO823" s="27">
        <v>-0.30000000000000004</v>
      </c>
      <c r="AP823" s="6">
        <v>2.1</v>
      </c>
      <c r="AQ823" s="28">
        <v>500</v>
      </c>
      <c r="AR823" s="28">
        <v>480</v>
      </c>
      <c r="AS823" s="25">
        <v>4.1666666666666664E-2</v>
      </c>
      <c r="AT823" s="30">
        <v>2554.7200000000003</v>
      </c>
      <c r="AU823" s="24">
        <v>0.77339999999999998</v>
      </c>
      <c r="AV823" s="24">
        <v>0.2266</v>
      </c>
      <c r="AW823" s="24">
        <v>0.92179999999999995</v>
      </c>
      <c r="AX823" s="24">
        <v>6.9800000000000001E-2</v>
      </c>
      <c r="AY823" s="24">
        <v>0.3533</v>
      </c>
      <c r="AZ823" s="24">
        <v>0.41420000000000001</v>
      </c>
      <c r="BA823" s="24">
        <v>0.19869999999999999</v>
      </c>
      <c r="BB823" s="31">
        <v>8</v>
      </c>
      <c r="BC823" s="23">
        <v>83</v>
      </c>
      <c r="BD823" s="32" t="s">
        <v>3238</v>
      </c>
      <c r="BE823" s="33">
        <v>144.267795710602</v>
      </c>
      <c r="BF823" s="33">
        <v>-38.321302403764598</v>
      </c>
      <c r="BG823" s="34">
        <f t="shared" si="144"/>
        <v>85</v>
      </c>
      <c r="BH823" s="34">
        <f t="shared" si="145"/>
        <v>87</v>
      </c>
      <c r="BI823" s="34">
        <f t="shared" si="146"/>
        <v>1</v>
      </c>
      <c r="BJ823" s="34">
        <f t="shared" si="147"/>
        <v>31</v>
      </c>
      <c r="BK823" s="34">
        <f t="shared" si="148"/>
        <v>90</v>
      </c>
      <c r="BL823" s="34">
        <f t="shared" si="149"/>
        <v>68</v>
      </c>
      <c r="BM823" s="35">
        <f t="shared" si="150"/>
        <v>77</v>
      </c>
      <c r="BN823" s="34">
        <f t="shared" si="151"/>
        <v>87</v>
      </c>
      <c r="BO823" s="35">
        <f t="shared" si="152"/>
        <v>100</v>
      </c>
      <c r="BP823" s="35">
        <f t="shared" si="153"/>
        <v>46</v>
      </c>
      <c r="BQ823" s="35">
        <f t="shared" si="154"/>
        <v>80</v>
      </c>
      <c r="BR823" s="35">
        <f t="shared" si="155"/>
        <v>58</v>
      </c>
    </row>
    <row r="824" spans="2:70" x14ac:dyDescent="0.3">
      <c r="B824" s="6" t="s">
        <v>1669</v>
      </c>
      <c r="C824" s="6">
        <v>204021066</v>
      </c>
      <c r="D824" s="6" t="s">
        <v>260</v>
      </c>
      <c r="E824" s="6" t="s">
        <v>261</v>
      </c>
      <c r="F824" s="6" t="s">
        <v>1669</v>
      </c>
      <c r="G824" s="6" t="s">
        <v>86</v>
      </c>
      <c r="H824" s="6" t="s">
        <v>4995</v>
      </c>
      <c r="I824" s="22">
        <v>369000</v>
      </c>
      <c r="J824" s="22">
        <v>369000</v>
      </c>
      <c r="K824" s="22">
        <v>365000</v>
      </c>
      <c r="L824" s="22">
        <v>340000</v>
      </c>
      <c r="M824" s="22">
        <v>345000</v>
      </c>
      <c r="N824" s="22">
        <v>465000</v>
      </c>
      <c r="O824" s="23">
        <v>33</v>
      </c>
      <c r="P824" s="23">
        <v>30</v>
      </c>
      <c r="Q824" s="23">
        <v>25</v>
      </c>
      <c r="R824" s="22">
        <v>350</v>
      </c>
      <c r="S824" s="22">
        <v>320</v>
      </c>
      <c r="T824" s="24">
        <v>2.4</v>
      </c>
      <c r="U824" s="24">
        <v>0</v>
      </c>
      <c r="V824" s="24">
        <v>2.4</v>
      </c>
      <c r="W824" s="24">
        <v>1.5</v>
      </c>
      <c r="X824" s="25">
        <v>4.9322493224932248E-2</v>
      </c>
      <c r="Y824" s="24">
        <v>3.4</v>
      </c>
      <c r="Z824" s="24">
        <v>-0.89999999999999991</v>
      </c>
      <c r="AA824" s="24">
        <v>4.3</v>
      </c>
      <c r="AB824" s="24">
        <v>5.6</v>
      </c>
      <c r="AC824" s="26">
        <v>0.251610305958132</v>
      </c>
      <c r="AD824" s="24">
        <v>5.1013298295906981</v>
      </c>
      <c r="AE824" s="6">
        <v>20</v>
      </c>
      <c r="AF824" s="6">
        <v>18</v>
      </c>
      <c r="AG824" s="6">
        <v>24</v>
      </c>
      <c r="AH824" s="27">
        <v>2.5116279069767442</v>
      </c>
      <c r="AI824" s="28">
        <v>320000</v>
      </c>
      <c r="AJ824" s="28">
        <v>300000</v>
      </c>
      <c r="AK824" s="28">
        <v>340000</v>
      </c>
      <c r="AL824" s="29">
        <v>6.6666666666666666E-2</v>
      </c>
      <c r="AM824" s="29">
        <v>-5.8823529411764705E-2</v>
      </c>
      <c r="AN824" s="6">
        <v>2.2999999999999998</v>
      </c>
      <c r="AO824" s="27">
        <v>0.59999999999999987</v>
      </c>
      <c r="AP824" s="6">
        <v>1.7</v>
      </c>
      <c r="AQ824" s="28">
        <v>350</v>
      </c>
      <c r="AR824" s="28">
        <v>330</v>
      </c>
      <c r="AS824" s="25">
        <v>6.0606060606060608E-2</v>
      </c>
      <c r="AT824" s="30">
        <v>1391.0400000000002</v>
      </c>
      <c r="AU824" s="24">
        <v>0.63029999999999997</v>
      </c>
      <c r="AV824" s="24">
        <v>0.36969999999999997</v>
      </c>
      <c r="AW824" s="24">
        <v>0.85670000000000002</v>
      </c>
      <c r="AX824" s="24">
        <v>0.13789999999999999</v>
      </c>
      <c r="AY824" s="24">
        <v>0.37309999999999999</v>
      </c>
      <c r="AZ824" s="24">
        <v>0.30109999999999998</v>
      </c>
      <c r="BA824" s="24">
        <v>0.27789999999999998</v>
      </c>
      <c r="BB824" s="31">
        <v>1</v>
      </c>
      <c r="BC824" s="23">
        <v>201</v>
      </c>
      <c r="BD824" s="32" t="s">
        <v>3987</v>
      </c>
      <c r="BE824" s="33">
        <v>146.30556841177801</v>
      </c>
      <c r="BF824" s="33">
        <v>-36.354559121472803</v>
      </c>
      <c r="BG824" s="34">
        <f t="shared" si="144"/>
        <v>77</v>
      </c>
      <c r="BH824" s="34">
        <f t="shared" si="145"/>
        <v>79</v>
      </c>
      <c r="BI824" s="34">
        <f t="shared" si="146"/>
        <v>94</v>
      </c>
      <c r="BJ824" s="34">
        <f t="shared" si="147"/>
        <v>34</v>
      </c>
      <c r="BK824" s="34">
        <f t="shared" si="148"/>
        <v>69</v>
      </c>
      <c r="BL824" s="34">
        <f t="shared" si="149"/>
        <v>72</v>
      </c>
      <c r="BM824" s="35">
        <f t="shared" si="150"/>
        <v>100</v>
      </c>
      <c r="BN824" s="34">
        <f t="shared" si="151"/>
        <v>99</v>
      </c>
      <c r="BO824" s="35">
        <f t="shared" si="152"/>
        <v>99</v>
      </c>
      <c r="BP824" s="35">
        <f t="shared" si="153"/>
        <v>60</v>
      </c>
      <c r="BQ824" s="35">
        <f t="shared" si="154"/>
        <v>10</v>
      </c>
      <c r="BR824" s="35">
        <f t="shared" si="155"/>
        <v>58</v>
      </c>
    </row>
    <row r="825" spans="2:70" x14ac:dyDescent="0.3">
      <c r="B825" s="6" t="s">
        <v>956</v>
      </c>
      <c r="C825" s="6">
        <v>304021090</v>
      </c>
      <c r="D825" s="6" t="s">
        <v>367</v>
      </c>
      <c r="E825" s="6" t="s">
        <v>308</v>
      </c>
      <c r="F825" s="6" t="s">
        <v>2780</v>
      </c>
      <c r="G825" s="6" t="s">
        <v>97</v>
      </c>
      <c r="H825" s="6" t="s">
        <v>4995</v>
      </c>
      <c r="I825" s="22">
        <v>1150000</v>
      </c>
      <c r="J825" s="22">
        <v>1289500</v>
      </c>
      <c r="K825" s="22">
        <v>1150250</v>
      </c>
      <c r="L825" s="22">
        <v>937500</v>
      </c>
      <c r="M825" s="22">
        <v>937500</v>
      </c>
      <c r="N825" s="22">
        <v>975000</v>
      </c>
      <c r="O825" s="23">
        <v>15</v>
      </c>
      <c r="P825" s="23">
        <v>35</v>
      </c>
      <c r="Q825" s="23">
        <v>36</v>
      </c>
      <c r="R825" s="22">
        <v>850</v>
      </c>
      <c r="S825" s="22">
        <v>800</v>
      </c>
      <c r="T825" s="24">
        <v>1.8</v>
      </c>
      <c r="U825" s="24">
        <v>-0.49999999999999978</v>
      </c>
      <c r="V825" s="24">
        <v>2.2999999999999998</v>
      </c>
      <c r="W825" s="24">
        <v>4.0999999999999996</v>
      </c>
      <c r="X825" s="25">
        <v>3.843478260869565E-2</v>
      </c>
      <c r="Y825" s="24">
        <v>6.1</v>
      </c>
      <c r="Z825" s="24">
        <v>-5.2000000000000011</v>
      </c>
      <c r="AA825" s="24">
        <v>11.3</v>
      </c>
      <c r="AB825" s="24">
        <v>8.4</v>
      </c>
      <c r="AC825" s="26">
        <v>0.30442381525414014</v>
      </c>
      <c r="AD825" s="24">
        <v>7.920529129915411</v>
      </c>
      <c r="AE825" s="6">
        <v>5</v>
      </c>
      <c r="AF825" s="6">
        <v>12</v>
      </c>
      <c r="AG825" s="6">
        <v>11</v>
      </c>
      <c r="AH825" s="27">
        <v>3.5999999999999996</v>
      </c>
      <c r="AI825" s="28">
        <v>930000</v>
      </c>
      <c r="AJ825" s="28">
        <v>878000</v>
      </c>
      <c r="AK825" s="28">
        <v>670000</v>
      </c>
      <c r="AL825" s="29">
        <v>5.9225512528473807E-2</v>
      </c>
      <c r="AM825" s="29">
        <v>0.38805970149253732</v>
      </c>
      <c r="AN825" s="6">
        <v>1.5</v>
      </c>
      <c r="AO825" s="27">
        <v>-1.4</v>
      </c>
      <c r="AP825" s="6">
        <v>2.9</v>
      </c>
      <c r="AQ825" s="28">
        <v>750</v>
      </c>
      <c r="AR825" s="28">
        <v>700</v>
      </c>
      <c r="AS825" s="25">
        <v>7.1428571428571425E-2</v>
      </c>
      <c r="AT825" s="30">
        <v>2792.1600000000003</v>
      </c>
      <c r="AU825" s="24">
        <v>0.80969999999999998</v>
      </c>
      <c r="AV825" s="24">
        <v>0.1903</v>
      </c>
      <c r="AW825" s="24">
        <v>0.92410000000000003</v>
      </c>
      <c r="AX825" s="24">
        <v>6.7400000000000002E-2</v>
      </c>
      <c r="AY825" s="24">
        <v>0.35649999999999998</v>
      </c>
      <c r="AZ825" s="24">
        <v>0.4582</v>
      </c>
      <c r="BA825" s="24">
        <v>0.1673</v>
      </c>
      <c r="BB825" s="31">
        <v>9</v>
      </c>
      <c r="BC825" s="23">
        <v>10</v>
      </c>
      <c r="BD825" s="32" t="s">
        <v>3340</v>
      </c>
      <c r="BE825" s="33">
        <v>152.937976280649</v>
      </c>
      <c r="BF825" s="33">
        <v>-27.519182956746601</v>
      </c>
      <c r="BG825" s="34">
        <f t="shared" si="144"/>
        <v>87</v>
      </c>
      <c r="BH825" s="34">
        <f t="shared" si="145"/>
        <v>92</v>
      </c>
      <c r="BI825" s="34">
        <f t="shared" si="146"/>
        <v>80</v>
      </c>
      <c r="BJ825" s="34">
        <f t="shared" si="147"/>
        <v>30</v>
      </c>
      <c r="BK825" s="34">
        <f t="shared" si="148"/>
        <v>100</v>
      </c>
      <c r="BL825" s="34">
        <f t="shared" si="149"/>
        <v>68</v>
      </c>
      <c r="BM825" s="35">
        <f t="shared" si="150"/>
        <v>78</v>
      </c>
      <c r="BN825" s="34">
        <f t="shared" si="151"/>
        <v>71</v>
      </c>
      <c r="BO825" s="35">
        <f t="shared" si="152"/>
        <v>64</v>
      </c>
      <c r="BP825" s="35">
        <f t="shared" si="153"/>
        <v>16</v>
      </c>
      <c r="BQ825" s="35">
        <f t="shared" si="154"/>
        <v>90</v>
      </c>
      <c r="BR825" s="35">
        <f t="shared" si="155"/>
        <v>58</v>
      </c>
    </row>
    <row r="826" spans="2:70" x14ac:dyDescent="0.3">
      <c r="B826" s="6" t="s">
        <v>1018</v>
      </c>
      <c r="C826" s="6">
        <v>103021065</v>
      </c>
      <c r="D826" s="6" t="s">
        <v>99</v>
      </c>
      <c r="E826" s="6" t="s">
        <v>100</v>
      </c>
      <c r="F826" s="6" t="s">
        <v>2691</v>
      </c>
      <c r="G826" s="6" t="s">
        <v>77</v>
      </c>
      <c r="H826" s="6" t="s">
        <v>4995</v>
      </c>
      <c r="I826" s="22">
        <v>395000</v>
      </c>
      <c r="J826" s="22">
        <v>345000</v>
      </c>
      <c r="K826" s="22">
        <v>370000</v>
      </c>
      <c r="L826" s="22">
        <v>395000</v>
      </c>
      <c r="M826" s="22">
        <v>279000</v>
      </c>
      <c r="N826" s="22">
        <v>221000</v>
      </c>
      <c r="O826" s="23">
        <v>75</v>
      </c>
      <c r="P826" s="23">
        <v>30</v>
      </c>
      <c r="Q826" s="23">
        <v>30</v>
      </c>
      <c r="R826" s="22">
        <v>320</v>
      </c>
      <c r="S826" s="22">
        <v>285</v>
      </c>
      <c r="T826" s="24">
        <v>0.6</v>
      </c>
      <c r="U826" s="24">
        <v>0</v>
      </c>
      <c r="V826" s="24">
        <v>0.6</v>
      </c>
      <c r="W826" s="24">
        <v>0.3</v>
      </c>
      <c r="X826" s="25">
        <v>4.2126582278481012E-2</v>
      </c>
      <c r="Y826" s="24">
        <v>6.6</v>
      </c>
      <c r="Z826" s="24">
        <v>-2.5</v>
      </c>
      <c r="AA826" s="24">
        <v>9.1</v>
      </c>
      <c r="AB826" s="24">
        <v>6.3</v>
      </c>
      <c r="AC826" s="26">
        <v>0.22729855665416523</v>
      </c>
      <c r="AD826" s="24">
        <v>5.3956087667304846</v>
      </c>
      <c r="AE826" s="6">
        <v>6</v>
      </c>
      <c r="AF826" s="6">
        <v>6</v>
      </c>
      <c r="AG826" s="6">
        <v>8</v>
      </c>
      <c r="AH826" s="27">
        <v>3.2</v>
      </c>
      <c r="AI826" s="28">
        <v>395000</v>
      </c>
      <c r="AJ826" s="28">
        <v>360000</v>
      </c>
      <c r="AK826" s="28">
        <v>382500</v>
      </c>
      <c r="AL826" s="29">
        <v>9.7222222222222224E-2</v>
      </c>
      <c r="AM826" s="29">
        <v>3.2679738562091505E-2</v>
      </c>
      <c r="AN826" s="6">
        <v>0.4</v>
      </c>
      <c r="AO826" s="27">
        <v>-0.19999999999999996</v>
      </c>
      <c r="AP826" s="6">
        <v>0.6</v>
      </c>
      <c r="AQ826" s="28">
        <v>290</v>
      </c>
      <c r="AR826" s="28">
        <v>250</v>
      </c>
      <c r="AS826" s="25">
        <v>0.16</v>
      </c>
      <c r="AT826" s="30">
        <v>1407.8400000000001</v>
      </c>
      <c r="AU826" s="24">
        <v>0.6673</v>
      </c>
      <c r="AV826" s="24">
        <v>0.3327</v>
      </c>
      <c r="AW826" s="24">
        <v>0.90139999999999998</v>
      </c>
      <c r="AX826" s="24">
        <v>4.2599999999999999E-2</v>
      </c>
      <c r="AY826" s="24">
        <v>0.38629999999999998</v>
      </c>
      <c r="AZ826" s="24">
        <v>0.29459999999999997</v>
      </c>
      <c r="BA826" s="24">
        <v>0.26150000000000001</v>
      </c>
      <c r="BB826" s="31">
        <v>2</v>
      </c>
      <c r="BC826" s="23">
        <v>305</v>
      </c>
      <c r="BD826" s="32" t="s">
        <v>3394</v>
      </c>
      <c r="BE826" s="33">
        <v>147.946235256157</v>
      </c>
      <c r="BF826" s="33">
        <v>-33.453235526064603</v>
      </c>
      <c r="BG826" s="34">
        <f t="shared" si="144"/>
        <v>100</v>
      </c>
      <c r="BH826" s="34">
        <f t="shared" si="145"/>
        <v>100</v>
      </c>
      <c r="BI826" s="34">
        <f t="shared" si="146"/>
        <v>85</v>
      </c>
      <c r="BJ826" s="34">
        <f t="shared" si="147"/>
        <v>49</v>
      </c>
      <c r="BK826" s="34">
        <f t="shared" si="148"/>
        <v>54</v>
      </c>
      <c r="BL826" s="34">
        <f t="shared" si="149"/>
        <v>75</v>
      </c>
      <c r="BM826" s="35">
        <f t="shared" si="150"/>
        <v>91</v>
      </c>
      <c r="BN826" s="34">
        <f t="shared" si="151"/>
        <v>96</v>
      </c>
      <c r="BO826" s="35">
        <f t="shared" si="152"/>
        <v>100</v>
      </c>
      <c r="BP826" s="35">
        <f t="shared" si="153"/>
        <v>8</v>
      </c>
      <c r="BQ826" s="35">
        <f t="shared" si="154"/>
        <v>20</v>
      </c>
      <c r="BR826" s="35">
        <f t="shared" si="155"/>
        <v>58</v>
      </c>
    </row>
    <row r="827" spans="2:70" x14ac:dyDescent="0.3">
      <c r="B827" s="6" t="s">
        <v>1959</v>
      </c>
      <c r="C827" s="6">
        <v>602011047</v>
      </c>
      <c r="D827" s="6" t="s">
        <v>978</v>
      </c>
      <c r="E827" s="6" t="s">
        <v>659</v>
      </c>
      <c r="F827" s="6" t="s">
        <v>978</v>
      </c>
      <c r="G827" s="6" t="s">
        <v>130</v>
      </c>
      <c r="H827" s="6" t="s">
        <v>4995</v>
      </c>
      <c r="I827" s="22">
        <v>399000</v>
      </c>
      <c r="J827" s="22">
        <v>475000</v>
      </c>
      <c r="K827" s="22">
        <v>449000</v>
      </c>
      <c r="L827" s="22">
        <v>470000</v>
      </c>
      <c r="M827" s="22">
        <v>435000</v>
      </c>
      <c r="N827" s="22">
        <v>420000</v>
      </c>
      <c r="O827" s="23">
        <v>48</v>
      </c>
      <c r="P827" s="23">
        <v>48</v>
      </c>
      <c r="Q827" s="23">
        <v>83</v>
      </c>
      <c r="R827" s="22">
        <v>380</v>
      </c>
      <c r="S827" s="22">
        <v>400</v>
      </c>
      <c r="T827" s="24">
        <v>1.2</v>
      </c>
      <c r="U827" s="24">
        <v>-0.30000000000000004</v>
      </c>
      <c r="V827" s="24">
        <v>1.5</v>
      </c>
      <c r="W827" s="24">
        <v>1</v>
      </c>
      <c r="X827" s="25">
        <v>4.9523809523809526E-2</v>
      </c>
      <c r="Y827" s="24">
        <v>3.9</v>
      </c>
      <c r="Z827" s="24">
        <v>-1.3000000000000003</v>
      </c>
      <c r="AA827" s="24">
        <v>5.2</v>
      </c>
      <c r="AB827" s="24">
        <v>5.4</v>
      </c>
      <c r="AC827" s="26">
        <v>0.24711268338362288</v>
      </c>
      <c r="AD827" s="24">
        <v>4.9897753375539233</v>
      </c>
      <c r="AE827" s="6">
        <v>67</v>
      </c>
      <c r="AF827" s="6">
        <v>86</v>
      </c>
      <c r="AG827" s="6">
        <v>80</v>
      </c>
      <c r="AH827" s="27">
        <v>2.8322981366459627</v>
      </c>
      <c r="AI827" s="28">
        <v>435000</v>
      </c>
      <c r="AJ827" s="28">
        <v>425000</v>
      </c>
      <c r="AK827" s="28">
        <v>415000</v>
      </c>
      <c r="AL827" s="29">
        <v>2.3529411764705882E-2</v>
      </c>
      <c r="AM827" s="29">
        <v>4.8192771084337352E-2</v>
      </c>
      <c r="AN827" s="6">
        <v>2.4</v>
      </c>
      <c r="AO827" s="27">
        <v>0.7</v>
      </c>
      <c r="AP827" s="6">
        <v>1.7</v>
      </c>
      <c r="AQ827" s="28">
        <v>410</v>
      </c>
      <c r="AR827" s="28">
        <v>395</v>
      </c>
      <c r="AS827" s="25">
        <v>3.7974683544303799E-2</v>
      </c>
      <c r="AT827" s="30">
        <v>1537.7600000000002</v>
      </c>
      <c r="AU827" s="24">
        <v>0.57330000000000003</v>
      </c>
      <c r="AV827" s="24">
        <v>0.42670000000000002</v>
      </c>
      <c r="AW827" s="24">
        <v>0.71409999999999996</v>
      </c>
      <c r="AX827" s="24">
        <v>0.18809999999999999</v>
      </c>
      <c r="AY827" s="24">
        <v>0.2278</v>
      </c>
      <c r="AZ827" s="24">
        <v>0.2908</v>
      </c>
      <c r="BA827" s="24">
        <v>0.43619999999999998</v>
      </c>
      <c r="BB827" s="31">
        <v>3.5</v>
      </c>
      <c r="BC827" s="23">
        <v>159</v>
      </c>
      <c r="BD827" s="32" t="s">
        <v>4257</v>
      </c>
      <c r="BE827" s="33">
        <v>147.14765859455801</v>
      </c>
      <c r="BF827" s="33">
        <v>-41.455753938255498</v>
      </c>
      <c r="BG827" s="34">
        <f t="shared" si="144"/>
        <v>97</v>
      </c>
      <c r="BH827" s="34">
        <f t="shared" si="145"/>
        <v>77</v>
      </c>
      <c r="BI827" s="34">
        <f t="shared" si="146"/>
        <v>90</v>
      </c>
      <c r="BJ827" s="34">
        <f t="shared" si="147"/>
        <v>13</v>
      </c>
      <c r="BK827" s="34">
        <f t="shared" si="148"/>
        <v>75</v>
      </c>
      <c r="BL827" s="34">
        <f t="shared" si="149"/>
        <v>40</v>
      </c>
      <c r="BM827" s="35">
        <f t="shared" si="150"/>
        <v>100</v>
      </c>
      <c r="BN827" s="34">
        <f t="shared" si="151"/>
        <v>100</v>
      </c>
      <c r="BO827" s="35">
        <f t="shared" si="152"/>
        <v>100</v>
      </c>
      <c r="BP827" s="35">
        <f t="shared" si="153"/>
        <v>52</v>
      </c>
      <c r="BQ827" s="35">
        <f t="shared" si="154"/>
        <v>35</v>
      </c>
      <c r="BR827" s="35">
        <f t="shared" si="155"/>
        <v>58</v>
      </c>
    </row>
    <row r="828" spans="2:70" x14ac:dyDescent="0.3">
      <c r="B828" s="6" t="s">
        <v>637</v>
      </c>
      <c r="C828" s="6">
        <v>110011186</v>
      </c>
      <c r="D828" s="6" t="s">
        <v>637</v>
      </c>
      <c r="E828" s="6" t="s">
        <v>463</v>
      </c>
      <c r="F828" s="6" t="s">
        <v>637</v>
      </c>
      <c r="G828" s="6" t="s">
        <v>77</v>
      </c>
      <c r="H828" s="6" t="s">
        <v>4995</v>
      </c>
      <c r="I828" s="22">
        <v>340000</v>
      </c>
      <c r="J828" s="22">
        <v>340000</v>
      </c>
      <c r="K828" s="22">
        <v>325000</v>
      </c>
      <c r="L828" s="22">
        <v>360000</v>
      </c>
      <c r="M828" s="22">
        <v>342000</v>
      </c>
      <c r="N828" s="22">
        <v>325000</v>
      </c>
      <c r="O828" s="23">
        <v>53</v>
      </c>
      <c r="P828" s="23">
        <v>45</v>
      </c>
      <c r="Q828" s="23">
        <v>46</v>
      </c>
      <c r="R828" s="22">
        <v>340</v>
      </c>
      <c r="S828" s="22">
        <v>320</v>
      </c>
      <c r="T828" s="24">
        <v>1.3</v>
      </c>
      <c r="U828" s="24">
        <v>0</v>
      </c>
      <c r="V828" s="24">
        <v>1.3</v>
      </c>
      <c r="W828" s="24">
        <v>1.1000000000000001</v>
      </c>
      <c r="X828" s="25">
        <v>5.1999999999999998E-2</v>
      </c>
      <c r="Y828" s="24">
        <v>5.7</v>
      </c>
      <c r="Z828" s="24">
        <v>-2.6000000000000005</v>
      </c>
      <c r="AA828" s="24">
        <v>8.3000000000000007</v>
      </c>
      <c r="AB828" s="24">
        <v>10.5</v>
      </c>
      <c r="AC828" s="26">
        <v>0.21199122106943333</v>
      </c>
      <c r="AD828" s="24">
        <v>4.0767542513352568</v>
      </c>
      <c r="AE828" s="6">
        <v>12</v>
      </c>
      <c r="AF828" s="6">
        <v>13</v>
      </c>
      <c r="AG828" s="6">
        <v>23</v>
      </c>
      <c r="AH828" s="27">
        <v>1.875</v>
      </c>
      <c r="AI828" s="28">
        <v>360000</v>
      </c>
      <c r="AJ828" s="28">
        <v>325000</v>
      </c>
      <c r="AK828" s="28">
        <v>345000</v>
      </c>
      <c r="AL828" s="29">
        <v>0.1076923076923077</v>
      </c>
      <c r="AM828" s="29">
        <v>4.3478260869565216E-2</v>
      </c>
      <c r="AN828" s="6">
        <v>1.3</v>
      </c>
      <c r="AO828" s="27">
        <v>0.19999999999999996</v>
      </c>
      <c r="AP828" s="6">
        <v>1.1000000000000001</v>
      </c>
      <c r="AQ828" s="28">
        <v>330</v>
      </c>
      <c r="AR828" s="28">
        <v>315</v>
      </c>
      <c r="AS828" s="25">
        <v>4.7619047619047616E-2</v>
      </c>
      <c r="AT828" s="30">
        <v>1603.8400000000001</v>
      </c>
      <c r="AU828" s="24">
        <v>0.62790000000000001</v>
      </c>
      <c r="AV828" s="24">
        <v>0.37209999999999999</v>
      </c>
      <c r="AW828" s="24">
        <v>0.81789999999999996</v>
      </c>
      <c r="AX828" s="24">
        <v>0.1232</v>
      </c>
      <c r="AY828" s="24">
        <v>0.32079999999999997</v>
      </c>
      <c r="AZ828" s="24">
        <v>0.27060000000000001</v>
      </c>
      <c r="BA828" s="24">
        <v>0.377</v>
      </c>
      <c r="BB828" s="31">
        <v>2</v>
      </c>
      <c r="BC828" s="23">
        <v>377</v>
      </c>
      <c r="BD828" s="32" t="s">
        <v>4551</v>
      </c>
      <c r="BE828" s="33">
        <v>151.671657338009</v>
      </c>
      <c r="BF828" s="33">
        <v>-30.503083335984801</v>
      </c>
      <c r="BG828" s="34">
        <f t="shared" si="144"/>
        <v>95</v>
      </c>
      <c r="BH828" s="34">
        <f t="shared" si="145"/>
        <v>95</v>
      </c>
      <c r="BI828" s="34">
        <f t="shared" si="146"/>
        <v>100</v>
      </c>
      <c r="BJ828" s="34">
        <f t="shared" si="147"/>
        <v>54</v>
      </c>
      <c r="BK828" s="34">
        <f t="shared" si="148"/>
        <v>44</v>
      </c>
      <c r="BL828" s="34">
        <f t="shared" si="149"/>
        <v>61</v>
      </c>
      <c r="BM828" s="35">
        <f t="shared" si="150"/>
        <v>100</v>
      </c>
      <c r="BN828" s="34">
        <f t="shared" si="151"/>
        <v>100</v>
      </c>
      <c r="BO828" s="35">
        <f t="shared" si="152"/>
        <v>100</v>
      </c>
      <c r="BP828" s="35">
        <f t="shared" si="153"/>
        <v>22</v>
      </c>
      <c r="BQ828" s="35">
        <f t="shared" si="154"/>
        <v>20</v>
      </c>
      <c r="BR828" s="35">
        <f t="shared" si="155"/>
        <v>58</v>
      </c>
    </row>
    <row r="829" spans="2:70" x14ac:dyDescent="0.3">
      <c r="B829" s="6" t="s">
        <v>2107</v>
      </c>
      <c r="C829" s="6">
        <v>119021663</v>
      </c>
      <c r="D829" s="6" t="s">
        <v>2021</v>
      </c>
      <c r="E829" s="6" t="s">
        <v>1094</v>
      </c>
      <c r="F829" s="6" t="s">
        <v>2757</v>
      </c>
      <c r="G829" s="6" t="s">
        <v>77</v>
      </c>
      <c r="H829" s="6" t="s">
        <v>4995</v>
      </c>
      <c r="I829" s="22">
        <v>1010000</v>
      </c>
      <c r="J829" s="22">
        <v>1010000</v>
      </c>
      <c r="K829" s="22">
        <v>569000</v>
      </c>
      <c r="L829" s="22">
        <v>650000</v>
      </c>
      <c r="M829" s="22">
        <v>650000</v>
      </c>
      <c r="N829" s="22">
        <v>525000</v>
      </c>
      <c r="O829" s="23">
        <v>26</v>
      </c>
      <c r="P829" s="23">
        <v>26</v>
      </c>
      <c r="Q829" s="23">
        <v>14</v>
      </c>
      <c r="R829" s="22">
        <v>590</v>
      </c>
      <c r="S829" s="22">
        <v>530</v>
      </c>
      <c r="T829" s="24">
        <v>0.8</v>
      </c>
      <c r="U829" s="24">
        <v>0</v>
      </c>
      <c r="V829" s="24">
        <v>0.8</v>
      </c>
      <c r="W829" s="24">
        <v>0.8</v>
      </c>
      <c r="X829" s="25">
        <v>3.0376237623762375E-2</v>
      </c>
      <c r="Y829" s="24">
        <v>5.0999999999999996</v>
      </c>
      <c r="Z829" s="24">
        <v>-1.1000000000000005</v>
      </c>
      <c r="AA829" s="24">
        <v>6.2</v>
      </c>
      <c r="AB829" s="24">
        <v>5.9</v>
      </c>
      <c r="AC829" s="26">
        <v>0.28614107239854114</v>
      </c>
      <c r="AD829" s="24">
        <v>9.4198984068620142</v>
      </c>
      <c r="AE829" s="6">
        <v>159</v>
      </c>
      <c r="AF829" s="6">
        <v>212</v>
      </c>
      <c r="AG829" s="6">
        <v>247</v>
      </c>
      <c r="AH829" s="27">
        <v>3.3948562783661118</v>
      </c>
      <c r="AI829" s="28">
        <v>570000</v>
      </c>
      <c r="AJ829" s="28">
        <v>520000</v>
      </c>
      <c r="AK829" s="28">
        <v>502500</v>
      </c>
      <c r="AL829" s="29">
        <v>9.6153846153846159E-2</v>
      </c>
      <c r="AM829" s="29">
        <v>0.13432835820895522</v>
      </c>
      <c r="AN829" s="6">
        <v>1.8</v>
      </c>
      <c r="AO829" s="27">
        <v>-0.19999999999999996</v>
      </c>
      <c r="AP829" s="6">
        <v>2</v>
      </c>
      <c r="AQ829" s="28">
        <v>550</v>
      </c>
      <c r="AR829" s="28">
        <v>550</v>
      </c>
      <c r="AS829" s="25">
        <v>0</v>
      </c>
      <c r="AT829" s="30">
        <v>2061.92</v>
      </c>
      <c r="AU829" s="24">
        <v>0.79179999999999995</v>
      </c>
      <c r="AV829" s="24">
        <v>0.2082</v>
      </c>
      <c r="AW829" s="24">
        <v>0.82240000000000002</v>
      </c>
      <c r="AX829" s="24">
        <v>8.4900000000000003E-2</v>
      </c>
      <c r="AY829" s="24">
        <v>0.39660000000000001</v>
      </c>
      <c r="AZ829" s="24">
        <v>0.34050000000000002</v>
      </c>
      <c r="BA829" s="24">
        <v>0.23799999999999999</v>
      </c>
      <c r="BB829" s="31">
        <v>6</v>
      </c>
      <c r="BC829" s="23">
        <v>13</v>
      </c>
      <c r="BD829" s="32" t="s">
        <v>4395</v>
      </c>
      <c r="BE829" s="33">
        <v>151.09738510016899</v>
      </c>
      <c r="BF829" s="33">
        <v>-33.936998132944801</v>
      </c>
      <c r="BG829" s="34">
        <f t="shared" si="144"/>
        <v>100</v>
      </c>
      <c r="BH829" s="34">
        <f t="shared" si="145"/>
        <v>87</v>
      </c>
      <c r="BI829" s="34">
        <f t="shared" si="146"/>
        <v>83</v>
      </c>
      <c r="BJ829" s="34">
        <f t="shared" si="147"/>
        <v>49</v>
      </c>
      <c r="BK829" s="34">
        <f t="shared" si="148"/>
        <v>100</v>
      </c>
      <c r="BL829" s="34">
        <f t="shared" si="149"/>
        <v>77</v>
      </c>
      <c r="BM829" s="35">
        <f t="shared" si="150"/>
        <v>52</v>
      </c>
      <c r="BN829" s="34">
        <f t="shared" si="151"/>
        <v>56</v>
      </c>
      <c r="BO829" s="35">
        <f t="shared" si="152"/>
        <v>76</v>
      </c>
      <c r="BP829" s="35">
        <f t="shared" si="153"/>
        <v>32</v>
      </c>
      <c r="BQ829" s="35">
        <f t="shared" si="154"/>
        <v>60</v>
      </c>
      <c r="BR829" s="35">
        <f t="shared" si="155"/>
        <v>57</v>
      </c>
    </row>
    <row r="830" spans="2:70" x14ac:dyDescent="0.3">
      <c r="B830" s="6" t="s">
        <v>559</v>
      </c>
      <c r="C830" s="6">
        <v>310031290</v>
      </c>
      <c r="D830" s="6" t="s">
        <v>560</v>
      </c>
      <c r="E830" s="6" t="s">
        <v>561</v>
      </c>
      <c r="F830" s="6" t="s">
        <v>2780</v>
      </c>
      <c r="G830" s="6" t="s">
        <v>97</v>
      </c>
      <c r="H830" s="6" t="s">
        <v>4995</v>
      </c>
      <c r="I830" s="22">
        <v>660000</v>
      </c>
      <c r="J830" s="22">
        <v>660000</v>
      </c>
      <c r="K830" s="22">
        <v>567000</v>
      </c>
      <c r="L830" s="22">
        <v>660000</v>
      </c>
      <c r="M830" s="22">
        <v>660000</v>
      </c>
      <c r="N830" s="22">
        <v>540000</v>
      </c>
      <c r="O830" s="23">
        <v>8</v>
      </c>
      <c r="P830" s="23">
        <v>8</v>
      </c>
      <c r="Q830" s="23">
        <v>14</v>
      </c>
      <c r="R830" s="22">
        <v>0</v>
      </c>
      <c r="S830" s="22">
        <v>470</v>
      </c>
      <c r="T830" s="24">
        <v>5.9</v>
      </c>
      <c r="U830" s="24">
        <v>0</v>
      </c>
      <c r="V830" s="24">
        <v>5.9</v>
      </c>
      <c r="W830" s="24">
        <v>8.8000000000000007</v>
      </c>
      <c r="X830" s="25">
        <v>0</v>
      </c>
      <c r="Y830" s="24">
        <v>0</v>
      </c>
      <c r="Z830" s="24">
        <v>-2</v>
      </c>
      <c r="AA830" s="24">
        <v>2</v>
      </c>
      <c r="AB830" s="24">
        <v>4.9000000000000004</v>
      </c>
      <c r="AC830" s="26">
        <v>0</v>
      </c>
      <c r="AD830" s="24">
        <v>4.7515377704056938</v>
      </c>
      <c r="AE830" s="6">
        <v>30</v>
      </c>
      <c r="AF830" s="6">
        <v>24</v>
      </c>
      <c r="AG830" s="6">
        <v>25</v>
      </c>
      <c r="AH830" s="27">
        <v>2.2857142857142856</v>
      </c>
      <c r="AI830" s="28">
        <v>485000</v>
      </c>
      <c r="AJ830" s="28">
        <v>390000</v>
      </c>
      <c r="AK830" s="28">
        <v>315000</v>
      </c>
      <c r="AL830" s="29">
        <v>0.24358974358974358</v>
      </c>
      <c r="AM830" s="29">
        <v>0.53968253968253965</v>
      </c>
      <c r="AN830" s="6">
        <v>2</v>
      </c>
      <c r="AO830" s="27">
        <v>-0.5</v>
      </c>
      <c r="AP830" s="6">
        <v>2.5</v>
      </c>
      <c r="AQ830" s="28">
        <v>450</v>
      </c>
      <c r="AR830" s="28">
        <v>420</v>
      </c>
      <c r="AS830" s="25">
        <v>7.1428571428571425E-2</v>
      </c>
      <c r="AT830" s="30">
        <v>2671.2000000000003</v>
      </c>
      <c r="AU830" s="24">
        <v>0.85840000000000005</v>
      </c>
      <c r="AV830" s="24">
        <v>0.1416</v>
      </c>
      <c r="AW830" s="24">
        <v>0.95909999999999995</v>
      </c>
      <c r="AX830" s="24">
        <v>2.6800000000000001E-2</v>
      </c>
      <c r="AY830" s="24">
        <v>0.313</v>
      </c>
      <c r="AZ830" s="24">
        <v>0.57499999999999996</v>
      </c>
      <c r="BA830" s="24">
        <v>0.1008</v>
      </c>
      <c r="BB830" s="31">
        <v>6</v>
      </c>
      <c r="BC830" s="23">
        <v>23</v>
      </c>
      <c r="BD830" s="32" t="s">
        <v>3025</v>
      </c>
      <c r="BE830" s="33">
        <v>152.803901854553</v>
      </c>
      <c r="BF830" s="33">
        <v>-27.521121918788499</v>
      </c>
      <c r="BG830" s="34">
        <f t="shared" si="144"/>
        <v>19</v>
      </c>
      <c r="BH830" s="34">
        <f t="shared" si="145"/>
        <v>84</v>
      </c>
      <c r="BI830" s="34">
        <f t="shared" si="146"/>
        <v>96</v>
      </c>
      <c r="BJ830" s="34">
        <f t="shared" si="147"/>
        <v>100</v>
      </c>
      <c r="BK830" s="34">
        <f t="shared" si="148"/>
        <v>100</v>
      </c>
      <c r="BL830" s="34">
        <f t="shared" si="149"/>
        <v>59</v>
      </c>
      <c r="BM830" s="35">
        <f t="shared" si="150"/>
        <v>1</v>
      </c>
      <c r="BN830" s="34">
        <f t="shared" si="151"/>
        <v>100</v>
      </c>
      <c r="BO830" s="35">
        <f t="shared" si="152"/>
        <v>100</v>
      </c>
      <c r="BP830" s="35">
        <f t="shared" si="153"/>
        <v>100</v>
      </c>
      <c r="BQ830" s="35">
        <f t="shared" si="154"/>
        <v>60</v>
      </c>
      <c r="BR830" s="35">
        <f t="shared" si="155"/>
        <v>57</v>
      </c>
    </row>
    <row r="831" spans="2:70" x14ac:dyDescent="0.3">
      <c r="B831" s="6" t="s">
        <v>2500</v>
      </c>
      <c r="C831" s="6">
        <v>126021501</v>
      </c>
      <c r="D831" s="6" t="s">
        <v>1840</v>
      </c>
      <c r="E831" s="6" t="s">
        <v>1297</v>
      </c>
      <c r="F831" s="6" t="s">
        <v>2757</v>
      </c>
      <c r="G831" s="6" t="s">
        <v>77</v>
      </c>
      <c r="H831" s="6" t="s">
        <v>4995</v>
      </c>
      <c r="I831" s="22">
        <v>734400</v>
      </c>
      <c r="J831" s="22">
        <v>724200</v>
      </c>
      <c r="K831" s="22">
        <v>676700</v>
      </c>
      <c r="L831" s="22">
        <v>1620000</v>
      </c>
      <c r="M831" s="22">
        <v>1560000</v>
      </c>
      <c r="N831" s="22">
        <v>820000</v>
      </c>
      <c r="O831" s="23">
        <v>37</v>
      </c>
      <c r="P831" s="23">
        <v>45</v>
      </c>
      <c r="Q831" s="23">
        <v>49</v>
      </c>
      <c r="R831" s="22">
        <v>720</v>
      </c>
      <c r="S831" s="22">
        <v>700</v>
      </c>
      <c r="T831" s="24">
        <v>0.9</v>
      </c>
      <c r="U831" s="24">
        <v>0</v>
      </c>
      <c r="V831" s="24">
        <v>0.9</v>
      </c>
      <c r="W831" s="24">
        <v>0.9</v>
      </c>
      <c r="X831" s="25">
        <v>5.0980392156862744E-2</v>
      </c>
      <c r="Y831" s="24">
        <v>12</v>
      </c>
      <c r="Z831" s="24">
        <v>-4</v>
      </c>
      <c r="AA831" s="24">
        <v>16</v>
      </c>
      <c r="AB831" s="24">
        <v>18.7</v>
      </c>
      <c r="AC831" s="26">
        <v>0.26357406431207164</v>
      </c>
      <c r="AD831" s="24">
        <v>5.1701066461214058</v>
      </c>
      <c r="AE831" s="6">
        <v>794</v>
      </c>
      <c r="AF831" s="6">
        <v>814</v>
      </c>
      <c r="AG831" s="6">
        <v>653</v>
      </c>
      <c r="AH831" s="27">
        <v>9.5405940594059402</v>
      </c>
      <c r="AI831" s="28">
        <v>785000</v>
      </c>
      <c r="AJ831" s="28">
        <v>775000</v>
      </c>
      <c r="AK831" s="28">
        <v>730000</v>
      </c>
      <c r="AL831" s="29">
        <v>1.2903225806451613E-2</v>
      </c>
      <c r="AM831" s="29">
        <v>7.5342465753424653E-2</v>
      </c>
      <c r="AN831" s="6">
        <v>2.2000000000000002</v>
      </c>
      <c r="AO831" s="27">
        <v>-9.9999999999999645E-2</v>
      </c>
      <c r="AP831" s="6">
        <v>2.2999999999999998</v>
      </c>
      <c r="AQ831" s="28">
        <v>680</v>
      </c>
      <c r="AR831" s="28">
        <v>650</v>
      </c>
      <c r="AS831" s="25">
        <v>4.6153846153846156E-2</v>
      </c>
      <c r="AT831" s="30">
        <v>2731.6800000000003</v>
      </c>
      <c r="AU831" s="24">
        <v>0.75219999999999998</v>
      </c>
      <c r="AV831" s="24">
        <v>0.24779999999999999</v>
      </c>
      <c r="AW831" s="24">
        <v>0.61780000000000002</v>
      </c>
      <c r="AX831" s="24">
        <v>0.10249999999999999</v>
      </c>
      <c r="AY831" s="24">
        <v>0.30330000000000001</v>
      </c>
      <c r="AZ831" s="24">
        <v>0.33360000000000001</v>
      </c>
      <c r="BA831" s="24">
        <v>0.3407</v>
      </c>
      <c r="BB831" s="31">
        <v>10</v>
      </c>
      <c r="BC831" s="23">
        <v>10</v>
      </c>
      <c r="BD831" s="32" t="s">
        <v>4787</v>
      </c>
      <c r="BE831" s="33">
        <v>151.13230148970399</v>
      </c>
      <c r="BF831" s="33">
        <v>-33.801384975330301</v>
      </c>
      <c r="BG831" s="34">
        <f t="shared" si="144"/>
        <v>100</v>
      </c>
      <c r="BH831" s="34">
        <f t="shared" si="145"/>
        <v>80</v>
      </c>
      <c r="BI831" s="34">
        <f t="shared" si="146"/>
        <v>7</v>
      </c>
      <c r="BJ831" s="34">
        <f t="shared" si="147"/>
        <v>7</v>
      </c>
      <c r="BK831" s="34">
        <f t="shared" si="148"/>
        <v>100</v>
      </c>
      <c r="BL831" s="34">
        <f t="shared" si="149"/>
        <v>57</v>
      </c>
      <c r="BM831" s="35">
        <f t="shared" si="150"/>
        <v>100</v>
      </c>
      <c r="BN831" s="34">
        <f t="shared" si="151"/>
        <v>98</v>
      </c>
      <c r="BO831" s="35">
        <f t="shared" si="152"/>
        <v>91</v>
      </c>
      <c r="BP831" s="35">
        <f t="shared" si="153"/>
        <v>1</v>
      </c>
      <c r="BQ831" s="35">
        <f t="shared" si="154"/>
        <v>100</v>
      </c>
      <c r="BR831" s="35">
        <f t="shared" si="155"/>
        <v>57</v>
      </c>
    </row>
    <row r="832" spans="2:70" x14ac:dyDescent="0.3">
      <c r="B832" s="6" t="s">
        <v>1885</v>
      </c>
      <c r="C832" s="6">
        <v>403021058</v>
      </c>
      <c r="D832" s="6" t="s">
        <v>489</v>
      </c>
      <c r="E832" s="6" t="s">
        <v>186</v>
      </c>
      <c r="F832" s="6" t="s">
        <v>2379</v>
      </c>
      <c r="G832" s="6" t="s">
        <v>82</v>
      </c>
      <c r="H832" s="6" t="s">
        <v>4995</v>
      </c>
      <c r="I832" s="22">
        <v>632500</v>
      </c>
      <c r="J832" s="22">
        <v>590000</v>
      </c>
      <c r="K832" s="22">
        <v>518370</v>
      </c>
      <c r="L832" s="22">
        <v>575000</v>
      </c>
      <c r="M832" s="22">
        <v>538000</v>
      </c>
      <c r="N832" s="22">
        <v>520500</v>
      </c>
      <c r="O832" s="23">
        <v>16</v>
      </c>
      <c r="P832" s="23">
        <v>16</v>
      </c>
      <c r="Q832" s="23">
        <v>17</v>
      </c>
      <c r="R832" s="22">
        <v>480</v>
      </c>
      <c r="S832" s="22">
        <v>450</v>
      </c>
      <c r="T832" s="24">
        <v>2.7</v>
      </c>
      <c r="U832" s="24">
        <v>0.20000000000000018</v>
      </c>
      <c r="V832" s="24">
        <v>2.5</v>
      </c>
      <c r="W832" s="24">
        <v>2.6</v>
      </c>
      <c r="X832" s="25">
        <v>3.9462450592885376E-2</v>
      </c>
      <c r="Y832" s="24">
        <v>2.5</v>
      </c>
      <c r="Z832" s="24">
        <v>-0.60000000000000009</v>
      </c>
      <c r="AA832" s="24">
        <v>3.1</v>
      </c>
      <c r="AB832" s="24">
        <v>2.2999999999999998</v>
      </c>
      <c r="AC832" s="26">
        <v>0.29515938606847691</v>
      </c>
      <c r="AD832" s="24">
        <v>7.4794996669996658</v>
      </c>
      <c r="AE832" s="6">
        <v>32</v>
      </c>
      <c r="AF832" s="6">
        <v>42</v>
      </c>
      <c r="AG832" s="6">
        <v>27</v>
      </c>
      <c r="AH832" s="27">
        <v>1.2083333333333333</v>
      </c>
      <c r="AI832" s="28">
        <v>597000</v>
      </c>
      <c r="AJ832" s="28">
        <v>520500</v>
      </c>
      <c r="AK832" s="28">
        <v>495000</v>
      </c>
      <c r="AL832" s="29">
        <v>0.14697406340057637</v>
      </c>
      <c r="AM832" s="29">
        <v>0.20606060606060606</v>
      </c>
      <c r="AN832" s="6">
        <v>2.5</v>
      </c>
      <c r="AO832" s="27">
        <v>0.10000000000000009</v>
      </c>
      <c r="AP832" s="6">
        <v>2.4</v>
      </c>
      <c r="AQ832" s="28">
        <v>500</v>
      </c>
      <c r="AR832" s="28">
        <v>460</v>
      </c>
      <c r="AS832" s="25">
        <v>8.6956521739130432E-2</v>
      </c>
      <c r="AT832" s="30">
        <v>1626.2400000000002</v>
      </c>
      <c r="AU832" s="24">
        <v>0.5847</v>
      </c>
      <c r="AV832" s="24">
        <v>0.4153</v>
      </c>
      <c r="AW832" s="24">
        <v>0.56169999999999998</v>
      </c>
      <c r="AX832" s="24">
        <v>0.1978</v>
      </c>
      <c r="AY832" s="24">
        <v>0.25509999999999999</v>
      </c>
      <c r="AZ832" s="24">
        <v>0.32450000000000001</v>
      </c>
      <c r="BA832" s="24">
        <v>0.38379999999999997</v>
      </c>
      <c r="BB832" s="31">
        <v>3.5</v>
      </c>
      <c r="BC832" s="23">
        <v>8</v>
      </c>
      <c r="BD832" s="32" t="s">
        <v>4184</v>
      </c>
      <c r="BE832" s="33">
        <v>138.56495642192201</v>
      </c>
      <c r="BF832" s="33">
        <v>-34.980025107929201</v>
      </c>
      <c r="BG832" s="34">
        <f t="shared" si="144"/>
        <v>72</v>
      </c>
      <c r="BH832" s="34">
        <f t="shared" si="145"/>
        <v>75</v>
      </c>
      <c r="BI832" s="34">
        <f t="shared" si="146"/>
        <v>100</v>
      </c>
      <c r="BJ832" s="34">
        <f t="shared" si="147"/>
        <v>74</v>
      </c>
      <c r="BK832" s="34">
        <f t="shared" si="148"/>
        <v>100</v>
      </c>
      <c r="BL832" s="34">
        <f t="shared" si="149"/>
        <v>46</v>
      </c>
      <c r="BM832" s="35">
        <f t="shared" si="150"/>
        <v>82</v>
      </c>
      <c r="BN832" s="34">
        <f t="shared" si="151"/>
        <v>75</v>
      </c>
      <c r="BO832" s="35">
        <f t="shared" si="152"/>
        <v>70</v>
      </c>
      <c r="BP832" s="35">
        <f t="shared" si="153"/>
        <v>75</v>
      </c>
      <c r="BQ832" s="35">
        <f t="shared" si="154"/>
        <v>35</v>
      </c>
      <c r="BR832" s="35">
        <f t="shared" si="155"/>
        <v>57</v>
      </c>
    </row>
    <row r="833" spans="2:70" x14ac:dyDescent="0.3">
      <c r="B833" s="6" t="s">
        <v>2423</v>
      </c>
      <c r="C833" s="6">
        <v>108021160</v>
      </c>
      <c r="D833" s="6" t="s">
        <v>2090</v>
      </c>
      <c r="E833" s="6" t="s">
        <v>1108</v>
      </c>
      <c r="F833" s="6" t="s">
        <v>2691</v>
      </c>
      <c r="G833" s="6" t="s">
        <v>77</v>
      </c>
      <c r="H833" s="6" t="s">
        <v>4995</v>
      </c>
      <c r="I833" s="22">
        <v>595000</v>
      </c>
      <c r="J833" s="22">
        <v>580000</v>
      </c>
      <c r="K833" s="22">
        <v>559000</v>
      </c>
      <c r="L833" s="22">
        <v>540000</v>
      </c>
      <c r="M833" s="22">
        <v>500000</v>
      </c>
      <c r="N833" s="22">
        <v>490000</v>
      </c>
      <c r="O833" s="23">
        <v>84</v>
      </c>
      <c r="P833" s="23">
        <v>84</v>
      </c>
      <c r="Q833" s="23">
        <v>77</v>
      </c>
      <c r="R833" s="22">
        <v>370</v>
      </c>
      <c r="S833" s="22">
        <v>360</v>
      </c>
      <c r="T833" s="24">
        <v>2.1</v>
      </c>
      <c r="U833" s="24">
        <v>-0.19999999999999973</v>
      </c>
      <c r="V833" s="24">
        <v>2.2999999999999998</v>
      </c>
      <c r="W833" s="24">
        <v>1.9</v>
      </c>
      <c r="X833" s="25">
        <v>3.2336134453781515E-2</v>
      </c>
      <c r="Y833" s="24">
        <v>2.5</v>
      </c>
      <c r="Z833" s="24">
        <v>-0.89999999999999991</v>
      </c>
      <c r="AA833" s="24">
        <v>3.4</v>
      </c>
      <c r="AB833" s="24">
        <v>4.8</v>
      </c>
      <c r="AC833" s="26">
        <v>0.33135119644648225</v>
      </c>
      <c r="AD833" s="24">
        <v>10.247087416094436</v>
      </c>
      <c r="AE833" s="6">
        <v>33</v>
      </c>
      <c r="AF833" s="6">
        <v>30</v>
      </c>
      <c r="AG833" s="6">
        <v>43</v>
      </c>
      <c r="AH833" s="27">
        <v>5.7142857142857144</v>
      </c>
      <c r="AI833" s="28">
        <v>523000</v>
      </c>
      <c r="AJ833" s="28">
        <v>380000</v>
      </c>
      <c r="AK833" s="28">
        <v>457000</v>
      </c>
      <c r="AL833" s="29">
        <v>0.37631578947368421</v>
      </c>
      <c r="AM833" s="29">
        <v>0.14442013129102846</v>
      </c>
      <c r="AN833" s="6">
        <v>1.3</v>
      </c>
      <c r="AO833" s="27">
        <v>0</v>
      </c>
      <c r="AP833" s="6">
        <v>1.3</v>
      </c>
      <c r="AQ833" s="28">
        <v>390</v>
      </c>
      <c r="AR833" s="28">
        <v>380</v>
      </c>
      <c r="AS833" s="25">
        <v>2.6315789473684209E-2</v>
      </c>
      <c r="AT833" s="30">
        <v>1116.6400000000001</v>
      </c>
      <c r="AU833" s="24">
        <v>0.6714</v>
      </c>
      <c r="AV833" s="24">
        <v>0.3286</v>
      </c>
      <c r="AW833" s="24">
        <v>0.8286</v>
      </c>
      <c r="AX833" s="24">
        <v>4.7899999999999998E-2</v>
      </c>
      <c r="AY833" s="24">
        <v>0.53990000000000005</v>
      </c>
      <c r="AZ833" s="24">
        <v>0.2049</v>
      </c>
      <c r="BA833" s="24">
        <v>0.22919999999999999</v>
      </c>
      <c r="BB833" s="31">
        <v>7</v>
      </c>
      <c r="BC833" s="23">
        <v>371</v>
      </c>
      <c r="BD833" s="32" t="s">
        <v>4707</v>
      </c>
      <c r="BE833" s="33">
        <v>153.04840967370799</v>
      </c>
      <c r="BF833" s="33">
        <v>-30.915897482748001</v>
      </c>
      <c r="BG833" s="34">
        <f t="shared" si="144"/>
        <v>82</v>
      </c>
      <c r="BH833" s="34">
        <f t="shared" si="145"/>
        <v>95</v>
      </c>
      <c r="BI833" s="34">
        <f t="shared" si="146"/>
        <v>54</v>
      </c>
      <c r="BJ833" s="34">
        <f t="shared" si="147"/>
        <v>100</v>
      </c>
      <c r="BK833" s="34">
        <f t="shared" si="148"/>
        <v>45</v>
      </c>
      <c r="BL833" s="34">
        <f t="shared" si="149"/>
        <v>100</v>
      </c>
      <c r="BM833" s="35">
        <f t="shared" si="150"/>
        <v>58</v>
      </c>
      <c r="BN833" s="34">
        <f t="shared" si="151"/>
        <v>48</v>
      </c>
      <c r="BO833" s="35">
        <f t="shared" si="152"/>
        <v>46</v>
      </c>
      <c r="BP833" s="35">
        <f t="shared" si="153"/>
        <v>75</v>
      </c>
      <c r="BQ833" s="35">
        <f t="shared" si="154"/>
        <v>70</v>
      </c>
      <c r="BR833" s="35">
        <f t="shared" si="155"/>
        <v>57</v>
      </c>
    </row>
    <row r="834" spans="2:70" x14ac:dyDescent="0.3">
      <c r="B834" s="6" t="s">
        <v>648</v>
      </c>
      <c r="C834" s="6">
        <v>124031708</v>
      </c>
      <c r="D834" s="6" t="s">
        <v>220</v>
      </c>
      <c r="E834" s="6" t="s">
        <v>194</v>
      </c>
      <c r="F834" s="6" t="s">
        <v>2757</v>
      </c>
      <c r="G834" s="6" t="s">
        <v>77</v>
      </c>
      <c r="H834" s="6" t="s">
        <v>4995</v>
      </c>
      <c r="I834" s="22">
        <v>589000</v>
      </c>
      <c r="J834" s="22">
        <v>575000</v>
      </c>
      <c r="K834" s="22">
        <v>579000</v>
      </c>
      <c r="L834" s="22">
        <v>510000</v>
      </c>
      <c r="M834" s="22">
        <v>485000</v>
      </c>
      <c r="N834" s="22">
        <v>517000</v>
      </c>
      <c r="O834" s="23">
        <v>51</v>
      </c>
      <c r="P834" s="23">
        <v>51</v>
      </c>
      <c r="Q834" s="23">
        <v>65</v>
      </c>
      <c r="R834" s="22">
        <v>520</v>
      </c>
      <c r="S834" s="22">
        <v>450</v>
      </c>
      <c r="T834" s="24">
        <v>2.9</v>
      </c>
      <c r="U834" s="24">
        <v>0</v>
      </c>
      <c r="V834" s="24">
        <v>2.9</v>
      </c>
      <c r="W834" s="24">
        <v>1.7</v>
      </c>
      <c r="X834" s="25">
        <v>4.5908319185059422E-2</v>
      </c>
      <c r="Y834" s="24">
        <v>22.7</v>
      </c>
      <c r="Z834" s="24">
        <v>-5.5</v>
      </c>
      <c r="AA834" s="24">
        <v>28.2</v>
      </c>
      <c r="AB834" s="24">
        <v>25.6</v>
      </c>
      <c r="AC834" s="26">
        <v>0.18981427403340728</v>
      </c>
      <c r="AD834" s="24">
        <v>4.1346378478430799</v>
      </c>
      <c r="AE834" s="6">
        <v>131</v>
      </c>
      <c r="AF834" s="6">
        <v>144</v>
      </c>
      <c r="AG834" s="6">
        <v>162</v>
      </c>
      <c r="AH834" s="27">
        <v>3.2987012987012987</v>
      </c>
      <c r="AI834" s="28">
        <v>585000</v>
      </c>
      <c r="AJ834" s="28">
        <v>535000</v>
      </c>
      <c r="AK834" s="28">
        <v>557000</v>
      </c>
      <c r="AL834" s="29">
        <v>9.3457943925233641E-2</v>
      </c>
      <c r="AM834" s="29">
        <v>5.0269299820466788E-2</v>
      </c>
      <c r="AN834" s="6">
        <v>2.1</v>
      </c>
      <c r="AO834" s="27">
        <v>-0.10000000000000009</v>
      </c>
      <c r="AP834" s="6">
        <v>2.2000000000000002</v>
      </c>
      <c r="AQ834" s="28">
        <v>530</v>
      </c>
      <c r="AR834" s="28">
        <v>490</v>
      </c>
      <c r="AS834" s="25">
        <v>8.1632653061224483E-2</v>
      </c>
      <c r="AT834" s="30">
        <v>2739.5200000000004</v>
      </c>
      <c r="AU834" s="24">
        <v>0.86950000000000005</v>
      </c>
      <c r="AV834" s="24">
        <v>0.1305</v>
      </c>
      <c r="AW834" s="24">
        <v>0.91239999999999999</v>
      </c>
      <c r="AX834" s="24">
        <v>3.8800000000000001E-2</v>
      </c>
      <c r="AY834" s="24">
        <v>0.12189999999999999</v>
      </c>
      <c r="AZ834" s="24">
        <v>0.52600000000000002</v>
      </c>
      <c r="BA834" s="24">
        <v>0.32619999999999999</v>
      </c>
      <c r="BB834" s="31">
        <v>9</v>
      </c>
      <c r="BC834" s="23">
        <v>46</v>
      </c>
      <c r="BD834" s="32" t="s">
        <v>3090</v>
      </c>
      <c r="BE834" s="33">
        <v>150.744510007228</v>
      </c>
      <c r="BF834" s="33">
        <v>-33.710788605741797</v>
      </c>
      <c r="BG834" s="34">
        <f t="shared" si="144"/>
        <v>69</v>
      </c>
      <c r="BH834" s="34">
        <f t="shared" si="145"/>
        <v>82</v>
      </c>
      <c r="BI834" s="34">
        <f t="shared" si="146"/>
        <v>84</v>
      </c>
      <c r="BJ834" s="34">
        <f t="shared" si="147"/>
        <v>47</v>
      </c>
      <c r="BK834" s="34">
        <f t="shared" si="148"/>
        <v>100</v>
      </c>
      <c r="BL834" s="34">
        <f t="shared" si="149"/>
        <v>17</v>
      </c>
      <c r="BM834" s="35">
        <f t="shared" si="150"/>
        <v>100</v>
      </c>
      <c r="BN834" s="34">
        <f t="shared" si="151"/>
        <v>100</v>
      </c>
      <c r="BO834" s="35">
        <f t="shared" si="152"/>
        <v>100</v>
      </c>
      <c r="BP834" s="35">
        <f t="shared" si="153"/>
        <v>1</v>
      </c>
      <c r="BQ834" s="35">
        <f t="shared" si="154"/>
        <v>90</v>
      </c>
      <c r="BR834" s="35">
        <f t="shared" si="155"/>
        <v>57</v>
      </c>
    </row>
    <row r="835" spans="2:70" x14ac:dyDescent="0.3">
      <c r="B835" s="6" t="s">
        <v>1164</v>
      </c>
      <c r="C835" s="6">
        <v>204031073</v>
      </c>
      <c r="D835" s="6" t="s">
        <v>424</v>
      </c>
      <c r="E835" s="6" t="s">
        <v>261</v>
      </c>
      <c r="F835" s="6" t="s">
        <v>3512</v>
      </c>
      <c r="G835" s="6" t="s">
        <v>86</v>
      </c>
      <c r="H835" s="6" t="s">
        <v>4995</v>
      </c>
      <c r="I835" s="22">
        <v>369000</v>
      </c>
      <c r="J835" s="22">
        <v>369000</v>
      </c>
      <c r="K835" s="22">
        <v>369000</v>
      </c>
      <c r="L835" s="22">
        <v>378000</v>
      </c>
      <c r="M835" s="22">
        <v>386500</v>
      </c>
      <c r="N835" s="22">
        <v>345000</v>
      </c>
      <c r="O835" s="23">
        <v>42</v>
      </c>
      <c r="P835" s="23">
        <v>33</v>
      </c>
      <c r="Q835" s="23">
        <v>29</v>
      </c>
      <c r="R835" s="22">
        <v>390</v>
      </c>
      <c r="S835" s="22">
        <v>350</v>
      </c>
      <c r="T835" s="24">
        <v>2</v>
      </c>
      <c r="U835" s="24">
        <v>0.39999999999999991</v>
      </c>
      <c r="V835" s="24">
        <v>1.6</v>
      </c>
      <c r="W835" s="24">
        <v>1.3</v>
      </c>
      <c r="X835" s="25">
        <v>5.4959349593495938E-2</v>
      </c>
      <c r="Y835" s="24">
        <v>5</v>
      </c>
      <c r="Z835" s="24">
        <v>-1.0999999999999996</v>
      </c>
      <c r="AA835" s="24">
        <v>6.1</v>
      </c>
      <c r="AB835" s="24">
        <v>6.8</v>
      </c>
      <c r="AC835" s="26">
        <v>0.23688046647230318</v>
      </c>
      <c r="AD835" s="24">
        <v>4.310103162143978</v>
      </c>
      <c r="AE835" s="6">
        <v>84</v>
      </c>
      <c r="AF835" s="6">
        <v>82</v>
      </c>
      <c r="AG835" s="6">
        <v>61</v>
      </c>
      <c r="AH835" s="27">
        <v>8.3076923076923084</v>
      </c>
      <c r="AI835" s="28">
        <v>400000</v>
      </c>
      <c r="AJ835" s="28">
        <v>365000</v>
      </c>
      <c r="AK835" s="28">
        <v>350000</v>
      </c>
      <c r="AL835" s="29">
        <v>9.5890410958904104E-2</v>
      </c>
      <c r="AM835" s="29">
        <v>0.14285714285714285</v>
      </c>
      <c r="AN835" s="6">
        <v>1.6</v>
      </c>
      <c r="AO835" s="27">
        <v>-0.19999999999999996</v>
      </c>
      <c r="AP835" s="6">
        <v>1.8</v>
      </c>
      <c r="AQ835" s="28">
        <v>390</v>
      </c>
      <c r="AR835" s="28">
        <v>365</v>
      </c>
      <c r="AS835" s="25">
        <v>6.8493150684931503E-2</v>
      </c>
      <c r="AT835" s="30">
        <v>1646.4</v>
      </c>
      <c r="AU835" s="24">
        <v>0.69169999999999998</v>
      </c>
      <c r="AV835" s="24">
        <v>0.30830000000000002</v>
      </c>
      <c r="AW835" s="24">
        <v>0.88590000000000002</v>
      </c>
      <c r="AX835" s="24">
        <v>7.7299999999999994E-2</v>
      </c>
      <c r="AY835" s="24">
        <v>0.29199999999999998</v>
      </c>
      <c r="AZ835" s="24">
        <v>0.34670000000000001</v>
      </c>
      <c r="BA835" s="24">
        <v>0.31740000000000002</v>
      </c>
      <c r="BB835" s="31">
        <v>6</v>
      </c>
      <c r="BC835" s="23">
        <v>249</v>
      </c>
      <c r="BD835" s="32" t="s">
        <v>3513</v>
      </c>
      <c r="BE835" s="33">
        <v>146.784339261539</v>
      </c>
      <c r="BF835" s="33">
        <v>-36.112193318854999</v>
      </c>
      <c r="BG835" s="34">
        <f t="shared" si="144"/>
        <v>84</v>
      </c>
      <c r="BH835" s="34">
        <f t="shared" si="145"/>
        <v>90</v>
      </c>
      <c r="BI835" s="34">
        <f t="shared" si="146"/>
        <v>22</v>
      </c>
      <c r="BJ835" s="34">
        <f t="shared" si="147"/>
        <v>48</v>
      </c>
      <c r="BK835" s="34">
        <f t="shared" si="148"/>
        <v>61</v>
      </c>
      <c r="BL835" s="34">
        <f t="shared" si="149"/>
        <v>54</v>
      </c>
      <c r="BM835" s="35">
        <f t="shared" si="150"/>
        <v>100</v>
      </c>
      <c r="BN835" s="34">
        <f t="shared" si="151"/>
        <v>100</v>
      </c>
      <c r="BO835" s="35">
        <f t="shared" si="152"/>
        <v>100</v>
      </c>
      <c r="BP835" s="35">
        <f t="shared" si="153"/>
        <v>34</v>
      </c>
      <c r="BQ835" s="35">
        <f t="shared" si="154"/>
        <v>60</v>
      </c>
      <c r="BR835" s="35">
        <f t="shared" si="155"/>
        <v>57</v>
      </c>
    </row>
    <row r="836" spans="2:70" x14ac:dyDescent="0.3">
      <c r="B836" s="6" t="s">
        <v>1809</v>
      </c>
      <c r="C836" s="6">
        <v>208041195</v>
      </c>
      <c r="D836" s="6" t="s">
        <v>1810</v>
      </c>
      <c r="E836" s="6" t="s">
        <v>179</v>
      </c>
      <c r="F836" s="6" t="s">
        <v>689</v>
      </c>
      <c r="G836" s="6" t="s">
        <v>86</v>
      </c>
      <c r="H836" s="6" t="s">
        <v>4995</v>
      </c>
      <c r="I836" s="22">
        <v>580000</v>
      </c>
      <c r="J836" s="22">
        <v>585000</v>
      </c>
      <c r="K836" s="22">
        <v>640000</v>
      </c>
      <c r="L836" s="22">
        <v>600000</v>
      </c>
      <c r="M836" s="22">
        <v>620000</v>
      </c>
      <c r="N836" s="22">
        <v>540000</v>
      </c>
      <c r="O836" s="23">
        <v>31</v>
      </c>
      <c r="P836" s="23">
        <v>31</v>
      </c>
      <c r="Q836" s="23">
        <v>31</v>
      </c>
      <c r="R836" s="22">
        <v>520</v>
      </c>
      <c r="S836" s="22">
        <v>480</v>
      </c>
      <c r="T836" s="24">
        <v>2.7</v>
      </c>
      <c r="U836" s="24">
        <v>-9.9999999999999645E-2</v>
      </c>
      <c r="V836" s="24">
        <v>2.8</v>
      </c>
      <c r="W836" s="24">
        <v>2.5</v>
      </c>
      <c r="X836" s="25">
        <v>4.6620689655172416E-2</v>
      </c>
      <c r="Y836" s="24">
        <v>10.199999999999999</v>
      </c>
      <c r="Z836" s="24">
        <v>-3.1000000000000014</v>
      </c>
      <c r="AA836" s="24">
        <v>13.3</v>
      </c>
      <c r="AB836" s="24">
        <v>14.4</v>
      </c>
      <c r="AC836" s="26">
        <v>0.19458747455394562</v>
      </c>
      <c r="AD836" s="24">
        <v>4.1738437589233897</v>
      </c>
      <c r="AE836" s="6">
        <v>194</v>
      </c>
      <c r="AF836" s="6">
        <v>197</v>
      </c>
      <c r="AG836" s="6">
        <v>282</v>
      </c>
      <c r="AH836" s="27">
        <v>5.745635910224439</v>
      </c>
      <c r="AI836" s="28">
        <v>590000</v>
      </c>
      <c r="AJ836" s="28">
        <v>575000</v>
      </c>
      <c r="AK836" s="28">
        <v>639000</v>
      </c>
      <c r="AL836" s="29">
        <v>2.6086956521739129E-2</v>
      </c>
      <c r="AM836" s="29">
        <v>-7.6682316118935834E-2</v>
      </c>
      <c r="AN836" s="6">
        <v>3.1</v>
      </c>
      <c r="AO836" s="27">
        <v>0.20000000000000018</v>
      </c>
      <c r="AP836" s="6">
        <v>2.9</v>
      </c>
      <c r="AQ836" s="28">
        <v>540</v>
      </c>
      <c r="AR836" s="28">
        <v>500</v>
      </c>
      <c r="AS836" s="25">
        <v>0.08</v>
      </c>
      <c r="AT836" s="30">
        <v>2672.32</v>
      </c>
      <c r="AU836" s="24">
        <v>0.67800000000000005</v>
      </c>
      <c r="AV836" s="24">
        <v>0.32200000000000001</v>
      </c>
      <c r="AW836" s="24">
        <v>0.53390000000000004</v>
      </c>
      <c r="AX836" s="24">
        <v>0.23719999999999999</v>
      </c>
      <c r="AY836" s="24">
        <v>0.35339999999999999</v>
      </c>
      <c r="AZ836" s="24">
        <v>0.31319999999999998</v>
      </c>
      <c r="BA836" s="24">
        <v>0.311</v>
      </c>
      <c r="BB836" s="31">
        <v>10</v>
      </c>
      <c r="BC836" s="23">
        <v>12</v>
      </c>
      <c r="BD836" s="32" t="s">
        <v>4118</v>
      </c>
      <c r="BE836" s="33">
        <v>145.06947009508801</v>
      </c>
      <c r="BF836" s="33">
        <v>-37.878986673637797</v>
      </c>
      <c r="BG836" s="34">
        <f t="shared" ref="BG836:BG899" si="156">IF(T836&lt;=1, 100, IF(T836&gt;=7, 1, ROUND(100 - ((T836-1)/6)*99, 0)))</f>
        <v>72</v>
      </c>
      <c r="BH836" s="34">
        <f t="shared" ref="BH836:BH899" si="157">IF(AN836&lt;=1, 100, IF(AN836&gt;=7, 1, ROUND(100 - ((AN836-1)/6)*99, 0)))</f>
        <v>65</v>
      </c>
      <c r="BI836" s="34">
        <f t="shared" ref="BI836:BI899" si="158">IF(AH836&lt;=2, 100, IF(AH836&gt;=10, 1, ROUND(100 - ((AH836-2)/8)*99, 0)))</f>
        <v>54</v>
      </c>
      <c r="BJ836" s="34">
        <f t="shared" ref="BJ836:BJ899" si="159">IF(AL836&lt;=0, 1, IF(AL836&gt;=0.2, 100, ROUND(1 + (AL836/0.2)*99, 0)))</f>
        <v>14</v>
      </c>
      <c r="BK836" s="34">
        <f t="shared" ref="BK836:BK899" si="160">IF(BC836&gt;=750, 1, IF(BC836&lt;=50, 100, ROUND(100 - 99 * (((BC836 - 50)/700)^0.75), 0)))</f>
        <v>100</v>
      </c>
      <c r="BL836" s="34">
        <f t="shared" ref="BL836:BL899" si="161">IF(AY836&gt;=0.5, 100, IF(AY836&lt;=0.05, 1, ROUND(1 + ((AY836-0.05)/0.45)*99, 0)))</f>
        <v>68</v>
      </c>
      <c r="BM836" s="35">
        <f t="shared" ref="BM836:BM899" si="162">IF(X836&gt;=0.045, 100, IF(X836&lt;=0.015, 1, ROUND(1 + ((X836-0.015)/0.03)*99, 0)))</f>
        <v>100</v>
      </c>
      <c r="BN836" s="34">
        <f t="shared" ref="BN836:BN899" si="163">IF(AD836&lt;=5, 100, IF(AD836&gt;=15, 1, ROUND(100 - ((AD836-5)/10)*99, 0)))</f>
        <v>100</v>
      </c>
      <c r="BO836" s="35">
        <f t="shared" ref="BO836:BO899" si="164">IF(AC836&lt;=0.25, 100, IF(AC836&gt;=0.4, 1, ROUND(100 - ((AC836-0.25)/0.15)*99, 0)))</f>
        <v>100</v>
      </c>
      <c r="BP836" s="35">
        <f t="shared" ref="BP836:BP899" si="165">IF(Y836&lt;=1, 100, IF(Y836&gt;=7, 1, ROUND(100 - ((Y836-1)/6)*99, 0)))</f>
        <v>1</v>
      </c>
      <c r="BQ836" s="35">
        <f t="shared" ref="BQ836:BQ899" si="166">BB836*10</f>
        <v>100</v>
      </c>
      <c r="BR836" s="35">
        <f t="shared" ref="BR836:BR899" si="167">IF(
  (
    IF($BG$2,0.1,0) + IF($BH$2,0.1,0) + IF($BI$2,0.05,0) + IF($BJ$2,0.05,0) +
    IF($BK$2,0.07,0) + IF($BL$2,0.08,0) + IF($BM$2,0.08,0) + IF($BN$2,0.07,0) +
    IF($BO$2,0.07,0) + IF($BP$2,0.08,0) + IF($BQ$2,0.08,0)
  ) = 0,
  "",
  ROUND(
    (
      IF($BG$2, BG836*0.1, 0) + IF($BH$2, BH836*0.1, 0) + IF($BI$2, BI836*0.05, 0) + IF($BJ$2, BJ836*0.05, 0) +
      IF($BK$2, BK836*0.07, 0) + IF($BL$2, BL836*0.08, 0) + IF($BM$2, BM836*0.08, 0) + IF($BN$2, BN836*0.07, 0) +
      IF($BO$2, BO836*0.07, 0) + IF($BP$2, BP836*0.08, 0) + IF($BQ$2, BQ836*0.08, 0)
    ) /
    (
      IF($BG$2,0.1,0) + IF($BH$2,0.1,0) + IF($BI$2,0.05,0) + IF($BJ$2,0.05,0) +
      IF($BK$2,0.07,0) + IF($BL$2,0.08,0) + IF($BM$2,0.08,0) + IF($BN$2,0.07,0) +
      IF($BO$2,0.07,0) + IF($BP$2,0.08,0) + IF($BQ$2,0.08,0)
    ) * 0.8,
  0)
)</f>
        <v>57</v>
      </c>
    </row>
    <row r="837" spans="2:70" x14ac:dyDescent="0.3">
      <c r="B837" s="6" t="s">
        <v>2226</v>
      </c>
      <c r="C837" s="6">
        <v>303031061</v>
      </c>
      <c r="D837" s="6" t="s">
        <v>1521</v>
      </c>
      <c r="E837" s="6" t="s">
        <v>881</v>
      </c>
      <c r="F837" s="6" t="s">
        <v>2780</v>
      </c>
      <c r="G837" s="6" t="s">
        <v>97</v>
      </c>
      <c r="H837" s="6" t="s">
        <v>4995</v>
      </c>
      <c r="I837" s="22">
        <v>679800</v>
      </c>
      <c r="J837" s="22">
        <v>689000</v>
      </c>
      <c r="K837" s="22">
        <v>637185</v>
      </c>
      <c r="L837" s="22">
        <v>610000</v>
      </c>
      <c r="M837" s="22">
        <v>585000</v>
      </c>
      <c r="N837" s="22">
        <v>520000</v>
      </c>
      <c r="O837" s="23">
        <v>43</v>
      </c>
      <c r="P837" s="23">
        <v>34</v>
      </c>
      <c r="Q837" s="23">
        <v>27</v>
      </c>
      <c r="R837" s="22">
        <v>520</v>
      </c>
      <c r="S837" s="22">
        <v>570</v>
      </c>
      <c r="T837" s="24">
        <v>1.7</v>
      </c>
      <c r="U837" s="24">
        <v>0</v>
      </c>
      <c r="V837" s="24">
        <v>1.7</v>
      </c>
      <c r="W837" s="24">
        <v>1.7</v>
      </c>
      <c r="X837" s="25">
        <v>3.9776404824948514E-2</v>
      </c>
      <c r="Y837" s="24">
        <v>7.1</v>
      </c>
      <c r="Z837" s="24">
        <v>-2.0999999999999996</v>
      </c>
      <c r="AA837" s="24">
        <v>9.1999999999999993</v>
      </c>
      <c r="AB837" s="24">
        <v>7.5</v>
      </c>
      <c r="AC837" s="26">
        <v>0.26500326157860399</v>
      </c>
      <c r="AD837" s="24">
        <v>6.6623231220833956</v>
      </c>
      <c r="AE837" s="6">
        <v>120</v>
      </c>
      <c r="AF837" s="6">
        <v>110</v>
      </c>
      <c r="AG837" s="6">
        <v>96</v>
      </c>
      <c r="AH837" s="27">
        <v>5.4367346938775505</v>
      </c>
      <c r="AI837" s="28">
        <v>700000</v>
      </c>
      <c r="AJ837" s="28">
        <v>610000</v>
      </c>
      <c r="AK837" s="28">
        <v>527000</v>
      </c>
      <c r="AL837" s="29">
        <v>0.14754098360655737</v>
      </c>
      <c r="AM837" s="29">
        <v>0.32827324478178366</v>
      </c>
      <c r="AN837" s="6">
        <v>2.2000000000000002</v>
      </c>
      <c r="AO837" s="27">
        <v>-0.29999999999999982</v>
      </c>
      <c r="AP837" s="6">
        <v>2.5</v>
      </c>
      <c r="AQ837" s="28">
        <v>645</v>
      </c>
      <c r="AR837" s="28">
        <v>615</v>
      </c>
      <c r="AS837" s="25">
        <v>4.878048780487805E-2</v>
      </c>
      <c r="AT837" s="30">
        <v>1962.2400000000002</v>
      </c>
      <c r="AU837" s="24">
        <v>0.70989999999999998</v>
      </c>
      <c r="AV837" s="24">
        <v>0.29010000000000002</v>
      </c>
      <c r="AW837" s="24">
        <v>0.85450000000000004</v>
      </c>
      <c r="AX837" s="24">
        <v>3.1399999999999997E-2</v>
      </c>
      <c r="AY837" s="24">
        <v>0.37469999999999998</v>
      </c>
      <c r="AZ837" s="24">
        <v>0.23699999999999999</v>
      </c>
      <c r="BA837" s="24">
        <v>0.35320000000000001</v>
      </c>
      <c r="BB837" s="31">
        <v>5.5</v>
      </c>
      <c r="BC837" s="23">
        <v>11</v>
      </c>
      <c r="BD837" s="32" t="s">
        <v>4510</v>
      </c>
      <c r="BE837" s="33">
        <v>153.071747574466</v>
      </c>
      <c r="BF837" s="33">
        <v>-27.5617344654239</v>
      </c>
      <c r="BG837" s="34">
        <f t="shared" si="156"/>
        <v>88</v>
      </c>
      <c r="BH837" s="34">
        <f t="shared" si="157"/>
        <v>80</v>
      </c>
      <c r="BI837" s="34">
        <f t="shared" si="158"/>
        <v>57</v>
      </c>
      <c r="BJ837" s="34">
        <f t="shared" si="159"/>
        <v>74</v>
      </c>
      <c r="BK837" s="34">
        <f t="shared" si="160"/>
        <v>100</v>
      </c>
      <c r="BL837" s="34">
        <f t="shared" si="161"/>
        <v>72</v>
      </c>
      <c r="BM837" s="35">
        <f t="shared" si="162"/>
        <v>83</v>
      </c>
      <c r="BN837" s="34">
        <f t="shared" si="163"/>
        <v>84</v>
      </c>
      <c r="BO837" s="35">
        <f t="shared" si="164"/>
        <v>90</v>
      </c>
      <c r="BP837" s="35">
        <f t="shared" si="165"/>
        <v>1</v>
      </c>
      <c r="BQ837" s="35">
        <f t="shared" si="166"/>
        <v>55</v>
      </c>
      <c r="BR837" s="35">
        <f t="shared" si="167"/>
        <v>57</v>
      </c>
    </row>
    <row r="838" spans="2:70" x14ac:dyDescent="0.3">
      <c r="B838" s="6" t="s">
        <v>1672</v>
      </c>
      <c r="C838" s="6">
        <v>303031063</v>
      </c>
      <c r="D838" s="6" t="s">
        <v>1521</v>
      </c>
      <c r="E838" s="6" t="s">
        <v>881</v>
      </c>
      <c r="F838" s="6" t="s">
        <v>2780</v>
      </c>
      <c r="G838" s="6" t="s">
        <v>97</v>
      </c>
      <c r="H838" s="6" t="s">
        <v>4995</v>
      </c>
      <c r="I838" s="22">
        <v>723060</v>
      </c>
      <c r="J838" s="22">
        <v>714000</v>
      </c>
      <c r="K838" s="22">
        <v>643620</v>
      </c>
      <c r="L838" s="22">
        <v>707000</v>
      </c>
      <c r="M838" s="22">
        <v>690000</v>
      </c>
      <c r="N838" s="22">
        <v>620000</v>
      </c>
      <c r="O838" s="23">
        <v>19</v>
      </c>
      <c r="P838" s="23">
        <v>19</v>
      </c>
      <c r="Q838" s="23">
        <v>22</v>
      </c>
      <c r="R838" s="22">
        <v>610</v>
      </c>
      <c r="S838" s="22">
        <v>580</v>
      </c>
      <c r="T838" s="24">
        <v>2.6</v>
      </c>
      <c r="U838" s="24">
        <v>0.10000000000000009</v>
      </c>
      <c r="V838" s="24">
        <v>2.5</v>
      </c>
      <c r="W838" s="24">
        <v>2.5</v>
      </c>
      <c r="X838" s="25">
        <v>4.3869111830276877E-2</v>
      </c>
      <c r="Y838" s="24">
        <v>6.5</v>
      </c>
      <c r="Z838" s="24">
        <v>-2</v>
      </c>
      <c r="AA838" s="24">
        <v>8.5</v>
      </c>
      <c r="AB838" s="24">
        <v>8.6999999999999993</v>
      </c>
      <c r="AC838" s="26">
        <v>0.27002620582194203</v>
      </c>
      <c r="AD838" s="24">
        <v>6.1552694950067277</v>
      </c>
      <c r="AE838" s="6">
        <v>120</v>
      </c>
      <c r="AF838" s="6">
        <v>110</v>
      </c>
      <c r="AG838" s="6">
        <v>96</v>
      </c>
      <c r="AH838" s="27">
        <v>5.4367346938775505</v>
      </c>
      <c r="AI838" s="28">
        <v>700000</v>
      </c>
      <c r="AJ838" s="28">
        <v>610000</v>
      </c>
      <c r="AK838" s="28">
        <v>527000</v>
      </c>
      <c r="AL838" s="29">
        <v>0.14754098360655737</v>
      </c>
      <c r="AM838" s="29">
        <v>0.32827324478178366</v>
      </c>
      <c r="AN838" s="6">
        <v>2.2000000000000002</v>
      </c>
      <c r="AO838" s="27">
        <v>-0.29999999999999982</v>
      </c>
      <c r="AP838" s="6">
        <v>2.5</v>
      </c>
      <c r="AQ838" s="28">
        <v>645</v>
      </c>
      <c r="AR838" s="28">
        <v>615</v>
      </c>
      <c r="AS838" s="25">
        <v>4.878048780487805E-2</v>
      </c>
      <c r="AT838" s="30">
        <v>2259.0400000000004</v>
      </c>
      <c r="AU838" s="24">
        <v>0.69099999999999995</v>
      </c>
      <c r="AV838" s="24">
        <v>0.309</v>
      </c>
      <c r="AW838" s="24">
        <v>0.66520000000000001</v>
      </c>
      <c r="AX838" s="24">
        <v>0.13569999999999999</v>
      </c>
      <c r="AY838" s="24">
        <v>0.22450000000000001</v>
      </c>
      <c r="AZ838" s="24">
        <v>0.36820000000000003</v>
      </c>
      <c r="BA838" s="24">
        <v>0.38690000000000002</v>
      </c>
      <c r="BB838" s="31">
        <v>8</v>
      </c>
      <c r="BC838" s="23">
        <v>8</v>
      </c>
      <c r="BD838" s="32" t="s">
        <v>3990</v>
      </c>
      <c r="BE838" s="33">
        <v>153.08092239915501</v>
      </c>
      <c r="BF838" s="33">
        <v>-27.532076929693101</v>
      </c>
      <c r="BG838" s="34">
        <f t="shared" si="156"/>
        <v>74</v>
      </c>
      <c r="BH838" s="34">
        <f t="shared" si="157"/>
        <v>80</v>
      </c>
      <c r="BI838" s="34">
        <f t="shared" si="158"/>
        <v>57</v>
      </c>
      <c r="BJ838" s="34">
        <f t="shared" si="159"/>
        <v>74</v>
      </c>
      <c r="BK838" s="34">
        <f t="shared" si="160"/>
        <v>100</v>
      </c>
      <c r="BL838" s="34">
        <f t="shared" si="161"/>
        <v>39</v>
      </c>
      <c r="BM838" s="35">
        <f t="shared" si="162"/>
        <v>96</v>
      </c>
      <c r="BN838" s="34">
        <f t="shared" si="163"/>
        <v>89</v>
      </c>
      <c r="BO838" s="35">
        <f t="shared" si="164"/>
        <v>87</v>
      </c>
      <c r="BP838" s="35">
        <f t="shared" si="165"/>
        <v>9</v>
      </c>
      <c r="BQ838" s="35">
        <f t="shared" si="166"/>
        <v>80</v>
      </c>
      <c r="BR838" s="35">
        <f t="shared" si="167"/>
        <v>57</v>
      </c>
    </row>
    <row r="839" spans="2:70" x14ac:dyDescent="0.3">
      <c r="B839" s="6" t="s">
        <v>1520</v>
      </c>
      <c r="C839" s="6">
        <v>303031064</v>
      </c>
      <c r="D839" s="6" t="s">
        <v>1521</v>
      </c>
      <c r="E839" s="6" t="s">
        <v>881</v>
      </c>
      <c r="F839" s="6" t="s">
        <v>2780</v>
      </c>
      <c r="G839" s="6" t="s">
        <v>97</v>
      </c>
      <c r="H839" s="6" t="s">
        <v>4995</v>
      </c>
      <c r="I839" s="22">
        <v>999000</v>
      </c>
      <c r="J839" s="22">
        <v>984000</v>
      </c>
      <c r="K839" s="22">
        <v>949000</v>
      </c>
      <c r="L839" s="22">
        <v>940000</v>
      </c>
      <c r="M839" s="22">
        <v>910000</v>
      </c>
      <c r="N839" s="22">
        <v>750000</v>
      </c>
      <c r="O839" s="23">
        <v>28</v>
      </c>
      <c r="P839" s="23">
        <v>30</v>
      </c>
      <c r="Q839" s="23">
        <v>31</v>
      </c>
      <c r="R839" s="22">
        <v>780</v>
      </c>
      <c r="S839" s="22">
        <v>750</v>
      </c>
      <c r="T839" s="24">
        <v>3.2</v>
      </c>
      <c r="U839" s="24">
        <v>-9.9999999999999645E-2</v>
      </c>
      <c r="V839" s="24">
        <v>3.3</v>
      </c>
      <c r="W839" s="24">
        <v>3.1</v>
      </c>
      <c r="X839" s="25">
        <v>4.0600600600600598E-2</v>
      </c>
      <c r="Y839" s="24">
        <v>7.9</v>
      </c>
      <c r="Z839" s="24">
        <v>-2.2999999999999989</v>
      </c>
      <c r="AA839" s="24">
        <v>10.199999999999999</v>
      </c>
      <c r="AB839" s="24">
        <v>12.4</v>
      </c>
      <c r="AC839" s="26">
        <v>0.26642255984260571</v>
      </c>
      <c r="AD839" s="24">
        <v>6.5620349428689133</v>
      </c>
      <c r="AE839" s="6">
        <v>120</v>
      </c>
      <c r="AF839" s="6">
        <v>110</v>
      </c>
      <c r="AG839" s="6">
        <v>96</v>
      </c>
      <c r="AH839" s="27">
        <v>5.4367346938775505</v>
      </c>
      <c r="AI839" s="28">
        <v>700000</v>
      </c>
      <c r="AJ839" s="28">
        <v>610000</v>
      </c>
      <c r="AK839" s="28">
        <v>527000</v>
      </c>
      <c r="AL839" s="29">
        <v>0.14754098360655737</v>
      </c>
      <c r="AM839" s="29">
        <v>0.32827324478178366</v>
      </c>
      <c r="AN839" s="6">
        <v>2.2000000000000002</v>
      </c>
      <c r="AO839" s="27">
        <v>-0.29999999999999982</v>
      </c>
      <c r="AP839" s="6">
        <v>2.5</v>
      </c>
      <c r="AQ839" s="28">
        <v>645</v>
      </c>
      <c r="AR839" s="28">
        <v>615</v>
      </c>
      <c r="AS839" s="25">
        <v>4.878048780487805E-2</v>
      </c>
      <c r="AT839" s="30">
        <v>2927.6800000000003</v>
      </c>
      <c r="AU839" s="24">
        <v>0.88439999999999996</v>
      </c>
      <c r="AV839" s="24">
        <v>0.11559999999999999</v>
      </c>
      <c r="AW839" s="24">
        <v>0.91649999999999998</v>
      </c>
      <c r="AX839" s="24">
        <v>7.1900000000000006E-2</v>
      </c>
      <c r="AY839" s="24">
        <v>0.27510000000000001</v>
      </c>
      <c r="AZ839" s="24">
        <v>0.51519999999999999</v>
      </c>
      <c r="BA839" s="24">
        <v>0.18290000000000001</v>
      </c>
      <c r="BB839" s="31">
        <v>10</v>
      </c>
      <c r="BC839" s="23">
        <v>15</v>
      </c>
      <c r="BD839" s="32" t="s">
        <v>3839</v>
      </c>
      <c r="BE839" s="33">
        <v>153.14313328308</v>
      </c>
      <c r="BF839" s="33">
        <v>-27.567115608827802</v>
      </c>
      <c r="BG839" s="34">
        <f t="shared" si="156"/>
        <v>64</v>
      </c>
      <c r="BH839" s="34">
        <f t="shared" si="157"/>
        <v>80</v>
      </c>
      <c r="BI839" s="34">
        <f t="shared" si="158"/>
        <v>57</v>
      </c>
      <c r="BJ839" s="34">
        <f t="shared" si="159"/>
        <v>74</v>
      </c>
      <c r="BK839" s="34">
        <f t="shared" si="160"/>
        <v>100</v>
      </c>
      <c r="BL839" s="34">
        <f t="shared" si="161"/>
        <v>51</v>
      </c>
      <c r="BM839" s="35">
        <f t="shared" si="162"/>
        <v>85</v>
      </c>
      <c r="BN839" s="34">
        <f t="shared" si="163"/>
        <v>85</v>
      </c>
      <c r="BO839" s="35">
        <f t="shared" si="164"/>
        <v>89</v>
      </c>
      <c r="BP839" s="35">
        <f t="shared" si="165"/>
        <v>1</v>
      </c>
      <c r="BQ839" s="35">
        <f t="shared" si="166"/>
        <v>100</v>
      </c>
      <c r="BR839" s="35">
        <f t="shared" si="167"/>
        <v>57</v>
      </c>
    </row>
    <row r="840" spans="2:70" x14ac:dyDescent="0.3">
      <c r="B840" s="6" t="s">
        <v>1992</v>
      </c>
      <c r="C840" s="6">
        <v>303051072</v>
      </c>
      <c r="D840" s="6" t="s">
        <v>1563</v>
      </c>
      <c r="E840" s="6" t="s">
        <v>881</v>
      </c>
      <c r="F840" s="6" t="s">
        <v>2780</v>
      </c>
      <c r="G840" s="6" t="s">
        <v>97</v>
      </c>
      <c r="H840" s="6" t="s">
        <v>4995</v>
      </c>
      <c r="I840" s="22">
        <v>666000</v>
      </c>
      <c r="J840" s="22">
        <v>640000</v>
      </c>
      <c r="K840" s="22">
        <v>555500</v>
      </c>
      <c r="L840" s="22">
        <v>630000</v>
      </c>
      <c r="M840" s="22">
        <v>625000</v>
      </c>
      <c r="N840" s="22">
        <v>520000</v>
      </c>
      <c r="O840" s="23">
        <v>31</v>
      </c>
      <c r="P840" s="23">
        <v>26</v>
      </c>
      <c r="Q840" s="23">
        <v>21</v>
      </c>
      <c r="R840" s="22">
        <v>600</v>
      </c>
      <c r="S840" s="22">
        <v>560</v>
      </c>
      <c r="T840" s="24">
        <v>1.6</v>
      </c>
      <c r="U840" s="24">
        <v>-0.60000000000000009</v>
      </c>
      <c r="V840" s="24">
        <v>2.2000000000000002</v>
      </c>
      <c r="W840" s="24">
        <v>3.1</v>
      </c>
      <c r="X840" s="25">
        <v>4.6846846846846847E-2</v>
      </c>
      <c r="Y840" s="24">
        <v>7.5</v>
      </c>
      <c r="Z840" s="24">
        <v>-3</v>
      </c>
      <c r="AA840" s="24">
        <v>10.5</v>
      </c>
      <c r="AB840" s="24">
        <v>14.9</v>
      </c>
      <c r="AC840" s="26">
        <v>0.31218781218781216</v>
      </c>
      <c r="AD840" s="24">
        <v>6.664009067855222</v>
      </c>
      <c r="AE840" s="6">
        <v>53</v>
      </c>
      <c r="AF840" s="6">
        <v>66</v>
      </c>
      <c r="AG840" s="6">
        <v>49</v>
      </c>
      <c r="AH840" s="27">
        <v>4.916666666666667</v>
      </c>
      <c r="AI840" s="28">
        <v>660000</v>
      </c>
      <c r="AJ840" s="28">
        <v>556000</v>
      </c>
      <c r="AK840" s="28">
        <v>480000</v>
      </c>
      <c r="AL840" s="29">
        <v>0.18705035971223022</v>
      </c>
      <c r="AM840" s="29">
        <v>0.375</v>
      </c>
      <c r="AN840" s="6">
        <v>2</v>
      </c>
      <c r="AO840" s="27">
        <v>-0.29999999999999982</v>
      </c>
      <c r="AP840" s="6">
        <v>2.2999999999999998</v>
      </c>
      <c r="AQ840" s="28">
        <v>590</v>
      </c>
      <c r="AR840" s="28">
        <v>550</v>
      </c>
      <c r="AS840" s="25">
        <v>7.2727272727272724E-2</v>
      </c>
      <c r="AT840" s="30">
        <v>1921.92</v>
      </c>
      <c r="AU840" s="24">
        <v>0.77839999999999998</v>
      </c>
      <c r="AV840" s="24">
        <v>0.22159999999999999</v>
      </c>
      <c r="AW840" s="24">
        <v>0.80759999999999998</v>
      </c>
      <c r="AX840" s="24">
        <v>0.16259999999999999</v>
      </c>
      <c r="AY840" s="24">
        <v>0.26879999999999998</v>
      </c>
      <c r="AZ840" s="24">
        <v>0.41199999999999998</v>
      </c>
      <c r="BA840" s="24">
        <v>0.30680000000000002</v>
      </c>
      <c r="BB840" s="31">
        <v>5.5</v>
      </c>
      <c r="BC840" s="23">
        <v>15</v>
      </c>
      <c r="BD840" s="32" t="s">
        <v>4287</v>
      </c>
      <c r="BE840" s="33">
        <v>153.032711744984</v>
      </c>
      <c r="BF840" s="33">
        <v>-27.612448691914</v>
      </c>
      <c r="BG840" s="34">
        <f t="shared" si="156"/>
        <v>90</v>
      </c>
      <c r="BH840" s="34">
        <f t="shared" si="157"/>
        <v>84</v>
      </c>
      <c r="BI840" s="34">
        <f t="shared" si="158"/>
        <v>64</v>
      </c>
      <c r="BJ840" s="34">
        <f t="shared" si="159"/>
        <v>94</v>
      </c>
      <c r="BK840" s="34">
        <f t="shared" si="160"/>
        <v>100</v>
      </c>
      <c r="BL840" s="34">
        <f t="shared" si="161"/>
        <v>49</v>
      </c>
      <c r="BM840" s="35">
        <f t="shared" si="162"/>
        <v>100</v>
      </c>
      <c r="BN840" s="34">
        <f t="shared" si="163"/>
        <v>84</v>
      </c>
      <c r="BO840" s="35">
        <f t="shared" si="164"/>
        <v>59</v>
      </c>
      <c r="BP840" s="35">
        <f t="shared" si="165"/>
        <v>1</v>
      </c>
      <c r="BQ840" s="35">
        <f t="shared" si="166"/>
        <v>55</v>
      </c>
      <c r="BR840" s="35">
        <f t="shared" si="167"/>
        <v>57</v>
      </c>
    </row>
    <row r="841" spans="2:70" x14ac:dyDescent="0.3">
      <c r="B841" s="6" t="s">
        <v>2127</v>
      </c>
      <c r="C841" s="6">
        <v>305041137</v>
      </c>
      <c r="D841" s="6" t="s">
        <v>897</v>
      </c>
      <c r="E841" s="6" t="s">
        <v>337</v>
      </c>
      <c r="F841" s="6" t="s">
        <v>2780</v>
      </c>
      <c r="G841" s="6" t="s">
        <v>97</v>
      </c>
      <c r="H841" s="6" t="s">
        <v>4995</v>
      </c>
      <c r="I841" s="22">
        <v>748800</v>
      </c>
      <c r="J841" s="22">
        <v>745680</v>
      </c>
      <c r="K841" s="22">
        <v>688366</v>
      </c>
      <c r="L841" s="22">
        <v>715000</v>
      </c>
      <c r="M841" s="22">
        <v>710000</v>
      </c>
      <c r="N841" s="22">
        <v>655000</v>
      </c>
      <c r="O841" s="23">
        <v>20</v>
      </c>
      <c r="P841" s="23">
        <v>20</v>
      </c>
      <c r="Q841" s="23">
        <v>20</v>
      </c>
      <c r="R841" s="22">
        <v>650</v>
      </c>
      <c r="S841" s="22">
        <v>630</v>
      </c>
      <c r="T841" s="24">
        <v>2.4</v>
      </c>
      <c r="U841" s="24">
        <v>-0.10000000000000009</v>
      </c>
      <c r="V841" s="24">
        <v>2.5</v>
      </c>
      <c r="W841" s="24">
        <v>2.6</v>
      </c>
      <c r="X841" s="25">
        <v>4.5138888888888888E-2</v>
      </c>
      <c r="Y841" s="24">
        <v>9.6</v>
      </c>
      <c r="Z841" s="24">
        <v>-3.5999999999999996</v>
      </c>
      <c r="AA841" s="24">
        <v>13.2</v>
      </c>
      <c r="AB841" s="24">
        <v>14.3</v>
      </c>
      <c r="AC841" s="26">
        <v>0.30039189588879028</v>
      </c>
      <c r="AD841" s="24">
        <v>6.6548358473824312</v>
      </c>
      <c r="AE841" s="6">
        <v>84</v>
      </c>
      <c r="AF841" s="6">
        <v>119</v>
      </c>
      <c r="AG841" s="6">
        <v>101</v>
      </c>
      <c r="AH841" s="27">
        <v>3.053435114503817</v>
      </c>
      <c r="AI841" s="28">
        <v>730000</v>
      </c>
      <c r="AJ841" s="28">
        <v>655000</v>
      </c>
      <c r="AK841" s="28">
        <v>530000</v>
      </c>
      <c r="AL841" s="29">
        <v>0.11450381679389313</v>
      </c>
      <c r="AM841" s="29">
        <v>0.37735849056603776</v>
      </c>
      <c r="AN841" s="6">
        <v>2.2000000000000002</v>
      </c>
      <c r="AO841" s="27">
        <v>-0.39999999999999991</v>
      </c>
      <c r="AP841" s="6">
        <v>2.6</v>
      </c>
      <c r="AQ841" s="28">
        <v>610</v>
      </c>
      <c r="AR841" s="28">
        <v>600</v>
      </c>
      <c r="AS841" s="25">
        <v>1.6666666666666666E-2</v>
      </c>
      <c r="AT841" s="30">
        <v>2163.84</v>
      </c>
      <c r="AU841" s="24">
        <v>0.53959999999999997</v>
      </c>
      <c r="AV841" s="24">
        <v>0.46039999999999998</v>
      </c>
      <c r="AW841" s="24">
        <v>0.29870000000000002</v>
      </c>
      <c r="AX841" s="24">
        <v>2.5399999999999999E-2</v>
      </c>
      <c r="AY841" s="24">
        <v>0.21110000000000001</v>
      </c>
      <c r="AZ841" s="24">
        <v>0.2263</v>
      </c>
      <c r="BA841" s="24">
        <v>0.54379999999999995</v>
      </c>
      <c r="BB841" s="31">
        <v>10</v>
      </c>
      <c r="BC841" s="23">
        <v>4</v>
      </c>
      <c r="BD841" s="32" t="s">
        <v>4416</v>
      </c>
      <c r="BE841" s="33">
        <v>152.986548530345</v>
      </c>
      <c r="BF841" s="33">
        <v>-27.4795762220553</v>
      </c>
      <c r="BG841" s="34">
        <f t="shared" si="156"/>
        <v>77</v>
      </c>
      <c r="BH841" s="34">
        <f t="shared" si="157"/>
        <v>80</v>
      </c>
      <c r="BI841" s="34">
        <f t="shared" si="158"/>
        <v>87</v>
      </c>
      <c r="BJ841" s="34">
        <f t="shared" si="159"/>
        <v>58</v>
      </c>
      <c r="BK841" s="34">
        <f t="shared" si="160"/>
        <v>100</v>
      </c>
      <c r="BL841" s="34">
        <f t="shared" si="161"/>
        <v>36</v>
      </c>
      <c r="BM841" s="35">
        <f t="shared" si="162"/>
        <v>100</v>
      </c>
      <c r="BN841" s="34">
        <f t="shared" si="163"/>
        <v>84</v>
      </c>
      <c r="BO841" s="35">
        <f t="shared" si="164"/>
        <v>67</v>
      </c>
      <c r="BP841" s="35">
        <f t="shared" si="165"/>
        <v>1</v>
      </c>
      <c r="BQ841" s="35">
        <f t="shared" si="166"/>
        <v>100</v>
      </c>
      <c r="BR841" s="35">
        <f t="shared" si="167"/>
        <v>57</v>
      </c>
    </row>
    <row r="842" spans="2:70" x14ac:dyDescent="0.3">
      <c r="B842" s="6" t="s">
        <v>1965</v>
      </c>
      <c r="C842" s="6">
        <v>308031215</v>
      </c>
      <c r="D842" s="6" t="s">
        <v>372</v>
      </c>
      <c r="E842" s="6" t="s">
        <v>370</v>
      </c>
      <c r="F842" s="6" t="s">
        <v>372</v>
      </c>
      <c r="G842" s="6" t="s">
        <v>97</v>
      </c>
      <c r="H842" s="6" t="s">
        <v>4995</v>
      </c>
      <c r="I842" s="22">
        <v>380000</v>
      </c>
      <c r="J842" s="22">
        <v>299000</v>
      </c>
      <c r="K842" s="22">
        <v>279000</v>
      </c>
      <c r="L842" s="22">
        <v>315000</v>
      </c>
      <c r="M842" s="22">
        <v>315000</v>
      </c>
      <c r="N842" s="22">
        <v>285000</v>
      </c>
      <c r="O842" s="23">
        <v>30</v>
      </c>
      <c r="P842" s="23">
        <v>35</v>
      </c>
      <c r="Q842" s="23">
        <v>49</v>
      </c>
      <c r="R842" s="22">
        <v>360</v>
      </c>
      <c r="S842" s="22">
        <v>350</v>
      </c>
      <c r="T842" s="24">
        <v>1</v>
      </c>
      <c r="U842" s="24">
        <v>0</v>
      </c>
      <c r="V842" s="24">
        <v>1</v>
      </c>
      <c r="W842" s="24">
        <v>1.4</v>
      </c>
      <c r="X842" s="25">
        <v>4.9263157894736842E-2</v>
      </c>
      <c r="Y842" s="24">
        <v>4.3</v>
      </c>
      <c r="Z842" s="24">
        <v>-1.2999999999999998</v>
      </c>
      <c r="AA842" s="24">
        <v>5.6</v>
      </c>
      <c r="AB842" s="24">
        <v>7</v>
      </c>
      <c r="AC842" s="26">
        <v>0.19768054823405376</v>
      </c>
      <c r="AD842" s="24">
        <v>4.0127461714177581</v>
      </c>
      <c r="AE842" s="6">
        <v>51</v>
      </c>
      <c r="AF842" s="6">
        <v>62</v>
      </c>
      <c r="AG842" s="6">
        <v>71</v>
      </c>
      <c r="AH842" s="27">
        <v>3.6548223350253806</v>
      </c>
      <c r="AI842" s="28">
        <v>395000</v>
      </c>
      <c r="AJ842" s="28">
        <v>345000</v>
      </c>
      <c r="AK842" s="28">
        <v>315000</v>
      </c>
      <c r="AL842" s="29">
        <v>0.14492753623188406</v>
      </c>
      <c r="AM842" s="29">
        <v>0.25396825396825395</v>
      </c>
      <c r="AN842" s="6">
        <v>1.7</v>
      </c>
      <c r="AO842" s="27">
        <v>-0.19999999999999996</v>
      </c>
      <c r="AP842" s="6">
        <v>1.9</v>
      </c>
      <c r="AQ842" s="28">
        <v>400</v>
      </c>
      <c r="AR842" s="28">
        <v>380</v>
      </c>
      <c r="AS842" s="25">
        <v>5.2631578947368418E-2</v>
      </c>
      <c r="AT842" s="30">
        <v>1821.1200000000001</v>
      </c>
      <c r="AU842" s="24">
        <v>0.71630000000000005</v>
      </c>
      <c r="AV842" s="24">
        <v>0.28370000000000001</v>
      </c>
      <c r="AW842" s="24">
        <v>0.89200000000000002</v>
      </c>
      <c r="AX842" s="24">
        <v>7.9600000000000004E-2</v>
      </c>
      <c r="AY842" s="24">
        <v>0.24660000000000001</v>
      </c>
      <c r="AZ842" s="24">
        <v>0.38719999999999999</v>
      </c>
      <c r="BA842" s="24">
        <v>0.33629999999999999</v>
      </c>
      <c r="BB842" s="31">
        <v>2</v>
      </c>
      <c r="BC842" s="23">
        <v>527</v>
      </c>
      <c r="BD842" s="32" t="s">
        <v>4263</v>
      </c>
      <c r="BE842" s="33">
        <v>150.500886354801</v>
      </c>
      <c r="BF842" s="33">
        <v>-23.323515460617902</v>
      </c>
      <c r="BG842" s="34">
        <f t="shared" si="156"/>
        <v>100</v>
      </c>
      <c r="BH842" s="34">
        <f t="shared" si="157"/>
        <v>88</v>
      </c>
      <c r="BI842" s="34">
        <f t="shared" si="158"/>
        <v>80</v>
      </c>
      <c r="BJ842" s="34">
        <f t="shared" si="159"/>
        <v>73</v>
      </c>
      <c r="BK842" s="34">
        <f t="shared" si="160"/>
        <v>26</v>
      </c>
      <c r="BL842" s="34">
        <f t="shared" si="161"/>
        <v>44</v>
      </c>
      <c r="BM842" s="35">
        <f t="shared" si="162"/>
        <v>100</v>
      </c>
      <c r="BN842" s="34">
        <f t="shared" si="163"/>
        <v>100</v>
      </c>
      <c r="BO842" s="35">
        <f t="shared" si="164"/>
        <v>100</v>
      </c>
      <c r="BP842" s="35">
        <f t="shared" si="165"/>
        <v>46</v>
      </c>
      <c r="BQ842" s="35">
        <f t="shared" si="166"/>
        <v>20</v>
      </c>
      <c r="BR842" s="35">
        <f t="shared" si="167"/>
        <v>57</v>
      </c>
    </row>
    <row r="843" spans="2:70" x14ac:dyDescent="0.3">
      <c r="B843" s="6" t="s">
        <v>2352</v>
      </c>
      <c r="C843" s="6">
        <v>308031223</v>
      </c>
      <c r="D843" s="6" t="s">
        <v>372</v>
      </c>
      <c r="E843" s="6" t="s">
        <v>370</v>
      </c>
      <c r="F843" s="6" t="s">
        <v>2352</v>
      </c>
      <c r="G843" s="6" t="s">
        <v>97</v>
      </c>
      <c r="H843" s="6" t="s">
        <v>4995</v>
      </c>
      <c r="I843" s="22">
        <v>499000</v>
      </c>
      <c r="J843" s="22">
        <v>495000</v>
      </c>
      <c r="K843" s="22">
        <v>449000</v>
      </c>
      <c r="L843" s="22">
        <v>455000</v>
      </c>
      <c r="M843" s="22">
        <v>455000</v>
      </c>
      <c r="N843" s="22">
        <v>421222</v>
      </c>
      <c r="O843" s="23">
        <v>40</v>
      </c>
      <c r="P843" s="23">
        <v>40</v>
      </c>
      <c r="Q843" s="23">
        <v>52</v>
      </c>
      <c r="R843" s="22">
        <v>480</v>
      </c>
      <c r="S843" s="22">
        <v>460</v>
      </c>
      <c r="T843" s="24">
        <v>2.2000000000000002</v>
      </c>
      <c r="U843" s="24">
        <v>-0.19999999999999973</v>
      </c>
      <c r="V843" s="24">
        <v>2.4</v>
      </c>
      <c r="W843" s="24">
        <v>2.2999999999999998</v>
      </c>
      <c r="X843" s="25">
        <v>5.0020040080160318E-2</v>
      </c>
      <c r="Y843" s="24">
        <v>2.5</v>
      </c>
      <c r="Z843" s="24">
        <v>-1</v>
      </c>
      <c r="AA843" s="24">
        <v>3.5</v>
      </c>
      <c r="AB843" s="24">
        <v>3.5</v>
      </c>
      <c r="AC843" s="26">
        <v>0.26116479498563594</v>
      </c>
      <c r="AD843" s="24">
        <v>5.2212032330862312</v>
      </c>
      <c r="AE843" s="6">
        <v>51</v>
      </c>
      <c r="AF843" s="6">
        <v>62</v>
      </c>
      <c r="AG843" s="6">
        <v>71</v>
      </c>
      <c r="AH843" s="27">
        <v>3.6548223350253806</v>
      </c>
      <c r="AI843" s="28">
        <v>395000</v>
      </c>
      <c r="AJ843" s="28">
        <v>345000</v>
      </c>
      <c r="AK843" s="28">
        <v>315000</v>
      </c>
      <c r="AL843" s="29">
        <v>0.14492753623188406</v>
      </c>
      <c r="AM843" s="29">
        <v>0.25396825396825395</v>
      </c>
      <c r="AN843" s="6">
        <v>1.7</v>
      </c>
      <c r="AO843" s="27">
        <v>-0.19999999999999996</v>
      </c>
      <c r="AP843" s="6">
        <v>1.9</v>
      </c>
      <c r="AQ843" s="28">
        <v>400</v>
      </c>
      <c r="AR843" s="28">
        <v>380</v>
      </c>
      <c r="AS843" s="25">
        <v>5.2631578947368418E-2</v>
      </c>
      <c r="AT843" s="30">
        <v>1837.92</v>
      </c>
      <c r="AU843" s="24">
        <v>0.72350000000000003</v>
      </c>
      <c r="AV843" s="24">
        <v>0.27650000000000002</v>
      </c>
      <c r="AW843" s="24">
        <v>0.83099999999999996</v>
      </c>
      <c r="AX843" s="24">
        <v>6.9000000000000006E-2</v>
      </c>
      <c r="AY843" s="24">
        <v>0.3216</v>
      </c>
      <c r="AZ843" s="24">
        <v>0.3609</v>
      </c>
      <c r="BA843" s="24">
        <v>0.27450000000000002</v>
      </c>
      <c r="BB843" s="31">
        <v>1</v>
      </c>
      <c r="BC843" s="23">
        <v>533</v>
      </c>
      <c r="BD843" s="32" t="s">
        <v>4633</v>
      </c>
      <c r="BE843" s="33">
        <v>150.73351655709101</v>
      </c>
      <c r="BF843" s="33">
        <v>-23.154496173520201</v>
      </c>
      <c r="BG843" s="34">
        <f t="shared" si="156"/>
        <v>80</v>
      </c>
      <c r="BH843" s="34">
        <f t="shared" si="157"/>
        <v>88</v>
      </c>
      <c r="BI843" s="34">
        <f t="shared" si="158"/>
        <v>80</v>
      </c>
      <c r="BJ843" s="34">
        <f t="shared" si="159"/>
        <v>73</v>
      </c>
      <c r="BK843" s="34">
        <f t="shared" si="160"/>
        <v>25</v>
      </c>
      <c r="BL843" s="34">
        <f t="shared" si="161"/>
        <v>61</v>
      </c>
      <c r="BM843" s="35">
        <f t="shared" si="162"/>
        <v>100</v>
      </c>
      <c r="BN843" s="34">
        <f t="shared" si="163"/>
        <v>98</v>
      </c>
      <c r="BO843" s="35">
        <f t="shared" si="164"/>
        <v>93</v>
      </c>
      <c r="BP843" s="35">
        <f t="shared" si="165"/>
        <v>75</v>
      </c>
      <c r="BQ843" s="35">
        <f t="shared" si="166"/>
        <v>10</v>
      </c>
      <c r="BR843" s="35">
        <f t="shared" si="167"/>
        <v>57</v>
      </c>
    </row>
    <row r="844" spans="2:70" x14ac:dyDescent="0.3">
      <c r="B844" s="6" t="s">
        <v>2382</v>
      </c>
      <c r="C844" s="6">
        <v>309081559</v>
      </c>
      <c r="D844" s="6" t="s">
        <v>1980</v>
      </c>
      <c r="E844" s="6" t="s">
        <v>1142</v>
      </c>
      <c r="F844" s="6" t="s">
        <v>3657</v>
      </c>
      <c r="G844" s="6" t="s">
        <v>97</v>
      </c>
      <c r="H844" s="6" t="s">
        <v>4995</v>
      </c>
      <c r="I844" s="22">
        <v>799000</v>
      </c>
      <c r="J844" s="22">
        <v>764000</v>
      </c>
      <c r="K844" s="22">
        <v>719000</v>
      </c>
      <c r="L844" s="22">
        <v>885000</v>
      </c>
      <c r="M844" s="22">
        <v>835000</v>
      </c>
      <c r="N844" s="22">
        <v>760000</v>
      </c>
      <c r="O844" s="23">
        <v>28</v>
      </c>
      <c r="P844" s="23">
        <v>30</v>
      </c>
      <c r="Q844" s="23">
        <v>34</v>
      </c>
      <c r="R844" s="22">
        <v>730</v>
      </c>
      <c r="S844" s="22">
        <v>750</v>
      </c>
      <c r="T844" s="24">
        <v>2.1</v>
      </c>
      <c r="U844" s="24">
        <v>0.10000000000000009</v>
      </c>
      <c r="V844" s="24">
        <v>2</v>
      </c>
      <c r="W844" s="24">
        <v>3</v>
      </c>
      <c r="X844" s="25">
        <v>4.7509386733416772E-2</v>
      </c>
      <c r="Y844" s="24">
        <v>3.7</v>
      </c>
      <c r="Z844" s="24">
        <v>-1</v>
      </c>
      <c r="AA844" s="24">
        <v>4.7</v>
      </c>
      <c r="AB844" s="24">
        <v>4.9000000000000004</v>
      </c>
      <c r="AC844" s="26">
        <v>0.35212626379563167</v>
      </c>
      <c r="AD844" s="24">
        <v>7.4117198306825518</v>
      </c>
      <c r="AE844" s="6">
        <v>90</v>
      </c>
      <c r="AF844" s="6">
        <v>104</v>
      </c>
      <c r="AG844" s="6">
        <v>121</v>
      </c>
      <c r="AH844" s="27">
        <v>2.4157549234135667</v>
      </c>
      <c r="AI844" s="28">
        <v>820000</v>
      </c>
      <c r="AJ844" s="28">
        <v>745000</v>
      </c>
      <c r="AK844" s="28">
        <v>670000</v>
      </c>
      <c r="AL844" s="29">
        <v>0.10067114093959731</v>
      </c>
      <c r="AM844" s="29">
        <v>0.22388059701492538</v>
      </c>
      <c r="AN844" s="6">
        <v>3.1</v>
      </c>
      <c r="AO844" s="27">
        <v>-0.5</v>
      </c>
      <c r="AP844" s="6">
        <v>3.6</v>
      </c>
      <c r="AQ844" s="28">
        <v>770</v>
      </c>
      <c r="AR844" s="28">
        <v>750</v>
      </c>
      <c r="AS844" s="25">
        <v>2.6666666666666668E-2</v>
      </c>
      <c r="AT844" s="30">
        <v>2073.1200000000003</v>
      </c>
      <c r="AU844" s="24">
        <v>0.76970000000000005</v>
      </c>
      <c r="AV844" s="24">
        <v>0.2303</v>
      </c>
      <c r="AW844" s="24">
        <v>0.69330000000000003</v>
      </c>
      <c r="AX844" s="24">
        <v>0.2208</v>
      </c>
      <c r="AY844" s="24">
        <v>0.33379999999999999</v>
      </c>
      <c r="AZ844" s="24">
        <v>0.36309999999999998</v>
      </c>
      <c r="BA844" s="24">
        <v>0.28139999999999998</v>
      </c>
      <c r="BB844" s="31">
        <v>7.5</v>
      </c>
      <c r="BC844" s="23">
        <v>76</v>
      </c>
      <c r="BD844" s="32" t="s">
        <v>4667</v>
      </c>
      <c r="BE844" s="33">
        <v>153.407340763674</v>
      </c>
      <c r="BF844" s="33">
        <v>-28.071542224320801</v>
      </c>
      <c r="BG844" s="34">
        <f t="shared" si="156"/>
        <v>82</v>
      </c>
      <c r="BH844" s="34">
        <f t="shared" si="157"/>
        <v>65</v>
      </c>
      <c r="BI844" s="34">
        <f t="shared" si="158"/>
        <v>95</v>
      </c>
      <c r="BJ844" s="34">
        <f t="shared" si="159"/>
        <v>51</v>
      </c>
      <c r="BK844" s="34">
        <f t="shared" si="160"/>
        <v>92</v>
      </c>
      <c r="BL844" s="34">
        <f t="shared" si="161"/>
        <v>63</v>
      </c>
      <c r="BM844" s="35">
        <f t="shared" si="162"/>
        <v>100</v>
      </c>
      <c r="BN844" s="34">
        <f t="shared" si="163"/>
        <v>76</v>
      </c>
      <c r="BO844" s="35">
        <f t="shared" si="164"/>
        <v>33</v>
      </c>
      <c r="BP844" s="35">
        <f t="shared" si="165"/>
        <v>55</v>
      </c>
      <c r="BQ844" s="35">
        <f t="shared" si="166"/>
        <v>75</v>
      </c>
      <c r="BR844" s="35">
        <f t="shared" si="167"/>
        <v>57</v>
      </c>
    </row>
    <row r="845" spans="2:70" x14ac:dyDescent="0.3">
      <c r="B845" s="6" t="s">
        <v>1255</v>
      </c>
      <c r="C845" s="6">
        <v>404011097</v>
      </c>
      <c r="D845" s="6" t="s">
        <v>1002</v>
      </c>
      <c r="E845" s="6" t="s">
        <v>1003</v>
      </c>
      <c r="F845" s="6" t="s">
        <v>2379</v>
      </c>
      <c r="G845" s="6" t="s">
        <v>82</v>
      </c>
      <c r="H845" s="6" t="s">
        <v>4995</v>
      </c>
      <c r="I845" s="22">
        <v>565600</v>
      </c>
      <c r="J845" s="22">
        <v>549000</v>
      </c>
      <c r="K845" s="22">
        <v>530000</v>
      </c>
      <c r="L845" s="22">
        <v>592000</v>
      </c>
      <c r="M845" s="22">
        <v>592000</v>
      </c>
      <c r="N845" s="22">
        <v>500000</v>
      </c>
      <c r="O845" s="23">
        <v>31</v>
      </c>
      <c r="P845" s="23">
        <v>29</v>
      </c>
      <c r="Q845" s="23">
        <v>19</v>
      </c>
      <c r="R845" s="22">
        <v>520</v>
      </c>
      <c r="S845" s="22">
        <v>510</v>
      </c>
      <c r="T845" s="24">
        <v>2.4</v>
      </c>
      <c r="U845" s="24">
        <v>0.10000000000000009</v>
      </c>
      <c r="V845" s="24">
        <v>2.2999999999999998</v>
      </c>
      <c r="W845" s="24">
        <v>2.2999999999999998</v>
      </c>
      <c r="X845" s="25">
        <v>4.7807637906647805E-2</v>
      </c>
      <c r="Y845" s="24">
        <v>3</v>
      </c>
      <c r="Z845" s="24">
        <v>-0.89999999999999991</v>
      </c>
      <c r="AA845" s="24">
        <v>3.9</v>
      </c>
      <c r="AB845" s="24">
        <v>3.8</v>
      </c>
      <c r="AC845" s="26">
        <v>0.31139216249880231</v>
      </c>
      <c r="AD845" s="24">
        <v>6.5134396120311617</v>
      </c>
      <c r="AE845" s="6">
        <v>64</v>
      </c>
      <c r="AF845" s="6">
        <v>59</v>
      </c>
      <c r="AG845" s="6">
        <v>42</v>
      </c>
      <c r="AH845" s="27">
        <v>1.5420560747663552</v>
      </c>
      <c r="AI845" s="28">
        <v>640000</v>
      </c>
      <c r="AJ845" s="28">
        <v>577000</v>
      </c>
      <c r="AK845" s="28">
        <v>480000</v>
      </c>
      <c r="AL845" s="29">
        <v>0.10918544194107452</v>
      </c>
      <c r="AM845" s="29">
        <v>0.33333333333333331</v>
      </c>
      <c r="AN845" s="6">
        <v>2.2000000000000002</v>
      </c>
      <c r="AO845" s="27">
        <v>-9.9999999999999645E-2</v>
      </c>
      <c r="AP845" s="6">
        <v>2.2999999999999998</v>
      </c>
      <c r="AQ845" s="28">
        <v>550</v>
      </c>
      <c r="AR845" s="28">
        <v>510</v>
      </c>
      <c r="AS845" s="25">
        <v>7.8431372549019607E-2</v>
      </c>
      <c r="AT845" s="30">
        <v>1669.92</v>
      </c>
      <c r="AU845" s="24">
        <v>0.65500000000000003</v>
      </c>
      <c r="AV845" s="24">
        <v>0.34499999999999997</v>
      </c>
      <c r="AW845" s="24">
        <v>0.63129999999999997</v>
      </c>
      <c r="AX845" s="24">
        <v>0.29060000000000002</v>
      </c>
      <c r="AY845" s="24">
        <v>0.25609999999999999</v>
      </c>
      <c r="AZ845" s="24">
        <v>0.35210000000000002</v>
      </c>
      <c r="BA845" s="24">
        <v>0.35659999999999997</v>
      </c>
      <c r="BB845" s="31">
        <v>2</v>
      </c>
      <c r="BC845" s="23">
        <v>8</v>
      </c>
      <c r="BD845" s="32" t="s">
        <v>3599</v>
      </c>
      <c r="BE845" s="33">
        <v>138.53432607454701</v>
      </c>
      <c r="BF845" s="33">
        <v>-34.8708657807516</v>
      </c>
      <c r="BG845" s="34">
        <f t="shared" si="156"/>
        <v>77</v>
      </c>
      <c r="BH845" s="34">
        <f t="shared" si="157"/>
        <v>80</v>
      </c>
      <c r="BI845" s="34">
        <f t="shared" si="158"/>
        <v>100</v>
      </c>
      <c r="BJ845" s="34">
        <f t="shared" si="159"/>
        <v>55</v>
      </c>
      <c r="BK845" s="34">
        <f t="shared" si="160"/>
        <v>100</v>
      </c>
      <c r="BL845" s="34">
        <f t="shared" si="161"/>
        <v>46</v>
      </c>
      <c r="BM845" s="35">
        <f t="shared" si="162"/>
        <v>100</v>
      </c>
      <c r="BN845" s="34">
        <f t="shared" si="163"/>
        <v>85</v>
      </c>
      <c r="BO845" s="35">
        <f t="shared" si="164"/>
        <v>59</v>
      </c>
      <c r="BP845" s="35">
        <f t="shared" si="165"/>
        <v>67</v>
      </c>
      <c r="BQ845" s="35">
        <f t="shared" si="166"/>
        <v>20</v>
      </c>
      <c r="BR845" s="35">
        <f t="shared" si="167"/>
        <v>57</v>
      </c>
    </row>
    <row r="846" spans="2:70" x14ac:dyDescent="0.3">
      <c r="B846" s="6" t="s">
        <v>2290</v>
      </c>
      <c r="C846" s="6">
        <v>511021277</v>
      </c>
      <c r="D846" s="6" t="s">
        <v>1727</v>
      </c>
      <c r="E846" s="6" t="s">
        <v>311</v>
      </c>
      <c r="F846" s="6" t="s">
        <v>2696</v>
      </c>
      <c r="G846" s="6" t="s">
        <v>93</v>
      </c>
      <c r="H846" s="6" t="s">
        <v>4995</v>
      </c>
      <c r="I846" s="22">
        <v>285000</v>
      </c>
      <c r="J846" s="22">
        <v>475000</v>
      </c>
      <c r="K846" s="22">
        <v>285000</v>
      </c>
      <c r="L846" s="22">
        <v>550000</v>
      </c>
      <c r="M846" s="22">
        <v>485000</v>
      </c>
      <c r="N846" s="22">
        <v>485000</v>
      </c>
      <c r="O846" s="23">
        <v>101</v>
      </c>
      <c r="P846" s="23">
        <v>40</v>
      </c>
      <c r="Q846" s="23">
        <v>40</v>
      </c>
      <c r="R846" s="22">
        <v>595</v>
      </c>
      <c r="S846" s="22">
        <v>550</v>
      </c>
      <c r="T846" s="24">
        <v>1.1000000000000001</v>
      </c>
      <c r="U846" s="24">
        <v>0.10000000000000009</v>
      </c>
      <c r="V846" s="24">
        <v>1</v>
      </c>
      <c r="W846" s="24">
        <v>1.1000000000000001</v>
      </c>
      <c r="X846" s="25">
        <v>0.10856140350877193</v>
      </c>
      <c r="Y846" s="24">
        <v>0.5</v>
      </c>
      <c r="Z846" s="24">
        <v>-0.19999999999999996</v>
      </c>
      <c r="AA846" s="24">
        <v>0.7</v>
      </c>
      <c r="AB846" s="24">
        <v>1.4</v>
      </c>
      <c r="AC846" s="26">
        <v>0.30761436016213084</v>
      </c>
      <c r="AD846" s="24">
        <v>2.833551798519951</v>
      </c>
      <c r="AE846" s="6">
        <v>6</v>
      </c>
      <c r="AF846" s="6">
        <v>6</v>
      </c>
      <c r="AG846" s="6">
        <v>4</v>
      </c>
      <c r="AH846" s="27">
        <v>5</v>
      </c>
      <c r="AI846" s="28">
        <v>550000</v>
      </c>
      <c r="AJ846" s="28">
        <v>485000</v>
      </c>
      <c r="AK846" s="28">
        <v>486000</v>
      </c>
      <c r="AL846" s="29">
        <v>0.13402061855670103</v>
      </c>
      <c r="AM846" s="29">
        <v>0.13168724279835392</v>
      </c>
      <c r="AN846" s="6">
        <v>0.8</v>
      </c>
      <c r="AO846" s="27">
        <v>0.10000000000000009</v>
      </c>
      <c r="AP846" s="6">
        <v>0.7</v>
      </c>
      <c r="AQ846" s="28">
        <v>595</v>
      </c>
      <c r="AR846" s="28">
        <v>550</v>
      </c>
      <c r="AS846" s="25">
        <v>8.1818181818181818E-2</v>
      </c>
      <c r="AT846" s="30">
        <v>1934.2400000000002</v>
      </c>
      <c r="AU846" s="24">
        <v>0.63700000000000001</v>
      </c>
      <c r="AV846" s="24">
        <v>0.36299999999999999</v>
      </c>
      <c r="AW846" s="24">
        <v>0.72309999999999997</v>
      </c>
      <c r="AX846" s="24">
        <v>3.5000000000000003E-2</v>
      </c>
      <c r="AY846" s="24">
        <v>0.26269999999999999</v>
      </c>
      <c r="AZ846" s="24">
        <v>0.248</v>
      </c>
      <c r="BA846" s="24">
        <v>0.39100000000000001</v>
      </c>
      <c r="BB846" s="31">
        <v>2</v>
      </c>
      <c r="BC846" s="23">
        <v>824</v>
      </c>
      <c r="BD846" s="32" t="s">
        <v>4573</v>
      </c>
      <c r="BE846" s="33">
        <v>115.533516601855</v>
      </c>
      <c r="BF846" s="33">
        <v>-24.5412829842391</v>
      </c>
      <c r="BG846" s="34">
        <f t="shared" si="156"/>
        <v>98</v>
      </c>
      <c r="BH846" s="34">
        <f t="shared" si="157"/>
        <v>100</v>
      </c>
      <c r="BI846" s="34">
        <f t="shared" si="158"/>
        <v>63</v>
      </c>
      <c r="BJ846" s="34">
        <f t="shared" si="159"/>
        <v>67</v>
      </c>
      <c r="BK846" s="34">
        <f t="shared" si="160"/>
        <v>1</v>
      </c>
      <c r="BL846" s="34">
        <f t="shared" si="161"/>
        <v>48</v>
      </c>
      <c r="BM846" s="35">
        <f t="shared" si="162"/>
        <v>100</v>
      </c>
      <c r="BN846" s="34">
        <f t="shared" si="163"/>
        <v>100</v>
      </c>
      <c r="BO846" s="35">
        <f t="shared" si="164"/>
        <v>62</v>
      </c>
      <c r="BP846" s="35">
        <f t="shared" si="165"/>
        <v>100</v>
      </c>
      <c r="BQ846" s="35">
        <f t="shared" si="166"/>
        <v>20</v>
      </c>
      <c r="BR846" s="35">
        <f t="shared" si="167"/>
        <v>57</v>
      </c>
    </row>
    <row r="847" spans="2:70" x14ac:dyDescent="0.3">
      <c r="B847" s="6" t="s">
        <v>1188</v>
      </c>
      <c r="C847" s="6">
        <v>601051030</v>
      </c>
      <c r="D847" s="6" t="s">
        <v>168</v>
      </c>
      <c r="E847" s="6" t="s">
        <v>129</v>
      </c>
      <c r="F847" s="6" t="s">
        <v>129</v>
      </c>
      <c r="G847" s="6" t="s">
        <v>130</v>
      </c>
      <c r="H847" s="6" t="s">
        <v>4995</v>
      </c>
      <c r="I847" s="22">
        <v>495000</v>
      </c>
      <c r="J847" s="22">
        <v>499000</v>
      </c>
      <c r="K847" s="22">
        <v>495000</v>
      </c>
      <c r="L847" s="22">
        <v>452000</v>
      </c>
      <c r="M847" s="22">
        <v>455000</v>
      </c>
      <c r="N847" s="22">
        <v>455000</v>
      </c>
      <c r="O847" s="23">
        <v>59</v>
      </c>
      <c r="P847" s="23">
        <v>60</v>
      </c>
      <c r="Q847" s="23">
        <v>43</v>
      </c>
      <c r="R847" s="22">
        <v>440</v>
      </c>
      <c r="S847" s="22">
        <v>445</v>
      </c>
      <c r="T847" s="24">
        <v>1.8</v>
      </c>
      <c r="U847" s="24">
        <v>0</v>
      </c>
      <c r="V847" s="24">
        <v>1.8</v>
      </c>
      <c r="W847" s="24">
        <v>2</v>
      </c>
      <c r="X847" s="25">
        <v>4.622222222222222E-2</v>
      </c>
      <c r="Y847" s="24">
        <v>4.2</v>
      </c>
      <c r="Z847" s="24">
        <v>-1.5</v>
      </c>
      <c r="AA847" s="24">
        <v>5.7</v>
      </c>
      <c r="AB847" s="24">
        <v>7.5</v>
      </c>
      <c r="AC847" s="26">
        <v>0.24235480743808935</v>
      </c>
      <c r="AD847" s="24">
        <v>5.243253045535587</v>
      </c>
      <c r="AE847" s="6">
        <v>80</v>
      </c>
      <c r="AF847" s="6">
        <v>104</v>
      </c>
      <c r="AG847" s="6">
        <v>81</v>
      </c>
      <c r="AH847" s="27">
        <v>3.8775510204081631</v>
      </c>
      <c r="AI847" s="28">
        <v>600000</v>
      </c>
      <c r="AJ847" s="28">
        <v>600000</v>
      </c>
      <c r="AK847" s="28">
        <v>620000</v>
      </c>
      <c r="AL847" s="29">
        <v>0</v>
      </c>
      <c r="AM847" s="29">
        <v>-3.2258064516129031E-2</v>
      </c>
      <c r="AN847" s="6">
        <v>2.2999999999999998</v>
      </c>
      <c r="AO847" s="27">
        <v>0.29999999999999982</v>
      </c>
      <c r="AP847" s="6">
        <v>2</v>
      </c>
      <c r="AQ847" s="28">
        <v>475</v>
      </c>
      <c r="AR847" s="28">
        <v>460</v>
      </c>
      <c r="AS847" s="25">
        <v>3.2608695652173912E-2</v>
      </c>
      <c r="AT847" s="30">
        <v>1815.5200000000002</v>
      </c>
      <c r="AU847" s="24">
        <v>0.60580000000000001</v>
      </c>
      <c r="AV847" s="24">
        <v>0.39419999999999999</v>
      </c>
      <c r="AW847" s="24">
        <v>0.68789999999999996</v>
      </c>
      <c r="AX847" s="24">
        <v>0.10349999999999999</v>
      </c>
      <c r="AY847" s="24">
        <v>0.309</v>
      </c>
      <c r="AZ847" s="24">
        <v>0.26419999999999999</v>
      </c>
      <c r="BA847" s="24">
        <v>0.40339999999999998</v>
      </c>
      <c r="BB847" s="31">
        <v>2</v>
      </c>
      <c r="BC847" s="23">
        <v>4</v>
      </c>
      <c r="BD847" s="32" t="s">
        <v>3537</v>
      </c>
      <c r="BE847" s="33">
        <v>147.30348947762701</v>
      </c>
      <c r="BF847" s="33">
        <v>-42.8575267831026</v>
      </c>
      <c r="BG847" s="34">
        <f t="shared" si="156"/>
        <v>87</v>
      </c>
      <c r="BH847" s="34">
        <f t="shared" si="157"/>
        <v>79</v>
      </c>
      <c r="BI847" s="34">
        <f t="shared" si="158"/>
        <v>77</v>
      </c>
      <c r="BJ847" s="34">
        <f t="shared" si="159"/>
        <v>1</v>
      </c>
      <c r="BK847" s="34">
        <f t="shared" si="160"/>
        <v>100</v>
      </c>
      <c r="BL847" s="34">
        <f t="shared" si="161"/>
        <v>58</v>
      </c>
      <c r="BM847" s="35">
        <f t="shared" si="162"/>
        <v>100</v>
      </c>
      <c r="BN847" s="34">
        <f t="shared" si="163"/>
        <v>98</v>
      </c>
      <c r="BO847" s="35">
        <f t="shared" si="164"/>
        <v>100</v>
      </c>
      <c r="BP847" s="35">
        <f t="shared" si="165"/>
        <v>47</v>
      </c>
      <c r="BQ847" s="35">
        <f t="shared" si="166"/>
        <v>20</v>
      </c>
      <c r="BR847" s="35">
        <f t="shared" si="167"/>
        <v>57</v>
      </c>
    </row>
    <row r="848" spans="2:70" x14ac:dyDescent="0.3">
      <c r="B848" s="6" t="s">
        <v>959</v>
      </c>
      <c r="C848" s="6">
        <v>801051124</v>
      </c>
      <c r="D848" s="6" t="s">
        <v>718</v>
      </c>
      <c r="E848" s="6" t="s">
        <v>107</v>
      </c>
      <c r="F848" s="6" t="s">
        <v>2703</v>
      </c>
      <c r="G848" s="6" t="s">
        <v>108</v>
      </c>
      <c r="H848" s="6" t="s">
        <v>4995</v>
      </c>
      <c r="I848" s="22">
        <v>680000</v>
      </c>
      <c r="J848" s="22">
        <v>690000</v>
      </c>
      <c r="K848" s="22">
        <v>699000</v>
      </c>
      <c r="L848" s="22">
        <v>545000</v>
      </c>
      <c r="M848" s="22">
        <v>583000</v>
      </c>
      <c r="N848" s="22">
        <v>455000</v>
      </c>
      <c r="O848" s="23">
        <v>40</v>
      </c>
      <c r="P848" s="23">
        <v>42</v>
      </c>
      <c r="Q848" s="23">
        <v>43</v>
      </c>
      <c r="R848" s="22">
        <v>630</v>
      </c>
      <c r="S848" s="22">
        <v>600</v>
      </c>
      <c r="T848" s="24">
        <v>1.7</v>
      </c>
      <c r="U848" s="24">
        <v>9.9999999999999867E-2</v>
      </c>
      <c r="V848" s="24">
        <v>1.6</v>
      </c>
      <c r="W848" s="24">
        <v>1.6</v>
      </c>
      <c r="X848" s="25">
        <v>4.8176470588235293E-2</v>
      </c>
      <c r="Y848" s="24">
        <v>14.9</v>
      </c>
      <c r="Z848" s="24">
        <v>-3.7999999999999989</v>
      </c>
      <c r="AA848" s="24">
        <v>18.7</v>
      </c>
      <c r="AB848" s="24">
        <v>17.5</v>
      </c>
      <c r="AC848" s="26">
        <v>0.18454724409448817</v>
      </c>
      <c r="AD848" s="24">
        <v>3.8306509763202672</v>
      </c>
      <c r="AE848" s="6">
        <v>417</v>
      </c>
      <c r="AF848" s="6">
        <v>433</v>
      </c>
      <c r="AG848" s="6">
        <v>347</v>
      </c>
      <c r="AH848" s="27">
        <v>8.4646464646464654</v>
      </c>
      <c r="AI848" s="28">
        <v>551000</v>
      </c>
      <c r="AJ848" s="28">
        <v>540250</v>
      </c>
      <c r="AK848" s="28">
        <v>550000</v>
      </c>
      <c r="AL848" s="29">
        <v>1.989819527996298E-2</v>
      </c>
      <c r="AM848" s="29">
        <v>1.8181818181818182E-3</v>
      </c>
      <c r="AN848" s="6">
        <v>2.5</v>
      </c>
      <c r="AO848" s="27">
        <v>-0.29999999999999982</v>
      </c>
      <c r="AP848" s="6">
        <v>2.8</v>
      </c>
      <c r="AQ848" s="28">
        <v>600</v>
      </c>
      <c r="AR848" s="28">
        <v>580</v>
      </c>
      <c r="AS848" s="25">
        <v>3.4482758620689655E-2</v>
      </c>
      <c r="AT848" s="30">
        <v>3413.76</v>
      </c>
      <c r="AU848" s="24">
        <v>0.61709999999999998</v>
      </c>
      <c r="AV848" s="24">
        <v>0.38290000000000002</v>
      </c>
      <c r="AW848" s="24">
        <v>0.47389999999999999</v>
      </c>
      <c r="AX848" s="24">
        <v>0.1159</v>
      </c>
      <c r="AY848" s="24">
        <v>0.32319999999999999</v>
      </c>
      <c r="AZ848" s="24">
        <v>0.31990000000000002</v>
      </c>
      <c r="BA848" s="24">
        <v>0.33789999999999998</v>
      </c>
      <c r="BB848" s="31">
        <v>10</v>
      </c>
      <c r="BC848" s="23">
        <v>61</v>
      </c>
      <c r="BD848" s="32" t="s">
        <v>3343</v>
      </c>
      <c r="BE848" s="33">
        <v>149.153306538317</v>
      </c>
      <c r="BF848" s="33">
        <v>-35.285785123746102</v>
      </c>
      <c r="BG848" s="34">
        <f t="shared" si="156"/>
        <v>88</v>
      </c>
      <c r="BH848" s="34">
        <f t="shared" si="157"/>
        <v>75</v>
      </c>
      <c r="BI848" s="34">
        <f t="shared" si="158"/>
        <v>20</v>
      </c>
      <c r="BJ848" s="34">
        <f t="shared" si="159"/>
        <v>11</v>
      </c>
      <c r="BK848" s="34">
        <f t="shared" si="160"/>
        <v>96</v>
      </c>
      <c r="BL848" s="34">
        <f t="shared" si="161"/>
        <v>61</v>
      </c>
      <c r="BM848" s="35">
        <f t="shared" si="162"/>
        <v>100</v>
      </c>
      <c r="BN848" s="34">
        <f t="shared" si="163"/>
        <v>100</v>
      </c>
      <c r="BO848" s="35">
        <f t="shared" si="164"/>
        <v>100</v>
      </c>
      <c r="BP848" s="35">
        <f t="shared" si="165"/>
        <v>1</v>
      </c>
      <c r="BQ848" s="35">
        <f t="shared" si="166"/>
        <v>100</v>
      </c>
      <c r="BR848" s="35">
        <f t="shared" si="167"/>
        <v>57</v>
      </c>
    </row>
    <row r="849" spans="2:70" x14ac:dyDescent="0.3">
      <c r="B849" s="6" t="s">
        <v>496</v>
      </c>
      <c r="C849" s="6">
        <v>801061070</v>
      </c>
      <c r="D849" s="6" t="s">
        <v>397</v>
      </c>
      <c r="E849" s="6" t="s">
        <v>107</v>
      </c>
      <c r="F849" s="6" t="s">
        <v>2703</v>
      </c>
      <c r="G849" s="6" t="s">
        <v>108</v>
      </c>
      <c r="H849" s="6" t="s">
        <v>4995</v>
      </c>
      <c r="I849" s="22">
        <v>895000</v>
      </c>
      <c r="J849" s="22">
        <v>940000</v>
      </c>
      <c r="K849" s="22">
        <v>990000</v>
      </c>
      <c r="L849" s="22">
        <v>1400000</v>
      </c>
      <c r="M849" s="22">
        <v>1420000</v>
      </c>
      <c r="N849" s="22">
        <v>760000</v>
      </c>
      <c r="O849" s="23">
        <v>30</v>
      </c>
      <c r="P849" s="23">
        <v>42</v>
      </c>
      <c r="Q849" s="23">
        <v>42</v>
      </c>
      <c r="R849" s="22">
        <v>650</v>
      </c>
      <c r="S849" s="22">
        <v>675</v>
      </c>
      <c r="T849" s="24">
        <v>2.9</v>
      </c>
      <c r="U849" s="24">
        <v>0.39999999999999991</v>
      </c>
      <c r="V849" s="24">
        <v>2.5</v>
      </c>
      <c r="W849" s="24">
        <v>3.5</v>
      </c>
      <c r="X849" s="25">
        <v>3.7765363128491623E-2</v>
      </c>
      <c r="Y849" s="24">
        <v>5.4</v>
      </c>
      <c r="Z849" s="24">
        <v>-1.6999999999999993</v>
      </c>
      <c r="AA849" s="24">
        <v>7.1</v>
      </c>
      <c r="AB849" s="24">
        <v>6.9</v>
      </c>
      <c r="AC849" s="26">
        <v>0.17443857615183134</v>
      </c>
      <c r="AD849" s="24">
        <v>4.6190096347896166</v>
      </c>
      <c r="AE849" s="6">
        <v>255</v>
      </c>
      <c r="AF849" s="6">
        <v>277</v>
      </c>
      <c r="AG849" s="6">
        <v>177</v>
      </c>
      <c r="AH849" s="27">
        <v>7.2984054669703866</v>
      </c>
      <c r="AI849" s="28">
        <v>640000</v>
      </c>
      <c r="AJ849" s="28">
        <v>657000</v>
      </c>
      <c r="AK849" s="28">
        <v>645000</v>
      </c>
      <c r="AL849" s="29">
        <v>-2.5875190258751901E-2</v>
      </c>
      <c r="AM849" s="29">
        <v>-7.7519379844961239E-3</v>
      </c>
      <c r="AN849" s="6">
        <v>2.7</v>
      </c>
      <c r="AO849" s="27">
        <v>-9.9999999999999645E-2</v>
      </c>
      <c r="AP849" s="6">
        <v>2.8</v>
      </c>
      <c r="AQ849" s="28">
        <v>625</v>
      </c>
      <c r="AR849" s="28">
        <v>610</v>
      </c>
      <c r="AS849" s="25">
        <v>2.4590163934426229E-2</v>
      </c>
      <c r="AT849" s="30">
        <v>3726.2400000000002</v>
      </c>
      <c r="AU849" s="24">
        <v>0.71509999999999996</v>
      </c>
      <c r="AV849" s="24">
        <v>0.28489999999999999</v>
      </c>
      <c r="AW849" s="24">
        <v>0.65129999999999999</v>
      </c>
      <c r="AX849" s="24">
        <v>0.27329999999999999</v>
      </c>
      <c r="AY849" s="24">
        <v>0.47770000000000001</v>
      </c>
      <c r="AZ849" s="24">
        <v>0.26519999999999999</v>
      </c>
      <c r="BA849" s="24">
        <v>0.22950000000000001</v>
      </c>
      <c r="BB849" s="31">
        <v>9</v>
      </c>
      <c r="BC849" s="23">
        <v>64</v>
      </c>
      <c r="BD849" s="32" t="s">
        <v>2971</v>
      </c>
      <c r="BE849" s="33">
        <v>149.10354047700801</v>
      </c>
      <c r="BF849" s="33">
        <v>-35.301566128563003</v>
      </c>
      <c r="BG849" s="34">
        <f t="shared" si="156"/>
        <v>69</v>
      </c>
      <c r="BH849" s="34">
        <f t="shared" si="157"/>
        <v>72</v>
      </c>
      <c r="BI849" s="34">
        <f t="shared" si="158"/>
        <v>34</v>
      </c>
      <c r="BJ849" s="34">
        <f t="shared" si="159"/>
        <v>1</v>
      </c>
      <c r="BK849" s="34">
        <f t="shared" si="160"/>
        <v>95</v>
      </c>
      <c r="BL849" s="34">
        <f t="shared" si="161"/>
        <v>95</v>
      </c>
      <c r="BM849" s="35">
        <f t="shared" si="162"/>
        <v>76</v>
      </c>
      <c r="BN849" s="34">
        <f t="shared" si="163"/>
        <v>100</v>
      </c>
      <c r="BO849" s="35">
        <f t="shared" si="164"/>
        <v>100</v>
      </c>
      <c r="BP849" s="35">
        <f t="shared" si="165"/>
        <v>27</v>
      </c>
      <c r="BQ849" s="35">
        <f t="shared" si="166"/>
        <v>90</v>
      </c>
      <c r="BR849" s="35">
        <f t="shared" si="167"/>
        <v>57</v>
      </c>
    </row>
    <row r="850" spans="2:70" x14ac:dyDescent="0.3">
      <c r="B850" s="6" t="s">
        <v>2361</v>
      </c>
      <c r="C850" s="6">
        <v>106011111</v>
      </c>
      <c r="D850" s="6" t="s">
        <v>527</v>
      </c>
      <c r="E850" s="6" t="s">
        <v>246</v>
      </c>
      <c r="F850" s="6" t="s">
        <v>2847</v>
      </c>
      <c r="G850" s="6" t="s">
        <v>77</v>
      </c>
      <c r="H850" s="6" t="s">
        <v>4995</v>
      </c>
      <c r="I850" s="22">
        <v>450000</v>
      </c>
      <c r="J850" s="22">
        <v>449000</v>
      </c>
      <c r="K850" s="22">
        <v>415000</v>
      </c>
      <c r="L850" s="22">
        <v>453500</v>
      </c>
      <c r="M850" s="22">
        <v>435000</v>
      </c>
      <c r="N850" s="22">
        <v>430000</v>
      </c>
      <c r="O850" s="23">
        <v>27</v>
      </c>
      <c r="P850" s="23">
        <v>28</v>
      </c>
      <c r="Q850" s="23">
        <v>27</v>
      </c>
      <c r="R850" s="22">
        <v>425</v>
      </c>
      <c r="S850" s="22">
        <v>400</v>
      </c>
      <c r="T850" s="24">
        <v>2.1</v>
      </c>
      <c r="U850" s="24">
        <v>0.20000000000000018</v>
      </c>
      <c r="V850" s="24">
        <v>1.9</v>
      </c>
      <c r="W850" s="24">
        <v>2.4</v>
      </c>
      <c r="X850" s="25">
        <v>4.9111111111111112E-2</v>
      </c>
      <c r="Y850" s="24">
        <v>4.2</v>
      </c>
      <c r="Z850" s="24">
        <v>-1.5999999999999996</v>
      </c>
      <c r="AA850" s="24">
        <v>5.8</v>
      </c>
      <c r="AB850" s="24">
        <v>7</v>
      </c>
      <c r="AC850" s="26">
        <v>0.25919691647150661</v>
      </c>
      <c r="AD850" s="24">
        <v>5.2777652675193663</v>
      </c>
      <c r="AE850" s="6">
        <v>40</v>
      </c>
      <c r="AF850" s="6">
        <v>33</v>
      </c>
      <c r="AG850" s="6">
        <v>25</v>
      </c>
      <c r="AH850" s="27">
        <v>3.6842105263157894</v>
      </c>
      <c r="AI850" s="28">
        <v>470000</v>
      </c>
      <c r="AJ850" s="28">
        <v>440000</v>
      </c>
      <c r="AK850" s="28">
        <v>440000</v>
      </c>
      <c r="AL850" s="29">
        <v>6.8181818181818177E-2</v>
      </c>
      <c r="AM850" s="29">
        <v>6.8181818181818177E-2</v>
      </c>
      <c r="AN850" s="6">
        <v>1.6</v>
      </c>
      <c r="AO850" s="27">
        <v>-9.9999999999999867E-2</v>
      </c>
      <c r="AP850" s="6">
        <v>1.7</v>
      </c>
      <c r="AQ850" s="28">
        <v>450</v>
      </c>
      <c r="AR850" s="28">
        <v>410</v>
      </c>
      <c r="AS850" s="25">
        <v>9.7560975609756101E-2</v>
      </c>
      <c r="AT850" s="30">
        <v>1639.68</v>
      </c>
      <c r="AU850" s="24">
        <v>0.73040000000000005</v>
      </c>
      <c r="AV850" s="24">
        <v>0.26960000000000001</v>
      </c>
      <c r="AW850" s="24">
        <v>0.90920000000000001</v>
      </c>
      <c r="AX850" s="24">
        <v>6.9500000000000006E-2</v>
      </c>
      <c r="AY850" s="24">
        <v>0.2974</v>
      </c>
      <c r="AZ850" s="24">
        <v>0.39169999999999999</v>
      </c>
      <c r="BA850" s="24">
        <v>0.28720000000000001</v>
      </c>
      <c r="BB850" s="31">
        <v>1</v>
      </c>
      <c r="BC850" s="23">
        <v>121</v>
      </c>
      <c r="BD850" s="32" t="s">
        <v>4642</v>
      </c>
      <c r="BE850" s="33">
        <v>151.46596528327899</v>
      </c>
      <c r="BF850" s="33">
        <v>-32.804709832839002</v>
      </c>
      <c r="BG850" s="34">
        <f t="shared" si="156"/>
        <v>82</v>
      </c>
      <c r="BH850" s="34">
        <f t="shared" si="157"/>
        <v>90</v>
      </c>
      <c r="BI850" s="34">
        <f t="shared" si="158"/>
        <v>79</v>
      </c>
      <c r="BJ850" s="34">
        <f t="shared" si="159"/>
        <v>35</v>
      </c>
      <c r="BK850" s="34">
        <f t="shared" si="160"/>
        <v>82</v>
      </c>
      <c r="BL850" s="34">
        <f t="shared" si="161"/>
        <v>55</v>
      </c>
      <c r="BM850" s="35">
        <f t="shared" si="162"/>
        <v>100</v>
      </c>
      <c r="BN850" s="34">
        <f t="shared" si="163"/>
        <v>97</v>
      </c>
      <c r="BO850" s="35">
        <f t="shared" si="164"/>
        <v>94</v>
      </c>
      <c r="BP850" s="35">
        <f t="shared" si="165"/>
        <v>47</v>
      </c>
      <c r="BQ850" s="35">
        <f t="shared" si="166"/>
        <v>10</v>
      </c>
      <c r="BR850" s="35">
        <f t="shared" si="167"/>
        <v>57</v>
      </c>
    </row>
    <row r="851" spans="2:70" x14ac:dyDescent="0.3">
      <c r="B851" s="6" t="s">
        <v>1039</v>
      </c>
      <c r="C851" s="6">
        <v>107041146</v>
      </c>
      <c r="D851" s="6" t="s">
        <v>504</v>
      </c>
      <c r="E851" s="6" t="s">
        <v>380</v>
      </c>
      <c r="F851" s="6" t="s">
        <v>504</v>
      </c>
      <c r="G851" s="6" t="s">
        <v>77</v>
      </c>
      <c r="H851" s="6" t="s">
        <v>4995</v>
      </c>
      <c r="I851" s="22">
        <v>720000</v>
      </c>
      <c r="J851" s="22">
        <v>725000</v>
      </c>
      <c r="K851" s="22">
        <v>600000</v>
      </c>
      <c r="L851" s="22">
        <v>733000</v>
      </c>
      <c r="M851" s="22">
        <v>730000</v>
      </c>
      <c r="N851" s="22">
        <v>775000</v>
      </c>
      <c r="O851" s="23">
        <v>38</v>
      </c>
      <c r="P851" s="23">
        <v>37</v>
      </c>
      <c r="Q851" s="23">
        <v>36</v>
      </c>
      <c r="R851" s="22">
        <v>480</v>
      </c>
      <c r="S851" s="22">
        <v>470</v>
      </c>
      <c r="T851" s="24">
        <v>1.7</v>
      </c>
      <c r="U851" s="24">
        <v>0.19999999999999996</v>
      </c>
      <c r="V851" s="24">
        <v>1.5</v>
      </c>
      <c r="W851" s="24">
        <v>1.5</v>
      </c>
      <c r="X851" s="25">
        <v>3.4666666666666665E-2</v>
      </c>
      <c r="Y851" s="24">
        <v>6.4</v>
      </c>
      <c r="Z851" s="24">
        <v>-2</v>
      </c>
      <c r="AA851" s="24">
        <v>8.4</v>
      </c>
      <c r="AB851" s="24">
        <v>7.9</v>
      </c>
      <c r="AC851" s="26">
        <v>0.221141088014153</v>
      </c>
      <c r="AD851" s="24">
        <v>6.3790698465621052</v>
      </c>
      <c r="AE851" s="6">
        <v>204</v>
      </c>
      <c r="AF851" s="6">
        <v>212</v>
      </c>
      <c r="AG851" s="6">
        <v>234</v>
      </c>
      <c r="AH851" s="27">
        <v>3.1467391304347827</v>
      </c>
      <c r="AI851" s="28">
        <v>735000</v>
      </c>
      <c r="AJ851" s="28">
        <v>728000</v>
      </c>
      <c r="AK851" s="28">
        <v>700000</v>
      </c>
      <c r="AL851" s="29">
        <v>9.6153846153846159E-3</v>
      </c>
      <c r="AM851" s="29">
        <v>0.05</v>
      </c>
      <c r="AN851" s="6">
        <v>2.1</v>
      </c>
      <c r="AO851" s="27">
        <v>0</v>
      </c>
      <c r="AP851" s="6">
        <v>2.1</v>
      </c>
      <c r="AQ851" s="28">
        <v>580</v>
      </c>
      <c r="AR851" s="28">
        <v>550</v>
      </c>
      <c r="AS851" s="25">
        <v>5.4545454545454543E-2</v>
      </c>
      <c r="AT851" s="30">
        <v>2170.5600000000004</v>
      </c>
      <c r="AU851" s="24">
        <v>0.72040000000000004</v>
      </c>
      <c r="AV851" s="24">
        <v>0.27960000000000002</v>
      </c>
      <c r="AW851" s="24">
        <v>0.78710000000000002</v>
      </c>
      <c r="AX851" s="24">
        <v>0.1103</v>
      </c>
      <c r="AY851" s="24">
        <v>0.3831</v>
      </c>
      <c r="AZ851" s="24">
        <v>0.34489999999999998</v>
      </c>
      <c r="BA851" s="24">
        <v>0.245</v>
      </c>
      <c r="BB851" s="31">
        <v>8</v>
      </c>
      <c r="BC851" s="23">
        <v>70</v>
      </c>
      <c r="BD851" s="32" t="s">
        <v>3411</v>
      </c>
      <c r="BE851" s="33">
        <v>150.85289939134501</v>
      </c>
      <c r="BF851" s="33">
        <v>-34.421605184389797</v>
      </c>
      <c r="BG851" s="34">
        <f t="shared" si="156"/>
        <v>88</v>
      </c>
      <c r="BH851" s="34">
        <f t="shared" si="157"/>
        <v>82</v>
      </c>
      <c r="BI851" s="34">
        <f t="shared" si="158"/>
        <v>86</v>
      </c>
      <c r="BJ851" s="34">
        <f t="shared" si="159"/>
        <v>6</v>
      </c>
      <c r="BK851" s="34">
        <f t="shared" si="160"/>
        <v>93</v>
      </c>
      <c r="BL851" s="34">
        <f t="shared" si="161"/>
        <v>74</v>
      </c>
      <c r="BM851" s="35">
        <f t="shared" si="162"/>
        <v>66</v>
      </c>
      <c r="BN851" s="34">
        <f t="shared" si="163"/>
        <v>86</v>
      </c>
      <c r="BO851" s="35">
        <f t="shared" si="164"/>
        <v>100</v>
      </c>
      <c r="BP851" s="35">
        <f t="shared" si="165"/>
        <v>11</v>
      </c>
      <c r="BQ851" s="35">
        <f t="shared" si="166"/>
        <v>80</v>
      </c>
      <c r="BR851" s="35">
        <f t="shared" si="167"/>
        <v>57</v>
      </c>
    </row>
    <row r="852" spans="2:70" x14ac:dyDescent="0.3">
      <c r="B852" s="6" t="s">
        <v>1762</v>
      </c>
      <c r="C852" s="6">
        <v>107041150</v>
      </c>
      <c r="D852" s="6" t="s">
        <v>504</v>
      </c>
      <c r="E852" s="6" t="s">
        <v>380</v>
      </c>
      <c r="F852" s="6" t="s">
        <v>504</v>
      </c>
      <c r="G852" s="6" t="s">
        <v>77</v>
      </c>
      <c r="H852" s="6" t="s">
        <v>4995</v>
      </c>
      <c r="I852" s="22">
        <v>830000</v>
      </c>
      <c r="J852" s="22">
        <v>830000</v>
      </c>
      <c r="K852" s="22">
        <v>787800</v>
      </c>
      <c r="L852" s="22">
        <v>870000</v>
      </c>
      <c r="M852" s="22">
        <v>856000</v>
      </c>
      <c r="N852" s="22">
        <v>780000</v>
      </c>
      <c r="O852" s="23">
        <v>25</v>
      </c>
      <c r="P852" s="23">
        <v>25</v>
      </c>
      <c r="Q852" s="23">
        <v>28</v>
      </c>
      <c r="R852" s="22">
        <v>620</v>
      </c>
      <c r="S852" s="22">
        <v>570</v>
      </c>
      <c r="T852" s="24">
        <v>2.6</v>
      </c>
      <c r="U852" s="24">
        <v>-0.29999999999999982</v>
      </c>
      <c r="V852" s="24">
        <v>2.9</v>
      </c>
      <c r="W852" s="24">
        <v>1.9</v>
      </c>
      <c r="X852" s="25">
        <v>3.8843373493975902E-2</v>
      </c>
      <c r="Y852" s="24">
        <v>3.4</v>
      </c>
      <c r="Z852" s="24">
        <v>-1.3000000000000003</v>
      </c>
      <c r="AA852" s="24">
        <v>4.7</v>
      </c>
      <c r="AB852" s="24">
        <v>5.6</v>
      </c>
      <c r="AC852" s="26">
        <v>0.28128629500580715</v>
      </c>
      <c r="AD852" s="24">
        <v>7.2415516394174917</v>
      </c>
      <c r="AE852" s="6">
        <v>204</v>
      </c>
      <c r="AF852" s="6">
        <v>212</v>
      </c>
      <c r="AG852" s="6">
        <v>234</v>
      </c>
      <c r="AH852" s="27">
        <v>3.1467391304347827</v>
      </c>
      <c r="AI852" s="28">
        <v>735000</v>
      </c>
      <c r="AJ852" s="28">
        <v>728000</v>
      </c>
      <c r="AK852" s="28">
        <v>700000</v>
      </c>
      <c r="AL852" s="29">
        <v>9.6153846153846159E-3</v>
      </c>
      <c r="AM852" s="29">
        <v>0.05</v>
      </c>
      <c r="AN852" s="6">
        <v>2.1</v>
      </c>
      <c r="AO852" s="27">
        <v>0</v>
      </c>
      <c r="AP852" s="6">
        <v>2.1</v>
      </c>
      <c r="AQ852" s="28">
        <v>580</v>
      </c>
      <c r="AR852" s="28">
        <v>550</v>
      </c>
      <c r="AS852" s="25">
        <v>5.4545454545454543E-2</v>
      </c>
      <c r="AT852" s="30">
        <v>2204.1600000000003</v>
      </c>
      <c r="AU852" s="24">
        <v>0.73250000000000004</v>
      </c>
      <c r="AV852" s="24">
        <v>0.26750000000000002</v>
      </c>
      <c r="AW852" s="24">
        <v>0.69699999999999995</v>
      </c>
      <c r="AX852" s="24">
        <v>0.14449999999999999</v>
      </c>
      <c r="AY852" s="24">
        <v>0.3629</v>
      </c>
      <c r="AZ852" s="24">
        <v>0.38229999999999997</v>
      </c>
      <c r="BA852" s="24">
        <v>0.23280000000000001</v>
      </c>
      <c r="BB852" s="31">
        <v>6</v>
      </c>
      <c r="BC852" s="23">
        <v>59</v>
      </c>
      <c r="BD852" s="32" t="s">
        <v>4073</v>
      </c>
      <c r="BE852" s="33">
        <v>150.90591987107601</v>
      </c>
      <c r="BF852" s="33">
        <v>-34.337517798772502</v>
      </c>
      <c r="BG852" s="34">
        <f t="shared" si="156"/>
        <v>74</v>
      </c>
      <c r="BH852" s="34">
        <f t="shared" si="157"/>
        <v>82</v>
      </c>
      <c r="BI852" s="34">
        <f t="shared" si="158"/>
        <v>86</v>
      </c>
      <c r="BJ852" s="34">
        <f t="shared" si="159"/>
        <v>6</v>
      </c>
      <c r="BK852" s="34">
        <f t="shared" si="160"/>
        <v>96</v>
      </c>
      <c r="BL852" s="34">
        <f t="shared" si="161"/>
        <v>70</v>
      </c>
      <c r="BM852" s="35">
        <f t="shared" si="162"/>
        <v>80</v>
      </c>
      <c r="BN852" s="34">
        <f t="shared" si="163"/>
        <v>78</v>
      </c>
      <c r="BO852" s="35">
        <f t="shared" si="164"/>
        <v>79</v>
      </c>
      <c r="BP852" s="35">
        <f t="shared" si="165"/>
        <v>60</v>
      </c>
      <c r="BQ852" s="35">
        <f t="shared" si="166"/>
        <v>60</v>
      </c>
      <c r="BR852" s="35">
        <f t="shared" si="167"/>
        <v>57</v>
      </c>
    </row>
    <row r="853" spans="2:70" x14ac:dyDescent="0.3">
      <c r="B853" s="6" t="s">
        <v>2372</v>
      </c>
      <c r="C853" s="6">
        <v>108021157</v>
      </c>
      <c r="D853" s="6" t="s">
        <v>2090</v>
      </c>
      <c r="E853" s="6" t="s">
        <v>1108</v>
      </c>
      <c r="F853" s="6" t="s">
        <v>2691</v>
      </c>
      <c r="G853" s="6" t="s">
        <v>77</v>
      </c>
      <c r="H853" s="6" t="s">
        <v>4995</v>
      </c>
      <c r="I853" s="22">
        <v>550000</v>
      </c>
      <c r="J853" s="22">
        <v>490000</v>
      </c>
      <c r="K853" s="22">
        <v>375000</v>
      </c>
      <c r="L853" s="22">
        <v>265000</v>
      </c>
      <c r="M853" s="22">
        <v>260000</v>
      </c>
      <c r="N853" s="22">
        <v>260000</v>
      </c>
      <c r="O853" s="23">
        <v>64</v>
      </c>
      <c r="P853" s="23">
        <v>63</v>
      </c>
      <c r="Q853" s="23">
        <v>105</v>
      </c>
      <c r="R853" s="22">
        <v>400</v>
      </c>
      <c r="S853" s="22">
        <v>380</v>
      </c>
      <c r="T853" s="24">
        <v>1.5</v>
      </c>
      <c r="U853" s="24">
        <v>-0.5</v>
      </c>
      <c r="V853" s="24">
        <v>2</v>
      </c>
      <c r="W853" s="24">
        <v>1.1000000000000001</v>
      </c>
      <c r="X853" s="25">
        <v>3.781818181818182E-2</v>
      </c>
      <c r="Y853" s="24">
        <v>2.1</v>
      </c>
      <c r="Z853" s="24">
        <v>-1.1999999999999997</v>
      </c>
      <c r="AA853" s="24">
        <v>3.3</v>
      </c>
      <c r="AB853" s="24">
        <v>2.9</v>
      </c>
      <c r="AC853" s="26">
        <v>0.35785857429143997</v>
      </c>
      <c r="AD853" s="24">
        <v>9.4626065317448056</v>
      </c>
      <c r="AE853" s="6">
        <v>33</v>
      </c>
      <c r="AF853" s="6">
        <v>30</v>
      </c>
      <c r="AG853" s="6">
        <v>43</v>
      </c>
      <c r="AH853" s="27">
        <v>5.7142857142857144</v>
      </c>
      <c r="AI853" s="28">
        <v>523000</v>
      </c>
      <c r="AJ853" s="28">
        <v>380000</v>
      </c>
      <c r="AK853" s="28">
        <v>457000</v>
      </c>
      <c r="AL853" s="29">
        <v>0.37631578947368421</v>
      </c>
      <c r="AM853" s="29">
        <v>0.14442013129102846</v>
      </c>
      <c r="AN853" s="6">
        <v>1.3</v>
      </c>
      <c r="AO853" s="27">
        <v>0</v>
      </c>
      <c r="AP853" s="6">
        <v>1.3</v>
      </c>
      <c r="AQ853" s="28">
        <v>390</v>
      </c>
      <c r="AR853" s="28">
        <v>380</v>
      </c>
      <c r="AS853" s="25">
        <v>2.6315789473684209E-2</v>
      </c>
      <c r="AT853" s="30">
        <v>1117.7600000000002</v>
      </c>
      <c r="AU853" s="24">
        <v>0.67400000000000004</v>
      </c>
      <c r="AV853" s="24">
        <v>0.32600000000000001</v>
      </c>
      <c r="AW853" s="24">
        <v>0.89870000000000005</v>
      </c>
      <c r="AX853" s="24">
        <v>3.7999999999999999E-2</v>
      </c>
      <c r="AY853" s="24">
        <v>0.47860000000000003</v>
      </c>
      <c r="AZ853" s="24">
        <v>0.25509999999999999</v>
      </c>
      <c r="BA853" s="24">
        <v>0.22439999999999999</v>
      </c>
      <c r="BB853" s="31">
        <v>4</v>
      </c>
      <c r="BC853" s="23">
        <v>387</v>
      </c>
      <c r="BD853" s="32" t="s">
        <v>4656</v>
      </c>
      <c r="BE853" s="33">
        <v>152.946591535002</v>
      </c>
      <c r="BF853" s="33">
        <v>-30.7124704627997</v>
      </c>
      <c r="BG853" s="34">
        <f t="shared" si="156"/>
        <v>92</v>
      </c>
      <c r="BH853" s="34">
        <f t="shared" si="157"/>
        <v>95</v>
      </c>
      <c r="BI853" s="34">
        <f t="shared" si="158"/>
        <v>54</v>
      </c>
      <c r="BJ853" s="34">
        <f t="shared" si="159"/>
        <v>100</v>
      </c>
      <c r="BK853" s="34">
        <f t="shared" si="160"/>
        <v>43</v>
      </c>
      <c r="BL853" s="34">
        <f t="shared" si="161"/>
        <v>95</v>
      </c>
      <c r="BM853" s="35">
        <f t="shared" si="162"/>
        <v>76</v>
      </c>
      <c r="BN853" s="34">
        <f t="shared" si="163"/>
        <v>56</v>
      </c>
      <c r="BO853" s="35">
        <f t="shared" si="164"/>
        <v>29</v>
      </c>
      <c r="BP853" s="35">
        <f t="shared" si="165"/>
        <v>82</v>
      </c>
      <c r="BQ853" s="35">
        <f t="shared" si="166"/>
        <v>40</v>
      </c>
      <c r="BR853" s="35">
        <f t="shared" si="167"/>
        <v>57</v>
      </c>
    </row>
    <row r="854" spans="2:70" x14ac:dyDescent="0.3">
      <c r="B854" s="6" t="s">
        <v>1557</v>
      </c>
      <c r="C854" s="6">
        <v>110041203</v>
      </c>
      <c r="D854" s="6" t="s">
        <v>462</v>
      </c>
      <c r="E854" s="6" t="s">
        <v>463</v>
      </c>
      <c r="F854" s="6" t="s">
        <v>3875</v>
      </c>
      <c r="G854" s="6" t="s">
        <v>77</v>
      </c>
      <c r="H854" s="6" t="s">
        <v>4995</v>
      </c>
      <c r="I854" s="22">
        <v>359000</v>
      </c>
      <c r="J854" s="22">
        <v>359000</v>
      </c>
      <c r="K854" s="22">
        <v>369990</v>
      </c>
      <c r="L854" s="22">
        <v>350000</v>
      </c>
      <c r="M854" s="22">
        <v>365000</v>
      </c>
      <c r="N854" s="22">
        <v>355000</v>
      </c>
      <c r="O854" s="23">
        <v>49</v>
      </c>
      <c r="P854" s="23">
        <v>49</v>
      </c>
      <c r="Q854" s="23">
        <v>53</v>
      </c>
      <c r="R854" s="22">
        <v>390</v>
      </c>
      <c r="S854" s="22">
        <v>350</v>
      </c>
      <c r="T854" s="24">
        <v>0.4</v>
      </c>
      <c r="U854" s="24">
        <v>-9.9999999999999978E-2</v>
      </c>
      <c r="V854" s="24">
        <v>0.5</v>
      </c>
      <c r="W854" s="24">
        <v>0.4</v>
      </c>
      <c r="X854" s="25">
        <v>5.6490250696378828E-2</v>
      </c>
      <c r="Y854" s="24">
        <v>3.6</v>
      </c>
      <c r="Z854" s="24">
        <v>-1.3000000000000003</v>
      </c>
      <c r="AA854" s="24">
        <v>4.9000000000000004</v>
      </c>
      <c r="AB854" s="24">
        <v>5.8</v>
      </c>
      <c r="AC854" s="26">
        <v>0.23014823907090923</v>
      </c>
      <c r="AD854" s="24">
        <v>4.0741231669850304</v>
      </c>
      <c r="AE854" s="6">
        <v>18</v>
      </c>
      <c r="AF854" s="6">
        <v>15</v>
      </c>
      <c r="AG854" s="6">
        <v>28</v>
      </c>
      <c r="AH854" s="27">
        <v>9.9130434782608692</v>
      </c>
      <c r="AI854" s="28">
        <v>352000</v>
      </c>
      <c r="AJ854" s="28">
        <v>355000</v>
      </c>
      <c r="AK854" s="28">
        <v>308000</v>
      </c>
      <c r="AL854" s="29">
        <v>-8.4507042253521118E-3</v>
      </c>
      <c r="AM854" s="29">
        <v>0.14285714285714285</v>
      </c>
      <c r="AN854" s="6">
        <v>0.3</v>
      </c>
      <c r="AO854" s="27">
        <v>-0.10000000000000003</v>
      </c>
      <c r="AP854" s="6">
        <v>0.4</v>
      </c>
      <c r="AQ854" s="28">
        <v>350</v>
      </c>
      <c r="AR854" s="28">
        <v>330</v>
      </c>
      <c r="AS854" s="25">
        <v>6.0606060606060608E-2</v>
      </c>
      <c r="AT854" s="30">
        <v>1694.5600000000002</v>
      </c>
      <c r="AU854" s="24">
        <v>0.63929999999999998</v>
      </c>
      <c r="AV854" s="24">
        <v>0.36070000000000002</v>
      </c>
      <c r="AW854" s="24">
        <v>0.78969999999999996</v>
      </c>
      <c r="AX854" s="24">
        <v>0.15939999999999999</v>
      </c>
      <c r="AY854" s="24">
        <v>0.29320000000000002</v>
      </c>
      <c r="AZ854" s="24">
        <v>0.28000000000000003</v>
      </c>
      <c r="BA854" s="24">
        <v>0.3836</v>
      </c>
      <c r="BB854" s="31">
        <v>6</v>
      </c>
      <c r="BC854" s="23">
        <v>309</v>
      </c>
      <c r="BD854" s="32" t="s">
        <v>3876</v>
      </c>
      <c r="BE854" s="33">
        <v>150.959061605567</v>
      </c>
      <c r="BF854" s="33">
        <v>-31.094907918478999</v>
      </c>
      <c r="BG854" s="34">
        <f t="shared" si="156"/>
        <v>100</v>
      </c>
      <c r="BH854" s="34">
        <f t="shared" si="157"/>
        <v>100</v>
      </c>
      <c r="BI854" s="34">
        <f t="shared" si="158"/>
        <v>2</v>
      </c>
      <c r="BJ854" s="34">
        <f t="shared" si="159"/>
        <v>1</v>
      </c>
      <c r="BK854" s="34">
        <f t="shared" si="160"/>
        <v>53</v>
      </c>
      <c r="BL854" s="34">
        <f t="shared" si="161"/>
        <v>55</v>
      </c>
      <c r="BM854" s="35">
        <f t="shared" si="162"/>
        <v>100</v>
      </c>
      <c r="BN854" s="34">
        <f t="shared" si="163"/>
        <v>100</v>
      </c>
      <c r="BO854" s="35">
        <f t="shared" si="164"/>
        <v>100</v>
      </c>
      <c r="BP854" s="35">
        <f t="shared" si="165"/>
        <v>57</v>
      </c>
      <c r="BQ854" s="35">
        <f t="shared" si="166"/>
        <v>60</v>
      </c>
      <c r="BR854" s="35">
        <f t="shared" si="167"/>
        <v>57</v>
      </c>
    </row>
    <row r="855" spans="2:70" x14ac:dyDescent="0.3">
      <c r="B855" s="6" t="s">
        <v>1680</v>
      </c>
      <c r="C855" s="6">
        <v>111021216</v>
      </c>
      <c r="D855" s="6" t="s">
        <v>1057</v>
      </c>
      <c r="E855" s="6" t="s">
        <v>330</v>
      </c>
      <c r="F855" s="6" t="s">
        <v>2066</v>
      </c>
      <c r="G855" s="6" t="s">
        <v>77</v>
      </c>
      <c r="H855" s="6" t="s">
        <v>4995</v>
      </c>
      <c r="I855" s="22">
        <v>620000</v>
      </c>
      <c r="J855" s="22">
        <v>600000</v>
      </c>
      <c r="K855" s="22">
        <v>580000</v>
      </c>
      <c r="L855" s="22">
        <v>680000</v>
      </c>
      <c r="M855" s="22">
        <v>655000</v>
      </c>
      <c r="N855" s="22">
        <v>655000</v>
      </c>
      <c r="O855" s="23">
        <v>66</v>
      </c>
      <c r="P855" s="23">
        <v>61</v>
      </c>
      <c r="Q855" s="23">
        <v>43</v>
      </c>
      <c r="R855" s="22">
        <v>520</v>
      </c>
      <c r="S855" s="22">
        <v>440</v>
      </c>
      <c r="T855" s="24">
        <v>1.6</v>
      </c>
      <c r="U855" s="24">
        <v>0.40000000000000013</v>
      </c>
      <c r="V855" s="24">
        <v>1.2</v>
      </c>
      <c r="W855" s="24">
        <v>1.6</v>
      </c>
      <c r="X855" s="25">
        <v>4.3612903225806451E-2</v>
      </c>
      <c r="Y855" s="24">
        <v>8.4</v>
      </c>
      <c r="Z855" s="24">
        <v>-1.5999999999999996</v>
      </c>
      <c r="AA855" s="24">
        <v>10</v>
      </c>
      <c r="AB855" s="24">
        <v>11.6</v>
      </c>
      <c r="AC855" s="26">
        <v>0.31139216249880231</v>
      </c>
      <c r="AD855" s="24">
        <v>7.1399090513778649</v>
      </c>
      <c r="AE855" s="6">
        <v>21</v>
      </c>
      <c r="AF855" s="6">
        <v>20</v>
      </c>
      <c r="AG855" s="6">
        <v>20</v>
      </c>
      <c r="AH855" s="27">
        <v>3.7419354838709675</v>
      </c>
      <c r="AI855" s="28">
        <v>640000</v>
      </c>
      <c r="AJ855" s="28">
        <v>590000</v>
      </c>
      <c r="AK855" s="28">
        <v>608000</v>
      </c>
      <c r="AL855" s="29">
        <v>8.4745762711864403E-2</v>
      </c>
      <c r="AM855" s="29">
        <v>5.2631578947368418E-2</v>
      </c>
      <c r="AN855" s="6">
        <v>1.5</v>
      </c>
      <c r="AO855" s="27">
        <v>0</v>
      </c>
      <c r="AP855" s="6">
        <v>1.5</v>
      </c>
      <c r="AQ855" s="28">
        <v>500</v>
      </c>
      <c r="AR855" s="28">
        <v>450</v>
      </c>
      <c r="AS855" s="25">
        <v>0.1111111111111111</v>
      </c>
      <c r="AT855" s="30">
        <v>1669.92</v>
      </c>
      <c r="AU855" s="24">
        <v>0.75270000000000004</v>
      </c>
      <c r="AV855" s="24">
        <v>0.24729999999999999</v>
      </c>
      <c r="AW855" s="24">
        <v>0.95750000000000002</v>
      </c>
      <c r="AX855" s="24">
        <v>2.7799999999999998E-2</v>
      </c>
      <c r="AY855" s="24">
        <v>0.39650000000000002</v>
      </c>
      <c r="AZ855" s="24">
        <v>0.33300000000000002</v>
      </c>
      <c r="BA855" s="24">
        <v>0.24759999999999999</v>
      </c>
      <c r="BB855" s="31">
        <v>6</v>
      </c>
      <c r="BC855" s="23">
        <v>90</v>
      </c>
      <c r="BD855" s="32" t="s">
        <v>3999</v>
      </c>
      <c r="BE855" s="33">
        <v>151.53595229880199</v>
      </c>
      <c r="BF855" s="33">
        <v>-33.109189392430203</v>
      </c>
      <c r="BG855" s="34">
        <f t="shared" si="156"/>
        <v>90</v>
      </c>
      <c r="BH855" s="34">
        <f t="shared" si="157"/>
        <v>92</v>
      </c>
      <c r="BI855" s="34">
        <f t="shared" si="158"/>
        <v>78</v>
      </c>
      <c r="BJ855" s="34">
        <f t="shared" si="159"/>
        <v>43</v>
      </c>
      <c r="BK855" s="34">
        <f t="shared" si="160"/>
        <v>88</v>
      </c>
      <c r="BL855" s="34">
        <f t="shared" si="161"/>
        <v>77</v>
      </c>
      <c r="BM855" s="35">
        <f t="shared" si="162"/>
        <v>95</v>
      </c>
      <c r="BN855" s="34">
        <f t="shared" si="163"/>
        <v>79</v>
      </c>
      <c r="BO855" s="35">
        <f t="shared" si="164"/>
        <v>59</v>
      </c>
      <c r="BP855" s="35">
        <f t="shared" si="165"/>
        <v>1</v>
      </c>
      <c r="BQ855" s="35">
        <f t="shared" si="166"/>
        <v>60</v>
      </c>
      <c r="BR855" s="35">
        <f t="shared" si="167"/>
        <v>57</v>
      </c>
    </row>
    <row r="856" spans="2:70" x14ac:dyDescent="0.3">
      <c r="B856" s="6" t="s">
        <v>2390</v>
      </c>
      <c r="C856" s="6">
        <v>112021246</v>
      </c>
      <c r="D856" s="6" t="s">
        <v>1218</v>
      </c>
      <c r="E856" s="6" t="s">
        <v>1219</v>
      </c>
      <c r="F856" s="6" t="s">
        <v>2303</v>
      </c>
      <c r="G856" s="6" t="s">
        <v>77</v>
      </c>
      <c r="H856" s="6" t="s">
        <v>4995</v>
      </c>
      <c r="I856" s="22">
        <v>465000</v>
      </c>
      <c r="J856" s="22">
        <v>449000</v>
      </c>
      <c r="K856" s="22">
        <v>495000</v>
      </c>
      <c r="L856" s="22">
        <v>510000</v>
      </c>
      <c r="M856" s="22">
        <v>510000</v>
      </c>
      <c r="N856" s="22">
        <v>476000</v>
      </c>
      <c r="O856" s="23">
        <v>30</v>
      </c>
      <c r="P856" s="23">
        <v>31</v>
      </c>
      <c r="Q856" s="23">
        <v>44</v>
      </c>
      <c r="R856" s="22">
        <v>450</v>
      </c>
      <c r="S856" s="22">
        <v>440</v>
      </c>
      <c r="T856" s="24">
        <v>2.5</v>
      </c>
      <c r="U856" s="24">
        <v>0.29999999999999982</v>
      </c>
      <c r="V856" s="24">
        <v>2.2000000000000002</v>
      </c>
      <c r="W856" s="24">
        <v>2.2000000000000002</v>
      </c>
      <c r="X856" s="25">
        <v>5.0322580645161291E-2</v>
      </c>
      <c r="Y856" s="24">
        <v>2.2000000000000002</v>
      </c>
      <c r="Z856" s="24">
        <v>-1.1999999999999997</v>
      </c>
      <c r="AA856" s="24">
        <v>3.4</v>
      </c>
      <c r="AB856" s="24">
        <v>4.0999999999999996</v>
      </c>
      <c r="AC856" s="26">
        <v>0.30323450134770885</v>
      </c>
      <c r="AD856" s="24">
        <v>6.0258138088326758</v>
      </c>
      <c r="AE856" s="6">
        <v>16</v>
      </c>
      <c r="AF856" s="6">
        <v>30</v>
      </c>
      <c r="AG856" s="6">
        <v>34</v>
      </c>
      <c r="AH856" s="27">
        <v>2.3414634146341462</v>
      </c>
      <c r="AI856" s="28">
        <v>440000</v>
      </c>
      <c r="AJ856" s="28">
        <v>415000</v>
      </c>
      <c r="AK856" s="28">
        <v>385000</v>
      </c>
      <c r="AL856" s="29">
        <v>6.0240963855421686E-2</v>
      </c>
      <c r="AM856" s="29">
        <v>0.14285714285714285</v>
      </c>
      <c r="AN856" s="6">
        <v>1.5</v>
      </c>
      <c r="AO856" s="27">
        <v>0.19999999999999996</v>
      </c>
      <c r="AP856" s="6">
        <v>1.3</v>
      </c>
      <c r="AQ856" s="28">
        <v>380</v>
      </c>
      <c r="AR856" s="28">
        <v>380</v>
      </c>
      <c r="AS856" s="25">
        <v>0</v>
      </c>
      <c r="AT856" s="30">
        <v>1484.0000000000002</v>
      </c>
      <c r="AU856" s="24">
        <v>0.65480000000000005</v>
      </c>
      <c r="AV856" s="24">
        <v>0.34520000000000001</v>
      </c>
      <c r="AW856" s="24">
        <v>0.78080000000000005</v>
      </c>
      <c r="AX856" s="24">
        <v>0.1772</v>
      </c>
      <c r="AY856" s="24">
        <v>0.3589</v>
      </c>
      <c r="AZ856" s="24">
        <v>0.3206</v>
      </c>
      <c r="BA856" s="24">
        <v>0.28460000000000002</v>
      </c>
      <c r="BB856" s="31">
        <v>4.5</v>
      </c>
      <c r="BC856" s="23">
        <v>595</v>
      </c>
      <c r="BD856" s="32" t="s">
        <v>4676</v>
      </c>
      <c r="BE856" s="33">
        <v>153.32992899929599</v>
      </c>
      <c r="BF856" s="33">
        <v>-28.8320914789178</v>
      </c>
      <c r="BG856" s="34">
        <f t="shared" si="156"/>
        <v>75</v>
      </c>
      <c r="BH856" s="34">
        <f t="shared" si="157"/>
        <v>92</v>
      </c>
      <c r="BI856" s="34">
        <f t="shared" si="158"/>
        <v>96</v>
      </c>
      <c r="BJ856" s="34">
        <f t="shared" si="159"/>
        <v>31</v>
      </c>
      <c r="BK856" s="34">
        <f t="shared" si="160"/>
        <v>18</v>
      </c>
      <c r="BL856" s="34">
        <f t="shared" si="161"/>
        <v>69</v>
      </c>
      <c r="BM856" s="35">
        <f t="shared" si="162"/>
        <v>100</v>
      </c>
      <c r="BN856" s="34">
        <f t="shared" si="163"/>
        <v>90</v>
      </c>
      <c r="BO856" s="35">
        <f t="shared" si="164"/>
        <v>65</v>
      </c>
      <c r="BP856" s="35">
        <f t="shared" si="165"/>
        <v>80</v>
      </c>
      <c r="BQ856" s="35">
        <f t="shared" si="166"/>
        <v>45</v>
      </c>
      <c r="BR856" s="35">
        <f t="shared" si="167"/>
        <v>57</v>
      </c>
    </row>
    <row r="857" spans="2:70" x14ac:dyDescent="0.3">
      <c r="B857" s="6" t="s">
        <v>2303</v>
      </c>
      <c r="C857" s="6">
        <v>112021248</v>
      </c>
      <c r="D857" s="6" t="s">
        <v>1218</v>
      </c>
      <c r="E857" s="6" t="s">
        <v>1219</v>
      </c>
      <c r="F857" s="6" t="s">
        <v>2303</v>
      </c>
      <c r="G857" s="6" t="s">
        <v>77</v>
      </c>
      <c r="H857" s="6" t="s">
        <v>4995</v>
      </c>
      <c r="I857" s="22">
        <v>382200</v>
      </c>
      <c r="J857" s="22">
        <v>389000</v>
      </c>
      <c r="K857" s="22">
        <v>374000</v>
      </c>
      <c r="L857" s="22">
        <v>415000</v>
      </c>
      <c r="M857" s="22">
        <v>405000</v>
      </c>
      <c r="N857" s="22">
        <v>390000</v>
      </c>
      <c r="O857" s="23">
        <v>64</v>
      </c>
      <c r="P857" s="23">
        <v>77</v>
      </c>
      <c r="Q857" s="23">
        <v>90</v>
      </c>
      <c r="R857" s="22">
        <v>390</v>
      </c>
      <c r="S857" s="22">
        <v>380</v>
      </c>
      <c r="T857" s="24">
        <v>1</v>
      </c>
      <c r="U857" s="24">
        <v>0</v>
      </c>
      <c r="V857" s="24">
        <v>1</v>
      </c>
      <c r="W857" s="24">
        <v>1.1000000000000001</v>
      </c>
      <c r="X857" s="25">
        <v>5.3061224489795916E-2</v>
      </c>
      <c r="Y857" s="24">
        <v>2.8</v>
      </c>
      <c r="Z857" s="24">
        <v>-1.1000000000000001</v>
      </c>
      <c r="AA857" s="24">
        <v>3.9</v>
      </c>
      <c r="AB857" s="24">
        <v>5</v>
      </c>
      <c r="AC857" s="26">
        <v>0.29610058309037895</v>
      </c>
      <c r="AD857" s="24">
        <v>5.5803571428571423</v>
      </c>
      <c r="AE857" s="6">
        <v>16</v>
      </c>
      <c r="AF857" s="6">
        <v>30</v>
      </c>
      <c r="AG857" s="6">
        <v>34</v>
      </c>
      <c r="AH857" s="27">
        <v>2.3414634146341462</v>
      </c>
      <c r="AI857" s="28">
        <v>440000</v>
      </c>
      <c r="AJ857" s="28">
        <v>415000</v>
      </c>
      <c r="AK857" s="28">
        <v>385000</v>
      </c>
      <c r="AL857" s="29">
        <v>6.0240963855421686E-2</v>
      </c>
      <c r="AM857" s="29">
        <v>0.14285714285714285</v>
      </c>
      <c r="AN857" s="6">
        <v>1.5</v>
      </c>
      <c r="AO857" s="27">
        <v>0.19999999999999996</v>
      </c>
      <c r="AP857" s="6">
        <v>1.3</v>
      </c>
      <c r="AQ857" s="28">
        <v>380</v>
      </c>
      <c r="AR857" s="28">
        <v>380</v>
      </c>
      <c r="AS857" s="25">
        <v>0</v>
      </c>
      <c r="AT857" s="30">
        <v>1317.1200000000001</v>
      </c>
      <c r="AU857" s="24">
        <v>0.57079999999999997</v>
      </c>
      <c r="AV857" s="24">
        <v>0.42920000000000003</v>
      </c>
      <c r="AW857" s="24">
        <v>0.76459999999999995</v>
      </c>
      <c r="AX857" s="24">
        <v>0.1158</v>
      </c>
      <c r="AY857" s="24">
        <v>0.31219999999999998</v>
      </c>
      <c r="AZ857" s="24">
        <v>0.28649999999999998</v>
      </c>
      <c r="BA857" s="24">
        <v>0.374</v>
      </c>
      <c r="BB857" s="31">
        <v>3</v>
      </c>
      <c r="BC857" s="23">
        <v>594</v>
      </c>
      <c r="BD857" s="32" t="s">
        <v>4584</v>
      </c>
      <c r="BE857" s="33">
        <v>153.27000925374199</v>
      </c>
      <c r="BF857" s="33">
        <v>-28.822948441749698</v>
      </c>
      <c r="BG857" s="34">
        <f t="shared" si="156"/>
        <v>100</v>
      </c>
      <c r="BH857" s="34">
        <f t="shared" si="157"/>
        <v>92</v>
      </c>
      <c r="BI857" s="34">
        <f t="shared" si="158"/>
        <v>96</v>
      </c>
      <c r="BJ857" s="34">
        <f t="shared" si="159"/>
        <v>31</v>
      </c>
      <c r="BK857" s="34">
        <f t="shared" si="160"/>
        <v>18</v>
      </c>
      <c r="BL857" s="34">
        <f t="shared" si="161"/>
        <v>59</v>
      </c>
      <c r="BM857" s="35">
        <f t="shared" si="162"/>
        <v>100</v>
      </c>
      <c r="BN857" s="34">
        <f t="shared" si="163"/>
        <v>94</v>
      </c>
      <c r="BO857" s="35">
        <f t="shared" si="164"/>
        <v>70</v>
      </c>
      <c r="BP857" s="35">
        <f t="shared" si="165"/>
        <v>70</v>
      </c>
      <c r="BQ857" s="35">
        <f t="shared" si="166"/>
        <v>30</v>
      </c>
      <c r="BR857" s="35">
        <f t="shared" si="167"/>
        <v>57</v>
      </c>
    </row>
    <row r="858" spans="2:70" x14ac:dyDescent="0.3">
      <c r="B858" s="6" t="s">
        <v>1707</v>
      </c>
      <c r="C858" s="6">
        <v>113031268</v>
      </c>
      <c r="D858" s="6" t="s">
        <v>812</v>
      </c>
      <c r="E858" s="6" t="s">
        <v>76</v>
      </c>
      <c r="F858" s="6" t="s">
        <v>812</v>
      </c>
      <c r="G858" s="6" t="s">
        <v>77</v>
      </c>
      <c r="H858" s="6" t="s">
        <v>4995</v>
      </c>
      <c r="I858" s="22">
        <v>549000</v>
      </c>
      <c r="J858" s="22">
        <v>559000</v>
      </c>
      <c r="K858" s="22">
        <v>590000</v>
      </c>
      <c r="L858" s="22">
        <v>530000</v>
      </c>
      <c r="M858" s="22">
        <v>530000</v>
      </c>
      <c r="N858" s="22">
        <v>515000</v>
      </c>
      <c r="O858" s="23">
        <v>76</v>
      </c>
      <c r="P858" s="23">
        <v>76</v>
      </c>
      <c r="Q858" s="23">
        <v>59</v>
      </c>
      <c r="R858" s="22">
        <v>470</v>
      </c>
      <c r="S858" s="22">
        <v>450</v>
      </c>
      <c r="T858" s="24">
        <v>0.6</v>
      </c>
      <c r="U858" s="24">
        <v>-9.9999999999999978E-2</v>
      </c>
      <c r="V858" s="24">
        <v>0.7</v>
      </c>
      <c r="W858" s="24">
        <v>1.1000000000000001</v>
      </c>
      <c r="X858" s="25">
        <v>4.4517304189435336E-2</v>
      </c>
      <c r="Y858" s="24">
        <v>4.8</v>
      </c>
      <c r="Z858" s="24">
        <v>-1</v>
      </c>
      <c r="AA858" s="24">
        <v>5.8</v>
      </c>
      <c r="AB858" s="24">
        <v>5.9</v>
      </c>
      <c r="AC858" s="26">
        <v>0.20550580663215332</v>
      </c>
      <c r="AD858" s="24">
        <v>4.616312923119974</v>
      </c>
      <c r="AE858" s="6">
        <v>38</v>
      </c>
      <c r="AF858" s="6">
        <v>41</v>
      </c>
      <c r="AG858" s="6">
        <v>41</v>
      </c>
      <c r="AH858" s="27">
        <v>3.1888111888111892</v>
      </c>
      <c r="AI858" s="28">
        <v>420000</v>
      </c>
      <c r="AJ858" s="28">
        <v>410000</v>
      </c>
      <c r="AK858" s="28">
        <v>340000</v>
      </c>
      <c r="AL858" s="29">
        <v>2.4390243902439025E-2</v>
      </c>
      <c r="AM858" s="29">
        <v>0.23529411764705882</v>
      </c>
      <c r="AN858" s="6">
        <v>1.4</v>
      </c>
      <c r="AO858" s="27">
        <v>-0.20000000000000018</v>
      </c>
      <c r="AP858" s="6">
        <v>1.6</v>
      </c>
      <c r="AQ858" s="28">
        <v>400</v>
      </c>
      <c r="AR858" s="28">
        <v>370</v>
      </c>
      <c r="AS858" s="25">
        <v>8.1081081081081086E-2</v>
      </c>
      <c r="AT858" s="30">
        <v>2287.0400000000004</v>
      </c>
      <c r="AU858" s="24">
        <v>0.71679999999999999</v>
      </c>
      <c r="AV858" s="24">
        <v>0.28320000000000001</v>
      </c>
      <c r="AW858" s="24">
        <v>0.87980000000000003</v>
      </c>
      <c r="AX858" s="24">
        <v>8.1299999999999997E-2</v>
      </c>
      <c r="AY858" s="24">
        <v>0.24379999999999999</v>
      </c>
      <c r="AZ858" s="24">
        <v>0.39329999999999998</v>
      </c>
      <c r="BA858" s="24">
        <v>0.3014</v>
      </c>
      <c r="BB858" s="31">
        <v>5</v>
      </c>
      <c r="BC858" s="23">
        <v>374</v>
      </c>
      <c r="BD858" s="32" t="s">
        <v>4026</v>
      </c>
      <c r="BE858" s="33">
        <v>147.39868208704999</v>
      </c>
      <c r="BF858" s="33">
        <v>-35.076665208175299</v>
      </c>
      <c r="BG858" s="34">
        <f t="shared" si="156"/>
        <v>100</v>
      </c>
      <c r="BH858" s="34">
        <f t="shared" si="157"/>
        <v>93</v>
      </c>
      <c r="BI858" s="34">
        <f t="shared" si="158"/>
        <v>85</v>
      </c>
      <c r="BJ858" s="34">
        <f t="shared" si="159"/>
        <v>13</v>
      </c>
      <c r="BK858" s="34">
        <f t="shared" si="160"/>
        <v>44</v>
      </c>
      <c r="BL858" s="34">
        <f t="shared" si="161"/>
        <v>44</v>
      </c>
      <c r="BM858" s="35">
        <f t="shared" si="162"/>
        <v>98</v>
      </c>
      <c r="BN858" s="34">
        <f t="shared" si="163"/>
        <v>100</v>
      </c>
      <c r="BO858" s="35">
        <f t="shared" si="164"/>
        <v>100</v>
      </c>
      <c r="BP858" s="35">
        <f t="shared" si="165"/>
        <v>37</v>
      </c>
      <c r="BQ858" s="35">
        <f t="shared" si="166"/>
        <v>50</v>
      </c>
      <c r="BR858" s="35">
        <f t="shared" si="167"/>
        <v>57</v>
      </c>
    </row>
    <row r="859" spans="2:70" x14ac:dyDescent="0.3">
      <c r="B859" s="6" t="s">
        <v>1830</v>
      </c>
      <c r="C859" s="6">
        <v>116021633</v>
      </c>
      <c r="D859" s="6" t="s">
        <v>1824</v>
      </c>
      <c r="E859" s="6" t="s">
        <v>916</v>
      </c>
      <c r="F859" s="6" t="s">
        <v>2757</v>
      </c>
      <c r="G859" s="6" t="s">
        <v>77</v>
      </c>
      <c r="H859" s="6" t="s">
        <v>4995</v>
      </c>
      <c r="I859" s="22">
        <v>740000</v>
      </c>
      <c r="J859" s="22">
        <v>685000</v>
      </c>
      <c r="K859" s="22">
        <v>617400</v>
      </c>
      <c r="L859" s="22">
        <v>760000</v>
      </c>
      <c r="M859" s="22">
        <v>690000</v>
      </c>
      <c r="N859" s="22">
        <v>615000</v>
      </c>
      <c r="O859" s="23">
        <v>21</v>
      </c>
      <c r="P859" s="23">
        <v>27</v>
      </c>
      <c r="Q859" s="23">
        <v>45</v>
      </c>
      <c r="R859" s="22">
        <v>630</v>
      </c>
      <c r="S859" s="22">
        <v>520</v>
      </c>
      <c r="T859" s="24">
        <v>4.5</v>
      </c>
      <c r="U859" s="24">
        <v>0</v>
      </c>
      <c r="V859" s="24">
        <v>4.5</v>
      </c>
      <c r="W859" s="24">
        <v>4</v>
      </c>
      <c r="X859" s="25">
        <v>4.4270270270270272E-2</v>
      </c>
      <c r="Y859" s="24">
        <v>2.2000000000000002</v>
      </c>
      <c r="Z859" s="24">
        <v>-0.5</v>
      </c>
      <c r="AA859" s="24">
        <v>2.7</v>
      </c>
      <c r="AB859" s="24">
        <v>3.3</v>
      </c>
      <c r="AC859" s="26">
        <v>0.19667832167832167</v>
      </c>
      <c r="AD859" s="24">
        <v>4.4426727119034801</v>
      </c>
      <c r="AE859" s="6">
        <v>764</v>
      </c>
      <c r="AF859" s="6">
        <v>652</v>
      </c>
      <c r="AG859" s="6">
        <v>344</v>
      </c>
      <c r="AH859" s="27">
        <v>58.602739726027401</v>
      </c>
      <c r="AI859" s="28">
        <v>850000</v>
      </c>
      <c r="AJ859" s="28">
        <v>800888</v>
      </c>
      <c r="AK859" s="28">
        <v>715000</v>
      </c>
      <c r="AL859" s="29">
        <v>6.1321932654753226E-2</v>
      </c>
      <c r="AM859" s="29">
        <v>0.1888111888111888</v>
      </c>
      <c r="AN859" s="6">
        <v>2.8</v>
      </c>
      <c r="AO859" s="27">
        <v>-0.30000000000000027</v>
      </c>
      <c r="AP859" s="6">
        <v>3.1</v>
      </c>
      <c r="AQ859" s="28">
        <v>630</v>
      </c>
      <c r="AR859" s="28">
        <v>600</v>
      </c>
      <c r="AS859" s="25">
        <v>0.05</v>
      </c>
      <c r="AT859" s="30">
        <v>3203.2000000000003</v>
      </c>
      <c r="AU859" s="24">
        <v>0.85570000000000002</v>
      </c>
      <c r="AV859" s="24">
        <v>0.14430000000000001</v>
      </c>
      <c r="AW859" s="24">
        <v>0.8488</v>
      </c>
      <c r="AX859" s="24">
        <v>0.15010000000000001</v>
      </c>
      <c r="AY859" s="24">
        <v>0.22689999999999999</v>
      </c>
      <c r="AZ859" s="24">
        <v>0.54979999999999996</v>
      </c>
      <c r="BA859" s="24">
        <v>0.20660000000000001</v>
      </c>
      <c r="BB859" s="31">
        <v>10</v>
      </c>
      <c r="BC859" s="23">
        <v>31</v>
      </c>
      <c r="BD859" s="32" t="s">
        <v>4136</v>
      </c>
      <c r="BE859" s="33">
        <v>150.927624504265</v>
      </c>
      <c r="BF859" s="33">
        <v>-33.717760103521798</v>
      </c>
      <c r="BG859" s="34">
        <f t="shared" si="156"/>
        <v>42</v>
      </c>
      <c r="BH859" s="34">
        <f t="shared" si="157"/>
        <v>70</v>
      </c>
      <c r="BI859" s="34">
        <f t="shared" si="158"/>
        <v>1</v>
      </c>
      <c r="BJ859" s="34">
        <f t="shared" si="159"/>
        <v>31</v>
      </c>
      <c r="BK859" s="34">
        <f t="shared" si="160"/>
        <v>100</v>
      </c>
      <c r="BL859" s="34">
        <f t="shared" si="161"/>
        <v>40</v>
      </c>
      <c r="BM859" s="35">
        <f t="shared" si="162"/>
        <v>98</v>
      </c>
      <c r="BN859" s="34">
        <f t="shared" si="163"/>
        <v>100</v>
      </c>
      <c r="BO859" s="35">
        <f t="shared" si="164"/>
        <v>100</v>
      </c>
      <c r="BP859" s="35">
        <f t="shared" si="165"/>
        <v>80</v>
      </c>
      <c r="BQ859" s="35">
        <f t="shared" si="166"/>
        <v>100</v>
      </c>
      <c r="BR859" s="35">
        <f t="shared" si="167"/>
        <v>57</v>
      </c>
    </row>
    <row r="860" spans="2:70" x14ac:dyDescent="0.3">
      <c r="B860" s="6" t="s">
        <v>1873</v>
      </c>
      <c r="C860" s="6">
        <v>117031638</v>
      </c>
      <c r="D860" s="6" t="s">
        <v>1330</v>
      </c>
      <c r="E860" s="6" t="s">
        <v>1067</v>
      </c>
      <c r="F860" s="6" t="s">
        <v>2757</v>
      </c>
      <c r="G860" s="6" t="s">
        <v>77</v>
      </c>
      <c r="H860" s="6" t="s">
        <v>4995</v>
      </c>
      <c r="I860" s="22">
        <v>875000</v>
      </c>
      <c r="J860" s="22">
        <v>850000</v>
      </c>
      <c r="K860" s="22">
        <v>890000</v>
      </c>
      <c r="L860" s="22">
        <v>847500</v>
      </c>
      <c r="M860" s="22">
        <v>830000</v>
      </c>
      <c r="N860" s="22">
        <v>950000</v>
      </c>
      <c r="O860" s="23">
        <v>28</v>
      </c>
      <c r="P860" s="23">
        <v>28</v>
      </c>
      <c r="Q860" s="23">
        <v>27</v>
      </c>
      <c r="R860" s="22">
        <v>730</v>
      </c>
      <c r="S860" s="22">
        <v>720</v>
      </c>
      <c r="T860" s="24">
        <v>1.4</v>
      </c>
      <c r="U860" s="24">
        <v>0</v>
      </c>
      <c r="V860" s="24">
        <v>1.4</v>
      </c>
      <c r="W860" s="24">
        <v>1.1000000000000001</v>
      </c>
      <c r="X860" s="25">
        <v>4.338285714285714E-2</v>
      </c>
      <c r="Y860" s="24">
        <v>6.6</v>
      </c>
      <c r="Z860" s="24">
        <v>-1.9000000000000004</v>
      </c>
      <c r="AA860" s="24">
        <v>8.5</v>
      </c>
      <c r="AB860" s="24">
        <v>8.1</v>
      </c>
      <c r="AC860" s="26">
        <v>0.26712529274004682</v>
      </c>
      <c r="AD860" s="24">
        <v>6.1573928121059263</v>
      </c>
      <c r="AE860" s="6">
        <v>1476</v>
      </c>
      <c r="AF860" s="6">
        <v>1468</v>
      </c>
      <c r="AG860" s="6">
        <v>1387</v>
      </c>
      <c r="AH860" s="27">
        <v>6.1168141592920353</v>
      </c>
      <c r="AI860" s="28">
        <v>950000</v>
      </c>
      <c r="AJ860" s="28">
        <v>935000</v>
      </c>
      <c r="AK860" s="28">
        <v>885000</v>
      </c>
      <c r="AL860" s="29">
        <v>1.6042780748663103E-2</v>
      </c>
      <c r="AM860" s="29">
        <v>7.3446327683615822E-2</v>
      </c>
      <c r="AN860" s="6">
        <v>1.6</v>
      </c>
      <c r="AO860" s="27">
        <v>0</v>
      </c>
      <c r="AP860" s="6">
        <v>1.6</v>
      </c>
      <c r="AQ860" s="28">
        <v>880</v>
      </c>
      <c r="AR860" s="28">
        <v>840</v>
      </c>
      <c r="AS860" s="25">
        <v>4.7619047619047616E-2</v>
      </c>
      <c r="AT860" s="30">
        <v>2732.8</v>
      </c>
      <c r="AU860" s="24">
        <v>0.50480000000000003</v>
      </c>
      <c r="AV860" s="24">
        <v>0.49519999999999997</v>
      </c>
      <c r="AW860" s="24">
        <v>4.3799999999999999E-2</v>
      </c>
      <c r="AX860" s="24">
        <v>0.51680000000000004</v>
      </c>
      <c r="AY860" s="24">
        <v>0.1734</v>
      </c>
      <c r="AZ860" s="24">
        <v>0.23699999999999999</v>
      </c>
      <c r="BA860" s="24">
        <v>0.57179999999999997</v>
      </c>
      <c r="BB860" s="31">
        <v>10</v>
      </c>
      <c r="BC860" s="23">
        <v>3</v>
      </c>
      <c r="BD860" s="32" t="s">
        <v>4172</v>
      </c>
      <c r="BE860" s="33">
        <v>151.18545498565501</v>
      </c>
      <c r="BF860" s="33">
        <v>-33.889956105547299</v>
      </c>
      <c r="BG860" s="34">
        <f t="shared" si="156"/>
        <v>93</v>
      </c>
      <c r="BH860" s="34">
        <f t="shared" si="157"/>
        <v>90</v>
      </c>
      <c r="BI860" s="34">
        <f t="shared" si="158"/>
        <v>49</v>
      </c>
      <c r="BJ860" s="34">
        <f t="shared" si="159"/>
        <v>9</v>
      </c>
      <c r="BK860" s="34">
        <f t="shared" si="160"/>
        <v>100</v>
      </c>
      <c r="BL860" s="34">
        <f t="shared" si="161"/>
        <v>28</v>
      </c>
      <c r="BM860" s="35">
        <f t="shared" si="162"/>
        <v>95</v>
      </c>
      <c r="BN860" s="34">
        <f t="shared" si="163"/>
        <v>89</v>
      </c>
      <c r="BO860" s="35">
        <f t="shared" si="164"/>
        <v>89</v>
      </c>
      <c r="BP860" s="35">
        <f t="shared" si="165"/>
        <v>8</v>
      </c>
      <c r="BQ860" s="35">
        <f t="shared" si="166"/>
        <v>100</v>
      </c>
      <c r="BR860" s="35">
        <f t="shared" si="167"/>
        <v>57</v>
      </c>
    </row>
    <row r="861" spans="2:70" x14ac:dyDescent="0.3">
      <c r="B861" s="6" t="s">
        <v>2676</v>
      </c>
      <c r="C861" s="6">
        <v>118011345</v>
      </c>
      <c r="D861" s="6" t="s">
        <v>1694</v>
      </c>
      <c r="E861" s="6" t="s">
        <v>1695</v>
      </c>
      <c r="F861" s="6" t="s">
        <v>2757</v>
      </c>
      <c r="G861" s="6" t="s">
        <v>77</v>
      </c>
      <c r="H861" s="6" t="s">
        <v>4995</v>
      </c>
      <c r="I861" s="22">
        <v>944460</v>
      </c>
      <c r="J861" s="22">
        <v>963000</v>
      </c>
      <c r="K861" s="22">
        <v>860000</v>
      </c>
      <c r="L861" s="22">
        <v>925000</v>
      </c>
      <c r="M861" s="22">
        <v>925000</v>
      </c>
      <c r="N861" s="22">
        <v>911000</v>
      </c>
      <c r="O861" s="23">
        <v>26</v>
      </c>
      <c r="P861" s="23">
        <v>26</v>
      </c>
      <c r="Q861" s="23">
        <v>26</v>
      </c>
      <c r="R861" s="22">
        <v>650</v>
      </c>
      <c r="S861" s="22">
        <v>640</v>
      </c>
      <c r="T861" s="24">
        <v>2</v>
      </c>
      <c r="U861" s="24">
        <v>-0.20000000000000018</v>
      </c>
      <c r="V861" s="24">
        <v>2.2000000000000002</v>
      </c>
      <c r="W861" s="24">
        <v>2.5</v>
      </c>
      <c r="X861" s="25">
        <v>3.5787645850538931E-2</v>
      </c>
      <c r="Y861" s="24">
        <v>9</v>
      </c>
      <c r="Z861" s="24">
        <v>-3.0999999999999996</v>
      </c>
      <c r="AA861" s="24">
        <v>12.1</v>
      </c>
      <c r="AB861" s="24">
        <v>12.1</v>
      </c>
      <c r="AC861" s="26">
        <v>0.206532791052364</v>
      </c>
      <c r="AD861" s="24">
        <v>5.7710639005122983</v>
      </c>
      <c r="AE861" s="6">
        <v>220</v>
      </c>
      <c r="AF861" s="6">
        <v>304</v>
      </c>
      <c r="AG861" s="6">
        <v>271</v>
      </c>
      <c r="AH861" s="27">
        <v>2.5823927765237022</v>
      </c>
      <c r="AI861" s="28">
        <v>1350000</v>
      </c>
      <c r="AJ861" s="28">
        <v>1320000</v>
      </c>
      <c r="AK861" s="28">
        <v>1300000</v>
      </c>
      <c r="AL861" s="29">
        <v>2.2727272727272728E-2</v>
      </c>
      <c r="AM861" s="29">
        <v>3.8461538461538464E-2</v>
      </c>
      <c r="AN861" s="6">
        <v>2</v>
      </c>
      <c r="AO861" s="27">
        <v>-0.20000000000000018</v>
      </c>
      <c r="AP861" s="6">
        <v>2.2000000000000002</v>
      </c>
      <c r="AQ861" s="28">
        <v>950</v>
      </c>
      <c r="AR861" s="28">
        <v>895</v>
      </c>
      <c r="AS861" s="25">
        <v>6.1452513966480445E-2</v>
      </c>
      <c r="AT861" s="30">
        <v>3147.2000000000003</v>
      </c>
      <c r="AU861" s="24">
        <v>0.53169999999999995</v>
      </c>
      <c r="AV861" s="24">
        <v>0.46829999999999999</v>
      </c>
      <c r="AW861" s="24">
        <v>6.9500000000000006E-2</v>
      </c>
      <c r="AX861" s="24">
        <v>0.52669999999999995</v>
      </c>
      <c r="AY861" s="24">
        <v>0.26090000000000002</v>
      </c>
      <c r="AZ861" s="24">
        <v>0.2482</v>
      </c>
      <c r="BA861" s="24">
        <v>0.46479999999999999</v>
      </c>
      <c r="BB861" s="31">
        <v>9</v>
      </c>
      <c r="BC861" s="23">
        <v>3</v>
      </c>
      <c r="BD861" s="32" t="s">
        <v>4972</v>
      </c>
      <c r="BE861" s="33">
        <v>151.22497094119899</v>
      </c>
      <c r="BF861" s="33">
        <v>-33.890846818501302</v>
      </c>
      <c r="BG861" s="34">
        <f t="shared" si="156"/>
        <v>84</v>
      </c>
      <c r="BH861" s="34">
        <f t="shared" si="157"/>
        <v>84</v>
      </c>
      <c r="BI861" s="34">
        <f t="shared" si="158"/>
        <v>93</v>
      </c>
      <c r="BJ861" s="34">
        <f t="shared" si="159"/>
        <v>12</v>
      </c>
      <c r="BK861" s="34">
        <f t="shared" si="160"/>
        <v>100</v>
      </c>
      <c r="BL861" s="34">
        <f t="shared" si="161"/>
        <v>47</v>
      </c>
      <c r="BM861" s="35">
        <f t="shared" si="162"/>
        <v>70</v>
      </c>
      <c r="BN861" s="34">
        <f t="shared" si="163"/>
        <v>92</v>
      </c>
      <c r="BO861" s="35">
        <f t="shared" si="164"/>
        <v>100</v>
      </c>
      <c r="BP861" s="35">
        <f t="shared" si="165"/>
        <v>1</v>
      </c>
      <c r="BQ861" s="35">
        <f t="shared" si="166"/>
        <v>90</v>
      </c>
      <c r="BR861" s="35">
        <f t="shared" si="167"/>
        <v>57</v>
      </c>
    </row>
    <row r="862" spans="2:70" x14ac:dyDescent="0.3">
      <c r="B862" s="6" t="s">
        <v>2085</v>
      </c>
      <c r="C862" s="6">
        <v>118021568</v>
      </c>
      <c r="D862" s="6" t="s">
        <v>1699</v>
      </c>
      <c r="E862" s="6" t="s">
        <v>1695</v>
      </c>
      <c r="F862" s="6" t="s">
        <v>2757</v>
      </c>
      <c r="G862" s="6" t="s">
        <v>77</v>
      </c>
      <c r="H862" s="6" t="s">
        <v>4995</v>
      </c>
      <c r="I862" s="22">
        <v>972400</v>
      </c>
      <c r="J862" s="22">
        <v>936000</v>
      </c>
      <c r="K862" s="22">
        <v>900000</v>
      </c>
      <c r="L862" s="22">
        <v>970000</v>
      </c>
      <c r="M862" s="22">
        <v>970000</v>
      </c>
      <c r="N862" s="22">
        <v>965000</v>
      </c>
      <c r="O862" s="23">
        <v>28</v>
      </c>
      <c r="P862" s="23">
        <v>26</v>
      </c>
      <c r="Q862" s="23">
        <v>26</v>
      </c>
      <c r="R862" s="22">
        <v>810</v>
      </c>
      <c r="S862" s="22">
        <v>780</v>
      </c>
      <c r="T862" s="24">
        <v>1.9</v>
      </c>
      <c r="U862" s="24">
        <v>9.9999999999999867E-2</v>
      </c>
      <c r="V862" s="24">
        <v>1.8</v>
      </c>
      <c r="W862" s="24">
        <v>2.7</v>
      </c>
      <c r="X862" s="25">
        <v>4.3315508021390371E-2</v>
      </c>
      <c r="Y862" s="24">
        <v>9.6999999999999993</v>
      </c>
      <c r="Z862" s="24">
        <v>-2.8000000000000007</v>
      </c>
      <c r="AA862" s="24">
        <v>12.5</v>
      </c>
      <c r="AB862" s="24">
        <v>11.8</v>
      </c>
      <c r="AC862" s="26">
        <v>0.33669193934557062</v>
      </c>
      <c r="AD862" s="24">
        <v>7.7730114392125556</v>
      </c>
      <c r="AE862" s="6">
        <v>120</v>
      </c>
      <c r="AF862" s="6">
        <v>192</v>
      </c>
      <c r="AG862" s="6">
        <v>139</v>
      </c>
      <c r="AH862" s="27">
        <v>1.6059479553903344</v>
      </c>
      <c r="AI862" s="28">
        <v>1200000</v>
      </c>
      <c r="AJ862" s="28">
        <v>1110000</v>
      </c>
      <c r="AK862" s="28">
        <v>966000</v>
      </c>
      <c r="AL862" s="29">
        <v>8.1081081081081086E-2</v>
      </c>
      <c r="AM862" s="29">
        <v>0.24223602484472051</v>
      </c>
      <c r="AN862" s="6">
        <v>1.8</v>
      </c>
      <c r="AO862" s="27">
        <v>-9.9999999999999867E-2</v>
      </c>
      <c r="AP862" s="6">
        <v>1.9</v>
      </c>
      <c r="AQ862" s="28">
        <v>850</v>
      </c>
      <c r="AR862" s="28">
        <v>800</v>
      </c>
      <c r="AS862" s="25">
        <v>6.25E-2</v>
      </c>
      <c r="AT862" s="30">
        <v>2405.7600000000002</v>
      </c>
      <c r="AU862" s="24">
        <v>0.67979999999999996</v>
      </c>
      <c r="AV862" s="24">
        <v>0.32019999999999998</v>
      </c>
      <c r="AW862" s="24">
        <v>0.29260000000000003</v>
      </c>
      <c r="AX862" s="24">
        <v>0.19170000000000001</v>
      </c>
      <c r="AY862" s="24">
        <v>0.30249999999999999</v>
      </c>
      <c r="AZ862" s="24">
        <v>0.24879999999999999</v>
      </c>
      <c r="BA862" s="24">
        <v>0.41849999999999998</v>
      </c>
      <c r="BB862" s="31">
        <v>9</v>
      </c>
      <c r="BC862" s="23">
        <v>9</v>
      </c>
      <c r="BD862" s="32" t="s">
        <v>4373</v>
      </c>
      <c r="BE862" s="33">
        <v>151.233795025033</v>
      </c>
      <c r="BF862" s="33">
        <v>-33.943684754626403</v>
      </c>
      <c r="BG862" s="34">
        <f t="shared" si="156"/>
        <v>85</v>
      </c>
      <c r="BH862" s="34">
        <f t="shared" si="157"/>
        <v>87</v>
      </c>
      <c r="BI862" s="34">
        <f t="shared" si="158"/>
        <v>100</v>
      </c>
      <c r="BJ862" s="34">
        <f t="shared" si="159"/>
        <v>41</v>
      </c>
      <c r="BK862" s="34">
        <f t="shared" si="160"/>
        <v>100</v>
      </c>
      <c r="BL862" s="34">
        <f t="shared" si="161"/>
        <v>57</v>
      </c>
      <c r="BM862" s="35">
        <f t="shared" si="162"/>
        <v>94</v>
      </c>
      <c r="BN862" s="34">
        <f t="shared" si="163"/>
        <v>73</v>
      </c>
      <c r="BO862" s="35">
        <f t="shared" si="164"/>
        <v>43</v>
      </c>
      <c r="BP862" s="35">
        <f t="shared" si="165"/>
        <v>1</v>
      </c>
      <c r="BQ862" s="35">
        <f t="shared" si="166"/>
        <v>90</v>
      </c>
      <c r="BR862" s="35">
        <f t="shared" si="167"/>
        <v>57</v>
      </c>
    </row>
    <row r="863" spans="2:70" x14ac:dyDescent="0.3">
      <c r="B863" s="6" t="s">
        <v>2099</v>
      </c>
      <c r="C863" s="6">
        <v>118021654</v>
      </c>
      <c r="D863" s="6" t="s">
        <v>1699</v>
      </c>
      <c r="E863" s="6" t="s">
        <v>1695</v>
      </c>
      <c r="F863" s="6" t="s">
        <v>2757</v>
      </c>
      <c r="G863" s="6" t="s">
        <v>77</v>
      </c>
      <c r="H863" s="6" t="s">
        <v>4995</v>
      </c>
      <c r="I863" s="22">
        <v>1453500</v>
      </c>
      <c r="J863" s="22">
        <v>1453500</v>
      </c>
      <c r="K863" s="22">
        <v>1300000</v>
      </c>
      <c r="L863" s="22">
        <v>1425000</v>
      </c>
      <c r="M863" s="22">
        <v>1425000</v>
      </c>
      <c r="N863" s="22">
        <v>6700000</v>
      </c>
      <c r="O863" s="23">
        <v>19</v>
      </c>
      <c r="P863" s="23">
        <v>24</v>
      </c>
      <c r="Q863" s="23">
        <v>24</v>
      </c>
      <c r="R863" s="22">
        <v>870</v>
      </c>
      <c r="S863" s="22">
        <v>830</v>
      </c>
      <c r="T863" s="24">
        <v>0.6</v>
      </c>
      <c r="U863" s="24">
        <v>0</v>
      </c>
      <c r="V863" s="24">
        <v>0.6</v>
      </c>
      <c r="W863" s="24">
        <v>0.5</v>
      </c>
      <c r="X863" s="25">
        <v>3.1124871001031992E-2</v>
      </c>
      <c r="Y863" s="24">
        <v>2.1</v>
      </c>
      <c r="Z863" s="24">
        <v>-0.89999999999999991</v>
      </c>
      <c r="AA863" s="24">
        <v>3</v>
      </c>
      <c r="AB863" s="24">
        <v>3.2</v>
      </c>
      <c r="AC863" s="26">
        <v>0.36901934170342715</v>
      </c>
      <c r="AD863" s="24">
        <v>11.856092245047114</v>
      </c>
      <c r="AE863" s="6">
        <v>120</v>
      </c>
      <c r="AF863" s="6">
        <v>192</v>
      </c>
      <c r="AG863" s="6">
        <v>139</v>
      </c>
      <c r="AH863" s="27">
        <v>1.6059479553903344</v>
      </c>
      <c r="AI863" s="28">
        <v>1200000</v>
      </c>
      <c r="AJ863" s="28">
        <v>1110000</v>
      </c>
      <c r="AK863" s="28">
        <v>966000</v>
      </c>
      <c r="AL863" s="29">
        <v>8.1081081081081086E-2</v>
      </c>
      <c r="AM863" s="29">
        <v>0.24223602484472051</v>
      </c>
      <c r="AN863" s="6">
        <v>1.8</v>
      </c>
      <c r="AO863" s="27">
        <v>-9.9999999999999867E-2</v>
      </c>
      <c r="AP863" s="6">
        <v>1.9</v>
      </c>
      <c r="AQ863" s="28">
        <v>850</v>
      </c>
      <c r="AR863" s="28">
        <v>800</v>
      </c>
      <c r="AS863" s="25">
        <v>6.25E-2</v>
      </c>
      <c r="AT863" s="30">
        <v>2357.6000000000004</v>
      </c>
      <c r="AU863" s="24">
        <v>0.65349999999999997</v>
      </c>
      <c r="AV863" s="24">
        <v>0.34649999999999997</v>
      </c>
      <c r="AW863" s="24">
        <v>0.38800000000000001</v>
      </c>
      <c r="AX863" s="24">
        <v>0.18310000000000001</v>
      </c>
      <c r="AY863" s="24">
        <v>0.24629999999999999</v>
      </c>
      <c r="AZ863" s="24">
        <v>0.24829999999999999</v>
      </c>
      <c r="BA863" s="24">
        <v>0.46400000000000002</v>
      </c>
      <c r="BB863" s="31">
        <v>10</v>
      </c>
      <c r="BC863" s="23">
        <v>8</v>
      </c>
      <c r="BD863" s="32" t="s">
        <v>4386</v>
      </c>
      <c r="BE863" s="33">
        <v>151.25523978787501</v>
      </c>
      <c r="BF863" s="33">
        <v>-33.932669746079398</v>
      </c>
      <c r="BG863" s="34">
        <f t="shared" si="156"/>
        <v>100</v>
      </c>
      <c r="BH863" s="34">
        <f t="shared" si="157"/>
        <v>87</v>
      </c>
      <c r="BI863" s="34">
        <f t="shared" si="158"/>
        <v>100</v>
      </c>
      <c r="BJ863" s="34">
        <f t="shared" si="159"/>
        <v>41</v>
      </c>
      <c r="BK863" s="34">
        <f t="shared" si="160"/>
        <v>100</v>
      </c>
      <c r="BL863" s="34">
        <f t="shared" si="161"/>
        <v>44</v>
      </c>
      <c r="BM863" s="35">
        <f t="shared" si="162"/>
        <v>54</v>
      </c>
      <c r="BN863" s="34">
        <f t="shared" si="163"/>
        <v>32</v>
      </c>
      <c r="BO863" s="35">
        <f t="shared" si="164"/>
        <v>21</v>
      </c>
      <c r="BP863" s="35">
        <f t="shared" si="165"/>
        <v>82</v>
      </c>
      <c r="BQ863" s="35">
        <f t="shared" si="166"/>
        <v>100</v>
      </c>
      <c r="BR863" s="35">
        <f t="shared" si="167"/>
        <v>57</v>
      </c>
    </row>
    <row r="864" spans="2:70" x14ac:dyDescent="0.3">
      <c r="B864" s="6" t="s">
        <v>2328</v>
      </c>
      <c r="C864" s="6">
        <v>119031665</v>
      </c>
      <c r="D864" s="6" t="s">
        <v>1547</v>
      </c>
      <c r="E864" s="6" t="s">
        <v>1094</v>
      </c>
      <c r="F864" s="6" t="s">
        <v>2757</v>
      </c>
      <c r="G864" s="6" t="s">
        <v>77</v>
      </c>
      <c r="H864" s="6" t="s">
        <v>4995</v>
      </c>
      <c r="I864" s="22">
        <v>700000</v>
      </c>
      <c r="J864" s="22">
        <v>700000</v>
      </c>
      <c r="K864" s="22">
        <v>780000</v>
      </c>
      <c r="L864" s="22">
        <v>795000</v>
      </c>
      <c r="M864" s="22">
        <v>795000</v>
      </c>
      <c r="N864" s="22">
        <v>800000</v>
      </c>
      <c r="O864" s="23">
        <v>27</v>
      </c>
      <c r="P864" s="23">
        <v>29</v>
      </c>
      <c r="Q864" s="23">
        <v>29</v>
      </c>
      <c r="R864" s="22">
        <v>720</v>
      </c>
      <c r="S864" s="22">
        <v>650</v>
      </c>
      <c r="T864" s="24">
        <v>2.1</v>
      </c>
      <c r="U864" s="24">
        <v>0.30000000000000004</v>
      </c>
      <c r="V864" s="24">
        <v>1.8</v>
      </c>
      <c r="W864" s="24">
        <v>1.4</v>
      </c>
      <c r="X864" s="25">
        <v>5.3485714285714282E-2</v>
      </c>
      <c r="Y864" s="24">
        <v>5.2</v>
      </c>
      <c r="Z864" s="24">
        <v>-1.7000000000000002</v>
      </c>
      <c r="AA864" s="24">
        <v>6.9</v>
      </c>
      <c r="AB864" s="24">
        <v>6.7</v>
      </c>
      <c r="AC864" s="26">
        <v>0.34599415654313392</v>
      </c>
      <c r="AD864" s="24">
        <v>6.4689078413513288</v>
      </c>
      <c r="AE864" s="6">
        <v>189</v>
      </c>
      <c r="AF864" s="6">
        <v>220</v>
      </c>
      <c r="AG864" s="6">
        <v>217</v>
      </c>
      <c r="AH864" s="27">
        <v>3.3419913419913421</v>
      </c>
      <c r="AI864" s="28">
        <v>761000</v>
      </c>
      <c r="AJ864" s="28">
        <v>730000</v>
      </c>
      <c r="AK864" s="28">
        <v>700000</v>
      </c>
      <c r="AL864" s="29">
        <v>4.2465753424657533E-2</v>
      </c>
      <c r="AM864" s="29">
        <v>8.7142857142857147E-2</v>
      </c>
      <c r="AN864" s="6">
        <v>1.8</v>
      </c>
      <c r="AO864" s="27">
        <v>0</v>
      </c>
      <c r="AP864" s="6">
        <v>1.8</v>
      </c>
      <c r="AQ864" s="28">
        <v>670</v>
      </c>
      <c r="AR864" s="28">
        <v>650</v>
      </c>
      <c r="AS864" s="25">
        <v>3.0769230769230771E-2</v>
      </c>
      <c r="AT864" s="30">
        <v>2080.96</v>
      </c>
      <c r="AU864" s="24">
        <v>0.79379999999999995</v>
      </c>
      <c r="AV864" s="24">
        <v>0.20619999999999999</v>
      </c>
      <c r="AW864" s="24">
        <v>0.66369999999999996</v>
      </c>
      <c r="AX864" s="24">
        <v>0.1459</v>
      </c>
      <c r="AY864" s="24">
        <v>0.35210000000000002</v>
      </c>
      <c r="AZ864" s="24">
        <v>0.31080000000000002</v>
      </c>
      <c r="BA864" s="24">
        <v>0.30130000000000001</v>
      </c>
      <c r="BB864" s="31">
        <v>7</v>
      </c>
      <c r="BC864" s="23">
        <v>14</v>
      </c>
      <c r="BD864" s="32" t="s">
        <v>4609</v>
      </c>
      <c r="BE864" s="33">
        <v>151.09680392230501</v>
      </c>
      <c r="BF864" s="33">
        <v>-33.955838546991501</v>
      </c>
      <c r="BG864" s="34">
        <f t="shared" si="156"/>
        <v>82</v>
      </c>
      <c r="BH864" s="34">
        <f t="shared" si="157"/>
        <v>87</v>
      </c>
      <c r="BI864" s="34">
        <f t="shared" si="158"/>
        <v>83</v>
      </c>
      <c r="BJ864" s="34">
        <f t="shared" si="159"/>
        <v>22</v>
      </c>
      <c r="BK864" s="34">
        <f t="shared" si="160"/>
        <v>100</v>
      </c>
      <c r="BL864" s="34">
        <f t="shared" si="161"/>
        <v>67</v>
      </c>
      <c r="BM864" s="35">
        <f t="shared" si="162"/>
        <v>100</v>
      </c>
      <c r="BN864" s="34">
        <f t="shared" si="163"/>
        <v>85</v>
      </c>
      <c r="BO864" s="35">
        <f t="shared" si="164"/>
        <v>37</v>
      </c>
      <c r="BP864" s="35">
        <f t="shared" si="165"/>
        <v>31</v>
      </c>
      <c r="BQ864" s="35">
        <f t="shared" si="166"/>
        <v>70</v>
      </c>
      <c r="BR864" s="35">
        <f t="shared" si="167"/>
        <v>57</v>
      </c>
    </row>
    <row r="865" spans="2:70" x14ac:dyDescent="0.3">
      <c r="B865" s="6" t="s">
        <v>2037</v>
      </c>
      <c r="C865" s="6">
        <v>120031392</v>
      </c>
      <c r="D865" s="6" t="s">
        <v>2038</v>
      </c>
      <c r="E865" s="6" t="s">
        <v>855</v>
      </c>
      <c r="F865" s="6" t="s">
        <v>2757</v>
      </c>
      <c r="G865" s="6" t="s">
        <v>77</v>
      </c>
      <c r="H865" s="6" t="s">
        <v>4995</v>
      </c>
      <c r="I865" s="22">
        <v>695000</v>
      </c>
      <c r="J865" s="22">
        <v>707000</v>
      </c>
      <c r="K865" s="22">
        <v>705000</v>
      </c>
      <c r="L865" s="22">
        <v>800000</v>
      </c>
      <c r="M865" s="22">
        <v>775000</v>
      </c>
      <c r="N865" s="22">
        <v>762000</v>
      </c>
      <c r="O865" s="23">
        <v>30</v>
      </c>
      <c r="P865" s="23">
        <v>27</v>
      </c>
      <c r="Q865" s="23">
        <v>25</v>
      </c>
      <c r="R865" s="22">
        <v>650</v>
      </c>
      <c r="S865" s="22">
        <v>650</v>
      </c>
      <c r="T865" s="24">
        <v>1.8</v>
      </c>
      <c r="U865" s="24">
        <v>-0.30000000000000004</v>
      </c>
      <c r="V865" s="24">
        <v>2.1</v>
      </c>
      <c r="W865" s="24">
        <v>2</v>
      </c>
      <c r="X865" s="25">
        <v>4.8633093525179853E-2</v>
      </c>
      <c r="Y865" s="24">
        <v>7.5</v>
      </c>
      <c r="Z865" s="24">
        <v>-2.1999999999999993</v>
      </c>
      <c r="AA865" s="24">
        <v>9.6999999999999993</v>
      </c>
      <c r="AB865" s="24">
        <v>10.199999999999999</v>
      </c>
      <c r="AC865" s="26">
        <v>0.27741737230264951</v>
      </c>
      <c r="AD865" s="24">
        <v>5.7042921227911663</v>
      </c>
      <c r="AE865" s="6">
        <v>551</v>
      </c>
      <c r="AF865" s="6">
        <v>584</v>
      </c>
      <c r="AG865" s="6">
        <v>528</v>
      </c>
      <c r="AH865" s="27">
        <v>5.6114381833473512</v>
      </c>
      <c r="AI865" s="28">
        <v>800000</v>
      </c>
      <c r="AJ865" s="28">
        <v>760000</v>
      </c>
      <c r="AK865" s="28">
        <v>682000</v>
      </c>
      <c r="AL865" s="29">
        <v>5.2631578947368418E-2</v>
      </c>
      <c r="AM865" s="29">
        <v>0.17302052785923755</v>
      </c>
      <c r="AN865" s="6">
        <v>2</v>
      </c>
      <c r="AO865" s="27">
        <v>-0.20000000000000018</v>
      </c>
      <c r="AP865" s="6">
        <v>2.2000000000000002</v>
      </c>
      <c r="AQ865" s="28">
        <v>685</v>
      </c>
      <c r="AR865" s="28">
        <v>660</v>
      </c>
      <c r="AS865" s="25">
        <v>3.787878787878788E-2</v>
      </c>
      <c r="AT865" s="30">
        <v>2343.0400000000004</v>
      </c>
      <c r="AU865" s="24">
        <v>0.71260000000000001</v>
      </c>
      <c r="AV865" s="24">
        <v>0.28739999999999999</v>
      </c>
      <c r="AW865" s="24">
        <v>0.4612</v>
      </c>
      <c r="AX865" s="24">
        <v>8.48E-2</v>
      </c>
      <c r="AY865" s="24">
        <v>0.3085</v>
      </c>
      <c r="AZ865" s="24">
        <v>0.31130000000000002</v>
      </c>
      <c r="BA865" s="24">
        <v>0.36149999999999999</v>
      </c>
      <c r="BB865" s="31">
        <v>8</v>
      </c>
      <c r="BC865" s="23">
        <v>9</v>
      </c>
      <c r="BD865" s="32" t="s">
        <v>4332</v>
      </c>
      <c r="BE865" s="33">
        <v>151.11728274950499</v>
      </c>
      <c r="BF865" s="33">
        <v>-33.906033379569898</v>
      </c>
      <c r="BG865" s="34">
        <f t="shared" si="156"/>
        <v>87</v>
      </c>
      <c r="BH865" s="34">
        <f t="shared" si="157"/>
        <v>84</v>
      </c>
      <c r="BI865" s="34">
        <f t="shared" si="158"/>
        <v>55</v>
      </c>
      <c r="BJ865" s="34">
        <f t="shared" si="159"/>
        <v>27</v>
      </c>
      <c r="BK865" s="34">
        <f t="shared" si="160"/>
        <v>100</v>
      </c>
      <c r="BL865" s="34">
        <f t="shared" si="161"/>
        <v>58</v>
      </c>
      <c r="BM865" s="35">
        <f t="shared" si="162"/>
        <v>100</v>
      </c>
      <c r="BN865" s="34">
        <f t="shared" si="163"/>
        <v>93</v>
      </c>
      <c r="BO865" s="35">
        <f t="shared" si="164"/>
        <v>82</v>
      </c>
      <c r="BP865" s="35">
        <f t="shared" si="165"/>
        <v>1</v>
      </c>
      <c r="BQ865" s="35">
        <f t="shared" si="166"/>
        <v>80</v>
      </c>
      <c r="BR865" s="35">
        <f t="shared" si="167"/>
        <v>57</v>
      </c>
    </row>
    <row r="866" spans="2:70" x14ac:dyDescent="0.3">
      <c r="B866" s="6" t="s">
        <v>1474</v>
      </c>
      <c r="C866" s="6">
        <v>121011685</v>
      </c>
      <c r="D866" s="6" t="s">
        <v>1475</v>
      </c>
      <c r="E866" s="6" t="s">
        <v>815</v>
      </c>
      <c r="F866" s="6" t="s">
        <v>2757</v>
      </c>
      <c r="G866" s="6" t="s">
        <v>77</v>
      </c>
      <c r="H866" s="6" t="s">
        <v>4995</v>
      </c>
      <c r="I866" s="22">
        <v>1280000</v>
      </c>
      <c r="J866" s="22">
        <v>1251540</v>
      </c>
      <c r="K866" s="22">
        <v>950000</v>
      </c>
      <c r="L866" s="22">
        <v>849999</v>
      </c>
      <c r="M866" s="22">
        <v>800000</v>
      </c>
      <c r="N866" s="22">
        <v>800000</v>
      </c>
      <c r="O866" s="23">
        <v>29</v>
      </c>
      <c r="P866" s="23">
        <v>24</v>
      </c>
      <c r="Q866" s="23">
        <v>23</v>
      </c>
      <c r="R866" s="22">
        <v>780</v>
      </c>
      <c r="S866" s="22">
        <v>700</v>
      </c>
      <c r="T866" s="24">
        <v>1.9</v>
      </c>
      <c r="U866" s="24">
        <v>-0.30000000000000027</v>
      </c>
      <c r="V866" s="24">
        <v>2.2000000000000002</v>
      </c>
      <c r="W866" s="24">
        <v>2.6</v>
      </c>
      <c r="X866" s="25">
        <v>3.16875E-2</v>
      </c>
      <c r="Y866" s="24">
        <v>8.5</v>
      </c>
      <c r="Z866" s="24">
        <v>-2.0999999999999996</v>
      </c>
      <c r="AA866" s="24">
        <v>10.6</v>
      </c>
      <c r="AB866" s="24">
        <v>10.4</v>
      </c>
      <c r="AC866" s="26">
        <v>0.19017710852773659</v>
      </c>
      <c r="AD866" s="24">
        <v>6.0016444505794579</v>
      </c>
      <c r="AE866" s="6">
        <v>389</v>
      </c>
      <c r="AF866" s="6">
        <v>439</v>
      </c>
      <c r="AG866" s="6">
        <v>402</v>
      </c>
      <c r="AH866" s="27">
        <v>6.7949790794979084</v>
      </c>
      <c r="AI866" s="28">
        <v>970000</v>
      </c>
      <c r="AJ866" s="28">
        <v>1026000</v>
      </c>
      <c r="AK866" s="28">
        <v>960000</v>
      </c>
      <c r="AL866" s="29">
        <v>-5.4580896686159841E-2</v>
      </c>
      <c r="AM866" s="29">
        <v>1.0416666666666666E-2</v>
      </c>
      <c r="AN866" s="6">
        <v>1.6</v>
      </c>
      <c r="AO866" s="27">
        <v>-0.19999999999999996</v>
      </c>
      <c r="AP866" s="6">
        <v>1.8</v>
      </c>
      <c r="AQ866" s="28">
        <v>780</v>
      </c>
      <c r="AR866" s="28">
        <v>750</v>
      </c>
      <c r="AS866" s="25">
        <v>0.04</v>
      </c>
      <c r="AT866" s="30">
        <v>4101.4400000000005</v>
      </c>
      <c r="AU866" s="24">
        <v>0.76039999999999996</v>
      </c>
      <c r="AV866" s="24">
        <v>0.23960000000000001</v>
      </c>
      <c r="AW866" s="24">
        <v>0.65490000000000004</v>
      </c>
      <c r="AX866" s="24">
        <v>3.32E-2</v>
      </c>
      <c r="AY866" s="24">
        <v>0.39340000000000003</v>
      </c>
      <c r="AZ866" s="24">
        <v>0.31850000000000001</v>
      </c>
      <c r="BA866" s="24">
        <v>0.26019999999999999</v>
      </c>
      <c r="BB866" s="31">
        <v>10</v>
      </c>
      <c r="BC866" s="23">
        <v>6</v>
      </c>
      <c r="BD866" s="32" t="s">
        <v>3795</v>
      </c>
      <c r="BE866" s="33">
        <v>151.16422033417999</v>
      </c>
      <c r="BF866" s="33">
        <v>-33.8288248524441</v>
      </c>
      <c r="BG866" s="34">
        <f t="shared" si="156"/>
        <v>85</v>
      </c>
      <c r="BH866" s="34">
        <f t="shared" si="157"/>
        <v>90</v>
      </c>
      <c r="BI866" s="34">
        <f t="shared" si="158"/>
        <v>41</v>
      </c>
      <c r="BJ866" s="34">
        <f t="shared" si="159"/>
        <v>1</v>
      </c>
      <c r="BK866" s="34">
        <f t="shared" si="160"/>
        <v>100</v>
      </c>
      <c r="BL866" s="34">
        <f t="shared" si="161"/>
        <v>77</v>
      </c>
      <c r="BM866" s="35">
        <f t="shared" si="162"/>
        <v>56</v>
      </c>
      <c r="BN866" s="34">
        <f t="shared" si="163"/>
        <v>90</v>
      </c>
      <c r="BO866" s="35">
        <f t="shared" si="164"/>
        <v>100</v>
      </c>
      <c r="BP866" s="35">
        <f t="shared" si="165"/>
        <v>1</v>
      </c>
      <c r="BQ866" s="35">
        <f t="shared" si="166"/>
        <v>100</v>
      </c>
      <c r="BR866" s="35">
        <f t="shared" si="167"/>
        <v>57</v>
      </c>
    </row>
    <row r="867" spans="2:70" x14ac:dyDescent="0.3">
      <c r="B867" s="6" t="s">
        <v>1136</v>
      </c>
      <c r="C867" s="6">
        <v>127011596</v>
      </c>
      <c r="D867" s="6" t="s">
        <v>1081</v>
      </c>
      <c r="E867" s="6" t="s">
        <v>574</v>
      </c>
      <c r="F867" s="6" t="s">
        <v>2757</v>
      </c>
      <c r="G867" s="6" t="s">
        <v>77</v>
      </c>
      <c r="H867" s="6" t="s">
        <v>4995</v>
      </c>
      <c r="I867" s="22">
        <v>848000</v>
      </c>
      <c r="J867" s="22">
        <v>780000</v>
      </c>
      <c r="K867" s="22">
        <v>740000</v>
      </c>
      <c r="L867" s="22">
        <v>800000</v>
      </c>
      <c r="M867" s="22">
        <v>800000</v>
      </c>
      <c r="N867" s="22">
        <v>780000</v>
      </c>
      <c r="O867" s="23">
        <v>18</v>
      </c>
      <c r="P867" s="23">
        <v>35</v>
      </c>
      <c r="Q867" s="23">
        <v>35</v>
      </c>
      <c r="R867" s="22">
        <v>485</v>
      </c>
      <c r="S867" s="22">
        <v>530</v>
      </c>
      <c r="T867" s="24">
        <v>2.6</v>
      </c>
      <c r="U867" s="24">
        <v>-1.1000000000000001</v>
      </c>
      <c r="V867" s="24">
        <v>3.7</v>
      </c>
      <c r="W867" s="24">
        <v>3.2</v>
      </c>
      <c r="X867" s="25">
        <v>2.9740566037735849E-2</v>
      </c>
      <c r="Y867" s="24">
        <v>4.2</v>
      </c>
      <c r="Z867" s="24">
        <v>-1.0999999999999996</v>
      </c>
      <c r="AA867" s="24">
        <v>5.3</v>
      </c>
      <c r="AB867" s="24">
        <v>6.3</v>
      </c>
      <c r="AC867" s="26">
        <v>0.19263154550076256</v>
      </c>
      <c r="AD867" s="24">
        <v>6.4770638614054974</v>
      </c>
      <c r="AE867" s="6">
        <v>15</v>
      </c>
      <c r="AF867" s="6">
        <v>20</v>
      </c>
      <c r="AG867" s="6">
        <v>18</v>
      </c>
      <c r="AH867" s="27">
        <v>5.5384615384615383</v>
      </c>
      <c r="AI867" s="28">
        <v>885000</v>
      </c>
      <c r="AJ867" s="28">
        <v>790000</v>
      </c>
      <c r="AK867" s="28">
        <v>690000</v>
      </c>
      <c r="AL867" s="29">
        <v>0.12025316455696203</v>
      </c>
      <c r="AM867" s="29">
        <v>0.28260869565217389</v>
      </c>
      <c r="AN867" s="6">
        <v>1</v>
      </c>
      <c r="AO867" s="27">
        <v>-0.10000000000000009</v>
      </c>
      <c r="AP867" s="6">
        <v>1.1000000000000001</v>
      </c>
      <c r="AQ867" s="28">
        <v>520</v>
      </c>
      <c r="AR867" s="28">
        <v>450</v>
      </c>
      <c r="AS867" s="25">
        <v>0.15555555555555556</v>
      </c>
      <c r="AT867" s="30">
        <v>2517.7600000000002</v>
      </c>
      <c r="AU867" s="24">
        <v>0.9052</v>
      </c>
      <c r="AV867" s="24">
        <v>9.4799999999999995E-2</v>
      </c>
      <c r="AW867" s="24">
        <v>0.9405</v>
      </c>
      <c r="AX867" s="24">
        <v>5.4199999999999998E-2</v>
      </c>
      <c r="AY867" s="24">
        <v>0.2009</v>
      </c>
      <c r="AZ867" s="24">
        <v>0.55359999999999998</v>
      </c>
      <c r="BA867" s="24">
        <v>0.2203</v>
      </c>
      <c r="BB867" s="31">
        <v>7</v>
      </c>
      <c r="BC867" s="23">
        <v>34</v>
      </c>
      <c r="BD867" s="32" t="s">
        <v>3488</v>
      </c>
      <c r="BE867" s="33">
        <v>150.84996520653499</v>
      </c>
      <c r="BF867" s="33">
        <v>-33.936030289034001</v>
      </c>
      <c r="BG867" s="34">
        <f t="shared" si="156"/>
        <v>74</v>
      </c>
      <c r="BH867" s="34">
        <f t="shared" si="157"/>
        <v>100</v>
      </c>
      <c r="BI867" s="34">
        <f t="shared" si="158"/>
        <v>56</v>
      </c>
      <c r="BJ867" s="34">
        <f t="shared" si="159"/>
        <v>61</v>
      </c>
      <c r="BK867" s="34">
        <f t="shared" si="160"/>
        <v>100</v>
      </c>
      <c r="BL867" s="34">
        <f t="shared" si="161"/>
        <v>34</v>
      </c>
      <c r="BM867" s="35">
        <f t="shared" si="162"/>
        <v>50</v>
      </c>
      <c r="BN867" s="34">
        <f t="shared" si="163"/>
        <v>85</v>
      </c>
      <c r="BO867" s="35">
        <f t="shared" si="164"/>
        <v>100</v>
      </c>
      <c r="BP867" s="35">
        <f t="shared" si="165"/>
        <v>47</v>
      </c>
      <c r="BQ867" s="35">
        <f t="shared" si="166"/>
        <v>70</v>
      </c>
      <c r="BR867" s="35">
        <f t="shared" si="167"/>
        <v>57</v>
      </c>
    </row>
    <row r="868" spans="2:70" x14ac:dyDescent="0.3">
      <c r="B868" s="6" t="s">
        <v>2108</v>
      </c>
      <c r="C868" s="6">
        <v>127011727</v>
      </c>
      <c r="D868" s="6" t="s">
        <v>1081</v>
      </c>
      <c r="E868" s="6" t="s">
        <v>574</v>
      </c>
      <c r="F868" s="6" t="s">
        <v>2757</v>
      </c>
      <c r="G868" s="6" t="s">
        <v>77</v>
      </c>
      <c r="H868" s="6" t="s">
        <v>4995</v>
      </c>
      <c r="I868" s="22">
        <v>599000</v>
      </c>
      <c r="J868" s="22">
        <v>599000</v>
      </c>
      <c r="K868" s="22">
        <v>595000</v>
      </c>
      <c r="L868" s="22">
        <v>920000</v>
      </c>
      <c r="M868" s="22">
        <v>900000</v>
      </c>
      <c r="N868" s="22">
        <v>900000</v>
      </c>
      <c r="O868" s="23">
        <v>17</v>
      </c>
      <c r="P868" s="23">
        <v>19</v>
      </c>
      <c r="Q868" s="23">
        <v>49</v>
      </c>
      <c r="R868" s="22">
        <v>480</v>
      </c>
      <c r="S868" s="22">
        <v>430</v>
      </c>
      <c r="T868" s="24">
        <v>1.2</v>
      </c>
      <c r="U868" s="24">
        <v>-0.60000000000000009</v>
      </c>
      <c r="V868" s="24">
        <v>1.8</v>
      </c>
      <c r="W868" s="24">
        <v>2.4</v>
      </c>
      <c r="X868" s="25">
        <v>4.1669449081803006E-2</v>
      </c>
      <c r="Y868" s="24">
        <v>13.3</v>
      </c>
      <c r="Z868" s="24">
        <v>-3</v>
      </c>
      <c r="AA868" s="24">
        <v>16.3</v>
      </c>
      <c r="AB868" s="24">
        <v>17.5</v>
      </c>
      <c r="AC868" s="26">
        <v>0.16800134401075206</v>
      </c>
      <c r="AD868" s="24">
        <v>4.0317630233349551</v>
      </c>
      <c r="AE868" s="6">
        <v>15</v>
      </c>
      <c r="AF868" s="6">
        <v>20</v>
      </c>
      <c r="AG868" s="6">
        <v>18</v>
      </c>
      <c r="AH868" s="27">
        <v>5.5384615384615383</v>
      </c>
      <c r="AI868" s="28">
        <v>885000</v>
      </c>
      <c r="AJ868" s="28">
        <v>790000</v>
      </c>
      <c r="AK868" s="28">
        <v>690000</v>
      </c>
      <c r="AL868" s="29">
        <v>0.12025316455696203</v>
      </c>
      <c r="AM868" s="29">
        <v>0.28260869565217389</v>
      </c>
      <c r="AN868" s="6">
        <v>1</v>
      </c>
      <c r="AO868" s="27">
        <v>-0.10000000000000009</v>
      </c>
      <c r="AP868" s="6">
        <v>1.1000000000000001</v>
      </c>
      <c r="AQ868" s="28">
        <v>520</v>
      </c>
      <c r="AR868" s="28">
        <v>450</v>
      </c>
      <c r="AS868" s="25">
        <v>0.15555555555555556</v>
      </c>
      <c r="AT868" s="30">
        <v>2857.1200000000003</v>
      </c>
      <c r="AU868" s="24">
        <v>0.88080000000000003</v>
      </c>
      <c r="AV868" s="24">
        <v>0.1192</v>
      </c>
      <c r="AW868" s="24">
        <v>0.96479999999999999</v>
      </c>
      <c r="AX868" s="24">
        <v>2.76E-2</v>
      </c>
      <c r="AY868" s="24">
        <v>9.1499999999999998E-2</v>
      </c>
      <c r="AZ868" s="24">
        <v>0.62549999999999994</v>
      </c>
      <c r="BA868" s="24">
        <v>0.26939999999999997</v>
      </c>
      <c r="BB868" s="31">
        <v>6</v>
      </c>
      <c r="BC868" s="23">
        <v>43</v>
      </c>
      <c r="BD868" s="32" t="s">
        <v>4396</v>
      </c>
      <c r="BE868" s="33">
        <v>150.776253880327</v>
      </c>
      <c r="BF868" s="33">
        <v>-34.017013572932001</v>
      </c>
      <c r="BG868" s="34">
        <f t="shared" si="156"/>
        <v>97</v>
      </c>
      <c r="BH868" s="34">
        <f t="shared" si="157"/>
        <v>100</v>
      </c>
      <c r="BI868" s="34">
        <f t="shared" si="158"/>
        <v>56</v>
      </c>
      <c r="BJ868" s="34">
        <f t="shared" si="159"/>
        <v>61</v>
      </c>
      <c r="BK868" s="34">
        <f t="shared" si="160"/>
        <v>100</v>
      </c>
      <c r="BL868" s="34">
        <f t="shared" si="161"/>
        <v>10</v>
      </c>
      <c r="BM868" s="35">
        <f t="shared" si="162"/>
        <v>89</v>
      </c>
      <c r="BN868" s="34">
        <f t="shared" si="163"/>
        <v>100</v>
      </c>
      <c r="BO868" s="35">
        <f t="shared" si="164"/>
        <v>100</v>
      </c>
      <c r="BP868" s="35">
        <f t="shared" si="165"/>
        <v>1</v>
      </c>
      <c r="BQ868" s="35">
        <f t="shared" si="166"/>
        <v>60</v>
      </c>
      <c r="BR868" s="35">
        <f t="shared" si="167"/>
        <v>57</v>
      </c>
    </row>
    <row r="869" spans="2:70" x14ac:dyDescent="0.3">
      <c r="B869" s="6" t="s">
        <v>1976</v>
      </c>
      <c r="C869" s="6">
        <v>127011729</v>
      </c>
      <c r="D869" s="6" t="s">
        <v>1081</v>
      </c>
      <c r="E869" s="6" t="s">
        <v>574</v>
      </c>
      <c r="F869" s="6" t="s">
        <v>2757</v>
      </c>
      <c r="G869" s="6" t="s">
        <v>77</v>
      </c>
      <c r="H869" s="6" t="s">
        <v>4995</v>
      </c>
      <c r="I869" s="22">
        <v>767250</v>
      </c>
      <c r="J869" s="22">
        <v>767250</v>
      </c>
      <c r="K869" s="22">
        <v>868600</v>
      </c>
      <c r="L869" s="22">
        <v>760000</v>
      </c>
      <c r="M869" s="22">
        <v>960000</v>
      </c>
      <c r="N869" s="22">
        <v>950000</v>
      </c>
      <c r="O869" s="23">
        <v>46</v>
      </c>
      <c r="P869" s="23">
        <v>48</v>
      </c>
      <c r="Q869" s="23">
        <v>53</v>
      </c>
      <c r="R869" s="22">
        <v>625</v>
      </c>
      <c r="S869" s="22">
        <v>450</v>
      </c>
      <c r="T869" s="24">
        <v>1.6</v>
      </c>
      <c r="U869" s="24">
        <v>-0.79999999999999982</v>
      </c>
      <c r="V869" s="24">
        <v>2.4</v>
      </c>
      <c r="W869" s="24">
        <v>2.4</v>
      </c>
      <c r="X869" s="25">
        <v>4.2359074617139135E-2</v>
      </c>
      <c r="Y869" s="24">
        <v>81</v>
      </c>
      <c r="Z869" s="24">
        <v>-16.599999999999994</v>
      </c>
      <c r="AA869" s="24">
        <v>97.6</v>
      </c>
      <c r="AB869" s="24">
        <v>66.7</v>
      </c>
      <c r="AC869" s="26">
        <v>0.23756309675849904</v>
      </c>
      <c r="AD869" s="24">
        <v>5.6083164919371811</v>
      </c>
      <c r="AE869" s="6">
        <v>15</v>
      </c>
      <c r="AF869" s="6">
        <v>20</v>
      </c>
      <c r="AG869" s="6">
        <v>18</v>
      </c>
      <c r="AH869" s="27">
        <v>5.5384615384615383</v>
      </c>
      <c r="AI869" s="28">
        <v>885000</v>
      </c>
      <c r="AJ869" s="28">
        <v>790000</v>
      </c>
      <c r="AK869" s="28">
        <v>690000</v>
      </c>
      <c r="AL869" s="29">
        <v>0.12025316455696203</v>
      </c>
      <c r="AM869" s="29">
        <v>0.28260869565217389</v>
      </c>
      <c r="AN869" s="6">
        <v>1</v>
      </c>
      <c r="AO869" s="27">
        <v>-0.10000000000000009</v>
      </c>
      <c r="AP869" s="6">
        <v>1.1000000000000001</v>
      </c>
      <c r="AQ869" s="28">
        <v>520</v>
      </c>
      <c r="AR869" s="28">
        <v>450</v>
      </c>
      <c r="AS869" s="25">
        <v>0.15555555555555556</v>
      </c>
      <c r="AT869" s="30">
        <v>2630.88</v>
      </c>
      <c r="AU869" s="24">
        <v>0.87329999999999997</v>
      </c>
      <c r="AV869" s="24">
        <v>0.12670000000000001</v>
      </c>
      <c r="AW869" s="24">
        <v>0.86850000000000005</v>
      </c>
      <c r="AX869" s="24">
        <v>0.1168</v>
      </c>
      <c r="AY869" s="24">
        <v>7.9200000000000007E-2</v>
      </c>
      <c r="AZ869" s="24">
        <v>0.53600000000000003</v>
      </c>
      <c r="BA869" s="24">
        <v>0.3548</v>
      </c>
      <c r="BB869" s="31">
        <v>7.5</v>
      </c>
      <c r="BC869" s="23">
        <v>45</v>
      </c>
      <c r="BD869" s="32" t="s">
        <v>4273</v>
      </c>
      <c r="BE869" s="33">
        <v>150.74356570226001</v>
      </c>
      <c r="BF869" s="33">
        <v>-33.991217559617297</v>
      </c>
      <c r="BG869" s="34">
        <f t="shared" si="156"/>
        <v>90</v>
      </c>
      <c r="BH869" s="34">
        <f t="shared" si="157"/>
        <v>100</v>
      </c>
      <c r="BI869" s="34">
        <f t="shared" si="158"/>
        <v>56</v>
      </c>
      <c r="BJ869" s="34">
        <f t="shared" si="159"/>
        <v>61</v>
      </c>
      <c r="BK869" s="34">
        <f t="shared" si="160"/>
        <v>100</v>
      </c>
      <c r="BL869" s="34">
        <f t="shared" si="161"/>
        <v>7</v>
      </c>
      <c r="BM869" s="35">
        <f t="shared" si="162"/>
        <v>91</v>
      </c>
      <c r="BN869" s="34">
        <f t="shared" si="163"/>
        <v>94</v>
      </c>
      <c r="BO869" s="35">
        <f t="shared" si="164"/>
        <v>100</v>
      </c>
      <c r="BP869" s="35">
        <f t="shared" si="165"/>
        <v>1</v>
      </c>
      <c r="BQ869" s="35">
        <f t="shared" si="166"/>
        <v>75</v>
      </c>
      <c r="BR869" s="35">
        <f t="shared" si="167"/>
        <v>57</v>
      </c>
    </row>
    <row r="870" spans="2:70" x14ac:dyDescent="0.3">
      <c r="B870" s="6" t="s">
        <v>1732</v>
      </c>
      <c r="C870" s="6">
        <v>127021520</v>
      </c>
      <c r="D870" s="6" t="s">
        <v>967</v>
      </c>
      <c r="E870" s="6" t="s">
        <v>574</v>
      </c>
      <c r="F870" s="6" t="s">
        <v>2757</v>
      </c>
      <c r="G870" s="6" t="s">
        <v>77</v>
      </c>
      <c r="H870" s="6" t="s">
        <v>4995</v>
      </c>
      <c r="I870" s="22">
        <v>932400</v>
      </c>
      <c r="J870" s="22">
        <v>932400</v>
      </c>
      <c r="K870" s="22">
        <v>712050</v>
      </c>
      <c r="L870" s="22">
        <v>855000</v>
      </c>
      <c r="M870" s="22">
        <v>850000</v>
      </c>
      <c r="N870" s="22">
        <v>705000</v>
      </c>
      <c r="O870" s="23">
        <v>26</v>
      </c>
      <c r="P870" s="23">
        <v>21</v>
      </c>
      <c r="Q870" s="23">
        <v>27</v>
      </c>
      <c r="R870" s="22">
        <v>490</v>
      </c>
      <c r="S870" s="22">
        <v>450</v>
      </c>
      <c r="T870" s="24">
        <v>2.2999999999999998</v>
      </c>
      <c r="U870" s="24">
        <v>0.39999999999999991</v>
      </c>
      <c r="V870" s="24">
        <v>1.9</v>
      </c>
      <c r="W870" s="24">
        <v>1.5</v>
      </c>
      <c r="X870" s="25">
        <v>2.7327327327327327E-2</v>
      </c>
      <c r="Y870" s="24">
        <v>2.1</v>
      </c>
      <c r="Z870" s="24">
        <v>-0.60000000000000009</v>
      </c>
      <c r="AA870" s="24">
        <v>2.7</v>
      </c>
      <c r="AB870" s="24">
        <v>3.3</v>
      </c>
      <c r="AC870" s="26">
        <v>0.2804487179487179</v>
      </c>
      <c r="AD870" s="24">
        <v>10.26257396449704</v>
      </c>
      <c r="AE870" s="6">
        <v>66</v>
      </c>
      <c r="AF870" s="6">
        <v>98</v>
      </c>
      <c r="AG870" s="6">
        <v>118</v>
      </c>
      <c r="AH870" s="27">
        <v>2.6086956521739131</v>
      </c>
      <c r="AI870" s="28">
        <v>490000</v>
      </c>
      <c r="AJ870" s="28">
        <v>440000</v>
      </c>
      <c r="AK870" s="28">
        <v>440000</v>
      </c>
      <c r="AL870" s="29">
        <v>0.11363636363636363</v>
      </c>
      <c r="AM870" s="29">
        <v>0.11363636363636363</v>
      </c>
      <c r="AN870" s="6">
        <v>1.4</v>
      </c>
      <c r="AO870" s="27">
        <v>-0.20000000000000018</v>
      </c>
      <c r="AP870" s="6">
        <v>1.6</v>
      </c>
      <c r="AQ870" s="28">
        <v>480</v>
      </c>
      <c r="AR870" s="28">
        <v>430</v>
      </c>
      <c r="AS870" s="25">
        <v>0.11627906976744186</v>
      </c>
      <c r="AT870" s="30">
        <v>1747.2000000000003</v>
      </c>
      <c r="AU870" s="24">
        <v>0.86019999999999996</v>
      </c>
      <c r="AV870" s="24">
        <v>0.13980000000000001</v>
      </c>
      <c r="AW870" s="24">
        <v>0.90180000000000005</v>
      </c>
      <c r="AX870" s="24">
        <v>8.2199999999999995E-2</v>
      </c>
      <c r="AY870" s="24">
        <v>0.46129999999999999</v>
      </c>
      <c r="AZ870" s="24">
        <v>0.28399999999999997</v>
      </c>
      <c r="BA870" s="24">
        <v>0.22270000000000001</v>
      </c>
      <c r="BB870" s="31">
        <v>2</v>
      </c>
      <c r="BC870" s="23">
        <v>28</v>
      </c>
      <c r="BD870" s="32" t="s">
        <v>4047</v>
      </c>
      <c r="BE870" s="33">
        <v>150.906184381824</v>
      </c>
      <c r="BF870" s="33">
        <v>-33.877661704698902</v>
      </c>
      <c r="BG870" s="34">
        <f t="shared" si="156"/>
        <v>79</v>
      </c>
      <c r="BH870" s="34">
        <f t="shared" si="157"/>
        <v>93</v>
      </c>
      <c r="BI870" s="34">
        <f t="shared" si="158"/>
        <v>92</v>
      </c>
      <c r="BJ870" s="34">
        <f t="shared" si="159"/>
        <v>57</v>
      </c>
      <c r="BK870" s="34">
        <f t="shared" si="160"/>
        <v>100</v>
      </c>
      <c r="BL870" s="34">
        <f t="shared" si="161"/>
        <v>91</v>
      </c>
      <c r="BM870" s="35">
        <f t="shared" si="162"/>
        <v>42</v>
      </c>
      <c r="BN870" s="34">
        <f t="shared" si="163"/>
        <v>48</v>
      </c>
      <c r="BO870" s="35">
        <f t="shared" si="164"/>
        <v>80</v>
      </c>
      <c r="BP870" s="35">
        <f t="shared" si="165"/>
        <v>82</v>
      </c>
      <c r="BQ870" s="35">
        <f t="shared" si="166"/>
        <v>20</v>
      </c>
      <c r="BR870" s="35">
        <f t="shared" si="167"/>
        <v>57</v>
      </c>
    </row>
    <row r="871" spans="2:70" x14ac:dyDescent="0.3">
      <c r="B871" s="6" t="s">
        <v>1014</v>
      </c>
      <c r="C871" s="6">
        <v>204011055</v>
      </c>
      <c r="D871" s="6" t="s">
        <v>606</v>
      </c>
      <c r="E871" s="6" t="s">
        <v>261</v>
      </c>
      <c r="F871" s="6" t="s">
        <v>2708</v>
      </c>
      <c r="G871" s="6" t="s">
        <v>86</v>
      </c>
      <c r="H871" s="6" t="s">
        <v>4995</v>
      </c>
      <c r="I871" s="22">
        <v>329900</v>
      </c>
      <c r="J871" s="22">
        <v>395000</v>
      </c>
      <c r="K871" s="22">
        <v>400000</v>
      </c>
      <c r="L871" s="22">
        <v>235000</v>
      </c>
      <c r="M871" s="22">
        <v>235000</v>
      </c>
      <c r="N871" s="22">
        <v>410000</v>
      </c>
      <c r="O871" s="23">
        <v>57</v>
      </c>
      <c r="P871" s="23">
        <v>57</v>
      </c>
      <c r="Q871" s="23">
        <v>34</v>
      </c>
      <c r="R871" s="22">
        <v>340</v>
      </c>
      <c r="S871" s="22">
        <v>295</v>
      </c>
      <c r="T871" s="24">
        <v>0.6</v>
      </c>
      <c r="U871" s="24">
        <v>0</v>
      </c>
      <c r="V871" s="24">
        <v>0.6</v>
      </c>
      <c r="W871" s="24">
        <v>0.3</v>
      </c>
      <c r="X871" s="25">
        <v>5.3591997575022733E-2</v>
      </c>
      <c r="Y871" s="24">
        <v>4.4000000000000004</v>
      </c>
      <c r="Z871" s="24">
        <v>-0.79999999999999982</v>
      </c>
      <c r="AA871" s="24">
        <v>5.2</v>
      </c>
      <c r="AB871" s="24">
        <v>4.0999999999999996</v>
      </c>
      <c r="AC871" s="26">
        <v>0.26793594754759803</v>
      </c>
      <c r="AD871" s="24">
        <v>4.999551419454332</v>
      </c>
      <c r="AE871" s="6">
        <v>80</v>
      </c>
      <c r="AF871" s="6">
        <v>73</v>
      </c>
      <c r="AG871" s="6">
        <v>53</v>
      </c>
      <c r="AH871" s="27">
        <v>14.285714285714286</v>
      </c>
      <c r="AI871" s="28">
        <v>400000</v>
      </c>
      <c r="AJ871" s="28">
        <v>425000</v>
      </c>
      <c r="AK871" s="28">
        <v>410000</v>
      </c>
      <c r="AL871" s="29">
        <v>-5.8823529411764705E-2</v>
      </c>
      <c r="AM871" s="29">
        <v>-2.4390243902439025E-2</v>
      </c>
      <c r="AN871" s="6">
        <v>1.5</v>
      </c>
      <c r="AO871" s="27">
        <v>-0.5</v>
      </c>
      <c r="AP871" s="6">
        <v>2</v>
      </c>
      <c r="AQ871" s="28">
        <v>380</v>
      </c>
      <c r="AR871" s="28">
        <v>370</v>
      </c>
      <c r="AS871" s="25">
        <v>2.7027027027027029E-2</v>
      </c>
      <c r="AT871" s="30">
        <v>1268.96</v>
      </c>
      <c r="AU871" s="24">
        <v>0.64280000000000004</v>
      </c>
      <c r="AV871" s="24">
        <v>0.35720000000000002</v>
      </c>
      <c r="AW871" s="24">
        <v>0.95369999999999999</v>
      </c>
      <c r="AX871" s="24">
        <v>3.8300000000000001E-2</v>
      </c>
      <c r="AY871" s="24">
        <v>0.51129999999999998</v>
      </c>
      <c r="AZ871" s="24">
        <v>0.26719999999999999</v>
      </c>
      <c r="BA871" s="24">
        <v>0.1686</v>
      </c>
      <c r="BB871" s="31">
        <v>2</v>
      </c>
      <c r="BC871" s="23">
        <v>133</v>
      </c>
      <c r="BD871" s="32" t="s">
        <v>3390</v>
      </c>
      <c r="BE871" s="33">
        <v>145.56796873407299</v>
      </c>
      <c r="BF871" s="33">
        <v>-36.721762410415302</v>
      </c>
      <c r="BG871" s="34">
        <f t="shared" si="156"/>
        <v>100</v>
      </c>
      <c r="BH871" s="34">
        <f t="shared" si="157"/>
        <v>92</v>
      </c>
      <c r="BI871" s="34">
        <f t="shared" si="158"/>
        <v>1</v>
      </c>
      <c r="BJ871" s="34">
        <f t="shared" si="159"/>
        <v>1</v>
      </c>
      <c r="BK871" s="34">
        <f t="shared" si="160"/>
        <v>80</v>
      </c>
      <c r="BL871" s="34">
        <f t="shared" si="161"/>
        <v>100</v>
      </c>
      <c r="BM871" s="35">
        <f t="shared" si="162"/>
        <v>100</v>
      </c>
      <c r="BN871" s="34">
        <f t="shared" si="163"/>
        <v>100</v>
      </c>
      <c r="BO871" s="35">
        <f t="shared" si="164"/>
        <v>88</v>
      </c>
      <c r="BP871" s="35">
        <f t="shared" si="165"/>
        <v>44</v>
      </c>
      <c r="BQ871" s="35">
        <f t="shared" si="166"/>
        <v>20</v>
      </c>
      <c r="BR871" s="35">
        <f t="shared" si="167"/>
        <v>57</v>
      </c>
    </row>
    <row r="872" spans="2:70" x14ac:dyDescent="0.3">
      <c r="B872" s="6" t="s">
        <v>1269</v>
      </c>
      <c r="C872" s="6">
        <v>204011056</v>
      </c>
      <c r="D872" s="6" t="s">
        <v>606</v>
      </c>
      <c r="E872" s="6" t="s">
        <v>261</v>
      </c>
      <c r="F872" s="6" t="s">
        <v>2708</v>
      </c>
      <c r="G872" s="6" t="s">
        <v>86</v>
      </c>
      <c r="H872" s="6" t="s">
        <v>4995</v>
      </c>
      <c r="I872" s="22">
        <v>400000</v>
      </c>
      <c r="J872" s="22">
        <v>410000</v>
      </c>
      <c r="K872" s="22">
        <v>420000</v>
      </c>
      <c r="L872" s="22">
        <v>395000</v>
      </c>
      <c r="M872" s="22">
        <v>395000</v>
      </c>
      <c r="N872" s="22">
        <v>400000</v>
      </c>
      <c r="O872" s="23">
        <v>69</v>
      </c>
      <c r="P872" s="23">
        <v>57</v>
      </c>
      <c r="Q872" s="23">
        <v>62</v>
      </c>
      <c r="R872" s="22">
        <v>390</v>
      </c>
      <c r="S872" s="22">
        <v>380</v>
      </c>
      <c r="T872" s="24">
        <v>1.8</v>
      </c>
      <c r="U872" s="24">
        <v>0.10000000000000009</v>
      </c>
      <c r="V872" s="24">
        <v>1.7</v>
      </c>
      <c r="W872" s="24">
        <v>2.2000000000000002</v>
      </c>
      <c r="X872" s="25">
        <v>5.0700000000000002E-2</v>
      </c>
      <c r="Y872" s="24">
        <v>2.9</v>
      </c>
      <c r="Z872" s="24">
        <v>-1.4</v>
      </c>
      <c r="AA872" s="24">
        <v>4.3</v>
      </c>
      <c r="AB872" s="24">
        <v>5.9</v>
      </c>
      <c r="AC872" s="26">
        <v>0.22122889816663641</v>
      </c>
      <c r="AD872" s="24">
        <v>4.3634891157127491</v>
      </c>
      <c r="AE872" s="6">
        <v>80</v>
      </c>
      <c r="AF872" s="6">
        <v>73</v>
      </c>
      <c r="AG872" s="6">
        <v>53</v>
      </c>
      <c r="AH872" s="27">
        <v>14.285714285714286</v>
      </c>
      <c r="AI872" s="28">
        <v>400000</v>
      </c>
      <c r="AJ872" s="28">
        <v>425000</v>
      </c>
      <c r="AK872" s="28">
        <v>410000</v>
      </c>
      <c r="AL872" s="29">
        <v>-5.8823529411764705E-2</v>
      </c>
      <c r="AM872" s="29">
        <v>-2.4390243902439025E-2</v>
      </c>
      <c r="AN872" s="6">
        <v>1.5</v>
      </c>
      <c r="AO872" s="27">
        <v>-0.5</v>
      </c>
      <c r="AP872" s="6">
        <v>2</v>
      </c>
      <c r="AQ872" s="28">
        <v>380</v>
      </c>
      <c r="AR872" s="28">
        <v>370</v>
      </c>
      <c r="AS872" s="25">
        <v>2.7027027027027029E-2</v>
      </c>
      <c r="AT872" s="30">
        <v>1762.88</v>
      </c>
      <c r="AU872" s="24">
        <v>0.72060000000000002</v>
      </c>
      <c r="AV872" s="24">
        <v>0.27939999999999998</v>
      </c>
      <c r="AW872" s="24">
        <v>0.90620000000000001</v>
      </c>
      <c r="AX872" s="24">
        <v>8.3799999999999999E-2</v>
      </c>
      <c r="AY872" s="24">
        <v>0.32800000000000001</v>
      </c>
      <c r="AZ872" s="24">
        <v>0.44950000000000001</v>
      </c>
      <c r="BA872" s="24">
        <v>0.18060000000000001</v>
      </c>
      <c r="BB872" s="31">
        <v>3</v>
      </c>
      <c r="BC872" s="23">
        <v>63</v>
      </c>
      <c r="BD872" s="32" t="s">
        <v>3612</v>
      </c>
      <c r="BE872" s="33">
        <v>144.99726927445701</v>
      </c>
      <c r="BF872" s="33">
        <v>-37.250706953000602</v>
      </c>
      <c r="BG872" s="34">
        <f t="shared" si="156"/>
        <v>87</v>
      </c>
      <c r="BH872" s="34">
        <f t="shared" si="157"/>
        <v>92</v>
      </c>
      <c r="BI872" s="34">
        <f t="shared" si="158"/>
        <v>1</v>
      </c>
      <c r="BJ872" s="34">
        <f t="shared" si="159"/>
        <v>1</v>
      </c>
      <c r="BK872" s="34">
        <f t="shared" si="160"/>
        <v>95</v>
      </c>
      <c r="BL872" s="34">
        <f t="shared" si="161"/>
        <v>62</v>
      </c>
      <c r="BM872" s="35">
        <f t="shared" si="162"/>
        <v>100</v>
      </c>
      <c r="BN872" s="34">
        <f t="shared" si="163"/>
        <v>100</v>
      </c>
      <c r="BO872" s="35">
        <f t="shared" si="164"/>
        <v>100</v>
      </c>
      <c r="BP872" s="35">
        <f t="shared" si="165"/>
        <v>69</v>
      </c>
      <c r="BQ872" s="35">
        <f t="shared" si="166"/>
        <v>30</v>
      </c>
      <c r="BR872" s="35">
        <f t="shared" si="167"/>
        <v>57</v>
      </c>
    </row>
    <row r="873" spans="2:70" x14ac:dyDescent="0.3">
      <c r="B873" s="6" t="s">
        <v>529</v>
      </c>
      <c r="C873" s="6">
        <v>205031089</v>
      </c>
      <c r="D873" s="6" t="s">
        <v>530</v>
      </c>
      <c r="E873" s="6" t="s">
        <v>477</v>
      </c>
      <c r="F873" s="6" t="s">
        <v>2708</v>
      </c>
      <c r="G873" s="6" t="s">
        <v>86</v>
      </c>
      <c r="H873" s="6" t="s">
        <v>4995</v>
      </c>
      <c r="I873" s="22">
        <v>390000</v>
      </c>
      <c r="J873" s="22">
        <v>390000</v>
      </c>
      <c r="K873" s="22">
        <v>395000</v>
      </c>
      <c r="L873" s="22">
        <v>388000</v>
      </c>
      <c r="M873" s="22">
        <v>425000</v>
      </c>
      <c r="N873" s="22">
        <v>450000</v>
      </c>
      <c r="O873" s="23">
        <v>26</v>
      </c>
      <c r="P873" s="23">
        <v>26</v>
      </c>
      <c r="Q873" s="23">
        <v>57</v>
      </c>
      <c r="R873" s="22">
        <v>380</v>
      </c>
      <c r="S873" s="22">
        <v>355</v>
      </c>
      <c r="T873" s="24">
        <v>2.7</v>
      </c>
      <c r="U873" s="24">
        <v>0.30000000000000027</v>
      </c>
      <c r="V873" s="24">
        <v>2.4</v>
      </c>
      <c r="W873" s="24">
        <v>3</v>
      </c>
      <c r="X873" s="25">
        <v>5.0666666666666665E-2</v>
      </c>
      <c r="Y873" s="24">
        <v>4.7</v>
      </c>
      <c r="Z873" s="24">
        <v>-0.29999999999999982</v>
      </c>
      <c r="AA873" s="24">
        <v>5</v>
      </c>
      <c r="AB873" s="24">
        <v>4.2</v>
      </c>
      <c r="AC873" s="26">
        <v>0.24514863748967794</v>
      </c>
      <c r="AD873" s="24">
        <v>4.8384599504541699</v>
      </c>
      <c r="AE873" s="6">
        <v>564</v>
      </c>
      <c r="AF873" s="6">
        <v>695</v>
      </c>
      <c r="AG873" s="6">
        <v>78</v>
      </c>
      <c r="AH873" s="27">
        <v>52.782608695652172</v>
      </c>
      <c r="AI873" s="28">
        <v>450000</v>
      </c>
      <c r="AJ873" s="28">
        <v>480000</v>
      </c>
      <c r="AK873" s="28">
        <v>490000</v>
      </c>
      <c r="AL873" s="29">
        <v>-6.25E-2</v>
      </c>
      <c r="AM873" s="29">
        <v>-8.1632653061224483E-2</v>
      </c>
      <c r="AN873" s="6">
        <v>1.9</v>
      </c>
      <c r="AO873" s="27">
        <v>9.9999999999999867E-2</v>
      </c>
      <c r="AP873" s="6">
        <v>1.8</v>
      </c>
      <c r="AQ873" s="28">
        <v>395</v>
      </c>
      <c r="AR873" s="28">
        <v>380</v>
      </c>
      <c r="AS873" s="25">
        <v>3.9473684210526314E-2</v>
      </c>
      <c r="AT873" s="30">
        <v>1550.0800000000002</v>
      </c>
      <c r="AU873" s="24">
        <v>0.72070000000000001</v>
      </c>
      <c r="AV873" s="24">
        <v>0.27929999999999999</v>
      </c>
      <c r="AW873" s="24">
        <v>0.94879999999999998</v>
      </c>
      <c r="AX873" s="24">
        <v>4.3299999999999998E-2</v>
      </c>
      <c r="AY873" s="24">
        <v>0.42199999999999999</v>
      </c>
      <c r="AZ873" s="24">
        <v>0.40050000000000002</v>
      </c>
      <c r="BA873" s="24">
        <v>0.14069999999999999</v>
      </c>
      <c r="BB873" s="31">
        <v>6.5</v>
      </c>
      <c r="BC873" s="23">
        <v>98</v>
      </c>
      <c r="BD873" s="32" t="s">
        <v>2997</v>
      </c>
      <c r="BE873" s="33">
        <v>145.78588029923901</v>
      </c>
      <c r="BF873" s="33">
        <v>-38.417540347872801</v>
      </c>
      <c r="BG873" s="34">
        <f t="shared" si="156"/>
        <v>72</v>
      </c>
      <c r="BH873" s="34">
        <f t="shared" si="157"/>
        <v>85</v>
      </c>
      <c r="BI873" s="34">
        <f t="shared" si="158"/>
        <v>1</v>
      </c>
      <c r="BJ873" s="34">
        <f t="shared" si="159"/>
        <v>1</v>
      </c>
      <c r="BK873" s="34">
        <f t="shared" si="160"/>
        <v>87</v>
      </c>
      <c r="BL873" s="34">
        <f t="shared" si="161"/>
        <v>83</v>
      </c>
      <c r="BM873" s="35">
        <f t="shared" si="162"/>
        <v>100</v>
      </c>
      <c r="BN873" s="34">
        <f t="shared" si="163"/>
        <v>100</v>
      </c>
      <c r="BO873" s="35">
        <f t="shared" si="164"/>
        <v>100</v>
      </c>
      <c r="BP873" s="35">
        <f t="shared" si="165"/>
        <v>39</v>
      </c>
      <c r="BQ873" s="35">
        <f t="shared" si="166"/>
        <v>65</v>
      </c>
      <c r="BR873" s="35">
        <f t="shared" si="167"/>
        <v>57</v>
      </c>
    </row>
    <row r="874" spans="2:70" x14ac:dyDescent="0.3">
      <c r="B874" s="6" t="s">
        <v>1082</v>
      </c>
      <c r="C874" s="6">
        <v>206031116</v>
      </c>
      <c r="D874" s="6" t="s">
        <v>1083</v>
      </c>
      <c r="E874" s="6" t="s">
        <v>289</v>
      </c>
      <c r="F874" s="6" t="s">
        <v>689</v>
      </c>
      <c r="G874" s="6" t="s">
        <v>86</v>
      </c>
      <c r="H874" s="6" t="s">
        <v>4995</v>
      </c>
      <c r="I874" s="22">
        <v>550000</v>
      </c>
      <c r="J874" s="22">
        <v>550000</v>
      </c>
      <c r="K874" s="22">
        <v>580000</v>
      </c>
      <c r="L874" s="22">
        <v>525000</v>
      </c>
      <c r="M874" s="22">
        <v>520000</v>
      </c>
      <c r="N874" s="22">
        <v>520000</v>
      </c>
      <c r="O874" s="23">
        <v>48</v>
      </c>
      <c r="P874" s="23">
        <v>46</v>
      </c>
      <c r="Q874" s="23">
        <v>36</v>
      </c>
      <c r="R874" s="22">
        <v>550</v>
      </c>
      <c r="S874" s="22">
        <v>520</v>
      </c>
      <c r="T874" s="24">
        <v>2.9</v>
      </c>
      <c r="U874" s="24">
        <v>-0.10000000000000009</v>
      </c>
      <c r="V874" s="24">
        <v>3</v>
      </c>
      <c r="W874" s="24">
        <v>3.4</v>
      </c>
      <c r="X874" s="25">
        <v>5.1999999999999998E-2</v>
      </c>
      <c r="Y874" s="24">
        <v>11.9</v>
      </c>
      <c r="Z874" s="24">
        <v>-4.7999999999999989</v>
      </c>
      <c r="AA874" s="24">
        <v>16.7</v>
      </c>
      <c r="AB874" s="24">
        <v>16.5</v>
      </c>
      <c r="AC874" s="26">
        <v>0.23262502537727547</v>
      </c>
      <c r="AD874" s="24">
        <v>4.4735581803322209</v>
      </c>
      <c r="AE874" s="6">
        <v>220</v>
      </c>
      <c r="AF874" s="6">
        <v>258</v>
      </c>
      <c r="AG874" s="6">
        <v>293</v>
      </c>
      <c r="AH874" s="27">
        <v>4.5779220779220777</v>
      </c>
      <c r="AI874" s="28">
        <v>512500</v>
      </c>
      <c r="AJ874" s="28">
        <v>490000</v>
      </c>
      <c r="AK874" s="28">
        <v>500000</v>
      </c>
      <c r="AL874" s="29">
        <v>4.5918367346938778E-2</v>
      </c>
      <c r="AM874" s="29">
        <v>2.5000000000000001E-2</v>
      </c>
      <c r="AN874" s="6">
        <v>3</v>
      </c>
      <c r="AO874" s="27">
        <v>-0.29999999999999982</v>
      </c>
      <c r="AP874" s="6">
        <v>3.3</v>
      </c>
      <c r="AQ874" s="28">
        <v>520</v>
      </c>
      <c r="AR874" s="28">
        <v>490</v>
      </c>
      <c r="AS874" s="25">
        <v>6.1224489795918366E-2</v>
      </c>
      <c r="AT874" s="30">
        <v>2364.3200000000002</v>
      </c>
      <c r="AU874" s="24">
        <v>0.60170000000000001</v>
      </c>
      <c r="AV874" s="24">
        <v>0.39829999999999999</v>
      </c>
      <c r="AW874" s="24">
        <v>0.44650000000000001</v>
      </c>
      <c r="AX874" s="24">
        <v>0.15679999999999999</v>
      </c>
      <c r="AY874" s="24">
        <v>0.2999</v>
      </c>
      <c r="AZ874" s="24">
        <v>0.28939999999999999</v>
      </c>
      <c r="BA874" s="24">
        <v>0.38590000000000002</v>
      </c>
      <c r="BB874" s="31">
        <v>9</v>
      </c>
      <c r="BC874" s="23">
        <v>7</v>
      </c>
      <c r="BD874" s="32" t="s">
        <v>3449</v>
      </c>
      <c r="BE874" s="33">
        <v>144.920918090783</v>
      </c>
      <c r="BF874" s="33">
        <v>-37.763269629156802</v>
      </c>
      <c r="BG874" s="34">
        <f t="shared" si="156"/>
        <v>69</v>
      </c>
      <c r="BH874" s="34">
        <f t="shared" si="157"/>
        <v>67</v>
      </c>
      <c r="BI874" s="34">
        <f t="shared" si="158"/>
        <v>68</v>
      </c>
      <c r="BJ874" s="34">
        <f t="shared" si="159"/>
        <v>24</v>
      </c>
      <c r="BK874" s="34">
        <f t="shared" si="160"/>
        <v>100</v>
      </c>
      <c r="BL874" s="34">
        <f t="shared" si="161"/>
        <v>56</v>
      </c>
      <c r="BM874" s="35">
        <f t="shared" si="162"/>
        <v>100</v>
      </c>
      <c r="BN874" s="34">
        <f t="shared" si="163"/>
        <v>100</v>
      </c>
      <c r="BO874" s="35">
        <f t="shared" si="164"/>
        <v>100</v>
      </c>
      <c r="BP874" s="35">
        <f t="shared" si="165"/>
        <v>1</v>
      </c>
      <c r="BQ874" s="35">
        <f t="shared" si="166"/>
        <v>90</v>
      </c>
      <c r="BR874" s="35">
        <f t="shared" si="167"/>
        <v>57</v>
      </c>
    </row>
    <row r="875" spans="2:70" x14ac:dyDescent="0.3">
      <c r="B875" s="6" t="s">
        <v>649</v>
      </c>
      <c r="C875" s="6">
        <v>206041121</v>
      </c>
      <c r="D875" s="6" t="s">
        <v>650</v>
      </c>
      <c r="E875" s="6" t="s">
        <v>289</v>
      </c>
      <c r="F875" s="6" t="s">
        <v>689</v>
      </c>
      <c r="G875" s="6" t="s">
        <v>86</v>
      </c>
      <c r="H875" s="6" t="s">
        <v>4995</v>
      </c>
      <c r="I875" s="22">
        <v>550000</v>
      </c>
      <c r="J875" s="22">
        <v>545000</v>
      </c>
      <c r="K875" s="22">
        <v>550000</v>
      </c>
      <c r="L875" s="22">
        <v>632000</v>
      </c>
      <c r="M875" s="22">
        <v>581100</v>
      </c>
      <c r="N875" s="22">
        <v>575000</v>
      </c>
      <c r="O875" s="23">
        <v>34</v>
      </c>
      <c r="P875" s="23">
        <v>35</v>
      </c>
      <c r="Q875" s="23">
        <v>29</v>
      </c>
      <c r="R875" s="22">
        <v>578</v>
      </c>
      <c r="S875" s="22">
        <v>515</v>
      </c>
      <c r="T875" s="24">
        <v>1.7</v>
      </c>
      <c r="U875" s="24">
        <v>0.19999999999999996</v>
      </c>
      <c r="V875" s="24">
        <v>1.5</v>
      </c>
      <c r="W875" s="24">
        <v>1.6</v>
      </c>
      <c r="X875" s="25">
        <v>5.4647272727272725E-2</v>
      </c>
      <c r="Y875" s="24">
        <v>8.3000000000000007</v>
      </c>
      <c r="Z875" s="24">
        <v>-1.6999999999999993</v>
      </c>
      <c r="AA875" s="24">
        <v>10</v>
      </c>
      <c r="AB875" s="24">
        <v>6.9</v>
      </c>
      <c r="AC875" s="26">
        <v>0.23288421866941722</v>
      </c>
      <c r="AD875" s="24">
        <v>4.2615890427262269</v>
      </c>
      <c r="AE875" s="6">
        <v>2073</v>
      </c>
      <c r="AF875" s="6">
        <v>2219</v>
      </c>
      <c r="AG875" s="6">
        <v>2260</v>
      </c>
      <c r="AH875" s="27">
        <v>16.162642947903432</v>
      </c>
      <c r="AI875" s="28">
        <v>545000</v>
      </c>
      <c r="AJ875" s="28">
        <v>540000</v>
      </c>
      <c r="AK875" s="28">
        <v>520000</v>
      </c>
      <c r="AL875" s="29">
        <v>9.2592592592592587E-3</v>
      </c>
      <c r="AM875" s="29">
        <v>4.807692307692308E-2</v>
      </c>
      <c r="AN875" s="6">
        <v>1</v>
      </c>
      <c r="AO875" s="27">
        <v>-0.19999999999999996</v>
      </c>
      <c r="AP875" s="6">
        <v>1.2</v>
      </c>
      <c r="AQ875" s="28">
        <v>650</v>
      </c>
      <c r="AR875" s="28">
        <v>625</v>
      </c>
      <c r="AS875" s="25">
        <v>0.04</v>
      </c>
      <c r="AT875" s="30">
        <v>2481.92</v>
      </c>
      <c r="AU875" s="24">
        <v>0.56320000000000003</v>
      </c>
      <c r="AV875" s="24">
        <v>0.43680000000000002</v>
      </c>
      <c r="AW875" s="24">
        <v>0.1714</v>
      </c>
      <c r="AX875" s="24">
        <v>0.53349999999999997</v>
      </c>
      <c r="AY875" s="24">
        <v>0.1807</v>
      </c>
      <c r="AZ875" s="24">
        <v>0.30590000000000001</v>
      </c>
      <c r="BA875" s="24">
        <v>0.4914</v>
      </c>
      <c r="BB875" s="31">
        <v>10</v>
      </c>
      <c r="BC875" s="23">
        <v>4</v>
      </c>
      <c r="BD875" s="32" t="s">
        <v>3091</v>
      </c>
      <c r="BE875" s="33">
        <v>144.92733822045099</v>
      </c>
      <c r="BF875" s="33">
        <v>-37.792116394965298</v>
      </c>
      <c r="BG875" s="34">
        <f t="shared" si="156"/>
        <v>88</v>
      </c>
      <c r="BH875" s="34">
        <f t="shared" si="157"/>
        <v>100</v>
      </c>
      <c r="BI875" s="34">
        <f t="shared" si="158"/>
        <v>1</v>
      </c>
      <c r="BJ875" s="34">
        <f t="shared" si="159"/>
        <v>6</v>
      </c>
      <c r="BK875" s="34">
        <f t="shared" si="160"/>
        <v>100</v>
      </c>
      <c r="BL875" s="34">
        <f t="shared" si="161"/>
        <v>30</v>
      </c>
      <c r="BM875" s="35">
        <f t="shared" si="162"/>
        <v>100</v>
      </c>
      <c r="BN875" s="34">
        <f t="shared" si="163"/>
        <v>100</v>
      </c>
      <c r="BO875" s="35">
        <f t="shared" si="164"/>
        <v>100</v>
      </c>
      <c r="BP875" s="35">
        <f t="shared" si="165"/>
        <v>1</v>
      </c>
      <c r="BQ875" s="35">
        <f t="shared" si="166"/>
        <v>100</v>
      </c>
      <c r="BR875" s="35">
        <f t="shared" si="167"/>
        <v>57</v>
      </c>
    </row>
    <row r="876" spans="2:70" x14ac:dyDescent="0.3">
      <c r="B876" s="6" t="s">
        <v>2401</v>
      </c>
      <c r="C876" s="6">
        <v>206061138</v>
      </c>
      <c r="D876" s="6" t="s">
        <v>2402</v>
      </c>
      <c r="E876" s="6" t="s">
        <v>289</v>
      </c>
      <c r="F876" s="6" t="s">
        <v>689</v>
      </c>
      <c r="G876" s="6" t="s">
        <v>86</v>
      </c>
      <c r="H876" s="6" t="s">
        <v>4995</v>
      </c>
      <c r="I876" s="22">
        <v>780300</v>
      </c>
      <c r="J876" s="22">
        <v>850000</v>
      </c>
      <c r="K876" s="22">
        <v>1050000</v>
      </c>
      <c r="L876" s="22">
        <v>750000</v>
      </c>
      <c r="M876" s="22">
        <v>723000</v>
      </c>
      <c r="N876" s="22">
        <v>770000</v>
      </c>
      <c r="O876" s="23">
        <v>30</v>
      </c>
      <c r="P876" s="23">
        <v>30</v>
      </c>
      <c r="Q876" s="23">
        <v>31</v>
      </c>
      <c r="R876" s="22">
        <v>600</v>
      </c>
      <c r="S876" s="22">
        <v>600</v>
      </c>
      <c r="T876" s="24">
        <v>3.1</v>
      </c>
      <c r="U876" s="24">
        <v>-0.29999999999999982</v>
      </c>
      <c r="V876" s="24">
        <v>3.4</v>
      </c>
      <c r="W876" s="24">
        <v>3.6</v>
      </c>
      <c r="X876" s="25">
        <v>3.9984621299500193E-2</v>
      </c>
      <c r="Y876" s="24">
        <v>6.5</v>
      </c>
      <c r="Z876" s="24">
        <v>-2</v>
      </c>
      <c r="AA876" s="24">
        <v>8.5</v>
      </c>
      <c r="AB876" s="24">
        <v>8</v>
      </c>
      <c r="AC876" s="26">
        <v>0.21107733873691317</v>
      </c>
      <c r="AD876" s="24">
        <v>5.2789630582183769</v>
      </c>
      <c r="AE876" s="6">
        <v>432</v>
      </c>
      <c r="AF876" s="6">
        <v>521</v>
      </c>
      <c r="AG876" s="6">
        <v>590</v>
      </c>
      <c r="AH876" s="27">
        <v>5.236559139784946</v>
      </c>
      <c r="AI876" s="28">
        <v>531000</v>
      </c>
      <c r="AJ876" s="28">
        <v>540000</v>
      </c>
      <c r="AK876" s="28">
        <v>565000</v>
      </c>
      <c r="AL876" s="29">
        <v>-1.6666666666666666E-2</v>
      </c>
      <c r="AM876" s="29">
        <v>-6.0176991150442477E-2</v>
      </c>
      <c r="AN876" s="6">
        <v>2.8</v>
      </c>
      <c r="AO876" s="27">
        <v>-0.30000000000000027</v>
      </c>
      <c r="AP876" s="6">
        <v>3.1</v>
      </c>
      <c r="AQ876" s="28">
        <v>580</v>
      </c>
      <c r="AR876" s="28">
        <v>560</v>
      </c>
      <c r="AS876" s="25">
        <v>3.5714285714285712E-2</v>
      </c>
      <c r="AT876" s="30">
        <v>2842.5600000000004</v>
      </c>
      <c r="AU876" s="24">
        <v>0.59699999999999998</v>
      </c>
      <c r="AV876" s="24">
        <v>0.40300000000000002</v>
      </c>
      <c r="AW876" s="24">
        <v>0.30299999999999999</v>
      </c>
      <c r="AX876" s="24">
        <v>0.19919999999999999</v>
      </c>
      <c r="AY876" s="24">
        <v>0.4274</v>
      </c>
      <c r="AZ876" s="24">
        <v>0.22650000000000001</v>
      </c>
      <c r="BA876" s="24">
        <v>0.309</v>
      </c>
      <c r="BB876" s="31">
        <v>10</v>
      </c>
      <c r="BC876" s="23">
        <v>6</v>
      </c>
      <c r="BD876" s="32" t="s">
        <v>4686</v>
      </c>
      <c r="BE876" s="33">
        <v>145.01767461750799</v>
      </c>
      <c r="BF876" s="33">
        <v>-37.844333585394899</v>
      </c>
      <c r="BG876" s="34">
        <f t="shared" si="156"/>
        <v>65</v>
      </c>
      <c r="BH876" s="34">
        <f t="shared" si="157"/>
        <v>70</v>
      </c>
      <c r="BI876" s="34">
        <f t="shared" si="158"/>
        <v>60</v>
      </c>
      <c r="BJ876" s="34">
        <f t="shared" si="159"/>
        <v>1</v>
      </c>
      <c r="BK876" s="34">
        <f t="shared" si="160"/>
        <v>100</v>
      </c>
      <c r="BL876" s="34">
        <f t="shared" si="161"/>
        <v>84</v>
      </c>
      <c r="BM876" s="35">
        <f t="shared" si="162"/>
        <v>83</v>
      </c>
      <c r="BN876" s="34">
        <f t="shared" si="163"/>
        <v>97</v>
      </c>
      <c r="BO876" s="35">
        <f t="shared" si="164"/>
        <v>100</v>
      </c>
      <c r="BP876" s="35">
        <f t="shared" si="165"/>
        <v>9</v>
      </c>
      <c r="BQ876" s="35">
        <f t="shared" si="166"/>
        <v>100</v>
      </c>
      <c r="BR876" s="35">
        <f t="shared" si="167"/>
        <v>57</v>
      </c>
    </row>
    <row r="877" spans="2:70" x14ac:dyDescent="0.3">
      <c r="B877" s="6" t="s">
        <v>347</v>
      </c>
      <c r="C877" s="6">
        <v>209011203</v>
      </c>
      <c r="D877" s="6" t="s">
        <v>215</v>
      </c>
      <c r="E877" s="6" t="s">
        <v>103</v>
      </c>
      <c r="F877" s="6" t="s">
        <v>689</v>
      </c>
      <c r="G877" s="6" t="s">
        <v>86</v>
      </c>
      <c r="H877" s="6" t="s">
        <v>4995</v>
      </c>
      <c r="I877" s="22">
        <v>770000</v>
      </c>
      <c r="J877" s="22">
        <v>775000</v>
      </c>
      <c r="K877" s="22">
        <v>812050</v>
      </c>
      <c r="L877" s="22">
        <v>736000</v>
      </c>
      <c r="M877" s="22">
        <v>760000</v>
      </c>
      <c r="N877" s="22">
        <v>825750</v>
      </c>
      <c r="O877" s="23">
        <v>24</v>
      </c>
      <c r="P877" s="23">
        <v>26</v>
      </c>
      <c r="Q877" s="23">
        <v>28</v>
      </c>
      <c r="R877" s="22">
        <v>550</v>
      </c>
      <c r="S877" s="22">
        <v>530</v>
      </c>
      <c r="T877" s="24">
        <v>3.2</v>
      </c>
      <c r="U877" s="24">
        <v>-0.29999999999999982</v>
      </c>
      <c r="V877" s="24">
        <v>3.5</v>
      </c>
      <c r="W877" s="24">
        <v>3.9</v>
      </c>
      <c r="X877" s="25">
        <v>3.7142857142857144E-2</v>
      </c>
      <c r="Y877" s="24">
        <v>3.6</v>
      </c>
      <c r="Z877" s="24">
        <v>-1.6</v>
      </c>
      <c r="AA877" s="24">
        <v>5.2</v>
      </c>
      <c r="AB877" s="24">
        <v>5.3</v>
      </c>
      <c r="AC877" s="26">
        <v>0.24250440917107582</v>
      </c>
      <c r="AD877" s="24">
        <v>6.5289648622981957</v>
      </c>
      <c r="AE877" s="6">
        <v>300</v>
      </c>
      <c r="AF877" s="6">
        <v>308</v>
      </c>
      <c r="AG877" s="6">
        <v>283</v>
      </c>
      <c r="AH877" s="27">
        <v>6.7391304347826084</v>
      </c>
      <c r="AI877" s="28">
        <v>745000</v>
      </c>
      <c r="AJ877" s="28">
        <v>754000</v>
      </c>
      <c r="AK877" s="28">
        <v>725000</v>
      </c>
      <c r="AL877" s="29">
        <v>-1.1936339522546418E-2</v>
      </c>
      <c r="AM877" s="29">
        <v>2.7586206896551724E-2</v>
      </c>
      <c r="AN877" s="6">
        <v>2.5</v>
      </c>
      <c r="AO877" s="27">
        <v>-0.29999999999999982</v>
      </c>
      <c r="AP877" s="6">
        <v>2.8</v>
      </c>
      <c r="AQ877" s="28">
        <v>550</v>
      </c>
      <c r="AR877" s="28">
        <v>500</v>
      </c>
      <c r="AS877" s="25">
        <v>0.1</v>
      </c>
      <c r="AT877" s="30">
        <v>2268</v>
      </c>
      <c r="AU877" s="24">
        <v>0.75390000000000001</v>
      </c>
      <c r="AV877" s="24">
        <v>0.24610000000000001</v>
      </c>
      <c r="AW877" s="24">
        <v>0.84699999999999998</v>
      </c>
      <c r="AX877" s="24">
        <v>0.14410000000000001</v>
      </c>
      <c r="AY877" s="24">
        <v>0.39589999999999997</v>
      </c>
      <c r="AZ877" s="24">
        <v>0.3695</v>
      </c>
      <c r="BA877" s="24">
        <v>0.2034</v>
      </c>
      <c r="BB877" s="31">
        <v>8</v>
      </c>
      <c r="BC877" s="23">
        <v>14</v>
      </c>
      <c r="BD877" s="32" t="s">
        <v>2859</v>
      </c>
      <c r="BE877" s="33">
        <v>145.092662021389</v>
      </c>
      <c r="BF877" s="33">
        <v>-37.735828560849498</v>
      </c>
      <c r="BG877" s="34">
        <f t="shared" si="156"/>
        <v>64</v>
      </c>
      <c r="BH877" s="34">
        <f t="shared" si="157"/>
        <v>75</v>
      </c>
      <c r="BI877" s="34">
        <f t="shared" si="158"/>
        <v>41</v>
      </c>
      <c r="BJ877" s="34">
        <f t="shared" si="159"/>
        <v>1</v>
      </c>
      <c r="BK877" s="34">
        <f t="shared" si="160"/>
        <v>100</v>
      </c>
      <c r="BL877" s="34">
        <f t="shared" si="161"/>
        <v>77</v>
      </c>
      <c r="BM877" s="35">
        <f t="shared" si="162"/>
        <v>74</v>
      </c>
      <c r="BN877" s="34">
        <f t="shared" si="163"/>
        <v>85</v>
      </c>
      <c r="BO877" s="35">
        <f t="shared" si="164"/>
        <v>100</v>
      </c>
      <c r="BP877" s="35">
        <f t="shared" si="165"/>
        <v>57</v>
      </c>
      <c r="BQ877" s="35">
        <f t="shared" si="166"/>
        <v>80</v>
      </c>
      <c r="BR877" s="35">
        <f t="shared" si="167"/>
        <v>57</v>
      </c>
    </row>
    <row r="878" spans="2:70" x14ac:dyDescent="0.3">
      <c r="B878" s="6" t="s">
        <v>443</v>
      </c>
      <c r="C878" s="6">
        <v>210011230</v>
      </c>
      <c r="D878" s="6" t="s">
        <v>145</v>
      </c>
      <c r="E878" s="6" t="s">
        <v>146</v>
      </c>
      <c r="F878" s="6" t="s">
        <v>689</v>
      </c>
      <c r="G878" s="6" t="s">
        <v>86</v>
      </c>
      <c r="H878" s="6" t="s">
        <v>4995</v>
      </c>
      <c r="I878" s="22">
        <v>770000</v>
      </c>
      <c r="J878" s="22">
        <v>750000</v>
      </c>
      <c r="K878" s="22">
        <v>770000</v>
      </c>
      <c r="L878" s="22">
        <v>755000</v>
      </c>
      <c r="M878" s="22">
        <v>722000</v>
      </c>
      <c r="N878" s="22">
        <v>770000</v>
      </c>
      <c r="O878" s="23">
        <v>44</v>
      </c>
      <c r="P878" s="23">
        <v>41</v>
      </c>
      <c r="Q878" s="23">
        <v>32</v>
      </c>
      <c r="R878" s="22">
        <v>660</v>
      </c>
      <c r="S878" s="22">
        <v>600</v>
      </c>
      <c r="T878" s="24">
        <v>3</v>
      </c>
      <c r="U878" s="24">
        <v>-0.10000000000000009</v>
      </c>
      <c r="V878" s="24">
        <v>3.1</v>
      </c>
      <c r="W878" s="24">
        <v>3.7</v>
      </c>
      <c r="X878" s="25">
        <v>4.4571428571428574E-2</v>
      </c>
      <c r="Y878" s="24">
        <v>6.6</v>
      </c>
      <c r="Z878" s="24">
        <v>-2.7000000000000011</v>
      </c>
      <c r="AA878" s="24">
        <v>9.3000000000000007</v>
      </c>
      <c r="AB878" s="24">
        <v>9.5</v>
      </c>
      <c r="AC878" s="26">
        <v>0.26319147578638419</v>
      </c>
      <c r="AD878" s="24">
        <v>5.9049369567457992</v>
      </c>
      <c r="AE878" s="6">
        <v>42</v>
      </c>
      <c r="AF878" s="6">
        <v>64</v>
      </c>
      <c r="AG878" s="6">
        <v>69</v>
      </c>
      <c r="AH878" s="27">
        <v>2.642201834862385</v>
      </c>
      <c r="AI878" s="28">
        <v>710000</v>
      </c>
      <c r="AJ878" s="28">
        <v>690000</v>
      </c>
      <c r="AK878" s="28">
        <v>700000</v>
      </c>
      <c r="AL878" s="29">
        <v>2.8985507246376812E-2</v>
      </c>
      <c r="AM878" s="29">
        <v>1.4285714285714285E-2</v>
      </c>
      <c r="AN878" s="6">
        <v>2.7</v>
      </c>
      <c r="AO878" s="27">
        <v>0</v>
      </c>
      <c r="AP878" s="6">
        <v>2.7</v>
      </c>
      <c r="AQ878" s="28">
        <v>600</v>
      </c>
      <c r="AR878" s="28">
        <v>550</v>
      </c>
      <c r="AS878" s="25">
        <v>9.0909090909090912E-2</v>
      </c>
      <c r="AT878" s="30">
        <v>2507.6800000000003</v>
      </c>
      <c r="AU878" s="24">
        <v>0.72570000000000001</v>
      </c>
      <c r="AV878" s="24">
        <v>0.27429999999999999</v>
      </c>
      <c r="AW878" s="24">
        <v>0.65549999999999997</v>
      </c>
      <c r="AX878" s="24">
        <v>0.316</v>
      </c>
      <c r="AY878" s="24">
        <v>0.37009999999999998</v>
      </c>
      <c r="AZ878" s="24">
        <v>0.36899999999999999</v>
      </c>
      <c r="BA878" s="24">
        <v>0.23780000000000001</v>
      </c>
      <c r="BB878" s="31">
        <v>8</v>
      </c>
      <c r="BC878" s="23">
        <v>10</v>
      </c>
      <c r="BD878" s="32" t="s">
        <v>2936</v>
      </c>
      <c r="BE878" s="33">
        <v>144.88578584697299</v>
      </c>
      <c r="BF878" s="33">
        <v>-37.748004241405802</v>
      </c>
      <c r="BG878" s="34">
        <f t="shared" si="156"/>
        <v>67</v>
      </c>
      <c r="BH878" s="34">
        <f t="shared" si="157"/>
        <v>72</v>
      </c>
      <c r="BI878" s="34">
        <f t="shared" si="158"/>
        <v>92</v>
      </c>
      <c r="BJ878" s="34">
        <f t="shared" si="159"/>
        <v>15</v>
      </c>
      <c r="BK878" s="34">
        <f t="shared" si="160"/>
        <v>100</v>
      </c>
      <c r="BL878" s="34">
        <f t="shared" si="161"/>
        <v>71</v>
      </c>
      <c r="BM878" s="35">
        <f t="shared" si="162"/>
        <v>99</v>
      </c>
      <c r="BN878" s="34">
        <f t="shared" si="163"/>
        <v>91</v>
      </c>
      <c r="BO878" s="35">
        <f t="shared" si="164"/>
        <v>91</v>
      </c>
      <c r="BP878" s="35">
        <f t="shared" si="165"/>
        <v>8</v>
      </c>
      <c r="BQ878" s="35">
        <f t="shared" si="166"/>
        <v>80</v>
      </c>
      <c r="BR878" s="35">
        <f t="shared" si="167"/>
        <v>57</v>
      </c>
    </row>
    <row r="879" spans="2:70" x14ac:dyDescent="0.3">
      <c r="B879" s="6" t="s">
        <v>531</v>
      </c>
      <c r="C879" s="6">
        <v>211011254</v>
      </c>
      <c r="D879" s="6" t="s">
        <v>110</v>
      </c>
      <c r="E879" s="6" t="s">
        <v>85</v>
      </c>
      <c r="F879" s="6" t="s">
        <v>689</v>
      </c>
      <c r="G879" s="6" t="s">
        <v>86</v>
      </c>
      <c r="H879" s="6" t="s">
        <v>4995</v>
      </c>
      <c r="I879" s="22">
        <v>750000</v>
      </c>
      <c r="J879" s="22">
        <v>750000</v>
      </c>
      <c r="K879" s="22">
        <v>745000</v>
      </c>
      <c r="L879" s="22">
        <v>746000</v>
      </c>
      <c r="M879" s="22">
        <v>725000</v>
      </c>
      <c r="N879" s="22">
        <v>781000</v>
      </c>
      <c r="O879" s="23">
        <v>28</v>
      </c>
      <c r="P879" s="23">
        <v>26</v>
      </c>
      <c r="Q879" s="23">
        <v>26</v>
      </c>
      <c r="R879" s="22">
        <v>625</v>
      </c>
      <c r="S879" s="22">
        <v>580</v>
      </c>
      <c r="T879" s="24">
        <v>2.5</v>
      </c>
      <c r="U879" s="24">
        <v>0.29999999999999982</v>
      </c>
      <c r="V879" s="24">
        <v>2.2000000000000002</v>
      </c>
      <c r="W879" s="24">
        <v>2</v>
      </c>
      <c r="X879" s="25">
        <v>4.3333333333333335E-2</v>
      </c>
      <c r="Y879" s="24">
        <v>4.3</v>
      </c>
      <c r="Z879" s="24">
        <v>-1.5</v>
      </c>
      <c r="AA879" s="24">
        <v>5.8</v>
      </c>
      <c r="AB879" s="24">
        <v>6</v>
      </c>
      <c r="AC879" s="26">
        <v>0.28573257259893203</v>
      </c>
      <c r="AD879" s="24">
        <v>6.5938285984368932</v>
      </c>
      <c r="AE879" s="6">
        <v>165</v>
      </c>
      <c r="AF879" s="6">
        <v>188</v>
      </c>
      <c r="AG879" s="6">
        <v>164</v>
      </c>
      <c r="AH879" s="27">
        <v>3.4680851063829787</v>
      </c>
      <c r="AI879" s="28">
        <v>691550</v>
      </c>
      <c r="AJ879" s="28">
        <v>685000</v>
      </c>
      <c r="AK879" s="28">
        <v>655000</v>
      </c>
      <c r="AL879" s="29">
        <v>9.5620437956204386E-3</v>
      </c>
      <c r="AM879" s="29">
        <v>5.5801526717557254E-2</v>
      </c>
      <c r="AN879" s="6">
        <v>2.6</v>
      </c>
      <c r="AO879" s="27">
        <v>-0.10000000000000009</v>
      </c>
      <c r="AP879" s="6">
        <v>2.7</v>
      </c>
      <c r="AQ879" s="28">
        <v>570</v>
      </c>
      <c r="AR879" s="28">
        <v>515</v>
      </c>
      <c r="AS879" s="25">
        <v>0.10679611650485436</v>
      </c>
      <c r="AT879" s="30">
        <v>2187.36</v>
      </c>
      <c r="AU879" s="24">
        <v>0.79690000000000005</v>
      </c>
      <c r="AV879" s="24">
        <v>0.2031</v>
      </c>
      <c r="AW879" s="24">
        <v>0.85899999999999999</v>
      </c>
      <c r="AX879" s="24">
        <v>0.13719999999999999</v>
      </c>
      <c r="AY879" s="24">
        <v>0.32629999999999998</v>
      </c>
      <c r="AZ879" s="24">
        <v>0.4133</v>
      </c>
      <c r="BA879" s="24">
        <v>0.22919999999999999</v>
      </c>
      <c r="BB879" s="31">
        <v>7</v>
      </c>
      <c r="BC879" s="23">
        <v>25</v>
      </c>
      <c r="BD879" s="32" t="s">
        <v>2998</v>
      </c>
      <c r="BE879" s="33">
        <v>145.23193652724601</v>
      </c>
      <c r="BF879" s="33">
        <v>-37.896485854566997</v>
      </c>
      <c r="BG879" s="34">
        <f t="shared" si="156"/>
        <v>75</v>
      </c>
      <c r="BH879" s="34">
        <f t="shared" si="157"/>
        <v>74</v>
      </c>
      <c r="BI879" s="34">
        <f t="shared" si="158"/>
        <v>82</v>
      </c>
      <c r="BJ879" s="34">
        <f t="shared" si="159"/>
        <v>6</v>
      </c>
      <c r="BK879" s="34">
        <f t="shared" si="160"/>
        <v>100</v>
      </c>
      <c r="BL879" s="34">
        <f t="shared" si="161"/>
        <v>62</v>
      </c>
      <c r="BM879" s="35">
        <f t="shared" si="162"/>
        <v>95</v>
      </c>
      <c r="BN879" s="34">
        <f t="shared" si="163"/>
        <v>84</v>
      </c>
      <c r="BO879" s="35">
        <f t="shared" si="164"/>
        <v>76</v>
      </c>
      <c r="BP879" s="35">
        <f t="shared" si="165"/>
        <v>46</v>
      </c>
      <c r="BQ879" s="35">
        <f t="shared" si="166"/>
        <v>70</v>
      </c>
      <c r="BR879" s="35">
        <f t="shared" si="167"/>
        <v>57</v>
      </c>
    </row>
    <row r="880" spans="2:70" x14ac:dyDescent="0.3">
      <c r="B880" s="6" t="s">
        <v>522</v>
      </c>
      <c r="C880" s="6">
        <v>211011447</v>
      </c>
      <c r="D880" s="6" t="s">
        <v>110</v>
      </c>
      <c r="E880" s="6" t="s">
        <v>85</v>
      </c>
      <c r="F880" s="6" t="s">
        <v>689</v>
      </c>
      <c r="G880" s="6" t="s">
        <v>86</v>
      </c>
      <c r="H880" s="6" t="s">
        <v>4995</v>
      </c>
      <c r="I880" s="22">
        <v>590000</v>
      </c>
      <c r="J880" s="22">
        <v>590000</v>
      </c>
      <c r="K880" s="22">
        <v>638000</v>
      </c>
      <c r="L880" s="22">
        <v>639300</v>
      </c>
      <c r="M880" s="22">
        <v>626600</v>
      </c>
      <c r="N880" s="22">
        <v>637500</v>
      </c>
      <c r="O880" s="23">
        <v>25</v>
      </c>
      <c r="P880" s="23">
        <v>25</v>
      </c>
      <c r="Q880" s="23">
        <v>26</v>
      </c>
      <c r="R880" s="22">
        <v>540</v>
      </c>
      <c r="S880" s="22">
        <v>490</v>
      </c>
      <c r="T880" s="24">
        <v>3.3</v>
      </c>
      <c r="U880" s="24">
        <v>9.9999999999999645E-2</v>
      </c>
      <c r="V880" s="24">
        <v>3.2</v>
      </c>
      <c r="W880" s="24">
        <v>2.6</v>
      </c>
      <c r="X880" s="25">
        <v>4.7593220338983049E-2</v>
      </c>
      <c r="Y880" s="24">
        <v>2.7</v>
      </c>
      <c r="Z880" s="24">
        <v>-1</v>
      </c>
      <c r="AA880" s="24">
        <v>3.7</v>
      </c>
      <c r="AB880" s="24">
        <v>4</v>
      </c>
      <c r="AC880" s="26">
        <v>0.30021348514499197</v>
      </c>
      <c r="AD880" s="24">
        <v>6.3079044243427793</v>
      </c>
      <c r="AE880" s="6">
        <v>165</v>
      </c>
      <c r="AF880" s="6">
        <v>188</v>
      </c>
      <c r="AG880" s="6">
        <v>164</v>
      </c>
      <c r="AH880" s="27">
        <v>3.4680851063829787</v>
      </c>
      <c r="AI880" s="28">
        <v>691550</v>
      </c>
      <c r="AJ880" s="28">
        <v>685000</v>
      </c>
      <c r="AK880" s="28">
        <v>655000</v>
      </c>
      <c r="AL880" s="29">
        <v>9.5620437956204386E-3</v>
      </c>
      <c r="AM880" s="29">
        <v>5.5801526717557254E-2</v>
      </c>
      <c r="AN880" s="6">
        <v>2.6</v>
      </c>
      <c r="AO880" s="27">
        <v>-0.10000000000000009</v>
      </c>
      <c r="AP880" s="6">
        <v>2.7</v>
      </c>
      <c r="AQ880" s="28">
        <v>570</v>
      </c>
      <c r="AR880" s="28">
        <v>515</v>
      </c>
      <c r="AS880" s="25">
        <v>0.10679611650485436</v>
      </c>
      <c r="AT880" s="30">
        <v>1798.7200000000003</v>
      </c>
      <c r="AU880" s="24">
        <v>0.68899999999999995</v>
      </c>
      <c r="AV880" s="24">
        <v>0.311</v>
      </c>
      <c r="AW880" s="24">
        <v>0.84740000000000004</v>
      </c>
      <c r="AX880" s="24">
        <v>0.12089999999999999</v>
      </c>
      <c r="AY880" s="24">
        <v>0.33660000000000001</v>
      </c>
      <c r="AZ880" s="24">
        <v>0.39860000000000001</v>
      </c>
      <c r="BA880" s="24">
        <v>0.23230000000000001</v>
      </c>
      <c r="BB880" s="31">
        <v>6</v>
      </c>
      <c r="BC880" s="23">
        <v>29</v>
      </c>
      <c r="BD880" s="32" t="s">
        <v>2991</v>
      </c>
      <c r="BE880" s="33">
        <v>145.28745468314401</v>
      </c>
      <c r="BF880" s="33">
        <v>-37.880444793991799</v>
      </c>
      <c r="BG880" s="34">
        <f t="shared" si="156"/>
        <v>62</v>
      </c>
      <c r="BH880" s="34">
        <f t="shared" si="157"/>
        <v>74</v>
      </c>
      <c r="BI880" s="34">
        <f t="shared" si="158"/>
        <v>82</v>
      </c>
      <c r="BJ880" s="34">
        <f t="shared" si="159"/>
        <v>6</v>
      </c>
      <c r="BK880" s="34">
        <f t="shared" si="160"/>
        <v>100</v>
      </c>
      <c r="BL880" s="34">
        <f t="shared" si="161"/>
        <v>64</v>
      </c>
      <c r="BM880" s="35">
        <f t="shared" si="162"/>
        <v>100</v>
      </c>
      <c r="BN880" s="34">
        <f t="shared" si="163"/>
        <v>87</v>
      </c>
      <c r="BO880" s="35">
        <f t="shared" si="164"/>
        <v>67</v>
      </c>
      <c r="BP880" s="35">
        <f t="shared" si="165"/>
        <v>72</v>
      </c>
      <c r="BQ880" s="35">
        <f t="shared" si="166"/>
        <v>60</v>
      </c>
      <c r="BR880" s="35">
        <f t="shared" si="167"/>
        <v>57</v>
      </c>
    </row>
    <row r="881" spans="2:70" x14ac:dyDescent="0.3">
      <c r="B881" s="6" t="s">
        <v>1484</v>
      </c>
      <c r="C881" s="6">
        <v>211041269</v>
      </c>
      <c r="D881" s="6" t="s">
        <v>640</v>
      </c>
      <c r="E881" s="6" t="s">
        <v>85</v>
      </c>
      <c r="F881" s="6" t="s">
        <v>689</v>
      </c>
      <c r="G881" s="6" t="s">
        <v>86</v>
      </c>
      <c r="H881" s="6" t="s">
        <v>4995</v>
      </c>
      <c r="I881" s="22">
        <v>650000</v>
      </c>
      <c r="J881" s="22">
        <v>685000</v>
      </c>
      <c r="K881" s="22">
        <v>800000</v>
      </c>
      <c r="L881" s="22">
        <v>790000</v>
      </c>
      <c r="M881" s="22">
        <v>840000</v>
      </c>
      <c r="N881" s="22">
        <v>820000</v>
      </c>
      <c r="O881" s="23">
        <v>31</v>
      </c>
      <c r="P881" s="23">
        <v>30</v>
      </c>
      <c r="Q881" s="23">
        <v>28</v>
      </c>
      <c r="R881" s="22">
        <v>580</v>
      </c>
      <c r="S881" s="22">
        <v>540</v>
      </c>
      <c r="T881" s="24">
        <v>2.9</v>
      </c>
      <c r="U881" s="24">
        <v>0.19999999999999973</v>
      </c>
      <c r="V881" s="24">
        <v>2.7</v>
      </c>
      <c r="W881" s="24">
        <v>3.4</v>
      </c>
      <c r="X881" s="25">
        <v>4.6399999999999997E-2</v>
      </c>
      <c r="Y881" s="24">
        <v>3</v>
      </c>
      <c r="Z881" s="24">
        <v>-1.2000000000000002</v>
      </c>
      <c r="AA881" s="24">
        <v>4.2</v>
      </c>
      <c r="AB881" s="24">
        <v>5</v>
      </c>
      <c r="AC881" s="26">
        <v>0.31233844563156982</v>
      </c>
      <c r="AD881" s="24">
        <v>6.7314320179217635</v>
      </c>
      <c r="AE881" s="6">
        <v>74</v>
      </c>
      <c r="AF881" s="6">
        <v>68</v>
      </c>
      <c r="AG881" s="6">
        <v>80</v>
      </c>
      <c r="AH881" s="27">
        <v>2.4227129337539433</v>
      </c>
      <c r="AI881" s="28">
        <v>825000</v>
      </c>
      <c r="AJ881" s="28">
        <v>825000</v>
      </c>
      <c r="AK881" s="28">
        <v>790000</v>
      </c>
      <c r="AL881" s="29">
        <v>0</v>
      </c>
      <c r="AM881" s="29">
        <v>4.4303797468354431E-2</v>
      </c>
      <c r="AN881" s="6">
        <v>3.1</v>
      </c>
      <c r="AO881" s="27">
        <v>-0.29999999999999982</v>
      </c>
      <c r="AP881" s="6">
        <v>3.4</v>
      </c>
      <c r="AQ881" s="28">
        <v>570</v>
      </c>
      <c r="AR881" s="28">
        <v>500</v>
      </c>
      <c r="AS881" s="25">
        <v>0.14000000000000001</v>
      </c>
      <c r="AT881" s="30">
        <v>1856.9600000000003</v>
      </c>
      <c r="AU881" s="24">
        <v>0.69530000000000003</v>
      </c>
      <c r="AV881" s="24">
        <v>0.30470000000000003</v>
      </c>
      <c r="AW881" s="24">
        <v>0.72030000000000005</v>
      </c>
      <c r="AX881" s="24">
        <v>0.24859999999999999</v>
      </c>
      <c r="AY881" s="24">
        <v>0.38080000000000003</v>
      </c>
      <c r="AZ881" s="24">
        <v>0.32719999999999999</v>
      </c>
      <c r="BA881" s="24">
        <v>0.25690000000000002</v>
      </c>
      <c r="BB881" s="31">
        <v>6.5</v>
      </c>
      <c r="BC881" s="23">
        <v>19</v>
      </c>
      <c r="BD881" s="32" t="s">
        <v>3803</v>
      </c>
      <c r="BE881" s="33">
        <v>145.17138748939701</v>
      </c>
      <c r="BF881" s="33">
        <v>-37.838350521244301</v>
      </c>
      <c r="BG881" s="34">
        <f t="shared" si="156"/>
        <v>69</v>
      </c>
      <c r="BH881" s="34">
        <f t="shared" si="157"/>
        <v>65</v>
      </c>
      <c r="BI881" s="34">
        <f t="shared" si="158"/>
        <v>95</v>
      </c>
      <c r="BJ881" s="34">
        <f t="shared" si="159"/>
        <v>1</v>
      </c>
      <c r="BK881" s="34">
        <f t="shared" si="160"/>
        <v>100</v>
      </c>
      <c r="BL881" s="34">
        <f t="shared" si="161"/>
        <v>74</v>
      </c>
      <c r="BM881" s="35">
        <f t="shared" si="162"/>
        <v>100</v>
      </c>
      <c r="BN881" s="34">
        <f t="shared" si="163"/>
        <v>83</v>
      </c>
      <c r="BO881" s="35">
        <f t="shared" si="164"/>
        <v>59</v>
      </c>
      <c r="BP881" s="35">
        <f t="shared" si="165"/>
        <v>67</v>
      </c>
      <c r="BQ881" s="35">
        <f t="shared" si="166"/>
        <v>65</v>
      </c>
      <c r="BR881" s="35">
        <f t="shared" si="167"/>
        <v>57</v>
      </c>
    </row>
    <row r="882" spans="2:70" x14ac:dyDescent="0.3">
      <c r="B882" s="6" t="s">
        <v>272</v>
      </c>
      <c r="C882" s="6">
        <v>212041309</v>
      </c>
      <c r="D882" s="6" t="s">
        <v>156</v>
      </c>
      <c r="E882" s="6" t="s">
        <v>157</v>
      </c>
      <c r="F882" s="6" t="s">
        <v>689</v>
      </c>
      <c r="G882" s="6" t="s">
        <v>86</v>
      </c>
      <c r="H882" s="6" t="s">
        <v>4995</v>
      </c>
      <c r="I882" s="22">
        <v>700000</v>
      </c>
      <c r="J882" s="22">
        <v>700000</v>
      </c>
      <c r="K882" s="22">
        <v>810750</v>
      </c>
      <c r="L882" s="22">
        <v>770000</v>
      </c>
      <c r="M882" s="22">
        <v>740000</v>
      </c>
      <c r="N882" s="22">
        <v>775000</v>
      </c>
      <c r="O882" s="23">
        <v>29</v>
      </c>
      <c r="P882" s="23">
        <v>29</v>
      </c>
      <c r="Q882" s="23">
        <v>25</v>
      </c>
      <c r="R882" s="22">
        <v>630</v>
      </c>
      <c r="S882" s="22">
        <v>575</v>
      </c>
      <c r="T882" s="24">
        <v>2.2999999999999998</v>
      </c>
      <c r="U882" s="24">
        <v>9.9999999999999645E-2</v>
      </c>
      <c r="V882" s="24">
        <v>2.2000000000000002</v>
      </c>
      <c r="W882" s="24">
        <v>2.2999999999999998</v>
      </c>
      <c r="X882" s="25">
        <v>4.6800000000000001E-2</v>
      </c>
      <c r="Y882" s="24">
        <v>3.4</v>
      </c>
      <c r="Z882" s="24">
        <v>-1.0000000000000004</v>
      </c>
      <c r="AA882" s="24">
        <v>4.4000000000000004</v>
      </c>
      <c r="AB882" s="24">
        <v>4.5999999999999996</v>
      </c>
      <c r="AC882" s="26">
        <v>0.33905967450271246</v>
      </c>
      <c r="AD882" s="24">
        <v>7.2448648398015481</v>
      </c>
      <c r="AE882" s="6">
        <v>338</v>
      </c>
      <c r="AF882" s="6">
        <v>359</v>
      </c>
      <c r="AG882" s="6">
        <v>418</v>
      </c>
      <c r="AH882" s="27">
        <v>4.7260726072607264</v>
      </c>
      <c r="AI882" s="28">
        <v>537000</v>
      </c>
      <c r="AJ882" s="28">
        <v>530000</v>
      </c>
      <c r="AK882" s="28">
        <v>510000</v>
      </c>
      <c r="AL882" s="29">
        <v>1.3207547169811321E-2</v>
      </c>
      <c r="AM882" s="29">
        <v>5.2941176470588235E-2</v>
      </c>
      <c r="AN882" s="6">
        <v>2.5</v>
      </c>
      <c r="AO882" s="27">
        <v>-0.20000000000000018</v>
      </c>
      <c r="AP882" s="6">
        <v>2.7</v>
      </c>
      <c r="AQ882" s="28">
        <v>500</v>
      </c>
      <c r="AR882" s="28">
        <v>480</v>
      </c>
      <c r="AS882" s="25">
        <v>4.1666666666666664E-2</v>
      </c>
      <c r="AT882" s="30">
        <v>1858.0800000000002</v>
      </c>
      <c r="AU882" s="24">
        <v>0.77539999999999998</v>
      </c>
      <c r="AV882" s="24">
        <v>0.22459999999999999</v>
      </c>
      <c r="AW882" s="24">
        <v>0.90139999999999998</v>
      </c>
      <c r="AX882" s="24">
        <v>9.0700000000000003E-2</v>
      </c>
      <c r="AY882" s="24">
        <v>0.44769999999999999</v>
      </c>
      <c r="AZ882" s="24">
        <v>0.31480000000000002</v>
      </c>
      <c r="BA882" s="24">
        <v>0.20480000000000001</v>
      </c>
      <c r="BB882" s="31">
        <v>6</v>
      </c>
      <c r="BC882" s="23">
        <v>18</v>
      </c>
      <c r="BD882" s="32" t="s">
        <v>2812</v>
      </c>
      <c r="BE882" s="33">
        <v>145.09879347015001</v>
      </c>
      <c r="BF882" s="33">
        <v>-37.940714447393702</v>
      </c>
      <c r="BG882" s="34">
        <f t="shared" si="156"/>
        <v>79</v>
      </c>
      <c r="BH882" s="34">
        <f t="shared" si="157"/>
        <v>75</v>
      </c>
      <c r="BI882" s="34">
        <f t="shared" si="158"/>
        <v>66</v>
      </c>
      <c r="BJ882" s="34">
        <f t="shared" si="159"/>
        <v>8</v>
      </c>
      <c r="BK882" s="34">
        <f t="shared" si="160"/>
        <v>100</v>
      </c>
      <c r="BL882" s="34">
        <f t="shared" si="161"/>
        <v>88</v>
      </c>
      <c r="BM882" s="35">
        <f t="shared" si="162"/>
        <v>100</v>
      </c>
      <c r="BN882" s="34">
        <f t="shared" si="163"/>
        <v>78</v>
      </c>
      <c r="BO882" s="35">
        <f t="shared" si="164"/>
        <v>41</v>
      </c>
      <c r="BP882" s="35">
        <f t="shared" si="165"/>
        <v>60</v>
      </c>
      <c r="BQ882" s="35">
        <f t="shared" si="166"/>
        <v>60</v>
      </c>
      <c r="BR882" s="35">
        <f t="shared" si="167"/>
        <v>57</v>
      </c>
    </row>
    <row r="883" spans="2:70" x14ac:dyDescent="0.3">
      <c r="B883" s="6" t="s">
        <v>1301</v>
      </c>
      <c r="C883" s="6">
        <v>215011386</v>
      </c>
      <c r="D883" s="6" t="s">
        <v>119</v>
      </c>
      <c r="E883" s="6" t="s">
        <v>117</v>
      </c>
      <c r="F883" s="6" t="s">
        <v>2708</v>
      </c>
      <c r="G883" s="6" t="s">
        <v>86</v>
      </c>
      <c r="H883" s="6" t="s">
        <v>4995</v>
      </c>
      <c r="I883" s="22">
        <v>310000</v>
      </c>
      <c r="J883" s="22">
        <v>310000</v>
      </c>
      <c r="K883" s="22">
        <v>282150</v>
      </c>
      <c r="L883" s="22">
        <v>300000</v>
      </c>
      <c r="M883" s="22">
        <v>305000</v>
      </c>
      <c r="N883" s="22">
        <v>290000</v>
      </c>
      <c r="O883" s="23">
        <v>49</v>
      </c>
      <c r="P883" s="23">
        <v>75</v>
      </c>
      <c r="Q883" s="23">
        <v>110</v>
      </c>
      <c r="R883" s="22">
        <v>335</v>
      </c>
      <c r="S883" s="22">
        <v>325</v>
      </c>
      <c r="T883" s="24">
        <v>2.9</v>
      </c>
      <c r="U883" s="24">
        <v>-0.39999999999999991</v>
      </c>
      <c r="V883" s="24">
        <v>3.3</v>
      </c>
      <c r="W883" s="24">
        <v>3.7</v>
      </c>
      <c r="X883" s="25">
        <v>5.6193548387096774E-2</v>
      </c>
      <c r="Y883" s="24">
        <v>4</v>
      </c>
      <c r="Z883" s="24">
        <v>-1.2000000000000002</v>
      </c>
      <c r="AA883" s="24">
        <v>5.2</v>
      </c>
      <c r="AB883" s="24">
        <v>6.7</v>
      </c>
      <c r="AC883" s="26">
        <v>0.24597626879699247</v>
      </c>
      <c r="AD883" s="24">
        <v>4.3773044389820708</v>
      </c>
      <c r="AE883" s="6">
        <v>36</v>
      </c>
      <c r="AF883" s="6">
        <v>36</v>
      </c>
      <c r="AG883" s="6">
        <v>33</v>
      </c>
      <c r="AH883" s="27">
        <v>6.9850746268656723</v>
      </c>
      <c r="AI883" s="28">
        <v>312000</v>
      </c>
      <c r="AJ883" s="28">
        <v>320000</v>
      </c>
      <c r="AK883" s="28">
        <v>325000</v>
      </c>
      <c r="AL883" s="29">
        <v>-2.5000000000000001E-2</v>
      </c>
      <c r="AM883" s="29">
        <v>-0.04</v>
      </c>
      <c r="AN883" s="6">
        <v>1.8</v>
      </c>
      <c r="AO883" s="27">
        <v>-0.30000000000000004</v>
      </c>
      <c r="AP883" s="6">
        <v>2.1</v>
      </c>
      <c r="AQ883" s="28">
        <v>310</v>
      </c>
      <c r="AR883" s="28">
        <v>310</v>
      </c>
      <c r="AS883" s="25">
        <v>0</v>
      </c>
      <c r="AT883" s="30">
        <v>1361.92</v>
      </c>
      <c r="AU883" s="24">
        <v>0.62729999999999997</v>
      </c>
      <c r="AV883" s="24">
        <v>0.37269999999999998</v>
      </c>
      <c r="AW883" s="24">
        <v>0.89459999999999995</v>
      </c>
      <c r="AX883" s="24">
        <v>9.0899999999999995E-2</v>
      </c>
      <c r="AY883" s="24">
        <v>0.40429999999999999</v>
      </c>
      <c r="AZ883" s="24">
        <v>0.29270000000000002</v>
      </c>
      <c r="BA883" s="24">
        <v>0.2626</v>
      </c>
      <c r="BB883" s="31">
        <v>5</v>
      </c>
      <c r="BC883" s="23">
        <v>185</v>
      </c>
      <c r="BD883" s="32" t="s">
        <v>3639</v>
      </c>
      <c r="BE883" s="33">
        <v>142.983536322974</v>
      </c>
      <c r="BF883" s="33">
        <v>-37.269007201297597</v>
      </c>
      <c r="BG883" s="34">
        <f t="shared" si="156"/>
        <v>69</v>
      </c>
      <c r="BH883" s="34">
        <f t="shared" si="157"/>
        <v>87</v>
      </c>
      <c r="BI883" s="34">
        <f t="shared" si="158"/>
        <v>38</v>
      </c>
      <c r="BJ883" s="34">
        <f t="shared" si="159"/>
        <v>1</v>
      </c>
      <c r="BK883" s="34">
        <f t="shared" si="160"/>
        <v>71</v>
      </c>
      <c r="BL883" s="34">
        <f t="shared" si="161"/>
        <v>79</v>
      </c>
      <c r="BM883" s="35">
        <f t="shared" si="162"/>
        <v>100</v>
      </c>
      <c r="BN883" s="34">
        <f t="shared" si="163"/>
        <v>100</v>
      </c>
      <c r="BO883" s="35">
        <f t="shared" si="164"/>
        <v>100</v>
      </c>
      <c r="BP883" s="35">
        <f t="shared" si="165"/>
        <v>51</v>
      </c>
      <c r="BQ883" s="35">
        <f t="shared" si="166"/>
        <v>50</v>
      </c>
      <c r="BR883" s="35">
        <f t="shared" si="167"/>
        <v>57</v>
      </c>
    </row>
    <row r="884" spans="2:70" x14ac:dyDescent="0.3">
      <c r="B884" s="6" t="s">
        <v>1392</v>
      </c>
      <c r="C884" s="6">
        <v>305031120</v>
      </c>
      <c r="D884" s="6" t="s">
        <v>840</v>
      </c>
      <c r="E884" s="6" t="s">
        <v>337</v>
      </c>
      <c r="F884" s="6" t="s">
        <v>2780</v>
      </c>
      <c r="G884" s="6" t="s">
        <v>97</v>
      </c>
      <c r="H884" s="6" t="s">
        <v>4995</v>
      </c>
      <c r="I884" s="22">
        <v>788070</v>
      </c>
      <c r="J884" s="22">
        <v>687440</v>
      </c>
      <c r="K884" s="22">
        <v>645840</v>
      </c>
      <c r="L884" s="22">
        <v>700700</v>
      </c>
      <c r="M884" s="22">
        <v>659000</v>
      </c>
      <c r="N884" s="22">
        <v>620000</v>
      </c>
      <c r="O884" s="23">
        <v>22</v>
      </c>
      <c r="P884" s="23">
        <v>22</v>
      </c>
      <c r="Q884" s="23">
        <v>23</v>
      </c>
      <c r="R884" s="22">
        <v>560</v>
      </c>
      <c r="S884" s="22">
        <v>525</v>
      </c>
      <c r="T884" s="24">
        <v>2.9</v>
      </c>
      <c r="U884" s="24">
        <v>-0.60000000000000009</v>
      </c>
      <c r="V884" s="24">
        <v>3.5</v>
      </c>
      <c r="W884" s="24">
        <v>4.5</v>
      </c>
      <c r="X884" s="25">
        <v>3.6951032268707093E-2</v>
      </c>
      <c r="Y884" s="24">
        <v>8</v>
      </c>
      <c r="Z884" s="24">
        <v>-1.9000000000000004</v>
      </c>
      <c r="AA884" s="24">
        <v>9.9</v>
      </c>
      <c r="AB884" s="24">
        <v>8.6999999999999993</v>
      </c>
      <c r="AC884" s="26">
        <v>0.21303792074989344</v>
      </c>
      <c r="AD884" s="24">
        <v>5.7654118889206227</v>
      </c>
      <c r="AE884" s="6">
        <v>241</v>
      </c>
      <c r="AF884" s="6">
        <v>305</v>
      </c>
      <c r="AG884" s="6">
        <v>338</v>
      </c>
      <c r="AH884" s="27">
        <v>2.3962264150943398</v>
      </c>
      <c r="AI884" s="28">
        <v>684500</v>
      </c>
      <c r="AJ884" s="28">
        <v>565000</v>
      </c>
      <c r="AK884" s="28">
        <v>500000</v>
      </c>
      <c r="AL884" s="29">
        <v>0.21150442477876105</v>
      </c>
      <c r="AM884" s="29">
        <v>0.36899999999999999</v>
      </c>
      <c r="AN884" s="6">
        <v>2.8</v>
      </c>
      <c r="AO884" s="27">
        <v>-0.60000000000000009</v>
      </c>
      <c r="AP884" s="6">
        <v>3.4</v>
      </c>
      <c r="AQ884" s="28">
        <v>625</v>
      </c>
      <c r="AR884" s="28">
        <v>600</v>
      </c>
      <c r="AS884" s="25">
        <v>4.1666666666666664E-2</v>
      </c>
      <c r="AT884" s="30">
        <v>2628.6400000000003</v>
      </c>
      <c r="AU884" s="24">
        <v>0.6613</v>
      </c>
      <c r="AV884" s="24">
        <v>0.3387</v>
      </c>
      <c r="AW884" s="24">
        <v>0.5837</v>
      </c>
      <c r="AX884" s="24">
        <v>0.1399</v>
      </c>
      <c r="AY884" s="24">
        <v>0.2361</v>
      </c>
      <c r="AZ884" s="24">
        <v>0.3488</v>
      </c>
      <c r="BA884" s="24">
        <v>0.40279999999999999</v>
      </c>
      <c r="BB884" s="31">
        <v>7</v>
      </c>
      <c r="BC884" s="23">
        <v>6</v>
      </c>
      <c r="BD884" s="32" t="s">
        <v>3718</v>
      </c>
      <c r="BE884" s="33">
        <v>153.00098340266999</v>
      </c>
      <c r="BF884" s="33">
        <v>-27.425367057157299</v>
      </c>
      <c r="BG884" s="34">
        <f t="shared" si="156"/>
        <v>69</v>
      </c>
      <c r="BH884" s="34">
        <f t="shared" si="157"/>
        <v>70</v>
      </c>
      <c r="BI884" s="34">
        <f t="shared" si="158"/>
        <v>95</v>
      </c>
      <c r="BJ884" s="34">
        <f t="shared" si="159"/>
        <v>100</v>
      </c>
      <c r="BK884" s="34">
        <f t="shared" si="160"/>
        <v>100</v>
      </c>
      <c r="BL884" s="34">
        <f t="shared" si="161"/>
        <v>42</v>
      </c>
      <c r="BM884" s="35">
        <f t="shared" si="162"/>
        <v>73</v>
      </c>
      <c r="BN884" s="34">
        <f t="shared" si="163"/>
        <v>92</v>
      </c>
      <c r="BO884" s="35">
        <f t="shared" si="164"/>
        <v>100</v>
      </c>
      <c r="BP884" s="35">
        <f t="shared" si="165"/>
        <v>1</v>
      </c>
      <c r="BQ884" s="35">
        <f t="shared" si="166"/>
        <v>70</v>
      </c>
      <c r="BR884" s="35">
        <f t="shared" si="167"/>
        <v>57</v>
      </c>
    </row>
    <row r="885" spans="2:70" x14ac:dyDescent="0.3">
      <c r="B885" s="6" t="s">
        <v>2445</v>
      </c>
      <c r="C885" s="6">
        <v>308031214</v>
      </c>
      <c r="D885" s="6" t="s">
        <v>372</v>
      </c>
      <c r="E885" s="6" t="s">
        <v>370</v>
      </c>
      <c r="F885" s="6" t="s">
        <v>372</v>
      </c>
      <c r="G885" s="6" t="s">
        <v>97</v>
      </c>
      <c r="H885" s="6" t="s">
        <v>4995</v>
      </c>
      <c r="I885" s="22">
        <v>420000</v>
      </c>
      <c r="J885" s="22">
        <v>420000</v>
      </c>
      <c r="K885" s="22">
        <v>250000</v>
      </c>
      <c r="L885" s="22">
        <v>285000</v>
      </c>
      <c r="M885" s="22">
        <v>285000</v>
      </c>
      <c r="N885" s="22">
        <v>200000</v>
      </c>
      <c r="O885" s="23">
        <v>33</v>
      </c>
      <c r="P885" s="23">
        <v>33</v>
      </c>
      <c r="Q885" s="23">
        <v>40</v>
      </c>
      <c r="R885" s="22">
        <v>365</v>
      </c>
      <c r="S885" s="22">
        <v>340</v>
      </c>
      <c r="T885" s="24">
        <v>0.1</v>
      </c>
      <c r="U885" s="24">
        <v>0</v>
      </c>
      <c r="V885" s="24">
        <v>0.1</v>
      </c>
      <c r="W885" s="24">
        <v>0.3</v>
      </c>
      <c r="X885" s="25">
        <v>4.5190476190476191E-2</v>
      </c>
      <c r="Y885" s="24">
        <v>4.0999999999999996</v>
      </c>
      <c r="Z885" s="24">
        <v>-1.1000000000000005</v>
      </c>
      <c r="AA885" s="24">
        <v>5.2</v>
      </c>
      <c r="AB885" s="24">
        <v>4.5</v>
      </c>
      <c r="AC885" s="26">
        <v>0.25440504070480652</v>
      </c>
      <c r="AD885" s="24">
        <v>5.6296162853539897</v>
      </c>
      <c r="AE885" s="6">
        <v>51</v>
      </c>
      <c r="AF885" s="6">
        <v>62</v>
      </c>
      <c r="AG885" s="6">
        <v>71</v>
      </c>
      <c r="AH885" s="27">
        <v>3.6548223350253806</v>
      </c>
      <c r="AI885" s="28">
        <v>395000</v>
      </c>
      <c r="AJ885" s="28">
        <v>345000</v>
      </c>
      <c r="AK885" s="28">
        <v>315000</v>
      </c>
      <c r="AL885" s="29">
        <v>0.14492753623188406</v>
      </c>
      <c r="AM885" s="29">
        <v>0.25396825396825395</v>
      </c>
      <c r="AN885" s="6">
        <v>1.7</v>
      </c>
      <c r="AO885" s="27">
        <v>-0.19999999999999996</v>
      </c>
      <c r="AP885" s="6">
        <v>1.9</v>
      </c>
      <c r="AQ885" s="28">
        <v>400</v>
      </c>
      <c r="AR885" s="28">
        <v>380</v>
      </c>
      <c r="AS885" s="25">
        <v>5.2631578947368418E-2</v>
      </c>
      <c r="AT885" s="30">
        <v>1434.72</v>
      </c>
      <c r="AU885" s="24">
        <v>0.64280000000000004</v>
      </c>
      <c r="AV885" s="24">
        <v>0.35720000000000002</v>
      </c>
      <c r="AW885" s="24">
        <v>0.86960000000000004</v>
      </c>
      <c r="AX885" s="24">
        <v>0.1007</v>
      </c>
      <c r="AY885" s="24">
        <v>0.29530000000000001</v>
      </c>
      <c r="AZ885" s="24">
        <v>0.3412</v>
      </c>
      <c r="BA885" s="24">
        <v>0.32840000000000003</v>
      </c>
      <c r="BB885" s="31">
        <v>1</v>
      </c>
      <c r="BC885" s="23">
        <v>523</v>
      </c>
      <c r="BD885" s="32" t="s">
        <v>4732</v>
      </c>
      <c r="BE885" s="33">
        <v>150.50884152205299</v>
      </c>
      <c r="BF885" s="33">
        <v>-23.3590258267701</v>
      </c>
      <c r="BG885" s="34">
        <f t="shared" si="156"/>
        <v>100</v>
      </c>
      <c r="BH885" s="34">
        <f t="shared" si="157"/>
        <v>88</v>
      </c>
      <c r="BI885" s="34">
        <f t="shared" si="158"/>
        <v>80</v>
      </c>
      <c r="BJ885" s="34">
        <f t="shared" si="159"/>
        <v>73</v>
      </c>
      <c r="BK885" s="34">
        <f t="shared" si="160"/>
        <v>26</v>
      </c>
      <c r="BL885" s="34">
        <f t="shared" si="161"/>
        <v>55</v>
      </c>
      <c r="BM885" s="35">
        <f t="shared" si="162"/>
        <v>100</v>
      </c>
      <c r="BN885" s="34">
        <f t="shared" si="163"/>
        <v>94</v>
      </c>
      <c r="BO885" s="35">
        <f t="shared" si="164"/>
        <v>97</v>
      </c>
      <c r="BP885" s="35">
        <f t="shared" si="165"/>
        <v>49</v>
      </c>
      <c r="BQ885" s="35">
        <f t="shared" si="166"/>
        <v>10</v>
      </c>
      <c r="BR885" s="35">
        <f t="shared" si="167"/>
        <v>57</v>
      </c>
    </row>
    <row r="886" spans="2:70" x14ac:dyDescent="0.3">
      <c r="B886" s="6" t="s">
        <v>2395</v>
      </c>
      <c r="C886" s="6">
        <v>309091263</v>
      </c>
      <c r="D886" s="6" t="s">
        <v>2157</v>
      </c>
      <c r="E886" s="6" t="s">
        <v>1142</v>
      </c>
      <c r="F886" s="6" t="s">
        <v>3657</v>
      </c>
      <c r="G886" s="6" t="s">
        <v>97</v>
      </c>
      <c r="H886" s="6" t="s">
        <v>4995</v>
      </c>
      <c r="I886" s="22">
        <v>699000</v>
      </c>
      <c r="J886" s="22">
        <v>700000</v>
      </c>
      <c r="K886" s="22">
        <v>728715</v>
      </c>
      <c r="L886" s="22">
        <v>700000</v>
      </c>
      <c r="M886" s="22">
        <v>700000</v>
      </c>
      <c r="N886" s="22">
        <v>711000</v>
      </c>
      <c r="O886" s="23">
        <v>42</v>
      </c>
      <c r="P886" s="23">
        <v>43</v>
      </c>
      <c r="Q886" s="23">
        <v>42</v>
      </c>
      <c r="R886" s="22">
        <v>640</v>
      </c>
      <c r="S886" s="22">
        <v>610</v>
      </c>
      <c r="T886" s="24">
        <v>1.7</v>
      </c>
      <c r="U886" s="24">
        <v>0</v>
      </c>
      <c r="V886" s="24">
        <v>1.7</v>
      </c>
      <c r="W886" s="24">
        <v>1.9</v>
      </c>
      <c r="X886" s="25">
        <v>4.7610872675250361E-2</v>
      </c>
      <c r="Y886" s="24">
        <v>2.4</v>
      </c>
      <c r="Z886" s="24">
        <v>-1.4</v>
      </c>
      <c r="AA886" s="24">
        <v>3.8</v>
      </c>
      <c r="AB886" s="24">
        <v>4.8</v>
      </c>
      <c r="AC886" s="26">
        <v>0.36143489653926081</v>
      </c>
      <c r="AD886" s="24">
        <v>7.5914360781533441</v>
      </c>
      <c r="AE886" s="6">
        <v>149</v>
      </c>
      <c r="AF886" s="6">
        <v>167</v>
      </c>
      <c r="AG886" s="6">
        <v>154</v>
      </c>
      <c r="AH886" s="27">
        <v>3.1932203389830511</v>
      </c>
      <c r="AI886" s="28">
        <v>695000</v>
      </c>
      <c r="AJ886" s="28">
        <v>622000</v>
      </c>
      <c r="AK886" s="28">
        <v>550000</v>
      </c>
      <c r="AL886" s="29">
        <v>0.11736334405144695</v>
      </c>
      <c r="AM886" s="29">
        <v>0.26363636363636361</v>
      </c>
      <c r="AN886" s="6">
        <v>2.4</v>
      </c>
      <c r="AO886" s="27">
        <v>-0.20000000000000018</v>
      </c>
      <c r="AP886" s="6">
        <v>2.6</v>
      </c>
      <c r="AQ886" s="28">
        <v>690</v>
      </c>
      <c r="AR886" s="28">
        <v>645</v>
      </c>
      <c r="AS886" s="25">
        <v>6.9767441860465115E-2</v>
      </c>
      <c r="AT886" s="30">
        <v>1770.7200000000003</v>
      </c>
      <c r="AU886" s="24">
        <v>0.69599999999999995</v>
      </c>
      <c r="AV886" s="24">
        <v>0.30399999999999999</v>
      </c>
      <c r="AW886" s="24">
        <v>0.68049999999999999</v>
      </c>
      <c r="AX886" s="24">
        <v>0.20979999999999999</v>
      </c>
      <c r="AY886" s="24">
        <v>0.30909999999999999</v>
      </c>
      <c r="AZ886" s="24">
        <v>0.38900000000000001</v>
      </c>
      <c r="BA886" s="24">
        <v>0.2445</v>
      </c>
      <c r="BB886" s="31">
        <v>4</v>
      </c>
      <c r="BC886" s="23">
        <v>66</v>
      </c>
      <c r="BD886" s="32" t="s">
        <v>4681</v>
      </c>
      <c r="BE886" s="33">
        <v>153.37256705214199</v>
      </c>
      <c r="BF886" s="33">
        <v>-27.988038482307001</v>
      </c>
      <c r="BG886" s="34">
        <f t="shared" si="156"/>
        <v>88</v>
      </c>
      <c r="BH886" s="34">
        <f t="shared" si="157"/>
        <v>77</v>
      </c>
      <c r="BI886" s="34">
        <f t="shared" si="158"/>
        <v>85</v>
      </c>
      <c r="BJ886" s="34">
        <f t="shared" si="159"/>
        <v>59</v>
      </c>
      <c r="BK886" s="34">
        <f t="shared" si="160"/>
        <v>94</v>
      </c>
      <c r="BL886" s="34">
        <f t="shared" si="161"/>
        <v>58</v>
      </c>
      <c r="BM886" s="35">
        <f t="shared" si="162"/>
        <v>100</v>
      </c>
      <c r="BN886" s="34">
        <f t="shared" si="163"/>
        <v>74</v>
      </c>
      <c r="BO886" s="35">
        <f t="shared" si="164"/>
        <v>26</v>
      </c>
      <c r="BP886" s="35">
        <f t="shared" si="165"/>
        <v>77</v>
      </c>
      <c r="BQ886" s="35">
        <f t="shared" si="166"/>
        <v>40</v>
      </c>
      <c r="BR886" s="35">
        <f t="shared" si="167"/>
        <v>57</v>
      </c>
    </row>
    <row r="887" spans="2:70" x14ac:dyDescent="0.3">
      <c r="B887" s="6" t="s">
        <v>2466</v>
      </c>
      <c r="C887" s="6">
        <v>312011338</v>
      </c>
      <c r="D887" s="6" t="s">
        <v>2083</v>
      </c>
      <c r="E887" s="6" t="s">
        <v>712</v>
      </c>
      <c r="F887" s="6" t="s">
        <v>2698</v>
      </c>
      <c r="G887" s="6" t="s">
        <v>97</v>
      </c>
      <c r="H887" s="6" t="s">
        <v>4995</v>
      </c>
      <c r="I887" s="22">
        <v>215000</v>
      </c>
      <c r="J887" s="22">
        <v>211200</v>
      </c>
      <c r="K887" s="22">
        <v>177000</v>
      </c>
      <c r="L887" s="22">
        <v>220000</v>
      </c>
      <c r="M887" s="22">
        <v>190000</v>
      </c>
      <c r="N887" s="22">
        <v>150000</v>
      </c>
      <c r="O887" s="23">
        <v>62</v>
      </c>
      <c r="P887" s="23">
        <v>127</v>
      </c>
      <c r="Q887" s="23">
        <v>110</v>
      </c>
      <c r="R887" s="22">
        <v>380</v>
      </c>
      <c r="S887" s="22">
        <v>375</v>
      </c>
      <c r="T887" s="24">
        <v>1.2</v>
      </c>
      <c r="U887" s="24">
        <v>-0.5</v>
      </c>
      <c r="V887" s="24">
        <v>1.7</v>
      </c>
      <c r="W887" s="24">
        <v>2.2000000000000002</v>
      </c>
      <c r="X887" s="25">
        <v>9.1906976744186047E-2</v>
      </c>
      <c r="Y887" s="24">
        <v>2.1</v>
      </c>
      <c r="Z887" s="24">
        <v>-0.69999999999999973</v>
      </c>
      <c r="AA887" s="24">
        <v>2.8</v>
      </c>
      <c r="AB887" s="24">
        <v>3.2</v>
      </c>
      <c r="AC887" s="26">
        <v>0.15373163311541199</v>
      </c>
      <c r="AD887" s="24">
        <v>1.6726873036342904</v>
      </c>
      <c r="AE887" s="6">
        <v>63</v>
      </c>
      <c r="AF887" s="6">
        <v>52</v>
      </c>
      <c r="AG887" s="6">
        <v>51</v>
      </c>
      <c r="AH887" s="27">
        <v>5.28440366972477</v>
      </c>
      <c r="AI887" s="28">
        <v>335000</v>
      </c>
      <c r="AJ887" s="28">
        <v>260000</v>
      </c>
      <c r="AK887" s="28">
        <v>253000</v>
      </c>
      <c r="AL887" s="29">
        <v>0.28846153846153844</v>
      </c>
      <c r="AM887" s="29">
        <v>0.32411067193675891</v>
      </c>
      <c r="AN887" s="6">
        <v>2.4</v>
      </c>
      <c r="AO887" s="27">
        <v>0</v>
      </c>
      <c r="AP887" s="6">
        <v>2.4</v>
      </c>
      <c r="AQ887" s="28">
        <v>550</v>
      </c>
      <c r="AR887" s="28">
        <v>400</v>
      </c>
      <c r="AS887" s="25">
        <v>0.375</v>
      </c>
      <c r="AT887" s="30">
        <v>2471.84</v>
      </c>
      <c r="AU887" s="24">
        <v>0.68159999999999998</v>
      </c>
      <c r="AV887" s="24">
        <v>0.31840000000000002</v>
      </c>
      <c r="AW887" s="24">
        <v>0.90290000000000004</v>
      </c>
      <c r="AX887" s="24">
        <v>5.0900000000000001E-2</v>
      </c>
      <c r="AY887" s="24">
        <v>0.23680000000000001</v>
      </c>
      <c r="AZ887" s="24">
        <v>0.14299999999999999</v>
      </c>
      <c r="BA887" s="24">
        <v>0.5202</v>
      </c>
      <c r="BB887" s="31">
        <v>1.5</v>
      </c>
      <c r="BC887" s="23">
        <v>714</v>
      </c>
      <c r="BD887" s="32" t="s">
        <v>4753</v>
      </c>
      <c r="BE887" s="33">
        <v>148.915493161993</v>
      </c>
      <c r="BF887" s="33">
        <v>-22.245629254832998</v>
      </c>
      <c r="BG887" s="34">
        <f t="shared" si="156"/>
        <v>97</v>
      </c>
      <c r="BH887" s="34">
        <f t="shared" si="157"/>
        <v>77</v>
      </c>
      <c r="BI887" s="34">
        <f t="shared" si="158"/>
        <v>59</v>
      </c>
      <c r="BJ887" s="34">
        <f t="shared" si="159"/>
        <v>100</v>
      </c>
      <c r="BK887" s="34">
        <f t="shared" si="160"/>
        <v>5</v>
      </c>
      <c r="BL887" s="34">
        <f t="shared" si="161"/>
        <v>42</v>
      </c>
      <c r="BM887" s="35">
        <f t="shared" si="162"/>
        <v>100</v>
      </c>
      <c r="BN887" s="34">
        <f t="shared" si="163"/>
        <v>100</v>
      </c>
      <c r="BO887" s="35">
        <f t="shared" si="164"/>
        <v>100</v>
      </c>
      <c r="BP887" s="35">
        <f t="shared" si="165"/>
        <v>82</v>
      </c>
      <c r="BQ887" s="35">
        <f t="shared" si="166"/>
        <v>15</v>
      </c>
      <c r="BR887" s="35">
        <f t="shared" si="167"/>
        <v>57</v>
      </c>
    </row>
    <row r="888" spans="2:70" x14ac:dyDescent="0.3">
      <c r="B888" s="6" t="s">
        <v>1983</v>
      </c>
      <c r="C888" s="6">
        <v>401041015</v>
      </c>
      <c r="D888" s="6" t="s">
        <v>342</v>
      </c>
      <c r="E888" s="6" t="s">
        <v>343</v>
      </c>
      <c r="F888" s="6" t="s">
        <v>2379</v>
      </c>
      <c r="G888" s="6" t="s">
        <v>82</v>
      </c>
      <c r="H888" s="6" t="s">
        <v>4995</v>
      </c>
      <c r="I888" s="22">
        <v>699000</v>
      </c>
      <c r="J888" s="22">
        <v>689850</v>
      </c>
      <c r="K888" s="22">
        <v>594038</v>
      </c>
      <c r="L888" s="22">
        <v>612000</v>
      </c>
      <c r="M888" s="22">
        <v>612000</v>
      </c>
      <c r="N888" s="22">
        <v>510000</v>
      </c>
      <c r="O888" s="23">
        <v>25</v>
      </c>
      <c r="P888" s="23">
        <v>22</v>
      </c>
      <c r="Q888" s="23">
        <v>21</v>
      </c>
      <c r="R888" s="22">
        <v>560</v>
      </c>
      <c r="S888" s="22">
        <v>560</v>
      </c>
      <c r="T888" s="24">
        <v>1.9</v>
      </c>
      <c r="U888" s="24">
        <v>-0.10000000000000009</v>
      </c>
      <c r="V888" s="24">
        <v>2</v>
      </c>
      <c r="W888" s="24">
        <v>2.1</v>
      </c>
      <c r="X888" s="25">
        <v>4.1659513590844063E-2</v>
      </c>
      <c r="Y888" s="24">
        <v>3</v>
      </c>
      <c r="Z888" s="24">
        <v>-0.89999999999999991</v>
      </c>
      <c r="AA888" s="24">
        <v>3.9</v>
      </c>
      <c r="AB888" s="24">
        <v>3.5</v>
      </c>
      <c r="AC888" s="26">
        <v>0.35038542396636296</v>
      </c>
      <c r="AD888" s="24">
        <v>8.4106940711705942</v>
      </c>
      <c r="AE888" s="6">
        <v>19</v>
      </c>
      <c r="AF888" s="6">
        <v>25</v>
      </c>
      <c r="AG888" s="6">
        <v>26</v>
      </c>
      <c r="AH888" s="27">
        <v>1.7943925233644862</v>
      </c>
      <c r="AI888" s="28">
        <v>612000</v>
      </c>
      <c r="AJ888" s="28">
        <v>548000</v>
      </c>
      <c r="AK888" s="28">
        <v>488000</v>
      </c>
      <c r="AL888" s="29">
        <v>0.11678832116788321</v>
      </c>
      <c r="AM888" s="29">
        <v>0.25409836065573771</v>
      </c>
      <c r="AN888" s="6">
        <v>1.7</v>
      </c>
      <c r="AO888" s="27">
        <v>-0.40000000000000013</v>
      </c>
      <c r="AP888" s="6">
        <v>2.1</v>
      </c>
      <c r="AQ888" s="28">
        <v>530</v>
      </c>
      <c r="AR888" s="28">
        <v>500</v>
      </c>
      <c r="AS888" s="25">
        <v>0.06</v>
      </c>
      <c r="AT888" s="30">
        <v>1598.2400000000002</v>
      </c>
      <c r="AU888" s="24">
        <v>0.66810000000000003</v>
      </c>
      <c r="AV888" s="24">
        <v>0.33189999999999997</v>
      </c>
      <c r="AW888" s="24">
        <v>0.69289999999999996</v>
      </c>
      <c r="AX888" s="24">
        <v>0.19980000000000001</v>
      </c>
      <c r="AY888" s="24">
        <v>0.33450000000000002</v>
      </c>
      <c r="AZ888" s="24">
        <v>0.31190000000000001</v>
      </c>
      <c r="BA888" s="24">
        <v>0.30570000000000003</v>
      </c>
      <c r="BB888" s="31">
        <v>2.5</v>
      </c>
      <c r="BC888" s="23">
        <v>8</v>
      </c>
      <c r="BD888" s="32" t="s">
        <v>4278</v>
      </c>
      <c r="BE888" s="33">
        <v>138.67001201635401</v>
      </c>
      <c r="BF888" s="33">
        <v>-34.8772135013037</v>
      </c>
      <c r="BG888" s="34">
        <f t="shared" si="156"/>
        <v>85</v>
      </c>
      <c r="BH888" s="34">
        <f t="shared" si="157"/>
        <v>88</v>
      </c>
      <c r="BI888" s="34">
        <f t="shared" si="158"/>
        <v>100</v>
      </c>
      <c r="BJ888" s="34">
        <f t="shared" si="159"/>
        <v>59</v>
      </c>
      <c r="BK888" s="34">
        <f t="shared" si="160"/>
        <v>100</v>
      </c>
      <c r="BL888" s="34">
        <f t="shared" si="161"/>
        <v>64</v>
      </c>
      <c r="BM888" s="35">
        <f t="shared" si="162"/>
        <v>89</v>
      </c>
      <c r="BN888" s="34">
        <f t="shared" si="163"/>
        <v>66</v>
      </c>
      <c r="BO888" s="35">
        <f t="shared" si="164"/>
        <v>34</v>
      </c>
      <c r="BP888" s="35">
        <f t="shared" si="165"/>
        <v>67</v>
      </c>
      <c r="BQ888" s="35">
        <f t="shared" si="166"/>
        <v>25</v>
      </c>
      <c r="BR888" s="35">
        <f t="shared" si="167"/>
        <v>57</v>
      </c>
    </row>
    <row r="889" spans="2:70" x14ac:dyDescent="0.3">
      <c r="B889" s="6" t="s">
        <v>2540</v>
      </c>
      <c r="C889" s="6">
        <v>402021034</v>
      </c>
      <c r="D889" s="6" t="s">
        <v>419</v>
      </c>
      <c r="E889" s="6" t="s">
        <v>420</v>
      </c>
      <c r="F889" s="6" t="s">
        <v>2379</v>
      </c>
      <c r="G889" s="6" t="s">
        <v>82</v>
      </c>
      <c r="H889" s="6" t="s">
        <v>4995</v>
      </c>
      <c r="I889" s="22">
        <v>380000</v>
      </c>
      <c r="J889" s="22">
        <v>388300</v>
      </c>
      <c r="K889" s="22">
        <v>340000</v>
      </c>
      <c r="L889" s="22">
        <v>450000</v>
      </c>
      <c r="M889" s="22">
        <v>440000</v>
      </c>
      <c r="N889" s="22">
        <v>390000</v>
      </c>
      <c r="O889" s="23">
        <v>18</v>
      </c>
      <c r="P889" s="23">
        <v>30</v>
      </c>
      <c r="Q889" s="23">
        <v>40</v>
      </c>
      <c r="R889" s="22">
        <v>275</v>
      </c>
      <c r="S889" s="22">
        <v>350</v>
      </c>
      <c r="T889" s="24">
        <v>2.8</v>
      </c>
      <c r="U889" s="24">
        <v>9.9999999999999645E-2</v>
      </c>
      <c r="V889" s="24">
        <v>2.7</v>
      </c>
      <c r="W889" s="24">
        <v>1.8</v>
      </c>
      <c r="X889" s="25">
        <v>3.7631578947368419E-2</v>
      </c>
      <c r="Y889" s="24">
        <v>0.8</v>
      </c>
      <c r="Z889" s="24">
        <v>-0.30000000000000004</v>
      </c>
      <c r="AA889" s="24">
        <v>1.1000000000000001</v>
      </c>
      <c r="AB889" s="24">
        <v>1.7</v>
      </c>
      <c r="AC889" s="26">
        <v>0.26148638369085653</v>
      </c>
      <c r="AD889" s="24">
        <v>6.9485892169598236</v>
      </c>
      <c r="AE889" s="6">
        <v>20</v>
      </c>
      <c r="AF889" s="6">
        <v>16</v>
      </c>
      <c r="AG889" s="6">
        <v>12</v>
      </c>
      <c r="AH889" s="27">
        <v>1.3228346456692912</v>
      </c>
      <c r="AI889" s="28">
        <v>469500</v>
      </c>
      <c r="AJ889" s="28">
        <v>420000</v>
      </c>
      <c r="AK889" s="28">
        <v>320000</v>
      </c>
      <c r="AL889" s="29">
        <v>0.11785714285714285</v>
      </c>
      <c r="AM889" s="29">
        <v>0.46718749999999998</v>
      </c>
      <c r="AN889" s="6">
        <v>2.7</v>
      </c>
      <c r="AO889" s="27">
        <v>0.40000000000000036</v>
      </c>
      <c r="AP889" s="6">
        <v>2.2999999999999998</v>
      </c>
      <c r="AQ889" s="28">
        <v>450</v>
      </c>
      <c r="AR889" s="28">
        <v>420</v>
      </c>
      <c r="AS889" s="25">
        <v>7.1428571428571425E-2</v>
      </c>
      <c r="AT889" s="30">
        <v>1051.68</v>
      </c>
      <c r="AU889" s="24">
        <v>0.61070000000000002</v>
      </c>
      <c r="AV889" s="24">
        <v>0.38929999999999998</v>
      </c>
      <c r="AW889" s="24">
        <v>0.69630000000000003</v>
      </c>
      <c r="AX889" s="24">
        <v>0.28889999999999999</v>
      </c>
      <c r="AY889" s="24">
        <v>0.18909999999999999</v>
      </c>
      <c r="AZ889" s="24">
        <v>0.30099999999999999</v>
      </c>
      <c r="BA889" s="24">
        <v>0.47470000000000001</v>
      </c>
      <c r="BB889" s="31">
        <v>1</v>
      </c>
      <c r="BC889" s="23">
        <v>27</v>
      </c>
      <c r="BD889" s="32" t="s">
        <v>4828</v>
      </c>
      <c r="BE889" s="33">
        <v>138.686184319322</v>
      </c>
      <c r="BF889" s="33">
        <v>-34.686052045525699</v>
      </c>
      <c r="BG889" s="34">
        <f t="shared" si="156"/>
        <v>70</v>
      </c>
      <c r="BH889" s="34">
        <f t="shared" si="157"/>
        <v>72</v>
      </c>
      <c r="BI889" s="34">
        <f t="shared" si="158"/>
        <v>100</v>
      </c>
      <c r="BJ889" s="34">
        <f t="shared" si="159"/>
        <v>59</v>
      </c>
      <c r="BK889" s="34">
        <f t="shared" si="160"/>
        <v>100</v>
      </c>
      <c r="BL889" s="34">
        <f t="shared" si="161"/>
        <v>32</v>
      </c>
      <c r="BM889" s="35">
        <f t="shared" si="162"/>
        <v>76</v>
      </c>
      <c r="BN889" s="34">
        <f t="shared" si="163"/>
        <v>81</v>
      </c>
      <c r="BO889" s="35">
        <f t="shared" si="164"/>
        <v>92</v>
      </c>
      <c r="BP889" s="35">
        <f t="shared" si="165"/>
        <v>100</v>
      </c>
      <c r="BQ889" s="35">
        <f t="shared" si="166"/>
        <v>10</v>
      </c>
      <c r="BR889" s="35">
        <f t="shared" si="167"/>
        <v>57</v>
      </c>
    </row>
    <row r="890" spans="2:70" x14ac:dyDescent="0.3">
      <c r="B890" s="6" t="s">
        <v>1819</v>
      </c>
      <c r="C890" s="6">
        <v>403021061</v>
      </c>
      <c r="D890" s="6" t="s">
        <v>489</v>
      </c>
      <c r="E890" s="6" t="s">
        <v>186</v>
      </c>
      <c r="F890" s="6" t="s">
        <v>2379</v>
      </c>
      <c r="G890" s="6" t="s">
        <v>82</v>
      </c>
      <c r="H890" s="6" t="s">
        <v>4995</v>
      </c>
      <c r="I890" s="22">
        <v>580000</v>
      </c>
      <c r="J890" s="22">
        <v>590000</v>
      </c>
      <c r="K890" s="22">
        <v>509250</v>
      </c>
      <c r="L890" s="22">
        <v>575000</v>
      </c>
      <c r="M890" s="22">
        <v>573000</v>
      </c>
      <c r="N890" s="22">
        <v>470000</v>
      </c>
      <c r="O890" s="23">
        <v>19</v>
      </c>
      <c r="P890" s="23">
        <v>18</v>
      </c>
      <c r="Q890" s="23">
        <v>21</v>
      </c>
      <c r="R890" s="22">
        <v>580</v>
      </c>
      <c r="S890" s="22">
        <v>490</v>
      </c>
      <c r="T890" s="24">
        <v>1.5</v>
      </c>
      <c r="U890" s="24">
        <v>-0.19999999999999996</v>
      </c>
      <c r="V890" s="24">
        <v>1.7</v>
      </c>
      <c r="W890" s="24">
        <v>1.7</v>
      </c>
      <c r="X890" s="25">
        <v>5.1999999999999998E-2</v>
      </c>
      <c r="Y890" s="24">
        <v>2.5</v>
      </c>
      <c r="Z890" s="24">
        <v>-0.39999999999999991</v>
      </c>
      <c r="AA890" s="24">
        <v>2.9</v>
      </c>
      <c r="AB890" s="24">
        <v>3.2</v>
      </c>
      <c r="AC890" s="26">
        <v>0.3962181659197726</v>
      </c>
      <c r="AD890" s="24">
        <v>7.6195801138417814</v>
      </c>
      <c r="AE890" s="6">
        <v>32</v>
      </c>
      <c r="AF890" s="6">
        <v>42</v>
      </c>
      <c r="AG890" s="6">
        <v>27</v>
      </c>
      <c r="AH890" s="27">
        <v>1.2083333333333333</v>
      </c>
      <c r="AI890" s="28">
        <v>597000</v>
      </c>
      <c r="AJ890" s="28">
        <v>520500</v>
      </c>
      <c r="AK890" s="28">
        <v>495000</v>
      </c>
      <c r="AL890" s="29">
        <v>0.14697406340057637</v>
      </c>
      <c r="AM890" s="29">
        <v>0.20606060606060606</v>
      </c>
      <c r="AN890" s="6">
        <v>2.5</v>
      </c>
      <c r="AO890" s="27">
        <v>0.10000000000000009</v>
      </c>
      <c r="AP890" s="6">
        <v>2.4</v>
      </c>
      <c r="AQ890" s="28">
        <v>500</v>
      </c>
      <c r="AR890" s="28">
        <v>460</v>
      </c>
      <c r="AS890" s="25">
        <v>8.6956521739130432E-2</v>
      </c>
      <c r="AT890" s="30">
        <v>1463.8400000000001</v>
      </c>
      <c r="AU890" s="24">
        <v>0.59970000000000001</v>
      </c>
      <c r="AV890" s="24">
        <v>0.40029999999999999</v>
      </c>
      <c r="AW890" s="24">
        <v>0.62</v>
      </c>
      <c r="AX890" s="24">
        <v>0.35310000000000002</v>
      </c>
      <c r="AY890" s="24">
        <v>0.26490000000000002</v>
      </c>
      <c r="AZ890" s="24">
        <v>0.29599999999999999</v>
      </c>
      <c r="BA890" s="24">
        <v>0.39179999999999998</v>
      </c>
      <c r="BB890" s="31">
        <v>4</v>
      </c>
      <c r="BC890" s="23">
        <v>10</v>
      </c>
      <c r="BD890" s="32" t="s">
        <v>4126</v>
      </c>
      <c r="BE890" s="33">
        <v>138.56226359335599</v>
      </c>
      <c r="BF890" s="33">
        <v>-35.003208652589201</v>
      </c>
      <c r="BG890" s="34">
        <f t="shared" si="156"/>
        <v>92</v>
      </c>
      <c r="BH890" s="34">
        <f t="shared" si="157"/>
        <v>75</v>
      </c>
      <c r="BI890" s="34">
        <f t="shared" si="158"/>
        <v>100</v>
      </c>
      <c r="BJ890" s="34">
        <f t="shared" si="159"/>
        <v>74</v>
      </c>
      <c r="BK890" s="34">
        <f t="shared" si="160"/>
        <v>100</v>
      </c>
      <c r="BL890" s="34">
        <f t="shared" si="161"/>
        <v>48</v>
      </c>
      <c r="BM890" s="35">
        <f t="shared" si="162"/>
        <v>100</v>
      </c>
      <c r="BN890" s="34">
        <f t="shared" si="163"/>
        <v>74</v>
      </c>
      <c r="BO890" s="35">
        <f t="shared" si="164"/>
        <v>3</v>
      </c>
      <c r="BP890" s="35">
        <f t="shared" si="165"/>
        <v>75</v>
      </c>
      <c r="BQ890" s="35">
        <f t="shared" si="166"/>
        <v>40</v>
      </c>
      <c r="BR890" s="35">
        <f t="shared" si="167"/>
        <v>57</v>
      </c>
    </row>
    <row r="891" spans="2:70" x14ac:dyDescent="0.3">
      <c r="B891" s="6" t="s">
        <v>2118</v>
      </c>
      <c r="C891" s="6">
        <v>403041073</v>
      </c>
      <c r="D891" s="6" t="s">
        <v>217</v>
      </c>
      <c r="E891" s="6" t="s">
        <v>186</v>
      </c>
      <c r="F891" s="6" t="s">
        <v>2379</v>
      </c>
      <c r="G891" s="6" t="s">
        <v>82</v>
      </c>
      <c r="H891" s="6" t="s">
        <v>4995</v>
      </c>
      <c r="I891" s="22">
        <v>570000</v>
      </c>
      <c r="J891" s="22">
        <v>550000</v>
      </c>
      <c r="K891" s="22">
        <v>459000</v>
      </c>
      <c r="L891" s="22">
        <v>570000</v>
      </c>
      <c r="M891" s="22">
        <v>570000</v>
      </c>
      <c r="N891" s="22">
        <v>348888</v>
      </c>
      <c r="O891" s="23">
        <v>42</v>
      </c>
      <c r="P891" s="23">
        <v>42</v>
      </c>
      <c r="Q891" s="23">
        <v>45</v>
      </c>
      <c r="R891" s="22">
        <v>520</v>
      </c>
      <c r="S891" s="22">
        <v>420</v>
      </c>
      <c r="T891" s="24">
        <v>0.7</v>
      </c>
      <c r="U891" s="24">
        <v>9.9999999999999978E-2</v>
      </c>
      <c r="V891" s="24">
        <v>0.6</v>
      </c>
      <c r="W891" s="24">
        <v>0.4</v>
      </c>
      <c r="X891" s="25">
        <v>4.7438596491228072E-2</v>
      </c>
      <c r="Y891" s="24">
        <v>0.9</v>
      </c>
      <c r="Z891" s="24">
        <v>-0.29999999999999993</v>
      </c>
      <c r="AA891" s="24">
        <v>1.2</v>
      </c>
      <c r="AB891" s="24">
        <v>0.9</v>
      </c>
      <c r="AC891" s="26">
        <v>0.46661880832735098</v>
      </c>
      <c r="AD891" s="24">
        <v>9.8362692583798115</v>
      </c>
      <c r="AE891" s="6">
        <v>44</v>
      </c>
      <c r="AF891" s="6">
        <v>24</v>
      </c>
      <c r="AG891" s="6">
        <v>14</v>
      </c>
      <c r="AH891" s="27">
        <v>1.6551724137931034</v>
      </c>
      <c r="AI891" s="28">
        <v>585000</v>
      </c>
      <c r="AJ891" s="28">
        <v>500000</v>
      </c>
      <c r="AK891" s="28">
        <v>435000</v>
      </c>
      <c r="AL891" s="29">
        <v>0.17</v>
      </c>
      <c r="AM891" s="29">
        <v>0.34482758620689657</v>
      </c>
      <c r="AN891" s="6">
        <v>1.8</v>
      </c>
      <c r="AO891" s="27">
        <v>0.10000000000000009</v>
      </c>
      <c r="AP891" s="6">
        <v>1.7</v>
      </c>
      <c r="AQ891" s="28">
        <v>495</v>
      </c>
      <c r="AR891" s="28">
        <v>420</v>
      </c>
      <c r="AS891" s="25">
        <v>0.17857142857142858</v>
      </c>
      <c r="AT891" s="30">
        <v>1114.4000000000001</v>
      </c>
      <c r="AU891" s="24">
        <v>0.60260000000000002</v>
      </c>
      <c r="AV891" s="24">
        <v>0.39739999999999998</v>
      </c>
      <c r="AW891" s="24">
        <v>0.81030000000000002</v>
      </c>
      <c r="AX891" s="24">
        <v>0.1575</v>
      </c>
      <c r="AY891" s="24">
        <v>0.2175</v>
      </c>
      <c r="AZ891" s="24">
        <v>0.33100000000000002</v>
      </c>
      <c r="BA891" s="24">
        <v>0.40410000000000001</v>
      </c>
      <c r="BB891" s="31">
        <v>1.5</v>
      </c>
      <c r="BC891" s="23">
        <v>27</v>
      </c>
      <c r="BD891" s="32" t="s">
        <v>4406</v>
      </c>
      <c r="BE891" s="33">
        <v>138.49699809206999</v>
      </c>
      <c r="BF891" s="33">
        <v>-35.146436000420401</v>
      </c>
      <c r="BG891" s="34">
        <f t="shared" si="156"/>
        <v>100</v>
      </c>
      <c r="BH891" s="34">
        <f t="shared" si="157"/>
        <v>87</v>
      </c>
      <c r="BI891" s="34">
        <f t="shared" si="158"/>
        <v>100</v>
      </c>
      <c r="BJ891" s="34">
        <f t="shared" si="159"/>
        <v>85</v>
      </c>
      <c r="BK891" s="34">
        <f t="shared" si="160"/>
        <v>100</v>
      </c>
      <c r="BL891" s="34">
        <f t="shared" si="161"/>
        <v>38</v>
      </c>
      <c r="BM891" s="35">
        <f t="shared" si="162"/>
        <v>100</v>
      </c>
      <c r="BN891" s="34">
        <f t="shared" si="163"/>
        <v>52</v>
      </c>
      <c r="BO891" s="35">
        <f t="shared" si="164"/>
        <v>1</v>
      </c>
      <c r="BP891" s="35">
        <f t="shared" si="165"/>
        <v>100</v>
      </c>
      <c r="BQ891" s="35">
        <f t="shared" si="166"/>
        <v>15</v>
      </c>
      <c r="BR891" s="35">
        <f t="shared" si="167"/>
        <v>57</v>
      </c>
    </row>
    <row r="892" spans="2:70" x14ac:dyDescent="0.3">
      <c r="B892" s="6" t="s">
        <v>1609</v>
      </c>
      <c r="C892" s="6">
        <v>405041126</v>
      </c>
      <c r="D892" s="6" t="s">
        <v>211</v>
      </c>
      <c r="E892" s="6" t="s">
        <v>113</v>
      </c>
      <c r="F892" s="6" t="s">
        <v>2692</v>
      </c>
      <c r="G892" s="6" t="s">
        <v>82</v>
      </c>
      <c r="H892" s="6" t="s">
        <v>4995</v>
      </c>
      <c r="I892" s="22">
        <v>479000</v>
      </c>
      <c r="J892" s="22">
        <v>479000</v>
      </c>
      <c r="K892" s="22">
        <v>479000</v>
      </c>
      <c r="L892" s="22">
        <v>0</v>
      </c>
      <c r="M892" s="22">
        <v>485000</v>
      </c>
      <c r="N892" s="22">
        <v>0</v>
      </c>
      <c r="O892" s="23">
        <v>0</v>
      </c>
      <c r="P892" s="23">
        <v>44</v>
      </c>
      <c r="Q892" s="23">
        <v>57</v>
      </c>
      <c r="R892" s="22">
        <v>330</v>
      </c>
      <c r="S892" s="22">
        <v>355</v>
      </c>
      <c r="T892" s="24">
        <v>0</v>
      </c>
      <c r="U892" s="24">
        <v>-0.6</v>
      </c>
      <c r="V892" s="24">
        <v>0.6</v>
      </c>
      <c r="W892" s="24">
        <v>0.6</v>
      </c>
      <c r="X892" s="25">
        <v>3.5824634655532359E-2</v>
      </c>
      <c r="Y892" s="24">
        <v>0.3</v>
      </c>
      <c r="Z892" s="24">
        <v>-0.3</v>
      </c>
      <c r="AA892" s="24">
        <v>0.6</v>
      </c>
      <c r="AB892" s="24">
        <v>2.1</v>
      </c>
      <c r="AC892" s="26">
        <v>0.32166250779787897</v>
      </c>
      <c r="AD892" s="24">
        <v>8.9788077642881134</v>
      </c>
      <c r="AE892" s="6">
        <v>3</v>
      </c>
      <c r="AF892" s="6">
        <v>5</v>
      </c>
      <c r="AG892" s="6">
        <v>9</v>
      </c>
      <c r="AH892" s="27">
        <v>3.5294117647058822</v>
      </c>
      <c r="AI892" s="28">
        <v>245000</v>
      </c>
      <c r="AJ892" s="28">
        <v>335000</v>
      </c>
      <c r="AK892" s="28">
        <v>310000</v>
      </c>
      <c r="AL892" s="29">
        <v>-0.26865671641791045</v>
      </c>
      <c r="AM892" s="29">
        <v>-0.20967741935483872</v>
      </c>
      <c r="AN892" s="6">
        <v>1</v>
      </c>
      <c r="AO892" s="27">
        <v>-0.39999999999999991</v>
      </c>
      <c r="AP892" s="6">
        <v>1.4</v>
      </c>
      <c r="AQ892" s="28">
        <v>295</v>
      </c>
      <c r="AR892" s="28">
        <v>300</v>
      </c>
      <c r="AS892" s="25">
        <v>-1.6666666666666666E-2</v>
      </c>
      <c r="AT892" s="30">
        <v>1025.92</v>
      </c>
      <c r="AU892" s="24">
        <v>0.64929999999999999</v>
      </c>
      <c r="AV892" s="24">
        <v>0.35070000000000001</v>
      </c>
      <c r="AW892" s="24">
        <v>0.9163</v>
      </c>
      <c r="AX892" s="24">
        <v>6.7799999999999999E-2</v>
      </c>
      <c r="AY892" s="24">
        <v>0.42799999999999999</v>
      </c>
      <c r="AZ892" s="24">
        <v>0.2288</v>
      </c>
      <c r="BA892" s="24">
        <v>0.29449999999999998</v>
      </c>
      <c r="BB892" s="31">
        <v>1</v>
      </c>
      <c r="BC892" s="23">
        <v>140</v>
      </c>
      <c r="BD892" s="32" t="s">
        <v>3926</v>
      </c>
      <c r="BE892" s="33">
        <v>137.70162959527801</v>
      </c>
      <c r="BF892" s="33">
        <v>-33.898786438611403</v>
      </c>
      <c r="BG892" s="34">
        <f t="shared" si="156"/>
        <v>100</v>
      </c>
      <c r="BH892" s="34">
        <f t="shared" si="157"/>
        <v>100</v>
      </c>
      <c r="BI892" s="34">
        <f t="shared" si="158"/>
        <v>81</v>
      </c>
      <c r="BJ892" s="34">
        <f t="shared" si="159"/>
        <v>1</v>
      </c>
      <c r="BK892" s="34">
        <f t="shared" si="160"/>
        <v>79</v>
      </c>
      <c r="BL892" s="34">
        <f t="shared" si="161"/>
        <v>84</v>
      </c>
      <c r="BM892" s="35">
        <f t="shared" si="162"/>
        <v>70</v>
      </c>
      <c r="BN892" s="34">
        <f t="shared" si="163"/>
        <v>61</v>
      </c>
      <c r="BO892" s="35">
        <f t="shared" si="164"/>
        <v>53</v>
      </c>
      <c r="BP892" s="35">
        <f t="shared" si="165"/>
        <v>100</v>
      </c>
      <c r="BQ892" s="35">
        <f t="shared" si="166"/>
        <v>10</v>
      </c>
      <c r="BR892" s="35">
        <f t="shared" si="167"/>
        <v>57</v>
      </c>
    </row>
    <row r="893" spans="2:70" x14ac:dyDescent="0.3">
      <c r="B893" s="6" t="s">
        <v>1778</v>
      </c>
      <c r="C893" s="6">
        <v>501011293</v>
      </c>
      <c r="D893" s="6" t="s">
        <v>1129</v>
      </c>
      <c r="E893" s="6" t="s">
        <v>394</v>
      </c>
      <c r="F893" s="6" t="s">
        <v>3813</v>
      </c>
      <c r="G893" s="6" t="s">
        <v>93</v>
      </c>
      <c r="H893" s="6" t="s">
        <v>4995</v>
      </c>
      <c r="I893" s="22">
        <v>639000</v>
      </c>
      <c r="J893" s="22">
        <v>639000</v>
      </c>
      <c r="K893" s="22">
        <v>599000</v>
      </c>
      <c r="L893" s="22">
        <v>679000</v>
      </c>
      <c r="M893" s="22">
        <v>640000</v>
      </c>
      <c r="N893" s="22">
        <v>715000</v>
      </c>
      <c r="O893" s="23">
        <v>49</v>
      </c>
      <c r="P893" s="23">
        <v>49</v>
      </c>
      <c r="Q893" s="23">
        <v>50</v>
      </c>
      <c r="R893" s="22">
        <v>610</v>
      </c>
      <c r="S893" s="22">
        <v>550</v>
      </c>
      <c r="T893" s="24">
        <v>1.8</v>
      </c>
      <c r="U893" s="24">
        <v>0</v>
      </c>
      <c r="V893" s="24">
        <v>1.8</v>
      </c>
      <c r="W893" s="24">
        <v>1.5</v>
      </c>
      <c r="X893" s="25">
        <v>4.9640062597809079E-2</v>
      </c>
      <c r="Y893" s="24">
        <v>0.5</v>
      </c>
      <c r="Z893" s="24">
        <v>-0.19999999999999996</v>
      </c>
      <c r="AA893" s="24">
        <v>0.7</v>
      </c>
      <c r="AB893" s="24">
        <v>0.7</v>
      </c>
      <c r="AC893" s="26">
        <v>0.39438295231198917</v>
      </c>
      <c r="AD893" s="24">
        <v>7.9448520342799833</v>
      </c>
      <c r="AE893" s="6">
        <v>36</v>
      </c>
      <c r="AF893" s="6">
        <v>48</v>
      </c>
      <c r="AG893" s="6">
        <v>21</v>
      </c>
      <c r="AH893" s="27">
        <v>1.8333333333333333</v>
      </c>
      <c r="AI893" s="28">
        <v>610000</v>
      </c>
      <c r="AJ893" s="28">
        <v>550000</v>
      </c>
      <c r="AK893" s="28">
        <v>460000</v>
      </c>
      <c r="AL893" s="29">
        <v>0.10909090909090909</v>
      </c>
      <c r="AM893" s="29">
        <v>0.32608695652173914</v>
      </c>
      <c r="AN893" s="6">
        <v>2.2000000000000002</v>
      </c>
      <c r="AO893" s="27">
        <v>0.20000000000000018</v>
      </c>
      <c r="AP893" s="6">
        <v>2</v>
      </c>
      <c r="AQ893" s="28">
        <v>610</v>
      </c>
      <c r="AR893" s="28">
        <v>550</v>
      </c>
      <c r="AS893" s="25">
        <v>0.10909090909090909</v>
      </c>
      <c r="AT893" s="30">
        <v>1546.7200000000003</v>
      </c>
      <c r="AU893" s="24">
        <v>0.71460000000000001</v>
      </c>
      <c r="AV893" s="24">
        <v>0.28539999999999999</v>
      </c>
      <c r="AW893" s="24">
        <v>0.89490000000000003</v>
      </c>
      <c r="AX893" s="24">
        <v>7.0800000000000002E-2</v>
      </c>
      <c r="AY893" s="24">
        <v>0.36230000000000001</v>
      </c>
      <c r="AZ893" s="24">
        <v>0.34129999999999999</v>
      </c>
      <c r="BA893" s="24">
        <v>0.26829999999999998</v>
      </c>
      <c r="BB893" s="31">
        <v>4</v>
      </c>
      <c r="BC893" s="23">
        <v>193</v>
      </c>
      <c r="BD893" s="32" t="s">
        <v>4088</v>
      </c>
      <c r="BE893" s="33">
        <v>115.39686043174299</v>
      </c>
      <c r="BF893" s="33">
        <v>-33.642006112541402</v>
      </c>
      <c r="BG893" s="34">
        <f t="shared" si="156"/>
        <v>87</v>
      </c>
      <c r="BH893" s="34">
        <f t="shared" si="157"/>
        <v>80</v>
      </c>
      <c r="BI893" s="34">
        <f t="shared" si="158"/>
        <v>100</v>
      </c>
      <c r="BJ893" s="34">
        <f t="shared" si="159"/>
        <v>55</v>
      </c>
      <c r="BK893" s="34">
        <f t="shared" si="160"/>
        <v>70</v>
      </c>
      <c r="BL893" s="34">
        <f t="shared" si="161"/>
        <v>70</v>
      </c>
      <c r="BM893" s="35">
        <f t="shared" si="162"/>
        <v>100</v>
      </c>
      <c r="BN893" s="34">
        <f t="shared" si="163"/>
        <v>71</v>
      </c>
      <c r="BO893" s="35">
        <f t="shared" si="164"/>
        <v>5</v>
      </c>
      <c r="BP893" s="35">
        <f t="shared" si="165"/>
        <v>100</v>
      </c>
      <c r="BQ893" s="35">
        <f t="shared" si="166"/>
        <v>40</v>
      </c>
      <c r="BR893" s="35">
        <f t="shared" si="167"/>
        <v>57</v>
      </c>
    </row>
    <row r="894" spans="2:70" x14ac:dyDescent="0.3">
      <c r="B894" s="6" t="s">
        <v>1590</v>
      </c>
      <c r="C894" s="6">
        <v>504031062</v>
      </c>
      <c r="D894" s="6" t="s">
        <v>564</v>
      </c>
      <c r="E894" s="6" t="s">
        <v>492</v>
      </c>
      <c r="F894" s="6" t="s">
        <v>2720</v>
      </c>
      <c r="G894" s="6" t="s">
        <v>93</v>
      </c>
      <c r="H894" s="6" t="s">
        <v>4995</v>
      </c>
      <c r="I894" s="22">
        <v>468700</v>
      </c>
      <c r="J894" s="22">
        <v>445000</v>
      </c>
      <c r="K894" s="22">
        <v>324950</v>
      </c>
      <c r="L894" s="22">
        <v>545000</v>
      </c>
      <c r="M894" s="22">
        <v>460000</v>
      </c>
      <c r="N894" s="22">
        <v>365000</v>
      </c>
      <c r="O894" s="23">
        <v>36</v>
      </c>
      <c r="P894" s="23">
        <v>36</v>
      </c>
      <c r="Q894" s="23">
        <v>35</v>
      </c>
      <c r="R894" s="22">
        <v>595</v>
      </c>
      <c r="S894" s="22">
        <v>330</v>
      </c>
      <c r="T894" s="24">
        <v>2.9</v>
      </c>
      <c r="U894" s="24">
        <v>-0.5</v>
      </c>
      <c r="V894" s="24">
        <v>3.4</v>
      </c>
      <c r="W894" s="24">
        <v>3.4</v>
      </c>
      <c r="X894" s="25">
        <v>6.6012374653296346E-2</v>
      </c>
      <c r="Y894" s="24">
        <v>3.6</v>
      </c>
      <c r="Z894" s="24">
        <v>-0.10000000000000009</v>
      </c>
      <c r="AA894" s="24">
        <v>3.7</v>
      </c>
      <c r="AB894" s="24">
        <v>0.6</v>
      </c>
      <c r="AC894" s="26">
        <v>0.29318432671081673</v>
      </c>
      <c r="AD894" s="24">
        <v>4.4413540377944347</v>
      </c>
      <c r="AE894" s="6">
        <v>30</v>
      </c>
      <c r="AF894" s="6">
        <v>37</v>
      </c>
      <c r="AG894" s="6">
        <v>50</v>
      </c>
      <c r="AH894" s="27">
        <v>1.0054054054054054</v>
      </c>
      <c r="AI894" s="28">
        <v>526000</v>
      </c>
      <c r="AJ894" s="28">
        <v>405000</v>
      </c>
      <c r="AK894" s="28">
        <v>350000</v>
      </c>
      <c r="AL894" s="29">
        <v>0.29876543209876544</v>
      </c>
      <c r="AM894" s="29">
        <v>0.50285714285714289</v>
      </c>
      <c r="AN894" s="6">
        <v>3.1</v>
      </c>
      <c r="AO894" s="27">
        <v>-0.5</v>
      </c>
      <c r="AP894" s="6">
        <v>3.6</v>
      </c>
      <c r="AQ894" s="28">
        <v>550</v>
      </c>
      <c r="AR894" s="28">
        <v>500</v>
      </c>
      <c r="AS894" s="25">
        <v>0.1</v>
      </c>
      <c r="AT894" s="30">
        <v>2029.4400000000003</v>
      </c>
      <c r="AU894" s="24">
        <v>0.74929999999999997</v>
      </c>
      <c r="AV894" s="24">
        <v>0.25069999999999998</v>
      </c>
      <c r="AW894" s="24">
        <v>0.88149999999999995</v>
      </c>
      <c r="AX894" s="24">
        <v>8.77E-2</v>
      </c>
      <c r="AY894" s="24">
        <v>0.22289999999999999</v>
      </c>
      <c r="AZ894" s="24">
        <v>0.54420000000000002</v>
      </c>
      <c r="BA894" s="24">
        <v>0.2122</v>
      </c>
      <c r="BB894" s="31">
        <v>2</v>
      </c>
      <c r="BC894" s="23">
        <v>13</v>
      </c>
      <c r="BD894" s="32" t="s">
        <v>3907</v>
      </c>
      <c r="BE894" s="33">
        <v>115.962887613831</v>
      </c>
      <c r="BF894" s="33">
        <v>-31.877253210247702</v>
      </c>
      <c r="BG894" s="34">
        <f t="shared" si="156"/>
        <v>69</v>
      </c>
      <c r="BH894" s="34">
        <f t="shared" si="157"/>
        <v>65</v>
      </c>
      <c r="BI894" s="34">
        <f t="shared" si="158"/>
        <v>100</v>
      </c>
      <c r="BJ894" s="34">
        <f t="shared" si="159"/>
        <v>100</v>
      </c>
      <c r="BK894" s="34">
        <f t="shared" si="160"/>
        <v>100</v>
      </c>
      <c r="BL894" s="34">
        <f t="shared" si="161"/>
        <v>39</v>
      </c>
      <c r="BM894" s="35">
        <f t="shared" si="162"/>
        <v>100</v>
      </c>
      <c r="BN894" s="34">
        <f t="shared" si="163"/>
        <v>100</v>
      </c>
      <c r="BO894" s="35">
        <f t="shared" si="164"/>
        <v>71</v>
      </c>
      <c r="BP894" s="35">
        <f t="shared" si="165"/>
        <v>57</v>
      </c>
      <c r="BQ894" s="35">
        <f t="shared" si="166"/>
        <v>20</v>
      </c>
      <c r="BR894" s="35">
        <f t="shared" si="167"/>
        <v>57</v>
      </c>
    </row>
    <row r="895" spans="2:70" x14ac:dyDescent="0.3">
      <c r="B895" s="6" t="s">
        <v>2076</v>
      </c>
      <c r="C895" s="6">
        <v>505021095</v>
      </c>
      <c r="D895" s="6" t="s">
        <v>406</v>
      </c>
      <c r="E895" s="6" t="s">
        <v>243</v>
      </c>
      <c r="F895" s="6" t="s">
        <v>2720</v>
      </c>
      <c r="G895" s="6" t="s">
        <v>93</v>
      </c>
      <c r="H895" s="6" t="s">
        <v>4995</v>
      </c>
      <c r="I895" s="22">
        <v>583000</v>
      </c>
      <c r="J895" s="22">
        <v>567100</v>
      </c>
      <c r="K895" s="22">
        <v>460100</v>
      </c>
      <c r="L895" s="22">
        <v>600000</v>
      </c>
      <c r="M895" s="22">
        <v>580000</v>
      </c>
      <c r="N895" s="22">
        <v>465000</v>
      </c>
      <c r="O895" s="23">
        <v>21</v>
      </c>
      <c r="P895" s="23">
        <v>20</v>
      </c>
      <c r="Q895" s="23">
        <v>27</v>
      </c>
      <c r="R895" s="22">
        <v>600</v>
      </c>
      <c r="S895" s="22">
        <v>530</v>
      </c>
      <c r="T895" s="24">
        <v>3.7</v>
      </c>
      <c r="U895" s="24">
        <v>-0.39999999999999947</v>
      </c>
      <c r="V895" s="24">
        <v>4.0999999999999996</v>
      </c>
      <c r="W895" s="24">
        <v>4</v>
      </c>
      <c r="X895" s="25">
        <v>5.3516295025728987E-2</v>
      </c>
      <c r="Y895" s="24">
        <v>2.7</v>
      </c>
      <c r="Z895" s="24">
        <v>-1</v>
      </c>
      <c r="AA895" s="24">
        <v>3.7</v>
      </c>
      <c r="AB895" s="24">
        <v>3.5</v>
      </c>
      <c r="AC895" s="26">
        <v>0.33735156531126304</v>
      </c>
      <c r="AD895" s="24">
        <v>6.3037167492457158</v>
      </c>
      <c r="AE895" s="6">
        <v>134</v>
      </c>
      <c r="AF895" s="6">
        <v>157</v>
      </c>
      <c r="AG895" s="6">
        <v>258</v>
      </c>
      <c r="AH895" s="27">
        <v>0.93180686908909915</v>
      </c>
      <c r="AI895" s="28">
        <v>650000</v>
      </c>
      <c r="AJ895" s="28">
        <v>525000</v>
      </c>
      <c r="AK895" s="28">
        <v>450000</v>
      </c>
      <c r="AL895" s="29">
        <v>0.23809523809523808</v>
      </c>
      <c r="AM895" s="29">
        <v>0.44444444444444442</v>
      </c>
      <c r="AN895" s="6">
        <v>3.2</v>
      </c>
      <c r="AO895" s="27">
        <v>-0.5</v>
      </c>
      <c r="AP895" s="6">
        <v>3.7</v>
      </c>
      <c r="AQ895" s="28">
        <v>650</v>
      </c>
      <c r="AR895" s="28">
        <v>580</v>
      </c>
      <c r="AS895" s="25">
        <v>0.1206896551724138</v>
      </c>
      <c r="AT895" s="30">
        <v>1778.5600000000002</v>
      </c>
      <c r="AU895" s="24">
        <v>0.53339999999999999</v>
      </c>
      <c r="AV895" s="24">
        <v>0.46660000000000001</v>
      </c>
      <c r="AW895" s="24">
        <v>0.3402</v>
      </c>
      <c r="AX895" s="24">
        <v>0.54079999999999995</v>
      </c>
      <c r="AY895" s="24">
        <v>0.2198</v>
      </c>
      <c r="AZ895" s="24">
        <v>0.30919999999999997</v>
      </c>
      <c r="BA895" s="24">
        <v>0.4481</v>
      </c>
      <c r="BB895" s="31">
        <v>6</v>
      </c>
      <c r="BC895" s="23">
        <v>5</v>
      </c>
      <c r="BD895" s="32" t="s">
        <v>4365</v>
      </c>
      <c r="BE895" s="33">
        <v>115.836442870895</v>
      </c>
      <c r="BF895" s="33">
        <v>-31.905248312834399</v>
      </c>
      <c r="BG895" s="34">
        <f t="shared" si="156"/>
        <v>55</v>
      </c>
      <c r="BH895" s="34">
        <f t="shared" si="157"/>
        <v>64</v>
      </c>
      <c r="BI895" s="34">
        <f t="shared" si="158"/>
        <v>100</v>
      </c>
      <c r="BJ895" s="34">
        <f t="shared" si="159"/>
        <v>100</v>
      </c>
      <c r="BK895" s="34">
        <f t="shared" si="160"/>
        <v>100</v>
      </c>
      <c r="BL895" s="34">
        <f t="shared" si="161"/>
        <v>38</v>
      </c>
      <c r="BM895" s="35">
        <f t="shared" si="162"/>
        <v>100</v>
      </c>
      <c r="BN895" s="34">
        <f t="shared" si="163"/>
        <v>87</v>
      </c>
      <c r="BO895" s="35">
        <f t="shared" si="164"/>
        <v>42</v>
      </c>
      <c r="BP895" s="35">
        <f t="shared" si="165"/>
        <v>72</v>
      </c>
      <c r="BQ895" s="35">
        <f t="shared" si="166"/>
        <v>60</v>
      </c>
      <c r="BR895" s="35">
        <f t="shared" si="167"/>
        <v>57</v>
      </c>
    </row>
    <row r="896" spans="2:70" x14ac:dyDescent="0.3">
      <c r="B896" s="6" t="s">
        <v>1248</v>
      </c>
      <c r="C896" s="6">
        <v>601061035</v>
      </c>
      <c r="D896" s="6" t="s">
        <v>991</v>
      </c>
      <c r="E896" s="6" t="s">
        <v>129</v>
      </c>
      <c r="F896" s="6" t="s">
        <v>129</v>
      </c>
      <c r="G896" s="6" t="s">
        <v>130</v>
      </c>
      <c r="H896" s="6" t="s">
        <v>4995</v>
      </c>
      <c r="I896" s="22">
        <v>498000</v>
      </c>
      <c r="J896" s="22">
        <v>495000</v>
      </c>
      <c r="K896" s="22">
        <v>499000</v>
      </c>
      <c r="L896" s="22">
        <v>515000</v>
      </c>
      <c r="M896" s="22">
        <v>490000</v>
      </c>
      <c r="N896" s="22">
        <v>495000</v>
      </c>
      <c r="O896" s="23">
        <v>77</v>
      </c>
      <c r="P896" s="23">
        <v>50</v>
      </c>
      <c r="Q896" s="23">
        <v>50</v>
      </c>
      <c r="R896" s="22">
        <v>450</v>
      </c>
      <c r="S896" s="22">
        <v>450</v>
      </c>
      <c r="T896" s="24">
        <v>2.6</v>
      </c>
      <c r="U896" s="24">
        <v>0.39999999999999991</v>
      </c>
      <c r="V896" s="24">
        <v>2.2000000000000002</v>
      </c>
      <c r="W896" s="24">
        <v>3.3</v>
      </c>
      <c r="X896" s="25">
        <v>4.6987951807228916E-2</v>
      </c>
      <c r="Y896" s="24">
        <v>4.5</v>
      </c>
      <c r="Z896" s="24">
        <v>-1.2000000000000002</v>
      </c>
      <c r="AA896" s="24">
        <v>5.7</v>
      </c>
      <c r="AB896" s="24">
        <v>6.2</v>
      </c>
      <c r="AC896" s="26">
        <v>0.27921175419438099</v>
      </c>
      <c r="AD896" s="24">
        <v>5.9421988713163136</v>
      </c>
      <c r="AE896" s="6">
        <v>7</v>
      </c>
      <c r="AF896" s="6">
        <v>12</v>
      </c>
      <c r="AG896" s="6">
        <v>6</v>
      </c>
      <c r="AH896" s="27">
        <v>4.5</v>
      </c>
      <c r="AI896" s="28">
        <v>515000</v>
      </c>
      <c r="AJ896" s="28">
        <v>495000</v>
      </c>
      <c r="AK896" s="28">
        <v>470000</v>
      </c>
      <c r="AL896" s="29">
        <v>4.0404040404040407E-2</v>
      </c>
      <c r="AM896" s="29">
        <v>9.5744680851063829E-2</v>
      </c>
      <c r="AN896" s="6">
        <v>2.5</v>
      </c>
      <c r="AO896" s="27">
        <v>-0.60000000000000009</v>
      </c>
      <c r="AP896" s="6">
        <v>3.1</v>
      </c>
      <c r="AQ896" s="28">
        <v>450</v>
      </c>
      <c r="AR896" s="28">
        <v>450</v>
      </c>
      <c r="AS896" s="25">
        <v>0</v>
      </c>
      <c r="AT896" s="30">
        <v>1611.68</v>
      </c>
      <c r="AU896" s="24">
        <v>0.7228</v>
      </c>
      <c r="AV896" s="24">
        <v>0.2772</v>
      </c>
      <c r="AW896" s="24">
        <v>0.95850000000000002</v>
      </c>
      <c r="AX896" s="24">
        <v>2.6200000000000001E-2</v>
      </c>
      <c r="AY896" s="24">
        <v>0.35360000000000003</v>
      </c>
      <c r="AZ896" s="24">
        <v>0.40589999999999998</v>
      </c>
      <c r="BA896" s="24">
        <v>0.2162</v>
      </c>
      <c r="BB896" s="31">
        <v>5</v>
      </c>
      <c r="BC896" s="23">
        <v>25</v>
      </c>
      <c r="BD896" s="32" t="s">
        <v>3593</v>
      </c>
      <c r="BE896" s="33">
        <v>147.56661316180299</v>
      </c>
      <c r="BF896" s="33">
        <v>-42.736367357489101</v>
      </c>
      <c r="BG896" s="34">
        <f t="shared" si="156"/>
        <v>74</v>
      </c>
      <c r="BH896" s="34">
        <f t="shared" si="157"/>
        <v>75</v>
      </c>
      <c r="BI896" s="34">
        <f t="shared" si="158"/>
        <v>69</v>
      </c>
      <c r="BJ896" s="34">
        <f t="shared" si="159"/>
        <v>21</v>
      </c>
      <c r="BK896" s="34">
        <f t="shared" si="160"/>
        <v>100</v>
      </c>
      <c r="BL896" s="34">
        <f t="shared" si="161"/>
        <v>68</v>
      </c>
      <c r="BM896" s="35">
        <f t="shared" si="162"/>
        <v>100</v>
      </c>
      <c r="BN896" s="34">
        <f t="shared" si="163"/>
        <v>91</v>
      </c>
      <c r="BO896" s="35">
        <f t="shared" si="164"/>
        <v>81</v>
      </c>
      <c r="BP896" s="35">
        <f t="shared" si="165"/>
        <v>42</v>
      </c>
      <c r="BQ896" s="35">
        <f t="shared" si="166"/>
        <v>50</v>
      </c>
      <c r="BR896" s="35">
        <f t="shared" si="167"/>
        <v>57</v>
      </c>
    </row>
    <row r="897" spans="2:70" x14ac:dyDescent="0.3">
      <c r="B897" s="6" t="s">
        <v>2061</v>
      </c>
      <c r="C897" s="6">
        <v>701011006</v>
      </c>
      <c r="D897" s="6" t="s">
        <v>1650</v>
      </c>
      <c r="E897" s="6" t="s">
        <v>1389</v>
      </c>
      <c r="F897" s="6" t="s">
        <v>1389</v>
      </c>
      <c r="G897" s="6" t="s">
        <v>1390</v>
      </c>
      <c r="H897" s="6" t="s">
        <v>4995</v>
      </c>
      <c r="I897" s="22">
        <v>301840</v>
      </c>
      <c r="J897" s="22">
        <v>330000</v>
      </c>
      <c r="K897" s="22">
        <v>360000</v>
      </c>
      <c r="L897" s="22">
        <v>355000</v>
      </c>
      <c r="M897" s="22">
        <v>308000</v>
      </c>
      <c r="N897" s="22">
        <v>328000</v>
      </c>
      <c r="O897" s="23">
        <v>48</v>
      </c>
      <c r="P897" s="23">
        <v>54</v>
      </c>
      <c r="Q897" s="23">
        <v>70</v>
      </c>
      <c r="R897" s="22">
        <v>490</v>
      </c>
      <c r="S897" s="22">
        <v>440</v>
      </c>
      <c r="T897" s="24">
        <v>2.8</v>
      </c>
      <c r="U897" s="24">
        <v>0.19999999999999973</v>
      </c>
      <c r="V897" s="24">
        <v>2.6</v>
      </c>
      <c r="W897" s="24">
        <v>0.7</v>
      </c>
      <c r="X897" s="25">
        <v>8.4415584415584416E-2</v>
      </c>
      <c r="Y897" s="24">
        <v>3.7</v>
      </c>
      <c r="Z897" s="24">
        <v>-1.8999999999999995</v>
      </c>
      <c r="AA897" s="24">
        <v>5.6</v>
      </c>
      <c r="AB897" s="24">
        <v>6.5</v>
      </c>
      <c r="AC897" s="26">
        <v>0.22007042253521122</v>
      </c>
      <c r="AD897" s="24">
        <v>2.6069880823401945</v>
      </c>
      <c r="AE897" s="6">
        <v>233</v>
      </c>
      <c r="AF897" s="6">
        <v>245</v>
      </c>
      <c r="AG897" s="6">
        <v>330</v>
      </c>
      <c r="AH897" s="27">
        <v>5.458563535911602</v>
      </c>
      <c r="AI897" s="28">
        <v>425000</v>
      </c>
      <c r="AJ897" s="28">
        <v>420000</v>
      </c>
      <c r="AK897" s="28">
        <v>430000</v>
      </c>
      <c r="AL897" s="29">
        <v>1.1904761904761904E-2</v>
      </c>
      <c r="AM897" s="29">
        <v>-1.1627906976744186E-2</v>
      </c>
      <c r="AN897" s="6">
        <v>3</v>
      </c>
      <c r="AO897" s="27">
        <v>0.60000000000000009</v>
      </c>
      <c r="AP897" s="6">
        <v>2.4</v>
      </c>
      <c r="AQ897" s="28">
        <v>600</v>
      </c>
      <c r="AR897" s="28">
        <v>585</v>
      </c>
      <c r="AS897" s="25">
        <v>2.564102564102564E-2</v>
      </c>
      <c r="AT897" s="30">
        <v>2226.5600000000004</v>
      </c>
      <c r="AU897" s="24">
        <v>0.71</v>
      </c>
      <c r="AV897" s="24">
        <v>0.28999999999999998</v>
      </c>
      <c r="AW897" s="24">
        <v>0.70250000000000001</v>
      </c>
      <c r="AX897" s="24">
        <v>0.1855</v>
      </c>
      <c r="AY897" s="24">
        <v>0.17449999999999999</v>
      </c>
      <c r="AZ897" s="24">
        <v>0.28100000000000003</v>
      </c>
      <c r="BA897" s="24">
        <v>0.51700000000000002</v>
      </c>
      <c r="BB897" s="31">
        <v>8</v>
      </c>
      <c r="BC897" s="23">
        <v>6</v>
      </c>
      <c r="BD897" s="32" t="s">
        <v>4350</v>
      </c>
      <c r="BE897" s="33">
        <v>130.85157858574499</v>
      </c>
      <c r="BF897" s="33">
        <v>-12.416659314476</v>
      </c>
      <c r="BG897" s="34">
        <f t="shared" si="156"/>
        <v>70</v>
      </c>
      <c r="BH897" s="34">
        <f t="shared" si="157"/>
        <v>67</v>
      </c>
      <c r="BI897" s="34">
        <f t="shared" si="158"/>
        <v>57</v>
      </c>
      <c r="BJ897" s="34">
        <f t="shared" si="159"/>
        <v>7</v>
      </c>
      <c r="BK897" s="34">
        <f t="shared" si="160"/>
        <v>100</v>
      </c>
      <c r="BL897" s="34">
        <f t="shared" si="161"/>
        <v>28</v>
      </c>
      <c r="BM897" s="35">
        <f t="shared" si="162"/>
        <v>100</v>
      </c>
      <c r="BN897" s="34">
        <f t="shared" si="163"/>
        <v>100</v>
      </c>
      <c r="BO897" s="35">
        <f t="shared" si="164"/>
        <v>100</v>
      </c>
      <c r="BP897" s="35">
        <f t="shared" si="165"/>
        <v>55</v>
      </c>
      <c r="BQ897" s="35">
        <f t="shared" si="166"/>
        <v>80</v>
      </c>
      <c r="BR897" s="35">
        <f t="shared" si="167"/>
        <v>57</v>
      </c>
    </row>
    <row r="898" spans="2:70" x14ac:dyDescent="0.3">
      <c r="B898" s="6" t="s">
        <v>2407</v>
      </c>
      <c r="C898" s="6">
        <v>701021021</v>
      </c>
      <c r="D898" s="6" t="s">
        <v>1910</v>
      </c>
      <c r="E898" s="6" t="s">
        <v>1389</v>
      </c>
      <c r="F898" s="6" t="s">
        <v>1389</v>
      </c>
      <c r="G898" s="6" t="s">
        <v>1390</v>
      </c>
      <c r="H898" s="6" t="s">
        <v>4995</v>
      </c>
      <c r="I898" s="22">
        <v>613000</v>
      </c>
      <c r="J898" s="22">
        <v>650000</v>
      </c>
      <c r="K898" s="22">
        <v>640000</v>
      </c>
      <c r="L898" s="22">
        <v>620000</v>
      </c>
      <c r="M898" s="22">
        <v>640000</v>
      </c>
      <c r="N898" s="22">
        <v>640000</v>
      </c>
      <c r="O898" s="23">
        <v>61</v>
      </c>
      <c r="P898" s="23">
        <v>61</v>
      </c>
      <c r="Q898" s="23">
        <v>96</v>
      </c>
      <c r="R898" s="22">
        <v>750</v>
      </c>
      <c r="S898" s="22">
        <v>710</v>
      </c>
      <c r="T898" s="24">
        <v>2.9</v>
      </c>
      <c r="U898" s="24">
        <v>0.29999999999999982</v>
      </c>
      <c r="V898" s="24">
        <v>2.6</v>
      </c>
      <c r="W898" s="24">
        <v>2.9</v>
      </c>
      <c r="X898" s="25">
        <v>6.3621533442088096E-2</v>
      </c>
      <c r="Y898" s="24">
        <v>3.6</v>
      </c>
      <c r="Z898" s="24">
        <v>-1.6</v>
      </c>
      <c r="AA898" s="24">
        <v>5.2</v>
      </c>
      <c r="AB898" s="24">
        <v>6.1</v>
      </c>
      <c r="AC898" s="26">
        <v>0.22584919296555045</v>
      </c>
      <c r="AD898" s="24">
        <v>3.5498860330226263</v>
      </c>
      <c r="AE898" s="6">
        <v>62</v>
      </c>
      <c r="AF898" s="6">
        <v>84</v>
      </c>
      <c r="AG898" s="6">
        <v>123</v>
      </c>
      <c r="AH898" s="27">
        <v>2.9341692789968654</v>
      </c>
      <c r="AI898" s="28">
        <v>352000</v>
      </c>
      <c r="AJ898" s="28">
        <v>358000</v>
      </c>
      <c r="AK898" s="28">
        <v>350000</v>
      </c>
      <c r="AL898" s="29">
        <v>-1.6759776536312849E-2</v>
      </c>
      <c r="AM898" s="29">
        <v>5.7142857142857143E-3</v>
      </c>
      <c r="AN898" s="6">
        <v>3.2</v>
      </c>
      <c r="AO898" s="27">
        <v>0.80000000000000027</v>
      </c>
      <c r="AP898" s="6">
        <v>2.4</v>
      </c>
      <c r="AQ898" s="28">
        <v>480</v>
      </c>
      <c r="AR898" s="28">
        <v>480</v>
      </c>
      <c r="AS898" s="25">
        <v>0</v>
      </c>
      <c r="AT898" s="30">
        <v>3320.8</v>
      </c>
      <c r="AU898" s="24">
        <v>0.89339999999999997</v>
      </c>
      <c r="AV898" s="24">
        <v>0.1066</v>
      </c>
      <c r="AW898" s="24">
        <v>0.86960000000000004</v>
      </c>
      <c r="AX898" s="24">
        <v>3.6700000000000003E-2</v>
      </c>
      <c r="AY898" s="24">
        <v>8.3799999999999999E-2</v>
      </c>
      <c r="AZ898" s="24">
        <v>0.39290000000000003</v>
      </c>
      <c r="BA898" s="24">
        <v>0.50170000000000003</v>
      </c>
      <c r="BB898" s="31">
        <v>9.5</v>
      </c>
      <c r="BC898" s="23">
        <v>15</v>
      </c>
      <c r="BD898" s="32" t="s">
        <v>4691</v>
      </c>
      <c r="BE898" s="33">
        <v>130.89230010484499</v>
      </c>
      <c r="BF898" s="33">
        <v>-12.3484759440934</v>
      </c>
      <c r="BG898" s="34">
        <f t="shared" si="156"/>
        <v>69</v>
      </c>
      <c r="BH898" s="34">
        <f t="shared" si="157"/>
        <v>64</v>
      </c>
      <c r="BI898" s="34">
        <f t="shared" si="158"/>
        <v>88</v>
      </c>
      <c r="BJ898" s="34">
        <f t="shared" si="159"/>
        <v>1</v>
      </c>
      <c r="BK898" s="34">
        <f t="shared" si="160"/>
        <v>100</v>
      </c>
      <c r="BL898" s="34">
        <f t="shared" si="161"/>
        <v>8</v>
      </c>
      <c r="BM898" s="35">
        <f t="shared" si="162"/>
        <v>100</v>
      </c>
      <c r="BN898" s="34">
        <f t="shared" si="163"/>
        <v>100</v>
      </c>
      <c r="BO898" s="35">
        <f t="shared" si="164"/>
        <v>100</v>
      </c>
      <c r="BP898" s="35">
        <f t="shared" si="165"/>
        <v>57</v>
      </c>
      <c r="BQ898" s="35">
        <f t="shared" si="166"/>
        <v>95</v>
      </c>
      <c r="BR898" s="35">
        <f t="shared" si="167"/>
        <v>57</v>
      </c>
    </row>
    <row r="899" spans="2:70" x14ac:dyDescent="0.3">
      <c r="B899" s="6" t="s">
        <v>1069</v>
      </c>
      <c r="C899" s="6">
        <v>801051127</v>
      </c>
      <c r="D899" s="6" t="s">
        <v>718</v>
      </c>
      <c r="E899" s="6" t="s">
        <v>107</v>
      </c>
      <c r="F899" s="6" t="s">
        <v>2703</v>
      </c>
      <c r="G899" s="6" t="s">
        <v>108</v>
      </c>
      <c r="H899" s="6" t="s">
        <v>4995</v>
      </c>
      <c r="I899" s="22">
        <v>559000</v>
      </c>
      <c r="J899" s="22">
        <v>559000</v>
      </c>
      <c r="K899" s="22">
        <v>579900</v>
      </c>
      <c r="L899" s="22">
        <v>638000</v>
      </c>
      <c r="M899" s="22">
        <v>638000</v>
      </c>
      <c r="N899" s="22">
        <v>560000</v>
      </c>
      <c r="O899" s="23">
        <v>73</v>
      </c>
      <c r="P899" s="23">
        <v>62</v>
      </c>
      <c r="Q899" s="23">
        <v>74</v>
      </c>
      <c r="R899" s="22">
        <v>575</v>
      </c>
      <c r="S899" s="22">
        <v>570</v>
      </c>
      <c r="T899" s="24">
        <v>1.7</v>
      </c>
      <c r="U899" s="24">
        <v>-0.19999999999999996</v>
      </c>
      <c r="V899" s="24">
        <v>1.9</v>
      </c>
      <c r="W899" s="24">
        <v>2.2000000000000002</v>
      </c>
      <c r="X899" s="25">
        <v>5.3488372093023255E-2</v>
      </c>
      <c r="Y899" s="24">
        <v>18.600000000000001</v>
      </c>
      <c r="Z899" s="24">
        <v>-3.7999999999999972</v>
      </c>
      <c r="AA899" s="24">
        <v>22.4</v>
      </c>
      <c r="AB899" s="24">
        <v>24</v>
      </c>
      <c r="AC899" s="26">
        <v>0.22596516599597583</v>
      </c>
      <c r="AD899" s="24">
        <v>4.224566146881287</v>
      </c>
      <c r="AE899" s="6">
        <v>417</v>
      </c>
      <c r="AF899" s="6">
        <v>433</v>
      </c>
      <c r="AG899" s="6">
        <v>347</v>
      </c>
      <c r="AH899" s="27">
        <v>8.4646464646464654</v>
      </c>
      <c r="AI899" s="28">
        <v>551000</v>
      </c>
      <c r="AJ899" s="28">
        <v>540250</v>
      </c>
      <c r="AK899" s="28">
        <v>550000</v>
      </c>
      <c r="AL899" s="29">
        <v>1.989819527996298E-2</v>
      </c>
      <c r="AM899" s="29">
        <v>1.8181818181818182E-3</v>
      </c>
      <c r="AN899" s="6">
        <v>2.5</v>
      </c>
      <c r="AO899" s="27">
        <v>-0.29999999999999982</v>
      </c>
      <c r="AP899" s="6">
        <v>2.8</v>
      </c>
      <c r="AQ899" s="28">
        <v>600</v>
      </c>
      <c r="AR899" s="28">
        <v>580</v>
      </c>
      <c r="AS899" s="25">
        <v>3.4482758620689655E-2</v>
      </c>
      <c r="AT899" s="30">
        <v>2544.6400000000003</v>
      </c>
      <c r="AU899" s="24">
        <v>0.4834</v>
      </c>
      <c r="AV899" s="24">
        <v>0.51659999999999995</v>
      </c>
      <c r="AW899" s="24">
        <v>0.36149999999999999</v>
      </c>
      <c r="AX899" s="24">
        <v>0.2195</v>
      </c>
      <c r="AY899" s="24">
        <v>0.30130000000000001</v>
      </c>
      <c r="AZ899" s="24">
        <v>0.21809999999999999</v>
      </c>
      <c r="BA899" s="24">
        <v>0.45910000000000001</v>
      </c>
      <c r="BB899" s="31">
        <v>9.5</v>
      </c>
      <c r="BC899" s="23">
        <v>62</v>
      </c>
      <c r="BD899" s="32" t="s">
        <v>3438</v>
      </c>
      <c r="BE899" s="33">
        <v>149.14089100717999</v>
      </c>
      <c r="BF899" s="33">
        <v>-35.284166141496002</v>
      </c>
      <c r="BG899" s="34">
        <f t="shared" si="156"/>
        <v>88</v>
      </c>
      <c r="BH899" s="34">
        <f t="shared" si="157"/>
        <v>75</v>
      </c>
      <c r="BI899" s="34">
        <f t="shared" si="158"/>
        <v>20</v>
      </c>
      <c r="BJ899" s="34">
        <f t="shared" si="159"/>
        <v>11</v>
      </c>
      <c r="BK899" s="34">
        <f t="shared" si="160"/>
        <v>95</v>
      </c>
      <c r="BL899" s="34">
        <f t="shared" si="161"/>
        <v>56</v>
      </c>
      <c r="BM899" s="35">
        <f t="shared" si="162"/>
        <v>100</v>
      </c>
      <c r="BN899" s="34">
        <f t="shared" si="163"/>
        <v>100</v>
      </c>
      <c r="BO899" s="35">
        <f t="shared" si="164"/>
        <v>100</v>
      </c>
      <c r="BP899" s="35">
        <f t="shared" si="165"/>
        <v>1</v>
      </c>
      <c r="BQ899" s="35">
        <f t="shared" si="166"/>
        <v>95</v>
      </c>
      <c r="BR899" s="35">
        <f t="shared" si="167"/>
        <v>57</v>
      </c>
    </row>
    <row r="900" spans="2:70" x14ac:dyDescent="0.3">
      <c r="B900" s="6" t="s">
        <v>2088</v>
      </c>
      <c r="C900" s="6">
        <v>102011043</v>
      </c>
      <c r="D900" s="6" t="s">
        <v>302</v>
      </c>
      <c r="E900" s="6" t="s">
        <v>205</v>
      </c>
      <c r="F900" s="6" t="s">
        <v>205</v>
      </c>
      <c r="G900" s="6" t="s">
        <v>77</v>
      </c>
      <c r="H900" s="6" t="s">
        <v>4995</v>
      </c>
      <c r="I900" s="22">
        <v>606000</v>
      </c>
      <c r="J900" s="22">
        <v>606000</v>
      </c>
      <c r="K900" s="22">
        <v>604200</v>
      </c>
      <c r="L900" s="22">
        <v>700000</v>
      </c>
      <c r="M900" s="22">
        <v>635000</v>
      </c>
      <c r="N900" s="22">
        <v>585000</v>
      </c>
      <c r="O900" s="23">
        <v>39</v>
      </c>
      <c r="P900" s="23">
        <v>28</v>
      </c>
      <c r="Q900" s="23">
        <v>24</v>
      </c>
      <c r="R900" s="22">
        <v>480</v>
      </c>
      <c r="S900" s="22">
        <v>450</v>
      </c>
      <c r="T900" s="24">
        <v>1.3</v>
      </c>
      <c r="U900" s="24">
        <v>0</v>
      </c>
      <c r="V900" s="24">
        <v>1.3</v>
      </c>
      <c r="W900" s="24">
        <v>1.1000000000000001</v>
      </c>
      <c r="X900" s="25">
        <v>4.118811881188119E-2</v>
      </c>
      <c r="Y900" s="24">
        <v>2.2999999999999998</v>
      </c>
      <c r="Z900" s="24">
        <v>-0.80000000000000027</v>
      </c>
      <c r="AA900" s="24">
        <v>3.1</v>
      </c>
      <c r="AB900" s="24">
        <v>3.1</v>
      </c>
      <c r="AC900" s="26">
        <v>0.29970029970029965</v>
      </c>
      <c r="AD900" s="24">
        <v>7.2763774686851601</v>
      </c>
      <c r="AE900" s="6">
        <v>201</v>
      </c>
      <c r="AF900" s="6">
        <v>225</v>
      </c>
      <c r="AG900" s="6">
        <v>261</v>
      </c>
      <c r="AH900" s="27">
        <v>3.084832904884319</v>
      </c>
      <c r="AI900" s="28">
        <v>740000</v>
      </c>
      <c r="AJ900" s="28">
        <v>720000</v>
      </c>
      <c r="AK900" s="28">
        <v>685000</v>
      </c>
      <c r="AL900" s="29">
        <v>2.7777777777777776E-2</v>
      </c>
      <c r="AM900" s="29">
        <v>8.0291970802919707E-2</v>
      </c>
      <c r="AN900" s="6">
        <v>2</v>
      </c>
      <c r="AO900" s="27">
        <v>-0.10000000000000009</v>
      </c>
      <c r="AP900" s="6">
        <v>2.1</v>
      </c>
      <c r="AQ900" s="28">
        <v>550</v>
      </c>
      <c r="AR900" s="28">
        <v>520</v>
      </c>
      <c r="AS900" s="25">
        <v>5.7692307692307696E-2</v>
      </c>
      <c r="AT900" s="30">
        <v>1601.6000000000001</v>
      </c>
      <c r="AU900" s="24">
        <v>0.69130000000000003</v>
      </c>
      <c r="AV900" s="24">
        <v>0.30869999999999997</v>
      </c>
      <c r="AW900" s="24">
        <v>0.77380000000000004</v>
      </c>
      <c r="AX900" s="24">
        <v>0.19420000000000001</v>
      </c>
      <c r="AY900" s="24">
        <v>0.28360000000000002</v>
      </c>
      <c r="AZ900" s="24">
        <v>0.37919999999999998</v>
      </c>
      <c r="BA900" s="24">
        <v>0.2447</v>
      </c>
      <c r="BB900" s="31">
        <v>2</v>
      </c>
      <c r="BC900" s="23">
        <v>53</v>
      </c>
      <c r="BD900" s="32" t="s">
        <v>4376</v>
      </c>
      <c r="BE900" s="33">
        <v>151.36440457061801</v>
      </c>
      <c r="BF900" s="33">
        <v>-33.406119168124803</v>
      </c>
      <c r="BG900" s="34">
        <f t="shared" ref="BG900:BG963" si="168">IF(T900&lt;=1, 100, IF(T900&gt;=7, 1, ROUND(100 - ((T900-1)/6)*99, 0)))</f>
        <v>95</v>
      </c>
      <c r="BH900" s="34">
        <f t="shared" ref="BH900:BH963" si="169">IF(AN900&lt;=1, 100, IF(AN900&gt;=7, 1, ROUND(100 - ((AN900-1)/6)*99, 0)))</f>
        <v>84</v>
      </c>
      <c r="BI900" s="34">
        <f t="shared" ref="BI900:BI963" si="170">IF(AH900&lt;=2, 100, IF(AH900&gt;=10, 1, ROUND(100 - ((AH900-2)/8)*99, 0)))</f>
        <v>87</v>
      </c>
      <c r="BJ900" s="34">
        <f t="shared" ref="BJ900:BJ963" si="171">IF(AL900&lt;=0, 1, IF(AL900&gt;=0.2, 100, ROUND(1 + (AL900/0.2)*99, 0)))</f>
        <v>15</v>
      </c>
      <c r="BK900" s="34">
        <f t="shared" ref="BK900:BK963" si="172">IF(BC900&gt;=750, 1, IF(BC900&lt;=50, 100, ROUND(100 - 99 * (((BC900 - 50)/700)^0.75), 0)))</f>
        <v>98</v>
      </c>
      <c r="BL900" s="34">
        <f t="shared" ref="BL900:BL963" si="173">IF(AY900&gt;=0.5, 100, IF(AY900&lt;=0.05, 1, ROUND(1 + ((AY900-0.05)/0.45)*99, 0)))</f>
        <v>52</v>
      </c>
      <c r="BM900" s="35">
        <f t="shared" ref="BM900:BM963" si="174">IF(X900&gt;=0.045, 100, IF(X900&lt;=0.015, 1, ROUND(1 + ((X900-0.015)/0.03)*99, 0)))</f>
        <v>87</v>
      </c>
      <c r="BN900" s="34">
        <f t="shared" ref="BN900:BN963" si="175">IF(AD900&lt;=5, 100, IF(AD900&gt;=15, 1, ROUND(100 - ((AD900-5)/10)*99, 0)))</f>
        <v>77</v>
      </c>
      <c r="BO900" s="35">
        <f t="shared" ref="BO900:BO963" si="176">IF(AC900&lt;=0.25, 100, IF(AC900&gt;=0.4, 1, ROUND(100 - ((AC900-0.25)/0.15)*99, 0)))</f>
        <v>67</v>
      </c>
      <c r="BP900" s="35">
        <f t="shared" ref="BP900:BP963" si="177">IF(Y900&lt;=1, 100, IF(Y900&gt;=7, 1, ROUND(100 - ((Y900-1)/6)*99, 0)))</f>
        <v>79</v>
      </c>
      <c r="BQ900" s="35">
        <f t="shared" ref="BQ900:BQ963" si="178">BB900*10</f>
        <v>20</v>
      </c>
      <c r="BR900" s="35">
        <f t="shared" ref="BR900:BR963" si="179">IF(
  (
    IF($BG$2,0.1,0) + IF($BH$2,0.1,0) + IF($BI$2,0.05,0) + IF($BJ$2,0.05,0) +
    IF($BK$2,0.07,0) + IF($BL$2,0.08,0) + IF($BM$2,0.08,0) + IF($BN$2,0.07,0) +
    IF($BO$2,0.07,0) + IF($BP$2,0.08,0) + IF($BQ$2,0.08,0)
  ) = 0,
  "",
  ROUND(
    (
      IF($BG$2, BG900*0.1, 0) + IF($BH$2, BH900*0.1, 0) + IF($BI$2, BI900*0.05, 0) + IF($BJ$2, BJ900*0.05, 0) +
      IF($BK$2, BK900*0.07, 0) + IF($BL$2, BL900*0.08, 0) + IF($BM$2, BM900*0.08, 0) + IF($BN$2, BN900*0.07, 0) +
      IF($BO$2, BO900*0.07, 0) + IF($BP$2, BP900*0.08, 0) + IF($BQ$2, BQ900*0.08, 0)
    ) /
    (
      IF($BG$2,0.1,0) + IF($BH$2,0.1,0) + IF($BI$2,0.05,0) + IF($BJ$2,0.05,0) +
      IF($BK$2,0.07,0) + IF($BL$2,0.08,0) + IF($BM$2,0.08,0) + IF($BN$2,0.07,0) +
      IF($BO$2,0.07,0) + IF($BP$2,0.08,0) + IF($BQ$2,0.08,0)
    ) * 0.8,
  0)
)</f>
        <v>57</v>
      </c>
    </row>
    <row r="901" spans="2:70" x14ac:dyDescent="0.3">
      <c r="B901" s="6" t="s">
        <v>2162</v>
      </c>
      <c r="C901" s="6">
        <v>102021046</v>
      </c>
      <c r="D901" s="6" t="s">
        <v>204</v>
      </c>
      <c r="E901" s="6" t="s">
        <v>205</v>
      </c>
      <c r="F901" s="6" t="s">
        <v>205</v>
      </c>
      <c r="G901" s="6" t="s">
        <v>77</v>
      </c>
      <c r="H901" s="6" t="s">
        <v>4995</v>
      </c>
      <c r="I901" s="22">
        <v>540000</v>
      </c>
      <c r="J901" s="22">
        <v>576300</v>
      </c>
      <c r="K901" s="22">
        <v>620000</v>
      </c>
      <c r="L901" s="22">
        <v>525000</v>
      </c>
      <c r="M901" s="22">
        <v>525000</v>
      </c>
      <c r="N901" s="22">
        <v>530000</v>
      </c>
      <c r="O901" s="23">
        <v>70</v>
      </c>
      <c r="P901" s="23">
        <v>7</v>
      </c>
      <c r="Q901" s="23">
        <v>93</v>
      </c>
      <c r="R901" s="22">
        <v>440</v>
      </c>
      <c r="S901" s="22">
        <v>415</v>
      </c>
      <c r="T901" s="24">
        <v>2.6</v>
      </c>
      <c r="U901" s="24">
        <v>-0.19999999999999973</v>
      </c>
      <c r="V901" s="24">
        <v>2.8</v>
      </c>
      <c r="W901" s="24">
        <v>3.6</v>
      </c>
      <c r="X901" s="25">
        <v>4.2370370370370371E-2</v>
      </c>
      <c r="Y901" s="24">
        <v>1.6</v>
      </c>
      <c r="Z901" s="24">
        <v>-0.69999999999999973</v>
      </c>
      <c r="AA901" s="24">
        <v>2.2999999999999998</v>
      </c>
      <c r="AB901" s="24">
        <v>1.6</v>
      </c>
      <c r="AC901" s="26">
        <v>0.31887755102040816</v>
      </c>
      <c r="AD901" s="24">
        <v>7.5259561866704718</v>
      </c>
      <c r="AE901" s="6">
        <v>105</v>
      </c>
      <c r="AF901" s="6">
        <v>128</v>
      </c>
      <c r="AG901" s="6">
        <v>119</v>
      </c>
      <c r="AH901" s="27">
        <v>2.5677966101694913</v>
      </c>
      <c r="AI901" s="28">
        <v>620000</v>
      </c>
      <c r="AJ901" s="28">
        <v>605000</v>
      </c>
      <c r="AK901" s="28">
        <v>590000</v>
      </c>
      <c r="AL901" s="29">
        <v>2.4793388429752067E-2</v>
      </c>
      <c r="AM901" s="29">
        <v>5.0847457627118647E-2</v>
      </c>
      <c r="AN901" s="6">
        <v>1.8</v>
      </c>
      <c r="AO901" s="27">
        <v>-0.40000000000000013</v>
      </c>
      <c r="AP901" s="6">
        <v>2.2000000000000002</v>
      </c>
      <c r="AQ901" s="28">
        <v>495</v>
      </c>
      <c r="AR901" s="28">
        <v>460</v>
      </c>
      <c r="AS901" s="25">
        <v>7.6086956521739135E-2</v>
      </c>
      <c r="AT901" s="30">
        <v>1379.8400000000001</v>
      </c>
      <c r="AU901" s="24">
        <v>0.64780000000000004</v>
      </c>
      <c r="AV901" s="24">
        <v>0.35220000000000001</v>
      </c>
      <c r="AW901" s="24">
        <v>0.91739999999999999</v>
      </c>
      <c r="AX901" s="24">
        <v>1.7999999999999999E-2</v>
      </c>
      <c r="AY901" s="24">
        <v>0.40660000000000002</v>
      </c>
      <c r="AZ901" s="24">
        <v>0.32579999999999998</v>
      </c>
      <c r="BA901" s="24">
        <v>0.2394</v>
      </c>
      <c r="BB901" s="31">
        <v>2</v>
      </c>
      <c r="BC901" s="23">
        <v>78</v>
      </c>
      <c r="BD901" s="32" t="s">
        <v>4449</v>
      </c>
      <c r="BE901" s="33">
        <v>151.53151583323901</v>
      </c>
      <c r="BF901" s="33">
        <v>-33.221690622902898</v>
      </c>
      <c r="BG901" s="34">
        <f t="shared" si="168"/>
        <v>74</v>
      </c>
      <c r="BH901" s="34">
        <f t="shared" si="169"/>
        <v>87</v>
      </c>
      <c r="BI901" s="34">
        <f t="shared" si="170"/>
        <v>93</v>
      </c>
      <c r="BJ901" s="34">
        <f t="shared" si="171"/>
        <v>13</v>
      </c>
      <c r="BK901" s="34">
        <f t="shared" si="172"/>
        <v>91</v>
      </c>
      <c r="BL901" s="34">
        <f t="shared" si="173"/>
        <v>79</v>
      </c>
      <c r="BM901" s="35">
        <f t="shared" si="174"/>
        <v>91</v>
      </c>
      <c r="BN901" s="34">
        <f t="shared" si="175"/>
        <v>75</v>
      </c>
      <c r="BO901" s="35">
        <f t="shared" si="176"/>
        <v>55</v>
      </c>
      <c r="BP901" s="35">
        <f t="shared" si="177"/>
        <v>90</v>
      </c>
      <c r="BQ901" s="35">
        <f t="shared" si="178"/>
        <v>20</v>
      </c>
      <c r="BR901" s="35">
        <f t="shared" si="179"/>
        <v>57</v>
      </c>
    </row>
    <row r="902" spans="2:70" x14ac:dyDescent="0.3">
      <c r="B902" s="6" t="s">
        <v>2461</v>
      </c>
      <c r="C902" s="6">
        <v>102021048</v>
      </c>
      <c r="D902" s="6" t="s">
        <v>204</v>
      </c>
      <c r="E902" s="6" t="s">
        <v>205</v>
      </c>
      <c r="F902" s="6" t="s">
        <v>205</v>
      </c>
      <c r="G902" s="6" t="s">
        <v>77</v>
      </c>
      <c r="H902" s="6" t="s">
        <v>4995</v>
      </c>
      <c r="I902" s="22">
        <v>539000</v>
      </c>
      <c r="J902" s="22">
        <v>525300</v>
      </c>
      <c r="K902" s="22">
        <v>509600</v>
      </c>
      <c r="L902" s="22">
        <v>575000</v>
      </c>
      <c r="M902" s="22">
        <v>535000</v>
      </c>
      <c r="N902" s="22">
        <v>515000</v>
      </c>
      <c r="O902" s="23">
        <v>31</v>
      </c>
      <c r="P902" s="23">
        <v>30</v>
      </c>
      <c r="Q902" s="23">
        <v>42</v>
      </c>
      <c r="R902" s="22">
        <v>450</v>
      </c>
      <c r="S902" s="22">
        <v>440</v>
      </c>
      <c r="T902" s="24">
        <v>1.7</v>
      </c>
      <c r="U902" s="24">
        <v>0</v>
      </c>
      <c r="V902" s="24">
        <v>1.7</v>
      </c>
      <c r="W902" s="24">
        <v>1.7</v>
      </c>
      <c r="X902" s="25">
        <v>4.341372912801484E-2</v>
      </c>
      <c r="Y902" s="24">
        <v>1.9</v>
      </c>
      <c r="Z902" s="24">
        <v>-0.60000000000000009</v>
      </c>
      <c r="AA902" s="24">
        <v>2.5</v>
      </c>
      <c r="AB902" s="24">
        <v>4</v>
      </c>
      <c r="AC902" s="26">
        <v>0.32428225527499133</v>
      </c>
      <c r="AD902" s="24">
        <v>7.4695784441547151</v>
      </c>
      <c r="AE902" s="6">
        <v>105</v>
      </c>
      <c r="AF902" s="6">
        <v>128</v>
      </c>
      <c r="AG902" s="6">
        <v>119</v>
      </c>
      <c r="AH902" s="27">
        <v>2.5677966101694913</v>
      </c>
      <c r="AI902" s="28">
        <v>620000</v>
      </c>
      <c r="AJ902" s="28">
        <v>605000</v>
      </c>
      <c r="AK902" s="28">
        <v>590000</v>
      </c>
      <c r="AL902" s="29">
        <v>2.4793388429752067E-2</v>
      </c>
      <c r="AM902" s="29">
        <v>5.0847457627118647E-2</v>
      </c>
      <c r="AN902" s="6">
        <v>1.8</v>
      </c>
      <c r="AO902" s="27">
        <v>-0.40000000000000013</v>
      </c>
      <c r="AP902" s="6">
        <v>2.2000000000000002</v>
      </c>
      <c r="AQ902" s="28">
        <v>495</v>
      </c>
      <c r="AR902" s="28">
        <v>460</v>
      </c>
      <c r="AS902" s="25">
        <v>7.6086956521739135E-2</v>
      </c>
      <c r="AT902" s="30">
        <v>1387.68</v>
      </c>
      <c r="AU902" s="24">
        <v>0.66269999999999996</v>
      </c>
      <c r="AV902" s="24">
        <v>0.33729999999999999</v>
      </c>
      <c r="AW902" s="24">
        <v>0.82420000000000004</v>
      </c>
      <c r="AX902" s="24">
        <v>7.1900000000000006E-2</v>
      </c>
      <c r="AY902" s="24">
        <v>0.32190000000000002</v>
      </c>
      <c r="AZ902" s="24">
        <v>0.31530000000000002</v>
      </c>
      <c r="BA902" s="24">
        <v>0.32519999999999999</v>
      </c>
      <c r="BB902" s="31">
        <v>2</v>
      </c>
      <c r="BC902" s="23">
        <v>73</v>
      </c>
      <c r="BD902" s="32" t="s">
        <v>4748</v>
      </c>
      <c r="BE902" s="33">
        <v>151.50150834966999</v>
      </c>
      <c r="BF902" s="33">
        <v>-33.2570313261213</v>
      </c>
      <c r="BG902" s="34">
        <f t="shared" si="168"/>
        <v>88</v>
      </c>
      <c r="BH902" s="34">
        <f t="shared" si="169"/>
        <v>87</v>
      </c>
      <c r="BI902" s="34">
        <f t="shared" si="170"/>
        <v>93</v>
      </c>
      <c r="BJ902" s="34">
        <f t="shared" si="171"/>
        <v>13</v>
      </c>
      <c r="BK902" s="34">
        <f t="shared" si="172"/>
        <v>92</v>
      </c>
      <c r="BL902" s="34">
        <f t="shared" si="173"/>
        <v>61</v>
      </c>
      <c r="BM902" s="35">
        <f t="shared" si="174"/>
        <v>95</v>
      </c>
      <c r="BN902" s="34">
        <f t="shared" si="175"/>
        <v>76</v>
      </c>
      <c r="BO902" s="35">
        <f t="shared" si="176"/>
        <v>51</v>
      </c>
      <c r="BP902" s="35">
        <f t="shared" si="177"/>
        <v>85</v>
      </c>
      <c r="BQ902" s="35">
        <f t="shared" si="178"/>
        <v>20</v>
      </c>
      <c r="BR902" s="35">
        <f t="shared" si="179"/>
        <v>57</v>
      </c>
    </row>
    <row r="903" spans="2:70" x14ac:dyDescent="0.3">
      <c r="B903" s="6" t="s">
        <v>1706</v>
      </c>
      <c r="C903" s="6">
        <v>102021056</v>
      </c>
      <c r="D903" s="6" t="s">
        <v>204</v>
      </c>
      <c r="E903" s="6" t="s">
        <v>205</v>
      </c>
      <c r="F903" s="6" t="s">
        <v>205</v>
      </c>
      <c r="G903" s="6" t="s">
        <v>77</v>
      </c>
      <c r="H903" s="6" t="s">
        <v>4995</v>
      </c>
      <c r="I903" s="22">
        <v>650000</v>
      </c>
      <c r="J903" s="22">
        <v>650000</v>
      </c>
      <c r="K903" s="22">
        <v>620000</v>
      </c>
      <c r="L903" s="22">
        <v>650000</v>
      </c>
      <c r="M903" s="22">
        <v>650000</v>
      </c>
      <c r="N903" s="22">
        <v>610000</v>
      </c>
      <c r="O903" s="23">
        <v>11</v>
      </c>
      <c r="P903" s="23">
        <v>36</v>
      </c>
      <c r="Q903" s="23">
        <v>52</v>
      </c>
      <c r="R903" s="22">
        <v>500</v>
      </c>
      <c r="S903" s="22">
        <v>530</v>
      </c>
      <c r="T903" s="24">
        <v>2.5</v>
      </c>
      <c r="U903" s="24">
        <v>-0.39999999999999991</v>
      </c>
      <c r="V903" s="24">
        <v>2.9</v>
      </c>
      <c r="W903" s="24">
        <v>3.5</v>
      </c>
      <c r="X903" s="25">
        <v>0.04</v>
      </c>
      <c r="Y903" s="24">
        <v>4.0999999999999996</v>
      </c>
      <c r="Z903" s="24">
        <v>-1.1000000000000005</v>
      </c>
      <c r="AA903" s="24">
        <v>5.2</v>
      </c>
      <c r="AB903" s="24">
        <v>5.5</v>
      </c>
      <c r="AC903" s="26">
        <v>0.2207856436343083</v>
      </c>
      <c r="AD903" s="24">
        <v>5.5196410908577072</v>
      </c>
      <c r="AE903" s="6">
        <v>105</v>
      </c>
      <c r="AF903" s="6">
        <v>128</v>
      </c>
      <c r="AG903" s="6">
        <v>119</v>
      </c>
      <c r="AH903" s="27">
        <v>2.5677966101694913</v>
      </c>
      <c r="AI903" s="28">
        <v>620000</v>
      </c>
      <c r="AJ903" s="28">
        <v>605000</v>
      </c>
      <c r="AK903" s="28">
        <v>590000</v>
      </c>
      <c r="AL903" s="29">
        <v>2.4793388429752067E-2</v>
      </c>
      <c r="AM903" s="29">
        <v>5.0847457627118647E-2</v>
      </c>
      <c r="AN903" s="6">
        <v>1.8</v>
      </c>
      <c r="AO903" s="27">
        <v>-0.40000000000000013</v>
      </c>
      <c r="AP903" s="6">
        <v>2.2000000000000002</v>
      </c>
      <c r="AQ903" s="28">
        <v>495</v>
      </c>
      <c r="AR903" s="28">
        <v>460</v>
      </c>
      <c r="AS903" s="25">
        <v>7.6086956521739135E-2</v>
      </c>
      <c r="AT903" s="30">
        <v>2264.6400000000003</v>
      </c>
      <c r="AU903" s="24">
        <v>0.82479999999999998</v>
      </c>
      <c r="AV903" s="24">
        <v>0.17519999999999999</v>
      </c>
      <c r="AW903" s="24">
        <v>0.94210000000000005</v>
      </c>
      <c r="AX903" s="24">
        <v>5.3600000000000002E-2</v>
      </c>
      <c r="AY903" s="24">
        <v>0.24690000000000001</v>
      </c>
      <c r="AZ903" s="24">
        <v>0.41470000000000001</v>
      </c>
      <c r="BA903" s="24">
        <v>0.31269999999999998</v>
      </c>
      <c r="BB903" s="31">
        <v>4</v>
      </c>
      <c r="BC903" s="23">
        <v>73</v>
      </c>
      <c r="BD903" s="32" t="s">
        <v>4025</v>
      </c>
      <c r="BE903" s="33">
        <v>151.44991987492699</v>
      </c>
      <c r="BF903" s="33">
        <v>-33.248025479092902</v>
      </c>
      <c r="BG903" s="34">
        <f t="shared" si="168"/>
        <v>75</v>
      </c>
      <c r="BH903" s="34">
        <f t="shared" si="169"/>
        <v>87</v>
      </c>
      <c r="BI903" s="34">
        <f t="shared" si="170"/>
        <v>93</v>
      </c>
      <c r="BJ903" s="34">
        <f t="shared" si="171"/>
        <v>13</v>
      </c>
      <c r="BK903" s="34">
        <f t="shared" si="172"/>
        <v>92</v>
      </c>
      <c r="BL903" s="34">
        <f t="shared" si="173"/>
        <v>44</v>
      </c>
      <c r="BM903" s="35">
        <f t="shared" si="174"/>
        <v>84</v>
      </c>
      <c r="BN903" s="34">
        <f t="shared" si="175"/>
        <v>95</v>
      </c>
      <c r="BO903" s="35">
        <f t="shared" si="176"/>
        <v>100</v>
      </c>
      <c r="BP903" s="35">
        <f t="shared" si="177"/>
        <v>49</v>
      </c>
      <c r="BQ903" s="35">
        <f t="shared" si="178"/>
        <v>40</v>
      </c>
      <c r="BR903" s="35">
        <f t="shared" si="179"/>
        <v>57</v>
      </c>
    </row>
    <row r="904" spans="2:70" x14ac:dyDescent="0.3">
      <c r="B904" s="6" t="s">
        <v>2111</v>
      </c>
      <c r="C904" s="6">
        <v>104021090</v>
      </c>
      <c r="D904" s="6" t="s">
        <v>1354</v>
      </c>
      <c r="E904" s="6" t="s">
        <v>1355</v>
      </c>
      <c r="F904" s="6" t="s">
        <v>2691</v>
      </c>
      <c r="G904" s="6" t="s">
        <v>77</v>
      </c>
      <c r="H904" s="6" t="s">
        <v>4995</v>
      </c>
      <c r="I904" s="22">
        <v>490000</v>
      </c>
      <c r="J904" s="22">
        <v>495000</v>
      </c>
      <c r="K904" s="22">
        <v>550000</v>
      </c>
      <c r="L904" s="22">
        <v>475000</v>
      </c>
      <c r="M904" s="22">
        <v>475000</v>
      </c>
      <c r="N904" s="22">
        <v>479000</v>
      </c>
      <c r="O904" s="23">
        <v>47</v>
      </c>
      <c r="P904" s="23">
        <v>50</v>
      </c>
      <c r="Q904" s="23">
        <v>63</v>
      </c>
      <c r="R904" s="22">
        <v>400</v>
      </c>
      <c r="S904" s="22">
        <v>380</v>
      </c>
      <c r="T904" s="24">
        <v>1.2</v>
      </c>
      <c r="U904" s="24">
        <v>9.9999999999999867E-2</v>
      </c>
      <c r="V904" s="24">
        <v>1.1000000000000001</v>
      </c>
      <c r="W904" s="24">
        <v>0.4</v>
      </c>
      <c r="X904" s="25">
        <v>4.2448979591836737E-2</v>
      </c>
      <c r="Y904" s="24">
        <v>2.2000000000000002</v>
      </c>
      <c r="Z904" s="24">
        <v>-0.79999999999999982</v>
      </c>
      <c r="AA904" s="24">
        <v>3</v>
      </c>
      <c r="AB904" s="24">
        <v>3.8</v>
      </c>
      <c r="AC904" s="26">
        <v>0.30317729808391947</v>
      </c>
      <c r="AD904" s="24">
        <v>7.1421575029384874</v>
      </c>
      <c r="AE904" s="6">
        <v>112</v>
      </c>
      <c r="AF904" s="6">
        <v>132</v>
      </c>
      <c r="AG904" s="6">
        <v>130</v>
      </c>
      <c r="AH904" s="27">
        <v>4.9271523178807941</v>
      </c>
      <c r="AI904" s="28">
        <v>560000</v>
      </c>
      <c r="AJ904" s="28">
        <v>562000</v>
      </c>
      <c r="AK904" s="28">
        <v>540000</v>
      </c>
      <c r="AL904" s="29">
        <v>-3.5587188612099642E-3</v>
      </c>
      <c r="AM904" s="29">
        <v>3.7037037037037035E-2</v>
      </c>
      <c r="AN904" s="6">
        <v>1.7</v>
      </c>
      <c r="AO904" s="27">
        <v>0</v>
      </c>
      <c r="AP904" s="6">
        <v>1.7</v>
      </c>
      <c r="AQ904" s="28">
        <v>500</v>
      </c>
      <c r="AR904" s="28">
        <v>480</v>
      </c>
      <c r="AS904" s="25">
        <v>4.1666666666666664E-2</v>
      </c>
      <c r="AT904" s="30">
        <v>1319.3600000000001</v>
      </c>
      <c r="AU904" s="24">
        <v>0.66800000000000004</v>
      </c>
      <c r="AV904" s="24">
        <v>0.33200000000000002</v>
      </c>
      <c r="AW904" s="24">
        <v>0.83930000000000005</v>
      </c>
      <c r="AX904" s="24">
        <v>5.1400000000000001E-2</v>
      </c>
      <c r="AY904" s="24">
        <v>0.48120000000000002</v>
      </c>
      <c r="AZ904" s="24">
        <v>0.25030000000000002</v>
      </c>
      <c r="BA904" s="24">
        <v>0.24210000000000001</v>
      </c>
      <c r="BB904" s="31">
        <v>3.5</v>
      </c>
      <c r="BC904" s="23">
        <v>411</v>
      </c>
      <c r="BD904" s="32" t="s">
        <v>4399</v>
      </c>
      <c r="BE904" s="33">
        <v>152.990313616137</v>
      </c>
      <c r="BF904" s="33">
        <v>-30.4957649805914</v>
      </c>
      <c r="BG904" s="34">
        <f t="shared" si="168"/>
        <v>97</v>
      </c>
      <c r="BH904" s="34">
        <f t="shared" si="169"/>
        <v>88</v>
      </c>
      <c r="BI904" s="34">
        <f t="shared" si="170"/>
        <v>64</v>
      </c>
      <c r="BJ904" s="34">
        <f t="shared" si="171"/>
        <v>1</v>
      </c>
      <c r="BK904" s="34">
        <f t="shared" si="172"/>
        <v>40</v>
      </c>
      <c r="BL904" s="34">
        <f t="shared" si="173"/>
        <v>96</v>
      </c>
      <c r="BM904" s="35">
        <f t="shared" si="174"/>
        <v>92</v>
      </c>
      <c r="BN904" s="34">
        <f t="shared" si="175"/>
        <v>79</v>
      </c>
      <c r="BO904" s="35">
        <f t="shared" si="176"/>
        <v>65</v>
      </c>
      <c r="BP904" s="35">
        <f t="shared" si="177"/>
        <v>80</v>
      </c>
      <c r="BQ904" s="35">
        <f t="shared" si="178"/>
        <v>35</v>
      </c>
      <c r="BR904" s="35">
        <f t="shared" si="179"/>
        <v>57</v>
      </c>
    </row>
    <row r="905" spans="2:70" x14ac:dyDescent="0.3">
      <c r="B905" s="6" t="s">
        <v>2266</v>
      </c>
      <c r="C905" s="6">
        <v>106021617</v>
      </c>
      <c r="D905" s="6" t="s">
        <v>1038</v>
      </c>
      <c r="E905" s="6" t="s">
        <v>246</v>
      </c>
      <c r="F905" s="6" t="s">
        <v>2847</v>
      </c>
      <c r="G905" s="6" t="s">
        <v>77</v>
      </c>
      <c r="H905" s="6" t="s">
        <v>4995</v>
      </c>
      <c r="I905" s="22">
        <v>590000</v>
      </c>
      <c r="J905" s="22">
        <v>590000</v>
      </c>
      <c r="K905" s="22">
        <v>559000</v>
      </c>
      <c r="L905" s="22">
        <v>565000</v>
      </c>
      <c r="M905" s="22">
        <v>565000</v>
      </c>
      <c r="N905" s="22">
        <v>505000</v>
      </c>
      <c r="O905" s="23">
        <v>36</v>
      </c>
      <c r="P905" s="23">
        <v>34</v>
      </c>
      <c r="Q905" s="23">
        <v>41</v>
      </c>
      <c r="R905" s="22">
        <v>480</v>
      </c>
      <c r="S905" s="22">
        <v>475</v>
      </c>
      <c r="T905" s="24">
        <v>1.6</v>
      </c>
      <c r="U905" s="24">
        <v>-0.19999999999999996</v>
      </c>
      <c r="V905" s="24">
        <v>1.8</v>
      </c>
      <c r="W905" s="24">
        <v>1.7</v>
      </c>
      <c r="X905" s="25">
        <v>4.2305084745762715E-2</v>
      </c>
      <c r="Y905" s="24">
        <v>4.4000000000000004</v>
      </c>
      <c r="Z905" s="24">
        <v>-0.89999999999999947</v>
      </c>
      <c r="AA905" s="24">
        <v>5.3</v>
      </c>
      <c r="AB905" s="24">
        <v>4.5</v>
      </c>
      <c r="AC905" s="26">
        <v>0.30054097375275496</v>
      </c>
      <c r="AD905" s="24">
        <v>7.1041335943159218</v>
      </c>
      <c r="AE905" s="6">
        <v>12</v>
      </c>
      <c r="AF905" s="6">
        <v>21</v>
      </c>
      <c r="AG905" s="6">
        <v>26</v>
      </c>
      <c r="AH905" s="27">
        <v>1.4883720930232558</v>
      </c>
      <c r="AI905" s="28">
        <v>530000</v>
      </c>
      <c r="AJ905" s="28">
        <v>502500</v>
      </c>
      <c r="AK905" s="28">
        <v>510000</v>
      </c>
      <c r="AL905" s="29">
        <v>5.4726368159203981E-2</v>
      </c>
      <c r="AM905" s="29">
        <v>3.9215686274509803E-2</v>
      </c>
      <c r="AN905" s="6">
        <v>1.8</v>
      </c>
      <c r="AO905" s="27">
        <v>-9.9999999999999867E-2</v>
      </c>
      <c r="AP905" s="6">
        <v>1.9</v>
      </c>
      <c r="AQ905" s="28">
        <v>470</v>
      </c>
      <c r="AR905" s="28">
        <v>440</v>
      </c>
      <c r="AS905" s="25">
        <v>6.8181818181818177E-2</v>
      </c>
      <c r="AT905" s="30">
        <v>1597.1200000000001</v>
      </c>
      <c r="AU905" s="24">
        <v>0.68710000000000004</v>
      </c>
      <c r="AV905" s="24">
        <v>0.31290000000000001</v>
      </c>
      <c r="AW905" s="24">
        <v>0.80120000000000002</v>
      </c>
      <c r="AX905" s="24">
        <v>0.1651</v>
      </c>
      <c r="AY905" s="24">
        <v>0.33429999999999999</v>
      </c>
      <c r="AZ905" s="24">
        <v>0.3236</v>
      </c>
      <c r="BA905" s="24">
        <v>0.28270000000000001</v>
      </c>
      <c r="BB905" s="31">
        <v>3.5</v>
      </c>
      <c r="BC905" s="23">
        <v>131</v>
      </c>
      <c r="BD905" s="32" t="s">
        <v>4550</v>
      </c>
      <c r="BE905" s="33">
        <v>151.60421069186901</v>
      </c>
      <c r="BF905" s="33">
        <v>-32.7378044336564</v>
      </c>
      <c r="BG905" s="34">
        <f t="shared" si="168"/>
        <v>90</v>
      </c>
      <c r="BH905" s="34">
        <f t="shared" si="169"/>
        <v>87</v>
      </c>
      <c r="BI905" s="34">
        <f t="shared" si="170"/>
        <v>100</v>
      </c>
      <c r="BJ905" s="34">
        <f t="shared" si="171"/>
        <v>28</v>
      </c>
      <c r="BK905" s="34">
        <f t="shared" si="172"/>
        <v>80</v>
      </c>
      <c r="BL905" s="34">
        <f t="shared" si="173"/>
        <v>64</v>
      </c>
      <c r="BM905" s="35">
        <f t="shared" si="174"/>
        <v>91</v>
      </c>
      <c r="BN905" s="34">
        <f t="shared" si="175"/>
        <v>79</v>
      </c>
      <c r="BO905" s="35">
        <f t="shared" si="176"/>
        <v>67</v>
      </c>
      <c r="BP905" s="35">
        <f t="shared" si="177"/>
        <v>44</v>
      </c>
      <c r="BQ905" s="35">
        <f t="shared" si="178"/>
        <v>35</v>
      </c>
      <c r="BR905" s="35">
        <f t="shared" si="179"/>
        <v>57</v>
      </c>
    </row>
    <row r="906" spans="2:70" x14ac:dyDescent="0.3">
      <c r="B906" s="6" t="s">
        <v>2163</v>
      </c>
      <c r="C906" s="6">
        <v>106031121</v>
      </c>
      <c r="D906" s="6" t="s">
        <v>514</v>
      </c>
      <c r="E906" s="6" t="s">
        <v>246</v>
      </c>
      <c r="F906" s="6" t="s">
        <v>4091</v>
      </c>
      <c r="G906" s="6" t="s">
        <v>77</v>
      </c>
      <c r="H906" s="6" t="s">
        <v>4995</v>
      </c>
      <c r="I906" s="22">
        <v>730000</v>
      </c>
      <c r="J906" s="22">
        <v>712800</v>
      </c>
      <c r="K906" s="22">
        <v>683100</v>
      </c>
      <c r="L906" s="22">
        <v>755000</v>
      </c>
      <c r="M906" s="22">
        <v>750000</v>
      </c>
      <c r="N906" s="22">
        <v>685000</v>
      </c>
      <c r="O906" s="23">
        <v>52</v>
      </c>
      <c r="P906" s="23">
        <v>55</v>
      </c>
      <c r="Q906" s="23">
        <v>51</v>
      </c>
      <c r="R906" s="22">
        <v>530</v>
      </c>
      <c r="S906" s="22">
        <v>490</v>
      </c>
      <c r="T906" s="24">
        <v>1.8</v>
      </c>
      <c r="U906" s="24">
        <v>-9.9999999999999867E-2</v>
      </c>
      <c r="V906" s="24">
        <v>1.9</v>
      </c>
      <c r="W906" s="24">
        <v>1.7</v>
      </c>
      <c r="X906" s="25">
        <v>3.775342465753425E-2</v>
      </c>
      <c r="Y906" s="24">
        <v>1.6</v>
      </c>
      <c r="Z906" s="24">
        <v>-0.89999999999999991</v>
      </c>
      <c r="AA906" s="24">
        <v>2.5</v>
      </c>
      <c r="AB906" s="24">
        <v>2.9</v>
      </c>
      <c r="AC906" s="26">
        <v>0.37349193821174875</v>
      </c>
      <c r="AD906" s="24">
        <v>9.8929286971907313</v>
      </c>
      <c r="AE906" s="6">
        <v>54</v>
      </c>
      <c r="AF906" s="6">
        <v>82</v>
      </c>
      <c r="AG906" s="6">
        <v>74</v>
      </c>
      <c r="AH906" s="27">
        <v>3.1094890510948905</v>
      </c>
      <c r="AI906" s="28">
        <v>690000</v>
      </c>
      <c r="AJ906" s="28">
        <v>617000</v>
      </c>
      <c r="AK906" s="28">
        <v>665000</v>
      </c>
      <c r="AL906" s="29">
        <v>0.11831442463533225</v>
      </c>
      <c r="AM906" s="29">
        <v>3.7593984962406013E-2</v>
      </c>
      <c r="AN906" s="6">
        <v>1.6</v>
      </c>
      <c r="AO906" s="27">
        <v>-9.9999999999999867E-2</v>
      </c>
      <c r="AP906" s="6">
        <v>1.7</v>
      </c>
      <c r="AQ906" s="28">
        <v>500</v>
      </c>
      <c r="AR906" s="28">
        <v>465</v>
      </c>
      <c r="AS906" s="25">
        <v>7.5268817204301078E-2</v>
      </c>
      <c r="AT906" s="30">
        <v>1419.0400000000002</v>
      </c>
      <c r="AU906" s="24">
        <v>0.67730000000000001</v>
      </c>
      <c r="AV906" s="24">
        <v>0.32269999999999999</v>
      </c>
      <c r="AW906" s="24">
        <v>0.61899999999999999</v>
      </c>
      <c r="AX906" s="24">
        <v>0.2626</v>
      </c>
      <c r="AY906" s="24">
        <v>0.46579999999999999</v>
      </c>
      <c r="AZ906" s="24">
        <v>0.23180000000000001</v>
      </c>
      <c r="BA906" s="24">
        <v>0.25290000000000001</v>
      </c>
      <c r="BB906" s="31">
        <v>4.5</v>
      </c>
      <c r="BC906" s="23">
        <v>152</v>
      </c>
      <c r="BD906" s="32" t="s">
        <v>4450</v>
      </c>
      <c r="BE906" s="33">
        <v>152.12726160865</v>
      </c>
      <c r="BF906" s="33">
        <v>-32.7337427500063</v>
      </c>
      <c r="BG906" s="34">
        <f t="shared" si="168"/>
        <v>87</v>
      </c>
      <c r="BH906" s="34">
        <f t="shared" si="169"/>
        <v>90</v>
      </c>
      <c r="BI906" s="34">
        <f t="shared" si="170"/>
        <v>86</v>
      </c>
      <c r="BJ906" s="34">
        <f t="shared" si="171"/>
        <v>60</v>
      </c>
      <c r="BK906" s="34">
        <f t="shared" si="172"/>
        <v>77</v>
      </c>
      <c r="BL906" s="34">
        <f t="shared" si="173"/>
        <v>92</v>
      </c>
      <c r="BM906" s="35">
        <f t="shared" si="174"/>
        <v>76</v>
      </c>
      <c r="BN906" s="34">
        <f t="shared" si="175"/>
        <v>52</v>
      </c>
      <c r="BO906" s="35">
        <f t="shared" si="176"/>
        <v>18</v>
      </c>
      <c r="BP906" s="35">
        <f t="shared" si="177"/>
        <v>90</v>
      </c>
      <c r="BQ906" s="35">
        <f t="shared" si="178"/>
        <v>45</v>
      </c>
      <c r="BR906" s="35">
        <f t="shared" si="179"/>
        <v>57</v>
      </c>
    </row>
    <row r="907" spans="2:70" x14ac:dyDescent="0.3">
      <c r="B907" s="6" t="s">
        <v>1871</v>
      </c>
      <c r="C907" s="6">
        <v>106031124</v>
      </c>
      <c r="D907" s="6" t="s">
        <v>514</v>
      </c>
      <c r="E907" s="6" t="s">
        <v>246</v>
      </c>
      <c r="F907" s="6" t="s">
        <v>2691</v>
      </c>
      <c r="G907" s="6" t="s">
        <v>77</v>
      </c>
      <c r="H907" s="6" t="s">
        <v>4995</v>
      </c>
      <c r="I907" s="22">
        <v>625000</v>
      </c>
      <c r="J907" s="22">
        <v>625000</v>
      </c>
      <c r="K907" s="22">
        <v>640000</v>
      </c>
      <c r="L907" s="22">
        <v>890000</v>
      </c>
      <c r="M907" s="22">
        <v>890000</v>
      </c>
      <c r="N907" s="22">
        <v>765000</v>
      </c>
      <c r="O907" s="23">
        <v>66</v>
      </c>
      <c r="P907" s="23">
        <v>60</v>
      </c>
      <c r="Q907" s="23">
        <v>85</v>
      </c>
      <c r="R907" s="22">
        <v>460</v>
      </c>
      <c r="S907" s="22">
        <v>450</v>
      </c>
      <c r="T907" s="24">
        <v>1.2</v>
      </c>
      <c r="U907" s="24">
        <v>0</v>
      </c>
      <c r="V907" s="24">
        <v>1.2</v>
      </c>
      <c r="W907" s="24">
        <v>1.3</v>
      </c>
      <c r="X907" s="25">
        <v>3.8272E-2</v>
      </c>
      <c r="Y907" s="24">
        <v>1.2</v>
      </c>
      <c r="Z907" s="24">
        <v>-0.5</v>
      </c>
      <c r="AA907" s="24">
        <v>1.7</v>
      </c>
      <c r="AB907" s="24">
        <v>2.7</v>
      </c>
      <c r="AC907" s="26">
        <v>0.39644236072807498</v>
      </c>
      <c r="AD907" s="24">
        <v>10.358548304976875</v>
      </c>
      <c r="AE907" s="6">
        <v>54</v>
      </c>
      <c r="AF907" s="6">
        <v>82</v>
      </c>
      <c r="AG907" s="6">
        <v>74</v>
      </c>
      <c r="AH907" s="27">
        <v>3.1094890510948905</v>
      </c>
      <c r="AI907" s="28">
        <v>690000</v>
      </c>
      <c r="AJ907" s="28">
        <v>617000</v>
      </c>
      <c r="AK907" s="28">
        <v>665000</v>
      </c>
      <c r="AL907" s="29">
        <v>0.11831442463533225</v>
      </c>
      <c r="AM907" s="29">
        <v>3.7593984962406013E-2</v>
      </c>
      <c r="AN907" s="6">
        <v>1.6</v>
      </c>
      <c r="AO907" s="27">
        <v>-9.9999999999999867E-2</v>
      </c>
      <c r="AP907" s="6">
        <v>1.7</v>
      </c>
      <c r="AQ907" s="28">
        <v>500</v>
      </c>
      <c r="AR907" s="28">
        <v>465</v>
      </c>
      <c r="AS907" s="25">
        <v>7.5268817204301078E-2</v>
      </c>
      <c r="AT907" s="30">
        <v>1160.3200000000002</v>
      </c>
      <c r="AU907" s="24">
        <v>0.69189999999999996</v>
      </c>
      <c r="AV907" s="24">
        <v>0.30809999999999998</v>
      </c>
      <c r="AW907" s="24">
        <v>0.88290000000000002</v>
      </c>
      <c r="AX907" s="24">
        <v>7.8299999999999995E-2</v>
      </c>
      <c r="AY907" s="24">
        <v>0.53649999999999998</v>
      </c>
      <c r="AZ907" s="24">
        <v>0.1701</v>
      </c>
      <c r="BA907" s="24">
        <v>0.1555</v>
      </c>
      <c r="BB907" s="31">
        <v>3.5</v>
      </c>
      <c r="BC907" s="23">
        <v>161</v>
      </c>
      <c r="BD907" s="32" t="s">
        <v>4170</v>
      </c>
      <c r="BE907" s="33">
        <v>152.114678174012</v>
      </c>
      <c r="BF907" s="33">
        <v>-32.6331513844667</v>
      </c>
      <c r="BG907" s="34">
        <f t="shared" si="168"/>
        <v>97</v>
      </c>
      <c r="BH907" s="34">
        <f t="shared" si="169"/>
        <v>90</v>
      </c>
      <c r="BI907" s="34">
        <f t="shared" si="170"/>
        <v>86</v>
      </c>
      <c r="BJ907" s="34">
        <f t="shared" si="171"/>
        <v>60</v>
      </c>
      <c r="BK907" s="34">
        <f t="shared" si="172"/>
        <v>75</v>
      </c>
      <c r="BL907" s="34">
        <f t="shared" si="173"/>
        <v>100</v>
      </c>
      <c r="BM907" s="35">
        <f t="shared" si="174"/>
        <v>78</v>
      </c>
      <c r="BN907" s="34">
        <f t="shared" si="175"/>
        <v>47</v>
      </c>
      <c r="BO907" s="35">
        <f t="shared" si="176"/>
        <v>3</v>
      </c>
      <c r="BP907" s="35">
        <f t="shared" si="177"/>
        <v>97</v>
      </c>
      <c r="BQ907" s="35">
        <f t="shared" si="178"/>
        <v>35</v>
      </c>
      <c r="BR907" s="35">
        <f t="shared" si="179"/>
        <v>57</v>
      </c>
    </row>
    <row r="908" spans="2:70" x14ac:dyDescent="0.3">
      <c r="B908" s="6" t="s">
        <v>1679</v>
      </c>
      <c r="C908" s="6">
        <v>106041126</v>
      </c>
      <c r="D908" s="6" t="s">
        <v>245</v>
      </c>
      <c r="E908" s="6" t="s">
        <v>246</v>
      </c>
      <c r="F908" s="6" t="s">
        <v>1679</v>
      </c>
      <c r="G908" s="6" t="s">
        <v>77</v>
      </c>
      <c r="H908" s="6" t="s">
        <v>4995</v>
      </c>
      <c r="I908" s="22">
        <v>295000</v>
      </c>
      <c r="J908" s="22">
        <v>295000</v>
      </c>
      <c r="K908" s="22">
        <v>295000</v>
      </c>
      <c r="L908" s="22">
        <v>410000</v>
      </c>
      <c r="M908" s="22">
        <v>410000</v>
      </c>
      <c r="N908" s="22">
        <v>315000</v>
      </c>
      <c r="O908" s="23">
        <v>47</v>
      </c>
      <c r="P908" s="23">
        <v>47</v>
      </c>
      <c r="Q908" s="23">
        <v>62</v>
      </c>
      <c r="R908" s="22">
        <v>335</v>
      </c>
      <c r="S908" s="22">
        <v>370</v>
      </c>
      <c r="T908" s="24">
        <v>2.1</v>
      </c>
      <c r="U908" s="24">
        <v>-0.39999999999999991</v>
      </c>
      <c r="V908" s="24">
        <v>2.5</v>
      </c>
      <c r="W908" s="24">
        <v>3</v>
      </c>
      <c r="X908" s="25">
        <v>5.905084745762712E-2</v>
      </c>
      <c r="Y908" s="24">
        <v>4.4000000000000004</v>
      </c>
      <c r="Z908" s="24">
        <v>-1.1999999999999993</v>
      </c>
      <c r="AA908" s="24">
        <v>5.6</v>
      </c>
      <c r="AB908" s="24">
        <v>5.8</v>
      </c>
      <c r="AC908" s="26">
        <v>0.1865921040905445</v>
      </c>
      <c r="AD908" s="24">
        <v>3.1598548052072695</v>
      </c>
      <c r="AE908" s="6">
        <v>5</v>
      </c>
      <c r="AF908" s="6">
        <v>8</v>
      </c>
      <c r="AG908" s="6">
        <v>7</v>
      </c>
      <c r="AH908" s="27">
        <v>1.7142857142857142</v>
      </c>
      <c r="AI908" s="28">
        <v>330000</v>
      </c>
      <c r="AJ908" s="28">
        <v>330000</v>
      </c>
      <c r="AK908" s="28">
        <v>305000</v>
      </c>
      <c r="AL908" s="29">
        <v>0</v>
      </c>
      <c r="AM908" s="29">
        <v>8.1967213114754092E-2</v>
      </c>
      <c r="AN908" s="6">
        <v>1.4</v>
      </c>
      <c r="AO908" s="27">
        <v>-0.60000000000000009</v>
      </c>
      <c r="AP908" s="6">
        <v>2</v>
      </c>
      <c r="AQ908" s="28">
        <v>350</v>
      </c>
      <c r="AR908" s="28">
        <v>380</v>
      </c>
      <c r="AS908" s="25">
        <v>-7.8947368421052627E-2</v>
      </c>
      <c r="AT908" s="30">
        <v>1795.3600000000001</v>
      </c>
      <c r="AU908" s="24">
        <v>0.6744</v>
      </c>
      <c r="AV908" s="24">
        <v>0.3256</v>
      </c>
      <c r="AW908" s="24">
        <v>0.87080000000000002</v>
      </c>
      <c r="AX908" s="24">
        <v>0.114</v>
      </c>
      <c r="AY908" s="24">
        <v>0.26340000000000002</v>
      </c>
      <c r="AZ908" s="24">
        <v>0.32829999999999998</v>
      </c>
      <c r="BA908" s="24">
        <v>0.38019999999999998</v>
      </c>
      <c r="BB908" s="31">
        <v>3</v>
      </c>
      <c r="BC908" s="23">
        <v>176</v>
      </c>
      <c r="BD908" s="32" t="s">
        <v>3998</v>
      </c>
      <c r="BE908" s="33">
        <v>150.899712901111</v>
      </c>
      <c r="BF908" s="33">
        <v>-32.310696768268997</v>
      </c>
      <c r="BG908" s="34">
        <f t="shared" si="168"/>
        <v>82</v>
      </c>
      <c r="BH908" s="34">
        <f t="shared" si="169"/>
        <v>93</v>
      </c>
      <c r="BI908" s="34">
        <f t="shared" si="170"/>
        <v>100</v>
      </c>
      <c r="BJ908" s="34">
        <f t="shared" si="171"/>
        <v>1</v>
      </c>
      <c r="BK908" s="34">
        <f t="shared" si="172"/>
        <v>73</v>
      </c>
      <c r="BL908" s="34">
        <f t="shared" si="173"/>
        <v>48</v>
      </c>
      <c r="BM908" s="35">
        <f t="shared" si="174"/>
        <v>100</v>
      </c>
      <c r="BN908" s="34">
        <f t="shared" si="175"/>
        <v>100</v>
      </c>
      <c r="BO908" s="35">
        <f t="shared" si="176"/>
        <v>100</v>
      </c>
      <c r="BP908" s="35">
        <f t="shared" si="177"/>
        <v>44</v>
      </c>
      <c r="BQ908" s="35">
        <f t="shared" si="178"/>
        <v>30</v>
      </c>
      <c r="BR908" s="35">
        <f t="shared" si="179"/>
        <v>57</v>
      </c>
    </row>
    <row r="909" spans="2:70" x14ac:dyDescent="0.3">
      <c r="B909" s="6" t="s">
        <v>1783</v>
      </c>
      <c r="C909" s="6">
        <v>107031140</v>
      </c>
      <c r="D909" s="6" t="s">
        <v>1011</v>
      </c>
      <c r="E909" s="6" t="s">
        <v>380</v>
      </c>
      <c r="F909" s="6" t="s">
        <v>2691</v>
      </c>
      <c r="G909" s="6" t="s">
        <v>77</v>
      </c>
      <c r="H909" s="6" t="s">
        <v>4995</v>
      </c>
      <c r="I909" s="22">
        <v>1080000</v>
      </c>
      <c r="J909" s="22">
        <v>1101600</v>
      </c>
      <c r="K909" s="22">
        <v>985000</v>
      </c>
      <c r="L909" s="22">
        <v>990000</v>
      </c>
      <c r="M909" s="22">
        <v>990000</v>
      </c>
      <c r="N909" s="22">
        <v>940000</v>
      </c>
      <c r="O909" s="23">
        <v>49</v>
      </c>
      <c r="P909" s="23">
        <v>35</v>
      </c>
      <c r="Q909" s="23">
        <v>37</v>
      </c>
      <c r="R909" s="22">
        <v>630</v>
      </c>
      <c r="S909" s="22">
        <v>600</v>
      </c>
      <c r="T909" s="24">
        <v>1.2</v>
      </c>
      <c r="U909" s="24">
        <v>0.29999999999999993</v>
      </c>
      <c r="V909" s="24">
        <v>0.9</v>
      </c>
      <c r="W909" s="24">
        <v>1.2</v>
      </c>
      <c r="X909" s="25">
        <v>3.0333333333333334E-2</v>
      </c>
      <c r="Y909" s="24">
        <v>2.6</v>
      </c>
      <c r="Z909" s="24">
        <v>-1.4</v>
      </c>
      <c r="AA909" s="24">
        <v>4</v>
      </c>
      <c r="AB909" s="24">
        <v>5.4</v>
      </c>
      <c r="AC909" s="26">
        <v>0.28337531486146095</v>
      </c>
      <c r="AD909" s="24">
        <v>9.3420433470811304</v>
      </c>
      <c r="AE909" s="6">
        <v>89</v>
      </c>
      <c r="AF909" s="6">
        <v>111</v>
      </c>
      <c r="AG909" s="6">
        <v>124</v>
      </c>
      <c r="AH909" s="27">
        <v>5.0370370370370372</v>
      </c>
      <c r="AI909" s="28">
        <v>740000</v>
      </c>
      <c r="AJ909" s="28">
        <v>720000</v>
      </c>
      <c r="AK909" s="28">
        <v>680000</v>
      </c>
      <c r="AL909" s="29">
        <v>2.7777777777777776E-2</v>
      </c>
      <c r="AM909" s="29">
        <v>8.8235294117647065E-2</v>
      </c>
      <c r="AN909" s="6">
        <v>1.8</v>
      </c>
      <c r="AO909" s="27">
        <v>-0.19999999999999996</v>
      </c>
      <c r="AP909" s="6">
        <v>2</v>
      </c>
      <c r="AQ909" s="28">
        <v>630</v>
      </c>
      <c r="AR909" s="28">
        <v>580</v>
      </c>
      <c r="AS909" s="25">
        <v>8.6206896551724144E-2</v>
      </c>
      <c r="AT909" s="30">
        <v>2223.2000000000003</v>
      </c>
      <c r="AU909" s="24">
        <v>0.76739999999999997</v>
      </c>
      <c r="AV909" s="24">
        <v>0.2326</v>
      </c>
      <c r="AW909" s="24">
        <v>0.85899999999999999</v>
      </c>
      <c r="AX909" s="24">
        <v>9.9099999999999994E-2</v>
      </c>
      <c r="AY909" s="24">
        <v>0.4889</v>
      </c>
      <c r="AZ909" s="24">
        <v>0.29980000000000001</v>
      </c>
      <c r="BA909" s="24">
        <v>0.16500000000000001</v>
      </c>
      <c r="BB909" s="31">
        <v>4</v>
      </c>
      <c r="BC909" s="23">
        <v>100</v>
      </c>
      <c r="BD909" s="32" t="s">
        <v>4093</v>
      </c>
      <c r="BE909" s="33">
        <v>150.77390062312</v>
      </c>
      <c r="BF909" s="33">
        <v>-34.694509270394697</v>
      </c>
      <c r="BG909" s="34">
        <f t="shared" si="168"/>
        <v>97</v>
      </c>
      <c r="BH909" s="34">
        <f t="shared" si="169"/>
        <v>87</v>
      </c>
      <c r="BI909" s="34">
        <f t="shared" si="170"/>
        <v>62</v>
      </c>
      <c r="BJ909" s="34">
        <f t="shared" si="171"/>
        <v>15</v>
      </c>
      <c r="BK909" s="34">
        <f t="shared" si="172"/>
        <v>86</v>
      </c>
      <c r="BL909" s="34">
        <f t="shared" si="173"/>
        <v>98</v>
      </c>
      <c r="BM909" s="35">
        <f t="shared" si="174"/>
        <v>52</v>
      </c>
      <c r="BN909" s="34">
        <f t="shared" si="175"/>
        <v>57</v>
      </c>
      <c r="BO909" s="35">
        <f t="shared" si="176"/>
        <v>78</v>
      </c>
      <c r="BP909" s="35">
        <f t="shared" si="177"/>
        <v>74</v>
      </c>
      <c r="BQ909" s="35">
        <f t="shared" si="178"/>
        <v>40</v>
      </c>
      <c r="BR909" s="35">
        <f t="shared" si="179"/>
        <v>57</v>
      </c>
    </row>
    <row r="910" spans="2:70" x14ac:dyDescent="0.3">
      <c r="B910" s="6" t="s">
        <v>2164</v>
      </c>
      <c r="C910" s="6">
        <v>108051169</v>
      </c>
      <c r="D910" s="6" t="s">
        <v>1416</v>
      </c>
      <c r="E910" s="6" t="s">
        <v>1108</v>
      </c>
      <c r="F910" s="6" t="s">
        <v>2164</v>
      </c>
      <c r="G910" s="6" t="s">
        <v>77</v>
      </c>
      <c r="H910" s="6" t="s">
        <v>4995</v>
      </c>
      <c r="I910" s="22">
        <v>340000</v>
      </c>
      <c r="J910" s="22">
        <v>335000</v>
      </c>
      <c r="K910" s="22">
        <v>326700</v>
      </c>
      <c r="L910" s="22">
        <v>360000</v>
      </c>
      <c r="M910" s="22">
        <v>350000</v>
      </c>
      <c r="N910" s="22">
        <v>325000</v>
      </c>
      <c r="O910" s="23">
        <v>57</v>
      </c>
      <c r="P910" s="23">
        <v>59</v>
      </c>
      <c r="Q910" s="23">
        <v>51</v>
      </c>
      <c r="R910" s="22">
        <v>360</v>
      </c>
      <c r="S910" s="22">
        <v>345</v>
      </c>
      <c r="T910" s="24">
        <v>1.7</v>
      </c>
      <c r="U910" s="24">
        <v>0.19999999999999996</v>
      </c>
      <c r="V910" s="24">
        <v>1.5</v>
      </c>
      <c r="W910" s="24">
        <v>1.7</v>
      </c>
      <c r="X910" s="25">
        <v>5.5058823529411764E-2</v>
      </c>
      <c r="Y910" s="24">
        <v>2.9</v>
      </c>
      <c r="Z910" s="24">
        <v>-1.6</v>
      </c>
      <c r="AA910" s="24">
        <v>4.5</v>
      </c>
      <c r="AB910" s="24">
        <v>6.2</v>
      </c>
      <c r="AC910" s="26">
        <v>0.3148174059045753</v>
      </c>
      <c r="AD910" s="24">
        <v>5.7178375004036113</v>
      </c>
      <c r="AE910" s="6">
        <v>33</v>
      </c>
      <c r="AF910" s="6">
        <v>42</v>
      </c>
      <c r="AG910" s="6">
        <v>46</v>
      </c>
      <c r="AH910" s="27">
        <v>2.9774436090225564</v>
      </c>
      <c r="AI910" s="28">
        <v>430000</v>
      </c>
      <c r="AJ910" s="28">
        <v>410000</v>
      </c>
      <c r="AK910" s="28">
        <v>450000</v>
      </c>
      <c r="AL910" s="29">
        <v>4.878048780487805E-2</v>
      </c>
      <c r="AM910" s="29">
        <v>-4.4444444444444446E-2</v>
      </c>
      <c r="AN910" s="6">
        <v>1.9</v>
      </c>
      <c r="AO910" s="27">
        <v>0.29999999999999982</v>
      </c>
      <c r="AP910" s="6">
        <v>1.6</v>
      </c>
      <c r="AQ910" s="28">
        <v>390</v>
      </c>
      <c r="AR910" s="28">
        <v>370</v>
      </c>
      <c r="AS910" s="25">
        <v>5.4054054054054057E-2</v>
      </c>
      <c r="AT910" s="30">
        <v>1143.5200000000002</v>
      </c>
      <c r="AU910" s="24">
        <v>0.63449999999999995</v>
      </c>
      <c r="AV910" s="24">
        <v>0.36549999999999999</v>
      </c>
      <c r="AW910" s="24">
        <v>0.81240000000000001</v>
      </c>
      <c r="AX910" s="24">
        <v>9.8900000000000002E-2</v>
      </c>
      <c r="AY910" s="24">
        <v>0.38159999999999999</v>
      </c>
      <c r="AZ910" s="24">
        <v>0.24279999999999999</v>
      </c>
      <c r="BA910" s="24">
        <v>0.3342</v>
      </c>
      <c r="BB910" s="31">
        <v>2</v>
      </c>
      <c r="BC910" s="23">
        <v>249</v>
      </c>
      <c r="BD910" s="32" t="s">
        <v>4451</v>
      </c>
      <c r="BE910" s="33">
        <v>152.492336243886</v>
      </c>
      <c r="BF910" s="33">
        <v>-31.910577420884799</v>
      </c>
      <c r="BG910" s="34">
        <f t="shared" si="168"/>
        <v>88</v>
      </c>
      <c r="BH910" s="34">
        <f t="shared" si="169"/>
        <v>85</v>
      </c>
      <c r="BI910" s="34">
        <f t="shared" si="170"/>
        <v>88</v>
      </c>
      <c r="BJ910" s="34">
        <f t="shared" si="171"/>
        <v>25</v>
      </c>
      <c r="BK910" s="34">
        <f t="shared" si="172"/>
        <v>61</v>
      </c>
      <c r="BL910" s="34">
        <f t="shared" si="173"/>
        <v>74</v>
      </c>
      <c r="BM910" s="35">
        <f t="shared" si="174"/>
        <v>100</v>
      </c>
      <c r="BN910" s="34">
        <f t="shared" si="175"/>
        <v>93</v>
      </c>
      <c r="BO910" s="35">
        <f t="shared" si="176"/>
        <v>57</v>
      </c>
      <c r="BP910" s="35">
        <f t="shared" si="177"/>
        <v>69</v>
      </c>
      <c r="BQ910" s="35">
        <f t="shared" si="178"/>
        <v>20</v>
      </c>
      <c r="BR910" s="35">
        <f t="shared" si="179"/>
        <v>57</v>
      </c>
    </row>
    <row r="911" spans="2:70" x14ac:dyDescent="0.3">
      <c r="B911" s="6" t="s">
        <v>1610</v>
      </c>
      <c r="C911" s="6">
        <v>109031185</v>
      </c>
      <c r="D911" s="6" t="s">
        <v>732</v>
      </c>
      <c r="E911" s="6" t="s">
        <v>354</v>
      </c>
      <c r="F911" s="6" t="s">
        <v>2691</v>
      </c>
      <c r="G911" s="6" t="s">
        <v>77</v>
      </c>
      <c r="H911" s="6" t="s">
        <v>4995</v>
      </c>
      <c r="I911" s="22">
        <v>290000</v>
      </c>
      <c r="J911" s="22">
        <v>295000</v>
      </c>
      <c r="K911" s="22">
        <v>310000</v>
      </c>
      <c r="L911" s="22">
        <v>140000</v>
      </c>
      <c r="M911" s="22">
        <v>285000</v>
      </c>
      <c r="N911" s="22">
        <v>305000</v>
      </c>
      <c r="O911" s="23">
        <v>52</v>
      </c>
      <c r="P911" s="23">
        <v>62</v>
      </c>
      <c r="Q911" s="23">
        <v>80</v>
      </c>
      <c r="R911" s="22">
        <v>270</v>
      </c>
      <c r="S911" s="22">
        <v>295</v>
      </c>
      <c r="T911" s="24">
        <v>1.8</v>
      </c>
      <c r="U911" s="24">
        <v>0.30000000000000004</v>
      </c>
      <c r="V911" s="24">
        <v>1.5</v>
      </c>
      <c r="W911" s="24">
        <v>1.8</v>
      </c>
      <c r="X911" s="25">
        <v>4.8413793103448274E-2</v>
      </c>
      <c r="Y911" s="24">
        <v>2.7</v>
      </c>
      <c r="Z911" s="24">
        <v>-0.69999999999999973</v>
      </c>
      <c r="AA911" s="24">
        <v>3.4</v>
      </c>
      <c r="AB911" s="24">
        <v>2.8</v>
      </c>
      <c r="AC911" s="26">
        <v>0.21035901271503363</v>
      </c>
      <c r="AD911" s="24">
        <v>4.3450223424045404</v>
      </c>
      <c r="AE911" s="6">
        <v>38</v>
      </c>
      <c r="AF911" s="6">
        <v>36</v>
      </c>
      <c r="AG911" s="6">
        <v>38</v>
      </c>
      <c r="AH911" s="27">
        <v>6</v>
      </c>
      <c r="AI911" s="28">
        <v>325000</v>
      </c>
      <c r="AJ911" s="28">
        <v>360000</v>
      </c>
      <c r="AK911" s="28">
        <v>335300</v>
      </c>
      <c r="AL911" s="29">
        <v>-9.7222222222222224E-2</v>
      </c>
      <c r="AM911" s="29">
        <v>-3.0718759320011928E-2</v>
      </c>
      <c r="AN911" s="6">
        <v>1.1000000000000001</v>
      </c>
      <c r="AO911" s="27">
        <v>-0.29999999999999982</v>
      </c>
      <c r="AP911" s="6">
        <v>1.4</v>
      </c>
      <c r="AQ911" s="28">
        <v>340</v>
      </c>
      <c r="AR911" s="28">
        <v>330</v>
      </c>
      <c r="AS911" s="25">
        <v>3.0303030303030304E-2</v>
      </c>
      <c r="AT911" s="30">
        <v>1283.5200000000002</v>
      </c>
      <c r="AU911" s="24">
        <v>0.66120000000000001</v>
      </c>
      <c r="AV911" s="24">
        <v>0.33879999999999999</v>
      </c>
      <c r="AW911" s="24">
        <v>0.90749999999999997</v>
      </c>
      <c r="AX911" s="24">
        <v>6.6199999999999995E-2</v>
      </c>
      <c r="AY911" s="24">
        <v>0.46779999999999999</v>
      </c>
      <c r="AZ911" s="24">
        <v>0.2757</v>
      </c>
      <c r="BA911" s="24">
        <v>0.19420000000000001</v>
      </c>
      <c r="BB911" s="31">
        <v>1</v>
      </c>
      <c r="BC911" s="23">
        <v>527</v>
      </c>
      <c r="BD911" s="32" t="s">
        <v>3927</v>
      </c>
      <c r="BE911" s="33">
        <v>145.77439678859801</v>
      </c>
      <c r="BF911" s="33">
        <v>-35.434848878412502</v>
      </c>
      <c r="BG911" s="34">
        <f t="shared" si="168"/>
        <v>87</v>
      </c>
      <c r="BH911" s="34">
        <f t="shared" si="169"/>
        <v>98</v>
      </c>
      <c r="BI911" s="34">
        <f t="shared" si="170"/>
        <v>51</v>
      </c>
      <c r="BJ911" s="34">
        <f t="shared" si="171"/>
        <v>1</v>
      </c>
      <c r="BK911" s="34">
        <f t="shared" si="172"/>
        <v>26</v>
      </c>
      <c r="BL911" s="34">
        <f t="shared" si="173"/>
        <v>93</v>
      </c>
      <c r="BM911" s="35">
        <f t="shared" si="174"/>
        <v>100</v>
      </c>
      <c r="BN911" s="34">
        <f t="shared" si="175"/>
        <v>100</v>
      </c>
      <c r="BO911" s="35">
        <f t="shared" si="176"/>
        <v>100</v>
      </c>
      <c r="BP911" s="35">
        <f t="shared" si="177"/>
        <v>72</v>
      </c>
      <c r="BQ911" s="35">
        <f t="shared" si="178"/>
        <v>10</v>
      </c>
      <c r="BR911" s="35">
        <f t="shared" si="179"/>
        <v>57</v>
      </c>
    </row>
    <row r="912" spans="2:70" x14ac:dyDescent="0.3">
      <c r="B912" s="6" t="s">
        <v>917</v>
      </c>
      <c r="C912" s="6">
        <v>116031319</v>
      </c>
      <c r="D912" s="6" t="s">
        <v>915</v>
      </c>
      <c r="E912" s="6" t="s">
        <v>916</v>
      </c>
      <c r="F912" s="6" t="s">
        <v>2757</v>
      </c>
      <c r="G912" s="6" t="s">
        <v>77</v>
      </c>
      <c r="H912" s="6" t="s">
        <v>4995</v>
      </c>
      <c r="I912" s="22">
        <v>780000</v>
      </c>
      <c r="J912" s="22">
        <v>780000</v>
      </c>
      <c r="K912" s="22">
        <v>750000</v>
      </c>
      <c r="L912" s="22">
        <v>740000</v>
      </c>
      <c r="M912" s="22">
        <v>750000</v>
      </c>
      <c r="N912" s="22">
        <v>740000</v>
      </c>
      <c r="O912" s="23">
        <v>34</v>
      </c>
      <c r="P912" s="23">
        <v>34</v>
      </c>
      <c r="Q912" s="23">
        <v>28</v>
      </c>
      <c r="R912" s="22">
        <v>620</v>
      </c>
      <c r="S912" s="22">
        <v>570</v>
      </c>
      <c r="T912" s="24">
        <v>3.1</v>
      </c>
      <c r="U912" s="24">
        <v>0.10000000000000009</v>
      </c>
      <c r="V912" s="24">
        <v>3</v>
      </c>
      <c r="W912" s="24">
        <v>2.7</v>
      </c>
      <c r="X912" s="25">
        <v>4.1333333333333333E-2</v>
      </c>
      <c r="Y912" s="24">
        <v>3.2</v>
      </c>
      <c r="Z912" s="24">
        <v>-1.2000000000000002</v>
      </c>
      <c r="AA912" s="24">
        <v>4.4000000000000004</v>
      </c>
      <c r="AB912" s="24">
        <v>4.8</v>
      </c>
      <c r="AC912" s="26">
        <v>0.27003484320557491</v>
      </c>
      <c r="AD912" s="24">
        <v>6.5331010452961671</v>
      </c>
      <c r="AE912" s="6">
        <v>58</v>
      </c>
      <c r="AF912" s="6">
        <v>70</v>
      </c>
      <c r="AG912" s="6">
        <v>62</v>
      </c>
      <c r="AH912" s="27">
        <v>2.5771812080536916</v>
      </c>
      <c r="AI912" s="28">
        <v>600000</v>
      </c>
      <c r="AJ912" s="28">
        <v>540000</v>
      </c>
      <c r="AK912" s="28">
        <v>525000</v>
      </c>
      <c r="AL912" s="29">
        <v>0.1111111111111111</v>
      </c>
      <c r="AM912" s="29">
        <v>0.14285714285714285</v>
      </c>
      <c r="AN912" s="6">
        <v>2.9</v>
      </c>
      <c r="AO912" s="27">
        <v>-0.10000000000000009</v>
      </c>
      <c r="AP912" s="6">
        <v>3</v>
      </c>
      <c r="AQ912" s="28">
        <v>500</v>
      </c>
      <c r="AR912" s="28">
        <v>460</v>
      </c>
      <c r="AS912" s="25">
        <v>8.6956521739130432E-2</v>
      </c>
      <c r="AT912" s="30">
        <v>2296</v>
      </c>
      <c r="AU912" s="24">
        <v>0.83250000000000002</v>
      </c>
      <c r="AV912" s="24">
        <v>0.16750000000000001</v>
      </c>
      <c r="AW912" s="24">
        <v>0.81740000000000002</v>
      </c>
      <c r="AX912" s="24">
        <v>0.14630000000000001</v>
      </c>
      <c r="AY912" s="24">
        <v>0.25290000000000001</v>
      </c>
      <c r="AZ912" s="24">
        <v>0.42509999999999998</v>
      </c>
      <c r="BA912" s="24">
        <v>0.29249999999999998</v>
      </c>
      <c r="BB912" s="31">
        <v>4</v>
      </c>
      <c r="BC912" s="23">
        <v>35</v>
      </c>
      <c r="BD912" s="32" t="s">
        <v>3302</v>
      </c>
      <c r="BE912" s="33">
        <v>150.84510991482401</v>
      </c>
      <c r="BF912" s="33">
        <v>-33.779929406615501</v>
      </c>
      <c r="BG912" s="34">
        <f t="shared" si="168"/>
        <v>65</v>
      </c>
      <c r="BH912" s="34">
        <f t="shared" si="169"/>
        <v>69</v>
      </c>
      <c r="BI912" s="34">
        <f t="shared" si="170"/>
        <v>93</v>
      </c>
      <c r="BJ912" s="34">
        <f t="shared" si="171"/>
        <v>56</v>
      </c>
      <c r="BK912" s="34">
        <f t="shared" si="172"/>
        <v>100</v>
      </c>
      <c r="BL912" s="34">
        <f t="shared" si="173"/>
        <v>46</v>
      </c>
      <c r="BM912" s="35">
        <f t="shared" si="174"/>
        <v>88</v>
      </c>
      <c r="BN912" s="34">
        <f t="shared" si="175"/>
        <v>85</v>
      </c>
      <c r="BO912" s="35">
        <f t="shared" si="176"/>
        <v>87</v>
      </c>
      <c r="BP912" s="35">
        <f t="shared" si="177"/>
        <v>64</v>
      </c>
      <c r="BQ912" s="35">
        <f t="shared" si="178"/>
        <v>40</v>
      </c>
      <c r="BR912" s="35">
        <f t="shared" si="179"/>
        <v>57</v>
      </c>
    </row>
    <row r="913" spans="2:70" x14ac:dyDescent="0.3">
      <c r="B913" s="6" t="s">
        <v>1934</v>
      </c>
      <c r="C913" s="6">
        <v>117021637</v>
      </c>
      <c r="D913" s="6" t="s">
        <v>1066</v>
      </c>
      <c r="E913" s="6" t="s">
        <v>1067</v>
      </c>
      <c r="F913" s="6" t="s">
        <v>2757</v>
      </c>
      <c r="G913" s="6" t="s">
        <v>77</v>
      </c>
      <c r="H913" s="6" t="s">
        <v>4995</v>
      </c>
      <c r="I913" s="22">
        <v>819500</v>
      </c>
      <c r="J913" s="22">
        <v>839000</v>
      </c>
      <c r="K913" s="22">
        <v>850000</v>
      </c>
      <c r="L913" s="22">
        <v>826000</v>
      </c>
      <c r="M913" s="22">
        <v>860000</v>
      </c>
      <c r="N913" s="22">
        <v>888000</v>
      </c>
      <c r="O913" s="23">
        <v>22</v>
      </c>
      <c r="P913" s="23">
        <v>22</v>
      </c>
      <c r="Q913" s="23">
        <v>26</v>
      </c>
      <c r="R913" s="22">
        <v>650</v>
      </c>
      <c r="S913" s="22">
        <v>620</v>
      </c>
      <c r="T913" s="24">
        <v>1.4</v>
      </c>
      <c r="U913" s="24">
        <v>-0.10000000000000009</v>
      </c>
      <c r="V913" s="24">
        <v>1.5</v>
      </c>
      <c r="W913" s="24">
        <v>1.6</v>
      </c>
      <c r="X913" s="25">
        <v>4.1244661378889567E-2</v>
      </c>
      <c r="Y913" s="24">
        <v>8.4</v>
      </c>
      <c r="Z913" s="24">
        <v>-2.5999999999999996</v>
      </c>
      <c r="AA913" s="24">
        <v>11</v>
      </c>
      <c r="AB913" s="24">
        <v>10.6</v>
      </c>
      <c r="AC913" s="26">
        <v>0.28759025909670111</v>
      </c>
      <c r="AD913" s="24">
        <v>6.9727874949629145</v>
      </c>
      <c r="AE913" s="6">
        <v>36</v>
      </c>
      <c r="AF913" s="6">
        <v>51</v>
      </c>
      <c r="AG913" s="6">
        <v>49</v>
      </c>
      <c r="AH913" s="27">
        <v>1.7671232876712331</v>
      </c>
      <c r="AI913" s="28">
        <v>914000</v>
      </c>
      <c r="AJ913" s="28">
        <v>890000</v>
      </c>
      <c r="AK913" s="28">
        <v>805000</v>
      </c>
      <c r="AL913" s="29">
        <v>2.6966292134831461E-2</v>
      </c>
      <c r="AM913" s="29">
        <v>0.13540372670807455</v>
      </c>
      <c r="AN913" s="6">
        <v>1.6</v>
      </c>
      <c r="AO913" s="27">
        <v>-0.19999999999999996</v>
      </c>
      <c r="AP913" s="6">
        <v>1.8</v>
      </c>
      <c r="AQ913" s="28">
        <v>650</v>
      </c>
      <c r="AR913" s="28">
        <v>630</v>
      </c>
      <c r="AS913" s="25">
        <v>3.1746031746031744E-2</v>
      </c>
      <c r="AT913" s="30">
        <v>2260.1600000000003</v>
      </c>
      <c r="AU913" s="24">
        <v>0.59370000000000001</v>
      </c>
      <c r="AV913" s="24">
        <v>0.40629999999999999</v>
      </c>
      <c r="AW913" s="24">
        <v>0.32200000000000001</v>
      </c>
      <c r="AX913" s="24">
        <v>0.1182</v>
      </c>
      <c r="AY913" s="24">
        <v>0.23699999999999999</v>
      </c>
      <c r="AZ913" s="24">
        <v>0.25369999999999998</v>
      </c>
      <c r="BA913" s="24">
        <v>0.4879</v>
      </c>
      <c r="BB913" s="31">
        <v>8</v>
      </c>
      <c r="BC913" s="23">
        <v>8</v>
      </c>
      <c r="BD913" s="32" t="s">
        <v>4232</v>
      </c>
      <c r="BE913" s="33">
        <v>151.14987494403999</v>
      </c>
      <c r="BF913" s="33">
        <v>-33.918076146602502</v>
      </c>
      <c r="BG913" s="34">
        <f t="shared" si="168"/>
        <v>93</v>
      </c>
      <c r="BH913" s="34">
        <f t="shared" si="169"/>
        <v>90</v>
      </c>
      <c r="BI913" s="34">
        <f t="shared" si="170"/>
        <v>100</v>
      </c>
      <c r="BJ913" s="34">
        <f t="shared" si="171"/>
        <v>14</v>
      </c>
      <c r="BK913" s="34">
        <f t="shared" si="172"/>
        <v>100</v>
      </c>
      <c r="BL913" s="34">
        <f t="shared" si="173"/>
        <v>42</v>
      </c>
      <c r="BM913" s="35">
        <f t="shared" si="174"/>
        <v>88</v>
      </c>
      <c r="BN913" s="34">
        <f t="shared" si="175"/>
        <v>80</v>
      </c>
      <c r="BO913" s="35">
        <f t="shared" si="176"/>
        <v>75</v>
      </c>
      <c r="BP913" s="35">
        <f t="shared" si="177"/>
        <v>1</v>
      </c>
      <c r="BQ913" s="35">
        <f t="shared" si="178"/>
        <v>80</v>
      </c>
      <c r="BR913" s="35">
        <f t="shared" si="179"/>
        <v>57</v>
      </c>
    </row>
    <row r="914" spans="2:70" x14ac:dyDescent="0.3">
      <c r="B914" s="6" t="s">
        <v>1162</v>
      </c>
      <c r="C914" s="6">
        <v>122031696</v>
      </c>
      <c r="D914" s="6" t="s">
        <v>764</v>
      </c>
      <c r="E914" s="6" t="s">
        <v>765</v>
      </c>
      <c r="F914" s="6" t="s">
        <v>2757</v>
      </c>
      <c r="G914" s="6" t="s">
        <v>77</v>
      </c>
      <c r="H914" s="6" t="s">
        <v>4995</v>
      </c>
      <c r="I914" s="22">
        <v>1450000</v>
      </c>
      <c r="J914" s="22">
        <v>1600000</v>
      </c>
      <c r="K914" s="22">
        <v>1727100</v>
      </c>
      <c r="L914" s="22">
        <v>1940000</v>
      </c>
      <c r="M914" s="22">
        <v>1940000</v>
      </c>
      <c r="N914" s="22">
        <v>1710000</v>
      </c>
      <c r="O914" s="23">
        <v>18</v>
      </c>
      <c r="P914" s="23">
        <v>27</v>
      </c>
      <c r="Q914" s="23">
        <v>20</v>
      </c>
      <c r="R914" s="22">
        <v>600</v>
      </c>
      <c r="S914" s="22">
        <v>550</v>
      </c>
      <c r="T914" s="24">
        <v>1.4</v>
      </c>
      <c r="U914" s="24">
        <v>0.19999999999999996</v>
      </c>
      <c r="V914" s="24">
        <v>1.2</v>
      </c>
      <c r="W914" s="24">
        <v>1</v>
      </c>
      <c r="X914" s="25">
        <v>2.1517241379310346E-2</v>
      </c>
      <c r="Y914" s="24">
        <v>7</v>
      </c>
      <c r="Z914" s="24">
        <v>-1.5999999999999996</v>
      </c>
      <c r="AA914" s="24">
        <v>8.6</v>
      </c>
      <c r="AB914" s="24">
        <v>9.1999999999999993</v>
      </c>
      <c r="AC914" s="26">
        <v>0.17050104573974717</v>
      </c>
      <c r="AD914" s="24">
        <v>7.9239268052126102</v>
      </c>
      <c r="AE914" s="6">
        <v>102</v>
      </c>
      <c r="AF914" s="6">
        <v>148</v>
      </c>
      <c r="AG914" s="6">
        <v>124</v>
      </c>
      <c r="AH914" s="27">
        <v>1.2452830188679247</v>
      </c>
      <c r="AI914" s="28">
        <v>1100000</v>
      </c>
      <c r="AJ914" s="28">
        <v>1025000</v>
      </c>
      <c r="AK914" s="28">
        <v>950000</v>
      </c>
      <c r="AL914" s="29">
        <v>7.3170731707317069E-2</v>
      </c>
      <c r="AM914" s="29">
        <v>0.15789473684210525</v>
      </c>
      <c r="AN914" s="6">
        <v>2.4</v>
      </c>
      <c r="AO914" s="27">
        <v>0</v>
      </c>
      <c r="AP914" s="6">
        <v>2.4</v>
      </c>
      <c r="AQ914" s="28">
        <v>750</v>
      </c>
      <c r="AR914" s="28">
        <v>700</v>
      </c>
      <c r="AS914" s="25">
        <v>7.1428571428571425E-2</v>
      </c>
      <c r="AT914" s="30">
        <v>3519.0400000000004</v>
      </c>
      <c r="AU914" s="24">
        <v>0.87109999999999999</v>
      </c>
      <c r="AV914" s="24">
        <v>0.12889999999999999</v>
      </c>
      <c r="AW914" s="24">
        <v>0.93879999999999997</v>
      </c>
      <c r="AX914" s="24">
        <v>3.6400000000000002E-2</v>
      </c>
      <c r="AY914" s="24">
        <v>0.38400000000000001</v>
      </c>
      <c r="AZ914" s="24">
        <v>0.46300000000000002</v>
      </c>
      <c r="BA914" s="24">
        <v>0.13880000000000001</v>
      </c>
      <c r="BB914" s="31">
        <v>10</v>
      </c>
      <c r="BC914" s="23">
        <v>15</v>
      </c>
      <c r="BD914" s="32" t="s">
        <v>3510</v>
      </c>
      <c r="BE914" s="33">
        <v>151.241224969348</v>
      </c>
      <c r="BF914" s="33">
        <v>-33.740710511636799</v>
      </c>
      <c r="BG914" s="34">
        <f t="shared" si="168"/>
        <v>93</v>
      </c>
      <c r="BH914" s="34">
        <f t="shared" si="169"/>
        <v>77</v>
      </c>
      <c r="BI914" s="34">
        <f t="shared" si="170"/>
        <v>100</v>
      </c>
      <c r="BJ914" s="34">
        <f t="shared" si="171"/>
        <v>37</v>
      </c>
      <c r="BK914" s="34">
        <f t="shared" si="172"/>
        <v>100</v>
      </c>
      <c r="BL914" s="34">
        <f t="shared" si="173"/>
        <v>74</v>
      </c>
      <c r="BM914" s="35">
        <f t="shared" si="174"/>
        <v>23</v>
      </c>
      <c r="BN914" s="34">
        <f t="shared" si="175"/>
        <v>71</v>
      </c>
      <c r="BO914" s="35">
        <f t="shared" si="176"/>
        <v>100</v>
      </c>
      <c r="BP914" s="35">
        <f t="shared" si="177"/>
        <v>1</v>
      </c>
      <c r="BQ914" s="35">
        <f t="shared" si="178"/>
        <v>100</v>
      </c>
      <c r="BR914" s="35">
        <f t="shared" si="179"/>
        <v>57</v>
      </c>
    </row>
    <row r="915" spans="2:70" x14ac:dyDescent="0.3">
      <c r="B915" s="6" t="s">
        <v>1630</v>
      </c>
      <c r="C915" s="6">
        <v>123021444</v>
      </c>
      <c r="D915" s="6" t="s">
        <v>1086</v>
      </c>
      <c r="E915" s="6" t="s">
        <v>587</v>
      </c>
      <c r="F915" s="6" t="s">
        <v>2757</v>
      </c>
      <c r="G915" s="6" t="s">
        <v>77</v>
      </c>
      <c r="H915" s="6" t="s">
        <v>4995</v>
      </c>
      <c r="I915" s="22">
        <v>699999</v>
      </c>
      <c r="J915" s="22">
        <v>617032</v>
      </c>
      <c r="K915" s="22">
        <v>590000</v>
      </c>
      <c r="L915" s="22">
        <v>680000</v>
      </c>
      <c r="M915" s="22">
        <v>680000</v>
      </c>
      <c r="N915" s="22">
        <v>595000</v>
      </c>
      <c r="O915" s="23">
        <v>28</v>
      </c>
      <c r="P915" s="23">
        <v>35</v>
      </c>
      <c r="Q915" s="23">
        <v>37</v>
      </c>
      <c r="R915" s="22">
        <v>450</v>
      </c>
      <c r="S915" s="22">
        <v>450</v>
      </c>
      <c r="T915" s="24">
        <v>2.1</v>
      </c>
      <c r="U915" s="24">
        <v>-0.19999999999999973</v>
      </c>
      <c r="V915" s="24">
        <v>2.2999999999999998</v>
      </c>
      <c r="W915" s="24">
        <v>2.2000000000000002</v>
      </c>
      <c r="X915" s="25">
        <v>3.3428619183741688E-2</v>
      </c>
      <c r="Y915" s="24">
        <v>3</v>
      </c>
      <c r="Z915" s="24">
        <v>-0.89999999999999991</v>
      </c>
      <c r="AA915" s="24">
        <v>3.9</v>
      </c>
      <c r="AB915" s="24">
        <v>4.3</v>
      </c>
      <c r="AC915" s="26">
        <v>0.24160295507258825</v>
      </c>
      <c r="AD915" s="24">
        <v>7.2274285020451581</v>
      </c>
      <c r="AE915" s="6">
        <v>60</v>
      </c>
      <c r="AF915" s="6">
        <v>67</v>
      </c>
      <c r="AG915" s="6">
        <v>92</v>
      </c>
      <c r="AH915" s="27">
        <v>1.6822429906542058</v>
      </c>
      <c r="AI915" s="28">
        <v>615000</v>
      </c>
      <c r="AJ915" s="28">
        <v>565000</v>
      </c>
      <c r="AK915" s="28">
        <v>530000</v>
      </c>
      <c r="AL915" s="29">
        <v>8.8495575221238937E-2</v>
      </c>
      <c r="AM915" s="29">
        <v>0.16037735849056603</v>
      </c>
      <c r="AN915" s="6">
        <v>2.4</v>
      </c>
      <c r="AO915" s="27">
        <v>-0.30000000000000027</v>
      </c>
      <c r="AP915" s="6">
        <v>2.7</v>
      </c>
      <c r="AQ915" s="28">
        <v>500</v>
      </c>
      <c r="AR915" s="28">
        <v>470</v>
      </c>
      <c r="AS915" s="25">
        <v>6.3829787234042548E-2</v>
      </c>
      <c r="AT915" s="30">
        <v>1862.5600000000002</v>
      </c>
      <c r="AU915" s="24">
        <v>0.80520000000000003</v>
      </c>
      <c r="AV915" s="24">
        <v>0.1948</v>
      </c>
      <c r="AW915" s="24">
        <v>0.82989999999999997</v>
      </c>
      <c r="AX915" s="24">
        <v>0.14699999999999999</v>
      </c>
      <c r="AY915" s="24">
        <v>0.27200000000000002</v>
      </c>
      <c r="AZ915" s="24">
        <v>0.37080000000000002</v>
      </c>
      <c r="BA915" s="24">
        <v>0.30640000000000001</v>
      </c>
      <c r="BB915" s="31">
        <v>3</v>
      </c>
      <c r="BC915" s="23">
        <v>49</v>
      </c>
      <c r="BD915" s="32" t="s">
        <v>3948</v>
      </c>
      <c r="BE915" s="33">
        <v>150.77860162056299</v>
      </c>
      <c r="BF915" s="33">
        <v>-34.123985508772101</v>
      </c>
      <c r="BG915" s="34">
        <f t="shared" si="168"/>
        <v>82</v>
      </c>
      <c r="BH915" s="34">
        <f t="shared" si="169"/>
        <v>77</v>
      </c>
      <c r="BI915" s="34">
        <f t="shared" si="170"/>
        <v>100</v>
      </c>
      <c r="BJ915" s="34">
        <f t="shared" si="171"/>
        <v>45</v>
      </c>
      <c r="BK915" s="34">
        <f t="shared" si="172"/>
        <v>100</v>
      </c>
      <c r="BL915" s="34">
        <f t="shared" si="173"/>
        <v>50</v>
      </c>
      <c r="BM915" s="35">
        <f t="shared" si="174"/>
        <v>62</v>
      </c>
      <c r="BN915" s="34">
        <f t="shared" si="175"/>
        <v>78</v>
      </c>
      <c r="BO915" s="35">
        <f t="shared" si="176"/>
        <v>100</v>
      </c>
      <c r="BP915" s="35">
        <f t="shared" si="177"/>
        <v>67</v>
      </c>
      <c r="BQ915" s="35">
        <f t="shared" si="178"/>
        <v>30</v>
      </c>
      <c r="BR915" s="35">
        <f t="shared" si="179"/>
        <v>57</v>
      </c>
    </row>
    <row r="916" spans="2:70" x14ac:dyDescent="0.3">
      <c r="B916" s="6" t="s">
        <v>2123</v>
      </c>
      <c r="C916" s="6">
        <v>125021711</v>
      </c>
      <c r="D916" s="6" t="s">
        <v>2124</v>
      </c>
      <c r="E916" s="6" t="s">
        <v>791</v>
      </c>
      <c r="F916" s="6" t="s">
        <v>2757</v>
      </c>
      <c r="G916" s="6" t="s">
        <v>77</v>
      </c>
      <c r="H916" s="6" t="s">
        <v>4995</v>
      </c>
      <c r="I916" s="22">
        <v>722260</v>
      </c>
      <c r="J916" s="22">
        <v>745000</v>
      </c>
      <c r="K916" s="22">
        <v>710820</v>
      </c>
      <c r="L916" s="22">
        <v>770000</v>
      </c>
      <c r="M916" s="22">
        <v>758000</v>
      </c>
      <c r="N916" s="22">
        <v>724000</v>
      </c>
      <c r="O916" s="23">
        <v>44</v>
      </c>
      <c r="P916" s="23">
        <v>47</v>
      </c>
      <c r="Q916" s="23">
        <v>28</v>
      </c>
      <c r="R916" s="22">
        <v>660</v>
      </c>
      <c r="S916" s="22">
        <v>650</v>
      </c>
      <c r="T916" s="24">
        <v>3.4</v>
      </c>
      <c r="U916" s="24">
        <v>0.10000000000000009</v>
      </c>
      <c r="V916" s="24">
        <v>3.3</v>
      </c>
      <c r="W916" s="24">
        <v>2.7</v>
      </c>
      <c r="X916" s="25">
        <v>4.7517514468473958E-2</v>
      </c>
      <c r="Y916" s="24">
        <v>5</v>
      </c>
      <c r="Z916" s="24">
        <v>-1.5999999999999996</v>
      </c>
      <c r="AA916" s="24">
        <v>6.6</v>
      </c>
      <c r="AB916" s="24">
        <v>7.9</v>
      </c>
      <c r="AC916" s="26">
        <v>0.2749816678888074</v>
      </c>
      <c r="AD916" s="24">
        <v>5.7869539466599651</v>
      </c>
      <c r="AE916" s="6">
        <v>190</v>
      </c>
      <c r="AF916" s="6">
        <v>188</v>
      </c>
      <c r="AG916" s="6">
        <v>216</v>
      </c>
      <c r="AH916" s="27">
        <v>6</v>
      </c>
      <c r="AI916" s="28">
        <v>840000</v>
      </c>
      <c r="AJ916" s="28">
        <v>818000</v>
      </c>
      <c r="AK916" s="28">
        <v>780000</v>
      </c>
      <c r="AL916" s="29">
        <v>2.6894865525672371E-2</v>
      </c>
      <c r="AM916" s="29">
        <v>7.6923076923076927E-2</v>
      </c>
      <c r="AN916" s="6">
        <v>2.2999999999999998</v>
      </c>
      <c r="AO916" s="27">
        <v>-0.10000000000000009</v>
      </c>
      <c r="AP916" s="6">
        <v>2.4</v>
      </c>
      <c r="AQ916" s="28">
        <v>680</v>
      </c>
      <c r="AR916" s="28">
        <v>650</v>
      </c>
      <c r="AS916" s="25">
        <v>4.6153846153846156E-2</v>
      </c>
      <c r="AT916" s="30">
        <v>2400.1600000000003</v>
      </c>
      <c r="AU916" s="24">
        <v>0.82850000000000001</v>
      </c>
      <c r="AV916" s="24">
        <v>0.17150000000000001</v>
      </c>
      <c r="AW916" s="24">
        <v>0.66890000000000005</v>
      </c>
      <c r="AX916" s="24">
        <v>0.114</v>
      </c>
      <c r="AY916" s="24">
        <v>0.3599</v>
      </c>
      <c r="AZ916" s="24">
        <v>0.35120000000000001</v>
      </c>
      <c r="BA916" s="24">
        <v>0.2427</v>
      </c>
      <c r="BB916" s="31">
        <v>8</v>
      </c>
      <c r="BC916" s="23">
        <v>18</v>
      </c>
      <c r="BD916" s="32" t="s">
        <v>4413</v>
      </c>
      <c r="BE916" s="33">
        <v>151.05585954862201</v>
      </c>
      <c r="BF916" s="33">
        <v>-33.7752418215372</v>
      </c>
      <c r="BG916" s="34">
        <f t="shared" si="168"/>
        <v>60</v>
      </c>
      <c r="BH916" s="34">
        <f t="shared" si="169"/>
        <v>79</v>
      </c>
      <c r="BI916" s="34">
        <f t="shared" si="170"/>
        <v>51</v>
      </c>
      <c r="BJ916" s="34">
        <f t="shared" si="171"/>
        <v>14</v>
      </c>
      <c r="BK916" s="34">
        <f t="shared" si="172"/>
        <v>100</v>
      </c>
      <c r="BL916" s="34">
        <f t="shared" si="173"/>
        <v>69</v>
      </c>
      <c r="BM916" s="35">
        <f t="shared" si="174"/>
        <v>100</v>
      </c>
      <c r="BN916" s="34">
        <f t="shared" si="175"/>
        <v>92</v>
      </c>
      <c r="BO916" s="35">
        <f t="shared" si="176"/>
        <v>84</v>
      </c>
      <c r="BP916" s="35">
        <f t="shared" si="177"/>
        <v>34</v>
      </c>
      <c r="BQ916" s="35">
        <f t="shared" si="178"/>
        <v>80</v>
      </c>
      <c r="BR916" s="35">
        <f t="shared" si="179"/>
        <v>57</v>
      </c>
    </row>
    <row r="917" spans="2:70" x14ac:dyDescent="0.3">
      <c r="B917" s="6" t="s">
        <v>2330</v>
      </c>
      <c r="C917" s="6">
        <v>127021516</v>
      </c>
      <c r="D917" s="6" t="s">
        <v>967</v>
      </c>
      <c r="E917" s="6" t="s">
        <v>574</v>
      </c>
      <c r="F917" s="6" t="s">
        <v>2757</v>
      </c>
      <c r="G917" s="6" t="s">
        <v>77</v>
      </c>
      <c r="H917" s="6" t="s">
        <v>4995</v>
      </c>
      <c r="I917" s="22">
        <v>657900</v>
      </c>
      <c r="J917" s="22">
        <v>650000</v>
      </c>
      <c r="K917" s="22">
        <v>545000</v>
      </c>
      <c r="L917" s="22">
        <v>853000</v>
      </c>
      <c r="M917" s="22">
        <v>825000</v>
      </c>
      <c r="N917" s="22">
        <v>503000</v>
      </c>
      <c r="O917" s="23">
        <v>29</v>
      </c>
      <c r="P917" s="23">
        <v>28</v>
      </c>
      <c r="Q917" s="23">
        <v>26</v>
      </c>
      <c r="R917" s="22">
        <v>560</v>
      </c>
      <c r="S917" s="22">
        <v>520</v>
      </c>
      <c r="T917" s="24">
        <v>1.6</v>
      </c>
      <c r="U917" s="24">
        <v>0</v>
      </c>
      <c r="V917" s="24">
        <v>1.6</v>
      </c>
      <c r="W917" s="24">
        <v>1.1000000000000001</v>
      </c>
      <c r="X917" s="25">
        <v>4.4262045903632773E-2</v>
      </c>
      <c r="Y917" s="24">
        <v>2.8</v>
      </c>
      <c r="Z917" s="24">
        <v>-1.4000000000000004</v>
      </c>
      <c r="AA917" s="24">
        <v>4.2</v>
      </c>
      <c r="AB917" s="24">
        <v>6.5</v>
      </c>
      <c r="AC917" s="26">
        <v>0.36416605972323374</v>
      </c>
      <c r="AD917" s="24">
        <v>8.2275017407937998</v>
      </c>
      <c r="AE917" s="6">
        <v>66</v>
      </c>
      <c r="AF917" s="6">
        <v>98</v>
      </c>
      <c r="AG917" s="6">
        <v>118</v>
      </c>
      <c r="AH917" s="27">
        <v>2.6086956521739131</v>
      </c>
      <c r="AI917" s="28">
        <v>490000</v>
      </c>
      <c r="AJ917" s="28">
        <v>440000</v>
      </c>
      <c r="AK917" s="28">
        <v>440000</v>
      </c>
      <c r="AL917" s="29">
        <v>0.11363636363636363</v>
      </c>
      <c r="AM917" s="29">
        <v>0.11363636363636363</v>
      </c>
      <c r="AN917" s="6">
        <v>1.4</v>
      </c>
      <c r="AO917" s="27">
        <v>-0.20000000000000018</v>
      </c>
      <c r="AP917" s="6">
        <v>1.6</v>
      </c>
      <c r="AQ917" s="28">
        <v>480</v>
      </c>
      <c r="AR917" s="28">
        <v>430</v>
      </c>
      <c r="AS917" s="25">
        <v>0.11627906976744186</v>
      </c>
      <c r="AT917" s="30">
        <v>1537.7600000000002</v>
      </c>
      <c r="AU917" s="24">
        <v>0.83289999999999997</v>
      </c>
      <c r="AV917" s="24">
        <v>0.1671</v>
      </c>
      <c r="AW917" s="24">
        <v>0.75670000000000004</v>
      </c>
      <c r="AX917" s="24">
        <v>0.18459999999999999</v>
      </c>
      <c r="AY917" s="24">
        <v>0.30330000000000001</v>
      </c>
      <c r="AZ917" s="24">
        <v>0.26129999999999998</v>
      </c>
      <c r="BA917" s="24">
        <v>0.40589999999999998</v>
      </c>
      <c r="BB917" s="31">
        <v>2.5</v>
      </c>
      <c r="BC917" s="23">
        <v>26</v>
      </c>
      <c r="BD917" s="32" t="s">
        <v>4611</v>
      </c>
      <c r="BE917" s="33">
        <v>150.92774272883699</v>
      </c>
      <c r="BF917" s="33">
        <v>-33.871225157063002</v>
      </c>
      <c r="BG917" s="34">
        <f t="shared" si="168"/>
        <v>90</v>
      </c>
      <c r="BH917" s="34">
        <f t="shared" si="169"/>
        <v>93</v>
      </c>
      <c r="BI917" s="34">
        <f t="shared" si="170"/>
        <v>92</v>
      </c>
      <c r="BJ917" s="34">
        <f t="shared" si="171"/>
        <v>57</v>
      </c>
      <c r="BK917" s="34">
        <f t="shared" si="172"/>
        <v>100</v>
      </c>
      <c r="BL917" s="34">
        <f t="shared" si="173"/>
        <v>57</v>
      </c>
      <c r="BM917" s="35">
        <f t="shared" si="174"/>
        <v>98</v>
      </c>
      <c r="BN917" s="34">
        <f t="shared" si="175"/>
        <v>68</v>
      </c>
      <c r="BO917" s="35">
        <f t="shared" si="176"/>
        <v>25</v>
      </c>
      <c r="BP917" s="35">
        <f t="shared" si="177"/>
        <v>70</v>
      </c>
      <c r="BQ917" s="35">
        <f t="shared" si="178"/>
        <v>25</v>
      </c>
      <c r="BR917" s="35">
        <f t="shared" si="179"/>
        <v>57</v>
      </c>
    </row>
    <row r="918" spans="2:70" x14ac:dyDescent="0.3">
      <c r="B918" s="6" t="s">
        <v>2044</v>
      </c>
      <c r="C918" s="6">
        <v>127021517</v>
      </c>
      <c r="D918" s="6" t="s">
        <v>967</v>
      </c>
      <c r="E918" s="6" t="s">
        <v>574</v>
      </c>
      <c r="F918" s="6" t="s">
        <v>2757</v>
      </c>
      <c r="G918" s="6" t="s">
        <v>77</v>
      </c>
      <c r="H918" s="6" t="s">
        <v>4995</v>
      </c>
      <c r="I918" s="22">
        <v>755000</v>
      </c>
      <c r="J918" s="22">
        <v>755000</v>
      </c>
      <c r="K918" s="22">
        <v>767340</v>
      </c>
      <c r="L918" s="22">
        <v>775000</v>
      </c>
      <c r="M918" s="22">
        <v>775000</v>
      </c>
      <c r="N918" s="22">
        <v>765000</v>
      </c>
      <c r="O918" s="23">
        <v>52</v>
      </c>
      <c r="P918" s="23">
        <v>26</v>
      </c>
      <c r="Q918" s="23">
        <v>42</v>
      </c>
      <c r="R918" s="22">
        <v>550</v>
      </c>
      <c r="S918" s="22">
        <v>500</v>
      </c>
      <c r="T918" s="24">
        <v>1.4</v>
      </c>
      <c r="U918" s="24">
        <v>-0.70000000000000018</v>
      </c>
      <c r="V918" s="24">
        <v>2.1</v>
      </c>
      <c r="W918" s="24">
        <v>2.1</v>
      </c>
      <c r="X918" s="25">
        <v>3.7880794701986756E-2</v>
      </c>
      <c r="Y918" s="24">
        <v>3.9</v>
      </c>
      <c r="Z918" s="24">
        <v>-1.4</v>
      </c>
      <c r="AA918" s="24">
        <v>5.3</v>
      </c>
      <c r="AB918" s="24">
        <v>5.7</v>
      </c>
      <c r="AC918" s="26">
        <v>0.33247896314924069</v>
      </c>
      <c r="AD918" s="24">
        <v>8.7769796215970892</v>
      </c>
      <c r="AE918" s="6">
        <v>66</v>
      </c>
      <c r="AF918" s="6">
        <v>98</v>
      </c>
      <c r="AG918" s="6">
        <v>118</v>
      </c>
      <c r="AH918" s="27">
        <v>2.6086956521739131</v>
      </c>
      <c r="AI918" s="28">
        <v>490000</v>
      </c>
      <c r="AJ918" s="28">
        <v>440000</v>
      </c>
      <c r="AK918" s="28">
        <v>440000</v>
      </c>
      <c r="AL918" s="29">
        <v>0.11363636363636363</v>
      </c>
      <c r="AM918" s="29">
        <v>0.11363636363636363</v>
      </c>
      <c r="AN918" s="6">
        <v>1.4</v>
      </c>
      <c r="AO918" s="27">
        <v>-0.20000000000000018</v>
      </c>
      <c r="AP918" s="6">
        <v>1.6</v>
      </c>
      <c r="AQ918" s="28">
        <v>480</v>
      </c>
      <c r="AR918" s="28">
        <v>430</v>
      </c>
      <c r="AS918" s="25">
        <v>0.11627906976744186</v>
      </c>
      <c r="AT918" s="30">
        <v>1654.2400000000002</v>
      </c>
      <c r="AU918" s="24">
        <v>0.85250000000000004</v>
      </c>
      <c r="AV918" s="24">
        <v>0.14749999999999999</v>
      </c>
      <c r="AW918" s="24">
        <v>0.86519999999999997</v>
      </c>
      <c r="AX918" s="24">
        <v>7.4700000000000003E-2</v>
      </c>
      <c r="AY918" s="24">
        <v>0.37169999999999997</v>
      </c>
      <c r="AZ918" s="24">
        <v>0.29189999999999999</v>
      </c>
      <c r="BA918" s="24">
        <v>0.31</v>
      </c>
      <c r="BB918" s="31">
        <v>3</v>
      </c>
      <c r="BC918" s="23">
        <v>29</v>
      </c>
      <c r="BD918" s="32" t="s">
        <v>4336</v>
      </c>
      <c r="BE918" s="33">
        <v>150.899623933957</v>
      </c>
      <c r="BF918" s="33">
        <v>-33.868962452360897</v>
      </c>
      <c r="BG918" s="34">
        <f t="shared" si="168"/>
        <v>93</v>
      </c>
      <c r="BH918" s="34">
        <f t="shared" si="169"/>
        <v>93</v>
      </c>
      <c r="BI918" s="34">
        <f t="shared" si="170"/>
        <v>92</v>
      </c>
      <c r="BJ918" s="34">
        <f t="shared" si="171"/>
        <v>57</v>
      </c>
      <c r="BK918" s="34">
        <f t="shared" si="172"/>
        <v>100</v>
      </c>
      <c r="BL918" s="34">
        <f t="shared" si="173"/>
        <v>72</v>
      </c>
      <c r="BM918" s="35">
        <f t="shared" si="174"/>
        <v>77</v>
      </c>
      <c r="BN918" s="34">
        <f t="shared" si="175"/>
        <v>63</v>
      </c>
      <c r="BO918" s="35">
        <f t="shared" si="176"/>
        <v>46</v>
      </c>
      <c r="BP918" s="35">
        <f t="shared" si="177"/>
        <v>52</v>
      </c>
      <c r="BQ918" s="35">
        <f t="shared" si="178"/>
        <v>30</v>
      </c>
      <c r="BR918" s="35">
        <f t="shared" si="179"/>
        <v>57</v>
      </c>
    </row>
    <row r="919" spans="2:70" x14ac:dyDescent="0.3">
      <c r="B919" s="6" t="s">
        <v>1573</v>
      </c>
      <c r="C919" s="6">
        <v>128011603</v>
      </c>
      <c r="D919" s="6" t="s">
        <v>953</v>
      </c>
      <c r="E919" s="6" t="s">
        <v>236</v>
      </c>
      <c r="F919" s="6" t="s">
        <v>2757</v>
      </c>
      <c r="G919" s="6" t="s">
        <v>77</v>
      </c>
      <c r="H919" s="6" t="s">
        <v>4995</v>
      </c>
      <c r="I919" s="22">
        <v>1550000</v>
      </c>
      <c r="J919" s="22">
        <v>1700000</v>
      </c>
      <c r="K919" s="22">
        <v>1549350</v>
      </c>
      <c r="L919" s="22">
        <v>1525000</v>
      </c>
      <c r="M919" s="22">
        <v>1580000</v>
      </c>
      <c r="N919" s="22">
        <v>1475000</v>
      </c>
      <c r="O919" s="23">
        <v>41</v>
      </c>
      <c r="P919" s="23">
        <v>41</v>
      </c>
      <c r="Q919" s="23">
        <v>27</v>
      </c>
      <c r="R919" s="22">
        <v>1100</v>
      </c>
      <c r="S919" s="22">
        <v>1150</v>
      </c>
      <c r="T919" s="24">
        <v>3</v>
      </c>
      <c r="U919" s="24">
        <v>0.10000000000000009</v>
      </c>
      <c r="V919" s="24">
        <v>2.9</v>
      </c>
      <c r="W919" s="24">
        <v>2.1</v>
      </c>
      <c r="X919" s="25">
        <v>3.6903225806451612E-2</v>
      </c>
      <c r="Y919" s="24">
        <v>3.1</v>
      </c>
      <c r="Z919" s="24">
        <v>-1.1999999999999997</v>
      </c>
      <c r="AA919" s="24">
        <v>4.3</v>
      </c>
      <c r="AB919" s="24">
        <v>4</v>
      </c>
      <c r="AC919" s="26">
        <v>0.36081662643014584</v>
      </c>
      <c r="AD919" s="24">
        <v>9.7773736182994071</v>
      </c>
      <c r="AE919" s="6">
        <v>163</v>
      </c>
      <c r="AF919" s="6">
        <v>222</v>
      </c>
      <c r="AG919" s="6">
        <v>200</v>
      </c>
      <c r="AH919" s="27">
        <v>2.4243792325056437</v>
      </c>
      <c r="AI919" s="28">
        <v>940000</v>
      </c>
      <c r="AJ919" s="28">
        <v>875000</v>
      </c>
      <c r="AK919" s="28">
        <v>800000</v>
      </c>
      <c r="AL919" s="29">
        <v>7.4285714285714288E-2</v>
      </c>
      <c r="AM919" s="29">
        <v>0.17499999999999999</v>
      </c>
      <c r="AN919" s="6">
        <v>2.4</v>
      </c>
      <c r="AO919" s="27">
        <v>0</v>
      </c>
      <c r="AP919" s="6">
        <v>2.4</v>
      </c>
      <c r="AQ919" s="28">
        <v>695</v>
      </c>
      <c r="AR919" s="28">
        <v>650</v>
      </c>
      <c r="AS919" s="25">
        <v>6.9230769230769235E-2</v>
      </c>
      <c r="AT919" s="30">
        <v>3048.6400000000003</v>
      </c>
      <c r="AU919" s="24">
        <v>0.82030000000000003</v>
      </c>
      <c r="AV919" s="24">
        <v>0.1797</v>
      </c>
      <c r="AW919" s="24">
        <v>0.7631</v>
      </c>
      <c r="AX919" s="24">
        <v>0.22750000000000001</v>
      </c>
      <c r="AY919" s="24">
        <v>0.46739999999999998</v>
      </c>
      <c r="AZ919" s="24">
        <v>0.4</v>
      </c>
      <c r="BA919" s="24">
        <v>0.1164</v>
      </c>
      <c r="BB919" s="31">
        <v>9</v>
      </c>
      <c r="BC919" s="23">
        <v>22</v>
      </c>
      <c r="BD919" s="32" t="s">
        <v>3891</v>
      </c>
      <c r="BE919" s="33">
        <v>151.120660017657</v>
      </c>
      <c r="BF919" s="33">
        <v>-34.053149308887797</v>
      </c>
      <c r="BG919" s="34">
        <f t="shared" si="168"/>
        <v>67</v>
      </c>
      <c r="BH919" s="34">
        <f t="shared" si="169"/>
        <v>77</v>
      </c>
      <c r="BI919" s="34">
        <f t="shared" si="170"/>
        <v>95</v>
      </c>
      <c r="BJ919" s="34">
        <f t="shared" si="171"/>
        <v>38</v>
      </c>
      <c r="BK919" s="34">
        <f t="shared" si="172"/>
        <v>100</v>
      </c>
      <c r="BL919" s="34">
        <f t="shared" si="173"/>
        <v>93</v>
      </c>
      <c r="BM919" s="35">
        <f t="shared" si="174"/>
        <v>73</v>
      </c>
      <c r="BN919" s="34">
        <f t="shared" si="175"/>
        <v>53</v>
      </c>
      <c r="BO919" s="35">
        <f t="shared" si="176"/>
        <v>27</v>
      </c>
      <c r="BP919" s="35">
        <f t="shared" si="177"/>
        <v>65</v>
      </c>
      <c r="BQ919" s="35">
        <f t="shared" si="178"/>
        <v>90</v>
      </c>
      <c r="BR919" s="35">
        <f t="shared" si="179"/>
        <v>57</v>
      </c>
    </row>
    <row r="920" spans="2:70" x14ac:dyDescent="0.3">
      <c r="B920" s="6" t="s">
        <v>251</v>
      </c>
      <c r="C920" s="6">
        <v>202011018</v>
      </c>
      <c r="D920" s="6" t="s">
        <v>251</v>
      </c>
      <c r="E920" s="6" t="s">
        <v>251</v>
      </c>
      <c r="F920" s="6" t="s">
        <v>251</v>
      </c>
      <c r="G920" s="6" t="s">
        <v>86</v>
      </c>
      <c r="H920" s="6" t="s">
        <v>4995</v>
      </c>
      <c r="I920" s="22">
        <v>410000</v>
      </c>
      <c r="J920" s="22">
        <v>420000</v>
      </c>
      <c r="K920" s="22">
        <v>390000</v>
      </c>
      <c r="L920" s="22">
        <v>425000</v>
      </c>
      <c r="M920" s="22">
        <v>420000</v>
      </c>
      <c r="N920" s="22">
        <v>390000</v>
      </c>
      <c r="O920" s="23">
        <v>39</v>
      </c>
      <c r="P920" s="23">
        <v>59</v>
      </c>
      <c r="Q920" s="23">
        <v>50</v>
      </c>
      <c r="R920" s="22">
        <v>420</v>
      </c>
      <c r="S920" s="22">
        <v>390</v>
      </c>
      <c r="T920" s="24">
        <v>2.5</v>
      </c>
      <c r="U920" s="24">
        <v>-0.10000000000000009</v>
      </c>
      <c r="V920" s="24">
        <v>2.6</v>
      </c>
      <c r="W920" s="24">
        <v>2</v>
      </c>
      <c r="X920" s="25">
        <v>5.3268292682926828E-2</v>
      </c>
      <c r="Y920" s="24">
        <v>3.8</v>
      </c>
      <c r="Z920" s="24">
        <v>-0.90000000000000036</v>
      </c>
      <c r="AA920" s="24">
        <v>4.7</v>
      </c>
      <c r="AB920" s="24">
        <v>5</v>
      </c>
      <c r="AC920" s="26">
        <v>0.29597474348855562</v>
      </c>
      <c r="AD920" s="24">
        <v>5.5563024189701364</v>
      </c>
      <c r="AE920" s="6">
        <v>55</v>
      </c>
      <c r="AF920" s="6">
        <v>54</v>
      </c>
      <c r="AG920" s="6">
        <v>71</v>
      </c>
      <c r="AH920" s="27">
        <v>2.9213483146067416</v>
      </c>
      <c r="AI920" s="28">
        <v>420000</v>
      </c>
      <c r="AJ920" s="28">
        <v>407500</v>
      </c>
      <c r="AK920" s="28">
        <v>415000</v>
      </c>
      <c r="AL920" s="29">
        <v>3.0674846625766871E-2</v>
      </c>
      <c r="AM920" s="29">
        <v>1.2048192771084338E-2</v>
      </c>
      <c r="AN920" s="6">
        <v>2.2999999999999998</v>
      </c>
      <c r="AO920" s="27">
        <v>9.9999999999999645E-2</v>
      </c>
      <c r="AP920" s="6">
        <v>2.2000000000000002</v>
      </c>
      <c r="AQ920" s="28">
        <v>400</v>
      </c>
      <c r="AR920" s="28">
        <v>380</v>
      </c>
      <c r="AS920" s="25">
        <v>5.2631578947368418E-2</v>
      </c>
      <c r="AT920" s="30">
        <v>1419.0400000000002</v>
      </c>
      <c r="AU920" s="24">
        <v>0.57550000000000001</v>
      </c>
      <c r="AV920" s="24">
        <v>0.42449999999999999</v>
      </c>
      <c r="AW920" s="24">
        <v>0.86309999999999998</v>
      </c>
      <c r="AX920" s="24">
        <v>0.1109</v>
      </c>
      <c r="AY920" s="24">
        <v>0.2883</v>
      </c>
      <c r="AZ920" s="24">
        <v>0.2492</v>
      </c>
      <c r="BA920" s="24">
        <v>0.437</v>
      </c>
      <c r="BB920" s="31">
        <v>5.5</v>
      </c>
      <c r="BC920" s="23">
        <v>134</v>
      </c>
      <c r="BD920" s="32" t="s">
        <v>4023</v>
      </c>
      <c r="BE920" s="33">
        <v>144.26733254113401</v>
      </c>
      <c r="BF920" s="33">
        <v>-36.747068734183998</v>
      </c>
      <c r="BG920" s="34">
        <f t="shared" si="168"/>
        <v>75</v>
      </c>
      <c r="BH920" s="34">
        <f t="shared" si="169"/>
        <v>79</v>
      </c>
      <c r="BI920" s="34">
        <f t="shared" si="170"/>
        <v>89</v>
      </c>
      <c r="BJ920" s="34">
        <f t="shared" si="171"/>
        <v>16</v>
      </c>
      <c r="BK920" s="34">
        <f t="shared" si="172"/>
        <v>80</v>
      </c>
      <c r="BL920" s="34">
        <f t="shared" si="173"/>
        <v>53</v>
      </c>
      <c r="BM920" s="35">
        <f t="shared" si="174"/>
        <v>100</v>
      </c>
      <c r="BN920" s="34">
        <f t="shared" si="175"/>
        <v>94</v>
      </c>
      <c r="BO920" s="35">
        <f t="shared" si="176"/>
        <v>70</v>
      </c>
      <c r="BP920" s="35">
        <f t="shared" si="177"/>
        <v>54</v>
      </c>
      <c r="BQ920" s="35">
        <f t="shared" si="178"/>
        <v>55</v>
      </c>
      <c r="BR920" s="35">
        <f t="shared" si="179"/>
        <v>57</v>
      </c>
    </row>
    <row r="921" spans="2:70" x14ac:dyDescent="0.3">
      <c r="B921" s="6" t="s">
        <v>2313</v>
      </c>
      <c r="C921" s="6">
        <v>205041095</v>
      </c>
      <c r="D921" s="6" t="s">
        <v>1372</v>
      </c>
      <c r="E921" s="6" t="s">
        <v>477</v>
      </c>
      <c r="F921" s="6" t="s">
        <v>2313</v>
      </c>
      <c r="G921" s="6" t="s">
        <v>86</v>
      </c>
      <c r="H921" s="6" t="s">
        <v>4995</v>
      </c>
      <c r="I921" s="22">
        <v>295000</v>
      </c>
      <c r="J921" s="22">
        <v>276000</v>
      </c>
      <c r="K921" s="22">
        <v>265000</v>
      </c>
      <c r="L921" s="22">
        <v>270000</v>
      </c>
      <c r="M921" s="22">
        <v>250000</v>
      </c>
      <c r="N921" s="22">
        <v>245000</v>
      </c>
      <c r="O921" s="23">
        <v>77</v>
      </c>
      <c r="P921" s="23">
        <v>77</v>
      </c>
      <c r="Q921" s="23">
        <v>97</v>
      </c>
      <c r="R921" s="22">
        <v>270</v>
      </c>
      <c r="S921" s="22">
        <v>270</v>
      </c>
      <c r="T921" s="24">
        <v>1.6</v>
      </c>
      <c r="U921" s="24">
        <v>-0.29999999999999982</v>
      </c>
      <c r="V921" s="24">
        <v>1.9</v>
      </c>
      <c r="W921" s="24">
        <v>2.1</v>
      </c>
      <c r="X921" s="25">
        <v>4.7593220338983049E-2</v>
      </c>
      <c r="Y921" s="24">
        <v>3.7</v>
      </c>
      <c r="Z921" s="24">
        <v>-1.5999999999999996</v>
      </c>
      <c r="AA921" s="24">
        <v>5.3</v>
      </c>
      <c r="AB921" s="24">
        <v>5.4</v>
      </c>
      <c r="AC921" s="26">
        <v>0.23704171934260426</v>
      </c>
      <c r="AD921" s="24">
        <v>4.9805774363296482</v>
      </c>
      <c r="AE921" s="6">
        <v>66</v>
      </c>
      <c r="AF921" s="6">
        <v>72</v>
      </c>
      <c r="AG921" s="6">
        <v>69</v>
      </c>
      <c r="AH921" s="27">
        <v>4.9230769230769234</v>
      </c>
      <c r="AI921" s="28">
        <v>315000</v>
      </c>
      <c r="AJ921" s="28">
        <v>314000</v>
      </c>
      <c r="AK921" s="28">
        <v>309000</v>
      </c>
      <c r="AL921" s="29">
        <v>3.1847133757961785E-3</v>
      </c>
      <c r="AM921" s="29">
        <v>1.9417475728155338E-2</v>
      </c>
      <c r="AN921" s="6">
        <v>2</v>
      </c>
      <c r="AO921" s="27">
        <v>-0.39999999999999991</v>
      </c>
      <c r="AP921" s="6">
        <v>2.4</v>
      </c>
      <c r="AQ921" s="28">
        <v>300</v>
      </c>
      <c r="AR921" s="28">
        <v>300</v>
      </c>
      <c r="AS921" s="25">
        <v>0</v>
      </c>
      <c r="AT921" s="30">
        <v>1139.0400000000002</v>
      </c>
      <c r="AU921" s="24">
        <v>0.58819999999999995</v>
      </c>
      <c r="AV921" s="24">
        <v>0.4118</v>
      </c>
      <c r="AW921" s="24">
        <v>0.83530000000000004</v>
      </c>
      <c r="AX921" s="24">
        <v>0.12470000000000001</v>
      </c>
      <c r="AY921" s="24">
        <v>0.37090000000000001</v>
      </c>
      <c r="AZ921" s="24">
        <v>0.2944</v>
      </c>
      <c r="BA921" s="24">
        <v>0.29199999999999998</v>
      </c>
      <c r="BB921" s="31">
        <v>1</v>
      </c>
      <c r="BC921" s="23">
        <v>124</v>
      </c>
      <c r="BD921" s="32" t="s">
        <v>4594</v>
      </c>
      <c r="BE921" s="33">
        <v>146.29748082900599</v>
      </c>
      <c r="BF921" s="33">
        <v>-38.197870570103397</v>
      </c>
      <c r="BG921" s="34">
        <f t="shared" si="168"/>
        <v>90</v>
      </c>
      <c r="BH921" s="34">
        <f t="shared" si="169"/>
        <v>84</v>
      </c>
      <c r="BI921" s="34">
        <f t="shared" si="170"/>
        <v>64</v>
      </c>
      <c r="BJ921" s="34">
        <f t="shared" si="171"/>
        <v>3</v>
      </c>
      <c r="BK921" s="34">
        <f t="shared" si="172"/>
        <v>82</v>
      </c>
      <c r="BL921" s="34">
        <f t="shared" si="173"/>
        <v>72</v>
      </c>
      <c r="BM921" s="35">
        <f t="shared" si="174"/>
        <v>100</v>
      </c>
      <c r="BN921" s="34">
        <f t="shared" si="175"/>
        <v>100</v>
      </c>
      <c r="BO921" s="35">
        <f t="shared" si="176"/>
        <v>100</v>
      </c>
      <c r="BP921" s="35">
        <f t="shared" si="177"/>
        <v>55</v>
      </c>
      <c r="BQ921" s="35">
        <f t="shared" si="178"/>
        <v>10</v>
      </c>
      <c r="BR921" s="35">
        <f t="shared" si="179"/>
        <v>57</v>
      </c>
    </row>
    <row r="922" spans="2:70" x14ac:dyDescent="0.3">
      <c r="B922" s="6" t="s">
        <v>2304</v>
      </c>
      <c r="C922" s="6">
        <v>205041493</v>
      </c>
      <c r="D922" s="6" t="s">
        <v>1372</v>
      </c>
      <c r="E922" s="6" t="s">
        <v>477</v>
      </c>
      <c r="F922" s="6" t="s">
        <v>4004</v>
      </c>
      <c r="G922" s="6" t="s">
        <v>86</v>
      </c>
      <c r="H922" s="6" t="s">
        <v>4995</v>
      </c>
      <c r="I922" s="22">
        <v>309500</v>
      </c>
      <c r="J922" s="22">
        <v>315000</v>
      </c>
      <c r="K922" s="22">
        <v>279000</v>
      </c>
      <c r="L922" s="22">
        <v>300000</v>
      </c>
      <c r="M922" s="22">
        <v>315000</v>
      </c>
      <c r="N922" s="22">
        <v>330000</v>
      </c>
      <c r="O922" s="23">
        <v>84</v>
      </c>
      <c r="P922" s="23">
        <v>84</v>
      </c>
      <c r="Q922" s="23">
        <v>49</v>
      </c>
      <c r="R922" s="22">
        <v>340</v>
      </c>
      <c r="S922" s="22">
        <v>340</v>
      </c>
      <c r="T922" s="24">
        <v>2</v>
      </c>
      <c r="U922" s="24">
        <v>0</v>
      </c>
      <c r="V922" s="24">
        <v>2</v>
      </c>
      <c r="W922" s="24">
        <v>2</v>
      </c>
      <c r="X922" s="25">
        <v>5.7124394184168016E-2</v>
      </c>
      <c r="Y922" s="24">
        <v>3.4</v>
      </c>
      <c r="Z922" s="24">
        <v>-1.9</v>
      </c>
      <c r="AA922" s="24">
        <v>5.3</v>
      </c>
      <c r="AB922" s="24">
        <v>6.1</v>
      </c>
      <c r="AC922" s="26">
        <v>0.21902700474129044</v>
      </c>
      <c r="AD922" s="24">
        <v>3.8342114234971372</v>
      </c>
      <c r="AE922" s="6">
        <v>66</v>
      </c>
      <c r="AF922" s="6">
        <v>72</v>
      </c>
      <c r="AG922" s="6">
        <v>69</v>
      </c>
      <c r="AH922" s="27">
        <v>4.9230769230769234</v>
      </c>
      <c r="AI922" s="28">
        <v>315000</v>
      </c>
      <c r="AJ922" s="28">
        <v>314000</v>
      </c>
      <c r="AK922" s="28">
        <v>309000</v>
      </c>
      <c r="AL922" s="29">
        <v>3.1847133757961785E-3</v>
      </c>
      <c r="AM922" s="29">
        <v>1.9417475728155338E-2</v>
      </c>
      <c r="AN922" s="6">
        <v>2</v>
      </c>
      <c r="AO922" s="27">
        <v>-0.39999999999999991</v>
      </c>
      <c r="AP922" s="6">
        <v>2.4</v>
      </c>
      <c r="AQ922" s="28">
        <v>300</v>
      </c>
      <c r="AR922" s="28">
        <v>300</v>
      </c>
      <c r="AS922" s="25">
        <v>0</v>
      </c>
      <c r="AT922" s="30">
        <v>1552.3200000000002</v>
      </c>
      <c r="AU922" s="24">
        <v>0.65739999999999998</v>
      </c>
      <c r="AV922" s="24">
        <v>0.34260000000000002</v>
      </c>
      <c r="AW922" s="24">
        <v>0.84509999999999996</v>
      </c>
      <c r="AX922" s="24">
        <v>3.1800000000000002E-2</v>
      </c>
      <c r="AY922" s="24">
        <v>0.35470000000000002</v>
      </c>
      <c r="AZ922" s="24">
        <v>0.33179999999999998</v>
      </c>
      <c r="BA922" s="24">
        <v>0.27910000000000001</v>
      </c>
      <c r="BB922" s="31">
        <v>1.5</v>
      </c>
      <c r="BC922" s="23">
        <v>150</v>
      </c>
      <c r="BD922" s="32" t="s">
        <v>4585</v>
      </c>
      <c r="BE922" s="33">
        <v>146.61043847275999</v>
      </c>
      <c r="BF922" s="33">
        <v>-38.194210458711197</v>
      </c>
      <c r="BG922" s="34">
        <f t="shared" si="168"/>
        <v>84</v>
      </c>
      <c r="BH922" s="34">
        <f t="shared" si="169"/>
        <v>84</v>
      </c>
      <c r="BI922" s="34">
        <f t="shared" si="170"/>
        <v>64</v>
      </c>
      <c r="BJ922" s="34">
        <f t="shared" si="171"/>
        <v>3</v>
      </c>
      <c r="BK922" s="34">
        <f t="shared" si="172"/>
        <v>77</v>
      </c>
      <c r="BL922" s="34">
        <f t="shared" si="173"/>
        <v>68</v>
      </c>
      <c r="BM922" s="35">
        <f t="shared" si="174"/>
        <v>100</v>
      </c>
      <c r="BN922" s="34">
        <f t="shared" si="175"/>
        <v>100</v>
      </c>
      <c r="BO922" s="35">
        <f t="shared" si="176"/>
        <v>100</v>
      </c>
      <c r="BP922" s="35">
        <f t="shared" si="177"/>
        <v>60</v>
      </c>
      <c r="BQ922" s="35">
        <f t="shared" si="178"/>
        <v>15</v>
      </c>
      <c r="BR922" s="35">
        <f t="shared" si="179"/>
        <v>57</v>
      </c>
    </row>
    <row r="923" spans="2:70" x14ac:dyDescent="0.3">
      <c r="B923" s="6" t="s">
        <v>1734</v>
      </c>
      <c r="C923" s="6">
        <v>208021177</v>
      </c>
      <c r="D923" s="6" t="s">
        <v>970</v>
      </c>
      <c r="E923" s="6" t="s">
        <v>179</v>
      </c>
      <c r="F923" s="6" t="s">
        <v>689</v>
      </c>
      <c r="G923" s="6" t="s">
        <v>86</v>
      </c>
      <c r="H923" s="6" t="s">
        <v>4995</v>
      </c>
      <c r="I923" s="22">
        <v>590000</v>
      </c>
      <c r="J923" s="22">
        <v>595720</v>
      </c>
      <c r="K923" s="22">
        <v>600000</v>
      </c>
      <c r="L923" s="22">
        <v>551000</v>
      </c>
      <c r="M923" s="22">
        <v>551000</v>
      </c>
      <c r="N923" s="22">
        <v>610000</v>
      </c>
      <c r="O923" s="23">
        <v>30</v>
      </c>
      <c r="P923" s="23">
        <v>29</v>
      </c>
      <c r="Q923" s="23">
        <v>27</v>
      </c>
      <c r="R923" s="22">
        <v>595</v>
      </c>
      <c r="S923" s="22">
        <v>570</v>
      </c>
      <c r="T923" s="24">
        <v>3.7</v>
      </c>
      <c r="U923" s="24">
        <v>0</v>
      </c>
      <c r="V923" s="24">
        <v>3.7</v>
      </c>
      <c r="W923" s="24">
        <v>3.5</v>
      </c>
      <c r="X923" s="25">
        <v>5.2440677966101697E-2</v>
      </c>
      <c r="Y923" s="24">
        <v>12.3</v>
      </c>
      <c r="Z923" s="24">
        <v>-4.0999999999999979</v>
      </c>
      <c r="AA923" s="24">
        <v>16.399999999999999</v>
      </c>
      <c r="AB923" s="24">
        <v>16.899999999999999</v>
      </c>
      <c r="AC923" s="26">
        <v>0.24324633699633696</v>
      </c>
      <c r="AD923" s="24">
        <v>4.6385048102081061</v>
      </c>
      <c r="AE923" s="6">
        <v>416</v>
      </c>
      <c r="AF923" s="6">
        <v>537</v>
      </c>
      <c r="AG923" s="6">
        <v>525</v>
      </c>
      <c r="AH923" s="27">
        <v>3.9326993416239939</v>
      </c>
      <c r="AI923" s="28">
        <v>710000</v>
      </c>
      <c r="AJ923" s="28">
        <v>657000</v>
      </c>
      <c r="AK923" s="28">
        <v>661000</v>
      </c>
      <c r="AL923" s="29">
        <v>8.0669710806697104E-2</v>
      </c>
      <c r="AM923" s="29">
        <v>7.4130105900151289E-2</v>
      </c>
      <c r="AN923" s="6">
        <v>3.5</v>
      </c>
      <c r="AO923" s="27">
        <v>0</v>
      </c>
      <c r="AP923" s="6">
        <v>3.5</v>
      </c>
      <c r="AQ923" s="28">
        <v>590</v>
      </c>
      <c r="AR923" s="28">
        <v>550</v>
      </c>
      <c r="AS923" s="25">
        <v>7.2727272727272724E-2</v>
      </c>
      <c r="AT923" s="30">
        <v>2446.0800000000004</v>
      </c>
      <c r="AU923" s="24">
        <v>0.625</v>
      </c>
      <c r="AV923" s="24">
        <v>0.375</v>
      </c>
      <c r="AW923" s="24">
        <v>0.36730000000000002</v>
      </c>
      <c r="AX923" s="24">
        <v>0.24909999999999999</v>
      </c>
      <c r="AY923" s="24">
        <v>0.308</v>
      </c>
      <c r="AZ923" s="24">
        <v>0.26440000000000002</v>
      </c>
      <c r="BA923" s="24">
        <v>0.39710000000000001</v>
      </c>
      <c r="BB923" s="31">
        <v>10</v>
      </c>
      <c r="BC923" s="23">
        <v>9</v>
      </c>
      <c r="BD923" s="32" t="s">
        <v>4049</v>
      </c>
      <c r="BE923" s="33">
        <v>145.02032145854699</v>
      </c>
      <c r="BF923" s="33">
        <v>-37.875314546560297</v>
      </c>
      <c r="BG923" s="34">
        <f t="shared" si="168"/>
        <v>55</v>
      </c>
      <c r="BH923" s="34">
        <f t="shared" si="169"/>
        <v>59</v>
      </c>
      <c r="BI923" s="34">
        <f t="shared" si="170"/>
        <v>76</v>
      </c>
      <c r="BJ923" s="34">
        <f t="shared" si="171"/>
        <v>41</v>
      </c>
      <c r="BK923" s="34">
        <f t="shared" si="172"/>
        <v>100</v>
      </c>
      <c r="BL923" s="34">
        <f t="shared" si="173"/>
        <v>58</v>
      </c>
      <c r="BM923" s="35">
        <f t="shared" si="174"/>
        <v>100</v>
      </c>
      <c r="BN923" s="34">
        <f t="shared" si="175"/>
        <v>100</v>
      </c>
      <c r="BO923" s="35">
        <f t="shared" si="176"/>
        <v>100</v>
      </c>
      <c r="BP923" s="35">
        <f t="shared" si="177"/>
        <v>1</v>
      </c>
      <c r="BQ923" s="35">
        <f t="shared" si="178"/>
        <v>100</v>
      </c>
      <c r="BR923" s="35">
        <f t="shared" si="179"/>
        <v>57</v>
      </c>
    </row>
    <row r="924" spans="2:70" x14ac:dyDescent="0.3">
      <c r="B924" s="6" t="s">
        <v>541</v>
      </c>
      <c r="C924" s="6">
        <v>208031186</v>
      </c>
      <c r="D924" s="6" t="s">
        <v>178</v>
      </c>
      <c r="E924" s="6" t="s">
        <v>179</v>
      </c>
      <c r="F924" s="6" t="s">
        <v>689</v>
      </c>
      <c r="G924" s="6" t="s">
        <v>86</v>
      </c>
      <c r="H924" s="6" t="s">
        <v>4995</v>
      </c>
      <c r="I924" s="22">
        <v>680000</v>
      </c>
      <c r="J924" s="22">
        <v>690000</v>
      </c>
      <c r="K924" s="22">
        <v>675000</v>
      </c>
      <c r="L924" s="22">
        <v>712000</v>
      </c>
      <c r="M924" s="22">
        <v>721500</v>
      </c>
      <c r="N924" s="22">
        <v>705000</v>
      </c>
      <c r="O924" s="23">
        <v>29</v>
      </c>
      <c r="P924" s="23">
        <v>29</v>
      </c>
      <c r="Q924" s="23">
        <v>27</v>
      </c>
      <c r="R924" s="22">
        <v>550</v>
      </c>
      <c r="S924" s="22">
        <v>520</v>
      </c>
      <c r="T924" s="24">
        <v>3.5</v>
      </c>
      <c r="U924" s="24">
        <v>0</v>
      </c>
      <c r="V924" s="24">
        <v>3.5</v>
      </c>
      <c r="W924" s="24">
        <v>3.4</v>
      </c>
      <c r="X924" s="25">
        <v>4.2058823529411767E-2</v>
      </c>
      <c r="Y924" s="24">
        <v>3.6</v>
      </c>
      <c r="Z924" s="24">
        <v>-1.4</v>
      </c>
      <c r="AA924" s="24">
        <v>5</v>
      </c>
      <c r="AB924" s="24">
        <v>5.6</v>
      </c>
      <c r="AC924" s="26">
        <v>0.28583901546648927</v>
      </c>
      <c r="AD924" s="24">
        <v>6.7961723957067379</v>
      </c>
      <c r="AE924" s="6">
        <v>238</v>
      </c>
      <c r="AF924" s="6">
        <v>250</v>
      </c>
      <c r="AG924" s="6">
        <v>389</v>
      </c>
      <c r="AH924" s="27">
        <v>2.6734486266531028</v>
      </c>
      <c r="AI924" s="28">
        <v>737500</v>
      </c>
      <c r="AJ924" s="28">
        <v>717500</v>
      </c>
      <c r="AK924" s="28">
        <v>670000</v>
      </c>
      <c r="AL924" s="29">
        <v>2.7874564459930314E-2</v>
      </c>
      <c r="AM924" s="29">
        <v>0.10074626865671642</v>
      </c>
      <c r="AN924" s="6">
        <v>2.8</v>
      </c>
      <c r="AO924" s="27">
        <v>-0.10000000000000009</v>
      </c>
      <c r="AP924" s="6">
        <v>2.9</v>
      </c>
      <c r="AQ924" s="28">
        <v>560</v>
      </c>
      <c r="AR924" s="28">
        <v>530</v>
      </c>
      <c r="AS924" s="25">
        <v>5.6603773584905662E-2</v>
      </c>
      <c r="AT924" s="30">
        <v>1924.16</v>
      </c>
      <c r="AU924" s="24">
        <v>0.62139999999999995</v>
      </c>
      <c r="AV924" s="24">
        <v>0.37859999999999999</v>
      </c>
      <c r="AW924" s="24">
        <v>0.36480000000000001</v>
      </c>
      <c r="AX924" s="24">
        <v>0.34050000000000002</v>
      </c>
      <c r="AY924" s="24">
        <v>0.29430000000000001</v>
      </c>
      <c r="AZ924" s="24">
        <v>0.373</v>
      </c>
      <c r="BA924" s="24">
        <v>0.30530000000000002</v>
      </c>
      <c r="BB924" s="31">
        <v>8</v>
      </c>
      <c r="BC924" s="23">
        <v>31</v>
      </c>
      <c r="BD924" s="32" t="s">
        <v>3007</v>
      </c>
      <c r="BE924" s="33">
        <v>145.12594844089301</v>
      </c>
      <c r="BF924" s="33">
        <v>-38.058861385096101</v>
      </c>
      <c r="BG924" s="34">
        <f t="shared" si="168"/>
        <v>59</v>
      </c>
      <c r="BH924" s="34">
        <f t="shared" si="169"/>
        <v>70</v>
      </c>
      <c r="BI924" s="34">
        <f t="shared" si="170"/>
        <v>92</v>
      </c>
      <c r="BJ924" s="34">
        <f t="shared" si="171"/>
        <v>15</v>
      </c>
      <c r="BK924" s="34">
        <f t="shared" si="172"/>
        <v>100</v>
      </c>
      <c r="BL924" s="34">
        <f t="shared" si="173"/>
        <v>55</v>
      </c>
      <c r="BM924" s="35">
        <f t="shared" si="174"/>
        <v>90</v>
      </c>
      <c r="BN924" s="34">
        <f t="shared" si="175"/>
        <v>82</v>
      </c>
      <c r="BO924" s="35">
        <f t="shared" si="176"/>
        <v>76</v>
      </c>
      <c r="BP924" s="35">
        <f t="shared" si="177"/>
        <v>57</v>
      </c>
      <c r="BQ924" s="35">
        <f t="shared" si="178"/>
        <v>80</v>
      </c>
      <c r="BR924" s="35">
        <f t="shared" si="179"/>
        <v>57</v>
      </c>
    </row>
    <row r="925" spans="2:70" x14ac:dyDescent="0.3">
      <c r="B925" s="6" t="s">
        <v>672</v>
      </c>
      <c r="C925" s="6">
        <v>208031193</v>
      </c>
      <c r="D925" s="6" t="s">
        <v>178</v>
      </c>
      <c r="E925" s="6" t="s">
        <v>179</v>
      </c>
      <c r="F925" s="6" t="s">
        <v>689</v>
      </c>
      <c r="G925" s="6" t="s">
        <v>86</v>
      </c>
      <c r="H925" s="6" t="s">
        <v>4995</v>
      </c>
      <c r="I925" s="22">
        <v>787500</v>
      </c>
      <c r="J925" s="22">
        <v>811060</v>
      </c>
      <c r="K925" s="22">
        <v>803480</v>
      </c>
      <c r="L925" s="22">
        <v>701500</v>
      </c>
      <c r="M925" s="22">
        <v>700000</v>
      </c>
      <c r="N925" s="22">
        <v>715000</v>
      </c>
      <c r="O925" s="23">
        <v>29</v>
      </c>
      <c r="P925" s="23">
        <v>29</v>
      </c>
      <c r="Q925" s="23">
        <v>26</v>
      </c>
      <c r="R925" s="22">
        <v>550</v>
      </c>
      <c r="S925" s="22">
        <v>530</v>
      </c>
      <c r="T925" s="24">
        <v>2.8</v>
      </c>
      <c r="U925" s="24">
        <v>-0.20000000000000018</v>
      </c>
      <c r="V925" s="24">
        <v>3</v>
      </c>
      <c r="W925" s="24">
        <v>2.9</v>
      </c>
      <c r="X925" s="25">
        <v>3.6317460317460318E-2</v>
      </c>
      <c r="Y925" s="24">
        <v>4.7</v>
      </c>
      <c r="Z925" s="24">
        <v>-1.5</v>
      </c>
      <c r="AA925" s="24">
        <v>6.2</v>
      </c>
      <c r="AB925" s="24">
        <v>6.9</v>
      </c>
      <c r="AC925" s="26">
        <v>0.23496240601503757</v>
      </c>
      <c r="AD925" s="24">
        <v>6.4696816341553181</v>
      </c>
      <c r="AE925" s="6">
        <v>238</v>
      </c>
      <c r="AF925" s="6">
        <v>250</v>
      </c>
      <c r="AG925" s="6">
        <v>389</v>
      </c>
      <c r="AH925" s="27">
        <v>2.6734486266531028</v>
      </c>
      <c r="AI925" s="28">
        <v>737500</v>
      </c>
      <c r="AJ925" s="28">
        <v>717500</v>
      </c>
      <c r="AK925" s="28">
        <v>670000</v>
      </c>
      <c r="AL925" s="29">
        <v>2.7874564459930314E-2</v>
      </c>
      <c r="AM925" s="29">
        <v>0.10074626865671642</v>
      </c>
      <c r="AN925" s="6">
        <v>2.8</v>
      </c>
      <c r="AO925" s="27">
        <v>-0.10000000000000009</v>
      </c>
      <c r="AP925" s="6">
        <v>2.9</v>
      </c>
      <c r="AQ925" s="28">
        <v>560</v>
      </c>
      <c r="AR925" s="28">
        <v>530</v>
      </c>
      <c r="AS925" s="25">
        <v>5.6603773584905662E-2</v>
      </c>
      <c r="AT925" s="30">
        <v>2340.8000000000002</v>
      </c>
      <c r="AU925" s="24">
        <v>0.69330000000000003</v>
      </c>
      <c r="AV925" s="24">
        <v>0.30669999999999997</v>
      </c>
      <c r="AW925" s="24">
        <v>0.48359999999999997</v>
      </c>
      <c r="AX925" s="24">
        <v>0.3952</v>
      </c>
      <c r="AY925" s="24">
        <v>0.33529999999999999</v>
      </c>
      <c r="AZ925" s="24">
        <v>0.39150000000000001</v>
      </c>
      <c r="BA925" s="24">
        <v>0.25280000000000002</v>
      </c>
      <c r="BB925" s="31">
        <v>7.5</v>
      </c>
      <c r="BC925" s="23">
        <v>23</v>
      </c>
      <c r="BD925" s="32" t="s">
        <v>3108</v>
      </c>
      <c r="BE925" s="33">
        <v>145.08938334541</v>
      </c>
      <c r="BF925" s="33">
        <v>-37.998319486082003</v>
      </c>
      <c r="BG925" s="34">
        <f t="shared" si="168"/>
        <v>70</v>
      </c>
      <c r="BH925" s="34">
        <f t="shared" si="169"/>
        <v>70</v>
      </c>
      <c r="BI925" s="34">
        <f t="shared" si="170"/>
        <v>92</v>
      </c>
      <c r="BJ925" s="34">
        <f t="shared" si="171"/>
        <v>15</v>
      </c>
      <c r="BK925" s="34">
        <f t="shared" si="172"/>
        <v>100</v>
      </c>
      <c r="BL925" s="34">
        <f t="shared" si="173"/>
        <v>64</v>
      </c>
      <c r="BM925" s="35">
        <f t="shared" si="174"/>
        <v>71</v>
      </c>
      <c r="BN925" s="34">
        <f t="shared" si="175"/>
        <v>85</v>
      </c>
      <c r="BO925" s="35">
        <f t="shared" si="176"/>
        <v>100</v>
      </c>
      <c r="BP925" s="35">
        <f t="shared" si="177"/>
        <v>39</v>
      </c>
      <c r="BQ925" s="35">
        <f t="shared" si="178"/>
        <v>75</v>
      </c>
      <c r="BR925" s="35">
        <f t="shared" si="179"/>
        <v>57</v>
      </c>
    </row>
    <row r="926" spans="2:70" x14ac:dyDescent="0.3">
      <c r="B926" s="6" t="s">
        <v>265</v>
      </c>
      <c r="C926" s="6">
        <v>210011534</v>
      </c>
      <c r="D926" s="6" t="s">
        <v>145</v>
      </c>
      <c r="E926" s="6" t="s">
        <v>146</v>
      </c>
      <c r="F926" s="6" t="s">
        <v>689</v>
      </c>
      <c r="G926" s="6" t="s">
        <v>86</v>
      </c>
      <c r="H926" s="6" t="s">
        <v>4995</v>
      </c>
      <c r="I926" s="22">
        <v>700000</v>
      </c>
      <c r="J926" s="22">
        <v>700850</v>
      </c>
      <c r="K926" s="22">
        <v>733320</v>
      </c>
      <c r="L926" s="22">
        <v>717500</v>
      </c>
      <c r="M926" s="22">
        <v>715000</v>
      </c>
      <c r="N926" s="22">
        <v>706000</v>
      </c>
      <c r="O926" s="23">
        <v>35</v>
      </c>
      <c r="P926" s="23">
        <v>35</v>
      </c>
      <c r="Q926" s="23">
        <v>35</v>
      </c>
      <c r="R926" s="22">
        <v>620</v>
      </c>
      <c r="S926" s="22">
        <v>580</v>
      </c>
      <c r="T926" s="24">
        <v>2.9</v>
      </c>
      <c r="U926" s="24">
        <v>-0.20000000000000018</v>
      </c>
      <c r="V926" s="24">
        <v>3.1</v>
      </c>
      <c r="W926" s="24">
        <v>2.5</v>
      </c>
      <c r="X926" s="25">
        <v>4.6057142857142859E-2</v>
      </c>
      <c r="Y926" s="24">
        <v>8.8000000000000007</v>
      </c>
      <c r="Z926" s="24">
        <v>-2.3999999999999986</v>
      </c>
      <c r="AA926" s="24">
        <v>11.2</v>
      </c>
      <c r="AB926" s="24">
        <v>10.7</v>
      </c>
      <c r="AC926" s="26">
        <v>0.28937345978642365</v>
      </c>
      <c r="AD926" s="24">
        <v>6.2829225139732179</v>
      </c>
      <c r="AE926" s="6">
        <v>42</v>
      </c>
      <c r="AF926" s="6">
        <v>64</v>
      </c>
      <c r="AG926" s="6">
        <v>69</v>
      </c>
      <c r="AH926" s="27">
        <v>2.642201834862385</v>
      </c>
      <c r="AI926" s="28">
        <v>710000</v>
      </c>
      <c r="AJ926" s="28">
        <v>690000</v>
      </c>
      <c r="AK926" s="28">
        <v>700000</v>
      </c>
      <c r="AL926" s="29">
        <v>2.8985507246376812E-2</v>
      </c>
      <c r="AM926" s="29">
        <v>1.4285714285714285E-2</v>
      </c>
      <c r="AN926" s="6">
        <v>2.7</v>
      </c>
      <c r="AO926" s="27">
        <v>0</v>
      </c>
      <c r="AP926" s="6">
        <v>2.7</v>
      </c>
      <c r="AQ926" s="28">
        <v>600</v>
      </c>
      <c r="AR926" s="28">
        <v>550</v>
      </c>
      <c r="AS926" s="25">
        <v>9.0909090909090912E-2</v>
      </c>
      <c r="AT926" s="30">
        <v>2142.5600000000004</v>
      </c>
      <c r="AU926" s="24">
        <v>0.77680000000000005</v>
      </c>
      <c r="AV926" s="24">
        <v>0.22320000000000001</v>
      </c>
      <c r="AW926" s="24">
        <v>0.80449999999999999</v>
      </c>
      <c r="AX926" s="24">
        <v>0.18410000000000001</v>
      </c>
      <c r="AY926" s="24">
        <v>0.45989999999999998</v>
      </c>
      <c r="AZ926" s="24">
        <v>0.32479999999999998</v>
      </c>
      <c r="BA926" s="24">
        <v>0.18690000000000001</v>
      </c>
      <c r="BB926" s="31">
        <v>7.5</v>
      </c>
      <c r="BC926" s="23">
        <v>12</v>
      </c>
      <c r="BD926" s="32" t="s">
        <v>2806</v>
      </c>
      <c r="BE926" s="33">
        <v>144.86673222999499</v>
      </c>
      <c r="BF926" s="33">
        <v>-37.740510116358401</v>
      </c>
      <c r="BG926" s="34">
        <f t="shared" si="168"/>
        <v>69</v>
      </c>
      <c r="BH926" s="34">
        <f t="shared" si="169"/>
        <v>72</v>
      </c>
      <c r="BI926" s="34">
        <f t="shared" si="170"/>
        <v>92</v>
      </c>
      <c r="BJ926" s="34">
        <f t="shared" si="171"/>
        <v>15</v>
      </c>
      <c r="BK926" s="34">
        <f t="shared" si="172"/>
        <v>100</v>
      </c>
      <c r="BL926" s="34">
        <f t="shared" si="173"/>
        <v>91</v>
      </c>
      <c r="BM926" s="35">
        <f t="shared" si="174"/>
        <v>100</v>
      </c>
      <c r="BN926" s="34">
        <f t="shared" si="175"/>
        <v>87</v>
      </c>
      <c r="BO926" s="35">
        <f t="shared" si="176"/>
        <v>74</v>
      </c>
      <c r="BP926" s="35">
        <f t="shared" si="177"/>
        <v>1</v>
      </c>
      <c r="BQ926" s="35">
        <f t="shared" si="178"/>
        <v>75</v>
      </c>
      <c r="BR926" s="35">
        <f t="shared" si="179"/>
        <v>57</v>
      </c>
    </row>
    <row r="927" spans="2:70" x14ac:dyDescent="0.3">
      <c r="B927" s="6" t="s">
        <v>391</v>
      </c>
      <c r="C927" s="6">
        <v>211031267</v>
      </c>
      <c r="D927" s="6" t="s">
        <v>222</v>
      </c>
      <c r="E927" s="6" t="s">
        <v>85</v>
      </c>
      <c r="F927" s="6" t="s">
        <v>689</v>
      </c>
      <c r="G927" s="6" t="s">
        <v>86</v>
      </c>
      <c r="H927" s="6" t="s">
        <v>4995</v>
      </c>
      <c r="I927" s="22">
        <v>670000</v>
      </c>
      <c r="J927" s="22">
        <v>660000</v>
      </c>
      <c r="K927" s="22">
        <v>680400</v>
      </c>
      <c r="L927" s="22">
        <v>715000</v>
      </c>
      <c r="M927" s="22">
        <v>705000</v>
      </c>
      <c r="N927" s="22">
        <v>712000</v>
      </c>
      <c r="O927" s="23">
        <v>30</v>
      </c>
      <c r="P927" s="23">
        <v>30</v>
      </c>
      <c r="Q927" s="23">
        <v>25</v>
      </c>
      <c r="R927" s="22">
        <v>550</v>
      </c>
      <c r="S927" s="22">
        <v>500</v>
      </c>
      <c r="T927" s="24">
        <v>3.3</v>
      </c>
      <c r="U927" s="24">
        <v>-0.30000000000000027</v>
      </c>
      <c r="V927" s="24">
        <v>3.6</v>
      </c>
      <c r="W927" s="24">
        <v>3.7</v>
      </c>
      <c r="X927" s="25">
        <v>4.2686567164179103E-2</v>
      </c>
      <c r="Y927" s="24">
        <v>4.4000000000000004</v>
      </c>
      <c r="Z927" s="24">
        <v>-1.6999999999999993</v>
      </c>
      <c r="AA927" s="24">
        <v>6.1</v>
      </c>
      <c r="AB927" s="24">
        <v>6.3</v>
      </c>
      <c r="AC927" s="26">
        <v>0.25247888358428205</v>
      </c>
      <c r="AD927" s="24">
        <v>5.9147151049464677</v>
      </c>
      <c r="AE927" s="6">
        <v>156</v>
      </c>
      <c r="AF927" s="6">
        <v>199</v>
      </c>
      <c r="AG927" s="6">
        <v>164</v>
      </c>
      <c r="AH927" s="27">
        <v>3.0571010248901906</v>
      </c>
      <c r="AI927" s="28">
        <v>660000</v>
      </c>
      <c r="AJ927" s="28">
        <v>680100</v>
      </c>
      <c r="AK927" s="28">
        <v>651500</v>
      </c>
      <c r="AL927" s="29">
        <v>-2.9554477282752536E-2</v>
      </c>
      <c r="AM927" s="29">
        <v>1.3046815042210284E-2</v>
      </c>
      <c r="AN927" s="6">
        <v>3.3</v>
      </c>
      <c r="AO927" s="27">
        <v>0</v>
      </c>
      <c r="AP927" s="6">
        <v>3.3</v>
      </c>
      <c r="AQ927" s="28">
        <v>550</v>
      </c>
      <c r="AR927" s="28">
        <v>500</v>
      </c>
      <c r="AS927" s="25">
        <v>0.1</v>
      </c>
      <c r="AT927" s="30">
        <v>2178.4</v>
      </c>
      <c r="AU927" s="24">
        <v>0.71850000000000003</v>
      </c>
      <c r="AV927" s="24">
        <v>0.28149999999999997</v>
      </c>
      <c r="AW927" s="24">
        <v>0.92069999999999996</v>
      </c>
      <c r="AX927" s="24">
        <v>6.3399999999999998E-2</v>
      </c>
      <c r="AY927" s="24">
        <v>0.34379999999999999</v>
      </c>
      <c r="AZ927" s="24">
        <v>0.39100000000000001</v>
      </c>
      <c r="BA927" s="24">
        <v>0.249</v>
      </c>
      <c r="BB927" s="31">
        <v>7</v>
      </c>
      <c r="BC927" s="23">
        <v>26</v>
      </c>
      <c r="BD927" s="32" t="s">
        <v>2890</v>
      </c>
      <c r="BE927" s="33">
        <v>145.253601707483</v>
      </c>
      <c r="BF927" s="33">
        <v>-37.819161573343301</v>
      </c>
      <c r="BG927" s="34">
        <f t="shared" si="168"/>
        <v>62</v>
      </c>
      <c r="BH927" s="34">
        <f t="shared" si="169"/>
        <v>62</v>
      </c>
      <c r="BI927" s="34">
        <f t="shared" si="170"/>
        <v>87</v>
      </c>
      <c r="BJ927" s="34">
        <f t="shared" si="171"/>
        <v>1</v>
      </c>
      <c r="BK927" s="34">
        <f t="shared" si="172"/>
        <v>100</v>
      </c>
      <c r="BL927" s="34">
        <f t="shared" si="173"/>
        <v>66</v>
      </c>
      <c r="BM927" s="35">
        <f t="shared" si="174"/>
        <v>92</v>
      </c>
      <c r="BN927" s="34">
        <f t="shared" si="175"/>
        <v>91</v>
      </c>
      <c r="BO927" s="35">
        <f t="shared" si="176"/>
        <v>98</v>
      </c>
      <c r="BP927" s="35">
        <f t="shared" si="177"/>
        <v>44</v>
      </c>
      <c r="BQ927" s="35">
        <f t="shared" si="178"/>
        <v>70</v>
      </c>
      <c r="BR927" s="35">
        <f t="shared" si="179"/>
        <v>57</v>
      </c>
    </row>
    <row r="928" spans="2:70" x14ac:dyDescent="0.3">
      <c r="B928" s="6" t="s">
        <v>639</v>
      </c>
      <c r="C928" s="6">
        <v>211041270</v>
      </c>
      <c r="D928" s="6" t="s">
        <v>640</v>
      </c>
      <c r="E928" s="6" t="s">
        <v>85</v>
      </c>
      <c r="F928" s="6" t="s">
        <v>689</v>
      </c>
      <c r="G928" s="6" t="s">
        <v>86</v>
      </c>
      <c r="H928" s="6" t="s">
        <v>4995</v>
      </c>
      <c r="I928" s="22">
        <v>750000</v>
      </c>
      <c r="J928" s="22">
        <v>750000</v>
      </c>
      <c r="K928" s="22">
        <v>750000</v>
      </c>
      <c r="L928" s="22">
        <v>790000</v>
      </c>
      <c r="M928" s="22">
        <v>825000</v>
      </c>
      <c r="N928" s="22">
        <v>820000</v>
      </c>
      <c r="O928" s="23">
        <v>30</v>
      </c>
      <c r="P928" s="23">
        <v>29</v>
      </c>
      <c r="Q928" s="23">
        <v>26</v>
      </c>
      <c r="R928" s="22">
        <v>550</v>
      </c>
      <c r="S928" s="22">
        <v>500</v>
      </c>
      <c r="T928" s="24">
        <v>3.7</v>
      </c>
      <c r="U928" s="24">
        <v>-0.19999999999999973</v>
      </c>
      <c r="V928" s="24">
        <v>3.9</v>
      </c>
      <c r="W928" s="24">
        <v>3.9</v>
      </c>
      <c r="X928" s="25">
        <v>3.8133333333333332E-2</v>
      </c>
      <c r="Y928" s="24">
        <v>4.3</v>
      </c>
      <c r="Z928" s="24">
        <v>-1.6000000000000005</v>
      </c>
      <c r="AA928" s="24">
        <v>5.9</v>
      </c>
      <c r="AB928" s="24">
        <v>7.3</v>
      </c>
      <c r="AC928" s="26">
        <v>0.24190710767065443</v>
      </c>
      <c r="AD928" s="24">
        <v>6.3437178584961833</v>
      </c>
      <c r="AE928" s="6">
        <v>74</v>
      </c>
      <c r="AF928" s="6">
        <v>68</v>
      </c>
      <c r="AG928" s="6">
        <v>80</v>
      </c>
      <c r="AH928" s="27">
        <v>2.4227129337539433</v>
      </c>
      <c r="AI928" s="28">
        <v>825000</v>
      </c>
      <c r="AJ928" s="28">
        <v>825000</v>
      </c>
      <c r="AK928" s="28">
        <v>790000</v>
      </c>
      <c r="AL928" s="29">
        <v>0</v>
      </c>
      <c r="AM928" s="29">
        <v>4.4303797468354431E-2</v>
      </c>
      <c r="AN928" s="6">
        <v>3.1</v>
      </c>
      <c r="AO928" s="27">
        <v>-0.29999999999999982</v>
      </c>
      <c r="AP928" s="6">
        <v>3.4</v>
      </c>
      <c r="AQ928" s="28">
        <v>570</v>
      </c>
      <c r="AR928" s="28">
        <v>500</v>
      </c>
      <c r="AS928" s="25">
        <v>0.14000000000000001</v>
      </c>
      <c r="AT928" s="30">
        <v>2273.6000000000004</v>
      </c>
      <c r="AU928" s="24">
        <v>0.71199999999999997</v>
      </c>
      <c r="AV928" s="24">
        <v>0.28799999999999998</v>
      </c>
      <c r="AW928" s="24">
        <v>0.62819999999999998</v>
      </c>
      <c r="AX928" s="24">
        <v>0.3231</v>
      </c>
      <c r="AY928" s="24">
        <v>0.34960000000000002</v>
      </c>
      <c r="AZ928" s="24">
        <v>0.35870000000000002</v>
      </c>
      <c r="BA928" s="24">
        <v>0.27429999999999999</v>
      </c>
      <c r="BB928" s="31">
        <v>8.5</v>
      </c>
      <c r="BC928" s="23">
        <v>21</v>
      </c>
      <c r="BD928" s="32" t="s">
        <v>3082</v>
      </c>
      <c r="BE928" s="33">
        <v>145.19954268048301</v>
      </c>
      <c r="BF928" s="33">
        <v>-37.814586088713099</v>
      </c>
      <c r="BG928" s="34">
        <f t="shared" si="168"/>
        <v>55</v>
      </c>
      <c r="BH928" s="34">
        <f t="shared" si="169"/>
        <v>65</v>
      </c>
      <c r="BI928" s="34">
        <f t="shared" si="170"/>
        <v>95</v>
      </c>
      <c r="BJ928" s="34">
        <f t="shared" si="171"/>
        <v>1</v>
      </c>
      <c r="BK928" s="34">
        <f t="shared" si="172"/>
        <v>100</v>
      </c>
      <c r="BL928" s="34">
        <f t="shared" si="173"/>
        <v>67</v>
      </c>
      <c r="BM928" s="35">
        <f t="shared" si="174"/>
        <v>77</v>
      </c>
      <c r="BN928" s="34">
        <f t="shared" si="175"/>
        <v>87</v>
      </c>
      <c r="BO928" s="35">
        <f t="shared" si="176"/>
        <v>100</v>
      </c>
      <c r="BP928" s="35">
        <f t="shared" si="177"/>
        <v>46</v>
      </c>
      <c r="BQ928" s="35">
        <f t="shared" si="178"/>
        <v>85</v>
      </c>
      <c r="BR928" s="35">
        <f t="shared" si="179"/>
        <v>57</v>
      </c>
    </row>
    <row r="929" spans="2:70" x14ac:dyDescent="0.3">
      <c r="B929" s="6" t="s">
        <v>252</v>
      </c>
      <c r="C929" s="6">
        <v>211051275</v>
      </c>
      <c r="D929" s="6" t="s">
        <v>84</v>
      </c>
      <c r="E929" s="6" t="s">
        <v>85</v>
      </c>
      <c r="F929" s="6" t="s">
        <v>689</v>
      </c>
      <c r="G929" s="6" t="s">
        <v>86</v>
      </c>
      <c r="H929" s="6" t="s">
        <v>4995</v>
      </c>
      <c r="I929" s="22">
        <v>690000</v>
      </c>
      <c r="J929" s="22">
        <v>680000</v>
      </c>
      <c r="K929" s="22">
        <v>670000</v>
      </c>
      <c r="L929" s="22">
        <v>690000</v>
      </c>
      <c r="M929" s="22">
        <v>701000</v>
      </c>
      <c r="N929" s="22">
        <v>715000</v>
      </c>
      <c r="O929" s="23">
        <v>23</v>
      </c>
      <c r="P929" s="23">
        <v>25</v>
      </c>
      <c r="Q929" s="23">
        <v>24</v>
      </c>
      <c r="R929" s="22">
        <v>600</v>
      </c>
      <c r="S929" s="22">
        <v>600</v>
      </c>
      <c r="T929" s="24">
        <v>3.5</v>
      </c>
      <c r="U929" s="24">
        <v>0</v>
      </c>
      <c r="V929" s="24">
        <v>3.5</v>
      </c>
      <c r="W929" s="24">
        <v>4.0999999999999996</v>
      </c>
      <c r="X929" s="25">
        <v>4.5217391304347827E-2</v>
      </c>
      <c r="Y929" s="24">
        <v>4.8</v>
      </c>
      <c r="Z929" s="24">
        <v>-1.2999999999999998</v>
      </c>
      <c r="AA929" s="24">
        <v>6.1</v>
      </c>
      <c r="AB929" s="24">
        <v>4.5</v>
      </c>
      <c r="AC929" s="26">
        <v>0.25706059775157658</v>
      </c>
      <c r="AD929" s="24">
        <v>5.6849939887367906</v>
      </c>
      <c r="AE929" s="6">
        <v>80</v>
      </c>
      <c r="AF929" s="6">
        <v>98</v>
      </c>
      <c r="AG929" s="6">
        <v>95</v>
      </c>
      <c r="AH929" s="27">
        <v>4.3928571428571423</v>
      </c>
      <c r="AI929" s="28">
        <v>685000</v>
      </c>
      <c r="AJ929" s="28">
        <v>670000</v>
      </c>
      <c r="AK929" s="28">
        <v>630000</v>
      </c>
      <c r="AL929" s="29">
        <v>2.2388059701492536E-2</v>
      </c>
      <c r="AM929" s="29">
        <v>8.7301587301587297E-2</v>
      </c>
      <c r="AN929" s="6">
        <v>2.2999999999999998</v>
      </c>
      <c r="AO929" s="27">
        <v>-0.40000000000000036</v>
      </c>
      <c r="AP929" s="6">
        <v>2.7</v>
      </c>
      <c r="AQ929" s="28">
        <v>550</v>
      </c>
      <c r="AR929" s="28">
        <v>500</v>
      </c>
      <c r="AS929" s="25">
        <v>0.1</v>
      </c>
      <c r="AT929" s="30">
        <v>2334.0800000000004</v>
      </c>
      <c r="AU929" s="24">
        <v>0.80779999999999996</v>
      </c>
      <c r="AV929" s="24">
        <v>0.19220000000000001</v>
      </c>
      <c r="AW929" s="24">
        <v>0.97940000000000005</v>
      </c>
      <c r="AX929" s="24">
        <v>1.6E-2</v>
      </c>
      <c r="AY929" s="24">
        <v>0.36499999999999999</v>
      </c>
      <c r="AZ929" s="24">
        <v>0.46939999999999998</v>
      </c>
      <c r="BA929" s="24">
        <v>0.14860000000000001</v>
      </c>
      <c r="BB929" s="31">
        <v>6</v>
      </c>
      <c r="BC929" s="23">
        <v>32</v>
      </c>
      <c r="BD929" s="32" t="s">
        <v>2795</v>
      </c>
      <c r="BE929" s="33">
        <v>145.31359190520499</v>
      </c>
      <c r="BF929" s="33">
        <v>-37.743577354504801</v>
      </c>
      <c r="BG929" s="34">
        <f t="shared" si="168"/>
        <v>59</v>
      </c>
      <c r="BH929" s="34">
        <f t="shared" si="169"/>
        <v>79</v>
      </c>
      <c r="BI929" s="34">
        <f t="shared" si="170"/>
        <v>70</v>
      </c>
      <c r="BJ929" s="34">
        <f t="shared" si="171"/>
        <v>12</v>
      </c>
      <c r="BK929" s="34">
        <f t="shared" si="172"/>
        <v>100</v>
      </c>
      <c r="BL929" s="34">
        <f t="shared" si="173"/>
        <v>70</v>
      </c>
      <c r="BM929" s="35">
        <f t="shared" si="174"/>
        <v>100</v>
      </c>
      <c r="BN929" s="34">
        <f t="shared" si="175"/>
        <v>93</v>
      </c>
      <c r="BO929" s="35">
        <f t="shared" si="176"/>
        <v>95</v>
      </c>
      <c r="BP929" s="35">
        <f t="shared" si="177"/>
        <v>37</v>
      </c>
      <c r="BQ929" s="35">
        <f t="shared" si="178"/>
        <v>60</v>
      </c>
      <c r="BR929" s="35">
        <f t="shared" si="179"/>
        <v>57</v>
      </c>
    </row>
    <row r="930" spans="2:70" x14ac:dyDescent="0.3">
      <c r="B930" s="6" t="s">
        <v>1233</v>
      </c>
      <c r="C930" s="6">
        <v>214021379</v>
      </c>
      <c r="D930" s="6" t="s">
        <v>487</v>
      </c>
      <c r="E930" s="6" t="s">
        <v>487</v>
      </c>
      <c r="F930" s="6" t="s">
        <v>689</v>
      </c>
      <c r="G930" s="6" t="s">
        <v>86</v>
      </c>
      <c r="H930" s="6" t="s">
        <v>4995</v>
      </c>
      <c r="I930" s="22">
        <v>520000</v>
      </c>
      <c r="J930" s="22">
        <v>520000</v>
      </c>
      <c r="K930" s="22">
        <v>525000</v>
      </c>
      <c r="L930" s="22">
        <v>510000</v>
      </c>
      <c r="M930" s="22">
        <v>510000</v>
      </c>
      <c r="N930" s="22">
        <v>535000</v>
      </c>
      <c r="O930" s="23">
        <v>49</v>
      </c>
      <c r="P930" s="23">
        <v>49</v>
      </c>
      <c r="Q930" s="23">
        <v>53</v>
      </c>
      <c r="R930" s="22">
        <v>490</v>
      </c>
      <c r="S930" s="22">
        <v>460</v>
      </c>
      <c r="T930" s="24">
        <v>2.6</v>
      </c>
      <c r="U930" s="24">
        <v>-0.29999999999999982</v>
      </c>
      <c r="V930" s="24">
        <v>2.9</v>
      </c>
      <c r="W930" s="24">
        <v>2.7</v>
      </c>
      <c r="X930" s="25">
        <v>4.9000000000000002E-2</v>
      </c>
      <c r="Y930" s="24">
        <v>2.2999999999999998</v>
      </c>
      <c r="Z930" s="24">
        <v>-0.90000000000000036</v>
      </c>
      <c r="AA930" s="24">
        <v>3.2</v>
      </c>
      <c r="AB930" s="24">
        <v>4.4000000000000004</v>
      </c>
      <c r="AC930" s="26">
        <v>0.31094527363184077</v>
      </c>
      <c r="AD930" s="24">
        <v>6.3458219108538936</v>
      </c>
      <c r="AE930" s="6">
        <v>219</v>
      </c>
      <c r="AF930" s="6">
        <v>274</v>
      </c>
      <c r="AG930" s="6">
        <v>272</v>
      </c>
      <c r="AH930" s="27">
        <v>5.3612167300380227</v>
      </c>
      <c r="AI930" s="28">
        <v>660000</v>
      </c>
      <c r="AJ930" s="28">
        <v>680000</v>
      </c>
      <c r="AK930" s="28">
        <v>701000</v>
      </c>
      <c r="AL930" s="29">
        <v>-2.9411764705882353E-2</v>
      </c>
      <c r="AM930" s="29">
        <v>-5.8487874465049931E-2</v>
      </c>
      <c r="AN930" s="6">
        <v>2.2000000000000002</v>
      </c>
      <c r="AO930" s="27">
        <v>0</v>
      </c>
      <c r="AP930" s="6">
        <v>2.2000000000000002</v>
      </c>
      <c r="AQ930" s="28">
        <v>570</v>
      </c>
      <c r="AR930" s="28">
        <v>525</v>
      </c>
      <c r="AS930" s="25">
        <v>8.5714285714285715E-2</v>
      </c>
      <c r="AT930" s="30">
        <v>1575.8400000000001</v>
      </c>
      <c r="AU930" s="24">
        <v>0.69599999999999995</v>
      </c>
      <c r="AV930" s="24">
        <v>0.30399999999999999</v>
      </c>
      <c r="AW930" s="24">
        <v>0.8246</v>
      </c>
      <c r="AX930" s="24">
        <v>0.15909999999999999</v>
      </c>
      <c r="AY930" s="24">
        <v>0.378</v>
      </c>
      <c r="AZ930" s="24">
        <v>0.36149999999999999</v>
      </c>
      <c r="BA930" s="24">
        <v>0.22439999999999999</v>
      </c>
      <c r="BB930" s="31">
        <v>4</v>
      </c>
      <c r="BC930" s="23">
        <v>61</v>
      </c>
      <c r="BD930" s="32" t="s">
        <v>3579</v>
      </c>
      <c r="BE930" s="33">
        <v>145.15484592654599</v>
      </c>
      <c r="BF930" s="33">
        <v>-38.341573962708402</v>
      </c>
      <c r="BG930" s="34">
        <f t="shared" si="168"/>
        <v>74</v>
      </c>
      <c r="BH930" s="34">
        <f t="shared" si="169"/>
        <v>80</v>
      </c>
      <c r="BI930" s="34">
        <f t="shared" si="170"/>
        <v>58</v>
      </c>
      <c r="BJ930" s="34">
        <f t="shared" si="171"/>
        <v>1</v>
      </c>
      <c r="BK930" s="34">
        <f t="shared" si="172"/>
        <v>96</v>
      </c>
      <c r="BL930" s="34">
        <f t="shared" si="173"/>
        <v>73</v>
      </c>
      <c r="BM930" s="35">
        <f t="shared" si="174"/>
        <v>100</v>
      </c>
      <c r="BN930" s="34">
        <f t="shared" si="175"/>
        <v>87</v>
      </c>
      <c r="BO930" s="35">
        <f t="shared" si="176"/>
        <v>60</v>
      </c>
      <c r="BP930" s="35">
        <f t="shared" si="177"/>
        <v>79</v>
      </c>
      <c r="BQ930" s="35">
        <f t="shared" si="178"/>
        <v>40</v>
      </c>
      <c r="BR930" s="35">
        <f t="shared" si="179"/>
        <v>57</v>
      </c>
    </row>
    <row r="931" spans="2:70" x14ac:dyDescent="0.3">
      <c r="B931" s="6" t="s">
        <v>1924</v>
      </c>
      <c r="C931" s="6">
        <v>214021383</v>
      </c>
      <c r="D931" s="6" t="s">
        <v>487</v>
      </c>
      <c r="E931" s="6" t="s">
        <v>487</v>
      </c>
      <c r="F931" s="6" t="s">
        <v>689</v>
      </c>
      <c r="G931" s="6" t="s">
        <v>86</v>
      </c>
      <c r="H931" s="6" t="s">
        <v>4995</v>
      </c>
      <c r="I931" s="22">
        <v>707000</v>
      </c>
      <c r="J931" s="22">
        <v>707000</v>
      </c>
      <c r="K931" s="22">
        <v>714000</v>
      </c>
      <c r="L931" s="22">
        <v>715000</v>
      </c>
      <c r="M931" s="22">
        <v>790000</v>
      </c>
      <c r="N931" s="22">
        <v>785000</v>
      </c>
      <c r="O931" s="23">
        <v>69</v>
      </c>
      <c r="P931" s="23">
        <v>77</v>
      </c>
      <c r="Q931" s="23">
        <v>29</v>
      </c>
      <c r="R931" s="22">
        <v>550</v>
      </c>
      <c r="S931" s="22">
        <v>450</v>
      </c>
      <c r="T931" s="24">
        <v>1.4</v>
      </c>
      <c r="U931" s="24">
        <v>0</v>
      </c>
      <c r="V931" s="24">
        <v>1.4</v>
      </c>
      <c r="W931" s="24">
        <v>1.7</v>
      </c>
      <c r="X931" s="25">
        <v>4.0452616690240452E-2</v>
      </c>
      <c r="Y931" s="24">
        <v>2</v>
      </c>
      <c r="Z931" s="24">
        <v>-1</v>
      </c>
      <c r="AA931" s="24">
        <v>3</v>
      </c>
      <c r="AB931" s="24">
        <v>2.9</v>
      </c>
      <c r="AC931" s="26">
        <v>0.34340659340659335</v>
      </c>
      <c r="AD931" s="24">
        <v>8.4891070467993526</v>
      </c>
      <c r="AE931" s="6">
        <v>219</v>
      </c>
      <c r="AF931" s="6">
        <v>274</v>
      </c>
      <c r="AG931" s="6">
        <v>272</v>
      </c>
      <c r="AH931" s="27">
        <v>5.3612167300380227</v>
      </c>
      <c r="AI931" s="28">
        <v>660000</v>
      </c>
      <c r="AJ931" s="28">
        <v>680000</v>
      </c>
      <c r="AK931" s="28">
        <v>701000</v>
      </c>
      <c r="AL931" s="29">
        <v>-2.9411764705882353E-2</v>
      </c>
      <c r="AM931" s="29">
        <v>-5.8487874465049931E-2</v>
      </c>
      <c r="AN931" s="6">
        <v>2.2000000000000002</v>
      </c>
      <c r="AO931" s="27">
        <v>0</v>
      </c>
      <c r="AP931" s="6">
        <v>2.2000000000000002</v>
      </c>
      <c r="AQ931" s="28">
        <v>570</v>
      </c>
      <c r="AR931" s="28">
        <v>525</v>
      </c>
      <c r="AS931" s="25">
        <v>8.5714285714285715E-2</v>
      </c>
      <c r="AT931" s="30">
        <v>1601.6000000000001</v>
      </c>
      <c r="AU931" s="24">
        <v>0.67859999999999998</v>
      </c>
      <c r="AV931" s="24">
        <v>0.32140000000000002</v>
      </c>
      <c r="AW931" s="24">
        <v>0.9617</v>
      </c>
      <c r="AX931" s="24">
        <v>2.6100000000000002E-2</v>
      </c>
      <c r="AY931" s="24">
        <v>0.4854</v>
      </c>
      <c r="AZ931" s="24">
        <v>0.28849999999999998</v>
      </c>
      <c r="BA931" s="24">
        <v>0.1885</v>
      </c>
      <c r="BB931" s="31">
        <v>5</v>
      </c>
      <c r="BC931" s="23">
        <v>64</v>
      </c>
      <c r="BD931" s="32" t="s">
        <v>4221</v>
      </c>
      <c r="BE931" s="33">
        <v>144.81325379551399</v>
      </c>
      <c r="BF931" s="33">
        <v>-38.376075835521398</v>
      </c>
      <c r="BG931" s="34">
        <f t="shared" si="168"/>
        <v>93</v>
      </c>
      <c r="BH931" s="34">
        <f t="shared" si="169"/>
        <v>80</v>
      </c>
      <c r="BI931" s="34">
        <f t="shared" si="170"/>
        <v>58</v>
      </c>
      <c r="BJ931" s="34">
        <f t="shared" si="171"/>
        <v>1</v>
      </c>
      <c r="BK931" s="34">
        <f t="shared" si="172"/>
        <v>95</v>
      </c>
      <c r="BL931" s="34">
        <f t="shared" si="173"/>
        <v>97</v>
      </c>
      <c r="BM931" s="35">
        <f t="shared" si="174"/>
        <v>85</v>
      </c>
      <c r="BN931" s="34">
        <f t="shared" si="175"/>
        <v>65</v>
      </c>
      <c r="BO931" s="35">
        <f t="shared" si="176"/>
        <v>38</v>
      </c>
      <c r="BP931" s="35">
        <f t="shared" si="177"/>
        <v>84</v>
      </c>
      <c r="BQ931" s="35">
        <f t="shared" si="178"/>
        <v>50</v>
      </c>
      <c r="BR931" s="35">
        <f t="shared" si="179"/>
        <v>57</v>
      </c>
    </row>
    <row r="932" spans="2:70" x14ac:dyDescent="0.3">
      <c r="B932" s="6" t="s">
        <v>796</v>
      </c>
      <c r="C932" s="6">
        <v>215011392</v>
      </c>
      <c r="D932" s="6" t="s">
        <v>119</v>
      </c>
      <c r="E932" s="6" t="s">
        <v>117</v>
      </c>
      <c r="F932" s="6" t="s">
        <v>2708</v>
      </c>
      <c r="G932" s="6" t="s">
        <v>86</v>
      </c>
      <c r="H932" s="6" t="s">
        <v>4995</v>
      </c>
      <c r="I932" s="22">
        <v>299000</v>
      </c>
      <c r="J932" s="22">
        <v>310000</v>
      </c>
      <c r="K932" s="22">
        <v>300000</v>
      </c>
      <c r="L932" s="22">
        <v>312000</v>
      </c>
      <c r="M932" s="22">
        <v>312000</v>
      </c>
      <c r="N932" s="22">
        <v>250000</v>
      </c>
      <c r="O932" s="23">
        <v>51</v>
      </c>
      <c r="P932" s="23">
        <v>58</v>
      </c>
      <c r="Q932" s="23">
        <v>99</v>
      </c>
      <c r="R932" s="22">
        <v>250</v>
      </c>
      <c r="S932" s="22">
        <v>230</v>
      </c>
      <c r="T932" s="24">
        <v>1.3</v>
      </c>
      <c r="U932" s="24">
        <v>-9.9999999999999867E-2</v>
      </c>
      <c r="V932" s="24">
        <v>1.4</v>
      </c>
      <c r="W932" s="24">
        <v>1.7</v>
      </c>
      <c r="X932" s="25">
        <v>4.3478260869565216E-2</v>
      </c>
      <c r="Y932" s="24">
        <v>5.4</v>
      </c>
      <c r="Z932" s="24">
        <v>-2.1999999999999993</v>
      </c>
      <c r="AA932" s="24">
        <v>7.6</v>
      </c>
      <c r="AB932" s="24">
        <v>7</v>
      </c>
      <c r="AC932" s="26">
        <v>0.18852557915057913</v>
      </c>
      <c r="AD932" s="24">
        <v>4.33608832046332</v>
      </c>
      <c r="AE932" s="6">
        <v>36</v>
      </c>
      <c r="AF932" s="6">
        <v>36</v>
      </c>
      <c r="AG932" s="6">
        <v>33</v>
      </c>
      <c r="AH932" s="27">
        <v>6.9850746268656723</v>
      </c>
      <c r="AI932" s="28">
        <v>312000</v>
      </c>
      <c r="AJ932" s="28">
        <v>320000</v>
      </c>
      <c r="AK932" s="28">
        <v>325000</v>
      </c>
      <c r="AL932" s="29">
        <v>-2.5000000000000001E-2</v>
      </c>
      <c r="AM932" s="29">
        <v>-0.04</v>
      </c>
      <c r="AN932" s="6">
        <v>1.8</v>
      </c>
      <c r="AO932" s="27">
        <v>-0.30000000000000004</v>
      </c>
      <c r="AP932" s="6">
        <v>2.1</v>
      </c>
      <c r="AQ932" s="28">
        <v>310</v>
      </c>
      <c r="AR932" s="28">
        <v>310</v>
      </c>
      <c r="AS932" s="25">
        <v>0</v>
      </c>
      <c r="AT932" s="30">
        <v>1326.0800000000002</v>
      </c>
      <c r="AU932" s="24">
        <v>0.62880000000000003</v>
      </c>
      <c r="AV932" s="24">
        <v>0.37119999999999997</v>
      </c>
      <c r="AW932" s="24">
        <v>0.92049999999999998</v>
      </c>
      <c r="AX932" s="24">
        <v>0.03</v>
      </c>
      <c r="AY932" s="24">
        <v>0.45829999999999999</v>
      </c>
      <c r="AZ932" s="24">
        <v>0.27739999999999998</v>
      </c>
      <c r="BA932" s="24">
        <v>0.2203</v>
      </c>
      <c r="BB932" s="31">
        <v>3.5</v>
      </c>
      <c r="BC932" s="23">
        <v>214</v>
      </c>
      <c r="BD932" s="32" t="s">
        <v>3208</v>
      </c>
      <c r="BE932" s="33">
        <v>142.753935407765</v>
      </c>
      <c r="BF932" s="33">
        <v>-37.0252840464236</v>
      </c>
      <c r="BG932" s="34">
        <f t="shared" si="168"/>
        <v>95</v>
      </c>
      <c r="BH932" s="34">
        <f t="shared" si="169"/>
        <v>87</v>
      </c>
      <c r="BI932" s="34">
        <f t="shared" si="170"/>
        <v>38</v>
      </c>
      <c r="BJ932" s="34">
        <f t="shared" si="171"/>
        <v>1</v>
      </c>
      <c r="BK932" s="34">
        <f t="shared" si="172"/>
        <v>67</v>
      </c>
      <c r="BL932" s="34">
        <f t="shared" si="173"/>
        <v>91</v>
      </c>
      <c r="BM932" s="35">
        <f t="shared" si="174"/>
        <v>95</v>
      </c>
      <c r="BN932" s="34">
        <f t="shared" si="175"/>
        <v>100</v>
      </c>
      <c r="BO932" s="35">
        <f t="shared" si="176"/>
        <v>100</v>
      </c>
      <c r="BP932" s="35">
        <f t="shared" si="177"/>
        <v>27</v>
      </c>
      <c r="BQ932" s="35">
        <f t="shared" si="178"/>
        <v>35</v>
      </c>
      <c r="BR932" s="35">
        <f t="shared" si="179"/>
        <v>57</v>
      </c>
    </row>
    <row r="933" spans="2:70" x14ac:dyDescent="0.3">
      <c r="B933" s="6" t="s">
        <v>1403</v>
      </c>
      <c r="C933" s="6">
        <v>302031038</v>
      </c>
      <c r="D933" s="6" t="s">
        <v>228</v>
      </c>
      <c r="E933" s="6" t="s">
        <v>229</v>
      </c>
      <c r="F933" s="6" t="s">
        <v>2780</v>
      </c>
      <c r="G933" s="6" t="s">
        <v>97</v>
      </c>
      <c r="H933" s="6" t="s">
        <v>4995</v>
      </c>
      <c r="I933" s="22">
        <v>696800</v>
      </c>
      <c r="J933" s="22">
        <v>699000</v>
      </c>
      <c r="K933" s="22">
        <v>547842</v>
      </c>
      <c r="L933" s="22">
        <v>670000</v>
      </c>
      <c r="M933" s="22">
        <v>670000</v>
      </c>
      <c r="N933" s="22">
        <v>575000</v>
      </c>
      <c r="O933" s="23">
        <v>22</v>
      </c>
      <c r="P933" s="23">
        <v>22</v>
      </c>
      <c r="Q933" s="23">
        <v>21</v>
      </c>
      <c r="R933" s="22">
        <v>550</v>
      </c>
      <c r="S933" s="22">
        <v>520</v>
      </c>
      <c r="T933" s="24">
        <v>2.1</v>
      </c>
      <c r="U933" s="24">
        <v>-0.19999999999999973</v>
      </c>
      <c r="V933" s="24">
        <v>2.2999999999999998</v>
      </c>
      <c r="W933" s="24">
        <v>2.2999999999999998</v>
      </c>
      <c r="X933" s="25">
        <v>4.1044776119402986E-2</v>
      </c>
      <c r="Y933" s="24">
        <v>5.3</v>
      </c>
      <c r="Z933" s="24">
        <v>-1.7000000000000002</v>
      </c>
      <c r="AA933" s="24">
        <v>7</v>
      </c>
      <c r="AB933" s="24">
        <v>6.1</v>
      </c>
      <c r="AC933" s="26">
        <v>0.2216026302217638</v>
      </c>
      <c r="AD933" s="24">
        <v>5.399045899948427</v>
      </c>
      <c r="AE933" s="6">
        <v>49</v>
      </c>
      <c r="AF933" s="6">
        <v>55</v>
      </c>
      <c r="AG933" s="6">
        <v>87</v>
      </c>
      <c r="AH933" s="27">
        <v>1.2646370023419202</v>
      </c>
      <c r="AI933" s="28">
        <v>660000</v>
      </c>
      <c r="AJ933" s="28">
        <v>530000</v>
      </c>
      <c r="AK933" s="28">
        <v>470000</v>
      </c>
      <c r="AL933" s="29">
        <v>0.24528301886792453</v>
      </c>
      <c r="AM933" s="29">
        <v>0.40425531914893614</v>
      </c>
      <c r="AN933" s="6">
        <v>3.4</v>
      </c>
      <c r="AO933" s="27">
        <v>-0.10000000000000009</v>
      </c>
      <c r="AP933" s="6">
        <v>3.5</v>
      </c>
      <c r="AQ933" s="28">
        <v>600</v>
      </c>
      <c r="AR933" s="28">
        <v>585</v>
      </c>
      <c r="AS933" s="25">
        <v>2.564102564102564E-2</v>
      </c>
      <c r="AT933" s="30">
        <v>2481.92</v>
      </c>
      <c r="AU933" s="24">
        <v>0.68140000000000001</v>
      </c>
      <c r="AV933" s="24">
        <v>0.31859999999999999</v>
      </c>
      <c r="AW933" s="24">
        <v>0.70169999999999999</v>
      </c>
      <c r="AX933" s="24">
        <v>0.14510000000000001</v>
      </c>
      <c r="AY933" s="24">
        <v>0.21579999999999999</v>
      </c>
      <c r="AZ933" s="24">
        <v>0.40439999999999998</v>
      </c>
      <c r="BA933" s="24">
        <v>0.36099999999999999</v>
      </c>
      <c r="BB933" s="31">
        <v>3</v>
      </c>
      <c r="BC933" s="23">
        <v>11</v>
      </c>
      <c r="BD933" s="32" t="s">
        <v>3728</v>
      </c>
      <c r="BE933" s="33">
        <v>153.065710695885</v>
      </c>
      <c r="BF933" s="33">
        <v>-27.3795758527157</v>
      </c>
      <c r="BG933" s="34">
        <f t="shared" si="168"/>
        <v>82</v>
      </c>
      <c r="BH933" s="34">
        <f t="shared" si="169"/>
        <v>60</v>
      </c>
      <c r="BI933" s="34">
        <f t="shared" si="170"/>
        <v>100</v>
      </c>
      <c r="BJ933" s="34">
        <f t="shared" si="171"/>
        <v>100</v>
      </c>
      <c r="BK933" s="34">
        <f t="shared" si="172"/>
        <v>100</v>
      </c>
      <c r="BL933" s="34">
        <f t="shared" si="173"/>
        <v>37</v>
      </c>
      <c r="BM933" s="35">
        <f t="shared" si="174"/>
        <v>87</v>
      </c>
      <c r="BN933" s="34">
        <f t="shared" si="175"/>
        <v>96</v>
      </c>
      <c r="BO933" s="35">
        <f t="shared" si="176"/>
        <v>100</v>
      </c>
      <c r="BP933" s="35">
        <f t="shared" si="177"/>
        <v>29</v>
      </c>
      <c r="BQ933" s="35">
        <f t="shared" si="178"/>
        <v>30</v>
      </c>
      <c r="BR933" s="35">
        <f t="shared" si="179"/>
        <v>57</v>
      </c>
    </row>
    <row r="934" spans="2:70" x14ac:dyDescent="0.3">
      <c r="B934" s="6" t="s">
        <v>1908</v>
      </c>
      <c r="C934" s="6">
        <v>305011111</v>
      </c>
      <c r="D934" s="6" t="s">
        <v>336</v>
      </c>
      <c r="E934" s="6" t="s">
        <v>337</v>
      </c>
      <c r="F934" s="6" t="s">
        <v>2780</v>
      </c>
      <c r="G934" s="6" t="s">
        <v>97</v>
      </c>
      <c r="H934" s="6" t="s">
        <v>4995</v>
      </c>
      <c r="I934" s="22">
        <v>586500</v>
      </c>
      <c r="J934" s="22">
        <v>566100</v>
      </c>
      <c r="K934" s="22">
        <v>469000</v>
      </c>
      <c r="L934" s="22">
        <v>575000</v>
      </c>
      <c r="M934" s="22">
        <v>550000</v>
      </c>
      <c r="N934" s="22">
        <v>460000</v>
      </c>
      <c r="O934" s="23">
        <v>23</v>
      </c>
      <c r="P934" s="23">
        <v>22</v>
      </c>
      <c r="Q934" s="23">
        <v>29</v>
      </c>
      <c r="R934" s="22">
        <v>595</v>
      </c>
      <c r="S934" s="22">
        <v>600</v>
      </c>
      <c r="T934" s="24">
        <v>2.5</v>
      </c>
      <c r="U934" s="24">
        <v>-0.10000000000000009</v>
      </c>
      <c r="V934" s="24">
        <v>2.6</v>
      </c>
      <c r="W934" s="24">
        <v>2.5</v>
      </c>
      <c r="X934" s="25">
        <v>5.2753623188405797E-2</v>
      </c>
      <c r="Y934" s="24">
        <v>6</v>
      </c>
      <c r="Z934" s="24">
        <v>-2.3000000000000007</v>
      </c>
      <c r="AA934" s="24">
        <v>8.3000000000000007</v>
      </c>
      <c r="AB934" s="24">
        <v>8.5</v>
      </c>
      <c r="AC934" s="26">
        <v>0.28424291064740498</v>
      </c>
      <c r="AD934" s="24">
        <v>5.388121108426084</v>
      </c>
      <c r="AE934" s="6">
        <v>539</v>
      </c>
      <c r="AF934" s="6">
        <v>607</v>
      </c>
      <c r="AG934" s="6">
        <v>593</v>
      </c>
      <c r="AH934" s="27">
        <v>3.896678966789668</v>
      </c>
      <c r="AI934" s="28">
        <v>660000</v>
      </c>
      <c r="AJ934" s="28">
        <v>565000</v>
      </c>
      <c r="AK934" s="28">
        <v>525000</v>
      </c>
      <c r="AL934" s="29">
        <v>0.16814159292035399</v>
      </c>
      <c r="AM934" s="29">
        <v>0.25714285714285712</v>
      </c>
      <c r="AN934" s="6">
        <v>2.4</v>
      </c>
      <c r="AO934" s="27">
        <v>-0.5</v>
      </c>
      <c r="AP934" s="6">
        <v>2.9</v>
      </c>
      <c r="AQ934" s="28">
        <v>700</v>
      </c>
      <c r="AR934" s="28">
        <v>670</v>
      </c>
      <c r="AS934" s="25">
        <v>4.4776119402985072E-2</v>
      </c>
      <c r="AT934" s="30">
        <v>2093.2800000000002</v>
      </c>
      <c r="AU934" s="24">
        <v>0.47039999999999998</v>
      </c>
      <c r="AV934" s="24">
        <v>0.52959999999999996</v>
      </c>
      <c r="AW934" s="24">
        <v>0.13600000000000001</v>
      </c>
      <c r="AX934" s="24">
        <v>8.2199999999999995E-2</v>
      </c>
      <c r="AY934" s="24">
        <v>0.1171</v>
      </c>
      <c r="AZ934" s="24">
        <v>0.1699</v>
      </c>
      <c r="BA934" s="24">
        <v>0.69199999999999995</v>
      </c>
      <c r="BB934" s="31">
        <v>7.5</v>
      </c>
      <c r="BC934" s="23">
        <v>2</v>
      </c>
      <c r="BD934" s="32" t="s">
        <v>4207</v>
      </c>
      <c r="BE934" s="33">
        <v>153.02335676393199</v>
      </c>
      <c r="BF934" s="33">
        <v>-27.4588444039804</v>
      </c>
      <c r="BG934" s="34">
        <f t="shared" si="168"/>
        <v>75</v>
      </c>
      <c r="BH934" s="34">
        <f t="shared" si="169"/>
        <v>77</v>
      </c>
      <c r="BI934" s="34">
        <f t="shared" si="170"/>
        <v>77</v>
      </c>
      <c r="BJ934" s="34">
        <f t="shared" si="171"/>
        <v>84</v>
      </c>
      <c r="BK934" s="34">
        <f t="shared" si="172"/>
        <v>100</v>
      </c>
      <c r="BL934" s="34">
        <f t="shared" si="173"/>
        <v>16</v>
      </c>
      <c r="BM934" s="35">
        <f t="shared" si="174"/>
        <v>100</v>
      </c>
      <c r="BN934" s="34">
        <f t="shared" si="175"/>
        <v>96</v>
      </c>
      <c r="BO934" s="35">
        <f t="shared" si="176"/>
        <v>77</v>
      </c>
      <c r="BP934" s="35">
        <f t="shared" si="177"/>
        <v>18</v>
      </c>
      <c r="BQ934" s="35">
        <f t="shared" si="178"/>
        <v>75</v>
      </c>
      <c r="BR934" s="35">
        <f t="shared" si="179"/>
        <v>57</v>
      </c>
    </row>
    <row r="935" spans="2:70" x14ac:dyDescent="0.3">
      <c r="B935" s="6" t="s">
        <v>2381</v>
      </c>
      <c r="C935" s="6">
        <v>305031126</v>
      </c>
      <c r="D935" s="6" t="s">
        <v>840</v>
      </c>
      <c r="E935" s="6" t="s">
        <v>337</v>
      </c>
      <c r="F935" s="6" t="s">
        <v>2780</v>
      </c>
      <c r="G935" s="6" t="s">
        <v>97</v>
      </c>
      <c r="H935" s="6" t="s">
        <v>4995</v>
      </c>
      <c r="I935" s="22">
        <v>656500</v>
      </c>
      <c r="J935" s="22">
        <v>636300</v>
      </c>
      <c r="K935" s="22">
        <v>533540</v>
      </c>
      <c r="L935" s="22">
        <v>656000</v>
      </c>
      <c r="M935" s="22">
        <v>636000</v>
      </c>
      <c r="N935" s="22">
        <v>516000</v>
      </c>
      <c r="O935" s="23">
        <v>24</v>
      </c>
      <c r="P935" s="23">
        <v>23</v>
      </c>
      <c r="Q935" s="23">
        <v>23</v>
      </c>
      <c r="R935" s="22">
        <v>600</v>
      </c>
      <c r="S935" s="22">
        <v>580</v>
      </c>
      <c r="T935" s="24">
        <v>2.5</v>
      </c>
      <c r="U935" s="24">
        <v>-0.20000000000000018</v>
      </c>
      <c r="V935" s="24">
        <v>2.7</v>
      </c>
      <c r="W935" s="24">
        <v>3.1</v>
      </c>
      <c r="X935" s="25">
        <v>4.7524752475247525E-2</v>
      </c>
      <c r="Y935" s="24">
        <v>8</v>
      </c>
      <c r="Z935" s="24">
        <v>-2.4000000000000004</v>
      </c>
      <c r="AA935" s="24">
        <v>10.4</v>
      </c>
      <c r="AB935" s="24">
        <v>10.5</v>
      </c>
      <c r="AC935" s="26">
        <v>0.30455616015593273</v>
      </c>
      <c r="AD935" s="24">
        <v>6.4083692032810848</v>
      </c>
      <c r="AE935" s="6">
        <v>241</v>
      </c>
      <c r="AF935" s="6">
        <v>305</v>
      </c>
      <c r="AG935" s="6">
        <v>338</v>
      </c>
      <c r="AH935" s="27">
        <v>2.3962264150943398</v>
      </c>
      <c r="AI935" s="28">
        <v>684500</v>
      </c>
      <c r="AJ935" s="28">
        <v>565000</v>
      </c>
      <c r="AK935" s="28">
        <v>500000</v>
      </c>
      <c r="AL935" s="29">
        <v>0.21150442477876105</v>
      </c>
      <c r="AM935" s="29">
        <v>0.36899999999999999</v>
      </c>
      <c r="AN935" s="6">
        <v>2.8</v>
      </c>
      <c r="AO935" s="27">
        <v>-0.60000000000000009</v>
      </c>
      <c r="AP935" s="6">
        <v>3.4</v>
      </c>
      <c r="AQ935" s="28">
        <v>625</v>
      </c>
      <c r="AR935" s="28">
        <v>600</v>
      </c>
      <c r="AS935" s="25">
        <v>4.1666666666666664E-2</v>
      </c>
      <c r="AT935" s="30">
        <v>1970.0800000000002</v>
      </c>
      <c r="AU935" s="24">
        <v>0.53680000000000005</v>
      </c>
      <c r="AV935" s="24">
        <v>0.4632</v>
      </c>
      <c r="AW935" s="24">
        <v>0.3367</v>
      </c>
      <c r="AX935" s="24">
        <v>9.0300000000000005E-2</v>
      </c>
      <c r="AY935" s="24">
        <v>0.1353</v>
      </c>
      <c r="AZ935" s="24">
        <v>0.21</v>
      </c>
      <c r="BA935" s="24">
        <v>0.63039999999999996</v>
      </c>
      <c r="BB935" s="31">
        <v>9</v>
      </c>
      <c r="BC935" s="23">
        <v>3</v>
      </c>
      <c r="BD935" s="32" t="s">
        <v>4666</v>
      </c>
      <c r="BE935" s="33">
        <v>153.01737365839799</v>
      </c>
      <c r="BF935" s="33">
        <v>-27.448095268926199</v>
      </c>
      <c r="BG935" s="34">
        <f t="shared" si="168"/>
        <v>75</v>
      </c>
      <c r="BH935" s="34">
        <f t="shared" si="169"/>
        <v>70</v>
      </c>
      <c r="BI935" s="34">
        <f t="shared" si="170"/>
        <v>95</v>
      </c>
      <c r="BJ935" s="34">
        <f t="shared" si="171"/>
        <v>100</v>
      </c>
      <c r="BK935" s="34">
        <f t="shared" si="172"/>
        <v>100</v>
      </c>
      <c r="BL935" s="34">
        <f t="shared" si="173"/>
        <v>20</v>
      </c>
      <c r="BM935" s="35">
        <f t="shared" si="174"/>
        <v>100</v>
      </c>
      <c r="BN935" s="34">
        <f t="shared" si="175"/>
        <v>86</v>
      </c>
      <c r="BO935" s="35">
        <f t="shared" si="176"/>
        <v>64</v>
      </c>
      <c r="BP935" s="35">
        <f t="shared" si="177"/>
        <v>1</v>
      </c>
      <c r="BQ935" s="35">
        <f t="shared" si="178"/>
        <v>90</v>
      </c>
      <c r="BR935" s="35">
        <f t="shared" si="179"/>
        <v>57</v>
      </c>
    </row>
    <row r="936" spans="2:70" x14ac:dyDescent="0.3">
      <c r="B936" s="6" t="s">
        <v>1849</v>
      </c>
      <c r="C936" s="6">
        <v>306011141</v>
      </c>
      <c r="D936" s="6" t="s">
        <v>1833</v>
      </c>
      <c r="E936" s="6" t="s">
        <v>1349</v>
      </c>
      <c r="F936" s="6" t="s">
        <v>1349</v>
      </c>
      <c r="G936" s="6" t="s">
        <v>97</v>
      </c>
      <c r="H936" s="6" t="s">
        <v>4995</v>
      </c>
      <c r="I936" s="22">
        <v>409500</v>
      </c>
      <c r="J936" s="22">
        <v>428400</v>
      </c>
      <c r="K936" s="22">
        <v>389000</v>
      </c>
      <c r="L936" s="22">
        <v>429000</v>
      </c>
      <c r="M936" s="22">
        <v>425000</v>
      </c>
      <c r="N936" s="22">
        <v>375000</v>
      </c>
      <c r="O936" s="23">
        <v>32</v>
      </c>
      <c r="P936" s="23">
        <v>29</v>
      </c>
      <c r="Q936" s="23">
        <v>23</v>
      </c>
      <c r="R936" s="22">
        <v>520</v>
      </c>
      <c r="S936" s="22">
        <v>470</v>
      </c>
      <c r="T936" s="24">
        <v>2.5</v>
      </c>
      <c r="U936" s="24">
        <v>0</v>
      </c>
      <c r="V936" s="24">
        <v>2.5</v>
      </c>
      <c r="W936" s="24">
        <v>2.5</v>
      </c>
      <c r="X936" s="25">
        <v>6.6031746031746039E-2</v>
      </c>
      <c r="Y936" s="24">
        <v>2.1</v>
      </c>
      <c r="Z936" s="24">
        <v>-1.1999999999999997</v>
      </c>
      <c r="AA936" s="24">
        <v>3.3</v>
      </c>
      <c r="AB936" s="24">
        <v>3.8</v>
      </c>
      <c r="AC936" s="26">
        <v>0.21171259201354958</v>
      </c>
      <c r="AD936" s="24">
        <v>3.2062243502051979</v>
      </c>
      <c r="AE936" s="6">
        <v>109</v>
      </c>
      <c r="AF936" s="6">
        <v>85</v>
      </c>
      <c r="AG936" s="6">
        <v>124</v>
      </c>
      <c r="AH936" s="27">
        <v>3.2790697674418605</v>
      </c>
      <c r="AI936" s="28">
        <v>415000</v>
      </c>
      <c r="AJ936" s="28">
        <v>380000</v>
      </c>
      <c r="AK936" s="28">
        <v>345000</v>
      </c>
      <c r="AL936" s="29">
        <v>9.2105263157894732E-2</v>
      </c>
      <c r="AM936" s="29">
        <v>0.20289855072463769</v>
      </c>
      <c r="AN936" s="6">
        <v>3.2</v>
      </c>
      <c r="AO936" s="27">
        <v>-0.69999999999999973</v>
      </c>
      <c r="AP936" s="6">
        <v>3.9</v>
      </c>
      <c r="AQ936" s="28">
        <v>500</v>
      </c>
      <c r="AR936" s="28">
        <v>460</v>
      </c>
      <c r="AS936" s="25">
        <v>8.6956521739130432E-2</v>
      </c>
      <c r="AT936" s="30">
        <v>2456.1600000000003</v>
      </c>
      <c r="AU936" s="24">
        <v>0.81140000000000001</v>
      </c>
      <c r="AV936" s="24">
        <v>0.18859999999999999</v>
      </c>
      <c r="AW936" s="24">
        <v>0.90659999999999996</v>
      </c>
      <c r="AX936" s="24">
        <v>2.7099999999999999E-2</v>
      </c>
      <c r="AY936" s="24">
        <v>0.26939999999999997</v>
      </c>
      <c r="AZ936" s="24">
        <v>0.505</v>
      </c>
      <c r="BA936" s="24">
        <v>0.21199999999999999</v>
      </c>
      <c r="BB936" s="31">
        <v>8</v>
      </c>
      <c r="BC936" s="23">
        <v>1396</v>
      </c>
      <c r="BD936" s="32" t="s">
        <v>4151</v>
      </c>
      <c r="BE936" s="33">
        <v>145.68671043586301</v>
      </c>
      <c r="BF936" s="33">
        <v>-16.905506221087599</v>
      </c>
      <c r="BG936" s="34">
        <f t="shared" si="168"/>
        <v>75</v>
      </c>
      <c r="BH936" s="34">
        <f t="shared" si="169"/>
        <v>64</v>
      </c>
      <c r="BI936" s="34">
        <f t="shared" si="170"/>
        <v>84</v>
      </c>
      <c r="BJ936" s="34">
        <f t="shared" si="171"/>
        <v>47</v>
      </c>
      <c r="BK936" s="34">
        <f t="shared" si="172"/>
        <v>1</v>
      </c>
      <c r="BL936" s="34">
        <f t="shared" si="173"/>
        <v>49</v>
      </c>
      <c r="BM936" s="35">
        <f t="shared" si="174"/>
        <v>100</v>
      </c>
      <c r="BN936" s="34">
        <f t="shared" si="175"/>
        <v>100</v>
      </c>
      <c r="BO936" s="35">
        <f t="shared" si="176"/>
        <v>100</v>
      </c>
      <c r="BP936" s="35">
        <f t="shared" si="177"/>
        <v>82</v>
      </c>
      <c r="BQ936" s="35">
        <f t="shared" si="178"/>
        <v>80</v>
      </c>
      <c r="BR936" s="35">
        <f t="shared" si="179"/>
        <v>57</v>
      </c>
    </row>
    <row r="937" spans="2:70" x14ac:dyDescent="0.3">
      <c r="B937" s="6" t="s">
        <v>2053</v>
      </c>
      <c r="C937" s="6">
        <v>310031284</v>
      </c>
      <c r="D937" s="6" t="s">
        <v>560</v>
      </c>
      <c r="E937" s="6" t="s">
        <v>561</v>
      </c>
      <c r="F937" s="6" t="s">
        <v>2780</v>
      </c>
      <c r="G937" s="6" t="s">
        <v>97</v>
      </c>
      <c r="H937" s="6" t="s">
        <v>4995</v>
      </c>
      <c r="I937" s="22">
        <v>489000</v>
      </c>
      <c r="J937" s="22">
        <v>485000</v>
      </c>
      <c r="K937" s="22">
        <v>399000</v>
      </c>
      <c r="L937" s="22">
        <v>505000</v>
      </c>
      <c r="M937" s="22">
        <v>500000</v>
      </c>
      <c r="N937" s="22">
        <v>391000</v>
      </c>
      <c r="O937" s="23">
        <v>22</v>
      </c>
      <c r="P937" s="23">
        <v>23</v>
      </c>
      <c r="Q937" s="23">
        <v>28</v>
      </c>
      <c r="R937" s="22">
        <v>450</v>
      </c>
      <c r="S937" s="22">
        <v>420</v>
      </c>
      <c r="T937" s="24">
        <v>3.4</v>
      </c>
      <c r="U937" s="24">
        <v>-0.60000000000000009</v>
      </c>
      <c r="V937" s="24">
        <v>4</v>
      </c>
      <c r="W937" s="24">
        <v>3.8</v>
      </c>
      <c r="X937" s="25">
        <v>4.785276073619632E-2</v>
      </c>
      <c r="Y937" s="24">
        <v>4.7</v>
      </c>
      <c r="Z937" s="24">
        <v>-2.2000000000000002</v>
      </c>
      <c r="AA937" s="24">
        <v>6.9</v>
      </c>
      <c r="AB937" s="24">
        <v>7.7</v>
      </c>
      <c r="AC937" s="26">
        <v>0.28947097571016878</v>
      </c>
      <c r="AD937" s="24">
        <v>6.0492011590714752</v>
      </c>
      <c r="AE937" s="6">
        <v>30</v>
      </c>
      <c r="AF937" s="6">
        <v>24</v>
      </c>
      <c r="AG937" s="6">
        <v>25</v>
      </c>
      <c r="AH937" s="27">
        <v>2.2857142857142856</v>
      </c>
      <c r="AI937" s="28">
        <v>485000</v>
      </c>
      <c r="AJ937" s="28">
        <v>390000</v>
      </c>
      <c r="AK937" s="28">
        <v>315000</v>
      </c>
      <c r="AL937" s="29">
        <v>0.24358974358974358</v>
      </c>
      <c r="AM937" s="29">
        <v>0.53968253968253965</v>
      </c>
      <c r="AN937" s="6">
        <v>2</v>
      </c>
      <c r="AO937" s="27">
        <v>-0.5</v>
      </c>
      <c r="AP937" s="6">
        <v>2.5</v>
      </c>
      <c r="AQ937" s="28">
        <v>450</v>
      </c>
      <c r="AR937" s="28">
        <v>420</v>
      </c>
      <c r="AS937" s="25">
        <v>7.1428571428571425E-2</v>
      </c>
      <c r="AT937" s="30">
        <v>1554.5600000000002</v>
      </c>
      <c r="AU937" s="24">
        <v>0.6835</v>
      </c>
      <c r="AV937" s="24">
        <v>0.3165</v>
      </c>
      <c r="AW937" s="24">
        <v>0.84530000000000005</v>
      </c>
      <c r="AX937" s="24">
        <v>0.13159999999999999</v>
      </c>
      <c r="AY937" s="24">
        <v>0.23780000000000001</v>
      </c>
      <c r="AZ937" s="24">
        <v>0.33610000000000001</v>
      </c>
      <c r="BA937" s="24">
        <v>0.4047</v>
      </c>
      <c r="BB937" s="31">
        <v>3</v>
      </c>
      <c r="BC937" s="23">
        <v>26</v>
      </c>
      <c r="BD937" s="32" t="s">
        <v>4344</v>
      </c>
      <c r="BE937" s="33">
        <v>152.81347955596701</v>
      </c>
      <c r="BF937" s="33">
        <v>-27.6137564100577</v>
      </c>
      <c r="BG937" s="34">
        <f t="shared" si="168"/>
        <v>60</v>
      </c>
      <c r="BH937" s="34">
        <f t="shared" si="169"/>
        <v>84</v>
      </c>
      <c r="BI937" s="34">
        <f t="shared" si="170"/>
        <v>96</v>
      </c>
      <c r="BJ937" s="34">
        <f t="shared" si="171"/>
        <v>100</v>
      </c>
      <c r="BK937" s="34">
        <f t="shared" si="172"/>
        <v>100</v>
      </c>
      <c r="BL937" s="34">
        <f t="shared" si="173"/>
        <v>42</v>
      </c>
      <c r="BM937" s="35">
        <f t="shared" si="174"/>
        <v>100</v>
      </c>
      <c r="BN937" s="34">
        <f t="shared" si="175"/>
        <v>90</v>
      </c>
      <c r="BO937" s="35">
        <f t="shared" si="176"/>
        <v>74</v>
      </c>
      <c r="BP937" s="35">
        <f t="shared" si="177"/>
        <v>39</v>
      </c>
      <c r="BQ937" s="35">
        <f t="shared" si="178"/>
        <v>30</v>
      </c>
      <c r="BR937" s="35">
        <f t="shared" si="179"/>
        <v>57</v>
      </c>
    </row>
    <row r="938" spans="2:70" x14ac:dyDescent="0.3">
      <c r="B938" s="6" t="s">
        <v>2355</v>
      </c>
      <c r="C938" s="6">
        <v>313011363</v>
      </c>
      <c r="D938" s="6" t="s">
        <v>2221</v>
      </c>
      <c r="E938" s="6" t="s">
        <v>628</v>
      </c>
      <c r="F938" s="6" t="s">
        <v>2780</v>
      </c>
      <c r="G938" s="6" t="s">
        <v>97</v>
      </c>
      <c r="H938" s="6" t="s">
        <v>4995</v>
      </c>
      <c r="I938" s="22">
        <v>599000</v>
      </c>
      <c r="J938" s="22">
        <v>595000</v>
      </c>
      <c r="K938" s="22">
        <v>526260</v>
      </c>
      <c r="L938" s="22">
        <v>598000</v>
      </c>
      <c r="M938" s="22">
        <v>595000</v>
      </c>
      <c r="N938" s="22">
        <v>540000</v>
      </c>
      <c r="O938" s="23">
        <v>45</v>
      </c>
      <c r="P938" s="23">
        <v>46</v>
      </c>
      <c r="Q938" s="23">
        <v>49</v>
      </c>
      <c r="R938" s="22">
        <v>500</v>
      </c>
      <c r="S938" s="22">
        <v>465</v>
      </c>
      <c r="T938" s="24">
        <v>2.5</v>
      </c>
      <c r="U938" s="24">
        <v>-0.10000000000000009</v>
      </c>
      <c r="V938" s="24">
        <v>2.6</v>
      </c>
      <c r="W938" s="24">
        <v>2.5</v>
      </c>
      <c r="X938" s="25">
        <v>4.340567612687813E-2</v>
      </c>
      <c r="Y938" s="24">
        <v>1.6</v>
      </c>
      <c r="Z938" s="24">
        <v>-0.60000000000000009</v>
      </c>
      <c r="AA938" s="24">
        <v>2.2000000000000002</v>
      </c>
      <c r="AB938" s="24">
        <v>2.2000000000000002</v>
      </c>
      <c r="AC938" s="26">
        <v>0.46454585996729592</v>
      </c>
      <c r="AD938" s="24">
        <v>10.702421927708087</v>
      </c>
      <c r="AE938" s="6">
        <v>37</v>
      </c>
      <c r="AF938" s="6">
        <v>21</v>
      </c>
      <c r="AG938" s="6">
        <v>49</v>
      </c>
      <c r="AH938" s="27">
        <v>2.074074074074074</v>
      </c>
      <c r="AI938" s="28">
        <v>600000</v>
      </c>
      <c r="AJ938" s="28">
        <v>545000</v>
      </c>
      <c r="AK938" s="28">
        <v>491000</v>
      </c>
      <c r="AL938" s="29">
        <v>0.10091743119266056</v>
      </c>
      <c r="AM938" s="29">
        <v>0.2219959266802444</v>
      </c>
      <c r="AN938" s="6">
        <v>2.2999999999999998</v>
      </c>
      <c r="AO938" s="27">
        <v>-0.10000000000000009</v>
      </c>
      <c r="AP938" s="6">
        <v>2.4</v>
      </c>
      <c r="AQ938" s="28">
        <v>500</v>
      </c>
      <c r="AR938" s="28">
        <v>470</v>
      </c>
      <c r="AS938" s="25">
        <v>6.3829787234042548E-2</v>
      </c>
      <c r="AT938" s="30">
        <v>1076.3200000000002</v>
      </c>
      <c r="AU938" s="24">
        <v>0.64910000000000001</v>
      </c>
      <c r="AV938" s="24">
        <v>0.35089999999999999</v>
      </c>
      <c r="AW938" s="24">
        <v>0.73099999999999998</v>
      </c>
      <c r="AX938" s="24">
        <v>0.17829999999999999</v>
      </c>
      <c r="AY938" s="24">
        <v>0.53710000000000002</v>
      </c>
      <c r="AZ938" s="24">
        <v>0.19309999999999999</v>
      </c>
      <c r="BA938" s="24">
        <v>0.2258</v>
      </c>
      <c r="BB938" s="31">
        <v>4</v>
      </c>
      <c r="BC938" s="23">
        <v>58</v>
      </c>
      <c r="BD938" s="32" t="s">
        <v>4636</v>
      </c>
      <c r="BE938" s="33">
        <v>153.118764541697</v>
      </c>
      <c r="BF938" s="33">
        <v>-26.956752446875701</v>
      </c>
      <c r="BG938" s="34">
        <f t="shared" si="168"/>
        <v>75</v>
      </c>
      <c r="BH938" s="34">
        <f t="shared" si="169"/>
        <v>79</v>
      </c>
      <c r="BI938" s="34">
        <f t="shared" si="170"/>
        <v>99</v>
      </c>
      <c r="BJ938" s="34">
        <f t="shared" si="171"/>
        <v>51</v>
      </c>
      <c r="BK938" s="34">
        <f t="shared" si="172"/>
        <v>97</v>
      </c>
      <c r="BL938" s="34">
        <f t="shared" si="173"/>
        <v>100</v>
      </c>
      <c r="BM938" s="35">
        <f t="shared" si="174"/>
        <v>95</v>
      </c>
      <c r="BN938" s="34">
        <f t="shared" si="175"/>
        <v>44</v>
      </c>
      <c r="BO938" s="35">
        <f t="shared" si="176"/>
        <v>1</v>
      </c>
      <c r="BP938" s="35">
        <f t="shared" si="177"/>
        <v>90</v>
      </c>
      <c r="BQ938" s="35">
        <f t="shared" si="178"/>
        <v>40</v>
      </c>
      <c r="BR938" s="35">
        <f t="shared" si="179"/>
        <v>57</v>
      </c>
    </row>
    <row r="939" spans="2:70" x14ac:dyDescent="0.3">
      <c r="B939" s="6" t="s">
        <v>2317</v>
      </c>
      <c r="C939" s="6">
        <v>314021389</v>
      </c>
      <c r="D939" s="6" t="s">
        <v>1692</v>
      </c>
      <c r="E939" s="6" t="s">
        <v>325</v>
      </c>
      <c r="F939" s="6" t="s">
        <v>2780</v>
      </c>
      <c r="G939" s="6" t="s">
        <v>97</v>
      </c>
      <c r="H939" s="6" t="s">
        <v>4995</v>
      </c>
      <c r="I939" s="22">
        <v>606900</v>
      </c>
      <c r="J939" s="22">
        <v>599999</v>
      </c>
      <c r="K939" s="22">
        <v>514800</v>
      </c>
      <c r="L939" s="22">
        <v>615000</v>
      </c>
      <c r="M939" s="22">
        <v>593000</v>
      </c>
      <c r="N939" s="22">
        <v>499999</v>
      </c>
      <c r="O939" s="23">
        <v>28</v>
      </c>
      <c r="P939" s="23">
        <v>26</v>
      </c>
      <c r="Q939" s="23">
        <v>28</v>
      </c>
      <c r="R939" s="22">
        <v>550</v>
      </c>
      <c r="S939" s="22">
        <v>525</v>
      </c>
      <c r="T939" s="24">
        <v>3.4</v>
      </c>
      <c r="U939" s="24">
        <v>-0.60000000000000009</v>
      </c>
      <c r="V939" s="24">
        <v>4</v>
      </c>
      <c r="W939" s="24">
        <v>5</v>
      </c>
      <c r="X939" s="25">
        <v>4.7124732245839511E-2</v>
      </c>
      <c r="Y939" s="24">
        <v>5.2</v>
      </c>
      <c r="Z939" s="24">
        <v>-2.7</v>
      </c>
      <c r="AA939" s="24">
        <v>7.9</v>
      </c>
      <c r="AB939" s="24">
        <v>8.8000000000000007</v>
      </c>
      <c r="AC939" s="26">
        <v>0.25326014882487285</v>
      </c>
      <c r="AD939" s="24">
        <v>5.3742512000634735</v>
      </c>
      <c r="AE939" s="6">
        <v>30</v>
      </c>
      <c r="AF939" s="6">
        <v>81</v>
      </c>
      <c r="AG939" s="6">
        <v>71</v>
      </c>
      <c r="AH939" s="27">
        <v>2.7625899280575537</v>
      </c>
      <c r="AI939" s="28">
        <v>607000</v>
      </c>
      <c r="AJ939" s="28">
        <v>497000</v>
      </c>
      <c r="AK939" s="28">
        <v>415000</v>
      </c>
      <c r="AL939" s="29">
        <v>0.22132796780684105</v>
      </c>
      <c r="AM939" s="29">
        <v>0.46265060240963857</v>
      </c>
      <c r="AN939" s="6">
        <v>2.9</v>
      </c>
      <c r="AO939" s="27">
        <v>-1.3000000000000003</v>
      </c>
      <c r="AP939" s="6">
        <v>4.2</v>
      </c>
      <c r="AQ939" s="28">
        <v>550</v>
      </c>
      <c r="AR939" s="28">
        <v>520</v>
      </c>
      <c r="AS939" s="25">
        <v>5.7692307692307696E-2</v>
      </c>
      <c r="AT939" s="30">
        <v>2171.6800000000003</v>
      </c>
      <c r="AU939" s="24">
        <v>0.79659999999999997</v>
      </c>
      <c r="AV939" s="24">
        <v>0.2034</v>
      </c>
      <c r="AW939" s="24">
        <v>0.72829999999999995</v>
      </c>
      <c r="AX939" s="24">
        <v>0.26579999999999998</v>
      </c>
      <c r="AY939" s="24">
        <v>0.15959999999999999</v>
      </c>
      <c r="AZ939" s="24">
        <v>0.40460000000000002</v>
      </c>
      <c r="BA939" s="24">
        <v>0.40579999999999999</v>
      </c>
      <c r="BB939" s="31">
        <v>5</v>
      </c>
      <c r="BC939" s="23">
        <v>22</v>
      </c>
      <c r="BD939" s="32" t="s">
        <v>4598</v>
      </c>
      <c r="BE939" s="33">
        <v>153.03681169763499</v>
      </c>
      <c r="BF939" s="33">
        <v>-27.274088025913802</v>
      </c>
      <c r="BG939" s="34">
        <f t="shared" si="168"/>
        <v>60</v>
      </c>
      <c r="BH939" s="34">
        <f t="shared" si="169"/>
        <v>69</v>
      </c>
      <c r="BI939" s="34">
        <f t="shared" si="170"/>
        <v>91</v>
      </c>
      <c r="BJ939" s="34">
        <f t="shared" si="171"/>
        <v>100</v>
      </c>
      <c r="BK939" s="34">
        <f t="shared" si="172"/>
        <v>100</v>
      </c>
      <c r="BL939" s="34">
        <f t="shared" si="173"/>
        <v>25</v>
      </c>
      <c r="BM939" s="35">
        <f t="shared" si="174"/>
        <v>100</v>
      </c>
      <c r="BN939" s="34">
        <f t="shared" si="175"/>
        <v>96</v>
      </c>
      <c r="BO939" s="35">
        <f t="shared" si="176"/>
        <v>98</v>
      </c>
      <c r="BP939" s="35">
        <f t="shared" si="177"/>
        <v>31</v>
      </c>
      <c r="BQ939" s="35">
        <f t="shared" si="178"/>
        <v>50</v>
      </c>
      <c r="BR939" s="35">
        <f t="shared" si="179"/>
        <v>57</v>
      </c>
    </row>
    <row r="940" spans="2:70" x14ac:dyDescent="0.3">
      <c r="B940" s="6" t="s">
        <v>2449</v>
      </c>
      <c r="C940" s="6">
        <v>316011415</v>
      </c>
      <c r="D940" s="6" t="s">
        <v>2141</v>
      </c>
      <c r="E940" s="6" t="s">
        <v>1740</v>
      </c>
      <c r="F940" s="6" t="s">
        <v>1740</v>
      </c>
      <c r="G940" s="6" t="s">
        <v>97</v>
      </c>
      <c r="H940" s="6" t="s">
        <v>4995</v>
      </c>
      <c r="I940" s="22">
        <v>670000</v>
      </c>
      <c r="J940" s="22">
        <v>670000</v>
      </c>
      <c r="K940" s="22">
        <v>636300</v>
      </c>
      <c r="L940" s="22">
        <v>690000</v>
      </c>
      <c r="M940" s="22">
        <v>675000</v>
      </c>
      <c r="N940" s="22">
        <v>630000</v>
      </c>
      <c r="O940" s="23">
        <v>31</v>
      </c>
      <c r="P940" s="23">
        <v>29</v>
      </c>
      <c r="Q940" s="23">
        <v>35</v>
      </c>
      <c r="R940" s="22">
        <v>600</v>
      </c>
      <c r="S940" s="22">
        <v>610</v>
      </c>
      <c r="T940" s="24">
        <v>3.4</v>
      </c>
      <c r="U940" s="24">
        <v>-0.69999999999999973</v>
      </c>
      <c r="V940" s="24">
        <v>4.0999999999999996</v>
      </c>
      <c r="W940" s="24">
        <v>3.8</v>
      </c>
      <c r="X940" s="25">
        <v>4.6567164179104475E-2</v>
      </c>
      <c r="Y940" s="24">
        <v>3.3</v>
      </c>
      <c r="Z940" s="24">
        <v>-1.2999999999999998</v>
      </c>
      <c r="AA940" s="24">
        <v>4.5999999999999996</v>
      </c>
      <c r="AB940" s="24">
        <v>5.7</v>
      </c>
      <c r="AC940" s="26">
        <v>0.28033191298497417</v>
      </c>
      <c r="AD940" s="24">
        <v>6.0199481314080989</v>
      </c>
      <c r="AE940" s="6">
        <v>36</v>
      </c>
      <c r="AF940" s="6">
        <v>33</v>
      </c>
      <c r="AG940" s="6">
        <v>46</v>
      </c>
      <c r="AH940" s="27">
        <v>1.3132075471698115</v>
      </c>
      <c r="AI940" s="28">
        <v>688800</v>
      </c>
      <c r="AJ940" s="28">
        <v>623888</v>
      </c>
      <c r="AK940" s="28">
        <v>588000</v>
      </c>
      <c r="AL940" s="29">
        <v>0.10404431564639807</v>
      </c>
      <c r="AM940" s="29">
        <v>0.17142857142857143</v>
      </c>
      <c r="AN940" s="6">
        <v>2.5</v>
      </c>
      <c r="AO940" s="27">
        <v>-0.29999999999999982</v>
      </c>
      <c r="AP940" s="6">
        <v>2.8</v>
      </c>
      <c r="AQ940" s="28">
        <v>600</v>
      </c>
      <c r="AR940" s="28">
        <v>570</v>
      </c>
      <c r="AS940" s="25">
        <v>5.2631578947368418E-2</v>
      </c>
      <c r="AT940" s="30">
        <v>2140.3200000000002</v>
      </c>
      <c r="AU940" s="24">
        <v>0.80600000000000005</v>
      </c>
      <c r="AV940" s="24">
        <v>0.19400000000000001</v>
      </c>
      <c r="AW940" s="24">
        <v>0.77729999999999999</v>
      </c>
      <c r="AX940" s="24">
        <v>6.8099999999999994E-2</v>
      </c>
      <c r="AY940" s="24">
        <v>0.22620000000000001</v>
      </c>
      <c r="AZ940" s="24">
        <v>0.39329999999999998</v>
      </c>
      <c r="BA940" s="24">
        <v>0.36549999999999999</v>
      </c>
      <c r="BB940" s="31">
        <v>5</v>
      </c>
      <c r="BC940" s="23">
        <v>86</v>
      </c>
      <c r="BD940" s="32" t="s">
        <v>4735</v>
      </c>
      <c r="BE940" s="33">
        <v>153.10096675909099</v>
      </c>
      <c r="BF940" s="33">
        <v>-26.700540942844999</v>
      </c>
      <c r="BG940" s="34">
        <f t="shared" si="168"/>
        <v>60</v>
      </c>
      <c r="BH940" s="34">
        <f t="shared" si="169"/>
        <v>75</v>
      </c>
      <c r="BI940" s="34">
        <f t="shared" si="170"/>
        <v>100</v>
      </c>
      <c r="BJ940" s="34">
        <f t="shared" si="171"/>
        <v>53</v>
      </c>
      <c r="BK940" s="34">
        <f t="shared" si="172"/>
        <v>89</v>
      </c>
      <c r="BL940" s="34">
        <f t="shared" si="173"/>
        <v>40</v>
      </c>
      <c r="BM940" s="35">
        <f t="shared" si="174"/>
        <v>100</v>
      </c>
      <c r="BN940" s="34">
        <f t="shared" si="175"/>
        <v>90</v>
      </c>
      <c r="BO940" s="35">
        <f t="shared" si="176"/>
        <v>80</v>
      </c>
      <c r="BP940" s="35">
        <f t="shared" si="177"/>
        <v>62</v>
      </c>
      <c r="BQ940" s="35">
        <f t="shared" si="178"/>
        <v>50</v>
      </c>
      <c r="BR940" s="35">
        <f t="shared" si="179"/>
        <v>57</v>
      </c>
    </row>
    <row r="941" spans="2:70" x14ac:dyDescent="0.3">
      <c r="B941" s="6" t="s">
        <v>975</v>
      </c>
      <c r="C941" s="6">
        <v>501021016</v>
      </c>
      <c r="D941" s="6" t="s">
        <v>394</v>
      </c>
      <c r="E941" s="6" t="s">
        <v>394</v>
      </c>
      <c r="F941" s="6" t="s">
        <v>2696</v>
      </c>
      <c r="G941" s="6" t="s">
        <v>93</v>
      </c>
      <c r="H941" s="6" t="s">
        <v>4995</v>
      </c>
      <c r="I941" s="22">
        <v>215000</v>
      </c>
      <c r="J941" s="22">
        <v>215000</v>
      </c>
      <c r="K941" s="22">
        <v>142000</v>
      </c>
      <c r="L941" s="22">
        <v>170000</v>
      </c>
      <c r="M941" s="22">
        <v>177000</v>
      </c>
      <c r="N941" s="22">
        <v>155000</v>
      </c>
      <c r="O941" s="23">
        <v>64</v>
      </c>
      <c r="P941" s="23">
        <v>54</v>
      </c>
      <c r="Q941" s="23">
        <v>35</v>
      </c>
      <c r="R941" s="22">
        <v>400</v>
      </c>
      <c r="S941" s="22">
        <v>330</v>
      </c>
      <c r="T941" s="24">
        <v>6.9</v>
      </c>
      <c r="U941" s="24">
        <v>0</v>
      </c>
      <c r="V941" s="24">
        <v>6.9</v>
      </c>
      <c r="W941" s="24">
        <v>5.7</v>
      </c>
      <c r="X941" s="25">
        <v>9.6744186046511624E-2</v>
      </c>
      <c r="Y941" s="24">
        <v>1.4</v>
      </c>
      <c r="Z941" s="24">
        <v>-0.30000000000000004</v>
      </c>
      <c r="AA941" s="24">
        <v>1.7</v>
      </c>
      <c r="AB941" s="24">
        <v>0.9</v>
      </c>
      <c r="AC941" s="26">
        <v>0.27221254355400698</v>
      </c>
      <c r="AD941" s="24">
        <v>2.8137354261592065</v>
      </c>
      <c r="AE941" s="6">
        <v>31</v>
      </c>
      <c r="AF941" s="6">
        <v>57</v>
      </c>
      <c r="AG941" s="6">
        <v>46</v>
      </c>
      <c r="AH941" s="27">
        <v>1.2842809364548495</v>
      </c>
      <c r="AI941" s="28">
        <v>467000</v>
      </c>
      <c r="AJ941" s="28">
        <v>355000</v>
      </c>
      <c r="AK941" s="28">
        <v>335000</v>
      </c>
      <c r="AL941" s="29">
        <v>0.3154929577464789</v>
      </c>
      <c r="AM941" s="29">
        <v>0.39402985074626867</v>
      </c>
      <c r="AN941" s="6">
        <v>2.7</v>
      </c>
      <c r="AO941" s="27">
        <v>-0.89999999999999991</v>
      </c>
      <c r="AP941" s="6">
        <v>3.6</v>
      </c>
      <c r="AQ941" s="28">
        <v>530</v>
      </c>
      <c r="AR941" s="28">
        <v>470</v>
      </c>
      <c r="AS941" s="25">
        <v>0.1276595744680851</v>
      </c>
      <c r="AT941" s="30">
        <v>1469.44</v>
      </c>
      <c r="AU941" s="24">
        <v>0.69599999999999995</v>
      </c>
      <c r="AV941" s="24">
        <v>0.30399999999999999</v>
      </c>
      <c r="AW941" s="24">
        <v>0.92110000000000003</v>
      </c>
      <c r="AX941" s="24">
        <v>6.0600000000000001E-2</v>
      </c>
      <c r="AY941" s="24">
        <v>0.40970000000000001</v>
      </c>
      <c r="AZ941" s="24">
        <v>0.36680000000000001</v>
      </c>
      <c r="BA941" s="24">
        <v>0.17230000000000001</v>
      </c>
      <c r="BB941" s="31">
        <v>1</v>
      </c>
      <c r="BC941" s="23">
        <v>101</v>
      </c>
      <c r="BD941" s="32" t="s">
        <v>3356</v>
      </c>
      <c r="BE941" s="33">
        <v>115.909446241873</v>
      </c>
      <c r="BF941" s="33">
        <v>-32.854555557983403</v>
      </c>
      <c r="BG941" s="34">
        <f t="shared" si="168"/>
        <v>3</v>
      </c>
      <c r="BH941" s="34">
        <f t="shared" si="169"/>
        <v>72</v>
      </c>
      <c r="BI941" s="34">
        <f t="shared" si="170"/>
        <v>100</v>
      </c>
      <c r="BJ941" s="34">
        <f t="shared" si="171"/>
        <v>100</v>
      </c>
      <c r="BK941" s="34">
        <f t="shared" si="172"/>
        <v>86</v>
      </c>
      <c r="BL941" s="34">
        <f t="shared" si="173"/>
        <v>80</v>
      </c>
      <c r="BM941" s="35">
        <f t="shared" si="174"/>
        <v>100</v>
      </c>
      <c r="BN941" s="34">
        <f t="shared" si="175"/>
        <v>100</v>
      </c>
      <c r="BO941" s="35">
        <f t="shared" si="176"/>
        <v>85</v>
      </c>
      <c r="BP941" s="35">
        <f t="shared" si="177"/>
        <v>93</v>
      </c>
      <c r="BQ941" s="35">
        <f t="shared" si="178"/>
        <v>10</v>
      </c>
      <c r="BR941" s="35">
        <f t="shared" si="179"/>
        <v>57</v>
      </c>
    </row>
    <row r="942" spans="2:70" x14ac:dyDescent="0.3">
      <c r="B942" s="6" t="s">
        <v>2223</v>
      </c>
      <c r="C942" s="6">
        <v>501021254</v>
      </c>
      <c r="D942" s="6" t="s">
        <v>394</v>
      </c>
      <c r="E942" s="6" t="s">
        <v>394</v>
      </c>
      <c r="F942" s="6" t="s">
        <v>394</v>
      </c>
      <c r="G942" s="6" t="s">
        <v>93</v>
      </c>
      <c r="H942" s="6" t="s">
        <v>4995</v>
      </c>
      <c r="I942" s="22">
        <v>229000</v>
      </c>
      <c r="J942" s="22">
        <v>229000</v>
      </c>
      <c r="K942" s="22">
        <v>179780</v>
      </c>
      <c r="L942" s="22">
        <v>265000</v>
      </c>
      <c r="M942" s="22">
        <v>222000</v>
      </c>
      <c r="N942" s="22">
        <v>221000</v>
      </c>
      <c r="O942" s="23">
        <v>51</v>
      </c>
      <c r="P942" s="23">
        <v>50</v>
      </c>
      <c r="Q942" s="23">
        <v>71</v>
      </c>
      <c r="R942" s="22">
        <v>370</v>
      </c>
      <c r="S942" s="22">
        <v>330</v>
      </c>
      <c r="T942" s="24">
        <v>2.2999999999999998</v>
      </c>
      <c r="U942" s="24">
        <v>-0.20000000000000018</v>
      </c>
      <c r="V942" s="24">
        <v>2.5</v>
      </c>
      <c r="W942" s="24">
        <v>4.3</v>
      </c>
      <c r="X942" s="25">
        <v>8.4017467248908295E-2</v>
      </c>
      <c r="Y942" s="24">
        <v>3.7</v>
      </c>
      <c r="Z942" s="24">
        <v>-0.89999999999999947</v>
      </c>
      <c r="AA942" s="24">
        <v>4.5999999999999996</v>
      </c>
      <c r="AB942" s="24">
        <v>4.2</v>
      </c>
      <c r="AC942" s="26">
        <v>0.2915773546841508</v>
      </c>
      <c r="AD942" s="24">
        <v>3.4704373296606308</v>
      </c>
      <c r="AE942" s="6">
        <v>31</v>
      </c>
      <c r="AF942" s="6">
        <v>57</v>
      </c>
      <c r="AG942" s="6">
        <v>46</v>
      </c>
      <c r="AH942" s="27">
        <v>1.2842809364548495</v>
      </c>
      <c r="AI942" s="28">
        <v>467000</v>
      </c>
      <c r="AJ942" s="28">
        <v>355000</v>
      </c>
      <c r="AK942" s="28">
        <v>335000</v>
      </c>
      <c r="AL942" s="29">
        <v>0.3154929577464789</v>
      </c>
      <c r="AM942" s="29">
        <v>0.39402985074626867</v>
      </c>
      <c r="AN942" s="6">
        <v>2.7</v>
      </c>
      <c r="AO942" s="27">
        <v>-0.89999999999999991</v>
      </c>
      <c r="AP942" s="6">
        <v>3.6</v>
      </c>
      <c r="AQ942" s="28">
        <v>530</v>
      </c>
      <c r="AR942" s="28">
        <v>470</v>
      </c>
      <c r="AS942" s="25">
        <v>0.1276595744680851</v>
      </c>
      <c r="AT942" s="30">
        <v>1268.96</v>
      </c>
      <c r="AU942" s="24">
        <v>0.62360000000000004</v>
      </c>
      <c r="AV942" s="24">
        <v>0.37640000000000001</v>
      </c>
      <c r="AW942" s="24">
        <v>0.81120000000000003</v>
      </c>
      <c r="AX942" s="24">
        <v>0.14990000000000001</v>
      </c>
      <c r="AY942" s="24">
        <v>0.22720000000000001</v>
      </c>
      <c r="AZ942" s="24">
        <v>0.33329999999999999</v>
      </c>
      <c r="BA942" s="24">
        <v>0.39050000000000001</v>
      </c>
      <c r="BB942" s="31">
        <v>1</v>
      </c>
      <c r="BC942" s="23">
        <v>160</v>
      </c>
      <c r="BD942" s="32" t="s">
        <v>4507</v>
      </c>
      <c r="BE942" s="33">
        <v>115.62954010429399</v>
      </c>
      <c r="BF942" s="33">
        <v>-33.3737970548109</v>
      </c>
      <c r="BG942" s="34">
        <f t="shared" si="168"/>
        <v>79</v>
      </c>
      <c r="BH942" s="34">
        <f t="shared" si="169"/>
        <v>72</v>
      </c>
      <c r="BI942" s="34">
        <f t="shared" si="170"/>
        <v>100</v>
      </c>
      <c r="BJ942" s="34">
        <f t="shared" si="171"/>
        <v>100</v>
      </c>
      <c r="BK942" s="34">
        <f t="shared" si="172"/>
        <v>75</v>
      </c>
      <c r="BL942" s="34">
        <f t="shared" si="173"/>
        <v>40</v>
      </c>
      <c r="BM942" s="35">
        <f t="shared" si="174"/>
        <v>100</v>
      </c>
      <c r="BN942" s="34">
        <f t="shared" si="175"/>
        <v>100</v>
      </c>
      <c r="BO942" s="35">
        <f t="shared" si="176"/>
        <v>73</v>
      </c>
      <c r="BP942" s="35">
        <f t="shared" si="177"/>
        <v>55</v>
      </c>
      <c r="BQ942" s="35">
        <f t="shared" si="178"/>
        <v>10</v>
      </c>
      <c r="BR942" s="35">
        <f t="shared" si="179"/>
        <v>57</v>
      </c>
    </row>
    <row r="943" spans="2:70" x14ac:dyDescent="0.3">
      <c r="B943" s="6" t="s">
        <v>2484</v>
      </c>
      <c r="C943" s="6">
        <v>502011023</v>
      </c>
      <c r="D943" s="6" t="s">
        <v>1513</v>
      </c>
      <c r="E943" s="6" t="s">
        <v>1513</v>
      </c>
      <c r="F943" s="6" t="s">
        <v>2720</v>
      </c>
      <c r="G943" s="6" t="s">
        <v>93</v>
      </c>
      <c r="H943" s="6" t="s">
        <v>4995</v>
      </c>
      <c r="I943" s="22">
        <v>489000</v>
      </c>
      <c r="J943" s="22">
        <v>479000</v>
      </c>
      <c r="K943" s="22">
        <v>378000</v>
      </c>
      <c r="L943" s="22">
        <v>510000</v>
      </c>
      <c r="M943" s="22">
        <v>500000</v>
      </c>
      <c r="N943" s="22">
        <v>410000</v>
      </c>
      <c r="O943" s="23">
        <v>20</v>
      </c>
      <c r="P943" s="23">
        <v>20</v>
      </c>
      <c r="Q943" s="23">
        <v>19</v>
      </c>
      <c r="R943" s="22">
        <v>500</v>
      </c>
      <c r="S943" s="22">
        <v>470</v>
      </c>
      <c r="T943" s="24">
        <v>1.8</v>
      </c>
      <c r="U943" s="24">
        <v>-0.30000000000000004</v>
      </c>
      <c r="V943" s="24">
        <v>2.1</v>
      </c>
      <c r="W943" s="24">
        <v>2</v>
      </c>
      <c r="X943" s="25">
        <v>5.3169734151329244E-2</v>
      </c>
      <c r="Y943" s="24">
        <v>0.6</v>
      </c>
      <c r="Z943" s="24">
        <v>-9.9999999999999978E-2</v>
      </c>
      <c r="AA943" s="24">
        <v>0.7</v>
      </c>
      <c r="AB943" s="24">
        <v>0.7</v>
      </c>
      <c r="AC943" s="26">
        <v>0.44464997154240182</v>
      </c>
      <c r="AD943" s="24">
        <v>8.3628398493936338</v>
      </c>
      <c r="AE943" s="6">
        <v>70</v>
      </c>
      <c r="AF943" s="6">
        <v>81</v>
      </c>
      <c r="AG943" s="6">
        <v>77</v>
      </c>
      <c r="AH943" s="27">
        <v>1.7142857142857144</v>
      </c>
      <c r="AI943" s="28">
        <v>525000</v>
      </c>
      <c r="AJ943" s="28">
        <v>430000</v>
      </c>
      <c r="AK943" s="28">
        <v>350000</v>
      </c>
      <c r="AL943" s="29">
        <v>0.22093023255813954</v>
      </c>
      <c r="AM943" s="29">
        <v>0.5</v>
      </c>
      <c r="AN943" s="6">
        <v>2.9</v>
      </c>
      <c r="AO943" s="27">
        <v>-0.60000000000000009</v>
      </c>
      <c r="AP943" s="6">
        <v>3.5</v>
      </c>
      <c r="AQ943" s="28">
        <v>500</v>
      </c>
      <c r="AR943" s="28">
        <v>480</v>
      </c>
      <c r="AS943" s="25">
        <v>4.1666666666666664E-2</v>
      </c>
      <c r="AT943" s="30">
        <v>1124.48</v>
      </c>
      <c r="AU943" s="24">
        <v>0.6431</v>
      </c>
      <c r="AV943" s="24">
        <v>0.3569</v>
      </c>
      <c r="AW943" s="24">
        <v>0.77569999999999995</v>
      </c>
      <c r="AX943" s="24">
        <v>0.21890000000000001</v>
      </c>
      <c r="AY943" s="24">
        <v>0.30590000000000001</v>
      </c>
      <c r="AZ943" s="24">
        <v>0.33479999999999999</v>
      </c>
      <c r="BA943" s="24">
        <v>0.23319999999999999</v>
      </c>
      <c r="BB943" s="31">
        <v>1.5</v>
      </c>
      <c r="BC943" s="23">
        <v>64</v>
      </c>
      <c r="BD943" s="32" t="s">
        <v>4771</v>
      </c>
      <c r="BE943" s="33">
        <v>115.762666776508</v>
      </c>
      <c r="BF943" s="33">
        <v>-32.523987719725</v>
      </c>
      <c r="BG943" s="34">
        <f t="shared" si="168"/>
        <v>87</v>
      </c>
      <c r="BH943" s="34">
        <f t="shared" si="169"/>
        <v>69</v>
      </c>
      <c r="BI943" s="34">
        <f t="shared" si="170"/>
        <v>100</v>
      </c>
      <c r="BJ943" s="34">
        <f t="shared" si="171"/>
        <v>100</v>
      </c>
      <c r="BK943" s="34">
        <f t="shared" si="172"/>
        <v>95</v>
      </c>
      <c r="BL943" s="34">
        <f t="shared" si="173"/>
        <v>57</v>
      </c>
      <c r="BM943" s="35">
        <f t="shared" si="174"/>
        <v>100</v>
      </c>
      <c r="BN943" s="34">
        <f t="shared" si="175"/>
        <v>67</v>
      </c>
      <c r="BO943" s="35">
        <f t="shared" si="176"/>
        <v>1</v>
      </c>
      <c r="BP943" s="35">
        <f t="shared" si="177"/>
        <v>100</v>
      </c>
      <c r="BQ943" s="35">
        <f t="shared" si="178"/>
        <v>15</v>
      </c>
      <c r="BR943" s="35">
        <f t="shared" si="179"/>
        <v>57</v>
      </c>
    </row>
    <row r="944" spans="2:70" x14ac:dyDescent="0.3">
      <c r="B944" s="6" t="s">
        <v>1888</v>
      </c>
      <c r="C944" s="6">
        <v>506031127</v>
      </c>
      <c r="D944" s="6" t="s">
        <v>479</v>
      </c>
      <c r="E944" s="6" t="s">
        <v>281</v>
      </c>
      <c r="F944" s="6" t="s">
        <v>2720</v>
      </c>
      <c r="G944" s="6" t="s">
        <v>93</v>
      </c>
      <c r="H944" s="6" t="s">
        <v>4995</v>
      </c>
      <c r="I944" s="22">
        <v>514800</v>
      </c>
      <c r="J944" s="22">
        <v>500000</v>
      </c>
      <c r="K944" s="22">
        <v>409000</v>
      </c>
      <c r="L944" s="22">
        <v>566000</v>
      </c>
      <c r="M944" s="22">
        <v>550000</v>
      </c>
      <c r="N944" s="22">
        <v>435000</v>
      </c>
      <c r="O944" s="23">
        <v>36</v>
      </c>
      <c r="P944" s="23">
        <v>39</v>
      </c>
      <c r="Q944" s="23">
        <v>48</v>
      </c>
      <c r="R944" s="22">
        <v>625</v>
      </c>
      <c r="S944" s="22">
        <v>550</v>
      </c>
      <c r="T944" s="24">
        <v>3.2</v>
      </c>
      <c r="U944" s="24">
        <v>-0.5</v>
      </c>
      <c r="V944" s="24">
        <v>3.7</v>
      </c>
      <c r="W944" s="24">
        <v>5.7</v>
      </c>
      <c r="X944" s="25">
        <v>6.3131313131313135E-2</v>
      </c>
      <c r="Y944" s="24">
        <v>3.3</v>
      </c>
      <c r="Z944" s="24">
        <v>-1</v>
      </c>
      <c r="AA944" s="24">
        <v>4.3</v>
      </c>
      <c r="AB944" s="24">
        <v>3.7</v>
      </c>
      <c r="AC944" s="26">
        <v>0.32922461019806148</v>
      </c>
      <c r="AD944" s="24">
        <v>5.2149178255372943</v>
      </c>
      <c r="AE944" s="6">
        <v>46</v>
      </c>
      <c r="AF944" s="6">
        <v>47</v>
      </c>
      <c r="AG944" s="6">
        <v>85</v>
      </c>
      <c r="AH944" s="27">
        <v>1.3248407643312101</v>
      </c>
      <c r="AI944" s="28">
        <v>599000</v>
      </c>
      <c r="AJ944" s="28">
        <v>475000</v>
      </c>
      <c r="AK944" s="28">
        <v>405000</v>
      </c>
      <c r="AL944" s="29">
        <v>0.26105263157894737</v>
      </c>
      <c r="AM944" s="29">
        <v>0.47901234567901235</v>
      </c>
      <c r="AN944" s="6">
        <v>2.2000000000000002</v>
      </c>
      <c r="AO944" s="27">
        <v>-1.0999999999999996</v>
      </c>
      <c r="AP944" s="6">
        <v>3.3</v>
      </c>
      <c r="AQ944" s="28">
        <v>630</v>
      </c>
      <c r="AR944" s="28">
        <v>550</v>
      </c>
      <c r="AS944" s="25">
        <v>0.14545454545454545</v>
      </c>
      <c r="AT944" s="30">
        <v>1898.4</v>
      </c>
      <c r="AU944" s="24">
        <v>0.67769999999999997</v>
      </c>
      <c r="AV944" s="24">
        <v>0.32229999999999998</v>
      </c>
      <c r="AW944" s="24">
        <v>0.65690000000000004</v>
      </c>
      <c r="AX944" s="24">
        <v>0.25719999999999998</v>
      </c>
      <c r="AY944" s="24">
        <v>0.18129999999999999</v>
      </c>
      <c r="AZ944" s="24">
        <v>0.3246</v>
      </c>
      <c r="BA944" s="24">
        <v>0.45929999999999999</v>
      </c>
      <c r="BB944" s="31">
        <v>3</v>
      </c>
      <c r="BC944" s="23">
        <v>11</v>
      </c>
      <c r="BD944" s="32" t="s">
        <v>4188</v>
      </c>
      <c r="BE944" s="33">
        <v>115.943593690136</v>
      </c>
      <c r="BF944" s="33">
        <v>-32.010983107308398</v>
      </c>
      <c r="BG944" s="34">
        <f t="shared" si="168"/>
        <v>64</v>
      </c>
      <c r="BH944" s="34">
        <f t="shared" si="169"/>
        <v>80</v>
      </c>
      <c r="BI944" s="34">
        <f t="shared" si="170"/>
        <v>100</v>
      </c>
      <c r="BJ944" s="34">
        <f t="shared" si="171"/>
        <v>100</v>
      </c>
      <c r="BK944" s="34">
        <f t="shared" si="172"/>
        <v>100</v>
      </c>
      <c r="BL944" s="34">
        <f t="shared" si="173"/>
        <v>30</v>
      </c>
      <c r="BM944" s="35">
        <f t="shared" si="174"/>
        <v>100</v>
      </c>
      <c r="BN944" s="34">
        <f t="shared" si="175"/>
        <v>98</v>
      </c>
      <c r="BO944" s="35">
        <f t="shared" si="176"/>
        <v>48</v>
      </c>
      <c r="BP944" s="35">
        <f t="shared" si="177"/>
        <v>62</v>
      </c>
      <c r="BQ944" s="35">
        <f t="shared" si="178"/>
        <v>30</v>
      </c>
      <c r="BR944" s="35">
        <f t="shared" si="179"/>
        <v>57</v>
      </c>
    </row>
    <row r="945" spans="2:70" x14ac:dyDescent="0.3">
      <c r="B945" s="6" t="s">
        <v>2058</v>
      </c>
      <c r="C945" s="6">
        <v>510031273</v>
      </c>
      <c r="D945" s="6" t="s">
        <v>2059</v>
      </c>
      <c r="E945" s="6" t="s">
        <v>2060</v>
      </c>
      <c r="F945" s="6" t="s">
        <v>2696</v>
      </c>
      <c r="G945" s="6" t="s">
        <v>93</v>
      </c>
      <c r="H945" s="6" t="s">
        <v>4995</v>
      </c>
      <c r="I945" s="22">
        <v>525000</v>
      </c>
      <c r="J945" s="22">
        <v>525000</v>
      </c>
      <c r="K945" s="22">
        <v>401000</v>
      </c>
      <c r="L945" s="22">
        <v>415000</v>
      </c>
      <c r="M945" s="22">
        <v>415000</v>
      </c>
      <c r="N945" s="22">
        <v>310000</v>
      </c>
      <c r="O945" s="23">
        <v>70</v>
      </c>
      <c r="P945" s="23">
        <v>70</v>
      </c>
      <c r="Q945" s="23">
        <v>31</v>
      </c>
      <c r="R945" s="22">
        <v>650</v>
      </c>
      <c r="S945" s="22">
        <v>560</v>
      </c>
      <c r="T945" s="24">
        <v>0.3</v>
      </c>
      <c r="U945" s="24">
        <v>-0.10000000000000003</v>
      </c>
      <c r="V945" s="24">
        <v>0.4</v>
      </c>
      <c r="W945" s="24">
        <v>0.6</v>
      </c>
      <c r="X945" s="25">
        <v>6.4380952380952386E-2</v>
      </c>
      <c r="Y945" s="24">
        <v>2.7</v>
      </c>
      <c r="Z945" s="24">
        <v>-0.59999999999999964</v>
      </c>
      <c r="AA945" s="24">
        <v>3.3</v>
      </c>
      <c r="AB945" s="24">
        <v>5.0999999999999996</v>
      </c>
      <c r="AC945" s="26">
        <v>0.19455485848378906</v>
      </c>
      <c r="AD945" s="24">
        <v>3.0219319734908066</v>
      </c>
      <c r="AE945" s="6">
        <v>12</v>
      </c>
      <c r="AF945" s="6">
        <v>19</v>
      </c>
      <c r="AG945" s="6">
        <v>24</v>
      </c>
      <c r="AH945" s="27">
        <v>1.6082474226804122</v>
      </c>
      <c r="AI945" s="28">
        <v>430000</v>
      </c>
      <c r="AJ945" s="28">
        <v>405000</v>
      </c>
      <c r="AK945" s="28">
        <v>364372</v>
      </c>
      <c r="AL945" s="29">
        <v>6.1728395061728392E-2</v>
      </c>
      <c r="AM945" s="29">
        <v>0.18011263214517031</v>
      </c>
      <c r="AN945" s="6">
        <v>2.5</v>
      </c>
      <c r="AO945" s="27">
        <v>-0.10000000000000009</v>
      </c>
      <c r="AP945" s="6">
        <v>2.6</v>
      </c>
      <c r="AQ945" s="28">
        <v>800</v>
      </c>
      <c r="AR945" s="28">
        <v>610</v>
      </c>
      <c r="AS945" s="25">
        <v>0.31147540983606559</v>
      </c>
      <c r="AT945" s="30">
        <v>3340.9600000000005</v>
      </c>
      <c r="AU945" s="24">
        <v>0.77359999999999995</v>
      </c>
      <c r="AV945" s="24">
        <v>0.22639999999999999</v>
      </c>
      <c r="AW945" s="24">
        <v>0.75719999999999998</v>
      </c>
      <c r="AX945" s="24">
        <v>0.17519999999999999</v>
      </c>
      <c r="AY945" s="24">
        <v>0.1045</v>
      </c>
      <c r="AZ945" s="24">
        <v>0.1857</v>
      </c>
      <c r="BA945" s="24">
        <v>0.63749999999999996</v>
      </c>
      <c r="BB945" s="31">
        <v>8</v>
      </c>
      <c r="BC945" s="23">
        <v>1209</v>
      </c>
      <c r="BD945" s="32" t="s">
        <v>4349</v>
      </c>
      <c r="BE945" s="33">
        <v>116.948124182001</v>
      </c>
      <c r="BF945" s="33">
        <v>-21.123268377735201</v>
      </c>
      <c r="BG945" s="34">
        <f t="shared" si="168"/>
        <v>100</v>
      </c>
      <c r="BH945" s="34">
        <f t="shared" si="169"/>
        <v>75</v>
      </c>
      <c r="BI945" s="34">
        <f t="shared" si="170"/>
        <v>100</v>
      </c>
      <c r="BJ945" s="34">
        <f t="shared" si="171"/>
        <v>32</v>
      </c>
      <c r="BK945" s="34">
        <f t="shared" si="172"/>
        <v>1</v>
      </c>
      <c r="BL945" s="34">
        <f t="shared" si="173"/>
        <v>13</v>
      </c>
      <c r="BM945" s="35">
        <f t="shared" si="174"/>
        <v>100</v>
      </c>
      <c r="BN945" s="34">
        <f t="shared" si="175"/>
        <v>100</v>
      </c>
      <c r="BO945" s="35">
        <f t="shared" si="176"/>
        <v>100</v>
      </c>
      <c r="BP945" s="35">
        <f t="shared" si="177"/>
        <v>72</v>
      </c>
      <c r="BQ945" s="35">
        <f t="shared" si="178"/>
        <v>80</v>
      </c>
      <c r="BR945" s="35">
        <f t="shared" si="179"/>
        <v>57</v>
      </c>
    </row>
    <row r="946" spans="2:70" x14ac:dyDescent="0.3">
      <c r="B946" s="6" t="s">
        <v>1627</v>
      </c>
      <c r="C946" s="6">
        <v>602011044</v>
      </c>
      <c r="D946" s="6" t="s">
        <v>978</v>
      </c>
      <c r="E946" s="6" t="s">
        <v>659</v>
      </c>
      <c r="F946" s="6" t="s">
        <v>978</v>
      </c>
      <c r="G946" s="6" t="s">
        <v>130</v>
      </c>
      <c r="H946" s="6" t="s">
        <v>4995</v>
      </c>
      <c r="I946" s="22">
        <v>469000</v>
      </c>
      <c r="J946" s="22">
        <v>429000</v>
      </c>
      <c r="K946" s="22">
        <v>469000</v>
      </c>
      <c r="L946" s="22">
        <v>440000</v>
      </c>
      <c r="M946" s="22">
        <v>425000</v>
      </c>
      <c r="N946" s="22">
        <v>417500</v>
      </c>
      <c r="O946" s="23">
        <v>35</v>
      </c>
      <c r="P946" s="23">
        <v>44</v>
      </c>
      <c r="Q946" s="23">
        <v>41</v>
      </c>
      <c r="R946" s="22">
        <v>420</v>
      </c>
      <c r="S946" s="22">
        <v>400</v>
      </c>
      <c r="T946" s="24">
        <v>3.1</v>
      </c>
      <c r="U946" s="24">
        <v>-0.19999999999999973</v>
      </c>
      <c r="V946" s="24">
        <v>3.3</v>
      </c>
      <c r="W946" s="24">
        <v>1.9</v>
      </c>
      <c r="X946" s="25">
        <v>4.6567164179104475E-2</v>
      </c>
      <c r="Y946" s="24">
        <v>2.9</v>
      </c>
      <c r="Z946" s="24">
        <v>-0.80000000000000027</v>
      </c>
      <c r="AA946" s="24">
        <v>3.7</v>
      </c>
      <c r="AB946" s="24">
        <v>4</v>
      </c>
      <c r="AC946" s="26">
        <v>0.2723311546840958</v>
      </c>
      <c r="AD946" s="24">
        <v>5.8481369755879555</v>
      </c>
      <c r="AE946" s="6">
        <v>67</v>
      </c>
      <c r="AF946" s="6">
        <v>86</v>
      </c>
      <c r="AG946" s="6">
        <v>80</v>
      </c>
      <c r="AH946" s="27">
        <v>2.8322981366459627</v>
      </c>
      <c r="AI946" s="28">
        <v>435000</v>
      </c>
      <c r="AJ946" s="28">
        <v>425000</v>
      </c>
      <c r="AK946" s="28">
        <v>415000</v>
      </c>
      <c r="AL946" s="29">
        <v>2.3529411764705882E-2</v>
      </c>
      <c r="AM946" s="29">
        <v>4.8192771084337352E-2</v>
      </c>
      <c r="AN946" s="6">
        <v>2.4</v>
      </c>
      <c r="AO946" s="27">
        <v>0.7</v>
      </c>
      <c r="AP946" s="6">
        <v>1.7</v>
      </c>
      <c r="AQ946" s="28">
        <v>410</v>
      </c>
      <c r="AR946" s="28">
        <v>395</v>
      </c>
      <c r="AS946" s="25">
        <v>3.7974683544303799E-2</v>
      </c>
      <c r="AT946" s="30">
        <v>1542.2400000000002</v>
      </c>
      <c r="AU946" s="24">
        <v>0.68069999999999997</v>
      </c>
      <c r="AV946" s="24">
        <v>0.31929999999999997</v>
      </c>
      <c r="AW946" s="24">
        <v>0.82579999999999998</v>
      </c>
      <c r="AX946" s="24">
        <v>5.6300000000000003E-2</v>
      </c>
      <c r="AY946" s="24">
        <v>0.40970000000000001</v>
      </c>
      <c r="AZ946" s="24">
        <v>0.34100000000000003</v>
      </c>
      <c r="BA946" s="24">
        <v>0.23089999999999999</v>
      </c>
      <c r="BB946" s="31">
        <v>3</v>
      </c>
      <c r="BC946" s="23">
        <v>158</v>
      </c>
      <c r="BD946" s="32" t="s">
        <v>3945</v>
      </c>
      <c r="BE946" s="33">
        <v>147.09547421616301</v>
      </c>
      <c r="BF946" s="33">
        <v>-41.473505271320697</v>
      </c>
      <c r="BG946" s="34">
        <f t="shared" si="168"/>
        <v>65</v>
      </c>
      <c r="BH946" s="34">
        <f t="shared" si="169"/>
        <v>77</v>
      </c>
      <c r="BI946" s="34">
        <f t="shared" si="170"/>
        <v>90</v>
      </c>
      <c r="BJ946" s="34">
        <f t="shared" si="171"/>
        <v>13</v>
      </c>
      <c r="BK946" s="34">
        <f t="shared" si="172"/>
        <v>76</v>
      </c>
      <c r="BL946" s="34">
        <f t="shared" si="173"/>
        <v>80</v>
      </c>
      <c r="BM946" s="35">
        <f t="shared" si="174"/>
        <v>100</v>
      </c>
      <c r="BN946" s="34">
        <f t="shared" si="175"/>
        <v>92</v>
      </c>
      <c r="BO946" s="35">
        <f t="shared" si="176"/>
        <v>85</v>
      </c>
      <c r="BP946" s="35">
        <f t="shared" si="177"/>
        <v>69</v>
      </c>
      <c r="BQ946" s="35">
        <f t="shared" si="178"/>
        <v>30</v>
      </c>
      <c r="BR946" s="35">
        <f t="shared" si="179"/>
        <v>57</v>
      </c>
    </row>
    <row r="947" spans="2:70" x14ac:dyDescent="0.3">
      <c r="B947" s="6" t="s">
        <v>1160</v>
      </c>
      <c r="C947" s="6">
        <v>602031062</v>
      </c>
      <c r="D947" s="6" t="s">
        <v>1161</v>
      </c>
      <c r="E947" s="6" t="s">
        <v>659</v>
      </c>
      <c r="F947" s="6" t="s">
        <v>2742</v>
      </c>
      <c r="G947" s="6" t="s">
        <v>130</v>
      </c>
      <c r="H947" s="6" t="s">
        <v>4995</v>
      </c>
      <c r="I947" s="22">
        <v>519000</v>
      </c>
      <c r="J947" s="22">
        <v>519000</v>
      </c>
      <c r="K947" s="22">
        <v>520000</v>
      </c>
      <c r="L947" s="22">
        <v>402000</v>
      </c>
      <c r="M947" s="22">
        <v>485000</v>
      </c>
      <c r="N947" s="22">
        <v>505000</v>
      </c>
      <c r="O947" s="23">
        <v>62</v>
      </c>
      <c r="P947" s="23">
        <v>62</v>
      </c>
      <c r="Q947" s="23">
        <v>70</v>
      </c>
      <c r="R947" s="22">
        <v>450</v>
      </c>
      <c r="S947" s="22">
        <v>450</v>
      </c>
      <c r="T947" s="24">
        <v>2.5</v>
      </c>
      <c r="U947" s="24">
        <v>-0.20000000000000018</v>
      </c>
      <c r="V947" s="24">
        <v>2.7</v>
      </c>
      <c r="W947" s="24">
        <v>1.9</v>
      </c>
      <c r="X947" s="25">
        <v>4.5086705202312137E-2</v>
      </c>
      <c r="Y947" s="24">
        <v>2.5</v>
      </c>
      <c r="Z947" s="24">
        <v>-1.9000000000000004</v>
      </c>
      <c r="AA947" s="24">
        <v>4.4000000000000004</v>
      </c>
      <c r="AB947" s="24">
        <v>5.2</v>
      </c>
      <c r="AC947" s="26">
        <v>0.27576232964016079</v>
      </c>
      <c r="AD947" s="24">
        <v>6.1162670548394633</v>
      </c>
      <c r="AE947" s="6">
        <v>30</v>
      </c>
      <c r="AF947" s="6">
        <v>41</v>
      </c>
      <c r="AG947" s="6">
        <v>34</v>
      </c>
      <c r="AH947" s="27">
        <v>8.8571428571428577</v>
      </c>
      <c r="AI947" s="28">
        <v>432000</v>
      </c>
      <c r="AJ947" s="28">
        <v>435500</v>
      </c>
      <c r="AK947" s="28">
        <v>430000</v>
      </c>
      <c r="AL947" s="29">
        <v>-8.0367393800229621E-3</v>
      </c>
      <c r="AM947" s="29">
        <v>4.6511627906976744E-3</v>
      </c>
      <c r="AN947" s="6">
        <v>1.9</v>
      </c>
      <c r="AO947" s="27">
        <v>-0.39999999999999991</v>
      </c>
      <c r="AP947" s="6">
        <v>2.2999999999999998</v>
      </c>
      <c r="AQ947" s="28">
        <v>340</v>
      </c>
      <c r="AR947" s="28">
        <v>370</v>
      </c>
      <c r="AS947" s="25">
        <v>-8.1081081081081086E-2</v>
      </c>
      <c r="AT947" s="30">
        <v>1631.8400000000001</v>
      </c>
      <c r="AU947" s="24">
        <v>0.73660000000000003</v>
      </c>
      <c r="AV947" s="24">
        <v>0.26340000000000002</v>
      </c>
      <c r="AW947" s="24">
        <v>0.91369999999999996</v>
      </c>
      <c r="AX947" s="24">
        <v>3.2000000000000002E-3</v>
      </c>
      <c r="AY947" s="24">
        <v>0.40260000000000001</v>
      </c>
      <c r="AZ947" s="24">
        <v>0.4118</v>
      </c>
      <c r="BA947" s="24">
        <v>0.16109999999999999</v>
      </c>
      <c r="BB947" s="31">
        <v>6</v>
      </c>
      <c r="BC947" s="23">
        <v>145</v>
      </c>
      <c r="BD947" s="32" t="s">
        <v>3509</v>
      </c>
      <c r="BE947" s="33">
        <v>147.26519226803501</v>
      </c>
      <c r="BF947" s="33">
        <v>-41.5816505384499</v>
      </c>
      <c r="BG947" s="34">
        <f t="shared" si="168"/>
        <v>75</v>
      </c>
      <c r="BH947" s="34">
        <f t="shared" si="169"/>
        <v>85</v>
      </c>
      <c r="BI947" s="34">
        <f t="shared" si="170"/>
        <v>15</v>
      </c>
      <c r="BJ947" s="34">
        <f t="shared" si="171"/>
        <v>1</v>
      </c>
      <c r="BK947" s="34">
        <f t="shared" si="172"/>
        <v>78</v>
      </c>
      <c r="BL947" s="34">
        <f t="shared" si="173"/>
        <v>79</v>
      </c>
      <c r="BM947" s="35">
        <f t="shared" si="174"/>
        <v>100</v>
      </c>
      <c r="BN947" s="34">
        <f t="shared" si="175"/>
        <v>89</v>
      </c>
      <c r="BO947" s="35">
        <f t="shared" si="176"/>
        <v>83</v>
      </c>
      <c r="BP947" s="35">
        <f t="shared" si="177"/>
        <v>75</v>
      </c>
      <c r="BQ947" s="35">
        <f t="shared" si="178"/>
        <v>60</v>
      </c>
      <c r="BR947" s="35">
        <f t="shared" si="179"/>
        <v>57</v>
      </c>
    </row>
    <row r="948" spans="2:70" x14ac:dyDescent="0.3">
      <c r="B948" s="6" t="s">
        <v>1249</v>
      </c>
      <c r="C948" s="6">
        <v>604011080</v>
      </c>
      <c r="D948" s="6" t="s">
        <v>875</v>
      </c>
      <c r="E948" s="6" t="s">
        <v>876</v>
      </c>
      <c r="F948" s="6" t="s">
        <v>3538</v>
      </c>
      <c r="G948" s="6" t="s">
        <v>130</v>
      </c>
      <c r="H948" s="6" t="s">
        <v>4995</v>
      </c>
      <c r="I948" s="22">
        <v>290000</v>
      </c>
      <c r="J948" s="22">
        <v>299000</v>
      </c>
      <c r="K948" s="22">
        <v>305000</v>
      </c>
      <c r="L948" s="22">
        <v>299000</v>
      </c>
      <c r="M948" s="22">
        <v>299000</v>
      </c>
      <c r="N948" s="22">
        <v>280000</v>
      </c>
      <c r="O948" s="23">
        <v>34</v>
      </c>
      <c r="P948" s="23">
        <v>34</v>
      </c>
      <c r="Q948" s="23">
        <v>42</v>
      </c>
      <c r="R948" s="22">
        <v>300</v>
      </c>
      <c r="S948" s="22">
        <v>340</v>
      </c>
      <c r="T948" s="24">
        <v>2.6</v>
      </c>
      <c r="U948" s="24">
        <v>-0.29999999999999982</v>
      </c>
      <c r="V948" s="24">
        <v>2.9</v>
      </c>
      <c r="W948" s="24">
        <v>3.3</v>
      </c>
      <c r="X948" s="25">
        <v>5.3793103448275863E-2</v>
      </c>
      <c r="Y948" s="24">
        <v>5.0999999999999996</v>
      </c>
      <c r="Z948" s="24">
        <v>-0.40000000000000036</v>
      </c>
      <c r="AA948" s="24">
        <v>5.5</v>
      </c>
      <c r="AB948" s="24">
        <v>4.8</v>
      </c>
      <c r="AC948" s="26">
        <v>0.20079246091240091</v>
      </c>
      <c r="AD948" s="24">
        <v>3.7326803631151457</v>
      </c>
      <c r="AE948" s="6">
        <v>38</v>
      </c>
      <c r="AF948" s="6">
        <v>42</v>
      </c>
      <c r="AG948" s="6">
        <v>47</v>
      </c>
      <c r="AH948" s="27">
        <v>3.7499999999999996</v>
      </c>
      <c r="AI948" s="28">
        <v>395000</v>
      </c>
      <c r="AJ948" s="28">
        <v>350000</v>
      </c>
      <c r="AK948" s="28">
        <v>395000</v>
      </c>
      <c r="AL948" s="29">
        <v>0.12857142857142856</v>
      </c>
      <c r="AM948" s="29">
        <v>0</v>
      </c>
      <c r="AN948" s="6">
        <v>2.1</v>
      </c>
      <c r="AO948" s="27">
        <v>0.40000000000000013</v>
      </c>
      <c r="AP948" s="6">
        <v>1.7</v>
      </c>
      <c r="AQ948" s="28">
        <v>320</v>
      </c>
      <c r="AR948" s="28">
        <v>330</v>
      </c>
      <c r="AS948" s="25">
        <v>-3.0303030303030304E-2</v>
      </c>
      <c r="AT948" s="30">
        <v>1494.0800000000002</v>
      </c>
      <c r="AU948" s="24">
        <v>0.70209999999999995</v>
      </c>
      <c r="AV948" s="24">
        <v>0.2979</v>
      </c>
      <c r="AW948" s="24">
        <v>0.94569999999999999</v>
      </c>
      <c r="AX948" s="24">
        <v>5.6500000000000002E-2</v>
      </c>
      <c r="AY948" s="24">
        <v>0.3599</v>
      </c>
      <c r="AZ948" s="24">
        <v>0.36770000000000003</v>
      </c>
      <c r="BA948" s="24">
        <v>0.25829999999999997</v>
      </c>
      <c r="BB948" s="31">
        <v>2</v>
      </c>
      <c r="BC948" s="23">
        <v>232</v>
      </c>
      <c r="BD948" s="32" t="s">
        <v>3594</v>
      </c>
      <c r="BE948" s="33">
        <v>145.89791900799801</v>
      </c>
      <c r="BF948" s="33">
        <v>-41.090736927649097</v>
      </c>
      <c r="BG948" s="34">
        <f t="shared" si="168"/>
        <v>74</v>
      </c>
      <c r="BH948" s="34">
        <f t="shared" si="169"/>
        <v>82</v>
      </c>
      <c r="BI948" s="34">
        <f t="shared" si="170"/>
        <v>78</v>
      </c>
      <c r="BJ948" s="34">
        <f t="shared" si="171"/>
        <v>65</v>
      </c>
      <c r="BK948" s="34">
        <f t="shared" si="172"/>
        <v>64</v>
      </c>
      <c r="BL948" s="34">
        <f t="shared" si="173"/>
        <v>69</v>
      </c>
      <c r="BM948" s="35">
        <f t="shared" si="174"/>
        <v>100</v>
      </c>
      <c r="BN948" s="34">
        <f t="shared" si="175"/>
        <v>100</v>
      </c>
      <c r="BO948" s="35">
        <f t="shared" si="176"/>
        <v>100</v>
      </c>
      <c r="BP948" s="35">
        <f t="shared" si="177"/>
        <v>32</v>
      </c>
      <c r="BQ948" s="35">
        <f t="shared" si="178"/>
        <v>20</v>
      </c>
      <c r="BR948" s="35">
        <f t="shared" si="179"/>
        <v>57</v>
      </c>
    </row>
    <row r="949" spans="2:70" x14ac:dyDescent="0.3">
      <c r="B949" s="6" t="s">
        <v>1036</v>
      </c>
      <c r="C949" s="6">
        <v>801061063</v>
      </c>
      <c r="D949" s="6" t="s">
        <v>397</v>
      </c>
      <c r="E949" s="6" t="s">
        <v>107</v>
      </c>
      <c r="F949" s="6" t="s">
        <v>2703</v>
      </c>
      <c r="G949" s="6" t="s">
        <v>108</v>
      </c>
      <c r="H949" s="6" t="s">
        <v>4995</v>
      </c>
      <c r="I949" s="22">
        <v>839000</v>
      </c>
      <c r="J949" s="22">
        <v>849000</v>
      </c>
      <c r="K949" s="22">
        <v>849000</v>
      </c>
      <c r="L949" s="22">
        <v>790000</v>
      </c>
      <c r="M949" s="22">
        <v>780000</v>
      </c>
      <c r="N949" s="22">
        <v>825000</v>
      </c>
      <c r="O949" s="23">
        <v>50</v>
      </c>
      <c r="P949" s="23">
        <v>50</v>
      </c>
      <c r="Q949" s="23">
        <v>43</v>
      </c>
      <c r="R949" s="22">
        <v>650</v>
      </c>
      <c r="S949" s="22">
        <v>650</v>
      </c>
      <c r="T949" s="24">
        <v>2.7</v>
      </c>
      <c r="U949" s="24">
        <v>-0.39999999999999991</v>
      </c>
      <c r="V949" s="24">
        <v>3.1</v>
      </c>
      <c r="W949" s="24">
        <v>2.7</v>
      </c>
      <c r="X949" s="25">
        <v>4.0286054827175212E-2</v>
      </c>
      <c r="Y949" s="24">
        <v>5.4</v>
      </c>
      <c r="Z949" s="24">
        <v>-2.0999999999999996</v>
      </c>
      <c r="AA949" s="24">
        <v>7.5</v>
      </c>
      <c r="AB949" s="24">
        <v>7.7</v>
      </c>
      <c r="AC949" s="26">
        <v>0.17257125865511233</v>
      </c>
      <c r="AD949" s="24">
        <v>4.2836475151372557</v>
      </c>
      <c r="AE949" s="6">
        <v>255</v>
      </c>
      <c r="AF949" s="6">
        <v>277</v>
      </c>
      <c r="AG949" s="6">
        <v>177</v>
      </c>
      <c r="AH949" s="27">
        <v>7.2984054669703866</v>
      </c>
      <c r="AI949" s="28">
        <v>640000</v>
      </c>
      <c r="AJ949" s="28">
        <v>657000</v>
      </c>
      <c r="AK949" s="28">
        <v>645000</v>
      </c>
      <c r="AL949" s="29">
        <v>-2.5875190258751901E-2</v>
      </c>
      <c r="AM949" s="29">
        <v>-7.7519379844961239E-3</v>
      </c>
      <c r="AN949" s="6">
        <v>2.7</v>
      </c>
      <c r="AO949" s="27">
        <v>-9.9999999999999645E-2</v>
      </c>
      <c r="AP949" s="6">
        <v>2.8</v>
      </c>
      <c r="AQ949" s="28">
        <v>625</v>
      </c>
      <c r="AR949" s="28">
        <v>610</v>
      </c>
      <c r="AS949" s="25">
        <v>2.4590163934426229E-2</v>
      </c>
      <c r="AT949" s="30">
        <v>3766.5600000000004</v>
      </c>
      <c r="AU949" s="24">
        <v>0.67179999999999995</v>
      </c>
      <c r="AV949" s="24">
        <v>0.32819999999999999</v>
      </c>
      <c r="AW949" s="24">
        <v>0.36509999999999998</v>
      </c>
      <c r="AX949" s="24">
        <v>0.16919999999999999</v>
      </c>
      <c r="AY949" s="24">
        <v>0.37659999999999999</v>
      </c>
      <c r="AZ949" s="24">
        <v>0.29260000000000003</v>
      </c>
      <c r="BA949" s="24">
        <v>0.30530000000000002</v>
      </c>
      <c r="BB949" s="31">
        <v>10</v>
      </c>
      <c r="BC949" s="23">
        <v>62</v>
      </c>
      <c r="BD949" s="32" t="s">
        <v>3409</v>
      </c>
      <c r="BE949" s="33">
        <v>149.125298013894</v>
      </c>
      <c r="BF949" s="33">
        <v>-35.317402860778401</v>
      </c>
      <c r="BG949" s="34">
        <f t="shared" si="168"/>
        <v>72</v>
      </c>
      <c r="BH949" s="34">
        <f t="shared" si="169"/>
        <v>72</v>
      </c>
      <c r="BI949" s="34">
        <f t="shared" si="170"/>
        <v>34</v>
      </c>
      <c r="BJ949" s="34">
        <f t="shared" si="171"/>
        <v>1</v>
      </c>
      <c r="BK949" s="34">
        <f t="shared" si="172"/>
        <v>95</v>
      </c>
      <c r="BL949" s="34">
        <f t="shared" si="173"/>
        <v>73</v>
      </c>
      <c r="BM949" s="35">
        <f t="shared" si="174"/>
        <v>84</v>
      </c>
      <c r="BN949" s="34">
        <f t="shared" si="175"/>
        <v>100</v>
      </c>
      <c r="BO949" s="35">
        <f t="shared" si="176"/>
        <v>100</v>
      </c>
      <c r="BP949" s="35">
        <f t="shared" si="177"/>
        <v>27</v>
      </c>
      <c r="BQ949" s="35">
        <f t="shared" si="178"/>
        <v>100</v>
      </c>
      <c r="BR949" s="35">
        <f t="shared" si="179"/>
        <v>57</v>
      </c>
    </row>
    <row r="950" spans="2:70" x14ac:dyDescent="0.3">
      <c r="B950" s="6" t="s">
        <v>1570</v>
      </c>
      <c r="C950" s="6">
        <v>801091105</v>
      </c>
      <c r="D950" s="6" t="s">
        <v>441</v>
      </c>
      <c r="E950" s="6" t="s">
        <v>107</v>
      </c>
      <c r="F950" s="6" t="s">
        <v>2703</v>
      </c>
      <c r="G950" s="6" t="s">
        <v>108</v>
      </c>
      <c r="H950" s="6" t="s">
        <v>4995</v>
      </c>
      <c r="I950" s="22">
        <v>369000</v>
      </c>
      <c r="J950" s="22">
        <v>360000</v>
      </c>
      <c r="K950" s="22">
        <v>370000</v>
      </c>
      <c r="L950" s="22">
        <v>325000</v>
      </c>
      <c r="M950" s="22">
        <v>295000</v>
      </c>
      <c r="N950" s="22">
        <v>365000</v>
      </c>
      <c r="O950" s="23">
        <v>38</v>
      </c>
      <c r="P950" s="23">
        <v>36</v>
      </c>
      <c r="Q950" s="23">
        <v>32</v>
      </c>
      <c r="R950" s="22">
        <v>465</v>
      </c>
      <c r="S950" s="22">
        <v>460</v>
      </c>
      <c r="T950" s="24">
        <v>2.2000000000000002</v>
      </c>
      <c r="U950" s="24">
        <v>-0.39999999999999991</v>
      </c>
      <c r="V950" s="24">
        <v>2.6</v>
      </c>
      <c r="W950" s="24">
        <v>3.1</v>
      </c>
      <c r="X950" s="25">
        <v>6.5528455284552839E-2</v>
      </c>
      <c r="Y950" s="24">
        <v>4.8</v>
      </c>
      <c r="Z950" s="24">
        <v>-0.90000000000000036</v>
      </c>
      <c r="AA950" s="24">
        <v>5.7</v>
      </c>
      <c r="AB950" s="24">
        <v>6</v>
      </c>
      <c r="AC950" s="26">
        <v>0.20134751281695995</v>
      </c>
      <c r="AD950" s="24">
        <v>3.0726729623431854</v>
      </c>
      <c r="AE950" s="6">
        <v>186</v>
      </c>
      <c r="AF950" s="6">
        <v>194</v>
      </c>
      <c r="AG950" s="6">
        <v>149</v>
      </c>
      <c r="AH950" s="27">
        <v>8.1459854014598552</v>
      </c>
      <c r="AI950" s="28">
        <v>469250</v>
      </c>
      <c r="AJ950" s="28">
        <v>480000</v>
      </c>
      <c r="AK950" s="28">
        <v>455000</v>
      </c>
      <c r="AL950" s="29">
        <v>-2.2395833333333334E-2</v>
      </c>
      <c r="AM950" s="29">
        <v>3.1318681318681318E-2</v>
      </c>
      <c r="AN950" s="6">
        <v>2.8</v>
      </c>
      <c r="AO950" s="27">
        <v>0</v>
      </c>
      <c r="AP950" s="6">
        <v>2.8</v>
      </c>
      <c r="AQ950" s="28">
        <v>535</v>
      </c>
      <c r="AR950" s="28">
        <v>550</v>
      </c>
      <c r="AS950" s="25">
        <v>-2.7272727272727271E-2</v>
      </c>
      <c r="AT950" s="30">
        <v>2309.44</v>
      </c>
      <c r="AU950" s="24">
        <v>0.61040000000000005</v>
      </c>
      <c r="AV950" s="24">
        <v>0.3896</v>
      </c>
      <c r="AW950" s="24">
        <v>0.51790000000000003</v>
      </c>
      <c r="AX950" s="24">
        <v>0.2034</v>
      </c>
      <c r="AY950" s="24">
        <v>0.25929999999999997</v>
      </c>
      <c r="AZ950" s="24">
        <v>0.25190000000000001</v>
      </c>
      <c r="BA950" s="24">
        <v>0.42249999999999999</v>
      </c>
      <c r="BB950" s="31">
        <v>9</v>
      </c>
      <c r="BC950" s="23">
        <v>65</v>
      </c>
      <c r="BD950" s="32" t="s">
        <v>3888</v>
      </c>
      <c r="BE950" s="33">
        <v>149.074659884575</v>
      </c>
      <c r="BF950" s="33">
        <v>-35.341149767338898</v>
      </c>
      <c r="BG950" s="34">
        <f t="shared" si="168"/>
        <v>80</v>
      </c>
      <c r="BH950" s="34">
        <f t="shared" si="169"/>
        <v>70</v>
      </c>
      <c r="BI950" s="34">
        <f t="shared" si="170"/>
        <v>24</v>
      </c>
      <c r="BJ950" s="34">
        <f t="shared" si="171"/>
        <v>1</v>
      </c>
      <c r="BK950" s="34">
        <f t="shared" si="172"/>
        <v>94</v>
      </c>
      <c r="BL950" s="34">
        <f t="shared" si="173"/>
        <v>47</v>
      </c>
      <c r="BM950" s="35">
        <f t="shared" si="174"/>
        <v>100</v>
      </c>
      <c r="BN950" s="34">
        <f t="shared" si="175"/>
        <v>100</v>
      </c>
      <c r="BO950" s="35">
        <f t="shared" si="176"/>
        <v>100</v>
      </c>
      <c r="BP950" s="35">
        <f t="shared" si="177"/>
        <v>37</v>
      </c>
      <c r="BQ950" s="35">
        <f t="shared" si="178"/>
        <v>90</v>
      </c>
      <c r="BR950" s="35">
        <f t="shared" si="179"/>
        <v>57</v>
      </c>
    </row>
    <row r="951" spans="2:70" x14ac:dyDescent="0.3">
      <c r="B951" s="6" t="s">
        <v>2424</v>
      </c>
      <c r="C951" s="6">
        <v>114011280</v>
      </c>
      <c r="D951" s="6" t="s">
        <v>1535</v>
      </c>
      <c r="E951" s="6" t="s">
        <v>1111</v>
      </c>
      <c r="F951" s="6" t="s">
        <v>2691</v>
      </c>
      <c r="G951" s="6" t="s">
        <v>77</v>
      </c>
      <c r="H951" s="6" t="s">
        <v>4995</v>
      </c>
      <c r="I951" s="22">
        <v>480000</v>
      </c>
      <c r="J951" s="22">
        <v>460000</v>
      </c>
      <c r="K951" s="22">
        <v>440000</v>
      </c>
      <c r="L951" s="22">
        <v>320000</v>
      </c>
      <c r="M951" s="22">
        <v>320000</v>
      </c>
      <c r="N951" s="22">
        <v>445000</v>
      </c>
      <c r="O951" s="23">
        <v>106</v>
      </c>
      <c r="P951" s="23">
        <v>162</v>
      </c>
      <c r="Q951" s="23">
        <v>137</v>
      </c>
      <c r="R951" s="22">
        <v>410</v>
      </c>
      <c r="S951" s="22">
        <v>430</v>
      </c>
      <c r="T951" s="24">
        <v>0.8</v>
      </c>
      <c r="U951" s="24">
        <v>0</v>
      </c>
      <c r="V951" s="24">
        <v>0.8</v>
      </c>
      <c r="W951" s="24">
        <v>0.8</v>
      </c>
      <c r="X951" s="25">
        <v>4.4416666666666667E-2</v>
      </c>
      <c r="Y951" s="24">
        <v>0.6</v>
      </c>
      <c r="Z951" s="24">
        <v>-0.20000000000000007</v>
      </c>
      <c r="AA951" s="24">
        <v>0.8</v>
      </c>
      <c r="AB951" s="24">
        <v>0.9</v>
      </c>
      <c r="AC951" s="26">
        <v>0.4027188433129027</v>
      </c>
      <c r="AD951" s="24">
        <v>9.0668407500090655</v>
      </c>
      <c r="AE951" s="6">
        <v>64</v>
      </c>
      <c r="AF951" s="6">
        <v>93</v>
      </c>
      <c r="AG951" s="6">
        <v>93</v>
      </c>
      <c r="AH951" s="27">
        <v>4.9306930693069306</v>
      </c>
      <c r="AI951" s="28">
        <v>582500</v>
      </c>
      <c r="AJ951" s="28">
        <v>540000</v>
      </c>
      <c r="AK951" s="28">
        <v>545000</v>
      </c>
      <c r="AL951" s="29">
        <v>7.8703703703703706E-2</v>
      </c>
      <c r="AM951" s="29">
        <v>6.8807339449541288E-2</v>
      </c>
      <c r="AN951" s="6">
        <v>1.3</v>
      </c>
      <c r="AO951" s="27">
        <v>-9.9999999999999867E-2</v>
      </c>
      <c r="AP951" s="6">
        <v>1.4</v>
      </c>
      <c r="AQ951" s="28">
        <v>450</v>
      </c>
      <c r="AR951" s="28">
        <v>440</v>
      </c>
      <c r="AS951" s="25">
        <v>2.2727272727272728E-2</v>
      </c>
      <c r="AT951" s="30">
        <v>1018.08</v>
      </c>
      <c r="AU951" s="24">
        <v>0.61299999999999999</v>
      </c>
      <c r="AV951" s="24">
        <v>0.38700000000000001</v>
      </c>
      <c r="AW951" s="24">
        <v>0.85099999999999998</v>
      </c>
      <c r="AX951" s="24">
        <v>6.6600000000000006E-2</v>
      </c>
      <c r="AY951" s="24">
        <v>0.56640000000000001</v>
      </c>
      <c r="AZ951" s="24">
        <v>0.19500000000000001</v>
      </c>
      <c r="BA951" s="24">
        <v>0.1711</v>
      </c>
      <c r="BB951" s="31">
        <v>1</v>
      </c>
      <c r="BC951" s="23">
        <v>155</v>
      </c>
      <c r="BD951" s="32" t="s">
        <v>4708</v>
      </c>
      <c r="BE951" s="33">
        <v>150.58098194370299</v>
      </c>
      <c r="BF951" s="33">
        <v>-35.1594342657393</v>
      </c>
      <c r="BG951" s="34">
        <f t="shared" si="168"/>
        <v>100</v>
      </c>
      <c r="BH951" s="34">
        <f t="shared" si="169"/>
        <v>95</v>
      </c>
      <c r="BI951" s="34">
        <f t="shared" si="170"/>
        <v>64</v>
      </c>
      <c r="BJ951" s="34">
        <f t="shared" si="171"/>
        <v>40</v>
      </c>
      <c r="BK951" s="34">
        <f t="shared" si="172"/>
        <v>76</v>
      </c>
      <c r="BL951" s="34">
        <f t="shared" si="173"/>
        <v>100</v>
      </c>
      <c r="BM951" s="35">
        <f t="shared" si="174"/>
        <v>98</v>
      </c>
      <c r="BN951" s="34">
        <f t="shared" si="175"/>
        <v>60</v>
      </c>
      <c r="BO951" s="35">
        <f t="shared" si="176"/>
        <v>1</v>
      </c>
      <c r="BP951" s="35">
        <f t="shared" si="177"/>
        <v>100</v>
      </c>
      <c r="BQ951" s="35">
        <f t="shared" si="178"/>
        <v>10</v>
      </c>
      <c r="BR951" s="35">
        <f t="shared" si="179"/>
        <v>57</v>
      </c>
    </row>
    <row r="952" spans="2:70" x14ac:dyDescent="0.3">
      <c r="B952" s="6" t="s">
        <v>2040</v>
      </c>
      <c r="C952" s="6">
        <v>122011419</v>
      </c>
      <c r="D952" s="6" t="s">
        <v>2041</v>
      </c>
      <c r="E952" s="6" t="s">
        <v>765</v>
      </c>
      <c r="F952" s="6" t="s">
        <v>2757</v>
      </c>
      <c r="G952" s="6" t="s">
        <v>77</v>
      </c>
      <c r="H952" s="6" t="s">
        <v>4995</v>
      </c>
      <c r="I952" s="22">
        <v>1750000</v>
      </c>
      <c r="J952" s="22">
        <v>1700000</v>
      </c>
      <c r="K952" s="22">
        <v>1684800</v>
      </c>
      <c r="L952" s="22">
        <v>1735000</v>
      </c>
      <c r="M952" s="22">
        <v>1700000</v>
      </c>
      <c r="N952" s="22">
        <v>1550000</v>
      </c>
      <c r="O952" s="23">
        <v>24</v>
      </c>
      <c r="P952" s="23">
        <v>24</v>
      </c>
      <c r="Q952" s="23">
        <v>23</v>
      </c>
      <c r="R952" s="22">
        <v>950</v>
      </c>
      <c r="S952" s="22">
        <v>900</v>
      </c>
      <c r="T952" s="24">
        <v>2.2000000000000002</v>
      </c>
      <c r="U952" s="24">
        <v>-9.9999999999999645E-2</v>
      </c>
      <c r="V952" s="24">
        <v>2.2999999999999998</v>
      </c>
      <c r="W952" s="24">
        <v>2.2999999999999998</v>
      </c>
      <c r="X952" s="25">
        <v>2.8228571428571429E-2</v>
      </c>
      <c r="Y952" s="24">
        <v>5.5</v>
      </c>
      <c r="Z952" s="24">
        <v>-2.9000000000000004</v>
      </c>
      <c r="AA952" s="24">
        <v>8.4</v>
      </c>
      <c r="AB952" s="24">
        <v>9.9</v>
      </c>
      <c r="AC952" s="26">
        <v>0.2663153173357255</v>
      </c>
      <c r="AD952" s="24">
        <v>9.4342470716097075</v>
      </c>
      <c r="AE952" s="6">
        <v>36</v>
      </c>
      <c r="AF952" s="6">
        <v>69</v>
      </c>
      <c r="AG952" s="6">
        <v>52</v>
      </c>
      <c r="AH952" s="27">
        <v>1.4332552693208429</v>
      </c>
      <c r="AI952" s="28">
        <v>1700000</v>
      </c>
      <c r="AJ952" s="28">
        <v>1500000</v>
      </c>
      <c r="AK952" s="28">
        <v>1602000</v>
      </c>
      <c r="AL952" s="29">
        <v>0.13333333333333333</v>
      </c>
      <c r="AM952" s="29">
        <v>6.117353308364544E-2</v>
      </c>
      <c r="AN952" s="6">
        <v>2.2000000000000002</v>
      </c>
      <c r="AO952" s="27">
        <v>-9.9999999999999645E-2</v>
      </c>
      <c r="AP952" s="6">
        <v>2.2999999999999998</v>
      </c>
      <c r="AQ952" s="28">
        <v>900</v>
      </c>
      <c r="AR952" s="28">
        <v>880</v>
      </c>
      <c r="AS952" s="25">
        <v>2.2727272727272728E-2</v>
      </c>
      <c r="AT952" s="30">
        <v>3567.2000000000003</v>
      </c>
      <c r="AU952" s="24">
        <v>0.63190000000000002</v>
      </c>
      <c r="AV952" s="24">
        <v>0.36809999999999998</v>
      </c>
      <c r="AW952" s="24">
        <v>0.1517</v>
      </c>
      <c r="AX952" s="24">
        <v>0.1426</v>
      </c>
      <c r="AY952" s="24">
        <v>0.29360000000000003</v>
      </c>
      <c r="AZ952" s="24">
        <v>0.21099999999999999</v>
      </c>
      <c r="BA952" s="24">
        <v>0.47189999999999999</v>
      </c>
      <c r="BB952" s="31">
        <v>10</v>
      </c>
      <c r="BC952" s="23">
        <v>11</v>
      </c>
      <c r="BD952" s="32" t="s">
        <v>4334</v>
      </c>
      <c r="BE952" s="33">
        <v>151.29375696566601</v>
      </c>
      <c r="BF952" s="33">
        <v>-33.804029854208899</v>
      </c>
      <c r="BG952" s="34">
        <f t="shared" si="168"/>
        <v>80</v>
      </c>
      <c r="BH952" s="34">
        <f t="shared" si="169"/>
        <v>80</v>
      </c>
      <c r="BI952" s="34">
        <f t="shared" si="170"/>
        <v>100</v>
      </c>
      <c r="BJ952" s="34">
        <f t="shared" si="171"/>
        <v>67</v>
      </c>
      <c r="BK952" s="34">
        <f t="shared" si="172"/>
        <v>100</v>
      </c>
      <c r="BL952" s="34">
        <f t="shared" si="173"/>
        <v>55</v>
      </c>
      <c r="BM952" s="35">
        <f t="shared" si="174"/>
        <v>45</v>
      </c>
      <c r="BN952" s="34">
        <f t="shared" si="175"/>
        <v>56</v>
      </c>
      <c r="BO952" s="35">
        <f t="shared" si="176"/>
        <v>89</v>
      </c>
      <c r="BP952" s="35">
        <f t="shared" si="177"/>
        <v>26</v>
      </c>
      <c r="BQ952" s="35">
        <f t="shared" si="178"/>
        <v>100</v>
      </c>
      <c r="BR952" s="35">
        <f t="shared" si="179"/>
        <v>57</v>
      </c>
    </row>
    <row r="953" spans="2:70" x14ac:dyDescent="0.3">
      <c r="B953" s="6" t="s">
        <v>2440</v>
      </c>
      <c r="C953" s="6">
        <v>207011147</v>
      </c>
      <c r="D953" s="6" t="s">
        <v>1436</v>
      </c>
      <c r="E953" s="6" t="s">
        <v>861</v>
      </c>
      <c r="F953" s="6" t="s">
        <v>689</v>
      </c>
      <c r="G953" s="6" t="s">
        <v>86</v>
      </c>
      <c r="H953" s="6" t="s">
        <v>4995</v>
      </c>
      <c r="I953" s="22">
        <v>780000</v>
      </c>
      <c r="J953" s="22">
        <v>800000</v>
      </c>
      <c r="K953" s="22">
        <v>825000</v>
      </c>
      <c r="L953" s="22">
        <v>800000</v>
      </c>
      <c r="M953" s="22">
        <v>800000</v>
      </c>
      <c r="N953" s="22">
        <v>1103000</v>
      </c>
      <c r="O953" s="23">
        <v>29</v>
      </c>
      <c r="P953" s="23">
        <v>29</v>
      </c>
      <c r="Q953" s="23">
        <v>29</v>
      </c>
      <c r="R953" s="22">
        <v>600</v>
      </c>
      <c r="S953" s="22">
        <v>580</v>
      </c>
      <c r="T953" s="24">
        <v>2.9</v>
      </c>
      <c r="U953" s="24">
        <v>-0.10000000000000009</v>
      </c>
      <c r="V953" s="24">
        <v>3</v>
      </c>
      <c r="W953" s="24">
        <v>2.7</v>
      </c>
      <c r="X953" s="25">
        <v>0.04</v>
      </c>
      <c r="Y953" s="24">
        <v>6</v>
      </c>
      <c r="Z953" s="24">
        <v>-1.7000000000000002</v>
      </c>
      <c r="AA953" s="24">
        <v>7.7</v>
      </c>
      <c r="AB953" s="24">
        <v>8</v>
      </c>
      <c r="AC953" s="26">
        <v>0.26559954671010688</v>
      </c>
      <c r="AD953" s="24">
        <v>6.6399886677526725</v>
      </c>
      <c r="AE953" s="6">
        <v>455</v>
      </c>
      <c r="AF953" s="6">
        <v>520</v>
      </c>
      <c r="AG953" s="6">
        <v>600</v>
      </c>
      <c r="AH953" s="27">
        <v>4.3900355871886125</v>
      </c>
      <c r="AI953" s="28">
        <v>690000</v>
      </c>
      <c r="AJ953" s="28">
        <v>668000</v>
      </c>
      <c r="AK953" s="28">
        <v>755000</v>
      </c>
      <c r="AL953" s="29">
        <v>3.2934131736526949E-2</v>
      </c>
      <c r="AM953" s="29">
        <v>-8.6092715231788075E-2</v>
      </c>
      <c r="AN953" s="6">
        <v>3.3</v>
      </c>
      <c r="AO953" s="27">
        <v>0.19999999999999973</v>
      </c>
      <c r="AP953" s="6">
        <v>3.1</v>
      </c>
      <c r="AQ953" s="28">
        <v>570</v>
      </c>
      <c r="AR953" s="28">
        <v>550</v>
      </c>
      <c r="AS953" s="25">
        <v>3.6363636363636362E-2</v>
      </c>
      <c r="AT953" s="30">
        <v>2259.0400000000004</v>
      </c>
      <c r="AU953" s="24">
        <v>0.72230000000000005</v>
      </c>
      <c r="AV953" s="24">
        <v>0.2777</v>
      </c>
      <c r="AW953" s="24">
        <v>0.59630000000000005</v>
      </c>
      <c r="AX953" s="24">
        <v>0.25590000000000002</v>
      </c>
      <c r="AY953" s="24">
        <v>0.42909999999999998</v>
      </c>
      <c r="AZ953" s="24">
        <v>0.2702</v>
      </c>
      <c r="BA953" s="24">
        <v>0.25750000000000001</v>
      </c>
      <c r="BB953" s="31">
        <v>9</v>
      </c>
      <c r="BC953" s="23">
        <v>10</v>
      </c>
      <c r="BD953" s="32" t="s">
        <v>4727</v>
      </c>
      <c r="BE953" s="33">
        <v>145.082345732801</v>
      </c>
      <c r="BF953" s="33">
        <v>-37.8083517366019</v>
      </c>
      <c r="BG953" s="34">
        <f t="shared" si="168"/>
        <v>69</v>
      </c>
      <c r="BH953" s="34">
        <f t="shared" si="169"/>
        <v>62</v>
      </c>
      <c r="BI953" s="34">
        <f t="shared" si="170"/>
        <v>70</v>
      </c>
      <c r="BJ953" s="34">
        <f t="shared" si="171"/>
        <v>17</v>
      </c>
      <c r="BK953" s="34">
        <f t="shared" si="172"/>
        <v>100</v>
      </c>
      <c r="BL953" s="34">
        <f t="shared" si="173"/>
        <v>84</v>
      </c>
      <c r="BM953" s="35">
        <f t="shared" si="174"/>
        <v>84</v>
      </c>
      <c r="BN953" s="34">
        <f t="shared" si="175"/>
        <v>84</v>
      </c>
      <c r="BO953" s="35">
        <f t="shared" si="176"/>
        <v>90</v>
      </c>
      <c r="BP953" s="35">
        <f t="shared" si="177"/>
        <v>18</v>
      </c>
      <c r="BQ953" s="35">
        <f t="shared" si="178"/>
        <v>90</v>
      </c>
      <c r="BR953" s="35">
        <f t="shared" si="179"/>
        <v>57</v>
      </c>
    </row>
    <row r="954" spans="2:70" x14ac:dyDescent="0.3">
      <c r="B954" s="6" t="s">
        <v>2450</v>
      </c>
      <c r="C954" s="6">
        <v>317011454</v>
      </c>
      <c r="D954" s="6" t="s">
        <v>449</v>
      </c>
      <c r="E954" s="6" t="s">
        <v>449</v>
      </c>
      <c r="F954" s="6" t="s">
        <v>449</v>
      </c>
      <c r="G954" s="6" t="s">
        <v>97</v>
      </c>
      <c r="H954" s="6" t="s">
        <v>4995</v>
      </c>
      <c r="I954" s="22">
        <v>475000</v>
      </c>
      <c r="J954" s="22">
        <v>449000</v>
      </c>
      <c r="K954" s="22">
        <v>379000</v>
      </c>
      <c r="L954" s="22">
        <v>458000</v>
      </c>
      <c r="M954" s="22">
        <v>445000</v>
      </c>
      <c r="N954" s="22">
        <v>365000</v>
      </c>
      <c r="O954" s="23">
        <v>37</v>
      </c>
      <c r="P954" s="23">
        <v>38</v>
      </c>
      <c r="Q954" s="23">
        <v>35</v>
      </c>
      <c r="R954" s="22">
        <v>405</v>
      </c>
      <c r="S954" s="22">
        <v>375</v>
      </c>
      <c r="T954" s="24">
        <v>1.5</v>
      </c>
      <c r="U954" s="24">
        <v>-0.39999999999999991</v>
      </c>
      <c r="V954" s="24">
        <v>1.9</v>
      </c>
      <c r="W954" s="24">
        <v>2.6</v>
      </c>
      <c r="X954" s="25">
        <v>4.4336842105263161E-2</v>
      </c>
      <c r="Y954" s="24">
        <v>5.4</v>
      </c>
      <c r="Z954" s="24">
        <v>-1.7999999999999998</v>
      </c>
      <c r="AA954" s="24">
        <v>7.2</v>
      </c>
      <c r="AB954" s="24">
        <v>7.4</v>
      </c>
      <c r="AC954" s="26">
        <v>0.29351229128014839</v>
      </c>
      <c r="AD954" s="24">
        <v>6.6200540530897669</v>
      </c>
      <c r="AE954" s="6">
        <v>65</v>
      </c>
      <c r="AF954" s="6">
        <v>75</v>
      </c>
      <c r="AG954" s="6">
        <v>95</v>
      </c>
      <c r="AH954" s="27">
        <v>2.2040816326530615</v>
      </c>
      <c r="AI954" s="28">
        <v>455000</v>
      </c>
      <c r="AJ954" s="28">
        <v>380000</v>
      </c>
      <c r="AK954" s="28">
        <v>345000</v>
      </c>
      <c r="AL954" s="29">
        <v>0.19736842105263158</v>
      </c>
      <c r="AM954" s="29">
        <v>0.3188405797101449</v>
      </c>
      <c r="AN954" s="6">
        <v>1.8</v>
      </c>
      <c r="AO954" s="27">
        <v>-0.40000000000000013</v>
      </c>
      <c r="AP954" s="6">
        <v>2.2000000000000002</v>
      </c>
      <c r="AQ954" s="28">
        <v>420</v>
      </c>
      <c r="AR954" s="28">
        <v>390</v>
      </c>
      <c r="AS954" s="25">
        <v>7.6923076923076927E-2</v>
      </c>
      <c r="AT954" s="30">
        <v>1379.8400000000001</v>
      </c>
      <c r="AU954" s="24">
        <v>0.61080000000000001</v>
      </c>
      <c r="AV954" s="24">
        <v>0.38919999999999999</v>
      </c>
      <c r="AW954" s="24">
        <v>0.79510000000000003</v>
      </c>
      <c r="AX954" s="24">
        <v>0.18079999999999999</v>
      </c>
      <c r="AY954" s="24">
        <v>0.2366</v>
      </c>
      <c r="AZ954" s="24">
        <v>0.29149999999999998</v>
      </c>
      <c r="BA954" s="24">
        <v>0.44790000000000002</v>
      </c>
      <c r="BB954" s="31">
        <v>1</v>
      </c>
      <c r="BC954" s="23">
        <v>106</v>
      </c>
      <c r="BD954" s="32" t="s">
        <v>4736</v>
      </c>
      <c r="BE954" s="33">
        <v>151.954206366085</v>
      </c>
      <c r="BF954" s="33">
        <v>-27.5270290951268</v>
      </c>
      <c r="BG954" s="34">
        <f t="shared" si="168"/>
        <v>92</v>
      </c>
      <c r="BH954" s="34">
        <f t="shared" si="169"/>
        <v>87</v>
      </c>
      <c r="BI954" s="34">
        <f t="shared" si="170"/>
        <v>97</v>
      </c>
      <c r="BJ954" s="34">
        <f t="shared" si="171"/>
        <v>99</v>
      </c>
      <c r="BK954" s="34">
        <f t="shared" si="172"/>
        <v>85</v>
      </c>
      <c r="BL954" s="34">
        <f t="shared" si="173"/>
        <v>42</v>
      </c>
      <c r="BM954" s="35">
        <f t="shared" si="174"/>
        <v>98</v>
      </c>
      <c r="BN954" s="34">
        <f t="shared" si="175"/>
        <v>84</v>
      </c>
      <c r="BO954" s="35">
        <f t="shared" si="176"/>
        <v>71</v>
      </c>
      <c r="BP954" s="35">
        <f t="shared" si="177"/>
        <v>27</v>
      </c>
      <c r="BQ954" s="35">
        <f t="shared" si="178"/>
        <v>10</v>
      </c>
      <c r="BR954" s="35">
        <f t="shared" si="179"/>
        <v>57</v>
      </c>
    </row>
    <row r="955" spans="2:70" x14ac:dyDescent="0.3">
      <c r="B955" s="6" t="s">
        <v>1829</v>
      </c>
      <c r="C955" s="6">
        <v>318011464</v>
      </c>
      <c r="D955" s="6" t="s">
        <v>1031</v>
      </c>
      <c r="E955" s="6" t="s">
        <v>773</v>
      </c>
      <c r="F955" s="6" t="s">
        <v>2698</v>
      </c>
      <c r="G955" s="6" t="s">
        <v>97</v>
      </c>
      <c r="H955" s="6" t="s">
        <v>4995</v>
      </c>
      <c r="I955" s="22">
        <v>245000</v>
      </c>
      <c r="J955" s="22">
        <v>245000</v>
      </c>
      <c r="K955" s="22">
        <v>220000</v>
      </c>
      <c r="L955" s="22">
        <v>170000</v>
      </c>
      <c r="M955" s="22">
        <v>135000</v>
      </c>
      <c r="N955" s="22">
        <v>210000</v>
      </c>
      <c r="O955" s="23">
        <v>300</v>
      </c>
      <c r="P955" s="23">
        <v>13</v>
      </c>
      <c r="Q955" s="23">
        <v>0</v>
      </c>
      <c r="R955" s="22">
        <v>285</v>
      </c>
      <c r="S955" s="22">
        <v>260</v>
      </c>
      <c r="T955" s="24">
        <v>0.3</v>
      </c>
      <c r="U955" s="24">
        <v>0</v>
      </c>
      <c r="V955" s="24">
        <v>0.3</v>
      </c>
      <c r="W955" s="24">
        <v>0.3</v>
      </c>
      <c r="X955" s="25">
        <v>6.0489795918367346E-2</v>
      </c>
      <c r="Y955" s="24">
        <v>3.1</v>
      </c>
      <c r="Z955" s="24">
        <v>-1.6999999999999997</v>
      </c>
      <c r="AA955" s="24">
        <v>4.8</v>
      </c>
      <c r="AB955" s="24">
        <v>6.9</v>
      </c>
      <c r="AC955" s="26">
        <v>0.24753335186214562</v>
      </c>
      <c r="AD955" s="24">
        <v>4.0921505537264284</v>
      </c>
      <c r="AE955" s="6">
        <v>8</v>
      </c>
      <c r="AF955" s="6">
        <v>9</v>
      </c>
      <c r="AG955" s="6">
        <v>21</v>
      </c>
      <c r="AH955" s="27">
        <v>4.4210526315789478</v>
      </c>
      <c r="AI955" s="28">
        <v>175000</v>
      </c>
      <c r="AJ955" s="28">
        <v>197000</v>
      </c>
      <c r="AK955" s="28">
        <v>200000</v>
      </c>
      <c r="AL955" s="29">
        <v>-0.1116751269035533</v>
      </c>
      <c r="AM955" s="29">
        <v>-0.125</v>
      </c>
      <c r="AN955" s="6">
        <v>0.6</v>
      </c>
      <c r="AO955" s="27">
        <v>-0.30000000000000004</v>
      </c>
      <c r="AP955" s="6">
        <v>0.9</v>
      </c>
      <c r="AQ955" s="28">
        <v>285</v>
      </c>
      <c r="AR955" s="28">
        <v>270</v>
      </c>
      <c r="AS955" s="25">
        <v>5.5555555555555552E-2</v>
      </c>
      <c r="AT955" s="30">
        <v>1151.3600000000001</v>
      </c>
      <c r="AU955" s="24">
        <v>0.60899999999999999</v>
      </c>
      <c r="AV955" s="24">
        <v>0.39100000000000001</v>
      </c>
      <c r="AW955" s="24">
        <v>0.85529999999999995</v>
      </c>
      <c r="AX955" s="24">
        <v>7.6999999999999999E-2</v>
      </c>
      <c r="AY955" s="24">
        <v>0.4269</v>
      </c>
      <c r="AZ955" s="24">
        <v>0.1867</v>
      </c>
      <c r="BA955" s="24">
        <v>0.32479999999999998</v>
      </c>
      <c r="BB955" s="31">
        <v>1.5</v>
      </c>
      <c r="BC955" s="23">
        <v>1206</v>
      </c>
      <c r="BD955" s="32" t="s">
        <v>4135</v>
      </c>
      <c r="BE955" s="33">
        <v>146.15287724509599</v>
      </c>
      <c r="BF955" s="33">
        <v>-18.652599275634199</v>
      </c>
      <c r="BG955" s="34">
        <f t="shared" si="168"/>
        <v>100</v>
      </c>
      <c r="BH955" s="34">
        <f t="shared" si="169"/>
        <v>100</v>
      </c>
      <c r="BI955" s="34">
        <f t="shared" si="170"/>
        <v>70</v>
      </c>
      <c r="BJ955" s="34">
        <f t="shared" si="171"/>
        <v>1</v>
      </c>
      <c r="BK955" s="34">
        <f t="shared" si="172"/>
        <v>1</v>
      </c>
      <c r="BL955" s="34">
        <f t="shared" si="173"/>
        <v>84</v>
      </c>
      <c r="BM955" s="35">
        <f t="shared" si="174"/>
        <v>100</v>
      </c>
      <c r="BN955" s="34">
        <f t="shared" si="175"/>
        <v>100</v>
      </c>
      <c r="BO955" s="35">
        <f t="shared" si="176"/>
        <v>100</v>
      </c>
      <c r="BP955" s="35">
        <f t="shared" si="177"/>
        <v>65</v>
      </c>
      <c r="BQ955" s="35">
        <f t="shared" si="178"/>
        <v>15</v>
      </c>
      <c r="BR955" s="35">
        <f t="shared" si="179"/>
        <v>57</v>
      </c>
    </row>
    <row r="956" spans="2:70" x14ac:dyDescent="0.3">
      <c r="B956" s="6" t="s">
        <v>2181</v>
      </c>
      <c r="C956" s="6">
        <v>318021490</v>
      </c>
      <c r="D956" s="6" t="s">
        <v>773</v>
      </c>
      <c r="E956" s="6" t="s">
        <v>773</v>
      </c>
      <c r="F956" s="6" t="s">
        <v>773</v>
      </c>
      <c r="G956" s="6" t="s">
        <v>97</v>
      </c>
      <c r="H956" s="6" t="s">
        <v>4995</v>
      </c>
      <c r="I956" s="22">
        <v>425000</v>
      </c>
      <c r="J956" s="22">
        <v>408000</v>
      </c>
      <c r="K956" s="22">
        <v>349000</v>
      </c>
      <c r="L956" s="22">
        <v>425000</v>
      </c>
      <c r="M956" s="22">
        <v>410000</v>
      </c>
      <c r="N956" s="22">
        <v>330000</v>
      </c>
      <c r="O956" s="23">
        <v>36</v>
      </c>
      <c r="P956" s="23">
        <v>41</v>
      </c>
      <c r="Q956" s="23">
        <v>56</v>
      </c>
      <c r="R956" s="22">
        <v>500</v>
      </c>
      <c r="S956" s="22">
        <v>450</v>
      </c>
      <c r="T956" s="24">
        <v>3.3</v>
      </c>
      <c r="U956" s="24">
        <v>-0.40000000000000036</v>
      </c>
      <c r="V956" s="24">
        <v>3.7</v>
      </c>
      <c r="W956" s="24">
        <v>3.4</v>
      </c>
      <c r="X956" s="25">
        <v>6.1176470588235297E-2</v>
      </c>
      <c r="Y956" s="24">
        <v>4.5999999999999996</v>
      </c>
      <c r="Z956" s="24">
        <v>-1.5</v>
      </c>
      <c r="AA956" s="24">
        <v>6.1</v>
      </c>
      <c r="AB956" s="24">
        <v>7.4</v>
      </c>
      <c r="AC956" s="26">
        <v>0.25038057847928846</v>
      </c>
      <c r="AD956" s="24">
        <v>4.0927594559114464</v>
      </c>
      <c r="AE956" s="6">
        <v>150</v>
      </c>
      <c r="AF956" s="6">
        <v>130</v>
      </c>
      <c r="AG956" s="6">
        <v>166</v>
      </c>
      <c r="AH956" s="27">
        <v>2.1057692307692308</v>
      </c>
      <c r="AI956" s="28">
        <v>370000</v>
      </c>
      <c r="AJ956" s="28">
        <v>282000</v>
      </c>
      <c r="AK956" s="28">
        <v>257000</v>
      </c>
      <c r="AL956" s="29">
        <v>0.31205673758865249</v>
      </c>
      <c r="AM956" s="29">
        <v>0.43968871595330739</v>
      </c>
      <c r="AN956" s="6">
        <v>2.6</v>
      </c>
      <c r="AO956" s="27">
        <v>-0.19999999999999973</v>
      </c>
      <c r="AP956" s="6">
        <v>2.8</v>
      </c>
      <c r="AQ956" s="28">
        <v>440</v>
      </c>
      <c r="AR956" s="28">
        <v>400</v>
      </c>
      <c r="AS956" s="25">
        <v>0.1</v>
      </c>
      <c r="AT956" s="30">
        <v>1996.9600000000003</v>
      </c>
      <c r="AU956" s="24">
        <v>0.50560000000000005</v>
      </c>
      <c r="AV956" s="24">
        <v>0.49440000000000001</v>
      </c>
      <c r="AW956" s="24">
        <v>0.24759999999999999</v>
      </c>
      <c r="AX956" s="24">
        <v>0.1285</v>
      </c>
      <c r="AY956" s="24">
        <v>0.24809999999999999</v>
      </c>
      <c r="AZ956" s="24">
        <v>0.1946</v>
      </c>
      <c r="BA956" s="24">
        <v>0.53649999999999998</v>
      </c>
      <c r="BB956" s="31">
        <v>8</v>
      </c>
      <c r="BC956" s="23">
        <v>1112</v>
      </c>
      <c r="BD956" s="32" t="s">
        <v>4467</v>
      </c>
      <c r="BE956" s="33">
        <v>146.80889515268399</v>
      </c>
      <c r="BF956" s="33">
        <v>-19.2538708300129</v>
      </c>
      <c r="BG956" s="34">
        <f t="shared" si="168"/>
        <v>62</v>
      </c>
      <c r="BH956" s="34">
        <f t="shared" si="169"/>
        <v>74</v>
      </c>
      <c r="BI956" s="34">
        <f t="shared" si="170"/>
        <v>99</v>
      </c>
      <c r="BJ956" s="34">
        <f t="shared" si="171"/>
        <v>100</v>
      </c>
      <c r="BK956" s="34">
        <f t="shared" si="172"/>
        <v>1</v>
      </c>
      <c r="BL956" s="34">
        <f t="shared" si="173"/>
        <v>45</v>
      </c>
      <c r="BM956" s="35">
        <f t="shared" si="174"/>
        <v>100</v>
      </c>
      <c r="BN956" s="34">
        <f t="shared" si="175"/>
        <v>100</v>
      </c>
      <c r="BO956" s="35">
        <f t="shared" si="176"/>
        <v>100</v>
      </c>
      <c r="BP956" s="35">
        <f t="shared" si="177"/>
        <v>41</v>
      </c>
      <c r="BQ956" s="35">
        <f t="shared" si="178"/>
        <v>80</v>
      </c>
      <c r="BR956" s="35">
        <f t="shared" si="179"/>
        <v>57</v>
      </c>
    </row>
    <row r="957" spans="2:70" x14ac:dyDescent="0.3">
      <c r="B957" s="6" t="s">
        <v>2613</v>
      </c>
      <c r="C957" s="6">
        <v>319041518</v>
      </c>
      <c r="D957" s="6" t="s">
        <v>1770</v>
      </c>
      <c r="E957" s="6" t="s">
        <v>140</v>
      </c>
      <c r="F957" s="6" t="s">
        <v>1770</v>
      </c>
      <c r="G957" s="6" t="s">
        <v>97</v>
      </c>
      <c r="H957" s="6" t="s">
        <v>4995</v>
      </c>
      <c r="I957" s="22">
        <v>479000</v>
      </c>
      <c r="J957" s="22">
        <v>479000</v>
      </c>
      <c r="K957" s="22">
        <v>440000</v>
      </c>
      <c r="L957" s="22">
        <v>460000</v>
      </c>
      <c r="M957" s="22">
        <v>425000</v>
      </c>
      <c r="N957" s="22">
        <v>434000</v>
      </c>
      <c r="O957" s="23">
        <v>36</v>
      </c>
      <c r="P957" s="23">
        <v>36</v>
      </c>
      <c r="Q957" s="23">
        <v>56</v>
      </c>
      <c r="R957" s="22">
        <v>480</v>
      </c>
      <c r="S957" s="22">
        <v>450</v>
      </c>
      <c r="T957" s="24">
        <v>1.4</v>
      </c>
      <c r="U957" s="24">
        <v>0</v>
      </c>
      <c r="V957" s="24">
        <v>1.4</v>
      </c>
      <c r="W957" s="24">
        <v>1.5</v>
      </c>
      <c r="X957" s="25">
        <v>5.210855949895616E-2</v>
      </c>
      <c r="Y957" s="24">
        <v>1</v>
      </c>
      <c r="Z957" s="24">
        <v>-0.19999999999999996</v>
      </c>
      <c r="AA957" s="24">
        <v>1.2</v>
      </c>
      <c r="AB957" s="24">
        <v>1.8</v>
      </c>
      <c r="AC957" s="26">
        <v>0.42265426880811496</v>
      </c>
      <c r="AD957" s="24">
        <v>8.11103344387368</v>
      </c>
      <c r="AE957" s="6">
        <v>56</v>
      </c>
      <c r="AF957" s="6">
        <v>68</v>
      </c>
      <c r="AG957" s="6">
        <v>73</v>
      </c>
      <c r="AH957" s="27">
        <v>3.7192982456140351</v>
      </c>
      <c r="AI957" s="28">
        <v>510000</v>
      </c>
      <c r="AJ957" s="28">
        <v>455000</v>
      </c>
      <c r="AK957" s="28">
        <v>400000</v>
      </c>
      <c r="AL957" s="29">
        <v>0.12087912087912088</v>
      </c>
      <c r="AM957" s="29">
        <v>0.27500000000000002</v>
      </c>
      <c r="AN957" s="6">
        <v>1.4</v>
      </c>
      <c r="AO957" s="27">
        <v>-0.20000000000000018</v>
      </c>
      <c r="AP957" s="6">
        <v>1.6</v>
      </c>
      <c r="AQ957" s="28">
        <v>480</v>
      </c>
      <c r="AR957" s="28">
        <v>440</v>
      </c>
      <c r="AS957" s="25">
        <v>9.0909090909090912E-2</v>
      </c>
      <c r="AT957" s="30">
        <v>1135.68</v>
      </c>
      <c r="AU957" s="24">
        <v>0.68440000000000001</v>
      </c>
      <c r="AV957" s="24">
        <v>0.31559999999999999</v>
      </c>
      <c r="AW957" s="24">
        <v>0.8478</v>
      </c>
      <c r="AX957" s="24">
        <v>0.1249</v>
      </c>
      <c r="AY957" s="24">
        <v>0.44619999999999999</v>
      </c>
      <c r="AZ957" s="24">
        <v>0.20669999999999999</v>
      </c>
      <c r="BA957" s="24">
        <v>0.28079999999999999</v>
      </c>
      <c r="BB957" s="31">
        <v>1</v>
      </c>
      <c r="BC957" s="23">
        <v>244</v>
      </c>
      <c r="BD957" s="32" t="s">
        <v>4905</v>
      </c>
      <c r="BE957" s="33">
        <v>152.82493355317101</v>
      </c>
      <c r="BF957" s="33">
        <v>-25.2859589101711</v>
      </c>
      <c r="BG957" s="34">
        <f t="shared" si="168"/>
        <v>93</v>
      </c>
      <c r="BH957" s="34">
        <f t="shared" si="169"/>
        <v>93</v>
      </c>
      <c r="BI957" s="34">
        <f t="shared" si="170"/>
        <v>79</v>
      </c>
      <c r="BJ957" s="34">
        <f t="shared" si="171"/>
        <v>61</v>
      </c>
      <c r="BK957" s="34">
        <f t="shared" si="172"/>
        <v>62</v>
      </c>
      <c r="BL957" s="34">
        <f t="shared" si="173"/>
        <v>88</v>
      </c>
      <c r="BM957" s="35">
        <f t="shared" si="174"/>
        <v>100</v>
      </c>
      <c r="BN957" s="34">
        <f t="shared" si="175"/>
        <v>69</v>
      </c>
      <c r="BO957" s="35">
        <f t="shared" si="176"/>
        <v>1</v>
      </c>
      <c r="BP957" s="35">
        <f t="shared" si="177"/>
        <v>100</v>
      </c>
      <c r="BQ957" s="35">
        <f t="shared" si="178"/>
        <v>10</v>
      </c>
      <c r="BR957" s="35">
        <f t="shared" si="179"/>
        <v>57</v>
      </c>
    </row>
    <row r="958" spans="2:70" x14ac:dyDescent="0.3">
      <c r="B958" s="6" t="s">
        <v>2252</v>
      </c>
      <c r="C958" s="6">
        <v>319051522</v>
      </c>
      <c r="D958" s="6" t="s">
        <v>1254</v>
      </c>
      <c r="E958" s="6" t="s">
        <v>140</v>
      </c>
      <c r="F958" s="6" t="s">
        <v>2698</v>
      </c>
      <c r="G958" s="6" t="s">
        <v>97</v>
      </c>
      <c r="H958" s="6" t="s">
        <v>4995</v>
      </c>
      <c r="I958" s="22">
        <v>549000</v>
      </c>
      <c r="J958" s="22">
        <v>570000</v>
      </c>
      <c r="K958" s="22">
        <v>570000</v>
      </c>
      <c r="L958" s="22">
        <v>515000</v>
      </c>
      <c r="M958" s="22">
        <v>620000</v>
      </c>
      <c r="N958" s="22">
        <v>620000</v>
      </c>
      <c r="O958" s="23">
        <v>357</v>
      </c>
      <c r="P958" s="23">
        <v>61</v>
      </c>
      <c r="Q958" s="23">
        <v>61</v>
      </c>
      <c r="R958" s="22">
        <v>460</v>
      </c>
      <c r="S958" s="22">
        <v>450</v>
      </c>
      <c r="T958" s="24">
        <v>0.6</v>
      </c>
      <c r="U958" s="24">
        <v>-0.4</v>
      </c>
      <c r="V958" s="24">
        <v>1</v>
      </c>
      <c r="W958" s="24">
        <v>0.6</v>
      </c>
      <c r="X958" s="25">
        <v>4.3570127504553732E-2</v>
      </c>
      <c r="Y958" s="24">
        <v>0.6</v>
      </c>
      <c r="Z958" s="24">
        <v>-0.70000000000000007</v>
      </c>
      <c r="AA958" s="24">
        <v>1.3</v>
      </c>
      <c r="AB958" s="24">
        <v>1.9</v>
      </c>
      <c r="AC958" s="26">
        <v>0.42081381733021073</v>
      </c>
      <c r="AD958" s="24">
        <v>9.658310439560438</v>
      </c>
      <c r="AE958" s="6">
        <v>5</v>
      </c>
      <c r="AF958" s="6">
        <v>7</v>
      </c>
      <c r="AG958" s="6">
        <v>9</v>
      </c>
      <c r="AH958" s="27">
        <v>2.6666666666666665</v>
      </c>
      <c r="AI958" s="28">
        <v>305000</v>
      </c>
      <c r="AJ958" s="28">
        <v>282500</v>
      </c>
      <c r="AK958" s="28">
        <v>270000</v>
      </c>
      <c r="AL958" s="29">
        <v>7.9646017699115043E-2</v>
      </c>
      <c r="AM958" s="29">
        <v>0.12962962962962962</v>
      </c>
      <c r="AN958" s="6">
        <v>1</v>
      </c>
      <c r="AO958" s="27">
        <v>-0.19999999999999996</v>
      </c>
      <c r="AP958" s="6">
        <v>1.2</v>
      </c>
      <c r="AQ958" s="28">
        <v>340</v>
      </c>
      <c r="AR958" s="28">
        <v>350</v>
      </c>
      <c r="AS958" s="25">
        <v>-2.8571428571428571E-2</v>
      </c>
      <c r="AT958" s="30">
        <v>1093.1200000000001</v>
      </c>
      <c r="AU958" s="24">
        <v>0.70440000000000003</v>
      </c>
      <c r="AV958" s="24">
        <v>0.29559999999999997</v>
      </c>
      <c r="AW958" s="24">
        <v>0.93830000000000002</v>
      </c>
      <c r="AX958" s="24">
        <v>4.1999999999999997E-3</v>
      </c>
      <c r="AY958" s="24">
        <v>0.52229999999999999</v>
      </c>
      <c r="AZ958" s="24">
        <v>0.2656</v>
      </c>
      <c r="BA958" s="24">
        <v>0.17749999999999999</v>
      </c>
      <c r="BB958" s="31">
        <v>1</v>
      </c>
      <c r="BC958" s="23">
        <v>241</v>
      </c>
      <c r="BD958" s="32" t="s">
        <v>4535</v>
      </c>
      <c r="BE958" s="33">
        <v>152.56656086225701</v>
      </c>
      <c r="BF958" s="33">
        <v>-25.3452188807853</v>
      </c>
      <c r="BG958" s="34">
        <f t="shared" si="168"/>
        <v>100</v>
      </c>
      <c r="BH958" s="34">
        <f t="shared" si="169"/>
        <v>100</v>
      </c>
      <c r="BI958" s="34">
        <f t="shared" si="170"/>
        <v>92</v>
      </c>
      <c r="BJ958" s="34">
        <f t="shared" si="171"/>
        <v>40</v>
      </c>
      <c r="BK958" s="34">
        <f t="shared" si="172"/>
        <v>63</v>
      </c>
      <c r="BL958" s="34">
        <f t="shared" si="173"/>
        <v>100</v>
      </c>
      <c r="BM958" s="35">
        <f t="shared" si="174"/>
        <v>95</v>
      </c>
      <c r="BN958" s="34">
        <f t="shared" si="175"/>
        <v>54</v>
      </c>
      <c r="BO958" s="35">
        <f t="shared" si="176"/>
        <v>1</v>
      </c>
      <c r="BP958" s="35">
        <f t="shared" si="177"/>
        <v>100</v>
      </c>
      <c r="BQ958" s="35">
        <f t="shared" si="178"/>
        <v>10</v>
      </c>
      <c r="BR958" s="35">
        <f t="shared" si="179"/>
        <v>57</v>
      </c>
    </row>
    <row r="959" spans="2:70" x14ac:dyDescent="0.3">
      <c r="B959" s="6" t="s">
        <v>951</v>
      </c>
      <c r="C959" s="6">
        <v>507011161</v>
      </c>
      <c r="D959" s="6" t="s">
        <v>283</v>
      </c>
      <c r="E959" s="6" t="s">
        <v>284</v>
      </c>
      <c r="F959" s="6" t="s">
        <v>2720</v>
      </c>
      <c r="G959" s="6" t="s">
        <v>93</v>
      </c>
      <c r="H959" s="6" t="s">
        <v>4995</v>
      </c>
      <c r="I959" s="22">
        <v>479400</v>
      </c>
      <c r="J959" s="22">
        <v>462060</v>
      </c>
      <c r="K959" s="22">
        <v>399000</v>
      </c>
      <c r="L959" s="22">
        <v>525000</v>
      </c>
      <c r="M959" s="22">
        <v>510000</v>
      </c>
      <c r="N959" s="22">
        <v>440000</v>
      </c>
      <c r="O959" s="23">
        <v>35</v>
      </c>
      <c r="P959" s="23">
        <v>34</v>
      </c>
      <c r="Q959" s="23">
        <v>36</v>
      </c>
      <c r="R959" s="22">
        <v>550</v>
      </c>
      <c r="S959" s="22">
        <v>500</v>
      </c>
      <c r="T959" s="24">
        <v>5.5</v>
      </c>
      <c r="U959" s="24">
        <v>-0.40000000000000036</v>
      </c>
      <c r="V959" s="24">
        <v>5.9</v>
      </c>
      <c r="W959" s="24">
        <v>7.2</v>
      </c>
      <c r="X959" s="25">
        <v>5.9657905715477681E-2</v>
      </c>
      <c r="Y959" s="24">
        <v>3.8</v>
      </c>
      <c r="Z959" s="24">
        <v>-1.5</v>
      </c>
      <c r="AA959" s="24">
        <v>5.3</v>
      </c>
      <c r="AB959" s="24">
        <v>6.5</v>
      </c>
      <c r="AC959" s="26">
        <v>0.21604550311105522</v>
      </c>
      <c r="AD959" s="24">
        <v>3.6214060906097858</v>
      </c>
      <c r="AE959" s="6">
        <v>60</v>
      </c>
      <c r="AF959" s="6">
        <v>70</v>
      </c>
      <c r="AG959" s="6">
        <v>70</v>
      </c>
      <c r="AH959" s="27">
        <v>1.6551724137931036</v>
      </c>
      <c r="AI959" s="28">
        <v>565000</v>
      </c>
      <c r="AJ959" s="28">
        <v>460000</v>
      </c>
      <c r="AK959" s="28">
        <v>425000</v>
      </c>
      <c r="AL959" s="29">
        <v>0.22826086956521738</v>
      </c>
      <c r="AM959" s="29">
        <v>0.32941176470588235</v>
      </c>
      <c r="AN959" s="6">
        <v>3.1</v>
      </c>
      <c r="AO959" s="27">
        <v>-0.79999999999999982</v>
      </c>
      <c r="AP959" s="6">
        <v>3.9</v>
      </c>
      <c r="AQ959" s="28">
        <v>580</v>
      </c>
      <c r="AR959" s="28">
        <v>550</v>
      </c>
      <c r="AS959" s="25">
        <v>5.4545454545454543E-2</v>
      </c>
      <c r="AT959" s="30">
        <v>2545.7600000000002</v>
      </c>
      <c r="AU959" s="24">
        <v>0.78910000000000002</v>
      </c>
      <c r="AV959" s="24">
        <v>0.2109</v>
      </c>
      <c r="AW959" s="24">
        <v>0.80930000000000002</v>
      </c>
      <c r="AX959" s="24">
        <v>0.1176</v>
      </c>
      <c r="AY959" s="24">
        <v>0.14349999999999999</v>
      </c>
      <c r="AZ959" s="24">
        <v>0.56000000000000005</v>
      </c>
      <c r="BA959" s="24">
        <v>0.27300000000000002</v>
      </c>
      <c r="BB959" s="31">
        <v>6.5</v>
      </c>
      <c r="BC959" s="23">
        <v>23</v>
      </c>
      <c r="BD959" s="32" t="s">
        <v>3336</v>
      </c>
      <c r="BE959" s="33">
        <v>115.85014748323999</v>
      </c>
      <c r="BF959" s="33">
        <v>-32.155256337818102</v>
      </c>
      <c r="BG959" s="34">
        <f t="shared" si="168"/>
        <v>26</v>
      </c>
      <c r="BH959" s="34">
        <f t="shared" si="169"/>
        <v>65</v>
      </c>
      <c r="BI959" s="34">
        <f t="shared" si="170"/>
        <v>100</v>
      </c>
      <c r="BJ959" s="34">
        <f t="shared" si="171"/>
        <v>100</v>
      </c>
      <c r="BK959" s="34">
        <f t="shared" si="172"/>
        <v>100</v>
      </c>
      <c r="BL959" s="34">
        <f t="shared" si="173"/>
        <v>22</v>
      </c>
      <c r="BM959" s="35">
        <f t="shared" si="174"/>
        <v>100</v>
      </c>
      <c r="BN959" s="34">
        <f t="shared" si="175"/>
        <v>100</v>
      </c>
      <c r="BO959" s="35">
        <f t="shared" si="176"/>
        <v>100</v>
      </c>
      <c r="BP959" s="35">
        <f t="shared" si="177"/>
        <v>54</v>
      </c>
      <c r="BQ959" s="35">
        <f t="shared" si="178"/>
        <v>65</v>
      </c>
      <c r="BR959" s="35">
        <f t="shared" si="179"/>
        <v>57</v>
      </c>
    </row>
    <row r="960" spans="2:70" x14ac:dyDescent="0.3">
      <c r="B960" s="6" t="s">
        <v>1861</v>
      </c>
      <c r="C960" s="6">
        <v>602011051</v>
      </c>
      <c r="D960" s="6" t="s">
        <v>978</v>
      </c>
      <c r="E960" s="6" t="s">
        <v>659</v>
      </c>
      <c r="F960" s="6" t="s">
        <v>978</v>
      </c>
      <c r="G960" s="6" t="s">
        <v>130</v>
      </c>
      <c r="H960" s="6" t="s">
        <v>4995</v>
      </c>
      <c r="I960" s="22">
        <v>399000</v>
      </c>
      <c r="J960" s="22">
        <v>399000</v>
      </c>
      <c r="K960" s="22">
        <v>425000</v>
      </c>
      <c r="L960" s="22">
        <v>395000</v>
      </c>
      <c r="M960" s="22">
        <v>395000</v>
      </c>
      <c r="N960" s="22">
        <v>440000</v>
      </c>
      <c r="O960" s="23">
        <v>31</v>
      </c>
      <c r="P960" s="23">
        <v>31</v>
      </c>
      <c r="Q960" s="23">
        <v>34</v>
      </c>
      <c r="R960" s="22">
        <v>410</v>
      </c>
      <c r="S960" s="22">
        <v>380</v>
      </c>
      <c r="T960" s="24">
        <v>2.7</v>
      </c>
      <c r="U960" s="24">
        <v>0.80000000000000027</v>
      </c>
      <c r="V960" s="24">
        <v>1.9</v>
      </c>
      <c r="W960" s="24">
        <v>1.2</v>
      </c>
      <c r="X960" s="25">
        <v>5.343358395989975E-2</v>
      </c>
      <c r="Y960" s="24">
        <v>4.5</v>
      </c>
      <c r="Z960" s="24">
        <v>-2.0999999999999996</v>
      </c>
      <c r="AA960" s="24">
        <v>6.6</v>
      </c>
      <c r="AB960" s="24">
        <v>8.6999999999999993</v>
      </c>
      <c r="AC960" s="26">
        <v>0.2491977049499173</v>
      </c>
      <c r="AD960" s="24">
        <v>4.6636906320364444</v>
      </c>
      <c r="AE960" s="6">
        <v>67</v>
      </c>
      <c r="AF960" s="6">
        <v>86</v>
      </c>
      <c r="AG960" s="6">
        <v>80</v>
      </c>
      <c r="AH960" s="27">
        <v>2.8322981366459627</v>
      </c>
      <c r="AI960" s="28">
        <v>435000</v>
      </c>
      <c r="AJ960" s="28">
        <v>425000</v>
      </c>
      <c r="AK960" s="28">
        <v>415000</v>
      </c>
      <c r="AL960" s="29">
        <v>2.3529411764705882E-2</v>
      </c>
      <c r="AM960" s="29">
        <v>4.8192771084337352E-2</v>
      </c>
      <c r="AN960" s="6">
        <v>2.4</v>
      </c>
      <c r="AO960" s="27">
        <v>0.7</v>
      </c>
      <c r="AP960" s="6">
        <v>1.7</v>
      </c>
      <c r="AQ960" s="28">
        <v>410</v>
      </c>
      <c r="AR960" s="28">
        <v>395</v>
      </c>
      <c r="AS960" s="25">
        <v>3.7974683544303799E-2</v>
      </c>
      <c r="AT960" s="30">
        <v>1645.2800000000002</v>
      </c>
      <c r="AU960" s="24">
        <v>0.63290000000000002</v>
      </c>
      <c r="AV960" s="24">
        <v>0.36709999999999998</v>
      </c>
      <c r="AW960" s="24">
        <v>0.84509999999999996</v>
      </c>
      <c r="AX960" s="24">
        <v>8.2799999999999999E-2</v>
      </c>
      <c r="AY960" s="24">
        <v>0.3634</v>
      </c>
      <c r="AZ960" s="24">
        <v>0.31609999999999999</v>
      </c>
      <c r="BA960" s="24">
        <v>0.30370000000000003</v>
      </c>
      <c r="BB960" s="31">
        <v>3</v>
      </c>
      <c r="BC960" s="23">
        <v>160</v>
      </c>
      <c r="BD960" s="32" t="s">
        <v>4161</v>
      </c>
      <c r="BE960" s="33">
        <v>147.12559937890299</v>
      </c>
      <c r="BF960" s="33">
        <v>-41.453005312359103</v>
      </c>
      <c r="BG960" s="34">
        <f t="shared" si="168"/>
        <v>72</v>
      </c>
      <c r="BH960" s="34">
        <f t="shared" si="169"/>
        <v>77</v>
      </c>
      <c r="BI960" s="34">
        <f t="shared" si="170"/>
        <v>90</v>
      </c>
      <c r="BJ960" s="34">
        <f t="shared" si="171"/>
        <v>13</v>
      </c>
      <c r="BK960" s="34">
        <f t="shared" si="172"/>
        <v>75</v>
      </c>
      <c r="BL960" s="34">
        <f t="shared" si="173"/>
        <v>70</v>
      </c>
      <c r="BM960" s="35">
        <f t="shared" si="174"/>
        <v>100</v>
      </c>
      <c r="BN960" s="34">
        <f t="shared" si="175"/>
        <v>100</v>
      </c>
      <c r="BO960" s="35">
        <f t="shared" si="176"/>
        <v>100</v>
      </c>
      <c r="BP960" s="35">
        <f t="shared" si="177"/>
        <v>42</v>
      </c>
      <c r="BQ960" s="35">
        <f t="shared" si="178"/>
        <v>30</v>
      </c>
      <c r="BR960" s="35">
        <f t="shared" si="179"/>
        <v>57</v>
      </c>
    </row>
    <row r="961" spans="2:70" x14ac:dyDescent="0.3">
      <c r="B961" s="6" t="s">
        <v>509</v>
      </c>
      <c r="C961" s="6">
        <v>801041038</v>
      </c>
      <c r="D961" s="6" t="s">
        <v>299</v>
      </c>
      <c r="E961" s="6" t="s">
        <v>107</v>
      </c>
      <c r="F961" s="6" t="s">
        <v>2703</v>
      </c>
      <c r="G961" s="6" t="s">
        <v>108</v>
      </c>
      <c r="H961" s="6" t="s">
        <v>4995</v>
      </c>
      <c r="I961" s="22">
        <v>700000</v>
      </c>
      <c r="J961" s="22">
        <v>745000</v>
      </c>
      <c r="K961" s="22">
        <v>829000</v>
      </c>
      <c r="L961" s="22">
        <v>780000</v>
      </c>
      <c r="M961" s="22">
        <v>790000</v>
      </c>
      <c r="N961" s="22">
        <v>790000</v>
      </c>
      <c r="O961" s="23">
        <v>20</v>
      </c>
      <c r="P961" s="23">
        <v>24</v>
      </c>
      <c r="Q961" s="23">
        <v>25</v>
      </c>
      <c r="R961" s="22">
        <v>670</v>
      </c>
      <c r="S961" s="22">
        <v>630</v>
      </c>
      <c r="T961" s="24">
        <v>2.9</v>
      </c>
      <c r="U961" s="24">
        <v>-0.5</v>
      </c>
      <c r="V961" s="24">
        <v>3.4</v>
      </c>
      <c r="W961" s="24">
        <v>4.2</v>
      </c>
      <c r="X961" s="25">
        <v>4.9771428571428571E-2</v>
      </c>
      <c r="Y961" s="24">
        <v>3.4</v>
      </c>
      <c r="Z961" s="24">
        <v>-1.5000000000000004</v>
      </c>
      <c r="AA961" s="24">
        <v>4.9000000000000004</v>
      </c>
      <c r="AB961" s="24">
        <v>5.9</v>
      </c>
      <c r="AC961" s="26">
        <v>0.16836878291986648</v>
      </c>
      <c r="AD961" s="24">
        <v>3.3828400701465711</v>
      </c>
      <c r="AE961" s="6">
        <v>214</v>
      </c>
      <c r="AF961" s="6">
        <v>238</v>
      </c>
      <c r="AG961" s="6">
        <v>205</v>
      </c>
      <c r="AH961" s="27">
        <v>5.6456211812627295</v>
      </c>
      <c r="AI961" s="28">
        <v>570000</v>
      </c>
      <c r="AJ961" s="28">
        <v>565000</v>
      </c>
      <c r="AK961" s="28">
        <v>553000</v>
      </c>
      <c r="AL961" s="29">
        <v>8.8495575221238937E-3</v>
      </c>
      <c r="AM961" s="29">
        <v>3.074141048824593E-2</v>
      </c>
      <c r="AN961" s="6">
        <v>3.7</v>
      </c>
      <c r="AO961" s="27">
        <v>-0.19999999999999973</v>
      </c>
      <c r="AP961" s="6">
        <v>3.9</v>
      </c>
      <c r="AQ961" s="28">
        <v>550</v>
      </c>
      <c r="AR961" s="28">
        <v>550</v>
      </c>
      <c r="AS961" s="25">
        <v>0</v>
      </c>
      <c r="AT961" s="30">
        <v>3979.3600000000006</v>
      </c>
      <c r="AU961" s="24">
        <v>0.871</v>
      </c>
      <c r="AV961" s="24">
        <v>0.129</v>
      </c>
      <c r="AW961" s="24">
        <v>0.84709999999999996</v>
      </c>
      <c r="AX961" s="24">
        <v>0.1326</v>
      </c>
      <c r="AY961" s="24">
        <v>0.1646</v>
      </c>
      <c r="AZ961" s="24">
        <v>0.59650000000000003</v>
      </c>
      <c r="BA961" s="24">
        <v>0.22800000000000001</v>
      </c>
      <c r="BB961" s="31">
        <v>10</v>
      </c>
      <c r="BC961" s="23">
        <v>68</v>
      </c>
      <c r="BD961" s="32" t="s">
        <v>2981</v>
      </c>
      <c r="BE961" s="33">
        <v>149.144020268329</v>
      </c>
      <c r="BF961" s="33">
        <v>-35.167446696458597</v>
      </c>
      <c r="BG961" s="34">
        <f t="shared" si="168"/>
        <v>69</v>
      </c>
      <c r="BH961" s="34">
        <f t="shared" si="169"/>
        <v>55</v>
      </c>
      <c r="BI961" s="34">
        <f t="shared" si="170"/>
        <v>55</v>
      </c>
      <c r="BJ961" s="34">
        <f t="shared" si="171"/>
        <v>5</v>
      </c>
      <c r="BK961" s="34">
        <f t="shared" si="172"/>
        <v>94</v>
      </c>
      <c r="BL961" s="34">
        <f t="shared" si="173"/>
        <v>26</v>
      </c>
      <c r="BM961" s="35">
        <f t="shared" si="174"/>
        <v>100</v>
      </c>
      <c r="BN961" s="34">
        <f t="shared" si="175"/>
        <v>100</v>
      </c>
      <c r="BO961" s="35">
        <f t="shared" si="176"/>
        <v>100</v>
      </c>
      <c r="BP961" s="35">
        <f t="shared" si="177"/>
        <v>60</v>
      </c>
      <c r="BQ961" s="35">
        <f t="shared" si="178"/>
        <v>100</v>
      </c>
      <c r="BR961" s="35">
        <f t="shared" si="179"/>
        <v>57</v>
      </c>
    </row>
    <row r="962" spans="2:70" x14ac:dyDescent="0.3">
      <c r="B962" s="6" t="s">
        <v>570</v>
      </c>
      <c r="C962" s="6">
        <v>801061069</v>
      </c>
      <c r="D962" s="6" t="s">
        <v>397</v>
      </c>
      <c r="E962" s="6" t="s">
        <v>107</v>
      </c>
      <c r="F962" s="6" t="s">
        <v>2703</v>
      </c>
      <c r="G962" s="6" t="s">
        <v>108</v>
      </c>
      <c r="H962" s="6" t="s">
        <v>4995</v>
      </c>
      <c r="I962" s="22">
        <v>1190000</v>
      </c>
      <c r="J962" s="22">
        <v>1275000</v>
      </c>
      <c r="K962" s="22">
        <v>1000000</v>
      </c>
      <c r="L962" s="22">
        <v>630000</v>
      </c>
      <c r="M962" s="22">
        <v>550000</v>
      </c>
      <c r="N962" s="22">
        <v>485000</v>
      </c>
      <c r="O962" s="23">
        <v>82</v>
      </c>
      <c r="P962" s="23">
        <v>63</v>
      </c>
      <c r="Q962" s="23">
        <v>35</v>
      </c>
      <c r="R962" s="22">
        <v>880</v>
      </c>
      <c r="S962" s="22">
        <v>760</v>
      </c>
      <c r="T962" s="24">
        <v>1.7</v>
      </c>
      <c r="U962" s="24">
        <v>0</v>
      </c>
      <c r="V962" s="24">
        <v>1.7</v>
      </c>
      <c r="W962" s="24">
        <v>1.4</v>
      </c>
      <c r="X962" s="25">
        <v>3.8453781512605041E-2</v>
      </c>
      <c r="Y962" s="24">
        <v>6.2</v>
      </c>
      <c r="Z962" s="24">
        <v>-1.8999999999999995</v>
      </c>
      <c r="AA962" s="24">
        <v>8.1</v>
      </c>
      <c r="AB962" s="24">
        <v>13.2</v>
      </c>
      <c r="AC962" s="26">
        <v>0.19952114924181963</v>
      </c>
      <c r="AD962" s="24">
        <v>5.1885963198812357</v>
      </c>
      <c r="AE962" s="6">
        <v>255</v>
      </c>
      <c r="AF962" s="6">
        <v>277</v>
      </c>
      <c r="AG962" s="6">
        <v>177</v>
      </c>
      <c r="AH962" s="27">
        <v>7.2984054669703866</v>
      </c>
      <c r="AI962" s="28">
        <v>640000</v>
      </c>
      <c r="AJ962" s="28">
        <v>657000</v>
      </c>
      <c r="AK962" s="28">
        <v>645000</v>
      </c>
      <c r="AL962" s="29">
        <v>-2.5875190258751901E-2</v>
      </c>
      <c r="AM962" s="29">
        <v>-7.7519379844961239E-3</v>
      </c>
      <c r="AN962" s="6">
        <v>2.7</v>
      </c>
      <c r="AO962" s="27">
        <v>-9.9999999999999645E-2</v>
      </c>
      <c r="AP962" s="6">
        <v>2.8</v>
      </c>
      <c r="AQ962" s="28">
        <v>625</v>
      </c>
      <c r="AR962" s="28">
        <v>610</v>
      </c>
      <c r="AS962" s="25">
        <v>2.4590163934426229E-2</v>
      </c>
      <c r="AT962" s="30">
        <v>4410.5600000000004</v>
      </c>
      <c r="AU962" s="24">
        <v>0.77470000000000006</v>
      </c>
      <c r="AV962" s="24">
        <v>0.2253</v>
      </c>
      <c r="AW962" s="24">
        <v>0.7913</v>
      </c>
      <c r="AX962" s="24">
        <v>7.3200000000000001E-2</v>
      </c>
      <c r="AY962" s="24">
        <v>0.39169999999999999</v>
      </c>
      <c r="AZ962" s="24">
        <v>0.35809999999999997</v>
      </c>
      <c r="BA962" s="24">
        <v>0.21759999999999999</v>
      </c>
      <c r="BB962" s="31">
        <v>9.5</v>
      </c>
      <c r="BC962" s="23">
        <v>61</v>
      </c>
      <c r="BD962" s="32" t="s">
        <v>3034</v>
      </c>
      <c r="BE962" s="33">
        <v>149.123483059401</v>
      </c>
      <c r="BF962" s="33">
        <v>-35.333049489324701</v>
      </c>
      <c r="BG962" s="34">
        <f t="shared" si="168"/>
        <v>88</v>
      </c>
      <c r="BH962" s="34">
        <f t="shared" si="169"/>
        <v>72</v>
      </c>
      <c r="BI962" s="34">
        <f t="shared" si="170"/>
        <v>34</v>
      </c>
      <c r="BJ962" s="34">
        <f t="shared" si="171"/>
        <v>1</v>
      </c>
      <c r="BK962" s="34">
        <f t="shared" si="172"/>
        <v>96</v>
      </c>
      <c r="BL962" s="34">
        <f t="shared" si="173"/>
        <v>76</v>
      </c>
      <c r="BM962" s="35">
        <f t="shared" si="174"/>
        <v>78</v>
      </c>
      <c r="BN962" s="34">
        <f t="shared" si="175"/>
        <v>98</v>
      </c>
      <c r="BO962" s="35">
        <f t="shared" si="176"/>
        <v>100</v>
      </c>
      <c r="BP962" s="35">
        <f t="shared" si="177"/>
        <v>14</v>
      </c>
      <c r="BQ962" s="35">
        <f t="shared" si="178"/>
        <v>95</v>
      </c>
      <c r="BR962" s="35">
        <f t="shared" si="179"/>
        <v>57</v>
      </c>
    </row>
    <row r="963" spans="2:70" x14ac:dyDescent="0.3">
      <c r="B963" s="6" t="s">
        <v>787</v>
      </c>
      <c r="C963" s="6">
        <v>109021178</v>
      </c>
      <c r="D963" s="6" t="s">
        <v>353</v>
      </c>
      <c r="E963" s="6" t="s">
        <v>354</v>
      </c>
      <c r="F963" s="6" t="s">
        <v>2796</v>
      </c>
      <c r="G963" s="6" t="s">
        <v>77</v>
      </c>
      <c r="H963" s="6" t="s">
        <v>4995</v>
      </c>
      <c r="I963" s="22">
        <v>169000</v>
      </c>
      <c r="J963" s="22">
        <v>200000</v>
      </c>
      <c r="K963" s="22">
        <v>200000</v>
      </c>
      <c r="L963" s="22">
        <v>0</v>
      </c>
      <c r="M963" s="22">
        <v>190000</v>
      </c>
      <c r="N963" s="22">
        <v>190000</v>
      </c>
      <c r="O963" s="23">
        <v>27</v>
      </c>
      <c r="P963" s="23">
        <v>56</v>
      </c>
      <c r="Q963" s="23">
        <v>82</v>
      </c>
      <c r="R963" s="22">
        <v>300</v>
      </c>
      <c r="S963" s="22">
        <v>280</v>
      </c>
      <c r="T963" s="24">
        <v>0.3</v>
      </c>
      <c r="U963" s="24">
        <v>-0.2</v>
      </c>
      <c r="V963" s="24">
        <v>0.5</v>
      </c>
      <c r="W963" s="24">
        <v>0.8</v>
      </c>
      <c r="X963" s="25">
        <v>9.2307692307692313E-2</v>
      </c>
      <c r="Y963" s="24">
        <v>4.3</v>
      </c>
      <c r="Z963" s="24">
        <v>-1.1000000000000005</v>
      </c>
      <c r="AA963" s="24">
        <v>5.4</v>
      </c>
      <c r="AB963" s="24">
        <v>4.0999999999999996</v>
      </c>
      <c r="AC963" s="26">
        <v>0.19325912183055038</v>
      </c>
      <c r="AD963" s="24">
        <v>2.093640486497629</v>
      </c>
      <c r="AE963" s="6">
        <v>3</v>
      </c>
      <c r="AF963" s="6">
        <v>0</v>
      </c>
      <c r="AG963" s="6">
        <v>1</v>
      </c>
      <c r="AH963" s="27">
        <v>6</v>
      </c>
      <c r="AI963" s="28">
        <v>0</v>
      </c>
      <c r="AJ963" s="28">
        <v>190000</v>
      </c>
      <c r="AK963" s="28">
        <v>168000</v>
      </c>
      <c r="AL963" s="29">
        <v>-1</v>
      </c>
      <c r="AM963" s="29">
        <v>-1</v>
      </c>
      <c r="AN963" s="6">
        <v>0.2</v>
      </c>
      <c r="AO963" s="27">
        <v>-0.3</v>
      </c>
      <c r="AP963" s="6">
        <v>0.5</v>
      </c>
      <c r="AQ963" s="28">
        <v>290</v>
      </c>
      <c r="AR963" s="28">
        <v>270</v>
      </c>
      <c r="AS963" s="25">
        <v>7.407407407407407E-2</v>
      </c>
      <c r="AT963" s="30">
        <v>1552.3200000000002</v>
      </c>
      <c r="AU963" s="24">
        <v>0.73499999999999999</v>
      </c>
      <c r="AV963" s="24">
        <v>0.26500000000000001</v>
      </c>
      <c r="AW963" s="24">
        <v>0.91800000000000004</v>
      </c>
      <c r="AX963" s="24">
        <v>4.4299999999999999E-2</v>
      </c>
      <c r="AY963" s="24">
        <v>0.3886</v>
      </c>
      <c r="AZ963" s="24">
        <v>0.34820000000000001</v>
      </c>
      <c r="BA963" s="24">
        <v>0.20649999999999999</v>
      </c>
      <c r="BB963" s="31">
        <v>5</v>
      </c>
      <c r="BC963" s="23">
        <v>830</v>
      </c>
      <c r="BD963" s="32" t="s">
        <v>3202</v>
      </c>
      <c r="BE963" s="33">
        <v>142.202270342877</v>
      </c>
      <c r="BF963" s="33">
        <v>-34.1510579962207</v>
      </c>
      <c r="BG963" s="34">
        <f t="shared" si="168"/>
        <v>100</v>
      </c>
      <c r="BH963" s="34">
        <f t="shared" si="169"/>
        <v>100</v>
      </c>
      <c r="BI963" s="34">
        <f t="shared" si="170"/>
        <v>51</v>
      </c>
      <c r="BJ963" s="34">
        <f t="shared" si="171"/>
        <v>1</v>
      </c>
      <c r="BK963" s="34">
        <f t="shared" si="172"/>
        <v>1</v>
      </c>
      <c r="BL963" s="34">
        <f t="shared" si="173"/>
        <v>75</v>
      </c>
      <c r="BM963" s="35">
        <f t="shared" si="174"/>
        <v>100</v>
      </c>
      <c r="BN963" s="34">
        <f t="shared" si="175"/>
        <v>100</v>
      </c>
      <c r="BO963" s="35">
        <f t="shared" si="176"/>
        <v>100</v>
      </c>
      <c r="BP963" s="35">
        <f t="shared" si="177"/>
        <v>46</v>
      </c>
      <c r="BQ963" s="35">
        <f t="shared" si="178"/>
        <v>50</v>
      </c>
      <c r="BR963" s="35">
        <f t="shared" si="179"/>
        <v>56</v>
      </c>
    </row>
    <row r="964" spans="2:70" x14ac:dyDescent="0.3">
      <c r="B964" s="6" t="s">
        <v>109</v>
      </c>
      <c r="C964" s="6">
        <v>211011449</v>
      </c>
      <c r="D964" s="6" t="s">
        <v>110</v>
      </c>
      <c r="E964" s="6" t="s">
        <v>85</v>
      </c>
      <c r="F964" s="6" t="s">
        <v>689</v>
      </c>
      <c r="G964" s="6" t="s">
        <v>86</v>
      </c>
      <c r="H964" s="6" t="s">
        <v>4995</v>
      </c>
      <c r="I964" s="22">
        <v>690000</v>
      </c>
      <c r="J964" s="22">
        <v>690000</v>
      </c>
      <c r="K964" s="22">
        <v>590000</v>
      </c>
      <c r="L964" s="22">
        <v>785000</v>
      </c>
      <c r="M964" s="22">
        <v>772000</v>
      </c>
      <c r="N964" s="22">
        <v>762000</v>
      </c>
      <c r="O964" s="23">
        <v>10</v>
      </c>
      <c r="P964" s="23">
        <v>10</v>
      </c>
      <c r="Q964" s="23">
        <v>17</v>
      </c>
      <c r="R964" s="22">
        <v>450</v>
      </c>
      <c r="S964" s="22">
        <v>550</v>
      </c>
      <c r="T964" s="24">
        <v>5.5</v>
      </c>
      <c r="U964" s="24">
        <v>1.7000000000000002</v>
      </c>
      <c r="V964" s="24">
        <v>3.8</v>
      </c>
      <c r="W964" s="24">
        <v>3.3</v>
      </c>
      <c r="X964" s="25">
        <v>3.3913043478260872E-2</v>
      </c>
      <c r="Y964" s="24">
        <v>1.1000000000000001</v>
      </c>
      <c r="Z964" s="24">
        <v>-2.1999999999999997</v>
      </c>
      <c r="AA964" s="24">
        <v>3.3</v>
      </c>
      <c r="AB964" s="24">
        <v>3.8</v>
      </c>
      <c r="AC964" s="26">
        <v>0.19608868437565363</v>
      </c>
      <c r="AD964" s="24">
        <v>5.7821022315897856</v>
      </c>
      <c r="AE964" s="6">
        <v>165</v>
      </c>
      <c r="AF964" s="6">
        <v>188</v>
      </c>
      <c r="AG964" s="6">
        <v>164</v>
      </c>
      <c r="AH964" s="27">
        <v>3.4680851063829787</v>
      </c>
      <c r="AI964" s="28">
        <v>691550</v>
      </c>
      <c r="AJ964" s="28">
        <v>685000</v>
      </c>
      <c r="AK964" s="28">
        <v>655000</v>
      </c>
      <c r="AL964" s="29">
        <v>9.5620437956204386E-3</v>
      </c>
      <c r="AM964" s="29">
        <v>5.5801526717557254E-2</v>
      </c>
      <c r="AN964" s="6">
        <v>2.6</v>
      </c>
      <c r="AO964" s="27">
        <v>-0.10000000000000009</v>
      </c>
      <c r="AP964" s="6">
        <v>2.7</v>
      </c>
      <c r="AQ964" s="28">
        <v>570</v>
      </c>
      <c r="AR964" s="28">
        <v>515</v>
      </c>
      <c r="AS964" s="25">
        <v>0.10679611650485436</v>
      </c>
      <c r="AT964" s="30">
        <v>2294.88</v>
      </c>
      <c r="AU964" s="24">
        <v>0.7964</v>
      </c>
      <c r="AV964" s="24">
        <v>0.2036</v>
      </c>
      <c r="AW964" s="24">
        <v>0.96430000000000005</v>
      </c>
      <c r="AX964" s="24">
        <v>3.1099999999999999E-2</v>
      </c>
      <c r="AY964" s="24">
        <v>0.3644</v>
      </c>
      <c r="AZ964" s="24">
        <v>0.52710000000000001</v>
      </c>
      <c r="BA964" s="24">
        <v>9.6600000000000005E-2</v>
      </c>
      <c r="BB964" s="31">
        <v>6</v>
      </c>
      <c r="BC964" s="23">
        <v>32</v>
      </c>
      <c r="BD964" s="32" t="s">
        <v>2705</v>
      </c>
      <c r="BE964" s="33">
        <v>145.32161517369099</v>
      </c>
      <c r="BF964" s="33">
        <v>-37.854967713643603</v>
      </c>
      <c r="BG964" s="34">
        <f t="shared" ref="BG964:BG1027" si="180">IF(T964&lt;=1, 100, IF(T964&gt;=7, 1, ROUND(100 - ((T964-1)/6)*99, 0)))</f>
        <v>26</v>
      </c>
      <c r="BH964" s="34">
        <f t="shared" ref="BH964:BH1027" si="181">IF(AN964&lt;=1, 100, IF(AN964&gt;=7, 1, ROUND(100 - ((AN964-1)/6)*99, 0)))</f>
        <v>74</v>
      </c>
      <c r="BI964" s="34">
        <f t="shared" ref="BI964:BI1027" si="182">IF(AH964&lt;=2, 100, IF(AH964&gt;=10, 1, ROUND(100 - ((AH964-2)/8)*99, 0)))</f>
        <v>82</v>
      </c>
      <c r="BJ964" s="34">
        <f t="shared" ref="BJ964:BJ1027" si="183">IF(AL964&lt;=0, 1, IF(AL964&gt;=0.2, 100, ROUND(1 + (AL964/0.2)*99, 0)))</f>
        <v>6</v>
      </c>
      <c r="BK964" s="34">
        <f t="shared" ref="BK964:BK1027" si="184">IF(BC964&gt;=750, 1, IF(BC964&lt;=50, 100, ROUND(100 - 99 * (((BC964 - 50)/700)^0.75), 0)))</f>
        <v>100</v>
      </c>
      <c r="BL964" s="34">
        <f t="shared" ref="BL964:BL1027" si="185">IF(AY964&gt;=0.5, 100, IF(AY964&lt;=0.05, 1, ROUND(1 + ((AY964-0.05)/0.45)*99, 0)))</f>
        <v>70</v>
      </c>
      <c r="BM964" s="35">
        <f t="shared" ref="BM964:BM1027" si="186">IF(X964&gt;=0.045, 100, IF(X964&lt;=0.015, 1, ROUND(1 + ((X964-0.015)/0.03)*99, 0)))</f>
        <v>63</v>
      </c>
      <c r="BN964" s="34">
        <f t="shared" ref="BN964:BN1027" si="187">IF(AD964&lt;=5, 100, IF(AD964&gt;=15, 1, ROUND(100 - ((AD964-5)/10)*99, 0)))</f>
        <v>92</v>
      </c>
      <c r="BO964" s="35">
        <f t="shared" ref="BO964:BO1027" si="188">IF(AC964&lt;=0.25, 100, IF(AC964&gt;=0.4, 1, ROUND(100 - ((AC964-0.25)/0.15)*99, 0)))</f>
        <v>100</v>
      </c>
      <c r="BP964" s="35">
        <f t="shared" ref="BP964:BP1027" si="189">IF(Y964&lt;=1, 100, IF(Y964&gt;=7, 1, ROUND(100 - ((Y964-1)/6)*99, 0)))</f>
        <v>98</v>
      </c>
      <c r="BQ964" s="35">
        <f t="shared" ref="BQ964:BQ1027" si="190">BB964*10</f>
        <v>60</v>
      </c>
      <c r="BR964" s="35">
        <f t="shared" ref="BR964:BR1027" si="191">IF(
  (
    IF($BG$2,0.1,0) + IF($BH$2,0.1,0) + IF($BI$2,0.05,0) + IF($BJ$2,0.05,0) +
    IF($BK$2,0.07,0) + IF($BL$2,0.08,0) + IF($BM$2,0.08,0) + IF($BN$2,0.07,0) +
    IF($BO$2,0.07,0) + IF($BP$2,0.08,0) + IF($BQ$2,0.08,0)
  ) = 0,
  "",
  ROUND(
    (
      IF($BG$2, BG964*0.1, 0) + IF($BH$2, BH964*0.1, 0) + IF($BI$2, BI964*0.05, 0) + IF($BJ$2, BJ964*0.05, 0) +
      IF($BK$2, BK964*0.07, 0) + IF($BL$2, BL964*0.08, 0) + IF($BM$2, BM964*0.08, 0) + IF($BN$2, BN964*0.07, 0) +
      IF($BO$2, BO964*0.07, 0) + IF($BP$2, BP964*0.08, 0) + IF($BQ$2, BQ964*0.08, 0)
    ) /
    (
      IF($BG$2,0.1,0) + IF($BH$2,0.1,0) + IF($BI$2,0.05,0) + IF($BJ$2,0.05,0) +
      IF($BK$2,0.07,0) + IF($BL$2,0.08,0) + IF($BM$2,0.08,0) + IF($BN$2,0.07,0) +
      IF($BO$2,0.07,0) + IF($BP$2,0.08,0) + IF($BQ$2,0.08,0)
    ) * 0.8,
  0)
)</f>
        <v>56</v>
      </c>
    </row>
    <row r="965" spans="2:70" x14ac:dyDescent="0.3">
      <c r="B965" s="6" t="s">
        <v>1452</v>
      </c>
      <c r="C965" s="6">
        <v>113021261</v>
      </c>
      <c r="D965" s="6" t="s">
        <v>248</v>
      </c>
      <c r="E965" s="6" t="s">
        <v>76</v>
      </c>
      <c r="F965" s="6" t="s">
        <v>2691</v>
      </c>
      <c r="G965" s="6" t="s">
        <v>77</v>
      </c>
      <c r="H965" s="6" t="s">
        <v>4995</v>
      </c>
      <c r="I965" s="22">
        <v>429000</v>
      </c>
      <c r="J965" s="22">
        <v>398000</v>
      </c>
      <c r="K965" s="22">
        <v>335000</v>
      </c>
      <c r="L965" s="22">
        <v>312500</v>
      </c>
      <c r="M965" s="22">
        <v>395000</v>
      </c>
      <c r="N965" s="22">
        <v>360000</v>
      </c>
      <c r="O965" s="23">
        <v>163</v>
      </c>
      <c r="P965" s="23">
        <v>163</v>
      </c>
      <c r="Q965" s="23">
        <v>49</v>
      </c>
      <c r="R965" s="22">
        <v>270</v>
      </c>
      <c r="S965" s="22">
        <v>250</v>
      </c>
      <c r="T965" s="24">
        <v>1</v>
      </c>
      <c r="U965" s="24">
        <v>-0.30000000000000004</v>
      </c>
      <c r="V965" s="24">
        <v>1.3</v>
      </c>
      <c r="W965" s="24">
        <v>1.5</v>
      </c>
      <c r="X965" s="25">
        <v>3.272727272727273E-2</v>
      </c>
      <c r="Y965" s="24">
        <v>1.1000000000000001</v>
      </c>
      <c r="Z965" s="24">
        <v>-0.7</v>
      </c>
      <c r="AA965" s="24">
        <v>1.8</v>
      </c>
      <c r="AB965" s="24">
        <v>4.3</v>
      </c>
      <c r="AC965" s="26">
        <v>0.19378732200275606</v>
      </c>
      <c r="AD965" s="24">
        <v>5.9212792834175465</v>
      </c>
      <c r="AE965" s="6">
        <v>7</v>
      </c>
      <c r="AF965" s="6">
        <v>6</v>
      </c>
      <c r="AG965" s="6">
        <v>3</v>
      </c>
      <c r="AH965" s="27">
        <v>8</v>
      </c>
      <c r="AI965" s="28">
        <v>312500</v>
      </c>
      <c r="AJ965" s="28">
        <v>360000</v>
      </c>
      <c r="AK965" s="28">
        <v>350000</v>
      </c>
      <c r="AL965" s="29">
        <v>-0.13194444444444445</v>
      </c>
      <c r="AM965" s="29">
        <v>-0.10714285714285714</v>
      </c>
      <c r="AN965" s="6">
        <v>0.8</v>
      </c>
      <c r="AO965" s="27">
        <v>-0.39999999999999991</v>
      </c>
      <c r="AP965" s="6">
        <v>1.2</v>
      </c>
      <c r="AQ965" s="28">
        <v>300</v>
      </c>
      <c r="AR965" s="28">
        <v>250</v>
      </c>
      <c r="AS965" s="25">
        <v>0.2</v>
      </c>
      <c r="AT965" s="30">
        <v>1393.2800000000002</v>
      </c>
      <c r="AU965" s="24">
        <v>0.6653</v>
      </c>
      <c r="AV965" s="24">
        <v>0.3347</v>
      </c>
      <c r="AW965" s="24">
        <v>0.85580000000000001</v>
      </c>
      <c r="AX965" s="24">
        <v>0.1181</v>
      </c>
      <c r="AY965" s="24">
        <v>0.36890000000000001</v>
      </c>
      <c r="AZ965" s="24">
        <v>0.28720000000000001</v>
      </c>
      <c r="BA965" s="24">
        <v>0.31859999999999999</v>
      </c>
      <c r="BB965" s="31">
        <v>1.5</v>
      </c>
      <c r="BC965" s="23">
        <v>317</v>
      </c>
      <c r="BD965" s="32" t="s">
        <v>3774</v>
      </c>
      <c r="BE965" s="33">
        <v>148.23528519255299</v>
      </c>
      <c r="BF965" s="33">
        <v>-35.322739552894603</v>
      </c>
      <c r="BG965" s="34">
        <f t="shared" si="180"/>
        <v>100</v>
      </c>
      <c r="BH965" s="34">
        <f t="shared" si="181"/>
        <v>100</v>
      </c>
      <c r="BI965" s="34">
        <f t="shared" si="182"/>
        <v>26</v>
      </c>
      <c r="BJ965" s="34">
        <f t="shared" si="183"/>
        <v>1</v>
      </c>
      <c r="BK965" s="34">
        <f t="shared" si="184"/>
        <v>52</v>
      </c>
      <c r="BL965" s="34">
        <f t="shared" si="185"/>
        <v>71</v>
      </c>
      <c r="BM965" s="35">
        <f t="shared" si="186"/>
        <v>60</v>
      </c>
      <c r="BN965" s="34">
        <f t="shared" si="187"/>
        <v>91</v>
      </c>
      <c r="BO965" s="35">
        <f t="shared" si="188"/>
        <v>100</v>
      </c>
      <c r="BP965" s="35">
        <f t="shared" si="189"/>
        <v>98</v>
      </c>
      <c r="BQ965" s="35">
        <f t="shared" si="190"/>
        <v>15</v>
      </c>
      <c r="BR965" s="35">
        <f t="shared" si="191"/>
        <v>56</v>
      </c>
    </row>
    <row r="966" spans="2:70" x14ac:dyDescent="0.3">
      <c r="B966" s="6" t="s">
        <v>1572</v>
      </c>
      <c r="C966" s="6">
        <v>117021636</v>
      </c>
      <c r="D966" s="6" t="s">
        <v>1066</v>
      </c>
      <c r="E966" s="6" t="s">
        <v>1067</v>
      </c>
      <c r="F966" s="6" t="s">
        <v>2757</v>
      </c>
      <c r="G966" s="6" t="s">
        <v>77</v>
      </c>
      <c r="H966" s="6" t="s">
        <v>4995</v>
      </c>
      <c r="I966" s="22">
        <v>1046850</v>
      </c>
      <c r="J966" s="22">
        <v>1039500</v>
      </c>
      <c r="K966" s="22">
        <v>950000</v>
      </c>
      <c r="L966" s="22">
        <v>1150000</v>
      </c>
      <c r="M966" s="22">
        <v>1120000</v>
      </c>
      <c r="N966" s="22">
        <v>980000</v>
      </c>
      <c r="O966" s="23">
        <v>25</v>
      </c>
      <c r="P966" s="23">
        <v>25</v>
      </c>
      <c r="Q966" s="23">
        <v>23</v>
      </c>
      <c r="R966" s="22">
        <v>700</v>
      </c>
      <c r="S966" s="22">
        <v>700</v>
      </c>
      <c r="T966" s="24">
        <v>1.6</v>
      </c>
      <c r="U966" s="24">
        <v>0.20000000000000018</v>
      </c>
      <c r="V966" s="24">
        <v>1.4</v>
      </c>
      <c r="W966" s="24">
        <v>1.8</v>
      </c>
      <c r="X966" s="25">
        <v>3.4770979605483116E-2</v>
      </c>
      <c r="Y966" s="24">
        <v>9.9</v>
      </c>
      <c r="Z966" s="24">
        <v>-3.7999999999999989</v>
      </c>
      <c r="AA966" s="24">
        <v>13.7</v>
      </c>
      <c r="AB966" s="24">
        <v>11.3</v>
      </c>
      <c r="AC966" s="26">
        <v>0.26505513146734522</v>
      </c>
      <c r="AD966" s="24">
        <v>7.6228836367195143</v>
      </c>
      <c r="AE966" s="6">
        <v>36</v>
      </c>
      <c r="AF966" s="6">
        <v>51</v>
      </c>
      <c r="AG966" s="6">
        <v>49</v>
      </c>
      <c r="AH966" s="27">
        <v>1.7671232876712331</v>
      </c>
      <c r="AI966" s="28">
        <v>914000</v>
      </c>
      <c r="AJ966" s="28">
        <v>890000</v>
      </c>
      <c r="AK966" s="28">
        <v>805000</v>
      </c>
      <c r="AL966" s="29">
        <v>2.6966292134831461E-2</v>
      </c>
      <c r="AM966" s="29">
        <v>0.13540372670807455</v>
      </c>
      <c r="AN966" s="6">
        <v>1.6</v>
      </c>
      <c r="AO966" s="27">
        <v>-0.19999999999999996</v>
      </c>
      <c r="AP966" s="6">
        <v>1.8</v>
      </c>
      <c r="AQ966" s="28">
        <v>650</v>
      </c>
      <c r="AR966" s="28">
        <v>630</v>
      </c>
      <c r="AS966" s="25">
        <v>3.1746031746031744E-2</v>
      </c>
      <c r="AT966" s="30">
        <v>2640.96</v>
      </c>
      <c r="AU966" s="24">
        <v>0.62450000000000006</v>
      </c>
      <c r="AV966" s="24">
        <v>0.3755</v>
      </c>
      <c r="AW966" s="24">
        <v>0.3211</v>
      </c>
      <c r="AX966" s="24">
        <v>0.25940000000000002</v>
      </c>
      <c r="AY966" s="24">
        <v>0.2389</v>
      </c>
      <c r="AZ966" s="24">
        <v>0.2974</v>
      </c>
      <c r="BA966" s="24">
        <v>0.4415</v>
      </c>
      <c r="BB966" s="31">
        <v>9</v>
      </c>
      <c r="BC966" s="23">
        <v>6</v>
      </c>
      <c r="BD966" s="32" t="s">
        <v>3890</v>
      </c>
      <c r="BE966" s="33">
        <v>151.16190366295999</v>
      </c>
      <c r="BF966" s="33">
        <v>-33.907664411522497</v>
      </c>
      <c r="BG966" s="34">
        <f t="shared" si="180"/>
        <v>90</v>
      </c>
      <c r="BH966" s="34">
        <f t="shared" si="181"/>
        <v>90</v>
      </c>
      <c r="BI966" s="34">
        <f t="shared" si="182"/>
        <v>100</v>
      </c>
      <c r="BJ966" s="34">
        <f t="shared" si="183"/>
        <v>14</v>
      </c>
      <c r="BK966" s="34">
        <f t="shared" si="184"/>
        <v>100</v>
      </c>
      <c r="BL966" s="34">
        <f t="shared" si="185"/>
        <v>43</v>
      </c>
      <c r="BM966" s="35">
        <f t="shared" si="186"/>
        <v>66</v>
      </c>
      <c r="BN966" s="34">
        <f t="shared" si="187"/>
        <v>74</v>
      </c>
      <c r="BO966" s="35">
        <f t="shared" si="188"/>
        <v>90</v>
      </c>
      <c r="BP966" s="35">
        <f t="shared" si="189"/>
        <v>1</v>
      </c>
      <c r="BQ966" s="35">
        <f t="shared" si="190"/>
        <v>90</v>
      </c>
      <c r="BR966" s="35">
        <f t="shared" si="191"/>
        <v>56</v>
      </c>
    </row>
    <row r="967" spans="2:70" x14ac:dyDescent="0.3">
      <c r="B967" s="6" t="s">
        <v>2205</v>
      </c>
      <c r="C967" s="6">
        <v>119041670</v>
      </c>
      <c r="D967" s="6" t="s">
        <v>1859</v>
      </c>
      <c r="E967" s="6" t="s">
        <v>1094</v>
      </c>
      <c r="F967" s="6" t="s">
        <v>2757</v>
      </c>
      <c r="G967" s="6" t="s">
        <v>77</v>
      </c>
      <c r="H967" s="6" t="s">
        <v>4995</v>
      </c>
      <c r="I967" s="22">
        <v>720000</v>
      </c>
      <c r="J967" s="22">
        <v>720000</v>
      </c>
      <c r="K967" s="22">
        <v>664350</v>
      </c>
      <c r="L967" s="22">
        <v>712000</v>
      </c>
      <c r="M967" s="22">
        <v>715000</v>
      </c>
      <c r="N967" s="22">
        <v>668000</v>
      </c>
      <c r="O967" s="23">
        <v>24</v>
      </c>
      <c r="P967" s="23">
        <v>24</v>
      </c>
      <c r="Q967" s="23">
        <v>23</v>
      </c>
      <c r="R967" s="22">
        <v>620</v>
      </c>
      <c r="S967" s="22">
        <v>600</v>
      </c>
      <c r="T967" s="24">
        <v>2.2000000000000002</v>
      </c>
      <c r="U967" s="24">
        <v>0</v>
      </c>
      <c r="V967" s="24">
        <v>2.2000000000000002</v>
      </c>
      <c r="W967" s="24">
        <v>2.5</v>
      </c>
      <c r="X967" s="25">
        <v>4.4777777777777777E-2</v>
      </c>
      <c r="Y967" s="24">
        <v>5.2</v>
      </c>
      <c r="Z967" s="24">
        <v>-1.3999999999999995</v>
      </c>
      <c r="AA967" s="24">
        <v>6.6</v>
      </c>
      <c r="AB967" s="24">
        <v>6.7</v>
      </c>
      <c r="AC967" s="26">
        <v>0.30788177339901474</v>
      </c>
      <c r="AD967" s="24">
        <v>6.8757716143700556</v>
      </c>
      <c r="AE967" s="6">
        <v>379</v>
      </c>
      <c r="AF967" s="6">
        <v>408</v>
      </c>
      <c r="AG967" s="6">
        <v>351</v>
      </c>
      <c r="AH967" s="27">
        <v>4.4007561436672962</v>
      </c>
      <c r="AI967" s="28">
        <v>782500</v>
      </c>
      <c r="AJ967" s="28">
        <v>745000</v>
      </c>
      <c r="AK967" s="28">
        <v>698000</v>
      </c>
      <c r="AL967" s="29">
        <v>5.0335570469798654E-2</v>
      </c>
      <c r="AM967" s="29">
        <v>0.12106017191977077</v>
      </c>
      <c r="AN967" s="6">
        <v>1.9</v>
      </c>
      <c r="AO967" s="27">
        <v>-0.30000000000000027</v>
      </c>
      <c r="AP967" s="6">
        <v>2.2000000000000002</v>
      </c>
      <c r="AQ967" s="28">
        <v>720</v>
      </c>
      <c r="AR967" s="28">
        <v>700</v>
      </c>
      <c r="AS967" s="25">
        <v>2.8571428571428571E-2</v>
      </c>
      <c r="AT967" s="30">
        <v>2013.7600000000002</v>
      </c>
      <c r="AU967" s="24">
        <v>0.72909999999999997</v>
      </c>
      <c r="AV967" s="24">
        <v>0.27089999999999997</v>
      </c>
      <c r="AW967" s="24">
        <v>0.39910000000000001</v>
      </c>
      <c r="AX967" s="24">
        <v>0.1641</v>
      </c>
      <c r="AY967" s="24">
        <v>0.31519999999999998</v>
      </c>
      <c r="AZ967" s="24">
        <v>0.30509999999999998</v>
      </c>
      <c r="BA967" s="24">
        <v>0.3528</v>
      </c>
      <c r="BB967" s="31">
        <v>6</v>
      </c>
      <c r="BC967" s="23">
        <v>13</v>
      </c>
      <c r="BD967" s="32" t="s">
        <v>4490</v>
      </c>
      <c r="BE967" s="33">
        <v>151.124087638117</v>
      </c>
      <c r="BF967" s="33">
        <v>-33.960752483729799</v>
      </c>
      <c r="BG967" s="34">
        <f t="shared" si="180"/>
        <v>80</v>
      </c>
      <c r="BH967" s="34">
        <f t="shared" si="181"/>
        <v>85</v>
      </c>
      <c r="BI967" s="34">
        <f t="shared" si="182"/>
        <v>70</v>
      </c>
      <c r="BJ967" s="34">
        <f t="shared" si="183"/>
        <v>26</v>
      </c>
      <c r="BK967" s="34">
        <f t="shared" si="184"/>
        <v>100</v>
      </c>
      <c r="BL967" s="34">
        <f t="shared" si="185"/>
        <v>59</v>
      </c>
      <c r="BM967" s="35">
        <f t="shared" si="186"/>
        <v>99</v>
      </c>
      <c r="BN967" s="34">
        <f t="shared" si="187"/>
        <v>81</v>
      </c>
      <c r="BO967" s="35">
        <f t="shared" si="188"/>
        <v>62</v>
      </c>
      <c r="BP967" s="35">
        <f t="shared" si="189"/>
        <v>31</v>
      </c>
      <c r="BQ967" s="35">
        <f t="shared" si="190"/>
        <v>60</v>
      </c>
      <c r="BR967" s="35">
        <f t="shared" si="191"/>
        <v>56</v>
      </c>
    </row>
    <row r="968" spans="2:70" x14ac:dyDescent="0.3">
      <c r="B968" s="6" t="s">
        <v>2337</v>
      </c>
      <c r="C968" s="6">
        <v>121031407</v>
      </c>
      <c r="D968" s="6" t="s">
        <v>1875</v>
      </c>
      <c r="E968" s="6" t="s">
        <v>815</v>
      </c>
      <c r="F968" s="6" t="s">
        <v>2757</v>
      </c>
      <c r="G968" s="6" t="s">
        <v>77</v>
      </c>
      <c r="H968" s="6" t="s">
        <v>4995</v>
      </c>
      <c r="I968" s="22">
        <v>958800</v>
      </c>
      <c r="J968" s="22">
        <v>987780</v>
      </c>
      <c r="K968" s="22">
        <v>1015000</v>
      </c>
      <c r="L968" s="22">
        <v>1030000</v>
      </c>
      <c r="M968" s="22">
        <v>1090000</v>
      </c>
      <c r="N968" s="22">
        <v>1100000</v>
      </c>
      <c r="O968" s="23">
        <v>32</v>
      </c>
      <c r="P968" s="23">
        <v>33</v>
      </c>
      <c r="Q968" s="23">
        <v>32</v>
      </c>
      <c r="R968" s="22">
        <v>775</v>
      </c>
      <c r="S968" s="22">
        <v>740</v>
      </c>
      <c r="T968" s="24">
        <v>2.4</v>
      </c>
      <c r="U968" s="24">
        <v>-0.10000000000000009</v>
      </c>
      <c r="V968" s="24">
        <v>2.5</v>
      </c>
      <c r="W968" s="24">
        <v>2.4</v>
      </c>
      <c r="X968" s="25">
        <v>4.2031706299541095E-2</v>
      </c>
      <c r="Y968" s="24">
        <v>7.3</v>
      </c>
      <c r="Z968" s="24">
        <v>-2.7</v>
      </c>
      <c r="AA968" s="24">
        <v>10</v>
      </c>
      <c r="AB968" s="24">
        <v>11.8</v>
      </c>
      <c r="AC968" s="26">
        <v>0.26210768398268397</v>
      </c>
      <c r="AD968" s="24">
        <v>6.2359515484515482</v>
      </c>
      <c r="AE968" s="6">
        <v>313</v>
      </c>
      <c r="AF968" s="6">
        <v>335</v>
      </c>
      <c r="AG968" s="6">
        <v>273</v>
      </c>
      <c r="AH968" s="27">
        <v>7.41044776119403</v>
      </c>
      <c r="AI968" s="28">
        <v>1020000</v>
      </c>
      <c r="AJ968" s="28">
        <v>1000000</v>
      </c>
      <c r="AK968" s="28">
        <v>1000000</v>
      </c>
      <c r="AL968" s="29">
        <v>0.02</v>
      </c>
      <c r="AM968" s="29">
        <v>0.02</v>
      </c>
      <c r="AN968" s="6">
        <v>2.4</v>
      </c>
      <c r="AO968" s="27">
        <v>-0.20000000000000018</v>
      </c>
      <c r="AP968" s="6">
        <v>2.6</v>
      </c>
      <c r="AQ968" s="28">
        <v>780</v>
      </c>
      <c r="AR968" s="28">
        <v>750</v>
      </c>
      <c r="AS968" s="25">
        <v>0.04</v>
      </c>
      <c r="AT968" s="30">
        <v>2956.8</v>
      </c>
      <c r="AU968" s="24">
        <v>0.79579999999999995</v>
      </c>
      <c r="AV968" s="24">
        <v>0.20419999999999999</v>
      </c>
      <c r="AW968" s="24">
        <v>0.55679999999999996</v>
      </c>
      <c r="AX968" s="24">
        <v>2.81E-2</v>
      </c>
      <c r="AY968" s="24">
        <v>0.37119999999999997</v>
      </c>
      <c r="AZ968" s="24">
        <v>0.32269999999999999</v>
      </c>
      <c r="BA968" s="24">
        <v>0.28120000000000001</v>
      </c>
      <c r="BB968" s="31">
        <v>10</v>
      </c>
      <c r="BC968" s="23">
        <v>13</v>
      </c>
      <c r="BD968" s="32" t="s">
        <v>4618</v>
      </c>
      <c r="BE968" s="33">
        <v>151.16234766722201</v>
      </c>
      <c r="BF968" s="33">
        <v>-33.763001816763797</v>
      </c>
      <c r="BG968" s="34">
        <f t="shared" si="180"/>
        <v>77</v>
      </c>
      <c r="BH968" s="34">
        <f t="shared" si="181"/>
        <v>77</v>
      </c>
      <c r="BI968" s="34">
        <f t="shared" si="182"/>
        <v>33</v>
      </c>
      <c r="BJ968" s="34">
        <f t="shared" si="183"/>
        <v>11</v>
      </c>
      <c r="BK968" s="34">
        <f t="shared" si="184"/>
        <v>100</v>
      </c>
      <c r="BL968" s="34">
        <f t="shared" si="185"/>
        <v>72</v>
      </c>
      <c r="BM968" s="35">
        <f t="shared" si="186"/>
        <v>90</v>
      </c>
      <c r="BN968" s="34">
        <f t="shared" si="187"/>
        <v>88</v>
      </c>
      <c r="BO968" s="35">
        <f t="shared" si="188"/>
        <v>92</v>
      </c>
      <c r="BP968" s="35">
        <f t="shared" si="189"/>
        <v>1</v>
      </c>
      <c r="BQ968" s="35">
        <f t="shared" si="190"/>
        <v>100</v>
      </c>
      <c r="BR968" s="35">
        <f t="shared" si="191"/>
        <v>56</v>
      </c>
    </row>
    <row r="969" spans="2:70" x14ac:dyDescent="0.3">
      <c r="B969" s="6" t="s">
        <v>524</v>
      </c>
      <c r="C969" s="6">
        <v>213021342</v>
      </c>
      <c r="D969" s="6" t="s">
        <v>365</v>
      </c>
      <c r="E969" s="6" t="s">
        <v>89</v>
      </c>
      <c r="F969" s="6" t="s">
        <v>689</v>
      </c>
      <c r="G969" s="6" t="s">
        <v>86</v>
      </c>
      <c r="H969" s="6" t="s">
        <v>4995</v>
      </c>
      <c r="I969" s="22">
        <v>530000</v>
      </c>
      <c r="J969" s="22">
        <v>530000</v>
      </c>
      <c r="K969" s="22">
        <v>500000</v>
      </c>
      <c r="L969" s="22">
        <v>570000</v>
      </c>
      <c r="M969" s="22">
        <v>550000</v>
      </c>
      <c r="N969" s="22">
        <v>530000</v>
      </c>
      <c r="O969" s="23">
        <v>39</v>
      </c>
      <c r="P969" s="23">
        <v>39</v>
      </c>
      <c r="Q969" s="23">
        <v>42</v>
      </c>
      <c r="R969" s="22">
        <v>450</v>
      </c>
      <c r="S969" s="22">
        <v>420</v>
      </c>
      <c r="T969" s="24">
        <v>2.8</v>
      </c>
      <c r="U969" s="24">
        <v>0.39999999999999991</v>
      </c>
      <c r="V969" s="24">
        <v>2.4</v>
      </c>
      <c r="W969" s="24">
        <v>2.4</v>
      </c>
      <c r="X969" s="25">
        <v>4.4150943396226418E-2</v>
      </c>
      <c r="Y969" s="24">
        <v>3.1</v>
      </c>
      <c r="Z969" s="24">
        <v>-1.3000000000000003</v>
      </c>
      <c r="AA969" s="24">
        <v>4.4000000000000004</v>
      </c>
      <c r="AB969" s="24">
        <v>5.3</v>
      </c>
      <c r="AC969" s="26">
        <v>0.25542639179002813</v>
      </c>
      <c r="AD969" s="24">
        <v>5.7852986174664487</v>
      </c>
      <c r="AE969" s="6">
        <v>201</v>
      </c>
      <c r="AF969" s="6">
        <v>205</v>
      </c>
      <c r="AG969" s="6">
        <v>259</v>
      </c>
      <c r="AH969" s="27">
        <v>5.570498915401302</v>
      </c>
      <c r="AI969" s="28">
        <v>680000</v>
      </c>
      <c r="AJ969" s="28">
        <v>670000</v>
      </c>
      <c r="AK969" s="28">
        <v>680000</v>
      </c>
      <c r="AL969" s="29">
        <v>1.4925373134328358E-2</v>
      </c>
      <c r="AM969" s="29">
        <v>0</v>
      </c>
      <c r="AN969" s="6">
        <v>3</v>
      </c>
      <c r="AO969" s="27">
        <v>0</v>
      </c>
      <c r="AP969" s="6">
        <v>3</v>
      </c>
      <c r="AQ969" s="28">
        <v>580</v>
      </c>
      <c r="AR969" s="28">
        <v>520</v>
      </c>
      <c r="AS969" s="25">
        <v>0.11538461538461539</v>
      </c>
      <c r="AT969" s="30">
        <v>1761.7600000000002</v>
      </c>
      <c r="AU969" s="24">
        <v>0.70469999999999999</v>
      </c>
      <c r="AV969" s="24">
        <v>0.29530000000000001</v>
      </c>
      <c r="AW969" s="24">
        <v>0.84970000000000001</v>
      </c>
      <c r="AX969" s="24">
        <v>9.69E-2</v>
      </c>
      <c r="AY969" s="24">
        <v>0.37509999999999999</v>
      </c>
      <c r="AZ969" s="24">
        <v>0.33479999999999999</v>
      </c>
      <c r="BA969" s="24">
        <v>0.26619999999999999</v>
      </c>
      <c r="BB969" s="31">
        <v>3</v>
      </c>
      <c r="BC969" s="23">
        <v>17</v>
      </c>
      <c r="BD969" s="32" t="s">
        <v>2993</v>
      </c>
      <c r="BE969" s="33">
        <v>144.78319196659999</v>
      </c>
      <c r="BF969" s="33">
        <v>-37.880178325510499</v>
      </c>
      <c r="BG969" s="34">
        <f t="shared" si="180"/>
        <v>70</v>
      </c>
      <c r="BH969" s="34">
        <f t="shared" si="181"/>
        <v>67</v>
      </c>
      <c r="BI969" s="34">
        <f t="shared" si="182"/>
        <v>56</v>
      </c>
      <c r="BJ969" s="34">
        <f t="shared" si="183"/>
        <v>8</v>
      </c>
      <c r="BK969" s="34">
        <f t="shared" si="184"/>
        <v>100</v>
      </c>
      <c r="BL969" s="34">
        <f t="shared" si="185"/>
        <v>73</v>
      </c>
      <c r="BM969" s="35">
        <f t="shared" si="186"/>
        <v>97</v>
      </c>
      <c r="BN969" s="34">
        <f t="shared" si="187"/>
        <v>92</v>
      </c>
      <c r="BO969" s="35">
        <f t="shared" si="188"/>
        <v>96</v>
      </c>
      <c r="BP969" s="35">
        <f t="shared" si="189"/>
        <v>65</v>
      </c>
      <c r="BQ969" s="35">
        <f t="shared" si="190"/>
        <v>30</v>
      </c>
      <c r="BR969" s="35">
        <f t="shared" si="191"/>
        <v>56</v>
      </c>
    </row>
    <row r="970" spans="2:70" x14ac:dyDescent="0.3">
      <c r="B970" s="6" t="s">
        <v>2542</v>
      </c>
      <c r="C970" s="6">
        <v>308031207</v>
      </c>
      <c r="D970" s="6" t="s">
        <v>372</v>
      </c>
      <c r="E970" s="6" t="s">
        <v>370</v>
      </c>
      <c r="F970" s="6" t="s">
        <v>2698</v>
      </c>
      <c r="G970" s="6" t="s">
        <v>97</v>
      </c>
      <c r="H970" s="6" t="s">
        <v>4995</v>
      </c>
      <c r="I970" s="22">
        <v>499000</v>
      </c>
      <c r="J970" s="22">
        <v>490000</v>
      </c>
      <c r="K970" s="22">
        <v>275000</v>
      </c>
      <c r="L970" s="22">
        <v>475000</v>
      </c>
      <c r="M970" s="22">
        <v>475000</v>
      </c>
      <c r="N970" s="22">
        <v>400000</v>
      </c>
      <c r="O970" s="23">
        <v>97</v>
      </c>
      <c r="P970" s="23">
        <v>78</v>
      </c>
      <c r="Q970" s="23">
        <v>52</v>
      </c>
      <c r="R970" s="22">
        <v>400</v>
      </c>
      <c r="S970" s="22">
        <v>430</v>
      </c>
      <c r="T970" s="24">
        <v>1.2</v>
      </c>
      <c r="U970" s="24">
        <v>0</v>
      </c>
      <c r="V970" s="24">
        <v>1.2</v>
      </c>
      <c r="W970" s="24">
        <v>1.6</v>
      </c>
      <c r="X970" s="25">
        <v>4.1683366733466932E-2</v>
      </c>
      <c r="Y970" s="24">
        <v>4</v>
      </c>
      <c r="Z970" s="24">
        <v>-0.20000000000000018</v>
      </c>
      <c r="AA970" s="24">
        <v>4.2</v>
      </c>
      <c r="AB970" s="24">
        <v>3</v>
      </c>
      <c r="AC970" s="26">
        <v>0.2968768554803467</v>
      </c>
      <c r="AD970" s="24">
        <v>7.1221899463794722</v>
      </c>
      <c r="AE970" s="6">
        <v>51</v>
      </c>
      <c r="AF970" s="6">
        <v>62</v>
      </c>
      <c r="AG970" s="6">
        <v>71</v>
      </c>
      <c r="AH970" s="27">
        <v>3.6548223350253806</v>
      </c>
      <c r="AI970" s="28">
        <v>395000</v>
      </c>
      <c r="AJ970" s="28">
        <v>345000</v>
      </c>
      <c r="AK970" s="28">
        <v>315000</v>
      </c>
      <c r="AL970" s="29">
        <v>0.14492753623188406</v>
      </c>
      <c r="AM970" s="29">
        <v>0.25396825396825395</v>
      </c>
      <c r="AN970" s="6">
        <v>1.7</v>
      </c>
      <c r="AO970" s="27">
        <v>-0.19999999999999996</v>
      </c>
      <c r="AP970" s="6">
        <v>1.9</v>
      </c>
      <c r="AQ970" s="28">
        <v>400</v>
      </c>
      <c r="AR970" s="28">
        <v>380</v>
      </c>
      <c r="AS970" s="25">
        <v>5.2631578947368418E-2</v>
      </c>
      <c r="AT970" s="30">
        <v>1347.3600000000001</v>
      </c>
      <c r="AU970" s="24">
        <v>0.70030000000000003</v>
      </c>
      <c r="AV970" s="24">
        <v>0.29970000000000002</v>
      </c>
      <c r="AW970" s="24">
        <v>0.87760000000000005</v>
      </c>
      <c r="AX970" s="24">
        <v>4.48E-2</v>
      </c>
      <c r="AY970" s="24">
        <v>0.41460000000000002</v>
      </c>
      <c r="AZ970" s="24">
        <v>0.28149999999999997</v>
      </c>
      <c r="BA970" s="24">
        <v>0.2712</v>
      </c>
      <c r="BB970" s="31">
        <v>2</v>
      </c>
      <c r="BC970" s="23">
        <v>520</v>
      </c>
      <c r="BD970" s="32" t="s">
        <v>4830</v>
      </c>
      <c r="BE970" s="33">
        <v>150.797774924902</v>
      </c>
      <c r="BF970" s="33">
        <v>-23.257224197320301</v>
      </c>
      <c r="BG970" s="34">
        <f t="shared" si="180"/>
        <v>97</v>
      </c>
      <c r="BH970" s="34">
        <f t="shared" si="181"/>
        <v>88</v>
      </c>
      <c r="BI970" s="34">
        <f t="shared" si="182"/>
        <v>80</v>
      </c>
      <c r="BJ970" s="34">
        <f t="shared" si="183"/>
        <v>73</v>
      </c>
      <c r="BK970" s="34">
        <f t="shared" si="184"/>
        <v>27</v>
      </c>
      <c r="BL970" s="34">
        <f t="shared" si="185"/>
        <v>81</v>
      </c>
      <c r="BM970" s="35">
        <f t="shared" si="186"/>
        <v>89</v>
      </c>
      <c r="BN970" s="34">
        <f t="shared" si="187"/>
        <v>79</v>
      </c>
      <c r="BO970" s="35">
        <f t="shared" si="188"/>
        <v>69</v>
      </c>
      <c r="BP970" s="35">
        <f t="shared" si="189"/>
        <v>51</v>
      </c>
      <c r="BQ970" s="35">
        <f t="shared" si="190"/>
        <v>20</v>
      </c>
      <c r="BR970" s="35">
        <f t="shared" si="191"/>
        <v>56</v>
      </c>
    </row>
    <row r="971" spans="2:70" x14ac:dyDescent="0.3">
      <c r="B971" s="6" t="s">
        <v>2351</v>
      </c>
      <c r="C971" s="6">
        <v>308031211</v>
      </c>
      <c r="D971" s="6" t="s">
        <v>372</v>
      </c>
      <c r="E971" s="6" t="s">
        <v>370</v>
      </c>
      <c r="F971" s="6" t="s">
        <v>372</v>
      </c>
      <c r="G971" s="6" t="s">
        <v>97</v>
      </c>
      <c r="H971" s="6" t="s">
        <v>4995</v>
      </c>
      <c r="I971" s="22">
        <v>199000</v>
      </c>
      <c r="J971" s="22">
        <v>199000</v>
      </c>
      <c r="K971" s="22">
        <v>202000</v>
      </c>
      <c r="L971" s="22">
        <v>217000</v>
      </c>
      <c r="M971" s="22">
        <v>350000</v>
      </c>
      <c r="N971" s="22">
        <v>165000</v>
      </c>
      <c r="O971" s="23">
        <v>38</v>
      </c>
      <c r="P971" s="23">
        <v>38</v>
      </c>
      <c r="Q971" s="23">
        <v>27</v>
      </c>
      <c r="R971" s="22">
        <v>350</v>
      </c>
      <c r="S971" s="22">
        <v>350</v>
      </c>
      <c r="T971" s="24">
        <v>1.6</v>
      </c>
      <c r="U971" s="24">
        <v>0</v>
      </c>
      <c r="V971" s="24">
        <v>1.6</v>
      </c>
      <c r="W971" s="24">
        <v>1.9</v>
      </c>
      <c r="X971" s="25">
        <v>9.1457286432160806E-2</v>
      </c>
      <c r="Y971" s="24">
        <v>3.7</v>
      </c>
      <c r="Z971" s="24">
        <v>-1.8999999999999995</v>
      </c>
      <c r="AA971" s="24">
        <v>5.6</v>
      </c>
      <c r="AB971" s="24">
        <v>8.1</v>
      </c>
      <c r="AC971" s="26">
        <v>0.2274381368267831</v>
      </c>
      <c r="AD971" s="24">
        <v>2.4868235839851556</v>
      </c>
      <c r="AE971" s="6">
        <v>51</v>
      </c>
      <c r="AF971" s="6">
        <v>62</v>
      </c>
      <c r="AG971" s="6">
        <v>71</v>
      </c>
      <c r="AH971" s="27">
        <v>3.6548223350253806</v>
      </c>
      <c r="AI971" s="28">
        <v>395000</v>
      </c>
      <c r="AJ971" s="28">
        <v>345000</v>
      </c>
      <c r="AK971" s="28">
        <v>315000</v>
      </c>
      <c r="AL971" s="29">
        <v>0.14492753623188406</v>
      </c>
      <c r="AM971" s="29">
        <v>0.25396825396825395</v>
      </c>
      <c r="AN971" s="6">
        <v>1.7</v>
      </c>
      <c r="AO971" s="27">
        <v>-0.19999999999999996</v>
      </c>
      <c r="AP971" s="6">
        <v>1.9</v>
      </c>
      <c r="AQ971" s="28">
        <v>400</v>
      </c>
      <c r="AR971" s="28">
        <v>380</v>
      </c>
      <c r="AS971" s="25">
        <v>5.2631578947368418E-2</v>
      </c>
      <c r="AT971" s="30">
        <v>1538.88</v>
      </c>
      <c r="AU971" s="24">
        <v>0.67789999999999995</v>
      </c>
      <c r="AV971" s="24">
        <v>0.3221</v>
      </c>
      <c r="AW971" s="24">
        <v>0.88529999999999998</v>
      </c>
      <c r="AX971" s="24">
        <v>5.96E-2</v>
      </c>
      <c r="AY971" s="24">
        <v>0.27139999999999997</v>
      </c>
      <c r="AZ971" s="24">
        <v>0.35299999999999998</v>
      </c>
      <c r="BA971" s="24">
        <v>0.34250000000000003</v>
      </c>
      <c r="BB971" s="31">
        <v>1</v>
      </c>
      <c r="BC971" s="23">
        <v>519</v>
      </c>
      <c r="BD971" s="32" t="s">
        <v>4632</v>
      </c>
      <c r="BE971" s="33">
        <v>150.562822931721</v>
      </c>
      <c r="BF971" s="33">
        <v>-23.371442856662</v>
      </c>
      <c r="BG971" s="34">
        <f t="shared" si="180"/>
        <v>90</v>
      </c>
      <c r="BH971" s="34">
        <f t="shared" si="181"/>
        <v>88</v>
      </c>
      <c r="BI971" s="34">
        <f t="shared" si="182"/>
        <v>80</v>
      </c>
      <c r="BJ971" s="34">
        <f t="shared" si="183"/>
        <v>73</v>
      </c>
      <c r="BK971" s="34">
        <f t="shared" si="184"/>
        <v>27</v>
      </c>
      <c r="BL971" s="34">
        <f t="shared" si="185"/>
        <v>50</v>
      </c>
      <c r="BM971" s="35">
        <f t="shared" si="186"/>
        <v>100</v>
      </c>
      <c r="BN971" s="34">
        <f t="shared" si="187"/>
        <v>100</v>
      </c>
      <c r="BO971" s="35">
        <f t="shared" si="188"/>
        <v>100</v>
      </c>
      <c r="BP971" s="35">
        <f t="shared" si="189"/>
        <v>55</v>
      </c>
      <c r="BQ971" s="35">
        <f t="shared" si="190"/>
        <v>10</v>
      </c>
      <c r="BR971" s="35">
        <f t="shared" si="191"/>
        <v>56</v>
      </c>
    </row>
    <row r="972" spans="2:70" x14ac:dyDescent="0.3">
      <c r="B972" s="6" t="s">
        <v>2410</v>
      </c>
      <c r="C972" s="6">
        <v>319031512</v>
      </c>
      <c r="D972" s="6" t="s">
        <v>910</v>
      </c>
      <c r="E972" s="6" t="s">
        <v>140</v>
      </c>
      <c r="F972" s="6" t="s">
        <v>4694</v>
      </c>
      <c r="G972" s="6" t="s">
        <v>97</v>
      </c>
      <c r="H972" s="6" t="s">
        <v>4995</v>
      </c>
      <c r="I972" s="22">
        <v>425000</v>
      </c>
      <c r="J972" s="22">
        <v>425000</v>
      </c>
      <c r="K972" s="22">
        <v>380000</v>
      </c>
      <c r="L972" s="22">
        <v>448000</v>
      </c>
      <c r="M972" s="22">
        <v>435000</v>
      </c>
      <c r="N972" s="22">
        <v>370000</v>
      </c>
      <c r="O972" s="23">
        <v>52</v>
      </c>
      <c r="P972" s="23">
        <v>53</v>
      </c>
      <c r="Q972" s="23">
        <v>66</v>
      </c>
      <c r="R972" s="22">
        <v>340</v>
      </c>
      <c r="S972" s="22">
        <v>350</v>
      </c>
      <c r="T972" s="24">
        <v>1.5</v>
      </c>
      <c r="U972" s="24">
        <v>0</v>
      </c>
      <c r="V972" s="24">
        <v>1.5</v>
      </c>
      <c r="W972" s="24">
        <v>1.6</v>
      </c>
      <c r="X972" s="25">
        <v>4.1599999999999998E-2</v>
      </c>
      <c r="Y972" s="24">
        <v>3.8</v>
      </c>
      <c r="Z972" s="24">
        <v>-0.90000000000000036</v>
      </c>
      <c r="AA972" s="24">
        <v>4.7</v>
      </c>
      <c r="AB972" s="24">
        <v>4.3</v>
      </c>
      <c r="AC972" s="26">
        <v>0.28056509110113542</v>
      </c>
      <c r="AD972" s="24">
        <v>6.7443531514696016</v>
      </c>
      <c r="AE972" s="6">
        <v>25</v>
      </c>
      <c r="AF972" s="6">
        <v>26</v>
      </c>
      <c r="AG972" s="6">
        <v>30</v>
      </c>
      <c r="AH972" s="27">
        <v>3.8518518518518516</v>
      </c>
      <c r="AI972" s="28">
        <v>455000</v>
      </c>
      <c r="AJ972" s="28">
        <v>410000</v>
      </c>
      <c r="AK972" s="28">
        <v>395000</v>
      </c>
      <c r="AL972" s="29">
        <v>0.10975609756097561</v>
      </c>
      <c r="AM972" s="29">
        <v>0.15189873417721519</v>
      </c>
      <c r="AN972" s="6">
        <v>2.1</v>
      </c>
      <c r="AO972" s="27">
        <v>0</v>
      </c>
      <c r="AP972" s="6">
        <v>2.1</v>
      </c>
      <c r="AQ972" s="28">
        <v>350</v>
      </c>
      <c r="AR972" s="28">
        <v>355</v>
      </c>
      <c r="AS972" s="25">
        <v>-1.4084507042253521E-2</v>
      </c>
      <c r="AT972" s="30">
        <v>1211.8400000000001</v>
      </c>
      <c r="AU972" s="24">
        <v>0.64319999999999999</v>
      </c>
      <c r="AV972" s="24">
        <v>0.35680000000000001</v>
      </c>
      <c r="AW972" s="24">
        <v>0.87080000000000002</v>
      </c>
      <c r="AX972" s="24">
        <v>8.4500000000000006E-2</v>
      </c>
      <c r="AY972" s="24">
        <v>0.33989999999999998</v>
      </c>
      <c r="AZ972" s="24">
        <v>0.29070000000000001</v>
      </c>
      <c r="BA972" s="24">
        <v>0.33779999999999999</v>
      </c>
      <c r="BB972" s="31">
        <v>1</v>
      </c>
      <c r="BC972" s="23">
        <v>149</v>
      </c>
      <c r="BD972" s="32" t="s">
        <v>4695</v>
      </c>
      <c r="BE972" s="33">
        <v>152.67403837533001</v>
      </c>
      <c r="BF972" s="33">
        <v>-26.176594369715701</v>
      </c>
      <c r="BG972" s="34">
        <f t="shared" si="180"/>
        <v>92</v>
      </c>
      <c r="BH972" s="34">
        <f t="shared" si="181"/>
        <v>82</v>
      </c>
      <c r="BI972" s="34">
        <f t="shared" si="182"/>
        <v>77</v>
      </c>
      <c r="BJ972" s="34">
        <f t="shared" si="183"/>
        <v>55</v>
      </c>
      <c r="BK972" s="34">
        <f t="shared" si="184"/>
        <v>77</v>
      </c>
      <c r="BL972" s="34">
        <f t="shared" si="185"/>
        <v>65</v>
      </c>
      <c r="BM972" s="35">
        <f t="shared" si="186"/>
        <v>89</v>
      </c>
      <c r="BN972" s="34">
        <f t="shared" si="187"/>
        <v>83</v>
      </c>
      <c r="BO972" s="35">
        <f t="shared" si="188"/>
        <v>80</v>
      </c>
      <c r="BP972" s="35">
        <f t="shared" si="189"/>
        <v>54</v>
      </c>
      <c r="BQ972" s="35">
        <f t="shared" si="190"/>
        <v>10</v>
      </c>
      <c r="BR972" s="35">
        <f t="shared" si="191"/>
        <v>56</v>
      </c>
    </row>
    <row r="973" spans="2:70" x14ac:dyDescent="0.3">
      <c r="B973" s="6" t="s">
        <v>1863</v>
      </c>
      <c r="C973" s="6">
        <v>504031299</v>
      </c>
      <c r="D973" s="6" t="s">
        <v>564</v>
      </c>
      <c r="E973" s="6" t="s">
        <v>492</v>
      </c>
      <c r="F973" s="6" t="s">
        <v>2720</v>
      </c>
      <c r="G973" s="6" t="s">
        <v>93</v>
      </c>
      <c r="H973" s="6" t="s">
        <v>4995</v>
      </c>
      <c r="I973" s="22">
        <v>600000</v>
      </c>
      <c r="J973" s="22">
        <v>589050</v>
      </c>
      <c r="K973" s="22">
        <v>576162</v>
      </c>
      <c r="L973" s="22">
        <v>635000</v>
      </c>
      <c r="M973" s="22">
        <v>635000</v>
      </c>
      <c r="N973" s="22">
        <v>425000</v>
      </c>
      <c r="O973" s="23">
        <v>32</v>
      </c>
      <c r="P973" s="23">
        <v>47</v>
      </c>
      <c r="Q973" s="23">
        <v>47</v>
      </c>
      <c r="R973" s="22">
        <v>640</v>
      </c>
      <c r="S973" s="22">
        <v>550</v>
      </c>
      <c r="T973" s="24">
        <v>4.4000000000000004</v>
      </c>
      <c r="U973" s="24">
        <v>0.60000000000000053</v>
      </c>
      <c r="V973" s="24">
        <v>3.8</v>
      </c>
      <c r="W973" s="24">
        <v>3.3</v>
      </c>
      <c r="X973" s="25">
        <v>5.5466666666666664E-2</v>
      </c>
      <c r="Y973" s="24">
        <v>4.9000000000000004</v>
      </c>
      <c r="Z973" s="24">
        <v>-1.0999999999999996</v>
      </c>
      <c r="AA973" s="24">
        <v>6</v>
      </c>
      <c r="AB973" s="24">
        <v>3.3</v>
      </c>
      <c r="AC973" s="26">
        <v>0.26565716942285977</v>
      </c>
      <c r="AD973" s="24">
        <v>4.7894922371909816</v>
      </c>
      <c r="AE973" s="6">
        <v>30</v>
      </c>
      <c r="AF973" s="6">
        <v>37</v>
      </c>
      <c r="AG973" s="6">
        <v>50</v>
      </c>
      <c r="AH973" s="27">
        <v>1.0054054054054054</v>
      </c>
      <c r="AI973" s="28">
        <v>526000</v>
      </c>
      <c r="AJ973" s="28">
        <v>405000</v>
      </c>
      <c r="AK973" s="28">
        <v>350000</v>
      </c>
      <c r="AL973" s="29">
        <v>0.29876543209876544</v>
      </c>
      <c r="AM973" s="29">
        <v>0.50285714285714289</v>
      </c>
      <c r="AN973" s="6">
        <v>3.1</v>
      </c>
      <c r="AO973" s="27">
        <v>-0.5</v>
      </c>
      <c r="AP973" s="6">
        <v>3.6</v>
      </c>
      <c r="AQ973" s="28">
        <v>550</v>
      </c>
      <c r="AR973" s="28">
        <v>500</v>
      </c>
      <c r="AS973" s="25">
        <v>0.1</v>
      </c>
      <c r="AT973" s="30">
        <v>2409.1200000000003</v>
      </c>
      <c r="AU973" s="24">
        <v>0.8236</v>
      </c>
      <c r="AV973" s="24">
        <v>0.1764</v>
      </c>
      <c r="AW973" s="24">
        <v>0.97570000000000001</v>
      </c>
      <c r="AX973" s="24">
        <v>2.1499999999999998E-2</v>
      </c>
      <c r="AY973" s="24">
        <v>0.10349999999999999</v>
      </c>
      <c r="AZ973" s="24">
        <v>0.75549999999999995</v>
      </c>
      <c r="BA973" s="24">
        <v>0.1239</v>
      </c>
      <c r="BB973" s="31">
        <v>6</v>
      </c>
      <c r="BC973" s="23">
        <v>20</v>
      </c>
      <c r="BD973" s="32" t="s">
        <v>4163</v>
      </c>
      <c r="BE973" s="33">
        <v>115.984093676352</v>
      </c>
      <c r="BF973" s="33">
        <v>-31.811910599384699</v>
      </c>
      <c r="BG973" s="34">
        <f t="shared" si="180"/>
        <v>44</v>
      </c>
      <c r="BH973" s="34">
        <f t="shared" si="181"/>
        <v>65</v>
      </c>
      <c r="BI973" s="34">
        <f t="shared" si="182"/>
        <v>100</v>
      </c>
      <c r="BJ973" s="34">
        <f t="shared" si="183"/>
        <v>100</v>
      </c>
      <c r="BK973" s="34">
        <f t="shared" si="184"/>
        <v>100</v>
      </c>
      <c r="BL973" s="34">
        <f t="shared" si="185"/>
        <v>13</v>
      </c>
      <c r="BM973" s="35">
        <f t="shared" si="186"/>
        <v>100</v>
      </c>
      <c r="BN973" s="34">
        <f t="shared" si="187"/>
        <v>100</v>
      </c>
      <c r="BO973" s="35">
        <f t="shared" si="188"/>
        <v>90</v>
      </c>
      <c r="BP973" s="35">
        <f t="shared" si="189"/>
        <v>36</v>
      </c>
      <c r="BQ973" s="35">
        <f t="shared" si="190"/>
        <v>60</v>
      </c>
      <c r="BR973" s="35">
        <f t="shared" si="191"/>
        <v>56</v>
      </c>
    </row>
    <row r="974" spans="2:70" x14ac:dyDescent="0.3">
      <c r="B974" s="6" t="s">
        <v>1146</v>
      </c>
      <c r="C974" s="6">
        <v>601031016</v>
      </c>
      <c r="D974" s="6" t="s">
        <v>481</v>
      </c>
      <c r="E974" s="6" t="s">
        <v>129</v>
      </c>
      <c r="F974" s="6" t="s">
        <v>129</v>
      </c>
      <c r="G974" s="6" t="s">
        <v>130</v>
      </c>
      <c r="H974" s="6" t="s">
        <v>4995</v>
      </c>
      <c r="I974" s="22">
        <v>475000</v>
      </c>
      <c r="J974" s="22">
        <v>475000</v>
      </c>
      <c r="K974" s="22">
        <v>435000</v>
      </c>
      <c r="L974" s="22">
        <v>500000</v>
      </c>
      <c r="M974" s="22">
        <v>487500</v>
      </c>
      <c r="N974" s="22">
        <v>421500</v>
      </c>
      <c r="O974" s="23">
        <v>24</v>
      </c>
      <c r="P974" s="23">
        <v>21</v>
      </c>
      <c r="Q974" s="23">
        <v>49</v>
      </c>
      <c r="R974" s="22">
        <v>450</v>
      </c>
      <c r="S974" s="22">
        <v>430</v>
      </c>
      <c r="T974" s="24">
        <v>2.9</v>
      </c>
      <c r="U974" s="24">
        <v>0.19999999999999973</v>
      </c>
      <c r="V974" s="24">
        <v>2.7</v>
      </c>
      <c r="W974" s="24">
        <v>2.2999999999999998</v>
      </c>
      <c r="X974" s="25">
        <v>4.9263157894736842E-2</v>
      </c>
      <c r="Y974" s="24">
        <v>1.5</v>
      </c>
      <c r="Z974" s="24">
        <v>-0.89999999999999991</v>
      </c>
      <c r="AA974" s="24">
        <v>2.4</v>
      </c>
      <c r="AB974" s="24">
        <v>4.5</v>
      </c>
      <c r="AC974" s="26">
        <v>0.30882837377841221</v>
      </c>
      <c r="AD974" s="24">
        <v>6.2689520318267435</v>
      </c>
      <c r="AE974" s="6">
        <v>51</v>
      </c>
      <c r="AF974" s="6">
        <v>45</v>
      </c>
      <c r="AG974" s="6">
        <v>77</v>
      </c>
      <c r="AH974" s="27">
        <v>2.7397260273972601</v>
      </c>
      <c r="AI974" s="28">
        <v>445000</v>
      </c>
      <c r="AJ974" s="28">
        <v>440000</v>
      </c>
      <c r="AK974" s="28">
        <v>465000</v>
      </c>
      <c r="AL974" s="29">
        <v>1.1363636363636364E-2</v>
      </c>
      <c r="AM974" s="29">
        <v>-4.3010752688172046E-2</v>
      </c>
      <c r="AN974" s="6">
        <v>2.5</v>
      </c>
      <c r="AO974" s="27">
        <v>0.29999999999999982</v>
      </c>
      <c r="AP974" s="6">
        <v>2.2000000000000002</v>
      </c>
      <c r="AQ974" s="28">
        <v>440</v>
      </c>
      <c r="AR974" s="28">
        <v>430</v>
      </c>
      <c r="AS974" s="25">
        <v>2.3255813953488372E-2</v>
      </c>
      <c r="AT974" s="30">
        <v>1457.1200000000001</v>
      </c>
      <c r="AU974" s="24">
        <v>0.63449999999999995</v>
      </c>
      <c r="AV974" s="24">
        <v>0.36549999999999999</v>
      </c>
      <c r="AW974" s="24">
        <v>0.88180000000000003</v>
      </c>
      <c r="AX974" s="24">
        <v>6.5199999999999994E-2</v>
      </c>
      <c r="AY974" s="24">
        <v>0.27500000000000002</v>
      </c>
      <c r="AZ974" s="24">
        <v>0.29649999999999999</v>
      </c>
      <c r="BA974" s="24">
        <v>0.40310000000000001</v>
      </c>
      <c r="BB974" s="31">
        <v>3</v>
      </c>
      <c r="BC974" s="23">
        <v>6</v>
      </c>
      <c r="BD974" s="32" t="s">
        <v>3496</v>
      </c>
      <c r="BE974" s="33">
        <v>147.30532128353701</v>
      </c>
      <c r="BF974" s="33">
        <v>-42.833174218112902</v>
      </c>
      <c r="BG974" s="34">
        <f t="shared" si="180"/>
        <v>69</v>
      </c>
      <c r="BH974" s="34">
        <f t="shared" si="181"/>
        <v>75</v>
      </c>
      <c r="BI974" s="34">
        <f t="shared" si="182"/>
        <v>91</v>
      </c>
      <c r="BJ974" s="34">
        <f t="shared" si="183"/>
        <v>7</v>
      </c>
      <c r="BK974" s="34">
        <f t="shared" si="184"/>
        <v>100</v>
      </c>
      <c r="BL974" s="34">
        <f t="shared" si="185"/>
        <v>51</v>
      </c>
      <c r="BM974" s="35">
        <f t="shared" si="186"/>
        <v>100</v>
      </c>
      <c r="BN974" s="34">
        <f t="shared" si="187"/>
        <v>87</v>
      </c>
      <c r="BO974" s="35">
        <f t="shared" si="188"/>
        <v>61</v>
      </c>
      <c r="BP974" s="35">
        <f t="shared" si="189"/>
        <v>92</v>
      </c>
      <c r="BQ974" s="35">
        <f t="shared" si="190"/>
        <v>30</v>
      </c>
      <c r="BR974" s="35">
        <f t="shared" si="191"/>
        <v>56</v>
      </c>
    </row>
    <row r="975" spans="2:70" x14ac:dyDescent="0.3">
      <c r="B975" s="6" t="s">
        <v>656</v>
      </c>
      <c r="C975" s="6">
        <v>601051031</v>
      </c>
      <c r="D975" s="6" t="s">
        <v>168</v>
      </c>
      <c r="E975" s="6" t="s">
        <v>129</v>
      </c>
      <c r="F975" s="6" t="s">
        <v>129</v>
      </c>
      <c r="G975" s="6" t="s">
        <v>130</v>
      </c>
      <c r="H975" s="6" t="s">
        <v>4995</v>
      </c>
      <c r="I975" s="22">
        <v>650000</v>
      </c>
      <c r="J975" s="22">
        <v>650000</v>
      </c>
      <c r="K975" s="22">
        <v>663000</v>
      </c>
      <c r="L975" s="22">
        <v>680100</v>
      </c>
      <c r="M975" s="22">
        <v>650000</v>
      </c>
      <c r="N975" s="22">
        <v>620000</v>
      </c>
      <c r="O975" s="23">
        <v>49</v>
      </c>
      <c r="P975" s="23">
        <v>54</v>
      </c>
      <c r="Q975" s="23">
        <v>62</v>
      </c>
      <c r="R975" s="22">
        <v>460</v>
      </c>
      <c r="S975" s="22">
        <v>460</v>
      </c>
      <c r="T975" s="24">
        <v>3.1</v>
      </c>
      <c r="U975" s="24">
        <v>0</v>
      </c>
      <c r="V975" s="24">
        <v>3.1</v>
      </c>
      <c r="W975" s="24">
        <v>2.6</v>
      </c>
      <c r="X975" s="25">
        <v>3.6799999999999999E-2</v>
      </c>
      <c r="Y975" s="24">
        <v>6.7</v>
      </c>
      <c r="Z975" s="24">
        <v>-2.4999999999999991</v>
      </c>
      <c r="AA975" s="24">
        <v>9.1999999999999993</v>
      </c>
      <c r="AB975" s="24">
        <v>12</v>
      </c>
      <c r="AC975" s="26">
        <v>0.21469643790605628</v>
      </c>
      <c r="AD975" s="24">
        <v>5.8341423344037029</v>
      </c>
      <c r="AE975" s="6">
        <v>80</v>
      </c>
      <c r="AF975" s="6">
        <v>104</v>
      </c>
      <c r="AG975" s="6">
        <v>81</v>
      </c>
      <c r="AH975" s="27">
        <v>3.8775510204081631</v>
      </c>
      <c r="AI975" s="28">
        <v>600000</v>
      </c>
      <c r="AJ975" s="28">
        <v>600000</v>
      </c>
      <c r="AK975" s="28">
        <v>620000</v>
      </c>
      <c r="AL975" s="29">
        <v>0</v>
      </c>
      <c r="AM975" s="29">
        <v>-3.2258064516129031E-2</v>
      </c>
      <c r="AN975" s="6">
        <v>2.2999999999999998</v>
      </c>
      <c r="AO975" s="27">
        <v>0.29999999999999982</v>
      </c>
      <c r="AP975" s="6">
        <v>2</v>
      </c>
      <c r="AQ975" s="28">
        <v>475</v>
      </c>
      <c r="AR975" s="28">
        <v>460</v>
      </c>
      <c r="AS975" s="25">
        <v>3.2608695652173912E-2</v>
      </c>
      <c r="AT975" s="30">
        <v>2142.5600000000004</v>
      </c>
      <c r="AU975" s="24">
        <v>0.63119999999999998</v>
      </c>
      <c r="AV975" s="24">
        <v>0.36880000000000002</v>
      </c>
      <c r="AW975" s="24">
        <v>0.68400000000000005</v>
      </c>
      <c r="AX975" s="24">
        <v>0.1323</v>
      </c>
      <c r="AY975" s="24">
        <v>0.40989999999999999</v>
      </c>
      <c r="AZ975" s="24">
        <v>0.20960000000000001</v>
      </c>
      <c r="BA975" s="24">
        <v>0.3377</v>
      </c>
      <c r="BB975" s="31">
        <v>8</v>
      </c>
      <c r="BC975" s="23">
        <v>3</v>
      </c>
      <c r="BD975" s="32" t="s">
        <v>3097</v>
      </c>
      <c r="BE975" s="33">
        <v>147.343362866456</v>
      </c>
      <c r="BF975" s="33">
        <v>-42.911229961547001</v>
      </c>
      <c r="BG975" s="34">
        <f t="shared" si="180"/>
        <v>65</v>
      </c>
      <c r="BH975" s="34">
        <f t="shared" si="181"/>
        <v>79</v>
      </c>
      <c r="BI975" s="34">
        <f t="shared" si="182"/>
        <v>77</v>
      </c>
      <c r="BJ975" s="34">
        <f t="shared" si="183"/>
        <v>1</v>
      </c>
      <c r="BK975" s="34">
        <f t="shared" si="184"/>
        <v>100</v>
      </c>
      <c r="BL975" s="34">
        <f t="shared" si="185"/>
        <v>80</v>
      </c>
      <c r="BM975" s="35">
        <f t="shared" si="186"/>
        <v>73</v>
      </c>
      <c r="BN975" s="34">
        <f t="shared" si="187"/>
        <v>92</v>
      </c>
      <c r="BO975" s="35">
        <f t="shared" si="188"/>
        <v>100</v>
      </c>
      <c r="BP975" s="35">
        <f t="shared" si="189"/>
        <v>6</v>
      </c>
      <c r="BQ975" s="35">
        <f t="shared" si="190"/>
        <v>80</v>
      </c>
      <c r="BR975" s="35">
        <f t="shared" si="191"/>
        <v>56</v>
      </c>
    </row>
    <row r="976" spans="2:70" x14ac:dyDescent="0.3">
      <c r="B976" s="6" t="s">
        <v>2343</v>
      </c>
      <c r="C976" s="6">
        <v>701021012</v>
      </c>
      <c r="D976" s="6" t="s">
        <v>1910</v>
      </c>
      <c r="E976" s="6" t="s">
        <v>1389</v>
      </c>
      <c r="F976" s="6" t="s">
        <v>1389</v>
      </c>
      <c r="G976" s="6" t="s">
        <v>1390</v>
      </c>
      <c r="H976" s="6" t="s">
        <v>4995</v>
      </c>
      <c r="I976" s="22">
        <v>441000</v>
      </c>
      <c r="J976" s="22">
        <v>415000</v>
      </c>
      <c r="K976" s="22">
        <v>411720</v>
      </c>
      <c r="L976" s="22">
        <v>450000</v>
      </c>
      <c r="M976" s="22">
        <v>405000</v>
      </c>
      <c r="N976" s="22">
        <v>399000</v>
      </c>
      <c r="O976" s="23">
        <v>36</v>
      </c>
      <c r="P976" s="23">
        <v>36</v>
      </c>
      <c r="Q976" s="23">
        <v>41</v>
      </c>
      <c r="R976" s="22">
        <v>600</v>
      </c>
      <c r="S976" s="22">
        <v>600</v>
      </c>
      <c r="T976" s="24">
        <v>2.6</v>
      </c>
      <c r="U976" s="24">
        <v>1.1000000000000001</v>
      </c>
      <c r="V976" s="24">
        <v>1.5</v>
      </c>
      <c r="W976" s="24">
        <v>1.1000000000000001</v>
      </c>
      <c r="X976" s="25">
        <v>7.0748299319727898E-2</v>
      </c>
      <c r="Y976" s="24">
        <v>1.3</v>
      </c>
      <c r="Z976" s="24">
        <v>-0.30000000000000004</v>
      </c>
      <c r="AA976" s="24">
        <v>1.6</v>
      </c>
      <c r="AB976" s="24">
        <v>1.3</v>
      </c>
      <c r="AC976" s="26">
        <v>0.23809523809523805</v>
      </c>
      <c r="AD976" s="24">
        <v>3.3653846153846145</v>
      </c>
      <c r="AE976" s="6">
        <v>62</v>
      </c>
      <c r="AF976" s="6">
        <v>84</v>
      </c>
      <c r="AG976" s="6">
        <v>123</v>
      </c>
      <c r="AH976" s="27">
        <v>2.9341692789968654</v>
      </c>
      <c r="AI976" s="28">
        <v>352000</v>
      </c>
      <c r="AJ976" s="28">
        <v>358000</v>
      </c>
      <c r="AK976" s="28">
        <v>350000</v>
      </c>
      <c r="AL976" s="29">
        <v>-1.6759776536312849E-2</v>
      </c>
      <c r="AM976" s="29">
        <v>5.7142857142857143E-3</v>
      </c>
      <c r="AN976" s="6">
        <v>3.2</v>
      </c>
      <c r="AO976" s="27">
        <v>0.80000000000000027</v>
      </c>
      <c r="AP976" s="6">
        <v>2.4</v>
      </c>
      <c r="AQ976" s="28">
        <v>480</v>
      </c>
      <c r="AR976" s="28">
        <v>480</v>
      </c>
      <c r="AS976" s="25">
        <v>0</v>
      </c>
      <c r="AT976" s="30">
        <v>2520.0000000000005</v>
      </c>
      <c r="AU976" s="24">
        <v>0.77490000000000003</v>
      </c>
      <c r="AV976" s="24">
        <v>0.22509999999999999</v>
      </c>
      <c r="AW976" s="24">
        <v>0.60099999999999998</v>
      </c>
      <c r="AX976" s="24">
        <v>0.29449999999999998</v>
      </c>
      <c r="AY976" s="24">
        <v>0.1686</v>
      </c>
      <c r="AZ976" s="24">
        <v>0.39429999999999998</v>
      </c>
      <c r="BA976" s="24">
        <v>0.3468</v>
      </c>
      <c r="BB976" s="31">
        <v>1.5</v>
      </c>
      <c r="BC976" s="23">
        <v>12</v>
      </c>
      <c r="BD976" s="32" t="s">
        <v>4624</v>
      </c>
      <c r="BE976" s="33">
        <v>130.936007518759</v>
      </c>
      <c r="BF976" s="33">
        <v>-12.4337958699015</v>
      </c>
      <c r="BG976" s="34">
        <f t="shared" si="180"/>
        <v>74</v>
      </c>
      <c r="BH976" s="34">
        <f t="shared" si="181"/>
        <v>64</v>
      </c>
      <c r="BI976" s="34">
        <f t="shared" si="182"/>
        <v>88</v>
      </c>
      <c r="BJ976" s="34">
        <f t="shared" si="183"/>
        <v>1</v>
      </c>
      <c r="BK976" s="34">
        <f t="shared" si="184"/>
        <v>100</v>
      </c>
      <c r="BL976" s="34">
        <f t="shared" si="185"/>
        <v>27</v>
      </c>
      <c r="BM976" s="35">
        <f t="shared" si="186"/>
        <v>100</v>
      </c>
      <c r="BN976" s="34">
        <f t="shared" si="187"/>
        <v>100</v>
      </c>
      <c r="BO976" s="35">
        <f t="shared" si="188"/>
        <v>100</v>
      </c>
      <c r="BP976" s="35">
        <f t="shared" si="189"/>
        <v>95</v>
      </c>
      <c r="BQ976" s="35">
        <f t="shared" si="190"/>
        <v>15</v>
      </c>
      <c r="BR976" s="35">
        <f t="shared" si="191"/>
        <v>56</v>
      </c>
    </row>
    <row r="977" spans="2:70" x14ac:dyDescent="0.3">
      <c r="B977" s="6" t="s">
        <v>2142</v>
      </c>
      <c r="C977" s="6">
        <v>106021618</v>
      </c>
      <c r="D977" s="6" t="s">
        <v>1038</v>
      </c>
      <c r="E977" s="6" t="s">
        <v>246</v>
      </c>
      <c r="F977" s="6" t="s">
        <v>2847</v>
      </c>
      <c r="G977" s="6" t="s">
        <v>77</v>
      </c>
      <c r="H977" s="6" t="s">
        <v>4995</v>
      </c>
      <c r="I977" s="22">
        <v>540000</v>
      </c>
      <c r="J977" s="22">
        <v>540000</v>
      </c>
      <c r="K977" s="22">
        <v>530000</v>
      </c>
      <c r="L977" s="22">
        <v>535000</v>
      </c>
      <c r="M977" s="22">
        <v>535000</v>
      </c>
      <c r="N977" s="22">
        <v>525000</v>
      </c>
      <c r="O977" s="23">
        <v>29</v>
      </c>
      <c r="P977" s="23">
        <v>29</v>
      </c>
      <c r="Q977" s="23">
        <v>47</v>
      </c>
      <c r="R977" s="22">
        <v>440</v>
      </c>
      <c r="S977" s="22">
        <v>470</v>
      </c>
      <c r="T977" s="24">
        <v>2.5</v>
      </c>
      <c r="U977" s="24">
        <v>0.5</v>
      </c>
      <c r="V977" s="24">
        <v>2</v>
      </c>
      <c r="W977" s="24">
        <v>2</v>
      </c>
      <c r="X977" s="25">
        <v>4.2370370370370371E-2</v>
      </c>
      <c r="Y977" s="24">
        <v>10.8</v>
      </c>
      <c r="Z977" s="24">
        <v>-1.7999999999999989</v>
      </c>
      <c r="AA977" s="24">
        <v>12.6</v>
      </c>
      <c r="AB977" s="24">
        <v>9.3000000000000007</v>
      </c>
      <c r="AC977" s="26">
        <v>0.17784388540386728</v>
      </c>
      <c r="AD977" s="24">
        <v>4.1973644282381262</v>
      </c>
      <c r="AE977" s="6">
        <v>12</v>
      </c>
      <c r="AF977" s="6">
        <v>21</v>
      </c>
      <c r="AG977" s="6">
        <v>26</v>
      </c>
      <c r="AH977" s="27">
        <v>1.4883720930232558</v>
      </c>
      <c r="AI977" s="28">
        <v>530000</v>
      </c>
      <c r="AJ977" s="28">
        <v>502500</v>
      </c>
      <c r="AK977" s="28">
        <v>510000</v>
      </c>
      <c r="AL977" s="29">
        <v>5.4726368159203981E-2</v>
      </c>
      <c r="AM977" s="29">
        <v>3.9215686274509803E-2</v>
      </c>
      <c r="AN977" s="6">
        <v>1.8</v>
      </c>
      <c r="AO977" s="27">
        <v>-9.9999999999999867E-2</v>
      </c>
      <c r="AP977" s="6">
        <v>1.9</v>
      </c>
      <c r="AQ977" s="28">
        <v>470</v>
      </c>
      <c r="AR977" s="28">
        <v>440</v>
      </c>
      <c r="AS977" s="25">
        <v>6.8181818181818177E-2</v>
      </c>
      <c r="AT977" s="30">
        <v>2474.0800000000004</v>
      </c>
      <c r="AU977" s="24">
        <v>0.84450000000000003</v>
      </c>
      <c r="AV977" s="24">
        <v>0.1555</v>
      </c>
      <c r="AW977" s="24">
        <v>0.94669999999999999</v>
      </c>
      <c r="AX977" s="24">
        <v>4.3700000000000003E-2</v>
      </c>
      <c r="AY977" s="24">
        <v>0.23369999999999999</v>
      </c>
      <c r="AZ977" s="24">
        <v>0.4551</v>
      </c>
      <c r="BA977" s="24">
        <v>0.29409999999999997</v>
      </c>
      <c r="BB977" s="31">
        <v>6</v>
      </c>
      <c r="BC977" s="23">
        <v>130</v>
      </c>
      <c r="BD977" s="32" t="s">
        <v>4430</v>
      </c>
      <c r="BE977" s="33">
        <v>151.674090295101</v>
      </c>
      <c r="BF977" s="33">
        <v>-32.769455757669697</v>
      </c>
      <c r="BG977" s="34">
        <f t="shared" si="180"/>
        <v>75</v>
      </c>
      <c r="BH977" s="34">
        <f t="shared" si="181"/>
        <v>87</v>
      </c>
      <c r="BI977" s="34">
        <f t="shared" si="182"/>
        <v>100</v>
      </c>
      <c r="BJ977" s="34">
        <f t="shared" si="183"/>
        <v>28</v>
      </c>
      <c r="BK977" s="34">
        <f t="shared" si="184"/>
        <v>81</v>
      </c>
      <c r="BL977" s="34">
        <f t="shared" si="185"/>
        <v>41</v>
      </c>
      <c r="BM977" s="35">
        <f t="shared" si="186"/>
        <v>91</v>
      </c>
      <c r="BN977" s="34">
        <f t="shared" si="187"/>
        <v>100</v>
      </c>
      <c r="BO977" s="35">
        <f t="shared" si="188"/>
        <v>100</v>
      </c>
      <c r="BP977" s="35">
        <f t="shared" si="189"/>
        <v>1</v>
      </c>
      <c r="BQ977" s="35">
        <f t="shared" si="190"/>
        <v>60</v>
      </c>
      <c r="BR977" s="35">
        <f t="shared" si="191"/>
        <v>56</v>
      </c>
    </row>
    <row r="978" spans="2:70" x14ac:dyDescent="0.3">
      <c r="B978" s="6" t="s">
        <v>1134</v>
      </c>
      <c r="C978" s="6">
        <v>111031222</v>
      </c>
      <c r="D978" s="6" t="s">
        <v>1135</v>
      </c>
      <c r="E978" s="6" t="s">
        <v>330</v>
      </c>
      <c r="F978" s="6" t="s">
        <v>2847</v>
      </c>
      <c r="G978" s="6" t="s">
        <v>77</v>
      </c>
      <c r="H978" s="6" t="s">
        <v>4995</v>
      </c>
      <c r="I978" s="22">
        <v>767350</v>
      </c>
      <c r="J978" s="22">
        <v>770000</v>
      </c>
      <c r="K978" s="22">
        <v>695000</v>
      </c>
      <c r="L978" s="22">
        <v>590000</v>
      </c>
      <c r="M978" s="22">
        <v>591000</v>
      </c>
      <c r="N978" s="22">
        <v>640000</v>
      </c>
      <c r="O978" s="23">
        <v>30</v>
      </c>
      <c r="P978" s="23">
        <v>28</v>
      </c>
      <c r="Q978" s="23">
        <v>29</v>
      </c>
      <c r="R978" s="22">
        <v>600</v>
      </c>
      <c r="S978" s="22">
        <v>520</v>
      </c>
      <c r="T978" s="24">
        <v>1.9</v>
      </c>
      <c r="U978" s="24">
        <v>0</v>
      </c>
      <c r="V978" s="24">
        <v>1.9</v>
      </c>
      <c r="W978" s="24">
        <v>2.6</v>
      </c>
      <c r="X978" s="25">
        <v>4.0659412262982995E-2</v>
      </c>
      <c r="Y978" s="24">
        <v>6.9</v>
      </c>
      <c r="Z978" s="24">
        <v>-2.6999999999999993</v>
      </c>
      <c r="AA978" s="24">
        <v>9.6</v>
      </c>
      <c r="AB978" s="24">
        <v>11.9</v>
      </c>
      <c r="AC978" s="26">
        <v>0.25867420845692207</v>
      </c>
      <c r="AD978" s="24">
        <v>6.3619760852377931</v>
      </c>
      <c r="AE978" s="6">
        <v>177</v>
      </c>
      <c r="AF978" s="6">
        <v>200</v>
      </c>
      <c r="AG978" s="6">
        <v>201</v>
      </c>
      <c r="AH978" s="27">
        <v>3.5227629513343799</v>
      </c>
      <c r="AI978" s="28">
        <v>706000</v>
      </c>
      <c r="AJ978" s="28">
        <v>675000</v>
      </c>
      <c r="AK978" s="28">
        <v>650000</v>
      </c>
      <c r="AL978" s="29">
        <v>4.5925925925925926E-2</v>
      </c>
      <c r="AM978" s="29">
        <v>8.615384615384615E-2</v>
      </c>
      <c r="AN978" s="6">
        <v>1.7</v>
      </c>
      <c r="AO978" s="27">
        <v>-0.19999999999999996</v>
      </c>
      <c r="AP978" s="6">
        <v>1.9</v>
      </c>
      <c r="AQ978" s="28">
        <v>600</v>
      </c>
      <c r="AR978" s="28">
        <v>550</v>
      </c>
      <c r="AS978" s="25">
        <v>9.0909090909090912E-2</v>
      </c>
      <c r="AT978" s="30">
        <v>2319.5200000000004</v>
      </c>
      <c r="AU978" s="24">
        <v>0.71689999999999998</v>
      </c>
      <c r="AV978" s="24">
        <v>0.28310000000000002</v>
      </c>
      <c r="AW978" s="24">
        <v>0.82030000000000003</v>
      </c>
      <c r="AX978" s="24">
        <v>0.10979999999999999</v>
      </c>
      <c r="AY978" s="24">
        <v>0.34660000000000002</v>
      </c>
      <c r="AZ978" s="24">
        <v>0.3659</v>
      </c>
      <c r="BA978" s="24">
        <v>0.27039999999999997</v>
      </c>
      <c r="BB978" s="31">
        <v>6</v>
      </c>
      <c r="BC978" s="23">
        <v>114</v>
      </c>
      <c r="BD978" s="32" t="s">
        <v>3487</v>
      </c>
      <c r="BE978" s="33">
        <v>151.71838222744401</v>
      </c>
      <c r="BF978" s="33">
        <v>-32.941124858205796</v>
      </c>
      <c r="BG978" s="34">
        <f t="shared" si="180"/>
        <v>85</v>
      </c>
      <c r="BH978" s="34">
        <f t="shared" si="181"/>
        <v>88</v>
      </c>
      <c r="BI978" s="34">
        <f t="shared" si="182"/>
        <v>81</v>
      </c>
      <c r="BJ978" s="34">
        <f t="shared" si="183"/>
        <v>24</v>
      </c>
      <c r="BK978" s="34">
        <f t="shared" si="184"/>
        <v>84</v>
      </c>
      <c r="BL978" s="34">
        <f t="shared" si="185"/>
        <v>66</v>
      </c>
      <c r="BM978" s="35">
        <f t="shared" si="186"/>
        <v>86</v>
      </c>
      <c r="BN978" s="34">
        <f t="shared" si="187"/>
        <v>87</v>
      </c>
      <c r="BO978" s="35">
        <f t="shared" si="188"/>
        <v>94</v>
      </c>
      <c r="BP978" s="35">
        <f t="shared" si="189"/>
        <v>3</v>
      </c>
      <c r="BQ978" s="35">
        <f t="shared" si="190"/>
        <v>60</v>
      </c>
      <c r="BR978" s="35">
        <f t="shared" si="191"/>
        <v>56</v>
      </c>
    </row>
    <row r="979" spans="2:70" x14ac:dyDescent="0.3">
      <c r="B979" s="6" t="s">
        <v>2301</v>
      </c>
      <c r="C979" s="6">
        <v>112011237</v>
      </c>
      <c r="D979" s="6" t="s">
        <v>2302</v>
      </c>
      <c r="E979" s="6" t="s">
        <v>1219</v>
      </c>
      <c r="F979" s="6" t="s">
        <v>2567</v>
      </c>
      <c r="G979" s="6" t="s">
        <v>77</v>
      </c>
      <c r="H979" s="6" t="s">
        <v>4995</v>
      </c>
      <c r="I979" s="22">
        <v>580000</v>
      </c>
      <c r="J979" s="22">
        <v>580000</v>
      </c>
      <c r="K979" s="22">
        <v>560000</v>
      </c>
      <c r="L979" s="22">
        <v>600000</v>
      </c>
      <c r="M979" s="22">
        <v>600000</v>
      </c>
      <c r="N979" s="22">
        <v>600000</v>
      </c>
      <c r="O979" s="23">
        <v>49</v>
      </c>
      <c r="P979" s="23">
        <v>70</v>
      </c>
      <c r="Q979" s="23">
        <v>70</v>
      </c>
      <c r="R979" s="22">
        <v>520</v>
      </c>
      <c r="S979" s="22">
        <v>520</v>
      </c>
      <c r="T979" s="24">
        <v>1.9</v>
      </c>
      <c r="U979" s="24">
        <v>-0.10000000000000009</v>
      </c>
      <c r="V979" s="24">
        <v>2</v>
      </c>
      <c r="W979" s="24">
        <v>2.8</v>
      </c>
      <c r="X979" s="25">
        <v>4.6620689655172416E-2</v>
      </c>
      <c r="Y979" s="24">
        <v>3.3</v>
      </c>
      <c r="Z979" s="24">
        <v>-1.2000000000000002</v>
      </c>
      <c r="AA979" s="24">
        <v>4.5</v>
      </c>
      <c r="AB979" s="24">
        <v>4</v>
      </c>
      <c r="AC979" s="26">
        <v>0.29666818804198991</v>
      </c>
      <c r="AD979" s="24">
        <v>6.3634448618474178</v>
      </c>
      <c r="AE979" s="6">
        <v>76</v>
      </c>
      <c r="AF979" s="6">
        <v>78</v>
      </c>
      <c r="AG979" s="6">
        <v>107</v>
      </c>
      <c r="AH979" s="27">
        <v>2.2464454976303321</v>
      </c>
      <c r="AI979" s="28">
        <v>760000</v>
      </c>
      <c r="AJ979" s="28">
        <v>755000</v>
      </c>
      <c r="AK979" s="28">
        <v>740000</v>
      </c>
      <c r="AL979" s="29">
        <v>6.6225165562913907E-3</v>
      </c>
      <c r="AM979" s="29">
        <v>2.7027027027027029E-2</v>
      </c>
      <c r="AN979" s="6">
        <v>2</v>
      </c>
      <c r="AO979" s="27">
        <v>0.10000000000000009</v>
      </c>
      <c r="AP979" s="6">
        <v>1.9</v>
      </c>
      <c r="AQ979" s="28">
        <v>610</v>
      </c>
      <c r="AR979" s="28">
        <v>595</v>
      </c>
      <c r="AS979" s="25">
        <v>2.5210084033613446E-2</v>
      </c>
      <c r="AT979" s="30">
        <v>1752.8000000000002</v>
      </c>
      <c r="AU979" s="24">
        <v>0.73970000000000002</v>
      </c>
      <c r="AV979" s="24">
        <v>0.26029999999999998</v>
      </c>
      <c r="AW979" s="24">
        <v>0.86470000000000002</v>
      </c>
      <c r="AX979" s="24">
        <v>0.1038</v>
      </c>
      <c r="AY979" s="24">
        <v>0.42630000000000001</v>
      </c>
      <c r="AZ979" s="24">
        <v>0.31490000000000001</v>
      </c>
      <c r="BA979" s="24">
        <v>0.215</v>
      </c>
      <c r="BB979" s="31">
        <v>6</v>
      </c>
      <c r="BC979" s="23">
        <v>597</v>
      </c>
      <c r="BD979" s="32" t="s">
        <v>4583</v>
      </c>
      <c r="BE979" s="33">
        <v>153.44318974013001</v>
      </c>
      <c r="BF979" s="33">
        <v>-28.853047491711099</v>
      </c>
      <c r="BG979" s="34">
        <f t="shared" si="180"/>
        <v>85</v>
      </c>
      <c r="BH979" s="34">
        <f t="shared" si="181"/>
        <v>84</v>
      </c>
      <c r="BI979" s="34">
        <f t="shared" si="182"/>
        <v>97</v>
      </c>
      <c r="BJ979" s="34">
        <f t="shared" si="183"/>
        <v>4</v>
      </c>
      <c r="BK979" s="34">
        <f t="shared" si="184"/>
        <v>18</v>
      </c>
      <c r="BL979" s="34">
        <f t="shared" si="185"/>
        <v>84</v>
      </c>
      <c r="BM979" s="35">
        <f t="shared" si="186"/>
        <v>100</v>
      </c>
      <c r="BN979" s="34">
        <f t="shared" si="187"/>
        <v>87</v>
      </c>
      <c r="BO979" s="35">
        <f t="shared" si="188"/>
        <v>69</v>
      </c>
      <c r="BP979" s="35">
        <f t="shared" si="189"/>
        <v>62</v>
      </c>
      <c r="BQ979" s="35">
        <f t="shared" si="190"/>
        <v>60</v>
      </c>
      <c r="BR979" s="35">
        <f t="shared" si="191"/>
        <v>56</v>
      </c>
    </row>
    <row r="980" spans="2:70" x14ac:dyDescent="0.3">
      <c r="B980" s="6" t="s">
        <v>2032</v>
      </c>
      <c r="C980" s="6">
        <v>115011553</v>
      </c>
      <c r="D980" s="6" t="s">
        <v>1013</v>
      </c>
      <c r="E980" s="6" t="s">
        <v>783</v>
      </c>
      <c r="F980" s="6" t="s">
        <v>2757</v>
      </c>
      <c r="G980" s="6" t="s">
        <v>77</v>
      </c>
      <c r="H980" s="6" t="s">
        <v>4995</v>
      </c>
      <c r="I980" s="22">
        <v>969000</v>
      </c>
      <c r="J980" s="22">
        <v>955000</v>
      </c>
      <c r="K980" s="22">
        <v>940000</v>
      </c>
      <c r="L980" s="22">
        <v>990000</v>
      </c>
      <c r="M980" s="22">
        <v>960000</v>
      </c>
      <c r="N980" s="22">
        <v>950000</v>
      </c>
      <c r="O980" s="23">
        <v>34</v>
      </c>
      <c r="P980" s="23">
        <v>30</v>
      </c>
      <c r="Q980" s="23">
        <v>25</v>
      </c>
      <c r="R980" s="22">
        <v>740</v>
      </c>
      <c r="S980" s="22">
        <v>700</v>
      </c>
      <c r="T980" s="24">
        <v>2</v>
      </c>
      <c r="U980" s="24">
        <v>-0.20000000000000018</v>
      </c>
      <c r="V980" s="24">
        <v>2.2000000000000002</v>
      </c>
      <c r="W980" s="24">
        <v>2.1</v>
      </c>
      <c r="X980" s="25">
        <v>3.9711042311661504E-2</v>
      </c>
      <c r="Y980" s="24">
        <v>7.4</v>
      </c>
      <c r="Z980" s="24">
        <v>-1.4000000000000004</v>
      </c>
      <c r="AA980" s="24">
        <v>8.8000000000000007</v>
      </c>
      <c r="AB980" s="24">
        <v>7.7</v>
      </c>
      <c r="AC980" s="26">
        <v>0.27984510195437767</v>
      </c>
      <c r="AD980" s="24">
        <v>7.0470349218760902</v>
      </c>
      <c r="AE980" s="6">
        <v>192</v>
      </c>
      <c r="AF980" s="6">
        <v>183</v>
      </c>
      <c r="AG980" s="6">
        <v>173</v>
      </c>
      <c r="AH980" s="27">
        <v>5.7446808510638299</v>
      </c>
      <c r="AI980" s="28">
        <v>1196000</v>
      </c>
      <c r="AJ980" s="28">
        <v>1125000</v>
      </c>
      <c r="AK980" s="28">
        <v>1045000</v>
      </c>
      <c r="AL980" s="29">
        <v>6.3111111111111118E-2</v>
      </c>
      <c r="AM980" s="29">
        <v>0.1444976076555024</v>
      </c>
      <c r="AN980" s="6">
        <v>2</v>
      </c>
      <c r="AO980" s="27">
        <v>0</v>
      </c>
      <c r="AP980" s="6">
        <v>2</v>
      </c>
      <c r="AQ980" s="28">
        <v>725</v>
      </c>
      <c r="AR980" s="28">
        <v>690</v>
      </c>
      <c r="AS980" s="25">
        <v>5.0724637681159424E-2</v>
      </c>
      <c r="AT980" s="30">
        <v>2644.32</v>
      </c>
      <c r="AU980" s="24">
        <v>0.80149999999999999</v>
      </c>
      <c r="AV980" s="24">
        <v>0.19850000000000001</v>
      </c>
      <c r="AW980" s="24">
        <v>0.60370000000000001</v>
      </c>
      <c r="AX980" s="24">
        <v>0.15060000000000001</v>
      </c>
      <c r="AY980" s="24">
        <v>0.32269999999999999</v>
      </c>
      <c r="AZ980" s="24">
        <v>0.3528</v>
      </c>
      <c r="BA980" s="24">
        <v>0.31009999999999999</v>
      </c>
      <c r="BB980" s="31">
        <v>8.5</v>
      </c>
      <c r="BC980" s="23">
        <v>25</v>
      </c>
      <c r="BD980" s="32" t="s">
        <v>4326</v>
      </c>
      <c r="BE980" s="33">
        <v>150.990460672637</v>
      </c>
      <c r="BF980" s="33">
        <v>-33.735228224400402</v>
      </c>
      <c r="BG980" s="34">
        <f t="shared" si="180"/>
        <v>84</v>
      </c>
      <c r="BH980" s="34">
        <f t="shared" si="181"/>
        <v>84</v>
      </c>
      <c r="BI980" s="34">
        <f t="shared" si="182"/>
        <v>54</v>
      </c>
      <c r="BJ980" s="34">
        <f t="shared" si="183"/>
        <v>32</v>
      </c>
      <c r="BK980" s="34">
        <f t="shared" si="184"/>
        <v>100</v>
      </c>
      <c r="BL980" s="34">
        <f t="shared" si="185"/>
        <v>61</v>
      </c>
      <c r="BM980" s="35">
        <f t="shared" si="186"/>
        <v>83</v>
      </c>
      <c r="BN980" s="34">
        <f t="shared" si="187"/>
        <v>80</v>
      </c>
      <c r="BO980" s="35">
        <f t="shared" si="188"/>
        <v>80</v>
      </c>
      <c r="BP980" s="35">
        <f t="shared" si="189"/>
        <v>1</v>
      </c>
      <c r="BQ980" s="35">
        <f t="shared" si="190"/>
        <v>85</v>
      </c>
      <c r="BR980" s="35">
        <f t="shared" si="191"/>
        <v>56</v>
      </c>
    </row>
    <row r="981" spans="2:70" x14ac:dyDescent="0.3">
      <c r="B981" s="6" t="s">
        <v>1800</v>
      </c>
      <c r="C981" s="6">
        <v>115011556</v>
      </c>
      <c r="D981" s="6" t="s">
        <v>1013</v>
      </c>
      <c r="E981" s="6" t="s">
        <v>783</v>
      </c>
      <c r="F981" s="6" t="s">
        <v>2757</v>
      </c>
      <c r="G981" s="6" t="s">
        <v>77</v>
      </c>
      <c r="H981" s="6" t="s">
        <v>4995</v>
      </c>
      <c r="I981" s="22">
        <v>950000</v>
      </c>
      <c r="J981" s="22">
        <v>964550</v>
      </c>
      <c r="K981" s="22">
        <v>989800</v>
      </c>
      <c r="L981" s="22">
        <v>1000000</v>
      </c>
      <c r="M981" s="22">
        <v>1000000</v>
      </c>
      <c r="N981" s="22">
        <v>1125000</v>
      </c>
      <c r="O981" s="23">
        <v>32</v>
      </c>
      <c r="P981" s="23">
        <v>28</v>
      </c>
      <c r="Q981" s="23">
        <v>23</v>
      </c>
      <c r="R981" s="22">
        <v>740</v>
      </c>
      <c r="S981" s="22">
        <v>700</v>
      </c>
      <c r="T981" s="24">
        <v>2.7</v>
      </c>
      <c r="U981" s="24">
        <v>-0.19999999999999973</v>
      </c>
      <c r="V981" s="24">
        <v>2.9</v>
      </c>
      <c r="W981" s="24">
        <v>3.1</v>
      </c>
      <c r="X981" s="25">
        <v>4.0505263157894739E-2</v>
      </c>
      <c r="Y981" s="24">
        <v>9.5</v>
      </c>
      <c r="Z981" s="24">
        <v>-3.5</v>
      </c>
      <c r="AA981" s="24">
        <v>13</v>
      </c>
      <c r="AB981" s="24">
        <v>15.9</v>
      </c>
      <c r="AC981" s="26">
        <v>0.2662023713595027</v>
      </c>
      <c r="AD981" s="24">
        <v>6.5720439914638149</v>
      </c>
      <c r="AE981" s="6">
        <v>192</v>
      </c>
      <c r="AF981" s="6">
        <v>183</v>
      </c>
      <c r="AG981" s="6">
        <v>173</v>
      </c>
      <c r="AH981" s="27">
        <v>5.7446808510638299</v>
      </c>
      <c r="AI981" s="28">
        <v>1196000</v>
      </c>
      <c r="AJ981" s="28">
        <v>1125000</v>
      </c>
      <c r="AK981" s="28">
        <v>1045000</v>
      </c>
      <c r="AL981" s="29">
        <v>6.3111111111111118E-2</v>
      </c>
      <c r="AM981" s="29">
        <v>0.1444976076555024</v>
      </c>
      <c r="AN981" s="6">
        <v>2</v>
      </c>
      <c r="AO981" s="27">
        <v>0</v>
      </c>
      <c r="AP981" s="6">
        <v>2</v>
      </c>
      <c r="AQ981" s="28">
        <v>725</v>
      </c>
      <c r="AR981" s="28">
        <v>690</v>
      </c>
      <c r="AS981" s="25">
        <v>5.0724637681159424E-2</v>
      </c>
      <c r="AT981" s="30">
        <v>2779.84</v>
      </c>
      <c r="AU981" s="24">
        <v>0.83860000000000001</v>
      </c>
      <c r="AV981" s="24">
        <v>0.16139999999999999</v>
      </c>
      <c r="AW981" s="24">
        <v>0.70989999999999998</v>
      </c>
      <c r="AX981" s="24">
        <v>7.22E-2</v>
      </c>
      <c r="AY981" s="24">
        <v>0.33129999999999998</v>
      </c>
      <c r="AZ981" s="24">
        <v>0.35389999999999999</v>
      </c>
      <c r="BA981" s="24">
        <v>0.29620000000000002</v>
      </c>
      <c r="BB981" s="31">
        <v>9</v>
      </c>
      <c r="BC981" s="23">
        <v>23</v>
      </c>
      <c r="BD981" s="32" t="s">
        <v>4109</v>
      </c>
      <c r="BE981" s="33">
        <v>151.00988743219</v>
      </c>
      <c r="BF981" s="33">
        <v>-33.742781067448902</v>
      </c>
      <c r="BG981" s="34">
        <f t="shared" si="180"/>
        <v>72</v>
      </c>
      <c r="BH981" s="34">
        <f t="shared" si="181"/>
        <v>84</v>
      </c>
      <c r="BI981" s="34">
        <f t="shared" si="182"/>
        <v>54</v>
      </c>
      <c r="BJ981" s="34">
        <f t="shared" si="183"/>
        <v>32</v>
      </c>
      <c r="BK981" s="34">
        <f t="shared" si="184"/>
        <v>100</v>
      </c>
      <c r="BL981" s="34">
        <f t="shared" si="185"/>
        <v>63</v>
      </c>
      <c r="BM981" s="35">
        <f t="shared" si="186"/>
        <v>85</v>
      </c>
      <c r="BN981" s="34">
        <f t="shared" si="187"/>
        <v>84</v>
      </c>
      <c r="BO981" s="35">
        <f t="shared" si="188"/>
        <v>89</v>
      </c>
      <c r="BP981" s="35">
        <f t="shared" si="189"/>
        <v>1</v>
      </c>
      <c r="BQ981" s="35">
        <f t="shared" si="190"/>
        <v>90</v>
      </c>
      <c r="BR981" s="35">
        <f t="shared" si="191"/>
        <v>56</v>
      </c>
    </row>
    <row r="982" spans="2:70" x14ac:dyDescent="0.3">
      <c r="B982" s="6" t="s">
        <v>2229</v>
      </c>
      <c r="C982" s="6">
        <v>117031640</v>
      </c>
      <c r="D982" s="6" t="s">
        <v>1330</v>
      </c>
      <c r="E982" s="6" t="s">
        <v>1067</v>
      </c>
      <c r="F982" s="6" t="s">
        <v>2757</v>
      </c>
      <c r="G982" s="6" t="s">
        <v>77</v>
      </c>
      <c r="H982" s="6" t="s">
        <v>4995</v>
      </c>
      <c r="I982" s="22">
        <v>800800</v>
      </c>
      <c r="J982" s="22">
        <v>800000</v>
      </c>
      <c r="K982" s="22">
        <v>765000</v>
      </c>
      <c r="L982" s="22">
        <v>821000</v>
      </c>
      <c r="M982" s="22">
        <v>848000</v>
      </c>
      <c r="N982" s="22">
        <v>838000</v>
      </c>
      <c r="O982" s="23">
        <v>27</v>
      </c>
      <c r="P982" s="23">
        <v>25</v>
      </c>
      <c r="Q982" s="23">
        <v>26</v>
      </c>
      <c r="R982" s="22">
        <v>650</v>
      </c>
      <c r="S982" s="22">
        <v>600</v>
      </c>
      <c r="T982" s="24">
        <v>1.9</v>
      </c>
      <c r="U982" s="24">
        <v>0</v>
      </c>
      <c r="V982" s="24">
        <v>1.9</v>
      </c>
      <c r="W982" s="24">
        <v>1.8</v>
      </c>
      <c r="X982" s="25">
        <v>4.2207792207792208E-2</v>
      </c>
      <c r="Y982" s="24">
        <v>8.4</v>
      </c>
      <c r="Z982" s="24">
        <v>-2.5</v>
      </c>
      <c r="AA982" s="24">
        <v>10.9</v>
      </c>
      <c r="AB982" s="24">
        <v>10.7</v>
      </c>
      <c r="AC982" s="26">
        <v>0.249615975422427</v>
      </c>
      <c r="AD982" s="24">
        <v>5.9139784946236542</v>
      </c>
      <c r="AE982" s="6">
        <v>1476</v>
      </c>
      <c r="AF982" s="6">
        <v>1468</v>
      </c>
      <c r="AG982" s="6">
        <v>1387</v>
      </c>
      <c r="AH982" s="27">
        <v>6.1168141592920353</v>
      </c>
      <c r="AI982" s="28">
        <v>950000</v>
      </c>
      <c r="AJ982" s="28">
        <v>935000</v>
      </c>
      <c r="AK982" s="28">
        <v>885000</v>
      </c>
      <c r="AL982" s="29">
        <v>1.6042780748663103E-2</v>
      </c>
      <c r="AM982" s="29">
        <v>7.3446327683615822E-2</v>
      </c>
      <c r="AN982" s="6">
        <v>1.6</v>
      </c>
      <c r="AO982" s="27">
        <v>0</v>
      </c>
      <c r="AP982" s="6">
        <v>1.6</v>
      </c>
      <c r="AQ982" s="28">
        <v>880</v>
      </c>
      <c r="AR982" s="28">
        <v>840</v>
      </c>
      <c r="AS982" s="25">
        <v>4.7619047619047616E-2</v>
      </c>
      <c r="AT982" s="30">
        <v>2604.0000000000005</v>
      </c>
      <c r="AU982" s="24">
        <v>0.49530000000000002</v>
      </c>
      <c r="AV982" s="24">
        <v>0.50470000000000004</v>
      </c>
      <c r="AW982" s="24">
        <v>5.04E-2</v>
      </c>
      <c r="AX982" s="24">
        <v>0.52010000000000001</v>
      </c>
      <c r="AY982" s="24">
        <v>0.1711</v>
      </c>
      <c r="AZ982" s="24">
        <v>0.23449999999999999</v>
      </c>
      <c r="BA982" s="24">
        <v>0.5766</v>
      </c>
      <c r="BB982" s="31">
        <v>10</v>
      </c>
      <c r="BC982" s="23">
        <v>5</v>
      </c>
      <c r="BD982" s="32" t="s">
        <v>4513</v>
      </c>
      <c r="BE982" s="33">
        <v>151.17820674075799</v>
      </c>
      <c r="BF982" s="33">
        <v>-33.901069324238001</v>
      </c>
      <c r="BG982" s="34">
        <f t="shared" si="180"/>
        <v>85</v>
      </c>
      <c r="BH982" s="34">
        <f t="shared" si="181"/>
        <v>90</v>
      </c>
      <c r="BI982" s="34">
        <f t="shared" si="182"/>
        <v>49</v>
      </c>
      <c r="BJ982" s="34">
        <f t="shared" si="183"/>
        <v>9</v>
      </c>
      <c r="BK982" s="34">
        <f t="shared" si="184"/>
        <v>100</v>
      </c>
      <c r="BL982" s="34">
        <f t="shared" si="185"/>
        <v>28</v>
      </c>
      <c r="BM982" s="35">
        <f t="shared" si="186"/>
        <v>91</v>
      </c>
      <c r="BN982" s="34">
        <f t="shared" si="187"/>
        <v>91</v>
      </c>
      <c r="BO982" s="35">
        <f t="shared" si="188"/>
        <v>100</v>
      </c>
      <c r="BP982" s="35">
        <f t="shared" si="189"/>
        <v>1</v>
      </c>
      <c r="BQ982" s="35">
        <f t="shared" si="190"/>
        <v>100</v>
      </c>
      <c r="BR982" s="35">
        <f t="shared" si="191"/>
        <v>56</v>
      </c>
    </row>
    <row r="983" spans="2:70" x14ac:dyDescent="0.3">
      <c r="B983" s="6" t="s">
        <v>1961</v>
      </c>
      <c r="C983" s="6">
        <v>118021651</v>
      </c>
      <c r="D983" s="6" t="s">
        <v>1699</v>
      </c>
      <c r="E983" s="6" t="s">
        <v>1695</v>
      </c>
      <c r="F983" s="6" t="s">
        <v>2757</v>
      </c>
      <c r="G983" s="6" t="s">
        <v>77</v>
      </c>
      <c r="H983" s="6" t="s">
        <v>4995</v>
      </c>
      <c r="I983" s="22">
        <v>1437450</v>
      </c>
      <c r="J983" s="22">
        <v>1466050</v>
      </c>
      <c r="K983" s="22">
        <v>1512000</v>
      </c>
      <c r="L983" s="22">
        <v>1315000</v>
      </c>
      <c r="M983" s="22">
        <v>1252000</v>
      </c>
      <c r="N983" s="22">
        <v>1310000</v>
      </c>
      <c r="O983" s="23">
        <v>23</v>
      </c>
      <c r="P983" s="23">
        <v>22</v>
      </c>
      <c r="Q983" s="23">
        <v>22</v>
      </c>
      <c r="R983" s="22">
        <v>950</v>
      </c>
      <c r="S983" s="22">
        <v>900</v>
      </c>
      <c r="T983" s="24">
        <v>2.1</v>
      </c>
      <c r="U983" s="24">
        <v>0.10000000000000009</v>
      </c>
      <c r="V983" s="24">
        <v>2</v>
      </c>
      <c r="W983" s="24">
        <v>2</v>
      </c>
      <c r="X983" s="25">
        <v>3.4366412744791124E-2</v>
      </c>
      <c r="Y983" s="24">
        <v>7.5</v>
      </c>
      <c r="Z983" s="24">
        <v>-2.8000000000000007</v>
      </c>
      <c r="AA983" s="24">
        <v>10.3</v>
      </c>
      <c r="AB983" s="24">
        <v>10.199999999999999</v>
      </c>
      <c r="AC983" s="26">
        <v>0.27432544816115317</v>
      </c>
      <c r="AD983" s="24">
        <v>7.9823707582844055</v>
      </c>
      <c r="AE983" s="6">
        <v>120</v>
      </c>
      <c r="AF983" s="6">
        <v>192</v>
      </c>
      <c r="AG983" s="6">
        <v>139</v>
      </c>
      <c r="AH983" s="27">
        <v>1.6059479553903344</v>
      </c>
      <c r="AI983" s="28">
        <v>1200000</v>
      </c>
      <c r="AJ983" s="28">
        <v>1110000</v>
      </c>
      <c r="AK983" s="28">
        <v>966000</v>
      </c>
      <c r="AL983" s="29">
        <v>8.1081081081081086E-2</v>
      </c>
      <c r="AM983" s="29">
        <v>0.24223602484472051</v>
      </c>
      <c r="AN983" s="6">
        <v>1.8</v>
      </c>
      <c r="AO983" s="27">
        <v>-9.9999999999999867E-2</v>
      </c>
      <c r="AP983" s="6">
        <v>1.9</v>
      </c>
      <c r="AQ983" s="28">
        <v>850</v>
      </c>
      <c r="AR983" s="28">
        <v>800</v>
      </c>
      <c r="AS983" s="25">
        <v>6.25E-2</v>
      </c>
      <c r="AT983" s="30">
        <v>3463.0400000000004</v>
      </c>
      <c r="AU983" s="24">
        <v>0.62239999999999995</v>
      </c>
      <c r="AV983" s="24">
        <v>0.37759999999999999</v>
      </c>
      <c r="AW983" s="24">
        <v>0.1389</v>
      </c>
      <c r="AX983" s="24">
        <v>0.12909999999999999</v>
      </c>
      <c r="AY983" s="24">
        <v>0.25130000000000002</v>
      </c>
      <c r="AZ983" s="24">
        <v>0.2223</v>
      </c>
      <c r="BA983" s="24">
        <v>0.50509999999999999</v>
      </c>
      <c r="BB983" s="31">
        <v>10</v>
      </c>
      <c r="BC983" s="23">
        <v>7</v>
      </c>
      <c r="BD983" s="32" t="s">
        <v>4259</v>
      </c>
      <c r="BE983" s="33">
        <v>151.25442633692501</v>
      </c>
      <c r="BF983" s="33">
        <v>-33.919137321999798</v>
      </c>
      <c r="BG983" s="34">
        <f t="shared" si="180"/>
        <v>82</v>
      </c>
      <c r="BH983" s="34">
        <f t="shared" si="181"/>
        <v>87</v>
      </c>
      <c r="BI983" s="34">
        <f t="shared" si="182"/>
        <v>100</v>
      </c>
      <c r="BJ983" s="34">
        <f t="shared" si="183"/>
        <v>41</v>
      </c>
      <c r="BK983" s="34">
        <f t="shared" si="184"/>
        <v>100</v>
      </c>
      <c r="BL983" s="34">
        <f t="shared" si="185"/>
        <v>45</v>
      </c>
      <c r="BM983" s="35">
        <f t="shared" si="186"/>
        <v>65</v>
      </c>
      <c r="BN983" s="34">
        <f t="shared" si="187"/>
        <v>70</v>
      </c>
      <c r="BO983" s="35">
        <f t="shared" si="188"/>
        <v>84</v>
      </c>
      <c r="BP983" s="35">
        <f t="shared" si="189"/>
        <v>1</v>
      </c>
      <c r="BQ983" s="35">
        <f t="shared" si="190"/>
        <v>100</v>
      </c>
      <c r="BR983" s="35">
        <f t="shared" si="191"/>
        <v>56</v>
      </c>
    </row>
    <row r="984" spans="2:70" x14ac:dyDescent="0.3">
      <c r="B984" s="6" t="s">
        <v>1986</v>
      </c>
      <c r="C984" s="6">
        <v>119041382</v>
      </c>
      <c r="D984" s="6" t="s">
        <v>1859</v>
      </c>
      <c r="E984" s="6" t="s">
        <v>1094</v>
      </c>
      <c r="F984" s="6" t="s">
        <v>2757</v>
      </c>
      <c r="G984" s="6" t="s">
        <v>77</v>
      </c>
      <c r="H984" s="6" t="s">
        <v>4995</v>
      </c>
      <c r="I984" s="22">
        <v>929200</v>
      </c>
      <c r="J984" s="22">
        <v>909000</v>
      </c>
      <c r="K984" s="22">
        <v>875000</v>
      </c>
      <c r="L984" s="22">
        <v>965000</v>
      </c>
      <c r="M984" s="22">
        <v>1000000</v>
      </c>
      <c r="N984" s="22">
        <v>1015000</v>
      </c>
      <c r="O984" s="23">
        <v>26</v>
      </c>
      <c r="P984" s="23">
        <v>26</v>
      </c>
      <c r="Q984" s="23">
        <v>26</v>
      </c>
      <c r="R984" s="22">
        <v>680</v>
      </c>
      <c r="S984" s="22">
        <v>650</v>
      </c>
      <c r="T984" s="24">
        <v>2</v>
      </c>
      <c r="U984" s="24">
        <v>-0.20000000000000018</v>
      </c>
      <c r="V984" s="24">
        <v>2.2000000000000002</v>
      </c>
      <c r="W984" s="24">
        <v>2.2000000000000002</v>
      </c>
      <c r="X984" s="25">
        <v>3.8054240206629356E-2</v>
      </c>
      <c r="Y984" s="24">
        <v>4.0999999999999996</v>
      </c>
      <c r="Z984" s="24">
        <v>-1.5</v>
      </c>
      <c r="AA984" s="24">
        <v>5.6</v>
      </c>
      <c r="AB984" s="24">
        <v>6.2</v>
      </c>
      <c r="AC984" s="26">
        <v>0.33767678372795168</v>
      </c>
      <c r="AD984" s="24">
        <v>8.8735652556564659</v>
      </c>
      <c r="AE984" s="6">
        <v>379</v>
      </c>
      <c r="AF984" s="6">
        <v>408</v>
      </c>
      <c r="AG984" s="6">
        <v>351</v>
      </c>
      <c r="AH984" s="27">
        <v>4.4007561436672962</v>
      </c>
      <c r="AI984" s="28">
        <v>782500</v>
      </c>
      <c r="AJ984" s="28">
        <v>745000</v>
      </c>
      <c r="AK984" s="28">
        <v>698000</v>
      </c>
      <c r="AL984" s="29">
        <v>5.0335570469798654E-2</v>
      </c>
      <c r="AM984" s="29">
        <v>0.12106017191977077</v>
      </c>
      <c r="AN984" s="6">
        <v>1.9</v>
      </c>
      <c r="AO984" s="27">
        <v>-0.30000000000000027</v>
      </c>
      <c r="AP984" s="6">
        <v>2.2000000000000002</v>
      </c>
      <c r="AQ984" s="28">
        <v>720</v>
      </c>
      <c r="AR984" s="28">
        <v>700</v>
      </c>
      <c r="AS984" s="25">
        <v>2.8571428571428571E-2</v>
      </c>
      <c r="AT984" s="30">
        <v>2013.7600000000002</v>
      </c>
      <c r="AU984" s="24">
        <v>0.67190000000000005</v>
      </c>
      <c r="AV984" s="24">
        <v>0.3281</v>
      </c>
      <c r="AW984" s="24">
        <v>0.42630000000000001</v>
      </c>
      <c r="AX984" s="24">
        <v>0.25419999999999998</v>
      </c>
      <c r="AY984" s="24">
        <v>0.38740000000000002</v>
      </c>
      <c r="AZ984" s="24">
        <v>0.28920000000000001</v>
      </c>
      <c r="BA984" s="24">
        <v>0.29249999999999998</v>
      </c>
      <c r="BB984" s="31">
        <v>8</v>
      </c>
      <c r="BC984" s="23">
        <v>15</v>
      </c>
      <c r="BD984" s="32" t="s">
        <v>4281</v>
      </c>
      <c r="BE984" s="33">
        <v>151.13817345831399</v>
      </c>
      <c r="BF984" s="33">
        <v>-33.991848816016997</v>
      </c>
      <c r="BG984" s="34">
        <f t="shared" si="180"/>
        <v>84</v>
      </c>
      <c r="BH984" s="34">
        <f t="shared" si="181"/>
        <v>85</v>
      </c>
      <c r="BI984" s="34">
        <f t="shared" si="182"/>
        <v>70</v>
      </c>
      <c r="BJ984" s="34">
        <f t="shared" si="183"/>
        <v>26</v>
      </c>
      <c r="BK984" s="34">
        <f t="shared" si="184"/>
        <v>100</v>
      </c>
      <c r="BL984" s="34">
        <f t="shared" si="185"/>
        <v>75</v>
      </c>
      <c r="BM984" s="35">
        <f t="shared" si="186"/>
        <v>77</v>
      </c>
      <c r="BN984" s="34">
        <f t="shared" si="187"/>
        <v>62</v>
      </c>
      <c r="BO984" s="35">
        <f t="shared" si="188"/>
        <v>42</v>
      </c>
      <c r="BP984" s="35">
        <f t="shared" si="189"/>
        <v>49</v>
      </c>
      <c r="BQ984" s="35">
        <f t="shared" si="190"/>
        <v>80</v>
      </c>
      <c r="BR984" s="35">
        <f t="shared" si="191"/>
        <v>56</v>
      </c>
    </row>
    <row r="985" spans="2:70" x14ac:dyDescent="0.3">
      <c r="B985" s="6" t="s">
        <v>2267</v>
      </c>
      <c r="C985" s="6">
        <v>120021674</v>
      </c>
      <c r="D985" s="6" t="s">
        <v>1895</v>
      </c>
      <c r="E985" s="6" t="s">
        <v>855</v>
      </c>
      <c r="F985" s="6" t="s">
        <v>2757</v>
      </c>
      <c r="G985" s="6" t="s">
        <v>77</v>
      </c>
      <c r="H985" s="6" t="s">
        <v>4995</v>
      </c>
      <c r="I985" s="22">
        <v>1035000</v>
      </c>
      <c r="J985" s="22">
        <v>1000000</v>
      </c>
      <c r="K985" s="22">
        <v>974100</v>
      </c>
      <c r="L985" s="22">
        <v>1025000</v>
      </c>
      <c r="M985" s="22">
        <v>1000000</v>
      </c>
      <c r="N985" s="22">
        <v>910000</v>
      </c>
      <c r="O985" s="23">
        <v>25</v>
      </c>
      <c r="P985" s="23">
        <v>27</v>
      </c>
      <c r="Q985" s="23">
        <v>26</v>
      </c>
      <c r="R985" s="22">
        <v>590</v>
      </c>
      <c r="S985" s="22">
        <v>595</v>
      </c>
      <c r="T985" s="24">
        <v>2.2000000000000002</v>
      </c>
      <c r="U985" s="24">
        <v>-0.39999999999999991</v>
      </c>
      <c r="V985" s="24">
        <v>2.6</v>
      </c>
      <c r="W985" s="24">
        <v>2.5</v>
      </c>
      <c r="X985" s="25">
        <v>2.9642512077294687E-2</v>
      </c>
      <c r="Y985" s="24">
        <v>8</v>
      </c>
      <c r="Z985" s="24">
        <v>-2.6999999999999993</v>
      </c>
      <c r="AA985" s="24">
        <v>10.7</v>
      </c>
      <c r="AB985" s="24">
        <v>11</v>
      </c>
      <c r="AC985" s="26">
        <v>0.19678211217247452</v>
      </c>
      <c r="AD985" s="24">
        <v>6.6385099771353033</v>
      </c>
      <c r="AE985" s="6">
        <v>52</v>
      </c>
      <c r="AF985" s="6">
        <v>47</v>
      </c>
      <c r="AG985" s="6">
        <v>73</v>
      </c>
      <c r="AH985" s="27">
        <v>1.6704545454545454</v>
      </c>
      <c r="AI985" s="28">
        <v>1375000</v>
      </c>
      <c r="AJ985" s="28">
        <v>1300000</v>
      </c>
      <c r="AK985" s="28">
        <v>1180000</v>
      </c>
      <c r="AL985" s="29">
        <v>5.7692307692307696E-2</v>
      </c>
      <c r="AM985" s="29">
        <v>0.1652542372881356</v>
      </c>
      <c r="AN985" s="6">
        <v>2</v>
      </c>
      <c r="AO985" s="27">
        <v>0.10000000000000009</v>
      </c>
      <c r="AP985" s="6">
        <v>1.9</v>
      </c>
      <c r="AQ985" s="28">
        <v>700</v>
      </c>
      <c r="AR985" s="28">
        <v>700</v>
      </c>
      <c r="AS985" s="25">
        <v>0</v>
      </c>
      <c r="AT985" s="30">
        <v>2998.2400000000002</v>
      </c>
      <c r="AU985" s="24">
        <v>0.62590000000000001</v>
      </c>
      <c r="AV985" s="24">
        <v>0.37409999999999999</v>
      </c>
      <c r="AW985" s="24">
        <v>0.22850000000000001</v>
      </c>
      <c r="AX985" s="24">
        <v>0.47339999999999999</v>
      </c>
      <c r="AY985" s="24">
        <v>0.25869999999999999</v>
      </c>
      <c r="AZ985" s="24">
        <v>0.30809999999999998</v>
      </c>
      <c r="BA985" s="24">
        <v>0.41599999999999998</v>
      </c>
      <c r="BB985" s="31">
        <v>10</v>
      </c>
      <c r="BC985" s="23">
        <v>4</v>
      </c>
      <c r="BD985" s="32" t="s">
        <v>4552</v>
      </c>
      <c r="BE985" s="33">
        <v>151.171603897566</v>
      </c>
      <c r="BF985" s="33">
        <v>-33.880575283444401</v>
      </c>
      <c r="BG985" s="34">
        <f t="shared" si="180"/>
        <v>80</v>
      </c>
      <c r="BH985" s="34">
        <f t="shared" si="181"/>
        <v>84</v>
      </c>
      <c r="BI985" s="34">
        <f t="shared" si="182"/>
        <v>100</v>
      </c>
      <c r="BJ985" s="34">
        <f t="shared" si="183"/>
        <v>30</v>
      </c>
      <c r="BK985" s="34">
        <f t="shared" si="184"/>
        <v>100</v>
      </c>
      <c r="BL985" s="34">
        <f t="shared" si="185"/>
        <v>47</v>
      </c>
      <c r="BM985" s="35">
        <f t="shared" si="186"/>
        <v>49</v>
      </c>
      <c r="BN985" s="34">
        <f t="shared" si="187"/>
        <v>84</v>
      </c>
      <c r="BO985" s="35">
        <f t="shared" si="188"/>
        <v>100</v>
      </c>
      <c r="BP985" s="35">
        <f t="shared" si="189"/>
        <v>1</v>
      </c>
      <c r="BQ985" s="35">
        <f t="shared" si="190"/>
        <v>100</v>
      </c>
      <c r="BR985" s="35">
        <f t="shared" si="191"/>
        <v>56</v>
      </c>
    </row>
    <row r="986" spans="2:70" x14ac:dyDescent="0.3">
      <c r="B986" s="6" t="s">
        <v>2147</v>
      </c>
      <c r="C986" s="6">
        <v>120031395</v>
      </c>
      <c r="D986" s="6" t="s">
        <v>2038</v>
      </c>
      <c r="E986" s="6" t="s">
        <v>855</v>
      </c>
      <c r="F986" s="6" t="s">
        <v>2757</v>
      </c>
      <c r="G986" s="6" t="s">
        <v>77</v>
      </c>
      <c r="H986" s="6" t="s">
        <v>4995</v>
      </c>
      <c r="I986" s="22">
        <v>976500</v>
      </c>
      <c r="J986" s="22">
        <v>985800</v>
      </c>
      <c r="K986" s="22">
        <v>1020000</v>
      </c>
      <c r="L986" s="22">
        <v>950000</v>
      </c>
      <c r="M986" s="22">
        <v>975000</v>
      </c>
      <c r="N986" s="22">
        <v>950000</v>
      </c>
      <c r="O986" s="23">
        <v>22</v>
      </c>
      <c r="P986" s="23">
        <v>22</v>
      </c>
      <c r="Q986" s="23">
        <v>23</v>
      </c>
      <c r="R986" s="22">
        <v>630</v>
      </c>
      <c r="S986" s="22">
        <v>600</v>
      </c>
      <c r="T986" s="24">
        <v>1.9</v>
      </c>
      <c r="U986" s="24">
        <v>-0.30000000000000027</v>
      </c>
      <c r="V986" s="24">
        <v>2.2000000000000002</v>
      </c>
      <c r="W986" s="24">
        <v>2.2999999999999998</v>
      </c>
      <c r="X986" s="25">
        <v>3.3548387096774192E-2</v>
      </c>
      <c r="Y986" s="24">
        <v>7.8</v>
      </c>
      <c r="Z986" s="24">
        <v>-2.6000000000000005</v>
      </c>
      <c r="AA986" s="24">
        <v>10.4</v>
      </c>
      <c r="AB986" s="24">
        <v>10.8</v>
      </c>
      <c r="AC986" s="26">
        <v>0.23664282709297432</v>
      </c>
      <c r="AD986" s="24">
        <v>7.0537765768098115</v>
      </c>
      <c r="AE986" s="6">
        <v>551</v>
      </c>
      <c r="AF986" s="6">
        <v>584</v>
      </c>
      <c r="AG986" s="6">
        <v>528</v>
      </c>
      <c r="AH986" s="27">
        <v>5.6114381833473512</v>
      </c>
      <c r="AI986" s="28">
        <v>800000</v>
      </c>
      <c r="AJ986" s="28">
        <v>760000</v>
      </c>
      <c r="AK986" s="28">
        <v>682000</v>
      </c>
      <c r="AL986" s="29">
        <v>5.2631578947368418E-2</v>
      </c>
      <c r="AM986" s="29">
        <v>0.17302052785923755</v>
      </c>
      <c r="AN986" s="6">
        <v>2</v>
      </c>
      <c r="AO986" s="27">
        <v>-0.20000000000000018</v>
      </c>
      <c r="AP986" s="6">
        <v>2.2000000000000002</v>
      </c>
      <c r="AQ986" s="28">
        <v>685</v>
      </c>
      <c r="AR986" s="28">
        <v>660</v>
      </c>
      <c r="AS986" s="25">
        <v>3.787878787878788E-2</v>
      </c>
      <c r="AT986" s="30">
        <v>2662.2400000000002</v>
      </c>
      <c r="AU986" s="24">
        <v>0.67200000000000004</v>
      </c>
      <c r="AV986" s="24">
        <v>0.32800000000000001</v>
      </c>
      <c r="AW986" s="24">
        <v>0.45119999999999999</v>
      </c>
      <c r="AX986" s="24">
        <v>0.15190000000000001</v>
      </c>
      <c r="AY986" s="24">
        <v>0.3291</v>
      </c>
      <c r="AZ986" s="24">
        <v>0.29210000000000003</v>
      </c>
      <c r="BA986" s="24">
        <v>0.35720000000000002</v>
      </c>
      <c r="BB986" s="31">
        <v>10</v>
      </c>
      <c r="BC986" s="23">
        <v>6</v>
      </c>
      <c r="BD986" s="32" t="s">
        <v>4435</v>
      </c>
      <c r="BE986" s="33">
        <v>151.14093681485099</v>
      </c>
      <c r="BF986" s="33">
        <v>-33.885176760227601</v>
      </c>
      <c r="BG986" s="34">
        <f t="shared" si="180"/>
        <v>85</v>
      </c>
      <c r="BH986" s="34">
        <f t="shared" si="181"/>
        <v>84</v>
      </c>
      <c r="BI986" s="34">
        <f t="shared" si="182"/>
        <v>55</v>
      </c>
      <c r="BJ986" s="34">
        <f t="shared" si="183"/>
        <v>27</v>
      </c>
      <c r="BK986" s="34">
        <f t="shared" si="184"/>
        <v>100</v>
      </c>
      <c r="BL986" s="34">
        <f t="shared" si="185"/>
        <v>62</v>
      </c>
      <c r="BM986" s="35">
        <f t="shared" si="186"/>
        <v>62</v>
      </c>
      <c r="BN986" s="34">
        <f t="shared" si="187"/>
        <v>80</v>
      </c>
      <c r="BO986" s="35">
        <f t="shared" si="188"/>
        <v>100</v>
      </c>
      <c r="BP986" s="35">
        <f t="shared" si="189"/>
        <v>1</v>
      </c>
      <c r="BQ986" s="35">
        <f t="shared" si="190"/>
        <v>100</v>
      </c>
      <c r="BR986" s="35">
        <f t="shared" si="191"/>
        <v>56</v>
      </c>
    </row>
    <row r="987" spans="2:70" x14ac:dyDescent="0.3">
      <c r="B987" s="6" t="s">
        <v>2235</v>
      </c>
      <c r="C987" s="6">
        <v>121011399</v>
      </c>
      <c r="D987" s="6" t="s">
        <v>1475</v>
      </c>
      <c r="E987" s="6" t="s">
        <v>815</v>
      </c>
      <c r="F987" s="6" t="s">
        <v>2757</v>
      </c>
      <c r="G987" s="6" t="s">
        <v>77</v>
      </c>
      <c r="H987" s="6" t="s">
        <v>4995</v>
      </c>
      <c r="I987" s="22">
        <v>894600</v>
      </c>
      <c r="J987" s="22">
        <v>913720</v>
      </c>
      <c r="K987" s="22">
        <v>879900</v>
      </c>
      <c r="L987" s="22">
        <v>885000</v>
      </c>
      <c r="M987" s="22">
        <v>970000</v>
      </c>
      <c r="N987" s="22">
        <v>940000</v>
      </c>
      <c r="O987" s="23">
        <v>23</v>
      </c>
      <c r="P987" s="23">
        <v>23</v>
      </c>
      <c r="Q987" s="23">
        <v>22</v>
      </c>
      <c r="R987" s="22">
        <v>700</v>
      </c>
      <c r="S987" s="22">
        <v>675</v>
      </c>
      <c r="T987" s="24">
        <v>0.9</v>
      </c>
      <c r="U987" s="24">
        <v>-9.9999999999999978E-2</v>
      </c>
      <c r="V987" s="24">
        <v>1</v>
      </c>
      <c r="W987" s="24">
        <v>1.2</v>
      </c>
      <c r="X987" s="25">
        <v>4.0688575899843503E-2</v>
      </c>
      <c r="Y987" s="24">
        <v>8.1</v>
      </c>
      <c r="Z987" s="24">
        <v>-3.0999999999999996</v>
      </c>
      <c r="AA987" s="24">
        <v>11.2</v>
      </c>
      <c r="AB987" s="24">
        <v>13</v>
      </c>
      <c r="AC987" s="26">
        <v>0.25879917184265011</v>
      </c>
      <c r="AD987" s="24">
        <v>6.3604873387482082</v>
      </c>
      <c r="AE987" s="6">
        <v>389</v>
      </c>
      <c r="AF987" s="6">
        <v>439</v>
      </c>
      <c r="AG987" s="6">
        <v>402</v>
      </c>
      <c r="AH987" s="27">
        <v>6.7949790794979084</v>
      </c>
      <c r="AI987" s="28">
        <v>970000</v>
      </c>
      <c r="AJ987" s="28">
        <v>1026000</v>
      </c>
      <c r="AK987" s="28">
        <v>960000</v>
      </c>
      <c r="AL987" s="29">
        <v>-5.4580896686159841E-2</v>
      </c>
      <c r="AM987" s="29">
        <v>1.0416666666666666E-2</v>
      </c>
      <c r="AN987" s="6">
        <v>1.6</v>
      </c>
      <c r="AO987" s="27">
        <v>-0.19999999999999996</v>
      </c>
      <c r="AP987" s="6">
        <v>1.8</v>
      </c>
      <c r="AQ987" s="28">
        <v>780</v>
      </c>
      <c r="AR987" s="28">
        <v>750</v>
      </c>
      <c r="AS987" s="25">
        <v>0.04</v>
      </c>
      <c r="AT987" s="30">
        <v>2704.8</v>
      </c>
      <c r="AU987" s="24">
        <v>0.68620000000000003</v>
      </c>
      <c r="AV987" s="24">
        <v>0.31380000000000002</v>
      </c>
      <c r="AW987" s="24">
        <v>0.35399999999999998</v>
      </c>
      <c r="AX987" s="24">
        <v>5.7000000000000002E-2</v>
      </c>
      <c r="AY987" s="24">
        <v>0.25629999999999997</v>
      </c>
      <c r="AZ987" s="24">
        <v>0.3453</v>
      </c>
      <c r="BA987" s="24">
        <v>0.372</v>
      </c>
      <c r="BB987" s="31">
        <v>8.5</v>
      </c>
      <c r="BC987" s="23">
        <v>9</v>
      </c>
      <c r="BD987" s="32" t="s">
        <v>4518</v>
      </c>
      <c r="BE987" s="33">
        <v>151.161801519758</v>
      </c>
      <c r="BF987" s="33">
        <v>-33.8016115619263</v>
      </c>
      <c r="BG987" s="34">
        <f t="shared" si="180"/>
        <v>100</v>
      </c>
      <c r="BH987" s="34">
        <f t="shared" si="181"/>
        <v>90</v>
      </c>
      <c r="BI987" s="34">
        <f t="shared" si="182"/>
        <v>41</v>
      </c>
      <c r="BJ987" s="34">
        <f t="shared" si="183"/>
        <v>1</v>
      </c>
      <c r="BK987" s="34">
        <f t="shared" si="184"/>
        <v>100</v>
      </c>
      <c r="BL987" s="34">
        <f t="shared" si="185"/>
        <v>46</v>
      </c>
      <c r="BM987" s="35">
        <f t="shared" si="186"/>
        <v>86</v>
      </c>
      <c r="BN987" s="34">
        <f t="shared" si="187"/>
        <v>87</v>
      </c>
      <c r="BO987" s="35">
        <f t="shared" si="188"/>
        <v>94</v>
      </c>
      <c r="BP987" s="35">
        <f t="shared" si="189"/>
        <v>1</v>
      </c>
      <c r="BQ987" s="35">
        <f t="shared" si="190"/>
        <v>85</v>
      </c>
      <c r="BR987" s="35">
        <f t="shared" si="191"/>
        <v>56</v>
      </c>
    </row>
    <row r="988" spans="2:70" x14ac:dyDescent="0.3">
      <c r="B988" s="6" t="s">
        <v>1482</v>
      </c>
      <c r="C988" s="6">
        <v>122021691</v>
      </c>
      <c r="D988" s="6" t="s">
        <v>1113</v>
      </c>
      <c r="E988" s="6" t="s">
        <v>765</v>
      </c>
      <c r="F988" s="6" t="s">
        <v>2757</v>
      </c>
      <c r="G988" s="6" t="s">
        <v>77</v>
      </c>
      <c r="H988" s="6" t="s">
        <v>4995</v>
      </c>
      <c r="I988" s="22">
        <v>1300000</v>
      </c>
      <c r="J988" s="22">
        <v>1350000</v>
      </c>
      <c r="K988" s="22">
        <v>1364750</v>
      </c>
      <c r="L988" s="22">
        <v>1250000</v>
      </c>
      <c r="M988" s="22">
        <v>1300000</v>
      </c>
      <c r="N988" s="22">
        <v>1350000</v>
      </c>
      <c r="O988" s="23">
        <v>47</v>
      </c>
      <c r="P988" s="23">
        <v>47</v>
      </c>
      <c r="Q988" s="23">
        <v>27</v>
      </c>
      <c r="R988" s="22">
        <v>875</v>
      </c>
      <c r="S988" s="22">
        <v>800</v>
      </c>
      <c r="T988" s="24">
        <v>2.4</v>
      </c>
      <c r="U988" s="24">
        <v>0.10000000000000009</v>
      </c>
      <c r="V988" s="24">
        <v>2.2999999999999998</v>
      </c>
      <c r="W988" s="24">
        <v>2.4</v>
      </c>
      <c r="X988" s="25">
        <v>3.5000000000000003E-2</v>
      </c>
      <c r="Y988" s="24">
        <v>3.7</v>
      </c>
      <c r="Z988" s="24">
        <v>-1.7000000000000002</v>
      </c>
      <c r="AA988" s="24">
        <v>5.4</v>
      </c>
      <c r="AB988" s="24">
        <v>5.8</v>
      </c>
      <c r="AC988" s="26">
        <v>0.28367828612926649</v>
      </c>
      <c r="AD988" s="24">
        <v>8.1050938894076143</v>
      </c>
      <c r="AE988" s="6">
        <v>52</v>
      </c>
      <c r="AF988" s="6">
        <v>76</v>
      </c>
      <c r="AG988" s="6">
        <v>67</v>
      </c>
      <c r="AH988" s="27">
        <v>3.2808988764044944</v>
      </c>
      <c r="AI988" s="28">
        <v>1330000</v>
      </c>
      <c r="AJ988" s="28">
        <v>1325000</v>
      </c>
      <c r="AK988" s="28">
        <v>1312000</v>
      </c>
      <c r="AL988" s="29">
        <v>3.7735849056603774E-3</v>
      </c>
      <c r="AM988" s="29">
        <v>1.3719512195121951E-2</v>
      </c>
      <c r="AN988" s="6">
        <v>2.2999999999999998</v>
      </c>
      <c r="AO988" s="27">
        <v>-0.10000000000000009</v>
      </c>
      <c r="AP988" s="6">
        <v>2.4</v>
      </c>
      <c r="AQ988" s="28">
        <v>800</v>
      </c>
      <c r="AR988" s="28">
        <v>750</v>
      </c>
      <c r="AS988" s="25">
        <v>6.6666666666666666E-2</v>
      </c>
      <c r="AT988" s="30">
        <v>3084.4800000000005</v>
      </c>
      <c r="AU988" s="24">
        <v>0.82140000000000002</v>
      </c>
      <c r="AV988" s="24">
        <v>0.17860000000000001</v>
      </c>
      <c r="AW988" s="24">
        <v>0.71750000000000003</v>
      </c>
      <c r="AX988" s="24">
        <v>8.9499999999999996E-2</v>
      </c>
      <c r="AY988" s="24">
        <v>0.34749999999999998</v>
      </c>
      <c r="AZ988" s="24">
        <v>0.44650000000000001</v>
      </c>
      <c r="BA988" s="24">
        <v>0.193</v>
      </c>
      <c r="BB988" s="31">
        <v>7.5</v>
      </c>
      <c r="BC988" s="23">
        <v>21</v>
      </c>
      <c r="BD988" s="32" t="s">
        <v>3801</v>
      </c>
      <c r="BE988" s="33">
        <v>151.297836131514</v>
      </c>
      <c r="BF988" s="33">
        <v>-33.6992668200823</v>
      </c>
      <c r="BG988" s="34">
        <f t="shared" si="180"/>
        <v>77</v>
      </c>
      <c r="BH988" s="34">
        <f t="shared" si="181"/>
        <v>79</v>
      </c>
      <c r="BI988" s="34">
        <f t="shared" si="182"/>
        <v>84</v>
      </c>
      <c r="BJ988" s="34">
        <f t="shared" si="183"/>
        <v>3</v>
      </c>
      <c r="BK988" s="34">
        <f t="shared" si="184"/>
        <v>100</v>
      </c>
      <c r="BL988" s="34">
        <f t="shared" si="185"/>
        <v>66</v>
      </c>
      <c r="BM988" s="35">
        <f t="shared" si="186"/>
        <v>67</v>
      </c>
      <c r="BN988" s="34">
        <f t="shared" si="187"/>
        <v>69</v>
      </c>
      <c r="BO988" s="35">
        <f t="shared" si="188"/>
        <v>78</v>
      </c>
      <c r="BP988" s="35">
        <f t="shared" si="189"/>
        <v>55</v>
      </c>
      <c r="BQ988" s="35">
        <f t="shared" si="190"/>
        <v>75</v>
      </c>
      <c r="BR988" s="35">
        <f t="shared" si="191"/>
        <v>56</v>
      </c>
    </row>
    <row r="989" spans="2:70" x14ac:dyDescent="0.3">
      <c r="B989" s="6" t="s">
        <v>2478</v>
      </c>
      <c r="C989" s="6">
        <v>125031479</v>
      </c>
      <c r="D989" s="6" t="s">
        <v>1730</v>
      </c>
      <c r="E989" s="6" t="s">
        <v>791</v>
      </c>
      <c r="F989" s="6" t="s">
        <v>2757</v>
      </c>
      <c r="G989" s="6" t="s">
        <v>77</v>
      </c>
      <c r="H989" s="6" t="s">
        <v>4995</v>
      </c>
      <c r="I989" s="22">
        <v>565000</v>
      </c>
      <c r="J989" s="22">
        <v>565000</v>
      </c>
      <c r="K989" s="22">
        <v>589000</v>
      </c>
      <c r="L989" s="22">
        <v>660000</v>
      </c>
      <c r="M989" s="22">
        <v>660000</v>
      </c>
      <c r="N989" s="22">
        <v>630000</v>
      </c>
      <c r="O989" s="23">
        <v>29</v>
      </c>
      <c r="P989" s="23">
        <v>29</v>
      </c>
      <c r="Q989" s="23">
        <v>30</v>
      </c>
      <c r="R989" s="22">
        <v>510</v>
      </c>
      <c r="S989" s="22">
        <v>500</v>
      </c>
      <c r="T989" s="24">
        <v>1</v>
      </c>
      <c r="U989" s="24">
        <v>-0.10000000000000009</v>
      </c>
      <c r="V989" s="24">
        <v>1.1000000000000001</v>
      </c>
      <c r="W989" s="24">
        <v>1.4</v>
      </c>
      <c r="X989" s="25">
        <v>4.6938053097345132E-2</v>
      </c>
      <c r="Y989" s="24">
        <v>3.4</v>
      </c>
      <c r="Z989" s="24">
        <v>-1.1999999999999997</v>
      </c>
      <c r="AA989" s="24">
        <v>4.5999999999999996</v>
      </c>
      <c r="AB989" s="24">
        <v>4.2</v>
      </c>
      <c r="AC989" s="26">
        <v>0.32180716809692073</v>
      </c>
      <c r="AD989" s="24">
        <v>6.855997359530928</v>
      </c>
      <c r="AE989" s="6">
        <v>282</v>
      </c>
      <c r="AF989" s="6">
        <v>285</v>
      </c>
      <c r="AG989" s="6">
        <v>238</v>
      </c>
      <c r="AH989" s="27">
        <v>6.3216266173752311</v>
      </c>
      <c r="AI989" s="28">
        <v>500000</v>
      </c>
      <c r="AJ989" s="28">
        <v>477000</v>
      </c>
      <c r="AK989" s="28">
        <v>480000</v>
      </c>
      <c r="AL989" s="29">
        <v>4.8218029350104823E-2</v>
      </c>
      <c r="AM989" s="29">
        <v>4.1666666666666664E-2</v>
      </c>
      <c r="AN989" s="6">
        <v>1.9</v>
      </c>
      <c r="AO989" s="27">
        <v>-0.10000000000000009</v>
      </c>
      <c r="AP989" s="6">
        <v>2</v>
      </c>
      <c r="AQ989" s="28">
        <v>580</v>
      </c>
      <c r="AR989" s="28">
        <v>550</v>
      </c>
      <c r="AS989" s="25">
        <v>5.4545454545454543E-2</v>
      </c>
      <c r="AT989" s="30">
        <v>1584.8000000000002</v>
      </c>
      <c r="AU989" s="24">
        <v>0.76439999999999997</v>
      </c>
      <c r="AV989" s="24">
        <v>0.2356</v>
      </c>
      <c r="AW989" s="24">
        <v>0.72270000000000001</v>
      </c>
      <c r="AX989" s="24">
        <v>0.1386</v>
      </c>
      <c r="AY989" s="24">
        <v>0.2762</v>
      </c>
      <c r="AZ989" s="24">
        <v>0.29770000000000002</v>
      </c>
      <c r="BA989" s="24">
        <v>0.38319999999999999</v>
      </c>
      <c r="BB989" s="31">
        <v>3</v>
      </c>
      <c r="BC989" s="23">
        <v>20</v>
      </c>
      <c r="BD989" s="32" t="s">
        <v>4765</v>
      </c>
      <c r="BE989" s="33">
        <v>150.99693112550401</v>
      </c>
      <c r="BF989" s="33">
        <v>-33.880869322158098</v>
      </c>
      <c r="BG989" s="34">
        <f t="shared" si="180"/>
        <v>100</v>
      </c>
      <c r="BH989" s="34">
        <f t="shared" si="181"/>
        <v>85</v>
      </c>
      <c r="BI989" s="34">
        <f t="shared" si="182"/>
        <v>47</v>
      </c>
      <c r="BJ989" s="34">
        <f t="shared" si="183"/>
        <v>25</v>
      </c>
      <c r="BK989" s="34">
        <f t="shared" si="184"/>
        <v>100</v>
      </c>
      <c r="BL989" s="34">
        <f t="shared" si="185"/>
        <v>51</v>
      </c>
      <c r="BM989" s="35">
        <f t="shared" si="186"/>
        <v>100</v>
      </c>
      <c r="BN989" s="34">
        <f t="shared" si="187"/>
        <v>82</v>
      </c>
      <c r="BO989" s="35">
        <f t="shared" si="188"/>
        <v>53</v>
      </c>
      <c r="BP989" s="35">
        <f t="shared" si="189"/>
        <v>60</v>
      </c>
      <c r="BQ989" s="35">
        <f t="shared" si="190"/>
        <v>30</v>
      </c>
      <c r="BR989" s="35">
        <f t="shared" si="191"/>
        <v>56</v>
      </c>
    </row>
    <row r="990" spans="2:70" x14ac:dyDescent="0.3">
      <c r="B990" s="6" t="s">
        <v>1729</v>
      </c>
      <c r="C990" s="6">
        <v>125031715</v>
      </c>
      <c r="D990" s="6" t="s">
        <v>1730</v>
      </c>
      <c r="E990" s="6" t="s">
        <v>791</v>
      </c>
      <c r="F990" s="6" t="s">
        <v>2757</v>
      </c>
      <c r="G990" s="6" t="s">
        <v>77</v>
      </c>
      <c r="H990" s="6" t="s">
        <v>4995</v>
      </c>
      <c r="I990" s="22">
        <v>599000</v>
      </c>
      <c r="J990" s="22">
        <v>599000</v>
      </c>
      <c r="K990" s="22">
        <v>589000</v>
      </c>
      <c r="L990" s="22">
        <v>620000</v>
      </c>
      <c r="M990" s="22">
        <v>605000</v>
      </c>
      <c r="N990" s="22">
        <v>630000</v>
      </c>
      <c r="O990" s="23">
        <v>52</v>
      </c>
      <c r="P990" s="23">
        <v>42</v>
      </c>
      <c r="Q990" s="23">
        <v>31</v>
      </c>
      <c r="R990" s="22">
        <v>580</v>
      </c>
      <c r="S990" s="22">
        <v>540</v>
      </c>
      <c r="T990" s="24">
        <v>3.8</v>
      </c>
      <c r="U990" s="24">
        <v>-0.20000000000000018</v>
      </c>
      <c r="V990" s="24">
        <v>4</v>
      </c>
      <c r="W990" s="24">
        <v>2.7</v>
      </c>
      <c r="X990" s="25">
        <v>5.0350584307178634E-2</v>
      </c>
      <c r="Y990" s="24">
        <v>6</v>
      </c>
      <c r="Z990" s="24">
        <v>-2.8000000000000007</v>
      </c>
      <c r="AA990" s="24">
        <v>8.8000000000000007</v>
      </c>
      <c r="AB990" s="24">
        <v>9.8000000000000007</v>
      </c>
      <c r="AC990" s="26">
        <v>0.2214010871556831</v>
      </c>
      <c r="AD990" s="24">
        <v>4.3971900267325656</v>
      </c>
      <c r="AE990" s="6">
        <v>282</v>
      </c>
      <c r="AF990" s="6">
        <v>285</v>
      </c>
      <c r="AG990" s="6">
        <v>238</v>
      </c>
      <c r="AH990" s="27">
        <v>6.3216266173752311</v>
      </c>
      <c r="AI990" s="28">
        <v>500000</v>
      </c>
      <c r="AJ990" s="28">
        <v>477000</v>
      </c>
      <c r="AK990" s="28">
        <v>480000</v>
      </c>
      <c r="AL990" s="29">
        <v>4.8218029350104823E-2</v>
      </c>
      <c r="AM990" s="29">
        <v>4.1666666666666664E-2</v>
      </c>
      <c r="AN990" s="6">
        <v>1.9</v>
      </c>
      <c r="AO990" s="27">
        <v>-0.10000000000000009</v>
      </c>
      <c r="AP990" s="6">
        <v>2</v>
      </c>
      <c r="AQ990" s="28">
        <v>580</v>
      </c>
      <c r="AR990" s="28">
        <v>550</v>
      </c>
      <c r="AS990" s="25">
        <v>5.4545454545454543E-2</v>
      </c>
      <c r="AT990" s="30">
        <v>2619.6800000000003</v>
      </c>
      <c r="AU990" s="24">
        <v>0.83919999999999995</v>
      </c>
      <c r="AV990" s="24">
        <v>0.1608</v>
      </c>
      <c r="AW990" s="24">
        <v>0.82779999999999998</v>
      </c>
      <c r="AX990" s="24">
        <v>6.59E-2</v>
      </c>
      <c r="AY990" s="24">
        <v>0.29360000000000003</v>
      </c>
      <c r="AZ990" s="24">
        <v>0.44519999999999998</v>
      </c>
      <c r="BA990" s="24">
        <v>0.21729999999999999</v>
      </c>
      <c r="BB990" s="31">
        <v>7</v>
      </c>
      <c r="BC990" s="23">
        <v>27</v>
      </c>
      <c r="BD990" s="32" t="s">
        <v>4045</v>
      </c>
      <c r="BE990" s="33">
        <v>150.92192792678</v>
      </c>
      <c r="BF990" s="33">
        <v>-33.822185569966699</v>
      </c>
      <c r="BG990" s="34">
        <f t="shared" si="180"/>
        <v>54</v>
      </c>
      <c r="BH990" s="34">
        <f t="shared" si="181"/>
        <v>85</v>
      </c>
      <c r="BI990" s="34">
        <f t="shared" si="182"/>
        <v>47</v>
      </c>
      <c r="BJ990" s="34">
        <f t="shared" si="183"/>
        <v>25</v>
      </c>
      <c r="BK990" s="34">
        <f t="shared" si="184"/>
        <v>100</v>
      </c>
      <c r="BL990" s="34">
        <f t="shared" si="185"/>
        <v>55</v>
      </c>
      <c r="BM990" s="35">
        <f t="shared" si="186"/>
        <v>100</v>
      </c>
      <c r="BN990" s="34">
        <f t="shared" si="187"/>
        <v>100</v>
      </c>
      <c r="BO990" s="35">
        <f t="shared" si="188"/>
        <v>100</v>
      </c>
      <c r="BP990" s="35">
        <f t="shared" si="189"/>
        <v>18</v>
      </c>
      <c r="BQ990" s="35">
        <f t="shared" si="190"/>
        <v>70</v>
      </c>
      <c r="BR990" s="35">
        <f t="shared" si="191"/>
        <v>56</v>
      </c>
    </row>
    <row r="991" spans="2:70" x14ac:dyDescent="0.3">
      <c r="B991" s="6" t="s">
        <v>1921</v>
      </c>
      <c r="C991" s="6">
        <v>126011720</v>
      </c>
      <c r="D991" s="6" t="s">
        <v>1296</v>
      </c>
      <c r="E991" s="6" t="s">
        <v>1297</v>
      </c>
      <c r="F991" s="6" t="s">
        <v>2757</v>
      </c>
      <c r="G991" s="6" t="s">
        <v>77</v>
      </c>
      <c r="H991" s="6" t="s">
        <v>4995</v>
      </c>
      <c r="I991" s="22">
        <v>791600</v>
      </c>
      <c r="J991" s="22">
        <v>795000</v>
      </c>
      <c r="K991" s="22">
        <v>820000</v>
      </c>
      <c r="L991" s="22">
        <v>803000</v>
      </c>
      <c r="M991" s="22">
        <v>880000</v>
      </c>
      <c r="N991" s="22">
        <v>855000</v>
      </c>
      <c r="O991" s="23">
        <v>34</v>
      </c>
      <c r="P991" s="23">
        <v>34</v>
      </c>
      <c r="Q991" s="23">
        <v>38</v>
      </c>
      <c r="R991" s="22">
        <v>750</v>
      </c>
      <c r="S991" s="22">
        <v>690</v>
      </c>
      <c r="T991" s="24">
        <v>1.7</v>
      </c>
      <c r="U991" s="24">
        <v>-0.10000000000000009</v>
      </c>
      <c r="V991" s="24">
        <v>1.8</v>
      </c>
      <c r="W991" s="24">
        <v>1.5</v>
      </c>
      <c r="X991" s="25">
        <v>4.9267306720565944E-2</v>
      </c>
      <c r="Y991" s="24">
        <v>12.3</v>
      </c>
      <c r="Z991" s="24">
        <v>-4.3000000000000007</v>
      </c>
      <c r="AA991" s="24">
        <v>16.600000000000001</v>
      </c>
      <c r="AB991" s="24">
        <v>20.3</v>
      </c>
      <c r="AC991" s="26">
        <v>0.28077268643306375</v>
      </c>
      <c r="AD991" s="24">
        <v>5.6989656046259807</v>
      </c>
      <c r="AE991" s="6">
        <v>161</v>
      </c>
      <c r="AF991" s="6">
        <v>173</v>
      </c>
      <c r="AG991" s="6">
        <v>182</v>
      </c>
      <c r="AH991" s="27">
        <v>7.7068965517241388</v>
      </c>
      <c r="AI991" s="28">
        <v>820000</v>
      </c>
      <c r="AJ991" s="28">
        <v>820000</v>
      </c>
      <c r="AK991" s="28">
        <v>755000</v>
      </c>
      <c r="AL991" s="29">
        <v>0</v>
      </c>
      <c r="AM991" s="29">
        <v>8.6092715231788075E-2</v>
      </c>
      <c r="AN991" s="6">
        <v>1.8</v>
      </c>
      <c r="AO991" s="27">
        <v>-0.19999999999999996</v>
      </c>
      <c r="AP991" s="6">
        <v>2</v>
      </c>
      <c r="AQ991" s="28">
        <v>720</v>
      </c>
      <c r="AR991" s="28">
        <v>680</v>
      </c>
      <c r="AS991" s="25">
        <v>5.8823529411764705E-2</v>
      </c>
      <c r="AT991" s="30">
        <v>2671.2000000000003</v>
      </c>
      <c r="AU991" s="24">
        <v>0.7772</v>
      </c>
      <c r="AV991" s="24">
        <v>0.2228</v>
      </c>
      <c r="AW991" s="24">
        <v>0.47939999999999999</v>
      </c>
      <c r="AX991" s="24">
        <v>9.3700000000000006E-2</v>
      </c>
      <c r="AY991" s="24">
        <v>0.2974</v>
      </c>
      <c r="AZ991" s="24">
        <v>0.308</v>
      </c>
      <c r="BA991" s="24">
        <v>0.3695</v>
      </c>
      <c r="BB991" s="31">
        <v>10</v>
      </c>
      <c r="BC991" s="23">
        <v>16</v>
      </c>
      <c r="BD991" s="32" t="s">
        <v>4218</v>
      </c>
      <c r="BE991" s="33">
        <v>151.09038597425001</v>
      </c>
      <c r="BF991" s="33">
        <v>-33.765657270011502</v>
      </c>
      <c r="BG991" s="34">
        <f t="shared" si="180"/>
        <v>88</v>
      </c>
      <c r="BH991" s="34">
        <f t="shared" si="181"/>
        <v>87</v>
      </c>
      <c r="BI991" s="34">
        <f t="shared" si="182"/>
        <v>29</v>
      </c>
      <c r="BJ991" s="34">
        <f t="shared" si="183"/>
        <v>1</v>
      </c>
      <c r="BK991" s="34">
        <f t="shared" si="184"/>
        <v>100</v>
      </c>
      <c r="BL991" s="34">
        <f t="shared" si="185"/>
        <v>55</v>
      </c>
      <c r="BM991" s="35">
        <f t="shared" si="186"/>
        <v>100</v>
      </c>
      <c r="BN991" s="34">
        <f t="shared" si="187"/>
        <v>93</v>
      </c>
      <c r="BO991" s="35">
        <f t="shared" si="188"/>
        <v>80</v>
      </c>
      <c r="BP991" s="35">
        <f t="shared" si="189"/>
        <v>1</v>
      </c>
      <c r="BQ991" s="35">
        <f t="shared" si="190"/>
        <v>100</v>
      </c>
      <c r="BR991" s="35">
        <f t="shared" si="191"/>
        <v>56</v>
      </c>
    </row>
    <row r="992" spans="2:70" x14ac:dyDescent="0.3">
      <c r="B992" s="6" t="s">
        <v>1008</v>
      </c>
      <c r="C992" s="6">
        <v>206021499</v>
      </c>
      <c r="D992" s="6" t="s">
        <v>775</v>
      </c>
      <c r="E992" s="6" t="s">
        <v>289</v>
      </c>
      <c r="F992" s="6" t="s">
        <v>689</v>
      </c>
      <c r="G992" s="6" t="s">
        <v>86</v>
      </c>
      <c r="H992" s="6" t="s">
        <v>4995</v>
      </c>
      <c r="I992" s="22">
        <v>599000</v>
      </c>
      <c r="J992" s="22">
        <v>620000</v>
      </c>
      <c r="K992" s="22">
        <v>600000</v>
      </c>
      <c r="L992" s="22">
        <v>642500</v>
      </c>
      <c r="M992" s="22">
        <v>637000</v>
      </c>
      <c r="N992" s="22">
        <v>595000</v>
      </c>
      <c r="O992" s="23">
        <v>29</v>
      </c>
      <c r="P992" s="23">
        <v>29</v>
      </c>
      <c r="Q992" s="23">
        <v>28</v>
      </c>
      <c r="R992" s="22">
        <v>550</v>
      </c>
      <c r="S992" s="22">
        <v>530</v>
      </c>
      <c r="T992" s="24">
        <v>3</v>
      </c>
      <c r="U992" s="24">
        <v>-0.20000000000000018</v>
      </c>
      <c r="V992" s="24">
        <v>3.2</v>
      </c>
      <c r="W992" s="24">
        <v>3.1</v>
      </c>
      <c r="X992" s="25">
        <v>4.7746243739565944E-2</v>
      </c>
      <c r="Y992" s="24">
        <v>6.2</v>
      </c>
      <c r="Z992" s="24">
        <v>-1.9999999999999991</v>
      </c>
      <c r="AA992" s="24">
        <v>8.1999999999999993</v>
      </c>
      <c r="AB992" s="24">
        <v>8.3000000000000007</v>
      </c>
      <c r="AC992" s="26">
        <v>0.21815700958304243</v>
      </c>
      <c r="AD992" s="24">
        <v>4.5690926132951892</v>
      </c>
      <c r="AE992" s="6">
        <v>159</v>
      </c>
      <c r="AF992" s="6">
        <v>170</v>
      </c>
      <c r="AG992" s="6">
        <v>123</v>
      </c>
      <c r="AH992" s="27">
        <v>5.3129770992366412</v>
      </c>
      <c r="AI992" s="28">
        <v>580000</v>
      </c>
      <c r="AJ992" s="28">
        <v>590000</v>
      </c>
      <c r="AK992" s="28">
        <v>614000</v>
      </c>
      <c r="AL992" s="29">
        <v>-1.6949152542372881E-2</v>
      </c>
      <c r="AM992" s="29">
        <v>-5.5374592833876218E-2</v>
      </c>
      <c r="AN992" s="6">
        <v>2.7</v>
      </c>
      <c r="AO992" s="27">
        <v>-0.29999999999999982</v>
      </c>
      <c r="AP992" s="6">
        <v>3</v>
      </c>
      <c r="AQ992" s="28">
        <v>500</v>
      </c>
      <c r="AR992" s="28">
        <v>485</v>
      </c>
      <c r="AS992" s="25">
        <v>3.0927835051546393E-2</v>
      </c>
      <c r="AT992" s="30">
        <v>2521.1200000000003</v>
      </c>
      <c r="AU992" s="24">
        <v>0.61170000000000002</v>
      </c>
      <c r="AV992" s="24">
        <v>0.38829999999999998</v>
      </c>
      <c r="AW992" s="24">
        <v>0.53049999999999997</v>
      </c>
      <c r="AX992" s="24">
        <v>0.22320000000000001</v>
      </c>
      <c r="AY992" s="24">
        <v>0.308</v>
      </c>
      <c r="AZ992" s="24">
        <v>0.30020000000000002</v>
      </c>
      <c r="BA992" s="24">
        <v>0.36730000000000002</v>
      </c>
      <c r="BB992" s="31">
        <v>8</v>
      </c>
      <c r="BC992" s="23">
        <v>6</v>
      </c>
      <c r="BD992" s="32" t="s">
        <v>3386</v>
      </c>
      <c r="BE992" s="33">
        <v>145.00646915094899</v>
      </c>
      <c r="BF992" s="33">
        <v>-37.776102185164603</v>
      </c>
      <c r="BG992" s="34">
        <f t="shared" si="180"/>
        <v>67</v>
      </c>
      <c r="BH992" s="34">
        <f t="shared" si="181"/>
        <v>72</v>
      </c>
      <c r="BI992" s="34">
        <f t="shared" si="182"/>
        <v>59</v>
      </c>
      <c r="BJ992" s="34">
        <f t="shared" si="183"/>
        <v>1</v>
      </c>
      <c r="BK992" s="34">
        <f t="shared" si="184"/>
        <v>100</v>
      </c>
      <c r="BL992" s="34">
        <f t="shared" si="185"/>
        <v>58</v>
      </c>
      <c r="BM992" s="35">
        <f t="shared" si="186"/>
        <v>100</v>
      </c>
      <c r="BN992" s="34">
        <f t="shared" si="187"/>
        <v>100</v>
      </c>
      <c r="BO992" s="35">
        <f t="shared" si="188"/>
        <v>100</v>
      </c>
      <c r="BP992" s="35">
        <f t="shared" si="189"/>
        <v>14</v>
      </c>
      <c r="BQ992" s="35">
        <f t="shared" si="190"/>
        <v>80</v>
      </c>
      <c r="BR992" s="35">
        <f t="shared" si="191"/>
        <v>56</v>
      </c>
    </row>
    <row r="993" spans="2:70" x14ac:dyDescent="0.3">
      <c r="B993" s="6" t="s">
        <v>1341</v>
      </c>
      <c r="C993" s="6">
        <v>206041124</v>
      </c>
      <c r="D993" s="6" t="s">
        <v>650</v>
      </c>
      <c r="E993" s="6" t="s">
        <v>289</v>
      </c>
      <c r="F993" s="6" t="s">
        <v>689</v>
      </c>
      <c r="G993" s="6" t="s">
        <v>86</v>
      </c>
      <c r="H993" s="6" t="s">
        <v>4995</v>
      </c>
      <c r="I993" s="22">
        <v>489000</v>
      </c>
      <c r="J993" s="22">
        <v>490000</v>
      </c>
      <c r="K993" s="22">
        <v>500000</v>
      </c>
      <c r="L993" s="22">
        <v>577500</v>
      </c>
      <c r="M993" s="22">
        <v>565000</v>
      </c>
      <c r="N993" s="22">
        <v>525000</v>
      </c>
      <c r="O993" s="23">
        <v>29</v>
      </c>
      <c r="P993" s="23">
        <v>29</v>
      </c>
      <c r="Q993" s="23">
        <v>35</v>
      </c>
      <c r="R993" s="22">
        <v>550</v>
      </c>
      <c r="S993" s="22">
        <v>520</v>
      </c>
      <c r="T993" s="24">
        <v>1.5</v>
      </c>
      <c r="U993" s="24">
        <v>-0.39999999999999991</v>
      </c>
      <c r="V993" s="24">
        <v>1.9</v>
      </c>
      <c r="W993" s="24">
        <v>1.9</v>
      </c>
      <c r="X993" s="25">
        <v>5.8486707566462168E-2</v>
      </c>
      <c r="Y993" s="24">
        <v>9.8000000000000007</v>
      </c>
      <c r="Z993" s="24">
        <v>-2.5</v>
      </c>
      <c r="AA993" s="24">
        <v>12.3</v>
      </c>
      <c r="AB993" s="24">
        <v>11.4</v>
      </c>
      <c r="AC993" s="26">
        <v>0.26051534672224325</v>
      </c>
      <c r="AD993" s="24">
        <v>4.4542658932579355</v>
      </c>
      <c r="AE993" s="6">
        <v>2073</v>
      </c>
      <c r="AF993" s="6">
        <v>2219</v>
      </c>
      <c r="AG993" s="6">
        <v>2260</v>
      </c>
      <c r="AH993" s="27">
        <v>16.162642947903432</v>
      </c>
      <c r="AI993" s="28">
        <v>545000</v>
      </c>
      <c r="AJ993" s="28">
        <v>540000</v>
      </c>
      <c r="AK993" s="28">
        <v>520000</v>
      </c>
      <c r="AL993" s="29">
        <v>9.2592592592592587E-3</v>
      </c>
      <c r="AM993" s="29">
        <v>4.807692307692308E-2</v>
      </c>
      <c r="AN993" s="6">
        <v>1</v>
      </c>
      <c r="AO993" s="27">
        <v>-0.19999999999999996</v>
      </c>
      <c r="AP993" s="6">
        <v>1.2</v>
      </c>
      <c r="AQ993" s="28">
        <v>650</v>
      </c>
      <c r="AR993" s="28">
        <v>625</v>
      </c>
      <c r="AS993" s="25">
        <v>0.04</v>
      </c>
      <c r="AT993" s="30">
        <v>2111.2000000000003</v>
      </c>
      <c r="AU993" s="24">
        <v>0.47789999999999999</v>
      </c>
      <c r="AV993" s="24">
        <v>0.52210000000000001</v>
      </c>
      <c r="AW993" s="24">
        <v>2.23E-2</v>
      </c>
      <c r="AX993" s="24">
        <v>0.36080000000000001</v>
      </c>
      <c r="AY993" s="24">
        <v>0.182</v>
      </c>
      <c r="AZ993" s="24">
        <v>0.1434</v>
      </c>
      <c r="BA993" s="24">
        <v>0.6411</v>
      </c>
      <c r="BB993" s="31">
        <v>10</v>
      </c>
      <c r="BC993" s="23">
        <v>3</v>
      </c>
      <c r="BD993" s="32" t="s">
        <v>3676</v>
      </c>
      <c r="BE993" s="33">
        <v>144.95032436860501</v>
      </c>
      <c r="BF993" s="33">
        <v>-37.788735981330298</v>
      </c>
      <c r="BG993" s="34">
        <f t="shared" si="180"/>
        <v>92</v>
      </c>
      <c r="BH993" s="34">
        <f t="shared" si="181"/>
        <v>100</v>
      </c>
      <c r="BI993" s="34">
        <f t="shared" si="182"/>
        <v>1</v>
      </c>
      <c r="BJ993" s="34">
        <f t="shared" si="183"/>
        <v>6</v>
      </c>
      <c r="BK993" s="34">
        <f t="shared" si="184"/>
        <v>100</v>
      </c>
      <c r="BL993" s="34">
        <f t="shared" si="185"/>
        <v>30</v>
      </c>
      <c r="BM993" s="35">
        <f t="shared" si="186"/>
        <v>100</v>
      </c>
      <c r="BN993" s="34">
        <f t="shared" si="187"/>
        <v>100</v>
      </c>
      <c r="BO993" s="35">
        <f t="shared" si="188"/>
        <v>93</v>
      </c>
      <c r="BP993" s="35">
        <f t="shared" si="189"/>
        <v>1</v>
      </c>
      <c r="BQ993" s="35">
        <f t="shared" si="190"/>
        <v>100</v>
      </c>
      <c r="BR993" s="35">
        <f t="shared" si="191"/>
        <v>56</v>
      </c>
    </row>
    <row r="994" spans="2:70" x14ac:dyDescent="0.3">
      <c r="B994" s="6" t="s">
        <v>1524</v>
      </c>
      <c r="C994" s="6">
        <v>206071518</v>
      </c>
      <c r="D994" s="6" t="s">
        <v>1026</v>
      </c>
      <c r="E994" s="6" t="s">
        <v>289</v>
      </c>
      <c r="F994" s="6" t="s">
        <v>689</v>
      </c>
      <c r="G994" s="6" t="s">
        <v>86</v>
      </c>
      <c r="H994" s="6" t="s">
        <v>4995</v>
      </c>
      <c r="I994" s="22">
        <v>500000</v>
      </c>
      <c r="J994" s="22">
        <v>515000</v>
      </c>
      <c r="K994" s="22">
        <v>500000</v>
      </c>
      <c r="L994" s="22">
        <v>500000</v>
      </c>
      <c r="M994" s="22">
        <v>485000</v>
      </c>
      <c r="N994" s="22">
        <v>500000</v>
      </c>
      <c r="O994" s="23">
        <v>35</v>
      </c>
      <c r="P994" s="23">
        <v>30</v>
      </c>
      <c r="Q994" s="23">
        <v>28</v>
      </c>
      <c r="R994" s="22">
        <v>600</v>
      </c>
      <c r="S994" s="22">
        <v>570</v>
      </c>
      <c r="T994" s="24">
        <v>2.4</v>
      </c>
      <c r="U994" s="24">
        <v>-0.30000000000000027</v>
      </c>
      <c r="V994" s="24">
        <v>2.7</v>
      </c>
      <c r="W994" s="24">
        <v>3.2</v>
      </c>
      <c r="X994" s="25">
        <v>6.2399999999999997E-2</v>
      </c>
      <c r="Y994" s="24">
        <v>8.3000000000000007</v>
      </c>
      <c r="Z994" s="24">
        <v>-2.5</v>
      </c>
      <c r="AA994" s="24">
        <v>10.8</v>
      </c>
      <c r="AB994" s="24">
        <v>10.7</v>
      </c>
      <c r="AC994" s="26">
        <v>0.26665718552229251</v>
      </c>
      <c r="AD994" s="24">
        <v>4.2733523320880211</v>
      </c>
      <c r="AE994" s="6">
        <v>342</v>
      </c>
      <c r="AF994" s="6">
        <v>420</v>
      </c>
      <c r="AG994" s="6">
        <v>519</v>
      </c>
      <c r="AH994" s="27">
        <v>4.3625128733264669</v>
      </c>
      <c r="AI994" s="28">
        <v>613500</v>
      </c>
      <c r="AJ994" s="28">
        <v>580000</v>
      </c>
      <c r="AK994" s="28">
        <v>580000</v>
      </c>
      <c r="AL994" s="29">
        <v>5.775862068965517E-2</v>
      </c>
      <c r="AM994" s="29">
        <v>5.775862068965517E-2</v>
      </c>
      <c r="AN994" s="6">
        <v>2.4</v>
      </c>
      <c r="AO994" s="27">
        <v>-0.30000000000000027</v>
      </c>
      <c r="AP994" s="6">
        <v>2.7</v>
      </c>
      <c r="AQ994" s="28">
        <v>600</v>
      </c>
      <c r="AR994" s="28">
        <v>580</v>
      </c>
      <c r="AS994" s="25">
        <v>3.4482758620689655E-2</v>
      </c>
      <c r="AT994" s="30">
        <v>2250.0800000000004</v>
      </c>
      <c r="AU994" s="24">
        <v>0.48049999999999998</v>
      </c>
      <c r="AV994" s="24">
        <v>0.51949999999999996</v>
      </c>
      <c r="AW994" s="24">
        <v>0.1084</v>
      </c>
      <c r="AX994" s="24">
        <v>0.22900000000000001</v>
      </c>
      <c r="AY994" s="24">
        <v>0.15</v>
      </c>
      <c r="AZ994" s="24">
        <v>0.22439999999999999</v>
      </c>
      <c r="BA994" s="24">
        <v>0.60360000000000003</v>
      </c>
      <c r="BB994" s="31">
        <v>10</v>
      </c>
      <c r="BC994" s="23">
        <v>3</v>
      </c>
      <c r="BD994" s="32" t="s">
        <v>3843</v>
      </c>
      <c r="BE994" s="33">
        <v>145.00277666828501</v>
      </c>
      <c r="BF994" s="33">
        <v>-37.813825835956401</v>
      </c>
      <c r="BG994" s="34">
        <f t="shared" si="180"/>
        <v>77</v>
      </c>
      <c r="BH994" s="34">
        <f t="shared" si="181"/>
        <v>77</v>
      </c>
      <c r="BI994" s="34">
        <f t="shared" si="182"/>
        <v>71</v>
      </c>
      <c r="BJ994" s="34">
        <f t="shared" si="183"/>
        <v>30</v>
      </c>
      <c r="BK994" s="34">
        <f t="shared" si="184"/>
        <v>100</v>
      </c>
      <c r="BL994" s="34">
        <f t="shared" si="185"/>
        <v>23</v>
      </c>
      <c r="BM994" s="35">
        <f t="shared" si="186"/>
        <v>100</v>
      </c>
      <c r="BN994" s="34">
        <f t="shared" si="187"/>
        <v>100</v>
      </c>
      <c r="BO994" s="35">
        <f t="shared" si="188"/>
        <v>89</v>
      </c>
      <c r="BP994" s="35">
        <f t="shared" si="189"/>
        <v>1</v>
      </c>
      <c r="BQ994" s="35">
        <f t="shared" si="190"/>
        <v>100</v>
      </c>
      <c r="BR994" s="35">
        <f t="shared" si="191"/>
        <v>56</v>
      </c>
    </row>
    <row r="995" spans="2:70" x14ac:dyDescent="0.3">
      <c r="B995" s="6" t="s">
        <v>2206</v>
      </c>
      <c r="C995" s="6">
        <v>207011152</v>
      </c>
      <c r="D995" s="6" t="s">
        <v>1436</v>
      </c>
      <c r="E995" s="6" t="s">
        <v>861</v>
      </c>
      <c r="F995" s="6" t="s">
        <v>689</v>
      </c>
      <c r="G995" s="6" t="s">
        <v>86</v>
      </c>
      <c r="H995" s="6" t="s">
        <v>4995</v>
      </c>
      <c r="I995" s="22">
        <v>588000</v>
      </c>
      <c r="J995" s="22">
        <v>610000</v>
      </c>
      <c r="K995" s="22">
        <v>626460</v>
      </c>
      <c r="L995" s="22">
        <v>567000</v>
      </c>
      <c r="M995" s="22">
        <v>618000</v>
      </c>
      <c r="N995" s="22">
        <v>575000</v>
      </c>
      <c r="O995" s="23">
        <v>29</v>
      </c>
      <c r="P995" s="23">
        <v>31</v>
      </c>
      <c r="Q995" s="23">
        <v>29</v>
      </c>
      <c r="R995" s="22">
        <v>540</v>
      </c>
      <c r="S995" s="22">
        <v>525</v>
      </c>
      <c r="T995" s="24">
        <v>2.9</v>
      </c>
      <c r="U995" s="24">
        <v>0.10000000000000009</v>
      </c>
      <c r="V995" s="24">
        <v>2.8</v>
      </c>
      <c r="W995" s="24">
        <v>2.9</v>
      </c>
      <c r="X995" s="25">
        <v>4.7755102040816323E-2</v>
      </c>
      <c r="Y995" s="24">
        <v>9.6</v>
      </c>
      <c r="Z995" s="24">
        <v>-2.9000000000000004</v>
      </c>
      <c r="AA995" s="24">
        <v>12.5</v>
      </c>
      <c r="AB995" s="24">
        <v>12.6</v>
      </c>
      <c r="AC995" s="26">
        <v>0.21640164144652474</v>
      </c>
      <c r="AD995" s="24">
        <v>4.5314873636238087</v>
      </c>
      <c r="AE995" s="6">
        <v>455</v>
      </c>
      <c r="AF995" s="6">
        <v>520</v>
      </c>
      <c r="AG995" s="6">
        <v>600</v>
      </c>
      <c r="AH995" s="27">
        <v>4.3900355871886125</v>
      </c>
      <c r="AI995" s="28">
        <v>690000</v>
      </c>
      <c r="AJ995" s="28">
        <v>668000</v>
      </c>
      <c r="AK995" s="28">
        <v>755000</v>
      </c>
      <c r="AL995" s="29">
        <v>3.2934131736526949E-2</v>
      </c>
      <c r="AM995" s="29">
        <v>-8.6092715231788075E-2</v>
      </c>
      <c r="AN995" s="6">
        <v>3.3</v>
      </c>
      <c r="AO995" s="27">
        <v>0.19999999999999973</v>
      </c>
      <c r="AP995" s="6">
        <v>3.1</v>
      </c>
      <c r="AQ995" s="28">
        <v>570</v>
      </c>
      <c r="AR995" s="28">
        <v>550</v>
      </c>
      <c r="AS995" s="25">
        <v>3.6363636363636362E-2</v>
      </c>
      <c r="AT995" s="30">
        <v>2495.36</v>
      </c>
      <c r="AU995" s="24">
        <v>0.59930000000000005</v>
      </c>
      <c r="AV995" s="24">
        <v>0.4007</v>
      </c>
      <c r="AW995" s="24">
        <v>0.31940000000000002</v>
      </c>
      <c r="AX995" s="24">
        <v>0.1777</v>
      </c>
      <c r="AY995" s="24">
        <v>0.2908</v>
      </c>
      <c r="AZ995" s="24">
        <v>0.28029999999999999</v>
      </c>
      <c r="BA995" s="24">
        <v>0.4042</v>
      </c>
      <c r="BB995" s="31">
        <v>9.5</v>
      </c>
      <c r="BC995" s="23">
        <v>8</v>
      </c>
      <c r="BD995" s="32" t="s">
        <v>4491</v>
      </c>
      <c r="BE995" s="33">
        <v>145.04960669629699</v>
      </c>
      <c r="BF995" s="33">
        <v>-37.833686547984499</v>
      </c>
      <c r="BG995" s="34">
        <f t="shared" si="180"/>
        <v>69</v>
      </c>
      <c r="BH995" s="34">
        <f t="shared" si="181"/>
        <v>62</v>
      </c>
      <c r="BI995" s="34">
        <f t="shared" si="182"/>
        <v>70</v>
      </c>
      <c r="BJ995" s="34">
        <f t="shared" si="183"/>
        <v>17</v>
      </c>
      <c r="BK995" s="34">
        <f t="shared" si="184"/>
        <v>100</v>
      </c>
      <c r="BL995" s="34">
        <f t="shared" si="185"/>
        <v>54</v>
      </c>
      <c r="BM995" s="35">
        <f t="shared" si="186"/>
        <v>100</v>
      </c>
      <c r="BN995" s="34">
        <f t="shared" si="187"/>
        <v>100</v>
      </c>
      <c r="BO995" s="35">
        <f t="shared" si="188"/>
        <v>100</v>
      </c>
      <c r="BP995" s="35">
        <f t="shared" si="189"/>
        <v>1</v>
      </c>
      <c r="BQ995" s="35">
        <f t="shared" si="190"/>
        <v>95</v>
      </c>
      <c r="BR995" s="35">
        <f t="shared" si="191"/>
        <v>56</v>
      </c>
    </row>
    <row r="996" spans="2:70" x14ac:dyDescent="0.3">
      <c r="B996" s="6" t="s">
        <v>1600</v>
      </c>
      <c r="C996" s="6">
        <v>207021424</v>
      </c>
      <c r="D996" s="6" t="s">
        <v>1098</v>
      </c>
      <c r="E996" s="6" t="s">
        <v>861</v>
      </c>
      <c r="F996" s="6" t="s">
        <v>689</v>
      </c>
      <c r="G996" s="6" t="s">
        <v>86</v>
      </c>
      <c r="H996" s="6" t="s">
        <v>4995</v>
      </c>
      <c r="I996" s="22">
        <v>607700</v>
      </c>
      <c r="J996" s="22">
        <v>620000</v>
      </c>
      <c r="K996" s="22">
        <v>640000</v>
      </c>
      <c r="L996" s="22">
        <v>800000</v>
      </c>
      <c r="M996" s="22">
        <v>871000</v>
      </c>
      <c r="N996" s="22">
        <v>791000</v>
      </c>
      <c r="O996" s="23">
        <v>38</v>
      </c>
      <c r="P996" s="23">
        <v>34</v>
      </c>
      <c r="Q996" s="23">
        <v>32</v>
      </c>
      <c r="R996" s="22">
        <v>600</v>
      </c>
      <c r="S996" s="22">
        <v>550</v>
      </c>
      <c r="T996" s="24">
        <v>2.4</v>
      </c>
      <c r="U996" s="24">
        <v>-0.30000000000000027</v>
      </c>
      <c r="V996" s="24">
        <v>2.7</v>
      </c>
      <c r="W996" s="24">
        <v>2.2000000000000002</v>
      </c>
      <c r="X996" s="25">
        <v>5.1341122264275132E-2</v>
      </c>
      <c r="Y996" s="24">
        <v>7.4</v>
      </c>
      <c r="Z996" s="24">
        <v>-1.6999999999999993</v>
      </c>
      <c r="AA996" s="24">
        <v>9.1</v>
      </c>
      <c r="AB996" s="24">
        <v>8.1</v>
      </c>
      <c r="AC996" s="26">
        <v>0.27699807947998223</v>
      </c>
      <c r="AD996" s="24">
        <v>5.3952478493585003</v>
      </c>
      <c r="AE996" s="6">
        <v>325</v>
      </c>
      <c r="AF996" s="6">
        <v>362</v>
      </c>
      <c r="AG996" s="6">
        <v>261</v>
      </c>
      <c r="AH996" s="27">
        <v>7.6551724137931032</v>
      </c>
      <c r="AI996" s="28">
        <v>772000</v>
      </c>
      <c r="AJ996" s="28">
        <v>806000</v>
      </c>
      <c r="AK996" s="28">
        <v>795000</v>
      </c>
      <c r="AL996" s="29">
        <v>-4.2183622828784122E-2</v>
      </c>
      <c r="AM996" s="29">
        <v>-2.8930817610062894E-2</v>
      </c>
      <c r="AN996" s="6">
        <v>3.2</v>
      </c>
      <c r="AO996" s="27">
        <v>-9.9999999999999645E-2</v>
      </c>
      <c r="AP996" s="6">
        <v>3.3</v>
      </c>
      <c r="AQ996" s="28">
        <v>630</v>
      </c>
      <c r="AR996" s="28">
        <v>600</v>
      </c>
      <c r="AS996" s="25">
        <v>0.05</v>
      </c>
      <c r="AT996" s="30">
        <v>2166.0800000000004</v>
      </c>
      <c r="AU996" s="24">
        <v>0.8276</v>
      </c>
      <c r="AV996" s="24">
        <v>0.1724</v>
      </c>
      <c r="AW996" s="24">
        <v>0.77929999999999999</v>
      </c>
      <c r="AX996" s="24">
        <v>0.111</v>
      </c>
      <c r="AY996" s="24">
        <v>0.4531</v>
      </c>
      <c r="AZ996" s="24">
        <v>0.34289999999999998</v>
      </c>
      <c r="BA996" s="24">
        <v>0.16980000000000001</v>
      </c>
      <c r="BB996" s="31">
        <v>9</v>
      </c>
      <c r="BC996" s="23">
        <v>19</v>
      </c>
      <c r="BD996" s="32" t="s">
        <v>3917</v>
      </c>
      <c r="BE996" s="33">
        <v>145.17463687491801</v>
      </c>
      <c r="BF996" s="33">
        <v>-37.769228516028903</v>
      </c>
      <c r="BG996" s="34">
        <f t="shared" si="180"/>
        <v>77</v>
      </c>
      <c r="BH996" s="34">
        <f t="shared" si="181"/>
        <v>64</v>
      </c>
      <c r="BI996" s="34">
        <f t="shared" si="182"/>
        <v>30</v>
      </c>
      <c r="BJ996" s="34">
        <f t="shared" si="183"/>
        <v>1</v>
      </c>
      <c r="BK996" s="34">
        <f t="shared" si="184"/>
        <v>100</v>
      </c>
      <c r="BL996" s="34">
        <f t="shared" si="185"/>
        <v>90</v>
      </c>
      <c r="BM996" s="35">
        <f t="shared" si="186"/>
        <v>100</v>
      </c>
      <c r="BN996" s="34">
        <f t="shared" si="187"/>
        <v>96</v>
      </c>
      <c r="BO996" s="35">
        <f t="shared" si="188"/>
        <v>82</v>
      </c>
      <c r="BP996" s="35">
        <f t="shared" si="189"/>
        <v>1</v>
      </c>
      <c r="BQ996" s="35">
        <f t="shared" si="190"/>
        <v>90</v>
      </c>
      <c r="BR996" s="35">
        <f t="shared" si="191"/>
        <v>56</v>
      </c>
    </row>
    <row r="997" spans="2:70" x14ac:dyDescent="0.3">
      <c r="B997" s="6" t="s">
        <v>520</v>
      </c>
      <c r="C997" s="6">
        <v>209011198</v>
      </c>
      <c r="D997" s="6" t="s">
        <v>215</v>
      </c>
      <c r="E997" s="6" t="s">
        <v>103</v>
      </c>
      <c r="F997" s="6" t="s">
        <v>689</v>
      </c>
      <c r="G997" s="6" t="s">
        <v>86</v>
      </c>
      <c r="H997" s="6" t="s">
        <v>4995</v>
      </c>
      <c r="I997" s="22">
        <v>680000</v>
      </c>
      <c r="J997" s="22">
        <v>680000</v>
      </c>
      <c r="K997" s="22">
        <v>705000</v>
      </c>
      <c r="L997" s="22">
        <v>745000</v>
      </c>
      <c r="M997" s="22">
        <v>735000</v>
      </c>
      <c r="N997" s="22">
        <v>804000</v>
      </c>
      <c r="O997" s="23">
        <v>39</v>
      </c>
      <c r="P997" s="23">
        <v>36</v>
      </c>
      <c r="Q997" s="23">
        <v>28</v>
      </c>
      <c r="R997" s="22">
        <v>530</v>
      </c>
      <c r="S997" s="22">
        <v>520</v>
      </c>
      <c r="T997" s="24">
        <v>2.2000000000000002</v>
      </c>
      <c r="U997" s="24">
        <v>-0.19999999999999973</v>
      </c>
      <c r="V997" s="24">
        <v>2.4</v>
      </c>
      <c r="W997" s="24">
        <v>2.5</v>
      </c>
      <c r="X997" s="25">
        <v>4.0529411764705883E-2</v>
      </c>
      <c r="Y997" s="24">
        <v>7.9</v>
      </c>
      <c r="Z997" s="24">
        <v>-2.1999999999999993</v>
      </c>
      <c r="AA997" s="24">
        <v>10.1</v>
      </c>
      <c r="AB997" s="24">
        <v>10.5</v>
      </c>
      <c r="AC997" s="26">
        <v>0.22512573059671059</v>
      </c>
      <c r="AD997" s="24">
        <v>5.5546261540552688</v>
      </c>
      <c r="AE997" s="6">
        <v>300</v>
      </c>
      <c r="AF997" s="6">
        <v>308</v>
      </c>
      <c r="AG997" s="6">
        <v>283</v>
      </c>
      <c r="AH997" s="27">
        <v>6.7391304347826084</v>
      </c>
      <c r="AI997" s="28">
        <v>745000</v>
      </c>
      <c r="AJ997" s="28">
        <v>754000</v>
      </c>
      <c r="AK997" s="28">
        <v>725000</v>
      </c>
      <c r="AL997" s="29">
        <v>-1.1936339522546418E-2</v>
      </c>
      <c r="AM997" s="29">
        <v>2.7586206896551724E-2</v>
      </c>
      <c r="AN997" s="6">
        <v>2.5</v>
      </c>
      <c r="AO997" s="27">
        <v>-0.29999999999999982</v>
      </c>
      <c r="AP997" s="6">
        <v>2.8</v>
      </c>
      <c r="AQ997" s="28">
        <v>550</v>
      </c>
      <c r="AR997" s="28">
        <v>500</v>
      </c>
      <c r="AS997" s="25">
        <v>0.1</v>
      </c>
      <c r="AT997" s="30">
        <v>2354.2400000000002</v>
      </c>
      <c r="AU997" s="24">
        <v>0.67869999999999997</v>
      </c>
      <c r="AV997" s="24">
        <v>0.32129999999999997</v>
      </c>
      <c r="AW997" s="24">
        <v>0.62390000000000001</v>
      </c>
      <c r="AX997" s="24">
        <v>0.16589999999999999</v>
      </c>
      <c r="AY997" s="24">
        <v>0.34539999999999998</v>
      </c>
      <c r="AZ997" s="24">
        <v>0.3105</v>
      </c>
      <c r="BA997" s="24">
        <v>0.31480000000000002</v>
      </c>
      <c r="BB997" s="31">
        <v>9</v>
      </c>
      <c r="BC997" s="23">
        <v>12</v>
      </c>
      <c r="BD997" s="32" t="s">
        <v>2989</v>
      </c>
      <c r="BE997" s="33">
        <v>145.070969063299</v>
      </c>
      <c r="BF997" s="33">
        <v>-37.742940915224899</v>
      </c>
      <c r="BG997" s="34">
        <f t="shared" si="180"/>
        <v>80</v>
      </c>
      <c r="BH997" s="34">
        <f t="shared" si="181"/>
        <v>75</v>
      </c>
      <c r="BI997" s="34">
        <f t="shared" si="182"/>
        <v>41</v>
      </c>
      <c r="BJ997" s="34">
        <f t="shared" si="183"/>
        <v>1</v>
      </c>
      <c r="BK997" s="34">
        <f t="shared" si="184"/>
        <v>100</v>
      </c>
      <c r="BL997" s="34">
        <f t="shared" si="185"/>
        <v>66</v>
      </c>
      <c r="BM997" s="35">
        <f t="shared" si="186"/>
        <v>85</v>
      </c>
      <c r="BN997" s="34">
        <f t="shared" si="187"/>
        <v>95</v>
      </c>
      <c r="BO997" s="35">
        <f t="shared" si="188"/>
        <v>100</v>
      </c>
      <c r="BP997" s="35">
        <f t="shared" si="189"/>
        <v>1</v>
      </c>
      <c r="BQ997" s="35">
        <f t="shared" si="190"/>
        <v>90</v>
      </c>
      <c r="BR997" s="35">
        <f t="shared" si="191"/>
        <v>56</v>
      </c>
    </row>
    <row r="998" spans="2:70" x14ac:dyDescent="0.3">
      <c r="B998" s="6" t="s">
        <v>868</v>
      </c>
      <c r="C998" s="6">
        <v>211011251</v>
      </c>
      <c r="D998" s="6" t="s">
        <v>110</v>
      </c>
      <c r="E998" s="6" t="s">
        <v>85</v>
      </c>
      <c r="F998" s="6" t="s">
        <v>689</v>
      </c>
      <c r="G998" s="6" t="s">
        <v>86</v>
      </c>
      <c r="H998" s="6" t="s">
        <v>4995</v>
      </c>
      <c r="I998" s="22">
        <v>667800</v>
      </c>
      <c r="J998" s="22">
        <v>665540</v>
      </c>
      <c r="K998" s="22">
        <v>640000</v>
      </c>
      <c r="L998" s="22">
        <v>705000</v>
      </c>
      <c r="M998" s="22">
        <v>710000</v>
      </c>
      <c r="N998" s="22">
        <v>658000</v>
      </c>
      <c r="O998" s="23">
        <v>29</v>
      </c>
      <c r="P998" s="23">
        <v>29</v>
      </c>
      <c r="Q998" s="23">
        <v>27</v>
      </c>
      <c r="R998" s="22">
        <v>550</v>
      </c>
      <c r="S998" s="22">
        <v>485</v>
      </c>
      <c r="T998" s="24">
        <v>2.2999999999999998</v>
      </c>
      <c r="U998" s="24">
        <v>0</v>
      </c>
      <c r="V998" s="24">
        <v>2.2999999999999998</v>
      </c>
      <c r="W998" s="24">
        <v>2.2000000000000002</v>
      </c>
      <c r="X998" s="25">
        <v>4.2827193770589994E-2</v>
      </c>
      <c r="Y998" s="24">
        <v>2.8</v>
      </c>
      <c r="Z998" s="24">
        <v>-0.90000000000000036</v>
      </c>
      <c r="AA998" s="24">
        <v>3.7</v>
      </c>
      <c r="AB998" s="24">
        <v>4.8</v>
      </c>
      <c r="AC998" s="26">
        <v>0.30501330967169471</v>
      </c>
      <c r="AD998" s="24">
        <v>7.1219541328236975</v>
      </c>
      <c r="AE998" s="6">
        <v>165</v>
      </c>
      <c r="AF998" s="6">
        <v>188</v>
      </c>
      <c r="AG998" s="6">
        <v>164</v>
      </c>
      <c r="AH998" s="27">
        <v>3.4680851063829787</v>
      </c>
      <c r="AI998" s="28">
        <v>691550</v>
      </c>
      <c r="AJ998" s="28">
        <v>685000</v>
      </c>
      <c r="AK998" s="28">
        <v>655000</v>
      </c>
      <c r="AL998" s="29">
        <v>9.5620437956204386E-3</v>
      </c>
      <c r="AM998" s="29">
        <v>5.5801526717557254E-2</v>
      </c>
      <c r="AN998" s="6">
        <v>2.6</v>
      </c>
      <c r="AO998" s="27">
        <v>-0.10000000000000009</v>
      </c>
      <c r="AP998" s="6">
        <v>2.7</v>
      </c>
      <c r="AQ998" s="28">
        <v>570</v>
      </c>
      <c r="AR998" s="28">
        <v>515</v>
      </c>
      <c r="AS998" s="25">
        <v>0.10679611650485436</v>
      </c>
      <c r="AT998" s="30">
        <v>1803.2000000000003</v>
      </c>
      <c r="AU998" s="24">
        <v>0.68</v>
      </c>
      <c r="AV998" s="24">
        <v>0.32</v>
      </c>
      <c r="AW998" s="24">
        <v>0.62229999999999996</v>
      </c>
      <c r="AX998" s="24">
        <v>0.26939999999999997</v>
      </c>
      <c r="AY998" s="24">
        <v>0.27460000000000001</v>
      </c>
      <c r="AZ998" s="24">
        <v>0.3589</v>
      </c>
      <c r="BA998" s="24">
        <v>0.33379999999999999</v>
      </c>
      <c r="BB998" s="31">
        <v>5</v>
      </c>
      <c r="BC998" s="23">
        <v>27</v>
      </c>
      <c r="BD998" s="32" t="s">
        <v>3266</v>
      </c>
      <c r="BE998" s="33">
        <v>145.26633244348699</v>
      </c>
      <c r="BF998" s="33">
        <v>-37.847779852983301</v>
      </c>
      <c r="BG998" s="34">
        <f t="shared" si="180"/>
        <v>79</v>
      </c>
      <c r="BH998" s="34">
        <f t="shared" si="181"/>
        <v>74</v>
      </c>
      <c r="BI998" s="34">
        <f t="shared" si="182"/>
        <v>82</v>
      </c>
      <c r="BJ998" s="34">
        <f t="shared" si="183"/>
        <v>6</v>
      </c>
      <c r="BK998" s="34">
        <f t="shared" si="184"/>
        <v>100</v>
      </c>
      <c r="BL998" s="34">
        <f t="shared" si="185"/>
        <v>50</v>
      </c>
      <c r="BM998" s="35">
        <f t="shared" si="186"/>
        <v>93</v>
      </c>
      <c r="BN998" s="34">
        <f t="shared" si="187"/>
        <v>79</v>
      </c>
      <c r="BO998" s="35">
        <f t="shared" si="188"/>
        <v>64</v>
      </c>
      <c r="BP998" s="35">
        <f t="shared" si="189"/>
        <v>70</v>
      </c>
      <c r="BQ998" s="35">
        <f t="shared" si="190"/>
        <v>50</v>
      </c>
      <c r="BR998" s="35">
        <f t="shared" si="191"/>
        <v>56</v>
      </c>
    </row>
    <row r="999" spans="2:70" x14ac:dyDescent="0.3">
      <c r="B999" s="6" t="s">
        <v>2217</v>
      </c>
      <c r="C999" s="6">
        <v>301021013</v>
      </c>
      <c r="D999" s="6" t="s">
        <v>753</v>
      </c>
      <c r="E999" s="6" t="s">
        <v>460</v>
      </c>
      <c r="F999" s="6" t="s">
        <v>2780</v>
      </c>
      <c r="G999" s="6" t="s">
        <v>97</v>
      </c>
      <c r="H999" s="6" t="s">
        <v>4995</v>
      </c>
      <c r="I999" s="22">
        <v>1075000</v>
      </c>
      <c r="J999" s="22">
        <v>960805</v>
      </c>
      <c r="K999" s="22">
        <v>620000</v>
      </c>
      <c r="L999" s="22">
        <v>632000</v>
      </c>
      <c r="M999" s="22">
        <v>630000</v>
      </c>
      <c r="N999" s="22">
        <v>570000</v>
      </c>
      <c r="O999" s="23">
        <v>63</v>
      </c>
      <c r="P999" s="23">
        <v>55</v>
      </c>
      <c r="Q999" s="23">
        <v>31</v>
      </c>
      <c r="R999" s="22">
        <v>625</v>
      </c>
      <c r="S999" s="22">
        <v>550</v>
      </c>
      <c r="T999" s="24">
        <v>0.9</v>
      </c>
      <c r="U999" s="24">
        <v>-0.29999999999999993</v>
      </c>
      <c r="V999" s="24">
        <v>1.2</v>
      </c>
      <c r="W999" s="24">
        <v>1.2</v>
      </c>
      <c r="X999" s="25">
        <v>3.0232558139534883E-2</v>
      </c>
      <c r="Y999" s="24">
        <v>1.1000000000000001</v>
      </c>
      <c r="Z999" s="24">
        <v>-9.9999999999999867E-2</v>
      </c>
      <c r="AA999" s="24">
        <v>1.2</v>
      </c>
      <c r="AB999" s="24">
        <v>1.2</v>
      </c>
      <c r="AC999" s="26">
        <v>0.36931549588730261</v>
      </c>
      <c r="AD999" s="24">
        <v>12.215820248580009</v>
      </c>
      <c r="AE999" s="6">
        <v>79</v>
      </c>
      <c r="AF999" s="6">
        <v>86</v>
      </c>
      <c r="AG999" s="6">
        <v>97</v>
      </c>
      <c r="AH999" s="27">
        <v>5.7241379310344831</v>
      </c>
      <c r="AI999" s="28">
        <v>700000</v>
      </c>
      <c r="AJ999" s="28">
        <v>618855</v>
      </c>
      <c r="AK999" s="28">
        <v>520000</v>
      </c>
      <c r="AL999" s="29">
        <v>0.1311211834759354</v>
      </c>
      <c r="AM999" s="29">
        <v>0.34615384615384615</v>
      </c>
      <c r="AN999" s="6">
        <v>1.4</v>
      </c>
      <c r="AO999" s="27">
        <v>-0.30000000000000004</v>
      </c>
      <c r="AP999" s="6">
        <v>1.7</v>
      </c>
      <c r="AQ999" s="28">
        <v>600</v>
      </c>
      <c r="AR999" s="28">
        <v>580</v>
      </c>
      <c r="AS999" s="25">
        <v>3.4482758620689655E-2</v>
      </c>
      <c r="AT999" s="30">
        <v>1692.3200000000002</v>
      </c>
      <c r="AU999" s="24">
        <v>0.73409999999999997</v>
      </c>
      <c r="AV999" s="24">
        <v>0.26590000000000003</v>
      </c>
      <c r="AW999" s="24">
        <v>0.80830000000000002</v>
      </c>
      <c r="AX999" s="24">
        <v>0.15939999999999999</v>
      </c>
      <c r="AY999" s="24">
        <v>0.36320000000000002</v>
      </c>
      <c r="AZ999" s="24">
        <v>0.33560000000000001</v>
      </c>
      <c r="BA999" s="24">
        <v>0.1991</v>
      </c>
      <c r="BB999" s="31">
        <v>6</v>
      </c>
      <c r="BC999" s="23">
        <v>29</v>
      </c>
      <c r="BD999" s="32" t="s">
        <v>4502</v>
      </c>
      <c r="BE999" s="33">
        <v>153.29341497790901</v>
      </c>
      <c r="BF999" s="33">
        <v>-27.585037472834799</v>
      </c>
      <c r="BG999" s="34">
        <f t="shared" si="180"/>
        <v>100</v>
      </c>
      <c r="BH999" s="34">
        <f t="shared" si="181"/>
        <v>93</v>
      </c>
      <c r="BI999" s="34">
        <f t="shared" si="182"/>
        <v>54</v>
      </c>
      <c r="BJ999" s="34">
        <f t="shared" si="183"/>
        <v>66</v>
      </c>
      <c r="BK999" s="34">
        <f t="shared" si="184"/>
        <v>100</v>
      </c>
      <c r="BL999" s="34">
        <f t="shared" si="185"/>
        <v>70</v>
      </c>
      <c r="BM999" s="35">
        <f t="shared" si="186"/>
        <v>51</v>
      </c>
      <c r="BN999" s="34">
        <f t="shared" si="187"/>
        <v>29</v>
      </c>
      <c r="BO999" s="35">
        <f t="shared" si="188"/>
        <v>21</v>
      </c>
      <c r="BP999" s="35">
        <f t="shared" si="189"/>
        <v>98</v>
      </c>
      <c r="BQ999" s="35">
        <f t="shared" si="190"/>
        <v>60</v>
      </c>
      <c r="BR999" s="35">
        <f t="shared" si="191"/>
        <v>56</v>
      </c>
    </row>
    <row r="1000" spans="2:70" x14ac:dyDescent="0.3">
      <c r="B1000" s="6" t="s">
        <v>1044</v>
      </c>
      <c r="C1000" s="6">
        <v>302031035</v>
      </c>
      <c r="D1000" s="6" t="s">
        <v>228</v>
      </c>
      <c r="E1000" s="6" t="s">
        <v>229</v>
      </c>
      <c r="F1000" s="6" t="s">
        <v>2780</v>
      </c>
      <c r="G1000" s="6" t="s">
        <v>97</v>
      </c>
      <c r="H1000" s="6" t="s">
        <v>4995</v>
      </c>
      <c r="I1000" s="22">
        <v>725000</v>
      </c>
      <c r="J1000" s="22">
        <v>725000</v>
      </c>
      <c r="K1000" s="22">
        <v>592800</v>
      </c>
      <c r="L1000" s="22">
        <v>696780</v>
      </c>
      <c r="M1000" s="22">
        <v>685000</v>
      </c>
      <c r="N1000" s="22">
        <v>553000</v>
      </c>
      <c r="O1000" s="23">
        <v>23</v>
      </c>
      <c r="P1000" s="23">
        <v>21</v>
      </c>
      <c r="Q1000" s="23">
        <v>21</v>
      </c>
      <c r="R1000" s="22">
        <v>570</v>
      </c>
      <c r="S1000" s="22">
        <v>600</v>
      </c>
      <c r="T1000" s="24">
        <v>2.4</v>
      </c>
      <c r="U1000" s="24">
        <v>0.5</v>
      </c>
      <c r="V1000" s="24">
        <v>1.9</v>
      </c>
      <c r="W1000" s="24">
        <v>1.8</v>
      </c>
      <c r="X1000" s="25">
        <v>4.0882758620689658E-2</v>
      </c>
      <c r="Y1000" s="24">
        <v>8.6</v>
      </c>
      <c r="Z1000" s="24">
        <v>-3.4000000000000004</v>
      </c>
      <c r="AA1000" s="24">
        <v>12</v>
      </c>
      <c r="AB1000" s="24">
        <v>12.4</v>
      </c>
      <c r="AC1000" s="26">
        <v>0.26970247558482852</v>
      </c>
      <c r="AD1000" s="24">
        <v>6.5969735087382144</v>
      </c>
      <c r="AE1000" s="6">
        <v>49</v>
      </c>
      <c r="AF1000" s="6">
        <v>55</v>
      </c>
      <c r="AG1000" s="6">
        <v>87</v>
      </c>
      <c r="AH1000" s="27">
        <v>1.2646370023419202</v>
      </c>
      <c r="AI1000" s="28">
        <v>660000</v>
      </c>
      <c r="AJ1000" s="28">
        <v>530000</v>
      </c>
      <c r="AK1000" s="28">
        <v>470000</v>
      </c>
      <c r="AL1000" s="29">
        <v>0.24528301886792453</v>
      </c>
      <c r="AM1000" s="29">
        <v>0.40425531914893614</v>
      </c>
      <c r="AN1000" s="6">
        <v>3.4</v>
      </c>
      <c r="AO1000" s="27">
        <v>-0.10000000000000009</v>
      </c>
      <c r="AP1000" s="6">
        <v>3.5</v>
      </c>
      <c r="AQ1000" s="28">
        <v>600</v>
      </c>
      <c r="AR1000" s="28">
        <v>585</v>
      </c>
      <c r="AS1000" s="25">
        <v>2.564102564102564E-2</v>
      </c>
      <c r="AT1000" s="30">
        <v>2113.44</v>
      </c>
      <c r="AU1000" s="24">
        <v>0.72489999999999999</v>
      </c>
      <c r="AV1000" s="24">
        <v>0.27510000000000001</v>
      </c>
      <c r="AW1000" s="24">
        <v>0.8296</v>
      </c>
      <c r="AX1000" s="24">
        <v>0.12770000000000001</v>
      </c>
      <c r="AY1000" s="24">
        <v>0.3024</v>
      </c>
      <c r="AZ1000" s="24">
        <v>0.3821</v>
      </c>
      <c r="BA1000" s="24">
        <v>0.27400000000000002</v>
      </c>
      <c r="BB1000" s="31">
        <v>5</v>
      </c>
      <c r="BC1000" s="23">
        <v>15</v>
      </c>
      <c r="BD1000" s="32" t="s">
        <v>3416</v>
      </c>
      <c r="BE1000" s="33">
        <v>153.072619750614</v>
      </c>
      <c r="BF1000" s="33">
        <v>-27.347052445131499</v>
      </c>
      <c r="BG1000" s="34">
        <f t="shared" si="180"/>
        <v>77</v>
      </c>
      <c r="BH1000" s="34">
        <f t="shared" si="181"/>
        <v>60</v>
      </c>
      <c r="BI1000" s="34">
        <f t="shared" si="182"/>
        <v>100</v>
      </c>
      <c r="BJ1000" s="34">
        <f t="shared" si="183"/>
        <v>100</v>
      </c>
      <c r="BK1000" s="34">
        <f t="shared" si="184"/>
        <v>100</v>
      </c>
      <c r="BL1000" s="34">
        <f t="shared" si="185"/>
        <v>57</v>
      </c>
      <c r="BM1000" s="35">
        <f t="shared" si="186"/>
        <v>86</v>
      </c>
      <c r="BN1000" s="34">
        <f t="shared" si="187"/>
        <v>84</v>
      </c>
      <c r="BO1000" s="35">
        <f t="shared" si="188"/>
        <v>87</v>
      </c>
      <c r="BP1000" s="35">
        <f t="shared" si="189"/>
        <v>1</v>
      </c>
      <c r="BQ1000" s="35">
        <f t="shared" si="190"/>
        <v>50</v>
      </c>
      <c r="BR1000" s="35">
        <f t="shared" si="191"/>
        <v>56</v>
      </c>
    </row>
    <row r="1001" spans="2:70" x14ac:dyDescent="0.3">
      <c r="B1001" s="6" t="s">
        <v>1053</v>
      </c>
      <c r="C1001" s="6">
        <v>302041041</v>
      </c>
      <c r="D1001" s="6" t="s">
        <v>1054</v>
      </c>
      <c r="E1001" s="6" t="s">
        <v>229</v>
      </c>
      <c r="F1001" s="6" t="s">
        <v>2780</v>
      </c>
      <c r="G1001" s="6" t="s">
        <v>97</v>
      </c>
      <c r="H1001" s="6" t="s">
        <v>4995</v>
      </c>
      <c r="I1001" s="22">
        <v>670015</v>
      </c>
      <c r="J1001" s="22">
        <v>670015</v>
      </c>
      <c r="K1001" s="22">
        <v>554370</v>
      </c>
      <c r="L1001" s="22">
        <v>650000</v>
      </c>
      <c r="M1001" s="22">
        <v>642000</v>
      </c>
      <c r="N1001" s="22">
        <v>550000</v>
      </c>
      <c r="O1001" s="23">
        <v>23</v>
      </c>
      <c r="P1001" s="23">
        <v>22</v>
      </c>
      <c r="Q1001" s="23">
        <v>34</v>
      </c>
      <c r="R1001" s="22">
        <v>620</v>
      </c>
      <c r="S1001" s="22">
        <v>595</v>
      </c>
      <c r="T1001" s="24">
        <v>5</v>
      </c>
      <c r="U1001" s="24">
        <v>0.5</v>
      </c>
      <c r="V1001" s="24">
        <v>4.5</v>
      </c>
      <c r="W1001" s="24">
        <v>2.9</v>
      </c>
      <c r="X1001" s="25">
        <v>4.8118325709125914E-2</v>
      </c>
      <c r="Y1001" s="24">
        <v>6.4</v>
      </c>
      <c r="Z1001" s="24">
        <v>-2</v>
      </c>
      <c r="AA1001" s="24">
        <v>8.4</v>
      </c>
      <c r="AB1001" s="24">
        <v>7.9</v>
      </c>
      <c r="AC1001" s="26">
        <v>0.2807157345696899</v>
      </c>
      <c r="AD1001" s="24">
        <v>5.8338633032788705</v>
      </c>
      <c r="AE1001" s="6">
        <v>45</v>
      </c>
      <c r="AF1001" s="6">
        <v>30</v>
      </c>
      <c r="AG1001" s="6">
        <v>38</v>
      </c>
      <c r="AH1001" s="27">
        <v>1.830508474576271</v>
      </c>
      <c r="AI1001" s="28">
        <v>625000</v>
      </c>
      <c r="AJ1001" s="28">
        <v>530000</v>
      </c>
      <c r="AK1001" s="28">
        <v>455000</v>
      </c>
      <c r="AL1001" s="29">
        <v>0.17924528301886791</v>
      </c>
      <c r="AM1001" s="29">
        <v>0.37362637362637363</v>
      </c>
      <c r="AN1001" s="6">
        <v>2.9</v>
      </c>
      <c r="AO1001" s="27">
        <v>-0.60000000000000009</v>
      </c>
      <c r="AP1001" s="6">
        <v>3.5</v>
      </c>
      <c r="AQ1001" s="28">
        <v>550</v>
      </c>
      <c r="AR1001" s="28">
        <v>525</v>
      </c>
      <c r="AS1001" s="25">
        <v>4.7619047619047616E-2</v>
      </c>
      <c r="AT1001" s="30">
        <v>2208.6400000000003</v>
      </c>
      <c r="AU1001" s="24">
        <v>0.80700000000000005</v>
      </c>
      <c r="AV1001" s="24">
        <v>0.193</v>
      </c>
      <c r="AW1001" s="24">
        <v>0.88319999999999999</v>
      </c>
      <c r="AX1001" s="24">
        <v>8.1799999999999998E-2</v>
      </c>
      <c r="AY1001" s="24">
        <v>0.29049999999999998</v>
      </c>
      <c r="AZ1001" s="24">
        <v>0.4415</v>
      </c>
      <c r="BA1001" s="24">
        <v>0.23810000000000001</v>
      </c>
      <c r="BB1001" s="31">
        <v>7.5</v>
      </c>
      <c r="BC1001" s="23">
        <v>18</v>
      </c>
      <c r="BD1001" s="32" t="s">
        <v>3426</v>
      </c>
      <c r="BE1001" s="33">
        <v>153.033962472686</v>
      </c>
      <c r="BF1001" s="33">
        <v>-27.316338194772701</v>
      </c>
      <c r="BG1001" s="34">
        <f t="shared" si="180"/>
        <v>34</v>
      </c>
      <c r="BH1001" s="34">
        <f t="shared" si="181"/>
        <v>69</v>
      </c>
      <c r="BI1001" s="34">
        <f t="shared" si="182"/>
        <v>100</v>
      </c>
      <c r="BJ1001" s="34">
        <f t="shared" si="183"/>
        <v>90</v>
      </c>
      <c r="BK1001" s="34">
        <f t="shared" si="184"/>
        <v>100</v>
      </c>
      <c r="BL1001" s="34">
        <f t="shared" si="185"/>
        <v>54</v>
      </c>
      <c r="BM1001" s="35">
        <f t="shared" si="186"/>
        <v>100</v>
      </c>
      <c r="BN1001" s="34">
        <f t="shared" si="187"/>
        <v>92</v>
      </c>
      <c r="BO1001" s="35">
        <f t="shared" si="188"/>
        <v>80</v>
      </c>
      <c r="BP1001" s="35">
        <f t="shared" si="189"/>
        <v>11</v>
      </c>
      <c r="BQ1001" s="35">
        <f t="shared" si="190"/>
        <v>75</v>
      </c>
      <c r="BR1001" s="35">
        <f t="shared" si="191"/>
        <v>56</v>
      </c>
    </row>
    <row r="1002" spans="2:70" x14ac:dyDescent="0.3">
      <c r="B1002" s="6" t="s">
        <v>1990</v>
      </c>
      <c r="C1002" s="6">
        <v>303021058</v>
      </c>
      <c r="D1002" s="6" t="s">
        <v>1245</v>
      </c>
      <c r="E1002" s="6" t="s">
        <v>881</v>
      </c>
      <c r="F1002" s="6" t="s">
        <v>2780</v>
      </c>
      <c r="G1002" s="6" t="s">
        <v>97</v>
      </c>
      <c r="H1002" s="6" t="s">
        <v>4995</v>
      </c>
      <c r="I1002" s="22">
        <v>675000</v>
      </c>
      <c r="J1002" s="22">
        <v>665000</v>
      </c>
      <c r="K1002" s="22">
        <v>595900</v>
      </c>
      <c r="L1002" s="22">
        <v>610000</v>
      </c>
      <c r="M1002" s="22">
        <v>622500</v>
      </c>
      <c r="N1002" s="22">
        <v>572000</v>
      </c>
      <c r="O1002" s="23">
        <v>27</v>
      </c>
      <c r="P1002" s="23">
        <v>30</v>
      </c>
      <c r="Q1002" s="23">
        <v>35</v>
      </c>
      <c r="R1002" s="22">
        <v>680</v>
      </c>
      <c r="S1002" s="22">
        <v>660</v>
      </c>
      <c r="T1002" s="24">
        <v>1.8</v>
      </c>
      <c r="U1002" s="24">
        <v>-9.9999999999999867E-2</v>
      </c>
      <c r="V1002" s="24">
        <v>1.9</v>
      </c>
      <c r="W1002" s="24">
        <v>2.5</v>
      </c>
      <c r="X1002" s="25">
        <v>5.2385185185185187E-2</v>
      </c>
      <c r="Y1002" s="24">
        <v>14.9</v>
      </c>
      <c r="Z1002" s="24">
        <v>-4.9000000000000004</v>
      </c>
      <c r="AA1002" s="24">
        <v>19.8</v>
      </c>
      <c r="AB1002" s="24">
        <v>19.100000000000001</v>
      </c>
      <c r="AC1002" s="26">
        <v>0.3257204169221336</v>
      </c>
      <c r="AD1002" s="24">
        <v>6.217796420317879</v>
      </c>
      <c r="AE1002" s="6">
        <v>114</v>
      </c>
      <c r="AF1002" s="6">
        <v>129</v>
      </c>
      <c r="AG1002" s="6">
        <v>118</v>
      </c>
      <c r="AH1002" s="27">
        <v>2.3783783783783785</v>
      </c>
      <c r="AI1002" s="28">
        <v>700000</v>
      </c>
      <c r="AJ1002" s="28">
        <v>591500</v>
      </c>
      <c r="AK1002" s="28">
        <v>503000</v>
      </c>
      <c r="AL1002" s="29">
        <v>0.18343195266272189</v>
      </c>
      <c r="AM1002" s="29">
        <v>0.39165009940357853</v>
      </c>
      <c r="AN1002" s="6">
        <v>2</v>
      </c>
      <c r="AO1002" s="27">
        <v>-0.10000000000000009</v>
      </c>
      <c r="AP1002" s="6">
        <v>2.1</v>
      </c>
      <c r="AQ1002" s="28">
        <v>600</v>
      </c>
      <c r="AR1002" s="28">
        <v>575</v>
      </c>
      <c r="AS1002" s="25">
        <v>4.3478260869565216E-2</v>
      </c>
      <c r="AT1002" s="30">
        <v>2087.6800000000003</v>
      </c>
      <c r="AU1002" s="24">
        <v>0.47749999999999998</v>
      </c>
      <c r="AV1002" s="24">
        <v>0.52249999999999996</v>
      </c>
      <c r="AW1002" s="24">
        <v>0.30009999999999998</v>
      </c>
      <c r="AX1002" s="24">
        <v>6.7999999999999996E-3</v>
      </c>
      <c r="AY1002" s="24">
        <v>9.8699999999999996E-2</v>
      </c>
      <c r="AZ1002" s="24">
        <v>0.16639999999999999</v>
      </c>
      <c r="BA1002" s="24">
        <v>0.69510000000000005</v>
      </c>
      <c r="BB1002" s="31">
        <v>8</v>
      </c>
      <c r="BC1002" s="23">
        <v>2</v>
      </c>
      <c r="BD1002" s="32" t="s">
        <v>4285</v>
      </c>
      <c r="BE1002" s="33">
        <v>153.03856235262799</v>
      </c>
      <c r="BF1002" s="33">
        <v>-27.4933057471723</v>
      </c>
      <c r="BG1002" s="34">
        <f t="shared" si="180"/>
        <v>87</v>
      </c>
      <c r="BH1002" s="34">
        <f t="shared" si="181"/>
        <v>84</v>
      </c>
      <c r="BI1002" s="34">
        <f t="shared" si="182"/>
        <v>95</v>
      </c>
      <c r="BJ1002" s="34">
        <f t="shared" si="183"/>
        <v>92</v>
      </c>
      <c r="BK1002" s="34">
        <f t="shared" si="184"/>
        <v>100</v>
      </c>
      <c r="BL1002" s="34">
        <f t="shared" si="185"/>
        <v>12</v>
      </c>
      <c r="BM1002" s="35">
        <f t="shared" si="186"/>
        <v>100</v>
      </c>
      <c r="BN1002" s="34">
        <f t="shared" si="187"/>
        <v>88</v>
      </c>
      <c r="BO1002" s="35">
        <f t="shared" si="188"/>
        <v>50</v>
      </c>
      <c r="BP1002" s="35">
        <f t="shared" si="189"/>
        <v>1</v>
      </c>
      <c r="BQ1002" s="35">
        <f t="shared" si="190"/>
        <v>80</v>
      </c>
      <c r="BR1002" s="35">
        <f t="shared" si="191"/>
        <v>56</v>
      </c>
    </row>
    <row r="1003" spans="2:70" x14ac:dyDescent="0.3">
      <c r="B1003" s="6" t="s">
        <v>1563</v>
      </c>
      <c r="C1003" s="6">
        <v>303051076</v>
      </c>
      <c r="D1003" s="6" t="s">
        <v>1563</v>
      </c>
      <c r="E1003" s="6" t="s">
        <v>881</v>
      </c>
      <c r="F1003" s="6" t="s">
        <v>2780</v>
      </c>
      <c r="G1003" s="6" t="s">
        <v>97</v>
      </c>
      <c r="H1003" s="6" t="s">
        <v>4995</v>
      </c>
      <c r="I1003" s="22">
        <v>504700</v>
      </c>
      <c r="J1003" s="22">
        <v>500000</v>
      </c>
      <c r="K1003" s="22">
        <v>459550</v>
      </c>
      <c r="L1003" s="22">
        <v>525000</v>
      </c>
      <c r="M1003" s="22">
        <v>490000</v>
      </c>
      <c r="N1003" s="22">
        <v>455000</v>
      </c>
      <c r="O1003" s="23">
        <v>16</v>
      </c>
      <c r="P1003" s="23">
        <v>19</v>
      </c>
      <c r="Q1003" s="23">
        <v>23</v>
      </c>
      <c r="R1003" s="22">
        <v>400</v>
      </c>
      <c r="S1003" s="22">
        <v>400</v>
      </c>
      <c r="T1003" s="24">
        <v>0.9</v>
      </c>
      <c r="U1003" s="24">
        <v>0.20000000000000007</v>
      </c>
      <c r="V1003" s="24">
        <v>0.7</v>
      </c>
      <c r="W1003" s="24">
        <v>0.9</v>
      </c>
      <c r="X1003" s="25">
        <v>4.1212601545472557E-2</v>
      </c>
      <c r="Y1003" s="24">
        <v>5.5</v>
      </c>
      <c r="Z1003" s="24">
        <v>-1.7999999999999998</v>
      </c>
      <c r="AA1003" s="24">
        <v>7.3</v>
      </c>
      <c r="AB1003" s="24">
        <v>7.1</v>
      </c>
      <c r="AC1003" s="26">
        <v>0.26455026455026454</v>
      </c>
      <c r="AD1003" s="24">
        <v>6.4191595441595428</v>
      </c>
      <c r="AE1003" s="6">
        <v>53</v>
      </c>
      <c r="AF1003" s="6">
        <v>66</v>
      </c>
      <c r="AG1003" s="6">
        <v>49</v>
      </c>
      <c r="AH1003" s="27">
        <v>4.916666666666667</v>
      </c>
      <c r="AI1003" s="28">
        <v>660000</v>
      </c>
      <c r="AJ1003" s="28">
        <v>556000</v>
      </c>
      <c r="AK1003" s="28">
        <v>480000</v>
      </c>
      <c r="AL1003" s="29">
        <v>0.18705035971223022</v>
      </c>
      <c r="AM1003" s="29">
        <v>0.375</v>
      </c>
      <c r="AN1003" s="6">
        <v>2</v>
      </c>
      <c r="AO1003" s="27">
        <v>-0.29999999999999982</v>
      </c>
      <c r="AP1003" s="6">
        <v>2.2999999999999998</v>
      </c>
      <c r="AQ1003" s="28">
        <v>590</v>
      </c>
      <c r="AR1003" s="28">
        <v>550</v>
      </c>
      <c r="AS1003" s="25">
        <v>7.2727272727272724E-2</v>
      </c>
      <c r="AT1003" s="30">
        <v>1512.0000000000002</v>
      </c>
      <c r="AU1003" s="24">
        <v>0.64590000000000003</v>
      </c>
      <c r="AV1003" s="24">
        <v>0.35410000000000003</v>
      </c>
      <c r="AW1003" s="24">
        <v>0.85189999999999999</v>
      </c>
      <c r="AX1003" s="24">
        <v>0.1028</v>
      </c>
      <c r="AY1003" s="24">
        <v>0.2014</v>
      </c>
      <c r="AZ1003" s="24">
        <v>0.28699999999999998</v>
      </c>
      <c r="BA1003" s="24">
        <v>0.47839999999999999</v>
      </c>
      <c r="BB1003" s="31">
        <v>1</v>
      </c>
      <c r="BC1003" s="23">
        <v>10</v>
      </c>
      <c r="BD1003" s="32" t="s">
        <v>4671</v>
      </c>
      <c r="BE1003" s="33">
        <v>153.005336803435</v>
      </c>
      <c r="BF1003" s="33">
        <v>-27.562944438684799</v>
      </c>
      <c r="BG1003" s="34">
        <f t="shared" si="180"/>
        <v>100</v>
      </c>
      <c r="BH1003" s="34">
        <f t="shared" si="181"/>
        <v>84</v>
      </c>
      <c r="BI1003" s="34">
        <f t="shared" si="182"/>
        <v>64</v>
      </c>
      <c r="BJ1003" s="34">
        <f t="shared" si="183"/>
        <v>94</v>
      </c>
      <c r="BK1003" s="34">
        <f t="shared" si="184"/>
        <v>100</v>
      </c>
      <c r="BL1003" s="34">
        <f t="shared" si="185"/>
        <v>34</v>
      </c>
      <c r="BM1003" s="35">
        <f t="shared" si="186"/>
        <v>88</v>
      </c>
      <c r="BN1003" s="34">
        <f t="shared" si="187"/>
        <v>86</v>
      </c>
      <c r="BO1003" s="35">
        <f t="shared" si="188"/>
        <v>90</v>
      </c>
      <c r="BP1003" s="35">
        <f t="shared" si="189"/>
        <v>26</v>
      </c>
      <c r="BQ1003" s="35">
        <f t="shared" si="190"/>
        <v>10</v>
      </c>
      <c r="BR1003" s="35">
        <f t="shared" si="191"/>
        <v>56</v>
      </c>
    </row>
    <row r="1004" spans="2:70" x14ac:dyDescent="0.3">
      <c r="B1004" s="6" t="s">
        <v>2564</v>
      </c>
      <c r="C1004" s="6">
        <v>304031096</v>
      </c>
      <c r="D1004" s="6" t="s">
        <v>622</v>
      </c>
      <c r="E1004" s="6" t="s">
        <v>308</v>
      </c>
      <c r="F1004" s="6" t="s">
        <v>2780</v>
      </c>
      <c r="G1004" s="6" t="s">
        <v>97</v>
      </c>
      <c r="H1004" s="6" t="s">
        <v>4995</v>
      </c>
      <c r="I1004" s="22">
        <v>842400</v>
      </c>
      <c r="J1004" s="22">
        <v>805460</v>
      </c>
      <c r="K1004" s="22">
        <v>620975</v>
      </c>
      <c r="L1004" s="22">
        <v>741000</v>
      </c>
      <c r="M1004" s="22">
        <v>748000</v>
      </c>
      <c r="N1004" s="22">
        <v>602888</v>
      </c>
      <c r="O1004" s="23">
        <v>28</v>
      </c>
      <c r="P1004" s="23">
        <v>23</v>
      </c>
      <c r="Q1004" s="23">
        <v>26</v>
      </c>
      <c r="R1004" s="22">
        <v>625</v>
      </c>
      <c r="S1004" s="22">
        <v>600</v>
      </c>
      <c r="T1004" s="24">
        <v>2</v>
      </c>
      <c r="U1004" s="24">
        <v>-0.10000000000000009</v>
      </c>
      <c r="V1004" s="24">
        <v>2.1</v>
      </c>
      <c r="W1004" s="24">
        <v>2.6</v>
      </c>
      <c r="X1004" s="25">
        <v>3.8580246913580245E-2</v>
      </c>
      <c r="Y1004" s="24">
        <v>9.8000000000000007</v>
      </c>
      <c r="Z1004" s="24">
        <v>-2.3999999999999986</v>
      </c>
      <c r="AA1004" s="24">
        <v>12.2</v>
      </c>
      <c r="AB1004" s="24">
        <v>11.3</v>
      </c>
      <c r="AC1004" s="26">
        <v>0.31688569806116651</v>
      </c>
      <c r="AD1004" s="24">
        <v>8.2136772937454356</v>
      </c>
      <c r="AE1004" s="6">
        <v>101</v>
      </c>
      <c r="AF1004" s="6">
        <v>124</v>
      </c>
      <c r="AG1004" s="6">
        <v>97</v>
      </c>
      <c r="AH1004" s="27">
        <v>2.94392523364486</v>
      </c>
      <c r="AI1004" s="28">
        <v>719000</v>
      </c>
      <c r="AJ1004" s="28">
        <v>615000</v>
      </c>
      <c r="AK1004" s="28">
        <v>521000</v>
      </c>
      <c r="AL1004" s="29">
        <v>0.16910569105691056</v>
      </c>
      <c r="AM1004" s="29">
        <v>0.3800383877159309</v>
      </c>
      <c r="AN1004" s="6">
        <v>2.5</v>
      </c>
      <c r="AO1004" s="27">
        <v>-0.20000000000000018</v>
      </c>
      <c r="AP1004" s="6">
        <v>2.7</v>
      </c>
      <c r="AQ1004" s="28">
        <v>640</v>
      </c>
      <c r="AR1004" s="28">
        <v>600</v>
      </c>
      <c r="AS1004" s="25">
        <v>6.6666666666666666E-2</v>
      </c>
      <c r="AT1004" s="30">
        <v>1972.3200000000002</v>
      </c>
      <c r="AU1004" s="24">
        <v>0.55120000000000002</v>
      </c>
      <c r="AV1004" s="24">
        <v>0.44879999999999998</v>
      </c>
      <c r="AW1004" s="24">
        <v>0.32950000000000002</v>
      </c>
      <c r="AX1004" s="24">
        <v>6.8900000000000003E-2</v>
      </c>
      <c r="AY1004" s="24">
        <v>0.26579999999999998</v>
      </c>
      <c r="AZ1004" s="24">
        <v>0.17760000000000001</v>
      </c>
      <c r="BA1004" s="24">
        <v>0.53100000000000003</v>
      </c>
      <c r="BB1004" s="31">
        <v>9.5</v>
      </c>
      <c r="BC1004" s="23">
        <v>3</v>
      </c>
      <c r="BD1004" s="32" t="s">
        <v>4853</v>
      </c>
      <c r="BE1004" s="33">
        <v>153.00530582369601</v>
      </c>
      <c r="BF1004" s="33">
        <v>-27.498963443228501</v>
      </c>
      <c r="BG1004" s="34">
        <f t="shared" si="180"/>
        <v>84</v>
      </c>
      <c r="BH1004" s="34">
        <f t="shared" si="181"/>
        <v>75</v>
      </c>
      <c r="BI1004" s="34">
        <f t="shared" si="182"/>
        <v>88</v>
      </c>
      <c r="BJ1004" s="34">
        <f t="shared" si="183"/>
        <v>85</v>
      </c>
      <c r="BK1004" s="34">
        <f t="shared" si="184"/>
        <v>100</v>
      </c>
      <c r="BL1004" s="34">
        <f t="shared" si="185"/>
        <v>48</v>
      </c>
      <c r="BM1004" s="35">
        <f t="shared" si="186"/>
        <v>79</v>
      </c>
      <c r="BN1004" s="34">
        <f t="shared" si="187"/>
        <v>68</v>
      </c>
      <c r="BO1004" s="35">
        <f t="shared" si="188"/>
        <v>56</v>
      </c>
      <c r="BP1004" s="35">
        <f t="shared" si="189"/>
        <v>1</v>
      </c>
      <c r="BQ1004" s="35">
        <f t="shared" si="190"/>
        <v>95</v>
      </c>
      <c r="BR1004" s="35">
        <f t="shared" si="191"/>
        <v>56</v>
      </c>
    </row>
    <row r="1005" spans="2:70" x14ac:dyDescent="0.3">
      <c r="B1005" s="6" t="s">
        <v>2005</v>
      </c>
      <c r="C1005" s="6">
        <v>305011108</v>
      </c>
      <c r="D1005" s="6" t="s">
        <v>336</v>
      </c>
      <c r="E1005" s="6" t="s">
        <v>337</v>
      </c>
      <c r="F1005" s="6" t="s">
        <v>2780</v>
      </c>
      <c r="G1005" s="6" t="s">
        <v>97</v>
      </c>
      <c r="H1005" s="6" t="s">
        <v>4995</v>
      </c>
      <c r="I1005" s="22">
        <v>799000</v>
      </c>
      <c r="J1005" s="22">
        <v>767600</v>
      </c>
      <c r="K1005" s="22">
        <v>695000</v>
      </c>
      <c r="L1005" s="22">
        <v>760000</v>
      </c>
      <c r="M1005" s="22">
        <v>730000</v>
      </c>
      <c r="N1005" s="22">
        <v>630000</v>
      </c>
      <c r="O1005" s="23">
        <v>28</v>
      </c>
      <c r="P1005" s="23">
        <v>27</v>
      </c>
      <c r="Q1005" s="23">
        <v>28</v>
      </c>
      <c r="R1005" s="22">
        <v>720</v>
      </c>
      <c r="S1005" s="22">
        <v>670</v>
      </c>
      <c r="T1005" s="24">
        <v>2.2000000000000002</v>
      </c>
      <c r="U1005" s="24">
        <v>-0.19999999999999973</v>
      </c>
      <c r="V1005" s="24">
        <v>2.4</v>
      </c>
      <c r="W1005" s="24">
        <v>2.7</v>
      </c>
      <c r="X1005" s="25">
        <v>4.6858573216520649E-2</v>
      </c>
      <c r="Y1005" s="24">
        <v>10.4</v>
      </c>
      <c r="Z1005" s="24">
        <v>-4</v>
      </c>
      <c r="AA1005" s="24">
        <v>14.4</v>
      </c>
      <c r="AB1005" s="24">
        <v>15</v>
      </c>
      <c r="AC1005" s="26">
        <v>0.31221813640463464</v>
      </c>
      <c r="AD1005" s="24">
        <v>6.6629885413275396</v>
      </c>
      <c r="AE1005" s="6">
        <v>539</v>
      </c>
      <c r="AF1005" s="6">
        <v>607</v>
      </c>
      <c r="AG1005" s="6">
        <v>593</v>
      </c>
      <c r="AH1005" s="27">
        <v>3.896678966789668</v>
      </c>
      <c r="AI1005" s="28">
        <v>660000</v>
      </c>
      <c r="AJ1005" s="28">
        <v>565000</v>
      </c>
      <c r="AK1005" s="28">
        <v>525000</v>
      </c>
      <c r="AL1005" s="29">
        <v>0.16814159292035399</v>
      </c>
      <c r="AM1005" s="29">
        <v>0.25714285714285712</v>
      </c>
      <c r="AN1005" s="6">
        <v>2.4</v>
      </c>
      <c r="AO1005" s="27">
        <v>-0.5</v>
      </c>
      <c r="AP1005" s="6">
        <v>2.9</v>
      </c>
      <c r="AQ1005" s="28">
        <v>700</v>
      </c>
      <c r="AR1005" s="28">
        <v>670</v>
      </c>
      <c r="AS1005" s="25">
        <v>4.4776119402985072E-2</v>
      </c>
      <c r="AT1005" s="30">
        <v>2306.0800000000004</v>
      </c>
      <c r="AU1005" s="24">
        <v>0.47070000000000001</v>
      </c>
      <c r="AV1005" s="24">
        <v>0.52929999999999999</v>
      </c>
      <c r="AW1005" s="24">
        <v>9.7299999999999998E-2</v>
      </c>
      <c r="AX1005" s="24">
        <v>2.4199999999999999E-2</v>
      </c>
      <c r="AY1005" s="24">
        <v>0.185</v>
      </c>
      <c r="AZ1005" s="24">
        <v>0.17480000000000001</v>
      </c>
      <c r="BA1005" s="24">
        <v>0.62090000000000001</v>
      </c>
      <c r="BB1005" s="31">
        <v>8</v>
      </c>
      <c r="BC1005" s="23">
        <v>1</v>
      </c>
      <c r="BD1005" s="32" t="s">
        <v>4300</v>
      </c>
      <c r="BE1005" s="33">
        <v>153.038127991647</v>
      </c>
      <c r="BF1005" s="33">
        <v>-27.476496771322498</v>
      </c>
      <c r="BG1005" s="34">
        <f t="shared" si="180"/>
        <v>80</v>
      </c>
      <c r="BH1005" s="34">
        <f t="shared" si="181"/>
        <v>77</v>
      </c>
      <c r="BI1005" s="34">
        <f t="shared" si="182"/>
        <v>77</v>
      </c>
      <c r="BJ1005" s="34">
        <f t="shared" si="183"/>
        <v>84</v>
      </c>
      <c r="BK1005" s="34">
        <f t="shared" si="184"/>
        <v>100</v>
      </c>
      <c r="BL1005" s="34">
        <f t="shared" si="185"/>
        <v>31</v>
      </c>
      <c r="BM1005" s="35">
        <f t="shared" si="186"/>
        <v>100</v>
      </c>
      <c r="BN1005" s="34">
        <f t="shared" si="187"/>
        <v>84</v>
      </c>
      <c r="BO1005" s="35">
        <f t="shared" si="188"/>
        <v>59</v>
      </c>
      <c r="BP1005" s="35">
        <f t="shared" si="189"/>
        <v>1</v>
      </c>
      <c r="BQ1005" s="35">
        <f t="shared" si="190"/>
        <v>80</v>
      </c>
      <c r="BR1005" s="35">
        <f t="shared" si="191"/>
        <v>56</v>
      </c>
    </row>
    <row r="1006" spans="2:70" x14ac:dyDescent="0.3">
      <c r="B1006" s="6" t="s">
        <v>2636</v>
      </c>
      <c r="C1006" s="6">
        <v>309011226</v>
      </c>
      <c r="D1006" s="6" t="s">
        <v>2281</v>
      </c>
      <c r="E1006" s="6" t="s">
        <v>1142</v>
      </c>
      <c r="F1006" s="6" t="s">
        <v>3657</v>
      </c>
      <c r="G1006" s="6" t="s">
        <v>97</v>
      </c>
      <c r="H1006" s="6" t="s">
        <v>4995</v>
      </c>
      <c r="I1006" s="22">
        <v>810000</v>
      </c>
      <c r="J1006" s="22">
        <v>823150</v>
      </c>
      <c r="K1006" s="22">
        <v>699000</v>
      </c>
      <c r="L1006" s="22">
        <v>860000</v>
      </c>
      <c r="M1006" s="22">
        <v>850000</v>
      </c>
      <c r="N1006" s="22">
        <v>775000</v>
      </c>
      <c r="O1006" s="23">
        <v>27</v>
      </c>
      <c r="P1006" s="23">
        <v>32</v>
      </c>
      <c r="Q1006" s="23">
        <v>33</v>
      </c>
      <c r="R1006" s="22">
        <v>800</v>
      </c>
      <c r="S1006" s="22">
        <v>750</v>
      </c>
      <c r="T1006" s="24">
        <v>3</v>
      </c>
      <c r="U1006" s="24">
        <v>-0.10000000000000009</v>
      </c>
      <c r="V1006" s="24">
        <v>3.1</v>
      </c>
      <c r="W1006" s="24">
        <v>2.9</v>
      </c>
      <c r="X1006" s="25">
        <v>5.1358024691358022E-2</v>
      </c>
      <c r="Y1006" s="24">
        <v>1.9</v>
      </c>
      <c r="Z1006" s="24">
        <v>-0.80000000000000027</v>
      </c>
      <c r="AA1006" s="24">
        <v>2.7</v>
      </c>
      <c r="AB1006" s="24">
        <v>2.7</v>
      </c>
      <c r="AC1006" s="26">
        <v>0.4112180277983386</v>
      </c>
      <c r="AD1006" s="24">
        <v>8.0068894835734206</v>
      </c>
      <c r="AE1006" s="6">
        <v>323</v>
      </c>
      <c r="AF1006" s="6">
        <v>313</v>
      </c>
      <c r="AG1006" s="6">
        <v>342</v>
      </c>
      <c r="AH1006" s="27">
        <v>4.6632124352331612</v>
      </c>
      <c r="AI1006" s="28">
        <v>915000</v>
      </c>
      <c r="AJ1006" s="28">
        <v>815000</v>
      </c>
      <c r="AK1006" s="28">
        <v>770000</v>
      </c>
      <c r="AL1006" s="29">
        <v>0.12269938650306748</v>
      </c>
      <c r="AM1006" s="29">
        <v>0.18831168831168832</v>
      </c>
      <c r="AN1006" s="6">
        <v>1.9</v>
      </c>
      <c r="AO1006" s="27">
        <v>-0.20000000000000018</v>
      </c>
      <c r="AP1006" s="6">
        <v>2.1</v>
      </c>
      <c r="AQ1006" s="28">
        <v>800</v>
      </c>
      <c r="AR1006" s="28">
        <v>750</v>
      </c>
      <c r="AS1006" s="25">
        <v>6.6666666666666666E-2</v>
      </c>
      <c r="AT1006" s="30">
        <v>1945.4400000000003</v>
      </c>
      <c r="AU1006" s="24">
        <v>0.73740000000000006</v>
      </c>
      <c r="AV1006" s="24">
        <v>0.2626</v>
      </c>
      <c r="AW1006" s="24">
        <v>0.71009999999999995</v>
      </c>
      <c r="AX1006" s="24">
        <v>0.26369999999999999</v>
      </c>
      <c r="AY1006" s="24">
        <v>0.38800000000000001</v>
      </c>
      <c r="AZ1006" s="24">
        <v>0.38819999999999999</v>
      </c>
      <c r="BA1006" s="24">
        <v>0.20119999999999999</v>
      </c>
      <c r="BB1006" s="31">
        <v>6</v>
      </c>
      <c r="BC1006" s="23">
        <v>79</v>
      </c>
      <c r="BD1006" s="32" t="s">
        <v>4930</v>
      </c>
      <c r="BE1006" s="33">
        <v>153.43540979740499</v>
      </c>
      <c r="BF1006" s="33">
        <v>-28.084610476344299</v>
      </c>
      <c r="BG1006" s="34">
        <f t="shared" si="180"/>
        <v>67</v>
      </c>
      <c r="BH1006" s="34">
        <f t="shared" si="181"/>
        <v>85</v>
      </c>
      <c r="BI1006" s="34">
        <f t="shared" si="182"/>
        <v>67</v>
      </c>
      <c r="BJ1006" s="34">
        <f t="shared" si="183"/>
        <v>62</v>
      </c>
      <c r="BK1006" s="34">
        <f t="shared" si="184"/>
        <v>91</v>
      </c>
      <c r="BL1006" s="34">
        <f t="shared" si="185"/>
        <v>75</v>
      </c>
      <c r="BM1006" s="35">
        <f t="shared" si="186"/>
        <v>100</v>
      </c>
      <c r="BN1006" s="34">
        <f t="shared" si="187"/>
        <v>70</v>
      </c>
      <c r="BO1006" s="35">
        <f t="shared" si="188"/>
        <v>1</v>
      </c>
      <c r="BP1006" s="35">
        <f t="shared" si="189"/>
        <v>85</v>
      </c>
      <c r="BQ1006" s="35">
        <f t="shared" si="190"/>
        <v>60</v>
      </c>
      <c r="BR1006" s="35">
        <f t="shared" si="191"/>
        <v>56</v>
      </c>
    </row>
    <row r="1007" spans="2:70" x14ac:dyDescent="0.3">
      <c r="B1007" s="6" t="s">
        <v>2363</v>
      </c>
      <c r="C1007" s="6">
        <v>309071252</v>
      </c>
      <c r="D1007" s="6" t="s">
        <v>1141</v>
      </c>
      <c r="E1007" s="6" t="s">
        <v>1142</v>
      </c>
      <c r="F1007" s="6" t="s">
        <v>3657</v>
      </c>
      <c r="G1007" s="6" t="s">
        <v>97</v>
      </c>
      <c r="H1007" s="6" t="s">
        <v>4995</v>
      </c>
      <c r="I1007" s="22">
        <v>750000</v>
      </c>
      <c r="J1007" s="22">
        <v>735000</v>
      </c>
      <c r="K1007" s="22">
        <v>675000</v>
      </c>
      <c r="L1007" s="22">
        <v>753000</v>
      </c>
      <c r="M1007" s="22">
        <v>790000</v>
      </c>
      <c r="N1007" s="22">
        <v>625000</v>
      </c>
      <c r="O1007" s="23">
        <v>34</v>
      </c>
      <c r="P1007" s="23">
        <v>33</v>
      </c>
      <c r="Q1007" s="23">
        <v>41</v>
      </c>
      <c r="R1007" s="22">
        <v>780</v>
      </c>
      <c r="S1007" s="22">
        <v>700</v>
      </c>
      <c r="T1007" s="24">
        <v>2.7</v>
      </c>
      <c r="U1007" s="24">
        <v>0</v>
      </c>
      <c r="V1007" s="24">
        <v>2.7</v>
      </c>
      <c r="W1007" s="24">
        <v>2.9</v>
      </c>
      <c r="X1007" s="25">
        <v>5.4080000000000003E-2</v>
      </c>
      <c r="Y1007" s="24">
        <v>3.1</v>
      </c>
      <c r="Z1007" s="24">
        <v>-0.89999999999999991</v>
      </c>
      <c r="AA1007" s="24">
        <v>4</v>
      </c>
      <c r="AB1007" s="24">
        <v>4</v>
      </c>
      <c r="AC1007" s="26">
        <v>0.34579372960703642</v>
      </c>
      <c r="AD1007" s="24">
        <v>6.3941148226153182</v>
      </c>
      <c r="AE1007" s="6">
        <v>179</v>
      </c>
      <c r="AF1007" s="6">
        <v>167</v>
      </c>
      <c r="AG1007" s="6">
        <v>177</v>
      </c>
      <c r="AH1007" s="27">
        <v>3.9033457249070631</v>
      </c>
      <c r="AI1007" s="28">
        <v>702000</v>
      </c>
      <c r="AJ1007" s="28">
        <v>640000</v>
      </c>
      <c r="AK1007" s="28">
        <v>560000</v>
      </c>
      <c r="AL1007" s="29">
        <v>9.6875000000000003E-2</v>
      </c>
      <c r="AM1007" s="29">
        <v>0.25357142857142856</v>
      </c>
      <c r="AN1007" s="6">
        <v>2.9</v>
      </c>
      <c r="AO1007" s="27">
        <v>-0.30000000000000027</v>
      </c>
      <c r="AP1007" s="6">
        <v>3.2</v>
      </c>
      <c r="AQ1007" s="28">
        <v>720</v>
      </c>
      <c r="AR1007" s="28">
        <v>680</v>
      </c>
      <c r="AS1007" s="25">
        <v>5.8823529411764705E-2</v>
      </c>
      <c r="AT1007" s="30">
        <v>2255.6800000000003</v>
      </c>
      <c r="AU1007" s="24">
        <v>0.80489999999999995</v>
      </c>
      <c r="AV1007" s="24">
        <v>0.1951</v>
      </c>
      <c r="AW1007" s="24">
        <v>0.8135</v>
      </c>
      <c r="AX1007" s="24">
        <v>0.14369999999999999</v>
      </c>
      <c r="AY1007" s="24">
        <v>0.3095</v>
      </c>
      <c r="AZ1007" s="24">
        <v>0.4602</v>
      </c>
      <c r="BA1007" s="24">
        <v>0.1898</v>
      </c>
      <c r="BB1007" s="31">
        <v>5.5</v>
      </c>
      <c r="BC1007" s="23">
        <v>57</v>
      </c>
      <c r="BD1007" s="32" t="s">
        <v>4645</v>
      </c>
      <c r="BE1007" s="33">
        <v>153.33117162270301</v>
      </c>
      <c r="BF1007" s="33">
        <v>-27.906552200727599</v>
      </c>
      <c r="BG1007" s="34">
        <f t="shared" si="180"/>
        <v>72</v>
      </c>
      <c r="BH1007" s="34">
        <f t="shared" si="181"/>
        <v>69</v>
      </c>
      <c r="BI1007" s="34">
        <f t="shared" si="182"/>
        <v>76</v>
      </c>
      <c r="BJ1007" s="34">
        <f t="shared" si="183"/>
        <v>49</v>
      </c>
      <c r="BK1007" s="34">
        <f t="shared" si="184"/>
        <v>97</v>
      </c>
      <c r="BL1007" s="34">
        <f t="shared" si="185"/>
        <v>58</v>
      </c>
      <c r="BM1007" s="35">
        <f t="shared" si="186"/>
        <v>100</v>
      </c>
      <c r="BN1007" s="34">
        <f t="shared" si="187"/>
        <v>86</v>
      </c>
      <c r="BO1007" s="35">
        <f t="shared" si="188"/>
        <v>37</v>
      </c>
      <c r="BP1007" s="35">
        <f t="shared" si="189"/>
        <v>65</v>
      </c>
      <c r="BQ1007" s="35">
        <f t="shared" si="190"/>
        <v>55</v>
      </c>
      <c r="BR1007" s="35">
        <f t="shared" si="191"/>
        <v>56</v>
      </c>
    </row>
    <row r="1008" spans="2:70" x14ac:dyDescent="0.3">
      <c r="B1008" s="6" t="s">
        <v>4997</v>
      </c>
      <c r="C1008" s="6">
        <v>312021347</v>
      </c>
      <c r="D1008" s="6" t="s">
        <v>711</v>
      </c>
      <c r="E1008" s="6" t="s">
        <v>712</v>
      </c>
      <c r="F1008" s="6" t="s">
        <v>711</v>
      </c>
      <c r="G1008" s="6" t="s">
        <v>97</v>
      </c>
      <c r="H1008" s="6" t="s">
        <v>4995</v>
      </c>
      <c r="I1008" s="22">
        <v>610000</v>
      </c>
      <c r="J1008" s="22">
        <v>585000</v>
      </c>
      <c r="K1008" s="22">
        <v>473340</v>
      </c>
      <c r="L1008" s="22">
        <v>630000</v>
      </c>
      <c r="M1008" s="22">
        <v>585000</v>
      </c>
      <c r="N1008" s="22">
        <v>425000</v>
      </c>
      <c r="O1008" s="23">
        <v>50</v>
      </c>
      <c r="P1008" s="23">
        <v>61</v>
      </c>
      <c r="Q1008" s="23">
        <v>99</v>
      </c>
      <c r="R1008" s="22">
        <v>800</v>
      </c>
      <c r="S1008" s="22">
        <v>670</v>
      </c>
      <c r="T1008" s="24">
        <v>3.9</v>
      </c>
      <c r="U1008" s="24">
        <v>-0.19999999999999973</v>
      </c>
      <c r="V1008" s="24">
        <v>4.0999999999999996</v>
      </c>
      <c r="W1008" s="24">
        <v>5.4</v>
      </c>
      <c r="X1008" s="25">
        <v>6.8196721311475417E-2</v>
      </c>
      <c r="Y1008" s="24">
        <v>1.8</v>
      </c>
      <c r="Z1008" s="24">
        <v>-1.0999999999999999</v>
      </c>
      <c r="AA1008" s="24">
        <v>2.9</v>
      </c>
      <c r="AB1008" s="24">
        <v>4.5</v>
      </c>
      <c r="AC1008" s="26">
        <v>0.32901230506020918</v>
      </c>
      <c r="AD1008" s="24">
        <v>4.8244592809309523</v>
      </c>
      <c r="AE1008" s="6">
        <v>55</v>
      </c>
      <c r="AF1008" s="6">
        <v>76</v>
      </c>
      <c r="AG1008" s="6">
        <v>115</v>
      </c>
      <c r="AH1008" s="27">
        <v>2.4338028169014088</v>
      </c>
      <c r="AI1008" s="28">
        <v>385000</v>
      </c>
      <c r="AJ1008" s="28">
        <v>315000</v>
      </c>
      <c r="AK1008" s="28">
        <v>290000</v>
      </c>
      <c r="AL1008" s="29">
        <v>0.22222222222222221</v>
      </c>
      <c r="AM1008" s="29">
        <v>0.32758620689655171</v>
      </c>
      <c r="AN1008" s="6">
        <v>2.6</v>
      </c>
      <c r="AO1008" s="27">
        <v>-0.5</v>
      </c>
      <c r="AP1008" s="6">
        <v>3.1</v>
      </c>
      <c r="AQ1008" s="28">
        <v>450</v>
      </c>
      <c r="AR1008" s="28">
        <v>430</v>
      </c>
      <c r="AS1008" s="25">
        <v>4.6511627906976744E-2</v>
      </c>
      <c r="AT1008" s="30">
        <v>2431.5200000000004</v>
      </c>
      <c r="AU1008" s="24">
        <v>0.70679999999999998</v>
      </c>
      <c r="AV1008" s="24">
        <v>0.29320000000000002</v>
      </c>
      <c r="AW1008" s="24">
        <v>8.1000000000000003E-2</v>
      </c>
      <c r="AX1008" s="24">
        <v>0.13769999999999999</v>
      </c>
      <c r="AY1008" s="24">
        <v>0.38059999999999999</v>
      </c>
      <c r="AZ1008" s="24">
        <v>0.1903</v>
      </c>
      <c r="BA1008" s="24">
        <v>0.38869999999999999</v>
      </c>
      <c r="BB1008" s="31">
        <v>6</v>
      </c>
      <c r="BC1008" s="23">
        <v>805</v>
      </c>
      <c r="BD1008" s="32" t="s">
        <v>5014</v>
      </c>
      <c r="BE1008" s="33">
        <v>149.20980393468599</v>
      </c>
      <c r="BF1008" s="33">
        <v>-21.122500648143799</v>
      </c>
      <c r="BG1008" s="34">
        <f t="shared" si="180"/>
        <v>52</v>
      </c>
      <c r="BH1008" s="34">
        <f t="shared" si="181"/>
        <v>74</v>
      </c>
      <c r="BI1008" s="34">
        <f t="shared" si="182"/>
        <v>95</v>
      </c>
      <c r="BJ1008" s="34">
        <f t="shared" si="183"/>
        <v>100</v>
      </c>
      <c r="BK1008" s="34">
        <f t="shared" si="184"/>
        <v>1</v>
      </c>
      <c r="BL1008" s="34">
        <f t="shared" si="185"/>
        <v>74</v>
      </c>
      <c r="BM1008" s="35">
        <f t="shared" si="186"/>
        <v>100</v>
      </c>
      <c r="BN1008" s="34">
        <f t="shared" si="187"/>
        <v>100</v>
      </c>
      <c r="BO1008" s="35">
        <f t="shared" si="188"/>
        <v>48</v>
      </c>
      <c r="BP1008" s="35">
        <f t="shared" si="189"/>
        <v>87</v>
      </c>
      <c r="BQ1008" s="35">
        <f t="shared" si="190"/>
        <v>60</v>
      </c>
      <c r="BR1008" s="35">
        <f t="shared" si="191"/>
        <v>56</v>
      </c>
    </row>
    <row r="1009" spans="2:70" x14ac:dyDescent="0.3">
      <c r="B1009" s="6" t="s">
        <v>2680</v>
      </c>
      <c r="C1009" s="6">
        <v>313021366</v>
      </c>
      <c r="D1009" s="6" t="s">
        <v>1278</v>
      </c>
      <c r="E1009" s="6" t="s">
        <v>628</v>
      </c>
      <c r="F1009" s="6" t="s">
        <v>2780</v>
      </c>
      <c r="G1009" s="6" t="s">
        <v>97</v>
      </c>
      <c r="H1009" s="6" t="s">
        <v>4995</v>
      </c>
      <c r="I1009" s="22">
        <v>520200</v>
      </c>
      <c r="J1009" s="22">
        <v>510000</v>
      </c>
      <c r="K1009" s="22">
        <v>425000</v>
      </c>
      <c r="L1009" s="22">
        <v>520000</v>
      </c>
      <c r="M1009" s="22">
        <v>511500</v>
      </c>
      <c r="N1009" s="22">
        <v>419900</v>
      </c>
      <c r="O1009" s="23">
        <v>31</v>
      </c>
      <c r="P1009" s="23">
        <v>32</v>
      </c>
      <c r="Q1009" s="23">
        <v>40</v>
      </c>
      <c r="R1009" s="22">
        <v>505</v>
      </c>
      <c r="S1009" s="22">
        <v>475</v>
      </c>
      <c r="T1009" s="24">
        <v>2.1</v>
      </c>
      <c r="U1009" s="24">
        <v>-0.29999999999999982</v>
      </c>
      <c r="V1009" s="24">
        <v>2.4</v>
      </c>
      <c r="W1009" s="24">
        <v>2.4</v>
      </c>
      <c r="X1009" s="25">
        <v>5.048058439061899E-2</v>
      </c>
      <c r="Y1009" s="24">
        <v>3.5</v>
      </c>
      <c r="Z1009" s="24">
        <v>-1.0999999999999996</v>
      </c>
      <c r="AA1009" s="24">
        <v>4.5999999999999996</v>
      </c>
      <c r="AB1009" s="24">
        <v>4.9000000000000004</v>
      </c>
      <c r="AC1009" s="26">
        <v>0.35308759369056936</v>
      </c>
      <c r="AD1009" s="24">
        <v>6.9945227051726651</v>
      </c>
      <c r="AE1009" s="6">
        <v>33</v>
      </c>
      <c r="AF1009" s="6">
        <v>29</v>
      </c>
      <c r="AG1009" s="6">
        <v>21</v>
      </c>
      <c r="AH1009" s="27">
        <v>2.4657534246575343</v>
      </c>
      <c r="AI1009" s="28">
        <v>510000</v>
      </c>
      <c r="AJ1009" s="28">
        <v>415000</v>
      </c>
      <c r="AK1009" s="28">
        <v>370000</v>
      </c>
      <c r="AL1009" s="29">
        <v>0.2289156626506024</v>
      </c>
      <c r="AM1009" s="29">
        <v>0.3783783783783784</v>
      </c>
      <c r="AN1009" s="6">
        <v>1.5</v>
      </c>
      <c r="AO1009" s="27">
        <v>-0.10000000000000009</v>
      </c>
      <c r="AP1009" s="6">
        <v>1.6</v>
      </c>
      <c r="AQ1009" s="28">
        <v>490</v>
      </c>
      <c r="AR1009" s="28">
        <v>450</v>
      </c>
      <c r="AS1009" s="25">
        <v>8.8888888888888892E-2</v>
      </c>
      <c r="AT1009" s="30">
        <v>1430.2400000000002</v>
      </c>
      <c r="AU1009" s="24">
        <v>0.72009999999999996</v>
      </c>
      <c r="AV1009" s="24">
        <v>0.27989999999999998</v>
      </c>
      <c r="AW1009" s="24">
        <v>0.8266</v>
      </c>
      <c r="AX1009" s="24">
        <v>0.1593</v>
      </c>
      <c r="AY1009" s="24">
        <v>0.2215</v>
      </c>
      <c r="AZ1009" s="24">
        <v>0.2883</v>
      </c>
      <c r="BA1009" s="24">
        <v>0.4677</v>
      </c>
      <c r="BB1009" s="31">
        <v>1</v>
      </c>
      <c r="BC1009" s="23">
        <v>42</v>
      </c>
      <c r="BD1009" s="32" t="s">
        <v>4976</v>
      </c>
      <c r="BE1009" s="33">
        <v>152.931994602282</v>
      </c>
      <c r="BF1009" s="33">
        <v>-27.103571575706798</v>
      </c>
      <c r="BG1009" s="34">
        <f t="shared" si="180"/>
        <v>82</v>
      </c>
      <c r="BH1009" s="34">
        <f t="shared" si="181"/>
        <v>92</v>
      </c>
      <c r="BI1009" s="34">
        <f t="shared" si="182"/>
        <v>94</v>
      </c>
      <c r="BJ1009" s="34">
        <f t="shared" si="183"/>
        <v>100</v>
      </c>
      <c r="BK1009" s="34">
        <f t="shared" si="184"/>
        <v>100</v>
      </c>
      <c r="BL1009" s="34">
        <f t="shared" si="185"/>
        <v>39</v>
      </c>
      <c r="BM1009" s="35">
        <f t="shared" si="186"/>
        <v>100</v>
      </c>
      <c r="BN1009" s="34">
        <f t="shared" si="187"/>
        <v>80</v>
      </c>
      <c r="BO1009" s="35">
        <f t="shared" si="188"/>
        <v>32</v>
      </c>
      <c r="BP1009" s="35">
        <f t="shared" si="189"/>
        <v>59</v>
      </c>
      <c r="BQ1009" s="35">
        <f t="shared" si="190"/>
        <v>10</v>
      </c>
      <c r="BR1009" s="35">
        <f t="shared" si="191"/>
        <v>56</v>
      </c>
    </row>
    <row r="1010" spans="2:70" x14ac:dyDescent="0.3">
      <c r="B1010" s="6" t="s">
        <v>1952</v>
      </c>
      <c r="C1010" s="6">
        <v>316061441</v>
      </c>
      <c r="D1010" s="6" t="s">
        <v>1941</v>
      </c>
      <c r="E1010" s="6" t="s">
        <v>1740</v>
      </c>
      <c r="F1010" s="6" t="s">
        <v>1740</v>
      </c>
      <c r="G1010" s="6" t="s">
        <v>97</v>
      </c>
      <c r="H1010" s="6" t="s">
        <v>4995</v>
      </c>
      <c r="I1010" s="22">
        <v>679000</v>
      </c>
      <c r="J1010" s="22">
        <v>679000</v>
      </c>
      <c r="K1010" s="22">
        <v>430000</v>
      </c>
      <c r="L1010" s="22">
        <v>718000</v>
      </c>
      <c r="M1010" s="22">
        <v>445000</v>
      </c>
      <c r="N1010" s="22">
        <v>405000</v>
      </c>
      <c r="O1010" s="23">
        <v>34</v>
      </c>
      <c r="P1010" s="23">
        <v>34</v>
      </c>
      <c r="Q1010" s="23">
        <v>53</v>
      </c>
      <c r="R1010" s="22">
        <v>560</v>
      </c>
      <c r="S1010" s="22">
        <v>540</v>
      </c>
      <c r="T1010" s="24">
        <v>2.6</v>
      </c>
      <c r="U1010" s="24">
        <v>-0.60000000000000009</v>
      </c>
      <c r="V1010" s="24">
        <v>3.2</v>
      </c>
      <c r="W1010" s="24">
        <v>1.6</v>
      </c>
      <c r="X1010" s="25">
        <v>4.2886597938144332E-2</v>
      </c>
      <c r="Y1010" s="24">
        <v>2.6</v>
      </c>
      <c r="Z1010" s="24">
        <v>-0.60000000000000009</v>
      </c>
      <c r="AA1010" s="24">
        <v>3.2</v>
      </c>
      <c r="AB1010" s="24">
        <v>5.3</v>
      </c>
      <c r="AC1010" s="26">
        <v>0.29655990510083036</v>
      </c>
      <c r="AD1010" s="24">
        <v>6.9149785564376298</v>
      </c>
      <c r="AE1010" s="6">
        <v>19</v>
      </c>
      <c r="AF1010" s="6">
        <v>19</v>
      </c>
      <c r="AG1010" s="6">
        <v>13</v>
      </c>
      <c r="AH1010" s="27">
        <v>4.3018867924528301</v>
      </c>
      <c r="AI1010" s="28">
        <v>634900</v>
      </c>
      <c r="AJ1010" s="28">
        <v>630000</v>
      </c>
      <c r="AK1010" s="28">
        <v>540500</v>
      </c>
      <c r="AL1010" s="29">
        <v>7.7777777777777776E-3</v>
      </c>
      <c r="AM1010" s="29">
        <v>0.17465309898242368</v>
      </c>
      <c r="AN1010" s="6">
        <v>2</v>
      </c>
      <c r="AO1010" s="27">
        <v>0.10000000000000009</v>
      </c>
      <c r="AP1010" s="6">
        <v>1.9</v>
      </c>
      <c r="AQ1010" s="28">
        <v>550</v>
      </c>
      <c r="AR1010" s="28">
        <v>500</v>
      </c>
      <c r="AS1010" s="25">
        <v>0.1</v>
      </c>
      <c r="AT1010" s="30">
        <v>1888.3200000000002</v>
      </c>
      <c r="AU1010" s="24">
        <v>0.79479999999999995</v>
      </c>
      <c r="AV1010" s="24">
        <v>0.20519999999999999</v>
      </c>
      <c r="AW1010" s="24">
        <v>0.9788</v>
      </c>
      <c r="AX1010" s="24">
        <v>1.32E-2</v>
      </c>
      <c r="AY1010" s="24">
        <v>0.37330000000000002</v>
      </c>
      <c r="AZ1010" s="24">
        <v>0.45040000000000002</v>
      </c>
      <c r="BA1010" s="24">
        <v>0.15379999999999999</v>
      </c>
      <c r="BB1010" s="31">
        <v>3</v>
      </c>
      <c r="BC1010" s="23">
        <v>61</v>
      </c>
      <c r="BD1010" s="32" t="s">
        <v>4250</v>
      </c>
      <c r="BE1010" s="33">
        <v>152.967156451276</v>
      </c>
      <c r="BF1010" s="33">
        <v>-26.926352789261799</v>
      </c>
      <c r="BG1010" s="34">
        <f t="shared" si="180"/>
        <v>74</v>
      </c>
      <c r="BH1010" s="34">
        <f t="shared" si="181"/>
        <v>84</v>
      </c>
      <c r="BI1010" s="34">
        <f t="shared" si="182"/>
        <v>72</v>
      </c>
      <c r="BJ1010" s="34">
        <f t="shared" si="183"/>
        <v>5</v>
      </c>
      <c r="BK1010" s="34">
        <f t="shared" si="184"/>
        <v>96</v>
      </c>
      <c r="BL1010" s="34">
        <f t="shared" si="185"/>
        <v>72</v>
      </c>
      <c r="BM1010" s="35">
        <f t="shared" si="186"/>
        <v>93</v>
      </c>
      <c r="BN1010" s="34">
        <f t="shared" si="187"/>
        <v>81</v>
      </c>
      <c r="BO1010" s="35">
        <f t="shared" si="188"/>
        <v>69</v>
      </c>
      <c r="BP1010" s="35">
        <f t="shared" si="189"/>
        <v>74</v>
      </c>
      <c r="BQ1010" s="35">
        <f t="shared" si="190"/>
        <v>30</v>
      </c>
      <c r="BR1010" s="35">
        <f t="shared" si="191"/>
        <v>56</v>
      </c>
    </row>
    <row r="1011" spans="2:70" x14ac:dyDescent="0.3">
      <c r="B1011" s="6" t="s">
        <v>2253</v>
      </c>
      <c r="C1011" s="6">
        <v>403041085</v>
      </c>
      <c r="D1011" s="6" t="s">
        <v>217</v>
      </c>
      <c r="E1011" s="6" t="s">
        <v>186</v>
      </c>
      <c r="F1011" s="6" t="s">
        <v>2379</v>
      </c>
      <c r="G1011" s="6" t="s">
        <v>82</v>
      </c>
      <c r="H1011" s="6" t="s">
        <v>4995</v>
      </c>
      <c r="I1011" s="22">
        <v>579000</v>
      </c>
      <c r="J1011" s="22">
        <v>579000</v>
      </c>
      <c r="K1011" s="22">
        <v>484000</v>
      </c>
      <c r="L1011" s="22">
        <v>567000</v>
      </c>
      <c r="M1011" s="22">
        <v>558000</v>
      </c>
      <c r="N1011" s="22">
        <v>462000</v>
      </c>
      <c r="O1011" s="23">
        <v>20</v>
      </c>
      <c r="P1011" s="23">
        <v>25</v>
      </c>
      <c r="Q1011" s="23">
        <v>24</v>
      </c>
      <c r="R1011" s="22">
        <v>450</v>
      </c>
      <c r="S1011" s="22">
        <v>400</v>
      </c>
      <c r="T1011" s="24">
        <v>2.7</v>
      </c>
      <c r="U1011" s="24">
        <v>0.40000000000000036</v>
      </c>
      <c r="V1011" s="24">
        <v>2.2999999999999998</v>
      </c>
      <c r="W1011" s="24">
        <v>2.1</v>
      </c>
      <c r="X1011" s="25">
        <v>4.0414507772020727E-2</v>
      </c>
      <c r="Y1011" s="24">
        <v>1.9</v>
      </c>
      <c r="Z1011" s="24">
        <v>-0.70000000000000018</v>
      </c>
      <c r="AA1011" s="24">
        <v>2.6</v>
      </c>
      <c r="AB1011" s="24">
        <v>2.2999999999999998</v>
      </c>
      <c r="AC1011" s="26">
        <v>0.34547352905048517</v>
      </c>
      <c r="AD1011" s="24">
        <v>8.5482552700953374</v>
      </c>
      <c r="AE1011" s="6">
        <v>44</v>
      </c>
      <c r="AF1011" s="6">
        <v>24</v>
      </c>
      <c r="AG1011" s="6">
        <v>14</v>
      </c>
      <c r="AH1011" s="27">
        <v>1.6551724137931034</v>
      </c>
      <c r="AI1011" s="28">
        <v>585000</v>
      </c>
      <c r="AJ1011" s="28">
        <v>500000</v>
      </c>
      <c r="AK1011" s="28">
        <v>435000</v>
      </c>
      <c r="AL1011" s="29">
        <v>0.17</v>
      </c>
      <c r="AM1011" s="29">
        <v>0.34482758620689657</v>
      </c>
      <c r="AN1011" s="6">
        <v>1.8</v>
      </c>
      <c r="AO1011" s="27">
        <v>0.10000000000000009</v>
      </c>
      <c r="AP1011" s="6">
        <v>1.7</v>
      </c>
      <c r="AQ1011" s="28">
        <v>495</v>
      </c>
      <c r="AR1011" s="28">
        <v>420</v>
      </c>
      <c r="AS1011" s="25">
        <v>0.17857142857142858</v>
      </c>
      <c r="AT1011" s="30">
        <v>1302.5600000000002</v>
      </c>
      <c r="AU1011" s="24">
        <v>0.6613</v>
      </c>
      <c r="AV1011" s="24">
        <v>0.3387</v>
      </c>
      <c r="AW1011" s="24">
        <v>0.85919999999999996</v>
      </c>
      <c r="AX1011" s="24">
        <v>0.1356</v>
      </c>
      <c r="AY1011" s="24">
        <v>0.26840000000000003</v>
      </c>
      <c r="AZ1011" s="24">
        <v>0.3997</v>
      </c>
      <c r="BA1011" s="24">
        <v>0.31080000000000002</v>
      </c>
      <c r="BB1011" s="31">
        <v>1</v>
      </c>
      <c r="BC1011" s="23">
        <v>25</v>
      </c>
      <c r="BD1011" s="32" t="s">
        <v>4536</v>
      </c>
      <c r="BE1011" s="33">
        <v>138.51501313189101</v>
      </c>
      <c r="BF1011" s="33">
        <v>-35.126409566048601</v>
      </c>
      <c r="BG1011" s="34">
        <f t="shared" si="180"/>
        <v>72</v>
      </c>
      <c r="BH1011" s="34">
        <f t="shared" si="181"/>
        <v>87</v>
      </c>
      <c r="BI1011" s="34">
        <f t="shared" si="182"/>
        <v>100</v>
      </c>
      <c r="BJ1011" s="34">
        <f t="shared" si="183"/>
        <v>85</v>
      </c>
      <c r="BK1011" s="34">
        <f t="shared" si="184"/>
        <v>100</v>
      </c>
      <c r="BL1011" s="34">
        <f t="shared" si="185"/>
        <v>49</v>
      </c>
      <c r="BM1011" s="35">
        <f t="shared" si="186"/>
        <v>85</v>
      </c>
      <c r="BN1011" s="34">
        <f t="shared" si="187"/>
        <v>65</v>
      </c>
      <c r="BO1011" s="35">
        <f t="shared" si="188"/>
        <v>37</v>
      </c>
      <c r="BP1011" s="35">
        <f t="shared" si="189"/>
        <v>85</v>
      </c>
      <c r="BQ1011" s="35">
        <f t="shared" si="190"/>
        <v>10</v>
      </c>
      <c r="BR1011" s="35">
        <f t="shared" si="191"/>
        <v>56</v>
      </c>
    </row>
    <row r="1012" spans="2:70" x14ac:dyDescent="0.3">
      <c r="B1012" s="6" t="s">
        <v>1159</v>
      </c>
      <c r="C1012" s="6">
        <v>601031014</v>
      </c>
      <c r="D1012" s="6" t="s">
        <v>481</v>
      </c>
      <c r="E1012" s="6" t="s">
        <v>129</v>
      </c>
      <c r="F1012" s="6" t="s">
        <v>129</v>
      </c>
      <c r="G1012" s="6" t="s">
        <v>130</v>
      </c>
      <c r="H1012" s="6" t="s">
        <v>4995</v>
      </c>
      <c r="I1012" s="22">
        <v>468000</v>
      </c>
      <c r="J1012" s="22">
        <v>465000</v>
      </c>
      <c r="K1012" s="22">
        <v>400000</v>
      </c>
      <c r="L1012" s="22">
        <v>450000</v>
      </c>
      <c r="M1012" s="22">
        <v>450000</v>
      </c>
      <c r="N1012" s="22">
        <v>450000</v>
      </c>
      <c r="O1012" s="23">
        <v>34</v>
      </c>
      <c r="P1012" s="23">
        <v>34</v>
      </c>
      <c r="Q1012" s="23">
        <v>54</v>
      </c>
      <c r="R1012" s="22">
        <v>400</v>
      </c>
      <c r="S1012" s="22">
        <v>420</v>
      </c>
      <c r="T1012" s="24">
        <v>1.7</v>
      </c>
      <c r="U1012" s="24">
        <v>-0.19999999999999996</v>
      </c>
      <c r="V1012" s="24">
        <v>1.9</v>
      </c>
      <c r="W1012" s="24">
        <v>2.6</v>
      </c>
      <c r="X1012" s="25">
        <v>4.4444444444444446E-2</v>
      </c>
      <c r="Y1012" s="24">
        <v>3.9</v>
      </c>
      <c r="Z1012" s="24">
        <v>-0.80000000000000027</v>
      </c>
      <c r="AA1012" s="24">
        <v>4.7</v>
      </c>
      <c r="AB1012" s="24">
        <v>4.0999999999999996</v>
      </c>
      <c r="AC1012" s="26">
        <v>0.27557319223985888</v>
      </c>
      <c r="AD1012" s="24">
        <v>6.2003968253968251</v>
      </c>
      <c r="AE1012" s="6">
        <v>51</v>
      </c>
      <c r="AF1012" s="6">
        <v>45</v>
      </c>
      <c r="AG1012" s="6">
        <v>77</v>
      </c>
      <c r="AH1012" s="27">
        <v>2.7397260273972601</v>
      </c>
      <c r="AI1012" s="28">
        <v>445000</v>
      </c>
      <c r="AJ1012" s="28">
        <v>440000</v>
      </c>
      <c r="AK1012" s="28">
        <v>465000</v>
      </c>
      <c r="AL1012" s="29">
        <v>1.1363636363636364E-2</v>
      </c>
      <c r="AM1012" s="29">
        <v>-4.3010752688172046E-2</v>
      </c>
      <c r="AN1012" s="6">
        <v>2.5</v>
      </c>
      <c r="AO1012" s="27">
        <v>0.29999999999999982</v>
      </c>
      <c r="AP1012" s="6">
        <v>2.2000000000000002</v>
      </c>
      <c r="AQ1012" s="28">
        <v>440</v>
      </c>
      <c r="AR1012" s="28">
        <v>430</v>
      </c>
      <c r="AS1012" s="25">
        <v>2.3255813953488372E-2</v>
      </c>
      <c r="AT1012" s="30">
        <v>1451.5200000000002</v>
      </c>
      <c r="AU1012" s="24">
        <v>0.66979999999999995</v>
      </c>
      <c r="AV1012" s="24">
        <v>0.33019999999999999</v>
      </c>
      <c r="AW1012" s="24">
        <v>0.84230000000000005</v>
      </c>
      <c r="AX1012" s="24">
        <v>6.7400000000000002E-2</v>
      </c>
      <c r="AY1012" s="24">
        <v>0.30549999999999999</v>
      </c>
      <c r="AZ1012" s="24">
        <v>0.36620000000000003</v>
      </c>
      <c r="BA1012" s="24">
        <v>0.30330000000000001</v>
      </c>
      <c r="BB1012" s="31">
        <v>2</v>
      </c>
      <c r="BC1012" s="23">
        <v>13</v>
      </c>
      <c r="BD1012" s="32" t="s">
        <v>3508</v>
      </c>
      <c r="BE1012" s="33">
        <v>147.19589904303501</v>
      </c>
      <c r="BF1012" s="33">
        <v>-42.831940434610303</v>
      </c>
      <c r="BG1012" s="34">
        <f t="shared" si="180"/>
        <v>88</v>
      </c>
      <c r="BH1012" s="34">
        <f t="shared" si="181"/>
        <v>75</v>
      </c>
      <c r="BI1012" s="34">
        <f t="shared" si="182"/>
        <v>91</v>
      </c>
      <c r="BJ1012" s="34">
        <f t="shared" si="183"/>
        <v>7</v>
      </c>
      <c r="BK1012" s="34">
        <f t="shared" si="184"/>
        <v>100</v>
      </c>
      <c r="BL1012" s="34">
        <f t="shared" si="185"/>
        <v>57</v>
      </c>
      <c r="BM1012" s="35">
        <f t="shared" si="186"/>
        <v>98</v>
      </c>
      <c r="BN1012" s="34">
        <f t="shared" si="187"/>
        <v>88</v>
      </c>
      <c r="BO1012" s="35">
        <f t="shared" si="188"/>
        <v>83</v>
      </c>
      <c r="BP1012" s="35">
        <f t="shared" si="189"/>
        <v>52</v>
      </c>
      <c r="BQ1012" s="35">
        <f t="shared" si="190"/>
        <v>20</v>
      </c>
      <c r="BR1012" s="35">
        <f t="shared" si="191"/>
        <v>56</v>
      </c>
    </row>
    <row r="1013" spans="2:70" x14ac:dyDescent="0.3">
      <c r="B1013" s="6" t="s">
        <v>949</v>
      </c>
      <c r="C1013" s="6">
        <v>601041022</v>
      </c>
      <c r="D1013" s="6" t="s">
        <v>160</v>
      </c>
      <c r="E1013" s="6" t="s">
        <v>129</v>
      </c>
      <c r="F1013" s="6" t="s">
        <v>129</v>
      </c>
      <c r="G1013" s="6" t="s">
        <v>130</v>
      </c>
      <c r="H1013" s="6" t="s">
        <v>4995</v>
      </c>
      <c r="I1013" s="22">
        <v>595000</v>
      </c>
      <c r="J1013" s="22">
        <v>585000</v>
      </c>
      <c r="K1013" s="22">
        <v>575000</v>
      </c>
      <c r="L1013" s="22">
        <v>560000</v>
      </c>
      <c r="M1013" s="22">
        <v>595000</v>
      </c>
      <c r="N1013" s="22">
        <v>585000</v>
      </c>
      <c r="O1013" s="23">
        <v>37</v>
      </c>
      <c r="P1013" s="23">
        <v>44</v>
      </c>
      <c r="Q1013" s="23">
        <v>52</v>
      </c>
      <c r="R1013" s="22">
        <v>495</v>
      </c>
      <c r="S1013" s="22">
        <v>470</v>
      </c>
      <c r="T1013" s="24">
        <v>2.8</v>
      </c>
      <c r="U1013" s="24">
        <v>0.19999999999999973</v>
      </c>
      <c r="V1013" s="24">
        <v>2.6</v>
      </c>
      <c r="W1013" s="24">
        <v>1.9</v>
      </c>
      <c r="X1013" s="25">
        <v>4.326050420168067E-2</v>
      </c>
      <c r="Y1013" s="24">
        <v>3.3</v>
      </c>
      <c r="Z1013" s="24">
        <v>-1.7999999999999998</v>
      </c>
      <c r="AA1013" s="24">
        <v>5.0999999999999996</v>
      </c>
      <c r="AB1013" s="24">
        <v>6.8</v>
      </c>
      <c r="AC1013" s="26">
        <v>0.28624629903774979</v>
      </c>
      <c r="AD1013" s="24">
        <v>6.6168045037863683</v>
      </c>
      <c r="AE1013" s="6">
        <v>17</v>
      </c>
      <c r="AF1013" s="6">
        <v>29</v>
      </c>
      <c r="AG1013" s="6">
        <v>43</v>
      </c>
      <c r="AH1013" s="27">
        <v>2.5979381443298966</v>
      </c>
      <c r="AI1013" s="28">
        <v>587000</v>
      </c>
      <c r="AJ1013" s="28">
        <v>585000</v>
      </c>
      <c r="AK1013" s="28">
        <v>610000</v>
      </c>
      <c r="AL1013" s="29">
        <v>3.4188034188034188E-3</v>
      </c>
      <c r="AM1013" s="29">
        <v>-3.7704918032786888E-2</v>
      </c>
      <c r="AN1013" s="6">
        <v>2.5</v>
      </c>
      <c r="AO1013" s="27">
        <v>0.10000000000000009</v>
      </c>
      <c r="AP1013" s="6">
        <v>2.4</v>
      </c>
      <c r="AQ1013" s="28">
        <v>475</v>
      </c>
      <c r="AR1013" s="28">
        <v>480</v>
      </c>
      <c r="AS1013" s="25">
        <v>-1.0416666666666666E-2</v>
      </c>
      <c r="AT1013" s="30">
        <v>1729.2800000000002</v>
      </c>
      <c r="AU1013" s="24">
        <v>0.69820000000000004</v>
      </c>
      <c r="AV1013" s="24">
        <v>0.30180000000000001</v>
      </c>
      <c r="AW1013" s="24">
        <v>0.89680000000000004</v>
      </c>
      <c r="AX1013" s="24">
        <v>9.1999999999999998E-2</v>
      </c>
      <c r="AY1013" s="24">
        <v>0.32940000000000003</v>
      </c>
      <c r="AZ1013" s="24">
        <v>0.3599</v>
      </c>
      <c r="BA1013" s="24">
        <v>0.28079999999999999</v>
      </c>
      <c r="BB1013" s="31">
        <v>4</v>
      </c>
      <c r="BC1013" s="23">
        <v>11</v>
      </c>
      <c r="BD1013" s="32" t="s">
        <v>3334</v>
      </c>
      <c r="BE1013" s="33">
        <v>147.26368098978199</v>
      </c>
      <c r="BF1013" s="33">
        <v>-42.9695795407426</v>
      </c>
      <c r="BG1013" s="34">
        <f t="shared" si="180"/>
        <v>70</v>
      </c>
      <c r="BH1013" s="34">
        <f t="shared" si="181"/>
        <v>75</v>
      </c>
      <c r="BI1013" s="34">
        <f t="shared" si="182"/>
        <v>93</v>
      </c>
      <c r="BJ1013" s="34">
        <f t="shared" si="183"/>
        <v>3</v>
      </c>
      <c r="BK1013" s="34">
        <f t="shared" si="184"/>
        <v>100</v>
      </c>
      <c r="BL1013" s="34">
        <f t="shared" si="185"/>
        <v>62</v>
      </c>
      <c r="BM1013" s="35">
        <f t="shared" si="186"/>
        <v>94</v>
      </c>
      <c r="BN1013" s="34">
        <f t="shared" si="187"/>
        <v>84</v>
      </c>
      <c r="BO1013" s="35">
        <f t="shared" si="188"/>
        <v>76</v>
      </c>
      <c r="BP1013" s="35">
        <f t="shared" si="189"/>
        <v>62</v>
      </c>
      <c r="BQ1013" s="35">
        <f t="shared" si="190"/>
        <v>40</v>
      </c>
      <c r="BR1013" s="35">
        <f t="shared" si="191"/>
        <v>56</v>
      </c>
    </row>
    <row r="1014" spans="2:70" x14ac:dyDescent="0.3">
      <c r="B1014" s="6" t="s">
        <v>1649</v>
      </c>
      <c r="C1014" s="6">
        <v>701011009</v>
      </c>
      <c r="D1014" s="6" t="s">
        <v>1650</v>
      </c>
      <c r="E1014" s="6" t="s">
        <v>1389</v>
      </c>
      <c r="F1014" s="6" t="s">
        <v>1389</v>
      </c>
      <c r="G1014" s="6" t="s">
        <v>1390</v>
      </c>
      <c r="H1014" s="6" t="s">
        <v>4995</v>
      </c>
      <c r="I1014" s="22">
        <v>509850</v>
      </c>
      <c r="J1014" s="22">
        <v>480000</v>
      </c>
      <c r="K1014" s="22">
        <v>499000</v>
      </c>
      <c r="L1014" s="22">
        <v>512500</v>
      </c>
      <c r="M1014" s="22">
        <v>515000</v>
      </c>
      <c r="N1014" s="22">
        <v>500000</v>
      </c>
      <c r="O1014" s="23">
        <v>63</v>
      </c>
      <c r="P1014" s="23">
        <v>63</v>
      </c>
      <c r="Q1014" s="23">
        <v>59</v>
      </c>
      <c r="R1014" s="22">
        <v>650</v>
      </c>
      <c r="S1014" s="22">
        <v>650</v>
      </c>
      <c r="T1014" s="24">
        <v>2.2999999999999998</v>
      </c>
      <c r="U1014" s="24">
        <v>0</v>
      </c>
      <c r="V1014" s="24">
        <v>2.2999999999999998</v>
      </c>
      <c r="W1014" s="24">
        <v>2.5</v>
      </c>
      <c r="X1014" s="25">
        <v>6.6294008041580851E-2</v>
      </c>
      <c r="Y1014" s="24">
        <v>4.2</v>
      </c>
      <c r="Z1014" s="24">
        <v>-1.0999999999999996</v>
      </c>
      <c r="AA1014" s="24">
        <v>5.3</v>
      </c>
      <c r="AB1014" s="24">
        <v>6.9</v>
      </c>
      <c r="AC1014" s="26">
        <v>0.20536346173288847</v>
      </c>
      <c r="AD1014" s="24">
        <v>3.0977680758731712</v>
      </c>
      <c r="AE1014" s="6">
        <v>233</v>
      </c>
      <c r="AF1014" s="6">
        <v>245</v>
      </c>
      <c r="AG1014" s="6">
        <v>330</v>
      </c>
      <c r="AH1014" s="27">
        <v>5.458563535911602</v>
      </c>
      <c r="AI1014" s="28">
        <v>425000</v>
      </c>
      <c r="AJ1014" s="28">
        <v>420000</v>
      </c>
      <c r="AK1014" s="28">
        <v>430000</v>
      </c>
      <c r="AL1014" s="29">
        <v>1.1904761904761904E-2</v>
      </c>
      <c r="AM1014" s="29">
        <v>-1.1627906976744186E-2</v>
      </c>
      <c r="AN1014" s="6">
        <v>3</v>
      </c>
      <c r="AO1014" s="27">
        <v>0.60000000000000009</v>
      </c>
      <c r="AP1014" s="6">
        <v>2.4</v>
      </c>
      <c r="AQ1014" s="28">
        <v>600</v>
      </c>
      <c r="AR1014" s="28">
        <v>585</v>
      </c>
      <c r="AS1014" s="25">
        <v>2.564102564102564E-2</v>
      </c>
      <c r="AT1014" s="30">
        <v>3165.1200000000003</v>
      </c>
      <c r="AU1014" s="24">
        <v>0.68589999999999995</v>
      </c>
      <c r="AV1014" s="24">
        <v>0.31409999999999999</v>
      </c>
      <c r="AW1014" s="24">
        <v>0.3422</v>
      </c>
      <c r="AX1014" s="24">
        <v>4.3499999999999997E-2</v>
      </c>
      <c r="AY1014" s="24">
        <v>0.1767</v>
      </c>
      <c r="AZ1014" s="24">
        <v>0.26840000000000003</v>
      </c>
      <c r="BA1014" s="24">
        <v>0.51129999999999998</v>
      </c>
      <c r="BB1014" s="31">
        <v>6.5</v>
      </c>
      <c r="BC1014" s="23">
        <v>4</v>
      </c>
      <c r="BD1014" s="32" t="s">
        <v>3967</v>
      </c>
      <c r="BE1014" s="33">
        <v>130.85438510428699</v>
      </c>
      <c r="BF1014" s="33">
        <v>-12.4356715395196</v>
      </c>
      <c r="BG1014" s="34">
        <f t="shared" si="180"/>
        <v>79</v>
      </c>
      <c r="BH1014" s="34">
        <f t="shared" si="181"/>
        <v>67</v>
      </c>
      <c r="BI1014" s="34">
        <f t="shared" si="182"/>
        <v>57</v>
      </c>
      <c r="BJ1014" s="34">
        <f t="shared" si="183"/>
        <v>7</v>
      </c>
      <c r="BK1014" s="34">
        <f t="shared" si="184"/>
        <v>100</v>
      </c>
      <c r="BL1014" s="34">
        <f t="shared" si="185"/>
        <v>29</v>
      </c>
      <c r="BM1014" s="35">
        <f t="shared" si="186"/>
        <v>100</v>
      </c>
      <c r="BN1014" s="34">
        <f t="shared" si="187"/>
        <v>100</v>
      </c>
      <c r="BO1014" s="35">
        <f t="shared" si="188"/>
        <v>100</v>
      </c>
      <c r="BP1014" s="35">
        <f t="shared" si="189"/>
        <v>47</v>
      </c>
      <c r="BQ1014" s="35">
        <f t="shared" si="190"/>
        <v>65</v>
      </c>
      <c r="BR1014" s="35">
        <f t="shared" si="191"/>
        <v>56</v>
      </c>
    </row>
    <row r="1015" spans="2:70" x14ac:dyDescent="0.3">
      <c r="B1015" s="6" t="s">
        <v>2473</v>
      </c>
      <c r="C1015" s="6">
        <v>701021019</v>
      </c>
      <c r="D1015" s="6" t="s">
        <v>1910</v>
      </c>
      <c r="E1015" s="6" t="s">
        <v>1389</v>
      </c>
      <c r="F1015" s="6" t="s">
        <v>1389</v>
      </c>
      <c r="G1015" s="6" t="s">
        <v>1390</v>
      </c>
      <c r="H1015" s="6" t="s">
        <v>4995</v>
      </c>
      <c r="I1015" s="22">
        <v>230000</v>
      </c>
      <c r="J1015" s="22">
        <v>272500</v>
      </c>
      <c r="K1015" s="22">
        <v>249000</v>
      </c>
      <c r="L1015" s="22">
        <v>205000</v>
      </c>
      <c r="M1015" s="22">
        <v>272500</v>
      </c>
      <c r="N1015" s="22">
        <v>255000</v>
      </c>
      <c r="O1015" s="23">
        <v>49</v>
      </c>
      <c r="P1015" s="23">
        <v>52</v>
      </c>
      <c r="Q1015" s="23">
        <v>70</v>
      </c>
      <c r="R1015" s="22">
        <v>470</v>
      </c>
      <c r="S1015" s="22">
        <v>450</v>
      </c>
      <c r="T1015" s="24">
        <v>1.2</v>
      </c>
      <c r="U1015" s="24">
        <v>-0.30000000000000004</v>
      </c>
      <c r="V1015" s="24">
        <v>1.5</v>
      </c>
      <c r="W1015" s="24">
        <v>2.9</v>
      </c>
      <c r="X1015" s="25">
        <v>0.10626086956521739</v>
      </c>
      <c r="Y1015" s="24">
        <v>3.9</v>
      </c>
      <c r="Z1015" s="24">
        <v>-1.1000000000000001</v>
      </c>
      <c r="AA1015" s="24">
        <v>5</v>
      </c>
      <c r="AB1015" s="24">
        <v>4.3</v>
      </c>
      <c r="AC1015" s="26">
        <v>0.23535774377053117</v>
      </c>
      <c r="AD1015" s="24">
        <v>2.2149051173167829</v>
      </c>
      <c r="AE1015" s="6">
        <v>62</v>
      </c>
      <c r="AF1015" s="6">
        <v>84</v>
      </c>
      <c r="AG1015" s="6">
        <v>123</v>
      </c>
      <c r="AH1015" s="27">
        <v>2.9341692789968654</v>
      </c>
      <c r="AI1015" s="28">
        <v>352000</v>
      </c>
      <c r="AJ1015" s="28">
        <v>358000</v>
      </c>
      <c r="AK1015" s="28">
        <v>350000</v>
      </c>
      <c r="AL1015" s="29">
        <v>-1.6759776536312849E-2</v>
      </c>
      <c r="AM1015" s="29">
        <v>5.7142857142857143E-3</v>
      </c>
      <c r="AN1015" s="6">
        <v>3.2</v>
      </c>
      <c r="AO1015" s="27">
        <v>0.80000000000000027</v>
      </c>
      <c r="AP1015" s="6">
        <v>2.4</v>
      </c>
      <c r="AQ1015" s="28">
        <v>480</v>
      </c>
      <c r="AR1015" s="28">
        <v>480</v>
      </c>
      <c r="AS1015" s="25">
        <v>0</v>
      </c>
      <c r="AT1015" s="30">
        <v>1996.9600000000003</v>
      </c>
      <c r="AU1015" s="24">
        <v>0.73919999999999997</v>
      </c>
      <c r="AV1015" s="24">
        <v>0.26079999999999998</v>
      </c>
      <c r="AW1015" s="24">
        <v>0.7722</v>
      </c>
      <c r="AX1015" s="24">
        <v>0.17760000000000001</v>
      </c>
      <c r="AY1015" s="24">
        <v>0.18659999999999999</v>
      </c>
      <c r="AZ1015" s="24">
        <v>0.40150000000000002</v>
      </c>
      <c r="BA1015" s="24">
        <v>0.37519999999999998</v>
      </c>
      <c r="BB1015" s="31">
        <v>2.5</v>
      </c>
      <c r="BC1015" s="23">
        <v>12</v>
      </c>
      <c r="BD1015" s="32" t="s">
        <v>4760</v>
      </c>
      <c r="BE1015" s="33">
        <v>130.915434485313</v>
      </c>
      <c r="BF1015" s="33">
        <v>-12.399243189726599</v>
      </c>
      <c r="BG1015" s="34">
        <f t="shared" si="180"/>
        <v>97</v>
      </c>
      <c r="BH1015" s="34">
        <f t="shared" si="181"/>
        <v>64</v>
      </c>
      <c r="BI1015" s="34">
        <f t="shared" si="182"/>
        <v>88</v>
      </c>
      <c r="BJ1015" s="34">
        <f t="shared" si="183"/>
        <v>1</v>
      </c>
      <c r="BK1015" s="34">
        <f t="shared" si="184"/>
        <v>100</v>
      </c>
      <c r="BL1015" s="34">
        <f t="shared" si="185"/>
        <v>31</v>
      </c>
      <c r="BM1015" s="35">
        <f t="shared" si="186"/>
        <v>100</v>
      </c>
      <c r="BN1015" s="34">
        <f t="shared" si="187"/>
        <v>100</v>
      </c>
      <c r="BO1015" s="35">
        <f t="shared" si="188"/>
        <v>100</v>
      </c>
      <c r="BP1015" s="35">
        <f t="shared" si="189"/>
        <v>52</v>
      </c>
      <c r="BQ1015" s="35">
        <f t="shared" si="190"/>
        <v>25</v>
      </c>
      <c r="BR1015" s="35">
        <f t="shared" si="191"/>
        <v>56</v>
      </c>
    </row>
    <row r="1016" spans="2:70" x14ac:dyDescent="0.3">
      <c r="B1016" s="6" t="s">
        <v>665</v>
      </c>
      <c r="C1016" s="6">
        <v>801091100</v>
      </c>
      <c r="D1016" s="6" t="s">
        <v>441</v>
      </c>
      <c r="E1016" s="6" t="s">
        <v>107</v>
      </c>
      <c r="F1016" s="6" t="s">
        <v>2703</v>
      </c>
      <c r="G1016" s="6" t="s">
        <v>108</v>
      </c>
      <c r="H1016" s="6" t="s">
        <v>4995</v>
      </c>
      <c r="I1016" s="22">
        <v>329000</v>
      </c>
      <c r="J1016" s="22">
        <v>339000</v>
      </c>
      <c r="K1016" s="22">
        <v>395000</v>
      </c>
      <c r="L1016" s="22">
        <v>385000</v>
      </c>
      <c r="M1016" s="22">
        <v>351000</v>
      </c>
      <c r="N1016" s="22">
        <v>350000</v>
      </c>
      <c r="O1016" s="23">
        <v>25</v>
      </c>
      <c r="P1016" s="23">
        <v>49</v>
      </c>
      <c r="Q1016" s="23">
        <v>26</v>
      </c>
      <c r="R1016" s="22">
        <v>485</v>
      </c>
      <c r="S1016" s="22">
        <v>480</v>
      </c>
      <c r="T1016" s="24">
        <v>3.3</v>
      </c>
      <c r="U1016" s="24">
        <v>0.19999999999999973</v>
      </c>
      <c r="V1016" s="24">
        <v>3.1</v>
      </c>
      <c r="W1016" s="24">
        <v>3.1</v>
      </c>
      <c r="X1016" s="25">
        <v>7.6656534954407302E-2</v>
      </c>
      <c r="Y1016" s="24">
        <v>6.8</v>
      </c>
      <c r="Z1016" s="24">
        <v>-2.7</v>
      </c>
      <c r="AA1016" s="24">
        <v>9.5</v>
      </c>
      <c r="AB1016" s="24">
        <v>10.8</v>
      </c>
      <c r="AC1016" s="26">
        <v>0.15004702504702505</v>
      </c>
      <c r="AD1016" s="24">
        <v>1.9573937843168612</v>
      </c>
      <c r="AE1016" s="6">
        <v>186</v>
      </c>
      <c r="AF1016" s="6">
        <v>194</v>
      </c>
      <c r="AG1016" s="6">
        <v>149</v>
      </c>
      <c r="AH1016" s="27">
        <v>8.1459854014598552</v>
      </c>
      <c r="AI1016" s="28">
        <v>469250</v>
      </c>
      <c r="AJ1016" s="28">
        <v>480000</v>
      </c>
      <c r="AK1016" s="28">
        <v>455000</v>
      </c>
      <c r="AL1016" s="29">
        <v>-2.2395833333333334E-2</v>
      </c>
      <c r="AM1016" s="29">
        <v>3.1318681318681318E-2</v>
      </c>
      <c r="AN1016" s="6">
        <v>2.8</v>
      </c>
      <c r="AO1016" s="27">
        <v>0</v>
      </c>
      <c r="AP1016" s="6">
        <v>2.8</v>
      </c>
      <c r="AQ1016" s="28">
        <v>535</v>
      </c>
      <c r="AR1016" s="28">
        <v>550</v>
      </c>
      <c r="AS1016" s="25">
        <v>-2.7272727272727271E-2</v>
      </c>
      <c r="AT1016" s="30">
        <v>3232.32</v>
      </c>
      <c r="AU1016" s="24">
        <v>0.74229999999999996</v>
      </c>
      <c r="AV1016" s="24">
        <v>0.25769999999999998</v>
      </c>
      <c r="AW1016" s="24">
        <v>0.83840000000000003</v>
      </c>
      <c r="AX1016" s="24">
        <v>4.8899999999999999E-2</v>
      </c>
      <c r="AY1016" s="24">
        <v>0.40339999999999998</v>
      </c>
      <c r="AZ1016" s="24">
        <v>0.3337</v>
      </c>
      <c r="BA1016" s="24">
        <v>0.2412</v>
      </c>
      <c r="BB1016" s="31">
        <v>10</v>
      </c>
      <c r="BC1016" s="23">
        <v>66</v>
      </c>
      <c r="BD1016" s="32" t="s">
        <v>3101</v>
      </c>
      <c r="BE1016" s="33">
        <v>149.07590693440599</v>
      </c>
      <c r="BF1016" s="33">
        <v>-35.325497386625102</v>
      </c>
      <c r="BG1016" s="34">
        <f t="shared" si="180"/>
        <v>62</v>
      </c>
      <c r="BH1016" s="34">
        <f t="shared" si="181"/>
        <v>70</v>
      </c>
      <c r="BI1016" s="34">
        <f t="shared" si="182"/>
        <v>24</v>
      </c>
      <c r="BJ1016" s="34">
        <f t="shared" si="183"/>
        <v>1</v>
      </c>
      <c r="BK1016" s="34">
        <f t="shared" si="184"/>
        <v>94</v>
      </c>
      <c r="BL1016" s="34">
        <f t="shared" si="185"/>
        <v>79</v>
      </c>
      <c r="BM1016" s="35">
        <f t="shared" si="186"/>
        <v>100</v>
      </c>
      <c r="BN1016" s="34">
        <f t="shared" si="187"/>
        <v>100</v>
      </c>
      <c r="BO1016" s="35">
        <f t="shared" si="188"/>
        <v>100</v>
      </c>
      <c r="BP1016" s="35">
        <f t="shared" si="189"/>
        <v>4</v>
      </c>
      <c r="BQ1016" s="35">
        <f t="shared" si="190"/>
        <v>100</v>
      </c>
      <c r="BR1016" s="35">
        <f t="shared" si="191"/>
        <v>56</v>
      </c>
    </row>
    <row r="1017" spans="2:70" x14ac:dyDescent="0.3">
      <c r="B1017" s="6" t="s">
        <v>590</v>
      </c>
      <c r="C1017" s="6">
        <v>801091108</v>
      </c>
      <c r="D1017" s="6" t="s">
        <v>441</v>
      </c>
      <c r="E1017" s="6" t="s">
        <v>107</v>
      </c>
      <c r="F1017" s="6" t="s">
        <v>2703</v>
      </c>
      <c r="G1017" s="6" t="s">
        <v>108</v>
      </c>
      <c r="H1017" s="6" t="s">
        <v>4995</v>
      </c>
      <c r="I1017" s="22">
        <v>838530</v>
      </c>
      <c r="J1017" s="22">
        <v>816750</v>
      </c>
      <c r="K1017" s="22">
        <v>715000</v>
      </c>
      <c r="L1017" s="22">
        <v>725000</v>
      </c>
      <c r="M1017" s="22">
        <v>725000</v>
      </c>
      <c r="N1017" s="22">
        <v>720000</v>
      </c>
      <c r="O1017" s="23">
        <v>29</v>
      </c>
      <c r="P1017" s="23">
        <v>29</v>
      </c>
      <c r="Q1017" s="23">
        <v>39</v>
      </c>
      <c r="R1017" s="22">
        <v>550</v>
      </c>
      <c r="S1017" s="22">
        <v>550</v>
      </c>
      <c r="T1017" s="24">
        <v>3.5</v>
      </c>
      <c r="U1017" s="24">
        <v>-0.20000000000000018</v>
      </c>
      <c r="V1017" s="24">
        <v>3.7</v>
      </c>
      <c r="W1017" s="24">
        <v>3.3</v>
      </c>
      <c r="X1017" s="25">
        <v>3.4107306834579562E-2</v>
      </c>
      <c r="Y1017" s="24">
        <v>2.5</v>
      </c>
      <c r="Z1017" s="24">
        <v>-0.70000000000000018</v>
      </c>
      <c r="AA1017" s="24">
        <v>3.2</v>
      </c>
      <c r="AB1017" s="24">
        <v>4.2</v>
      </c>
      <c r="AC1017" s="26">
        <v>0.20790492318858111</v>
      </c>
      <c r="AD1017" s="24">
        <v>6.0956124210252067</v>
      </c>
      <c r="AE1017" s="6">
        <v>186</v>
      </c>
      <c r="AF1017" s="6">
        <v>194</v>
      </c>
      <c r="AG1017" s="6">
        <v>149</v>
      </c>
      <c r="AH1017" s="27">
        <v>8.1459854014598552</v>
      </c>
      <c r="AI1017" s="28">
        <v>469250</v>
      </c>
      <c r="AJ1017" s="28">
        <v>480000</v>
      </c>
      <c r="AK1017" s="28">
        <v>455000</v>
      </c>
      <c r="AL1017" s="29">
        <v>-2.2395833333333334E-2</v>
      </c>
      <c r="AM1017" s="29">
        <v>3.1318681318681318E-2</v>
      </c>
      <c r="AN1017" s="6">
        <v>2.8</v>
      </c>
      <c r="AO1017" s="27">
        <v>0</v>
      </c>
      <c r="AP1017" s="6">
        <v>2.8</v>
      </c>
      <c r="AQ1017" s="28">
        <v>535</v>
      </c>
      <c r="AR1017" s="28">
        <v>550</v>
      </c>
      <c r="AS1017" s="25">
        <v>-2.7272727272727271E-2</v>
      </c>
      <c r="AT1017" s="30">
        <v>2645.44</v>
      </c>
      <c r="AU1017" s="24">
        <v>0.67779999999999996</v>
      </c>
      <c r="AV1017" s="24">
        <v>0.32219999999999999</v>
      </c>
      <c r="AW1017" s="24">
        <v>0.63219999999999998</v>
      </c>
      <c r="AX1017" s="24">
        <v>0.3251</v>
      </c>
      <c r="AY1017" s="24">
        <v>0.37540000000000001</v>
      </c>
      <c r="AZ1017" s="24">
        <v>0.35170000000000001</v>
      </c>
      <c r="BA1017" s="24">
        <v>0.25119999999999998</v>
      </c>
      <c r="BB1017" s="31">
        <v>9</v>
      </c>
      <c r="BC1017" s="23">
        <v>64</v>
      </c>
      <c r="BD1017" s="32" t="s">
        <v>3048</v>
      </c>
      <c r="BE1017" s="33">
        <v>149.08346517288399</v>
      </c>
      <c r="BF1017" s="33">
        <v>-35.362233752470701</v>
      </c>
      <c r="BG1017" s="34">
        <f t="shared" si="180"/>
        <v>59</v>
      </c>
      <c r="BH1017" s="34">
        <f t="shared" si="181"/>
        <v>70</v>
      </c>
      <c r="BI1017" s="34">
        <f t="shared" si="182"/>
        <v>24</v>
      </c>
      <c r="BJ1017" s="34">
        <f t="shared" si="183"/>
        <v>1</v>
      </c>
      <c r="BK1017" s="34">
        <f t="shared" si="184"/>
        <v>95</v>
      </c>
      <c r="BL1017" s="34">
        <f t="shared" si="185"/>
        <v>73</v>
      </c>
      <c r="BM1017" s="35">
        <f t="shared" si="186"/>
        <v>64</v>
      </c>
      <c r="BN1017" s="34">
        <f t="shared" si="187"/>
        <v>89</v>
      </c>
      <c r="BO1017" s="35">
        <f t="shared" si="188"/>
        <v>100</v>
      </c>
      <c r="BP1017" s="35">
        <f t="shared" si="189"/>
        <v>75</v>
      </c>
      <c r="BQ1017" s="35">
        <f t="shared" si="190"/>
        <v>90</v>
      </c>
      <c r="BR1017" s="35">
        <f t="shared" si="191"/>
        <v>56</v>
      </c>
    </row>
    <row r="1018" spans="2:70" x14ac:dyDescent="0.3">
      <c r="B1018" s="6" t="s">
        <v>204</v>
      </c>
      <c r="C1018" s="6">
        <v>102021057</v>
      </c>
      <c r="D1018" s="6" t="s">
        <v>204</v>
      </c>
      <c r="E1018" s="6" t="s">
        <v>205</v>
      </c>
      <c r="F1018" s="6" t="s">
        <v>205</v>
      </c>
      <c r="G1018" s="6" t="s">
        <v>77</v>
      </c>
      <c r="H1018" s="6" t="s">
        <v>4995</v>
      </c>
      <c r="I1018" s="22">
        <v>485000</v>
      </c>
      <c r="J1018" s="22">
        <v>410000</v>
      </c>
      <c r="K1018" s="22">
        <v>525000</v>
      </c>
      <c r="L1018" s="22">
        <v>466000</v>
      </c>
      <c r="M1018" s="22">
        <v>466000</v>
      </c>
      <c r="N1018" s="22">
        <v>510000</v>
      </c>
      <c r="O1018" s="23">
        <v>45</v>
      </c>
      <c r="P1018" s="23">
        <v>44</v>
      </c>
      <c r="Q1018" s="23">
        <v>44</v>
      </c>
      <c r="R1018" s="22">
        <v>480</v>
      </c>
      <c r="S1018" s="22">
        <v>450</v>
      </c>
      <c r="T1018" s="24">
        <v>1.2</v>
      </c>
      <c r="U1018" s="24">
        <v>-0.40000000000000013</v>
      </c>
      <c r="V1018" s="24">
        <v>1.6</v>
      </c>
      <c r="W1018" s="24">
        <v>1.9</v>
      </c>
      <c r="X1018" s="25">
        <v>5.1463917525773194E-2</v>
      </c>
      <c r="Y1018" s="24">
        <v>2.2000000000000002</v>
      </c>
      <c r="Z1018" s="24">
        <v>-0.79999999999999982</v>
      </c>
      <c r="AA1018" s="24">
        <v>3</v>
      </c>
      <c r="AB1018" s="24">
        <v>3.6</v>
      </c>
      <c r="AC1018" s="26">
        <v>0.35302424099788182</v>
      </c>
      <c r="AD1018" s="24">
        <v>6.8596457084924962</v>
      </c>
      <c r="AE1018" s="6">
        <v>105</v>
      </c>
      <c r="AF1018" s="6">
        <v>128</v>
      </c>
      <c r="AG1018" s="6">
        <v>119</v>
      </c>
      <c r="AH1018" s="27">
        <v>2.5677966101694913</v>
      </c>
      <c r="AI1018" s="28">
        <v>620000</v>
      </c>
      <c r="AJ1018" s="28">
        <v>605000</v>
      </c>
      <c r="AK1018" s="28">
        <v>590000</v>
      </c>
      <c r="AL1018" s="29">
        <v>2.4793388429752067E-2</v>
      </c>
      <c r="AM1018" s="29">
        <v>5.0847457627118647E-2</v>
      </c>
      <c r="AN1018" s="6">
        <v>1.8</v>
      </c>
      <c r="AO1018" s="27">
        <v>-0.40000000000000013</v>
      </c>
      <c r="AP1018" s="6">
        <v>2.2000000000000002</v>
      </c>
      <c r="AQ1018" s="28">
        <v>495</v>
      </c>
      <c r="AR1018" s="28">
        <v>460</v>
      </c>
      <c r="AS1018" s="25">
        <v>7.6086956521739135E-2</v>
      </c>
      <c r="AT1018" s="30">
        <v>1359.68</v>
      </c>
      <c r="AU1018" s="24">
        <v>0.66310000000000002</v>
      </c>
      <c r="AV1018" s="24">
        <v>0.33689999999999998</v>
      </c>
      <c r="AW1018" s="24">
        <v>0.79479999999999995</v>
      </c>
      <c r="AX1018" s="24">
        <v>0.12770000000000001</v>
      </c>
      <c r="AY1018" s="24">
        <v>0.2928</v>
      </c>
      <c r="AZ1018" s="24">
        <v>0.28439999999999999</v>
      </c>
      <c r="BA1018" s="24">
        <v>0.39319999999999999</v>
      </c>
      <c r="BB1018" s="31">
        <v>1.5</v>
      </c>
      <c r="BC1018" s="23">
        <v>69</v>
      </c>
      <c r="BD1018" s="32" t="s">
        <v>4720</v>
      </c>
      <c r="BE1018" s="33">
        <v>151.43792835509001</v>
      </c>
      <c r="BF1018" s="33">
        <v>-33.2798427920306</v>
      </c>
      <c r="BG1018" s="34">
        <f t="shared" si="180"/>
        <v>97</v>
      </c>
      <c r="BH1018" s="34">
        <f t="shared" si="181"/>
        <v>87</v>
      </c>
      <c r="BI1018" s="34">
        <f t="shared" si="182"/>
        <v>93</v>
      </c>
      <c r="BJ1018" s="34">
        <f t="shared" si="183"/>
        <v>13</v>
      </c>
      <c r="BK1018" s="34">
        <f t="shared" si="184"/>
        <v>93</v>
      </c>
      <c r="BL1018" s="34">
        <f t="shared" si="185"/>
        <v>54</v>
      </c>
      <c r="BM1018" s="35">
        <f t="shared" si="186"/>
        <v>100</v>
      </c>
      <c r="BN1018" s="34">
        <f t="shared" si="187"/>
        <v>82</v>
      </c>
      <c r="BO1018" s="35">
        <f t="shared" si="188"/>
        <v>32</v>
      </c>
      <c r="BP1018" s="35">
        <f t="shared" si="189"/>
        <v>80</v>
      </c>
      <c r="BQ1018" s="35">
        <f t="shared" si="190"/>
        <v>15</v>
      </c>
      <c r="BR1018" s="35">
        <f t="shared" si="191"/>
        <v>56</v>
      </c>
    </row>
    <row r="1019" spans="2:70" x14ac:dyDescent="0.3">
      <c r="B1019" s="6" t="s">
        <v>2643</v>
      </c>
      <c r="C1019" s="6">
        <v>106021616</v>
      </c>
      <c r="D1019" s="6" t="s">
        <v>1038</v>
      </c>
      <c r="E1019" s="6" t="s">
        <v>246</v>
      </c>
      <c r="F1019" s="6" t="s">
        <v>2847</v>
      </c>
      <c r="G1019" s="6" t="s">
        <v>77</v>
      </c>
      <c r="H1019" s="6" t="s">
        <v>4995</v>
      </c>
      <c r="I1019" s="22">
        <v>475000</v>
      </c>
      <c r="J1019" s="22">
        <v>475000</v>
      </c>
      <c r="K1019" s="22">
        <v>441000</v>
      </c>
      <c r="L1019" s="22">
        <v>510000</v>
      </c>
      <c r="M1019" s="22">
        <v>510000</v>
      </c>
      <c r="N1019" s="22">
        <v>440000</v>
      </c>
      <c r="O1019" s="23">
        <v>6</v>
      </c>
      <c r="P1019" s="23">
        <v>37</v>
      </c>
      <c r="Q1019" s="23">
        <v>55</v>
      </c>
      <c r="R1019" s="22">
        <v>475</v>
      </c>
      <c r="S1019" s="22">
        <v>430</v>
      </c>
      <c r="T1019" s="24">
        <v>1.4</v>
      </c>
      <c r="U1019" s="24">
        <v>0</v>
      </c>
      <c r="V1019" s="24">
        <v>1.4</v>
      </c>
      <c r="W1019" s="24">
        <v>1.7</v>
      </c>
      <c r="X1019" s="25">
        <v>5.1999999999999998E-2</v>
      </c>
      <c r="Y1019" s="24">
        <v>5.2</v>
      </c>
      <c r="Z1019" s="24">
        <v>-1.2999999999999998</v>
      </c>
      <c r="AA1019" s="24">
        <v>6.5</v>
      </c>
      <c r="AB1019" s="24">
        <v>5.4</v>
      </c>
      <c r="AC1019" s="26">
        <v>0.28850826044703592</v>
      </c>
      <c r="AD1019" s="24">
        <v>5.5482357778276148</v>
      </c>
      <c r="AE1019" s="6">
        <v>12</v>
      </c>
      <c r="AF1019" s="6">
        <v>21</v>
      </c>
      <c r="AG1019" s="6">
        <v>26</v>
      </c>
      <c r="AH1019" s="27">
        <v>1.4883720930232558</v>
      </c>
      <c r="AI1019" s="28">
        <v>530000</v>
      </c>
      <c r="AJ1019" s="28">
        <v>502500</v>
      </c>
      <c r="AK1019" s="28">
        <v>510000</v>
      </c>
      <c r="AL1019" s="29">
        <v>5.4726368159203981E-2</v>
      </c>
      <c r="AM1019" s="29">
        <v>3.9215686274509803E-2</v>
      </c>
      <c r="AN1019" s="6">
        <v>1.8</v>
      </c>
      <c r="AO1019" s="27">
        <v>-9.9999999999999867E-2</v>
      </c>
      <c r="AP1019" s="6">
        <v>1.9</v>
      </c>
      <c r="AQ1019" s="28">
        <v>470</v>
      </c>
      <c r="AR1019" s="28">
        <v>440</v>
      </c>
      <c r="AS1019" s="25">
        <v>6.8181818181818177E-2</v>
      </c>
      <c r="AT1019" s="30">
        <v>1646.4</v>
      </c>
      <c r="AU1019" s="24">
        <v>0.70699999999999996</v>
      </c>
      <c r="AV1019" s="24">
        <v>0.29299999999999998</v>
      </c>
      <c r="AW1019" s="24">
        <v>0.88780000000000003</v>
      </c>
      <c r="AX1019" s="24">
        <v>8.5000000000000006E-2</v>
      </c>
      <c r="AY1019" s="24">
        <v>0.25230000000000002</v>
      </c>
      <c r="AZ1019" s="24">
        <v>0.3831</v>
      </c>
      <c r="BA1019" s="24">
        <v>0.33400000000000002</v>
      </c>
      <c r="BB1019" s="31">
        <v>2</v>
      </c>
      <c r="BC1019" s="23">
        <v>129</v>
      </c>
      <c r="BD1019" s="32" t="s">
        <v>4937</v>
      </c>
      <c r="BE1019" s="33">
        <v>151.504371853545</v>
      </c>
      <c r="BF1019" s="33">
        <v>-32.731415635122602</v>
      </c>
      <c r="BG1019" s="34">
        <f t="shared" si="180"/>
        <v>93</v>
      </c>
      <c r="BH1019" s="34">
        <f t="shared" si="181"/>
        <v>87</v>
      </c>
      <c r="BI1019" s="34">
        <f t="shared" si="182"/>
        <v>100</v>
      </c>
      <c r="BJ1019" s="34">
        <f t="shared" si="183"/>
        <v>28</v>
      </c>
      <c r="BK1019" s="34">
        <f t="shared" si="184"/>
        <v>81</v>
      </c>
      <c r="BL1019" s="34">
        <f t="shared" si="185"/>
        <v>46</v>
      </c>
      <c r="BM1019" s="35">
        <f t="shared" si="186"/>
        <v>100</v>
      </c>
      <c r="BN1019" s="34">
        <f t="shared" si="187"/>
        <v>95</v>
      </c>
      <c r="BO1019" s="35">
        <f t="shared" si="188"/>
        <v>75</v>
      </c>
      <c r="BP1019" s="35">
        <f t="shared" si="189"/>
        <v>31</v>
      </c>
      <c r="BQ1019" s="35">
        <f t="shared" si="190"/>
        <v>20</v>
      </c>
      <c r="BR1019" s="35">
        <f t="shared" si="191"/>
        <v>56</v>
      </c>
    </row>
    <row r="1020" spans="2:70" x14ac:dyDescent="0.3">
      <c r="B1020" s="6" t="s">
        <v>2065</v>
      </c>
      <c r="C1020" s="6">
        <v>108041620</v>
      </c>
      <c r="D1020" s="6" t="s">
        <v>1480</v>
      </c>
      <c r="E1020" s="6" t="s">
        <v>1108</v>
      </c>
      <c r="F1020" s="6" t="s">
        <v>1480</v>
      </c>
      <c r="G1020" s="6" t="s">
        <v>77</v>
      </c>
      <c r="H1020" s="6" t="s">
        <v>4995</v>
      </c>
      <c r="I1020" s="22">
        <v>612700</v>
      </c>
      <c r="J1020" s="22">
        <v>600000</v>
      </c>
      <c r="K1020" s="22">
        <v>600000</v>
      </c>
      <c r="L1020" s="22">
        <v>582500</v>
      </c>
      <c r="M1020" s="22">
        <v>560000</v>
      </c>
      <c r="N1020" s="22">
        <v>530000</v>
      </c>
      <c r="O1020" s="23">
        <v>35</v>
      </c>
      <c r="P1020" s="23">
        <v>33</v>
      </c>
      <c r="Q1020" s="23">
        <v>33</v>
      </c>
      <c r="R1020" s="22">
        <v>495</v>
      </c>
      <c r="S1020" s="22">
        <v>475</v>
      </c>
      <c r="T1020" s="24">
        <v>1.6</v>
      </c>
      <c r="U1020" s="24">
        <v>-0.29999999999999982</v>
      </c>
      <c r="V1020" s="24">
        <v>1.9</v>
      </c>
      <c r="W1020" s="24">
        <v>2</v>
      </c>
      <c r="X1020" s="25">
        <v>4.201077199281867E-2</v>
      </c>
      <c r="Y1020" s="24">
        <v>3.8</v>
      </c>
      <c r="Z1020" s="24">
        <v>-0.70000000000000018</v>
      </c>
      <c r="AA1020" s="24">
        <v>4.5</v>
      </c>
      <c r="AB1020" s="24">
        <v>4.3</v>
      </c>
      <c r="AC1020" s="26">
        <v>0.31910778751933988</v>
      </c>
      <c r="AD1020" s="24">
        <v>7.5958563097552263</v>
      </c>
      <c r="AE1020" s="6">
        <v>110</v>
      </c>
      <c r="AF1020" s="6">
        <v>92</v>
      </c>
      <c r="AG1020" s="6">
        <v>128</v>
      </c>
      <c r="AH1020" s="27">
        <v>2.8217821782178221</v>
      </c>
      <c r="AI1020" s="28">
        <v>555000</v>
      </c>
      <c r="AJ1020" s="28">
        <v>550000</v>
      </c>
      <c r="AK1020" s="28">
        <v>535000</v>
      </c>
      <c r="AL1020" s="29">
        <v>9.0909090909090905E-3</v>
      </c>
      <c r="AM1020" s="29">
        <v>3.7383177570093455E-2</v>
      </c>
      <c r="AN1020" s="6">
        <v>2</v>
      </c>
      <c r="AO1020" s="27">
        <v>0</v>
      </c>
      <c r="AP1020" s="6">
        <v>2</v>
      </c>
      <c r="AQ1020" s="28">
        <v>480</v>
      </c>
      <c r="AR1020" s="28">
        <v>450</v>
      </c>
      <c r="AS1020" s="25">
        <v>6.6666666666666666E-2</v>
      </c>
      <c r="AT1020" s="30">
        <v>1551.2</v>
      </c>
      <c r="AU1020" s="24">
        <v>0.71099999999999997</v>
      </c>
      <c r="AV1020" s="24">
        <v>0.28899999999999998</v>
      </c>
      <c r="AW1020" s="24">
        <v>0.79990000000000006</v>
      </c>
      <c r="AX1020" s="24">
        <v>0.16470000000000001</v>
      </c>
      <c r="AY1020" s="24">
        <v>0.45150000000000001</v>
      </c>
      <c r="AZ1020" s="24">
        <v>0.28670000000000001</v>
      </c>
      <c r="BA1020" s="24">
        <v>0.2117</v>
      </c>
      <c r="BB1020" s="31">
        <v>6</v>
      </c>
      <c r="BC1020" s="23">
        <v>309</v>
      </c>
      <c r="BD1020" s="32" t="s">
        <v>4354</v>
      </c>
      <c r="BE1020" s="33">
        <v>152.89587247285399</v>
      </c>
      <c r="BF1020" s="33">
        <v>-31.484692832796899</v>
      </c>
      <c r="BG1020" s="34">
        <f t="shared" si="180"/>
        <v>90</v>
      </c>
      <c r="BH1020" s="34">
        <f t="shared" si="181"/>
        <v>84</v>
      </c>
      <c r="BI1020" s="34">
        <f t="shared" si="182"/>
        <v>90</v>
      </c>
      <c r="BJ1020" s="34">
        <f t="shared" si="183"/>
        <v>6</v>
      </c>
      <c r="BK1020" s="34">
        <f t="shared" si="184"/>
        <v>53</v>
      </c>
      <c r="BL1020" s="34">
        <f t="shared" si="185"/>
        <v>89</v>
      </c>
      <c r="BM1020" s="35">
        <f t="shared" si="186"/>
        <v>90</v>
      </c>
      <c r="BN1020" s="34">
        <f t="shared" si="187"/>
        <v>74</v>
      </c>
      <c r="BO1020" s="35">
        <f t="shared" si="188"/>
        <v>54</v>
      </c>
      <c r="BP1020" s="35">
        <f t="shared" si="189"/>
        <v>54</v>
      </c>
      <c r="BQ1020" s="35">
        <f t="shared" si="190"/>
        <v>60</v>
      </c>
      <c r="BR1020" s="35">
        <f t="shared" si="191"/>
        <v>56</v>
      </c>
    </row>
    <row r="1021" spans="2:70" x14ac:dyDescent="0.3">
      <c r="B1021" s="6" t="s">
        <v>1327</v>
      </c>
      <c r="C1021" s="6">
        <v>111021219</v>
      </c>
      <c r="D1021" s="6" t="s">
        <v>1057</v>
      </c>
      <c r="E1021" s="6" t="s">
        <v>330</v>
      </c>
      <c r="F1021" s="6" t="s">
        <v>2847</v>
      </c>
      <c r="G1021" s="6" t="s">
        <v>77</v>
      </c>
      <c r="H1021" s="6" t="s">
        <v>4995</v>
      </c>
      <c r="I1021" s="22">
        <v>772200</v>
      </c>
      <c r="J1021" s="22">
        <v>749000</v>
      </c>
      <c r="K1021" s="22">
        <v>699000</v>
      </c>
      <c r="L1021" s="22">
        <v>700000</v>
      </c>
      <c r="M1021" s="22">
        <v>725000</v>
      </c>
      <c r="N1021" s="22">
        <v>650000</v>
      </c>
      <c r="O1021" s="23">
        <v>67</v>
      </c>
      <c r="P1021" s="23">
        <v>67</v>
      </c>
      <c r="Q1021" s="23">
        <v>63</v>
      </c>
      <c r="R1021" s="22">
        <v>580</v>
      </c>
      <c r="S1021" s="22">
        <v>535</v>
      </c>
      <c r="T1021" s="24">
        <v>1.7</v>
      </c>
      <c r="U1021" s="24">
        <v>-0.30000000000000004</v>
      </c>
      <c r="V1021" s="24">
        <v>2</v>
      </c>
      <c r="W1021" s="24">
        <v>1.5</v>
      </c>
      <c r="X1021" s="25">
        <v>3.9057239057239054E-2</v>
      </c>
      <c r="Y1021" s="24">
        <v>2.5</v>
      </c>
      <c r="Z1021" s="24">
        <v>-1</v>
      </c>
      <c r="AA1021" s="24">
        <v>3.5</v>
      </c>
      <c r="AB1021" s="24">
        <v>3.7</v>
      </c>
      <c r="AC1021" s="26">
        <v>0.36989795918367341</v>
      </c>
      <c r="AD1021" s="24">
        <v>9.4706632653061202</v>
      </c>
      <c r="AE1021" s="6">
        <v>21</v>
      </c>
      <c r="AF1021" s="6">
        <v>20</v>
      </c>
      <c r="AG1021" s="6">
        <v>20</v>
      </c>
      <c r="AH1021" s="27">
        <v>3.7419354838709675</v>
      </c>
      <c r="AI1021" s="28">
        <v>640000</v>
      </c>
      <c r="AJ1021" s="28">
        <v>590000</v>
      </c>
      <c r="AK1021" s="28">
        <v>608000</v>
      </c>
      <c r="AL1021" s="29">
        <v>8.4745762711864403E-2</v>
      </c>
      <c r="AM1021" s="29">
        <v>5.2631578947368418E-2</v>
      </c>
      <c r="AN1021" s="6">
        <v>1.5</v>
      </c>
      <c r="AO1021" s="27">
        <v>0</v>
      </c>
      <c r="AP1021" s="6">
        <v>1.5</v>
      </c>
      <c r="AQ1021" s="28">
        <v>500</v>
      </c>
      <c r="AR1021" s="28">
        <v>450</v>
      </c>
      <c r="AS1021" s="25">
        <v>0.1111111111111111</v>
      </c>
      <c r="AT1021" s="30">
        <v>1568.0000000000002</v>
      </c>
      <c r="AU1021" s="24">
        <v>0.69730000000000003</v>
      </c>
      <c r="AV1021" s="24">
        <v>0.30270000000000002</v>
      </c>
      <c r="AW1021" s="24">
        <v>0.84079999999999999</v>
      </c>
      <c r="AX1021" s="24">
        <v>0.108</v>
      </c>
      <c r="AY1021" s="24">
        <v>0.41049999999999998</v>
      </c>
      <c r="AZ1021" s="24">
        <v>0.30869999999999997</v>
      </c>
      <c r="BA1021" s="24">
        <v>0.25059999999999999</v>
      </c>
      <c r="BB1021" s="31">
        <v>5</v>
      </c>
      <c r="BC1021" s="23">
        <v>100</v>
      </c>
      <c r="BD1021" s="32" t="s">
        <v>3664</v>
      </c>
      <c r="BE1021" s="33">
        <v>151.55897059922199</v>
      </c>
      <c r="BF1021" s="33">
        <v>-33.016586338668297</v>
      </c>
      <c r="BG1021" s="34">
        <f t="shared" si="180"/>
        <v>88</v>
      </c>
      <c r="BH1021" s="34">
        <f t="shared" si="181"/>
        <v>92</v>
      </c>
      <c r="BI1021" s="34">
        <f t="shared" si="182"/>
        <v>78</v>
      </c>
      <c r="BJ1021" s="34">
        <f t="shared" si="183"/>
        <v>43</v>
      </c>
      <c r="BK1021" s="34">
        <f t="shared" si="184"/>
        <v>86</v>
      </c>
      <c r="BL1021" s="34">
        <f t="shared" si="185"/>
        <v>80</v>
      </c>
      <c r="BM1021" s="35">
        <f t="shared" si="186"/>
        <v>80</v>
      </c>
      <c r="BN1021" s="34">
        <f t="shared" si="187"/>
        <v>56</v>
      </c>
      <c r="BO1021" s="35">
        <f t="shared" si="188"/>
        <v>21</v>
      </c>
      <c r="BP1021" s="35">
        <f t="shared" si="189"/>
        <v>75</v>
      </c>
      <c r="BQ1021" s="35">
        <f t="shared" si="190"/>
        <v>50</v>
      </c>
      <c r="BR1021" s="35">
        <f t="shared" si="191"/>
        <v>56</v>
      </c>
    </row>
    <row r="1022" spans="2:70" x14ac:dyDescent="0.3">
      <c r="B1022" s="6" t="s">
        <v>2166</v>
      </c>
      <c r="C1022" s="6">
        <v>111031227</v>
      </c>
      <c r="D1022" s="6" t="s">
        <v>1135</v>
      </c>
      <c r="E1022" s="6" t="s">
        <v>330</v>
      </c>
      <c r="F1022" s="6" t="s">
        <v>2847</v>
      </c>
      <c r="G1022" s="6" t="s">
        <v>77</v>
      </c>
      <c r="H1022" s="6" t="s">
        <v>4995</v>
      </c>
      <c r="I1022" s="22">
        <v>692640</v>
      </c>
      <c r="J1022" s="22">
        <v>695000</v>
      </c>
      <c r="K1022" s="22">
        <v>710000</v>
      </c>
      <c r="L1022" s="22">
        <v>685000</v>
      </c>
      <c r="M1022" s="22">
        <v>680000</v>
      </c>
      <c r="N1022" s="22">
        <v>640000</v>
      </c>
      <c r="O1022" s="23">
        <v>27</v>
      </c>
      <c r="P1022" s="23">
        <v>28</v>
      </c>
      <c r="Q1022" s="23">
        <v>35</v>
      </c>
      <c r="R1022" s="22">
        <v>500</v>
      </c>
      <c r="S1022" s="22">
        <v>470</v>
      </c>
      <c r="T1022" s="24">
        <v>1.1000000000000001</v>
      </c>
      <c r="U1022" s="24">
        <v>-0.19999999999999996</v>
      </c>
      <c r="V1022" s="24">
        <v>1.3</v>
      </c>
      <c r="W1022" s="24">
        <v>1.3</v>
      </c>
      <c r="X1022" s="25">
        <v>3.7537537537537538E-2</v>
      </c>
      <c r="Y1022" s="24">
        <v>4.3</v>
      </c>
      <c r="Z1022" s="24">
        <v>-1.4000000000000004</v>
      </c>
      <c r="AA1022" s="24">
        <v>5.7</v>
      </c>
      <c r="AB1022" s="24">
        <v>7.1</v>
      </c>
      <c r="AC1022" s="26">
        <v>0.27832205201282506</v>
      </c>
      <c r="AD1022" s="24">
        <v>7.4144994656216596</v>
      </c>
      <c r="AE1022" s="6">
        <v>177</v>
      </c>
      <c r="AF1022" s="6">
        <v>200</v>
      </c>
      <c r="AG1022" s="6">
        <v>201</v>
      </c>
      <c r="AH1022" s="27">
        <v>3.5227629513343799</v>
      </c>
      <c r="AI1022" s="28">
        <v>706000</v>
      </c>
      <c r="AJ1022" s="28">
        <v>675000</v>
      </c>
      <c r="AK1022" s="28">
        <v>650000</v>
      </c>
      <c r="AL1022" s="29">
        <v>4.5925925925925926E-2</v>
      </c>
      <c r="AM1022" s="29">
        <v>8.615384615384615E-2</v>
      </c>
      <c r="AN1022" s="6">
        <v>1.7</v>
      </c>
      <c r="AO1022" s="27">
        <v>-0.19999999999999996</v>
      </c>
      <c r="AP1022" s="6">
        <v>1.9</v>
      </c>
      <c r="AQ1022" s="28">
        <v>600</v>
      </c>
      <c r="AR1022" s="28">
        <v>550</v>
      </c>
      <c r="AS1022" s="25">
        <v>9.0909090909090912E-2</v>
      </c>
      <c r="AT1022" s="30">
        <v>1796.4800000000002</v>
      </c>
      <c r="AU1022" s="24">
        <v>0.59809999999999997</v>
      </c>
      <c r="AV1022" s="24">
        <v>0.40189999999999998</v>
      </c>
      <c r="AW1022" s="24">
        <v>0.75419999999999998</v>
      </c>
      <c r="AX1022" s="24">
        <v>0.17580000000000001</v>
      </c>
      <c r="AY1022" s="24">
        <v>0.24590000000000001</v>
      </c>
      <c r="AZ1022" s="24">
        <v>0.33379999999999999</v>
      </c>
      <c r="BA1022" s="24">
        <v>0.39319999999999999</v>
      </c>
      <c r="BB1022" s="31">
        <v>5</v>
      </c>
      <c r="BC1022" s="23">
        <v>119</v>
      </c>
      <c r="BD1022" s="32" t="s">
        <v>4453</v>
      </c>
      <c r="BE1022" s="33">
        <v>151.72886527768301</v>
      </c>
      <c r="BF1022" s="33">
        <v>-32.891058865341201</v>
      </c>
      <c r="BG1022" s="34">
        <f t="shared" si="180"/>
        <v>98</v>
      </c>
      <c r="BH1022" s="34">
        <f t="shared" si="181"/>
        <v>88</v>
      </c>
      <c r="BI1022" s="34">
        <f t="shared" si="182"/>
        <v>81</v>
      </c>
      <c r="BJ1022" s="34">
        <f t="shared" si="183"/>
        <v>24</v>
      </c>
      <c r="BK1022" s="34">
        <f t="shared" si="184"/>
        <v>83</v>
      </c>
      <c r="BL1022" s="34">
        <f t="shared" si="185"/>
        <v>44</v>
      </c>
      <c r="BM1022" s="35">
        <f t="shared" si="186"/>
        <v>75</v>
      </c>
      <c r="BN1022" s="34">
        <f t="shared" si="187"/>
        <v>76</v>
      </c>
      <c r="BO1022" s="35">
        <f t="shared" si="188"/>
        <v>81</v>
      </c>
      <c r="BP1022" s="35">
        <f t="shared" si="189"/>
        <v>46</v>
      </c>
      <c r="BQ1022" s="35">
        <f t="shared" si="190"/>
        <v>50</v>
      </c>
      <c r="BR1022" s="35">
        <f t="shared" si="191"/>
        <v>56</v>
      </c>
    </row>
    <row r="1023" spans="2:70" x14ac:dyDescent="0.3">
      <c r="B1023" s="6" t="s">
        <v>2579</v>
      </c>
      <c r="C1023" s="6">
        <v>118011347</v>
      </c>
      <c r="D1023" s="6" t="s">
        <v>1694</v>
      </c>
      <c r="E1023" s="6" t="s">
        <v>1695</v>
      </c>
      <c r="F1023" s="6" t="s">
        <v>2757</v>
      </c>
      <c r="G1023" s="6" t="s">
        <v>77</v>
      </c>
      <c r="H1023" s="6" t="s">
        <v>4995</v>
      </c>
      <c r="I1023" s="22">
        <v>1466400</v>
      </c>
      <c r="J1023" s="22">
        <v>1425000</v>
      </c>
      <c r="K1023" s="22">
        <v>1270000</v>
      </c>
      <c r="L1023" s="22">
        <v>1465000</v>
      </c>
      <c r="M1023" s="22">
        <v>1366000</v>
      </c>
      <c r="N1023" s="22">
        <v>1352000</v>
      </c>
      <c r="O1023" s="23">
        <v>24</v>
      </c>
      <c r="P1023" s="23">
        <v>25</v>
      </c>
      <c r="Q1023" s="23">
        <v>23</v>
      </c>
      <c r="R1023" s="22">
        <v>945</v>
      </c>
      <c r="S1023" s="22">
        <v>850</v>
      </c>
      <c r="T1023" s="24">
        <v>2.2999999999999998</v>
      </c>
      <c r="U1023" s="24">
        <v>-0.20000000000000018</v>
      </c>
      <c r="V1023" s="24">
        <v>2.5</v>
      </c>
      <c r="W1023" s="24">
        <v>2.8</v>
      </c>
      <c r="X1023" s="25">
        <v>3.351063829787234E-2</v>
      </c>
      <c r="Y1023" s="24">
        <v>6.6</v>
      </c>
      <c r="Z1023" s="24">
        <v>-2.5999999999999996</v>
      </c>
      <c r="AA1023" s="24">
        <v>9.1999999999999993</v>
      </c>
      <c r="AB1023" s="24">
        <v>8.5</v>
      </c>
      <c r="AC1023" s="26">
        <v>0.27929493545183709</v>
      </c>
      <c r="AD1023" s="24">
        <v>8.3345155341183137</v>
      </c>
      <c r="AE1023" s="6">
        <v>220</v>
      </c>
      <c r="AF1023" s="6">
        <v>304</v>
      </c>
      <c r="AG1023" s="6">
        <v>271</v>
      </c>
      <c r="AH1023" s="27">
        <v>2.5823927765237022</v>
      </c>
      <c r="AI1023" s="28">
        <v>1350000</v>
      </c>
      <c r="AJ1023" s="28">
        <v>1320000</v>
      </c>
      <c r="AK1023" s="28">
        <v>1300000</v>
      </c>
      <c r="AL1023" s="29">
        <v>2.2727272727272728E-2</v>
      </c>
      <c r="AM1023" s="29">
        <v>3.8461538461538464E-2</v>
      </c>
      <c r="AN1023" s="6">
        <v>2</v>
      </c>
      <c r="AO1023" s="27">
        <v>-0.20000000000000018</v>
      </c>
      <c r="AP1023" s="6">
        <v>2.2000000000000002</v>
      </c>
      <c r="AQ1023" s="28">
        <v>950</v>
      </c>
      <c r="AR1023" s="28">
        <v>895</v>
      </c>
      <c r="AS1023" s="25">
        <v>6.1452513966480445E-2</v>
      </c>
      <c r="AT1023" s="30">
        <v>3383.5200000000004</v>
      </c>
      <c r="AU1023" s="24">
        <v>0.60329999999999995</v>
      </c>
      <c r="AV1023" s="24">
        <v>0.3967</v>
      </c>
      <c r="AW1023" s="24">
        <v>0.18229999999999999</v>
      </c>
      <c r="AX1023" s="24">
        <v>0.32029999999999997</v>
      </c>
      <c r="AY1023" s="24">
        <v>0.36230000000000001</v>
      </c>
      <c r="AZ1023" s="24">
        <v>0.2424</v>
      </c>
      <c r="BA1023" s="24">
        <v>0.34229999999999999</v>
      </c>
      <c r="BB1023" s="31">
        <v>10</v>
      </c>
      <c r="BC1023" s="23">
        <v>4</v>
      </c>
      <c r="BD1023" s="32" t="s">
        <v>4869</v>
      </c>
      <c r="BE1023" s="33">
        <v>151.24207981300199</v>
      </c>
      <c r="BF1023" s="33">
        <v>-33.8853852250855</v>
      </c>
      <c r="BG1023" s="34">
        <f t="shared" si="180"/>
        <v>79</v>
      </c>
      <c r="BH1023" s="34">
        <f t="shared" si="181"/>
        <v>84</v>
      </c>
      <c r="BI1023" s="34">
        <f t="shared" si="182"/>
        <v>93</v>
      </c>
      <c r="BJ1023" s="34">
        <f t="shared" si="183"/>
        <v>12</v>
      </c>
      <c r="BK1023" s="34">
        <f t="shared" si="184"/>
        <v>100</v>
      </c>
      <c r="BL1023" s="34">
        <f t="shared" si="185"/>
        <v>70</v>
      </c>
      <c r="BM1023" s="35">
        <f t="shared" si="186"/>
        <v>62</v>
      </c>
      <c r="BN1023" s="34">
        <f t="shared" si="187"/>
        <v>67</v>
      </c>
      <c r="BO1023" s="35">
        <f t="shared" si="188"/>
        <v>81</v>
      </c>
      <c r="BP1023" s="35">
        <f t="shared" si="189"/>
        <v>8</v>
      </c>
      <c r="BQ1023" s="35">
        <f t="shared" si="190"/>
        <v>100</v>
      </c>
      <c r="BR1023" s="35">
        <f t="shared" si="191"/>
        <v>56</v>
      </c>
    </row>
    <row r="1024" spans="2:70" x14ac:dyDescent="0.3">
      <c r="B1024" s="6" t="s">
        <v>1698</v>
      </c>
      <c r="C1024" s="6">
        <v>118021652</v>
      </c>
      <c r="D1024" s="6" t="s">
        <v>1699</v>
      </c>
      <c r="E1024" s="6" t="s">
        <v>1695</v>
      </c>
      <c r="F1024" s="6" t="s">
        <v>2757</v>
      </c>
      <c r="G1024" s="6" t="s">
        <v>77</v>
      </c>
      <c r="H1024" s="6" t="s">
        <v>4995</v>
      </c>
      <c r="I1024" s="22">
        <v>1248000</v>
      </c>
      <c r="J1024" s="22">
        <v>1400000</v>
      </c>
      <c r="K1024" s="22">
        <v>1196000</v>
      </c>
      <c r="L1024" s="22">
        <v>1350000</v>
      </c>
      <c r="M1024" s="22">
        <v>1585000</v>
      </c>
      <c r="N1024" s="22">
        <v>1275000</v>
      </c>
      <c r="O1024" s="23">
        <v>29</v>
      </c>
      <c r="P1024" s="23">
        <v>29</v>
      </c>
      <c r="Q1024" s="23">
        <v>21</v>
      </c>
      <c r="R1024" s="22">
        <v>850</v>
      </c>
      <c r="S1024" s="22">
        <v>850</v>
      </c>
      <c r="T1024" s="24">
        <v>1.8</v>
      </c>
      <c r="U1024" s="24">
        <v>0</v>
      </c>
      <c r="V1024" s="24">
        <v>1.8</v>
      </c>
      <c r="W1024" s="24">
        <v>2</v>
      </c>
      <c r="X1024" s="25">
        <v>3.5416666666666666E-2</v>
      </c>
      <c r="Y1024" s="24">
        <v>4.7</v>
      </c>
      <c r="Z1024" s="24">
        <v>-1.3999999999999995</v>
      </c>
      <c r="AA1024" s="24">
        <v>6.1</v>
      </c>
      <c r="AB1024" s="24">
        <v>6.8</v>
      </c>
      <c r="AC1024" s="26">
        <v>0.34263140922283131</v>
      </c>
      <c r="AD1024" s="24">
        <v>9.6742986133505315</v>
      </c>
      <c r="AE1024" s="6">
        <v>120</v>
      </c>
      <c r="AF1024" s="6">
        <v>192</v>
      </c>
      <c r="AG1024" s="6">
        <v>139</v>
      </c>
      <c r="AH1024" s="27">
        <v>1.6059479553903344</v>
      </c>
      <c r="AI1024" s="28">
        <v>1200000</v>
      </c>
      <c r="AJ1024" s="28">
        <v>1110000</v>
      </c>
      <c r="AK1024" s="28">
        <v>966000</v>
      </c>
      <c r="AL1024" s="29">
        <v>8.1081081081081086E-2</v>
      </c>
      <c r="AM1024" s="29">
        <v>0.24223602484472051</v>
      </c>
      <c r="AN1024" s="6">
        <v>1.8</v>
      </c>
      <c r="AO1024" s="27">
        <v>-9.9999999999999867E-2</v>
      </c>
      <c r="AP1024" s="6">
        <v>1.9</v>
      </c>
      <c r="AQ1024" s="28">
        <v>850</v>
      </c>
      <c r="AR1024" s="28">
        <v>800</v>
      </c>
      <c r="AS1024" s="25">
        <v>6.25E-2</v>
      </c>
      <c r="AT1024" s="30">
        <v>2480.8000000000002</v>
      </c>
      <c r="AU1024" s="24">
        <v>0.70209999999999995</v>
      </c>
      <c r="AV1024" s="24">
        <v>0.2979</v>
      </c>
      <c r="AW1024" s="24">
        <v>0.46429999999999999</v>
      </c>
      <c r="AX1024" s="24">
        <v>0.1384</v>
      </c>
      <c r="AY1024" s="24">
        <v>0.31979999999999997</v>
      </c>
      <c r="AZ1024" s="24">
        <v>0.27560000000000001</v>
      </c>
      <c r="BA1024" s="24">
        <v>0.36559999999999998</v>
      </c>
      <c r="BB1024" s="31">
        <v>9</v>
      </c>
      <c r="BC1024" s="23">
        <v>12</v>
      </c>
      <c r="BD1024" s="32" t="s">
        <v>4017</v>
      </c>
      <c r="BE1024" s="33">
        <v>151.25027584698199</v>
      </c>
      <c r="BF1024" s="33">
        <v>-33.975227354980703</v>
      </c>
      <c r="BG1024" s="34">
        <f t="shared" si="180"/>
        <v>87</v>
      </c>
      <c r="BH1024" s="34">
        <f t="shared" si="181"/>
        <v>87</v>
      </c>
      <c r="BI1024" s="34">
        <f t="shared" si="182"/>
        <v>100</v>
      </c>
      <c r="BJ1024" s="34">
        <f t="shared" si="183"/>
        <v>41</v>
      </c>
      <c r="BK1024" s="34">
        <f t="shared" si="184"/>
        <v>100</v>
      </c>
      <c r="BL1024" s="34">
        <f t="shared" si="185"/>
        <v>60</v>
      </c>
      <c r="BM1024" s="35">
        <f t="shared" si="186"/>
        <v>68</v>
      </c>
      <c r="BN1024" s="34">
        <f t="shared" si="187"/>
        <v>54</v>
      </c>
      <c r="BO1024" s="35">
        <f t="shared" si="188"/>
        <v>39</v>
      </c>
      <c r="BP1024" s="35">
        <f t="shared" si="189"/>
        <v>39</v>
      </c>
      <c r="BQ1024" s="35">
        <f t="shared" si="190"/>
        <v>90</v>
      </c>
      <c r="BR1024" s="35">
        <f t="shared" si="191"/>
        <v>56</v>
      </c>
    </row>
    <row r="1025" spans="2:70" x14ac:dyDescent="0.3">
      <c r="B1025" s="6" t="s">
        <v>2242</v>
      </c>
      <c r="C1025" s="6">
        <v>119041669</v>
      </c>
      <c r="D1025" s="6" t="s">
        <v>1859</v>
      </c>
      <c r="E1025" s="6" t="s">
        <v>1094</v>
      </c>
      <c r="F1025" s="6" t="s">
        <v>2757</v>
      </c>
      <c r="G1025" s="6" t="s">
        <v>77</v>
      </c>
      <c r="H1025" s="6" t="s">
        <v>4995</v>
      </c>
      <c r="I1025" s="22">
        <v>950000</v>
      </c>
      <c r="J1025" s="22">
        <v>932200</v>
      </c>
      <c r="K1025" s="22">
        <v>900000</v>
      </c>
      <c r="L1025" s="22">
        <v>1023888</v>
      </c>
      <c r="M1025" s="22">
        <v>1000000</v>
      </c>
      <c r="N1025" s="22">
        <v>945000</v>
      </c>
      <c r="O1025" s="23">
        <v>23</v>
      </c>
      <c r="P1025" s="23">
        <v>23</v>
      </c>
      <c r="Q1025" s="23">
        <v>26</v>
      </c>
      <c r="R1025" s="22">
        <v>660</v>
      </c>
      <c r="S1025" s="22">
        <v>700</v>
      </c>
      <c r="T1025" s="24">
        <v>2.1</v>
      </c>
      <c r="U1025" s="24">
        <v>-0.10000000000000009</v>
      </c>
      <c r="V1025" s="24">
        <v>2.2000000000000002</v>
      </c>
      <c r="W1025" s="24">
        <v>1.9</v>
      </c>
      <c r="X1025" s="25">
        <v>3.6126315789473687E-2</v>
      </c>
      <c r="Y1025" s="24">
        <v>3.8</v>
      </c>
      <c r="Z1025" s="24">
        <v>-2</v>
      </c>
      <c r="AA1025" s="24">
        <v>5.8</v>
      </c>
      <c r="AB1025" s="24">
        <v>6.8</v>
      </c>
      <c r="AC1025" s="26">
        <v>0.30235285494392727</v>
      </c>
      <c r="AD1025" s="24">
        <v>8.3693243647066105</v>
      </c>
      <c r="AE1025" s="6">
        <v>379</v>
      </c>
      <c r="AF1025" s="6">
        <v>408</v>
      </c>
      <c r="AG1025" s="6">
        <v>351</v>
      </c>
      <c r="AH1025" s="27">
        <v>4.4007561436672962</v>
      </c>
      <c r="AI1025" s="28">
        <v>782500</v>
      </c>
      <c r="AJ1025" s="28">
        <v>745000</v>
      </c>
      <c r="AK1025" s="28">
        <v>698000</v>
      </c>
      <c r="AL1025" s="29">
        <v>5.0335570469798654E-2</v>
      </c>
      <c r="AM1025" s="29">
        <v>0.12106017191977077</v>
      </c>
      <c r="AN1025" s="6">
        <v>1.9</v>
      </c>
      <c r="AO1025" s="27">
        <v>-0.30000000000000027</v>
      </c>
      <c r="AP1025" s="6">
        <v>2.2000000000000002</v>
      </c>
      <c r="AQ1025" s="28">
        <v>720</v>
      </c>
      <c r="AR1025" s="28">
        <v>700</v>
      </c>
      <c r="AS1025" s="25">
        <v>2.8571428571428571E-2</v>
      </c>
      <c r="AT1025" s="30">
        <v>2182.88</v>
      </c>
      <c r="AU1025" s="24">
        <v>0.79779999999999995</v>
      </c>
      <c r="AV1025" s="24">
        <v>0.20219999999999999</v>
      </c>
      <c r="AW1025" s="24">
        <v>0.6381</v>
      </c>
      <c r="AX1025" s="24">
        <v>0.27250000000000002</v>
      </c>
      <c r="AY1025" s="24">
        <v>0.36880000000000002</v>
      </c>
      <c r="AZ1025" s="24">
        <v>0.37169999999999997</v>
      </c>
      <c r="BA1025" s="24">
        <v>0.2361</v>
      </c>
      <c r="BB1025" s="31">
        <v>5.5</v>
      </c>
      <c r="BC1025" s="23">
        <v>13</v>
      </c>
      <c r="BD1025" s="32" t="s">
        <v>4525</v>
      </c>
      <c r="BE1025" s="33">
        <v>151.11360629442299</v>
      </c>
      <c r="BF1025" s="33">
        <v>-33.951744713240302</v>
      </c>
      <c r="BG1025" s="34">
        <f t="shared" si="180"/>
        <v>82</v>
      </c>
      <c r="BH1025" s="34">
        <f t="shared" si="181"/>
        <v>85</v>
      </c>
      <c r="BI1025" s="34">
        <f t="shared" si="182"/>
        <v>70</v>
      </c>
      <c r="BJ1025" s="34">
        <f t="shared" si="183"/>
        <v>26</v>
      </c>
      <c r="BK1025" s="34">
        <f t="shared" si="184"/>
        <v>100</v>
      </c>
      <c r="BL1025" s="34">
        <f t="shared" si="185"/>
        <v>71</v>
      </c>
      <c r="BM1025" s="35">
        <f t="shared" si="186"/>
        <v>71</v>
      </c>
      <c r="BN1025" s="34">
        <f t="shared" si="187"/>
        <v>67</v>
      </c>
      <c r="BO1025" s="35">
        <f t="shared" si="188"/>
        <v>65</v>
      </c>
      <c r="BP1025" s="35">
        <f t="shared" si="189"/>
        <v>54</v>
      </c>
      <c r="BQ1025" s="35">
        <f t="shared" si="190"/>
        <v>55</v>
      </c>
      <c r="BR1025" s="35">
        <f t="shared" si="191"/>
        <v>56</v>
      </c>
    </row>
    <row r="1026" spans="2:70" x14ac:dyDescent="0.3">
      <c r="B1026" s="6" t="s">
        <v>2036</v>
      </c>
      <c r="C1026" s="6">
        <v>120011385</v>
      </c>
      <c r="D1026" s="6" t="s">
        <v>854</v>
      </c>
      <c r="E1026" s="6" t="s">
        <v>855</v>
      </c>
      <c r="F1026" s="6" t="s">
        <v>2757</v>
      </c>
      <c r="G1026" s="6" t="s">
        <v>77</v>
      </c>
      <c r="H1026" s="6" t="s">
        <v>4995</v>
      </c>
      <c r="I1026" s="22">
        <v>1207160</v>
      </c>
      <c r="J1026" s="22">
        <v>1323550</v>
      </c>
      <c r="K1026" s="22">
        <v>1339000</v>
      </c>
      <c r="L1026" s="22">
        <v>1250000</v>
      </c>
      <c r="M1026" s="22">
        <v>1350000</v>
      </c>
      <c r="N1026" s="22">
        <v>1350000</v>
      </c>
      <c r="O1026" s="23">
        <v>26</v>
      </c>
      <c r="P1026" s="23">
        <v>26</v>
      </c>
      <c r="Q1026" s="23">
        <v>26</v>
      </c>
      <c r="R1026" s="22">
        <v>795</v>
      </c>
      <c r="S1026" s="22">
        <v>750</v>
      </c>
      <c r="T1026" s="24">
        <v>1.8</v>
      </c>
      <c r="U1026" s="24">
        <v>0</v>
      </c>
      <c r="V1026" s="24">
        <v>1.8</v>
      </c>
      <c r="W1026" s="24">
        <v>2</v>
      </c>
      <c r="X1026" s="25">
        <v>3.4245667517147686E-2</v>
      </c>
      <c r="Y1026" s="24">
        <v>5.8</v>
      </c>
      <c r="Z1026" s="24">
        <v>-2.2000000000000002</v>
      </c>
      <c r="AA1026" s="24">
        <v>8</v>
      </c>
      <c r="AB1026" s="24">
        <v>8.6</v>
      </c>
      <c r="AC1026" s="26">
        <v>0.25774198568316209</v>
      </c>
      <c r="AD1026" s="24">
        <v>7.5262654919517651</v>
      </c>
      <c r="AE1026" s="6">
        <v>348</v>
      </c>
      <c r="AF1026" s="6">
        <v>375</v>
      </c>
      <c r="AG1026" s="6">
        <v>366</v>
      </c>
      <c r="AH1026" s="27">
        <v>5.679269882659713</v>
      </c>
      <c r="AI1026" s="28">
        <v>1070000</v>
      </c>
      <c r="AJ1026" s="28">
        <v>1085000</v>
      </c>
      <c r="AK1026" s="28">
        <v>1050000</v>
      </c>
      <c r="AL1026" s="29">
        <v>-1.3824884792626729E-2</v>
      </c>
      <c r="AM1026" s="29">
        <v>1.9047619047619049E-2</v>
      </c>
      <c r="AN1026" s="6">
        <v>2.4</v>
      </c>
      <c r="AO1026" s="27">
        <v>-0.20000000000000018</v>
      </c>
      <c r="AP1026" s="6">
        <v>2.6</v>
      </c>
      <c r="AQ1026" s="28">
        <v>820</v>
      </c>
      <c r="AR1026" s="28">
        <v>780</v>
      </c>
      <c r="AS1026" s="25">
        <v>5.128205128205128E-2</v>
      </c>
      <c r="AT1026" s="30">
        <v>3084.4800000000005</v>
      </c>
      <c r="AU1026" s="24">
        <v>0.70230000000000004</v>
      </c>
      <c r="AV1026" s="24">
        <v>0.29770000000000002</v>
      </c>
      <c r="AW1026" s="24">
        <v>0.44109999999999999</v>
      </c>
      <c r="AX1026" s="24">
        <v>9.69E-2</v>
      </c>
      <c r="AY1026" s="24">
        <v>0.35370000000000001</v>
      </c>
      <c r="AZ1026" s="24">
        <v>0.30819999999999997</v>
      </c>
      <c r="BA1026" s="24">
        <v>0.31569999999999998</v>
      </c>
      <c r="BB1026" s="31">
        <v>10</v>
      </c>
      <c r="BC1026" s="23">
        <v>6</v>
      </c>
      <c r="BD1026" s="32" t="s">
        <v>4330</v>
      </c>
      <c r="BE1026" s="33">
        <v>151.14937718453999</v>
      </c>
      <c r="BF1026" s="33">
        <v>-33.856028827233601</v>
      </c>
      <c r="BG1026" s="34">
        <f t="shared" si="180"/>
        <v>87</v>
      </c>
      <c r="BH1026" s="34">
        <f t="shared" si="181"/>
        <v>77</v>
      </c>
      <c r="BI1026" s="34">
        <f t="shared" si="182"/>
        <v>54</v>
      </c>
      <c r="BJ1026" s="34">
        <f t="shared" si="183"/>
        <v>1</v>
      </c>
      <c r="BK1026" s="34">
        <f t="shared" si="184"/>
        <v>100</v>
      </c>
      <c r="BL1026" s="34">
        <f t="shared" si="185"/>
        <v>68</v>
      </c>
      <c r="BM1026" s="35">
        <f t="shared" si="186"/>
        <v>65</v>
      </c>
      <c r="BN1026" s="34">
        <f t="shared" si="187"/>
        <v>75</v>
      </c>
      <c r="BO1026" s="35">
        <f t="shared" si="188"/>
        <v>95</v>
      </c>
      <c r="BP1026" s="35">
        <f t="shared" si="189"/>
        <v>21</v>
      </c>
      <c r="BQ1026" s="35">
        <f t="shared" si="190"/>
        <v>100</v>
      </c>
      <c r="BR1026" s="35">
        <f t="shared" si="191"/>
        <v>56</v>
      </c>
    </row>
    <row r="1027" spans="2:70" x14ac:dyDescent="0.3">
      <c r="B1027" s="6" t="s">
        <v>2468</v>
      </c>
      <c r="C1027" s="6">
        <v>120031576</v>
      </c>
      <c r="D1027" s="6" t="s">
        <v>2038</v>
      </c>
      <c r="E1027" s="6" t="s">
        <v>855</v>
      </c>
      <c r="F1027" s="6" t="s">
        <v>2757</v>
      </c>
      <c r="G1027" s="6" t="s">
        <v>77</v>
      </c>
      <c r="H1027" s="6" t="s">
        <v>4995</v>
      </c>
      <c r="I1027" s="22">
        <v>660000</v>
      </c>
      <c r="J1027" s="22">
        <v>677500</v>
      </c>
      <c r="K1027" s="22">
        <v>700000</v>
      </c>
      <c r="L1027" s="22">
        <v>630000</v>
      </c>
      <c r="M1027" s="22">
        <v>760000</v>
      </c>
      <c r="N1027" s="22">
        <v>760000</v>
      </c>
      <c r="O1027" s="23">
        <v>32</v>
      </c>
      <c r="P1027" s="23">
        <v>32</v>
      </c>
      <c r="Q1027" s="23">
        <v>30</v>
      </c>
      <c r="R1027" s="22">
        <v>600</v>
      </c>
      <c r="S1027" s="22">
        <v>630</v>
      </c>
      <c r="T1027" s="24">
        <v>1.7</v>
      </c>
      <c r="U1027" s="24">
        <v>9.9999999999999867E-2</v>
      </c>
      <c r="V1027" s="24">
        <v>1.6</v>
      </c>
      <c r="W1027" s="24">
        <v>1</v>
      </c>
      <c r="X1027" s="25">
        <v>4.7272727272727272E-2</v>
      </c>
      <c r="Y1027" s="24">
        <v>6.3</v>
      </c>
      <c r="Z1027" s="24">
        <v>-2.2999999999999998</v>
      </c>
      <c r="AA1027" s="24">
        <v>8.6</v>
      </c>
      <c r="AB1027" s="24">
        <v>9</v>
      </c>
      <c r="AC1027" s="26">
        <v>0.2619629758994062</v>
      </c>
      <c r="AD1027" s="24">
        <v>5.5415244901797465</v>
      </c>
      <c r="AE1027" s="6">
        <v>551</v>
      </c>
      <c r="AF1027" s="6">
        <v>584</v>
      </c>
      <c r="AG1027" s="6">
        <v>528</v>
      </c>
      <c r="AH1027" s="27">
        <v>5.6114381833473512</v>
      </c>
      <c r="AI1027" s="28">
        <v>800000</v>
      </c>
      <c r="AJ1027" s="28">
        <v>760000</v>
      </c>
      <c r="AK1027" s="28">
        <v>682000</v>
      </c>
      <c r="AL1027" s="29">
        <v>5.2631578947368418E-2</v>
      </c>
      <c r="AM1027" s="29">
        <v>0.17302052785923755</v>
      </c>
      <c r="AN1027" s="6">
        <v>2</v>
      </c>
      <c r="AO1027" s="27">
        <v>-0.20000000000000018</v>
      </c>
      <c r="AP1027" s="6">
        <v>2.2000000000000002</v>
      </c>
      <c r="AQ1027" s="28">
        <v>685</v>
      </c>
      <c r="AR1027" s="28">
        <v>660</v>
      </c>
      <c r="AS1027" s="25">
        <v>3.787878787878788E-2</v>
      </c>
      <c r="AT1027" s="30">
        <v>2290.4</v>
      </c>
      <c r="AU1027" s="24">
        <v>0.76600000000000001</v>
      </c>
      <c r="AV1027" s="24">
        <v>0.23400000000000001</v>
      </c>
      <c r="AW1027" s="24">
        <v>0.55279999999999996</v>
      </c>
      <c r="AX1027" s="24">
        <v>0.14460000000000001</v>
      </c>
      <c r="AY1027" s="24">
        <v>0.28620000000000001</v>
      </c>
      <c r="AZ1027" s="24">
        <v>0.34639999999999999</v>
      </c>
      <c r="BA1027" s="24">
        <v>0.33779999999999999</v>
      </c>
      <c r="BB1027" s="31">
        <v>4.5</v>
      </c>
      <c r="BC1027" s="23">
        <v>12</v>
      </c>
      <c r="BD1027" s="32" t="s">
        <v>4755</v>
      </c>
      <c r="BE1027" s="33">
        <v>151.07921732318499</v>
      </c>
      <c r="BF1027" s="33">
        <v>-33.894895000570102</v>
      </c>
      <c r="BG1027" s="34">
        <f t="shared" si="180"/>
        <v>88</v>
      </c>
      <c r="BH1027" s="34">
        <f t="shared" si="181"/>
        <v>84</v>
      </c>
      <c r="BI1027" s="34">
        <f t="shared" si="182"/>
        <v>55</v>
      </c>
      <c r="BJ1027" s="34">
        <f t="shared" si="183"/>
        <v>27</v>
      </c>
      <c r="BK1027" s="34">
        <f t="shared" si="184"/>
        <v>100</v>
      </c>
      <c r="BL1027" s="34">
        <f t="shared" si="185"/>
        <v>53</v>
      </c>
      <c r="BM1027" s="35">
        <f t="shared" si="186"/>
        <v>100</v>
      </c>
      <c r="BN1027" s="34">
        <f t="shared" si="187"/>
        <v>95</v>
      </c>
      <c r="BO1027" s="35">
        <f t="shared" si="188"/>
        <v>92</v>
      </c>
      <c r="BP1027" s="35">
        <f t="shared" si="189"/>
        <v>13</v>
      </c>
      <c r="BQ1027" s="35">
        <f t="shared" si="190"/>
        <v>45</v>
      </c>
      <c r="BR1027" s="35">
        <f t="shared" si="191"/>
        <v>56</v>
      </c>
    </row>
    <row r="1028" spans="2:70" x14ac:dyDescent="0.3">
      <c r="B1028" s="6" t="s">
        <v>1806</v>
      </c>
      <c r="C1028" s="6">
        <v>122031424</v>
      </c>
      <c r="D1028" s="6" t="s">
        <v>764</v>
      </c>
      <c r="E1028" s="6" t="s">
        <v>765</v>
      </c>
      <c r="F1028" s="6" t="s">
        <v>2757</v>
      </c>
      <c r="G1028" s="6" t="s">
        <v>77</v>
      </c>
      <c r="H1028" s="6" t="s">
        <v>4995</v>
      </c>
      <c r="I1028" s="22">
        <v>1700000</v>
      </c>
      <c r="J1028" s="22">
        <v>1500000</v>
      </c>
      <c r="K1028" s="22">
        <v>895000</v>
      </c>
      <c r="L1028" s="22">
        <v>1650000</v>
      </c>
      <c r="M1028" s="22">
        <v>1650000</v>
      </c>
      <c r="N1028" s="22">
        <v>1325000</v>
      </c>
      <c r="O1028" s="23">
        <v>14</v>
      </c>
      <c r="P1028" s="23">
        <v>14</v>
      </c>
      <c r="Q1028" s="23">
        <v>23</v>
      </c>
      <c r="R1028" s="22">
        <v>620</v>
      </c>
      <c r="S1028" s="22">
        <v>620</v>
      </c>
      <c r="T1028" s="24">
        <v>0.5</v>
      </c>
      <c r="U1028" s="24">
        <v>0</v>
      </c>
      <c r="V1028" s="24">
        <v>0.5</v>
      </c>
      <c r="W1028" s="24">
        <v>0.3</v>
      </c>
      <c r="X1028" s="25">
        <v>1.8964705882352943E-2</v>
      </c>
      <c r="Y1028" s="24">
        <v>2.9</v>
      </c>
      <c r="Z1028" s="24">
        <v>-0.80000000000000027</v>
      </c>
      <c r="AA1028" s="24">
        <v>3.7</v>
      </c>
      <c r="AB1028" s="24">
        <v>5.0999999999999996</v>
      </c>
      <c r="AC1028" s="26">
        <v>0.22640958223780308</v>
      </c>
      <c r="AD1028" s="24">
        <v>11.938470527427581</v>
      </c>
      <c r="AE1028" s="6">
        <v>102</v>
      </c>
      <c r="AF1028" s="6">
        <v>148</v>
      </c>
      <c r="AG1028" s="6">
        <v>124</v>
      </c>
      <c r="AH1028" s="27">
        <v>1.2452830188679247</v>
      </c>
      <c r="AI1028" s="28">
        <v>1100000</v>
      </c>
      <c r="AJ1028" s="28">
        <v>1025000</v>
      </c>
      <c r="AK1028" s="28">
        <v>950000</v>
      </c>
      <c r="AL1028" s="29">
        <v>7.3170731707317069E-2</v>
      </c>
      <c r="AM1028" s="29">
        <v>0.15789473684210525</v>
      </c>
      <c r="AN1028" s="6">
        <v>2.4</v>
      </c>
      <c r="AO1028" s="27">
        <v>0</v>
      </c>
      <c r="AP1028" s="6">
        <v>2.4</v>
      </c>
      <c r="AQ1028" s="28">
        <v>750</v>
      </c>
      <c r="AR1028" s="28">
        <v>700</v>
      </c>
      <c r="AS1028" s="25">
        <v>7.1428571428571425E-2</v>
      </c>
      <c r="AT1028" s="30">
        <v>2738.4</v>
      </c>
      <c r="AU1028" s="24">
        <v>0.78890000000000005</v>
      </c>
      <c r="AV1028" s="24">
        <v>0.21110000000000001</v>
      </c>
      <c r="AW1028" s="24">
        <v>0.81340000000000001</v>
      </c>
      <c r="AX1028" s="24">
        <v>9.7299999999999998E-2</v>
      </c>
      <c r="AY1028" s="24">
        <v>0.32800000000000001</v>
      </c>
      <c r="AZ1028" s="24">
        <v>0.37430000000000002</v>
      </c>
      <c r="BA1028" s="24">
        <v>0.24510000000000001</v>
      </c>
      <c r="BB1028" s="31">
        <v>7</v>
      </c>
      <c r="BC1028" s="23">
        <v>14</v>
      </c>
      <c r="BD1028" s="32" t="s">
        <v>4115</v>
      </c>
      <c r="BE1028" s="33">
        <v>151.265497204155</v>
      </c>
      <c r="BF1028" s="33">
        <v>-33.7498173654092</v>
      </c>
      <c r="BG1028" s="34">
        <f t="shared" ref="BG1028:BG1091" si="192">IF(T1028&lt;=1, 100, IF(T1028&gt;=7, 1, ROUND(100 - ((T1028-1)/6)*99, 0)))</f>
        <v>100</v>
      </c>
      <c r="BH1028" s="34">
        <f t="shared" ref="BH1028:BH1091" si="193">IF(AN1028&lt;=1, 100, IF(AN1028&gt;=7, 1, ROUND(100 - ((AN1028-1)/6)*99, 0)))</f>
        <v>77</v>
      </c>
      <c r="BI1028" s="34">
        <f t="shared" ref="BI1028:BI1091" si="194">IF(AH1028&lt;=2, 100, IF(AH1028&gt;=10, 1, ROUND(100 - ((AH1028-2)/8)*99, 0)))</f>
        <v>100</v>
      </c>
      <c r="BJ1028" s="34">
        <f t="shared" ref="BJ1028:BJ1091" si="195">IF(AL1028&lt;=0, 1, IF(AL1028&gt;=0.2, 100, ROUND(1 + (AL1028/0.2)*99, 0)))</f>
        <v>37</v>
      </c>
      <c r="BK1028" s="34">
        <f t="shared" ref="BK1028:BK1091" si="196">IF(BC1028&gt;=750, 1, IF(BC1028&lt;=50, 100, ROUND(100 - 99 * (((BC1028 - 50)/700)^0.75), 0)))</f>
        <v>100</v>
      </c>
      <c r="BL1028" s="34">
        <f t="shared" ref="BL1028:BL1091" si="197">IF(AY1028&gt;=0.5, 100, IF(AY1028&lt;=0.05, 1, ROUND(1 + ((AY1028-0.05)/0.45)*99, 0)))</f>
        <v>62</v>
      </c>
      <c r="BM1028" s="35">
        <f t="shared" ref="BM1028:BM1091" si="198">IF(X1028&gt;=0.045, 100, IF(X1028&lt;=0.015, 1, ROUND(1 + ((X1028-0.015)/0.03)*99, 0)))</f>
        <v>14</v>
      </c>
      <c r="BN1028" s="34">
        <f t="shared" ref="BN1028:BN1091" si="199">IF(AD1028&lt;=5, 100, IF(AD1028&gt;=15, 1, ROUND(100 - ((AD1028-5)/10)*99, 0)))</f>
        <v>31</v>
      </c>
      <c r="BO1028" s="35">
        <f t="shared" ref="BO1028:BO1091" si="200">IF(AC1028&lt;=0.25, 100, IF(AC1028&gt;=0.4, 1, ROUND(100 - ((AC1028-0.25)/0.15)*99, 0)))</f>
        <v>100</v>
      </c>
      <c r="BP1028" s="35">
        <f t="shared" ref="BP1028:BP1091" si="201">IF(Y1028&lt;=1, 100, IF(Y1028&gt;=7, 1, ROUND(100 - ((Y1028-1)/6)*99, 0)))</f>
        <v>69</v>
      </c>
      <c r="BQ1028" s="35">
        <f t="shared" ref="BQ1028:BQ1091" si="202">BB1028*10</f>
        <v>70</v>
      </c>
      <c r="BR1028" s="35">
        <f t="shared" ref="BR1028:BR1091" si="203">IF(
  (
    IF($BG$2,0.1,0) + IF($BH$2,0.1,0) + IF($BI$2,0.05,0) + IF($BJ$2,0.05,0) +
    IF($BK$2,0.07,0) + IF($BL$2,0.08,0) + IF($BM$2,0.08,0) + IF($BN$2,0.07,0) +
    IF($BO$2,0.07,0) + IF($BP$2,0.08,0) + IF($BQ$2,0.08,0)
  ) = 0,
  "",
  ROUND(
    (
      IF($BG$2, BG1028*0.1, 0) + IF($BH$2, BH1028*0.1, 0) + IF($BI$2, BI1028*0.05, 0) + IF($BJ$2, BJ1028*0.05, 0) +
      IF($BK$2, BK1028*0.07, 0) + IF($BL$2, BL1028*0.08, 0) + IF($BM$2, BM1028*0.08, 0) + IF($BN$2, BN1028*0.07, 0) +
      IF($BO$2, BO1028*0.07, 0) + IF($BP$2, BP1028*0.08, 0) + IF($BQ$2, BQ1028*0.08, 0)
    ) /
    (
      IF($BG$2,0.1,0) + IF($BH$2,0.1,0) + IF($BI$2,0.05,0) + IF($BJ$2,0.05,0) +
      IF($BK$2,0.07,0) + IF($BL$2,0.08,0) + IF($BM$2,0.08,0) + IF($BN$2,0.07,0) +
      IF($BO$2,0.07,0) + IF($BP$2,0.08,0) + IF($BQ$2,0.08,0)
    ) * 0.8,
  0)
)</f>
        <v>56</v>
      </c>
    </row>
    <row r="1029" spans="2:70" x14ac:dyDescent="0.3">
      <c r="B1029" s="6" t="s">
        <v>1748</v>
      </c>
      <c r="C1029" s="6">
        <v>123021704</v>
      </c>
      <c r="D1029" s="6" t="s">
        <v>1086</v>
      </c>
      <c r="E1029" s="6" t="s">
        <v>587</v>
      </c>
      <c r="F1029" s="6" t="s">
        <v>2757</v>
      </c>
      <c r="G1029" s="6" t="s">
        <v>77</v>
      </c>
      <c r="H1029" s="6" t="s">
        <v>4995</v>
      </c>
      <c r="I1029" s="22">
        <v>775200</v>
      </c>
      <c r="J1029" s="22">
        <v>730000</v>
      </c>
      <c r="K1029" s="22">
        <v>680000</v>
      </c>
      <c r="L1029" s="22">
        <v>710000</v>
      </c>
      <c r="M1029" s="22">
        <v>687000</v>
      </c>
      <c r="N1029" s="22">
        <v>660000</v>
      </c>
      <c r="O1029" s="23">
        <v>39</v>
      </c>
      <c r="P1029" s="23">
        <v>37</v>
      </c>
      <c r="Q1029" s="23">
        <v>27</v>
      </c>
      <c r="R1029" s="22">
        <v>530</v>
      </c>
      <c r="S1029" s="22">
        <v>500</v>
      </c>
      <c r="T1029" s="24">
        <v>2.5</v>
      </c>
      <c r="U1029" s="24">
        <v>-0.39999999999999991</v>
      </c>
      <c r="V1029" s="24">
        <v>2.9</v>
      </c>
      <c r="W1029" s="24">
        <v>3.7</v>
      </c>
      <c r="X1029" s="25">
        <v>3.5552115583075333E-2</v>
      </c>
      <c r="Y1029" s="24">
        <v>3.5</v>
      </c>
      <c r="Z1029" s="24">
        <v>-1.7999999999999998</v>
      </c>
      <c r="AA1029" s="24">
        <v>5.3</v>
      </c>
      <c r="AB1029" s="24">
        <v>8.3000000000000007</v>
      </c>
      <c r="AC1029" s="26">
        <v>0.22860593512767424</v>
      </c>
      <c r="AD1029" s="24">
        <v>6.430164038859691</v>
      </c>
      <c r="AE1029" s="6">
        <v>60</v>
      </c>
      <c r="AF1029" s="6">
        <v>67</v>
      </c>
      <c r="AG1029" s="6">
        <v>92</v>
      </c>
      <c r="AH1029" s="27">
        <v>1.6822429906542058</v>
      </c>
      <c r="AI1029" s="28">
        <v>615000</v>
      </c>
      <c r="AJ1029" s="28">
        <v>565000</v>
      </c>
      <c r="AK1029" s="28">
        <v>530000</v>
      </c>
      <c r="AL1029" s="29">
        <v>8.8495575221238937E-2</v>
      </c>
      <c r="AM1029" s="29">
        <v>0.16037735849056603</v>
      </c>
      <c r="AN1029" s="6">
        <v>2.4</v>
      </c>
      <c r="AO1029" s="27">
        <v>-0.30000000000000027</v>
      </c>
      <c r="AP1029" s="6">
        <v>2.7</v>
      </c>
      <c r="AQ1029" s="28">
        <v>500</v>
      </c>
      <c r="AR1029" s="28">
        <v>470</v>
      </c>
      <c r="AS1029" s="25">
        <v>6.3829787234042548E-2</v>
      </c>
      <c r="AT1029" s="30">
        <v>2318.4</v>
      </c>
      <c r="AU1029" s="24">
        <v>0.82110000000000005</v>
      </c>
      <c r="AV1029" s="24">
        <v>0.1789</v>
      </c>
      <c r="AW1029" s="24">
        <v>0.69179999999999997</v>
      </c>
      <c r="AX1029" s="24">
        <v>0.28100000000000003</v>
      </c>
      <c r="AY1029" s="24">
        <v>0.2215</v>
      </c>
      <c r="AZ1029" s="24">
        <v>0.41389999999999999</v>
      </c>
      <c r="BA1029" s="24">
        <v>0.33860000000000001</v>
      </c>
      <c r="BB1029" s="31">
        <v>3</v>
      </c>
      <c r="BC1029" s="23">
        <v>31</v>
      </c>
      <c r="BD1029" s="32" t="s">
        <v>4061</v>
      </c>
      <c r="BE1029" s="33">
        <v>150.892944217766</v>
      </c>
      <c r="BF1029" s="33">
        <v>-33.970904786447903</v>
      </c>
      <c r="BG1029" s="34">
        <f t="shared" si="192"/>
        <v>75</v>
      </c>
      <c r="BH1029" s="34">
        <f t="shared" si="193"/>
        <v>77</v>
      </c>
      <c r="BI1029" s="34">
        <f t="shared" si="194"/>
        <v>100</v>
      </c>
      <c r="BJ1029" s="34">
        <f t="shared" si="195"/>
        <v>45</v>
      </c>
      <c r="BK1029" s="34">
        <f t="shared" si="196"/>
        <v>100</v>
      </c>
      <c r="BL1029" s="34">
        <f t="shared" si="197"/>
        <v>39</v>
      </c>
      <c r="BM1029" s="35">
        <f t="shared" si="198"/>
        <v>69</v>
      </c>
      <c r="BN1029" s="34">
        <f t="shared" si="199"/>
        <v>86</v>
      </c>
      <c r="BO1029" s="35">
        <f t="shared" si="200"/>
        <v>100</v>
      </c>
      <c r="BP1029" s="35">
        <f t="shared" si="201"/>
        <v>59</v>
      </c>
      <c r="BQ1029" s="35">
        <f t="shared" si="202"/>
        <v>30</v>
      </c>
      <c r="BR1029" s="35">
        <f t="shared" si="203"/>
        <v>56</v>
      </c>
    </row>
    <row r="1030" spans="2:70" x14ac:dyDescent="0.3">
      <c r="B1030" s="6" t="s">
        <v>2136</v>
      </c>
      <c r="C1030" s="6">
        <v>124031462</v>
      </c>
      <c r="D1030" s="6" t="s">
        <v>220</v>
      </c>
      <c r="E1030" s="6" t="s">
        <v>194</v>
      </c>
      <c r="F1030" s="6" t="s">
        <v>2757</v>
      </c>
      <c r="G1030" s="6" t="s">
        <v>77</v>
      </c>
      <c r="H1030" s="6" t="s">
        <v>4995</v>
      </c>
      <c r="I1030" s="22">
        <v>599000</v>
      </c>
      <c r="J1030" s="22">
        <v>599000</v>
      </c>
      <c r="K1030" s="22">
        <v>550800</v>
      </c>
      <c r="L1030" s="22">
        <v>630000</v>
      </c>
      <c r="M1030" s="22">
        <v>610000</v>
      </c>
      <c r="N1030" s="22">
        <v>509000</v>
      </c>
      <c r="O1030" s="23">
        <v>34</v>
      </c>
      <c r="P1030" s="23">
        <v>34</v>
      </c>
      <c r="Q1030" s="23">
        <v>31</v>
      </c>
      <c r="R1030" s="22">
        <v>450</v>
      </c>
      <c r="S1030" s="22">
        <v>450</v>
      </c>
      <c r="T1030" s="24">
        <v>2.2999999999999998</v>
      </c>
      <c r="U1030" s="24">
        <v>-0.10000000000000009</v>
      </c>
      <c r="V1030" s="24">
        <v>2.4</v>
      </c>
      <c r="W1030" s="24">
        <v>2.7</v>
      </c>
      <c r="X1030" s="25">
        <v>3.9065108514190316E-2</v>
      </c>
      <c r="Y1030" s="24">
        <v>5.4</v>
      </c>
      <c r="Z1030" s="24">
        <v>-2</v>
      </c>
      <c r="AA1030" s="24">
        <v>7.4</v>
      </c>
      <c r="AB1030" s="24">
        <v>8.5</v>
      </c>
      <c r="AC1030" s="26">
        <v>0.23537534521717296</v>
      </c>
      <c r="AD1030" s="24">
        <v>6.0252064865421628</v>
      </c>
      <c r="AE1030" s="6">
        <v>131</v>
      </c>
      <c r="AF1030" s="6">
        <v>144</v>
      </c>
      <c r="AG1030" s="6">
        <v>162</v>
      </c>
      <c r="AH1030" s="27">
        <v>3.2987012987012987</v>
      </c>
      <c r="AI1030" s="28">
        <v>585000</v>
      </c>
      <c r="AJ1030" s="28">
        <v>535000</v>
      </c>
      <c r="AK1030" s="28">
        <v>557000</v>
      </c>
      <c r="AL1030" s="29">
        <v>9.3457943925233641E-2</v>
      </c>
      <c r="AM1030" s="29">
        <v>5.0269299820466788E-2</v>
      </c>
      <c r="AN1030" s="6">
        <v>2.1</v>
      </c>
      <c r="AO1030" s="27">
        <v>-0.10000000000000009</v>
      </c>
      <c r="AP1030" s="6">
        <v>2.2000000000000002</v>
      </c>
      <c r="AQ1030" s="28">
        <v>530</v>
      </c>
      <c r="AR1030" s="28">
        <v>490</v>
      </c>
      <c r="AS1030" s="25">
        <v>8.1632653061224483E-2</v>
      </c>
      <c r="AT1030" s="30">
        <v>1911.8400000000001</v>
      </c>
      <c r="AU1030" s="24">
        <v>0.70420000000000005</v>
      </c>
      <c r="AV1030" s="24">
        <v>0.29580000000000001</v>
      </c>
      <c r="AW1030" s="24">
        <v>0.58499999999999996</v>
      </c>
      <c r="AX1030" s="24">
        <v>0.27410000000000001</v>
      </c>
      <c r="AY1030" s="24">
        <v>0.16689999999999999</v>
      </c>
      <c r="AZ1030" s="24">
        <v>0.37980000000000003</v>
      </c>
      <c r="BA1030" s="24">
        <v>0.42099999999999999</v>
      </c>
      <c r="BB1030" s="31">
        <v>5</v>
      </c>
      <c r="BC1030" s="23">
        <v>45</v>
      </c>
      <c r="BD1030" s="32" t="s">
        <v>4425</v>
      </c>
      <c r="BE1030" s="33">
        <v>150.73857067683201</v>
      </c>
      <c r="BF1030" s="33">
        <v>-33.7656378476483</v>
      </c>
      <c r="BG1030" s="34">
        <f t="shared" si="192"/>
        <v>79</v>
      </c>
      <c r="BH1030" s="34">
        <f t="shared" si="193"/>
        <v>82</v>
      </c>
      <c r="BI1030" s="34">
        <f t="shared" si="194"/>
        <v>84</v>
      </c>
      <c r="BJ1030" s="34">
        <f t="shared" si="195"/>
        <v>47</v>
      </c>
      <c r="BK1030" s="34">
        <f t="shared" si="196"/>
        <v>100</v>
      </c>
      <c r="BL1030" s="34">
        <f t="shared" si="197"/>
        <v>27</v>
      </c>
      <c r="BM1030" s="35">
        <f t="shared" si="198"/>
        <v>80</v>
      </c>
      <c r="BN1030" s="34">
        <f t="shared" si="199"/>
        <v>90</v>
      </c>
      <c r="BO1030" s="35">
        <f t="shared" si="200"/>
        <v>100</v>
      </c>
      <c r="BP1030" s="35">
        <f t="shared" si="201"/>
        <v>27</v>
      </c>
      <c r="BQ1030" s="35">
        <f t="shared" si="202"/>
        <v>50</v>
      </c>
      <c r="BR1030" s="35">
        <f t="shared" si="203"/>
        <v>56</v>
      </c>
    </row>
    <row r="1031" spans="2:70" x14ac:dyDescent="0.3">
      <c r="B1031" s="6" t="s">
        <v>540</v>
      </c>
      <c r="C1031" s="6">
        <v>206011498</v>
      </c>
      <c r="D1031" s="6" t="s">
        <v>288</v>
      </c>
      <c r="E1031" s="6" t="s">
        <v>289</v>
      </c>
      <c r="F1031" s="6" t="s">
        <v>689</v>
      </c>
      <c r="G1031" s="6" t="s">
        <v>86</v>
      </c>
      <c r="H1031" s="6" t="s">
        <v>4995</v>
      </c>
      <c r="I1031" s="22">
        <v>620000</v>
      </c>
      <c r="J1031" s="22">
        <v>635000</v>
      </c>
      <c r="K1031" s="22">
        <v>630000</v>
      </c>
      <c r="L1031" s="22">
        <v>695000</v>
      </c>
      <c r="M1031" s="22">
        <v>680000</v>
      </c>
      <c r="N1031" s="22">
        <v>680000</v>
      </c>
      <c r="O1031" s="23">
        <v>30</v>
      </c>
      <c r="P1031" s="23">
        <v>28</v>
      </c>
      <c r="Q1031" s="23">
        <v>25</v>
      </c>
      <c r="R1031" s="22">
        <v>560</v>
      </c>
      <c r="S1031" s="22">
        <v>520</v>
      </c>
      <c r="T1031" s="24">
        <v>3.7</v>
      </c>
      <c r="U1031" s="24">
        <v>-0.29999999999999982</v>
      </c>
      <c r="V1031" s="24">
        <v>4</v>
      </c>
      <c r="W1031" s="24">
        <v>3.5</v>
      </c>
      <c r="X1031" s="25">
        <v>4.6967741935483871E-2</v>
      </c>
      <c r="Y1031" s="24">
        <v>6.1</v>
      </c>
      <c r="Z1031" s="24">
        <v>-2.3000000000000007</v>
      </c>
      <c r="AA1031" s="24">
        <v>8.4</v>
      </c>
      <c r="AB1031" s="24">
        <v>10.3</v>
      </c>
      <c r="AC1031" s="26">
        <v>0.22872827081427263</v>
      </c>
      <c r="AD1031" s="24">
        <v>4.8699013703588268</v>
      </c>
      <c r="AE1031" s="6">
        <v>294</v>
      </c>
      <c r="AF1031" s="6">
        <v>313</v>
      </c>
      <c r="AG1031" s="6">
        <v>354</v>
      </c>
      <c r="AH1031" s="27">
        <v>4.6691449814126393</v>
      </c>
      <c r="AI1031" s="28">
        <v>580000</v>
      </c>
      <c r="AJ1031" s="28">
        <v>560000</v>
      </c>
      <c r="AK1031" s="28">
        <v>520000</v>
      </c>
      <c r="AL1031" s="29">
        <v>3.5714285714285712E-2</v>
      </c>
      <c r="AM1031" s="29">
        <v>0.11538461538461539</v>
      </c>
      <c r="AN1031" s="6">
        <v>3</v>
      </c>
      <c r="AO1031" s="27">
        <v>-0.20000000000000018</v>
      </c>
      <c r="AP1031" s="6">
        <v>3.2</v>
      </c>
      <c r="AQ1031" s="28">
        <v>530</v>
      </c>
      <c r="AR1031" s="28">
        <v>500</v>
      </c>
      <c r="AS1031" s="25">
        <v>0.06</v>
      </c>
      <c r="AT1031" s="30">
        <v>2448.3200000000002</v>
      </c>
      <c r="AU1031" s="24">
        <v>0.69789999999999996</v>
      </c>
      <c r="AV1031" s="24">
        <v>0.30209999999999998</v>
      </c>
      <c r="AW1031" s="24">
        <v>0.76859999999999995</v>
      </c>
      <c r="AX1031" s="24">
        <v>0.17829999999999999</v>
      </c>
      <c r="AY1031" s="24">
        <v>0.34560000000000002</v>
      </c>
      <c r="AZ1031" s="24">
        <v>0.34649999999999997</v>
      </c>
      <c r="BA1031" s="24">
        <v>0.28299999999999997</v>
      </c>
      <c r="BB1031" s="31">
        <v>8</v>
      </c>
      <c r="BC1031" s="23">
        <v>7</v>
      </c>
      <c r="BD1031" s="32" t="s">
        <v>3006</v>
      </c>
      <c r="BE1031" s="33">
        <v>144.95472351066701</v>
      </c>
      <c r="BF1031" s="33">
        <v>-37.747037136418299</v>
      </c>
      <c r="BG1031" s="34">
        <f t="shared" si="192"/>
        <v>55</v>
      </c>
      <c r="BH1031" s="34">
        <f t="shared" si="193"/>
        <v>67</v>
      </c>
      <c r="BI1031" s="34">
        <f t="shared" si="194"/>
        <v>67</v>
      </c>
      <c r="BJ1031" s="34">
        <f t="shared" si="195"/>
        <v>19</v>
      </c>
      <c r="BK1031" s="34">
        <f t="shared" si="196"/>
        <v>100</v>
      </c>
      <c r="BL1031" s="34">
        <f t="shared" si="197"/>
        <v>66</v>
      </c>
      <c r="BM1031" s="35">
        <f t="shared" si="198"/>
        <v>100</v>
      </c>
      <c r="BN1031" s="34">
        <f t="shared" si="199"/>
        <v>100</v>
      </c>
      <c r="BO1031" s="35">
        <f t="shared" si="200"/>
        <v>100</v>
      </c>
      <c r="BP1031" s="35">
        <f t="shared" si="201"/>
        <v>16</v>
      </c>
      <c r="BQ1031" s="35">
        <f t="shared" si="202"/>
        <v>80</v>
      </c>
      <c r="BR1031" s="35">
        <f t="shared" si="203"/>
        <v>56</v>
      </c>
    </row>
    <row r="1032" spans="2:70" x14ac:dyDescent="0.3">
      <c r="B1032" s="6" t="s">
        <v>1177</v>
      </c>
      <c r="C1032" s="6">
        <v>206071139</v>
      </c>
      <c r="D1032" s="6" t="s">
        <v>1026</v>
      </c>
      <c r="E1032" s="6" t="s">
        <v>289</v>
      </c>
      <c r="F1032" s="6" t="s">
        <v>689</v>
      </c>
      <c r="G1032" s="6" t="s">
        <v>86</v>
      </c>
      <c r="H1032" s="6" t="s">
        <v>4995</v>
      </c>
      <c r="I1032" s="22">
        <v>530000</v>
      </c>
      <c r="J1032" s="22">
        <v>532270</v>
      </c>
      <c r="K1032" s="22">
        <v>530000</v>
      </c>
      <c r="L1032" s="22">
        <v>600000</v>
      </c>
      <c r="M1032" s="22">
        <v>547000</v>
      </c>
      <c r="N1032" s="22">
        <v>532000</v>
      </c>
      <c r="O1032" s="23">
        <v>42</v>
      </c>
      <c r="P1032" s="23">
        <v>40</v>
      </c>
      <c r="Q1032" s="23">
        <v>36</v>
      </c>
      <c r="R1032" s="22">
        <v>580</v>
      </c>
      <c r="S1032" s="22">
        <v>580</v>
      </c>
      <c r="T1032" s="24">
        <v>3</v>
      </c>
      <c r="U1032" s="24">
        <v>-0.20000000000000018</v>
      </c>
      <c r="V1032" s="24">
        <v>3.2</v>
      </c>
      <c r="W1032" s="24">
        <v>3.6</v>
      </c>
      <c r="X1032" s="25">
        <v>5.6905660377358488E-2</v>
      </c>
      <c r="Y1032" s="24">
        <v>11.5</v>
      </c>
      <c r="Z1032" s="24">
        <v>-3.5999999999999996</v>
      </c>
      <c r="AA1032" s="24">
        <v>15.1</v>
      </c>
      <c r="AB1032" s="24">
        <v>16.399999999999999</v>
      </c>
      <c r="AC1032" s="26">
        <v>0.23571103452760253</v>
      </c>
      <c r="AD1032" s="24">
        <v>4.1421368799611855</v>
      </c>
      <c r="AE1032" s="6">
        <v>342</v>
      </c>
      <c r="AF1032" s="6">
        <v>420</v>
      </c>
      <c r="AG1032" s="6">
        <v>519</v>
      </c>
      <c r="AH1032" s="27">
        <v>4.3625128733264669</v>
      </c>
      <c r="AI1032" s="28">
        <v>613500</v>
      </c>
      <c r="AJ1032" s="28">
        <v>580000</v>
      </c>
      <c r="AK1032" s="28">
        <v>580000</v>
      </c>
      <c r="AL1032" s="29">
        <v>5.775862068965517E-2</v>
      </c>
      <c r="AM1032" s="29">
        <v>5.775862068965517E-2</v>
      </c>
      <c r="AN1032" s="6">
        <v>2.4</v>
      </c>
      <c r="AO1032" s="27">
        <v>-0.30000000000000027</v>
      </c>
      <c r="AP1032" s="6">
        <v>2.7</v>
      </c>
      <c r="AQ1032" s="28">
        <v>600</v>
      </c>
      <c r="AR1032" s="28">
        <v>580</v>
      </c>
      <c r="AS1032" s="25">
        <v>3.4482758620689655E-2</v>
      </c>
      <c r="AT1032" s="30">
        <v>2460.6400000000003</v>
      </c>
      <c r="AU1032" s="24">
        <v>0.47910000000000003</v>
      </c>
      <c r="AV1032" s="24">
        <v>0.52090000000000003</v>
      </c>
      <c r="AW1032" s="24">
        <v>0.1021</v>
      </c>
      <c r="AX1032" s="24">
        <v>0.2387</v>
      </c>
      <c r="AY1032" s="24">
        <v>0.1555</v>
      </c>
      <c r="AZ1032" s="24">
        <v>0.26900000000000002</v>
      </c>
      <c r="BA1032" s="24">
        <v>0.55389999999999995</v>
      </c>
      <c r="BB1032" s="31">
        <v>9.5</v>
      </c>
      <c r="BC1032" s="23">
        <v>3</v>
      </c>
      <c r="BD1032" s="32" t="s">
        <v>3526</v>
      </c>
      <c r="BE1032" s="33">
        <v>144.99978399103401</v>
      </c>
      <c r="BF1032" s="33">
        <v>-37.805246920394303</v>
      </c>
      <c r="BG1032" s="34">
        <f t="shared" si="192"/>
        <v>67</v>
      </c>
      <c r="BH1032" s="34">
        <f t="shared" si="193"/>
        <v>77</v>
      </c>
      <c r="BI1032" s="34">
        <f t="shared" si="194"/>
        <v>71</v>
      </c>
      <c r="BJ1032" s="34">
        <f t="shared" si="195"/>
        <v>30</v>
      </c>
      <c r="BK1032" s="34">
        <f t="shared" si="196"/>
        <v>100</v>
      </c>
      <c r="BL1032" s="34">
        <f t="shared" si="197"/>
        <v>24</v>
      </c>
      <c r="BM1032" s="35">
        <f t="shared" si="198"/>
        <v>100</v>
      </c>
      <c r="BN1032" s="34">
        <f t="shared" si="199"/>
        <v>100</v>
      </c>
      <c r="BO1032" s="35">
        <f t="shared" si="200"/>
        <v>100</v>
      </c>
      <c r="BP1032" s="35">
        <f t="shared" si="201"/>
        <v>1</v>
      </c>
      <c r="BQ1032" s="35">
        <f t="shared" si="202"/>
        <v>95</v>
      </c>
      <c r="BR1032" s="35">
        <f t="shared" si="203"/>
        <v>56</v>
      </c>
    </row>
    <row r="1033" spans="2:70" x14ac:dyDescent="0.3">
      <c r="B1033" s="6" t="s">
        <v>1640</v>
      </c>
      <c r="C1033" s="6">
        <v>206071143</v>
      </c>
      <c r="D1033" s="6" t="s">
        <v>1026</v>
      </c>
      <c r="E1033" s="6" t="s">
        <v>289</v>
      </c>
      <c r="F1033" s="6" t="s">
        <v>689</v>
      </c>
      <c r="G1033" s="6" t="s">
        <v>86</v>
      </c>
      <c r="H1033" s="6" t="s">
        <v>4995</v>
      </c>
      <c r="I1033" s="22">
        <v>595000</v>
      </c>
      <c r="J1033" s="22">
        <v>620000</v>
      </c>
      <c r="K1033" s="22">
        <v>600000</v>
      </c>
      <c r="L1033" s="22">
        <v>710000</v>
      </c>
      <c r="M1033" s="22">
        <v>740000</v>
      </c>
      <c r="N1033" s="22">
        <v>705500</v>
      </c>
      <c r="O1033" s="23">
        <v>26</v>
      </c>
      <c r="P1033" s="23">
        <v>26</v>
      </c>
      <c r="Q1033" s="23">
        <v>24</v>
      </c>
      <c r="R1033" s="22">
        <v>580</v>
      </c>
      <c r="S1033" s="22">
        <v>550</v>
      </c>
      <c r="T1033" s="24">
        <v>2.4</v>
      </c>
      <c r="U1033" s="24">
        <v>0</v>
      </c>
      <c r="V1033" s="24">
        <v>2.4</v>
      </c>
      <c r="W1033" s="24">
        <v>2.2000000000000002</v>
      </c>
      <c r="X1033" s="25">
        <v>5.0689075630252101E-2</v>
      </c>
      <c r="Y1033" s="24">
        <v>7.5</v>
      </c>
      <c r="Z1033" s="24">
        <v>-2.3000000000000007</v>
      </c>
      <c r="AA1033" s="24">
        <v>9.8000000000000007</v>
      </c>
      <c r="AB1033" s="24">
        <v>9.9</v>
      </c>
      <c r="AC1033" s="26">
        <v>0.22515527950310554</v>
      </c>
      <c r="AD1033" s="24">
        <v>4.4418896321070225</v>
      </c>
      <c r="AE1033" s="6">
        <v>342</v>
      </c>
      <c r="AF1033" s="6">
        <v>420</v>
      </c>
      <c r="AG1033" s="6">
        <v>519</v>
      </c>
      <c r="AH1033" s="27">
        <v>4.3625128733264669</v>
      </c>
      <c r="AI1033" s="28">
        <v>613500</v>
      </c>
      <c r="AJ1033" s="28">
        <v>580000</v>
      </c>
      <c r="AK1033" s="28">
        <v>580000</v>
      </c>
      <c r="AL1033" s="29">
        <v>5.775862068965517E-2</v>
      </c>
      <c r="AM1033" s="29">
        <v>5.775862068965517E-2</v>
      </c>
      <c r="AN1033" s="6">
        <v>2.4</v>
      </c>
      <c r="AO1033" s="27">
        <v>-0.30000000000000027</v>
      </c>
      <c r="AP1033" s="6">
        <v>2.7</v>
      </c>
      <c r="AQ1033" s="28">
        <v>600</v>
      </c>
      <c r="AR1033" s="28">
        <v>580</v>
      </c>
      <c r="AS1033" s="25">
        <v>3.4482758620689655E-2</v>
      </c>
      <c r="AT1033" s="30">
        <v>2576.0000000000005</v>
      </c>
      <c r="AU1033" s="24">
        <v>0.53400000000000003</v>
      </c>
      <c r="AV1033" s="24">
        <v>0.46600000000000003</v>
      </c>
      <c r="AW1033" s="24">
        <v>0.14319999999999999</v>
      </c>
      <c r="AX1033" s="24">
        <v>0.48620000000000002</v>
      </c>
      <c r="AY1033" s="24">
        <v>0.25430000000000003</v>
      </c>
      <c r="AZ1033" s="24">
        <v>0.22059999999999999</v>
      </c>
      <c r="BA1033" s="24">
        <v>0.48620000000000002</v>
      </c>
      <c r="BB1033" s="31">
        <v>6</v>
      </c>
      <c r="BC1033" s="23">
        <v>4</v>
      </c>
      <c r="BD1033" s="32" t="s">
        <v>3958</v>
      </c>
      <c r="BE1033" s="33">
        <v>144.98566532660001</v>
      </c>
      <c r="BF1033" s="33">
        <v>-37.783651659327496</v>
      </c>
      <c r="BG1033" s="34">
        <f t="shared" si="192"/>
        <v>77</v>
      </c>
      <c r="BH1033" s="34">
        <f t="shared" si="193"/>
        <v>77</v>
      </c>
      <c r="BI1033" s="34">
        <f t="shared" si="194"/>
        <v>71</v>
      </c>
      <c r="BJ1033" s="34">
        <f t="shared" si="195"/>
        <v>30</v>
      </c>
      <c r="BK1033" s="34">
        <f t="shared" si="196"/>
        <v>100</v>
      </c>
      <c r="BL1033" s="34">
        <f t="shared" si="197"/>
        <v>46</v>
      </c>
      <c r="BM1033" s="35">
        <f t="shared" si="198"/>
        <v>100</v>
      </c>
      <c r="BN1033" s="34">
        <f t="shared" si="199"/>
        <v>100</v>
      </c>
      <c r="BO1033" s="35">
        <f t="shared" si="200"/>
        <v>100</v>
      </c>
      <c r="BP1033" s="35">
        <f t="shared" si="201"/>
        <v>1</v>
      </c>
      <c r="BQ1033" s="35">
        <f t="shared" si="202"/>
        <v>60</v>
      </c>
      <c r="BR1033" s="35">
        <f t="shared" si="203"/>
        <v>56</v>
      </c>
    </row>
    <row r="1034" spans="2:70" x14ac:dyDescent="0.3">
      <c r="B1034" s="6" t="s">
        <v>1435</v>
      </c>
      <c r="C1034" s="6">
        <v>207011146</v>
      </c>
      <c r="D1034" s="6" t="s">
        <v>1436</v>
      </c>
      <c r="E1034" s="6" t="s">
        <v>861</v>
      </c>
      <c r="F1034" s="6" t="s">
        <v>689</v>
      </c>
      <c r="G1034" s="6" t="s">
        <v>86</v>
      </c>
      <c r="H1034" s="6" t="s">
        <v>4995</v>
      </c>
      <c r="I1034" s="22">
        <v>1430000</v>
      </c>
      <c r="J1034" s="22">
        <v>1398000</v>
      </c>
      <c r="K1034" s="22">
        <v>1165000</v>
      </c>
      <c r="L1034" s="22">
        <v>1100000</v>
      </c>
      <c r="M1034" s="22">
        <v>1125000</v>
      </c>
      <c r="N1034" s="22">
        <v>1205000</v>
      </c>
      <c r="O1034" s="23">
        <v>26</v>
      </c>
      <c r="P1034" s="23">
        <v>29</v>
      </c>
      <c r="Q1034" s="23">
        <v>29</v>
      </c>
      <c r="R1034" s="22">
        <v>790</v>
      </c>
      <c r="S1034" s="22">
        <v>575</v>
      </c>
      <c r="T1034" s="24">
        <v>1.9</v>
      </c>
      <c r="U1034" s="24">
        <v>-0.20000000000000018</v>
      </c>
      <c r="V1034" s="24">
        <v>2.1</v>
      </c>
      <c r="W1034" s="24">
        <v>1.9</v>
      </c>
      <c r="X1034" s="25">
        <v>2.8727272727272726E-2</v>
      </c>
      <c r="Y1034" s="24">
        <v>3.4</v>
      </c>
      <c r="Z1034" s="24">
        <v>-1.1999999999999997</v>
      </c>
      <c r="AA1034" s="24">
        <v>4.5999999999999996</v>
      </c>
      <c r="AB1034" s="24">
        <v>8.1</v>
      </c>
      <c r="AC1034" s="26">
        <v>0.25714806520493722</v>
      </c>
      <c r="AD1034" s="24">
        <v>8.9513567001718659</v>
      </c>
      <c r="AE1034" s="6">
        <v>455</v>
      </c>
      <c r="AF1034" s="6">
        <v>520</v>
      </c>
      <c r="AG1034" s="6">
        <v>600</v>
      </c>
      <c r="AH1034" s="27">
        <v>4.3900355871886125</v>
      </c>
      <c r="AI1034" s="28">
        <v>690000</v>
      </c>
      <c r="AJ1034" s="28">
        <v>668000</v>
      </c>
      <c r="AK1034" s="28">
        <v>755000</v>
      </c>
      <c r="AL1034" s="29">
        <v>3.2934131736526949E-2</v>
      </c>
      <c r="AM1034" s="29">
        <v>-8.6092715231788075E-2</v>
      </c>
      <c r="AN1034" s="6">
        <v>3.3</v>
      </c>
      <c r="AO1034" s="27">
        <v>0.19999999999999973</v>
      </c>
      <c r="AP1034" s="6">
        <v>3.1</v>
      </c>
      <c r="AQ1034" s="28">
        <v>570</v>
      </c>
      <c r="AR1034" s="28">
        <v>550</v>
      </c>
      <c r="AS1034" s="25">
        <v>3.6363636363636362E-2</v>
      </c>
      <c r="AT1034" s="30">
        <v>3072.1600000000003</v>
      </c>
      <c r="AU1034" s="24">
        <v>0.77869999999999995</v>
      </c>
      <c r="AV1034" s="24">
        <v>0.2213</v>
      </c>
      <c r="AW1034" s="24">
        <v>0.76090000000000002</v>
      </c>
      <c r="AX1034" s="24">
        <v>0.20230000000000001</v>
      </c>
      <c r="AY1034" s="24">
        <v>0.38059999999999999</v>
      </c>
      <c r="AZ1034" s="24">
        <v>0.3478</v>
      </c>
      <c r="BA1034" s="24">
        <v>0.24979999999999999</v>
      </c>
      <c r="BB1034" s="31">
        <v>8</v>
      </c>
      <c r="BC1034" s="23">
        <v>12</v>
      </c>
      <c r="BD1034" s="32" t="s">
        <v>3758</v>
      </c>
      <c r="BE1034" s="33">
        <v>145.08143896346601</v>
      </c>
      <c r="BF1034" s="33">
        <v>-37.867008235071602</v>
      </c>
      <c r="BG1034" s="34">
        <f t="shared" si="192"/>
        <v>85</v>
      </c>
      <c r="BH1034" s="34">
        <f t="shared" si="193"/>
        <v>62</v>
      </c>
      <c r="BI1034" s="34">
        <f t="shared" si="194"/>
        <v>70</v>
      </c>
      <c r="BJ1034" s="34">
        <f t="shared" si="195"/>
        <v>17</v>
      </c>
      <c r="BK1034" s="34">
        <f t="shared" si="196"/>
        <v>100</v>
      </c>
      <c r="BL1034" s="34">
        <f t="shared" si="197"/>
        <v>74</v>
      </c>
      <c r="BM1034" s="35">
        <f t="shared" si="198"/>
        <v>46</v>
      </c>
      <c r="BN1034" s="34">
        <f t="shared" si="199"/>
        <v>61</v>
      </c>
      <c r="BO1034" s="35">
        <f t="shared" si="200"/>
        <v>95</v>
      </c>
      <c r="BP1034" s="35">
        <f t="shared" si="201"/>
        <v>60</v>
      </c>
      <c r="BQ1034" s="35">
        <f t="shared" si="202"/>
        <v>80</v>
      </c>
      <c r="BR1034" s="35">
        <f t="shared" si="203"/>
        <v>56</v>
      </c>
    </row>
    <row r="1035" spans="2:70" x14ac:dyDescent="0.3">
      <c r="B1035" s="6" t="s">
        <v>995</v>
      </c>
      <c r="C1035" s="6">
        <v>208011171</v>
      </c>
      <c r="D1035" s="6" t="s">
        <v>996</v>
      </c>
      <c r="E1035" s="6" t="s">
        <v>179</v>
      </c>
      <c r="F1035" s="6" t="s">
        <v>689</v>
      </c>
      <c r="G1035" s="6" t="s">
        <v>86</v>
      </c>
      <c r="H1035" s="6" t="s">
        <v>4995</v>
      </c>
      <c r="I1035" s="22">
        <v>765000</v>
      </c>
      <c r="J1035" s="22">
        <v>791600</v>
      </c>
      <c r="K1035" s="22">
        <v>800000</v>
      </c>
      <c r="L1035" s="22">
        <v>660000</v>
      </c>
      <c r="M1035" s="22">
        <v>667500</v>
      </c>
      <c r="N1035" s="22">
        <v>765000</v>
      </c>
      <c r="O1035" s="23">
        <v>30</v>
      </c>
      <c r="P1035" s="23">
        <v>30</v>
      </c>
      <c r="Q1035" s="23">
        <v>26</v>
      </c>
      <c r="R1035" s="22">
        <v>610</v>
      </c>
      <c r="S1035" s="22">
        <v>560</v>
      </c>
      <c r="T1035" s="24">
        <v>2.7</v>
      </c>
      <c r="U1035" s="24">
        <v>-0.19999999999999973</v>
      </c>
      <c r="V1035" s="24">
        <v>2.9</v>
      </c>
      <c r="W1035" s="24">
        <v>2.8</v>
      </c>
      <c r="X1035" s="25">
        <v>4.1464052287581703E-2</v>
      </c>
      <c r="Y1035" s="24">
        <v>4.4000000000000004</v>
      </c>
      <c r="Z1035" s="24">
        <v>-1.3999999999999995</v>
      </c>
      <c r="AA1035" s="24">
        <v>5.8</v>
      </c>
      <c r="AB1035" s="24">
        <v>5.6</v>
      </c>
      <c r="AC1035" s="26">
        <v>0.23773149591569495</v>
      </c>
      <c r="AD1035" s="24">
        <v>5.7334361404636391</v>
      </c>
      <c r="AE1035" s="6">
        <v>417</v>
      </c>
      <c r="AF1035" s="6">
        <v>459</v>
      </c>
      <c r="AG1035" s="6">
        <v>427</v>
      </c>
      <c r="AH1035" s="27">
        <v>7.8008534850640112</v>
      </c>
      <c r="AI1035" s="28">
        <v>831000</v>
      </c>
      <c r="AJ1035" s="28">
        <v>865000</v>
      </c>
      <c r="AK1035" s="28">
        <v>825000</v>
      </c>
      <c r="AL1035" s="29">
        <v>-3.9306358381502891E-2</v>
      </c>
      <c r="AM1035" s="29">
        <v>7.2727272727272727E-3</v>
      </c>
      <c r="AN1035" s="6">
        <v>2.8</v>
      </c>
      <c r="AO1035" s="27">
        <v>-0.20000000000000018</v>
      </c>
      <c r="AP1035" s="6">
        <v>3</v>
      </c>
      <c r="AQ1035" s="28">
        <v>695</v>
      </c>
      <c r="AR1035" s="28">
        <v>650</v>
      </c>
      <c r="AS1035" s="25">
        <v>6.9230769230769235E-2</v>
      </c>
      <c r="AT1035" s="30">
        <v>2565.92</v>
      </c>
      <c r="AU1035" s="24">
        <v>0.71860000000000002</v>
      </c>
      <c r="AV1035" s="24">
        <v>0.28139999999999998</v>
      </c>
      <c r="AW1035" s="24">
        <v>0.6169</v>
      </c>
      <c r="AX1035" s="24">
        <v>0.25009999999999999</v>
      </c>
      <c r="AY1035" s="24">
        <v>0.29859999999999998</v>
      </c>
      <c r="AZ1035" s="24">
        <v>0.41260000000000002</v>
      </c>
      <c r="BA1035" s="24">
        <v>0.2681</v>
      </c>
      <c r="BB1035" s="31">
        <v>9</v>
      </c>
      <c r="BC1035" s="23">
        <v>17</v>
      </c>
      <c r="BD1035" s="32" t="s">
        <v>3375</v>
      </c>
      <c r="BE1035" s="33">
        <v>145.039081569378</v>
      </c>
      <c r="BF1035" s="33">
        <v>-37.959001107816498</v>
      </c>
      <c r="BG1035" s="34">
        <f t="shared" si="192"/>
        <v>72</v>
      </c>
      <c r="BH1035" s="34">
        <f t="shared" si="193"/>
        <v>70</v>
      </c>
      <c r="BI1035" s="34">
        <f t="shared" si="194"/>
        <v>28</v>
      </c>
      <c r="BJ1035" s="34">
        <f t="shared" si="195"/>
        <v>1</v>
      </c>
      <c r="BK1035" s="34">
        <f t="shared" si="196"/>
        <v>100</v>
      </c>
      <c r="BL1035" s="34">
        <f t="shared" si="197"/>
        <v>56</v>
      </c>
      <c r="BM1035" s="35">
        <f t="shared" si="198"/>
        <v>88</v>
      </c>
      <c r="BN1035" s="34">
        <f t="shared" si="199"/>
        <v>93</v>
      </c>
      <c r="BO1035" s="35">
        <f t="shared" si="200"/>
        <v>100</v>
      </c>
      <c r="BP1035" s="35">
        <f t="shared" si="201"/>
        <v>44</v>
      </c>
      <c r="BQ1035" s="35">
        <f t="shared" si="202"/>
        <v>90</v>
      </c>
      <c r="BR1035" s="35">
        <f t="shared" si="203"/>
        <v>56</v>
      </c>
    </row>
    <row r="1036" spans="2:70" x14ac:dyDescent="0.3">
      <c r="B1036" s="6" t="s">
        <v>1735</v>
      </c>
      <c r="C1036" s="6">
        <v>208021179</v>
      </c>
      <c r="D1036" s="6" t="s">
        <v>970</v>
      </c>
      <c r="E1036" s="6" t="s">
        <v>179</v>
      </c>
      <c r="F1036" s="6" t="s">
        <v>689</v>
      </c>
      <c r="G1036" s="6" t="s">
        <v>86</v>
      </c>
      <c r="H1036" s="6" t="s">
        <v>4995</v>
      </c>
      <c r="I1036" s="22">
        <v>695000</v>
      </c>
      <c r="J1036" s="22">
        <v>690000</v>
      </c>
      <c r="K1036" s="22">
        <v>640000</v>
      </c>
      <c r="L1036" s="22">
        <v>610000</v>
      </c>
      <c r="M1036" s="22">
        <v>612000</v>
      </c>
      <c r="N1036" s="22">
        <v>599500</v>
      </c>
      <c r="O1036" s="23">
        <v>26</v>
      </c>
      <c r="P1036" s="23">
        <v>27</v>
      </c>
      <c r="Q1036" s="23">
        <v>27</v>
      </c>
      <c r="R1036" s="22">
        <v>560</v>
      </c>
      <c r="S1036" s="22">
        <v>525</v>
      </c>
      <c r="T1036" s="24">
        <v>3</v>
      </c>
      <c r="U1036" s="24">
        <v>-0.29999999999999982</v>
      </c>
      <c r="V1036" s="24">
        <v>3.3</v>
      </c>
      <c r="W1036" s="24">
        <v>3.7</v>
      </c>
      <c r="X1036" s="25">
        <v>4.1899280575539571E-2</v>
      </c>
      <c r="Y1036" s="24">
        <v>7.4</v>
      </c>
      <c r="Z1036" s="24">
        <v>-2.4000000000000004</v>
      </c>
      <c r="AA1036" s="24">
        <v>9.8000000000000007</v>
      </c>
      <c r="AB1036" s="24">
        <v>11.1</v>
      </c>
      <c r="AC1036" s="26">
        <v>0.23030861354214643</v>
      </c>
      <c r="AD1036" s="24">
        <v>5.4967200004049372</v>
      </c>
      <c r="AE1036" s="6">
        <v>416</v>
      </c>
      <c r="AF1036" s="6">
        <v>537</v>
      </c>
      <c r="AG1036" s="6">
        <v>525</v>
      </c>
      <c r="AH1036" s="27">
        <v>3.9326993416239939</v>
      </c>
      <c r="AI1036" s="28">
        <v>710000</v>
      </c>
      <c r="AJ1036" s="28">
        <v>657000</v>
      </c>
      <c r="AK1036" s="28">
        <v>661000</v>
      </c>
      <c r="AL1036" s="29">
        <v>8.0669710806697104E-2</v>
      </c>
      <c r="AM1036" s="29">
        <v>7.4130105900151289E-2</v>
      </c>
      <c r="AN1036" s="6">
        <v>3.5</v>
      </c>
      <c r="AO1036" s="27">
        <v>0</v>
      </c>
      <c r="AP1036" s="6">
        <v>3.5</v>
      </c>
      <c r="AQ1036" s="28">
        <v>590</v>
      </c>
      <c r="AR1036" s="28">
        <v>550</v>
      </c>
      <c r="AS1036" s="25">
        <v>7.2727272727272724E-2</v>
      </c>
      <c r="AT1036" s="30">
        <v>2431.5200000000004</v>
      </c>
      <c r="AU1036" s="24">
        <v>0.60509999999999997</v>
      </c>
      <c r="AV1036" s="24">
        <v>0.39489999999999997</v>
      </c>
      <c r="AW1036" s="24">
        <v>0.38030000000000003</v>
      </c>
      <c r="AX1036" s="24">
        <v>0.19289999999999999</v>
      </c>
      <c r="AY1036" s="24">
        <v>0.30320000000000003</v>
      </c>
      <c r="AZ1036" s="24">
        <v>0.27839999999999998</v>
      </c>
      <c r="BA1036" s="24">
        <v>0.39250000000000002</v>
      </c>
      <c r="BB1036" s="31">
        <v>9</v>
      </c>
      <c r="BC1036" s="23">
        <v>10</v>
      </c>
      <c r="BD1036" s="32" t="s">
        <v>4050</v>
      </c>
      <c r="BE1036" s="33">
        <v>145.00855896167599</v>
      </c>
      <c r="BF1036" s="33">
        <v>-37.894191695685599</v>
      </c>
      <c r="BG1036" s="34">
        <f t="shared" si="192"/>
        <v>67</v>
      </c>
      <c r="BH1036" s="34">
        <f t="shared" si="193"/>
        <v>59</v>
      </c>
      <c r="BI1036" s="34">
        <f t="shared" si="194"/>
        <v>76</v>
      </c>
      <c r="BJ1036" s="34">
        <f t="shared" si="195"/>
        <v>41</v>
      </c>
      <c r="BK1036" s="34">
        <f t="shared" si="196"/>
        <v>100</v>
      </c>
      <c r="BL1036" s="34">
        <f t="shared" si="197"/>
        <v>57</v>
      </c>
      <c r="BM1036" s="35">
        <f t="shared" si="198"/>
        <v>90</v>
      </c>
      <c r="BN1036" s="34">
        <f t="shared" si="199"/>
        <v>95</v>
      </c>
      <c r="BO1036" s="35">
        <f t="shared" si="200"/>
        <v>100</v>
      </c>
      <c r="BP1036" s="35">
        <f t="shared" si="201"/>
        <v>1</v>
      </c>
      <c r="BQ1036" s="35">
        <f t="shared" si="202"/>
        <v>90</v>
      </c>
      <c r="BR1036" s="35">
        <f t="shared" si="203"/>
        <v>56</v>
      </c>
    </row>
    <row r="1037" spans="2:70" x14ac:dyDescent="0.3">
      <c r="B1037" s="6" t="s">
        <v>262</v>
      </c>
      <c r="C1037" s="6">
        <v>209011196</v>
      </c>
      <c r="D1037" s="6" t="s">
        <v>215</v>
      </c>
      <c r="E1037" s="6" t="s">
        <v>103</v>
      </c>
      <c r="F1037" s="6" t="s">
        <v>689</v>
      </c>
      <c r="G1037" s="6" t="s">
        <v>86</v>
      </c>
      <c r="H1037" s="6" t="s">
        <v>4995</v>
      </c>
      <c r="I1037" s="22">
        <v>550000</v>
      </c>
      <c r="J1037" s="22">
        <v>620000</v>
      </c>
      <c r="K1037" s="22">
        <v>670000</v>
      </c>
      <c r="L1037" s="22">
        <v>660000</v>
      </c>
      <c r="M1037" s="22">
        <v>655000</v>
      </c>
      <c r="N1037" s="22">
        <v>670000</v>
      </c>
      <c r="O1037" s="23">
        <v>27</v>
      </c>
      <c r="P1037" s="23">
        <v>41</v>
      </c>
      <c r="Q1037" s="23">
        <v>56</v>
      </c>
      <c r="R1037" s="22">
        <v>520</v>
      </c>
      <c r="S1037" s="22">
        <v>495</v>
      </c>
      <c r="T1037" s="24">
        <v>2</v>
      </c>
      <c r="U1037" s="24">
        <v>-0.20000000000000018</v>
      </c>
      <c r="V1037" s="24">
        <v>2.2000000000000002</v>
      </c>
      <c r="W1037" s="24">
        <v>2.2000000000000002</v>
      </c>
      <c r="X1037" s="25">
        <v>4.9163636363636361E-2</v>
      </c>
      <c r="Y1037" s="24">
        <v>6.5</v>
      </c>
      <c r="Z1037" s="24">
        <v>-2</v>
      </c>
      <c r="AA1037" s="24">
        <v>8.5</v>
      </c>
      <c r="AB1037" s="24">
        <v>9.1</v>
      </c>
      <c r="AC1037" s="26">
        <v>0.27230833682446581</v>
      </c>
      <c r="AD1037" s="24">
        <v>5.5388160226869898</v>
      </c>
      <c r="AE1037" s="6">
        <v>300</v>
      </c>
      <c r="AF1037" s="6">
        <v>308</v>
      </c>
      <c r="AG1037" s="6">
        <v>283</v>
      </c>
      <c r="AH1037" s="27">
        <v>6.7391304347826084</v>
      </c>
      <c r="AI1037" s="28">
        <v>745000</v>
      </c>
      <c r="AJ1037" s="28">
        <v>754000</v>
      </c>
      <c r="AK1037" s="28">
        <v>725000</v>
      </c>
      <c r="AL1037" s="29">
        <v>-1.1936339522546418E-2</v>
      </c>
      <c r="AM1037" s="29">
        <v>2.7586206896551724E-2</v>
      </c>
      <c r="AN1037" s="6">
        <v>2.5</v>
      </c>
      <c r="AO1037" s="27">
        <v>-0.29999999999999982</v>
      </c>
      <c r="AP1037" s="6">
        <v>2.8</v>
      </c>
      <c r="AQ1037" s="28">
        <v>550</v>
      </c>
      <c r="AR1037" s="28">
        <v>500</v>
      </c>
      <c r="AS1037" s="25">
        <v>0.1</v>
      </c>
      <c r="AT1037" s="30">
        <v>1909.6000000000001</v>
      </c>
      <c r="AU1037" s="24">
        <v>0.74439999999999995</v>
      </c>
      <c r="AV1037" s="24">
        <v>0.25559999999999999</v>
      </c>
      <c r="AW1037" s="24">
        <v>0.92989999999999995</v>
      </c>
      <c r="AX1037" s="24">
        <v>5.8200000000000002E-2</v>
      </c>
      <c r="AY1037" s="24">
        <v>0.42709999999999998</v>
      </c>
      <c r="AZ1037" s="24">
        <v>0.32419999999999999</v>
      </c>
      <c r="BA1037" s="24">
        <v>0.22639999999999999</v>
      </c>
      <c r="BB1037" s="31">
        <v>6</v>
      </c>
      <c r="BC1037" s="23">
        <v>16</v>
      </c>
      <c r="BD1037" s="32" t="s">
        <v>2803</v>
      </c>
      <c r="BE1037" s="33">
        <v>145.06965013667801</v>
      </c>
      <c r="BF1037" s="33">
        <v>-37.697581698266497</v>
      </c>
      <c r="BG1037" s="34">
        <f t="shared" si="192"/>
        <v>84</v>
      </c>
      <c r="BH1037" s="34">
        <f t="shared" si="193"/>
        <v>75</v>
      </c>
      <c r="BI1037" s="34">
        <f t="shared" si="194"/>
        <v>41</v>
      </c>
      <c r="BJ1037" s="34">
        <f t="shared" si="195"/>
        <v>1</v>
      </c>
      <c r="BK1037" s="34">
        <f t="shared" si="196"/>
        <v>100</v>
      </c>
      <c r="BL1037" s="34">
        <f t="shared" si="197"/>
        <v>84</v>
      </c>
      <c r="BM1037" s="35">
        <f t="shared" si="198"/>
        <v>100</v>
      </c>
      <c r="BN1037" s="34">
        <f t="shared" si="199"/>
        <v>95</v>
      </c>
      <c r="BO1037" s="35">
        <f t="shared" si="200"/>
        <v>85</v>
      </c>
      <c r="BP1037" s="35">
        <f t="shared" si="201"/>
        <v>9</v>
      </c>
      <c r="BQ1037" s="35">
        <f t="shared" si="202"/>
        <v>60</v>
      </c>
      <c r="BR1037" s="35">
        <f t="shared" si="203"/>
        <v>56</v>
      </c>
    </row>
    <row r="1038" spans="2:70" x14ac:dyDescent="0.3">
      <c r="B1038" s="6" t="s">
        <v>413</v>
      </c>
      <c r="C1038" s="6">
        <v>210011231</v>
      </c>
      <c r="D1038" s="6" t="s">
        <v>145</v>
      </c>
      <c r="E1038" s="6" t="s">
        <v>146</v>
      </c>
      <c r="F1038" s="6" t="s">
        <v>689</v>
      </c>
      <c r="G1038" s="6" t="s">
        <v>86</v>
      </c>
      <c r="H1038" s="6" t="s">
        <v>4995</v>
      </c>
      <c r="I1038" s="22">
        <v>780000</v>
      </c>
      <c r="J1038" s="22">
        <v>770000</v>
      </c>
      <c r="K1038" s="22">
        <v>747000</v>
      </c>
      <c r="L1038" s="22">
        <v>760000</v>
      </c>
      <c r="M1038" s="22">
        <v>724500</v>
      </c>
      <c r="N1038" s="22">
        <v>660000</v>
      </c>
      <c r="O1038" s="23">
        <v>28</v>
      </c>
      <c r="P1038" s="23">
        <v>29</v>
      </c>
      <c r="Q1038" s="23">
        <v>52</v>
      </c>
      <c r="R1038" s="22">
        <v>570</v>
      </c>
      <c r="S1038" s="22">
        <v>540</v>
      </c>
      <c r="T1038" s="24">
        <v>4.4000000000000004</v>
      </c>
      <c r="U1038" s="24">
        <v>-0.39999999999999947</v>
      </c>
      <c r="V1038" s="24">
        <v>4.8</v>
      </c>
      <c r="W1038" s="24">
        <v>3.1</v>
      </c>
      <c r="X1038" s="25">
        <v>3.7999999999999999E-2</v>
      </c>
      <c r="Y1038" s="24">
        <v>8.8000000000000007</v>
      </c>
      <c r="Z1038" s="24">
        <v>-3.1999999999999993</v>
      </c>
      <c r="AA1038" s="24">
        <v>12</v>
      </c>
      <c r="AB1038" s="24">
        <v>12.6</v>
      </c>
      <c r="AC1038" s="26">
        <v>0.20857728337236534</v>
      </c>
      <c r="AD1038" s="24">
        <v>5.4888758782201403</v>
      </c>
      <c r="AE1038" s="6">
        <v>42</v>
      </c>
      <c r="AF1038" s="6">
        <v>64</v>
      </c>
      <c r="AG1038" s="6">
        <v>69</v>
      </c>
      <c r="AH1038" s="27">
        <v>2.642201834862385</v>
      </c>
      <c r="AI1038" s="28">
        <v>710000</v>
      </c>
      <c r="AJ1038" s="28">
        <v>690000</v>
      </c>
      <c r="AK1038" s="28">
        <v>700000</v>
      </c>
      <c r="AL1038" s="29">
        <v>2.8985507246376812E-2</v>
      </c>
      <c r="AM1038" s="29">
        <v>1.4285714285714285E-2</v>
      </c>
      <c r="AN1038" s="6">
        <v>2.7</v>
      </c>
      <c r="AO1038" s="27">
        <v>0</v>
      </c>
      <c r="AP1038" s="6">
        <v>2.7</v>
      </c>
      <c r="AQ1038" s="28">
        <v>600</v>
      </c>
      <c r="AR1038" s="28">
        <v>550</v>
      </c>
      <c r="AS1038" s="25">
        <v>9.0909090909090912E-2</v>
      </c>
      <c r="AT1038" s="30">
        <v>2732.8</v>
      </c>
      <c r="AU1038" s="24">
        <v>0.79079999999999995</v>
      </c>
      <c r="AV1038" s="24">
        <v>0.2092</v>
      </c>
      <c r="AW1038" s="24">
        <v>0.77329999999999999</v>
      </c>
      <c r="AX1038" s="24">
        <v>0.19719999999999999</v>
      </c>
      <c r="AY1038" s="24">
        <v>0.41949999999999998</v>
      </c>
      <c r="AZ1038" s="24">
        <v>0.39200000000000002</v>
      </c>
      <c r="BA1038" s="24">
        <v>0.1673</v>
      </c>
      <c r="BB1038" s="31">
        <v>9</v>
      </c>
      <c r="BC1038" s="23">
        <v>10</v>
      </c>
      <c r="BD1038" s="32" t="s">
        <v>2911</v>
      </c>
      <c r="BE1038" s="33">
        <v>144.917371305557</v>
      </c>
      <c r="BF1038" s="33">
        <v>-37.726980738433099</v>
      </c>
      <c r="BG1038" s="34">
        <f t="shared" si="192"/>
        <v>44</v>
      </c>
      <c r="BH1038" s="34">
        <f t="shared" si="193"/>
        <v>72</v>
      </c>
      <c r="BI1038" s="34">
        <f t="shared" si="194"/>
        <v>92</v>
      </c>
      <c r="BJ1038" s="34">
        <f t="shared" si="195"/>
        <v>15</v>
      </c>
      <c r="BK1038" s="34">
        <f t="shared" si="196"/>
        <v>100</v>
      </c>
      <c r="BL1038" s="34">
        <f t="shared" si="197"/>
        <v>82</v>
      </c>
      <c r="BM1038" s="35">
        <f t="shared" si="198"/>
        <v>77</v>
      </c>
      <c r="BN1038" s="34">
        <f t="shared" si="199"/>
        <v>95</v>
      </c>
      <c r="BO1038" s="35">
        <f t="shared" si="200"/>
        <v>100</v>
      </c>
      <c r="BP1038" s="35">
        <f t="shared" si="201"/>
        <v>1</v>
      </c>
      <c r="BQ1038" s="35">
        <f t="shared" si="202"/>
        <v>90</v>
      </c>
      <c r="BR1038" s="35">
        <f t="shared" si="203"/>
        <v>56</v>
      </c>
    </row>
    <row r="1039" spans="2:70" x14ac:dyDescent="0.3">
      <c r="B1039" s="6" t="s">
        <v>981</v>
      </c>
      <c r="C1039" s="6">
        <v>210051243</v>
      </c>
      <c r="D1039" s="6" t="s">
        <v>333</v>
      </c>
      <c r="E1039" s="6" t="s">
        <v>146</v>
      </c>
      <c r="F1039" s="6" t="s">
        <v>689</v>
      </c>
      <c r="G1039" s="6" t="s">
        <v>86</v>
      </c>
      <c r="H1039" s="6" t="s">
        <v>4995</v>
      </c>
      <c r="I1039" s="22">
        <v>420160</v>
      </c>
      <c r="J1039" s="22">
        <v>390000</v>
      </c>
      <c r="K1039" s="22">
        <v>430000</v>
      </c>
      <c r="L1039" s="22">
        <v>383000</v>
      </c>
      <c r="M1039" s="22">
        <v>346000</v>
      </c>
      <c r="N1039" s="22">
        <v>420000</v>
      </c>
      <c r="O1039" s="23">
        <v>56</v>
      </c>
      <c r="P1039" s="23">
        <v>49</v>
      </c>
      <c r="Q1039" s="23">
        <v>31</v>
      </c>
      <c r="R1039" s="22">
        <v>400</v>
      </c>
      <c r="S1039" s="22">
        <v>400</v>
      </c>
      <c r="T1039" s="24">
        <v>1.4</v>
      </c>
      <c r="U1039" s="24">
        <v>-0.40000000000000013</v>
      </c>
      <c r="V1039" s="24">
        <v>1.8</v>
      </c>
      <c r="W1039" s="24">
        <v>1</v>
      </c>
      <c r="X1039" s="25">
        <v>4.9504950495049507E-2</v>
      </c>
      <c r="Y1039" s="24">
        <v>2.5</v>
      </c>
      <c r="Z1039" s="24">
        <v>-0.70000000000000018</v>
      </c>
      <c r="AA1039" s="24">
        <v>3.2</v>
      </c>
      <c r="AB1039" s="24">
        <v>2.5</v>
      </c>
      <c r="AC1039" s="26">
        <v>0.32349896480331264</v>
      </c>
      <c r="AD1039" s="24">
        <v>6.5346790890269153</v>
      </c>
      <c r="AE1039" s="6">
        <v>102</v>
      </c>
      <c r="AF1039" s="6">
        <v>113</v>
      </c>
      <c r="AG1039" s="6">
        <v>132</v>
      </c>
      <c r="AH1039" s="27">
        <v>2.6285714285714286</v>
      </c>
      <c r="AI1039" s="28">
        <v>465000</v>
      </c>
      <c r="AJ1039" s="28">
        <v>455000</v>
      </c>
      <c r="AK1039" s="28">
        <v>455000</v>
      </c>
      <c r="AL1039" s="29">
        <v>2.197802197802198E-2</v>
      </c>
      <c r="AM1039" s="29">
        <v>2.197802197802198E-2</v>
      </c>
      <c r="AN1039" s="6">
        <v>3.3</v>
      </c>
      <c r="AO1039" s="27">
        <v>0.19999999999999973</v>
      </c>
      <c r="AP1039" s="6">
        <v>3.1</v>
      </c>
      <c r="AQ1039" s="28">
        <v>485</v>
      </c>
      <c r="AR1039" s="28">
        <v>450</v>
      </c>
      <c r="AS1039" s="25">
        <v>7.7777777777777779E-2</v>
      </c>
      <c r="AT1039" s="30">
        <v>1236.48</v>
      </c>
      <c r="AU1039" s="24">
        <v>0.73719999999999997</v>
      </c>
      <c r="AV1039" s="24">
        <v>0.26279999999999998</v>
      </c>
      <c r="AW1039" s="24">
        <v>0.85470000000000002</v>
      </c>
      <c r="AX1039" s="24">
        <v>5.0700000000000002E-2</v>
      </c>
      <c r="AY1039" s="24">
        <v>0.34300000000000003</v>
      </c>
      <c r="AZ1039" s="24">
        <v>0.313</v>
      </c>
      <c r="BA1039" s="24">
        <v>0.29520000000000002</v>
      </c>
      <c r="BB1039" s="31">
        <v>2</v>
      </c>
      <c r="BC1039" s="23">
        <v>16</v>
      </c>
      <c r="BD1039" s="32" t="s">
        <v>3361</v>
      </c>
      <c r="BE1039" s="33">
        <v>144.948883016938</v>
      </c>
      <c r="BF1039" s="33">
        <v>-37.666991088778502</v>
      </c>
      <c r="BG1039" s="34">
        <f t="shared" si="192"/>
        <v>93</v>
      </c>
      <c r="BH1039" s="34">
        <f t="shared" si="193"/>
        <v>62</v>
      </c>
      <c r="BI1039" s="34">
        <f t="shared" si="194"/>
        <v>92</v>
      </c>
      <c r="BJ1039" s="34">
        <f t="shared" si="195"/>
        <v>12</v>
      </c>
      <c r="BK1039" s="34">
        <f t="shared" si="196"/>
        <v>100</v>
      </c>
      <c r="BL1039" s="34">
        <f t="shared" si="197"/>
        <v>65</v>
      </c>
      <c r="BM1039" s="35">
        <f t="shared" si="198"/>
        <v>100</v>
      </c>
      <c r="BN1039" s="34">
        <f t="shared" si="199"/>
        <v>85</v>
      </c>
      <c r="BO1039" s="35">
        <f t="shared" si="200"/>
        <v>51</v>
      </c>
      <c r="BP1039" s="35">
        <f t="shared" si="201"/>
        <v>75</v>
      </c>
      <c r="BQ1039" s="35">
        <f t="shared" si="202"/>
        <v>20</v>
      </c>
      <c r="BR1039" s="35">
        <f t="shared" si="203"/>
        <v>56</v>
      </c>
    </row>
    <row r="1040" spans="2:70" x14ac:dyDescent="0.3">
      <c r="B1040" s="6" t="s">
        <v>532</v>
      </c>
      <c r="C1040" s="6">
        <v>211011446</v>
      </c>
      <c r="D1040" s="6" t="s">
        <v>110</v>
      </c>
      <c r="E1040" s="6" t="s">
        <v>85</v>
      </c>
      <c r="F1040" s="6" t="s">
        <v>689</v>
      </c>
      <c r="G1040" s="6" t="s">
        <v>86</v>
      </c>
      <c r="H1040" s="6" t="s">
        <v>4995</v>
      </c>
      <c r="I1040" s="22">
        <v>630000</v>
      </c>
      <c r="J1040" s="22">
        <v>640000</v>
      </c>
      <c r="K1040" s="22">
        <v>642000</v>
      </c>
      <c r="L1040" s="22">
        <v>657500</v>
      </c>
      <c r="M1040" s="22">
        <v>662000</v>
      </c>
      <c r="N1040" s="22">
        <v>657000</v>
      </c>
      <c r="O1040" s="23">
        <v>24</v>
      </c>
      <c r="P1040" s="23">
        <v>26</v>
      </c>
      <c r="Q1040" s="23">
        <v>26</v>
      </c>
      <c r="R1040" s="22">
        <v>550</v>
      </c>
      <c r="S1040" s="22">
        <v>495</v>
      </c>
      <c r="T1040" s="24">
        <v>2.8</v>
      </c>
      <c r="U1040" s="24">
        <v>-0.20000000000000018</v>
      </c>
      <c r="V1040" s="24">
        <v>3</v>
      </c>
      <c r="W1040" s="24">
        <v>3.7</v>
      </c>
      <c r="X1040" s="25">
        <v>4.5396825396825394E-2</v>
      </c>
      <c r="Y1040" s="24">
        <v>3.1</v>
      </c>
      <c r="Z1040" s="24">
        <v>-1.1999999999999997</v>
      </c>
      <c r="AA1040" s="24">
        <v>4.3</v>
      </c>
      <c r="AB1040" s="24">
        <v>5.3</v>
      </c>
      <c r="AC1040" s="26">
        <v>0.30520287667584123</v>
      </c>
      <c r="AD1040" s="24">
        <v>6.7230004302720276</v>
      </c>
      <c r="AE1040" s="6">
        <v>165</v>
      </c>
      <c r="AF1040" s="6">
        <v>188</v>
      </c>
      <c r="AG1040" s="6">
        <v>164</v>
      </c>
      <c r="AH1040" s="27">
        <v>3.4680851063829787</v>
      </c>
      <c r="AI1040" s="28">
        <v>691550</v>
      </c>
      <c r="AJ1040" s="28">
        <v>685000</v>
      </c>
      <c r="AK1040" s="28">
        <v>655000</v>
      </c>
      <c r="AL1040" s="29">
        <v>9.5620437956204386E-3</v>
      </c>
      <c r="AM1040" s="29">
        <v>5.5801526717557254E-2</v>
      </c>
      <c r="AN1040" s="6">
        <v>2.6</v>
      </c>
      <c r="AO1040" s="27">
        <v>-0.10000000000000009</v>
      </c>
      <c r="AP1040" s="6">
        <v>2.7</v>
      </c>
      <c r="AQ1040" s="28">
        <v>570</v>
      </c>
      <c r="AR1040" s="28">
        <v>515</v>
      </c>
      <c r="AS1040" s="25">
        <v>0.10679611650485436</v>
      </c>
      <c r="AT1040" s="30">
        <v>1802.0800000000002</v>
      </c>
      <c r="AU1040" s="24">
        <v>0.68100000000000005</v>
      </c>
      <c r="AV1040" s="24">
        <v>0.31900000000000001</v>
      </c>
      <c r="AW1040" s="24">
        <v>0.71230000000000004</v>
      </c>
      <c r="AX1040" s="24">
        <v>0.25190000000000001</v>
      </c>
      <c r="AY1040" s="24">
        <v>0.29920000000000002</v>
      </c>
      <c r="AZ1040" s="24">
        <v>0.39610000000000001</v>
      </c>
      <c r="BA1040" s="24">
        <v>0.28239999999999998</v>
      </c>
      <c r="BB1040" s="31">
        <v>5</v>
      </c>
      <c r="BC1040" s="23">
        <v>29</v>
      </c>
      <c r="BD1040" s="32" t="s">
        <v>2999</v>
      </c>
      <c r="BE1040" s="33">
        <v>145.28960055549001</v>
      </c>
      <c r="BF1040" s="33">
        <v>-37.853619225180701</v>
      </c>
      <c r="BG1040" s="34">
        <f t="shared" si="192"/>
        <v>70</v>
      </c>
      <c r="BH1040" s="34">
        <f t="shared" si="193"/>
        <v>74</v>
      </c>
      <c r="BI1040" s="34">
        <f t="shared" si="194"/>
        <v>82</v>
      </c>
      <c r="BJ1040" s="34">
        <f t="shared" si="195"/>
        <v>6</v>
      </c>
      <c r="BK1040" s="34">
        <f t="shared" si="196"/>
        <v>100</v>
      </c>
      <c r="BL1040" s="34">
        <f t="shared" si="197"/>
        <v>56</v>
      </c>
      <c r="BM1040" s="35">
        <f t="shared" si="198"/>
        <v>100</v>
      </c>
      <c r="BN1040" s="34">
        <f t="shared" si="199"/>
        <v>83</v>
      </c>
      <c r="BO1040" s="35">
        <f t="shared" si="200"/>
        <v>64</v>
      </c>
      <c r="BP1040" s="35">
        <f t="shared" si="201"/>
        <v>65</v>
      </c>
      <c r="BQ1040" s="35">
        <f t="shared" si="202"/>
        <v>50</v>
      </c>
      <c r="BR1040" s="35">
        <f t="shared" si="203"/>
        <v>56</v>
      </c>
    </row>
    <row r="1041" spans="2:70" x14ac:dyDescent="0.3">
      <c r="B1041" s="6" t="s">
        <v>577</v>
      </c>
      <c r="C1041" s="6">
        <v>212031457</v>
      </c>
      <c r="D1041" s="6" t="s">
        <v>578</v>
      </c>
      <c r="E1041" s="6" t="s">
        <v>157</v>
      </c>
      <c r="F1041" s="6" t="s">
        <v>689</v>
      </c>
      <c r="G1041" s="6" t="s">
        <v>86</v>
      </c>
      <c r="H1041" s="6" t="s">
        <v>4995</v>
      </c>
      <c r="I1041" s="22">
        <v>620000</v>
      </c>
      <c r="J1041" s="22">
        <v>674000</v>
      </c>
      <c r="K1041" s="22">
        <v>605000</v>
      </c>
      <c r="L1041" s="22">
        <v>635000</v>
      </c>
      <c r="M1041" s="22">
        <v>635000</v>
      </c>
      <c r="N1041" s="22">
        <v>640000</v>
      </c>
      <c r="O1041" s="23">
        <v>81</v>
      </c>
      <c r="P1041" s="23">
        <v>56</v>
      </c>
      <c r="Q1041" s="23">
        <v>38</v>
      </c>
      <c r="R1041" s="22">
        <v>490</v>
      </c>
      <c r="S1041" s="22">
        <v>480</v>
      </c>
      <c r="T1041" s="24">
        <v>4.5</v>
      </c>
      <c r="U1041" s="24">
        <v>0</v>
      </c>
      <c r="V1041" s="24">
        <v>4.5</v>
      </c>
      <c r="W1041" s="24">
        <v>3.6</v>
      </c>
      <c r="X1041" s="25">
        <v>4.1096774193548388E-2</v>
      </c>
      <c r="Y1041" s="24">
        <v>1.8</v>
      </c>
      <c r="Z1041" s="24">
        <v>0</v>
      </c>
      <c r="AA1041" s="24">
        <v>1.8</v>
      </c>
      <c r="AB1041" s="24">
        <v>4.5</v>
      </c>
      <c r="AC1041" s="26">
        <v>0.18601190476190474</v>
      </c>
      <c r="AD1041" s="24">
        <v>4.5261923450698953</v>
      </c>
      <c r="AE1041" s="6">
        <v>1125</v>
      </c>
      <c r="AF1041" s="6">
        <v>119</v>
      </c>
      <c r="AG1041" s="6">
        <v>112</v>
      </c>
      <c r="AH1041" s="27">
        <v>6.9753694581280783</v>
      </c>
      <c r="AI1041" s="28">
        <v>545000</v>
      </c>
      <c r="AJ1041" s="28">
        <v>538500</v>
      </c>
      <c r="AK1041" s="28">
        <v>505000</v>
      </c>
      <c r="AL1041" s="29">
        <v>1.2070566388115135E-2</v>
      </c>
      <c r="AM1041" s="29">
        <v>7.9207920792079209E-2</v>
      </c>
      <c r="AN1041" s="6">
        <v>2.8</v>
      </c>
      <c r="AO1041" s="27">
        <v>-0.20000000000000018</v>
      </c>
      <c r="AP1041" s="6">
        <v>3</v>
      </c>
      <c r="AQ1041" s="28">
        <v>530</v>
      </c>
      <c r="AR1041" s="28">
        <v>490</v>
      </c>
      <c r="AS1041" s="25">
        <v>8.1632653061224483E-2</v>
      </c>
      <c r="AT1041" s="30">
        <v>2634.2400000000002</v>
      </c>
      <c r="AU1041" s="24">
        <v>0.90169999999999995</v>
      </c>
      <c r="AV1041" s="24">
        <v>9.8299999999999998E-2</v>
      </c>
      <c r="AW1041" s="24">
        <v>0.9677</v>
      </c>
      <c r="AX1041" s="24">
        <v>3.15E-2</v>
      </c>
      <c r="AY1041" s="24">
        <v>0.29780000000000001</v>
      </c>
      <c r="AZ1041" s="24">
        <v>0.57169999999999999</v>
      </c>
      <c r="BA1041" s="24">
        <v>0.11219999999999999</v>
      </c>
      <c r="BB1041" s="31">
        <v>6</v>
      </c>
      <c r="BC1041" s="23">
        <v>41</v>
      </c>
      <c r="BD1041" s="32" t="s">
        <v>3039</v>
      </c>
      <c r="BE1041" s="33">
        <v>145.31102292130001</v>
      </c>
      <c r="BF1041" s="33">
        <v>-38.0532845385775</v>
      </c>
      <c r="BG1041" s="34">
        <f t="shared" si="192"/>
        <v>42</v>
      </c>
      <c r="BH1041" s="34">
        <f t="shared" si="193"/>
        <v>70</v>
      </c>
      <c r="BI1041" s="34">
        <f t="shared" si="194"/>
        <v>38</v>
      </c>
      <c r="BJ1041" s="34">
        <f t="shared" si="195"/>
        <v>7</v>
      </c>
      <c r="BK1041" s="34">
        <f t="shared" si="196"/>
        <v>100</v>
      </c>
      <c r="BL1041" s="34">
        <f t="shared" si="197"/>
        <v>56</v>
      </c>
      <c r="BM1041" s="35">
        <f t="shared" si="198"/>
        <v>87</v>
      </c>
      <c r="BN1041" s="34">
        <f t="shared" si="199"/>
        <v>100</v>
      </c>
      <c r="BO1041" s="35">
        <f t="shared" si="200"/>
        <v>100</v>
      </c>
      <c r="BP1041" s="35">
        <f t="shared" si="201"/>
        <v>87</v>
      </c>
      <c r="BQ1041" s="35">
        <f t="shared" si="202"/>
        <v>60</v>
      </c>
      <c r="BR1041" s="35">
        <f t="shared" si="203"/>
        <v>56</v>
      </c>
    </row>
    <row r="1042" spans="2:70" x14ac:dyDescent="0.3">
      <c r="B1042" s="6" t="s">
        <v>1641</v>
      </c>
      <c r="C1042" s="6">
        <v>212031557</v>
      </c>
      <c r="D1042" s="6" t="s">
        <v>578</v>
      </c>
      <c r="E1042" s="6" t="s">
        <v>157</v>
      </c>
      <c r="F1042" s="6" t="s">
        <v>689</v>
      </c>
      <c r="G1042" s="6" t="s">
        <v>86</v>
      </c>
      <c r="H1042" s="6" t="s">
        <v>4995</v>
      </c>
      <c r="I1042" s="22">
        <v>540000</v>
      </c>
      <c r="J1042" s="22">
        <v>540000</v>
      </c>
      <c r="K1042" s="22">
        <v>550000</v>
      </c>
      <c r="L1042" s="22">
        <v>600000</v>
      </c>
      <c r="M1042" s="22">
        <v>580000</v>
      </c>
      <c r="N1042" s="22">
        <v>580000</v>
      </c>
      <c r="O1042" s="23">
        <v>52</v>
      </c>
      <c r="P1042" s="23">
        <v>52</v>
      </c>
      <c r="Q1042" s="23">
        <v>32</v>
      </c>
      <c r="R1042" s="22">
        <v>530</v>
      </c>
      <c r="S1042" s="22">
        <v>470</v>
      </c>
      <c r="T1042" s="24">
        <v>2.4</v>
      </c>
      <c r="U1042" s="24">
        <v>0.39999999999999991</v>
      </c>
      <c r="V1042" s="24">
        <v>2</v>
      </c>
      <c r="W1042" s="24">
        <v>3.3</v>
      </c>
      <c r="X1042" s="25">
        <v>5.103703703703704E-2</v>
      </c>
      <c r="Y1042" s="24">
        <v>2.2999999999999998</v>
      </c>
      <c r="Z1042" s="24">
        <v>-0.90000000000000036</v>
      </c>
      <c r="AA1042" s="24">
        <v>3.2</v>
      </c>
      <c r="AB1042" s="24">
        <v>4.8</v>
      </c>
      <c r="AC1042" s="26">
        <v>0.2450617740622919</v>
      </c>
      <c r="AD1042" s="24">
        <v>4.8016457907705963</v>
      </c>
      <c r="AE1042" s="6">
        <v>1125</v>
      </c>
      <c r="AF1042" s="6">
        <v>119</v>
      </c>
      <c r="AG1042" s="6">
        <v>112</v>
      </c>
      <c r="AH1042" s="27">
        <v>6.9753694581280783</v>
      </c>
      <c r="AI1042" s="28">
        <v>545000</v>
      </c>
      <c r="AJ1042" s="28">
        <v>538500</v>
      </c>
      <c r="AK1042" s="28">
        <v>505000</v>
      </c>
      <c r="AL1042" s="29">
        <v>1.2070566388115135E-2</v>
      </c>
      <c r="AM1042" s="29">
        <v>7.9207920792079209E-2</v>
      </c>
      <c r="AN1042" s="6">
        <v>2.8</v>
      </c>
      <c r="AO1042" s="27">
        <v>-0.20000000000000018</v>
      </c>
      <c r="AP1042" s="6">
        <v>3</v>
      </c>
      <c r="AQ1042" s="28">
        <v>530</v>
      </c>
      <c r="AR1042" s="28">
        <v>490</v>
      </c>
      <c r="AS1042" s="25">
        <v>8.1632653061224483E-2</v>
      </c>
      <c r="AT1042" s="30">
        <v>2162.7200000000003</v>
      </c>
      <c r="AU1042" s="24">
        <v>0.84899999999999998</v>
      </c>
      <c r="AV1042" s="24">
        <v>0.151</v>
      </c>
      <c r="AW1042" s="24">
        <v>0.90459999999999996</v>
      </c>
      <c r="AX1042" s="24">
        <v>8.9399999999999993E-2</v>
      </c>
      <c r="AY1042" s="24">
        <v>0.13489999999999999</v>
      </c>
      <c r="AZ1042" s="24">
        <v>0.55679999999999996</v>
      </c>
      <c r="BA1042" s="24">
        <v>0.25359999999999999</v>
      </c>
      <c r="BB1042" s="31">
        <v>5</v>
      </c>
      <c r="BC1042" s="23">
        <v>44</v>
      </c>
      <c r="BD1042" s="32" t="s">
        <v>3959</v>
      </c>
      <c r="BE1042" s="33">
        <v>145.31071730156199</v>
      </c>
      <c r="BF1042" s="33">
        <v>-38.105004388221197</v>
      </c>
      <c r="BG1042" s="34">
        <f t="shared" si="192"/>
        <v>77</v>
      </c>
      <c r="BH1042" s="34">
        <f t="shared" si="193"/>
        <v>70</v>
      </c>
      <c r="BI1042" s="34">
        <f t="shared" si="194"/>
        <v>38</v>
      </c>
      <c r="BJ1042" s="34">
        <f t="shared" si="195"/>
        <v>7</v>
      </c>
      <c r="BK1042" s="34">
        <f t="shared" si="196"/>
        <v>100</v>
      </c>
      <c r="BL1042" s="34">
        <f t="shared" si="197"/>
        <v>20</v>
      </c>
      <c r="BM1042" s="35">
        <f t="shared" si="198"/>
        <v>100</v>
      </c>
      <c r="BN1042" s="34">
        <f t="shared" si="199"/>
        <v>100</v>
      </c>
      <c r="BO1042" s="35">
        <f t="shared" si="200"/>
        <v>100</v>
      </c>
      <c r="BP1042" s="35">
        <f t="shared" si="201"/>
        <v>79</v>
      </c>
      <c r="BQ1042" s="35">
        <f t="shared" si="202"/>
        <v>50</v>
      </c>
      <c r="BR1042" s="35">
        <f t="shared" si="203"/>
        <v>56</v>
      </c>
    </row>
    <row r="1043" spans="2:70" x14ac:dyDescent="0.3">
      <c r="B1043" s="6" t="s">
        <v>942</v>
      </c>
      <c r="C1043" s="6">
        <v>213041353</v>
      </c>
      <c r="D1043" s="6" t="s">
        <v>162</v>
      </c>
      <c r="E1043" s="6" t="s">
        <v>89</v>
      </c>
      <c r="F1043" s="6" t="s">
        <v>942</v>
      </c>
      <c r="G1043" s="6" t="s">
        <v>86</v>
      </c>
      <c r="H1043" s="6" t="s">
        <v>4995</v>
      </c>
      <c r="I1043" s="22">
        <v>469000</v>
      </c>
      <c r="J1043" s="22">
        <v>469000</v>
      </c>
      <c r="K1043" s="22">
        <v>449000</v>
      </c>
      <c r="L1043" s="22">
        <v>380500</v>
      </c>
      <c r="M1043" s="22">
        <v>435000</v>
      </c>
      <c r="N1043" s="22">
        <v>430000</v>
      </c>
      <c r="O1043" s="23">
        <v>43</v>
      </c>
      <c r="P1043" s="23">
        <v>43</v>
      </c>
      <c r="Q1043" s="23">
        <v>84</v>
      </c>
      <c r="R1043" s="22">
        <v>440</v>
      </c>
      <c r="S1043" s="22">
        <v>400</v>
      </c>
      <c r="T1043" s="24">
        <v>3.8</v>
      </c>
      <c r="U1043" s="24">
        <v>-0.20000000000000018</v>
      </c>
      <c r="V1043" s="24">
        <v>4</v>
      </c>
      <c r="W1043" s="24">
        <v>4.3</v>
      </c>
      <c r="X1043" s="25">
        <v>4.8784648187633263E-2</v>
      </c>
      <c r="Y1043" s="24">
        <v>3.7</v>
      </c>
      <c r="Z1043" s="24">
        <v>-1.7000000000000002</v>
      </c>
      <c r="AA1043" s="24">
        <v>5.4</v>
      </c>
      <c r="AB1043" s="24">
        <v>6</v>
      </c>
      <c r="AC1043" s="26">
        <v>0.21740849078978575</v>
      </c>
      <c r="AD1043" s="24">
        <v>4.4564939764164997</v>
      </c>
      <c r="AE1043" s="6">
        <v>72</v>
      </c>
      <c r="AF1043" s="6">
        <v>72</v>
      </c>
      <c r="AG1043" s="6">
        <v>120</v>
      </c>
      <c r="AH1043" s="27">
        <v>3.5806451612903225</v>
      </c>
      <c r="AI1043" s="28">
        <v>442000</v>
      </c>
      <c r="AJ1043" s="28">
        <v>435000</v>
      </c>
      <c r="AK1043" s="28">
        <v>425000</v>
      </c>
      <c r="AL1043" s="29">
        <v>1.6091954022988506E-2</v>
      </c>
      <c r="AM1043" s="29">
        <v>0.04</v>
      </c>
      <c r="AN1043" s="6">
        <v>2.6</v>
      </c>
      <c r="AO1043" s="27">
        <v>-0.10000000000000009</v>
      </c>
      <c r="AP1043" s="6">
        <v>2.7</v>
      </c>
      <c r="AQ1043" s="28">
        <v>450</v>
      </c>
      <c r="AR1043" s="28">
        <v>420</v>
      </c>
      <c r="AS1043" s="25">
        <v>7.1428571428571425E-2</v>
      </c>
      <c r="AT1043" s="30">
        <v>2023.8400000000001</v>
      </c>
      <c r="AU1043" s="24">
        <v>0.75360000000000005</v>
      </c>
      <c r="AV1043" s="24">
        <v>0.24640000000000001</v>
      </c>
      <c r="AW1043" s="24">
        <v>0.90139999999999998</v>
      </c>
      <c r="AX1043" s="24">
        <v>8.48E-2</v>
      </c>
      <c r="AY1043" s="24">
        <v>0.28399999999999997</v>
      </c>
      <c r="AZ1043" s="24">
        <v>0.47770000000000001</v>
      </c>
      <c r="BA1043" s="24">
        <v>0.20669999999999999</v>
      </c>
      <c r="BB1043" s="31">
        <v>4</v>
      </c>
      <c r="BC1043" s="23">
        <v>48</v>
      </c>
      <c r="BD1043" s="32" t="s">
        <v>3328</v>
      </c>
      <c r="BE1043" s="33">
        <v>144.46061009455801</v>
      </c>
      <c r="BF1043" s="33">
        <v>-37.636890836346304</v>
      </c>
      <c r="BG1043" s="34">
        <f t="shared" si="192"/>
        <v>54</v>
      </c>
      <c r="BH1043" s="34">
        <f t="shared" si="193"/>
        <v>74</v>
      </c>
      <c r="BI1043" s="34">
        <f t="shared" si="194"/>
        <v>80</v>
      </c>
      <c r="BJ1043" s="34">
        <f t="shared" si="195"/>
        <v>9</v>
      </c>
      <c r="BK1043" s="34">
        <f t="shared" si="196"/>
        <v>100</v>
      </c>
      <c r="BL1043" s="34">
        <f t="shared" si="197"/>
        <v>52</v>
      </c>
      <c r="BM1043" s="35">
        <f t="shared" si="198"/>
        <v>100</v>
      </c>
      <c r="BN1043" s="34">
        <f t="shared" si="199"/>
        <v>100</v>
      </c>
      <c r="BO1043" s="35">
        <f t="shared" si="200"/>
        <v>100</v>
      </c>
      <c r="BP1043" s="35">
        <f t="shared" si="201"/>
        <v>55</v>
      </c>
      <c r="BQ1043" s="35">
        <f t="shared" si="202"/>
        <v>40</v>
      </c>
      <c r="BR1043" s="35">
        <f t="shared" si="203"/>
        <v>56</v>
      </c>
    </row>
    <row r="1044" spans="2:70" x14ac:dyDescent="0.3">
      <c r="B1044" s="6" t="s">
        <v>1043</v>
      </c>
      <c r="C1044" s="6">
        <v>213051580</v>
      </c>
      <c r="D1044" s="6" t="s">
        <v>693</v>
      </c>
      <c r="E1044" s="6" t="s">
        <v>89</v>
      </c>
      <c r="F1044" s="6" t="s">
        <v>689</v>
      </c>
      <c r="G1044" s="6" t="s">
        <v>86</v>
      </c>
      <c r="H1044" s="6" t="s">
        <v>4995</v>
      </c>
      <c r="I1044" s="22">
        <v>580000</v>
      </c>
      <c r="J1044" s="22">
        <v>550000</v>
      </c>
      <c r="K1044" s="22">
        <v>530000</v>
      </c>
      <c r="L1044" s="22">
        <v>530000</v>
      </c>
      <c r="M1044" s="22">
        <v>530000</v>
      </c>
      <c r="N1044" s="22">
        <v>530000</v>
      </c>
      <c r="O1044" s="23">
        <v>43</v>
      </c>
      <c r="P1044" s="23">
        <v>41</v>
      </c>
      <c r="Q1044" s="23">
        <v>41</v>
      </c>
      <c r="R1044" s="22">
        <v>500</v>
      </c>
      <c r="S1044" s="22">
        <v>470</v>
      </c>
      <c r="T1044" s="24">
        <v>2.2000000000000002</v>
      </c>
      <c r="U1044" s="24">
        <v>-0.19999999999999973</v>
      </c>
      <c r="V1044" s="24">
        <v>2.4</v>
      </c>
      <c r="W1044" s="24">
        <v>2.8</v>
      </c>
      <c r="X1044" s="25">
        <v>4.4827586206896551E-2</v>
      </c>
      <c r="Y1044" s="24">
        <v>4</v>
      </c>
      <c r="Z1044" s="24">
        <v>-0.79999999999999982</v>
      </c>
      <c r="AA1044" s="24">
        <v>4.8</v>
      </c>
      <c r="AB1044" s="24">
        <v>3.6</v>
      </c>
      <c r="AC1044" s="26">
        <v>0.20431513566525006</v>
      </c>
      <c r="AD1044" s="24">
        <v>4.5577991802248095</v>
      </c>
      <c r="AE1044" s="6">
        <v>219</v>
      </c>
      <c r="AF1044" s="6">
        <v>243</v>
      </c>
      <c r="AG1044" s="6">
        <v>234</v>
      </c>
      <c r="AH1044" s="27">
        <v>6.0126849894291761</v>
      </c>
      <c r="AI1044" s="28">
        <v>458000</v>
      </c>
      <c r="AJ1044" s="28">
        <v>470000</v>
      </c>
      <c r="AK1044" s="28">
        <v>460000</v>
      </c>
      <c r="AL1044" s="29">
        <v>-2.553191489361702E-2</v>
      </c>
      <c r="AM1044" s="29">
        <v>-4.3478260869565218E-3</v>
      </c>
      <c r="AN1044" s="6">
        <v>3.4</v>
      </c>
      <c r="AO1044" s="27">
        <v>-0.20000000000000018</v>
      </c>
      <c r="AP1044" s="6">
        <v>3.6</v>
      </c>
      <c r="AQ1044" s="28">
        <v>460</v>
      </c>
      <c r="AR1044" s="28">
        <v>430</v>
      </c>
      <c r="AS1044" s="25">
        <v>6.9767441860465115E-2</v>
      </c>
      <c r="AT1044" s="30">
        <v>2447.2000000000003</v>
      </c>
      <c r="AU1044" s="24">
        <v>0.82399999999999995</v>
      </c>
      <c r="AV1044" s="24">
        <v>0.17599999999999999</v>
      </c>
      <c r="AW1044" s="24">
        <v>0.81820000000000004</v>
      </c>
      <c r="AX1044" s="24">
        <v>9.6000000000000002E-2</v>
      </c>
      <c r="AY1044" s="24">
        <v>0.23300000000000001</v>
      </c>
      <c r="AZ1044" s="24">
        <v>0.46539999999999998</v>
      </c>
      <c r="BA1044" s="24">
        <v>0.24979999999999999</v>
      </c>
      <c r="BB1044" s="31">
        <v>6</v>
      </c>
      <c r="BC1044" s="23">
        <v>21</v>
      </c>
      <c r="BD1044" s="32" t="s">
        <v>3415</v>
      </c>
      <c r="BE1044" s="33">
        <v>144.74229013231999</v>
      </c>
      <c r="BF1044" s="33">
        <v>-37.884965407865501</v>
      </c>
      <c r="BG1044" s="34">
        <f t="shared" si="192"/>
        <v>80</v>
      </c>
      <c r="BH1044" s="34">
        <f t="shared" si="193"/>
        <v>60</v>
      </c>
      <c r="BI1044" s="34">
        <f t="shared" si="194"/>
        <v>50</v>
      </c>
      <c r="BJ1044" s="34">
        <f t="shared" si="195"/>
        <v>1</v>
      </c>
      <c r="BK1044" s="34">
        <f t="shared" si="196"/>
        <v>100</v>
      </c>
      <c r="BL1044" s="34">
        <f t="shared" si="197"/>
        <v>41</v>
      </c>
      <c r="BM1044" s="35">
        <f t="shared" si="198"/>
        <v>99</v>
      </c>
      <c r="BN1044" s="34">
        <f t="shared" si="199"/>
        <v>100</v>
      </c>
      <c r="BO1044" s="35">
        <f t="shared" si="200"/>
        <v>100</v>
      </c>
      <c r="BP1044" s="35">
        <f t="shared" si="201"/>
        <v>51</v>
      </c>
      <c r="BQ1044" s="35">
        <f t="shared" si="202"/>
        <v>60</v>
      </c>
      <c r="BR1044" s="35">
        <f t="shared" si="203"/>
        <v>56</v>
      </c>
    </row>
    <row r="1045" spans="2:70" x14ac:dyDescent="0.3">
      <c r="B1045" s="6" t="s">
        <v>485</v>
      </c>
      <c r="C1045" s="6">
        <v>214011374</v>
      </c>
      <c r="D1045" s="6" t="s">
        <v>486</v>
      </c>
      <c r="E1045" s="6" t="s">
        <v>487</v>
      </c>
      <c r="F1045" s="6" t="s">
        <v>689</v>
      </c>
      <c r="G1045" s="6" t="s">
        <v>86</v>
      </c>
      <c r="H1045" s="6" t="s">
        <v>4995</v>
      </c>
      <c r="I1045" s="22">
        <v>550000</v>
      </c>
      <c r="J1045" s="22">
        <v>550000</v>
      </c>
      <c r="K1045" s="22">
        <v>560000</v>
      </c>
      <c r="L1045" s="22">
        <v>580000</v>
      </c>
      <c r="M1045" s="22">
        <v>580000</v>
      </c>
      <c r="N1045" s="22">
        <v>580000</v>
      </c>
      <c r="O1045" s="23">
        <v>26</v>
      </c>
      <c r="P1045" s="23">
        <v>30</v>
      </c>
      <c r="Q1045" s="23">
        <v>25</v>
      </c>
      <c r="R1045" s="22">
        <v>500</v>
      </c>
      <c r="S1045" s="22">
        <v>470</v>
      </c>
      <c r="T1045" s="24">
        <v>4.5</v>
      </c>
      <c r="U1045" s="24">
        <v>-0.59999999999999964</v>
      </c>
      <c r="V1045" s="24">
        <v>5.0999999999999996</v>
      </c>
      <c r="W1045" s="24">
        <v>4.3</v>
      </c>
      <c r="X1045" s="25">
        <v>4.7272727272727272E-2</v>
      </c>
      <c r="Y1045" s="24">
        <v>2.6</v>
      </c>
      <c r="Z1045" s="24">
        <v>-1.1999999999999997</v>
      </c>
      <c r="AA1045" s="24">
        <v>3.8</v>
      </c>
      <c r="AB1045" s="24">
        <v>4.4000000000000004</v>
      </c>
      <c r="AC1045" s="26">
        <v>0.22893772893772893</v>
      </c>
      <c r="AD1045" s="24">
        <v>4.8429134967596505</v>
      </c>
      <c r="AE1045" s="6">
        <v>117</v>
      </c>
      <c r="AF1045" s="6">
        <v>171</v>
      </c>
      <c r="AG1045" s="6">
        <v>197</v>
      </c>
      <c r="AH1045" s="27">
        <v>2.3244094488188978</v>
      </c>
      <c r="AI1045" s="28">
        <v>580000</v>
      </c>
      <c r="AJ1045" s="28">
        <v>571000</v>
      </c>
      <c r="AK1045" s="28">
        <v>550000</v>
      </c>
      <c r="AL1045" s="29">
        <v>1.5761821366024518E-2</v>
      </c>
      <c r="AM1045" s="29">
        <v>5.4545454545454543E-2</v>
      </c>
      <c r="AN1045" s="6">
        <v>3.1</v>
      </c>
      <c r="AO1045" s="27">
        <v>-0.29999999999999982</v>
      </c>
      <c r="AP1045" s="6">
        <v>3.4</v>
      </c>
      <c r="AQ1045" s="28">
        <v>480</v>
      </c>
      <c r="AR1045" s="28">
        <v>450</v>
      </c>
      <c r="AS1045" s="25">
        <v>6.6666666666666666E-2</v>
      </c>
      <c r="AT1045" s="30">
        <v>2184</v>
      </c>
      <c r="AU1045" s="24">
        <v>0.7601</v>
      </c>
      <c r="AV1045" s="24">
        <v>0.2399</v>
      </c>
      <c r="AW1045" s="24">
        <v>0.83420000000000005</v>
      </c>
      <c r="AX1045" s="24">
        <v>0.14729999999999999</v>
      </c>
      <c r="AY1045" s="24">
        <v>0.30620000000000003</v>
      </c>
      <c r="AZ1045" s="24">
        <v>0.50470000000000004</v>
      </c>
      <c r="BA1045" s="24">
        <v>0.1716</v>
      </c>
      <c r="BB1045" s="31">
        <v>3.5</v>
      </c>
      <c r="BC1045" s="23">
        <v>44</v>
      </c>
      <c r="BD1045" s="32" t="s">
        <v>2965</v>
      </c>
      <c r="BE1045" s="33">
        <v>145.19381971513801</v>
      </c>
      <c r="BF1045" s="33">
        <v>-38.164082435472601</v>
      </c>
      <c r="BG1045" s="34">
        <f t="shared" si="192"/>
        <v>42</v>
      </c>
      <c r="BH1045" s="34">
        <f t="shared" si="193"/>
        <v>65</v>
      </c>
      <c r="BI1045" s="34">
        <f t="shared" si="194"/>
        <v>96</v>
      </c>
      <c r="BJ1045" s="34">
        <f t="shared" si="195"/>
        <v>9</v>
      </c>
      <c r="BK1045" s="34">
        <f t="shared" si="196"/>
        <v>100</v>
      </c>
      <c r="BL1045" s="34">
        <f t="shared" si="197"/>
        <v>57</v>
      </c>
      <c r="BM1045" s="35">
        <f t="shared" si="198"/>
        <v>100</v>
      </c>
      <c r="BN1045" s="34">
        <f t="shared" si="199"/>
        <v>100</v>
      </c>
      <c r="BO1045" s="35">
        <f t="shared" si="200"/>
        <v>100</v>
      </c>
      <c r="BP1045" s="35">
        <f t="shared" si="201"/>
        <v>74</v>
      </c>
      <c r="BQ1045" s="35">
        <f t="shared" si="202"/>
        <v>35</v>
      </c>
      <c r="BR1045" s="35">
        <f t="shared" si="203"/>
        <v>56</v>
      </c>
    </row>
    <row r="1046" spans="2:70" x14ac:dyDescent="0.3">
      <c r="B1046" s="6" t="s">
        <v>1657</v>
      </c>
      <c r="C1046" s="6">
        <v>214021591</v>
      </c>
      <c r="D1046" s="6" t="s">
        <v>487</v>
      </c>
      <c r="E1046" s="6" t="s">
        <v>487</v>
      </c>
      <c r="F1046" s="6" t="s">
        <v>689</v>
      </c>
      <c r="G1046" s="6" t="s">
        <v>86</v>
      </c>
      <c r="H1046" s="6" t="s">
        <v>4995</v>
      </c>
      <c r="I1046" s="22">
        <v>700000</v>
      </c>
      <c r="J1046" s="22">
        <v>715850</v>
      </c>
      <c r="K1046" s="22">
        <v>690000</v>
      </c>
      <c r="L1046" s="22">
        <v>636500</v>
      </c>
      <c r="M1046" s="22">
        <v>655000</v>
      </c>
      <c r="N1046" s="22">
        <v>650000</v>
      </c>
      <c r="O1046" s="23">
        <v>38</v>
      </c>
      <c r="P1046" s="23">
        <v>46</v>
      </c>
      <c r="Q1046" s="23">
        <v>43</v>
      </c>
      <c r="R1046" s="22">
        <v>600</v>
      </c>
      <c r="S1046" s="22">
        <v>549</v>
      </c>
      <c r="T1046" s="24">
        <v>1.8</v>
      </c>
      <c r="U1046" s="24">
        <v>0</v>
      </c>
      <c r="V1046" s="24">
        <v>1.8</v>
      </c>
      <c r="W1046" s="24">
        <v>2.1</v>
      </c>
      <c r="X1046" s="25">
        <v>4.4571428571428574E-2</v>
      </c>
      <c r="Y1046" s="24">
        <v>1.3</v>
      </c>
      <c r="Z1046" s="24">
        <v>-0.5</v>
      </c>
      <c r="AA1046" s="24">
        <v>1.8</v>
      </c>
      <c r="AB1046" s="24">
        <v>1.9</v>
      </c>
      <c r="AC1046" s="26">
        <v>0.35666730074186792</v>
      </c>
      <c r="AD1046" s="24">
        <v>8.0021509781829341</v>
      </c>
      <c r="AE1046" s="6">
        <v>219</v>
      </c>
      <c r="AF1046" s="6">
        <v>274</v>
      </c>
      <c r="AG1046" s="6">
        <v>272</v>
      </c>
      <c r="AH1046" s="27">
        <v>5.3612167300380227</v>
      </c>
      <c r="AI1046" s="28">
        <v>660000</v>
      </c>
      <c r="AJ1046" s="28">
        <v>680000</v>
      </c>
      <c r="AK1046" s="28">
        <v>701000</v>
      </c>
      <c r="AL1046" s="29">
        <v>-2.9411764705882353E-2</v>
      </c>
      <c r="AM1046" s="29">
        <v>-5.8487874465049931E-2</v>
      </c>
      <c r="AN1046" s="6">
        <v>2.2000000000000002</v>
      </c>
      <c r="AO1046" s="27">
        <v>0</v>
      </c>
      <c r="AP1046" s="6">
        <v>2.2000000000000002</v>
      </c>
      <c r="AQ1046" s="28">
        <v>570</v>
      </c>
      <c r="AR1046" s="28">
        <v>525</v>
      </c>
      <c r="AS1046" s="25">
        <v>8.5714285714285715E-2</v>
      </c>
      <c r="AT1046" s="30">
        <v>1682.2400000000002</v>
      </c>
      <c r="AU1046" s="24">
        <v>0.69740000000000002</v>
      </c>
      <c r="AV1046" s="24">
        <v>0.30259999999999998</v>
      </c>
      <c r="AW1046" s="24">
        <v>0.86599999999999999</v>
      </c>
      <c r="AX1046" s="24">
        <v>7.3800000000000004E-2</v>
      </c>
      <c r="AY1046" s="24">
        <v>0.35460000000000003</v>
      </c>
      <c r="AZ1046" s="24">
        <v>0.39400000000000002</v>
      </c>
      <c r="BA1046" s="24">
        <v>0.1792</v>
      </c>
      <c r="BB1046" s="31">
        <v>4</v>
      </c>
      <c r="BC1046" s="23">
        <v>47</v>
      </c>
      <c r="BD1046" s="32" t="s">
        <v>3975</v>
      </c>
      <c r="BE1046" s="33">
        <v>145.06849575967399</v>
      </c>
      <c r="BF1046" s="33">
        <v>-38.230441782166402</v>
      </c>
      <c r="BG1046" s="34">
        <f t="shared" si="192"/>
        <v>87</v>
      </c>
      <c r="BH1046" s="34">
        <f t="shared" si="193"/>
        <v>80</v>
      </c>
      <c r="BI1046" s="34">
        <f t="shared" si="194"/>
        <v>58</v>
      </c>
      <c r="BJ1046" s="34">
        <f t="shared" si="195"/>
        <v>1</v>
      </c>
      <c r="BK1046" s="34">
        <f t="shared" si="196"/>
        <v>100</v>
      </c>
      <c r="BL1046" s="34">
        <f t="shared" si="197"/>
        <v>68</v>
      </c>
      <c r="BM1046" s="35">
        <f t="shared" si="198"/>
        <v>99</v>
      </c>
      <c r="BN1046" s="34">
        <f t="shared" si="199"/>
        <v>70</v>
      </c>
      <c r="BO1046" s="35">
        <f t="shared" si="200"/>
        <v>30</v>
      </c>
      <c r="BP1046" s="35">
        <f t="shared" si="201"/>
        <v>95</v>
      </c>
      <c r="BQ1046" s="35">
        <f t="shared" si="202"/>
        <v>40</v>
      </c>
      <c r="BR1046" s="35">
        <f t="shared" si="203"/>
        <v>56</v>
      </c>
    </row>
    <row r="1047" spans="2:70" x14ac:dyDescent="0.3">
      <c r="B1047" s="6" t="s">
        <v>934</v>
      </c>
      <c r="C1047" s="6">
        <v>215011388</v>
      </c>
      <c r="D1047" s="6" t="s">
        <v>119</v>
      </c>
      <c r="E1047" s="6" t="s">
        <v>117</v>
      </c>
      <c r="F1047" s="6" t="s">
        <v>934</v>
      </c>
      <c r="G1047" s="6" t="s">
        <v>86</v>
      </c>
      <c r="H1047" s="6" t="s">
        <v>4995</v>
      </c>
      <c r="I1047" s="22">
        <v>399000</v>
      </c>
      <c r="J1047" s="22">
        <v>385000</v>
      </c>
      <c r="K1047" s="22">
        <v>354900</v>
      </c>
      <c r="L1047" s="22">
        <v>390000</v>
      </c>
      <c r="M1047" s="22">
        <v>355000</v>
      </c>
      <c r="N1047" s="22">
        <v>345000</v>
      </c>
      <c r="O1047" s="23">
        <v>41</v>
      </c>
      <c r="P1047" s="23">
        <v>35</v>
      </c>
      <c r="Q1047" s="23">
        <v>34</v>
      </c>
      <c r="R1047" s="22">
        <v>320</v>
      </c>
      <c r="S1047" s="22">
        <v>340</v>
      </c>
      <c r="T1047" s="24">
        <v>2.1</v>
      </c>
      <c r="U1047" s="24">
        <v>-0.19999999999999973</v>
      </c>
      <c r="V1047" s="24">
        <v>2.2999999999999998</v>
      </c>
      <c r="W1047" s="24">
        <v>2.6</v>
      </c>
      <c r="X1047" s="25">
        <v>4.170426065162907E-2</v>
      </c>
      <c r="Y1047" s="24">
        <v>4.5</v>
      </c>
      <c r="Z1047" s="24">
        <v>-2.2999999999999998</v>
      </c>
      <c r="AA1047" s="24">
        <v>6.8</v>
      </c>
      <c r="AB1047" s="24">
        <v>9.1</v>
      </c>
      <c r="AC1047" s="26">
        <v>0.21211157068618092</v>
      </c>
      <c r="AD1047" s="24">
        <v>5.0860887442179203</v>
      </c>
      <c r="AE1047" s="6">
        <v>36</v>
      </c>
      <c r="AF1047" s="6">
        <v>36</v>
      </c>
      <c r="AG1047" s="6">
        <v>33</v>
      </c>
      <c r="AH1047" s="27">
        <v>6.9850746268656723</v>
      </c>
      <c r="AI1047" s="28">
        <v>312000</v>
      </c>
      <c r="AJ1047" s="28">
        <v>320000</v>
      </c>
      <c r="AK1047" s="28">
        <v>325000</v>
      </c>
      <c r="AL1047" s="29">
        <v>-2.5000000000000001E-2</v>
      </c>
      <c r="AM1047" s="29">
        <v>-0.04</v>
      </c>
      <c r="AN1047" s="6">
        <v>1.8</v>
      </c>
      <c r="AO1047" s="27">
        <v>-0.30000000000000004</v>
      </c>
      <c r="AP1047" s="6">
        <v>2.1</v>
      </c>
      <c r="AQ1047" s="28">
        <v>310</v>
      </c>
      <c r="AR1047" s="28">
        <v>310</v>
      </c>
      <c r="AS1047" s="25">
        <v>0</v>
      </c>
      <c r="AT1047" s="30">
        <v>1508.64</v>
      </c>
      <c r="AU1047" s="24">
        <v>0.64249999999999996</v>
      </c>
      <c r="AV1047" s="24">
        <v>0.35749999999999998</v>
      </c>
      <c r="AW1047" s="24">
        <v>0.89459999999999995</v>
      </c>
      <c r="AX1047" s="24">
        <v>5.0099999999999999E-2</v>
      </c>
      <c r="AY1047" s="24">
        <v>0.3679</v>
      </c>
      <c r="AZ1047" s="24">
        <v>0.32229999999999998</v>
      </c>
      <c r="BA1047" s="24">
        <v>0.27639999999999998</v>
      </c>
      <c r="BB1047" s="31">
        <v>6</v>
      </c>
      <c r="BC1047" s="23">
        <v>271</v>
      </c>
      <c r="BD1047" s="32" t="s">
        <v>3320</v>
      </c>
      <c r="BE1047" s="33">
        <v>142.218000458983</v>
      </c>
      <c r="BF1047" s="33">
        <v>-36.727567000807497</v>
      </c>
      <c r="BG1047" s="34">
        <f t="shared" si="192"/>
        <v>82</v>
      </c>
      <c r="BH1047" s="34">
        <f t="shared" si="193"/>
        <v>87</v>
      </c>
      <c r="BI1047" s="34">
        <f t="shared" si="194"/>
        <v>38</v>
      </c>
      <c r="BJ1047" s="34">
        <f t="shared" si="195"/>
        <v>1</v>
      </c>
      <c r="BK1047" s="34">
        <f t="shared" si="196"/>
        <v>58</v>
      </c>
      <c r="BL1047" s="34">
        <f t="shared" si="197"/>
        <v>71</v>
      </c>
      <c r="BM1047" s="35">
        <f t="shared" si="198"/>
        <v>89</v>
      </c>
      <c r="BN1047" s="34">
        <f t="shared" si="199"/>
        <v>99</v>
      </c>
      <c r="BO1047" s="35">
        <f t="shared" si="200"/>
        <v>100</v>
      </c>
      <c r="BP1047" s="35">
        <f t="shared" si="201"/>
        <v>42</v>
      </c>
      <c r="BQ1047" s="35">
        <f t="shared" si="202"/>
        <v>60</v>
      </c>
      <c r="BR1047" s="35">
        <f t="shared" si="203"/>
        <v>56</v>
      </c>
    </row>
    <row r="1048" spans="2:70" x14ac:dyDescent="0.3">
      <c r="B1048" s="6" t="s">
        <v>2441</v>
      </c>
      <c r="C1048" s="6">
        <v>216031594</v>
      </c>
      <c r="D1048" s="6" t="s">
        <v>837</v>
      </c>
      <c r="E1048" s="6" t="s">
        <v>837</v>
      </c>
      <c r="F1048" s="6" t="s">
        <v>3244</v>
      </c>
      <c r="G1048" s="6" t="s">
        <v>86</v>
      </c>
      <c r="H1048" s="6" t="s">
        <v>4995</v>
      </c>
      <c r="I1048" s="22">
        <v>380000</v>
      </c>
      <c r="J1048" s="22">
        <v>380000</v>
      </c>
      <c r="K1048" s="22">
        <v>345000</v>
      </c>
      <c r="L1048" s="22">
        <v>330000</v>
      </c>
      <c r="M1048" s="22">
        <v>265000</v>
      </c>
      <c r="N1048" s="22">
        <v>247000</v>
      </c>
      <c r="O1048" s="23">
        <v>59</v>
      </c>
      <c r="P1048" s="23">
        <v>73</v>
      </c>
      <c r="Q1048" s="23">
        <v>106</v>
      </c>
      <c r="R1048" s="22">
        <v>370</v>
      </c>
      <c r="S1048" s="22">
        <v>350</v>
      </c>
      <c r="T1048" s="24">
        <v>1.2</v>
      </c>
      <c r="U1048" s="24">
        <v>9.9999999999999867E-2</v>
      </c>
      <c r="V1048" s="24">
        <v>1.1000000000000001</v>
      </c>
      <c r="W1048" s="24">
        <v>0.7</v>
      </c>
      <c r="X1048" s="25">
        <v>5.0631578947368423E-2</v>
      </c>
      <c r="Y1048" s="24">
        <v>4.3</v>
      </c>
      <c r="Z1048" s="24">
        <v>-1.4000000000000004</v>
      </c>
      <c r="AA1048" s="24">
        <v>5.7</v>
      </c>
      <c r="AB1048" s="24">
        <v>4.7</v>
      </c>
      <c r="AC1048" s="26">
        <v>0.28877372627372622</v>
      </c>
      <c r="AD1048" s="24">
        <v>5.7034311842004142</v>
      </c>
      <c r="AE1048" s="6">
        <v>40</v>
      </c>
      <c r="AF1048" s="6">
        <v>47</v>
      </c>
      <c r="AG1048" s="6">
        <v>44</v>
      </c>
      <c r="AH1048" s="27">
        <v>4.7010309278350508</v>
      </c>
      <c r="AI1048" s="28">
        <v>336000</v>
      </c>
      <c r="AJ1048" s="28">
        <v>320000</v>
      </c>
      <c r="AK1048" s="28">
        <v>297000</v>
      </c>
      <c r="AL1048" s="29">
        <v>0.05</v>
      </c>
      <c r="AM1048" s="29">
        <v>0.13131313131313133</v>
      </c>
      <c r="AN1048" s="6">
        <v>1.5</v>
      </c>
      <c r="AO1048" s="27">
        <v>0.19999999999999996</v>
      </c>
      <c r="AP1048" s="6">
        <v>1.3</v>
      </c>
      <c r="AQ1048" s="28">
        <v>380</v>
      </c>
      <c r="AR1048" s="28">
        <v>340</v>
      </c>
      <c r="AS1048" s="25">
        <v>0.11764705882352941</v>
      </c>
      <c r="AT1048" s="30">
        <v>1281.2800000000002</v>
      </c>
      <c r="AU1048" s="24">
        <v>0.64590000000000003</v>
      </c>
      <c r="AV1048" s="24">
        <v>0.35410000000000003</v>
      </c>
      <c r="AW1048" s="24">
        <v>0.87019999999999997</v>
      </c>
      <c r="AX1048" s="24">
        <v>0.1128</v>
      </c>
      <c r="AY1048" s="24">
        <v>0.31519999999999998</v>
      </c>
      <c r="AZ1048" s="24">
        <v>0.26419999999999999</v>
      </c>
      <c r="BA1048" s="24">
        <v>0.36349999999999999</v>
      </c>
      <c r="BB1048" s="31">
        <v>1</v>
      </c>
      <c r="BC1048" s="23">
        <v>163</v>
      </c>
      <c r="BD1048" s="32" t="s">
        <v>4728</v>
      </c>
      <c r="BE1048" s="33">
        <v>145.45844457433799</v>
      </c>
      <c r="BF1048" s="33">
        <v>-36.400784847355197</v>
      </c>
      <c r="BG1048" s="34">
        <f t="shared" si="192"/>
        <v>97</v>
      </c>
      <c r="BH1048" s="34">
        <f t="shared" si="193"/>
        <v>92</v>
      </c>
      <c r="BI1048" s="34">
        <f t="shared" si="194"/>
        <v>67</v>
      </c>
      <c r="BJ1048" s="34">
        <f t="shared" si="195"/>
        <v>26</v>
      </c>
      <c r="BK1048" s="34">
        <f t="shared" si="196"/>
        <v>75</v>
      </c>
      <c r="BL1048" s="34">
        <f t="shared" si="197"/>
        <v>59</v>
      </c>
      <c r="BM1048" s="35">
        <f t="shared" si="198"/>
        <v>100</v>
      </c>
      <c r="BN1048" s="34">
        <f t="shared" si="199"/>
        <v>93</v>
      </c>
      <c r="BO1048" s="35">
        <f t="shared" si="200"/>
        <v>74</v>
      </c>
      <c r="BP1048" s="35">
        <f t="shared" si="201"/>
        <v>46</v>
      </c>
      <c r="BQ1048" s="35">
        <f t="shared" si="202"/>
        <v>10</v>
      </c>
      <c r="BR1048" s="35">
        <f t="shared" si="203"/>
        <v>56</v>
      </c>
    </row>
    <row r="1049" spans="2:70" x14ac:dyDescent="0.3">
      <c r="B1049" s="6" t="s">
        <v>2551</v>
      </c>
      <c r="C1049" s="6">
        <v>304031097</v>
      </c>
      <c r="D1049" s="6" t="s">
        <v>622</v>
      </c>
      <c r="E1049" s="6" t="s">
        <v>308</v>
      </c>
      <c r="F1049" s="6" t="s">
        <v>2780</v>
      </c>
      <c r="G1049" s="6" t="s">
        <v>97</v>
      </c>
      <c r="H1049" s="6" t="s">
        <v>4995</v>
      </c>
      <c r="I1049" s="22">
        <v>742350</v>
      </c>
      <c r="J1049" s="22">
        <v>742000</v>
      </c>
      <c r="K1049" s="22">
        <v>660400</v>
      </c>
      <c r="L1049" s="22">
        <v>720000</v>
      </c>
      <c r="M1049" s="22">
        <v>702500</v>
      </c>
      <c r="N1049" s="22">
        <v>630000</v>
      </c>
      <c r="O1049" s="23">
        <v>17</v>
      </c>
      <c r="P1049" s="23">
        <v>19</v>
      </c>
      <c r="Q1049" s="23">
        <v>19</v>
      </c>
      <c r="R1049" s="22">
        <v>620</v>
      </c>
      <c r="S1049" s="22">
        <v>580</v>
      </c>
      <c r="T1049" s="24">
        <v>3.1</v>
      </c>
      <c r="U1049" s="24">
        <v>-0.39999999999999991</v>
      </c>
      <c r="V1049" s="24">
        <v>3.5</v>
      </c>
      <c r="W1049" s="24">
        <v>2.9</v>
      </c>
      <c r="X1049" s="25">
        <v>4.3429649087357712E-2</v>
      </c>
      <c r="Y1049" s="24">
        <v>6.5</v>
      </c>
      <c r="Z1049" s="24">
        <v>-1.9000000000000004</v>
      </c>
      <c r="AA1049" s="24">
        <v>8.4</v>
      </c>
      <c r="AB1049" s="24">
        <v>9.1</v>
      </c>
      <c r="AC1049" s="26">
        <v>0.28967631008447331</v>
      </c>
      <c r="AD1049" s="24">
        <v>6.670012679628063</v>
      </c>
      <c r="AE1049" s="6">
        <v>101</v>
      </c>
      <c r="AF1049" s="6">
        <v>124</v>
      </c>
      <c r="AG1049" s="6">
        <v>97</v>
      </c>
      <c r="AH1049" s="27">
        <v>2.94392523364486</v>
      </c>
      <c r="AI1049" s="28">
        <v>719000</v>
      </c>
      <c r="AJ1049" s="28">
        <v>615000</v>
      </c>
      <c r="AK1049" s="28">
        <v>521000</v>
      </c>
      <c r="AL1049" s="29">
        <v>0.16910569105691056</v>
      </c>
      <c r="AM1049" s="29">
        <v>0.3800383877159309</v>
      </c>
      <c r="AN1049" s="6">
        <v>2.5</v>
      </c>
      <c r="AO1049" s="27">
        <v>-0.20000000000000018</v>
      </c>
      <c r="AP1049" s="6">
        <v>2.7</v>
      </c>
      <c r="AQ1049" s="28">
        <v>640</v>
      </c>
      <c r="AR1049" s="28">
        <v>600</v>
      </c>
      <c r="AS1049" s="25">
        <v>6.6666666666666666E-2</v>
      </c>
      <c r="AT1049" s="30">
        <v>2140.3200000000002</v>
      </c>
      <c r="AU1049" s="24">
        <v>0.5665</v>
      </c>
      <c r="AV1049" s="24">
        <v>0.4335</v>
      </c>
      <c r="AW1049" s="24">
        <v>0.27889999999999998</v>
      </c>
      <c r="AX1049" s="24">
        <v>7.6999999999999999E-2</v>
      </c>
      <c r="AY1049" s="24">
        <v>0.24740000000000001</v>
      </c>
      <c r="AZ1049" s="24">
        <v>0.2387</v>
      </c>
      <c r="BA1049" s="24">
        <v>0.47899999999999998</v>
      </c>
      <c r="BB1049" s="31">
        <v>7</v>
      </c>
      <c r="BC1049" s="23">
        <v>5</v>
      </c>
      <c r="BD1049" s="32" t="s">
        <v>4840</v>
      </c>
      <c r="BE1049" s="33">
        <v>152.982161542819</v>
      </c>
      <c r="BF1049" s="33">
        <v>-27.494088929829001</v>
      </c>
      <c r="BG1049" s="34">
        <f t="shared" si="192"/>
        <v>65</v>
      </c>
      <c r="BH1049" s="34">
        <f t="shared" si="193"/>
        <v>75</v>
      </c>
      <c r="BI1049" s="34">
        <f t="shared" si="194"/>
        <v>88</v>
      </c>
      <c r="BJ1049" s="34">
        <f t="shared" si="195"/>
        <v>85</v>
      </c>
      <c r="BK1049" s="34">
        <f t="shared" si="196"/>
        <v>100</v>
      </c>
      <c r="BL1049" s="34">
        <f t="shared" si="197"/>
        <v>44</v>
      </c>
      <c r="BM1049" s="35">
        <f t="shared" si="198"/>
        <v>95</v>
      </c>
      <c r="BN1049" s="34">
        <f t="shared" si="199"/>
        <v>83</v>
      </c>
      <c r="BO1049" s="35">
        <f t="shared" si="200"/>
        <v>74</v>
      </c>
      <c r="BP1049" s="35">
        <f t="shared" si="201"/>
        <v>9</v>
      </c>
      <c r="BQ1049" s="35">
        <f t="shared" si="202"/>
        <v>70</v>
      </c>
      <c r="BR1049" s="35">
        <f t="shared" si="203"/>
        <v>56</v>
      </c>
    </row>
    <row r="1050" spans="2:70" x14ac:dyDescent="0.3">
      <c r="B1050" s="6" t="s">
        <v>1898</v>
      </c>
      <c r="C1050" s="6">
        <v>305031128</v>
      </c>
      <c r="D1050" s="6" t="s">
        <v>840</v>
      </c>
      <c r="E1050" s="6" t="s">
        <v>337</v>
      </c>
      <c r="F1050" s="6" t="s">
        <v>2780</v>
      </c>
      <c r="G1050" s="6" t="s">
        <v>97</v>
      </c>
      <c r="H1050" s="6" t="s">
        <v>4995</v>
      </c>
      <c r="I1050" s="22">
        <v>675000</v>
      </c>
      <c r="J1050" s="22">
        <v>646000</v>
      </c>
      <c r="K1050" s="22">
        <v>595000</v>
      </c>
      <c r="L1050" s="22">
        <v>679000</v>
      </c>
      <c r="M1050" s="22">
        <v>640000</v>
      </c>
      <c r="N1050" s="22">
        <v>580000</v>
      </c>
      <c r="O1050" s="23">
        <v>34</v>
      </c>
      <c r="P1050" s="23">
        <v>34</v>
      </c>
      <c r="Q1050" s="23">
        <v>35</v>
      </c>
      <c r="R1050" s="22">
        <v>700</v>
      </c>
      <c r="S1050" s="22">
        <v>670</v>
      </c>
      <c r="T1050" s="24">
        <v>3.2</v>
      </c>
      <c r="U1050" s="24">
        <v>-0.59999999999999964</v>
      </c>
      <c r="V1050" s="24">
        <v>3.8</v>
      </c>
      <c r="W1050" s="24">
        <v>3.9</v>
      </c>
      <c r="X1050" s="25">
        <v>5.3925925925925926E-2</v>
      </c>
      <c r="Y1050" s="24">
        <v>8.9</v>
      </c>
      <c r="Z1050" s="24">
        <v>-3.4000000000000004</v>
      </c>
      <c r="AA1050" s="24">
        <v>12.3</v>
      </c>
      <c r="AB1050" s="24">
        <v>14.5</v>
      </c>
      <c r="AC1050" s="26">
        <v>0.2893518518518518</v>
      </c>
      <c r="AD1050" s="24">
        <v>5.3657280219780219</v>
      </c>
      <c r="AE1050" s="6">
        <v>241</v>
      </c>
      <c r="AF1050" s="6">
        <v>305</v>
      </c>
      <c r="AG1050" s="6">
        <v>338</v>
      </c>
      <c r="AH1050" s="27">
        <v>2.3962264150943398</v>
      </c>
      <c r="AI1050" s="28">
        <v>684500</v>
      </c>
      <c r="AJ1050" s="28">
        <v>565000</v>
      </c>
      <c r="AK1050" s="28">
        <v>500000</v>
      </c>
      <c r="AL1050" s="29">
        <v>0.21150442477876105</v>
      </c>
      <c r="AM1050" s="29">
        <v>0.36899999999999999</v>
      </c>
      <c r="AN1050" s="6">
        <v>2.8</v>
      </c>
      <c r="AO1050" s="27">
        <v>-0.60000000000000009</v>
      </c>
      <c r="AP1050" s="6">
        <v>3.4</v>
      </c>
      <c r="AQ1050" s="28">
        <v>625</v>
      </c>
      <c r="AR1050" s="28">
        <v>600</v>
      </c>
      <c r="AS1050" s="25">
        <v>4.1666666666666664E-2</v>
      </c>
      <c r="AT1050" s="30">
        <v>2419.2000000000003</v>
      </c>
      <c r="AU1050" s="24">
        <v>0.4572</v>
      </c>
      <c r="AV1050" s="24">
        <v>0.54279999999999995</v>
      </c>
      <c r="AW1050" s="24">
        <v>3.8100000000000002E-2</v>
      </c>
      <c r="AX1050" s="24">
        <v>1.26E-2</v>
      </c>
      <c r="AY1050" s="24">
        <v>0.1172</v>
      </c>
      <c r="AZ1050" s="24">
        <v>0.17169999999999999</v>
      </c>
      <c r="BA1050" s="24">
        <v>0.68579999999999997</v>
      </c>
      <c r="BB1050" s="31">
        <v>8.5</v>
      </c>
      <c r="BC1050" s="23">
        <v>3</v>
      </c>
      <c r="BD1050" s="32" t="s">
        <v>4197</v>
      </c>
      <c r="BE1050" s="33">
        <v>153.03825682629201</v>
      </c>
      <c r="BF1050" s="33">
        <v>-27.447707941540099</v>
      </c>
      <c r="BG1050" s="34">
        <f t="shared" si="192"/>
        <v>64</v>
      </c>
      <c r="BH1050" s="34">
        <f t="shared" si="193"/>
        <v>70</v>
      </c>
      <c r="BI1050" s="34">
        <f t="shared" si="194"/>
        <v>95</v>
      </c>
      <c r="BJ1050" s="34">
        <f t="shared" si="195"/>
        <v>100</v>
      </c>
      <c r="BK1050" s="34">
        <f t="shared" si="196"/>
        <v>100</v>
      </c>
      <c r="BL1050" s="34">
        <f t="shared" si="197"/>
        <v>16</v>
      </c>
      <c r="BM1050" s="35">
        <f t="shared" si="198"/>
        <v>100</v>
      </c>
      <c r="BN1050" s="34">
        <f t="shared" si="199"/>
        <v>96</v>
      </c>
      <c r="BO1050" s="35">
        <f t="shared" si="200"/>
        <v>74</v>
      </c>
      <c r="BP1050" s="35">
        <f t="shared" si="201"/>
        <v>1</v>
      </c>
      <c r="BQ1050" s="35">
        <f t="shared" si="202"/>
        <v>85</v>
      </c>
      <c r="BR1050" s="35">
        <f t="shared" si="203"/>
        <v>56</v>
      </c>
    </row>
    <row r="1051" spans="2:70" x14ac:dyDescent="0.3">
      <c r="B1051" s="6" t="s">
        <v>2467</v>
      </c>
      <c r="C1051" s="6">
        <v>309031235</v>
      </c>
      <c r="D1051" s="6" t="s">
        <v>2251</v>
      </c>
      <c r="E1051" s="6" t="s">
        <v>1142</v>
      </c>
      <c r="F1051" s="6" t="s">
        <v>3657</v>
      </c>
      <c r="G1051" s="6" t="s">
        <v>97</v>
      </c>
      <c r="H1051" s="6" t="s">
        <v>4995</v>
      </c>
      <c r="I1051" s="22">
        <v>699000</v>
      </c>
      <c r="J1051" s="22">
        <v>699000</v>
      </c>
      <c r="K1051" s="22">
        <v>600000</v>
      </c>
      <c r="L1051" s="22">
        <v>730000</v>
      </c>
      <c r="M1051" s="22">
        <v>715000</v>
      </c>
      <c r="N1051" s="22">
        <v>615500</v>
      </c>
      <c r="O1051" s="23">
        <v>30</v>
      </c>
      <c r="P1051" s="23">
        <v>34</v>
      </c>
      <c r="Q1051" s="23">
        <v>32</v>
      </c>
      <c r="R1051" s="22">
        <v>690</v>
      </c>
      <c r="S1051" s="22">
        <v>680</v>
      </c>
      <c r="T1051" s="24">
        <v>3</v>
      </c>
      <c r="U1051" s="24">
        <v>-0.10000000000000009</v>
      </c>
      <c r="V1051" s="24">
        <v>3.1</v>
      </c>
      <c r="W1051" s="24">
        <v>2.8</v>
      </c>
      <c r="X1051" s="25">
        <v>5.1330472103004295E-2</v>
      </c>
      <c r="Y1051" s="24">
        <v>1.4</v>
      </c>
      <c r="Z1051" s="24">
        <v>-0.5</v>
      </c>
      <c r="AA1051" s="24">
        <v>1.9</v>
      </c>
      <c r="AB1051" s="24">
        <v>2.4</v>
      </c>
      <c r="AC1051" s="26">
        <v>0.36627314421606927</v>
      </c>
      <c r="AD1051" s="24">
        <v>7.1355888463498447</v>
      </c>
      <c r="AE1051" s="6">
        <v>240</v>
      </c>
      <c r="AF1051" s="6">
        <v>234</v>
      </c>
      <c r="AG1051" s="6">
        <v>205</v>
      </c>
      <c r="AH1051" s="27">
        <v>2.8969823100936525</v>
      </c>
      <c r="AI1051" s="28">
        <v>715000</v>
      </c>
      <c r="AJ1051" s="28">
        <v>650000</v>
      </c>
      <c r="AK1051" s="28">
        <v>555000</v>
      </c>
      <c r="AL1051" s="29">
        <v>0.1</v>
      </c>
      <c r="AM1051" s="29">
        <v>0.28828828828828829</v>
      </c>
      <c r="AN1051" s="6">
        <v>3.1</v>
      </c>
      <c r="AO1051" s="27">
        <v>0</v>
      </c>
      <c r="AP1051" s="6">
        <v>3.1</v>
      </c>
      <c r="AQ1051" s="28">
        <v>700</v>
      </c>
      <c r="AR1051" s="28">
        <v>660</v>
      </c>
      <c r="AS1051" s="25">
        <v>6.0606060606060608E-2</v>
      </c>
      <c r="AT1051" s="30">
        <v>1883.8400000000001</v>
      </c>
      <c r="AU1051" s="24">
        <v>0.77339999999999998</v>
      </c>
      <c r="AV1051" s="24">
        <v>0.2266</v>
      </c>
      <c r="AW1051" s="24">
        <v>0.82679999999999998</v>
      </c>
      <c r="AX1051" s="24">
        <v>0.16109999999999999</v>
      </c>
      <c r="AY1051" s="24">
        <v>0.33329999999999999</v>
      </c>
      <c r="AZ1051" s="24">
        <v>0.36509999999999998</v>
      </c>
      <c r="BA1051" s="24">
        <v>0.27689999999999998</v>
      </c>
      <c r="BB1051" s="31">
        <v>4</v>
      </c>
      <c r="BC1051" s="23">
        <v>61</v>
      </c>
      <c r="BD1051" s="32" t="s">
        <v>4754</v>
      </c>
      <c r="BE1051" s="33">
        <v>153.368973382951</v>
      </c>
      <c r="BF1051" s="33">
        <v>-27.935541983443802</v>
      </c>
      <c r="BG1051" s="34">
        <f t="shared" si="192"/>
        <v>67</v>
      </c>
      <c r="BH1051" s="34">
        <f t="shared" si="193"/>
        <v>65</v>
      </c>
      <c r="BI1051" s="34">
        <f t="shared" si="194"/>
        <v>89</v>
      </c>
      <c r="BJ1051" s="34">
        <f t="shared" si="195"/>
        <v>51</v>
      </c>
      <c r="BK1051" s="34">
        <f t="shared" si="196"/>
        <v>96</v>
      </c>
      <c r="BL1051" s="34">
        <f t="shared" si="197"/>
        <v>63</v>
      </c>
      <c r="BM1051" s="35">
        <f t="shared" si="198"/>
        <v>100</v>
      </c>
      <c r="BN1051" s="34">
        <f t="shared" si="199"/>
        <v>79</v>
      </c>
      <c r="BO1051" s="35">
        <f t="shared" si="200"/>
        <v>23</v>
      </c>
      <c r="BP1051" s="35">
        <f t="shared" si="201"/>
        <v>93</v>
      </c>
      <c r="BQ1051" s="35">
        <f t="shared" si="202"/>
        <v>40</v>
      </c>
      <c r="BR1051" s="35">
        <f t="shared" si="203"/>
        <v>56</v>
      </c>
    </row>
    <row r="1052" spans="2:70" x14ac:dyDescent="0.3">
      <c r="B1052" s="6" t="s">
        <v>2648</v>
      </c>
      <c r="C1052" s="6">
        <v>311031317</v>
      </c>
      <c r="D1052" s="6" t="s">
        <v>1088</v>
      </c>
      <c r="E1052" s="6" t="s">
        <v>611</v>
      </c>
      <c r="F1052" s="6" t="s">
        <v>2780</v>
      </c>
      <c r="G1052" s="6" t="s">
        <v>97</v>
      </c>
      <c r="H1052" s="6" t="s">
        <v>4995</v>
      </c>
      <c r="I1052" s="22">
        <v>523770</v>
      </c>
      <c r="J1052" s="22">
        <v>510000</v>
      </c>
      <c r="K1052" s="22">
        <v>432600</v>
      </c>
      <c r="L1052" s="22">
        <v>530000</v>
      </c>
      <c r="M1052" s="22">
        <v>523000</v>
      </c>
      <c r="N1052" s="22">
        <v>440000</v>
      </c>
      <c r="O1052" s="23">
        <v>30</v>
      </c>
      <c r="P1052" s="23">
        <v>28</v>
      </c>
      <c r="Q1052" s="23">
        <v>24</v>
      </c>
      <c r="R1052" s="22">
        <v>500</v>
      </c>
      <c r="S1052" s="22">
        <v>480</v>
      </c>
      <c r="T1052" s="24">
        <v>2.7</v>
      </c>
      <c r="U1052" s="24">
        <v>0</v>
      </c>
      <c r="V1052" s="24">
        <v>2.7</v>
      </c>
      <c r="W1052" s="24">
        <v>1.8</v>
      </c>
      <c r="X1052" s="25">
        <v>4.964010920824026E-2</v>
      </c>
      <c r="Y1052" s="24">
        <v>3.4</v>
      </c>
      <c r="Z1052" s="24">
        <v>-0.89999999999999991</v>
      </c>
      <c r="AA1052" s="24">
        <v>4.3</v>
      </c>
      <c r="AB1052" s="24">
        <v>4.0999999999999996</v>
      </c>
      <c r="AC1052" s="26">
        <v>0.31594378728136685</v>
      </c>
      <c r="AD1052" s="24">
        <v>6.3646875947831356</v>
      </c>
      <c r="AE1052" s="6">
        <v>22</v>
      </c>
      <c r="AF1052" s="6">
        <v>26</v>
      </c>
      <c r="AG1052" s="6">
        <v>19</v>
      </c>
      <c r="AH1052" s="27">
        <v>1.4173228346456692</v>
      </c>
      <c r="AI1052" s="28">
        <v>545000</v>
      </c>
      <c r="AJ1052" s="28">
        <v>430000</v>
      </c>
      <c r="AK1052" s="28">
        <v>357000</v>
      </c>
      <c r="AL1052" s="29">
        <v>0.26744186046511625</v>
      </c>
      <c r="AM1052" s="29">
        <v>0.5266106442577031</v>
      </c>
      <c r="AN1052" s="6">
        <v>1.9</v>
      </c>
      <c r="AO1052" s="27">
        <v>-0.10000000000000009</v>
      </c>
      <c r="AP1052" s="6">
        <v>2</v>
      </c>
      <c r="AQ1052" s="28">
        <v>500</v>
      </c>
      <c r="AR1052" s="28">
        <v>480</v>
      </c>
      <c r="AS1052" s="25">
        <v>4.1666666666666664E-2</v>
      </c>
      <c r="AT1052" s="30">
        <v>1582.5600000000002</v>
      </c>
      <c r="AU1052" s="24">
        <v>0.77380000000000004</v>
      </c>
      <c r="AV1052" s="24">
        <v>0.22620000000000001</v>
      </c>
      <c r="AW1052" s="24">
        <v>0.78979999999999995</v>
      </c>
      <c r="AX1052" s="24">
        <v>0.20680000000000001</v>
      </c>
      <c r="AY1052" s="24">
        <v>0.12670000000000001</v>
      </c>
      <c r="AZ1052" s="24">
        <v>0.31409999999999999</v>
      </c>
      <c r="BA1052" s="24">
        <v>0.53190000000000004</v>
      </c>
      <c r="BB1052" s="31">
        <v>1</v>
      </c>
      <c r="BC1052" s="23">
        <v>23</v>
      </c>
      <c r="BD1052" s="32" t="s">
        <v>4942</v>
      </c>
      <c r="BE1052" s="33">
        <v>153.09709666182499</v>
      </c>
      <c r="BF1052" s="33">
        <v>-27.673518560808699</v>
      </c>
      <c r="BG1052" s="34">
        <f t="shared" si="192"/>
        <v>72</v>
      </c>
      <c r="BH1052" s="34">
        <f t="shared" si="193"/>
        <v>85</v>
      </c>
      <c r="BI1052" s="34">
        <f t="shared" si="194"/>
        <v>100</v>
      </c>
      <c r="BJ1052" s="34">
        <f t="shared" si="195"/>
        <v>100</v>
      </c>
      <c r="BK1052" s="34">
        <f t="shared" si="196"/>
        <v>100</v>
      </c>
      <c r="BL1052" s="34">
        <f t="shared" si="197"/>
        <v>18</v>
      </c>
      <c r="BM1052" s="35">
        <f t="shared" si="198"/>
        <v>100</v>
      </c>
      <c r="BN1052" s="34">
        <f t="shared" si="199"/>
        <v>86</v>
      </c>
      <c r="BO1052" s="35">
        <f t="shared" si="200"/>
        <v>56</v>
      </c>
      <c r="BP1052" s="35">
        <f t="shared" si="201"/>
        <v>60</v>
      </c>
      <c r="BQ1052" s="35">
        <f t="shared" si="202"/>
        <v>10</v>
      </c>
      <c r="BR1052" s="35">
        <f t="shared" si="203"/>
        <v>56</v>
      </c>
    </row>
    <row r="1053" spans="2:70" x14ac:dyDescent="0.3">
      <c r="B1053" s="6" t="s">
        <v>2377</v>
      </c>
      <c r="C1053" s="6">
        <v>312021349</v>
      </c>
      <c r="D1053" s="6" t="s">
        <v>711</v>
      </c>
      <c r="E1053" s="6" t="s">
        <v>712</v>
      </c>
      <c r="F1053" s="6" t="s">
        <v>711</v>
      </c>
      <c r="G1053" s="6" t="s">
        <v>97</v>
      </c>
      <c r="H1053" s="6" t="s">
        <v>4995</v>
      </c>
      <c r="I1053" s="22">
        <v>380000</v>
      </c>
      <c r="J1053" s="22">
        <v>357925</v>
      </c>
      <c r="K1053" s="22">
        <v>270000</v>
      </c>
      <c r="L1053" s="22">
        <v>400000</v>
      </c>
      <c r="M1053" s="22">
        <v>347500</v>
      </c>
      <c r="N1053" s="22">
        <v>270000</v>
      </c>
      <c r="O1053" s="23">
        <v>28</v>
      </c>
      <c r="P1053" s="23">
        <v>29</v>
      </c>
      <c r="Q1053" s="23">
        <v>62</v>
      </c>
      <c r="R1053" s="22">
        <v>420</v>
      </c>
      <c r="S1053" s="22">
        <v>400</v>
      </c>
      <c r="T1053" s="24">
        <v>2.1</v>
      </c>
      <c r="U1053" s="24">
        <v>-0.29999999999999982</v>
      </c>
      <c r="V1053" s="24">
        <v>2.4</v>
      </c>
      <c r="W1053" s="24">
        <v>3</v>
      </c>
      <c r="X1053" s="25">
        <v>5.7473684210526316E-2</v>
      </c>
      <c r="Y1053" s="24">
        <v>3.3</v>
      </c>
      <c r="Z1053" s="24">
        <v>-0.90000000000000036</v>
      </c>
      <c r="AA1053" s="24">
        <v>4.2</v>
      </c>
      <c r="AB1053" s="24">
        <v>5.8</v>
      </c>
      <c r="AC1053" s="26">
        <v>0.27332361516034981</v>
      </c>
      <c r="AD1053" s="24">
        <v>4.7556306667093837</v>
      </c>
      <c r="AE1053" s="6">
        <v>55</v>
      </c>
      <c r="AF1053" s="6">
        <v>76</v>
      </c>
      <c r="AG1053" s="6">
        <v>115</v>
      </c>
      <c r="AH1053" s="27">
        <v>2.4338028169014088</v>
      </c>
      <c r="AI1053" s="28">
        <v>385000</v>
      </c>
      <c r="AJ1053" s="28">
        <v>315000</v>
      </c>
      <c r="AK1053" s="28">
        <v>290000</v>
      </c>
      <c r="AL1053" s="29">
        <v>0.22222222222222221</v>
      </c>
      <c r="AM1053" s="29">
        <v>0.32758620689655171</v>
      </c>
      <c r="AN1053" s="6">
        <v>2.6</v>
      </c>
      <c r="AO1053" s="27">
        <v>-0.5</v>
      </c>
      <c r="AP1053" s="6">
        <v>3.1</v>
      </c>
      <c r="AQ1053" s="28">
        <v>450</v>
      </c>
      <c r="AR1053" s="28">
        <v>430</v>
      </c>
      <c r="AS1053" s="25">
        <v>4.6511627906976744E-2</v>
      </c>
      <c r="AT1053" s="30">
        <v>1536.64</v>
      </c>
      <c r="AU1053" s="24">
        <v>0.61660000000000004</v>
      </c>
      <c r="AV1053" s="24">
        <v>0.38340000000000002</v>
      </c>
      <c r="AW1053" s="24">
        <v>0.75860000000000005</v>
      </c>
      <c r="AX1053" s="24">
        <v>7.1800000000000003E-2</v>
      </c>
      <c r="AY1053" s="24">
        <v>0.26829999999999998</v>
      </c>
      <c r="AZ1053" s="24">
        <v>0.29170000000000001</v>
      </c>
      <c r="BA1053" s="24">
        <v>0.36470000000000002</v>
      </c>
      <c r="BB1053" s="31">
        <v>3</v>
      </c>
      <c r="BC1053" s="23">
        <v>807</v>
      </c>
      <c r="BD1053" s="32" t="s">
        <v>4662</v>
      </c>
      <c r="BE1053" s="33">
        <v>149.181589335935</v>
      </c>
      <c r="BF1053" s="33">
        <v>-21.122500648143799</v>
      </c>
      <c r="BG1053" s="34">
        <f t="shared" si="192"/>
        <v>82</v>
      </c>
      <c r="BH1053" s="34">
        <f t="shared" si="193"/>
        <v>74</v>
      </c>
      <c r="BI1053" s="34">
        <f t="shared" si="194"/>
        <v>95</v>
      </c>
      <c r="BJ1053" s="34">
        <f t="shared" si="195"/>
        <v>100</v>
      </c>
      <c r="BK1053" s="34">
        <f t="shared" si="196"/>
        <v>1</v>
      </c>
      <c r="BL1053" s="34">
        <f t="shared" si="197"/>
        <v>49</v>
      </c>
      <c r="BM1053" s="35">
        <f t="shared" si="198"/>
        <v>100</v>
      </c>
      <c r="BN1053" s="34">
        <f t="shared" si="199"/>
        <v>100</v>
      </c>
      <c r="BO1053" s="35">
        <f t="shared" si="200"/>
        <v>85</v>
      </c>
      <c r="BP1053" s="35">
        <f t="shared" si="201"/>
        <v>62</v>
      </c>
      <c r="BQ1053" s="35">
        <f t="shared" si="202"/>
        <v>30</v>
      </c>
      <c r="BR1053" s="35">
        <f t="shared" si="203"/>
        <v>56</v>
      </c>
    </row>
    <row r="1054" spans="2:70" x14ac:dyDescent="0.3">
      <c r="B1054" s="6" t="s">
        <v>2368</v>
      </c>
      <c r="C1054" s="6">
        <v>312021354</v>
      </c>
      <c r="D1054" s="6" t="s">
        <v>711</v>
      </c>
      <c r="E1054" s="6" t="s">
        <v>712</v>
      </c>
      <c r="F1054" s="6" t="s">
        <v>711</v>
      </c>
      <c r="G1054" s="6" t="s">
        <v>97</v>
      </c>
      <c r="H1054" s="6" t="s">
        <v>4995</v>
      </c>
      <c r="I1054" s="22">
        <v>130000</v>
      </c>
      <c r="J1054" s="22">
        <v>130000</v>
      </c>
      <c r="K1054" s="22">
        <v>117000</v>
      </c>
      <c r="L1054" s="22">
        <v>417000</v>
      </c>
      <c r="M1054" s="22">
        <v>130000</v>
      </c>
      <c r="N1054" s="22">
        <v>115000</v>
      </c>
      <c r="O1054" s="23">
        <v>25</v>
      </c>
      <c r="P1054" s="23">
        <v>28</v>
      </c>
      <c r="Q1054" s="23">
        <v>50</v>
      </c>
      <c r="R1054" s="22">
        <v>375</v>
      </c>
      <c r="S1054" s="22">
        <v>375</v>
      </c>
      <c r="T1054" s="24">
        <v>2.5</v>
      </c>
      <c r="U1054" s="24">
        <v>-0.20000000000000018</v>
      </c>
      <c r="V1054" s="24">
        <v>2.7</v>
      </c>
      <c r="W1054" s="24">
        <v>4.5999999999999996</v>
      </c>
      <c r="X1054" s="25">
        <v>0.15</v>
      </c>
      <c r="Y1054" s="24">
        <v>3.8</v>
      </c>
      <c r="Z1054" s="24">
        <v>-1.5</v>
      </c>
      <c r="AA1054" s="24">
        <v>5.3</v>
      </c>
      <c r="AB1054" s="24">
        <v>5.3</v>
      </c>
      <c r="AC1054" s="26">
        <v>0.16058581706063718</v>
      </c>
      <c r="AD1054" s="24">
        <v>1.0705721137375812</v>
      </c>
      <c r="AE1054" s="6">
        <v>55</v>
      </c>
      <c r="AF1054" s="6">
        <v>76</v>
      </c>
      <c r="AG1054" s="6">
        <v>115</v>
      </c>
      <c r="AH1054" s="27">
        <v>2.4338028169014088</v>
      </c>
      <c r="AI1054" s="28">
        <v>385000</v>
      </c>
      <c r="AJ1054" s="28">
        <v>315000</v>
      </c>
      <c r="AK1054" s="28">
        <v>290000</v>
      </c>
      <c r="AL1054" s="29">
        <v>0.22222222222222221</v>
      </c>
      <c r="AM1054" s="29">
        <v>0.32758620689655171</v>
      </c>
      <c r="AN1054" s="6">
        <v>2.6</v>
      </c>
      <c r="AO1054" s="27">
        <v>-0.5</v>
      </c>
      <c r="AP1054" s="6">
        <v>3.1</v>
      </c>
      <c r="AQ1054" s="28">
        <v>450</v>
      </c>
      <c r="AR1054" s="28">
        <v>430</v>
      </c>
      <c r="AS1054" s="25">
        <v>4.6511627906976744E-2</v>
      </c>
      <c r="AT1054" s="30">
        <v>2335.2000000000003</v>
      </c>
      <c r="AU1054" s="24">
        <v>0.79410000000000003</v>
      </c>
      <c r="AV1054" s="24">
        <v>0.2059</v>
      </c>
      <c r="AW1054" s="24">
        <v>0.90459999999999996</v>
      </c>
      <c r="AX1054" s="24">
        <v>4.6699999999999998E-2</v>
      </c>
      <c r="AY1054" s="24">
        <v>0.23710000000000001</v>
      </c>
      <c r="AZ1054" s="24">
        <v>0.44550000000000001</v>
      </c>
      <c r="BA1054" s="24">
        <v>0.29699999999999999</v>
      </c>
      <c r="BB1054" s="31">
        <v>4</v>
      </c>
      <c r="BC1054" s="23">
        <v>818</v>
      </c>
      <c r="BD1054" s="32" t="s">
        <v>4651</v>
      </c>
      <c r="BE1054" s="33">
        <v>149.144887843286</v>
      </c>
      <c r="BF1054" s="33">
        <v>-21.021632036675001</v>
      </c>
      <c r="BG1054" s="34">
        <f t="shared" si="192"/>
        <v>75</v>
      </c>
      <c r="BH1054" s="34">
        <f t="shared" si="193"/>
        <v>74</v>
      </c>
      <c r="BI1054" s="34">
        <f t="shared" si="194"/>
        <v>95</v>
      </c>
      <c r="BJ1054" s="34">
        <f t="shared" si="195"/>
        <v>100</v>
      </c>
      <c r="BK1054" s="34">
        <f t="shared" si="196"/>
        <v>1</v>
      </c>
      <c r="BL1054" s="34">
        <f t="shared" si="197"/>
        <v>42</v>
      </c>
      <c r="BM1054" s="35">
        <f t="shared" si="198"/>
        <v>100</v>
      </c>
      <c r="BN1054" s="34">
        <f t="shared" si="199"/>
        <v>100</v>
      </c>
      <c r="BO1054" s="35">
        <f t="shared" si="200"/>
        <v>100</v>
      </c>
      <c r="BP1054" s="35">
        <f t="shared" si="201"/>
        <v>54</v>
      </c>
      <c r="BQ1054" s="35">
        <f t="shared" si="202"/>
        <v>40</v>
      </c>
      <c r="BR1054" s="35">
        <f t="shared" si="203"/>
        <v>56</v>
      </c>
    </row>
    <row r="1055" spans="2:70" x14ac:dyDescent="0.3">
      <c r="B1055" s="6" t="s">
        <v>2411</v>
      </c>
      <c r="C1055" s="6">
        <v>312021356</v>
      </c>
      <c r="D1055" s="6" t="s">
        <v>711</v>
      </c>
      <c r="E1055" s="6" t="s">
        <v>712</v>
      </c>
      <c r="F1055" s="6" t="s">
        <v>711</v>
      </c>
      <c r="G1055" s="6" t="s">
        <v>97</v>
      </c>
      <c r="H1055" s="6" t="s">
        <v>4995</v>
      </c>
      <c r="I1055" s="22">
        <v>319000</v>
      </c>
      <c r="J1055" s="22">
        <v>329600</v>
      </c>
      <c r="K1055" s="22">
        <v>269000</v>
      </c>
      <c r="L1055" s="22">
        <v>350000</v>
      </c>
      <c r="M1055" s="22">
        <v>345000</v>
      </c>
      <c r="N1055" s="22">
        <v>270000</v>
      </c>
      <c r="O1055" s="23">
        <v>37</v>
      </c>
      <c r="P1055" s="23">
        <v>34</v>
      </c>
      <c r="Q1055" s="23">
        <v>32</v>
      </c>
      <c r="R1055" s="22">
        <v>460</v>
      </c>
      <c r="S1055" s="22">
        <v>420</v>
      </c>
      <c r="T1055" s="24">
        <v>2.6</v>
      </c>
      <c r="U1055" s="24">
        <v>-0.89999999999999991</v>
      </c>
      <c r="V1055" s="24">
        <v>3.5</v>
      </c>
      <c r="W1055" s="24">
        <v>3.9</v>
      </c>
      <c r="X1055" s="25">
        <v>7.4984326018808778E-2</v>
      </c>
      <c r="Y1055" s="24">
        <v>2.2000000000000002</v>
      </c>
      <c r="Z1055" s="24">
        <v>-1.4</v>
      </c>
      <c r="AA1055" s="24">
        <v>3.6</v>
      </c>
      <c r="AB1055" s="24">
        <v>6</v>
      </c>
      <c r="AC1055" s="26">
        <v>0.27807331463391038</v>
      </c>
      <c r="AD1055" s="24">
        <v>3.7084192043569155</v>
      </c>
      <c r="AE1055" s="6">
        <v>55</v>
      </c>
      <c r="AF1055" s="6">
        <v>76</v>
      </c>
      <c r="AG1055" s="6">
        <v>115</v>
      </c>
      <c r="AH1055" s="27">
        <v>2.4338028169014088</v>
      </c>
      <c r="AI1055" s="28">
        <v>385000</v>
      </c>
      <c r="AJ1055" s="28">
        <v>315000</v>
      </c>
      <c r="AK1055" s="28">
        <v>290000</v>
      </c>
      <c r="AL1055" s="29">
        <v>0.22222222222222221</v>
      </c>
      <c r="AM1055" s="29">
        <v>0.32758620689655171</v>
      </c>
      <c r="AN1055" s="6">
        <v>2.6</v>
      </c>
      <c r="AO1055" s="27">
        <v>-0.5</v>
      </c>
      <c r="AP1055" s="6">
        <v>3.1</v>
      </c>
      <c r="AQ1055" s="28">
        <v>450</v>
      </c>
      <c r="AR1055" s="28">
        <v>430</v>
      </c>
      <c r="AS1055" s="25">
        <v>4.6511627906976744E-2</v>
      </c>
      <c r="AT1055" s="30">
        <v>1654.2400000000002</v>
      </c>
      <c r="AU1055" s="24">
        <v>0.62729999999999997</v>
      </c>
      <c r="AV1055" s="24">
        <v>0.37269999999999998</v>
      </c>
      <c r="AW1055" s="24">
        <v>0.73360000000000003</v>
      </c>
      <c r="AX1055" s="24">
        <v>0.245</v>
      </c>
      <c r="AY1055" s="24">
        <v>0.26819999999999999</v>
      </c>
      <c r="AZ1055" s="24">
        <v>0.31769999999999998</v>
      </c>
      <c r="BA1055" s="24">
        <v>0.37680000000000002</v>
      </c>
      <c r="BB1055" s="31">
        <v>2.5</v>
      </c>
      <c r="BC1055" s="23">
        <v>803</v>
      </c>
      <c r="BD1055" s="32" t="s">
        <v>4696</v>
      </c>
      <c r="BE1055" s="33">
        <v>149.18084804528601</v>
      </c>
      <c r="BF1055" s="33">
        <v>-21.159166121889701</v>
      </c>
      <c r="BG1055" s="34">
        <f t="shared" si="192"/>
        <v>74</v>
      </c>
      <c r="BH1055" s="34">
        <f t="shared" si="193"/>
        <v>74</v>
      </c>
      <c r="BI1055" s="34">
        <f t="shared" si="194"/>
        <v>95</v>
      </c>
      <c r="BJ1055" s="34">
        <f t="shared" si="195"/>
        <v>100</v>
      </c>
      <c r="BK1055" s="34">
        <f t="shared" si="196"/>
        <v>1</v>
      </c>
      <c r="BL1055" s="34">
        <f t="shared" si="197"/>
        <v>49</v>
      </c>
      <c r="BM1055" s="35">
        <f t="shared" si="198"/>
        <v>100</v>
      </c>
      <c r="BN1055" s="34">
        <f t="shared" si="199"/>
        <v>100</v>
      </c>
      <c r="BO1055" s="35">
        <f t="shared" si="200"/>
        <v>81</v>
      </c>
      <c r="BP1055" s="35">
        <f t="shared" si="201"/>
        <v>80</v>
      </c>
      <c r="BQ1055" s="35">
        <f t="shared" si="202"/>
        <v>25</v>
      </c>
      <c r="BR1055" s="35">
        <f t="shared" si="203"/>
        <v>56</v>
      </c>
    </row>
    <row r="1056" spans="2:70" x14ac:dyDescent="0.3">
      <c r="B1056" s="6" t="s">
        <v>2054</v>
      </c>
      <c r="C1056" s="6">
        <v>314021578</v>
      </c>
      <c r="D1056" s="6" t="s">
        <v>1692</v>
      </c>
      <c r="E1056" s="6" t="s">
        <v>325</v>
      </c>
      <c r="F1056" s="6" t="s">
        <v>2780</v>
      </c>
      <c r="G1056" s="6" t="s">
        <v>97</v>
      </c>
      <c r="H1056" s="6" t="s">
        <v>4995</v>
      </c>
      <c r="I1056" s="22">
        <v>635460</v>
      </c>
      <c r="J1056" s="22">
        <v>627300</v>
      </c>
      <c r="K1056" s="22">
        <v>549000</v>
      </c>
      <c r="L1056" s="22">
        <v>626888</v>
      </c>
      <c r="M1056" s="22">
        <v>610000</v>
      </c>
      <c r="N1056" s="22">
        <v>520000</v>
      </c>
      <c r="O1056" s="23">
        <v>25</v>
      </c>
      <c r="P1056" s="23">
        <v>26</v>
      </c>
      <c r="Q1056" s="23">
        <v>30</v>
      </c>
      <c r="R1056" s="22">
        <v>570</v>
      </c>
      <c r="S1056" s="22">
        <v>530</v>
      </c>
      <c r="T1056" s="24">
        <v>4.0999999999999996</v>
      </c>
      <c r="U1056" s="24">
        <v>-0.5</v>
      </c>
      <c r="V1056" s="24">
        <v>4.5999999999999996</v>
      </c>
      <c r="W1056" s="24">
        <v>6</v>
      </c>
      <c r="X1056" s="25">
        <v>4.6643376451704278E-2</v>
      </c>
      <c r="Y1056" s="24">
        <v>11.1</v>
      </c>
      <c r="Z1056" s="24">
        <v>-4.5999999999999996</v>
      </c>
      <c r="AA1056" s="24">
        <v>15.7</v>
      </c>
      <c r="AB1056" s="24">
        <v>18.7</v>
      </c>
      <c r="AC1056" s="26">
        <v>0.23726273726273725</v>
      </c>
      <c r="AD1056" s="24">
        <v>5.0867401828940286</v>
      </c>
      <c r="AE1056" s="6">
        <v>30</v>
      </c>
      <c r="AF1056" s="6">
        <v>81</v>
      </c>
      <c r="AG1056" s="6">
        <v>71</v>
      </c>
      <c r="AH1056" s="27">
        <v>2.7625899280575537</v>
      </c>
      <c r="AI1056" s="28">
        <v>607000</v>
      </c>
      <c r="AJ1056" s="28">
        <v>497000</v>
      </c>
      <c r="AK1056" s="28">
        <v>415000</v>
      </c>
      <c r="AL1056" s="29">
        <v>0.22132796780684105</v>
      </c>
      <c r="AM1056" s="29">
        <v>0.46265060240963857</v>
      </c>
      <c r="AN1056" s="6">
        <v>2.9</v>
      </c>
      <c r="AO1056" s="27">
        <v>-1.3000000000000003</v>
      </c>
      <c r="AP1056" s="6">
        <v>4.2</v>
      </c>
      <c r="AQ1056" s="28">
        <v>550</v>
      </c>
      <c r="AR1056" s="28">
        <v>520</v>
      </c>
      <c r="AS1056" s="25">
        <v>5.7692307692307696E-2</v>
      </c>
      <c r="AT1056" s="30">
        <v>2402.4</v>
      </c>
      <c r="AU1056" s="24">
        <v>0.82630000000000003</v>
      </c>
      <c r="AV1056" s="24">
        <v>0.17369999999999999</v>
      </c>
      <c r="AW1056" s="24">
        <v>0.70169999999999999</v>
      </c>
      <c r="AX1056" s="24">
        <v>0.27650000000000002</v>
      </c>
      <c r="AY1056" s="24">
        <v>9.6600000000000005E-2</v>
      </c>
      <c r="AZ1056" s="24">
        <v>0.42</v>
      </c>
      <c r="BA1056" s="24">
        <v>0.45440000000000003</v>
      </c>
      <c r="BB1056" s="31">
        <v>8</v>
      </c>
      <c r="BC1056" s="23">
        <v>26</v>
      </c>
      <c r="BD1056" s="32" t="s">
        <v>4345</v>
      </c>
      <c r="BE1056" s="33">
        <v>153.04319126063299</v>
      </c>
      <c r="BF1056" s="33">
        <v>-27.242211499798799</v>
      </c>
      <c r="BG1056" s="34">
        <f t="shared" si="192"/>
        <v>49</v>
      </c>
      <c r="BH1056" s="34">
        <f t="shared" si="193"/>
        <v>69</v>
      </c>
      <c r="BI1056" s="34">
        <f t="shared" si="194"/>
        <v>91</v>
      </c>
      <c r="BJ1056" s="34">
        <f t="shared" si="195"/>
        <v>100</v>
      </c>
      <c r="BK1056" s="34">
        <f t="shared" si="196"/>
        <v>100</v>
      </c>
      <c r="BL1056" s="34">
        <f t="shared" si="197"/>
        <v>11</v>
      </c>
      <c r="BM1056" s="35">
        <f t="shared" si="198"/>
        <v>100</v>
      </c>
      <c r="BN1056" s="34">
        <f t="shared" si="199"/>
        <v>99</v>
      </c>
      <c r="BO1056" s="35">
        <f t="shared" si="200"/>
        <v>100</v>
      </c>
      <c r="BP1056" s="35">
        <f t="shared" si="201"/>
        <v>1</v>
      </c>
      <c r="BQ1056" s="35">
        <f t="shared" si="202"/>
        <v>80</v>
      </c>
      <c r="BR1056" s="35">
        <f t="shared" si="203"/>
        <v>56</v>
      </c>
    </row>
    <row r="1057" spans="2:70" x14ac:dyDescent="0.3">
      <c r="B1057" s="6" t="s">
        <v>2538</v>
      </c>
      <c r="C1057" s="6">
        <v>316031425</v>
      </c>
      <c r="D1057" s="6" t="s">
        <v>2398</v>
      </c>
      <c r="E1057" s="6" t="s">
        <v>1740</v>
      </c>
      <c r="F1057" s="6" t="s">
        <v>1740</v>
      </c>
      <c r="G1057" s="6" t="s">
        <v>97</v>
      </c>
      <c r="H1057" s="6" t="s">
        <v>4995</v>
      </c>
      <c r="I1057" s="22">
        <v>900000</v>
      </c>
      <c r="J1057" s="22">
        <v>900000</v>
      </c>
      <c r="K1057" s="22">
        <v>850000</v>
      </c>
      <c r="L1057" s="22">
        <v>872000</v>
      </c>
      <c r="M1057" s="22">
        <v>850000</v>
      </c>
      <c r="N1057" s="22">
        <v>760000</v>
      </c>
      <c r="O1057" s="23">
        <v>32</v>
      </c>
      <c r="P1057" s="23">
        <v>32</v>
      </c>
      <c r="Q1057" s="23">
        <v>32</v>
      </c>
      <c r="R1057" s="22">
        <v>660</v>
      </c>
      <c r="S1057" s="22">
        <v>650</v>
      </c>
      <c r="T1057" s="24">
        <v>1.8</v>
      </c>
      <c r="U1057" s="24">
        <v>-0.19999999999999996</v>
      </c>
      <c r="V1057" s="24">
        <v>2</v>
      </c>
      <c r="W1057" s="24">
        <v>2.2000000000000002</v>
      </c>
      <c r="X1057" s="25">
        <v>3.8133333333333332E-2</v>
      </c>
      <c r="Y1057" s="24">
        <v>2.7</v>
      </c>
      <c r="Z1057" s="24">
        <v>-1</v>
      </c>
      <c r="AA1057" s="24">
        <v>3.7</v>
      </c>
      <c r="AB1057" s="24">
        <v>4.0999999999999996</v>
      </c>
      <c r="AC1057" s="26">
        <v>0.34602801778374292</v>
      </c>
      <c r="AD1057" s="24">
        <v>9.0741613055177357</v>
      </c>
      <c r="AE1057" s="6">
        <v>227</v>
      </c>
      <c r="AF1057" s="6">
        <v>221</v>
      </c>
      <c r="AG1057" s="6">
        <v>242</v>
      </c>
      <c r="AH1057" s="27">
        <v>3.2121212121212119</v>
      </c>
      <c r="AI1057" s="28">
        <v>776000</v>
      </c>
      <c r="AJ1057" s="28">
        <v>715000</v>
      </c>
      <c r="AK1057" s="28">
        <v>685000</v>
      </c>
      <c r="AL1057" s="29">
        <v>8.5314685314685321E-2</v>
      </c>
      <c r="AM1057" s="29">
        <v>0.13284671532846715</v>
      </c>
      <c r="AN1057" s="6">
        <v>2.4</v>
      </c>
      <c r="AO1057" s="27">
        <v>-0.20000000000000018</v>
      </c>
      <c r="AP1057" s="6">
        <v>2.6</v>
      </c>
      <c r="AQ1057" s="28">
        <v>660</v>
      </c>
      <c r="AR1057" s="28">
        <v>625</v>
      </c>
      <c r="AS1057" s="25">
        <v>5.6000000000000001E-2</v>
      </c>
      <c r="AT1057" s="30">
        <v>1907.3600000000001</v>
      </c>
      <c r="AU1057" s="24">
        <v>0.70979999999999999</v>
      </c>
      <c r="AV1057" s="24">
        <v>0.29020000000000001</v>
      </c>
      <c r="AW1057" s="24">
        <v>0.69789999999999996</v>
      </c>
      <c r="AX1057" s="24">
        <v>0.16800000000000001</v>
      </c>
      <c r="AY1057" s="24">
        <v>0.32040000000000002</v>
      </c>
      <c r="AZ1057" s="24">
        <v>0.36199999999999999</v>
      </c>
      <c r="BA1057" s="24">
        <v>0.28310000000000002</v>
      </c>
      <c r="BB1057" s="31">
        <v>7</v>
      </c>
      <c r="BC1057" s="23">
        <v>105</v>
      </c>
      <c r="BD1057" s="32" t="s">
        <v>4826</v>
      </c>
      <c r="BE1057" s="33">
        <v>153.08365717596001</v>
      </c>
      <c r="BF1057" s="33">
        <v>-26.535015934464401</v>
      </c>
      <c r="BG1057" s="34">
        <f t="shared" si="192"/>
        <v>87</v>
      </c>
      <c r="BH1057" s="34">
        <f t="shared" si="193"/>
        <v>77</v>
      </c>
      <c r="BI1057" s="34">
        <f t="shared" si="194"/>
        <v>85</v>
      </c>
      <c r="BJ1057" s="34">
        <f t="shared" si="195"/>
        <v>43</v>
      </c>
      <c r="BK1057" s="34">
        <f t="shared" si="196"/>
        <v>85</v>
      </c>
      <c r="BL1057" s="34">
        <f t="shared" si="197"/>
        <v>60</v>
      </c>
      <c r="BM1057" s="35">
        <f t="shared" si="198"/>
        <v>77</v>
      </c>
      <c r="BN1057" s="34">
        <f t="shared" si="199"/>
        <v>60</v>
      </c>
      <c r="BO1057" s="35">
        <f t="shared" si="200"/>
        <v>37</v>
      </c>
      <c r="BP1057" s="35">
        <f t="shared" si="201"/>
        <v>72</v>
      </c>
      <c r="BQ1057" s="35">
        <f t="shared" si="202"/>
        <v>70</v>
      </c>
      <c r="BR1057" s="35">
        <f t="shared" si="203"/>
        <v>56</v>
      </c>
    </row>
    <row r="1058" spans="2:70" x14ac:dyDescent="0.3">
      <c r="B1058" s="6" t="s">
        <v>2609</v>
      </c>
      <c r="C1058" s="6">
        <v>316031428</v>
      </c>
      <c r="D1058" s="6" t="s">
        <v>2398</v>
      </c>
      <c r="E1058" s="6" t="s">
        <v>1740</v>
      </c>
      <c r="F1058" s="6" t="s">
        <v>1740</v>
      </c>
      <c r="G1058" s="6" t="s">
        <v>97</v>
      </c>
      <c r="H1058" s="6" t="s">
        <v>4995</v>
      </c>
      <c r="I1058" s="22">
        <v>765000</v>
      </c>
      <c r="J1058" s="22">
        <v>750000</v>
      </c>
      <c r="K1058" s="22">
        <v>710000</v>
      </c>
      <c r="L1058" s="22">
        <v>765000</v>
      </c>
      <c r="M1058" s="22">
        <v>742000</v>
      </c>
      <c r="N1058" s="22">
        <v>711000</v>
      </c>
      <c r="O1058" s="23">
        <v>33</v>
      </c>
      <c r="P1058" s="23">
        <v>33</v>
      </c>
      <c r="Q1058" s="23">
        <v>33</v>
      </c>
      <c r="R1058" s="22">
        <v>620</v>
      </c>
      <c r="S1058" s="22">
        <v>600</v>
      </c>
      <c r="T1058" s="24">
        <v>2.5</v>
      </c>
      <c r="U1058" s="24">
        <v>-0.20000000000000018</v>
      </c>
      <c r="V1058" s="24">
        <v>2.7</v>
      </c>
      <c r="W1058" s="24">
        <v>2.8</v>
      </c>
      <c r="X1058" s="25">
        <v>4.21437908496732E-2</v>
      </c>
      <c r="Y1058" s="24">
        <v>2.9</v>
      </c>
      <c r="Z1058" s="24">
        <v>-1.4</v>
      </c>
      <c r="AA1058" s="24">
        <v>4.3</v>
      </c>
      <c r="AB1058" s="24">
        <v>5</v>
      </c>
      <c r="AC1058" s="26">
        <v>0.35508109594062126</v>
      </c>
      <c r="AD1058" s="24">
        <v>8.4254664514446418</v>
      </c>
      <c r="AE1058" s="6">
        <v>227</v>
      </c>
      <c r="AF1058" s="6">
        <v>221</v>
      </c>
      <c r="AG1058" s="6">
        <v>242</v>
      </c>
      <c r="AH1058" s="27">
        <v>3.2121212121212119</v>
      </c>
      <c r="AI1058" s="28">
        <v>776000</v>
      </c>
      <c r="AJ1058" s="28">
        <v>715000</v>
      </c>
      <c r="AK1058" s="28">
        <v>685000</v>
      </c>
      <c r="AL1058" s="29">
        <v>8.5314685314685321E-2</v>
      </c>
      <c r="AM1058" s="29">
        <v>0.13284671532846715</v>
      </c>
      <c r="AN1058" s="6">
        <v>2.4</v>
      </c>
      <c r="AO1058" s="27">
        <v>-0.20000000000000018</v>
      </c>
      <c r="AP1058" s="6">
        <v>2.6</v>
      </c>
      <c r="AQ1058" s="28">
        <v>660</v>
      </c>
      <c r="AR1058" s="28">
        <v>625</v>
      </c>
      <c r="AS1058" s="25">
        <v>5.6000000000000001E-2</v>
      </c>
      <c r="AT1058" s="30">
        <v>1746.0800000000002</v>
      </c>
      <c r="AU1058" s="24">
        <v>0.59819999999999995</v>
      </c>
      <c r="AV1058" s="24">
        <v>0.40179999999999999</v>
      </c>
      <c r="AW1058" s="24">
        <v>0.37569999999999998</v>
      </c>
      <c r="AX1058" s="24">
        <v>0.1027</v>
      </c>
      <c r="AY1058" s="24">
        <v>0.33079999999999998</v>
      </c>
      <c r="AZ1058" s="24">
        <v>0.2427</v>
      </c>
      <c r="BA1058" s="24">
        <v>0.40110000000000001</v>
      </c>
      <c r="BB1058" s="31">
        <v>6.5</v>
      </c>
      <c r="BC1058" s="23">
        <v>89</v>
      </c>
      <c r="BD1058" s="32" t="s">
        <v>4901</v>
      </c>
      <c r="BE1058" s="33">
        <v>153.11063106929399</v>
      </c>
      <c r="BF1058" s="33">
        <v>-26.679963448913998</v>
      </c>
      <c r="BG1058" s="34">
        <f t="shared" si="192"/>
        <v>75</v>
      </c>
      <c r="BH1058" s="34">
        <f t="shared" si="193"/>
        <v>77</v>
      </c>
      <c r="BI1058" s="34">
        <f t="shared" si="194"/>
        <v>85</v>
      </c>
      <c r="BJ1058" s="34">
        <f t="shared" si="195"/>
        <v>43</v>
      </c>
      <c r="BK1058" s="34">
        <f t="shared" si="196"/>
        <v>89</v>
      </c>
      <c r="BL1058" s="34">
        <f t="shared" si="197"/>
        <v>63</v>
      </c>
      <c r="BM1058" s="35">
        <f t="shared" si="198"/>
        <v>91</v>
      </c>
      <c r="BN1058" s="34">
        <f t="shared" si="199"/>
        <v>66</v>
      </c>
      <c r="BO1058" s="35">
        <f t="shared" si="200"/>
        <v>31</v>
      </c>
      <c r="BP1058" s="35">
        <f t="shared" si="201"/>
        <v>69</v>
      </c>
      <c r="BQ1058" s="35">
        <f t="shared" si="202"/>
        <v>65</v>
      </c>
      <c r="BR1058" s="35">
        <f t="shared" si="203"/>
        <v>56</v>
      </c>
    </row>
    <row r="1059" spans="2:70" x14ac:dyDescent="0.3">
      <c r="B1059" s="6" t="s">
        <v>2632</v>
      </c>
      <c r="C1059" s="6">
        <v>316051438</v>
      </c>
      <c r="D1059" s="6" t="s">
        <v>2453</v>
      </c>
      <c r="E1059" s="6" t="s">
        <v>1740</v>
      </c>
      <c r="F1059" s="6" t="s">
        <v>1740</v>
      </c>
      <c r="G1059" s="6" t="s">
        <v>97</v>
      </c>
      <c r="H1059" s="6" t="s">
        <v>4995</v>
      </c>
      <c r="I1059" s="22">
        <v>696000</v>
      </c>
      <c r="J1059" s="22">
        <v>690000</v>
      </c>
      <c r="K1059" s="22">
        <v>725000</v>
      </c>
      <c r="L1059" s="22">
        <v>655000</v>
      </c>
      <c r="M1059" s="22">
        <v>650000</v>
      </c>
      <c r="N1059" s="22">
        <v>620000</v>
      </c>
      <c r="O1059" s="23">
        <v>45</v>
      </c>
      <c r="P1059" s="23">
        <v>38</v>
      </c>
      <c r="Q1059" s="23">
        <v>33</v>
      </c>
      <c r="R1059" s="22">
        <v>640</v>
      </c>
      <c r="S1059" s="22">
        <v>600</v>
      </c>
      <c r="T1059" s="24">
        <v>1.7</v>
      </c>
      <c r="U1059" s="24">
        <v>-0.10000000000000009</v>
      </c>
      <c r="V1059" s="24">
        <v>1.8</v>
      </c>
      <c r="W1059" s="24">
        <v>2.5</v>
      </c>
      <c r="X1059" s="25">
        <v>4.7816091954022991E-2</v>
      </c>
      <c r="Y1059" s="24">
        <v>1.5</v>
      </c>
      <c r="Z1059" s="24">
        <v>-0.70000000000000018</v>
      </c>
      <c r="AA1059" s="24">
        <v>2.2000000000000002</v>
      </c>
      <c r="AB1059" s="24">
        <v>3</v>
      </c>
      <c r="AC1059" s="26">
        <v>0.45315509233035001</v>
      </c>
      <c r="AD1059" s="24">
        <v>9.477041594408762</v>
      </c>
      <c r="AE1059" s="6">
        <v>166</v>
      </c>
      <c r="AF1059" s="6">
        <v>152</v>
      </c>
      <c r="AG1059" s="6">
        <v>135</v>
      </c>
      <c r="AH1059" s="27">
        <v>5.7435897435897436</v>
      </c>
      <c r="AI1059" s="28">
        <v>1225000</v>
      </c>
      <c r="AJ1059" s="28">
        <v>1050000</v>
      </c>
      <c r="AK1059" s="28">
        <v>1020000</v>
      </c>
      <c r="AL1059" s="29">
        <v>0.16666666666666666</v>
      </c>
      <c r="AM1059" s="29">
        <v>0.20098039215686275</v>
      </c>
      <c r="AN1059" s="6">
        <v>2</v>
      </c>
      <c r="AO1059" s="27">
        <v>-0.39999999999999991</v>
      </c>
      <c r="AP1059" s="6">
        <v>2.4</v>
      </c>
      <c r="AQ1059" s="28">
        <v>750</v>
      </c>
      <c r="AR1059" s="28">
        <v>720</v>
      </c>
      <c r="AS1059" s="25">
        <v>4.1666666666666664E-2</v>
      </c>
      <c r="AT1059" s="30">
        <v>1412.3200000000002</v>
      </c>
      <c r="AU1059" s="24">
        <v>0.68759999999999999</v>
      </c>
      <c r="AV1059" s="24">
        <v>0.31240000000000001</v>
      </c>
      <c r="AW1059" s="24">
        <v>0.84789999999999999</v>
      </c>
      <c r="AX1059" s="24">
        <v>0.1028</v>
      </c>
      <c r="AY1059" s="24">
        <v>0.41489999999999999</v>
      </c>
      <c r="AZ1059" s="24">
        <v>0.28310000000000002</v>
      </c>
      <c r="BA1059" s="24">
        <v>0.24560000000000001</v>
      </c>
      <c r="BB1059" s="31">
        <v>3</v>
      </c>
      <c r="BC1059" s="23">
        <v>120</v>
      </c>
      <c r="BD1059" s="32" t="s">
        <v>4926</v>
      </c>
      <c r="BE1059" s="33">
        <v>153.016614186352</v>
      </c>
      <c r="BF1059" s="33">
        <v>-26.3913704306852</v>
      </c>
      <c r="BG1059" s="34">
        <f t="shared" si="192"/>
        <v>88</v>
      </c>
      <c r="BH1059" s="34">
        <f t="shared" si="193"/>
        <v>84</v>
      </c>
      <c r="BI1059" s="34">
        <f t="shared" si="194"/>
        <v>54</v>
      </c>
      <c r="BJ1059" s="34">
        <f t="shared" si="195"/>
        <v>84</v>
      </c>
      <c r="BK1059" s="34">
        <f t="shared" si="196"/>
        <v>82</v>
      </c>
      <c r="BL1059" s="34">
        <f t="shared" si="197"/>
        <v>81</v>
      </c>
      <c r="BM1059" s="35">
        <f t="shared" si="198"/>
        <v>100</v>
      </c>
      <c r="BN1059" s="34">
        <f t="shared" si="199"/>
        <v>56</v>
      </c>
      <c r="BO1059" s="35">
        <f t="shared" si="200"/>
        <v>1</v>
      </c>
      <c r="BP1059" s="35">
        <f t="shared" si="201"/>
        <v>92</v>
      </c>
      <c r="BQ1059" s="35">
        <f t="shared" si="202"/>
        <v>30</v>
      </c>
      <c r="BR1059" s="35">
        <f t="shared" si="203"/>
        <v>56</v>
      </c>
    </row>
    <row r="1060" spans="2:70" x14ac:dyDescent="0.3">
      <c r="B1060" s="6" t="s">
        <v>2573</v>
      </c>
      <c r="C1060" s="6">
        <v>317011453</v>
      </c>
      <c r="D1060" s="6" t="s">
        <v>449</v>
      </c>
      <c r="E1060" s="6" t="s">
        <v>449</v>
      </c>
      <c r="F1060" s="6" t="s">
        <v>449</v>
      </c>
      <c r="G1060" s="6" t="s">
        <v>97</v>
      </c>
      <c r="H1060" s="6" t="s">
        <v>4995</v>
      </c>
      <c r="I1060" s="22">
        <v>426300</v>
      </c>
      <c r="J1060" s="22">
        <v>419000</v>
      </c>
      <c r="K1060" s="22">
        <v>341700</v>
      </c>
      <c r="L1060" s="22">
        <v>425000</v>
      </c>
      <c r="M1060" s="22">
        <v>420000</v>
      </c>
      <c r="N1060" s="22">
        <v>335000</v>
      </c>
      <c r="O1060" s="23">
        <v>26</v>
      </c>
      <c r="P1060" s="23">
        <v>27</v>
      </c>
      <c r="Q1060" s="23">
        <v>36</v>
      </c>
      <c r="R1060" s="22">
        <v>405</v>
      </c>
      <c r="S1060" s="22">
        <v>390</v>
      </c>
      <c r="T1060" s="24">
        <v>2.5</v>
      </c>
      <c r="U1060" s="24">
        <v>-0.20000000000000018</v>
      </c>
      <c r="V1060" s="24">
        <v>2.7</v>
      </c>
      <c r="W1060" s="24">
        <v>3.7</v>
      </c>
      <c r="X1060" s="25">
        <v>4.9401829697396198E-2</v>
      </c>
      <c r="Y1060" s="24">
        <v>4.9000000000000004</v>
      </c>
      <c r="Z1060" s="24">
        <v>-2.3999999999999995</v>
      </c>
      <c r="AA1060" s="24">
        <v>7.3</v>
      </c>
      <c r="AB1060" s="24">
        <v>8.8000000000000007</v>
      </c>
      <c r="AC1060" s="26">
        <v>0.30133928571428564</v>
      </c>
      <c r="AD1060" s="24">
        <v>6.0997596153846141</v>
      </c>
      <c r="AE1060" s="6">
        <v>65</v>
      </c>
      <c r="AF1060" s="6">
        <v>75</v>
      </c>
      <c r="AG1060" s="6">
        <v>95</v>
      </c>
      <c r="AH1060" s="27">
        <v>2.2040816326530615</v>
      </c>
      <c r="AI1060" s="28">
        <v>455000</v>
      </c>
      <c r="AJ1060" s="28">
        <v>380000</v>
      </c>
      <c r="AK1060" s="28">
        <v>345000</v>
      </c>
      <c r="AL1060" s="29">
        <v>0.19736842105263158</v>
      </c>
      <c r="AM1060" s="29">
        <v>0.3188405797101449</v>
      </c>
      <c r="AN1060" s="6">
        <v>1.8</v>
      </c>
      <c r="AO1060" s="27">
        <v>-0.40000000000000013</v>
      </c>
      <c r="AP1060" s="6">
        <v>2.2000000000000002</v>
      </c>
      <c r="AQ1060" s="28">
        <v>420</v>
      </c>
      <c r="AR1060" s="28">
        <v>390</v>
      </c>
      <c r="AS1060" s="25">
        <v>7.6923076923076927E-2</v>
      </c>
      <c r="AT1060" s="30">
        <v>1344.0000000000002</v>
      </c>
      <c r="AU1060" s="24">
        <v>0.57269999999999999</v>
      </c>
      <c r="AV1060" s="24">
        <v>0.42730000000000001</v>
      </c>
      <c r="AW1060" s="24">
        <v>0.70860000000000001</v>
      </c>
      <c r="AX1060" s="24">
        <v>0.192</v>
      </c>
      <c r="AY1060" s="24">
        <v>0.23749999999999999</v>
      </c>
      <c r="AZ1060" s="24">
        <v>0.2651</v>
      </c>
      <c r="BA1060" s="24">
        <v>0.47149999999999997</v>
      </c>
      <c r="BB1060" s="31">
        <v>1</v>
      </c>
      <c r="BC1060" s="23">
        <v>109</v>
      </c>
      <c r="BD1060" s="32" t="s">
        <v>4863</v>
      </c>
      <c r="BE1060" s="33">
        <v>151.929789543081</v>
      </c>
      <c r="BF1060" s="33">
        <v>-27.559058847338399</v>
      </c>
      <c r="BG1060" s="34">
        <f t="shared" si="192"/>
        <v>75</v>
      </c>
      <c r="BH1060" s="34">
        <f t="shared" si="193"/>
        <v>87</v>
      </c>
      <c r="BI1060" s="34">
        <f t="shared" si="194"/>
        <v>97</v>
      </c>
      <c r="BJ1060" s="34">
        <f t="shared" si="195"/>
        <v>99</v>
      </c>
      <c r="BK1060" s="34">
        <f t="shared" si="196"/>
        <v>85</v>
      </c>
      <c r="BL1060" s="34">
        <f t="shared" si="197"/>
        <v>42</v>
      </c>
      <c r="BM1060" s="35">
        <f t="shared" si="198"/>
        <v>100</v>
      </c>
      <c r="BN1060" s="34">
        <f t="shared" si="199"/>
        <v>89</v>
      </c>
      <c r="BO1060" s="35">
        <f t="shared" si="200"/>
        <v>66</v>
      </c>
      <c r="BP1060" s="35">
        <f t="shared" si="201"/>
        <v>36</v>
      </c>
      <c r="BQ1060" s="35">
        <f t="shared" si="202"/>
        <v>10</v>
      </c>
      <c r="BR1060" s="35">
        <f t="shared" si="203"/>
        <v>56</v>
      </c>
    </row>
    <row r="1061" spans="2:70" x14ac:dyDescent="0.3">
      <c r="B1061" s="6" t="s">
        <v>2263</v>
      </c>
      <c r="C1061" s="6">
        <v>505031101</v>
      </c>
      <c r="D1061" s="6" t="s">
        <v>538</v>
      </c>
      <c r="E1061" s="6" t="s">
        <v>243</v>
      </c>
      <c r="F1061" s="6" t="s">
        <v>2720</v>
      </c>
      <c r="G1061" s="6" t="s">
        <v>93</v>
      </c>
      <c r="H1061" s="6" t="s">
        <v>4995</v>
      </c>
      <c r="I1061" s="22">
        <v>468000</v>
      </c>
      <c r="J1061" s="22">
        <v>436800</v>
      </c>
      <c r="K1061" s="22">
        <v>400000</v>
      </c>
      <c r="L1061" s="22">
        <v>605000</v>
      </c>
      <c r="M1061" s="22">
        <v>570000</v>
      </c>
      <c r="N1061" s="22">
        <v>420000</v>
      </c>
      <c r="O1061" s="23">
        <v>15</v>
      </c>
      <c r="P1061" s="23">
        <v>15</v>
      </c>
      <c r="Q1061" s="23">
        <v>35</v>
      </c>
      <c r="R1061" s="22">
        <v>580</v>
      </c>
      <c r="S1061" s="22">
        <v>520</v>
      </c>
      <c r="T1061" s="24">
        <v>3.9</v>
      </c>
      <c r="U1061" s="24">
        <v>-0.19999999999999973</v>
      </c>
      <c r="V1061" s="24">
        <v>4.0999999999999996</v>
      </c>
      <c r="W1061" s="24">
        <v>4.2</v>
      </c>
      <c r="X1061" s="25">
        <v>6.4444444444444443E-2</v>
      </c>
      <c r="Y1061" s="24">
        <v>4</v>
      </c>
      <c r="Z1061" s="24">
        <v>-1</v>
      </c>
      <c r="AA1061" s="24">
        <v>5</v>
      </c>
      <c r="AB1061" s="24">
        <v>4.4000000000000004</v>
      </c>
      <c r="AC1061" s="26">
        <v>0.29406992780076252</v>
      </c>
      <c r="AD1061" s="24">
        <v>4.5631540520807974</v>
      </c>
      <c r="AE1061" s="6">
        <v>21</v>
      </c>
      <c r="AF1061" s="6">
        <v>30</v>
      </c>
      <c r="AG1061" s="6">
        <v>40</v>
      </c>
      <c r="AH1061" s="27">
        <v>1.0871080139372822</v>
      </c>
      <c r="AI1061" s="28">
        <v>615000</v>
      </c>
      <c r="AJ1061" s="28">
        <v>482000</v>
      </c>
      <c r="AK1061" s="28">
        <v>410000</v>
      </c>
      <c r="AL1061" s="29">
        <v>0.27593360995850624</v>
      </c>
      <c r="AM1061" s="29">
        <v>0.5</v>
      </c>
      <c r="AN1061" s="6">
        <v>2.2999999999999998</v>
      </c>
      <c r="AO1061" s="27">
        <v>-0.90000000000000036</v>
      </c>
      <c r="AP1061" s="6">
        <v>3.2</v>
      </c>
      <c r="AQ1061" s="28">
        <v>580</v>
      </c>
      <c r="AR1061" s="28">
        <v>525</v>
      </c>
      <c r="AS1061" s="25">
        <v>0.10476190476190476</v>
      </c>
      <c r="AT1061" s="30">
        <v>1972.3200000000002</v>
      </c>
      <c r="AU1061" s="24">
        <v>0.74260000000000004</v>
      </c>
      <c r="AV1061" s="24">
        <v>0.25740000000000002</v>
      </c>
      <c r="AW1061" s="24">
        <v>0.89300000000000002</v>
      </c>
      <c r="AX1061" s="24">
        <v>9.8000000000000004E-2</v>
      </c>
      <c r="AY1061" s="24">
        <v>0.15659999999999999</v>
      </c>
      <c r="AZ1061" s="24">
        <v>0.51759999999999995</v>
      </c>
      <c r="BA1061" s="24">
        <v>0.30599999999999999</v>
      </c>
      <c r="BB1061" s="31">
        <v>2</v>
      </c>
      <c r="BC1061" s="23">
        <v>30</v>
      </c>
      <c r="BD1061" s="32" t="s">
        <v>4547</v>
      </c>
      <c r="BE1061" s="33">
        <v>115.728590692814</v>
      </c>
      <c r="BF1061" s="33">
        <v>-31.696008112995699</v>
      </c>
      <c r="BG1061" s="34">
        <f t="shared" si="192"/>
        <v>52</v>
      </c>
      <c r="BH1061" s="34">
        <f t="shared" si="193"/>
        <v>79</v>
      </c>
      <c r="BI1061" s="34">
        <f t="shared" si="194"/>
        <v>100</v>
      </c>
      <c r="BJ1061" s="34">
        <f t="shared" si="195"/>
        <v>100</v>
      </c>
      <c r="BK1061" s="34">
        <f t="shared" si="196"/>
        <v>100</v>
      </c>
      <c r="BL1061" s="34">
        <f t="shared" si="197"/>
        <v>24</v>
      </c>
      <c r="BM1061" s="35">
        <f t="shared" si="198"/>
        <v>100</v>
      </c>
      <c r="BN1061" s="34">
        <f t="shared" si="199"/>
        <v>100</v>
      </c>
      <c r="BO1061" s="35">
        <f t="shared" si="200"/>
        <v>71</v>
      </c>
      <c r="BP1061" s="35">
        <f t="shared" si="201"/>
        <v>51</v>
      </c>
      <c r="BQ1061" s="35">
        <f t="shared" si="202"/>
        <v>20</v>
      </c>
      <c r="BR1061" s="35">
        <f t="shared" si="203"/>
        <v>56</v>
      </c>
    </row>
    <row r="1062" spans="2:70" x14ac:dyDescent="0.3">
      <c r="B1062" s="6" t="s">
        <v>2102</v>
      </c>
      <c r="C1062" s="6">
        <v>506021310</v>
      </c>
      <c r="D1062" s="6" t="s">
        <v>1846</v>
      </c>
      <c r="E1062" s="6" t="s">
        <v>281</v>
      </c>
      <c r="F1062" s="6" t="s">
        <v>2720</v>
      </c>
      <c r="G1062" s="6" t="s">
        <v>93</v>
      </c>
      <c r="H1062" s="6" t="s">
        <v>4995</v>
      </c>
      <c r="I1062" s="22">
        <v>459000</v>
      </c>
      <c r="J1062" s="22">
        <v>451860</v>
      </c>
      <c r="K1062" s="22">
        <v>400000</v>
      </c>
      <c r="L1062" s="22">
        <v>485000</v>
      </c>
      <c r="M1062" s="22">
        <v>485000</v>
      </c>
      <c r="N1062" s="22">
        <v>425000</v>
      </c>
      <c r="O1062" s="23">
        <v>28</v>
      </c>
      <c r="P1062" s="23">
        <v>28</v>
      </c>
      <c r="Q1062" s="23">
        <v>31</v>
      </c>
      <c r="R1062" s="22">
        <v>650</v>
      </c>
      <c r="S1062" s="22">
        <v>530</v>
      </c>
      <c r="T1062" s="24">
        <v>3.4</v>
      </c>
      <c r="U1062" s="24">
        <v>-0.80000000000000027</v>
      </c>
      <c r="V1062" s="24">
        <v>4.2</v>
      </c>
      <c r="W1062" s="24">
        <v>5.4</v>
      </c>
      <c r="X1062" s="25">
        <v>7.3638344226579527E-2</v>
      </c>
      <c r="Y1062" s="24">
        <v>3</v>
      </c>
      <c r="Z1062" s="24">
        <v>-1.2999999999999998</v>
      </c>
      <c r="AA1062" s="24">
        <v>4.3</v>
      </c>
      <c r="AB1062" s="24">
        <v>5</v>
      </c>
      <c r="AC1062" s="26">
        <v>0.36340459790678947</v>
      </c>
      <c r="AD1062" s="24">
        <v>4.934991433112911</v>
      </c>
      <c r="AE1062" s="6">
        <v>136</v>
      </c>
      <c r="AF1062" s="6">
        <v>199</v>
      </c>
      <c r="AG1062" s="6">
        <v>196</v>
      </c>
      <c r="AH1062" s="27">
        <v>2.3109048723897914</v>
      </c>
      <c r="AI1062" s="28">
        <v>548000</v>
      </c>
      <c r="AJ1062" s="28">
        <v>485000</v>
      </c>
      <c r="AK1062" s="28">
        <v>450000</v>
      </c>
      <c r="AL1062" s="29">
        <v>0.12989690721649486</v>
      </c>
      <c r="AM1062" s="29">
        <v>0.21777777777777776</v>
      </c>
      <c r="AN1062" s="6">
        <v>2.9</v>
      </c>
      <c r="AO1062" s="27">
        <v>-0.60000000000000009</v>
      </c>
      <c r="AP1062" s="6">
        <v>3.5</v>
      </c>
      <c r="AQ1062" s="28">
        <v>630</v>
      </c>
      <c r="AR1062" s="28">
        <v>550</v>
      </c>
      <c r="AS1062" s="25">
        <v>0.14545454545454545</v>
      </c>
      <c r="AT1062" s="30">
        <v>1788.64</v>
      </c>
      <c r="AU1062" s="24">
        <v>0.65049999999999997</v>
      </c>
      <c r="AV1062" s="24">
        <v>0.34949999999999998</v>
      </c>
      <c r="AW1062" s="24">
        <v>0.71719999999999995</v>
      </c>
      <c r="AX1062" s="24">
        <v>0.23799999999999999</v>
      </c>
      <c r="AY1062" s="24">
        <v>0.29330000000000001</v>
      </c>
      <c r="AZ1062" s="24">
        <v>0.31559999999999999</v>
      </c>
      <c r="BA1062" s="24">
        <v>0.36770000000000003</v>
      </c>
      <c r="BB1062" s="31">
        <v>4</v>
      </c>
      <c r="BC1062" s="23">
        <v>8</v>
      </c>
      <c r="BD1062" s="32" t="s">
        <v>4389</v>
      </c>
      <c r="BE1062" s="33">
        <v>115.932236816781</v>
      </c>
      <c r="BF1062" s="33">
        <v>-31.973788077941101</v>
      </c>
      <c r="BG1062" s="34">
        <f t="shared" si="192"/>
        <v>60</v>
      </c>
      <c r="BH1062" s="34">
        <f t="shared" si="193"/>
        <v>69</v>
      </c>
      <c r="BI1062" s="34">
        <f t="shared" si="194"/>
        <v>96</v>
      </c>
      <c r="BJ1062" s="34">
        <f t="shared" si="195"/>
        <v>65</v>
      </c>
      <c r="BK1062" s="34">
        <f t="shared" si="196"/>
        <v>100</v>
      </c>
      <c r="BL1062" s="34">
        <f t="shared" si="197"/>
        <v>55</v>
      </c>
      <c r="BM1062" s="35">
        <f t="shared" si="198"/>
        <v>100</v>
      </c>
      <c r="BN1062" s="34">
        <f t="shared" si="199"/>
        <v>100</v>
      </c>
      <c r="BO1062" s="35">
        <f t="shared" si="200"/>
        <v>25</v>
      </c>
      <c r="BP1062" s="35">
        <f t="shared" si="201"/>
        <v>67</v>
      </c>
      <c r="BQ1062" s="35">
        <f t="shared" si="202"/>
        <v>40</v>
      </c>
      <c r="BR1062" s="35">
        <f t="shared" si="203"/>
        <v>56</v>
      </c>
    </row>
    <row r="1063" spans="2:70" x14ac:dyDescent="0.3">
      <c r="B1063" s="6" t="s">
        <v>1850</v>
      </c>
      <c r="C1063" s="6">
        <v>506041132</v>
      </c>
      <c r="D1063" s="6" t="s">
        <v>829</v>
      </c>
      <c r="E1063" s="6" t="s">
        <v>281</v>
      </c>
      <c r="F1063" s="6" t="s">
        <v>2720</v>
      </c>
      <c r="G1063" s="6" t="s">
        <v>93</v>
      </c>
      <c r="H1063" s="6" t="s">
        <v>4995</v>
      </c>
      <c r="I1063" s="22">
        <v>475000</v>
      </c>
      <c r="J1063" s="22">
        <v>475000</v>
      </c>
      <c r="K1063" s="22">
        <v>385820</v>
      </c>
      <c r="L1063" s="22">
        <v>501888</v>
      </c>
      <c r="M1063" s="22">
        <v>501000</v>
      </c>
      <c r="N1063" s="22">
        <v>410000</v>
      </c>
      <c r="O1063" s="23">
        <v>39</v>
      </c>
      <c r="P1063" s="23">
        <v>41</v>
      </c>
      <c r="Q1063" s="23">
        <v>42</v>
      </c>
      <c r="R1063" s="22">
        <v>570</v>
      </c>
      <c r="S1063" s="22">
        <v>520</v>
      </c>
      <c r="T1063" s="24">
        <v>3.7</v>
      </c>
      <c r="U1063" s="24">
        <v>-0.5</v>
      </c>
      <c r="V1063" s="24">
        <v>4.2</v>
      </c>
      <c r="W1063" s="24">
        <v>4.4000000000000004</v>
      </c>
      <c r="X1063" s="25">
        <v>6.2399999999999997E-2</v>
      </c>
      <c r="Y1063" s="24">
        <v>2.7</v>
      </c>
      <c r="Z1063" s="24">
        <v>-0.79999999999999982</v>
      </c>
      <c r="AA1063" s="24">
        <v>3.5</v>
      </c>
      <c r="AB1063" s="24">
        <v>3.3</v>
      </c>
      <c r="AC1063" s="26">
        <v>0.34064830751577735</v>
      </c>
      <c r="AD1063" s="24">
        <v>5.4591074922400216</v>
      </c>
      <c r="AE1063" s="6">
        <v>31</v>
      </c>
      <c r="AF1063" s="6">
        <v>28</v>
      </c>
      <c r="AG1063" s="6">
        <v>41</v>
      </c>
      <c r="AH1063" s="27">
        <v>0.797583081570997</v>
      </c>
      <c r="AI1063" s="28">
        <v>530000</v>
      </c>
      <c r="AJ1063" s="28">
        <v>420000</v>
      </c>
      <c r="AK1063" s="28">
        <v>335000</v>
      </c>
      <c r="AL1063" s="29">
        <v>0.26190476190476192</v>
      </c>
      <c r="AM1063" s="29">
        <v>0.58208955223880599</v>
      </c>
      <c r="AN1063" s="6">
        <v>3.2</v>
      </c>
      <c r="AO1063" s="27">
        <v>-0.39999999999999991</v>
      </c>
      <c r="AP1063" s="6">
        <v>3.6</v>
      </c>
      <c r="AQ1063" s="28">
        <v>560</v>
      </c>
      <c r="AR1063" s="28">
        <v>500</v>
      </c>
      <c r="AS1063" s="25">
        <v>0.12</v>
      </c>
      <c r="AT1063" s="30">
        <v>1673.2800000000002</v>
      </c>
      <c r="AU1063" s="24">
        <v>0.69910000000000005</v>
      </c>
      <c r="AV1063" s="24">
        <v>0.3009</v>
      </c>
      <c r="AW1063" s="24">
        <v>0.86109999999999998</v>
      </c>
      <c r="AX1063" s="24">
        <v>0.10929999999999999</v>
      </c>
      <c r="AY1063" s="24">
        <v>0.24429999999999999</v>
      </c>
      <c r="AZ1063" s="24">
        <v>0.3977</v>
      </c>
      <c r="BA1063" s="24">
        <v>0.33040000000000003</v>
      </c>
      <c r="BB1063" s="31">
        <v>3</v>
      </c>
      <c r="BC1063" s="23">
        <v>14</v>
      </c>
      <c r="BD1063" s="32" t="s">
        <v>4152</v>
      </c>
      <c r="BE1063" s="33">
        <v>115.971865631425</v>
      </c>
      <c r="BF1063" s="33">
        <v>-32.026601511006596</v>
      </c>
      <c r="BG1063" s="34">
        <f t="shared" si="192"/>
        <v>55</v>
      </c>
      <c r="BH1063" s="34">
        <f t="shared" si="193"/>
        <v>64</v>
      </c>
      <c r="BI1063" s="34">
        <f t="shared" si="194"/>
        <v>100</v>
      </c>
      <c r="BJ1063" s="34">
        <f t="shared" si="195"/>
        <v>100</v>
      </c>
      <c r="BK1063" s="34">
        <f t="shared" si="196"/>
        <v>100</v>
      </c>
      <c r="BL1063" s="34">
        <f t="shared" si="197"/>
        <v>44</v>
      </c>
      <c r="BM1063" s="35">
        <f t="shared" si="198"/>
        <v>100</v>
      </c>
      <c r="BN1063" s="34">
        <f t="shared" si="199"/>
        <v>95</v>
      </c>
      <c r="BO1063" s="35">
        <f t="shared" si="200"/>
        <v>40</v>
      </c>
      <c r="BP1063" s="35">
        <f t="shared" si="201"/>
        <v>72</v>
      </c>
      <c r="BQ1063" s="35">
        <f t="shared" si="202"/>
        <v>30</v>
      </c>
      <c r="BR1063" s="35">
        <f t="shared" si="203"/>
        <v>56</v>
      </c>
    </row>
    <row r="1064" spans="2:70" x14ac:dyDescent="0.3">
      <c r="B1064" s="6" t="s">
        <v>1344</v>
      </c>
      <c r="C1064" s="6">
        <v>507011159</v>
      </c>
      <c r="D1064" s="6" t="s">
        <v>283</v>
      </c>
      <c r="E1064" s="6" t="s">
        <v>284</v>
      </c>
      <c r="F1064" s="6" t="s">
        <v>2720</v>
      </c>
      <c r="G1064" s="6" t="s">
        <v>93</v>
      </c>
      <c r="H1064" s="6" t="s">
        <v>4995</v>
      </c>
      <c r="I1064" s="22">
        <v>490000</v>
      </c>
      <c r="J1064" s="22">
        <v>447200</v>
      </c>
      <c r="K1064" s="22">
        <v>405000</v>
      </c>
      <c r="L1064" s="22">
        <v>510000</v>
      </c>
      <c r="M1064" s="22">
        <v>495000</v>
      </c>
      <c r="N1064" s="22">
        <v>410000</v>
      </c>
      <c r="O1064" s="23">
        <v>44</v>
      </c>
      <c r="P1064" s="23">
        <v>44</v>
      </c>
      <c r="Q1064" s="23">
        <v>56</v>
      </c>
      <c r="R1064" s="22">
        <v>600</v>
      </c>
      <c r="S1064" s="22">
        <v>540</v>
      </c>
      <c r="T1064" s="24">
        <v>3.8</v>
      </c>
      <c r="U1064" s="24">
        <v>-0.5</v>
      </c>
      <c r="V1064" s="24">
        <v>4.3</v>
      </c>
      <c r="W1064" s="24">
        <v>3.9</v>
      </c>
      <c r="X1064" s="25">
        <v>6.3673469387755102E-2</v>
      </c>
      <c r="Y1064" s="24">
        <v>3.5</v>
      </c>
      <c r="Z1064" s="24">
        <v>-0.90000000000000036</v>
      </c>
      <c r="AA1064" s="24">
        <v>4.4000000000000004</v>
      </c>
      <c r="AB1064" s="24">
        <v>4.5</v>
      </c>
      <c r="AC1064" s="26">
        <v>0.31236984589754269</v>
      </c>
      <c r="AD1064" s="24">
        <v>4.9058084772370485</v>
      </c>
      <c r="AE1064" s="6">
        <v>60</v>
      </c>
      <c r="AF1064" s="6">
        <v>70</v>
      </c>
      <c r="AG1064" s="6">
        <v>70</v>
      </c>
      <c r="AH1064" s="27">
        <v>1.6551724137931036</v>
      </c>
      <c r="AI1064" s="28">
        <v>565000</v>
      </c>
      <c r="AJ1064" s="28">
        <v>460000</v>
      </c>
      <c r="AK1064" s="28">
        <v>425000</v>
      </c>
      <c r="AL1064" s="29">
        <v>0.22826086956521738</v>
      </c>
      <c r="AM1064" s="29">
        <v>0.32941176470588235</v>
      </c>
      <c r="AN1064" s="6">
        <v>3.1</v>
      </c>
      <c r="AO1064" s="27">
        <v>-0.79999999999999982</v>
      </c>
      <c r="AP1064" s="6">
        <v>3.9</v>
      </c>
      <c r="AQ1064" s="28">
        <v>580</v>
      </c>
      <c r="AR1064" s="28">
        <v>550</v>
      </c>
      <c r="AS1064" s="25">
        <v>5.4545454545454543E-2</v>
      </c>
      <c r="AT1064" s="30">
        <v>1920.8000000000002</v>
      </c>
      <c r="AU1064" s="24">
        <v>0.68410000000000004</v>
      </c>
      <c r="AV1064" s="24">
        <v>0.31590000000000001</v>
      </c>
      <c r="AW1064" s="24">
        <v>0.78380000000000005</v>
      </c>
      <c r="AX1064" s="24">
        <v>9.2499999999999999E-2</v>
      </c>
      <c r="AY1064" s="24">
        <v>0.28299999999999997</v>
      </c>
      <c r="AZ1064" s="24">
        <v>0.41410000000000002</v>
      </c>
      <c r="BA1064" s="24">
        <v>0.27689999999999998</v>
      </c>
      <c r="BB1064" s="31">
        <v>2</v>
      </c>
      <c r="BC1064" s="23">
        <v>17</v>
      </c>
      <c r="BD1064" s="32" t="s">
        <v>3679</v>
      </c>
      <c r="BE1064" s="33">
        <v>115.837626259562</v>
      </c>
      <c r="BF1064" s="33">
        <v>-32.104405488728197</v>
      </c>
      <c r="BG1064" s="34">
        <f t="shared" si="192"/>
        <v>54</v>
      </c>
      <c r="BH1064" s="34">
        <f t="shared" si="193"/>
        <v>65</v>
      </c>
      <c r="BI1064" s="34">
        <f t="shared" si="194"/>
        <v>100</v>
      </c>
      <c r="BJ1064" s="34">
        <f t="shared" si="195"/>
        <v>100</v>
      </c>
      <c r="BK1064" s="34">
        <f t="shared" si="196"/>
        <v>100</v>
      </c>
      <c r="BL1064" s="34">
        <f t="shared" si="197"/>
        <v>52</v>
      </c>
      <c r="BM1064" s="35">
        <f t="shared" si="198"/>
        <v>100</v>
      </c>
      <c r="BN1064" s="34">
        <f t="shared" si="199"/>
        <v>100</v>
      </c>
      <c r="BO1064" s="35">
        <f t="shared" si="200"/>
        <v>59</v>
      </c>
      <c r="BP1064" s="35">
        <f t="shared" si="201"/>
        <v>59</v>
      </c>
      <c r="BQ1064" s="35">
        <f t="shared" si="202"/>
        <v>20</v>
      </c>
      <c r="BR1064" s="35">
        <f t="shared" si="203"/>
        <v>56</v>
      </c>
    </row>
    <row r="1065" spans="2:70" x14ac:dyDescent="0.3">
      <c r="B1065" s="6" t="s">
        <v>1433</v>
      </c>
      <c r="C1065" s="6">
        <v>507051188</v>
      </c>
      <c r="D1065" s="6" t="s">
        <v>1433</v>
      </c>
      <c r="E1065" s="6" t="s">
        <v>284</v>
      </c>
      <c r="F1065" s="6" t="s">
        <v>2720</v>
      </c>
      <c r="G1065" s="6" t="s">
        <v>93</v>
      </c>
      <c r="H1065" s="6" t="s">
        <v>4995</v>
      </c>
      <c r="I1065" s="22">
        <v>449000</v>
      </c>
      <c r="J1065" s="22">
        <v>439000</v>
      </c>
      <c r="K1065" s="22">
        <v>398820</v>
      </c>
      <c r="L1065" s="22">
        <v>470000</v>
      </c>
      <c r="M1065" s="22">
        <v>452000</v>
      </c>
      <c r="N1065" s="22">
        <v>399900</v>
      </c>
      <c r="O1065" s="23">
        <v>34</v>
      </c>
      <c r="P1065" s="23">
        <v>35</v>
      </c>
      <c r="Q1065" s="23">
        <v>39</v>
      </c>
      <c r="R1065" s="22">
        <v>510</v>
      </c>
      <c r="S1065" s="22">
        <v>460</v>
      </c>
      <c r="T1065" s="24">
        <v>2.9</v>
      </c>
      <c r="U1065" s="24">
        <v>-0.30000000000000027</v>
      </c>
      <c r="V1065" s="24">
        <v>3.2</v>
      </c>
      <c r="W1065" s="24">
        <v>4</v>
      </c>
      <c r="X1065" s="25">
        <v>5.9064587973273942E-2</v>
      </c>
      <c r="Y1065" s="24">
        <v>2</v>
      </c>
      <c r="Z1065" s="24">
        <v>-0.60000000000000009</v>
      </c>
      <c r="AA1065" s="24">
        <v>2.6</v>
      </c>
      <c r="AB1065" s="24">
        <v>3.4</v>
      </c>
      <c r="AC1065" s="26">
        <v>0.39699838086934858</v>
      </c>
      <c r="AD1065" s="24">
        <v>6.7214280923958345</v>
      </c>
      <c r="AE1065" s="6">
        <v>51</v>
      </c>
      <c r="AF1065" s="6">
        <v>56</v>
      </c>
      <c r="AG1065" s="6">
        <v>44</v>
      </c>
      <c r="AH1065" s="27">
        <v>1.93029490616622</v>
      </c>
      <c r="AI1065" s="28">
        <v>500000</v>
      </c>
      <c r="AJ1065" s="28">
        <v>420000</v>
      </c>
      <c r="AK1065" s="28">
        <v>340000</v>
      </c>
      <c r="AL1065" s="29">
        <v>0.19047619047619047</v>
      </c>
      <c r="AM1065" s="29">
        <v>0.47058823529411764</v>
      </c>
      <c r="AN1065" s="6">
        <v>2.7</v>
      </c>
      <c r="AO1065" s="27">
        <v>-0.89999999999999991</v>
      </c>
      <c r="AP1065" s="6">
        <v>3.6</v>
      </c>
      <c r="AQ1065" s="28">
        <v>500</v>
      </c>
      <c r="AR1065" s="28">
        <v>450</v>
      </c>
      <c r="AS1065" s="25">
        <v>0.1111111111111111</v>
      </c>
      <c r="AT1065" s="30">
        <v>1284.6400000000001</v>
      </c>
      <c r="AU1065" s="24">
        <v>0.56230000000000002</v>
      </c>
      <c r="AV1065" s="24">
        <v>0.43769999999999998</v>
      </c>
      <c r="AW1065" s="24">
        <v>0.63829999999999998</v>
      </c>
      <c r="AX1065" s="24">
        <v>0.1963</v>
      </c>
      <c r="AY1065" s="24">
        <v>0.34449999999999997</v>
      </c>
      <c r="AZ1065" s="24">
        <v>0.25540000000000002</v>
      </c>
      <c r="BA1065" s="24">
        <v>0.36409999999999998</v>
      </c>
      <c r="BB1065" s="31">
        <v>1</v>
      </c>
      <c r="BC1065" s="23">
        <v>37</v>
      </c>
      <c r="BD1065" s="32" t="s">
        <v>4660</v>
      </c>
      <c r="BE1065" s="33">
        <v>115.758954187236</v>
      </c>
      <c r="BF1065" s="33">
        <v>-32.2743920423069</v>
      </c>
      <c r="BG1065" s="34">
        <f t="shared" si="192"/>
        <v>69</v>
      </c>
      <c r="BH1065" s="34">
        <f t="shared" si="193"/>
        <v>72</v>
      </c>
      <c r="BI1065" s="34">
        <f t="shared" si="194"/>
        <v>100</v>
      </c>
      <c r="BJ1065" s="34">
        <f t="shared" si="195"/>
        <v>95</v>
      </c>
      <c r="BK1065" s="34">
        <f t="shared" si="196"/>
        <v>100</v>
      </c>
      <c r="BL1065" s="34">
        <f t="shared" si="197"/>
        <v>66</v>
      </c>
      <c r="BM1065" s="35">
        <f t="shared" si="198"/>
        <v>100</v>
      </c>
      <c r="BN1065" s="34">
        <f t="shared" si="199"/>
        <v>83</v>
      </c>
      <c r="BO1065" s="35">
        <f t="shared" si="200"/>
        <v>3</v>
      </c>
      <c r="BP1065" s="35">
        <f t="shared" si="201"/>
        <v>84</v>
      </c>
      <c r="BQ1065" s="35">
        <f t="shared" si="202"/>
        <v>10</v>
      </c>
      <c r="BR1065" s="35">
        <f t="shared" si="203"/>
        <v>56</v>
      </c>
    </row>
    <row r="1066" spans="2:70" x14ac:dyDescent="0.3">
      <c r="B1066" s="6" t="s">
        <v>2621</v>
      </c>
      <c r="C1066" s="6">
        <v>701011004</v>
      </c>
      <c r="D1066" s="6" t="s">
        <v>1650</v>
      </c>
      <c r="E1066" s="6" t="s">
        <v>1389</v>
      </c>
      <c r="F1066" s="6" t="s">
        <v>1389</v>
      </c>
      <c r="G1066" s="6" t="s">
        <v>1390</v>
      </c>
      <c r="H1066" s="6" t="s">
        <v>4995</v>
      </c>
      <c r="I1066" s="22">
        <v>445000</v>
      </c>
      <c r="J1066" s="22">
        <v>455400</v>
      </c>
      <c r="K1066" s="22">
        <v>450000</v>
      </c>
      <c r="L1066" s="22">
        <v>460000</v>
      </c>
      <c r="M1066" s="22">
        <v>462000</v>
      </c>
      <c r="N1066" s="22">
        <v>509000</v>
      </c>
      <c r="O1066" s="23">
        <v>64</v>
      </c>
      <c r="P1066" s="23">
        <v>64</v>
      </c>
      <c r="Q1066" s="23">
        <v>46</v>
      </c>
      <c r="R1066" s="22">
        <v>570</v>
      </c>
      <c r="S1066" s="22">
        <v>550</v>
      </c>
      <c r="T1066" s="24">
        <v>3.1</v>
      </c>
      <c r="U1066" s="24">
        <v>0.10000000000000009</v>
      </c>
      <c r="V1066" s="24">
        <v>3</v>
      </c>
      <c r="W1066" s="24">
        <v>2.7</v>
      </c>
      <c r="X1066" s="25">
        <v>6.6606741573033715E-2</v>
      </c>
      <c r="Y1066" s="24">
        <v>5.9</v>
      </c>
      <c r="Z1066" s="24">
        <v>-1.8999999999999995</v>
      </c>
      <c r="AA1066" s="24">
        <v>7.8</v>
      </c>
      <c r="AB1066" s="24">
        <v>9.3000000000000007</v>
      </c>
      <c r="AC1066" s="26">
        <v>0.23164705117367837</v>
      </c>
      <c r="AD1066" s="24">
        <v>3.4778319086466558</v>
      </c>
      <c r="AE1066" s="6">
        <v>233</v>
      </c>
      <c r="AF1066" s="6">
        <v>245</v>
      </c>
      <c r="AG1066" s="6">
        <v>330</v>
      </c>
      <c r="AH1066" s="27">
        <v>5.458563535911602</v>
      </c>
      <c r="AI1066" s="28">
        <v>425000</v>
      </c>
      <c r="AJ1066" s="28">
        <v>420000</v>
      </c>
      <c r="AK1066" s="28">
        <v>430000</v>
      </c>
      <c r="AL1066" s="29">
        <v>1.1904761904761904E-2</v>
      </c>
      <c r="AM1066" s="29">
        <v>-1.1627906976744186E-2</v>
      </c>
      <c r="AN1066" s="6">
        <v>3</v>
      </c>
      <c r="AO1066" s="27">
        <v>0.60000000000000009</v>
      </c>
      <c r="AP1066" s="6">
        <v>2.4</v>
      </c>
      <c r="AQ1066" s="28">
        <v>600</v>
      </c>
      <c r="AR1066" s="28">
        <v>585</v>
      </c>
      <c r="AS1066" s="25">
        <v>2.564102564102564E-2</v>
      </c>
      <c r="AT1066" s="30">
        <v>2460.6400000000003</v>
      </c>
      <c r="AU1066" s="24">
        <v>0.61329999999999996</v>
      </c>
      <c r="AV1066" s="24">
        <v>0.38669999999999999</v>
      </c>
      <c r="AW1066" s="24">
        <v>0.28299999999999997</v>
      </c>
      <c r="AX1066" s="24">
        <v>0.52249999999999996</v>
      </c>
      <c r="AY1066" s="24">
        <v>0.21379999999999999</v>
      </c>
      <c r="AZ1066" s="24">
        <v>0.21940000000000001</v>
      </c>
      <c r="BA1066" s="24">
        <v>0.51559999999999995</v>
      </c>
      <c r="BB1066" s="31">
        <v>10</v>
      </c>
      <c r="BC1066" s="23">
        <v>3</v>
      </c>
      <c r="BD1066" s="32" t="s">
        <v>4914</v>
      </c>
      <c r="BE1066" s="33">
        <v>130.83626502229899</v>
      </c>
      <c r="BF1066" s="33">
        <v>-12.435559994464301</v>
      </c>
      <c r="BG1066" s="34">
        <f t="shared" si="192"/>
        <v>65</v>
      </c>
      <c r="BH1066" s="34">
        <f t="shared" si="193"/>
        <v>67</v>
      </c>
      <c r="BI1066" s="34">
        <f t="shared" si="194"/>
        <v>57</v>
      </c>
      <c r="BJ1066" s="34">
        <f t="shared" si="195"/>
        <v>7</v>
      </c>
      <c r="BK1066" s="34">
        <f t="shared" si="196"/>
        <v>100</v>
      </c>
      <c r="BL1066" s="34">
        <f t="shared" si="197"/>
        <v>37</v>
      </c>
      <c r="BM1066" s="35">
        <f t="shared" si="198"/>
        <v>100</v>
      </c>
      <c r="BN1066" s="34">
        <f t="shared" si="199"/>
        <v>100</v>
      </c>
      <c r="BO1066" s="35">
        <f t="shared" si="200"/>
        <v>100</v>
      </c>
      <c r="BP1066" s="35">
        <f t="shared" si="201"/>
        <v>19</v>
      </c>
      <c r="BQ1066" s="35">
        <f t="shared" si="202"/>
        <v>100</v>
      </c>
      <c r="BR1066" s="35">
        <f t="shared" si="203"/>
        <v>56</v>
      </c>
    </row>
    <row r="1067" spans="2:70" x14ac:dyDescent="0.3">
      <c r="B1067" s="6" t="s">
        <v>202</v>
      </c>
      <c r="C1067" s="6">
        <v>801071080</v>
      </c>
      <c r="D1067" s="6" t="s">
        <v>150</v>
      </c>
      <c r="E1067" s="6" t="s">
        <v>107</v>
      </c>
      <c r="F1067" s="6" t="s">
        <v>2703</v>
      </c>
      <c r="G1067" s="6" t="s">
        <v>108</v>
      </c>
      <c r="H1067" s="6" t="s">
        <v>4995</v>
      </c>
      <c r="I1067" s="22">
        <v>490000</v>
      </c>
      <c r="J1067" s="22">
        <v>499000</v>
      </c>
      <c r="K1067" s="22">
        <v>499000</v>
      </c>
      <c r="L1067" s="22">
        <v>455000</v>
      </c>
      <c r="M1067" s="22">
        <v>499000</v>
      </c>
      <c r="N1067" s="22">
        <v>510000</v>
      </c>
      <c r="O1067" s="23">
        <v>50</v>
      </c>
      <c r="P1067" s="23">
        <v>55</v>
      </c>
      <c r="Q1067" s="23">
        <v>55</v>
      </c>
      <c r="R1067" s="22">
        <v>520</v>
      </c>
      <c r="S1067" s="22">
        <v>520</v>
      </c>
      <c r="T1067" s="24">
        <v>2.4</v>
      </c>
      <c r="U1067" s="24">
        <v>-0.39999999999999991</v>
      </c>
      <c r="V1067" s="24">
        <v>2.8</v>
      </c>
      <c r="W1067" s="24">
        <v>2.7</v>
      </c>
      <c r="X1067" s="25">
        <v>5.5183673469387753E-2</v>
      </c>
      <c r="Y1067" s="24">
        <v>8.3000000000000007</v>
      </c>
      <c r="Z1067" s="24">
        <v>-3.5999999999999996</v>
      </c>
      <c r="AA1067" s="24">
        <v>11.9</v>
      </c>
      <c r="AB1067" s="24">
        <v>12.7</v>
      </c>
      <c r="AC1067" s="26">
        <v>0.25001923224863448</v>
      </c>
      <c r="AD1067" s="24">
        <v>4.530673957168303</v>
      </c>
      <c r="AE1067" s="6">
        <v>87</v>
      </c>
      <c r="AF1067" s="6">
        <v>86</v>
      </c>
      <c r="AG1067" s="6">
        <v>86</v>
      </c>
      <c r="AH1067" s="27">
        <v>3.7655172413793103</v>
      </c>
      <c r="AI1067" s="28">
        <v>625000</v>
      </c>
      <c r="AJ1067" s="28">
        <v>621300</v>
      </c>
      <c r="AK1067" s="28">
        <v>630000</v>
      </c>
      <c r="AL1067" s="29">
        <v>5.9552551102526963E-3</v>
      </c>
      <c r="AM1067" s="29">
        <v>-7.9365079365079361E-3</v>
      </c>
      <c r="AN1067" s="6">
        <v>2.7</v>
      </c>
      <c r="AO1067" s="27">
        <v>0.10000000000000009</v>
      </c>
      <c r="AP1067" s="6">
        <v>2.6</v>
      </c>
      <c r="AQ1067" s="28">
        <v>540</v>
      </c>
      <c r="AR1067" s="28">
        <v>530</v>
      </c>
      <c r="AS1067" s="25">
        <v>1.8867924528301886E-2</v>
      </c>
      <c r="AT1067" s="30">
        <v>2079.84</v>
      </c>
      <c r="AU1067" s="24">
        <v>0.52649999999999997</v>
      </c>
      <c r="AV1067" s="24">
        <v>0.47349999999999998</v>
      </c>
      <c r="AW1067" s="24">
        <v>2.5899999999999999E-2</v>
      </c>
      <c r="AX1067" s="24">
        <v>0.33960000000000001</v>
      </c>
      <c r="AY1067" s="24">
        <v>0.22700000000000001</v>
      </c>
      <c r="AZ1067" s="24">
        <v>0.34289999999999998</v>
      </c>
      <c r="BA1067" s="24">
        <v>0.38790000000000002</v>
      </c>
      <c r="BB1067" s="31">
        <v>8.5</v>
      </c>
      <c r="BC1067" s="23">
        <v>64</v>
      </c>
      <c r="BD1067" s="32" t="s">
        <v>2765</v>
      </c>
      <c r="BE1067" s="33">
        <v>149.064351460643</v>
      </c>
      <c r="BF1067" s="33">
        <v>-35.414607851260001</v>
      </c>
      <c r="BG1067" s="34">
        <f t="shared" si="192"/>
        <v>77</v>
      </c>
      <c r="BH1067" s="34">
        <f t="shared" si="193"/>
        <v>72</v>
      </c>
      <c r="BI1067" s="34">
        <f t="shared" si="194"/>
        <v>78</v>
      </c>
      <c r="BJ1067" s="34">
        <f t="shared" si="195"/>
        <v>4</v>
      </c>
      <c r="BK1067" s="34">
        <f t="shared" si="196"/>
        <v>95</v>
      </c>
      <c r="BL1067" s="34">
        <f t="shared" si="197"/>
        <v>40</v>
      </c>
      <c r="BM1067" s="35">
        <f t="shared" si="198"/>
        <v>100</v>
      </c>
      <c r="BN1067" s="34">
        <f t="shared" si="199"/>
        <v>100</v>
      </c>
      <c r="BO1067" s="35">
        <f t="shared" si="200"/>
        <v>100</v>
      </c>
      <c r="BP1067" s="35">
        <f t="shared" si="201"/>
        <v>1</v>
      </c>
      <c r="BQ1067" s="35">
        <f t="shared" si="202"/>
        <v>85</v>
      </c>
      <c r="BR1067" s="35">
        <f t="shared" si="203"/>
        <v>56</v>
      </c>
    </row>
    <row r="1068" spans="2:70" x14ac:dyDescent="0.3">
      <c r="B1068" s="6" t="s">
        <v>1821</v>
      </c>
      <c r="C1068" s="6">
        <v>103041078</v>
      </c>
      <c r="D1068" s="6" t="s">
        <v>810</v>
      </c>
      <c r="E1068" s="6" t="s">
        <v>100</v>
      </c>
      <c r="F1068" s="6" t="s">
        <v>810</v>
      </c>
      <c r="G1068" s="6" t="s">
        <v>77</v>
      </c>
      <c r="H1068" s="6" t="s">
        <v>4995</v>
      </c>
      <c r="I1068" s="22">
        <v>525000</v>
      </c>
      <c r="J1068" s="22">
        <v>550000</v>
      </c>
      <c r="K1068" s="22">
        <v>530000</v>
      </c>
      <c r="L1068" s="22">
        <v>495000</v>
      </c>
      <c r="M1068" s="22">
        <v>475000</v>
      </c>
      <c r="N1068" s="22">
        <v>470000</v>
      </c>
      <c r="O1068" s="23">
        <v>60</v>
      </c>
      <c r="P1068" s="23">
        <v>71</v>
      </c>
      <c r="Q1068" s="23">
        <v>96</v>
      </c>
      <c r="R1068" s="22">
        <v>450</v>
      </c>
      <c r="S1068" s="22">
        <v>420</v>
      </c>
      <c r="T1068" s="24">
        <v>2.1</v>
      </c>
      <c r="U1068" s="24">
        <v>-0.10000000000000009</v>
      </c>
      <c r="V1068" s="24">
        <v>2.2000000000000002</v>
      </c>
      <c r="W1068" s="24">
        <v>1.4</v>
      </c>
      <c r="X1068" s="25">
        <v>4.4571428571428574E-2</v>
      </c>
      <c r="Y1068" s="24">
        <v>5.5</v>
      </c>
      <c r="Z1068" s="24">
        <v>-2.2000000000000002</v>
      </c>
      <c r="AA1068" s="24">
        <v>7.7</v>
      </c>
      <c r="AB1068" s="24">
        <v>10</v>
      </c>
      <c r="AC1068" s="26">
        <v>0.20069216497787926</v>
      </c>
      <c r="AD1068" s="24">
        <v>4.5027088296319064</v>
      </c>
      <c r="AE1068" s="6">
        <v>12</v>
      </c>
      <c r="AF1068" s="6">
        <v>15</v>
      </c>
      <c r="AG1068" s="6">
        <v>29</v>
      </c>
      <c r="AH1068" s="27">
        <v>2.557377049180328</v>
      </c>
      <c r="AI1068" s="28">
        <v>460000</v>
      </c>
      <c r="AJ1068" s="28">
        <v>475000</v>
      </c>
      <c r="AK1068" s="28">
        <v>510000</v>
      </c>
      <c r="AL1068" s="29">
        <v>-3.1578947368421054E-2</v>
      </c>
      <c r="AM1068" s="29">
        <v>-9.8039215686274508E-2</v>
      </c>
      <c r="AN1068" s="6">
        <v>1</v>
      </c>
      <c r="AO1068" s="27">
        <v>0.19999999999999996</v>
      </c>
      <c r="AP1068" s="6">
        <v>0.8</v>
      </c>
      <c r="AQ1068" s="28">
        <v>435</v>
      </c>
      <c r="AR1068" s="28">
        <v>416</v>
      </c>
      <c r="AS1068" s="25">
        <v>4.567307692307692E-2</v>
      </c>
      <c r="AT1068" s="30">
        <v>2242.2400000000002</v>
      </c>
      <c r="AU1068" s="24">
        <v>0.74519999999999997</v>
      </c>
      <c r="AV1068" s="24">
        <v>0.25480000000000003</v>
      </c>
      <c r="AW1068" s="24">
        <v>0.90200000000000002</v>
      </c>
      <c r="AX1068" s="24">
        <v>6.4299999999999996E-2</v>
      </c>
      <c r="AY1068" s="24">
        <v>0.28339999999999999</v>
      </c>
      <c r="AZ1068" s="24">
        <v>0.39379999999999998</v>
      </c>
      <c r="BA1068" s="24">
        <v>0.30049999999999999</v>
      </c>
      <c r="BB1068" s="31">
        <v>3</v>
      </c>
      <c r="BC1068" s="23">
        <v>205</v>
      </c>
      <c r="BD1068" s="32" t="s">
        <v>4128</v>
      </c>
      <c r="BE1068" s="33">
        <v>149.12946607528701</v>
      </c>
      <c r="BF1068" s="33">
        <v>-33.249179134407797</v>
      </c>
      <c r="BG1068" s="34">
        <f t="shared" si="192"/>
        <v>82</v>
      </c>
      <c r="BH1068" s="34">
        <f t="shared" si="193"/>
        <v>100</v>
      </c>
      <c r="BI1068" s="34">
        <f t="shared" si="194"/>
        <v>93</v>
      </c>
      <c r="BJ1068" s="34">
        <f t="shared" si="195"/>
        <v>1</v>
      </c>
      <c r="BK1068" s="34">
        <f t="shared" si="196"/>
        <v>68</v>
      </c>
      <c r="BL1068" s="34">
        <f t="shared" si="197"/>
        <v>52</v>
      </c>
      <c r="BM1068" s="35">
        <f t="shared" si="198"/>
        <v>99</v>
      </c>
      <c r="BN1068" s="34">
        <f t="shared" si="199"/>
        <v>100</v>
      </c>
      <c r="BO1068" s="35">
        <f t="shared" si="200"/>
        <v>100</v>
      </c>
      <c r="BP1068" s="35">
        <f t="shared" si="201"/>
        <v>26</v>
      </c>
      <c r="BQ1068" s="35">
        <f t="shared" si="202"/>
        <v>30</v>
      </c>
      <c r="BR1068" s="35">
        <f t="shared" si="203"/>
        <v>56</v>
      </c>
    </row>
    <row r="1069" spans="2:70" x14ac:dyDescent="0.3">
      <c r="B1069" s="6" t="s">
        <v>2279</v>
      </c>
      <c r="C1069" s="6">
        <v>109011173</v>
      </c>
      <c r="D1069" s="6" t="s">
        <v>1022</v>
      </c>
      <c r="E1069" s="6" t="s">
        <v>354</v>
      </c>
      <c r="F1069" s="6" t="s">
        <v>3512</v>
      </c>
      <c r="G1069" s="6" t="s">
        <v>77</v>
      </c>
      <c r="H1069" s="6" t="s">
        <v>4995</v>
      </c>
      <c r="I1069" s="22">
        <v>362600</v>
      </c>
      <c r="J1069" s="22">
        <v>355000</v>
      </c>
      <c r="K1069" s="22">
        <v>329000</v>
      </c>
      <c r="L1069" s="22">
        <v>375000</v>
      </c>
      <c r="M1069" s="22">
        <v>362500</v>
      </c>
      <c r="N1069" s="22">
        <v>310000</v>
      </c>
      <c r="O1069" s="23">
        <v>54</v>
      </c>
      <c r="P1069" s="23">
        <v>54</v>
      </c>
      <c r="Q1069" s="23">
        <v>41</v>
      </c>
      <c r="R1069" s="22">
        <v>360</v>
      </c>
      <c r="S1069" s="22">
        <v>350</v>
      </c>
      <c r="T1069" s="24">
        <v>1.4</v>
      </c>
      <c r="U1069" s="24">
        <v>-0.10000000000000009</v>
      </c>
      <c r="V1069" s="24">
        <v>1.5</v>
      </c>
      <c r="W1069" s="24">
        <v>1.5</v>
      </c>
      <c r="X1069" s="25">
        <v>5.1627137341423053E-2</v>
      </c>
      <c r="Y1069" s="24">
        <v>7.1</v>
      </c>
      <c r="Z1069" s="24">
        <v>-3</v>
      </c>
      <c r="AA1069" s="24">
        <v>10.1</v>
      </c>
      <c r="AB1069" s="24">
        <v>11.7</v>
      </c>
      <c r="AC1069" s="26">
        <v>0.24167561761546721</v>
      </c>
      <c r="AD1069" s="24">
        <v>4.6811740890688256</v>
      </c>
      <c r="AE1069" s="6">
        <v>29</v>
      </c>
      <c r="AF1069" s="6">
        <v>36</v>
      </c>
      <c r="AG1069" s="6">
        <v>49</v>
      </c>
      <c r="AH1069" s="27">
        <v>2.047058823529412</v>
      </c>
      <c r="AI1069" s="28">
        <v>367500</v>
      </c>
      <c r="AJ1069" s="28">
        <v>319000</v>
      </c>
      <c r="AK1069" s="28">
        <v>310000</v>
      </c>
      <c r="AL1069" s="29">
        <v>0.15203761755485892</v>
      </c>
      <c r="AM1069" s="29">
        <v>0.18548387096774194</v>
      </c>
      <c r="AN1069" s="6">
        <v>1.6</v>
      </c>
      <c r="AO1069" s="27">
        <v>-0.39999999999999991</v>
      </c>
      <c r="AP1069" s="6">
        <v>2</v>
      </c>
      <c r="AQ1069" s="28">
        <v>360</v>
      </c>
      <c r="AR1069" s="28">
        <v>350</v>
      </c>
      <c r="AS1069" s="25">
        <v>2.8571428571428571E-2</v>
      </c>
      <c r="AT1069" s="30">
        <v>1489.6000000000001</v>
      </c>
      <c r="AU1069" s="24">
        <v>0.64549999999999996</v>
      </c>
      <c r="AV1069" s="24">
        <v>0.35449999999999998</v>
      </c>
      <c r="AW1069" s="24">
        <v>0.8478</v>
      </c>
      <c r="AX1069" s="24">
        <v>0.1447</v>
      </c>
      <c r="AY1069" s="24">
        <v>0.2994</v>
      </c>
      <c r="AZ1069" s="24">
        <v>0.31919999999999998</v>
      </c>
      <c r="BA1069" s="24">
        <v>0.35139999999999999</v>
      </c>
      <c r="BB1069" s="31">
        <v>2</v>
      </c>
      <c r="BC1069" s="23">
        <v>461</v>
      </c>
      <c r="BD1069" s="32" t="s">
        <v>4563</v>
      </c>
      <c r="BE1069" s="33">
        <v>146.89736396642201</v>
      </c>
      <c r="BF1069" s="33">
        <v>-36.035739427628101</v>
      </c>
      <c r="BG1069" s="34">
        <f t="shared" si="192"/>
        <v>93</v>
      </c>
      <c r="BH1069" s="34">
        <f t="shared" si="193"/>
        <v>90</v>
      </c>
      <c r="BI1069" s="34">
        <f t="shared" si="194"/>
        <v>99</v>
      </c>
      <c r="BJ1069" s="34">
        <f t="shared" si="195"/>
        <v>76</v>
      </c>
      <c r="BK1069" s="34">
        <f t="shared" si="196"/>
        <v>34</v>
      </c>
      <c r="BL1069" s="34">
        <f t="shared" si="197"/>
        <v>56</v>
      </c>
      <c r="BM1069" s="35">
        <f t="shared" si="198"/>
        <v>100</v>
      </c>
      <c r="BN1069" s="34">
        <f t="shared" si="199"/>
        <v>100</v>
      </c>
      <c r="BO1069" s="35">
        <f t="shared" si="200"/>
        <v>100</v>
      </c>
      <c r="BP1069" s="35">
        <f t="shared" si="201"/>
        <v>1</v>
      </c>
      <c r="BQ1069" s="35">
        <f t="shared" si="202"/>
        <v>20</v>
      </c>
      <c r="BR1069" s="35">
        <f t="shared" si="203"/>
        <v>56</v>
      </c>
    </row>
    <row r="1070" spans="2:70" x14ac:dyDescent="0.3">
      <c r="B1070" s="6" t="s">
        <v>1946</v>
      </c>
      <c r="C1070" s="6">
        <v>111031234</v>
      </c>
      <c r="D1070" s="6" t="s">
        <v>1135</v>
      </c>
      <c r="E1070" s="6" t="s">
        <v>330</v>
      </c>
      <c r="F1070" s="6" t="s">
        <v>2847</v>
      </c>
      <c r="G1070" s="6" t="s">
        <v>77</v>
      </c>
      <c r="H1070" s="6" t="s">
        <v>4995</v>
      </c>
      <c r="I1070" s="22">
        <v>600000</v>
      </c>
      <c r="J1070" s="22">
        <v>620000</v>
      </c>
      <c r="K1070" s="22">
        <v>650445</v>
      </c>
      <c r="L1070" s="22">
        <v>570000</v>
      </c>
      <c r="M1070" s="22">
        <v>600000</v>
      </c>
      <c r="N1070" s="22">
        <v>650000</v>
      </c>
      <c r="O1070" s="23">
        <v>30</v>
      </c>
      <c r="P1070" s="23">
        <v>26</v>
      </c>
      <c r="Q1070" s="23">
        <v>28</v>
      </c>
      <c r="R1070" s="22">
        <v>500</v>
      </c>
      <c r="S1070" s="22">
        <v>480</v>
      </c>
      <c r="T1070" s="24">
        <v>1.4</v>
      </c>
      <c r="U1070" s="24">
        <v>-0.40000000000000013</v>
      </c>
      <c r="V1070" s="24">
        <v>1.8</v>
      </c>
      <c r="W1070" s="24">
        <v>1.8</v>
      </c>
      <c r="X1070" s="25">
        <v>4.3333333333333335E-2</v>
      </c>
      <c r="Y1070" s="24">
        <v>6.4</v>
      </c>
      <c r="Z1070" s="24">
        <v>-3.0999999999999996</v>
      </c>
      <c r="AA1070" s="24">
        <v>9.5</v>
      </c>
      <c r="AB1070" s="24">
        <v>12.8</v>
      </c>
      <c r="AC1070" s="26">
        <v>0.27237862808332608</v>
      </c>
      <c r="AD1070" s="24">
        <v>6.2856606480767558</v>
      </c>
      <c r="AE1070" s="6">
        <v>177</v>
      </c>
      <c r="AF1070" s="6">
        <v>200</v>
      </c>
      <c r="AG1070" s="6">
        <v>201</v>
      </c>
      <c r="AH1070" s="27">
        <v>3.5227629513343799</v>
      </c>
      <c r="AI1070" s="28">
        <v>706000</v>
      </c>
      <c r="AJ1070" s="28">
        <v>675000</v>
      </c>
      <c r="AK1070" s="28">
        <v>650000</v>
      </c>
      <c r="AL1070" s="29">
        <v>4.5925925925925926E-2</v>
      </c>
      <c r="AM1070" s="29">
        <v>8.615384615384615E-2</v>
      </c>
      <c r="AN1070" s="6">
        <v>1.7</v>
      </c>
      <c r="AO1070" s="27">
        <v>-0.19999999999999996</v>
      </c>
      <c r="AP1070" s="6">
        <v>1.9</v>
      </c>
      <c r="AQ1070" s="28">
        <v>600</v>
      </c>
      <c r="AR1070" s="28">
        <v>550</v>
      </c>
      <c r="AS1070" s="25">
        <v>9.0909090909090912E-2</v>
      </c>
      <c r="AT1070" s="30">
        <v>1835.68</v>
      </c>
      <c r="AU1070" s="24">
        <v>0.6069</v>
      </c>
      <c r="AV1070" s="24">
        <v>0.3931</v>
      </c>
      <c r="AW1070" s="24">
        <v>0.77459999999999996</v>
      </c>
      <c r="AX1070" s="24">
        <v>0.1153</v>
      </c>
      <c r="AY1070" s="24">
        <v>0.24840000000000001</v>
      </c>
      <c r="AZ1070" s="24">
        <v>0.3226</v>
      </c>
      <c r="BA1070" s="24">
        <v>0.39960000000000001</v>
      </c>
      <c r="BB1070" s="31">
        <v>6</v>
      </c>
      <c r="BC1070" s="23">
        <v>117</v>
      </c>
      <c r="BD1070" s="32" t="s">
        <v>4244</v>
      </c>
      <c r="BE1070" s="33">
        <v>151.71568983893599</v>
      </c>
      <c r="BF1070" s="33">
        <v>-32.902261051317701</v>
      </c>
      <c r="BG1070" s="34">
        <f t="shared" si="192"/>
        <v>93</v>
      </c>
      <c r="BH1070" s="34">
        <f t="shared" si="193"/>
        <v>88</v>
      </c>
      <c r="BI1070" s="34">
        <f t="shared" si="194"/>
        <v>81</v>
      </c>
      <c r="BJ1070" s="34">
        <f t="shared" si="195"/>
        <v>24</v>
      </c>
      <c r="BK1070" s="34">
        <f t="shared" si="196"/>
        <v>83</v>
      </c>
      <c r="BL1070" s="34">
        <f t="shared" si="197"/>
        <v>45</v>
      </c>
      <c r="BM1070" s="35">
        <f t="shared" si="198"/>
        <v>95</v>
      </c>
      <c r="BN1070" s="34">
        <f t="shared" si="199"/>
        <v>87</v>
      </c>
      <c r="BO1070" s="35">
        <f t="shared" si="200"/>
        <v>85</v>
      </c>
      <c r="BP1070" s="35">
        <f t="shared" si="201"/>
        <v>11</v>
      </c>
      <c r="BQ1070" s="35">
        <f t="shared" si="202"/>
        <v>60</v>
      </c>
      <c r="BR1070" s="35">
        <f t="shared" si="203"/>
        <v>56</v>
      </c>
    </row>
    <row r="1071" spans="2:70" x14ac:dyDescent="0.3">
      <c r="B1071" s="6" t="s">
        <v>1664</v>
      </c>
      <c r="C1071" s="6">
        <v>113031267</v>
      </c>
      <c r="D1071" s="6" t="s">
        <v>812</v>
      </c>
      <c r="E1071" s="6" t="s">
        <v>76</v>
      </c>
      <c r="F1071" s="6" t="s">
        <v>812</v>
      </c>
      <c r="G1071" s="6" t="s">
        <v>77</v>
      </c>
      <c r="H1071" s="6" t="s">
        <v>4995</v>
      </c>
      <c r="I1071" s="22">
        <v>485000</v>
      </c>
      <c r="J1071" s="22">
        <v>499000</v>
      </c>
      <c r="K1071" s="22">
        <v>355000</v>
      </c>
      <c r="L1071" s="22">
        <v>442000</v>
      </c>
      <c r="M1071" s="22">
        <v>430000</v>
      </c>
      <c r="N1071" s="22">
        <v>410000</v>
      </c>
      <c r="O1071" s="23">
        <v>61</v>
      </c>
      <c r="P1071" s="23">
        <v>65</v>
      </c>
      <c r="Q1071" s="23">
        <v>49</v>
      </c>
      <c r="R1071" s="22">
        <v>390</v>
      </c>
      <c r="S1071" s="22">
        <v>340</v>
      </c>
      <c r="T1071" s="24">
        <v>1.5</v>
      </c>
      <c r="U1071" s="24">
        <v>0.10000000000000009</v>
      </c>
      <c r="V1071" s="24">
        <v>1.4</v>
      </c>
      <c r="W1071" s="24">
        <v>2</v>
      </c>
      <c r="X1071" s="25">
        <v>4.1814432989690724E-2</v>
      </c>
      <c r="Y1071" s="24">
        <v>5.6</v>
      </c>
      <c r="Z1071" s="24">
        <v>-1.3000000000000007</v>
      </c>
      <c r="AA1071" s="24">
        <v>6.9</v>
      </c>
      <c r="AB1071" s="24">
        <v>8.1999999999999993</v>
      </c>
      <c r="AC1071" s="26">
        <v>0.20495249306314639</v>
      </c>
      <c r="AD1071" s="24">
        <v>4.9014772749322484</v>
      </c>
      <c r="AE1071" s="6">
        <v>38</v>
      </c>
      <c r="AF1071" s="6">
        <v>41</v>
      </c>
      <c r="AG1071" s="6">
        <v>41</v>
      </c>
      <c r="AH1071" s="27">
        <v>3.1888111888111892</v>
      </c>
      <c r="AI1071" s="28">
        <v>420000</v>
      </c>
      <c r="AJ1071" s="28">
        <v>410000</v>
      </c>
      <c r="AK1071" s="28">
        <v>340000</v>
      </c>
      <c r="AL1071" s="29">
        <v>2.4390243902439025E-2</v>
      </c>
      <c r="AM1071" s="29">
        <v>0.23529411764705882</v>
      </c>
      <c r="AN1071" s="6">
        <v>1.4</v>
      </c>
      <c r="AO1071" s="27">
        <v>-0.20000000000000018</v>
      </c>
      <c r="AP1071" s="6">
        <v>1.6</v>
      </c>
      <c r="AQ1071" s="28">
        <v>400</v>
      </c>
      <c r="AR1071" s="28">
        <v>370</v>
      </c>
      <c r="AS1071" s="25">
        <v>8.1081081081081086E-2</v>
      </c>
      <c r="AT1071" s="30">
        <v>1902.88</v>
      </c>
      <c r="AU1071" s="24">
        <v>0.72040000000000004</v>
      </c>
      <c r="AV1071" s="24">
        <v>0.27960000000000002</v>
      </c>
      <c r="AW1071" s="24">
        <v>0.87939999999999996</v>
      </c>
      <c r="AX1071" s="24">
        <v>5.4999999999999997E-3</v>
      </c>
      <c r="AY1071" s="24">
        <v>0.35160000000000002</v>
      </c>
      <c r="AZ1071" s="24">
        <v>0.35730000000000001</v>
      </c>
      <c r="BA1071" s="24">
        <v>0.25979999999999998</v>
      </c>
      <c r="BB1071" s="31">
        <v>3.5</v>
      </c>
      <c r="BC1071" s="23">
        <v>376</v>
      </c>
      <c r="BD1071" s="32" t="s">
        <v>3982</v>
      </c>
      <c r="BE1071" s="33">
        <v>147.40437339352201</v>
      </c>
      <c r="BF1071" s="33">
        <v>-35.1448390259837</v>
      </c>
      <c r="BG1071" s="34">
        <f t="shared" si="192"/>
        <v>92</v>
      </c>
      <c r="BH1071" s="34">
        <f t="shared" si="193"/>
        <v>93</v>
      </c>
      <c r="BI1071" s="34">
        <f t="shared" si="194"/>
        <v>85</v>
      </c>
      <c r="BJ1071" s="34">
        <f t="shared" si="195"/>
        <v>13</v>
      </c>
      <c r="BK1071" s="34">
        <f t="shared" si="196"/>
        <v>44</v>
      </c>
      <c r="BL1071" s="34">
        <f t="shared" si="197"/>
        <v>67</v>
      </c>
      <c r="BM1071" s="35">
        <f t="shared" si="198"/>
        <v>89</v>
      </c>
      <c r="BN1071" s="34">
        <f t="shared" si="199"/>
        <v>100</v>
      </c>
      <c r="BO1071" s="35">
        <f t="shared" si="200"/>
        <v>100</v>
      </c>
      <c r="BP1071" s="35">
        <f t="shared" si="201"/>
        <v>24</v>
      </c>
      <c r="BQ1071" s="35">
        <f t="shared" si="202"/>
        <v>35</v>
      </c>
      <c r="BR1071" s="35">
        <f t="shared" si="203"/>
        <v>56</v>
      </c>
    </row>
    <row r="1072" spans="2:70" x14ac:dyDescent="0.3">
      <c r="B1072" s="6" t="s">
        <v>2457</v>
      </c>
      <c r="C1072" s="6">
        <v>114011274</v>
      </c>
      <c r="D1072" s="6" t="s">
        <v>1535</v>
      </c>
      <c r="E1072" s="6" t="s">
        <v>1111</v>
      </c>
      <c r="F1072" s="6" t="s">
        <v>2691</v>
      </c>
      <c r="G1072" s="6" t="s">
        <v>77</v>
      </c>
      <c r="H1072" s="6" t="s">
        <v>4995</v>
      </c>
      <c r="I1072" s="22">
        <v>649000</v>
      </c>
      <c r="J1072" s="22">
        <v>649000</v>
      </c>
      <c r="K1072" s="22">
        <v>650000</v>
      </c>
      <c r="L1072" s="22">
        <v>600000</v>
      </c>
      <c r="M1072" s="22">
        <v>574000</v>
      </c>
      <c r="N1072" s="22">
        <v>700000</v>
      </c>
      <c r="O1072" s="23">
        <v>82</v>
      </c>
      <c r="P1072" s="23">
        <v>82</v>
      </c>
      <c r="Q1072" s="23">
        <v>98</v>
      </c>
      <c r="R1072" s="22">
        <v>490</v>
      </c>
      <c r="S1072" s="22">
        <v>500</v>
      </c>
      <c r="T1072" s="24">
        <v>1.4</v>
      </c>
      <c r="U1072" s="24">
        <v>0.49999999999999989</v>
      </c>
      <c r="V1072" s="24">
        <v>0.9</v>
      </c>
      <c r="W1072" s="24">
        <v>0.8</v>
      </c>
      <c r="X1072" s="25">
        <v>3.9260400616332819E-2</v>
      </c>
      <c r="Y1072" s="24">
        <v>2.2999999999999998</v>
      </c>
      <c r="Z1072" s="24">
        <v>-0.30000000000000027</v>
      </c>
      <c r="AA1072" s="24">
        <v>2.6</v>
      </c>
      <c r="AB1072" s="24">
        <v>2.2999999999999998</v>
      </c>
      <c r="AC1072" s="26">
        <v>0.36610878661087864</v>
      </c>
      <c r="AD1072" s="24">
        <v>9.3251413858108414</v>
      </c>
      <c r="AE1072" s="6">
        <v>64</v>
      </c>
      <c r="AF1072" s="6">
        <v>93</v>
      </c>
      <c r="AG1072" s="6">
        <v>93</v>
      </c>
      <c r="AH1072" s="27">
        <v>4.9306930693069306</v>
      </c>
      <c r="AI1072" s="28">
        <v>582500</v>
      </c>
      <c r="AJ1072" s="28">
        <v>540000</v>
      </c>
      <c r="AK1072" s="28">
        <v>545000</v>
      </c>
      <c r="AL1072" s="29">
        <v>7.8703703703703706E-2</v>
      </c>
      <c r="AM1072" s="29">
        <v>6.8807339449541288E-2</v>
      </c>
      <c r="AN1072" s="6">
        <v>1.3</v>
      </c>
      <c r="AO1072" s="27">
        <v>-9.9999999999999867E-2</v>
      </c>
      <c r="AP1072" s="6">
        <v>1.4</v>
      </c>
      <c r="AQ1072" s="28">
        <v>450</v>
      </c>
      <c r="AR1072" s="28">
        <v>440</v>
      </c>
      <c r="AS1072" s="25">
        <v>2.2727272727272728E-2</v>
      </c>
      <c r="AT1072" s="30">
        <v>1338.4</v>
      </c>
      <c r="AU1072" s="24">
        <v>0.65310000000000001</v>
      </c>
      <c r="AV1072" s="24">
        <v>0.34689999999999999</v>
      </c>
      <c r="AW1072" s="24">
        <v>0.88470000000000004</v>
      </c>
      <c r="AX1072" s="24">
        <v>7.8200000000000006E-2</v>
      </c>
      <c r="AY1072" s="24">
        <v>0.4758</v>
      </c>
      <c r="AZ1072" s="24">
        <v>0.2452</v>
      </c>
      <c r="BA1072" s="24">
        <v>0.22509999999999999</v>
      </c>
      <c r="BB1072" s="31">
        <v>2.5</v>
      </c>
      <c r="BC1072" s="23">
        <v>123</v>
      </c>
      <c r="BD1072" s="32" t="s">
        <v>4743</v>
      </c>
      <c r="BE1072" s="33">
        <v>150.720163964151</v>
      </c>
      <c r="BF1072" s="33">
        <v>-34.9023742828753</v>
      </c>
      <c r="BG1072" s="34">
        <f t="shared" si="192"/>
        <v>93</v>
      </c>
      <c r="BH1072" s="34">
        <f t="shared" si="193"/>
        <v>95</v>
      </c>
      <c r="BI1072" s="34">
        <f t="shared" si="194"/>
        <v>64</v>
      </c>
      <c r="BJ1072" s="34">
        <f t="shared" si="195"/>
        <v>40</v>
      </c>
      <c r="BK1072" s="34">
        <f t="shared" si="196"/>
        <v>82</v>
      </c>
      <c r="BL1072" s="34">
        <f t="shared" si="197"/>
        <v>95</v>
      </c>
      <c r="BM1072" s="35">
        <f t="shared" si="198"/>
        <v>81</v>
      </c>
      <c r="BN1072" s="34">
        <f t="shared" si="199"/>
        <v>57</v>
      </c>
      <c r="BO1072" s="35">
        <f t="shared" si="200"/>
        <v>23</v>
      </c>
      <c r="BP1072" s="35">
        <f t="shared" si="201"/>
        <v>79</v>
      </c>
      <c r="BQ1072" s="35">
        <f t="shared" si="202"/>
        <v>25</v>
      </c>
      <c r="BR1072" s="35">
        <f t="shared" si="203"/>
        <v>56</v>
      </c>
    </row>
    <row r="1073" spans="2:70" x14ac:dyDescent="0.3">
      <c r="B1073" s="6" t="s">
        <v>170</v>
      </c>
      <c r="C1073" s="6">
        <v>201011002</v>
      </c>
      <c r="D1073" s="6" t="s">
        <v>170</v>
      </c>
      <c r="E1073" s="6" t="s">
        <v>170</v>
      </c>
      <c r="F1073" s="6" t="s">
        <v>170</v>
      </c>
      <c r="G1073" s="6" t="s">
        <v>86</v>
      </c>
      <c r="H1073" s="6" t="s">
        <v>4995</v>
      </c>
      <c r="I1073" s="22">
        <v>465000</v>
      </c>
      <c r="J1073" s="22">
        <v>465000</v>
      </c>
      <c r="K1073" s="22">
        <v>482950</v>
      </c>
      <c r="L1073" s="22">
        <v>400000</v>
      </c>
      <c r="M1073" s="22">
        <v>405000</v>
      </c>
      <c r="N1073" s="22">
        <v>415000</v>
      </c>
      <c r="O1073" s="23">
        <v>37</v>
      </c>
      <c r="P1073" s="23">
        <v>37</v>
      </c>
      <c r="Q1073" s="23">
        <v>52</v>
      </c>
      <c r="R1073" s="22">
        <v>390</v>
      </c>
      <c r="S1073" s="22">
        <v>380</v>
      </c>
      <c r="T1073" s="24">
        <v>2.5</v>
      </c>
      <c r="U1073" s="24">
        <v>-0.20000000000000018</v>
      </c>
      <c r="V1073" s="24">
        <v>2.7</v>
      </c>
      <c r="W1073" s="24">
        <v>2.4</v>
      </c>
      <c r="X1073" s="25">
        <v>4.3612903225806451E-2</v>
      </c>
      <c r="Y1073" s="24">
        <v>5.2</v>
      </c>
      <c r="Z1073" s="24">
        <v>-2.5</v>
      </c>
      <c r="AA1073" s="24">
        <v>7.7</v>
      </c>
      <c r="AB1073" s="24">
        <v>8.3000000000000007</v>
      </c>
      <c r="AC1073" s="26">
        <v>0.22136953955135771</v>
      </c>
      <c r="AD1073" s="24">
        <v>5.0757808624941481</v>
      </c>
      <c r="AE1073" s="6">
        <v>84</v>
      </c>
      <c r="AF1073" s="6">
        <v>135</v>
      </c>
      <c r="AG1073" s="6">
        <v>152</v>
      </c>
      <c r="AH1073" s="27">
        <v>2.8428927680798006</v>
      </c>
      <c r="AI1073" s="28">
        <v>365000</v>
      </c>
      <c r="AJ1073" s="28">
        <v>370000</v>
      </c>
      <c r="AK1073" s="28">
        <v>398000</v>
      </c>
      <c r="AL1073" s="29">
        <v>-1.3513513513513514E-2</v>
      </c>
      <c r="AM1073" s="29">
        <v>-8.2914572864321606E-2</v>
      </c>
      <c r="AN1073" s="6">
        <v>3.6</v>
      </c>
      <c r="AO1073" s="27">
        <v>0.5</v>
      </c>
      <c r="AP1073" s="6">
        <v>3.1</v>
      </c>
      <c r="AQ1073" s="28">
        <v>360</v>
      </c>
      <c r="AR1073" s="28">
        <v>350</v>
      </c>
      <c r="AS1073" s="25">
        <v>2.8571428571428571E-2</v>
      </c>
      <c r="AT1073" s="30">
        <v>1761.7600000000002</v>
      </c>
      <c r="AU1073" s="24">
        <v>0.6018</v>
      </c>
      <c r="AV1073" s="24">
        <v>0.3982</v>
      </c>
      <c r="AW1073" s="24">
        <v>0.79049999999999998</v>
      </c>
      <c r="AX1073" s="24">
        <v>0.13919999999999999</v>
      </c>
      <c r="AY1073" s="24">
        <v>0.39539999999999997</v>
      </c>
      <c r="AZ1073" s="24">
        <v>0.24579999999999999</v>
      </c>
      <c r="BA1073" s="24">
        <v>0.33779999999999999</v>
      </c>
      <c r="BB1073" s="31">
        <v>5.5</v>
      </c>
      <c r="BC1073" s="23">
        <v>103</v>
      </c>
      <c r="BD1073" s="32" t="s">
        <v>3243</v>
      </c>
      <c r="BE1073" s="33">
        <v>143.838603332362</v>
      </c>
      <c r="BF1073" s="33">
        <v>-37.557951521655497</v>
      </c>
      <c r="BG1073" s="34">
        <f t="shared" si="192"/>
        <v>75</v>
      </c>
      <c r="BH1073" s="34">
        <f t="shared" si="193"/>
        <v>57</v>
      </c>
      <c r="BI1073" s="34">
        <f t="shared" si="194"/>
        <v>90</v>
      </c>
      <c r="BJ1073" s="34">
        <f t="shared" si="195"/>
        <v>1</v>
      </c>
      <c r="BK1073" s="34">
        <f t="shared" si="196"/>
        <v>86</v>
      </c>
      <c r="BL1073" s="34">
        <f t="shared" si="197"/>
        <v>77</v>
      </c>
      <c r="BM1073" s="35">
        <f t="shared" si="198"/>
        <v>95</v>
      </c>
      <c r="BN1073" s="34">
        <f t="shared" si="199"/>
        <v>99</v>
      </c>
      <c r="BO1073" s="35">
        <f t="shared" si="200"/>
        <v>100</v>
      </c>
      <c r="BP1073" s="35">
        <f t="shared" si="201"/>
        <v>31</v>
      </c>
      <c r="BQ1073" s="35">
        <f t="shared" si="202"/>
        <v>55</v>
      </c>
      <c r="BR1073" s="35">
        <f t="shared" si="203"/>
        <v>56</v>
      </c>
    </row>
    <row r="1074" spans="2:70" x14ac:dyDescent="0.3">
      <c r="B1074" s="6" t="s">
        <v>940</v>
      </c>
      <c r="C1074" s="6">
        <v>201011482</v>
      </c>
      <c r="D1074" s="6" t="s">
        <v>170</v>
      </c>
      <c r="E1074" s="6" t="s">
        <v>170</v>
      </c>
      <c r="F1074" s="6" t="s">
        <v>170</v>
      </c>
      <c r="G1074" s="6" t="s">
        <v>86</v>
      </c>
      <c r="H1074" s="6" t="s">
        <v>4995</v>
      </c>
      <c r="I1074" s="22">
        <v>410000</v>
      </c>
      <c r="J1074" s="22">
        <v>400000</v>
      </c>
      <c r="K1074" s="22">
        <v>380000</v>
      </c>
      <c r="L1074" s="22">
        <v>376000</v>
      </c>
      <c r="M1074" s="22">
        <v>372600</v>
      </c>
      <c r="N1074" s="22">
        <v>375000</v>
      </c>
      <c r="O1074" s="23">
        <v>55</v>
      </c>
      <c r="P1074" s="23">
        <v>53</v>
      </c>
      <c r="Q1074" s="23">
        <v>44</v>
      </c>
      <c r="R1074" s="22">
        <v>360</v>
      </c>
      <c r="S1074" s="22">
        <v>340</v>
      </c>
      <c r="T1074" s="24">
        <v>3.5</v>
      </c>
      <c r="U1074" s="24">
        <v>0.10000000000000009</v>
      </c>
      <c r="V1074" s="24">
        <v>3.4</v>
      </c>
      <c r="W1074" s="24">
        <v>2</v>
      </c>
      <c r="X1074" s="25">
        <v>4.5658536585365853E-2</v>
      </c>
      <c r="Y1074" s="24">
        <v>4</v>
      </c>
      <c r="Z1074" s="24">
        <v>-1.7999999999999998</v>
      </c>
      <c r="AA1074" s="24">
        <v>5.8</v>
      </c>
      <c r="AB1074" s="24">
        <v>5.7</v>
      </c>
      <c r="AC1074" s="26">
        <v>0.19551616266944732</v>
      </c>
      <c r="AD1074" s="24">
        <v>4.2821381781235788</v>
      </c>
      <c r="AE1074" s="6">
        <v>84</v>
      </c>
      <c r="AF1074" s="6">
        <v>135</v>
      </c>
      <c r="AG1074" s="6">
        <v>152</v>
      </c>
      <c r="AH1074" s="27">
        <v>2.8428927680798006</v>
      </c>
      <c r="AI1074" s="28">
        <v>365000</v>
      </c>
      <c r="AJ1074" s="28">
        <v>370000</v>
      </c>
      <c r="AK1074" s="28">
        <v>398000</v>
      </c>
      <c r="AL1074" s="29">
        <v>-1.3513513513513514E-2</v>
      </c>
      <c r="AM1074" s="29">
        <v>-8.2914572864321606E-2</v>
      </c>
      <c r="AN1074" s="6">
        <v>3.6</v>
      </c>
      <c r="AO1074" s="27">
        <v>0.5</v>
      </c>
      <c r="AP1074" s="6">
        <v>3.1</v>
      </c>
      <c r="AQ1074" s="28">
        <v>360</v>
      </c>
      <c r="AR1074" s="28">
        <v>350</v>
      </c>
      <c r="AS1074" s="25">
        <v>2.8571428571428571E-2</v>
      </c>
      <c r="AT1074" s="30">
        <v>1841.2800000000002</v>
      </c>
      <c r="AU1074" s="24">
        <v>0.67259999999999998</v>
      </c>
      <c r="AV1074" s="24">
        <v>0.32740000000000002</v>
      </c>
      <c r="AW1074" s="24">
        <v>0.88200000000000001</v>
      </c>
      <c r="AX1074" s="24">
        <v>0.10009999999999999</v>
      </c>
      <c r="AY1074" s="24">
        <v>0.3609</v>
      </c>
      <c r="AZ1074" s="24">
        <v>0.35849999999999999</v>
      </c>
      <c r="BA1074" s="24">
        <v>0.25690000000000002</v>
      </c>
      <c r="BB1074" s="31">
        <v>5</v>
      </c>
      <c r="BC1074" s="23">
        <v>100</v>
      </c>
      <c r="BD1074" s="32" t="s">
        <v>3326</v>
      </c>
      <c r="BE1074" s="33">
        <v>143.89746090273499</v>
      </c>
      <c r="BF1074" s="33">
        <v>-37.513264317980102</v>
      </c>
      <c r="BG1074" s="34">
        <f t="shared" si="192"/>
        <v>59</v>
      </c>
      <c r="BH1074" s="34">
        <f t="shared" si="193"/>
        <v>57</v>
      </c>
      <c r="BI1074" s="34">
        <f t="shared" si="194"/>
        <v>90</v>
      </c>
      <c r="BJ1074" s="34">
        <f t="shared" si="195"/>
        <v>1</v>
      </c>
      <c r="BK1074" s="34">
        <f t="shared" si="196"/>
        <v>86</v>
      </c>
      <c r="BL1074" s="34">
        <f t="shared" si="197"/>
        <v>69</v>
      </c>
      <c r="BM1074" s="35">
        <f t="shared" si="198"/>
        <v>100</v>
      </c>
      <c r="BN1074" s="34">
        <f t="shared" si="199"/>
        <v>100</v>
      </c>
      <c r="BO1074" s="35">
        <f t="shared" si="200"/>
        <v>100</v>
      </c>
      <c r="BP1074" s="35">
        <f t="shared" si="201"/>
        <v>51</v>
      </c>
      <c r="BQ1074" s="35">
        <f t="shared" si="202"/>
        <v>50</v>
      </c>
      <c r="BR1074" s="35">
        <f t="shared" si="203"/>
        <v>56</v>
      </c>
    </row>
    <row r="1075" spans="2:70" x14ac:dyDescent="0.3">
      <c r="B1075" s="6" t="s">
        <v>892</v>
      </c>
      <c r="C1075" s="6">
        <v>203021045</v>
      </c>
      <c r="D1075" s="6" t="s">
        <v>209</v>
      </c>
      <c r="E1075" s="6" t="s">
        <v>209</v>
      </c>
      <c r="F1075" s="6" t="s">
        <v>209</v>
      </c>
      <c r="G1075" s="6" t="s">
        <v>86</v>
      </c>
      <c r="H1075" s="6" t="s">
        <v>4995</v>
      </c>
      <c r="I1075" s="22">
        <v>445000</v>
      </c>
      <c r="J1075" s="22">
        <v>440000</v>
      </c>
      <c r="K1075" s="22">
        <v>429000</v>
      </c>
      <c r="L1075" s="22">
        <v>447500</v>
      </c>
      <c r="M1075" s="22">
        <v>450000</v>
      </c>
      <c r="N1075" s="22">
        <v>430000</v>
      </c>
      <c r="O1075" s="23">
        <v>33</v>
      </c>
      <c r="P1075" s="23">
        <v>38</v>
      </c>
      <c r="Q1075" s="23">
        <v>41</v>
      </c>
      <c r="R1075" s="22">
        <v>390</v>
      </c>
      <c r="S1075" s="22">
        <v>400</v>
      </c>
      <c r="T1075" s="24">
        <v>1.9</v>
      </c>
      <c r="U1075" s="24">
        <v>0</v>
      </c>
      <c r="V1075" s="24">
        <v>1.9</v>
      </c>
      <c r="W1075" s="24">
        <v>2.5</v>
      </c>
      <c r="X1075" s="25">
        <v>4.5573033707865168E-2</v>
      </c>
      <c r="Y1075" s="24">
        <v>3.4</v>
      </c>
      <c r="Z1075" s="24">
        <v>-0.89999999999999991</v>
      </c>
      <c r="AA1075" s="24">
        <v>4.3</v>
      </c>
      <c r="AB1075" s="24">
        <v>4.2</v>
      </c>
      <c r="AC1075" s="26">
        <v>0.29992617201919525</v>
      </c>
      <c r="AD1075" s="24">
        <v>6.5812202440109404</v>
      </c>
      <c r="AE1075" s="6">
        <v>262</v>
      </c>
      <c r="AF1075" s="6">
        <v>318</v>
      </c>
      <c r="AG1075" s="6">
        <v>318</v>
      </c>
      <c r="AH1075" s="27">
        <v>6.7172675521821636</v>
      </c>
      <c r="AI1075" s="28">
        <v>474000</v>
      </c>
      <c r="AJ1075" s="28">
        <v>490000</v>
      </c>
      <c r="AK1075" s="28">
        <v>500000</v>
      </c>
      <c r="AL1075" s="29">
        <v>-3.2653061224489799E-2</v>
      </c>
      <c r="AM1075" s="29">
        <v>-5.1999999999999998E-2</v>
      </c>
      <c r="AN1075" s="6">
        <v>2.2000000000000002</v>
      </c>
      <c r="AO1075" s="27">
        <v>-0.19999999999999973</v>
      </c>
      <c r="AP1075" s="6">
        <v>2.4</v>
      </c>
      <c r="AQ1075" s="28">
        <v>440</v>
      </c>
      <c r="AR1075" s="28">
        <v>420</v>
      </c>
      <c r="AS1075" s="25">
        <v>4.7619047619047616E-2</v>
      </c>
      <c r="AT1075" s="30">
        <v>1300.3200000000002</v>
      </c>
      <c r="AU1075" s="24">
        <v>0.61519999999999997</v>
      </c>
      <c r="AV1075" s="24">
        <v>0.38479999999999998</v>
      </c>
      <c r="AW1075" s="24">
        <v>0.86370000000000002</v>
      </c>
      <c r="AX1075" s="24">
        <v>0.12089999999999999</v>
      </c>
      <c r="AY1075" s="24">
        <v>0.32769999999999999</v>
      </c>
      <c r="AZ1075" s="24">
        <v>0.2873</v>
      </c>
      <c r="BA1075" s="24">
        <v>0.32929999999999998</v>
      </c>
      <c r="BB1075" s="31">
        <v>5</v>
      </c>
      <c r="BC1075" s="23">
        <v>62</v>
      </c>
      <c r="BD1075" s="32" t="s">
        <v>3283</v>
      </c>
      <c r="BE1075" s="33">
        <v>144.41899732645399</v>
      </c>
      <c r="BF1075" s="33">
        <v>-38.171516420193299</v>
      </c>
      <c r="BG1075" s="34">
        <f t="shared" si="192"/>
        <v>85</v>
      </c>
      <c r="BH1075" s="34">
        <f t="shared" si="193"/>
        <v>80</v>
      </c>
      <c r="BI1075" s="34">
        <f t="shared" si="194"/>
        <v>42</v>
      </c>
      <c r="BJ1075" s="34">
        <f t="shared" si="195"/>
        <v>1</v>
      </c>
      <c r="BK1075" s="34">
        <f t="shared" si="196"/>
        <v>95</v>
      </c>
      <c r="BL1075" s="34">
        <f t="shared" si="197"/>
        <v>62</v>
      </c>
      <c r="BM1075" s="35">
        <f t="shared" si="198"/>
        <v>100</v>
      </c>
      <c r="BN1075" s="34">
        <f t="shared" si="199"/>
        <v>84</v>
      </c>
      <c r="BO1075" s="35">
        <f t="shared" si="200"/>
        <v>67</v>
      </c>
      <c r="BP1075" s="35">
        <f t="shared" si="201"/>
        <v>60</v>
      </c>
      <c r="BQ1075" s="35">
        <f t="shared" si="202"/>
        <v>50</v>
      </c>
      <c r="BR1075" s="35">
        <f t="shared" si="203"/>
        <v>56</v>
      </c>
    </row>
    <row r="1076" spans="2:70" x14ac:dyDescent="0.3">
      <c r="B1076" s="6" t="s">
        <v>994</v>
      </c>
      <c r="C1076" s="6">
        <v>203021486</v>
      </c>
      <c r="D1076" s="6" t="s">
        <v>209</v>
      </c>
      <c r="E1076" s="6" t="s">
        <v>209</v>
      </c>
      <c r="F1076" s="6" t="s">
        <v>209</v>
      </c>
      <c r="G1076" s="6" t="s">
        <v>86</v>
      </c>
      <c r="H1076" s="6" t="s">
        <v>4995</v>
      </c>
      <c r="I1076" s="22">
        <v>389000</v>
      </c>
      <c r="J1076" s="22">
        <v>390000</v>
      </c>
      <c r="K1076" s="22">
        <v>375000</v>
      </c>
      <c r="L1076" s="22">
        <v>380000</v>
      </c>
      <c r="M1076" s="22">
        <v>390000</v>
      </c>
      <c r="N1076" s="22">
        <v>390000</v>
      </c>
      <c r="O1076" s="23">
        <v>56</v>
      </c>
      <c r="P1076" s="23">
        <v>57</v>
      </c>
      <c r="Q1076" s="23">
        <v>58</v>
      </c>
      <c r="R1076" s="22">
        <v>350</v>
      </c>
      <c r="S1076" s="22">
        <v>320</v>
      </c>
      <c r="T1076" s="24">
        <v>1.5</v>
      </c>
      <c r="U1076" s="24">
        <v>-0.30000000000000004</v>
      </c>
      <c r="V1076" s="24">
        <v>1.8</v>
      </c>
      <c r="W1076" s="24">
        <v>1.9</v>
      </c>
      <c r="X1076" s="25">
        <v>4.67866323907455E-2</v>
      </c>
      <c r="Y1076" s="24">
        <v>3.2</v>
      </c>
      <c r="Z1076" s="24">
        <v>-1.3999999999999995</v>
      </c>
      <c r="AA1076" s="24">
        <v>4.5999999999999996</v>
      </c>
      <c r="AB1076" s="24">
        <v>4.8</v>
      </c>
      <c r="AC1076" s="26">
        <v>0.25406504065040647</v>
      </c>
      <c r="AD1076" s="24">
        <v>5.4302912534619843</v>
      </c>
      <c r="AE1076" s="6">
        <v>262</v>
      </c>
      <c r="AF1076" s="6">
        <v>318</v>
      </c>
      <c r="AG1076" s="6">
        <v>318</v>
      </c>
      <c r="AH1076" s="27">
        <v>6.7172675521821636</v>
      </c>
      <c r="AI1076" s="28">
        <v>474000</v>
      </c>
      <c r="AJ1076" s="28">
        <v>490000</v>
      </c>
      <c r="AK1076" s="28">
        <v>500000</v>
      </c>
      <c r="AL1076" s="29">
        <v>-3.2653061224489799E-2</v>
      </c>
      <c r="AM1076" s="29">
        <v>-5.1999999999999998E-2</v>
      </c>
      <c r="AN1076" s="6">
        <v>2.2000000000000002</v>
      </c>
      <c r="AO1076" s="27">
        <v>-0.19999999999999973</v>
      </c>
      <c r="AP1076" s="6">
        <v>2.4</v>
      </c>
      <c r="AQ1076" s="28">
        <v>440</v>
      </c>
      <c r="AR1076" s="28">
        <v>420</v>
      </c>
      <c r="AS1076" s="25">
        <v>4.7619047619047616E-2</v>
      </c>
      <c r="AT1076" s="30">
        <v>1377.6000000000001</v>
      </c>
      <c r="AU1076" s="24">
        <v>0.69199999999999995</v>
      </c>
      <c r="AV1076" s="24">
        <v>0.308</v>
      </c>
      <c r="AW1076" s="24">
        <v>0.91559999999999997</v>
      </c>
      <c r="AX1076" s="24">
        <v>6.08E-2</v>
      </c>
      <c r="AY1076" s="24">
        <v>0.29570000000000002</v>
      </c>
      <c r="AZ1076" s="24">
        <v>0.3095</v>
      </c>
      <c r="BA1076" s="24">
        <v>0.36099999999999999</v>
      </c>
      <c r="BB1076" s="31">
        <v>1.5</v>
      </c>
      <c r="BC1076" s="23">
        <v>64</v>
      </c>
      <c r="BD1076" s="32" t="s">
        <v>3374</v>
      </c>
      <c r="BE1076" s="33">
        <v>144.30283773190101</v>
      </c>
      <c r="BF1076" s="33">
        <v>-38.049182845132201</v>
      </c>
      <c r="BG1076" s="34">
        <f t="shared" si="192"/>
        <v>92</v>
      </c>
      <c r="BH1076" s="34">
        <f t="shared" si="193"/>
        <v>80</v>
      </c>
      <c r="BI1076" s="34">
        <f t="shared" si="194"/>
        <v>42</v>
      </c>
      <c r="BJ1076" s="34">
        <f t="shared" si="195"/>
        <v>1</v>
      </c>
      <c r="BK1076" s="34">
        <f t="shared" si="196"/>
        <v>95</v>
      </c>
      <c r="BL1076" s="34">
        <f t="shared" si="197"/>
        <v>55</v>
      </c>
      <c r="BM1076" s="35">
        <f t="shared" si="198"/>
        <v>100</v>
      </c>
      <c r="BN1076" s="34">
        <f t="shared" si="199"/>
        <v>96</v>
      </c>
      <c r="BO1076" s="35">
        <f t="shared" si="200"/>
        <v>97</v>
      </c>
      <c r="BP1076" s="35">
        <f t="shared" si="201"/>
        <v>64</v>
      </c>
      <c r="BQ1076" s="35">
        <f t="shared" si="202"/>
        <v>15</v>
      </c>
      <c r="BR1076" s="35">
        <f t="shared" si="203"/>
        <v>56</v>
      </c>
    </row>
    <row r="1077" spans="2:70" x14ac:dyDescent="0.3">
      <c r="B1077" s="6" t="s">
        <v>2001</v>
      </c>
      <c r="C1077" s="6">
        <v>207011148</v>
      </c>
      <c r="D1077" s="6" t="s">
        <v>1436</v>
      </c>
      <c r="E1077" s="6" t="s">
        <v>861</v>
      </c>
      <c r="F1077" s="6" t="s">
        <v>689</v>
      </c>
      <c r="G1077" s="6" t="s">
        <v>86</v>
      </c>
      <c r="H1077" s="6" t="s">
        <v>4995</v>
      </c>
      <c r="I1077" s="22">
        <v>1000000</v>
      </c>
      <c r="J1077" s="22">
        <v>1150000</v>
      </c>
      <c r="K1077" s="22">
        <v>1200000</v>
      </c>
      <c r="L1077" s="22">
        <v>1160000</v>
      </c>
      <c r="M1077" s="22">
        <v>1160000</v>
      </c>
      <c r="N1077" s="22">
        <v>1400000</v>
      </c>
      <c r="O1077" s="23">
        <v>27</v>
      </c>
      <c r="P1077" s="23">
        <v>27</v>
      </c>
      <c r="Q1077" s="23">
        <v>25</v>
      </c>
      <c r="R1077" s="22">
        <v>650</v>
      </c>
      <c r="S1077" s="22">
        <v>690</v>
      </c>
      <c r="T1077" s="24">
        <v>3</v>
      </c>
      <c r="U1077" s="24">
        <v>-0.60000000000000009</v>
      </c>
      <c r="V1077" s="24">
        <v>3.6</v>
      </c>
      <c r="W1077" s="24">
        <v>3.7</v>
      </c>
      <c r="X1077" s="25">
        <v>3.3799999999999997E-2</v>
      </c>
      <c r="Y1077" s="24">
        <v>6.4</v>
      </c>
      <c r="Z1077" s="24">
        <v>-2.0999999999999996</v>
      </c>
      <c r="AA1077" s="24">
        <v>8.5</v>
      </c>
      <c r="AB1077" s="24">
        <v>7.7</v>
      </c>
      <c r="AC1077" s="26">
        <v>0.24696048632218839</v>
      </c>
      <c r="AD1077" s="24">
        <v>7.306523263970071</v>
      </c>
      <c r="AE1077" s="6">
        <v>455</v>
      </c>
      <c r="AF1077" s="6">
        <v>520</v>
      </c>
      <c r="AG1077" s="6">
        <v>600</v>
      </c>
      <c r="AH1077" s="27">
        <v>4.3900355871886125</v>
      </c>
      <c r="AI1077" s="28">
        <v>690000</v>
      </c>
      <c r="AJ1077" s="28">
        <v>668000</v>
      </c>
      <c r="AK1077" s="28">
        <v>755000</v>
      </c>
      <c r="AL1077" s="29">
        <v>3.2934131736526949E-2</v>
      </c>
      <c r="AM1077" s="29">
        <v>-8.6092715231788075E-2</v>
      </c>
      <c r="AN1077" s="6">
        <v>3.3</v>
      </c>
      <c r="AO1077" s="27">
        <v>0.19999999999999973</v>
      </c>
      <c r="AP1077" s="6">
        <v>3.1</v>
      </c>
      <c r="AQ1077" s="28">
        <v>570</v>
      </c>
      <c r="AR1077" s="28">
        <v>550</v>
      </c>
      <c r="AS1077" s="25">
        <v>3.6363636363636362E-2</v>
      </c>
      <c r="AT1077" s="30">
        <v>2632.0000000000005</v>
      </c>
      <c r="AU1077" s="24">
        <v>0.81410000000000005</v>
      </c>
      <c r="AV1077" s="24">
        <v>0.18590000000000001</v>
      </c>
      <c r="AW1077" s="24">
        <v>0.83209999999999995</v>
      </c>
      <c r="AX1077" s="24">
        <v>0.13150000000000001</v>
      </c>
      <c r="AY1077" s="24">
        <v>0.45929999999999999</v>
      </c>
      <c r="AZ1077" s="24">
        <v>0.32250000000000001</v>
      </c>
      <c r="BA1077" s="24">
        <v>0.19409999999999999</v>
      </c>
      <c r="BB1077" s="31">
        <v>10</v>
      </c>
      <c r="BC1077" s="23">
        <v>11</v>
      </c>
      <c r="BD1077" s="32" t="s">
        <v>4296</v>
      </c>
      <c r="BE1077" s="33">
        <v>145.08446657292399</v>
      </c>
      <c r="BF1077" s="33">
        <v>-37.7898191556855</v>
      </c>
      <c r="BG1077" s="34">
        <f t="shared" si="192"/>
        <v>67</v>
      </c>
      <c r="BH1077" s="34">
        <f t="shared" si="193"/>
        <v>62</v>
      </c>
      <c r="BI1077" s="34">
        <f t="shared" si="194"/>
        <v>70</v>
      </c>
      <c r="BJ1077" s="34">
        <f t="shared" si="195"/>
        <v>17</v>
      </c>
      <c r="BK1077" s="34">
        <f t="shared" si="196"/>
        <v>100</v>
      </c>
      <c r="BL1077" s="34">
        <f t="shared" si="197"/>
        <v>91</v>
      </c>
      <c r="BM1077" s="35">
        <f t="shared" si="198"/>
        <v>63</v>
      </c>
      <c r="BN1077" s="34">
        <f t="shared" si="199"/>
        <v>77</v>
      </c>
      <c r="BO1077" s="35">
        <f t="shared" si="200"/>
        <v>100</v>
      </c>
      <c r="BP1077" s="35">
        <f t="shared" si="201"/>
        <v>11</v>
      </c>
      <c r="BQ1077" s="35">
        <f t="shared" si="202"/>
        <v>100</v>
      </c>
      <c r="BR1077" s="35">
        <f t="shared" si="203"/>
        <v>56</v>
      </c>
    </row>
    <row r="1078" spans="2:70" x14ac:dyDescent="0.3">
      <c r="B1078" s="6" t="s">
        <v>1437</v>
      </c>
      <c r="C1078" s="6">
        <v>207011150</v>
      </c>
      <c r="D1078" s="6" t="s">
        <v>1436</v>
      </c>
      <c r="E1078" s="6" t="s">
        <v>861</v>
      </c>
      <c r="F1078" s="6" t="s">
        <v>689</v>
      </c>
      <c r="G1078" s="6" t="s">
        <v>86</v>
      </c>
      <c r="H1078" s="6" t="s">
        <v>4995</v>
      </c>
      <c r="I1078" s="22">
        <v>950000</v>
      </c>
      <c r="J1078" s="22">
        <v>950000</v>
      </c>
      <c r="K1078" s="22">
        <v>755480</v>
      </c>
      <c r="L1078" s="22">
        <v>1050000</v>
      </c>
      <c r="M1078" s="22">
        <v>801000</v>
      </c>
      <c r="N1078" s="22">
        <v>660000</v>
      </c>
      <c r="O1078" s="23">
        <v>30</v>
      </c>
      <c r="P1078" s="23">
        <v>30</v>
      </c>
      <c r="Q1078" s="23">
        <v>27</v>
      </c>
      <c r="R1078" s="22">
        <v>600</v>
      </c>
      <c r="S1078" s="22">
        <v>580</v>
      </c>
      <c r="T1078" s="24">
        <v>3.7</v>
      </c>
      <c r="U1078" s="24">
        <v>0</v>
      </c>
      <c r="V1078" s="24">
        <v>3.7</v>
      </c>
      <c r="W1078" s="24">
        <v>2.9</v>
      </c>
      <c r="X1078" s="25">
        <v>3.2842105263157895E-2</v>
      </c>
      <c r="Y1078" s="24">
        <v>5.9</v>
      </c>
      <c r="Z1078" s="24">
        <v>-2</v>
      </c>
      <c r="AA1078" s="24">
        <v>7.9</v>
      </c>
      <c r="AB1078" s="24">
        <v>8</v>
      </c>
      <c r="AC1078" s="26">
        <v>0.18384155309344052</v>
      </c>
      <c r="AD1078" s="24">
        <v>5.5977395973964263</v>
      </c>
      <c r="AE1078" s="6">
        <v>455</v>
      </c>
      <c r="AF1078" s="6">
        <v>520</v>
      </c>
      <c r="AG1078" s="6">
        <v>600</v>
      </c>
      <c r="AH1078" s="27">
        <v>4.3900355871886125</v>
      </c>
      <c r="AI1078" s="28">
        <v>690000</v>
      </c>
      <c r="AJ1078" s="28">
        <v>668000</v>
      </c>
      <c r="AK1078" s="28">
        <v>755000</v>
      </c>
      <c r="AL1078" s="29">
        <v>3.2934131736526949E-2</v>
      </c>
      <c r="AM1078" s="29">
        <v>-8.6092715231788075E-2</v>
      </c>
      <c r="AN1078" s="6">
        <v>3.3</v>
      </c>
      <c r="AO1078" s="27">
        <v>0.19999999999999973</v>
      </c>
      <c r="AP1078" s="6">
        <v>3.1</v>
      </c>
      <c r="AQ1078" s="28">
        <v>570</v>
      </c>
      <c r="AR1078" s="28">
        <v>550</v>
      </c>
      <c r="AS1078" s="25">
        <v>3.6363636363636362E-2</v>
      </c>
      <c r="AT1078" s="30">
        <v>3263.6800000000003</v>
      </c>
      <c r="AU1078" s="24">
        <v>0.77039999999999997</v>
      </c>
      <c r="AV1078" s="24">
        <v>0.2296</v>
      </c>
      <c r="AW1078" s="24">
        <v>0.70140000000000002</v>
      </c>
      <c r="AX1078" s="24">
        <v>0.19220000000000001</v>
      </c>
      <c r="AY1078" s="24">
        <v>0.42359999999999998</v>
      </c>
      <c r="AZ1078" s="24">
        <v>0.34489999999999998</v>
      </c>
      <c r="BA1078" s="24">
        <v>0.20979999999999999</v>
      </c>
      <c r="BB1078" s="31">
        <v>10</v>
      </c>
      <c r="BC1078" s="23">
        <v>11</v>
      </c>
      <c r="BD1078" s="32" t="s">
        <v>3759</v>
      </c>
      <c r="BE1078" s="33">
        <v>145.07721428131299</v>
      </c>
      <c r="BF1078" s="33">
        <v>-37.856431639863303</v>
      </c>
      <c r="BG1078" s="34">
        <f t="shared" si="192"/>
        <v>55</v>
      </c>
      <c r="BH1078" s="34">
        <f t="shared" si="193"/>
        <v>62</v>
      </c>
      <c r="BI1078" s="34">
        <f t="shared" si="194"/>
        <v>70</v>
      </c>
      <c r="BJ1078" s="34">
        <f t="shared" si="195"/>
        <v>17</v>
      </c>
      <c r="BK1078" s="34">
        <f t="shared" si="196"/>
        <v>100</v>
      </c>
      <c r="BL1078" s="34">
        <f t="shared" si="197"/>
        <v>83</v>
      </c>
      <c r="BM1078" s="35">
        <f t="shared" si="198"/>
        <v>60</v>
      </c>
      <c r="BN1078" s="34">
        <f t="shared" si="199"/>
        <v>94</v>
      </c>
      <c r="BO1078" s="35">
        <f t="shared" si="200"/>
        <v>100</v>
      </c>
      <c r="BP1078" s="35">
        <f t="shared" si="201"/>
        <v>19</v>
      </c>
      <c r="BQ1078" s="35">
        <f t="shared" si="202"/>
        <v>100</v>
      </c>
      <c r="BR1078" s="35">
        <f t="shared" si="203"/>
        <v>56</v>
      </c>
    </row>
    <row r="1079" spans="2:70" x14ac:dyDescent="0.3">
      <c r="B1079" s="6" t="s">
        <v>435</v>
      </c>
      <c r="C1079" s="6">
        <v>210031236</v>
      </c>
      <c r="D1079" s="6" t="s">
        <v>291</v>
      </c>
      <c r="E1079" s="6" t="s">
        <v>146</v>
      </c>
      <c r="F1079" s="6" t="s">
        <v>689</v>
      </c>
      <c r="G1079" s="6" t="s">
        <v>86</v>
      </c>
      <c r="H1079" s="6" t="s">
        <v>4995</v>
      </c>
      <c r="I1079" s="22">
        <v>640000</v>
      </c>
      <c r="J1079" s="22">
        <v>654050</v>
      </c>
      <c r="K1079" s="22">
        <v>690000</v>
      </c>
      <c r="L1079" s="22">
        <v>690000</v>
      </c>
      <c r="M1079" s="22">
        <v>691000</v>
      </c>
      <c r="N1079" s="22">
        <v>680000</v>
      </c>
      <c r="O1079" s="23">
        <v>34</v>
      </c>
      <c r="P1079" s="23">
        <v>34</v>
      </c>
      <c r="Q1079" s="23">
        <v>29</v>
      </c>
      <c r="R1079" s="22">
        <v>550</v>
      </c>
      <c r="S1079" s="22">
        <v>515</v>
      </c>
      <c r="T1079" s="24">
        <v>2.6</v>
      </c>
      <c r="U1079" s="24">
        <v>0</v>
      </c>
      <c r="V1079" s="24">
        <v>2.6</v>
      </c>
      <c r="W1079" s="24">
        <v>2.6</v>
      </c>
      <c r="X1079" s="25">
        <v>4.4687499999999998E-2</v>
      </c>
      <c r="Y1079" s="24">
        <v>5.0999999999999996</v>
      </c>
      <c r="Z1079" s="24">
        <v>-2.4000000000000004</v>
      </c>
      <c r="AA1079" s="24">
        <v>7.5</v>
      </c>
      <c r="AB1079" s="24">
        <v>7.9</v>
      </c>
      <c r="AC1079" s="26">
        <v>0.24801587301587297</v>
      </c>
      <c r="AD1079" s="24">
        <v>5.5500055500055492</v>
      </c>
      <c r="AE1079" s="6">
        <v>127</v>
      </c>
      <c r="AF1079" s="6">
        <v>157</v>
      </c>
      <c r="AG1079" s="6">
        <v>203</v>
      </c>
      <c r="AH1079" s="27">
        <v>2.403669724770642</v>
      </c>
      <c r="AI1079" s="28">
        <v>617500</v>
      </c>
      <c r="AJ1079" s="28">
        <v>600000</v>
      </c>
      <c r="AK1079" s="28">
        <v>596000</v>
      </c>
      <c r="AL1079" s="29">
        <v>2.9166666666666667E-2</v>
      </c>
      <c r="AM1079" s="29">
        <v>3.6073825503355708E-2</v>
      </c>
      <c r="AN1079" s="6">
        <v>4</v>
      </c>
      <c r="AO1079" s="27">
        <v>-0.20000000000000018</v>
      </c>
      <c r="AP1079" s="6">
        <v>4.2</v>
      </c>
      <c r="AQ1079" s="28">
        <v>540</v>
      </c>
      <c r="AR1079" s="28">
        <v>500</v>
      </c>
      <c r="AS1079" s="25">
        <v>0.08</v>
      </c>
      <c r="AT1079" s="30">
        <v>2217.6000000000004</v>
      </c>
      <c r="AU1079" s="24">
        <v>0.68740000000000001</v>
      </c>
      <c r="AV1079" s="24">
        <v>0.31259999999999999</v>
      </c>
      <c r="AW1079" s="24">
        <v>0.75380000000000003</v>
      </c>
      <c r="AX1079" s="24">
        <v>0.19980000000000001</v>
      </c>
      <c r="AY1079" s="24">
        <v>0.29709999999999998</v>
      </c>
      <c r="AZ1079" s="24">
        <v>0.36870000000000003</v>
      </c>
      <c r="BA1079" s="24">
        <v>0.30869999999999997</v>
      </c>
      <c r="BB1079" s="31">
        <v>6</v>
      </c>
      <c r="BC1079" s="23">
        <v>10</v>
      </c>
      <c r="BD1079" s="32" t="s">
        <v>2929</v>
      </c>
      <c r="BE1079" s="33">
        <v>144.96771538285199</v>
      </c>
      <c r="BF1079" s="33">
        <v>-37.724659008109697</v>
      </c>
      <c r="BG1079" s="34">
        <f t="shared" si="192"/>
        <v>74</v>
      </c>
      <c r="BH1079" s="34">
        <f t="shared" si="193"/>
        <v>51</v>
      </c>
      <c r="BI1079" s="34">
        <f t="shared" si="194"/>
        <v>95</v>
      </c>
      <c r="BJ1079" s="34">
        <f t="shared" si="195"/>
        <v>15</v>
      </c>
      <c r="BK1079" s="34">
        <f t="shared" si="196"/>
        <v>100</v>
      </c>
      <c r="BL1079" s="34">
        <f t="shared" si="197"/>
        <v>55</v>
      </c>
      <c r="BM1079" s="35">
        <f t="shared" si="198"/>
        <v>99</v>
      </c>
      <c r="BN1079" s="34">
        <f t="shared" si="199"/>
        <v>95</v>
      </c>
      <c r="BO1079" s="35">
        <f t="shared" si="200"/>
        <v>100</v>
      </c>
      <c r="BP1079" s="35">
        <f t="shared" si="201"/>
        <v>32</v>
      </c>
      <c r="BQ1079" s="35">
        <f t="shared" si="202"/>
        <v>60</v>
      </c>
      <c r="BR1079" s="35">
        <f t="shared" si="203"/>
        <v>56</v>
      </c>
    </row>
    <row r="1080" spans="2:70" x14ac:dyDescent="0.3">
      <c r="B1080" s="6" t="s">
        <v>819</v>
      </c>
      <c r="C1080" s="6">
        <v>213011569</v>
      </c>
      <c r="D1080" s="6" t="s">
        <v>88</v>
      </c>
      <c r="E1080" s="6" t="s">
        <v>89</v>
      </c>
      <c r="F1080" s="6" t="s">
        <v>689</v>
      </c>
      <c r="G1080" s="6" t="s">
        <v>86</v>
      </c>
      <c r="H1080" s="6" t="s">
        <v>4995</v>
      </c>
      <c r="I1080" s="22">
        <v>500000</v>
      </c>
      <c r="J1080" s="22">
        <v>504000</v>
      </c>
      <c r="K1080" s="22">
        <v>500000</v>
      </c>
      <c r="L1080" s="22">
        <v>510000</v>
      </c>
      <c r="M1080" s="22">
        <v>522000</v>
      </c>
      <c r="N1080" s="22">
        <v>492000</v>
      </c>
      <c r="O1080" s="23">
        <v>43</v>
      </c>
      <c r="P1080" s="23">
        <v>43</v>
      </c>
      <c r="Q1080" s="23">
        <v>39</v>
      </c>
      <c r="R1080" s="22">
        <v>450</v>
      </c>
      <c r="S1080" s="22">
        <v>430</v>
      </c>
      <c r="T1080" s="24">
        <v>2.6</v>
      </c>
      <c r="U1080" s="24">
        <v>-0.69999999999999973</v>
      </c>
      <c r="V1080" s="24">
        <v>3.3</v>
      </c>
      <c r="W1080" s="24">
        <v>3.9</v>
      </c>
      <c r="X1080" s="25">
        <v>4.6800000000000001E-2</v>
      </c>
      <c r="Y1080" s="24">
        <v>2.7</v>
      </c>
      <c r="Z1080" s="24">
        <v>-1.7999999999999998</v>
      </c>
      <c r="AA1080" s="24">
        <v>4.5</v>
      </c>
      <c r="AB1080" s="24">
        <v>5.7</v>
      </c>
      <c r="AC1080" s="26">
        <v>0.27538431410946829</v>
      </c>
      <c r="AD1080" s="24">
        <v>5.8842802160142806</v>
      </c>
      <c r="AE1080" s="6">
        <v>134</v>
      </c>
      <c r="AF1080" s="6">
        <v>144</v>
      </c>
      <c r="AG1080" s="6">
        <v>235</v>
      </c>
      <c r="AH1080" s="27">
        <v>3.3543307086614171</v>
      </c>
      <c r="AI1080" s="28">
        <v>513000</v>
      </c>
      <c r="AJ1080" s="28">
        <v>490000</v>
      </c>
      <c r="AK1080" s="28">
        <v>465000</v>
      </c>
      <c r="AL1080" s="29">
        <v>4.6938775510204082E-2</v>
      </c>
      <c r="AM1080" s="29">
        <v>0.1032258064516129</v>
      </c>
      <c r="AN1080" s="6">
        <v>3</v>
      </c>
      <c r="AO1080" s="27">
        <v>0.10000000000000009</v>
      </c>
      <c r="AP1080" s="6">
        <v>2.9</v>
      </c>
      <c r="AQ1080" s="28">
        <v>460</v>
      </c>
      <c r="AR1080" s="28">
        <v>430</v>
      </c>
      <c r="AS1080" s="25">
        <v>6.9767441860465115E-2</v>
      </c>
      <c r="AT1080" s="30">
        <v>1634.0800000000002</v>
      </c>
      <c r="AU1080" s="24">
        <v>0.75980000000000003</v>
      </c>
      <c r="AV1080" s="24">
        <v>0.2402</v>
      </c>
      <c r="AW1080" s="24">
        <v>0.86980000000000002</v>
      </c>
      <c r="AX1080" s="24">
        <v>0.12230000000000001</v>
      </c>
      <c r="AY1080" s="24">
        <v>0.30559999999999998</v>
      </c>
      <c r="AZ1080" s="24">
        <v>0.36099999999999999</v>
      </c>
      <c r="BA1080" s="24">
        <v>0.29380000000000001</v>
      </c>
      <c r="BB1080" s="31">
        <v>1.5</v>
      </c>
      <c r="BC1080" s="23">
        <v>18</v>
      </c>
      <c r="BD1080" s="32" t="s">
        <v>3226</v>
      </c>
      <c r="BE1080" s="33">
        <v>144.76626025926899</v>
      </c>
      <c r="BF1080" s="33">
        <v>-37.764953543731103</v>
      </c>
      <c r="BG1080" s="34">
        <f t="shared" si="192"/>
        <v>74</v>
      </c>
      <c r="BH1080" s="34">
        <f t="shared" si="193"/>
        <v>67</v>
      </c>
      <c r="BI1080" s="34">
        <f t="shared" si="194"/>
        <v>83</v>
      </c>
      <c r="BJ1080" s="34">
        <f t="shared" si="195"/>
        <v>24</v>
      </c>
      <c r="BK1080" s="34">
        <f t="shared" si="196"/>
        <v>100</v>
      </c>
      <c r="BL1080" s="34">
        <f t="shared" si="197"/>
        <v>57</v>
      </c>
      <c r="BM1080" s="35">
        <f t="shared" si="198"/>
        <v>100</v>
      </c>
      <c r="BN1080" s="34">
        <f t="shared" si="199"/>
        <v>91</v>
      </c>
      <c r="BO1080" s="35">
        <f t="shared" si="200"/>
        <v>83</v>
      </c>
      <c r="BP1080" s="35">
        <f t="shared" si="201"/>
        <v>72</v>
      </c>
      <c r="BQ1080" s="35">
        <f t="shared" si="202"/>
        <v>15</v>
      </c>
      <c r="BR1080" s="35">
        <f t="shared" si="203"/>
        <v>56</v>
      </c>
    </row>
    <row r="1081" spans="2:70" x14ac:dyDescent="0.3">
      <c r="B1081" s="6" t="s">
        <v>2103</v>
      </c>
      <c r="C1081" s="6">
        <v>216011406</v>
      </c>
      <c r="D1081" s="6" t="s">
        <v>1122</v>
      </c>
      <c r="E1081" s="6" t="s">
        <v>837</v>
      </c>
      <c r="F1081" s="6" t="s">
        <v>4390</v>
      </c>
      <c r="G1081" s="6" t="s">
        <v>86</v>
      </c>
      <c r="H1081" s="6" t="s">
        <v>4995</v>
      </c>
      <c r="I1081" s="22">
        <v>425000</v>
      </c>
      <c r="J1081" s="22">
        <v>425000</v>
      </c>
      <c r="K1081" s="22">
        <v>435000</v>
      </c>
      <c r="L1081" s="22">
        <v>450000</v>
      </c>
      <c r="M1081" s="22">
        <v>455000</v>
      </c>
      <c r="N1081" s="22">
        <v>427500</v>
      </c>
      <c r="O1081" s="23">
        <v>47</v>
      </c>
      <c r="P1081" s="23">
        <v>47</v>
      </c>
      <c r="Q1081" s="23">
        <v>49</v>
      </c>
      <c r="R1081" s="22">
        <v>470</v>
      </c>
      <c r="S1081" s="22">
        <v>1430</v>
      </c>
      <c r="T1081" s="24">
        <v>2.1</v>
      </c>
      <c r="U1081" s="24">
        <v>0.10000000000000009</v>
      </c>
      <c r="V1081" s="24">
        <v>2</v>
      </c>
      <c r="W1081" s="24">
        <v>2.4</v>
      </c>
      <c r="X1081" s="25">
        <v>5.7505882352941178E-2</v>
      </c>
      <c r="Y1081" s="24">
        <v>2.6</v>
      </c>
      <c r="Z1081" s="24">
        <v>-0.89999999999999991</v>
      </c>
      <c r="AA1081" s="24">
        <v>3.5</v>
      </c>
      <c r="AB1081" s="24">
        <v>4.4000000000000004</v>
      </c>
      <c r="AC1081" s="26">
        <v>0.31153886944532821</v>
      </c>
      <c r="AD1081" s="24">
        <v>5.417513073415078</v>
      </c>
      <c r="AE1081" s="6">
        <v>25</v>
      </c>
      <c r="AF1081" s="6">
        <v>27</v>
      </c>
      <c r="AG1081" s="6">
        <v>36</v>
      </c>
      <c r="AH1081" s="27">
        <v>4.2077922077922079</v>
      </c>
      <c r="AI1081" s="28">
        <v>395000</v>
      </c>
      <c r="AJ1081" s="28">
        <v>390000</v>
      </c>
      <c r="AK1081" s="28">
        <v>350000</v>
      </c>
      <c r="AL1081" s="29">
        <v>1.282051282051282E-2</v>
      </c>
      <c r="AM1081" s="29">
        <v>0.12857142857142856</v>
      </c>
      <c r="AN1081" s="6">
        <v>2.2999999999999998</v>
      </c>
      <c r="AO1081" s="27">
        <v>0</v>
      </c>
      <c r="AP1081" s="6">
        <v>2.2999999999999998</v>
      </c>
      <c r="AQ1081" s="28">
        <v>380</v>
      </c>
      <c r="AR1081" s="28">
        <v>410</v>
      </c>
      <c r="AS1081" s="25">
        <v>-7.3170731707317069E-2</v>
      </c>
      <c r="AT1081" s="30">
        <v>1508.64</v>
      </c>
      <c r="AU1081" s="24">
        <v>0.67449999999999999</v>
      </c>
      <c r="AV1081" s="24">
        <v>0.32550000000000001</v>
      </c>
      <c r="AW1081" s="24">
        <v>0.86180000000000001</v>
      </c>
      <c r="AX1081" s="24">
        <v>0.1205</v>
      </c>
      <c r="AY1081" s="24">
        <v>0.38040000000000002</v>
      </c>
      <c r="AZ1081" s="24">
        <v>0.30570000000000003</v>
      </c>
      <c r="BA1081" s="24">
        <v>0.2737</v>
      </c>
      <c r="BB1081" s="31">
        <v>3</v>
      </c>
      <c r="BC1081" s="23">
        <v>182</v>
      </c>
      <c r="BD1081" s="32" t="s">
        <v>4391</v>
      </c>
      <c r="BE1081" s="33">
        <v>144.77988524969999</v>
      </c>
      <c r="BF1081" s="33">
        <v>-36.182915305301002</v>
      </c>
      <c r="BG1081" s="34">
        <f t="shared" si="192"/>
        <v>82</v>
      </c>
      <c r="BH1081" s="34">
        <f t="shared" si="193"/>
        <v>79</v>
      </c>
      <c r="BI1081" s="34">
        <f t="shared" si="194"/>
        <v>73</v>
      </c>
      <c r="BJ1081" s="34">
        <f t="shared" si="195"/>
        <v>7</v>
      </c>
      <c r="BK1081" s="34">
        <f t="shared" si="196"/>
        <v>72</v>
      </c>
      <c r="BL1081" s="34">
        <f t="shared" si="197"/>
        <v>74</v>
      </c>
      <c r="BM1081" s="35">
        <f t="shared" si="198"/>
        <v>100</v>
      </c>
      <c r="BN1081" s="34">
        <f t="shared" si="199"/>
        <v>96</v>
      </c>
      <c r="BO1081" s="35">
        <f t="shared" si="200"/>
        <v>59</v>
      </c>
      <c r="BP1081" s="35">
        <f t="shared" si="201"/>
        <v>74</v>
      </c>
      <c r="BQ1081" s="35">
        <f t="shared" si="202"/>
        <v>30</v>
      </c>
      <c r="BR1081" s="35">
        <f t="shared" si="203"/>
        <v>56</v>
      </c>
    </row>
    <row r="1082" spans="2:70" x14ac:dyDescent="0.3">
      <c r="B1082" s="6" t="s">
        <v>1221</v>
      </c>
      <c r="C1082" s="6">
        <v>216021413</v>
      </c>
      <c r="D1082" s="6" t="s">
        <v>1222</v>
      </c>
      <c r="E1082" s="6" t="s">
        <v>837</v>
      </c>
      <c r="F1082" s="6" t="s">
        <v>2708</v>
      </c>
      <c r="G1082" s="6" t="s">
        <v>86</v>
      </c>
      <c r="H1082" s="6" t="s">
        <v>4995</v>
      </c>
      <c r="I1082" s="22">
        <v>240000</v>
      </c>
      <c r="J1082" s="22">
        <v>285000</v>
      </c>
      <c r="K1082" s="22">
        <v>265000</v>
      </c>
      <c r="L1082" s="22">
        <v>216000</v>
      </c>
      <c r="M1082" s="22">
        <v>216000</v>
      </c>
      <c r="N1082" s="22">
        <v>220000</v>
      </c>
      <c r="O1082" s="23">
        <v>63</v>
      </c>
      <c r="P1082" s="23">
        <v>68</v>
      </c>
      <c r="Q1082" s="23">
        <v>75</v>
      </c>
      <c r="R1082" s="22">
        <v>295</v>
      </c>
      <c r="S1082" s="22">
        <v>250</v>
      </c>
      <c r="T1082" s="24">
        <v>1.7</v>
      </c>
      <c r="U1082" s="24">
        <v>-0.59999999999999987</v>
      </c>
      <c r="V1082" s="24">
        <v>2.2999999999999998</v>
      </c>
      <c r="W1082" s="24">
        <v>3</v>
      </c>
      <c r="X1082" s="25">
        <v>6.3916666666666663E-2</v>
      </c>
      <c r="Y1082" s="24">
        <v>3.6</v>
      </c>
      <c r="Z1082" s="24">
        <v>-1.1000000000000001</v>
      </c>
      <c r="AA1082" s="24">
        <v>4.7</v>
      </c>
      <c r="AB1082" s="24">
        <v>5.6</v>
      </c>
      <c r="AC1082" s="26">
        <v>0.21190093092747958</v>
      </c>
      <c r="AD1082" s="24">
        <v>3.3152688019944656</v>
      </c>
      <c r="AE1082" s="6">
        <v>41</v>
      </c>
      <c r="AF1082" s="6">
        <v>56</v>
      </c>
      <c r="AG1082" s="6">
        <v>51</v>
      </c>
      <c r="AH1082" s="27">
        <v>14.153846153846153</v>
      </c>
      <c r="AI1082" s="28">
        <v>337500</v>
      </c>
      <c r="AJ1082" s="28">
        <v>405000</v>
      </c>
      <c r="AK1082" s="28">
        <v>347000</v>
      </c>
      <c r="AL1082" s="29">
        <v>-0.16666666666666666</v>
      </c>
      <c r="AM1082" s="29">
        <v>-2.7377521613832854E-2</v>
      </c>
      <c r="AN1082" s="6">
        <v>1.6</v>
      </c>
      <c r="AO1082" s="27">
        <v>-1</v>
      </c>
      <c r="AP1082" s="6">
        <v>2.6</v>
      </c>
      <c r="AQ1082" s="28">
        <v>360</v>
      </c>
      <c r="AR1082" s="28">
        <v>320</v>
      </c>
      <c r="AS1082" s="25">
        <v>0.125</v>
      </c>
      <c r="AT1082" s="30">
        <v>1392.16</v>
      </c>
      <c r="AU1082" s="24">
        <v>0.67800000000000005</v>
      </c>
      <c r="AV1082" s="24">
        <v>0.32200000000000001</v>
      </c>
      <c r="AW1082" s="24">
        <v>0.93310000000000004</v>
      </c>
      <c r="AX1082" s="24">
        <v>5.0200000000000002E-2</v>
      </c>
      <c r="AY1082" s="24">
        <v>0.433</v>
      </c>
      <c r="AZ1082" s="24">
        <v>0.3347</v>
      </c>
      <c r="BA1082" s="24">
        <v>0.1749</v>
      </c>
      <c r="BB1082" s="31">
        <v>2</v>
      </c>
      <c r="BC1082" s="23">
        <v>204</v>
      </c>
      <c r="BD1082" s="32" t="s">
        <v>3570</v>
      </c>
      <c r="BE1082" s="33">
        <v>145.319958557934</v>
      </c>
      <c r="BF1082" s="33">
        <v>-36.003395344641497</v>
      </c>
      <c r="BG1082" s="34">
        <f t="shared" si="192"/>
        <v>88</v>
      </c>
      <c r="BH1082" s="34">
        <f t="shared" si="193"/>
        <v>90</v>
      </c>
      <c r="BI1082" s="34">
        <f t="shared" si="194"/>
        <v>1</v>
      </c>
      <c r="BJ1082" s="34">
        <f t="shared" si="195"/>
        <v>1</v>
      </c>
      <c r="BK1082" s="34">
        <f t="shared" si="196"/>
        <v>68</v>
      </c>
      <c r="BL1082" s="34">
        <f t="shared" si="197"/>
        <v>85</v>
      </c>
      <c r="BM1082" s="35">
        <f t="shared" si="198"/>
        <v>100</v>
      </c>
      <c r="BN1082" s="34">
        <f t="shared" si="199"/>
        <v>100</v>
      </c>
      <c r="BO1082" s="35">
        <f t="shared" si="200"/>
        <v>100</v>
      </c>
      <c r="BP1082" s="35">
        <f t="shared" si="201"/>
        <v>57</v>
      </c>
      <c r="BQ1082" s="35">
        <f t="shared" si="202"/>
        <v>20</v>
      </c>
      <c r="BR1082" s="35">
        <f t="shared" si="203"/>
        <v>56</v>
      </c>
    </row>
    <row r="1083" spans="2:70" x14ac:dyDescent="0.3">
      <c r="B1083" s="6" t="s">
        <v>2004</v>
      </c>
      <c r="C1083" s="6">
        <v>303061080</v>
      </c>
      <c r="D1083" s="6" t="s">
        <v>1753</v>
      </c>
      <c r="E1083" s="6" t="s">
        <v>881</v>
      </c>
      <c r="F1083" s="6" t="s">
        <v>2780</v>
      </c>
      <c r="G1083" s="6" t="s">
        <v>97</v>
      </c>
      <c r="H1083" s="6" t="s">
        <v>4995</v>
      </c>
      <c r="I1083" s="22">
        <v>699000</v>
      </c>
      <c r="J1083" s="22">
        <v>699000</v>
      </c>
      <c r="K1083" s="22">
        <v>630000</v>
      </c>
      <c r="L1083" s="22">
        <v>699000</v>
      </c>
      <c r="M1083" s="22">
        <v>721500</v>
      </c>
      <c r="N1083" s="22">
        <v>640000</v>
      </c>
      <c r="O1083" s="23">
        <v>47</v>
      </c>
      <c r="P1083" s="23">
        <v>24</v>
      </c>
      <c r="Q1083" s="23">
        <v>19</v>
      </c>
      <c r="R1083" s="22">
        <v>630</v>
      </c>
      <c r="S1083" s="22">
        <v>600</v>
      </c>
      <c r="T1083" s="24">
        <v>2.6</v>
      </c>
      <c r="U1083" s="24">
        <v>-0.10000000000000009</v>
      </c>
      <c r="V1083" s="24">
        <v>2.7</v>
      </c>
      <c r="W1083" s="24">
        <v>2</v>
      </c>
      <c r="X1083" s="25">
        <v>4.6866952789699573E-2</v>
      </c>
      <c r="Y1083" s="24">
        <v>7.1</v>
      </c>
      <c r="Z1083" s="24">
        <v>-1.2000000000000011</v>
      </c>
      <c r="AA1083" s="24">
        <v>8.3000000000000007</v>
      </c>
      <c r="AB1083" s="24">
        <v>8.1</v>
      </c>
      <c r="AC1083" s="26">
        <v>0.32608695652173908</v>
      </c>
      <c r="AD1083" s="24">
        <v>6.957716196846631</v>
      </c>
      <c r="AE1083" s="6">
        <v>38</v>
      </c>
      <c r="AF1083" s="6">
        <v>45</v>
      </c>
      <c r="AG1083" s="6">
        <v>44</v>
      </c>
      <c r="AH1083" s="27">
        <v>2.4</v>
      </c>
      <c r="AI1083" s="28">
        <v>670000</v>
      </c>
      <c r="AJ1083" s="28">
        <v>561000</v>
      </c>
      <c r="AK1083" s="28">
        <v>479000</v>
      </c>
      <c r="AL1083" s="29">
        <v>0.19429590017825313</v>
      </c>
      <c r="AM1083" s="29">
        <v>0.39874739039665968</v>
      </c>
      <c r="AN1083" s="6">
        <v>3.2</v>
      </c>
      <c r="AO1083" s="27">
        <v>-9.9999999999999645E-2</v>
      </c>
      <c r="AP1083" s="6">
        <v>3.3</v>
      </c>
      <c r="AQ1083" s="28">
        <v>600</v>
      </c>
      <c r="AR1083" s="28">
        <v>550</v>
      </c>
      <c r="AS1083" s="25">
        <v>9.0909090909090912E-2</v>
      </c>
      <c r="AT1083" s="30">
        <v>1932.0000000000002</v>
      </c>
      <c r="AU1083" s="24">
        <v>0.77800000000000002</v>
      </c>
      <c r="AV1083" s="24">
        <v>0.222</v>
      </c>
      <c r="AW1083" s="24">
        <v>0.84699999999999998</v>
      </c>
      <c r="AX1083" s="24">
        <v>0.1363</v>
      </c>
      <c r="AY1083" s="24">
        <v>0.3574</v>
      </c>
      <c r="AZ1083" s="24">
        <v>0.30919999999999997</v>
      </c>
      <c r="BA1083" s="24">
        <v>0.30349999999999999</v>
      </c>
      <c r="BB1083" s="31">
        <v>6</v>
      </c>
      <c r="BC1083" s="23">
        <v>13</v>
      </c>
      <c r="BD1083" s="32" t="s">
        <v>4299</v>
      </c>
      <c r="BE1083" s="33">
        <v>153.05312802566999</v>
      </c>
      <c r="BF1083" s="33">
        <v>-27.5933018737582</v>
      </c>
      <c r="BG1083" s="34">
        <f t="shared" si="192"/>
        <v>74</v>
      </c>
      <c r="BH1083" s="34">
        <f t="shared" si="193"/>
        <v>64</v>
      </c>
      <c r="BI1083" s="34">
        <f t="shared" si="194"/>
        <v>95</v>
      </c>
      <c r="BJ1083" s="34">
        <f t="shared" si="195"/>
        <v>97</v>
      </c>
      <c r="BK1083" s="34">
        <f t="shared" si="196"/>
        <v>100</v>
      </c>
      <c r="BL1083" s="34">
        <f t="shared" si="197"/>
        <v>69</v>
      </c>
      <c r="BM1083" s="35">
        <f t="shared" si="198"/>
        <v>100</v>
      </c>
      <c r="BN1083" s="34">
        <f t="shared" si="199"/>
        <v>81</v>
      </c>
      <c r="BO1083" s="35">
        <f t="shared" si="200"/>
        <v>50</v>
      </c>
      <c r="BP1083" s="35">
        <f t="shared" si="201"/>
        <v>1</v>
      </c>
      <c r="BQ1083" s="35">
        <f t="shared" si="202"/>
        <v>60</v>
      </c>
      <c r="BR1083" s="35">
        <f t="shared" si="203"/>
        <v>56</v>
      </c>
    </row>
    <row r="1084" spans="2:70" x14ac:dyDescent="0.3">
      <c r="B1084" s="6" t="s">
        <v>1851</v>
      </c>
      <c r="C1084" s="6">
        <v>307011176</v>
      </c>
      <c r="D1084" s="6" t="s">
        <v>405</v>
      </c>
      <c r="E1084" s="6" t="s">
        <v>96</v>
      </c>
      <c r="F1084" s="6" t="s">
        <v>2698</v>
      </c>
      <c r="G1084" s="6" t="s">
        <v>97</v>
      </c>
      <c r="H1084" s="6" t="s">
        <v>4995</v>
      </c>
      <c r="I1084" s="22">
        <v>210000</v>
      </c>
      <c r="J1084" s="22">
        <v>249000</v>
      </c>
      <c r="K1084" s="22">
        <v>249000</v>
      </c>
      <c r="L1084" s="22">
        <v>222000</v>
      </c>
      <c r="M1084" s="22">
        <v>222000</v>
      </c>
      <c r="N1084" s="22">
        <v>265000</v>
      </c>
      <c r="O1084" s="23">
        <v>37</v>
      </c>
      <c r="P1084" s="23">
        <v>62</v>
      </c>
      <c r="Q1084" s="23">
        <v>131</v>
      </c>
      <c r="R1084" s="22">
        <v>280</v>
      </c>
      <c r="S1084" s="22">
        <v>265</v>
      </c>
      <c r="T1084" s="24">
        <v>0.8</v>
      </c>
      <c r="U1084" s="24">
        <v>0</v>
      </c>
      <c r="V1084" s="24">
        <v>0.8</v>
      </c>
      <c r="W1084" s="24">
        <v>0.2</v>
      </c>
      <c r="X1084" s="25">
        <v>6.933333333333333E-2</v>
      </c>
      <c r="Y1084" s="24">
        <v>4.5999999999999996</v>
      </c>
      <c r="Z1084" s="24">
        <v>-2</v>
      </c>
      <c r="AA1084" s="24">
        <v>6.6</v>
      </c>
      <c r="AB1084" s="24">
        <v>8.5</v>
      </c>
      <c r="AC1084" s="26">
        <v>0.14654161781946071</v>
      </c>
      <c r="AD1084" s="24">
        <v>2.1135810262422217</v>
      </c>
      <c r="AE1084" s="6">
        <v>15</v>
      </c>
      <c r="AF1084" s="6">
        <v>22</v>
      </c>
      <c r="AG1084" s="6">
        <v>33</v>
      </c>
      <c r="AH1084" s="27">
        <v>4.2857142857142856</v>
      </c>
      <c r="AI1084" s="28">
        <v>265000</v>
      </c>
      <c r="AJ1084" s="28">
        <v>235000</v>
      </c>
      <c r="AK1084" s="28">
        <v>225000</v>
      </c>
      <c r="AL1084" s="29">
        <v>0.1276595744680851</v>
      </c>
      <c r="AM1084" s="29">
        <v>0.17777777777777778</v>
      </c>
      <c r="AN1084" s="6">
        <v>1.7</v>
      </c>
      <c r="AO1084" s="27">
        <v>0.30000000000000004</v>
      </c>
      <c r="AP1084" s="6">
        <v>1.4</v>
      </c>
      <c r="AQ1084" s="28">
        <v>320</v>
      </c>
      <c r="AR1084" s="28">
        <v>310</v>
      </c>
      <c r="AS1084" s="25">
        <v>3.2258064516129031E-2</v>
      </c>
      <c r="AT1084" s="30">
        <v>1910.7200000000003</v>
      </c>
      <c r="AU1084" s="24">
        <v>0.64700000000000002</v>
      </c>
      <c r="AV1084" s="24">
        <v>0.35299999999999998</v>
      </c>
      <c r="AW1084" s="24">
        <v>0.89829999999999999</v>
      </c>
      <c r="AX1084" s="24">
        <v>8.8200000000000001E-2</v>
      </c>
      <c r="AY1084" s="24">
        <v>0.247</v>
      </c>
      <c r="AZ1084" s="24">
        <v>0.26090000000000002</v>
      </c>
      <c r="BA1084" s="24">
        <v>0.45429999999999998</v>
      </c>
      <c r="BB1084" s="31">
        <v>2</v>
      </c>
      <c r="BC1084" s="23">
        <v>430</v>
      </c>
      <c r="BD1084" s="32" t="s">
        <v>4153</v>
      </c>
      <c r="BE1084" s="33">
        <v>148.80316213614799</v>
      </c>
      <c r="BF1084" s="33">
        <v>-26.574808539757701</v>
      </c>
      <c r="BG1084" s="34">
        <f t="shared" si="192"/>
        <v>100</v>
      </c>
      <c r="BH1084" s="34">
        <f t="shared" si="193"/>
        <v>88</v>
      </c>
      <c r="BI1084" s="34">
        <f t="shared" si="194"/>
        <v>72</v>
      </c>
      <c r="BJ1084" s="34">
        <f t="shared" si="195"/>
        <v>64</v>
      </c>
      <c r="BK1084" s="34">
        <f t="shared" si="196"/>
        <v>37</v>
      </c>
      <c r="BL1084" s="34">
        <f t="shared" si="197"/>
        <v>44</v>
      </c>
      <c r="BM1084" s="35">
        <f t="shared" si="198"/>
        <v>100</v>
      </c>
      <c r="BN1084" s="34">
        <f t="shared" si="199"/>
        <v>100</v>
      </c>
      <c r="BO1084" s="35">
        <f t="shared" si="200"/>
        <v>100</v>
      </c>
      <c r="BP1084" s="35">
        <f t="shared" si="201"/>
        <v>41</v>
      </c>
      <c r="BQ1084" s="35">
        <f t="shared" si="202"/>
        <v>20</v>
      </c>
      <c r="BR1084" s="35">
        <f t="shared" si="203"/>
        <v>56</v>
      </c>
    </row>
    <row r="1085" spans="2:70" x14ac:dyDescent="0.3">
      <c r="B1085" s="6" t="s">
        <v>2607</v>
      </c>
      <c r="C1085" s="6">
        <v>311061331</v>
      </c>
      <c r="D1085" s="6" t="s">
        <v>1170</v>
      </c>
      <c r="E1085" s="6" t="s">
        <v>611</v>
      </c>
      <c r="F1085" s="6" t="s">
        <v>2780</v>
      </c>
      <c r="G1085" s="6" t="s">
        <v>97</v>
      </c>
      <c r="H1085" s="6" t="s">
        <v>4995</v>
      </c>
      <c r="I1085" s="22">
        <v>395200</v>
      </c>
      <c r="J1085" s="22">
        <v>385000</v>
      </c>
      <c r="K1085" s="22">
        <v>299000</v>
      </c>
      <c r="L1085" s="22">
        <v>389000</v>
      </c>
      <c r="M1085" s="22">
        <v>380000</v>
      </c>
      <c r="N1085" s="22">
        <v>297000</v>
      </c>
      <c r="O1085" s="23">
        <v>23</v>
      </c>
      <c r="P1085" s="23">
        <v>25</v>
      </c>
      <c r="Q1085" s="23">
        <v>35</v>
      </c>
      <c r="R1085" s="22">
        <v>400</v>
      </c>
      <c r="S1085" s="22">
        <v>375</v>
      </c>
      <c r="T1085" s="24">
        <v>2.2999999999999998</v>
      </c>
      <c r="U1085" s="24">
        <v>-0.20000000000000018</v>
      </c>
      <c r="V1085" s="24">
        <v>2.5</v>
      </c>
      <c r="W1085" s="24">
        <v>2.7</v>
      </c>
      <c r="X1085" s="25">
        <v>5.2631578947368418E-2</v>
      </c>
      <c r="Y1085" s="24">
        <v>2.5</v>
      </c>
      <c r="Z1085" s="24">
        <v>-1.7999999999999998</v>
      </c>
      <c r="AA1085" s="24">
        <v>4.3</v>
      </c>
      <c r="AB1085" s="24">
        <v>5.4</v>
      </c>
      <c r="AC1085" s="26">
        <v>0.35117291754459889</v>
      </c>
      <c r="AD1085" s="24">
        <v>6.6722854333473789</v>
      </c>
      <c r="AE1085" s="6">
        <v>52</v>
      </c>
      <c r="AF1085" s="6">
        <v>64</v>
      </c>
      <c r="AG1085" s="6">
        <v>61</v>
      </c>
      <c r="AH1085" s="27">
        <v>1.1835616438356165</v>
      </c>
      <c r="AI1085" s="28">
        <v>465000</v>
      </c>
      <c r="AJ1085" s="28">
        <v>383600</v>
      </c>
      <c r="AK1085" s="28">
        <v>295000</v>
      </c>
      <c r="AL1085" s="29">
        <v>0.2122002085505735</v>
      </c>
      <c r="AM1085" s="29">
        <v>0.57627118644067798</v>
      </c>
      <c r="AN1085" s="6">
        <v>2.5</v>
      </c>
      <c r="AO1085" s="27">
        <v>-0.20000000000000018</v>
      </c>
      <c r="AP1085" s="6">
        <v>2.7</v>
      </c>
      <c r="AQ1085" s="28">
        <v>450</v>
      </c>
      <c r="AR1085" s="28">
        <v>420</v>
      </c>
      <c r="AS1085" s="25">
        <v>7.1428571428571425E-2</v>
      </c>
      <c r="AT1085" s="30">
        <v>1139.0400000000002</v>
      </c>
      <c r="AU1085" s="24">
        <v>0.6643</v>
      </c>
      <c r="AV1085" s="24">
        <v>0.3357</v>
      </c>
      <c r="AW1085" s="24">
        <v>0.6925</v>
      </c>
      <c r="AX1085" s="24">
        <v>8.3500000000000005E-2</v>
      </c>
      <c r="AY1085" s="24">
        <v>0.1847</v>
      </c>
      <c r="AZ1085" s="24">
        <v>0.1711</v>
      </c>
      <c r="BA1085" s="24">
        <v>0.60950000000000004</v>
      </c>
      <c r="BB1085" s="31">
        <v>1</v>
      </c>
      <c r="BC1085" s="23">
        <v>20</v>
      </c>
      <c r="BD1085" s="32" t="s">
        <v>4899</v>
      </c>
      <c r="BE1085" s="33">
        <v>153.10173290028999</v>
      </c>
      <c r="BF1085" s="33">
        <v>-27.645851275313898</v>
      </c>
      <c r="BG1085" s="34">
        <f t="shared" si="192"/>
        <v>79</v>
      </c>
      <c r="BH1085" s="34">
        <f t="shared" si="193"/>
        <v>75</v>
      </c>
      <c r="BI1085" s="34">
        <f t="shared" si="194"/>
        <v>100</v>
      </c>
      <c r="BJ1085" s="34">
        <f t="shared" si="195"/>
        <v>100</v>
      </c>
      <c r="BK1085" s="34">
        <f t="shared" si="196"/>
        <v>100</v>
      </c>
      <c r="BL1085" s="34">
        <f t="shared" si="197"/>
        <v>31</v>
      </c>
      <c r="BM1085" s="35">
        <f t="shared" si="198"/>
        <v>100</v>
      </c>
      <c r="BN1085" s="34">
        <f t="shared" si="199"/>
        <v>83</v>
      </c>
      <c r="BO1085" s="35">
        <f t="shared" si="200"/>
        <v>33</v>
      </c>
      <c r="BP1085" s="35">
        <f t="shared" si="201"/>
        <v>75</v>
      </c>
      <c r="BQ1085" s="35">
        <f t="shared" si="202"/>
        <v>10</v>
      </c>
      <c r="BR1085" s="35">
        <f t="shared" si="203"/>
        <v>56</v>
      </c>
    </row>
    <row r="1086" spans="2:70" x14ac:dyDescent="0.3">
      <c r="B1086" s="6" t="s">
        <v>1174</v>
      </c>
      <c r="C1086" s="6">
        <v>603021072</v>
      </c>
      <c r="D1086" s="6" t="s">
        <v>804</v>
      </c>
      <c r="E1086" s="6" t="s">
        <v>662</v>
      </c>
      <c r="F1086" s="6" t="s">
        <v>2742</v>
      </c>
      <c r="G1086" s="6" t="s">
        <v>130</v>
      </c>
      <c r="H1086" s="6" t="s">
        <v>4995</v>
      </c>
      <c r="I1086" s="22">
        <v>490000</v>
      </c>
      <c r="J1086" s="22">
        <v>485000</v>
      </c>
      <c r="K1086" s="22">
        <v>485000</v>
      </c>
      <c r="L1086" s="22">
        <v>460000</v>
      </c>
      <c r="M1086" s="22">
        <v>450000</v>
      </c>
      <c r="N1086" s="22">
        <v>415000</v>
      </c>
      <c r="O1086" s="23">
        <v>91</v>
      </c>
      <c r="P1086" s="23">
        <v>91</v>
      </c>
      <c r="Q1086" s="23">
        <v>64</v>
      </c>
      <c r="R1086" s="22">
        <v>420</v>
      </c>
      <c r="S1086" s="22">
        <v>400</v>
      </c>
      <c r="T1086" s="24">
        <v>4</v>
      </c>
      <c r="U1086" s="24">
        <v>-0.40000000000000036</v>
      </c>
      <c r="V1086" s="24">
        <v>4.4000000000000004</v>
      </c>
      <c r="W1086" s="24">
        <v>3.5</v>
      </c>
      <c r="X1086" s="25">
        <v>4.4571428571428574E-2</v>
      </c>
      <c r="Y1086" s="24">
        <v>4.2</v>
      </c>
      <c r="Z1086" s="24">
        <v>-2.2000000000000002</v>
      </c>
      <c r="AA1086" s="24">
        <v>6.4</v>
      </c>
      <c r="AB1086" s="24">
        <v>9.1</v>
      </c>
      <c r="AC1086" s="26">
        <v>0.26242127361791456</v>
      </c>
      <c r="AD1086" s="24">
        <v>5.8876567798891095</v>
      </c>
      <c r="AE1086" s="6">
        <v>8</v>
      </c>
      <c r="AF1086" s="6">
        <v>5</v>
      </c>
      <c r="AG1086" s="6">
        <v>15</v>
      </c>
      <c r="AH1086" s="27">
        <v>2.3076923076923079</v>
      </c>
      <c r="AI1086" s="28">
        <v>460000</v>
      </c>
      <c r="AJ1086" s="28">
        <v>415000</v>
      </c>
      <c r="AK1086" s="28">
        <v>488000</v>
      </c>
      <c r="AL1086" s="29">
        <v>0.10843373493975904</v>
      </c>
      <c r="AM1086" s="29">
        <v>-5.737704918032787E-2</v>
      </c>
      <c r="AN1086" s="6">
        <v>3.5</v>
      </c>
      <c r="AO1086" s="27">
        <v>0.79999999999999982</v>
      </c>
      <c r="AP1086" s="6">
        <v>2.7</v>
      </c>
      <c r="AQ1086" s="28">
        <v>390</v>
      </c>
      <c r="AR1086" s="28">
        <v>390</v>
      </c>
      <c r="AS1086" s="25">
        <v>0</v>
      </c>
      <c r="AT1086" s="30">
        <v>1600.4800000000002</v>
      </c>
      <c r="AU1086" s="24">
        <v>0.75549999999999995</v>
      </c>
      <c r="AV1086" s="24">
        <v>0.2445</v>
      </c>
      <c r="AW1086" s="24">
        <v>0.95789999999999997</v>
      </c>
      <c r="AX1086" s="24">
        <v>2.3199999999999998E-2</v>
      </c>
      <c r="AY1086" s="24">
        <v>0.38619999999999999</v>
      </c>
      <c r="AZ1086" s="24">
        <v>0.4153</v>
      </c>
      <c r="BA1086" s="24">
        <v>0.16969999999999999</v>
      </c>
      <c r="BB1086" s="31">
        <v>3</v>
      </c>
      <c r="BC1086" s="23">
        <v>34</v>
      </c>
      <c r="BD1086" s="32" t="s">
        <v>3523</v>
      </c>
      <c r="BE1086" s="33">
        <v>146.94406122883501</v>
      </c>
      <c r="BF1086" s="33">
        <v>-42.991776989287402</v>
      </c>
      <c r="BG1086" s="34">
        <f t="shared" si="192"/>
        <v>51</v>
      </c>
      <c r="BH1086" s="34">
        <f t="shared" si="193"/>
        <v>59</v>
      </c>
      <c r="BI1086" s="34">
        <f t="shared" si="194"/>
        <v>96</v>
      </c>
      <c r="BJ1086" s="34">
        <f t="shared" si="195"/>
        <v>55</v>
      </c>
      <c r="BK1086" s="34">
        <f t="shared" si="196"/>
        <v>100</v>
      </c>
      <c r="BL1086" s="34">
        <f t="shared" si="197"/>
        <v>75</v>
      </c>
      <c r="BM1086" s="35">
        <f t="shared" si="198"/>
        <v>99</v>
      </c>
      <c r="BN1086" s="34">
        <f t="shared" si="199"/>
        <v>91</v>
      </c>
      <c r="BO1086" s="35">
        <f t="shared" si="200"/>
        <v>92</v>
      </c>
      <c r="BP1086" s="35">
        <f t="shared" si="201"/>
        <v>47</v>
      </c>
      <c r="BQ1086" s="35">
        <f t="shared" si="202"/>
        <v>30</v>
      </c>
      <c r="BR1086" s="35">
        <f t="shared" si="203"/>
        <v>56</v>
      </c>
    </row>
    <row r="1087" spans="2:70" x14ac:dyDescent="0.3">
      <c r="B1087" s="6" t="s">
        <v>1284</v>
      </c>
      <c r="C1087" s="6">
        <v>604021085</v>
      </c>
      <c r="D1087" s="6" t="s">
        <v>1284</v>
      </c>
      <c r="E1087" s="6" t="s">
        <v>876</v>
      </c>
      <c r="F1087" s="6" t="s">
        <v>1284</v>
      </c>
      <c r="G1087" s="6" t="s">
        <v>130</v>
      </c>
      <c r="H1087" s="6" t="s">
        <v>4995</v>
      </c>
      <c r="I1087" s="22">
        <v>395000</v>
      </c>
      <c r="J1087" s="22">
        <v>399000</v>
      </c>
      <c r="K1087" s="22">
        <v>399000</v>
      </c>
      <c r="L1087" s="22">
        <v>392000</v>
      </c>
      <c r="M1087" s="22">
        <v>392000</v>
      </c>
      <c r="N1087" s="22">
        <v>387500</v>
      </c>
      <c r="O1087" s="23">
        <v>66</v>
      </c>
      <c r="P1087" s="23">
        <v>62</v>
      </c>
      <c r="Q1087" s="23">
        <v>57</v>
      </c>
      <c r="R1087" s="22">
        <v>350</v>
      </c>
      <c r="S1087" s="22">
        <v>340</v>
      </c>
      <c r="T1087" s="24">
        <v>2</v>
      </c>
      <c r="U1087" s="24">
        <v>0.19999999999999996</v>
      </c>
      <c r="V1087" s="24">
        <v>1.8</v>
      </c>
      <c r="W1087" s="24">
        <v>1.7</v>
      </c>
      <c r="X1087" s="25">
        <v>4.6075949367088608E-2</v>
      </c>
      <c r="Y1087" s="24">
        <v>2.5</v>
      </c>
      <c r="Z1087" s="24">
        <v>-1.5999999999999996</v>
      </c>
      <c r="AA1087" s="24">
        <v>4.0999999999999996</v>
      </c>
      <c r="AB1087" s="24">
        <v>4.8</v>
      </c>
      <c r="AC1087" s="26">
        <v>0.28591033851784081</v>
      </c>
      <c r="AD1087" s="24">
        <v>6.2051969073926978</v>
      </c>
      <c r="AE1087" s="6">
        <v>45</v>
      </c>
      <c r="AF1087" s="6">
        <v>56</v>
      </c>
      <c r="AG1087" s="6">
        <v>67</v>
      </c>
      <c r="AH1087" s="27">
        <v>5.1428571428571423</v>
      </c>
      <c r="AI1087" s="28">
        <v>409000</v>
      </c>
      <c r="AJ1087" s="28">
        <v>387500</v>
      </c>
      <c r="AK1087" s="28">
        <v>365000</v>
      </c>
      <c r="AL1087" s="29">
        <v>5.5483870967741933E-2</v>
      </c>
      <c r="AM1087" s="29">
        <v>0.12054794520547946</v>
      </c>
      <c r="AN1087" s="6">
        <v>2.2999999999999998</v>
      </c>
      <c r="AO1087" s="27">
        <v>9.9999999999999645E-2</v>
      </c>
      <c r="AP1087" s="6">
        <v>2.2000000000000002</v>
      </c>
      <c r="AQ1087" s="28">
        <v>380</v>
      </c>
      <c r="AR1087" s="28">
        <v>360</v>
      </c>
      <c r="AS1087" s="25">
        <v>5.5555555555555552E-2</v>
      </c>
      <c r="AT1087" s="30">
        <v>1224.1600000000001</v>
      </c>
      <c r="AU1087" s="24">
        <v>0.6129</v>
      </c>
      <c r="AV1087" s="24">
        <v>0.3871</v>
      </c>
      <c r="AW1087" s="24">
        <v>0.83240000000000003</v>
      </c>
      <c r="AX1087" s="24">
        <v>0.1615</v>
      </c>
      <c r="AY1087" s="24">
        <v>0.33</v>
      </c>
      <c r="AZ1087" s="24">
        <v>0.28000000000000003</v>
      </c>
      <c r="BA1087" s="24">
        <v>0.35709999999999997</v>
      </c>
      <c r="BB1087" s="31">
        <v>3</v>
      </c>
      <c r="BC1087" s="23">
        <v>206</v>
      </c>
      <c r="BD1087" s="32" t="s">
        <v>4409</v>
      </c>
      <c r="BE1087" s="33">
        <v>146.34406939487599</v>
      </c>
      <c r="BF1087" s="33">
        <v>-41.177850985812597</v>
      </c>
      <c r="BG1087" s="34">
        <f t="shared" si="192"/>
        <v>84</v>
      </c>
      <c r="BH1087" s="34">
        <f t="shared" si="193"/>
        <v>79</v>
      </c>
      <c r="BI1087" s="34">
        <f t="shared" si="194"/>
        <v>61</v>
      </c>
      <c r="BJ1087" s="34">
        <f t="shared" si="195"/>
        <v>28</v>
      </c>
      <c r="BK1087" s="34">
        <f t="shared" si="196"/>
        <v>68</v>
      </c>
      <c r="BL1087" s="34">
        <f t="shared" si="197"/>
        <v>63</v>
      </c>
      <c r="BM1087" s="35">
        <f t="shared" si="198"/>
        <v>100</v>
      </c>
      <c r="BN1087" s="34">
        <f t="shared" si="199"/>
        <v>88</v>
      </c>
      <c r="BO1087" s="35">
        <f t="shared" si="200"/>
        <v>76</v>
      </c>
      <c r="BP1087" s="35">
        <f t="shared" si="201"/>
        <v>75</v>
      </c>
      <c r="BQ1087" s="35">
        <f t="shared" si="202"/>
        <v>30</v>
      </c>
      <c r="BR1087" s="35">
        <f t="shared" si="203"/>
        <v>56</v>
      </c>
    </row>
    <row r="1088" spans="2:70" x14ac:dyDescent="0.3">
      <c r="B1088" s="6" t="s">
        <v>1283</v>
      </c>
      <c r="C1088" s="6">
        <v>604021090</v>
      </c>
      <c r="D1088" s="6" t="s">
        <v>1284</v>
      </c>
      <c r="E1088" s="6" t="s">
        <v>876</v>
      </c>
      <c r="F1088" s="6" t="s">
        <v>1284</v>
      </c>
      <c r="G1088" s="6" t="s">
        <v>130</v>
      </c>
      <c r="H1088" s="6" t="s">
        <v>4995</v>
      </c>
      <c r="I1088" s="22">
        <v>535000</v>
      </c>
      <c r="J1088" s="22">
        <v>515000</v>
      </c>
      <c r="K1088" s="22">
        <v>585000</v>
      </c>
      <c r="L1088" s="22">
        <v>507000</v>
      </c>
      <c r="M1088" s="22">
        <v>507000</v>
      </c>
      <c r="N1088" s="22">
        <v>450000</v>
      </c>
      <c r="O1088" s="23">
        <v>27</v>
      </c>
      <c r="P1088" s="23">
        <v>27</v>
      </c>
      <c r="Q1088" s="23">
        <v>164</v>
      </c>
      <c r="R1088" s="22">
        <v>280</v>
      </c>
      <c r="S1088" s="22">
        <v>380</v>
      </c>
      <c r="T1088" s="24">
        <v>2.5</v>
      </c>
      <c r="U1088" s="24">
        <v>-1.7000000000000002</v>
      </c>
      <c r="V1088" s="24">
        <v>4.2</v>
      </c>
      <c r="W1088" s="24">
        <v>1.7</v>
      </c>
      <c r="X1088" s="25">
        <v>2.7214953271028037E-2</v>
      </c>
      <c r="Y1088" s="24">
        <v>1.7</v>
      </c>
      <c r="Z1088" s="24">
        <v>-1.7</v>
      </c>
      <c r="AA1088" s="24">
        <v>3.4</v>
      </c>
      <c r="AB1088" s="24">
        <v>5</v>
      </c>
      <c r="AC1088" s="26">
        <v>0.16329196603527105</v>
      </c>
      <c r="AD1088" s="24">
        <v>6.0000825431916214</v>
      </c>
      <c r="AE1088" s="6">
        <v>45</v>
      </c>
      <c r="AF1088" s="6">
        <v>56</v>
      </c>
      <c r="AG1088" s="6">
        <v>67</v>
      </c>
      <c r="AH1088" s="27">
        <v>5.1428571428571423</v>
      </c>
      <c r="AI1088" s="28">
        <v>409000</v>
      </c>
      <c r="AJ1088" s="28">
        <v>387500</v>
      </c>
      <c r="AK1088" s="28">
        <v>365000</v>
      </c>
      <c r="AL1088" s="29">
        <v>5.5483870967741933E-2</v>
      </c>
      <c r="AM1088" s="29">
        <v>0.12054794520547946</v>
      </c>
      <c r="AN1088" s="6">
        <v>2.2999999999999998</v>
      </c>
      <c r="AO1088" s="27">
        <v>9.9999999999999645E-2</v>
      </c>
      <c r="AP1088" s="6">
        <v>2.2000000000000002</v>
      </c>
      <c r="AQ1088" s="28">
        <v>380</v>
      </c>
      <c r="AR1088" s="28">
        <v>360</v>
      </c>
      <c r="AS1088" s="25">
        <v>5.5555555555555552E-2</v>
      </c>
      <c r="AT1088" s="30">
        <v>1714.7200000000003</v>
      </c>
      <c r="AU1088" s="24">
        <v>0.76019999999999999</v>
      </c>
      <c r="AV1088" s="24">
        <v>0.23980000000000001</v>
      </c>
      <c r="AW1088" s="24">
        <v>0.97370000000000001</v>
      </c>
      <c r="AX1088" s="24">
        <v>1.9800000000000002E-2</v>
      </c>
      <c r="AY1088" s="24">
        <v>0.40910000000000002</v>
      </c>
      <c r="AZ1088" s="24">
        <v>0.44529999999999997</v>
      </c>
      <c r="BA1088" s="24">
        <v>0.1391</v>
      </c>
      <c r="BB1088" s="31">
        <v>4</v>
      </c>
      <c r="BC1088" s="23">
        <v>202</v>
      </c>
      <c r="BD1088" s="32" t="s">
        <v>3625</v>
      </c>
      <c r="BE1088" s="33">
        <v>146.33719885443799</v>
      </c>
      <c r="BF1088" s="33">
        <v>-41.228190648390303</v>
      </c>
      <c r="BG1088" s="34">
        <f t="shared" si="192"/>
        <v>75</v>
      </c>
      <c r="BH1088" s="34">
        <f t="shared" si="193"/>
        <v>79</v>
      </c>
      <c r="BI1088" s="34">
        <f t="shared" si="194"/>
        <v>61</v>
      </c>
      <c r="BJ1088" s="34">
        <f t="shared" si="195"/>
        <v>28</v>
      </c>
      <c r="BK1088" s="34">
        <f t="shared" si="196"/>
        <v>69</v>
      </c>
      <c r="BL1088" s="34">
        <f t="shared" si="197"/>
        <v>80</v>
      </c>
      <c r="BM1088" s="35">
        <f t="shared" si="198"/>
        <v>41</v>
      </c>
      <c r="BN1088" s="34">
        <f t="shared" si="199"/>
        <v>90</v>
      </c>
      <c r="BO1088" s="35">
        <f t="shared" si="200"/>
        <v>100</v>
      </c>
      <c r="BP1088" s="35">
        <f t="shared" si="201"/>
        <v>88</v>
      </c>
      <c r="BQ1088" s="35">
        <f t="shared" si="202"/>
        <v>40</v>
      </c>
      <c r="BR1088" s="35">
        <f t="shared" si="203"/>
        <v>56</v>
      </c>
    </row>
    <row r="1089" spans="2:70" x14ac:dyDescent="0.3">
      <c r="B1089" s="6" t="s">
        <v>2030</v>
      </c>
      <c r="C1089" s="6">
        <v>110021191</v>
      </c>
      <c r="D1089" s="6" t="s">
        <v>964</v>
      </c>
      <c r="E1089" s="6" t="s">
        <v>463</v>
      </c>
      <c r="F1089" s="6" t="s">
        <v>2691</v>
      </c>
      <c r="G1089" s="6" t="s">
        <v>77</v>
      </c>
      <c r="H1089" s="6" t="s">
        <v>4995</v>
      </c>
      <c r="I1089" s="22">
        <v>315000</v>
      </c>
      <c r="J1089" s="22">
        <v>315000</v>
      </c>
      <c r="K1089" s="22">
        <v>319000</v>
      </c>
      <c r="L1089" s="22">
        <v>325000</v>
      </c>
      <c r="M1089" s="22">
        <v>319000</v>
      </c>
      <c r="N1089" s="22">
        <v>300000</v>
      </c>
      <c r="O1089" s="23">
        <v>68</v>
      </c>
      <c r="P1089" s="23">
        <v>60</v>
      </c>
      <c r="Q1089" s="23">
        <v>27</v>
      </c>
      <c r="R1089" s="22">
        <v>300</v>
      </c>
      <c r="S1089" s="22">
        <v>300</v>
      </c>
      <c r="T1089" s="24">
        <v>0.9</v>
      </c>
      <c r="U1089" s="24">
        <v>9.9999999999999978E-2</v>
      </c>
      <c r="V1089" s="24">
        <v>0.8</v>
      </c>
      <c r="W1089" s="24">
        <v>0.8</v>
      </c>
      <c r="X1089" s="25">
        <v>4.9523809523809526E-2</v>
      </c>
      <c r="Y1089" s="24">
        <v>5.4</v>
      </c>
      <c r="Z1089" s="24">
        <v>-2.9000000000000004</v>
      </c>
      <c r="AA1089" s="24">
        <v>8.3000000000000007</v>
      </c>
      <c r="AB1089" s="24">
        <v>9.9</v>
      </c>
      <c r="AC1089" s="26">
        <v>0.22565892405825008</v>
      </c>
      <c r="AD1089" s="24">
        <v>4.5565744280992799</v>
      </c>
      <c r="AE1089" s="6">
        <v>7</v>
      </c>
      <c r="AF1089" s="6">
        <v>11</v>
      </c>
      <c r="AG1089" s="6">
        <v>6</v>
      </c>
      <c r="AH1089" s="27">
        <v>5.1428571428571423</v>
      </c>
      <c r="AI1089" s="28">
        <v>315000</v>
      </c>
      <c r="AJ1089" s="28">
        <v>300000</v>
      </c>
      <c r="AK1089" s="28">
        <v>349000</v>
      </c>
      <c r="AL1089" s="29">
        <v>0.05</v>
      </c>
      <c r="AM1089" s="29">
        <v>-9.7421203438395415E-2</v>
      </c>
      <c r="AN1089" s="6">
        <v>0.7</v>
      </c>
      <c r="AO1089" s="27">
        <v>0.29999999999999993</v>
      </c>
      <c r="AP1089" s="6">
        <v>0.4</v>
      </c>
      <c r="AQ1089" s="28">
        <v>270</v>
      </c>
      <c r="AR1089" s="28">
        <v>280</v>
      </c>
      <c r="AS1089" s="25">
        <v>-3.5714285714285712E-2</v>
      </c>
      <c r="AT1089" s="30">
        <v>1329.44</v>
      </c>
      <c r="AU1089" s="24">
        <v>0.66510000000000002</v>
      </c>
      <c r="AV1089" s="24">
        <v>0.33489999999999998</v>
      </c>
      <c r="AW1089" s="24">
        <v>0.87260000000000004</v>
      </c>
      <c r="AX1089" s="24">
        <v>0.1004</v>
      </c>
      <c r="AY1089" s="24">
        <v>0.3533</v>
      </c>
      <c r="AZ1089" s="24">
        <v>0.27960000000000002</v>
      </c>
      <c r="BA1089" s="24">
        <v>0.32369999999999999</v>
      </c>
      <c r="BB1089" s="31">
        <v>2</v>
      </c>
      <c r="BC1089" s="23">
        <v>456</v>
      </c>
      <c r="BD1089" s="32" t="s">
        <v>4324</v>
      </c>
      <c r="BE1089" s="33">
        <v>151.107939546029</v>
      </c>
      <c r="BF1089" s="33">
        <v>-29.769014420275401</v>
      </c>
      <c r="BG1089" s="34">
        <f t="shared" si="192"/>
        <v>100</v>
      </c>
      <c r="BH1089" s="34">
        <f t="shared" si="193"/>
        <v>100</v>
      </c>
      <c r="BI1089" s="34">
        <f t="shared" si="194"/>
        <v>61</v>
      </c>
      <c r="BJ1089" s="34">
        <f t="shared" si="195"/>
        <v>26</v>
      </c>
      <c r="BK1089" s="34">
        <f t="shared" si="196"/>
        <v>34</v>
      </c>
      <c r="BL1089" s="34">
        <f t="shared" si="197"/>
        <v>68</v>
      </c>
      <c r="BM1089" s="35">
        <f t="shared" si="198"/>
        <v>100</v>
      </c>
      <c r="BN1089" s="34">
        <f t="shared" si="199"/>
        <v>100</v>
      </c>
      <c r="BO1089" s="35">
        <f t="shared" si="200"/>
        <v>100</v>
      </c>
      <c r="BP1089" s="35">
        <f t="shared" si="201"/>
        <v>27</v>
      </c>
      <c r="BQ1089" s="35">
        <f t="shared" si="202"/>
        <v>20</v>
      </c>
      <c r="BR1089" s="35">
        <f t="shared" si="203"/>
        <v>56</v>
      </c>
    </row>
    <row r="1090" spans="2:70" x14ac:dyDescent="0.3">
      <c r="B1090" s="6" t="s">
        <v>407</v>
      </c>
      <c r="C1090" s="6">
        <v>203021043</v>
      </c>
      <c r="D1090" s="6" t="s">
        <v>209</v>
      </c>
      <c r="E1090" s="6" t="s">
        <v>209</v>
      </c>
      <c r="F1090" s="6" t="s">
        <v>209</v>
      </c>
      <c r="G1090" s="6" t="s">
        <v>86</v>
      </c>
      <c r="H1090" s="6" t="s">
        <v>4995</v>
      </c>
      <c r="I1090" s="22">
        <v>475000</v>
      </c>
      <c r="J1090" s="22">
        <v>475000</v>
      </c>
      <c r="K1090" s="22">
        <v>485000</v>
      </c>
      <c r="L1090" s="22">
        <v>457000</v>
      </c>
      <c r="M1090" s="22">
        <v>460000</v>
      </c>
      <c r="N1090" s="22">
        <v>502000</v>
      </c>
      <c r="O1090" s="23">
        <v>53</v>
      </c>
      <c r="P1090" s="23">
        <v>53</v>
      </c>
      <c r="Q1090" s="23">
        <v>58</v>
      </c>
      <c r="R1090" s="22">
        <v>480</v>
      </c>
      <c r="S1090" s="22">
        <v>420</v>
      </c>
      <c r="T1090" s="24">
        <v>3.2</v>
      </c>
      <c r="U1090" s="24">
        <v>-0.5</v>
      </c>
      <c r="V1090" s="24">
        <v>3.7</v>
      </c>
      <c r="W1090" s="24">
        <v>3.3</v>
      </c>
      <c r="X1090" s="25">
        <v>5.2547368421052634E-2</v>
      </c>
      <c r="Y1090" s="24">
        <v>4.3</v>
      </c>
      <c r="Z1090" s="24">
        <v>-1.9000000000000004</v>
      </c>
      <c r="AA1090" s="24">
        <v>6.2</v>
      </c>
      <c r="AB1090" s="24">
        <v>5.2</v>
      </c>
      <c r="AC1090" s="26">
        <v>0.21799157099258828</v>
      </c>
      <c r="AD1090" s="24">
        <v>4.1484774127195285</v>
      </c>
      <c r="AE1090" s="6">
        <v>262</v>
      </c>
      <c r="AF1090" s="6">
        <v>318</v>
      </c>
      <c r="AG1090" s="6">
        <v>318</v>
      </c>
      <c r="AH1090" s="27">
        <v>6.7172675521821636</v>
      </c>
      <c r="AI1090" s="28">
        <v>474000</v>
      </c>
      <c r="AJ1090" s="28">
        <v>490000</v>
      </c>
      <c r="AK1090" s="28">
        <v>500000</v>
      </c>
      <c r="AL1090" s="29">
        <v>-3.2653061224489799E-2</v>
      </c>
      <c r="AM1090" s="29">
        <v>-5.1999999999999998E-2</v>
      </c>
      <c r="AN1090" s="6">
        <v>2.2000000000000002</v>
      </c>
      <c r="AO1090" s="27">
        <v>-0.19999999999999973</v>
      </c>
      <c r="AP1090" s="6">
        <v>2.4</v>
      </c>
      <c r="AQ1090" s="28">
        <v>440</v>
      </c>
      <c r="AR1090" s="28">
        <v>420</v>
      </c>
      <c r="AS1090" s="25">
        <v>4.7619047619047616E-2</v>
      </c>
      <c r="AT1090" s="30">
        <v>2201.92</v>
      </c>
      <c r="AU1090" s="24">
        <v>0.77100000000000002</v>
      </c>
      <c r="AV1090" s="24">
        <v>0.22900000000000001</v>
      </c>
      <c r="AW1090" s="24">
        <v>0.90359999999999996</v>
      </c>
      <c r="AX1090" s="24">
        <v>8.7400000000000005E-2</v>
      </c>
      <c r="AY1090" s="24">
        <v>0.317</v>
      </c>
      <c r="AZ1090" s="24">
        <v>0.45240000000000002</v>
      </c>
      <c r="BA1090" s="24">
        <v>0.20669999999999999</v>
      </c>
      <c r="BB1090" s="31">
        <v>5</v>
      </c>
      <c r="BC1090" s="23">
        <v>55</v>
      </c>
      <c r="BD1090" s="32" t="s">
        <v>2905</v>
      </c>
      <c r="BE1090" s="33">
        <v>144.35741523422701</v>
      </c>
      <c r="BF1090" s="33">
        <v>-37.948293794630104</v>
      </c>
      <c r="BG1090" s="34">
        <f t="shared" si="192"/>
        <v>64</v>
      </c>
      <c r="BH1090" s="34">
        <f t="shared" si="193"/>
        <v>80</v>
      </c>
      <c r="BI1090" s="34">
        <f t="shared" si="194"/>
        <v>42</v>
      </c>
      <c r="BJ1090" s="34">
        <f t="shared" si="195"/>
        <v>1</v>
      </c>
      <c r="BK1090" s="34">
        <f t="shared" si="196"/>
        <v>98</v>
      </c>
      <c r="BL1090" s="34">
        <f t="shared" si="197"/>
        <v>60</v>
      </c>
      <c r="BM1090" s="35">
        <f t="shared" si="198"/>
        <v>100</v>
      </c>
      <c r="BN1090" s="34">
        <f t="shared" si="199"/>
        <v>100</v>
      </c>
      <c r="BO1090" s="35">
        <f t="shared" si="200"/>
        <v>100</v>
      </c>
      <c r="BP1090" s="35">
        <f t="shared" si="201"/>
        <v>46</v>
      </c>
      <c r="BQ1090" s="35">
        <f t="shared" si="202"/>
        <v>50</v>
      </c>
      <c r="BR1090" s="35">
        <f t="shared" si="203"/>
        <v>56</v>
      </c>
    </row>
    <row r="1091" spans="2:70" x14ac:dyDescent="0.3">
      <c r="B1091" s="6" t="s">
        <v>919</v>
      </c>
      <c r="C1091" s="6">
        <v>204011058</v>
      </c>
      <c r="D1091" s="6" t="s">
        <v>606</v>
      </c>
      <c r="E1091" s="6" t="s">
        <v>261</v>
      </c>
      <c r="F1091" s="6" t="s">
        <v>2708</v>
      </c>
      <c r="G1091" s="6" t="s">
        <v>86</v>
      </c>
      <c r="H1091" s="6" t="s">
        <v>4995</v>
      </c>
      <c r="I1091" s="22">
        <v>520000</v>
      </c>
      <c r="J1091" s="22">
        <v>520000</v>
      </c>
      <c r="K1091" s="22">
        <v>569000</v>
      </c>
      <c r="L1091" s="22">
        <v>505000</v>
      </c>
      <c r="M1091" s="22">
        <v>510000</v>
      </c>
      <c r="N1091" s="22">
        <v>589000</v>
      </c>
      <c r="O1091" s="23">
        <v>71</v>
      </c>
      <c r="P1091" s="23">
        <v>71</v>
      </c>
      <c r="Q1091" s="23">
        <v>64</v>
      </c>
      <c r="R1091" s="22">
        <v>395</v>
      </c>
      <c r="S1091" s="22">
        <v>280</v>
      </c>
      <c r="T1091" s="24">
        <v>2.9</v>
      </c>
      <c r="U1091" s="24">
        <v>0</v>
      </c>
      <c r="V1091" s="24">
        <v>2.9</v>
      </c>
      <c r="W1091" s="24">
        <v>2.2999999999999998</v>
      </c>
      <c r="X1091" s="25">
        <v>3.95E-2</v>
      </c>
      <c r="Y1091" s="24">
        <v>2</v>
      </c>
      <c r="Z1091" s="24">
        <v>-0.60000000000000009</v>
      </c>
      <c r="AA1091" s="24">
        <v>2.6</v>
      </c>
      <c r="AB1091" s="24">
        <v>4</v>
      </c>
      <c r="AC1091" s="26">
        <v>0.27275991603137772</v>
      </c>
      <c r="AD1091" s="24">
        <v>6.9053143299082969</v>
      </c>
      <c r="AE1091" s="6">
        <v>80</v>
      </c>
      <c r="AF1091" s="6">
        <v>73</v>
      </c>
      <c r="AG1091" s="6">
        <v>53</v>
      </c>
      <c r="AH1091" s="27">
        <v>14.285714285714286</v>
      </c>
      <c r="AI1091" s="28">
        <v>400000</v>
      </c>
      <c r="AJ1091" s="28">
        <v>425000</v>
      </c>
      <c r="AK1091" s="28">
        <v>410000</v>
      </c>
      <c r="AL1091" s="29">
        <v>-5.8823529411764705E-2</v>
      </c>
      <c r="AM1091" s="29">
        <v>-2.4390243902439025E-2</v>
      </c>
      <c r="AN1091" s="6">
        <v>1.5</v>
      </c>
      <c r="AO1091" s="27">
        <v>-0.5</v>
      </c>
      <c r="AP1091" s="6">
        <v>2</v>
      </c>
      <c r="AQ1091" s="28">
        <v>380</v>
      </c>
      <c r="AR1091" s="28">
        <v>370</v>
      </c>
      <c r="AS1091" s="25">
        <v>2.7027027027027029E-2</v>
      </c>
      <c r="AT1091" s="30">
        <v>1448.16</v>
      </c>
      <c r="AU1091" s="24">
        <v>0.65669999999999995</v>
      </c>
      <c r="AV1091" s="24">
        <v>0.34329999999999999</v>
      </c>
      <c r="AW1091" s="24">
        <v>0.93440000000000001</v>
      </c>
      <c r="AX1091" s="24">
        <v>3.6799999999999999E-2</v>
      </c>
      <c r="AY1091" s="24">
        <v>0.49440000000000001</v>
      </c>
      <c r="AZ1091" s="24">
        <v>0.27679999999999999</v>
      </c>
      <c r="BA1091" s="24">
        <v>0.18029999999999999</v>
      </c>
      <c r="BB1091" s="31">
        <v>4</v>
      </c>
      <c r="BC1091" s="23">
        <v>110</v>
      </c>
      <c r="BD1091" s="32" t="s">
        <v>3304</v>
      </c>
      <c r="BE1091" s="33">
        <v>145.08339077390301</v>
      </c>
      <c r="BF1091" s="33">
        <v>-36.8267791446697</v>
      </c>
      <c r="BG1091" s="34">
        <f t="shared" si="192"/>
        <v>69</v>
      </c>
      <c r="BH1091" s="34">
        <f t="shared" si="193"/>
        <v>92</v>
      </c>
      <c r="BI1091" s="34">
        <f t="shared" si="194"/>
        <v>1</v>
      </c>
      <c r="BJ1091" s="34">
        <f t="shared" si="195"/>
        <v>1</v>
      </c>
      <c r="BK1091" s="34">
        <f t="shared" si="196"/>
        <v>84</v>
      </c>
      <c r="BL1091" s="34">
        <f t="shared" si="197"/>
        <v>99</v>
      </c>
      <c r="BM1091" s="35">
        <f t="shared" si="198"/>
        <v>82</v>
      </c>
      <c r="BN1091" s="34">
        <f t="shared" si="199"/>
        <v>81</v>
      </c>
      <c r="BO1091" s="35">
        <f t="shared" si="200"/>
        <v>85</v>
      </c>
      <c r="BP1091" s="35">
        <f t="shared" si="201"/>
        <v>84</v>
      </c>
      <c r="BQ1091" s="35">
        <f t="shared" si="202"/>
        <v>40</v>
      </c>
      <c r="BR1091" s="35">
        <f t="shared" si="203"/>
        <v>56</v>
      </c>
    </row>
    <row r="1092" spans="2:70" x14ac:dyDescent="0.3">
      <c r="B1092" s="6" t="s">
        <v>870</v>
      </c>
      <c r="C1092" s="6">
        <v>213031350</v>
      </c>
      <c r="D1092" s="6" t="s">
        <v>603</v>
      </c>
      <c r="E1092" s="6" t="s">
        <v>89</v>
      </c>
      <c r="F1092" s="6" t="s">
        <v>689</v>
      </c>
      <c r="G1092" s="6" t="s">
        <v>86</v>
      </c>
      <c r="H1092" s="6" t="s">
        <v>4995</v>
      </c>
      <c r="I1092" s="22">
        <v>500000</v>
      </c>
      <c r="J1092" s="22">
        <v>485000</v>
      </c>
      <c r="K1092" s="22">
        <v>466400</v>
      </c>
      <c r="L1092" s="22">
        <v>494000</v>
      </c>
      <c r="M1092" s="22">
        <v>494000</v>
      </c>
      <c r="N1092" s="22">
        <v>435000</v>
      </c>
      <c r="O1092" s="23">
        <v>32</v>
      </c>
      <c r="P1092" s="23">
        <v>29</v>
      </c>
      <c r="Q1092" s="23">
        <v>32</v>
      </c>
      <c r="R1092" s="22">
        <v>475</v>
      </c>
      <c r="S1092" s="22">
        <v>440</v>
      </c>
      <c r="T1092" s="24">
        <v>2.9</v>
      </c>
      <c r="U1092" s="24">
        <v>-0.70000000000000018</v>
      </c>
      <c r="V1092" s="24">
        <v>3.6</v>
      </c>
      <c r="W1092" s="24">
        <v>3.6</v>
      </c>
      <c r="X1092" s="25">
        <v>4.9399999999999999E-2</v>
      </c>
      <c r="Y1092" s="24">
        <v>6.2</v>
      </c>
      <c r="Z1092" s="24">
        <v>-1.8999999999999995</v>
      </c>
      <c r="AA1092" s="24">
        <v>8.1</v>
      </c>
      <c r="AB1092" s="24">
        <v>8.5</v>
      </c>
      <c r="AC1092" s="26">
        <v>0.17940234469422284</v>
      </c>
      <c r="AD1092" s="24">
        <v>3.6316264108142278</v>
      </c>
      <c r="AE1092" s="6">
        <v>418</v>
      </c>
      <c r="AF1092" s="6">
        <v>479</v>
      </c>
      <c r="AG1092" s="6">
        <v>466</v>
      </c>
      <c r="AH1092" s="27">
        <v>7.9075144508670521</v>
      </c>
      <c r="AI1092" s="28">
        <v>545000</v>
      </c>
      <c r="AJ1092" s="28">
        <v>500000</v>
      </c>
      <c r="AK1092" s="28">
        <v>515000</v>
      </c>
      <c r="AL1092" s="29">
        <v>0.09</v>
      </c>
      <c r="AM1092" s="29">
        <v>5.8252427184466021E-2</v>
      </c>
      <c r="AN1092" s="6">
        <v>2.7</v>
      </c>
      <c r="AO1092" s="27">
        <v>-0.19999999999999973</v>
      </c>
      <c r="AP1092" s="6">
        <v>2.9</v>
      </c>
      <c r="AQ1092" s="28">
        <v>525</v>
      </c>
      <c r="AR1092" s="28">
        <v>500</v>
      </c>
      <c r="AS1092" s="25">
        <v>0.05</v>
      </c>
      <c r="AT1092" s="30">
        <v>2647.6800000000003</v>
      </c>
      <c r="AU1092" s="24">
        <v>0.66200000000000003</v>
      </c>
      <c r="AV1092" s="24">
        <v>0.33800000000000002</v>
      </c>
      <c r="AW1092" s="24">
        <v>0.65149999999999997</v>
      </c>
      <c r="AX1092" s="24">
        <v>0.1497</v>
      </c>
      <c r="AY1092" s="24">
        <v>0.21640000000000001</v>
      </c>
      <c r="AZ1092" s="24">
        <v>0.37909999999999999</v>
      </c>
      <c r="BA1092" s="24">
        <v>0.38040000000000002</v>
      </c>
      <c r="BB1092" s="31">
        <v>9</v>
      </c>
      <c r="BC1092" s="23">
        <v>7</v>
      </c>
      <c r="BD1092" s="32" t="s">
        <v>3268</v>
      </c>
      <c r="BE1092" s="33">
        <v>144.88719921322499</v>
      </c>
      <c r="BF1092" s="33">
        <v>-37.808249682538097</v>
      </c>
      <c r="BG1092" s="34">
        <f t="shared" ref="BG1092:BG1155" si="204">IF(T1092&lt;=1, 100, IF(T1092&gt;=7, 1, ROUND(100 - ((T1092-1)/6)*99, 0)))</f>
        <v>69</v>
      </c>
      <c r="BH1092" s="34">
        <f t="shared" ref="BH1092:BH1155" si="205">IF(AN1092&lt;=1, 100, IF(AN1092&gt;=7, 1, ROUND(100 - ((AN1092-1)/6)*99, 0)))</f>
        <v>72</v>
      </c>
      <c r="BI1092" s="34">
        <f t="shared" ref="BI1092:BI1155" si="206">IF(AH1092&lt;=2, 100, IF(AH1092&gt;=10, 1, ROUND(100 - ((AH1092-2)/8)*99, 0)))</f>
        <v>27</v>
      </c>
      <c r="BJ1092" s="34">
        <f t="shared" ref="BJ1092:BJ1155" si="207">IF(AL1092&lt;=0, 1, IF(AL1092&gt;=0.2, 100, ROUND(1 + (AL1092/0.2)*99, 0)))</f>
        <v>46</v>
      </c>
      <c r="BK1092" s="34">
        <f t="shared" ref="BK1092:BK1155" si="208">IF(BC1092&gt;=750, 1, IF(BC1092&lt;=50, 100, ROUND(100 - 99 * (((BC1092 - 50)/700)^0.75), 0)))</f>
        <v>100</v>
      </c>
      <c r="BL1092" s="34">
        <f t="shared" ref="BL1092:BL1155" si="209">IF(AY1092&gt;=0.5, 100, IF(AY1092&lt;=0.05, 1, ROUND(1 + ((AY1092-0.05)/0.45)*99, 0)))</f>
        <v>38</v>
      </c>
      <c r="BM1092" s="35">
        <f t="shared" ref="BM1092:BM1155" si="210">IF(X1092&gt;=0.045, 100, IF(X1092&lt;=0.015, 1, ROUND(1 + ((X1092-0.015)/0.03)*99, 0)))</f>
        <v>100</v>
      </c>
      <c r="BN1092" s="34">
        <f t="shared" ref="BN1092:BN1155" si="211">IF(AD1092&lt;=5, 100, IF(AD1092&gt;=15, 1, ROUND(100 - ((AD1092-5)/10)*99, 0)))</f>
        <v>100</v>
      </c>
      <c r="BO1092" s="35">
        <f t="shared" ref="BO1092:BO1155" si="212">IF(AC1092&lt;=0.25, 100, IF(AC1092&gt;=0.4, 1, ROUND(100 - ((AC1092-0.25)/0.15)*99, 0)))</f>
        <v>100</v>
      </c>
      <c r="BP1092" s="35">
        <f t="shared" ref="BP1092:BP1155" si="213">IF(Y1092&lt;=1, 100, IF(Y1092&gt;=7, 1, ROUND(100 - ((Y1092-1)/6)*99, 0)))</f>
        <v>14</v>
      </c>
      <c r="BQ1092" s="35">
        <f t="shared" ref="BQ1092:BQ1155" si="214">BB1092*10</f>
        <v>90</v>
      </c>
      <c r="BR1092" s="35">
        <f t="shared" ref="BR1092:BR1155" si="215">IF(
  (
    IF($BG$2,0.1,0) + IF($BH$2,0.1,0) + IF($BI$2,0.05,0) + IF($BJ$2,0.05,0) +
    IF($BK$2,0.07,0) + IF($BL$2,0.08,0) + IF($BM$2,0.08,0) + IF($BN$2,0.07,0) +
    IF($BO$2,0.07,0) + IF($BP$2,0.08,0) + IF($BQ$2,0.08,0)
  ) = 0,
  "",
  ROUND(
    (
      IF($BG$2, BG1092*0.1, 0) + IF($BH$2, BH1092*0.1, 0) + IF($BI$2, BI1092*0.05, 0) + IF($BJ$2, BJ1092*0.05, 0) +
      IF($BK$2, BK1092*0.07, 0) + IF($BL$2, BL1092*0.08, 0) + IF($BM$2, BM1092*0.08, 0) + IF($BN$2, BN1092*0.07, 0) +
      IF($BO$2, BO1092*0.07, 0) + IF($BP$2, BP1092*0.08, 0) + IF($BQ$2, BQ1092*0.08, 0)
    ) /
    (
      IF($BG$2,0.1,0) + IF($BH$2,0.1,0) + IF($BI$2,0.05,0) + IF($BJ$2,0.05,0) +
      IF($BK$2,0.07,0) + IF($BL$2,0.08,0) + IF($BM$2,0.08,0) + IF($BN$2,0.07,0) +
      IF($BO$2,0.07,0) + IF($BP$2,0.08,0) + IF($BQ$2,0.08,0)
    ) * 0.8,
  0)
)</f>
        <v>56</v>
      </c>
    </row>
    <row r="1093" spans="2:70" x14ac:dyDescent="0.3">
      <c r="B1093" s="6" t="s">
        <v>1938</v>
      </c>
      <c r="C1093" s="6">
        <v>217011422</v>
      </c>
      <c r="D1093" s="6" t="s">
        <v>277</v>
      </c>
      <c r="E1093" s="6" t="s">
        <v>165</v>
      </c>
      <c r="F1093" s="6" t="s">
        <v>1938</v>
      </c>
      <c r="G1093" s="6" t="s">
        <v>86</v>
      </c>
      <c r="H1093" s="6" t="s">
        <v>4995</v>
      </c>
      <c r="I1093" s="22">
        <v>309000</v>
      </c>
      <c r="J1093" s="22">
        <v>305000</v>
      </c>
      <c r="K1093" s="22">
        <v>320000</v>
      </c>
      <c r="L1093" s="22">
        <v>365000</v>
      </c>
      <c r="M1093" s="22">
        <v>340000</v>
      </c>
      <c r="N1093" s="22">
        <v>300000</v>
      </c>
      <c r="O1093" s="23">
        <v>69</v>
      </c>
      <c r="P1093" s="23">
        <v>73</v>
      </c>
      <c r="Q1093" s="23">
        <v>78</v>
      </c>
      <c r="R1093" s="22">
        <v>370</v>
      </c>
      <c r="S1093" s="22">
        <v>330</v>
      </c>
      <c r="T1093" s="24">
        <v>1.9</v>
      </c>
      <c r="U1093" s="24">
        <v>-0.70000000000000018</v>
      </c>
      <c r="V1093" s="24">
        <v>2.6</v>
      </c>
      <c r="W1093" s="24">
        <v>2.1</v>
      </c>
      <c r="X1093" s="25">
        <v>6.2265372168284788E-2</v>
      </c>
      <c r="Y1093" s="24">
        <v>4.8</v>
      </c>
      <c r="Z1093" s="24">
        <v>-2</v>
      </c>
      <c r="AA1093" s="24">
        <v>6.8</v>
      </c>
      <c r="AB1093" s="24">
        <v>5.5</v>
      </c>
      <c r="AC1093" s="26">
        <v>0.27529761904761901</v>
      </c>
      <c r="AD1093" s="24">
        <v>4.4213598901098896</v>
      </c>
      <c r="AE1093" s="6">
        <v>34</v>
      </c>
      <c r="AF1093" s="6">
        <v>32</v>
      </c>
      <c r="AG1093" s="6">
        <v>31</v>
      </c>
      <c r="AH1093" s="27">
        <v>14.482758620689657</v>
      </c>
      <c r="AI1093" s="28">
        <v>356000</v>
      </c>
      <c r="AJ1093" s="28">
        <v>310000</v>
      </c>
      <c r="AK1093" s="28">
        <v>307000</v>
      </c>
      <c r="AL1093" s="29">
        <v>0.14838709677419354</v>
      </c>
      <c r="AM1093" s="29">
        <v>0.15960912052117263</v>
      </c>
      <c r="AN1093" s="6">
        <v>1.3</v>
      </c>
      <c r="AO1093" s="27">
        <v>-0.19999999999999996</v>
      </c>
      <c r="AP1093" s="6">
        <v>1.5</v>
      </c>
      <c r="AQ1093" s="28">
        <v>330</v>
      </c>
      <c r="AR1093" s="28">
        <v>310</v>
      </c>
      <c r="AS1093" s="25">
        <v>6.4516129032258063E-2</v>
      </c>
      <c r="AT1093" s="30">
        <v>1344.0000000000002</v>
      </c>
      <c r="AU1093" s="24">
        <v>0.65139999999999998</v>
      </c>
      <c r="AV1093" s="24">
        <v>0.34860000000000002</v>
      </c>
      <c r="AW1093" s="24">
        <v>0.89319999999999999</v>
      </c>
      <c r="AX1093" s="24">
        <v>8.6599999999999996E-2</v>
      </c>
      <c r="AY1093" s="24">
        <v>0.4123</v>
      </c>
      <c r="AZ1093" s="24">
        <v>0.30940000000000001</v>
      </c>
      <c r="BA1093" s="24">
        <v>0.24779999999999999</v>
      </c>
      <c r="BB1093" s="31">
        <v>2.5</v>
      </c>
      <c r="BC1093" s="23">
        <v>303</v>
      </c>
      <c r="BD1093" s="32" t="s">
        <v>4236</v>
      </c>
      <c r="BE1093" s="33">
        <v>141.57217905427299</v>
      </c>
      <c r="BF1093" s="33">
        <v>-38.340951667440997</v>
      </c>
      <c r="BG1093" s="34">
        <f t="shared" si="204"/>
        <v>85</v>
      </c>
      <c r="BH1093" s="34">
        <f t="shared" si="205"/>
        <v>95</v>
      </c>
      <c r="BI1093" s="34">
        <f t="shared" si="206"/>
        <v>1</v>
      </c>
      <c r="BJ1093" s="34">
        <f t="shared" si="207"/>
        <v>74</v>
      </c>
      <c r="BK1093" s="34">
        <f t="shared" si="208"/>
        <v>54</v>
      </c>
      <c r="BL1093" s="34">
        <f t="shared" si="209"/>
        <v>81</v>
      </c>
      <c r="BM1093" s="35">
        <f t="shared" si="210"/>
        <v>100</v>
      </c>
      <c r="BN1093" s="34">
        <f t="shared" si="211"/>
        <v>100</v>
      </c>
      <c r="BO1093" s="35">
        <f t="shared" si="212"/>
        <v>83</v>
      </c>
      <c r="BP1093" s="35">
        <f t="shared" si="213"/>
        <v>37</v>
      </c>
      <c r="BQ1093" s="35">
        <f t="shared" si="214"/>
        <v>25</v>
      </c>
      <c r="BR1093" s="35">
        <f t="shared" si="215"/>
        <v>56</v>
      </c>
    </row>
    <row r="1094" spans="2:70" x14ac:dyDescent="0.3">
      <c r="B1094" s="6" t="s">
        <v>569</v>
      </c>
      <c r="C1094" s="6">
        <v>304021088</v>
      </c>
      <c r="D1094" s="6" t="s">
        <v>367</v>
      </c>
      <c r="E1094" s="6" t="s">
        <v>308</v>
      </c>
      <c r="F1094" s="6" t="s">
        <v>2780</v>
      </c>
      <c r="G1094" s="6" t="s">
        <v>97</v>
      </c>
      <c r="H1094" s="6" t="s">
        <v>4995</v>
      </c>
      <c r="I1094" s="22">
        <v>1569000</v>
      </c>
      <c r="J1094" s="22">
        <v>935000</v>
      </c>
      <c r="K1094" s="22">
        <v>878000</v>
      </c>
      <c r="L1094" s="22">
        <v>1555000</v>
      </c>
      <c r="M1094" s="22">
        <v>745000</v>
      </c>
      <c r="N1094" s="22">
        <v>878000</v>
      </c>
      <c r="O1094" s="23">
        <v>18</v>
      </c>
      <c r="P1094" s="23">
        <v>19</v>
      </c>
      <c r="Q1094" s="23">
        <v>9</v>
      </c>
      <c r="R1094" s="22">
        <v>590</v>
      </c>
      <c r="S1094" s="22">
        <v>650</v>
      </c>
      <c r="T1094" s="24">
        <v>1.9</v>
      </c>
      <c r="U1094" s="24">
        <v>0</v>
      </c>
      <c r="V1094" s="24">
        <v>1.9</v>
      </c>
      <c r="W1094" s="24">
        <v>1.3</v>
      </c>
      <c r="X1094" s="25">
        <v>1.9553855959209689E-2</v>
      </c>
      <c r="Y1094" s="24">
        <v>8.4</v>
      </c>
      <c r="Z1094" s="24">
        <v>-1.2999999999999989</v>
      </c>
      <c r="AA1094" s="24">
        <v>9.6999999999999993</v>
      </c>
      <c r="AB1094" s="24">
        <v>5.8</v>
      </c>
      <c r="AC1094" s="26">
        <v>0.1781487028358858</v>
      </c>
      <c r="AD1094" s="24">
        <v>9.1106686684975493</v>
      </c>
      <c r="AE1094" s="6">
        <v>5</v>
      </c>
      <c r="AF1094" s="6">
        <v>12</v>
      </c>
      <c r="AG1094" s="6">
        <v>11</v>
      </c>
      <c r="AH1094" s="27">
        <v>3.5999999999999996</v>
      </c>
      <c r="AI1094" s="28">
        <v>930000</v>
      </c>
      <c r="AJ1094" s="28">
        <v>878000</v>
      </c>
      <c r="AK1094" s="28">
        <v>670000</v>
      </c>
      <c r="AL1094" s="29">
        <v>5.9225512528473807E-2</v>
      </c>
      <c r="AM1094" s="29">
        <v>0.38805970149253732</v>
      </c>
      <c r="AN1094" s="6">
        <v>1.5</v>
      </c>
      <c r="AO1094" s="27">
        <v>-1.4</v>
      </c>
      <c r="AP1094" s="6">
        <v>2.9</v>
      </c>
      <c r="AQ1094" s="28">
        <v>750</v>
      </c>
      <c r="AR1094" s="28">
        <v>700</v>
      </c>
      <c r="AS1094" s="25">
        <v>7.1428571428571425E-2</v>
      </c>
      <c r="AT1094" s="30">
        <v>3311.84</v>
      </c>
      <c r="AU1094" s="24">
        <v>0.84519999999999995</v>
      </c>
      <c r="AV1094" s="24">
        <v>0.15479999999999999</v>
      </c>
      <c r="AW1094" s="24">
        <v>0.97170000000000001</v>
      </c>
      <c r="AX1094" s="24">
        <v>2.41E-2</v>
      </c>
      <c r="AY1094" s="24">
        <v>0.4234</v>
      </c>
      <c r="AZ1094" s="24">
        <v>0.42180000000000001</v>
      </c>
      <c r="BA1094" s="24">
        <v>0.13850000000000001</v>
      </c>
      <c r="BB1094" s="31">
        <v>9.5</v>
      </c>
      <c r="BC1094" s="23">
        <v>8</v>
      </c>
      <c r="BD1094" s="32" t="s">
        <v>3032</v>
      </c>
      <c r="BE1094" s="33">
        <v>152.95000079758199</v>
      </c>
      <c r="BF1094" s="33">
        <v>-27.499165437721999</v>
      </c>
      <c r="BG1094" s="34">
        <f t="shared" si="204"/>
        <v>85</v>
      </c>
      <c r="BH1094" s="34">
        <f t="shared" si="205"/>
        <v>92</v>
      </c>
      <c r="BI1094" s="34">
        <f t="shared" si="206"/>
        <v>80</v>
      </c>
      <c r="BJ1094" s="34">
        <f t="shared" si="207"/>
        <v>30</v>
      </c>
      <c r="BK1094" s="34">
        <f t="shared" si="208"/>
        <v>100</v>
      </c>
      <c r="BL1094" s="34">
        <f t="shared" si="209"/>
        <v>83</v>
      </c>
      <c r="BM1094" s="35">
        <f t="shared" si="210"/>
        <v>16</v>
      </c>
      <c r="BN1094" s="34">
        <f t="shared" si="211"/>
        <v>59</v>
      </c>
      <c r="BO1094" s="35">
        <f t="shared" si="212"/>
        <v>100</v>
      </c>
      <c r="BP1094" s="35">
        <f t="shared" si="213"/>
        <v>1</v>
      </c>
      <c r="BQ1094" s="35">
        <f t="shared" si="214"/>
        <v>95</v>
      </c>
      <c r="BR1094" s="35">
        <f t="shared" si="215"/>
        <v>55</v>
      </c>
    </row>
    <row r="1095" spans="2:70" x14ac:dyDescent="0.3">
      <c r="B1095" s="6" t="s">
        <v>2247</v>
      </c>
      <c r="C1095" s="6">
        <v>126021498</v>
      </c>
      <c r="D1095" s="6" t="s">
        <v>1840</v>
      </c>
      <c r="E1095" s="6" t="s">
        <v>1297</v>
      </c>
      <c r="F1095" s="6" t="s">
        <v>2757</v>
      </c>
      <c r="G1095" s="6" t="s">
        <v>77</v>
      </c>
      <c r="H1095" s="6" t="s">
        <v>4995</v>
      </c>
      <c r="I1095" s="22">
        <v>800000</v>
      </c>
      <c r="J1095" s="22">
        <v>790400</v>
      </c>
      <c r="K1095" s="22">
        <v>743600</v>
      </c>
      <c r="L1095" s="22">
        <v>820000</v>
      </c>
      <c r="M1095" s="22">
        <v>800000</v>
      </c>
      <c r="N1095" s="22">
        <v>750000</v>
      </c>
      <c r="O1095" s="23">
        <v>38</v>
      </c>
      <c r="P1095" s="23">
        <v>31</v>
      </c>
      <c r="Q1095" s="23">
        <v>30</v>
      </c>
      <c r="R1095" s="22">
        <v>635</v>
      </c>
      <c r="S1095" s="22">
        <v>600</v>
      </c>
      <c r="T1095" s="24">
        <v>1.9</v>
      </c>
      <c r="U1095" s="24">
        <v>-0.20000000000000018</v>
      </c>
      <c r="V1095" s="24">
        <v>2.1</v>
      </c>
      <c r="W1095" s="24">
        <v>1.9</v>
      </c>
      <c r="X1095" s="25">
        <v>4.1274999999999999E-2</v>
      </c>
      <c r="Y1095" s="24">
        <v>8.1999999999999993</v>
      </c>
      <c r="Z1095" s="24">
        <v>-2.2000000000000011</v>
      </c>
      <c r="AA1095" s="24">
        <v>10.4</v>
      </c>
      <c r="AB1095" s="24">
        <v>9.6999999999999993</v>
      </c>
      <c r="AC1095" s="26">
        <v>0.24490897871027459</v>
      </c>
      <c r="AD1095" s="24">
        <v>5.9335912467661922</v>
      </c>
      <c r="AE1095" s="6">
        <v>794</v>
      </c>
      <c r="AF1095" s="6">
        <v>814</v>
      </c>
      <c r="AG1095" s="6">
        <v>653</v>
      </c>
      <c r="AH1095" s="27">
        <v>9.5405940594059402</v>
      </c>
      <c r="AI1095" s="28">
        <v>785000</v>
      </c>
      <c r="AJ1095" s="28">
        <v>775000</v>
      </c>
      <c r="AK1095" s="28">
        <v>730000</v>
      </c>
      <c r="AL1095" s="29">
        <v>1.2903225806451613E-2</v>
      </c>
      <c r="AM1095" s="29">
        <v>7.5342465753424653E-2</v>
      </c>
      <c r="AN1095" s="6">
        <v>2.2000000000000002</v>
      </c>
      <c r="AO1095" s="27">
        <v>-9.9999999999999645E-2</v>
      </c>
      <c r="AP1095" s="6">
        <v>2.2999999999999998</v>
      </c>
      <c r="AQ1095" s="28">
        <v>680</v>
      </c>
      <c r="AR1095" s="28">
        <v>650</v>
      </c>
      <c r="AS1095" s="25">
        <v>4.6153846153846156E-2</v>
      </c>
      <c r="AT1095" s="30">
        <v>2592.8000000000002</v>
      </c>
      <c r="AU1095" s="24">
        <v>0.67100000000000004</v>
      </c>
      <c r="AV1095" s="24">
        <v>0.32900000000000001</v>
      </c>
      <c r="AW1095" s="24">
        <v>0.45400000000000001</v>
      </c>
      <c r="AX1095" s="24">
        <v>0.12959999999999999</v>
      </c>
      <c r="AY1095" s="24">
        <v>0.2959</v>
      </c>
      <c r="AZ1095" s="24">
        <v>0.3231</v>
      </c>
      <c r="BA1095" s="24">
        <v>0.3614</v>
      </c>
      <c r="BB1095" s="31">
        <v>10</v>
      </c>
      <c r="BC1095" s="23">
        <v>9</v>
      </c>
      <c r="BD1095" s="32" t="s">
        <v>4530</v>
      </c>
      <c r="BE1095" s="33">
        <v>151.12286677365901</v>
      </c>
      <c r="BF1095" s="33">
        <v>-33.829068513430897</v>
      </c>
      <c r="BG1095" s="34">
        <f t="shared" si="204"/>
        <v>85</v>
      </c>
      <c r="BH1095" s="34">
        <f t="shared" si="205"/>
        <v>80</v>
      </c>
      <c r="BI1095" s="34">
        <f t="shared" si="206"/>
        <v>7</v>
      </c>
      <c r="BJ1095" s="34">
        <f t="shared" si="207"/>
        <v>7</v>
      </c>
      <c r="BK1095" s="34">
        <f t="shared" si="208"/>
        <v>100</v>
      </c>
      <c r="BL1095" s="34">
        <f t="shared" si="209"/>
        <v>55</v>
      </c>
      <c r="BM1095" s="35">
        <f t="shared" si="210"/>
        <v>88</v>
      </c>
      <c r="BN1095" s="34">
        <f t="shared" si="211"/>
        <v>91</v>
      </c>
      <c r="BO1095" s="35">
        <f t="shared" si="212"/>
        <v>100</v>
      </c>
      <c r="BP1095" s="35">
        <f t="shared" si="213"/>
        <v>1</v>
      </c>
      <c r="BQ1095" s="35">
        <f t="shared" si="214"/>
        <v>100</v>
      </c>
      <c r="BR1095" s="35">
        <f t="shared" si="215"/>
        <v>55</v>
      </c>
    </row>
    <row r="1096" spans="2:70" x14ac:dyDescent="0.3">
      <c r="B1096" s="6" t="s">
        <v>2068</v>
      </c>
      <c r="C1096" s="6">
        <v>126021590</v>
      </c>
      <c r="D1096" s="6" t="s">
        <v>1840</v>
      </c>
      <c r="E1096" s="6" t="s">
        <v>1297</v>
      </c>
      <c r="F1096" s="6" t="s">
        <v>2757</v>
      </c>
      <c r="G1096" s="6" t="s">
        <v>77</v>
      </c>
      <c r="H1096" s="6" t="s">
        <v>4995</v>
      </c>
      <c r="I1096" s="22">
        <v>1600000</v>
      </c>
      <c r="J1096" s="22">
        <v>1600000</v>
      </c>
      <c r="K1096" s="22">
        <v>2015000</v>
      </c>
      <c r="L1096" s="22">
        <v>1689000</v>
      </c>
      <c r="M1096" s="22">
        <v>1689000</v>
      </c>
      <c r="N1096" s="22">
        <v>1926000</v>
      </c>
      <c r="O1096" s="23">
        <v>22</v>
      </c>
      <c r="P1096" s="23">
        <v>22</v>
      </c>
      <c r="Q1096" s="23">
        <v>24</v>
      </c>
      <c r="R1096" s="22">
        <v>720</v>
      </c>
      <c r="S1096" s="22">
        <v>660</v>
      </c>
      <c r="T1096" s="24">
        <v>2.6</v>
      </c>
      <c r="U1096" s="24">
        <v>0.70000000000000018</v>
      </c>
      <c r="V1096" s="24">
        <v>1.9</v>
      </c>
      <c r="W1096" s="24">
        <v>1.6</v>
      </c>
      <c r="X1096" s="25">
        <v>2.3400000000000001E-2</v>
      </c>
      <c r="Y1096" s="24">
        <v>3.2</v>
      </c>
      <c r="Z1096" s="24">
        <v>0</v>
      </c>
      <c r="AA1096" s="24">
        <v>3.2</v>
      </c>
      <c r="AB1096" s="24">
        <v>2.6</v>
      </c>
      <c r="AC1096" s="26">
        <v>0.21035901271503366</v>
      </c>
      <c r="AD1096" s="24">
        <v>8.9897013980783615</v>
      </c>
      <c r="AE1096" s="6">
        <v>794</v>
      </c>
      <c r="AF1096" s="6">
        <v>814</v>
      </c>
      <c r="AG1096" s="6">
        <v>653</v>
      </c>
      <c r="AH1096" s="27">
        <v>9.5405940594059402</v>
      </c>
      <c r="AI1096" s="28">
        <v>785000</v>
      </c>
      <c r="AJ1096" s="28">
        <v>775000</v>
      </c>
      <c r="AK1096" s="28">
        <v>730000</v>
      </c>
      <c r="AL1096" s="29">
        <v>1.2903225806451613E-2</v>
      </c>
      <c r="AM1096" s="29">
        <v>7.5342465753424653E-2</v>
      </c>
      <c r="AN1096" s="6">
        <v>2.2000000000000002</v>
      </c>
      <c r="AO1096" s="27">
        <v>-9.9999999999999645E-2</v>
      </c>
      <c r="AP1096" s="6">
        <v>2.2999999999999998</v>
      </c>
      <c r="AQ1096" s="28">
        <v>680</v>
      </c>
      <c r="AR1096" s="28">
        <v>650</v>
      </c>
      <c r="AS1096" s="25">
        <v>4.6153846153846156E-2</v>
      </c>
      <c r="AT1096" s="30">
        <v>3422.7200000000003</v>
      </c>
      <c r="AU1096" s="24">
        <v>0.84350000000000003</v>
      </c>
      <c r="AV1096" s="24">
        <v>0.1565</v>
      </c>
      <c r="AW1096" s="24">
        <v>0.83930000000000005</v>
      </c>
      <c r="AX1096" s="24">
        <v>0.14960000000000001</v>
      </c>
      <c r="AY1096" s="24">
        <v>0.45850000000000002</v>
      </c>
      <c r="AZ1096" s="24">
        <v>0.36890000000000001</v>
      </c>
      <c r="BA1096" s="24">
        <v>0.15190000000000001</v>
      </c>
      <c r="BB1096" s="31">
        <v>10</v>
      </c>
      <c r="BC1096" s="23">
        <v>10</v>
      </c>
      <c r="BD1096" s="32" t="s">
        <v>4357</v>
      </c>
      <c r="BE1096" s="33">
        <v>151.10822580110201</v>
      </c>
      <c r="BF1096" s="33">
        <v>-33.827453797750501</v>
      </c>
      <c r="BG1096" s="34">
        <f t="shared" si="204"/>
        <v>74</v>
      </c>
      <c r="BH1096" s="34">
        <f t="shared" si="205"/>
        <v>80</v>
      </c>
      <c r="BI1096" s="34">
        <f t="shared" si="206"/>
        <v>7</v>
      </c>
      <c r="BJ1096" s="34">
        <f t="shared" si="207"/>
        <v>7</v>
      </c>
      <c r="BK1096" s="34">
        <f t="shared" si="208"/>
        <v>100</v>
      </c>
      <c r="BL1096" s="34">
        <f t="shared" si="209"/>
        <v>91</v>
      </c>
      <c r="BM1096" s="35">
        <f t="shared" si="210"/>
        <v>29</v>
      </c>
      <c r="BN1096" s="34">
        <f t="shared" si="211"/>
        <v>61</v>
      </c>
      <c r="BO1096" s="35">
        <f t="shared" si="212"/>
        <v>100</v>
      </c>
      <c r="BP1096" s="35">
        <f t="shared" si="213"/>
        <v>64</v>
      </c>
      <c r="BQ1096" s="35">
        <f t="shared" si="214"/>
        <v>100</v>
      </c>
      <c r="BR1096" s="35">
        <f t="shared" si="215"/>
        <v>55</v>
      </c>
    </row>
    <row r="1097" spans="2:70" x14ac:dyDescent="0.3">
      <c r="B1097" s="6" t="s">
        <v>270</v>
      </c>
      <c r="C1097" s="6">
        <v>210021235</v>
      </c>
      <c r="D1097" s="6" t="s">
        <v>269</v>
      </c>
      <c r="E1097" s="6" t="s">
        <v>146</v>
      </c>
      <c r="F1097" s="6" t="s">
        <v>2708</v>
      </c>
      <c r="G1097" s="6" t="s">
        <v>86</v>
      </c>
      <c r="H1097" s="6" t="s">
        <v>4995</v>
      </c>
      <c r="I1097" s="22">
        <v>550000</v>
      </c>
      <c r="J1097" s="22">
        <v>550000</v>
      </c>
      <c r="K1097" s="22">
        <v>550000</v>
      </c>
      <c r="L1097" s="22">
        <v>530000</v>
      </c>
      <c r="M1097" s="22">
        <v>530000</v>
      </c>
      <c r="N1097" s="22">
        <v>485000</v>
      </c>
      <c r="O1097" s="23">
        <v>38</v>
      </c>
      <c r="P1097" s="23">
        <v>67</v>
      </c>
      <c r="Q1097" s="23">
        <v>109</v>
      </c>
      <c r="R1097" s="22">
        <v>450</v>
      </c>
      <c r="S1097" s="22">
        <v>450</v>
      </c>
      <c r="T1097" s="24">
        <v>3.9</v>
      </c>
      <c r="U1097" s="24">
        <v>0.69999999999999973</v>
      </c>
      <c r="V1097" s="24">
        <v>3.2</v>
      </c>
      <c r="W1097" s="24">
        <v>2.4</v>
      </c>
      <c r="X1097" s="25">
        <v>4.2545454545454546E-2</v>
      </c>
      <c r="Y1097" s="24">
        <v>1.2</v>
      </c>
      <c r="Z1097" s="24">
        <v>-0.30000000000000004</v>
      </c>
      <c r="AA1097" s="24">
        <v>1.5</v>
      </c>
      <c r="AB1097" s="24">
        <v>2.2000000000000002</v>
      </c>
      <c r="AC1097" s="26">
        <v>0.200491873396065</v>
      </c>
      <c r="AD1097" s="24">
        <v>4.7124158276852883</v>
      </c>
      <c r="AE1097" s="6">
        <v>35</v>
      </c>
      <c r="AF1097" s="6">
        <v>35</v>
      </c>
      <c r="AG1097" s="6">
        <v>28</v>
      </c>
      <c r="AH1097" s="27">
        <v>10.325581395348836</v>
      </c>
      <c r="AI1097" s="28">
        <v>532000</v>
      </c>
      <c r="AJ1097" s="28">
        <v>565000</v>
      </c>
      <c r="AK1097" s="28">
        <v>640000</v>
      </c>
      <c r="AL1097" s="29">
        <v>-5.8407079646017698E-2</v>
      </c>
      <c r="AM1097" s="29">
        <v>-0.16875000000000001</v>
      </c>
      <c r="AN1097" s="6">
        <v>2.7</v>
      </c>
      <c r="AO1097" s="27">
        <v>-0.39999999999999991</v>
      </c>
      <c r="AP1097" s="6">
        <v>3.1</v>
      </c>
      <c r="AQ1097" s="28">
        <v>500</v>
      </c>
      <c r="AR1097" s="28">
        <v>460</v>
      </c>
      <c r="AS1097" s="25">
        <v>8.6956521739130432E-2</v>
      </c>
      <c r="AT1097" s="30">
        <v>2244.48</v>
      </c>
      <c r="AU1097" s="24">
        <v>0.79890000000000005</v>
      </c>
      <c r="AV1097" s="24">
        <v>0.2011</v>
      </c>
      <c r="AW1097" s="24">
        <v>0.98099999999999998</v>
      </c>
      <c r="AX1097" s="24">
        <v>1.3899999999999999E-2</v>
      </c>
      <c r="AY1097" s="24">
        <v>0.34839999999999999</v>
      </c>
      <c r="AZ1097" s="24">
        <v>0.51229999999999998</v>
      </c>
      <c r="BA1097" s="24">
        <v>0.104</v>
      </c>
      <c r="BB1097" s="31">
        <v>4.5</v>
      </c>
      <c r="BC1097" s="23">
        <v>55</v>
      </c>
      <c r="BD1097" s="32" t="s">
        <v>2810</v>
      </c>
      <c r="BE1097" s="33">
        <v>144.753742749417</v>
      </c>
      <c r="BF1097" s="33">
        <v>-37.346573820532498</v>
      </c>
      <c r="BG1097" s="34">
        <f t="shared" si="204"/>
        <v>52</v>
      </c>
      <c r="BH1097" s="34">
        <f t="shared" si="205"/>
        <v>72</v>
      </c>
      <c r="BI1097" s="34">
        <f t="shared" si="206"/>
        <v>1</v>
      </c>
      <c r="BJ1097" s="34">
        <f t="shared" si="207"/>
        <v>1</v>
      </c>
      <c r="BK1097" s="34">
        <f t="shared" si="208"/>
        <v>98</v>
      </c>
      <c r="BL1097" s="34">
        <f t="shared" si="209"/>
        <v>67</v>
      </c>
      <c r="BM1097" s="35">
        <f t="shared" si="210"/>
        <v>92</v>
      </c>
      <c r="BN1097" s="34">
        <f t="shared" si="211"/>
        <v>100</v>
      </c>
      <c r="BO1097" s="35">
        <f t="shared" si="212"/>
        <v>100</v>
      </c>
      <c r="BP1097" s="35">
        <f t="shared" si="213"/>
        <v>97</v>
      </c>
      <c r="BQ1097" s="35">
        <f t="shared" si="214"/>
        <v>45</v>
      </c>
      <c r="BR1097" s="35">
        <f t="shared" si="215"/>
        <v>55</v>
      </c>
    </row>
    <row r="1098" spans="2:70" x14ac:dyDescent="0.3">
      <c r="B1098" s="6" t="s">
        <v>386</v>
      </c>
      <c r="C1098" s="6">
        <v>601051029</v>
      </c>
      <c r="D1098" s="6" t="s">
        <v>168</v>
      </c>
      <c r="E1098" s="6" t="s">
        <v>129</v>
      </c>
      <c r="F1098" s="6" t="s">
        <v>129</v>
      </c>
      <c r="G1098" s="6" t="s">
        <v>130</v>
      </c>
      <c r="H1098" s="6" t="s">
        <v>4995</v>
      </c>
      <c r="I1098" s="22">
        <v>495000</v>
      </c>
      <c r="J1098" s="22">
        <v>495000</v>
      </c>
      <c r="K1098" s="22">
        <v>495000</v>
      </c>
      <c r="L1098" s="22">
        <v>550000</v>
      </c>
      <c r="M1098" s="22">
        <v>500000</v>
      </c>
      <c r="N1098" s="22">
        <v>500000</v>
      </c>
      <c r="O1098" s="23">
        <v>24</v>
      </c>
      <c r="P1098" s="23">
        <v>24</v>
      </c>
      <c r="Q1098" s="23">
        <v>16</v>
      </c>
      <c r="R1098" s="22">
        <v>430</v>
      </c>
      <c r="S1098" s="22">
        <v>420</v>
      </c>
      <c r="T1098" s="24">
        <v>3.6</v>
      </c>
      <c r="U1098" s="24">
        <v>0</v>
      </c>
      <c r="V1098" s="24">
        <v>3.6</v>
      </c>
      <c r="W1098" s="24">
        <v>3.7</v>
      </c>
      <c r="X1098" s="25">
        <v>4.5171717171717168E-2</v>
      </c>
      <c r="Y1098" s="24">
        <v>8.1999999999999993</v>
      </c>
      <c r="Z1098" s="24">
        <v>-2.5</v>
      </c>
      <c r="AA1098" s="24">
        <v>10.7</v>
      </c>
      <c r="AB1098" s="24">
        <v>11.6</v>
      </c>
      <c r="AC1098" s="26">
        <v>0.20498055068263288</v>
      </c>
      <c r="AD1098" s="24">
        <v>4.5378073608185723</v>
      </c>
      <c r="AE1098" s="6">
        <v>80</v>
      </c>
      <c r="AF1098" s="6">
        <v>104</v>
      </c>
      <c r="AG1098" s="6">
        <v>81</v>
      </c>
      <c r="AH1098" s="27">
        <v>3.8775510204081631</v>
      </c>
      <c r="AI1098" s="28">
        <v>600000</v>
      </c>
      <c r="AJ1098" s="28">
        <v>600000</v>
      </c>
      <c r="AK1098" s="28">
        <v>620000</v>
      </c>
      <c r="AL1098" s="29">
        <v>0</v>
      </c>
      <c r="AM1098" s="29">
        <v>-3.2258064516129031E-2</v>
      </c>
      <c r="AN1098" s="6">
        <v>2.2999999999999998</v>
      </c>
      <c r="AO1098" s="27">
        <v>0.29999999999999982</v>
      </c>
      <c r="AP1098" s="6">
        <v>2</v>
      </c>
      <c r="AQ1098" s="28">
        <v>475</v>
      </c>
      <c r="AR1098" s="28">
        <v>460</v>
      </c>
      <c r="AS1098" s="25">
        <v>3.2608695652173912E-2</v>
      </c>
      <c r="AT1098" s="30">
        <v>2097.7600000000002</v>
      </c>
      <c r="AU1098" s="24">
        <v>0.6875</v>
      </c>
      <c r="AV1098" s="24">
        <v>0.3125</v>
      </c>
      <c r="AW1098" s="24">
        <v>0.81299999999999994</v>
      </c>
      <c r="AX1098" s="24">
        <v>0.1142</v>
      </c>
      <c r="AY1098" s="24">
        <v>0.374</v>
      </c>
      <c r="AZ1098" s="24">
        <v>0.3276</v>
      </c>
      <c r="BA1098" s="24">
        <v>0.27800000000000002</v>
      </c>
      <c r="BB1098" s="31">
        <v>6</v>
      </c>
      <c r="BC1098" s="23">
        <v>4</v>
      </c>
      <c r="BD1098" s="32" t="s">
        <v>2886</v>
      </c>
      <c r="BE1098" s="33">
        <v>147.31488492145101</v>
      </c>
      <c r="BF1098" s="33">
        <v>-42.913073910510803</v>
      </c>
      <c r="BG1098" s="34">
        <f t="shared" si="204"/>
        <v>57</v>
      </c>
      <c r="BH1098" s="34">
        <f t="shared" si="205"/>
        <v>79</v>
      </c>
      <c r="BI1098" s="34">
        <f t="shared" si="206"/>
        <v>77</v>
      </c>
      <c r="BJ1098" s="34">
        <f t="shared" si="207"/>
        <v>1</v>
      </c>
      <c r="BK1098" s="34">
        <f t="shared" si="208"/>
        <v>100</v>
      </c>
      <c r="BL1098" s="34">
        <f t="shared" si="209"/>
        <v>72</v>
      </c>
      <c r="BM1098" s="35">
        <f t="shared" si="210"/>
        <v>100</v>
      </c>
      <c r="BN1098" s="34">
        <f t="shared" si="211"/>
        <v>100</v>
      </c>
      <c r="BO1098" s="35">
        <f t="shared" si="212"/>
        <v>100</v>
      </c>
      <c r="BP1098" s="35">
        <f t="shared" si="213"/>
        <v>1</v>
      </c>
      <c r="BQ1098" s="35">
        <f t="shared" si="214"/>
        <v>60</v>
      </c>
      <c r="BR1098" s="35">
        <f t="shared" si="215"/>
        <v>55</v>
      </c>
    </row>
    <row r="1099" spans="2:70" x14ac:dyDescent="0.3">
      <c r="B1099" s="6" t="s">
        <v>1917</v>
      </c>
      <c r="C1099" s="6">
        <v>117031330</v>
      </c>
      <c r="D1099" s="6" t="s">
        <v>1330</v>
      </c>
      <c r="E1099" s="6" t="s">
        <v>1067</v>
      </c>
      <c r="F1099" s="6" t="s">
        <v>2757</v>
      </c>
      <c r="G1099" s="6" t="s">
        <v>77</v>
      </c>
      <c r="H1099" s="6" t="s">
        <v>4995</v>
      </c>
      <c r="I1099" s="22">
        <v>1000000</v>
      </c>
      <c r="J1099" s="22">
        <v>995000</v>
      </c>
      <c r="K1099" s="22">
        <v>945000</v>
      </c>
      <c r="L1099" s="22">
        <v>970000</v>
      </c>
      <c r="M1099" s="22">
        <v>1015000</v>
      </c>
      <c r="N1099" s="22">
        <v>920000</v>
      </c>
      <c r="O1099" s="23">
        <v>24</v>
      </c>
      <c r="P1099" s="23">
        <v>24</v>
      </c>
      <c r="Q1099" s="23">
        <v>24</v>
      </c>
      <c r="R1099" s="22">
        <v>825</v>
      </c>
      <c r="S1099" s="22">
        <v>760</v>
      </c>
      <c r="T1099" s="24">
        <v>1.8</v>
      </c>
      <c r="U1099" s="24">
        <v>0.10000000000000009</v>
      </c>
      <c r="V1099" s="24">
        <v>1.7</v>
      </c>
      <c r="W1099" s="24">
        <v>1.7</v>
      </c>
      <c r="X1099" s="25">
        <v>4.2900000000000001E-2</v>
      </c>
      <c r="Y1099" s="24">
        <v>8.1</v>
      </c>
      <c r="Z1099" s="24">
        <v>-2.7000000000000011</v>
      </c>
      <c r="AA1099" s="24">
        <v>10.8</v>
      </c>
      <c r="AB1099" s="24">
        <v>11.7</v>
      </c>
      <c r="AC1099" s="26">
        <v>0.26074589127686471</v>
      </c>
      <c r="AD1099" s="24">
        <v>6.0779928036565192</v>
      </c>
      <c r="AE1099" s="6">
        <v>1476</v>
      </c>
      <c r="AF1099" s="6">
        <v>1468</v>
      </c>
      <c r="AG1099" s="6">
        <v>1387</v>
      </c>
      <c r="AH1099" s="27">
        <v>6.1168141592920353</v>
      </c>
      <c r="AI1099" s="28">
        <v>950000</v>
      </c>
      <c r="AJ1099" s="28">
        <v>935000</v>
      </c>
      <c r="AK1099" s="28">
        <v>885000</v>
      </c>
      <c r="AL1099" s="29">
        <v>1.6042780748663103E-2</v>
      </c>
      <c r="AM1099" s="29">
        <v>7.3446327683615822E-2</v>
      </c>
      <c r="AN1099" s="6">
        <v>1.6</v>
      </c>
      <c r="AO1099" s="27">
        <v>0</v>
      </c>
      <c r="AP1099" s="6">
        <v>1.6</v>
      </c>
      <c r="AQ1099" s="28">
        <v>880</v>
      </c>
      <c r="AR1099" s="28">
        <v>840</v>
      </c>
      <c r="AS1099" s="25">
        <v>4.7619047619047616E-2</v>
      </c>
      <c r="AT1099" s="30">
        <v>3164.0000000000005</v>
      </c>
      <c r="AU1099" s="24">
        <v>0.56089999999999995</v>
      </c>
      <c r="AV1099" s="24">
        <v>0.43909999999999999</v>
      </c>
      <c r="AW1099" s="24">
        <v>3.4799999999999998E-2</v>
      </c>
      <c r="AX1099" s="24">
        <v>0.31780000000000003</v>
      </c>
      <c r="AY1099" s="24">
        <v>0.12620000000000001</v>
      </c>
      <c r="AZ1099" s="24">
        <v>0.33160000000000001</v>
      </c>
      <c r="BA1099" s="24">
        <v>0.52790000000000004</v>
      </c>
      <c r="BB1099" s="31">
        <v>10</v>
      </c>
      <c r="BC1099" s="23">
        <v>5</v>
      </c>
      <c r="BD1099" s="32" t="s">
        <v>4214</v>
      </c>
      <c r="BE1099" s="33">
        <v>151.192167035772</v>
      </c>
      <c r="BF1099" s="33">
        <v>-33.907805850534601</v>
      </c>
      <c r="BG1099" s="34">
        <f t="shared" si="204"/>
        <v>87</v>
      </c>
      <c r="BH1099" s="34">
        <f t="shared" si="205"/>
        <v>90</v>
      </c>
      <c r="BI1099" s="34">
        <f t="shared" si="206"/>
        <v>49</v>
      </c>
      <c r="BJ1099" s="34">
        <f t="shared" si="207"/>
        <v>9</v>
      </c>
      <c r="BK1099" s="34">
        <f t="shared" si="208"/>
        <v>100</v>
      </c>
      <c r="BL1099" s="34">
        <f t="shared" si="209"/>
        <v>18</v>
      </c>
      <c r="BM1099" s="35">
        <f t="shared" si="210"/>
        <v>93</v>
      </c>
      <c r="BN1099" s="34">
        <f t="shared" si="211"/>
        <v>89</v>
      </c>
      <c r="BO1099" s="35">
        <f t="shared" si="212"/>
        <v>93</v>
      </c>
      <c r="BP1099" s="35">
        <f t="shared" si="213"/>
        <v>1</v>
      </c>
      <c r="BQ1099" s="35">
        <f t="shared" si="214"/>
        <v>100</v>
      </c>
      <c r="BR1099" s="35">
        <f t="shared" si="215"/>
        <v>55</v>
      </c>
    </row>
    <row r="1100" spans="2:70" x14ac:dyDescent="0.3">
      <c r="B1100" s="6" t="s">
        <v>1894</v>
      </c>
      <c r="C1100" s="6">
        <v>120021389</v>
      </c>
      <c r="D1100" s="6" t="s">
        <v>1895</v>
      </c>
      <c r="E1100" s="6" t="s">
        <v>855</v>
      </c>
      <c r="F1100" s="6" t="s">
        <v>2757</v>
      </c>
      <c r="G1100" s="6" t="s">
        <v>77</v>
      </c>
      <c r="H1100" s="6" t="s">
        <v>4995</v>
      </c>
      <c r="I1100" s="22">
        <v>1400000</v>
      </c>
      <c r="J1100" s="22">
        <v>1428000</v>
      </c>
      <c r="K1100" s="22">
        <v>1398740</v>
      </c>
      <c r="L1100" s="22">
        <v>1745000</v>
      </c>
      <c r="M1100" s="22">
        <v>1750000</v>
      </c>
      <c r="N1100" s="22">
        <v>1435000</v>
      </c>
      <c r="O1100" s="23">
        <v>29</v>
      </c>
      <c r="P1100" s="23">
        <v>27</v>
      </c>
      <c r="Q1100" s="23">
        <v>23</v>
      </c>
      <c r="R1100" s="22">
        <v>730</v>
      </c>
      <c r="S1100" s="22">
        <v>725</v>
      </c>
      <c r="T1100" s="24">
        <v>2.2999999999999998</v>
      </c>
      <c r="U1100" s="24">
        <v>9.9999999999999645E-2</v>
      </c>
      <c r="V1100" s="24">
        <v>2.2000000000000002</v>
      </c>
      <c r="W1100" s="24">
        <v>2.2000000000000002</v>
      </c>
      <c r="X1100" s="25">
        <v>2.7114285714285716E-2</v>
      </c>
      <c r="Y1100" s="24">
        <v>6.9</v>
      </c>
      <c r="Z1100" s="24">
        <v>-2.1999999999999993</v>
      </c>
      <c r="AA1100" s="24">
        <v>9.1</v>
      </c>
      <c r="AB1100" s="24">
        <v>9.3000000000000007</v>
      </c>
      <c r="AC1100" s="26">
        <v>0.21307149862233221</v>
      </c>
      <c r="AD1100" s="24">
        <v>7.8582744486634635</v>
      </c>
      <c r="AE1100" s="6">
        <v>52</v>
      </c>
      <c r="AF1100" s="6">
        <v>47</v>
      </c>
      <c r="AG1100" s="6">
        <v>73</v>
      </c>
      <c r="AH1100" s="27">
        <v>1.6704545454545454</v>
      </c>
      <c r="AI1100" s="28">
        <v>1375000</v>
      </c>
      <c r="AJ1100" s="28">
        <v>1300000</v>
      </c>
      <c r="AK1100" s="28">
        <v>1180000</v>
      </c>
      <c r="AL1100" s="29">
        <v>5.7692307692307696E-2</v>
      </c>
      <c r="AM1100" s="29">
        <v>0.1652542372881356</v>
      </c>
      <c r="AN1100" s="6">
        <v>2</v>
      </c>
      <c r="AO1100" s="27">
        <v>0.10000000000000009</v>
      </c>
      <c r="AP1100" s="6">
        <v>1.9</v>
      </c>
      <c r="AQ1100" s="28">
        <v>700</v>
      </c>
      <c r="AR1100" s="28">
        <v>700</v>
      </c>
      <c r="AS1100" s="25">
        <v>0</v>
      </c>
      <c r="AT1100" s="30">
        <v>3426.0800000000004</v>
      </c>
      <c r="AU1100" s="24">
        <v>0.6633</v>
      </c>
      <c r="AV1100" s="24">
        <v>0.3367</v>
      </c>
      <c r="AW1100" s="24">
        <v>0.32369999999999999</v>
      </c>
      <c r="AX1100" s="24">
        <v>0.34420000000000001</v>
      </c>
      <c r="AY1100" s="24">
        <v>0.26650000000000001</v>
      </c>
      <c r="AZ1100" s="24">
        <v>0.32829999999999998</v>
      </c>
      <c r="BA1100" s="24">
        <v>0.38840000000000002</v>
      </c>
      <c r="BB1100" s="31">
        <v>10</v>
      </c>
      <c r="BC1100" s="23">
        <v>3</v>
      </c>
      <c r="BD1100" s="32" t="s">
        <v>4194</v>
      </c>
      <c r="BE1100" s="33">
        <v>151.170905379483</v>
      </c>
      <c r="BF1100" s="33">
        <v>-33.865346796846403</v>
      </c>
      <c r="BG1100" s="34">
        <f t="shared" si="204"/>
        <v>79</v>
      </c>
      <c r="BH1100" s="34">
        <f t="shared" si="205"/>
        <v>84</v>
      </c>
      <c r="BI1100" s="34">
        <f t="shared" si="206"/>
        <v>100</v>
      </c>
      <c r="BJ1100" s="34">
        <f t="shared" si="207"/>
        <v>30</v>
      </c>
      <c r="BK1100" s="34">
        <f t="shared" si="208"/>
        <v>100</v>
      </c>
      <c r="BL1100" s="34">
        <f t="shared" si="209"/>
        <v>49</v>
      </c>
      <c r="BM1100" s="35">
        <f t="shared" si="210"/>
        <v>41</v>
      </c>
      <c r="BN1100" s="34">
        <f t="shared" si="211"/>
        <v>72</v>
      </c>
      <c r="BO1100" s="35">
        <f t="shared" si="212"/>
        <v>100</v>
      </c>
      <c r="BP1100" s="35">
        <f t="shared" si="213"/>
        <v>3</v>
      </c>
      <c r="BQ1100" s="35">
        <f t="shared" si="214"/>
        <v>100</v>
      </c>
      <c r="BR1100" s="35">
        <f t="shared" si="215"/>
        <v>55</v>
      </c>
    </row>
    <row r="1101" spans="2:70" x14ac:dyDescent="0.3">
      <c r="B1101" s="6" t="s">
        <v>2022</v>
      </c>
      <c r="C1101" s="6">
        <v>121011687</v>
      </c>
      <c r="D1101" s="6" t="s">
        <v>1475</v>
      </c>
      <c r="E1101" s="6" t="s">
        <v>815</v>
      </c>
      <c r="F1101" s="6" t="s">
        <v>2757</v>
      </c>
      <c r="G1101" s="6" t="s">
        <v>77</v>
      </c>
      <c r="H1101" s="6" t="s">
        <v>4995</v>
      </c>
      <c r="I1101" s="22">
        <v>1215400</v>
      </c>
      <c r="J1101" s="22">
        <v>1195000</v>
      </c>
      <c r="K1101" s="22">
        <v>1195000</v>
      </c>
      <c r="L1101" s="22">
        <v>981000</v>
      </c>
      <c r="M1101" s="22">
        <v>1080000</v>
      </c>
      <c r="N1101" s="22">
        <v>1130000</v>
      </c>
      <c r="O1101" s="23">
        <v>23</v>
      </c>
      <c r="P1101" s="23">
        <v>23</v>
      </c>
      <c r="Q1101" s="23">
        <v>23</v>
      </c>
      <c r="R1101" s="22">
        <v>720</v>
      </c>
      <c r="S1101" s="22">
        <v>700</v>
      </c>
      <c r="T1101" s="24">
        <v>1.6</v>
      </c>
      <c r="U1101" s="24">
        <v>0</v>
      </c>
      <c r="V1101" s="24">
        <v>1.6</v>
      </c>
      <c r="W1101" s="24">
        <v>1.7</v>
      </c>
      <c r="X1101" s="25">
        <v>3.0804673358565082E-2</v>
      </c>
      <c r="Y1101" s="24">
        <v>10.1</v>
      </c>
      <c r="Z1101" s="24">
        <v>-2.7000000000000011</v>
      </c>
      <c r="AA1101" s="24">
        <v>12.8</v>
      </c>
      <c r="AB1101" s="24">
        <v>13.1</v>
      </c>
      <c r="AC1101" s="26">
        <v>0.2232142857142857</v>
      </c>
      <c r="AD1101" s="24">
        <v>7.2461175976800973</v>
      </c>
      <c r="AE1101" s="6">
        <v>389</v>
      </c>
      <c r="AF1101" s="6">
        <v>439</v>
      </c>
      <c r="AG1101" s="6">
        <v>402</v>
      </c>
      <c r="AH1101" s="27">
        <v>6.7949790794979084</v>
      </c>
      <c r="AI1101" s="28">
        <v>970000</v>
      </c>
      <c r="AJ1101" s="28">
        <v>1026000</v>
      </c>
      <c r="AK1101" s="28">
        <v>960000</v>
      </c>
      <c r="AL1101" s="29">
        <v>-5.4580896686159841E-2</v>
      </c>
      <c r="AM1101" s="29">
        <v>1.0416666666666666E-2</v>
      </c>
      <c r="AN1101" s="6">
        <v>1.6</v>
      </c>
      <c r="AO1101" s="27">
        <v>-0.19999999999999996</v>
      </c>
      <c r="AP1101" s="6">
        <v>1.8</v>
      </c>
      <c r="AQ1101" s="28">
        <v>780</v>
      </c>
      <c r="AR1101" s="28">
        <v>750</v>
      </c>
      <c r="AS1101" s="25">
        <v>0.04</v>
      </c>
      <c r="AT1101" s="30">
        <v>3225.6000000000004</v>
      </c>
      <c r="AU1101" s="24">
        <v>0.7722</v>
      </c>
      <c r="AV1101" s="24">
        <v>0.2278</v>
      </c>
      <c r="AW1101" s="24">
        <v>0.5988</v>
      </c>
      <c r="AX1101" s="24">
        <v>0.1166</v>
      </c>
      <c r="AY1101" s="24">
        <v>0.36370000000000002</v>
      </c>
      <c r="AZ1101" s="24">
        <v>0.32500000000000001</v>
      </c>
      <c r="BA1101" s="24">
        <v>0.29020000000000001</v>
      </c>
      <c r="BB1101" s="31">
        <v>10</v>
      </c>
      <c r="BC1101" s="23">
        <v>7</v>
      </c>
      <c r="BD1101" s="32" t="s">
        <v>4316</v>
      </c>
      <c r="BE1101" s="33">
        <v>151.202475046064</v>
      </c>
      <c r="BF1101" s="33">
        <v>-33.802215990763301</v>
      </c>
      <c r="BG1101" s="34">
        <f t="shared" si="204"/>
        <v>90</v>
      </c>
      <c r="BH1101" s="34">
        <f t="shared" si="205"/>
        <v>90</v>
      </c>
      <c r="BI1101" s="34">
        <f t="shared" si="206"/>
        <v>41</v>
      </c>
      <c r="BJ1101" s="34">
        <f t="shared" si="207"/>
        <v>1</v>
      </c>
      <c r="BK1101" s="34">
        <f t="shared" si="208"/>
        <v>100</v>
      </c>
      <c r="BL1101" s="34">
        <f t="shared" si="209"/>
        <v>70</v>
      </c>
      <c r="BM1101" s="35">
        <f t="shared" si="210"/>
        <v>53</v>
      </c>
      <c r="BN1101" s="34">
        <f t="shared" si="211"/>
        <v>78</v>
      </c>
      <c r="BO1101" s="35">
        <f t="shared" si="212"/>
        <v>100</v>
      </c>
      <c r="BP1101" s="35">
        <f t="shared" si="213"/>
        <v>1</v>
      </c>
      <c r="BQ1101" s="35">
        <f t="shared" si="214"/>
        <v>100</v>
      </c>
      <c r="BR1101" s="35">
        <f t="shared" si="215"/>
        <v>55</v>
      </c>
    </row>
    <row r="1102" spans="2:70" x14ac:dyDescent="0.3">
      <c r="B1102" s="6" t="s">
        <v>749</v>
      </c>
      <c r="C1102" s="6">
        <v>201021010</v>
      </c>
      <c r="D1102" s="6" t="s">
        <v>519</v>
      </c>
      <c r="E1102" s="6" t="s">
        <v>170</v>
      </c>
      <c r="F1102" s="6" t="s">
        <v>2708</v>
      </c>
      <c r="G1102" s="6" t="s">
        <v>86</v>
      </c>
      <c r="H1102" s="6" t="s">
        <v>4995</v>
      </c>
      <c r="I1102" s="22">
        <v>490000</v>
      </c>
      <c r="J1102" s="22">
        <v>350000</v>
      </c>
      <c r="K1102" s="22">
        <v>240000</v>
      </c>
      <c r="L1102" s="22">
        <v>370000</v>
      </c>
      <c r="M1102" s="22">
        <v>370000</v>
      </c>
      <c r="N1102" s="22">
        <v>410000</v>
      </c>
      <c r="O1102" s="23">
        <v>54</v>
      </c>
      <c r="P1102" s="23">
        <v>54</v>
      </c>
      <c r="Q1102" s="23">
        <v>0</v>
      </c>
      <c r="R1102" s="22">
        <v>320</v>
      </c>
      <c r="S1102" s="22">
        <v>330</v>
      </c>
      <c r="T1102" s="24">
        <v>1.7</v>
      </c>
      <c r="U1102" s="24">
        <v>0.79999999999999993</v>
      </c>
      <c r="V1102" s="24">
        <v>0.9</v>
      </c>
      <c r="W1102" s="24">
        <v>0.9</v>
      </c>
      <c r="X1102" s="25">
        <v>3.3959183673469388E-2</v>
      </c>
      <c r="Y1102" s="24">
        <v>2.2000000000000002</v>
      </c>
      <c r="Z1102" s="24">
        <v>-0.79999999999999982</v>
      </c>
      <c r="AA1102" s="24">
        <v>3</v>
      </c>
      <c r="AB1102" s="24">
        <v>3.9</v>
      </c>
      <c r="AC1102" s="26">
        <v>0.23078698361412414</v>
      </c>
      <c r="AD1102" s="24">
        <v>6.7960109357524532</v>
      </c>
      <c r="AE1102" s="6">
        <v>15</v>
      </c>
      <c r="AF1102" s="6">
        <v>14</v>
      </c>
      <c r="AG1102" s="6">
        <v>19</v>
      </c>
      <c r="AH1102" s="27">
        <v>6.6206896551724146</v>
      </c>
      <c r="AI1102" s="28">
        <v>440000</v>
      </c>
      <c r="AJ1102" s="28">
        <v>500000</v>
      </c>
      <c r="AK1102" s="28">
        <v>590000</v>
      </c>
      <c r="AL1102" s="29">
        <v>-0.12</v>
      </c>
      <c r="AM1102" s="29">
        <v>-0.25423728813559321</v>
      </c>
      <c r="AN1102" s="6">
        <v>3.1</v>
      </c>
      <c r="AO1102" s="27">
        <v>1</v>
      </c>
      <c r="AP1102" s="6">
        <v>2.1</v>
      </c>
      <c r="AQ1102" s="28">
        <v>400</v>
      </c>
      <c r="AR1102" s="28">
        <v>350</v>
      </c>
      <c r="AS1102" s="25">
        <v>0.14285714285714285</v>
      </c>
      <c r="AT1102" s="30">
        <v>1386.5600000000002</v>
      </c>
      <c r="AU1102" s="24">
        <v>0.67269999999999996</v>
      </c>
      <c r="AV1102" s="24">
        <v>0.32729999999999998</v>
      </c>
      <c r="AW1102" s="24">
        <v>0.94330000000000003</v>
      </c>
      <c r="AX1102" s="24">
        <v>8.0999999999999996E-3</v>
      </c>
      <c r="AY1102" s="24">
        <v>0.4667</v>
      </c>
      <c r="AZ1102" s="24">
        <v>0.35520000000000002</v>
      </c>
      <c r="BA1102" s="24">
        <v>0.13689999999999999</v>
      </c>
      <c r="BB1102" s="31">
        <v>2</v>
      </c>
      <c r="BC1102" s="23">
        <v>113</v>
      </c>
      <c r="BD1102" s="32" t="s">
        <v>3173</v>
      </c>
      <c r="BE1102" s="33">
        <v>143.82020631069</v>
      </c>
      <c r="BF1102" s="33">
        <v>-37.357902774455198</v>
      </c>
      <c r="BG1102" s="34">
        <f t="shared" si="204"/>
        <v>88</v>
      </c>
      <c r="BH1102" s="34">
        <f t="shared" si="205"/>
        <v>65</v>
      </c>
      <c r="BI1102" s="34">
        <f t="shared" si="206"/>
        <v>43</v>
      </c>
      <c r="BJ1102" s="34">
        <f t="shared" si="207"/>
        <v>1</v>
      </c>
      <c r="BK1102" s="34">
        <f t="shared" si="208"/>
        <v>84</v>
      </c>
      <c r="BL1102" s="34">
        <f t="shared" si="209"/>
        <v>93</v>
      </c>
      <c r="BM1102" s="35">
        <f t="shared" si="210"/>
        <v>64</v>
      </c>
      <c r="BN1102" s="34">
        <f t="shared" si="211"/>
        <v>82</v>
      </c>
      <c r="BO1102" s="35">
        <f t="shared" si="212"/>
        <v>100</v>
      </c>
      <c r="BP1102" s="35">
        <f t="shared" si="213"/>
        <v>80</v>
      </c>
      <c r="BQ1102" s="35">
        <f t="shared" si="214"/>
        <v>20</v>
      </c>
      <c r="BR1102" s="35">
        <f t="shared" si="215"/>
        <v>55</v>
      </c>
    </row>
    <row r="1103" spans="2:70" x14ac:dyDescent="0.3">
      <c r="B1103" s="6" t="s">
        <v>2272</v>
      </c>
      <c r="C1103" s="6">
        <v>309021233</v>
      </c>
      <c r="D1103" s="6" t="s">
        <v>2273</v>
      </c>
      <c r="E1103" s="6" t="s">
        <v>1142</v>
      </c>
      <c r="F1103" s="6" t="s">
        <v>3657</v>
      </c>
      <c r="G1103" s="6" t="s">
        <v>97</v>
      </c>
      <c r="H1103" s="6" t="s">
        <v>4995</v>
      </c>
      <c r="I1103" s="22">
        <v>821000</v>
      </c>
      <c r="J1103" s="22">
        <v>810000</v>
      </c>
      <c r="K1103" s="22">
        <v>730000</v>
      </c>
      <c r="L1103" s="22">
        <v>860000</v>
      </c>
      <c r="M1103" s="22">
        <v>830000</v>
      </c>
      <c r="N1103" s="22">
        <v>735000</v>
      </c>
      <c r="O1103" s="23">
        <v>19</v>
      </c>
      <c r="P1103" s="23">
        <v>21</v>
      </c>
      <c r="Q1103" s="23">
        <v>29</v>
      </c>
      <c r="R1103" s="22">
        <v>730</v>
      </c>
      <c r="S1103" s="22">
        <v>730</v>
      </c>
      <c r="T1103" s="24">
        <v>3</v>
      </c>
      <c r="U1103" s="24">
        <v>-0.29999999999999982</v>
      </c>
      <c r="V1103" s="24">
        <v>3.3</v>
      </c>
      <c r="W1103" s="24">
        <v>3.3</v>
      </c>
      <c r="X1103" s="25">
        <v>4.6236297198538369E-2</v>
      </c>
      <c r="Y1103" s="24">
        <v>2.2999999999999998</v>
      </c>
      <c r="Z1103" s="24">
        <v>-1.1000000000000001</v>
      </c>
      <c r="AA1103" s="24">
        <v>3.4</v>
      </c>
      <c r="AB1103" s="24">
        <v>3.8</v>
      </c>
      <c r="AC1103" s="26">
        <v>0.37373034076015721</v>
      </c>
      <c r="AD1103" s="24">
        <v>8.0830508367779004</v>
      </c>
      <c r="AE1103" s="6">
        <v>170</v>
      </c>
      <c r="AF1103" s="6">
        <v>172</v>
      </c>
      <c r="AG1103" s="6">
        <v>198</v>
      </c>
      <c r="AH1103" s="27">
        <v>3.7850953206239164</v>
      </c>
      <c r="AI1103" s="28">
        <v>913000</v>
      </c>
      <c r="AJ1103" s="28">
        <v>849000</v>
      </c>
      <c r="AK1103" s="28">
        <v>730000</v>
      </c>
      <c r="AL1103" s="29">
        <v>7.5382803297997639E-2</v>
      </c>
      <c r="AM1103" s="29">
        <v>0.25068493150684934</v>
      </c>
      <c r="AN1103" s="6">
        <v>2.2000000000000002</v>
      </c>
      <c r="AO1103" s="27">
        <v>0</v>
      </c>
      <c r="AP1103" s="6">
        <v>2.2000000000000002</v>
      </c>
      <c r="AQ1103" s="28">
        <v>780</v>
      </c>
      <c r="AR1103" s="28">
        <v>750</v>
      </c>
      <c r="AS1103" s="25">
        <v>0.04</v>
      </c>
      <c r="AT1103" s="30">
        <v>1953.2800000000002</v>
      </c>
      <c r="AU1103" s="24">
        <v>0.76949999999999996</v>
      </c>
      <c r="AV1103" s="24">
        <v>0.23050000000000001</v>
      </c>
      <c r="AW1103" s="24">
        <v>0.78659999999999997</v>
      </c>
      <c r="AX1103" s="24">
        <v>0.1706</v>
      </c>
      <c r="AY1103" s="24">
        <v>0.37769999999999998</v>
      </c>
      <c r="AZ1103" s="24">
        <v>0.42730000000000001</v>
      </c>
      <c r="BA1103" s="24">
        <v>0.16900000000000001</v>
      </c>
      <c r="BB1103" s="31">
        <v>5.5</v>
      </c>
      <c r="BC1103" s="23">
        <v>84</v>
      </c>
      <c r="BD1103" s="32" t="s">
        <v>4557</v>
      </c>
      <c r="BE1103" s="33">
        <v>153.44326944558401</v>
      </c>
      <c r="BF1103" s="33">
        <v>-28.138080994103898</v>
      </c>
      <c r="BG1103" s="34">
        <f t="shared" si="204"/>
        <v>67</v>
      </c>
      <c r="BH1103" s="34">
        <f t="shared" si="205"/>
        <v>80</v>
      </c>
      <c r="BI1103" s="34">
        <f t="shared" si="206"/>
        <v>78</v>
      </c>
      <c r="BJ1103" s="34">
        <f t="shared" si="207"/>
        <v>38</v>
      </c>
      <c r="BK1103" s="34">
        <f t="shared" si="208"/>
        <v>90</v>
      </c>
      <c r="BL1103" s="34">
        <f t="shared" si="209"/>
        <v>73</v>
      </c>
      <c r="BM1103" s="35">
        <f t="shared" si="210"/>
        <v>100</v>
      </c>
      <c r="BN1103" s="34">
        <f t="shared" si="211"/>
        <v>69</v>
      </c>
      <c r="BO1103" s="35">
        <f t="shared" si="212"/>
        <v>18</v>
      </c>
      <c r="BP1103" s="35">
        <f t="shared" si="213"/>
        <v>79</v>
      </c>
      <c r="BQ1103" s="35">
        <f t="shared" si="214"/>
        <v>55</v>
      </c>
      <c r="BR1103" s="35">
        <f t="shared" si="215"/>
        <v>55</v>
      </c>
    </row>
    <row r="1104" spans="2:70" x14ac:dyDescent="0.3">
      <c r="B1104" s="6" t="s">
        <v>1616</v>
      </c>
      <c r="C1104" s="6">
        <v>101021010</v>
      </c>
      <c r="D1104" s="6" t="s">
        <v>746</v>
      </c>
      <c r="E1104" s="6" t="s">
        <v>316</v>
      </c>
      <c r="F1104" s="6" t="s">
        <v>2703</v>
      </c>
      <c r="G1104" s="6" t="s">
        <v>77</v>
      </c>
      <c r="H1104" s="6" t="s">
        <v>4995</v>
      </c>
      <c r="I1104" s="22">
        <v>480000</v>
      </c>
      <c r="J1104" s="22">
        <v>480000</v>
      </c>
      <c r="K1104" s="22">
        <v>495000</v>
      </c>
      <c r="L1104" s="22">
        <v>510000</v>
      </c>
      <c r="M1104" s="22">
        <v>485000</v>
      </c>
      <c r="N1104" s="22">
        <v>455000</v>
      </c>
      <c r="O1104" s="23">
        <v>42</v>
      </c>
      <c r="P1104" s="23">
        <v>42</v>
      </c>
      <c r="Q1104" s="23">
        <v>39</v>
      </c>
      <c r="R1104" s="22">
        <v>430</v>
      </c>
      <c r="S1104" s="22">
        <v>420</v>
      </c>
      <c r="T1104" s="24">
        <v>1</v>
      </c>
      <c r="U1104" s="24">
        <v>-0.30000000000000004</v>
      </c>
      <c r="V1104" s="24">
        <v>1.3</v>
      </c>
      <c r="W1104" s="24">
        <v>1.4</v>
      </c>
      <c r="X1104" s="25">
        <v>4.6583333333333331E-2</v>
      </c>
      <c r="Y1104" s="24">
        <v>5.6</v>
      </c>
      <c r="Z1104" s="24">
        <v>-2.3000000000000007</v>
      </c>
      <c r="AA1104" s="24">
        <v>7.9</v>
      </c>
      <c r="AB1104" s="24">
        <v>8.1</v>
      </c>
      <c r="AC1104" s="26">
        <v>0.21376869233216669</v>
      </c>
      <c r="AD1104" s="24">
        <v>4.5889522504221834</v>
      </c>
      <c r="AE1104" s="6">
        <v>87</v>
      </c>
      <c r="AF1104" s="6">
        <v>96</v>
      </c>
      <c r="AG1104" s="6">
        <v>94</v>
      </c>
      <c r="AH1104" s="27">
        <v>6.1587301587301591</v>
      </c>
      <c r="AI1104" s="28">
        <v>500000</v>
      </c>
      <c r="AJ1104" s="28">
        <v>480000</v>
      </c>
      <c r="AK1104" s="28">
        <v>450000</v>
      </c>
      <c r="AL1104" s="29">
        <v>4.1666666666666664E-2</v>
      </c>
      <c r="AM1104" s="29">
        <v>0.1111111111111111</v>
      </c>
      <c r="AN1104" s="6">
        <v>1.7</v>
      </c>
      <c r="AO1104" s="27">
        <v>0</v>
      </c>
      <c r="AP1104" s="6">
        <v>1.7</v>
      </c>
      <c r="AQ1104" s="28">
        <v>450</v>
      </c>
      <c r="AR1104" s="28">
        <v>450</v>
      </c>
      <c r="AS1104" s="25">
        <v>0</v>
      </c>
      <c r="AT1104" s="30">
        <v>2011.5200000000002</v>
      </c>
      <c r="AU1104" s="24">
        <v>0.55369999999999997</v>
      </c>
      <c r="AV1104" s="24">
        <v>0.44629999999999997</v>
      </c>
      <c r="AW1104" s="24">
        <v>0.36559999999999998</v>
      </c>
      <c r="AX1104" s="24">
        <v>0.30669999999999997</v>
      </c>
      <c r="AY1104" s="24">
        <v>0.2293</v>
      </c>
      <c r="AZ1104" s="24">
        <v>0.31280000000000002</v>
      </c>
      <c r="BA1104" s="24">
        <v>0.43190000000000001</v>
      </c>
      <c r="BB1104" s="31">
        <v>4.5</v>
      </c>
      <c r="BC1104" s="23">
        <v>244</v>
      </c>
      <c r="BD1104" s="32" t="s">
        <v>3934</v>
      </c>
      <c r="BE1104" s="33">
        <v>149.25119055438</v>
      </c>
      <c r="BF1104" s="33">
        <v>-35.359380186776498</v>
      </c>
      <c r="BG1104" s="34">
        <f t="shared" si="204"/>
        <v>100</v>
      </c>
      <c r="BH1104" s="34">
        <f t="shared" si="205"/>
        <v>88</v>
      </c>
      <c r="BI1104" s="34">
        <f t="shared" si="206"/>
        <v>49</v>
      </c>
      <c r="BJ1104" s="34">
        <f t="shared" si="207"/>
        <v>22</v>
      </c>
      <c r="BK1104" s="34">
        <f t="shared" si="208"/>
        <v>62</v>
      </c>
      <c r="BL1104" s="34">
        <f t="shared" si="209"/>
        <v>40</v>
      </c>
      <c r="BM1104" s="35">
        <f t="shared" si="210"/>
        <v>100</v>
      </c>
      <c r="BN1104" s="34">
        <f t="shared" si="211"/>
        <v>100</v>
      </c>
      <c r="BO1104" s="35">
        <f t="shared" si="212"/>
        <v>100</v>
      </c>
      <c r="BP1104" s="35">
        <f t="shared" si="213"/>
        <v>24</v>
      </c>
      <c r="BQ1104" s="35">
        <f t="shared" si="214"/>
        <v>45</v>
      </c>
      <c r="BR1104" s="35">
        <f t="shared" si="215"/>
        <v>55</v>
      </c>
    </row>
    <row r="1105" spans="2:70" x14ac:dyDescent="0.3">
      <c r="B1105" s="6" t="s">
        <v>808</v>
      </c>
      <c r="C1105" s="6">
        <v>102011033</v>
      </c>
      <c r="D1105" s="6" t="s">
        <v>302</v>
      </c>
      <c r="E1105" s="6" t="s">
        <v>205</v>
      </c>
      <c r="F1105" s="6" t="s">
        <v>205</v>
      </c>
      <c r="G1105" s="6" t="s">
        <v>77</v>
      </c>
      <c r="H1105" s="6" t="s">
        <v>4995</v>
      </c>
      <c r="I1105" s="22">
        <v>720000</v>
      </c>
      <c r="J1105" s="22">
        <v>720000</v>
      </c>
      <c r="K1105" s="22">
        <v>620000</v>
      </c>
      <c r="L1105" s="22">
        <v>750000</v>
      </c>
      <c r="M1105" s="22">
        <v>710000</v>
      </c>
      <c r="N1105" s="22">
        <v>682500</v>
      </c>
      <c r="O1105" s="23">
        <v>33</v>
      </c>
      <c r="P1105" s="23">
        <v>22</v>
      </c>
      <c r="Q1105" s="23">
        <v>22</v>
      </c>
      <c r="R1105" s="22">
        <v>500</v>
      </c>
      <c r="S1105" s="22">
        <v>450</v>
      </c>
      <c r="T1105" s="24">
        <v>3.7</v>
      </c>
      <c r="U1105" s="24">
        <v>0</v>
      </c>
      <c r="V1105" s="24">
        <v>3.7</v>
      </c>
      <c r="W1105" s="24">
        <v>1.1000000000000001</v>
      </c>
      <c r="X1105" s="25">
        <v>3.6111111111111108E-2</v>
      </c>
      <c r="Y1105" s="24">
        <v>4.0999999999999996</v>
      </c>
      <c r="Z1105" s="24">
        <v>-0.80000000000000071</v>
      </c>
      <c r="AA1105" s="24">
        <v>4.9000000000000004</v>
      </c>
      <c r="AB1105" s="24">
        <v>6.7</v>
      </c>
      <c r="AC1105" s="26">
        <v>0.20292207792207789</v>
      </c>
      <c r="AD1105" s="24">
        <v>5.6193806193806184</v>
      </c>
      <c r="AE1105" s="6">
        <v>201</v>
      </c>
      <c r="AF1105" s="6">
        <v>225</v>
      </c>
      <c r="AG1105" s="6">
        <v>261</v>
      </c>
      <c r="AH1105" s="27">
        <v>3.084832904884319</v>
      </c>
      <c r="AI1105" s="28">
        <v>740000</v>
      </c>
      <c r="AJ1105" s="28">
        <v>720000</v>
      </c>
      <c r="AK1105" s="28">
        <v>685000</v>
      </c>
      <c r="AL1105" s="29">
        <v>2.7777777777777776E-2</v>
      </c>
      <c r="AM1105" s="29">
        <v>8.0291970802919707E-2</v>
      </c>
      <c r="AN1105" s="6">
        <v>2</v>
      </c>
      <c r="AO1105" s="27">
        <v>-0.10000000000000009</v>
      </c>
      <c r="AP1105" s="6">
        <v>2.1</v>
      </c>
      <c r="AQ1105" s="28">
        <v>550</v>
      </c>
      <c r="AR1105" s="28">
        <v>520</v>
      </c>
      <c r="AS1105" s="25">
        <v>5.7692307692307696E-2</v>
      </c>
      <c r="AT1105" s="30">
        <v>2464.0000000000005</v>
      </c>
      <c r="AU1105" s="24">
        <v>0.82940000000000003</v>
      </c>
      <c r="AV1105" s="24">
        <v>0.1706</v>
      </c>
      <c r="AW1105" s="24">
        <v>0.91930000000000001</v>
      </c>
      <c r="AX1105" s="24">
        <v>7.17E-2</v>
      </c>
      <c r="AY1105" s="24">
        <v>0.24510000000000001</v>
      </c>
      <c r="AZ1105" s="24">
        <v>0.51170000000000004</v>
      </c>
      <c r="BA1105" s="24">
        <v>0.22409999999999999</v>
      </c>
      <c r="BB1105" s="31">
        <v>6</v>
      </c>
      <c r="BC1105" s="23">
        <v>49</v>
      </c>
      <c r="BD1105" s="32" t="s">
        <v>3219</v>
      </c>
      <c r="BE1105" s="33">
        <v>151.294376812194</v>
      </c>
      <c r="BF1105" s="33">
        <v>-33.437288631680197</v>
      </c>
      <c r="BG1105" s="34">
        <f t="shared" si="204"/>
        <v>55</v>
      </c>
      <c r="BH1105" s="34">
        <f t="shared" si="205"/>
        <v>84</v>
      </c>
      <c r="BI1105" s="34">
        <f t="shared" si="206"/>
        <v>87</v>
      </c>
      <c r="BJ1105" s="34">
        <f t="shared" si="207"/>
        <v>15</v>
      </c>
      <c r="BK1105" s="34">
        <f t="shared" si="208"/>
        <v>100</v>
      </c>
      <c r="BL1105" s="34">
        <f t="shared" si="209"/>
        <v>44</v>
      </c>
      <c r="BM1105" s="35">
        <f t="shared" si="210"/>
        <v>71</v>
      </c>
      <c r="BN1105" s="34">
        <f t="shared" si="211"/>
        <v>94</v>
      </c>
      <c r="BO1105" s="35">
        <f t="shared" si="212"/>
        <v>100</v>
      </c>
      <c r="BP1105" s="35">
        <f t="shared" si="213"/>
        <v>49</v>
      </c>
      <c r="BQ1105" s="35">
        <f t="shared" si="214"/>
        <v>60</v>
      </c>
      <c r="BR1105" s="35">
        <f t="shared" si="215"/>
        <v>55</v>
      </c>
    </row>
    <row r="1106" spans="2:70" x14ac:dyDescent="0.3">
      <c r="B1106" s="6" t="s">
        <v>810</v>
      </c>
      <c r="C1106" s="6">
        <v>103041077</v>
      </c>
      <c r="D1106" s="6" t="s">
        <v>810</v>
      </c>
      <c r="E1106" s="6" t="s">
        <v>100</v>
      </c>
      <c r="F1106" s="6" t="s">
        <v>810</v>
      </c>
      <c r="G1106" s="6" t="s">
        <v>77</v>
      </c>
      <c r="H1106" s="6" t="s">
        <v>4995</v>
      </c>
      <c r="I1106" s="22">
        <v>615000</v>
      </c>
      <c r="J1106" s="22">
        <v>560000</v>
      </c>
      <c r="K1106" s="22">
        <v>520000</v>
      </c>
      <c r="L1106" s="22">
        <v>459000</v>
      </c>
      <c r="M1106" s="22">
        <v>459000</v>
      </c>
      <c r="N1106" s="22">
        <v>475000</v>
      </c>
      <c r="O1106" s="23">
        <v>72</v>
      </c>
      <c r="P1106" s="23">
        <v>63</v>
      </c>
      <c r="Q1106" s="23">
        <v>55</v>
      </c>
      <c r="R1106" s="22">
        <v>440</v>
      </c>
      <c r="S1106" s="22">
        <v>420</v>
      </c>
      <c r="T1106" s="24">
        <v>0.7</v>
      </c>
      <c r="U1106" s="24">
        <v>9.9999999999999978E-2</v>
      </c>
      <c r="V1106" s="24">
        <v>0.6</v>
      </c>
      <c r="W1106" s="24">
        <v>0.7</v>
      </c>
      <c r="X1106" s="25">
        <v>3.7203252032520326E-2</v>
      </c>
      <c r="Y1106" s="24">
        <v>3.6</v>
      </c>
      <c r="Z1106" s="24">
        <v>-1.6</v>
      </c>
      <c r="AA1106" s="24">
        <v>5.2</v>
      </c>
      <c r="AB1106" s="24">
        <v>7.2</v>
      </c>
      <c r="AC1106" s="26">
        <v>0.29274004683840743</v>
      </c>
      <c r="AD1106" s="24">
        <v>7.8686682170288709</v>
      </c>
      <c r="AE1106" s="6">
        <v>12</v>
      </c>
      <c r="AF1106" s="6">
        <v>15</v>
      </c>
      <c r="AG1106" s="6">
        <v>29</v>
      </c>
      <c r="AH1106" s="27">
        <v>2.557377049180328</v>
      </c>
      <c r="AI1106" s="28">
        <v>460000</v>
      </c>
      <c r="AJ1106" s="28">
        <v>475000</v>
      </c>
      <c r="AK1106" s="28">
        <v>510000</v>
      </c>
      <c r="AL1106" s="29">
        <v>-3.1578947368421054E-2</v>
      </c>
      <c r="AM1106" s="29">
        <v>-9.8039215686274508E-2</v>
      </c>
      <c r="AN1106" s="6">
        <v>1</v>
      </c>
      <c r="AO1106" s="27">
        <v>0.19999999999999996</v>
      </c>
      <c r="AP1106" s="6">
        <v>0.8</v>
      </c>
      <c r="AQ1106" s="28">
        <v>435</v>
      </c>
      <c r="AR1106" s="28">
        <v>416</v>
      </c>
      <c r="AS1106" s="25">
        <v>4.567307692307692E-2</v>
      </c>
      <c r="AT1106" s="30">
        <v>1503.0400000000002</v>
      </c>
      <c r="AU1106" s="24">
        <v>0.60129999999999995</v>
      </c>
      <c r="AV1106" s="24">
        <v>0.3987</v>
      </c>
      <c r="AW1106" s="24">
        <v>0.81210000000000004</v>
      </c>
      <c r="AX1106" s="24">
        <v>0.13730000000000001</v>
      </c>
      <c r="AY1106" s="24">
        <v>0.32440000000000002</v>
      </c>
      <c r="AZ1106" s="24">
        <v>0.2717</v>
      </c>
      <c r="BA1106" s="24">
        <v>0.36730000000000002</v>
      </c>
      <c r="BB1106" s="31">
        <v>3</v>
      </c>
      <c r="BC1106" s="23">
        <v>204</v>
      </c>
      <c r="BD1106" s="32" t="s">
        <v>4721</v>
      </c>
      <c r="BE1106" s="33">
        <v>149.11018689259001</v>
      </c>
      <c r="BF1106" s="33">
        <v>-33.302428460686301</v>
      </c>
      <c r="BG1106" s="34">
        <f t="shared" si="204"/>
        <v>100</v>
      </c>
      <c r="BH1106" s="34">
        <f t="shared" si="205"/>
        <v>100</v>
      </c>
      <c r="BI1106" s="34">
        <f t="shared" si="206"/>
        <v>93</v>
      </c>
      <c r="BJ1106" s="34">
        <f t="shared" si="207"/>
        <v>1</v>
      </c>
      <c r="BK1106" s="34">
        <f t="shared" si="208"/>
        <v>68</v>
      </c>
      <c r="BL1106" s="34">
        <f t="shared" si="209"/>
        <v>61</v>
      </c>
      <c r="BM1106" s="35">
        <f t="shared" si="210"/>
        <v>74</v>
      </c>
      <c r="BN1106" s="34">
        <f t="shared" si="211"/>
        <v>72</v>
      </c>
      <c r="BO1106" s="35">
        <f t="shared" si="212"/>
        <v>72</v>
      </c>
      <c r="BP1106" s="35">
        <f t="shared" si="213"/>
        <v>57</v>
      </c>
      <c r="BQ1106" s="35">
        <f t="shared" si="214"/>
        <v>30</v>
      </c>
      <c r="BR1106" s="35">
        <f t="shared" si="215"/>
        <v>55</v>
      </c>
    </row>
    <row r="1107" spans="2:70" x14ac:dyDescent="0.3">
      <c r="B1107" s="6" t="s">
        <v>1892</v>
      </c>
      <c r="C1107" s="6">
        <v>115041625</v>
      </c>
      <c r="D1107" s="6" t="s">
        <v>1366</v>
      </c>
      <c r="E1107" s="6" t="s">
        <v>783</v>
      </c>
      <c r="F1107" s="6" t="s">
        <v>2757</v>
      </c>
      <c r="G1107" s="6" t="s">
        <v>77</v>
      </c>
      <c r="H1107" s="6" t="s">
        <v>4995</v>
      </c>
      <c r="I1107" s="22">
        <v>790000</v>
      </c>
      <c r="J1107" s="22">
        <v>780000</v>
      </c>
      <c r="K1107" s="22">
        <v>720000</v>
      </c>
      <c r="L1107" s="22">
        <v>810000</v>
      </c>
      <c r="M1107" s="22">
        <v>770000</v>
      </c>
      <c r="N1107" s="22">
        <v>770000</v>
      </c>
      <c r="O1107" s="23">
        <v>39</v>
      </c>
      <c r="P1107" s="23">
        <v>46</v>
      </c>
      <c r="Q1107" s="23">
        <v>47</v>
      </c>
      <c r="R1107" s="22">
        <v>690</v>
      </c>
      <c r="S1107" s="22">
        <v>670</v>
      </c>
      <c r="T1107" s="24">
        <v>2.7</v>
      </c>
      <c r="U1107" s="24">
        <v>-0.19999999999999973</v>
      </c>
      <c r="V1107" s="24">
        <v>2.9</v>
      </c>
      <c r="W1107" s="24">
        <v>3.2</v>
      </c>
      <c r="X1107" s="25">
        <v>4.541772151898734E-2</v>
      </c>
      <c r="Y1107" s="24">
        <v>37.5</v>
      </c>
      <c r="Z1107" s="24">
        <v>-7.2000000000000028</v>
      </c>
      <c r="AA1107" s="24">
        <v>44.7</v>
      </c>
      <c r="AB1107" s="24">
        <v>45.1</v>
      </c>
      <c r="AC1107" s="26">
        <v>0.19216201764548613</v>
      </c>
      <c r="AD1107" s="24">
        <v>4.2309920273114283</v>
      </c>
      <c r="AE1107" s="6">
        <v>343</v>
      </c>
      <c r="AF1107" s="6">
        <v>284</v>
      </c>
      <c r="AG1107" s="6">
        <v>65</v>
      </c>
      <c r="AH1107" s="27">
        <v>126.62068965517243</v>
      </c>
      <c r="AI1107" s="28">
        <v>710000</v>
      </c>
      <c r="AJ1107" s="28">
        <v>735000</v>
      </c>
      <c r="AK1107" s="28">
        <v>965000</v>
      </c>
      <c r="AL1107" s="29">
        <v>-3.4013605442176874E-2</v>
      </c>
      <c r="AM1107" s="29">
        <v>-0.26424870466321243</v>
      </c>
      <c r="AN1107" s="6">
        <v>1.2</v>
      </c>
      <c r="AO1107" s="27">
        <v>-0.19999999999999996</v>
      </c>
      <c r="AP1107" s="6">
        <v>1.4</v>
      </c>
      <c r="AQ1107" s="28">
        <v>650</v>
      </c>
      <c r="AR1107" s="28">
        <v>630</v>
      </c>
      <c r="AS1107" s="25">
        <v>3.1746031746031744E-2</v>
      </c>
      <c r="AT1107" s="30">
        <v>3590.7200000000003</v>
      </c>
      <c r="AU1107" s="24">
        <v>0.90739999999999998</v>
      </c>
      <c r="AV1107" s="24">
        <v>9.2600000000000002E-2</v>
      </c>
      <c r="AW1107" s="24">
        <v>0.83379999999999999</v>
      </c>
      <c r="AX1107" s="24">
        <v>0.1105</v>
      </c>
      <c r="AY1107" s="24">
        <v>0.2208</v>
      </c>
      <c r="AZ1107" s="24">
        <v>0.5585</v>
      </c>
      <c r="BA1107" s="24">
        <v>0.2122</v>
      </c>
      <c r="BB1107" s="31">
        <v>10</v>
      </c>
      <c r="BC1107" s="23">
        <v>33</v>
      </c>
      <c r="BD1107" s="32" t="s">
        <v>4192</v>
      </c>
      <c r="BE1107" s="33">
        <v>150.92407792944701</v>
      </c>
      <c r="BF1107" s="33">
        <v>-33.683346109076098</v>
      </c>
      <c r="BG1107" s="34">
        <f t="shared" si="204"/>
        <v>72</v>
      </c>
      <c r="BH1107" s="34">
        <f t="shared" si="205"/>
        <v>97</v>
      </c>
      <c r="BI1107" s="34">
        <f t="shared" si="206"/>
        <v>1</v>
      </c>
      <c r="BJ1107" s="34">
        <f t="shared" si="207"/>
        <v>1</v>
      </c>
      <c r="BK1107" s="34">
        <f t="shared" si="208"/>
        <v>100</v>
      </c>
      <c r="BL1107" s="34">
        <f t="shared" si="209"/>
        <v>39</v>
      </c>
      <c r="BM1107" s="35">
        <f t="shared" si="210"/>
        <v>100</v>
      </c>
      <c r="BN1107" s="34">
        <f t="shared" si="211"/>
        <v>100</v>
      </c>
      <c r="BO1107" s="35">
        <f t="shared" si="212"/>
        <v>100</v>
      </c>
      <c r="BP1107" s="35">
        <f t="shared" si="213"/>
        <v>1</v>
      </c>
      <c r="BQ1107" s="35">
        <f t="shared" si="214"/>
        <v>100</v>
      </c>
      <c r="BR1107" s="35">
        <f t="shared" si="215"/>
        <v>55</v>
      </c>
    </row>
    <row r="1108" spans="2:70" x14ac:dyDescent="0.3">
      <c r="B1108" s="6" t="s">
        <v>2321</v>
      </c>
      <c r="C1108" s="6">
        <v>118011649</v>
      </c>
      <c r="D1108" s="6" t="s">
        <v>1694</v>
      </c>
      <c r="E1108" s="6" t="s">
        <v>1695</v>
      </c>
      <c r="F1108" s="6" t="s">
        <v>2757</v>
      </c>
      <c r="G1108" s="6" t="s">
        <v>77</v>
      </c>
      <c r="H1108" s="6" t="s">
        <v>4995</v>
      </c>
      <c r="I1108" s="22">
        <v>1540000</v>
      </c>
      <c r="J1108" s="22">
        <v>1525000</v>
      </c>
      <c r="K1108" s="22">
        <v>1450000</v>
      </c>
      <c r="L1108" s="22">
        <v>1360000</v>
      </c>
      <c r="M1108" s="22">
        <v>1360000</v>
      </c>
      <c r="N1108" s="22">
        <v>1385000</v>
      </c>
      <c r="O1108" s="23">
        <v>28</v>
      </c>
      <c r="P1108" s="23">
        <v>28</v>
      </c>
      <c r="Q1108" s="23">
        <v>23</v>
      </c>
      <c r="R1108" s="22">
        <v>990</v>
      </c>
      <c r="S1108" s="22">
        <v>950</v>
      </c>
      <c r="T1108" s="24">
        <v>2.9</v>
      </c>
      <c r="U1108" s="24">
        <v>0.10000000000000009</v>
      </c>
      <c r="V1108" s="24">
        <v>2.8</v>
      </c>
      <c r="W1108" s="24">
        <v>2.9</v>
      </c>
      <c r="X1108" s="25">
        <v>3.3428571428571426E-2</v>
      </c>
      <c r="Y1108" s="24">
        <v>7.6</v>
      </c>
      <c r="Z1108" s="24">
        <v>-2.5999999999999996</v>
      </c>
      <c r="AA1108" s="24">
        <v>10.199999999999999</v>
      </c>
      <c r="AB1108" s="24">
        <v>10.3</v>
      </c>
      <c r="AC1108" s="26">
        <v>0.26777599861513823</v>
      </c>
      <c r="AD1108" s="24">
        <v>8.0103931209656736</v>
      </c>
      <c r="AE1108" s="6">
        <v>220</v>
      </c>
      <c r="AF1108" s="6">
        <v>304</v>
      </c>
      <c r="AG1108" s="6">
        <v>271</v>
      </c>
      <c r="AH1108" s="27">
        <v>2.5823927765237022</v>
      </c>
      <c r="AI1108" s="28">
        <v>1350000</v>
      </c>
      <c r="AJ1108" s="28">
        <v>1320000</v>
      </c>
      <c r="AK1108" s="28">
        <v>1300000</v>
      </c>
      <c r="AL1108" s="29">
        <v>2.2727272727272728E-2</v>
      </c>
      <c r="AM1108" s="29">
        <v>3.8461538461538464E-2</v>
      </c>
      <c r="AN1108" s="6">
        <v>2</v>
      </c>
      <c r="AO1108" s="27">
        <v>-0.20000000000000018</v>
      </c>
      <c r="AP1108" s="6">
        <v>2.2000000000000002</v>
      </c>
      <c r="AQ1108" s="28">
        <v>950</v>
      </c>
      <c r="AR1108" s="28">
        <v>895</v>
      </c>
      <c r="AS1108" s="25">
        <v>6.1452513966480445E-2</v>
      </c>
      <c r="AT1108" s="30">
        <v>3697.1200000000003</v>
      </c>
      <c r="AU1108" s="24">
        <v>0.66390000000000005</v>
      </c>
      <c r="AV1108" s="24">
        <v>0.33610000000000001</v>
      </c>
      <c r="AW1108" s="24">
        <v>0.29749999999999999</v>
      </c>
      <c r="AX1108" s="24">
        <v>3.9800000000000002E-2</v>
      </c>
      <c r="AY1108" s="24">
        <v>0.35720000000000002</v>
      </c>
      <c r="AZ1108" s="24">
        <v>0.26090000000000002</v>
      </c>
      <c r="BA1108" s="24">
        <v>0.35420000000000001</v>
      </c>
      <c r="BB1108" s="31">
        <v>10</v>
      </c>
      <c r="BC1108" s="23">
        <v>4</v>
      </c>
      <c r="BD1108" s="32" t="s">
        <v>4601</v>
      </c>
      <c r="BE1108" s="33">
        <v>151.25307651164999</v>
      </c>
      <c r="BF1108" s="33">
        <v>-33.875617245933</v>
      </c>
      <c r="BG1108" s="34">
        <f t="shared" si="204"/>
        <v>69</v>
      </c>
      <c r="BH1108" s="34">
        <f t="shared" si="205"/>
        <v>84</v>
      </c>
      <c r="BI1108" s="34">
        <f t="shared" si="206"/>
        <v>93</v>
      </c>
      <c r="BJ1108" s="34">
        <f t="shared" si="207"/>
        <v>12</v>
      </c>
      <c r="BK1108" s="34">
        <f t="shared" si="208"/>
        <v>100</v>
      </c>
      <c r="BL1108" s="34">
        <f t="shared" si="209"/>
        <v>69</v>
      </c>
      <c r="BM1108" s="35">
        <f t="shared" si="210"/>
        <v>62</v>
      </c>
      <c r="BN1108" s="34">
        <f t="shared" si="211"/>
        <v>70</v>
      </c>
      <c r="BO1108" s="35">
        <f t="shared" si="212"/>
        <v>88</v>
      </c>
      <c r="BP1108" s="35">
        <f t="shared" si="213"/>
        <v>1</v>
      </c>
      <c r="BQ1108" s="35">
        <f t="shared" si="214"/>
        <v>100</v>
      </c>
      <c r="BR1108" s="35">
        <f t="shared" si="215"/>
        <v>55</v>
      </c>
    </row>
    <row r="1109" spans="2:70" x14ac:dyDescent="0.3">
      <c r="B1109" s="6" t="s">
        <v>2091</v>
      </c>
      <c r="C1109" s="6">
        <v>118021564</v>
      </c>
      <c r="D1109" s="6" t="s">
        <v>1699</v>
      </c>
      <c r="E1109" s="6" t="s">
        <v>1695</v>
      </c>
      <c r="F1109" s="6" t="s">
        <v>2757</v>
      </c>
      <c r="G1109" s="6" t="s">
        <v>77</v>
      </c>
      <c r="H1109" s="6" t="s">
        <v>4995</v>
      </c>
      <c r="I1109" s="22">
        <v>993200</v>
      </c>
      <c r="J1109" s="22">
        <v>990000</v>
      </c>
      <c r="K1109" s="22">
        <v>965250</v>
      </c>
      <c r="L1109" s="22">
        <v>975000</v>
      </c>
      <c r="M1109" s="22">
        <v>970000</v>
      </c>
      <c r="N1109" s="22">
        <v>1010000</v>
      </c>
      <c r="O1109" s="23">
        <v>22</v>
      </c>
      <c r="P1109" s="23">
        <v>22</v>
      </c>
      <c r="Q1109" s="23">
        <v>27</v>
      </c>
      <c r="R1109" s="22">
        <v>795</v>
      </c>
      <c r="S1109" s="22">
        <v>770</v>
      </c>
      <c r="T1109" s="24">
        <v>1.9</v>
      </c>
      <c r="U1109" s="24">
        <v>0</v>
      </c>
      <c r="V1109" s="24">
        <v>1.9</v>
      </c>
      <c r="W1109" s="24">
        <v>1.7</v>
      </c>
      <c r="X1109" s="25">
        <v>4.1623036649214656E-2</v>
      </c>
      <c r="Y1109" s="24">
        <v>8.9</v>
      </c>
      <c r="Z1109" s="24">
        <v>-3.1999999999999993</v>
      </c>
      <c r="AA1109" s="24">
        <v>12.1</v>
      </c>
      <c r="AB1109" s="24">
        <v>11.5</v>
      </c>
      <c r="AC1109" s="26">
        <v>0.3352959039071462</v>
      </c>
      <c r="AD1109" s="24">
        <v>8.0555368108509331</v>
      </c>
      <c r="AE1109" s="6">
        <v>120</v>
      </c>
      <c r="AF1109" s="6">
        <v>192</v>
      </c>
      <c r="AG1109" s="6">
        <v>139</v>
      </c>
      <c r="AH1109" s="27">
        <v>1.6059479553903344</v>
      </c>
      <c r="AI1109" s="28">
        <v>1200000</v>
      </c>
      <c r="AJ1109" s="28">
        <v>1110000</v>
      </c>
      <c r="AK1109" s="28">
        <v>966000</v>
      </c>
      <c r="AL1109" s="29">
        <v>8.1081081081081086E-2</v>
      </c>
      <c r="AM1109" s="29">
        <v>0.24223602484472051</v>
      </c>
      <c r="AN1109" s="6">
        <v>1.8</v>
      </c>
      <c r="AO1109" s="27">
        <v>-9.9999999999999867E-2</v>
      </c>
      <c r="AP1109" s="6">
        <v>1.9</v>
      </c>
      <c r="AQ1109" s="28">
        <v>850</v>
      </c>
      <c r="AR1109" s="28">
        <v>800</v>
      </c>
      <c r="AS1109" s="25">
        <v>6.25E-2</v>
      </c>
      <c r="AT1109" s="30">
        <v>2371.0400000000004</v>
      </c>
      <c r="AU1109" s="24">
        <v>0.59689999999999999</v>
      </c>
      <c r="AV1109" s="24">
        <v>0.40310000000000001</v>
      </c>
      <c r="AW1109" s="24">
        <v>0.20419999999999999</v>
      </c>
      <c r="AX1109" s="24">
        <v>7.0499999999999993E-2</v>
      </c>
      <c r="AY1109" s="24">
        <v>0.24060000000000001</v>
      </c>
      <c r="AZ1109" s="24">
        <v>0.18559999999999999</v>
      </c>
      <c r="BA1109" s="24">
        <v>0.55289999999999995</v>
      </c>
      <c r="BB1109" s="31">
        <v>9</v>
      </c>
      <c r="BC1109" s="23">
        <v>5</v>
      </c>
      <c r="BD1109" s="32" t="s">
        <v>4378</v>
      </c>
      <c r="BE1109" s="33">
        <v>151.21918148606201</v>
      </c>
      <c r="BF1109" s="33">
        <v>-33.913566173101799</v>
      </c>
      <c r="BG1109" s="34">
        <f t="shared" si="204"/>
        <v>85</v>
      </c>
      <c r="BH1109" s="34">
        <f t="shared" si="205"/>
        <v>87</v>
      </c>
      <c r="BI1109" s="34">
        <f t="shared" si="206"/>
        <v>100</v>
      </c>
      <c r="BJ1109" s="34">
        <f t="shared" si="207"/>
        <v>41</v>
      </c>
      <c r="BK1109" s="34">
        <f t="shared" si="208"/>
        <v>100</v>
      </c>
      <c r="BL1109" s="34">
        <f t="shared" si="209"/>
        <v>43</v>
      </c>
      <c r="BM1109" s="35">
        <f t="shared" si="210"/>
        <v>89</v>
      </c>
      <c r="BN1109" s="34">
        <f t="shared" si="211"/>
        <v>70</v>
      </c>
      <c r="BO1109" s="35">
        <f t="shared" si="212"/>
        <v>44</v>
      </c>
      <c r="BP1109" s="35">
        <f t="shared" si="213"/>
        <v>1</v>
      </c>
      <c r="BQ1109" s="35">
        <f t="shared" si="214"/>
        <v>90</v>
      </c>
      <c r="BR1109" s="35">
        <f t="shared" si="215"/>
        <v>55</v>
      </c>
    </row>
    <row r="1110" spans="2:70" x14ac:dyDescent="0.3">
      <c r="B1110" s="6" t="s">
        <v>1785</v>
      </c>
      <c r="C1110" s="6">
        <v>118021570</v>
      </c>
      <c r="D1110" s="6" t="s">
        <v>1699</v>
      </c>
      <c r="E1110" s="6" t="s">
        <v>1695</v>
      </c>
      <c r="F1110" s="6" t="s">
        <v>2757</v>
      </c>
      <c r="G1110" s="6" t="s">
        <v>77</v>
      </c>
      <c r="H1110" s="6" t="s">
        <v>4995</v>
      </c>
      <c r="I1110" s="22">
        <v>1245500</v>
      </c>
      <c r="J1110" s="22">
        <v>1256100</v>
      </c>
      <c r="K1110" s="22">
        <v>1273300</v>
      </c>
      <c r="L1110" s="22">
        <v>1200000</v>
      </c>
      <c r="M1110" s="22">
        <v>1275000</v>
      </c>
      <c r="N1110" s="22">
        <v>1190000</v>
      </c>
      <c r="O1110" s="23">
        <v>23</v>
      </c>
      <c r="P1110" s="23">
        <v>23</v>
      </c>
      <c r="Q1110" s="23">
        <v>20</v>
      </c>
      <c r="R1110" s="22">
        <v>850</v>
      </c>
      <c r="S1110" s="22">
        <v>800</v>
      </c>
      <c r="T1110" s="24">
        <v>1.5</v>
      </c>
      <c r="U1110" s="24">
        <v>0</v>
      </c>
      <c r="V1110" s="24">
        <v>1.5</v>
      </c>
      <c r="W1110" s="24">
        <v>1.6</v>
      </c>
      <c r="X1110" s="25">
        <v>3.5487755921316741E-2</v>
      </c>
      <c r="Y1110" s="24">
        <v>7.7</v>
      </c>
      <c r="Z1110" s="24">
        <v>-2.7</v>
      </c>
      <c r="AA1110" s="24">
        <v>10.4</v>
      </c>
      <c r="AB1110" s="24">
        <v>10.199999999999999</v>
      </c>
      <c r="AC1110" s="26">
        <v>0.30976676384839646</v>
      </c>
      <c r="AD1110" s="24">
        <v>8.7288349405696319</v>
      </c>
      <c r="AE1110" s="6">
        <v>120</v>
      </c>
      <c r="AF1110" s="6">
        <v>192</v>
      </c>
      <c r="AG1110" s="6">
        <v>139</v>
      </c>
      <c r="AH1110" s="27">
        <v>1.6059479553903344</v>
      </c>
      <c r="AI1110" s="28">
        <v>1200000</v>
      </c>
      <c r="AJ1110" s="28">
        <v>1110000</v>
      </c>
      <c r="AK1110" s="28">
        <v>966000</v>
      </c>
      <c r="AL1110" s="29">
        <v>8.1081081081081086E-2</v>
      </c>
      <c r="AM1110" s="29">
        <v>0.24223602484472051</v>
      </c>
      <c r="AN1110" s="6">
        <v>1.8</v>
      </c>
      <c r="AO1110" s="27">
        <v>-9.9999999999999867E-2</v>
      </c>
      <c r="AP1110" s="6">
        <v>1.9</v>
      </c>
      <c r="AQ1110" s="28">
        <v>850</v>
      </c>
      <c r="AR1110" s="28">
        <v>800</v>
      </c>
      <c r="AS1110" s="25">
        <v>6.25E-2</v>
      </c>
      <c r="AT1110" s="30">
        <v>2744.0000000000005</v>
      </c>
      <c r="AU1110" s="24">
        <v>0.6099</v>
      </c>
      <c r="AV1110" s="24">
        <v>0.3901</v>
      </c>
      <c r="AW1110" s="24">
        <v>0.16900000000000001</v>
      </c>
      <c r="AX1110" s="24">
        <v>0.15989999999999999</v>
      </c>
      <c r="AY1110" s="24">
        <v>0.2276</v>
      </c>
      <c r="AZ1110" s="24">
        <v>0.21870000000000001</v>
      </c>
      <c r="BA1110" s="24">
        <v>0.51870000000000005</v>
      </c>
      <c r="BB1110" s="31">
        <v>10</v>
      </c>
      <c r="BC1110" s="23">
        <v>7</v>
      </c>
      <c r="BD1110" s="32" t="s">
        <v>4095</v>
      </c>
      <c r="BE1110" s="33">
        <v>151.24147588904299</v>
      </c>
      <c r="BF1110" s="33">
        <v>-33.9219928846546</v>
      </c>
      <c r="BG1110" s="34">
        <f t="shared" si="204"/>
        <v>92</v>
      </c>
      <c r="BH1110" s="34">
        <f t="shared" si="205"/>
        <v>87</v>
      </c>
      <c r="BI1110" s="34">
        <f t="shared" si="206"/>
        <v>100</v>
      </c>
      <c r="BJ1110" s="34">
        <f t="shared" si="207"/>
        <v>41</v>
      </c>
      <c r="BK1110" s="34">
        <f t="shared" si="208"/>
        <v>100</v>
      </c>
      <c r="BL1110" s="34">
        <f t="shared" si="209"/>
        <v>40</v>
      </c>
      <c r="BM1110" s="35">
        <f t="shared" si="210"/>
        <v>69</v>
      </c>
      <c r="BN1110" s="34">
        <f t="shared" si="211"/>
        <v>63</v>
      </c>
      <c r="BO1110" s="35">
        <f t="shared" si="212"/>
        <v>61</v>
      </c>
      <c r="BP1110" s="35">
        <f t="shared" si="213"/>
        <v>1</v>
      </c>
      <c r="BQ1110" s="35">
        <f t="shared" si="214"/>
        <v>100</v>
      </c>
      <c r="BR1110" s="35">
        <f t="shared" si="215"/>
        <v>55</v>
      </c>
    </row>
    <row r="1111" spans="2:70" x14ac:dyDescent="0.3">
      <c r="B1111" s="6" t="s">
        <v>2148</v>
      </c>
      <c r="C1111" s="6">
        <v>120031679</v>
      </c>
      <c r="D1111" s="6" t="s">
        <v>2038</v>
      </c>
      <c r="E1111" s="6" t="s">
        <v>855</v>
      </c>
      <c r="F1111" s="6" t="s">
        <v>2757</v>
      </c>
      <c r="G1111" s="6" t="s">
        <v>77</v>
      </c>
      <c r="H1111" s="6" t="s">
        <v>4995</v>
      </c>
      <c r="I1111" s="22">
        <v>877800</v>
      </c>
      <c r="J1111" s="22">
        <v>860000</v>
      </c>
      <c r="K1111" s="22">
        <v>730000</v>
      </c>
      <c r="L1111" s="22">
        <v>841000</v>
      </c>
      <c r="M1111" s="22">
        <v>841000</v>
      </c>
      <c r="N1111" s="22">
        <v>790000</v>
      </c>
      <c r="O1111" s="23">
        <v>30</v>
      </c>
      <c r="P1111" s="23">
        <v>30</v>
      </c>
      <c r="Q1111" s="23">
        <v>29</v>
      </c>
      <c r="R1111" s="22">
        <v>650</v>
      </c>
      <c r="S1111" s="22">
        <v>600</v>
      </c>
      <c r="T1111" s="24">
        <v>2.2000000000000002</v>
      </c>
      <c r="U1111" s="24">
        <v>-9.9999999999999645E-2</v>
      </c>
      <c r="V1111" s="24">
        <v>2.2999999999999998</v>
      </c>
      <c r="W1111" s="24">
        <v>2.1</v>
      </c>
      <c r="X1111" s="25">
        <v>3.850535429482798E-2</v>
      </c>
      <c r="Y1111" s="24">
        <v>8.1</v>
      </c>
      <c r="Z1111" s="24">
        <v>-2.7000000000000011</v>
      </c>
      <c r="AA1111" s="24">
        <v>10.8</v>
      </c>
      <c r="AB1111" s="24">
        <v>11.6</v>
      </c>
      <c r="AC1111" s="26">
        <v>0.27362430120563069</v>
      </c>
      <c r="AD1111" s="24">
        <v>7.1061364378196048</v>
      </c>
      <c r="AE1111" s="6">
        <v>551</v>
      </c>
      <c r="AF1111" s="6">
        <v>584</v>
      </c>
      <c r="AG1111" s="6">
        <v>528</v>
      </c>
      <c r="AH1111" s="27">
        <v>5.6114381833473512</v>
      </c>
      <c r="AI1111" s="28">
        <v>800000</v>
      </c>
      <c r="AJ1111" s="28">
        <v>760000</v>
      </c>
      <c r="AK1111" s="28">
        <v>682000</v>
      </c>
      <c r="AL1111" s="29">
        <v>5.2631578947368418E-2</v>
      </c>
      <c r="AM1111" s="29">
        <v>0.17302052785923755</v>
      </c>
      <c r="AN1111" s="6">
        <v>2</v>
      </c>
      <c r="AO1111" s="27">
        <v>-0.20000000000000018</v>
      </c>
      <c r="AP1111" s="6">
        <v>2.2000000000000002</v>
      </c>
      <c r="AQ1111" s="28">
        <v>685</v>
      </c>
      <c r="AR1111" s="28">
        <v>660</v>
      </c>
      <c r="AS1111" s="25">
        <v>3.787878787878788E-2</v>
      </c>
      <c r="AT1111" s="30">
        <v>2375.5200000000004</v>
      </c>
      <c r="AU1111" s="24">
        <v>0.74370000000000003</v>
      </c>
      <c r="AV1111" s="24">
        <v>0.25629999999999997</v>
      </c>
      <c r="AW1111" s="24">
        <v>0.57050000000000001</v>
      </c>
      <c r="AX1111" s="24">
        <v>0.16889999999999999</v>
      </c>
      <c r="AY1111" s="24">
        <v>0.36009999999999998</v>
      </c>
      <c r="AZ1111" s="24">
        <v>0.28889999999999999</v>
      </c>
      <c r="BA1111" s="24">
        <v>0.31890000000000002</v>
      </c>
      <c r="BB1111" s="31">
        <v>8</v>
      </c>
      <c r="BC1111" s="23">
        <v>9</v>
      </c>
      <c r="BD1111" s="32" t="s">
        <v>4436</v>
      </c>
      <c r="BE1111" s="33">
        <v>151.113605044243</v>
      </c>
      <c r="BF1111" s="33">
        <v>-33.881242888677697</v>
      </c>
      <c r="BG1111" s="34">
        <f t="shared" si="204"/>
        <v>80</v>
      </c>
      <c r="BH1111" s="34">
        <f t="shared" si="205"/>
        <v>84</v>
      </c>
      <c r="BI1111" s="34">
        <f t="shared" si="206"/>
        <v>55</v>
      </c>
      <c r="BJ1111" s="34">
        <f t="shared" si="207"/>
        <v>27</v>
      </c>
      <c r="BK1111" s="34">
        <f t="shared" si="208"/>
        <v>100</v>
      </c>
      <c r="BL1111" s="34">
        <f t="shared" si="209"/>
        <v>69</v>
      </c>
      <c r="BM1111" s="35">
        <f t="shared" si="210"/>
        <v>79</v>
      </c>
      <c r="BN1111" s="34">
        <f t="shared" si="211"/>
        <v>79</v>
      </c>
      <c r="BO1111" s="35">
        <f t="shared" si="212"/>
        <v>84</v>
      </c>
      <c r="BP1111" s="35">
        <f t="shared" si="213"/>
        <v>1</v>
      </c>
      <c r="BQ1111" s="35">
        <f t="shared" si="214"/>
        <v>80</v>
      </c>
      <c r="BR1111" s="35">
        <f t="shared" si="215"/>
        <v>55</v>
      </c>
    </row>
    <row r="1112" spans="2:70" x14ac:dyDescent="0.3">
      <c r="B1112" s="6" t="s">
        <v>1594</v>
      </c>
      <c r="C1112" s="6">
        <v>121041688</v>
      </c>
      <c r="D1112" s="6" t="s">
        <v>1588</v>
      </c>
      <c r="E1112" s="6" t="s">
        <v>815</v>
      </c>
      <c r="F1112" s="6" t="s">
        <v>2757</v>
      </c>
      <c r="G1112" s="6" t="s">
        <v>77</v>
      </c>
      <c r="H1112" s="6" t="s">
        <v>4995</v>
      </c>
      <c r="I1112" s="22">
        <v>1519250</v>
      </c>
      <c r="J1112" s="22">
        <v>1519250</v>
      </c>
      <c r="K1112" s="22">
        <v>1407600</v>
      </c>
      <c r="L1112" s="22">
        <v>1160000</v>
      </c>
      <c r="M1112" s="22">
        <v>1160000</v>
      </c>
      <c r="N1112" s="22">
        <v>1213000</v>
      </c>
      <c r="O1112" s="23">
        <v>24</v>
      </c>
      <c r="P1112" s="23">
        <v>24</v>
      </c>
      <c r="Q1112" s="23">
        <v>25</v>
      </c>
      <c r="R1112" s="22">
        <v>780</v>
      </c>
      <c r="S1112" s="22">
        <v>760</v>
      </c>
      <c r="T1112" s="24">
        <v>2.4</v>
      </c>
      <c r="U1112" s="24">
        <v>-0.10000000000000009</v>
      </c>
      <c r="V1112" s="24">
        <v>2.5</v>
      </c>
      <c r="W1112" s="24">
        <v>2.6</v>
      </c>
      <c r="X1112" s="25">
        <v>2.6697383577423069E-2</v>
      </c>
      <c r="Y1112" s="24">
        <v>5.5</v>
      </c>
      <c r="Z1112" s="24">
        <v>-1.7000000000000002</v>
      </c>
      <c r="AA1112" s="24">
        <v>7.2</v>
      </c>
      <c r="AB1112" s="24">
        <v>7.3</v>
      </c>
      <c r="AC1112" s="26">
        <v>0.24678546117242076</v>
      </c>
      <c r="AD1112" s="24">
        <v>9.2438069991666723</v>
      </c>
      <c r="AE1112" s="6">
        <v>268</v>
      </c>
      <c r="AF1112" s="6">
        <v>319</v>
      </c>
      <c r="AG1112" s="6">
        <v>280</v>
      </c>
      <c r="AH1112" s="27">
        <v>2.7450980392156863</v>
      </c>
      <c r="AI1112" s="28">
        <v>1200000</v>
      </c>
      <c r="AJ1112" s="28">
        <v>1200000</v>
      </c>
      <c r="AK1112" s="28">
        <v>1095000</v>
      </c>
      <c r="AL1112" s="29">
        <v>0</v>
      </c>
      <c r="AM1112" s="29">
        <v>9.5890410958904104E-2</v>
      </c>
      <c r="AN1112" s="6">
        <v>2.5</v>
      </c>
      <c r="AO1112" s="27">
        <v>-0.10000000000000009</v>
      </c>
      <c r="AP1112" s="6">
        <v>2.6</v>
      </c>
      <c r="AQ1112" s="28">
        <v>780</v>
      </c>
      <c r="AR1112" s="28">
        <v>750</v>
      </c>
      <c r="AS1112" s="25">
        <v>0.04</v>
      </c>
      <c r="AT1112" s="30">
        <v>3160.6400000000003</v>
      </c>
      <c r="AU1112" s="24">
        <v>0.65539999999999998</v>
      </c>
      <c r="AV1112" s="24">
        <v>0.34460000000000002</v>
      </c>
      <c r="AW1112" s="24">
        <v>0.32500000000000001</v>
      </c>
      <c r="AX1112" s="24">
        <v>0.12640000000000001</v>
      </c>
      <c r="AY1112" s="24">
        <v>0.40629999999999999</v>
      </c>
      <c r="AZ1112" s="24">
        <v>0.25059999999999999</v>
      </c>
      <c r="BA1112" s="24">
        <v>0.31240000000000001</v>
      </c>
      <c r="BB1112" s="31">
        <v>10</v>
      </c>
      <c r="BC1112" s="23">
        <v>6</v>
      </c>
      <c r="BD1112" s="32" t="s">
        <v>3911</v>
      </c>
      <c r="BE1112" s="33">
        <v>151.24221402159699</v>
      </c>
      <c r="BF1112" s="33">
        <v>-33.822081554828799</v>
      </c>
      <c r="BG1112" s="34">
        <f t="shared" si="204"/>
        <v>77</v>
      </c>
      <c r="BH1112" s="34">
        <f t="shared" si="205"/>
        <v>75</v>
      </c>
      <c r="BI1112" s="34">
        <f t="shared" si="206"/>
        <v>91</v>
      </c>
      <c r="BJ1112" s="34">
        <f t="shared" si="207"/>
        <v>1</v>
      </c>
      <c r="BK1112" s="34">
        <f t="shared" si="208"/>
        <v>100</v>
      </c>
      <c r="BL1112" s="34">
        <f t="shared" si="209"/>
        <v>79</v>
      </c>
      <c r="BM1112" s="35">
        <f t="shared" si="210"/>
        <v>40</v>
      </c>
      <c r="BN1112" s="34">
        <f t="shared" si="211"/>
        <v>58</v>
      </c>
      <c r="BO1112" s="35">
        <f t="shared" si="212"/>
        <v>100</v>
      </c>
      <c r="BP1112" s="35">
        <f t="shared" si="213"/>
        <v>26</v>
      </c>
      <c r="BQ1112" s="35">
        <f t="shared" si="214"/>
        <v>100</v>
      </c>
      <c r="BR1112" s="35">
        <f t="shared" si="215"/>
        <v>55</v>
      </c>
    </row>
    <row r="1113" spans="2:70" x14ac:dyDescent="0.3">
      <c r="B1113" s="6" t="s">
        <v>2246</v>
      </c>
      <c r="C1113" s="6">
        <v>123031447</v>
      </c>
      <c r="D1113" s="6" t="s">
        <v>748</v>
      </c>
      <c r="E1113" s="6" t="s">
        <v>587</v>
      </c>
      <c r="F1113" s="6" t="s">
        <v>2691</v>
      </c>
      <c r="G1113" s="6" t="s">
        <v>77</v>
      </c>
      <c r="H1113" s="6" t="s">
        <v>4995</v>
      </c>
      <c r="I1113" s="22">
        <v>600000</v>
      </c>
      <c r="J1113" s="22">
        <v>610000</v>
      </c>
      <c r="K1113" s="22">
        <v>550000</v>
      </c>
      <c r="L1113" s="22">
        <v>661000</v>
      </c>
      <c r="M1113" s="22">
        <v>650000</v>
      </c>
      <c r="N1113" s="22">
        <v>561000</v>
      </c>
      <c r="O1113" s="23">
        <v>26</v>
      </c>
      <c r="P1113" s="23">
        <v>34</v>
      </c>
      <c r="Q1113" s="23">
        <v>48</v>
      </c>
      <c r="R1113" s="22">
        <v>430</v>
      </c>
      <c r="S1113" s="22">
        <v>410</v>
      </c>
      <c r="T1113" s="24">
        <v>2.5</v>
      </c>
      <c r="U1113" s="24">
        <v>-0.20000000000000018</v>
      </c>
      <c r="V1113" s="24">
        <v>2.7</v>
      </c>
      <c r="W1113" s="24">
        <v>2.2000000000000002</v>
      </c>
      <c r="X1113" s="25">
        <v>3.7266666666666663E-2</v>
      </c>
      <c r="Y1113" s="24">
        <v>5.7</v>
      </c>
      <c r="Z1113" s="24">
        <v>-2.7</v>
      </c>
      <c r="AA1113" s="24">
        <v>8.4</v>
      </c>
      <c r="AB1113" s="24">
        <v>8.6999999999999993</v>
      </c>
      <c r="AC1113" s="26">
        <v>0.20356764126647475</v>
      </c>
      <c r="AD1113" s="24">
        <v>5.4624590679733833</v>
      </c>
      <c r="AE1113" s="6">
        <v>2</v>
      </c>
      <c r="AF1113" s="6">
        <v>1</v>
      </c>
      <c r="AG1113" s="6">
        <v>8</v>
      </c>
      <c r="AH1113" s="27">
        <v>0.2608695652173913</v>
      </c>
      <c r="AI1113" s="28">
        <v>623000</v>
      </c>
      <c r="AJ1113" s="28">
        <v>565000</v>
      </c>
      <c r="AK1113" s="28">
        <v>585000</v>
      </c>
      <c r="AL1113" s="29">
        <v>0.10265486725663717</v>
      </c>
      <c r="AM1113" s="29">
        <v>6.4957264957264962E-2</v>
      </c>
      <c r="AN1113" s="6">
        <v>2.2999999999999998</v>
      </c>
      <c r="AO1113" s="27">
        <v>0.69999999999999973</v>
      </c>
      <c r="AP1113" s="6">
        <v>1.6</v>
      </c>
      <c r="AQ1113" s="28">
        <v>420</v>
      </c>
      <c r="AR1113" s="28">
        <v>400</v>
      </c>
      <c r="AS1113" s="25">
        <v>0.05</v>
      </c>
      <c r="AT1113" s="30">
        <v>2112.3200000000002</v>
      </c>
      <c r="AU1113" s="24">
        <v>0.7752</v>
      </c>
      <c r="AV1113" s="24">
        <v>0.2248</v>
      </c>
      <c r="AW1113" s="24">
        <v>0.91649999999999998</v>
      </c>
      <c r="AX1113" s="24">
        <v>6.2300000000000001E-2</v>
      </c>
      <c r="AY1113" s="24">
        <v>0.2848</v>
      </c>
      <c r="AZ1113" s="24">
        <v>0.44340000000000002</v>
      </c>
      <c r="BA1113" s="24">
        <v>0.2303</v>
      </c>
      <c r="BB1113" s="31">
        <v>3</v>
      </c>
      <c r="BC1113" s="23">
        <v>71</v>
      </c>
      <c r="BD1113" s="32" t="s">
        <v>4529</v>
      </c>
      <c r="BE1113" s="33">
        <v>150.54969171035401</v>
      </c>
      <c r="BF1113" s="33">
        <v>-34.202081758434403</v>
      </c>
      <c r="BG1113" s="34">
        <f t="shared" si="204"/>
        <v>75</v>
      </c>
      <c r="BH1113" s="34">
        <f t="shared" si="205"/>
        <v>79</v>
      </c>
      <c r="BI1113" s="34">
        <f t="shared" si="206"/>
        <v>100</v>
      </c>
      <c r="BJ1113" s="34">
        <f t="shared" si="207"/>
        <v>52</v>
      </c>
      <c r="BK1113" s="34">
        <f t="shared" si="208"/>
        <v>93</v>
      </c>
      <c r="BL1113" s="34">
        <f t="shared" si="209"/>
        <v>53</v>
      </c>
      <c r="BM1113" s="35">
        <f t="shared" si="210"/>
        <v>74</v>
      </c>
      <c r="BN1113" s="34">
        <f t="shared" si="211"/>
        <v>95</v>
      </c>
      <c r="BO1113" s="35">
        <f t="shared" si="212"/>
        <v>100</v>
      </c>
      <c r="BP1113" s="35">
        <f t="shared" si="213"/>
        <v>22</v>
      </c>
      <c r="BQ1113" s="35">
        <f t="shared" si="214"/>
        <v>30</v>
      </c>
      <c r="BR1113" s="35">
        <f t="shared" si="215"/>
        <v>55</v>
      </c>
    </row>
    <row r="1114" spans="2:70" x14ac:dyDescent="0.3">
      <c r="B1114" s="6" t="s">
        <v>2125</v>
      </c>
      <c r="C1114" s="6">
        <v>125021712</v>
      </c>
      <c r="D1114" s="6" t="s">
        <v>2124</v>
      </c>
      <c r="E1114" s="6" t="s">
        <v>791</v>
      </c>
      <c r="F1114" s="6" t="s">
        <v>2757</v>
      </c>
      <c r="G1114" s="6" t="s">
        <v>77</v>
      </c>
      <c r="H1114" s="6" t="s">
        <v>4995</v>
      </c>
      <c r="I1114" s="22">
        <v>732250</v>
      </c>
      <c r="J1114" s="22">
        <v>710000</v>
      </c>
      <c r="K1114" s="22">
        <v>700000</v>
      </c>
      <c r="L1114" s="22">
        <v>768000</v>
      </c>
      <c r="M1114" s="22">
        <v>765000</v>
      </c>
      <c r="N1114" s="22">
        <v>730000</v>
      </c>
      <c r="O1114" s="23">
        <v>31</v>
      </c>
      <c r="P1114" s="23">
        <v>37</v>
      </c>
      <c r="Q1114" s="23">
        <v>39</v>
      </c>
      <c r="R1114" s="22">
        <v>680</v>
      </c>
      <c r="S1114" s="22">
        <v>650</v>
      </c>
      <c r="T1114" s="24">
        <v>2.7</v>
      </c>
      <c r="U1114" s="24">
        <v>0</v>
      </c>
      <c r="V1114" s="24">
        <v>2.7</v>
      </c>
      <c r="W1114" s="24">
        <v>2.5</v>
      </c>
      <c r="X1114" s="25">
        <v>4.8289518607033115E-2</v>
      </c>
      <c r="Y1114" s="24">
        <v>12.2</v>
      </c>
      <c r="Z1114" s="24">
        <v>-4.8000000000000007</v>
      </c>
      <c r="AA1114" s="24">
        <v>17</v>
      </c>
      <c r="AB1114" s="24">
        <v>17.100000000000001</v>
      </c>
      <c r="AC1114" s="26">
        <v>0.2889780376691371</v>
      </c>
      <c r="AD1114" s="24">
        <v>5.9842807715844355</v>
      </c>
      <c r="AE1114" s="6">
        <v>190</v>
      </c>
      <c r="AF1114" s="6">
        <v>188</v>
      </c>
      <c r="AG1114" s="6">
        <v>216</v>
      </c>
      <c r="AH1114" s="27">
        <v>6</v>
      </c>
      <c r="AI1114" s="28">
        <v>840000</v>
      </c>
      <c r="AJ1114" s="28">
        <v>818000</v>
      </c>
      <c r="AK1114" s="28">
        <v>780000</v>
      </c>
      <c r="AL1114" s="29">
        <v>2.6894865525672371E-2</v>
      </c>
      <c r="AM1114" s="29">
        <v>7.6923076923076927E-2</v>
      </c>
      <c r="AN1114" s="6">
        <v>2.2999999999999998</v>
      </c>
      <c r="AO1114" s="27">
        <v>-0.10000000000000009</v>
      </c>
      <c r="AP1114" s="6">
        <v>2.4</v>
      </c>
      <c r="AQ1114" s="28">
        <v>680</v>
      </c>
      <c r="AR1114" s="28">
        <v>650</v>
      </c>
      <c r="AS1114" s="25">
        <v>4.6153846153846156E-2</v>
      </c>
      <c r="AT1114" s="30">
        <v>2353.1200000000003</v>
      </c>
      <c r="AU1114" s="24">
        <v>0.84040000000000004</v>
      </c>
      <c r="AV1114" s="24">
        <v>0.15959999999999999</v>
      </c>
      <c r="AW1114" s="24">
        <v>0.58230000000000004</v>
      </c>
      <c r="AX1114" s="24">
        <v>0.1124</v>
      </c>
      <c r="AY1114" s="24">
        <v>0.30030000000000001</v>
      </c>
      <c r="AZ1114" s="24">
        <v>0.3362</v>
      </c>
      <c r="BA1114" s="24">
        <v>0.34489999999999998</v>
      </c>
      <c r="BB1114" s="31">
        <v>9</v>
      </c>
      <c r="BC1114" s="23">
        <v>19</v>
      </c>
      <c r="BD1114" s="32" t="s">
        <v>4414</v>
      </c>
      <c r="BE1114" s="33">
        <v>151.04126809574501</v>
      </c>
      <c r="BF1114" s="33">
        <v>-33.775465239592698</v>
      </c>
      <c r="BG1114" s="34">
        <f t="shared" si="204"/>
        <v>72</v>
      </c>
      <c r="BH1114" s="34">
        <f t="shared" si="205"/>
        <v>79</v>
      </c>
      <c r="BI1114" s="34">
        <f t="shared" si="206"/>
        <v>51</v>
      </c>
      <c r="BJ1114" s="34">
        <f t="shared" si="207"/>
        <v>14</v>
      </c>
      <c r="BK1114" s="34">
        <f t="shared" si="208"/>
        <v>100</v>
      </c>
      <c r="BL1114" s="34">
        <f t="shared" si="209"/>
        <v>56</v>
      </c>
      <c r="BM1114" s="35">
        <f t="shared" si="210"/>
        <v>100</v>
      </c>
      <c r="BN1114" s="34">
        <f t="shared" si="211"/>
        <v>90</v>
      </c>
      <c r="BO1114" s="35">
        <f t="shared" si="212"/>
        <v>74</v>
      </c>
      <c r="BP1114" s="35">
        <f t="shared" si="213"/>
        <v>1</v>
      </c>
      <c r="BQ1114" s="35">
        <f t="shared" si="214"/>
        <v>90</v>
      </c>
      <c r="BR1114" s="35">
        <f t="shared" si="215"/>
        <v>55</v>
      </c>
    </row>
    <row r="1115" spans="2:70" x14ac:dyDescent="0.3">
      <c r="B1115" s="6" t="s">
        <v>1653</v>
      </c>
      <c r="C1115" s="6">
        <v>205051103</v>
      </c>
      <c r="D1115" s="6" t="s">
        <v>616</v>
      </c>
      <c r="E1115" s="6" t="s">
        <v>477</v>
      </c>
      <c r="F1115" s="6" t="s">
        <v>1653</v>
      </c>
      <c r="G1115" s="6" t="s">
        <v>86</v>
      </c>
      <c r="H1115" s="6" t="s">
        <v>4995</v>
      </c>
      <c r="I1115" s="22">
        <v>379500</v>
      </c>
      <c r="J1115" s="22">
        <v>372500</v>
      </c>
      <c r="K1115" s="22">
        <v>348000</v>
      </c>
      <c r="L1115" s="22">
        <v>320000</v>
      </c>
      <c r="M1115" s="22">
        <v>320000</v>
      </c>
      <c r="N1115" s="22">
        <v>340000</v>
      </c>
      <c r="O1115" s="23">
        <v>81</v>
      </c>
      <c r="P1115" s="23">
        <v>84</v>
      </c>
      <c r="Q1115" s="23">
        <v>82</v>
      </c>
      <c r="R1115" s="22">
        <v>370</v>
      </c>
      <c r="S1115" s="22">
        <v>360</v>
      </c>
      <c r="T1115" s="24">
        <v>1.8</v>
      </c>
      <c r="U1115" s="24">
        <v>0</v>
      </c>
      <c r="V1115" s="24">
        <v>1.8</v>
      </c>
      <c r="W1115" s="24">
        <v>1.8</v>
      </c>
      <c r="X1115" s="25">
        <v>5.0698287220026353E-2</v>
      </c>
      <c r="Y1115" s="24">
        <v>4.7</v>
      </c>
      <c r="Z1115" s="24">
        <v>-1.2999999999999998</v>
      </c>
      <c r="AA1115" s="24">
        <v>6</v>
      </c>
      <c r="AB1115" s="24">
        <v>6.9</v>
      </c>
      <c r="AC1115" s="26">
        <v>0.24820221101212833</v>
      </c>
      <c r="AD1115" s="24">
        <v>4.8956725093088718</v>
      </c>
      <c r="AE1115" s="6">
        <v>53</v>
      </c>
      <c r="AF1115" s="6">
        <v>51</v>
      </c>
      <c r="AG1115" s="6">
        <v>49</v>
      </c>
      <c r="AH1115" s="27">
        <v>10.285714285714286</v>
      </c>
      <c r="AI1115" s="28">
        <v>327000</v>
      </c>
      <c r="AJ1115" s="28">
        <v>335000</v>
      </c>
      <c r="AK1115" s="28">
        <v>330000</v>
      </c>
      <c r="AL1115" s="29">
        <v>-2.3880597014925373E-2</v>
      </c>
      <c r="AM1115" s="29">
        <v>-9.0909090909090905E-3</v>
      </c>
      <c r="AN1115" s="6">
        <v>1.7</v>
      </c>
      <c r="AO1115" s="27">
        <v>-0.10000000000000009</v>
      </c>
      <c r="AP1115" s="6">
        <v>1.8</v>
      </c>
      <c r="AQ1115" s="28">
        <v>365</v>
      </c>
      <c r="AR1115" s="28">
        <v>360</v>
      </c>
      <c r="AS1115" s="25">
        <v>1.3888888888888888E-2</v>
      </c>
      <c r="AT1115" s="30">
        <v>1490.7200000000003</v>
      </c>
      <c r="AU1115" s="24">
        <v>0.64439999999999997</v>
      </c>
      <c r="AV1115" s="24">
        <v>0.35560000000000003</v>
      </c>
      <c r="AW1115" s="24">
        <v>0.85450000000000004</v>
      </c>
      <c r="AX1115" s="24">
        <v>7.3400000000000007E-2</v>
      </c>
      <c r="AY1115" s="24">
        <v>0.35149999999999998</v>
      </c>
      <c r="AZ1115" s="24">
        <v>0.29920000000000002</v>
      </c>
      <c r="BA1115" s="24">
        <v>0.32240000000000002</v>
      </c>
      <c r="BB1115" s="31">
        <v>5</v>
      </c>
      <c r="BC1115" s="23">
        <v>186</v>
      </c>
      <c r="BD1115" s="32" t="s">
        <v>3971</v>
      </c>
      <c r="BE1115" s="33">
        <v>147.05405791965401</v>
      </c>
      <c r="BF1115" s="33">
        <v>-38.106208482967702</v>
      </c>
      <c r="BG1115" s="34">
        <f t="shared" si="204"/>
        <v>87</v>
      </c>
      <c r="BH1115" s="34">
        <f t="shared" si="205"/>
        <v>88</v>
      </c>
      <c r="BI1115" s="34">
        <f t="shared" si="206"/>
        <v>1</v>
      </c>
      <c r="BJ1115" s="34">
        <f t="shared" si="207"/>
        <v>1</v>
      </c>
      <c r="BK1115" s="34">
        <f t="shared" si="208"/>
        <v>71</v>
      </c>
      <c r="BL1115" s="34">
        <f t="shared" si="209"/>
        <v>67</v>
      </c>
      <c r="BM1115" s="35">
        <f t="shared" si="210"/>
        <v>100</v>
      </c>
      <c r="BN1115" s="34">
        <f t="shared" si="211"/>
        <v>100</v>
      </c>
      <c r="BO1115" s="35">
        <f t="shared" si="212"/>
        <v>100</v>
      </c>
      <c r="BP1115" s="35">
        <f t="shared" si="213"/>
        <v>39</v>
      </c>
      <c r="BQ1115" s="35">
        <f t="shared" si="214"/>
        <v>50</v>
      </c>
      <c r="BR1115" s="35">
        <f t="shared" si="215"/>
        <v>55</v>
      </c>
    </row>
    <row r="1116" spans="2:70" x14ac:dyDescent="0.3">
      <c r="B1116" s="6" t="s">
        <v>1040</v>
      </c>
      <c r="C1116" s="6">
        <v>206011495</v>
      </c>
      <c r="D1116" s="6" t="s">
        <v>288</v>
      </c>
      <c r="E1116" s="6" t="s">
        <v>289</v>
      </c>
      <c r="F1116" s="6" t="s">
        <v>689</v>
      </c>
      <c r="G1116" s="6" t="s">
        <v>86</v>
      </c>
      <c r="H1116" s="6" t="s">
        <v>4995</v>
      </c>
      <c r="I1116" s="22">
        <v>565000</v>
      </c>
      <c r="J1116" s="22">
        <v>565000</v>
      </c>
      <c r="K1116" s="22">
        <v>560000</v>
      </c>
      <c r="L1116" s="22">
        <v>541000</v>
      </c>
      <c r="M1116" s="22">
        <v>555000</v>
      </c>
      <c r="N1116" s="22">
        <v>590000</v>
      </c>
      <c r="O1116" s="23">
        <v>25</v>
      </c>
      <c r="P1116" s="23">
        <v>29</v>
      </c>
      <c r="Q1116" s="23">
        <v>30</v>
      </c>
      <c r="R1116" s="22">
        <v>550</v>
      </c>
      <c r="S1116" s="22">
        <v>500</v>
      </c>
      <c r="T1116" s="24">
        <v>2.8</v>
      </c>
      <c r="U1116" s="24">
        <v>-0.10000000000000009</v>
      </c>
      <c r="V1116" s="24">
        <v>2.9</v>
      </c>
      <c r="W1116" s="24">
        <v>3.2</v>
      </c>
      <c r="X1116" s="25">
        <v>5.0619469026548673E-2</v>
      </c>
      <c r="Y1116" s="24">
        <v>8.5</v>
      </c>
      <c r="Z1116" s="24">
        <v>-2.8000000000000007</v>
      </c>
      <c r="AA1116" s="24">
        <v>11.3</v>
      </c>
      <c r="AB1116" s="24">
        <v>12</v>
      </c>
      <c r="AC1116" s="26">
        <v>0.23815297214909242</v>
      </c>
      <c r="AD1116" s="24">
        <v>4.7047702539943081</v>
      </c>
      <c r="AE1116" s="6">
        <v>294</v>
      </c>
      <c r="AF1116" s="6">
        <v>313</v>
      </c>
      <c r="AG1116" s="6">
        <v>354</v>
      </c>
      <c r="AH1116" s="27">
        <v>4.6691449814126393</v>
      </c>
      <c r="AI1116" s="28">
        <v>580000</v>
      </c>
      <c r="AJ1116" s="28">
        <v>560000</v>
      </c>
      <c r="AK1116" s="28">
        <v>520000</v>
      </c>
      <c r="AL1116" s="29">
        <v>3.5714285714285712E-2</v>
      </c>
      <c r="AM1116" s="29">
        <v>0.11538461538461539</v>
      </c>
      <c r="AN1116" s="6">
        <v>3</v>
      </c>
      <c r="AO1116" s="27">
        <v>-0.20000000000000018</v>
      </c>
      <c r="AP1116" s="6">
        <v>3.2</v>
      </c>
      <c r="AQ1116" s="28">
        <v>530</v>
      </c>
      <c r="AR1116" s="28">
        <v>500</v>
      </c>
      <c r="AS1116" s="25">
        <v>0.06</v>
      </c>
      <c r="AT1116" s="30">
        <v>2309.44</v>
      </c>
      <c r="AU1116" s="24">
        <v>0.53200000000000003</v>
      </c>
      <c r="AV1116" s="24">
        <v>0.46800000000000003</v>
      </c>
      <c r="AW1116" s="24">
        <v>0.41249999999999998</v>
      </c>
      <c r="AX1116" s="24">
        <v>0.2737</v>
      </c>
      <c r="AY1116" s="24">
        <v>0.25590000000000002</v>
      </c>
      <c r="AZ1116" s="24">
        <v>0.26390000000000002</v>
      </c>
      <c r="BA1116" s="24">
        <v>0.46260000000000001</v>
      </c>
      <c r="BB1116" s="31">
        <v>8.5</v>
      </c>
      <c r="BC1116" s="23">
        <v>6</v>
      </c>
      <c r="BD1116" s="32" t="s">
        <v>3412</v>
      </c>
      <c r="BE1116" s="33">
        <v>144.96182203888401</v>
      </c>
      <c r="BF1116" s="33">
        <v>-37.760721951996501</v>
      </c>
      <c r="BG1116" s="34">
        <f t="shared" si="204"/>
        <v>70</v>
      </c>
      <c r="BH1116" s="34">
        <f t="shared" si="205"/>
        <v>67</v>
      </c>
      <c r="BI1116" s="34">
        <f t="shared" si="206"/>
        <v>67</v>
      </c>
      <c r="BJ1116" s="34">
        <f t="shared" si="207"/>
        <v>19</v>
      </c>
      <c r="BK1116" s="34">
        <f t="shared" si="208"/>
        <v>100</v>
      </c>
      <c r="BL1116" s="34">
        <f t="shared" si="209"/>
        <v>46</v>
      </c>
      <c r="BM1116" s="35">
        <f t="shared" si="210"/>
        <v>100</v>
      </c>
      <c r="BN1116" s="34">
        <f t="shared" si="211"/>
        <v>100</v>
      </c>
      <c r="BO1116" s="35">
        <f t="shared" si="212"/>
        <v>100</v>
      </c>
      <c r="BP1116" s="35">
        <f t="shared" si="213"/>
        <v>1</v>
      </c>
      <c r="BQ1116" s="35">
        <f t="shared" si="214"/>
        <v>85</v>
      </c>
      <c r="BR1116" s="35">
        <f t="shared" si="215"/>
        <v>55</v>
      </c>
    </row>
    <row r="1117" spans="2:70" x14ac:dyDescent="0.3">
      <c r="B1117" s="6" t="s">
        <v>575</v>
      </c>
      <c r="C1117" s="6">
        <v>206011497</v>
      </c>
      <c r="D1117" s="6" t="s">
        <v>288</v>
      </c>
      <c r="E1117" s="6" t="s">
        <v>289</v>
      </c>
      <c r="F1117" s="6" t="s">
        <v>689</v>
      </c>
      <c r="G1117" s="6" t="s">
        <v>86</v>
      </c>
      <c r="H1117" s="6" t="s">
        <v>4995</v>
      </c>
      <c r="I1117" s="22">
        <v>525000</v>
      </c>
      <c r="J1117" s="22">
        <v>525000</v>
      </c>
      <c r="K1117" s="22">
        <v>493500</v>
      </c>
      <c r="L1117" s="22">
        <v>570000</v>
      </c>
      <c r="M1117" s="22">
        <v>568500</v>
      </c>
      <c r="N1117" s="22">
        <v>517000</v>
      </c>
      <c r="O1117" s="23">
        <v>30</v>
      </c>
      <c r="P1117" s="23">
        <v>31</v>
      </c>
      <c r="Q1117" s="23">
        <v>28</v>
      </c>
      <c r="R1117" s="22">
        <v>525</v>
      </c>
      <c r="S1117" s="22">
        <v>510</v>
      </c>
      <c r="T1117" s="24">
        <v>3.1</v>
      </c>
      <c r="U1117" s="24">
        <v>-0.19999999999999973</v>
      </c>
      <c r="V1117" s="24">
        <v>3.3</v>
      </c>
      <c r="W1117" s="24">
        <v>3.1</v>
      </c>
      <c r="X1117" s="25">
        <v>5.1999999999999998E-2</v>
      </c>
      <c r="Y1117" s="24">
        <v>9.3000000000000007</v>
      </c>
      <c r="Z1117" s="24">
        <v>-1.8999999999999986</v>
      </c>
      <c r="AA1117" s="24">
        <v>11.2</v>
      </c>
      <c r="AB1117" s="24">
        <v>8.1</v>
      </c>
      <c r="AC1117" s="26">
        <v>0.24112654320987653</v>
      </c>
      <c r="AD1117" s="24">
        <v>4.6370489078822406</v>
      </c>
      <c r="AE1117" s="6">
        <v>294</v>
      </c>
      <c r="AF1117" s="6">
        <v>313</v>
      </c>
      <c r="AG1117" s="6">
        <v>354</v>
      </c>
      <c r="AH1117" s="27">
        <v>4.6691449814126393</v>
      </c>
      <c r="AI1117" s="28">
        <v>580000</v>
      </c>
      <c r="AJ1117" s="28">
        <v>560000</v>
      </c>
      <c r="AK1117" s="28">
        <v>520000</v>
      </c>
      <c r="AL1117" s="29">
        <v>3.5714285714285712E-2</v>
      </c>
      <c r="AM1117" s="29">
        <v>0.11538461538461539</v>
      </c>
      <c r="AN1117" s="6">
        <v>3</v>
      </c>
      <c r="AO1117" s="27">
        <v>-0.20000000000000018</v>
      </c>
      <c r="AP1117" s="6">
        <v>3.2</v>
      </c>
      <c r="AQ1117" s="28">
        <v>530</v>
      </c>
      <c r="AR1117" s="28">
        <v>500</v>
      </c>
      <c r="AS1117" s="25">
        <v>0.06</v>
      </c>
      <c r="AT1117" s="30">
        <v>2177.2800000000002</v>
      </c>
      <c r="AU1117" s="24">
        <v>0.61770000000000003</v>
      </c>
      <c r="AV1117" s="24">
        <v>0.38229999999999997</v>
      </c>
      <c r="AW1117" s="24">
        <v>0.53490000000000004</v>
      </c>
      <c r="AX1117" s="24">
        <v>0.30580000000000002</v>
      </c>
      <c r="AY1117" s="24">
        <v>0.29649999999999999</v>
      </c>
      <c r="AZ1117" s="24">
        <v>0.29570000000000002</v>
      </c>
      <c r="BA1117" s="24">
        <v>0.37980000000000003</v>
      </c>
      <c r="BB1117" s="31">
        <v>7.5</v>
      </c>
      <c r="BC1117" s="23">
        <v>7</v>
      </c>
      <c r="BD1117" s="32" t="s">
        <v>3037</v>
      </c>
      <c r="BE1117" s="33">
        <v>144.971571241189</v>
      </c>
      <c r="BF1117" s="33">
        <v>-37.746499868170197</v>
      </c>
      <c r="BG1117" s="34">
        <f t="shared" si="204"/>
        <v>65</v>
      </c>
      <c r="BH1117" s="34">
        <f t="shared" si="205"/>
        <v>67</v>
      </c>
      <c r="BI1117" s="34">
        <f t="shared" si="206"/>
        <v>67</v>
      </c>
      <c r="BJ1117" s="34">
        <f t="shared" si="207"/>
        <v>19</v>
      </c>
      <c r="BK1117" s="34">
        <f t="shared" si="208"/>
        <v>100</v>
      </c>
      <c r="BL1117" s="34">
        <f t="shared" si="209"/>
        <v>55</v>
      </c>
      <c r="BM1117" s="35">
        <f t="shared" si="210"/>
        <v>100</v>
      </c>
      <c r="BN1117" s="34">
        <f t="shared" si="211"/>
        <v>100</v>
      </c>
      <c r="BO1117" s="35">
        <f t="shared" si="212"/>
        <v>100</v>
      </c>
      <c r="BP1117" s="35">
        <f t="shared" si="213"/>
        <v>1</v>
      </c>
      <c r="BQ1117" s="35">
        <f t="shared" si="214"/>
        <v>75</v>
      </c>
      <c r="BR1117" s="35">
        <f t="shared" si="215"/>
        <v>55</v>
      </c>
    </row>
    <row r="1118" spans="2:70" x14ac:dyDescent="0.3">
      <c r="B1118" s="6" t="s">
        <v>1051</v>
      </c>
      <c r="C1118" s="6">
        <v>206021110</v>
      </c>
      <c r="D1118" s="6" t="s">
        <v>775</v>
      </c>
      <c r="E1118" s="6" t="s">
        <v>289</v>
      </c>
      <c r="F1118" s="6" t="s">
        <v>689</v>
      </c>
      <c r="G1118" s="6" t="s">
        <v>86</v>
      </c>
      <c r="H1118" s="6" t="s">
        <v>4995</v>
      </c>
      <c r="I1118" s="22">
        <v>629000</v>
      </c>
      <c r="J1118" s="22">
        <v>625000</v>
      </c>
      <c r="K1118" s="22">
        <v>640000</v>
      </c>
      <c r="L1118" s="22">
        <v>565000</v>
      </c>
      <c r="M1118" s="22">
        <v>541000</v>
      </c>
      <c r="N1118" s="22">
        <v>636200</v>
      </c>
      <c r="O1118" s="23">
        <v>27</v>
      </c>
      <c r="P1118" s="23">
        <v>30</v>
      </c>
      <c r="Q1118" s="23">
        <v>27</v>
      </c>
      <c r="R1118" s="22">
        <v>470</v>
      </c>
      <c r="S1118" s="22">
        <v>430</v>
      </c>
      <c r="T1118" s="24">
        <v>2.6</v>
      </c>
      <c r="U1118" s="24">
        <v>-0.10000000000000009</v>
      </c>
      <c r="V1118" s="24">
        <v>2.7</v>
      </c>
      <c r="W1118" s="24">
        <v>3.6</v>
      </c>
      <c r="X1118" s="25">
        <v>3.8855325914149447E-2</v>
      </c>
      <c r="Y1118" s="24">
        <v>7.5</v>
      </c>
      <c r="Z1118" s="24">
        <v>-2.5</v>
      </c>
      <c r="AA1118" s="24">
        <v>10</v>
      </c>
      <c r="AB1118" s="24">
        <v>9.6999999999999993</v>
      </c>
      <c r="AC1118" s="26">
        <v>0.19869453463203463</v>
      </c>
      <c r="AD1118" s="24">
        <v>5.1137014027639029</v>
      </c>
      <c r="AE1118" s="6">
        <v>159</v>
      </c>
      <c r="AF1118" s="6">
        <v>170</v>
      </c>
      <c r="AG1118" s="6">
        <v>123</v>
      </c>
      <c r="AH1118" s="27">
        <v>5.3129770992366412</v>
      </c>
      <c r="AI1118" s="28">
        <v>580000</v>
      </c>
      <c r="AJ1118" s="28">
        <v>590000</v>
      </c>
      <c r="AK1118" s="28">
        <v>614000</v>
      </c>
      <c r="AL1118" s="29">
        <v>-1.6949152542372881E-2</v>
      </c>
      <c r="AM1118" s="29">
        <v>-5.5374592833876218E-2</v>
      </c>
      <c r="AN1118" s="6">
        <v>2.7</v>
      </c>
      <c r="AO1118" s="27">
        <v>-0.29999999999999982</v>
      </c>
      <c r="AP1118" s="6">
        <v>3</v>
      </c>
      <c r="AQ1118" s="28">
        <v>500</v>
      </c>
      <c r="AR1118" s="28">
        <v>485</v>
      </c>
      <c r="AS1118" s="25">
        <v>3.0927835051546393E-2</v>
      </c>
      <c r="AT1118" s="30">
        <v>2365.44</v>
      </c>
      <c r="AU1118" s="24">
        <v>0.60540000000000005</v>
      </c>
      <c r="AV1118" s="24">
        <v>0.39460000000000001</v>
      </c>
      <c r="AW1118" s="24">
        <v>0.51790000000000003</v>
      </c>
      <c r="AX1118" s="24">
        <v>0.21629999999999999</v>
      </c>
      <c r="AY1118" s="24">
        <v>0.31059999999999999</v>
      </c>
      <c r="AZ1118" s="24">
        <v>0.29649999999999999</v>
      </c>
      <c r="BA1118" s="24">
        <v>0.37559999999999999</v>
      </c>
      <c r="BB1118" s="31">
        <v>9</v>
      </c>
      <c r="BC1118" s="23">
        <v>7</v>
      </c>
      <c r="BD1118" s="32" t="s">
        <v>3423</v>
      </c>
      <c r="BE1118" s="33">
        <v>145.02595347084099</v>
      </c>
      <c r="BF1118" s="33">
        <v>-37.7747718570388</v>
      </c>
      <c r="BG1118" s="34">
        <f t="shared" si="204"/>
        <v>74</v>
      </c>
      <c r="BH1118" s="34">
        <f t="shared" si="205"/>
        <v>72</v>
      </c>
      <c r="BI1118" s="34">
        <f t="shared" si="206"/>
        <v>59</v>
      </c>
      <c r="BJ1118" s="34">
        <f t="shared" si="207"/>
        <v>1</v>
      </c>
      <c r="BK1118" s="34">
        <f t="shared" si="208"/>
        <v>100</v>
      </c>
      <c r="BL1118" s="34">
        <f t="shared" si="209"/>
        <v>58</v>
      </c>
      <c r="BM1118" s="35">
        <f t="shared" si="210"/>
        <v>80</v>
      </c>
      <c r="BN1118" s="34">
        <f t="shared" si="211"/>
        <v>99</v>
      </c>
      <c r="BO1118" s="35">
        <f t="shared" si="212"/>
        <v>100</v>
      </c>
      <c r="BP1118" s="35">
        <f t="shared" si="213"/>
        <v>1</v>
      </c>
      <c r="BQ1118" s="35">
        <f t="shared" si="214"/>
        <v>90</v>
      </c>
      <c r="BR1118" s="35">
        <f t="shared" si="215"/>
        <v>55</v>
      </c>
    </row>
    <row r="1119" spans="2:70" x14ac:dyDescent="0.3">
      <c r="B1119" s="6" t="s">
        <v>1137</v>
      </c>
      <c r="C1119" s="6">
        <v>206031502</v>
      </c>
      <c r="D1119" s="6" t="s">
        <v>1083</v>
      </c>
      <c r="E1119" s="6" t="s">
        <v>289</v>
      </c>
      <c r="F1119" s="6" t="s">
        <v>689</v>
      </c>
      <c r="G1119" s="6" t="s">
        <v>86</v>
      </c>
      <c r="H1119" s="6" t="s">
        <v>4995</v>
      </c>
      <c r="I1119" s="22">
        <v>500000</v>
      </c>
      <c r="J1119" s="22">
        <v>514500</v>
      </c>
      <c r="K1119" s="22">
        <v>504700</v>
      </c>
      <c r="L1119" s="22">
        <v>490000</v>
      </c>
      <c r="M1119" s="22">
        <v>525000</v>
      </c>
      <c r="N1119" s="22">
        <v>495000</v>
      </c>
      <c r="O1119" s="23">
        <v>35</v>
      </c>
      <c r="P1119" s="23">
        <v>34</v>
      </c>
      <c r="Q1119" s="23">
        <v>35</v>
      </c>
      <c r="R1119" s="22">
        <v>515</v>
      </c>
      <c r="S1119" s="22">
        <v>460</v>
      </c>
      <c r="T1119" s="24">
        <v>3.3</v>
      </c>
      <c r="U1119" s="24">
        <v>-0.5</v>
      </c>
      <c r="V1119" s="24">
        <v>3.8</v>
      </c>
      <c r="W1119" s="24">
        <v>3.6</v>
      </c>
      <c r="X1119" s="25">
        <v>5.3560000000000003E-2</v>
      </c>
      <c r="Y1119" s="24">
        <v>8.1999999999999993</v>
      </c>
      <c r="Z1119" s="24">
        <v>-2.6000000000000014</v>
      </c>
      <c r="AA1119" s="24">
        <v>10.8</v>
      </c>
      <c r="AB1119" s="24">
        <v>12</v>
      </c>
      <c r="AC1119" s="26">
        <v>0.22375738616614527</v>
      </c>
      <c r="AD1119" s="24">
        <v>4.1776957835351993</v>
      </c>
      <c r="AE1119" s="6">
        <v>220</v>
      </c>
      <c r="AF1119" s="6">
        <v>258</v>
      </c>
      <c r="AG1119" s="6">
        <v>293</v>
      </c>
      <c r="AH1119" s="27">
        <v>4.5779220779220777</v>
      </c>
      <c r="AI1119" s="28">
        <v>512500</v>
      </c>
      <c r="AJ1119" s="28">
        <v>490000</v>
      </c>
      <c r="AK1119" s="28">
        <v>500000</v>
      </c>
      <c r="AL1119" s="29">
        <v>4.5918367346938778E-2</v>
      </c>
      <c r="AM1119" s="29">
        <v>2.5000000000000001E-2</v>
      </c>
      <c r="AN1119" s="6">
        <v>3</v>
      </c>
      <c r="AO1119" s="27">
        <v>-0.29999999999999982</v>
      </c>
      <c r="AP1119" s="6">
        <v>3.3</v>
      </c>
      <c r="AQ1119" s="28">
        <v>520</v>
      </c>
      <c r="AR1119" s="28">
        <v>490</v>
      </c>
      <c r="AS1119" s="25">
        <v>6.1224489795918366E-2</v>
      </c>
      <c r="AT1119" s="30">
        <v>2301.6000000000004</v>
      </c>
      <c r="AU1119" s="24">
        <v>0.59089999999999998</v>
      </c>
      <c r="AV1119" s="24">
        <v>0.40910000000000002</v>
      </c>
      <c r="AW1119" s="24">
        <v>0.39879999999999999</v>
      </c>
      <c r="AX1119" s="24">
        <v>0.2087</v>
      </c>
      <c r="AY1119" s="24">
        <v>0.27629999999999999</v>
      </c>
      <c r="AZ1119" s="24">
        <v>0.2853</v>
      </c>
      <c r="BA1119" s="24">
        <v>0.4148</v>
      </c>
      <c r="BB1119" s="31">
        <v>8.5</v>
      </c>
      <c r="BC1119" s="23">
        <v>8</v>
      </c>
      <c r="BD1119" s="32" t="s">
        <v>3489</v>
      </c>
      <c r="BE1119" s="33">
        <v>144.91883541072301</v>
      </c>
      <c r="BF1119" s="33">
        <v>-37.748208834619703</v>
      </c>
      <c r="BG1119" s="34">
        <f t="shared" si="204"/>
        <v>62</v>
      </c>
      <c r="BH1119" s="34">
        <f t="shared" si="205"/>
        <v>67</v>
      </c>
      <c r="BI1119" s="34">
        <f t="shared" si="206"/>
        <v>68</v>
      </c>
      <c r="BJ1119" s="34">
        <f t="shared" si="207"/>
        <v>24</v>
      </c>
      <c r="BK1119" s="34">
        <f t="shared" si="208"/>
        <v>100</v>
      </c>
      <c r="BL1119" s="34">
        <f t="shared" si="209"/>
        <v>51</v>
      </c>
      <c r="BM1119" s="35">
        <f t="shared" si="210"/>
        <v>100</v>
      </c>
      <c r="BN1119" s="34">
        <f t="shared" si="211"/>
        <v>100</v>
      </c>
      <c r="BO1119" s="35">
        <f t="shared" si="212"/>
        <v>100</v>
      </c>
      <c r="BP1119" s="35">
        <f t="shared" si="213"/>
        <v>1</v>
      </c>
      <c r="BQ1119" s="35">
        <f t="shared" si="214"/>
        <v>85</v>
      </c>
      <c r="BR1119" s="35">
        <f t="shared" si="215"/>
        <v>55</v>
      </c>
    </row>
    <row r="1120" spans="2:70" x14ac:dyDescent="0.3">
      <c r="B1120" s="6" t="s">
        <v>2314</v>
      </c>
      <c r="C1120" s="6">
        <v>206051514</v>
      </c>
      <c r="D1120" s="6" t="s">
        <v>1719</v>
      </c>
      <c r="E1120" s="6" t="s">
        <v>289</v>
      </c>
      <c r="F1120" s="6" t="s">
        <v>689</v>
      </c>
      <c r="G1120" s="6" t="s">
        <v>86</v>
      </c>
      <c r="H1120" s="6" t="s">
        <v>4995</v>
      </c>
      <c r="I1120" s="22">
        <v>571200</v>
      </c>
      <c r="J1120" s="22">
        <v>565000</v>
      </c>
      <c r="K1120" s="22">
        <v>550000</v>
      </c>
      <c r="L1120" s="22">
        <v>495000</v>
      </c>
      <c r="M1120" s="22">
        <v>500000</v>
      </c>
      <c r="N1120" s="22">
        <v>500000</v>
      </c>
      <c r="O1120" s="23">
        <v>39</v>
      </c>
      <c r="P1120" s="23">
        <v>41</v>
      </c>
      <c r="Q1120" s="23">
        <v>37</v>
      </c>
      <c r="R1120" s="22">
        <v>550</v>
      </c>
      <c r="S1120" s="22">
        <v>550</v>
      </c>
      <c r="T1120" s="24">
        <v>2.4</v>
      </c>
      <c r="U1120" s="24">
        <v>-0.20000000000000018</v>
      </c>
      <c r="V1120" s="24">
        <v>2.6</v>
      </c>
      <c r="W1120" s="24">
        <v>2.5</v>
      </c>
      <c r="X1120" s="25">
        <v>5.0070028011204484E-2</v>
      </c>
      <c r="Y1120" s="24">
        <v>6.8</v>
      </c>
      <c r="Z1120" s="24">
        <v>-2.3999999999999995</v>
      </c>
      <c r="AA1120" s="24">
        <v>9.1999999999999993</v>
      </c>
      <c r="AB1120" s="24">
        <v>9.3000000000000007</v>
      </c>
      <c r="AC1120" s="26">
        <v>0.26558757629606738</v>
      </c>
      <c r="AD1120" s="24">
        <v>5.3043225028081702</v>
      </c>
      <c r="AE1120" s="6">
        <v>533</v>
      </c>
      <c r="AF1120" s="6">
        <v>625</v>
      </c>
      <c r="AG1120" s="6">
        <v>866</v>
      </c>
      <c r="AH1120" s="27">
        <v>4.1522491349480966</v>
      </c>
      <c r="AI1120" s="28">
        <v>585000</v>
      </c>
      <c r="AJ1120" s="28">
        <v>575000</v>
      </c>
      <c r="AK1120" s="28">
        <v>580000</v>
      </c>
      <c r="AL1120" s="29">
        <v>1.7391304347826087E-2</v>
      </c>
      <c r="AM1120" s="29">
        <v>8.6206896551724137E-3</v>
      </c>
      <c r="AN1120" s="6">
        <v>2.5</v>
      </c>
      <c r="AO1120" s="27">
        <v>-0.20000000000000018</v>
      </c>
      <c r="AP1120" s="6">
        <v>2.7</v>
      </c>
      <c r="AQ1120" s="28">
        <v>585</v>
      </c>
      <c r="AR1120" s="28">
        <v>550</v>
      </c>
      <c r="AS1120" s="25">
        <v>6.363636363636363E-2</v>
      </c>
      <c r="AT1120" s="30">
        <v>2070.88</v>
      </c>
      <c r="AU1120" s="24">
        <v>0.41410000000000002</v>
      </c>
      <c r="AV1120" s="24">
        <v>0.58589999999999998</v>
      </c>
      <c r="AW1120" s="24">
        <v>4.8399999999999999E-2</v>
      </c>
      <c r="AX1120" s="24">
        <v>0.11650000000000001</v>
      </c>
      <c r="AY1120" s="24">
        <v>0.17219999999999999</v>
      </c>
      <c r="AZ1120" s="24">
        <v>0.22389999999999999</v>
      </c>
      <c r="BA1120" s="24">
        <v>0.57969999999999999</v>
      </c>
      <c r="BB1120" s="31">
        <v>9</v>
      </c>
      <c r="BC1120" s="23">
        <v>6</v>
      </c>
      <c r="BD1120" s="32" t="s">
        <v>4595</v>
      </c>
      <c r="BE1120" s="33">
        <v>144.976026426348</v>
      </c>
      <c r="BF1120" s="33">
        <v>-37.862711353186903</v>
      </c>
      <c r="BG1120" s="34">
        <f t="shared" si="204"/>
        <v>77</v>
      </c>
      <c r="BH1120" s="34">
        <f t="shared" si="205"/>
        <v>75</v>
      </c>
      <c r="BI1120" s="34">
        <f t="shared" si="206"/>
        <v>73</v>
      </c>
      <c r="BJ1120" s="34">
        <f t="shared" si="207"/>
        <v>10</v>
      </c>
      <c r="BK1120" s="34">
        <f t="shared" si="208"/>
        <v>100</v>
      </c>
      <c r="BL1120" s="34">
        <f t="shared" si="209"/>
        <v>28</v>
      </c>
      <c r="BM1120" s="35">
        <f t="shared" si="210"/>
        <v>100</v>
      </c>
      <c r="BN1120" s="34">
        <f t="shared" si="211"/>
        <v>97</v>
      </c>
      <c r="BO1120" s="35">
        <f t="shared" si="212"/>
        <v>90</v>
      </c>
      <c r="BP1120" s="35">
        <f t="shared" si="213"/>
        <v>4</v>
      </c>
      <c r="BQ1120" s="35">
        <f t="shared" si="214"/>
        <v>90</v>
      </c>
      <c r="BR1120" s="35">
        <f t="shared" si="215"/>
        <v>55</v>
      </c>
    </row>
    <row r="1121" spans="2:70" x14ac:dyDescent="0.3">
      <c r="B1121" s="6" t="s">
        <v>360</v>
      </c>
      <c r="C1121" s="6">
        <v>206061135</v>
      </c>
      <c r="D1121" s="6" t="s">
        <v>2402</v>
      </c>
      <c r="E1121" s="6" t="s">
        <v>289</v>
      </c>
      <c r="F1121" s="6" t="s">
        <v>689</v>
      </c>
      <c r="G1121" s="6" t="s">
        <v>86</v>
      </c>
      <c r="H1121" s="6" t="s">
        <v>4995</v>
      </c>
      <c r="I1121" s="22">
        <v>743600</v>
      </c>
      <c r="J1121" s="22">
        <v>745000</v>
      </c>
      <c r="K1121" s="22">
        <v>820000</v>
      </c>
      <c r="L1121" s="22">
        <v>540000</v>
      </c>
      <c r="M1121" s="22">
        <v>570000</v>
      </c>
      <c r="N1121" s="22">
        <v>620000</v>
      </c>
      <c r="O1121" s="23">
        <v>29</v>
      </c>
      <c r="P1121" s="23">
        <v>34</v>
      </c>
      <c r="Q1121" s="23">
        <v>31</v>
      </c>
      <c r="R1121" s="22">
        <v>600</v>
      </c>
      <c r="S1121" s="22">
        <v>560</v>
      </c>
      <c r="T1121" s="24">
        <v>2.9</v>
      </c>
      <c r="U1121" s="24">
        <v>0</v>
      </c>
      <c r="V1121" s="24">
        <v>2.9</v>
      </c>
      <c r="W1121" s="24">
        <v>2.5</v>
      </c>
      <c r="X1121" s="25">
        <v>4.195804195804196E-2</v>
      </c>
      <c r="Y1121" s="24">
        <v>7.3</v>
      </c>
      <c r="Z1121" s="24">
        <v>-2.3999999999999995</v>
      </c>
      <c r="AA1121" s="24">
        <v>9.6999999999999993</v>
      </c>
      <c r="AB1121" s="24">
        <v>9.1999999999999993</v>
      </c>
      <c r="AC1121" s="26">
        <v>0.2427341575506505</v>
      </c>
      <c r="AD1121" s="24">
        <v>5.7851640882905038</v>
      </c>
      <c r="AE1121" s="6">
        <v>432</v>
      </c>
      <c r="AF1121" s="6">
        <v>521</v>
      </c>
      <c r="AG1121" s="6">
        <v>590</v>
      </c>
      <c r="AH1121" s="27">
        <v>5.236559139784946</v>
      </c>
      <c r="AI1121" s="28">
        <v>531000</v>
      </c>
      <c r="AJ1121" s="28">
        <v>540000</v>
      </c>
      <c r="AK1121" s="28">
        <v>565000</v>
      </c>
      <c r="AL1121" s="29">
        <v>-1.6666666666666666E-2</v>
      </c>
      <c r="AM1121" s="29">
        <v>-6.0176991150442477E-2</v>
      </c>
      <c r="AN1121" s="6">
        <v>2.8</v>
      </c>
      <c r="AO1121" s="27">
        <v>-0.30000000000000027</v>
      </c>
      <c r="AP1121" s="6">
        <v>3.1</v>
      </c>
      <c r="AQ1121" s="28">
        <v>580</v>
      </c>
      <c r="AR1121" s="28">
        <v>560</v>
      </c>
      <c r="AS1121" s="25">
        <v>3.5714285714285712E-2</v>
      </c>
      <c r="AT1121" s="30">
        <v>2471.84</v>
      </c>
      <c r="AU1121" s="24">
        <v>0.54400000000000004</v>
      </c>
      <c r="AV1121" s="24">
        <v>0.45600000000000002</v>
      </c>
      <c r="AW1121" s="24">
        <v>0.25530000000000003</v>
      </c>
      <c r="AX1121" s="24">
        <v>0.1681</v>
      </c>
      <c r="AY1121" s="24">
        <v>0.29980000000000001</v>
      </c>
      <c r="AZ1121" s="24">
        <v>0.23089999999999999</v>
      </c>
      <c r="BA1121" s="24">
        <v>0.443</v>
      </c>
      <c r="BB1121" s="31">
        <v>9.5</v>
      </c>
      <c r="BC1121" s="23">
        <v>7</v>
      </c>
      <c r="BD1121" s="32" t="s">
        <v>4726</v>
      </c>
      <c r="BE1121" s="33">
        <v>145.02029872397799</v>
      </c>
      <c r="BF1121" s="33">
        <v>-37.855912596587203</v>
      </c>
      <c r="BG1121" s="34">
        <f t="shared" si="204"/>
        <v>69</v>
      </c>
      <c r="BH1121" s="34">
        <f t="shared" si="205"/>
        <v>70</v>
      </c>
      <c r="BI1121" s="34">
        <f t="shared" si="206"/>
        <v>60</v>
      </c>
      <c r="BJ1121" s="34">
        <f t="shared" si="207"/>
        <v>1</v>
      </c>
      <c r="BK1121" s="34">
        <f t="shared" si="208"/>
        <v>100</v>
      </c>
      <c r="BL1121" s="34">
        <f t="shared" si="209"/>
        <v>56</v>
      </c>
      <c r="BM1121" s="35">
        <f t="shared" si="210"/>
        <v>90</v>
      </c>
      <c r="BN1121" s="34">
        <f t="shared" si="211"/>
        <v>92</v>
      </c>
      <c r="BO1121" s="35">
        <f t="shared" si="212"/>
        <v>100</v>
      </c>
      <c r="BP1121" s="35">
        <f t="shared" si="213"/>
        <v>1</v>
      </c>
      <c r="BQ1121" s="35">
        <f t="shared" si="214"/>
        <v>95</v>
      </c>
      <c r="BR1121" s="35">
        <f t="shared" si="215"/>
        <v>55</v>
      </c>
    </row>
    <row r="1122" spans="2:70" x14ac:dyDescent="0.3">
      <c r="B1122" s="6" t="s">
        <v>2626</v>
      </c>
      <c r="C1122" s="6">
        <v>206061516</v>
      </c>
      <c r="D1122" s="6" t="s">
        <v>2402</v>
      </c>
      <c r="E1122" s="6" t="s">
        <v>289</v>
      </c>
      <c r="F1122" s="6" t="s">
        <v>689</v>
      </c>
      <c r="G1122" s="6" t="s">
        <v>86</v>
      </c>
      <c r="H1122" s="6" t="s">
        <v>4995</v>
      </c>
      <c r="I1122" s="22">
        <v>500000</v>
      </c>
      <c r="J1122" s="22">
        <v>520200</v>
      </c>
      <c r="K1122" s="22">
        <v>500000</v>
      </c>
      <c r="L1122" s="22">
        <v>530000</v>
      </c>
      <c r="M1122" s="22">
        <v>535000</v>
      </c>
      <c r="N1122" s="22">
        <v>480000</v>
      </c>
      <c r="O1122" s="23">
        <v>31</v>
      </c>
      <c r="P1122" s="23">
        <v>30</v>
      </c>
      <c r="Q1122" s="23">
        <v>30</v>
      </c>
      <c r="R1122" s="22">
        <v>550</v>
      </c>
      <c r="S1122" s="22">
        <v>510</v>
      </c>
      <c r="T1122" s="24">
        <v>2.5</v>
      </c>
      <c r="U1122" s="24">
        <v>-0.5</v>
      </c>
      <c r="V1122" s="24">
        <v>3</v>
      </c>
      <c r="W1122" s="24">
        <v>2.9</v>
      </c>
      <c r="X1122" s="25">
        <v>5.7200000000000001E-2</v>
      </c>
      <c r="Y1122" s="24">
        <v>9.1</v>
      </c>
      <c r="Z1122" s="24">
        <v>-3.0999999999999996</v>
      </c>
      <c r="AA1122" s="24">
        <v>12.2</v>
      </c>
      <c r="AB1122" s="24">
        <v>11.5</v>
      </c>
      <c r="AC1122" s="26">
        <v>0.24541300778182334</v>
      </c>
      <c r="AD1122" s="24">
        <v>4.2904371989829251</v>
      </c>
      <c r="AE1122" s="6">
        <v>432</v>
      </c>
      <c r="AF1122" s="6">
        <v>521</v>
      </c>
      <c r="AG1122" s="6">
        <v>590</v>
      </c>
      <c r="AH1122" s="27">
        <v>5.236559139784946</v>
      </c>
      <c r="AI1122" s="28">
        <v>531000</v>
      </c>
      <c r="AJ1122" s="28">
        <v>540000</v>
      </c>
      <c r="AK1122" s="28">
        <v>565000</v>
      </c>
      <c r="AL1122" s="29">
        <v>-1.6666666666666666E-2</v>
      </c>
      <c r="AM1122" s="29">
        <v>-6.0176991150442477E-2</v>
      </c>
      <c r="AN1122" s="6">
        <v>2.8</v>
      </c>
      <c r="AO1122" s="27">
        <v>-0.30000000000000027</v>
      </c>
      <c r="AP1122" s="6">
        <v>3.1</v>
      </c>
      <c r="AQ1122" s="28">
        <v>580</v>
      </c>
      <c r="AR1122" s="28">
        <v>560</v>
      </c>
      <c r="AS1122" s="25">
        <v>3.5714285714285712E-2</v>
      </c>
      <c r="AT1122" s="30">
        <v>2241.1200000000003</v>
      </c>
      <c r="AU1122" s="24">
        <v>0.44190000000000002</v>
      </c>
      <c r="AV1122" s="24">
        <v>0.55810000000000004</v>
      </c>
      <c r="AW1122" s="24">
        <v>0.12540000000000001</v>
      </c>
      <c r="AX1122" s="24">
        <v>0.2407</v>
      </c>
      <c r="AY1122" s="24">
        <v>0.185</v>
      </c>
      <c r="AZ1122" s="24">
        <v>0.19520000000000001</v>
      </c>
      <c r="BA1122" s="24">
        <v>0.59360000000000002</v>
      </c>
      <c r="BB1122" s="31">
        <v>10</v>
      </c>
      <c r="BC1122" s="23">
        <v>4</v>
      </c>
      <c r="BD1122" s="32" t="s">
        <v>4920</v>
      </c>
      <c r="BE1122" s="33">
        <v>144.994869911818</v>
      </c>
      <c r="BF1122" s="33">
        <v>-37.843126049765502</v>
      </c>
      <c r="BG1122" s="34">
        <f t="shared" si="204"/>
        <v>75</v>
      </c>
      <c r="BH1122" s="34">
        <f t="shared" si="205"/>
        <v>70</v>
      </c>
      <c r="BI1122" s="34">
        <f t="shared" si="206"/>
        <v>60</v>
      </c>
      <c r="BJ1122" s="34">
        <f t="shared" si="207"/>
        <v>1</v>
      </c>
      <c r="BK1122" s="34">
        <f t="shared" si="208"/>
        <v>100</v>
      </c>
      <c r="BL1122" s="34">
        <f t="shared" si="209"/>
        <v>31</v>
      </c>
      <c r="BM1122" s="35">
        <f t="shared" si="210"/>
        <v>100</v>
      </c>
      <c r="BN1122" s="34">
        <f t="shared" si="211"/>
        <v>100</v>
      </c>
      <c r="BO1122" s="35">
        <f t="shared" si="212"/>
        <v>100</v>
      </c>
      <c r="BP1122" s="35">
        <f t="shared" si="213"/>
        <v>1</v>
      </c>
      <c r="BQ1122" s="35">
        <f t="shared" si="214"/>
        <v>100</v>
      </c>
      <c r="BR1122" s="35">
        <f t="shared" si="215"/>
        <v>55</v>
      </c>
    </row>
    <row r="1123" spans="2:70" x14ac:dyDescent="0.3">
      <c r="B1123" s="6" t="s">
        <v>2007</v>
      </c>
      <c r="C1123" s="6">
        <v>207011519</v>
      </c>
      <c r="D1123" s="6" t="s">
        <v>1436</v>
      </c>
      <c r="E1123" s="6" t="s">
        <v>861</v>
      </c>
      <c r="F1123" s="6" t="s">
        <v>689</v>
      </c>
      <c r="G1123" s="6" t="s">
        <v>86</v>
      </c>
      <c r="H1123" s="6" t="s">
        <v>4995</v>
      </c>
      <c r="I1123" s="22">
        <v>599000</v>
      </c>
      <c r="J1123" s="22">
        <v>600000</v>
      </c>
      <c r="K1123" s="22">
        <v>551200</v>
      </c>
      <c r="L1123" s="22">
        <v>565000</v>
      </c>
      <c r="M1123" s="22">
        <v>580000</v>
      </c>
      <c r="N1123" s="22">
        <v>519000</v>
      </c>
      <c r="O1123" s="23">
        <v>26</v>
      </c>
      <c r="P1123" s="23">
        <v>26</v>
      </c>
      <c r="Q1123" s="23">
        <v>26</v>
      </c>
      <c r="R1123" s="22">
        <v>545</v>
      </c>
      <c r="S1123" s="22">
        <v>495</v>
      </c>
      <c r="T1123" s="24">
        <v>4.0999999999999996</v>
      </c>
      <c r="U1123" s="24">
        <v>0</v>
      </c>
      <c r="V1123" s="24">
        <v>4.0999999999999996</v>
      </c>
      <c r="W1123" s="24">
        <v>3.4</v>
      </c>
      <c r="X1123" s="25">
        <v>4.7312186978297165E-2</v>
      </c>
      <c r="Y1123" s="24">
        <v>6.9</v>
      </c>
      <c r="Z1123" s="24">
        <v>-2.5999999999999996</v>
      </c>
      <c r="AA1123" s="24">
        <v>9.5</v>
      </c>
      <c r="AB1123" s="24">
        <v>9.5</v>
      </c>
      <c r="AC1123" s="26">
        <v>0.21156832298136644</v>
      </c>
      <c r="AD1123" s="24">
        <v>4.4717510750119436</v>
      </c>
      <c r="AE1123" s="6">
        <v>455</v>
      </c>
      <c r="AF1123" s="6">
        <v>520</v>
      </c>
      <c r="AG1123" s="6">
        <v>600</v>
      </c>
      <c r="AH1123" s="27">
        <v>4.3900355871886125</v>
      </c>
      <c r="AI1123" s="28">
        <v>690000</v>
      </c>
      <c r="AJ1123" s="28">
        <v>668000</v>
      </c>
      <c r="AK1123" s="28">
        <v>755000</v>
      </c>
      <c r="AL1123" s="29">
        <v>3.2934131736526949E-2</v>
      </c>
      <c r="AM1123" s="29">
        <v>-8.6092715231788075E-2</v>
      </c>
      <c r="AN1123" s="6">
        <v>3.3</v>
      </c>
      <c r="AO1123" s="27">
        <v>0.19999999999999973</v>
      </c>
      <c r="AP1123" s="6">
        <v>3.1</v>
      </c>
      <c r="AQ1123" s="28">
        <v>570</v>
      </c>
      <c r="AR1123" s="28">
        <v>550</v>
      </c>
      <c r="AS1123" s="25">
        <v>3.6363636363636362E-2</v>
      </c>
      <c r="AT1123" s="30">
        <v>2576.0000000000005</v>
      </c>
      <c r="AU1123" s="24">
        <v>0.58460000000000001</v>
      </c>
      <c r="AV1123" s="24">
        <v>0.41539999999999999</v>
      </c>
      <c r="AW1123" s="24">
        <v>0.28289999999999998</v>
      </c>
      <c r="AX1123" s="24">
        <v>0.22359999999999999</v>
      </c>
      <c r="AY1123" s="24">
        <v>0.29670000000000002</v>
      </c>
      <c r="AZ1123" s="24">
        <v>0.24909999999999999</v>
      </c>
      <c r="BA1123" s="24">
        <v>0.42749999999999999</v>
      </c>
      <c r="BB1123" s="31">
        <v>10</v>
      </c>
      <c r="BC1123" s="23">
        <v>6</v>
      </c>
      <c r="BD1123" s="32" t="s">
        <v>4302</v>
      </c>
      <c r="BE1123" s="33">
        <v>145.03037423970099</v>
      </c>
      <c r="BF1123" s="33">
        <v>-37.817947192071998</v>
      </c>
      <c r="BG1123" s="34">
        <f t="shared" si="204"/>
        <v>49</v>
      </c>
      <c r="BH1123" s="34">
        <f t="shared" si="205"/>
        <v>62</v>
      </c>
      <c r="BI1123" s="34">
        <f t="shared" si="206"/>
        <v>70</v>
      </c>
      <c r="BJ1123" s="34">
        <f t="shared" si="207"/>
        <v>17</v>
      </c>
      <c r="BK1123" s="34">
        <f t="shared" si="208"/>
        <v>100</v>
      </c>
      <c r="BL1123" s="34">
        <f t="shared" si="209"/>
        <v>55</v>
      </c>
      <c r="BM1123" s="35">
        <f t="shared" si="210"/>
        <v>100</v>
      </c>
      <c r="BN1123" s="34">
        <f t="shared" si="211"/>
        <v>100</v>
      </c>
      <c r="BO1123" s="35">
        <f t="shared" si="212"/>
        <v>100</v>
      </c>
      <c r="BP1123" s="35">
        <f t="shared" si="213"/>
        <v>3</v>
      </c>
      <c r="BQ1123" s="35">
        <f t="shared" si="214"/>
        <v>100</v>
      </c>
      <c r="BR1123" s="35">
        <f t="shared" si="215"/>
        <v>55</v>
      </c>
    </row>
    <row r="1124" spans="2:70" x14ac:dyDescent="0.3">
      <c r="B1124" s="6" t="s">
        <v>1476</v>
      </c>
      <c r="C1124" s="6">
        <v>207031167</v>
      </c>
      <c r="D1124" s="6" t="s">
        <v>860</v>
      </c>
      <c r="E1124" s="6" t="s">
        <v>861</v>
      </c>
      <c r="F1124" s="6" t="s">
        <v>689</v>
      </c>
      <c r="G1124" s="6" t="s">
        <v>86</v>
      </c>
      <c r="H1124" s="6" t="s">
        <v>4995</v>
      </c>
      <c r="I1124" s="22">
        <v>770935</v>
      </c>
      <c r="J1124" s="22">
        <v>750000</v>
      </c>
      <c r="K1124" s="22">
        <v>750000</v>
      </c>
      <c r="L1124" s="22">
        <v>850000</v>
      </c>
      <c r="M1124" s="22">
        <v>835000</v>
      </c>
      <c r="N1124" s="22">
        <v>845000</v>
      </c>
      <c r="O1124" s="23">
        <v>26</v>
      </c>
      <c r="P1124" s="23">
        <v>26</v>
      </c>
      <c r="Q1124" s="23">
        <v>26</v>
      </c>
      <c r="R1124" s="22">
        <v>590</v>
      </c>
      <c r="S1124" s="22">
        <v>580</v>
      </c>
      <c r="T1124" s="24">
        <v>3.5</v>
      </c>
      <c r="U1124" s="24">
        <v>-0.5</v>
      </c>
      <c r="V1124" s="24">
        <v>4</v>
      </c>
      <c r="W1124" s="24">
        <v>4.5999999999999996</v>
      </c>
      <c r="X1124" s="25">
        <v>3.979583233346521E-2</v>
      </c>
      <c r="Y1124" s="24">
        <v>5.4</v>
      </c>
      <c r="Z1124" s="24">
        <v>-2.6999999999999993</v>
      </c>
      <c r="AA1124" s="24">
        <v>8.1</v>
      </c>
      <c r="AB1124" s="24">
        <v>8.6</v>
      </c>
      <c r="AC1124" s="26">
        <v>0.22059703278296239</v>
      </c>
      <c r="AD1124" s="24">
        <v>5.5432194742025134</v>
      </c>
      <c r="AE1124" s="6">
        <v>583</v>
      </c>
      <c r="AF1124" s="6">
        <v>626</v>
      </c>
      <c r="AG1124" s="6">
        <v>499</v>
      </c>
      <c r="AH1124" s="27">
        <v>9.6401673640167367</v>
      </c>
      <c r="AI1124" s="28">
        <v>794000</v>
      </c>
      <c r="AJ1124" s="28">
        <v>785000</v>
      </c>
      <c r="AK1124" s="28">
        <v>775000</v>
      </c>
      <c r="AL1124" s="29">
        <v>1.1464968152866241E-2</v>
      </c>
      <c r="AM1124" s="29">
        <v>2.4516129032258065E-2</v>
      </c>
      <c r="AN1124" s="6">
        <v>2.8</v>
      </c>
      <c r="AO1124" s="27">
        <v>-0.20000000000000018</v>
      </c>
      <c r="AP1124" s="6">
        <v>3</v>
      </c>
      <c r="AQ1124" s="28">
        <v>595</v>
      </c>
      <c r="AR1124" s="28">
        <v>550</v>
      </c>
      <c r="AS1124" s="25">
        <v>8.1818181818181818E-2</v>
      </c>
      <c r="AT1124" s="30">
        <v>2674.5600000000004</v>
      </c>
      <c r="AU1124" s="24">
        <v>0.73099999999999998</v>
      </c>
      <c r="AV1124" s="24">
        <v>0.26900000000000002</v>
      </c>
      <c r="AW1124" s="24">
        <v>0.60850000000000004</v>
      </c>
      <c r="AX1124" s="24">
        <v>0.2666</v>
      </c>
      <c r="AY1124" s="24">
        <v>0.4012</v>
      </c>
      <c r="AZ1124" s="24">
        <v>0.32269999999999999</v>
      </c>
      <c r="BA1124" s="24">
        <v>0.25340000000000001</v>
      </c>
      <c r="BB1124" s="31">
        <v>10</v>
      </c>
      <c r="BC1124" s="23">
        <v>13</v>
      </c>
      <c r="BD1124" s="32" t="s">
        <v>3796</v>
      </c>
      <c r="BE1124" s="33">
        <v>145.106653574483</v>
      </c>
      <c r="BF1124" s="33">
        <v>-37.825620626874702</v>
      </c>
      <c r="BG1124" s="34">
        <f t="shared" si="204"/>
        <v>59</v>
      </c>
      <c r="BH1124" s="34">
        <f t="shared" si="205"/>
        <v>70</v>
      </c>
      <c r="BI1124" s="34">
        <f t="shared" si="206"/>
        <v>5</v>
      </c>
      <c r="BJ1124" s="34">
        <f t="shared" si="207"/>
        <v>7</v>
      </c>
      <c r="BK1124" s="34">
        <f t="shared" si="208"/>
        <v>100</v>
      </c>
      <c r="BL1124" s="34">
        <f t="shared" si="209"/>
        <v>78</v>
      </c>
      <c r="BM1124" s="35">
        <f t="shared" si="210"/>
        <v>83</v>
      </c>
      <c r="BN1124" s="34">
        <f t="shared" si="211"/>
        <v>95</v>
      </c>
      <c r="BO1124" s="35">
        <f t="shared" si="212"/>
        <v>100</v>
      </c>
      <c r="BP1124" s="35">
        <f t="shared" si="213"/>
        <v>27</v>
      </c>
      <c r="BQ1124" s="35">
        <f t="shared" si="214"/>
        <v>100</v>
      </c>
      <c r="BR1124" s="35">
        <f t="shared" si="215"/>
        <v>55</v>
      </c>
    </row>
    <row r="1125" spans="2:70" x14ac:dyDescent="0.3">
      <c r="B1125" s="6" t="s">
        <v>1215</v>
      </c>
      <c r="C1125" s="6">
        <v>208011168</v>
      </c>
      <c r="D1125" s="6" t="s">
        <v>996</v>
      </c>
      <c r="E1125" s="6" t="s">
        <v>179</v>
      </c>
      <c r="F1125" s="6" t="s">
        <v>689</v>
      </c>
      <c r="G1125" s="6" t="s">
        <v>86</v>
      </c>
      <c r="H1125" s="6" t="s">
        <v>4995</v>
      </c>
      <c r="I1125" s="22">
        <v>1400000</v>
      </c>
      <c r="J1125" s="22">
        <v>1431000</v>
      </c>
      <c r="K1125" s="22">
        <v>1450000</v>
      </c>
      <c r="L1125" s="22">
        <v>1240000</v>
      </c>
      <c r="M1125" s="22">
        <v>1175000</v>
      </c>
      <c r="N1125" s="22">
        <v>1005000</v>
      </c>
      <c r="O1125" s="23">
        <v>32</v>
      </c>
      <c r="P1125" s="23">
        <v>32</v>
      </c>
      <c r="Q1125" s="23">
        <v>26</v>
      </c>
      <c r="R1125" s="22">
        <v>725</v>
      </c>
      <c r="S1125" s="22">
        <v>700</v>
      </c>
      <c r="T1125" s="24">
        <v>2.9</v>
      </c>
      <c r="U1125" s="24">
        <v>0.10000000000000009</v>
      </c>
      <c r="V1125" s="24">
        <v>2.8</v>
      </c>
      <c r="W1125" s="24">
        <v>3.8</v>
      </c>
      <c r="X1125" s="25">
        <v>2.692857142857143E-2</v>
      </c>
      <c r="Y1125" s="24">
        <v>3.6</v>
      </c>
      <c r="Z1125" s="24">
        <v>-0.89999999999999991</v>
      </c>
      <c r="AA1125" s="24">
        <v>4.5</v>
      </c>
      <c r="AB1125" s="24">
        <v>4.8</v>
      </c>
      <c r="AC1125" s="26">
        <v>0.24688078892884383</v>
      </c>
      <c r="AD1125" s="24">
        <v>9.167986856774041</v>
      </c>
      <c r="AE1125" s="6">
        <v>417</v>
      </c>
      <c r="AF1125" s="6">
        <v>459</v>
      </c>
      <c r="AG1125" s="6">
        <v>427</v>
      </c>
      <c r="AH1125" s="27">
        <v>7.8008534850640112</v>
      </c>
      <c r="AI1125" s="28">
        <v>831000</v>
      </c>
      <c r="AJ1125" s="28">
        <v>865000</v>
      </c>
      <c r="AK1125" s="28">
        <v>825000</v>
      </c>
      <c r="AL1125" s="29">
        <v>-3.9306358381502891E-2</v>
      </c>
      <c r="AM1125" s="29">
        <v>7.2727272727272727E-3</v>
      </c>
      <c r="AN1125" s="6">
        <v>2.8</v>
      </c>
      <c r="AO1125" s="27">
        <v>-0.20000000000000018</v>
      </c>
      <c r="AP1125" s="6">
        <v>3</v>
      </c>
      <c r="AQ1125" s="28">
        <v>695</v>
      </c>
      <c r="AR1125" s="28">
        <v>650</v>
      </c>
      <c r="AS1125" s="25">
        <v>6.9230769230769235E-2</v>
      </c>
      <c r="AT1125" s="30">
        <v>2936.6400000000003</v>
      </c>
      <c r="AU1125" s="24">
        <v>0.79349999999999998</v>
      </c>
      <c r="AV1125" s="24">
        <v>0.20649999999999999</v>
      </c>
      <c r="AW1125" s="24">
        <v>0.78810000000000002</v>
      </c>
      <c r="AX1125" s="24">
        <v>0.156</v>
      </c>
      <c r="AY1125" s="24">
        <v>0.48209999999999997</v>
      </c>
      <c r="AZ1125" s="24">
        <v>0.36670000000000003</v>
      </c>
      <c r="BA1125" s="24">
        <v>0.1278</v>
      </c>
      <c r="BB1125" s="31">
        <v>10</v>
      </c>
      <c r="BC1125" s="23">
        <v>20</v>
      </c>
      <c r="BD1125" s="32" t="s">
        <v>3566</v>
      </c>
      <c r="BE1125" s="33">
        <v>145.03894291689599</v>
      </c>
      <c r="BF1125" s="33">
        <v>-37.979599418633697</v>
      </c>
      <c r="BG1125" s="34">
        <f t="shared" si="204"/>
        <v>69</v>
      </c>
      <c r="BH1125" s="34">
        <f t="shared" si="205"/>
        <v>70</v>
      </c>
      <c r="BI1125" s="34">
        <f t="shared" si="206"/>
        <v>28</v>
      </c>
      <c r="BJ1125" s="34">
        <f t="shared" si="207"/>
        <v>1</v>
      </c>
      <c r="BK1125" s="34">
        <f t="shared" si="208"/>
        <v>100</v>
      </c>
      <c r="BL1125" s="34">
        <f t="shared" si="209"/>
        <v>96</v>
      </c>
      <c r="BM1125" s="35">
        <f t="shared" si="210"/>
        <v>40</v>
      </c>
      <c r="BN1125" s="34">
        <f t="shared" si="211"/>
        <v>59</v>
      </c>
      <c r="BO1125" s="35">
        <f t="shared" si="212"/>
        <v>100</v>
      </c>
      <c r="BP1125" s="35">
        <f t="shared" si="213"/>
        <v>57</v>
      </c>
      <c r="BQ1125" s="35">
        <f t="shared" si="214"/>
        <v>100</v>
      </c>
      <c r="BR1125" s="35">
        <f t="shared" si="215"/>
        <v>55</v>
      </c>
    </row>
    <row r="1126" spans="2:70" x14ac:dyDescent="0.3">
      <c r="B1126" s="6" t="s">
        <v>1750</v>
      </c>
      <c r="C1126" s="6">
        <v>208011173</v>
      </c>
      <c r="D1126" s="6" t="s">
        <v>996</v>
      </c>
      <c r="E1126" s="6" t="s">
        <v>179</v>
      </c>
      <c r="F1126" s="6" t="s">
        <v>689</v>
      </c>
      <c r="G1126" s="6" t="s">
        <v>86</v>
      </c>
      <c r="H1126" s="6" t="s">
        <v>4995</v>
      </c>
      <c r="I1126" s="22">
        <v>969000</v>
      </c>
      <c r="J1126" s="22">
        <v>990000</v>
      </c>
      <c r="K1126" s="22">
        <v>1065000</v>
      </c>
      <c r="L1126" s="22">
        <v>847000</v>
      </c>
      <c r="M1126" s="22">
        <v>845000</v>
      </c>
      <c r="N1126" s="22">
        <v>660000</v>
      </c>
      <c r="O1126" s="23">
        <v>44</v>
      </c>
      <c r="P1126" s="23">
        <v>44</v>
      </c>
      <c r="Q1126" s="23">
        <v>30</v>
      </c>
      <c r="R1126" s="22">
        <v>630</v>
      </c>
      <c r="S1126" s="22">
        <v>600</v>
      </c>
      <c r="T1126" s="24">
        <v>3.4</v>
      </c>
      <c r="U1126" s="24">
        <v>-0.10000000000000009</v>
      </c>
      <c r="V1126" s="24">
        <v>3.5</v>
      </c>
      <c r="W1126" s="24">
        <v>3.2</v>
      </c>
      <c r="X1126" s="25">
        <v>3.3808049535603714E-2</v>
      </c>
      <c r="Y1126" s="24">
        <v>3.9</v>
      </c>
      <c r="Z1126" s="24">
        <v>-1.4</v>
      </c>
      <c r="AA1126" s="24">
        <v>5.3</v>
      </c>
      <c r="AB1126" s="24">
        <v>6</v>
      </c>
      <c r="AC1126" s="26">
        <v>0.23875212224108655</v>
      </c>
      <c r="AD1126" s="24">
        <v>7.0619904289259123</v>
      </c>
      <c r="AE1126" s="6">
        <v>417</v>
      </c>
      <c r="AF1126" s="6">
        <v>459</v>
      </c>
      <c r="AG1126" s="6">
        <v>427</v>
      </c>
      <c r="AH1126" s="27">
        <v>7.8008534850640112</v>
      </c>
      <c r="AI1126" s="28">
        <v>831000</v>
      </c>
      <c r="AJ1126" s="28">
        <v>865000</v>
      </c>
      <c r="AK1126" s="28">
        <v>825000</v>
      </c>
      <c r="AL1126" s="29">
        <v>-3.9306358381502891E-2</v>
      </c>
      <c r="AM1126" s="29">
        <v>7.2727272727272727E-3</v>
      </c>
      <c r="AN1126" s="6">
        <v>2.8</v>
      </c>
      <c r="AO1126" s="27">
        <v>-0.20000000000000018</v>
      </c>
      <c r="AP1126" s="6">
        <v>3</v>
      </c>
      <c r="AQ1126" s="28">
        <v>695</v>
      </c>
      <c r="AR1126" s="28">
        <v>650</v>
      </c>
      <c r="AS1126" s="25">
        <v>6.9230769230769235E-2</v>
      </c>
      <c r="AT1126" s="30">
        <v>2638.7200000000003</v>
      </c>
      <c r="AU1126" s="24">
        <v>0.70499999999999996</v>
      </c>
      <c r="AV1126" s="24">
        <v>0.29499999999999998</v>
      </c>
      <c r="AW1126" s="24">
        <v>0.5242</v>
      </c>
      <c r="AX1126" s="24">
        <v>0.26619999999999999</v>
      </c>
      <c r="AY1126" s="24">
        <v>0.43530000000000002</v>
      </c>
      <c r="AZ1126" s="24">
        <v>0.31569999999999998</v>
      </c>
      <c r="BA1126" s="24">
        <v>0.22320000000000001</v>
      </c>
      <c r="BB1126" s="31">
        <v>9</v>
      </c>
      <c r="BC1126" s="23">
        <v>18</v>
      </c>
      <c r="BD1126" s="32" t="s">
        <v>4063</v>
      </c>
      <c r="BE1126" s="33">
        <v>145.02397575815101</v>
      </c>
      <c r="BF1126" s="33">
        <v>-37.965879682933199</v>
      </c>
      <c r="BG1126" s="34">
        <f t="shared" si="204"/>
        <v>60</v>
      </c>
      <c r="BH1126" s="34">
        <f t="shared" si="205"/>
        <v>70</v>
      </c>
      <c r="BI1126" s="34">
        <f t="shared" si="206"/>
        <v>28</v>
      </c>
      <c r="BJ1126" s="34">
        <f t="shared" si="207"/>
        <v>1</v>
      </c>
      <c r="BK1126" s="34">
        <f t="shared" si="208"/>
        <v>100</v>
      </c>
      <c r="BL1126" s="34">
        <f t="shared" si="209"/>
        <v>86</v>
      </c>
      <c r="BM1126" s="35">
        <f t="shared" si="210"/>
        <v>63</v>
      </c>
      <c r="BN1126" s="34">
        <f t="shared" si="211"/>
        <v>80</v>
      </c>
      <c r="BO1126" s="35">
        <f t="shared" si="212"/>
        <v>100</v>
      </c>
      <c r="BP1126" s="35">
        <f t="shared" si="213"/>
        <v>52</v>
      </c>
      <c r="BQ1126" s="35">
        <f t="shared" si="214"/>
        <v>90</v>
      </c>
      <c r="BR1126" s="35">
        <f t="shared" si="215"/>
        <v>55</v>
      </c>
    </row>
    <row r="1127" spans="2:70" x14ac:dyDescent="0.3">
      <c r="B1127" s="6" t="s">
        <v>617</v>
      </c>
      <c r="C1127" s="6">
        <v>209011200</v>
      </c>
      <c r="D1127" s="6" t="s">
        <v>215</v>
      </c>
      <c r="E1127" s="6" t="s">
        <v>103</v>
      </c>
      <c r="F1127" s="6" t="s">
        <v>689</v>
      </c>
      <c r="G1127" s="6" t="s">
        <v>86</v>
      </c>
      <c r="H1127" s="6" t="s">
        <v>4995</v>
      </c>
      <c r="I1127" s="22">
        <v>790000</v>
      </c>
      <c r="J1127" s="22">
        <v>765000</v>
      </c>
      <c r="K1127" s="22">
        <v>765000</v>
      </c>
      <c r="L1127" s="22">
        <v>855000</v>
      </c>
      <c r="M1127" s="22">
        <v>800000</v>
      </c>
      <c r="N1127" s="22">
        <v>824000</v>
      </c>
      <c r="O1127" s="23">
        <v>28</v>
      </c>
      <c r="P1127" s="23">
        <v>30</v>
      </c>
      <c r="Q1127" s="23">
        <v>26</v>
      </c>
      <c r="R1127" s="22">
        <v>560</v>
      </c>
      <c r="S1127" s="22">
        <v>530</v>
      </c>
      <c r="T1127" s="24">
        <v>2.9</v>
      </c>
      <c r="U1127" s="24">
        <v>0</v>
      </c>
      <c r="V1127" s="24">
        <v>2.9</v>
      </c>
      <c r="W1127" s="24">
        <v>2.1</v>
      </c>
      <c r="X1127" s="25">
        <v>3.6860759493670889E-2</v>
      </c>
      <c r="Y1127" s="24">
        <v>6.4</v>
      </c>
      <c r="Z1127" s="24">
        <v>-2.2999999999999989</v>
      </c>
      <c r="AA1127" s="24">
        <v>8.6999999999999993</v>
      </c>
      <c r="AB1127" s="24">
        <v>9.5</v>
      </c>
      <c r="AC1127" s="26">
        <v>0.21929824561403505</v>
      </c>
      <c r="AD1127" s="24">
        <v>5.9493686138422976</v>
      </c>
      <c r="AE1127" s="6">
        <v>300</v>
      </c>
      <c r="AF1127" s="6">
        <v>308</v>
      </c>
      <c r="AG1127" s="6">
        <v>283</v>
      </c>
      <c r="AH1127" s="27">
        <v>6.7391304347826084</v>
      </c>
      <c r="AI1127" s="28">
        <v>745000</v>
      </c>
      <c r="AJ1127" s="28">
        <v>754000</v>
      </c>
      <c r="AK1127" s="28">
        <v>725000</v>
      </c>
      <c r="AL1127" s="29">
        <v>-1.1936339522546418E-2</v>
      </c>
      <c r="AM1127" s="29">
        <v>2.7586206896551724E-2</v>
      </c>
      <c r="AN1127" s="6">
        <v>2.5</v>
      </c>
      <c r="AO1127" s="27">
        <v>-0.29999999999999982</v>
      </c>
      <c r="AP1127" s="6">
        <v>2.8</v>
      </c>
      <c r="AQ1127" s="28">
        <v>550</v>
      </c>
      <c r="AR1127" s="28">
        <v>500</v>
      </c>
      <c r="AS1127" s="25">
        <v>0.1</v>
      </c>
      <c r="AT1127" s="30">
        <v>2553.6000000000004</v>
      </c>
      <c r="AU1127" s="24">
        <v>0.68659999999999999</v>
      </c>
      <c r="AV1127" s="24">
        <v>0.31340000000000001</v>
      </c>
      <c r="AW1127" s="24">
        <v>0.55069999999999997</v>
      </c>
      <c r="AX1127" s="24">
        <v>0.21560000000000001</v>
      </c>
      <c r="AY1127" s="24">
        <v>0.3629</v>
      </c>
      <c r="AZ1127" s="24">
        <v>0.3034</v>
      </c>
      <c r="BA1127" s="24">
        <v>0.30880000000000002</v>
      </c>
      <c r="BB1127" s="31">
        <v>10</v>
      </c>
      <c r="BC1127" s="23">
        <v>8</v>
      </c>
      <c r="BD1127" s="32" t="s">
        <v>3067</v>
      </c>
      <c r="BE1127" s="33">
        <v>145.041516645369</v>
      </c>
      <c r="BF1127" s="33">
        <v>-37.769984842677999</v>
      </c>
      <c r="BG1127" s="34">
        <f t="shared" si="204"/>
        <v>69</v>
      </c>
      <c r="BH1127" s="34">
        <f t="shared" si="205"/>
        <v>75</v>
      </c>
      <c r="BI1127" s="34">
        <f t="shared" si="206"/>
        <v>41</v>
      </c>
      <c r="BJ1127" s="34">
        <f t="shared" si="207"/>
        <v>1</v>
      </c>
      <c r="BK1127" s="34">
        <f t="shared" si="208"/>
        <v>100</v>
      </c>
      <c r="BL1127" s="34">
        <f t="shared" si="209"/>
        <v>70</v>
      </c>
      <c r="BM1127" s="35">
        <f t="shared" si="210"/>
        <v>73</v>
      </c>
      <c r="BN1127" s="34">
        <f t="shared" si="211"/>
        <v>91</v>
      </c>
      <c r="BO1127" s="35">
        <f t="shared" si="212"/>
        <v>100</v>
      </c>
      <c r="BP1127" s="35">
        <f t="shared" si="213"/>
        <v>11</v>
      </c>
      <c r="BQ1127" s="35">
        <f t="shared" si="214"/>
        <v>100</v>
      </c>
      <c r="BR1127" s="35">
        <f t="shared" si="215"/>
        <v>55</v>
      </c>
    </row>
    <row r="1128" spans="2:70" x14ac:dyDescent="0.3">
      <c r="B1128" s="6" t="s">
        <v>931</v>
      </c>
      <c r="C1128" s="6">
        <v>209021429</v>
      </c>
      <c r="D1128" s="6" t="s">
        <v>794</v>
      </c>
      <c r="E1128" s="6" t="s">
        <v>103</v>
      </c>
      <c r="F1128" s="6" t="s">
        <v>689</v>
      </c>
      <c r="G1128" s="6" t="s">
        <v>86</v>
      </c>
      <c r="H1128" s="6" t="s">
        <v>4995</v>
      </c>
      <c r="I1128" s="22">
        <v>650000</v>
      </c>
      <c r="J1128" s="22">
        <v>680000</v>
      </c>
      <c r="K1128" s="22">
        <v>660000</v>
      </c>
      <c r="L1128" s="22">
        <v>725000</v>
      </c>
      <c r="M1128" s="22">
        <v>723000</v>
      </c>
      <c r="N1128" s="22">
        <v>709000</v>
      </c>
      <c r="O1128" s="23">
        <v>31</v>
      </c>
      <c r="P1128" s="23">
        <v>27</v>
      </c>
      <c r="Q1128" s="23">
        <v>26</v>
      </c>
      <c r="R1128" s="22">
        <v>550</v>
      </c>
      <c r="S1128" s="22">
        <v>500</v>
      </c>
      <c r="T1128" s="24">
        <v>2.2999999999999998</v>
      </c>
      <c r="U1128" s="24">
        <v>-0.60000000000000009</v>
      </c>
      <c r="V1128" s="24">
        <v>2.9</v>
      </c>
      <c r="W1128" s="24">
        <v>3.1</v>
      </c>
      <c r="X1128" s="25">
        <v>4.3999999999999997E-2</v>
      </c>
      <c r="Y1128" s="24">
        <v>6.9</v>
      </c>
      <c r="Z1128" s="24">
        <v>-3.0999999999999996</v>
      </c>
      <c r="AA1128" s="24">
        <v>10</v>
      </c>
      <c r="AB1128" s="24">
        <v>11.2</v>
      </c>
      <c r="AC1128" s="26">
        <v>0.2492748368382886</v>
      </c>
      <c r="AD1128" s="24">
        <v>5.6653372008701952</v>
      </c>
      <c r="AE1128" s="6">
        <v>252</v>
      </c>
      <c r="AF1128" s="6">
        <v>298</v>
      </c>
      <c r="AG1128" s="6">
        <v>320</v>
      </c>
      <c r="AH1128" s="27">
        <v>4.581818181818182</v>
      </c>
      <c r="AI1128" s="28">
        <v>610000</v>
      </c>
      <c r="AJ1128" s="28">
        <v>591000</v>
      </c>
      <c r="AK1128" s="28">
        <v>567000</v>
      </c>
      <c r="AL1128" s="29">
        <v>3.2148900169204735E-2</v>
      </c>
      <c r="AM1128" s="29">
        <v>7.5837742504409167E-2</v>
      </c>
      <c r="AN1128" s="6">
        <v>2.8</v>
      </c>
      <c r="AO1128" s="27">
        <v>-0.10000000000000009</v>
      </c>
      <c r="AP1128" s="6">
        <v>2.9</v>
      </c>
      <c r="AQ1128" s="28">
        <v>520</v>
      </c>
      <c r="AR1128" s="28">
        <v>485</v>
      </c>
      <c r="AS1128" s="25">
        <v>7.2164948453608241E-2</v>
      </c>
      <c r="AT1128" s="30">
        <v>2206.4</v>
      </c>
      <c r="AU1128" s="24">
        <v>0.66610000000000003</v>
      </c>
      <c r="AV1128" s="24">
        <v>0.33389999999999997</v>
      </c>
      <c r="AW1128" s="24">
        <v>0.60119999999999996</v>
      </c>
      <c r="AX1128" s="24">
        <v>0.29730000000000001</v>
      </c>
      <c r="AY1128" s="24">
        <v>0.3256</v>
      </c>
      <c r="AZ1128" s="24">
        <v>0.30919999999999997</v>
      </c>
      <c r="BA1128" s="24">
        <v>0.3372</v>
      </c>
      <c r="BB1128" s="31">
        <v>6</v>
      </c>
      <c r="BC1128" s="23">
        <v>8</v>
      </c>
      <c r="BD1128" s="32" t="s">
        <v>3317</v>
      </c>
      <c r="BE1128" s="33">
        <v>144.98991580698899</v>
      </c>
      <c r="BF1128" s="33">
        <v>-37.7403726037805</v>
      </c>
      <c r="BG1128" s="34">
        <f t="shared" si="204"/>
        <v>79</v>
      </c>
      <c r="BH1128" s="34">
        <f t="shared" si="205"/>
        <v>70</v>
      </c>
      <c r="BI1128" s="34">
        <f t="shared" si="206"/>
        <v>68</v>
      </c>
      <c r="BJ1128" s="34">
        <f t="shared" si="207"/>
        <v>17</v>
      </c>
      <c r="BK1128" s="34">
        <f t="shared" si="208"/>
        <v>100</v>
      </c>
      <c r="BL1128" s="34">
        <f t="shared" si="209"/>
        <v>62</v>
      </c>
      <c r="BM1128" s="35">
        <f t="shared" si="210"/>
        <v>97</v>
      </c>
      <c r="BN1128" s="34">
        <f t="shared" si="211"/>
        <v>93</v>
      </c>
      <c r="BO1128" s="35">
        <f t="shared" si="212"/>
        <v>100</v>
      </c>
      <c r="BP1128" s="35">
        <f t="shared" si="213"/>
        <v>3</v>
      </c>
      <c r="BQ1128" s="35">
        <f t="shared" si="214"/>
        <v>60</v>
      </c>
      <c r="BR1128" s="35">
        <f t="shared" si="215"/>
        <v>55</v>
      </c>
    </row>
    <row r="1129" spans="2:70" x14ac:dyDescent="0.3">
      <c r="B1129" s="6" t="s">
        <v>1550</v>
      </c>
      <c r="C1129" s="6">
        <v>212011548</v>
      </c>
      <c r="D1129" s="6" t="s">
        <v>619</v>
      </c>
      <c r="E1129" s="6" t="s">
        <v>157</v>
      </c>
      <c r="F1129" s="6" t="s">
        <v>689</v>
      </c>
      <c r="G1129" s="6" t="s">
        <v>86</v>
      </c>
      <c r="H1129" s="6" t="s">
        <v>4995</v>
      </c>
      <c r="I1129" s="22">
        <v>499000</v>
      </c>
      <c r="J1129" s="22">
        <v>500000</v>
      </c>
      <c r="K1129" s="22">
        <v>535300</v>
      </c>
      <c r="L1129" s="22">
        <v>506000</v>
      </c>
      <c r="M1129" s="22">
        <v>495000</v>
      </c>
      <c r="N1129" s="22">
        <v>485000</v>
      </c>
      <c r="O1129" s="23">
        <v>72</v>
      </c>
      <c r="P1129" s="23">
        <v>72</v>
      </c>
      <c r="Q1129" s="23">
        <v>42</v>
      </c>
      <c r="R1129" s="22">
        <v>400</v>
      </c>
      <c r="S1129" s="22">
        <v>450</v>
      </c>
      <c r="T1129" s="24">
        <v>3.4</v>
      </c>
      <c r="U1129" s="24">
        <v>-0.30000000000000027</v>
      </c>
      <c r="V1129" s="24">
        <v>3.7</v>
      </c>
      <c r="W1129" s="24">
        <v>2.9</v>
      </c>
      <c r="X1129" s="25">
        <v>4.1683366733466932E-2</v>
      </c>
      <c r="Y1129" s="24">
        <v>2.9</v>
      </c>
      <c r="Z1129" s="24">
        <v>-1.3000000000000003</v>
      </c>
      <c r="AA1129" s="24">
        <v>4.2</v>
      </c>
      <c r="AB1129" s="24">
        <v>3.2</v>
      </c>
      <c r="AC1129" s="26">
        <v>0.19590941148812788</v>
      </c>
      <c r="AD1129" s="24">
        <v>4.6999421313738363</v>
      </c>
      <c r="AE1129" s="6">
        <v>90</v>
      </c>
      <c r="AF1129" s="6">
        <v>85</v>
      </c>
      <c r="AG1129" s="6">
        <v>77</v>
      </c>
      <c r="AH1129" s="27">
        <v>5.5342465753424657</v>
      </c>
      <c r="AI1129" s="28">
        <v>510000</v>
      </c>
      <c r="AJ1129" s="28">
        <v>510000</v>
      </c>
      <c r="AK1129" s="28">
        <v>491000</v>
      </c>
      <c r="AL1129" s="29">
        <v>0</v>
      </c>
      <c r="AM1129" s="29">
        <v>3.8696537678207736E-2</v>
      </c>
      <c r="AN1129" s="6">
        <v>3.2</v>
      </c>
      <c r="AO1129" s="27">
        <v>-9.9999999999999645E-2</v>
      </c>
      <c r="AP1129" s="6">
        <v>3.3</v>
      </c>
      <c r="AQ1129" s="28">
        <v>500</v>
      </c>
      <c r="AR1129" s="28">
        <v>450</v>
      </c>
      <c r="AS1129" s="25">
        <v>0.1111111111111111</v>
      </c>
      <c r="AT1129" s="30">
        <v>2041.7600000000002</v>
      </c>
      <c r="AU1129" s="24">
        <v>0.77149999999999996</v>
      </c>
      <c r="AV1129" s="24">
        <v>0.22850000000000001</v>
      </c>
      <c r="AW1129" s="24">
        <v>0.91890000000000005</v>
      </c>
      <c r="AX1129" s="24">
        <v>3.3500000000000002E-2</v>
      </c>
      <c r="AY1129" s="24">
        <v>0.2954</v>
      </c>
      <c r="AZ1129" s="24">
        <v>0.51170000000000004</v>
      </c>
      <c r="BA1129" s="24">
        <v>0.14899999999999999</v>
      </c>
      <c r="BB1129" s="31">
        <v>5.5</v>
      </c>
      <c r="BC1129" s="23">
        <v>68</v>
      </c>
      <c r="BD1129" s="32" t="s">
        <v>3868</v>
      </c>
      <c r="BE1129" s="33">
        <v>145.559600194208</v>
      </c>
      <c r="BF1129" s="33">
        <v>-38.2011503112874</v>
      </c>
      <c r="BG1129" s="34">
        <f t="shared" si="204"/>
        <v>60</v>
      </c>
      <c r="BH1129" s="34">
        <f t="shared" si="205"/>
        <v>64</v>
      </c>
      <c r="BI1129" s="34">
        <f t="shared" si="206"/>
        <v>56</v>
      </c>
      <c r="BJ1129" s="34">
        <f t="shared" si="207"/>
        <v>1</v>
      </c>
      <c r="BK1129" s="34">
        <f t="shared" si="208"/>
        <v>94</v>
      </c>
      <c r="BL1129" s="34">
        <f t="shared" si="209"/>
        <v>55</v>
      </c>
      <c r="BM1129" s="35">
        <f t="shared" si="210"/>
        <v>89</v>
      </c>
      <c r="BN1129" s="34">
        <f t="shared" si="211"/>
        <v>100</v>
      </c>
      <c r="BO1129" s="35">
        <f t="shared" si="212"/>
        <v>100</v>
      </c>
      <c r="BP1129" s="35">
        <f t="shared" si="213"/>
        <v>69</v>
      </c>
      <c r="BQ1129" s="35">
        <f t="shared" si="214"/>
        <v>55</v>
      </c>
      <c r="BR1129" s="35">
        <f t="shared" si="215"/>
        <v>55</v>
      </c>
    </row>
    <row r="1130" spans="2:70" x14ac:dyDescent="0.3">
      <c r="B1130" s="6" t="s">
        <v>871</v>
      </c>
      <c r="C1130" s="6">
        <v>213041359</v>
      </c>
      <c r="D1130" s="6" t="s">
        <v>162</v>
      </c>
      <c r="E1130" s="6" t="s">
        <v>89</v>
      </c>
      <c r="F1130" s="6" t="s">
        <v>689</v>
      </c>
      <c r="G1130" s="6" t="s">
        <v>86</v>
      </c>
      <c r="H1130" s="6" t="s">
        <v>4995</v>
      </c>
      <c r="I1130" s="22">
        <v>562000</v>
      </c>
      <c r="J1130" s="22">
        <v>562000</v>
      </c>
      <c r="K1130" s="22">
        <v>540900</v>
      </c>
      <c r="L1130" s="22">
        <v>470000</v>
      </c>
      <c r="M1130" s="22">
        <v>470000</v>
      </c>
      <c r="N1130" s="22">
        <v>0</v>
      </c>
      <c r="O1130" s="23">
        <v>65</v>
      </c>
      <c r="P1130" s="23">
        <v>60</v>
      </c>
      <c r="Q1130" s="23">
        <v>46</v>
      </c>
      <c r="R1130" s="22">
        <v>465</v>
      </c>
      <c r="S1130" s="22">
        <v>450</v>
      </c>
      <c r="T1130" s="24">
        <v>0.7</v>
      </c>
      <c r="U1130" s="24">
        <v>0</v>
      </c>
      <c r="V1130" s="24">
        <v>0.7</v>
      </c>
      <c r="W1130" s="24">
        <v>0</v>
      </c>
      <c r="X1130" s="25">
        <v>4.3024911032028469E-2</v>
      </c>
      <c r="Y1130" s="24">
        <v>22.3</v>
      </c>
      <c r="Z1130" s="24">
        <v>-5.0999999999999979</v>
      </c>
      <c r="AA1130" s="24">
        <v>27.4</v>
      </c>
      <c r="AB1130" s="24">
        <v>17.8</v>
      </c>
      <c r="AC1130" s="26">
        <v>0.19556220981091446</v>
      </c>
      <c r="AD1130" s="24">
        <v>4.5453251411800624</v>
      </c>
      <c r="AE1130" s="6">
        <v>72</v>
      </c>
      <c r="AF1130" s="6">
        <v>72</v>
      </c>
      <c r="AG1130" s="6">
        <v>120</v>
      </c>
      <c r="AH1130" s="27">
        <v>3.5806451612903225</v>
      </c>
      <c r="AI1130" s="28">
        <v>442000</v>
      </c>
      <c r="AJ1130" s="28">
        <v>435000</v>
      </c>
      <c r="AK1130" s="28">
        <v>425000</v>
      </c>
      <c r="AL1130" s="29">
        <v>1.6091954022988506E-2</v>
      </c>
      <c r="AM1130" s="29">
        <v>0.04</v>
      </c>
      <c r="AN1130" s="6">
        <v>2.6</v>
      </c>
      <c r="AO1130" s="27">
        <v>-0.10000000000000009</v>
      </c>
      <c r="AP1130" s="6">
        <v>2.7</v>
      </c>
      <c r="AQ1130" s="28">
        <v>450</v>
      </c>
      <c r="AR1130" s="28">
        <v>420</v>
      </c>
      <c r="AS1130" s="25">
        <v>7.1428571428571425E-2</v>
      </c>
      <c r="AT1130" s="30">
        <v>2377.7600000000002</v>
      </c>
      <c r="AU1130" s="24">
        <v>0.84299999999999997</v>
      </c>
      <c r="AV1130" s="24">
        <v>0.157</v>
      </c>
      <c r="AW1130" s="24">
        <v>0.96099999999999997</v>
      </c>
      <c r="AX1130" s="24">
        <v>1.26E-2</v>
      </c>
      <c r="AY1130" s="24">
        <v>8.9200000000000002E-2</v>
      </c>
      <c r="AZ1130" s="24">
        <v>0.64739999999999998</v>
      </c>
      <c r="BA1130" s="24">
        <v>0.2392</v>
      </c>
      <c r="BB1130" s="31">
        <v>7.5</v>
      </c>
      <c r="BC1130" s="23">
        <v>27</v>
      </c>
      <c r="BD1130" s="32" t="s">
        <v>3269</v>
      </c>
      <c r="BE1130" s="33">
        <v>144.668646295689</v>
      </c>
      <c r="BF1130" s="33">
        <v>-37.746223470790099</v>
      </c>
      <c r="BG1130" s="34">
        <f t="shared" si="204"/>
        <v>100</v>
      </c>
      <c r="BH1130" s="34">
        <f t="shared" si="205"/>
        <v>74</v>
      </c>
      <c r="BI1130" s="34">
        <f t="shared" si="206"/>
        <v>80</v>
      </c>
      <c r="BJ1130" s="34">
        <f t="shared" si="207"/>
        <v>9</v>
      </c>
      <c r="BK1130" s="34">
        <f t="shared" si="208"/>
        <v>100</v>
      </c>
      <c r="BL1130" s="34">
        <f t="shared" si="209"/>
        <v>10</v>
      </c>
      <c r="BM1130" s="35">
        <f t="shared" si="210"/>
        <v>93</v>
      </c>
      <c r="BN1130" s="34">
        <f t="shared" si="211"/>
        <v>100</v>
      </c>
      <c r="BO1130" s="35">
        <f t="shared" si="212"/>
        <v>100</v>
      </c>
      <c r="BP1130" s="35">
        <f t="shared" si="213"/>
        <v>1</v>
      </c>
      <c r="BQ1130" s="35">
        <f t="shared" si="214"/>
        <v>75</v>
      </c>
      <c r="BR1130" s="35">
        <f t="shared" si="215"/>
        <v>55</v>
      </c>
    </row>
    <row r="1131" spans="2:70" x14ac:dyDescent="0.3">
      <c r="B1131" s="6" t="s">
        <v>705</v>
      </c>
      <c r="C1131" s="6">
        <v>214011370</v>
      </c>
      <c r="D1131" s="6" t="s">
        <v>486</v>
      </c>
      <c r="E1131" s="6" t="s">
        <v>487</v>
      </c>
      <c r="F1131" s="6" t="s">
        <v>689</v>
      </c>
      <c r="G1131" s="6" t="s">
        <v>86</v>
      </c>
      <c r="H1131" s="6" t="s">
        <v>4995</v>
      </c>
      <c r="I1131" s="22">
        <v>550000</v>
      </c>
      <c r="J1131" s="22">
        <v>551200</v>
      </c>
      <c r="K1131" s="22">
        <v>540000</v>
      </c>
      <c r="L1131" s="22">
        <v>580000</v>
      </c>
      <c r="M1131" s="22">
        <v>585000</v>
      </c>
      <c r="N1131" s="22">
        <v>555000</v>
      </c>
      <c r="O1131" s="23">
        <v>26</v>
      </c>
      <c r="P1131" s="23">
        <v>22</v>
      </c>
      <c r="Q1131" s="23">
        <v>25</v>
      </c>
      <c r="R1131" s="22">
        <v>530</v>
      </c>
      <c r="S1131" s="22">
        <v>480</v>
      </c>
      <c r="T1131" s="24">
        <v>2.5</v>
      </c>
      <c r="U1131" s="24">
        <v>-0.29999999999999982</v>
      </c>
      <c r="V1131" s="24">
        <v>2.8</v>
      </c>
      <c r="W1131" s="24">
        <v>3.4</v>
      </c>
      <c r="X1131" s="25">
        <v>5.0109090909090909E-2</v>
      </c>
      <c r="Y1131" s="24">
        <v>2.8</v>
      </c>
      <c r="Z1131" s="24">
        <v>-1.1000000000000001</v>
      </c>
      <c r="AA1131" s="24">
        <v>3.9</v>
      </c>
      <c r="AB1131" s="24">
        <v>4.4000000000000004</v>
      </c>
      <c r="AC1131" s="26">
        <v>0.28541271755988279</v>
      </c>
      <c r="AD1131" s="24">
        <v>5.6958270920876464</v>
      </c>
      <c r="AE1131" s="6">
        <v>117</v>
      </c>
      <c r="AF1131" s="6">
        <v>171</v>
      </c>
      <c r="AG1131" s="6">
        <v>197</v>
      </c>
      <c r="AH1131" s="27">
        <v>2.3244094488188978</v>
      </c>
      <c r="AI1131" s="28">
        <v>580000</v>
      </c>
      <c r="AJ1131" s="28">
        <v>571000</v>
      </c>
      <c r="AK1131" s="28">
        <v>550000</v>
      </c>
      <c r="AL1131" s="29">
        <v>1.5761821366024518E-2</v>
      </c>
      <c r="AM1131" s="29">
        <v>5.4545454545454543E-2</v>
      </c>
      <c r="AN1131" s="6">
        <v>3.1</v>
      </c>
      <c r="AO1131" s="27">
        <v>-0.29999999999999982</v>
      </c>
      <c r="AP1131" s="6">
        <v>3.4</v>
      </c>
      <c r="AQ1131" s="28">
        <v>480</v>
      </c>
      <c r="AR1131" s="28">
        <v>450</v>
      </c>
      <c r="AS1131" s="25">
        <v>6.6666666666666666E-2</v>
      </c>
      <c r="AT1131" s="30">
        <v>1856.9600000000003</v>
      </c>
      <c r="AU1131" s="24">
        <v>0.70130000000000003</v>
      </c>
      <c r="AV1131" s="24">
        <v>0.29870000000000002</v>
      </c>
      <c r="AW1131" s="24">
        <v>0.79010000000000002</v>
      </c>
      <c r="AX1131" s="24">
        <v>0.19620000000000001</v>
      </c>
      <c r="AY1131" s="24">
        <v>0.22209999999999999</v>
      </c>
      <c r="AZ1131" s="24">
        <v>0.47620000000000001</v>
      </c>
      <c r="BA1131" s="24">
        <v>0.27289999999999998</v>
      </c>
      <c r="BB1131" s="31">
        <v>3</v>
      </c>
      <c r="BC1131" s="23">
        <v>37</v>
      </c>
      <c r="BD1131" s="32" t="s">
        <v>3138</v>
      </c>
      <c r="BE1131" s="33">
        <v>145.17743507246001</v>
      </c>
      <c r="BF1131" s="33">
        <v>-38.102627582587203</v>
      </c>
      <c r="BG1131" s="34">
        <f t="shared" si="204"/>
        <v>75</v>
      </c>
      <c r="BH1131" s="34">
        <f t="shared" si="205"/>
        <v>65</v>
      </c>
      <c r="BI1131" s="34">
        <f t="shared" si="206"/>
        <v>96</v>
      </c>
      <c r="BJ1131" s="34">
        <f t="shared" si="207"/>
        <v>9</v>
      </c>
      <c r="BK1131" s="34">
        <f t="shared" si="208"/>
        <v>100</v>
      </c>
      <c r="BL1131" s="34">
        <f t="shared" si="209"/>
        <v>39</v>
      </c>
      <c r="BM1131" s="35">
        <f t="shared" si="210"/>
        <v>100</v>
      </c>
      <c r="BN1131" s="34">
        <f t="shared" si="211"/>
        <v>93</v>
      </c>
      <c r="BO1131" s="35">
        <f t="shared" si="212"/>
        <v>77</v>
      </c>
      <c r="BP1131" s="35">
        <f t="shared" si="213"/>
        <v>70</v>
      </c>
      <c r="BQ1131" s="35">
        <f t="shared" si="214"/>
        <v>30</v>
      </c>
      <c r="BR1131" s="35">
        <f t="shared" si="215"/>
        <v>55</v>
      </c>
    </row>
    <row r="1132" spans="2:70" x14ac:dyDescent="0.3">
      <c r="B1132" s="6" t="s">
        <v>2374</v>
      </c>
      <c r="C1132" s="6">
        <v>302041045</v>
      </c>
      <c r="D1132" s="6" t="s">
        <v>1054</v>
      </c>
      <c r="E1132" s="6" t="s">
        <v>229</v>
      </c>
      <c r="F1132" s="6" t="s">
        <v>2780</v>
      </c>
      <c r="G1132" s="6" t="s">
        <v>97</v>
      </c>
      <c r="H1132" s="6" t="s">
        <v>4995</v>
      </c>
      <c r="I1132" s="22">
        <v>760000</v>
      </c>
      <c r="J1132" s="22">
        <v>749900</v>
      </c>
      <c r="K1132" s="22">
        <v>688000</v>
      </c>
      <c r="L1132" s="22">
        <v>624000</v>
      </c>
      <c r="M1132" s="22">
        <v>620000</v>
      </c>
      <c r="N1132" s="22">
        <v>540000</v>
      </c>
      <c r="O1132" s="23">
        <v>22</v>
      </c>
      <c r="P1132" s="23">
        <v>23</v>
      </c>
      <c r="Q1132" s="23">
        <v>30</v>
      </c>
      <c r="R1132" s="22">
        <v>570</v>
      </c>
      <c r="S1132" s="22">
        <v>560</v>
      </c>
      <c r="T1132" s="24">
        <v>2.4</v>
      </c>
      <c r="U1132" s="24">
        <v>-0.39999999999999991</v>
      </c>
      <c r="V1132" s="24">
        <v>2.8</v>
      </c>
      <c r="W1132" s="24">
        <v>3.5</v>
      </c>
      <c r="X1132" s="25">
        <v>3.9E-2</v>
      </c>
      <c r="Y1132" s="24">
        <v>3.9</v>
      </c>
      <c r="Z1132" s="24">
        <v>-1.6999999999999997</v>
      </c>
      <c r="AA1132" s="24">
        <v>5.6</v>
      </c>
      <c r="AB1132" s="24">
        <v>6</v>
      </c>
      <c r="AC1132" s="26">
        <v>0.32457179300291544</v>
      </c>
      <c r="AD1132" s="24">
        <v>8.3223536667414209</v>
      </c>
      <c r="AE1132" s="6">
        <v>45</v>
      </c>
      <c r="AF1132" s="6">
        <v>30</v>
      </c>
      <c r="AG1132" s="6">
        <v>38</v>
      </c>
      <c r="AH1132" s="27">
        <v>1.830508474576271</v>
      </c>
      <c r="AI1132" s="28">
        <v>625000</v>
      </c>
      <c r="AJ1132" s="28">
        <v>530000</v>
      </c>
      <c r="AK1132" s="28">
        <v>455000</v>
      </c>
      <c r="AL1132" s="29">
        <v>0.17924528301886791</v>
      </c>
      <c r="AM1132" s="29">
        <v>0.37362637362637363</v>
      </c>
      <c r="AN1132" s="6">
        <v>2.9</v>
      </c>
      <c r="AO1132" s="27">
        <v>-0.60000000000000009</v>
      </c>
      <c r="AP1132" s="6">
        <v>3.5</v>
      </c>
      <c r="AQ1132" s="28">
        <v>550</v>
      </c>
      <c r="AR1132" s="28">
        <v>525</v>
      </c>
      <c r="AS1132" s="25">
        <v>4.7619047619047616E-2</v>
      </c>
      <c r="AT1132" s="30">
        <v>1756.16</v>
      </c>
      <c r="AU1132" s="24">
        <v>0.66420000000000001</v>
      </c>
      <c r="AV1132" s="24">
        <v>0.33579999999999999</v>
      </c>
      <c r="AW1132" s="24">
        <v>0.62239999999999995</v>
      </c>
      <c r="AX1132" s="24">
        <v>0.35110000000000002</v>
      </c>
      <c r="AY1132" s="24">
        <v>0.24179999999999999</v>
      </c>
      <c r="AZ1132" s="24">
        <v>0.34620000000000001</v>
      </c>
      <c r="BA1132" s="24">
        <v>0.34639999999999999</v>
      </c>
      <c r="BB1132" s="31">
        <v>4.5</v>
      </c>
      <c r="BC1132" s="23">
        <v>15</v>
      </c>
      <c r="BD1132" s="32" t="s">
        <v>4658</v>
      </c>
      <c r="BE1132" s="33">
        <v>153.03995187688801</v>
      </c>
      <c r="BF1132" s="33">
        <v>-27.3418189039749</v>
      </c>
      <c r="BG1132" s="34">
        <f t="shared" si="204"/>
        <v>77</v>
      </c>
      <c r="BH1132" s="34">
        <f t="shared" si="205"/>
        <v>69</v>
      </c>
      <c r="BI1132" s="34">
        <f t="shared" si="206"/>
        <v>100</v>
      </c>
      <c r="BJ1132" s="34">
        <f t="shared" si="207"/>
        <v>90</v>
      </c>
      <c r="BK1132" s="34">
        <f t="shared" si="208"/>
        <v>100</v>
      </c>
      <c r="BL1132" s="34">
        <f t="shared" si="209"/>
        <v>43</v>
      </c>
      <c r="BM1132" s="35">
        <f t="shared" si="210"/>
        <v>80</v>
      </c>
      <c r="BN1132" s="34">
        <f t="shared" si="211"/>
        <v>67</v>
      </c>
      <c r="BO1132" s="35">
        <f t="shared" si="212"/>
        <v>51</v>
      </c>
      <c r="BP1132" s="35">
        <f t="shared" si="213"/>
        <v>52</v>
      </c>
      <c r="BQ1132" s="35">
        <f t="shared" si="214"/>
        <v>45</v>
      </c>
      <c r="BR1132" s="35">
        <f t="shared" si="215"/>
        <v>55</v>
      </c>
    </row>
    <row r="1133" spans="2:70" x14ac:dyDescent="0.3">
      <c r="B1133" s="6" t="s">
        <v>2049</v>
      </c>
      <c r="C1133" s="6">
        <v>305021117</v>
      </c>
      <c r="D1133" s="6" t="s">
        <v>1346</v>
      </c>
      <c r="E1133" s="6" t="s">
        <v>337</v>
      </c>
      <c r="F1133" s="6" t="s">
        <v>2780</v>
      </c>
      <c r="G1133" s="6" t="s">
        <v>97</v>
      </c>
      <c r="H1133" s="6" t="s">
        <v>4995</v>
      </c>
      <c r="I1133" s="22">
        <v>901930</v>
      </c>
      <c r="J1133" s="22">
        <v>930000</v>
      </c>
      <c r="K1133" s="22">
        <v>804970</v>
      </c>
      <c r="L1133" s="22">
        <v>785000</v>
      </c>
      <c r="M1133" s="22">
        <v>755000</v>
      </c>
      <c r="N1133" s="22">
        <v>692230</v>
      </c>
      <c r="O1133" s="23">
        <v>25</v>
      </c>
      <c r="P1133" s="23">
        <v>21</v>
      </c>
      <c r="Q1133" s="23">
        <v>25</v>
      </c>
      <c r="R1133" s="22">
        <v>650</v>
      </c>
      <c r="S1133" s="22">
        <v>625</v>
      </c>
      <c r="T1133" s="24">
        <v>3.6</v>
      </c>
      <c r="U1133" s="24">
        <v>-0.19999999999999973</v>
      </c>
      <c r="V1133" s="24">
        <v>3.8</v>
      </c>
      <c r="W1133" s="24">
        <v>4.2</v>
      </c>
      <c r="X1133" s="25">
        <v>3.7475192088077786E-2</v>
      </c>
      <c r="Y1133" s="24">
        <v>7.3</v>
      </c>
      <c r="Z1133" s="24">
        <v>-2.8</v>
      </c>
      <c r="AA1133" s="24">
        <v>10.1</v>
      </c>
      <c r="AB1133" s="24">
        <v>10.8</v>
      </c>
      <c r="AC1133" s="26">
        <v>0.24983088370948894</v>
      </c>
      <c r="AD1133" s="24">
        <v>6.6665671285236492</v>
      </c>
      <c r="AE1133" s="6">
        <v>65</v>
      </c>
      <c r="AF1133" s="6">
        <v>90</v>
      </c>
      <c r="AG1133" s="6">
        <v>85</v>
      </c>
      <c r="AH1133" s="27">
        <v>2.533724340175953</v>
      </c>
      <c r="AI1133" s="28">
        <v>790000</v>
      </c>
      <c r="AJ1133" s="28">
        <v>700000</v>
      </c>
      <c r="AK1133" s="28">
        <v>601000</v>
      </c>
      <c r="AL1133" s="29">
        <v>0.12857142857142856</v>
      </c>
      <c r="AM1133" s="29">
        <v>0.31447587354409318</v>
      </c>
      <c r="AN1133" s="6">
        <v>2.5</v>
      </c>
      <c r="AO1133" s="27">
        <v>-0.79999999999999982</v>
      </c>
      <c r="AP1133" s="6">
        <v>3.3</v>
      </c>
      <c r="AQ1133" s="28">
        <v>650</v>
      </c>
      <c r="AR1133" s="28">
        <v>625</v>
      </c>
      <c r="AS1133" s="25">
        <v>0.04</v>
      </c>
      <c r="AT1133" s="30">
        <v>2601.7600000000002</v>
      </c>
      <c r="AU1133" s="24">
        <v>0.64910000000000001</v>
      </c>
      <c r="AV1133" s="24">
        <v>0.35089999999999999</v>
      </c>
      <c r="AW1133" s="24">
        <v>0.4592</v>
      </c>
      <c r="AX1133" s="24">
        <v>0.2898</v>
      </c>
      <c r="AY1133" s="24">
        <v>0.16880000000000001</v>
      </c>
      <c r="AZ1133" s="24">
        <v>0.37</v>
      </c>
      <c r="BA1133" s="24">
        <v>0.44500000000000001</v>
      </c>
      <c r="BB1133" s="31">
        <v>10</v>
      </c>
      <c r="BC1133" s="23">
        <v>5</v>
      </c>
      <c r="BD1133" s="32" t="s">
        <v>4341</v>
      </c>
      <c r="BE1133" s="33">
        <v>153.071719883485</v>
      </c>
      <c r="BF1133" s="33">
        <v>-27.468916428857199</v>
      </c>
      <c r="BG1133" s="34">
        <f t="shared" si="204"/>
        <v>57</v>
      </c>
      <c r="BH1133" s="34">
        <f t="shared" si="205"/>
        <v>75</v>
      </c>
      <c r="BI1133" s="34">
        <f t="shared" si="206"/>
        <v>93</v>
      </c>
      <c r="BJ1133" s="34">
        <f t="shared" si="207"/>
        <v>65</v>
      </c>
      <c r="BK1133" s="34">
        <f t="shared" si="208"/>
        <v>100</v>
      </c>
      <c r="BL1133" s="34">
        <f t="shared" si="209"/>
        <v>27</v>
      </c>
      <c r="BM1133" s="35">
        <f t="shared" si="210"/>
        <v>75</v>
      </c>
      <c r="BN1133" s="34">
        <f t="shared" si="211"/>
        <v>84</v>
      </c>
      <c r="BO1133" s="35">
        <f t="shared" si="212"/>
        <v>100</v>
      </c>
      <c r="BP1133" s="35">
        <f t="shared" si="213"/>
        <v>1</v>
      </c>
      <c r="BQ1133" s="35">
        <f t="shared" si="214"/>
        <v>100</v>
      </c>
      <c r="BR1133" s="35">
        <f t="shared" si="215"/>
        <v>55</v>
      </c>
    </row>
    <row r="1134" spans="2:70" x14ac:dyDescent="0.3">
      <c r="B1134" s="6" t="s">
        <v>2339</v>
      </c>
      <c r="C1134" s="6">
        <v>306021147</v>
      </c>
      <c r="D1134" s="6" t="s">
        <v>1816</v>
      </c>
      <c r="E1134" s="6" t="s">
        <v>1349</v>
      </c>
      <c r="F1134" s="6" t="s">
        <v>1349</v>
      </c>
      <c r="G1134" s="6" t="s">
        <v>97</v>
      </c>
      <c r="H1134" s="6" t="s">
        <v>4995</v>
      </c>
      <c r="I1134" s="22">
        <v>252520</v>
      </c>
      <c r="J1134" s="22">
        <v>251450</v>
      </c>
      <c r="K1134" s="22">
        <v>226000</v>
      </c>
      <c r="L1134" s="22">
        <v>300000</v>
      </c>
      <c r="M1134" s="22">
        <v>285000</v>
      </c>
      <c r="N1134" s="22">
        <v>239000</v>
      </c>
      <c r="O1134" s="23">
        <v>26</v>
      </c>
      <c r="P1134" s="23">
        <v>28</v>
      </c>
      <c r="Q1134" s="23">
        <v>28</v>
      </c>
      <c r="R1134" s="22">
        <v>420</v>
      </c>
      <c r="S1134" s="22">
        <v>400</v>
      </c>
      <c r="T1134" s="24">
        <v>1.9</v>
      </c>
      <c r="U1134" s="24">
        <v>0</v>
      </c>
      <c r="V1134" s="24">
        <v>1.9</v>
      </c>
      <c r="W1134" s="24">
        <v>1.6</v>
      </c>
      <c r="X1134" s="25">
        <v>8.6488198954538256E-2</v>
      </c>
      <c r="Y1134" s="24">
        <v>2.6</v>
      </c>
      <c r="Z1134" s="24">
        <v>-0.69999999999999973</v>
      </c>
      <c r="AA1134" s="24">
        <v>3.3</v>
      </c>
      <c r="AB1134" s="24">
        <v>1.9</v>
      </c>
      <c r="AC1134" s="26">
        <v>0.22824102251978087</v>
      </c>
      <c r="AD1134" s="24">
        <v>2.6389845699036201</v>
      </c>
      <c r="AE1134" s="6">
        <v>173</v>
      </c>
      <c r="AF1134" s="6">
        <v>193</v>
      </c>
      <c r="AG1134" s="6">
        <v>183</v>
      </c>
      <c r="AH1134" s="27">
        <v>2.9729729729729728</v>
      </c>
      <c r="AI1134" s="28">
        <v>345000</v>
      </c>
      <c r="AJ1134" s="28">
        <v>305000</v>
      </c>
      <c r="AK1134" s="28">
        <v>257000</v>
      </c>
      <c r="AL1134" s="29">
        <v>0.13114754098360656</v>
      </c>
      <c r="AM1134" s="29">
        <v>0.34241245136186771</v>
      </c>
      <c r="AN1134" s="6">
        <v>2.2000000000000002</v>
      </c>
      <c r="AO1134" s="27">
        <v>-0.5</v>
      </c>
      <c r="AP1134" s="6">
        <v>2.7</v>
      </c>
      <c r="AQ1134" s="28">
        <v>450</v>
      </c>
      <c r="AR1134" s="28">
        <v>425</v>
      </c>
      <c r="AS1134" s="25">
        <v>5.8823529411764705E-2</v>
      </c>
      <c r="AT1134" s="30">
        <v>1840.16</v>
      </c>
      <c r="AU1134" s="24">
        <v>0.76029999999999998</v>
      </c>
      <c r="AV1134" s="24">
        <v>0.2397</v>
      </c>
      <c r="AW1134" s="24">
        <v>0.90100000000000002</v>
      </c>
      <c r="AX1134" s="24">
        <v>1.83E-2</v>
      </c>
      <c r="AY1134" s="24">
        <v>0.22170000000000001</v>
      </c>
      <c r="AZ1134" s="24">
        <v>0.4284</v>
      </c>
      <c r="BA1134" s="24">
        <v>0.3196</v>
      </c>
      <c r="BB1134" s="31">
        <v>2</v>
      </c>
      <c r="BC1134" s="23">
        <v>1382</v>
      </c>
      <c r="BD1134" s="32" t="s">
        <v>4620</v>
      </c>
      <c r="BE1134" s="33">
        <v>145.75331761949201</v>
      </c>
      <c r="BF1134" s="33">
        <v>-17.012766750360601</v>
      </c>
      <c r="BG1134" s="34">
        <f t="shared" si="204"/>
        <v>85</v>
      </c>
      <c r="BH1134" s="34">
        <f t="shared" si="205"/>
        <v>80</v>
      </c>
      <c r="BI1134" s="34">
        <f t="shared" si="206"/>
        <v>88</v>
      </c>
      <c r="BJ1134" s="34">
        <f t="shared" si="207"/>
        <v>66</v>
      </c>
      <c r="BK1134" s="34">
        <f t="shared" si="208"/>
        <v>1</v>
      </c>
      <c r="BL1134" s="34">
        <f t="shared" si="209"/>
        <v>39</v>
      </c>
      <c r="BM1134" s="35">
        <f t="shared" si="210"/>
        <v>100</v>
      </c>
      <c r="BN1134" s="34">
        <f t="shared" si="211"/>
        <v>100</v>
      </c>
      <c r="BO1134" s="35">
        <f t="shared" si="212"/>
        <v>100</v>
      </c>
      <c r="BP1134" s="35">
        <f t="shared" si="213"/>
        <v>74</v>
      </c>
      <c r="BQ1134" s="35">
        <f t="shared" si="214"/>
        <v>20</v>
      </c>
      <c r="BR1134" s="35">
        <f t="shared" si="215"/>
        <v>55</v>
      </c>
    </row>
    <row r="1135" spans="2:70" x14ac:dyDescent="0.3">
      <c r="B1135" s="6" t="s">
        <v>2218</v>
      </c>
      <c r="C1135" s="6">
        <v>309041242</v>
      </c>
      <c r="D1135" s="6" t="s">
        <v>1394</v>
      </c>
      <c r="E1135" s="6" t="s">
        <v>1142</v>
      </c>
      <c r="F1135" s="6" t="s">
        <v>2698</v>
      </c>
      <c r="G1135" s="6" t="s">
        <v>97</v>
      </c>
      <c r="H1135" s="6" t="s">
        <v>4995</v>
      </c>
      <c r="I1135" s="22">
        <v>735000</v>
      </c>
      <c r="J1135" s="22">
        <v>695000</v>
      </c>
      <c r="K1135" s="22">
        <v>600000</v>
      </c>
      <c r="L1135" s="22">
        <v>725000</v>
      </c>
      <c r="M1135" s="22">
        <v>710000</v>
      </c>
      <c r="N1135" s="22">
        <v>704500</v>
      </c>
      <c r="O1135" s="23">
        <v>56</v>
      </c>
      <c r="P1135" s="23">
        <v>56</v>
      </c>
      <c r="Q1135" s="23">
        <v>62</v>
      </c>
      <c r="R1135" s="22">
        <v>450</v>
      </c>
      <c r="S1135" s="22">
        <v>390</v>
      </c>
      <c r="T1135" s="24">
        <v>2.2000000000000002</v>
      </c>
      <c r="U1135" s="24">
        <v>-0.39999999999999991</v>
      </c>
      <c r="V1135" s="24">
        <v>2.6</v>
      </c>
      <c r="W1135" s="24">
        <v>3</v>
      </c>
      <c r="X1135" s="25">
        <v>3.1836734693877551E-2</v>
      </c>
      <c r="Y1135" s="24">
        <v>5</v>
      </c>
      <c r="Z1135" s="24">
        <v>-2.2000000000000002</v>
      </c>
      <c r="AA1135" s="24">
        <v>7.2</v>
      </c>
      <c r="AB1135" s="24">
        <v>6.3</v>
      </c>
      <c r="AC1135" s="26">
        <v>0.23024969300040932</v>
      </c>
      <c r="AD1135" s="24">
        <v>7.2322018955256775</v>
      </c>
      <c r="AE1135" s="6">
        <v>0</v>
      </c>
      <c r="AF1135" s="6">
        <v>0</v>
      </c>
      <c r="AG1135" s="6">
        <v>0</v>
      </c>
      <c r="AH1135" s="27">
        <v>0</v>
      </c>
      <c r="AI1135" s="28">
        <v>725000</v>
      </c>
      <c r="AJ1135" s="28">
        <v>704500</v>
      </c>
      <c r="AK1135" s="28">
        <v>720000</v>
      </c>
      <c r="AL1135" s="29">
        <v>2.9098651525904896E-2</v>
      </c>
      <c r="AM1135" s="29">
        <v>6.9444444444444441E-3</v>
      </c>
      <c r="AN1135" s="6">
        <v>2</v>
      </c>
      <c r="AO1135" s="27">
        <v>-0.79999999999999982</v>
      </c>
      <c r="AP1135" s="6">
        <v>2.8</v>
      </c>
      <c r="AQ1135" s="28">
        <v>450</v>
      </c>
      <c r="AR1135" s="28">
        <v>390</v>
      </c>
      <c r="AS1135" s="25">
        <v>0.15384615384615385</v>
      </c>
      <c r="AT1135" s="30">
        <v>1954.4</v>
      </c>
      <c r="AU1135" s="24">
        <v>0.78820000000000001</v>
      </c>
      <c r="AV1135" s="24">
        <v>0.21179999999999999</v>
      </c>
      <c r="AW1135" s="24">
        <v>0.95530000000000004</v>
      </c>
      <c r="AX1135" s="24">
        <v>2.7799999999999998E-2</v>
      </c>
      <c r="AY1135" s="24">
        <v>0.378</v>
      </c>
      <c r="AZ1135" s="24">
        <v>0.4622</v>
      </c>
      <c r="BA1135" s="24">
        <v>0.1326</v>
      </c>
      <c r="BB1135" s="31">
        <v>4</v>
      </c>
      <c r="BC1135" s="23">
        <v>70</v>
      </c>
      <c r="BD1135" s="32" t="s">
        <v>4503</v>
      </c>
      <c r="BE1135" s="33">
        <v>153.16569402608701</v>
      </c>
      <c r="BF1135" s="33">
        <v>-28.096138374046198</v>
      </c>
      <c r="BG1135" s="34">
        <f t="shared" si="204"/>
        <v>80</v>
      </c>
      <c r="BH1135" s="34">
        <f t="shared" si="205"/>
        <v>84</v>
      </c>
      <c r="BI1135" s="34">
        <f t="shared" si="206"/>
        <v>100</v>
      </c>
      <c r="BJ1135" s="34">
        <f t="shared" si="207"/>
        <v>15</v>
      </c>
      <c r="BK1135" s="34">
        <f t="shared" si="208"/>
        <v>93</v>
      </c>
      <c r="BL1135" s="34">
        <f t="shared" si="209"/>
        <v>73</v>
      </c>
      <c r="BM1135" s="35">
        <f t="shared" si="210"/>
        <v>57</v>
      </c>
      <c r="BN1135" s="34">
        <f t="shared" si="211"/>
        <v>78</v>
      </c>
      <c r="BO1135" s="35">
        <f t="shared" si="212"/>
        <v>100</v>
      </c>
      <c r="BP1135" s="35">
        <f t="shared" si="213"/>
        <v>34</v>
      </c>
      <c r="BQ1135" s="35">
        <f t="shared" si="214"/>
        <v>40</v>
      </c>
      <c r="BR1135" s="35">
        <f t="shared" si="215"/>
        <v>55</v>
      </c>
    </row>
    <row r="1136" spans="2:70" x14ac:dyDescent="0.3">
      <c r="B1136" s="6" t="s">
        <v>2354</v>
      </c>
      <c r="C1136" s="6">
        <v>312021355</v>
      </c>
      <c r="D1136" s="6" t="s">
        <v>711</v>
      </c>
      <c r="E1136" s="6" t="s">
        <v>712</v>
      </c>
      <c r="F1136" s="6" t="s">
        <v>711</v>
      </c>
      <c r="G1136" s="6" t="s">
        <v>97</v>
      </c>
      <c r="H1136" s="6" t="s">
        <v>4995</v>
      </c>
      <c r="I1136" s="22">
        <v>349000</v>
      </c>
      <c r="J1136" s="22">
        <v>349000</v>
      </c>
      <c r="K1136" s="22">
        <v>220000</v>
      </c>
      <c r="L1136" s="22">
        <v>330000</v>
      </c>
      <c r="M1136" s="22">
        <v>330000</v>
      </c>
      <c r="N1136" s="22">
        <v>459000</v>
      </c>
      <c r="O1136" s="23">
        <v>44</v>
      </c>
      <c r="P1136" s="23">
        <v>44</v>
      </c>
      <c r="Q1136" s="23">
        <v>20</v>
      </c>
      <c r="R1136" s="22">
        <v>450</v>
      </c>
      <c r="S1136" s="22">
        <v>425</v>
      </c>
      <c r="T1136" s="24">
        <v>1.8</v>
      </c>
      <c r="U1136" s="24">
        <v>0</v>
      </c>
      <c r="V1136" s="24">
        <v>1.8</v>
      </c>
      <c r="W1136" s="24">
        <v>0.4</v>
      </c>
      <c r="X1136" s="25">
        <v>6.70487106017192E-2</v>
      </c>
      <c r="Y1136" s="24">
        <v>5.6</v>
      </c>
      <c r="Z1136" s="24">
        <v>-1.1000000000000005</v>
      </c>
      <c r="AA1136" s="24">
        <v>6.7</v>
      </c>
      <c r="AB1136" s="24">
        <v>5.6</v>
      </c>
      <c r="AC1136" s="26">
        <v>0.26157924107142855</v>
      </c>
      <c r="AD1136" s="24">
        <v>3.9013314159798527</v>
      </c>
      <c r="AE1136" s="6">
        <v>55</v>
      </c>
      <c r="AF1136" s="6">
        <v>76</v>
      </c>
      <c r="AG1136" s="6">
        <v>115</v>
      </c>
      <c r="AH1136" s="27">
        <v>2.4338028169014088</v>
      </c>
      <c r="AI1136" s="28">
        <v>385000</v>
      </c>
      <c r="AJ1136" s="28">
        <v>315000</v>
      </c>
      <c r="AK1136" s="28">
        <v>290000</v>
      </c>
      <c r="AL1136" s="29">
        <v>0.22222222222222221</v>
      </c>
      <c r="AM1136" s="29">
        <v>0.32758620689655171</v>
      </c>
      <c r="AN1136" s="6">
        <v>2.6</v>
      </c>
      <c r="AO1136" s="27">
        <v>-0.5</v>
      </c>
      <c r="AP1136" s="6">
        <v>3.1</v>
      </c>
      <c r="AQ1136" s="28">
        <v>450</v>
      </c>
      <c r="AR1136" s="28">
        <v>430</v>
      </c>
      <c r="AS1136" s="25">
        <v>4.6511627906976744E-2</v>
      </c>
      <c r="AT1136" s="30">
        <v>1720.3200000000002</v>
      </c>
      <c r="AU1136" s="24">
        <v>0.72030000000000005</v>
      </c>
      <c r="AV1136" s="24">
        <v>0.2797</v>
      </c>
      <c r="AW1136" s="24">
        <v>0.90439999999999998</v>
      </c>
      <c r="AX1136" s="24">
        <v>1.9400000000000001E-2</v>
      </c>
      <c r="AY1136" s="24">
        <v>0.30230000000000001</v>
      </c>
      <c r="AZ1136" s="24">
        <v>0.35589999999999999</v>
      </c>
      <c r="BA1136" s="24">
        <v>0.3054</v>
      </c>
      <c r="BB1136" s="31">
        <v>4</v>
      </c>
      <c r="BC1136" s="23">
        <v>809</v>
      </c>
      <c r="BD1136" s="32" t="s">
        <v>4635</v>
      </c>
      <c r="BE1136" s="33">
        <v>149.21264634127499</v>
      </c>
      <c r="BF1136" s="33">
        <v>-21.082773309185502</v>
      </c>
      <c r="BG1136" s="34">
        <f t="shared" si="204"/>
        <v>87</v>
      </c>
      <c r="BH1136" s="34">
        <f t="shared" si="205"/>
        <v>74</v>
      </c>
      <c r="BI1136" s="34">
        <f t="shared" si="206"/>
        <v>95</v>
      </c>
      <c r="BJ1136" s="34">
        <f t="shared" si="207"/>
        <v>100</v>
      </c>
      <c r="BK1136" s="34">
        <f t="shared" si="208"/>
        <v>1</v>
      </c>
      <c r="BL1136" s="34">
        <f t="shared" si="209"/>
        <v>57</v>
      </c>
      <c r="BM1136" s="35">
        <f t="shared" si="210"/>
        <v>100</v>
      </c>
      <c r="BN1136" s="34">
        <f t="shared" si="211"/>
        <v>100</v>
      </c>
      <c r="BO1136" s="35">
        <f t="shared" si="212"/>
        <v>92</v>
      </c>
      <c r="BP1136" s="35">
        <f t="shared" si="213"/>
        <v>24</v>
      </c>
      <c r="BQ1136" s="35">
        <f t="shared" si="214"/>
        <v>40</v>
      </c>
      <c r="BR1136" s="35">
        <f t="shared" si="215"/>
        <v>55</v>
      </c>
    </row>
    <row r="1137" spans="2:70" x14ac:dyDescent="0.3">
      <c r="B1137" s="6" t="s">
        <v>2488</v>
      </c>
      <c r="C1137" s="6">
        <v>316051435</v>
      </c>
      <c r="D1137" s="6" t="s">
        <v>2453</v>
      </c>
      <c r="E1137" s="6" t="s">
        <v>1740</v>
      </c>
      <c r="F1137" s="6" t="s">
        <v>1740</v>
      </c>
      <c r="G1137" s="6" t="s">
        <v>97</v>
      </c>
      <c r="H1137" s="6" t="s">
        <v>4995</v>
      </c>
      <c r="I1137" s="22">
        <v>949000</v>
      </c>
      <c r="J1137" s="22">
        <v>920000</v>
      </c>
      <c r="K1137" s="22">
        <v>920000</v>
      </c>
      <c r="L1137" s="22">
        <v>1240000</v>
      </c>
      <c r="M1137" s="22">
        <v>1050000</v>
      </c>
      <c r="N1137" s="22">
        <v>1030000</v>
      </c>
      <c r="O1137" s="23">
        <v>36</v>
      </c>
      <c r="P1137" s="23">
        <v>42</v>
      </c>
      <c r="Q1137" s="23">
        <v>51</v>
      </c>
      <c r="R1137" s="22">
        <v>725</v>
      </c>
      <c r="S1137" s="22">
        <v>720</v>
      </c>
      <c r="T1137" s="24">
        <v>2</v>
      </c>
      <c r="U1137" s="24">
        <v>-0.20000000000000018</v>
      </c>
      <c r="V1137" s="24">
        <v>2.2000000000000002</v>
      </c>
      <c r="W1137" s="24">
        <v>2.5</v>
      </c>
      <c r="X1137" s="25">
        <v>3.9726027397260277E-2</v>
      </c>
      <c r="Y1137" s="24">
        <v>2.7</v>
      </c>
      <c r="Z1137" s="24">
        <v>-1</v>
      </c>
      <c r="AA1137" s="24">
        <v>3.7</v>
      </c>
      <c r="AB1137" s="24">
        <v>3.5</v>
      </c>
      <c r="AC1137" s="26">
        <v>0.46569886947584782</v>
      </c>
      <c r="AD1137" s="24">
        <v>11.722764645426516</v>
      </c>
      <c r="AE1137" s="6">
        <v>166</v>
      </c>
      <c r="AF1137" s="6">
        <v>152</v>
      </c>
      <c r="AG1137" s="6">
        <v>135</v>
      </c>
      <c r="AH1137" s="27">
        <v>5.7435897435897436</v>
      </c>
      <c r="AI1137" s="28">
        <v>1225000</v>
      </c>
      <c r="AJ1137" s="28">
        <v>1050000</v>
      </c>
      <c r="AK1137" s="28">
        <v>1020000</v>
      </c>
      <c r="AL1137" s="29">
        <v>0.16666666666666666</v>
      </c>
      <c r="AM1137" s="29">
        <v>0.20098039215686275</v>
      </c>
      <c r="AN1137" s="6">
        <v>2</v>
      </c>
      <c r="AO1137" s="27">
        <v>-0.39999999999999991</v>
      </c>
      <c r="AP1137" s="6">
        <v>2.4</v>
      </c>
      <c r="AQ1137" s="28">
        <v>750</v>
      </c>
      <c r="AR1137" s="28">
        <v>720</v>
      </c>
      <c r="AS1137" s="25">
        <v>4.1666666666666664E-2</v>
      </c>
      <c r="AT1137" s="30">
        <v>1556.8000000000002</v>
      </c>
      <c r="AU1137" s="24">
        <v>0.68059999999999998</v>
      </c>
      <c r="AV1137" s="24">
        <v>0.31940000000000002</v>
      </c>
      <c r="AW1137" s="24">
        <v>0.59530000000000005</v>
      </c>
      <c r="AX1137" s="24">
        <v>0.27829999999999999</v>
      </c>
      <c r="AY1137" s="24">
        <v>0.46079999999999999</v>
      </c>
      <c r="AZ1137" s="24">
        <v>0.22919999999999999</v>
      </c>
      <c r="BA1137" s="24">
        <v>0.23169999999999999</v>
      </c>
      <c r="BB1137" s="31">
        <v>7.5</v>
      </c>
      <c r="BC1137" s="23">
        <v>117</v>
      </c>
      <c r="BD1137" s="32" t="s">
        <v>4775</v>
      </c>
      <c r="BE1137" s="33">
        <v>153.05715674784699</v>
      </c>
      <c r="BF1137" s="33">
        <v>-26.425116944400699</v>
      </c>
      <c r="BG1137" s="34">
        <f t="shared" si="204"/>
        <v>84</v>
      </c>
      <c r="BH1137" s="34">
        <f t="shared" si="205"/>
        <v>84</v>
      </c>
      <c r="BI1137" s="34">
        <f t="shared" si="206"/>
        <v>54</v>
      </c>
      <c r="BJ1137" s="34">
        <f t="shared" si="207"/>
        <v>84</v>
      </c>
      <c r="BK1137" s="34">
        <f t="shared" si="208"/>
        <v>83</v>
      </c>
      <c r="BL1137" s="34">
        <f t="shared" si="209"/>
        <v>91</v>
      </c>
      <c r="BM1137" s="35">
        <f t="shared" si="210"/>
        <v>83</v>
      </c>
      <c r="BN1137" s="34">
        <f t="shared" si="211"/>
        <v>33</v>
      </c>
      <c r="BO1137" s="35">
        <f t="shared" si="212"/>
        <v>1</v>
      </c>
      <c r="BP1137" s="35">
        <f t="shared" si="213"/>
        <v>72</v>
      </c>
      <c r="BQ1137" s="35">
        <f t="shared" si="214"/>
        <v>75</v>
      </c>
      <c r="BR1137" s="35">
        <f t="shared" si="215"/>
        <v>55</v>
      </c>
    </row>
    <row r="1138" spans="2:70" x14ac:dyDescent="0.3">
      <c r="B1138" s="6" t="s">
        <v>2173</v>
      </c>
      <c r="C1138" s="6">
        <v>316061439</v>
      </c>
      <c r="D1138" s="6" t="s">
        <v>1941</v>
      </c>
      <c r="E1138" s="6" t="s">
        <v>1740</v>
      </c>
      <c r="F1138" s="6" t="s">
        <v>1740</v>
      </c>
      <c r="G1138" s="6" t="s">
        <v>97</v>
      </c>
      <c r="H1138" s="6" t="s">
        <v>4995</v>
      </c>
      <c r="I1138" s="22">
        <v>601851</v>
      </c>
      <c r="J1138" s="22">
        <v>624000</v>
      </c>
      <c r="K1138" s="22">
        <v>595000</v>
      </c>
      <c r="L1138" s="22">
        <v>614000</v>
      </c>
      <c r="M1138" s="22">
        <v>614000</v>
      </c>
      <c r="N1138" s="22">
        <v>550000</v>
      </c>
      <c r="O1138" s="23">
        <v>29</v>
      </c>
      <c r="P1138" s="23">
        <v>32</v>
      </c>
      <c r="Q1138" s="23">
        <v>64</v>
      </c>
      <c r="R1138" s="22">
        <v>550</v>
      </c>
      <c r="S1138" s="22">
        <v>540</v>
      </c>
      <c r="T1138" s="24">
        <v>2.7</v>
      </c>
      <c r="U1138" s="24">
        <v>0.30000000000000027</v>
      </c>
      <c r="V1138" s="24">
        <v>2.4</v>
      </c>
      <c r="W1138" s="24">
        <v>1.9</v>
      </c>
      <c r="X1138" s="25">
        <v>4.752006725917212E-2</v>
      </c>
      <c r="Y1138" s="24">
        <v>2.7</v>
      </c>
      <c r="Z1138" s="24">
        <v>-0.89999999999999991</v>
      </c>
      <c r="AA1138" s="24">
        <v>3.6</v>
      </c>
      <c r="AB1138" s="24">
        <v>4.5999999999999996</v>
      </c>
      <c r="AC1138" s="26">
        <v>0.32012479046377351</v>
      </c>
      <c r="AD1138" s="24">
        <v>6.7366232610284111</v>
      </c>
      <c r="AE1138" s="6">
        <v>19</v>
      </c>
      <c r="AF1138" s="6">
        <v>19</v>
      </c>
      <c r="AG1138" s="6">
        <v>13</v>
      </c>
      <c r="AH1138" s="27">
        <v>4.3018867924528301</v>
      </c>
      <c r="AI1138" s="28">
        <v>634900</v>
      </c>
      <c r="AJ1138" s="28">
        <v>630000</v>
      </c>
      <c r="AK1138" s="28">
        <v>540500</v>
      </c>
      <c r="AL1138" s="29">
        <v>7.7777777777777776E-3</v>
      </c>
      <c r="AM1138" s="29">
        <v>0.17465309898242368</v>
      </c>
      <c r="AN1138" s="6">
        <v>2</v>
      </c>
      <c r="AO1138" s="27">
        <v>0.10000000000000009</v>
      </c>
      <c r="AP1138" s="6">
        <v>1.9</v>
      </c>
      <c r="AQ1138" s="28">
        <v>550</v>
      </c>
      <c r="AR1138" s="28">
        <v>500</v>
      </c>
      <c r="AS1138" s="25">
        <v>0.1</v>
      </c>
      <c r="AT1138" s="30">
        <v>1718.0800000000002</v>
      </c>
      <c r="AU1138" s="24">
        <v>0.77400000000000002</v>
      </c>
      <c r="AV1138" s="24">
        <v>0.22600000000000001</v>
      </c>
      <c r="AW1138" s="24">
        <v>0.87839999999999996</v>
      </c>
      <c r="AX1138" s="24">
        <v>3.7499999999999999E-2</v>
      </c>
      <c r="AY1138" s="24">
        <v>0.32700000000000001</v>
      </c>
      <c r="AZ1138" s="24">
        <v>0.40489999999999998</v>
      </c>
      <c r="BA1138" s="24">
        <v>0.23949999999999999</v>
      </c>
      <c r="BB1138" s="31">
        <v>3.5</v>
      </c>
      <c r="BC1138" s="23">
        <v>69</v>
      </c>
      <c r="BD1138" s="32" t="s">
        <v>4460</v>
      </c>
      <c r="BE1138" s="33">
        <v>152.98017813972299</v>
      </c>
      <c r="BF1138" s="33">
        <v>-26.855612921618899</v>
      </c>
      <c r="BG1138" s="34">
        <f t="shared" si="204"/>
        <v>72</v>
      </c>
      <c r="BH1138" s="34">
        <f t="shared" si="205"/>
        <v>84</v>
      </c>
      <c r="BI1138" s="34">
        <f t="shared" si="206"/>
        <v>72</v>
      </c>
      <c r="BJ1138" s="34">
        <f t="shared" si="207"/>
        <v>5</v>
      </c>
      <c r="BK1138" s="34">
        <f t="shared" si="208"/>
        <v>93</v>
      </c>
      <c r="BL1138" s="34">
        <f t="shared" si="209"/>
        <v>62</v>
      </c>
      <c r="BM1138" s="35">
        <f t="shared" si="210"/>
        <v>100</v>
      </c>
      <c r="BN1138" s="34">
        <f t="shared" si="211"/>
        <v>83</v>
      </c>
      <c r="BO1138" s="35">
        <f t="shared" si="212"/>
        <v>54</v>
      </c>
      <c r="BP1138" s="35">
        <f t="shared" si="213"/>
        <v>72</v>
      </c>
      <c r="BQ1138" s="35">
        <f t="shared" si="214"/>
        <v>35</v>
      </c>
      <c r="BR1138" s="35">
        <f t="shared" si="215"/>
        <v>55</v>
      </c>
    </row>
    <row r="1139" spans="2:70" x14ac:dyDescent="0.3">
      <c r="B1139" s="6" t="s">
        <v>2087</v>
      </c>
      <c r="C1139" s="6">
        <v>316061442</v>
      </c>
      <c r="D1139" s="6" t="s">
        <v>1941</v>
      </c>
      <c r="E1139" s="6" t="s">
        <v>1740</v>
      </c>
      <c r="F1139" s="6" t="s">
        <v>1740</v>
      </c>
      <c r="G1139" s="6" t="s">
        <v>97</v>
      </c>
      <c r="H1139" s="6" t="s">
        <v>4995</v>
      </c>
      <c r="I1139" s="22">
        <v>575000</v>
      </c>
      <c r="J1139" s="22">
        <v>575000</v>
      </c>
      <c r="K1139" s="22">
        <v>555500</v>
      </c>
      <c r="L1139" s="22">
        <v>607000</v>
      </c>
      <c r="M1139" s="22">
        <v>607000</v>
      </c>
      <c r="N1139" s="22">
        <v>0</v>
      </c>
      <c r="O1139" s="23">
        <v>38</v>
      </c>
      <c r="P1139" s="23">
        <v>28</v>
      </c>
      <c r="Q1139" s="23">
        <v>28</v>
      </c>
      <c r="R1139" s="22">
        <v>670</v>
      </c>
      <c r="S1139" s="22">
        <v>510</v>
      </c>
      <c r="T1139" s="24">
        <v>0.7</v>
      </c>
      <c r="U1139" s="24">
        <v>-0.40000000000000013</v>
      </c>
      <c r="V1139" s="24">
        <v>1.1000000000000001</v>
      </c>
      <c r="W1139" s="24">
        <v>0.7</v>
      </c>
      <c r="X1139" s="25">
        <v>6.0591304347826086E-2</v>
      </c>
      <c r="Y1139" s="24">
        <v>9.8000000000000007</v>
      </c>
      <c r="Z1139" s="24">
        <v>-1.7999999999999989</v>
      </c>
      <c r="AA1139" s="24">
        <v>11.6</v>
      </c>
      <c r="AB1139" s="24">
        <v>12.4</v>
      </c>
      <c r="AC1139" s="26">
        <v>0.298510122611919</v>
      </c>
      <c r="AD1139" s="24">
        <v>4.926616547125529</v>
      </c>
      <c r="AE1139" s="6">
        <v>19</v>
      </c>
      <c r="AF1139" s="6">
        <v>19</v>
      </c>
      <c r="AG1139" s="6">
        <v>13</v>
      </c>
      <c r="AH1139" s="27">
        <v>4.3018867924528301</v>
      </c>
      <c r="AI1139" s="28">
        <v>634900</v>
      </c>
      <c r="AJ1139" s="28">
        <v>630000</v>
      </c>
      <c r="AK1139" s="28">
        <v>540500</v>
      </c>
      <c r="AL1139" s="29">
        <v>7.7777777777777776E-3</v>
      </c>
      <c r="AM1139" s="29">
        <v>0.17465309898242368</v>
      </c>
      <c r="AN1139" s="6">
        <v>2</v>
      </c>
      <c r="AO1139" s="27">
        <v>0.10000000000000009</v>
      </c>
      <c r="AP1139" s="6">
        <v>1.9</v>
      </c>
      <c r="AQ1139" s="28">
        <v>550</v>
      </c>
      <c r="AR1139" s="28">
        <v>500</v>
      </c>
      <c r="AS1139" s="25">
        <v>0.1</v>
      </c>
      <c r="AT1139" s="30">
        <v>2244.48</v>
      </c>
      <c r="AU1139" s="24">
        <v>0.81479999999999997</v>
      </c>
      <c r="AV1139" s="24">
        <v>0.1852</v>
      </c>
      <c r="AW1139" s="24">
        <v>0.9294</v>
      </c>
      <c r="AX1139" s="24">
        <v>4.1200000000000001E-2</v>
      </c>
      <c r="AY1139" s="24">
        <v>0.2472</v>
      </c>
      <c r="AZ1139" s="24">
        <v>0.53290000000000004</v>
      </c>
      <c r="BA1139" s="24">
        <v>0.19020000000000001</v>
      </c>
      <c r="BB1139" s="31">
        <v>6</v>
      </c>
      <c r="BC1139" s="23">
        <v>76</v>
      </c>
      <c r="BD1139" s="32" t="s">
        <v>4375</v>
      </c>
      <c r="BE1139" s="33">
        <v>152.986883030645</v>
      </c>
      <c r="BF1139" s="33">
        <v>-26.789995266559</v>
      </c>
      <c r="BG1139" s="34">
        <f t="shared" si="204"/>
        <v>100</v>
      </c>
      <c r="BH1139" s="34">
        <f t="shared" si="205"/>
        <v>84</v>
      </c>
      <c r="BI1139" s="34">
        <f t="shared" si="206"/>
        <v>72</v>
      </c>
      <c r="BJ1139" s="34">
        <f t="shared" si="207"/>
        <v>5</v>
      </c>
      <c r="BK1139" s="34">
        <f t="shared" si="208"/>
        <v>92</v>
      </c>
      <c r="BL1139" s="34">
        <f t="shared" si="209"/>
        <v>44</v>
      </c>
      <c r="BM1139" s="35">
        <f t="shared" si="210"/>
        <v>100</v>
      </c>
      <c r="BN1139" s="34">
        <f t="shared" si="211"/>
        <v>100</v>
      </c>
      <c r="BO1139" s="35">
        <f t="shared" si="212"/>
        <v>68</v>
      </c>
      <c r="BP1139" s="35">
        <f t="shared" si="213"/>
        <v>1</v>
      </c>
      <c r="BQ1139" s="35">
        <f t="shared" si="214"/>
        <v>60</v>
      </c>
      <c r="BR1139" s="35">
        <f t="shared" si="215"/>
        <v>55</v>
      </c>
    </row>
    <row r="1140" spans="2:70" x14ac:dyDescent="0.3">
      <c r="B1140" s="6" t="s">
        <v>2532</v>
      </c>
      <c r="C1140" s="6">
        <v>402021030</v>
      </c>
      <c r="D1140" s="6" t="s">
        <v>419</v>
      </c>
      <c r="E1140" s="6" t="s">
        <v>420</v>
      </c>
      <c r="F1140" s="6" t="s">
        <v>2379</v>
      </c>
      <c r="G1140" s="6" t="s">
        <v>82</v>
      </c>
      <c r="H1140" s="6" t="s">
        <v>4995</v>
      </c>
      <c r="I1140" s="22">
        <v>299000</v>
      </c>
      <c r="J1140" s="22">
        <v>299000</v>
      </c>
      <c r="K1140" s="22">
        <v>249000</v>
      </c>
      <c r="L1140" s="22">
        <v>485000</v>
      </c>
      <c r="M1140" s="22">
        <v>448000</v>
      </c>
      <c r="N1140" s="22">
        <v>305000</v>
      </c>
      <c r="O1140" s="23">
        <v>8</v>
      </c>
      <c r="P1140" s="23">
        <v>10</v>
      </c>
      <c r="Q1140" s="23">
        <v>39</v>
      </c>
      <c r="R1140" s="22">
        <v>370</v>
      </c>
      <c r="S1140" s="22">
        <v>350</v>
      </c>
      <c r="T1140" s="24">
        <v>1.4</v>
      </c>
      <c r="U1140" s="24">
        <v>-0.20000000000000018</v>
      </c>
      <c r="V1140" s="24">
        <v>1.6</v>
      </c>
      <c r="W1140" s="24">
        <v>1.3</v>
      </c>
      <c r="X1140" s="25">
        <v>6.4347826086956522E-2</v>
      </c>
      <c r="Y1140" s="24">
        <v>1.1000000000000001</v>
      </c>
      <c r="Z1140" s="24">
        <v>-9.9999999999999867E-2</v>
      </c>
      <c r="AA1140" s="24">
        <v>1.2</v>
      </c>
      <c r="AB1140" s="24">
        <v>0.7</v>
      </c>
      <c r="AC1140" s="26">
        <v>0.3994645016410433</v>
      </c>
      <c r="AD1140" s="24">
        <v>6.2078942822594572</v>
      </c>
      <c r="AE1140" s="6">
        <v>20</v>
      </c>
      <c r="AF1140" s="6">
        <v>16</v>
      </c>
      <c r="AG1140" s="6">
        <v>12</v>
      </c>
      <c r="AH1140" s="27">
        <v>1.3228346456692912</v>
      </c>
      <c r="AI1140" s="28">
        <v>469500</v>
      </c>
      <c r="AJ1140" s="28">
        <v>420000</v>
      </c>
      <c r="AK1140" s="28">
        <v>320000</v>
      </c>
      <c r="AL1140" s="29">
        <v>0.11785714285714285</v>
      </c>
      <c r="AM1140" s="29">
        <v>0.46718749999999998</v>
      </c>
      <c r="AN1140" s="6">
        <v>2.7</v>
      </c>
      <c r="AO1140" s="27">
        <v>0.40000000000000036</v>
      </c>
      <c r="AP1140" s="6">
        <v>2.2999999999999998</v>
      </c>
      <c r="AQ1140" s="28">
        <v>450</v>
      </c>
      <c r="AR1140" s="28">
        <v>420</v>
      </c>
      <c r="AS1140" s="25">
        <v>7.1428571428571425E-2</v>
      </c>
      <c r="AT1140" s="30">
        <v>926.24000000000012</v>
      </c>
      <c r="AU1140" s="24">
        <v>0.56330000000000002</v>
      </c>
      <c r="AV1140" s="24">
        <v>0.43669999999999998</v>
      </c>
      <c r="AW1140" s="24">
        <v>0.51380000000000003</v>
      </c>
      <c r="AX1140" s="24">
        <v>0.43909999999999999</v>
      </c>
      <c r="AY1140" s="24">
        <v>0.1802</v>
      </c>
      <c r="AZ1140" s="24">
        <v>0.216</v>
      </c>
      <c r="BA1140" s="24">
        <v>0.55679999999999996</v>
      </c>
      <c r="BB1140" s="31">
        <v>1</v>
      </c>
      <c r="BC1140" s="23">
        <v>21</v>
      </c>
      <c r="BD1140" s="32" t="s">
        <v>4820</v>
      </c>
      <c r="BE1140" s="33">
        <v>138.66404919910801</v>
      </c>
      <c r="BF1140" s="33">
        <v>-34.737383975072703</v>
      </c>
      <c r="BG1140" s="34">
        <f t="shared" si="204"/>
        <v>93</v>
      </c>
      <c r="BH1140" s="34">
        <f t="shared" si="205"/>
        <v>72</v>
      </c>
      <c r="BI1140" s="34">
        <f t="shared" si="206"/>
        <v>100</v>
      </c>
      <c r="BJ1140" s="34">
        <f t="shared" si="207"/>
        <v>59</v>
      </c>
      <c r="BK1140" s="34">
        <f t="shared" si="208"/>
        <v>100</v>
      </c>
      <c r="BL1140" s="34">
        <f t="shared" si="209"/>
        <v>30</v>
      </c>
      <c r="BM1140" s="35">
        <f t="shared" si="210"/>
        <v>100</v>
      </c>
      <c r="BN1140" s="34">
        <f t="shared" si="211"/>
        <v>88</v>
      </c>
      <c r="BO1140" s="35">
        <f t="shared" si="212"/>
        <v>1</v>
      </c>
      <c r="BP1140" s="35">
        <f t="shared" si="213"/>
        <v>98</v>
      </c>
      <c r="BQ1140" s="35">
        <f t="shared" si="214"/>
        <v>10</v>
      </c>
      <c r="BR1140" s="35">
        <f t="shared" si="215"/>
        <v>55</v>
      </c>
    </row>
    <row r="1141" spans="2:70" x14ac:dyDescent="0.3">
      <c r="B1141" s="6" t="s">
        <v>2056</v>
      </c>
      <c r="C1141" s="6">
        <v>502011021</v>
      </c>
      <c r="D1141" s="6" t="s">
        <v>1513</v>
      </c>
      <c r="E1141" s="6" t="s">
        <v>1513</v>
      </c>
      <c r="F1141" s="6" t="s">
        <v>2720</v>
      </c>
      <c r="G1141" s="6" t="s">
        <v>93</v>
      </c>
      <c r="H1141" s="6" t="s">
        <v>4995</v>
      </c>
      <c r="I1141" s="22">
        <v>835000</v>
      </c>
      <c r="J1141" s="22">
        <v>599000</v>
      </c>
      <c r="K1141" s="22">
        <v>589000</v>
      </c>
      <c r="L1141" s="22">
        <v>625000</v>
      </c>
      <c r="M1141" s="22">
        <v>350000</v>
      </c>
      <c r="N1141" s="22">
        <v>580000</v>
      </c>
      <c r="O1141" s="23">
        <v>6</v>
      </c>
      <c r="P1141" s="23">
        <v>24</v>
      </c>
      <c r="Q1141" s="23">
        <v>113</v>
      </c>
      <c r="R1141" s="22">
        <v>550</v>
      </c>
      <c r="S1141" s="22">
        <v>520</v>
      </c>
      <c r="T1141" s="24">
        <v>3.7</v>
      </c>
      <c r="U1141" s="24">
        <v>0.10000000000000009</v>
      </c>
      <c r="V1141" s="24">
        <v>3.6</v>
      </c>
      <c r="W1141" s="24">
        <v>3.6</v>
      </c>
      <c r="X1141" s="25">
        <v>3.4251497005988021E-2</v>
      </c>
      <c r="Y1141" s="24">
        <v>1.5</v>
      </c>
      <c r="Z1141" s="24">
        <v>-0.39999999999999991</v>
      </c>
      <c r="AA1141" s="24">
        <v>1.9</v>
      </c>
      <c r="AB1141" s="24">
        <v>1.5</v>
      </c>
      <c r="AC1141" s="26">
        <v>0.3419717469160366</v>
      </c>
      <c r="AD1141" s="24">
        <v>9.9841401634577114</v>
      </c>
      <c r="AE1141" s="6">
        <v>70</v>
      </c>
      <c r="AF1141" s="6">
        <v>81</v>
      </c>
      <c r="AG1141" s="6">
        <v>77</v>
      </c>
      <c r="AH1141" s="27">
        <v>1.7142857142857144</v>
      </c>
      <c r="AI1141" s="28">
        <v>525000</v>
      </c>
      <c r="AJ1141" s="28">
        <v>430000</v>
      </c>
      <c r="AK1141" s="28">
        <v>350000</v>
      </c>
      <c r="AL1141" s="29">
        <v>0.22093023255813954</v>
      </c>
      <c r="AM1141" s="29">
        <v>0.5</v>
      </c>
      <c r="AN1141" s="6">
        <v>2.9</v>
      </c>
      <c r="AO1141" s="27">
        <v>-0.60000000000000009</v>
      </c>
      <c r="AP1141" s="6">
        <v>3.5</v>
      </c>
      <c r="AQ1141" s="28">
        <v>500</v>
      </c>
      <c r="AR1141" s="28">
        <v>480</v>
      </c>
      <c r="AS1141" s="25">
        <v>4.1666666666666664E-2</v>
      </c>
      <c r="AT1141" s="30">
        <v>1608.3200000000002</v>
      </c>
      <c r="AU1141" s="24">
        <v>0.78320000000000001</v>
      </c>
      <c r="AV1141" s="24">
        <v>0.21679999999999999</v>
      </c>
      <c r="AW1141" s="24">
        <v>0.9294</v>
      </c>
      <c r="AX1141" s="24">
        <v>3.4099999999999998E-2</v>
      </c>
      <c r="AY1141" s="24">
        <v>0.39660000000000001</v>
      </c>
      <c r="AZ1141" s="24">
        <v>0.4385</v>
      </c>
      <c r="BA1141" s="24">
        <v>0.14430000000000001</v>
      </c>
      <c r="BB1141" s="31">
        <v>4.5</v>
      </c>
      <c r="BC1141" s="23">
        <v>86</v>
      </c>
      <c r="BD1141" s="32" t="s">
        <v>4347</v>
      </c>
      <c r="BE1141" s="33">
        <v>115.641739259592</v>
      </c>
      <c r="BF1141" s="33">
        <v>-32.701484997225201</v>
      </c>
      <c r="BG1141" s="34">
        <f t="shared" si="204"/>
        <v>55</v>
      </c>
      <c r="BH1141" s="34">
        <f t="shared" si="205"/>
        <v>69</v>
      </c>
      <c r="BI1141" s="34">
        <f t="shared" si="206"/>
        <v>100</v>
      </c>
      <c r="BJ1141" s="34">
        <f t="shared" si="207"/>
        <v>100</v>
      </c>
      <c r="BK1141" s="34">
        <f t="shared" si="208"/>
        <v>89</v>
      </c>
      <c r="BL1141" s="34">
        <f t="shared" si="209"/>
        <v>77</v>
      </c>
      <c r="BM1141" s="35">
        <f t="shared" si="210"/>
        <v>65</v>
      </c>
      <c r="BN1141" s="34">
        <f t="shared" si="211"/>
        <v>51</v>
      </c>
      <c r="BO1141" s="35">
        <f t="shared" si="212"/>
        <v>39</v>
      </c>
      <c r="BP1141" s="35">
        <f t="shared" si="213"/>
        <v>92</v>
      </c>
      <c r="BQ1141" s="35">
        <f t="shared" si="214"/>
        <v>45</v>
      </c>
      <c r="BR1141" s="35">
        <f t="shared" si="215"/>
        <v>55</v>
      </c>
    </row>
    <row r="1142" spans="2:70" x14ac:dyDescent="0.3">
      <c r="B1142" s="6" t="s">
        <v>2182</v>
      </c>
      <c r="C1142" s="6">
        <v>502011022</v>
      </c>
      <c r="D1142" s="6" t="s">
        <v>1513</v>
      </c>
      <c r="E1142" s="6" t="s">
        <v>1513</v>
      </c>
      <c r="F1142" s="6" t="s">
        <v>2720</v>
      </c>
      <c r="G1142" s="6" t="s">
        <v>93</v>
      </c>
      <c r="H1142" s="6" t="s">
        <v>4995</v>
      </c>
      <c r="I1142" s="22">
        <v>695000</v>
      </c>
      <c r="J1142" s="22">
        <v>650000</v>
      </c>
      <c r="K1142" s="22">
        <v>650000</v>
      </c>
      <c r="L1142" s="22">
        <v>645000</v>
      </c>
      <c r="M1142" s="22">
        <v>610000</v>
      </c>
      <c r="N1142" s="22">
        <v>565000</v>
      </c>
      <c r="O1142" s="23">
        <v>41</v>
      </c>
      <c r="P1142" s="23">
        <v>38</v>
      </c>
      <c r="Q1142" s="23">
        <v>55</v>
      </c>
      <c r="R1142" s="22">
        <v>550</v>
      </c>
      <c r="S1142" s="22">
        <v>580</v>
      </c>
      <c r="T1142" s="24">
        <v>3.7</v>
      </c>
      <c r="U1142" s="24">
        <v>-0.39999999999999947</v>
      </c>
      <c r="V1142" s="24">
        <v>4.0999999999999996</v>
      </c>
      <c r="W1142" s="24">
        <v>4.5</v>
      </c>
      <c r="X1142" s="25">
        <v>4.1151079136690645E-2</v>
      </c>
      <c r="Y1142" s="24">
        <v>1.4</v>
      </c>
      <c r="Z1142" s="24">
        <v>-0.5</v>
      </c>
      <c r="AA1142" s="24">
        <v>1.9</v>
      </c>
      <c r="AB1142" s="24">
        <v>2.1</v>
      </c>
      <c r="AC1142" s="26">
        <v>0.379498785603886</v>
      </c>
      <c r="AD1142" s="24">
        <v>9.2220858739405873</v>
      </c>
      <c r="AE1142" s="6">
        <v>70</v>
      </c>
      <c r="AF1142" s="6">
        <v>81</v>
      </c>
      <c r="AG1142" s="6">
        <v>77</v>
      </c>
      <c r="AH1142" s="27">
        <v>1.7142857142857144</v>
      </c>
      <c r="AI1142" s="28">
        <v>525000</v>
      </c>
      <c r="AJ1142" s="28">
        <v>430000</v>
      </c>
      <c r="AK1142" s="28">
        <v>350000</v>
      </c>
      <c r="AL1142" s="29">
        <v>0.22093023255813954</v>
      </c>
      <c r="AM1142" s="29">
        <v>0.5</v>
      </c>
      <c r="AN1142" s="6">
        <v>2.9</v>
      </c>
      <c r="AO1142" s="27">
        <v>-0.60000000000000009</v>
      </c>
      <c r="AP1142" s="6">
        <v>3.5</v>
      </c>
      <c r="AQ1142" s="28">
        <v>500</v>
      </c>
      <c r="AR1142" s="28">
        <v>480</v>
      </c>
      <c r="AS1142" s="25">
        <v>4.1666666666666664E-2</v>
      </c>
      <c r="AT1142" s="30">
        <v>1449.2800000000002</v>
      </c>
      <c r="AU1142" s="24">
        <v>0.7198</v>
      </c>
      <c r="AV1142" s="24">
        <v>0.2802</v>
      </c>
      <c r="AW1142" s="24">
        <v>0.93100000000000005</v>
      </c>
      <c r="AX1142" s="24">
        <v>4.9700000000000001E-2</v>
      </c>
      <c r="AY1142" s="24">
        <v>0.40160000000000001</v>
      </c>
      <c r="AZ1142" s="24">
        <v>0.3488</v>
      </c>
      <c r="BA1142" s="24">
        <v>0.21640000000000001</v>
      </c>
      <c r="BB1142" s="31">
        <v>3.5</v>
      </c>
      <c r="BC1142" s="23">
        <v>73</v>
      </c>
      <c r="BD1142" s="32" t="s">
        <v>4468</v>
      </c>
      <c r="BE1142" s="33">
        <v>115.654453129061</v>
      </c>
      <c r="BF1142" s="33">
        <v>-32.588219251091097</v>
      </c>
      <c r="BG1142" s="34">
        <f t="shared" si="204"/>
        <v>55</v>
      </c>
      <c r="BH1142" s="34">
        <f t="shared" si="205"/>
        <v>69</v>
      </c>
      <c r="BI1142" s="34">
        <f t="shared" si="206"/>
        <v>100</v>
      </c>
      <c r="BJ1142" s="34">
        <f t="shared" si="207"/>
        <v>100</v>
      </c>
      <c r="BK1142" s="34">
        <f t="shared" si="208"/>
        <v>92</v>
      </c>
      <c r="BL1142" s="34">
        <f t="shared" si="209"/>
        <v>78</v>
      </c>
      <c r="BM1142" s="35">
        <f t="shared" si="210"/>
        <v>87</v>
      </c>
      <c r="BN1142" s="34">
        <f t="shared" si="211"/>
        <v>58</v>
      </c>
      <c r="BO1142" s="35">
        <f t="shared" si="212"/>
        <v>15</v>
      </c>
      <c r="BP1142" s="35">
        <f t="shared" si="213"/>
        <v>93</v>
      </c>
      <c r="BQ1142" s="35">
        <f t="shared" si="214"/>
        <v>35</v>
      </c>
      <c r="BR1142" s="35">
        <f t="shared" si="215"/>
        <v>55</v>
      </c>
    </row>
    <row r="1143" spans="2:70" x14ac:dyDescent="0.3">
      <c r="B1143" s="6" t="s">
        <v>2420</v>
      </c>
      <c r="C1143" s="6">
        <v>602011045</v>
      </c>
      <c r="D1143" s="6" t="s">
        <v>978</v>
      </c>
      <c r="E1143" s="6" t="s">
        <v>659</v>
      </c>
      <c r="F1143" s="6" t="s">
        <v>978</v>
      </c>
      <c r="G1143" s="6" t="s">
        <v>130</v>
      </c>
      <c r="H1143" s="6" t="s">
        <v>4995</v>
      </c>
      <c r="I1143" s="22">
        <v>259000</v>
      </c>
      <c r="J1143" s="22">
        <v>259000</v>
      </c>
      <c r="K1143" s="22">
        <v>325000</v>
      </c>
      <c r="L1143" s="22">
        <v>227000</v>
      </c>
      <c r="M1143" s="22">
        <v>227000</v>
      </c>
      <c r="N1143" s="22">
        <v>330000</v>
      </c>
      <c r="O1143" s="23">
        <v>117</v>
      </c>
      <c r="P1143" s="23">
        <v>117</v>
      </c>
      <c r="Q1143" s="23">
        <v>45</v>
      </c>
      <c r="R1143" s="22">
        <v>325</v>
      </c>
      <c r="S1143" s="22">
        <v>300</v>
      </c>
      <c r="T1143" s="24">
        <v>0.6</v>
      </c>
      <c r="U1143" s="24">
        <v>0</v>
      </c>
      <c r="V1143" s="24">
        <v>0.6</v>
      </c>
      <c r="W1143" s="24">
        <v>0.6</v>
      </c>
      <c r="X1143" s="25">
        <v>6.5250965250965257E-2</v>
      </c>
      <c r="Y1143" s="24">
        <v>1.2</v>
      </c>
      <c r="Z1143" s="24">
        <v>-0.10000000000000009</v>
      </c>
      <c r="AA1143" s="24">
        <v>1.3</v>
      </c>
      <c r="AB1143" s="24">
        <v>1.7</v>
      </c>
      <c r="AC1143" s="26">
        <v>0.33820346320346317</v>
      </c>
      <c r="AD1143" s="24">
        <v>5.1831181638873947</v>
      </c>
      <c r="AE1143" s="6">
        <v>67</v>
      </c>
      <c r="AF1143" s="6">
        <v>86</v>
      </c>
      <c r="AG1143" s="6">
        <v>80</v>
      </c>
      <c r="AH1143" s="27">
        <v>2.8322981366459627</v>
      </c>
      <c r="AI1143" s="28">
        <v>435000</v>
      </c>
      <c r="AJ1143" s="28">
        <v>425000</v>
      </c>
      <c r="AK1143" s="28">
        <v>415000</v>
      </c>
      <c r="AL1143" s="29">
        <v>2.3529411764705882E-2</v>
      </c>
      <c r="AM1143" s="29">
        <v>4.8192771084337352E-2</v>
      </c>
      <c r="AN1143" s="6">
        <v>2.4</v>
      </c>
      <c r="AO1143" s="27">
        <v>0.7</v>
      </c>
      <c r="AP1143" s="6">
        <v>1.7</v>
      </c>
      <c r="AQ1143" s="28">
        <v>410</v>
      </c>
      <c r="AR1143" s="28">
        <v>395</v>
      </c>
      <c r="AS1143" s="25">
        <v>3.7974683544303799E-2</v>
      </c>
      <c r="AT1143" s="30">
        <v>960.96</v>
      </c>
      <c r="AU1143" s="24">
        <v>0.62739999999999996</v>
      </c>
      <c r="AV1143" s="24">
        <v>0.37259999999999999</v>
      </c>
      <c r="AW1143" s="24">
        <v>0.80030000000000001</v>
      </c>
      <c r="AX1143" s="24">
        <v>4.9599999999999998E-2</v>
      </c>
      <c r="AY1143" s="24">
        <v>0.21609999999999999</v>
      </c>
      <c r="AZ1143" s="24">
        <v>0.26040000000000002</v>
      </c>
      <c r="BA1143" s="24">
        <v>0.50129999999999997</v>
      </c>
      <c r="BB1143" s="31">
        <v>1</v>
      </c>
      <c r="BC1143" s="23">
        <v>164</v>
      </c>
      <c r="BD1143" s="32" t="s">
        <v>4704</v>
      </c>
      <c r="BE1143" s="33">
        <v>147.18452530066401</v>
      </c>
      <c r="BF1143" s="33">
        <v>-41.414917521061902</v>
      </c>
      <c r="BG1143" s="34">
        <f t="shared" si="204"/>
        <v>100</v>
      </c>
      <c r="BH1143" s="34">
        <f t="shared" si="205"/>
        <v>77</v>
      </c>
      <c r="BI1143" s="34">
        <f t="shared" si="206"/>
        <v>90</v>
      </c>
      <c r="BJ1143" s="34">
        <f t="shared" si="207"/>
        <v>13</v>
      </c>
      <c r="BK1143" s="34">
        <f t="shared" si="208"/>
        <v>75</v>
      </c>
      <c r="BL1143" s="34">
        <f t="shared" si="209"/>
        <v>38</v>
      </c>
      <c r="BM1143" s="35">
        <f t="shared" si="210"/>
        <v>100</v>
      </c>
      <c r="BN1143" s="34">
        <f t="shared" si="211"/>
        <v>98</v>
      </c>
      <c r="BO1143" s="35">
        <f t="shared" si="212"/>
        <v>42</v>
      </c>
      <c r="BP1143" s="35">
        <f t="shared" si="213"/>
        <v>97</v>
      </c>
      <c r="BQ1143" s="35">
        <f t="shared" si="214"/>
        <v>10</v>
      </c>
      <c r="BR1143" s="35">
        <f t="shared" si="215"/>
        <v>55</v>
      </c>
    </row>
    <row r="1144" spans="2:70" x14ac:dyDescent="0.3">
      <c r="B1144" s="6" t="s">
        <v>1414</v>
      </c>
      <c r="C1144" s="6">
        <v>103011613</v>
      </c>
      <c r="D1144" s="6" t="s">
        <v>614</v>
      </c>
      <c r="E1144" s="6" t="s">
        <v>100</v>
      </c>
      <c r="F1144" s="6" t="s">
        <v>614</v>
      </c>
      <c r="G1144" s="6" t="s">
        <v>77</v>
      </c>
      <c r="H1144" s="6" t="s">
        <v>4995</v>
      </c>
      <c r="I1144" s="22">
        <v>376000</v>
      </c>
      <c r="J1144" s="22">
        <v>376000</v>
      </c>
      <c r="K1144" s="22">
        <v>376000</v>
      </c>
      <c r="L1144" s="22">
        <v>438000</v>
      </c>
      <c r="M1144" s="22">
        <v>438000</v>
      </c>
      <c r="N1144" s="22">
        <v>485000</v>
      </c>
      <c r="O1144" s="23">
        <v>83</v>
      </c>
      <c r="P1144" s="23">
        <v>63</v>
      </c>
      <c r="Q1144" s="23">
        <v>63</v>
      </c>
      <c r="R1144" s="22">
        <v>430</v>
      </c>
      <c r="S1144" s="22">
        <v>410</v>
      </c>
      <c r="T1144" s="24">
        <v>2.5</v>
      </c>
      <c r="U1144" s="24">
        <v>-0.60000000000000009</v>
      </c>
      <c r="V1144" s="24">
        <v>3.1</v>
      </c>
      <c r="W1144" s="24">
        <v>2.5</v>
      </c>
      <c r="X1144" s="25">
        <v>5.9468085106382976E-2</v>
      </c>
      <c r="Y1144" s="24">
        <v>6.4</v>
      </c>
      <c r="Z1144" s="24">
        <v>-3</v>
      </c>
      <c r="AA1144" s="24">
        <v>9.4</v>
      </c>
      <c r="AB1144" s="24">
        <v>8.6</v>
      </c>
      <c r="AC1144" s="26">
        <v>0.21472515180568871</v>
      </c>
      <c r="AD1144" s="24">
        <v>3.610762838950758</v>
      </c>
      <c r="AE1144" s="6">
        <v>13</v>
      </c>
      <c r="AF1144" s="6">
        <v>15</v>
      </c>
      <c r="AG1144" s="6">
        <v>21</v>
      </c>
      <c r="AH1144" s="27">
        <v>2.7142857142857144</v>
      </c>
      <c r="AI1144" s="28">
        <v>447000</v>
      </c>
      <c r="AJ1144" s="28">
        <v>485000</v>
      </c>
      <c r="AK1144" s="28">
        <v>420000</v>
      </c>
      <c r="AL1144" s="29">
        <v>-7.8350515463917525E-2</v>
      </c>
      <c r="AM1144" s="29">
        <v>6.4285714285714279E-2</v>
      </c>
      <c r="AN1144" s="6">
        <v>1.9</v>
      </c>
      <c r="AO1144" s="27">
        <v>0.29999999999999982</v>
      </c>
      <c r="AP1144" s="6">
        <v>1.6</v>
      </c>
      <c r="AQ1144" s="28">
        <v>400</v>
      </c>
      <c r="AR1144" s="28">
        <v>370</v>
      </c>
      <c r="AS1144" s="25">
        <v>8.1081081081081086E-2</v>
      </c>
      <c r="AT1144" s="30">
        <v>2002.5600000000002</v>
      </c>
      <c r="AU1144" s="24">
        <v>0.73850000000000005</v>
      </c>
      <c r="AV1144" s="24">
        <v>0.26150000000000001</v>
      </c>
      <c r="AW1144" s="24">
        <v>0.95189999999999997</v>
      </c>
      <c r="AX1144" s="24">
        <v>4.1599999999999998E-2</v>
      </c>
      <c r="AY1144" s="24">
        <v>0.34610000000000002</v>
      </c>
      <c r="AZ1144" s="24">
        <v>0.3785</v>
      </c>
      <c r="BA1144" s="24">
        <v>0.25769999999999998</v>
      </c>
      <c r="BB1144" s="31">
        <v>4</v>
      </c>
      <c r="BC1144" s="23">
        <v>163</v>
      </c>
      <c r="BD1144" s="32" t="s">
        <v>3739</v>
      </c>
      <c r="BE1144" s="33">
        <v>149.55433831382899</v>
      </c>
      <c r="BF1144" s="33">
        <v>-33.3787122877496</v>
      </c>
      <c r="BG1144" s="34">
        <f t="shared" si="204"/>
        <v>75</v>
      </c>
      <c r="BH1144" s="34">
        <f t="shared" si="205"/>
        <v>85</v>
      </c>
      <c r="BI1144" s="34">
        <f t="shared" si="206"/>
        <v>91</v>
      </c>
      <c r="BJ1144" s="34">
        <f t="shared" si="207"/>
        <v>1</v>
      </c>
      <c r="BK1144" s="34">
        <f t="shared" si="208"/>
        <v>75</v>
      </c>
      <c r="BL1144" s="34">
        <f t="shared" si="209"/>
        <v>66</v>
      </c>
      <c r="BM1144" s="35">
        <f t="shared" si="210"/>
        <v>100</v>
      </c>
      <c r="BN1144" s="34">
        <f t="shared" si="211"/>
        <v>100</v>
      </c>
      <c r="BO1144" s="35">
        <f t="shared" si="212"/>
        <v>100</v>
      </c>
      <c r="BP1144" s="35">
        <f t="shared" si="213"/>
        <v>11</v>
      </c>
      <c r="BQ1144" s="35">
        <f t="shared" si="214"/>
        <v>40</v>
      </c>
      <c r="BR1144" s="35">
        <f t="shared" si="215"/>
        <v>55</v>
      </c>
    </row>
    <row r="1145" spans="2:70" x14ac:dyDescent="0.3">
      <c r="B1145" s="6" t="s">
        <v>1797</v>
      </c>
      <c r="C1145" s="6">
        <v>105031101</v>
      </c>
      <c r="D1145" s="6" t="s">
        <v>143</v>
      </c>
      <c r="E1145" s="6" t="s">
        <v>144</v>
      </c>
      <c r="F1145" s="6" t="s">
        <v>143</v>
      </c>
      <c r="G1145" s="6" t="s">
        <v>77</v>
      </c>
      <c r="H1145" s="6" t="s">
        <v>4995</v>
      </c>
      <c r="I1145" s="22">
        <v>360000</v>
      </c>
      <c r="J1145" s="22">
        <v>365000</v>
      </c>
      <c r="K1145" s="22">
        <v>424200</v>
      </c>
      <c r="L1145" s="22">
        <v>360000</v>
      </c>
      <c r="M1145" s="22">
        <v>405000</v>
      </c>
      <c r="N1145" s="22">
        <v>430000</v>
      </c>
      <c r="O1145" s="23">
        <v>34</v>
      </c>
      <c r="P1145" s="23">
        <v>35</v>
      </c>
      <c r="Q1145" s="23">
        <v>47</v>
      </c>
      <c r="R1145" s="22">
        <v>350</v>
      </c>
      <c r="S1145" s="22">
        <v>350</v>
      </c>
      <c r="T1145" s="24">
        <v>1.1000000000000001</v>
      </c>
      <c r="U1145" s="24">
        <v>-9.9999999999999867E-2</v>
      </c>
      <c r="V1145" s="24">
        <v>1.2</v>
      </c>
      <c r="W1145" s="24">
        <v>0.8</v>
      </c>
      <c r="X1145" s="25">
        <v>5.0555555555555555E-2</v>
      </c>
      <c r="Y1145" s="24">
        <v>5.6</v>
      </c>
      <c r="Z1145" s="24">
        <v>-2</v>
      </c>
      <c r="AA1145" s="24">
        <v>7.6</v>
      </c>
      <c r="AB1145" s="24">
        <v>8</v>
      </c>
      <c r="AC1145" s="26">
        <v>0.18802647412755713</v>
      </c>
      <c r="AD1145" s="24">
        <v>3.7192049827428884</v>
      </c>
      <c r="AE1145" s="6">
        <v>13</v>
      </c>
      <c r="AF1145" s="6">
        <v>10</v>
      </c>
      <c r="AG1145" s="6">
        <v>18</v>
      </c>
      <c r="AH1145" s="27">
        <v>3.8181818181818183</v>
      </c>
      <c r="AI1145" s="28">
        <v>357500</v>
      </c>
      <c r="AJ1145" s="28">
        <v>430000</v>
      </c>
      <c r="AK1145" s="28">
        <v>395000</v>
      </c>
      <c r="AL1145" s="29">
        <v>-0.16860465116279069</v>
      </c>
      <c r="AM1145" s="29">
        <v>-9.49367088607595E-2</v>
      </c>
      <c r="AN1145" s="6">
        <v>0.8</v>
      </c>
      <c r="AO1145" s="27">
        <v>0.30000000000000004</v>
      </c>
      <c r="AP1145" s="6">
        <v>0.5</v>
      </c>
      <c r="AQ1145" s="28">
        <v>350</v>
      </c>
      <c r="AR1145" s="28">
        <v>335</v>
      </c>
      <c r="AS1145" s="25">
        <v>4.4776119402985072E-2</v>
      </c>
      <c r="AT1145" s="30">
        <v>1861.4400000000003</v>
      </c>
      <c r="AU1145" s="24">
        <v>0.65790000000000004</v>
      </c>
      <c r="AV1145" s="24">
        <v>0.34210000000000002</v>
      </c>
      <c r="AW1145" s="24">
        <v>0.8044</v>
      </c>
      <c r="AX1145" s="24">
        <v>7.9000000000000001E-2</v>
      </c>
      <c r="AY1145" s="24">
        <v>0.26779999999999998</v>
      </c>
      <c r="AZ1145" s="24">
        <v>0.32290000000000002</v>
      </c>
      <c r="BA1145" s="24">
        <v>0.37180000000000002</v>
      </c>
      <c r="BB1145" s="31">
        <v>2.5</v>
      </c>
      <c r="BC1145" s="23">
        <v>299</v>
      </c>
      <c r="BD1145" s="32" t="s">
        <v>4106</v>
      </c>
      <c r="BE1145" s="33">
        <v>148.62967295934001</v>
      </c>
      <c r="BF1145" s="33">
        <v>-32.267091097956701</v>
      </c>
      <c r="BG1145" s="34">
        <f t="shared" si="204"/>
        <v>98</v>
      </c>
      <c r="BH1145" s="34">
        <f t="shared" si="205"/>
        <v>100</v>
      </c>
      <c r="BI1145" s="34">
        <f t="shared" si="206"/>
        <v>78</v>
      </c>
      <c r="BJ1145" s="34">
        <f t="shared" si="207"/>
        <v>1</v>
      </c>
      <c r="BK1145" s="34">
        <f t="shared" si="208"/>
        <v>54</v>
      </c>
      <c r="BL1145" s="34">
        <f t="shared" si="209"/>
        <v>49</v>
      </c>
      <c r="BM1145" s="35">
        <f t="shared" si="210"/>
        <v>100</v>
      </c>
      <c r="BN1145" s="34">
        <f t="shared" si="211"/>
        <v>100</v>
      </c>
      <c r="BO1145" s="35">
        <f t="shared" si="212"/>
        <v>100</v>
      </c>
      <c r="BP1145" s="35">
        <f t="shared" si="213"/>
        <v>24</v>
      </c>
      <c r="BQ1145" s="35">
        <f t="shared" si="214"/>
        <v>25</v>
      </c>
      <c r="BR1145" s="35">
        <f t="shared" si="215"/>
        <v>55</v>
      </c>
    </row>
    <row r="1146" spans="2:70" x14ac:dyDescent="0.3">
      <c r="B1146" s="6" t="s">
        <v>2196</v>
      </c>
      <c r="C1146" s="6">
        <v>106031120</v>
      </c>
      <c r="D1146" s="6" t="s">
        <v>514</v>
      </c>
      <c r="E1146" s="6" t="s">
        <v>246</v>
      </c>
      <c r="F1146" s="6" t="s">
        <v>2691</v>
      </c>
      <c r="G1146" s="6" t="s">
        <v>77</v>
      </c>
      <c r="H1146" s="6" t="s">
        <v>4995</v>
      </c>
      <c r="I1146" s="22">
        <v>494000</v>
      </c>
      <c r="J1146" s="22">
        <v>514800</v>
      </c>
      <c r="K1146" s="22">
        <v>520000</v>
      </c>
      <c r="L1146" s="22">
        <v>520000</v>
      </c>
      <c r="M1146" s="22">
        <v>520000</v>
      </c>
      <c r="N1146" s="22">
        <v>509000</v>
      </c>
      <c r="O1146" s="23">
        <v>50</v>
      </c>
      <c r="P1146" s="23">
        <v>50</v>
      </c>
      <c r="Q1146" s="23">
        <v>73</v>
      </c>
      <c r="R1146" s="22">
        <v>470</v>
      </c>
      <c r="S1146" s="22">
        <v>430</v>
      </c>
      <c r="T1146" s="24">
        <v>1</v>
      </c>
      <c r="U1146" s="24">
        <v>-0.30000000000000004</v>
      </c>
      <c r="V1146" s="24">
        <v>1.3</v>
      </c>
      <c r="W1146" s="24">
        <v>2</v>
      </c>
      <c r="X1146" s="25">
        <v>4.9473684210526316E-2</v>
      </c>
      <c r="Y1146" s="24">
        <v>4.8</v>
      </c>
      <c r="Z1146" s="24">
        <v>-0.79999999999999982</v>
      </c>
      <c r="AA1146" s="24">
        <v>5.6</v>
      </c>
      <c r="AB1146" s="24">
        <v>7.1</v>
      </c>
      <c r="AC1146" s="26">
        <v>0.37771634306287766</v>
      </c>
      <c r="AD1146" s="24">
        <v>7.6346920406326335</v>
      </c>
      <c r="AE1146" s="6">
        <v>54</v>
      </c>
      <c r="AF1146" s="6">
        <v>82</v>
      </c>
      <c r="AG1146" s="6">
        <v>74</v>
      </c>
      <c r="AH1146" s="27">
        <v>3.1094890510948905</v>
      </c>
      <c r="AI1146" s="28">
        <v>690000</v>
      </c>
      <c r="AJ1146" s="28">
        <v>617000</v>
      </c>
      <c r="AK1146" s="28">
        <v>665000</v>
      </c>
      <c r="AL1146" s="29">
        <v>0.11831442463533225</v>
      </c>
      <c r="AM1146" s="29">
        <v>3.7593984962406013E-2</v>
      </c>
      <c r="AN1146" s="6">
        <v>1.6</v>
      </c>
      <c r="AO1146" s="27">
        <v>-9.9999999999999867E-2</v>
      </c>
      <c r="AP1146" s="6">
        <v>1.7</v>
      </c>
      <c r="AQ1146" s="28">
        <v>500</v>
      </c>
      <c r="AR1146" s="28">
        <v>465</v>
      </c>
      <c r="AS1146" s="25">
        <v>7.5268817204301078E-2</v>
      </c>
      <c r="AT1146" s="30">
        <v>1244.3200000000002</v>
      </c>
      <c r="AU1146" s="24">
        <v>0.69340000000000002</v>
      </c>
      <c r="AV1146" s="24">
        <v>0.30659999999999998</v>
      </c>
      <c r="AW1146" s="24">
        <v>0.91210000000000002</v>
      </c>
      <c r="AX1146" s="24">
        <v>7.6600000000000001E-2</v>
      </c>
      <c r="AY1146" s="24">
        <v>0.43090000000000001</v>
      </c>
      <c r="AZ1146" s="24">
        <v>0.28560000000000002</v>
      </c>
      <c r="BA1146" s="24">
        <v>0.25850000000000001</v>
      </c>
      <c r="BB1146" s="31">
        <v>1</v>
      </c>
      <c r="BC1146" s="23">
        <v>144</v>
      </c>
      <c r="BD1146" s="32" t="s">
        <v>4481</v>
      </c>
      <c r="BE1146" s="33">
        <v>151.99010342006201</v>
      </c>
      <c r="BF1146" s="33">
        <v>-32.752258893344198</v>
      </c>
      <c r="BG1146" s="34">
        <f t="shared" si="204"/>
        <v>100</v>
      </c>
      <c r="BH1146" s="34">
        <f t="shared" si="205"/>
        <v>90</v>
      </c>
      <c r="BI1146" s="34">
        <f t="shared" si="206"/>
        <v>86</v>
      </c>
      <c r="BJ1146" s="34">
        <f t="shared" si="207"/>
        <v>60</v>
      </c>
      <c r="BK1146" s="34">
        <f t="shared" si="208"/>
        <v>78</v>
      </c>
      <c r="BL1146" s="34">
        <f t="shared" si="209"/>
        <v>85</v>
      </c>
      <c r="BM1146" s="35">
        <f t="shared" si="210"/>
        <v>100</v>
      </c>
      <c r="BN1146" s="34">
        <f t="shared" si="211"/>
        <v>74</v>
      </c>
      <c r="BO1146" s="35">
        <f t="shared" si="212"/>
        <v>16</v>
      </c>
      <c r="BP1146" s="35">
        <f t="shared" si="213"/>
        <v>37</v>
      </c>
      <c r="BQ1146" s="35">
        <f t="shared" si="214"/>
        <v>10</v>
      </c>
      <c r="BR1146" s="35">
        <f t="shared" si="215"/>
        <v>55</v>
      </c>
    </row>
    <row r="1147" spans="2:70" x14ac:dyDescent="0.3">
      <c r="B1147" s="6" t="s">
        <v>2486</v>
      </c>
      <c r="C1147" s="6">
        <v>109031184</v>
      </c>
      <c r="D1147" s="6" t="s">
        <v>732</v>
      </c>
      <c r="E1147" s="6" t="s">
        <v>354</v>
      </c>
      <c r="F1147" s="6" t="s">
        <v>4390</v>
      </c>
      <c r="G1147" s="6" t="s">
        <v>77</v>
      </c>
      <c r="H1147" s="6" t="s">
        <v>4995</v>
      </c>
      <c r="I1147" s="22">
        <v>325000</v>
      </c>
      <c r="J1147" s="22">
        <v>300000</v>
      </c>
      <c r="K1147" s="22">
        <v>350000</v>
      </c>
      <c r="L1147" s="22">
        <v>392500</v>
      </c>
      <c r="M1147" s="22">
        <v>392000</v>
      </c>
      <c r="N1147" s="22">
        <v>385000</v>
      </c>
      <c r="O1147" s="23">
        <v>60</v>
      </c>
      <c r="P1147" s="23">
        <v>56</v>
      </c>
      <c r="Q1147" s="23">
        <v>39</v>
      </c>
      <c r="R1147" s="22">
        <v>470</v>
      </c>
      <c r="S1147" s="22">
        <v>525</v>
      </c>
      <c r="T1147" s="24">
        <v>1</v>
      </c>
      <c r="U1147" s="24">
        <v>0</v>
      </c>
      <c r="V1147" s="24">
        <v>1</v>
      </c>
      <c r="W1147" s="24">
        <v>1.3</v>
      </c>
      <c r="X1147" s="25">
        <v>7.5200000000000003E-2</v>
      </c>
      <c r="Y1147" s="24">
        <v>2.2000000000000002</v>
      </c>
      <c r="Z1147" s="24">
        <v>-0.69999999999999973</v>
      </c>
      <c r="AA1147" s="24">
        <v>2.9</v>
      </c>
      <c r="AB1147" s="24">
        <v>3</v>
      </c>
      <c r="AC1147" s="26">
        <v>0.31130775752437467</v>
      </c>
      <c r="AD1147" s="24">
        <v>4.1397308181432804</v>
      </c>
      <c r="AE1147" s="6">
        <v>38</v>
      </c>
      <c r="AF1147" s="6">
        <v>36</v>
      </c>
      <c r="AG1147" s="6">
        <v>38</v>
      </c>
      <c r="AH1147" s="27">
        <v>6</v>
      </c>
      <c r="AI1147" s="28">
        <v>325000</v>
      </c>
      <c r="AJ1147" s="28">
        <v>360000</v>
      </c>
      <c r="AK1147" s="28">
        <v>335300</v>
      </c>
      <c r="AL1147" s="29">
        <v>-9.7222222222222224E-2</v>
      </c>
      <c r="AM1147" s="29">
        <v>-3.0718759320011928E-2</v>
      </c>
      <c r="AN1147" s="6">
        <v>1.1000000000000001</v>
      </c>
      <c r="AO1147" s="27">
        <v>-0.29999999999999982</v>
      </c>
      <c r="AP1147" s="6">
        <v>1.4</v>
      </c>
      <c r="AQ1147" s="28">
        <v>340</v>
      </c>
      <c r="AR1147" s="28">
        <v>330</v>
      </c>
      <c r="AS1147" s="25">
        <v>3.0303030303030304E-2</v>
      </c>
      <c r="AT1147" s="30">
        <v>1509.7600000000002</v>
      </c>
      <c r="AU1147" s="24">
        <v>0.72989999999999999</v>
      </c>
      <c r="AV1147" s="24">
        <v>0.27010000000000001</v>
      </c>
      <c r="AW1147" s="24">
        <v>0.86499999999999999</v>
      </c>
      <c r="AX1147" s="24">
        <v>0.1159</v>
      </c>
      <c r="AY1147" s="24">
        <v>0.43840000000000001</v>
      </c>
      <c r="AZ1147" s="24">
        <v>0.313</v>
      </c>
      <c r="BA1147" s="24">
        <v>0.1956</v>
      </c>
      <c r="BB1147" s="31">
        <v>2</v>
      </c>
      <c r="BC1147" s="23">
        <v>633</v>
      </c>
      <c r="BD1147" s="32" t="s">
        <v>4773</v>
      </c>
      <c r="BE1147" s="33">
        <v>144.79241027876901</v>
      </c>
      <c r="BF1147" s="33">
        <v>-36.044322893661501</v>
      </c>
      <c r="BG1147" s="34">
        <f t="shared" si="204"/>
        <v>100</v>
      </c>
      <c r="BH1147" s="34">
        <f t="shared" si="205"/>
        <v>98</v>
      </c>
      <c r="BI1147" s="34">
        <f t="shared" si="206"/>
        <v>51</v>
      </c>
      <c r="BJ1147" s="34">
        <f t="shared" si="207"/>
        <v>1</v>
      </c>
      <c r="BK1147" s="34">
        <f t="shared" si="208"/>
        <v>14</v>
      </c>
      <c r="BL1147" s="34">
        <f t="shared" si="209"/>
        <v>86</v>
      </c>
      <c r="BM1147" s="35">
        <f t="shared" si="210"/>
        <v>100</v>
      </c>
      <c r="BN1147" s="34">
        <f t="shared" si="211"/>
        <v>100</v>
      </c>
      <c r="BO1147" s="35">
        <f t="shared" si="212"/>
        <v>60</v>
      </c>
      <c r="BP1147" s="35">
        <f t="shared" si="213"/>
        <v>80</v>
      </c>
      <c r="BQ1147" s="35">
        <f t="shared" si="214"/>
        <v>20</v>
      </c>
      <c r="BR1147" s="35">
        <f t="shared" si="215"/>
        <v>55</v>
      </c>
    </row>
    <row r="1148" spans="2:70" x14ac:dyDescent="0.3">
      <c r="B1148" s="6" t="s">
        <v>1842</v>
      </c>
      <c r="C1148" s="6">
        <v>111011214</v>
      </c>
      <c r="D1148" s="6" t="s">
        <v>329</v>
      </c>
      <c r="E1148" s="6" t="s">
        <v>330</v>
      </c>
      <c r="F1148" s="6" t="s">
        <v>2847</v>
      </c>
      <c r="G1148" s="6" t="s">
        <v>77</v>
      </c>
      <c r="H1148" s="6" t="s">
        <v>4995</v>
      </c>
      <c r="I1148" s="22">
        <v>800000</v>
      </c>
      <c r="J1148" s="22">
        <v>795600</v>
      </c>
      <c r="K1148" s="22">
        <v>775000</v>
      </c>
      <c r="L1148" s="22">
        <v>765000</v>
      </c>
      <c r="M1148" s="22">
        <v>750000</v>
      </c>
      <c r="N1148" s="22">
        <v>720000</v>
      </c>
      <c r="O1148" s="23">
        <v>29</v>
      </c>
      <c r="P1148" s="23">
        <v>36</v>
      </c>
      <c r="Q1148" s="23">
        <v>48</v>
      </c>
      <c r="R1148" s="22">
        <v>620</v>
      </c>
      <c r="S1148" s="22">
        <v>575</v>
      </c>
      <c r="T1148" s="24">
        <v>1.8</v>
      </c>
      <c r="U1148" s="24">
        <v>0</v>
      </c>
      <c r="V1148" s="24">
        <v>1.8</v>
      </c>
      <c r="W1148" s="24">
        <v>1.6</v>
      </c>
      <c r="X1148" s="25">
        <v>4.0300000000000002E-2</v>
      </c>
      <c r="Y1148" s="24">
        <v>3.2</v>
      </c>
      <c r="Z1148" s="24">
        <v>-1.5999999999999996</v>
      </c>
      <c r="AA1148" s="24">
        <v>4.8</v>
      </c>
      <c r="AB1148" s="24">
        <v>5.6</v>
      </c>
      <c r="AC1148" s="26">
        <v>0.33590499306518717</v>
      </c>
      <c r="AD1148" s="24">
        <v>8.3351114904512951</v>
      </c>
      <c r="AE1148" s="6">
        <v>70</v>
      </c>
      <c r="AF1148" s="6">
        <v>83</v>
      </c>
      <c r="AG1148" s="6">
        <v>82</v>
      </c>
      <c r="AH1148" s="27">
        <v>2.5637982195845699</v>
      </c>
      <c r="AI1148" s="28">
        <v>655000</v>
      </c>
      <c r="AJ1148" s="28">
        <v>640000</v>
      </c>
      <c r="AK1148" s="28">
        <v>621000</v>
      </c>
      <c r="AL1148" s="29">
        <v>2.34375E-2</v>
      </c>
      <c r="AM1148" s="29">
        <v>5.4750402576489533E-2</v>
      </c>
      <c r="AN1148" s="6">
        <v>2</v>
      </c>
      <c r="AO1148" s="27">
        <v>0</v>
      </c>
      <c r="AP1148" s="6">
        <v>2</v>
      </c>
      <c r="AQ1148" s="28">
        <v>550</v>
      </c>
      <c r="AR1148" s="28">
        <v>500</v>
      </c>
      <c r="AS1148" s="25">
        <v>0.1</v>
      </c>
      <c r="AT1148" s="30">
        <v>1845.7600000000002</v>
      </c>
      <c r="AU1148" s="24">
        <v>0.70489999999999997</v>
      </c>
      <c r="AV1148" s="24">
        <v>0.29509999999999997</v>
      </c>
      <c r="AW1148" s="24">
        <v>0.76019999999999999</v>
      </c>
      <c r="AX1148" s="24">
        <v>0.17460000000000001</v>
      </c>
      <c r="AY1148" s="24">
        <v>0.4108</v>
      </c>
      <c r="AZ1148" s="24">
        <v>0.3337</v>
      </c>
      <c r="BA1148" s="24">
        <v>0.23019999999999999</v>
      </c>
      <c r="BB1148" s="31">
        <v>3</v>
      </c>
      <c r="BC1148" s="23">
        <v>109</v>
      </c>
      <c r="BD1148" s="32" t="s">
        <v>4145</v>
      </c>
      <c r="BE1148" s="33">
        <v>151.64040329958701</v>
      </c>
      <c r="BF1148" s="33">
        <v>-32.961106836187398</v>
      </c>
      <c r="BG1148" s="34">
        <f t="shared" si="204"/>
        <v>87</v>
      </c>
      <c r="BH1148" s="34">
        <f t="shared" si="205"/>
        <v>84</v>
      </c>
      <c r="BI1148" s="34">
        <f t="shared" si="206"/>
        <v>93</v>
      </c>
      <c r="BJ1148" s="34">
        <f t="shared" si="207"/>
        <v>13</v>
      </c>
      <c r="BK1148" s="34">
        <f t="shared" si="208"/>
        <v>85</v>
      </c>
      <c r="BL1148" s="34">
        <f t="shared" si="209"/>
        <v>80</v>
      </c>
      <c r="BM1148" s="35">
        <f t="shared" si="210"/>
        <v>84</v>
      </c>
      <c r="BN1148" s="34">
        <f t="shared" si="211"/>
        <v>67</v>
      </c>
      <c r="BO1148" s="35">
        <f t="shared" si="212"/>
        <v>43</v>
      </c>
      <c r="BP1148" s="35">
        <f t="shared" si="213"/>
        <v>64</v>
      </c>
      <c r="BQ1148" s="35">
        <f t="shared" si="214"/>
        <v>30</v>
      </c>
      <c r="BR1148" s="35">
        <f t="shared" si="215"/>
        <v>55</v>
      </c>
    </row>
    <row r="1149" spans="2:70" x14ac:dyDescent="0.3">
      <c r="B1149" s="6" t="s">
        <v>2184</v>
      </c>
      <c r="C1149" s="6">
        <v>114021286</v>
      </c>
      <c r="D1149" s="6" t="s">
        <v>1110</v>
      </c>
      <c r="E1149" s="6" t="s">
        <v>1111</v>
      </c>
      <c r="F1149" s="6" t="s">
        <v>3467</v>
      </c>
      <c r="G1149" s="6" t="s">
        <v>77</v>
      </c>
      <c r="H1149" s="6" t="s">
        <v>4995</v>
      </c>
      <c r="I1149" s="22">
        <v>740000</v>
      </c>
      <c r="J1149" s="22">
        <v>900000</v>
      </c>
      <c r="K1149" s="22">
        <v>810000</v>
      </c>
      <c r="L1149" s="22">
        <v>910000</v>
      </c>
      <c r="M1149" s="22">
        <v>910000</v>
      </c>
      <c r="N1149" s="22">
        <v>682000</v>
      </c>
      <c r="O1149" s="23">
        <v>75</v>
      </c>
      <c r="P1149" s="23">
        <v>75</v>
      </c>
      <c r="Q1149" s="23">
        <v>49</v>
      </c>
      <c r="R1149" s="22">
        <v>500</v>
      </c>
      <c r="S1149" s="22">
        <v>420</v>
      </c>
      <c r="T1149" s="24">
        <v>1</v>
      </c>
      <c r="U1149" s="24">
        <v>-0.19999999999999996</v>
      </c>
      <c r="V1149" s="24">
        <v>1.2</v>
      </c>
      <c r="W1149" s="24">
        <v>2.1</v>
      </c>
      <c r="X1149" s="25">
        <v>3.5135135135135137E-2</v>
      </c>
      <c r="Y1149" s="24">
        <v>4.0999999999999996</v>
      </c>
      <c r="Z1149" s="24">
        <v>-0.90000000000000036</v>
      </c>
      <c r="AA1149" s="24">
        <v>5</v>
      </c>
      <c r="AB1149" s="24">
        <v>5.4</v>
      </c>
      <c r="AC1149" s="26">
        <v>0.27271140588183956</v>
      </c>
      <c r="AD1149" s="24">
        <v>7.7617861674062025</v>
      </c>
      <c r="AE1149" s="6">
        <v>35</v>
      </c>
      <c r="AF1149" s="6">
        <v>35</v>
      </c>
      <c r="AG1149" s="6">
        <v>73</v>
      </c>
      <c r="AH1149" s="27">
        <v>4.5333333333333332</v>
      </c>
      <c r="AI1149" s="28">
        <v>850000</v>
      </c>
      <c r="AJ1149" s="28">
        <v>890000</v>
      </c>
      <c r="AK1149" s="28">
        <v>830000</v>
      </c>
      <c r="AL1149" s="29">
        <v>-4.49438202247191E-2</v>
      </c>
      <c r="AM1149" s="29">
        <v>2.4096385542168676E-2</v>
      </c>
      <c r="AN1149" s="6">
        <v>1.8</v>
      </c>
      <c r="AO1149" s="27">
        <v>0</v>
      </c>
      <c r="AP1149" s="6">
        <v>1.8</v>
      </c>
      <c r="AQ1149" s="28">
        <v>500</v>
      </c>
      <c r="AR1149" s="28">
        <v>500</v>
      </c>
      <c r="AS1149" s="25">
        <v>0</v>
      </c>
      <c r="AT1149" s="30">
        <v>1833.4400000000003</v>
      </c>
      <c r="AU1149" s="24">
        <v>0.70530000000000004</v>
      </c>
      <c r="AV1149" s="24">
        <v>0.29470000000000002</v>
      </c>
      <c r="AW1149" s="24">
        <v>0.89959999999999996</v>
      </c>
      <c r="AX1149" s="24">
        <v>4.5400000000000003E-2</v>
      </c>
      <c r="AY1149" s="24">
        <v>0.39190000000000003</v>
      </c>
      <c r="AZ1149" s="24">
        <v>0.32079999999999997</v>
      </c>
      <c r="BA1149" s="24">
        <v>0.25190000000000001</v>
      </c>
      <c r="BB1149" s="31">
        <v>3</v>
      </c>
      <c r="BC1149" s="23">
        <v>94</v>
      </c>
      <c r="BD1149" s="32" t="s">
        <v>4470</v>
      </c>
      <c r="BE1149" s="33">
        <v>150.481418882886</v>
      </c>
      <c r="BF1149" s="33">
        <v>-34.464631748955</v>
      </c>
      <c r="BG1149" s="34">
        <f t="shared" si="204"/>
        <v>100</v>
      </c>
      <c r="BH1149" s="34">
        <f t="shared" si="205"/>
        <v>87</v>
      </c>
      <c r="BI1149" s="34">
        <f t="shared" si="206"/>
        <v>69</v>
      </c>
      <c r="BJ1149" s="34">
        <f t="shared" si="207"/>
        <v>1</v>
      </c>
      <c r="BK1149" s="34">
        <f t="shared" si="208"/>
        <v>88</v>
      </c>
      <c r="BL1149" s="34">
        <f t="shared" si="209"/>
        <v>76</v>
      </c>
      <c r="BM1149" s="35">
        <f t="shared" si="210"/>
        <v>67</v>
      </c>
      <c r="BN1149" s="34">
        <f t="shared" si="211"/>
        <v>73</v>
      </c>
      <c r="BO1149" s="35">
        <f t="shared" si="212"/>
        <v>85</v>
      </c>
      <c r="BP1149" s="35">
        <f t="shared" si="213"/>
        <v>49</v>
      </c>
      <c r="BQ1149" s="35">
        <f t="shared" si="214"/>
        <v>30</v>
      </c>
      <c r="BR1149" s="35">
        <f t="shared" si="215"/>
        <v>55</v>
      </c>
    </row>
    <row r="1150" spans="2:70" x14ac:dyDescent="0.3">
      <c r="B1150" s="6" t="s">
        <v>2559</v>
      </c>
      <c r="C1150" s="6">
        <v>119011571</v>
      </c>
      <c r="D1150" s="6" t="s">
        <v>1093</v>
      </c>
      <c r="E1150" s="6" t="s">
        <v>1094</v>
      </c>
      <c r="F1150" s="6" t="s">
        <v>2757</v>
      </c>
      <c r="G1150" s="6" t="s">
        <v>77</v>
      </c>
      <c r="H1150" s="6" t="s">
        <v>4995</v>
      </c>
      <c r="I1150" s="22">
        <v>550000</v>
      </c>
      <c r="J1150" s="22">
        <v>540000</v>
      </c>
      <c r="K1150" s="22">
        <v>519950</v>
      </c>
      <c r="L1150" s="22">
        <v>552000</v>
      </c>
      <c r="M1150" s="22">
        <v>535000</v>
      </c>
      <c r="N1150" s="22">
        <v>516000</v>
      </c>
      <c r="O1150" s="23">
        <v>31</v>
      </c>
      <c r="P1150" s="23">
        <v>30</v>
      </c>
      <c r="Q1150" s="23">
        <v>33</v>
      </c>
      <c r="R1150" s="22">
        <v>600</v>
      </c>
      <c r="S1150" s="22">
        <v>560</v>
      </c>
      <c r="T1150" s="24">
        <v>1.3</v>
      </c>
      <c r="U1150" s="24">
        <v>-9.9999999999999867E-2</v>
      </c>
      <c r="V1150" s="24">
        <v>1.4</v>
      </c>
      <c r="W1150" s="24">
        <v>1.8</v>
      </c>
      <c r="X1150" s="25">
        <v>5.672727272727273E-2</v>
      </c>
      <c r="Y1150" s="24">
        <v>3.7</v>
      </c>
      <c r="Z1150" s="24">
        <v>-1.8999999999999995</v>
      </c>
      <c r="AA1150" s="24">
        <v>5.6</v>
      </c>
      <c r="AB1150" s="24">
        <v>5.2</v>
      </c>
      <c r="AC1150" s="26">
        <v>0.40523017073697859</v>
      </c>
      <c r="AD1150" s="24">
        <v>7.1434805738890459</v>
      </c>
      <c r="AE1150" s="6">
        <v>149</v>
      </c>
      <c r="AF1150" s="6">
        <v>156</v>
      </c>
      <c r="AG1150" s="6">
        <v>151</v>
      </c>
      <c r="AH1150" s="27">
        <v>3.5470249520153554</v>
      </c>
      <c r="AI1150" s="28">
        <v>715000</v>
      </c>
      <c r="AJ1150" s="28">
        <v>584950</v>
      </c>
      <c r="AK1150" s="28">
        <v>600000</v>
      </c>
      <c r="AL1150" s="29">
        <v>0.22232669458928114</v>
      </c>
      <c r="AM1150" s="29">
        <v>0.19166666666666668</v>
      </c>
      <c r="AN1150" s="6">
        <v>1.3</v>
      </c>
      <c r="AO1150" s="27">
        <v>-0.30000000000000004</v>
      </c>
      <c r="AP1150" s="6">
        <v>1.6</v>
      </c>
      <c r="AQ1150" s="28">
        <v>600</v>
      </c>
      <c r="AR1150" s="28">
        <v>570</v>
      </c>
      <c r="AS1150" s="25">
        <v>5.2631578947368418E-2</v>
      </c>
      <c r="AT1150" s="30">
        <v>1480.64</v>
      </c>
      <c r="AU1150" s="24">
        <v>0.73599999999999999</v>
      </c>
      <c r="AV1150" s="24">
        <v>0.26400000000000001</v>
      </c>
      <c r="AW1150" s="24">
        <v>0.24590000000000001</v>
      </c>
      <c r="AX1150" s="24">
        <v>9.7900000000000001E-2</v>
      </c>
      <c r="AY1150" s="24">
        <v>0.1961</v>
      </c>
      <c r="AZ1150" s="24">
        <v>0.25219999999999998</v>
      </c>
      <c r="BA1150" s="24">
        <v>0.51400000000000001</v>
      </c>
      <c r="BB1150" s="31">
        <v>2</v>
      </c>
      <c r="BC1150" s="23">
        <v>17</v>
      </c>
      <c r="BD1150" s="32" t="s">
        <v>4847</v>
      </c>
      <c r="BE1150" s="33">
        <v>151.028116369396</v>
      </c>
      <c r="BF1150" s="33">
        <v>-33.913094596811703</v>
      </c>
      <c r="BG1150" s="34">
        <f t="shared" si="204"/>
        <v>95</v>
      </c>
      <c r="BH1150" s="34">
        <f t="shared" si="205"/>
        <v>95</v>
      </c>
      <c r="BI1150" s="34">
        <f t="shared" si="206"/>
        <v>81</v>
      </c>
      <c r="BJ1150" s="34">
        <f t="shared" si="207"/>
        <v>100</v>
      </c>
      <c r="BK1150" s="34">
        <f t="shared" si="208"/>
        <v>100</v>
      </c>
      <c r="BL1150" s="34">
        <f t="shared" si="209"/>
        <v>33</v>
      </c>
      <c r="BM1150" s="35">
        <f t="shared" si="210"/>
        <v>100</v>
      </c>
      <c r="BN1150" s="34">
        <f t="shared" si="211"/>
        <v>79</v>
      </c>
      <c r="BO1150" s="35">
        <f t="shared" si="212"/>
        <v>1</v>
      </c>
      <c r="BP1150" s="35">
        <f t="shared" si="213"/>
        <v>55</v>
      </c>
      <c r="BQ1150" s="35">
        <f t="shared" si="214"/>
        <v>20</v>
      </c>
      <c r="BR1150" s="35">
        <f t="shared" si="215"/>
        <v>55</v>
      </c>
    </row>
    <row r="1151" spans="2:70" x14ac:dyDescent="0.3">
      <c r="B1151" s="6" t="s">
        <v>2425</v>
      </c>
      <c r="C1151" s="6">
        <v>119011572</v>
      </c>
      <c r="D1151" s="6" t="s">
        <v>1093</v>
      </c>
      <c r="E1151" s="6" t="s">
        <v>1094</v>
      </c>
      <c r="F1151" s="6" t="s">
        <v>2757</v>
      </c>
      <c r="G1151" s="6" t="s">
        <v>77</v>
      </c>
      <c r="H1151" s="6" t="s">
        <v>4995</v>
      </c>
      <c r="I1151" s="22">
        <v>579000</v>
      </c>
      <c r="J1151" s="22">
        <v>560000</v>
      </c>
      <c r="K1151" s="22">
        <v>532140</v>
      </c>
      <c r="L1151" s="22">
        <v>595000</v>
      </c>
      <c r="M1151" s="22">
        <v>565000</v>
      </c>
      <c r="N1151" s="22">
        <v>533000</v>
      </c>
      <c r="O1151" s="23">
        <v>32</v>
      </c>
      <c r="P1151" s="23">
        <v>33</v>
      </c>
      <c r="Q1151" s="23">
        <v>35</v>
      </c>
      <c r="R1151" s="22">
        <v>610</v>
      </c>
      <c r="S1151" s="22">
        <v>580</v>
      </c>
      <c r="T1151" s="24">
        <v>1.2</v>
      </c>
      <c r="U1151" s="24">
        <v>-0.19999999999999996</v>
      </c>
      <c r="V1151" s="24">
        <v>1.4</v>
      </c>
      <c r="W1151" s="24">
        <v>1.8</v>
      </c>
      <c r="X1151" s="25">
        <v>5.4784110535405869E-2</v>
      </c>
      <c r="Y1151" s="24">
        <v>3.6</v>
      </c>
      <c r="Z1151" s="24">
        <v>-1.3000000000000003</v>
      </c>
      <c r="AA1151" s="24">
        <v>4.9000000000000004</v>
      </c>
      <c r="AB1151" s="24">
        <v>5</v>
      </c>
      <c r="AC1151" s="26">
        <v>0.40195044807590929</v>
      </c>
      <c r="AD1151" s="24">
        <v>7.3369895786869943</v>
      </c>
      <c r="AE1151" s="6">
        <v>149</v>
      </c>
      <c r="AF1151" s="6">
        <v>156</v>
      </c>
      <c r="AG1151" s="6">
        <v>151</v>
      </c>
      <c r="AH1151" s="27">
        <v>3.5470249520153554</v>
      </c>
      <c r="AI1151" s="28">
        <v>715000</v>
      </c>
      <c r="AJ1151" s="28">
        <v>584950</v>
      </c>
      <c r="AK1151" s="28">
        <v>600000</v>
      </c>
      <c r="AL1151" s="29">
        <v>0.22232669458928114</v>
      </c>
      <c r="AM1151" s="29">
        <v>0.19166666666666668</v>
      </c>
      <c r="AN1151" s="6">
        <v>1.3</v>
      </c>
      <c r="AO1151" s="27">
        <v>-0.30000000000000004</v>
      </c>
      <c r="AP1151" s="6">
        <v>1.6</v>
      </c>
      <c r="AQ1151" s="28">
        <v>600</v>
      </c>
      <c r="AR1151" s="28">
        <v>570</v>
      </c>
      <c r="AS1151" s="25">
        <v>5.2631578947368418E-2</v>
      </c>
      <c r="AT1151" s="30">
        <v>1517.6000000000001</v>
      </c>
      <c r="AU1151" s="24">
        <v>0.74280000000000002</v>
      </c>
      <c r="AV1151" s="24">
        <v>0.25719999999999998</v>
      </c>
      <c r="AW1151" s="24">
        <v>0.36099999999999999</v>
      </c>
      <c r="AX1151" s="24">
        <v>0.10920000000000001</v>
      </c>
      <c r="AY1151" s="24">
        <v>0.23330000000000001</v>
      </c>
      <c r="AZ1151" s="24">
        <v>0.23960000000000001</v>
      </c>
      <c r="BA1151" s="24">
        <v>0.4919</v>
      </c>
      <c r="BB1151" s="31">
        <v>1</v>
      </c>
      <c r="BC1151" s="23">
        <v>18</v>
      </c>
      <c r="BD1151" s="32" t="s">
        <v>4709</v>
      </c>
      <c r="BE1151" s="33">
        <v>151.029680745907</v>
      </c>
      <c r="BF1151" s="33">
        <v>-33.927060781361703</v>
      </c>
      <c r="BG1151" s="34">
        <f t="shared" si="204"/>
        <v>97</v>
      </c>
      <c r="BH1151" s="34">
        <f t="shared" si="205"/>
        <v>95</v>
      </c>
      <c r="BI1151" s="34">
        <f t="shared" si="206"/>
        <v>81</v>
      </c>
      <c r="BJ1151" s="34">
        <f t="shared" si="207"/>
        <v>100</v>
      </c>
      <c r="BK1151" s="34">
        <f t="shared" si="208"/>
        <v>100</v>
      </c>
      <c r="BL1151" s="34">
        <f t="shared" si="209"/>
        <v>41</v>
      </c>
      <c r="BM1151" s="35">
        <f t="shared" si="210"/>
        <v>100</v>
      </c>
      <c r="BN1151" s="34">
        <f t="shared" si="211"/>
        <v>77</v>
      </c>
      <c r="BO1151" s="35">
        <f t="shared" si="212"/>
        <v>1</v>
      </c>
      <c r="BP1151" s="35">
        <f t="shared" si="213"/>
        <v>57</v>
      </c>
      <c r="BQ1151" s="35">
        <f t="shared" si="214"/>
        <v>10</v>
      </c>
      <c r="BR1151" s="35">
        <f t="shared" si="215"/>
        <v>55</v>
      </c>
    </row>
    <row r="1152" spans="2:70" x14ac:dyDescent="0.3">
      <c r="B1152" s="6" t="s">
        <v>2369</v>
      </c>
      <c r="C1152" s="6">
        <v>119021366</v>
      </c>
      <c r="D1152" s="6" t="s">
        <v>2021</v>
      </c>
      <c r="E1152" s="6" t="s">
        <v>1094</v>
      </c>
      <c r="F1152" s="6" t="s">
        <v>2757</v>
      </c>
      <c r="G1152" s="6" t="s">
        <v>77</v>
      </c>
      <c r="H1152" s="6" t="s">
        <v>4995</v>
      </c>
      <c r="I1152" s="22">
        <v>510000</v>
      </c>
      <c r="J1152" s="22">
        <v>509950</v>
      </c>
      <c r="K1152" s="22">
        <v>479000</v>
      </c>
      <c r="L1152" s="22">
        <v>690000</v>
      </c>
      <c r="M1152" s="22">
        <v>535000</v>
      </c>
      <c r="N1152" s="22">
        <v>460000</v>
      </c>
      <c r="O1152" s="23">
        <v>30</v>
      </c>
      <c r="P1152" s="23">
        <v>35</v>
      </c>
      <c r="Q1152" s="23">
        <v>41</v>
      </c>
      <c r="R1152" s="22">
        <v>535</v>
      </c>
      <c r="S1152" s="22">
        <v>520</v>
      </c>
      <c r="T1152" s="24">
        <v>0.1</v>
      </c>
      <c r="U1152" s="24">
        <v>0</v>
      </c>
      <c r="V1152" s="24">
        <v>0.1</v>
      </c>
      <c r="W1152" s="24">
        <v>0.2</v>
      </c>
      <c r="X1152" s="25">
        <v>5.4549019607843134E-2</v>
      </c>
      <c r="Y1152" s="24">
        <v>5.6</v>
      </c>
      <c r="Z1152" s="24">
        <v>-1.9000000000000004</v>
      </c>
      <c r="AA1152" s="24">
        <v>7.5</v>
      </c>
      <c r="AB1152" s="24">
        <v>7.9</v>
      </c>
      <c r="AC1152" s="26">
        <v>0.34514347646573079</v>
      </c>
      <c r="AD1152" s="24">
        <v>6.3272168582862225</v>
      </c>
      <c r="AE1152" s="6">
        <v>159</v>
      </c>
      <c r="AF1152" s="6">
        <v>212</v>
      </c>
      <c r="AG1152" s="6">
        <v>247</v>
      </c>
      <c r="AH1152" s="27">
        <v>3.3948562783661118</v>
      </c>
      <c r="AI1152" s="28">
        <v>570000</v>
      </c>
      <c r="AJ1152" s="28">
        <v>520000</v>
      </c>
      <c r="AK1152" s="28">
        <v>502500</v>
      </c>
      <c r="AL1152" s="29">
        <v>9.6153846153846159E-2</v>
      </c>
      <c r="AM1152" s="29">
        <v>0.13432835820895522</v>
      </c>
      <c r="AN1152" s="6">
        <v>1.8</v>
      </c>
      <c r="AO1152" s="27">
        <v>-0.19999999999999996</v>
      </c>
      <c r="AP1152" s="6">
        <v>2</v>
      </c>
      <c r="AQ1152" s="28">
        <v>550</v>
      </c>
      <c r="AR1152" s="28">
        <v>550</v>
      </c>
      <c r="AS1152" s="25">
        <v>0</v>
      </c>
      <c r="AT1152" s="30">
        <v>1550.0800000000002</v>
      </c>
      <c r="AU1152" s="24">
        <v>0.76370000000000005</v>
      </c>
      <c r="AV1152" s="24">
        <v>0.23630000000000001</v>
      </c>
      <c r="AW1152" s="24">
        <v>0.58150000000000002</v>
      </c>
      <c r="AX1152" s="24">
        <v>0.17530000000000001</v>
      </c>
      <c r="AY1152" s="24">
        <v>0.27629999999999999</v>
      </c>
      <c r="AZ1152" s="24">
        <v>0.29949999999999999</v>
      </c>
      <c r="BA1152" s="24">
        <v>0.38469999999999999</v>
      </c>
      <c r="BB1152" s="31">
        <v>2</v>
      </c>
      <c r="BC1152" s="23">
        <v>16</v>
      </c>
      <c r="BD1152" s="32" t="s">
        <v>4652</v>
      </c>
      <c r="BE1152" s="33">
        <v>151.051382873471</v>
      </c>
      <c r="BF1152" s="33">
        <v>-33.930410142587498</v>
      </c>
      <c r="BG1152" s="34">
        <f t="shared" si="204"/>
        <v>100</v>
      </c>
      <c r="BH1152" s="34">
        <f t="shared" si="205"/>
        <v>87</v>
      </c>
      <c r="BI1152" s="34">
        <f t="shared" si="206"/>
        <v>83</v>
      </c>
      <c r="BJ1152" s="34">
        <f t="shared" si="207"/>
        <v>49</v>
      </c>
      <c r="BK1152" s="34">
        <f t="shared" si="208"/>
        <v>100</v>
      </c>
      <c r="BL1152" s="34">
        <f t="shared" si="209"/>
        <v>51</v>
      </c>
      <c r="BM1152" s="35">
        <f t="shared" si="210"/>
        <v>100</v>
      </c>
      <c r="BN1152" s="34">
        <f t="shared" si="211"/>
        <v>87</v>
      </c>
      <c r="BO1152" s="35">
        <f t="shared" si="212"/>
        <v>37</v>
      </c>
      <c r="BP1152" s="35">
        <f t="shared" si="213"/>
        <v>24</v>
      </c>
      <c r="BQ1152" s="35">
        <f t="shared" si="214"/>
        <v>20</v>
      </c>
      <c r="BR1152" s="35">
        <f t="shared" si="215"/>
        <v>55</v>
      </c>
    </row>
    <row r="1153" spans="2:70" x14ac:dyDescent="0.3">
      <c r="B1153" s="6" t="s">
        <v>2325</v>
      </c>
      <c r="C1153" s="6">
        <v>119031667</v>
      </c>
      <c r="D1153" s="6" t="s">
        <v>1547</v>
      </c>
      <c r="E1153" s="6" t="s">
        <v>1094</v>
      </c>
      <c r="F1153" s="6" t="s">
        <v>2757</v>
      </c>
      <c r="G1153" s="6" t="s">
        <v>77</v>
      </c>
      <c r="H1153" s="6" t="s">
        <v>4995</v>
      </c>
      <c r="I1153" s="22">
        <v>699000</v>
      </c>
      <c r="J1153" s="22">
        <v>695890</v>
      </c>
      <c r="K1153" s="22">
        <v>655000</v>
      </c>
      <c r="L1153" s="22">
        <v>677000</v>
      </c>
      <c r="M1153" s="22">
        <v>690000</v>
      </c>
      <c r="N1153" s="22">
        <v>675000</v>
      </c>
      <c r="O1153" s="23">
        <v>26</v>
      </c>
      <c r="P1153" s="23">
        <v>25</v>
      </c>
      <c r="Q1153" s="23">
        <v>26</v>
      </c>
      <c r="R1153" s="22">
        <v>580</v>
      </c>
      <c r="S1153" s="22">
        <v>575</v>
      </c>
      <c r="T1153" s="24">
        <v>2.1</v>
      </c>
      <c r="U1153" s="24">
        <v>-0.10000000000000009</v>
      </c>
      <c r="V1153" s="24">
        <v>2.2000000000000002</v>
      </c>
      <c r="W1153" s="24">
        <v>2</v>
      </c>
      <c r="X1153" s="25">
        <v>4.314735336194564E-2</v>
      </c>
      <c r="Y1153" s="24">
        <v>4.8</v>
      </c>
      <c r="Z1153" s="24">
        <v>-1.2999999999999998</v>
      </c>
      <c r="AA1153" s="24">
        <v>6.1</v>
      </c>
      <c r="AB1153" s="24">
        <v>5.6</v>
      </c>
      <c r="AC1153" s="26">
        <v>0.30660576841749126</v>
      </c>
      <c r="AD1153" s="24">
        <v>7.1060156539730244</v>
      </c>
      <c r="AE1153" s="6">
        <v>189</v>
      </c>
      <c r="AF1153" s="6">
        <v>220</v>
      </c>
      <c r="AG1153" s="6">
        <v>217</v>
      </c>
      <c r="AH1153" s="27">
        <v>3.3419913419913421</v>
      </c>
      <c r="AI1153" s="28">
        <v>761000</v>
      </c>
      <c r="AJ1153" s="28">
        <v>730000</v>
      </c>
      <c r="AK1153" s="28">
        <v>700000</v>
      </c>
      <c r="AL1153" s="29">
        <v>4.2465753424657533E-2</v>
      </c>
      <c r="AM1153" s="29">
        <v>8.7142857142857147E-2</v>
      </c>
      <c r="AN1153" s="6">
        <v>1.8</v>
      </c>
      <c r="AO1153" s="27">
        <v>0</v>
      </c>
      <c r="AP1153" s="6">
        <v>1.8</v>
      </c>
      <c r="AQ1153" s="28">
        <v>670</v>
      </c>
      <c r="AR1153" s="28">
        <v>650</v>
      </c>
      <c r="AS1153" s="25">
        <v>3.0769230769230771E-2</v>
      </c>
      <c r="AT1153" s="30">
        <v>1891.6800000000003</v>
      </c>
      <c r="AU1153" s="24">
        <v>0.68240000000000001</v>
      </c>
      <c r="AV1153" s="24">
        <v>0.31759999999999999</v>
      </c>
      <c r="AW1153" s="24">
        <v>0.25629999999999997</v>
      </c>
      <c r="AX1153" s="24">
        <v>0.16880000000000001</v>
      </c>
      <c r="AY1153" s="24">
        <v>0.25740000000000002</v>
      </c>
      <c r="AZ1153" s="24">
        <v>0.29070000000000001</v>
      </c>
      <c r="BA1153" s="24">
        <v>0.42759999999999998</v>
      </c>
      <c r="BB1153" s="31">
        <v>5</v>
      </c>
      <c r="BC1153" s="23">
        <v>16</v>
      </c>
      <c r="BD1153" s="32" t="s">
        <v>4606</v>
      </c>
      <c r="BE1153" s="33">
        <v>151.08006642780401</v>
      </c>
      <c r="BF1153" s="33">
        <v>-33.959593834589</v>
      </c>
      <c r="BG1153" s="34">
        <f t="shared" si="204"/>
        <v>82</v>
      </c>
      <c r="BH1153" s="34">
        <f t="shared" si="205"/>
        <v>87</v>
      </c>
      <c r="BI1153" s="34">
        <f t="shared" si="206"/>
        <v>83</v>
      </c>
      <c r="BJ1153" s="34">
        <f t="shared" si="207"/>
        <v>22</v>
      </c>
      <c r="BK1153" s="34">
        <f t="shared" si="208"/>
        <v>100</v>
      </c>
      <c r="BL1153" s="34">
        <f t="shared" si="209"/>
        <v>47</v>
      </c>
      <c r="BM1153" s="35">
        <f t="shared" si="210"/>
        <v>94</v>
      </c>
      <c r="BN1153" s="34">
        <f t="shared" si="211"/>
        <v>79</v>
      </c>
      <c r="BO1153" s="35">
        <f t="shared" si="212"/>
        <v>63</v>
      </c>
      <c r="BP1153" s="35">
        <f t="shared" si="213"/>
        <v>37</v>
      </c>
      <c r="BQ1153" s="35">
        <f t="shared" si="214"/>
        <v>50</v>
      </c>
      <c r="BR1153" s="35">
        <f t="shared" si="215"/>
        <v>55</v>
      </c>
    </row>
    <row r="1154" spans="2:70" x14ac:dyDescent="0.3">
      <c r="B1154" s="6" t="s">
        <v>2335</v>
      </c>
      <c r="C1154" s="6">
        <v>120031393</v>
      </c>
      <c r="D1154" s="6" t="s">
        <v>2038</v>
      </c>
      <c r="E1154" s="6" t="s">
        <v>855</v>
      </c>
      <c r="F1154" s="6" t="s">
        <v>2757</v>
      </c>
      <c r="G1154" s="6" t="s">
        <v>77</v>
      </c>
      <c r="H1154" s="6" t="s">
        <v>4995</v>
      </c>
      <c r="I1154" s="22">
        <v>750000</v>
      </c>
      <c r="J1154" s="22">
        <v>745000</v>
      </c>
      <c r="K1154" s="22">
        <v>680000</v>
      </c>
      <c r="L1154" s="22">
        <v>735000</v>
      </c>
      <c r="M1154" s="22">
        <v>730000</v>
      </c>
      <c r="N1154" s="22">
        <v>640000</v>
      </c>
      <c r="O1154" s="23">
        <v>32</v>
      </c>
      <c r="P1154" s="23">
        <v>31</v>
      </c>
      <c r="Q1154" s="23">
        <v>30</v>
      </c>
      <c r="R1154" s="22">
        <v>600</v>
      </c>
      <c r="S1154" s="22">
        <v>600</v>
      </c>
      <c r="T1154" s="24">
        <v>2.2999999999999998</v>
      </c>
      <c r="U1154" s="24">
        <v>0</v>
      </c>
      <c r="V1154" s="24">
        <v>2.2999999999999998</v>
      </c>
      <c r="W1154" s="24">
        <v>2.1</v>
      </c>
      <c r="X1154" s="25">
        <v>4.1599999999999998E-2</v>
      </c>
      <c r="Y1154" s="24">
        <v>6.5</v>
      </c>
      <c r="Z1154" s="24">
        <v>-2</v>
      </c>
      <c r="AA1154" s="24">
        <v>8.5</v>
      </c>
      <c r="AB1154" s="24">
        <v>8.3000000000000007</v>
      </c>
      <c r="AC1154" s="26">
        <v>0.29051750852184688</v>
      </c>
      <c r="AD1154" s="24">
        <v>6.9835939548520889</v>
      </c>
      <c r="AE1154" s="6">
        <v>551</v>
      </c>
      <c r="AF1154" s="6">
        <v>584</v>
      </c>
      <c r="AG1154" s="6">
        <v>528</v>
      </c>
      <c r="AH1154" s="27">
        <v>5.6114381833473512</v>
      </c>
      <c r="AI1154" s="28">
        <v>800000</v>
      </c>
      <c r="AJ1154" s="28">
        <v>760000</v>
      </c>
      <c r="AK1154" s="28">
        <v>682000</v>
      </c>
      <c r="AL1154" s="29">
        <v>5.2631578947368418E-2</v>
      </c>
      <c r="AM1154" s="29">
        <v>0.17302052785923755</v>
      </c>
      <c r="AN1154" s="6">
        <v>2</v>
      </c>
      <c r="AO1154" s="27">
        <v>-0.20000000000000018</v>
      </c>
      <c r="AP1154" s="6">
        <v>2.2000000000000002</v>
      </c>
      <c r="AQ1154" s="28">
        <v>685</v>
      </c>
      <c r="AR1154" s="28">
        <v>660</v>
      </c>
      <c r="AS1154" s="25">
        <v>3.787878787878788E-2</v>
      </c>
      <c r="AT1154" s="30">
        <v>2065.2800000000002</v>
      </c>
      <c r="AU1154" s="24">
        <v>0.70860000000000001</v>
      </c>
      <c r="AV1154" s="24">
        <v>0.29139999999999999</v>
      </c>
      <c r="AW1154" s="24">
        <v>0.46360000000000001</v>
      </c>
      <c r="AX1154" s="24">
        <v>0.26490000000000002</v>
      </c>
      <c r="AY1154" s="24">
        <v>0.33939999999999998</v>
      </c>
      <c r="AZ1154" s="24">
        <v>0.31369999999999998</v>
      </c>
      <c r="BA1154" s="24">
        <v>0.31540000000000001</v>
      </c>
      <c r="BB1154" s="31">
        <v>7</v>
      </c>
      <c r="BC1154" s="23">
        <v>10</v>
      </c>
      <c r="BD1154" s="32" t="s">
        <v>4616</v>
      </c>
      <c r="BE1154" s="33">
        <v>151.10351795580601</v>
      </c>
      <c r="BF1154" s="33">
        <v>-33.892043363366298</v>
      </c>
      <c r="BG1154" s="34">
        <f t="shared" si="204"/>
        <v>79</v>
      </c>
      <c r="BH1154" s="34">
        <f t="shared" si="205"/>
        <v>84</v>
      </c>
      <c r="BI1154" s="34">
        <f t="shared" si="206"/>
        <v>55</v>
      </c>
      <c r="BJ1154" s="34">
        <f t="shared" si="207"/>
        <v>27</v>
      </c>
      <c r="BK1154" s="34">
        <f t="shared" si="208"/>
        <v>100</v>
      </c>
      <c r="BL1154" s="34">
        <f t="shared" si="209"/>
        <v>65</v>
      </c>
      <c r="BM1154" s="35">
        <f t="shared" si="210"/>
        <v>89</v>
      </c>
      <c r="BN1154" s="34">
        <f t="shared" si="211"/>
        <v>80</v>
      </c>
      <c r="BO1154" s="35">
        <f t="shared" si="212"/>
        <v>73</v>
      </c>
      <c r="BP1154" s="35">
        <f t="shared" si="213"/>
        <v>9</v>
      </c>
      <c r="BQ1154" s="35">
        <f t="shared" si="214"/>
        <v>70</v>
      </c>
      <c r="BR1154" s="35">
        <f t="shared" si="215"/>
        <v>55</v>
      </c>
    </row>
    <row r="1155" spans="2:70" x14ac:dyDescent="0.3">
      <c r="B1155" s="6" t="s">
        <v>1293</v>
      </c>
      <c r="C1155" s="6">
        <v>124031457</v>
      </c>
      <c r="D1155" s="6" t="s">
        <v>220</v>
      </c>
      <c r="E1155" s="6" t="s">
        <v>194</v>
      </c>
      <c r="F1155" s="6" t="s">
        <v>2757</v>
      </c>
      <c r="G1155" s="6" t="s">
        <v>77</v>
      </c>
      <c r="H1155" s="6" t="s">
        <v>4995</v>
      </c>
      <c r="I1155" s="22">
        <v>689000</v>
      </c>
      <c r="J1155" s="22">
        <v>676000</v>
      </c>
      <c r="K1155" s="22">
        <v>600000</v>
      </c>
      <c r="L1155" s="22">
        <v>700000</v>
      </c>
      <c r="M1155" s="22">
        <v>700000</v>
      </c>
      <c r="N1155" s="22">
        <v>625000</v>
      </c>
      <c r="O1155" s="23">
        <v>29</v>
      </c>
      <c r="P1155" s="23">
        <v>21</v>
      </c>
      <c r="Q1155" s="23">
        <v>21</v>
      </c>
      <c r="R1155" s="22">
        <v>480</v>
      </c>
      <c r="S1155" s="22">
        <v>450</v>
      </c>
      <c r="T1155" s="24">
        <v>2.5</v>
      </c>
      <c r="U1155" s="24">
        <v>-0.20000000000000018</v>
      </c>
      <c r="V1155" s="24">
        <v>2.7</v>
      </c>
      <c r="W1155" s="24">
        <v>2.4</v>
      </c>
      <c r="X1155" s="25">
        <v>3.6226415094339624E-2</v>
      </c>
      <c r="Y1155" s="24">
        <v>6.2</v>
      </c>
      <c r="Z1155" s="24">
        <v>-1.7000000000000002</v>
      </c>
      <c r="AA1155" s="24">
        <v>7.9</v>
      </c>
      <c r="AB1155" s="24">
        <v>8</v>
      </c>
      <c r="AC1155" s="26">
        <v>0.23730422401518744</v>
      </c>
      <c r="AD1155" s="24">
        <v>6.5505853504192366</v>
      </c>
      <c r="AE1155" s="6">
        <v>131</v>
      </c>
      <c r="AF1155" s="6">
        <v>144</v>
      </c>
      <c r="AG1155" s="6">
        <v>162</v>
      </c>
      <c r="AH1155" s="27">
        <v>3.2987012987012987</v>
      </c>
      <c r="AI1155" s="28">
        <v>585000</v>
      </c>
      <c r="AJ1155" s="28">
        <v>535000</v>
      </c>
      <c r="AK1155" s="28">
        <v>557000</v>
      </c>
      <c r="AL1155" s="29">
        <v>9.3457943925233641E-2</v>
      </c>
      <c r="AM1155" s="29">
        <v>5.0269299820466788E-2</v>
      </c>
      <c r="AN1155" s="6">
        <v>2.1</v>
      </c>
      <c r="AO1155" s="27">
        <v>-0.10000000000000009</v>
      </c>
      <c r="AP1155" s="6">
        <v>2.2000000000000002</v>
      </c>
      <c r="AQ1155" s="28">
        <v>530</v>
      </c>
      <c r="AR1155" s="28">
        <v>490</v>
      </c>
      <c r="AS1155" s="25">
        <v>8.1632653061224483E-2</v>
      </c>
      <c r="AT1155" s="30">
        <v>2022.7200000000003</v>
      </c>
      <c r="AU1155" s="24">
        <v>0.77710000000000001</v>
      </c>
      <c r="AV1155" s="24">
        <v>0.22289999999999999</v>
      </c>
      <c r="AW1155" s="24">
        <v>0.92200000000000004</v>
      </c>
      <c r="AX1155" s="24">
        <v>6.7000000000000004E-2</v>
      </c>
      <c r="AY1155" s="24">
        <v>0.29720000000000002</v>
      </c>
      <c r="AZ1155" s="24">
        <v>0.41789999999999999</v>
      </c>
      <c r="BA1155" s="24">
        <v>0.26500000000000001</v>
      </c>
      <c r="BB1155" s="31">
        <v>4</v>
      </c>
      <c r="BC1155" s="23">
        <v>46</v>
      </c>
      <c r="BD1155" s="32" t="s">
        <v>3633</v>
      </c>
      <c r="BE1155" s="33">
        <v>150.735649379357</v>
      </c>
      <c r="BF1155" s="33">
        <v>-33.745757769125099</v>
      </c>
      <c r="BG1155" s="34">
        <f t="shared" si="204"/>
        <v>75</v>
      </c>
      <c r="BH1155" s="34">
        <f t="shared" si="205"/>
        <v>82</v>
      </c>
      <c r="BI1155" s="34">
        <f t="shared" si="206"/>
        <v>84</v>
      </c>
      <c r="BJ1155" s="34">
        <f t="shared" si="207"/>
        <v>47</v>
      </c>
      <c r="BK1155" s="34">
        <f t="shared" si="208"/>
        <v>100</v>
      </c>
      <c r="BL1155" s="34">
        <f t="shared" si="209"/>
        <v>55</v>
      </c>
      <c r="BM1155" s="35">
        <f t="shared" si="210"/>
        <v>71</v>
      </c>
      <c r="BN1155" s="34">
        <f t="shared" si="211"/>
        <v>85</v>
      </c>
      <c r="BO1155" s="35">
        <f t="shared" si="212"/>
        <v>100</v>
      </c>
      <c r="BP1155" s="35">
        <f t="shared" si="213"/>
        <v>14</v>
      </c>
      <c r="BQ1155" s="35">
        <f t="shared" si="214"/>
        <v>40</v>
      </c>
      <c r="BR1155" s="35">
        <f t="shared" si="215"/>
        <v>55</v>
      </c>
    </row>
    <row r="1156" spans="2:70" x14ac:dyDescent="0.3">
      <c r="B1156" s="6" t="s">
        <v>2338</v>
      </c>
      <c r="C1156" s="6">
        <v>125031484</v>
      </c>
      <c r="D1156" s="6" t="s">
        <v>1730</v>
      </c>
      <c r="E1156" s="6" t="s">
        <v>791</v>
      </c>
      <c r="F1156" s="6" t="s">
        <v>2757</v>
      </c>
      <c r="G1156" s="6" t="s">
        <v>77</v>
      </c>
      <c r="H1156" s="6" t="s">
        <v>4995</v>
      </c>
      <c r="I1156" s="22">
        <v>451860</v>
      </c>
      <c r="J1156" s="22">
        <v>450000</v>
      </c>
      <c r="K1156" s="22">
        <v>450000</v>
      </c>
      <c r="L1156" s="22">
        <v>468000</v>
      </c>
      <c r="M1156" s="22">
        <v>445000</v>
      </c>
      <c r="N1156" s="22">
        <v>420000</v>
      </c>
      <c r="O1156" s="23">
        <v>37</v>
      </c>
      <c r="P1156" s="23">
        <v>31</v>
      </c>
      <c r="Q1156" s="23">
        <v>43</v>
      </c>
      <c r="R1156" s="22">
        <v>520</v>
      </c>
      <c r="S1156" s="22">
        <v>500</v>
      </c>
      <c r="T1156" s="24">
        <v>1.9</v>
      </c>
      <c r="U1156" s="24">
        <v>-0.10000000000000009</v>
      </c>
      <c r="V1156" s="24">
        <v>2</v>
      </c>
      <c r="W1156" s="24">
        <v>2</v>
      </c>
      <c r="X1156" s="25">
        <v>5.9841543841012701E-2</v>
      </c>
      <c r="Y1156" s="24">
        <v>4.2</v>
      </c>
      <c r="Z1156" s="24">
        <v>-1.8999999999999995</v>
      </c>
      <c r="AA1156" s="24">
        <v>6.1</v>
      </c>
      <c r="AB1156" s="24">
        <v>7.4</v>
      </c>
      <c r="AC1156" s="26">
        <v>0.31844013325494802</v>
      </c>
      <c r="AD1156" s="24">
        <v>5.3213890019445564</v>
      </c>
      <c r="AE1156" s="6">
        <v>282</v>
      </c>
      <c r="AF1156" s="6">
        <v>285</v>
      </c>
      <c r="AG1156" s="6">
        <v>238</v>
      </c>
      <c r="AH1156" s="27">
        <v>6.3216266173752311</v>
      </c>
      <c r="AI1156" s="28">
        <v>500000</v>
      </c>
      <c r="AJ1156" s="28">
        <v>477000</v>
      </c>
      <c r="AK1156" s="28">
        <v>480000</v>
      </c>
      <c r="AL1156" s="29">
        <v>4.8218029350104823E-2</v>
      </c>
      <c r="AM1156" s="29">
        <v>4.1666666666666664E-2</v>
      </c>
      <c r="AN1156" s="6">
        <v>1.9</v>
      </c>
      <c r="AO1156" s="27">
        <v>-0.10000000000000009</v>
      </c>
      <c r="AP1156" s="6">
        <v>2</v>
      </c>
      <c r="AQ1156" s="28">
        <v>580</v>
      </c>
      <c r="AR1156" s="28">
        <v>550</v>
      </c>
      <c r="AS1156" s="25">
        <v>5.4545454545454543E-2</v>
      </c>
      <c r="AT1156" s="30">
        <v>1632.9600000000003</v>
      </c>
      <c r="AU1156" s="24">
        <v>0.72840000000000005</v>
      </c>
      <c r="AV1156" s="24">
        <v>0.27160000000000001</v>
      </c>
      <c r="AW1156" s="24">
        <v>0.58450000000000002</v>
      </c>
      <c r="AX1156" s="24">
        <v>0.15920000000000001</v>
      </c>
      <c r="AY1156" s="24">
        <v>0.24099999999999999</v>
      </c>
      <c r="AZ1156" s="24">
        <v>0.31130000000000002</v>
      </c>
      <c r="BA1156" s="24">
        <v>0.40810000000000002</v>
      </c>
      <c r="BB1156" s="31">
        <v>4</v>
      </c>
      <c r="BC1156" s="23">
        <v>22</v>
      </c>
      <c r="BD1156" s="32" t="s">
        <v>4619</v>
      </c>
      <c r="BE1156" s="33">
        <v>150.96734123268001</v>
      </c>
      <c r="BF1156" s="33">
        <v>-33.844421519207899</v>
      </c>
      <c r="BG1156" s="34">
        <f t="shared" ref="BG1156:BG1219" si="216">IF(T1156&lt;=1, 100, IF(T1156&gt;=7, 1, ROUND(100 - ((T1156-1)/6)*99, 0)))</f>
        <v>85</v>
      </c>
      <c r="BH1156" s="34">
        <f t="shared" ref="BH1156:BH1219" si="217">IF(AN1156&lt;=1, 100, IF(AN1156&gt;=7, 1, ROUND(100 - ((AN1156-1)/6)*99, 0)))</f>
        <v>85</v>
      </c>
      <c r="BI1156" s="34">
        <f t="shared" ref="BI1156:BI1219" si="218">IF(AH1156&lt;=2, 100, IF(AH1156&gt;=10, 1, ROUND(100 - ((AH1156-2)/8)*99, 0)))</f>
        <v>47</v>
      </c>
      <c r="BJ1156" s="34">
        <f t="shared" ref="BJ1156:BJ1219" si="219">IF(AL1156&lt;=0, 1, IF(AL1156&gt;=0.2, 100, ROUND(1 + (AL1156/0.2)*99, 0)))</f>
        <v>25</v>
      </c>
      <c r="BK1156" s="34">
        <f t="shared" ref="BK1156:BK1219" si="220">IF(BC1156&gt;=750, 1, IF(BC1156&lt;=50, 100, ROUND(100 - 99 * (((BC1156 - 50)/700)^0.75), 0)))</f>
        <v>100</v>
      </c>
      <c r="BL1156" s="34">
        <f t="shared" ref="BL1156:BL1219" si="221">IF(AY1156&gt;=0.5, 100, IF(AY1156&lt;=0.05, 1, ROUND(1 + ((AY1156-0.05)/0.45)*99, 0)))</f>
        <v>43</v>
      </c>
      <c r="BM1156" s="35">
        <f t="shared" ref="BM1156:BM1219" si="222">IF(X1156&gt;=0.045, 100, IF(X1156&lt;=0.015, 1, ROUND(1 + ((X1156-0.015)/0.03)*99, 0)))</f>
        <v>100</v>
      </c>
      <c r="BN1156" s="34">
        <f t="shared" ref="BN1156:BN1219" si="223">IF(AD1156&lt;=5, 100, IF(AD1156&gt;=15, 1, ROUND(100 - ((AD1156-5)/10)*99, 0)))</f>
        <v>97</v>
      </c>
      <c r="BO1156" s="35">
        <f t="shared" ref="BO1156:BO1219" si="224">IF(AC1156&lt;=0.25, 100, IF(AC1156&gt;=0.4, 1, ROUND(100 - ((AC1156-0.25)/0.15)*99, 0)))</f>
        <v>55</v>
      </c>
      <c r="BP1156" s="35">
        <f t="shared" ref="BP1156:BP1219" si="225">IF(Y1156&lt;=1, 100, IF(Y1156&gt;=7, 1, ROUND(100 - ((Y1156-1)/6)*99, 0)))</f>
        <v>47</v>
      </c>
      <c r="BQ1156" s="35">
        <f t="shared" ref="BQ1156:BQ1219" si="226">BB1156*10</f>
        <v>40</v>
      </c>
      <c r="BR1156" s="35">
        <f t="shared" ref="BR1156:BR1219" si="227">IF(
  (
    IF($BG$2,0.1,0) + IF($BH$2,0.1,0) + IF($BI$2,0.05,0) + IF($BJ$2,0.05,0) +
    IF($BK$2,0.07,0) + IF($BL$2,0.08,0) + IF($BM$2,0.08,0) + IF($BN$2,0.07,0) +
    IF($BO$2,0.07,0) + IF($BP$2,0.08,0) + IF($BQ$2,0.08,0)
  ) = 0,
  "",
  ROUND(
    (
      IF($BG$2, BG1156*0.1, 0) + IF($BH$2, BH1156*0.1, 0) + IF($BI$2, BI1156*0.05, 0) + IF($BJ$2, BJ1156*0.05, 0) +
      IF($BK$2, BK1156*0.07, 0) + IF($BL$2, BL1156*0.08, 0) + IF($BM$2, BM1156*0.08, 0) + IF($BN$2, BN1156*0.07, 0) +
      IF($BO$2, BO1156*0.07, 0) + IF($BP$2, BP1156*0.08, 0) + IF($BQ$2, BQ1156*0.08, 0)
    ) /
    (
      IF($BG$2,0.1,0) + IF($BH$2,0.1,0) + IF($BI$2,0.05,0) + IF($BJ$2,0.05,0) +
      IF($BK$2,0.07,0) + IF($BL$2,0.08,0) + IF($BM$2,0.08,0) + IF($BN$2,0.07,0) +
      IF($BO$2,0.07,0) + IF($BP$2,0.08,0) + IF($BQ$2,0.08,0)
    ) * 0.8,
  0)
)</f>
        <v>55</v>
      </c>
    </row>
    <row r="1157" spans="2:70" x14ac:dyDescent="0.3">
      <c r="B1157" s="6" t="s">
        <v>2429</v>
      </c>
      <c r="C1157" s="6">
        <v>126011721</v>
      </c>
      <c r="D1157" s="6" t="s">
        <v>1296</v>
      </c>
      <c r="E1157" s="6" t="s">
        <v>1297</v>
      </c>
      <c r="F1157" s="6" t="s">
        <v>2757</v>
      </c>
      <c r="G1157" s="6" t="s">
        <v>77</v>
      </c>
      <c r="H1157" s="6" t="s">
        <v>4995</v>
      </c>
      <c r="I1157" s="22">
        <v>808000</v>
      </c>
      <c r="J1157" s="22">
        <v>824000</v>
      </c>
      <c r="K1157" s="22">
        <v>795600</v>
      </c>
      <c r="L1157" s="22">
        <v>826000</v>
      </c>
      <c r="M1157" s="22">
        <v>810000</v>
      </c>
      <c r="N1157" s="22">
        <v>800000</v>
      </c>
      <c r="O1157" s="23">
        <v>34</v>
      </c>
      <c r="P1157" s="23">
        <v>31</v>
      </c>
      <c r="Q1157" s="23">
        <v>32</v>
      </c>
      <c r="R1157" s="22">
        <v>730</v>
      </c>
      <c r="S1157" s="22">
        <v>680</v>
      </c>
      <c r="T1157" s="24">
        <v>2.1</v>
      </c>
      <c r="U1157" s="24">
        <v>-0.10000000000000009</v>
      </c>
      <c r="V1157" s="24">
        <v>2.2000000000000002</v>
      </c>
      <c r="W1157" s="24">
        <v>2.4</v>
      </c>
      <c r="X1157" s="25">
        <v>4.698019801980198E-2</v>
      </c>
      <c r="Y1157" s="24">
        <v>8.1999999999999993</v>
      </c>
      <c r="Z1157" s="24">
        <v>-3.1000000000000014</v>
      </c>
      <c r="AA1157" s="24">
        <v>11.3</v>
      </c>
      <c r="AB1157" s="24">
        <v>13.4</v>
      </c>
      <c r="AC1157" s="26">
        <v>0.29123579726796878</v>
      </c>
      <c r="AD1157" s="24">
        <v>6.1991181294130344</v>
      </c>
      <c r="AE1157" s="6">
        <v>161</v>
      </c>
      <c r="AF1157" s="6">
        <v>173</v>
      </c>
      <c r="AG1157" s="6">
        <v>182</v>
      </c>
      <c r="AH1157" s="27">
        <v>7.7068965517241388</v>
      </c>
      <c r="AI1157" s="28">
        <v>820000</v>
      </c>
      <c r="AJ1157" s="28">
        <v>820000</v>
      </c>
      <c r="AK1157" s="28">
        <v>755000</v>
      </c>
      <c r="AL1157" s="29">
        <v>0</v>
      </c>
      <c r="AM1157" s="29">
        <v>8.6092715231788075E-2</v>
      </c>
      <c r="AN1157" s="6">
        <v>1.8</v>
      </c>
      <c r="AO1157" s="27">
        <v>-0.19999999999999996</v>
      </c>
      <c r="AP1157" s="6">
        <v>2</v>
      </c>
      <c r="AQ1157" s="28">
        <v>720</v>
      </c>
      <c r="AR1157" s="28">
        <v>680</v>
      </c>
      <c r="AS1157" s="25">
        <v>5.8823529411764705E-2</v>
      </c>
      <c r="AT1157" s="30">
        <v>2506.5600000000004</v>
      </c>
      <c r="AU1157" s="24">
        <v>0.79469999999999996</v>
      </c>
      <c r="AV1157" s="24">
        <v>0.20530000000000001</v>
      </c>
      <c r="AW1157" s="24">
        <v>0.48420000000000002</v>
      </c>
      <c r="AX1157" s="24">
        <v>0.08</v>
      </c>
      <c r="AY1157" s="24">
        <v>0.28820000000000001</v>
      </c>
      <c r="AZ1157" s="24">
        <v>0.29189999999999999</v>
      </c>
      <c r="BA1157" s="24">
        <v>0.39689999999999998</v>
      </c>
      <c r="BB1157" s="31">
        <v>9.5</v>
      </c>
      <c r="BC1157" s="23">
        <v>17</v>
      </c>
      <c r="BD1157" s="32" t="s">
        <v>4713</v>
      </c>
      <c r="BE1157" s="33">
        <v>151.07114992680499</v>
      </c>
      <c r="BF1157" s="33">
        <v>-33.773052448338703</v>
      </c>
      <c r="BG1157" s="34">
        <f t="shared" si="216"/>
        <v>82</v>
      </c>
      <c r="BH1157" s="34">
        <f t="shared" si="217"/>
        <v>87</v>
      </c>
      <c r="BI1157" s="34">
        <f t="shared" si="218"/>
        <v>29</v>
      </c>
      <c r="BJ1157" s="34">
        <f t="shared" si="219"/>
        <v>1</v>
      </c>
      <c r="BK1157" s="34">
        <f t="shared" si="220"/>
        <v>100</v>
      </c>
      <c r="BL1157" s="34">
        <f t="shared" si="221"/>
        <v>53</v>
      </c>
      <c r="BM1157" s="35">
        <f t="shared" si="222"/>
        <v>100</v>
      </c>
      <c r="BN1157" s="34">
        <f t="shared" si="223"/>
        <v>88</v>
      </c>
      <c r="BO1157" s="35">
        <f t="shared" si="224"/>
        <v>73</v>
      </c>
      <c r="BP1157" s="35">
        <f t="shared" si="225"/>
        <v>1</v>
      </c>
      <c r="BQ1157" s="35">
        <f t="shared" si="226"/>
        <v>95</v>
      </c>
      <c r="BR1157" s="35">
        <f t="shared" si="227"/>
        <v>55</v>
      </c>
    </row>
    <row r="1158" spans="2:70" x14ac:dyDescent="0.3">
      <c r="B1158" s="6" t="s">
        <v>2025</v>
      </c>
      <c r="C1158" s="6">
        <v>128011604</v>
      </c>
      <c r="D1158" s="6" t="s">
        <v>953</v>
      </c>
      <c r="E1158" s="6" t="s">
        <v>236</v>
      </c>
      <c r="F1158" s="6" t="s">
        <v>2757</v>
      </c>
      <c r="G1158" s="6" t="s">
        <v>77</v>
      </c>
      <c r="H1158" s="6" t="s">
        <v>4995</v>
      </c>
      <c r="I1158" s="22">
        <v>957500</v>
      </c>
      <c r="J1158" s="22">
        <v>969000</v>
      </c>
      <c r="K1158" s="22">
        <v>969000</v>
      </c>
      <c r="L1158" s="22">
        <v>980000</v>
      </c>
      <c r="M1158" s="22">
        <v>935000</v>
      </c>
      <c r="N1158" s="22">
        <v>920000</v>
      </c>
      <c r="O1158" s="23">
        <v>27</v>
      </c>
      <c r="P1158" s="23">
        <v>27</v>
      </c>
      <c r="Q1158" s="23">
        <v>26</v>
      </c>
      <c r="R1158" s="22">
        <v>675</v>
      </c>
      <c r="S1158" s="22">
        <v>640</v>
      </c>
      <c r="T1158" s="24">
        <v>2.5</v>
      </c>
      <c r="U1158" s="24">
        <v>0.10000000000000009</v>
      </c>
      <c r="V1158" s="24">
        <v>2.4</v>
      </c>
      <c r="W1158" s="24">
        <v>2.4</v>
      </c>
      <c r="X1158" s="25">
        <v>3.6657963446475199E-2</v>
      </c>
      <c r="Y1158" s="24">
        <v>6.1</v>
      </c>
      <c r="Z1158" s="24">
        <v>-2.4000000000000004</v>
      </c>
      <c r="AA1158" s="24">
        <v>8.5</v>
      </c>
      <c r="AB1158" s="24">
        <v>9</v>
      </c>
      <c r="AC1158" s="26">
        <v>0.28630810994231415</v>
      </c>
      <c r="AD1158" s="24">
        <v>7.8102568452924741</v>
      </c>
      <c r="AE1158" s="6">
        <v>163</v>
      </c>
      <c r="AF1158" s="6">
        <v>222</v>
      </c>
      <c r="AG1158" s="6">
        <v>200</v>
      </c>
      <c r="AH1158" s="27">
        <v>2.4243792325056437</v>
      </c>
      <c r="AI1158" s="28">
        <v>940000</v>
      </c>
      <c r="AJ1158" s="28">
        <v>875000</v>
      </c>
      <c r="AK1158" s="28">
        <v>800000</v>
      </c>
      <c r="AL1158" s="29">
        <v>7.4285714285714288E-2</v>
      </c>
      <c r="AM1158" s="29">
        <v>0.17499999999999999</v>
      </c>
      <c r="AN1158" s="6">
        <v>2.4</v>
      </c>
      <c r="AO1158" s="27">
        <v>0</v>
      </c>
      <c r="AP1158" s="6">
        <v>2.4</v>
      </c>
      <c r="AQ1158" s="28">
        <v>695</v>
      </c>
      <c r="AR1158" s="28">
        <v>650</v>
      </c>
      <c r="AS1158" s="25">
        <v>6.9230769230769235E-2</v>
      </c>
      <c r="AT1158" s="30">
        <v>2357.6000000000004</v>
      </c>
      <c r="AU1158" s="24">
        <v>0.6482</v>
      </c>
      <c r="AV1158" s="24">
        <v>0.3518</v>
      </c>
      <c r="AW1158" s="24">
        <v>0.3664</v>
      </c>
      <c r="AX1158" s="24">
        <v>5.04E-2</v>
      </c>
      <c r="AY1158" s="24">
        <v>0.34360000000000002</v>
      </c>
      <c r="AZ1158" s="24">
        <v>0.28039999999999998</v>
      </c>
      <c r="BA1158" s="24">
        <v>0.35610000000000003</v>
      </c>
      <c r="BB1158" s="31">
        <v>7</v>
      </c>
      <c r="BC1158" s="23">
        <v>19</v>
      </c>
      <c r="BD1158" s="32" t="s">
        <v>4319</v>
      </c>
      <c r="BE1158" s="33">
        <v>151.20867721173599</v>
      </c>
      <c r="BF1158" s="33">
        <v>-34.0371812946997</v>
      </c>
      <c r="BG1158" s="34">
        <f t="shared" si="216"/>
        <v>75</v>
      </c>
      <c r="BH1158" s="34">
        <f t="shared" si="217"/>
        <v>77</v>
      </c>
      <c r="BI1158" s="34">
        <f t="shared" si="218"/>
        <v>95</v>
      </c>
      <c r="BJ1158" s="34">
        <f t="shared" si="219"/>
        <v>38</v>
      </c>
      <c r="BK1158" s="34">
        <f t="shared" si="220"/>
        <v>100</v>
      </c>
      <c r="BL1158" s="34">
        <f t="shared" si="221"/>
        <v>66</v>
      </c>
      <c r="BM1158" s="35">
        <f t="shared" si="222"/>
        <v>72</v>
      </c>
      <c r="BN1158" s="34">
        <f t="shared" si="223"/>
        <v>72</v>
      </c>
      <c r="BO1158" s="35">
        <f t="shared" si="224"/>
        <v>76</v>
      </c>
      <c r="BP1158" s="35">
        <f t="shared" si="225"/>
        <v>16</v>
      </c>
      <c r="BQ1158" s="35">
        <f t="shared" si="226"/>
        <v>70</v>
      </c>
      <c r="BR1158" s="35">
        <f t="shared" si="227"/>
        <v>55</v>
      </c>
    </row>
    <row r="1159" spans="2:70" x14ac:dyDescent="0.3">
      <c r="B1159" s="6" t="s">
        <v>1370</v>
      </c>
      <c r="C1159" s="6">
        <v>202021027</v>
      </c>
      <c r="D1159" s="6" t="s">
        <v>250</v>
      </c>
      <c r="E1159" s="6" t="s">
        <v>251</v>
      </c>
      <c r="F1159" s="6" t="s">
        <v>1370</v>
      </c>
      <c r="G1159" s="6" t="s">
        <v>86</v>
      </c>
      <c r="H1159" s="6" t="s">
        <v>4995</v>
      </c>
      <c r="I1159" s="22">
        <v>535000</v>
      </c>
      <c r="J1159" s="22">
        <v>535000</v>
      </c>
      <c r="K1159" s="22">
        <v>535000</v>
      </c>
      <c r="L1159" s="22">
        <v>540000</v>
      </c>
      <c r="M1159" s="22">
        <v>575000</v>
      </c>
      <c r="N1159" s="22">
        <v>600000</v>
      </c>
      <c r="O1159" s="23">
        <v>222</v>
      </c>
      <c r="P1159" s="23">
        <v>115</v>
      </c>
      <c r="Q1159" s="23">
        <v>67</v>
      </c>
      <c r="R1159" s="22">
        <v>375</v>
      </c>
      <c r="S1159" s="22">
        <v>360</v>
      </c>
      <c r="T1159" s="24">
        <v>4.2</v>
      </c>
      <c r="U1159" s="24">
        <v>0.20000000000000018</v>
      </c>
      <c r="V1159" s="24">
        <v>4</v>
      </c>
      <c r="W1159" s="24">
        <v>2.8</v>
      </c>
      <c r="X1159" s="25">
        <v>3.6448598130841121E-2</v>
      </c>
      <c r="Y1159" s="24">
        <v>2.8</v>
      </c>
      <c r="Z1159" s="24">
        <v>-1.2000000000000002</v>
      </c>
      <c r="AA1159" s="24">
        <v>4</v>
      </c>
      <c r="AB1159" s="24">
        <v>4.3</v>
      </c>
      <c r="AC1159" s="26">
        <v>0.2790178571428571</v>
      </c>
      <c r="AD1159" s="24">
        <v>7.6551053113553094</v>
      </c>
      <c r="AE1159" s="6">
        <v>9</v>
      </c>
      <c r="AF1159" s="6">
        <v>8</v>
      </c>
      <c r="AG1159" s="6">
        <v>22</v>
      </c>
      <c r="AH1159" s="27">
        <v>1.7704918032786887</v>
      </c>
      <c r="AI1159" s="28">
        <v>520000</v>
      </c>
      <c r="AJ1159" s="28">
        <v>560000</v>
      </c>
      <c r="AK1159" s="28">
        <v>542500</v>
      </c>
      <c r="AL1159" s="29">
        <v>-7.1428571428571425E-2</v>
      </c>
      <c r="AM1159" s="29">
        <v>-4.1474654377880185E-2</v>
      </c>
      <c r="AN1159" s="6">
        <v>2.9</v>
      </c>
      <c r="AO1159" s="27">
        <v>0.89999999999999991</v>
      </c>
      <c r="AP1159" s="6">
        <v>2</v>
      </c>
      <c r="AQ1159" s="28">
        <v>420</v>
      </c>
      <c r="AR1159" s="28">
        <v>420</v>
      </c>
      <c r="AS1159" s="25">
        <v>0</v>
      </c>
      <c r="AT1159" s="30">
        <v>1344.0000000000002</v>
      </c>
      <c r="AU1159" s="24">
        <v>0.6099</v>
      </c>
      <c r="AV1159" s="24">
        <v>0.3901</v>
      </c>
      <c r="AW1159" s="24">
        <v>0.94379999999999997</v>
      </c>
      <c r="AX1159" s="24">
        <v>4.9399999999999999E-2</v>
      </c>
      <c r="AY1159" s="24">
        <v>0.46929999999999999</v>
      </c>
      <c r="AZ1159" s="24">
        <v>0.30209999999999998</v>
      </c>
      <c r="BA1159" s="24">
        <v>0.19989999999999999</v>
      </c>
      <c r="BB1159" s="31">
        <v>5.5</v>
      </c>
      <c r="BC1159" s="23">
        <v>103</v>
      </c>
      <c r="BD1159" s="32" t="s">
        <v>3700</v>
      </c>
      <c r="BE1159" s="33">
        <v>144.241970124115</v>
      </c>
      <c r="BF1159" s="33">
        <v>-37.085850279633902</v>
      </c>
      <c r="BG1159" s="34">
        <f t="shared" si="216"/>
        <v>47</v>
      </c>
      <c r="BH1159" s="34">
        <f t="shared" si="217"/>
        <v>69</v>
      </c>
      <c r="BI1159" s="34">
        <f t="shared" si="218"/>
        <v>100</v>
      </c>
      <c r="BJ1159" s="34">
        <f t="shared" si="219"/>
        <v>1</v>
      </c>
      <c r="BK1159" s="34">
        <f t="shared" si="220"/>
        <v>86</v>
      </c>
      <c r="BL1159" s="34">
        <f t="shared" si="221"/>
        <v>93</v>
      </c>
      <c r="BM1159" s="35">
        <f t="shared" si="222"/>
        <v>72</v>
      </c>
      <c r="BN1159" s="34">
        <f t="shared" si="223"/>
        <v>74</v>
      </c>
      <c r="BO1159" s="35">
        <f t="shared" si="224"/>
        <v>81</v>
      </c>
      <c r="BP1159" s="35">
        <f t="shared" si="225"/>
        <v>70</v>
      </c>
      <c r="BQ1159" s="35">
        <f t="shared" si="226"/>
        <v>55</v>
      </c>
      <c r="BR1159" s="35">
        <f t="shared" si="227"/>
        <v>55</v>
      </c>
    </row>
    <row r="1160" spans="2:70" x14ac:dyDescent="0.3">
      <c r="B1160" s="6" t="s">
        <v>287</v>
      </c>
      <c r="C1160" s="6">
        <v>206011109</v>
      </c>
      <c r="D1160" s="6" t="s">
        <v>288</v>
      </c>
      <c r="E1160" s="6" t="s">
        <v>289</v>
      </c>
      <c r="F1160" s="6" t="s">
        <v>689</v>
      </c>
      <c r="G1160" s="6" t="s">
        <v>86</v>
      </c>
      <c r="H1160" s="6" t="s">
        <v>4995</v>
      </c>
      <c r="I1160" s="22">
        <v>630000</v>
      </c>
      <c r="J1160" s="22">
        <v>636650</v>
      </c>
      <c r="K1160" s="22">
        <v>595000</v>
      </c>
      <c r="L1160" s="22">
        <v>660000</v>
      </c>
      <c r="M1160" s="22">
        <v>644000</v>
      </c>
      <c r="N1160" s="22">
        <v>644000</v>
      </c>
      <c r="O1160" s="23">
        <v>37</v>
      </c>
      <c r="P1160" s="23">
        <v>38</v>
      </c>
      <c r="Q1160" s="23">
        <v>31</v>
      </c>
      <c r="R1160" s="22">
        <v>500</v>
      </c>
      <c r="S1160" s="22">
        <v>490</v>
      </c>
      <c r="T1160" s="24">
        <v>3.9</v>
      </c>
      <c r="U1160" s="24">
        <v>-0.50000000000000044</v>
      </c>
      <c r="V1160" s="24">
        <v>4.4000000000000004</v>
      </c>
      <c r="W1160" s="24">
        <v>3.8</v>
      </c>
      <c r="X1160" s="25">
        <v>4.1269841269841269E-2</v>
      </c>
      <c r="Y1160" s="24">
        <v>6.7</v>
      </c>
      <c r="Z1160" s="24">
        <v>-3.8999999999999995</v>
      </c>
      <c r="AA1160" s="24">
        <v>10.6</v>
      </c>
      <c r="AB1160" s="24">
        <v>14.8</v>
      </c>
      <c r="AC1160" s="26">
        <v>0.19885459751829462</v>
      </c>
      <c r="AD1160" s="24">
        <v>4.8183998629432923</v>
      </c>
      <c r="AE1160" s="6">
        <v>294</v>
      </c>
      <c r="AF1160" s="6">
        <v>313</v>
      </c>
      <c r="AG1160" s="6">
        <v>354</v>
      </c>
      <c r="AH1160" s="27">
        <v>4.6691449814126393</v>
      </c>
      <c r="AI1160" s="28">
        <v>580000</v>
      </c>
      <c r="AJ1160" s="28">
        <v>560000</v>
      </c>
      <c r="AK1160" s="28">
        <v>520000</v>
      </c>
      <c r="AL1160" s="29">
        <v>3.5714285714285712E-2</v>
      </c>
      <c r="AM1160" s="29">
        <v>0.11538461538461539</v>
      </c>
      <c r="AN1160" s="6">
        <v>3</v>
      </c>
      <c r="AO1160" s="27">
        <v>-0.20000000000000018</v>
      </c>
      <c r="AP1160" s="6">
        <v>3.2</v>
      </c>
      <c r="AQ1160" s="28">
        <v>530</v>
      </c>
      <c r="AR1160" s="28">
        <v>500</v>
      </c>
      <c r="AS1160" s="25">
        <v>0.06</v>
      </c>
      <c r="AT1160" s="30">
        <v>2514.4</v>
      </c>
      <c r="AU1160" s="24">
        <v>0.74280000000000002</v>
      </c>
      <c r="AV1160" s="24">
        <v>0.25719999999999998</v>
      </c>
      <c r="AW1160" s="24">
        <v>0.80259999999999998</v>
      </c>
      <c r="AX1160" s="24">
        <v>0.10929999999999999</v>
      </c>
      <c r="AY1160" s="24">
        <v>0.36930000000000002</v>
      </c>
      <c r="AZ1160" s="24">
        <v>0.372</v>
      </c>
      <c r="BA1160" s="24">
        <v>0.2384</v>
      </c>
      <c r="BB1160" s="31">
        <v>8</v>
      </c>
      <c r="BC1160" s="23">
        <v>8</v>
      </c>
      <c r="BD1160" s="32" t="s">
        <v>2822</v>
      </c>
      <c r="BE1160" s="33">
        <v>144.93974498823599</v>
      </c>
      <c r="BF1160" s="33">
        <v>-37.742006315445103</v>
      </c>
      <c r="BG1160" s="34">
        <f t="shared" si="216"/>
        <v>52</v>
      </c>
      <c r="BH1160" s="34">
        <f t="shared" si="217"/>
        <v>67</v>
      </c>
      <c r="BI1160" s="34">
        <f t="shared" si="218"/>
        <v>67</v>
      </c>
      <c r="BJ1160" s="34">
        <f t="shared" si="219"/>
        <v>19</v>
      </c>
      <c r="BK1160" s="34">
        <f t="shared" si="220"/>
        <v>100</v>
      </c>
      <c r="BL1160" s="34">
        <f t="shared" si="221"/>
        <v>71</v>
      </c>
      <c r="BM1160" s="35">
        <f t="shared" si="222"/>
        <v>88</v>
      </c>
      <c r="BN1160" s="34">
        <f t="shared" si="223"/>
        <v>100</v>
      </c>
      <c r="BO1160" s="35">
        <f t="shared" si="224"/>
        <v>100</v>
      </c>
      <c r="BP1160" s="35">
        <f t="shared" si="225"/>
        <v>6</v>
      </c>
      <c r="BQ1160" s="35">
        <f t="shared" si="226"/>
        <v>80</v>
      </c>
      <c r="BR1160" s="35">
        <f t="shared" si="227"/>
        <v>55</v>
      </c>
    </row>
    <row r="1161" spans="2:70" x14ac:dyDescent="0.3">
      <c r="B1161" s="6" t="s">
        <v>1467</v>
      </c>
      <c r="C1161" s="6">
        <v>206041506</v>
      </c>
      <c r="D1161" s="6" t="s">
        <v>650</v>
      </c>
      <c r="E1161" s="6" t="s">
        <v>289</v>
      </c>
      <c r="F1161" s="6" t="s">
        <v>689</v>
      </c>
      <c r="G1161" s="6" t="s">
        <v>86</v>
      </c>
      <c r="H1161" s="6" t="s">
        <v>4995</v>
      </c>
      <c r="I1161" s="22">
        <v>500000</v>
      </c>
      <c r="J1161" s="22">
        <v>500000</v>
      </c>
      <c r="K1161" s="22">
        <v>740000</v>
      </c>
      <c r="L1161" s="22">
        <v>640000</v>
      </c>
      <c r="M1161" s="22">
        <v>625000</v>
      </c>
      <c r="N1161" s="22">
        <v>604000</v>
      </c>
      <c r="O1161" s="23">
        <v>32</v>
      </c>
      <c r="P1161" s="23">
        <v>31</v>
      </c>
      <c r="Q1161" s="23">
        <v>32</v>
      </c>
      <c r="R1161" s="22">
        <v>540</v>
      </c>
      <c r="S1161" s="22">
        <v>550</v>
      </c>
      <c r="T1161" s="24">
        <v>1.1000000000000001</v>
      </c>
      <c r="U1161" s="24">
        <v>0</v>
      </c>
      <c r="V1161" s="24">
        <v>1.1000000000000001</v>
      </c>
      <c r="W1161" s="24">
        <v>1.1000000000000001</v>
      </c>
      <c r="X1161" s="25">
        <v>5.6160000000000002E-2</v>
      </c>
      <c r="Y1161" s="24">
        <v>8.3000000000000007</v>
      </c>
      <c r="Z1161" s="24">
        <v>-2.5</v>
      </c>
      <c r="AA1161" s="24">
        <v>10.8</v>
      </c>
      <c r="AB1161" s="24">
        <v>11.4</v>
      </c>
      <c r="AC1161" s="26">
        <v>0.28064194245800766</v>
      </c>
      <c r="AD1161" s="24">
        <v>4.9971855850784834</v>
      </c>
      <c r="AE1161" s="6">
        <v>2073</v>
      </c>
      <c r="AF1161" s="6">
        <v>2219</v>
      </c>
      <c r="AG1161" s="6">
        <v>2260</v>
      </c>
      <c r="AH1161" s="27">
        <v>16.162642947903432</v>
      </c>
      <c r="AI1161" s="28">
        <v>545000</v>
      </c>
      <c r="AJ1161" s="28">
        <v>540000</v>
      </c>
      <c r="AK1161" s="28">
        <v>520000</v>
      </c>
      <c r="AL1161" s="29">
        <v>9.2592592592592587E-3</v>
      </c>
      <c r="AM1161" s="29">
        <v>4.807692307692308E-2</v>
      </c>
      <c r="AN1161" s="6">
        <v>1</v>
      </c>
      <c r="AO1161" s="27">
        <v>-0.19999999999999996</v>
      </c>
      <c r="AP1161" s="6">
        <v>1.2</v>
      </c>
      <c r="AQ1161" s="28">
        <v>650</v>
      </c>
      <c r="AR1161" s="28">
        <v>625</v>
      </c>
      <c r="AS1161" s="25">
        <v>0.04</v>
      </c>
      <c r="AT1161" s="30">
        <v>1924.16</v>
      </c>
      <c r="AU1161" s="24">
        <v>0.47270000000000001</v>
      </c>
      <c r="AV1161" s="24">
        <v>0.52729999999999999</v>
      </c>
      <c r="AW1161" s="24">
        <v>3.9399999999999998E-2</v>
      </c>
      <c r="AX1161" s="24">
        <v>0.25459999999999999</v>
      </c>
      <c r="AY1161" s="24">
        <v>0.1303</v>
      </c>
      <c r="AZ1161" s="24">
        <v>0.19850000000000001</v>
      </c>
      <c r="BA1161" s="24">
        <v>0.63980000000000004</v>
      </c>
      <c r="BB1161" s="31">
        <v>9</v>
      </c>
      <c r="BC1161" s="23">
        <v>2</v>
      </c>
      <c r="BD1161" s="32" t="s">
        <v>3789</v>
      </c>
      <c r="BE1161" s="33">
        <v>144.944588796011</v>
      </c>
      <c r="BF1161" s="33">
        <v>-37.798299076181301</v>
      </c>
      <c r="BG1161" s="34">
        <f t="shared" si="216"/>
        <v>98</v>
      </c>
      <c r="BH1161" s="34">
        <f t="shared" si="217"/>
        <v>100</v>
      </c>
      <c r="BI1161" s="34">
        <f t="shared" si="218"/>
        <v>1</v>
      </c>
      <c r="BJ1161" s="34">
        <f t="shared" si="219"/>
        <v>6</v>
      </c>
      <c r="BK1161" s="34">
        <f t="shared" si="220"/>
        <v>100</v>
      </c>
      <c r="BL1161" s="34">
        <f t="shared" si="221"/>
        <v>19</v>
      </c>
      <c r="BM1161" s="35">
        <f t="shared" si="222"/>
        <v>100</v>
      </c>
      <c r="BN1161" s="34">
        <f t="shared" si="223"/>
        <v>100</v>
      </c>
      <c r="BO1161" s="35">
        <f t="shared" si="224"/>
        <v>80</v>
      </c>
      <c r="BP1161" s="35">
        <f t="shared" si="225"/>
        <v>1</v>
      </c>
      <c r="BQ1161" s="35">
        <f t="shared" si="226"/>
        <v>90</v>
      </c>
      <c r="BR1161" s="35">
        <f t="shared" si="227"/>
        <v>55</v>
      </c>
    </row>
    <row r="1162" spans="2:70" x14ac:dyDescent="0.3">
      <c r="B1162" s="6" t="s">
        <v>2508</v>
      </c>
      <c r="C1162" s="6">
        <v>206061136</v>
      </c>
      <c r="D1162" s="6" t="s">
        <v>2402</v>
      </c>
      <c r="E1162" s="6" t="s">
        <v>289</v>
      </c>
      <c r="F1162" s="6" t="s">
        <v>689</v>
      </c>
      <c r="G1162" s="6" t="s">
        <v>86</v>
      </c>
      <c r="H1162" s="6" t="s">
        <v>4995</v>
      </c>
      <c r="I1162" s="22">
        <v>520000</v>
      </c>
      <c r="J1162" s="22">
        <v>535600</v>
      </c>
      <c r="K1162" s="22">
        <v>550000</v>
      </c>
      <c r="L1162" s="22">
        <v>480000</v>
      </c>
      <c r="M1162" s="22">
        <v>520000</v>
      </c>
      <c r="N1162" s="22">
        <v>525000</v>
      </c>
      <c r="O1162" s="23">
        <v>33</v>
      </c>
      <c r="P1162" s="23">
        <v>32</v>
      </c>
      <c r="Q1162" s="23">
        <v>27</v>
      </c>
      <c r="R1162" s="22">
        <v>525</v>
      </c>
      <c r="S1162" s="22">
        <v>525</v>
      </c>
      <c r="T1162" s="24">
        <v>2.9</v>
      </c>
      <c r="U1162" s="24">
        <v>-0.20000000000000018</v>
      </c>
      <c r="V1162" s="24">
        <v>3.1</v>
      </c>
      <c r="W1162" s="24">
        <v>3.1</v>
      </c>
      <c r="X1162" s="25">
        <v>5.2499999999999998E-2</v>
      </c>
      <c r="Y1162" s="24">
        <v>9.9</v>
      </c>
      <c r="Z1162" s="24">
        <v>-3.0999999999999996</v>
      </c>
      <c r="AA1162" s="24">
        <v>13</v>
      </c>
      <c r="AB1162" s="24">
        <v>13.5</v>
      </c>
      <c r="AC1162" s="26">
        <v>0.22342707340324117</v>
      </c>
      <c r="AD1162" s="24">
        <v>4.2557537791093552</v>
      </c>
      <c r="AE1162" s="6">
        <v>432</v>
      </c>
      <c r="AF1162" s="6">
        <v>521</v>
      </c>
      <c r="AG1162" s="6">
        <v>590</v>
      </c>
      <c r="AH1162" s="27">
        <v>5.236559139784946</v>
      </c>
      <c r="AI1162" s="28">
        <v>531000</v>
      </c>
      <c r="AJ1162" s="28">
        <v>540000</v>
      </c>
      <c r="AK1162" s="28">
        <v>565000</v>
      </c>
      <c r="AL1162" s="29">
        <v>-1.6666666666666666E-2</v>
      </c>
      <c r="AM1162" s="29">
        <v>-6.0176991150442477E-2</v>
      </c>
      <c r="AN1162" s="6">
        <v>2.8</v>
      </c>
      <c r="AO1162" s="27">
        <v>-0.30000000000000027</v>
      </c>
      <c r="AP1162" s="6">
        <v>3.1</v>
      </c>
      <c r="AQ1162" s="28">
        <v>580</v>
      </c>
      <c r="AR1162" s="28">
        <v>560</v>
      </c>
      <c r="AS1162" s="25">
        <v>3.5714285714285712E-2</v>
      </c>
      <c r="AT1162" s="30">
        <v>2349.7600000000002</v>
      </c>
      <c r="AU1162" s="24">
        <v>0.44069999999999998</v>
      </c>
      <c r="AV1162" s="24">
        <v>0.55930000000000002</v>
      </c>
      <c r="AW1162" s="24">
        <v>0.16489999999999999</v>
      </c>
      <c r="AX1162" s="24">
        <v>0.2419</v>
      </c>
      <c r="AY1162" s="24">
        <v>0.18970000000000001</v>
      </c>
      <c r="AZ1162" s="24">
        <v>0.23710000000000001</v>
      </c>
      <c r="BA1162" s="24">
        <v>0.5494</v>
      </c>
      <c r="BB1162" s="31">
        <v>10</v>
      </c>
      <c r="BC1162" s="23">
        <v>5</v>
      </c>
      <c r="BD1162" s="32" t="s">
        <v>4795</v>
      </c>
      <c r="BE1162" s="33">
        <v>144.99772707898899</v>
      </c>
      <c r="BF1162" s="33">
        <v>-37.853149029067602</v>
      </c>
      <c r="BG1162" s="34">
        <f t="shared" si="216"/>
        <v>69</v>
      </c>
      <c r="BH1162" s="34">
        <f t="shared" si="217"/>
        <v>70</v>
      </c>
      <c r="BI1162" s="34">
        <f t="shared" si="218"/>
        <v>60</v>
      </c>
      <c r="BJ1162" s="34">
        <f t="shared" si="219"/>
        <v>1</v>
      </c>
      <c r="BK1162" s="34">
        <f t="shared" si="220"/>
        <v>100</v>
      </c>
      <c r="BL1162" s="34">
        <f t="shared" si="221"/>
        <v>32</v>
      </c>
      <c r="BM1162" s="35">
        <f t="shared" si="222"/>
        <v>100</v>
      </c>
      <c r="BN1162" s="34">
        <f t="shared" si="223"/>
        <v>100</v>
      </c>
      <c r="BO1162" s="35">
        <f t="shared" si="224"/>
        <v>100</v>
      </c>
      <c r="BP1162" s="35">
        <f t="shared" si="225"/>
        <v>1</v>
      </c>
      <c r="BQ1162" s="35">
        <f t="shared" si="226"/>
        <v>100</v>
      </c>
      <c r="BR1162" s="35">
        <f t="shared" si="227"/>
        <v>55</v>
      </c>
    </row>
    <row r="1163" spans="2:70" x14ac:dyDescent="0.3">
      <c r="B1163" s="6" t="s">
        <v>1025</v>
      </c>
      <c r="C1163" s="6">
        <v>206071145</v>
      </c>
      <c r="D1163" s="6" t="s">
        <v>1026</v>
      </c>
      <c r="E1163" s="6" t="s">
        <v>289</v>
      </c>
      <c r="F1163" s="6" t="s">
        <v>689</v>
      </c>
      <c r="G1163" s="6" t="s">
        <v>86</v>
      </c>
      <c r="H1163" s="6" t="s">
        <v>4995</v>
      </c>
      <c r="I1163" s="22">
        <v>910000</v>
      </c>
      <c r="J1163" s="22">
        <v>873000</v>
      </c>
      <c r="K1163" s="22">
        <v>820000</v>
      </c>
      <c r="L1163" s="22">
        <v>766000</v>
      </c>
      <c r="M1163" s="22">
        <v>750000</v>
      </c>
      <c r="N1163" s="22">
        <v>680000</v>
      </c>
      <c r="O1163" s="23">
        <v>29</v>
      </c>
      <c r="P1163" s="23">
        <v>31</v>
      </c>
      <c r="Q1163" s="23">
        <v>27</v>
      </c>
      <c r="R1163" s="22">
        <v>600</v>
      </c>
      <c r="S1163" s="22">
        <v>575</v>
      </c>
      <c r="T1163" s="24">
        <v>3.3</v>
      </c>
      <c r="U1163" s="24">
        <v>-0.20000000000000018</v>
      </c>
      <c r="V1163" s="24">
        <v>3.5</v>
      </c>
      <c r="W1163" s="24">
        <v>3.2</v>
      </c>
      <c r="X1163" s="25">
        <v>3.4285714285714287E-2</v>
      </c>
      <c r="Y1163" s="24">
        <v>8.9</v>
      </c>
      <c r="Z1163" s="24">
        <v>-3.5</v>
      </c>
      <c r="AA1163" s="24">
        <v>12.4</v>
      </c>
      <c r="AB1163" s="24">
        <v>11.3</v>
      </c>
      <c r="AC1163" s="26">
        <v>0.21182850364345024</v>
      </c>
      <c r="AD1163" s="24">
        <v>6.1783313562672983</v>
      </c>
      <c r="AE1163" s="6">
        <v>342</v>
      </c>
      <c r="AF1163" s="6">
        <v>420</v>
      </c>
      <c r="AG1163" s="6">
        <v>519</v>
      </c>
      <c r="AH1163" s="27">
        <v>4.3625128733264669</v>
      </c>
      <c r="AI1163" s="28">
        <v>613500</v>
      </c>
      <c r="AJ1163" s="28">
        <v>580000</v>
      </c>
      <c r="AK1163" s="28">
        <v>580000</v>
      </c>
      <c r="AL1163" s="29">
        <v>5.775862068965517E-2</v>
      </c>
      <c r="AM1163" s="29">
        <v>5.775862068965517E-2</v>
      </c>
      <c r="AN1163" s="6">
        <v>2.4</v>
      </c>
      <c r="AO1163" s="27">
        <v>-0.30000000000000027</v>
      </c>
      <c r="AP1163" s="6">
        <v>2.7</v>
      </c>
      <c r="AQ1163" s="28">
        <v>600</v>
      </c>
      <c r="AR1163" s="28">
        <v>580</v>
      </c>
      <c r="AS1163" s="25">
        <v>3.4482758620689655E-2</v>
      </c>
      <c r="AT1163" s="30">
        <v>2832.4800000000005</v>
      </c>
      <c r="AU1163" s="24">
        <v>0.61970000000000003</v>
      </c>
      <c r="AV1163" s="24">
        <v>0.38030000000000003</v>
      </c>
      <c r="AW1163" s="24">
        <v>0.2737</v>
      </c>
      <c r="AX1163" s="24">
        <v>0.4294</v>
      </c>
      <c r="AY1163" s="24">
        <v>0.28910000000000002</v>
      </c>
      <c r="AZ1163" s="24">
        <v>0.30449999999999999</v>
      </c>
      <c r="BA1163" s="24">
        <v>0.39350000000000002</v>
      </c>
      <c r="BB1163" s="31">
        <v>10</v>
      </c>
      <c r="BC1163" s="23">
        <v>4</v>
      </c>
      <c r="BD1163" s="32" t="s">
        <v>3400</v>
      </c>
      <c r="BE1163" s="33">
        <v>145.002155271774</v>
      </c>
      <c r="BF1163" s="33">
        <v>-37.791821329972898</v>
      </c>
      <c r="BG1163" s="34">
        <f t="shared" si="216"/>
        <v>62</v>
      </c>
      <c r="BH1163" s="34">
        <f t="shared" si="217"/>
        <v>77</v>
      </c>
      <c r="BI1163" s="34">
        <f t="shared" si="218"/>
        <v>71</v>
      </c>
      <c r="BJ1163" s="34">
        <f t="shared" si="219"/>
        <v>30</v>
      </c>
      <c r="BK1163" s="34">
        <f t="shared" si="220"/>
        <v>100</v>
      </c>
      <c r="BL1163" s="34">
        <f t="shared" si="221"/>
        <v>54</v>
      </c>
      <c r="BM1163" s="35">
        <f t="shared" si="222"/>
        <v>65</v>
      </c>
      <c r="BN1163" s="34">
        <f t="shared" si="223"/>
        <v>88</v>
      </c>
      <c r="BO1163" s="35">
        <f t="shared" si="224"/>
        <v>100</v>
      </c>
      <c r="BP1163" s="35">
        <f t="shared" si="225"/>
        <v>1</v>
      </c>
      <c r="BQ1163" s="35">
        <f t="shared" si="226"/>
        <v>100</v>
      </c>
      <c r="BR1163" s="35">
        <f t="shared" si="227"/>
        <v>55</v>
      </c>
    </row>
    <row r="1164" spans="2:70" x14ac:dyDescent="0.3">
      <c r="B1164" s="6" t="s">
        <v>2350</v>
      </c>
      <c r="C1164" s="6">
        <v>207011520</v>
      </c>
      <c r="D1164" s="6" t="s">
        <v>1436</v>
      </c>
      <c r="E1164" s="6" t="s">
        <v>861</v>
      </c>
      <c r="F1164" s="6" t="s">
        <v>689</v>
      </c>
      <c r="G1164" s="6" t="s">
        <v>86</v>
      </c>
      <c r="H1164" s="6" t="s">
        <v>4995</v>
      </c>
      <c r="I1164" s="22">
        <v>575000</v>
      </c>
      <c r="J1164" s="22">
        <v>560000</v>
      </c>
      <c r="K1164" s="22">
        <v>537680</v>
      </c>
      <c r="L1164" s="22">
        <v>580000</v>
      </c>
      <c r="M1164" s="22">
        <v>580000</v>
      </c>
      <c r="N1164" s="22">
        <v>532000</v>
      </c>
      <c r="O1164" s="23">
        <v>28</v>
      </c>
      <c r="P1164" s="23">
        <v>28</v>
      </c>
      <c r="Q1164" s="23">
        <v>29</v>
      </c>
      <c r="R1164" s="22">
        <v>513</v>
      </c>
      <c r="S1164" s="22">
        <v>520</v>
      </c>
      <c r="T1164" s="24">
        <v>3.3</v>
      </c>
      <c r="U1164" s="24">
        <v>-0.20000000000000018</v>
      </c>
      <c r="V1164" s="24">
        <v>3.5</v>
      </c>
      <c r="W1164" s="24">
        <v>3.4</v>
      </c>
      <c r="X1164" s="25">
        <v>4.639304347826087E-2</v>
      </c>
      <c r="Y1164" s="24">
        <v>11.4</v>
      </c>
      <c r="Z1164" s="24">
        <v>-3.1999999999999993</v>
      </c>
      <c r="AA1164" s="24">
        <v>14.6</v>
      </c>
      <c r="AB1164" s="24">
        <v>12.4</v>
      </c>
      <c r="AC1164" s="26">
        <v>0.22288842544316995</v>
      </c>
      <c r="AD1164" s="24">
        <v>4.8043501510654787</v>
      </c>
      <c r="AE1164" s="6">
        <v>455</v>
      </c>
      <c r="AF1164" s="6">
        <v>520</v>
      </c>
      <c r="AG1164" s="6">
        <v>600</v>
      </c>
      <c r="AH1164" s="27">
        <v>4.3900355871886125</v>
      </c>
      <c r="AI1164" s="28">
        <v>690000</v>
      </c>
      <c r="AJ1164" s="28">
        <v>668000</v>
      </c>
      <c r="AK1164" s="28">
        <v>755000</v>
      </c>
      <c r="AL1164" s="29">
        <v>3.2934131736526949E-2</v>
      </c>
      <c r="AM1164" s="29">
        <v>-8.6092715231788075E-2</v>
      </c>
      <c r="AN1164" s="6">
        <v>3.3</v>
      </c>
      <c r="AO1164" s="27">
        <v>0.19999999999999973</v>
      </c>
      <c r="AP1164" s="6">
        <v>3.1</v>
      </c>
      <c r="AQ1164" s="28">
        <v>570</v>
      </c>
      <c r="AR1164" s="28">
        <v>550</v>
      </c>
      <c r="AS1164" s="25">
        <v>3.6363636363636362E-2</v>
      </c>
      <c r="AT1164" s="30">
        <v>2301.6000000000004</v>
      </c>
      <c r="AU1164" s="24">
        <v>0.50760000000000005</v>
      </c>
      <c r="AV1164" s="24">
        <v>0.4924</v>
      </c>
      <c r="AW1164" s="24">
        <v>0.22140000000000001</v>
      </c>
      <c r="AX1164" s="24">
        <v>0.1167</v>
      </c>
      <c r="AY1164" s="24">
        <v>0.2505</v>
      </c>
      <c r="AZ1164" s="24">
        <v>0.25</v>
      </c>
      <c r="BA1164" s="24">
        <v>0.47239999999999999</v>
      </c>
      <c r="BB1164" s="31">
        <v>9.5</v>
      </c>
      <c r="BC1164" s="23">
        <v>7</v>
      </c>
      <c r="BD1164" s="32" t="s">
        <v>4631</v>
      </c>
      <c r="BE1164" s="33">
        <v>145.034801407712</v>
      </c>
      <c r="BF1164" s="33">
        <v>-37.832743306867698</v>
      </c>
      <c r="BG1164" s="34">
        <f t="shared" si="216"/>
        <v>62</v>
      </c>
      <c r="BH1164" s="34">
        <f t="shared" si="217"/>
        <v>62</v>
      </c>
      <c r="BI1164" s="34">
        <f t="shared" si="218"/>
        <v>70</v>
      </c>
      <c r="BJ1164" s="34">
        <f t="shared" si="219"/>
        <v>17</v>
      </c>
      <c r="BK1164" s="34">
        <f t="shared" si="220"/>
        <v>100</v>
      </c>
      <c r="BL1164" s="34">
        <f t="shared" si="221"/>
        <v>45</v>
      </c>
      <c r="BM1164" s="35">
        <f t="shared" si="222"/>
        <v>100</v>
      </c>
      <c r="BN1164" s="34">
        <f t="shared" si="223"/>
        <v>100</v>
      </c>
      <c r="BO1164" s="35">
        <f t="shared" si="224"/>
        <v>100</v>
      </c>
      <c r="BP1164" s="35">
        <f t="shared" si="225"/>
        <v>1</v>
      </c>
      <c r="BQ1164" s="35">
        <f t="shared" si="226"/>
        <v>95</v>
      </c>
      <c r="BR1164" s="35">
        <f t="shared" si="227"/>
        <v>55</v>
      </c>
    </row>
    <row r="1165" spans="2:70" x14ac:dyDescent="0.3">
      <c r="B1165" s="6" t="s">
        <v>264</v>
      </c>
      <c r="C1165" s="6">
        <v>209011204</v>
      </c>
      <c r="D1165" s="6" t="s">
        <v>215</v>
      </c>
      <c r="E1165" s="6" t="s">
        <v>103</v>
      </c>
      <c r="F1165" s="6" t="s">
        <v>689</v>
      </c>
      <c r="G1165" s="6" t="s">
        <v>86</v>
      </c>
      <c r="H1165" s="6" t="s">
        <v>4995</v>
      </c>
      <c r="I1165" s="22">
        <v>640000</v>
      </c>
      <c r="J1165" s="22">
        <v>685000</v>
      </c>
      <c r="K1165" s="22">
        <v>690000</v>
      </c>
      <c r="L1165" s="22">
        <v>680000</v>
      </c>
      <c r="M1165" s="22">
        <v>680000</v>
      </c>
      <c r="N1165" s="22">
        <v>695500</v>
      </c>
      <c r="O1165" s="23">
        <v>27</v>
      </c>
      <c r="P1165" s="23">
        <v>29</v>
      </c>
      <c r="Q1165" s="23">
        <v>27</v>
      </c>
      <c r="R1165" s="22">
        <v>520</v>
      </c>
      <c r="S1165" s="22">
        <v>530</v>
      </c>
      <c r="T1165" s="24">
        <v>4</v>
      </c>
      <c r="U1165" s="24">
        <v>0.10000000000000009</v>
      </c>
      <c r="V1165" s="24">
        <v>3.9</v>
      </c>
      <c r="W1165" s="24">
        <v>2.9</v>
      </c>
      <c r="X1165" s="25">
        <v>4.2250000000000003E-2</v>
      </c>
      <c r="Y1165" s="24">
        <v>4.3</v>
      </c>
      <c r="Z1165" s="24">
        <v>-1.2999999999999998</v>
      </c>
      <c r="AA1165" s="24">
        <v>5.6</v>
      </c>
      <c r="AB1165" s="24">
        <v>5</v>
      </c>
      <c r="AC1165" s="26">
        <v>0.23675967072193485</v>
      </c>
      <c r="AD1165" s="24">
        <v>5.6037791886848485</v>
      </c>
      <c r="AE1165" s="6">
        <v>300</v>
      </c>
      <c r="AF1165" s="6">
        <v>308</v>
      </c>
      <c r="AG1165" s="6">
        <v>283</v>
      </c>
      <c r="AH1165" s="27">
        <v>6.7391304347826084</v>
      </c>
      <c r="AI1165" s="28">
        <v>745000</v>
      </c>
      <c r="AJ1165" s="28">
        <v>754000</v>
      </c>
      <c r="AK1165" s="28">
        <v>725000</v>
      </c>
      <c r="AL1165" s="29">
        <v>-1.1936339522546418E-2</v>
      </c>
      <c r="AM1165" s="29">
        <v>2.7586206896551724E-2</v>
      </c>
      <c r="AN1165" s="6">
        <v>2.5</v>
      </c>
      <c r="AO1165" s="27">
        <v>-0.29999999999999982</v>
      </c>
      <c r="AP1165" s="6">
        <v>2.8</v>
      </c>
      <c r="AQ1165" s="28">
        <v>550</v>
      </c>
      <c r="AR1165" s="28">
        <v>500</v>
      </c>
      <c r="AS1165" s="25">
        <v>0.1</v>
      </c>
      <c r="AT1165" s="30">
        <v>2196.3200000000002</v>
      </c>
      <c r="AU1165" s="24">
        <v>0.73809999999999998</v>
      </c>
      <c r="AV1165" s="24">
        <v>0.26190000000000002</v>
      </c>
      <c r="AW1165" s="24">
        <v>0.91020000000000001</v>
      </c>
      <c r="AX1165" s="24">
        <v>8.3900000000000002E-2</v>
      </c>
      <c r="AY1165" s="24">
        <v>0.37759999999999999</v>
      </c>
      <c r="AZ1165" s="24">
        <v>0.3765</v>
      </c>
      <c r="BA1165" s="24">
        <v>0.22789999999999999</v>
      </c>
      <c r="BB1165" s="31">
        <v>6</v>
      </c>
      <c r="BC1165" s="23">
        <v>16</v>
      </c>
      <c r="BD1165" s="32" t="s">
        <v>2805</v>
      </c>
      <c r="BE1165" s="33">
        <v>145.082685494793</v>
      </c>
      <c r="BF1165" s="33">
        <v>-37.703888285027098</v>
      </c>
      <c r="BG1165" s="34">
        <f t="shared" si="216"/>
        <v>51</v>
      </c>
      <c r="BH1165" s="34">
        <f t="shared" si="217"/>
        <v>75</v>
      </c>
      <c r="BI1165" s="34">
        <f t="shared" si="218"/>
        <v>41</v>
      </c>
      <c r="BJ1165" s="34">
        <f t="shared" si="219"/>
        <v>1</v>
      </c>
      <c r="BK1165" s="34">
        <f t="shared" si="220"/>
        <v>100</v>
      </c>
      <c r="BL1165" s="34">
        <f t="shared" si="221"/>
        <v>73</v>
      </c>
      <c r="BM1165" s="35">
        <f t="shared" si="222"/>
        <v>91</v>
      </c>
      <c r="BN1165" s="34">
        <f t="shared" si="223"/>
        <v>94</v>
      </c>
      <c r="BO1165" s="35">
        <f t="shared" si="224"/>
        <v>100</v>
      </c>
      <c r="BP1165" s="35">
        <f t="shared" si="225"/>
        <v>46</v>
      </c>
      <c r="BQ1165" s="35">
        <f t="shared" si="226"/>
        <v>60</v>
      </c>
      <c r="BR1165" s="35">
        <f t="shared" si="227"/>
        <v>55</v>
      </c>
    </row>
    <row r="1166" spans="2:70" x14ac:dyDescent="0.3">
      <c r="B1166" s="6" t="s">
        <v>554</v>
      </c>
      <c r="C1166" s="6">
        <v>210051245</v>
      </c>
      <c r="D1166" s="6" t="s">
        <v>333</v>
      </c>
      <c r="E1166" s="6" t="s">
        <v>146</v>
      </c>
      <c r="F1166" s="6" t="s">
        <v>689</v>
      </c>
      <c r="G1166" s="6" t="s">
        <v>86</v>
      </c>
      <c r="H1166" s="6" t="s">
        <v>4995</v>
      </c>
      <c r="I1166" s="22">
        <v>550000</v>
      </c>
      <c r="J1166" s="22">
        <v>530000</v>
      </c>
      <c r="K1166" s="22">
        <v>500000</v>
      </c>
      <c r="L1166" s="22">
        <v>555500</v>
      </c>
      <c r="M1166" s="22">
        <v>555500</v>
      </c>
      <c r="N1166" s="22">
        <v>510000</v>
      </c>
      <c r="O1166" s="23">
        <v>30</v>
      </c>
      <c r="P1166" s="23">
        <v>30</v>
      </c>
      <c r="Q1166" s="23">
        <v>27</v>
      </c>
      <c r="R1166" s="22">
        <v>530</v>
      </c>
      <c r="S1166" s="22">
        <v>520</v>
      </c>
      <c r="T1166" s="24">
        <v>2.7</v>
      </c>
      <c r="U1166" s="24">
        <v>0.20000000000000018</v>
      </c>
      <c r="V1166" s="24">
        <v>2.5</v>
      </c>
      <c r="W1166" s="24">
        <v>2.2000000000000002</v>
      </c>
      <c r="X1166" s="25">
        <v>5.0109090909090909E-2</v>
      </c>
      <c r="Y1166" s="24">
        <v>4</v>
      </c>
      <c r="Z1166" s="24">
        <v>-1</v>
      </c>
      <c r="AA1166" s="24">
        <v>5</v>
      </c>
      <c r="AB1166" s="24">
        <v>4.4000000000000004</v>
      </c>
      <c r="AC1166" s="26">
        <v>0.29575892857142855</v>
      </c>
      <c r="AD1166" s="24">
        <v>5.902300824175823</v>
      </c>
      <c r="AE1166" s="6">
        <v>102</v>
      </c>
      <c r="AF1166" s="6">
        <v>113</v>
      </c>
      <c r="AG1166" s="6">
        <v>132</v>
      </c>
      <c r="AH1166" s="27">
        <v>2.6285714285714286</v>
      </c>
      <c r="AI1166" s="28">
        <v>465000</v>
      </c>
      <c r="AJ1166" s="28">
        <v>455000</v>
      </c>
      <c r="AK1166" s="28">
        <v>455000</v>
      </c>
      <c r="AL1166" s="29">
        <v>2.197802197802198E-2</v>
      </c>
      <c r="AM1166" s="29">
        <v>2.197802197802198E-2</v>
      </c>
      <c r="AN1166" s="6">
        <v>3.3</v>
      </c>
      <c r="AO1166" s="27">
        <v>0.19999999999999973</v>
      </c>
      <c r="AP1166" s="6">
        <v>3.1</v>
      </c>
      <c r="AQ1166" s="28">
        <v>485</v>
      </c>
      <c r="AR1166" s="28">
        <v>450</v>
      </c>
      <c r="AS1166" s="25">
        <v>7.7777777777777779E-2</v>
      </c>
      <c r="AT1166" s="30">
        <v>1792.0000000000002</v>
      </c>
      <c r="AU1166" s="24">
        <v>0.75870000000000004</v>
      </c>
      <c r="AV1166" s="24">
        <v>0.24129999999999999</v>
      </c>
      <c r="AW1166" s="24">
        <v>0.89219999999999999</v>
      </c>
      <c r="AX1166" s="24">
        <v>0.104</v>
      </c>
      <c r="AY1166" s="24">
        <v>0.3916</v>
      </c>
      <c r="AZ1166" s="24">
        <v>0.38179999999999997</v>
      </c>
      <c r="BA1166" s="24">
        <v>0.20150000000000001</v>
      </c>
      <c r="BB1166" s="31">
        <v>3</v>
      </c>
      <c r="BC1166" s="23">
        <v>16</v>
      </c>
      <c r="BD1166" s="32" t="s">
        <v>3020</v>
      </c>
      <c r="BE1166" s="33">
        <v>144.89022918573201</v>
      </c>
      <c r="BF1166" s="33">
        <v>-37.684177122670299</v>
      </c>
      <c r="BG1166" s="34">
        <f t="shared" si="216"/>
        <v>72</v>
      </c>
      <c r="BH1166" s="34">
        <f t="shared" si="217"/>
        <v>62</v>
      </c>
      <c r="BI1166" s="34">
        <f t="shared" si="218"/>
        <v>92</v>
      </c>
      <c r="BJ1166" s="34">
        <f t="shared" si="219"/>
        <v>12</v>
      </c>
      <c r="BK1166" s="34">
        <f t="shared" si="220"/>
        <v>100</v>
      </c>
      <c r="BL1166" s="34">
        <f t="shared" si="221"/>
        <v>76</v>
      </c>
      <c r="BM1166" s="35">
        <f t="shared" si="222"/>
        <v>100</v>
      </c>
      <c r="BN1166" s="34">
        <f t="shared" si="223"/>
        <v>91</v>
      </c>
      <c r="BO1166" s="35">
        <f t="shared" si="224"/>
        <v>70</v>
      </c>
      <c r="BP1166" s="35">
        <f t="shared" si="225"/>
        <v>51</v>
      </c>
      <c r="BQ1166" s="35">
        <f t="shared" si="226"/>
        <v>30</v>
      </c>
      <c r="BR1166" s="35">
        <f t="shared" si="227"/>
        <v>55</v>
      </c>
    </row>
    <row r="1167" spans="2:70" x14ac:dyDescent="0.3">
      <c r="B1167" s="6" t="s">
        <v>568</v>
      </c>
      <c r="C1167" s="6">
        <v>211051277</v>
      </c>
      <c r="D1167" s="6" t="s">
        <v>84</v>
      </c>
      <c r="E1167" s="6" t="s">
        <v>85</v>
      </c>
      <c r="F1167" s="6" t="s">
        <v>689</v>
      </c>
      <c r="G1167" s="6" t="s">
        <v>86</v>
      </c>
      <c r="H1167" s="6" t="s">
        <v>4995</v>
      </c>
      <c r="I1167" s="22">
        <v>700000</v>
      </c>
      <c r="J1167" s="22">
        <v>690000</v>
      </c>
      <c r="K1167" s="22">
        <v>675000</v>
      </c>
      <c r="L1167" s="22">
        <v>700000</v>
      </c>
      <c r="M1167" s="22">
        <v>670000</v>
      </c>
      <c r="N1167" s="22">
        <v>670000</v>
      </c>
      <c r="O1167" s="23">
        <v>49</v>
      </c>
      <c r="P1167" s="23">
        <v>33</v>
      </c>
      <c r="Q1167" s="23">
        <v>23</v>
      </c>
      <c r="R1167" s="22">
        <v>550</v>
      </c>
      <c r="S1167" s="22">
        <v>525</v>
      </c>
      <c r="T1167" s="24">
        <v>2.1</v>
      </c>
      <c r="U1167" s="24">
        <v>-0.5</v>
      </c>
      <c r="V1167" s="24">
        <v>2.6</v>
      </c>
      <c r="W1167" s="24">
        <v>2.4</v>
      </c>
      <c r="X1167" s="25">
        <v>4.0857142857142856E-2</v>
      </c>
      <c r="Y1167" s="24">
        <v>3</v>
      </c>
      <c r="Z1167" s="24">
        <v>-0.70000000000000018</v>
      </c>
      <c r="AA1167" s="24">
        <v>3.7</v>
      </c>
      <c r="AB1167" s="24">
        <v>4.0999999999999996</v>
      </c>
      <c r="AC1167" s="26">
        <v>0.29689929176023488</v>
      </c>
      <c r="AD1167" s="24">
        <v>7.2667658822435115</v>
      </c>
      <c r="AE1167" s="6">
        <v>80</v>
      </c>
      <c r="AF1167" s="6">
        <v>98</v>
      </c>
      <c r="AG1167" s="6">
        <v>95</v>
      </c>
      <c r="AH1167" s="27">
        <v>4.3928571428571423</v>
      </c>
      <c r="AI1167" s="28">
        <v>685000</v>
      </c>
      <c r="AJ1167" s="28">
        <v>670000</v>
      </c>
      <c r="AK1167" s="28">
        <v>630000</v>
      </c>
      <c r="AL1167" s="29">
        <v>2.2388059701492536E-2</v>
      </c>
      <c r="AM1167" s="29">
        <v>8.7301587301587297E-2</v>
      </c>
      <c r="AN1167" s="6">
        <v>2.2999999999999998</v>
      </c>
      <c r="AO1167" s="27">
        <v>-0.40000000000000036</v>
      </c>
      <c r="AP1167" s="6">
        <v>2.7</v>
      </c>
      <c r="AQ1167" s="28">
        <v>550</v>
      </c>
      <c r="AR1167" s="28">
        <v>500</v>
      </c>
      <c r="AS1167" s="25">
        <v>0.1</v>
      </c>
      <c r="AT1167" s="30">
        <v>1852.4800000000002</v>
      </c>
      <c r="AU1167" s="24">
        <v>0.70079999999999998</v>
      </c>
      <c r="AV1167" s="24">
        <v>0.29920000000000002</v>
      </c>
      <c r="AW1167" s="24">
        <v>0.8639</v>
      </c>
      <c r="AX1167" s="24">
        <v>0.1221</v>
      </c>
      <c r="AY1167" s="24">
        <v>0.32500000000000001</v>
      </c>
      <c r="AZ1167" s="24">
        <v>0.43159999999999998</v>
      </c>
      <c r="BA1167" s="24">
        <v>0.19719999999999999</v>
      </c>
      <c r="BB1167" s="31">
        <v>3</v>
      </c>
      <c r="BC1167" s="23">
        <v>31</v>
      </c>
      <c r="BD1167" s="32" t="s">
        <v>3031</v>
      </c>
      <c r="BE1167" s="33">
        <v>145.32103572511201</v>
      </c>
      <c r="BF1167" s="33">
        <v>-37.819835226443502</v>
      </c>
      <c r="BG1167" s="34">
        <f t="shared" si="216"/>
        <v>82</v>
      </c>
      <c r="BH1167" s="34">
        <f t="shared" si="217"/>
        <v>79</v>
      </c>
      <c r="BI1167" s="34">
        <f t="shared" si="218"/>
        <v>70</v>
      </c>
      <c r="BJ1167" s="34">
        <f t="shared" si="219"/>
        <v>12</v>
      </c>
      <c r="BK1167" s="34">
        <f t="shared" si="220"/>
        <v>100</v>
      </c>
      <c r="BL1167" s="34">
        <f t="shared" si="221"/>
        <v>62</v>
      </c>
      <c r="BM1167" s="35">
        <f t="shared" si="222"/>
        <v>86</v>
      </c>
      <c r="BN1167" s="34">
        <f t="shared" si="223"/>
        <v>78</v>
      </c>
      <c r="BO1167" s="35">
        <f t="shared" si="224"/>
        <v>69</v>
      </c>
      <c r="BP1167" s="35">
        <f t="shared" si="225"/>
        <v>67</v>
      </c>
      <c r="BQ1167" s="35">
        <f t="shared" si="226"/>
        <v>30</v>
      </c>
      <c r="BR1167" s="35">
        <f t="shared" si="227"/>
        <v>55</v>
      </c>
    </row>
    <row r="1168" spans="2:70" x14ac:dyDescent="0.3">
      <c r="B1168" s="6" t="s">
        <v>2047</v>
      </c>
      <c r="C1168" s="6">
        <v>212011552</v>
      </c>
      <c r="D1168" s="6" t="s">
        <v>619</v>
      </c>
      <c r="E1168" s="6" t="s">
        <v>157</v>
      </c>
      <c r="F1168" s="6" t="s">
        <v>689</v>
      </c>
      <c r="G1168" s="6" t="s">
        <v>86</v>
      </c>
      <c r="H1168" s="6" t="s">
        <v>4995</v>
      </c>
      <c r="I1168" s="22">
        <v>490000</v>
      </c>
      <c r="J1168" s="22">
        <v>495000</v>
      </c>
      <c r="K1168" s="22">
        <v>495000</v>
      </c>
      <c r="L1168" s="22">
        <v>535000</v>
      </c>
      <c r="M1168" s="22">
        <v>539000</v>
      </c>
      <c r="N1168" s="22">
        <v>525000</v>
      </c>
      <c r="O1168" s="23">
        <v>49</v>
      </c>
      <c r="P1168" s="23">
        <v>40</v>
      </c>
      <c r="Q1168" s="23">
        <v>46</v>
      </c>
      <c r="R1168" s="22">
        <v>490</v>
      </c>
      <c r="S1168" s="22">
        <v>450</v>
      </c>
      <c r="T1168" s="24">
        <v>3</v>
      </c>
      <c r="U1168" s="24">
        <v>-0.5</v>
      </c>
      <c r="V1168" s="24">
        <v>3.5</v>
      </c>
      <c r="W1168" s="24">
        <v>3.4</v>
      </c>
      <c r="X1168" s="25">
        <v>5.1999999999999998E-2</v>
      </c>
      <c r="Y1168" s="24">
        <v>3.5</v>
      </c>
      <c r="Z1168" s="24">
        <v>-1.5</v>
      </c>
      <c r="AA1168" s="24">
        <v>5</v>
      </c>
      <c r="AB1168" s="24">
        <v>6.1</v>
      </c>
      <c r="AC1168" s="26">
        <v>0.24265113699389904</v>
      </c>
      <c r="AD1168" s="24">
        <v>4.6663680191134436</v>
      </c>
      <c r="AE1168" s="6">
        <v>90</v>
      </c>
      <c r="AF1168" s="6">
        <v>85</v>
      </c>
      <c r="AG1168" s="6">
        <v>77</v>
      </c>
      <c r="AH1168" s="27">
        <v>5.5342465753424657</v>
      </c>
      <c r="AI1168" s="28">
        <v>510000</v>
      </c>
      <c r="AJ1168" s="28">
        <v>510000</v>
      </c>
      <c r="AK1168" s="28">
        <v>491000</v>
      </c>
      <c r="AL1168" s="29">
        <v>0</v>
      </c>
      <c r="AM1168" s="29">
        <v>3.8696537678207736E-2</v>
      </c>
      <c r="AN1168" s="6">
        <v>3.2</v>
      </c>
      <c r="AO1168" s="27">
        <v>-9.9999999999999645E-2</v>
      </c>
      <c r="AP1168" s="6">
        <v>3.3</v>
      </c>
      <c r="AQ1168" s="28">
        <v>500</v>
      </c>
      <c r="AR1168" s="28">
        <v>450</v>
      </c>
      <c r="AS1168" s="25">
        <v>0.1111111111111111</v>
      </c>
      <c r="AT1168" s="30">
        <v>2019.3600000000001</v>
      </c>
      <c r="AU1168" s="24">
        <v>0.79159999999999997</v>
      </c>
      <c r="AV1168" s="24">
        <v>0.2084</v>
      </c>
      <c r="AW1168" s="24">
        <v>0.89839999999999998</v>
      </c>
      <c r="AX1168" s="24">
        <v>9.8500000000000004E-2</v>
      </c>
      <c r="AY1168" s="24">
        <v>0.18870000000000001</v>
      </c>
      <c r="AZ1168" s="24">
        <v>0.49559999999999998</v>
      </c>
      <c r="BA1168" s="24">
        <v>0.28260000000000002</v>
      </c>
      <c r="BB1168" s="31">
        <v>6</v>
      </c>
      <c r="BC1168" s="23">
        <v>54</v>
      </c>
      <c r="BD1168" s="32" t="s">
        <v>4339</v>
      </c>
      <c r="BE1168" s="33">
        <v>145.470203335035</v>
      </c>
      <c r="BF1168" s="33">
        <v>-38.093313427936899</v>
      </c>
      <c r="BG1168" s="34">
        <f t="shared" si="216"/>
        <v>67</v>
      </c>
      <c r="BH1168" s="34">
        <f t="shared" si="217"/>
        <v>64</v>
      </c>
      <c r="BI1168" s="34">
        <f t="shared" si="218"/>
        <v>56</v>
      </c>
      <c r="BJ1168" s="34">
        <f t="shared" si="219"/>
        <v>1</v>
      </c>
      <c r="BK1168" s="34">
        <f t="shared" si="220"/>
        <v>98</v>
      </c>
      <c r="BL1168" s="34">
        <f t="shared" si="221"/>
        <v>32</v>
      </c>
      <c r="BM1168" s="35">
        <f t="shared" si="222"/>
        <v>100</v>
      </c>
      <c r="BN1168" s="34">
        <f t="shared" si="223"/>
        <v>100</v>
      </c>
      <c r="BO1168" s="35">
        <f t="shared" si="224"/>
        <v>100</v>
      </c>
      <c r="BP1168" s="35">
        <f t="shared" si="225"/>
        <v>59</v>
      </c>
      <c r="BQ1168" s="35">
        <f t="shared" si="226"/>
        <v>60</v>
      </c>
      <c r="BR1168" s="35">
        <f t="shared" si="227"/>
        <v>55</v>
      </c>
    </row>
    <row r="1169" spans="2:70" x14ac:dyDescent="0.3">
      <c r="B1169" s="6" t="s">
        <v>533</v>
      </c>
      <c r="C1169" s="6">
        <v>212041316</v>
      </c>
      <c r="D1169" s="6" t="s">
        <v>156</v>
      </c>
      <c r="E1169" s="6" t="s">
        <v>157</v>
      </c>
      <c r="F1169" s="6" t="s">
        <v>689</v>
      </c>
      <c r="G1169" s="6" t="s">
        <v>86</v>
      </c>
      <c r="H1169" s="6" t="s">
        <v>4995</v>
      </c>
      <c r="I1169" s="22">
        <v>490000</v>
      </c>
      <c r="J1169" s="22">
        <v>530000</v>
      </c>
      <c r="K1169" s="22">
        <v>580000</v>
      </c>
      <c r="L1169" s="22">
        <v>600000</v>
      </c>
      <c r="M1169" s="22">
        <v>612000</v>
      </c>
      <c r="N1169" s="22">
        <v>600000</v>
      </c>
      <c r="O1169" s="23">
        <v>19</v>
      </c>
      <c r="P1169" s="23">
        <v>22</v>
      </c>
      <c r="Q1169" s="23">
        <v>40</v>
      </c>
      <c r="R1169" s="22">
        <v>500</v>
      </c>
      <c r="S1169" s="22">
        <v>490</v>
      </c>
      <c r="T1169" s="24">
        <v>2</v>
      </c>
      <c r="U1169" s="24">
        <v>-0.5</v>
      </c>
      <c r="V1169" s="24">
        <v>2.5</v>
      </c>
      <c r="W1169" s="24">
        <v>2.7</v>
      </c>
      <c r="X1169" s="25">
        <v>5.3061224489795916E-2</v>
      </c>
      <c r="Y1169" s="24">
        <v>5.3</v>
      </c>
      <c r="Z1169" s="24">
        <v>-0.60000000000000053</v>
      </c>
      <c r="AA1169" s="24">
        <v>5.9</v>
      </c>
      <c r="AB1169" s="24">
        <v>5.5</v>
      </c>
      <c r="AC1169" s="26">
        <v>0.30724609182971191</v>
      </c>
      <c r="AD1169" s="24">
        <v>5.7904071152522629</v>
      </c>
      <c r="AE1169" s="6">
        <v>338</v>
      </c>
      <c r="AF1169" s="6">
        <v>359</v>
      </c>
      <c r="AG1169" s="6">
        <v>418</v>
      </c>
      <c r="AH1169" s="27">
        <v>4.7260726072607264</v>
      </c>
      <c r="AI1169" s="28">
        <v>537000</v>
      </c>
      <c r="AJ1169" s="28">
        <v>530000</v>
      </c>
      <c r="AK1169" s="28">
        <v>510000</v>
      </c>
      <c r="AL1169" s="29">
        <v>1.3207547169811321E-2</v>
      </c>
      <c r="AM1169" s="29">
        <v>5.2941176470588235E-2</v>
      </c>
      <c r="AN1169" s="6">
        <v>2.5</v>
      </c>
      <c r="AO1169" s="27">
        <v>-0.20000000000000018</v>
      </c>
      <c r="AP1169" s="6">
        <v>2.7</v>
      </c>
      <c r="AQ1169" s="28">
        <v>500</v>
      </c>
      <c r="AR1169" s="28">
        <v>480</v>
      </c>
      <c r="AS1169" s="25">
        <v>4.1666666666666664E-2</v>
      </c>
      <c r="AT1169" s="30">
        <v>1627.3600000000001</v>
      </c>
      <c r="AU1169" s="24">
        <v>0.753</v>
      </c>
      <c r="AV1169" s="24">
        <v>0.247</v>
      </c>
      <c r="AW1169" s="24">
        <v>0.89839999999999998</v>
      </c>
      <c r="AX1169" s="24">
        <v>9.1999999999999998E-3</v>
      </c>
      <c r="AY1169" s="24">
        <v>0.38119999999999998</v>
      </c>
      <c r="AZ1169" s="24">
        <v>0.33500000000000002</v>
      </c>
      <c r="BA1169" s="24">
        <v>0.26200000000000001</v>
      </c>
      <c r="BB1169" s="31">
        <v>4</v>
      </c>
      <c r="BC1169" s="23">
        <v>25</v>
      </c>
      <c r="BD1169" s="32" t="s">
        <v>3000</v>
      </c>
      <c r="BE1169" s="33">
        <v>145.18778019779199</v>
      </c>
      <c r="BF1169" s="33">
        <v>-37.9530804287851</v>
      </c>
      <c r="BG1169" s="34">
        <f t="shared" si="216"/>
        <v>84</v>
      </c>
      <c r="BH1169" s="34">
        <f t="shared" si="217"/>
        <v>75</v>
      </c>
      <c r="BI1169" s="34">
        <f t="shared" si="218"/>
        <v>66</v>
      </c>
      <c r="BJ1169" s="34">
        <f t="shared" si="219"/>
        <v>8</v>
      </c>
      <c r="BK1169" s="34">
        <f t="shared" si="220"/>
        <v>100</v>
      </c>
      <c r="BL1169" s="34">
        <f t="shared" si="221"/>
        <v>74</v>
      </c>
      <c r="BM1169" s="35">
        <f t="shared" si="222"/>
        <v>100</v>
      </c>
      <c r="BN1169" s="34">
        <f t="shared" si="223"/>
        <v>92</v>
      </c>
      <c r="BO1169" s="35">
        <f t="shared" si="224"/>
        <v>62</v>
      </c>
      <c r="BP1169" s="35">
        <f t="shared" si="225"/>
        <v>29</v>
      </c>
      <c r="BQ1169" s="35">
        <f t="shared" si="226"/>
        <v>40</v>
      </c>
      <c r="BR1169" s="35">
        <f t="shared" si="227"/>
        <v>55</v>
      </c>
    </row>
    <row r="1170" spans="2:70" x14ac:dyDescent="0.3">
      <c r="B1170" s="6" t="s">
        <v>523</v>
      </c>
      <c r="C1170" s="6">
        <v>212041318</v>
      </c>
      <c r="D1170" s="6" t="s">
        <v>156</v>
      </c>
      <c r="E1170" s="6" t="s">
        <v>157</v>
      </c>
      <c r="F1170" s="6" t="s">
        <v>689</v>
      </c>
      <c r="G1170" s="6" t="s">
        <v>86</v>
      </c>
      <c r="H1170" s="6" t="s">
        <v>4995</v>
      </c>
      <c r="I1170" s="22">
        <v>627000</v>
      </c>
      <c r="J1170" s="22">
        <v>640000</v>
      </c>
      <c r="K1170" s="22">
        <v>643750</v>
      </c>
      <c r="L1170" s="22">
        <v>600000</v>
      </c>
      <c r="M1170" s="22">
        <v>619000</v>
      </c>
      <c r="N1170" s="22">
        <v>567000</v>
      </c>
      <c r="O1170" s="23">
        <v>26</v>
      </c>
      <c r="P1170" s="23">
        <v>26</v>
      </c>
      <c r="Q1170" s="23">
        <v>56</v>
      </c>
      <c r="R1170" s="22">
        <v>525</v>
      </c>
      <c r="S1170" s="22">
        <v>470</v>
      </c>
      <c r="T1170" s="24">
        <v>2.2000000000000002</v>
      </c>
      <c r="U1170" s="24">
        <v>-0.19999999999999973</v>
      </c>
      <c r="V1170" s="24">
        <v>2.4</v>
      </c>
      <c r="W1170" s="24">
        <v>2.7</v>
      </c>
      <c r="X1170" s="25">
        <v>4.3540669856459331E-2</v>
      </c>
      <c r="Y1170" s="24">
        <v>2.6</v>
      </c>
      <c r="Z1170" s="24">
        <v>-1.1999999999999997</v>
      </c>
      <c r="AA1170" s="24">
        <v>3.8</v>
      </c>
      <c r="AB1170" s="24">
        <v>3.4</v>
      </c>
      <c r="AC1170" s="26">
        <v>0.31146179401993351</v>
      </c>
      <c r="AD1170" s="24">
        <v>7.1533532912270443</v>
      </c>
      <c r="AE1170" s="6">
        <v>338</v>
      </c>
      <c r="AF1170" s="6">
        <v>359</v>
      </c>
      <c r="AG1170" s="6">
        <v>418</v>
      </c>
      <c r="AH1170" s="27">
        <v>4.7260726072607264</v>
      </c>
      <c r="AI1170" s="28">
        <v>537000</v>
      </c>
      <c r="AJ1170" s="28">
        <v>530000</v>
      </c>
      <c r="AK1170" s="28">
        <v>510000</v>
      </c>
      <c r="AL1170" s="29">
        <v>1.3207547169811321E-2</v>
      </c>
      <c r="AM1170" s="29">
        <v>5.2941176470588235E-2</v>
      </c>
      <c r="AN1170" s="6">
        <v>2.5</v>
      </c>
      <c r="AO1170" s="27">
        <v>-0.20000000000000018</v>
      </c>
      <c r="AP1170" s="6">
        <v>2.7</v>
      </c>
      <c r="AQ1170" s="28">
        <v>500</v>
      </c>
      <c r="AR1170" s="28">
        <v>480</v>
      </c>
      <c r="AS1170" s="25">
        <v>4.1666666666666664E-2</v>
      </c>
      <c r="AT1170" s="30">
        <v>1685.6000000000001</v>
      </c>
      <c r="AU1170" s="24">
        <v>0.79</v>
      </c>
      <c r="AV1170" s="24">
        <v>0.21</v>
      </c>
      <c r="AW1170" s="24">
        <v>0.85950000000000004</v>
      </c>
      <c r="AX1170" s="24">
        <v>0.1016</v>
      </c>
      <c r="AY1170" s="24">
        <v>0.38150000000000001</v>
      </c>
      <c r="AZ1170" s="24">
        <v>0.31830000000000003</v>
      </c>
      <c r="BA1170" s="24">
        <v>0.26889999999999997</v>
      </c>
      <c r="BB1170" s="31">
        <v>2</v>
      </c>
      <c r="BC1170" s="23">
        <v>24</v>
      </c>
      <c r="BD1170" s="32" t="s">
        <v>2992</v>
      </c>
      <c r="BE1170" s="33">
        <v>145.14804702392101</v>
      </c>
      <c r="BF1170" s="33">
        <v>-37.969482231240498</v>
      </c>
      <c r="BG1170" s="34">
        <f t="shared" si="216"/>
        <v>80</v>
      </c>
      <c r="BH1170" s="34">
        <f t="shared" si="217"/>
        <v>75</v>
      </c>
      <c r="BI1170" s="34">
        <f t="shared" si="218"/>
        <v>66</v>
      </c>
      <c r="BJ1170" s="34">
        <f t="shared" si="219"/>
        <v>8</v>
      </c>
      <c r="BK1170" s="34">
        <f t="shared" si="220"/>
        <v>100</v>
      </c>
      <c r="BL1170" s="34">
        <f t="shared" si="221"/>
        <v>74</v>
      </c>
      <c r="BM1170" s="35">
        <f t="shared" si="222"/>
        <v>95</v>
      </c>
      <c r="BN1170" s="34">
        <f t="shared" si="223"/>
        <v>79</v>
      </c>
      <c r="BO1170" s="35">
        <f t="shared" si="224"/>
        <v>59</v>
      </c>
      <c r="BP1170" s="35">
        <f t="shared" si="225"/>
        <v>74</v>
      </c>
      <c r="BQ1170" s="35">
        <f t="shared" si="226"/>
        <v>20</v>
      </c>
      <c r="BR1170" s="35">
        <f t="shared" si="227"/>
        <v>55</v>
      </c>
    </row>
    <row r="1171" spans="2:70" x14ac:dyDescent="0.3">
      <c r="B1171" s="6" t="s">
        <v>358</v>
      </c>
      <c r="C1171" s="6">
        <v>212041566</v>
      </c>
      <c r="D1171" s="6" t="s">
        <v>156</v>
      </c>
      <c r="E1171" s="6" t="s">
        <v>157</v>
      </c>
      <c r="F1171" s="6" t="s">
        <v>689</v>
      </c>
      <c r="G1171" s="6" t="s">
        <v>86</v>
      </c>
      <c r="H1171" s="6" t="s">
        <v>4995</v>
      </c>
      <c r="I1171" s="22">
        <v>730000</v>
      </c>
      <c r="J1171" s="22">
        <v>730000</v>
      </c>
      <c r="K1171" s="22">
        <v>738000</v>
      </c>
      <c r="L1171" s="22">
        <v>730000</v>
      </c>
      <c r="M1171" s="22">
        <v>730000</v>
      </c>
      <c r="N1171" s="22">
        <v>675000</v>
      </c>
      <c r="O1171" s="23">
        <v>29</v>
      </c>
      <c r="P1171" s="23">
        <v>30</v>
      </c>
      <c r="Q1171" s="23">
        <v>31</v>
      </c>
      <c r="R1171" s="22">
        <v>650</v>
      </c>
      <c r="S1171" s="22">
        <v>650</v>
      </c>
      <c r="T1171" s="24">
        <v>2.9</v>
      </c>
      <c r="U1171" s="24">
        <v>0.10000000000000009</v>
      </c>
      <c r="V1171" s="24">
        <v>2.8</v>
      </c>
      <c r="W1171" s="24">
        <v>3.5</v>
      </c>
      <c r="X1171" s="25">
        <v>4.6301369863013697E-2</v>
      </c>
      <c r="Y1171" s="24">
        <v>13.5</v>
      </c>
      <c r="Z1171" s="24">
        <v>-6.6999999999999993</v>
      </c>
      <c r="AA1171" s="24">
        <v>20.2</v>
      </c>
      <c r="AB1171" s="24">
        <v>21.9</v>
      </c>
      <c r="AC1171" s="26">
        <v>0.23279468225316599</v>
      </c>
      <c r="AD1171" s="24">
        <v>5.0278141433376087</v>
      </c>
      <c r="AE1171" s="6">
        <v>338</v>
      </c>
      <c r="AF1171" s="6">
        <v>359</v>
      </c>
      <c r="AG1171" s="6">
        <v>418</v>
      </c>
      <c r="AH1171" s="27">
        <v>4.7260726072607264</v>
      </c>
      <c r="AI1171" s="28">
        <v>537000</v>
      </c>
      <c r="AJ1171" s="28">
        <v>530000</v>
      </c>
      <c r="AK1171" s="28">
        <v>510000</v>
      </c>
      <c r="AL1171" s="29">
        <v>1.3207547169811321E-2</v>
      </c>
      <c r="AM1171" s="29">
        <v>5.2941176470588235E-2</v>
      </c>
      <c r="AN1171" s="6">
        <v>2.5</v>
      </c>
      <c r="AO1171" s="27">
        <v>-0.20000000000000018</v>
      </c>
      <c r="AP1171" s="6">
        <v>2.7</v>
      </c>
      <c r="AQ1171" s="28">
        <v>500</v>
      </c>
      <c r="AR1171" s="28">
        <v>480</v>
      </c>
      <c r="AS1171" s="25">
        <v>4.1666666666666664E-2</v>
      </c>
      <c r="AT1171" s="30">
        <v>2792.1600000000003</v>
      </c>
      <c r="AU1171" s="24">
        <v>0.90269999999999995</v>
      </c>
      <c r="AV1171" s="24">
        <v>9.7299999999999998E-2</v>
      </c>
      <c r="AW1171" s="24">
        <v>0.8921</v>
      </c>
      <c r="AX1171" s="24">
        <v>9.5699999999999993E-2</v>
      </c>
      <c r="AY1171" s="24">
        <v>0.20399999999999999</v>
      </c>
      <c r="AZ1171" s="24">
        <v>0.61480000000000001</v>
      </c>
      <c r="BA1171" s="24">
        <v>0.16500000000000001</v>
      </c>
      <c r="BB1171" s="31">
        <v>8.5</v>
      </c>
      <c r="BC1171" s="23">
        <v>29</v>
      </c>
      <c r="BD1171" s="32" t="s">
        <v>2866</v>
      </c>
      <c r="BE1171" s="33">
        <v>145.16181274602599</v>
      </c>
      <c r="BF1171" s="33">
        <v>-38.022068145606902</v>
      </c>
      <c r="BG1171" s="34">
        <f t="shared" si="216"/>
        <v>69</v>
      </c>
      <c r="BH1171" s="34">
        <f t="shared" si="217"/>
        <v>75</v>
      </c>
      <c r="BI1171" s="34">
        <f t="shared" si="218"/>
        <v>66</v>
      </c>
      <c r="BJ1171" s="34">
        <f t="shared" si="219"/>
        <v>8</v>
      </c>
      <c r="BK1171" s="34">
        <f t="shared" si="220"/>
        <v>100</v>
      </c>
      <c r="BL1171" s="34">
        <f t="shared" si="221"/>
        <v>35</v>
      </c>
      <c r="BM1171" s="35">
        <f t="shared" si="222"/>
        <v>100</v>
      </c>
      <c r="BN1171" s="34">
        <f t="shared" si="223"/>
        <v>100</v>
      </c>
      <c r="BO1171" s="35">
        <f t="shared" si="224"/>
        <v>100</v>
      </c>
      <c r="BP1171" s="35">
        <f t="shared" si="225"/>
        <v>1</v>
      </c>
      <c r="BQ1171" s="35">
        <f t="shared" si="226"/>
        <v>85</v>
      </c>
      <c r="BR1171" s="35">
        <f t="shared" si="227"/>
        <v>55</v>
      </c>
    </row>
    <row r="1172" spans="2:70" x14ac:dyDescent="0.3">
      <c r="B1172" s="6" t="s">
        <v>273</v>
      </c>
      <c r="C1172" s="6">
        <v>213011332</v>
      </c>
      <c r="D1172" s="6" t="s">
        <v>88</v>
      </c>
      <c r="E1172" s="6" t="s">
        <v>89</v>
      </c>
      <c r="F1172" s="6" t="s">
        <v>689</v>
      </c>
      <c r="G1172" s="6" t="s">
        <v>86</v>
      </c>
      <c r="H1172" s="6" t="s">
        <v>4995</v>
      </c>
      <c r="I1172" s="22">
        <v>570000</v>
      </c>
      <c r="J1172" s="22">
        <v>550000</v>
      </c>
      <c r="K1172" s="22">
        <v>590000</v>
      </c>
      <c r="L1172" s="22">
        <v>600000</v>
      </c>
      <c r="M1172" s="22">
        <v>600000</v>
      </c>
      <c r="N1172" s="22">
        <v>575500</v>
      </c>
      <c r="O1172" s="23">
        <v>33</v>
      </c>
      <c r="P1172" s="23">
        <v>31</v>
      </c>
      <c r="Q1172" s="23">
        <v>41</v>
      </c>
      <c r="R1172" s="22">
        <v>500</v>
      </c>
      <c r="S1172" s="22">
        <v>475</v>
      </c>
      <c r="T1172" s="24">
        <v>2.8</v>
      </c>
      <c r="U1172" s="24">
        <v>-0.30000000000000027</v>
      </c>
      <c r="V1172" s="24">
        <v>3.1</v>
      </c>
      <c r="W1172" s="24">
        <v>2.7</v>
      </c>
      <c r="X1172" s="25">
        <v>4.5614035087719301E-2</v>
      </c>
      <c r="Y1172" s="24">
        <v>5.7</v>
      </c>
      <c r="Z1172" s="24">
        <v>-1.7000000000000002</v>
      </c>
      <c r="AA1172" s="24">
        <v>7.4</v>
      </c>
      <c r="AB1172" s="24">
        <v>6.8</v>
      </c>
      <c r="AC1172" s="26">
        <v>0.28746205500873884</v>
      </c>
      <c r="AD1172" s="24">
        <v>6.302052744422352</v>
      </c>
      <c r="AE1172" s="6">
        <v>134</v>
      </c>
      <c r="AF1172" s="6">
        <v>144</v>
      </c>
      <c r="AG1172" s="6">
        <v>235</v>
      </c>
      <c r="AH1172" s="27">
        <v>3.3543307086614171</v>
      </c>
      <c r="AI1172" s="28">
        <v>513000</v>
      </c>
      <c r="AJ1172" s="28">
        <v>490000</v>
      </c>
      <c r="AK1172" s="28">
        <v>465000</v>
      </c>
      <c r="AL1172" s="29">
        <v>4.6938775510204082E-2</v>
      </c>
      <c r="AM1172" s="29">
        <v>0.1032258064516129</v>
      </c>
      <c r="AN1172" s="6">
        <v>3</v>
      </c>
      <c r="AO1172" s="27">
        <v>0.10000000000000009</v>
      </c>
      <c r="AP1172" s="6">
        <v>2.9</v>
      </c>
      <c r="AQ1172" s="28">
        <v>460</v>
      </c>
      <c r="AR1172" s="28">
        <v>430</v>
      </c>
      <c r="AS1172" s="25">
        <v>6.9767441860465115E-2</v>
      </c>
      <c r="AT1172" s="30">
        <v>1739.3600000000001</v>
      </c>
      <c r="AU1172" s="24">
        <v>0.79149999999999998</v>
      </c>
      <c r="AV1172" s="24">
        <v>0.20849999999999999</v>
      </c>
      <c r="AW1172" s="24">
        <v>0.87190000000000001</v>
      </c>
      <c r="AX1172" s="24">
        <v>0.1173</v>
      </c>
      <c r="AY1172" s="24">
        <v>0.46189999999999998</v>
      </c>
      <c r="AZ1172" s="24">
        <v>0.32719999999999999</v>
      </c>
      <c r="BA1172" s="24">
        <v>0.18140000000000001</v>
      </c>
      <c r="BB1172" s="31">
        <v>3</v>
      </c>
      <c r="BC1172" s="23">
        <v>15</v>
      </c>
      <c r="BD1172" s="32" t="s">
        <v>2813</v>
      </c>
      <c r="BE1172" s="33">
        <v>144.823099405314</v>
      </c>
      <c r="BF1172" s="33">
        <v>-37.731030387326797</v>
      </c>
      <c r="BG1172" s="34">
        <f t="shared" si="216"/>
        <v>70</v>
      </c>
      <c r="BH1172" s="34">
        <f t="shared" si="217"/>
        <v>67</v>
      </c>
      <c r="BI1172" s="34">
        <f t="shared" si="218"/>
        <v>83</v>
      </c>
      <c r="BJ1172" s="34">
        <f t="shared" si="219"/>
        <v>24</v>
      </c>
      <c r="BK1172" s="34">
        <f t="shared" si="220"/>
        <v>100</v>
      </c>
      <c r="BL1172" s="34">
        <f t="shared" si="221"/>
        <v>92</v>
      </c>
      <c r="BM1172" s="35">
        <f t="shared" si="222"/>
        <v>100</v>
      </c>
      <c r="BN1172" s="34">
        <f t="shared" si="223"/>
        <v>87</v>
      </c>
      <c r="BO1172" s="35">
        <f t="shared" si="224"/>
        <v>75</v>
      </c>
      <c r="BP1172" s="35">
        <f t="shared" si="225"/>
        <v>22</v>
      </c>
      <c r="BQ1172" s="35">
        <f t="shared" si="226"/>
        <v>30</v>
      </c>
      <c r="BR1172" s="35">
        <f t="shared" si="227"/>
        <v>55</v>
      </c>
    </row>
    <row r="1173" spans="2:70" x14ac:dyDescent="0.3">
      <c r="B1173" s="6" t="s">
        <v>943</v>
      </c>
      <c r="C1173" s="6">
        <v>213041463</v>
      </c>
      <c r="D1173" s="6" t="s">
        <v>162</v>
      </c>
      <c r="E1173" s="6" t="s">
        <v>89</v>
      </c>
      <c r="F1173" s="6" t="s">
        <v>689</v>
      </c>
      <c r="G1173" s="6" t="s">
        <v>86</v>
      </c>
      <c r="H1173" s="6" t="s">
        <v>4995</v>
      </c>
      <c r="I1173" s="22">
        <v>480000</v>
      </c>
      <c r="J1173" s="22">
        <v>480000</v>
      </c>
      <c r="K1173" s="22">
        <v>475000</v>
      </c>
      <c r="L1173" s="22">
        <v>510000</v>
      </c>
      <c r="M1173" s="22">
        <v>500000</v>
      </c>
      <c r="N1173" s="22">
        <v>500000</v>
      </c>
      <c r="O1173" s="23">
        <v>39</v>
      </c>
      <c r="P1173" s="23">
        <v>33</v>
      </c>
      <c r="Q1173" s="23">
        <v>41</v>
      </c>
      <c r="R1173" s="22">
        <v>500</v>
      </c>
      <c r="S1173" s="22">
        <v>450</v>
      </c>
      <c r="T1173" s="24">
        <v>3.7</v>
      </c>
      <c r="U1173" s="24">
        <v>0</v>
      </c>
      <c r="V1173" s="24">
        <v>3.7</v>
      </c>
      <c r="W1173" s="24">
        <v>3.6</v>
      </c>
      <c r="X1173" s="25">
        <v>5.4166666666666669E-2</v>
      </c>
      <c r="Y1173" s="24">
        <v>4</v>
      </c>
      <c r="Z1173" s="24">
        <v>-1.5999999999999996</v>
      </c>
      <c r="AA1173" s="24">
        <v>5.6</v>
      </c>
      <c r="AB1173" s="24">
        <v>5.8</v>
      </c>
      <c r="AC1173" s="26">
        <v>0.20929609537204474</v>
      </c>
      <c r="AD1173" s="24">
        <v>3.8639279145608261</v>
      </c>
      <c r="AE1173" s="6">
        <v>72</v>
      </c>
      <c r="AF1173" s="6">
        <v>72</v>
      </c>
      <c r="AG1173" s="6">
        <v>120</v>
      </c>
      <c r="AH1173" s="27">
        <v>3.5806451612903225</v>
      </c>
      <c r="AI1173" s="28">
        <v>442000</v>
      </c>
      <c r="AJ1173" s="28">
        <v>435000</v>
      </c>
      <c r="AK1173" s="28">
        <v>425000</v>
      </c>
      <c r="AL1173" s="29">
        <v>1.6091954022988506E-2</v>
      </c>
      <c r="AM1173" s="29">
        <v>0.04</v>
      </c>
      <c r="AN1173" s="6">
        <v>2.6</v>
      </c>
      <c r="AO1173" s="27">
        <v>-0.10000000000000009</v>
      </c>
      <c r="AP1173" s="6">
        <v>2.7</v>
      </c>
      <c r="AQ1173" s="28">
        <v>450</v>
      </c>
      <c r="AR1173" s="28">
        <v>420</v>
      </c>
      <c r="AS1173" s="25">
        <v>7.1428571428571425E-2</v>
      </c>
      <c r="AT1173" s="30">
        <v>2388.96</v>
      </c>
      <c r="AU1173" s="24">
        <v>0.83399999999999996</v>
      </c>
      <c r="AV1173" s="24">
        <v>0.16600000000000001</v>
      </c>
      <c r="AW1173" s="24">
        <v>0.89290000000000003</v>
      </c>
      <c r="AX1173" s="24">
        <v>7.4399999999999994E-2</v>
      </c>
      <c r="AY1173" s="24">
        <v>0.24260000000000001</v>
      </c>
      <c r="AZ1173" s="24">
        <v>0.50880000000000003</v>
      </c>
      <c r="BA1173" s="24">
        <v>0.21779999999999999</v>
      </c>
      <c r="BB1173" s="31">
        <v>4</v>
      </c>
      <c r="BC1173" s="23">
        <v>22</v>
      </c>
      <c r="BD1173" s="32" t="s">
        <v>3329</v>
      </c>
      <c r="BE1173" s="33">
        <v>144.73668534610999</v>
      </c>
      <c r="BF1173" s="33">
        <v>-37.739589256585703</v>
      </c>
      <c r="BG1173" s="34">
        <f t="shared" si="216"/>
        <v>55</v>
      </c>
      <c r="BH1173" s="34">
        <f t="shared" si="217"/>
        <v>74</v>
      </c>
      <c r="BI1173" s="34">
        <f t="shared" si="218"/>
        <v>80</v>
      </c>
      <c r="BJ1173" s="34">
        <f t="shared" si="219"/>
        <v>9</v>
      </c>
      <c r="BK1173" s="34">
        <f t="shared" si="220"/>
        <v>100</v>
      </c>
      <c r="BL1173" s="34">
        <f t="shared" si="221"/>
        <v>43</v>
      </c>
      <c r="BM1173" s="35">
        <f t="shared" si="222"/>
        <v>100</v>
      </c>
      <c r="BN1173" s="34">
        <f t="shared" si="223"/>
        <v>100</v>
      </c>
      <c r="BO1173" s="35">
        <f t="shared" si="224"/>
        <v>100</v>
      </c>
      <c r="BP1173" s="35">
        <f t="shared" si="225"/>
        <v>51</v>
      </c>
      <c r="BQ1173" s="35">
        <f t="shared" si="226"/>
        <v>40</v>
      </c>
      <c r="BR1173" s="35">
        <f t="shared" si="227"/>
        <v>55</v>
      </c>
    </row>
    <row r="1174" spans="2:70" x14ac:dyDescent="0.3">
      <c r="B1174" s="6" t="s">
        <v>933</v>
      </c>
      <c r="C1174" s="6">
        <v>214011375</v>
      </c>
      <c r="D1174" s="6" t="s">
        <v>486</v>
      </c>
      <c r="E1174" s="6" t="s">
        <v>487</v>
      </c>
      <c r="F1174" s="6" t="s">
        <v>689</v>
      </c>
      <c r="G1174" s="6" t="s">
        <v>86</v>
      </c>
      <c r="H1174" s="6" t="s">
        <v>4995</v>
      </c>
      <c r="I1174" s="22">
        <v>630000</v>
      </c>
      <c r="J1174" s="22">
        <v>625000</v>
      </c>
      <c r="K1174" s="22">
        <v>640000</v>
      </c>
      <c r="L1174" s="22">
        <v>622374</v>
      </c>
      <c r="M1174" s="22">
        <v>640000</v>
      </c>
      <c r="N1174" s="22">
        <v>620000</v>
      </c>
      <c r="O1174" s="23">
        <v>32</v>
      </c>
      <c r="P1174" s="23">
        <v>34</v>
      </c>
      <c r="Q1174" s="23">
        <v>36</v>
      </c>
      <c r="R1174" s="22">
        <v>520</v>
      </c>
      <c r="S1174" s="22">
        <v>480</v>
      </c>
      <c r="T1174" s="24">
        <v>2.1</v>
      </c>
      <c r="U1174" s="24">
        <v>-0.29999999999999982</v>
      </c>
      <c r="V1174" s="24">
        <v>2.4</v>
      </c>
      <c r="W1174" s="24">
        <v>2.7</v>
      </c>
      <c r="X1174" s="25">
        <v>4.2920634920634922E-2</v>
      </c>
      <c r="Y1174" s="24">
        <v>4</v>
      </c>
      <c r="Z1174" s="24">
        <v>-1.2999999999999998</v>
      </c>
      <c r="AA1174" s="24">
        <v>5.3</v>
      </c>
      <c r="AB1174" s="24">
        <v>5.0999999999999996</v>
      </c>
      <c r="AC1174" s="26">
        <v>0.30952380952380948</v>
      </c>
      <c r="AD1174" s="24">
        <v>7.2115384615384599</v>
      </c>
      <c r="AE1174" s="6">
        <v>117</v>
      </c>
      <c r="AF1174" s="6">
        <v>171</v>
      </c>
      <c r="AG1174" s="6">
        <v>197</v>
      </c>
      <c r="AH1174" s="27">
        <v>2.3244094488188978</v>
      </c>
      <c r="AI1174" s="28">
        <v>580000</v>
      </c>
      <c r="AJ1174" s="28">
        <v>571000</v>
      </c>
      <c r="AK1174" s="28">
        <v>550000</v>
      </c>
      <c r="AL1174" s="29">
        <v>1.5761821366024518E-2</v>
      </c>
      <c r="AM1174" s="29">
        <v>5.4545454545454543E-2</v>
      </c>
      <c r="AN1174" s="6">
        <v>3.1</v>
      </c>
      <c r="AO1174" s="27">
        <v>-0.29999999999999982</v>
      </c>
      <c r="AP1174" s="6">
        <v>3.4</v>
      </c>
      <c r="AQ1174" s="28">
        <v>480</v>
      </c>
      <c r="AR1174" s="28">
        <v>450</v>
      </c>
      <c r="AS1174" s="25">
        <v>6.6666666666666666E-2</v>
      </c>
      <c r="AT1174" s="30">
        <v>1680.0000000000002</v>
      </c>
      <c r="AU1174" s="24">
        <v>0.62890000000000001</v>
      </c>
      <c r="AV1174" s="24">
        <v>0.37109999999999999</v>
      </c>
      <c r="AW1174" s="24">
        <v>0.73629999999999995</v>
      </c>
      <c r="AX1174" s="24">
        <v>0.23169999999999999</v>
      </c>
      <c r="AY1174" s="24">
        <v>0.27510000000000001</v>
      </c>
      <c r="AZ1174" s="24">
        <v>0.3538</v>
      </c>
      <c r="BA1174" s="24">
        <v>0.32929999999999998</v>
      </c>
      <c r="BB1174" s="31">
        <v>6</v>
      </c>
      <c r="BC1174" s="23">
        <v>36</v>
      </c>
      <c r="BD1174" s="32" t="s">
        <v>3319</v>
      </c>
      <c r="BE1174" s="33">
        <v>145.14157240593701</v>
      </c>
      <c r="BF1174" s="33">
        <v>-38.103904401585602</v>
      </c>
      <c r="BG1174" s="34">
        <f t="shared" si="216"/>
        <v>82</v>
      </c>
      <c r="BH1174" s="34">
        <f t="shared" si="217"/>
        <v>65</v>
      </c>
      <c r="BI1174" s="34">
        <f t="shared" si="218"/>
        <v>96</v>
      </c>
      <c r="BJ1174" s="34">
        <f t="shared" si="219"/>
        <v>9</v>
      </c>
      <c r="BK1174" s="34">
        <f t="shared" si="220"/>
        <v>100</v>
      </c>
      <c r="BL1174" s="34">
        <f t="shared" si="221"/>
        <v>51</v>
      </c>
      <c r="BM1174" s="35">
        <f t="shared" si="222"/>
        <v>93</v>
      </c>
      <c r="BN1174" s="34">
        <f t="shared" si="223"/>
        <v>78</v>
      </c>
      <c r="BO1174" s="35">
        <f t="shared" si="224"/>
        <v>61</v>
      </c>
      <c r="BP1174" s="35">
        <f t="shared" si="225"/>
        <v>51</v>
      </c>
      <c r="BQ1174" s="35">
        <f t="shared" si="226"/>
        <v>60</v>
      </c>
      <c r="BR1174" s="35">
        <f t="shared" si="227"/>
        <v>55</v>
      </c>
    </row>
    <row r="1175" spans="2:70" x14ac:dyDescent="0.3">
      <c r="B1175" s="6" t="s">
        <v>784</v>
      </c>
      <c r="C1175" s="6">
        <v>215021396</v>
      </c>
      <c r="D1175" s="6" t="s">
        <v>175</v>
      </c>
      <c r="E1175" s="6" t="s">
        <v>117</v>
      </c>
      <c r="F1175" s="6" t="s">
        <v>2796</v>
      </c>
      <c r="G1175" s="6" t="s">
        <v>86</v>
      </c>
      <c r="H1175" s="6" t="s">
        <v>4995</v>
      </c>
      <c r="I1175" s="22">
        <v>280000</v>
      </c>
      <c r="J1175" s="22">
        <v>265000</v>
      </c>
      <c r="K1175" s="22">
        <v>208000</v>
      </c>
      <c r="L1175" s="22">
        <v>207000</v>
      </c>
      <c r="M1175" s="22">
        <v>295000</v>
      </c>
      <c r="N1175" s="22">
        <v>295000</v>
      </c>
      <c r="O1175" s="23">
        <v>21</v>
      </c>
      <c r="P1175" s="23">
        <v>33</v>
      </c>
      <c r="Q1175" s="23">
        <v>33</v>
      </c>
      <c r="R1175" s="22">
        <v>320</v>
      </c>
      <c r="S1175" s="22">
        <v>200</v>
      </c>
      <c r="T1175" s="24">
        <v>2.9</v>
      </c>
      <c r="U1175" s="24">
        <v>-0.5</v>
      </c>
      <c r="V1175" s="24">
        <v>3.4</v>
      </c>
      <c r="W1175" s="24">
        <v>2.9</v>
      </c>
      <c r="X1175" s="25">
        <v>5.9428571428571428E-2</v>
      </c>
      <c r="Y1175" s="24">
        <v>1.7</v>
      </c>
      <c r="Z1175" s="24">
        <v>0</v>
      </c>
      <c r="AA1175" s="24">
        <v>1.7</v>
      </c>
      <c r="AB1175" s="24">
        <v>0.6</v>
      </c>
      <c r="AC1175" s="26">
        <v>0.21353833013025836</v>
      </c>
      <c r="AD1175" s="24">
        <v>3.5931930550764628</v>
      </c>
      <c r="AE1175" s="6">
        <v>24</v>
      </c>
      <c r="AF1175" s="6">
        <v>25</v>
      </c>
      <c r="AG1175" s="6">
        <v>31</v>
      </c>
      <c r="AH1175" s="27">
        <v>1.6216216216216215</v>
      </c>
      <c r="AI1175" s="28">
        <v>315000</v>
      </c>
      <c r="AJ1175" s="28">
        <v>318000</v>
      </c>
      <c r="AK1175" s="28">
        <v>330000</v>
      </c>
      <c r="AL1175" s="29">
        <v>-9.433962264150943E-3</v>
      </c>
      <c r="AM1175" s="29">
        <v>-4.5454545454545456E-2</v>
      </c>
      <c r="AN1175" s="6">
        <v>2.2999999999999998</v>
      </c>
      <c r="AO1175" s="27">
        <v>9.9999999999999645E-2</v>
      </c>
      <c r="AP1175" s="6">
        <v>2.2000000000000002</v>
      </c>
      <c r="AQ1175" s="28">
        <v>370</v>
      </c>
      <c r="AR1175" s="28">
        <v>330</v>
      </c>
      <c r="AS1175" s="25">
        <v>0.12121212121212122</v>
      </c>
      <c r="AT1175" s="30">
        <v>1498.5600000000002</v>
      </c>
      <c r="AU1175" s="24">
        <v>0.73380000000000001</v>
      </c>
      <c r="AV1175" s="24">
        <v>0.26619999999999999</v>
      </c>
      <c r="AW1175" s="24">
        <v>0.93620000000000003</v>
      </c>
      <c r="AX1175" s="24">
        <v>3.5299999999999998E-2</v>
      </c>
      <c r="AY1175" s="24">
        <v>0.35270000000000001</v>
      </c>
      <c r="AZ1175" s="24">
        <v>0.43869999999999998</v>
      </c>
      <c r="BA1175" s="24">
        <v>0.1613</v>
      </c>
      <c r="BB1175" s="31">
        <v>1</v>
      </c>
      <c r="BC1175" s="23">
        <v>482</v>
      </c>
      <c r="BD1175" s="32" t="s">
        <v>3199</v>
      </c>
      <c r="BE1175" s="33">
        <v>142.04359687473101</v>
      </c>
      <c r="BF1175" s="33">
        <v>-34.181351640002298</v>
      </c>
      <c r="BG1175" s="34">
        <f t="shared" si="216"/>
        <v>69</v>
      </c>
      <c r="BH1175" s="34">
        <f t="shared" si="217"/>
        <v>79</v>
      </c>
      <c r="BI1175" s="34">
        <f t="shared" si="218"/>
        <v>100</v>
      </c>
      <c r="BJ1175" s="34">
        <f t="shared" si="219"/>
        <v>1</v>
      </c>
      <c r="BK1175" s="34">
        <f t="shared" si="220"/>
        <v>31</v>
      </c>
      <c r="BL1175" s="34">
        <f t="shared" si="221"/>
        <v>68</v>
      </c>
      <c r="BM1175" s="35">
        <f t="shared" si="222"/>
        <v>100</v>
      </c>
      <c r="BN1175" s="34">
        <f t="shared" si="223"/>
        <v>100</v>
      </c>
      <c r="BO1175" s="35">
        <f t="shared" si="224"/>
        <v>100</v>
      </c>
      <c r="BP1175" s="35">
        <f t="shared" si="225"/>
        <v>88</v>
      </c>
      <c r="BQ1175" s="35">
        <f t="shared" si="226"/>
        <v>10</v>
      </c>
      <c r="BR1175" s="35">
        <f t="shared" si="227"/>
        <v>55</v>
      </c>
    </row>
    <row r="1176" spans="2:70" x14ac:dyDescent="0.3">
      <c r="B1176" s="6" t="s">
        <v>176</v>
      </c>
      <c r="C1176" s="6">
        <v>217031474</v>
      </c>
      <c r="D1176" s="6" t="s">
        <v>164</v>
      </c>
      <c r="E1176" s="6" t="s">
        <v>165</v>
      </c>
      <c r="F1176" s="6" t="s">
        <v>2708</v>
      </c>
      <c r="G1176" s="6" t="s">
        <v>86</v>
      </c>
      <c r="H1176" s="6" t="s">
        <v>4995</v>
      </c>
      <c r="I1176" s="22">
        <v>330000</v>
      </c>
      <c r="J1176" s="22">
        <v>349900</v>
      </c>
      <c r="K1176" s="22">
        <v>349900</v>
      </c>
      <c r="L1176" s="22">
        <v>0</v>
      </c>
      <c r="M1176" s="22">
        <v>305000</v>
      </c>
      <c r="N1176" s="22">
        <v>305000</v>
      </c>
      <c r="O1176" s="23">
        <v>0</v>
      </c>
      <c r="P1176" s="23">
        <v>47</v>
      </c>
      <c r="Q1176" s="23">
        <v>47</v>
      </c>
      <c r="R1176" s="22">
        <v>0</v>
      </c>
      <c r="S1176" s="22">
        <v>250</v>
      </c>
      <c r="T1176" s="24">
        <v>0.6</v>
      </c>
      <c r="U1176" s="24">
        <v>-1.2000000000000002</v>
      </c>
      <c r="V1176" s="24">
        <v>1.8</v>
      </c>
      <c r="W1176" s="24">
        <v>2.9</v>
      </c>
      <c r="X1176" s="25">
        <v>0</v>
      </c>
      <c r="Y1176" s="24">
        <v>0</v>
      </c>
      <c r="Z1176" s="24">
        <v>-0.6</v>
      </c>
      <c r="AA1176" s="24">
        <v>0.6</v>
      </c>
      <c r="AB1176" s="24">
        <v>2.2999999999999998</v>
      </c>
      <c r="AC1176" s="26">
        <v>0</v>
      </c>
      <c r="AD1176" s="24">
        <v>4.7896946671249294</v>
      </c>
      <c r="AE1176" s="6">
        <v>37</v>
      </c>
      <c r="AF1176" s="6">
        <v>39</v>
      </c>
      <c r="AG1176" s="6">
        <v>31</v>
      </c>
      <c r="AH1176" s="27">
        <v>10.133333333333333</v>
      </c>
      <c r="AI1176" s="28">
        <v>475000</v>
      </c>
      <c r="AJ1176" s="28">
        <v>455000</v>
      </c>
      <c r="AK1176" s="28">
        <v>390000</v>
      </c>
      <c r="AL1176" s="29">
        <v>4.3956043956043959E-2</v>
      </c>
      <c r="AM1176" s="29">
        <v>0.21794871794871795</v>
      </c>
      <c r="AN1176" s="6">
        <v>1.9</v>
      </c>
      <c r="AO1176" s="27">
        <v>-0.30000000000000027</v>
      </c>
      <c r="AP1176" s="6">
        <v>2.2000000000000002</v>
      </c>
      <c r="AQ1176" s="28">
        <v>380</v>
      </c>
      <c r="AR1176" s="28">
        <v>360</v>
      </c>
      <c r="AS1176" s="25">
        <v>5.5555555555555552E-2</v>
      </c>
      <c r="AT1176" s="30">
        <v>1324.96</v>
      </c>
      <c r="AU1176" s="24">
        <v>0.63959999999999995</v>
      </c>
      <c r="AV1176" s="24">
        <v>0.3604</v>
      </c>
      <c r="AW1176" s="24">
        <v>0.95309999999999995</v>
      </c>
      <c r="AX1176" s="24">
        <v>3.5499999999999997E-2</v>
      </c>
      <c r="AY1176" s="24">
        <v>0.46679999999999999</v>
      </c>
      <c r="AZ1176" s="24">
        <v>0.28510000000000002</v>
      </c>
      <c r="BA1176" s="24">
        <v>0.1726</v>
      </c>
      <c r="BB1176" s="31">
        <v>2.5</v>
      </c>
      <c r="BC1176" s="23">
        <v>144</v>
      </c>
      <c r="BD1176" s="32" t="s">
        <v>2746</v>
      </c>
      <c r="BE1176" s="33">
        <v>143.33494703656001</v>
      </c>
      <c r="BF1176" s="33">
        <v>-37.976851632791004</v>
      </c>
      <c r="BG1176" s="34">
        <f t="shared" si="216"/>
        <v>100</v>
      </c>
      <c r="BH1176" s="34">
        <f t="shared" si="217"/>
        <v>85</v>
      </c>
      <c r="BI1176" s="34">
        <f t="shared" si="218"/>
        <v>1</v>
      </c>
      <c r="BJ1176" s="34">
        <f t="shared" si="219"/>
        <v>23</v>
      </c>
      <c r="BK1176" s="34">
        <f t="shared" si="220"/>
        <v>78</v>
      </c>
      <c r="BL1176" s="34">
        <f t="shared" si="221"/>
        <v>93</v>
      </c>
      <c r="BM1176" s="35">
        <f t="shared" si="222"/>
        <v>1</v>
      </c>
      <c r="BN1176" s="34">
        <f t="shared" si="223"/>
        <v>100</v>
      </c>
      <c r="BO1176" s="35">
        <f t="shared" si="224"/>
        <v>100</v>
      </c>
      <c r="BP1176" s="35">
        <f t="shared" si="225"/>
        <v>100</v>
      </c>
      <c r="BQ1176" s="35">
        <f t="shared" si="226"/>
        <v>25</v>
      </c>
      <c r="BR1176" s="35">
        <f t="shared" si="227"/>
        <v>55</v>
      </c>
    </row>
    <row r="1177" spans="2:70" x14ac:dyDescent="0.3">
      <c r="B1177" s="6" t="s">
        <v>1574</v>
      </c>
      <c r="C1177" s="6">
        <v>305011112</v>
      </c>
      <c r="D1177" s="6" t="s">
        <v>336</v>
      </c>
      <c r="E1177" s="6" t="s">
        <v>337</v>
      </c>
      <c r="F1177" s="6" t="s">
        <v>2780</v>
      </c>
      <c r="G1177" s="6" t="s">
        <v>97</v>
      </c>
      <c r="H1177" s="6" t="s">
        <v>4995</v>
      </c>
      <c r="I1177" s="22">
        <v>826200</v>
      </c>
      <c r="J1177" s="22">
        <v>815000</v>
      </c>
      <c r="K1177" s="22">
        <v>742350</v>
      </c>
      <c r="L1177" s="22">
        <v>805000</v>
      </c>
      <c r="M1177" s="22">
        <v>772000</v>
      </c>
      <c r="N1177" s="22">
        <v>680000</v>
      </c>
      <c r="O1177" s="23">
        <v>27</v>
      </c>
      <c r="P1177" s="23">
        <v>26</v>
      </c>
      <c r="Q1177" s="23">
        <v>26</v>
      </c>
      <c r="R1177" s="22">
        <v>700</v>
      </c>
      <c r="S1177" s="22">
        <v>700</v>
      </c>
      <c r="T1177" s="24">
        <v>3</v>
      </c>
      <c r="U1177" s="24">
        <v>0</v>
      </c>
      <c r="V1177" s="24">
        <v>3</v>
      </c>
      <c r="W1177" s="24">
        <v>3.3</v>
      </c>
      <c r="X1177" s="25">
        <v>4.4057129024449283E-2</v>
      </c>
      <c r="Y1177" s="24">
        <v>12.3</v>
      </c>
      <c r="Z1177" s="24">
        <v>-4.3999999999999986</v>
      </c>
      <c r="AA1177" s="24">
        <v>16.7</v>
      </c>
      <c r="AB1177" s="24">
        <v>18.100000000000001</v>
      </c>
      <c r="AC1177" s="26">
        <v>0.29719448407037563</v>
      </c>
      <c r="AD1177" s="24">
        <v>6.7456616137072629</v>
      </c>
      <c r="AE1177" s="6">
        <v>539</v>
      </c>
      <c r="AF1177" s="6">
        <v>607</v>
      </c>
      <c r="AG1177" s="6">
        <v>593</v>
      </c>
      <c r="AH1177" s="27">
        <v>3.896678966789668</v>
      </c>
      <c r="AI1177" s="28">
        <v>660000</v>
      </c>
      <c r="AJ1177" s="28">
        <v>565000</v>
      </c>
      <c r="AK1177" s="28">
        <v>525000</v>
      </c>
      <c r="AL1177" s="29">
        <v>0.16814159292035399</v>
      </c>
      <c r="AM1177" s="29">
        <v>0.25714285714285712</v>
      </c>
      <c r="AN1177" s="6">
        <v>2.4</v>
      </c>
      <c r="AO1177" s="27">
        <v>-0.5</v>
      </c>
      <c r="AP1177" s="6">
        <v>2.9</v>
      </c>
      <c r="AQ1177" s="28">
        <v>700</v>
      </c>
      <c r="AR1177" s="28">
        <v>670</v>
      </c>
      <c r="AS1177" s="25">
        <v>4.4776119402985072E-2</v>
      </c>
      <c r="AT1177" s="30">
        <v>2355.36</v>
      </c>
      <c r="AU1177" s="24">
        <v>0.56220000000000003</v>
      </c>
      <c r="AV1177" s="24">
        <v>0.43780000000000002</v>
      </c>
      <c r="AW1177" s="24">
        <v>0.1948</v>
      </c>
      <c r="AX1177" s="24">
        <v>4.2599999999999999E-2</v>
      </c>
      <c r="AY1177" s="24">
        <v>0.1777</v>
      </c>
      <c r="AZ1177" s="24">
        <v>0.2132</v>
      </c>
      <c r="BA1177" s="24">
        <v>0.58330000000000004</v>
      </c>
      <c r="BB1177" s="31">
        <v>8</v>
      </c>
      <c r="BC1177" s="23">
        <v>2</v>
      </c>
      <c r="BD1177" s="32" t="s">
        <v>3893</v>
      </c>
      <c r="BE1177" s="33">
        <v>153.00685811554101</v>
      </c>
      <c r="BF1177" s="33">
        <v>-27.4823284539053</v>
      </c>
      <c r="BG1177" s="34">
        <f t="shared" si="216"/>
        <v>67</v>
      </c>
      <c r="BH1177" s="34">
        <f t="shared" si="217"/>
        <v>77</v>
      </c>
      <c r="BI1177" s="34">
        <f t="shared" si="218"/>
        <v>77</v>
      </c>
      <c r="BJ1177" s="34">
        <f t="shared" si="219"/>
        <v>84</v>
      </c>
      <c r="BK1177" s="34">
        <f t="shared" si="220"/>
        <v>100</v>
      </c>
      <c r="BL1177" s="34">
        <f t="shared" si="221"/>
        <v>29</v>
      </c>
      <c r="BM1177" s="35">
        <f t="shared" si="222"/>
        <v>97</v>
      </c>
      <c r="BN1177" s="34">
        <f t="shared" si="223"/>
        <v>83</v>
      </c>
      <c r="BO1177" s="35">
        <f t="shared" si="224"/>
        <v>69</v>
      </c>
      <c r="BP1177" s="35">
        <f t="shared" si="225"/>
        <v>1</v>
      </c>
      <c r="BQ1177" s="35">
        <f t="shared" si="226"/>
        <v>80</v>
      </c>
      <c r="BR1177" s="35">
        <f t="shared" si="227"/>
        <v>55</v>
      </c>
    </row>
    <row r="1178" spans="2:70" x14ac:dyDescent="0.3">
      <c r="B1178" s="6" t="s">
        <v>2476</v>
      </c>
      <c r="C1178" s="6">
        <v>306031159</v>
      </c>
      <c r="D1178" s="6" t="s">
        <v>1348</v>
      </c>
      <c r="E1178" s="6" t="s">
        <v>1349</v>
      </c>
      <c r="F1178" s="6" t="s">
        <v>2698</v>
      </c>
      <c r="G1178" s="6" t="s">
        <v>97</v>
      </c>
      <c r="H1178" s="6" t="s">
        <v>4995</v>
      </c>
      <c r="I1178" s="22">
        <v>310400</v>
      </c>
      <c r="J1178" s="22">
        <v>310400</v>
      </c>
      <c r="K1178" s="22">
        <v>289000</v>
      </c>
      <c r="L1178" s="22">
        <v>250000</v>
      </c>
      <c r="M1178" s="22">
        <v>265000</v>
      </c>
      <c r="N1178" s="22">
        <v>275000</v>
      </c>
      <c r="O1178" s="23">
        <v>32</v>
      </c>
      <c r="P1178" s="23">
        <v>32</v>
      </c>
      <c r="Q1178" s="23">
        <v>31</v>
      </c>
      <c r="R1178" s="22">
        <v>330</v>
      </c>
      <c r="S1178" s="22">
        <v>330</v>
      </c>
      <c r="T1178" s="24">
        <v>0.6</v>
      </c>
      <c r="U1178" s="24">
        <v>0</v>
      </c>
      <c r="V1178" s="24">
        <v>0.6</v>
      </c>
      <c r="W1178" s="24">
        <v>0.7</v>
      </c>
      <c r="X1178" s="25">
        <v>5.5283505154639173E-2</v>
      </c>
      <c r="Y1178" s="24">
        <v>1.8</v>
      </c>
      <c r="Z1178" s="24">
        <v>-0.40000000000000013</v>
      </c>
      <c r="AA1178" s="24">
        <v>2.2000000000000002</v>
      </c>
      <c r="AB1178" s="24">
        <v>1.9</v>
      </c>
      <c r="AC1178" s="26">
        <v>0.26664511958629605</v>
      </c>
      <c r="AD1178" s="24">
        <v>4.8232310675749588</v>
      </c>
      <c r="AE1178" s="6">
        <v>39</v>
      </c>
      <c r="AF1178" s="6">
        <v>36</v>
      </c>
      <c r="AG1178" s="6">
        <v>43</v>
      </c>
      <c r="AH1178" s="27">
        <v>7.7894736842105265</v>
      </c>
      <c r="AI1178" s="28">
        <v>265000</v>
      </c>
      <c r="AJ1178" s="28">
        <v>240000</v>
      </c>
      <c r="AK1178" s="28">
        <v>283000</v>
      </c>
      <c r="AL1178" s="29">
        <v>0.10416666666666667</v>
      </c>
      <c r="AM1178" s="29">
        <v>-6.3604240282685506E-2</v>
      </c>
      <c r="AN1178" s="6">
        <v>1.5</v>
      </c>
      <c r="AO1178" s="27">
        <v>-0.19999999999999996</v>
      </c>
      <c r="AP1178" s="6">
        <v>1.7</v>
      </c>
      <c r="AQ1178" s="28">
        <v>350</v>
      </c>
      <c r="AR1178" s="28">
        <v>350</v>
      </c>
      <c r="AS1178" s="25">
        <v>0</v>
      </c>
      <c r="AT1178" s="30">
        <v>1237.6000000000001</v>
      </c>
      <c r="AU1178" s="24">
        <v>0.63219999999999998</v>
      </c>
      <c r="AV1178" s="24">
        <v>0.36780000000000002</v>
      </c>
      <c r="AW1178" s="24">
        <v>0.79990000000000006</v>
      </c>
      <c r="AX1178" s="24">
        <v>0.12920000000000001</v>
      </c>
      <c r="AY1178" s="24">
        <v>0.34039999999999998</v>
      </c>
      <c r="AZ1178" s="24">
        <v>0.19489999999999999</v>
      </c>
      <c r="BA1178" s="24">
        <v>0.41930000000000001</v>
      </c>
      <c r="BB1178" s="31">
        <v>1</v>
      </c>
      <c r="BC1178" s="23">
        <v>1320</v>
      </c>
      <c r="BD1178" s="32" t="s">
        <v>4763</v>
      </c>
      <c r="BE1178" s="33">
        <v>146.020282009563</v>
      </c>
      <c r="BF1178" s="33">
        <v>-17.5173096816678</v>
      </c>
      <c r="BG1178" s="34">
        <f t="shared" si="216"/>
        <v>100</v>
      </c>
      <c r="BH1178" s="34">
        <f t="shared" si="217"/>
        <v>92</v>
      </c>
      <c r="BI1178" s="34">
        <f t="shared" si="218"/>
        <v>28</v>
      </c>
      <c r="BJ1178" s="34">
        <f t="shared" si="219"/>
        <v>53</v>
      </c>
      <c r="BK1178" s="34">
        <f t="shared" si="220"/>
        <v>1</v>
      </c>
      <c r="BL1178" s="34">
        <f t="shared" si="221"/>
        <v>65</v>
      </c>
      <c r="BM1178" s="35">
        <f t="shared" si="222"/>
        <v>100</v>
      </c>
      <c r="BN1178" s="34">
        <f t="shared" si="223"/>
        <v>100</v>
      </c>
      <c r="BO1178" s="35">
        <f t="shared" si="224"/>
        <v>89</v>
      </c>
      <c r="BP1178" s="35">
        <f t="shared" si="225"/>
        <v>87</v>
      </c>
      <c r="BQ1178" s="35">
        <f t="shared" si="226"/>
        <v>10</v>
      </c>
      <c r="BR1178" s="35">
        <f t="shared" si="227"/>
        <v>55</v>
      </c>
    </row>
    <row r="1179" spans="2:70" x14ac:dyDescent="0.3">
      <c r="B1179" s="6" t="s">
        <v>824</v>
      </c>
      <c r="C1179" s="6">
        <v>307011175</v>
      </c>
      <c r="D1179" s="6" t="s">
        <v>405</v>
      </c>
      <c r="E1179" s="6" t="s">
        <v>96</v>
      </c>
      <c r="F1179" s="6" t="s">
        <v>2698</v>
      </c>
      <c r="G1179" s="6" t="s">
        <v>97</v>
      </c>
      <c r="H1179" s="6" t="s">
        <v>4995</v>
      </c>
      <c r="I1179" s="22">
        <v>230000</v>
      </c>
      <c r="J1179" s="22">
        <v>220000</v>
      </c>
      <c r="K1179" s="22">
        <v>220000</v>
      </c>
      <c r="L1179" s="22">
        <v>227500</v>
      </c>
      <c r="M1179" s="22">
        <v>227500</v>
      </c>
      <c r="N1179" s="22">
        <v>195000</v>
      </c>
      <c r="O1179" s="23">
        <v>44</v>
      </c>
      <c r="P1179" s="23">
        <v>99</v>
      </c>
      <c r="Q1179" s="23">
        <v>125</v>
      </c>
      <c r="R1179" s="22">
        <v>330</v>
      </c>
      <c r="S1179" s="22">
        <v>300</v>
      </c>
      <c r="T1179" s="24">
        <v>3</v>
      </c>
      <c r="U1179" s="24">
        <v>0</v>
      </c>
      <c r="V1179" s="24">
        <v>3</v>
      </c>
      <c r="W1179" s="24">
        <v>3.5</v>
      </c>
      <c r="X1179" s="25">
        <v>7.4608695652173915E-2</v>
      </c>
      <c r="Y1179" s="24">
        <v>11.2</v>
      </c>
      <c r="Z1179" s="24">
        <v>-3.8000000000000007</v>
      </c>
      <c r="AA1179" s="24">
        <v>15</v>
      </c>
      <c r="AB1179" s="24">
        <v>22.9</v>
      </c>
      <c r="AC1179" s="26">
        <v>0.220871707003641</v>
      </c>
      <c r="AD1179" s="24">
        <v>2.960401667298219</v>
      </c>
      <c r="AE1179" s="6">
        <v>15</v>
      </c>
      <c r="AF1179" s="6">
        <v>22</v>
      </c>
      <c r="AG1179" s="6">
        <v>33</v>
      </c>
      <c r="AH1179" s="27">
        <v>4.2857142857142856</v>
      </c>
      <c r="AI1179" s="28">
        <v>265000</v>
      </c>
      <c r="AJ1179" s="28">
        <v>235000</v>
      </c>
      <c r="AK1179" s="28">
        <v>225000</v>
      </c>
      <c r="AL1179" s="29">
        <v>0.1276595744680851</v>
      </c>
      <c r="AM1179" s="29">
        <v>0.17777777777777778</v>
      </c>
      <c r="AN1179" s="6">
        <v>1.7</v>
      </c>
      <c r="AO1179" s="27">
        <v>0.30000000000000004</v>
      </c>
      <c r="AP1179" s="6">
        <v>1.4</v>
      </c>
      <c r="AQ1179" s="28">
        <v>320</v>
      </c>
      <c r="AR1179" s="28">
        <v>310</v>
      </c>
      <c r="AS1179" s="25">
        <v>3.2258064516129031E-2</v>
      </c>
      <c r="AT1179" s="30">
        <v>1494.0800000000002</v>
      </c>
      <c r="AU1179" s="24">
        <v>0.66849999999999998</v>
      </c>
      <c r="AV1179" s="24">
        <v>0.33150000000000002</v>
      </c>
      <c r="AW1179" s="24">
        <v>0.86550000000000005</v>
      </c>
      <c r="AX1179" s="24">
        <v>8.8700000000000001E-2</v>
      </c>
      <c r="AY1179" s="24">
        <v>0.3427</v>
      </c>
      <c r="AZ1179" s="24">
        <v>0.19109999999999999</v>
      </c>
      <c r="BA1179" s="24">
        <v>0.35220000000000001</v>
      </c>
      <c r="BB1179" s="31">
        <v>5</v>
      </c>
      <c r="BC1179" s="23">
        <v>313</v>
      </c>
      <c r="BD1179" s="32" t="s">
        <v>3230</v>
      </c>
      <c r="BE1179" s="33">
        <v>150.07707198767301</v>
      </c>
      <c r="BF1179" s="33">
        <v>-26.458646129647502</v>
      </c>
      <c r="BG1179" s="34">
        <f t="shared" si="216"/>
        <v>67</v>
      </c>
      <c r="BH1179" s="34">
        <f t="shared" si="217"/>
        <v>88</v>
      </c>
      <c r="BI1179" s="34">
        <f t="shared" si="218"/>
        <v>72</v>
      </c>
      <c r="BJ1179" s="34">
        <f t="shared" si="219"/>
        <v>64</v>
      </c>
      <c r="BK1179" s="34">
        <f t="shared" si="220"/>
        <v>52</v>
      </c>
      <c r="BL1179" s="34">
        <f t="shared" si="221"/>
        <v>65</v>
      </c>
      <c r="BM1179" s="35">
        <f t="shared" si="222"/>
        <v>100</v>
      </c>
      <c r="BN1179" s="34">
        <f t="shared" si="223"/>
        <v>100</v>
      </c>
      <c r="BO1179" s="35">
        <f t="shared" si="224"/>
        <v>100</v>
      </c>
      <c r="BP1179" s="35">
        <f t="shared" si="225"/>
        <v>1</v>
      </c>
      <c r="BQ1179" s="35">
        <f t="shared" si="226"/>
        <v>50</v>
      </c>
      <c r="BR1179" s="35">
        <f t="shared" si="227"/>
        <v>55</v>
      </c>
    </row>
    <row r="1180" spans="2:70" x14ac:dyDescent="0.3">
      <c r="B1180" s="6" t="s">
        <v>2463</v>
      </c>
      <c r="C1180" s="6">
        <v>310041300</v>
      </c>
      <c r="D1180" s="6" t="s">
        <v>730</v>
      </c>
      <c r="E1180" s="6" t="s">
        <v>561</v>
      </c>
      <c r="F1180" s="6" t="s">
        <v>2780</v>
      </c>
      <c r="G1180" s="6" t="s">
        <v>97</v>
      </c>
      <c r="H1180" s="6" t="s">
        <v>4995</v>
      </c>
      <c r="I1180" s="22">
        <v>372750</v>
      </c>
      <c r="J1180" s="22">
        <v>415000</v>
      </c>
      <c r="K1180" s="22">
        <v>349000</v>
      </c>
      <c r="L1180" s="22">
        <v>450000</v>
      </c>
      <c r="M1180" s="22">
        <v>420000</v>
      </c>
      <c r="N1180" s="22">
        <v>350000</v>
      </c>
      <c r="O1180" s="23">
        <v>27</v>
      </c>
      <c r="P1180" s="23">
        <v>25</v>
      </c>
      <c r="Q1180" s="23">
        <v>33</v>
      </c>
      <c r="R1180" s="22">
        <v>470</v>
      </c>
      <c r="S1180" s="22">
        <v>445</v>
      </c>
      <c r="T1180" s="24">
        <v>4.3</v>
      </c>
      <c r="U1180" s="24">
        <v>-0.29999999999999982</v>
      </c>
      <c r="V1180" s="24">
        <v>4.5999999999999996</v>
      </c>
      <c r="W1180" s="24">
        <v>4.5999999999999996</v>
      </c>
      <c r="X1180" s="25">
        <v>6.5566733735747826E-2</v>
      </c>
      <c r="Y1180" s="24">
        <v>2</v>
      </c>
      <c r="Z1180" s="24">
        <v>-1.1000000000000001</v>
      </c>
      <c r="AA1180" s="24">
        <v>3.1</v>
      </c>
      <c r="AB1180" s="24">
        <v>4.5999999999999996</v>
      </c>
      <c r="AC1180" s="26">
        <v>0.31084656084656082</v>
      </c>
      <c r="AD1180" s="24">
        <v>4.7409188034188023</v>
      </c>
      <c r="AE1180" s="6">
        <v>27</v>
      </c>
      <c r="AF1180" s="6">
        <v>29</v>
      </c>
      <c r="AG1180" s="6">
        <v>28</v>
      </c>
      <c r="AH1180" s="27">
        <v>2.2325581395348837</v>
      </c>
      <c r="AI1180" s="28">
        <v>493000</v>
      </c>
      <c r="AJ1180" s="28">
        <v>398000</v>
      </c>
      <c r="AK1180" s="28">
        <v>335000</v>
      </c>
      <c r="AL1180" s="29">
        <v>0.23869346733668342</v>
      </c>
      <c r="AM1180" s="29">
        <v>0.4716417910447761</v>
      </c>
      <c r="AN1180" s="6">
        <v>3</v>
      </c>
      <c r="AO1180" s="27">
        <v>-0.5</v>
      </c>
      <c r="AP1180" s="6">
        <v>3.5</v>
      </c>
      <c r="AQ1180" s="28">
        <v>480</v>
      </c>
      <c r="AR1180" s="28">
        <v>450</v>
      </c>
      <c r="AS1180" s="25">
        <v>6.6666666666666666E-2</v>
      </c>
      <c r="AT1180" s="30">
        <v>1512.0000000000002</v>
      </c>
      <c r="AU1180" s="24">
        <v>0.70340000000000003</v>
      </c>
      <c r="AV1180" s="24">
        <v>0.29659999999999997</v>
      </c>
      <c r="AW1180" s="24">
        <v>0.82320000000000004</v>
      </c>
      <c r="AX1180" s="24">
        <v>0.1651</v>
      </c>
      <c r="AY1180" s="24">
        <v>0.19089999999999999</v>
      </c>
      <c r="AZ1180" s="24">
        <v>0.28149999999999997</v>
      </c>
      <c r="BA1180" s="24">
        <v>0.48409999999999997</v>
      </c>
      <c r="BB1180" s="31">
        <v>1</v>
      </c>
      <c r="BC1180" s="23">
        <v>20</v>
      </c>
      <c r="BD1180" s="32" t="s">
        <v>4750</v>
      </c>
      <c r="BE1180" s="33">
        <v>152.89414657962601</v>
      </c>
      <c r="BF1180" s="33">
        <v>-27.608605207882199</v>
      </c>
      <c r="BG1180" s="34">
        <f t="shared" si="216"/>
        <v>46</v>
      </c>
      <c r="BH1180" s="34">
        <f t="shared" si="217"/>
        <v>67</v>
      </c>
      <c r="BI1180" s="34">
        <f t="shared" si="218"/>
        <v>97</v>
      </c>
      <c r="BJ1180" s="34">
        <f t="shared" si="219"/>
        <v>100</v>
      </c>
      <c r="BK1180" s="34">
        <f t="shared" si="220"/>
        <v>100</v>
      </c>
      <c r="BL1180" s="34">
        <f t="shared" si="221"/>
        <v>32</v>
      </c>
      <c r="BM1180" s="35">
        <f t="shared" si="222"/>
        <v>100</v>
      </c>
      <c r="BN1180" s="34">
        <f t="shared" si="223"/>
        <v>100</v>
      </c>
      <c r="BO1180" s="35">
        <f t="shared" si="224"/>
        <v>60</v>
      </c>
      <c r="BP1180" s="35">
        <f t="shared" si="225"/>
        <v>84</v>
      </c>
      <c r="BQ1180" s="35">
        <f t="shared" si="226"/>
        <v>10</v>
      </c>
      <c r="BR1180" s="35">
        <f t="shared" si="227"/>
        <v>55</v>
      </c>
    </row>
    <row r="1181" spans="2:70" x14ac:dyDescent="0.3">
      <c r="B1181" s="6" t="s">
        <v>1982</v>
      </c>
      <c r="C1181" s="6">
        <v>311021306</v>
      </c>
      <c r="D1181" s="6" t="s">
        <v>1982</v>
      </c>
      <c r="E1181" s="6" t="s">
        <v>611</v>
      </c>
      <c r="F1181" s="6" t="s">
        <v>2780</v>
      </c>
      <c r="G1181" s="6" t="s">
        <v>97</v>
      </c>
      <c r="H1181" s="6" t="s">
        <v>4995</v>
      </c>
      <c r="I1181" s="22">
        <v>445000</v>
      </c>
      <c r="J1181" s="22">
        <v>429000</v>
      </c>
      <c r="K1181" s="22">
        <v>374000</v>
      </c>
      <c r="L1181" s="22">
        <v>465000</v>
      </c>
      <c r="M1181" s="22">
        <v>420000</v>
      </c>
      <c r="N1181" s="22">
        <v>355000</v>
      </c>
      <c r="O1181" s="23">
        <v>23</v>
      </c>
      <c r="P1181" s="23">
        <v>26</v>
      </c>
      <c r="Q1181" s="23">
        <v>27</v>
      </c>
      <c r="R1181" s="22">
        <v>420</v>
      </c>
      <c r="S1181" s="22">
        <v>400</v>
      </c>
      <c r="T1181" s="24">
        <v>2.7</v>
      </c>
      <c r="U1181" s="24">
        <v>-0.5</v>
      </c>
      <c r="V1181" s="24">
        <v>3.2</v>
      </c>
      <c r="W1181" s="24">
        <v>3.4</v>
      </c>
      <c r="X1181" s="25">
        <v>4.9078651685393257E-2</v>
      </c>
      <c r="Y1181" s="24">
        <v>2.9</v>
      </c>
      <c r="Z1181" s="24">
        <v>-1.1999999999999997</v>
      </c>
      <c r="AA1181" s="24">
        <v>4.0999999999999996</v>
      </c>
      <c r="AB1181" s="24">
        <v>4.0999999999999996</v>
      </c>
      <c r="AC1181" s="26">
        <v>0.32467532467532462</v>
      </c>
      <c r="AD1181" s="24">
        <v>6.6154084011226857</v>
      </c>
      <c r="AE1181" s="6">
        <v>39</v>
      </c>
      <c r="AF1181" s="6">
        <v>52</v>
      </c>
      <c r="AG1181" s="6">
        <v>28</v>
      </c>
      <c r="AH1181" s="27">
        <v>1.7419354838709677</v>
      </c>
      <c r="AI1181" s="28">
        <v>500000</v>
      </c>
      <c r="AJ1181" s="28">
        <v>385000</v>
      </c>
      <c r="AK1181" s="28">
        <v>312000</v>
      </c>
      <c r="AL1181" s="29">
        <v>0.29870129870129869</v>
      </c>
      <c r="AM1181" s="29">
        <v>0.60256410256410253</v>
      </c>
      <c r="AN1181" s="6">
        <v>3.1</v>
      </c>
      <c r="AO1181" s="27">
        <v>-0.29999999999999982</v>
      </c>
      <c r="AP1181" s="6">
        <v>3.4</v>
      </c>
      <c r="AQ1181" s="28">
        <v>450</v>
      </c>
      <c r="AR1181" s="28">
        <v>420</v>
      </c>
      <c r="AS1181" s="25">
        <v>7.1428571428571425E-2</v>
      </c>
      <c r="AT1181" s="30">
        <v>1293.6000000000001</v>
      </c>
      <c r="AU1181" s="24">
        <v>0.5897</v>
      </c>
      <c r="AV1181" s="24">
        <v>0.4103</v>
      </c>
      <c r="AW1181" s="24">
        <v>0.624</v>
      </c>
      <c r="AX1181" s="24">
        <v>0.19009999999999999</v>
      </c>
      <c r="AY1181" s="24">
        <v>0.17249999999999999</v>
      </c>
      <c r="AZ1181" s="24">
        <v>0.26469999999999999</v>
      </c>
      <c r="BA1181" s="24">
        <v>0.5252</v>
      </c>
      <c r="BB1181" s="31">
        <v>1</v>
      </c>
      <c r="BC1181" s="23">
        <v>31</v>
      </c>
      <c r="BD1181" s="32" t="s">
        <v>4885</v>
      </c>
      <c r="BE1181" s="33">
        <v>153.19383409442599</v>
      </c>
      <c r="BF1181" s="33">
        <v>-27.711314950159</v>
      </c>
      <c r="BG1181" s="34">
        <f t="shared" si="216"/>
        <v>72</v>
      </c>
      <c r="BH1181" s="34">
        <f t="shared" si="217"/>
        <v>65</v>
      </c>
      <c r="BI1181" s="34">
        <f t="shared" si="218"/>
        <v>100</v>
      </c>
      <c r="BJ1181" s="34">
        <f t="shared" si="219"/>
        <v>100</v>
      </c>
      <c r="BK1181" s="34">
        <f t="shared" si="220"/>
        <v>100</v>
      </c>
      <c r="BL1181" s="34">
        <f t="shared" si="221"/>
        <v>28</v>
      </c>
      <c r="BM1181" s="35">
        <f t="shared" si="222"/>
        <v>100</v>
      </c>
      <c r="BN1181" s="34">
        <f t="shared" si="223"/>
        <v>84</v>
      </c>
      <c r="BO1181" s="35">
        <f t="shared" si="224"/>
        <v>51</v>
      </c>
      <c r="BP1181" s="35">
        <f t="shared" si="225"/>
        <v>69</v>
      </c>
      <c r="BQ1181" s="35">
        <f t="shared" si="226"/>
        <v>10</v>
      </c>
      <c r="BR1181" s="35">
        <f t="shared" si="227"/>
        <v>55</v>
      </c>
    </row>
    <row r="1182" spans="2:70" x14ac:dyDescent="0.3">
      <c r="B1182" s="6" t="s">
        <v>2603</v>
      </c>
      <c r="C1182" s="6">
        <v>311061330</v>
      </c>
      <c r="D1182" s="6" t="s">
        <v>1170</v>
      </c>
      <c r="E1182" s="6" t="s">
        <v>611</v>
      </c>
      <c r="F1182" s="6" t="s">
        <v>2780</v>
      </c>
      <c r="G1182" s="6" t="s">
        <v>97</v>
      </c>
      <c r="H1182" s="6" t="s">
        <v>4995</v>
      </c>
      <c r="I1182" s="22">
        <v>475000</v>
      </c>
      <c r="J1182" s="22">
        <v>475000</v>
      </c>
      <c r="K1182" s="22">
        <v>360000</v>
      </c>
      <c r="L1182" s="22">
        <v>475000</v>
      </c>
      <c r="M1182" s="22">
        <v>465000</v>
      </c>
      <c r="N1182" s="22">
        <v>381000</v>
      </c>
      <c r="O1182" s="23">
        <v>25</v>
      </c>
      <c r="P1182" s="23">
        <v>20</v>
      </c>
      <c r="Q1182" s="23">
        <v>37</v>
      </c>
      <c r="R1182" s="22">
        <v>475</v>
      </c>
      <c r="S1182" s="22">
        <v>420</v>
      </c>
      <c r="T1182" s="24">
        <v>3</v>
      </c>
      <c r="U1182" s="24">
        <v>-0.39999999999999991</v>
      </c>
      <c r="V1182" s="24">
        <v>3.4</v>
      </c>
      <c r="W1182" s="24">
        <v>2.9</v>
      </c>
      <c r="X1182" s="25">
        <v>5.1999999999999998E-2</v>
      </c>
      <c r="Y1182" s="24">
        <v>2.1</v>
      </c>
      <c r="Z1182" s="24">
        <v>-0.5</v>
      </c>
      <c r="AA1182" s="24">
        <v>2.6</v>
      </c>
      <c r="AB1182" s="24">
        <v>3.2</v>
      </c>
      <c r="AC1182" s="26">
        <v>0.35941283292978204</v>
      </c>
      <c r="AD1182" s="24">
        <v>6.9117852486496538</v>
      </c>
      <c r="AE1182" s="6">
        <v>52</v>
      </c>
      <c r="AF1182" s="6">
        <v>64</v>
      </c>
      <c r="AG1182" s="6">
        <v>61</v>
      </c>
      <c r="AH1182" s="27">
        <v>1.1835616438356165</v>
      </c>
      <c r="AI1182" s="28">
        <v>465000</v>
      </c>
      <c r="AJ1182" s="28">
        <v>383600</v>
      </c>
      <c r="AK1182" s="28">
        <v>295000</v>
      </c>
      <c r="AL1182" s="29">
        <v>0.2122002085505735</v>
      </c>
      <c r="AM1182" s="29">
        <v>0.57627118644067798</v>
      </c>
      <c r="AN1182" s="6">
        <v>2.5</v>
      </c>
      <c r="AO1182" s="27">
        <v>-0.20000000000000018</v>
      </c>
      <c r="AP1182" s="6">
        <v>2.7</v>
      </c>
      <c r="AQ1182" s="28">
        <v>450</v>
      </c>
      <c r="AR1182" s="28">
        <v>420</v>
      </c>
      <c r="AS1182" s="25">
        <v>7.1428571428571425E-2</v>
      </c>
      <c r="AT1182" s="30">
        <v>1321.6000000000001</v>
      </c>
      <c r="AU1182" s="24">
        <v>0.70789999999999997</v>
      </c>
      <c r="AV1182" s="24">
        <v>0.29210000000000003</v>
      </c>
      <c r="AW1182" s="24">
        <v>0.83240000000000003</v>
      </c>
      <c r="AX1182" s="24">
        <v>0.15409999999999999</v>
      </c>
      <c r="AY1182" s="24">
        <v>0.20680000000000001</v>
      </c>
      <c r="AZ1182" s="24">
        <v>0.24660000000000001</v>
      </c>
      <c r="BA1182" s="24">
        <v>0.50749999999999995</v>
      </c>
      <c r="BB1182" s="31">
        <v>1</v>
      </c>
      <c r="BC1182" s="23">
        <v>22</v>
      </c>
      <c r="BD1182" s="32" t="s">
        <v>4895</v>
      </c>
      <c r="BE1182" s="33">
        <v>153.10956885396399</v>
      </c>
      <c r="BF1182" s="33">
        <v>-27.663116440586801</v>
      </c>
      <c r="BG1182" s="34">
        <f t="shared" si="216"/>
        <v>67</v>
      </c>
      <c r="BH1182" s="34">
        <f t="shared" si="217"/>
        <v>75</v>
      </c>
      <c r="BI1182" s="34">
        <f t="shared" si="218"/>
        <v>100</v>
      </c>
      <c r="BJ1182" s="34">
        <f t="shared" si="219"/>
        <v>100</v>
      </c>
      <c r="BK1182" s="34">
        <f t="shared" si="220"/>
        <v>100</v>
      </c>
      <c r="BL1182" s="34">
        <f t="shared" si="221"/>
        <v>35</v>
      </c>
      <c r="BM1182" s="35">
        <f t="shared" si="222"/>
        <v>100</v>
      </c>
      <c r="BN1182" s="34">
        <f t="shared" si="223"/>
        <v>81</v>
      </c>
      <c r="BO1182" s="35">
        <f t="shared" si="224"/>
        <v>28</v>
      </c>
      <c r="BP1182" s="35">
        <f t="shared" si="225"/>
        <v>82</v>
      </c>
      <c r="BQ1182" s="35">
        <f t="shared" si="226"/>
        <v>10</v>
      </c>
      <c r="BR1182" s="35">
        <f t="shared" si="227"/>
        <v>55</v>
      </c>
    </row>
    <row r="1183" spans="2:70" x14ac:dyDescent="0.3">
      <c r="B1183" s="6" t="s">
        <v>2208</v>
      </c>
      <c r="C1183" s="6">
        <v>316011414</v>
      </c>
      <c r="D1183" s="6" t="s">
        <v>2141</v>
      </c>
      <c r="E1183" s="6" t="s">
        <v>1740</v>
      </c>
      <c r="F1183" s="6" t="s">
        <v>1740</v>
      </c>
      <c r="G1183" s="6" t="s">
        <v>97</v>
      </c>
      <c r="H1183" s="6" t="s">
        <v>4995</v>
      </c>
      <c r="I1183" s="22">
        <v>679000</v>
      </c>
      <c r="J1183" s="22">
        <v>675000</v>
      </c>
      <c r="K1183" s="22">
        <v>619000</v>
      </c>
      <c r="L1183" s="22">
        <v>688800</v>
      </c>
      <c r="M1183" s="22">
        <v>671000</v>
      </c>
      <c r="N1183" s="22">
        <v>625000</v>
      </c>
      <c r="O1183" s="23">
        <v>36</v>
      </c>
      <c r="P1183" s="23">
        <v>36</v>
      </c>
      <c r="Q1183" s="23">
        <v>35</v>
      </c>
      <c r="R1183" s="22">
        <v>650</v>
      </c>
      <c r="S1183" s="22">
        <v>590</v>
      </c>
      <c r="T1183" s="24">
        <v>3.9</v>
      </c>
      <c r="U1183" s="24">
        <v>-0.50000000000000044</v>
      </c>
      <c r="V1183" s="24">
        <v>4.4000000000000004</v>
      </c>
      <c r="W1183" s="24">
        <v>4.0999999999999996</v>
      </c>
      <c r="X1183" s="25">
        <v>4.9779086892488951E-2</v>
      </c>
      <c r="Y1183" s="24">
        <v>6.7</v>
      </c>
      <c r="Z1183" s="24">
        <v>-1.7999999999999998</v>
      </c>
      <c r="AA1183" s="24">
        <v>8.5</v>
      </c>
      <c r="AB1183" s="24">
        <v>8.3000000000000007</v>
      </c>
      <c r="AC1183" s="26">
        <v>0.30195480897874233</v>
      </c>
      <c r="AD1183" s="24">
        <v>6.0658969022652682</v>
      </c>
      <c r="AE1183" s="6">
        <v>36</v>
      </c>
      <c r="AF1183" s="6">
        <v>33</v>
      </c>
      <c r="AG1183" s="6">
        <v>46</v>
      </c>
      <c r="AH1183" s="27">
        <v>1.3132075471698115</v>
      </c>
      <c r="AI1183" s="28">
        <v>688800</v>
      </c>
      <c r="AJ1183" s="28">
        <v>623888</v>
      </c>
      <c r="AK1183" s="28">
        <v>588000</v>
      </c>
      <c r="AL1183" s="29">
        <v>0.10404431564639807</v>
      </c>
      <c r="AM1183" s="29">
        <v>0.17142857142857143</v>
      </c>
      <c r="AN1183" s="6">
        <v>2.5</v>
      </c>
      <c r="AO1183" s="27">
        <v>-0.29999999999999982</v>
      </c>
      <c r="AP1183" s="6">
        <v>2.8</v>
      </c>
      <c r="AQ1183" s="28">
        <v>600</v>
      </c>
      <c r="AR1183" s="28">
        <v>570</v>
      </c>
      <c r="AS1183" s="25">
        <v>5.2631578947368418E-2</v>
      </c>
      <c r="AT1183" s="30">
        <v>2152.6400000000003</v>
      </c>
      <c r="AU1183" s="24">
        <v>0.77459999999999996</v>
      </c>
      <c r="AV1183" s="24">
        <v>0.22539999999999999</v>
      </c>
      <c r="AW1183" s="24">
        <v>0.71199999999999997</v>
      </c>
      <c r="AX1183" s="24">
        <v>0.186</v>
      </c>
      <c r="AY1183" s="24">
        <v>0.33889999999999998</v>
      </c>
      <c r="AZ1183" s="24">
        <v>0.36749999999999999</v>
      </c>
      <c r="BA1183" s="24">
        <v>0.24299999999999999</v>
      </c>
      <c r="BB1183" s="31">
        <v>7.5</v>
      </c>
      <c r="BC1183" s="23">
        <v>85</v>
      </c>
      <c r="BD1183" s="32" t="s">
        <v>4493</v>
      </c>
      <c r="BE1183" s="33">
        <v>153.04787750303799</v>
      </c>
      <c r="BF1183" s="33">
        <v>-26.709253445104899</v>
      </c>
      <c r="BG1183" s="34">
        <f t="shared" si="216"/>
        <v>52</v>
      </c>
      <c r="BH1183" s="34">
        <f t="shared" si="217"/>
        <v>75</v>
      </c>
      <c r="BI1183" s="34">
        <f t="shared" si="218"/>
        <v>100</v>
      </c>
      <c r="BJ1183" s="34">
        <f t="shared" si="219"/>
        <v>53</v>
      </c>
      <c r="BK1183" s="34">
        <f t="shared" si="220"/>
        <v>90</v>
      </c>
      <c r="BL1183" s="34">
        <f t="shared" si="221"/>
        <v>65</v>
      </c>
      <c r="BM1183" s="35">
        <f t="shared" si="222"/>
        <v>100</v>
      </c>
      <c r="BN1183" s="34">
        <f t="shared" si="223"/>
        <v>89</v>
      </c>
      <c r="BO1183" s="35">
        <f t="shared" si="224"/>
        <v>66</v>
      </c>
      <c r="BP1183" s="35">
        <f t="shared" si="225"/>
        <v>6</v>
      </c>
      <c r="BQ1183" s="35">
        <f t="shared" si="226"/>
        <v>75</v>
      </c>
      <c r="BR1183" s="35">
        <f t="shared" si="227"/>
        <v>55</v>
      </c>
    </row>
    <row r="1184" spans="2:70" x14ac:dyDescent="0.3">
      <c r="B1184" s="6" t="s">
        <v>2514</v>
      </c>
      <c r="C1184" s="6">
        <v>318021475</v>
      </c>
      <c r="D1184" s="6" t="s">
        <v>773</v>
      </c>
      <c r="E1184" s="6" t="s">
        <v>773</v>
      </c>
      <c r="F1184" s="6" t="s">
        <v>773</v>
      </c>
      <c r="G1184" s="6" t="s">
        <v>97</v>
      </c>
      <c r="H1184" s="6" t="s">
        <v>4995</v>
      </c>
      <c r="I1184" s="22">
        <v>299000</v>
      </c>
      <c r="J1184" s="22">
        <v>295000</v>
      </c>
      <c r="K1184" s="22">
        <v>259000</v>
      </c>
      <c r="L1184" s="22">
        <v>325000</v>
      </c>
      <c r="M1184" s="22">
        <v>305000</v>
      </c>
      <c r="N1184" s="22">
        <v>245000</v>
      </c>
      <c r="O1184" s="23">
        <v>20</v>
      </c>
      <c r="P1184" s="23">
        <v>30</v>
      </c>
      <c r="Q1184" s="23">
        <v>48</v>
      </c>
      <c r="R1184" s="22">
        <v>390</v>
      </c>
      <c r="S1184" s="22">
        <v>350</v>
      </c>
      <c r="T1184" s="24">
        <v>2</v>
      </c>
      <c r="U1184" s="24">
        <v>-0.29999999999999982</v>
      </c>
      <c r="V1184" s="24">
        <v>2.2999999999999998</v>
      </c>
      <c r="W1184" s="24">
        <v>2</v>
      </c>
      <c r="X1184" s="25">
        <v>6.7826086956521744E-2</v>
      </c>
      <c r="Y1184" s="24">
        <v>2.7</v>
      </c>
      <c r="Z1184" s="24">
        <v>-1</v>
      </c>
      <c r="AA1184" s="24">
        <v>3.7</v>
      </c>
      <c r="AB1184" s="24">
        <v>4.3</v>
      </c>
      <c r="AC1184" s="26">
        <v>0.26993355481727571</v>
      </c>
      <c r="AD1184" s="24">
        <v>3.9797895902547062</v>
      </c>
      <c r="AE1184" s="6">
        <v>150</v>
      </c>
      <c r="AF1184" s="6">
        <v>130</v>
      </c>
      <c r="AG1184" s="6">
        <v>166</v>
      </c>
      <c r="AH1184" s="27">
        <v>2.1057692307692308</v>
      </c>
      <c r="AI1184" s="28">
        <v>370000</v>
      </c>
      <c r="AJ1184" s="28">
        <v>282000</v>
      </c>
      <c r="AK1184" s="28">
        <v>257000</v>
      </c>
      <c r="AL1184" s="29">
        <v>0.31205673758865249</v>
      </c>
      <c r="AM1184" s="29">
        <v>0.43968871595330739</v>
      </c>
      <c r="AN1184" s="6">
        <v>2.6</v>
      </c>
      <c r="AO1184" s="27">
        <v>-0.19999999999999973</v>
      </c>
      <c r="AP1184" s="6">
        <v>2.8</v>
      </c>
      <c r="AQ1184" s="28">
        <v>440</v>
      </c>
      <c r="AR1184" s="28">
        <v>400</v>
      </c>
      <c r="AS1184" s="25">
        <v>0.1</v>
      </c>
      <c r="AT1184" s="30">
        <v>1444.8000000000002</v>
      </c>
      <c r="AU1184" s="24">
        <v>0.49840000000000001</v>
      </c>
      <c r="AV1184" s="24">
        <v>0.50160000000000005</v>
      </c>
      <c r="AW1184" s="24">
        <v>0.54039999999999999</v>
      </c>
      <c r="AX1184" s="24">
        <v>0.37540000000000001</v>
      </c>
      <c r="AY1184" s="24">
        <v>0.18079999999999999</v>
      </c>
      <c r="AZ1184" s="24">
        <v>0.25629999999999997</v>
      </c>
      <c r="BA1184" s="24">
        <v>0.52559999999999996</v>
      </c>
      <c r="BB1184" s="31">
        <v>3</v>
      </c>
      <c r="BC1184" s="23">
        <v>1114</v>
      </c>
      <c r="BD1184" s="32" t="s">
        <v>4801</v>
      </c>
      <c r="BE1184" s="33">
        <v>146.77213706004</v>
      </c>
      <c r="BF1184" s="33">
        <v>-19.255948835078499</v>
      </c>
      <c r="BG1184" s="34">
        <f t="shared" si="216"/>
        <v>84</v>
      </c>
      <c r="BH1184" s="34">
        <f t="shared" si="217"/>
        <v>74</v>
      </c>
      <c r="BI1184" s="34">
        <f t="shared" si="218"/>
        <v>99</v>
      </c>
      <c r="BJ1184" s="34">
        <f t="shared" si="219"/>
        <v>100</v>
      </c>
      <c r="BK1184" s="34">
        <f t="shared" si="220"/>
        <v>1</v>
      </c>
      <c r="BL1184" s="34">
        <f t="shared" si="221"/>
        <v>30</v>
      </c>
      <c r="BM1184" s="35">
        <f t="shared" si="222"/>
        <v>100</v>
      </c>
      <c r="BN1184" s="34">
        <f t="shared" si="223"/>
        <v>100</v>
      </c>
      <c r="BO1184" s="35">
        <f t="shared" si="224"/>
        <v>87</v>
      </c>
      <c r="BP1184" s="35">
        <f t="shared" si="225"/>
        <v>72</v>
      </c>
      <c r="BQ1184" s="35">
        <f t="shared" si="226"/>
        <v>30</v>
      </c>
      <c r="BR1184" s="35">
        <f t="shared" si="227"/>
        <v>55</v>
      </c>
    </row>
    <row r="1185" spans="2:70" x14ac:dyDescent="0.3">
      <c r="B1185" s="6" t="s">
        <v>2465</v>
      </c>
      <c r="C1185" s="6">
        <v>318021582</v>
      </c>
      <c r="D1185" s="6" t="s">
        <v>773</v>
      </c>
      <c r="E1185" s="6" t="s">
        <v>773</v>
      </c>
      <c r="F1185" s="6" t="s">
        <v>773</v>
      </c>
      <c r="G1185" s="6" t="s">
        <v>97</v>
      </c>
      <c r="H1185" s="6" t="s">
        <v>4995</v>
      </c>
      <c r="I1185" s="22">
        <v>555000</v>
      </c>
      <c r="J1185" s="22">
        <v>539000</v>
      </c>
      <c r="K1185" s="22">
        <v>539000</v>
      </c>
      <c r="L1185" s="22">
        <v>435000</v>
      </c>
      <c r="M1185" s="22">
        <v>435000</v>
      </c>
      <c r="N1185" s="22">
        <v>332500</v>
      </c>
      <c r="O1185" s="23">
        <v>14</v>
      </c>
      <c r="P1185" s="23">
        <v>14</v>
      </c>
      <c r="Q1185" s="23">
        <v>51</v>
      </c>
      <c r="R1185" s="22">
        <v>535</v>
      </c>
      <c r="S1185" s="22">
        <v>500</v>
      </c>
      <c r="T1185" s="24">
        <v>1</v>
      </c>
      <c r="U1185" s="24">
        <v>-0.39999999999999991</v>
      </c>
      <c r="V1185" s="24">
        <v>1.4</v>
      </c>
      <c r="W1185" s="24">
        <v>1.7</v>
      </c>
      <c r="X1185" s="25">
        <v>5.0126126126126123E-2</v>
      </c>
      <c r="Y1185" s="24">
        <v>9.1</v>
      </c>
      <c r="Z1185" s="24">
        <v>-2</v>
      </c>
      <c r="AA1185" s="24">
        <v>11.1</v>
      </c>
      <c r="AB1185" s="24">
        <v>12.5</v>
      </c>
      <c r="AC1185" s="26">
        <v>0.21201889544099931</v>
      </c>
      <c r="AD1185" s="24">
        <v>4.2297083741824091</v>
      </c>
      <c r="AE1185" s="6">
        <v>150</v>
      </c>
      <c r="AF1185" s="6">
        <v>130</v>
      </c>
      <c r="AG1185" s="6">
        <v>166</v>
      </c>
      <c r="AH1185" s="27">
        <v>2.1057692307692308</v>
      </c>
      <c r="AI1185" s="28">
        <v>370000</v>
      </c>
      <c r="AJ1185" s="28">
        <v>282000</v>
      </c>
      <c r="AK1185" s="28">
        <v>257000</v>
      </c>
      <c r="AL1185" s="29">
        <v>0.31205673758865249</v>
      </c>
      <c r="AM1185" s="29">
        <v>0.43968871595330739</v>
      </c>
      <c r="AN1185" s="6">
        <v>2.6</v>
      </c>
      <c r="AO1185" s="27">
        <v>-0.19999999999999973</v>
      </c>
      <c r="AP1185" s="6">
        <v>2.8</v>
      </c>
      <c r="AQ1185" s="28">
        <v>440</v>
      </c>
      <c r="AR1185" s="28">
        <v>400</v>
      </c>
      <c r="AS1185" s="25">
        <v>0.1</v>
      </c>
      <c r="AT1185" s="30">
        <v>2523.36</v>
      </c>
      <c r="AU1185" s="24">
        <v>0.8347</v>
      </c>
      <c r="AV1185" s="24">
        <v>0.1653</v>
      </c>
      <c r="AW1185" s="24">
        <v>0.97699999999999998</v>
      </c>
      <c r="AX1185" s="24">
        <v>2.1100000000000001E-2</v>
      </c>
      <c r="AY1185" s="24">
        <v>0.1434</v>
      </c>
      <c r="AZ1185" s="24">
        <v>0.47949999999999998</v>
      </c>
      <c r="BA1185" s="24">
        <v>0.36280000000000001</v>
      </c>
      <c r="BB1185" s="31">
        <v>7</v>
      </c>
      <c r="BC1185" s="23">
        <v>1123</v>
      </c>
      <c r="BD1185" s="32" t="s">
        <v>4752</v>
      </c>
      <c r="BE1185" s="33">
        <v>146.67375314353001</v>
      </c>
      <c r="BF1185" s="33">
        <v>-19.219331320967498</v>
      </c>
      <c r="BG1185" s="34">
        <f t="shared" si="216"/>
        <v>100</v>
      </c>
      <c r="BH1185" s="34">
        <f t="shared" si="217"/>
        <v>74</v>
      </c>
      <c r="BI1185" s="34">
        <f t="shared" si="218"/>
        <v>99</v>
      </c>
      <c r="BJ1185" s="34">
        <f t="shared" si="219"/>
        <v>100</v>
      </c>
      <c r="BK1185" s="34">
        <f t="shared" si="220"/>
        <v>1</v>
      </c>
      <c r="BL1185" s="34">
        <f t="shared" si="221"/>
        <v>22</v>
      </c>
      <c r="BM1185" s="35">
        <f t="shared" si="222"/>
        <v>100</v>
      </c>
      <c r="BN1185" s="34">
        <f t="shared" si="223"/>
        <v>100</v>
      </c>
      <c r="BO1185" s="35">
        <f t="shared" si="224"/>
        <v>100</v>
      </c>
      <c r="BP1185" s="35">
        <f t="shared" si="225"/>
        <v>1</v>
      </c>
      <c r="BQ1185" s="35">
        <f t="shared" si="226"/>
        <v>70</v>
      </c>
      <c r="BR1185" s="35">
        <f t="shared" si="227"/>
        <v>55</v>
      </c>
    </row>
    <row r="1186" spans="2:70" x14ac:dyDescent="0.3">
      <c r="B1186" s="6" t="s">
        <v>1510</v>
      </c>
      <c r="C1186" s="6">
        <v>404021101</v>
      </c>
      <c r="D1186" s="6" t="s">
        <v>1075</v>
      </c>
      <c r="E1186" s="6" t="s">
        <v>1003</v>
      </c>
      <c r="F1186" s="6" t="s">
        <v>2379</v>
      </c>
      <c r="G1186" s="6" t="s">
        <v>82</v>
      </c>
      <c r="H1186" s="6" t="s">
        <v>4995</v>
      </c>
      <c r="I1186" s="22">
        <v>622220</v>
      </c>
      <c r="J1186" s="22">
        <v>605620</v>
      </c>
      <c r="K1186" s="22">
        <v>500000</v>
      </c>
      <c r="L1186" s="22">
        <v>580000</v>
      </c>
      <c r="M1186" s="22">
        <v>520000</v>
      </c>
      <c r="N1186" s="22">
        <v>427500</v>
      </c>
      <c r="O1186" s="23">
        <v>22</v>
      </c>
      <c r="P1186" s="23">
        <v>21</v>
      </c>
      <c r="Q1186" s="23">
        <v>26</v>
      </c>
      <c r="R1186" s="22">
        <v>500</v>
      </c>
      <c r="S1186" s="22">
        <v>500</v>
      </c>
      <c r="T1186" s="24">
        <v>2.2999999999999998</v>
      </c>
      <c r="U1186" s="24">
        <v>0</v>
      </c>
      <c r="V1186" s="24">
        <v>2.2999999999999998</v>
      </c>
      <c r="W1186" s="24">
        <v>1.7</v>
      </c>
      <c r="X1186" s="25">
        <v>4.1785863520941144E-2</v>
      </c>
      <c r="Y1186" s="24">
        <v>3.4</v>
      </c>
      <c r="Z1186" s="24">
        <v>-1.1999999999999997</v>
      </c>
      <c r="AA1186" s="24">
        <v>4.5999999999999996</v>
      </c>
      <c r="AB1186" s="24">
        <v>4</v>
      </c>
      <c r="AC1186" s="26">
        <v>0.35800206209187763</v>
      </c>
      <c r="AD1186" s="24">
        <v>8.5675401182618511</v>
      </c>
      <c r="AE1186" s="6">
        <v>29</v>
      </c>
      <c r="AF1186" s="6">
        <v>33</v>
      </c>
      <c r="AG1186" s="6">
        <v>28</v>
      </c>
      <c r="AH1186" s="27">
        <v>2.0198019801980198</v>
      </c>
      <c r="AI1186" s="28">
        <v>585000</v>
      </c>
      <c r="AJ1186" s="28">
        <v>500000</v>
      </c>
      <c r="AK1186" s="28">
        <v>406000</v>
      </c>
      <c r="AL1186" s="29">
        <v>0.17</v>
      </c>
      <c r="AM1186" s="29">
        <v>0.44088669950738918</v>
      </c>
      <c r="AN1186" s="6">
        <v>2</v>
      </c>
      <c r="AO1186" s="27">
        <v>0.19999999999999996</v>
      </c>
      <c r="AP1186" s="6">
        <v>1.8</v>
      </c>
      <c r="AQ1186" s="28">
        <v>500</v>
      </c>
      <c r="AR1186" s="28">
        <v>460</v>
      </c>
      <c r="AS1186" s="25">
        <v>8.6956521739130432E-2</v>
      </c>
      <c r="AT1186" s="30">
        <v>1396.64</v>
      </c>
      <c r="AU1186" s="24">
        <v>0.59709999999999996</v>
      </c>
      <c r="AV1186" s="24">
        <v>0.40289999999999998</v>
      </c>
      <c r="AW1186" s="24">
        <v>0.64759999999999995</v>
      </c>
      <c r="AX1186" s="24">
        <v>0.28589999999999999</v>
      </c>
      <c r="AY1186" s="24">
        <v>0.26340000000000002</v>
      </c>
      <c r="AZ1186" s="24">
        <v>0.35420000000000001</v>
      </c>
      <c r="BA1186" s="24">
        <v>0.3468</v>
      </c>
      <c r="BB1186" s="31">
        <v>2.5</v>
      </c>
      <c r="BC1186" s="23">
        <v>11</v>
      </c>
      <c r="BD1186" s="32" t="s">
        <v>3830</v>
      </c>
      <c r="BE1186" s="33">
        <v>138.52202933797599</v>
      </c>
      <c r="BF1186" s="33">
        <v>-34.838552974289499</v>
      </c>
      <c r="BG1186" s="34">
        <f t="shared" si="216"/>
        <v>79</v>
      </c>
      <c r="BH1186" s="34">
        <f t="shared" si="217"/>
        <v>84</v>
      </c>
      <c r="BI1186" s="34">
        <f t="shared" si="218"/>
        <v>100</v>
      </c>
      <c r="BJ1186" s="34">
        <f t="shared" si="219"/>
        <v>85</v>
      </c>
      <c r="BK1186" s="34">
        <f t="shared" si="220"/>
        <v>100</v>
      </c>
      <c r="BL1186" s="34">
        <f t="shared" si="221"/>
        <v>48</v>
      </c>
      <c r="BM1186" s="35">
        <f t="shared" si="222"/>
        <v>89</v>
      </c>
      <c r="BN1186" s="34">
        <f t="shared" si="223"/>
        <v>65</v>
      </c>
      <c r="BO1186" s="35">
        <f t="shared" si="224"/>
        <v>29</v>
      </c>
      <c r="BP1186" s="35">
        <f t="shared" si="225"/>
        <v>60</v>
      </c>
      <c r="BQ1186" s="35">
        <f t="shared" si="226"/>
        <v>25</v>
      </c>
      <c r="BR1186" s="35">
        <f t="shared" si="227"/>
        <v>55</v>
      </c>
    </row>
    <row r="1187" spans="2:70" x14ac:dyDescent="0.3">
      <c r="B1187" s="6" t="s">
        <v>1759</v>
      </c>
      <c r="C1187" s="6">
        <v>503021296</v>
      </c>
      <c r="D1187" s="6" t="s">
        <v>136</v>
      </c>
      <c r="E1187" s="6" t="s">
        <v>137</v>
      </c>
      <c r="F1187" s="6" t="s">
        <v>2720</v>
      </c>
      <c r="G1187" s="6" t="s">
        <v>93</v>
      </c>
      <c r="H1187" s="6" t="s">
        <v>4995</v>
      </c>
      <c r="I1187" s="22">
        <v>500000</v>
      </c>
      <c r="J1187" s="22">
        <v>500000</v>
      </c>
      <c r="K1187" s="22">
        <v>474300</v>
      </c>
      <c r="L1187" s="22">
        <v>525000</v>
      </c>
      <c r="M1187" s="22">
        <v>520000</v>
      </c>
      <c r="N1187" s="22">
        <v>468500</v>
      </c>
      <c r="O1187" s="23">
        <v>41</v>
      </c>
      <c r="P1187" s="23">
        <v>39</v>
      </c>
      <c r="Q1187" s="23">
        <v>35</v>
      </c>
      <c r="R1187" s="22">
        <v>625</v>
      </c>
      <c r="S1187" s="22">
        <v>580</v>
      </c>
      <c r="T1187" s="24">
        <v>3.4</v>
      </c>
      <c r="U1187" s="24">
        <v>-0.39999999999999991</v>
      </c>
      <c r="V1187" s="24">
        <v>3.8</v>
      </c>
      <c r="W1187" s="24">
        <v>3.7</v>
      </c>
      <c r="X1187" s="25">
        <v>6.5000000000000002E-2</v>
      </c>
      <c r="Y1187" s="24">
        <v>5.0999999999999996</v>
      </c>
      <c r="Z1187" s="24">
        <v>-1.8000000000000007</v>
      </c>
      <c r="AA1187" s="24">
        <v>6.9</v>
      </c>
      <c r="AB1187" s="24">
        <v>7.3</v>
      </c>
      <c r="AC1187" s="26">
        <v>0.29478907252282843</v>
      </c>
      <c r="AD1187" s="24">
        <v>4.5352165003512059</v>
      </c>
      <c r="AE1187" s="6">
        <v>608</v>
      </c>
      <c r="AF1187" s="6">
        <v>715</v>
      </c>
      <c r="AG1187" s="6">
        <v>643</v>
      </c>
      <c r="AH1187" s="27">
        <v>3.7113402061855671</v>
      </c>
      <c r="AI1187" s="28">
        <v>545000</v>
      </c>
      <c r="AJ1187" s="28">
        <v>475000</v>
      </c>
      <c r="AK1187" s="28">
        <v>445000</v>
      </c>
      <c r="AL1187" s="29">
        <v>0.14736842105263157</v>
      </c>
      <c r="AM1187" s="29">
        <v>0.2247191011235955</v>
      </c>
      <c r="AN1187" s="6">
        <v>3.1</v>
      </c>
      <c r="AO1187" s="27">
        <v>-0.19999999999999973</v>
      </c>
      <c r="AP1187" s="6">
        <v>3.3</v>
      </c>
      <c r="AQ1187" s="28">
        <v>650</v>
      </c>
      <c r="AR1187" s="28">
        <v>600</v>
      </c>
      <c r="AS1187" s="25">
        <v>8.3333333333333329E-2</v>
      </c>
      <c r="AT1187" s="30">
        <v>2120.1600000000003</v>
      </c>
      <c r="AU1187" s="24">
        <v>0.46850000000000003</v>
      </c>
      <c r="AV1187" s="24">
        <v>0.53149999999999997</v>
      </c>
      <c r="AW1187" s="24">
        <v>0.19040000000000001</v>
      </c>
      <c r="AX1187" s="24">
        <v>0.2462</v>
      </c>
      <c r="AY1187" s="24">
        <v>0.15090000000000001</v>
      </c>
      <c r="AZ1187" s="24">
        <v>0.23799999999999999</v>
      </c>
      <c r="BA1187" s="24">
        <v>0.58930000000000005</v>
      </c>
      <c r="BB1187" s="31">
        <v>7.5</v>
      </c>
      <c r="BC1187" s="23">
        <v>2</v>
      </c>
      <c r="BD1187" s="32" t="s">
        <v>4070</v>
      </c>
      <c r="BE1187" s="33">
        <v>115.86546259241101</v>
      </c>
      <c r="BF1187" s="33">
        <v>-31.942915842301801</v>
      </c>
      <c r="BG1187" s="34">
        <f t="shared" si="216"/>
        <v>60</v>
      </c>
      <c r="BH1187" s="34">
        <f t="shared" si="217"/>
        <v>65</v>
      </c>
      <c r="BI1187" s="34">
        <f t="shared" si="218"/>
        <v>79</v>
      </c>
      <c r="BJ1187" s="34">
        <f t="shared" si="219"/>
        <v>74</v>
      </c>
      <c r="BK1187" s="34">
        <f t="shared" si="220"/>
        <v>100</v>
      </c>
      <c r="BL1187" s="34">
        <f t="shared" si="221"/>
        <v>23</v>
      </c>
      <c r="BM1187" s="35">
        <f t="shared" si="222"/>
        <v>100</v>
      </c>
      <c r="BN1187" s="34">
        <f t="shared" si="223"/>
        <v>100</v>
      </c>
      <c r="BO1187" s="35">
        <f t="shared" si="224"/>
        <v>70</v>
      </c>
      <c r="BP1187" s="35">
        <f t="shared" si="225"/>
        <v>32</v>
      </c>
      <c r="BQ1187" s="35">
        <f t="shared" si="226"/>
        <v>75</v>
      </c>
      <c r="BR1187" s="35">
        <f t="shared" si="227"/>
        <v>55</v>
      </c>
    </row>
    <row r="1188" spans="2:70" x14ac:dyDescent="0.3">
      <c r="B1188" s="6" t="s">
        <v>2240</v>
      </c>
      <c r="C1188" s="6">
        <v>506021118</v>
      </c>
      <c r="D1188" s="6" t="s">
        <v>1846</v>
      </c>
      <c r="E1188" s="6" t="s">
        <v>281</v>
      </c>
      <c r="F1188" s="6" t="s">
        <v>2720</v>
      </c>
      <c r="G1188" s="6" t="s">
        <v>93</v>
      </c>
      <c r="H1188" s="6" t="s">
        <v>4995</v>
      </c>
      <c r="I1188" s="22">
        <v>525200</v>
      </c>
      <c r="J1188" s="22">
        <v>510000</v>
      </c>
      <c r="K1188" s="22">
        <v>469200</v>
      </c>
      <c r="L1188" s="22">
        <v>567000</v>
      </c>
      <c r="M1188" s="22">
        <v>540000</v>
      </c>
      <c r="N1188" s="22">
        <v>485000</v>
      </c>
      <c r="O1188" s="23">
        <v>23</v>
      </c>
      <c r="P1188" s="23">
        <v>27</v>
      </c>
      <c r="Q1188" s="23">
        <v>40</v>
      </c>
      <c r="R1188" s="22">
        <v>620</v>
      </c>
      <c r="S1188" s="22">
        <v>550</v>
      </c>
      <c r="T1188" s="24">
        <v>3</v>
      </c>
      <c r="U1188" s="24">
        <v>-0.29999999999999982</v>
      </c>
      <c r="V1188" s="24">
        <v>3.3</v>
      </c>
      <c r="W1188" s="24">
        <v>3.4</v>
      </c>
      <c r="X1188" s="25">
        <v>6.1386138613861385E-2</v>
      </c>
      <c r="Y1188" s="24">
        <v>2.7</v>
      </c>
      <c r="Z1188" s="24">
        <v>-1.0999999999999996</v>
      </c>
      <c r="AA1188" s="24">
        <v>3.8</v>
      </c>
      <c r="AB1188" s="24">
        <v>4.5999999999999996</v>
      </c>
      <c r="AC1188" s="26">
        <v>0.33227576744983706</v>
      </c>
      <c r="AD1188" s="24">
        <v>5.4128794374892815</v>
      </c>
      <c r="AE1188" s="6">
        <v>136</v>
      </c>
      <c r="AF1188" s="6">
        <v>199</v>
      </c>
      <c r="AG1188" s="6">
        <v>196</v>
      </c>
      <c r="AH1188" s="27">
        <v>2.3109048723897914</v>
      </c>
      <c r="AI1188" s="28">
        <v>548000</v>
      </c>
      <c r="AJ1188" s="28">
        <v>485000</v>
      </c>
      <c r="AK1188" s="28">
        <v>450000</v>
      </c>
      <c r="AL1188" s="29">
        <v>0.12989690721649486</v>
      </c>
      <c r="AM1188" s="29">
        <v>0.21777777777777776</v>
      </c>
      <c r="AN1188" s="6">
        <v>2.9</v>
      </c>
      <c r="AO1188" s="27">
        <v>-0.60000000000000009</v>
      </c>
      <c r="AP1188" s="6">
        <v>3.5</v>
      </c>
      <c r="AQ1188" s="28">
        <v>630</v>
      </c>
      <c r="AR1188" s="28">
        <v>550</v>
      </c>
      <c r="AS1188" s="25">
        <v>0.14545454545454545</v>
      </c>
      <c r="AT1188" s="30">
        <v>1865.92</v>
      </c>
      <c r="AU1188" s="24">
        <v>0.62729999999999997</v>
      </c>
      <c r="AV1188" s="24">
        <v>0.37269999999999998</v>
      </c>
      <c r="AW1188" s="24">
        <v>0.754</v>
      </c>
      <c r="AX1188" s="24">
        <v>0.18090000000000001</v>
      </c>
      <c r="AY1188" s="24">
        <v>0.24229999999999999</v>
      </c>
      <c r="AZ1188" s="24">
        <v>0.32679999999999998</v>
      </c>
      <c r="BA1188" s="24">
        <v>0.4037</v>
      </c>
      <c r="BB1188" s="31">
        <v>1</v>
      </c>
      <c r="BC1188" s="23">
        <v>8</v>
      </c>
      <c r="BD1188" s="32" t="s">
        <v>4523</v>
      </c>
      <c r="BE1188" s="33">
        <v>115.931069874472</v>
      </c>
      <c r="BF1188" s="33">
        <v>-31.9425826139001</v>
      </c>
      <c r="BG1188" s="34">
        <f t="shared" si="216"/>
        <v>67</v>
      </c>
      <c r="BH1188" s="34">
        <f t="shared" si="217"/>
        <v>69</v>
      </c>
      <c r="BI1188" s="34">
        <f t="shared" si="218"/>
        <v>96</v>
      </c>
      <c r="BJ1188" s="34">
        <f t="shared" si="219"/>
        <v>65</v>
      </c>
      <c r="BK1188" s="34">
        <f t="shared" si="220"/>
        <v>100</v>
      </c>
      <c r="BL1188" s="34">
        <f t="shared" si="221"/>
        <v>43</v>
      </c>
      <c r="BM1188" s="35">
        <f t="shared" si="222"/>
        <v>100</v>
      </c>
      <c r="BN1188" s="34">
        <f t="shared" si="223"/>
        <v>96</v>
      </c>
      <c r="BO1188" s="35">
        <f t="shared" si="224"/>
        <v>46</v>
      </c>
      <c r="BP1188" s="35">
        <f t="shared" si="225"/>
        <v>72</v>
      </c>
      <c r="BQ1188" s="35">
        <f t="shared" si="226"/>
        <v>10</v>
      </c>
      <c r="BR1188" s="35">
        <f t="shared" si="227"/>
        <v>55</v>
      </c>
    </row>
    <row r="1189" spans="2:70" x14ac:dyDescent="0.3">
      <c r="B1189" s="6" t="s">
        <v>1216</v>
      </c>
      <c r="C1189" s="6">
        <v>801061064</v>
      </c>
      <c r="D1189" s="6" t="s">
        <v>397</v>
      </c>
      <c r="E1189" s="6" t="s">
        <v>107</v>
      </c>
      <c r="F1189" s="6" t="s">
        <v>2703</v>
      </c>
      <c r="G1189" s="6" t="s">
        <v>108</v>
      </c>
      <c r="H1189" s="6" t="s">
        <v>4995</v>
      </c>
      <c r="I1189" s="22">
        <v>650000</v>
      </c>
      <c r="J1189" s="22">
        <v>649000</v>
      </c>
      <c r="K1189" s="22">
        <v>645000</v>
      </c>
      <c r="L1189" s="22">
        <v>590000</v>
      </c>
      <c r="M1189" s="22">
        <v>630000</v>
      </c>
      <c r="N1189" s="22">
        <v>645000</v>
      </c>
      <c r="O1189" s="23">
        <v>54</v>
      </c>
      <c r="P1189" s="23">
        <v>54</v>
      </c>
      <c r="Q1189" s="23">
        <v>40</v>
      </c>
      <c r="R1189" s="22">
        <v>610</v>
      </c>
      <c r="S1189" s="22">
        <v>570</v>
      </c>
      <c r="T1189" s="24">
        <v>2.7</v>
      </c>
      <c r="U1189" s="24">
        <v>-9.9999999999999645E-2</v>
      </c>
      <c r="V1189" s="24">
        <v>2.8</v>
      </c>
      <c r="W1189" s="24">
        <v>2.5</v>
      </c>
      <c r="X1189" s="25">
        <v>4.8800000000000003E-2</v>
      </c>
      <c r="Y1189" s="24">
        <v>8.1999999999999993</v>
      </c>
      <c r="Z1189" s="24">
        <v>-2.2000000000000011</v>
      </c>
      <c r="AA1189" s="24">
        <v>10.4</v>
      </c>
      <c r="AB1189" s="24">
        <v>10</v>
      </c>
      <c r="AC1189" s="26">
        <v>0.21425761492637965</v>
      </c>
      <c r="AD1189" s="24">
        <v>4.3905248960323702</v>
      </c>
      <c r="AE1189" s="6">
        <v>255</v>
      </c>
      <c r="AF1189" s="6">
        <v>277</v>
      </c>
      <c r="AG1189" s="6">
        <v>177</v>
      </c>
      <c r="AH1189" s="27">
        <v>7.2984054669703866</v>
      </c>
      <c r="AI1189" s="28">
        <v>640000</v>
      </c>
      <c r="AJ1189" s="28">
        <v>657000</v>
      </c>
      <c r="AK1189" s="28">
        <v>645000</v>
      </c>
      <c r="AL1189" s="29">
        <v>-2.5875190258751901E-2</v>
      </c>
      <c r="AM1189" s="29">
        <v>-7.7519379844961239E-3</v>
      </c>
      <c r="AN1189" s="6">
        <v>2.7</v>
      </c>
      <c r="AO1189" s="27">
        <v>-9.9999999999999645E-2</v>
      </c>
      <c r="AP1189" s="6">
        <v>2.8</v>
      </c>
      <c r="AQ1189" s="28">
        <v>625</v>
      </c>
      <c r="AR1189" s="28">
        <v>610</v>
      </c>
      <c r="AS1189" s="25">
        <v>2.4590163934426229E-2</v>
      </c>
      <c r="AT1189" s="30">
        <v>2847.0400000000004</v>
      </c>
      <c r="AU1189" s="24">
        <v>0.58579999999999999</v>
      </c>
      <c r="AV1189" s="24">
        <v>0.41420000000000001</v>
      </c>
      <c r="AW1189" s="24">
        <v>0.35620000000000002</v>
      </c>
      <c r="AX1189" s="24">
        <v>0.1074</v>
      </c>
      <c r="AY1189" s="24">
        <v>0.25009999999999999</v>
      </c>
      <c r="AZ1189" s="24">
        <v>0.3221</v>
      </c>
      <c r="BA1189" s="24">
        <v>0.40489999999999998</v>
      </c>
      <c r="BB1189" s="31">
        <v>10</v>
      </c>
      <c r="BC1189" s="23">
        <v>61</v>
      </c>
      <c r="BD1189" s="32" t="s">
        <v>3567</v>
      </c>
      <c r="BE1189" s="33">
        <v>149.13648714842299</v>
      </c>
      <c r="BF1189" s="33">
        <v>-35.326250107552703</v>
      </c>
      <c r="BG1189" s="34">
        <f t="shared" si="216"/>
        <v>72</v>
      </c>
      <c r="BH1189" s="34">
        <f t="shared" si="217"/>
        <v>72</v>
      </c>
      <c r="BI1189" s="34">
        <f t="shared" si="218"/>
        <v>34</v>
      </c>
      <c r="BJ1189" s="34">
        <f t="shared" si="219"/>
        <v>1</v>
      </c>
      <c r="BK1189" s="34">
        <f t="shared" si="220"/>
        <v>96</v>
      </c>
      <c r="BL1189" s="34">
        <f t="shared" si="221"/>
        <v>45</v>
      </c>
      <c r="BM1189" s="35">
        <f t="shared" si="222"/>
        <v>100</v>
      </c>
      <c r="BN1189" s="34">
        <f t="shared" si="223"/>
        <v>100</v>
      </c>
      <c r="BO1189" s="35">
        <f t="shared" si="224"/>
        <v>100</v>
      </c>
      <c r="BP1189" s="35">
        <f t="shared" si="225"/>
        <v>1</v>
      </c>
      <c r="BQ1189" s="35">
        <f t="shared" si="226"/>
        <v>100</v>
      </c>
      <c r="BR1189" s="35">
        <f t="shared" si="227"/>
        <v>55</v>
      </c>
    </row>
    <row r="1190" spans="2:70" x14ac:dyDescent="0.3">
      <c r="B1190" s="6" t="s">
        <v>1020</v>
      </c>
      <c r="C1190" s="6">
        <v>107011131</v>
      </c>
      <c r="D1190" s="6" t="s">
        <v>379</v>
      </c>
      <c r="E1190" s="6" t="s">
        <v>380</v>
      </c>
      <c r="F1190" s="6" t="s">
        <v>504</v>
      </c>
      <c r="G1190" s="6" t="s">
        <v>77</v>
      </c>
      <c r="H1190" s="6" t="s">
        <v>4995</v>
      </c>
      <c r="I1190" s="22">
        <v>690000</v>
      </c>
      <c r="J1190" s="22">
        <v>675000</v>
      </c>
      <c r="K1190" s="22">
        <v>650000</v>
      </c>
      <c r="L1190" s="22">
        <v>640000</v>
      </c>
      <c r="M1190" s="22">
        <v>638000</v>
      </c>
      <c r="N1190" s="22">
        <v>625000</v>
      </c>
      <c r="O1190" s="23">
        <v>45</v>
      </c>
      <c r="P1190" s="23">
        <v>42</v>
      </c>
      <c r="Q1190" s="23">
        <v>29</v>
      </c>
      <c r="R1190" s="22">
        <v>500</v>
      </c>
      <c r="S1190" s="22">
        <v>510</v>
      </c>
      <c r="T1190" s="24">
        <v>1.6</v>
      </c>
      <c r="U1190" s="24">
        <v>-0.19999999999999996</v>
      </c>
      <c r="V1190" s="24">
        <v>1.8</v>
      </c>
      <c r="W1190" s="24">
        <v>1.8</v>
      </c>
      <c r="X1190" s="25">
        <v>3.7681159420289857E-2</v>
      </c>
      <c r="Y1190" s="24">
        <v>3.5</v>
      </c>
      <c r="Z1190" s="24">
        <v>-1.5999999999999996</v>
      </c>
      <c r="AA1190" s="24">
        <v>5.0999999999999996</v>
      </c>
      <c r="AB1190" s="24">
        <v>5.4</v>
      </c>
      <c r="AC1190" s="26">
        <v>0.30894710825506672</v>
      </c>
      <c r="AD1190" s="24">
        <v>8.1989809498460016</v>
      </c>
      <c r="AE1190" s="6">
        <v>44</v>
      </c>
      <c r="AF1190" s="6">
        <v>42</v>
      </c>
      <c r="AG1190" s="6">
        <v>43</v>
      </c>
      <c r="AH1190" s="27">
        <v>4.4444444444444446</v>
      </c>
      <c r="AI1190" s="28">
        <v>640000</v>
      </c>
      <c r="AJ1190" s="28">
        <v>620000</v>
      </c>
      <c r="AK1190" s="28">
        <v>640000</v>
      </c>
      <c r="AL1190" s="29">
        <v>3.2258064516129031E-2</v>
      </c>
      <c r="AM1190" s="29">
        <v>0</v>
      </c>
      <c r="AN1190" s="6">
        <v>1.3</v>
      </c>
      <c r="AO1190" s="27">
        <v>0</v>
      </c>
      <c r="AP1190" s="6">
        <v>1.3</v>
      </c>
      <c r="AQ1190" s="28">
        <v>500</v>
      </c>
      <c r="AR1190" s="28">
        <v>470</v>
      </c>
      <c r="AS1190" s="25">
        <v>6.3829787234042548E-2</v>
      </c>
      <c r="AT1190" s="30">
        <v>1618.4</v>
      </c>
      <c r="AU1190" s="24">
        <v>0.73319999999999996</v>
      </c>
      <c r="AV1190" s="24">
        <v>0.26679999999999998</v>
      </c>
      <c r="AW1190" s="24">
        <v>0.8488</v>
      </c>
      <c r="AX1190" s="24">
        <v>0.1255</v>
      </c>
      <c r="AY1190" s="24">
        <v>0.37190000000000001</v>
      </c>
      <c r="AZ1190" s="24">
        <v>0.3639</v>
      </c>
      <c r="BA1190" s="24">
        <v>0.23699999999999999</v>
      </c>
      <c r="BB1190" s="31">
        <v>3</v>
      </c>
      <c r="BC1190" s="23">
        <v>83</v>
      </c>
      <c r="BD1190" s="32" t="s">
        <v>3396</v>
      </c>
      <c r="BE1190" s="33">
        <v>150.76348589868101</v>
      </c>
      <c r="BF1190" s="33">
        <v>-34.517046206037797</v>
      </c>
      <c r="BG1190" s="34">
        <f t="shared" si="216"/>
        <v>90</v>
      </c>
      <c r="BH1190" s="34">
        <f t="shared" si="217"/>
        <v>95</v>
      </c>
      <c r="BI1190" s="34">
        <f t="shared" si="218"/>
        <v>70</v>
      </c>
      <c r="BJ1190" s="34">
        <f t="shared" si="219"/>
        <v>17</v>
      </c>
      <c r="BK1190" s="34">
        <f t="shared" si="220"/>
        <v>90</v>
      </c>
      <c r="BL1190" s="34">
        <f t="shared" si="221"/>
        <v>72</v>
      </c>
      <c r="BM1190" s="35">
        <f t="shared" si="222"/>
        <v>76</v>
      </c>
      <c r="BN1190" s="34">
        <f t="shared" si="223"/>
        <v>68</v>
      </c>
      <c r="BO1190" s="35">
        <f t="shared" si="224"/>
        <v>61</v>
      </c>
      <c r="BP1190" s="35">
        <f t="shared" si="225"/>
        <v>59</v>
      </c>
      <c r="BQ1190" s="35">
        <f t="shared" si="226"/>
        <v>30</v>
      </c>
      <c r="BR1190" s="35">
        <f t="shared" si="227"/>
        <v>55</v>
      </c>
    </row>
    <row r="1191" spans="2:70" x14ac:dyDescent="0.3">
      <c r="B1191" s="6" t="s">
        <v>1176</v>
      </c>
      <c r="C1191" s="6">
        <v>201011008</v>
      </c>
      <c r="D1191" s="6" t="s">
        <v>170</v>
      </c>
      <c r="E1191" s="6" t="s">
        <v>170</v>
      </c>
      <c r="F1191" s="6" t="s">
        <v>170</v>
      </c>
      <c r="G1191" s="6" t="s">
        <v>86</v>
      </c>
      <c r="H1191" s="6" t="s">
        <v>4995</v>
      </c>
      <c r="I1191" s="22">
        <v>320000</v>
      </c>
      <c r="J1191" s="22">
        <v>320000</v>
      </c>
      <c r="K1191" s="22">
        <v>340000</v>
      </c>
      <c r="L1191" s="22">
        <v>335000</v>
      </c>
      <c r="M1191" s="22">
        <v>320000</v>
      </c>
      <c r="N1191" s="22">
        <v>385000</v>
      </c>
      <c r="O1191" s="23">
        <v>51</v>
      </c>
      <c r="P1191" s="23">
        <v>57</v>
      </c>
      <c r="Q1191" s="23">
        <v>79</v>
      </c>
      <c r="R1191" s="22">
        <v>320</v>
      </c>
      <c r="S1191" s="22">
        <v>330</v>
      </c>
      <c r="T1191" s="24">
        <v>2.8</v>
      </c>
      <c r="U1191" s="24">
        <v>-0.30000000000000027</v>
      </c>
      <c r="V1191" s="24">
        <v>3.1</v>
      </c>
      <c r="W1191" s="24">
        <v>2.7</v>
      </c>
      <c r="X1191" s="25">
        <v>5.1999999999999998E-2</v>
      </c>
      <c r="Y1191" s="24">
        <v>3.8</v>
      </c>
      <c r="Z1191" s="24">
        <v>-1.5</v>
      </c>
      <c r="AA1191" s="24">
        <v>5.3</v>
      </c>
      <c r="AB1191" s="24">
        <v>5.8</v>
      </c>
      <c r="AC1191" s="26">
        <v>0.23989444644356481</v>
      </c>
      <c r="AD1191" s="24">
        <v>4.6133547392993242</v>
      </c>
      <c r="AE1191" s="6">
        <v>84</v>
      </c>
      <c r="AF1191" s="6">
        <v>135</v>
      </c>
      <c r="AG1191" s="6">
        <v>152</v>
      </c>
      <c r="AH1191" s="27">
        <v>2.8428927680798006</v>
      </c>
      <c r="AI1191" s="28">
        <v>365000</v>
      </c>
      <c r="AJ1191" s="28">
        <v>370000</v>
      </c>
      <c r="AK1191" s="28">
        <v>398000</v>
      </c>
      <c r="AL1191" s="29">
        <v>-1.3513513513513514E-2</v>
      </c>
      <c r="AM1191" s="29">
        <v>-8.2914572864321606E-2</v>
      </c>
      <c r="AN1191" s="6">
        <v>3.6</v>
      </c>
      <c r="AO1191" s="27">
        <v>0.5</v>
      </c>
      <c r="AP1191" s="6">
        <v>3.1</v>
      </c>
      <c r="AQ1191" s="28">
        <v>360</v>
      </c>
      <c r="AR1191" s="28">
        <v>350</v>
      </c>
      <c r="AS1191" s="25">
        <v>2.8571428571428571E-2</v>
      </c>
      <c r="AT1191" s="30">
        <v>1333.92</v>
      </c>
      <c r="AU1191" s="24">
        <v>0.62949999999999995</v>
      </c>
      <c r="AV1191" s="24">
        <v>0.3705</v>
      </c>
      <c r="AW1191" s="24">
        <v>0.84940000000000004</v>
      </c>
      <c r="AX1191" s="24">
        <v>0.11509999999999999</v>
      </c>
      <c r="AY1191" s="24">
        <v>0.31850000000000001</v>
      </c>
      <c r="AZ1191" s="24">
        <v>0.29499999999999998</v>
      </c>
      <c r="BA1191" s="24">
        <v>0.35510000000000003</v>
      </c>
      <c r="BB1191" s="31">
        <v>3</v>
      </c>
      <c r="BC1191" s="23">
        <v>108</v>
      </c>
      <c r="BD1191" s="32" t="s">
        <v>3525</v>
      </c>
      <c r="BE1191" s="33">
        <v>143.79978685622299</v>
      </c>
      <c r="BF1191" s="33">
        <v>-37.497702758702701</v>
      </c>
      <c r="BG1191" s="34">
        <f t="shared" si="216"/>
        <v>70</v>
      </c>
      <c r="BH1191" s="34">
        <f t="shared" si="217"/>
        <v>57</v>
      </c>
      <c r="BI1191" s="34">
        <f t="shared" si="218"/>
        <v>90</v>
      </c>
      <c r="BJ1191" s="34">
        <f t="shared" si="219"/>
        <v>1</v>
      </c>
      <c r="BK1191" s="34">
        <f t="shared" si="220"/>
        <v>85</v>
      </c>
      <c r="BL1191" s="34">
        <f t="shared" si="221"/>
        <v>60</v>
      </c>
      <c r="BM1191" s="35">
        <f t="shared" si="222"/>
        <v>100</v>
      </c>
      <c r="BN1191" s="34">
        <f t="shared" si="223"/>
        <v>100</v>
      </c>
      <c r="BO1191" s="35">
        <f t="shared" si="224"/>
        <v>100</v>
      </c>
      <c r="BP1191" s="35">
        <f t="shared" si="225"/>
        <v>54</v>
      </c>
      <c r="BQ1191" s="35">
        <f t="shared" si="226"/>
        <v>30</v>
      </c>
      <c r="BR1191" s="35">
        <f t="shared" si="227"/>
        <v>55</v>
      </c>
    </row>
    <row r="1192" spans="2:70" x14ac:dyDescent="0.3">
      <c r="B1192" s="6" t="s">
        <v>1332</v>
      </c>
      <c r="C1192" s="6">
        <v>205011076</v>
      </c>
      <c r="D1192" s="6" t="s">
        <v>476</v>
      </c>
      <c r="E1192" s="6" t="s">
        <v>477</v>
      </c>
      <c r="F1192" s="6" t="s">
        <v>3514</v>
      </c>
      <c r="G1192" s="6" t="s">
        <v>86</v>
      </c>
      <c r="H1192" s="6" t="s">
        <v>4995</v>
      </c>
      <c r="I1192" s="22">
        <v>445000</v>
      </c>
      <c r="J1192" s="22">
        <v>445000</v>
      </c>
      <c r="K1192" s="22">
        <v>445000</v>
      </c>
      <c r="L1192" s="22">
        <v>435000</v>
      </c>
      <c r="M1192" s="22">
        <v>438500</v>
      </c>
      <c r="N1192" s="22">
        <v>440000</v>
      </c>
      <c r="O1192" s="23">
        <v>41</v>
      </c>
      <c r="P1192" s="23">
        <v>42</v>
      </c>
      <c r="Q1192" s="23">
        <v>50</v>
      </c>
      <c r="R1192" s="22">
        <v>420</v>
      </c>
      <c r="S1192" s="22">
        <v>420</v>
      </c>
      <c r="T1192" s="24">
        <v>4.0999999999999996</v>
      </c>
      <c r="U1192" s="24">
        <v>9.9999999999999645E-2</v>
      </c>
      <c r="V1192" s="24">
        <v>4</v>
      </c>
      <c r="W1192" s="24">
        <v>4.9000000000000004</v>
      </c>
      <c r="X1192" s="25">
        <v>4.9078651685393257E-2</v>
      </c>
      <c r="Y1192" s="24">
        <v>4.2</v>
      </c>
      <c r="Z1192" s="24">
        <v>-1</v>
      </c>
      <c r="AA1192" s="24">
        <v>5.2</v>
      </c>
      <c r="AB1192" s="24">
        <v>7.5</v>
      </c>
      <c r="AC1192" s="26">
        <v>0.25826446280991733</v>
      </c>
      <c r="AD1192" s="24">
        <v>5.2622566827112278</v>
      </c>
      <c r="AE1192" s="6">
        <v>32</v>
      </c>
      <c r="AF1192" s="6">
        <v>35</v>
      </c>
      <c r="AG1192" s="6">
        <v>42</v>
      </c>
      <c r="AH1192" s="27">
        <v>3.2727272727272729</v>
      </c>
      <c r="AI1192" s="28">
        <v>440000</v>
      </c>
      <c r="AJ1192" s="28">
        <v>440000</v>
      </c>
      <c r="AK1192" s="28">
        <v>427000</v>
      </c>
      <c r="AL1192" s="29">
        <v>0</v>
      </c>
      <c r="AM1192" s="29">
        <v>3.0444964871194378E-2</v>
      </c>
      <c r="AN1192" s="6">
        <v>2.9</v>
      </c>
      <c r="AO1192" s="27">
        <v>-0.60000000000000009</v>
      </c>
      <c r="AP1192" s="6">
        <v>3.5</v>
      </c>
      <c r="AQ1192" s="28">
        <v>420</v>
      </c>
      <c r="AR1192" s="28">
        <v>390</v>
      </c>
      <c r="AS1192" s="25">
        <v>7.6923076923076927E-2</v>
      </c>
      <c r="AT1192" s="30">
        <v>1626.2400000000002</v>
      </c>
      <c r="AU1192" s="24">
        <v>0.72940000000000005</v>
      </c>
      <c r="AV1192" s="24">
        <v>0.27060000000000001</v>
      </c>
      <c r="AW1192" s="24">
        <v>0.90369999999999995</v>
      </c>
      <c r="AX1192" s="24">
        <v>4.7199999999999999E-2</v>
      </c>
      <c r="AY1192" s="24">
        <v>0.3528</v>
      </c>
      <c r="AZ1192" s="24">
        <v>0.41120000000000001</v>
      </c>
      <c r="BA1192" s="24">
        <v>0.20250000000000001</v>
      </c>
      <c r="BB1192" s="31">
        <v>4.5</v>
      </c>
      <c r="BC1192" s="23">
        <v>83</v>
      </c>
      <c r="BD1192" s="32" t="s">
        <v>3668</v>
      </c>
      <c r="BE1192" s="33">
        <v>145.82713123037399</v>
      </c>
      <c r="BF1192" s="33">
        <v>-38.121073999829001</v>
      </c>
      <c r="BG1192" s="34">
        <f t="shared" si="216"/>
        <v>49</v>
      </c>
      <c r="BH1192" s="34">
        <f t="shared" si="217"/>
        <v>69</v>
      </c>
      <c r="BI1192" s="34">
        <f t="shared" si="218"/>
        <v>84</v>
      </c>
      <c r="BJ1192" s="34">
        <f t="shared" si="219"/>
        <v>1</v>
      </c>
      <c r="BK1192" s="34">
        <f t="shared" si="220"/>
        <v>90</v>
      </c>
      <c r="BL1192" s="34">
        <f t="shared" si="221"/>
        <v>68</v>
      </c>
      <c r="BM1192" s="35">
        <f t="shared" si="222"/>
        <v>100</v>
      </c>
      <c r="BN1192" s="34">
        <f t="shared" si="223"/>
        <v>97</v>
      </c>
      <c r="BO1192" s="35">
        <f t="shared" si="224"/>
        <v>95</v>
      </c>
      <c r="BP1192" s="35">
        <f t="shared" si="225"/>
        <v>47</v>
      </c>
      <c r="BQ1192" s="35">
        <f t="shared" si="226"/>
        <v>45</v>
      </c>
      <c r="BR1192" s="35">
        <f t="shared" si="227"/>
        <v>55</v>
      </c>
    </row>
    <row r="1193" spans="2:70" x14ac:dyDescent="0.3">
      <c r="B1193" s="6" t="s">
        <v>973</v>
      </c>
      <c r="C1193" s="6">
        <v>212051325</v>
      </c>
      <c r="D1193" s="6" t="s">
        <v>267</v>
      </c>
      <c r="E1193" s="6" t="s">
        <v>157</v>
      </c>
      <c r="F1193" s="6" t="s">
        <v>689</v>
      </c>
      <c r="G1193" s="6" t="s">
        <v>86</v>
      </c>
      <c r="H1193" s="6" t="s">
        <v>4995</v>
      </c>
      <c r="I1193" s="22">
        <v>860000</v>
      </c>
      <c r="J1193" s="22">
        <v>880000</v>
      </c>
      <c r="K1193" s="22">
        <v>877150</v>
      </c>
      <c r="L1193" s="22">
        <v>849000</v>
      </c>
      <c r="M1193" s="22">
        <v>853000</v>
      </c>
      <c r="N1193" s="22">
        <v>863000</v>
      </c>
      <c r="O1193" s="23">
        <v>31</v>
      </c>
      <c r="P1193" s="23">
        <v>31</v>
      </c>
      <c r="Q1193" s="23">
        <v>30</v>
      </c>
      <c r="R1193" s="22">
        <v>610</v>
      </c>
      <c r="S1193" s="22">
        <v>600</v>
      </c>
      <c r="T1193" s="24">
        <v>2.2999999999999998</v>
      </c>
      <c r="U1193" s="24">
        <v>-0.5</v>
      </c>
      <c r="V1193" s="24">
        <v>2.8</v>
      </c>
      <c r="W1193" s="24">
        <v>2.9</v>
      </c>
      <c r="X1193" s="25">
        <v>3.6883720930232559E-2</v>
      </c>
      <c r="Y1193" s="24">
        <v>4.0999999999999996</v>
      </c>
      <c r="Z1193" s="24">
        <v>-1.6000000000000005</v>
      </c>
      <c r="AA1193" s="24">
        <v>5.7</v>
      </c>
      <c r="AB1193" s="24">
        <v>7.1</v>
      </c>
      <c r="AC1193" s="26">
        <v>0.2847061459189007</v>
      </c>
      <c r="AD1193" s="24">
        <v>7.719019088595668</v>
      </c>
      <c r="AE1193" s="6">
        <v>399</v>
      </c>
      <c r="AF1193" s="6">
        <v>455</v>
      </c>
      <c r="AG1193" s="6">
        <v>415</v>
      </c>
      <c r="AH1193" s="27">
        <v>5.4872979214780599</v>
      </c>
      <c r="AI1193" s="28">
        <v>868000</v>
      </c>
      <c r="AJ1193" s="28">
        <v>882000</v>
      </c>
      <c r="AK1193" s="28">
        <v>880000</v>
      </c>
      <c r="AL1193" s="29">
        <v>-1.5873015873015872E-2</v>
      </c>
      <c r="AM1193" s="29">
        <v>-1.3636363636363636E-2</v>
      </c>
      <c r="AN1193" s="6">
        <v>2.6</v>
      </c>
      <c r="AO1193" s="27">
        <v>-0.19999999999999973</v>
      </c>
      <c r="AP1193" s="6">
        <v>2.8</v>
      </c>
      <c r="AQ1193" s="28">
        <v>620</v>
      </c>
      <c r="AR1193" s="28">
        <v>590</v>
      </c>
      <c r="AS1193" s="25">
        <v>5.0847457627118647E-2</v>
      </c>
      <c r="AT1193" s="30">
        <v>2142.5600000000004</v>
      </c>
      <c r="AU1193" s="24">
        <v>0.78969999999999996</v>
      </c>
      <c r="AV1193" s="24">
        <v>0.21029999999999999</v>
      </c>
      <c r="AW1193" s="24">
        <v>0.83040000000000003</v>
      </c>
      <c r="AX1193" s="24">
        <v>0.16439999999999999</v>
      </c>
      <c r="AY1193" s="24">
        <v>0.37980000000000003</v>
      </c>
      <c r="AZ1193" s="24">
        <v>0.36770000000000003</v>
      </c>
      <c r="BA1193" s="24">
        <v>0.22320000000000001</v>
      </c>
      <c r="BB1193" s="31">
        <v>6.5</v>
      </c>
      <c r="BC1193" s="23">
        <v>22</v>
      </c>
      <c r="BD1193" s="32" t="s">
        <v>3354</v>
      </c>
      <c r="BE1193" s="33">
        <v>145.168770373976</v>
      </c>
      <c r="BF1193" s="33">
        <v>-37.9223319486373</v>
      </c>
      <c r="BG1193" s="34">
        <f t="shared" si="216"/>
        <v>79</v>
      </c>
      <c r="BH1193" s="34">
        <f t="shared" si="217"/>
        <v>74</v>
      </c>
      <c r="BI1193" s="34">
        <f t="shared" si="218"/>
        <v>57</v>
      </c>
      <c r="BJ1193" s="34">
        <f t="shared" si="219"/>
        <v>1</v>
      </c>
      <c r="BK1193" s="34">
        <f t="shared" si="220"/>
        <v>100</v>
      </c>
      <c r="BL1193" s="34">
        <f t="shared" si="221"/>
        <v>74</v>
      </c>
      <c r="BM1193" s="35">
        <f t="shared" si="222"/>
        <v>73</v>
      </c>
      <c r="BN1193" s="34">
        <f t="shared" si="223"/>
        <v>73</v>
      </c>
      <c r="BO1193" s="35">
        <f t="shared" si="224"/>
        <v>77</v>
      </c>
      <c r="BP1193" s="35">
        <f t="shared" si="225"/>
        <v>49</v>
      </c>
      <c r="BQ1193" s="35">
        <f t="shared" si="226"/>
        <v>65</v>
      </c>
      <c r="BR1193" s="35">
        <f t="shared" si="227"/>
        <v>55</v>
      </c>
    </row>
    <row r="1194" spans="2:70" x14ac:dyDescent="0.3">
      <c r="B1194" s="6" t="s">
        <v>2510</v>
      </c>
      <c r="C1194" s="6">
        <v>319041521</v>
      </c>
      <c r="D1194" s="6" t="s">
        <v>1770</v>
      </c>
      <c r="E1194" s="6" t="s">
        <v>140</v>
      </c>
      <c r="F1194" s="6" t="s">
        <v>1770</v>
      </c>
      <c r="G1194" s="6" t="s">
        <v>97</v>
      </c>
      <c r="H1194" s="6" t="s">
        <v>4995</v>
      </c>
      <c r="I1194" s="22">
        <v>543500</v>
      </c>
      <c r="J1194" s="22">
        <v>530000</v>
      </c>
      <c r="K1194" s="22">
        <v>499000</v>
      </c>
      <c r="L1194" s="22">
        <v>525000</v>
      </c>
      <c r="M1194" s="22">
        <v>515000</v>
      </c>
      <c r="N1194" s="22">
        <v>475000</v>
      </c>
      <c r="O1194" s="23">
        <v>79</v>
      </c>
      <c r="P1194" s="23">
        <v>67</v>
      </c>
      <c r="Q1194" s="23">
        <v>63</v>
      </c>
      <c r="R1194" s="22">
        <v>510</v>
      </c>
      <c r="S1194" s="22">
        <v>460</v>
      </c>
      <c r="T1194" s="24">
        <v>2.1</v>
      </c>
      <c r="U1194" s="24">
        <v>-0.10000000000000009</v>
      </c>
      <c r="V1194" s="24">
        <v>2.2000000000000002</v>
      </c>
      <c r="W1194" s="24">
        <v>2.2000000000000002</v>
      </c>
      <c r="X1194" s="25">
        <v>4.8794848206071759E-2</v>
      </c>
      <c r="Y1194" s="24">
        <v>2</v>
      </c>
      <c r="Z1194" s="24">
        <v>-0.79999999999999982</v>
      </c>
      <c r="AA1194" s="24">
        <v>2.8</v>
      </c>
      <c r="AB1194" s="24">
        <v>3.3</v>
      </c>
      <c r="AC1194" s="26">
        <v>0.41060157155738758</v>
      </c>
      <c r="AD1194" s="24">
        <v>8.4148549827089045</v>
      </c>
      <c r="AE1194" s="6">
        <v>56</v>
      </c>
      <c r="AF1194" s="6">
        <v>68</v>
      </c>
      <c r="AG1194" s="6">
        <v>73</v>
      </c>
      <c r="AH1194" s="27">
        <v>3.7192982456140351</v>
      </c>
      <c r="AI1194" s="28">
        <v>510000</v>
      </c>
      <c r="AJ1194" s="28">
        <v>455000</v>
      </c>
      <c r="AK1194" s="28">
        <v>400000</v>
      </c>
      <c r="AL1194" s="29">
        <v>0.12087912087912088</v>
      </c>
      <c r="AM1194" s="29">
        <v>0.27500000000000002</v>
      </c>
      <c r="AN1194" s="6">
        <v>1.4</v>
      </c>
      <c r="AO1194" s="27">
        <v>-0.20000000000000018</v>
      </c>
      <c r="AP1194" s="6">
        <v>1.6</v>
      </c>
      <c r="AQ1194" s="28">
        <v>480</v>
      </c>
      <c r="AR1194" s="28">
        <v>440</v>
      </c>
      <c r="AS1194" s="25">
        <v>9.0909090909090912E-2</v>
      </c>
      <c r="AT1194" s="30">
        <v>1242.0800000000002</v>
      </c>
      <c r="AU1194" s="24">
        <v>0.69720000000000004</v>
      </c>
      <c r="AV1194" s="24">
        <v>0.30280000000000001</v>
      </c>
      <c r="AW1194" s="24">
        <v>0.79800000000000004</v>
      </c>
      <c r="AX1194" s="24">
        <v>0.13250000000000001</v>
      </c>
      <c r="AY1194" s="24">
        <v>0.43909999999999999</v>
      </c>
      <c r="AZ1194" s="24">
        <v>0.26190000000000002</v>
      </c>
      <c r="BA1194" s="24">
        <v>0.27189999999999998</v>
      </c>
      <c r="BB1194" s="31">
        <v>2</v>
      </c>
      <c r="BC1194" s="23">
        <v>241</v>
      </c>
      <c r="BD1194" s="32" t="s">
        <v>4797</v>
      </c>
      <c r="BE1194" s="33">
        <v>152.875014815502</v>
      </c>
      <c r="BF1194" s="33">
        <v>-25.310644918084002</v>
      </c>
      <c r="BG1194" s="34">
        <f t="shared" si="216"/>
        <v>82</v>
      </c>
      <c r="BH1194" s="34">
        <f t="shared" si="217"/>
        <v>93</v>
      </c>
      <c r="BI1194" s="34">
        <f t="shared" si="218"/>
        <v>79</v>
      </c>
      <c r="BJ1194" s="34">
        <f t="shared" si="219"/>
        <v>61</v>
      </c>
      <c r="BK1194" s="34">
        <f t="shared" si="220"/>
        <v>63</v>
      </c>
      <c r="BL1194" s="34">
        <f t="shared" si="221"/>
        <v>87</v>
      </c>
      <c r="BM1194" s="35">
        <f t="shared" si="222"/>
        <v>100</v>
      </c>
      <c r="BN1194" s="34">
        <f t="shared" si="223"/>
        <v>66</v>
      </c>
      <c r="BO1194" s="35">
        <f t="shared" si="224"/>
        <v>1</v>
      </c>
      <c r="BP1194" s="35">
        <f t="shared" si="225"/>
        <v>84</v>
      </c>
      <c r="BQ1194" s="35">
        <f t="shared" si="226"/>
        <v>20</v>
      </c>
      <c r="BR1194" s="35">
        <f t="shared" si="227"/>
        <v>55</v>
      </c>
    </row>
    <row r="1195" spans="2:70" x14ac:dyDescent="0.3">
      <c r="B1195" s="6" t="s">
        <v>135</v>
      </c>
      <c r="C1195" s="6">
        <v>503021297</v>
      </c>
      <c r="D1195" s="6" t="s">
        <v>136</v>
      </c>
      <c r="E1195" s="6" t="s">
        <v>137</v>
      </c>
      <c r="F1195" s="6" t="s">
        <v>2720</v>
      </c>
      <c r="G1195" s="6" t="s">
        <v>93</v>
      </c>
      <c r="H1195" s="6" t="s">
        <v>4995</v>
      </c>
      <c r="I1195" s="22">
        <v>529000</v>
      </c>
      <c r="J1195" s="22">
        <v>519000</v>
      </c>
      <c r="K1195" s="22">
        <v>484500</v>
      </c>
      <c r="L1195" s="22">
        <v>525000</v>
      </c>
      <c r="M1195" s="22">
        <v>505000</v>
      </c>
      <c r="N1195" s="22">
        <v>462500</v>
      </c>
      <c r="O1195" s="23">
        <v>47</v>
      </c>
      <c r="P1195" s="23">
        <v>48</v>
      </c>
      <c r="Q1195" s="23">
        <v>53</v>
      </c>
      <c r="R1195" s="22">
        <v>700</v>
      </c>
      <c r="S1195" s="22">
        <v>650</v>
      </c>
      <c r="T1195" s="24">
        <v>2.8</v>
      </c>
      <c r="U1195" s="24">
        <v>-0.20000000000000018</v>
      </c>
      <c r="V1195" s="24">
        <v>3</v>
      </c>
      <c r="W1195" s="24">
        <v>2.8</v>
      </c>
      <c r="X1195" s="25">
        <v>6.8809073724007561E-2</v>
      </c>
      <c r="Y1195" s="24">
        <v>6.5</v>
      </c>
      <c r="Z1195" s="24">
        <v>-2.3000000000000007</v>
      </c>
      <c r="AA1195" s="24">
        <v>8.8000000000000007</v>
      </c>
      <c r="AB1195" s="24">
        <v>9.1999999999999993</v>
      </c>
      <c r="AC1195" s="26">
        <v>0.31790437436419122</v>
      </c>
      <c r="AD1195" s="24">
        <v>4.6200937922708016</v>
      </c>
      <c r="AE1195" s="6">
        <v>608</v>
      </c>
      <c r="AF1195" s="6">
        <v>715</v>
      </c>
      <c r="AG1195" s="6">
        <v>643</v>
      </c>
      <c r="AH1195" s="27">
        <v>3.7113402061855671</v>
      </c>
      <c r="AI1195" s="28">
        <v>545000</v>
      </c>
      <c r="AJ1195" s="28">
        <v>475000</v>
      </c>
      <c r="AK1195" s="28">
        <v>445000</v>
      </c>
      <c r="AL1195" s="29">
        <v>0.14736842105263157</v>
      </c>
      <c r="AM1195" s="29">
        <v>0.2247191011235955</v>
      </c>
      <c r="AN1195" s="6">
        <v>3.1</v>
      </c>
      <c r="AO1195" s="27">
        <v>-0.19999999999999973</v>
      </c>
      <c r="AP1195" s="6">
        <v>3.3</v>
      </c>
      <c r="AQ1195" s="28">
        <v>650</v>
      </c>
      <c r="AR1195" s="28">
        <v>600</v>
      </c>
      <c r="AS1195" s="25">
        <v>8.3333333333333329E-2</v>
      </c>
      <c r="AT1195" s="30">
        <v>2201.92</v>
      </c>
      <c r="AU1195" s="24">
        <v>0.43159999999999998</v>
      </c>
      <c r="AV1195" s="24">
        <v>0.56840000000000002</v>
      </c>
      <c r="AW1195" s="24">
        <v>5.0000000000000001E-3</v>
      </c>
      <c r="AX1195" s="24">
        <v>1.5299999999999999E-2</v>
      </c>
      <c r="AY1195" s="24">
        <v>0.1178</v>
      </c>
      <c r="AZ1195" s="24">
        <v>0.1678</v>
      </c>
      <c r="BA1195" s="24">
        <v>0.69230000000000003</v>
      </c>
      <c r="BB1195" s="31">
        <v>9.5</v>
      </c>
      <c r="BC1195" s="23">
        <v>0</v>
      </c>
      <c r="BD1195" s="32" t="s">
        <v>2721</v>
      </c>
      <c r="BE1195" s="33">
        <v>115.853441990382</v>
      </c>
      <c r="BF1195" s="33">
        <v>-31.9522618430058</v>
      </c>
      <c r="BG1195" s="34">
        <f t="shared" si="216"/>
        <v>70</v>
      </c>
      <c r="BH1195" s="34">
        <f t="shared" si="217"/>
        <v>65</v>
      </c>
      <c r="BI1195" s="34">
        <f t="shared" si="218"/>
        <v>79</v>
      </c>
      <c r="BJ1195" s="34">
        <f t="shared" si="219"/>
        <v>74</v>
      </c>
      <c r="BK1195" s="34">
        <f t="shared" si="220"/>
        <v>100</v>
      </c>
      <c r="BL1195" s="34">
        <f t="shared" si="221"/>
        <v>16</v>
      </c>
      <c r="BM1195" s="35">
        <f t="shared" si="222"/>
        <v>100</v>
      </c>
      <c r="BN1195" s="34">
        <f t="shared" si="223"/>
        <v>100</v>
      </c>
      <c r="BO1195" s="35">
        <f t="shared" si="224"/>
        <v>55</v>
      </c>
      <c r="BP1195" s="35">
        <f t="shared" si="225"/>
        <v>9</v>
      </c>
      <c r="BQ1195" s="35">
        <f t="shared" si="226"/>
        <v>95</v>
      </c>
      <c r="BR1195" s="35">
        <f t="shared" si="227"/>
        <v>55</v>
      </c>
    </row>
    <row r="1196" spans="2:70" x14ac:dyDescent="0.3">
      <c r="B1196" s="6" t="s">
        <v>2175</v>
      </c>
      <c r="C1196" s="6">
        <v>507031169</v>
      </c>
      <c r="D1196" s="6" t="s">
        <v>1579</v>
      </c>
      <c r="E1196" s="6" t="s">
        <v>284</v>
      </c>
      <c r="F1196" s="6" t="s">
        <v>2720</v>
      </c>
      <c r="G1196" s="6" t="s">
        <v>93</v>
      </c>
      <c r="H1196" s="6" t="s">
        <v>4995</v>
      </c>
      <c r="I1196" s="22">
        <v>449000</v>
      </c>
      <c r="J1196" s="22">
        <v>405705</v>
      </c>
      <c r="K1196" s="22">
        <v>336020</v>
      </c>
      <c r="L1196" s="22">
        <v>475000</v>
      </c>
      <c r="M1196" s="22">
        <v>453500</v>
      </c>
      <c r="N1196" s="22">
        <v>365111</v>
      </c>
      <c r="O1196" s="23">
        <v>22</v>
      </c>
      <c r="P1196" s="23">
        <v>22</v>
      </c>
      <c r="Q1196" s="23">
        <v>22</v>
      </c>
      <c r="R1196" s="22">
        <v>475</v>
      </c>
      <c r="S1196" s="22">
        <v>450</v>
      </c>
      <c r="T1196" s="24">
        <v>5.2</v>
      </c>
      <c r="U1196" s="24">
        <v>-0.89999999999999947</v>
      </c>
      <c r="V1196" s="24">
        <v>6.1</v>
      </c>
      <c r="W1196" s="24">
        <v>6.5</v>
      </c>
      <c r="X1196" s="25">
        <v>5.5011135857461022E-2</v>
      </c>
      <c r="Y1196" s="24">
        <v>3.6</v>
      </c>
      <c r="Z1196" s="24">
        <v>-0.89999999999999991</v>
      </c>
      <c r="AA1196" s="24">
        <v>4.5</v>
      </c>
      <c r="AB1196" s="24">
        <v>3.6</v>
      </c>
      <c r="AC1196" s="26">
        <v>0.20508082343188724</v>
      </c>
      <c r="AD1196" s="24">
        <v>3.7279874380938205</v>
      </c>
      <c r="AE1196" s="6">
        <v>10</v>
      </c>
      <c r="AF1196" s="6">
        <v>11</v>
      </c>
      <c r="AG1196" s="6">
        <v>7</v>
      </c>
      <c r="AH1196" s="27">
        <v>1.3953488372093024</v>
      </c>
      <c r="AI1196" s="28">
        <v>425000</v>
      </c>
      <c r="AJ1196" s="28">
        <v>315000</v>
      </c>
      <c r="AK1196" s="28">
        <v>240000</v>
      </c>
      <c r="AL1196" s="29">
        <v>0.34920634920634919</v>
      </c>
      <c r="AM1196" s="29">
        <v>0.77083333333333337</v>
      </c>
      <c r="AN1196" s="6">
        <v>3.7</v>
      </c>
      <c r="AO1196" s="27">
        <v>-0.89999999999999947</v>
      </c>
      <c r="AP1196" s="6">
        <v>4.5999999999999996</v>
      </c>
      <c r="AQ1196" s="28">
        <v>450</v>
      </c>
      <c r="AR1196" s="28">
        <v>400</v>
      </c>
      <c r="AS1196" s="25">
        <v>0.125</v>
      </c>
      <c r="AT1196" s="30">
        <v>2316.1600000000003</v>
      </c>
      <c r="AU1196" s="24">
        <v>0.8024</v>
      </c>
      <c r="AV1196" s="24">
        <v>0.1976</v>
      </c>
      <c r="AW1196" s="24">
        <v>0.95789999999999997</v>
      </c>
      <c r="AX1196" s="24">
        <v>2.1600000000000001E-2</v>
      </c>
      <c r="AY1196" s="24">
        <v>8.7999999999999995E-2</v>
      </c>
      <c r="AZ1196" s="24">
        <v>0.61260000000000003</v>
      </c>
      <c r="BA1196" s="24">
        <v>0.28060000000000002</v>
      </c>
      <c r="BB1196" s="31">
        <v>5.5</v>
      </c>
      <c r="BC1196" s="23">
        <v>34</v>
      </c>
      <c r="BD1196" s="32" t="s">
        <v>4462</v>
      </c>
      <c r="BE1196" s="33">
        <v>115.840619616994</v>
      </c>
      <c r="BF1196" s="33">
        <v>-32.258389230414302</v>
      </c>
      <c r="BG1196" s="34">
        <f t="shared" si="216"/>
        <v>31</v>
      </c>
      <c r="BH1196" s="34">
        <f t="shared" si="217"/>
        <v>55</v>
      </c>
      <c r="BI1196" s="34">
        <f t="shared" si="218"/>
        <v>100</v>
      </c>
      <c r="BJ1196" s="34">
        <f t="shared" si="219"/>
        <v>100</v>
      </c>
      <c r="BK1196" s="34">
        <f t="shared" si="220"/>
        <v>100</v>
      </c>
      <c r="BL1196" s="34">
        <f t="shared" si="221"/>
        <v>9</v>
      </c>
      <c r="BM1196" s="35">
        <f t="shared" si="222"/>
        <v>100</v>
      </c>
      <c r="BN1196" s="34">
        <f t="shared" si="223"/>
        <v>100</v>
      </c>
      <c r="BO1196" s="35">
        <f t="shared" si="224"/>
        <v>100</v>
      </c>
      <c r="BP1196" s="35">
        <f t="shared" si="225"/>
        <v>57</v>
      </c>
      <c r="BQ1196" s="35">
        <f t="shared" si="226"/>
        <v>55</v>
      </c>
      <c r="BR1196" s="35">
        <f t="shared" si="227"/>
        <v>55</v>
      </c>
    </row>
    <row r="1197" spans="2:70" x14ac:dyDescent="0.3">
      <c r="B1197" s="6" t="s">
        <v>939</v>
      </c>
      <c r="C1197" s="6">
        <v>601011002</v>
      </c>
      <c r="D1197" s="6" t="s">
        <v>547</v>
      </c>
      <c r="E1197" s="6" t="s">
        <v>129</v>
      </c>
      <c r="F1197" s="6" t="s">
        <v>129</v>
      </c>
      <c r="G1197" s="6" t="s">
        <v>130</v>
      </c>
      <c r="H1197" s="6" t="s">
        <v>4995</v>
      </c>
      <c r="I1197" s="22">
        <v>440000</v>
      </c>
      <c r="J1197" s="22">
        <v>449000</v>
      </c>
      <c r="K1197" s="22">
        <v>445000</v>
      </c>
      <c r="L1197" s="22">
        <v>439000</v>
      </c>
      <c r="M1197" s="22">
        <v>450000</v>
      </c>
      <c r="N1197" s="22">
        <v>455000</v>
      </c>
      <c r="O1197" s="23">
        <v>64</v>
      </c>
      <c r="P1197" s="23">
        <v>63</v>
      </c>
      <c r="Q1197" s="23">
        <v>25</v>
      </c>
      <c r="R1197" s="22">
        <v>450</v>
      </c>
      <c r="S1197" s="22">
        <v>450</v>
      </c>
      <c r="T1197" s="24">
        <v>3.5</v>
      </c>
      <c r="U1197" s="24">
        <v>-0.59999999999999964</v>
      </c>
      <c r="V1197" s="24">
        <v>4.0999999999999996</v>
      </c>
      <c r="W1197" s="24">
        <v>3.9</v>
      </c>
      <c r="X1197" s="25">
        <v>5.3181818181818184E-2</v>
      </c>
      <c r="Y1197" s="24">
        <v>3</v>
      </c>
      <c r="Z1197" s="24">
        <v>-2.8</v>
      </c>
      <c r="AA1197" s="24">
        <v>5.8</v>
      </c>
      <c r="AB1197" s="24">
        <v>7.1</v>
      </c>
      <c r="AC1197" s="26">
        <v>0.24649430324276947</v>
      </c>
      <c r="AD1197" s="24">
        <v>4.6349356165307078</v>
      </c>
      <c r="AE1197" s="6">
        <v>12</v>
      </c>
      <c r="AF1197" s="6">
        <v>17</v>
      </c>
      <c r="AG1197" s="6">
        <v>20</v>
      </c>
      <c r="AH1197" s="27">
        <v>5.7931034482758621</v>
      </c>
      <c r="AI1197" s="28">
        <v>432000</v>
      </c>
      <c r="AJ1197" s="28">
        <v>480000</v>
      </c>
      <c r="AK1197" s="28">
        <v>475000</v>
      </c>
      <c r="AL1197" s="29">
        <v>-0.1</v>
      </c>
      <c r="AM1197" s="29">
        <v>-9.0526315789473691E-2</v>
      </c>
      <c r="AN1197" s="6">
        <v>2.2000000000000002</v>
      </c>
      <c r="AO1197" s="27">
        <v>-0.39999999999999991</v>
      </c>
      <c r="AP1197" s="6">
        <v>2.6</v>
      </c>
      <c r="AQ1197" s="28">
        <v>465</v>
      </c>
      <c r="AR1197" s="28">
        <v>450</v>
      </c>
      <c r="AS1197" s="25">
        <v>3.3333333333333333E-2</v>
      </c>
      <c r="AT1197" s="30">
        <v>1825.6000000000001</v>
      </c>
      <c r="AU1197" s="24">
        <v>0.78269999999999995</v>
      </c>
      <c r="AV1197" s="24">
        <v>0.21729999999999999</v>
      </c>
      <c r="AW1197" s="24">
        <v>0.85160000000000002</v>
      </c>
      <c r="AX1197" s="24">
        <v>8.0999999999999996E-3</v>
      </c>
      <c r="AY1197" s="24">
        <v>0.27089999999999997</v>
      </c>
      <c r="AZ1197" s="24">
        <v>0.52729999999999999</v>
      </c>
      <c r="BA1197" s="24">
        <v>0.1852</v>
      </c>
      <c r="BB1197" s="31">
        <v>2</v>
      </c>
      <c r="BC1197" s="23">
        <v>20</v>
      </c>
      <c r="BD1197" s="32" t="s">
        <v>3325</v>
      </c>
      <c r="BE1197" s="33">
        <v>147.29676587695201</v>
      </c>
      <c r="BF1197" s="33">
        <v>-42.702021108799897</v>
      </c>
      <c r="BG1197" s="34">
        <f t="shared" si="216"/>
        <v>59</v>
      </c>
      <c r="BH1197" s="34">
        <f t="shared" si="217"/>
        <v>80</v>
      </c>
      <c r="BI1197" s="34">
        <f t="shared" si="218"/>
        <v>53</v>
      </c>
      <c r="BJ1197" s="34">
        <f t="shared" si="219"/>
        <v>1</v>
      </c>
      <c r="BK1197" s="34">
        <f t="shared" si="220"/>
        <v>100</v>
      </c>
      <c r="BL1197" s="34">
        <f t="shared" si="221"/>
        <v>50</v>
      </c>
      <c r="BM1197" s="35">
        <f t="shared" si="222"/>
        <v>100</v>
      </c>
      <c r="BN1197" s="34">
        <f t="shared" si="223"/>
        <v>100</v>
      </c>
      <c r="BO1197" s="35">
        <f t="shared" si="224"/>
        <v>100</v>
      </c>
      <c r="BP1197" s="35">
        <f t="shared" si="225"/>
        <v>67</v>
      </c>
      <c r="BQ1197" s="35">
        <f t="shared" si="226"/>
        <v>20</v>
      </c>
      <c r="BR1197" s="35">
        <f t="shared" si="227"/>
        <v>55</v>
      </c>
    </row>
    <row r="1198" spans="2:70" x14ac:dyDescent="0.3">
      <c r="B1198" s="6" t="s">
        <v>708</v>
      </c>
      <c r="C1198" s="6">
        <v>801011019</v>
      </c>
      <c r="D1198" s="6" t="s">
        <v>181</v>
      </c>
      <c r="E1198" s="6" t="s">
        <v>107</v>
      </c>
      <c r="F1198" s="6" t="s">
        <v>2703</v>
      </c>
      <c r="G1198" s="6" t="s">
        <v>108</v>
      </c>
      <c r="H1198" s="6" t="s">
        <v>4995</v>
      </c>
      <c r="I1198" s="22">
        <v>569000</v>
      </c>
      <c r="J1198" s="22">
        <v>565000</v>
      </c>
      <c r="K1198" s="22">
        <v>565000</v>
      </c>
      <c r="L1198" s="22">
        <v>590000</v>
      </c>
      <c r="M1198" s="22">
        <v>575000</v>
      </c>
      <c r="N1198" s="22">
        <v>565000</v>
      </c>
      <c r="O1198" s="23">
        <v>21</v>
      </c>
      <c r="P1198" s="23">
        <v>20</v>
      </c>
      <c r="Q1198" s="23">
        <v>16</v>
      </c>
      <c r="R1198" s="22">
        <v>500</v>
      </c>
      <c r="S1198" s="22">
        <v>550</v>
      </c>
      <c r="T1198" s="24">
        <v>4.3</v>
      </c>
      <c r="U1198" s="24">
        <v>-1.7000000000000002</v>
      </c>
      <c r="V1198" s="24">
        <v>6</v>
      </c>
      <c r="W1198" s="24">
        <v>5</v>
      </c>
      <c r="X1198" s="25">
        <v>4.5694200351493852E-2</v>
      </c>
      <c r="Y1198" s="24">
        <v>2.5</v>
      </c>
      <c r="Z1198" s="24">
        <v>-1</v>
      </c>
      <c r="AA1198" s="24">
        <v>3.5</v>
      </c>
      <c r="AB1198" s="24">
        <v>3.9</v>
      </c>
      <c r="AC1198" s="26">
        <v>0.19045587518283763</v>
      </c>
      <c r="AD1198" s="24">
        <v>4.1680535761167166</v>
      </c>
      <c r="AE1198" s="6">
        <v>199</v>
      </c>
      <c r="AF1198" s="6">
        <v>221</v>
      </c>
      <c r="AG1198" s="6">
        <v>212</v>
      </c>
      <c r="AH1198" s="27">
        <v>5.1428571428571432</v>
      </c>
      <c r="AI1198" s="28">
        <v>560000</v>
      </c>
      <c r="AJ1198" s="28">
        <v>555000</v>
      </c>
      <c r="AK1198" s="28">
        <v>525000</v>
      </c>
      <c r="AL1198" s="29">
        <v>9.0090090090090089E-3</v>
      </c>
      <c r="AM1198" s="29">
        <v>6.6666666666666666E-2</v>
      </c>
      <c r="AN1198" s="6">
        <v>3.2</v>
      </c>
      <c r="AO1198" s="27">
        <v>0</v>
      </c>
      <c r="AP1198" s="6">
        <v>3.2</v>
      </c>
      <c r="AQ1198" s="28">
        <v>550</v>
      </c>
      <c r="AR1198" s="28">
        <v>550</v>
      </c>
      <c r="AS1198" s="25">
        <v>0</v>
      </c>
      <c r="AT1198" s="30">
        <v>2625.28</v>
      </c>
      <c r="AU1198" s="24">
        <v>0.77229999999999999</v>
      </c>
      <c r="AV1198" s="24">
        <v>0.22770000000000001</v>
      </c>
      <c r="AW1198" s="24">
        <v>0.90569999999999995</v>
      </c>
      <c r="AX1198" s="24">
        <v>9.0300000000000005E-2</v>
      </c>
      <c r="AY1198" s="24">
        <v>0.20699999999999999</v>
      </c>
      <c r="AZ1198" s="24">
        <v>0.57589999999999997</v>
      </c>
      <c r="BA1198" s="24">
        <v>0.2034</v>
      </c>
      <c r="BB1198" s="31">
        <v>7</v>
      </c>
      <c r="BC1198" s="23">
        <v>76</v>
      </c>
      <c r="BD1198" s="32" t="s">
        <v>3141</v>
      </c>
      <c r="BE1198" s="33">
        <v>149.01209645983599</v>
      </c>
      <c r="BF1198" s="33">
        <v>-35.207608336693198</v>
      </c>
      <c r="BG1198" s="34">
        <f t="shared" si="216"/>
        <v>46</v>
      </c>
      <c r="BH1198" s="34">
        <f t="shared" si="217"/>
        <v>64</v>
      </c>
      <c r="BI1198" s="34">
        <f t="shared" si="218"/>
        <v>61</v>
      </c>
      <c r="BJ1198" s="34">
        <f t="shared" si="219"/>
        <v>5</v>
      </c>
      <c r="BK1198" s="34">
        <f t="shared" si="220"/>
        <v>92</v>
      </c>
      <c r="BL1198" s="34">
        <f t="shared" si="221"/>
        <v>36</v>
      </c>
      <c r="BM1198" s="35">
        <f t="shared" si="222"/>
        <v>100</v>
      </c>
      <c r="BN1198" s="34">
        <f t="shared" si="223"/>
        <v>100</v>
      </c>
      <c r="BO1198" s="35">
        <f t="shared" si="224"/>
        <v>100</v>
      </c>
      <c r="BP1198" s="35">
        <f t="shared" si="225"/>
        <v>75</v>
      </c>
      <c r="BQ1198" s="35">
        <f t="shared" si="226"/>
        <v>70</v>
      </c>
      <c r="BR1198" s="35">
        <f t="shared" si="227"/>
        <v>55</v>
      </c>
    </row>
    <row r="1199" spans="2:70" x14ac:dyDescent="0.3">
      <c r="B1199" s="6" t="s">
        <v>2215</v>
      </c>
      <c r="C1199" s="6">
        <v>604021086</v>
      </c>
      <c r="D1199" s="6" t="s">
        <v>1284</v>
      </c>
      <c r="E1199" s="6" t="s">
        <v>876</v>
      </c>
      <c r="F1199" s="6" t="s">
        <v>1284</v>
      </c>
      <c r="G1199" s="6" t="s">
        <v>130</v>
      </c>
      <c r="H1199" s="6" t="s">
        <v>4995</v>
      </c>
      <c r="I1199" s="22">
        <v>300000</v>
      </c>
      <c r="J1199" s="22">
        <v>300000</v>
      </c>
      <c r="K1199" s="22">
        <v>325000</v>
      </c>
      <c r="L1199" s="22">
        <v>250000</v>
      </c>
      <c r="M1199" s="22">
        <v>300000</v>
      </c>
      <c r="N1199" s="22">
        <v>323000</v>
      </c>
      <c r="O1199" s="23">
        <v>118</v>
      </c>
      <c r="P1199" s="23">
        <v>56</v>
      </c>
      <c r="Q1199" s="23">
        <v>62</v>
      </c>
      <c r="R1199" s="22">
        <v>390</v>
      </c>
      <c r="S1199" s="22">
        <v>355</v>
      </c>
      <c r="T1199" s="24">
        <v>1.8</v>
      </c>
      <c r="U1199" s="24">
        <v>-0.49999999999999978</v>
      </c>
      <c r="V1199" s="24">
        <v>2.2999999999999998</v>
      </c>
      <c r="W1199" s="24">
        <v>2.2999999999999998</v>
      </c>
      <c r="X1199" s="25">
        <v>6.7599999999999993E-2</v>
      </c>
      <c r="Y1199" s="24">
        <v>1.6</v>
      </c>
      <c r="Z1199" s="24">
        <v>-0.89999999999999991</v>
      </c>
      <c r="AA1199" s="24">
        <v>2.5</v>
      </c>
      <c r="AB1199" s="24">
        <v>5.4</v>
      </c>
      <c r="AC1199" s="26">
        <v>0.36654135338345867</v>
      </c>
      <c r="AD1199" s="24">
        <v>5.4222093695777902</v>
      </c>
      <c r="AE1199" s="6">
        <v>45</v>
      </c>
      <c r="AF1199" s="6">
        <v>56</v>
      </c>
      <c r="AG1199" s="6">
        <v>67</v>
      </c>
      <c r="AH1199" s="27">
        <v>5.1428571428571423</v>
      </c>
      <c r="AI1199" s="28">
        <v>409000</v>
      </c>
      <c r="AJ1199" s="28">
        <v>387500</v>
      </c>
      <c r="AK1199" s="28">
        <v>365000</v>
      </c>
      <c r="AL1199" s="29">
        <v>5.5483870967741933E-2</v>
      </c>
      <c r="AM1199" s="29">
        <v>0.12054794520547946</v>
      </c>
      <c r="AN1199" s="6">
        <v>2.2999999999999998</v>
      </c>
      <c r="AO1199" s="27">
        <v>9.9999999999999645E-2</v>
      </c>
      <c r="AP1199" s="6">
        <v>2.2000000000000002</v>
      </c>
      <c r="AQ1199" s="28">
        <v>380</v>
      </c>
      <c r="AR1199" s="28">
        <v>360</v>
      </c>
      <c r="AS1199" s="25">
        <v>5.5555555555555552E-2</v>
      </c>
      <c r="AT1199" s="30">
        <v>1064</v>
      </c>
      <c r="AU1199" s="24">
        <v>0.63670000000000004</v>
      </c>
      <c r="AV1199" s="24">
        <v>0.36330000000000001</v>
      </c>
      <c r="AW1199" s="24">
        <v>0.87219999999999998</v>
      </c>
      <c r="AX1199" s="24">
        <v>8.4400000000000003E-2</v>
      </c>
      <c r="AY1199" s="24">
        <v>0.35249999999999998</v>
      </c>
      <c r="AZ1199" s="24">
        <v>0.23480000000000001</v>
      </c>
      <c r="BA1199" s="24">
        <v>0.378</v>
      </c>
      <c r="BB1199" s="31">
        <v>3</v>
      </c>
      <c r="BC1199" s="23">
        <v>204</v>
      </c>
      <c r="BD1199" s="32" t="s">
        <v>4500</v>
      </c>
      <c r="BE1199" s="33">
        <v>146.38982591640101</v>
      </c>
      <c r="BF1199" s="33">
        <v>-41.190100714116298</v>
      </c>
      <c r="BG1199" s="34">
        <f t="shared" si="216"/>
        <v>87</v>
      </c>
      <c r="BH1199" s="34">
        <f t="shared" si="217"/>
        <v>79</v>
      </c>
      <c r="BI1199" s="34">
        <f t="shared" si="218"/>
        <v>61</v>
      </c>
      <c r="BJ1199" s="34">
        <f t="shared" si="219"/>
        <v>28</v>
      </c>
      <c r="BK1199" s="34">
        <f t="shared" si="220"/>
        <v>68</v>
      </c>
      <c r="BL1199" s="34">
        <f t="shared" si="221"/>
        <v>68</v>
      </c>
      <c r="BM1199" s="35">
        <f t="shared" si="222"/>
        <v>100</v>
      </c>
      <c r="BN1199" s="34">
        <f t="shared" si="223"/>
        <v>96</v>
      </c>
      <c r="BO1199" s="35">
        <f t="shared" si="224"/>
        <v>23</v>
      </c>
      <c r="BP1199" s="35">
        <f t="shared" si="225"/>
        <v>90</v>
      </c>
      <c r="BQ1199" s="35">
        <f t="shared" si="226"/>
        <v>30</v>
      </c>
      <c r="BR1199" s="35">
        <f t="shared" si="227"/>
        <v>55</v>
      </c>
    </row>
    <row r="1200" spans="2:70" x14ac:dyDescent="0.3">
      <c r="B1200" s="6" t="s">
        <v>2109</v>
      </c>
      <c r="C1200" s="6">
        <v>205021085</v>
      </c>
      <c r="D1200" s="6" t="s">
        <v>1606</v>
      </c>
      <c r="E1200" s="6" t="s">
        <v>477</v>
      </c>
      <c r="F1200" s="6" t="s">
        <v>2708</v>
      </c>
      <c r="G1200" s="6" t="s">
        <v>86</v>
      </c>
      <c r="H1200" s="6" t="s">
        <v>4995</v>
      </c>
      <c r="I1200" s="22">
        <v>319000</v>
      </c>
      <c r="J1200" s="22">
        <v>300000</v>
      </c>
      <c r="K1200" s="22">
        <v>320000</v>
      </c>
      <c r="L1200" s="22">
        <v>290000</v>
      </c>
      <c r="M1200" s="22">
        <v>290000</v>
      </c>
      <c r="N1200" s="22">
        <v>0</v>
      </c>
      <c r="O1200" s="23">
        <v>228</v>
      </c>
      <c r="P1200" s="23">
        <v>228</v>
      </c>
      <c r="Q1200" s="23">
        <v>127</v>
      </c>
      <c r="R1200" s="22">
        <v>275</v>
      </c>
      <c r="S1200" s="22">
        <v>225</v>
      </c>
      <c r="T1200" s="24">
        <v>0.8</v>
      </c>
      <c r="U1200" s="24">
        <v>0</v>
      </c>
      <c r="V1200" s="24">
        <v>0.8</v>
      </c>
      <c r="W1200" s="24">
        <v>0.3</v>
      </c>
      <c r="X1200" s="25">
        <v>4.4827586206896551E-2</v>
      </c>
      <c r="Y1200" s="24">
        <v>3.3</v>
      </c>
      <c r="Z1200" s="24">
        <v>-2.2000000000000002</v>
      </c>
      <c r="AA1200" s="24">
        <v>5.5</v>
      </c>
      <c r="AB1200" s="24">
        <v>5.3</v>
      </c>
      <c r="AC1200" s="26">
        <v>0.26515735883986419</v>
      </c>
      <c r="AD1200" s="24">
        <v>5.9150487741200477</v>
      </c>
      <c r="AE1200" s="6">
        <v>84</v>
      </c>
      <c r="AF1200" s="6">
        <v>95</v>
      </c>
      <c r="AG1200" s="6">
        <v>86</v>
      </c>
      <c r="AH1200" s="27">
        <v>11.11578947368421</v>
      </c>
      <c r="AI1200" s="28">
        <v>380000</v>
      </c>
      <c r="AJ1200" s="28">
        <v>399000</v>
      </c>
      <c r="AK1200" s="28">
        <v>410000</v>
      </c>
      <c r="AL1200" s="29">
        <v>-4.7619047619047616E-2</v>
      </c>
      <c r="AM1200" s="29">
        <v>-7.3170731707317069E-2</v>
      </c>
      <c r="AN1200" s="6">
        <v>2.1</v>
      </c>
      <c r="AO1200" s="27">
        <v>-0.19999999999999973</v>
      </c>
      <c r="AP1200" s="6">
        <v>2.2999999999999998</v>
      </c>
      <c r="AQ1200" s="28">
        <v>350</v>
      </c>
      <c r="AR1200" s="28">
        <v>330</v>
      </c>
      <c r="AS1200" s="25">
        <v>6.0606060606060608E-2</v>
      </c>
      <c r="AT1200" s="30">
        <v>1037.1200000000001</v>
      </c>
      <c r="AU1200" s="24">
        <v>0.60150000000000003</v>
      </c>
      <c r="AV1200" s="24">
        <v>0.39850000000000002</v>
      </c>
      <c r="AW1200" s="24">
        <v>0.94989999999999997</v>
      </c>
      <c r="AX1200" s="24">
        <v>2.4799999999999999E-2</v>
      </c>
      <c r="AY1200" s="24">
        <v>0.55200000000000005</v>
      </c>
      <c r="AZ1200" s="24">
        <v>0.21390000000000001</v>
      </c>
      <c r="BA1200" s="24">
        <v>0.17460000000000001</v>
      </c>
      <c r="BB1200" s="31">
        <v>2</v>
      </c>
      <c r="BC1200" s="23">
        <v>340</v>
      </c>
      <c r="BD1200" s="32" t="s">
        <v>4397</v>
      </c>
      <c r="BE1200" s="33">
        <v>148.76884121415</v>
      </c>
      <c r="BF1200" s="33">
        <v>-37.335333050510101</v>
      </c>
      <c r="BG1200" s="34">
        <f t="shared" si="216"/>
        <v>100</v>
      </c>
      <c r="BH1200" s="34">
        <f t="shared" si="217"/>
        <v>82</v>
      </c>
      <c r="BI1200" s="34">
        <f t="shared" si="218"/>
        <v>1</v>
      </c>
      <c r="BJ1200" s="34">
        <f t="shared" si="219"/>
        <v>1</v>
      </c>
      <c r="BK1200" s="34">
        <f t="shared" si="220"/>
        <v>49</v>
      </c>
      <c r="BL1200" s="34">
        <f t="shared" si="221"/>
        <v>100</v>
      </c>
      <c r="BM1200" s="35">
        <f t="shared" si="222"/>
        <v>99</v>
      </c>
      <c r="BN1200" s="34">
        <f t="shared" si="223"/>
        <v>91</v>
      </c>
      <c r="BO1200" s="35">
        <f t="shared" si="224"/>
        <v>90</v>
      </c>
      <c r="BP1200" s="35">
        <f t="shared" si="225"/>
        <v>62</v>
      </c>
      <c r="BQ1200" s="35">
        <f t="shared" si="226"/>
        <v>20</v>
      </c>
      <c r="BR1200" s="35">
        <f t="shared" si="227"/>
        <v>55</v>
      </c>
    </row>
    <row r="1201" spans="2:70" x14ac:dyDescent="0.3">
      <c r="B1201" s="6" t="s">
        <v>427</v>
      </c>
      <c r="C1201" s="6">
        <v>304011085</v>
      </c>
      <c r="D1201" s="6" t="s">
        <v>307</v>
      </c>
      <c r="E1201" s="6" t="s">
        <v>308</v>
      </c>
      <c r="F1201" s="6" t="s">
        <v>2780</v>
      </c>
      <c r="G1201" s="6" t="s">
        <v>97</v>
      </c>
      <c r="H1201" s="6" t="s">
        <v>4995</v>
      </c>
      <c r="I1201" s="22">
        <v>649000</v>
      </c>
      <c r="J1201" s="22">
        <v>649000</v>
      </c>
      <c r="K1201" s="22">
        <v>615000</v>
      </c>
      <c r="L1201" s="22">
        <v>670000</v>
      </c>
      <c r="M1201" s="22">
        <v>650000</v>
      </c>
      <c r="N1201" s="22">
        <v>680000</v>
      </c>
      <c r="O1201" s="23">
        <v>91</v>
      </c>
      <c r="P1201" s="23">
        <v>91</v>
      </c>
      <c r="Q1201" s="23">
        <v>50</v>
      </c>
      <c r="R1201" s="22">
        <v>0</v>
      </c>
      <c r="S1201" s="22">
        <v>590</v>
      </c>
      <c r="T1201" s="24">
        <v>11.8</v>
      </c>
      <c r="U1201" s="24">
        <v>0</v>
      </c>
      <c r="V1201" s="24">
        <v>11.8</v>
      </c>
      <c r="W1201" s="24">
        <v>7.8</v>
      </c>
      <c r="X1201" s="25">
        <v>0</v>
      </c>
      <c r="Y1201" s="24">
        <v>0</v>
      </c>
      <c r="Z1201" s="24">
        <v>-2</v>
      </c>
      <c r="AA1201" s="24">
        <v>2</v>
      </c>
      <c r="AB1201" s="24">
        <v>7.8</v>
      </c>
      <c r="AC1201" s="26">
        <v>0</v>
      </c>
      <c r="AD1201" s="24">
        <v>4.1180871973554902</v>
      </c>
      <c r="AE1201" s="6">
        <v>8</v>
      </c>
      <c r="AF1201" s="6">
        <v>4</v>
      </c>
      <c r="AG1201" s="6">
        <v>8</v>
      </c>
      <c r="AH1201" s="27">
        <v>3.243243243243243</v>
      </c>
      <c r="AI1201" s="28">
        <v>778500</v>
      </c>
      <c r="AJ1201" s="28">
        <v>770000</v>
      </c>
      <c r="AK1201" s="28">
        <v>550000</v>
      </c>
      <c r="AL1201" s="29">
        <v>1.1038961038961039E-2</v>
      </c>
      <c r="AM1201" s="29">
        <v>0.41545454545454547</v>
      </c>
      <c r="AN1201" s="6">
        <v>1.9</v>
      </c>
      <c r="AO1201" s="27">
        <v>-0.80000000000000027</v>
      </c>
      <c r="AP1201" s="6">
        <v>2.7</v>
      </c>
      <c r="AQ1201" s="28">
        <v>600</v>
      </c>
      <c r="AR1201" s="28">
        <v>580</v>
      </c>
      <c r="AS1201" s="25">
        <v>3.4482758620689655E-2</v>
      </c>
      <c r="AT1201" s="30">
        <v>3030.7200000000003</v>
      </c>
      <c r="AU1201" s="24">
        <v>0.88119999999999998</v>
      </c>
      <c r="AV1201" s="24">
        <v>0.1188</v>
      </c>
      <c r="AW1201" s="24">
        <v>0.96540000000000004</v>
      </c>
      <c r="AX1201" s="24">
        <v>3.1199999999999999E-2</v>
      </c>
      <c r="AY1201" s="24">
        <v>0.4365</v>
      </c>
      <c r="AZ1201" s="24">
        <v>0.43919999999999998</v>
      </c>
      <c r="BA1201" s="24">
        <v>0.1086</v>
      </c>
      <c r="BB1201" s="31">
        <v>9</v>
      </c>
      <c r="BC1201" s="23">
        <v>14</v>
      </c>
      <c r="BD1201" s="32" t="s">
        <v>2922</v>
      </c>
      <c r="BE1201" s="33">
        <v>152.91244936519399</v>
      </c>
      <c r="BF1201" s="33">
        <v>-27.548337879258099</v>
      </c>
      <c r="BG1201" s="34">
        <f t="shared" si="216"/>
        <v>1</v>
      </c>
      <c r="BH1201" s="34">
        <f t="shared" si="217"/>
        <v>85</v>
      </c>
      <c r="BI1201" s="34">
        <f t="shared" si="218"/>
        <v>85</v>
      </c>
      <c r="BJ1201" s="34">
        <f t="shared" si="219"/>
        <v>6</v>
      </c>
      <c r="BK1201" s="34">
        <f t="shared" si="220"/>
        <v>100</v>
      </c>
      <c r="BL1201" s="34">
        <f t="shared" si="221"/>
        <v>86</v>
      </c>
      <c r="BM1201" s="35">
        <f t="shared" si="222"/>
        <v>1</v>
      </c>
      <c r="BN1201" s="34">
        <f t="shared" si="223"/>
        <v>100</v>
      </c>
      <c r="BO1201" s="35">
        <f t="shared" si="224"/>
        <v>100</v>
      </c>
      <c r="BP1201" s="35">
        <f t="shared" si="225"/>
        <v>100</v>
      </c>
      <c r="BQ1201" s="35">
        <f t="shared" si="226"/>
        <v>90</v>
      </c>
      <c r="BR1201" s="35">
        <f t="shared" si="227"/>
        <v>54</v>
      </c>
    </row>
    <row r="1202" spans="2:70" x14ac:dyDescent="0.3">
      <c r="B1202" s="6" t="s">
        <v>1399</v>
      </c>
      <c r="C1202" s="6">
        <v>406021142</v>
      </c>
      <c r="D1202" s="6" t="s">
        <v>826</v>
      </c>
      <c r="E1202" s="6" t="s">
        <v>452</v>
      </c>
      <c r="F1202" s="6" t="s">
        <v>1399</v>
      </c>
      <c r="G1202" s="6" t="s">
        <v>82</v>
      </c>
      <c r="H1202" s="6" t="s">
        <v>4995</v>
      </c>
      <c r="I1202" s="22">
        <v>330000</v>
      </c>
      <c r="J1202" s="22">
        <v>313100</v>
      </c>
      <c r="K1202" s="22">
        <v>206910</v>
      </c>
      <c r="L1202" s="22">
        <v>243000</v>
      </c>
      <c r="M1202" s="22">
        <v>310000</v>
      </c>
      <c r="N1202" s="22">
        <v>180000</v>
      </c>
      <c r="O1202" s="23">
        <v>44</v>
      </c>
      <c r="P1202" s="23">
        <v>44</v>
      </c>
      <c r="Q1202" s="23">
        <v>99</v>
      </c>
      <c r="R1202" s="22">
        <v>260</v>
      </c>
      <c r="S1202" s="22">
        <v>250</v>
      </c>
      <c r="T1202" s="24">
        <v>0.5</v>
      </c>
      <c r="U1202" s="24">
        <v>0</v>
      </c>
      <c r="V1202" s="24">
        <v>0.5</v>
      </c>
      <c r="W1202" s="24">
        <v>0.7</v>
      </c>
      <c r="X1202" s="25">
        <v>4.0969696969696968E-2</v>
      </c>
      <c r="Y1202" s="24">
        <v>4</v>
      </c>
      <c r="Z1202" s="24">
        <v>-2.2000000000000002</v>
      </c>
      <c r="AA1202" s="24">
        <v>6.2</v>
      </c>
      <c r="AB1202" s="24">
        <v>7.4</v>
      </c>
      <c r="AC1202" s="26">
        <v>0.181787671999105</v>
      </c>
      <c r="AD1202" s="24">
        <v>4.4371251301556702</v>
      </c>
      <c r="AE1202" s="6">
        <v>7</v>
      </c>
      <c r="AF1202" s="6">
        <v>8</v>
      </c>
      <c r="AG1202" s="6">
        <v>8</v>
      </c>
      <c r="AH1202" s="27">
        <v>8.4</v>
      </c>
      <c r="AI1202" s="28">
        <v>149000</v>
      </c>
      <c r="AJ1202" s="28">
        <v>160000</v>
      </c>
      <c r="AK1202" s="28">
        <v>177500</v>
      </c>
      <c r="AL1202" s="29">
        <v>-6.8750000000000006E-2</v>
      </c>
      <c r="AM1202" s="29">
        <v>-0.16056338028169015</v>
      </c>
      <c r="AN1202" s="6">
        <v>0.5</v>
      </c>
      <c r="AO1202" s="27">
        <v>-0.5</v>
      </c>
      <c r="AP1202" s="6">
        <v>1</v>
      </c>
      <c r="AQ1202" s="28">
        <v>280</v>
      </c>
      <c r="AR1202" s="28">
        <v>270</v>
      </c>
      <c r="AS1202" s="25">
        <v>3.7037037037037035E-2</v>
      </c>
      <c r="AT1202" s="30">
        <v>1430.2400000000002</v>
      </c>
      <c r="AU1202" s="24">
        <v>0.63929999999999998</v>
      </c>
      <c r="AV1202" s="24">
        <v>0.36070000000000002</v>
      </c>
      <c r="AW1202" s="24">
        <v>0.79830000000000001</v>
      </c>
      <c r="AX1202" s="24">
        <v>0.1178</v>
      </c>
      <c r="AY1202" s="24">
        <v>0.30719999999999997</v>
      </c>
      <c r="AZ1202" s="24">
        <v>0.27939999999999998</v>
      </c>
      <c r="BA1202" s="24">
        <v>0.38030000000000003</v>
      </c>
      <c r="BB1202" s="31">
        <v>1.5</v>
      </c>
      <c r="BC1202" s="23">
        <v>278</v>
      </c>
      <c r="BD1202" s="32" t="s">
        <v>3724</v>
      </c>
      <c r="BE1202" s="33">
        <v>137.835294110501</v>
      </c>
      <c r="BF1202" s="33">
        <v>-32.500796415242597</v>
      </c>
      <c r="BG1202" s="34">
        <f t="shared" si="216"/>
        <v>100</v>
      </c>
      <c r="BH1202" s="34">
        <f t="shared" si="217"/>
        <v>100</v>
      </c>
      <c r="BI1202" s="34">
        <f t="shared" si="218"/>
        <v>21</v>
      </c>
      <c r="BJ1202" s="34">
        <f t="shared" si="219"/>
        <v>1</v>
      </c>
      <c r="BK1202" s="34">
        <f t="shared" si="220"/>
        <v>57</v>
      </c>
      <c r="BL1202" s="34">
        <f t="shared" si="221"/>
        <v>58</v>
      </c>
      <c r="BM1202" s="35">
        <f t="shared" si="222"/>
        <v>87</v>
      </c>
      <c r="BN1202" s="34">
        <f t="shared" si="223"/>
        <v>100</v>
      </c>
      <c r="BO1202" s="35">
        <f t="shared" si="224"/>
        <v>100</v>
      </c>
      <c r="BP1202" s="35">
        <f t="shared" si="225"/>
        <v>51</v>
      </c>
      <c r="BQ1202" s="35">
        <f t="shared" si="226"/>
        <v>15</v>
      </c>
      <c r="BR1202" s="35">
        <f t="shared" si="227"/>
        <v>54</v>
      </c>
    </row>
    <row r="1203" spans="2:70" x14ac:dyDescent="0.3">
      <c r="B1203" s="6" t="s">
        <v>2527</v>
      </c>
      <c r="C1203" s="6">
        <v>103031072</v>
      </c>
      <c r="D1203" s="6" t="s">
        <v>858</v>
      </c>
      <c r="E1203" s="6" t="s">
        <v>100</v>
      </c>
      <c r="F1203" s="6" t="s">
        <v>2527</v>
      </c>
      <c r="G1203" s="6" t="s">
        <v>77</v>
      </c>
      <c r="H1203" s="6" t="s">
        <v>4995</v>
      </c>
      <c r="I1203" s="22">
        <v>570000</v>
      </c>
      <c r="J1203" s="22">
        <v>530000</v>
      </c>
      <c r="K1203" s="22">
        <v>504900</v>
      </c>
      <c r="L1203" s="22">
        <v>518000</v>
      </c>
      <c r="M1203" s="22">
        <v>510000</v>
      </c>
      <c r="N1203" s="22">
        <v>500000</v>
      </c>
      <c r="O1203" s="23">
        <v>36</v>
      </c>
      <c r="P1203" s="23">
        <v>48</v>
      </c>
      <c r="Q1203" s="23">
        <v>38</v>
      </c>
      <c r="R1203" s="22">
        <v>450</v>
      </c>
      <c r="S1203" s="22">
        <v>430</v>
      </c>
      <c r="T1203" s="24">
        <v>1.2</v>
      </c>
      <c r="U1203" s="24">
        <v>-0.19999999999999996</v>
      </c>
      <c r="V1203" s="24">
        <v>1.4</v>
      </c>
      <c r="W1203" s="24">
        <v>1.6</v>
      </c>
      <c r="X1203" s="25">
        <v>4.1052631578947368E-2</v>
      </c>
      <c r="Y1203" s="24">
        <v>4.9000000000000004</v>
      </c>
      <c r="Z1203" s="24">
        <v>-1.6999999999999993</v>
      </c>
      <c r="AA1203" s="24">
        <v>6.6</v>
      </c>
      <c r="AB1203" s="24">
        <v>7.2</v>
      </c>
      <c r="AC1203" s="26">
        <v>0.23064621945218958</v>
      </c>
      <c r="AD1203" s="24">
        <v>5.618305345630259</v>
      </c>
      <c r="AE1203" s="6">
        <v>25</v>
      </c>
      <c r="AF1203" s="6">
        <v>16</v>
      </c>
      <c r="AG1203" s="6">
        <v>15</v>
      </c>
      <c r="AH1203" s="27">
        <v>9.6</v>
      </c>
      <c r="AI1203" s="28">
        <v>518000</v>
      </c>
      <c r="AJ1203" s="28">
        <v>500000</v>
      </c>
      <c r="AK1203" s="28">
        <v>490000</v>
      </c>
      <c r="AL1203" s="29">
        <v>3.5999999999999997E-2</v>
      </c>
      <c r="AM1203" s="29">
        <v>5.7142857142857141E-2</v>
      </c>
      <c r="AN1203" s="6">
        <v>0.8</v>
      </c>
      <c r="AO1203" s="27">
        <v>-0.19999999999999996</v>
      </c>
      <c r="AP1203" s="6">
        <v>1</v>
      </c>
      <c r="AQ1203" s="28">
        <v>420</v>
      </c>
      <c r="AR1203" s="28">
        <v>395</v>
      </c>
      <c r="AS1203" s="25">
        <v>6.3291139240506333E-2</v>
      </c>
      <c r="AT1203" s="30">
        <v>1951.0400000000002</v>
      </c>
      <c r="AU1203" s="24">
        <v>0.69040000000000001</v>
      </c>
      <c r="AV1203" s="24">
        <v>0.30959999999999999</v>
      </c>
      <c r="AW1203" s="24">
        <v>0.85609999999999997</v>
      </c>
      <c r="AX1203" s="24">
        <v>0.1176</v>
      </c>
      <c r="AY1203" s="24">
        <v>0.311</v>
      </c>
      <c r="AZ1203" s="24">
        <v>0.32300000000000001</v>
      </c>
      <c r="BA1203" s="24">
        <v>0.3357</v>
      </c>
      <c r="BB1203" s="31">
        <v>3</v>
      </c>
      <c r="BC1203" s="23">
        <v>206</v>
      </c>
      <c r="BD1203" s="32" t="s">
        <v>4815</v>
      </c>
      <c r="BE1203" s="33">
        <v>149.5886810113</v>
      </c>
      <c r="BF1203" s="33">
        <v>-32.611542652180297</v>
      </c>
      <c r="BG1203" s="34">
        <f t="shared" si="216"/>
        <v>97</v>
      </c>
      <c r="BH1203" s="34">
        <f t="shared" si="217"/>
        <v>100</v>
      </c>
      <c r="BI1203" s="34">
        <f t="shared" si="218"/>
        <v>6</v>
      </c>
      <c r="BJ1203" s="34">
        <f t="shared" si="219"/>
        <v>19</v>
      </c>
      <c r="BK1203" s="34">
        <f t="shared" si="220"/>
        <v>68</v>
      </c>
      <c r="BL1203" s="34">
        <f t="shared" si="221"/>
        <v>58</v>
      </c>
      <c r="BM1203" s="35">
        <f t="shared" si="222"/>
        <v>87</v>
      </c>
      <c r="BN1203" s="34">
        <f t="shared" si="223"/>
        <v>94</v>
      </c>
      <c r="BO1203" s="35">
        <f t="shared" si="224"/>
        <v>100</v>
      </c>
      <c r="BP1203" s="35">
        <f t="shared" si="225"/>
        <v>36</v>
      </c>
      <c r="BQ1203" s="35">
        <f t="shared" si="226"/>
        <v>30</v>
      </c>
      <c r="BR1203" s="35">
        <f t="shared" si="227"/>
        <v>54</v>
      </c>
    </row>
    <row r="1204" spans="2:70" x14ac:dyDescent="0.3">
      <c r="B1204" s="6" t="s">
        <v>2095</v>
      </c>
      <c r="C1204" s="6">
        <v>308031208</v>
      </c>
      <c r="D1204" s="6" t="s">
        <v>372</v>
      </c>
      <c r="E1204" s="6" t="s">
        <v>370</v>
      </c>
      <c r="F1204" s="6" t="s">
        <v>372</v>
      </c>
      <c r="G1204" s="6" t="s">
        <v>97</v>
      </c>
      <c r="H1204" s="6" t="s">
        <v>4995</v>
      </c>
      <c r="I1204" s="22">
        <v>384770</v>
      </c>
      <c r="J1204" s="22">
        <v>325000</v>
      </c>
      <c r="K1204" s="22">
        <v>296400</v>
      </c>
      <c r="L1204" s="22">
        <v>353000</v>
      </c>
      <c r="M1204" s="22">
        <v>353000</v>
      </c>
      <c r="N1204" s="22">
        <v>300000</v>
      </c>
      <c r="O1204" s="23">
        <v>33</v>
      </c>
      <c r="P1204" s="23">
        <v>36</v>
      </c>
      <c r="Q1204" s="23">
        <v>42</v>
      </c>
      <c r="R1204" s="22">
        <v>380</v>
      </c>
      <c r="S1204" s="22">
        <v>350</v>
      </c>
      <c r="T1204" s="24">
        <v>1.3</v>
      </c>
      <c r="U1204" s="24">
        <v>-0.19999999999999996</v>
      </c>
      <c r="V1204" s="24">
        <v>1.5</v>
      </c>
      <c r="W1204" s="24">
        <v>2.1</v>
      </c>
      <c r="X1204" s="25">
        <v>5.1355355147230816E-2</v>
      </c>
      <c r="Y1204" s="24">
        <v>8.4</v>
      </c>
      <c r="Z1204" s="24">
        <v>-2.2999999999999989</v>
      </c>
      <c r="AA1204" s="24">
        <v>10.7</v>
      </c>
      <c r="AB1204" s="24">
        <v>8.6</v>
      </c>
      <c r="AC1204" s="26">
        <v>0.19532856320421085</v>
      </c>
      <c r="AD1204" s="24">
        <v>3.8034702056722773</v>
      </c>
      <c r="AE1204" s="6">
        <v>51</v>
      </c>
      <c r="AF1204" s="6">
        <v>62</v>
      </c>
      <c r="AG1204" s="6">
        <v>71</v>
      </c>
      <c r="AH1204" s="27">
        <v>3.6548223350253806</v>
      </c>
      <c r="AI1204" s="28">
        <v>395000</v>
      </c>
      <c r="AJ1204" s="28">
        <v>345000</v>
      </c>
      <c r="AK1204" s="28">
        <v>315000</v>
      </c>
      <c r="AL1204" s="29">
        <v>0.14492753623188406</v>
      </c>
      <c r="AM1204" s="29">
        <v>0.25396825396825395</v>
      </c>
      <c r="AN1204" s="6">
        <v>1.7</v>
      </c>
      <c r="AO1204" s="27">
        <v>-0.19999999999999996</v>
      </c>
      <c r="AP1204" s="6">
        <v>1.9</v>
      </c>
      <c r="AQ1204" s="28">
        <v>400</v>
      </c>
      <c r="AR1204" s="28">
        <v>380</v>
      </c>
      <c r="AS1204" s="25">
        <v>5.2631578947368418E-2</v>
      </c>
      <c r="AT1204" s="30">
        <v>1945.4400000000003</v>
      </c>
      <c r="AU1204" s="24">
        <v>0.72519999999999996</v>
      </c>
      <c r="AV1204" s="24">
        <v>0.27479999999999999</v>
      </c>
      <c r="AW1204" s="24">
        <v>0.88819999999999999</v>
      </c>
      <c r="AX1204" s="24">
        <v>2.9899999999999999E-2</v>
      </c>
      <c r="AY1204" s="24">
        <v>0.32779999999999998</v>
      </c>
      <c r="AZ1204" s="24">
        <v>0.39679999999999999</v>
      </c>
      <c r="BA1204" s="24">
        <v>0.25490000000000002</v>
      </c>
      <c r="BB1204" s="31">
        <v>2</v>
      </c>
      <c r="BC1204" s="23">
        <v>522</v>
      </c>
      <c r="BD1204" s="32" t="s">
        <v>4382</v>
      </c>
      <c r="BE1204" s="33">
        <v>150.583739046067</v>
      </c>
      <c r="BF1204" s="33">
        <v>-23.328408532868099</v>
      </c>
      <c r="BG1204" s="34">
        <f t="shared" si="216"/>
        <v>95</v>
      </c>
      <c r="BH1204" s="34">
        <f t="shared" si="217"/>
        <v>88</v>
      </c>
      <c r="BI1204" s="34">
        <f t="shared" si="218"/>
        <v>80</v>
      </c>
      <c r="BJ1204" s="34">
        <f t="shared" si="219"/>
        <v>73</v>
      </c>
      <c r="BK1204" s="34">
        <f t="shared" si="220"/>
        <v>26</v>
      </c>
      <c r="BL1204" s="34">
        <f t="shared" si="221"/>
        <v>62</v>
      </c>
      <c r="BM1204" s="35">
        <f t="shared" si="222"/>
        <v>100</v>
      </c>
      <c r="BN1204" s="34">
        <f t="shared" si="223"/>
        <v>100</v>
      </c>
      <c r="BO1204" s="35">
        <f t="shared" si="224"/>
        <v>100</v>
      </c>
      <c r="BP1204" s="35">
        <f t="shared" si="225"/>
        <v>1</v>
      </c>
      <c r="BQ1204" s="35">
        <f t="shared" si="226"/>
        <v>20</v>
      </c>
      <c r="BR1204" s="35">
        <f t="shared" si="227"/>
        <v>54</v>
      </c>
    </row>
    <row r="1205" spans="2:70" x14ac:dyDescent="0.3">
      <c r="B1205" s="6" t="s">
        <v>2019</v>
      </c>
      <c r="C1205" s="6">
        <v>118021565</v>
      </c>
      <c r="D1205" s="6" t="s">
        <v>1699</v>
      </c>
      <c r="E1205" s="6" t="s">
        <v>1695</v>
      </c>
      <c r="F1205" s="6" t="s">
        <v>2757</v>
      </c>
      <c r="G1205" s="6" t="s">
        <v>77</v>
      </c>
      <c r="H1205" s="6" t="s">
        <v>4995</v>
      </c>
      <c r="I1205" s="22">
        <v>959820</v>
      </c>
      <c r="J1205" s="22">
        <v>950000</v>
      </c>
      <c r="K1205" s="22">
        <v>980500</v>
      </c>
      <c r="L1205" s="22">
        <v>960000</v>
      </c>
      <c r="M1205" s="22">
        <v>1000000</v>
      </c>
      <c r="N1205" s="22">
        <v>915000</v>
      </c>
      <c r="O1205" s="23">
        <v>23</v>
      </c>
      <c r="P1205" s="23">
        <v>23</v>
      </c>
      <c r="Q1205" s="23">
        <v>22</v>
      </c>
      <c r="R1205" s="22">
        <v>775</v>
      </c>
      <c r="S1205" s="22">
        <v>725</v>
      </c>
      <c r="T1205" s="24">
        <v>1.5</v>
      </c>
      <c r="U1205" s="24">
        <v>-0.10000000000000009</v>
      </c>
      <c r="V1205" s="24">
        <v>1.6</v>
      </c>
      <c r="W1205" s="24">
        <v>1.6</v>
      </c>
      <c r="X1205" s="25">
        <v>4.1987039236523513E-2</v>
      </c>
      <c r="Y1205" s="24">
        <v>8.4</v>
      </c>
      <c r="Z1205" s="24">
        <v>-2.2999999999999989</v>
      </c>
      <c r="AA1205" s="24">
        <v>10.7</v>
      </c>
      <c r="AB1205" s="24">
        <v>10.1</v>
      </c>
      <c r="AC1205" s="26">
        <v>0.3651526573690162</v>
      </c>
      <c r="AD1205" s="24">
        <v>8.6967946301719383</v>
      </c>
      <c r="AE1205" s="6">
        <v>120</v>
      </c>
      <c r="AF1205" s="6">
        <v>192</v>
      </c>
      <c r="AG1205" s="6">
        <v>139</v>
      </c>
      <c r="AH1205" s="27">
        <v>1.6059479553903344</v>
      </c>
      <c r="AI1205" s="28">
        <v>1200000</v>
      </c>
      <c r="AJ1205" s="28">
        <v>1110000</v>
      </c>
      <c r="AK1205" s="28">
        <v>966000</v>
      </c>
      <c r="AL1205" s="29">
        <v>8.1081081081081086E-2</v>
      </c>
      <c r="AM1205" s="29">
        <v>0.24223602484472051</v>
      </c>
      <c r="AN1205" s="6">
        <v>1.8</v>
      </c>
      <c r="AO1205" s="27">
        <v>-9.9999999999999867E-2</v>
      </c>
      <c r="AP1205" s="6">
        <v>1.9</v>
      </c>
      <c r="AQ1205" s="28">
        <v>850</v>
      </c>
      <c r="AR1205" s="28">
        <v>800</v>
      </c>
      <c r="AS1205" s="25">
        <v>6.25E-2</v>
      </c>
      <c r="AT1205" s="30">
        <v>2122.4</v>
      </c>
      <c r="AU1205" s="24">
        <v>0.59889999999999999</v>
      </c>
      <c r="AV1205" s="24">
        <v>0.40110000000000001</v>
      </c>
      <c r="AW1205" s="24">
        <v>0.3629</v>
      </c>
      <c r="AX1205" s="24">
        <v>0.1275</v>
      </c>
      <c r="AY1205" s="24">
        <v>0.26800000000000002</v>
      </c>
      <c r="AZ1205" s="24">
        <v>0.19739999999999999</v>
      </c>
      <c r="BA1205" s="24">
        <v>0.50800000000000001</v>
      </c>
      <c r="BB1205" s="31">
        <v>9</v>
      </c>
      <c r="BC1205" s="23">
        <v>7</v>
      </c>
      <c r="BD1205" s="32" t="s">
        <v>4314</v>
      </c>
      <c r="BE1205" s="33">
        <v>151.233958363939</v>
      </c>
      <c r="BF1205" s="33">
        <v>-33.929305705023999</v>
      </c>
      <c r="BG1205" s="34">
        <f t="shared" si="216"/>
        <v>92</v>
      </c>
      <c r="BH1205" s="34">
        <f t="shared" si="217"/>
        <v>87</v>
      </c>
      <c r="BI1205" s="34">
        <f t="shared" si="218"/>
        <v>100</v>
      </c>
      <c r="BJ1205" s="34">
        <f t="shared" si="219"/>
        <v>41</v>
      </c>
      <c r="BK1205" s="34">
        <f t="shared" si="220"/>
        <v>100</v>
      </c>
      <c r="BL1205" s="34">
        <f t="shared" si="221"/>
        <v>49</v>
      </c>
      <c r="BM1205" s="35">
        <f t="shared" si="222"/>
        <v>90</v>
      </c>
      <c r="BN1205" s="34">
        <f t="shared" si="223"/>
        <v>63</v>
      </c>
      <c r="BO1205" s="35">
        <f t="shared" si="224"/>
        <v>24</v>
      </c>
      <c r="BP1205" s="35">
        <f t="shared" si="225"/>
        <v>1</v>
      </c>
      <c r="BQ1205" s="35">
        <f t="shared" si="226"/>
        <v>90</v>
      </c>
      <c r="BR1205" s="35">
        <f t="shared" si="227"/>
        <v>54</v>
      </c>
    </row>
    <row r="1206" spans="2:70" x14ac:dyDescent="0.3">
      <c r="B1206" s="6" t="s">
        <v>813</v>
      </c>
      <c r="C1206" s="6">
        <v>121021404</v>
      </c>
      <c r="D1206" s="6" t="s">
        <v>814</v>
      </c>
      <c r="E1206" s="6" t="s">
        <v>815</v>
      </c>
      <c r="F1206" s="6" t="s">
        <v>2757</v>
      </c>
      <c r="G1206" s="6" t="s">
        <v>77</v>
      </c>
      <c r="H1206" s="6" t="s">
        <v>4995</v>
      </c>
      <c r="I1206" s="22">
        <v>1248000</v>
      </c>
      <c r="J1206" s="22">
        <v>1248000</v>
      </c>
      <c r="K1206" s="22">
        <v>840000</v>
      </c>
      <c r="L1206" s="22">
        <v>1200000</v>
      </c>
      <c r="M1206" s="22">
        <v>1200000</v>
      </c>
      <c r="N1206" s="22">
        <v>840000</v>
      </c>
      <c r="O1206" s="23">
        <v>12</v>
      </c>
      <c r="P1206" s="23">
        <v>15</v>
      </c>
      <c r="Q1206" s="23">
        <v>28</v>
      </c>
      <c r="R1206" s="22">
        <v>460</v>
      </c>
      <c r="S1206" s="22">
        <v>460</v>
      </c>
      <c r="T1206" s="24">
        <v>2.2999999999999998</v>
      </c>
      <c r="U1206" s="24">
        <v>-0.80000000000000027</v>
      </c>
      <c r="V1206" s="24">
        <v>3.1</v>
      </c>
      <c r="W1206" s="24">
        <v>1.3</v>
      </c>
      <c r="X1206" s="25">
        <v>1.9166666666666665E-2</v>
      </c>
      <c r="Y1206" s="24">
        <v>4.0999999999999996</v>
      </c>
      <c r="Z1206" s="24">
        <v>-2.3000000000000007</v>
      </c>
      <c r="AA1206" s="24">
        <v>6.4</v>
      </c>
      <c r="AB1206" s="24">
        <v>8.8000000000000007</v>
      </c>
      <c r="AC1206" s="26">
        <v>0.16448309399851249</v>
      </c>
      <c r="AD1206" s="24">
        <v>8.5817266434006498</v>
      </c>
      <c r="AE1206" s="6">
        <v>167</v>
      </c>
      <c r="AF1206" s="6">
        <v>205</v>
      </c>
      <c r="AG1206" s="6">
        <v>202</v>
      </c>
      <c r="AH1206" s="27">
        <v>4.0218579234972678</v>
      </c>
      <c r="AI1206" s="28">
        <v>762000</v>
      </c>
      <c r="AJ1206" s="28">
        <v>740000</v>
      </c>
      <c r="AK1206" s="28">
        <v>710000</v>
      </c>
      <c r="AL1206" s="29">
        <v>2.9729729729729731E-2</v>
      </c>
      <c r="AM1206" s="29">
        <v>7.3239436619718309E-2</v>
      </c>
      <c r="AN1206" s="6">
        <v>2.7</v>
      </c>
      <c r="AO1206" s="27">
        <v>0</v>
      </c>
      <c r="AP1206" s="6">
        <v>2.7</v>
      </c>
      <c r="AQ1206" s="28">
        <v>650</v>
      </c>
      <c r="AR1206" s="28">
        <v>610</v>
      </c>
      <c r="AS1206" s="25">
        <v>6.5573770491803282E-2</v>
      </c>
      <c r="AT1206" s="30">
        <v>2796.6400000000003</v>
      </c>
      <c r="AU1206" s="24">
        <v>0.83050000000000002</v>
      </c>
      <c r="AV1206" s="24">
        <v>0.16950000000000001</v>
      </c>
      <c r="AW1206" s="24">
        <v>0.93959999999999999</v>
      </c>
      <c r="AX1206" s="24">
        <v>4.2599999999999999E-2</v>
      </c>
      <c r="AY1206" s="24">
        <v>0.39600000000000002</v>
      </c>
      <c r="AZ1206" s="24">
        <v>0.47070000000000001</v>
      </c>
      <c r="BA1206" s="24">
        <v>0.122</v>
      </c>
      <c r="BB1206" s="31">
        <v>8</v>
      </c>
      <c r="BC1206" s="23">
        <v>32</v>
      </c>
      <c r="BD1206" s="32" t="s">
        <v>3222</v>
      </c>
      <c r="BE1206" s="33">
        <v>151.19108467901901</v>
      </c>
      <c r="BF1206" s="33">
        <v>-33.579631318163699</v>
      </c>
      <c r="BG1206" s="34">
        <f t="shared" si="216"/>
        <v>79</v>
      </c>
      <c r="BH1206" s="34">
        <f t="shared" si="217"/>
        <v>72</v>
      </c>
      <c r="BI1206" s="34">
        <f t="shared" si="218"/>
        <v>75</v>
      </c>
      <c r="BJ1206" s="34">
        <f t="shared" si="219"/>
        <v>16</v>
      </c>
      <c r="BK1206" s="34">
        <f t="shared" si="220"/>
        <v>100</v>
      </c>
      <c r="BL1206" s="34">
        <f t="shared" si="221"/>
        <v>77</v>
      </c>
      <c r="BM1206" s="35">
        <f t="shared" si="222"/>
        <v>15</v>
      </c>
      <c r="BN1206" s="34">
        <f t="shared" si="223"/>
        <v>65</v>
      </c>
      <c r="BO1206" s="35">
        <f t="shared" si="224"/>
        <v>100</v>
      </c>
      <c r="BP1206" s="35">
        <f t="shared" si="225"/>
        <v>49</v>
      </c>
      <c r="BQ1206" s="35">
        <f t="shared" si="226"/>
        <v>80</v>
      </c>
      <c r="BR1206" s="35">
        <f t="shared" si="227"/>
        <v>54</v>
      </c>
    </row>
    <row r="1207" spans="2:70" x14ac:dyDescent="0.3">
      <c r="B1207" s="6" t="s">
        <v>1007</v>
      </c>
      <c r="C1207" s="6">
        <v>206021112</v>
      </c>
      <c r="D1207" s="6" t="s">
        <v>775</v>
      </c>
      <c r="E1207" s="6" t="s">
        <v>289</v>
      </c>
      <c r="F1207" s="6" t="s">
        <v>689</v>
      </c>
      <c r="G1207" s="6" t="s">
        <v>86</v>
      </c>
      <c r="H1207" s="6" t="s">
        <v>4995</v>
      </c>
      <c r="I1207" s="22">
        <v>577800</v>
      </c>
      <c r="J1207" s="22">
        <v>583200</v>
      </c>
      <c r="K1207" s="22">
        <v>600000</v>
      </c>
      <c r="L1207" s="22">
        <v>545500</v>
      </c>
      <c r="M1207" s="22">
        <v>572000</v>
      </c>
      <c r="N1207" s="22">
        <v>580000</v>
      </c>
      <c r="O1207" s="23">
        <v>25</v>
      </c>
      <c r="P1207" s="23">
        <v>25</v>
      </c>
      <c r="Q1207" s="23">
        <v>25</v>
      </c>
      <c r="R1207" s="22">
        <v>480</v>
      </c>
      <c r="S1207" s="22">
        <v>460</v>
      </c>
      <c r="T1207" s="24">
        <v>3</v>
      </c>
      <c r="U1207" s="24">
        <v>-0.29999999999999982</v>
      </c>
      <c r="V1207" s="24">
        <v>3.3</v>
      </c>
      <c r="W1207" s="24">
        <v>3.2</v>
      </c>
      <c r="X1207" s="25">
        <v>4.3198338525441332E-2</v>
      </c>
      <c r="Y1207" s="24">
        <v>7.8</v>
      </c>
      <c r="Z1207" s="24">
        <v>-2.6000000000000005</v>
      </c>
      <c r="AA1207" s="24">
        <v>10.4</v>
      </c>
      <c r="AB1207" s="24">
        <v>10.3</v>
      </c>
      <c r="AC1207" s="26">
        <v>0.21666907410082334</v>
      </c>
      <c r="AD1207" s="24">
        <v>5.0156807297858865</v>
      </c>
      <c r="AE1207" s="6">
        <v>159</v>
      </c>
      <c r="AF1207" s="6">
        <v>170</v>
      </c>
      <c r="AG1207" s="6">
        <v>123</v>
      </c>
      <c r="AH1207" s="27">
        <v>5.3129770992366412</v>
      </c>
      <c r="AI1207" s="28">
        <v>580000</v>
      </c>
      <c r="AJ1207" s="28">
        <v>590000</v>
      </c>
      <c r="AK1207" s="28">
        <v>614000</v>
      </c>
      <c r="AL1207" s="29">
        <v>-1.6949152542372881E-2</v>
      </c>
      <c r="AM1207" s="29">
        <v>-5.5374592833876218E-2</v>
      </c>
      <c r="AN1207" s="6">
        <v>2.7</v>
      </c>
      <c r="AO1207" s="27">
        <v>-0.29999999999999982</v>
      </c>
      <c r="AP1207" s="6">
        <v>3</v>
      </c>
      <c r="AQ1207" s="28">
        <v>500</v>
      </c>
      <c r="AR1207" s="28">
        <v>485</v>
      </c>
      <c r="AS1207" s="25">
        <v>3.0927835051546393E-2</v>
      </c>
      <c r="AT1207" s="30">
        <v>2215.36</v>
      </c>
      <c r="AU1207" s="24">
        <v>0.59260000000000002</v>
      </c>
      <c r="AV1207" s="24">
        <v>0.40739999999999998</v>
      </c>
      <c r="AW1207" s="24">
        <v>0.51839999999999997</v>
      </c>
      <c r="AX1207" s="24">
        <v>0.23569999999999999</v>
      </c>
      <c r="AY1207" s="24">
        <v>0.27300000000000002</v>
      </c>
      <c r="AZ1207" s="24">
        <v>0.28910000000000002</v>
      </c>
      <c r="BA1207" s="24">
        <v>0.41539999999999999</v>
      </c>
      <c r="BB1207" s="31">
        <v>8.5</v>
      </c>
      <c r="BC1207" s="23">
        <v>7</v>
      </c>
      <c r="BD1207" s="32" t="s">
        <v>3385</v>
      </c>
      <c r="BE1207" s="33">
        <v>145.00814407763099</v>
      </c>
      <c r="BF1207" s="33">
        <v>-37.759798828757198</v>
      </c>
      <c r="BG1207" s="34">
        <f t="shared" si="216"/>
        <v>67</v>
      </c>
      <c r="BH1207" s="34">
        <f t="shared" si="217"/>
        <v>72</v>
      </c>
      <c r="BI1207" s="34">
        <f t="shared" si="218"/>
        <v>59</v>
      </c>
      <c r="BJ1207" s="34">
        <f t="shared" si="219"/>
        <v>1</v>
      </c>
      <c r="BK1207" s="34">
        <f t="shared" si="220"/>
        <v>100</v>
      </c>
      <c r="BL1207" s="34">
        <f t="shared" si="221"/>
        <v>50</v>
      </c>
      <c r="BM1207" s="35">
        <f t="shared" si="222"/>
        <v>94</v>
      </c>
      <c r="BN1207" s="34">
        <f t="shared" si="223"/>
        <v>100</v>
      </c>
      <c r="BO1207" s="35">
        <f t="shared" si="224"/>
        <v>100</v>
      </c>
      <c r="BP1207" s="35">
        <f t="shared" si="225"/>
        <v>1</v>
      </c>
      <c r="BQ1207" s="35">
        <f t="shared" si="226"/>
        <v>85</v>
      </c>
      <c r="BR1207" s="35">
        <f t="shared" si="227"/>
        <v>54</v>
      </c>
    </row>
    <row r="1208" spans="2:70" x14ac:dyDescent="0.3">
      <c r="B1208" s="6" t="s">
        <v>576</v>
      </c>
      <c r="C1208" s="6">
        <v>209041527</v>
      </c>
      <c r="D1208" s="6" t="s">
        <v>356</v>
      </c>
      <c r="E1208" s="6" t="s">
        <v>103</v>
      </c>
      <c r="F1208" s="6" t="s">
        <v>689</v>
      </c>
      <c r="G1208" s="6" t="s">
        <v>86</v>
      </c>
      <c r="H1208" s="6" t="s">
        <v>4995</v>
      </c>
      <c r="I1208" s="22">
        <v>588000</v>
      </c>
      <c r="J1208" s="22">
        <v>575000</v>
      </c>
      <c r="K1208" s="22">
        <v>550000</v>
      </c>
      <c r="L1208" s="22">
        <v>597000</v>
      </c>
      <c r="M1208" s="22">
        <v>560000</v>
      </c>
      <c r="N1208" s="22">
        <v>540000</v>
      </c>
      <c r="O1208" s="23">
        <v>70</v>
      </c>
      <c r="P1208" s="23">
        <v>27</v>
      </c>
      <c r="Q1208" s="23">
        <v>30</v>
      </c>
      <c r="R1208" s="22">
        <v>495</v>
      </c>
      <c r="S1208" s="22">
        <v>490</v>
      </c>
      <c r="T1208" s="24">
        <v>2.5</v>
      </c>
      <c r="U1208" s="24">
        <v>0</v>
      </c>
      <c r="V1208" s="24">
        <v>2.5</v>
      </c>
      <c r="W1208" s="24">
        <v>5</v>
      </c>
      <c r="X1208" s="25">
        <v>4.377551020408163E-2</v>
      </c>
      <c r="Y1208" s="24">
        <v>5.9</v>
      </c>
      <c r="Z1208" s="24">
        <v>-1.5999999999999996</v>
      </c>
      <c r="AA1208" s="24">
        <v>7.5</v>
      </c>
      <c r="AB1208" s="24">
        <v>9.6</v>
      </c>
      <c r="AC1208" s="26">
        <v>0.20338899480639008</v>
      </c>
      <c r="AD1208" s="24">
        <v>4.6461821657403792</v>
      </c>
      <c r="AE1208" s="6">
        <v>165</v>
      </c>
      <c r="AF1208" s="6">
        <v>175</v>
      </c>
      <c r="AG1208" s="6">
        <v>236</v>
      </c>
      <c r="AH1208" s="27">
        <v>3.1368421052631579</v>
      </c>
      <c r="AI1208" s="28">
        <v>510000</v>
      </c>
      <c r="AJ1208" s="28">
        <v>495000</v>
      </c>
      <c r="AK1208" s="28">
        <v>478000</v>
      </c>
      <c r="AL1208" s="29">
        <v>3.0303030303030304E-2</v>
      </c>
      <c r="AM1208" s="29">
        <v>6.6945606694560664E-2</v>
      </c>
      <c r="AN1208" s="6">
        <v>3.5</v>
      </c>
      <c r="AO1208" s="27">
        <v>-0.10000000000000009</v>
      </c>
      <c r="AP1208" s="6">
        <v>3.6</v>
      </c>
      <c r="AQ1208" s="28">
        <v>490</v>
      </c>
      <c r="AR1208" s="28">
        <v>450</v>
      </c>
      <c r="AS1208" s="25">
        <v>8.8888888888888892E-2</v>
      </c>
      <c r="AT1208" s="30">
        <v>2433.7600000000002</v>
      </c>
      <c r="AU1208" s="24">
        <v>0.84770000000000001</v>
      </c>
      <c r="AV1208" s="24">
        <v>0.15229999999999999</v>
      </c>
      <c r="AW1208" s="24">
        <v>0.9657</v>
      </c>
      <c r="AX1208" s="24">
        <v>3.0200000000000001E-2</v>
      </c>
      <c r="AY1208" s="24">
        <v>0.2152</v>
      </c>
      <c r="AZ1208" s="24">
        <v>0.56589999999999996</v>
      </c>
      <c r="BA1208" s="24">
        <v>0.2036</v>
      </c>
      <c r="BB1208" s="31">
        <v>6</v>
      </c>
      <c r="BC1208" s="23">
        <v>29</v>
      </c>
      <c r="BD1208" s="32" t="s">
        <v>3038</v>
      </c>
      <c r="BE1208" s="33">
        <v>145.12754278984701</v>
      </c>
      <c r="BF1208" s="33">
        <v>-37.586983856334903</v>
      </c>
      <c r="BG1208" s="34">
        <f t="shared" si="216"/>
        <v>75</v>
      </c>
      <c r="BH1208" s="34">
        <f t="shared" si="217"/>
        <v>59</v>
      </c>
      <c r="BI1208" s="34">
        <f t="shared" si="218"/>
        <v>86</v>
      </c>
      <c r="BJ1208" s="34">
        <f t="shared" si="219"/>
        <v>16</v>
      </c>
      <c r="BK1208" s="34">
        <f t="shared" si="220"/>
        <v>100</v>
      </c>
      <c r="BL1208" s="34">
        <f t="shared" si="221"/>
        <v>37</v>
      </c>
      <c r="BM1208" s="35">
        <f t="shared" si="222"/>
        <v>96</v>
      </c>
      <c r="BN1208" s="34">
        <f t="shared" si="223"/>
        <v>100</v>
      </c>
      <c r="BO1208" s="35">
        <f t="shared" si="224"/>
        <v>100</v>
      </c>
      <c r="BP1208" s="35">
        <f t="shared" si="225"/>
        <v>19</v>
      </c>
      <c r="BQ1208" s="35">
        <f t="shared" si="226"/>
        <v>60</v>
      </c>
      <c r="BR1208" s="35">
        <f t="shared" si="227"/>
        <v>54</v>
      </c>
    </row>
    <row r="1209" spans="2:70" x14ac:dyDescent="0.3">
      <c r="B1209" s="6" t="s">
        <v>1827</v>
      </c>
      <c r="C1209" s="6">
        <v>309061249</v>
      </c>
      <c r="D1209" s="6" t="s">
        <v>1321</v>
      </c>
      <c r="E1209" s="6" t="s">
        <v>1142</v>
      </c>
      <c r="F1209" s="6" t="s">
        <v>3657</v>
      </c>
      <c r="G1209" s="6" t="s">
        <v>97</v>
      </c>
      <c r="H1209" s="6" t="s">
        <v>4995</v>
      </c>
      <c r="I1209" s="22">
        <v>710700</v>
      </c>
      <c r="J1209" s="22">
        <v>705893</v>
      </c>
      <c r="K1209" s="22">
        <v>620000</v>
      </c>
      <c r="L1209" s="22">
        <v>715000</v>
      </c>
      <c r="M1209" s="22">
        <v>705000</v>
      </c>
      <c r="N1209" s="22">
        <v>630000</v>
      </c>
      <c r="O1209" s="23">
        <v>21</v>
      </c>
      <c r="P1209" s="23">
        <v>22</v>
      </c>
      <c r="Q1209" s="23">
        <v>30</v>
      </c>
      <c r="R1209" s="22">
        <v>690</v>
      </c>
      <c r="S1209" s="22">
        <v>650</v>
      </c>
      <c r="T1209" s="24">
        <v>4.5999999999999996</v>
      </c>
      <c r="U1209" s="24">
        <v>0.19999999999999929</v>
      </c>
      <c r="V1209" s="24">
        <v>4.4000000000000004</v>
      </c>
      <c r="W1209" s="24">
        <v>4.0999999999999996</v>
      </c>
      <c r="X1209" s="25">
        <v>5.0485436893203881E-2</v>
      </c>
      <c r="Y1209" s="24">
        <v>2.6</v>
      </c>
      <c r="Z1209" s="24">
        <v>-0.79999999999999982</v>
      </c>
      <c r="AA1209" s="24">
        <v>3.4</v>
      </c>
      <c r="AB1209" s="24">
        <v>3.7</v>
      </c>
      <c r="AC1209" s="26">
        <v>0.29533625530749208</v>
      </c>
      <c r="AD1209" s="24">
        <v>5.8499296724368621</v>
      </c>
      <c r="AE1209" s="6">
        <v>46</v>
      </c>
      <c r="AF1209" s="6">
        <v>46</v>
      </c>
      <c r="AG1209" s="6">
        <v>56</v>
      </c>
      <c r="AH1209" s="27">
        <v>1.1170212765957448</v>
      </c>
      <c r="AI1209" s="28">
        <v>730000</v>
      </c>
      <c r="AJ1209" s="28">
        <v>647000</v>
      </c>
      <c r="AK1209" s="28">
        <v>562500</v>
      </c>
      <c r="AL1209" s="29">
        <v>0.12828438948995363</v>
      </c>
      <c r="AM1209" s="29">
        <v>0.29777777777777775</v>
      </c>
      <c r="AN1209" s="6">
        <v>3.4</v>
      </c>
      <c r="AO1209" s="27">
        <v>-0.20000000000000018</v>
      </c>
      <c r="AP1209" s="6">
        <v>3.6</v>
      </c>
      <c r="AQ1209" s="28">
        <v>700</v>
      </c>
      <c r="AR1209" s="28">
        <v>650</v>
      </c>
      <c r="AS1209" s="25">
        <v>7.6923076923076927E-2</v>
      </c>
      <c r="AT1209" s="30">
        <v>2336.3200000000002</v>
      </c>
      <c r="AU1209" s="24">
        <v>0.87080000000000002</v>
      </c>
      <c r="AV1209" s="24">
        <v>0.12920000000000001</v>
      </c>
      <c r="AW1209" s="24">
        <v>0.78029999999999999</v>
      </c>
      <c r="AX1209" s="24">
        <v>0.21779999999999999</v>
      </c>
      <c r="AY1209" s="24">
        <v>0.1847</v>
      </c>
      <c r="AZ1209" s="24">
        <v>0.49580000000000002</v>
      </c>
      <c r="BA1209" s="24">
        <v>0.30580000000000002</v>
      </c>
      <c r="BB1209" s="31">
        <v>4.5</v>
      </c>
      <c r="BC1209" s="23">
        <v>60</v>
      </c>
      <c r="BD1209" s="32" t="s">
        <v>4133</v>
      </c>
      <c r="BE1209" s="33">
        <v>153.32014342320099</v>
      </c>
      <c r="BF1209" s="33">
        <v>-27.9482199785893</v>
      </c>
      <c r="BG1209" s="34">
        <f t="shared" si="216"/>
        <v>41</v>
      </c>
      <c r="BH1209" s="34">
        <f t="shared" si="217"/>
        <v>60</v>
      </c>
      <c r="BI1209" s="34">
        <f t="shared" si="218"/>
        <v>100</v>
      </c>
      <c r="BJ1209" s="34">
        <f t="shared" si="219"/>
        <v>65</v>
      </c>
      <c r="BK1209" s="34">
        <f t="shared" si="220"/>
        <v>96</v>
      </c>
      <c r="BL1209" s="34">
        <f t="shared" si="221"/>
        <v>31</v>
      </c>
      <c r="BM1209" s="35">
        <f t="shared" si="222"/>
        <v>100</v>
      </c>
      <c r="BN1209" s="34">
        <f t="shared" si="223"/>
        <v>92</v>
      </c>
      <c r="BO1209" s="35">
        <f t="shared" si="224"/>
        <v>70</v>
      </c>
      <c r="BP1209" s="35">
        <f t="shared" si="225"/>
        <v>74</v>
      </c>
      <c r="BQ1209" s="35">
        <f t="shared" si="226"/>
        <v>45</v>
      </c>
      <c r="BR1209" s="35">
        <f t="shared" si="227"/>
        <v>54</v>
      </c>
    </row>
    <row r="1210" spans="2:70" x14ac:dyDescent="0.3">
      <c r="B1210" s="6" t="s">
        <v>2360</v>
      </c>
      <c r="C1210" s="6">
        <v>701011005</v>
      </c>
      <c r="D1210" s="6" t="s">
        <v>1650</v>
      </c>
      <c r="E1210" s="6" t="s">
        <v>1389</v>
      </c>
      <c r="F1210" s="6" t="s">
        <v>1389</v>
      </c>
      <c r="G1210" s="6" t="s">
        <v>1390</v>
      </c>
      <c r="H1210" s="6" t="s">
        <v>4995</v>
      </c>
      <c r="I1210" s="22">
        <v>515000</v>
      </c>
      <c r="J1210" s="22">
        <v>465500</v>
      </c>
      <c r="K1210" s="22">
        <v>465500</v>
      </c>
      <c r="L1210" s="22">
        <v>396000</v>
      </c>
      <c r="M1210" s="22">
        <v>350000</v>
      </c>
      <c r="N1210" s="22">
        <v>425000</v>
      </c>
      <c r="O1210" s="23">
        <v>67</v>
      </c>
      <c r="P1210" s="23">
        <v>64</v>
      </c>
      <c r="Q1210" s="23">
        <v>63</v>
      </c>
      <c r="R1210" s="22">
        <v>630</v>
      </c>
      <c r="S1210" s="22">
        <v>600</v>
      </c>
      <c r="T1210" s="24">
        <v>2.6</v>
      </c>
      <c r="U1210" s="24">
        <v>0.30000000000000027</v>
      </c>
      <c r="V1210" s="24">
        <v>2.2999999999999998</v>
      </c>
      <c r="W1210" s="24">
        <v>2.7</v>
      </c>
      <c r="X1210" s="25">
        <v>6.3611650485436891E-2</v>
      </c>
      <c r="Y1210" s="24">
        <v>8.1999999999999993</v>
      </c>
      <c r="Z1210" s="24">
        <v>-2.2000000000000011</v>
      </c>
      <c r="AA1210" s="24">
        <v>10.4</v>
      </c>
      <c r="AB1210" s="24">
        <v>10.5</v>
      </c>
      <c r="AC1210" s="26">
        <v>0.23714165261382797</v>
      </c>
      <c r="AD1210" s="24">
        <v>3.7279594351685406</v>
      </c>
      <c r="AE1210" s="6">
        <v>233</v>
      </c>
      <c r="AF1210" s="6">
        <v>245</v>
      </c>
      <c r="AG1210" s="6">
        <v>330</v>
      </c>
      <c r="AH1210" s="27">
        <v>5.458563535911602</v>
      </c>
      <c r="AI1210" s="28">
        <v>425000</v>
      </c>
      <c r="AJ1210" s="28">
        <v>420000</v>
      </c>
      <c r="AK1210" s="28">
        <v>430000</v>
      </c>
      <c r="AL1210" s="29">
        <v>1.1904761904761904E-2</v>
      </c>
      <c r="AM1210" s="29">
        <v>-1.1627906976744186E-2</v>
      </c>
      <c r="AN1210" s="6">
        <v>3</v>
      </c>
      <c r="AO1210" s="27">
        <v>0.60000000000000009</v>
      </c>
      <c r="AP1210" s="6">
        <v>2.4</v>
      </c>
      <c r="AQ1210" s="28">
        <v>600</v>
      </c>
      <c r="AR1210" s="28">
        <v>585</v>
      </c>
      <c r="AS1210" s="25">
        <v>2.564102564102564E-2</v>
      </c>
      <c r="AT1210" s="30">
        <v>2656.6400000000003</v>
      </c>
      <c r="AU1210" s="24">
        <v>0.61650000000000005</v>
      </c>
      <c r="AV1210" s="24">
        <v>0.38350000000000001</v>
      </c>
      <c r="AW1210" s="24">
        <v>0.21609999999999999</v>
      </c>
      <c r="AX1210" s="24">
        <v>0.1133</v>
      </c>
      <c r="AY1210" s="24">
        <v>0.15359999999999999</v>
      </c>
      <c r="AZ1210" s="24">
        <v>0.1668</v>
      </c>
      <c r="BA1210" s="24">
        <v>0.64839999999999998</v>
      </c>
      <c r="BB1210" s="31">
        <v>9.5</v>
      </c>
      <c r="BC1210" s="23">
        <v>2</v>
      </c>
      <c r="BD1210" s="32" t="s">
        <v>4641</v>
      </c>
      <c r="BE1210" s="33">
        <v>130.825832385523</v>
      </c>
      <c r="BF1210" s="33">
        <v>-12.453865939529001</v>
      </c>
      <c r="BG1210" s="34">
        <f t="shared" si="216"/>
        <v>74</v>
      </c>
      <c r="BH1210" s="34">
        <f t="shared" si="217"/>
        <v>67</v>
      </c>
      <c r="BI1210" s="34">
        <f t="shared" si="218"/>
        <v>57</v>
      </c>
      <c r="BJ1210" s="34">
        <f t="shared" si="219"/>
        <v>7</v>
      </c>
      <c r="BK1210" s="34">
        <f t="shared" si="220"/>
        <v>100</v>
      </c>
      <c r="BL1210" s="34">
        <f t="shared" si="221"/>
        <v>24</v>
      </c>
      <c r="BM1210" s="35">
        <f t="shared" si="222"/>
        <v>100</v>
      </c>
      <c r="BN1210" s="34">
        <f t="shared" si="223"/>
        <v>100</v>
      </c>
      <c r="BO1210" s="35">
        <f t="shared" si="224"/>
        <v>100</v>
      </c>
      <c r="BP1210" s="35">
        <f t="shared" si="225"/>
        <v>1</v>
      </c>
      <c r="BQ1210" s="35">
        <f t="shared" si="226"/>
        <v>95</v>
      </c>
      <c r="BR1210" s="35">
        <f t="shared" si="227"/>
        <v>54</v>
      </c>
    </row>
    <row r="1211" spans="2:70" x14ac:dyDescent="0.3">
      <c r="B1211" s="6" t="s">
        <v>702</v>
      </c>
      <c r="C1211" s="6">
        <v>801011004</v>
      </c>
      <c r="D1211" s="6" t="s">
        <v>181</v>
      </c>
      <c r="E1211" s="6" t="s">
        <v>107</v>
      </c>
      <c r="F1211" s="6" t="s">
        <v>2703</v>
      </c>
      <c r="G1211" s="6" t="s">
        <v>108</v>
      </c>
      <c r="H1211" s="6" t="s">
        <v>4995</v>
      </c>
      <c r="I1211" s="22">
        <v>530000</v>
      </c>
      <c r="J1211" s="22">
        <v>525000</v>
      </c>
      <c r="K1211" s="22">
        <v>540000</v>
      </c>
      <c r="L1211" s="22">
        <v>567000</v>
      </c>
      <c r="M1211" s="22">
        <v>535000</v>
      </c>
      <c r="N1211" s="22">
        <v>600000</v>
      </c>
      <c r="O1211" s="23">
        <v>26</v>
      </c>
      <c r="P1211" s="23">
        <v>18</v>
      </c>
      <c r="Q1211" s="23">
        <v>18</v>
      </c>
      <c r="R1211" s="22">
        <v>550</v>
      </c>
      <c r="S1211" s="22">
        <v>530</v>
      </c>
      <c r="T1211" s="24">
        <v>2.7</v>
      </c>
      <c r="U1211" s="24">
        <v>-0.5</v>
      </c>
      <c r="V1211" s="24">
        <v>3.2</v>
      </c>
      <c r="W1211" s="24">
        <v>2.1</v>
      </c>
      <c r="X1211" s="25">
        <v>5.39622641509434E-2</v>
      </c>
      <c r="Y1211" s="24">
        <v>2.7</v>
      </c>
      <c r="Z1211" s="24">
        <v>-0.5</v>
      </c>
      <c r="AA1211" s="24">
        <v>3.2</v>
      </c>
      <c r="AB1211" s="24">
        <v>3.2</v>
      </c>
      <c r="AC1211" s="26">
        <v>0.2701162973440201</v>
      </c>
      <c r="AD1211" s="24">
        <v>5.0056516640675053</v>
      </c>
      <c r="AE1211" s="6">
        <v>199</v>
      </c>
      <c r="AF1211" s="6">
        <v>221</v>
      </c>
      <c r="AG1211" s="6">
        <v>212</v>
      </c>
      <c r="AH1211" s="27">
        <v>5.1428571428571432</v>
      </c>
      <c r="AI1211" s="28">
        <v>560000</v>
      </c>
      <c r="AJ1211" s="28">
        <v>555000</v>
      </c>
      <c r="AK1211" s="28">
        <v>525000</v>
      </c>
      <c r="AL1211" s="29">
        <v>9.0090090090090089E-3</v>
      </c>
      <c r="AM1211" s="29">
        <v>6.6666666666666666E-2</v>
      </c>
      <c r="AN1211" s="6">
        <v>3.2</v>
      </c>
      <c r="AO1211" s="27">
        <v>0</v>
      </c>
      <c r="AP1211" s="6">
        <v>3.2</v>
      </c>
      <c r="AQ1211" s="28">
        <v>550</v>
      </c>
      <c r="AR1211" s="28">
        <v>550</v>
      </c>
      <c r="AS1211" s="25">
        <v>0</v>
      </c>
      <c r="AT1211" s="30">
        <v>2036.16</v>
      </c>
      <c r="AU1211" s="24">
        <v>0.69499999999999995</v>
      </c>
      <c r="AV1211" s="24">
        <v>0.30499999999999999</v>
      </c>
      <c r="AW1211" s="24">
        <v>0.87490000000000001</v>
      </c>
      <c r="AX1211" s="24">
        <v>0.1268</v>
      </c>
      <c r="AY1211" s="24">
        <v>0.2228</v>
      </c>
      <c r="AZ1211" s="24">
        <v>0.4516</v>
      </c>
      <c r="BA1211" s="24">
        <v>0.31280000000000002</v>
      </c>
      <c r="BB1211" s="31">
        <v>4</v>
      </c>
      <c r="BC1211" s="23">
        <v>75</v>
      </c>
      <c r="BD1211" s="32" t="s">
        <v>3135</v>
      </c>
      <c r="BE1211" s="33">
        <v>149.03376020032599</v>
      </c>
      <c r="BF1211" s="33">
        <v>-35.200669688016802</v>
      </c>
      <c r="BG1211" s="34">
        <f t="shared" si="216"/>
        <v>72</v>
      </c>
      <c r="BH1211" s="34">
        <f t="shared" si="217"/>
        <v>64</v>
      </c>
      <c r="BI1211" s="34">
        <f t="shared" si="218"/>
        <v>61</v>
      </c>
      <c r="BJ1211" s="34">
        <f t="shared" si="219"/>
        <v>5</v>
      </c>
      <c r="BK1211" s="34">
        <f t="shared" si="220"/>
        <v>92</v>
      </c>
      <c r="BL1211" s="34">
        <f t="shared" si="221"/>
        <v>39</v>
      </c>
      <c r="BM1211" s="35">
        <f t="shared" si="222"/>
        <v>100</v>
      </c>
      <c r="BN1211" s="34">
        <f t="shared" si="223"/>
        <v>100</v>
      </c>
      <c r="BO1211" s="35">
        <f t="shared" si="224"/>
        <v>87</v>
      </c>
      <c r="BP1211" s="35">
        <f t="shared" si="225"/>
        <v>72</v>
      </c>
      <c r="BQ1211" s="35">
        <f t="shared" si="226"/>
        <v>40</v>
      </c>
      <c r="BR1211" s="35">
        <f t="shared" si="227"/>
        <v>54</v>
      </c>
    </row>
    <row r="1212" spans="2:70" x14ac:dyDescent="0.3">
      <c r="B1212" s="6" t="s">
        <v>1929</v>
      </c>
      <c r="C1212" s="6">
        <v>104011080</v>
      </c>
      <c r="D1212" s="6" t="s">
        <v>1870</v>
      </c>
      <c r="E1212" s="6" t="s">
        <v>1355</v>
      </c>
      <c r="F1212" s="6" t="s">
        <v>1929</v>
      </c>
      <c r="G1212" s="6" t="s">
        <v>77</v>
      </c>
      <c r="H1212" s="6" t="s">
        <v>4995</v>
      </c>
      <c r="I1212" s="22">
        <v>358900</v>
      </c>
      <c r="J1212" s="22">
        <v>358900</v>
      </c>
      <c r="K1212" s="22">
        <v>360000</v>
      </c>
      <c r="L1212" s="22">
        <v>371000</v>
      </c>
      <c r="M1212" s="22">
        <v>370000</v>
      </c>
      <c r="N1212" s="22">
        <v>355000</v>
      </c>
      <c r="O1212" s="23">
        <v>54</v>
      </c>
      <c r="P1212" s="23">
        <v>54</v>
      </c>
      <c r="Q1212" s="23">
        <v>57</v>
      </c>
      <c r="R1212" s="22">
        <v>390</v>
      </c>
      <c r="S1212" s="22">
        <v>380</v>
      </c>
      <c r="T1212" s="24">
        <v>2</v>
      </c>
      <c r="U1212" s="24">
        <v>-0.10000000000000009</v>
      </c>
      <c r="V1212" s="24">
        <v>2.1</v>
      </c>
      <c r="W1212" s="24">
        <v>1.4</v>
      </c>
      <c r="X1212" s="25">
        <v>5.6505990526609082E-2</v>
      </c>
      <c r="Y1212" s="24">
        <v>3.8</v>
      </c>
      <c r="Z1212" s="24">
        <v>-1</v>
      </c>
      <c r="AA1212" s="24">
        <v>4.8</v>
      </c>
      <c r="AB1212" s="24">
        <v>5.5</v>
      </c>
      <c r="AC1212" s="26">
        <v>0.30952380952380948</v>
      </c>
      <c r="AD1212" s="24">
        <v>5.4777167277167269</v>
      </c>
      <c r="AE1212" s="6">
        <v>41</v>
      </c>
      <c r="AF1212" s="6">
        <v>38</v>
      </c>
      <c r="AG1212" s="6">
        <v>40</v>
      </c>
      <c r="AH1212" s="27">
        <v>2.5822784810126582</v>
      </c>
      <c r="AI1212" s="28">
        <v>490000</v>
      </c>
      <c r="AJ1212" s="28">
        <v>525000</v>
      </c>
      <c r="AK1212" s="28">
        <v>589000</v>
      </c>
      <c r="AL1212" s="29">
        <v>-6.6666666666666666E-2</v>
      </c>
      <c r="AM1212" s="29">
        <v>-0.16808149405772496</v>
      </c>
      <c r="AN1212" s="6">
        <v>2.2000000000000002</v>
      </c>
      <c r="AO1212" s="27">
        <v>0.70000000000000018</v>
      </c>
      <c r="AP1212" s="6">
        <v>1.5</v>
      </c>
      <c r="AQ1212" s="28">
        <v>425</v>
      </c>
      <c r="AR1212" s="28">
        <v>420</v>
      </c>
      <c r="AS1212" s="25">
        <v>1.1904761904761904E-2</v>
      </c>
      <c r="AT1212" s="30">
        <v>1260.0000000000002</v>
      </c>
      <c r="AU1212" s="24">
        <v>0.63829999999999998</v>
      </c>
      <c r="AV1212" s="24">
        <v>0.36170000000000002</v>
      </c>
      <c r="AW1212" s="24">
        <v>0.8226</v>
      </c>
      <c r="AX1212" s="24">
        <v>7.46E-2</v>
      </c>
      <c r="AY1212" s="24">
        <v>0.36609999999999998</v>
      </c>
      <c r="AZ1212" s="24">
        <v>0.27310000000000001</v>
      </c>
      <c r="BA1212" s="24">
        <v>0.32929999999999998</v>
      </c>
      <c r="BB1212" s="31">
        <v>5</v>
      </c>
      <c r="BC1212" s="23">
        <v>493</v>
      </c>
      <c r="BD1212" s="32" t="s">
        <v>4226</v>
      </c>
      <c r="BE1212" s="33">
        <v>152.923720656147</v>
      </c>
      <c r="BF1212" s="33">
        <v>-29.683804960143799</v>
      </c>
      <c r="BG1212" s="34">
        <f t="shared" si="216"/>
        <v>84</v>
      </c>
      <c r="BH1212" s="34">
        <f t="shared" si="217"/>
        <v>80</v>
      </c>
      <c r="BI1212" s="34">
        <f t="shared" si="218"/>
        <v>93</v>
      </c>
      <c r="BJ1212" s="34">
        <f t="shared" si="219"/>
        <v>1</v>
      </c>
      <c r="BK1212" s="34">
        <f t="shared" si="220"/>
        <v>30</v>
      </c>
      <c r="BL1212" s="34">
        <f t="shared" si="221"/>
        <v>71</v>
      </c>
      <c r="BM1212" s="35">
        <f t="shared" si="222"/>
        <v>100</v>
      </c>
      <c r="BN1212" s="34">
        <f t="shared" si="223"/>
        <v>95</v>
      </c>
      <c r="BO1212" s="35">
        <f t="shared" si="224"/>
        <v>61</v>
      </c>
      <c r="BP1212" s="35">
        <f t="shared" si="225"/>
        <v>54</v>
      </c>
      <c r="BQ1212" s="35">
        <f t="shared" si="226"/>
        <v>50</v>
      </c>
      <c r="BR1212" s="35">
        <f t="shared" si="227"/>
        <v>54</v>
      </c>
    </row>
    <row r="1213" spans="2:70" x14ac:dyDescent="0.3">
      <c r="B1213" s="6" t="s">
        <v>2634</v>
      </c>
      <c r="C1213" s="6">
        <v>106011108</v>
      </c>
      <c r="D1213" s="6" t="s">
        <v>527</v>
      </c>
      <c r="E1213" s="6" t="s">
        <v>246</v>
      </c>
      <c r="F1213" s="6" t="s">
        <v>2847</v>
      </c>
      <c r="G1213" s="6" t="s">
        <v>77</v>
      </c>
      <c r="H1213" s="6" t="s">
        <v>4995</v>
      </c>
      <c r="I1213" s="22">
        <v>475000</v>
      </c>
      <c r="J1213" s="22">
        <v>479750</v>
      </c>
      <c r="K1213" s="22">
        <v>479000</v>
      </c>
      <c r="L1213" s="22">
        <v>475000</v>
      </c>
      <c r="M1213" s="22">
        <v>480000</v>
      </c>
      <c r="N1213" s="22">
        <v>475000</v>
      </c>
      <c r="O1213" s="23">
        <v>38</v>
      </c>
      <c r="P1213" s="23">
        <v>38</v>
      </c>
      <c r="Q1213" s="23">
        <v>37</v>
      </c>
      <c r="R1213" s="22">
        <v>450</v>
      </c>
      <c r="S1213" s="22">
        <v>400</v>
      </c>
      <c r="T1213" s="24">
        <v>1.9</v>
      </c>
      <c r="U1213" s="24">
        <v>-0.20000000000000018</v>
      </c>
      <c r="V1213" s="24">
        <v>2.1</v>
      </c>
      <c r="W1213" s="24">
        <v>1.7</v>
      </c>
      <c r="X1213" s="25">
        <v>4.9263157894736842E-2</v>
      </c>
      <c r="Y1213" s="24">
        <v>4.2</v>
      </c>
      <c r="Z1213" s="24">
        <v>-1.3999999999999995</v>
      </c>
      <c r="AA1213" s="24">
        <v>5.6</v>
      </c>
      <c r="AB1213" s="24">
        <v>4.5</v>
      </c>
      <c r="AC1213" s="26">
        <v>0.31938451056098116</v>
      </c>
      <c r="AD1213" s="24">
        <v>6.483232586173763</v>
      </c>
      <c r="AE1213" s="6">
        <v>40</v>
      </c>
      <c r="AF1213" s="6">
        <v>33</v>
      </c>
      <c r="AG1213" s="6">
        <v>25</v>
      </c>
      <c r="AH1213" s="27">
        <v>3.6842105263157894</v>
      </c>
      <c r="AI1213" s="28">
        <v>470000</v>
      </c>
      <c r="AJ1213" s="28">
        <v>440000</v>
      </c>
      <c r="AK1213" s="28">
        <v>440000</v>
      </c>
      <c r="AL1213" s="29">
        <v>6.8181818181818177E-2</v>
      </c>
      <c r="AM1213" s="29">
        <v>6.8181818181818177E-2</v>
      </c>
      <c r="AN1213" s="6">
        <v>1.6</v>
      </c>
      <c r="AO1213" s="27">
        <v>-9.9999999999999867E-2</v>
      </c>
      <c r="AP1213" s="6">
        <v>1.7</v>
      </c>
      <c r="AQ1213" s="28">
        <v>450</v>
      </c>
      <c r="AR1213" s="28">
        <v>410</v>
      </c>
      <c r="AS1213" s="25">
        <v>9.7560975609756101E-2</v>
      </c>
      <c r="AT1213" s="30">
        <v>1408.96</v>
      </c>
      <c r="AU1213" s="24">
        <v>0.68820000000000003</v>
      </c>
      <c r="AV1213" s="24">
        <v>0.31180000000000002</v>
      </c>
      <c r="AW1213" s="24">
        <v>0.85460000000000003</v>
      </c>
      <c r="AX1213" s="24">
        <v>0.1201</v>
      </c>
      <c r="AY1213" s="24">
        <v>0.31719999999999998</v>
      </c>
      <c r="AZ1213" s="24">
        <v>0.31140000000000001</v>
      </c>
      <c r="BA1213" s="24">
        <v>0.33829999999999999</v>
      </c>
      <c r="BB1213" s="31">
        <v>1</v>
      </c>
      <c r="BC1213" s="23">
        <v>117</v>
      </c>
      <c r="BD1213" s="32" t="s">
        <v>4928</v>
      </c>
      <c r="BE1213" s="33">
        <v>151.360262001905</v>
      </c>
      <c r="BF1213" s="33">
        <v>-32.828444319342303</v>
      </c>
      <c r="BG1213" s="34">
        <f t="shared" si="216"/>
        <v>85</v>
      </c>
      <c r="BH1213" s="34">
        <f t="shared" si="217"/>
        <v>90</v>
      </c>
      <c r="BI1213" s="34">
        <f t="shared" si="218"/>
        <v>79</v>
      </c>
      <c r="BJ1213" s="34">
        <f t="shared" si="219"/>
        <v>35</v>
      </c>
      <c r="BK1213" s="34">
        <f t="shared" si="220"/>
        <v>83</v>
      </c>
      <c r="BL1213" s="34">
        <f t="shared" si="221"/>
        <v>60</v>
      </c>
      <c r="BM1213" s="35">
        <f t="shared" si="222"/>
        <v>100</v>
      </c>
      <c r="BN1213" s="34">
        <f t="shared" si="223"/>
        <v>85</v>
      </c>
      <c r="BO1213" s="35">
        <f t="shared" si="224"/>
        <v>54</v>
      </c>
      <c r="BP1213" s="35">
        <f t="shared" si="225"/>
        <v>47</v>
      </c>
      <c r="BQ1213" s="35">
        <f t="shared" si="226"/>
        <v>10</v>
      </c>
      <c r="BR1213" s="35">
        <f t="shared" si="227"/>
        <v>54</v>
      </c>
    </row>
    <row r="1214" spans="2:70" x14ac:dyDescent="0.3">
      <c r="B1214" s="6" t="s">
        <v>684</v>
      </c>
      <c r="C1214" s="6">
        <v>107011132</v>
      </c>
      <c r="D1214" s="6" t="s">
        <v>379</v>
      </c>
      <c r="E1214" s="6" t="s">
        <v>380</v>
      </c>
      <c r="F1214" s="6" t="s">
        <v>504</v>
      </c>
      <c r="G1214" s="6" t="s">
        <v>77</v>
      </c>
      <c r="H1214" s="6" t="s">
        <v>4995</v>
      </c>
      <c r="I1214" s="22">
        <v>752000</v>
      </c>
      <c r="J1214" s="22">
        <v>752000</v>
      </c>
      <c r="K1214" s="22">
        <v>750000</v>
      </c>
      <c r="L1214" s="22">
        <v>662500</v>
      </c>
      <c r="M1214" s="22">
        <v>662500</v>
      </c>
      <c r="N1214" s="22">
        <v>700000</v>
      </c>
      <c r="O1214" s="23">
        <v>36</v>
      </c>
      <c r="P1214" s="23">
        <v>31</v>
      </c>
      <c r="Q1214" s="23">
        <v>20</v>
      </c>
      <c r="R1214" s="22">
        <v>640</v>
      </c>
      <c r="S1214" s="22">
        <v>520</v>
      </c>
      <c r="T1214" s="24">
        <v>3.3</v>
      </c>
      <c r="U1214" s="24">
        <v>0.5</v>
      </c>
      <c r="V1214" s="24">
        <v>2.8</v>
      </c>
      <c r="W1214" s="24">
        <v>2.8</v>
      </c>
      <c r="X1214" s="25">
        <v>4.425531914893617E-2</v>
      </c>
      <c r="Y1214" s="24">
        <v>14.4</v>
      </c>
      <c r="Z1214" s="24">
        <v>-5.9999999999999982</v>
      </c>
      <c r="AA1214" s="24">
        <v>20.399999999999999</v>
      </c>
      <c r="AB1214" s="24">
        <v>22.1</v>
      </c>
      <c r="AC1214" s="26">
        <v>0.24996875390576176</v>
      </c>
      <c r="AD1214" s="24">
        <v>5.6483324199859624</v>
      </c>
      <c r="AE1214" s="6">
        <v>44</v>
      </c>
      <c r="AF1214" s="6">
        <v>42</v>
      </c>
      <c r="AG1214" s="6">
        <v>43</v>
      </c>
      <c r="AH1214" s="27">
        <v>4.4444444444444446</v>
      </c>
      <c r="AI1214" s="28">
        <v>640000</v>
      </c>
      <c r="AJ1214" s="28">
        <v>620000</v>
      </c>
      <c r="AK1214" s="28">
        <v>640000</v>
      </c>
      <c r="AL1214" s="29">
        <v>3.2258064516129031E-2</v>
      </c>
      <c r="AM1214" s="29">
        <v>0</v>
      </c>
      <c r="AN1214" s="6">
        <v>1.3</v>
      </c>
      <c r="AO1214" s="27">
        <v>0</v>
      </c>
      <c r="AP1214" s="6">
        <v>1.3</v>
      </c>
      <c r="AQ1214" s="28">
        <v>500</v>
      </c>
      <c r="AR1214" s="28">
        <v>470</v>
      </c>
      <c r="AS1214" s="25">
        <v>6.3829787234042548E-2</v>
      </c>
      <c r="AT1214" s="30">
        <v>2560.3200000000002</v>
      </c>
      <c r="AU1214" s="24">
        <v>0.86399999999999999</v>
      </c>
      <c r="AV1214" s="24">
        <v>0.13600000000000001</v>
      </c>
      <c r="AW1214" s="24">
        <v>0.94069999999999998</v>
      </c>
      <c r="AX1214" s="24">
        <v>5.7000000000000002E-2</v>
      </c>
      <c r="AY1214" s="24">
        <v>0.26390000000000002</v>
      </c>
      <c r="AZ1214" s="24">
        <v>0.55459999999999998</v>
      </c>
      <c r="BA1214" s="24">
        <v>0.1646</v>
      </c>
      <c r="BB1214" s="31">
        <v>5</v>
      </c>
      <c r="BC1214" s="23">
        <v>79</v>
      </c>
      <c r="BD1214" s="32" t="s">
        <v>3119</v>
      </c>
      <c r="BE1214" s="33">
        <v>150.77119838119199</v>
      </c>
      <c r="BF1214" s="33">
        <v>-34.476348374033101</v>
      </c>
      <c r="BG1214" s="34">
        <f t="shared" si="216"/>
        <v>62</v>
      </c>
      <c r="BH1214" s="34">
        <f t="shared" si="217"/>
        <v>95</v>
      </c>
      <c r="BI1214" s="34">
        <f t="shared" si="218"/>
        <v>70</v>
      </c>
      <c r="BJ1214" s="34">
        <f t="shared" si="219"/>
        <v>17</v>
      </c>
      <c r="BK1214" s="34">
        <f t="shared" si="220"/>
        <v>91</v>
      </c>
      <c r="BL1214" s="34">
        <f t="shared" si="221"/>
        <v>48</v>
      </c>
      <c r="BM1214" s="35">
        <f t="shared" si="222"/>
        <v>98</v>
      </c>
      <c r="BN1214" s="34">
        <f t="shared" si="223"/>
        <v>94</v>
      </c>
      <c r="BO1214" s="35">
        <f t="shared" si="224"/>
        <v>100</v>
      </c>
      <c r="BP1214" s="35">
        <f t="shared" si="225"/>
        <v>1</v>
      </c>
      <c r="BQ1214" s="35">
        <f t="shared" si="226"/>
        <v>50</v>
      </c>
      <c r="BR1214" s="35">
        <f t="shared" si="227"/>
        <v>54</v>
      </c>
    </row>
    <row r="1215" spans="2:70" x14ac:dyDescent="0.3">
      <c r="B1215" s="6" t="s">
        <v>2644</v>
      </c>
      <c r="C1215" s="6">
        <v>108021158</v>
      </c>
      <c r="D1215" s="6" t="s">
        <v>2090</v>
      </c>
      <c r="E1215" s="6" t="s">
        <v>1108</v>
      </c>
      <c r="F1215" s="6" t="s">
        <v>2691</v>
      </c>
      <c r="G1215" s="6" t="s">
        <v>77</v>
      </c>
      <c r="H1215" s="6" t="s">
        <v>4995</v>
      </c>
      <c r="I1215" s="22">
        <v>549000</v>
      </c>
      <c r="J1215" s="22">
        <v>549000</v>
      </c>
      <c r="K1215" s="22">
        <v>479000</v>
      </c>
      <c r="L1215" s="22">
        <v>540000</v>
      </c>
      <c r="M1215" s="22">
        <v>512000</v>
      </c>
      <c r="N1215" s="22">
        <v>385000</v>
      </c>
      <c r="O1215" s="23">
        <v>50</v>
      </c>
      <c r="P1215" s="23">
        <v>61</v>
      </c>
      <c r="Q1215" s="23">
        <v>86</v>
      </c>
      <c r="R1215" s="22">
        <v>425</v>
      </c>
      <c r="S1215" s="22">
        <v>420</v>
      </c>
      <c r="T1215" s="24">
        <v>0.9</v>
      </c>
      <c r="U1215" s="24">
        <v>-0.20000000000000007</v>
      </c>
      <c r="V1215" s="24">
        <v>1.1000000000000001</v>
      </c>
      <c r="W1215" s="24">
        <v>1.5</v>
      </c>
      <c r="X1215" s="25">
        <v>4.0255009107468126E-2</v>
      </c>
      <c r="Y1215" s="24">
        <v>1.7</v>
      </c>
      <c r="Z1215" s="24">
        <v>-0.59999999999999987</v>
      </c>
      <c r="AA1215" s="24">
        <v>2.2999999999999998</v>
      </c>
      <c r="AB1215" s="24">
        <v>3.2</v>
      </c>
      <c r="AC1215" s="26">
        <v>0.4464285714285714</v>
      </c>
      <c r="AD1215" s="24">
        <v>11.090012928248221</v>
      </c>
      <c r="AE1215" s="6">
        <v>33</v>
      </c>
      <c r="AF1215" s="6">
        <v>30</v>
      </c>
      <c r="AG1215" s="6">
        <v>43</v>
      </c>
      <c r="AH1215" s="27">
        <v>5.7142857142857144</v>
      </c>
      <c r="AI1215" s="28">
        <v>523000</v>
      </c>
      <c r="AJ1215" s="28">
        <v>380000</v>
      </c>
      <c r="AK1215" s="28">
        <v>457000</v>
      </c>
      <c r="AL1215" s="29">
        <v>0.37631578947368421</v>
      </c>
      <c r="AM1215" s="29">
        <v>0.14442013129102846</v>
      </c>
      <c r="AN1215" s="6">
        <v>1.3</v>
      </c>
      <c r="AO1215" s="27">
        <v>0</v>
      </c>
      <c r="AP1215" s="6">
        <v>1.3</v>
      </c>
      <c r="AQ1215" s="28">
        <v>390</v>
      </c>
      <c r="AR1215" s="28">
        <v>380</v>
      </c>
      <c r="AS1215" s="25">
        <v>2.6315789473684209E-2</v>
      </c>
      <c r="AT1215" s="30">
        <v>952.00000000000011</v>
      </c>
      <c r="AU1215" s="24">
        <v>0.55320000000000003</v>
      </c>
      <c r="AV1215" s="24">
        <v>0.44679999999999997</v>
      </c>
      <c r="AW1215" s="24">
        <v>0.73650000000000004</v>
      </c>
      <c r="AX1215" s="24">
        <v>0.1222</v>
      </c>
      <c r="AY1215" s="24">
        <v>0.45929999999999999</v>
      </c>
      <c r="AZ1215" s="24">
        <v>0.16739999999999999</v>
      </c>
      <c r="BA1215" s="24">
        <v>0.32750000000000001</v>
      </c>
      <c r="BB1215" s="31">
        <v>2.5</v>
      </c>
      <c r="BC1215" s="23">
        <v>396</v>
      </c>
      <c r="BD1215" s="32" t="s">
        <v>4938</v>
      </c>
      <c r="BE1215" s="33">
        <v>152.98945296413001</v>
      </c>
      <c r="BF1215" s="33">
        <v>-30.642127965964601</v>
      </c>
      <c r="BG1215" s="34">
        <f t="shared" si="216"/>
        <v>100</v>
      </c>
      <c r="BH1215" s="34">
        <f t="shared" si="217"/>
        <v>95</v>
      </c>
      <c r="BI1215" s="34">
        <f t="shared" si="218"/>
        <v>54</v>
      </c>
      <c r="BJ1215" s="34">
        <f t="shared" si="219"/>
        <v>100</v>
      </c>
      <c r="BK1215" s="34">
        <f t="shared" si="220"/>
        <v>42</v>
      </c>
      <c r="BL1215" s="34">
        <f t="shared" si="221"/>
        <v>91</v>
      </c>
      <c r="BM1215" s="35">
        <f t="shared" si="222"/>
        <v>84</v>
      </c>
      <c r="BN1215" s="34">
        <f t="shared" si="223"/>
        <v>40</v>
      </c>
      <c r="BO1215" s="35">
        <f t="shared" si="224"/>
        <v>1</v>
      </c>
      <c r="BP1215" s="35">
        <f t="shared" si="225"/>
        <v>88</v>
      </c>
      <c r="BQ1215" s="35">
        <f t="shared" si="226"/>
        <v>25</v>
      </c>
      <c r="BR1215" s="35">
        <f t="shared" si="227"/>
        <v>54</v>
      </c>
    </row>
    <row r="1216" spans="2:70" x14ac:dyDescent="0.3">
      <c r="B1216" s="6" t="s">
        <v>2122</v>
      </c>
      <c r="C1216" s="6">
        <v>108041162</v>
      </c>
      <c r="D1216" s="6" t="s">
        <v>1480</v>
      </c>
      <c r="E1216" s="6" t="s">
        <v>1108</v>
      </c>
      <c r="F1216" s="6" t="s">
        <v>4411</v>
      </c>
      <c r="G1216" s="6" t="s">
        <v>77</v>
      </c>
      <c r="H1216" s="6" t="s">
        <v>4995</v>
      </c>
      <c r="I1216" s="22">
        <v>579000</v>
      </c>
      <c r="J1216" s="22">
        <v>579000</v>
      </c>
      <c r="K1216" s="22">
        <v>599000</v>
      </c>
      <c r="L1216" s="22">
        <v>560000</v>
      </c>
      <c r="M1216" s="22">
        <v>549000</v>
      </c>
      <c r="N1216" s="22">
        <v>510000</v>
      </c>
      <c r="O1216" s="23">
        <v>55</v>
      </c>
      <c r="P1216" s="23">
        <v>48</v>
      </c>
      <c r="Q1216" s="23">
        <v>48</v>
      </c>
      <c r="R1216" s="22">
        <v>465</v>
      </c>
      <c r="S1216" s="22">
        <v>420</v>
      </c>
      <c r="T1216" s="24">
        <v>1.7</v>
      </c>
      <c r="U1216" s="24">
        <v>9.9999999999999867E-2</v>
      </c>
      <c r="V1216" s="24">
        <v>1.6</v>
      </c>
      <c r="W1216" s="24">
        <v>1.5</v>
      </c>
      <c r="X1216" s="25">
        <v>4.1761658031088084E-2</v>
      </c>
      <c r="Y1216" s="24">
        <v>2.2000000000000002</v>
      </c>
      <c r="Z1216" s="24">
        <v>-0.89999999999999991</v>
      </c>
      <c r="AA1216" s="24">
        <v>3.1</v>
      </c>
      <c r="AB1216" s="24">
        <v>4</v>
      </c>
      <c r="AC1216" s="26">
        <v>0.38124754033844943</v>
      </c>
      <c r="AD1216" s="24">
        <v>9.129128447310265</v>
      </c>
      <c r="AE1216" s="6">
        <v>110</v>
      </c>
      <c r="AF1216" s="6">
        <v>92</v>
      </c>
      <c r="AG1216" s="6">
        <v>128</v>
      </c>
      <c r="AH1216" s="27">
        <v>2.8217821782178221</v>
      </c>
      <c r="AI1216" s="28">
        <v>555000</v>
      </c>
      <c r="AJ1216" s="28">
        <v>550000</v>
      </c>
      <c r="AK1216" s="28">
        <v>535000</v>
      </c>
      <c r="AL1216" s="29">
        <v>9.0909090909090905E-3</v>
      </c>
      <c r="AM1216" s="29">
        <v>3.7383177570093455E-2</v>
      </c>
      <c r="AN1216" s="6">
        <v>2</v>
      </c>
      <c r="AO1216" s="27">
        <v>0</v>
      </c>
      <c r="AP1216" s="6">
        <v>2</v>
      </c>
      <c r="AQ1216" s="28">
        <v>480</v>
      </c>
      <c r="AR1216" s="28">
        <v>450</v>
      </c>
      <c r="AS1216" s="25">
        <v>6.6666666666666666E-2</v>
      </c>
      <c r="AT1216" s="30">
        <v>1219.68</v>
      </c>
      <c r="AU1216" s="24">
        <v>0.69099999999999995</v>
      </c>
      <c r="AV1216" s="24">
        <v>0.309</v>
      </c>
      <c r="AW1216" s="24">
        <v>0.84409999999999996</v>
      </c>
      <c r="AX1216" s="24">
        <v>8.8200000000000001E-2</v>
      </c>
      <c r="AY1216" s="24">
        <v>0.52739999999999998</v>
      </c>
      <c r="AZ1216" s="24">
        <v>0.2286</v>
      </c>
      <c r="BA1216" s="24">
        <v>0.17249999999999999</v>
      </c>
      <c r="BB1216" s="31">
        <v>4</v>
      </c>
      <c r="BC1216" s="23">
        <v>286</v>
      </c>
      <c r="BD1216" s="32" t="s">
        <v>4412</v>
      </c>
      <c r="BE1216" s="33">
        <v>152.677991527628</v>
      </c>
      <c r="BF1216" s="33">
        <v>-31.616054292147599</v>
      </c>
      <c r="BG1216" s="34">
        <f t="shared" si="216"/>
        <v>88</v>
      </c>
      <c r="BH1216" s="34">
        <f t="shared" si="217"/>
        <v>84</v>
      </c>
      <c r="BI1216" s="34">
        <f t="shared" si="218"/>
        <v>90</v>
      </c>
      <c r="BJ1216" s="34">
        <f t="shared" si="219"/>
        <v>6</v>
      </c>
      <c r="BK1216" s="34">
        <f t="shared" si="220"/>
        <v>56</v>
      </c>
      <c r="BL1216" s="34">
        <f t="shared" si="221"/>
        <v>100</v>
      </c>
      <c r="BM1216" s="35">
        <f t="shared" si="222"/>
        <v>89</v>
      </c>
      <c r="BN1216" s="34">
        <f t="shared" si="223"/>
        <v>59</v>
      </c>
      <c r="BO1216" s="35">
        <f t="shared" si="224"/>
        <v>13</v>
      </c>
      <c r="BP1216" s="35">
        <f t="shared" si="225"/>
        <v>80</v>
      </c>
      <c r="BQ1216" s="35">
        <f t="shared" si="226"/>
        <v>40</v>
      </c>
      <c r="BR1216" s="35">
        <f t="shared" si="227"/>
        <v>54</v>
      </c>
    </row>
    <row r="1217" spans="2:70" x14ac:dyDescent="0.3">
      <c r="B1217" s="6" t="s">
        <v>1617</v>
      </c>
      <c r="C1217" s="6">
        <v>108041166</v>
      </c>
      <c r="D1217" s="6" t="s">
        <v>1480</v>
      </c>
      <c r="E1217" s="6" t="s">
        <v>1108</v>
      </c>
      <c r="F1217" s="6" t="s">
        <v>2691</v>
      </c>
      <c r="G1217" s="6" t="s">
        <v>77</v>
      </c>
      <c r="H1217" s="6" t="s">
        <v>4995</v>
      </c>
      <c r="I1217" s="22">
        <v>515000</v>
      </c>
      <c r="J1217" s="22">
        <v>500000</v>
      </c>
      <c r="K1217" s="22">
        <v>490000</v>
      </c>
      <c r="L1217" s="22">
        <v>500000</v>
      </c>
      <c r="M1217" s="22">
        <v>495000</v>
      </c>
      <c r="N1217" s="22">
        <v>405000</v>
      </c>
      <c r="O1217" s="23">
        <v>24</v>
      </c>
      <c r="P1217" s="23">
        <v>36</v>
      </c>
      <c r="Q1217" s="23">
        <v>53</v>
      </c>
      <c r="R1217" s="22">
        <v>450</v>
      </c>
      <c r="S1217" s="22">
        <v>425</v>
      </c>
      <c r="T1217" s="24">
        <v>1.5</v>
      </c>
      <c r="U1217" s="24">
        <v>0.10000000000000009</v>
      </c>
      <c r="V1217" s="24">
        <v>1.4</v>
      </c>
      <c r="W1217" s="24">
        <v>1.6</v>
      </c>
      <c r="X1217" s="25">
        <v>4.5436893203883492E-2</v>
      </c>
      <c r="Y1217" s="24">
        <v>5.8</v>
      </c>
      <c r="Z1217" s="24">
        <v>-3.0000000000000009</v>
      </c>
      <c r="AA1217" s="24">
        <v>8.8000000000000007</v>
      </c>
      <c r="AB1217" s="24">
        <v>10.4</v>
      </c>
      <c r="AC1217" s="26">
        <v>0.29652082235108063</v>
      </c>
      <c r="AD1217" s="24">
        <v>6.5259924577267743</v>
      </c>
      <c r="AE1217" s="6">
        <v>110</v>
      </c>
      <c r="AF1217" s="6">
        <v>92</v>
      </c>
      <c r="AG1217" s="6">
        <v>128</v>
      </c>
      <c r="AH1217" s="27">
        <v>2.8217821782178221</v>
      </c>
      <c r="AI1217" s="28">
        <v>555000</v>
      </c>
      <c r="AJ1217" s="28">
        <v>550000</v>
      </c>
      <c r="AK1217" s="28">
        <v>535000</v>
      </c>
      <c r="AL1217" s="29">
        <v>9.0909090909090905E-3</v>
      </c>
      <c r="AM1217" s="29">
        <v>3.7383177570093455E-2</v>
      </c>
      <c r="AN1217" s="6">
        <v>2</v>
      </c>
      <c r="AO1217" s="27">
        <v>0</v>
      </c>
      <c r="AP1217" s="6">
        <v>2</v>
      </c>
      <c r="AQ1217" s="28">
        <v>480</v>
      </c>
      <c r="AR1217" s="28">
        <v>450</v>
      </c>
      <c r="AS1217" s="25">
        <v>6.6666666666666666E-2</v>
      </c>
      <c r="AT1217" s="30">
        <v>1517.6000000000001</v>
      </c>
      <c r="AU1217" s="24">
        <v>0.75209999999999999</v>
      </c>
      <c r="AV1217" s="24">
        <v>0.24790000000000001</v>
      </c>
      <c r="AW1217" s="24">
        <v>0.91210000000000002</v>
      </c>
      <c r="AX1217" s="24">
        <v>7.2499999999999995E-2</v>
      </c>
      <c r="AY1217" s="24">
        <v>0.40110000000000001</v>
      </c>
      <c r="AZ1217" s="24">
        <v>0.33660000000000001</v>
      </c>
      <c r="BA1217" s="24">
        <v>0.23050000000000001</v>
      </c>
      <c r="BB1217" s="31">
        <v>4.5</v>
      </c>
      <c r="BC1217" s="23">
        <v>303</v>
      </c>
      <c r="BD1217" s="32" t="s">
        <v>3935</v>
      </c>
      <c r="BE1217" s="33">
        <v>152.74117184339801</v>
      </c>
      <c r="BF1217" s="33">
        <v>-31.4720099586904</v>
      </c>
      <c r="BG1217" s="34">
        <f t="shared" si="216"/>
        <v>92</v>
      </c>
      <c r="BH1217" s="34">
        <f t="shared" si="217"/>
        <v>84</v>
      </c>
      <c r="BI1217" s="34">
        <f t="shared" si="218"/>
        <v>90</v>
      </c>
      <c r="BJ1217" s="34">
        <f t="shared" si="219"/>
        <v>6</v>
      </c>
      <c r="BK1217" s="34">
        <f t="shared" si="220"/>
        <v>54</v>
      </c>
      <c r="BL1217" s="34">
        <f t="shared" si="221"/>
        <v>78</v>
      </c>
      <c r="BM1217" s="35">
        <f t="shared" si="222"/>
        <v>100</v>
      </c>
      <c r="BN1217" s="34">
        <f t="shared" si="223"/>
        <v>85</v>
      </c>
      <c r="BO1217" s="35">
        <f t="shared" si="224"/>
        <v>69</v>
      </c>
      <c r="BP1217" s="35">
        <f t="shared" si="225"/>
        <v>21</v>
      </c>
      <c r="BQ1217" s="35">
        <f t="shared" si="226"/>
        <v>45</v>
      </c>
      <c r="BR1217" s="35">
        <f t="shared" si="227"/>
        <v>54</v>
      </c>
    </row>
    <row r="1218" spans="2:70" x14ac:dyDescent="0.3">
      <c r="B1218" s="6" t="s">
        <v>2517</v>
      </c>
      <c r="C1218" s="6">
        <v>108051168</v>
      </c>
      <c r="D1218" s="6" t="s">
        <v>1416</v>
      </c>
      <c r="E1218" s="6" t="s">
        <v>1108</v>
      </c>
      <c r="F1218" s="6" t="s">
        <v>2691</v>
      </c>
      <c r="G1218" s="6" t="s">
        <v>77</v>
      </c>
      <c r="H1218" s="6" t="s">
        <v>4995</v>
      </c>
      <c r="I1218" s="22">
        <v>579000</v>
      </c>
      <c r="J1218" s="22">
        <v>579000</v>
      </c>
      <c r="K1218" s="22">
        <v>549000</v>
      </c>
      <c r="L1218" s="22">
        <v>560000</v>
      </c>
      <c r="M1218" s="22">
        <v>520000</v>
      </c>
      <c r="N1218" s="22">
        <v>529000</v>
      </c>
      <c r="O1218" s="23">
        <v>77</v>
      </c>
      <c r="P1218" s="23">
        <v>69</v>
      </c>
      <c r="Q1218" s="23">
        <v>64</v>
      </c>
      <c r="R1218" s="22">
        <v>450</v>
      </c>
      <c r="S1218" s="22">
        <v>440</v>
      </c>
      <c r="T1218" s="24">
        <v>2.4</v>
      </c>
      <c r="U1218" s="24">
        <v>0.10000000000000009</v>
      </c>
      <c r="V1218" s="24">
        <v>2.2999999999999998</v>
      </c>
      <c r="W1218" s="24">
        <v>1.5</v>
      </c>
      <c r="X1218" s="25">
        <v>4.0414507772020727E-2</v>
      </c>
      <c r="Y1218" s="24">
        <v>3.4</v>
      </c>
      <c r="Z1218" s="24">
        <v>-1.1000000000000001</v>
      </c>
      <c r="AA1218" s="24">
        <v>4.5</v>
      </c>
      <c r="AB1218" s="24">
        <v>4.5</v>
      </c>
      <c r="AC1218" s="26">
        <v>0.32323870819446038</v>
      </c>
      <c r="AD1218" s="24">
        <v>7.9980859848116479</v>
      </c>
      <c r="AE1218" s="6">
        <v>33</v>
      </c>
      <c r="AF1218" s="6">
        <v>42</v>
      </c>
      <c r="AG1218" s="6">
        <v>46</v>
      </c>
      <c r="AH1218" s="27">
        <v>2.9774436090225564</v>
      </c>
      <c r="AI1218" s="28">
        <v>430000</v>
      </c>
      <c r="AJ1218" s="28">
        <v>410000</v>
      </c>
      <c r="AK1218" s="28">
        <v>450000</v>
      </c>
      <c r="AL1218" s="29">
        <v>4.878048780487805E-2</v>
      </c>
      <c r="AM1218" s="29">
        <v>-4.4444444444444446E-2</v>
      </c>
      <c r="AN1218" s="6">
        <v>1.9</v>
      </c>
      <c r="AO1218" s="27">
        <v>0.29999999999999982</v>
      </c>
      <c r="AP1218" s="6">
        <v>1.6</v>
      </c>
      <c r="AQ1218" s="28">
        <v>390</v>
      </c>
      <c r="AR1218" s="28">
        <v>370</v>
      </c>
      <c r="AS1218" s="25">
        <v>5.4054054054054057E-2</v>
      </c>
      <c r="AT1218" s="30">
        <v>1392.16</v>
      </c>
      <c r="AU1218" s="24">
        <v>0.71030000000000004</v>
      </c>
      <c r="AV1218" s="24">
        <v>0.28970000000000001</v>
      </c>
      <c r="AW1218" s="24">
        <v>0.86909999999999998</v>
      </c>
      <c r="AX1218" s="24">
        <v>8.6300000000000002E-2</v>
      </c>
      <c r="AY1218" s="24">
        <v>0.4824</v>
      </c>
      <c r="AZ1218" s="24">
        <v>0.26340000000000002</v>
      </c>
      <c r="BA1218" s="24">
        <v>0.18890000000000001</v>
      </c>
      <c r="BB1218" s="31">
        <v>3</v>
      </c>
      <c r="BC1218" s="23">
        <v>244</v>
      </c>
      <c r="BD1218" s="32" t="s">
        <v>4804</v>
      </c>
      <c r="BE1218" s="33">
        <v>152.525600941482</v>
      </c>
      <c r="BF1218" s="33">
        <v>-31.974190524550199</v>
      </c>
      <c r="BG1218" s="34">
        <f t="shared" si="216"/>
        <v>77</v>
      </c>
      <c r="BH1218" s="34">
        <f t="shared" si="217"/>
        <v>85</v>
      </c>
      <c r="BI1218" s="34">
        <f t="shared" si="218"/>
        <v>88</v>
      </c>
      <c r="BJ1218" s="34">
        <f t="shared" si="219"/>
        <v>25</v>
      </c>
      <c r="BK1218" s="34">
        <f t="shared" si="220"/>
        <v>62</v>
      </c>
      <c r="BL1218" s="34">
        <f t="shared" si="221"/>
        <v>96</v>
      </c>
      <c r="BM1218" s="35">
        <f t="shared" si="222"/>
        <v>85</v>
      </c>
      <c r="BN1218" s="34">
        <f t="shared" si="223"/>
        <v>70</v>
      </c>
      <c r="BO1218" s="35">
        <f t="shared" si="224"/>
        <v>52</v>
      </c>
      <c r="BP1218" s="35">
        <f t="shared" si="225"/>
        <v>60</v>
      </c>
      <c r="BQ1218" s="35">
        <f t="shared" si="226"/>
        <v>30</v>
      </c>
      <c r="BR1218" s="35">
        <f t="shared" si="227"/>
        <v>54</v>
      </c>
    </row>
    <row r="1219" spans="2:70" x14ac:dyDescent="0.3">
      <c r="B1219" s="6" t="s">
        <v>2610</v>
      </c>
      <c r="C1219" s="6">
        <v>118011339</v>
      </c>
      <c r="D1219" s="6" t="s">
        <v>1694</v>
      </c>
      <c r="E1219" s="6" t="s">
        <v>1695</v>
      </c>
      <c r="F1219" s="6" t="s">
        <v>2757</v>
      </c>
      <c r="G1219" s="6" t="s">
        <v>77</v>
      </c>
      <c r="H1219" s="6" t="s">
        <v>4995</v>
      </c>
      <c r="I1219" s="22">
        <v>1470000</v>
      </c>
      <c r="J1219" s="22">
        <v>1444060</v>
      </c>
      <c r="K1219" s="22">
        <v>1459000</v>
      </c>
      <c r="L1219" s="22">
        <v>1625000</v>
      </c>
      <c r="M1219" s="22">
        <v>1475000</v>
      </c>
      <c r="N1219" s="22">
        <v>1470000</v>
      </c>
      <c r="O1219" s="23">
        <v>24</v>
      </c>
      <c r="P1219" s="23">
        <v>24</v>
      </c>
      <c r="Q1219" s="23">
        <v>23</v>
      </c>
      <c r="R1219" s="22">
        <v>995</v>
      </c>
      <c r="S1219" s="22">
        <v>930</v>
      </c>
      <c r="T1219" s="24">
        <v>1.8</v>
      </c>
      <c r="U1219" s="24">
        <v>0</v>
      </c>
      <c r="V1219" s="24">
        <v>1.8</v>
      </c>
      <c r="W1219" s="24">
        <v>1.9</v>
      </c>
      <c r="X1219" s="25">
        <v>3.5197278911564628E-2</v>
      </c>
      <c r="Y1219" s="24">
        <v>7.8</v>
      </c>
      <c r="Z1219" s="24">
        <v>-2.7</v>
      </c>
      <c r="AA1219" s="24">
        <v>10.5</v>
      </c>
      <c r="AB1219" s="24">
        <v>9.9</v>
      </c>
      <c r="AC1219" s="26">
        <v>0.30104807087185936</v>
      </c>
      <c r="AD1219" s="24">
        <v>8.5531632041289782</v>
      </c>
      <c r="AE1219" s="6">
        <v>220</v>
      </c>
      <c r="AF1219" s="6">
        <v>304</v>
      </c>
      <c r="AG1219" s="6">
        <v>271</v>
      </c>
      <c r="AH1219" s="27">
        <v>2.5823927765237022</v>
      </c>
      <c r="AI1219" s="28">
        <v>1350000</v>
      </c>
      <c r="AJ1219" s="28">
        <v>1320000</v>
      </c>
      <c r="AK1219" s="28">
        <v>1300000</v>
      </c>
      <c r="AL1219" s="29">
        <v>2.2727272727272728E-2</v>
      </c>
      <c r="AM1219" s="29">
        <v>3.8461538461538464E-2</v>
      </c>
      <c r="AN1219" s="6">
        <v>2</v>
      </c>
      <c r="AO1219" s="27">
        <v>-0.20000000000000018</v>
      </c>
      <c r="AP1219" s="6">
        <v>2.2000000000000002</v>
      </c>
      <c r="AQ1219" s="28">
        <v>950</v>
      </c>
      <c r="AR1219" s="28">
        <v>895</v>
      </c>
      <c r="AS1219" s="25">
        <v>6.1452513966480445E-2</v>
      </c>
      <c r="AT1219" s="30">
        <v>3305.1200000000003</v>
      </c>
      <c r="AU1219" s="24">
        <v>0.59150000000000003</v>
      </c>
      <c r="AV1219" s="24">
        <v>0.40849999999999997</v>
      </c>
      <c r="AW1219" s="24">
        <v>0.15970000000000001</v>
      </c>
      <c r="AX1219" s="24">
        <v>0.1457</v>
      </c>
      <c r="AY1219" s="24">
        <v>0.24540000000000001</v>
      </c>
      <c r="AZ1219" s="24">
        <v>0.22720000000000001</v>
      </c>
      <c r="BA1219" s="24">
        <v>0.49769999999999998</v>
      </c>
      <c r="BB1219" s="31">
        <v>10</v>
      </c>
      <c r="BC1219" s="23">
        <v>6</v>
      </c>
      <c r="BD1219" s="32" t="s">
        <v>4902</v>
      </c>
      <c r="BE1219" s="33">
        <v>151.26504972473401</v>
      </c>
      <c r="BF1219" s="33">
        <v>-33.900512327922399</v>
      </c>
      <c r="BG1219" s="34">
        <f t="shared" si="216"/>
        <v>87</v>
      </c>
      <c r="BH1219" s="34">
        <f t="shared" si="217"/>
        <v>84</v>
      </c>
      <c r="BI1219" s="34">
        <f t="shared" si="218"/>
        <v>93</v>
      </c>
      <c r="BJ1219" s="34">
        <f t="shared" si="219"/>
        <v>12</v>
      </c>
      <c r="BK1219" s="34">
        <f t="shared" si="220"/>
        <v>100</v>
      </c>
      <c r="BL1219" s="34">
        <f t="shared" si="221"/>
        <v>44</v>
      </c>
      <c r="BM1219" s="35">
        <f t="shared" si="222"/>
        <v>68</v>
      </c>
      <c r="BN1219" s="34">
        <f t="shared" si="223"/>
        <v>65</v>
      </c>
      <c r="BO1219" s="35">
        <f t="shared" si="224"/>
        <v>66</v>
      </c>
      <c r="BP1219" s="35">
        <f t="shared" si="225"/>
        <v>1</v>
      </c>
      <c r="BQ1219" s="35">
        <f t="shared" si="226"/>
        <v>100</v>
      </c>
      <c r="BR1219" s="35">
        <f t="shared" si="227"/>
        <v>54</v>
      </c>
    </row>
    <row r="1220" spans="2:70" x14ac:dyDescent="0.3">
      <c r="B1220" s="6" t="s">
        <v>2144</v>
      </c>
      <c r="C1220" s="6">
        <v>118021569</v>
      </c>
      <c r="D1220" s="6" t="s">
        <v>1699</v>
      </c>
      <c r="E1220" s="6" t="s">
        <v>1695</v>
      </c>
      <c r="F1220" s="6" t="s">
        <v>2757</v>
      </c>
      <c r="G1220" s="6" t="s">
        <v>77</v>
      </c>
      <c r="H1220" s="6" t="s">
        <v>4995</v>
      </c>
      <c r="I1220" s="22">
        <v>1230500</v>
      </c>
      <c r="J1220" s="22">
        <v>1214450</v>
      </c>
      <c r="K1220" s="22">
        <v>1198800</v>
      </c>
      <c r="L1220" s="22">
        <v>1251500</v>
      </c>
      <c r="M1220" s="22">
        <v>1185000</v>
      </c>
      <c r="N1220" s="22">
        <v>1087500</v>
      </c>
      <c r="O1220" s="23">
        <v>22</v>
      </c>
      <c r="P1220" s="23">
        <v>22</v>
      </c>
      <c r="Q1220" s="23">
        <v>22</v>
      </c>
      <c r="R1220" s="22">
        <v>850</v>
      </c>
      <c r="S1220" s="22">
        <v>800</v>
      </c>
      <c r="T1220" s="24">
        <v>2.4</v>
      </c>
      <c r="U1220" s="24">
        <v>0</v>
      </c>
      <c r="V1220" s="24">
        <v>2.4</v>
      </c>
      <c r="W1220" s="24">
        <v>2.2000000000000002</v>
      </c>
      <c r="X1220" s="25">
        <v>3.5920357578220236E-2</v>
      </c>
      <c r="Y1220" s="24">
        <v>7.1</v>
      </c>
      <c r="Z1220" s="24">
        <v>-2.5</v>
      </c>
      <c r="AA1220" s="24">
        <v>9.6</v>
      </c>
      <c r="AB1220" s="24">
        <v>9.6999999999999993</v>
      </c>
      <c r="AC1220" s="26">
        <v>0.31582545627489444</v>
      </c>
      <c r="AD1220" s="24">
        <v>8.7923806322682729</v>
      </c>
      <c r="AE1220" s="6">
        <v>120</v>
      </c>
      <c r="AF1220" s="6">
        <v>192</v>
      </c>
      <c r="AG1220" s="6">
        <v>139</v>
      </c>
      <c r="AH1220" s="27">
        <v>1.6059479553903344</v>
      </c>
      <c r="AI1220" s="28">
        <v>1200000</v>
      </c>
      <c r="AJ1220" s="28">
        <v>1110000</v>
      </c>
      <c r="AK1220" s="28">
        <v>966000</v>
      </c>
      <c r="AL1220" s="29">
        <v>8.1081081081081086E-2</v>
      </c>
      <c r="AM1220" s="29">
        <v>0.24223602484472051</v>
      </c>
      <c r="AN1220" s="6">
        <v>1.8</v>
      </c>
      <c r="AO1220" s="27">
        <v>-9.9999999999999867E-2</v>
      </c>
      <c r="AP1220" s="6">
        <v>1.9</v>
      </c>
      <c r="AQ1220" s="28">
        <v>850</v>
      </c>
      <c r="AR1220" s="28">
        <v>800</v>
      </c>
      <c r="AS1220" s="25">
        <v>6.25E-2</v>
      </c>
      <c r="AT1220" s="30">
        <v>2691.36</v>
      </c>
      <c r="AU1220" s="24">
        <v>0.60509999999999997</v>
      </c>
      <c r="AV1220" s="24">
        <v>0.39489999999999997</v>
      </c>
      <c r="AW1220" s="24">
        <v>0.115</v>
      </c>
      <c r="AX1220" s="24">
        <v>0.16089999999999999</v>
      </c>
      <c r="AY1220" s="24">
        <v>0.2366</v>
      </c>
      <c r="AZ1220" s="24">
        <v>0.24740000000000001</v>
      </c>
      <c r="BA1220" s="24">
        <v>0.49359999999999998</v>
      </c>
      <c r="BB1220" s="31">
        <v>10</v>
      </c>
      <c r="BC1220" s="23">
        <v>6</v>
      </c>
      <c r="BD1220" s="32" t="s">
        <v>4432</v>
      </c>
      <c r="BE1220" s="33">
        <v>151.24337266843099</v>
      </c>
      <c r="BF1220" s="33">
        <v>-33.909447835533499</v>
      </c>
      <c r="BG1220" s="34">
        <f t="shared" ref="BG1220:BG1283" si="228">IF(T1220&lt;=1, 100, IF(T1220&gt;=7, 1, ROUND(100 - ((T1220-1)/6)*99, 0)))</f>
        <v>77</v>
      </c>
      <c r="BH1220" s="34">
        <f t="shared" ref="BH1220:BH1283" si="229">IF(AN1220&lt;=1, 100, IF(AN1220&gt;=7, 1, ROUND(100 - ((AN1220-1)/6)*99, 0)))</f>
        <v>87</v>
      </c>
      <c r="BI1220" s="34">
        <f t="shared" ref="BI1220:BI1283" si="230">IF(AH1220&lt;=2, 100, IF(AH1220&gt;=10, 1, ROUND(100 - ((AH1220-2)/8)*99, 0)))</f>
        <v>100</v>
      </c>
      <c r="BJ1220" s="34">
        <f t="shared" ref="BJ1220:BJ1283" si="231">IF(AL1220&lt;=0, 1, IF(AL1220&gt;=0.2, 100, ROUND(1 + (AL1220/0.2)*99, 0)))</f>
        <v>41</v>
      </c>
      <c r="BK1220" s="34">
        <f t="shared" ref="BK1220:BK1283" si="232">IF(BC1220&gt;=750, 1, IF(BC1220&lt;=50, 100, ROUND(100 - 99 * (((BC1220 - 50)/700)^0.75), 0)))</f>
        <v>100</v>
      </c>
      <c r="BL1220" s="34">
        <f t="shared" ref="BL1220:BL1283" si="233">IF(AY1220&gt;=0.5, 100, IF(AY1220&lt;=0.05, 1, ROUND(1 + ((AY1220-0.05)/0.45)*99, 0)))</f>
        <v>42</v>
      </c>
      <c r="BM1220" s="35">
        <f t="shared" ref="BM1220:BM1283" si="234">IF(X1220&gt;=0.045, 100, IF(X1220&lt;=0.015, 1, ROUND(1 + ((X1220-0.015)/0.03)*99, 0)))</f>
        <v>70</v>
      </c>
      <c r="BN1220" s="34">
        <f t="shared" ref="BN1220:BN1283" si="235">IF(AD1220&lt;=5, 100, IF(AD1220&gt;=15, 1, ROUND(100 - ((AD1220-5)/10)*99, 0)))</f>
        <v>62</v>
      </c>
      <c r="BO1220" s="35">
        <f t="shared" ref="BO1220:BO1283" si="236">IF(AC1220&lt;=0.25, 100, IF(AC1220&gt;=0.4, 1, ROUND(100 - ((AC1220-0.25)/0.15)*99, 0)))</f>
        <v>57</v>
      </c>
      <c r="BP1220" s="35">
        <f t="shared" ref="BP1220:BP1283" si="237">IF(Y1220&lt;=1, 100, IF(Y1220&gt;=7, 1, ROUND(100 - ((Y1220-1)/6)*99, 0)))</f>
        <v>1</v>
      </c>
      <c r="BQ1220" s="35">
        <f t="shared" ref="BQ1220:BQ1283" si="238">BB1220*10</f>
        <v>100</v>
      </c>
      <c r="BR1220" s="35">
        <f t="shared" ref="BR1220:BR1283" si="239">IF(
  (
    IF($BG$2,0.1,0) + IF($BH$2,0.1,0) + IF($BI$2,0.05,0) + IF($BJ$2,0.05,0) +
    IF($BK$2,0.07,0) + IF($BL$2,0.08,0) + IF($BM$2,0.08,0) + IF($BN$2,0.07,0) +
    IF($BO$2,0.07,0) + IF($BP$2,0.08,0) + IF($BQ$2,0.08,0)
  ) = 0,
  "",
  ROUND(
    (
      IF($BG$2, BG1220*0.1, 0) + IF($BH$2, BH1220*0.1, 0) + IF($BI$2, BI1220*0.05, 0) + IF($BJ$2, BJ1220*0.05, 0) +
      IF($BK$2, BK1220*0.07, 0) + IF($BL$2, BL1220*0.08, 0) + IF($BM$2, BM1220*0.08, 0) + IF($BN$2, BN1220*0.07, 0) +
      IF($BO$2, BO1220*0.07, 0) + IF($BP$2, BP1220*0.08, 0) + IF($BQ$2, BQ1220*0.08, 0)
    ) /
    (
      IF($BG$2,0.1,0) + IF($BH$2,0.1,0) + IF($BI$2,0.05,0) + IF($BJ$2,0.05,0) +
      IF($BK$2,0.07,0) + IF($BL$2,0.08,0) + IF($BM$2,0.08,0) + IF($BN$2,0.07,0) +
      IF($BO$2,0.07,0) + IF($BP$2,0.08,0) + IF($BQ$2,0.08,0)
    ) * 0.8,
  0)
)</f>
        <v>54</v>
      </c>
    </row>
    <row r="1221" spans="2:70" x14ac:dyDescent="0.3">
      <c r="B1221" s="6" t="s">
        <v>2349</v>
      </c>
      <c r="C1221" s="6">
        <v>119011655</v>
      </c>
      <c r="D1221" s="6" t="s">
        <v>1093</v>
      </c>
      <c r="E1221" s="6" t="s">
        <v>1094</v>
      </c>
      <c r="F1221" s="6" t="s">
        <v>2757</v>
      </c>
      <c r="G1221" s="6" t="s">
        <v>77</v>
      </c>
      <c r="H1221" s="6" t="s">
        <v>4995</v>
      </c>
      <c r="I1221" s="22">
        <v>749950</v>
      </c>
      <c r="J1221" s="22">
        <v>749950</v>
      </c>
      <c r="K1221" s="22">
        <v>730000</v>
      </c>
      <c r="L1221" s="22">
        <v>803000</v>
      </c>
      <c r="M1221" s="22">
        <v>795000</v>
      </c>
      <c r="N1221" s="22">
        <v>770000</v>
      </c>
      <c r="O1221" s="23">
        <v>22</v>
      </c>
      <c r="P1221" s="23">
        <v>22</v>
      </c>
      <c r="Q1221" s="23">
        <v>25</v>
      </c>
      <c r="R1221" s="22">
        <v>650</v>
      </c>
      <c r="S1221" s="22">
        <v>620</v>
      </c>
      <c r="T1221" s="24">
        <v>1.3</v>
      </c>
      <c r="U1221" s="24">
        <v>0</v>
      </c>
      <c r="V1221" s="24">
        <v>1.3</v>
      </c>
      <c r="W1221" s="24">
        <v>1.1000000000000001</v>
      </c>
      <c r="X1221" s="25">
        <v>4.5069671311420763E-2</v>
      </c>
      <c r="Y1221" s="24">
        <v>4.8</v>
      </c>
      <c r="Z1221" s="24">
        <v>-1.7999999999999998</v>
      </c>
      <c r="AA1221" s="24">
        <v>6.6</v>
      </c>
      <c r="AB1221" s="24">
        <v>5.2</v>
      </c>
      <c r="AC1221" s="26">
        <v>0.40612816155153447</v>
      </c>
      <c r="AD1221" s="24">
        <v>9.0111187797506886</v>
      </c>
      <c r="AE1221" s="6">
        <v>149</v>
      </c>
      <c r="AF1221" s="6">
        <v>156</v>
      </c>
      <c r="AG1221" s="6">
        <v>151</v>
      </c>
      <c r="AH1221" s="27">
        <v>3.5470249520153554</v>
      </c>
      <c r="AI1221" s="28">
        <v>715000</v>
      </c>
      <c r="AJ1221" s="28">
        <v>584950</v>
      </c>
      <c r="AK1221" s="28">
        <v>600000</v>
      </c>
      <c r="AL1221" s="29">
        <v>0.22232669458928114</v>
      </c>
      <c r="AM1221" s="29">
        <v>0.19166666666666668</v>
      </c>
      <c r="AN1221" s="6">
        <v>1.3</v>
      </c>
      <c r="AO1221" s="27">
        <v>-0.30000000000000004</v>
      </c>
      <c r="AP1221" s="6">
        <v>1.6</v>
      </c>
      <c r="AQ1221" s="28">
        <v>600</v>
      </c>
      <c r="AR1221" s="28">
        <v>570</v>
      </c>
      <c r="AS1221" s="25">
        <v>5.2631578947368418E-2</v>
      </c>
      <c r="AT1221" s="30">
        <v>1600.4800000000002</v>
      </c>
      <c r="AU1221" s="24">
        <v>0.77410000000000001</v>
      </c>
      <c r="AV1221" s="24">
        <v>0.22589999999999999</v>
      </c>
      <c r="AW1221" s="24">
        <v>0.5948</v>
      </c>
      <c r="AX1221" s="24">
        <v>0.31719999999999998</v>
      </c>
      <c r="AY1221" s="24">
        <v>0.28589999999999999</v>
      </c>
      <c r="AZ1221" s="24">
        <v>0.32800000000000001</v>
      </c>
      <c r="BA1221" s="24">
        <v>0.34370000000000001</v>
      </c>
      <c r="BB1221" s="31">
        <v>2.5</v>
      </c>
      <c r="BC1221" s="23">
        <v>14</v>
      </c>
      <c r="BD1221" s="32" t="s">
        <v>4630</v>
      </c>
      <c r="BE1221" s="33">
        <v>151.061101697856</v>
      </c>
      <c r="BF1221" s="33">
        <v>-33.893617752990998</v>
      </c>
      <c r="BG1221" s="34">
        <f t="shared" si="228"/>
        <v>95</v>
      </c>
      <c r="BH1221" s="34">
        <f t="shared" si="229"/>
        <v>95</v>
      </c>
      <c r="BI1221" s="34">
        <f t="shared" si="230"/>
        <v>81</v>
      </c>
      <c r="BJ1221" s="34">
        <f t="shared" si="231"/>
        <v>100</v>
      </c>
      <c r="BK1221" s="34">
        <f t="shared" si="232"/>
        <v>100</v>
      </c>
      <c r="BL1221" s="34">
        <f t="shared" si="233"/>
        <v>53</v>
      </c>
      <c r="BM1221" s="35">
        <f t="shared" si="234"/>
        <v>100</v>
      </c>
      <c r="BN1221" s="34">
        <f t="shared" si="235"/>
        <v>60</v>
      </c>
      <c r="BO1221" s="35">
        <f t="shared" si="236"/>
        <v>1</v>
      </c>
      <c r="BP1221" s="35">
        <f t="shared" si="237"/>
        <v>37</v>
      </c>
      <c r="BQ1221" s="35">
        <f t="shared" si="238"/>
        <v>25</v>
      </c>
      <c r="BR1221" s="35">
        <f t="shared" si="239"/>
        <v>54</v>
      </c>
    </row>
    <row r="1222" spans="2:70" x14ac:dyDescent="0.3">
      <c r="B1222" s="6" t="s">
        <v>2560</v>
      </c>
      <c r="C1222" s="6">
        <v>119021659</v>
      </c>
      <c r="D1222" s="6" t="s">
        <v>2021</v>
      </c>
      <c r="E1222" s="6" t="s">
        <v>1094</v>
      </c>
      <c r="F1222" s="6" t="s">
        <v>2757</v>
      </c>
      <c r="G1222" s="6" t="s">
        <v>77</v>
      </c>
      <c r="H1222" s="6" t="s">
        <v>4995</v>
      </c>
      <c r="I1222" s="22">
        <v>650000</v>
      </c>
      <c r="J1222" s="22">
        <v>664580</v>
      </c>
      <c r="K1222" s="22">
        <v>645000</v>
      </c>
      <c r="L1222" s="22">
        <v>685000</v>
      </c>
      <c r="M1222" s="22">
        <v>670000</v>
      </c>
      <c r="N1222" s="22">
        <v>610000</v>
      </c>
      <c r="O1222" s="23">
        <v>28</v>
      </c>
      <c r="P1222" s="23">
        <v>29</v>
      </c>
      <c r="Q1222" s="23">
        <v>36</v>
      </c>
      <c r="R1222" s="22">
        <v>560</v>
      </c>
      <c r="S1222" s="22">
        <v>550</v>
      </c>
      <c r="T1222" s="24">
        <v>1.7</v>
      </c>
      <c r="U1222" s="24">
        <v>-0.30000000000000004</v>
      </c>
      <c r="V1222" s="24">
        <v>2</v>
      </c>
      <c r="W1222" s="24">
        <v>2.1</v>
      </c>
      <c r="X1222" s="25">
        <v>4.48E-2</v>
      </c>
      <c r="Y1222" s="24">
        <v>5.2</v>
      </c>
      <c r="Z1222" s="24">
        <v>-1.7999999999999998</v>
      </c>
      <c r="AA1222" s="24">
        <v>7</v>
      </c>
      <c r="AB1222" s="24">
        <v>6.7</v>
      </c>
      <c r="AC1222" s="26">
        <v>0.33534540576794097</v>
      </c>
      <c r="AD1222" s="24">
        <v>7.4853885216058256</v>
      </c>
      <c r="AE1222" s="6">
        <v>159</v>
      </c>
      <c r="AF1222" s="6">
        <v>212</v>
      </c>
      <c r="AG1222" s="6">
        <v>247</v>
      </c>
      <c r="AH1222" s="27">
        <v>3.3948562783661118</v>
      </c>
      <c r="AI1222" s="28">
        <v>570000</v>
      </c>
      <c r="AJ1222" s="28">
        <v>520000</v>
      </c>
      <c r="AK1222" s="28">
        <v>502500</v>
      </c>
      <c r="AL1222" s="29">
        <v>9.6153846153846159E-2</v>
      </c>
      <c r="AM1222" s="29">
        <v>0.13432835820895522</v>
      </c>
      <c r="AN1222" s="6">
        <v>1.8</v>
      </c>
      <c r="AO1222" s="27">
        <v>-0.19999999999999996</v>
      </c>
      <c r="AP1222" s="6">
        <v>2</v>
      </c>
      <c r="AQ1222" s="28">
        <v>550</v>
      </c>
      <c r="AR1222" s="28">
        <v>550</v>
      </c>
      <c r="AS1222" s="25">
        <v>0</v>
      </c>
      <c r="AT1222" s="30">
        <v>1669.92</v>
      </c>
      <c r="AU1222" s="24">
        <v>0.69699999999999995</v>
      </c>
      <c r="AV1222" s="24">
        <v>0.30299999999999999</v>
      </c>
      <c r="AW1222" s="24">
        <v>0.25540000000000002</v>
      </c>
      <c r="AX1222" s="24">
        <v>0.10639999999999999</v>
      </c>
      <c r="AY1222" s="24">
        <v>0.23569999999999999</v>
      </c>
      <c r="AZ1222" s="24">
        <v>0.2324</v>
      </c>
      <c r="BA1222" s="24">
        <v>0.4924</v>
      </c>
      <c r="BB1222" s="31">
        <v>4</v>
      </c>
      <c r="BC1222" s="23">
        <v>11</v>
      </c>
      <c r="BD1222" s="32" t="s">
        <v>4848</v>
      </c>
      <c r="BE1222" s="33">
        <v>151.10331458088299</v>
      </c>
      <c r="BF1222" s="33">
        <v>-33.906445447238397</v>
      </c>
      <c r="BG1222" s="34">
        <f t="shared" si="228"/>
        <v>88</v>
      </c>
      <c r="BH1222" s="34">
        <f t="shared" si="229"/>
        <v>87</v>
      </c>
      <c r="BI1222" s="34">
        <f t="shared" si="230"/>
        <v>83</v>
      </c>
      <c r="BJ1222" s="34">
        <f t="shared" si="231"/>
        <v>49</v>
      </c>
      <c r="BK1222" s="34">
        <f t="shared" si="232"/>
        <v>100</v>
      </c>
      <c r="BL1222" s="34">
        <f t="shared" si="233"/>
        <v>42</v>
      </c>
      <c r="BM1222" s="35">
        <f t="shared" si="234"/>
        <v>99</v>
      </c>
      <c r="BN1222" s="34">
        <f t="shared" si="235"/>
        <v>75</v>
      </c>
      <c r="BO1222" s="35">
        <f t="shared" si="236"/>
        <v>44</v>
      </c>
      <c r="BP1222" s="35">
        <f t="shared" si="237"/>
        <v>31</v>
      </c>
      <c r="BQ1222" s="35">
        <f t="shared" si="238"/>
        <v>40</v>
      </c>
      <c r="BR1222" s="35">
        <f t="shared" si="239"/>
        <v>54</v>
      </c>
    </row>
    <row r="1223" spans="2:70" x14ac:dyDescent="0.3">
      <c r="B1223" s="6" t="s">
        <v>2535</v>
      </c>
      <c r="C1223" s="6">
        <v>119021661</v>
      </c>
      <c r="D1223" s="6" t="s">
        <v>2021</v>
      </c>
      <c r="E1223" s="6" t="s">
        <v>1094</v>
      </c>
      <c r="F1223" s="6" t="s">
        <v>2757</v>
      </c>
      <c r="G1223" s="6" t="s">
        <v>77</v>
      </c>
      <c r="H1223" s="6" t="s">
        <v>4995</v>
      </c>
      <c r="I1223" s="22">
        <v>649000</v>
      </c>
      <c r="J1223" s="22">
        <v>650000</v>
      </c>
      <c r="K1223" s="22">
        <v>635000</v>
      </c>
      <c r="L1223" s="22">
        <v>690000</v>
      </c>
      <c r="M1223" s="22">
        <v>675000</v>
      </c>
      <c r="N1223" s="22">
        <v>669000</v>
      </c>
      <c r="O1223" s="23">
        <v>42</v>
      </c>
      <c r="P1223" s="23">
        <v>38</v>
      </c>
      <c r="Q1223" s="23">
        <v>36</v>
      </c>
      <c r="R1223" s="22">
        <v>660</v>
      </c>
      <c r="S1223" s="22">
        <v>640</v>
      </c>
      <c r="T1223" s="24">
        <v>2</v>
      </c>
      <c r="U1223" s="24">
        <v>0</v>
      </c>
      <c r="V1223" s="24">
        <v>2</v>
      </c>
      <c r="W1223" s="24">
        <v>2.4</v>
      </c>
      <c r="X1223" s="25">
        <v>5.2881355932203389E-2</v>
      </c>
      <c r="Y1223" s="24">
        <v>11.3</v>
      </c>
      <c r="Z1223" s="24">
        <v>-3.5</v>
      </c>
      <c r="AA1223" s="24">
        <v>14.8</v>
      </c>
      <c r="AB1223" s="24">
        <v>15.6</v>
      </c>
      <c r="AC1223" s="26">
        <v>0.32738095238095233</v>
      </c>
      <c r="AD1223" s="24">
        <v>6.1908577533577525</v>
      </c>
      <c r="AE1223" s="6">
        <v>159</v>
      </c>
      <c r="AF1223" s="6">
        <v>212</v>
      </c>
      <c r="AG1223" s="6">
        <v>247</v>
      </c>
      <c r="AH1223" s="27">
        <v>3.3948562783661118</v>
      </c>
      <c r="AI1223" s="28">
        <v>570000</v>
      </c>
      <c r="AJ1223" s="28">
        <v>520000</v>
      </c>
      <c r="AK1223" s="28">
        <v>502500</v>
      </c>
      <c r="AL1223" s="29">
        <v>9.6153846153846159E-2</v>
      </c>
      <c r="AM1223" s="29">
        <v>0.13432835820895522</v>
      </c>
      <c r="AN1223" s="6">
        <v>1.8</v>
      </c>
      <c r="AO1223" s="27">
        <v>-0.19999999999999996</v>
      </c>
      <c r="AP1223" s="6">
        <v>2</v>
      </c>
      <c r="AQ1223" s="28">
        <v>550</v>
      </c>
      <c r="AR1223" s="28">
        <v>550</v>
      </c>
      <c r="AS1223" s="25">
        <v>0</v>
      </c>
      <c r="AT1223" s="30">
        <v>2016.0000000000002</v>
      </c>
      <c r="AU1223" s="24">
        <v>0.6976</v>
      </c>
      <c r="AV1223" s="24">
        <v>0.3024</v>
      </c>
      <c r="AW1223" s="24">
        <v>0.3926</v>
      </c>
      <c r="AX1223" s="24">
        <v>8.48E-2</v>
      </c>
      <c r="AY1223" s="24">
        <v>0.2331</v>
      </c>
      <c r="AZ1223" s="24">
        <v>0.312</v>
      </c>
      <c r="BA1223" s="24">
        <v>0.42870000000000003</v>
      </c>
      <c r="BB1223" s="31">
        <v>5</v>
      </c>
      <c r="BC1223" s="23">
        <v>11</v>
      </c>
      <c r="BD1223" s="32" t="s">
        <v>4823</v>
      </c>
      <c r="BE1223" s="33">
        <v>151.10910783785599</v>
      </c>
      <c r="BF1223" s="33">
        <v>-33.9193177577556</v>
      </c>
      <c r="BG1223" s="34">
        <f t="shared" si="228"/>
        <v>84</v>
      </c>
      <c r="BH1223" s="34">
        <f t="shared" si="229"/>
        <v>87</v>
      </c>
      <c r="BI1223" s="34">
        <f t="shared" si="230"/>
        <v>83</v>
      </c>
      <c r="BJ1223" s="34">
        <f t="shared" si="231"/>
        <v>49</v>
      </c>
      <c r="BK1223" s="34">
        <f t="shared" si="232"/>
        <v>100</v>
      </c>
      <c r="BL1223" s="34">
        <f t="shared" si="233"/>
        <v>41</v>
      </c>
      <c r="BM1223" s="35">
        <f t="shared" si="234"/>
        <v>100</v>
      </c>
      <c r="BN1223" s="34">
        <f t="shared" si="235"/>
        <v>88</v>
      </c>
      <c r="BO1223" s="35">
        <f t="shared" si="236"/>
        <v>49</v>
      </c>
      <c r="BP1223" s="35">
        <f t="shared" si="237"/>
        <v>1</v>
      </c>
      <c r="BQ1223" s="35">
        <f t="shared" si="238"/>
        <v>50</v>
      </c>
      <c r="BR1223" s="35">
        <f t="shared" si="239"/>
        <v>54</v>
      </c>
    </row>
    <row r="1224" spans="2:70" x14ac:dyDescent="0.3">
      <c r="B1224" s="6" t="s">
        <v>2499</v>
      </c>
      <c r="C1224" s="6">
        <v>120031680</v>
      </c>
      <c r="D1224" s="6" t="s">
        <v>2038</v>
      </c>
      <c r="E1224" s="6" t="s">
        <v>855</v>
      </c>
      <c r="F1224" s="6" t="s">
        <v>2757</v>
      </c>
      <c r="G1224" s="6" t="s">
        <v>77</v>
      </c>
      <c r="H1224" s="6" t="s">
        <v>4995</v>
      </c>
      <c r="I1224" s="22">
        <v>760000</v>
      </c>
      <c r="J1224" s="22">
        <v>759000</v>
      </c>
      <c r="K1224" s="22">
        <v>725000</v>
      </c>
      <c r="L1224" s="22">
        <v>780000</v>
      </c>
      <c r="M1224" s="22">
        <v>765000</v>
      </c>
      <c r="N1224" s="22">
        <v>772000</v>
      </c>
      <c r="O1224" s="23">
        <v>35</v>
      </c>
      <c r="P1224" s="23">
        <v>34</v>
      </c>
      <c r="Q1224" s="23">
        <v>32</v>
      </c>
      <c r="R1224" s="22">
        <v>720</v>
      </c>
      <c r="S1224" s="22">
        <v>700</v>
      </c>
      <c r="T1224" s="24">
        <v>2</v>
      </c>
      <c r="U1224" s="24">
        <v>0</v>
      </c>
      <c r="V1224" s="24">
        <v>2</v>
      </c>
      <c r="W1224" s="24">
        <v>2.2000000000000002</v>
      </c>
      <c r="X1224" s="25">
        <v>4.9263157894736842E-2</v>
      </c>
      <c r="Y1224" s="24">
        <v>9.6</v>
      </c>
      <c r="Z1224" s="24">
        <v>-3.0999999999999996</v>
      </c>
      <c r="AA1224" s="24">
        <v>12.7</v>
      </c>
      <c r="AB1224" s="24">
        <v>13.4</v>
      </c>
      <c r="AC1224" s="26">
        <v>0.30110404817664765</v>
      </c>
      <c r="AD1224" s="24">
        <v>6.1121548240986172</v>
      </c>
      <c r="AE1224" s="6">
        <v>551</v>
      </c>
      <c r="AF1224" s="6">
        <v>584</v>
      </c>
      <c r="AG1224" s="6">
        <v>528</v>
      </c>
      <c r="AH1224" s="27">
        <v>5.6114381833473512</v>
      </c>
      <c r="AI1224" s="28">
        <v>800000</v>
      </c>
      <c r="AJ1224" s="28">
        <v>760000</v>
      </c>
      <c r="AK1224" s="28">
        <v>682000</v>
      </c>
      <c r="AL1224" s="29">
        <v>5.2631578947368418E-2</v>
      </c>
      <c r="AM1224" s="29">
        <v>0.17302052785923755</v>
      </c>
      <c r="AN1224" s="6">
        <v>2</v>
      </c>
      <c r="AO1224" s="27">
        <v>-0.20000000000000018</v>
      </c>
      <c r="AP1224" s="6">
        <v>2.2000000000000002</v>
      </c>
      <c r="AQ1224" s="28">
        <v>685</v>
      </c>
      <c r="AR1224" s="28">
        <v>660</v>
      </c>
      <c r="AS1224" s="25">
        <v>3.787878787878788E-2</v>
      </c>
      <c r="AT1224" s="30">
        <v>2391.2000000000003</v>
      </c>
      <c r="AU1224" s="24">
        <v>0.61570000000000003</v>
      </c>
      <c r="AV1224" s="24">
        <v>0.38429999999999997</v>
      </c>
      <c r="AW1224" s="24">
        <v>0.27089999999999997</v>
      </c>
      <c r="AX1224" s="24">
        <v>4.8899999999999999E-2</v>
      </c>
      <c r="AY1224" s="24">
        <v>0.21160000000000001</v>
      </c>
      <c r="AZ1224" s="24">
        <v>0.17649999999999999</v>
      </c>
      <c r="BA1224" s="24">
        <v>0.56740000000000002</v>
      </c>
      <c r="BB1224" s="31">
        <v>8</v>
      </c>
      <c r="BC1224" s="23">
        <v>11</v>
      </c>
      <c r="BD1224" s="32" t="s">
        <v>4786</v>
      </c>
      <c r="BE1224" s="33">
        <v>151.09152358626599</v>
      </c>
      <c r="BF1224" s="33">
        <v>-33.878300835947798</v>
      </c>
      <c r="BG1224" s="34">
        <f t="shared" si="228"/>
        <v>84</v>
      </c>
      <c r="BH1224" s="34">
        <f t="shared" si="229"/>
        <v>84</v>
      </c>
      <c r="BI1224" s="34">
        <f t="shared" si="230"/>
        <v>55</v>
      </c>
      <c r="BJ1224" s="34">
        <f t="shared" si="231"/>
        <v>27</v>
      </c>
      <c r="BK1224" s="34">
        <f t="shared" si="232"/>
        <v>100</v>
      </c>
      <c r="BL1224" s="34">
        <f t="shared" si="233"/>
        <v>37</v>
      </c>
      <c r="BM1224" s="35">
        <f t="shared" si="234"/>
        <v>100</v>
      </c>
      <c r="BN1224" s="34">
        <f t="shared" si="235"/>
        <v>89</v>
      </c>
      <c r="BO1224" s="35">
        <f t="shared" si="236"/>
        <v>66</v>
      </c>
      <c r="BP1224" s="35">
        <f t="shared" si="237"/>
        <v>1</v>
      </c>
      <c r="BQ1224" s="35">
        <f t="shared" si="238"/>
        <v>80</v>
      </c>
      <c r="BR1224" s="35">
        <f t="shared" si="239"/>
        <v>54</v>
      </c>
    </row>
    <row r="1225" spans="2:70" x14ac:dyDescent="0.3">
      <c r="B1225" s="6" t="s">
        <v>1059</v>
      </c>
      <c r="C1225" s="6">
        <v>125041490</v>
      </c>
      <c r="D1225" s="6" t="s">
        <v>790</v>
      </c>
      <c r="E1225" s="6" t="s">
        <v>791</v>
      </c>
      <c r="F1225" s="6" t="s">
        <v>2757</v>
      </c>
      <c r="G1225" s="6" t="s">
        <v>77</v>
      </c>
      <c r="H1225" s="6" t="s">
        <v>4995</v>
      </c>
      <c r="I1225" s="22">
        <v>1100000</v>
      </c>
      <c r="J1225" s="22">
        <v>1100000</v>
      </c>
      <c r="K1225" s="22">
        <v>1150000</v>
      </c>
      <c r="L1225" s="22">
        <v>1160000</v>
      </c>
      <c r="M1225" s="22">
        <v>1160000</v>
      </c>
      <c r="N1225" s="22">
        <v>1225000</v>
      </c>
      <c r="O1225" s="23">
        <v>28</v>
      </c>
      <c r="P1225" s="23">
        <v>29</v>
      </c>
      <c r="Q1225" s="23">
        <v>29</v>
      </c>
      <c r="R1225" s="22">
        <v>620</v>
      </c>
      <c r="S1225" s="22">
        <v>650</v>
      </c>
      <c r="T1225" s="24">
        <v>2.1</v>
      </c>
      <c r="U1225" s="24">
        <v>0</v>
      </c>
      <c r="V1225" s="24">
        <v>2.1</v>
      </c>
      <c r="W1225" s="24">
        <v>0.9</v>
      </c>
      <c r="X1225" s="25">
        <v>2.930909090909091E-2</v>
      </c>
      <c r="Y1225" s="24">
        <v>9.3000000000000007</v>
      </c>
      <c r="Z1225" s="24">
        <v>-2.5</v>
      </c>
      <c r="AA1225" s="24">
        <v>11.8</v>
      </c>
      <c r="AB1225" s="24">
        <v>11.2</v>
      </c>
      <c r="AC1225" s="26">
        <v>0.23075090811647708</v>
      </c>
      <c r="AD1225" s="24">
        <v>7.8730148550907195</v>
      </c>
      <c r="AE1225" s="6">
        <v>700</v>
      </c>
      <c r="AF1225" s="6">
        <v>670</v>
      </c>
      <c r="AG1225" s="6">
        <v>636</v>
      </c>
      <c r="AH1225" s="27">
        <v>5.7324840764331206</v>
      </c>
      <c r="AI1225" s="28">
        <v>590000</v>
      </c>
      <c r="AJ1225" s="28">
        <v>580000</v>
      </c>
      <c r="AK1225" s="28">
        <v>560000</v>
      </c>
      <c r="AL1225" s="29">
        <v>1.7241379310344827E-2</v>
      </c>
      <c r="AM1225" s="29">
        <v>5.3571428571428568E-2</v>
      </c>
      <c r="AN1225" s="6">
        <v>2.5</v>
      </c>
      <c r="AO1225" s="27">
        <v>-0.10000000000000009</v>
      </c>
      <c r="AP1225" s="6">
        <v>2.6</v>
      </c>
      <c r="AQ1225" s="28">
        <v>620</v>
      </c>
      <c r="AR1225" s="28">
        <v>600</v>
      </c>
      <c r="AS1225" s="25">
        <v>3.3333333333333333E-2</v>
      </c>
      <c r="AT1225" s="30">
        <v>2686.88</v>
      </c>
      <c r="AU1225" s="24">
        <v>0.84589999999999999</v>
      </c>
      <c r="AV1225" s="24">
        <v>0.15409999999999999</v>
      </c>
      <c r="AW1225" s="24">
        <v>0.86060000000000003</v>
      </c>
      <c r="AX1225" s="24">
        <v>8.6499999999999994E-2</v>
      </c>
      <c r="AY1225" s="24">
        <v>0.39269999999999999</v>
      </c>
      <c r="AZ1225" s="24">
        <v>0.41420000000000001</v>
      </c>
      <c r="BA1225" s="24">
        <v>0.1792</v>
      </c>
      <c r="BB1225" s="31">
        <v>9.5</v>
      </c>
      <c r="BC1225" s="23">
        <v>20</v>
      </c>
      <c r="BD1225" s="32" t="s">
        <v>3430</v>
      </c>
      <c r="BE1225" s="33">
        <v>151.01909686739501</v>
      </c>
      <c r="BF1225" s="33">
        <v>-33.776912743470199</v>
      </c>
      <c r="BG1225" s="34">
        <f t="shared" si="228"/>
        <v>82</v>
      </c>
      <c r="BH1225" s="34">
        <f t="shared" si="229"/>
        <v>75</v>
      </c>
      <c r="BI1225" s="34">
        <f t="shared" si="230"/>
        <v>54</v>
      </c>
      <c r="BJ1225" s="34">
        <f t="shared" si="231"/>
        <v>10</v>
      </c>
      <c r="BK1225" s="34">
        <f t="shared" si="232"/>
        <v>100</v>
      </c>
      <c r="BL1225" s="34">
        <f t="shared" si="233"/>
        <v>76</v>
      </c>
      <c r="BM1225" s="35">
        <f t="shared" si="234"/>
        <v>48</v>
      </c>
      <c r="BN1225" s="34">
        <f t="shared" si="235"/>
        <v>72</v>
      </c>
      <c r="BO1225" s="35">
        <f t="shared" si="236"/>
        <v>100</v>
      </c>
      <c r="BP1225" s="35">
        <f t="shared" si="237"/>
        <v>1</v>
      </c>
      <c r="BQ1225" s="35">
        <f t="shared" si="238"/>
        <v>95</v>
      </c>
      <c r="BR1225" s="35">
        <f t="shared" si="239"/>
        <v>54</v>
      </c>
    </row>
    <row r="1226" spans="2:70" x14ac:dyDescent="0.3">
      <c r="B1226" s="6" t="s">
        <v>1166</v>
      </c>
      <c r="C1226" s="6">
        <v>205031087</v>
      </c>
      <c r="D1226" s="6" t="s">
        <v>530</v>
      </c>
      <c r="E1226" s="6" t="s">
        <v>477</v>
      </c>
      <c r="F1226" s="6" t="s">
        <v>2708</v>
      </c>
      <c r="G1226" s="6" t="s">
        <v>86</v>
      </c>
      <c r="H1226" s="6" t="s">
        <v>4995</v>
      </c>
      <c r="I1226" s="22">
        <v>445000</v>
      </c>
      <c r="J1226" s="22">
        <v>439000</v>
      </c>
      <c r="K1226" s="22">
        <v>375000</v>
      </c>
      <c r="L1226" s="22">
        <v>310000</v>
      </c>
      <c r="M1226" s="22">
        <v>392500</v>
      </c>
      <c r="N1226" s="22">
        <v>395000</v>
      </c>
      <c r="O1226" s="23">
        <v>10</v>
      </c>
      <c r="P1226" s="23">
        <v>10</v>
      </c>
      <c r="Q1226" s="23">
        <v>32</v>
      </c>
      <c r="R1226" s="22">
        <v>290</v>
      </c>
      <c r="S1226" s="22">
        <v>350</v>
      </c>
      <c r="T1226" s="24">
        <v>1.4</v>
      </c>
      <c r="U1226" s="24">
        <v>0</v>
      </c>
      <c r="V1226" s="24">
        <v>1.4</v>
      </c>
      <c r="W1226" s="24">
        <v>2.5</v>
      </c>
      <c r="X1226" s="25">
        <v>3.3887640449438206E-2</v>
      </c>
      <c r="Y1226" s="24">
        <v>2.8</v>
      </c>
      <c r="Z1226" s="24">
        <v>-1.9000000000000004</v>
      </c>
      <c r="AA1226" s="24">
        <v>4.7</v>
      </c>
      <c r="AB1226" s="24">
        <v>6.1</v>
      </c>
      <c r="AC1226" s="26">
        <v>0.23326898326898327</v>
      </c>
      <c r="AD1226" s="24">
        <v>6.8836006336006337</v>
      </c>
      <c r="AE1226" s="6">
        <v>564</v>
      </c>
      <c r="AF1226" s="6">
        <v>695</v>
      </c>
      <c r="AG1226" s="6">
        <v>78</v>
      </c>
      <c r="AH1226" s="27">
        <v>52.782608695652172</v>
      </c>
      <c r="AI1226" s="28">
        <v>450000</v>
      </c>
      <c r="AJ1226" s="28">
        <v>480000</v>
      </c>
      <c r="AK1226" s="28">
        <v>490000</v>
      </c>
      <c r="AL1226" s="29">
        <v>-6.25E-2</v>
      </c>
      <c r="AM1226" s="29">
        <v>-8.1632653061224483E-2</v>
      </c>
      <c r="AN1226" s="6">
        <v>1.9</v>
      </c>
      <c r="AO1226" s="27">
        <v>9.9999999999999867E-2</v>
      </c>
      <c r="AP1226" s="6">
        <v>1.8</v>
      </c>
      <c r="AQ1226" s="28">
        <v>395</v>
      </c>
      <c r="AR1226" s="28">
        <v>380</v>
      </c>
      <c r="AS1226" s="25">
        <v>3.9473684210526314E-2</v>
      </c>
      <c r="AT1226" s="30">
        <v>1243.2</v>
      </c>
      <c r="AU1226" s="24">
        <v>0.63919999999999999</v>
      </c>
      <c r="AV1226" s="24">
        <v>0.36080000000000001</v>
      </c>
      <c r="AW1226" s="24">
        <v>0.95550000000000002</v>
      </c>
      <c r="AX1226" s="24">
        <v>1.3299999999999999E-2</v>
      </c>
      <c r="AY1226" s="24">
        <v>0.53120000000000001</v>
      </c>
      <c r="AZ1226" s="24">
        <v>0.27239999999999998</v>
      </c>
      <c r="BA1226" s="24">
        <v>0.14080000000000001</v>
      </c>
      <c r="BB1226" s="31">
        <v>2</v>
      </c>
      <c r="BC1226" s="23">
        <v>134</v>
      </c>
      <c r="BD1226" s="32" t="s">
        <v>3516</v>
      </c>
      <c r="BE1226" s="33">
        <v>146.01554660512801</v>
      </c>
      <c r="BF1226" s="33">
        <v>-38.694745801387199</v>
      </c>
      <c r="BG1226" s="34">
        <f t="shared" si="228"/>
        <v>93</v>
      </c>
      <c r="BH1226" s="34">
        <f t="shared" si="229"/>
        <v>85</v>
      </c>
      <c r="BI1226" s="34">
        <f t="shared" si="230"/>
        <v>1</v>
      </c>
      <c r="BJ1226" s="34">
        <f t="shared" si="231"/>
        <v>1</v>
      </c>
      <c r="BK1226" s="34">
        <f t="shared" si="232"/>
        <v>80</v>
      </c>
      <c r="BL1226" s="34">
        <f t="shared" si="233"/>
        <v>100</v>
      </c>
      <c r="BM1226" s="35">
        <f t="shared" si="234"/>
        <v>63</v>
      </c>
      <c r="BN1226" s="34">
        <f t="shared" si="235"/>
        <v>81</v>
      </c>
      <c r="BO1226" s="35">
        <f t="shared" si="236"/>
        <v>100</v>
      </c>
      <c r="BP1226" s="35">
        <f t="shared" si="237"/>
        <v>70</v>
      </c>
      <c r="BQ1226" s="35">
        <f t="shared" si="238"/>
        <v>20</v>
      </c>
      <c r="BR1226" s="35">
        <f t="shared" si="239"/>
        <v>54</v>
      </c>
    </row>
    <row r="1227" spans="2:70" x14ac:dyDescent="0.3">
      <c r="B1227" s="6" t="s">
        <v>1631</v>
      </c>
      <c r="C1227" s="6">
        <v>205031091</v>
      </c>
      <c r="D1227" s="6" t="s">
        <v>530</v>
      </c>
      <c r="E1227" s="6" t="s">
        <v>477</v>
      </c>
      <c r="F1227" s="6" t="s">
        <v>2708</v>
      </c>
      <c r="G1227" s="6" t="s">
        <v>86</v>
      </c>
      <c r="H1227" s="6" t="s">
        <v>4995</v>
      </c>
      <c r="I1227" s="22">
        <v>625000</v>
      </c>
      <c r="J1227" s="22">
        <v>625000</v>
      </c>
      <c r="K1227" s="22">
        <v>590000</v>
      </c>
      <c r="L1227" s="22">
        <v>590000</v>
      </c>
      <c r="M1227" s="22">
        <v>597500</v>
      </c>
      <c r="N1227" s="22">
        <v>550000</v>
      </c>
      <c r="O1227" s="23">
        <v>70</v>
      </c>
      <c r="P1227" s="23">
        <v>87</v>
      </c>
      <c r="Q1227" s="23">
        <v>62</v>
      </c>
      <c r="R1227" s="22">
        <v>420</v>
      </c>
      <c r="S1227" s="22">
        <v>395</v>
      </c>
      <c r="T1227" s="24">
        <v>1.4</v>
      </c>
      <c r="U1227" s="24">
        <v>-0.10000000000000009</v>
      </c>
      <c r="V1227" s="24">
        <v>1.5</v>
      </c>
      <c r="W1227" s="24">
        <v>1.7</v>
      </c>
      <c r="X1227" s="25">
        <v>3.4944000000000003E-2</v>
      </c>
      <c r="Y1227" s="24">
        <v>1.1000000000000001</v>
      </c>
      <c r="Z1227" s="24">
        <v>-0.5</v>
      </c>
      <c r="AA1227" s="24">
        <v>1.6</v>
      </c>
      <c r="AB1227" s="24">
        <v>1.9</v>
      </c>
      <c r="AC1227" s="26">
        <v>0.31914893617021273</v>
      </c>
      <c r="AD1227" s="24">
        <v>9.1331540799625888</v>
      </c>
      <c r="AE1227" s="6">
        <v>564</v>
      </c>
      <c r="AF1227" s="6">
        <v>695</v>
      </c>
      <c r="AG1227" s="6">
        <v>78</v>
      </c>
      <c r="AH1227" s="27">
        <v>52.782608695652172</v>
      </c>
      <c r="AI1227" s="28">
        <v>450000</v>
      </c>
      <c r="AJ1227" s="28">
        <v>480000</v>
      </c>
      <c r="AK1227" s="28">
        <v>490000</v>
      </c>
      <c r="AL1227" s="29">
        <v>-6.25E-2</v>
      </c>
      <c r="AM1227" s="29">
        <v>-8.1632653061224483E-2</v>
      </c>
      <c r="AN1227" s="6">
        <v>1.9</v>
      </c>
      <c r="AO1227" s="27">
        <v>9.9999999999999867E-2</v>
      </c>
      <c r="AP1227" s="6">
        <v>1.8</v>
      </c>
      <c r="AQ1227" s="28">
        <v>395</v>
      </c>
      <c r="AR1227" s="28">
        <v>380</v>
      </c>
      <c r="AS1227" s="25">
        <v>3.9473684210526314E-2</v>
      </c>
      <c r="AT1227" s="30">
        <v>1316.0000000000002</v>
      </c>
      <c r="AU1227" s="24">
        <v>0.6522</v>
      </c>
      <c r="AV1227" s="24">
        <v>0.3478</v>
      </c>
      <c r="AW1227" s="24">
        <v>0.88819999999999999</v>
      </c>
      <c r="AX1227" s="24">
        <v>8.0299999999999996E-2</v>
      </c>
      <c r="AY1227" s="24">
        <v>0.45639999999999997</v>
      </c>
      <c r="AZ1227" s="24">
        <v>0.27829999999999999</v>
      </c>
      <c r="BA1227" s="24">
        <v>0.21990000000000001</v>
      </c>
      <c r="BB1227" s="31">
        <v>4</v>
      </c>
      <c r="BC1227" s="23">
        <v>80</v>
      </c>
      <c r="BD1227" s="32" t="s">
        <v>3949</v>
      </c>
      <c r="BE1227" s="33">
        <v>145.188443538738</v>
      </c>
      <c r="BF1227" s="33">
        <v>-38.506852952809403</v>
      </c>
      <c r="BG1227" s="34">
        <f t="shared" si="228"/>
        <v>93</v>
      </c>
      <c r="BH1227" s="34">
        <f t="shared" si="229"/>
        <v>85</v>
      </c>
      <c r="BI1227" s="34">
        <f t="shared" si="230"/>
        <v>1</v>
      </c>
      <c r="BJ1227" s="34">
        <f t="shared" si="231"/>
        <v>1</v>
      </c>
      <c r="BK1227" s="34">
        <f t="shared" si="232"/>
        <v>91</v>
      </c>
      <c r="BL1227" s="34">
        <f t="shared" si="233"/>
        <v>90</v>
      </c>
      <c r="BM1227" s="35">
        <f t="shared" si="234"/>
        <v>67</v>
      </c>
      <c r="BN1227" s="34">
        <f t="shared" si="235"/>
        <v>59</v>
      </c>
      <c r="BO1227" s="35">
        <f t="shared" si="236"/>
        <v>54</v>
      </c>
      <c r="BP1227" s="35">
        <f t="shared" si="237"/>
        <v>98</v>
      </c>
      <c r="BQ1227" s="35">
        <f t="shared" si="238"/>
        <v>40</v>
      </c>
      <c r="BR1227" s="35">
        <f t="shared" si="239"/>
        <v>54</v>
      </c>
    </row>
    <row r="1228" spans="2:70" x14ac:dyDescent="0.3">
      <c r="B1228" s="6" t="s">
        <v>1241</v>
      </c>
      <c r="C1228" s="6">
        <v>206011106</v>
      </c>
      <c r="D1228" s="6" t="s">
        <v>288</v>
      </c>
      <c r="E1228" s="6" t="s">
        <v>289</v>
      </c>
      <c r="F1228" s="6" t="s">
        <v>689</v>
      </c>
      <c r="G1228" s="6" t="s">
        <v>86</v>
      </c>
      <c r="H1228" s="6" t="s">
        <v>4995</v>
      </c>
      <c r="I1228" s="22">
        <v>500000</v>
      </c>
      <c r="J1228" s="22">
        <v>510880</v>
      </c>
      <c r="K1228" s="22">
        <v>530000</v>
      </c>
      <c r="L1228" s="22">
        <v>530000</v>
      </c>
      <c r="M1228" s="22">
        <v>540000</v>
      </c>
      <c r="N1228" s="22">
        <v>525000</v>
      </c>
      <c r="O1228" s="23">
        <v>28</v>
      </c>
      <c r="P1228" s="23">
        <v>28</v>
      </c>
      <c r="Q1228" s="23">
        <v>26</v>
      </c>
      <c r="R1228" s="22">
        <v>565</v>
      </c>
      <c r="S1228" s="22">
        <v>525</v>
      </c>
      <c r="T1228" s="24">
        <v>2.8</v>
      </c>
      <c r="U1228" s="24">
        <v>-0.20000000000000018</v>
      </c>
      <c r="V1228" s="24">
        <v>3</v>
      </c>
      <c r="W1228" s="24">
        <v>3.3</v>
      </c>
      <c r="X1228" s="25">
        <v>5.876E-2</v>
      </c>
      <c r="Y1228" s="24">
        <v>10.8</v>
      </c>
      <c r="Z1228" s="24">
        <v>-3.6999999999999993</v>
      </c>
      <c r="AA1228" s="24">
        <v>14.5</v>
      </c>
      <c r="AB1228" s="24">
        <v>14.5</v>
      </c>
      <c r="AC1228" s="26">
        <v>0.24171743445821067</v>
      </c>
      <c r="AD1228" s="24">
        <v>4.1136391160348991</v>
      </c>
      <c r="AE1228" s="6">
        <v>294</v>
      </c>
      <c r="AF1228" s="6">
        <v>313</v>
      </c>
      <c r="AG1228" s="6">
        <v>354</v>
      </c>
      <c r="AH1228" s="27">
        <v>4.6691449814126393</v>
      </c>
      <c r="AI1228" s="28">
        <v>580000</v>
      </c>
      <c r="AJ1228" s="28">
        <v>560000</v>
      </c>
      <c r="AK1228" s="28">
        <v>520000</v>
      </c>
      <c r="AL1228" s="29">
        <v>3.5714285714285712E-2</v>
      </c>
      <c r="AM1228" s="29">
        <v>0.11538461538461539</v>
      </c>
      <c r="AN1228" s="6">
        <v>3</v>
      </c>
      <c r="AO1228" s="27">
        <v>-0.20000000000000018</v>
      </c>
      <c r="AP1228" s="6">
        <v>3.2</v>
      </c>
      <c r="AQ1228" s="28">
        <v>530</v>
      </c>
      <c r="AR1228" s="28">
        <v>500</v>
      </c>
      <c r="AS1228" s="25">
        <v>0.06</v>
      </c>
      <c r="AT1228" s="30">
        <v>2337.44</v>
      </c>
      <c r="AU1228" s="24">
        <v>0.48780000000000001</v>
      </c>
      <c r="AV1228" s="24">
        <v>0.51219999999999999</v>
      </c>
      <c r="AW1228" s="24">
        <v>0.23680000000000001</v>
      </c>
      <c r="AX1228" s="24">
        <v>0.27029999999999998</v>
      </c>
      <c r="AY1228" s="24">
        <v>0.18579999999999999</v>
      </c>
      <c r="AZ1228" s="24">
        <v>0.26369999999999999</v>
      </c>
      <c r="BA1228" s="24">
        <v>0.53059999999999996</v>
      </c>
      <c r="BB1228" s="31">
        <v>8.5</v>
      </c>
      <c r="BC1228" s="23">
        <v>5</v>
      </c>
      <c r="BD1228" s="32" t="s">
        <v>3587</v>
      </c>
      <c r="BE1228" s="33">
        <v>144.97844249591901</v>
      </c>
      <c r="BF1228" s="33">
        <v>-37.769672898181902</v>
      </c>
      <c r="BG1228" s="34">
        <f t="shared" si="228"/>
        <v>70</v>
      </c>
      <c r="BH1228" s="34">
        <f t="shared" si="229"/>
        <v>67</v>
      </c>
      <c r="BI1228" s="34">
        <f t="shared" si="230"/>
        <v>67</v>
      </c>
      <c r="BJ1228" s="34">
        <f t="shared" si="231"/>
        <v>19</v>
      </c>
      <c r="BK1228" s="34">
        <f t="shared" si="232"/>
        <v>100</v>
      </c>
      <c r="BL1228" s="34">
        <f t="shared" si="233"/>
        <v>31</v>
      </c>
      <c r="BM1228" s="35">
        <f t="shared" si="234"/>
        <v>100</v>
      </c>
      <c r="BN1228" s="34">
        <f t="shared" si="235"/>
        <v>100</v>
      </c>
      <c r="BO1228" s="35">
        <f t="shared" si="236"/>
        <v>100</v>
      </c>
      <c r="BP1228" s="35">
        <f t="shared" si="237"/>
        <v>1</v>
      </c>
      <c r="BQ1228" s="35">
        <f t="shared" si="238"/>
        <v>85</v>
      </c>
      <c r="BR1228" s="35">
        <f t="shared" si="239"/>
        <v>54</v>
      </c>
    </row>
    <row r="1229" spans="2:70" x14ac:dyDescent="0.3">
      <c r="B1229" s="6" t="s">
        <v>1299</v>
      </c>
      <c r="C1229" s="6">
        <v>206011107</v>
      </c>
      <c r="D1229" s="6" t="s">
        <v>288</v>
      </c>
      <c r="E1229" s="6" t="s">
        <v>289</v>
      </c>
      <c r="F1229" s="6" t="s">
        <v>689</v>
      </c>
      <c r="G1229" s="6" t="s">
        <v>86</v>
      </c>
      <c r="H1229" s="6" t="s">
        <v>4995</v>
      </c>
      <c r="I1229" s="22">
        <v>477500</v>
      </c>
      <c r="J1229" s="22">
        <v>480000</v>
      </c>
      <c r="K1229" s="22">
        <v>480000</v>
      </c>
      <c r="L1229" s="22">
        <v>505000</v>
      </c>
      <c r="M1229" s="22">
        <v>505000</v>
      </c>
      <c r="N1229" s="22">
        <v>451000</v>
      </c>
      <c r="O1229" s="23">
        <v>29</v>
      </c>
      <c r="P1229" s="23">
        <v>32</v>
      </c>
      <c r="Q1229" s="23">
        <v>32</v>
      </c>
      <c r="R1229" s="22">
        <v>490</v>
      </c>
      <c r="S1229" s="22">
        <v>460</v>
      </c>
      <c r="T1229" s="24">
        <v>3</v>
      </c>
      <c r="U1229" s="24">
        <v>-0.5</v>
      </c>
      <c r="V1229" s="24">
        <v>3.5</v>
      </c>
      <c r="W1229" s="24">
        <v>3.1</v>
      </c>
      <c r="X1229" s="25">
        <v>5.3361256544502619E-2</v>
      </c>
      <c r="Y1229" s="24">
        <v>9.5</v>
      </c>
      <c r="Z1229" s="24">
        <v>-3.3000000000000007</v>
      </c>
      <c r="AA1229" s="24">
        <v>12.8</v>
      </c>
      <c r="AB1229" s="24">
        <v>12.7</v>
      </c>
      <c r="AC1229" s="26">
        <v>0.24496080627099662</v>
      </c>
      <c r="AD1229" s="24">
        <v>4.5906116559811965</v>
      </c>
      <c r="AE1229" s="6">
        <v>294</v>
      </c>
      <c r="AF1229" s="6">
        <v>313</v>
      </c>
      <c r="AG1229" s="6">
        <v>354</v>
      </c>
      <c r="AH1229" s="27">
        <v>4.6691449814126393</v>
      </c>
      <c r="AI1229" s="28">
        <v>580000</v>
      </c>
      <c r="AJ1229" s="28">
        <v>560000</v>
      </c>
      <c r="AK1229" s="28">
        <v>520000</v>
      </c>
      <c r="AL1229" s="29">
        <v>3.5714285714285712E-2</v>
      </c>
      <c r="AM1229" s="29">
        <v>0.11538461538461539</v>
      </c>
      <c r="AN1229" s="6">
        <v>3</v>
      </c>
      <c r="AO1229" s="27">
        <v>-0.20000000000000018</v>
      </c>
      <c r="AP1229" s="6">
        <v>3.2</v>
      </c>
      <c r="AQ1229" s="28">
        <v>530</v>
      </c>
      <c r="AR1229" s="28">
        <v>500</v>
      </c>
      <c r="AS1229" s="25">
        <v>0.06</v>
      </c>
      <c r="AT1229" s="30">
        <v>2000.3200000000002</v>
      </c>
      <c r="AU1229" s="24">
        <v>0.52349999999999997</v>
      </c>
      <c r="AV1229" s="24">
        <v>0.47649999999999998</v>
      </c>
      <c r="AW1229" s="24">
        <v>0.38080000000000003</v>
      </c>
      <c r="AX1229" s="24">
        <v>0.19769999999999999</v>
      </c>
      <c r="AY1229" s="24">
        <v>0.23569999999999999</v>
      </c>
      <c r="AZ1229" s="24">
        <v>0.26669999999999999</v>
      </c>
      <c r="BA1229" s="24">
        <v>0.47720000000000001</v>
      </c>
      <c r="BB1229" s="31">
        <v>7.5</v>
      </c>
      <c r="BC1229" s="23">
        <v>6</v>
      </c>
      <c r="BD1229" s="32" t="s">
        <v>3637</v>
      </c>
      <c r="BE1229" s="33">
        <v>144.943393191529</v>
      </c>
      <c r="BF1229" s="33">
        <v>-37.7663685511626</v>
      </c>
      <c r="BG1229" s="34">
        <f t="shared" si="228"/>
        <v>67</v>
      </c>
      <c r="BH1229" s="34">
        <f t="shared" si="229"/>
        <v>67</v>
      </c>
      <c r="BI1229" s="34">
        <f t="shared" si="230"/>
        <v>67</v>
      </c>
      <c r="BJ1229" s="34">
        <f t="shared" si="231"/>
        <v>19</v>
      </c>
      <c r="BK1229" s="34">
        <f t="shared" si="232"/>
        <v>100</v>
      </c>
      <c r="BL1229" s="34">
        <f t="shared" si="233"/>
        <v>42</v>
      </c>
      <c r="BM1229" s="35">
        <f t="shared" si="234"/>
        <v>100</v>
      </c>
      <c r="BN1229" s="34">
        <f t="shared" si="235"/>
        <v>100</v>
      </c>
      <c r="BO1229" s="35">
        <f t="shared" si="236"/>
        <v>100</v>
      </c>
      <c r="BP1229" s="35">
        <f t="shared" si="237"/>
        <v>1</v>
      </c>
      <c r="BQ1229" s="35">
        <f t="shared" si="238"/>
        <v>75</v>
      </c>
      <c r="BR1229" s="35">
        <f t="shared" si="239"/>
        <v>54</v>
      </c>
    </row>
    <row r="1230" spans="2:70" x14ac:dyDescent="0.3">
      <c r="B1230" s="6" t="s">
        <v>941</v>
      </c>
      <c r="C1230" s="6">
        <v>206011496</v>
      </c>
      <c r="D1230" s="6" t="s">
        <v>288</v>
      </c>
      <c r="E1230" s="6" t="s">
        <v>289</v>
      </c>
      <c r="F1230" s="6" t="s">
        <v>689</v>
      </c>
      <c r="G1230" s="6" t="s">
        <v>86</v>
      </c>
      <c r="H1230" s="6" t="s">
        <v>4995</v>
      </c>
      <c r="I1230" s="22">
        <v>661500</v>
      </c>
      <c r="J1230" s="22">
        <v>655000</v>
      </c>
      <c r="K1230" s="22">
        <v>592800</v>
      </c>
      <c r="L1230" s="22">
        <v>615000</v>
      </c>
      <c r="M1230" s="22">
        <v>605000</v>
      </c>
      <c r="N1230" s="22">
        <v>599000</v>
      </c>
      <c r="O1230" s="23">
        <v>25</v>
      </c>
      <c r="P1230" s="23">
        <v>25</v>
      </c>
      <c r="Q1230" s="23">
        <v>30</v>
      </c>
      <c r="R1230" s="22">
        <v>550</v>
      </c>
      <c r="S1230" s="22">
        <v>550</v>
      </c>
      <c r="T1230" s="24">
        <v>2.9</v>
      </c>
      <c r="U1230" s="24">
        <v>-0.30000000000000027</v>
      </c>
      <c r="V1230" s="24">
        <v>3.2</v>
      </c>
      <c r="W1230" s="24">
        <v>3.3</v>
      </c>
      <c r="X1230" s="25">
        <v>4.323507180650038E-2</v>
      </c>
      <c r="Y1230" s="24">
        <v>7.5</v>
      </c>
      <c r="Z1230" s="24">
        <v>-2.5</v>
      </c>
      <c r="AA1230" s="24">
        <v>10</v>
      </c>
      <c r="AB1230" s="24">
        <v>10.6</v>
      </c>
      <c r="AC1230" s="26">
        <v>0.23098373874479233</v>
      </c>
      <c r="AD1230" s="24">
        <v>5.3425085027860186</v>
      </c>
      <c r="AE1230" s="6">
        <v>294</v>
      </c>
      <c r="AF1230" s="6">
        <v>313</v>
      </c>
      <c r="AG1230" s="6">
        <v>354</v>
      </c>
      <c r="AH1230" s="27">
        <v>4.6691449814126393</v>
      </c>
      <c r="AI1230" s="28">
        <v>580000</v>
      </c>
      <c r="AJ1230" s="28">
        <v>560000</v>
      </c>
      <c r="AK1230" s="28">
        <v>520000</v>
      </c>
      <c r="AL1230" s="29">
        <v>3.5714285714285712E-2</v>
      </c>
      <c r="AM1230" s="29">
        <v>0.11538461538461539</v>
      </c>
      <c r="AN1230" s="6">
        <v>3</v>
      </c>
      <c r="AO1230" s="27">
        <v>-0.20000000000000018</v>
      </c>
      <c r="AP1230" s="6">
        <v>3.2</v>
      </c>
      <c r="AQ1230" s="28">
        <v>530</v>
      </c>
      <c r="AR1230" s="28">
        <v>500</v>
      </c>
      <c r="AS1230" s="25">
        <v>0.06</v>
      </c>
      <c r="AT1230" s="30">
        <v>2381.1200000000003</v>
      </c>
      <c r="AU1230" s="24">
        <v>0.49969999999999998</v>
      </c>
      <c r="AV1230" s="24">
        <v>0.50029999999999997</v>
      </c>
      <c r="AW1230" s="24">
        <v>0.27779999999999999</v>
      </c>
      <c r="AX1230" s="24">
        <v>0.29830000000000001</v>
      </c>
      <c r="AY1230" s="24">
        <v>0.20930000000000001</v>
      </c>
      <c r="AZ1230" s="24">
        <v>0.26319999999999999</v>
      </c>
      <c r="BA1230" s="24">
        <v>0.50409999999999999</v>
      </c>
      <c r="BB1230" s="31">
        <v>9</v>
      </c>
      <c r="BC1230" s="23">
        <v>4</v>
      </c>
      <c r="BD1230" s="32" t="s">
        <v>3327</v>
      </c>
      <c r="BE1230" s="33">
        <v>144.960226963575</v>
      </c>
      <c r="BF1230" s="33">
        <v>-37.773353226194402</v>
      </c>
      <c r="BG1230" s="34">
        <f t="shared" si="228"/>
        <v>69</v>
      </c>
      <c r="BH1230" s="34">
        <f t="shared" si="229"/>
        <v>67</v>
      </c>
      <c r="BI1230" s="34">
        <f t="shared" si="230"/>
        <v>67</v>
      </c>
      <c r="BJ1230" s="34">
        <f t="shared" si="231"/>
        <v>19</v>
      </c>
      <c r="BK1230" s="34">
        <f t="shared" si="232"/>
        <v>100</v>
      </c>
      <c r="BL1230" s="34">
        <f t="shared" si="233"/>
        <v>36</v>
      </c>
      <c r="BM1230" s="35">
        <f t="shared" si="234"/>
        <v>94</v>
      </c>
      <c r="BN1230" s="34">
        <f t="shared" si="235"/>
        <v>97</v>
      </c>
      <c r="BO1230" s="35">
        <f t="shared" si="236"/>
        <v>100</v>
      </c>
      <c r="BP1230" s="35">
        <f t="shared" si="237"/>
        <v>1</v>
      </c>
      <c r="BQ1230" s="35">
        <f t="shared" si="238"/>
        <v>90</v>
      </c>
      <c r="BR1230" s="35">
        <f t="shared" si="239"/>
        <v>54</v>
      </c>
    </row>
    <row r="1231" spans="2:70" x14ac:dyDescent="0.3">
      <c r="B1231" s="6" t="s">
        <v>1970</v>
      </c>
      <c r="C1231" s="6">
        <v>206031115</v>
      </c>
      <c r="D1231" s="6" t="s">
        <v>1083</v>
      </c>
      <c r="E1231" s="6" t="s">
        <v>289</v>
      </c>
      <c r="F1231" s="6" t="s">
        <v>689</v>
      </c>
      <c r="G1231" s="6" t="s">
        <v>86</v>
      </c>
      <c r="H1231" s="6" t="s">
        <v>4995</v>
      </c>
      <c r="I1231" s="22">
        <v>385000</v>
      </c>
      <c r="J1231" s="22">
        <v>385000</v>
      </c>
      <c r="K1231" s="22">
        <v>379990</v>
      </c>
      <c r="L1231" s="22">
        <v>415000</v>
      </c>
      <c r="M1231" s="22">
        <v>385000</v>
      </c>
      <c r="N1231" s="22">
        <v>378000</v>
      </c>
      <c r="O1231" s="23">
        <v>32</v>
      </c>
      <c r="P1231" s="23">
        <v>30</v>
      </c>
      <c r="Q1231" s="23">
        <v>32</v>
      </c>
      <c r="R1231" s="22">
        <v>500</v>
      </c>
      <c r="S1231" s="22">
        <v>475</v>
      </c>
      <c r="T1231" s="24">
        <v>2.1</v>
      </c>
      <c r="U1231" s="24">
        <v>-0.10000000000000009</v>
      </c>
      <c r="V1231" s="24">
        <v>2.2000000000000002</v>
      </c>
      <c r="W1231" s="24">
        <v>2.9</v>
      </c>
      <c r="X1231" s="25">
        <v>6.7532467532467527E-2</v>
      </c>
      <c r="Y1231" s="24">
        <v>9.1999999999999993</v>
      </c>
      <c r="Z1231" s="24">
        <v>-2.1000000000000014</v>
      </c>
      <c r="AA1231" s="24">
        <v>11.3</v>
      </c>
      <c r="AB1231" s="24">
        <v>11.6</v>
      </c>
      <c r="AC1231" s="26">
        <v>0.28416840956624528</v>
      </c>
      <c r="AD1231" s="24">
        <v>4.2078783724232478</v>
      </c>
      <c r="AE1231" s="6">
        <v>220</v>
      </c>
      <c r="AF1231" s="6">
        <v>258</v>
      </c>
      <c r="AG1231" s="6">
        <v>293</v>
      </c>
      <c r="AH1231" s="27">
        <v>4.5779220779220777</v>
      </c>
      <c r="AI1231" s="28">
        <v>512500</v>
      </c>
      <c r="AJ1231" s="28">
        <v>490000</v>
      </c>
      <c r="AK1231" s="28">
        <v>500000</v>
      </c>
      <c r="AL1231" s="29">
        <v>4.5918367346938778E-2</v>
      </c>
      <c r="AM1231" s="29">
        <v>2.5000000000000001E-2</v>
      </c>
      <c r="AN1231" s="6">
        <v>3</v>
      </c>
      <c r="AO1231" s="27">
        <v>-0.29999999999999982</v>
      </c>
      <c r="AP1231" s="6">
        <v>3.3</v>
      </c>
      <c r="AQ1231" s="28">
        <v>520</v>
      </c>
      <c r="AR1231" s="28">
        <v>490</v>
      </c>
      <c r="AS1231" s="25">
        <v>6.1224489795918366E-2</v>
      </c>
      <c r="AT1231" s="30">
        <v>1759.5200000000002</v>
      </c>
      <c r="AU1231" s="24">
        <v>0.504</v>
      </c>
      <c r="AV1231" s="24">
        <v>0.496</v>
      </c>
      <c r="AW1231" s="24">
        <v>0.2009</v>
      </c>
      <c r="AX1231" s="24">
        <v>0.19600000000000001</v>
      </c>
      <c r="AY1231" s="24">
        <v>0.153</v>
      </c>
      <c r="AZ1231" s="24">
        <v>0.22600000000000001</v>
      </c>
      <c r="BA1231" s="24">
        <v>0.59370000000000001</v>
      </c>
      <c r="BB1231" s="31">
        <v>9</v>
      </c>
      <c r="BC1231" s="23">
        <v>4</v>
      </c>
      <c r="BD1231" s="32" t="s">
        <v>4268</v>
      </c>
      <c r="BE1231" s="33">
        <v>144.930455730267</v>
      </c>
      <c r="BF1231" s="33">
        <v>-37.782559754548302</v>
      </c>
      <c r="BG1231" s="34">
        <f t="shared" si="228"/>
        <v>82</v>
      </c>
      <c r="BH1231" s="34">
        <f t="shared" si="229"/>
        <v>67</v>
      </c>
      <c r="BI1231" s="34">
        <f t="shared" si="230"/>
        <v>68</v>
      </c>
      <c r="BJ1231" s="34">
        <f t="shared" si="231"/>
        <v>24</v>
      </c>
      <c r="BK1231" s="34">
        <f t="shared" si="232"/>
        <v>100</v>
      </c>
      <c r="BL1231" s="34">
        <f t="shared" si="233"/>
        <v>24</v>
      </c>
      <c r="BM1231" s="35">
        <f t="shared" si="234"/>
        <v>100</v>
      </c>
      <c r="BN1231" s="34">
        <f t="shared" si="235"/>
        <v>100</v>
      </c>
      <c r="BO1231" s="35">
        <f t="shared" si="236"/>
        <v>77</v>
      </c>
      <c r="BP1231" s="35">
        <f t="shared" si="237"/>
        <v>1</v>
      </c>
      <c r="BQ1231" s="35">
        <f t="shared" si="238"/>
        <v>90</v>
      </c>
      <c r="BR1231" s="35">
        <f t="shared" si="239"/>
        <v>54</v>
      </c>
    </row>
    <row r="1232" spans="2:70" x14ac:dyDescent="0.3">
      <c r="B1232" s="6" t="s">
        <v>4998</v>
      </c>
      <c r="C1232" s="6">
        <v>206041508</v>
      </c>
      <c r="D1232" s="6" t="s">
        <v>650</v>
      </c>
      <c r="E1232" s="6" t="s">
        <v>289</v>
      </c>
      <c r="F1232" s="6" t="s">
        <v>689</v>
      </c>
      <c r="G1232" s="6" t="s">
        <v>86</v>
      </c>
      <c r="H1232" s="6" t="s">
        <v>4995</v>
      </c>
      <c r="I1232" s="22">
        <v>560000</v>
      </c>
      <c r="J1232" s="22">
        <v>580000</v>
      </c>
      <c r="K1232" s="22">
        <v>600000</v>
      </c>
      <c r="L1232" s="22">
        <v>621888</v>
      </c>
      <c r="M1232" s="22">
        <v>621888</v>
      </c>
      <c r="N1232" s="22">
        <v>685000</v>
      </c>
      <c r="O1232" s="23">
        <v>53</v>
      </c>
      <c r="P1232" s="23">
        <v>49</v>
      </c>
      <c r="Q1232" s="23">
        <v>42</v>
      </c>
      <c r="R1232" s="22">
        <v>700</v>
      </c>
      <c r="S1232" s="22">
        <v>670</v>
      </c>
      <c r="T1232" s="24">
        <v>0.7</v>
      </c>
      <c r="U1232" s="24">
        <v>-0.10000000000000009</v>
      </c>
      <c r="V1232" s="24">
        <v>0.8</v>
      </c>
      <c r="W1232" s="24">
        <v>0.8</v>
      </c>
      <c r="X1232" s="25">
        <v>6.5000000000000002E-2</v>
      </c>
      <c r="Y1232" s="24">
        <v>11.8</v>
      </c>
      <c r="Z1232" s="24">
        <v>-3.5</v>
      </c>
      <c r="AA1232" s="24">
        <v>15.3</v>
      </c>
      <c r="AB1232" s="24">
        <v>14.1</v>
      </c>
      <c r="AC1232" s="26">
        <v>0.30428432327166505</v>
      </c>
      <c r="AD1232" s="24">
        <v>4.6812972811025393</v>
      </c>
      <c r="AE1232" s="6">
        <v>2073</v>
      </c>
      <c r="AF1232" s="6">
        <v>2219</v>
      </c>
      <c r="AG1232" s="6">
        <v>2260</v>
      </c>
      <c r="AH1232" s="27">
        <v>16.162642947903432</v>
      </c>
      <c r="AI1232" s="28">
        <v>545000</v>
      </c>
      <c r="AJ1232" s="28">
        <v>540000</v>
      </c>
      <c r="AK1232" s="28">
        <v>520000</v>
      </c>
      <c r="AL1232" s="29">
        <v>9.2592592592592587E-3</v>
      </c>
      <c r="AM1232" s="29">
        <v>4.807692307692308E-2</v>
      </c>
      <c r="AN1232" s="6">
        <v>1</v>
      </c>
      <c r="AO1232" s="27">
        <v>-0.19999999999999996</v>
      </c>
      <c r="AP1232" s="6">
        <v>1.2</v>
      </c>
      <c r="AQ1232" s="28">
        <v>650</v>
      </c>
      <c r="AR1232" s="28">
        <v>625</v>
      </c>
      <c r="AS1232" s="25">
        <v>0.04</v>
      </c>
      <c r="AT1232" s="30">
        <v>2300.48</v>
      </c>
      <c r="AU1232" s="24">
        <v>0.46989999999999998</v>
      </c>
      <c r="AV1232" s="24">
        <v>0.53010000000000002</v>
      </c>
      <c r="AW1232" s="24">
        <v>0</v>
      </c>
      <c r="AX1232" s="24">
        <v>0</v>
      </c>
      <c r="AY1232" s="24">
        <v>0.15740000000000001</v>
      </c>
      <c r="AZ1232" s="24">
        <v>0.19070000000000001</v>
      </c>
      <c r="BA1232" s="24">
        <v>0.62529999999999997</v>
      </c>
      <c r="BB1232" s="31">
        <v>9.5</v>
      </c>
      <c r="BC1232" s="23">
        <v>1</v>
      </c>
      <c r="BD1232" s="32" t="s">
        <v>5015</v>
      </c>
      <c r="BE1232" s="33">
        <v>144.95603383066501</v>
      </c>
      <c r="BF1232" s="33">
        <v>-37.823635996526399</v>
      </c>
      <c r="BG1232" s="34">
        <f t="shared" si="228"/>
        <v>100</v>
      </c>
      <c r="BH1232" s="34">
        <f t="shared" si="229"/>
        <v>100</v>
      </c>
      <c r="BI1232" s="34">
        <f t="shared" si="230"/>
        <v>1</v>
      </c>
      <c r="BJ1232" s="34">
        <f t="shared" si="231"/>
        <v>6</v>
      </c>
      <c r="BK1232" s="34">
        <f t="shared" si="232"/>
        <v>100</v>
      </c>
      <c r="BL1232" s="34">
        <f t="shared" si="233"/>
        <v>25</v>
      </c>
      <c r="BM1232" s="35">
        <f t="shared" si="234"/>
        <v>100</v>
      </c>
      <c r="BN1232" s="34">
        <f t="shared" si="235"/>
        <v>100</v>
      </c>
      <c r="BO1232" s="35">
        <f t="shared" si="236"/>
        <v>64</v>
      </c>
      <c r="BP1232" s="35">
        <f t="shared" si="237"/>
        <v>1</v>
      </c>
      <c r="BQ1232" s="35">
        <f t="shared" si="238"/>
        <v>95</v>
      </c>
      <c r="BR1232" s="35">
        <f t="shared" si="239"/>
        <v>54</v>
      </c>
    </row>
    <row r="1233" spans="2:70" x14ac:dyDescent="0.3">
      <c r="B1233" s="6" t="s">
        <v>2487</v>
      </c>
      <c r="C1233" s="6">
        <v>206051129</v>
      </c>
      <c r="D1233" s="6" t="s">
        <v>1719</v>
      </c>
      <c r="E1233" s="6" t="s">
        <v>289</v>
      </c>
      <c r="F1233" s="6" t="s">
        <v>689</v>
      </c>
      <c r="G1233" s="6" t="s">
        <v>86</v>
      </c>
      <c r="H1233" s="6" t="s">
        <v>4995</v>
      </c>
      <c r="I1233" s="22">
        <v>650000</v>
      </c>
      <c r="J1233" s="22">
        <v>660000</v>
      </c>
      <c r="K1233" s="22">
        <v>700000</v>
      </c>
      <c r="L1233" s="22">
        <v>600000</v>
      </c>
      <c r="M1233" s="22">
        <v>600000</v>
      </c>
      <c r="N1233" s="22">
        <v>640000</v>
      </c>
      <c r="O1233" s="23">
        <v>28</v>
      </c>
      <c r="P1233" s="23">
        <v>27</v>
      </c>
      <c r="Q1233" s="23">
        <v>26</v>
      </c>
      <c r="R1233" s="22">
        <v>550</v>
      </c>
      <c r="S1233" s="22">
        <v>550</v>
      </c>
      <c r="T1233" s="24">
        <v>3.3</v>
      </c>
      <c r="U1233" s="24">
        <v>-0.30000000000000027</v>
      </c>
      <c r="V1233" s="24">
        <v>3.6</v>
      </c>
      <c r="W1233" s="24">
        <v>3.8</v>
      </c>
      <c r="X1233" s="25">
        <v>4.3999999999999997E-2</v>
      </c>
      <c r="Y1233" s="24">
        <v>8.1999999999999993</v>
      </c>
      <c r="Z1233" s="24">
        <v>-3.2000000000000011</v>
      </c>
      <c r="AA1233" s="24">
        <v>11.4</v>
      </c>
      <c r="AB1233" s="24">
        <v>12</v>
      </c>
      <c r="AC1233" s="26">
        <v>0.23462562282438057</v>
      </c>
      <c r="AD1233" s="24">
        <v>5.3324005187359216</v>
      </c>
      <c r="AE1233" s="6">
        <v>533</v>
      </c>
      <c r="AF1233" s="6">
        <v>625</v>
      </c>
      <c r="AG1233" s="6">
        <v>866</v>
      </c>
      <c r="AH1233" s="27">
        <v>4.1522491349480966</v>
      </c>
      <c r="AI1233" s="28">
        <v>585000</v>
      </c>
      <c r="AJ1233" s="28">
        <v>575000</v>
      </c>
      <c r="AK1233" s="28">
        <v>580000</v>
      </c>
      <c r="AL1233" s="29">
        <v>1.7391304347826087E-2</v>
      </c>
      <c r="AM1233" s="29">
        <v>8.6206896551724137E-3</v>
      </c>
      <c r="AN1233" s="6">
        <v>2.5</v>
      </c>
      <c r="AO1233" s="27">
        <v>-0.20000000000000018</v>
      </c>
      <c r="AP1233" s="6">
        <v>2.7</v>
      </c>
      <c r="AQ1233" s="28">
        <v>585</v>
      </c>
      <c r="AR1233" s="28">
        <v>550</v>
      </c>
      <c r="AS1233" s="25">
        <v>6.363636363636363E-2</v>
      </c>
      <c r="AT1233" s="30">
        <v>2344.1600000000003</v>
      </c>
      <c r="AU1233" s="24">
        <v>0.49159999999999998</v>
      </c>
      <c r="AV1233" s="24">
        <v>0.50839999999999996</v>
      </c>
      <c r="AW1233" s="24">
        <v>0.14299999999999999</v>
      </c>
      <c r="AX1233" s="24">
        <v>0.13750000000000001</v>
      </c>
      <c r="AY1233" s="24">
        <v>0.20830000000000001</v>
      </c>
      <c r="AZ1233" s="24">
        <v>0.26219999999999999</v>
      </c>
      <c r="BA1233" s="24">
        <v>0.51219999999999999</v>
      </c>
      <c r="BB1233" s="31">
        <v>8.5</v>
      </c>
      <c r="BC1233" s="23">
        <v>8</v>
      </c>
      <c r="BD1233" s="32" t="s">
        <v>4774</v>
      </c>
      <c r="BE1233" s="33">
        <v>144.98502672449101</v>
      </c>
      <c r="BF1233" s="33">
        <v>-37.879700523677599</v>
      </c>
      <c r="BG1233" s="34">
        <f t="shared" si="228"/>
        <v>62</v>
      </c>
      <c r="BH1233" s="34">
        <f t="shared" si="229"/>
        <v>75</v>
      </c>
      <c r="BI1233" s="34">
        <f t="shared" si="230"/>
        <v>73</v>
      </c>
      <c r="BJ1233" s="34">
        <f t="shared" si="231"/>
        <v>10</v>
      </c>
      <c r="BK1233" s="34">
        <f t="shared" si="232"/>
        <v>100</v>
      </c>
      <c r="BL1233" s="34">
        <f t="shared" si="233"/>
        <v>36</v>
      </c>
      <c r="BM1233" s="35">
        <f t="shared" si="234"/>
        <v>97</v>
      </c>
      <c r="BN1233" s="34">
        <f t="shared" si="235"/>
        <v>97</v>
      </c>
      <c r="BO1233" s="35">
        <f t="shared" si="236"/>
        <v>100</v>
      </c>
      <c r="BP1233" s="35">
        <f t="shared" si="237"/>
        <v>1</v>
      </c>
      <c r="BQ1233" s="35">
        <f t="shared" si="238"/>
        <v>85</v>
      </c>
      <c r="BR1233" s="35">
        <f t="shared" si="239"/>
        <v>54</v>
      </c>
    </row>
    <row r="1234" spans="2:70" x14ac:dyDescent="0.3">
      <c r="B1234" s="6" t="s">
        <v>2400</v>
      </c>
      <c r="C1234" s="6">
        <v>206051134</v>
      </c>
      <c r="D1234" s="6" t="s">
        <v>1719</v>
      </c>
      <c r="E1234" s="6" t="s">
        <v>289</v>
      </c>
      <c r="F1234" s="6" t="s">
        <v>689</v>
      </c>
      <c r="G1234" s="6" t="s">
        <v>86</v>
      </c>
      <c r="H1234" s="6" t="s">
        <v>4995</v>
      </c>
      <c r="I1234" s="22">
        <v>550000</v>
      </c>
      <c r="J1234" s="22">
        <v>550000</v>
      </c>
      <c r="K1234" s="22">
        <v>559000</v>
      </c>
      <c r="L1234" s="22">
        <v>570000</v>
      </c>
      <c r="M1234" s="22">
        <v>555000</v>
      </c>
      <c r="N1234" s="22">
        <v>565000</v>
      </c>
      <c r="O1234" s="23">
        <v>28</v>
      </c>
      <c r="P1234" s="23">
        <v>28</v>
      </c>
      <c r="Q1234" s="23">
        <v>26</v>
      </c>
      <c r="R1234" s="22">
        <v>530</v>
      </c>
      <c r="S1234" s="22">
        <v>500</v>
      </c>
      <c r="T1234" s="24">
        <v>3.3</v>
      </c>
      <c r="U1234" s="24">
        <v>-0.10000000000000009</v>
      </c>
      <c r="V1234" s="24">
        <v>3.4</v>
      </c>
      <c r="W1234" s="24">
        <v>3.3</v>
      </c>
      <c r="X1234" s="25">
        <v>5.0109090909090909E-2</v>
      </c>
      <c r="Y1234" s="24">
        <v>8.3000000000000007</v>
      </c>
      <c r="Z1234" s="24">
        <v>-2.6999999999999993</v>
      </c>
      <c r="AA1234" s="24">
        <v>11</v>
      </c>
      <c r="AB1234" s="24">
        <v>10.7</v>
      </c>
      <c r="AC1234" s="26">
        <v>0.23803535498706521</v>
      </c>
      <c r="AD1234" s="24">
        <v>4.7503427156344653</v>
      </c>
      <c r="AE1234" s="6">
        <v>533</v>
      </c>
      <c r="AF1234" s="6">
        <v>625</v>
      </c>
      <c r="AG1234" s="6">
        <v>866</v>
      </c>
      <c r="AH1234" s="27">
        <v>4.1522491349480966</v>
      </c>
      <c r="AI1234" s="28">
        <v>585000</v>
      </c>
      <c r="AJ1234" s="28">
        <v>575000</v>
      </c>
      <c r="AK1234" s="28">
        <v>580000</v>
      </c>
      <c r="AL1234" s="29">
        <v>1.7391304347826087E-2</v>
      </c>
      <c r="AM1234" s="29">
        <v>8.6206896551724137E-3</v>
      </c>
      <c r="AN1234" s="6">
        <v>2.5</v>
      </c>
      <c r="AO1234" s="27">
        <v>-0.20000000000000018</v>
      </c>
      <c r="AP1234" s="6">
        <v>2.7</v>
      </c>
      <c r="AQ1234" s="28">
        <v>585</v>
      </c>
      <c r="AR1234" s="28">
        <v>550</v>
      </c>
      <c r="AS1234" s="25">
        <v>6.363636363636363E-2</v>
      </c>
      <c r="AT1234" s="30">
        <v>2226.5600000000004</v>
      </c>
      <c r="AU1234" s="24">
        <v>0.47010000000000002</v>
      </c>
      <c r="AV1234" s="24">
        <v>0.52990000000000004</v>
      </c>
      <c r="AW1234" s="24">
        <v>0.14530000000000001</v>
      </c>
      <c r="AX1234" s="24">
        <v>0.14599999999999999</v>
      </c>
      <c r="AY1234" s="24">
        <v>0.1797</v>
      </c>
      <c r="AZ1234" s="24">
        <v>0.2878</v>
      </c>
      <c r="BA1234" s="24">
        <v>0.50690000000000002</v>
      </c>
      <c r="BB1234" s="31">
        <v>9</v>
      </c>
      <c r="BC1234" s="23">
        <v>7</v>
      </c>
      <c r="BD1234" s="32" t="s">
        <v>4685</v>
      </c>
      <c r="BE1234" s="33">
        <v>144.99432175125199</v>
      </c>
      <c r="BF1234" s="33">
        <v>-37.870514984560202</v>
      </c>
      <c r="BG1234" s="34">
        <f t="shared" si="228"/>
        <v>62</v>
      </c>
      <c r="BH1234" s="34">
        <f t="shared" si="229"/>
        <v>75</v>
      </c>
      <c r="BI1234" s="34">
        <f t="shared" si="230"/>
        <v>73</v>
      </c>
      <c r="BJ1234" s="34">
        <f t="shared" si="231"/>
        <v>10</v>
      </c>
      <c r="BK1234" s="34">
        <f t="shared" si="232"/>
        <v>100</v>
      </c>
      <c r="BL1234" s="34">
        <f t="shared" si="233"/>
        <v>30</v>
      </c>
      <c r="BM1234" s="35">
        <f t="shared" si="234"/>
        <v>100</v>
      </c>
      <c r="BN1234" s="34">
        <f t="shared" si="235"/>
        <v>100</v>
      </c>
      <c r="BO1234" s="35">
        <f t="shared" si="236"/>
        <v>100</v>
      </c>
      <c r="BP1234" s="35">
        <f t="shared" si="237"/>
        <v>1</v>
      </c>
      <c r="BQ1234" s="35">
        <f t="shared" si="238"/>
        <v>90</v>
      </c>
      <c r="BR1234" s="35">
        <f t="shared" si="239"/>
        <v>54</v>
      </c>
    </row>
    <row r="1235" spans="2:70" x14ac:dyDescent="0.3">
      <c r="B1235" s="6" t="s">
        <v>1242</v>
      </c>
      <c r="C1235" s="6">
        <v>206071141</v>
      </c>
      <c r="D1235" s="6" t="s">
        <v>1026</v>
      </c>
      <c r="E1235" s="6" t="s">
        <v>289</v>
      </c>
      <c r="F1235" s="6" t="s">
        <v>689</v>
      </c>
      <c r="G1235" s="6" t="s">
        <v>86</v>
      </c>
      <c r="H1235" s="6" t="s">
        <v>4995</v>
      </c>
      <c r="I1235" s="22">
        <v>615000</v>
      </c>
      <c r="J1235" s="22">
        <v>633930</v>
      </c>
      <c r="K1235" s="22">
        <v>679800</v>
      </c>
      <c r="L1235" s="22">
        <v>581000</v>
      </c>
      <c r="M1235" s="22">
        <v>600000</v>
      </c>
      <c r="N1235" s="22">
        <v>605000</v>
      </c>
      <c r="O1235" s="23">
        <v>37</v>
      </c>
      <c r="P1235" s="23">
        <v>36</v>
      </c>
      <c r="Q1235" s="23">
        <v>29</v>
      </c>
      <c r="R1235" s="22">
        <v>650</v>
      </c>
      <c r="S1235" s="22">
        <v>625</v>
      </c>
      <c r="T1235" s="24">
        <v>2.8</v>
      </c>
      <c r="U1235" s="24">
        <v>-0.10000000000000009</v>
      </c>
      <c r="V1235" s="24">
        <v>2.9</v>
      </c>
      <c r="W1235" s="24">
        <v>2.7</v>
      </c>
      <c r="X1235" s="25">
        <v>5.4959349593495938E-2</v>
      </c>
      <c r="Y1235" s="24">
        <v>8.6</v>
      </c>
      <c r="Z1235" s="24">
        <v>-3.2000000000000011</v>
      </c>
      <c r="AA1235" s="24">
        <v>11.8</v>
      </c>
      <c r="AB1235" s="24">
        <v>12.3</v>
      </c>
      <c r="AC1235" s="26">
        <v>0.27246814218645199</v>
      </c>
      <c r="AD1235" s="24">
        <v>4.9576303977712426</v>
      </c>
      <c r="AE1235" s="6">
        <v>342</v>
      </c>
      <c r="AF1235" s="6">
        <v>420</v>
      </c>
      <c r="AG1235" s="6">
        <v>519</v>
      </c>
      <c r="AH1235" s="27">
        <v>4.3625128733264669</v>
      </c>
      <c r="AI1235" s="28">
        <v>613500</v>
      </c>
      <c r="AJ1235" s="28">
        <v>580000</v>
      </c>
      <c r="AK1235" s="28">
        <v>580000</v>
      </c>
      <c r="AL1235" s="29">
        <v>5.775862068965517E-2</v>
      </c>
      <c r="AM1235" s="29">
        <v>5.775862068965517E-2</v>
      </c>
      <c r="AN1235" s="6">
        <v>2.4</v>
      </c>
      <c r="AO1235" s="27">
        <v>-0.30000000000000027</v>
      </c>
      <c r="AP1235" s="6">
        <v>2.7</v>
      </c>
      <c r="AQ1235" s="28">
        <v>600</v>
      </c>
      <c r="AR1235" s="28">
        <v>580</v>
      </c>
      <c r="AS1235" s="25">
        <v>3.4482758620689655E-2</v>
      </c>
      <c r="AT1235" s="30">
        <v>2385.6000000000004</v>
      </c>
      <c r="AU1235" s="24">
        <v>0.46629999999999999</v>
      </c>
      <c r="AV1235" s="24">
        <v>0.53369999999999995</v>
      </c>
      <c r="AW1235" s="24">
        <v>5.7700000000000001E-2</v>
      </c>
      <c r="AX1235" s="24">
        <v>0.25640000000000002</v>
      </c>
      <c r="AY1235" s="24">
        <v>0.10780000000000001</v>
      </c>
      <c r="AZ1235" s="24">
        <v>0.22520000000000001</v>
      </c>
      <c r="BA1235" s="24">
        <v>0.64339999999999997</v>
      </c>
      <c r="BB1235" s="31">
        <v>9.5</v>
      </c>
      <c r="BC1235" s="23">
        <v>3</v>
      </c>
      <c r="BD1235" s="32" t="s">
        <v>3588</v>
      </c>
      <c r="BE1235" s="33">
        <v>144.988108086045</v>
      </c>
      <c r="BF1235" s="33">
        <v>-37.802474639048903</v>
      </c>
      <c r="BG1235" s="34">
        <f t="shared" si="228"/>
        <v>70</v>
      </c>
      <c r="BH1235" s="34">
        <f t="shared" si="229"/>
        <v>77</v>
      </c>
      <c r="BI1235" s="34">
        <f t="shared" si="230"/>
        <v>71</v>
      </c>
      <c r="BJ1235" s="34">
        <f t="shared" si="231"/>
        <v>30</v>
      </c>
      <c r="BK1235" s="34">
        <f t="shared" si="232"/>
        <v>100</v>
      </c>
      <c r="BL1235" s="34">
        <f t="shared" si="233"/>
        <v>14</v>
      </c>
      <c r="BM1235" s="35">
        <f t="shared" si="234"/>
        <v>100</v>
      </c>
      <c r="BN1235" s="34">
        <f t="shared" si="235"/>
        <v>100</v>
      </c>
      <c r="BO1235" s="35">
        <f t="shared" si="236"/>
        <v>85</v>
      </c>
      <c r="BP1235" s="35">
        <f t="shared" si="237"/>
        <v>1</v>
      </c>
      <c r="BQ1235" s="35">
        <f t="shared" si="238"/>
        <v>95</v>
      </c>
      <c r="BR1235" s="35">
        <f t="shared" si="239"/>
        <v>54</v>
      </c>
    </row>
    <row r="1236" spans="2:70" x14ac:dyDescent="0.3">
      <c r="B1236" s="6" t="s">
        <v>1337</v>
      </c>
      <c r="C1236" s="6">
        <v>207021159</v>
      </c>
      <c r="D1236" s="6" t="s">
        <v>1098</v>
      </c>
      <c r="E1236" s="6" t="s">
        <v>861</v>
      </c>
      <c r="F1236" s="6" t="s">
        <v>689</v>
      </c>
      <c r="G1236" s="6" t="s">
        <v>86</v>
      </c>
      <c r="H1236" s="6" t="s">
        <v>4995</v>
      </c>
      <c r="I1236" s="22">
        <v>990000</v>
      </c>
      <c r="J1236" s="22">
        <v>970000</v>
      </c>
      <c r="K1236" s="22">
        <v>862420</v>
      </c>
      <c r="L1236" s="22">
        <v>850000</v>
      </c>
      <c r="M1236" s="22">
        <v>850000</v>
      </c>
      <c r="N1236" s="22">
        <v>820000</v>
      </c>
      <c r="O1236" s="23">
        <v>35</v>
      </c>
      <c r="P1236" s="23">
        <v>34</v>
      </c>
      <c r="Q1236" s="23">
        <v>29</v>
      </c>
      <c r="R1236" s="22">
        <v>650</v>
      </c>
      <c r="S1236" s="22">
        <v>620</v>
      </c>
      <c r="T1236" s="24">
        <v>3.2</v>
      </c>
      <c r="U1236" s="24">
        <v>0</v>
      </c>
      <c r="V1236" s="24">
        <v>3.2</v>
      </c>
      <c r="W1236" s="24">
        <v>3.4</v>
      </c>
      <c r="X1236" s="25">
        <v>3.4141414141414139E-2</v>
      </c>
      <c r="Y1236" s="24">
        <v>4</v>
      </c>
      <c r="Z1236" s="24">
        <v>-1.4000000000000004</v>
      </c>
      <c r="AA1236" s="24">
        <v>5.4</v>
      </c>
      <c r="AB1236" s="24">
        <v>5.6</v>
      </c>
      <c r="AC1236" s="26">
        <v>0.26831120797833691</v>
      </c>
      <c r="AD1236" s="24">
        <v>7.8588194052826497</v>
      </c>
      <c r="AE1236" s="6">
        <v>325</v>
      </c>
      <c r="AF1236" s="6">
        <v>362</v>
      </c>
      <c r="AG1236" s="6">
        <v>261</v>
      </c>
      <c r="AH1236" s="27">
        <v>7.6551724137931032</v>
      </c>
      <c r="AI1236" s="28">
        <v>772000</v>
      </c>
      <c r="AJ1236" s="28">
        <v>806000</v>
      </c>
      <c r="AK1236" s="28">
        <v>795000</v>
      </c>
      <c r="AL1236" s="29">
        <v>-4.2183622828784122E-2</v>
      </c>
      <c r="AM1236" s="29">
        <v>-2.8930817610062894E-2</v>
      </c>
      <c r="AN1236" s="6">
        <v>3.2</v>
      </c>
      <c r="AO1236" s="27">
        <v>-9.9999999999999645E-2</v>
      </c>
      <c r="AP1236" s="6">
        <v>3.3</v>
      </c>
      <c r="AQ1236" s="28">
        <v>630</v>
      </c>
      <c r="AR1236" s="28">
        <v>600</v>
      </c>
      <c r="AS1236" s="25">
        <v>0.05</v>
      </c>
      <c r="AT1236" s="30">
        <v>2422.5600000000004</v>
      </c>
      <c r="AU1236" s="24">
        <v>0.81920000000000004</v>
      </c>
      <c r="AV1236" s="24">
        <v>0.18079999999999999</v>
      </c>
      <c r="AW1236" s="24">
        <v>0.77590000000000003</v>
      </c>
      <c r="AX1236" s="24">
        <v>0.18629999999999999</v>
      </c>
      <c r="AY1236" s="24">
        <v>0.46970000000000001</v>
      </c>
      <c r="AZ1236" s="24">
        <v>0.35260000000000002</v>
      </c>
      <c r="BA1236" s="24">
        <v>0.1401</v>
      </c>
      <c r="BB1236" s="31">
        <v>9</v>
      </c>
      <c r="BC1236" s="23">
        <v>17</v>
      </c>
      <c r="BD1236" s="32" t="s">
        <v>3673</v>
      </c>
      <c r="BE1236" s="33">
        <v>145.144975637942</v>
      </c>
      <c r="BF1236" s="33">
        <v>-37.755307382954904</v>
      </c>
      <c r="BG1236" s="34">
        <f t="shared" si="228"/>
        <v>64</v>
      </c>
      <c r="BH1236" s="34">
        <f t="shared" si="229"/>
        <v>64</v>
      </c>
      <c r="BI1236" s="34">
        <f t="shared" si="230"/>
        <v>30</v>
      </c>
      <c r="BJ1236" s="34">
        <f t="shared" si="231"/>
        <v>1</v>
      </c>
      <c r="BK1236" s="34">
        <f t="shared" si="232"/>
        <v>100</v>
      </c>
      <c r="BL1236" s="34">
        <f t="shared" si="233"/>
        <v>93</v>
      </c>
      <c r="BM1236" s="35">
        <f t="shared" si="234"/>
        <v>64</v>
      </c>
      <c r="BN1236" s="34">
        <f t="shared" si="235"/>
        <v>72</v>
      </c>
      <c r="BO1236" s="35">
        <f t="shared" si="236"/>
        <v>88</v>
      </c>
      <c r="BP1236" s="35">
        <f t="shared" si="237"/>
        <v>51</v>
      </c>
      <c r="BQ1236" s="35">
        <f t="shared" si="238"/>
        <v>90</v>
      </c>
      <c r="BR1236" s="35">
        <f t="shared" si="239"/>
        <v>54</v>
      </c>
    </row>
    <row r="1237" spans="2:70" x14ac:dyDescent="0.3">
      <c r="B1237" s="6" t="s">
        <v>1904</v>
      </c>
      <c r="C1237" s="6">
        <v>208011169</v>
      </c>
      <c r="D1237" s="6" t="s">
        <v>996</v>
      </c>
      <c r="E1237" s="6" t="s">
        <v>179</v>
      </c>
      <c r="F1237" s="6" t="s">
        <v>689</v>
      </c>
      <c r="G1237" s="6" t="s">
        <v>86</v>
      </c>
      <c r="H1237" s="6" t="s">
        <v>4995</v>
      </c>
      <c r="I1237" s="22">
        <v>1315000</v>
      </c>
      <c r="J1237" s="22">
        <v>1390000</v>
      </c>
      <c r="K1237" s="22">
        <v>1495000</v>
      </c>
      <c r="L1237" s="22">
        <v>1085000</v>
      </c>
      <c r="M1237" s="22">
        <v>991000</v>
      </c>
      <c r="N1237" s="22">
        <v>1030000</v>
      </c>
      <c r="O1237" s="23">
        <v>32</v>
      </c>
      <c r="P1237" s="23">
        <v>31</v>
      </c>
      <c r="Q1237" s="23">
        <v>35</v>
      </c>
      <c r="R1237" s="22">
        <v>745</v>
      </c>
      <c r="S1237" s="22">
        <v>700</v>
      </c>
      <c r="T1237" s="24">
        <v>2.7</v>
      </c>
      <c r="U1237" s="24">
        <v>0</v>
      </c>
      <c r="V1237" s="24">
        <v>2.7</v>
      </c>
      <c r="W1237" s="24">
        <v>2.8</v>
      </c>
      <c r="X1237" s="25">
        <v>2.9460076045627375E-2</v>
      </c>
      <c r="Y1237" s="24">
        <v>4.9000000000000004</v>
      </c>
      <c r="Z1237" s="24">
        <v>-1.5</v>
      </c>
      <c r="AA1237" s="24">
        <v>6.4</v>
      </c>
      <c r="AB1237" s="24">
        <v>6.8</v>
      </c>
      <c r="AC1237" s="26">
        <v>0.24473089456533162</v>
      </c>
      <c r="AD1237" s="24">
        <v>8.3072051201190273</v>
      </c>
      <c r="AE1237" s="6">
        <v>417</v>
      </c>
      <c r="AF1237" s="6">
        <v>459</v>
      </c>
      <c r="AG1237" s="6">
        <v>427</v>
      </c>
      <c r="AH1237" s="27">
        <v>7.8008534850640112</v>
      </c>
      <c r="AI1237" s="28">
        <v>831000</v>
      </c>
      <c r="AJ1237" s="28">
        <v>865000</v>
      </c>
      <c r="AK1237" s="28">
        <v>825000</v>
      </c>
      <c r="AL1237" s="29">
        <v>-3.9306358381502891E-2</v>
      </c>
      <c r="AM1237" s="29">
        <v>7.2727272727272727E-3</v>
      </c>
      <c r="AN1237" s="6">
        <v>2.8</v>
      </c>
      <c r="AO1237" s="27">
        <v>-0.20000000000000018</v>
      </c>
      <c r="AP1237" s="6">
        <v>3</v>
      </c>
      <c r="AQ1237" s="28">
        <v>695</v>
      </c>
      <c r="AR1237" s="28">
        <v>650</v>
      </c>
      <c r="AS1237" s="25">
        <v>6.9230769230769235E-2</v>
      </c>
      <c r="AT1237" s="30">
        <v>3044.1600000000003</v>
      </c>
      <c r="AU1237" s="24">
        <v>0.70350000000000001</v>
      </c>
      <c r="AV1237" s="24">
        <v>0.29649999999999999</v>
      </c>
      <c r="AW1237" s="24">
        <v>0.57050000000000001</v>
      </c>
      <c r="AX1237" s="24">
        <v>0.2215</v>
      </c>
      <c r="AY1237" s="24">
        <v>0.45129999999999998</v>
      </c>
      <c r="AZ1237" s="24">
        <v>0.27929999999999999</v>
      </c>
      <c r="BA1237" s="24">
        <v>0.23669999999999999</v>
      </c>
      <c r="BB1237" s="31">
        <v>10</v>
      </c>
      <c r="BC1237" s="23">
        <v>11</v>
      </c>
      <c r="BD1237" s="32" t="s">
        <v>4203</v>
      </c>
      <c r="BE1237" s="33">
        <v>144.99652431131901</v>
      </c>
      <c r="BF1237" s="33">
        <v>-37.9075511253033</v>
      </c>
      <c r="BG1237" s="34">
        <f t="shared" si="228"/>
        <v>72</v>
      </c>
      <c r="BH1237" s="34">
        <f t="shared" si="229"/>
        <v>70</v>
      </c>
      <c r="BI1237" s="34">
        <f t="shared" si="230"/>
        <v>28</v>
      </c>
      <c r="BJ1237" s="34">
        <f t="shared" si="231"/>
        <v>1</v>
      </c>
      <c r="BK1237" s="34">
        <f t="shared" si="232"/>
        <v>100</v>
      </c>
      <c r="BL1237" s="34">
        <f t="shared" si="233"/>
        <v>89</v>
      </c>
      <c r="BM1237" s="35">
        <f t="shared" si="234"/>
        <v>49</v>
      </c>
      <c r="BN1237" s="34">
        <f t="shared" si="235"/>
        <v>67</v>
      </c>
      <c r="BO1237" s="35">
        <f t="shared" si="236"/>
        <v>100</v>
      </c>
      <c r="BP1237" s="35">
        <f t="shared" si="237"/>
        <v>36</v>
      </c>
      <c r="BQ1237" s="35">
        <f t="shared" si="238"/>
        <v>100</v>
      </c>
      <c r="BR1237" s="35">
        <f t="shared" si="239"/>
        <v>54</v>
      </c>
    </row>
    <row r="1238" spans="2:70" x14ac:dyDescent="0.3">
      <c r="B1238" s="6" t="s">
        <v>1374</v>
      </c>
      <c r="C1238" s="6">
        <v>208021174</v>
      </c>
      <c r="D1238" s="6" t="s">
        <v>970</v>
      </c>
      <c r="E1238" s="6" t="s">
        <v>179</v>
      </c>
      <c r="F1238" s="6" t="s">
        <v>689</v>
      </c>
      <c r="G1238" s="6" t="s">
        <v>86</v>
      </c>
      <c r="H1238" s="6" t="s">
        <v>4995</v>
      </c>
      <c r="I1238" s="22">
        <v>800000</v>
      </c>
      <c r="J1238" s="22">
        <v>800000</v>
      </c>
      <c r="K1238" s="22">
        <v>820000</v>
      </c>
      <c r="L1238" s="22">
        <v>835000</v>
      </c>
      <c r="M1238" s="22">
        <v>827500</v>
      </c>
      <c r="N1238" s="22">
        <v>843000</v>
      </c>
      <c r="O1238" s="23">
        <v>26</v>
      </c>
      <c r="P1238" s="23">
        <v>27</v>
      </c>
      <c r="Q1238" s="23">
        <v>25</v>
      </c>
      <c r="R1238" s="22">
        <v>650</v>
      </c>
      <c r="S1238" s="22">
        <v>625</v>
      </c>
      <c r="T1238" s="24">
        <v>3.4</v>
      </c>
      <c r="U1238" s="24">
        <v>-0.30000000000000027</v>
      </c>
      <c r="V1238" s="24">
        <v>3.7</v>
      </c>
      <c r="W1238" s="24">
        <v>3</v>
      </c>
      <c r="X1238" s="25">
        <v>4.2250000000000003E-2</v>
      </c>
      <c r="Y1238" s="24">
        <v>8.3000000000000007</v>
      </c>
      <c r="Z1238" s="24">
        <v>-3</v>
      </c>
      <c r="AA1238" s="24">
        <v>11.3</v>
      </c>
      <c r="AB1238" s="24">
        <v>11.3</v>
      </c>
      <c r="AC1238" s="26">
        <v>0.25908801020408162</v>
      </c>
      <c r="AD1238" s="24">
        <v>6.1322605965463106</v>
      </c>
      <c r="AE1238" s="6">
        <v>416</v>
      </c>
      <c r="AF1238" s="6">
        <v>537</v>
      </c>
      <c r="AG1238" s="6">
        <v>525</v>
      </c>
      <c r="AH1238" s="27">
        <v>3.9326993416239939</v>
      </c>
      <c r="AI1238" s="28">
        <v>710000</v>
      </c>
      <c r="AJ1238" s="28">
        <v>657000</v>
      </c>
      <c r="AK1238" s="28">
        <v>661000</v>
      </c>
      <c r="AL1238" s="29">
        <v>8.0669710806697104E-2</v>
      </c>
      <c r="AM1238" s="29">
        <v>7.4130105900151289E-2</v>
      </c>
      <c r="AN1238" s="6">
        <v>3.5</v>
      </c>
      <c r="AO1238" s="27">
        <v>0</v>
      </c>
      <c r="AP1238" s="6">
        <v>3.5</v>
      </c>
      <c r="AQ1238" s="28">
        <v>590</v>
      </c>
      <c r="AR1238" s="28">
        <v>550</v>
      </c>
      <c r="AS1238" s="25">
        <v>7.2727272727272724E-2</v>
      </c>
      <c r="AT1238" s="30">
        <v>2508.8000000000002</v>
      </c>
      <c r="AU1238" s="24">
        <v>0.72819999999999996</v>
      </c>
      <c r="AV1238" s="24">
        <v>0.27179999999999999</v>
      </c>
      <c r="AW1238" s="24">
        <v>0.57899999999999996</v>
      </c>
      <c r="AX1238" s="24">
        <v>0.219</v>
      </c>
      <c r="AY1238" s="24">
        <v>0.33510000000000001</v>
      </c>
      <c r="AZ1238" s="24">
        <v>0.34110000000000001</v>
      </c>
      <c r="BA1238" s="24">
        <v>0.28889999999999999</v>
      </c>
      <c r="BB1238" s="31">
        <v>8</v>
      </c>
      <c r="BC1238" s="23">
        <v>14</v>
      </c>
      <c r="BD1238" s="32" t="s">
        <v>3703</v>
      </c>
      <c r="BE1238" s="33">
        <v>145.03671129909</v>
      </c>
      <c r="BF1238" s="33">
        <v>-37.920345558112899</v>
      </c>
      <c r="BG1238" s="34">
        <f t="shared" si="228"/>
        <v>60</v>
      </c>
      <c r="BH1238" s="34">
        <f t="shared" si="229"/>
        <v>59</v>
      </c>
      <c r="BI1238" s="34">
        <f t="shared" si="230"/>
        <v>76</v>
      </c>
      <c r="BJ1238" s="34">
        <f t="shared" si="231"/>
        <v>41</v>
      </c>
      <c r="BK1238" s="34">
        <f t="shared" si="232"/>
        <v>100</v>
      </c>
      <c r="BL1238" s="34">
        <f t="shared" si="233"/>
        <v>64</v>
      </c>
      <c r="BM1238" s="35">
        <f t="shared" si="234"/>
        <v>91</v>
      </c>
      <c r="BN1238" s="34">
        <f t="shared" si="235"/>
        <v>89</v>
      </c>
      <c r="BO1238" s="35">
        <f t="shared" si="236"/>
        <v>94</v>
      </c>
      <c r="BP1238" s="35">
        <f t="shared" si="237"/>
        <v>1</v>
      </c>
      <c r="BQ1238" s="35">
        <f t="shared" si="238"/>
        <v>80</v>
      </c>
      <c r="BR1238" s="35">
        <f t="shared" si="239"/>
        <v>54</v>
      </c>
    </row>
    <row r="1239" spans="2:70" x14ac:dyDescent="0.3">
      <c r="B1239" s="6" t="s">
        <v>1736</v>
      </c>
      <c r="C1239" s="6">
        <v>208021182</v>
      </c>
      <c r="D1239" s="6" t="s">
        <v>970</v>
      </c>
      <c r="E1239" s="6" t="s">
        <v>179</v>
      </c>
      <c r="F1239" s="6" t="s">
        <v>689</v>
      </c>
      <c r="G1239" s="6" t="s">
        <v>86</v>
      </c>
      <c r="H1239" s="6" t="s">
        <v>4995</v>
      </c>
      <c r="I1239" s="22">
        <v>565000</v>
      </c>
      <c r="J1239" s="22">
        <v>575000</v>
      </c>
      <c r="K1239" s="22">
        <v>585000</v>
      </c>
      <c r="L1239" s="22">
        <v>665000</v>
      </c>
      <c r="M1239" s="22">
        <v>628000</v>
      </c>
      <c r="N1239" s="22">
        <v>580000</v>
      </c>
      <c r="O1239" s="23">
        <v>24</v>
      </c>
      <c r="P1239" s="23">
        <v>24</v>
      </c>
      <c r="Q1239" s="23">
        <v>25</v>
      </c>
      <c r="R1239" s="22">
        <v>510</v>
      </c>
      <c r="S1239" s="22">
        <v>500</v>
      </c>
      <c r="T1239" s="24">
        <v>3.9</v>
      </c>
      <c r="U1239" s="24">
        <v>-0.10000000000000009</v>
      </c>
      <c r="V1239" s="24">
        <v>4</v>
      </c>
      <c r="W1239" s="24">
        <v>3.4</v>
      </c>
      <c r="X1239" s="25">
        <v>4.6938053097345132E-2</v>
      </c>
      <c r="Y1239" s="24">
        <v>8.9</v>
      </c>
      <c r="Z1239" s="24">
        <v>-2.7999999999999989</v>
      </c>
      <c r="AA1239" s="24">
        <v>11.7</v>
      </c>
      <c r="AB1239" s="24">
        <v>11.6</v>
      </c>
      <c r="AC1239" s="26">
        <v>0.23021089123212479</v>
      </c>
      <c r="AD1239" s="24">
        <v>4.9045683840931567</v>
      </c>
      <c r="AE1239" s="6">
        <v>416</v>
      </c>
      <c r="AF1239" s="6">
        <v>537</v>
      </c>
      <c r="AG1239" s="6">
        <v>525</v>
      </c>
      <c r="AH1239" s="27">
        <v>3.9326993416239939</v>
      </c>
      <c r="AI1239" s="28">
        <v>710000</v>
      </c>
      <c r="AJ1239" s="28">
        <v>657000</v>
      </c>
      <c r="AK1239" s="28">
        <v>661000</v>
      </c>
      <c r="AL1239" s="29">
        <v>8.0669710806697104E-2</v>
      </c>
      <c r="AM1239" s="29">
        <v>7.4130105900151289E-2</v>
      </c>
      <c r="AN1239" s="6">
        <v>3.5</v>
      </c>
      <c r="AO1239" s="27">
        <v>0</v>
      </c>
      <c r="AP1239" s="6">
        <v>3.5</v>
      </c>
      <c r="AQ1239" s="28">
        <v>590</v>
      </c>
      <c r="AR1239" s="28">
        <v>550</v>
      </c>
      <c r="AS1239" s="25">
        <v>7.2727272727272724E-2</v>
      </c>
      <c r="AT1239" s="30">
        <v>2215.36</v>
      </c>
      <c r="AU1239" s="24">
        <v>0.62150000000000005</v>
      </c>
      <c r="AV1239" s="24">
        <v>0.3785</v>
      </c>
      <c r="AW1239" s="24">
        <v>0.33350000000000002</v>
      </c>
      <c r="AX1239" s="24">
        <v>0.28770000000000001</v>
      </c>
      <c r="AY1239" s="24">
        <v>0.26369999999999999</v>
      </c>
      <c r="AZ1239" s="24">
        <v>0.30869999999999997</v>
      </c>
      <c r="BA1239" s="24">
        <v>0.40649999999999997</v>
      </c>
      <c r="BB1239" s="31">
        <v>8</v>
      </c>
      <c r="BC1239" s="23">
        <v>12</v>
      </c>
      <c r="BD1239" s="32" t="s">
        <v>4051</v>
      </c>
      <c r="BE1239" s="33">
        <v>145.04075541218401</v>
      </c>
      <c r="BF1239" s="33">
        <v>-37.896944663564497</v>
      </c>
      <c r="BG1239" s="34">
        <f t="shared" si="228"/>
        <v>52</v>
      </c>
      <c r="BH1239" s="34">
        <f t="shared" si="229"/>
        <v>59</v>
      </c>
      <c r="BI1239" s="34">
        <f t="shared" si="230"/>
        <v>76</v>
      </c>
      <c r="BJ1239" s="34">
        <f t="shared" si="231"/>
        <v>41</v>
      </c>
      <c r="BK1239" s="34">
        <f t="shared" si="232"/>
        <v>100</v>
      </c>
      <c r="BL1239" s="34">
        <f t="shared" si="233"/>
        <v>48</v>
      </c>
      <c r="BM1239" s="35">
        <f t="shared" si="234"/>
        <v>100</v>
      </c>
      <c r="BN1239" s="34">
        <f t="shared" si="235"/>
        <v>100</v>
      </c>
      <c r="BO1239" s="35">
        <f t="shared" si="236"/>
        <v>100</v>
      </c>
      <c r="BP1239" s="35">
        <f t="shared" si="237"/>
        <v>1</v>
      </c>
      <c r="BQ1239" s="35">
        <f t="shared" si="238"/>
        <v>80</v>
      </c>
      <c r="BR1239" s="35">
        <f t="shared" si="239"/>
        <v>54</v>
      </c>
    </row>
    <row r="1240" spans="2:70" x14ac:dyDescent="0.3">
      <c r="B1240" s="6" t="s">
        <v>980</v>
      </c>
      <c r="C1240" s="6">
        <v>209021428</v>
      </c>
      <c r="D1240" s="6" t="s">
        <v>794</v>
      </c>
      <c r="E1240" s="6" t="s">
        <v>103</v>
      </c>
      <c r="F1240" s="6" t="s">
        <v>689</v>
      </c>
      <c r="G1240" s="6" t="s">
        <v>86</v>
      </c>
      <c r="H1240" s="6" t="s">
        <v>4995</v>
      </c>
      <c r="I1240" s="22">
        <v>570000</v>
      </c>
      <c r="J1240" s="22">
        <v>560000</v>
      </c>
      <c r="K1240" s="22">
        <v>537140</v>
      </c>
      <c r="L1240" s="22">
        <v>545000</v>
      </c>
      <c r="M1240" s="22">
        <v>530000</v>
      </c>
      <c r="N1240" s="22">
        <v>530000</v>
      </c>
      <c r="O1240" s="23">
        <v>30</v>
      </c>
      <c r="P1240" s="23">
        <v>30</v>
      </c>
      <c r="Q1240" s="23">
        <v>30</v>
      </c>
      <c r="R1240" s="22">
        <v>550</v>
      </c>
      <c r="S1240" s="22">
        <v>500</v>
      </c>
      <c r="T1240" s="24">
        <v>2.2999999999999998</v>
      </c>
      <c r="U1240" s="24">
        <v>-0.10000000000000009</v>
      </c>
      <c r="V1240" s="24">
        <v>2.4</v>
      </c>
      <c r="W1240" s="24">
        <v>2.5</v>
      </c>
      <c r="X1240" s="25">
        <v>5.0175438596491227E-2</v>
      </c>
      <c r="Y1240" s="24">
        <v>7.9</v>
      </c>
      <c r="Z1240" s="24">
        <v>-2.5</v>
      </c>
      <c r="AA1240" s="24">
        <v>10.4</v>
      </c>
      <c r="AB1240" s="24">
        <v>9.6</v>
      </c>
      <c r="AC1240" s="26">
        <v>0.27480214245743062</v>
      </c>
      <c r="AD1240" s="24">
        <v>5.4768259161096307</v>
      </c>
      <c r="AE1240" s="6">
        <v>252</v>
      </c>
      <c r="AF1240" s="6">
        <v>298</v>
      </c>
      <c r="AG1240" s="6">
        <v>320</v>
      </c>
      <c r="AH1240" s="27">
        <v>4.581818181818182</v>
      </c>
      <c r="AI1240" s="28">
        <v>610000</v>
      </c>
      <c r="AJ1240" s="28">
        <v>591000</v>
      </c>
      <c r="AK1240" s="28">
        <v>567000</v>
      </c>
      <c r="AL1240" s="29">
        <v>3.2148900169204735E-2</v>
      </c>
      <c r="AM1240" s="29">
        <v>7.5837742504409167E-2</v>
      </c>
      <c r="AN1240" s="6">
        <v>2.8</v>
      </c>
      <c r="AO1240" s="27">
        <v>-0.10000000000000009</v>
      </c>
      <c r="AP1240" s="6">
        <v>2.9</v>
      </c>
      <c r="AQ1240" s="28">
        <v>520</v>
      </c>
      <c r="AR1240" s="28">
        <v>485</v>
      </c>
      <c r="AS1240" s="25">
        <v>7.2164948453608241E-2</v>
      </c>
      <c r="AT1240" s="30">
        <v>2001.4400000000003</v>
      </c>
      <c r="AU1240" s="24">
        <v>0.59660000000000002</v>
      </c>
      <c r="AV1240" s="24">
        <v>0.40339999999999998</v>
      </c>
      <c r="AW1240" s="24">
        <v>0.53800000000000003</v>
      </c>
      <c r="AX1240" s="24">
        <v>0.21360000000000001</v>
      </c>
      <c r="AY1240" s="24">
        <v>0.2437</v>
      </c>
      <c r="AZ1240" s="24">
        <v>0.29809999999999998</v>
      </c>
      <c r="BA1240" s="24">
        <v>0.43440000000000001</v>
      </c>
      <c r="BB1240" s="31">
        <v>7</v>
      </c>
      <c r="BC1240" s="23">
        <v>9</v>
      </c>
      <c r="BD1240" s="32" t="s">
        <v>3360</v>
      </c>
      <c r="BE1240" s="33">
        <v>145.01616777403001</v>
      </c>
      <c r="BF1240" s="33">
        <v>-37.742424200722702</v>
      </c>
      <c r="BG1240" s="34">
        <f t="shared" si="228"/>
        <v>79</v>
      </c>
      <c r="BH1240" s="34">
        <f t="shared" si="229"/>
        <v>70</v>
      </c>
      <c r="BI1240" s="34">
        <f t="shared" si="230"/>
        <v>68</v>
      </c>
      <c r="BJ1240" s="34">
        <f t="shared" si="231"/>
        <v>17</v>
      </c>
      <c r="BK1240" s="34">
        <f t="shared" si="232"/>
        <v>100</v>
      </c>
      <c r="BL1240" s="34">
        <f t="shared" si="233"/>
        <v>44</v>
      </c>
      <c r="BM1240" s="35">
        <f t="shared" si="234"/>
        <v>100</v>
      </c>
      <c r="BN1240" s="34">
        <f t="shared" si="235"/>
        <v>95</v>
      </c>
      <c r="BO1240" s="35">
        <f t="shared" si="236"/>
        <v>84</v>
      </c>
      <c r="BP1240" s="35">
        <f t="shared" si="237"/>
        <v>1</v>
      </c>
      <c r="BQ1240" s="35">
        <f t="shared" si="238"/>
        <v>70</v>
      </c>
      <c r="BR1240" s="35">
        <f t="shared" si="239"/>
        <v>54</v>
      </c>
    </row>
    <row r="1241" spans="2:70" x14ac:dyDescent="0.3">
      <c r="B1241" s="6" t="s">
        <v>709</v>
      </c>
      <c r="C1241" s="6">
        <v>209041216</v>
      </c>
      <c r="D1241" s="6" t="s">
        <v>356</v>
      </c>
      <c r="E1241" s="6" t="s">
        <v>103</v>
      </c>
      <c r="F1241" s="6" t="s">
        <v>689</v>
      </c>
      <c r="G1241" s="6" t="s">
        <v>86</v>
      </c>
      <c r="H1241" s="6" t="s">
        <v>4995</v>
      </c>
      <c r="I1241" s="22">
        <v>440000</v>
      </c>
      <c r="J1241" s="22">
        <v>440000</v>
      </c>
      <c r="K1241" s="22">
        <v>430000</v>
      </c>
      <c r="L1241" s="22">
        <v>450500</v>
      </c>
      <c r="M1241" s="22">
        <v>440000</v>
      </c>
      <c r="N1241" s="22">
        <v>440000</v>
      </c>
      <c r="O1241" s="23">
        <v>38</v>
      </c>
      <c r="P1241" s="23">
        <v>36</v>
      </c>
      <c r="Q1241" s="23">
        <v>41</v>
      </c>
      <c r="R1241" s="22">
        <v>480</v>
      </c>
      <c r="S1241" s="22">
        <v>450</v>
      </c>
      <c r="T1241" s="24">
        <v>3.9</v>
      </c>
      <c r="U1241" s="24">
        <v>-0.39999999999999991</v>
      </c>
      <c r="V1241" s="24">
        <v>4.3</v>
      </c>
      <c r="W1241" s="24">
        <v>5</v>
      </c>
      <c r="X1241" s="25">
        <v>5.672727272727273E-2</v>
      </c>
      <c r="Y1241" s="24">
        <v>7.2</v>
      </c>
      <c r="Z1241" s="24">
        <v>-2.1000000000000005</v>
      </c>
      <c r="AA1241" s="24">
        <v>9.3000000000000007</v>
      </c>
      <c r="AB1241" s="24">
        <v>7.9</v>
      </c>
      <c r="AC1241" s="26">
        <v>0.2338087444470423</v>
      </c>
      <c r="AD1241" s="24">
        <v>4.1216285078805539</v>
      </c>
      <c r="AE1241" s="6">
        <v>165</v>
      </c>
      <c r="AF1241" s="6">
        <v>175</v>
      </c>
      <c r="AG1241" s="6">
        <v>236</v>
      </c>
      <c r="AH1241" s="27">
        <v>3.1368421052631579</v>
      </c>
      <c r="AI1241" s="28">
        <v>510000</v>
      </c>
      <c r="AJ1241" s="28">
        <v>495000</v>
      </c>
      <c r="AK1241" s="28">
        <v>478000</v>
      </c>
      <c r="AL1241" s="29">
        <v>3.0303030303030304E-2</v>
      </c>
      <c r="AM1241" s="29">
        <v>6.6945606694560664E-2</v>
      </c>
      <c r="AN1241" s="6">
        <v>3.5</v>
      </c>
      <c r="AO1241" s="27">
        <v>-0.10000000000000009</v>
      </c>
      <c r="AP1241" s="6">
        <v>3.6</v>
      </c>
      <c r="AQ1241" s="28">
        <v>490</v>
      </c>
      <c r="AR1241" s="28">
        <v>450</v>
      </c>
      <c r="AS1241" s="25">
        <v>8.8888888888888892E-2</v>
      </c>
      <c r="AT1241" s="30">
        <v>2052.96</v>
      </c>
      <c r="AU1241" s="24">
        <v>0.70040000000000002</v>
      </c>
      <c r="AV1241" s="24">
        <v>0.29959999999999998</v>
      </c>
      <c r="AW1241" s="24">
        <v>0.66990000000000005</v>
      </c>
      <c r="AX1241" s="24">
        <v>0.19389999999999999</v>
      </c>
      <c r="AY1241" s="24">
        <v>0.29360000000000003</v>
      </c>
      <c r="AZ1241" s="24">
        <v>0.37080000000000002</v>
      </c>
      <c r="BA1241" s="24">
        <v>0.27700000000000002</v>
      </c>
      <c r="BB1241" s="31">
        <v>8</v>
      </c>
      <c r="BC1241" s="23">
        <v>17</v>
      </c>
      <c r="BD1241" s="32" t="s">
        <v>3142</v>
      </c>
      <c r="BE1241" s="33">
        <v>145.07251992552199</v>
      </c>
      <c r="BF1241" s="33">
        <v>-37.683622244402798</v>
      </c>
      <c r="BG1241" s="34">
        <f t="shared" si="228"/>
        <v>52</v>
      </c>
      <c r="BH1241" s="34">
        <f t="shared" si="229"/>
        <v>59</v>
      </c>
      <c r="BI1241" s="34">
        <f t="shared" si="230"/>
        <v>86</v>
      </c>
      <c r="BJ1241" s="34">
        <f t="shared" si="231"/>
        <v>16</v>
      </c>
      <c r="BK1241" s="34">
        <f t="shared" si="232"/>
        <v>100</v>
      </c>
      <c r="BL1241" s="34">
        <f t="shared" si="233"/>
        <v>55</v>
      </c>
      <c r="BM1241" s="35">
        <f t="shared" si="234"/>
        <v>100</v>
      </c>
      <c r="BN1241" s="34">
        <f t="shared" si="235"/>
        <v>100</v>
      </c>
      <c r="BO1241" s="35">
        <f t="shared" si="236"/>
        <v>100</v>
      </c>
      <c r="BP1241" s="35">
        <f t="shared" si="237"/>
        <v>1</v>
      </c>
      <c r="BQ1241" s="35">
        <f t="shared" si="238"/>
        <v>80</v>
      </c>
      <c r="BR1241" s="35">
        <f t="shared" si="239"/>
        <v>54</v>
      </c>
    </row>
    <row r="1242" spans="2:70" x14ac:dyDescent="0.3">
      <c r="B1242" s="6" t="s">
        <v>893</v>
      </c>
      <c r="C1242" s="6">
        <v>209041432</v>
      </c>
      <c r="D1242" s="6" t="s">
        <v>356</v>
      </c>
      <c r="E1242" s="6" t="s">
        <v>103</v>
      </c>
      <c r="F1242" s="6" t="s">
        <v>689</v>
      </c>
      <c r="G1242" s="6" t="s">
        <v>86</v>
      </c>
      <c r="H1242" s="6" t="s">
        <v>4995</v>
      </c>
      <c r="I1242" s="22">
        <v>470000</v>
      </c>
      <c r="J1242" s="22">
        <v>490000</v>
      </c>
      <c r="K1242" s="22">
        <v>500000</v>
      </c>
      <c r="L1242" s="22">
        <v>520000</v>
      </c>
      <c r="M1242" s="22">
        <v>520000</v>
      </c>
      <c r="N1242" s="22">
        <v>520000</v>
      </c>
      <c r="O1242" s="23">
        <v>29</v>
      </c>
      <c r="P1242" s="23">
        <v>29</v>
      </c>
      <c r="Q1242" s="23">
        <v>30</v>
      </c>
      <c r="R1242" s="22">
        <v>460</v>
      </c>
      <c r="S1242" s="22">
        <v>440</v>
      </c>
      <c r="T1242" s="24">
        <v>1.9</v>
      </c>
      <c r="U1242" s="24">
        <v>-0.10000000000000009</v>
      </c>
      <c r="V1242" s="24">
        <v>2</v>
      </c>
      <c r="W1242" s="24">
        <v>1.8</v>
      </c>
      <c r="X1242" s="25">
        <v>5.0893617021276594E-2</v>
      </c>
      <c r="Y1242" s="24">
        <v>4.7</v>
      </c>
      <c r="Z1242" s="24">
        <v>-1.2000000000000002</v>
      </c>
      <c r="AA1242" s="24">
        <v>5.9</v>
      </c>
      <c r="AB1242" s="24">
        <v>3.5</v>
      </c>
      <c r="AC1242" s="26">
        <v>0.28462528462528464</v>
      </c>
      <c r="AD1242" s="24">
        <v>5.5925536694767457</v>
      </c>
      <c r="AE1242" s="6">
        <v>165</v>
      </c>
      <c r="AF1242" s="6">
        <v>175</v>
      </c>
      <c r="AG1242" s="6">
        <v>236</v>
      </c>
      <c r="AH1242" s="27">
        <v>3.1368421052631579</v>
      </c>
      <c r="AI1242" s="28">
        <v>510000</v>
      </c>
      <c r="AJ1242" s="28">
        <v>495000</v>
      </c>
      <c r="AK1242" s="28">
        <v>478000</v>
      </c>
      <c r="AL1242" s="29">
        <v>3.0303030303030304E-2</v>
      </c>
      <c r="AM1242" s="29">
        <v>6.6945606694560664E-2</v>
      </c>
      <c r="AN1242" s="6">
        <v>3.5</v>
      </c>
      <c r="AO1242" s="27">
        <v>-0.10000000000000009</v>
      </c>
      <c r="AP1242" s="6">
        <v>3.6</v>
      </c>
      <c r="AQ1242" s="28">
        <v>490</v>
      </c>
      <c r="AR1242" s="28">
        <v>450</v>
      </c>
      <c r="AS1242" s="25">
        <v>8.8888888888888892E-2</v>
      </c>
      <c r="AT1242" s="30">
        <v>1616.16</v>
      </c>
      <c r="AU1242" s="24">
        <v>0.74</v>
      </c>
      <c r="AV1242" s="24">
        <v>0.26</v>
      </c>
      <c r="AW1242" s="24">
        <v>0.77710000000000001</v>
      </c>
      <c r="AX1242" s="24">
        <v>0.21310000000000001</v>
      </c>
      <c r="AY1242" s="24">
        <v>0.3347</v>
      </c>
      <c r="AZ1242" s="24">
        <v>0.29480000000000001</v>
      </c>
      <c r="BA1242" s="24">
        <v>0.34239999999999998</v>
      </c>
      <c r="BB1242" s="31">
        <v>2</v>
      </c>
      <c r="BC1242" s="23">
        <v>20</v>
      </c>
      <c r="BD1242" s="32" t="s">
        <v>3284</v>
      </c>
      <c r="BE1242" s="33">
        <v>144.98017126426899</v>
      </c>
      <c r="BF1242" s="33">
        <v>-37.638186821645697</v>
      </c>
      <c r="BG1242" s="34">
        <f t="shared" si="228"/>
        <v>85</v>
      </c>
      <c r="BH1242" s="34">
        <f t="shared" si="229"/>
        <v>59</v>
      </c>
      <c r="BI1242" s="34">
        <f t="shared" si="230"/>
        <v>86</v>
      </c>
      <c r="BJ1242" s="34">
        <f t="shared" si="231"/>
        <v>16</v>
      </c>
      <c r="BK1242" s="34">
        <f t="shared" si="232"/>
        <v>100</v>
      </c>
      <c r="BL1242" s="34">
        <f t="shared" si="233"/>
        <v>64</v>
      </c>
      <c r="BM1242" s="35">
        <f t="shared" si="234"/>
        <v>100</v>
      </c>
      <c r="BN1242" s="34">
        <f t="shared" si="235"/>
        <v>94</v>
      </c>
      <c r="BO1242" s="35">
        <f t="shared" si="236"/>
        <v>77</v>
      </c>
      <c r="BP1242" s="35">
        <f t="shared" si="237"/>
        <v>39</v>
      </c>
      <c r="BQ1242" s="35">
        <f t="shared" si="238"/>
        <v>20</v>
      </c>
      <c r="BR1242" s="35">
        <f t="shared" si="239"/>
        <v>54</v>
      </c>
    </row>
    <row r="1243" spans="2:70" x14ac:dyDescent="0.3">
      <c r="B1243" s="6" t="s">
        <v>846</v>
      </c>
      <c r="C1243" s="6">
        <v>210051441</v>
      </c>
      <c r="D1243" s="6" t="s">
        <v>333</v>
      </c>
      <c r="E1243" s="6" t="s">
        <v>146</v>
      </c>
      <c r="F1243" s="6" t="s">
        <v>689</v>
      </c>
      <c r="G1243" s="6" t="s">
        <v>86</v>
      </c>
      <c r="H1243" s="6" t="s">
        <v>4995</v>
      </c>
      <c r="I1243" s="22">
        <v>530400</v>
      </c>
      <c r="J1243" s="22">
        <v>489600</v>
      </c>
      <c r="K1243" s="22">
        <v>460000</v>
      </c>
      <c r="L1243" s="22">
        <v>457000</v>
      </c>
      <c r="M1243" s="22">
        <v>465000</v>
      </c>
      <c r="N1243" s="22">
        <v>440000</v>
      </c>
      <c r="O1243" s="23">
        <v>59</v>
      </c>
      <c r="P1243" s="23">
        <v>50</v>
      </c>
      <c r="Q1243" s="23">
        <v>28</v>
      </c>
      <c r="R1243" s="22">
        <v>480</v>
      </c>
      <c r="S1243" s="22">
        <v>460</v>
      </c>
      <c r="T1243" s="24">
        <v>2.1</v>
      </c>
      <c r="U1243" s="24">
        <v>-0.29999999999999982</v>
      </c>
      <c r="V1243" s="24">
        <v>2.4</v>
      </c>
      <c r="W1243" s="24">
        <v>2.8</v>
      </c>
      <c r="X1243" s="25">
        <v>4.7058823529411764E-2</v>
      </c>
      <c r="Y1243" s="24">
        <v>4.8</v>
      </c>
      <c r="Z1243" s="24">
        <v>-1.4000000000000004</v>
      </c>
      <c r="AA1243" s="24">
        <v>6.2</v>
      </c>
      <c r="AB1243" s="24">
        <v>5.2</v>
      </c>
      <c r="AC1243" s="26">
        <v>0.2813994934809117</v>
      </c>
      <c r="AD1243" s="24">
        <v>5.9797392364693733</v>
      </c>
      <c r="AE1243" s="6">
        <v>102</v>
      </c>
      <c r="AF1243" s="6">
        <v>113</v>
      </c>
      <c r="AG1243" s="6">
        <v>132</v>
      </c>
      <c r="AH1243" s="27">
        <v>2.6285714285714286</v>
      </c>
      <c r="AI1243" s="28">
        <v>465000</v>
      </c>
      <c r="AJ1243" s="28">
        <v>455000</v>
      </c>
      <c r="AK1243" s="28">
        <v>455000</v>
      </c>
      <c r="AL1243" s="29">
        <v>2.197802197802198E-2</v>
      </c>
      <c r="AM1243" s="29">
        <v>2.197802197802198E-2</v>
      </c>
      <c r="AN1243" s="6">
        <v>3.3</v>
      </c>
      <c r="AO1243" s="27">
        <v>0.19999999999999973</v>
      </c>
      <c r="AP1243" s="6">
        <v>3.1</v>
      </c>
      <c r="AQ1243" s="28">
        <v>485</v>
      </c>
      <c r="AR1243" s="28">
        <v>450</v>
      </c>
      <c r="AS1243" s="25">
        <v>7.7777777777777779E-2</v>
      </c>
      <c r="AT1243" s="30">
        <v>1705.7600000000002</v>
      </c>
      <c r="AU1243" s="24">
        <v>0.77980000000000005</v>
      </c>
      <c r="AV1243" s="24">
        <v>0.22020000000000001</v>
      </c>
      <c r="AW1243" s="24">
        <v>0.92249999999999999</v>
      </c>
      <c r="AX1243" s="24">
        <v>3.9300000000000002E-2</v>
      </c>
      <c r="AY1243" s="24">
        <v>0.27860000000000001</v>
      </c>
      <c r="AZ1243" s="24">
        <v>0.42080000000000001</v>
      </c>
      <c r="BA1243" s="24">
        <v>0.27089999999999997</v>
      </c>
      <c r="BB1243" s="31">
        <v>3</v>
      </c>
      <c r="BC1243" s="23">
        <v>25</v>
      </c>
      <c r="BD1243" s="32" t="s">
        <v>3250</v>
      </c>
      <c r="BE1243" s="33">
        <v>144.934278148347</v>
      </c>
      <c r="BF1243" s="33">
        <v>-37.593360708986403</v>
      </c>
      <c r="BG1243" s="34">
        <f t="shared" si="228"/>
        <v>82</v>
      </c>
      <c r="BH1243" s="34">
        <f t="shared" si="229"/>
        <v>62</v>
      </c>
      <c r="BI1243" s="34">
        <f t="shared" si="230"/>
        <v>92</v>
      </c>
      <c r="BJ1243" s="34">
        <f t="shared" si="231"/>
        <v>12</v>
      </c>
      <c r="BK1243" s="34">
        <f t="shared" si="232"/>
        <v>100</v>
      </c>
      <c r="BL1243" s="34">
        <f t="shared" si="233"/>
        <v>51</v>
      </c>
      <c r="BM1243" s="35">
        <f t="shared" si="234"/>
        <v>100</v>
      </c>
      <c r="BN1243" s="34">
        <f t="shared" si="235"/>
        <v>90</v>
      </c>
      <c r="BO1243" s="35">
        <f t="shared" si="236"/>
        <v>79</v>
      </c>
      <c r="BP1243" s="35">
        <f t="shared" si="237"/>
        <v>37</v>
      </c>
      <c r="BQ1243" s="35">
        <f t="shared" si="238"/>
        <v>30</v>
      </c>
      <c r="BR1243" s="35">
        <f t="shared" si="239"/>
        <v>54</v>
      </c>
    </row>
    <row r="1244" spans="2:70" x14ac:dyDescent="0.3">
      <c r="B1244" s="6" t="s">
        <v>1060</v>
      </c>
      <c r="C1244" s="6">
        <v>213041576</v>
      </c>
      <c r="D1244" s="6" t="s">
        <v>162</v>
      </c>
      <c r="E1244" s="6" t="s">
        <v>89</v>
      </c>
      <c r="F1244" s="6" t="s">
        <v>689</v>
      </c>
      <c r="G1244" s="6" t="s">
        <v>86</v>
      </c>
      <c r="H1244" s="6" t="s">
        <v>4995</v>
      </c>
      <c r="I1244" s="22">
        <v>415000</v>
      </c>
      <c r="J1244" s="22">
        <v>409000</v>
      </c>
      <c r="K1244" s="22">
        <v>390000</v>
      </c>
      <c r="L1244" s="22">
        <v>475000</v>
      </c>
      <c r="M1244" s="22">
        <v>445000</v>
      </c>
      <c r="N1244" s="22">
        <v>434000</v>
      </c>
      <c r="O1244" s="23">
        <v>45</v>
      </c>
      <c r="P1244" s="23">
        <v>45</v>
      </c>
      <c r="Q1244" s="23">
        <v>74</v>
      </c>
      <c r="R1244" s="22">
        <v>375</v>
      </c>
      <c r="S1244" s="22">
        <v>350</v>
      </c>
      <c r="T1244" s="24">
        <v>5.7</v>
      </c>
      <c r="U1244" s="24">
        <v>0</v>
      </c>
      <c r="V1244" s="24">
        <v>5.7</v>
      </c>
      <c r="W1244" s="24">
        <v>4.3</v>
      </c>
      <c r="X1244" s="25">
        <v>4.6987951807228916E-2</v>
      </c>
      <c r="Y1244" s="24">
        <v>0.5</v>
      </c>
      <c r="Z1244" s="24">
        <v>-0.60000000000000009</v>
      </c>
      <c r="AA1244" s="24">
        <v>1.1000000000000001</v>
      </c>
      <c r="AB1244" s="24">
        <v>3.2</v>
      </c>
      <c r="AC1244" s="26">
        <v>0.21518086669114944</v>
      </c>
      <c r="AD1244" s="24">
        <v>4.5794902398372823</v>
      </c>
      <c r="AE1244" s="6">
        <v>72</v>
      </c>
      <c r="AF1244" s="6">
        <v>72</v>
      </c>
      <c r="AG1244" s="6">
        <v>120</v>
      </c>
      <c r="AH1244" s="27">
        <v>3.5806451612903225</v>
      </c>
      <c r="AI1244" s="28">
        <v>442000</v>
      </c>
      <c r="AJ1244" s="28">
        <v>435000</v>
      </c>
      <c r="AK1244" s="28">
        <v>425000</v>
      </c>
      <c r="AL1244" s="29">
        <v>1.6091954022988506E-2</v>
      </c>
      <c r="AM1244" s="29">
        <v>0.04</v>
      </c>
      <c r="AN1244" s="6">
        <v>2.6</v>
      </c>
      <c r="AO1244" s="27">
        <v>-0.10000000000000009</v>
      </c>
      <c r="AP1244" s="6">
        <v>2.7</v>
      </c>
      <c r="AQ1244" s="28">
        <v>450</v>
      </c>
      <c r="AR1244" s="28">
        <v>420</v>
      </c>
      <c r="AS1244" s="25">
        <v>7.1428571428571425E-2</v>
      </c>
      <c r="AT1244" s="30">
        <v>1742.7200000000003</v>
      </c>
      <c r="AU1244" s="24">
        <v>0.77249999999999996</v>
      </c>
      <c r="AV1244" s="24">
        <v>0.22750000000000001</v>
      </c>
      <c r="AW1244" s="24">
        <v>0.94169999999999998</v>
      </c>
      <c r="AX1244" s="24">
        <v>5.2900000000000003E-2</v>
      </c>
      <c r="AY1244" s="24">
        <v>0.25990000000000002</v>
      </c>
      <c r="AZ1244" s="24">
        <v>0.49320000000000003</v>
      </c>
      <c r="BA1244" s="24">
        <v>0.2243</v>
      </c>
      <c r="BB1244" s="31">
        <v>2</v>
      </c>
      <c r="BC1244" s="23">
        <v>39</v>
      </c>
      <c r="BD1244" s="32" t="s">
        <v>3431</v>
      </c>
      <c r="BE1244" s="33">
        <v>144.59278909034299</v>
      </c>
      <c r="BF1244" s="33">
        <v>-37.617249686162502</v>
      </c>
      <c r="BG1244" s="34">
        <f t="shared" si="228"/>
        <v>22</v>
      </c>
      <c r="BH1244" s="34">
        <f t="shared" si="229"/>
        <v>74</v>
      </c>
      <c r="BI1244" s="34">
        <f t="shared" si="230"/>
        <v>80</v>
      </c>
      <c r="BJ1244" s="34">
        <f t="shared" si="231"/>
        <v>9</v>
      </c>
      <c r="BK1244" s="34">
        <f t="shared" si="232"/>
        <v>100</v>
      </c>
      <c r="BL1244" s="34">
        <f t="shared" si="233"/>
        <v>47</v>
      </c>
      <c r="BM1244" s="35">
        <f t="shared" si="234"/>
        <v>100</v>
      </c>
      <c r="BN1244" s="34">
        <f t="shared" si="235"/>
        <v>100</v>
      </c>
      <c r="BO1244" s="35">
        <f t="shared" si="236"/>
        <v>100</v>
      </c>
      <c r="BP1244" s="35">
        <f t="shared" si="237"/>
        <v>100</v>
      </c>
      <c r="BQ1244" s="35">
        <f t="shared" si="238"/>
        <v>20</v>
      </c>
      <c r="BR1244" s="35">
        <f t="shared" si="239"/>
        <v>54</v>
      </c>
    </row>
    <row r="1245" spans="2:70" x14ac:dyDescent="0.3">
      <c r="B1245" s="6" t="s">
        <v>838</v>
      </c>
      <c r="C1245" s="6">
        <v>217031472</v>
      </c>
      <c r="D1245" s="6" t="s">
        <v>164</v>
      </c>
      <c r="E1245" s="6" t="s">
        <v>165</v>
      </c>
      <c r="F1245" s="6" t="s">
        <v>838</v>
      </c>
      <c r="G1245" s="6" t="s">
        <v>86</v>
      </c>
      <c r="H1245" s="6" t="s">
        <v>4995</v>
      </c>
      <c r="I1245" s="22">
        <v>445000</v>
      </c>
      <c r="J1245" s="22">
        <v>435000</v>
      </c>
      <c r="K1245" s="22">
        <v>440000</v>
      </c>
      <c r="L1245" s="22">
        <v>410000</v>
      </c>
      <c r="M1245" s="22">
        <v>400000</v>
      </c>
      <c r="N1245" s="22">
        <v>350000</v>
      </c>
      <c r="O1245" s="23">
        <v>58</v>
      </c>
      <c r="P1245" s="23">
        <v>58</v>
      </c>
      <c r="Q1245" s="23">
        <v>40</v>
      </c>
      <c r="R1245" s="22">
        <v>340</v>
      </c>
      <c r="S1245" s="22">
        <v>370</v>
      </c>
      <c r="T1245" s="24">
        <v>2.5</v>
      </c>
      <c r="U1245" s="24">
        <v>-0.60000000000000009</v>
      </c>
      <c r="V1245" s="24">
        <v>3.1</v>
      </c>
      <c r="W1245" s="24">
        <v>2.5</v>
      </c>
      <c r="X1245" s="25">
        <v>3.9730337078651687E-2</v>
      </c>
      <c r="Y1245" s="24">
        <v>3.8</v>
      </c>
      <c r="Z1245" s="24">
        <v>-1</v>
      </c>
      <c r="AA1245" s="24">
        <v>4.8</v>
      </c>
      <c r="AB1245" s="24">
        <v>4.4000000000000004</v>
      </c>
      <c r="AC1245" s="26">
        <v>0.24285714285714283</v>
      </c>
      <c r="AD1245" s="24">
        <v>6.1126373626373613</v>
      </c>
      <c r="AE1245" s="6">
        <v>37</v>
      </c>
      <c r="AF1245" s="6">
        <v>39</v>
      </c>
      <c r="AG1245" s="6">
        <v>31</v>
      </c>
      <c r="AH1245" s="27">
        <v>10.133333333333333</v>
      </c>
      <c r="AI1245" s="28">
        <v>475000</v>
      </c>
      <c r="AJ1245" s="28">
        <v>455000</v>
      </c>
      <c r="AK1245" s="28">
        <v>390000</v>
      </c>
      <c r="AL1245" s="29">
        <v>4.3956043956043959E-2</v>
      </c>
      <c r="AM1245" s="29">
        <v>0.21794871794871795</v>
      </c>
      <c r="AN1245" s="6">
        <v>1.9</v>
      </c>
      <c r="AO1245" s="27">
        <v>-0.30000000000000027</v>
      </c>
      <c r="AP1245" s="6">
        <v>2.2000000000000002</v>
      </c>
      <c r="AQ1245" s="28">
        <v>380</v>
      </c>
      <c r="AR1245" s="28">
        <v>360</v>
      </c>
      <c r="AS1245" s="25">
        <v>5.5555555555555552E-2</v>
      </c>
      <c r="AT1245" s="30">
        <v>1400.0000000000002</v>
      </c>
      <c r="AU1245" s="24">
        <v>0.61799999999999999</v>
      </c>
      <c r="AV1245" s="24">
        <v>0.38200000000000001</v>
      </c>
      <c r="AW1245" s="24">
        <v>0.88080000000000003</v>
      </c>
      <c r="AX1245" s="24">
        <v>0.1071</v>
      </c>
      <c r="AY1245" s="24">
        <v>0.3977</v>
      </c>
      <c r="AZ1245" s="24">
        <v>0.31030000000000002</v>
      </c>
      <c r="BA1245" s="24">
        <v>0.25800000000000001</v>
      </c>
      <c r="BB1245" s="31">
        <v>4</v>
      </c>
      <c r="BC1245" s="23">
        <v>136</v>
      </c>
      <c r="BD1245" s="32" t="s">
        <v>3241</v>
      </c>
      <c r="BE1245" s="33">
        <v>143.57825884386699</v>
      </c>
      <c r="BF1245" s="33">
        <v>-38.358735642388297</v>
      </c>
      <c r="BG1245" s="34">
        <f t="shared" si="228"/>
        <v>75</v>
      </c>
      <c r="BH1245" s="34">
        <f t="shared" si="229"/>
        <v>85</v>
      </c>
      <c r="BI1245" s="34">
        <f t="shared" si="230"/>
        <v>1</v>
      </c>
      <c r="BJ1245" s="34">
        <f t="shared" si="231"/>
        <v>23</v>
      </c>
      <c r="BK1245" s="34">
        <f t="shared" si="232"/>
        <v>79</v>
      </c>
      <c r="BL1245" s="34">
        <f t="shared" si="233"/>
        <v>77</v>
      </c>
      <c r="BM1245" s="35">
        <f t="shared" si="234"/>
        <v>83</v>
      </c>
      <c r="BN1245" s="34">
        <f t="shared" si="235"/>
        <v>89</v>
      </c>
      <c r="BO1245" s="35">
        <f t="shared" si="236"/>
        <v>100</v>
      </c>
      <c r="BP1245" s="35">
        <f t="shared" si="237"/>
        <v>54</v>
      </c>
      <c r="BQ1245" s="35">
        <f t="shared" si="238"/>
        <v>40</v>
      </c>
      <c r="BR1245" s="35">
        <f t="shared" si="239"/>
        <v>54</v>
      </c>
    </row>
    <row r="1246" spans="2:70" x14ac:dyDescent="0.3">
      <c r="B1246" s="6" t="s">
        <v>1642</v>
      </c>
      <c r="C1246" s="6">
        <v>302011025</v>
      </c>
      <c r="D1246" s="6" t="s">
        <v>322</v>
      </c>
      <c r="E1246" s="6" t="s">
        <v>229</v>
      </c>
      <c r="F1246" s="6" t="s">
        <v>2780</v>
      </c>
      <c r="G1246" s="6" t="s">
        <v>97</v>
      </c>
      <c r="H1246" s="6" t="s">
        <v>4995</v>
      </c>
      <c r="I1246" s="22">
        <v>730000</v>
      </c>
      <c r="J1246" s="22">
        <v>729000</v>
      </c>
      <c r="K1246" s="22">
        <v>648440</v>
      </c>
      <c r="L1246" s="22">
        <v>670000</v>
      </c>
      <c r="M1246" s="22">
        <v>660000</v>
      </c>
      <c r="N1246" s="22">
        <v>586000</v>
      </c>
      <c r="O1246" s="23">
        <v>21</v>
      </c>
      <c r="P1246" s="23">
        <v>21</v>
      </c>
      <c r="Q1246" s="23">
        <v>19</v>
      </c>
      <c r="R1246" s="22">
        <v>600</v>
      </c>
      <c r="S1246" s="22">
        <v>600</v>
      </c>
      <c r="T1246" s="24">
        <v>3.8</v>
      </c>
      <c r="U1246" s="24">
        <v>-0.29999999999999982</v>
      </c>
      <c r="V1246" s="24">
        <v>4.0999999999999996</v>
      </c>
      <c r="W1246" s="24">
        <v>3.8</v>
      </c>
      <c r="X1246" s="25">
        <v>4.2739726027397264E-2</v>
      </c>
      <c r="Y1246" s="24">
        <v>8.6999999999999993</v>
      </c>
      <c r="Z1246" s="24">
        <v>-2.4000000000000004</v>
      </c>
      <c r="AA1246" s="24">
        <v>11.1</v>
      </c>
      <c r="AB1246" s="24">
        <v>10.6</v>
      </c>
      <c r="AC1246" s="26">
        <v>0.26468097120271034</v>
      </c>
      <c r="AD1246" s="24">
        <v>6.192856056986491</v>
      </c>
      <c r="AE1246" s="6">
        <v>38</v>
      </c>
      <c r="AF1246" s="6">
        <v>29</v>
      </c>
      <c r="AG1246" s="6">
        <v>40</v>
      </c>
      <c r="AH1246" s="27">
        <v>2.5964912280701755</v>
      </c>
      <c r="AI1246" s="28">
        <v>690000</v>
      </c>
      <c r="AJ1246" s="28">
        <v>595000</v>
      </c>
      <c r="AK1246" s="28">
        <v>540000</v>
      </c>
      <c r="AL1246" s="29">
        <v>0.15966386554621848</v>
      </c>
      <c r="AM1246" s="29">
        <v>0.27777777777777779</v>
      </c>
      <c r="AN1246" s="6">
        <v>3.3</v>
      </c>
      <c r="AO1246" s="27">
        <v>-0.70000000000000018</v>
      </c>
      <c r="AP1246" s="6">
        <v>4</v>
      </c>
      <c r="AQ1246" s="28">
        <v>640</v>
      </c>
      <c r="AR1246" s="28">
        <v>620</v>
      </c>
      <c r="AS1246" s="25">
        <v>3.2258064516129031E-2</v>
      </c>
      <c r="AT1246" s="30">
        <v>2266.88</v>
      </c>
      <c r="AU1246" s="24">
        <v>0.67</v>
      </c>
      <c r="AV1246" s="24">
        <v>0.33</v>
      </c>
      <c r="AW1246" s="24">
        <v>0.61329999999999996</v>
      </c>
      <c r="AX1246" s="24">
        <v>0.25309999999999999</v>
      </c>
      <c r="AY1246" s="24">
        <v>0.25069999999999998</v>
      </c>
      <c r="AZ1246" s="24">
        <v>0.33679999999999999</v>
      </c>
      <c r="BA1246" s="24">
        <v>0.3962</v>
      </c>
      <c r="BB1246" s="31">
        <v>7</v>
      </c>
      <c r="BC1246" s="23">
        <v>9</v>
      </c>
      <c r="BD1246" s="32" t="s">
        <v>3960</v>
      </c>
      <c r="BE1246" s="33">
        <v>152.98780867855899</v>
      </c>
      <c r="BF1246" s="33">
        <v>-27.398185020655799</v>
      </c>
      <c r="BG1246" s="34">
        <f t="shared" si="228"/>
        <v>54</v>
      </c>
      <c r="BH1246" s="34">
        <f t="shared" si="229"/>
        <v>62</v>
      </c>
      <c r="BI1246" s="34">
        <f t="shared" si="230"/>
        <v>93</v>
      </c>
      <c r="BJ1246" s="34">
        <f t="shared" si="231"/>
        <v>80</v>
      </c>
      <c r="BK1246" s="34">
        <f t="shared" si="232"/>
        <v>100</v>
      </c>
      <c r="BL1246" s="34">
        <f t="shared" si="233"/>
        <v>45</v>
      </c>
      <c r="BM1246" s="35">
        <f t="shared" si="234"/>
        <v>93</v>
      </c>
      <c r="BN1246" s="34">
        <f t="shared" si="235"/>
        <v>88</v>
      </c>
      <c r="BO1246" s="35">
        <f t="shared" si="236"/>
        <v>90</v>
      </c>
      <c r="BP1246" s="35">
        <f t="shared" si="237"/>
        <v>1</v>
      </c>
      <c r="BQ1246" s="35">
        <f t="shared" si="238"/>
        <v>70</v>
      </c>
      <c r="BR1246" s="35">
        <f t="shared" si="239"/>
        <v>54</v>
      </c>
    </row>
    <row r="1247" spans="2:70" x14ac:dyDescent="0.3">
      <c r="B1247" s="6" t="s">
        <v>1275</v>
      </c>
      <c r="C1247" s="6">
        <v>302041042</v>
      </c>
      <c r="D1247" s="6" t="s">
        <v>1054</v>
      </c>
      <c r="E1247" s="6" t="s">
        <v>229</v>
      </c>
      <c r="F1247" s="6" t="s">
        <v>2780</v>
      </c>
      <c r="G1247" s="6" t="s">
        <v>97</v>
      </c>
      <c r="H1247" s="6" t="s">
        <v>4995</v>
      </c>
      <c r="I1247" s="22">
        <v>782250</v>
      </c>
      <c r="J1247" s="22">
        <v>777000</v>
      </c>
      <c r="K1247" s="22">
        <v>650000</v>
      </c>
      <c r="L1247" s="22">
        <v>725000</v>
      </c>
      <c r="M1247" s="22">
        <v>725000</v>
      </c>
      <c r="N1247" s="22">
        <v>650000</v>
      </c>
      <c r="O1247" s="23">
        <v>25</v>
      </c>
      <c r="P1247" s="23">
        <v>25</v>
      </c>
      <c r="Q1247" s="23">
        <v>29</v>
      </c>
      <c r="R1247" s="22">
        <v>415</v>
      </c>
      <c r="S1247" s="22">
        <v>475</v>
      </c>
      <c r="T1247" s="24">
        <v>3.8</v>
      </c>
      <c r="U1247" s="24">
        <v>0</v>
      </c>
      <c r="V1247" s="24">
        <v>3.8</v>
      </c>
      <c r="W1247" s="24">
        <v>5.4</v>
      </c>
      <c r="X1247" s="25">
        <v>2.7587088526685843E-2</v>
      </c>
      <c r="Y1247" s="24">
        <v>6.6</v>
      </c>
      <c r="Z1247" s="24">
        <v>-1.9000000000000004</v>
      </c>
      <c r="AA1247" s="24">
        <v>8.5</v>
      </c>
      <c r="AB1247" s="24">
        <v>7.8</v>
      </c>
      <c r="AC1247" s="26">
        <v>0.18704478257734186</v>
      </c>
      <c r="AD1247" s="24">
        <v>6.780156680775054</v>
      </c>
      <c r="AE1247" s="6">
        <v>45</v>
      </c>
      <c r="AF1247" s="6">
        <v>30</v>
      </c>
      <c r="AG1247" s="6">
        <v>38</v>
      </c>
      <c r="AH1247" s="27">
        <v>1.830508474576271</v>
      </c>
      <c r="AI1247" s="28">
        <v>625000</v>
      </c>
      <c r="AJ1247" s="28">
        <v>530000</v>
      </c>
      <c r="AK1247" s="28">
        <v>455000</v>
      </c>
      <c r="AL1247" s="29">
        <v>0.17924528301886791</v>
      </c>
      <c r="AM1247" s="29">
        <v>0.37362637362637363</v>
      </c>
      <c r="AN1247" s="6">
        <v>2.9</v>
      </c>
      <c r="AO1247" s="27">
        <v>-0.60000000000000009</v>
      </c>
      <c r="AP1247" s="6">
        <v>3.5</v>
      </c>
      <c r="AQ1247" s="28">
        <v>550</v>
      </c>
      <c r="AR1247" s="28">
        <v>525</v>
      </c>
      <c r="AS1247" s="25">
        <v>4.7619047619047616E-2</v>
      </c>
      <c r="AT1247" s="30">
        <v>2218.7200000000003</v>
      </c>
      <c r="AU1247" s="24">
        <v>0.73070000000000002</v>
      </c>
      <c r="AV1247" s="24">
        <v>0.26929999999999998</v>
      </c>
      <c r="AW1247" s="24">
        <v>0.90010000000000001</v>
      </c>
      <c r="AX1247" s="24">
        <v>5.6899999999999999E-2</v>
      </c>
      <c r="AY1247" s="24">
        <v>0.317</v>
      </c>
      <c r="AZ1247" s="24">
        <v>0.44</v>
      </c>
      <c r="BA1247" s="24">
        <v>0.1976</v>
      </c>
      <c r="BB1247" s="31">
        <v>7</v>
      </c>
      <c r="BC1247" s="23">
        <v>20</v>
      </c>
      <c r="BD1247" s="32" t="s">
        <v>3618</v>
      </c>
      <c r="BE1247" s="33">
        <v>153.05589653611901</v>
      </c>
      <c r="BF1247" s="33">
        <v>-27.296003246721899</v>
      </c>
      <c r="BG1247" s="34">
        <f t="shared" si="228"/>
        <v>54</v>
      </c>
      <c r="BH1247" s="34">
        <f t="shared" si="229"/>
        <v>69</v>
      </c>
      <c r="BI1247" s="34">
        <f t="shared" si="230"/>
        <v>100</v>
      </c>
      <c r="BJ1247" s="34">
        <f t="shared" si="231"/>
        <v>90</v>
      </c>
      <c r="BK1247" s="34">
        <f t="shared" si="232"/>
        <v>100</v>
      </c>
      <c r="BL1247" s="34">
        <f t="shared" si="233"/>
        <v>60</v>
      </c>
      <c r="BM1247" s="35">
        <f t="shared" si="234"/>
        <v>43</v>
      </c>
      <c r="BN1247" s="34">
        <f t="shared" si="235"/>
        <v>82</v>
      </c>
      <c r="BO1247" s="35">
        <f t="shared" si="236"/>
        <v>100</v>
      </c>
      <c r="BP1247" s="35">
        <f t="shared" si="237"/>
        <v>8</v>
      </c>
      <c r="BQ1247" s="35">
        <f t="shared" si="238"/>
        <v>70</v>
      </c>
      <c r="BR1247" s="35">
        <f t="shared" si="239"/>
        <v>54</v>
      </c>
    </row>
    <row r="1248" spans="2:70" x14ac:dyDescent="0.3">
      <c r="B1248" s="6" t="s">
        <v>1360</v>
      </c>
      <c r="C1248" s="6">
        <v>305011110</v>
      </c>
      <c r="D1248" s="6" t="s">
        <v>336</v>
      </c>
      <c r="E1248" s="6" t="s">
        <v>337</v>
      </c>
      <c r="F1248" s="6" t="s">
        <v>2780</v>
      </c>
      <c r="G1248" s="6" t="s">
        <v>97</v>
      </c>
      <c r="H1248" s="6" t="s">
        <v>4995</v>
      </c>
      <c r="I1248" s="22">
        <v>655000</v>
      </c>
      <c r="J1248" s="22">
        <v>651990</v>
      </c>
      <c r="K1248" s="22">
        <v>624833</v>
      </c>
      <c r="L1248" s="22">
        <v>629000</v>
      </c>
      <c r="M1248" s="22">
        <v>615000</v>
      </c>
      <c r="N1248" s="22">
        <v>571000</v>
      </c>
      <c r="O1248" s="23">
        <v>28</v>
      </c>
      <c r="P1248" s="23">
        <v>29</v>
      </c>
      <c r="Q1248" s="23">
        <v>33</v>
      </c>
      <c r="R1248" s="22">
        <v>750</v>
      </c>
      <c r="S1248" s="22">
        <v>730</v>
      </c>
      <c r="T1248" s="24">
        <v>1.5</v>
      </c>
      <c r="U1248" s="24">
        <v>-0.10000000000000009</v>
      </c>
      <c r="V1248" s="24">
        <v>1.6</v>
      </c>
      <c r="W1248" s="24">
        <v>1.9</v>
      </c>
      <c r="X1248" s="25">
        <v>5.9541984732824425E-2</v>
      </c>
      <c r="Y1248" s="24">
        <v>12.3</v>
      </c>
      <c r="Z1248" s="24">
        <v>-3.8999999999999986</v>
      </c>
      <c r="AA1248" s="24">
        <v>16.2</v>
      </c>
      <c r="AB1248" s="24">
        <v>16.899999999999999</v>
      </c>
      <c r="AC1248" s="26">
        <v>0.36572520870718572</v>
      </c>
      <c r="AD1248" s="24">
        <v>6.142307992389914</v>
      </c>
      <c r="AE1248" s="6">
        <v>539</v>
      </c>
      <c r="AF1248" s="6">
        <v>607</v>
      </c>
      <c r="AG1248" s="6">
        <v>593</v>
      </c>
      <c r="AH1248" s="27">
        <v>3.896678966789668</v>
      </c>
      <c r="AI1248" s="28">
        <v>660000</v>
      </c>
      <c r="AJ1248" s="28">
        <v>565000</v>
      </c>
      <c r="AK1248" s="28">
        <v>525000</v>
      </c>
      <c r="AL1248" s="29">
        <v>0.16814159292035399</v>
      </c>
      <c r="AM1248" s="29">
        <v>0.25714285714285712</v>
      </c>
      <c r="AN1248" s="6">
        <v>2.4</v>
      </c>
      <c r="AO1248" s="27">
        <v>-0.5</v>
      </c>
      <c r="AP1248" s="6">
        <v>2.9</v>
      </c>
      <c r="AQ1248" s="28">
        <v>700</v>
      </c>
      <c r="AR1248" s="28">
        <v>670</v>
      </c>
      <c r="AS1248" s="25">
        <v>4.4776119402985072E-2</v>
      </c>
      <c r="AT1248" s="30">
        <v>2050.7200000000003</v>
      </c>
      <c r="AU1248" s="24">
        <v>0.49170000000000003</v>
      </c>
      <c r="AV1248" s="24">
        <v>0.50829999999999997</v>
      </c>
      <c r="AW1248" s="24">
        <v>4.36E-2</v>
      </c>
      <c r="AX1248" s="24">
        <v>1.4500000000000001E-2</v>
      </c>
      <c r="AY1248" s="24">
        <v>0.13039999999999999</v>
      </c>
      <c r="AZ1248" s="24">
        <v>0.14560000000000001</v>
      </c>
      <c r="BA1248" s="24">
        <v>0.70209999999999995</v>
      </c>
      <c r="BB1248" s="31">
        <v>8.5</v>
      </c>
      <c r="BC1248" s="23">
        <v>1</v>
      </c>
      <c r="BD1248" s="32" t="s">
        <v>3690</v>
      </c>
      <c r="BE1248" s="33">
        <v>153.02015262386701</v>
      </c>
      <c r="BF1248" s="33">
        <v>-27.480213969519799</v>
      </c>
      <c r="BG1248" s="34">
        <f t="shared" si="228"/>
        <v>92</v>
      </c>
      <c r="BH1248" s="34">
        <f t="shared" si="229"/>
        <v>77</v>
      </c>
      <c r="BI1248" s="34">
        <f t="shared" si="230"/>
        <v>77</v>
      </c>
      <c r="BJ1248" s="34">
        <f t="shared" si="231"/>
        <v>84</v>
      </c>
      <c r="BK1248" s="34">
        <f t="shared" si="232"/>
        <v>100</v>
      </c>
      <c r="BL1248" s="34">
        <f t="shared" si="233"/>
        <v>19</v>
      </c>
      <c r="BM1248" s="35">
        <f t="shared" si="234"/>
        <v>100</v>
      </c>
      <c r="BN1248" s="34">
        <f t="shared" si="235"/>
        <v>89</v>
      </c>
      <c r="BO1248" s="35">
        <f t="shared" si="236"/>
        <v>24</v>
      </c>
      <c r="BP1248" s="35">
        <f t="shared" si="237"/>
        <v>1</v>
      </c>
      <c r="BQ1248" s="35">
        <f t="shared" si="238"/>
        <v>85</v>
      </c>
      <c r="BR1248" s="35">
        <f t="shared" si="239"/>
        <v>54</v>
      </c>
    </row>
    <row r="1249" spans="2:70" x14ac:dyDescent="0.3">
      <c r="B1249" s="6" t="s">
        <v>2306</v>
      </c>
      <c r="C1249" s="6">
        <v>306021154</v>
      </c>
      <c r="D1249" s="6" t="s">
        <v>1816</v>
      </c>
      <c r="E1249" s="6" t="s">
        <v>1349</v>
      </c>
      <c r="F1249" s="6" t="s">
        <v>1349</v>
      </c>
      <c r="G1249" s="6" t="s">
        <v>97</v>
      </c>
      <c r="H1249" s="6" t="s">
        <v>4995</v>
      </c>
      <c r="I1249" s="22">
        <v>331500</v>
      </c>
      <c r="J1249" s="22">
        <v>329500</v>
      </c>
      <c r="K1249" s="22">
        <v>306900</v>
      </c>
      <c r="L1249" s="22">
        <v>310000</v>
      </c>
      <c r="M1249" s="22">
        <v>310000</v>
      </c>
      <c r="N1249" s="22">
        <v>305000</v>
      </c>
      <c r="O1249" s="23">
        <v>31</v>
      </c>
      <c r="P1249" s="23">
        <v>32</v>
      </c>
      <c r="Q1249" s="23">
        <v>46</v>
      </c>
      <c r="R1249" s="22">
        <v>380</v>
      </c>
      <c r="S1249" s="22">
        <v>390</v>
      </c>
      <c r="T1249" s="24">
        <v>1.6</v>
      </c>
      <c r="U1249" s="24">
        <v>-0.29999999999999982</v>
      </c>
      <c r="V1249" s="24">
        <v>1.9</v>
      </c>
      <c r="W1249" s="24">
        <v>2</v>
      </c>
      <c r="X1249" s="25">
        <v>5.9607843137254903E-2</v>
      </c>
      <c r="Y1249" s="24">
        <v>2.1</v>
      </c>
      <c r="Z1249" s="24">
        <v>-0.79999999999999982</v>
      </c>
      <c r="AA1249" s="24">
        <v>2.9</v>
      </c>
      <c r="AB1249" s="24">
        <v>3.4</v>
      </c>
      <c r="AC1249" s="26">
        <v>0.29400841792522903</v>
      </c>
      <c r="AD1249" s="24">
        <v>4.9323780638771968</v>
      </c>
      <c r="AE1249" s="6">
        <v>173</v>
      </c>
      <c r="AF1249" s="6">
        <v>193</v>
      </c>
      <c r="AG1249" s="6">
        <v>183</v>
      </c>
      <c r="AH1249" s="27">
        <v>2.9729729729729728</v>
      </c>
      <c r="AI1249" s="28">
        <v>345000</v>
      </c>
      <c r="AJ1249" s="28">
        <v>305000</v>
      </c>
      <c r="AK1249" s="28">
        <v>257000</v>
      </c>
      <c r="AL1249" s="29">
        <v>0.13114754098360656</v>
      </c>
      <c r="AM1249" s="29">
        <v>0.34241245136186771</v>
      </c>
      <c r="AN1249" s="6">
        <v>2.2000000000000002</v>
      </c>
      <c r="AO1249" s="27">
        <v>-0.5</v>
      </c>
      <c r="AP1249" s="6">
        <v>2.7</v>
      </c>
      <c r="AQ1249" s="28">
        <v>450</v>
      </c>
      <c r="AR1249" s="28">
        <v>425</v>
      </c>
      <c r="AS1249" s="25">
        <v>5.8823529411764705E-2</v>
      </c>
      <c r="AT1249" s="30">
        <v>1292.48</v>
      </c>
      <c r="AU1249" s="24">
        <v>0.47449999999999998</v>
      </c>
      <c r="AV1249" s="24">
        <v>0.52549999999999997</v>
      </c>
      <c r="AW1249" s="24">
        <v>0.39429999999999998</v>
      </c>
      <c r="AX1249" s="24">
        <v>0.20039999999999999</v>
      </c>
      <c r="AY1249" s="24">
        <v>0.1777</v>
      </c>
      <c r="AZ1249" s="24">
        <v>0.18260000000000001</v>
      </c>
      <c r="BA1249" s="24">
        <v>0.5736</v>
      </c>
      <c r="BB1249" s="31">
        <v>3.5</v>
      </c>
      <c r="BC1249" s="23">
        <v>1389</v>
      </c>
      <c r="BD1249" s="32" t="s">
        <v>4587</v>
      </c>
      <c r="BE1249" s="33">
        <v>145.76223032044001</v>
      </c>
      <c r="BF1249" s="33">
        <v>-16.943155345640299</v>
      </c>
      <c r="BG1249" s="34">
        <f t="shared" si="228"/>
        <v>90</v>
      </c>
      <c r="BH1249" s="34">
        <f t="shared" si="229"/>
        <v>80</v>
      </c>
      <c r="BI1249" s="34">
        <f t="shared" si="230"/>
        <v>88</v>
      </c>
      <c r="BJ1249" s="34">
        <f t="shared" si="231"/>
        <v>66</v>
      </c>
      <c r="BK1249" s="34">
        <f t="shared" si="232"/>
        <v>1</v>
      </c>
      <c r="BL1249" s="34">
        <f t="shared" si="233"/>
        <v>29</v>
      </c>
      <c r="BM1249" s="35">
        <f t="shared" si="234"/>
        <v>100</v>
      </c>
      <c r="BN1249" s="34">
        <f t="shared" si="235"/>
        <v>100</v>
      </c>
      <c r="BO1249" s="35">
        <f t="shared" si="236"/>
        <v>71</v>
      </c>
      <c r="BP1249" s="35">
        <f t="shared" si="237"/>
        <v>82</v>
      </c>
      <c r="BQ1249" s="35">
        <f t="shared" si="238"/>
        <v>35</v>
      </c>
      <c r="BR1249" s="35">
        <f t="shared" si="239"/>
        <v>54</v>
      </c>
    </row>
    <row r="1250" spans="2:70" x14ac:dyDescent="0.3">
      <c r="B1250" s="6" t="s">
        <v>2444</v>
      </c>
      <c r="C1250" s="6">
        <v>306021156</v>
      </c>
      <c r="D1250" s="6" t="s">
        <v>1816</v>
      </c>
      <c r="E1250" s="6" t="s">
        <v>1349</v>
      </c>
      <c r="F1250" s="6" t="s">
        <v>1349</v>
      </c>
      <c r="G1250" s="6" t="s">
        <v>97</v>
      </c>
      <c r="H1250" s="6" t="s">
        <v>4995</v>
      </c>
      <c r="I1250" s="22">
        <v>379000</v>
      </c>
      <c r="J1250" s="22">
        <v>389000</v>
      </c>
      <c r="K1250" s="22">
        <v>290880</v>
      </c>
      <c r="L1250" s="22">
        <v>385000</v>
      </c>
      <c r="M1250" s="22">
        <v>395000</v>
      </c>
      <c r="N1250" s="22">
        <v>310000</v>
      </c>
      <c r="O1250" s="23">
        <v>21</v>
      </c>
      <c r="P1250" s="23">
        <v>26</v>
      </c>
      <c r="Q1250" s="23">
        <v>23</v>
      </c>
      <c r="R1250" s="22">
        <v>450</v>
      </c>
      <c r="S1250" s="22">
        <v>420</v>
      </c>
      <c r="T1250" s="24">
        <v>1.7</v>
      </c>
      <c r="U1250" s="24">
        <v>-0.30000000000000004</v>
      </c>
      <c r="V1250" s="24">
        <v>2</v>
      </c>
      <c r="W1250" s="24">
        <v>3.3</v>
      </c>
      <c r="X1250" s="25">
        <v>6.1741424802110818E-2</v>
      </c>
      <c r="Y1250" s="24">
        <v>4.2</v>
      </c>
      <c r="Z1250" s="24">
        <v>-1</v>
      </c>
      <c r="AA1250" s="24">
        <v>5.2</v>
      </c>
      <c r="AB1250" s="24">
        <v>6</v>
      </c>
      <c r="AC1250" s="26">
        <v>0.23958599539994885</v>
      </c>
      <c r="AD1250" s="24">
        <v>3.8804740280590009</v>
      </c>
      <c r="AE1250" s="6">
        <v>173</v>
      </c>
      <c r="AF1250" s="6">
        <v>193</v>
      </c>
      <c r="AG1250" s="6">
        <v>183</v>
      </c>
      <c r="AH1250" s="27">
        <v>2.9729729729729728</v>
      </c>
      <c r="AI1250" s="28">
        <v>345000</v>
      </c>
      <c r="AJ1250" s="28">
        <v>305000</v>
      </c>
      <c r="AK1250" s="28">
        <v>257000</v>
      </c>
      <c r="AL1250" s="29">
        <v>0.13114754098360656</v>
      </c>
      <c r="AM1250" s="29">
        <v>0.34241245136186771</v>
      </c>
      <c r="AN1250" s="6">
        <v>2.2000000000000002</v>
      </c>
      <c r="AO1250" s="27">
        <v>-0.5</v>
      </c>
      <c r="AP1250" s="6">
        <v>2.7</v>
      </c>
      <c r="AQ1250" s="28">
        <v>450</v>
      </c>
      <c r="AR1250" s="28">
        <v>425</v>
      </c>
      <c r="AS1250" s="25">
        <v>5.8823529411764705E-2</v>
      </c>
      <c r="AT1250" s="30">
        <v>1878.2400000000002</v>
      </c>
      <c r="AU1250" s="24">
        <v>0.64429999999999998</v>
      </c>
      <c r="AV1250" s="24">
        <v>0.35570000000000002</v>
      </c>
      <c r="AW1250" s="24">
        <v>0.74519999999999997</v>
      </c>
      <c r="AX1250" s="24">
        <v>0.1298</v>
      </c>
      <c r="AY1250" s="24">
        <v>0.32269999999999999</v>
      </c>
      <c r="AZ1250" s="24">
        <v>0.32090000000000002</v>
      </c>
      <c r="BA1250" s="24">
        <v>0.32900000000000001</v>
      </c>
      <c r="BB1250" s="31">
        <v>1.5</v>
      </c>
      <c r="BC1250" s="23">
        <v>1394</v>
      </c>
      <c r="BD1250" s="32" t="s">
        <v>4731</v>
      </c>
      <c r="BE1250" s="33">
        <v>145.73664156226801</v>
      </c>
      <c r="BF1250" s="33">
        <v>-16.9021077243452</v>
      </c>
      <c r="BG1250" s="34">
        <f t="shared" si="228"/>
        <v>88</v>
      </c>
      <c r="BH1250" s="34">
        <f t="shared" si="229"/>
        <v>80</v>
      </c>
      <c r="BI1250" s="34">
        <f t="shared" si="230"/>
        <v>88</v>
      </c>
      <c r="BJ1250" s="34">
        <f t="shared" si="231"/>
        <v>66</v>
      </c>
      <c r="BK1250" s="34">
        <f t="shared" si="232"/>
        <v>1</v>
      </c>
      <c r="BL1250" s="34">
        <f t="shared" si="233"/>
        <v>61</v>
      </c>
      <c r="BM1250" s="35">
        <f t="shared" si="234"/>
        <v>100</v>
      </c>
      <c r="BN1250" s="34">
        <f t="shared" si="235"/>
        <v>100</v>
      </c>
      <c r="BO1250" s="35">
        <f t="shared" si="236"/>
        <v>100</v>
      </c>
      <c r="BP1250" s="35">
        <f t="shared" si="237"/>
        <v>47</v>
      </c>
      <c r="BQ1250" s="35">
        <f t="shared" si="238"/>
        <v>15</v>
      </c>
      <c r="BR1250" s="35">
        <f t="shared" si="239"/>
        <v>54</v>
      </c>
    </row>
    <row r="1251" spans="2:70" x14ac:dyDescent="0.3">
      <c r="B1251" s="6" t="s">
        <v>2324</v>
      </c>
      <c r="C1251" s="6">
        <v>309021232</v>
      </c>
      <c r="D1251" s="6" t="s">
        <v>2273</v>
      </c>
      <c r="E1251" s="6" t="s">
        <v>1142</v>
      </c>
      <c r="F1251" s="6" t="s">
        <v>3657</v>
      </c>
      <c r="G1251" s="6" t="s">
        <v>97</v>
      </c>
      <c r="H1251" s="6" t="s">
        <v>4995</v>
      </c>
      <c r="I1251" s="22">
        <v>818100</v>
      </c>
      <c r="J1251" s="22">
        <v>780000</v>
      </c>
      <c r="K1251" s="22">
        <v>745000</v>
      </c>
      <c r="L1251" s="22">
        <v>800000</v>
      </c>
      <c r="M1251" s="22">
        <v>800000</v>
      </c>
      <c r="N1251" s="22">
        <v>745000</v>
      </c>
      <c r="O1251" s="23">
        <v>28</v>
      </c>
      <c r="P1251" s="23">
        <v>28</v>
      </c>
      <c r="Q1251" s="23">
        <v>37</v>
      </c>
      <c r="R1251" s="22">
        <v>800</v>
      </c>
      <c r="S1251" s="22">
        <v>750</v>
      </c>
      <c r="T1251" s="24">
        <v>2.2000000000000002</v>
      </c>
      <c r="U1251" s="24">
        <v>-0.19999999999999973</v>
      </c>
      <c r="V1251" s="24">
        <v>2.4</v>
      </c>
      <c r="W1251" s="24">
        <v>2.2000000000000002</v>
      </c>
      <c r="X1251" s="25">
        <v>5.0849529397384186E-2</v>
      </c>
      <c r="Y1251" s="24">
        <v>1.7</v>
      </c>
      <c r="Z1251" s="24">
        <v>-0.7</v>
      </c>
      <c r="AA1251" s="24">
        <v>2.4</v>
      </c>
      <c r="AB1251" s="24">
        <v>2.4</v>
      </c>
      <c r="AC1251" s="26">
        <v>0.43660495983234365</v>
      </c>
      <c r="AD1251" s="24">
        <v>8.5862143663182771</v>
      </c>
      <c r="AE1251" s="6">
        <v>170</v>
      </c>
      <c r="AF1251" s="6">
        <v>172</v>
      </c>
      <c r="AG1251" s="6">
        <v>198</v>
      </c>
      <c r="AH1251" s="27">
        <v>3.7850953206239164</v>
      </c>
      <c r="AI1251" s="28">
        <v>913000</v>
      </c>
      <c r="AJ1251" s="28">
        <v>849000</v>
      </c>
      <c r="AK1251" s="28">
        <v>730000</v>
      </c>
      <c r="AL1251" s="29">
        <v>7.5382803297997639E-2</v>
      </c>
      <c r="AM1251" s="29">
        <v>0.25068493150684934</v>
      </c>
      <c r="AN1251" s="6">
        <v>2.2000000000000002</v>
      </c>
      <c r="AO1251" s="27">
        <v>0</v>
      </c>
      <c r="AP1251" s="6">
        <v>2.2000000000000002</v>
      </c>
      <c r="AQ1251" s="28">
        <v>780</v>
      </c>
      <c r="AR1251" s="28">
        <v>750</v>
      </c>
      <c r="AS1251" s="25">
        <v>0.04</v>
      </c>
      <c r="AT1251" s="30">
        <v>1832.3200000000002</v>
      </c>
      <c r="AU1251" s="24">
        <v>0.7429</v>
      </c>
      <c r="AV1251" s="24">
        <v>0.2571</v>
      </c>
      <c r="AW1251" s="24">
        <v>0.71340000000000003</v>
      </c>
      <c r="AX1251" s="24">
        <v>0.27589999999999998</v>
      </c>
      <c r="AY1251" s="24">
        <v>0.3427</v>
      </c>
      <c r="AZ1251" s="24">
        <v>0.41139999999999999</v>
      </c>
      <c r="BA1251" s="24">
        <v>0.21729999999999999</v>
      </c>
      <c r="BB1251" s="31">
        <v>3.5</v>
      </c>
      <c r="BC1251" s="23">
        <v>87</v>
      </c>
      <c r="BD1251" s="32" t="s">
        <v>4605</v>
      </c>
      <c r="BE1251" s="33">
        <v>153.46128611882699</v>
      </c>
      <c r="BF1251" s="33">
        <v>-28.157627466823701</v>
      </c>
      <c r="BG1251" s="34">
        <f t="shared" si="228"/>
        <v>80</v>
      </c>
      <c r="BH1251" s="34">
        <f t="shared" si="229"/>
        <v>80</v>
      </c>
      <c r="BI1251" s="34">
        <f t="shared" si="230"/>
        <v>78</v>
      </c>
      <c r="BJ1251" s="34">
        <f t="shared" si="231"/>
        <v>38</v>
      </c>
      <c r="BK1251" s="34">
        <f t="shared" si="232"/>
        <v>89</v>
      </c>
      <c r="BL1251" s="34">
        <f t="shared" si="233"/>
        <v>65</v>
      </c>
      <c r="BM1251" s="35">
        <f t="shared" si="234"/>
        <v>100</v>
      </c>
      <c r="BN1251" s="34">
        <f t="shared" si="235"/>
        <v>64</v>
      </c>
      <c r="BO1251" s="35">
        <f t="shared" si="236"/>
        <v>1</v>
      </c>
      <c r="BP1251" s="35">
        <f t="shared" si="237"/>
        <v>88</v>
      </c>
      <c r="BQ1251" s="35">
        <f t="shared" si="238"/>
        <v>35</v>
      </c>
      <c r="BR1251" s="35">
        <f t="shared" si="239"/>
        <v>54</v>
      </c>
    </row>
    <row r="1252" spans="2:70" x14ac:dyDescent="0.3">
      <c r="B1252" s="6" t="s">
        <v>2663</v>
      </c>
      <c r="C1252" s="6">
        <v>310031291</v>
      </c>
      <c r="D1252" s="6" t="s">
        <v>560</v>
      </c>
      <c r="E1252" s="6" t="s">
        <v>561</v>
      </c>
      <c r="F1252" s="6" t="s">
        <v>2780</v>
      </c>
      <c r="G1252" s="6" t="s">
        <v>97</v>
      </c>
      <c r="H1252" s="6" t="s">
        <v>4995</v>
      </c>
      <c r="I1252" s="22">
        <v>479000</v>
      </c>
      <c r="J1252" s="22">
        <v>476890</v>
      </c>
      <c r="K1252" s="22">
        <v>453200</v>
      </c>
      <c r="L1252" s="22">
        <v>517000</v>
      </c>
      <c r="M1252" s="22">
        <v>500000</v>
      </c>
      <c r="N1252" s="22">
        <v>360000</v>
      </c>
      <c r="O1252" s="23">
        <v>42</v>
      </c>
      <c r="P1252" s="23">
        <v>34</v>
      </c>
      <c r="Q1252" s="23">
        <v>8</v>
      </c>
      <c r="R1252" s="22">
        <v>480</v>
      </c>
      <c r="S1252" s="22">
        <v>420</v>
      </c>
      <c r="T1252" s="24">
        <v>1.9</v>
      </c>
      <c r="U1252" s="24">
        <v>-0.39999999999999991</v>
      </c>
      <c r="V1252" s="24">
        <v>2.2999999999999998</v>
      </c>
      <c r="W1252" s="24">
        <v>2.7</v>
      </c>
      <c r="X1252" s="25">
        <v>5.210855949895616E-2</v>
      </c>
      <c r="Y1252" s="24">
        <v>4.4000000000000004</v>
      </c>
      <c r="Z1252" s="24">
        <v>-1.5</v>
      </c>
      <c r="AA1252" s="24">
        <v>5.9</v>
      </c>
      <c r="AB1252" s="24">
        <v>5.5</v>
      </c>
      <c r="AC1252" s="26">
        <v>0.3536067892503536</v>
      </c>
      <c r="AD1252" s="24">
        <v>6.7859636238349106</v>
      </c>
      <c r="AE1252" s="6">
        <v>30</v>
      </c>
      <c r="AF1252" s="6">
        <v>24</v>
      </c>
      <c r="AG1252" s="6">
        <v>25</v>
      </c>
      <c r="AH1252" s="27">
        <v>2.2857142857142856</v>
      </c>
      <c r="AI1252" s="28">
        <v>485000</v>
      </c>
      <c r="AJ1252" s="28">
        <v>390000</v>
      </c>
      <c r="AK1252" s="28">
        <v>315000</v>
      </c>
      <c r="AL1252" s="29">
        <v>0.24358974358974358</v>
      </c>
      <c r="AM1252" s="29">
        <v>0.53968253968253965</v>
      </c>
      <c r="AN1252" s="6">
        <v>2</v>
      </c>
      <c r="AO1252" s="27">
        <v>-0.5</v>
      </c>
      <c r="AP1252" s="6">
        <v>2.5</v>
      </c>
      <c r="AQ1252" s="28">
        <v>450</v>
      </c>
      <c r="AR1252" s="28">
        <v>420</v>
      </c>
      <c r="AS1252" s="25">
        <v>7.1428571428571425E-2</v>
      </c>
      <c r="AT1252" s="30">
        <v>1357.44</v>
      </c>
      <c r="AU1252" s="24">
        <v>0.68779999999999997</v>
      </c>
      <c r="AV1252" s="24">
        <v>0.31219999999999998</v>
      </c>
      <c r="AW1252" s="24">
        <v>0.88439999999999996</v>
      </c>
      <c r="AX1252" s="24">
        <v>9.5500000000000002E-2</v>
      </c>
      <c r="AY1252" s="24">
        <v>0.16889999999999999</v>
      </c>
      <c r="AZ1252" s="24">
        <v>0.26740000000000003</v>
      </c>
      <c r="BA1252" s="24">
        <v>0.53869999999999996</v>
      </c>
      <c r="BB1252" s="31">
        <v>1</v>
      </c>
      <c r="BC1252" s="23">
        <v>34</v>
      </c>
      <c r="BD1252" s="32" t="s">
        <v>4957</v>
      </c>
      <c r="BE1252" s="33">
        <v>152.72210289679199</v>
      </c>
      <c r="BF1252" s="33">
        <v>-27.610275914109199</v>
      </c>
      <c r="BG1252" s="34">
        <f t="shared" si="228"/>
        <v>85</v>
      </c>
      <c r="BH1252" s="34">
        <f t="shared" si="229"/>
        <v>84</v>
      </c>
      <c r="BI1252" s="34">
        <f t="shared" si="230"/>
        <v>96</v>
      </c>
      <c r="BJ1252" s="34">
        <f t="shared" si="231"/>
        <v>100</v>
      </c>
      <c r="BK1252" s="34">
        <f t="shared" si="232"/>
        <v>100</v>
      </c>
      <c r="BL1252" s="34">
        <f t="shared" si="233"/>
        <v>27</v>
      </c>
      <c r="BM1252" s="35">
        <f t="shared" si="234"/>
        <v>100</v>
      </c>
      <c r="BN1252" s="34">
        <f t="shared" si="235"/>
        <v>82</v>
      </c>
      <c r="BO1252" s="35">
        <f t="shared" si="236"/>
        <v>32</v>
      </c>
      <c r="BP1252" s="35">
        <f t="shared" si="237"/>
        <v>44</v>
      </c>
      <c r="BQ1252" s="35">
        <f t="shared" si="238"/>
        <v>10</v>
      </c>
      <c r="BR1252" s="35">
        <f t="shared" si="239"/>
        <v>54</v>
      </c>
    </row>
    <row r="1253" spans="2:70" x14ac:dyDescent="0.3">
      <c r="B1253" s="6" t="s">
        <v>2227</v>
      </c>
      <c r="C1253" s="6">
        <v>506011114</v>
      </c>
      <c r="D1253" s="6" t="s">
        <v>360</v>
      </c>
      <c r="E1253" s="6" t="s">
        <v>281</v>
      </c>
      <c r="F1253" s="6" t="s">
        <v>2720</v>
      </c>
      <c r="G1253" s="6" t="s">
        <v>93</v>
      </c>
      <c r="H1253" s="6" t="s">
        <v>4995</v>
      </c>
      <c r="I1253" s="22">
        <v>485000</v>
      </c>
      <c r="J1253" s="22">
        <v>485000</v>
      </c>
      <c r="K1253" s="22">
        <v>374400</v>
      </c>
      <c r="L1253" s="22">
        <v>520000</v>
      </c>
      <c r="M1253" s="22">
        <v>505000</v>
      </c>
      <c r="N1253" s="22">
        <v>390000</v>
      </c>
      <c r="O1253" s="23">
        <v>15</v>
      </c>
      <c r="P1253" s="23">
        <v>36</v>
      </c>
      <c r="Q1253" s="23">
        <v>43</v>
      </c>
      <c r="R1253" s="22">
        <v>575</v>
      </c>
      <c r="S1253" s="22">
        <v>480</v>
      </c>
      <c r="T1253" s="24">
        <v>3</v>
      </c>
      <c r="U1253" s="24">
        <v>-0.5</v>
      </c>
      <c r="V1253" s="24">
        <v>3.5</v>
      </c>
      <c r="W1253" s="24">
        <v>4.4000000000000004</v>
      </c>
      <c r="X1253" s="25">
        <v>6.1649484536082474E-2</v>
      </c>
      <c r="Y1253" s="24">
        <v>2.1</v>
      </c>
      <c r="Z1253" s="24">
        <v>-0.39999999999999991</v>
      </c>
      <c r="AA1253" s="24">
        <v>2.5</v>
      </c>
      <c r="AB1253" s="24">
        <v>1.3</v>
      </c>
      <c r="AC1253" s="26">
        <v>0.37916754589575852</v>
      </c>
      <c r="AD1253" s="24">
        <v>6.1503765805833748</v>
      </c>
      <c r="AE1253" s="6">
        <v>11</v>
      </c>
      <c r="AF1253" s="6">
        <v>18</v>
      </c>
      <c r="AG1253" s="6">
        <v>24</v>
      </c>
      <c r="AH1253" s="27">
        <v>0.42519685039370075</v>
      </c>
      <c r="AI1253" s="28">
        <v>520000</v>
      </c>
      <c r="AJ1253" s="28">
        <v>400000</v>
      </c>
      <c r="AK1253" s="28">
        <v>300000</v>
      </c>
      <c r="AL1253" s="29">
        <v>0.3</v>
      </c>
      <c r="AM1253" s="29">
        <v>0.73333333333333328</v>
      </c>
      <c r="AN1253" s="6">
        <v>3.8</v>
      </c>
      <c r="AO1253" s="27">
        <v>-1.2999999999999998</v>
      </c>
      <c r="AP1253" s="6">
        <v>5.0999999999999996</v>
      </c>
      <c r="AQ1253" s="28">
        <v>550</v>
      </c>
      <c r="AR1253" s="28">
        <v>475</v>
      </c>
      <c r="AS1253" s="25">
        <v>0.15789473684210525</v>
      </c>
      <c r="AT1253" s="30">
        <v>1516.4800000000002</v>
      </c>
      <c r="AU1253" s="24">
        <v>0.66690000000000005</v>
      </c>
      <c r="AV1253" s="24">
        <v>0.33310000000000001</v>
      </c>
      <c r="AW1253" s="24">
        <v>0.81569999999999998</v>
      </c>
      <c r="AX1253" s="24">
        <v>0.15579999999999999</v>
      </c>
      <c r="AY1253" s="24">
        <v>0.30349999999999999</v>
      </c>
      <c r="AZ1253" s="24">
        <v>0.4022</v>
      </c>
      <c r="BA1253" s="24">
        <v>0.26910000000000001</v>
      </c>
      <c r="BB1253" s="31">
        <v>1</v>
      </c>
      <c r="BC1253" s="23">
        <v>25</v>
      </c>
      <c r="BD1253" s="32" t="s">
        <v>4511</v>
      </c>
      <c r="BE1253" s="33">
        <v>116.022290098485</v>
      </c>
      <c r="BF1253" s="33">
        <v>-32.115620102766897</v>
      </c>
      <c r="BG1253" s="34">
        <f t="shared" si="228"/>
        <v>67</v>
      </c>
      <c r="BH1253" s="34">
        <f t="shared" si="229"/>
        <v>54</v>
      </c>
      <c r="BI1253" s="34">
        <f t="shared" si="230"/>
        <v>100</v>
      </c>
      <c r="BJ1253" s="34">
        <f t="shared" si="231"/>
        <v>100</v>
      </c>
      <c r="BK1253" s="34">
        <f t="shared" si="232"/>
        <v>100</v>
      </c>
      <c r="BL1253" s="34">
        <f t="shared" si="233"/>
        <v>57</v>
      </c>
      <c r="BM1253" s="35">
        <f t="shared" si="234"/>
        <v>100</v>
      </c>
      <c r="BN1253" s="34">
        <f t="shared" si="235"/>
        <v>89</v>
      </c>
      <c r="BO1253" s="35">
        <f t="shared" si="236"/>
        <v>15</v>
      </c>
      <c r="BP1253" s="35">
        <f t="shared" si="237"/>
        <v>82</v>
      </c>
      <c r="BQ1253" s="35">
        <f t="shared" si="238"/>
        <v>10</v>
      </c>
      <c r="BR1253" s="35">
        <f t="shared" si="239"/>
        <v>54</v>
      </c>
    </row>
    <row r="1254" spans="2:70" x14ac:dyDescent="0.3">
      <c r="B1254" s="6" t="s">
        <v>1411</v>
      </c>
      <c r="C1254" s="6">
        <v>601031015</v>
      </c>
      <c r="D1254" s="6" t="s">
        <v>481</v>
      </c>
      <c r="E1254" s="6" t="s">
        <v>129</v>
      </c>
      <c r="F1254" s="6" t="s">
        <v>129</v>
      </c>
      <c r="G1254" s="6" t="s">
        <v>130</v>
      </c>
      <c r="H1254" s="6" t="s">
        <v>4995</v>
      </c>
      <c r="I1254" s="22">
        <v>450000</v>
      </c>
      <c r="J1254" s="22">
        <v>449000</v>
      </c>
      <c r="K1254" s="22">
        <v>435000</v>
      </c>
      <c r="L1254" s="22">
        <v>410000</v>
      </c>
      <c r="M1254" s="22">
        <v>400000</v>
      </c>
      <c r="N1254" s="22">
        <v>420000</v>
      </c>
      <c r="O1254" s="23">
        <v>40</v>
      </c>
      <c r="P1254" s="23">
        <v>47</v>
      </c>
      <c r="Q1254" s="23">
        <v>77</v>
      </c>
      <c r="R1254" s="22">
        <v>450</v>
      </c>
      <c r="S1254" s="22">
        <v>425</v>
      </c>
      <c r="T1254" s="24">
        <v>2.5</v>
      </c>
      <c r="U1254" s="24">
        <v>0.5</v>
      </c>
      <c r="V1254" s="24">
        <v>2</v>
      </c>
      <c r="W1254" s="24">
        <v>1.6</v>
      </c>
      <c r="X1254" s="25">
        <v>5.1999999999999998E-2</v>
      </c>
      <c r="Y1254" s="24">
        <v>2.7</v>
      </c>
      <c r="Z1254" s="24">
        <v>-0.89999999999999991</v>
      </c>
      <c r="AA1254" s="24">
        <v>3.6</v>
      </c>
      <c r="AB1254" s="24">
        <v>4.3</v>
      </c>
      <c r="AC1254" s="26">
        <v>0.32375964084263842</v>
      </c>
      <c r="AD1254" s="24">
        <v>6.2261469392815085</v>
      </c>
      <c r="AE1254" s="6">
        <v>51</v>
      </c>
      <c r="AF1254" s="6">
        <v>45</v>
      </c>
      <c r="AG1254" s="6">
        <v>77</v>
      </c>
      <c r="AH1254" s="27">
        <v>2.7397260273972601</v>
      </c>
      <c r="AI1254" s="28">
        <v>445000</v>
      </c>
      <c r="AJ1254" s="28">
        <v>440000</v>
      </c>
      <c r="AK1254" s="28">
        <v>465000</v>
      </c>
      <c r="AL1254" s="29">
        <v>1.1363636363636364E-2</v>
      </c>
      <c r="AM1254" s="29">
        <v>-4.3010752688172046E-2</v>
      </c>
      <c r="AN1254" s="6">
        <v>2.5</v>
      </c>
      <c r="AO1254" s="27">
        <v>0.29999999999999982</v>
      </c>
      <c r="AP1254" s="6">
        <v>2.2000000000000002</v>
      </c>
      <c r="AQ1254" s="28">
        <v>440</v>
      </c>
      <c r="AR1254" s="28">
        <v>430</v>
      </c>
      <c r="AS1254" s="25">
        <v>2.3255813953488372E-2</v>
      </c>
      <c r="AT1254" s="30">
        <v>1389.92</v>
      </c>
      <c r="AU1254" s="24">
        <v>0.63149999999999995</v>
      </c>
      <c r="AV1254" s="24">
        <v>0.36849999999999999</v>
      </c>
      <c r="AW1254" s="24">
        <v>0.72819999999999996</v>
      </c>
      <c r="AX1254" s="24">
        <v>0.03</v>
      </c>
      <c r="AY1254" s="24">
        <v>0.28029999999999999</v>
      </c>
      <c r="AZ1254" s="24">
        <v>0.31909999999999999</v>
      </c>
      <c r="BA1254" s="24">
        <v>0.34910000000000002</v>
      </c>
      <c r="BB1254" s="31">
        <v>2</v>
      </c>
      <c r="BC1254" s="23">
        <v>14</v>
      </c>
      <c r="BD1254" s="32" t="s">
        <v>3736</v>
      </c>
      <c r="BE1254" s="33">
        <v>147.22339317021999</v>
      </c>
      <c r="BF1254" s="33">
        <v>-42.785120241006901</v>
      </c>
      <c r="BG1254" s="34">
        <f t="shared" si="228"/>
        <v>75</v>
      </c>
      <c r="BH1254" s="34">
        <f t="shared" si="229"/>
        <v>75</v>
      </c>
      <c r="BI1254" s="34">
        <f t="shared" si="230"/>
        <v>91</v>
      </c>
      <c r="BJ1254" s="34">
        <f t="shared" si="231"/>
        <v>7</v>
      </c>
      <c r="BK1254" s="34">
        <f t="shared" si="232"/>
        <v>100</v>
      </c>
      <c r="BL1254" s="34">
        <f t="shared" si="233"/>
        <v>52</v>
      </c>
      <c r="BM1254" s="35">
        <f t="shared" si="234"/>
        <v>100</v>
      </c>
      <c r="BN1254" s="34">
        <f t="shared" si="235"/>
        <v>88</v>
      </c>
      <c r="BO1254" s="35">
        <f t="shared" si="236"/>
        <v>51</v>
      </c>
      <c r="BP1254" s="35">
        <f t="shared" si="237"/>
        <v>72</v>
      </c>
      <c r="BQ1254" s="35">
        <f t="shared" si="238"/>
        <v>20</v>
      </c>
      <c r="BR1254" s="35">
        <f t="shared" si="239"/>
        <v>54</v>
      </c>
    </row>
    <row r="1255" spans="2:70" x14ac:dyDescent="0.3">
      <c r="B1255" s="6" t="s">
        <v>1265</v>
      </c>
      <c r="C1255" s="6">
        <v>601031020</v>
      </c>
      <c r="D1255" s="6" t="s">
        <v>481</v>
      </c>
      <c r="E1255" s="6" t="s">
        <v>129</v>
      </c>
      <c r="F1255" s="6" t="s">
        <v>2742</v>
      </c>
      <c r="G1255" s="6" t="s">
        <v>130</v>
      </c>
      <c r="H1255" s="6" t="s">
        <v>4995</v>
      </c>
      <c r="I1255" s="22">
        <v>469000</v>
      </c>
      <c r="J1255" s="22">
        <v>420000</v>
      </c>
      <c r="K1255" s="22">
        <v>440000</v>
      </c>
      <c r="L1255" s="22">
        <v>415000</v>
      </c>
      <c r="M1255" s="22">
        <v>430000</v>
      </c>
      <c r="N1255" s="22">
        <v>435000</v>
      </c>
      <c r="O1255" s="23">
        <v>38</v>
      </c>
      <c r="P1255" s="23">
        <v>66</v>
      </c>
      <c r="Q1255" s="23">
        <v>77</v>
      </c>
      <c r="R1255" s="22">
        <v>390</v>
      </c>
      <c r="S1255" s="22">
        <v>360</v>
      </c>
      <c r="T1255" s="24">
        <v>2.7</v>
      </c>
      <c r="U1255" s="24">
        <v>0.20000000000000018</v>
      </c>
      <c r="V1255" s="24">
        <v>2.5</v>
      </c>
      <c r="W1255" s="24">
        <v>1.7</v>
      </c>
      <c r="X1255" s="25">
        <v>4.3240938166311298E-2</v>
      </c>
      <c r="Y1255" s="24">
        <v>2.7</v>
      </c>
      <c r="Z1255" s="24">
        <v>-0.89999999999999991</v>
      </c>
      <c r="AA1255" s="24">
        <v>3.6</v>
      </c>
      <c r="AB1255" s="24">
        <v>5.8</v>
      </c>
      <c r="AC1255" s="26">
        <v>0.29559786563182144</v>
      </c>
      <c r="AD1255" s="24">
        <v>6.8360650385268382</v>
      </c>
      <c r="AE1255" s="6">
        <v>51</v>
      </c>
      <c r="AF1255" s="6">
        <v>45</v>
      </c>
      <c r="AG1255" s="6">
        <v>77</v>
      </c>
      <c r="AH1255" s="27">
        <v>2.7397260273972601</v>
      </c>
      <c r="AI1255" s="28">
        <v>445000</v>
      </c>
      <c r="AJ1255" s="28">
        <v>440000</v>
      </c>
      <c r="AK1255" s="28">
        <v>465000</v>
      </c>
      <c r="AL1255" s="29">
        <v>1.1363636363636364E-2</v>
      </c>
      <c r="AM1255" s="29">
        <v>-4.3010752688172046E-2</v>
      </c>
      <c r="AN1255" s="6">
        <v>2.5</v>
      </c>
      <c r="AO1255" s="27">
        <v>0.29999999999999982</v>
      </c>
      <c r="AP1255" s="6">
        <v>2.2000000000000002</v>
      </c>
      <c r="AQ1255" s="28">
        <v>440</v>
      </c>
      <c r="AR1255" s="28">
        <v>430</v>
      </c>
      <c r="AS1255" s="25">
        <v>2.3255813953488372E-2</v>
      </c>
      <c r="AT1255" s="30">
        <v>1319.3600000000001</v>
      </c>
      <c r="AU1255" s="24">
        <v>0.69620000000000004</v>
      </c>
      <c r="AV1255" s="24">
        <v>0.30380000000000001</v>
      </c>
      <c r="AW1255" s="24">
        <v>0.92200000000000004</v>
      </c>
      <c r="AX1255" s="24">
        <v>4.2000000000000003E-2</v>
      </c>
      <c r="AY1255" s="24">
        <v>0.32279999999999998</v>
      </c>
      <c r="AZ1255" s="24">
        <v>0.37619999999999998</v>
      </c>
      <c r="BA1255" s="24">
        <v>0.27289999999999998</v>
      </c>
      <c r="BB1255" s="31">
        <v>1</v>
      </c>
      <c r="BC1255" s="23">
        <v>24</v>
      </c>
      <c r="BD1255" s="32" t="s">
        <v>3608</v>
      </c>
      <c r="BE1255" s="33">
        <v>147.07884088444499</v>
      </c>
      <c r="BF1255" s="33">
        <v>-42.767870028783399</v>
      </c>
      <c r="BG1255" s="34">
        <f t="shared" si="228"/>
        <v>72</v>
      </c>
      <c r="BH1255" s="34">
        <f t="shared" si="229"/>
        <v>75</v>
      </c>
      <c r="BI1255" s="34">
        <f t="shared" si="230"/>
        <v>91</v>
      </c>
      <c r="BJ1255" s="34">
        <f t="shared" si="231"/>
        <v>7</v>
      </c>
      <c r="BK1255" s="34">
        <f t="shared" si="232"/>
        <v>100</v>
      </c>
      <c r="BL1255" s="34">
        <f t="shared" si="233"/>
        <v>61</v>
      </c>
      <c r="BM1255" s="35">
        <f t="shared" si="234"/>
        <v>94</v>
      </c>
      <c r="BN1255" s="34">
        <f t="shared" si="235"/>
        <v>82</v>
      </c>
      <c r="BO1255" s="35">
        <f t="shared" si="236"/>
        <v>70</v>
      </c>
      <c r="BP1255" s="35">
        <f t="shared" si="237"/>
        <v>72</v>
      </c>
      <c r="BQ1255" s="35">
        <f t="shared" si="238"/>
        <v>10</v>
      </c>
      <c r="BR1255" s="35">
        <f t="shared" si="239"/>
        <v>54</v>
      </c>
    </row>
    <row r="1256" spans="2:70" x14ac:dyDescent="0.3">
      <c r="B1256" s="6" t="s">
        <v>129</v>
      </c>
      <c r="C1256" s="6">
        <v>601051027</v>
      </c>
      <c r="D1256" s="6" t="s">
        <v>168</v>
      </c>
      <c r="E1256" s="6" t="s">
        <v>129</v>
      </c>
      <c r="F1256" s="6" t="s">
        <v>129</v>
      </c>
      <c r="G1256" s="6" t="s">
        <v>130</v>
      </c>
      <c r="H1256" s="6" t="s">
        <v>4995</v>
      </c>
      <c r="I1256" s="22">
        <v>830000</v>
      </c>
      <c r="J1256" s="22">
        <v>795000</v>
      </c>
      <c r="K1256" s="22">
        <v>750000</v>
      </c>
      <c r="L1256" s="22">
        <v>750000</v>
      </c>
      <c r="M1256" s="22">
        <v>730000</v>
      </c>
      <c r="N1256" s="22">
        <v>750000</v>
      </c>
      <c r="O1256" s="23">
        <v>35</v>
      </c>
      <c r="P1256" s="23">
        <v>37</v>
      </c>
      <c r="Q1256" s="23">
        <v>48</v>
      </c>
      <c r="R1256" s="22">
        <v>520</v>
      </c>
      <c r="S1256" s="22">
        <v>500</v>
      </c>
      <c r="T1256" s="24">
        <v>1.7</v>
      </c>
      <c r="U1256" s="24">
        <v>-0.10000000000000009</v>
      </c>
      <c r="V1256" s="24">
        <v>1.8</v>
      </c>
      <c r="W1256" s="24">
        <v>1.4</v>
      </c>
      <c r="X1256" s="25">
        <v>3.2578313253012046E-2</v>
      </c>
      <c r="Y1256" s="24">
        <v>5.4</v>
      </c>
      <c r="Z1256" s="24">
        <v>-2</v>
      </c>
      <c r="AA1256" s="24">
        <v>7.4</v>
      </c>
      <c r="AB1256" s="24">
        <v>9.1</v>
      </c>
      <c r="AC1256" s="26">
        <v>0.26667760728645279</v>
      </c>
      <c r="AD1256" s="24">
        <v>8.1857401644880117</v>
      </c>
      <c r="AE1256" s="6">
        <v>80</v>
      </c>
      <c r="AF1256" s="6">
        <v>104</v>
      </c>
      <c r="AG1256" s="6">
        <v>81</v>
      </c>
      <c r="AH1256" s="27">
        <v>3.8775510204081631</v>
      </c>
      <c r="AI1256" s="28">
        <v>600000</v>
      </c>
      <c r="AJ1256" s="28">
        <v>600000</v>
      </c>
      <c r="AK1256" s="28">
        <v>620000</v>
      </c>
      <c r="AL1256" s="29">
        <v>0</v>
      </c>
      <c r="AM1256" s="29">
        <v>-3.2258064516129031E-2</v>
      </c>
      <c r="AN1256" s="6">
        <v>2.2999999999999998</v>
      </c>
      <c r="AO1256" s="27">
        <v>0.29999999999999982</v>
      </c>
      <c r="AP1256" s="6">
        <v>2</v>
      </c>
      <c r="AQ1256" s="28">
        <v>475</v>
      </c>
      <c r="AR1256" s="28">
        <v>460</v>
      </c>
      <c r="AS1256" s="25">
        <v>3.2608695652173912E-2</v>
      </c>
      <c r="AT1256" s="30">
        <v>1949.92</v>
      </c>
      <c r="AU1256" s="24">
        <v>0.50280000000000002</v>
      </c>
      <c r="AV1256" s="24">
        <v>0.49719999999999998</v>
      </c>
      <c r="AW1256" s="24">
        <v>0.3644</v>
      </c>
      <c r="AX1256" s="24">
        <v>0.1973</v>
      </c>
      <c r="AY1256" s="24">
        <v>0.25590000000000002</v>
      </c>
      <c r="AZ1256" s="24">
        <v>0.16769999999999999</v>
      </c>
      <c r="BA1256" s="24">
        <v>0.54569999999999996</v>
      </c>
      <c r="BB1256" s="31">
        <v>8</v>
      </c>
      <c r="BC1256" s="23">
        <v>1</v>
      </c>
      <c r="BD1256" s="32" t="s">
        <v>3033</v>
      </c>
      <c r="BE1256" s="33">
        <v>147.32495952798999</v>
      </c>
      <c r="BF1256" s="33">
        <v>-42.875497935855002</v>
      </c>
      <c r="BG1256" s="34">
        <f t="shared" si="228"/>
        <v>88</v>
      </c>
      <c r="BH1256" s="34">
        <f t="shared" si="229"/>
        <v>79</v>
      </c>
      <c r="BI1256" s="34">
        <f t="shared" si="230"/>
        <v>77</v>
      </c>
      <c r="BJ1256" s="34">
        <f t="shared" si="231"/>
        <v>1</v>
      </c>
      <c r="BK1256" s="34">
        <f t="shared" si="232"/>
        <v>100</v>
      </c>
      <c r="BL1256" s="34">
        <f t="shared" si="233"/>
        <v>46</v>
      </c>
      <c r="BM1256" s="35">
        <f t="shared" si="234"/>
        <v>59</v>
      </c>
      <c r="BN1256" s="34">
        <f t="shared" si="235"/>
        <v>68</v>
      </c>
      <c r="BO1256" s="35">
        <f t="shared" si="236"/>
        <v>89</v>
      </c>
      <c r="BP1256" s="35">
        <f t="shared" si="237"/>
        <v>27</v>
      </c>
      <c r="BQ1256" s="35">
        <f t="shared" si="238"/>
        <v>80</v>
      </c>
      <c r="BR1256" s="35">
        <f t="shared" si="239"/>
        <v>54</v>
      </c>
    </row>
    <row r="1257" spans="2:70" x14ac:dyDescent="0.3">
      <c r="B1257" s="6" t="s">
        <v>1208</v>
      </c>
      <c r="C1257" s="6">
        <v>801051055</v>
      </c>
      <c r="D1257" s="6" t="s">
        <v>718</v>
      </c>
      <c r="E1257" s="6" t="s">
        <v>107</v>
      </c>
      <c r="F1257" s="6" t="s">
        <v>2703</v>
      </c>
      <c r="G1257" s="6" t="s">
        <v>108</v>
      </c>
      <c r="H1257" s="6" t="s">
        <v>4995</v>
      </c>
      <c r="I1257" s="22">
        <v>699000</v>
      </c>
      <c r="J1257" s="22">
        <v>699000</v>
      </c>
      <c r="K1257" s="22">
        <v>650000</v>
      </c>
      <c r="L1257" s="22">
        <v>295000</v>
      </c>
      <c r="M1257" s="22">
        <v>405000</v>
      </c>
      <c r="N1257" s="22">
        <v>620000</v>
      </c>
      <c r="O1257" s="23">
        <v>21</v>
      </c>
      <c r="P1257" s="23">
        <v>33</v>
      </c>
      <c r="Q1257" s="23">
        <v>37</v>
      </c>
      <c r="R1257" s="22">
        <v>520</v>
      </c>
      <c r="S1257" s="22">
        <v>500</v>
      </c>
      <c r="T1257" s="24">
        <v>1.3</v>
      </c>
      <c r="U1257" s="24">
        <v>0</v>
      </c>
      <c r="V1257" s="24">
        <v>1.3</v>
      </c>
      <c r="W1257" s="24">
        <v>3.3</v>
      </c>
      <c r="X1257" s="25">
        <v>3.8683834048640918E-2</v>
      </c>
      <c r="Y1257" s="24">
        <v>7.6</v>
      </c>
      <c r="Z1257" s="24">
        <v>-0.20000000000000018</v>
      </c>
      <c r="AA1257" s="24">
        <v>7.8</v>
      </c>
      <c r="AB1257" s="24">
        <v>10.1</v>
      </c>
      <c r="AC1257" s="26">
        <v>0.20480181485915933</v>
      </c>
      <c r="AD1257" s="24">
        <v>5.2942480986151024</v>
      </c>
      <c r="AE1257" s="6">
        <v>417</v>
      </c>
      <c r="AF1257" s="6">
        <v>433</v>
      </c>
      <c r="AG1257" s="6">
        <v>347</v>
      </c>
      <c r="AH1257" s="27">
        <v>8.4646464646464654</v>
      </c>
      <c r="AI1257" s="28">
        <v>551000</v>
      </c>
      <c r="AJ1257" s="28">
        <v>540250</v>
      </c>
      <c r="AK1257" s="28">
        <v>550000</v>
      </c>
      <c r="AL1257" s="29">
        <v>1.989819527996298E-2</v>
      </c>
      <c r="AM1257" s="29">
        <v>1.8181818181818182E-3</v>
      </c>
      <c r="AN1257" s="6">
        <v>2.5</v>
      </c>
      <c r="AO1257" s="27">
        <v>-0.29999999999999982</v>
      </c>
      <c r="AP1257" s="6">
        <v>2.8</v>
      </c>
      <c r="AQ1257" s="28">
        <v>600</v>
      </c>
      <c r="AR1257" s="28">
        <v>580</v>
      </c>
      <c r="AS1257" s="25">
        <v>3.4482758620689655E-2</v>
      </c>
      <c r="AT1257" s="30">
        <v>2539.0400000000004</v>
      </c>
      <c r="AU1257" s="24">
        <v>0.63470000000000004</v>
      </c>
      <c r="AV1257" s="24">
        <v>0.36530000000000001</v>
      </c>
      <c r="AW1257" s="24">
        <v>0.67159999999999997</v>
      </c>
      <c r="AX1257" s="24">
        <v>0.1605</v>
      </c>
      <c r="AY1257" s="24">
        <v>0.26879999999999998</v>
      </c>
      <c r="AZ1257" s="24">
        <v>0.34560000000000002</v>
      </c>
      <c r="BA1257" s="24">
        <v>0.36099999999999999</v>
      </c>
      <c r="BB1257" s="31">
        <v>8</v>
      </c>
      <c r="BC1257" s="23">
        <v>64</v>
      </c>
      <c r="BD1257" s="32" t="s">
        <v>3558</v>
      </c>
      <c r="BE1257" s="33">
        <v>149.143462519313</v>
      </c>
      <c r="BF1257" s="33">
        <v>-35.242205151945903</v>
      </c>
      <c r="BG1257" s="34">
        <f t="shared" si="228"/>
        <v>95</v>
      </c>
      <c r="BH1257" s="34">
        <f t="shared" si="229"/>
        <v>75</v>
      </c>
      <c r="BI1257" s="34">
        <f t="shared" si="230"/>
        <v>20</v>
      </c>
      <c r="BJ1257" s="34">
        <f t="shared" si="231"/>
        <v>11</v>
      </c>
      <c r="BK1257" s="34">
        <f t="shared" si="232"/>
        <v>95</v>
      </c>
      <c r="BL1257" s="34">
        <f t="shared" si="233"/>
        <v>49</v>
      </c>
      <c r="BM1257" s="35">
        <f t="shared" si="234"/>
        <v>79</v>
      </c>
      <c r="BN1257" s="34">
        <f t="shared" si="235"/>
        <v>97</v>
      </c>
      <c r="BO1257" s="35">
        <f t="shared" si="236"/>
        <v>100</v>
      </c>
      <c r="BP1257" s="35">
        <f t="shared" si="237"/>
        <v>1</v>
      </c>
      <c r="BQ1257" s="35">
        <f t="shared" si="238"/>
        <v>80</v>
      </c>
      <c r="BR1257" s="35">
        <f t="shared" si="239"/>
        <v>54</v>
      </c>
    </row>
    <row r="1258" spans="2:70" x14ac:dyDescent="0.3">
      <c r="B1258" s="6" t="s">
        <v>1104</v>
      </c>
      <c r="C1258" s="6">
        <v>801061129</v>
      </c>
      <c r="D1258" s="6" t="s">
        <v>397</v>
      </c>
      <c r="E1258" s="6" t="s">
        <v>107</v>
      </c>
      <c r="F1258" s="6" t="s">
        <v>2703</v>
      </c>
      <c r="G1258" s="6" t="s">
        <v>108</v>
      </c>
      <c r="H1258" s="6" t="s">
        <v>4995</v>
      </c>
      <c r="I1258" s="22">
        <v>679000</v>
      </c>
      <c r="J1258" s="22">
        <v>630000</v>
      </c>
      <c r="K1258" s="22">
        <v>695000</v>
      </c>
      <c r="L1258" s="22">
        <v>595000</v>
      </c>
      <c r="M1258" s="22">
        <v>730000</v>
      </c>
      <c r="N1258" s="22">
        <v>645000</v>
      </c>
      <c r="O1258" s="23">
        <v>40</v>
      </c>
      <c r="P1258" s="23">
        <v>40</v>
      </c>
      <c r="Q1258" s="23">
        <v>35</v>
      </c>
      <c r="R1258" s="22">
        <v>630</v>
      </c>
      <c r="S1258" s="22">
        <v>620</v>
      </c>
      <c r="T1258" s="24">
        <v>3</v>
      </c>
      <c r="U1258" s="24">
        <v>-0.29999999999999982</v>
      </c>
      <c r="V1258" s="24">
        <v>3.3</v>
      </c>
      <c r="W1258" s="24">
        <v>3.1</v>
      </c>
      <c r="X1258" s="25">
        <v>4.824742268041237E-2</v>
      </c>
      <c r="Y1258" s="24">
        <v>7.4</v>
      </c>
      <c r="Z1258" s="24">
        <v>-3.4000000000000004</v>
      </c>
      <c r="AA1258" s="24">
        <v>10.8</v>
      </c>
      <c r="AB1258" s="24">
        <v>11.8</v>
      </c>
      <c r="AC1258" s="26">
        <v>0.22847278635255888</v>
      </c>
      <c r="AD1258" s="24">
        <v>4.7354402299568825</v>
      </c>
      <c r="AE1258" s="6">
        <v>255</v>
      </c>
      <c r="AF1258" s="6">
        <v>277</v>
      </c>
      <c r="AG1258" s="6">
        <v>177</v>
      </c>
      <c r="AH1258" s="27">
        <v>7.2984054669703866</v>
      </c>
      <c r="AI1258" s="28">
        <v>640000</v>
      </c>
      <c r="AJ1258" s="28">
        <v>657000</v>
      </c>
      <c r="AK1258" s="28">
        <v>645000</v>
      </c>
      <c r="AL1258" s="29">
        <v>-2.5875190258751901E-2</v>
      </c>
      <c r="AM1258" s="29">
        <v>-7.7519379844961239E-3</v>
      </c>
      <c r="AN1258" s="6">
        <v>2.7</v>
      </c>
      <c r="AO1258" s="27">
        <v>-9.9999999999999645E-2</v>
      </c>
      <c r="AP1258" s="6">
        <v>2.8</v>
      </c>
      <c r="AQ1258" s="28">
        <v>625</v>
      </c>
      <c r="AR1258" s="28">
        <v>610</v>
      </c>
      <c r="AS1258" s="25">
        <v>2.4590163934426229E-2</v>
      </c>
      <c r="AT1258" s="30">
        <v>2757.44</v>
      </c>
      <c r="AU1258" s="24">
        <v>0.4819</v>
      </c>
      <c r="AV1258" s="24">
        <v>0.5181</v>
      </c>
      <c r="AW1258" s="24">
        <v>6.2600000000000003E-2</v>
      </c>
      <c r="AX1258" s="24">
        <v>2.9700000000000001E-2</v>
      </c>
      <c r="AY1258" s="24">
        <v>0.2301</v>
      </c>
      <c r="AZ1258" s="24">
        <v>0.2863</v>
      </c>
      <c r="BA1258" s="24">
        <v>0.47610000000000002</v>
      </c>
      <c r="BB1258" s="31">
        <v>10</v>
      </c>
      <c r="BC1258" s="23">
        <v>61</v>
      </c>
      <c r="BD1258" s="32" t="s">
        <v>3464</v>
      </c>
      <c r="BE1258" s="33">
        <v>149.13527459031201</v>
      </c>
      <c r="BF1258" s="33">
        <v>-35.308636202115501</v>
      </c>
      <c r="BG1258" s="34">
        <f t="shared" si="228"/>
        <v>67</v>
      </c>
      <c r="BH1258" s="34">
        <f t="shared" si="229"/>
        <v>72</v>
      </c>
      <c r="BI1258" s="34">
        <f t="shared" si="230"/>
        <v>34</v>
      </c>
      <c r="BJ1258" s="34">
        <f t="shared" si="231"/>
        <v>1</v>
      </c>
      <c r="BK1258" s="34">
        <f t="shared" si="232"/>
        <v>96</v>
      </c>
      <c r="BL1258" s="34">
        <f t="shared" si="233"/>
        <v>41</v>
      </c>
      <c r="BM1258" s="35">
        <f t="shared" si="234"/>
        <v>100</v>
      </c>
      <c r="BN1258" s="34">
        <f t="shared" si="235"/>
        <v>100</v>
      </c>
      <c r="BO1258" s="35">
        <f t="shared" si="236"/>
        <v>100</v>
      </c>
      <c r="BP1258" s="35">
        <f t="shared" si="237"/>
        <v>1</v>
      </c>
      <c r="BQ1258" s="35">
        <f t="shared" si="238"/>
        <v>100</v>
      </c>
      <c r="BR1258" s="35">
        <f t="shared" si="239"/>
        <v>54</v>
      </c>
    </row>
    <row r="1259" spans="2:70" x14ac:dyDescent="0.3">
      <c r="B1259" s="6" t="s">
        <v>746</v>
      </c>
      <c r="C1259" s="6">
        <v>101021009</v>
      </c>
      <c r="D1259" s="6" t="s">
        <v>746</v>
      </c>
      <c r="E1259" s="6" t="s">
        <v>316</v>
      </c>
      <c r="F1259" s="6" t="s">
        <v>2703</v>
      </c>
      <c r="G1259" s="6" t="s">
        <v>77</v>
      </c>
      <c r="H1259" s="6" t="s">
        <v>4995</v>
      </c>
      <c r="I1259" s="22">
        <v>439000</v>
      </c>
      <c r="J1259" s="22">
        <v>440000</v>
      </c>
      <c r="K1259" s="22">
        <v>385000</v>
      </c>
      <c r="L1259" s="22">
        <v>400000</v>
      </c>
      <c r="M1259" s="22">
        <v>400000</v>
      </c>
      <c r="N1259" s="22">
        <v>375000</v>
      </c>
      <c r="O1259" s="23">
        <v>32</v>
      </c>
      <c r="P1259" s="23">
        <v>36</v>
      </c>
      <c r="Q1259" s="23">
        <v>39</v>
      </c>
      <c r="R1259" s="22">
        <v>430</v>
      </c>
      <c r="S1259" s="22">
        <v>440</v>
      </c>
      <c r="T1259" s="24">
        <v>2.1</v>
      </c>
      <c r="U1259" s="24">
        <v>-0.10000000000000009</v>
      </c>
      <c r="V1259" s="24">
        <v>2.2000000000000002</v>
      </c>
      <c r="W1259" s="24">
        <v>2.1</v>
      </c>
      <c r="X1259" s="25">
        <v>5.0933940774487471E-2</v>
      </c>
      <c r="Y1259" s="24">
        <v>5.6</v>
      </c>
      <c r="Z1259" s="24">
        <v>-2</v>
      </c>
      <c r="AA1259" s="24">
        <v>7.6</v>
      </c>
      <c r="AB1259" s="24">
        <v>8</v>
      </c>
      <c r="AC1259" s="26">
        <v>0.22544249643486283</v>
      </c>
      <c r="AD1259" s="24">
        <v>4.4261742368025399</v>
      </c>
      <c r="AE1259" s="6">
        <v>87</v>
      </c>
      <c r="AF1259" s="6">
        <v>96</v>
      </c>
      <c r="AG1259" s="6">
        <v>94</v>
      </c>
      <c r="AH1259" s="27">
        <v>6.1587301587301591</v>
      </c>
      <c r="AI1259" s="28">
        <v>500000</v>
      </c>
      <c r="AJ1259" s="28">
        <v>480000</v>
      </c>
      <c r="AK1259" s="28">
        <v>450000</v>
      </c>
      <c r="AL1259" s="29">
        <v>4.1666666666666664E-2</v>
      </c>
      <c r="AM1259" s="29">
        <v>0.1111111111111111</v>
      </c>
      <c r="AN1259" s="6">
        <v>1.7</v>
      </c>
      <c r="AO1259" s="27">
        <v>0</v>
      </c>
      <c r="AP1259" s="6">
        <v>1.7</v>
      </c>
      <c r="AQ1259" s="28">
        <v>450</v>
      </c>
      <c r="AR1259" s="28">
        <v>450</v>
      </c>
      <c r="AS1259" s="25">
        <v>0</v>
      </c>
      <c r="AT1259" s="30">
        <v>1907.3600000000001</v>
      </c>
      <c r="AU1259" s="24">
        <v>0.54679999999999995</v>
      </c>
      <c r="AV1259" s="24">
        <v>0.45319999999999999</v>
      </c>
      <c r="AW1259" s="24">
        <v>0.41739999999999999</v>
      </c>
      <c r="AX1259" s="24">
        <v>0.2329</v>
      </c>
      <c r="AY1259" s="24">
        <v>0.22600000000000001</v>
      </c>
      <c r="AZ1259" s="24">
        <v>0.3155</v>
      </c>
      <c r="BA1259" s="24">
        <v>0.43099999999999999</v>
      </c>
      <c r="BB1259" s="31">
        <v>4.5</v>
      </c>
      <c r="BC1259" s="23">
        <v>245</v>
      </c>
      <c r="BD1259" s="32" t="s">
        <v>4293</v>
      </c>
      <c r="BE1259" s="33">
        <v>149.225559261363</v>
      </c>
      <c r="BF1259" s="33">
        <v>-35.352659655619902</v>
      </c>
      <c r="BG1259" s="34">
        <f t="shared" si="228"/>
        <v>82</v>
      </c>
      <c r="BH1259" s="34">
        <f t="shared" si="229"/>
        <v>88</v>
      </c>
      <c r="BI1259" s="34">
        <f t="shared" si="230"/>
        <v>49</v>
      </c>
      <c r="BJ1259" s="34">
        <f t="shared" si="231"/>
        <v>22</v>
      </c>
      <c r="BK1259" s="34">
        <f t="shared" si="232"/>
        <v>62</v>
      </c>
      <c r="BL1259" s="34">
        <f t="shared" si="233"/>
        <v>40</v>
      </c>
      <c r="BM1259" s="35">
        <f t="shared" si="234"/>
        <v>100</v>
      </c>
      <c r="BN1259" s="34">
        <f t="shared" si="235"/>
        <v>100</v>
      </c>
      <c r="BO1259" s="35">
        <f t="shared" si="236"/>
        <v>100</v>
      </c>
      <c r="BP1259" s="35">
        <f t="shared" si="237"/>
        <v>24</v>
      </c>
      <c r="BQ1259" s="35">
        <f t="shared" si="238"/>
        <v>45</v>
      </c>
      <c r="BR1259" s="35">
        <f t="shared" si="239"/>
        <v>54</v>
      </c>
    </row>
    <row r="1260" spans="2:70" x14ac:dyDescent="0.3">
      <c r="B1260" s="6" t="s">
        <v>2063</v>
      </c>
      <c r="C1260" s="6">
        <v>101031016</v>
      </c>
      <c r="D1260" s="6" t="s">
        <v>315</v>
      </c>
      <c r="E1260" s="6" t="s">
        <v>316</v>
      </c>
      <c r="F1260" s="6" t="s">
        <v>2691</v>
      </c>
      <c r="G1260" s="6" t="s">
        <v>77</v>
      </c>
      <c r="H1260" s="6" t="s">
        <v>4995</v>
      </c>
      <c r="I1260" s="22">
        <v>765000</v>
      </c>
      <c r="J1260" s="22">
        <v>765000</v>
      </c>
      <c r="K1260" s="22">
        <v>765000</v>
      </c>
      <c r="L1260" s="22">
        <v>650000</v>
      </c>
      <c r="M1260" s="22">
        <v>655000</v>
      </c>
      <c r="N1260" s="22">
        <v>722500</v>
      </c>
      <c r="O1260" s="23">
        <v>73</v>
      </c>
      <c r="P1260" s="23">
        <v>67</v>
      </c>
      <c r="Q1260" s="23">
        <v>51</v>
      </c>
      <c r="R1260" s="22">
        <v>500</v>
      </c>
      <c r="S1260" s="22">
        <v>540</v>
      </c>
      <c r="T1260" s="24">
        <v>1</v>
      </c>
      <c r="U1260" s="24">
        <v>-0.19999999999999996</v>
      </c>
      <c r="V1260" s="24">
        <v>1.2</v>
      </c>
      <c r="W1260" s="24">
        <v>1.5</v>
      </c>
      <c r="X1260" s="25">
        <v>3.3986928104575161E-2</v>
      </c>
      <c r="Y1260" s="24">
        <v>4.3</v>
      </c>
      <c r="Z1260" s="24">
        <v>-0.70000000000000018</v>
      </c>
      <c r="AA1260" s="24">
        <v>5</v>
      </c>
      <c r="AB1260" s="24">
        <v>4.0999999999999996</v>
      </c>
      <c r="AC1260" s="26">
        <v>0.2336099274874785</v>
      </c>
      <c r="AD1260" s="24">
        <v>6.8735228664585017</v>
      </c>
      <c r="AE1260" s="6">
        <v>54</v>
      </c>
      <c r="AF1260" s="6">
        <v>53</v>
      </c>
      <c r="AG1260" s="6">
        <v>35</v>
      </c>
      <c r="AH1260" s="27">
        <v>16.465116279069768</v>
      </c>
      <c r="AI1260" s="28">
        <v>655000</v>
      </c>
      <c r="AJ1260" s="28">
        <v>720000</v>
      </c>
      <c r="AK1260" s="28">
        <v>715000</v>
      </c>
      <c r="AL1260" s="29">
        <v>-9.0277777777777776E-2</v>
      </c>
      <c r="AM1260" s="29">
        <v>-8.3916083916083919E-2</v>
      </c>
      <c r="AN1260" s="6">
        <v>0.9</v>
      </c>
      <c r="AO1260" s="27">
        <v>-0.4</v>
      </c>
      <c r="AP1260" s="6">
        <v>1.3</v>
      </c>
      <c r="AQ1260" s="28">
        <v>470</v>
      </c>
      <c r="AR1260" s="28">
        <v>450</v>
      </c>
      <c r="AS1260" s="25">
        <v>4.4444444444444446E-2</v>
      </c>
      <c r="AT1260" s="30">
        <v>2140.3200000000002</v>
      </c>
      <c r="AU1260" s="24">
        <v>0.65900000000000003</v>
      </c>
      <c r="AV1260" s="24">
        <v>0.34100000000000003</v>
      </c>
      <c r="AW1260" s="24">
        <v>0.75590000000000002</v>
      </c>
      <c r="AX1260" s="24">
        <v>7.0400000000000004E-2</v>
      </c>
      <c r="AY1260" s="24">
        <v>0.34799999999999998</v>
      </c>
      <c r="AZ1260" s="24">
        <v>0.31119999999999998</v>
      </c>
      <c r="BA1260" s="24">
        <v>0.29409999999999997</v>
      </c>
      <c r="BB1260" s="31">
        <v>7</v>
      </c>
      <c r="BC1260" s="23">
        <v>376</v>
      </c>
      <c r="BD1260" s="32" t="s">
        <v>4352</v>
      </c>
      <c r="BE1260" s="33">
        <v>148.571574064478</v>
      </c>
      <c r="BF1260" s="33">
        <v>-36.477443141970198</v>
      </c>
      <c r="BG1260" s="34">
        <f t="shared" si="228"/>
        <v>100</v>
      </c>
      <c r="BH1260" s="34">
        <f t="shared" si="229"/>
        <v>100</v>
      </c>
      <c r="BI1260" s="34">
        <f t="shared" si="230"/>
        <v>1</v>
      </c>
      <c r="BJ1260" s="34">
        <f t="shared" si="231"/>
        <v>1</v>
      </c>
      <c r="BK1260" s="34">
        <f t="shared" si="232"/>
        <v>44</v>
      </c>
      <c r="BL1260" s="34">
        <f t="shared" si="233"/>
        <v>67</v>
      </c>
      <c r="BM1260" s="35">
        <f t="shared" si="234"/>
        <v>64</v>
      </c>
      <c r="BN1260" s="34">
        <f t="shared" si="235"/>
        <v>81</v>
      </c>
      <c r="BO1260" s="35">
        <f t="shared" si="236"/>
        <v>100</v>
      </c>
      <c r="BP1260" s="35">
        <f t="shared" si="237"/>
        <v>46</v>
      </c>
      <c r="BQ1260" s="35">
        <f t="shared" si="238"/>
        <v>70</v>
      </c>
      <c r="BR1260" s="35">
        <f t="shared" si="239"/>
        <v>54</v>
      </c>
    </row>
    <row r="1261" spans="2:70" x14ac:dyDescent="0.3">
      <c r="B1261" s="6" t="s">
        <v>2014</v>
      </c>
      <c r="C1261" s="6">
        <v>101041019</v>
      </c>
      <c r="D1261" s="6" t="s">
        <v>1780</v>
      </c>
      <c r="E1261" s="6" t="s">
        <v>316</v>
      </c>
      <c r="F1261" s="6" t="s">
        <v>2691</v>
      </c>
      <c r="G1261" s="6" t="s">
        <v>77</v>
      </c>
      <c r="H1261" s="6" t="s">
        <v>4995</v>
      </c>
      <c r="I1261" s="22">
        <v>650000</v>
      </c>
      <c r="J1261" s="22">
        <v>650000</v>
      </c>
      <c r="K1261" s="22">
        <v>650000</v>
      </c>
      <c r="L1261" s="22">
        <v>585000</v>
      </c>
      <c r="M1261" s="22">
        <v>408000</v>
      </c>
      <c r="N1261" s="22">
        <v>585000</v>
      </c>
      <c r="O1261" s="23">
        <v>46</v>
      </c>
      <c r="P1261" s="23">
        <v>46</v>
      </c>
      <c r="Q1261" s="23">
        <v>35</v>
      </c>
      <c r="R1261" s="22">
        <v>440</v>
      </c>
      <c r="S1261" s="22">
        <v>395</v>
      </c>
      <c r="T1261" s="24">
        <v>1</v>
      </c>
      <c r="U1261" s="24">
        <v>-0.10000000000000009</v>
      </c>
      <c r="V1261" s="24">
        <v>1.1000000000000001</v>
      </c>
      <c r="W1261" s="24">
        <v>0.6</v>
      </c>
      <c r="X1261" s="25">
        <v>3.5200000000000002E-2</v>
      </c>
      <c r="Y1261" s="24">
        <v>2.2999999999999998</v>
      </c>
      <c r="Z1261" s="24">
        <v>-0.60000000000000009</v>
      </c>
      <c r="AA1261" s="24">
        <v>2.9</v>
      </c>
      <c r="AB1261" s="24">
        <v>2.5</v>
      </c>
      <c r="AC1261" s="26">
        <v>0.30788177339901474</v>
      </c>
      <c r="AD1261" s="24">
        <v>8.746641289744737</v>
      </c>
      <c r="AE1261" s="6">
        <v>152</v>
      </c>
      <c r="AF1261" s="6">
        <v>163</v>
      </c>
      <c r="AG1261" s="6">
        <v>162</v>
      </c>
      <c r="AH1261" s="27">
        <v>6.384615384615385</v>
      </c>
      <c r="AI1261" s="28">
        <v>520000</v>
      </c>
      <c r="AJ1261" s="28">
        <v>535000</v>
      </c>
      <c r="AK1261" s="28">
        <v>525000</v>
      </c>
      <c r="AL1261" s="29">
        <v>-2.8037383177570093E-2</v>
      </c>
      <c r="AM1261" s="29">
        <v>-9.5238095238095247E-3</v>
      </c>
      <c r="AN1261" s="6">
        <v>1.8</v>
      </c>
      <c r="AO1261" s="27">
        <v>0.30000000000000004</v>
      </c>
      <c r="AP1261" s="6">
        <v>1.5</v>
      </c>
      <c r="AQ1261" s="28">
        <v>450</v>
      </c>
      <c r="AR1261" s="28">
        <v>420</v>
      </c>
      <c r="AS1261" s="25">
        <v>7.1428571428571425E-2</v>
      </c>
      <c r="AT1261" s="30">
        <v>1429.1200000000001</v>
      </c>
      <c r="AU1261" s="24">
        <v>0.65920000000000001</v>
      </c>
      <c r="AV1261" s="24">
        <v>0.34079999999999999</v>
      </c>
      <c r="AW1261" s="24">
        <v>0.87470000000000003</v>
      </c>
      <c r="AX1261" s="24">
        <v>8.7099999999999997E-2</v>
      </c>
      <c r="AY1261" s="24">
        <v>0.42120000000000002</v>
      </c>
      <c r="AZ1261" s="24">
        <v>0.27989999999999998</v>
      </c>
      <c r="BA1261" s="24">
        <v>0.2616</v>
      </c>
      <c r="BB1261" s="31">
        <v>5</v>
      </c>
      <c r="BC1261" s="23">
        <v>340</v>
      </c>
      <c r="BD1261" s="32" t="s">
        <v>4309</v>
      </c>
      <c r="BE1261" s="33">
        <v>149.907837775747</v>
      </c>
      <c r="BF1261" s="33">
        <v>-36.737160223029903</v>
      </c>
      <c r="BG1261" s="34">
        <f t="shared" si="228"/>
        <v>100</v>
      </c>
      <c r="BH1261" s="34">
        <f t="shared" si="229"/>
        <v>87</v>
      </c>
      <c r="BI1261" s="34">
        <f t="shared" si="230"/>
        <v>46</v>
      </c>
      <c r="BJ1261" s="34">
        <f t="shared" si="231"/>
        <v>1</v>
      </c>
      <c r="BK1261" s="34">
        <f t="shared" si="232"/>
        <v>49</v>
      </c>
      <c r="BL1261" s="34">
        <f t="shared" si="233"/>
        <v>83</v>
      </c>
      <c r="BM1261" s="35">
        <f t="shared" si="234"/>
        <v>68</v>
      </c>
      <c r="BN1261" s="34">
        <f t="shared" si="235"/>
        <v>63</v>
      </c>
      <c r="BO1261" s="35">
        <f t="shared" si="236"/>
        <v>62</v>
      </c>
      <c r="BP1261" s="35">
        <f t="shared" si="237"/>
        <v>79</v>
      </c>
      <c r="BQ1261" s="35">
        <f t="shared" si="238"/>
        <v>50</v>
      </c>
      <c r="BR1261" s="35">
        <f t="shared" si="239"/>
        <v>54</v>
      </c>
    </row>
    <row r="1262" spans="2:70" x14ac:dyDescent="0.3">
      <c r="B1262" s="6" t="s">
        <v>2413</v>
      </c>
      <c r="C1262" s="6">
        <v>101041023</v>
      </c>
      <c r="D1262" s="6" t="s">
        <v>1780</v>
      </c>
      <c r="E1262" s="6" t="s">
        <v>316</v>
      </c>
      <c r="F1262" s="6" t="s">
        <v>2691</v>
      </c>
      <c r="G1262" s="6" t="s">
        <v>77</v>
      </c>
      <c r="H1262" s="6" t="s">
        <v>4995</v>
      </c>
      <c r="I1262" s="22">
        <v>458000</v>
      </c>
      <c r="J1262" s="22">
        <v>458000</v>
      </c>
      <c r="K1262" s="22">
        <v>458000</v>
      </c>
      <c r="L1262" s="22">
        <v>455000</v>
      </c>
      <c r="M1262" s="22">
        <v>470000</v>
      </c>
      <c r="N1262" s="22">
        <v>435000</v>
      </c>
      <c r="O1262" s="23">
        <v>167</v>
      </c>
      <c r="P1262" s="23">
        <v>167</v>
      </c>
      <c r="Q1262" s="23">
        <v>81</v>
      </c>
      <c r="R1262" s="22">
        <v>380</v>
      </c>
      <c r="S1262" s="22">
        <v>390</v>
      </c>
      <c r="T1262" s="24">
        <v>0.6</v>
      </c>
      <c r="U1262" s="24">
        <v>-0.30000000000000004</v>
      </c>
      <c r="V1262" s="24">
        <v>0.9</v>
      </c>
      <c r="W1262" s="24">
        <v>1.1000000000000001</v>
      </c>
      <c r="X1262" s="25">
        <v>4.3144104803493448E-2</v>
      </c>
      <c r="Y1262" s="24">
        <v>1.5</v>
      </c>
      <c r="Z1262" s="24">
        <v>-0.30000000000000004</v>
      </c>
      <c r="AA1262" s="24">
        <v>1.8</v>
      </c>
      <c r="AB1262" s="24">
        <v>2.6</v>
      </c>
      <c r="AC1262" s="26">
        <v>0.3349316034409815</v>
      </c>
      <c r="AD1262" s="24">
        <v>7.7630908085004817</v>
      </c>
      <c r="AE1262" s="6">
        <v>152</v>
      </c>
      <c r="AF1262" s="6">
        <v>163</v>
      </c>
      <c r="AG1262" s="6">
        <v>162</v>
      </c>
      <c r="AH1262" s="27">
        <v>6.384615384615385</v>
      </c>
      <c r="AI1262" s="28">
        <v>520000</v>
      </c>
      <c r="AJ1262" s="28">
        <v>535000</v>
      </c>
      <c r="AK1262" s="28">
        <v>525000</v>
      </c>
      <c r="AL1262" s="29">
        <v>-2.8037383177570093E-2</v>
      </c>
      <c r="AM1262" s="29">
        <v>-9.5238095238095247E-3</v>
      </c>
      <c r="AN1262" s="6">
        <v>1.8</v>
      </c>
      <c r="AO1262" s="27">
        <v>0.30000000000000004</v>
      </c>
      <c r="AP1262" s="6">
        <v>1.5</v>
      </c>
      <c r="AQ1262" s="28">
        <v>450</v>
      </c>
      <c r="AR1262" s="28">
        <v>420</v>
      </c>
      <c r="AS1262" s="25">
        <v>7.1428571428571425E-2</v>
      </c>
      <c r="AT1262" s="30">
        <v>1134.5600000000002</v>
      </c>
      <c r="AU1262" s="24">
        <v>0.63439999999999996</v>
      </c>
      <c r="AV1262" s="24">
        <v>0.36559999999999998</v>
      </c>
      <c r="AW1262" s="24">
        <v>0.78959999999999997</v>
      </c>
      <c r="AX1262" s="24">
        <v>0.1226</v>
      </c>
      <c r="AY1262" s="24">
        <v>0.4456</v>
      </c>
      <c r="AZ1262" s="24">
        <v>0.19589999999999999</v>
      </c>
      <c r="BA1262" s="24">
        <v>0.29749999999999999</v>
      </c>
      <c r="BB1262" s="31">
        <v>2</v>
      </c>
      <c r="BC1262" s="23">
        <v>371</v>
      </c>
      <c r="BD1262" s="32" t="s">
        <v>4698</v>
      </c>
      <c r="BE1262" s="33">
        <v>149.89176873702499</v>
      </c>
      <c r="BF1262" s="33">
        <v>-37.029344218557704</v>
      </c>
      <c r="BG1262" s="34">
        <f t="shared" si="228"/>
        <v>100</v>
      </c>
      <c r="BH1262" s="34">
        <f t="shared" si="229"/>
        <v>87</v>
      </c>
      <c r="BI1262" s="34">
        <f t="shared" si="230"/>
        <v>46</v>
      </c>
      <c r="BJ1262" s="34">
        <f t="shared" si="231"/>
        <v>1</v>
      </c>
      <c r="BK1262" s="34">
        <f t="shared" si="232"/>
        <v>45</v>
      </c>
      <c r="BL1262" s="34">
        <f t="shared" si="233"/>
        <v>88</v>
      </c>
      <c r="BM1262" s="35">
        <f t="shared" si="234"/>
        <v>94</v>
      </c>
      <c r="BN1262" s="34">
        <f t="shared" si="235"/>
        <v>73</v>
      </c>
      <c r="BO1262" s="35">
        <f t="shared" si="236"/>
        <v>44</v>
      </c>
      <c r="BP1262" s="35">
        <f t="shared" si="237"/>
        <v>92</v>
      </c>
      <c r="BQ1262" s="35">
        <f t="shared" si="238"/>
        <v>20</v>
      </c>
      <c r="BR1262" s="35">
        <f t="shared" si="239"/>
        <v>54</v>
      </c>
    </row>
    <row r="1263" spans="2:70" x14ac:dyDescent="0.3">
      <c r="B1263" s="6" t="s">
        <v>1838</v>
      </c>
      <c r="C1263" s="6">
        <v>102011039</v>
      </c>
      <c r="D1263" s="6" t="s">
        <v>302</v>
      </c>
      <c r="E1263" s="6" t="s">
        <v>205</v>
      </c>
      <c r="F1263" s="6" t="s">
        <v>205</v>
      </c>
      <c r="G1263" s="6" t="s">
        <v>77</v>
      </c>
      <c r="H1263" s="6" t="s">
        <v>4995</v>
      </c>
      <c r="I1263" s="22">
        <v>1225000</v>
      </c>
      <c r="J1263" s="22">
        <v>1250000</v>
      </c>
      <c r="K1263" s="22">
        <v>1200000</v>
      </c>
      <c r="L1263" s="22">
        <v>1150000</v>
      </c>
      <c r="M1263" s="22">
        <v>1165000</v>
      </c>
      <c r="N1263" s="22">
        <v>1180000</v>
      </c>
      <c r="O1263" s="23">
        <v>41</v>
      </c>
      <c r="P1263" s="23">
        <v>48</v>
      </c>
      <c r="Q1263" s="23">
        <v>43</v>
      </c>
      <c r="R1263" s="22">
        <v>695</v>
      </c>
      <c r="S1263" s="22">
        <v>650</v>
      </c>
      <c r="T1263" s="24">
        <v>1.7</v>
      </c>
      <c r="U1263" s="24">
        <v>-0.10000000000000009</v>
      </c>
      <c r="V1263" s="24">
        <v>1.8</v>
      </c>
      <c r="W1263" s="24">
        <v>2.6</v>
      </c>
      <c r="X1263" s="25">
        <v>2.9502040816326531E-2</v>
      </c>
      <c r="Y1263" s="24">
        <v>4.7</v>
      </c>
      <c r="Z1263" s="24">
        <v>-1.5999999999999996</v>
      </c>
      <c r="AA1263" s="24">
        <v>6.3</v>
      </c>
      <c r="AB1263" s="24">
        <v>8.5</v>
      </c>
      <c r="AC1263" s="26">
        <v>0.29133132126089867</v>
      </c>
      <c r="AD1263" s="24">
        <v>9.8749548573492234</v>
      </c>
      <c r="AE1263" s="6">
        <v>201</v>
      </c>
      <c r="AF1263" s="6">
        <v>225</v>
      </c>
      <c r="AG1263" s="6">
        <v>261</v>
      </c>
      <c r="AH1263" s="27">
        <v>3.084832904884319</v>
      </c>
      <c r="AI1263" s="28">
        <v>740000</v>
      </c>
      <c r="AJ1263" s="28">
        <v>720000</v>
      </c>
      <c r="AK1263" s="28">
        <v>685000</v>
      </c>
      <c r="AL1263" s="29">
        <v>2.7777777777777776E-2</v>
      </c>
      <c r="AM1263" s="29">
        <v>8.0291970802919707E-2</v>
      </c>
      <c r="AN1263" s="6">
        <v>2</v>
      </c>
      <c r="AO1263" s="27">
        <v>-0.10000000000000009</v>
      </c>
      <c r="AP1263" s="6">
        <v>2.1</v>
      </c>
      <c r="AQ1263" s="28">
        <v>550</v>
      </c>
      <c r="AR1263" s="28">
        <v>520</v>
      </c>
      <c r="AS1263" s="25">
        <v>5.7692307692307696E-2</v>
      </c>
      <c r="AT1263" s="30">
        <v>2385.6000000000004</v>
      </c>
      <c r="AU1263" s="24">
        <v>0.75070000000000003</v>
      </c>
      <c r="AV1263" s="24">
        <v>0.24929999999999999</v>
      </c>
      <c r="AW1263" s="24">
        <v>0.73609999999999998</v>
      </c>
      <c r="AX1263" s="24">
        <v>6.7900000000000002E-2</v>
      </c>
      <c r="AY1263" s="24">
        <v>0.38969999999999999</v>
      </c>
      <c r="AZ1263" s="24">
        <v>0.36130000000000001</v>
      </c>
      <c r="BA1263" s="24">
        <v>0.22750000000000001</v>
      </c>
      <c r="BB1263" s="31">
        <v>6.5</v>
      </c>
      <c r="BC1263" s="23">
        <v>51</v>
      </c>
      <c r="BD1263" s="32" t="s">
        <v>4142</v>
      </c>
      <c r="BE1263" s="33">
        <v>151.42702748567399</v>
      </c>
      <c r="BF1263" s="33">
        <v>-33.445559327606198</v>
      </c>
      <c r="BG1263" s="34">
        <f t="shared" si="228"/>
        <v>88</v>
      </c>
      <c r="BH1263" s="34">
        <f t="shared" si="229"/>
        <v>84</v>
      </c>
      <c r="BI1263" s="34">
        <f t="shared" si="230"/>
        <v>87</v>
      </c>
      <c r="BJ1263" s="34">
        <f t="shared" si="231"/>
        <v>15</v>
      </c>
      <c r="BK1263" s="34">
        <f t="shared" si="232"/>
        <v>99</v>
      </c>
      <c r="BL1263" s="34">
        <f t="shared" si="233"/>
        <v>76</v>
      </c>
      <c r="BM1263" s="35">
        <f t="shared" si="234"/>
        <v>49</v>
      </c>
      <c r="BN1263" s="34">
        <f t="shared" si="235"/>
        <v>52</v>
      </c>
      <c r="BO1263" s="35">
        <f t="shared" si="236"/>
        <v>73</v>
      </c>
      <c r="BP1263" s="35">
        <f t="shared" si="237"/>
        <v>39</v>
      </c>
      <c r="BQ1263" s="35">
        <f t="shared" si="238"/>
        <v>65</v>
      </c>
      <c r="BR1263" s="35">
        <f t="shared" si="239"/>
        <v>54</v>
      </c>
    </row>
    <row r="1264" spans="2:70" x14ac:dyDescent="0.3">
      <c r="B1264" s="6" t="s">
        <v>2257</v>
      </c>
      <c r="C1264" s="6">
        <v>104021088</v>
      </c>
      <c r="D1264" s="6" t="s">
        <v>1354</v>
      </c>
      <c r="E1264" s="6" t="s">
        <v>1355</v>
      </c>
      <c r="F1264" s="6" t="s">
        <v>1354</v>
      </c>
      <c r="G1264" s="6" t="s">
        <v>77</v>
      </c>
      <c r="H1264" s="6" t="s">
        <v>4995</v>
      </c>
      <c r="I1264" s="22">
        <v>625000</v>
      </c>
      <c r="J1264" s="22">
        <v>599000</v>
      </c>
      <c r="K1264" s="22">
        <v>749000</v>
      </c>
      <c r="L1264" s="22">
        <v>595000</v>
      </c>
      <c r="M1264" s="22">
        <v>595000</v>
      </c>
      <c r="N1264" s="22">
        <v>805000</v>
      </c>
      <c r="O1264" s="23">
        <v>51</v>
      </c>
      <c r="P1264" s="23">
        <v>73</v>
      </c>
      <c r="Q1264" s="23">
        <v>90</v>
      </c>
      <c r="R1264" s="22">
        <v>500</v>
      </c>
      <c r="S1264" s="22">
        <v>500</v>
      </c>
      <c r="T1264" s="24">
        <v>1.8</v>
      </c>
      <c r="U1264" s="24">
        <v>-0.19999999999999996</v>
      </c>
      <c r="V1264" s="24">
        <v>2</v>
      </c>
      <c r="W1264" s="24">
        <v>1.9</v>
      </c>
      <c r="X1264" s="25">
        <v>4.1599999999999998E-2</v>
      </c>
      <c r="Y1264" s="24">
        <v>4.8</v>
      </c>
      <c r="Z1264" s="24">
        <v>-2.2999999999999998</v>
      </c>
      <c r="AA1264" s="24">
        <v>7.1</v>
      </c>
      <c r="AB1264" s="24">
        <v>8.3000000000000007</v>
      </c>
      <c r="AC1264" s="26">
        <v>0.23708368105606553</v>
      </c>
      <c r="AD1264" s="24">
        <v>5.699126948463114</v>
      </c>
      <c r="AE1264" s="6">
        <v>112</v>
      </c>
      <c r="AF1264" s="6">
        <v>132</v>
      </c>
      <c r="AG1264" s="6">
        <v>130</v>
      </c>
      <c r="AH1264" s="27">
        <v>4.9271523178807941</v>
      </c>
      <c r="AI1264" s="28">
        <v>560000</v>
      </c>
      <c r="AJ1264" s="28">
        <v>562000</v>
      </c>
      <c r="AK1264" s="28">
        <v>540000</v>
      </c>
      <c r="AL1264" s="29">
        <v>-3.5587188612099642E-3</v>
      </c>
      <c r="AM1264" s="29">
        <v>3.7037037037037035E-2</v>
      </c>
      <c r="AN1264" s="6">
        <v>1.7</v>
      </c>
      <c r="AO1264" s="27">
        <v>0</v>
      </c>
      <c r="AP1264" s="6">
        <v>1.7</v>
      </c>
      <c r="AQ1264" s="28">
        <v>500</v>
      </c>
      <c r="AR1264" s="28">
        <v>480</v>
      </c>
      <c r="AS1264" s="25">
        <v>4.1666666666666664E-2</v>
      </c>
      <c r="AT1264" s="30">
        <v>2108.96</v>
      </c>
      <c r="AU1264" s="24">
        <v>0.8004</v>
      </c>
      <c r="AV1264" s="24">
        <v>0.1996</v>
      </c>
      <c r="AW1264" s="24">
        <v>0.86140000000000005</v>
      </c>
      <c r="AX1264" s="24">
        <v>8.1600000000000006E-2</v>
      </c>
      <c r="AY1264" s="24">
        <v>0.40939999999999999</v>
      </c>
      <c r="AZ1264" s="24">
        <v>0.37509999999999999</v>
      </c>
      <c r="BA1264" s="24">
        <v>0.19939999999999999</v>
      </c>
      <c r="BB1264" s="31">
        <v>4</v>
      </c>
      <c r="BC1264" s="23">
        <v>447</v>
      </c>
      <c r="BD1264" s="32" t="s">
        <v>4540</v>
      </c>
      <c r="BE1264" s="33">
        <v>153.14796391241001</v>
      </c>
      <c r="BF1264" s="33">
        <v>-30.204708033445499</v>
      </c>
      <c r="BG1264" s="34">
        <f t="shared" si="228"/>
        <v>87</v>
      </c>
      <c r="BH1264" s="34">
        <f t="shared" si="229"/>
        <v>88</v>
      </c>
      <c r="BI1264" s="34">
        <f t="shared" si="230"/>
        <v>64</v>
      </c>
      <c r="BJ1264" s="34">
        <f t="shared" si="231"/>
        <v>1</v>
      </c>
      <c r="BK1264" s="34">
        <f t="shared" si="232"/>
        <v>35</v>
      </c>
      <c r="BL1264" s="34">
        <f t="shared" si="233"/>
        <v>80</v>
      </c>
      <c r="BM1264" s="35">
        <f t="shared" si="234"/>
        <v>89</v>
      </c>
      <c r="BN1264" s="34">
        <f t="shared" si="235"/>
        <v>93</v>
      </c>
      <c r="BO1264" s="35">
        <f t="shared" si="236"/>
        <v>100</v>
      </c>
      <c r="BP1264" s="35">
        <f t="shared" si="237"/>
        <v>37</v>
      </c>
      <c r="BQ1264" s="35">
        <f t="shared" si="238"/>
        <v>40</v>
      </c>
      <c r="BR1264" s="35">
        <f t="shared" si="239"/>
        <v>54</v>
      </c>
    </row>
    <row r="1265" spans="2:70" x14ac:dyDescent="0.3">
      <c r="B1265" s="6" t="s">
        <v>1822</v>
      </c>
      <c r="C1265" s="6">
        <v>110041202</v>
      </c>
      <c r="D1265" s="6" t="s">
        <v>462</v>
      </c>
      <c r="E1265" s="6" t="s">
        <v>463</v>
      </c>
      <c r="F1265" s="6" t="s">
        <v>3875</v>
      </c>
      <c r="G1265" s="6" t="s">
        <v>77</v>
      </c>
      <c r="H1265" s="6" t="s">
        <v>4995</v>
      </c>
      <c r="I1265" s="22">
        <v>320000</v>
      </c>
      <c r="J1265" s="22">
        <v>320000</v>
      </c>
      <c r="K1265" s="22">
        <v>320000</v>
      </c>
      <c r="L1265" s="22">
        <v>330000</v>
      </c>
      <c r="M1265" s="22">
        <v>330000</v>
      </c>
      <c r="N1265" s="22">
        <v>350000</v>
      </c>
      <c r="O1265" s="23">
        <v>39</v>
      </c>
      <c r="P1265" s="23">
        <v>36</v>
      </c>
      <c r="Q1265" s="23">
        <v>50</v>
      </c>
      <c r="R1265" s="22">
        <v>320</v>
      </c>
      <c r="S1265" s="22">
        <v>300</v>
      </c>
      <c r="T1265" s="24">
        <v>0.1</v>
      </c>
      <c r="U1265" s="24">
        <v>0</v>
      </c>
      <c r="V1265" s="24">
        <v>0.1</v>
      </c>
      <c r="W1265" s="24">
        <v>0</v>
      </c>
      <c r="X1265" s="25">
        <v>5.1999999999999998E-2</v>
      </c>
      <c r="Y1265" s="24">
        <v>3.8</v>
      </c>
      <c r="Z1265" s="24">
        <v>-1.4000000000000004</v>
      </c>
      <c r="AA1265" s="24">
        <v>5.2</v>
      </c>
      <c r="AB1265" s="24">
        <v>5.6</v>
      </c>
      <c r="AC1265" s="26">
        <v>0.20659022828220225</v>
      </c>
      <c r="AD1265" s="24">
        <v>3.9728890054269663</v>
      </c>
      <c r="AE1265" s="6">
        <v>18</v>
      </c>
      <c r="AF1265" s="6">
        <v>15</v>
      </c>
      <c r="AG1265" s="6">
        <v>28</v>
      </c>
      <c r="AH1265" s="27">
        <v>9.9130434782608692</v>
      </c>
      <c r="AI1265" s="28">
        <v>352000</v>
      </c>
      <c r="AJ1265" s="28">
        <v>355000</v>
      </c>
      <c r="AK1265" s="28">
        <v>308000</v>
      </c>
      <c r="AL1265" s="29">
        <v>-8.4507042253521118E-3</v>
      </c>
      <c r="AM1265" s="29">
        <v>0.14285714285714285</v>
      </c>
      <c r="AN1265" s="6">
        <v>0.3</v>
      </c>
      <c r="AO1265" s="27">
        <v>-0.10000000000000003</v>
      </c>
      <c r="AP1265" s="6">
        <v>0.4</v>
      </c>
      <c r="AQ1265" s="28">
        <v>350</v>
      </c>
      <c r="AR1265" s="28">
        <v>330</v>
      </c>
      <c r="AS1265" s="25">
        <v>6.0606060606060608E-2</v>
      </c>
      <c r="AT1265" s="30">
        <v>1548.96</v>
      </c>
      <c r="AU1265" s="24">
        <v>0.66920000000000002</v>
      </c>
      <c r="AV1265" s="24">
        <v>0.33079999999999998</v>
      </c>
      <c r="AW1265" s="24">
        <v>0.85950000000000004</v>
      </c>
      <c r="AX1265" s="24">
        <v>0.1188</v>
      </c>
      <c r="AY1265" s="24">
        <v>0.32279999999999998</v>
      </c>
      <c r="AZ1265" s="24">
        <v>0.30059999999999998</v>
      </c>
      <c r="BA1265" s="24">
        <v>0.3483</v>
      </c>
      <c r="BB1265" s="31">
        <v>1</v>
      </c>
      <c r="BC1265" s="23">
        <v>303</v>
      </c>
      <c r="BD1265" s="32" t="s">
        <v>4129</v>
      </c>
      <c r="BE1265" s="33">
        <v>150.960254724583</v>
      </c>
      <c r="BF1265" s="33">
        <v>-31.1496197796857</v>
      </c>
      <c r="BG1265" s="34">
        <f t="shared" si="228"/>
        <v>100</v>
      </c>
      <c r="BH1265" s="34">
        <f t="shared" si="229"/>
        <v>100</v>
      </c>
      <c r="BI1265" s="34">
        <f t="shared" si="230"/>
        <v>2</v>
      </c>
      <c r="BJ1265" s="34">
        <f t="shared" si="231"/>
        <v>1</v>
      </c>
      <c r="BK1265" s="34">
        <f t="shared" si="232"/>
        <v>54</v>
      </c>
      <c r="BL1265" s="34">
        <f t="shared" si="233"/>
        <v>61</v>
      </c>
      <c r="BM1265" s="35">
        <f t="shared" si="234"/>
        <v>100</v>
      </c>
      <c r="BN1265" s="34">
        <f t="shared" si="235"/>
        <v>100</v>
      </c>
      <c r="BO1265" s="35">
        <f t="shared" si="236"/>
        <v>100</v>
      </c>
      <c r="BP1265" s="35">
        <f t="shared" si="237"/>
        <v>54</v>
      </c>
      <c r="BQ1265" s="35">
        <f t="shared" si="238"/>
        <v>10</v>
      </c>
      <c r="BR1265" s="35">
        <f t="shared" si="239"/>
        <v>54</v>
      </c>
    </row>
    <row r="1266" spans="2:70" x14ac:dyDescent="0.3">
      <c r="B1266" s="6" t="s">
        <v>2167</v>
      </c>
      <c r="C1266" s="6">
        <v>113031269</v>
      </c>
      <c r="D1266" s="6" t="s">
        <v>812</v>
      </c>
      <c r="E1266" s="6" t="s">
        <v>76</v>
      </c>
      <c r="F1266" s="6" t="s">
        <v>812</v>
      </c>
      <c r="G1266" s="6" t="s">
        <v>77</v>
      </c>
      <c r="H1266" s="6" t="s">
        <v>4995</v>
      </c>
      <c r="I1266" s="22">
        <v>475000</v>
      </c>
      <c r="J1266" s="22">
        <v>460000</v>
      </c>
      <c r="K1266" s="22">
        <v>429000</v>
      </c>
      <c r="L1266" s="22">
        <v>455000</v>
      </c>
      <c r="M1266" s="22">
        <v>395000</v>
      </c>
      <c r="N1266" s="22">
        <v>415000</v>
      </c>
      <c r="O1266" s="23">
        <v>65</v>
      </c>
      <c r="P1266" s="23">
        <v>56</v>
      </c>
      <c r="Q1266" s="23">
        <v>48</v>
      </c>
      <c r="R1266" s="22">
        <v>380</v>
      </c>
      <c r="S1266" s="22">
        <v>380</v>
      </c>
      <c r="T1266" s="24">
        <v>1.7</v>
      </c>
      <c r="U1266" s="24">
        <v>9.9999999999999867E-2</v>
      </c>
      <c r="V1266" s="24">
        <v>1.6</v>
      </c>
      <c r="W1266" s="24">
        <v>2.2000000000000002</v>
      </c>
      <c r="X1266" s="25">
        <v>4.1599999999999998E-2</v>
      </c>
      <c r="Y1266" s="24">
        <v>5</v>
      </c>
      <c r="Z1266" s="24">
        <v>-2.2999999999999998</v>
      </c>
      <c r="AA1266" s="24">
        <v>7.3</v>
      </c>
      <c r="AB1266" s="24">
        <v>7.9</v>
      </c>
      <c r="AC1266" s="26">
        <v>0.21086744206694485</v>
      </c>
      <c r="AD1266" s="24">
        <v>5.0689288958400205</v>
      </c>
      <c r="AE1266" s="6">
        <v>38</v>
      </c>
      <c r="AF1266" s="6">
        <v>41</v>
      </c>
      <c r="AG1266" s="6">
        <v>41</v>
      </c>
      <c r="AH1266" s="27">
        <v>3.1888111888111892</v>
      </c>
      <c r="AI1266" s="28">
        <v>420000</v>
      </c>
      <c r="AJ1266" s="28">
        <v>410000</v>
      </c>
      <c r="AK1266" s="28">
        <v>340000</v>
      </c>
      <c r="AL1266" s="29">
        <v>2.4390243902439025E-2</v>
      </c>
      <c r="AM1266" s="29">
        <v>0.23529411764705882</v>
      </c>
      <c r="AN1266" s="6">
        <v>1.4</v>
      </c>
      <c r="AO1266" s="27">
        <v>-0.20000000000000018</v>
      </c>
      <c r="AP1266" s="6">
        <v>1.6</v>
      </c>
      <c r="AQ1266" s="28">
        <v>400</v>
      </c>
      <c r="AR1266" s="28">
        <v>370</v>
      </c>
      <c r="AS1266" s="25">
        <v>8.1081081081081086E-2</v>
      </c>
      <c r="AT1266" s="30">
        <v>1802.0800000000002</v>
      </c>
      <c r="AU1266" s="24">
        <v>0.69540000000000002</v>
      </c>
      <c r="AV1266" s="24">
        <v>0.30459999999999998</v>
      </c>
      <c r="AW1266" s="24">
        <v>0.91610000000000003</v>
      </c>
      <c r="AX1266" s="24">
        <v>3.4099999999999998E-2</v>
      </c>
      <c r="AY1266" s="24">
        <v>0.2833</v>
      </c>
      <c r="AZ1266" s="24">
        <v>0.36099999999999999</v>
      </c>
      <c r="BA1266" s="24">
        <v>0.33</v>
      </c>
      <c r="BB1266" s="31">
        <v>3</v>
      </c>
      <c r="BC1266" s="23">
        <v>383</v>
      </c>
      <c r="BD1266" s="32" t="s">
        <v>4454</v>
      </c>
      <c r="BE1266" s="33">
        <v>147.33455869898501</v>
      </c>
      <c r="BF1266" s="33">
        <v>-35.154481991946703</v>
      </c>
      <c r="BG1266" s="34">
        <f t="shared" si="228"/>
        <v>88</v>
      </c>
      <c r="BH1266" s="34">
        <f t="shared" si="229"/>
        <v>93</v>
      </c>
      <c r="BI1266" s="34">
        <f t="shared" si="230"/>
        <v>85</v>
      </c>
      <c r="BJ1266" s="34">
        <f t="shared" si="231"/>
        <v>13</v>
      </c>
      <c r="BK1266" s="34">
        <f t="shared" si="232"/>
        <v>43</v>
      </c>
      <c r="BL1266" s="34">
        <f t="shared" si="233"/>
        <v>52</v>
      </c>
      <c r="BM1266" s="35">
        <f t="shared" si="234"/>
        <v>89</v>
      </c>
      <c r="BN1266" s="34">
        <f t="shared" si="235"/>
        <v>99</v>
      </c>
      <c r="BO1266" s="35">
        <f t="shared" si="236"/>
        <v>100</v>
      </c>
      <c r="BP1266" s="35">
        <f t="shared" si="237"/>
        <v>34</v>
      </c>
      <c r="BQ1266" s="35">
        <f t="shared" si="238"/>
        <v>30</v>
      </c>
      <c r="BR1266" s="35">
        <f t="shared" si="239"/>
        <v>54</v>
      </c>
    </row>
    <row r="1267" spans="2:70" x14ac:dyDescent="0.3">
      <c r="B1267" s="6" t="s">
        <v>1763</v>
      </c>
      <c r="C1267" s="6">
        <v>125041588</v>
      </c>
      <c r="D1267" s="6" t="s">
        <v>790</v>
      </c>
      <c r="E1267" s="6" t="s">
        <v>791</v>
      </c>
      <c r="F1267" s="6" t="s">
        <v>2757</v>
      </c>
      <c r="G1267" s="6" t="s">
        <v>77</v>
      </c>
      <c r="H1267" s="6" t="s">
        <v>4995</v>
      </c>
      <c r="I1267" s="22">
        <v>700000</v>
      </c>
      <c r="J1267" s="22">
        <v>700000</v>
      </c>
      <c r="K1267" s="22">
        <v>696900</v>
      </c>
      <c r="L1267" s="22">
        <v>720000</v>
      </c>
      <c r="M1267" s="22">
        <v>730000</v>
      </c>
      <c r="N1267" s="22">
        <v>670000</v>
      </c>
      <c r="O1267" s="23">
        <v>27</v>
      </c>
      <c r="P1267" s="23">
        <v>30</v>
      </c>
      <c r="Q1267" s="23">
        <v>33</v>
      </c>
      <c r="R1267" s="22">
        <v>600</v>
      </c>
      <c r="S1267" s="22">
        <v>550</v>
      </c>
      <c r="T1267" s="24">
        <v>2.8</v>
      </c>
      <c r="U1267" s="24">
        <v>-0.40000000000000036</v>
      </c>
      <c r="V1267" s="24">
        <v>3.2</v>
      </c>
      <c r="W1267" s="24">
        <v>3.4</v>
      </c>
      <c r="X1267" s="25">
        <v>4.4571428571428574E-2</v>
      </c>
      <c r="Y1267" s="24">
        <v>6.3</v>
      </c>
      <c r="Z1267" s="24">
        <v>-2.2000000000000002</v>
      </c>
      <c r="AA1267" s="24">
        <v>8.5</v>
      </c>
      <c r="AB1267" s="24">
        <v>9.5</v>
      </c>
      <c r="AC1267" s="26">
        <v>0.260434752413362</v>
      </c>
      <c r="AD1267" s="24">
        <v>5.8430873938895322</v>
      </c>
      <c r="AE1267" s="6">
        <v>700</v>
      </c>
      <c r="AF1267" s="6">
        <v>670</v>
      </c>
      <c r="AG1267" s="6">
        <v>636</v>
      </c>
      <c r="AH1267" s="27">
        <v>5.7324840764331206</v>
      </c>
      <c r="AI1267" s="28">
        <v>590000</v>
      </c>
      <c r="AJ1267" s="28">
        <v>580000</v>
      </c>
      <c r="AK1267" s="28">
        <v>560000</v>
      </c>
      <c r="AL1267" s="29">
        <v>1.7241379310344827E-2</v>
      </c>
      <c r="AM1267" s="29">
        <v>5.3571428571428568E-2</v>
      </c>
      <c r="AN1267" s="6">
        <v>2.5</v>
      </c>
      <c r="AO1267" s="27">
        <v>-0.10000000000000009</v>
      </c>
      <c r="AP1267" s="6">
        <v>2.6</v>
      </c>
      <c r="AQ1267" s="28">
        <v>620</v>
      </c>
      <c r="AR1267" s="28">
        <v>600</v>
      </c>
      <c r="AS1267" s="25">
        <v>3.3333333333333333E-2</v>
      </c>
      <c r="AT1267" s="30">
        <v>2303.84</v>
      </c>
      <c r="AU1267" s="24">
        <v>0.76980000000000004</v>
      </c>
      <c r="AV1267" s="24">
        <v>0.23019999999999999</v>
      </c>
      <c r="AW1267" s="24">
        <v>0.44629999999999997</v>
      </c>
      <c r="AX1267" s="24">
        <v>0.31909999999999999</v>
      </c>
      <c r="AY1267" s="24">
        <v>0.2056</v>
      </c>
      <c r="AZ1267" s="24">
        <v>0.35489999999999999</v>
      </c>
      <c r="BA1267" s="24">
        <v>0.41270000000000001</v>
      </c>
      <c r="BB1267" s="31">
        <v>8</v>
      </c>
      <c r="BC1267" s="23">
        <v>25</v>
      </c>
      <c r="BD1267" s="32" t="s">
        <v>4074</v>
      </c>
      <c r="BE1267" s="33">
        <v>150.94785928260299</v>
      </c>
      <c r="BF1267" s="33">
        <v>-33.802132062271198</v>
      </c>
      <c r="BG1267" s="34">
        <f t="shared" si="228"/>
        <v>70</v>
      </c>
      <c r="BH1267" s="34">
        <f t="shared" si="229"/>
        <v>75</v>
      </c>
      <c r="BI1267" s="34">
        <f t="shared" si="230"/>
        <v>54</v>
      </c>
      <c r="BJ1267" s="34">
        <f t="shared" si="231"/>
        <v>10</v>
      </c>
      <c r="BK1267" s="34">
        <f t="shared" si="232"/>
        <v>100</v>
      </c>
      <c r="BL1267" s="34">
        <f t="shared" si="233"/>
        <v>35</v>
      </c>
      <c r="BM1267" s="35">
        <f t="shared" si="234"/>
        <v>99</v>
      </c>
      <c r="BN1267" s="34">
        <f t="shared" si="235"/>
        <v>92</v>
      </c>
      <c r="BO1267" s="35">
        <f t="shared" si="236"/>
        <v>93</v>
      </c>
      <c r="BP1267" s="35">
        <f t="shared" si="237"/>
        <v>13</v>
      </c>
      <c r="BQ1267" s="35">
        <f t="shared" si="238"/>
        <v>80</v>
      </c>
      <c r="BR1267" s="35">
        <f t="shared" si="239"/>
        <v>54</v>
      </c>
    </row>
    <row r="1268" spans="2:70" x14ac:dyDescent="0.3">
      <c r="B1268" s="6" t="s">
        <v>2385</v>
      </c>
      <c r="C1268" s="6">
        <v>127021519</v>
      </c>
      <c r="D1268" s="6" t="s">
        <v>967</v>
      </c>
      <c r="E1268" s="6" t="s">
        <v>574</v>
      </c>
      <c r="F1268" s="6" t="s">
        <v>2757</v>
      </c>
      <c r="G1268" s="6" t="s">
        <v>77</v>
      </c>
      <c r="H1268" s="6" t="s">
        <v>4995</v>
      </c>
      <c r="I1268" s="22">
        <v>792000</v>
      </c>
      <c r="J1268" s="22">
        <v>790000</v>
      </c>
      <c r="K1268" s="22">
        <v>725000</v>
      </c>
      <c r="L1268" s="22">
        <v>825000</v>
      </c>
      <c r="M1268" s="22">
        <v>800000</v>
      </c>
      <c r="N1268" s="22">
        <v>700000</v>
      </c>
      <c r="O1268" s="23">
        <v>18</v>
      </c>
      <c r="P1268" s="23">
        <v>25</v>
      </c>
      <c r="Q1268" s="23">
        <v>27</v>
      </c>
      <c r="R1268" s="22">
        <v>590</v>
      </c>
      <c r="S1268" s="22">
        <v>500</v>
      </c>
      <c r="T1268" s="24">
        <v>1.1000000000000001</v>
      </c>
      <c r="U1268" s="24">
        <v>0.10000000000000009</v>
      </c>
      <c r="V1268" s="24">
        <v>1</v>
      </c>
      <c r="W1268" s="24">
        <v>0.7</v>
      </c>
      <c r="X1268" s="25">
        <v>3.8737373737373737E-2</v>
      </c>
      <c r="Y1268" s="24">
        <v>3.1</v>
      </c>
      <c r="Z1268" s="24">
        <v>-1.4</v>
      </c>
      <c r="AA1268" s="24">
        <v>4.5</v>
      </c>
      <c r="AB1268" s="24">
        <v>3.6</v>
      </c>
      <c r="AC1268" s="26">
        <v>0.38451511991657977</v>
      </c>
      <c r="AD1268" s="24">
        <v>9.9262051816796344</v>
      </c>
      <c r="AE1268" s="6">
        <v>66</v>
      </c>
      <c r="AF1268" s="6">
        <v>98</v>
      </c>
      <c r="AG1268" s="6">
        <v>118</v>
      </c>
      <c r="AH1268" s="27">
        <v>2.6086956521739131</v>
      </c>
      <c r="AI1268" s="28">
        <v>490000</v>
      </c>
      <c r="AJ1268" s="28">
        <v>440000</v>
      </c>
      <c r="AK1268" s="28">
        <v>440000</v>
      </c>
      <c r="AL1268" s="29">
        <v>0.11363636363636363</v>
      </c>
      <c r="AM1268" s="29">
        <v>0.11363636363636363</v>
      </c>
      <c r="AN1268" s="6">
        <v>1.4</v>
      </c>
      <c r="AO1268" s="27">
        <v>-0.20000000000000018</v>
      </c>
      <c r="AP1268" s="6">
        <v>1.6</v>
      </c>
      <c r="AQ1268" s="28">
        <v>480</v>
      </c>
      <c r="AR1268" s="28">
        <v>430</v>
      </c>
      <c r="AS1268" s="25">
        <v>0.11627906976744186</v>
      </c>
      <c r="AT1268" s="30">
        <v>1534.4</v>
      </c>
      <c r="AU1268" s="24">
        <v>0.78620000000000001</v>
      </c>
      <c r="AV1268" s="24">
        <v>0.21379999999999999</v>
      </c>
      <c r="AW1268" s="24">
        <v>0.8095</v>
      </c>
      <c r="AX1268" s="24">
        <v>0.1018</v>
      </c>
      <c r="AY1268" s="24">
        <v>0.32140000000000002</v>
      </c>
      <c r="AZ1268" s="24">
        <v>0.27460000000000001</v>
      </c>
      <c r="BA1268" s="24">
        <v>0.373</v>
      </c>
      <c r="BB1268" s="31">
        <v>2</v>
      </c>
      <c r="BC1268" s="23">
        <v>27</v>
      </c>
      <c r="BD1268" s="32" t="s">
        <v>4670</v>
      </c>
      <c r="BE1268" s="33">
        <v>150.92143077291701</v>
      </c>
      <c r="BF1268" s="33">
        <v>-33.852817675213799</v>
      </c>
      <c r="BG1268" s="34">
        <f t="shared" si="228"/>
        <v>98</v>
      </c>
      <c r="BH1268" s="34">
        <f t="shared" si="229"/>
        <v>93</v>
      </c>
      <c r="BI1268" s="34">
        <f t="shared" si="230"/>
        <v>92</v>
      </c>
      <c r="BJ1268" s="34">
        <f t="shared" si="231"/>
        <v>57</v>
      </c>
      <c r="BK1268" s="34">
        <f t="shared" si="232"/>
        <v>100</v>
      </c>
      <c r="BL1268" s="34">
        <f t="shared" si="233"/>
        <v>61</v>
      </c>
      <c r="BM1268" s="35">
        <f t="shared" si="234"/>
        <v>79</v>
      </c>
      <c r="BN1268" s="34">
        <f t="shared" si="235"/>
        <v>51</v>
      </c>
      <c r="BO1268" s="35">
        <f t="shared" si="236"/>
        <v>11</v>
      </c>
      <c r="BP1268" s="35">
        <f t="shared" si="237"/>
        <v>65</v>
      </c>
      <c r="BQ1268" s="35">
        <f t="shared" si="238"/>
        <v>20</v>
      </c>
      <c r="BR1268" s="35">
        <f t="shared" si="239"/>
        <v>54</v>
      </c>
    </row>
    <row r="1269" spans="2:70" x14ac:dyDescent="0.3">
      <c r="B1269" s="6" t="s">
        <v>1936</v>
      </c>
      <c r="C1269" s="6">
        <v>127031522</v>
      </c>
      <c r="D1269" s="6" t="s">
        <v>573</v>
      </c>
      <c r="E1269" s="6" t="s">
        <v>574</v>
      </c>
      <c r="F1269" s="6" t="s">
        <v>2757</v>
      </c>
      <c r="G1269" s="6" t="s">
        <v>77</v>
      </c>
      <c r="H1269" s="6" t="s">
        <v>4995</v>
      </c>
      <c r="I1269" s="22">
        <v>750000</v>
      </c>
      <c r="J1269" s="22">
        <v>772500</v>
      </c>
      <c r="K1269" s="22">
        <v>740000</v>
      </c>
      <c r="L1269" s="22">
        <v>760000</v>
      </c>
      <c r="M1269" s="22">
        <v>760000</v>
      </c>
      <c r="N1269" s="22">
        <v>750000</v>
      </c>
      <c r="O1269" s="23">
        <v>23</v>
      </c>
      <c r="P1269" s="23">
        <v>23</v>
      </c>
      <c r="Q1269" s="23">
        <v>29</v>
      </c>
      <c r="R1269" s="22">
        <v>660</v>
      </c>
      <c r="S1269" s="22">
        <v>590</v>
      </c>
      <c r="T1269" s="24">
        <v>1.6</v>
      </c>
      <c r="U1269" s="24">
        <v>-0.19999999999999996</v>
      </c>
      <c r="V1269" s="24">
        <v>1.8</v>
      </c>
      <c r="W1269" s="24">
        <v>1.9</v>
      </c>
      <c r="X1269" s="25">
        <v>4.5760000000000002E-2</v>
      </c>
      <c r="Y1269" s="24">
        <v>3.2</v>
      </c>
      <c r="Z1269" s="24">
        <v>-1.0999999999999996</v>
      </c>
      <c r="AA1269" s="24">
        <v>4.3</v>
      </c>
      <c r="AB1269" s="24">
        <v>4.4000000000000004</v>
      </c>
      <c r="AC1269" s="26">
        <v>0.34062758051197356</v>
      </c>
      <c r="AD1269" s="24">
        <v>7.4437845391602613</v>
      </c>
      <c r="AE1269" s="6">
        <v>266</v>
      </c>
      <c r="AF1269" s="6">
        <v>288</v>
      </c>
      <c r="AG1269" s="6">
        <v>294</v>
      </c>
      <c r="AH1269" s="27">
        <v>5.6571428571428575</v>
      </c>
      <c r="AI1269" s="28">
        <v>490000</v>
      </c>
      <c r="AJ1269" s="28">
        <v>470000</v>
      </c>
      <c r="AK1269" s="28">
        <v>460000</v>
      </c>
      <c r="AL1269" s="29">
        <v>4.2553191489361701E-2</v>
      </c>
      <c r="AM1269" s="29">
        <v>6.5217391304347824E-2</v>
      </c>
      <c r="AN1269" s="6">
        <v>2.1</v>
      </c>
      <c r="AO1269" s="27">
        <v>0</v>
      </c>
      <c r="AP1269" s="6">
        <v>2.1</v>
      </c>
      <c r="AQ1269" s="28">
        <v>570</v>
      </c>
      <c r="AR1269" s="28">
        <v>530</v>
      </c>
      <c r="AS1269" s="25">
        <v>7.5471698113207544E-2</v>
      </c>
      <c r="AT1269" s="30">
        <v>1937.6000000000001</v>
      </c>
      <c r="AU1269" s="24">
        <v>0.81220000000000003</v>
      </c>
      <c r="AV1269" s="24">
        <v>0.18779999999999999</v>
      </c>
      <c r="AW1269" s="24">
        <v>0.71060000000000001</v>
      </c>
      <c r="AX1269" s="24">
        <v>0.24660000000000001</v>
      </c>
      <c r="AY1269" s="24">
        <v>0.26629999999999998</v>
      </c>
      <c r="AZ1269" s="24">
        <v>0.37819999999999998</v>
      </c>
      <c r="BA1269" s="24">
        <v>0.31890000000000002</v>
      </c>
      <c r="BB1269" s="31">
        <v>3.5</v>
      </c>
      <c r="BC1269" s="23">
        <v>30</v>
      </c>
      <c r="BD1269" s="32" t="s">
        <v>4234</v>
      </c>
      <c r="BE1269" s="33">
        <v>150.89656682156999</v>
      </c>
      <c r="BF1269" s="33">
        <v>-33.951738016912898</v>
      </c>
      <c r="BG1269" s="34">
        <f t="shared" si="228"/>
        <v>90</v>
      </c>
      <c r="BH1269" s="34">
        <f t="shared" si="229"/>
        <v>82</v>
      </c>
      <c r="BI1269" s="34">
        <f t="shared" si="230"/>
        <v>55</v>
      </c>
      <c r="BJ1269" s="34">
        <f t="shared" si="231"/>
        <v>22</v>
      </c>
      <c r="BK1269" s="34">
        <f t="shared" si="232"/>
        <v>100</v>
      </c>
      <c r="BL1269" s="34">
        <f t="shared" si="233"/>
        <v>49</v>
      </c>
      <c r="BM1269" s="35">
        <f t="shared" si="234"/>
        <v>100</v>
      </c>
      <c r="BN1269" s="34">
        <f t="shared" si="235"/>
        <v>76</v>
      </c>
      <c r="BO1269" s="35">
        <f t="shared" si="236"/>
        <v>40</v>
      </c>
      <c r="BP1269" s="35">
        <f t="shared" si="237"/>
        <v>64</v>
      </c>
      <c r="BQ1269" s="35">
        <f t="shared" si="238"/>
        <v>35</v>
      </c>
      <c r="BR1269" s="35">
        <f t="shared" si="239"/>
        <v>54</v>
      </c>
    </row>
    <row r="1270" spans="2:70" x14ac:dyDescent="0.3">
      <c r="B1270" s="6" t="s">
        <v>169</v>
      </c>
      <c r="C1270" s="6">
        <v>201011005</v>
      </c>
      <c r="D1270" s="6" t="s">
        <v>170</v>
      </c>
      <c r="E1270" s="6" t="s">
        <v>170</v>
      </c>
      <c r="F1270" s="6" t="s">
        <v>170</v>
      </c>
      <c r="G1270" s="6" t="s">
        <v>86</v>
      </c>
      <c r="H1270" s="6" t="s">
        <v>4995</v>
      </c>
      <c r="I1270" s="22">
        <v>344350</v>
      </c>
      <c r="J1270" s="22">
        <v>344350</v>
      </c>
      <c r="K1270" s="22">
        <v>380000</v>
      </c>
      <c r="L1270" s="22">
        <v>385000</v>
      </c>
      <c r="M1270" s="22">
        <v>380000</v>
      </c>
      <c r="N1270" s="22">
        <v>470000</v>
      </c>
      <c r="O1270" s="23">
        <v>70</v>
      </c>
      <c r="P1270" s="23">
        <v>70</v>
      </c>
      <c r="Q1270" s="23">
        <v>105</v>
      </c>
      <c r="R1270" s="22">
        <v>330</v>
      </c>
      <c r="S1270" s="22">
        <v>300</v>
      </c>
      <c r="T1270" s="24">
        <v>4.9000000000000004</v>
      </c>
      <c r="U1270" s="24">
        <v>-0.39999999999999947</v>
      </c>
      <c r="V1270" s="24">
        <v>5.3</v>
      </c>
      <c r="W1270" s="24">
        <v>4.4000000000000004</v>
      </c>
      <c r="X1270" s="25">
        <v>4.9833018730942355E-2</v>
      </c>
      <c r="Y1270" s="24">
        <v>7.1</v>
      </c>
      <c r="Z1270" s="24">
        <v>-1.3000000000000007</v>
      </c>
      <c r="AA1270" s="24">
        <v>8.4</v>
      </c>
      <c r="AB1270" s="24">
        <v>6.6</v>
      </c>
      <c r="AC1270" s="26">
        <v>0.15290236488991027</v>
      </c>
      <c r="AD1270" s="24">
        <v>3.0682942511562126</v>
      </c>
      <c r="AE1270" s="6">
        <v>84</v>
      </c>
      <c r="AF1270" s="6">
        <v>135</v>
      </c>
      <c r="AG1270" s="6">
        <v>152</v>
      </c>
      <c r="AH1270" s="27">
        <v>2.8428927680798006</v>
      </c>
      <c r="AI1270" s="28">
        <v>365000</v>
      </c>
      <c r="AJ1270" s="28">
        <v>370000</v>
      </c>
      <c r="AK1270" s="28">
        <v>398000</v>
      </c>
      <c r="AL1270" s="29">
        <v>-1.3513513513513514E-2</v>
      </c>
      <c r="AM1270" s="29">
        <v>-8.2914572864321606E-2</v>
      </c>
      <c r="AN1270" s="6">
        <v>3.6</v>
      </c>
      <c r="AO1270" s="27">
        <v>0.5</v>
      </c>
      <c r="AP1270" s="6">
        <v>3.1</v>
      </c>
      <c r="AQ1270" s="28">
        <v>360</v>
      </c>
      <c r="AR1270" s="28">
        <v>350</v>
      </c>
      <c r="AS1270" s="25">
        <v>2.8571428571428571E-2</v>
      </c>
      <c r="AT1270" s="30">
        <v>2158.2400000000002</v>
      </c>
      <c r="AU1270" s="24">
        <v>0.7883</v>
      </c>
      <c r="AV1270" s="24">
        <v>0.2117</v>
      </c>
      <c r="AW1270" s="24">
        <v>0.95440000000000003</v>
      </c>
      <c r="AX1270" s="24">
        <v>2.3800000000000002E-2</v>
      </c>
      <c r="AY1270" s="24">
        <v>0.437</v>
      </c>
      <c r="AZ1270" s="24">
        <v>0.40089999999999998</v>
      </c>
      <c r="BA1270" s="24">
        <v>0.14269999999999999</v>
      </c>
      <c r="BB1270" s="31">
        <v>9</v>
      </c>
      <c r="BC1270" s="23">
        <v>97</v>
      </c>
      <c r="BD1270" s="32" t="s">
        <v>2740</v>
      </c>
      <c r="BE1270" s="33">
        <v>143.88635435916299</v>
      </c>
      <c r="BF1270" s="33">
        <v>-37.645756920112802</v>
      </c>
      <c r="BG1270" s="34">
        <f t="shared" si="228"/>
        <v>36</v>
      </c>
      <c r="BH1270" s="34">
        <f t="shared" si="229"/>
        <v>57</v>
      </c>
      <c r="BI1270" s="34">
        <f t="shared" si="230"/>
        <v>90</v>
      </c>
      <c r="BJ1270" s="34">
        <f t="shared" si="231"/>
        <v>1</v>
      </c>
      <c r="BK1270" s="34">
        <f t="shared" si="232"/>
        <v>87</v>
      </c>
      <c r="BL1270" s="34">
        <f t="shared" si="233"/>
        <v>86</v>
      </c>
      <c r="BM1270" s="35">
        <f t="shared" si="234"/>
        <v>100</v>
      </c>
      <c r="BN1270" s="34">
        <f t="shared" si="235"/>
        <v>100</v>
      </c>
      <c r="BO1270" s="35">
        <f t="shared" si="236"/>
        <v>100</v>
      </c>
      <c r="BP1270" s="35">
        <f t="shared" si="237"/>
        <v>1</v>
      </c>
      <c r="BQ1270" s="35">
        <f t="shared" si="238"/>
        <v>90</v>
      </c>
      <c r="BR1270" s="35">
        <f t="shared" si="239"/>
        <v>54</v>
      </c>
    </row>
    <row r="1271" spans="2:70" x14ac:dyDescent="0.3">
      <c r="B1271" s="6" t="s">
        <v>209</v>
      </c>
      <c r="C1271" s="6">
        <v>203021039</v>
      </c>
      <c r="D1271" s="6" t="s">
        <v>209</v>
      </c>
      <c r="E1271" s="6" t="s">
        <v>209</v>
      </c>
      <c r="F1271" s="6" t="s">
        <v>209</v>
      </c>
      <c r="G1271" s="6" t="s">
        <v>86</v>
      </c>
      <c r="H1271" s="6" t="s">
        <v>4995</v>
      </c>
      <c r="I1271" s="22">
        <v>595000</v>
      </c>
      <c r="J1271" s="22">
        <v>599000</v>
      </c>
      <c r="K1271" s="22">
        <v>630000</v>
      </c>
      <c r="L1271" s="22">
        <v>490000</v>
      </c>
      <c r="M1271" s="22">
        <v>545000</v>
      </c>
      <c r="N1271" s="22">
        <v>615000</v>
      </c>
      <c r="O1271" s="23">
        <v>53</v>
      </c>
      <c r="P1271" s="23">
        <v>57</v>
      </c>
      <c r="Q1271" s="23">
        <v>58</v>
      </c>
      <c r="R1271" s="22">
        <v>500</v>
      </c>
      <c r="S1271" s="22">
        <v>475</v>
      </c>
      <c r="T1271" s="24">
        <v>1.1000000000000001</v>
      </c>
      <c r="U1271" s="24">
        <v>0</v>
      </c>
      <c r="V1271" s="24">
        <v>1.1000000000000001</v>
      </c>
      <c r="W1271" s="24">
        <v>1.5</v>
      </c>
      <c r="X1271" s="25">
        <v>4.3697478991596636E-2</v>
      </c>
      <c r="Y1271" s="24">
        <v>7.8</v>
      </c>
      <c r="Z1271" s="24">
        <v>-2.3999999999999995</v>
      </c>
      <c r="AA1271" s="24">
        <v>10.199999999999999</v>
      </c>
      <c r="AB1271" s="24">
        <v>9.3000000000000007</v>
      </c>
      <c r="AC1271" s="26">
        <v>0.28951269223642762</v>
      </c>
      <c r="AD1271" s="24">
        <v>6.6253866107951698</v>
      </c>
      <c r="AE1271" s="6">
        <v>262</v>
      </c>
      <c r="AF1271" s="6">
        <v>318</v>
      </c>
      <c r="AG1271" s="6">
        <v>318</v>
      </c>
      <c r="AH1271" s="27">
        <v>6.7172675521821636</v>
      </c>
      <c r="AI1271" s="28">
        <v>474000</v>
      </c>
      <c r="AJ1271" s="28">
        <v>490000</v>
      </c>
      <c r="AK1271" s="28">
        <v>500000</v>
      </c>
      <c r="AL1271" s="29">
        <v>-3.2653061224489799E-2</v>
      </c>
      <c r="AM1271" s="29">
        <v>-5.1999999999999998E-2</v>
      </c>
      <c r="AN1271" s="6">
        <v>2.2000000000000002</v>
      </c>
      <c r="AO1271" s="27">
        <v>-0.19999999999999973</v>
      </c>
      <c r="AP1271" s="6">
        <v>2.4</v>
      </c>
      <c r="AQ1271" s="28">
        <v>440</v>
      </c>
      <c r="AR1271" s="28">
        <v>420</v>
      </c>
      <c r="AS1271" s="25">
        <v>4.7619047619047616E-2</v>
      </c>
      <c r="AT1271" s="30">
        <v>1727.0400000000002</v>
      </c>
      <c r="AU1271" s="24">
        <v>0.56110000000000004</v>
      </c>
      <c r="AV1271" s="24">
        <v>0.43890000000000001</v>
      </c>
      <c r="AW1271" s="24">
        <v>0.66910000000000003</v>
      </c>
      <c r="AX1271" s="24">
        <v>0.1996</v>
      </c>
      <c r="AY1271" s="24">
        <v>0.30859999999999999</v>
      </c>
      <c r="AZ1271" s="24">
        <v>0.26619999999999999</v>
      </c>
      <c r="BA1271" s="24">
        <v>0.40160000000000001</v>
      </c>
      <c r="BB1271" s="31">
        <v>8</v>
      </c>
      <c r="BC1271" s="23">
        <v>65</v>
      </c>
      <c r="BD1271" s="32" t="s">
        <v>2895</v>
      </c>
      <c r="BE1271" s="33">
        <v>144.367966768374</v>
      </c>
      <c r="BF1271" s="33">
        <v>-38.162632533436202</v>
      </c>
      <c r="BG1271" s="34">
        <f t="shared" si="228"/>
        <v>98</v>
      </c>
      <c r="BH1271" s="34">
        <f t="shared" si="229"/>
        <v>80</v>
      </c>
      <c r="BI1271" s="34">
        <f t="shared" si="230"/>
        <v>42</v>
      </c>
      <c r="BJ1271" s="34">
        <f t="shared" si="231"/>
        <v>1</v>
      </c>
      <c r="BK1271" s="34">
        <f t="shared" si="232"/>
        <v>94</v>
      </c>
      <c r="BL1271" s="34">
        <f t="shared" si="233"/>
        <v>58</v>
      </c>
      <c r="BM1271" s="35">
        <f t="shared" si="234"/>
        <v>96</v>
      </c>
      <c r="BN1271" s="34">
        <f t="shared" si="235"/>
        <v>84</v>
      </c>
      <c r="BO1271" s="35">
        <f t="shared" si="236"/>
        <v>74</v>
      </c>
      <c r="BP1271" s="35">
        <f t="shared" si="237"/>
        <v>1</v>
      </c>
      <c r="BQ1271" s="35">
        <f t="shared" si="238"/>
        <v>80</v>
      </c>
      <c r="BR1271" s="35">
        <f t="shared" si="239"/>
        <v>54</v>
      </c>
    </row>
    <row r="1272" spans="2:70" x14ac:dyDescent="0.3">
      <c r="B1272" s="6" t="s">
        <v>501</v>
      </c>
      <c r="C1272" s="6">
        <v>203031490</v>
      </c>
      <c r="D1272" s="6" t="s">
        <v>502</v>
      </c>
      <c r="E1272" s="6" t="s">
        <v>209</v>
      </c>
      <c r="F1272" s="6" t="s">
        <v>209</v>
      </c>
      <c r="G1272" s="6" t="s">
        <v>86</v>
      </c>
      <c r="H1272" s="6" t="s">
        <v>4995</v>
      </c>
      <c r="I1272" s="22">
        <v>920000</v>
      </c>
      <c r="J1272" s="22">
        <v>900000</v>
      </c>
      <c r="K1272" s="22">
        <v>890000</v>
      </c>
      <c r="L1272" s="22">
        <v>790000</v>
      </c>
      <c r="M1272" s="22">
        <v>745000</v>
      </c>
      <c r="N1272" s="22">
        <v>710000</v>
      </c>
      <c r="O1272" s="23">
        <v>93</v>
      </c>
      <c r="P1272" s="23">
        <v>113</v>
      </c>
      <c r="Q1272" s="23">
        <v>113</v>
      </c>
      <c r="R1272" s="22">
        <v>490</v>
      </c>
      <c r="S1272" s="22">
        <v>450</v>
      </c>
      <c r="T1272" s="24">
        <v>2.4</v>
      </c>
      <c r="U1272" s="24">
        <v>-0.20000000000000018</v>
      </c>
      <c r="V1272" s="24">
        <v>2.6</v>
      </c>
      <c r="W1272" s="24">
        <v>2</v>
      </c>
      <c r="X1272" s="25">
        <v>2.7695652173913045E-2</v>
      </c>
      <c r="Y1272" s="24">
        <v>3.8</v>
      </c>
      <c r="Z1272" s="24">
        <v>-1.2000000000000002</v>
      </c>
      <c r="AA1272" s="24">
        <v>5</v>
      </c>
      <c r="AB1272" s="24">
        <v>4.7</v>
      </c>
      <c r="AC1272" s="26">
        <v>0.23246546227417639</v>
      </c>
      <c r="AD1272" s="24">
        <v>8.3935724212026006</v>
      </c>
      <c r="AE1272" s="6">
        <v>196</v>
      </c>
      <c r="AF1272" s="6">
        <v>211</v>
      </c>
      <c r="AG1272" s="6">
        <v>162</v>
      </c>
      <c r="AH1272" s="27">
        <v>14.658682634730539</v>
      </c>
      <c r="AI1272" s="28">
        <v>795000</v>
      </c>
      <c r="AJ1272" s="28">
        <v>750000</v>
      </c>
      <c r="AK1272" s="28">
        <v>765000</v>
      </c>
      <c r="AL1272" s="29">
        <v>0.06</v>
      </c>
      <c r="AM1272" s="29">
        <v>3.9215686274509803E-2</v>
      </c>
      <c r="AN1272" s="6">
        <v>1.8</v>
      </c>
      <c r="AO1272" s="27">
        <v>-0.30000000000000004</v>
      </c>
      <c r="AP1272" s="6">
        <v>2.1</v>
      </c>
      <c r="AQ1272" s="28">
        <v>500</v>
      </c>
      <c r="AR1272" s="28">
        <v>480</v>
      </c>
      <c r="AS1272" s="25">
        <v>4.1666666666666664E-2</v>
      </c>
      <c r="AT1272" s="30">
        <v>2107.84</v>
      </c>
      <c r="AU1272" s="24">
        <v>0.75419999999999998</v>
      </c>
      <c r="AV1272" s="24">
        <v>0.24579999999999999</v>
      </c>
      <c r="AW1272" s="24">
        <v>0.93820000000000003</v>
      </c>
      <c r="AX1272" s="24">
        <v>5.6399999999999999E-2</v>
      </c>
      <c r="AY1272" s="24">
        <v>0.41649999999999998</v>
      </c>
      <c r="AZ1272" s="24">
        <v>0.37490000000000001</v>
      </c>
      <c r="BA1272" s="24">
        <v>0.1772</v>
      </c>
      <c r="BB1272" s="31">
        <v>7</v>
      </c>
      <c r="BC1272" s="23">
        <v>61</v>
      </c>
      <c r="BD1272" s="32" t="s">
        <v>2976</v>
      </c>
      <c r="BE1272" s="33">
        <v>144.522003313797</v>
      </c>
      <c r="BF1272" s="33">
        <v>-38.237581335235603</v>
      </c>
      <c r="BG1272" s="34">
        <f t="shared" si="228"/>
        <v>77</v>
      </c>
      <c r="BH1272" s="34">
        <f t="shared" si="229"/>
        <v>87</v>
      </c>
      <c r="BI1272" s="34">
        <f t="shared" si="230"/>
        <v>1</v>
      </c>
      <c r="BJ1272" s="34">
        <f t="shared" si="231"/>
        <v>31</v>
      </c>
      <c r="BK1272" s="34">
        <f t="shared" si="232"/>
        <v>96</v>
      </c>
      <c r="BL1272" s="34">
        <f t="shared" si="233"/>
        <v>82</v>
      </c>
      <c r="BM1272" s="35">
        <f t="shared" si="234"/>
        <v>43</v>
      </c>
      <c r="BN1272" s="34">
        <f t="shared" si="235"/>
        <v>66</v>
      </c>
      <c r="BO1272" s="35">
        <f t="shared" si="236"/>
        <v>100</v>
      </c>
      <c r="BP1272" s="35">
        <f t="shared" si="237"/>
        <v>54</v>
      </c>
      <c r="BQ1272" s="35">
        <f t="shared" si="238"/>
        <v>70</v>
      </c>
      <c r="BR1272" s="35">
        <f t="shared" si="239"/>
        <v>54</v>
      </c>
    </row>
    <row r="1273" spans="2:70" x14ac:dyDescent="0.3">
      <c r="B1273" s="6" t="s">
        <v>1988</v>
      </c>
      <c r="C1273" s="6">
        <v>205021081</v>
      </c>
      <c r="D1273" s="6" t="s">
        <v>1606</v>
      </c>
      <c r="E1273" s="6" t="s">
        <v>477</v>
      </c>
      <c r="F1273" s="6" t="s">
        <v>1988</v>
      </c>
      <c r="G1273" s="6" t="s">
        <v>86</v>
      </c>
      <c r="H1273" s="6" t="s">
        <v>4995</v>
      </c>
      <c r="I1273" s="22">
        <v>345000</v>
      </c>
      <c r="J1273" s="22">
        <v>359000</v>
      </c>
      <c r="K1273" s="22">
        <v>350000</v>
      </c>
      <c r="L1273" s="22">
        <v>304000</v>
      </c>
      <c r="M1273" s="22">
        <v>340000</v>
      </c>
      <c r="N1273" s="22">
        <v>365000</v>
      </c>
      <c r="O1273" s="23">
        <v>50</v>
      </c>
      <c r="P1273" s="23">
        <v>50</v>
      </c>
      <c r="Q1273" s="23">
        <v>60</v>
      </c>
      <c r="R1273" s="22">
        <v>370</v>
      </c>
      <c r="S1273" s="22">
        <v>350</v>
      </c>
      <c r="T1273" s="24">
        <v>1.5</v>
      </c>
      <c r="U1273" s="24">
        <v>-0.10000000000000009</v>
      </c>
      <c r="V1273" s="24">
        <v>1.6</v>
      </c>
      <c r="W1273" s="24">
        <v>2.1</v>
      </c>
      <c r="X1273" s="25">
        <v>5.5768115942028983E-2</v>
      </c>
      <c r="Y1273" s="24">
        <v>3</v>
      </c>
      <c r="Z1273" s="24">
        <v>-1.2999999999999998</v>
      </c>
      <c r="AA1273" s="24">
        <v>4.3</v>
      </c>
      <c r="AB1273" s="24">
        <v>5.4</v>
      </c>
      <c r="AC1273" s="26">
        <v>0.2766810241684613</v>
      </c>
      <c r="AD1273" s="24">
        <v>4.9612761610249034</v>
      </c>
      <c r="AE1273" s="6">
        <v>84</v>
      </c>
      <c r="AF1273" s="6">
        <v>95</v>
      </c>
      <c r="AG1273" s="6">
        <v>86</v>
      </c>
      <c r="AH1273" s="27">
        <v>11.11578947368421</v>
      </c>
      <c r="AI1273" s="28">
        <v>380000</v>
      </c>
      <c r="AJ1273" s="28">
        <v>399000</v>
      </c>
      <c r="AK1273" s="28">
        <v>410000</v>
      </c>
      <c r="AL1273" s="29">
        <v>-4.7619047619047616E-2</v>
      </c>
      <c r="AM1273" s="29">
        <v>-7.3170731707317069E-2</v>
      </c>
      <c r="AN1273" s="6">
        <v>2.1</v>
      </c>
      <c r="AO1273" s="27">
        <v>-0.19999999999999973</v>
      </c>
      <c r="AP1273" s="6">
        <v>2.2999999999999998</v>
      </c>
      <c r="AQ1273" s="28">
        <v>350</v>
      </c>
      <c r="AR1273" s="28">
        <v>330</v>
      </c>
      <c r="AS1273" s="25">
        <v>6.0606060606060608E-2</v>
      </c>
      <c r="AT1273" s="30">
        <v>1337.2800000000002</v>
      </c>
      <c r="AU1273" s="24">
        <v>0.64770000000000005</v>
      </c>
      <c r="AV1273" s="24">
        <v>0.3523</v>
      </c>
      <c r="AW1273" s="24">
        <v>0.86750000000000005</v>
      </c>
      <c r="AX1273" s="24">
        <v>0.11509999999999999</v>
      </c>
      <c r="AY1273" s="24">
        <v>0.40139999999999998</v>
      </c>
      <c r="AZ1273" s="24">
        <v>0.28649999999999998</v>
      </c>
      <c r="BA1273" s="24">
        <v>0.26529999999999998</v>
      </c>
      <c r="BB1273" s="31">
        <v>2</v>
      </c>
      <c r="BC1273" s="23">
        <v>235</v>
      </c>
      <c r="BD1273" s="32" t="s">
        <v>4283</v>
      </c>
      <c r="BE1273" s="33">
        <v>147.64093694054901</v>
      </c>
      <c r="BF1273" s="33">
        <v>-37.8235625351778</v>
      </c>
      <c r="BG1273" s="34">
        <f t="shared" si="228"/>
        <v>92</v>
      </c>
      <c r="BH1273" s="34">
        <f t="shared" si="229"/>
        <v>82</v>
      </c>
      <c r="BI1273" s="34">
        <f t="shared" si="230"/>
        <v>1</v>
      </c>
      <c r="BJ1273" s="34">
        <f t="shared" si="231"/>
        <v>1</v>
      </c>
      <c r="BK1273" s="34">
        <f t="shared" si="232"/>
        <v>64</v>
      </c>
      <c r="BL1273" s="34">
        <f t="shared" si="233"/>
        <v>78</v>
      </c>
      <c r="BM1273" s="35">
        <f t="shared" si="234"/>
        <v>100</v>
      </c>
      <c r="BN1273" s="34">
        <f t="shared" si="235"/>
        <v>100</v>
      </c>
      <c r="BO1273" s="35">
        <f t="shared" si="236"/>
        <v>82</v>
      </c>
      <c r="BP1273" s="35">
        <f t="shared" si="237"/>
        <v>67</v>
      </c>
      <c r="BQ1273" s="35">
        <f t="shared" si="238"/>
        <v>20</v>
      </c>
      <c r="BR1273" s="35">
        <f t="shared" si="239"/>
        <v>54</v>
      </c>
    </row>
    <row r="1274" spans="2:70" x14ac:dyDescent="0.3">
      <c r="B1274" s="6" t="s">
        <v>1922</v>
      </c>
      <c r="C1274" s="6">
        <v>205031093</v>
      </c>
      <c r="D1274" s="6" t="s">
        <v>530</v>
      </c>
      <c r="E1274" s="6" t="s">
        <v>477</v>
      </c>
      <c r="F1274" s="6" t="s">
        <v>2708</v>
      </c>
      <c r="G1274" s="6" t="s">
        <v>86</v>
      </c>
      <c r="H1274" s="6" t="s">
        <v>4995</v>
      </c>
      <c r="I1274" s="22">
        <v>470000</v>
      </c>
      <c r="J1274" s="22">
        <v>460000</v>
      </c>
      <c r="K1274" s="22">
        <v>455000</v>
      </c>
      <c r="L1274" s="22">
        <v>420000</v>
      </c>
      <c r="M1274" s="22">
        <v>445000</v>
      </c>
      <c r="N1274" s="22">
        <v>480000</v>
      </c>
      <c r="O1274" s="23">
        <v>53</v>
      </c>
      <c r="P1274" s="23">
        <v>72</v>
      </c>
      <c r="Q1274" s="23">
        <v>108</v>
      </c>
      <c r="R1274" s="22">
        <v>400</v>
      </c>
      <c r="S1274" s="22">
        <v>400</v>
      </c>
      <c r="T1274" s="24">
        <v>2.4</v>
      </c>
      <c r="U1274" s="24">
        <v>0</v>
      </c>
      <c r="V1274" s="24">
        <v>2.4</v>
      </c>
      <c r="W1274" s="24">
        <v>1.7</v>
      </c>
      <c r="X1274" s="25">
        <v>4.425531914893617E-2</v>
      </c>
      <c r="Y1274" s="24">
        <v>1.7</v>
      </c>
      <c r="Z1274" s="24">
        <v>-0.50000000000000022</v>
      </c>
      <c r="AA1274" s="24">
        <v>2.2000000000000002</v>
      </c>
      <c r="AB1274" s="24">
        <v>2.7</v>
      </c>
      <c r="AC1274" s="26">
        <v>0.30948254518445162</v>
      </c>
      <c r="AD1274" s="24">
        <v>6.9931152036871271</v>
      </c>
      <c r="AE1274" s="6">
        <v>564</v>
      </c>
      <c r="AF1274" s="6">
        <v>695</v>
      </c>
      <c r="AG1274" s="6">
        <v>78</v>
      </c>
      <c r="AH1274" s="27">
        <v>52.782608695652172</v>
      </c>
      <c r="AI1274" s="28">
        <v>450000</v>
      </c>
      <c r="AJ1274" s="28">
        <v>480000</v>
      </c>
      <c r="AK1274" s="28">
        <v>490000</v>
      </c>
      <c r="AL1274" s="29">
        <v>-6.25E-2</v>
      </c>
      <c r="AM1274" s="29">
        <v>-8.1632653061224483E-2</v>
      </c>
      <c r="AN1274" s="6">
        <v>1.9</v>
      </c>
      <c r="AO1274" s="27">
        <v>9.9999999999999867E-2</v>
      </c>
      <c r="AP1274" s="6">
        <v>1.8</v>
      </c>
      <c r="AQ1274" s="28">
        <v>395</v>
      </c>
      <c r="AR1274" s="28">
        <v>380</v>
      </c>
      <c r="AS1274" s="25">
        <v>3.9473684210526314E-2</v>
      </c>
      <c r="AT1274" s="30">
        <v>1292.48</v>
      </c>
      <c r="AU1274" s="24">
        <v>0.65510000000000002</v>
      </c>
      <c r="AV1274" s="24">
        <v>0.34489999999999998</v>
      </c>
      <c r="AW1274" s="24">
        <v>0.92630000000000001</v>
      </c>
      <c r="AX1274" s="24">
        <v>4.6399999999999997E-2</v>
      </c>
      <c r="AY1274" s="24">
        <v>0.47339999999999999</v>
      </c>
      <c r="AZ1274" s="24">
        <v>0.29049999999999998</v>
      </c>
      <c r="BA1274" s="24">
        <v>0.19919999999999999</v>
      </c>
      <c r="BB1274" s="31">
        <v>1</v>
      </c>
      <c r="BC1274" s="23">
        <v>91</v>
      </c>
      <c r="BD1274" s="32" t="s">
        <v>4219</v>
      </c>
      <c r="BE1274" s="33">
        <v>145.55420316273299</v>
      </c>
      <c r="BF1274" s="33">
        <v>-38.485984377693903</v>
      </c>
      <c r="BG1274" s="34">
        <f t="shared" si="228"/>
        <v>77</v>
      </c>
      <c r="BH1274" s="34">
        <f t="shared" si="229"/>
        <v>85</v>
      </c>
      <c r="BI1274" s="34">
        <f t="shared" si="230"/>
        <v>1</v>
      </c>
      <c r="BJ1274" s="34">
        <f t="shared" si="231"/>
        <v>1</v>
      </c>
      <c r="BK1274" s="34">
        <f t="shared" si="232"/>
        <v>88</v>
      </c>
      <c r="BL1274" s="34">
        <f t="shared" si="233"/>
        <v>94</v>
      </c>
      <c r="BM1274" s="35">
        <f t="shared" si="234"/>
        <v>98</v>
      </c>
      <c r="BN1274" s="34">
        <f t="shared" si="235"/>
        <v>80</v>
      </c>
      <c r="BO1274" s="35">
        <f t="shared" si="236"/>
        <v>61</v>
      </c>
      <c r="BP1274" s="35">
        <f t="shared" si="237"/>
        <v>88</v>
      </c>
      <c r="BQ1274" s="35">
        <f t="shared" si="238"/>
        <v>10</v>
      </c>
      <c r="BR1274" s="35">
        <f t="shared" si="239"/>
        <v>54</v>
      </c>
    </row>
    <row r="1275" spans="2:70" x14ac:dyDescent="0.3">
      <c r="B1275" s="6" t="s">
        <v>2472</v>
      </c>
      <c r="C1275" s="6">
        <v>207011522</v>
      </c>
      <c r="D1275" s="6" t="s">
        <v>1436</v>
      </c>
      <c r="E1275" s="6" t="s">
        <v>861</v>
      </c>
      <c r="F1275" s="6" t="s">
        <v>689</v>
      </c>
      <c r="G1275" s="6" t="s">
        <v>86</v>
      </c>
      <c r="H1275" s="6" t="s">
        <v>4995</v>
      </c>
      <c r="I1275" s="22">
        <v>850000</v>
      </c>
      <c r="J1275" s="22">
        <v>850000</v>
      </c>
      <c r="K1275" s="22">
        <v>723600</v>
      </c>
      <c r="L1275" s="22">
        <v>680000</v>
      </c>
      <c r="M1275" s="22">
        <v>650000</v>
      </c>
      <c r="N1275" s="22">
        <v>635000</v>
      </c>
      <c r="O1275" s="23">
        <v>25</v>
      </c>
      <c r="P1275" s="23">
        <v>26</v>
      </c>
      <c r="Q1275" s="23">
        <v>26</v>
      </c>
      <c r="R1275" s="22">
        <v>590</v>
      </c>
      <c r="S1275" s="22">
        <v>570</v>
      </c>
      <c r="T1275" s="24">
        <v>3.7</v>
      </c>
      <c r="U1275" s="24">
        <v>0</v>
      </c>
      <c r="V1275" s="24">
        <v>3.7</v>
      </c>
      <c r="W1275" s="24">
        <v>3.3</v>
      </c>
      <c r="X1275" s="25">
        <v>3.6094117647058825E-2</v>
      </c>
      <c r="Y1275" s="24">
        <v>6.1</v>
      </c>
      <c r="Z1275" s="24">
        <v>-2</v>
      </c>
      <c r="AA1275" s="24">
        <v>8.1</v>
      </c>
      <c r="AB1275" s="24">
        <v>8.6</v>
      </c>
      <c r="AC1275" s="26">
        <v>0.21422761866031484</v>
      </c>
      <c r="AD1275" s="24">
        <v>5.9352501910452284</v>
      </c>
      <c r="AE1275" s="6">
        <v>455</v>
      </c>
      <c r="AF1275" s="6">
        <v>520</v>
      </c>
      <c r="AG1275" s="6">
        <v>600</v>
      </c>
      <c r="AH1275" s="27">
        <v>4.3900355871886125</v>
      </c>
      <c r="AI1275" s="28">
        <v>690000</v>
      </c>
      <c r="AJ1275" s="28">
        <v>668000</v>
      </c>
      <c r="AK1275" s="28">
        <v>755000</v>
      </c>
      <c r="AL1275" s="29">
        <v>3.2934131736526949E-2</v>
      </c>
      <c r="AM1275" s="29">
        <v>-8.6092715231788075E-2</v>
      </c>
      <c r="AN1275" s="6">
        <v>3.3</v>
      </c>
      <c r="AO1275" s="27">
        <v>0.19999999999999973</v>
      </c>
      <c r="AP1275" s="6">
        <v>3.1</v>
      </c>
      <c r="AQ1275" s="28">
        <v>570</v>
      </c>
      <c r="AR1275" s="28">
        <v>550</v>
      </c>
      <c r="AS1275" s="25">
        <v>3.6363636363636362E-2</v>
      </c>
      <c r="AT1275" s="30">
        <v>2754.0800000000004</v>
      </c>
      <c r="AU1275" s="24">
        <v>0.67669999999999997</v>
      </c>
      <c r="AV1275" s="24">
        <v>0.32329999999999998</v>
      </c>
      <c r="AW1275" s="24">
        <v>0.49070000000000003</v>
      </c>
      <c r="AX1275" s="24">
        <v>0.1953</v>
      </c>
      <c r="AY1275" s="24">
        <v>0.3654</v>
      </c>
      <c r="AZ1275" s="24">
        <v>0.28399999999999997</v>
      </c>
      <c r="BA1275" s="24">
        <v>0.31630000000000003</v>
      </c>
      <c r="BB1275" s="31">
        <v>9</v>
      </c>
      <c r="BC1275" s="23">
        <v>6</v>
      </c>
      <c r="BD1275" s="32" t="s">
        <v>4759</v>
      </c>
      <c r="BE1275" s="33">
        <v>145.033583279629</v>
      </c>
      <c r="BF1275" s="33">
        <v>-37.800060441850597</v>
      </c>
      <c r="BG1275" s="34">
        <f t="shared" si="228"/>
        <v>55</v>
      </c>
      <c r="BH1275" s="34">
        <f t="shared" si="229"/>
        <v>62</v>
      </c>
      <c r="BI1275" s="34">
        <f t="shared" si="230"/>
        <v>70</v>
      </c>
      <c r="BJ1275" s="34">
        <f t="shared" si="231"/>
        <v>17</v>
      </c>
      <c r="BK1275" s="34">
        <f t="shared" si="232"/>
        <v>100</v>
      </c>
      <c r="BL1275" s="34">
        <f t="shared" si="233"/>
        <v>70</v>
      </c>
      <c r="BM1275" s="35">
        <f t="shared" si="234"/>
        <v>71</v>
      </c>
      <c r="BN1275" s="34">
        <f t="shared" si="235"/>
        <v>91</v>
      </c>
      <c r="BO1275" s="35">
        <f t="shared" si="236"/>
        <v>100</v>
      </c>
      <c r="BP1275" s="35">
        <f t="shared" si="237"/>
        <v>16</v>
      </c>
      <c r="BQ1275" s="35">
        <f t="shared" si="238"/>
        <v>90</v>
      </c>
      <c r="BR1275" s="35">
        <f t="shared" si="239"/>
        <v>54</v>
      </c>
    </row>
    <row r="1276" spans="2:70" x14ac:dyDescent="0.3">
      <c r="B1276" s="6" t="s">
        <v>859</v>
      </c>
      <c r="C1276" s="6">
        <v>207031161</v>
      </c>
      <c r="D1276" s="6" t="s">
        <v>860</v>
      </c>
      <c r="E1276" s="6" t="s">
        <v>861</v>
      </c>
      <c r="F1276" s="6" t="s">
        <v>689</v>
      </c>
      <c r="G1276" s="6" t="s">
        <v>86</v>
      </c>
      <c r="H1276" s="6" t="s">
        <v>4995</v>
      </c>
      <c r="I1276" s="22">
        <v>680000</v>
      </c>
      <c r="J1276" s="22">
        <v>690000</v>
      </c>
      <c r="K1276" s="22">
        <v>680000</v>
      </c>
      <c r="L1276" s="22">
        <v>800000</v>
      </c>
      <c r="M1276" s="22">
        <v>800000</v>
      </c>
      <c r="N1276" s="22">
        <v>831000</v>
      </c>
      <c r="O1276" s="23">
        <v>29</v>
      </c>
      <c r="P1276" s="23">
        <v>29</v>
      </c>
      <c r="Q1276" s="23">
        <v>28</v>
      </c>
      <c r="R1276" s="22">
        <v>540</v>
      </c>
      <c r="S1276" s="22">
        <v>520</v>
      </c>
      <c r="T1276" s="24">
        <v>3.8</v>
      </c>
      <c r="U1276" s="24">
        <v>-0.40000000000000036</v>
      </c>
      <c r="V1276" s="24">
        <v>4.2</v>
      </c>
      <c r="W1276" s="24">
        <v>4.0999999999999996</v>
      </c>
      <c r="X1276" s="25">
        <v>4.1294117647058821E-2</v>
      </c>
      <c r="Y1276" s="24">
        <v>6</v>
      </c>
      <c r="Z1276" s="24">
        <v>-2.1999999999999993</v>
      </c>
      <c r="AA1276" s="24">
        <v>8.1999999999999993</v>
      </c>
      <c r="AB1276" s="24">
        <v>10.3</v>
      </c>
      <c r="AC1276" s="26">
        <v>0.23519163763066203</v>
      </c>
      <c r="AD1276" s="24">
        <v>5.6955239882069151</v>
      </c>
      <c r="AE1276" s="6">
        <v>583</v>
      </c>
      <c r="AF1276" s="6">
        <v>626</v>
      </c>
      <c r="AG1276" s="6">
        <v>499</v>
      </c>
      <c r="AH1276" s="27">
        <v>9.6401673640167367</v>
      </c>
      <c r="AI1276" s="28">
        <v>794000</v>
      </c>
      <c r="AJ1276" s="28">
        <v>785000</v>
      </c>
      <c r="AK1276" s="28">
        <v>775000</v>
      </c>
      <c r="AL1276" s="29">
        <v>1.1464968152866241E-2</v>
      </c>
      <c r="AM1276" s="29">
        <v>2.4516129032258065E-2</v>
      </c>
      <c r="AN1276" s="6">
        <v>2.8</v>
      </c>
      <c r="AO1276" s="27">
        <v>-0.20000000000000018</v>
      </c>
      <c r="AP1276" s="6">
        <v>3</v>
      </c>
      <c r="AQ1276" s="28">
        <v>595</v>
      </c>
      <c r="AR1276" s="28">
        <v>550</v>
      </c>
      <c r="AS1276" s="25">
        <v>8.1818181818181818E-2</v>
      </c>
      <c r="AT1276" s="30">
        <v>2296</v>
      </c>
      <c r="AU1276" s="24">
        <v>0.71160000000000001</v>
      </c>
      <c r="AV1276" s="24">
        <v>0.28839999999999999</v>
      </c>
      <c r="AW1276" s="24">
        <v>0.71609999999999996</v>
      </c>
      <c r="AX1276" s="24">
        <v>0.1946</v>
      </c>
      <c r="AY1276" s="24">
        <v>0.38950000000000001</v>
      </c>
      <c r="AZ1276" s="24">
        <v>0.34510000000000002</v>
      </c>
      <c r="BA1276" s="24">
        <v>0.2437</v>
      </c>
      <c r="BB1276" s="31">
        <v>10</v>
      </c>
      <c r="BC1276" s="23">
        <v>17</v>
      </c>
      <c r="BD1276" s="32" t="s">
        <v>3260</v>
      </c>
      <c r="BE1276" s="33">
        <v>145.152785417573</v>
      </c>
      <c r="BF1276" s="33">
        <v>-37.81551728046</v>
      </c>
      <c r="BG1276" s="34">
        <f t="shared" si="228"/>
        <v>54</v>
      </c>
      <c r="BH1276" s="34">
        <f t="shared" si="229"/>
        <v>70</v>
      </c>
      <c r="BI1276" s="34">
        <f t="shared" si="230"/>
        <v>5</v>
      </c>
      <c r="BJ1276" s="34">
        <f t="shared" si="231"/>
        <v>7</v>
      </c>
      <c r="BK1276" s="34">
        <f t="shared" si="232"/>
        <v>100</v>
      </c>
      <c r="BL1276" s="34">
        <f t="shared" si="233"/>
        <v>76</v>
      </c>
      <c r="BM1276" s="35">
        <f t="shared" si="234"/>
        <v>88</v>
      </c>
      <c r="BN1276" s="34">
        <f t="shared" si="235"/>
        <v>93</v>
      </c>
      <c r="BO1276" s="35">
        <f t="shared" si="236"/>
        <v>100</v>
      </c>
      <c r="BP1276" s="35">
        <f t="shared" si="237"/>
        <v>18</v>
      </c>
      <c r="BQ1276" s="35">
        <f t="shared" si="238"/>
        <v>100</v>
      </c>
      <c r="BR1276" s="35">
        <f t="shared" si="239"/>
        <v>54</v>
      </c>
    </row>
    <row r="1277" spans="2:70" x14ac:dyDescent="0.3">
      <c r="B1277" s="6" t="s">
        <v>442</v>
      </c>
      <c r="C1277" s="6">
        <v>209041436</v>
      </c>
      <c r="D1277" s="6" t="s">
        <v>356</v>
      </c>
      <c r="E1277" s="6" t="s">
        <v>103</v>
      </c>
      <c r="F1277" s="6" t="s">
        <v>689</v>
      </c>
      <c r="G1277" s="6" t="s">
        <v>86</v>
      </c>
      <c r="H1277" s="6" t="s">
        <v>4995</v>
      </c>
      <c r="I1277" s="22">
        <v>549000</v>
      </c>
      <c r="J1277" s="22">
        <v>565000</v>
      </c>
      <c r="K1277" s="22">
        <v>549000</v>
      </c>
      <c r="L1277" s="22">
        <v>538000</v>
      </c>
      <c r="M1277" s="22">
        <v>525000</v>
      </c>
      <c r="N1277" s="22">
        <v>545000</v>
      </c>
      <c r="O1277" s="23">
        <v>29</v>
      </c>
      <c r="P1277" s="23">
        <v>37</v>
      </c>
      <c r="Q1277" s="23">
        <v>52</v>
      </c>
      <c r="R1277" s="22">
        <v>530</v>
      </c>
      <c r="S1277" s="22">
        <v>475</v>
      </c>
      <c r="T1277" s="24">
        <v>3.2</v>
      </c>
      <c r="U1277" s="24">
        <v>0</v>
      </c>
      <c r="V1277" s="24">
        <v>3.2</v>
      </c>
      <c r="W1277" s="24">
        <v>3.5</v>
      </c>
      <c r="X1277" s="25">
        <v>5.0200364298724952E-2</v>
      </c>
      <c r="Y1277" s="24">
        <v>6</v>
      </c>
      <c r="Z1277" s="24">
        <v>-2.4000000000000004</v>
      </c>
      <c r="AA1277" s="24">
        <v>8.4</v>
      </c>
      <c r="AB1277" s="24">
        <v>10.3</v>
      </c>
      <c r="AC1277" s="26">
        <v>0.24919130369367334</v>
      </c>
      <c r="AD1277" s="24">
        <v>4.9639341700953068</v>
      </c>
      <c r="AE1277" s="6">
        <v>165</v>
      </c>
      <c r="AF1277" s="6">
        <v>175</v>
      </c>
      <c r="AG1277" s="6">
        <v>236</v>
      </c>
      <c r="AH1277" s="27">
        <v>3.1368421052631579</v>
      </c>
      <c r="AI1277" s="28">
        <v>510000</v>
      </c>
      <c r="AJ1277" s="28">
        <v>495000</v>
      </c>
      <c r="AK1277" s="28">
        <v>478000</v>
      </c>
      <c r="AL1277" s="29">
        <v>3.0303030303030304E-2</v>
      </c>
      <c r="AM1277" s="29">
        <v>6.6945606694560664E-2</v>
      </c>
      <c r="AN1277" s="6">
        <v>3.5</v>
      </c>
      <c r="AO1277" s="27">
        <v>-0.10000000000000009</v>
      </c>
      <c r="AP1277" s="6">
        <v>3.6</v>
      </c>
      <c r="AQ1277" s="28">
        <v>490</v>
      </c>
      <c r="AR1277" s="28">
        <v>450</v>
      </c>
      <c r="AS1277" s="25">
        <v>8.8888888888888892E-2</v>
      </c>
      <c r="AT1277" s="30">
        <v>2126.88</v>
      </c>
      <c r="AU1277" s="24">
        <v>0.78100000000000003</v>
      </c>
      <c r="AV1277" s="24">
        <v>0.219</v>
      </c>
      <c r="AW1277" s="24">
        <v>0.78510000000000002</v>
      </c>
      <c r="AX1277" s="24">
        <v>0.20630000000000001</v>
      </c>
      <c r="AY1277" s="24">
        <v>0.26169999999999999</v>
      </c>
      <c r="AZ1277" s="24">
        <v>0.47089999999999999</v>
      </c>
      <c r="BA1277" s="24">
        <v>0.21920000000000001</v>
      </c>
      <c r="BB1277" s="31">
        <v>6</v>
      </c>
      <c r="BC1277" s="23">
        <v>22</v>
      </c>
      <c r="BD1277" s="32" t="s">
        <v>2935</v>
      </c>
      <c r="BE1277" s="33">
        <v>145.08493395812999</v>
      </c>
      <c r="BF1277" s="33">
        <v>-37.645915531109502</v>
      </c>
      <c r="BG1277" s="34">
        <f t="shared" si="228"/>
        <v>64</v>
      </c>
      <c r="BH1277" s="34">
        <f t="shared" si="229"/>
        <v>59</v>
      </c>
      <c r="BI1277" s="34">
        <f t="shared" si="230"/>
        <v>86</v>
      </c>
      <c r="BJ1277" s="34">
        <f t="shared" si="231"/>
        <v>16</v>
      </c>
      <c r="BK1277" s="34">
        <f t="shared" si="232"/>
        <v>100</v>
      </c>
      <c r="BL1277" s="34">
        <f t="shared" si="233"/>
        <v>48</v>
      </c>
      <c r="BM1277" s="35">
        <f t="shared" si="234"/>
        <v>100</v>
      </c>
      <c r="BN1277" s="34">
        <f t="shared" si="235"/>
        <v>100</v>
      </c>
      <c r="BO1277" s="35">
        <f t="shared" si="236"/>
        <v>100</v>
      </c>
      <c r="BP1277" s="35">
        <f t="shared" si="237"/>
        <v>18</v>
      </c>
      <c r="BQ1277" s="35">
        <f t="shared" si="238"/>
        <v>60</v>
      </c>
      <c r="BR1277" s="35">
        <f t="shared" si="239"/>
        <v>54</v>
      </c>
    </row>
    <row r="1278" spans="2:70" x14ac:dyDescent="0.3">
      <c r="B1278" s="6" t="s">
        <v>1243</v>
      </c>
      <c r="C1278" s="6">
        <v>211031266</v>
      </c>
      <c r="D1278" s="6" t="s">
        <v>222</v>
      </c>
      <c r="E1278" s="6" t="s">
        <v>85</v>
      </c>
      <c r="F1278" s="6" t="s">
        <v>689</v>
      </c>
      <c r="G1278" s="6" t="s">
        <v>86</v>
      </c>
      <c r="H1278" s="6" t="s">
        <v>4995</v>
      </c>
      <c r="I1278" s="22">
        <v>600000</v>
      </c>
      <c r="J1278" s="22">
        <v>600000</v>
      </c>
      <c r="K1278" s="22">
        <v>600000</v>
      </c>
      <c r="L1278" s="22">
        <v>640000</v>
      </c>
      <c r="M1278" s="22">
        <v>640000</v>
      </c>
      <c r="N1278" s="22">
        <v>665000</v>
      </c>
      <c r="O1278" s="23">
        <v>29</v>
      </c>
      <c r="P1278" s="23">
        <v>30</v>
      </c>
      <c r="Q1278" s="23">
        <v>31</v>
      </c>
      <c r="R1278" s="22">
        <v>530</v>
      </c>
      <c r="S1278" s="22">
        <v>480</v>
      </c>
      <c r="T1278" s="24">
        <v>3.2</v>
      </c>
      <c r="U1278" s="24">
        <v>0</v>
      </c>
      <c r="V1278" s="24">
        <v>3.2</v>
      </c>
      <c r="W1278" s="24">
        <v>3</v>
      </c>
      <c r="X1278" s="25">
        <v>4.5933333333333333E-2</v>
      </c>
      <c r="Y1278" s="24">
        <v>5</v>
      </c>
      <c r="Z1278" s="24">
        <v>-1.9000000000000004</v>
      </c>
      <c r="AA1278" s="24">
        <v>6.9</v>
      </c>
      <c r="AB1278" s="24">
        <v>7.3</v>
      </c>
      <c r="AC1278" s="26">
        <v>0.28506884681583472</v>
      </c>
      <c r="AD1278" s="24">
        <v>6.2061432543360251</v>
      </c>
      <c r="AE1278" s="6">
        <v>156</v>
      </c>
      <c r="AF1278" s="6">
        <v>199</v>
      </c>
      <c r="AG1278" s="6">
        <v>164</v>
      </c>
      <c r="AH1278" s="27">
        <v>3.0571010248901906</v>
      </c>
      <c r="AI1278" s="28">
        <v>660000</v>
      </c>
      <c r="AJ1278" s="28">
        <v>680100</v>
      </c>
      <c r="AK1278" s="28">
        <v>651500</v>
      </c>
      <c r="AL1278" s="29">
        <v>-2.9554477282752536E-2</v>
      </c>
      <c r="AM1278" s="29">
        <v>1.3046815042210284E-2</v>
      </c>
      <c r="AN1278" s="6">
        <v>3.3</v>
      </c>
      <c r="AO1278" s="27">
        <v>0</v>
      </c>
      <c r="AP1278" s="6">
        <v>3.3</v>
      </c>
      <c r="AQ1278" s="28">
        <v>550</v>
      </c>
      <c r="AR1278" s="28">
        <v>500</v>
      </c>
      <c r="AS1278" s="25">
        <v>0.1</v>
      </c>
      <c r="AT1278" s="30">
        <v>1859.2000000000003</v>
      </c>
      <c r="AU1278" s="24">
        <v>0.65749999999999997</v>
      </c>
      <c r="AV1278" s="24">
        <v>0.34250000000000003</v>
      </c>
      <c r="AW1278" s="24">
        <v>0.76859999999999995</v>
      </c>
      <c r="AX1278" s="24">
        <v>0.1057</v>
      </c>
      <c r="AY1278" s="24">
        <v>0.26469999999999999</v>
      </c>
      <c r="AZ1278" s="24">
        <v>0.31890000000000002</v>
      </c>
      <c r="BA1278" s="24">
        <v>0.38750000000000001</v>
      </c>
      <c r="BB1278" s="31">
        <v>7</v>
      </c>
      <c r="BC1278" s="23">
        <v>23</v>
      </c>
      <c r="BD1278" s="32" t="s">
        <v>3589</v>
      </c>
      <c r="BE1278" s="33">
        <v>145.228457205957</v>
      </c>
      <c r="BF1278" s="33">
        <v>-37.809138994886197</v>
      </c>
      <c r="BG1278" s="34">
        <f t="shared" si="228"/>
        <v>64</v>
      </c>
      <c r="BH1278" s="34">
        <f t="shared" si="229"/>
        <v>62</v>
      </c>
      <c r="BI1278" s="34">
        <f t="shared" si="230"/>
        <v>87</v>
      </c>
      <c r="BJ1278" s="34">
        <f t="shared" si="231"/>
        <v>1</v>
      </c>
      <c r="BK1278" s="34">
        <f t="shared" si="232"/>
        <v>100</v>
      </c>
      <c r="BL1278" s="34">
        <f t="shared" si="233"/>
        <v>48</v>
      </c>
      <c r="BM1278" s="35">
        <f t="shared" si="234"/>
        <v>100</v>
      </c>
      <c r="BN1278" s="34">
        <f t="shared" si="235"/>
        <v>88</v>
      </c>
      <c r="BO1278" s="35">
        <f t="shared" si="236"/>
        <v>77</v>
      </c>
      <c r="BP1278" s="35">
        <f t="shared" si="237"/>
        <v>34</v>
      </c>
      <c r="BQ1278" s="35">
        <f t="shared" si="238"/>
        <v>70</v>
      </c>
      <c r="BR1278" s="35">
        <f t="shared" si="239"/>
        <v>54</v>
      </c>
    </row>
    <row r="1279" spans="2:70" x14ac:dyDescent="0.3">
      <c r="B1279" s="6" t="s">
        <v>911</v>
      </c>
      <c r="C1279" s="6">
        <v>212041564</v>
      </c>
      <c r="D1279" s="6" t="s">
        <v>156</v>
      </c>
      <c r="E1279" s="6" t="s">
        <v>157</v>
      </c>
      <c r="F1279" s="6" t="s">
        <v>689</v>
      </c>
      <c r="G1279" s="6" t="s">
        <v>86</v>
      </c>
      <c r="H1279" s="6" t="s">
        <v>4995</v>
      </c>
      <c r="I1279" s="22">
        <v>390000</v>
      </c>
      <c r="J1279" s="22">
        <v>400000</v>
      </c>
      <c r="K1279" s="22">
        <v>410000</v>
      </c>
      <c r="L1279" s="22">
        <v>412500</v>
      </c>
      <c r="M1279" s="22">
        <v>394000</v>
      </c>
      <c r="N1279" s="22">
        <v>394000</v>
      </c>
      <c r="O1279" s="23">
        <v>41</v>
      </c>
      <c r="P1279" s="23">
        <v>41</v>
      </c>
      <c r="Q1279" s="23">
        <v>50</v>
      </c>
      <c r="R1279" s="22">
        <v>460</v>
      </c>
      <c r="S1279" s="22">
        <v>440</v>
      </c>
      <c r="T1279" s="24">
        <v>1.9</v>
      </c>
      <c r="U1279" s="24">
        <v>-0.10000000000000009</v>
      </c>
      <c r="V1279" s="24">
        <v>2</v>
      </c>
      <c r="W1279" s="24">
        <v>1.5</v>
      </c>
      <c r="X1279" s="25">
        <v>6.133333333333333E-2</v>
      </c>
      <c r="Y1279" s="24">
        <v>3</v>
      </c>
      <c r="Z1279" s="24">
        <v>-0.89999999999999991</v>
      </c>
      <c r="AA1279" s="24">
        <v>3.9</v>
      </c>
      <c r="AB1279" s="24">
        <v>3.4</v>
      </c>
      <c r="AC1279" s="26">
        <v>0.3188775510204081</v>
      </c>
      <c r="AD1279" s="24">
        <v>5.1990905057675239</v>
      </c>
      <c r="AE1279" s="6">
        <v>338</v>
      </c>
      <c r="AF1279" s="6">
        <v>359</v>
      </c>
      <c r="AG1279" s="6">
        <v>418</v>
      </c>
      <c r="AH1279" s="27">
        <v>4.7260726072607264</v>
      </c>
      <c r="AI1279" s="28">
        <v>537000</v>
      </c>
      <c r="AJ1279" s="28">
        <v>530000</v>
      </c>
      <c r="AK1279" s="28">
        <v>510000</v>
      </c>
      <c r="AL1279" s="29">
        <v>1.3207547169811321E-2</v>
      </c>
      <c r="AM1279" s="29">
        <v>5.2941176470588235E-2</v>
      </c>
      <c r="AN1279" s="6">
        <v>2.5</v>
      </c>
      <c r="AO1279" s="27">
        <v>-0.20000000000000018</v>
      </c>
      <c r="AP1279" s="6">
        <v>2.7</v>
      </c>
      <c r="AQ1279" s="28">
        <v>500</v>
      </c>
      <c r="AR1279" s="28">
        <v>480</v>
      </c>
      <c r="AS1279" s="25">
        <v>4.1666666666666664E-2</v>
      </c>
      <c r="AT1279" s="30">
        <v>1442.5600000000002</v>
      </c>
      <c r="AU1279" s="24">
        <v>0.65790000000000004</v>
      </c>
      <c r="AV1279" s="24">
        <v>0.34210000000000002</v>
      </c>
      <c r="AW1279" s="24">
        <v>0.59760000000000002</v>
      </c>
      <c r="AX1279" s="24">
        <v>0.2928</v>
      </c>
      <c r="AY1279" s="24">
        <v>0.27400000000000002</v>
      </c>
      <c r="AZ1279" s="24">
        <v>0.24379999999999999</v>
      </c>
      <c r="BA1279" s="24">
        <v>0.43290000000000001</v>
      </c>
      <c r="BB1279" s="31">
        <v>1</v>
      </c>
      <c r="BC1279" s="23">
        <v>33</v>
      </c>
      <c r="BD1279" s="32" t="s">
        <v>3298</v>
      </c>
      <c r="BE1279" s="33">
        <v>145.21579632736899</v>
      </c>
      <c r="BF1279" s="33">
        <v>-38.029418386132001</v>
      </c>
      <c r="BG1279" s="34">
        <f t="shared" si="228"/>
        <v>85</v>
      </c>
      <c r="BH1279" s="34">
        <f t="shared" si="229"/>
        <v>75</v>
      </c>
      <c r="BI1279" s="34">
        <f t="shared" si="230"/>
        <v>66</v>
      </c>
      <c r="BJ1279" s="34">
        <f t="shared" si="231"/>
        <v>8</v>
      </c>
      <c r="BK1279" s="34">
        <f t="shared" si="232"/>
        <v>100</v>
      </c>
      <c r="BL1279" s="34">
        <f t="shared" si="233"/>
        <v>50</v>
      </c>
      <c r="BM1279" s="35">
        <f t="shared" si="234"/>
        <v>100</v>
      </c>
      <c r="BN1279" s="34">
        <f t="shared" si="235"/>
        <v>98</v>
      </c>
      <c r="BO1279" s="35">
        <f t="shared" si="236"/>
        <v>55</v>
      </c>
      <c r="BP1279" s="35">
        <f t="shared" si="237"/>
        <v>67</v>
      </c>
      <c r="BQ1279" s="35">
        <f t="shared" si="238"/>
        <v>10</v>
      </c>
      <c r="BR1279" s="35">
        <f t="shared" si="239"/>
        <v>54</v>
      </c>
    </row>
    <row r="1280" spans="2:70" x14ac:dyDescent="0.3">
      <c r="B1280" s="6" t="s">
        <v>292</v>
      </c>
      <c r="C1280" s="6">
        <v>213011339</v>
      </c>
      <c r="D1280" s="6" t="s">
        <v>88</v>
      </c>
      <c r="E1280" s="6" t="s">
        <v>89</v>
      </c>
      <c r="F1280" s="6" t="s">
        <v>689</v>
      </c>
      <c r="G1280" s="6" t="s">
        <v>86</v>
      </c>
      <c r="H1280" s="6" t="s">
        <v>4995</v>
      </c>
      <c r="I1280" s="22">
        <v>475000</v>
      </c>
      <c r="J1280" s="22">
        <v>490000</v>
      </c>
      <c r="K1280" s="22">
        <v>490000</v>
      </c>
      <c r="L1280" s="22">
        <v>500000</v>
      </c>
      <c r="M1280" s="22">
        <v>500000</v>
      </c>
      <c r="N1280" s="22">
        <v>477000</v>
      </c>
      <c r="O1280" s="23">
        <v>28</v>
      </c>
      <c r="P1280" s="23">
        <v>28</v>
      </c>
      <c r="Q1280" s="23">
        <v>34</v>
      </c>
      <c r="R1280" s="22">
        <v>455</v>
      </c>
      <c r="S1280" s="22">
        <v>440</v>
      </c>
      <c r="T1280" s="24">
        <v>4.3</v>
      </c>
      <c r="U1280" s="24">
        <v>-0.20000000000000018</v>
      </c>
      <c r="V1280" s="24">
        <v>4.5</v>
      </c>
      <c r="W1280" s="24">
        <v>5</v>
      </c>
      <c r="X1280" s="25">
        <v>4.9810526315789472E-2</v>
      </c>
      <c r="Y1280" s="24">
        <v>4.3</v>
      </c>
      <c r="Z1280" s="24">
        <v>-1.9000000000000004</v>
      </c>
      <c r="AA1280" s="24">
        <v>6.2</v>
      </c>
      <c r="AB1280" s="24">
        <v>7.9</v>
      </c>
      <c r="AC1280" s="26">
        <v>0.2232142857142857</v>
      </c>
      <c r="AD1280" s="24">
        <v>4.4812673590146117</v>
      </c>
      <c r="AE1280" s="6">
        <v>134</v>
      </c>
      <c r="AF1280" s="6">
        <v>144</v>
      </c>
      <c r="AG1280" s="6">
        <v>235</v>
      </c>
      <c r="AH1280" s="27">
        <v>3.3543307086614171</v>
      </c>
      <c r="AI1280" s="28">
        <v>513000</v>
      </c>
      <c r="AJ1280" s="28">
        <v>490000</v>
      </c>
      <c r="AK1280" s="28">
        <v>465000</v>
      </c>
      <c r="AL1280" s="29">
        <v>4.6938775510204082E-2</v>
      </c>
      <c r="AM1280" s="29">
        <v>0.1032258064516129</v>
      </c>
      <c r="AN1280" s="6">
        <v>3</v>
      </c>
      <c r="AO1280" s="27">
        <v>0.10000000000000009</v>
      </c>
      <c r="AP1280" s="6">
        <v>2.9</v>
      </c>
      <c r="AQ1280" s="28">
        <v>460</v>
      </c>
      <c r="AR1280" s="28">
        <v>430</v>
      </c>
      <c r="AS1280" s="25">
        <v>6.9767441860465115E-2</v>
      </c>
      <c r="AT1280" s="30">
        <v>2038.4</v>
      </c>
      <c r="AU1280" s="24">
        <v>0.77439999999999998</v>
      </c>
      <c r="AV1280" s="24">
        <v>0.22559999999999999</v>
      </c>
      <c r="AW1280" s="24">
        <v>0.66190000000000004</v>
      </c>
      <c r="AX1280" s="24">
        <v>0.31340000000000001</v>
      </c>
      <c r="AY1280" s="24">
        <v>0.28220000000000001</v>
      </c>
      <c r="AZ1280" s="24">
        <v>0.38829999999999998</v>
      </c>
      <c r="BA1280" s="24">
        <v>0.30719999999999997</v>
      </c>
      <c r="BB1280" s="31">
        <v>3</v>
      </c>
      <c r="BC1280" s="23">
        <v>22</v>
      </c>
      <c r="BD1280" s="32" t="s">
        <v>2824</v>
      </c>
      <c r="BE1280" s="33">
        <v>144.762974599437</v>
      </c>
      <c r="BF1280" s="33">
        <v>-37.699520267512902</v>
      </c>
      <c r="BG1280" s="34">
        <f t="shared" si="228"/>
        <v>46</v>
      </c>
      <c r="BH1280" s="34">
        <f t="shared" si="229"/>
        <v>67</v>
      </c>
      <c r="BI1280" s="34">
        <f t="shared" si="230"/>
        <v>83</v>
      </c>
      <c r="BJ1280" s="34">
        <f t="shared" si="231"/>
        <v>24</v>
      </c>
      <c r="BK1280" s="34">
        <f t="shared" si="232"/>
        <v>100</v>
      </c>
      <c r="BL1280" s="34">
        <f t="shared" si="233"/>
        <v>52</v>
      </c>
      <c r="BM1280" s="35">
        <f t="shared" si="234"/>
        <v>100</v>
      </c>
      <c r="BN1280" s="34">
        <f t="shared" si="235"/>
        <v>100</v>
      </c>
      <c r="BO1280" s="35">
        <f t="shared" si="236"/>
        <v>100</v>
      </c>
      <c r="BP1280" s="35">
        <f t="shared" si="237"/>
        <v>46</v>
      </c>
      <c r="BQ1280" s="35">
        <f t="shared" si="238"/>
        <v>30</v>
      </c>
      <c r="BR1280" s="35">
        <f t="shared" si="239"/>
        <v>54</v>
      </c>
    </row>
    <row r="1281" spans="2:70" x14ac:dyDescent="0.3">
      <c r="B1281" s="6" t="s">
        <v>998</v>
      </c>
      <c r="C1281" s="6">
        <v>213031352</v>
      </c>
      <c r="D1281" s="6" t="s">
        <v>603</v>
      </c>
      <c r="E1281" s="6" t="s">
        <v>89</v>
      </c>
      <c r="F1281" s="6" t="s">
        <v>689</v>
      </c>
      <c r="G1281" s="6" t="s">
        <v>86</v>
      </c>
      <c r="H1281" s="6" t="s">
        <v>4995</v>
      </c>
      <c r="I1281" s="22">
        <v>682500</v>
      </c>
      <c r="J1281" s="22">
        <v>650000</v>
      </c>
      <c r="K1281" s="22">
        <v>650000</v>
      </c>
      <c r="L1281" s="22">
        <v>725000</v>
      </c>
      <c r="M1281" s="22">
        <v>701000</v>
      </c>
      <c r="N1281" s="22">
        <v>646000</v>
      </c>
      <c r="O1281" s="23">
        <v>29</v>
      </c>
      <c r="P1281" s="23">
        <v>29</v>
      </c>
      <c r="Q1281" s="23">
        <v>32</v>
      </c>
      <c r="R1281" s="22">
        <v>560</v>
      </c>
      <c r="S1281" s="22">
        <v>550</v>
      </c>
      <c r="T1281" s="24">
        <v>3.2</v>
      </c>
      <c r="U1281" s="24">
        <v>-0.19999999999999973</v>
      </c>
      <c r="V1281" s="24">
        <v>3.4</v>
      </c>
      <c r="W1281" s="24">
        <v>2.8</v>
      </c>
      <c r="X1281" s="25">
        <v>4.2666666666666665E-2</v>
      </c>
      <c r="Y1281" s="24">
        <v>8.1</v>
      </c>
      <c r="Z1281" s="24">
        <v>-3</v>
      </c>
      <c r="AA1281" s="24">
        <v>11.1</v>
      </c>
      <c r="AB1281" s="24">
        <v>11.8</v>
      </c>
      <c r="AC1281" s="26">
        <v>0.20136931131695526</v>
      </c>
      <c r="AD1281" s="24">
        <v>4.7195932339911391</v>
      </c>
      <c r="AE1281" s="6">
        <v>418</v>
      </c>
      <c r="AF1281" s="6">
        <v>479</v>
      </c>
      <c r="AG1281" s="6">
        <v>466</v>
      </c>
      <c r="AH1281" s="27">
        <v>7.9075144508670521</v>
      </c>
      <c r="AI1281" s="28">
        <v>545000</v>
      </c>
      <c r="AJ1281" s="28">
        <v>500000</v>
      </c>
      <c r="AK1281" s="28">
        <v>515000</v>
      </c>
      <c r="AL1281" s="29">
        <v>0.09</v>
      </c>
      <c r="AM1281" s="29">
        <v>5.8252427184466021E-2</v>
      </c>
      <c r="AN1281" s="6">
        <v>2.7</v>
      </c>
      <c r="AO1281" s="27">
        <v>-0.19999999999999973</v>
      </c>
      <c r="AP1281" s="6">
        <v>2.9</v>
      </c>
      <c r="AQ1281" s="28">
        <v>525</v>
      </c>
      <c r="AR1281" s="28">
        <v>500</v>
      </c>
      <c r="AS1281" s="25">
        <v>0.05</v>
      </c>
      <c r="AT1281" s="30">
        <v>2780.9600000000005</v>
      </c>
      <c r="AU1281" s="24">
        <v>0.69230000000000003</v>
      </c>
      <c r="AV1281" s="24">
        <v>0.30769999999999997</v>
      </c>
      <c r="AW1281" s="24">
        <v>0.71509999999999996</v>
      </c>
      <c r="AX1281" s="24">
        <v>0.16350000000000001</v>
      </c>
      <c r="AY1281" s="24">
        <v>0.26569999999999999</v>
      </c>
      <c r="AZ1281" s="24">
        <v>0.38269999999999998</v>
      </c>
      <c r="BA1281" s="24">
        <v>0.33189999999999997</v>
      </c>
      <c r="BB1281" s="31">
        <v>8</v>
      </c>
      <c r="BC1281" s="23">
        <v>7</v>
      </c>
      <c r="BD1281" s="32" t="s">
        <v>3377</v>
      </c>
      <c r="BE1281" s="33">
        <v>144.882582790882</v>
      </c>
      <c r="BF1281" s="33">
        <v>-37.817210863533802</v>
      </c>
      <c r="BG1281" s="34">
        <f t="shared" si="228"/>
        <v>64</v>
      </c>
      <c r="BH1281" s="34">
        <f t="shared" si="229"/>
        <v>72</v>
      </c>
      <c r="BI1281" s="34">
        <f t="shared" si="230"/>
        <v>27</v>
      </c>
      <c r="BJ1281" s="34">
        <f t="shared" si="231"/>
        <v>46</v>
      </c>
      <c r="BK1281" s="34">
        <f t="shared" si="232"/>
        <v>100</v>
      </c>
      <c r="BL1281" s="34">
        <f t="shared" si="233"/>
        <v>48</v>
      </c>
      <c r="BM1281" s="35">
        <f t="shared" si="234"/>
        <v>92</v>
      </c>
      <c r="BN1281" s="34">
        <f t="shared" si="235"/>
        <v>100</v>
      </c>
      <c r="BO1281" s="35">
        <f t="shared" si="236"/>
        <v>100</v>
      </c>
      <c r="BP1281" s="35">
        <f t="shared" si="237"/>
        <v>1</v>
      </c>
      <c r="BQ1281" s="35">
        <f t="shared" si="238"/>
        <v>80</v>
      </c>
      <c r="BR1281" s="35">
        <f t="shared" si="239"/>
        <v>54</v>
      </c>
    </row>
    <row r="1282" spans="2:70" x14ac:dyDescent="0.3">
      <c r="B1282" s="6" t="s">
        <v>1273</v>
      </c>
      <c r="C1282" s="6">
        <v>213051464</v>
      </c>
      <c r="D1282" s="6" t="s">
        <v>693</v>
      </c>
      <c r="E1282" s="6" t="s">
        <v>89</v>
      </c>
      <c r="F1282" s="6" t="s">
        <v>689</v>
      </c>
      <c r="G1282" s="6" t="s">
        <v>86</v>
      </c>
      <c r="H1282" s="6" t="s">
        <v>4995</v>
      </c>
      <c r="I1282" s="22">
        <v>599000</v>
      </c>
      <c r="J1282" s="22">
        <v>590000</v>
      </c>
      <c r="K1282" s="22">
        <v>570000</v>
      </c>
      <c r="L1282" s="22">
        <v>711000</v>
      </c>
      <c r="M1282" s="22">
        <v>710000</v>
      </c>
      <c r="N1282" s="22">
        <v>680000</v>
      </c>
      <c r="O1282" s="23">
        <v>48</v>
      </c>
      <c r="P1282" s="23">
        <v>44</v>
      </c>
      <c r="Q1282" s="23">
        <v>48</v>
      </c>
      <c r="R1282" s="22">
        <v>500</v>
      </c>
      <c r="S1282" s="22">
        <v>480</v>
      </c>
      <c r="T1282" s="24">
        <v>3.4</v>
      </c>
      <c r="U1282" s="24">
        <v>-0.89999999999999991</v>
      </c>
      <c r="V1282" s="24">
        <v>4.3</v>
      </c>
      <c r="W1282" s="24">
        <v>6</v>
      </c>
      <c r="X1282" s="25">
        <v>4.340567612687813E-2</v>
      </c>
      <c r="Y1282" s="24">
        <v>4</v>
      </c>
      <c r="Z1282" s="24">
        <v>-2</v>
      </c>
      <c r="AA1282" s="24">
        <v>6</v>
      </c>
      <c r="AB1282" s="24">
        <v>5.6</v>
      </c>
      <c r="AC1282" s="26">
        <v>0.18749625007499848</v>
      </c>
      <c r="AD1282" s="24">
        <v>4.3196251459586188</v>
      </c>
      <c r="AE1282" s="6">
        <v>219</v>
      </c>
      <c r="AF1282" s="6">
        <v>243</v>
      </c>
      <c r="AG1282" s="6">
        <v>234</v>
      </c>
      <c r="AH1282" s="27">
        <v>6.0126849894291761</v>
      </c>
      <c r="AI1282" s="28">
        <v>458000</v>
      </c>
      <c r="AJ1282" s="28">
        <v>470000</v>
      </c>
      <c r="AK1282" s="28">
        <v>460000</v>
      </c>
      <c r="AL1282" s="29">
        <v>-2.553191489361702E-2</v>
      </c>
      <c r="AM1282" s="29">
        <v>-4.3478260869565218E-3</v>
      </c>
      <c r="AN1282" s="6">
        <v>3.4</v>
      </c>
      <c r="AO1282" s="27">
        <v>-0.20000000000000018</v>
      </c>
      <c r="AP1282" s="6">
        <v>3.6</v>
      </c>
      <c r="AQ1282" s="28">
        <v>460</v>
      </c>
      <c r="AR1282" s="28">
        <v>430</v>
      </c>
      <c r="AS1282" s="25">
        <v>6.9767441860465115E-2</v>
      </c>
      <c r="AT1282" s="30">
        <v>2666.7200000000003</v>
      </c>
      <c r="AU1282" s="24">
        <v>0.86670000000000003</v>
      </c>
      <c r="AV1282" s="24">
        <v>0.1333</v>
      </c>
      <c r="AW1282" s="24">
        <v>0.88480000000000003</v>
      </c>
      <c r="AX1282" s="24">
        <v>9.7799999999999998E-2</v>
      </c>
      <c r="AY1282" s="24">
        <v>0.15670000000000001</v>
      </c>
      <c r="AZ1282" s="24">
        <v>0.47710000000000002</v>
      </c>
      <c r="BA1282" s="24">
        <v>0.34449999999999997</v>
      </c>
      <c r="BB1282" s="31">
        <v>9</v>
      </c>
      <c r="BC1282" s="23">
        <v>20</v>
      </c>
      <c r="BD1282" s="32" t="s">
        <v>3616</v>
      </c>
      <c r="BE1282" s="33">
        <v>144.77469115908201</v>
      </c>
      <c r="BF1282" s="33">
        <v>-37.909043201728799</v>
      </c>
      <c r="BG1282" s="34">
        <f t="shared" si="228"/>
        <v>60</v>
      </c>
      <c r="BH1282" s="34">
        <f t="shared" si="229"/>
        <v>60</v>
      </c>
      <c r="BI1282" s="34">
        <f t="shared" si="230"/>
        <v>50</v>
      </c>
      <c r="BJ1282" s="34">
        <f t="shared" si="231"/>
        <v>1</v>
      </c>
      <c r="BK1282" s="34">
        <f t="shared" si="232"/>
        <v>100</v>
      </c>
      <c r="BL1282" s="34">
        <f t="shared" si="233"/>
        <v>24</v>
      </c>
      <c r="BM1282" s="35">
        <f t="shared" si="234"/>
        <v>95</v>
      </c>
      <c r="BN1282" s="34">
        <f t="shared" si="235"/>
        <v>100</v>
      </c>
      <c r="BO1282" s="35">
        <f t="shared" si="236"/>
        <v>100</v>
      </c>
      <c r="BP1282" s="35">
        <f t="shared" si="237"/>
        <v>51</v>
      </c>
      <c r="BQ1282" s="35">
        <f t="shared" si="238"/>
        <v>90</v>
      </c>
      <c r="BR1282" s="35">
        <f t="shared" si="239"/>
        <v>54</v>
      </c>
    </row>
    <row r="1283" spans="2:70" x14ac:dyDescent="0.3">
      <c r="B1283" s="6" t="s">
        <v>1812</v>
      </c>
      <c r="C1283" s="6">
        <v>215021469</v>
      </c>
      <c r="D1283" s="6" t="s">
        <v>175</v>
      </c>
      <c r="E1283" s="6" t="s">
        <v>117</v>
      </c>
      <c r="F1283" s="6" t="s">
        <v>2796</v>
      </c>
      <c r="G1283" s="6" t="s">
        <v>86</v>
      </c>
      <c r="H1283" s="6" t="s">
        <v>4995</v>
      </c>
      <c r="I1283" s="22">
        <v>329000</v>
      </c>
      <c r="J1283" s="22">
        <v>330000</v>
      </c>
      <c r="K1283" s="22">
        <v>310000</v>
      </c>
      <c r="L1283" s="22">
        <v>300000</v>
      </c>
      <c r="M1283" s="22">
        <v>310000</v>
      </c>
      <c r="N1283" s="22">
        <v>314000</v>
      </c>
      <c r="O1283" s="23">
        <v>35</v>
      </c>
      <c r="P1283" s="23">
        <v>38</v>
      </c>
      <c r="Q1283" s="23">
        <v>50</v>
      </c>
      <c r="R1283" s="22">
        <v>370</v>
      </c>
      <c r="S1283" s="22">
        <v>335</v>
      </c>
      <c r="T1283" s="24">
        <v>2.1</v>
      </c>
      <c r="U1283" s="24">
        <v>-0.19999999999999973</v>
      </c>
      <c r="V1283" s="24">
        <v>2.2999999999999998</v>
      </c>
      <c r="W1283" s="24">
        <v>2</v>
      </c>
      <c r="X1283" s="25">
        <v>5.8480243161094222E-2</v>
      </c>
      <c r="Y1283" s="24">
        <v>3.6</v>
      </c>
      <c r="Z1283" s="24">
        <v>-0.99999999999999956</v>
      </c>
      <c r="AA1283" s="24">
        <v>4.5999999999999996</v>
      </c>
      <c r="AB1283" s="24">
        <v>4.8</v>
      </c>
      <c r="AC1283" s="26">
        <v>0.27302243211334121</v>
      </c>
      <c r="AD1283" s="24">
        <v>4.6686268277177358</v>
      </c>
      <c r="AE1283" s="6">
        <v>24</v>
      </c>
      <c r="AF1283" s="6">
        <v>25</v>
      </c>
      <c r="AG1283" s="6">
        <v>31</v>
      </c>
      <c r="AH1283" s="27">
        <v>1.6216216216216215</v>
      </c>
      <c r="AI1283" s="28">
        <v>315000</v>
      </c>
      <c r="AJ1283" s="28">
        <v>318000</v>
      </c>
      <c r="AK1283" s="28">
        <v>330000</v>
      </c>
      <c r="AL1283" s="29">
        <v>-9.433962264150943E-3</v>
      </c>
      <c r="AM1283" s="29">
        <v>-4.5454545454545456E-2</v>
      </c>
      <c r="AN1283" s="6">
        <v>2.2999999999999998</v>
      </c>
      <c r="AO1283" s="27">
        <v>9.9999999999999645E-2</v>
      </c>
      <c r="AP1283" s="6">
        <v>2.2000000000000002</v>
      </c>
      <c r="AQ1283" s="28">
        <v>370</v>
      </c>
      <c r="AR1283" s="28">
        <v>330</v>
      </c>
      <c r="AS1283" s="25">
        <v>0.12121212121212122</v>
      </c>
      <c r="AT1283" s="30">
        <v>1355.2</v>
      </c>
      <c r="AU1283" s="24">
        <v>0.61609999999999998</v>
      </c>
      <c r="AV1283" s="24">
        <v>0.38390000000000002</v>
      </c>
      <c r="AW1283" s="24">
        <v>0.77429999999999999</v>
      </c>
      <c r="AX1283" s="24">
        <v>0.13830000000000001</v>
      </c>
      <c r="AY1283" s="24">
        <v>0.28370000000000001</v>
      </c>
      <c r="AZ1283" s="24">
        <v>0.25380000000000003</v>
      </c>
      <c r="BA1283" s="24">
        <v>0.41689999999999999</v>
      </c>
      <c r="BB1283" s="31">
        <v>3.5</v>
      </c>
      <c r="BC1283" s="23">
        <v>477</v>
      </c>
      <c r="BD1283" s="32" t="s">
        <v>4120</v>
      </c>
      <c r="BE1283" s="33">
        <v>142.146753093602</v>
      </c>
      <c r="BF1283" s="33">
        <v>-34.182111285516903</v>
      </c>
      <c r="BG1283" s="34">
        <f t="shared" si="228"/>
        <v>82</v>
      </c>
      <c r="BH1283" s="34">
        <f t="shared" si="229"/>
        <v>79</v>
      </c>
      <c r="BI1283" s="34">
        <f t="shared" si="230"/>
        <v>100</v>
      </c>
      <c r="BJ1283" s="34">
        <f t="shared" si="231"/>
        <v>1</v>
      </c>
      <c r="BK1283" s="34">
        <f t="shared" si="232"/>
        <v>32</v>
      </c>
      <c r="BL1283" s="34">
        <f t="shared" si="233"/>
        <v>52</v>
      </c>
      <c r="BM1283" s="35">
        <f t="shared" si="234"/>
        <v>100</v>
      </c>
      <c r="BN1283" s="34">
        <f t="shared" si="235"/>
        <v>100</v>
      </c>
      <c r="BO1283" s="35">
        <f t="shared" si="236"/>
        <v>85</v>
      </c>
      <c r="BP1283" s="35">
        <f t="shared" si="237"/>
        <v>57</v>
      </c>
      <c r="BQ1283" s="35">
        <f t="shared" si="238"/>
        <v>35</v>
      </c>
      <c r="BR1283" s="35">
        <f t="shared" si="239"/>
        <v>54</v>
      </c>
    </row>
    <row r="1284" spans="2:70" x14ac:dyDescent="0.3">
      <c r="B1284" s="6" t="s">
        <v>1937</v>
      </c>
      <c r="C1284" s="6">
        <v>215021470</v>
      </c>
      <c r="D1284" s="6" t="s">
        <v>175</v>
      </c>
      <c r="E1284" s="6" t="s">
        <v>117</v>
      </c>
      <c r="F1284" s="6" t="s">
        <v>2796</v>
      </c>
      <c r="G1284" s="6" t="s">
        <v>86</v>
      </c>
      <c r="H1284" s="6" t="s">
        <v>4995</v>
      </c>
      <c r="I1284" s="22">
        <v>320000</v>
      </c>
      <c r="J1284" s="22">
        <v>310300</v>
      </c>
      <c r="K1284" s="22">
        <v>290000</v>
      </c>
      <c r="L1284" s="22">
        <v>345000</v>
      </c>
      <c r="M1284" s="22">
        <v>335000</v>
      </c>
      <c r="N1284" s="22">
        <v>310000</v>
      </c>
      <c r="O1284" s="23">
        <v>32</v>
      </c>
      <c r="P1284" s="23">
        <v>29</v>
      </c>
      <c r="Q1284" s="23">
        <v>29</v>
      </c>
      <c r="R1284" s="22">
        <v>400</v>
      </c>
      <c r="S1284" s="22">
        <v>340</v>
      </c>
      <c r="T1284" s="24">
        <v>3</v>
      </c>
      <c r="U1284" s="24">
        <v>-0.29999999999999982</v>
      </c>
      <c r="V1284" s="24">
        <v>3.3</v>
      </c>
      <c r="W1284" s="24">
        <v>2.8</v>
      </c>
      <c r="X1284" s="25">
        <v>6.5000000000000002E-2</v>
      </c>
      <c r="Y1284" s="24">
        <v>2.1</v>
      </c>
      <c r="Z1284" s="24">
        <v>-0.69999999999999973</v>
      </c>
      <c r="AA1284" s="24">
        <v>2.8</v>
      </c>
      <c r="AB1284" s="24">
        <v>3.9</v>
      </c>
      <c r="AC1284" s="26">
        <v>0.25383287643415575</v>
      </c>
      <c r="AD1284" s="24">
        <v>3.9051211759100881</v>
      </c>
      <c r="AE1284" s="6">
        <v>24</v>
      </c>
      <c r="AF1284" s="6">
        <v>25</v>
      </c>
      <c r="AG1284" s="6">
        <v>31</v>
      </c>
      <c r="AH1284" s="27">
        <v>1.6216216216216215</v>
      </c>
      <c r="AI1284" s="28">
        <v>315000</v>
      </c>
      <c r="AJ1284" s="28">
        <v>318000</v>
      </c>
      <c r="AK1284" s="28">
        <v>330000</v>
      </c>
      <c r="AL1284" s="29">
        <v>-9.433962264150943E-3</v>
      </c>
      <c r="AM1284" s="29">
        <v>-4.5454545454545456E-2</v>
      </c>
      <c r="AN1284" s="6">
        <v>2.2999999999999998</v>
      </c>
      <c r="AO1284" s="27">
        <v>9.9999999999999645E-2</v>
      </c>
      <c r="AP1284" s="6">
        <v>2.2000000000000002</v>
      </c>
      <c r="AQ1284" s="28">
        <v>370</v>
      </c>
      <c r="AR1284" s="28">
        <v>330</v>
      </c>
      <c r="AS1284" s="25">
        <v>0.12121212121212122</v>
      </c>
      <c r="AT1284" s="30">
        <v>1575.8400000000001</v>
      </c>
      <c r="AU1284" s="24">
        <v>0.69030000000000002</v>
      </c>
      <c r="AV1284" s="24">
        <v>0.30969999999999998</v>
      </c>
      <c r="AW1284" s="24">
        <v>0.84309999999999996</v>
      </c>
      <c r="AX1284" s="24">
        <v>7.4800000000000005E-2</v>
      </c>
      <c r="AY1284" s="24">
        <v>0.31909999999999999</v>
      </c>
      <c r="AZ1284" s="24">
        <v>0.32419999999999999</v>
      </c>
      <c r="BA1284" s="24">
        <v>0.31059999999999999</v>
      </c>
      <c r="BB1284" s="31">
        <v>1</v>
      </c>
      <c r="BC1284" s="23">
        <v>474</v>
      </c>
      <c r="BD1284" s="32" t="s">
        <v>4235</v>
      </c>
      <c r="BE1284" s="33">
        <v>142.122060538829</v>
      </c>
      <c r="BF1284" s="33">
        <v>-34.223018150144597</v>
      </c>
      <c r="BG1284" s="34">
        <f t="shared" ref="BG1284:BG1347" si="240">IF(T1284&lt;=1, 100, IF(T1284&gt;=7, 1, ROUND(100 - ((T1284-1)/6)*99, 0)))</f>
        <v>67</v>
      </c>
      <c r="BH1284" s="34">
        <f t="shared" ref="BH1284:BH1347" si="241">IF(AN1284&lt;=1, 100, IF(AN1284&gt;=7, 1, ROUND(100 - ((AN1284-1)/6)*99, 0)))</f>
        <v>79</v>
      </c>
      <c r="BI1284" s="34">
        <f t="shared" ref="BI1284:BI1347" si="242">IF(AH1284&lt;=2, 100, IF(AH1284&gt;=10, 1, ROUND(100 - ((AH1284-2)/8)*99, 0)))</f>
        <v>100</v>
      </c>
      <c r="BJ1284" s="34">
        <f t="shared" ref="BJ1284:BJ1347" si="243">IF(AL1284&lt;=0, 1, IF(AL1284&gt;=0.2, 100, ROUND(1 + (AL1284/0.2)*99, 0)))</f>
        <v>1</v>
      </c>
      <c r="BK1284" s="34">
        <f t="shared" ref="BK1284:BK1347" si="244">IF(BC1284&gt;=750, 1, IF(BC1284&lt;=50, 100, ROUND(100 - 99 * (((BC1284 - 50)/700)^0.75), 0)))</f>
        <v>32</v>
      </c>
      <c r="BL1284" s="34">
        <f t="shared" ref="BL1284:BL1347" si="245">IF(AY1284&gt;=0.5, 100, IF(AY1284&lt;=0.05, 1, ROUND(1 + ((AY1284-0.05)/0.45)*99, 0)))</f>
        <v>60</v>
      </c>
      <c r="BM1284" s="35">
        <f t="shared" ref="BM1284:BM1347" si="246">IF(X1284&gt;=0.045, 100, IF(X1284&lt;=0.015, 1, ROUND(1 + ((X1284-0.015)/0.03)*99, 0)))</f>
        <v>100</v>
      </c>
      <c r="BN1284" s="34">
        <f t="shared" ref="BN1284:BN1347" si="247">IF(AD1284&lt;=5, 100, IF(AD1284&gt;=15, 1, ROUND(100 - ((AD1284-5)/10)*99, 0)))</f>
        <v>100</v>
      </c>
      <c r="BO1284" s="35">
        <f t="shared" ref="BO1284:BO1347" si="248">IF(AC1284&lt;=0.25, 100, IF(AC1284&gt;=0.4, 1, ROUND(100 - ((AC1284-0.25)/0.15)*99, 0)))</f>
        <v>97</v>
      </c>
      <c r="BP1284" s="35">
        <f t="shared" ref="BP1284:BP1347" si="249">IF(Y1284&lt;=1, 100, IF(Y1284&gt;=7, 1, ROUND(100 - ((Y1284-1)/6)*99, 0)))</f>
        <v>82</v>
      </c>
      <c r="BQ1284" s="35">
        <f t="shared" ref="BQ1284:BQ1347" si="250">BB1284*10</f>
        <v>10</v>
      </c>
      <c r="BR1284" s="35">
        <f t="shared" ref="BR1284:BR1347" si="251">IF(
  (
    IF($BG$2,0.1,0) + IF($BH$2,0.1,0) + IF($BI$2,0.05,0) + IF($BJ$2,0.05,0) +
    IF($BK$2,0.07,0) + IF($BL$2,0.08,0) + IF($BM$2,0.08,0) + IF($BN$2,0.07,0) +
    IF($BO$2,0.07,0) + IF($BP$2,0.08,0) + IF($BQ$2,0.08,0)
  ) = 0,
  "",
  ROUND(
    (
      IF($BG$2, BG1284*0.1, 0) + IF($BH$2, BH1284*0.1, 0) + IF($BI$2, BI1284*0.05, 0) + IF($BJ$2, BJ1284*0.05, 0) +
      IF($BK$2, BK1284*0.07, 0) + IF($BL$2, BL1284*0.08, 0) + IF($BM$2, BM1284*0.08, 0) + IF($BN$2, BN1284*0.07, 0) +
      IF($BO$2, BO1284*0.07, 0) + IF($BP$2, BP1284*0.08, 0) + IF($BQ$2, BQ1284*0.08, 0)
    ) /
    (
      IF($BG$2,0.1,0) + IF($BH$2,0.1,0) + IF($BI$2,0.05,0) + IF($BJ$2,0.05,0) +
      IF($BK$2,0.07,0) + IF($BL$2,0.08,0) + IF($BM$2,0.08,0) + IF($BN$2,0.07,0) +
      IF($BO$2,0.07,0) + IF($BP$2,0.08,0) + IF($BQ$2,0.08,0)
    ) * 0.8,
  0)
)</f>
        <v>54</v>
      </c>
    </row>
    <row r="1285" spans="2:70" x14ac:dyDescent="0.3">
      <c r="B1285" s="6" t="s">
        <v>228</v>
      </c>
      <c r="C1285" s="6">
        <v>302031040</v>
      </c>
      <c r="D1285" s="6" t="s">
        <v>228</v>
      </c>
      <c r="E1285" s="6" t="s">
        <v>229</v>
      </c>
      <c r="F1285" s="6" t="s">
        <v>2780</v>
      </c>
      <c r="G1285" s="6" t="s">
        <v>97</v>
      </c>
      <c r="H1285" s="6" t="s">
        <v>4995</v>
      </c>
      <c r="I1285" s="22">
        <v>659822</v>
      </c>
      <c r="J1285" s="22">
        <v>652865</v>
      </c>
      <c r="K1285" s="22">
        <v>551050</v>
      </c>
      <c r="L1285" s="22">
        <v>650000</v>
      </c>
      <c r="M1285" s="22">
        <v>625000</v>
      </c>
      <c r="N1285" s="22">
        <v>521000</v>
      </c>
      <c r="O1285" s="23">
        <v>17</v>
      </c>
      <c r="P1285" s="23">
        <v>17</v>
      </c>
      <c r="Q1285" s="23">
        <v>21</v>
      </c>
      <c r="R1285" s="22">
        <v>580</v>
      </c>
      <c r="S1285" s="22">
        <v>560</v>
      </c>
      <c r="T1285" s="24">
        <v>3.6</v>
      </c>
      <c r="U1285" s="24">
        <v>-0.39999999999999991</v>
      </c>
      <c r="V1285" s="24">
        <v>4</v>
      </c>
      <c r="W1285" s="24">
        <v>4.3</v>
      </c>
      <c r="X1285" s="25">
        <v>4.5709297355953575E-2</v>
      </c>
      <c r="Y1285" s="24">
        <v>6.9</v>
      </c>
      <c r="Z1285" s="24">
        <v>-2.7999999999999989</v>
      </c>
      <c r="AA1285" s="24">
        <v>9.6999999999999993</v>
      </c>
      <c r="AB1285" s="24">
        <v>9.6999999999999993</v>
      </c>
      <c r="AC1285" s="26">
        <v>0.2937363260675796</v>
      </c>
      <c r="AD1285" s="24">
        <v>6.4261833600319127</v>
      </c>
      <c r="AE1285" s="6">
        <v>49</v>
      </c>
      <c r="AF1285" s="6">
        <v>55</v>
      </c>
      <c r="AG1285" s="6">
        <v>87</v>
      </c>
      <c r="AH1285" s="27">
        <v>1.2646370023419202</v>
      </c>
      <c r="AI1285" s="28">
        <v>660000</v>
      </c>
      <c r="AJ1285" s="28">
        <v>530000</v>
      </c>
      <c r="AK1285" s="28">
        <v>470000</v>
      </c>
      <c r="AL1285" s="29">
        <v>0.24528301886792453</v>
      </c>
      <c r="AM1285" s="29">
        <v>0.40425531914893614</v>
      </c>
      <c r="AN1285" s="6">
        <v>3.4</v>
      </c>
      <c r="AO1285" s="27">
        <v>-0.10000000000000009</v>
      </c>
      <c r="AP1285" s="6">
        <v>3.5</v>
      </c>
      <c r="AQ1285" s="28">
        <v>600</v>
      </c>
      <c r="AR1285" s="28">
        <v>585</v>
      </c>
      <c r="AS1285" s="25">
        <v>2.564102564102564E-2</v>
      </c>
      <c r="AT1285" s="30">
        <v>1974.5600000000002</v>
      </c>
      <c r="AU1285" s="24">
        <v>0.51380000000000003</v>
      </c>
      <c r="AV1285" s="24">
        <v>0.48620000000000002</v>
      </c>
      <c r="AW1285" s="24">
        <v>0.23380000000000001</v>
      </c>
      <c r="AX1285" s="24">
        <v>0.15759999999999999</v>
      </c>
      <c r="AY1285" s="24">
        <v>0.14849999999999999</v>
      </c>
      <c r="AZ1285" s="24">
        <v>0.28110000000000002</v>
      </c>
      <c r="BA1285" s="24">
        <v>0.54879999999999995</v>
      </c>
      <c r="BB1285" s="31">
        <v>8</v>
      </c>
      <c r="BC1285" s="23">
        <v>9</v>
      </c>
      <c r="BD1285" s="32" t="s">
        <v>4012</v>
      </c>
      <c r="BE1285" s="33">
        <v>153.06251529209499</v>
      </c>
      <c r="BF1285" s="33">
        <v>-27.401421233239802</v>
      </c>
      <c r="BG1285" s="34">
        <f t="shared" si="240"/>
        <v>57</v>
      </c>
      <c r="BH1285" s="34">
        <f t="shared" si="241"/>
        <v>60</v>
      </c>
      <c r="BI1285" s="34">
        <f t="shared" si="242"/>
        <v>100</v>
      </c>
      <c r="BJ1285" s="34">
        <f t="shared" si="243"/>
        <v>100</v>
      </c>
      <c r="BK1285" s="34">
        <f t="shared" si="244"/>
        <v>100</v>
      </c>
      <c r="BL1285" s="34">
        <f t="shared" si="245"/>
        <v>23</v>
      </c>
      <c r="BM1285" s="35">
        <f t="shared" si="246"/>
        <v>100</v>
      </c>
      <c r="BN1285" s="34">
        <f t="shared" si="247"/>
        <v>86</v>
      </c>
      <c r="BO1285" s="35">
        <f t="shared" si="248"/>
        <v>71</v>
      </c>
      <c r="BP1285" s="35">
        <f t="shared" si="249"/>
        <v>3</v>
      </c>
      <c r="BQ1285" s="35">
        <f t="shared" si="250"/>
        <v>80</v>
      </c>
      <c r="BR1285" s="35">
        <f t="shared" si="251"/>
        <v>54</v>
      </c>
    </row>
    <row r="1286" spans="2:70" x14ac:dyDescent="0.3">
      <c r="B1286" s="6" t="s">
        <v>1814</v>
      </c>
      <c r="C1286" s="6">
        <v>303011049</v>
      </c>
      <c r="D1286" s="6" t="s">
        <v>1302</v>
      </c>
      <c r="E1286" s="6" t="s">
        <v>881</v>
      </c>
      <c r="F1286" s="6" t="s">
        <v>2780</v>
      </c>
      <c r="G1286" s="6" t="s">
        <v>97</v>
      </c>
      <c r="H1286" s="6" t="s">
        <v>4995</v>
      </c>
      <c r="I1286" s="22">
        <v>890000</v>
      </c>
      <c r="J1286" s="22">
        <v>875000</v>
      </c>
      <c r="K1286" s="22">
        <v>790000</v>
      </c>
      <c r="L1286" s="22">
        <v>860000</v>
      </c>
      <c r="M1286" s="22">
        <v>850000</v>
      </c>
      <c r="N1286" s="22">
        <v>756000</v>
      </c>
      <c r="O1286" s="23">
        <v>18</v>
      </c>
      <c r="P1286" s="23">
        <v>18</v>
      </c>
      <c r="Q1286" s="23">
        <v>17</v>
      </c>
      <c r="R1286" s="22">
        <v>700</v>
      </c>
      <c r="S1286" s="22">
        <v>680</v>
      </c>
      <c r="T1286" s="24">
        <v>2.7</v>
      </c>
      <c r="U1286" s="24">
        <v>-0.5</v>
      </c>
      <c r="V1286" s="24">
        <v>3.2</v>
      </c>
      <c r="W1286" s="24">
        <v>3.8</v>
      </c>
      <c r="X1286" s="25">
        <v>4.0898876404494383E-2</v>
      </c>
      <c r="Y1286" s="24">
        <v>6.8</v>
      </c>
      <c r="Z1286" s="24">
        <v>-2.5000000000000009</v>
      </c>
      <c r="AA1286" s="24">
        <v>9.3000000000000007</v>
      </c>
      <c r="AB1286" s="24">
        <v>8.8000000000000007</v>
      </c>
      <c r="AC1286" s="26">
        <v>0.30120481927710846</v>
      </c>
      <c r="AD1286" s="24">
        <v>7.3646233284787499</v>
      </c>
      <c r="AE1286" s="6">
        <v>52</v>
      </c>
      <c r="AF1286" s="6">
        <v>69</v>
      </c>
      <c r="AG1286" s="6">
        <v>55</v>
      </c>
      <c r="AH1286" s="27">
        <v>3.186721991701245</v>
      </c>
      <c r="AI1286" s="28">
        <v>810000</v>
      </c>
      <c r="AJ1286" s="28">
        <v>705000</v>
      </c>
      <c r="AK1286" s="28">
        <v>640000</v>
      </c>
      <c r="AL1286" s="29">
        <v>0.14893617021276595</v>
      </c>
      <c r="AM1286" s="29">
        <v>0.265625</v>
      </c>
      <c r="AN1286" s="6">
        <v>2.8</v>
      </c>
      <c r="AO1286" s="27">
        <v>-0.20000000000000018</v>
      </c>
      <c r="AP1286" s="6">
        <v>3</v>
      </c>
      <c r="AQ1286" s="28">
        <v>665</v>
      </c>
      <c r="AR1286" s="28">
        <v>640</v>
      </c>
      <c r="AS1286" s="25">
        <v>3.90625E-2</v>
      </c>
      <c r="AT1286" s="30">
        <v>2324</v>
      </c>
      <c r="AU1286" s="24">
        <v>0.68989999999999996</v>
      </c>
      <c r="AV1286" s="24">
        <v>0.31009999999999999</v>
      </c>
      <c r="AW1286" s="24">
        <v>0.55330000000000001</v>
      </c>
      <c r="AX1286" s="24">
        <v>0.33639999999999998</v>
      </c>
      <c r="AY1286" s="24">
        <v>0.25679999999999997</v>
      </c>
      <c r="AZ1286" s="24">
        <v>0.37880000000000003</v>
      </c>
      <c r="BA1286" s="24">
        <v>0.32800000000000001</v>
      </c>
      <c r="BB1286" s="31">
        <v>7</v>
      </c>
      <c r="BC1286" s="23">
        <v>7</v>
      </c>
      <c r="BD1286" s="32" t="s">
        <v>4122</v>
      </c>
      <c r="BE1286" s="33">
        <v>153.096908794782</v>
      </c>
      <c r="BF1286" s="33">
        <v>-27.4863949538342</v>
      </c>
      <c r="BG1286" s="34">
        <f t="shared" si="240"/>
        <v>72</v>
      </c>
      <c r="BH1286" s="34">
        <f t="shared" si="241"/>
        <v>70</v>
      </c>
      <c r="BI1286" s="34">
        <f t="shared" si="242"/>
        <v>85</v>
      </c>
      <c r="BJ1286" s="34">
        <f t="shared" si="243"/>
        <v>75</v>
      </c>
      <c r="BK1286" s="34">
        <f t="shared" si="244"/>
        <v>100</v>
      </c>
      <c r="BL1286" s="34">
        <f t="shared" si="245"/>
        <v>46</v>
      </c>
      <c r="BM1286" s="35">
        <f t="shared" si="246"/>
        <v>86</v>
      </c>
      <c r="BN1286" s="34">
        <f t="shared" si="247"/>
        <v>77</v>
      </c>
      <c r="BO1286" s="35">
        <f t="shared" si="248"/>
        <v>66</v>
      </c>
      <c r="BP1286" s="35">
        <f t="shared" si="249"/>
        <v>4</v>
      </c>
      <c r="BQ1286" s="35">
        <f t="shared" si="250"/>
        <v>70</v>
      </c>
      <c r="BR1286" s="35">
        <f t="shared" si="251"/>
        <v>54</v>
      </c>
    </row>
    <row r="1287" spans="2:70" x14ac:dyDescent="0.3">
      <c r="B1287" s="6" t="s">
        <v>1913</v>
      </c>
      <c r="C1287" s="6">
        <v>306021149</v>
      </c>
      <c r="D1287" s="6" t="s">
        <v>1816</v>
      </c>
      <c r="E1287" s="6" t="s">
        <v>1349</v>
      </c>
      <c r="F1287" s="6" t="s">
        <v>1349</v>
      </c>
      <c r="G1287" s="6" t="s">
        <v>97</v>
      </c>
      <c r="H1287" s="6" t="s">
        <v>4995</v>
      </c>
      <c r="I1287" s="22">
        <v>300000</v>
      </c>
      <c r="J1287" s="22">
        <v>335000</v>
      </c>
      <c r="K1287" s="22">
        <v>380000</v>
      </c>
      <c r="L1287" s="22">
        <v>465000</v>
      </c>
      <c r="M1287" s="22">
        <v>422000</v>
      </c>
      <c r="N1287" s="22">
        <v>395000</v>
      </c>
      <c r="O1287" s="23">
        <v>52</v>
      </c>
      <c r="P1287" s="23">
        <v>52</v>
      </c>
      <c r="Q1287" s="23">
        <v>43</v>
      </c>
      <c r="R1287" s="22">
        <v>395</v>
      </c>
      <c r="S1287" s="22">
        <v>445</v>
      </c>
      <c r="T1287" s="24">
        <v>3.2</v>
      </c>
      <c r="U1287" s="24">
        <v>-0.19999999999999973</v>
      </c>
      <c r="V1287" s="24">
        <v>3.4</v>
      </c>
      <c r="W1287" s="24">
        <v>3.2</v>
      </c>
      <c r="X1287" s="25">
        <v>6.8466666666666662E-2</v>
      </c>
      <c r="Y1287" s="24">
        <v>3.4</v>
      </c>
      <c r="Z1287" s="24">
        <v>-1.1999999999999997</v>
      </c>
      <c r="AA1287" s="24">
        <v>4.5999999999999996</v>
      </c>
      <c r="AB1287" s="24">
        <v>5.8</v>
      </c>
      <c r="AC1287" s="26">
        <v>0.20588357935118004</v>
      </c>
      <c r="AD1287" s="24">
        <v>3.0070629895498544</v>
      </c>
      <c r="AE1287" s="6">
        <v>173</v>
      </c>
      <c r="AF1287" s="6">
        <v>193</v>
      </c>
      <c r="AG1287" s="6">
        <v>183</v>
      </c>
      <c r="AH1287" s="27">
        <v>2.9729729729729728</v>
      </c>
      <c r="AI1287" s="28">
        <v>345000</v>
      </c>
      <c r="AJ1287" s="28">
        <v>305000</v>
      </c>
      <c r="AK1287" s="28">
        <v>257000</v>
      </c>
      <c r="AL1287" s="29">
        <v>0.13114754098360656</v>
      </c>
      <c r="AM1287" s="29">
        <v>0.34241245136186771</v>
      </c>
      <c r="AN1287" s="6">
        <v>2.2000000000000002</v>
      </c>
      <c r="AO1287" s="27">
        <v>-0.5</v>
      </c>
      <c r="AP1287" s="6">
        <v>2.7</v>
      </c>
      <c r="AQ1287" s="28">
        <v>450</v>
      </c>
      <c r="AR1287" s="28">
        <v>425</v>
      </c>
      <c r="AS1287" s="25">
        <v>5.8823529411764705E-2</v>
      </c>
      <c r="AT1287" s="30">
        <v>1918.5600000000002</v>
      </c>
      <c r="AU1287" s="24">
        <v>0.72829999999999995</v>
      </c>
      <c r="AV1287" s="24">
        <v>0.2717</v>
      </c>
      <c r="AW1287" s="24">
        <v>0.83020000000000005</v>
      </c>
      <c r="AX1287" s="24">
        <v>0.1203</v>
      </c>
      <c r="AY1287" s="24">
        <v>0.30769999999999997</v>
      </c>
      <c r="AZ1287" s="24">
        <v>0.38200000000000001</v>
      </c>
      <c r="BA1287" s="24">
        <v>0.28639999999999999</v>
      </c>
      <c r="BB1287" s="31">
        <v>2.5</v>
      </c>
      <c r="BC1287" s="23">
        <v>1392</v>
      </c>
      <c r="BD1287" s="32" t="s">
        <v>4211</v>
      </c>
      <c r="BE1287" s="33">
        <v>145.72695235227701</v>
      </c>
      <c r="BF1287" s="33">
        <v>-16.927882577687999</v>
      </c>
      <c r="BG1287" s="34">
        <f t="shared" si="240"/>
        <v>64</v>
      </c>
      <c r="BH1287" s="34">
        <f t="shared" si="241"/>
        <v>80</v>
      </c>
      <c r="BI1287" s="34">
        <f t="shared" si="242"/>
        <v>88</v>
      </c>
      <c r="BJ1287" s="34">
        <f t="shared" si="243"/>
        <v>66</v>
      </c>
      <c r="BK1287" s="34">
        <f t="shared" si="244"/>
        <v>1</v>
      </c>
      <c r="BL1287" s="34">
        <f t="shared" si="245"/>
        <v>58</v>
      </c>
      <c r="BM1287" s="35">
        <f t="shared" si="246"/>
        <v>100</v>
      </c>
      <c r="BN1287" s="34">
        <f t="shared" si="247"/>
        <v>100</v>
      </c>
      <c r="BO1287" s="35">
        <f t="shared" si="248"/>
        <v>100</v>
      </c>
      <c r="BP1287" s="35">
        <f t="shared" si="249"/>
        <v>60</v>
      </c>
      <c r="BQ1287" s="35">
        <f t="shared" si="250"/>
        <v>25</v>
      </c>
      <c r="BR1287" s="35">
        <f t="shared" si="251"/>
        <v>54</v>
      </c>
    </row>
    <row r="1288" spans="2:70" x14ac:dyDescent="0.3">
      <c r="B1288" s="6" t="s">
        <v>2653</v>
      </c>
      <c r="C1288" s="6">
        <v>313051575</v>
      </c>
      <c r="D1288" s="6" t="s">
        <v>2448</v>
      </c>
      <c r="E1288" s="6" t="s">
        <v>628</v>
      </c>
      <c r="F1288" s="6" t="s">
        <v>2780</v>
      </c>
      <c r="G1288" s="6" t="s">
        <v>97</v>
      </c>
      <c r="H1288" s="6" t="s">
        <v>4995</v>
      </c>
      <c r="I1288" s="22">
        <v>995000</v>
      </c>
      <c r="J1288" s="22">
        <v>949000</v>
      </c>
      <c r="K1288" s="22">
        <v>890000</v>
      </c>
      <c r="L1288" s="22">
        <v>815000</v>
      </c>
      <c r="M1288" s="22">
        <v>800000</v>
      </c>
      <c r="N1288" s="22">
        <v>691620</v>
      </c>
      <c r="O1288" s="23">
        <v>46</v>
      </c>
      <c r="P1288" s="23">
        <v>45</v>
      </c>
      <c r="Q1288" s="23">
        <v>51</v>
      </c>
      <c r="R1288" s="22">
        <v>690</v>
      </c>
      <c r="S1288" s="22">
        <v>620</v>
      </c>
      <c r="T1288" s="24">
        <v>2</v>
      </c>
      <c r="U1288" s="24">
        <v>-0.39999999999999991</v>
      </c>
      <c r="V1288" s="24">
        <v>2.4</v>
      </c>
      <c r="W1288" s="24">
        <v>2.9</v>
      </c>
      <c r="X1288" s="25">
        <v>3.6060301507537688E-2</v>
      </c>
      <c r="Y1288" s="24">
        <v>3.4</v>
      </c>
      <c r="Z1288" s="24">
        <v>-1.3000000000000003</v>
      </c>
      <c r="AA1288" s="24">
        <v>4.7</v>
      </c>
      <c r="AB1288" s="24">
        <v>4.4000000000000004</v>
      </c>
      <c r="AC1288" s="26">
        <v>0.37157504738928138</v>
      </c>
      <c r="AD1288" s="24">
        <v>10.304269012049469</v>
      </c>
      <c r="AE1288" s="6">
        <v>155</v>
      </c>
      <c r="AF1288" s="6">
        <v>153</v>
      </c>
      <c r="AG1288" s="6">
        <v>109</v>
      </c>
      <c r="AH1288" s="27">
        <v>5.0505050505050502</v>
      </c>
      <c r="AI1288" s="28">
        <v>635000</v>
      </c>
      <c r="AJ1288" s="28">
        <v>550000</v>
      </c>
      <c r="AK1288" s="28">
        <v>483000</v>
      </c>
      <c r="AL1288" s="29">
        <v>0.15454545454545454</v>
      </c>
      <c r="AM1288" s="29">
        <v>0.31469979296066253</v>
      </c>
      <c r="AN1288" s="6">
        <v>2</v>
      </c>
      <c r="AO1288" s="27">
        <v>-1</v>
      </c>
      <c r="AP1288" s="6">
        <v>3</v>
      </c>
      <c r="AQ1288" s="28">
        <v>550</v>
      </c>
      <c r="AR1288" s="28">
        <v>500</v>
      </c>
      <c r="AS1288" s="25">
        <v>0.1</v>
      </c>
      <c r="AT1288" s="30">
        <v>1856.9600000000003</v>
      </c>
      <c r="AU1288" s="24">
        <v>0.71319999999999995</v>
      </c>
      <c r="AV1288" s="24">
        <v>0.2868</v>
      </c>
      <c r="AW1288" s="24">
        <v>0.7177</v>
      </c>
      <c r="AX1288" s="24">
        <v>6.3600000000000004E-2</v>
      </c>
      <c r="AY1288" s="24">
        <v>0.38040000000000002</v>
      </c>
      <c r="AZ1288" s="24">
        <v>0.29959999999999998</v>
      </c>
      <c r="BA1288" s="24">
        <v>0.27079999999999999</v>
      </c>
      <c r="BB1288" s="31">
        <v>5.5</v>
      </c>
      <c r="BC1288" s="23">
        <v>31</v>
      </c>
      <c r="BD1288" s="32" t="s">
        <v>4947</v>
      </c>
      <c r="BE1288" s="33">
        <v>153.102966706828</v>
      </c>
      <c r="BF1288" s="33">
        <v>-27.205131939048201</v>
      </c>
      <c r="BG1288" s="34">
        <f t="shared" si="240"/>
        <v>84</v>
      </c>
      <c r="BH1288" s="34">
        <f t="shared" si="241"/>
        <v>84</v>
      </c>
      <c r="BI1288" s="34">
        <f t="shared" si="242"/>
        <v>62</v>
      </c>
      <c r="BJ1288" s="34">
        <f t="shared" si="243"/>
        <v>78</v>
      </c>
      <c r="BK1288" s="34">
        <f t="shared" si="244"/>
        <v>100</v>
      </c>
      <c r="BL1288" s="34">
        <f t="shared" si="245"/>
        <v>74</v>
      </c>
      <c r="BM1288" s="35">
        <f t="shared" si="246"/>
        <v>70</v>
      </c>
      <c r="BN1288" s="34">
        <f t="shared" si="247"/>
        <v>47</v>
      </c>
      <c r="BO1288" s="35">
        <f t="shared" si="248"/>
        <v>20</v>
      </c>
      <c r="BP1288" s="35">
        <f t="shared" si="249"/>
        <v>60</v>
      </c>
      <c r="BQ1288" s="35">
        <f t="shared" si="250"/>
        <v>55</v>
      </c>
      <c r="BR1288" s="35">
        <f t="shared" si="251"/>
        <v>54</v>
      </c>
    </row>
    <row r="1289" spans="2:70" x14ac:dyDescent="0.3">
      <c r="B1289" s="6" t="s">
        <v>2282</v>
      </c>
      <c r="C1289" s="6">
        <v>314021577</v>
      </c>
      <c r="D1289" s="6" t="s">
        <v>1692</v>
      </c>
      <c r="E1289" s="6" t="s">
        <v>325</v>
      </c>
      <c r="F1289" s="6" t="s">
        <v>2780</v>
      </c>
      <c r="G1289" s="6" t="s">
        <v>97</v>
      </c>
      <c r="H1289" s="6" t="s">
        <v>4995</v>
      </c>
      <c r="I1289" s="22">
        <v>561600</v>
      </c>
      <c r="J1289" s="22">
        <v>567000</v>
      </c>
      <c r="K1289" s="22">
        <v>457600</v>
      </c>
      <c r="L1289" s="22">
        <v>550000</v>
      </c>
      <c r="M1289" s="22">
        <v>549000</v>
      </c>
      <c r="N1289" s="22">
        <v>465000</v>
      </c>
      <c r="O1289" s="23">
        <v>20</v>
      </c>
      <c r="P1289" s="23">
        <v>19</v>
      </c>
      <c r="Q1289" s="23">
        <v>28</v>
      </c>
      <c r="R1289" s="22">
        <v>520</v>
      </c>
      <c r="S1289" s="22">
        <v>500</v>
      </c>
      <c r="T1289" s="24">
        <v>2.7</v>
      </c>
      <c r="U1289" s="24">
        <v>-0.5</v>
      </c>
      <c r="V1289" s="24">
        <v>3.2</v>
      </c>
      <c r="W1289" s="24">
        <v>3.5</v>
      </c>
      <c r="X1289" s="25">
        <v>4.8148148148148148E-2</v>
      </c>
      <c r="Y1289" s="24">
        <v>5</v>
      </c>
      <c r="Z1289" s="24">
        <v>-1.7000000000000002</v>
      </c>
      <c r="AA1289" s="24">
        <v>6.7</v>
      </c>
      <c r="AB1289" s="24">
        <v>8.1</v>
      </c>
      <c r="AC1289" s="26">
        <v>0.3188775510204081</v>
      </c>
      <c r="AD1289" s="24">
        <v>6.6228414442700148</v>
      </c>
      <c r="AE1289" s="6">
        <v>30</v>
      </c>
      <c r="AF1289" s="6">
        <v>81</v>
      </c>
      <c r="AG1289" s="6">
        <v>71</v>
      </c>
      <c r="AH1289" s="27">
        <v>2.7625899280575537</v>
      </c>
      <c r="AI1289" s="28">
        <v>607000</v>
      </c>
      <c r="AJ1289" s="28">
        <v>497000</v>
      </c>
      <c r="AK1289" s="28">
        <v>415000</v>
      </c>
      <c r="AL1289" s="29">
        <v>0.22132796780684105</v>
      </c>
      <c r="AM1289" s="29">
        <v>0.46265060240963857</v>
      </c>
      <c r="AN1289" s="6">
        <v>2.9</v>
      </c>
      <c r="AO1289" s="27">
        <v>-1.3000000000000003</v>
      </c>
      <c r="AP1289" s="6">
        <v>4.2</v>
      </c>
      <c r="AQ1289" s="28">
        <v>550</v>
      </c>
      <c r="AR1289" s="28">
        <v>520</v>
      </c>
      <c r="AS1289" s="25">
        <v>5.7692307692307696E-2</v>
      </c>
      <c r="AT1289" s="30">
        <v>1630.7200000000003</v>
      </c>
      <c r="AU1289" s="24">
        <v>0.7006</v>
      </c>
      <c r="AV1289" s="24">
        <v>0.2994</v>
      </c>
      <c r="AW1289" s="24">
        <v>0.74239999999999995</v>
      </c>
      <c r="AX1289" s="24">
        <v>0.22140000000000001</v>
      </c>
      <c r="AY1289" s="24">
        <v>0.2036</v>
      </c>
      <c r="AZ1289" s="24">
        <v>0.34089999999999998</v>
      </c>
      <c r="BA1289" s="24">
        <v>0.42930000000000001</v>
      </c>
      <c r="BB1289" s="31">
        <v>3</v>
      </c>
      <c r="BC1289" s="23">
        <v>25</v>
      </c>
      <c r="BD1289" s="32" t="s">
        <v>4565</v>
      </c>
      <c r="BE1289" s="33">
        <v>152.99404043558201</v>
      </c>
      <c r="BF1289" s="33">
        <v>-27.250051440175</v>
      </c>
      <c r="BG1289" s="34">
        <f t="shared" si="240"/>
        <v>72</v>
      </c>
      <c r="BH1289" s="34">
        <f t="shared" si="241"/>
        <v>69</v>
      </c>
      <c r="BI1289" s="34">
        <f t="shared" si="242"/>
        <v>91</v>
      </c>
      <c r="BJ1289" s="34">
        <f t="shared" si="243"/>
        <v>100</v>
      </c>
      <c r="BK1289" s="34">
        <f t="shared" si="244"/>
        <v>100</v>
      </c>
      <c r="BL1289" s="34">
        <f t="shared" si="245"/>
        <v>35</v>
      </c>
      <c r="BM1289" s="35">
        <f t="shared" si="246"/>
        <v>100</v>
      </c>
      <c r="BN1289" s="34">
        <f t="shared" si="247"/>
        <v>84</v>
      </c>
      <c r="BO1289" s="35">
        <f t="shared" si="248"/>
        <v>55</v>
      </c>
      <c r="BP1289" s="35">
        <f t="shared" si="249"/>
        <v>34</v>
      </c>
      <c r="BQ1289" s="35">
        <f t="shared" si="250"/>
        <v>30</v>
      </c>
      <c r="BR1289" s="35">
        <f t="shared" si="251"/>
        <v>54</v>
      </c>
    </row>
    <row r="1290" spans="2:70" x14ac:dyDescent="0.3">
      <c r="B1290" s="6" t="s">
        <v>2489</v>
      </c>
      <c r="C1290" s="6">
        <v>318021483</v>
      </c>
      <c r="D1290" s="6" t="s">
        <v>773</v>
      </c>
      <c r="E1290" s="6" t="s">
        <v>773</v>
      </c>
      <c r="F1290" s="6" t="s">
        <v>2698</v>
      </c>
      <c r="G1290" s="6" t="s">
        <v>97</v>
      </c>
      <c r="H1290" s="6" t="s">
        <v>4995</v>
      </c>
      <c r="I1290" s="22">
        <v>495000</v>
      </c>
      <c r="J1290" s="22">
        <v>495000</v>
      </c>
      <c r="K1290" s="22">
        <v>495000</v>
      </c>
      <c r="L1290" s="22">
        <v>480000</v>
      </c>
      <c r="M1290" s="22">
        <v>455000</v>
      </c>
      <c r="N1290" s="22">
        <v>390000</v>
      </c>
      <c r="O1290" s="23">
        <v>103</v>
      </c>
      <c r="P1290" s="23">
        <v>106</v>
      </c>
      <c r="Q1290" s="23">
        <v>137</v>
      </c>
      <c r="R1290" s="22">
        <v>550</v>
      </c>
      <c r="S1290" s="22">
        <v>450</v>
      </c>
      <c r="T1290" s="24">
        <v>2.4</v>
      </c>
      <c r="U1290" s="24">
        <v>-0.30000000000000027</v>
      </c>
      <c r="V1290" s="24">
        <v>2.7</v>
      </c>
      <c r="W1290" s="24">
        <v>1.8</v>
      </c>
      <c r="X1290" s="25">
        <v>5.7777777777777775E-2</v>
      </c>
      <c r="Y1290" s="24">
        <v>0.8</v>
      </c>
      <c r="Z1290" s="24">
        <v>-0.19999999999999996</v>
      </c>
      <c r="AA1290" s="24">
        <v>1</v>
      </c>
      <c r="AB1290" s="24">
        <v>0.9</v>
      </c>
      <c r="AC1290" s="26">
        <v>0.4905808477237048</v>
      </c>
      <c r="AD1290" s="24">
        <v>8.4908223644487375</v>
      </c>
      <c r="AE1290" s="6">
        <v>150</v>
      </c>
      <c r="AF1290" s="6">
        <v>130</v>
      </c>
      <c r="AG1290" s="6">
        <v>166</v>
      </c>
      <c r="AH1290" s="27">
        <v>2.1057692307692308</v>
      </c>
      <c r="AI1290" s="28">
        <v>370000</v>
      </c>
      <c r="AJ1290" s="28">
        <v>282000</v>
      </c>
      <c r="AK1290" s="28">
        <v>257000</v>
      </c>
      <c r="AL1290" s="29">
        <v>0.31205673758865249</v>
      </c>
      <c r="AM1290" s="29">
        <v>0.43968871595330739</v>
      </c>
      <c r="AN1290" s="6">
        <v>2.6</v>
      </c>
      <c r="AO1290" s="27">
        <v>-0.19999999999999973</v>
      </c>
      <c r="AP1290" s="6">
        <v>2.8</v>
      </c>
      <c r="AQ1290" s="28">
        <v>440</v>
      </c>
      <c r="AR1290" s="28">
        <v>400</v>
      </c>
      <c r="AS1290" s="25">
        <v>0.1</v>
      </c>
      <c r="AT1290" s="30">
        <v>1121.1200000000001</v>
      </c>
      <c r="AU1290" s="24">
        <v>0.59040000000000004</v>
      </c>
      <c r="AV1290" s="24">
        <v>0.40960000000000002</v>
      </c>
      <c r="AW1290" s="24">
        <v>0.82609999999999995</v>
      </c>
      <c r="AX1290" s="24">
        <v>9.1200000000000003E-2</v>
      </c>
      <c r="AY1290" s="24">
        <v>0.46800000000000003</v>
      </c>
      <c r="AZ1290" s="24">
        <v>0.22370000000000001</v>
      </c>
      <c r="BA1290" s="24">
        <v>0.26500000000000001</v>
      </c>
      <c r="BB1290" s="31">
        <v>3</v>
      </c>
      <c r="BC1290" s="23">
        <v>1121</v>
      </c>
      <c r="BD1290" s="32" t="s">
        <v>4776</v>
      </c>
      <c r="BE1290" s="33">
        <v>146.83362483093401</v>
      </c>
      <c r="BF1290" s="33">
        <v>-19.141263340332198</v>
      </c>
      <c r="BG1290" s="34">
        <f t="shared" si="240"/>
        <v>77</v>
      </c>
      <c r="BH1290" s="34">
        <f t="shared" si="241"/>
        <v>74</v>
      </c>
      <c r="BI1290" s="34">
        <f t="shared" si="242"/>
        <v>99</v>
      </c>
      <c r="BJ1290" s="34">
        <f t="shared" si="243"/>
        <v>100</v>
      </c>
      <c r="BK1290" s="34">
        <f t="shared" si="244"/>
        <v>1</v>
      </c>
      <c r="BL1290" s="34">
        <f t="shared" si="245"/>
        <v>93</v>
      </c>
      <c r="BM1290" s="35">
        <f t="shared" si="246"/>
        <v>100</v>
      </c>
      <c r="BN1290" s="34">
        <f t="shared" si="247"/>
        <v>65</v>
      </c>
      <c r="BO1290" s="35">
        <f t="shared" si="248"/>
        <v>1</v>
      </c>
      <c r="BP1290" s="35">
        <f t="shared" si="249"/>
        <v>100</v>
      </c>
      <c r="BQ1290" s="35">
        <f t="shared" si="250"/>
        <v>30</v>
      </c>
      <c r="BR1290" s="35">
        <f t="shared" si="251"/>
        <v>54</v>
      </c>
    </row>
    <row r="1291" spans="2:70" x14ac:dyDescent="0.3">
      <c r="B1291" s="6" t="s">
        <v>1852</v>
      </c>
      <c r="C1291" s="6">
        <v>318021487</v>
      </c>
      <c r="D1291" s="6" t="s">
        <v>773</v>
      </c>
      <c r="E1291" s="6" t="s">
        <v>773</v>
      </c>
      <c r="F1291" s="6" t="s">
        <v>773</v>
      </c>
      <c r="G1291" s="6" t="s">
        <v>97</v>
      </c>
      <c r="H1291" s="6" t="s">
        <v>4995</v>
      </c>
      <c r="I1291" s="22">
        <v>345000</v>
      </c>
      <c r="J1291" s="22">
        <v>335000</v>
      </c>
      <c r="K1291" s="22">
        <v>270000</v>
      </c>
      <c r="L1291" s="22">
        <v>373000</v>
      </c>
      <c r="M1291" s="22">
        <v>360000</v>
      </c>
      <c r="N1291" s="22">
        <v>275000</v>
      </c>
      <c r="O1291" s="23">
        <v>34</v>
      </c>
      <c r="P1291" s="23">
        <v>39</v>
      </c>
      <c r="Q1291" s="23">
        <v>49</v>
      </c>
      <c r="R1291" s="22">
        <v>450</v>
      </c>
      <c r="S1291" s="22">
        <v>440</v>
      </c>
      <c r="T1291" s="24">
        <v>3.6</v>
      </c>
      <c r="U1291" s="24">
        <v>-0.39999999999999991</v>
      </c>
      <c r="V1291" s="24">
        <v>4</v>
      </c>
      <c r="W1291" s="24">
        <v>3.7</v>
      </c>
      <c r="X1291" s="25">
        <v>6.7826086956521744E-2</v>
      </c>
      <c r="Y1291" s="24">
        <v>5.2</v>
      </c>
      <c r="Z1291" s="24">
        <v>-1.7999999999999998</v>
      </c>
      <c r="AA1291" s="24">
        <v>7</v>
      </c>
      <c r="AB1291" s="24">
        <v>8.8000000000000007</v>
      </c>
      <c r="AC1291" s="26">
        <v>0.19261060128749485</v>
      </c>
      <c r="AD1291" s="24">
        <v>2.8397716856489623</v>
      </c>
      <c r="AE1291" s="6">
        <v>150</v>
      </c>
      <c r="AF1291" s="6">
        <v>130</v>
      </c>
      <c r="AG1291" s="6">
        <v>166</v>
      </c>
      <c r="AH1291" s="27">
        <v>2.1057692307692308</v>
      </c>
      <c r="AI1291" s="28">
        <v>370000</v>
      </c>
      <c r="AJ1291" s="28">
        <v>282000</v>
      </c>
      <c r="AK1291" s="28">
        <v>257000</v>
      </c>
      <c r="AL1291" s="29">
        <v>0.31205673758865249</v>
      </c>
      <c r="AM1291" s="29">
        <v>0.43968871595330739</v>
      </c>
      <c r="AN1291" s="6">
        <v>2.6</v>
      </c>
      <c r="AO1291" s="27">
        <v>-0.19999999999999973</v>
      </c>
      <c r="AP1291" s="6">
        <v>2.8</v>
      </c>
      <c r="AQ1291" s="28">
        <v>440</v>
      </c>
      <c r="AR1291" s="28">
        <v>400</v>
      </c>
      <c r="AS1291" s="25">
        <v>0.1</v>
      </c>
      <c r="AT1291" s="30">
        <v>2336.3200000000002</v>
      </c>
      <c r="AU1291" s="24">
        <v>0.67889999999999995</v>
      </c>
      <c r="AV1291" s="24">
        <v>0.3211</v>
      </c>
      <c r="AW1291" s="24">
        <v>0.77859999999999996</v>
      </c>
      <c r="AX1291" s="24">
        <v>8.3099999999999993E-2</v>
      </c>
      <c r="AY1291" s="24">
        <v>0.18809999999999999</v>
      </c>
      <c r="AZ1291" s="24">
        <v>0.35239999999999999</v>
      </c>
      <c r="BA1291" s="24">
        <v>0.4425</v>
      </c>
      <c r="BB1291" s="31">
        <v>8</v>
      </c>
      <c r="BC1291" s="23">
        <v>1107</v>
      </c>
      <c r="BD1291" s="32" t="s">
        <v>4154</v>
      </c>
      <c r="BE1291" s="33">
        <v>146.81214441397901</v>
      </c>
      <c r="BF1291" s="33">
        <v>-19.3049398322988</v>
      </c>
      <c r="BG1291" s="34">
        <f t="shared" si="240"/>
        <v>57</v>
      </c>
      <c r="BH1291" s="34">
        <f t="shared" si="241"/>
        <v>74</v>
      </c>
      <c r="BI1291" s="34">
        <f t="shared" si="242"/>
        <v>99</v>
      </c>
      <c r="BJ1291" s="34">
        <f t="shared" si="243"/>
        <v>100</v>
      </c>
      <c r="BK1291" s="34">
        <f t="shared" si="244"/>
        <v>1</v>
      </c>
      <c r="BL1291" s="34">
        <f t="shared" si="245"/>
        <v>31</v>
      </c>
      <c r="BM1291" s="35">
        <f t="shared" si="246"/>
        <v>100</v>
      </c>
      <c r="BN1291" s="34">
        <f t="shared" si="247"/>
        <v>100</v>
      </c>
      <c r="BO1291" s="35">
        <f t="shared" si="248"/>
        <v>100</v>
      </c>
      <c r="BP1291" s="35">
        <f t="shared" si="249"/>
        <v>31</v>
      </c>
      <c r="BQ1291" s="35">
        <f t="shared" si="250"/>
        <v>80</v>
      </c>
      <c r="BR1291" s="35">
        <f t="shared" si="251"/>
        <v>54</v>
      </c>
    </row>
    <row r="1292" spans="2:70" x14ac:dyDescent="0.3">
      <c r="B1292" s="6" t="s">
        <v>2614</v>
      </c>
      <c r="C1292" s="6">
        <v>319041520</v>
      </c>
      <c r="D1292" s="6" t="s">
        <v>1770</v>
      </c>
      <c r="E1292" s="6" t="s">
        <v>140</v>
      </c>
      <c r="F1292" s="6" t="s">
        <v>1770</v>
      </c>
      <c r="G1292" s="6" t="s">
        <v>97</v>
      </c>
      <c r="H1292" s="6" t="s">
        <v>4995</v>
      </c>
      <c r="I1292" s="22">
        <v>515000</v>
      </c>
      <c r="J1292" s="22">
        <v>499000</v>
      </c>
      <c r="K1292" s="22">
        <v>465000</v>
      </c>
      <c r="L1292" s="22">
        <v>520000</v>
      </c>
      <c r="M1292" s="22">
        <v>505000</v>
      </c>
      <c r="N1292" s="22">
        <v>450000</v>
      </c>
      <c r="O1292" s="23">
        <v>35</v>
      </c>
      <c r="P1292" s="23">
        <v>35</v>
      </c>
      <c r="Q1292" s="23">
        <v>43</v>
      </c>
      <c r="R1292" s="22">
        <v>450</v>
      </c>
      <c r="S1292" s="22">
        <v>430</v>
      </c>
      <c r="T1292" s="24">
        <v>1</v>
      </c>
      <c r="U1292" s="24">
        <v>0</v>
      </c>
      <c r="V1292" s="24">
        <v>1</v>
      </c>
      <c r="W1292" s="24">
        <v>1.3</v>
      </c>
      <c r="X1292" s="25">
        <v>4.5436893203883492E-2</v>
      </c>
      <c r="Y1292" s="24">
        <v>2.2000000000000002</v>
      </c>
      <c r="Z1292" s="24">
        <v>-0.69999999999999973</v>
      </c>
      <c r="AA1292" s="24">
        <v>2.9</v>
      </c>
      <c r="AB1292" s="24">
        <v>3</v>
      </c>
      <c r="AC1292" s="26">
        <v>0.40098374679213</v>
      </c>
      <c r="AD1292" s="24">
        <v>8.8250696409379046</v>
      </c>
      <c r="AE1292" s="6">
        <v>56</v>
      </c>
      <c r="AF1292" s="6">
        <v>68</v>
      </c>
      <c r="AG1292" s="6">
        <v>73</v>
      </c>
      <c r="AH1292" s="27">
        <v>3.7192982456140351</v>
      </c>
      <c r="AI1292" s="28">
        <v>510000</v>
      </c>
      <c r="AJ1292" s="28">
        <v>455000</v>
      </c>
      <c r="AK1292" s="28">
        <v>400000</v>
      </c>
      <c r="AL1292" s="29">
        <v>0.12087912087912088</v>
      </c>
      <c r="AM1292" s="29">
        <v>0.27500000000000002</v>
      </c>
      <c r="AN1292" s="6">
        <v>1.4</v>
      </c>
      <c r="AO1292" s="27">
        <v>-0.20000000000000018</v>
      </c>
      <c r="AP1292" s="6">
        <v>1.6</v>
      </c>
      <c r="AQ1292" s="28">
        <v>480</v>
      </c>
      <c r="AR1292" s="28">
        <v>440</v>
      </c>
      <c r="AS1292" s="25">
        <v>9.0909090909090912E-2</v>
      </c>
      <c r="AT1292" s="30">
        <v>1122.24</v>
      </c>
      <c r="AU1292" s="24">
        <v>0.62980000000000003</v>
      </c>
      <c r="AV1292" s="24">
        <v>0.37019999999999997</v>
      </c>
      <c r="AW1292" s="24">
        <v>0.72860000000000003</v>
      </c>
      <c r="AX1292" s="24">
        <v>0.1837</v>
      </c>
      <c r="AY1292" s="24">
        <v>0.39219999999999999</v>
      </c>
      <c r="AZ1292" s="24">
        <v>0.2145</v>
      </c>
      <c r="BA1292" s="24">
        <v>0.34089999999999998</v>
      </c>
      <c r="BB1292" s="31">
        <v>1</v>
      </c>
      <c r="BC1292" s="23">
        <v>242</v>
      </c>
      <c r="BD1292" s="32" t="s">
        <v>4906</v>
      </c>
      <c r="BE1292" s="33">
        <v>152.84725618733799</v>
      </c>
      <c r="BF1292" s="33">
        <v>-25.3018279017185</v>
      </c>
      <c r="BG1292" s="34">
        <f t="shared" si="240"/>
        <v>100</v>
      </c>
      <c r="BH1292" s="34">
        <f t="shared" si="241"/>
        <v>93</v>
      </c>
      <c r="BI1292" s="34">
        <f t="shared" si="242"/>
        <v>79</v>
      </c>
      <c r="BJ1292" s="34">
        <f t="shared" si="243"/>
        <v>61</v>
      </c>
      <c r="BK1292" s="34">
        <f t="shared" si="244"/>
        <v>62</v>
      </c>
      <c r="BL1292" s="34">
        <f t="shared" si="245"/>
        <v>76</v>
      </c>
      <c r="BM1292" s="35">
        <f t="shared" si="246"/>
        <v>100</v>
      </c>
      <c r="BN1292" s="34">
        <f t="shared" si="247"/>
        <v>62</v>
      </c>
      <c r="BO1292" s="35">
        <f t="shared" si="248"/>
        <v>1</v>
      </c>
      <c r="BP1292" s="35">
        <f t="shared" si="249"/>
        <v>80</v>
      </c>
      <c r="BQ1292" s="35">
        <f t="shared" si="250"/>
        <v>10</v>
      </c>
      <c r="BR1292" s="35">
        <f t="shared" si="251"/>
        <v>54</v>
      </c>
    </row>
    <row r="1293" spans="2:70" x14ac:dyDescent="0.3">
      <c r="B1293" s="6" t="s">
        <v>862</v>
      </c>
      <c r="C1293" s="6">
        <v>503021295</v>
      </c>
      <c r="D1293" s="6" t="s">
        <v>136</v>
      </c>
      <c r="E1293" s="6" t="s">
        <v>137</v>
      </c>
      <c r="F1293" s="6" t="s">
        <v>2720</v>
      </c>
      <c r="G1293" s="6" t="s">
        <v>93</v>
      </c>
      <c r="H1293" s="6" t="s">
        <v>4995</v>
      </c>
      <c r="I1293" s="22">
        <v>549000</v>
      </c>
      <c r="J1293" s="22">
        <v>535300</v>
      </c>
      <c r="K1293" s="22">
        <v>480000</v>
      </c>
      <c r="L1293" s="22">
        <v>525000</v>
      </c>
      <c r="M1293" s="22">
        <v>520000</v>
      </c>
      <c r="N1293" s="22">
        <v>460000</v>
      </c>
      <c r="O1293" s="23">
        <v>55</v>
      </c>
      <c r="P1293" s="23">
        <v>57</v>
      </c>
      <c r="Q1293" s="23">
        <v>60</v>
      </c>
      <c r="R1293" s="22">
        <v>700</v>
      </c>
      <c r="S1293" s="22">
        <v>650</v>
      </c>
      <c r="T1293" s="24">
        <v>3.6</v>
      </c>
      <c r="U1293" s="24">
        <v>-0.10000000000000009</v>
      </c>
      <c r="V1293" s="24">
        <v>3.7</v>
      </c>
      <c r="W1293" s="24">
        <v>3.8</v>
      </c>
      <c r="X1293" s="25">
        <v>6.6302367941712209E-2</v>
      </c>
      <c r="Y1293" s="24">
        <v>6.3</v>
      </c>
      <c r="Z1293" s="24">
        <v>-2.7</v>
      </c>
      <c r="AA1293" s="24">
        <v>9</v>
      </c>
      <c r="AB1293" s="24">
        <v>9.9</v>
      </c>
      <c r="AC1293" s="26">
        <v>0.31110004977600791</v>
      </c>
      <c r="AD1293" s="24">
        <v>4.6921408606326471</v>
      </c>
      <c r="AE1293" s="6">
        <v>608</v>
      </c>
      <c r="AF1293" s="6">
        <v>715</v>
      </c>
      <c r="AG1293" s="6">
        <v>643</v>
      </c>
      <c r="AH1293" s="27">
        <v>3.7113402061855671</v>
      </c>
      <c r="AI1293" s="28">
        <v>545000</v>
      </c>
      <c r="AJ1293" s="28">
        <v>475000</v>
      </c>
      <c r="AK1293" s="28">
        <v>445000</v>
      </c>
      <c r="AL1293" s="29">
        <v>0.14736842105263157</v>
      </c>
      <c r="AM1293" s="29">
        <v>0.2247191011235955</v>
      </c>
      <c r="AN1293" s="6">
        <v>3.1</v>
      </c>
      <c r="AO1293" s="27">
        <v>-0.19999999999999973</v>
      </c>
      <c r="AP1293" s="6">
        <v>3.3</v>
      </c>
      <c r="AQ1293" s="28">
        <v>650</v>
      </c>
      <c r="AR1293" s="28">
        <v>600</v>
      </c>
      <c r="AS1293" s="25">
        <v>8.3333333333333329E-2</v>
      </c>
      <c r="AT1293" s="30">
        <v>2250.0800000000004</v>
      </c>
      <c r="AU1293" s="24">
        <v>0.5081</v>
      </c>
      <c r="AV1293" s="24">
        <v>0.4919</v>
      </c>
      <c r="AW1293" s="24">
        <v>4.5699999999999998E-2</v>
      </c>
      <c r="AX1293" s="24">
        <v>5.9900000000000002E-2</v>
      </c>
      <c r="AY1293" s="24">
        <v>0.16250000000000001</v>
      </c>
      <c r="AZ1293" s="24">
        <v>0.20469999999999999</v>
      </c>
      <c r="BA1293" s="24">
        <v>0.60980000000000001</v>
      </c>
      <c r="BB1293" s="31">
        <v>9</v>
      </c>
      <c r="BC1293" s="23">
        <v>2</v>
      </c>
      <c r="BD1293" s="32" t="s">
        <v>3261</v>
      </c>
      <c r="BE1293" s="33">
        <v>115.875425987461</v>
      </c>
      <c r="BF1293" s="33">
        <v>-31.952130276364102</v>
      </c>
      <c r="BG1293" s="34">
        <f t="shared" si="240"/>
        <v>57</v>
      </c>
      <c r="BH1293" s="34">
        <f t="shared" si="241"/>
        <v>65</v>
      </c>
      <c r="BI1293" s="34">
        <f t="shared" si="242"/>
        <v>79</v>
      </c>
      <c r="BJ1293" s="34">
        <f t="shared" si="243"/>
        <v>74</v>
      </c>
      <c r="BK1293" s="34">
        <f t="shared" si="244"/>
        <v>100</v>
      </c>
      <c r="BL1293" s="34">
        <f t="shared" si="245"/>
        <v>26</v>
      </c>
      <c r="BM1293" s="35">
        <f t="shared" si="246"/>
        <v>100</v>
      </c>
      <c r="BN1293" s="34">
        <f t="shared" si="247"/>
        <v>100</v>
      </c>
      <c r="BO1293" s="35">
        <f t="shared" si="248"/>
        <v>60</v>
      </c>
      <c r="BP1293" s="35">
        <f t="shared" si="249"/>
        <v>13</v>
      </c>
      <c r="BQ1293" s="35">
        <f t="shared" si="250"/>
        <v>90</v>
      </c>
      <c r="BR1293" s="35">
        <f t="shared" si="251"/>
        <v>54</v>
      </c>
    </row>
    <row r="1294" spans="2:70" x14ac:dyDescent="0.3">
      <c r="B1294" s="6" t="s">
        <v>1660</v>
      </c>
      <c r="C1294" s="6">
        <v>504031066</v>
      </c>
      <c r="D1294" s="6" t="s">
        <v>564</v>
      </c>
      <c r="E1294" s="6" t="s">
        <v>492</v>
      </c>
      <c r="F1294" s="6" t="s">
        <v>2720</v>
      </c>
      <c r="G1294" s="6" t="s">
        <v>93</v>
      </c>
      <c r="H1294" s="6" t="s">
        <v>4995</v>
      </c>
      <c r="I1294" s="22">
        <v>449000</v>
      </c>
      <c r="J1294" s="22">
        <v>435000</v>
      </c>
      <c r="K1294" s="22">
        <v>359000</v>
      </c>
      <c r="L1294" s="22">
        <v>500000</v>
      </c>
      <c r="M1294" s="22">
        <v>470000</v>
      </c>
      <c r="N1294" s="22">
        <v>375000</v>
      </c>
      <c r="O1294" s="23">
        <v>33</v>
      </c>
      <c r="P1294" s="23">
        <v>35</v>
      </c>
      <c r="Q1294" s="23">
        <v>44</v>
      </c>
      <c r="R1294" s="22">
        <v>550</v>
      </c>
      <c r="S1294" s="22">
        <v>480</v>
      </c>
      <c r="T1294" s="24">
        <v>4.8</v>
      </c>
      <c r="U1294" s="24">
        <v>-0.5</v>
      </c>
      <c r="V1294" s="24">
        <v>5.3</v>
      </c>
      <c r="W1294" s="24">
        <v>5.0999999999999996</v>
      </c>
      <c r="X1294" s="25">
        <v>6.3697104677060135E-2</v>
      </c>
      <c r="Y1294" s="24">
        <v>3.9</v>
      </c>
      <c r="Z1294" s="24">
        <v>-1.6</v>
      </c>
      <c r="AA1294" s="24">
        <v>5.5</v>
      </c>
      <c r="AB1294" s="24">
        <v>5.4</v>
      </c>
      <c r="AC1294" s="26">
        <v>0.37774725274725268</v>
      </c>
      <c r="AD1294" s="24">
        <v>5.9303677092138622</v>
      </c>
      <c r="AE1294" s="6">
        <v>30</v>
      </c>
      <c r="AF1294" s="6">
        <v>37</v>
      </c>
      <c r="AG1294" s="6">
        <v>50</v>
      </c>
      <c r="AH1294" s="27">
        <v>1.0054054054054054</v>
      </c>
      <c r="AI1294" s="28">
        <v>526000</v>
      </c>
      <c r="AJ1294" s="28">
        <v>405000</v>
      </c>
      <c r="AK1294" s="28">
        <v>350000</v>
      </c>
      <c r="AL1294" s="29">
        <v>0.29876543209876544</v>
      </c>
      <c r="AM1294" s="29">
        <v>0.50285714285714289</v>
      </c>
      <c r="AN1294" s="6">
        <v>3.1</v>
      </c>
      <c r="AO1294" s="27">
        <v>-0.5</v>
      </c>
      <c r="AP1294" s="6">
        <v>3.6</v>
      </c>
      <c r="AQ1294" s="28">
        <v>550</v>
      </c>
      <c r="AR1294" s="28">
        <v>500</v>
      </c>
      <c r="AS1294" s="25">
        <v>0.1</v>
      </c>
      <c r="AT1294" s="30">
        <v>1456.0000000000002</v>
      </c>
      <c r="AU1294" s="24">
        <v>0.5323</v>
      </c>
      <c r="AV1294" s="24">
        <v>0.4677</v>
      </c>
      <c r="AW1294" s="24">
        <v>0.50670000000000004</v>
      </c>
      <c r="AX1294" s="24">
        <v>0.36969999999999997</v>
      </c>
      <c r="AY1294" s="24">
        <v>0.21729999999999999</v>
      </c>
      <c r="AZ1294" s="24">
        <v>0.26910000000000001</v>
      </c>
      <c r="BA1294" s="24">
        <v>0.48320000000000002</v>
      </c>
      <c r="BB1294" s="31">
        <v>7.5</v>
      </c>
      <c r="BC1294" s="23">
        <v>16</v>
      </c>
      <c r="BD1294" s="32" t="s">
        <v>3978</v>
      </c>
      <c r="BE1294" s="33">
        <v>116.007261568307</v>
      </c>
      <c r="BF1294" s="33">
        <v>-31.894203659233799</v>
      </c>
      <c r="BG1294" s="34">
        <f t="shared" si="240"/>
        <v>37</v>
      </c>
      <c r="BH1294" s="34">
        <f t="shared" si="241"/>
        <v>65</v>
      </c>
      <c r="BI1294" s="34">
        <f t="shared" si="242"/>
        <v>100</v>
      </c>
      <c r="BJ1294" s="34">
        <f t="shared" si="243"/>
        <v>100</v>
      </c>
      <c r="BK1294" s="34">
        <f t="shared" si="244"/>
        <v>100</v>
      </c>
      <c r="BL1294" s="34">
        <f t="shared" si="245"/>
        <v>38</v>
      </c>
      <c r="BM1294" s="35">
        <f t="shared" si="246"/>
        <v>100</v>
      </c>
      <c r="BN1294" s="34">
        <f t="shared" si="247"/>
        <v>91</v>
      </c>
      <c r="BO1294" s="35">
        <f t="shared" si="248"/>
        <v>16</v>
      </c>
      <c r="BP1294" s="35">
        <f t="shared" si="249"/>
        <v>52</v>
      </c>
      <c r="BQ1294" s="35">
        <f t="shared" si="250"/>
        <v>75</v>
      </c>
      <c r="BR1294" s="35">
        <f t="shared" si="251"/>
        <v>54</v>
      </c>
    </row>
    <row r="1295" spans="2:70" x14ac:dyDescent="0.3">
      <c r="B1295" s="6" t="s">
        <v>829</v>
      </c>
      <c r="C1295" s="6">
        <v>506041134</v>
      </c>
      <c r="D1295" s="6" t="s">
        <v>829</v>
      </c>
      <c r="E1295" s="6" t="s">
        <v>281</v>
      </c>
      <c r="F1295" s="6" t="s">
        <v>2720</v>
      </c>
      <c r="G1295" s="6" t="s">
        <v>93</v>
      </c>
      <c r="H1295" s="6" t="s">
        <v>4995</v>
      </c>
      <c r="I1295" s="22">
        <v>498750</v>
      </c>
      <c r="J1295" s="22">
        <v>483360</v>
      </c>
      <c r="K1295" s="22">
        <v>369000</v>
      </c>
      <c r="L1295" s="22">
        <v>515000</v>
      </c>
      <c r="M1295" s="22">
        <v>510000</v>
      </c>
      <c r="N1295" s="22">
        <v>380000</v>
      </c>
      <c r="O1295" s="23">
        <v>22</v>
      </c>
      <c r="P1295" s="23">
        <v>17</v>
      </c>
      <c r="Q1295" s="23">
        <v>24</v>
      </c>
      <c r="R1295" s="22">
        <v>525</v>
      </c>
      <c r="S1295" s="22">
        <v>500</v>
      </c>
      <c r="T1295" s="24">
        <v>4.2</v>
      </c>
      <c r="U1295" s="24">
        <v>0</v>
      </c>
      <c r="V1295" s="24">
        <v>4.2</v>
      </c>
      <c r="W1295" s="24">
        <v>3.5</v>
      </c>
      <c r="X1295" s="25">
        <v>5.473684210526316E-2</v>
      </c>
      <c r="Y1295" s="24">
        <v>1.6</v>
      </c>
      <c r="Z1295" s="24">
        <v>-0.69999999999999973</v>
      </c>
      <c r="AA1295" s="24">
        <v>2.2999999999999998</v>
      </c>
      <c r="AB1295" s="24">
        <v>2.4</v>
      </c>
      <c r="AC1295" s="26">
        <v>0.37380382775119608</v>
      </c>
      <c r="AD1295" s="24">
        <v>6.8291083916083908</v>
      </c>
      <c r="AE1295" s="6">
        <v>31</v>
      </c>
      <c r="AF1295" s="6">
        <v>28</v>
      </c>
      <c r="AG1295" s="6">
        <v>41</v>
      </c>
      <c r="AH1295" s="27">
        <v>0.797583081570997</v>
      </c>
      <c r="AI1295" s="28">
        <v>530000</v>
      </c>
      <c r="AJ1295" s="28">
        <v>420000</v>
      </c>
      <c r="AK1295" s="28">
        <v>335000</v>
      </c>
      <c r="AL1295" s="29">
        <v>0.26190476190476192</v>
      </c>
      <c r="AM1295" s="29">
        <v>0.58208955223880599</v>
      </c>
      <c r="AN1295" s="6">
        <v>3.2</v>
      </c>
      <c r="AO1295" s="27">
        <v>-0.39999999999999991</v>
      </c>
      <c r="AP1295" s="6">
        <v>3.6</v>
      </c>
      <c r="AQ1295" s="28">
        <v>560</v>
      </c>
      <c r="AR1295" s="28">
        <v>500</v>
      </c>
      <c r="AS1295" s="25">
        <v>0.12</v>
      </c>
      <c r="AT1295" s="30">
        <v>1404.4800000000002</v>
      </c>
      <c r="AU1295" s="24">
        <v>0.64480000000000004</v>
      </c>
      <c r="AV1295" s="24">
        <v>0.35520000000000002</v>
      </c>
      <c r="AW1295" s="24">
        <v>0.80969999999999998</v>
      </c>
      <c r="AX1295" s="24">
        <v>0.15740000000000001</v>
      </c>
      <c r="AY1295" s="24">
        <v>0.25769999999999998</v>
      </c>
      <c r="AZ1295" s="24">
        <v>0.38500000000000001</v>
      </c>
      <c r="BA1295" s="24">
        <v>0.31359999999999999</v>
      </c>
      <c r="BB1295" s="31">
        <v>2</v>
      </c>
      <c r="BC1295" s="23">
        <v>21</v>
      </c>
      <c r="BD1295" s="32" t="s">
        <v>4646</v>
      </c>
      <c r="BE1295" s="33">
        <v>115.995308619025</v>
      </c>
      <c r="BF1295" s="33">
        <v>-32.088229483762497</v>
      </c>
      <c r="BG1295" s="34">
        <f t="shared" si="240"/>
        <v>47</v>
      </c>
      <c r="BH1295" s="34">
        <f t="shared" si="241"/>
        <v>64</v>
      </c>
      <c r="BI1295" s="34">
        <f t="shared" si="242"/>
        <v>100</v>
      </c>
      <c r="BJ1295" s="34">
        <f t="shared" si="243"/>
        <v>100</v>
      </c>
      <c r="BK1295" s="34">
        <f t="shared" si="244"/>
        <v>100</v>
      </c>
      <c r="BL1295" s="34">
        <f t="shared" si="245"/>
        <v>47</v>
      </c>
      <c r="BM1295" s="35">
        <f t="shared" si="246"/>
        <v>100</v>
      </c>
      <c r="BN1295" s="34">
        <f t="shared" si="247"/>
        <v>82</v>
      </c>
      <c r="BO1295" s="35">
        <f t="shared" si="248"/>
        <v>18</v>
      </c>
      <c r="BP1295" s="35">
        <f t="shared" si="249"/>
        <v>90</v>
      </c>
      <c r="BQ1295" s="35">
        <f t="shared" si="250"/>
        <v>20</v>
      </c>
      <c r="BR1295" s="35">
        <f t="shared" si="251"/>
        <v>54</v>
      </c>
    </row>
    <row r="1296" spans="2:70" x14ac:dyDescent="0.3">
      <c r="B1296" s="6" t="s">
        <v>2633</v>
      </c>
      <c r="C1296" s="6">
        <v>507031174</v>
      </c>
      <c r="D1296" s="6" t="s">
        <v>1579</v>
      </c>
      <c r="E1296" s="6" t="s">
        <v>284</v>
      </c>
      <c r="F1296" s="6" t="s">
        <v>2720</v>
      </c>
      <c r="G1296" s="6" t="s">
        <v>93</v>
      </c>
      <c r="H1296" s="6" t="s">
        <v>4995</v>
      </c>
      <c r="I1296" s="22">
        <v>300000</v>
      </c>
      <c r="J1296" s="22">
        <v>299000</v>
      </c>
      <c r="K1296" s="22">
        <v>225000</v>
      </c>
      <c r="L1296" s="22">
        <v>330000</v>
      </c>
      <c r="M1296" s="22">
        <v>315000</v>
      </c>
      <c r="N1296" s="22">
        <v>233000</v>
      </c>
      <c r="O1296" s="23">
        <v>22</v>
      </c>
      <c r="P1296" s="23">
        <v>22</v>
      </c>
      <c r="Q1296" s="23">
        <v>23</v>
      </c>
      <c r="R1296" s="22">
        <v>440</v>
      </c>
      <c r="S1296" s="22">
        <v>385</v>
      </c>
      <c r="T1296" s="24">
        <v>4.4000000000000004</v>
      </c>
      <c r="U1296" s="24">
        <v>-0.69999999999999929</v>
      </c>
      <c r="V1296" s="24">
        <v>5.0999999999999996</v>
      </c>
      <c r="W1296" s="24">
        <v>5</v>
      </c>
      <c r="X1296" s="25">
        <v>7.6266666666666663E-2</v>
      </c>
      <c r="Y1296" s="24">
        <v>2.8</v>
      </c>
      <c r="Z1296" s="24">
        <v>-0.60000000000000009</v>
      </c>
      <c r="AA1296" s="24">
        <v>3.4</v>
      </c>
      <c r="AB1296" s="24">
        <v>4.7</v>
      </c>
      <c r="AC1296" s="26">
        <v>0.30383383051596508</v>
      </c>
      <c r="AD1296" s="24">
        <v>3.9838351903317095</v>
      </c>
      <c r="AE1296" s="6">
        <v>10</v>
      </c>
      <c r="AF1296" s="6">
        <v>11</v>
      </c>
      <c r="AG1296" s="6">
        <v>7</v>
      </c>
      <c r="AH1296" s="27">
        <v>1.3953488372093024</v>
      </c>
      <c r="AI1296" s="28">
        <v>425000</v>
      </c>
      <c r="AJ1296" s="28">
        <v>315000</v>
      </c>
      <c r="AK1296" s="28">
        <v>240000</v>
      </c>
      <c r="AL1296" s="29">
        <v>0.34920634920634919</v>
      </c>
      <c r="AM1296" s="29">
        <v>0.77083333333333337</v>
      </c>
      <c r="AN1296" s="6">
        <v>3.7</v>
      </c>
      <c r="AO1296" s="27">
        <v>-0.89999999999999947</v>
      </c>
      <c r="AP1296" s="6">
        <v>4.5999999999999996</v>
      </c>
      <c r="AQ1296" s="28">
        <v>450</v>
      </c>
      <c r="AR1296" s="28">
        <v>400</v>
      </c>
      <c r="AS1296" s="25">
        <v>0.125</v>
      </c>
      <c r="AT1296" s="30">
        <v>1448.16</v>
      </c>
      <c r="AU1296" s="24">
        <v>0.66539999999999999</v>
      </c>
      <c r="AV1296" s="24">
        <v>0.33460000000000001</v>
      </c>
      <c r="AW1296" s="24">
        <v>0.89449999999999996</v>
      </c>
      <c r="AX1296" s="24">
        <v>3.2500000000000001E-2</v>
      </c>
      <c r="AY1296" s="24">
        <v>0.2258</v>
      </c>
      <c r="AZ1296" s="24">
        <v>0.44180000000000003</v>
      </c>
      <c r="BA1296" s="24">
        <v>0.30590000000000001</v>
      </c>
      <c r="BB1296" s="31">
        <v>1</v>
      </c>
      <c r="BC1296" s="23">
        <v>33</v>
      </c>
      <c r="BD1296" s="32" t="s">
        <v>4927</v>
      </c>
      <c r="BE1296" s="33">
        <v>115.825370899525</v>
      </c>
      <c r="BF1296" s="33">
        <v>-32.243232855030499</v>
      </c>
      <c r="BG1296" s="34">
        <f t="shared" si="240"/>
        <v>44</v>
      </c>
      <c r="BH1296" s="34">
        <f t="shared" si="241"/>
        <v>55</v>
      </c>
      <c r="BI1296" s="34">
        <f t="shared" si="242"/>
        <v>100</v>
      </c>
      <c r="BJ1296" s="34">
        <f t="shared" si="243"/>
        <v>100</v>
      </c>
      <c r="BK1296" s="34">
        <f t="shared" si="244"/>
        <v>100</v>
      </c>
      <c r="BL1296" s="34">
        <f t="shared" si="245"/>
        <v>40</v>
      </c>
      <c r="BM1296" s="35">
        <f t="shared" si="246"/>
        <v>100</v>
      </c>
      <c r="BN1296" s="34">
        <f t="shared" si="247"/>
        <v>100</v>
      </c>
      <c r="BO1296" s="35">
        <f t="shared" si="248"/>
        <v>64</v>
      </c>
      <c r="BP1296" s="35">
        <f t="shared" si="249"/>
        <v>70</v>
      </c>
      <c r="BQ1296" s="35">
        <f t="shared" si="250"/>
        <v>10</v>
      </c>
      <c r="BR1296" s="35">
        <f t="shared" si="251"/>
        <v>54</v>
      </c>
    </row>
    <row r="1297" spans="2:70" x14ac:dyDescent="0.3">
      <c r="B1297" s="6" t="s">
        <v>2577</v>
      </c>
      <c r="C1297" s="6">
        <v>510011262</v>
      </c>
      <c r="D1297" s="6" t="s">
        <v>2231</v>
      </c>
      <c r="E1297" s="6" t="s">
        <v>2060</v>
      </c>
      <c r="F1297" s="6" t="s">
        <v>2577</v>
      </c>
      <c r="G1297" s="6" t="s">
        <v>93</v>
      </c>
      <c r="H1297" s="6" t="s">
        <v>4995</v>
      </c>
      <c r="I1297" s="22">
        <v>399000</v>
      </c>
      <c r="J1297" s="22">
        <v>399000</v>
      </c>
      <c r="K1297" s="22">
        <v>385000</v>
      </c>
      <c r="L1297" s="22">
        <v>430000</v>
      </c>
      <c r="M1297" s="22">
        <v>422000</v>
      </c>
      <c r="N1297" s="22">
        <v>400000</v>
      </c>
      <c r="O1297" s="23">
        <v>50</v>
      </c>
      <c r="P1297" s="23">
        <v>50</v>
      </c>
      <c r="Q1297" s="23">
        <v>46</v>
      </c>
      <c r="R1297" s="22">
        <v>750</v>
      </c>
      <c r="S1297" s="22">
        <v>650</v>
      </c>
      <c r="T1297" s="24">
        <v>2.8</v>
      </c>
      <c r="U1297" s="24">
        <v>-0.40000000000000036</v>
      </c>
      <c r="V1297" s="24">
        <v>3.2</v>
      </c>
      <c r="W1297" s="24">
        <v>3.8</v>
      </c>
      <c r="X1297" s="25">
        <v>9.7744360902255634E-2</v>
      </c>
      <c r="Y1297" s="24">
        <v>1.8</v>
      </c>
      <c r="Z1297" s="24">
        <v>-0.7</v>
      </c>
      <c r="AA1297" s="24">
        <v>2.5</v>
      </c>
      <c r="AB1297" s="24">
        <v>2.9</v>
      </c>
      <c r="AC1297" s="26">
        <v>0.30136942265655131</v>
      </c>
      <c r="AD1297" s="24">
        <v>3.0832410164093331</v>
      </c>
      <c r="AE1297" s="6">
        <v>53</v>
      </c>
      <c r="AF1297" s="6">
        <v>29</v>
      </c>
      <c r="AG1297" s="6">
        <v>43</v>
      </c>
      <c r="AH1297" s="27">
        <v>3.7209302325581395</v>
      </c>
      <c r="AI1297" s="28">
        <v>410000</v>
      </c>
      <c r="AJ1297" s="28">
        <v>399000</v>
      </c>
      <c r="AK1297" s="28">
        <v>350000</v>
      </c>
      <c r="AL1297" s="29">
        <v>2.7568922305764409E-2</v>
      </c>
      <c r="AM1297" s="29">
        <v>0.17142857142857143</v>
      </c>
      <c r="AN1297" s="6">
        <v>2.4</v>
      </c>
      <c r="AO1297" s="27">
        <v>-0.39999999999999991</v>
      </c>
      <c r="AP1297" s="6">
        <v>2.8</v>
      </c>
      <c r="AQ1297" s="28">
        <v>700</v>
      </c>
      <c r="AR1297" s="28">
        <v>607</v>
      </c>
      <c r="AS1297" s="25">
        <v>0.15321252059308071</v>
      </c>
      <c r="AT1297" s="30">
        <v>2488.6400000000003</v>
      </c>
      <c r="AU1297" s="24">
        <v>0.70599999999999996</v>
      </c>
      <c r="AV1297" s="24">
        <v>0.29399999999999998</v>
      </c>
      <c r="AW1297" s="24">
        <v>0.76539999999999997</v>
      </c>
      <c r="AX1297" s="24">
        <v>0.15340000000000001</v>
      </c>
      <c r="AY1297" s="24">
        <v>0.1492</v>
      </c>
      <c r="AZ1297" s="24">
        <v>0.28599999999999998</v>
      </c>
      <c r="BA1297" s="24">
        <v>0.50729999999999997</v>
      </c>
      <c r="BB1297" s="31">
        <v>10</v>
      </c>
      <c r="BC1297" s="23">
        <v>1683</v>
      </c>
      <c r="BD1297" s="32" t="s">
        <v>4867</v>
      </c>
      <c r="BE1297" s="33">
        <v>122.224468420478</v>
      </c>
      <c r="BF1297" s="33">
        <v>-17.953543738579299</v>
      </c>
      <c r="BG1297" s="34">
        <f t="shared" si="240"/>
        <v>70</v>
      </c>
      <c r="BH1297" s="34">
        <f t="shared" si="241"/>
        <v>77</v>
      </c>
      <c r="BI1297" s="34">
        <f t="shared" si="242"/>
        <v>79</v>
      </c>
      <c r="BJ1297" s="34">
        <f t="shared" si="243"/>
        <v>15</v>
      </c>
      <c r="BK1297" s="34">
        <f t="shared" si="244"/>
        <v>1</v>
      </c>
      <c r="BL1297" s="34">
        <f t="shared" si="245"/>
        <v>23</v>
      </c>
      <c r="BM1297" s="35">
        <f t="shared" si="246"/>
        <v>100</v>
      </c>
      <c r="BN1297" s="34">
        <f t="shared" si="247"/>
        <v>100</v>
      </c>
      <c r="BO1297" s="35">
        <f t="shared" si="248"/>
        <v>66</v>
      </c>
      <c r="BP1297" s="35">
        <f t="shared" si="249"/>
        <v>87</v>
      </c>
      <c r="BQ1297" s="35">
        <f t="shared" si="250"/>
        <v>100</v>
      </c>
      <c r="BR1297" s="35">
        <f t="shared" si="251"/>
        <v>54</v>
      </c>
    </row>
    <row r="1298" spans="2:70" x14ac:dyDescent="0.3">
      <c r="B1298" s="6" t="s">
        <v>1954</v>
      </c>
      <c r="C1298" s="6">
        <v>511041286</v>
      </c>
      <c r="D1298" s="6" t="s">
        <v>310</v>
      </c>
      <c r="E1298" s="6" t="s">
        <v>311</v>
      </c>
      <c r="F1298" s="6" t="s">
        <v>2265</v>
      </c>
      <c r="G1298" s="6" t="s">
        <v>93</v>
      </c>
      <c r="H1298" s="6" t="s">
        <v>4995</v>
      </c>
      <c r="I1298" s="22">
        <v>245000</v>
      </c>
      <c r="J1298" s="22">
        <v>245000</v>
      </c>
      <c r="K1298" s="22">
        <v>225060</v>
      </c>
      <c r="L1298" s="22">
        <v>235000</v>
      </c>
      <c r="M1298" s="22">
        <v>230000</v>
      </c>
      <c r="N1298" s="22">
        <v>245000</v>
      </c>
      <c r="O1298" s="23">
        <v>46</v>
      </c>
      <c r="P1298" s="23">
        <v>46</v>
      </c>
      <c r="Q1298" s="23">
        <v>126</v>
      </c>
      <c r="R1298" s="22">
        <v>300</v>
      </c>
      <c r="S1298" s="22">
        <v>280</v>
      </c>
      <c r="T1298" s="24">
        <v>4.3</v>
      </c>
      <c r="U1298" s="24">
        <v>-0.29999999999999982</v>
      </c>
      <c r="V1298" s="24">
        <v>4.5999999999999996</v>
      </c>
      <c r="W1298" s="24">
        <v>4.9000000000000004</v>
      </c>
      <c r="X1298" s="25">
        <v>6.3673469387755102E-2</v>
      </c>
      <c r="Y1298" s="24">
        <v>3.7</v>
      </c>
      <c r="Z1298" s="24">
        <v>-0.29999999999999982</v>
      </c>
      <c r="AA1298" s="24">
        <v>4</v>
      </c>
      <c r="AB1298" s="24">
        <v>6.7</v>
      </c>
      <c r="AC1298" s="26">
        <v>0.17247723300524329</v>
      </c>
      <c r="AD1298" s="24">
        <v>2.708777056813116</v>
      </c>
      <c r="AE1298" s="6">
        <v>36</v>
      </c>
      <c r="AF1298" s="6">
        <v>43</v>
      </c>
      <c r="AG1298" s="6">
        <v>46</v>
      </c>
      <c r="AH1298" s="27">
        <v>2.1971830985915495</v>
      </c>
      <c r="AI1298" s="28">
        <v>310000</v>
      </c>
      <c r="AJ1298" s="28">
        <v>268000</v>
      </c>
      <c r="AK1298" s="28">
        <v>220000</v>
      </c>
      <c r="AL1298" s="29">
        <v>0.15671641791044777</v>
      </c>
      <c r="AM1298" s="29">
        <v>0.40909090909090912</v>
      </c>
      <c r="AN1298" s="6">
        <v>3.6</v>
      </c>
      <c r="AO1298" s="27">
        <v>-0.29999999999999982</v>
      </c>
      <c r="AP1298" s="6">
        <v>3.9</v>
      </c>
      <c r="AQ1298" s="28">
        <v>325</v>
      </c>
      <c r="AR1298" s="28">
        <v>300</v>
      </c>
      <c r="AS1298" s="25">
        <v>8.3333333333333329E-2</v>
      </c>
      <c r="AT1298" s="30">
        <v>1739.3600000000001</v>
      </c>
      <c r="AU1298" s="24">
        <v>0.75680000000000003</v>
      </c>
      <c r="AV1298" s="24">
        <v>0.2432</v>
      </c>
      <c r="AW1298" s="24">
        <v>0.94730000000000003</v>
      </c>
      <c r="AX1298" s="24">
        <v>4.1599999999999998E-2</v>
      </c>
      <c r="AY1298" s="24">
        <v>0.31669999999999998</v>
      </c>
      <c r="AZ1298" s="24">
        <v>0.436</v>
      </c>
      <c r="BA1298" s="24">
        <v>0.21129999999999999</v>
      </c>
      <c r="BB1298" s="31">
        <v>3.5</v>
      </c>
      <c r="BC1298" s="23">
        <v>367</v>
      </c>
      <c r="BD1298" s="32" t="s">
        <v>4252</v>
      </c>
      <c r="BE1298" s="33">
        <v>114.67251270323401</v>
      </c>
      <c r="BF1298" s="33">
        <v>-28.8100860364925</v>
      </c>
      <c r="BG1298" s="34">
        <f t="shared" si="240"/>
        <v>46</v>
      </c>
      <c r="BH1298" s="34">
        <f t="shared" si="241"/>
        <v>57</v>
      </c>
      <c r="BI1298" s="34">
        <f t="shared" si="242"/>
        <v>98</v>
      </c>
      <c r="BJ1298" s="34">
        <f t="shared" si="243"/>
        <v>79</v>
      </c>
      <c r="BK1298" s="34">
        <f t="shared" si="244"/>
        <v>45</v>
      </c>
      <c r="BL1298" s="34">
        <f t="shared" si="245"/>
        <v>60</v>
      </c>
      <c r="BM1298" s="35">
        <f t="shared" si="246"/>
        <v>100</v>
      </c>
      <c r="BN1298" s="34">
        <f t="shared" si="247"/>
        <v>100</v>
      </c>
      <c r="BO1298" s="35">
        <f t="shared" si="248"/>
        <v>100</v>
      </c>
      <c r="BP1298" s="35">
        <f t="shared" si="249"/>
        <v>55</v>
      </c>
      <c r="BQ1298" s="35">
        <f t="shared" si="250"/>
        <v>35</v>
      </c>
      <c r="BR1298" s="35">
        <f t="shared" si="251"/>
        <v>54</v>
      </c>
    </row>
    <row r="1299" spans="2:70" x14ac:dyDescent="0.3">
      <c r="B1299" s="6" t="s">
        <v>2120</v>
      </c>
      <c r="C1299" s="6">
        <v>602011037</v>
      </c>
      <c r="D1299" s="6" t="s">
        <v>978</v>
      </c>
      <c r="E1299" s="6" t="s">
        <v>659</v>
      </c>
      <c r="F1299" s="6" t="s">
        <v>978</v>
      </c>
      <c r="G1299" s="6" t="s">
        <v>130</v>
      </c>
      <c r="H1299" s="6" t="s">
        <v>4995</v>
      </c>
      <c r="I1299" s="22">
        <v>490000</v>
      </c>
      <c r="J1299" s="22">
        <v>535000</v>
      </c>
      <c r="K1299" s="22">
        <v>539000</v>
      </c>
      <c r="L1299" s="22">
        <v>455000</v>
      </c>
      <c r="M1299" s="22">
        <v>382500</v>
      </c>
      <c r="N1299" s="22">
        <v>389000</v>
      </c>
      <c r="O1299" s="23">
        <v>92</v>
      </c>
      <c r="P1299" s="23">
        <v>92</v>
      </c>
      <c r="Q1299" s="23">
        <v>53</v>
      </c>
      <c r="R1299" s="22">
        <v>450</v>
      </c>
      <c r="S1299" s="22">
        <v>415</v>
      </c>
      <c r="T1299" s="24">
        <v>2.5</v>
      </c>
      <c r="U1299" s="24">
        <v>0.7</v>
      </c>
      <c r="V1299" s="24">
        <v>1.8</v>
      </c>
      <c r="W1299" s="24">
        <v>1.4</v>
      </c>
      <c r="X1299" s="25">
        <v>4.7755102040816323E-2</v>
      </c>
      <c r="Y1299" s="24">
        <v>2.9</v>
      </c>
      <c r="Z1299" s="24">
        <v>-1</v>
      </c>
      <c r="AA1299" s="24">
        <v>3.9</v>
      </c>
      <c r="AB1299" s="24">
        <v>4.2</v>
      </c>
      <c r="AC1299" s="26">
        <v>0.3095421527624917</v>
      </c>
      <c r="AD1299" s="24">
        <v>6.4818655920350823</v>
      </c>
      <c r="AE1299" s="6">
        <v>67</v>
      </c>
      <c r="AF1299" s="6">
        <v>86</v>
      </c>
      <c r="AG1299" s="6">
        <v>80</v>
      </c>
      <c r="AH1299" s="27">
        <v>2.8322981366459627</v>
      </c>
      <c r="AI1299" s="28">
        <v>435000</v>
      </c>
      <c r="AJ1299" s="28">
        <v>425000</v>
      </c>
      <c r="AK1299" s="28">
        <v>415000</v>
      </c>
      <c r="AL1299" s="29">
        <v>2.3529411764705882E-2</v>
      </c>
      <c r="AM1299" s="29">
        <v>4.8192771084337352E-2</v>
      </c>
      <c r="AN1299" s="6">
        <v>2.4</v>
      </c>
      <c r="AO1299" s="27">
        <v>0.7</v>
      </c>
      <c r="AP1299" s="6">
        <v>1.7</v>
      </c>
      <c r="AQ1299" s="28">
        <v>410</v>
      </c>
      <c r="AR1299" s="28">
        <v>395</v>
      </c>
      <c r="AS1299" s="25">
        <v>3.7974683544303799E-2</v>
      </c>
      <c r="AT1299" s="30">
        <v>1453.7600000000002</v>
      </c>
      <c r="AU1299" s="24">
        <v>0.64549999999999996</v>
      </c>
      <c r="AV1299" s="24">
        <v>0.35449999999999998</v>
      </c>
      <c r="AW1299" s="24">
        <v>0.8387</v>
      </c>
      <c r="AX1299" s="24">
        <v>5.28E-2</v>
      </c>
      <c r="AY1299" s="24">
        <v>0.28660000000000002</v>
      </c>
      <c r="AZ1299" s="24">
        <v>0.33700000000000002</v>
      </c>
      <c r="BA1299" s="24">
        <v>0.33600000000000002</v>
      </c>
      <c r="BB1299" s="31">
        <v>2.5</v>
      </c>
      <c r="BC1299" s="23">
        <v>158</v>
      </c>
      <c r="BD1299" s="32" t="s">
        <v>4408</v>
      </c>
      <c r="BE1299" s="33">
        <v>147.159887104452</v>
      </c>
      <c r="BF1299" s="33">
        <v>-41.4678908942956</v>
      </c>
      <c r="BG1299" s="34">
        <f t="shared" si="240"/>
        <v>75</v>
      </c>
      <c r="BH1299" s="34">
        <f t="shared" si="241"/>
        <v>77</v>
      </c>
      <c r="BI1299" s="34">
        <f t="shared" si="242"/>
        <v>90</v>
      </c>
      <c r="BJ1299" s="34">
        <f t="shared" si="243"/>
        <v>13</v>
      </c>
      <c r="BK1299" s="34">
        <f t="shared" si="244"/>
        <v>76</v>
      </c>
      <c r="BL1299" s="34">
        <f t="shared" si="245"/>
        <v>53</v>
      </c>
      <c r="BM1299" s="35">
        <f t="shared" si="246"/>
        <v>100</v>
      </c>
      <c r="BN1299" s="34">
        <f t="shared" si="247"/>
        <v>85</v>
      </c>
      <c r="BO1299" s="35">
        <f t="shared" si="248"/>
        <v>61</v>
      </c>
      <c r="BP1299" s="35">
        <f t="shared" si="249"/>
        <v>69</v>
      </c>
      <c r="BQ1299" s="35">
        <f t="shared" si="250"/>
        <v>25</v>
      </c>
      <c r="BR1299" s="35">
        <f t="shared" si="251"/>
        <v>54</v>
      </c>
    </row>
    <row r="1300" spans="2:70" x14ac:dyDescent="0.3">
      <c r="B1300" s="6" t="s">
        <v>1315</v>
      </c>
      <c r="C1300" s="6">
        <v>602011046</v>
      </c>
      <c r="D1300" s="6" t="s">
        <v>978</v>
      </c>
      <c r="E1300" s="6" t="s">
        <v>659</v>
      </c>
      <c r="F1300" s="6" t="s">
        <v>978</v>
      </c>
      <c r="G1300" s="6" t="s">
        <v>130</v>
      </c>
      <c r="H1300" s="6" t="s">
        <v>4995</v>
      </c>
      <c r="I1300" s="22">
        <v>499000</v>
      </c>
      <c r="J1300" s="22">
        <v>489000</v>
      </c>
      <c r="K1300" s="22">
        <v>419000</v>
      </c>
      <c r="L1300" s="22">
        <v>500000</v>
      </c>
      <c r="M1300" s="22">
        <v>495000</v>
      </c>
      <c r="N1300" s="22">
        <v>408900</v>
      </c>
      <c r="O1300" s="23">
        <v>59</v>
      </c>
      <c r="P1300" s="23">
        <v>60</v>
      </c>
      <c r="Q1300" s="23">
        <v>70</v>
      </c>
      <c r="R1300" s="22">
        <v>390</v>
      </c>
      <c r="S1300" s="22">
        <v>375</v>
      </c>
      <c r="T1300" s="24">
        <v>4.7</v>
      </c>
      <c r="U1300" s="24">
        <v>0.60000000000000053</v>
      </c>
      <c r="V1300" s="24">
        <v>4.0999999999999996</v>
      </c>
      <c r="W1300" s="24">
        <v>2.8</v>
      </c>
      <c r="X1300" s="25">
        <v>4.0641282565130263E-2</v>
      </c>
      <c r="Y1300" s="24">
        <v>5.3</v>
      </c>
      <c r="Z1300" s="24">
        <v>-1.6000000000000005</v>
      </c>
      <c r="AA1300" s="24">
        <v>6.9</v>
      </c>
      <c r="AB1300" s="24">
        <v>9.6</v>
      </c>
      <c r="AC1300" s="26">
        <v>0.2287873099305425</v>
      </c>
      <c r="AD1300" s="24">
        <v>5.6294313439517119</v>
      </c>
      <c r="AE1300" s="6">
        <v>67</v>
      </c>
      <c r="AF1300" s="6">
        <v>86</v>
      </c>
      <c r="AG1300" s="6">
        <v>80</v>
      </c>
      <c r="AH1300" s="27">
        <v>2.8322981366459627</v>
      </c>
      <c r="AI1300" s="28">
        <v>435000</v>
      </c>
      <c r="AJ1300" s="28">
        <v>425000</v>
      </c>
      <c r="AK1300" s="28">
        <v>415000</v>
      </c>
      <c r="AL1300" s="29">
        <v>2.3529411764705882E-2</v>
      </c>
      <c r="AM1300" s="29">
        <v>4.8192771084337352E-2</v>
      </c>
      <c r="AN1300" s="6">
        <v>2.4</v>
      </c>
      <c r="AO1300" s="27">
        <v>0.7</v>
      </c>
      <c r="AP1300" s="6">
        <v>1.7</v>
      </c>
      <c r="AQ1300" s="28">
        <v>410</v>
      </c>
      <c r="AR1300" s="28">
        <v>395</v>
      </c>
      <c r="AS1300" s="25">
        <v>3.7974683544303799E-2</v>
      </c>
      <c r="AT1300" s="30">
        <v>1704.64</v>
      </c>
      <c r="AU1300" s="24">
        <v>0.70220000000000005</v>
      </c>
      <c r="AV1300" s="24">
        <v>0.29780000000000001</v>
      </c>
      <c r="AW1300" s="24">
        <v>0.94930000000000003</v>
      </c>
      <c r="AX1300" s="24">
        <v>1.11E-2</v>
      </c>
      <c r="AY1300" s="24">
        <v>0.38030000000000003</v>
      </c>
      <c r="AZ1300" s="24">
        <v>0.35210000000000002</v>
      </c>
      <c r="BA1300" s="24">
        <v>0.24759999999999999</v>
      </c>
      <c r="BB1300" s="31">
        <v>6.5</v>
      </c>
      <c r="BC1300" s="23">
        <v>164</v>
      </c>
      <c r="BD1300" s="32" t="s">
        <v>3652</v>
      </c>
      <c r="BE1300" s="33">
        <v>147.04609882458001</v>
      </c>
      <c r="BF1300" s="33">
        <v>-41.420417020382899</v>
      </c>
      <c r="BG1300" s="34">
        <f t="shared" si="240"/>
        <v>39</v>
      </c>
      <c r="BH1300" s="34">
        <f t="shared" si="241"/>
        <v>77</v>
      </c>
      <c r="BI1300" s="34">
        <f t="shared" si="242"/>
        <v>90</v>
      </c>
      <c r="BJ1300" s="34">
        <f t="shared" si="243"/>
        <v>13</v>
      </c>
      <c r="BK1300" s="34">
        <f t="shared" si="244"/>
        <v>75</v>
      </c>
      <c r="BL1300" s="34">
        <f t="shared" si="245"/>
        <v>74</v>
      </c>
      <c r="BM1300" s="35">
        <f t="shared" si="246"/>
        <v>86</v>
      </c>
      <c r="BN1300" s="34">
        <f t="shared" si="247"/>
        <v>94</v>
      </c>
      <c r="BO1300" s="35">
        <f t="shared" si="248"/>
        <v>100</v>
      </c>
      <c r="BP1300" s="35">
        <f t="shared" si="249"/>
        <v>29</v>
      </c>
      <c r="BQ1300" s="35">
        <f t="shared" si="250"/>
        <v>65</v>
      </c>
      <c r="BR1300" s="35">
        <f t="shared" si="251"/>
        <v>54</v>
      </c>
    </row>
    <row r="1301" spans="2:70" x14ac:dyDescent="0.3">
      <c r="B1301" s="6" t="s">
        <v>2200</v>
      </c>
      <c r="C1301" s="6">
        <v>604021089</v>
      </c>
      <c r="D1301" s="6" t="s">
        <v>1284</v>
      </c>
      <c r="E1301" s="6" t="s">
        <v>876</v>
      </c>
      <c r="F1301" s="6" t="s">
        <v>2742</v>
      </c>
      <c r="G1301" s="6" t="s">
        <v>130</v>
      </c>
      <c r="H1301" s="6" t="s">
        <v>4995</v>
      </c>
      <c r="I1301" s="22">
        <v>499000</v>
      </c>
      <c r="J1301" s="22">
        <v>495000</v>
      </c>
      <c r="K1301" s="22">
        <v>499000</v>
      </c>
      <c r="L1301" s="22">
        <v>445000</v>
      </c>
      <c r="M1301" s="22">
        <v>415000</v>
      </c>
      <c r="N1301" s="22">
        <v>444000</v>
      </c>
      <c r="O1301" s="23">
        <v>93</v>
      </c>
      <c r="P1301" s="23">
        <v>86</v>
      </c>
      <c r="Q1301" s="23">
        <v>63</v>
      </c>
      <c r="R1301" s="22">
        <v>420</v>
      </c>
      <c r="S1301" s="22">
        <v>400</v>
      </c>
      <c r="T1301" s="24">
        <v>3.3</v>
      </c>
      <c r="U1301" s="24">
        <v>0.29999999999999982</v>
      </c>
      <c r="V1301" s="24">
        <v>3</v>
      </c>
      <c r="W1301" s="24">
        <v>3.3</v>
      </c>
      <c r="X1301" s="25">
        <v>4.3767535070140279E-2</v>
      </c>
      <c r="Y1301" s="24">
        <v>3.3</v>
      </c>
      <c r="Z1301" s="24">
        <v>-2.2999999999999998</v>
      </c>
      <c r="AA1301" s="24">
        <v>5.6</v>
      </c>
      <c r="AB1301" s="24">
        <v>5.8</v>
      </c>
      <c r="AC1301" s="26">
        <v>0.29319781078967938</v>
      </c>
      <c r="AD1301" s="24">
        <v>6.6989792849839755</v>
      </c>
      <c r="AE1301" s="6">
        <v>45</v>
      </c>
      <c r="AF1301" s="6">
        <v>56</v>
      </c>
      <c r="AG1301" s="6">
        <v>67</v>
      </c>
      <c r="AH1301" s="27">
        <v>5.1428571428571423</v>
      </c>
      <c r="AI1301" s="28">
        <v>409000</v>
      </c>
      <c r="AJ1301" s="28">
        <v>387500</v>
      </c>
      <c r="AK1301" s="28">
        <v>365000</v>
      </c>
      <c r="AL1301" s="29">
        <v>5.5483870967741933E-2</v>
      </c>
      <c r="AM1301" s="29">
        <v>0.12054794520547946</v>
      </c>
      <c r="AN1301" s="6">
        <v>2.2999999999999998</v>
      </c>
      <c r="AO1301" s="27">
        <v>9.9999999999999645E-2</v>
      </c>
      <c r="AP1301" s="6">
        <v>2.2000000000000002</v>
      </c>
      <c r="AQ1301" s="28">
        <v>380</v>
      </c>
      <c r="AR1301" s="28">
        <v>360</v>
      </c>
      <c r="AS1301" s="25">
        <v>5.5555555555555552E-2</v>
      </c>
      <c r="AT1301" s="30">
        <v>1432.4800000000002</v>
      </c>
      <c r="AU1301" s="24">
        <v>0.71740000000000004</v>
      </c>
      <c r="AV1301" s="24">
        <v>0.28260000000000002</v>
      </c>
      <c r="AW1301" s="24">
        <v>0.92600000000000005</v>
      </c>
      <c r="AX1301" s="24">
        <v>4.7899999999999998E-2</v>
      </c>
      <c r="AY1301" s="24">
        <v>0.49049999999999999</v>
      </c>
      <c r="AZ1301" s="24">
        <v>0.29330000000000001</v>
      </c>
      <c r="BA1301" s="24">
        <v>0.1893</v>
      </c>
      <c r="BB1301" s="31">
        <v>2</v>
      </c>
      <c r="BC1301" s="23">
        <v>198</v>
      </c>
      <c r="BD1301" s="32" t="s">
        <v>4485</v>
      </c>
      <c r="BE1301" s="33">
        <v>146.505127513101</v>
      </c>
      <c r="BF1301" s="33">
        <v>-41.212691822390198</v>
      </c>
      <c r="BG1301" s="34">
        <f t="shared" si="240"/>
        <v>62</v>
      </c>
      <c r="BH1301" s="34">
        <f t="shared" si="241"/>
        <v>79</v>
      </c>
      <c r="BI1301" s="34">
        <f t="shared" si="242"/>
        <v>61</v>
      </c>
      <c r="BJ1301" s="34">
        <f t="shared" si="243"/>
        <v>28</v>
      </c>
      <c r="BK1301" s="34">
        <f t="shared" si="244"/>
        <v>69</v>
      </c>
      <c r="BL1301" s="34">
        <f t="shared" si="245"/>
        <v>98</v>
      </c>
      <c r="BM1301" s="35">
        <f t="shared" si="246"/>
        <v>96</v>
      </c>
      <c r="BN1301" s="34">
        <f t="shared" si="247"/>
        <v>83</v>
      </c>
      <c r="BO1301" s="35">
        <f t="shared" si="248"/>
        <v>71</v>
      </c>
      <c r="BP1301" s="35">
        <f t="shared" si="249"/>
        <v>62</v>
      </c>
      <c r="BQ1301" s="35">
        <f t="shared" si="250"/>
        <v>20</v>
      </c>
      <c r="BR1301" s="35">
        <f t="shared" si="251"/>
        <v>54</v>
      </c>
    </row>
    <row r="1302" spans="2:70" x14ac:dyDescent="0.3">
      <c r="B1302" s="6" t="s">
        <v>2672</v>
      </c>
      <c r="C1302" s="6">
        <v>701021016</v>
      </c>
      <c r="D1302" s="6" t="s">
        <v>1910</v>
      </c>
      <c r="E1302" s="6" t="s">
        <v>1389</v>
      </c>
      <c r="F1302" s="6" t="s">
        <v>1389</v>
      </c>
      <c r="G1302" s="6" t="s">
        <v>1390</v>
      </c>
      <c r="H1302" s="6" t="s">
        <v>4995</v>
      </c>
      <c r="I1302" s="22">
        <v>380000</v>
      </c>
      <c r="J1302" s="22">
        <v>381150</v>
      </c>
      <c r="K1302" s="22">
        <v>375000</v>
      </c>
      <c r="L1302" s="22">
        <v>390000</v>
      </c>
      <c r="M1302" s="22">
        <v>378000</v>
      </c>
      <c r="N1302" s="22">
        <v>370000</v>
      </c>
      <c r="O1302" s="23">
        <v>49</v>
      </c>
      <c r="P1302" s="23">
        <v>49</v>
      </c>
      <c r="Q1302" s="23">
        <v>59</v>
      </c>
      <c r="R1302" s="22">
        <v>490</v>
      </c>
      <c r="S1302" s="22">
        <v>490</v>
      </c>
      <c r="T1302" s="24">
        <v>2.6</v>
      </c>
      <c r="U1302" s="24">
        <v>0.30000000000000027</v>
      </c>
      <c r="V1302" s="24">
        <v>2.2999999999999998</v>
      </c>
      <c r="W1302" s="24">
        <v>1.9</v>
      </c>
      <c r="X1302" s="25">
        <v>6.7052631578947364E-2</v>
      </c>
      <c r="Y1302" s="24">
        <v>3.5</v>
      </c>
      <c r="Z1302" s="24">
        <v>-1.7000000000000002</v>
      </c>
      <c r="AA1302" s="24">
        <v>5.2</v>
      </c>
      <c r="AB1302" s="24">
        <v>6.2</v>
      </c>
      <c r="AC1302" s="26">
        <v>0.2824402840542285</v>
      </c>
      <c r="AD1302" s="24">
        <v>4.212217737072482</v>
      </c>
      <c r="AE1302" s="6">
        <v>62</v>
      </c>
      <c r="AF1302" s="6">
        <v>84</v>
      </c>
      <c r="AG1302" s="6">
        <v>123</v>
      </c>
      <c r="AH1302" s="27">
        <v>2.9341692789968654</v>
      </c>
      <c r="AI1302" s="28">
        <v>352000</v>
      </c>
      <c r="AJ1302" s="28">
        <v>358000</v>
      </c>
      <c r="AK1302" s="28">
        <v>350000</v>
      </c>
      <c r="AL1302" s="29">
        <v>-1.6759776536312849E-2</v>
      </c>
      <c r="AM1302" s="29">
        <v>5.7142857142857143E-3</v>
      </c>
      <c r="AN1302" s="6">
        <v>3.2</v>
      </c>
      <c r="AO1302" s="27">
        <v>0.80000000000000027</v>
      </c>
      <c r="AP1302" s="6">
        <v>2.4</v>
      </c>
      <c r="AQ1302" s="28">
        <v>480</v>
      </c>
      <c r="AR1302" s="28">
        <v>480</v>
      </c>
      <c r="AS1302" s="25">
        <v>0</v>
      </c>
      <c r="AT1302" s="30">
        <v>1734.88</v>
      </c>
      <c r="AU1302" s="24">
        <v>0.56169999999999998</v>
      </c>
      <c r="AV1302" s="24">
        <v>0.43830000000000002</v>
      </c>
      <c r="AW1302" s="24">
        <v>0.2354</v>
      </c>
      <c r="AX1302" s="24">
        <v>0.45600000000000002</v>
      </c>
      <c r="AY1302" s="24">
        <v>0.1449</v>
      </c>
      <c r="AZ1302" s="24">
        <v>0.21809999999999999</v>
      </c>
      <c r="BA1302" s="24">
        <v>0.60660000000000003</v>
      </c>
      <c r="BB1302" s="31">
        <v>5</v>
      </c>
      <c r="BC1302" s="23">
        <v>8</v>
      </c>
      <c r="BD1302" s="32" t="s">
        <v>4967</v>
      </c>
      <c r="BE1302" s="33">
        <v>130.85194101744699</v>
      </c>
      <c r="BF1302" s="33">
        <v>-12.394382914257699</v>
      </c>
      <c r="BG1302" s="34">
        <f t="shared" si="240"/>
        <v>74</v>
      </c>
      <c r="BH1302" s="34">
        <f t="shared" si="241"/>
        <v>64</v>
      </c>
      <c r="BI1302" s="34">
        <f t="shared" si="242"/>
        <v>88</v>
      </c>
      <c r="BJ1302" s="34">
        <f t="shared" si="243"/>
        <v>1</v>
      </c>
      <c r="BK1302" s="34">
        <f t="shared" si="244"/>
        <v>100</v>
      </c>
      <c r="BL1302" s="34">
        <f t="shared" si="245"/>
        <v>22</v>
      </c>
      <c r="BM1302" s="35">
        <f t="shared" si="246"/>
        <v>100</v>
      </c>
      <c r="BN1302" s="34">
        <f t="shared" si="247"/>
        <v>100</v>
      </c>
      <c r="BO1302" s="35">
        <f t="shared" si="248"/>
        <v>79</v>
      </c>
      <c r="BP1302" s="35">
        <f t="shared" si="249"/>
        <v>59</v>
      </c>
      <c r="BQ1302" s="35">
        <f t="shared" si="250"/>
        <v>50</v>
      </c>
      <c r="BR1302" s="35">
        <f t="shared" si="251"/>
        <v>54</v>
      </c>
    </row>
    <row r="1303" spans="2:70" x14ac:dyDescent="0.3">
      <c r="B1303" s="6" t="s">
        <v>2666</v>
      </c>
      <c r="C1303" s="6">
        <v>701021025</v>
      </c>
      <c r="D1303" s="6" t="s">
        <v>1910</v>
      </c>
      <c r="E1303" s="6" t="s">
        <v>1389</v>
      </c>
      <c r="F1303" s="6" t="s">
        <v>1389</v>
      </c>
      <c r="G1303" s="6" t="s">
        <v>1390</v>
      </c>
      <c r="H1303" s="6" t="s">
        <v>4995</v>
      </c>
      <c r="I1303" s="22">
        <v>390000</v>
      </c>
      <c r="J1303" s="22">
        <v>395000</v>
      </c>
      <c r="K1303" s="22">
        <v>375827</v>
      </c>
      <c r="L1303" s="22">
        <v>333000</v>
      </c>
      <c r="M1303" s="22">
        <v>350000</v>
      </c>
      <c r="N1303" s="22">
        <v>321000</v>
      </c>
      <c r="O1303" s="23">
        <v>56</v>
      </c>
      <c r="P1303" s="23">
        <v>51</v>
      </c>
      <c r="Q1303" s="23">
        <v>49</v>
      </c>
      <c r="R1303" s="22">
        <v>480</v>
      </c>
      <c r="S1303" s="22">
        <v>480</v>
      </c>
      <c r="T1303" s="24">
        <v>3.3</v>
      </c>
      <c r="U1303" s="24">
        <v>0</v>
      </c>
      <c r="V1303" s="24">
        <v>3.3</v>
      </c>
      <c r="W1303" s="24">
        <v>2.9</v>
      </c>
      <c r="X1303" s="25">
        <v>6.4000000000000001E-2</v>
      </c>
      <c r="Y1303" s="24">
        <v>6.1</v>
      </c>
      <c r="Z1303" s="24">
        <v>-2.5999999999999996</v>
      </c>
      <c r="AA1303" s="24">
        <v>8.6999999999999993</v>
      </c>
      <c r="AB1303" s="24">
        <v>10.9</v>
      </c>
      <c r="AC1303" s="26">
        <v>0.20895730305774185</v>
      </c>
      <c r="AD1303" s="24">
        <v>3.264957860277216</v>
      </c>
      <c r="AE1303" s="6">
        <v>62</v>
      </c>
      <c r="AF1303" s="6">
        <v>84</v>
      </c>
      <c r="AG1303" s="6">
        <v>123</v>
      </c>
      <c r="AH1303" s="27">
        <v>2.9341692789968654</v>
      </c>
      <c r="AI1303" s="28">
        <v>352000</v>
      </c>
      <c r="AJ1303" s="28">
        <v>358000</v>
      </c>
      <c r="AK1303" s="28">
        <v>350000</v>
      </c>
      <c r="AL1303" s="29">
        <v>-1.6759776536312849E-2</v>
      </c>
      <c r="AM1303" s="29">
        <v>5.7142857142857143E-3</v>
      </c>
      <c r="AN1303" s="6">
        <v>3.2</v>
      </c>
      <c r="AO1303" s="27">
        <v>0.80000000000000027</v>
      </c>
      <c r="AP1303" s="6">
        <v>2.4</v>
      </c>
      <c r="AQ1303" s="28">
        <v>480</v>
      </c>
      <c r="AR1303" s="28">
        <v>480</v>
      </c>
      <c r="AS1303" s="25">
        <v>0</v>
      </c>
      <c r="AT1303" s="30">
        <v>2297.1200000000003</v>
      </c>
      <c r="AU1303" s="24">
        <v>0.60950000000000004</v>
      </c>
      <c r="AV1303" s="24">
        <v>0.39050000000000001</v>
      </c>
      <c r="AW1303" s="24">
        <v>0.35809999999999997</v>
      </c>
      <c r="AX1303" s="24">
        <v>0.09</v>
      </c>
      <c r="AY1303" s="24">
        <v>0.19450000000000001</v>
      </c>
      <c r="AZ1303" s="24">
        <v>0.24510000000000001</v>
      </c>
      <c r="BA1303" s="24">
        <v>0.54400000000000004</v>
      </c>
      <c r="BB1303" s="31">
        <v>7.5</v>
      </c>
      <c r="BC1303" s="23">
        <v>9</v>
      </c>
      <c r="BD1303" s="32" t="s">
        <v>4960</v>
      </c>
      <c r="BE1303" s="33">
        <v>130.84813079388499</v>
      </c>
      <c r="BF1303" s="33">
        <v>-12.382840509145501</v>
      </c>
      <c r="BG1303" s="34">
        <f t="shared" si="240"/>
        <v>62</v>
      </c>
      <c r="BH1303" s="34">
        <f t="shared" si="241"/>
        <v>64</v>
      </c>
      <c r="BI1303" s="34">
        <f t="shared" si="242"/>
        <v>88</v>
      </c>
      <c r="BJ1303" s="34">
        <f t="shared" si="243"/>
        <v>1</v>
      </c>
      <c r="BK1303" s="34">
        <f t="shared" si="244"/>
        <v>100</v>
      </c>
      <c r="BL1303" s="34">
        <f t="shared" si="245"/>
        <v>33</v>
      </c>
      <c r="BM1303" s="35">
        <f t="shared" si="246"/>
        <v>100</v>
      </c>
      <c r="BN1303" s="34">
        <f t="shared" si="247"/>
        <v>100</v>
      </c>
      <c r="BO1303" s="35">
        <f t="shared" si="248"/>
        <v>100</v>
      </c>
      <c r="BP1303" s="35">
        <f t="shared" si="249"/>
        <v>16</v>
      </c>
      <c r="BQ1303" s="35">
        <f t="shared" si="250"/>
        <v>75</v>
      </c>
      <c r="BR1303" s="35">
        <f t="shared" si="251"/>
        <v>54</v>
      </c>
    </row>
    <row r="1304" spans="2:70" x14ac:dyDescent="0.3">
      <c r="B1304" s="6" t="s">
        <v>2661</v>
      </c>
      <c r="C1304" s="6">
        <v>701041040</v>
      </c>
      <c r="D1304" s="6" t="s">
        <v>588</v>
      </c>
      <c r="E1304" s="6" t="s">
        <v>1389</v>
      </c>
      <c r="F1304" s="6" t="s">
        <v>1389</v>
      </c>
      <c r="G1304" s="6" t="s">
        <v>1390</v>
      </c>
      <c r="H1304" s="6" t="s">
        <v>4995</v>
      </c>
      <c r="I1304" s="22">
        <v>269000</v>
      </c>
      <c r="J1304" s="22">
        <v>259000</v>
      </c>
      <c r="K1304" s="22">
        <v>230000</v>
      </c>
      <c r="L1304" s="22">
        <v>335000</v>
      </c>
      <c r="M1304" s="22">
        <v>265000</v>
      </c>
      <c r="N1304" s="22">
        <v>200000</v>
      </c>
      <c r="O1304" s="23">
        <v>41</v>
      </c>
      <c r="P1304" s="23">
        <v>82</v>
      </c>
      <c r="Q1304" s="23">
        <v>82</v>
      </c>
      <c r="R1304" s="22">
        <v>440</v>
      </c>
      <c r="S1304" s="22">
        <v>420</v>
      </c>
      <c r="T1304" s="24">
        <v>3.2</v>
      </c>
      <c r="U1304" s="24">
        <v>-0.39999999999999991</v>
      </c>
      <c r="V1304" s="24">
        <v>3.6</v>
      </c>
      <c r="W1304" s="24">
        <v>2.2000000000000002</v>
      </c>
      <c r="X1304" s="25">
        <v>8.5055762081784392E-2</v>
      </c>
      <c r="Y1304" s="24">
        <v>3.6</v>
      </c>
      <c r="Z1304" s="24">
        <v>-1.1000000000000001</v>
      </c>
      <c r="AA1304" s="24">
        <v>4.7</v>
      </c>
      <c r="AB1304" s="24">
        <v>3.2</v>
      </c>
      <c r="AC1304" s="26">
        <v>0.25931164545025931</v>
      </c>
      <c r="AD1304" s="24">
        <v>3.0487252021905484</v>
      </c>
      <c r="AE1304" s="6">
        <v>27</v>
      </c>
      <c r="AF1304" s="6">
        <v>34</v>
      </c>
      <c r="AG1304" s="6">
        <v>87</v>
      </c>
      <c r="AH1304" s="27">
        <v>1.4400000000000002</v>
      </c>
      <c r="AI1304" s="28">
        <v>370000</v>
      </c>
      <c r="AJ1304" s="28">
        <v>310000</v>
      </c>
      <c r="AK1304" s="28">
        <v>305000</v>
      </c>
      <c r="AL1304" s="29">
        <v>0.19354838709677419</v>
      </c>
      <c r="AM1304" s="29">
        <v>0.21311475409836064</v>
      </c>
      <c r="AN1304" s="6">
        <v>4.9000000000000004</v>
      </c>
      <c r="AO1304" s="27">
        <v>2.0000000000000004</v>
      </c>
      <c r="AP1304" s="6">
        <v>2.9</v>
      </c>
      <c r="AQ1304" s="28">
        <v>490</v>
      </c>
      <c r="AR1304" s="28">
        <v>480</v>
      </c>
      <c r="AS1304" s="25">
        <v>2.0833333333333332E-2</v>
      </c>
      <c r="AT1304" s="30">
        <v>1696.8000000000002</v>
      </c>
      <c r="AU1304" s="24">
        <v>0.68420000000000003</v>
      </c>
      <c r="AV1304" s="24">
        <v>0.31580000000000003</v>
      </c>
      <c r="AW1304" s="24">
        <v>0.80320000000000003</v>
      </c>
      <c r="AX1304" s="24">
        <v>5.8900000000000001E-2</v>
      </c>
      <c r="AY1304" s="24">
        <v>0.11260000000000001</v>
      </c>
      <c r="AZ1304" s="24">
        <v>0.4168</v>
      </c>
      <c r="BA1304" s="24">
        <v>0.44419999999999998</v>
      </c>
      <c r="BB1304" s="31">
        <v>2.5</v>
      </c>
      <c r="BC1304" s="23">
        <v>16</v>
      </c>
      <c r="BD1304" s="32" t="s">
        <v>4955</v>
      </c>
      <c r="BE1304" s="33">
        <v>130.97242134424499</v>
      </c>
      <c r="BF1304" s="33">
        <v>-12.505013255943</v>
      </c>
      <c r="BG1304" s="34">
        <f t="shared" si="240"/>
        <v>64</v>
      </c>
      <c r="BH1304" s="34">
        <f t="shared" si="241"/>
        <v>36</v>
      </c>
      <c r="BI1304" s="34">
        <f t="shared" si="242"/>
        <v>100</v>
      </c>
      <c r="BJ1304" s="34">
        <f t="shared" si="243"/>
        <v>97</v>
      </c>
      <c r="BK1304" s="34">
        <f t="shared" si="244"/>
        <v>100</v>
      </c>
      <c r="BL1304" s="34">
        <f t="shared" si="245"/>
        <v>15</v>
      </c>
      <c r="BM1304" s="35">
        <f t="shared" si="246"/>
        <v>100</v>
      </c>
      <c r="BN1304" s="34">
        <f t="shared" si="247"/>
        <v>100</v>
      </c>
      <c r="BO1304" s="35">
        <f t="shared" si="248"/>
        <v>94</v>
      </c>
      <c r="BP1304" s="35">
        <f t="shared" si="249"/>
        <v>57</v>
      </c>
      <c r="BQ1304" s="35">
        <f t="shared" si="250"/>
        <v>25</v>
      </c>
      <c r="BR1304" s="35">
        <f t="shared" si="251"/>
        <v>54</v>
      </c>
    </row>
    <row r="1305" spans="2:70" x14ac:dyDescent="0.3">
      <c r="B1305" s="6" t="s">
        <v>1709</v>
      </c>
      <c r="C1305" s="6">
        <v>702051067</v>
      </c>
      <c r="D1305" s="6" t="s">
        <v>1709</v>
      </c>
      <c r="E1305" s="6" t="s">
        <v>1710</v>
      </c>
      <c r="F1305" s="6" t="s">
        <v>3715</v>
      </c>
      <c r="G1305" s="6" t="s">
        <v>1390</v>
      </c>
      <c r="H1305" s="6" t="s">
        <v>4995</v>
      </c>
      <c r="I1305" s="22">
        <v>265000</v>
      </c>
      <c r="J1305" s="22">
        <v>280000</v>
      </c>
      <c r="K1305" s="22">
        <v>265000</v>
      </c>
      <c r="L1305" s="22">
        <v>270000</v>
      </c>
      <c r="M1305" s="22">
        <v>270000</v>
      </c>
      <c r="N1305" s="22">
        <v>260000</v>
      </c>
      <c r="O1305" s="23">
        <v>195</v>
      </c>
      <c r="P1305" s="23">
        <v>195</v>
      </c>
      <c r="Q1305" s="23">
        <v>88</v>
      </c>
      <c r="R1305" s="22">
        <v>400</v>
      </c>
      <c r="S1305" s="22">
        <v>390</v>
      </c>
      <c r="T1305" s="24">
        <v>0.3</v>
      </c>
      <c r="U1305" s="24">
        <v>0</v>
      </c>
      <c r="V1305" s="24">
        <v>0.3</v>
      </c>
      <c r="W1305" s="24">
        <v>0.1</v>
      </c>
      <c r="X1305" s="25">
        <v>7.8490566037735854E-2</v>
      </c>
      <c r="Y1305" s="24">
        <v>2.7</v>
      </c>
      <c r="Z1305" s="24">
        <v>-1</v>
      </c>
      <c r="AA1305" s="24">
        <v>3.7</v>
      </c>
      <c r="AB1305" s="24">
        <v>4.3</v>
      </c>
      <c r="AC1305" s="26">
        <v>0.16918183663801853</v>
      </c>
      <c r="AD1305" s="24">
        <v>2.1554416687055244</v>
      </c>
      <c r="AE1305" s="6">
        <v>21</v>
      </c>
      <c r="AF1305" s="6">
        <v>21</v>
      </c>
      <c r="AG1305" s="6">
        <v>29</v>
      </c>
      <c r="AH1305" s="27">
        <v>92</v>
      </c>
      <c r="AI1305" s="28">
        <v>270000</v>
      </c>
      <c r="AJ1305" s="28">
        <v>260000</v>
      </c>
      <c r="AK1305" s="28">
        <v>275000</v>
      </c>
      <c r="AL1305" s="29">
        <v>3.8461538461538464E-2</v>
      </c>
      <c r="AM1305" s="29">
        <v>-1.8181818181818181E-2</v>
      </c>
      <c r="AN1305" s="6">
        <v>0.3</v>
      </c>
      <c r="AO1305" s="27">
        <v>0.19999999999999998</v>
      </c>
      <c r="AP1305" s="6">
        <v>0.1</v>
      </c>
      <c r="AQ1305" s="28">
        <v>400</v>
      </c>
      <c r="AR1305" s="28">
        <v>390</v>
      </c>
      <c r="AS1305" s="25">
        <v>2.564102564102564E-2</v>
      </c>
      <c r="AT1305" s="30">
        <v>2364.3200000000002</v>
      </c>
      <c r="AU1305" s="24">
        <v>0.7087</v>
      </c>
      <c r="AV1305" s="24">
        <v>0.2913</v>
      </c>
      <c r="AW1305" s="24">
        <v>0.7732</v>
      </c>
      <c r="AX1305" s="24">
        <v>0.15090000000000001</v>
      </c>
      <c r="AY1305" s="24">
        <v>0.15620000000000001</v>
      </c>
      <c r="AZ1305" s="24">
        <v>0.24460000000000001</v>
      </c>
      <c r="BA1305" s="24">
        <v>0.52869999999999995</v>
      </c>
      <c r="BB1305" s="31">
        <v>1</v>
      </c>
      <c r="BC1305" s="23">
        <v>283</v>
      </c>
      <c r="BD1305" s="32" t="s">
        <v>4028</v>
      </c>
      <c r="BE1305" s="33">
        <v>132.16996931891899</v>
      </c>
      <c r="BF1305" s="33">
        <v>-14.650197624439199</v>
      </c>
      <c r="BG1305" s="34">
        <f t="shared" si="240"/>
        <v>100</v>
      </c>
      <c r="BH1305" s="34">
        <f t="shared" si="241"/>
        <v>100</v>
      </c>
      <c r="BI1305" s="34">
        <f t="shared" si="242"/>
        <v>1</v>
      </c>
      <c r="BJ1305" s="34">
        <f t="shared" si="243"/>
        <v>20</v>
      </c>
      <c r="BK1305" s="34">
        <f t="shared" si="244"/>
        <v>57</v>
      </c>
      <c r="BL1305" s="34">
        <f t="shared" si="245"/>
        <v>24</v>
      </c>
      <c r="BM1305" s="35">
        <f t="shared" si="246"/>
        <v>100</v>
      </c>
      <c r="BN1305" s="34">
        <f t="shared" si="247"/>
        <v>100</v>
      </c>
      <c r="BO1305" s="35">
        <f t="shared" si="248"/>
        <v>100</v>
      </c>
      <c r="BP1305" s="35">
        <f t="shared" si="249"/>
        <v>72</v>
      </c>
      <c r="BQ1305" s="35">
        <f t="shared" si="250"/>
        <v>10</v>
      </c>
      <c r="BR1305" s="35">
        <f t="shared" si="251"/>
        <v>54</v>
      </c>
    </row>
    <row r="1306" spans="2:70" x14ac:dyDescent="0.3">
      <c r="B1306" s="6" t="s">
        <v>979</v>
      </c>
      <c r="C1306" s="6">
        <v>801061067</v>
      </c>
      <c r="D1306" s="6" t="s">
        <v>397</v>
      </c>
      <c r="E1306" s="6" t="s">
        <v>107</v>
      </c>
      <c r="F1306" s="6" t="s">
        <v>2703</v>
      </c>
      <c r="G1306" s="6" t="s">
        <v>108</v>
      </c>
      <c r="H1306" s="6" t="s">
        <v>4995</v>
      </c>
      <c r="I1306" s="22">
        <v>675000</v>
      </c>
      <c r="J1306" s="22">
        <v>660000</v>
      </c>
      <c r="K1306" s="22">
        <v>620000</v>
      </c>
      <c r="L1306" s="22">
        <v>600000</v>
      </c>
      <c r="M1306" s="22">
        <v>600000</v>
      </c>
      <c r="N1306" s="22">
        <v>590000</v>
      </c>
      <c r="O1306" s="23">
        <v>49</v>
      </c>
      <c r="P1306" s="23">
        <v>50</v>
      </c>
      <c r="Q1306" s="23">
        <v>51</v>
      </c>
      <c r="R1306" s="22">
        <v>570</v>
      </c>
      <c r="S1306" s="22">
        <v>580</v>
      </c>
      <c r="T1306" s="24">
        <v>3.4</v>
      </c>
      <c r="U1306" s="24">
        <v>0</v>
      </c>
      <c r="V1306" s="24">
        <v>3.4</v>
      </c>
      <c r="W1306" s="24">
        <v>3.7</v>
      </c>
      <c r="X1306" s="25">
        <v>4.3911111111111109E-2</v>
      </c>
      <c r="Y1306" s="24">
        <v>5.3</v>
      </c>
      <c r="Z1306" s="24">
        <v>-1.7000000000000002</v>
      </c>
      <c r="AA1306" s="24">
        <v>7</v>
      </c>
      <c r="AB1306" s="24">
        <v>8.6</v>
      </c>
      <c r="AC1306" s="26">
        <v>0.21628923562625219</v>
      </c>
      <c r="AD1306" s="24">
        <v>4.9256151837962294</v>
      </c>
      <c r="AE1306" s="6">
        <v>255</v>
      </c>
      <c r="AF1306" s="6">
        <v>277</v>
      </c>
      <c r="AG1306" s="6">
        <v>177</v>
      </c>
      <c r="AH1306" s="27">
        <v>7.2984054669703866</v>
      </c>
      <c r="AI1306" s="28">
        <v>640000</v>
      </c>
      <c r="AJ1306" s="28">
        <v>657000</v>
      </c>
      <c r="AK1306" s="28">
        <v>645000</v>
      </c>
      <c r="AL1306" s="29">
        <v>-2.5875190258751901E-2</v>
      </c>
      <c r="AM1306" s="29">
        <v>-7.7519379844961239E-3</v>
      </c>
      <c r="AN1306" s="6">
        <v>2.7</v>
      </c>
      <c r="AO1306" s="27">
        <v>-9.9999999999999645E-2</v>
      </c>
      <c r="AP1306" s="6">
        <v>2.8</v>
      </c>
      <c r="AQ1306" s="28">
        <v>625</v>
      </c>
      <c r="AR1306" s="28">
        <v>610</v>
      </c>
      <c r="AS1306" s="25">
        <v>2.4590163934426229E-2</v>
      </c>
      <c r="AT1306" s="30">
        <v>2635.36</v>
      </c>
      <c r="AU1306" s="24">
        <v>0.64790000000000003</v>
      </c>
      <c r="AV1306" s="24">
        <v>0.35210000000000002</v>
      </c>
      <c r="AW1306" s="24">
        <v>0.68230000000000002</v>
      </c>
      <c r="AX1306" s="24">
        <v>0.12709999999999999</v>
      </c>
      <c r="AY1306" s="24">
        <v>0.26329999999999998</v>
      </c>
      <c r="AZ1306" s="24">
        <v>0.3291</v>
      </c>
      <c r="BA1306" s="24">
        <v>0.36220000000000002</v>
      </c>
      <c r="BB1306" s="31">
        <v>8</v>
      </c>
      <c r="BC1306" s="23">
        <v>59</v>
      </c>
      <c r="BD1306" s="32" t="s">
        <v>3359</v>
      </c>
      <c r="BE1306" s="33">
        <v>149.14887541654599</v>
      </c>
      <c r="BF1306" s="33">
        <v>-35.335199666772901</v>
      </c>
      <c r="BG1306" s="34">
        <f t="shared" si="240"/>
        <v>60</v>
      </c>
      <c r="BH1306" s="34">
        <f t="shared" si="241"/>
        <v>72</v>
      </c>
      <c r="BI1306" s="34">
        <f t="shared" si="242"/>
        <v>34</v>
      </c>
      <c r="BJ1306" s="34">
        <f t="shared" si="243"/>
        <v>1</v>
      </c>
      <c r="BK1306" s="34">
        <f t="shared" si="244"/>
        <v>96</v>
      </c>
      <c r="BL1306" s="34">
        <f t="shared" si="245"/>
        <v>48</v>
      </c>
      <c r="BM1306" s="35">
        <f t="shared" si="246"/>
        <v>96</v>
      </c>
      <c r="BN1306" s="34">
        <f t="shared" si="247"/>
        <v>100</v>
      </c>
      <c r="BO1306" s="35">
        <f t="shared" si="248"/>
        <v>100</v>
      </c>
      <c r="BP1306" s="35">
        <f t="shared" si="249"/>
        <v>29</v>
      </c>
      <c r="BQ1306" s="35">
        <f t="shared" si="250"/>
        <v>80</v>
      </c>
      <c r="BR1306" s="35">
        <f t="shared" si="251"/>
        <v>54</v>
      </c>
    </row>
    <row r="1307" spans="2:70" x14ac:dyDescent="0.3">
      <c r="B1307" s="6" t="s">
        <v>2346</v>
      </c>
      <c r="C1307" s="6">
        <v>114011278</v>
      </c>
      <c r="D1307" s="6" t="s">
        <v>1535</v>
      </c>
      <c r="E1307" s="6" t="s">
        <v>1111</v>
      </c>
      <c r="F1307" s="6" t="s">
        <v>3861</v>
      </c>
      <c r="G1307" s="6" t="s">
        <v>77</v>
      </c>
      <c r="H1307" s="6" t="s">
        <v>4995</v>
      </c>
      <c r="I1307" s="22">
        <v>590000</v>
      </c>
      <c r="J1307" s="22">
        <v>590000</v>
      </c>
      <c r="K1307" s="22">
        <v>585000</v>
      </c>
      <c r="L1307" s="22">
        <v>440000</v>
      </c>
      <c r="M1307" s="22">
        <v>430000</v>
      </c>
      <c r="N1307" s="22">
        <v>430000</v>
      </c>
      <c r="O1307" s="23">
        <v>51</v>
      </c>
      <c r="P1307" s="23">
        <v>51</v>
      </c>
      <c r="Q1307" s="23">
        <v>62</v>
      </c>
      <c r="R1307" s="22">
        <v>430</v>
      </c>
      <c r="S1307" s="22">
        <v>420</v>
      </c>
      <c r="T1307" s="24">
        <v>1.5</v>
      </c>
      <c r="U1307" s="24">
        <v>-0.10000000000000009</v>
      </c>
      <c r="V1307" s="24">
        <v>1.6</v>
      </c>
      <c r="W1307" s="24">
        <v>1.4</v>
      </c>
      <c r="X1307" s="25">
        <v>3.7898305084745766E-2</v>
      </c>
      <c r="Y1307" s="24">
        <v>3.7</v>
      </c>
      <c r="Z1307" s="24">
        <v>-1.2000000000000002</v>
      </c>
      <c r="AA1307" s="24">
        <v>4.9000000000000004</v>
      </c>
      <c r="AB1307" s="24">
        <v>6.2</v>
      </c>
      <c r="AC1307" s="26">
        <v>0.29442375109553021</v>
      </c>
      <c r="AD1307" s="24">
        <v>7.7687841299804488</v>
      </c>
      <c r="AE1307" s="6">
        <v>64</v>
      </c>
      <c r="AF1307" s="6">
        <v>93</v>
      </c>
      <c r="AG1307" s="6">
        <v>93</v>
      </c>
      <c r="AH1307" s="27">
        <v>4.9306930693069306</v>
      </c>
      <c r="AI1307" s="28">
        <v>582500</v>
      </c>
      <c r="AJ1307" s="28">
        <v>540000</v>
      </c>
      <c r="AK1307" s="28">
        <v>545000</v>
      </c>
      <c r="AL1307" s="29">
        <v>7.8703703703703706E-2</v>
      </c>
      <c r="AM1307" s="29">
        <v>6.8807339449541288E-2</v>
      </c>
      <c r="AN1307" s="6">
        <v>1.3</v>
      </c>
      <c r="AO1307" s="27">
        <v>-9.9999999999999867E-2</v>
      </c>
      <c r="AP1307" s="6">
        <v>1.4</v>
      </c>
      <c r="AQ1307" s="28">
        <v>450</v>
      </c>
      <c r="AR1307" s="28">
        <v>440</v>
      </c>
      <c r="AS1307" s="25">
        <v>2.2727272727272728E-2</v>
      </c>
      <c r="AT1307" s="30">
        <v>1460.4800000000002</v>
      </c>
      <c r="AU1307" s="24">
        <v>0.68279999999999996</v>
      </c>
      <c r="AV1307" s="24">
        <v>0.31719999999999998</v>
      </c>
      <c r="AW1307" s="24">
        <v>0.85960000000000003</v>
      </c>
      <c r="AX1307" s="24">
        <v>9.9400000000000002E-2</v>
      </c>
      <c r="AY1307" s="24">
        <v>0.2883</v>
      </c>
      <c r="AZ1307" s="24">
        <v>0.29089999999999999</v>
      </c>
      <c r="BA1307" s="24">
        <v>0.38700000000000001</v>
      </c>
      <c r="BB1307" s="31">
        <v>2.5</v>
      </c>
      <c r="BC1307" s="23">
        <v>128</v>
      </c>
      <c r="BD1307" s="32" t="s">
        <v>4627</v>
      </c>
      <c r="BE1307" s="33">
        <v>150.60422803635899</v>
      </c>
      <c r="BF1307" s="33">
        <v>-34.9025422888961</v>
      </c>
      <c r="BG1307" s="34">
        <f t="shared" si="240"/>
        <v>92</v>
      </c>
      <c r="BH1307" s="34">
        <f t="shared" si="241"/>
        <v>95</v>
      </c>
      <c r="BI1307" s="34">
        <f t="shared" si="242"/>
        <v>64</v>
      </c>
      <c r="BJ1307" s="34">
        <f t="shared" si="243"/>
        <v>40</v>
      </c>
      <c r="BK1307" s="34">
        <f t="shared" si="244"/>
        <v>81</v>
      </c>
      <c r="BL1307" s="34">
        <f t="shared" si="245"/>
        <v>53</v>
      </c>
      <c r="BM1307" s="35">
        <f t="shared" si="246"/>
        <v>77</v>
      </c>
      <c r="BN1307" s="34">
        <f t="shared" si="247"/>
        <v>73</v>
      </c>
      <c r="BO1307" s="35">
        <f t="shared" si="248"/>
        <v>71</v>
      </c>
      <c r="BP1307" s="35">
        <f t="shared" si="249"/>
        <v>55</v>
      </c>
      <c r="BQ1307" s="35">
        <f t="shared" si="250"/>
        <v>25</v>
      </c>
      <c r="BR1307" s="35">
        <f t="shared" si="251"/>
        <v>54</v>
      </c>
    </row>
    <row r="1308" spans="2:70" x14ac:dyDescent="0.3">
      <c r="B1308" s="6" t="s">
        <v>2334</v>
      </c>
      <c r="C1308" s="6">
        <v>114011282</v>
      </c>
      <c r="D1308" s="6" t="s">
        <v>1535</v>
      </c>
      <c r="E1308" s="6" t="s">
        <v>1111</v>
      </c>
      <c r="F1308" s="6" t="s">
        <v>2334</v>
      </c>
      <c r="G1308" s="6" t="s">
        <v>77</v>
      </c>
      <c r="H1308" s="6" t="s">
        <v>4995</v>
      </c>
      <c r="I1308" s="22">
        <v>775000</v>
      </c>
      <c r="J1308" s="22">
        <v>750000</v>
      </c>
      <c r="K1308" s="22">
        <v>745000</v>
      </c>
      <c r="L1308" s="22">
        <v>705000</v>
      </c>
      <c r="M1308" s="22">
        <v>630000</v>
      </c>
      <c r="N1308" s="22">
        <v>680000</v>
      </c>
      <c r="O1308" s="23">
        <v>110</v>
      </c>
      <c r="P1308" s="23">
        <v>110</v>
      </c>
      <c r="Q1308" s="23">
        <v>77</v>
      </c>
      <c r="R1308" s="22">
        <v>470</v>
      </c>
      <c r="S1308" s="22">
        <v>450</v>
      </c>
      <c r="T1308" s="24">
        <v>1.4</v>
      </c>
      <c r="U1308" s="24">
        <v>-0.20000000000000018</v>
      </c>
      <c r="V1308" s="24">
        <v>1.6</v>
      </c>
      <c r="W1308" s="24">
        <v>1.4</v>
      </c>
      <c r="X1308" s="25">
        <v>3.1535483870967738E-2</v>
      </c>
      <c r="Y1308" s="24">
        <v>1.8</v>
      </c>
      <c r="Z1308" s="24">
        <v>-0.40000000000000013</v>
      </c>
      <c r="AA1308" s="24">
        <v>2.2000000000000002</v>
      </c>
      <c r="AB1308" s="24">
        <v>2.4</v>
      </c>
      <c r="AC1308" s="26">
        <v>0.35959113722609859</v>
      </c>
      <c r="AD1308" s="24">
        <v>11.402746781924158</v>
      </c>
      <c r="AE1308" s="6">
        <v>64</v>
      </c>
      <c r="AF1308" s="6">
        <v>93</v>
      </c>
      <c r="AG1308" s="6">
        <v>93</v>
      </c>
      <c r="AH1308" s="27">
        <v>4.9306930693069306</v>
      </c>
      <c r="AI1308" s="28">
        <v>582500</v>
      </c>
      <c r="AJ1308" s="28">
        <v>540000</v>
      </c>
      <c r="AK1308" s="28">
        <v>545000</v>
      </c>
      <c r="AL1308" s="29">
        <v>7.8703703703703706E-2</v>
      </c>
      <c r="AM1308" s="29">
        <v>6.8807339449541288E-2</v>
      </c>
      <c r="AN1308" s="6">
        <v>1.3</v>
      </c>
      <c r="AO1308" s="27">
        <v>-9.9999999999999867E-2</v>
      </c>
      <c r="AP1308" s="6">
        <v>1.4</v>
      </c>
      <c r="AQ1308" s="28">
        <v>450</v>
      </c>
      <c r="AR1308" s="28">
        <v>440</v>
      </c>
      <c r="AS1308" s="25">
        <v>2.2727272727272728E-2</v>
      </c>
      <c r="AT1308" s="30">
        <v>1307.0400000000002</v>
      </c>
      <c r="AU1308" s="24">
        <v>0.68779999999999997</v>
      </c>
      <c r="AV1308" s="24">
        <v>0.31219999999999998</v>
      </c>
      <c r="AW1308" s="24">
        <v>0.86380000000000001</v>
      </c>
      <c r="AX1308" s="24">
        <v>7.9899999999999999E-2</v>
      </c>
      <c r="AY1308" s="24">
        <v>0.50439999999999996</v>
      </c>
      <c r="AZ1308" s="24">
        <v>0.24460000000000001</v>
      </c>
      <c r="BA1308" s="24">
        <v>0.22309999999999999</v>
      </c>
      <c r="BB1308" s="31">
        <v>4</v>
      </c>
      <c r="BC1308" s="23">
        <v>178</v>
      </c>
      <c r="BD1308" s="32" t="s">
        <v>4615</v>
      </c>
      <c r="BE1308" s="33">
        <v>150.45109594137401</v>
      </c>
      <c r="BF1308" s="33">
        <v>-35.348154262218699</v>
      </c>
      <c r="BG1308" s="34">
        <f t="shared" si="240"/>
        <v>93</v>
      </c>
      <c r="BH1308" s="34">
        <f t="shared" si="241"/>
        <v>95</v>
      </c>
      <c r="BI1308" s="34">
        <f t="shared" si="242"/>
        <v>64</v>
      </c>
      <c r="BJ1308" s="34">
        <f t="shared" si="243"/>
        <v>40</v>
      </c>
      <c r="BK1308" s="34">
        <f t="shared" si="244"/>
        <v>72</v>
      </c>
      <c r="BL1308" s="34">
        <f t="shared" si="245"/>
        <v>100</v>
      </c>
      <c r="BM1308" s="35">
        <f t="shared" si="246"/>
        <v>56</v>
      </c>
      <c r="BN1308" s="34">
        <f t="shared" si="247"/>
        <v>37</v>
      </c>
      <c r="BO1308" s="35">
        <f t="shared" si="248"/>
        <v>28</v>
      </c>
      <c r="BP1308" s="35">
        <f t="shared" si="249"/>
        <v>87</v>
      </c>
      <c r="BQ1308" s="35">
        <f t="shared" si="250"/>
        <v>40</v>
      </c>
      <c r="BR1308" s="35">
        <f t="shared" si="251"/>
        <v>54</v>
      </c>
    </row>
    <row r="1309" spans="2:70" x14ac:dyDescent="0.3">
      <c r="B1309" s="6" t="s">
        <v>2150</v>
      </c>
      <c r="C1309" s="6">
        <v>123021436</v>
      </c>
      <c r="D1309" s="6" t="s">
        <v>1086</v>
      </c>
      <c r="E1309" s="6" t="s">
        <v>587</v>
      </c>
      <c r="F1309" s="6" t="s">
        <v>2757</v>
      </c>
      <c r="G1309" s="6" t="s">
        <v>77</v>
      </c>
      <c r="H1309" s="6" t="s">
        <v>4995</v>
      </c>
      <c r="I1309" s="22">
        <v>579950</v>
      </c>
      <c r="J1309" s="22">
        <v>576800</v>
      </c>
      <c r="K1309" s="22">
        <v>364000</v>
      </c>
      <c r="L1309" s="22">
        <v>640000</v>
      </c>
      <c r="M1309" s="22">
        <v>620000</v>
      </c>
      <c r="N1309" s="22">
        <v>560000</v>
      </c>
      <c r="O1309" s="23">
        <v>21</v>
      </c>
      <c r="P1309" s="23">
        <v>21</v>
      </c>
      <c r="Q1309" s="23">
        <v>25</v>
      </c>
      <c r="R1309" s="22">
        <v>465</v>
      </c>
      <c r="S1309" s="22">
        <v>400</v>
      </c>
      <c r="T1309" s="24">
        <v>3.7</v>
      </c>
      <c r="U1309" s="24">
        <v>-9.9999999999999645E-2</v>
      </c>
      <c r="V1309" s="24">
        <v>3.8</v>
      </c>
      <c r="W1309" s="24">
        <v>3.8</v>
      </c>
      <c r="X1309" s="25">
        <v>4.1693249418053281E-2</v>
      </c>
      <c r="Y1309" s="24">
        <v>3.8</v>
      </c>
      <c r="Z1309" s="24">
        <v>-1.4000000000000004</v>
      </c>
      <c r="AA1309" s="24">
        <v>5.2</v>
      </c>
      <c r="AB1309" s="24">
        <v>4.5999999999999996</v>
      </c>
      <c r="AC1309" s="26">
        <v>0.26768444321635809</v>
      </c>
      <c r="AD1309" s="24">
        <v>6.420330555968853</v>
      </c>
      <c r="AE1309" s="6">
        <v>60</v>
      </c>
      <c r="AF1309" s="6">
        <v>67</v>
      </c>
      <c r="AG1309" s="6">
        <v>92</v>
      </c>
      <c r="AH1309" s="27">
        <v>1.6822429906542058</v>
      </c>
      <c r="AI1309" s="28">
        <v>615000</v>
      </c>
      <c r="AJ1309" s="28">
        <v>565000</v>
      </c>
      <c r="AK1309" s="28">
        <v>530000</v>
      </c>
      <c r="AL1309" s="29">
        <v>8.8495575221238937E-2</v>
      </c>
      <c r="AM1309" s="29">
        <v>0.16037735849056603</v>
      </c>
      <c r="AN1309" s="6">
        <v>2.4</v>
      </c>
      <c r="AO1309" s="27">
        <v>-0.30000000000000027</v>
      </c>
      <c r="AP1309" s="6">
        <v>2.7</v>
      </c>
      <c r="AQ1309" s="28">
        <v>500</v>
      </c>
      <c r="AR1309" s="28">
        <v>470</v>
      </c>
      <c r="AS1309" s="25">
        <v>6.3829787234042548E-2</v>
      </c>
      <c r="AT1309" s="30">
        <v>1737.1200000000001</v>
      </c>
      <c r="AU1309" s="24">
        <v>0.77190000000000003</v>
      </c>
      <c r="AV1309" s="24">
        <v>0.2281</v>
      </c>
      <c r="AW1309" s="24">
        <v>0.88190000000000002</v>
      </c>
      <c r="AX1309" s="24">
        <v>9.7000000000000003E-2</v>
      </c>
      <c r="AY1309" s="24">
        <v>0.21129999999999999</v>
      </c>
      <c r="AZ1309" s="24">
        <v>0.38719999999999999</v>
      </c>
      <c r="BA1309" s="24">
        <v>0.37709999999999999</v>
      </c>
      <c r="BB1309" s="31">
        <v>2</v>
      </c>
      <c r="BC1309" s="23">
        <v>45</v>
      </c>
      <c r="BD1309" s="32" t="s">
        <v>4438</v>
      </c>
      <c r="BE1309" s="33">
        <v>150.82783493365301</v>
      </c>
      <c r="BF1309" s="33">
        <v>-34.122478778218102</v>
      </c>
      <c r="BG1309" s="34">
        <f t="shared" si="240"/>
        <v>55</v>
      </c>
      <c r="BH1309" s="34">
        <f t="shared" si="241"/>
        <v>77</v>
      </c>
      <c r="BI1309" s="34">
        <f t="shared" si="242"/>
        <v>100</v>
      </c>
      <c r="BJ1309" s="34">
        <f t="shared" si="243"/>
        <v>45</v>
      </c>
      <c r="BK1309" s="34">
        <f t="shared" si="244"/>
        <v>100</v>
      </c>
      <c r="BL1309" s="34">
        <f t="shared" si="245"/>
        <v>36</v>
      </c>
      <c r="BM1309" s="35">
        <f t="shared" si="246"/>
        <v>89</v>
      </c>
      <c r="BN1309" s="34">
        <f t="shared" si="247"/>
        <v>86</v>
      </c>
      <c r="BO1309" s="35">
        <f t="shared" si="248"/>
        <v>88</v>
      </c>
      <c r="BP1309" s="35">
        <f t="shared" si="249"/>
        <v>54</v>
      </c>
      <c r="BQ1309" s="35">
        <f t="shared" si="250"/>
        <v>20</v>
      </c>
      <c r="BR1309" s="35">
        <f t="shared" si="251"/>
        <v>54</v>
      </c>
    </row>
    <row r="1310" spans="2:70" x14ac:dyDescent="0.3">
      <c r="B1310" s="6" t="s">
        <v>1163</v>
      </c>
      <c r="C1310" s="6">
        <v>123021438</v>
      </c>
      <c r="D1310" s="6" t="s">
        <v>1086</v>
      </c>
      <c r="E1310" s="6" t="s">
        <v>587</v>
      </c>
      <c r="F1310" s="6" t="s">
        <v>2757</v>
      </c>
      <c r="G1310" s="6" t="s">
        <v>77</v>
      </c>
      <c r="H1310" s="6" t="s">
        <v>4995</v>
      </c>
      <c r="I1310" s="22">
        <v>739000</v>
      </c>
      <c r="J1310" s="22">
        <v>670000</v>
      </c>
      <c r="K1310" s="22">
        <v>619950</v>
      </c>
      <c r="L1310" s="22">
        <v>732000</v>
      </c>
      <c r="M1310" s="22">
        <v>725000</v>
      </c>
      <c r="N1310" s="22">
        <v>670000</v>
      </c>
      <c r="O1310" s="23">
        <v>21</v>
      </c>
      <c r="P1310" s="23">
        <v>21</v>
      </c>
      <c r="Q1310" s="23">
        <v>25</v>
      </c>
      <c r="R1310" s="22">
        <v>480</v>
      </c>
      <c r="S1310" s="22">
        <v>450</v>
      </c>
      <c r="T1310" s="24">
        <v>2.7</v>
      </c>
      <c r="U1310" s="24">
        <v>0</v>
      </c>
      <c r="V1310" s="24">
        <v>2.7</v>
      </c>
      <c r="W1310" s="24">
        <v>2</v>
      </c>
      <c r="X1310" s="25">
        <v>3.377537212449256E-2</v>
      </c>
      <c r="Y1310" s="24">
        <v>4</v>
      </c>
      <c r="Z1310" s="24">
        <v>-3.0999999999999996</v>
      </c>
      <c r="AA1310" s="24">
        <v>7.1</v>
      </c>
      <c r="AB1310" s="24">
        <v>6.8</v>
      </c>
      <c r="AC1310" s="26">
        <v>0.23889154323936931</v>
      </c>
      <c r="AD1310" s="24">
        <v>7.0729507393386983</v>
      </c>
      <c r="AE1310" s="6">
        <v>60</v>
      </c>
      <c r="AF1310" s="6">
        <v>67</v>
      </c>
      <c r="AG1310" s="6">
        <v>92</v>
      </c>
      <c r="AH1310" s="27">
        <v>1.6822429906542058</v>
      </c>
      <c r="AI1310" s="28">
        <v>615000</v>
      </c>
      <c r="AJ1310" s="28">
        <v>565000</v>
      </c>
      <c r="AK1310" s="28">
        <v>530000</v>
      </c>
      <c r="AL1310" s="29">
        <v>8.8495575221238937E-2</v>
      </c>
      <c r="AM1310" s="29">
        <v>0.16037735849056603</v>
      </c>
      <c r="AN1310" s="6">
        <v>2.4</v>
      </c>
      <c r="AO1310" s="27">
        <v>-0.30000000000000027</v>
      </c>
      <c r="AP1310" s="6">
        <v>2.7</v>
      </c>
      <c r="AQ1310" s="28">
        <v>500</v>
      </c>
      <c r="AR1310" s="28">
        <v>470</v>
      </c>
      <c r="AS1310" s="25">
        <v>6.3829787234042548E-2</v>
      </c>
      <c r="AT1310" s="30">
        <v>2009.2800000000002</v>
      </c>
      <c r="AU1310" s="24">
        <v>0.81969999999999998</v>
      </c>
      <c r="AV1310" s="24">
        <v>0.18029999999999999</v>
      </c>
      <c r="AW1310" s="24">
        <v>0.87019999999999997</v>
      </c>
      <c r="AX1310" s="24">
        <v>0.11799999999999999</v>
      </c>
      <c r="AY1310" s="24">
        <v>0.24959999999999999</v>
      </c>
      <c r="AZ1310" s="24">
        <v>0.46039999999999998</v>
      </c>
      <c r="BA1310" s="24">
        <v>0.26950000000000002</v>
      </c>
      <c r="BB1310" s="31">
        <v>2.5</v>
      </c>
      <c r="BC1310" s="23">
        <v>41</v>
      </c>
      <c r="BD1310" s="32" t="s">
        <v>3511</v>
      </c>
      <c r="BE1310" s="33">
        <v>150.807292464249</v>
      </c>
      <c r="BF1310" s="33">
        <v>-34.025855789161199</v>
      </c>
      <c r="BG1310" s="34">
        <f t="shared" si="240"/>
        <v>72</v>
      </c>
      <c r="BH1310" s="34">
        <f t="shared" si="241"/>
        <v>77</v>
      </c>
      <c r="BI1310" s="34">
        <f t="shared" si="242"/>
        <v>100</v>
      </c>
      <c r="BJ1310" s="34">
        <f t="shared" si="243"/>
        <v>45</v>
      </c>
      <c r="BK1310" s="34">
        <f t="shared" si="244"/>
        <v>100</v>
      </c>
      <c r="BL1310" s="34">
        <f t="shared" si="245"/>
        <v>45</v>
      </c>
      <c r="BM1310" s="35">
        <f t="shared" si="246"/>
        <v>63</v>
      </c>
      <c r="BN1310" s="34">
        <f t="shared" si="247"/>
        <v>79</v>
      </c>
      <c r="BO1310" s="35">
        <f t="shared" si="248"/>
        <v>100</v>
      </c>
      <c r="BP1310" s="35">
        <f t="shared" si="249"/>
        <v>51</v>
      </c>
      <c r="BQ1310" s="35">
        <f t="shared" si="250"/>
        <v>25</v>
      </c>
      <c r="BR1310" s="35">
        <f t="shared" si="251"/>
        <v>54</v>
      </c>
    </row>
    <row r="1311" spans="2:70" x14ac:dyDescent="0.3">
      <c r="B1311" s="6" t="s">
        <v>1202</v>
      </c>
      <c r="C1311" s="6">
        <v>201011483</v>
      </c>
      <c r="D1311" s="6" t="s">
        <v>170</v>
      </c>
      <c r="E1311" s="6" t="s">
        <v>170</v>
      </c>
      <c r="F1311" s="6" t="s">
        <v>170</v>
      </c>
      <c r="G1311" s="6" t="s">
        <v>86</v>
      </c>
      <c r="H1311" s="6" t="s">
        <v>4995</v>
      </c>
      <c r="I1311" s="22">
        <v>399000</v>
      </c>
      <c r="J1311" s="22">
        <v>400000</v>
      </c>
      <c r="K1311" s="22">
        <v>399000</v>
      </c>
      <c r="L1311" s="22">
        <v>377000</v>
      </c>
      <c r="M1311" s="22">
        <v>390000</v>
      </c>
      <c r="N1311" s="22">
        <v>375000</v>
      </c>
      <c r="O1311" s="23">
        <v>53</v>
      </c>
      <c r="P1311" s="23">
        <v>56</v>
      </c>
      <c r="Q1311" s="23">
        <v>56</v>
      </c>
      <c r="R1311" s="22">
        <v>360</v>
      </c>
      <c r="S1311" s="22">
        <v>350</v>
      </c>
      <c r="T1311" s="24">
        <v>4.2</v>
      </c>
      <c r="U1311" s="24">
        <v>0.10000000000000053</v>
      </c>
      <c r="V1311" s="24">
        <v>4.0999999999999996</v>
      </c>
      <c r="W1311" s="24">
        <v>3.7</v>
      </c>
      <c r="X1311" s="25">
        <v>4.6917293233082705E-2</v>
      </c>
      <c r="Y1311" s="24">
        <v>2.6</v>
      </c>
      <c r="Z1311" s="24">
        <v>-0.89999999999999991</v>
      </c>
      <c r="AA1311" s="24">
        <v>3.5</v>
      </c>
      <c r="AB1311" s="24">
        <v>5.0999999999999996</v>
      </c>
      <c r="AC1311" s="26">
        <v>0.23024969300040929</v>
      </c>
      <c r="AD1311" s="24">
        <v>4.9075655719638522</v>
      </c>
      <c r="AE1311" s="6">
        <v>84</v>
      </c>
      <c r="AF1311" s="6">
        <v>135</v>
      </c>
      <c r="AG1311" s="6">
        <v>152</v>
      </c>
      <c r="AH1311" s="27">
        <v>2.8428927680798006</v>
      </c>
      <c r="AI1311" s="28">
        <v>365000</v>
      </c>
      <c r="AJ1311" s="28">
        <v>370000</v>
      </c>
      <c r="AK1311" s="28">
        <v>398000</v>
      </c>
      <c r="AL1311" s="29">
        <v>-1.3513513513513514E-2</v>
      </c>
      <c r="AM1311" s="29">
        <v>-8.2914572864321606E-2</v>
      </c>
      <c r="AN1311" s="6">
        <v>3.6</v>
      </c>
      <c r="AO1311" s="27">
        <v>0.5</v>
      </c>
      <c r="AP1311" s="6">
        <v>3.1</v>
      </c>
      <c r="AQ1311" s="28">
        <v>360</v>
      </c>
      <c r="AR1311" s="28">
        <v>350</v>
      </c>
      <c r="AS1311" s="25">
        <v>2.8571428571428571E-2</v>
      </c>
      <c r="AT1311" s="30">
        <v>1563.5200000000002</v>
      </c>
      <c r="AU1311" s="24">
        <v>0.62619999999999998</v>
      </c>
      <c r="AV1311" s="24">
        <v>0.37380000000000002</v>
      </c>
      <c r="AW1311" s="24">
        <v>0.82579999999999998</v>
      </c>
      <c r="AX1311" s="24">
        <v>0.13100000000000001</v>
      </c>
      <c r="AY1311" s="24">
        <v>0.2969</v>
      </c>
      <c r="AZ1311" s="24">
        <v>0.32650000000000001</v>
      </c>
      <c r="BA1311" s="24">
        <v>0.3574</v>
      </c>
      <c r="BB1311" s="31">
        <v>3</v>
      </c>
      <c r="BC1311" s="23">
        <v>99</v>
      </c>
      <c r="BD1311" s="32" t="s">
        <v>3551</v>
      </c>
      <c r="BE1311" s="33">
        <v>143.876096664692</v>
      </c>
      <c r="BF1311" s="33">
        <v>-37.593018757446103</v>
      </c>
      <c r="BG1311" s="34">
        <f t="shared" si="240"/>
        <v>47</v>
      </c>
      <c r="BH1311" s="34">
        <f t="shared" si="241"/>
        <v>57</v>
      </c>
      <c r="BI1311" s="34">
        <f t="shared" si="242"/>
        <v>90</v>
      </c>
      <c r="BJ1311" s="34">
        <f t="shared" si="243"/>
        <v>1</v>
      </c>
      <c r="BK1311" s="34">
        <f t="shared" si="244"/>
        <v>87</v>
      </c>
      <c r="BL1311" s="34">
        <f t="shared" si="245"/>
        <v>55</v>
      </c>
      <c r="BM1311" s="35">
        <f t="shared" si="246"/>
        <v>100</v>
      </c>
      <c r="BN1311" s="34">
        <f t="shared" si="247"/>
        <v>100</v>
      </c>
      <c r="BO1311" s="35">
        <f t="shared" si="248"/>
        <v>100</v>
      </c>
      <c r="BP1311" s="35">
        <f t="shared" si="249"/>
        <v>74</v>
      </c>
      <c r="BQ1311" s="35">
        <f t="shared" si="250"/>
        <v>30</v>
      </c>
      <c r="BR1311" s="35">
        <f t="shared" si="251"/>
        <v>54</v>
      </c>
    </row>
    <row r="1312" spans="2:70" x14ac:dyDescent="0.3">
      <c r="B1312" s="6" t="s">
        <v>954</v>
      </c>
      <c r="C1312" s="6">
        <v>203021487</v>
      </c>
      <c r="D1312" s="6" t="s">
        <v>209</v>
      </c>
      <c r="E1312" s="6" t="s">
        <v>209</v>
      </c>
      <c r="F1312" s="6" t="s">
        <v>209</v>
      </c>
      <c r="G1312" s="6" t="s">
        <v>86</v>
      </c>
      <c r="H1312" s="6" t="s">
        <v>4995</v>
      </c>
      <c r="I1312" s="22">
        <v>515000</v>
      </c>
      <c r="J1312" s="22">
        <v>500000</v>
      </c>
      <c r="K1312" s="22">
        <v>495000</v>
      </c>
      <c r="L1312" s="22">
        <v>500000</v>
      </c>
      <c r="M1312" s="22">
        <v>500000</v>
      </c>
      <c r="N1312" s="22">
        <v>502500</v>
      </c>
      <c r="O1312" s="23">
        <v>46</v>
      </c>
      <c r="P1312" s="23">
        <v>48</v>
      </c>
      <c r="Q1312" s="23">
        <v>64</v>
      </c>
      <c r="R1312" s="22">
        <v>450</v>
      </c>
      <c r="S1312" s="22">
        <v>430</v>
      </c>
      <c r="T1312" s="24">
        <v>3.2</v>
      </c>
      <c r="U1312" s="24">
        <v>-0.19999999999999973</v>
      </c>
      <c r="V1312" s="24">
        <v>3.4</v>
      </c>
      <c r="W1312" s="24">
        <v>2.6</v>
      </c>
      <c r="X1312" s="25">
        <v>4.5436893203883492E-2</v>
      </c>
      <c r="Y1312" s="24">
        <v>4.9000000000000004</v>
      </c>
      <c r="Z1312" s="24">
        <v>-1.2999999999999998</v>
      </c>
      <c r="AA1312" s="24">
        <v>6.2</v>
      </c>
      <c r="AB1312" s="24">
        <v>6.1</v>
      </c>
      <c r="AC1312" s="26">
        <v>0.22584919296555045</v>
      </c>
      <c r="AD1312" s="24">
        <v>4.9706125802247216</v>
      </c>
      <c r="AE1312" s="6">
        <v>262</v>
      </c>
      <c r="AF1312" s="6">
        <v>318</v>
      </c>
      <c r="AG1312" s="6">
        <v>318</v>
      </c>
      <c r="AH1312" s="27">
        <v>6.7172675521821636</v>
      </c>
      <c r="AI1312" s="28">
        <v>474000</v>
      </c>
      <c r="AJ1312" s="28">
        <v>490000</v>
      </c>
      <c r="AK1312" s="28">
        <v>500000</v>
      </c>
      <c r="AL1312" s="29">
        <v>-3.2653061224489799E-2</v>
      </c>
      <c r="AM1312" s="29">
        <v>-5.1999999999999998E-2</v>
      </c>
      <c r="AN1312" s="6">
        <v>2.2000000000000002</v>
      </c>
      <c r="AO1312" s="27">
        <v>-0.19999999999999973</v>
      </c>
      <c r="AP1312" s="6">
        <v>2.4</v>
      </c>
      <c r="AQ1312" s="28">
        <v>440</v>
      </c>
      <c r="AR1312" s="28">
        <v>420</v>
      </c>
      <c r="AS1312" s="25">
        <v>4.7619047619047616E-2</v>
      </c>
      <c r="AT1312" s="30">
        <v>1992.4800000000002</v>
      </c>
      <c r="AU1312" s="24">
        <v>0.71860000000000002</v>
      </c>
      <c r="AV1312" s="24">
        <v>0.28139999999999998</v>
      </c>
      <c r="AW1312" s="24">
        <v>0.89900000000000002</v>
      </c>
      <c r="AX1312" s="24">
        <v>9.3600000000000003E-2</v>
      </c>
      <c r="AY1312" s="24">
        <v>0.30940000000000001</v>
      </c>
      <c r="AZ1312" s="24">
        <v>0.4022</v>
      </c>
      <c r="BA1312" s="24">
        <v>0.25009999999999999</v>
      </c>
      <c r="BB1312" s="31">
        <v>4.5</v>
      </c>
      <c r="BC1312" s="23">
        <v>75</v>
      </c>
      <c r="BD1312" s="32" t="s">
        <v>3338</v>
      </c>
      <c r="BE1312" s="33">
        <v>144.290343595331</v>
      </c>
      <c r="BF1312" s="33">
        <v>-38.224677791825002</v>
      </c>
      <c r="BG1312" s="34">
        <f t="shared" si="240"/>
        <v>64</v>
      </c>
      <c r="BH1312" s="34">
        <f t="shared" si="241"/>
        <v>80</v>
      </c>
      <c r="BI1312" s="34">
        <f t="shared" si="242"/>
        <v>42</v>
      </c>
      <c r="BJ1312" s="34">
        <f t="shared" si="243"/>
        <v>1</v>
      </c>
      <c r="BK1312" s="34">
        <f t="shared" si="244"/>
        <v>92</v>
      </c>
      <c r="BL1312" s="34">
        <f t="shared" si="245"/>
        <v>58</v>
      </c>
      <c r="BM1312" s="35">
        <f t="shared" si="246"/>
        <v>100</v>
      </c>
      <c r="BN1312" s="34">
        <f t="shared" si="247"/>
        <v>100</v>
      </c>
      <c r="BO1312" s="35">
        <f t="shared" si="248"/>
        <v>100</v>
      </c>
      <c r="BP1312" s="35">
        <f t="shared" si="249"/>
        <v>36</v>
      </c>
      <c r="BQ1312" s="35">
        <f t="shared" si="250"/>
        <v>45</v>
      </c>
      <c r="BR1312" s="35">
        <f t="shared" si="251"/>
        <v>54</v>
      </c>
    </row>
    <row r="1313" spans="2:70" x14ac:dyDescent="0.3">
      <c r="B1313" s="6" t="s">
        <v>403</v>
      </c>
      <c r="C1313" s="6">
        <v>211031452</v>
      </c>
      <c r="D1313" s="6" t="s">
        <v>222</v>
      </c>
      <c r="E1313" s="6" t="s">
        <v>85</v>
      </c>
      <c r="F1313" s="6" t="s">
        <v>689</v>
      </c>
      <c r="G1313" s="6" t="s">
        <v>86</v>
      </c>
      <c r="H1313" s="6" t="s">
        <v>4995</v>
      </c>
      <c r="I1313" s="22">
        <v>780000</v>
      </c>
      <c r="J1313" s="22">
        <v>790000</v>
      </c>
      <c r="K1313" s="22">
        <v>709000</v>
      </c>
      <c r="L1313" s="22">
        <v>800000</v>
      </c>
      <c r="M1313" s="22">
        <v>800000</v>
      </c>
      <c r="N1313" s="22">
        <v>737000</v>
      </c>
      <c r="O1313" s="23">
        <v>15</v>
      </c>
      <c r="P1313" s="23">
        <v>15</v>
      </c>
      <c r="Q1313" s="23">
        <v>27</v>
      </c>
      <c r="R1313" s="22">
        <v>650</v>
      </c>
      <c r="S1313" s="22">
        <v>580</v>
      </c>
      <c r="T1313" s="24">
        <v>3.6</v>
      </c>
      <c r="U1313" s="24">
        <v>-0.19999999999999973</v>
      </c>
      <c r="V1313" s="24">
        <v>3.8</v>
      </c>
      <c r="W1313" s="24">
        <v>2.9</v>
      </c>
      <c r="X1313" s="25">
        <v>4.3333333333333335E-2</v>
      </c>
      <c r="Y1313" s="24">
        <v>3.1</v>
      </c>
      <c r="Z1313" s="24">
        <v>-1.6</v>
      </c>
      <c r="AA1313" s="24">
        <v>4.7</v>
      </c>
      <c r="AB1313" s="24">
        <v>6.9</v>
      </c>
      <c r="AC1313" s="26">
        <v>0.30739255447941882</v>
      </c>
      <c r="AD1313" s="24">
        <v>7.0936743341404345</v>
      </c>
      <c r="AE1313" s="6">
        <v>156</v>
      </c>
      <c r="AF1313" s="6">
        <v>199</v>
      </c>
      <c r="AG1313" s="6">
        <v>164</v>
      </c>
      <c r="AH1313" s="27">
        <v>3.0571010248901906</v>
      </c>
      <c r="AI1313" s="28">
        <v>660000</v>
      </c>
      <c r="AJ1313" s="28">
        <v>680100</v>
      </c>
      <c r="AK1313" s="28">
        <v>651500</v>
      </c>
      <c r="AL1313" s="29">
        <v>-2.9554477282752536E-2</v>
      </c>
      <c r="AM1313" s="29">
        <v>1.3046815042210284E-2</v>
      </c>
      <c r="AN1313" s="6">
        <v>3.3</v>
      </c>
      <c r="AO1313" s="27">
        <v>0</v>
      </c>
      <c r="AP1313" s="6">
        <v>3.3</v>
      </c>
      <c r="AQ1313" s="28">
        <v>550</v>
      </c>
      <c r="AR1313" s="28">
        <v>500</v>
      </c>
      <c r="AS1313" s="25">
        <v>0.1</v>
      </c>
      <c r="AT1313" s="30">
        <v>2114.5600000000004</v>
      </c>
      <c r="AU1313" s="24">
        <v>0.76060000000000005</v>
      </c>
      <c r="AV1313" s="24">
        <v>0.2394</v>
      </c>
      <c r="AW1313" s="24">
        <v>0.91990000000000005</v>
      </c>
      <c r="AX1313" s="24">
        <v>7.3999999999999996E-2</v>
      </c>
      <c r="AY1313" s="24">
        <v>0.33300000000000002</v>
      </c>
      <c r="AZ1313" s="24">
        <v>0.46329999999999999</v>
      </c>
      <c r="BA1313" s="24">
        <v>0.1905</v>
      </c>
      <c r="BB1313" s="31">
        <v>6</v>
      </c>
      <c r="BC1313" s="23">
        <v>28</v>
      </c>
      <c r="BD1313" s="32" t="s">
        <v>2901</v>
      </c>
      <c r="BE1313" s="33">
        <v>145.280096161068</v>
      </c>
      <c r="BF1313" s="33">
        <v>-37.816029324395998</v>
      </c>
      <c r="BG1313" s="34">
        <f t="shared" si="240"/>
        <v>57</v>
      </c>
      <c r="BH1313" s="34">
        <f t="shared" si="241"/>
        <v>62</v>
      </c>
      <c r="BI1313" s="34">
        <f t="shared" si="242"/>
        <v>87</v>
      </c>
      <c r="BJ1313" s="34">
        <f t="shared" si="243"/>
        <v>1</v>
      </c>
      <c r="BK1313" s="34">
        <f t="shared" si="244"/>
        <v>100</v>
      </c>
      <c r="BL1313" s="34">
        <f t="shared" si="245"/>
        <v>63</v>
      </c>
      <c r="BM1313" s="35">
        <f t="shared" si="246"/>
        <v>95</v>
      </c>
      <c r="BN1313" s="34">
        <f t="shared" si="247"/>
        <v>79</v>
      </c>
      <c r="BO1313" s="35">
        <f t="shared" si="248"/>
        <v>62</v>
      </c>
      <c r="BP1313" s="35">
        <f t="shared" si="249"/>
        <v>65</v>
      </c>
      <c r="BQ1313" s="35">
        <f t="shared" si="250"/>
        <v>60</v>
      </c>
      <c r="BR1313" s="35">
        <f t="shared" si="251"/>
        <v>54</v>
      </c>
    </row>
    <row r="1314" spans="2:70" x14ac:dyDescent="0.3">
      <c r="B1314" s="6" t="s">
        <v>642</v>
      </c>
      <c r="C1314" s="6">
        <v>213011333</v>
      </c>
      <c r="D1314" s="6" t="s">
        <v>88</v>
      </c>
      <c r="E1314" s="6" t="s">
        <v>89</v>
      </c>
      <c r="F1314" s="6" t="s">
        <v>689</v>
      </c>
      <c r="G1314" s="6" t="s">
        <v>86</v>
      </c>
      <c r="H1314" s="6" t="s">
        <v>4995</v>
      </c>
      <c r="I1314" s="22">
        <v>450000</v>
      </c>
      <c r="J1314" s="22">
        <v>440000</v>
      </c>
      <c r="K1314" s="22">
        <v>410800</v>
      </c>
      <c r="L1314" s="22">
        <v>457000</v>
      </c>
      <c r="M1314" s="22">
        <v>445000</v>
      </c>
      <c r="N1314" s="22">
        <v>460000</v>
      </c>
      <c r="O1314" s="23">
        <v>49</v>
      </c>
      <c r="P1314" s="23">
        <v>27</v>
      </c>
      <c r="Q1314" s="23">
        <v>31</v>
      </c>
      <c r="R1314" s="22">
        <v>470</v>
      </c>
      <c r="S1314" s="22">
        <v>360</v>
      </c>
      <c r="T1314" s="24">
        <v>2.2999999999999998</v>
      </c>
      <c r="U1314" s="24">
        <v>-1.6</v>
      </c>
      <c r="V1314" s="24">
        <v>3.9</v>
      </c>
      <c r="W1314" s="24">
        <v>4.2</v>
      </c>
      <c r="X1314" s="25">
        <v>5.4311111111111109E-2</v>
      </c>
      <c r="Y1314" s="24">
        <v>3.6</v>
      </c>
      <c r="Z1314" s="24">
        <v>-0.60000000000000009</v>
      </c>
      <c r="AA1314" s="24">
        <v>4.2</v>
      </c>
      <c r="AB1314" s="24">
        <v>4.2</v>
      </c>
      <c r="AC1314" s="26">
        <v>0.33679202017885801</v>
      </c>
      <c r="AD1314" s="24">
        <v>6.2011624010018869</v>
      </c>
      <c r="AE1314" s="6">
        <v>134</v>
      </c>
      <c r="AF1314" s="6">
        <v>144</v>
      </c>
      <c r="AG1314" s="6">
        <v>235</v>
      </c>
      <c r="AH1314" s="27">
        <v>3.3543307086614171</v>
      </c>
      <c r="AI1314" s="28">
        <v>513000</v>
      </c>
      <c r="AJ1314" s="28">
        <v>490000</v>
      </c>
      <c r="AK1314" s="28">
        <v>465000</v>
      </c>
      <c r="AL1314" s="29">
        <v>4.6938775510204082E-2</v>
      </c>
      <c r="AM1314" s="29">
        <v>0.1032258064516129</v>
      </c>
      <c r="AN1314" s="6">
        <v>3</v>
      </c>
      <c r="AO1314" s="27">
        <v>0.10000000000000009</v>
      </c>
      <c r="AP1314" s="6">
        <v>2.9</v>
      </c>
      <c r="AQ1314" s="28">
        <v>460</v>
      </c>
      <c r="AR1314" s="28">
        <v>430</v>
      </c>
      <c r="AS1314" s="25">
        <v>6.9767441860465115E-2</v>
      </c>
      <c r="AT1314" s="30">
        <v>1395.5200000000002</v>
      </c>
      <c r="AU1314" s="24">
        <v>0.79459999999999997</v>
      </c>
      <c r="AV1314" s="24">
        <v>0.2054</v>
      </c>
      <c r="AW1314" s="24">
        <v>0.95620000000000005</v>
      </c>
      <c r="AX1314" s="24">
        <v>2.7300000000000001E-2</v>
      </c>
      <c r="AY1314" s="24">
        <v>0.39639999999999997</v>
      </c>
      <c r="AZ1314" s="24">
        <v>0.34320000000000001</v>
      </c>
      <c r="BA1314" s="24">
        <v>0.22509999999999999</v>
      </c>
      <c r="BB1314" s="31">
        <v>1</v>
      </c>
      <c r="BC1314" s="23">
        <v>19</v>
      </c>
      <c r="BD1314" s="32" t="s">
        <v>3084</v>
      </c>
      <c r="BE1314" s="33">
        <v>144.77077243674299</v>
      </c>
      <c r="BF1314" s="33">
        <v>-37.740020223893801</v>
      </c>
      <c r="BG1314" s="34">
        <f t="shared" si="240"/>
        <v>79</v>
      </c>
      <c r="BH1314" s="34">
        <f t="shared" si="241"/>
        <v>67</v>
      </c>
      <c r="BI1314" s="34">
        <f t="shared" si="242"/>
        <v>83</v>
      </c>
      <c r="BJ1314" s="34">
        <f t="shared" si="243"/>
        <v>24</v>
      </c>
      <c r="BK1314" s="34">
        <f t="shared" si="244"/>
        <v>100</v>
      </c>
      <c r="BL1314" s="34">
        <f t="shared" si="245"/>
        <v>77</v>
      </c>
      <c r="BM1314" s="35">
        <f t="shared" si="246"/>
        <v>100</v>
      </c>
      <c r="BN1314" s="34">
        <f t="shared" si="247"/>
        <v>88</v>
      </c>
      <c r="BO1314" s="35">
        <f t="shared" si="248"/>
        <v>43</v>
      </c>
      <c r="BP1314" s="35">
        <f t="shared" si="249"/>
        <v>57</v>
      </c>
      <c r="BQ1314" s="35">
        <f t="shared" si="250"/>
        <v>10</v>
      </c>
      <c r="BR1314" s="35">
        <f t="shared" si="251"/>
        <v>54</v>
      </c>
    </row>
    <row r="1315" spans="2:70" x14ac:dyDescent="0.3">
      <c r="B1315" s="6" t="s">
        <v>603</v>
      </c>
      <c r="C1315" s="6">
        <v>213031349</v>
      </c>
      <c r="D1315" s="6" t="s">
        <v>603</v>
      </c>
      <c r="E1315" s="6" t="s">
        <v>89</v>
      </c>
      <c r="F1315" s="6" t="s">
        <v>689</v>
      </c>
      <c r="G1315" s="6" t="s">
        <v>86</v>
      </c>
      <c r="H1315" s="6" t="s">
        <v>4995</v>
      </c>
      <c r="I1315" s="22">
        <v>480000</v>
      </c>
      <c r="J1315" s="22">
        <v>450000</v>
      </c>
      <c r="K1315" s="22">
        <v>440000</v>
      </c>
      <c r="L1315" s="22">
        <v>545000</v>
      </c>
      <c r="M1315" s="22">
        <v>535000</v>
      </c>
      <c r="N1315" s="22">
        <v>537000</v>
      </c>
      <c r="O1315" s="23">
        <v>39</v>
      </c>
      <c r="P1315" s="23">
        <v>42</v>
      </c>
      <c r="Q1315" s="23">
        <v>43</v>
      </c>
      <c r="R1315" s="22">
        <v>520</v>
      </c>
      <c r="S1315" s="22">
        <v>495</v>
      </c>
      <c r="T1315" s="24">
        <v>3.2</v>
      </c>
      <c r="U1315" s="24">
        <v>0</v>
      </c>
      <c r="V1315" s="24">
        <v>3.2</v>
      </c>
      <c r="W1315" s="24">
        <v>3.3</v>
      </c>
      <c r="X1315" s="25">
        <v>5.6333333333333332E-2</v>
      </c>
      <c r="Y1315" s="24">
        <v>8.6999999999999993</v>
      </c>
      <c r="Z1315" s="24">
        <v>-3.1000000000000014</v>
      </c>
      <c r="AA1315" s="24">
        <v>11.8</v>
      </c>
      <c r="AB1315" s="24">
        <v>12.4</v>
      </c>
      <c r="AC1315" s="26">
        <v>0.22984441301272984</v>
      </c>
      <c r="AD1315" s="24">
        <v>4.0800783375040801</v>
      </c>
      <c r="AE1315" s="6">
        <v>418</v>
      </c>
      <c r="AF1315" s="6">
        <v>479</v>
      </c>
      <c r="AG1315" s="6">
        <v>466</v>
      </c>
      <c r="AH1315" s="27">
        <v>7.9075144508670521</v>
      </c>
      <c r="AI1315" s="28">
        <v>545000</v>
      </c>
      <c r="AJ1315" s="28">
        <v>500000</v>
      </c>
      <c r="AK1315" s="28">
        <v>515000</v>
      </c>
      <c r="AL1315" s="29">
        <v>0.09</v>
      </c>
      <c r="AM1315" s="29">
        <v>5.8252427184466021E-2</v>
      </c>
      <c r="AN1315" s="6">
        <v>2.7</v>
      </c>
      <c r="AO1315" s="27">
        <v>-0.19999999999999973</v>
      </c>
      <c r="AP1315" s="6">
        <v>2.9</v>
      </c>
      <c r="AQ1315" s="28">
        <v>525</v>
      </c>
      <c r="AR1315" s="28">
        <v>500</v>
      </c>
      <c r="AS1315" s="25">
        <v>0.05</v>
      </c>
      <c r="AT1315" s="30">
        <v>2262.4</v>
      </c>
      <c r="AU1315" s="24">
        <v>0.64749999999999996</v>
      </c>
      <c r="AV1315" s="24">
        <v>0.35249999999999998</v>
      </c>
      <c r="AW1315" s="24">
        <v>0.33629999999999999</v>
      </c>
      <c r="AX1315" s="24">
        <v>0.31280000000000002</v>
      </c>
      <c r="AY1315" s="24">
        <v>0.25519999999999998</v>
      </c>
      <c r="AZ1315" s="24">
        <v>0.3422</v>
      </c>
      <c r="BA1315" s="24">
        <v>0.37730000000000002</v>
      </c>
      <c r="BB1315" s="31">
        <v>7</v>
      </c>
      <c r="BC1315" s="23">
        <v>8</v>
      </c>
      <c r="BD1315" s="32" t="s">
        <v>3362</v>
      </c>
      <c r="BE1315" s="33">
        <v>144.88566120419401</v>
      </c>
      <c r="BF1315" s="33">
        <v>-37.771327846918503</v>
      </c>
      <c r="BG1315" s="34">
        <f t="shared" si="240"/>
        <v>64</v>
      </c>
      <c r="BH1315" s="34">
        <f t="shared" si="241"/>
        <v>72</v>
      </c>
      <c r="BI1315" s="34">
        <f t="shared" si="242"/>
        <v>27</v>
      </c>
      <c r="BJ1315" s="34">
        <f t="shared" si="243"/>
        <v>46</v>
      </c>
      <c r="BK1315" s="34">
        <f t="shared" si="244"/>
        <v>100</v>
      </c>
      <c r="BL1315" s="34">
        <f t="shared" si="245"/>
        <v>46</v>
      </c>
      <c r="BM1315" s="35">
        <f t="shared" si="246"/>
        <v>100</v>
      </c>
      <c r="BN1315" s="34">
        <f t="shared" si="247"/>
        <v>100</v>
      </c>
      <c r="BO1315" s="35">
        <f t="shared" si="248"/>
        <v>100</v>
      </c>
      <c r="BP1315" s="35">
        <f t="shared" si="249"/>
        <v>1</v>
      </c>
      <c r="BQ1315" s="35">
        <f t="shared" si="250"/>
        <v>70</v>
      </c>
      <c r="BR1315" s="35">
        <f t="shared" si="251"/>
        <v>54</v>
      </c>
    </row>
    <row r="1316" spans="2:70" x14ac:dyDescent="0.3">
      <c r="B1316" s="6" t="s">
        <v>602</v>
      </c>
      <c r="C1316" s="6">
        <v>213031351</v>
      </c>
      <c r="D1316" s="6" t="s">
        <v>603</v>
      </c>
      <c r="E1316" s="6" t="s">
        <v>89</v>
      </c>
      <c r="F1316" s="6" t="s">
        <v>689</v>
      </c>
      <c r="G1316" s="6" t="s">
        <v>86</v>
      </c>
      <c r="H1316" s="6" t="s">
        <v>4995</v>
      </c>
      <c r="I1316" s="22">
        <v>500000</v>
      </c>
      <c r="J1316" s="22">
        <v>526240</v>
      </c>
      <c r="K1316" s="22">
        <v>520000</v>
      </c>
      <c r="L1316" s="22">
        <v>525000</v>
      </c>
      <c r="M1316" s="22">
        <v>537000</v>
      </c>
      <c r="N1316" s="22">
        <v>440000</v>
      </c>
      <c r="O1316" s="23">
        <v>33</v>
      </c>
      <c r="P1316" s="23">
        <v>36</v>
      </c>
      <c r="Q1316" s="23">
        <v>42</v>
      </c>
      <c r="R1316" s="22">
        <v>470</v>
      </c>
      <c r="S1316" s="22">
        <v>430</v>
      </c>
      <c r="T1316" s="24">
        <v>3</v>
      </c>
      <c r="U1316" s="24">
        <v>-0.39999999999999991</v>
      </c>
      <c r="V1316" s="24">
        <v>3.4</v>
      </c>
      <c r="W1316" s="24">
        <v>3.4</v>
      </c>
      <c r="X1316" s="25">
        <v>4.888E-2</v>
      </c>
      <c r="Y1316" s="24">
        <v>7</v>
      </c>
      <c r="Z1316" s="24">
        <v>-2.6999999999999993</v>
      </c>
      <c r="AA1316" s="24">
        <v>9.6999999999999993</v>
      </c>
      <c r="AB1316" s="24">
        <v>10.4</v>
      </c>
      <c r="AC1316" s="26">
        <v>0.21108795630928423</v>
      </c>
      <c r="AD1316" s="24">
        <v>4.3184933778495136</v>
      </c>
      <c r="AE1316" s="6">
        <v>418</v>
      </c>
      <c r="AF1316" s="6">
        <v>479</v>
      </c>
      <c r="AG1316" s="6">
        <v>466</v>
      </c>
      <c r="AH1316" s="27">
        <v>7.9075144508670521</v>
      </c>
      <c r="AI1316" s="28">
        <v>545000</v>
      </c>
      <c r="AJ1316" s="28">
        <v>500000</v>
      </c>
      <c r="AK1316" s="28">
        <v>515000</v>
      </c>
      <c r="AL1316" s="29">
        <v>0.09</v>
      </c>
      <c r="AM1316" s="29">
        <v>5.8252427184466021E-2</v>
      </c>
      <c r="AN1316" s="6">
        <v>2.7</v>
      </c>
      <c r="AO1316" s="27">
        <v>-0.19999999999999973</v>
      </c>
      <c r="AP1316" s="6">
        <v>2.9</v>
      </c>
      <c r="AQ1316" s="28">
        <v>525</v>
      </c>
      <c r="AR1316" s="28">
        <v>500</v>
      </c>
      <c r="AS1316" s="25">
        <v>0.05</v>
      </c>
      <c r="AT1316" s="30">
        <v>2226.5600000000004</v>
      </c>
      <c r="AU1316" s="24">
        <v>0.62970000000000004</v>
      </c>
      <c r="AV1316" s="24">
        <v>0.37030000000000002</v>
      </c>
      <c r="AW1316" s="24">
        <v>0.58879999999999999</v>
      </c>
      <c r="AX1316" s="24">
        <v>0.19089999999999999</v>
      </c>
      <c r="AY1316" s="24">
        <v>0.217</v>
      </c>
      <c r="AZ1316" s="24">
        <v>0.34960000000000002</v>
      </c>
      <c r="BA1316" s="24">
        <v>0.4042</v>
      </c>
      <c r="BB1316" s="31">
        <v>7.5</v>
      </c>
      <c r="BC1316" s="23">
        <v>9</v>
      </c>
      <c r="BD1316" s="32" t="s">
        <v>3058</v>
      </c>
      <c r="BE1316" s="33">
        <v>144.86459717174901</v>
      </c>
      <c r="BF1316" s="33">
        <v>-37.802508480653202</v>
      </c>
      <c r="BG1316" s="34">
        <f t="shared" si="240"/>
        <v>67</v>
      </c>
      <c r="BH1316" s="34">
        <f t="shared" si="241"/>
        <v>72</v>
      </c>
      <c r="BI1316" s="34">
        <f t="shared" si="242"/>
        <v>27</v>
      </c>
      <c r="BJ1316" s="34">
        <f t="shared" si="243"/>
        <v>46</v>
      </c>
      <c r="BK1316" s="34">
        <f t="shared" si="244"/>
        <v>100</v>
      </c>
      <c r="BL1316" s="34">
        <f t="shared" si="245"/>
        <v>38</v>
      </c>
      <c r="BM1316" s="35">
        <f t="shared" si="246"/>
        <v>100</v>
      </c>
      <c r="BN1316" s="34">
        <f t="shared" si="247"/>
        <v>100</v>
      </c>
      <c r="BO1316" s="35">
        <f t="shared" si="248"/>
        <v>100</v>
      </c>
      <c r="BP1316" s="35">
        <f t="shared" si="249"/>
        <v>1</v>
      </c>
      <c r="BQ1316" s="35">
        <f t="shared" si="250"/>
        <v>75</v>
      </c>
      <c r="BR1316" s="35">
        <f t="shared" si="251"/>
        <v>54</v>
      </c>
    </row>
    <row r="1317" spans="2:70" x14ac:dyDescent="0.3">
      <c r="B1317" s="6" t="s">
        <v>797</v>
      </c>
      <c r="C1317" s="6">
        <v>215021399</v>
      </c>
      <c r="D1317" s="6" t="s">
        <v>175</v>
      </c>
      <c r="E1317" s="6" t="s">
        <v>117</v>
      </c>
      <c r="F1317" s="6" t="s">
        <v>2708</v>
      </c>
      <c r="G1317" s="6" t="s">
        <v>86</v>
      </c>
      <c r="H1317" s="6" t="s">
        <v>4995</v>
      </c>
      <c r="I1317" s="22">
        <v>270000</v>
      </c>
      <c r="J1317" s="22">
        <v>270000</v>
      </c>
      <c r="K1317" s="22">
        <v>350000</v>
      </c>
      <c r="L1317" s="22">
        <v>120000</v>
      </c>
      <c r="M1317" s="22">
        <v>120000</v>
      </c>
      <c r="N1317" s="22">
        <v>330000</v>
      </c>
      <c r="O1317" s="23">
        <v>107</v>
      </c>
      <c r="P1317" s="23">
        <v>83</v>
      </c>
      <c r="Q1317" s="23">
        <v>83</v>
      </c>
      <c r="R1317" s="22">
        <v>300</v>
      </c>
      <c r="S1317" s="22">
        <v>280</v>
      </c>
      <c r="T1317" s="24">
        <v>2.9</v>
      </c>
      <c r="U1317" s="24">
        <v>0.39999999999999991</v>
      </c>
      <c r="V1317" s="24">
        <v>2.5</v>
      </c>
      <c r="W1317" s="24">
        <v>2.5</v>
      </c>
      <c r="X1317" s="25">
        <v>5.7777777777777775E-2</v>
      </c>
      <c r="Y1317" s="24">
        <v>4.5999999999999996</v>
      </c>
      <c r="Z1317" s="24">
        <v>-2.5</v>
      </c>
      <c r="AA1317" s="24">
        <v>7.1</v>
      </c>
      <c r="AB1317" s="24">
        <v>9.1999999999999993</v>
      </c>
      <c r="AC1317" s="26">
        <v>0.19900233496073017</v>
      </c>
      <c r="AD1317" s="24">
        <v>3.4442711820126379</v>
      </c>
      <c r="AE1317" s="6">
        <v>24</v>
      </c>
      <c r="AF1317" s="6">
        <v>25</v>
      </c>
      <c r="AG1317" s="6">
        <v>31</v>
      </c>
      <c r="AH1317" s="27">
        <v>1.6216216216216215</v>
      </c>
      <c r="AI1317" s="28">
        <v>315000</v>
      </c>
      <c r="AJ1317" s="28">
        <v>318000</v>
      </c>
      <c r="AK1317" s="28">
        <v>330000</v>
      </c>
      <c r="AL1317" s="29">
        <v>-9.433962264150943E-3</v>
      </c>
      <c r="AM1317" s="29">
        <v>-4.5454545454545456E-2</v>
      </c>
      <c r="AN1317" s="6">
        <v>2.2999999999999998</v>
      </c>
      <c r="AO1317" s="27">
        <v>9.9999999999999645E-2</v>
      </c>
      <c r="AP1317" s="6">
        <v>2.2000000000000002</v>
      </c>
      <c r="AQ1317" s="28">
        <v>370</v>
      </c>
      <c r="AR1317" s="28">
        <v>330</v>
      </c>
      <c r="AS1317" s="25">
        <v>0.12121212121212122</v>
      </c>
      <c r="AT1317" s="30">
        <v>1507.5200000000002</v>
      </c>
      <c r="AU1317" s="24">
        <v>0.70840000000000003</v>
      </c>
      <c r="AV1317" s="24">
        <v>0.29160000000000003</v>
      </c>
      <c r="AW1317" s="24">
        <v>0.9294</v>
      </c>
      <c r="AX1317" s="24">
        <v>5.6000000000000001E-2</v>
      </c>
      <c r="AY1317" s="24">
        <v>0.35520000000000002</v>
      </c>
      <c r="AZ1317" s="24">
        <v>0.37340000000000001</v>
      </c>
      <c r="BA1317" s="24">
        <v>0.22539999999999999</v>
      </c>
      <c r="BB1317" s="31">
        <v>3.5</v>
      </c>
      <c r="BC1317" s="23">
        <v>459</v>
      </c>
      <c r="BD1317" s="32" t="s">
        <v>3209</v>
      </c>
      <c r="BE1317" s="33">
        <v>142.21007903533899</v>
      </c>
      <c r="BF1317" s="33">
        <v>-34.337463139819498</v>
      </c>
      <c r="BG1317" s="34">
        <f t="shared" si="240"/>
        <v>69</v>
      </c>
      <c r="BH1317" s="34">
        <f t="shared" si="241"/>
        <v>79</v>
      </c>
      <c r="BI1317" s="34">
        <f t="shared" si="242"/>
        <v>100</v>
      </c>
      <c r="BJ1317" s="34">
        <f t="shared" si="243"/>
        <v>1</v>
      </c>
      <c r="BK1317" s="34">
        <f t="shared" si="244"/>
        <v>34</v>
      </c>
      <c r="BL1317" s="34">
        <f t="shared" si="245"/>
        <v>68</v>
      </c>
      <c r="BM1317" s="35">
        <f t="shared" si="246"/>
        <v>100</v>
      </c>
      <c r="BN1317" s="34">
        <f t="shared" si="247"/>
        <v>100</v>
      </c>
      <c r="BO1317" s="35">
        <f t="shared" si="248"/>
        <v>100</v>
      </c>
      <c r="BP1317" s="35">
        <f t="shared" si="249"/>
        <v>41</v>
      </c>
      <c r="BQ1317" s="35">
        <f t="shared" si="250"/>
        <v>35</v>
      </c>
      <c r="BR1317" s="35">
        <f t="shared" si="251"/>
        <v>54</v>
      </c>
    </row>
    <row r="1318" spans="2:70" x14ac:dyDescent="0.3">
      <c r="B1318" s="6" t="s">
        <v>1978</v>
      </c>
      <c r="C1318" s="6">
        <v>216021411</v>
      </c>
      <c r="D1318" s="6" t="s">
        <v>1222</v>
      </c>
      <c r="E1318" s="6" t="s">
        <v>837</v>
      </c>
      <c r="F1318" s="6" t="s">
        <v>2708</v>
      </c>
      <c r="G1318" s="6" t="s">
        <v>86</v>
      </c>
      <c r="H1318" s="6" t="s">
        <v>4995</v>
      </c>
      <c r="I1318" s="22">
        <v>345000</v>
      </c>
      <c r="J1318" s="22">
        <v>344350</v>
      </c>
      <c r="K1318" s="22">
        <v>325000</v>
      </c>
      <c r="L1318" s="22">
        <v>280000</v>
      </c>
      <c r="M1318" s="22">
        <v>335000</v>
      </c>
      <c r="N1318" s="22">
        <v>327500</v>
      </c>
      <c r="O1318" s="23">
        <v>90</v>
      </c>
      <c r="P1318" s="23">
        <v>86</v>
      </c>
      <c r="Q1318" s="23">
        <v>77</v>
      </c>
      <c r="R1318" s="22">
        <v>325</v>
      </c>
      <c r="S1318" s="22">
        <v>295</v>
      </c>
      <c r="T1318" s="24">
        <v>0.7</v>
      </c>
      <c r="U1318" s="24">
        <v>-0.5</v>
      </c>
      <c r="V1318" s="24">
        <v>1.2</v>
      </c>
      <c r="W1318" s="24">
        <v>2.2000000000000002</v>
      </c>
      <c r="X1318" s="25">
        <v>4.8985507246376812E-2</v>
      </c>
      <c r="Y1318" s="24">
        <v>4.7</v>
      </c>
      <c r="Z1318" s="24">
        <v>-2.5999999999999996</v>
      </c>
      <c r="AA1318" s="24">
        <v>7.3</v>
      </c>
      <c r="AB1318" s="24">
        <v>8.1999999999999993</v>
      </c>
      <c r="AC1318" s="26">
        <v>0.27453034193809972</v>
      </c>
      <c r="AD1318" s="24">
        <v>5.6043176312807335</v>
      </c>
      <c r="AE1318" s="6">
        <v>41</v>
      </c>
      <c r="AF1318" s="6">
        <v>56</v>
      </c>
      <c r="AG1318" s="6">
        <v>51</v>
      </c>
      <c r="AH1318" s="27">
        <v>14.153846153846153</v>
      </c>
      <c r="AI1318" s="28">
        <v>337500</v>
      </c>
      <c r="AJ1318" s="28">
        <v>405000</v>
      </c>
      <c r="AK1318" s="28">
        <v>347000</v>
      </c>
      <c r="AL1318" s="29">
        <v>-0.16666666666666666</v>
      </c>
      <c r="AM1318" s="29">
        <v>-2.7377521613832854E-2</v>
      </c>
      <c r="AN1318" s="6">
        <v>1.6</v>
      </c>
      <c r="AO1318" s="27">
        <v>-1</v>
      </c>
      <c r="AP1318" s="6">
        <v>2.6</v>
      </c>
      <c r="AQ1318" s="28">
        <v>360</v>
      </c>
      <c r="AR1318" s="28">
        <v>320</v>
      </c>
      <c r="AS1318" s="25">
        <v>0.125</v>
      </c>
      <c r="AT1318" s="30">
        <v>1183.8400000000001</v>
      </c>
      <c r="AU1318" s="24">
        <v>0.62219999999999998</v>
      </c>
      <c r="AV1318" s="24">
        <v>0.37780000000000002</v>
      </c>
      <c r="AW1318" s="24">
        <v>0.91239999999999999</v>
      </c>
      <c r="AX1318" s="24">
        <v>6.6600000000000006E-2</v>
      </c>
      <c r="AY1318" s="24">
        <v>0.42799999999999999</v>
      </c>
      <c r="AZ1318" s="24">
        <v>0.25019999999999998</v>
      </c>
      <c r="BA1318" s="24">
        <v>0.27379999999999999</v>
      </c>
      <c r="BB1318" s="31">
        <v>2</v>
      </c>
      <c r="BC1318" s="23">
        <v>218</v>
      </c>
      <c r="BD1318" s="32" t="s">
        <v>4275</v>
      </c>
      <c r="BE1318" s="33">
        <v>145.639342100851</v>
      </c>
      <c r="BF1318" s="33">
        <v>-35.930416311272403</v>
      </c>
      <c r="BG1318" s="34">
        <f t="shared" si="240"/>
        <v>100</v>
      </c>
      <c r="BH1318" s="34">
        <f t="shared" si="241"/>
        <v>90</v>
      </c>
      <c r="BI1318" s="34">
        <f t="shared" si="242"/>
        <v>1</v>
      </c>
      <c r="BJ1318" s="34">
        <f t="shared" si="243"/>
        <v>1</v>
      </c>
      <c r="BK1318" s="34">
        <f t="shared" si="244"/>
        <v>66</v>
      </c>
      <c r="BL1318" s="34">
        <f t="shared" si="245"/>
        <v>84</v>
      </c>
      <c r="BM1318" s="35">
        <f t="shared" si="246"/>
        <v>100</v>
      </c>
      <c r="BN1318" s="34">
        <f t="shared" si="247"/>
        <v>94</v>
      </c>
      <c r="BO1318" s="35">
        <f t="shared" si="248"/>
        <v>84</v>
      </c>
      <c r="BP1318" s="35">
        <f t="shared" si="249"/>
        <v>39</v>
      </c>
      <c r="BQ1318" s="35">
        <f t="shared" si="250"/>
        <v>20</v>
      </c>
      <c r="BR1318" s="35">
        <f t="shared" si="251"/>
        <v>54</v>
      </c>
    </row>
    <row r="1319" spans="2:70" x14ac:dyDescent="0.3">
      <c r="B1319" s="6" t="s">
        <v>2187</v>
      </c>
      <c r="C1319" s="6">
        <v>306011140</v>
      </c>
      <c r="D1319" s="6" t="s">
        <v>1833</v>
      </c>
      <c r="E1319" s="6" t="s">
        <v>1349</v>
      </c>
      <c r="F1319" s="6" t="s">
        <v>1349</v>
      </c>
      <c r="G1319" s="6" t="s">
        <v>97</v>
      </c>
      <c r="H1319" s="6" t="s">
        <v>4995</v>
      </c>
      <c r="I1319" s="22">
        <v>390000</v>
      </c>
      <c r="J1319" s="22">
        <v>390000</v>
      </c>
      <c r="K1319" s="22">
        <v>389000</v>
      </c>
      <c r="L1319" s="22">
        <v>405000</v>
      </c>
      <c r="M1319" s="22">
        <v>405000</v>
      </c>
      <c r="N1319" s="22">
        <v>372000</v>
      </c>
      <c r="O1319" s="23">
        <v>23</v>
      </c>
      <c r="P1319" s="23">
        <v>28</v>
      </c>
      <c r="Q1319" s="23">
        <v>23</v>
      </c>
      <c r="R1319" s="22">
        <v>500</v>
      </c>
      <c r="S1319" s="22">
        <v>450</v>
      </c>
      <c r="T1319" s="24">
        <v>2.9</v>
      </c>
      <c r="U1319" s="24">
        <v>-0.60000000000000009</v>
      </c>
      <c r="V1319" s="24">
        <v>3.5</v>
      </c>
      <c r="W1319" s="24">
        <v>4.4000000000000004</v>
      </c>
      <c r="X1319" s="25">
        <v>6.6666666666666666E-2</v>
      </c>
      <c r="Y1319" s="24">
        <v>3.6</v>
      </c>
      <c r="Z1319" s="24">
        <v>-0.60000000000000009</v>
      </c>
      <c r="AA1319" s="24">
        <v>4.2</v>
      </c>
      <c r="AB1319" s="24">
        <v>5.6</v>
      </c>
      <c r="AC1319" s="26">
        <v>0.24249243423605182</v>
      </c>
      <c r="AD1319" s="24">
        <v>3.6373865135407777</v>
      </c>
      <c r="AE1319" s="6">
        <v>109</v>
      </c>
      <c r="AF1319" s="6">
        <v>85</v>
      </c>
      <c r="AG1319" s="6">
        <v>124</v>
      </c>
      <c r="AH1319" s="27">
        <v>3.2790697674418605</v>
      </c>
      <c r="AI1319" s="28">
        <v>415000</v>
      </c>
      <c r="AJ1319" s="28">
        <v>380000</v>
      </c>
      <c r="AK1319" s="28">
        <v>345000</v>
      </c>
      <c r="AL1319" s="29">
        <v>9.2105263157894732E-2</v>
      </c>
      <c r="AM1319" s="29">
        <v>0.20289855072463769</v>
      </c>
      <c r="AN1319" s="6">
        <v>3.2</v>
      </c>
      <c r="AO1319" s="27">
        <v>-0.69999999999999973</v>
      </c>
      <c r="AP1319" s="6">
        <v>3.9</v>
      </c>
      <c r="AQ1319" s="28">
        <v>500</v>
      </c>
      <c r="AR1319" s="28">
        <v>460</v>
      </c>
      <c r="AS1319" s="25">
        <v>8.6956521739130432E-2</v>
      </c>
      <c r="AT1319" s="30">
        <v>2061.92</v>
      </c>
      <c r="AU1319" s="24">
        <v>0.67120000000000002</v>
      </c>
      <c r="AV1319" s="24">
        <v>0.32879999999999998</v>
      </c>
      <c r="AW1319" s="24">
        <v>0.66279999999999994</v>
      </c>
      <c r="AX1319" s="24">
        <v>0.1038</v>
      </c>
      <c r="AY1319" s="24">
        <v>0.30880000000000002</v>
      </c>
      <c r="AZ1319" s="24">
        <v>0.39779999999999999</v>
      </c>
      <c r="BA1319" s="24">
        <v>0.2792</v>
      </c>
      <c r="BB1319" s="31">
        <v>6</v>
      </c>
      <c r="BC1319" s="23">
        <v>1396</v>
      </c>
      <c r="BD1319" s="32" t="s">
        <v>4473</v>
      </c>
      <c r="BE1319" s="33">
        <v>145.748040960048</v>
      </c>
      <c r="BF1319" s="33">
        <v>-16.877112596979799</v>
      </c>
      <c r="BG1319" s="34">
        <f t="shared" si="240"/>
        <v>69</v>
      </c>
      <c r="BH1319" s="34">
        <f t="shared" si="241"/>
        <v>64</v>
      </c>
      <c r="BI1319" s="34">
        <f t="shared" si="242"/>
        <v>84</v>
      </c>
      <c r="BJ1319" s="34">
        <f t="shared" si="243"/>
        <v>47</v>
      </c>
      <c r="BK1319" s="34">
        <f t="shared" si="244"/>
        <v>1</v>
      </c>
      <c r="BL1319" s="34">
        <f t="shared" si="245"/>
        <v>58</v>
      </c>
      <c r="BM1319" s="35">
        <f t="shared" si="246"/>
        <v>100</v>
      </c>
      <c r="BN1319" s="34">
        <f t="shared" si="247"/>
        <v>100</v>
      </c>
      <c r="BO1319" s="35">
        <f t="shared" si="248"/>
        <v>100</v>
      </c>
      <c r="BP1319" s="35">
        <f t="shared" si="249"/>
        <v>57</v>
      </c>
      <c r="BQ1319" s="35">
        <f t="shared" si="250"/>
        <v>60</v>
      </c>
      <c r="BR1319" s="35">
        <f t="shared" si="251"/>
        <v>54</v>
      </c>
    </row>
    <row r="1320" spans="2:70" x14ac:dyDescent="0.3">
      <c r="B1320" s="6" t="s">
        <v>1527</v>
      </c>
      <c r="C1320" s="6">
        <v>307011172</v>
      </c>
      <c r="D1320" s="6" t="s">
        <v>405</v>
      </c>
      <c r="E1320" s="6" t="s">
        <v>96</v>
      </c>
      <c r="F1320" s="6" t="s">
        <v>2698</v>
      </c>
      <c r="G1320" s="6" t="s">
        <v>97</v>
      </c>
      <c r="H1320" s="6" t="s">
        <v>4995</v>
      </c>
      <c r="I1320" s="22">
        <v>275000</v>
      </c>
      <c r="J1320" s="22">
        <v>270000</v>
      </c>
      <c r="K1320" s="22">
        <v>245000</v>
      </c>
      <c r="L1320" s="22">
        <v>275000</v>
      </c>
      <c r="M1320" s="22">
        <v>275000</v>
      </c>
      <c r="N1320" s="22">
        <v>245000</v>
      </c>
      <c r="O1320" s="23">
        <v>66</v>
      </c>
      <c r="P1320" s="23">
        <v>66</v>
      </c>
      <c r="Q1320" s="23">
        <v>104</v>
      </c>
      <c r="R1320" s="22">
        <v>320</v>
      </c>
      <c r="S1320" s="22">
        <v>340</v>
      </c>
      <c r="T1320" s="24">
        <v>3.5</v>
      </c>
      <c r="U1320" s="24">
        <v>-0.39999999999999991</v>
      </c>
      <c r="V1320" s="24">
        <v>3.9</v>
      </c>
      <c r="W1320" s="24">
        <v>3.3</v>
      </c>
      <c r="X1320" s="25">
        <v>6.0509090909090908E-2</v>
      </c>
      <c r="Y1320" s="24">
        <v>5.0999999999999996</v>
      </c>
      <c r="Z1320" s="24">
        <v>-1.5</v>
      </c>
      <c r="AA1320" s="24">
        <v>6.6</v>
      </c>
      <c r="AB1320" s="24">
        <v>11.2</v>
      </c>
      <c r="AC1320" s="26">
        <v>0.18445079774970025</v>
      </c>
      <c r="AD1320" s="24">
        <v>3.0483154676182433</v>
      </c>
      <c r="AE1320" s="6">
        <v>15</v>
      </c>
      <c r="AF1320" s="6">
        <v>22</v>
      </c>
      <c r="AG1320" s="6">
        <v>33</v>
      </c>
      <c r="AH1320" s="27">
        <v>4.2857142857142856</v>
      </c>
      <c r="AI1320" s="28">
        <v>265000</v>
      </c>
      <c r="AJ1320" s="28">
        <v>235000</v>
      </c>
      <c r="AK1320" s="28">
        <v>225000</v>
      </c>
      <c r="AL1320" s="29">
        <v>0.1276595744680851</v>
      </c>
      <c r="AM1320" s="29">
        <v>0.17777777777777778</v>
      </c>
      <c r="AN1320" s="6">
        <v>1.7</v>
      </c>
      <c r="AO1320" s="27">
        <v>0.30000000000000004</v>
      </c>
      <c r="AP1320" s="6">
        <v>1.4</v>
      </c>
      <c r="AQ1320" s="28">
        <v>320</v>
      </c>
      <c r="AR1320" s="28">
        <v>310</v>
      </c>
      <c r="AS1320" s="25">
        <v>3.2258064516129031E-2</v>
      </c>
      <c r="AT1320" s="30">
        <v>1734.88</v>
      </c>
      <c r="AU1320" s="24">
        <v>0.70199999999999996</v>
      </c>
      <c r="AV1320" s="24">
        <v>0.29799999999999999</v>
      </c>
      <c r="AW1320" s="24">
        <v>0.85770000000000002</v>
      </c>
      <c r="AX1320" s="24">
        <v>0.1158</v>
      </c>
      <c r="AY1320" s="24">
        <v>0.29210000000000003</v>
      </c>
      <c r="AZ1320" s="24">
        <v>0.27510000000000001</v>
      </c>
      <c r="BA1320" s="24">
        <v>0.37769999999999998</v>
      </c>
      <c r="BB1320" s="31">
        <v>2</v>
      </c>
      <c r="BC1320" s="23">
        <v>259</v>
      </c>
      <c r="BD1320" s="32" t="s">
        <v>3846</v>
      </c>
      <c r="BE1320" s="33">
        <v>150.75569238663201</v>
      </c>
      <c r="BF1320" s="33">
        <v>-26.327161503519001</v>
      </c>
      <c r="BG1320" s="34">
        <f t="shared" si="240"/>
        <v>59</v>
      </c>
      <c r="BH1320" s="34">
        <f t="shared" si="241"/>
        <v>88</v>
      </c>
      <c r="BI1320" s="34">
        <f t="shared" si="242"/>
        <v>72</v>
      </c>
      <c r="BJ1320" s="34">
        <f t="shared" si="243"/>
        <v>64</v>
      </c>
      <c r="BK1320" s="34">
        <f t="shared" si="244"/>
        <v>60</v>
      </c>
      <c r="BL1320" s="34">
        <f t="shared" si="245"/>
        <v>54</v>
      </c>
      <c r="BM1320" s="35">
        <f t="shared" si="246"/>
        <v>100</v>
      </c>
      <c r="BN1320" s="34">
        <f t="shared" si="247"/>
        <v>100</v>
      </c>
      <c r="BO1320" s="35">
        <f t="shared" si="248"/>
        <v>100</v>
      </c>
      <c r="BP1320" s="35">
        <f t="shared" si="249"/>
        <v>32</v>
      </c>
      <c r="BQ1320" s="35">
        <f t="shared" si="250"/>
        <v>20</v>
      </c>
      <c r="BR1320" s="35">
        <f t="shared" si="251"/>
        <v>54</v>
      </c>
    </row>
    <row r="1321" spans="2:70" x14ac:dyDescent="0.3">
      <c r="B1321" s="6" t="s">
        <v>2179</v>
      </c>
      <c r="C1321" s="6">
        <v>318021474</v>
      </c>
      <c r="D1321" s="6" t="s">
        <v>773</v>
      </c>
      <c r="E1321" s="6" t="s">
        <v>773</v>
      </c>
      <c r="F1321" s="6" t="s">
        <v>773</v>
      </c>
      <c r="G1321" s="6" t="s">
        <v>97</v>
      </c>
      <c r="H1321" s="6" t="s">
        <v>4995</v>
      </c>
      <c r="I1321" s="22">
        <v>330000</v>
      </c>
      <c r="J1321" s="22">
        <v>330000</v>
      </c>
      <c r="K1321" s="22">
        <v>285000</v>
      </c>
      <c r="L1321" s="22">
        <v>340000</v>
      </c>
      <c r="M1321" s="22">
        <v>340000</v>
      </c>
      <c r="N1321" s="22">
        <v>282000</v>
      </c>
      <c r="O1321" s="23">
        <v>20</v>
      </c>
      <c r="P1321" s="23">
        <v>22</v>
      </c>
      <c r="Q1321" s="23">
        <v>42</v>
      </c>
      <c r="R1321" s="22">
        <v>460</v>
      </c>
      <c r="S1321" s="22">
        <v>420</v>
      </c>
      <c r="T1321" s="24">
        <v>3.5</v>
      </c>
      <c r="U1321" s="24">
        <v>-0.59999999999999964</v>
      </c>
      <c r="V1321" s="24">
        <v>4.0999999999999996</v>
      </c>
      <c r="W1321" s="24">
        <v>5.2</v>
      </c>
      <c r="X1321" s="25">
        <v>7.2484848484848485E-2</v>
      </c>
      <c r="Y1321" s="24">
        <v>6.5</v>
      </c>
      <c r="Z1321" s="24">
        <v>-1.6999999999999993</v>
      </c>
      <c r="AA1321" s="24">
        <v>8.1999999999999993</v>
      </c>
      <c r="AB1321" s="24">
        <v>9.6999999999999993</v>
      </c>
      <c r="AC1321" s="26">
        <v>0.20282186948853614</v>
      </c>
      <c r="AD1321" s="24">
        <v>2.7981277981277981</v>
      </c>
      <c r="AE1321" s="6">
        <v>150</v>
      </c>
      <c r="AF1321" s="6">
        <v>130</v>
      </c>
      <c r="AG1321" s="6">
        <v>166</v>
      </c>
      <c r="AH1321" s="27">
        <v>2.1057692307692308</v>
      </c>
      <c r="AI1321" s="28">
        <v>370000</v>
      </c>
      <c r="AJ1321" s="28">
        <v>282000</v>
      </c>
      <c r="AK1321" s="28">
        <v>257000</v>
      </c>
      <c r="AL1321" s="29">
        <v>0.31205673758865249</v>
      </c>
      <c r="AM1321" s="29">
        <v>0.43968871595330739</v>
      </c>
      <c r="AN1321" s="6">
        <v>2.6</v>
      </c>
      <c r="AO1321" s="27">
        <v>-0.19999999999999973</v>
      </c>
      <c r="AP1321" s="6">
        <v>2.8</v>
      </c>
      <c r="AQ1321" s="28">
        <v>440</v>
      </c>
      <c r="AR1321" s="28">
        <v>400</v>
      </c>
      <c r="AS1321" s="25">
        <v>0.1</v>
      </c>
      <c r="AT1321" s="30">
        <v>2268</v>
      </c>
      <c r="AU1321" s="24">
        <v>0.65259999999999996</v>
      </c>
      <c r="AV1321" s="24">
        <v>0.34739999999999999</v>
      </c>
      <c r="AW1321" s="24">
        <v>0.84050000000000002</v>
      </c>
      <c r="AX1321" s="24">
        <v>3.9399999999999998E-2</v>
      </c>
      <c r="AY1321" s="24">
        <v>0.1804</v>
      </c>
      <c r="AZ1321" s="24">
        <v>0.29089999999999999</v>
      </c>
      <c r="BA1321" s="24">
        <v>0.51100000000000001</v>
      </c>
      <c r="BB1321" s="31">
        <v>9</v>
      </c>
      <c r="BC1321" s="23">
        <v>1103</v>
      </c>
      <c r="BD1321" s="32" t="s">
        <v>4465</v>
      </c>
      <c r="BE1321" s="33">
        <v>146.77941512574</v>
      </c>
      <c r="BF1321" s="33">
        <v>-19.3701198317682</v>
      </c>
      <c r="BG1321" s="34">
        <f t="shared" si="240"/>
        <v>59</v>
      </c>
      <c r="BH1321" s="34">
        <f t="shared" si="241"/>
        <v>74</v>
      </c>
      <c r="BI1321" s="34">
        <f t="shared" si="242"/>
        <v>99</v>
      </c>
      <c r="BJ1321" s="34">
        <f t="shared" si="243"/>
        <v>100</v>
      </c>
      <c r="BK1321" s="34">
        <f t="shared" si="244"/>
        <v>1</v>
      </c>
      <c r="BL1321" s="34">
        <f t="shared" si="245"/>
        <v>30</v>
      </c>
      <c r="BM1321" s="35">
        <f t="shared" si="246"/>
        <v>100</v>
      </c>
      <c r="BN1321" s="34">
        <f t="shared" si="247"/>
        <v>100</v>
      </c>
      <c r="BO1321" s="35">
        <f t="shared" si="248"/>
        <v>100</v>
      </c>
      <c r="BP1321" s="35">
        <f t="shared" si="249"/>
        <v>9</v>
      </c>
      <c r="BQ1321" s="35">
        <f t="shared" si="250"/>
        <v>90</v>
      </c>
      <c r="BR1321" s="35">
        <f t="shared" si="251"/>
        <v>54</v>
      </c>
    </row>
    <row r="1322" spans="2:70" x14ac:dyDescent="0.3">
      <c r="B1322" s="6" t="s">
        <v>2180</v>
      </c>
      <c r="C1322" s="6">
        <v>318021488</v>
      </c>
      <c r="D1322" s="6" t="s">
        <v>773</v>
      </c>
      <c r="E1322" s="6" t="s">
        <v>773</v>
      </c>
      <c r="F1322" s="6" t="s">
        <v>773</v>
      </c>
      <c r="G1322" s="6" t="s">
        <v>97</v>
      </c>
      <c r="H1322" s="6" t="s">
        <v>4995</v>
      </c>
      <c r="I1322" s="22">
        <v>360000</v>
      </c>
      <c r="J1322" s="22">
        <v>359000</v>
      </c>
      <c r="K1322" s="22">
        <v>309000</v>
      </c>
      <c r="L1322" s="22">
        <v>375000</v>
      </c>
      <c r="M1322" s="22">
        <v>375000</v>
      </c>
      <c r="N1322" s="22">
        <v>318000</v>
      </c>
      <c r="O1322" s="23">
        <v>20</v>
      </c>
      <c r="P1322" s="23">
        <v>23</v>
      </c>
      <c r="Q1322" s="23">
        <v>73</v>
      </c>
      <c r="R1322" s="22">
        <v>480</v>
      </c>
      <c r="S1322" s="22">
        <v>420</v>
      </c>
      <c r="T1322" s="24">
        <v>3.2</v>
      </c>
      <c r="U1322" s="24">
        <v>-0.29999999999999982</v>
      </c>
      <c r="V1322" s="24">
        <v>3.5</v>
      </c>
      <c r="W1322" s="24">
        <v>3.3</v>
      </c>
      <c r="X1322" s="25">
        <v>6.933333333333333E-2</v>
      </c>
      <c r="Y1322" s="24">
        <v>4.0999999999999996</v>
      </c>
      <c r="Z1322" s="24">
        <v>-1.6000000000000005</v>
      </c>
      <c r="AA1322" s="24">
        <v>5.7</v>
      </c>
      <c r="AB1322" s="24">
        <v>5.4</v>
      </c>
      <c r="AC1322" s="26">
        <v>0.28121484814398201</v>
      </c>
      <c r="AD1322" s="24">
        <v>4.0559833866920476</v>
      </c>
      <c r="AE1322" s="6">
        <v>150</v>
      </c>
      <c r="AF1322" s="6">
        <v>130</v>
      </c>
      <c r="AG1322" s="6">
        <v>166</v>
      </c>
      <c r="AH1322" s="27">
        <v>2.1057692307692308</v>
      </c>
      <c r="AI1322" s="28">
        <v>370000</v>
      </c>
      <c r="AJ1322" s="28">
        <v>282000</v>
      </c>
      <c r="AK1322" s="28">
        <v>257000</v>
      </c>
      <c r="AL1322" s="29">
        <v>0.31205673758865249</v>
      </c>
      <c r="AM1322" s="29">
        <v>0.43968871595330739</v>
      </c>
      <c r="AN1322" s="6">
        <v>2.6</v>
      </c>
      <c r="AO1322" s="27">
        <v>-0.19999999999999973</v>
      </c>
      <c r="AP1322" s="6">
        <v>2.8</v>
      </c>
      <c r="AQ1322" s="28">
        <v>440</v>
      </c>
      <c r="AR1322" s="28">
        <v>400</v>
      </c>
      <c r="AS1322" s="25">
        <v>0.1</v>
      </c>
      <c r="AT1322" s="30">
        <v>1706.88</v>
      </c>
      <c r="AU1322" s="24">
        <v>0.56710000000000005</v>
      </c>
      <c r="AV1322" s="24">
        <v>0.43290000000000001</v>
      </c>
      <c r="AW1322" s="24">
        <v>0.62429999999999997</v>
      </c>
      <c r="AX1322" s="24">
        <v>0.23899999999999999</v>
      </c>
      <c r="AY1322" s="24">
        <v>0.23219999999999999</v>
      </c>
      <c r="AZ1322" s="24">
        <v>0.29559999999999997</v>
      </c>
      <c r="BA1322" s="24">
        <v>0.44550000000000001</v>
      </c>
      <c r="BB1322" s="31">
        <v>5</v>
      </c>
      <c r="BC1322" s="23">
        <v>1110</v>
      </c>
      <c r="BD1322" s="32" t="s">
        <v>4466</v>
      </c>
      <c r="BE1322" s="33">
        <v>146.82462272656801</v>
      </c>
      <c r="BF1322" s="33">
        <v>-19.2668833327347</v>
      </c>
      <c r="BG1322" s="34">
        <f t="shared" si="240"/>
        <v>64</v>
      </c>
      <c r="BH1322" s="34">
        <f t="shared" si="241"/>
        <v>74</v>
      </c>
      <c r="BI1322" s="34">
        <f t="shared" si="242"/>
        <v>99</v>
      </c>
      <c r="BJ1322" s="34">
        <f t="shared" si="243"/>
        <v>100</v>
      </c>
      <c r="BK1322" s="34">
        <f t="shared" si="244"/>
        <v>1</v>
      </c>
      <c r="BL1322" s="34">
        <f t="shared" si="245"/>
        <v>41</v>
      </c>
      <c r="BM1322" s="35">
        <f t="shared" si="246"/>
        <v>100</v>
      </c>
      <c r="BN1322" s="34">
        <f t="shared" si="247"/>
        <v>100</v>
      </c>
      <c r="BO1322" s="35">
        <f t="shared" si="248"/>
        <v>79</v>
      </c>
      <c r="BP1322" s="35">
        <f t="shared" si="249"/>
        <v>49</v>
      </c>
      <c r="BQ1322" s="35">
        <f t="shared" si="250"/>
        <v>50</v>
      </c>
      <c r="BR1322" s="35">
        <f t="shared" si="251"/>
        <v>54</v>
      </c>
    </row>
    <row r="1323" spans="2:70" x14ac:dyDescent="0.3">
      <c r="B1323" s="6" t="s">
        <v>2620</v>
      </c>
      <c r="C1323" s="6">
        <v>510031271</v>
      </c>
      <c r="D1323" s="6" t="s">
        <v>2059</v>
      </c>
      <c r="E1323" s="6" t="s">
        <v>2060</v>
      </c>
      <c r="F1323" s="6" t="s">
        <v>2696</v>
      </c>
      <c r="G1323" s="6" t="s">
        <v>93</v>
      </c>
      <c r="H1323" s="6" t="s">
        <v>4995</v>
      </c>
      <c r="I1323" s="22">
        <v>890000</v>
      </c>
      <c r="J1323" s="22">
        <v>890000</v>
      </c>
      <c r="K1323" s="22">
        <v>899000</v>
      </c>
      <c r="L1323" s="22">
        <v>0</v>
      </c>
      <c r="M1323" s="22">
        <v>605000</v>
      </c>
      <c r="N1323" s="22">
        <v>565000</v>
      </c>
      <c r="O1323" s="23">
        <v>0</v>
      </c>
      <c r="P1323" s="23">
        <v>395</v>
      </c>
      <c r="Q1323" s="23">
        <v>0</v>
      </c>
      <c r="R1323" s="22">
        <v>950</v>
      </c>
      <c r="S1323" s="22">
        <v>700</v>
      </c>
      <c r="T1323" s="24">
        <v>0.6</v>
      </c>
      <c r="U1323" s="24">
        <v>-0.79999999999999993</v>
      </c>
      <c r="V1323" s="24">
        <v>1.4</v>
      </c>
      <c r="W1323" s="24">
        <v>1.7</v>
      </c>
      <c r="X1323" s="25">
        <v>5.5505617977528093E-2</v>
      </c>
      <c r="Y1323" s="24">
        <v>1.1000000000000001</v>
      </c>
      <c r="Z1323" s="24">
        <v>-0.29999999999999982</v>
      </c>
      <c r="AA1323" s="24">
        <v>1.4</v>
      </c>
      <c r="AB1323" s="24">
        <v>2.8</v>
      </c>
      <c r="AC1323" s="26">
        <v>0.28880295734228312</v>
      </c>
      <c r="AD1323" s="24">
        <v>5.2031302031302022</v>
      </c>
      <c r="AE1323" s="6">
        <v>12</v>
      </c>
      <c r="AF1323" s="6">
        <v>19</v>
      </c>
      <c r="AG1323" s="6">
        <v>24</v>
      </c>
      <c r="AH1323" s="27">
        <v>1.6082474226804122</v>
      </c>
      <c r="AI1323" s="28">
        <v>430000</v>
      </c>
      <c r="AJ1323" s="28">
        <v>405000</v>
      </c>
      <c r="AK1323" s="28">
        <v>364372</v>
      </c>
      <c r="AL1323" s="29">
        <v>6.1728395061728392E-2</v>
      </c>
      <c r="AM1323" s="29">
        <v>0.18011263214517031</v>
      </c>
      <c r="AN1323" s="6">
        <v>2.5</v>
      </c>
      <c r="AO1323" s="27">
        <v>-0.10000000000000009</v>
      </c>
      <c r="AP1323" s="6">
        <v>2.6</v>
      </c>
      <c r="AQ1323" s="28">
        <v>800</v>
      </c>
      <c r="AR1323" s="28">
        <v>610</v>
      </c>
      <c r="AS1323" s="25">
        <v>0.31147540983606559</v>
      </c>
      <c r="AT1323" s="30">
        <v>3289.4400000000005</v>
      </c>
      <c r="AU1323" s="24">
        <v>0.73699999999999999</v>
      </c>
      <c r="AV1323" s="24">
        <v>0.26300000000000001</v>
      </c>
      <c r="AW1323" s="24">
        <v>0.86650000000000005</v>
      </c>
      <c r="AX1323" s="24">
        <v>5.1200000000000002E-2</v>
      </c>
      <c r="AY1323" s="24">
        <v>7.3999999999999996E-2</v>
      </c>
      <c r="AZ1323" s="24">
        <v>3.1600000000000003E-2</v>
      </c>
      <c r="BA1323" s="24">
        <v>0.75960000000000005</v>
      </c>
      <c r="BB1323" s="31">
        <v>4</v>
      </c>
      <c r="BC1323" s="23">
        <v>1052</v>
      </c>
      <c r="BD1323" s="32" t="s">
        <v>4913</v>
      </c>
      <c r="BE1323" s="33">
        <v>116.82474286597299</v>
      </c>
      <c r="BF1323" s="33">
        <v>-22.5252241864161</v>
      </c>
      <c r="BG1323" s="34">
        <f t="shared" si="240"/>
        <v>100</v>
      </c>
      <c r="BH1323" s="34">
        <f t="shared" si="241"/>
        <v>75</v>
      </c>
      <c r="BI1323" s="34">
        <f t="shared" si="242"/>
        <v>100</v>
      </c>
      <c r="BJ1323" s="34">
        <f t="shared" si="243"/>
        <v>32</v>
      </c>
      <c r="BK1323" s="34">
        <f t="shared" si="244"/>
        <v>1</v>
      </c>
      <c r="BL1323" s="34">
        <f t="shared" si="245"/>
        <v>6</v>
      </c>
      <c r="BM1323" s="35">
        <f t="shared" si="246"/>
        <v>100</v>
      </c>
      <c r="BN1323" s="34">
        <f t="shared" si="247"/>
        <v>98</v>
      </c>
      <c r="BO1323" s="35">
        <f t="shared" si="248"/>
        <v>74</v>
      </c>
      <c r="BP1323" s="35">
        <f t="shared" si="249"/>
        <v>98</v>
      </c>
      <c r="BQ1323" s="35">
        <f t="shared" si="250"/>
        <v>40</v>
      </c>
      <c r="BR1323" s="35">
        <f t="shared" si="251"/>
        <v>54</v>
      </c>
    </row>
    <row r="1324" spans="2:70" x14ac:dyDescent="0.3">
      <c r="B1324" s="6" t="s">
        <v>1155</v>
      </c>
      <c r="C1324" s="6">
        <v>117011321</v>
      </c>
      <c r="D1324" s="6" t="s">
        <v>1155</v>
      </c>
      <c r="E1324" s="6" t="s">
        <v>1067</v>
      </c>
      <c r="F1324" s="6" t="s">
        <v>2757</v>
      </c>
      <c r="G1324" s="6" t="s">
        <v>77</v>
      </c>
      <c r="H1324" s="6" t="s">
        <v>4995</v>
      </c>
      <c r="I1324" s="22">
        <v>877000</v>
      </c>
      <c r="J1324" s="22">
        <v>897600</v>
      </c>
      <c r="K1324" s="22">
        <v>877200</v>
      </c>
      <c r="L1324" s="22">
        <v>970000</v>
      </c>
      <c r="M1324" s="22">
        <v>1100000</v>
      </c>
      <c r="N1324" s="22">
        <v>970000</v>
      </c>
      <c r="O1324" s="23">
        <v>26</v>
      </c>
      <c r="P1324" s="23">
        <v>25</v>
      </c>
      <c r="Q1324" s="23">
        <v>27</v>
      </c>
      <c r="R1324" s="22">
        <v>800</v>
      </c>
      <c r="S1324" s="22">
        <v>820</v>
      </c>
      <c r="T1324" s="24">
        <v>1.6</v>
      </c>
      <c r="U1324" s="24">
        <v>-0.19999999999999996</v>
      </c>
      <c r="V1324" s="24">
        <v>1.8</v>
      </c>
      <c r="W1324" s="24">
        <v>1.7</v>
      </c>
      <c r="X1324" s="25">
        <v>4.7434435575826682E-2</v>
      </c>
      <c r="Y1324" s="24">
        <v>6.9</v>
      </c>
      <c r="Z1324" s="24">
        <v>-2.9000000000000004</v>
      </c>
      <c r="AA1324" s="24">
        <v>9.8000000000000007</v>
      </c>
      <c r="AB1324" s="24">
        <v>10.7</v>
      </c>
      <c r="AC1324" s="26">
        <v>0.30100535789537053</v>
      </c>
      <c r="AD1324" s="24">
        <v>6.3457139152461517</v>
      </c>
      <c r="AE1324" s="6">
        <v>241</v>
      </c>
      <c r="AF1324" s="6">
        <v>212</v>
      </c>
      <c r="AG1324" s="6">
        <v>210</v>
      </c>
      <c r="AH1324" s="27">
        <v>8.1627906976744189</v>
      </c>
      <c r="AI1324" s="28">
        <v>810000</v>
      </c>
      <c r="AJ1324" s="28">
        <v>806000</v>
      </c>
      <c r="AK1324" s="28">
        <v>770000</v>
      </c>
      <c r="AL1324" s="29">
        <v>4.9627791563275434E-3</v>
      </c>
      <c r="AM1324" s="29">
        <v>5.1948051948051951E-2</v>
      </c>
      <c r="AN1324" s="6">
        <v>1.4</v>
      </c>
      <c r="AO1324" s="27">
        <v>-0.10000000000000009</v>
      </c>
      <c r="AP1324" s="6">
        <v>1.5</v>
      </c>
      <c r="AQ1324" s="28">
        <v>880</v>
      </c>
      <c r="AR1324" s="28">
        <v>850</v>
      </c>
      <c r="AS1324" s="25">
        <v>3.5294117647058823E-2</v>
      </c>
      <c r="AT1324" s="30">
        <v>2657.76</v>
      </c>
      <c r="AU1324" s="24">
        <v>0.72370000000000001</v>
      </c>
      <c r="AV1324" s="24">
        <v>0.27629999999999999</v>
      </c>
      <c r="AW1324" s="24">
        <v>0.27760000000000001</v>
      </c>
      <c r="AX1324" s="24">
        <v>0.20910000000000001</v>
      </c>
      <c r="AY1324" s="24">
        <v>0.20219999999999999</v>
      </c>
      <c r="AZ1324" s="24">
        <v>0.40539999999999998</v>
      </c>
      <c r="BA1324" s="24">
        <v>0.37280000000000002</v>
      </c>
      <c r="BB1324" s="31">
        <v>8.5</v>
      </c>
      <c r="BC1324" s="23">
        <v>9</v>
      </c>
      <c r="BD1324" s="32" t="s">
        <v>3504</v>
      </c>
      <c r="BE1324" s="33">
        <v>151.199810180181</v>
      </c>
      <c r="BF1324" s="33">
        <v>-33.949069982403202</v>
      </c>
      <c r="BG1324" s="34">
        <f t="shared" si="240"/>
        <v>90</v>
      </c>
      <c r="BH1324" s="34">
        <f t="shared" si="241"/>
        <v>93</v>
      </c>
      <c r="BI1324" s="34">
        <f t="shared" si="242"/>
        <v>24</v>
      </c>
      <c r="BJ1324" s="34">
        <f t="shared" si="243"/>
        <v>3</v>
      </c>
      <c r="BK1324" s="34">
        <f t="shared" si="244"/>
        <v>100</v>
      </c>
      <c r="BL1324" s="34">
        <f t="shared" si="245"/>
        <v>34</v>
      </c>
      <c r="BM1324" s="35">
        <f t="shared" si="246"/>
        <v>100</v>
      </c>
      <c r="BN1324" s="34">
        <f t="shared" si="247"/>
        <v>87</v>
      </c>
      <c r="BO1324" s="35">
        <f t="shared" si="248"/>
        <v>66</v>
      </c>
      <c r="BP1324" s="35">
        <f t="shared" si="249"/>
        <v>3</v>
      </c>
      <c r="BQ1324" s="35">
        <f t="shared" si="250"/>
        <v>85</v>
      </c>
      <c r="BR1324" s="35">
        <f t="shared" si="251"/>
        <v>53</v>
      </c>
    </row>
    <row r="1325" spans="2:70" x14ac:dyDescent="0.3">
      <c r="B1325" s="6" t="s">
        <v>1209</v>
      </c>
      <c r="C1325" s="6">
        <v>212021297</v>
      </c>
      <c r="D1325" s="6" t="s">
        <v>595</v>
      </c>
      <c r="E1325" s="6" t="s">
        <v>157</v>
      </c>
      <c r="F1325" s="6" t="s">
        <v>689</v>
      </c>
      <c r="G1325" s="6" t="s">
        <v>86</v>
      </c>
      <c r="H1325" s="6" t="s">
        <v>4995</v>
      </c>
      <c r="I1325" s="22">
        <v>545000</v>
      </c>
      <c r="J1325" s="22">
        <v>520000</v>
      </c>
      <c r="K1325" s="22">
        <v>540000</v>
      </c>
      <c r="L1325" s="22">
        <v>530000</v>
      </c>
      <c r="M1325" s="22">
        <v>533000</v>
      </c>
      <c r="N1325" s="22">
        <v>530000</v>
      </c>
      <c r="O1325" s="23">
        <v>40</v>
      </c>
      <c r="P1325" s="23">
        <v>49</v>
      </c>
      <c r="Q1325" s="23">
        <v>37</v>
      </c>
      <c r="R1325" s="22">
        <v>520</v>
      </c>
      <c r="S1325" s="22">
        <v>510</v>
      </c>
      <c r="T1325" s="24">
        <v>1.8</v>
      </c>
      <c r="U1325" s="24">
        <v>-0.49999999999999978</v>
      </c>
      <c r="V1325" s="24">
        <v>2.2999999999999998</v>
      </c>
      <c r="W1325" s="24">
        <v>2.1</v>
      </c>
      <c r="X1325" s="25">
        <v>4.9614678899082568E-2</v>
      </c>
      <c r="Y1325" s="24">
        <v>2</v>
      </c>
      <c r="Z1325" s="24">
        <v>-0.79999999999999982</v>
      </c>
      <c r="AA1325" s="24">
        <v>2.8</v>
      </c>
      <c r="AB1325" s="24">
        <v>3</v>
      </c>
      <c r="AC1325" s="26">
        <v>0.31035141329258975</v>
      </c>
      <c r="AD1325" s="24">
        <v>6.2552337368513831</v>
      </c>
      <c r="AE1325" s="6">
        <v>102</v>
      </c>
      <c r="AF1325" s="6">
        <v>103</v>
      </c>
      <c r="AG1325" s="6">
        <v>119</v>
      </c>
      <c r="AH1325" s="27">
        <v>16.455882352941174</v>
      </c>
      <c r="AI1325" s="28">
        <v>600000</v>
      </c>
      <c r="AJ1325" s="28">
        <v>575000</v>
      </c>
      <c r="AK1325" s="28">
        <v>570000</v>
      </c>
      <c r="AL1325" s="29">
        <v>4.3478260869565216E-2</v>
      </c>
      <c r="AM1325" s="29">
        <v>5.2631578947368418E-2</v>
      </c>
      <c r="AN1325" s="6">
        <v>3</v>
      </c>
      <c r="AO1325" s="27">
        <v>-0.20000000000000018</v>
      </c>
      <c r="AP1325" s="6">
        <v>3.2</v>
      </c>
      <c r="AQ1325" s="28">
        <v>550</v>
      </c>
      <c r="AR1325" s="28">
        <v>500</v>
      </c>
      <c r="AS1325" s="25">
        <v>0.1</v>
      </c>
      <c r="AT1325" s="30">
        <v>1675.5200000000002</v>
      </c>
      <c r="AU1325" s="24">
        <v>0.77459999999999996</v>
      </c>
      <c r="AV1325" s="24">
        <v>0.22539999999999999</v>
      </c>
      <c r="AW1325" s="24">
        <v>0.77749999999999997</v>
      </c>
      <c r="AX1325" s="24">
        <v>0.2087</v>
      </c>
      <c r="AY1325" s="24">
        <v>0.28549999999999998</v>
      </c>
      <c r="AZ1325" s="24">
        <v>0.41820000000000002</v>
      </c>
      <c r="BA1325" s="24">
        <v>0.25919999999999999</v>
      </c>
      <c r="BB1325" s="31">
        <v>3</v>
      </c>
      <c r="BC1325" s="23">
        <v>34</v>
      </c>
      <c r="BD1325" s="32" t="s">
        <v>3559</v>
      </c>
      <c r="BE1325" s="33">
        <v>145.269464969962</v>
      </c>
      <c r="BF1325" s="33">
        <v>-38.006521614731398</v>
      </c>
      <c r="BG1325" s="34">
        <f t="shared" si="240"/>
        <v>87</v>
      </c>
      <c r="BH1325" s="34">
        <f t="shared" si="241"/>
        <v>67</v>
      </c>
      <c r="BI1325" s="34">
        <f t="shared" si="242"/>
        <v>1</v>
      </c>
      <c r="BJ1325" s="34">
        <f t="shared" si="243"/>
        <v>23</v>
      </c>
      <c r="BK1325" s="34">
        <f t="shared" si="244"/>
        <v>100</v>
      </c>
      <c r="BL1325" s="34">
        <f t="shared" si="245"/>
        <v>53</v>
      </c>
      <c r="BM1325" s="35">
        <f t="shared" si="246"/>
        <v>100</v>
      </c>
      <c r="BN1325" s="34">
        <f t="shared" si="247"/>
        <v>88</v>
      </c>
      <c r="BO1325" s="35">
        <f t="shared" si="248"/>
        <v>60</v>
      </c>
      <c r="BP1325" s="35">
        <f t="shared" si="249"/>
        <v>84</v>
      </c>
      <c r="BQ1325" s="35">
        <f t="shared" si="250"/>
        <v>30</v>
      </c>
      <c r="BR1325" s="35">
        <f t="shared" si="251"/>
        <v>53</v>
      </c>
    </row>
    <row r="1326" spans="2:70" x14ac:dyDescent="0.3">
      <c r="B1326" s="6" t="s">
        <v>596</v>
      </c>
      <c r="C1326" s="6">
        <v>212021454</v>
      </c>
      <c r="D1326" s="6" t="s">
        <v>595</v>
      </c>
      <c r="E1326" s="6" t="s">
        <v>157</v>
      </c>
      <c r="F1326" s="6" t="s">
        <v>689</v>
      </c>
      <c r="G1326" s="6" t="s">
        <v>86</v>
      </c>
      <c r="H1326" s="6" t="s">
        <v>4995</v>
      </c>
      <c r="I1326" s="22">
        <v>560000</v>
      </c>
      <c r="J1326" s="22">
        <v>580000</v>
      </c>
      <c r="K1326" s="22">
        <v>580000</v>
      </c>
      <c r="L1326" s="22">
        <v>570000</v>
      </c>
      <c r="M1326" s="22">
        <v>583000</v>
      </c>
      <c r="N1326" s="22">
        <v>559000</v>
      </c>
      <c r="O1326" s="23">
        <v>22</v>
      </c>
      <c r="P1326" s="23">
        <v>24</v>
      </c>
      <c r="Q1326" s="23">
        <v>26</v>
      </c>
      <c r="R1326" s="22">
        <v>520</v>
      </c>
      <c r="S1326" s="22">
        <v>485</v>
      </c>
      <c r="T1326" s="24">
        <v>4</v>
      </c>
      <c r="U1326" s="24">
        <v>-0.5</v>
      </c>
      <c r="V1326" s="24">
        <v>4.5</v>
      </c>
      <c r="W1326" s="24">
        <v>3.3</v>
      </c>
      <c r="X1326" s="25">
        <v>4.8285714285714286E-2</v>
      </c>
      <c r="Y1326" s="24">
        <v>4.2</v>
      </c>
      <c r="Z1326" s="24">
        <v>-1.7999999999999998</v>
      </c>
      <c r="AA1326" s="24">
        <v>6</v>
      </c>
      <c r="AB1326" s="24">
        <v>6.7</v>
      </c>
      <c r="AC1326" s="26">
        <v>0.26790866375401862</v>
      </c>
      <c r="AD1326" s="24">
        <v>5.5484042789293788</v>
      </c>
      <c r="AE1326" s="6">
        <v>102</v>
      </c>
      <c r="AF1326" s="6">
        <v>103</v>
      </c>
      <c r="AG1326" s="6">
        <v>119</v>
      </c>
      <c r="AH1326" s="27">
        <v>16.455882352941174</v>
      </c>
      <c r="AI1326" s="28">
        <v>600000</v>
      </c>
      <c r="AJ1326" s="28">
        <v>575000</v>
      </c>
      <c r="AK1326" s="28">
        <v>570000</v>
      </c>
      <c r="AL1326" s="29">
        <v>4.3478260869565216E-2</v>
      </c>
      <c r="AM1326" s="29">
        <v>5.2631578947368418E-2</v>
      </c>
      <c r="AN1326" s="6">
        <v>3</v>
      </c>
      <c r="AO1326" s="27">
        <v>-0.20000000000000018</v>
      </c>
      <c r="AP1326" s="6">
        <v>3.2</v>
      </c>
      <c r="AQ1326" s="28">
        <v>550</v>
      </c>
      <c r="AR1326" s="28">
        <v>500</v>
      </c>
      <c r="AS1326" s="25">
        <v>0.1</v>
      </c>
      <c r="AT1326" s="30">
        <v>1940.9600000000003</v>
      </c>
      <c r="AU1326" s="24">
        <v>0.82540000000000002</v>
      </c>
      <c r="AV1326" s="24">
        <v>0.17460000000000001</v>
      </c>
      <c r="AW1326" s="24">
        <v>0.87090000000000001</v>
      </c>
      <c r="AX1326" s="24">
        <v>0.12790000000000001</v>
      </c>
      <c r="AY1326" s="24">
        <v>0.38400000000000001</v>
      </c>
      <c r="AZ1326" s="24">
        <v>0.41510000000000002</v>
      </c>
      <c r="BA1326" s="24">
        <v>0.17660000000000001</v>
      </c>
      <c r="BB1326" s="31">
        <v>6</v>
      </c>
      <c r="BC1326" s="23">
        <v>32</v>
      </c>
      <c r="BD1326" s="32" t="s">
        <v>3053</v>
      </c>
      <c r="BE1326" s="33">
        <v>145.26261788110699</v>
      </c>
      <c r="BF1326" s="33">
        <v>-37.984695718095402</v>
      </c>
      <c r="BG1326" s="34">
        <f t="shared" si="240"/>
        <v>51</v>
      </c>
      <c r="BH1326" s="34">
        <f t="shared" si="241"/>
        <v>67</v>
      </c>
      <c r="BI1326" s="34">
        <f t="shared" si="242"/>
        <v>1</v>
      </c>
      <c r="BJ1326" s="34">
        <f t="shared" si="243"/>
        <v>23</v>
      </c>
      <c r="BK1326" s="34">
        <f t="shared" si="244"/>
        <v>100</v>
      </c>
      <c r="BL1326" s="34">
        <f t="shared" si="245"/>
        <v>74</v>
      </c>
      <c r="BM1326" s="35">
        <f t="shared" si="246"/>
        <v>100</v>
      </c>
      <c r="BN1326" s="34">
        <f t="shared" si="247"/>
        <v>95</v>
      </c>
      <c r="BO1326" s="35">
        <f t="shared" si="248"/>
        <v>88</v>
      </c>
      <c r="BP1326" s="35">
        <f t="shared" si="249"/>
        <v>47</v>
      </c>
      <c r="BQ1326" s="35">
        <f t="shared" si="250"/>
        <v>60</v>
      </c>
      <c r="BR1326" s="35">
        <f t="shared" si="251"/>
        <v>53</v>
      </c>
    </row>
    <row r="1327" spans="2:70" x14ac:dyDescent="0.3">
      <c r="B1327" s="6" t="s">
        <v>2114</v>
      </c>
      <c r="C1327" s="6">
        <v>117031329</v>
      </c>
      <c r="D1327" s="6" t="s">
        <v>1330</v>
      </c>
      <c r="E1327" s="6" t="s">
        <v>1067</v>
      </c>
      <c r="F1327" s="6" t="s">
        <v>2757</v>
      </c>
      <c r="G1327" s="6" t="s">
        <v>77</v>
      </c>
      <c r="H1327" s="6" t="s">
        <v>4995</v>
      </c>
      <c r="I1327" s="22">
        <v>949000</v>
      </c>
      <c r="J1327" s="22">
        <v>969000</v>
      </c>
      <c r="K1327" s="22">
        <v>879000</v>
      </c>
      <c r="L1327" s="22">
        <v>960000</v>
      </c>
      <c r="M1327" s="22">
        <v>950000</v>
      </c>
      <c r="N1327" s="22">
        <v>910000</v>
      </c>
      <c r="O1327" s="23">
        <v>28</v>
      </c>
      <c r="P1327" s="23">
        <v>27</v>
      </c>
      <c r="Q1327" s="23">
        <v>27</v>
      </c>
      <c r="R1327" s="22">
        <v>720</v>
      </c>
      <c r="S1327" s="22">
        <v>700</v>
      </c>
      <c r="T1327" s="24">
        <v>2.1</v>
      </c>
      <c r="U1327" s="24">
        <v>0.10000000000000009</v>
      </c>
      <c r="V1327" s="24">
        <v>2</v>
      </c>
      <c r="W1327" s="24">
        <v>2</v>
      </c>
      <c r="X1327" s="25">
        <v>3.9452054794520547E-2</v>
      </c>
      <c r="Y1327" s="24">
        <v>7.8</v>
      </c>
      <c r="Z1327" s="24">
        <v>-2.8</v>
      </c>
      <c r="AA1327" s="24">
        <v>10.6</v>
      </c>
      <c r="AB1327" s="24">
        <v>11.2</v>
      </c>
      <c r="AC1327" s="26">
        <v>0.28207860590484546</v>
      </c>
      <c r="AD1327" s="24">
        <v>7.1499091080047643</v>
      </c>
      <c r="AE1327" s="6">
        <v>1476</v>
      </c>
      <c r="AF1327" s="6">
        <v>1468</v>
      </c>
      <c r="AG1327" s="6">
        <v>1387</v>
      </c>
      <c r="AH1327" s="27">
        <v>6.1168141592920353</v>
      </c>
      <c r="AI1327" s="28">
        <v>950000</v>
      </c>
      <c r="AJ1327" s="28">
        <v>935000</v>
      </c>
      <c r="AK1327" s="28">
        <v>885000</v>
      </c>
      <c r="AL1327" s="29">
        <v>1.6042780748663103E-2</v>
      </c>
      <c r="AM1327" s="29">
        <v>7.3446327683615822E-2</v>
      </c>
      <c r="AN1327" s="6">
        <v>1.6</v>
      </c>
      <c r="AO1327" s="27">
        <v>0</v>
      </c>
      <c r="AP1327" s="6">
        <v>1.6</v>
      </c>
      <c r="AQ1327" s="28">
        <v>880</v>
      </c>
      <c r="AR1327" s="28">
        <v>840</v>
      </c>
      <c r="AS1327" s="25">
        <v>4.7619047619047616E-2</v>
      </c>
      <c r="AT1327" s="30">
        <v>2552.48</v>
      </c>
      <c r="AU1327" s="24">
        <v>0.39169999999999999</v>
      </c>
      <c r="AV1327" s="24">
        <v>0.60829999999999995</v>
      </c>
      <c r="AW1327" s="24">
        <v>8.8999999999999999E-3</v>
      </c>
      <c r="AX1327" s="24">
        <v>0.1958</v>
      </c>
      <c r="AY1327" s="24">
        <v>0.16850000000000001</v>
      </c>
      <c r="AZ1327" s="24">
        <v>0.1928</v>
      </c>
      <c r="BA1327" s="24">
        <v>0.61890000000000001</v>
      </c>
      <c r="BB1327" s="31">
        <v>9.5</v>
      </c>
      <c r="BC1327" s="23">
        <v>2</v>
      </c>
      <c r="BD1327" s="32" t="s">
        <v>4402</v>
      </c>
      <c r="BE1327" s="33">
        <v>151.219754734113</v>
      </c>
      <c r="BF1327" s="33">
        <v>-33.8790336082359</v>
      </c>
      <c r="BG1327" s="34">
        <f t="shared" si="240"/>
        <v>82</v>
      </c>
      <c r="BH1327" s="34">
        <f t="shared" si="241"/>
        <v>90</v>
      </c>
      <c r="BI1327" s="34">
        <f t="shared" si="242"/>
        <v>49</v>
      </c>
      <c r="BJ1327" s="34">
        <f t="shared" si="243"/>
        <v>9</v>
      </c>
      <c r="BK1327" s="34">
        <f t="shared" si="244"/>
        <v>100</v>
      </c>
      <c r="BL1327" s="34">
        <f t="shared" si="245"/>
        <v>27</v>
      </c>
      <c r="BM1327" s="35">
        <f t="shared" si="246"/>
        <v>82</v>
      </c>
      <c r="BN1327" s="34">
        <f t="shared" si="247"/>
        <v>79</v>
      </c>
      <c r="BO1327" s="35">
        <f t="shared" si="248"/>
        <v>79</v>
      </c>
      <c r="BP1327" s="35">
        <f t="shared" si="249"/>
        <v>1</v>
      </c>
      <c r="BQ1327" s="35">
        <f t="shared" si="250"/>
        <v>95</v>
      </c>
      <c r="BR1327" s="35">
        <f t="shared" si="251"/>
        <v>53</v>
      </c>
    </row>
    <row r="1328" spans="2:70" x14ac:dyDescent="0.3">
      <c r="B1328" s="6" t="s">
        <v>2033</v>
      </c>
      <c r="C1328" s="6">
        <v>117031336</v>
      </c>
      <c r="D1328" s="6" t="s">
        <v>1330</v>
      </c>
      <c r="E1328" s="6" t="s">
        <v>1067</v>
      </c>
      <c r="F1328" s="6" t="s">
        <v>2757</v>
      </c>
      <c r="G1328" s="6" t="s">
        <v>77</v>
      </c>
      <c r="H1328" s="6" t="s">
        <v>4995</v>
      </c>
      <c r="I1328" s="22">
        <v>943400</v>
      </c>
      <c r="J1328" s="22">
        <v>943400</v>
      </c>
      <c r="K1328" s="22">
        <v>980000</v>
      </c>
      <c r="L1328" s="22">
        <v>952000</v>
      </c>
      <c r="M1328" s="22">
        <v>980000</v>
      </c>
      <c r="N1328" s="22">
        <v>950000</v>
      </c>
      <c r="O1328" s="23">
        <v>26</v>
      </c>
      <c r="P1328" s="23">
        <v>26</v>
      </c>
      <c r="Q1328" s="23">
        <v>24</v>
      </c>
      <c r="R1328" s="22">
        <v>780</v>
      </c>
      <c r="S1328" s="22">
        <v>740</v>
      </c>
      <c r="T1328" s="24">
        <v>1.6</v>
      </c>
      <c r="U1328" s="24">
        <v>-9.9999999999999867E-2</v>
      </c>
      <c r="V1328" s="24">
        <v>1.7</v>
      </c>
      <c r="W1328" s="24">
        <v>1.7</v>
      </c>
      <c r="X1328" s="25">
        <v>4.2993428026287896E-2</v>
      </c>
      <c r="Y1328" s="24">
        <v>6.9</v>
      </c>
      <c r="Z1328" s="24">
        <v>-2.4000000000000004</v>
      </c>
      <c r="AA1328" s="24">
        <v>9.3000000000000007</v>
      </c>
      <c r="AB1328" s="24">
        <v>9.8000000000000007</v>
      </c>
      <c r="AC1328" s="26">
        <v>0.30174548155484032</v>
      </c>
      <c r="AD1328" s="24">
        <v>7.0184094501685479</v>
      </c>
      <c r="AE1328" s="6">
        <v>1476</v>
      </c>
      <c r="AF1328" s="6">
        <v>1468</v>
      </c>
      <c r="AG1328" s="6">
        <v>1387</v>
      </c>
      <c r="AH1328" s="27">
        <v>6.1168141592920353</v>
      </c>
      <c r="AI1328" s="28">
        <v>950000</v>
      </c>
      <c r="AJ1328" s="28">
        <v>935000</v>
      </c>
      <c r="AK1328" s="28">
        <v>885000</v>
      </c>
      <c r="AL1328" s="29">
        <v>1.6042780748663103E-2</v>
      </c>
      <c r="AM1328" s="29">
        <v>7.3446327683615822E-2</v>
      </c>
      <c r="AN1328" s="6">
        <v>1.6</v>
      </c>
      <c r="AO1328" s="27">
        <v>0</v>
      </c>
      <c r="AP1328" s="6">
        <v>1.6</v>
      </c>
      <c r="AQ1328" s="28">
        <v>880</v>
      </c>
      <c r="AR1328" s="28">
        <v>840</v>
      </c>
      <c r="AS1328" s="25">
        <v>4.7619047619047616E-2</v>
      </c>
      <c r="AT1328" s="30">
        <v>2584.96</v>
      </c>
      <c r="AU1328" s="24">
        <v>0.40949999999999998</v>
      </c>
      <c r="AV1328" s="24">
        <v>0.59050000000000002</v>
      </c>
      <c r="AW1328" s="24">
        <v>1.0800000000000001E-2</v>
      </c>
      <c r="AX1328" s="24">
        <v>0.2908</v>
      </c>
      <c r="AY1328" s="24">
        <v>0.13769999999999999</v>
      </c>
      <c r="AZ1328" s="24">
        <v>0.18379999999999999</v>
      </c>
      <c r="BA1328" s="24">
        <v>0.65429999999999999</v>
      </c>
      <c r="BB1328" s="31">
        <v>10</v>
      </c>
      <c r="BC1328" s="23">
        <v>2</v>
      </c>
      <c r="BD1328" s="32" t="s">
        <v>4327</v>
      </c>
      <c r="BE1328" s="33">
        <v>151.21274469652201</v>
      </c>
      <c r="BF1328" s="33">
        <v>-33.883088667739898</v>
      </c>
      <c r="BG1328" s="34">
        <f t="shared" si="240"/>
        <v>90</v>
      </c>
      <c r="BH1328" s="34">
        <f t="shared" si="241"/>
        <v>90</v>
      </c>
      <c r="BI1328" s="34">
        <f t="shared" si="242"/>
        <v>49</v>
      </c>
      <c r="BJ1328" s="34">
        <f t="shared" si="243"/>
        <v>9</v>
      </c>
      <c r="BK1328" s="34">
        <f t="shared" si="244"/>
        <v>100</v>
      </c>
      <c r="BL1328" s="34">
        <f t="shared" si="245"/>
        <v>20</v>
      </c>
      <c r="BM1328" s="35">
        <f t="shared" si="246"/>
        <v>93</v>
      </c>
      <c r="BN1328" s="34">
        <f t="shared" si="247"/>
        <v>80</v>
      </c>
      <c r="BO1328" s="35">
        <f t="shared" si="248"/>
        <v>66</v>
      </c>
      <c r="BP1328" s="35">
        <f t="shared" si="249"/>
        <v>3</v>
      </c>
      <c r="BQ1328" s="35">
        <f t="shared" si="250"/>
        <v>100</v>
      </c>
      <c r="BR1328" s="35">
        <f t="shared" si="251"/>
        <v>53</v>
      </c>
    </row>
    <row r="1329" spans="2:70" x14ac:dyDescent="0.3">
      <c r="B1329" s="6" t="s">
        <v>2034</v>
      </c>
      <c r="C1329" s="6">
        <v>119041378</v>
      </c>
      <c r="D1329" s="6" t="s">
        <v>1859</v>
      </c>
      <c r="E1329" s="6" t="s">
        <v>1094</v>
      </c>
      <c r="F1329" s="6" t="s">
        <v>2757</v>
      </c>
      <c r="G1329" s="6" t="s">
        <v>77</v>
      </c>
      <c r="H1329" s="6" t="s">
        <v>4995</v>
      </c>
      <c r="I1329" s="22">
        <v>700000</v>
      </c>
      <c r="J1329" s="22">
        <v>712800</v>
      </c>
      <c r="K1329" s="22">
        <v>712800</v>
      </c>
      <c r="L1329" s="22">
        <v>709000</v>
      </c>
      <c r="M1329" s="22">
        <v>700000</v>
      </c>
      <c r="N1329" s="22">
        <v>665000</v>
      </c>
      <c r="O1329" s="23">
        <v>28</v>
      </c>
      <c r="P1329" s="23">
        <v>30</v>
      </c>
      <c r="Q1329" s="23">
        <v>31</v>
      </c>
      <c r="R1329" s="22">
        <v>710</v>
      </c>
      <c r="S1329" s="22">
        <v>680</v>
      </c>
      <c r="T1329" s="24">
        <v>1.9</v>
      </c>
      <c r="U1329" s="24">
        <v>-0.30000000000000027</v>
      </c>
      <c r="V1329" s="24">
        <v>2.2000000000000002</v>
      </c>
      <c r="W1329" s="24">
        <v>2.2999999999999998</v>
      </c>
      <c r="X1329" s="25">
        <v>5.274285714285714E-2</v>
      </c>
      <c r="Y1329" s="24">
        <v>11</v>
      </c>
      <c r="Z1329" s="24">
        <v>-3.6999999999999993</v>
      </c>
      <c r="AA1329" s="24">
        <v>14.7</v>
      </c>
      <c r="AB1329" s="24">
        <v>13.6</v>
      </c>
      <c r="AC1329" s="26">
        <v>0.32359804565011296</v>
      </c>
      <c r="AD1329" s="24">
        <v>6.1353908980248937</v>
      </c>
      <c r="AE1329" s="6">
        <v>379</v>
      </c>
      <c r="AF1329" s="6">
        <v>408</v>
      </c>
      <c r="AG1329" s="6">
        <v>351</v>
      </c>
      <c r="AH1329" s="27">
        <v>4.4007561436672962</v>
      </c>
      <c r="AI1329" s="28">
        <v>782500</v>
      </c>
      <c r="AJ1329" s="28">
        <v>745000</v>
      </c>
      <c r="AK1329" s="28">
        <v>698000</v>
      </c>
      <c r="AL1329" s="29">
        <v>5.0335570469798654E-2</v>
      </c>
      <c r="AM1329" s="29">
        <v>0.12106017191977077</v>
      </c>
      <c r="AN1329" s="6">
        <v>1.9</v>
      </c>
      <c r="AO1329" s="27">
        <v>-0.30000000000000027</v>
      </c>
      <c r="AP1329" s="6">
        <v>2.2000000000000002</v>
      </c>
      <c r="AQ1329" s="28">
        <v>720</v>
      </c>
      <c r="AR1329" s="28">
        <v>700</v>
      </c>
      <c r="AS1329" s="25">
        <v>2.8571428571428571E-2</v>
      </c>
      <c r="AT1329" s="30">
        <v>2194.0800000000004</v>
      </c>
      <c r="AU1329" s="24">
        <v>0.67490000000000006</v>
      </c>
      <c r="AV1329" s="24">
        <v>0.3251</v>
      </c>
      <c r="AW1329" s="24">
        <v>0.2266</v>
      </c>
      <c r="AX1329" s="24">
        <v>7.51E-2</v>
      </c>
      <c r="AY1329" s="24">
        <v>0.22040000000000001</v>
      </c>
      <c r="AZ1329" s="24">
        <v>0.28449999999999998</v>
      </c>
      <c r="BA1329" s="24">
        <v>0.46189999999999998</v>
      </c>
      <c r="BB1329" s="31">
        <v>7</v>
      </c>
      <c r="BC1329" s="23">
        <v>13</v>
      </c>
      <c r="BD1329" s="32" t="s">
        <v>4328</v>
      </c>
      <c r="BE1329" s="33">
        <v>151.13625021707901</v>
      </c>
      <c r="BF1329" s="33">
        <v>-33.968616430709503</v>
      </c>
      <c r="BG1329" s="34">
        <f t="shared" si="240"/>
        <v>85</v>
      </c>
      <c r="BH1329" s="34">
        <f t="shared" si="241"/>
        <v>85</v>
      </c>
      <c r="BI1329" s="34">
        <f t="shared" si="242"/>
        <v>70</v>
      </c>
      <c r="BJ1329" s="34">
        <f t="shared" si="243"/>
        <v>26</v>
      </c>
      <c r="BK1329" s="34">
        <f t="shared" si="244"/>
        <v>100</v>
      </c>
      <c r="BL1329" s="34">
        <f t="shared" si="245"/>
        <v>38</v>
      </c>
      <c r="BM1329" s="35">
        <f t="shared" si="246"/>
        <v>100</v>
      </c>
      <c r="BN1329" s="34">
        <f t="shared" si="247"/>
        <v>89</v>
      </c>
      <c r="BO1329" s="35">
        <f t="shared" si="248"/>
        <v>51</v>
      </c>
      <c r="BP1329" s="35">
        <f t="shared" si="249"/>
        <v>1</v>
      </c>
      <c r="BQ1329" s="35">
        <f t="shared" si="250"/>
        <v>70</v>
      </c>
      <c r="BR1329" s="35">
        <f t="shared" si="251"/>
        <v>53</v>
      </c>
    </row>
    <row r="1330" spans="2:70" x14ac:dyDescent="0.3">
      <c r="B1330" s="6" t="s">
        <v>1138</v>
      </c>
      <c r="C1330" s="6">
        <v>207031162</v>
      </c>
      <c r="D1330" s="6" t="s">
        <v>860</v>
      </c>
      <c r="E1330" s="6" t="s">
        <v>861</v>
      </c>
      <c r="F1330" s="6" t="s">
        <v>689</v>
      </c>
      <c r="G1330" s="6" t="s">
        <v>86</v>
      </c>
      <c r="H1330" s="6" t="s">
        <v>4995</v>
      </c>
      <c r="I1330" s="22">
        <v>880000</v>
      </c>
      <c r="J1330" s="22">
        <v>850000</v>
      </c>
      <c r="K1330" s="22">
        <v>917525</v>
      </c>
      <c r="L1330" s="22">
        <v>900000</v>
      </c>
      <c r="M1330" s="22">
        <v>880000</v>
      </c>
      <c r="N1330" s="22">
        <v>910000</v>
      </c>
      <c r="O1330" s="23">
        <v>38</v>
      </c>
      <c r="P1330" s="23">
        <v>36</v>
      </c>
      <c r="Q1330" s="23">
        <v>26</v>
      </c>
      <c r="R1330" s="22">
        <v>600</v>
      </c>
      <c r="S1330" s="22">
        <v>600</v>
      </c>
      <c r="T1330" s="24">
        <v>2.5</v>
      </c>
      <c r="U1330" s="24">
        <v>-0.20000000000000018</v>
      </c>
      <c r="V1330" s="24">
        <v>2.7</v>
      </c>
      <c r="W1330" s="24">
        <v>2.2999999999999998</v>
      </c>
      <c r="X1330" s="25">
        <v>3.5454545454545454E-2</v>
      </c>
      <c r="Y1330" s="24">
        <v>3.2</v>
      </c>
      <c r="Z1330" s="24">
        <v>-1</v>
      </c>
      <c r="AA1330" s="24">
        <v>4.2</v>
      </c>
      <c r="AB1330" s="24">
        <v>3.9</v>
      </c>
      <c r="AC1330" s="26">
        <v>0.28786366776694555</v>
      </c>
      <c r="AD1330" s="24">
        <v>8.1192316549651302</v>
      </c>
      <c r="AE1330" s="6">
        <v>583</v>
      </c>
      <c r="AF1330" s="6">
        <v>626</v>
      </c>
      <c r="AG1330" s="6">
        <v>499</v>
      </c>
      <c r="AH1330" s="27">
        <v>9.6401673640167367</v>
      </c>
      <c r="AI1330" s="28">
        <v>794000</v>
      </c>
      <c r="AJ1330" s="28">
        <v>785000</v>
      </c>
      <c r="AK1330" s="28">
        <v>775000</v>
      </c>
      <c r="AL1330" s="29">
        <v>1.1464968152866241E-2</v>
      </c>
      <c r="AM1330" s="29">
        <v>2.4516129032258065E-2</v>
      </c>
      <c r="AN1330" s="6">
        <v>2.8</v>
      </c>
      <c r="AO1330" s="27">
        <v>-0.20000000000000018</v>
      </c>
      <c r="AP1330" s="6">
        <v>3</v>
      </c>
      <c r="AQ1330" s="28">
        <v>595</v>
      </c>
      <c r="AR1330" s="28">
        <v>550</v>
      </c>
      <c r="AS1330" s="25">
        <v>8.1818181818181818E-2</v>
      </c>
      <c r="AT1330" s="30">
        <v>2084.3200000000002</v>
      </c>
      <c r="AU1330" s="24">
        <v>0.70669999999999999</v>
      </c>
      <c r="AV1330" s="24">
        <v>0.29330000000000001</v>
      </c>
      <c r="AW1330" s="24">
        <v>0.75819999999999999</v>
      </c>
      <c r="AX1330" s="24">
        <v>0.16500000000000001</v>
      </c>
      <c r="AY1330" s="24">
        <v>0.38</v>
      </c>
      <c r="AZ1330" s="24">
        <v>0.34739999999999999</v>
      </c>
      <c r="BA1330" s="24">
        <v>0.23910000000000001</v>
      </c>
      <c r="BB1330" s="31">
        <v>8</v>
      </c>
      <c r="BC1330" s="23">
        <v>16</v>
      </c>
      <c r="BD1330" s="32" t="s">
        <v>3490</v>
      </c>
      <c r="BE1330" s="33">
        <v>145.14717830466699</v>
      </c>
      <c r="BF1330" s="33">
        <v>-37.838020046059597</v>
      </c>
      <c r="BG1330" s="34">
        <f t="shared" si="240"/>
        <v>75</v>
      </c>
      <c r="BH1330" s="34">
        <f t="shared" si="241"/>
        <v>70</v>
      </c>
      <c r="BI1330" s="34">
        <f t="shared" si="242"/>
        <v>5</v>
      </c>
      <c r="BJ1330" s="34">
        <f t="shared" si="243"/>
        <v>7</v>
      </c>
      <c r="BK1330" s="34">
        <f t="shared" si="244"/>
        <v>100</v>
      </c>
      <c r="BL1330" s="34">
        <f t="shared" si="245"/>
        <v>74</v>
      </c>
      <c r="BM1330" s="35">
        <f t="shared" si="246"/>
        <v>69</v>
      </c>
      <c r="BN1330" s="34">
        <f t="shared" si="247"/>
        <v>69</v>
      </c>
      <c r="BO1330" s="35">
        <f t="shared" si="248"/>
        <v>75</v>
      </c>
      <c r="BP1330" s="35">
        <f t="shared" si="249"/>
        <v>64</v>
      </c>
      <c r="BQ1330" s="35">
        <f t="shared" si="250"/>
        <v>80</v>
      </c>
      <c r="BR1330" s="35">
        <f t="shared" si="251"/>
        <v>53</v>
      </c>
    </row>
    <row r="1331" spans="2:70" x14ac:dyDescent="0.3">
      <c r="B1331" s="6" t="s">
        <v>651</v>
      </c>
      <c r="C1331" s="6">
        <v>209041431</v>
      </c>
      <c r="D1331" s="6" t="s">
        <v>356</v>
      </c>
      <c r="E1331" s="6" t="s">
        <v>103</v>
      </c>
      <c r="F1331" s="6" t="s">
        <v>689</v>
      </c>
      <c r="G1331" s="6" t="s">
        <v>86</v>
      </c>
      <c r="H1331" s="6" t="s">
        <v>4995</v>
      </c>
      <c r="I1331" s="22">
        <v>386400</v>
      </c>
      <c r="J1331" s="22">
        <v>395200</v>
      </c>
      <c r="K1331" s="22">
        <v>420000</v>
      </c>
      <c r="L1331" s="22">
        <v>440000</v>
      </c>
      <c r="M1331" s="22">
        <v>440000</v>
      </c>
      <c r="N1331" s="22">
        <v>475000</v>
      </c>
      <c r="O1331" s="23">
        <v>33</v>
      </c>
      <c r="P1331" s="23">
        <v>35</v>
      </c>
      <c r="Q1331" s="23">
        <v>29</v>
      </c>
      <c r="R1331" s="22">
        <v>470</v>
      </c>
      <c r="S1331" s="22">
        <v>450</v>
      </c>
      <c r="T1331" s="24">
        <v>4.9000000000000004</v>
      </c>
      <c r="U1331" s="24">
        <v>0.30000000000000071</v>
      </c>
      <c r="V1331" s="24">
        <v>4.5999999999999996</v>
      </c>
      <c r="W1331" s="24">
        <v>4.7</v>
      </c>
      <c r="X1331" s="25">
        <v>6.3250517598343686E-2</v>
      </c>
      <c r="Y1331" s="24">
        <v>3.7</v>
      </c>
      <c r="Z1331" s="24">
        <v>-2.0999999999999996</v>
      </c>
      <c r="AA1331" s="24">
        <v>5.8</v>
      </c>
      <c r="AB1331" s="24">
        <v>6.5</v>
      </c>
      <c r="AC1331" s="26">
        <v>0.25053304904051171</v>
      </c>
      <c r="AD1331" s="24">
        <v>3.960964408725602</v>
      </c>
      <c r="AE1331" s="6">
        <v>165</v>
      </c>
      <c r="AF1331" s="6">
        <v>175</v>
      </c>
      <c r="AG1331" s="6">
        <v>236</v>
      </c>
      <c r="AH1331" s="27">
        <v>3.1368421052631579</v>
      </c>
      <c r="AI1331" s="28">
        <v>510000</v>
      </c>
      <c r="AJ1331" s="28">
        <v>495000</v>
      </c>
      <c r="AK1331" s="28">
        <v>478000</v>
      </c>
      <c r="AL1331" s="29">
        <v>3.0303030303030304E-2</v>
      </c>
      <c r="AM1331" s="29">
        <v>6.6945606694560664E-2</v>
      </c>
      <c r="AN1331" s="6">
        <v>3.5</v>
      </c>
      <c r="AO1331" s="27">
        <v>-0.10000000000000009</v>
      </c>
      <c r="AP1331" s="6">
        <v>3.6</v>
      </c>
      <c r="AQ1331" s="28">
        <v>490</v>
      </c>
      <c r="AR1331" s="28">
        <v>450</v>
      </c>
      <c r="AS1331" s="25">
        <v>8.8888888888888892E-2</v>
      </c>
      <c r="AT1331" s="30">
        <v>1876.0000000000002</v>
      </c>
      <c r="AU1331" s="24">
        <v>0.79349999999999998</v>
      </c>
      <c r="AV1331" s="24">
        <v>0.20649999999999999</v>
      </c>
      <c r="AW1331" s="24">
        <v>0.80979999999999996</v>
      </c>
      <c r="AX1331" s="24">
        <v>0.16189999999999999</v>
      </c>
      <c r="AY1331" s="24">
        <v>0.28789999999999999</v>
      </c>
      <c r="AZ1331" s="24">
        <v>0.43530000000000002</v>
      </c>
      <c r="BA1331" s="24">
        <v>0.24990000000000001</v>
      </c>
      <c r="BB1331" s="31">
        <v>4</v>
      </c>
      <c r="BC1331" s="23">
        <v>21</v>
      </c>
      <c r="BD1331" s="32" t="s">
        <v>3092</v>
      </c>
      <c r="BE1331" s="33">
        <v>145.04441416131201</v>
      </c>
      <c r="BF1331" s="33">
        <v>-37.6351098230842</v>
      </c>
      <c r="BG1331" s="34">
        <f t="shared" si="240"/>
        <v>36</v>
      </c>
      <c r="BH1331" s="34">
        <f t="shared" si="241"/>
        <v>59</v>
      </c>
      <c r="BI1331" s="34">
        <f t="shared" si="242"/>
        <v>86</v>
      </c>
      <c r="BJ1331" s="34">
        <f t="shared" si="243"/>
        <v>16</v>
      </c>
      <c r="BK1331" s="34">
        <f t="shared" si="244"/>
        <v>100</v>
      </c>
      <c r="BL1331" s="34">
        <f t="shared" si="245"/>
        <v>53</v>
      </c>
      <c r="BM1331" s="35">
        <f t="shared" si="246"/>
        <v>100</v>
      </c>
      <c r="BN1331" s="34">
        <f t="shared" si="247"/>
        <v>100</v>
      </c>
      <c r="BO1331" s="35">
        <f t="shared" si="248"/>
        <v>100</v>
      </c>
      <c r="BP1331" s="35">
        <f t="shared" si="249"/>
        <v>55</v>
      </c>
      <c r="BQ1331" s="35">
        <f t="shared" si="250"/>
        <v>40</v>
      </c>
      <c r="BR1331" s="35">
        <f t="shared" si="251"/>
        <v>53</v>
      </c>
    </row>
    <row r="1332" spans="2:70" x14ac:dyDescent="0.3">
      <c r="B1332" s="6" t="s">
        <v>1848</v>
      </c>
      <c r="C1332" s="6">
        <v>216031416</v>
      </c>
      <c r="D1332" s="6" t="s">
        <v>837</v>
      </c>
      <c r="E1332" s="6" t="s">
        <v>837</v>
      </c>
      <c r="F1332" s="6" t="s">
        <v>3244</v>
      </c>
      <c r="G1332" s="6" t="s">
        <v>86</v>
      </c>
      <c r="H1332" s="6" t="s">
        <v>4995</v>
      </c>
      <c r="I1332" s="22">
        <v>400000</v>
      </c>
      <c r="J1332" s="22">
        <v>399000</v>
      </c>
      <c r="K1332" s="22">
        <v>399000</v>
      </c>
      <c r="L1332" s="22">
        <v>405000</v>
      </c>
      <c r="M1332" s="22">
        <v>380000</v>
      </c>
      <c r="N1332" s="22">
        <v>380000</v>
      </c>
      <c r="O1332" s="23">
        <v>50</v>
      </c>
      <c r="P1332" s="23">
        <v>68</v>
      </c>
      <c r="Q1332" s="23">
        <v>69</v>
      </c>
      <c r="R1332" s="22">
        <v>385</v>
      </c>
      <c r="S1332" s="22">
        <v>350</v>
      </c>
      <c r="T1332" s="24">
        <v>2</v>
      </c>
      <c r="U1332" s="24">
        <v>0</v>
      </c>
      <c r="V1332" s="24">
        <v>2</v>
      </c>
      <c r="W1332" s="24">
        <v>1.7</v>
      </c>
      <c r="X1332" s="25">
        <v>5.0049999999999997E-2</v>
      </c>
      <c r="Y1332" s="24">
        <v>7</v>
      </c>
      <c r="Z1332" s="24">
        <v>-2.5999999999999996</v>
      </c>
      <c r="AA1332" s="24">
        <v>9.6</v>
      </c>
      <c r="AB1332" s="24">
        <v>10.199999999999999</v>
      </c>
      <c r="AC1332" s="26">
        <v>0.22035256410256407</v>
      </c>
      <c r="AD1332" s="24">
        <v>4.4026486334178641</v>
      </c>
      <c r="AE1332" s="6">
        <v>40</v>
      </c>
      <c r="AF1332" s="6">
        <v>47</v>
      </c>
      <c r="AG1332" s="6">
        <v>44</v>
      </c>
      <c r="AH1332" s="27">
        <v>4.7010309278350508</v>
      </c>
      <c r="AI1332" s="28">
        <v>336000</v>
      </c>
      <c r="AJ1332" s="28">
        <v>320000</v>
      </c>
      <c r="AK1332" s="28">
        <v>297000</v>
      </c>
      <c r="AL1332" s="29">
        <v>0.05</v>
      </c>
      <c r="AM1332" s="29">
        <v>0.13131313131313133</v>
      </c>
      <c r="AN1332" s="6">
        <v>1.5</v>
      </c>
      <c r="AO1332" s="27">
        <v>0.19999999999999996</v>
      </c>
      <c r="AP1332" s="6">
        <v>1.3</v>
      </c>
      <c r="AQ1332" s="28">
        <v>380</v>
      </c>
      <c r="AR1332" s="28">
        <v>340</v>
      </c>
      <c r="AS1332" s="25">
        <v>0.11764705882352941</v>
      </c>
      <c r="AT1332" s="30">
        <v>1747.2000000000003</v>
      </c>
      <c r="AU1332" s="24">
        <v>0.67710000000000004</v>
      </c>
      <c r="AV1332" s="24">
        <v>0.32290000000000002</v>
      </c>
      <c r="AW1332" s="24">
        <v>0.85529999999999995</v>
      </c>
      <c r="AX1332" s="24">
        <v>0.13070000000000001</v>
      </c>
      <c r="AY1332" s="24">
        <v>0.3049</v>
      </c>
      <c r="AZ1332" s="24">
        <v>0.31940000000000002</v>
      </c>
      <c r="BA1332" s="24">
        <v>0.34389999999999998</v>
      </c>
      <c r="BB1332" s="31">
        <v>1.5</v>
      </c>
      <c r="BC1332" s="23">
        <v>168</v>
      </c>
      <c r="BD1332" s="32" t="s">
        <v>4150</v>
      </c>
      <c r="BE1332" s="33">
        <v>145.40316489108801</v>
      </c>
      <c r="BF1332" s="33">
        <v>-36.341140720156503</v>
      </c>
      <c r="BG1332" s="34">
        <f t="shared" si="240"/>
        <v>84</v>
      </c>
      <c r="BH1332" s="34">
        <f t="shared" si="241"/>
        <v>92</v>
      </c>
      <c r="BI1332" s="34">
        <f t="shared" si="242"/>
        <v>67</v>
      </c>
      <c r="BJ1332" s="34">
        <f t="shared" si="243"/>
        <v>26</v>
      </c>
      <c r="BK1332" s="34">
        <f t="shared" si="244"/>
        <v>74</v>
      </c>
      <c r="BL1332" s="34">
        <f t="shared" si="245"/>
        <v>57</v>
      </c>
      <c r="BM1332" s="35">
        <f t="shared" si="246"/>
        <v>100</v>
      </c>
      <c r="BN1332" s="34">
        <f t="shared" si="247"/>
        <v>100</v>
      </c>
      <c r="BO1332" s="35">
        <f t="shared" si="248"/>
        <v>100</v>
      </c>
      <c r="BP1332" s="35">
        <f t="shared" si="249"/>
        <v>1</v>
      </c>
      <c r="BQ1332" s="35">
        <f t="shared" si="250"/>
        <v>15</v>
      </c>
      <c r="BR1332" s="35">
        <f t="shared" si="251"/>
        <v>53</v>
      </c>
    </row>
    <row r="1333" spans="2:70" x14ac:dyDescent="0.3">
      <c r="B1333" s="6" t="s">
        <v>2408</v>
      </c>
      <c r="C1333" s="6">
        <v>303031065</v>
      </c>
      <c r="D1333" s="6" t="s">
        <v>1521</v>
      </c>
      <c r="E1333" s="6" t="s">
        <v>881</v>
      </c>
      <c r="F1333" s="6" t="s">
        <v>2780</v>
      </c>
      <c r="G1333" s="6" t="s">
        <v>97</v>
      </c>
      <c r="H1333" s="6" t="s">
        <v>4995</v>
      </c>
      <c r="I1333" s="22">
        <v>691600</v>
      </c>
      <c r="J1333" s="22">
        <v>671160</v>
      </c>
      <c r="K1333" s="22">
        <v>570000</v>
      </c>
      <c r="L1333" s="22">
        <v>623000</v>
      </c>
      <c r="M1333" s="22">
        <v>625000</v>
      </c>
      <c r="N1333" s="22">
        <v>550000</v>
      </c>
      <c r="O1333" s="23">
        <v>23</v>
      </c>
      <c r="P1333" s="23">
        <v>22</v>
      </c>
      <c r="Q1333" s="23">
        <v>24</v>
      </c>
      <c r="R1333" s="22">
        <v>640</v>
      </c>
      <c r="S1333" s="22">
        <v>610</v>
      </c>
      <c r="T1333" s="24">
        <v>1.8</v>
      </c>
      <c r="U1333" s="24">
        <v>-0.40000000000000013</v>
      </c>
      <c r="V1333" s="24">
        <v>2.2000000000000002</v>
      </c>
      <c r="W1333" s="24">
        <v>2.5</v>
      </c>
      <c r="X1333" s="25">
        <v>4.8120300751879702E-2</v>
      </c>
      <c r="Y1333" s="24">
        <v>6.9</v>
      </c>
      <c r="Z1333" s="24">
        <v>-1.9000000000000004</v>
      </c>
      <c r="AA1333" s="24">
        <v>8.8000000000000007</v>
      </c>
      <c r="AB1333" s="24">
        <v>8.6</v>
      </c>
      <c r="AC1333" s="26">
        <v>0.34340659340659335</v>
      </c>
      <c r="AD1333" s="24">
        <v>7.1364182692307683</v>
      </c>
      <c r="AE1333" s="6">
        <v>120</v>
      </c>
      <c r="AF1333" s="6">
        <v>110</v>
      </c>
      <c r="AG1333" s="6">
        <v>96</v>
      </c>
      <c r="AH1333" s="27">
        <v>5.4367346938775505</v>
      </c>
      <c r="AI1333" s="28">
        <v>700000</v>
      </c>
      <c r="AJ1333" s="28">
        <v>610000</v>
      </c>
      <c r="AK1333" s="28">
        <v>527000</v>
      </c>
      <c r="AL1333" s="29">
        <v>0.14754098360655737</v>
      </c>
      <c r="AM1333" s="29">
        <v>0.32827324478178366</v>
      </c>
      <c r="AN1333" s="6">
        <v>2.2000000000000002</v>
      </c>
      <c r="AO1333" s="27">
        <v>-0.29999999999999982</v>
      </c>
      <c r="AP1333" s="6">
        <v>2.5</v>
      </c>
      <c r="AQ1333" s="28">
        <v>645</v>
      </c>
      <c r="AR1333" s="28">
        <v>615</v>
      </c>
      <c r="AS1333" s="25">
        <v>4.878048780487805E-2</v>
      </c>
      <c r="AT1333" s="30">
        <v>1863.6800000000003</v>
      </c>
      <c r="AU1333" s="24">
        <v>0.62929999999999997</v>
      </c>
      <c r="AV1333" s="24">
        <v>0.37069999999999997</v>
      </c>
      <c r="AW1333" s="24">
        <v>0.57850000000000001</v>
      </c>
      <c r="AX1333" s="24">
        <v>8.2699999999999996E-2</v>
      </c>
      <c r="AY1333" s="24">
        <v>0.24329999999999999</v>
      </c>
      <c r="AZ1333" s="24">
        <v>0.26919999999999999</v>
      </c>
      <c r="BA1333" s="24">
        <v>0.44259999999999999</v>
      </c>
      <c r="BB1333" s="31">
        <v>6</v>
      </c>
      <c r="BC1333" s="23">
        <v>10</v>
      </c>
      <c r="BD1333" s="32" t="s">
        <v>4692</v>
      </c>
      <c r="BE1333" s="33">
        <v>153.08066446926699</v>
      </c>
      <c r="BF1333" s="33">
        <v>-27.554965140249699</v>
      </c>
      <c r="BG1333" s="34">
        <f t="shared" si="240"/>
        <v>87</v>
      </c>
      <c r="BH1333" s="34">
        <f t="shared" si="241"/>
        <v>80</v>
      </c>
      <c r="BI1333" s="34">
        <f t="shared" si="242"/>
        <v>57</v>
      </c>
      <c r="BJ1333" s="34">
        <f t="shared" si="243"/>
        <v>74</v>
      </c>
      <c r="BK1333" s="34">
        <f t="shared" si="244"/>
        <v>100</v>
      </c>
      <c r="BL1333" s="34">
        <f t="shared" si="245"/>
        <v>44</v>
      </c>
      <c r="BM1333" s="35">
        <f t="shared" si="246"/>
        <v>100</v>
      </c>
      <c r="BN1333" s="34">
        <f t="shared" si="247"/>
        <v>79</v>
      </c>
      <c r="BO1333" s="35">
        <f t="shared" si="248"/>
        <v>38</v>
      </c>
      <c r="BP1333" s="35">
        <f t="shared" si="249"/>
        <v>3</v>
      </c>
      <c r="BQ1333" s="35">
        <f t="shared" si="250"/>
        <v>60</v>
      </c>
      <c r="BR1333" s="35">
        <f t="shared" si="251"/>
        <v>53</v>
      </c>
    </row>
    <row r="1334" spans="2:70" x14ac:dyDescent="0.3">
      <c r="B1334" s="6" t="s">
        <v>1939</v>
      </c>
      <c r="C1334" s="6">
        <v>309061248</v>
      </c>
      <c r="D1334" s="6" t="s">
        <v>1321</v>
      </c>
      <c r="E1334" s="6" t="s">
        <v>1142</v>
      </c>
      <c r="F1334" s="6" t="s">
        <v>3657</v>
      </c>
      <c r="G1334" s="6" t="s">
        <v>97</v>
      </c>
      <c r="H1334" s="6" t="s">
        <v>4995</v>
      </c>
      <c r="I1334" s="22">
        <v>650000</v>
      </c>
      <c r="J1334" s="22">
        <v>640000</v>
      </c>
      <c r="K1334" s="22">
        <v>551250</v>
      </c>
      <c r="L1334" s="22">
        <v>687000</v>
      </c>
      <c r="M1334" s="22">
        <v>665000</v>
      </c>
      <c r="N1334" s="22">
        <v>616000</v>
      </c>
      <c r="O1334" s="23">
        <v>37</v>
      </c>
      <c r="P1334" s="23">
        <v>37</v>
      </c>
      <c r="Q1334" s="23">
        <v>37</v>
      </c>
      <c r="R1334" s="22">
        <v>660</v>
      </c>
      <c r="S1334" s="22">
        <v>600</v>
      </c>
      <c r="T1334" s="24">
        <v>2.7</v>
      </c>
      <c r="U1334" s="24">
        <v>0.10000000000000009</v>
      </c>
      <c r="V1334" s="24">
        <v>2.6</v>
      </c>
      <c r="W1334" s="24">
        <v>2.7</v>
      </c>
      <c r="X1334" s="25">
        <v>5.28E-2</v>
      </c>
      <c r="Y1334" s="24">
        <v>2.4</v>
      </c>
      <c r="Z1334" s="24">
        <v>-0.80000000000000027</v>
      </c>
      <c r="AA1334" s="24">
        <v>3.2</v>
      </c>
      <c r="AB1334" s="24">
        <v>2.7</v>
      </c>
      <c r="AC1334" s="26">
        <v>0.37510230062744382</v>
      </c>
      <c r="AD1334" s="24">
        <v>7.1042102391561333</v>
      </c>
      <c r="AE1334" s="6">
        <v>46</v>
      </c>
      <c r="AF1334" s="6">
        <v>46</v>
      </c>
      <c r="AG1334" s="6">
        <v>56</v>
      </c>
      <c r="AH1334" s="27">
        <v>1.1170212765957448</v>
      </c>
      <c r="AI1334" s="28">
        <v>730000</v>
      </c>
      <c r="AJ1334" s="28">
        <v>647000</v>
      </c>
      <c r="AK1334" s="28">
        <v>562500</v>
      </c>
      <c r="AL1334" s="29">
        <v>0.12828438948995363</v>
      </c>
      <c r="AM1334" s="29">
        <v>0.29777777777777775</v>
      </c>
      <c r="AN1334" s="6">
        <v>3.4</v>
      </c>
      <c r="AO1334" s="27">
        <v>-0.20000000000000018</v>
      </c>
      <c r="AP1334" s="6">
        <v>3.6</v>
      </c>
      <c r="AQ1334" s="28">
        <v>700</v>
      </c>
      <c r="AR1334" s="28">
        <v>650</v>
      </c>
      <c r="AS1334" s="25">
        <v>7.6923076923076927E-2</v>
      </c>
      <c r="AT1334" s="30">
        <v>1759.5200000000002</v>
      </c>
      <c r="AU1334" s="24">
        <v>0.70960000000000001</v>
      </c>
      <c r="AV1334" s="24">
        <v>0.29039999999999999</v>
      </c>
      <c r="AW1334" s="24">
        <v>0.66790000000000005</v>
      </c>
      <c r="AX1334" s="24">
        <v>0.19639999999999999</v>
      </c>
      <c r="AY1334" s="24">
        <v>0.2392</v>
      </c>
      <c r="AZ1334" s="24">
        <v>0.4199</v>
      </c>
      <c r="BA1334" s="24">
        <v>0.2802</v>
      </c>
      <c r="BB1334" s="31">
        <v>3.5</v>
      </c>
      <c r="BC1334" s="23">
        <v>64</v>
      </c>
      <c r="BD1334" s="32" t="s">
        <v>4237</v>
      </c>
      <c r="BE1334" s="33">
        <v>153.31037895949501</v>
      </c>
      <c r="BF1334" s="33">
        <v>-27.996691902634101</v>
      </c>
      <c r="BG1334" s="34">
        <f t="shared" si="240"/>
        <v>72</v>
      </c>
      <c r="BH1334" s="34">
        <f t="shared" si="241"/>
        <v>60</v>
      </c>
      <c r="BI1334" s="34">
        <f t="shared" si="242"/>
        <v>100</v>
      </c>
      <c r="BJ1334" s="34">
        <f t="shared" si="243"/>
        <v>65</v>
      </c>
      <c r="BK1334" s="34">
        <f t="shared" si="244"/>
        <v>95</v>
      </c>
      <c r="BL1334" s="34">
        <f t="shared" si="245"/>
        <v>43</v>
      </c>
      <c r="BM1334" s="35">
        <f t="shared" si="246"/>
        <v>100</v>
      </c>
      <c r="BN1334" s="34">
        <f t="shared" si="247"/>
        <v>79</v>
      </c>
      <c r="BO1334" s="35">
        <f t="shared" si="248"/>
        <v>17</v>
      </c>
      <c r="BP1334" s="35">
        <f t="shared" si="249"/>
        <v>77</v>
      </c>
      <c r="BQ1334" s="35">
        <f t="shared" si="250"/>
        <v>35</v>
      </c>
      <c r="BR1334" s="35">
        <f t="shared" si="251"/>
        <v>53</v>
      </c>
    </row>
    <row r="1335" spans="2:70" x14ac:dyDescent="0.3">
      <c r="B1335" s="6" t="s">
        <v>2555</v>
      </c>
      <c r="C1335" s="6">
        <v>101041018</v>
      </c>
      <c r="D1335" s="6" t="s">
        <v>1780</v>
      </c>
      <c r="E1335" s="6" t="s">
        <v>316</v>
      </c>
      <c r="F1335" s="6" t="s">
        <v>2600</v>
      </c>
      <c r="G1335" s="6" t="s">
        <v>77</v>
      </c>
      <c r="H1335" s="6" t="s">
        <v>4995</v>
      </c>
      <c r="I1335" s="22">
        <v>539500</v>
      </c>
      <c r="J1335" s="22">
        <v>539500</v>
      </c>
      <c r="K1335" s="22">
        <v>529500</v>
      </c>
      <c r="L1335" s="22">
        <v>500000</v>
      </c>
      <c r="M1335" s="22">
        <v>505000</v>
      </c>
      <c r="N1335" s="22">
        <v>550000</v>
      </c>
      <c r="O1335" s="23">
        <v>49</v>
      </c>
      <c r="P1335" s="23">
        <v>71</v>
      </c>
      <c r="Q1335" s="23">
        <v>69</v>
      </c>
      <c r="R1335" s="22">
        <v>420</v>
      </c>
      <c r="S1335" s="22">
        <v>400</v>
      </c>
      <c r="T1335" s="24">
        <v>2</v>
      </c>
      <c r="U1335" s="24">
        <v>0.19999999999999996</v>
      </c>
      <c r="V1335" s="24">
        <v>1.8</v>
      </c>
      <c r="W1335" s="24">
        <v>1.8</v>
      </c>
      <c r="X1335" s="25">
        <v>4.0481927710843371E-2</v>
      </c>
      <c r="Y1335" s="24">
        <v>3.4</v>
      </c>
      <c r="Z1335" s="24">
        <v>-1.1999999999999997</v>
      </c>
      <c r="AA1335" s="24">
        <v>4.5999999999999996</v>
      </c>
      <c r="AB1335" s="24">
        <v>4.3</v>
      </c>
      <c r="AC1335" s="26">
        <v>0.30864197530864196</v>
      </c>
      <c r="AD1335" s="24">
        <v>7.6241916519694293</v>
      </c>
      <c r="AE1335" s="6">
        <v>152</v>
      </c>
      <c r="AF1335" s="6">
        <v>163</v>
      </c>
      <c r="AG1335" s="6">
        <v>162</v>
      </c>
      <c r="AH1335" s="27">
        <v>6.384615384615385</v>
      </c>
      <c r="AI1335" s="28">
        <v>520000</v>
      </c>
      <c r="AJ1335" s="28">
        <v>535000</v>
      </c>
      <c r="AK1335" s="28">
        <v>525000</v>
      </c>
      <c r="AL1335" s="29">
        <v>-2.8037383177570093E-2</v>
      </c>
      <c r="AM1335" s="29">
        <v>-9.5238095238095247E-3</v>
      </c>
      <c r="AN1335" s="6">
        <v>1.8</v>
      </c>
      <c r="AO1335" s="27">
        <v>0.30000000000000004</v>
      </c>
      <c r="AP1335" s="6">
        <v>1.5</v>
      </c>
      <c r="AQ1335" s="28">
        <v>450</v>
      </c>
      <c r="AR1335" s="28">
        <v>420</v>
      </c>
      <c r="AS1335" s="25">
        <v>7.1428571428571425E-2</v>
      </c>
      <c r="AT1335" s="30">
        <v>1360.8000000000002</v>
      </c>
      <c r="AU1335" s="24">
        <v>0.67520000000000002</v>
      </c>
      <c r="AV1335" s="24">
        <v>0.32479999999999998</v>
      </c>
      <c r="AW1335" s="24">
        <v>0.8004</v>
      </c>
      <c r="AX1335" s="24">
        <v>0.10979999999999999</v>
      </c>
      <c r="AY1335" s="24">
        <v>0.48089999999999999</v>
      </c>
      <c r="AZ1335" s="24">
        <v>0.23130000000000001</v>
      </c>
      <c r="BA1335" s="24">
        <v>0.25619999999999998</v>
      </c>
      <c r="BB1335" s="31">
        <v>3</v>
      </c>
      <c r="BC1335" s="23">
        <v>231</v>
      </c>
      <c r="BD1335" s="32" t="s">
        <v>4843</v>
      </c>
      <c r="BE1335" s="33">
        <v>150.21245942554</v>
      </c>
      <c r="BF1335" s="33">
        <v>-35.780584730909197</v>
      </c>
      <c r="BG1335" s="34">
        <f t="shared" si="240"/>
        <v>84</v>
      </c>
      <c r="BH1335" s="34">
        <f t="shared" si="241"/>
        <v>87</v>
      </c>
      <c r="BI1335" s="34">
        <f t="shared" si="242"/>
        <v>46</v>
      </c>
      <c r="BJ1335" s="34">
        <f t="shared" si="243"/>
        <v>1</v>
      </c>
      <c r="BK1335" s="34">
        <f t="shared" si="244"/>
        <v>64</v>
      </c>
      <c r="BL1335" s="34">
        <f t="shared" si="245"/>
        <v>96</v>
      </c>
      <c r="BM1335" s="35">
        <f t="shared" si="246"/>
        <v>85</v>
      </c>
      <c r="BN1335" s="34">
        <f t="shared" si="247"/>
        <v>74</v>
      </c>
      <c r="BO1335" s="35">
        <f t="shared" si="248"/>
        <v>61</v>
      </c>
      <c r="BP1335" s="35">
        <f t="shared" si="249"/>
        <v>60</v>
      </c>
      <c r="BQ1335" s="35">
        <f t="shared" si="250"/>
        <v>30</v>
      </c>
      <c r="BR1335" s="35">
        <f t="shared" si="251"/>
        <v>53</v>
      </c>
    </row>
    <row r="1336" spans="2:70" x14ac:dyDescent="0.3">
      <c r="B1336" s="6" t="s">
        <v>2161</v>
      </c>
      <c r="C1336" s="6">
        <v>102021045</v>
      </c>
      <c r="D1336" s="6" t="s">
        <v>204</v>
      </c>
      <c r="E1336" s="6" t="s">
        <v>205</v>
      </c>
      <c r="F1336" s="6" t="s">
        <v>205</v>
      </c>
      <c r="G1336" s="6" t="s">
        <v>77</v>
      </c>
      <c r="H1336" s="6" t="s">
        <v>4995</v>
      </c>
      <c r="I1336" s="22">
        <v>430000</v>
      </c>
      <c r="J1336" s="22">
        <v>430000</v>
      </c>
      <c r="K1336" s="22">
        <v>410000</v>
      </c>
      <c r="L1336" s="22">
        <v>600000</v>
      </c>
      <c r="M1336" s="22">
        <v>520000</v>
      </c>
      <c r="N1336" s="22">
        <v>775000</v>
      </c>
      <c r="O1336" s="23">
        <v>52</v>
      </c>
      <c r="P1336" s="23">
        <v>36</v>
      </c>
      <c r="Q1336" s="23">
        <v>53</v>
      </c>
      <c r="R1336" s="22">
        <v>450</v>
      </c>
      <c r="S1336" s="22">
        <v>420</v>
      </c>
      <c r="T1336" s="24">
        <v>2</v>
      </c>
      <c r="U1336" s="24">
        <v>0.7</v>
      </c>
      <c r="V1336" s="24">
        <v>1.3</v>
      </c>
      <c r="W1336" s="24">
        <v>2</v>
      </c>
      <c r="X1336" s="25">
        <v>5.4418604651162793E-2</v>
      </c>
      <c r="Y1336" s="24">
        <v>10.5</v>
      </c>
      <c r="Z1336" s="24">
        <v>-2.6999999999999993</v>
      </c>
      <c r="AA1336" s="24">
        <v>13.2</v>
      </c>
      <c r="AB1336" s="24">
        <v>17.100000000000001</v>
      </c>
      <c r="AC1336" s="26">
        <v>0.26839393071857998</v>
      </c>
      <c r="AD1336" s="24">
        <v>4.9320252226063852</v>
      </c>
      <c r="AE1336" s="6">
        <v>105</v>
      </c>
      <c r="AF1336" s="6">
        <v>128</v>
      </c>
      <c r="AG1336" s="6">
        <v>119</v>
      </c>
      <c r="AH1336" s="27">
        <v>2.5677966101694913</v>
      </c>
      <c r="AI1336" s="28">
        <v>620000</v>
      </c>
      <c r="AJ1336" s="28">
        <v>605000</v>
      </c>
      <c r="AK1336" s="28">
        <v>590000</v>
      </c>
      <c r="AL1336" s="29">
        <v>2.4793388429752067E-2</v>
      </c>
      <c r="AM1336" s="29">
        <v>5.0847457627118647E-2</v>
      </c>
      <c r="AN1336" s="6">
        <v>1.8</v>
      </c>
      <c r="AO1336" s="27">
        <v>-0.40000000000000013</v>
      </c>
      <c r="AP1336" s="6">
        <v>2.2000000000000002</v>
      </c>
      <c r="AQ1336" s="28">
        <v>495</v>
      </c>
      <c r="AR1336" s="28">
        <v>460</v>
      </c>
      <c r="AS1336" s="25">
        <v>7.6086956521739135E-2</v>
      </c>
      <c r="AT1336" s="30">
        <v>1676.64</v>
      </c>
      <c r="AU1336" s="24">
        <v>0.76800000000000002</v>
      </c>
      <c r="AV1336" s="24">
        <v>0.23200000000000001</v>
      </c>
      <c r="AW1336" s="24">
        <v>0.9647</v>
      </c>
      <c r="AX1336" s="24">
        <v>2.3E-2</v>
      </c>
      <c r="AY1336" s="24">
        <v>0.25679999999999997</v>
      </c>
      <c r="AZ1336" s="24">
        <v>0.40250000000000002</v>
      </c>
      <c r="BA1336" s="24">
        <v>0.31690000000000002</v>
      </c>
      <c r="BB1336" s="31">
        <v>2</v>
      </c>
      <c r="BC1336" s="23">
        <v>80</v>
      </c>
      <c r="BD1336" s="32" t="s">
        <v>4448</v>
      </c>
      <c r="BE1336" s="33">
        <v>151.52410021245899</v>
      </c>
      <c r="BF1336" s="33">
        <v>-33.2027663250473</v>
      </c>
      <c r="BG1336" s="34">
        <f t="shared" si="240"/>
        <v>84</v>
      </c>
      <c r="BH1336" s="34">
        <f t="shared" si="241"/>
        <v>87</v>
      </c>
      <c r="BI1336" s="34">
        <f t="shared" si="242"/>
        <v>93</v>
      </c>
      <c r="BJ1336" s="34">
        <f t="shared" si="243"/>
        <v>13</v>
      </c>
      <c r="BK1336" s="34">
        <f t="shared" si="244"/>
        <v>91</v>
      </c>
      <c r="BL1336" s="34">
        <f t="shared" si="245"/>
        <v>46</v>
      </c>
      <c r="BM1336" s="35">
        <f t="shared" si="246"/>
        <v>100</v>
      </c>
      <c r="BN1336" s="34">
        <f t="shared" si="247"/>
        <v>100</v>
      </c>
      <c r="BO1336" s="35">
        <f t="shared" si="248"/>
        <v>88</v>
      </c>
      <c r="BP1336" s="35">
        <f t="shared" si="249"/>
        <v>1</v>
      </c>
      <c r="BQ1336" s="35">
        <f t="shared" si="250"/>
        <v>20</v>
      </c>
      <c r="BR1336" s="35">
        <f t="shared" si="251"/>
        <v>53</v>
      </c>
    </row>
    <row r="1337" spans="2:70" x14ac:dyDescent="0.3">
      <c r="B1337" s="6" t="s">
        <v>1945</v>
      </c>
      <c r="C1337" s="6">
        <v>107041549</v>
      </c>
      <c r="D1337" s="6" t="s">
        <v>504</v>
      </c>
      <c r="E1337" s="6" t="s">
        <v>380</v>
      </c>
      <c r="F1337" s="6" t="s">
        <v>504</v>
      </c>
      <c r="G1337" s="6" t="s">
        <v>77</v>
      </c>
      <c r="H1337" s="6" t="s">
        <v>4995</v>
      </c>
      <c r="I1337" s="22">
        <v>647700</v>
      </c>
      <c r="J1337" s="22">
        <v>649000</v>
      </c>
      <c r="K1337" s="22">
        <v>625000</v>
      </c>
      <c r="L1337" s="22">
        <v>674000</v>
      </c>
      <c r="M1337" s="22">
        <v>660000</v>
      </c>
      <c r="N1337" s="22">
        <v>610000</v>
      </c>
      <c r="O1337" s="23">
        <v>40</v>
      </c>
      <c r="P1337" s="23">
        <v>41</v>
      </c>
      <c r="Q1337" s="23">
        <v>46</v>
      </c>
      <c r="R1337" s="22">
        <v>550</v>
      </c>
      <c r="S1337" s="22">
        <v>520</v>
      </c>
      <c r="T1337" s="24">
        <v>2.8</v>
      </c>
      <c r="U1337" s="24">
        <v>9.9999999999999645E-2</v>
      </c>
      <c r="V1337" s="24">
        <v>2.7</v>
      </c>
      <c r="W1337" s="24">
        <v>2.1</v>
      </c>
      <c r="X1337" s="25">
        <v>4.4156245175235448E-2</v>
      </c>
      <c r="Y1337" s="24">
        <v>8</v>
      </c>
      <c r="Z1337" s="24">
        <v>-2.1999999999999993</v>
      </c>
      <c r="AA1337" s="24">
        <v>10.199999999999999</v>
      </c>
      <c r="AB1337" s="24">
        <v>10.6</v>
      </c>
      <c r="AC1337" s="26">
        <v>0.30788177339901474</v>
      </c>
      <c r="AD1337" s="24">
        <v>6.9725533087602054</v>
      </c>
      <c r="AE1337" s="6">
        <v>204</v>
      </c>
      <c r="AF1337" s="6">
        <v>212</v>
      </c>
      <c r="AG1337" s="6">
        <v>234</v>
      </c>
      <c r="AH1337" s="27">
        <v>3.1467391304347827</v>
      </c>
      <c r="AI1337" s="28">
        <v>735000</v>
      </c>
      <c r="AJ1337" s="28">
        <v>728000</v>
      </c>
      <c r="AK1337" s="28">
        <v>700000</v>
      </c>
      <c r="AL1337" s="29">
        <v>9.6153846153846159E-3</v>
      </c>
      <c r="AM1337" s="29">
        <v>0.05</v>
      </c>
      <c r="AN1337" s="6">
        <v>2.1</v>
      </c>
      <c r="AO1337" s="27">
        <v>0</v>
      </c>
      <c r="AP1337" s="6">
        <v>2.1</v>
      </c>
      <c r="AQ1337" s="28">
        <v>580</v>
      </c>
      <c r="AR1337" s="28">
        <v>550</v>
      </c>
      <c r="AS1337" s="25">
        <v>5.4545454545454543E-2</v>
      </c>
      <c r="AT1337" s="30">
        <v>1786.4</v>
      </c>
      <c r="AU1337" s="24">
        <v>0.59609999999999996</v>
      </c>
      <c r="AV1337" s="24">
        <v>0.40389999999999998</v>
      </c>
      <c r="AW1337" s="24">
        <v>0.47770000000000001</v>
      </c>
      <c r="AX1337" s="24">
        <v>0.1661</v>
      </c>
      <c r="AY1337" s="24">
        <v>0.25969999999999999</v>
      </c>
      <c r="AZ1337" s="24">
        <v>0.24970000000000001</v>
      </c>
      <c r="BA1337" s="24">
        <v>0.46439999999999998</v>
      </c>
      <c r="BB1337" s="31">
        <v>9</v>
      </c>
      <c r="BC1337" s="23">
        <v>69</v>
      </c>
      <c r="BD1337" s="32" t="s">
        <v>4243</v>
      </c>
      <c r="BE1337" s="33">
        <v>150.87793731717699</v>
      </c>
      <c r="BF1337" s="33">
        <v>-34.427374449078798</v>
      </c>
      <c r="BG1337" s="34">
        <f t="shared" si="240"/>
        <v>70</v>
      </c>
      <c r="BH1337" s="34">
        <f t="shared" si="241"/>
        <v>82</v>
      </c>
      <c r="BI1337" s="34">
        <f t="shared" si="242"/>
        <v>86</v>
      </c>
      <c r="BJ1337" s="34">
        <f t="shared" si="243"/>
        <v>6</v>
      </c>
      <c r="BK1337" s="34">
        <f t="shared" si="244"/>
        <v>93</v>
      </c>
      <c r="BL1337" s="34">
        <f t="shared" si="245"/>
        <v>47</v>
      </c>
      <c r="BM1337" s="35">
        <f t="shared" si="246"/>
        <v>97</v>
      </c>
      <c r="BN1337" s="34">
        <f t="shared" si="247"/>
        <v>80</v>
      </c>
      <c r="BO1337" s="35">
        <f t="shared" si="248"/>
        <v>62</v>
      </c>
      <c r="BP1337" s="35">
        <f t="shared" si="249"/>
        <v>1</v>
      </c>
      <c r="BQ1337" s="35">
        <f t="shared" si="250"/>
        <v>90</v>
      </c>
      <c r="BR1337" s="35">
        <f t="shared" si="251"/>
        <v>53</v>
      </c>
    </row>
    <row r="1338" spans="2:70" x14ac:dyDescent="0.3">
      <c r="B1338" s="6" t="s">
        <v>1324</v>
      </c>
      <c r="C1338" s="6">
        <v>111031235</v>
      </c>
      <c r="D1338" s="6" t="s">
        <v>1135</v>
      </c>
      <c r="E1338" s="6" t="s">
        <v>330</v>
      </c>
      <c r="F1338" s="6" t="s">
        <v>2847</v>
      </c>
      <c r="G1338" s="6" t="s">
        <v>77</v>
      </c>
      <c r="H1338" s="6" t="s">
        <v>4995</v>
      </c>
      <c r="I1338" s="22">
        <v>820000</v>
      </c>
      <c r="J1338" s="22">
        <v>775000</v>
      </c>
      <c r="K1338" s="22">
        <v>800000</v>
      </c>
      <c r="L1338" s="22">
        <v>785000</v>
      </c>
      <c r="M1338" s="22">
        <v>765000</v>
      </c>
      <c r="N1338" s="22">
        <v>750000</v>
      </c>
      <c r="O1338" s="23">
        <v>26</v>
      </c>
      <c r="P1338" s="23">
        <v>30</v>
      </c>
      <c r="Q1338" s="23">
        <v>50</v>
      </c>
      <c r="R1338" s="22">
        <v>685</v>
      </c>
      <c r="S1338" s="22">
        <v>660</v>
      </c>
      <c r="T1338" s="24">
        <v>1.9</v>
      </c>
      <c r="U1338" s="24">
        <v>0</v>
      </c>
      <c r="V1338" s="24">
        <v>1.9</v>
      </c>
      <c r="W1338" s="24">
        <v>1.2</v>
      </c>
      <c r="X1338" s="25">
        <v>4.3439024390243899E-2</v>
      </c>
      <c r="Y1338" s="24">
        <v>7.5</v>
      </c>
      <c r="Z1338" s="24">
        <v>-2.8000000000000007</v>
      </c>
      <c r="AA1338" s="24">
        <v>10.3</v>
      </c>
      <c r="AB1338" s="24">
        <v>11.8</v>
      </c>
      <c r="AC1338" s="26">
        <v>0.31937709809772469</v>
      </c>
      <c r="AD1338" s="24">
        <v>7.3523082661463857</v>
      </c>
      <c r="AE1338" s="6">
        <v>177</v>
      </c>
      <c r="AF1338" s="6">
        <v>200</v>
      </c>
      <c r="AG1338" s="6">
        <v>201</v>
      </c>
      <c r="AH1338" s="27">
        <v>3.5227629513343799</v>
      </c>
      <c r="AI1338" s="28">
        <v>706000</v>
      </c>
      <c r="AJ1338" s="28">
        <v>675000</v>
      </c>
      <c r="AK1338" s="28">
        <v>650000</v>
      </c>
      <c r="AL1338" s="29">
        <v>4.5925925925925926E-2</v>
      </c>
      <c r="AM1338" s="29">
        <v>8.615384615384615E-2</v>
      </c>
      <c r="AN1338" s="6">
        <v>1.7</v>
      </c>
      <c r="AO1338" s="27">
        <v>-0.19999999999999996</v>
      </c>
      <c r="AP1338" s="6">
        <v>1.9</v>
      </c>
      <c r="AQ1338" s="28">
        <v>600</v>
      </c>
      <c r="AR1338" s="28">
        <v>550</v>
      </c>
      <c r="AS1338" s="25">
        <v>9.0909090909090912E-2</v>
      </c>
      <c r="AT1338" s="30">
        <v>2144.8000000000002</v>
      </c>
      <c r="AU1338" s="24">
        <v>0.58069999999999999</v>
      </c>
      <c r="AV1338" s="24">
        <v>0.41930000000000001</v>
      </c>
      <c r="AW1338" s="24">
        <v>0.56340000000000001</v>
      </c>
      <c r="AX1338" s="24">
        <v>0.26450000000000001</v>
      </c>
      <c r="AY1338" s="24">
        <v>0.23630000000000001</v>
      </c>
      <c r="AZ1338" s="24">
        <v>0.31309999999999999</v>
      </c>
      <c r="BA1338" s="24">
        <v>0.42949999999999999</v>
      </c>
      <c r="BB1338" s="31">
        <v>7.5</v>
      </c>
      <c r="BC1338" s="23">
        <v>118</v>
      </c>
      <c r="BD1338" s="32" t="s">
        <v>3661</v>
      </c>
      <c r="BE1338" s="33">
        <v>151.75093012437301</v>
      </c>
      <c r="BF1338" s="33">
        <v>-32.911916356116599</v>
      </c>
      <c r="BG1338" s="34">
        <f t="shared" si="240"/>
        <v>85</v>
      </c>
      <c r="BH1338" s="34">
        <f t="shared" si="241"/>
        <v>88</v>
      </c>
      <c r="BI1338" s="34">
        <f t="shared" si="242"/>
        <v>81</v>
      </c>
      <c r="BJ1338" s="34">
        <f t="shared" si="243"/>
        <v>24</v>
      </c>
      <c r="BK1338" s="34">
        <f t="shared" si="244"/>
        <v>83</v>
      </c>
      <c r="BL1338" s="34">
        <f t="shared" si="245"/>
        <v>42</v>
      </c>
      <c r="BM1338" s="35">
        <f t="shared" si="246"/>
        <v>95</v>
      </c>
      <c r="BN1338" s="34">
        <f t="shared" si="247"/>
        <v>77</v>
      </c>
      <c r="BO1338" s="35">
        <f t="shared" si="248"/>
        <v>54</v>
      </c>
      <c r="BP1338" s="35">
        <f t="shared" si="249"/>
        <v>1</v>
      </c>
      <c r="BQ1338" s="35">
        <f t="shared" si="250"/>
        <v>75</v>
      </c>
      <c r="BR1338" s="35">
        <f t="shared" si="251"/>
        <v>53</v>
      </c>
    </row>
    <row r="1339" spans="2:70" x14ac:dyDescent="0.3">
      <c r="B1339" s="6" t="s">
        <v>2168</v>
      </c>
      <c r="C1339" s="6">
        <v>114021287</v>
      </c>
      <c r="D1339" s="6" t="s">
        <v>1110</v>
      </c>
      <c r="E1339" s="6" t="s">
        <v>1111</v>
      </c>
      <c r="F1339" s="6" t="s">
        <v>3467</v>
      </c>
      <c r="G1339" s="6" t="s">
        <v>77</v>
      </c>
      <c r="H1339" s="6" t="s">
        <v>4995</v>
      </c>
      <c r="I1339" s="22">
        <v>749000</v>
      </c>
      <c r="J1339" s="22">
        <v>725000</v>
      </c>
      <c r="K1339" s="22">
        <v>775000</v>
      </c>
      <c r="L1339" s="22">
        <v>833000</v>
      </c>
      <c r="M1339" s="22">
        <v>835000</v>
      </c>
      <c r="N1339" s="22">
        <v>625000</v>
      </c>
      <c r="O1339" s="23">
        <v>82</v>
      </c>
      <c r="P1339" s="23">
        <v>82</v>
      </c>
      <c r="Q1339" s="23">
        <v>145</v>
      </c>
      <c r="R1339" s="22">
        <v>500</v>
      </c>
      <c r="S1339" s="22">
        <v>500</v>
      </c>
      <c r="T1339" s="24">
        <v>2.6</v>
      </c>
      <c r="U1339" s="24">
        <v>-0.29999999999999982</v>
      </c>
      <c r="V1339" s="24">
        <v>2.9</v>
      </c>
      <c r="W1339" s="24">
        <v>1.4</v>
      </c>
      <c r="X1339" s="25">
        <v>3.4712950600801068E-2</v>
      </c>
      <c r="Y1339" s="24">
        <v>3.1</v>
      </c>
      <c r="Z1339" s="24">
        <v>-1.9999999999999996</v>
      </c>
      <c r="AA1339" s="24">
        <v>5.0999999999999996</v>
      </c>
      <c r="AB1339" s="24">
        <v>5.7</v>
      </c>
      <c r="AC1339" s="26">
        <v>0.28764727540500734</v>
      </c>
      <c r="AD1339" s="24">
        <v>8.2864542030134807</v>
      </c>
      <c r="AE1339" s="6">
        <v>35</v>
      </c>
      <c r="AF1339" s="6">
        <v>35</v>
      </c>
      <c r="AG1339" s="6">
        <v>73</v>
      </c>
      <c r="AH1339" s="27">
        <v>4.5333333333333332</v>
      </c>
      <c r="AI1339" s="28">
        <v>850000</v>
      </c>
      <c r="AJ1339" s="28">
        <v>890000</v>
      </c>
      <c r="AK1339" s="28">
        <v>830000</v>
      </c>
      <c r="AL1339" s="29">
        <v>-4.49438202247191E-2</v>
      </c>
      <c r="AM1339" s="29">
        <v>2.4096385542168676E-2</v>
      </c>
      <c r="AN1339" s="6">
        <v>1.8</v>
      </c>
      <c r="AO1339" s="27">
        <v>0</v>
      </c>
      <c r="AP1339" s="6">
        <v>1.8</v>
      </c>
      <c r="AQ1339" s="28">
        <v>500</v>
      </c>
      <c r="AR1339" s="28">
        <v>500</v>
      </c>
      <c r="AS1339" s="25">
        <v>0</v>
      </c>
      <c r="AT1339" s="30">
        <v>1738.2400000000002</v>
      </c>
      <c r="AU1339" s="24">
        <v>0.69910000000000005</v>
      </c>
      <c r="AV1339" s="24">
        <v>0.3009</v>
      </c>
      <c r="AW1339" s="24">
        <v>0.8821</v>
      </c>
      <c r="AX1339" s="24">
        <v>7.17E-2</v>
      </c>
      <c r="AY1339" s="24">
        <v>0.39219999999999999</v>
      </c>
      <c r="AZ1339" s="24">
        <v>0.32640000000000002</v>
      </c>
      <c r="BA1339" s="24">
        <v>0.25519999999999998</v>
      </c>
      <c r="BB1339" s="31">
        <v>4</v>
      </c>
      <c r="BC1339" s="23">
        <v>108</v>
      </c>
      <c r="BD1339" s="32" t="s">
        <v>4455</v>
      </c>
      <c r="BE1339" s="33">
        <v>150.34537583476299</v>
      </c>
      <c r="BF1339" s="33">
        <v>-34.522424247781899</v>
      </c>
      <c r="BG1339" s="34">
        <f t="shared" si="240"/>
        <v>74</v>
      </c>
      <c r="BH1339" s="34">
        <f t="shared" si="241"/>
        <v>87</v>
      </c>
      <c r="BI1339" s="34">
        <f t="shared" si="242"/>
        <v>69</v>
      </c>
      <c r="BJ1339" s="34">
        <f t="shared" si="243"/>
        <v>1</v>
      </c>
      <c r="BK1339" s="34">
        <f t="shared" si="244"/>
        <v>85</v>
      </c>
      <c r="BL1339" s="34">
        <f t="shared" si="245"/>
        <v>76</v>
      </c>
      <c r="BM1339" s="35">
        <f t="shared" si="246"/>
        <v>66</v>
      </c>
      <c r="BN1339" s="34">
        <f t="shared" si="247"/>
        <v>67</v>
      </c>
      <c r="BO1339" s="35">
        <f t="shared" si="248"/>
        <v>75</v>
      </c>
      <c r="BP1339" s="35">
        <f t="shared" si="249"/>
        <v>65</v>
      </c>
      <c r="BQ1339" s="35">
        <f t="shared" si="250"/>
        <v>40</v>
      </c>
      <c r="BR1339" s="35">
        <f t="shared" si="251"/>
        <v>53</v>
      </c>
    </row>
    <row r="1340" spans="2:70" x14ac:dyDescent="0.3">
      <c r="B1340" s="6" t="s">
        <v>1052</v>
      </c>
      <c r="C1340" s="6">
        <v>115011557</v>
      </c>
      <c r="D1340" s="6" t="s">
        <v>1013</v>
      </c>
      <c r="E1340" s="6" t="s">
        <v>783</v>
      </c>
      <c r="F1340" s="6" t="s">
        <v>2757</v>
      </c>
      <c r="G1340" s="6" t="s">
        <v>77</v>
      </c>
      <c r="H1340" s="6" t="s">
        <v>4995</v>
      </c>
      <c r="I1340" s="22">
        <v>1305000</v>
      </c>
      <c r="J1340" s="22">
        <v>1350000</v>
      </c>
      <c r="K1340" s="22">
        <v>1395000</v>
      </c>
      <c r="L1340" s="22">
        <v>1290000</v>
      </c>
      <c r="M1340" s="22">
        <v>1350000</v>
      </c>
      <c r="N1340" s="22">
        <v>1350000</v>
      </c>
      <c r="O1340" s="23">
        <v>30</v>
      </c>
      <c r="P1340" s="23">
        <v>30</v>
      </c>
      <c r="Q1340" s="23">
        <v>29</v>
      </c>
      <c r="R1340" s="22">
        <v>850</v>
      </c>
      <c r="S1340" s="22">
        <v>700</v>
      </c>
      <c r="T1340" s="24">
        <v>5.7</v>
      </c>
      <c r="U1340" s="24">
        <v>0</v>
      </c>
      <c r="V1340" s="24">
        <v>5.7</v>
      </c>
      <c r="W1340" s="24">
        <v>2.5</v>
      </c>
      <c r="X1340" s="25">
        <v>3.3869731800766287E-2</v>
      </c>
      <c r="Y1340" s="24">
        <v>5.7</v>
      </c>
      <c r="Z1340" s="24">
        <v>-0.59999999999999964</v>
      </c>
      <c r="AA1340" s="24">
        <v>6.3</v>
      </c>
      <c r="AB1340" s="24">
        <v>8.1999999999999993</v>
      </c>
      <c r="AC1340" s="26">
        <v>0.22580439495048241</v>
      </c>
      <c r="AD1340" s="24">
        <v>6.6668492174294016</v>
      </c>
      <c r="AE1340" s="6">
        <v>192</v>
      </c>
      <c r="AF1340" s="6">
        <v>183</v>
      </c>
      <c r="AG1340" s="6">
        <v>173</v>
      </c>
      <c r="AH1340" s="27">
        <v>5.7446808510638299</v>
      </c>
      <c r="AI1340" s="28">
        <v>1196000</v>
      </c>
      <c r="AJ1340" s="28">
        <v>1125000</v>
      </c>
      <c r="AK1340" s="28">
        <v>1045000</v>
      </c>
      <c r="AL1340" s="29">
        <v>6.3111111111111118E-2</v>
      </c>
      <c r="AM1340" s="29">
        <v>0.1444976076555024</v>
      </c>
      <c r="AN1340" s="6">
        <v>2</v>
      </c>
      <c r="AO1340" s="27">
        <v>0</v>
      </c>
      <c r="AP1340" s="6">
        <v>2</v>
      </c>
      <c r="AQ1340" s="28">
        <v>725</v>
      </c>
      <c r="AR1340" s="28">
        <v>690</v>
      </c>
      <c r="AS1340" s="25">
        <v>5.0724637681159424E-2</v>
      </c>
      <c r="AT1340" s="30">
        <v>3764.32</v>
      </c>
      <c r="AU1340" s="24">
        <v>0.90280000000000005</v>
      </c>
      <c r="AV1340" s="24">
        <v>9.7199999999999995E-2</v>
      </c>
      <c r="AW1340" s="24">
        <v>0.86539999999999995</v>
      </c>
      <c r="AX1340" s="24">
        <v>0.1249</v>
      </c>
      <c r="AY1340" s="24">
        <v>0.35210000000000002</v>
      </c>
      <c r="AZ1340" s="24">
        <v>0.49</v>
      </c>
      <c r="BA1340" s="24">
        <v>0.14499999999999999</v>
      </c>
      <c r="BB1340" s="31">
        <v>10</v>
      </c>
      <c r="BC1340" s="23">
        <v>27</v>
      </c>
      <c r="BD1340" s="32" t="s">
        <v>3425</v>
      </c>
      <c r="BE1340" s="33">
        <v>150.97350092989799</v>
      </c>
      <c r="BF1340" s="33">
        <v>-33.717690793124198</v>
      </c>
      <c r="BG1340" s="34">
        <f t="shared" si="240"/>
        <v>22</v>
      </c>
      <c r="BH1340" s="34">
        <f t="shared" si="241"/>
        <v>84</v>
      </c>
      <c r="BI1340" s="34">
        <f t="shared" si="242"/>
        <v>54</v>
      </c>
      <c r="BJ1340" s="34">
        <f t="shared" si="243"/>
        <v>32</v>
      </c>
      <c r="BK1340" s="34">
        <f t="shared" si="244"/>
        <v>100</v>
      </c>
      <c r="BL1340" s="34">
        <f t="shared" si="245"/>
        <v>67</v>
      </c>
      <c r="BM1340" s="35">
        <f t="shared" si="246"/>
        <v>63</v>
      </c>
      <c r="BN1340" s="34">
        <f t="shared" si="247"/>
        <v>83</v>
      </c>
      <c r="BO1340" s="35">
        <f t="shared" si="248"/>
        <v>100</v>
      </c>
      <c r="BP1340" s="35">
        <f t="shared" si="249"/>
        <v>22</v>
      </c>
      <c r="BQ1340" s="35">
        <f t="shared" si="250"/>
        <v>100</v>
      </c>
      <c r="BR1340" s="35">
        <f t="shared" si="251"/>
        <v>53</v>
      </c>
    </row>
    <row r="1341" spans="2:70" x14ac:dyDescent="0.3">
      <c r="B1341" s="6" t="s">
        <v>2437</v>
      </c>
      <c r="C1341" s="6">
        <v>118011341</v>
      </c>
      <c r="D1341" s="6" t="s">
        <v>1694</v>
      </c>
      <c r="E1341" s="6" t="s">
        <v>1695</v>
      </c>
      <c r="F1341" s="6" t="s">
        <v>2757</v>
      </c>
      <c r="G1341" s="6" t="s">
        <v>77</v>
      </c>
      <c r="H1341" s="6" t="s">
        <v>4995</v>
      </c>
      <c r="I1341" s="22">
        <v>1300000</v>
      </c>
      <c r="J1341" s="22">
        <v>1300000</v>
      </c>
      <c r="K1341" s="22">
        <v>1300000</v>
      </c>
      <c r="L1341" s="22">
        <v>1190000</v>
      </c>
      <c r="M1341" s="22">
        <v>1150000</v>
      </c>
      <c r="N1341" s="22">
        <v>1035000</v>
      </c>
      <c r="O1341" s="23">
        <v>27</v>
      </c>
      <c r="P1341" s="23">
        <v>27</v>
      </c>
      <c r="Q1341" s="23">
        <v>28</v>
      </c>
      <c r="R1341" s="22">
        <v>900</v>
      </c>
      <c r="S1341" s="22">
        <v>850</v>
      </c>
      <c r="T1341" s="24">
        <v>1.6</v>
      </c>
      <c r="U1341" s="24">
        <v>0</v>
      </c>
      <c r="V1341" s="24">
        <v>1.6</v>
      </c>
      <c r="W1341" s="24">
        <v>1.6</v>
      </c>
      <c r="X1341" s="25">
        <v>3.5999999999999997E-2</v>
      </c>
      <c r="Y1341" s="24">
        <v>7.5</v>
      </c>
      <c r="Z1341" s="24">
        <v>-3</v>
      </c>
      <c r="AA1341" s="24">
        <v>10.5</v>
      </c>
      <c r="AB1341" s="24">
        <v>9.8000000000000007</v>
      </c>
      <c r="AC1341" s="26">
        <v>0.31316111791559958</v>
      </c>
      <c r="AD1341" s="24">
        <v>8.6989199420999892</v>
      </c>
      <c r="AE1341" s="6">
        <v>220</v>
      </c>
      <c r="AF1341" s="6">
        <v>304</v>
      </c>
      <c r="AG1341" s="6">
        <v>271</v>
      </c>
      <c r="AH1341" s="27">
        <v>2.5823927765237022</v>
      </c>
      <c r="AI1341" s="28">
        <v>1350000</v>
      </c>
      <c r="AJ1341" s="28">
        <v>1320000</v>
      </c>
      <c r="AK1341" s="28">
        <v>1300000</v>
      </c>
      <c r="AL1341" s="29">
        <v>2.2727272727272728E-2</v>
      </c>
      <c r="AM1341" s="29">
        <v>3.8461538461538464E-2</v>
      </c>
      <c r="AN1341" s="6">
        <v>2</v>
      </c>
      <c r="AO1341" s="27">
        <v>-0.20000000000000018</v>
      </c>
      <c r="AP1341" s="6">
        <v>2.2000000000000002</v>
      </c>
      <c r="AQ1341" s="28">
        <v>950</v>
      </c>
      <c r="AR1341" s="28">
        <v>895</v>
      </c>
      <c r="AS1341" s="25">
        <v>6.1452513966480445E-2</v>
      </c>
      <c r="AT1341" s="30">
        <v>2873.92</v>
      </c>
      <c r="AU1341" s="24">
        <v>0.60229999999999995</v>
      </c>
      <c r="AV1341" s="24">
        <v>0.3977</v>
      </c>
      <c r="AW1341" s="24">
        <v>0.12939999999999999</v>
      </c>
      <c r="AX1341" s="24">
        <v>0.26629999999999998</v>
      </c>
      <c r="AY1341" s="24">
        <v>0.26240000000000002</v>
      </c>
      <c r="AZ1341" s="24">
        <v>0.2319</v>
      </c>
      <c r="BA1341" s="24">
        <v>0.47239999999999999</v>
      </c>
      <c r="BB1341" s="31">
        <v>9.5</v>
      </c>
      <c r="BC1341" s="23">
        <v>5</v>
      </c>
      <c r="BD1341" s="32" t="s">
        <v>4723</v>
      </c>
      <c r="BE1341" s="33">
        <v>151.25021355651501</v>
      </c>
      <c r="BF1341" s="33">
        <v>-33.9002276451385</v>
      </c>
      <c r="BG1341" s="34">
        <f t="shared" si="240"/>
        <v>90</v>
      </c>
      <c r="BH1341" s="34">
        <f t="shared" si="241"/>
        <v>84</v>
      </c>
      <c r="BI1341" s="34">
        <f t="shared" si="242"/>
        <v>93</v>
      </c>
      <c r="BJ1341" s="34">
        <f t="shared" si="243"/>
        <v>12</v>
      </c>
      <c r="BK1341" s="34">
        <f t="shared" si="244"/>
        <v>100</v>
      </c>
      <c r="BL1341" s="34">
        <f t="shared" si="245"/>
        <v>48</v>
      </c>
      <c r="BM1341" s="35">
        <f t="shared" si="246"/>
        <v>70</v>
      </c>
      <c r="BN1341" s="34">
        <f t="shared" si="247"/>
        <v>63</v>
      </c>
      <c r="BO1341" s="35">
        <f t="shared" si="248"/>
        <v>58</v>
      </c>
      <c r="BP1341" s="35">
        <f t="shared" si="249"/>
        <v>1</v>
      </c>
      <c r="BQ1341" s="35">
        <f t="shared" si="250"/>
        <v>95</v>
      </c>
      <c r="BR1341" s="35">
        <f t="shared" si="251"/>
        <v>53</v>
      </c>
    </row>
    <row r="1342" spans="2:70" x14ac:dyDescent="0.3">
      <c r="B1342" s="6" t="s">
        <v>2498</v>
      </c>
      <c r="C1342" s="6">
        <v>118011344</v>
      </c>
      <c r="D1342" s="6" t="s">
        <v>1694</v>
      </c>
      <c r="E1342" s="6" t="s">
        <v>1695</v>
      </c>
      <c r="F1342" s="6" t="s">
        <v>2757</v>
      </c>
      <c r="G1342" s="6" t="s">
        <v>77</v>
      </c>
      <c r="H1342" s="6" t="s">
        <v>4995</v>
      </c>
      <c r="I1342" s="22">
        <v>1484000</v>
      </c>
      <c r="J1342" s="22">
        <v>1395900</v>
      </c>
      <c r="K1342" s="22">
        <v>1350000</v>
      </c>
      <c r="L1342" s="22">
        <v>1190000</v>
      </c>
      <c r="M1342" s="22">
        <v>1175000</v>
      </c>
      <c r="N1342" s="22">
        <v>1375000</v>
      </c>
      <c r="O1342" s="23">
        <v>25</v>
      </c>
      <c r="P1342" s="23">
        <v>25</v>
      </c>
      <c r="Q1342" s="23">
        <v>23</v>
      </c>
      <c r="R1342" s="22">
        <v>925</v>
      </c>
      <c r="S1342" s="22">
        <v>895</v>
      </c>
      <c r="T1342" s="24">
        <v>2.4</v>
      </c>
      <c r="U1342" s="24">
        <v>-0.10000000000000009</v>
      </c>
      <c r="V1342" s="24">
        <v>2.5</v>
      </c>
      <c r="W1342" s="24">
        <v>2.5</v>
      </c>
      <c r="X1342" s="25">
        <v>3.2412398921832883E-2</v>
      </c>
      <c r="Y1342" s="24">
        <v>6.5</v>
      </c>
      <c r="Z1342" s="24">
        <v>-2</v>
      </c>
      <c r="AA1342" s="24">
        <v>8.5</v>
      </c>
      <c r="AB1342" s="24">
        <v>8.4</v>
      </c>
      <c r="AC1342" s="26">
        <v>0.29204132147908668</v>
      </c>
      <c r="AD1342" s="24">
        <v>9.0101729953215095</v>
      </c>
      <c r="AE1342" s="6">
        <v>220</v>
      </c>
      <c r="AF1342" s="6">
        <v>304</v>
      </c>
      <c r="AG1342" s="6">
        <v>271</v>
      </c>
      <c r="AH1342" s="27">
        <v>2.5823927765237022</v>
      </c>
      <c r="AI1342" s="28">
        <v>1350000</v>
      </c>
      <c r="AJ1342" s="28">
        <v>1320000</v>
      </c>
      <c r="AK1342" s="28">
        <v>1300000</v>
      </c>
      <c r="AL1342" s="29">
        <v>2.2727272727272728E-2</v>
      </c>
      <c r="AM1342" s="29">
        <v>3.8461538461538464E-2</v>
      </c>
      <c r="AN1342" s="6">
        <v>2</v>
      </c>
      <c r="AO1342" s="27">
        <v>-0.20000000000000018</v>
      </c>
      <c r="AP1342" s="6">
        <v>2.2000000000000002</v>
      </c>
      <c r="AQ1342" s="28">
        <v>950</v>
      </c>
      <c r="AR1342" s="28">
        <v>895</v>
      </c>
      <c r="AS1342" s="25">
        <v>6.1452513966480445E-2</v>
      </c>
      <c r="AT1342" s="30">
        <v>3167.36</v>
      </c>
      <c r="AU1342" s="24">
        <v>0.71589999999999998</v>
      </c>
      <c r="AV1342" s="24">
        <v>0.28410000000000002</v>
      </c>
      <c r="AW1342" s="24">
        <v>0.3427</v>
      </c>
      <c r="AX1342" s="24">
        <v>0.12379999999999999</v>
      </c>
      <c r="AY1342" s="24">
        <v>0.30530000000000002</v>
      </c>
      <c r="AZ1342" s="24">
        <v>0.32179999999999997</v>
      </c>
      <c r="BA1342" s="24">
        <v>0.34250000000000003</v>
      </c>
      <c r="BB1342" s="31">
        <v>9.5</v>
      </c>
      <c r="BC1342" s="23">
        <v>7</v>
      </c>
      <c r="BD1342" s="32" t="s">
        <v>4785</v>
      </c>
      <c r="BE1342" s="33">
        <v>151.279875864784</v>
      </c>
      <c r="BF1342" s="33">
        <v>-33.871398348563503</v>
      </c>
      <c r="BG1342" s="34">
        <f t="shared" si="240"/>
        <v>77</v>
      </c>
      <c r="BH1342" s="34">
        <f t="shared" si="241"/>
        <v>84</v>
      </c>
      <c r="BI1342" s="34">
        <f t="shared" si="242"/>
        <v>93</v>
      </c>
      <c r="BJ1342" s="34">
        <f t="shared" si="243"/>
        <v>12</v>
      </c>
      <c r="BK1342" s="34">
        <f t="shared" si="244"/>
        <v>100</v>
      </c>
      <c r="BL1342" s="34">
        <f t="shared" si="245"/>
        <v>57</v>
      </c>
      <c r="BM1342" s="35">
        <f t="shared" si="246"/>
        <v>58</v>
      </c>
      <c r="BN1342" s="34">
        <f t="shared" si="247"/>
        <v>60</v>
      </c>
      <c r="BO1342" s="35">
        <f t="shared" si="248"/>
        <v>72</v>
      </c>
      <c r="BP1342" s="35">
        <f t="shared" si="249"/>
        <v>9</v>
      </c>
      <c r="BQ1342" s="35">
        <f t="shared" si="250"/>
        <v>95</v>
      </c>
      <c r="BR1342" s="35">
        <f t="shared" si="251"/>
        <v>53</v>
      </c>
    </row>
    <row r="1343" spans="2:70" x14ac:dyDescent="0.3">
      <c r="B1343" s="6" t="s">
        <v>2391</v>
      </c>
      <c r="C1343" s="6">
        <v>119021362</v>
      </c>
      <c r="D1343" s="6" t="s">
        <v>2021</v>
      </c>
      <c r="E1343" s="6" t="s">
        <v>1094</v>
      </c>
      <c r="F1343" s="6" t="s">
        <v>2757</v>
      </c>
      <c r="G1343" s="6" t="s">
        <v>77</v>
      </c>
      <c r="H1343" s="6" t="s">
        <v>4995</v>
      </c>
      <c r="I1343" s="22">
        <v>650000</v>
      </c>
      <c r="J1343" s="22">
        <v>650000</v>
      </c>
      <c r="K1343" s="22">
        <v>600000</v>
      </c>
      <c r="L1343" s="22">
        <v>650000</v>
      </c>
      <c r="M1343" s="22">
        <v>635000</v>
      </c>
      <c r="N1343" s="22">
        <v>545000</v>
      </c>
      <c r="O1343" s="23">
        <v>34</v>
      </c>
      <c r="P1343" s="23">
        <v>31</v>
      </c>
      <c r="Q1343" s="23">
        <v>30</v>
      </c>
      <c r="R1343" s="22">
        <v>600</v>
      </c>
      <c r="S1343" s="22">
        <v>580</v>
      </c>
      <c r="T1343" s="24">
        <v>1.9</v>
      </c>
      <c r="U1343" s="24">
        <v>0</v>
      </c>
      <c r="V1343" s="24">
        <v>1.9</v>
      </c>
      <c r="W1343" s="24">
        <v>1.5</v>
      </c>
      <c r="X1343" s="25">
        <v>4.8000000000000001E-2</v>
      </c>
      <c r="Y1343" s="24">
        <v>7</v>
      </c>
      <c r="Z1343" s="24">
        <v>-2.5</v>
      </c>
      <c r="AA1343" s="24">
        <v>9.5</v>
      </c>
      <c r="AB1343" s="24">
        <v>8.6999999999999993</v>
      </c>
      <c r="AC1343" s="26">
        <v>0.35128805620608894</v>
      </c>
      <c r="AD1343" s="24">
        <v>7.3185011709601859</v>
      </c>
      <c r="AE1343" s="6">
        <v>159</v>
      </c>
      <c r="AF1343" s="6">
        <v>212</v>
      </c>
      <c r="AG1343" s="6">
        <v>247</v>
      </c>
      <c r="AH1343" s="27">
        <v>3.3948562783661118</v>
      </c>
      <c r="AI1343" s="28">
        <v>570000</v>
      </c>
      <c r="AJ1343" s="28">
        <v>520000</v>
      </c>
      <c r="AK1343" s="28">
        <v>502500</v>
      </c>
      <c r="AL1343" s="29">
        <v>9.6153846153846159E-2</v>
      </c>
      <c r="AM1343" s="29">
        <v>0.13432835820895522</v>
      </c>
      <c r="AN1343" s="6">
        <v>1.8</v>
      </c>
      <c r="AO1343" s="27">
        <v>-0.19999999999999996</v>
      </c>
      <c r="AP1343" s="6">
        <v>2</v>
      </c>
      <c r="AQ1343" s="28">
        <v>550</v>
      </c>
      <c r="AR1343" s="28">
        <v>550</v>
      </c>
      <c r="AS1343" s="25">
        <v>0</v>
      </c>
      <c r="AT1343" s="30">
        <v>1708.0000000000002</v>
      </c>
      <c r="AU1343" s="24">
        <v>0.71599999999999997</v>
      </c>
      <c r="AV1343" s="24">
        <v>0.28399999999999997</v>
      </c>
      <c r="AW1343" s="24">
        <v>0.51119999999999999</v>
      </c>
      <c r="AX1343" s="24">
        <v>0.13930000000000001</v>
      </c>
      <c r="AY1343" s="24">
        <v>0.28239999999999998</v>
      </c>
      <c r="AZ1343" s="24">
        <v>0.28820000000000001</v>
      </c>
      <c r="BA1343" s="24">
        <v>0.39079999999999998</v>
      </c>
      <c r="BB1343" s="31">
        <v>5.5</v>
      </c>
      <c r="BC1343" s="23">
        <v>12</v>
      </c>
      <c r="BD1343" s="32" t="s">
        <v>4677</v>
      </c>
      <c r="BE1343" s="33">
        <v>151.08970394517999</v>
      </c>
      <c r="BF1343" s="33">
        <v>-33.917478241753997</v>
      </c>
      <c r="BG1343" s="34">
        <f t="shared" si="240"/>
        <v>85</v>
      </c>
      <c r="BH1343" s="34">
        <f t="shared" si="241"/>
        <v>87</v>
      </c>
      <c r="BI1343" s="34">
        <f t="shared" si="242"/>
        <v>83</v>
      </c>
      <c r="BJ1343" s="34">
        <f t="shared" si="243"/>
        <v>49</v>
      </c>
      <c r="BK1343" s="34">
        <f t="shared" si="244"/>
        <v>100</v>
      </c>
      <c r="BL1343" s="34">
        <f t="shared" si="245"/>
        <v>52</v>
      </c>
      <c r="BM1343" s="35">
        <f t="shared" si="246"/>
        <v>100</v>
      </c>
      <c r="BN1343" s="34">
        <f t="shared" si="247"/>
        <v>77</v>
      </c>
      <c r="BO1343" s="35">
        <f t="shared" si="248"/>
        <v>33</v>
      </c>
      <c r="BP1343" s="35">
        <f t="shared" si="249"/>
        <v>1</v>
      </c>
      <c r="BQ1343" s="35">
        <f t="shared" si="250"/>
        <v>55</v>
      </c>
      <c r="BR1343" s="35">
        <f t="shared" si="251"/>
        <v>53</v>
      </c>
    </row>
    <row r="1344" spans="2:70" x14ac:dyDescent="0.3">
      <c r="B1344" s="6" t="s">
        <v>2549</v>
      </c>
      <c r="C1344" s="6">
        <v>119031370</v>
      </c>
      <c r="D1344" s="6" t="s">
        <v>1547</v>
      </c>
      <c r="E1344" s="6" t="s">
        <v>1094</v>
      </c>
      <c r="F1344" s="6" t="s">
        <v>2757</v>
      </c>
      <c r="G1344" s="6" t="s">
        <v>77</v>
      </c>
      <c r="H1344" s="6" t="s">
        <v>4995</v>
      </c>
      <c r="I1344" s="22">
        <v>700400</v>
      </c>
      <c r="J1344" s="22">
        <v>695250</v>
      </c>
      <c r="K1344" s="22">
        <v>640560</v>
      </c>
      <c r="L1344" s="22">
        <v>720000</v>
      </c>
      <c r="M1344" s="22">
        <v>700000</v>
      </c>
      <c r="N1344" s="22">
        <v>633000</v>
      </c>
      <c r="O1344" s="23">
        <v>25</v>
      </c>
      <c r="P1344" s="23">
        <v>25</v>
      </c>
      <c r="Q1344" s="23">
        <v>26</v>
      </c>
      <c r="R1344" s="22">
        <v>600</v>
      </c>
      <c r="S1344" s="22">
        <v>540</v>
      </c>
      <c r="T1344" s="24">
        <v>1.8</v>
      </c>
      <c r="U1344" s="24">
        <v>0.10000000000000009</v>
      </c>
      <c r="V1344" s="24">
        <v>1.7</v>
      </c>
      <c r="W1344" s="24">
        <v>1.5</v>
      </c>
      <c r="X1344" s="25">
        <v>4.4545973729297542E-2</v>
      </c>
      <c r="Y1344" s="24">
        <v>4.5999999999999996</v>
      </c>
      <c r="Z1344" s="24">
        <v>-1.3000000000000007</v>
      </c>
      <c r="AA1344" s="24">
        <v>5.9</v>
      </c>
      <c r="AB1344" s="24">
        <v>6.2</v>
      </c>
      <c r="AC1344" s="26">
        <v>0.32546432910952955</v>
      </c>
      <c r="AD1344" s="24">
        <v>7.3062569265485422</v>
      </c>
      <c r="AE1344" s="6">
        <v>189</v>
      </c>
      <c r="AF1344" s="6">
        <v>220</v>
      </c>
      <c r="AG1344" s="6">
        <v>217</v>
      </c>
      <c r="AH1344" s="27">
        <v>3.3419913419913421</v>
      </c>
      <c r="AI1344" s="28">
        <v>761000</v>
      </c>
      <c r="AJ1344" s="28">
        <v>730000</v>
      </c>
      <c r="AK1344" s="28">
        <v>700000</v>
      </c>
      <c r="AL1344" s="29">
        <v>4.2465753424657533E-2</v>
      </c>
      <c r="AM1344" s="29">
        <v>8.7142857142857147E-2</v>
      </c>
      <c r="AN1344" s="6">
        <v>1.8</v>
      </c>
      <c r="AO1344" s="27">
        <v>0</v>
      </c>
      <c r="AP1344" s="6">
        <v>1.8</v>
      </c>
      <c r="AQ1344" s="28">
        <v>670</v>
      </c>
      <c r="AR1344" s="28">
        <v>650</v>
      </c>
      <c r="AS1344" s="25">
        <v>3.0769230769230771E-2</v>
      </c>
      <c r="AT1344" s="30">
        <v>1843.5200000000002</v>
      </c>
      <c r="AU1344" s="24">
        <v>0.73299999999999998</v>
      </c>
      <c r="AV1344" s="24">
        <v>0.26700000000000002</v>
      </c>
      <c r="AW1344" s="24">
        <v>0.57479999999999998</v>
      </c>
      <c r="AX1344" s="24">
        <v>0.1779</v>
      </c>
      <c r="AY1344" s="24">
        <v>0.32490000000000002</v>
      </c>
      <c r="AZ1344" s="24">
        <v>0.27739999999999998</v>
      </c>
      <c r="BA1344" s="24">
        <v>0.36809999999999998</v>
      </c>
      <c r="BB1344" s="31">
        <v>1</v>
      </c>
      <c r="BC1344" s="23">
        <v>15</v>
      </c>
      <c r="BD1344" s="32" t="s">
        <v>4837</v>
      </c>
      <c r="BE1344" s="33">
        <v>151.07749641757101</v>
      </c>
      <c r="BF1344" s="33">
        <v>-33.947706295111999</v>
      </c>
      <c r="BG1344" s="34">
        <f t="shared" si="240"/>
        <v>87</v>
      </c>
      <c r="BH1344" s="34">
        <f t="shared" si="241"/>
        <v>87</v>
      </c>
      <c r="BI1344" s="34">
        <f t="shared" si="242"/>
        <v>83</v>
      </c>
      <c r="BJ1344" s="34">
        <f t="shared" si="243"/>
        <v>22</v>
      </c>
      <c r="BK1344" s="34">
        <f t="shared" si="244"/>
        <v>100</v>
      </c>
      <c r="BL1344" s="34">
        <f t="shared" si="245"/>
        <v>61</v>
      </c>
      <c r="BM1344" s="35">
        <f t="shared" si="246"/>
        <v>99</v>
      </c>
      <c r="BN1344" s="34">
        <f t="shared" si="247"/>
        <v>77</v>
      </c>
      <c r="BO1344" s="35">
        <f t="shared" si="248"/>
        <v>50</v>
      </c>
      <c r="BP1344" s="35">
        <f t="shared" si="249"/>
        <v>41</v>
      </c>
      <c r="BQ1344" s="35">
        <f t="shared" si="250"/>
        <v>10</v>
      </c>
      <c r="BR1344" s="35">
        <f t="shared" si="251"/>
        <v>53</v>
      </c>
    </row>
    <row r="1345" spans="2:70" x14ac:dyDescent="0.3">
      <c r="B1345" s="6" t="s">
        <v>2204</v>
      </c>
      <c r="C1345" s="6">
        <v>119041668</v>
      </c>
      <c r="D1345" s="6" t="s">
        <v>1859</v>
      </c>
      <c r="E1345" s="6" t="s">
        <v>1094</v>
      </c>
      <c r="F1345" s="6" t="s">
        <v>2757</v>
      </c>
      <c r="G1345" s="6" t="s">
        <v>77</v>
      </c>
      <c r="H1345" s="6" t="s">
        <v>4995</v>
      </c>
      <c r="I1345" s="22">
        <v>753000</v>
      </c>
      <c r="J1345" s="22">
        <v>775000</v>
      </c>
      <c r="K1345" s="22">
        <v>751900</v>
      </c>
      <c r="L1345" s="22">
        <v>780000</v>
      </c>
      <c r="M1345" s="22">
        <v>780000</v>
      </c>
      <c r="N1345" s="22">
        <v>749999</v>
      </c>
      <c r="O1345" s="23">
        <v>43</v>
      </c>
      <c r="P1345" s="23">
        <v>36</v>
      </c>
      <c r="Q1345" s="23">
        <v>31</v>
      </c>
      <c r="R1345" s="22">
        <v>780</v>
      </c>
      <c r="S1345" s="22">
        <v>750</v>
      </c>
      <c r="T1345" s="24">
        <v>2.2000000000000002</v>
      </c>
      <c r="U1345" s="24">
        <v>-0.29999999999999982</v>
      </c>
      <c r="V1345" s="24">
        <v>2.5</v>
      </c>
      <c r="W1345" s="24">
        <v>2.5</v>
      </c>
      <c r="X1345" s="25">
        <v>5.3864541832669324E-2</v>
      </c>
      <c r="Y1345" s="24">
        <v>12.2</v>
      </c>
      <c r="Z1345" s="24">
        <v>-3.1000000000000014</v>
      </c>
      <c r="AA1345" s="24">
        <v>15.3</v>
      </c>
      <c r="AB1345" s="24">
        <v>13</v>
      </c>
      <c r="AC1345" s="26">
        <v>0.33692722371967648</v>
      </c>
      <c r="AD1345" s="24">
        <v>6.255083813138965</v>
      </c>
      <c r="AE1345" s="6">
        <v>379</v>
      </c>
      <c r="AF1345" s="6">
        <v>408</v>
      </c>
      <c r="AG1345" s="6">
        <v>351</v>
      </c>
      <c r="AH1345" s="27">
        <v>4.4007561436672962</v>
      </c>
      <c r="AI1345" s="28">
        <v>782500</v>
      </c>
      <c r="AJ1345" s="28">
        <v>745000</v>
      </c>
      <c r="AK1345" s="28">
        <v>698000</v>
      </c>
      <c r="AL1345" s="29">
        <v>5.0335570469798654E-2</v>
      </c>
      <c r="AM1345" s="29">
        <v>0.12106017191977077</v>
      </c>
      <c r="AN1345" s="6">
        <v>1.9</v>
      </c>
      <c r="AO1345" s="27">
        <v>-0.30000000000000027</v>
      </c>
      <c r="AP1345" s="6">
        <v>2.2000000000000002</v>
      </c>
      <c r="AQ1345" s="28">
        <v>720</v>
      </c>
      <c r="AR1345" s="28">
        <v>700</v>
      </c>
      <c r="AS1345" s="25">
        <v>2.8571428571428571E-2</v>
      </c>
      <c r="AT1345" s="30">
        <v>2315.0400000000004</v>
      </c>
      <c r="AU1345" s="24">
        <v>0.71809999999999996</v>
      </c>
      <c r="AV1345" s="24">
        <v>0.28189999999999998</v>
      </c>
      <c r="AW1345" s="24">
        <v>0.43740000000000001</v>
      </c>
      <c r="AX1345" s="24">
        <v>0.1258</v>
      </c>
      <c r="AY1345" s="24">
        <v>0.26019999999999999</v>
      </c>
      <c r="AZ1345" s="24">
        <v>0.32350000000000001</v>
      </c>
      <c r="BA1345" s="24">
        <v>0.37809999999999999</v>
      </c>
      <c r="BB1345" s="31">
        <v>7</v>
      </c>
      <c r="BC1345" s="23">
        <v>10</v>
      </c>
      <c r="BD1345" s="32" t="s">
        <v>4489</v>
      </c>
      <c r="BE1345" s="33">
        <v>151.142582632456</v>
      </c>
      <c r="BF1345" s="33">
        <v>-33.936684677574299</v>
      </c>
      <c r="BG1345" s="34">
        <f t="shared" si="240"/>
        <v>80</v>
      </c>
      <c r="BH1345" s="34">
        <f t="shared" si="241"/>
        <v>85</v>
      </c>
      <c r="BI1345" s="34">
        <f t="shared" si="242"/>
        <v>70</v>
      </c>
      <c r="BJ1345" s="34">
        <f t="shared" si="243"/>
        <v>26</v>
      </c>
      <c r="BK1345" s="34">
        <f t="shared" si="244"/>
        <v>100</v>
      </c>
      <c r="BL1345" s="34">
        <f t="shared" si="245"/>
        <v>47</v>
      </c>
      <c r="BM1345" s="35">
        <f t="shared" si="246"/>
        <v>100</v>
      </c>
      <c r="BN1345" s="34">
        <f t="shared" si="247"/>
        <v>88</v>
      </c>
      <c r="BO1345" s="35">
        <f t="shared" si="248"/>
        <v>43</v>
      </c>
      <c r="BP1345" s="35">
        <f t="shared" si="249"/>
        <v>1</v>
      </c>
      <c r="BQ1345" s="35">
        <f t="shared" si="250"/>
        <v>70</v>
      </c>
      <c r="BR1345" s="35">
        <f t="shared" si="251"/>
        <v>53</v>
      </c>
    </row>
    <row r="1346" spans="2:70" x14ac:dyDescent="0.3">
      <c r="B1346" s="6" t="s">
        <v>2336</v>
      </c>
      <c r="C1346" s="6">
        <v>120031394</v>
      </c>
      <c r="D1346" s="6" t="s">
        <v>2038</v>
      </c>
      <c r="E1346" s="6" t="s">
        <v>855</v>
      </c>
      <c r="F1346" s="6" t="s">
        <v>2757</v>
      </c>
      <c r="G1346" s="6" t="s">
        <v>77</v>
      </c>
      <c r="H1346" s="6" t="s">
        <v>4995</v>
      </c>
      <c r="I1346" s="22">
        <v>925000</v>
      </c>
      <c r="J1346" s="22">
        <v>942850</v>
      </c>
      <c r="K1346" s="22">
        <v>885080</v>
      </c>
      <c r="L1346" s="22">
        <v>910000</v>
      </c>
      <c r="M1346" s="22">
        <v>942000</v>
      </c>
      <c r="N1346" s="22">
        <v>905000</v>
      </c>
      <c r="O1346" s="23">
        <v>25</v>
      </c>
      <c r="P1346" s="23">
        <v>24</v>
      </c>
      <c r="Q1346" s="23">
        <v>23</v>
      </c>
      <c r="R1346" s="22">
        <v>660</v>
      </c>
      <c r="S1346" s="22">
        <v>650</v>
      </c>
      <c r="T1346" s="24">
        <v>2.2999999999999998</v>
      </c>
      <c r="U1346" s="24">
        <v>-0.10000000000000009</v>
      </c>
      <c r="V1346" s="24">
        <v>2.4</v>
      </c>
      <c r="W1346" s="24">
        <v>2.4</v>
      </c>
      <c r="X1346" s="25">
        <v>3.7102702702702703E-2</v>
      </c>
      <c r="Y1346" s="24">
        <v>9.3000000000000007</v>
      </c>
      <c r="Z1346" s="24">
        <v>-2.6999999999999993</v>
      </c>
      <c r="AA1346" s="24">
        <v>12</v>
      </c>
      <c r="AB1346" s="24">
        <v>11.2</v>
      </c>
      <c r="AC1346" s="26">
        <v>0.27256508523853573</v>
      </c>
      <c r="AD1346" s="24">
        <v>7.3462326295351268</v>
      </c>
      <c r="AE1346" s="6">
        <v>551</v>
      </c>
      <c r="AF1346" s="6">
        <v>584</v>
      </c>
      <c r="AG1346" s="6">
        <v>528</v>
      </c>
      <c r="AH1346" s="27">
        <v>5.6114381833473512</v>
      </c>
      <c r="AI1346" s="28">
        <v>800000</v>
      </c>
      <c r="AJ1346" s="28">
        <v>760000</v>
      </c>
      <c r="AK1346" s="28">
        <v>682000</v>
      </c>
      <c r="AL1346" s="29">
        <v>5.2631578947368418E-2</v>
      </c>
      <c r="AM1346" s="29">
        <v>0.17302052785923755</v>
      </c>
      <c r="AN1346" s="6">
        <v>2</v>
      </c>
      <c r="AO1346" s="27">
        <v>-0.20000000000000018</v>
      </c>
      <c r="AP1346" s="6">
        <v>2.2000000000000002</v>
      </c>
      <c r="AQ1346" s="28">
        <v>685</v>
      </c>
      <c r="AR1346" s="28">
        <v>660</v>
      </c>
      <c r="AS1346" s="25">
        <v>3.787878787878788E-2</v>
      </c>
      <c r="AT1346" s="30">
        <v>2421.44</v>
      </c>
      <c r="AU1346" s="24">
        <v>0.59199999999999997</v>
      </c>
      <c r="AV1346" s="24">
        <v>0.40799999999999997</v>
      </c>
      <c r="AW1346" s="24">
        <v>0.28610000000000002</v>
      </c>
      <c r="AX1346" s="24">
        <v>0.11360000000000001</v>
      </c>
      <c r="AY1346" s="24">
        <v>0.2361</v>
      </c>
      <c r="AZ1346" s="24">
        <v>0.2828</v>
      </c>
      <c r="BA1346" s="24">
        <v>0.46360000000000001</v>
      </c>
      <c r="BB1346" s="31">
        <v>9</v>
      </c>
      <c r="BC1346" s="23">
        <v>7</v>
      </c>
      <c r="BD1346" s="32" t="s">
        <v>4617</v>
      </c>
      <c r="BE1346" s="33">
        <v>151.13982591536799</v>
      </c>
      <c r="BF1346" s="33">
        <v>-33.902354536464898</v>
      </c>
      <c r="BG1346" s="34">
        <f t="shared" si="240"/>
        <v>79</v>
      </c>
      <c r="BH1346" s="34">
        <f t="shared" si="241"/>
        <v>84</v>
      </c>
      <c r="BI1346" s="34">
        <f t="shared" si="242"/>
        <v>55</v>
      </c>
      <c r="BJ1346" s="34">
        <f t="shared" si="243"/>
        <v>27</v>
      </c>
      <c r="BK1346" s="34">
        <f t="shared" si="244"/>
        <v>100</v>
      </c>
      <c r="BL1346" s="34">
        <f t="shared" si="245"/>
        <v>42</v>
      </c>
      <c r="BM1346" s="35">
        <f t="shared" si="246"/>
        <v>74</v>
      </c>
      <c r="BN1346" s="34">
        <f t="shared" si="247"/>
        <v>77</v>
      </c>
      <c r="BO1346" s="35">
        <f t="shared" si="248"/>
        <v>85</v>
      </c>
      <c r="BP1346" s="35">
        <f t="shared" si="249"/>
        <v>1</v>
      </c>
      <c r="BQ1346" s="35">
        <f t="shared" si="250"/>
        <v>90</v>
      </c>
      <c r="BR1346" s="35">
        <f t="shared" si="251"/>
        <v>53</v>
      </c>
    </row>
    <row r="1347" spans="2:70" x14ac:dyDescent="0.3">
      <c r="B1347" s="6" t="s">
        <v>1853</v>
      </c>
      <c r="C1347" s="6">
        <v>121041689</v>
      </c>
      <c r="D1347" s="6" t="s">
        <v>1588</v>
      </c>
      <c r="E1347" s="6" t="s">
        <v>815</v>
      </c>
      <c r="F1347" s="6" t="s">
        <v>2757</v>
      </c>
      <c r="G1347" s="6" t="s">
        <v>77</v>
      </c>
      <c r="H1347" s="6" t="s">
        <v>4995</v>
      </c>
      <c r="I1347" s="22">
        <v>1443300</v>
      </c>
      <c r="J1347" s="22">
        <v>1417500</v>
      </c>
      <c r="K1347" s="22">
        <v>1218000</v>
      </c>
      <c r="L1347" s="22">
        <v>1225000</v>
      </c>
      <c r="M1347" s="22">
        <v>1225000</v>
      </c>
      <c r="N1347" s="22">
        <v>1150000</v>
      </c>
      <c r="O1347" s="23">
        <v>26</v>
      </c>
      <c r="P1347" s="23">
        <v>25</v>
      </c>
      <c r="Q1347" s="23">
        <v>23</v>
      </c>
      <c r="R1347" s="22">
        <v>750</v>
      </c>
      <c r="S1347" s="22">
        <v>710</v>
      </c>
      <c r="T1347" s="24">
        <v>2.6</v>
      </c>
      <c r="U1347" s="24">
        <v>-0.10000000000000009</v>
      </c>
      <c r="V1347" s="24">
        <v>2.7</v>
      </c>
      <c r="W1347" s="24">
        <v>3.2</v>
      </c>
      <c r="X1347" s="25">
        <v>2.7021409270421948E-2</v>
      </c>
      <c r="Y1347" s="24">
        <v>6.8</v>
      </c>
      <c r="Z1347" s="24">
        <v>-2.3999999999999995</v>
      </c>
      <c r="AA1347" s="24">
        <v>9.1999999999999993</v>
      </c>
      <c r="AB1347" s="24">
        <v>9.4</v>
      </c>
      <c r="AC1347" s="26">
        <v>0.22577304691262881</v>
      </c>
      <c r="AD1347" s="24">
        <v>8.3553394515127479</v>
      </c>
      <c r="AE1347" s="6">
        <v>268</v>
      </c>
      <c r="AF1347" s="6">
        <v>319</v>
      </c>
      <c r="AG1347" s="6">
        <v>280</v>
      </c>
      <c r="AH1347" s="27">
        <v>2.7450980392156863</v>
      </c>
      <c r="AI1347" s="28">
        <v>1200000</v>
      </c>
      <c r="AJ1347" s="28">
        <v>1200000</v>
      </c>
      <c r="AK1347" s="28">
        <v>1095000</v>
      </c>
      <c r="AL1347" s="29">
        <v>0</v>
      </c>
      <c r="AM1347" s="29">
        <v>9.5890410958904104E-2</v>
      </c>
      <c r="AN1347" s="6">
        <v>2.5</v>
      </c>
      <c r="AO1347" s="27">
        <v>-0.10000000000000009</v>
      </c>
      <c r="AP1347" s="6">
        <v>2.6</v>
      </c>
      <c r="AQ1347" s="28">
        <v>780</v>
      </c>
      <c r="AR1347" s="28">
        <v>750</v>
      </c>
      <c r="AS1347" s="25">
        <v>0.04</v>
      </c>
      <c r="AT1347" s="30">
        <v>3321.9200000000005</v>
      </c>
      <c r="AU1347" s="24">
        <v>0.66559999999999997</v>
      </c>
      <c r="AV1347" s="24">
        <v>0.33439999999999998</v>
      </c>
      <c r="AW1347" s="24">
        <v>0.37240000000000001</v>
      </c>
      <c r="AX1347" s="24">
        <v>0.1145</v>
      </c>
      <c r="AY1347" s="24">
        <v>0.3604</v>
      </c>
      <c r="AZ1347" s="24">
        <v>0.26519999999999999</v>
      </c>
      <c r="BA1347" s="24">
        <v>0.34849999999999998</v>
      </c>
      <c r="BB1347" s="31">
        <v>10</v>
      </c>
      <c r="BC1347" s="23">
        <v>5</v>
      </c>
      <c r="BD1347" s="32" t="s">
        <v>4155</v>
      </c>
      <c r="BE1347" s="33">
        <v>151.24524638138601</v>
      </c>
      <c r="BF1347" s="33">
        <v>-33.835499524360102</v>
      </c>
      <c r="BG1347" s="34">
        <f t="shared" si="240"/>
        <v>74</v>
      </c>
      <c r="BH1347" s="34">
        <f t="shared" si="241"/>
        <v>75</v>
      </c>
      <c r="BI1347" s="34">
        <f t="shared" si="242"/>
        <v>91</v>
      </c>
      <c r="BJ1347" s="34">
        <f t="shared" si="243"/>
        <v>1</v>
      </c>
      <c r="BK1347" s="34">
        <f t="shared" si="244"/>
        <v>100</v>
      </c>
      <c r="BL1347" s="34">
        <f t="shared" si="245"/>
        <v>69</v>
      </c>
      <c r="BM1347" s="35">
        <f t="shared" si="246"/>
        <v>41</v>
      </c>
      <c r="BN1347" s="34">
        <f t="shared" si="247"/>
        <v>67</v>
      </c>
      <c r="BO1347" s="35">
        <f t="shared" si="248"/>
        <v>100</v>
      </c>
      <c r="BP1347" s="35">
        <f t="shared" si="249"/>
        <v>4</v>
      </c>
      <c r="BQ1347" s="35">
        <f t="shared" si="250"/>
        <v>100</v>
      </c>
      <c r="BR1347" s="35">
        <f t="shared" si="251"/>
        <v>53</v>
      </c>
    </row>
    <row r="1348" spans="2:70" x14ac:dyDescent="0.3">
      <c r="B1348" s="6" t="s">
        <v>1481</v>
      </c>
      <c r="C1348" s="6">
        <v>122021690</v>
      </c>
      <c r="D1348" s="6" t="s">
        <v>1113</v>
      </c>
      <c r="E1348" s="6" t="s">
        <v>765</v>
      </c>
      <c r="F1348" s="6" t="s">
        <v>2757</v>
      </c>
      <c r="G1348" s="6" t="s">
        <v>77</v>
      </c>
      <c r="H1348" s="6" t="s">
        <v>4995</v>
      </c>
      <c r="I1348" s="22">
        <v>1695000</v>
      </c>
      <c r="J1348" s="22">
        <v>1680000</v>
      </c>
      <c r="K1348" s="22">
        <v>1737840</v>
      </c>
      <c r="L1348" s="22">
        <v>1610000</v>
      </c>
      <c r="M1348" s="22">
        <v>1530000</v>
      </c>
      <c r="N1348" s="22">
        <v>1590000</v>
      </c>
      <c r="O1348" s="23">
        <v>32</v>
      </c>
      <c r="P1348" s="23">
        <v>32</v>
      </c>
      <c r="Q1348" s="23">
        <v>29</v>
      </c>
      <c r="R1348" s="22">
        <v>850</v>
      </c>
      <c r="S1348" s="22">
        <v>750</v>
      </c>
      <c r="T1348" s="24">
        <v>2.1</v>
      </c>
      <c r="U1348" s="24">
        <v>0</v>
      </c>
      <c r="V1348" s="24">
        <v>2.1</v>
      </c>
      <c r="W1348" s="24">
        <v>1.8</v>
      </c>
      <c r="X1348" s="25">
        <v>2.6076696165191742E-2</v>
      </c>
      <c r="Y1348" s="24">
        <v>2.5</v>
      </c>
      <c r="Z1348" s="24">
        <v>-1.2000000000000002</v>
      </c>
      <c r="AA1348" s="24">
        <v>3.7</v>
      </c>
      <c r="AB1348" s="24">
        <v>4.0999999999999996</v>
      </c>
      <c r="AC1348" s="26">
        <v>0.33330196373674631</v>
      </c>
      <c r="AD1348" s="24">
        <v>12.781602455515499</v>
      </c>
      <c r="AE1348" s="6">
        <v>52</v>
      </c>
      <c r="AF1348" s="6">
        <v>76</v>
      </c>
      <c r="AG1348" s="6">
        <v>67</v>
      </c>
      <c r="AH1348" s="27">
        <v>3.2808988764044944</v>
      </c>
      <c r="AI1348" s="28">
        <v>1330000</v>
      </c>
      <c r="AJ1348" s="28">
        <v>1325000</v>
      </c>
      <c r="AK1348" s="28">
        <v>1312000</v>
      </c>
      <c r="AL1348" s="29">
        <v>3.7735849056603774E-3</v>
      </c>
      <c r="AM1348" s="29">
        <v>1.3719512195121951E-2</v>
      </c>
      <c r="AN1348" s="6">
        <v>2.2999999999999998</v>
      </c>
      <c r="AO1348" s="27">
        <v>-0.10000000000000009</v>
      </c>
      <c r="AP1348" s="6">
        <v>2.4</v>
      </c>
      <c r="AQ1348" s="28">
        <v>800</v>
      </c>
      <c r="AR1348" s="28">
        <v>750</v>
      </c>
      <c r="AS1348" s="25">
        <v>6.6666666666666666E-2</v>
      </c>
      <c r="AT1348" s="30">
        <v>2550.2400000000002</v>
      </c>
      <c r="AU1348" s="24">
        <v>0.74299999999999999</v>
      </c>
      <c r="AV1348" s="24">
        <v>0.25700000000000001</v>
      </c>
      <c r="AW1348" s="24">
        <v>0.53290000000000004</v>
      </c>
      <c r="AX1348" s="24">
        <v>0.2167</v>
      </c>
      <c r="AY1348" s="24">
        <v>0.41799999999999998</v>
      </c>
      <c r="AZ1348" s="24">
        <v>0.32829999999999998</v>
      </c>
      <c r="BA1348" s="24">
        <v>0.19980000000000001</v>
      </c>
      <c r="BB1348" s="31">
        <v>9</v>
      </c>
      <c r="BC1348" s="23">
        <v>23</v>
      </c>
      <c r="BD1348" s="32" t="s">
        <v>3800</v>
      </c>
      <c r="BE1348" s="33">
        <v>151.297956254517</v>
      </c>
      <c r="BF1348" s="33">
        <v>-33.676621323822303</v>
      </c>
      <c r="BG1348" s="34">
        <f t="shared" ref="BG1348:BG1411" si="252">IF(T1348&lt;=1, 100, IF(T1348&gt;=7, 1, ROUND(100 - ((T1348-1)/6)*99, 0)))</f>
        <v>82</v>
      </c>
      <c r="BH1348" s="34">
        <f t="shared" ref="BH1348:BH1411" si="253">IF(AN1348&lt;=1, 100, IF(AN1348&gt;=7, 1, ROUND(100 - ((AN1348-1)/6)*99, 0)))</f>
        <v>79</v>
      </c>
      <c r="BI1348" s="34">
        <f t="shared" ref="BI1348:BI1411" si="254">IF(AH1348&lt;=2, 100, IF(AH1348&gt;=10, 1, ROUND(100 - ((AH1348-2)/8)*99, 0)))</f>
        <v>84</v>
      </c>
      <c r="BJ1348" s="34">
        <f t="shared" ref="BJ1348:BJ1411" si="255">IF(AL1348&lt;=0, 1, IF(AL1348&gt;=0.2, 100, ROUND(1 + (AL1348/0.2)*99, 0)))</f>
        <v>3</v>
      </c>
      <c r="BK1348" s="34">
        <f t="shared" ref="BK1348:BK1411" si="256">IF(BC1348&gt;=750, 1, IF(BC1348&lt;=50, 100, ROUND(100 - 99 * (((BC1348 - 50)/700)^0.75), 0)))</f>
        <v>100</v>
      </c>
      <c r="BL1348" s="34">
        <f t="shared" ref="BL1348:BL1411" si="257">IF(AY1348&gt;=0.5, 100, IF(AY1348&lt;=0.05, 1, ROUND(1 + ((AY1348-0.05)/0.45)*99, 0)))</f>
        <v>82</v>
      </c>
      <c r="BM1348" s="35">
        <f t="shared" ref="BM1348:BM1411" si="258">IF(X1348&gt;=0.045, 100, IF(X1348&lt;=0.015, 1, ROUND(1 + ((X1348-0.015)/0.03)*99, 0)))</f>
        <v>38</v>
      </c>
      <c r="BN1348" s="34">
        <f t="shared" ref="BN1348:BN1411" si="259">IF(AD1348&lt;=5, 100, IF(AD1348&gt;=15, 1, ROUND(100 - ((AD1348-5)/10)*99, 0)))</f>
        <v>23</v>
      </c>
      <c r="BO1348" s="35">
        <f t="shared" ref="BO1348:BO1411" si="260">IF(AC1348&lt;=0.25, 100, IF(AC1348&gt;=0.4, 1, ROUND(100 - ((AC1348-0.25)/0.15)*99, 0)))</f>
        <v>45</v>
      </c>
      <c r="BP1348" s="35">
        <f t="shared" ref="BP1348:BP1411" si="261">IF(Y1348&lt;=1, 100, IF(Y1348&gt;=7, 1, ROUND(100 - ((Y1348-1)/6)*99, 0)))</f>
        <v>75</v>
      </c>
      <c r="BQ1348" s="35">
        <f t="shared" ref="BQ1348:BQ1411" si="262">BB1348*10</f>
        <v>90</v>
      </c>
      <c r="BR1348" s="35">
        <f t="shared" ref="BR1348:BR1411" si="263">IF(
  (
    IF($BG$2,0.1,0) + IF($BH$2,0.1,0) + IF($BI$2,0.05,0) + IF($BJ$2,0.05,0) +
    IF($BK$2,0.07,0) + IF($BL$2,0.08,0) + IF($BM$2,0.08,0) + IF($BN$2,0.07,0) +
    IF($BO$2,0.07,0) + IF($BP$2,0.08,0) + IF($BQ$2,0.08,0)
  ) = 0,
  "",
  ROUND(
    (
      IF($BG$2, BG1348*0.1, 0) + IF($BH$2, BH1348*0.1, 0) + IF($BI$2, BI1348*0.05, 0) + IF($BJ$2, BJ1348*0.05, 0) +
      IF($BK$2, BK1348*0.07, 0) + IF($BL$2, BL1348*0.08, 0) + IF($BM$2, BM1348*0.08, 0) + IF($BN$2, BN1348*0.07, 0) +
      IF($BO$2, BO1348*0.07, 0) + IF($BP$2, BP1348*0.08, 0) + IF($BQ$2, BQ1348*0.08, 0)
    ) /
    (
      IF($BG$2,0.1,0) + IF($BH$2,0.1,0) + IF($BI$2,0.05,0) + IF($BJ$2,0.05,0) +
      IF($BK$2,0.07,0) + IF($BL$2,0.08,0) + IF($BM$2,0.08,0) + IF($BN$2,0.07,0) +
      IF($BO$2,0.07,0) + IF($BP$2,0.08,0) + IF($BQ$2,0.08,0)
    ) * 0.8,
  0)
)</f>
        <v>53</v>
      </c>
    </row>
    <row r="1349" spans="2:70" x14ac:dyDescent="0.3">
      <c r="B1349" s="6" t="s">
        <v>1499</v>
      </c>
      <c r="C1349" s="6">
        <v>122031697</v>
      </c>
      <c r="D1349" s="6" t="s">
        <v>764</v>
      </c>
      <c r="E1349" s="6" t="s">
        <v>765</v>
      </c>
      <c r="F1349" s="6" t="s">
        <v>2757</v>
      </c>
      <c r="G1349" s="6" t="s">
        <v>77</v>
      </c>
      <c r="H1349" s="6" t="s">
        <v>4995</v>
      </c>
      <c r="I1349" s="22">
        <v>1250000</v>
      </c>
      <c r="J1349" s="22">
        <v>1250000</v>
      </c>
      <c r="K1349" s="22">
        <v>1225000</v>
      </c>
      <c r="L1349" s="22">
        <v>1270000</v>
      </c>
      <c r="M1349" s="22">
        <v>1370000</v>
      </c>
      <c r="N1349" s="22">
        <v>1280000</v>
      </c>
      <c r="O1349" s="23">
        <v>21</v>
      </c>
      <c r="P1349" s="23">
        <v>22</v>
      </c>
      <c r="Q1349" s="23">
        <v>23</v>
      </c>
      <c r="R1349" s="22">
        <v>780</v>
      </c>
      <c r="S1349" s="22">
        <v>725</v>
      </c>
      <c r="T1349" s="24">
        <v>2.4</v>
      </c>
      <c r="U1349" s="24">
        <v>0.19999999999999973</v>
      </c>
      <c r="V1349" s="24">
        <v>2.2000000000000002</v>
      </c>
      <c r="W1349" s="24">
        <v>2.2000000000000002</v>
      </c>
      <c r="X1349" s="25">
        <v>3.2447999999999998E-2</v>
      </c>
      <c r="Y1349" s="24">
        <v>4.0999999999999996</v>
      </c>
      <c r="Z1349" s="24">
        <v>-1.5</v>
      </c>
      <c r="AA1349" s="24">
        <v>5.6</v>
      </c>
      <c r="AB1349" s="24">
        <v>6.1</v>
      </c>
      <c r="AC1349" s="26">
        <v>0.34856284856284853</v>
      </c>
      <c r="AD1349" s="24">
        <v>10.74219824219824</v>
      </c>
      <c r="AE1349" s="6">
        <v>102</v>
      </c>
      <c r="AF1349" s="6">
        <v>148</v>
      </c>
      <c r="AG1349" s="6">
        <v>124</v>
      </c>
      <c r="AH1349" s="27">
        <v>1.2452830188679247</v>
      </c>
      <c r="AI1349" s="28">
        <v>1100000</v>
      </c>
      <c r="AJ1349" s="28">
        <v>1025000</v>
      </c>
      <c r="AK1349" s="28">
        <v>950000</v>
      </c>
      <c r="AL1349" s="29">
        <v>7.3170731707317069E-2</v>
      </c>
      <c r="AM1349" s="29">
        <v>0.15789473684210525</v>
      </c>
      <c r="AN1349" s="6">
        <v>2.4</v>
      </c>
      <c r="AO1349" s="27">
        <v>0</v>
      </c>
      <c r="AP1349" s="6">
        <v>2.4</v>
      </c>
      <c r="AQ1349" s="28">
        <v>750</v>
      </c>
      <c r="AR1349" s="28">
        <v>700</v>
      </c>
      <c r="AS1349" s="25">
        <v>7.1428571428571425E-2</v>
      </c>
      <c r="AT1349" s="30">
        <v>2237.7600000000002</v>
      </c>
      <c r="AU1349" s="24">
        <v>0.64439999999999997</v>
      </c>
      <c r="AV1349" s="24">
        <v>0.35560000000000003</v>
      </c>
      <c r="AW1349" s="24">
        <v>0.32719999999999999</v>
      </c>
      <c r="AX1349" s="24">
        <v>0.15640000000000001</v>
      </c>
      <c r="AY1349" s="24">
        <v>0.30070000000000002</v>
      </c>
      <c r="AZ1349" s="24">
        <v>0.27650000000000002</v>
      </c>
      <c r="BA1349" s="24">
        <v>0.32300000000000001</v>
      </c>
      <c r="BB1349" s="31">
        <v>9.5</v>
      </c>
      <c r="BC1349" s="23">
        <v>18</v>
      </c>
      <c r="BD1349" s="32" t="s">
        <v>3819</v>
      </c>
      <c r="BE1349" s="33">
        <v>151.283594110488</v>
      </c>
      <c r="BF1349" s="33">
        <v>-33.719111318217998</v>
      </c>
      <c r="BG1349" s="34">
        <f t="shared" si="252"/>
        <v>77</v>
      </c>
      <c r="BH1349" s="34">
        <f t="shared" si="253"/>
        <v>77</v>
      </c>
      <c r="BI1349" s="34">
        <f t="shared" si="254"/>
        <v>100</v>
      </c>
      <c r="BJ1349" s="34">
        <f t="shared" si="255"/>
        <v>37</v>
      </c>
      <c r="BK1349" s="34">
        <f t="shared" si="256"/>
        <v>100</v>
      </c>
      <c r="BL1349" s="34">
        <f t="shared" si="257"/>
        <v>56</v>
      </c>
      <c r="BM1349" s="35">
        <f t="shared" si="258"/>
        <v>59</v>
      </c>
      <c r="BN1349" s="34">
        <f t="shared" si="259"/>
        <v>43</v>
      </c>
      <c r="BO1349" s="35">
        <f t="shared" si="260"/>
        <v>35</v>
      </c>
      <c r="BP1349" s="35">
        <f t="shared" si="261"/>
        <v>49</v>
      </c>
      <c r="BQ1349" s="35">
        <f t="shared" si="262"/>
        <v>95</v>
      </c>
      <c r="BR1349" s="35">
        <f t="shared" si="263"/>
        <v>53</v>
      </c>
    </row>
    <row r="1350" spans="2:70" x14ac:dyDescent="0.3">
      <c r="B1350" s="6" t="s">
        <v>2237</v>
      </c>
      <c r="C1350" s="6">
        <v>125011585</v>
      </c>
      <c r="D1350" s="6" t="s">
        <v>2043</v>
      </c>
      <c r="E1350" s="6" t="s">
        <v>791</v>
      </c>
      <c r="F1350" s="6" t="s">
        <v>2757</v>
      </c>
      <c r="G1350" s="6" t="s">
        <v>77</v>
      </c>
      <c r="H1350" s="6" t="s">
        <v>4995</v>
      </c>
      <c r="I1350" s="22">
        <v>516000</v>
      </c>
      <c r="J1350" s="22">
        <v>516000</v>
      </c>
      <c r="K1350" s="22">
        <v>594000</v>
      </c>
      <c r="L1350" s="22">
        <v>516000</v>
      </c>
      <c r="M1350" s="22">
        <v>490000</v>
      </c>
      <c r="N1350" s="22">
        <v>575000</v>
      </c>
      <c r="O1350" s="23">
        <v>36</v>
      </c>
      <c r="P1350" s="23">
        <v>36</v>
      </c>
      <c r="Q1350" s="23">
        <v>37</v>
      </c>
      <c r="R1350" s="22">
        <v>530</v>
      </c>
      <c r="S1350" s="22">
        <v>500</v>
      </c>
      <c r="T1350" s="24">
        <v>1.9</v>
      </c>
      <c r="U1350" s="24">
        <v>-0.10000000000000009</v>
      </c>
      <c r="V1350" s="24">
        <v>2</v>
      </c>
      <c r="W1350" s="24">
        <v>2.6</v>
      </c>
      <c r="X1350" s="25">
        <v>5.3410852713178296E-2</v>
      </c>
      <c r="Y1350" s="24">
        <v>4.9000000000000004</v>
      </c>
      <c r="Z1350" s="24">
        <v>-2.1999999999999993</v>
      </c>
      <c r="AA1350" s="24">
        <v>7.1</v>
      </c>
      <c r="AB1350" s="24">
        <v>7.5</v>
      </c>
      <c r="AC1350" s="26">
        <v>0.30728200371057512</v>
      </c>
      <c r="AD1350" s="24">
        <v>5.7531753960325389</v>
      </c>
      <c r="AE1350" s="6">
        <v>542</v>
      </c>
      <c r="AF1350" s="6">
        <v>531</v>
      </c>
      <c r="AG1350" s="6">
        <v>452</v>
      </c>
      <c r="AH1350" s="27">
        <v>9.4618705035971225</v>
      </c>
      <c r="AI1350" s="28">
        <v>690000</v>
      </c>
      <c r="AJ1350" s="28">
        <v>650448</v>
      </c>
      <c r="AK1350" s="28">
        <v>626000</v>
      </c>
      <c r="AL1350" s="29">
        <v>6.0807320492952552E-2</v>
      </c>
      <c r="AM1350" s="29">
        <v>0.10223642172523961</v>
      </c>
      <c r="AN1350" s="6">
        <v>2.4</v>
      </c>
      <c r="AO1350" s="27">
        <v>-0.70000000000000018</v>
      </c>
      <c r="AP1350" s="6">
        <v>3.1</v>
      </c>
      <c r="AQ1350" s="28">
        <v>730</v>
      </c>
      <c r="AR1350" s="28">
        <v>700</v>
      </c>
      <c r="AS1350" s="25">
        <v>4.2857142857142858E-2</v>
      </c>
      <c r="AT1350" s="30">
        <v>1724.8000000000002</v>
      </c>
      <c r="AU1350" s="24">
        <v>0.74509999999999998</v>
      </c>
      <c r="AV1350" s="24">
        <v>0.25490000000000002</v>
      </c>
      <c r="AW1350" s="24">
        <v>0.60680000000000001</v>
      </c>
      <c r="AX1350" s="24">
        <v>0.12130000000000001</v>
      </c>
      <c r="AY1350" s="24">
        <v>0.32419999999999999</v>
      </c>
      <c r="AZ1350" s="24">
        <v>0.23699999999999999</v>
      </c>
      <c r="BA1350" s="24">
        <v>0.40279999999999999</v>
      </c>
      <c r="BB1350" s="31">
        <v>4</v>
      </c>
      <c r="BC1350" s="23">
        <v>16</v>
      </c>
      <c r="BD1350" s="32" t="s">
        <v>4520</v>
      </c>
      <c r="BE1350" s="33">
        <v>151.033642238407</v>
      </c>
      <c r="BF1350" s="33">
        <v>-33.874351190552403</v>
      </c>
      <c r="BG1350" s="34">
        <f t="shared" si="252"/>
        <v>85</v>
      </c>
      <c r="BH1350" s="34">
        <f t="shared" si="253"/>
        <v>77</v>
      </c>
      <c r="BI1350" s="34">
        <f t="shared" si="254"/>
        <v>8</v>
      </c>
      <c r="BJ1350" s="34">
        <f t="shared" si="255"/>
        <v>31</v>
      </c>
      <c r="BK1350" s="34">
        <f t="shared" si="256"/>
        <v>100</v>
      </c>
      <c r="BL1350" s="34">
        <f t="shared" si="257"/>
        <v>61</v>
      </c>
      <c r="BM1350" s="35">
        <f t="shared" si="258"/>
        <v>100</v>
      </c>
      <c r="BN1350" s="34">
        <f t="shared" si="259"/>
        <v>93</v>
      </c>
      <c r="BO1350" s="35">
        <f t="shared" si="260"/>
        <v>62</v>
      </c>
      <c r="BP1350" s="35">
        <f t="shared" si="261"/>
        <v>36</v>
      </c>
      <c r="BQ1350" s="35">
        <f t="shared" si="262"/>
        <v>40</v>
      </c>
      <c r="BR1350" s="35">
        <f t="shared" si="263"/>
        <v>53</v>
      </c>
    </row>
    <row r="1351" spans="2:70" x14ac:dyDescent="0.3">
      <c r="B1351" s="6" t="s">
        <v>1786</v>
      </c>
      <c r="C1351" s="6">
        <v>125041491</v>
      </c>
      <c r="D1351" s="6" t="s">
        <v>790</v>
      </c>
      <c r="E1351" s="6" t="s">
        <v>791</v>
      </c>
      <c r="F1351" s="6" t="s">
        <v>2757</v>
      </c>
      <c r="G1351" s="6" t="s">
        <v>77</v>
      </c>
      <c r="H1351" s="6" t="s">
        <v>4995</v>
      </c>
      <c r="I1351" s="22">
        <v>570000</v>
      </c>
      <c r="J1351" s="22">
        <v>570650</v>
      </c>
      <c r="K1351" s="22">
        <v>576710</v>
      </c>
      <c r="L1351" s="22">
        <v>580000</v>
      </c>
      <c r="M1351" s="22">
        <v>575000</v>
      </c>
      <c r="N1351" s="22">
        <v>580000</v>
      </c>
      <c r="O1351" s="23">
        <v>32</v>
      </c>
      <c r="P1351" s="23">
        <v>34</v>
      </c>
      <c r="Q1351" s="23">
        <v>37</v>
      </c>
      <c r="R1351" s="22">
        <v>610</v>
      </c>
      <c r="S1351" s="22">
        <v>600</v>
      </c>
      <c r="T1351" s="24">
        <v>3</v>
      </c>
      <c r="U1351" s="24">
        <v>-0.10000000000000009</v>
      </c>
      <c r="V1351" s="24">
        <v>3.1</v>
      </c>
      <c r="W1351" s="24">
        <v>3.1</v>
      </c>
      <c r="X1351" s="25">
        <v>5.5649122807017545E-2</v>
      </c>
      <c r="Y1351" s="24">
        <v>8.6</v>
      </c>
      <c r="Z1351" s="24">
        <v>-3.0999999999999996</v>
      </c>
      <c r="AA1351" s="24">
        <v>11.7</v>
      </c>
      <c r="AB1351" s="24">
        <v>12.7</v>
      </c>
      <c r="AC1351" s="26">
        <v>0.26247848537005164</v>
      </c>
      <c r="AD1351" s="24">
        <v>4.7166688732953794</v>
      </c>
      <c r="AE1351" s="6">
        <v>700</v>
      </c>
      <c r="AF1351" s="6">
        <v>670</v>
      </c>
      <c r="AG1351" s="6">
        <v>636</v>
      </c>
      <c r="AH1351" s="27">
        <v>5.7324840764331206</v>
      </c>
      <c r="AI1351" s="28">
        <v>590000</v>
      </c>
      <c r="AJ1351" s="28">
        <v>580000</v>
      </c>
      <c r="AK1351" s="28">
        <v>560000</v>
      </c>
      <c r="AL1351" s="29">
        <v>1.7241379310344827E-2</v>
      </c>
      <c r="AM1351" s="29">
        <v>5.3571428571428568E-2</v>
      </c>
      <c r="AN1351" s="6">
        <v>2.5</v>
      </c>
      <c r="AO1351" s="27">
        <v>-0.10000000000000009</v>
      </c>
      <c r="AP1351" s="6">
        <v>2.6</v>
      </c>
      <c r="AQ1351" s="28">
        <v>620</v>
      </c>
      <c r="AR1351" s="28">
        <v>600</v>
      </c>
      <c r="AS1351" s="25">
        <v>3.3333333333333333E-2</v>
      </c>
      <c r="AT1351" s="30">
        <v>2324</v>
      </c>
      <c r="AU1351" s="24">
        <v>0.69210000000000005</v>
      </c>
      <c r="AV1351" s="24">
        <v>0.30790000000000001</v>
      </c>
      <c r="AW1351" s="24">
        <v>0.28420000000000001</v>
      </c>
      <c r="AX1351" s="24">
        <v>0.1384</v>
      </c>
      <c r="AY1351" s="24">
        <v>0.1648</v>
      </c>
      <c r="AZ1351" s="24">
        <v>0.28110000000000002</v>
      </c>
      <c r="BA1351" s="24">
        <v>0.51539999999999997</v>
      </c>
      <c r="BB1351" s="31">
        <v>9</v>
      </c>
      <c r="BC1351" s="23">
        <v>22</v>
      </c>
      <c r="BD1351" s="32" t="s">
        <v>4096</v>
      </c>
      <c r="BE1351" s="33">
        <v>150.99455367817899</v>
      </c>
      <c r="BF1351" s="33">
        <v>-33.789474561360898</v>
      </c>
      <c r="BG1351" s="34">
        <f t="shared" si="252"/>
        <v>67</v>
      </c>
      <c r="BH1351" s="34">
        <f t="shared" si="253"/>
        <v>75</v>
      </c>
      <c r="BI1351" s="34">
        <f t="shared" si="254"/>
        <v>54</v>
      </c>
      <c r="BJ1351" s="34">
        <f t="shared" si="255"/>
        <v>10</v>
      </c>
      <c r="BK1351" s="34">
        <f t="shared" si="256"/>
        <v>100</v>
      </c>
      <c r="BL1351" s="34">
        <f t="shared" si="257"/>
        <v>26</v>
      </c>
      <c r="BM1351" s="35">
        <f t="shared" si="258"/>
        <v>100</v>
      </c>
      <c r="BN1351" s="34">
        <f t="shared" si="259"/>
        <v>100</v>
      </c>
      <c r="BO1351" s="35">
        <f t="shared" si="260"/>
        <v>92</v>
      </c>
      <c r="BP1351" s="35">
        <f t="shared" si="261"/>
        <v>1</v>
      </c>
      <c r="BQ1351" s="35">
        <f t="shared" si="262"/>
        <v>90</v>
      </c>
      <c r="BR1351" s="35">
        <f t="shared" si="263"/>
        <v>53</v>
      </c>
    </row>
    <row r="1352" spans="2:70" x14ac:dyDescent="0.3">
      <c r="B1352" s="6" t="s">
        <v>4999</v>
      </c>
      <c r="C1352" s="6">
        <v>125041717</v>
      </c>
      <c r="D1352" s="6" t="s">
        <v>790</v>
      </c>
      <c r="E1352" s="6" t="s">
        <v>791</v>
      </c>
      <c r="F1352" s="6" t="s">
        <v>2757</v>
      </c>
      <c r="G1352" s="6" t="s">
        <v>77</v>
      </c>
      <c r="H1352" s="6" t="s">
        <v>4995</v>
      </c>
      <c r="I1352" s="22">
        <v>600000</v>
      </c>
      <c r="J1352" s="22">
        <v>600000</v>
      </c>
      <c r="K1352" s="22">
        <v>600000</v>
      </c>
      <c r="L1352" s="22">
        <v>590000</v>
      </c>
      <c r="M1352" s="22">
        <v>585000</v>
      </c>
      <c r="N1352" s="22">
        <v>585000</v>
      </c>
      <c r="O1352" s="23">
        <v>54</v>
      </c>
      <c r="P1352" s="23">
        <v>52</v>
      </c>
      <c r="Q1352" s="23">
        <v>46</v>
      </c>
      <c r="R1352" s="22">
        <v>690</v>
      </c>
      <c r="S1352" s="22">
        <v>670</v>
      </c>
      <c r="T1352" s="24">
        <v>1.9</v>
      </c>
      <c r="U1352" s="24">
        <v>-0.30000000000000027</v>
      </c>
      <c r="V1352" s="24">
        <v>2.2000000000000002</v>
      </c>
      <c r="W1352" s="24">
        <v>2.1</v>
      </c>
      <c r="X1352" s="25">
        <v>5.9799999999999999E-2</v>
      </c>
      <c r="Y1352" s="24">
        <v>13.1</v>
      </c>
      <c r="Z1352" s="24">
        <v>-4.7000000000000011</v>
      </c>
      <c r="AA1352" s="24">
        <v>17.8</v>
      </c>
      <c r="AB1352" s="24">
        <v>19</v>
      </c>
      <c r="AC1352" s="26">
        <v>0.28667818919098581</v>
      </c>
      <c r="AD1352" s="24">
        <v>4.7939496520231746</v>
      </c>
      <c r="AE1352" s="6">
        <v>700</v>
      </c>
      <c r="AF1352" s="6">
        <v>670</v>
      </c>
      <c r="AG1352" s="6">
        <v>636</v>
      </c>
      <c r="AH1352" s="27">
        <v>5.7324840764331206</v>
      </c>
      <c r="AI1352" s="28">
        <v>590000</v>
      </c>
      <c r="AJ1352" s="28">
        <v>580000</v>
      </c>
      <c r="AK1352" s="28">
        <v>560000</v>
      </c>
      <c r="AL1352" s="29">
        <v>1.7241379310344827E-2</v>
      </c>
      <c r="AM1352" s="29">
        <v>5.3571428571428568E-2</v>
      </c>
      <c r="AN1352" s="6">
        <v>2.5</v>
      </c>
      <c r="AO1352" s="27">
        <v>-0.10000000000000009</v>
      </c>
      <c r="AP1352" s="6">
        <v>2.6</v>
      </c>
      <c r="AQ1352" s="28">
        <v>620</v>
      </c>
      <c r="AR1352" s="28">
        <v>600</v>
      </c>
      <c r="AS1352" s="25">
        <v>3.3333333333333333E-2</v>
      </c>
      <c r="AT1352" s="30">
        <v>2406.88</v>
      </c>
      <c r="AU1352" s="24">
        <v>0.61499999999999999</v>
      </c>
      <c r="AV1352" s="24">
        <v>0.38500000000000001</v>
      </c>
      <c r="AW1352" s="24">
        <v>1.1599999999999999E-2</v>
      </c>
      <c r="AX1352" s="24">
        <v>8.0999999999999996E-3</v>
      </c>
      <c r="AY1352" s="24">
        <v>6.8500000000000005E-2</v>
      </c>
      <c r="AZ1352" s="24">
        <v>0.16070000000000001</v>
      </c>
      <c r="BA1352" s="24">
        <v>0.74929999999999997</v>
      </c>
      <c r="BB1352" s="31">
        <v>10</v>
      </c>
      <c r="BC1352" s="23">
        <v>20</v>
      </c>
      <c r="BD1352" s="32" t="s">
        <v>5016</v>
      </c>
      <c r="BE1352" s="33">
        <v>151.00067971466299</v>
      </c>
      <c r="BF1352" s="33">
        <v>-33.812834433056103</v>
      </c>
      <c r="BG1352" s="34">
        <f t="shared" si="252"/>
        <v>85</v>
      </c>
      <c r="BH1352" s="34">
        <f t="shared" si="253"/>
        <v>75</v>
      </c>
      <c r="BI1352" s="34">
        <f t="shared" si="254"/>
        <v>54</v>
      </c>
      <c r="BJ1352" s="34">
        <f t="shared" si="255"/>
        <v>10</v>
      </c>
      <c r="BK1352" s="34">
        <f t="shared" si="256"/>
        <v>100</v>
      </c>
      <c r="BL1352" s="34">
        <f t="shared" si="257"/>
        <v>5</v>
      </c>
      <c r="BM1352" s="35">
        <f t="shared" si="258"/>
        <v>100</v>
      </c>
      <c r="BN1352" s="34">
        <f t="shared" si="259"/>
        <v>100</v>
      </c>
      <c r="BO1352" s="35">
        <f t="shared" si="260"/>
        <v>76</v>
      </c>
      <c r="BP1352" s="35">
        <f t="shared" si="261"/>
        <v>1</v>
      </c>
      <c r="BQ1352" s="35">
        <f t="shared" si="262"/>
        <v>100</v>
      </c>
      <c r="BR1352" s="35">
        <f t="shared" si="263"/>
        <v>53</v>
      </c>
    </row>
    <row r="1353" spans="2:70" x14ac:dyDescent="0.3">
      <c r="B1353" s="6" t="s">
        <v>1749</v>
      </c>
      <c r="C1353" s="6">
        <v>206031113</v>
      </c>
      <c r="D1353" s="6" t="s">
        <v>1083</v>
      </c>
      <c r="E1353" s="6" t="s">
        <v>289</v>
      </c>
      <c r="F1353" s="6" t="s">
        <v>689</v>
      </c>
      <c r="G1353" s="6" t="s">
        <v>86</v>
      </c>
      <c r="H1353" s="6" t="s">
        <v>4995</v>
      </c>
      <c r="I1353" s="22">
        <v>530000</v>
      </c>
      <c r="J1353" s="22">
        <v>530000</v>
      </c>
      <c r="K1353" s="22">
        <v>530000</v>
      </c>
      <c r="L1353" s="22">
        <v>581000</v>
      </c>
      <c r="M1353" s="22">
        <v>550000</v>
      </c>
      <c r="N1353" s="22">
        <v>535000</v>
      </c>
      <c r="O1353" s="23">
        <v>25</v>
      </c>
      <c r="P1353" s="23">
        <v>26</v>
      </c>
      <c r="Q1353" s="23">
        <v>30</v>
      </c>
      <c r="R1353" s="22">
        <v>520</v>
      </c>
      <c r="S1353" s="22">
        <v>500</v>
      </c>
      <c r="T1353" s="24">
        <v>2.5</v>
      </c>
      <c r="U1353" s="24">
        <v>-0.10000000000000009</v>
      </c>
      <c r="V1353" s="24">
        <v>2.6</v>
      </c>
      <c r="W1353" s="24">
        <v>2.2999999999999998</v>
      </c>
      <c r="X1353" s="25">
        <v>5.1018867924528304E-2</v>
      </c>
      <c r="Y1353" s="24">
        <v>4.9000000000000004</v>
      </c>
      <c r="Z1353" s="24">
        <v>-1.8999999999999995</v>
      </c>
      <c r="AA1353" s="24">
        <v>6.8</v>
      </c>
      <c r="AB1353" s="24">
        <v>8.3000000000000007</v>
      </c>
      <c r="AC1353" s="26">
        <v>0.2118091762252346</v>
      </c>
      <c r="AD1353" s="24">
        <v>4.1515851848881038</v>
      </c>
      <c r="AE1353" s="6">
        <v>220</v>
      </c>
      <c r="AF1353" s="6">
        <v>258</v>
      </c>
      <c r="AG1353" s="6">
        <v>293</v>
      </c>
      <c r="AH1353" s="27">
        <v>4.5779220779220777</v>
      </c>
      <c r="AI1353" s="28">
        <v>512500</v>
      </c>
      <c r="AJ1353" s="28">
        <v>490000</v>
      </c>
      <c r="AK1353" s="28">
        <v>500000</v>
      </c>
      <c r="AL1353" s="29">
        <v>4.5918367346938778E-2</v>
      </c>
      <c r="AM1353" s="29">
        <v>2.5000000000000001E-2</v>
      </c>
      <c r="AN1353" s="6">
        <v>3</v>
      </c>
      <c r="AO1353" s="27">
        <v>-0.29999999999999982</v>
      </c>
      <c r="AP1353" s="6">
        <v>3.3</v>
      </c>
      <c r="AQ1353" s="28">
        <v>520</v>
      </c>
      <c r="AR1353" s="28">
        <v>490</v>
      </c>
      <c r="AS1353" s="25">
        <v>6.1224489795918366E-2</v>
      </c>
      <c r="AT1353" s="30">
        <v>2455.0400000000004</v>
      </c>
      <c r="AU1353" s="24">
        <v>0.64790000000000003</v>
      </c>
      <c r="AV1353" s="24">
        <v>0.35210000000000002</v>
      </c>
      <c r="AW1353" s="24">
        <v>0.4597</v>
      </c>
      <c r="AX1353" s="24">
        <v>0.22969999999999999</v>
      </c>
      <c r="AY1353" s="24">
        <v>0.27089999999999997</v>
      </c>
      <c r="AZ1353" s="24">
        <v>0.32729999999999998</v>
      </c>
      <c r="BA1353" s="24">
        <v>0.3795</v>
      </c>
      <c r="BB1353" s="31">
        <v>1</v>
      </c>
      <c r="BC1353" s="23">
        <v>5</v>
      </c>
      <c r="BD1353" s="32" t="s">
        <v>4062</v>
      </c>
      <c r="BE1353" s="33">
        <v>144.92217397946101</v>
      </c>
      <c r="BF1353" s="33">
        <v>-37.779860444127898</v>
      </c>
      <c r="BG1353" s="34">
        <f t="shared" si="252"/>
        <v>75</v>
      </c>
      <c r="BH1353" s="34">
        <f t="shared" si="253"/>
        <v>67</v>
      </c>
      <c r="BI1353" s="34">
        <f t="shared" si="254"/>
        <v>68</v>
      </c>
      <c r="BJ1353" s="34">
        <f t="shared" si="255"/>
        <v>24</v>
      </c>
      <c r="BK1353" s="34">
        <f t="shared" si="256"/>
        <v>100</v>
      </c>
      <c r="BL1353" s="34">
        <f t="shared" si="257"/>
        <v>50</v>
      </c>
      <c r="BM1353" s="35">
        <f t="shared" si="258"/>
        <v>100</v>
      </c>
      <c r="BN1353" s="34">
        <f t="shared" si="259"/>
        <v>100</v>
      </c>
      <c r="BO1353" s="35">
        <f t="shared" si="260"/>
        <v>100</v>
      </c>
      <c r="BP1353" s="35">
        <f t="shared" si="261"/>
        <v>36</v>
      </c>
      <c r="BQ1353" s="35">
        <f t="shared" si="262"/>
        <v>10</v>
      </c>
      <c r="BR1353" s="35">
        <f t="shared" si="263"/>
        <v>53</v>
      </c>
    </row>
    <row r="1354" spans="2:70" x14ac:dyDescent="0.3">
      <c r="B1354" s="6" t="s">
        <v>1373</v>
      </c>
      <c r="C1354" s="6">
        <v>206031501</v>
      </c>
      <c r="D1354" s="6" t="s">
        <v>1083</v>
      </c>
      <c r="E1354" s="6" t="s">
        <v>289</v>
      </c>
      <c r="F1354" s="6" t="s">
        <v>689</v>
      </c>
      <c r="G1354" s="6" t="s">
        <v>86</v>
      </c>
      <c r="H1354" s="6" t="s">
        <v>4995</v>
      </c>
      <c r="I1354" s="22">
        <v>488800</v>
      </c>
      <c r="J1354" s="22">
        <v>501930</v>
      </c>
      <c r="K1354" s="22">
        <v>535000</v>
      </c>
      <c r="L1354" s="22">
        <v>545000</v>
      </c>
      <c r="M1354" s="22">
        <v>545000</v>
      </c>
      <c r="N1354" s="22">
        <v>565000</v>
      </c>
      <c r="O1354" s="23">
        <v>33</v>
      </c>
      <c r="P1354" s="23">
        <v>31</v>
      </c>
      <c r="Q1354" s="23">
        <v>31</v>
      </c>
      <c r="R1354" s="22">
        <v>495</v>
      </c>
      <c r="S1354" s="22">
        <v>475</v>
      </c>
      <c r="T1354" s="24">
        <v>4.4000000000000004</v>
      </c>
      <c r="U1354" s="24">
        <v>-0.39999999999999947</v>
      </c>
      <c r="V1354" s="24">
        <v>4.8</v>
      </c>
      <c r="W1354" s="24">
        <v>4.5999999999999996</v>
      </c>
      <c r="X1354" s="25">
        <v>5.2659574468085106E-2</v>
      </c>
      <c r="Y1354" s="24">
        <v>10.9</v>
      </c>
      <c r="Z1354" s="24">
        <v>-3.5</v>
      </c>
      <c r="AA1354" s="24">
        <v>14.4</v>
      </c>
      <c r="AB1354" s="24">
        <v>15.2</v>
      </c>
      <c r="AC1354" s="26">
        <v>0.20135047185161078</v>
      </c>
      <c r="AD1354" s="24">
        <v>3.823625122030589</v>
      </c>
      <c r="AE1354" s="6">
        <v>220</v>
      </c>
      <c r="AF1354" s="6">
        <v>258</v>
      </c>
      <c r="AG1354" s="6">
        <v>293</v>
      </c>
      <c r="AH1354" s="27">
        <v>4.5779220779220777</v>
      </c>
      <c r="AI1354" s="28">
        <v>512500</v>
      </c>
      <c r="AJ1354" s="28">
        <v>490000</v>
      </c>
      <c r="AK1354" s="28">
        <v>500000</v>
      </c>
      <c r="AL1354" s="29">
        <v>4.5918367346938778E-2</v>
      </c>
      <c r="AM1354" s="29">
        <v>2.5000000000000001E-2</v>
      </c>
      <c r="AN1354" s="6">
        <v>3</v>
      </c>
      <c r="AO1354" s="27">
        <v>-0.29999999999999982</v>
      </c>
      <c r="AP1354" s="6">
        <v>3.3</v>
      </c>
      <c r="AQ1354" s="28">
        <v>520</v>
      </c>
      <c r="AR1354" s="28">
        <v>490</v>
      </c>
      <c r="AS1354" s="25">
        <v>6.1224489795918366E-2</v>
      </c>
      <c r="AT1354" s="30">
        <v>2458.4</v>
      </c>
      <c r="AU1354" s="24">
        <v>0.69299999999999995</v>
      </c>
      <c r="AV1354" s="24">
        <v>0.307</v>
      </c>
      <c r="AW1354" s="24">
        <v>0.54149999999999998</v>
      </c>
      <c r="AX1354" s="24">
        <v>0.1731</v>
      </c>
      <c r="AY1354" s="24">
        <v>0.36849999999999999</v>
      </c>
      <c r="AZ1354" s="24">
        <v>0.31540000000000001</v>
      </c>
      <c r="BA1354" s="24">
        <v>0.29459999999999997</v>
      </c>
      <c r="BB1354" s="31">
        <v>6</v>
      </c>
      <c r="BC1354" s="23">
        <v>9</v>
      </c>
      <c r="BD1354" s="32" t="s">
        <v>3702</v>
      </c>
      <c r="BE1354" s="33">
        <v>144.89981788550901</v>
      </c>
      <c r="BF1354" s="33">
        <v>-37.749196762693302</v>
      </c>
      <c r="BG1354" s="34">
        <f t="shared" si="252"/>
        <v>44</v>
      </c>
      <c r="BH1354" s="34">
        <f t="shared" si="253"/>
        <v>67</v>
      </c>
      <c r="BI1354" s="34">
        <f t="shared" si="254"/>
        <v>68</v>
      </c>
      <c r="BJ1354" s="34">
        <f t="shared" si="255"/>
        <v>24</v>
      </c>
      <c r="BK1354" s="34">
        <f t="shared" si="256"/>
        <v>100</v>
      </c>
      <c r="BL1354" s="34">
        <f t="shared" si="257"/>
        <v>71</v>
      </c>
      <c r="BM1354" s="35">
        <f t="shared" si="258"/>
        <v>100</v>
      </c>
      <c r="BN1354" s="34">
        <f t="shared" si="259"/>
        <v>100</v>
      </c>
      <c r="BO1354" s="35">
        <f t="shared" si="260"/>
        <v>100</v>
      </c>
      <c r="BP1354" s="35">
        <f t="shared" si="261"/>
        <v>1</v>
      </c>
      <c r="BQ1354" s="35">
        <f t="shared" si="262"/>
        <v>60</v>
      </c>
      <c r="BR1354" s="35">
        <f t="shared" si="263"/>
        <v>53</v>
      </c>
    </row>
    <row r="1355" spans="2:70" x14ac:dyDescent="0.3">
      <c r="B1355" s="6" t="s">
        <v>5000</v>
      </c>
      <c r="C1355" s="6">
        <v>206041118</v>
      </c>
      <c r="D1355" s="6" t="s">
        <v>650</v>
      </c>
      <c r="E1355" s="6" t="s">
        <v>289</v>
      </c>
      <c r="F1355" s="6" t="s">
        <v>689</v>
      </c>
      <c r="G1355" s="6" t="s">
        <v>86</v>
      </c>
      <c r="H1355" s="6" t="s">
        <v>4995</v>
      </c>
      <c r="I1355" s="22">
        <v>627300</v>
      </c>
      <c r="J1355" s="22">
        <v>610000</v>
      </c>
      <c r="K1355" s="22">
        <v>605000</v>
      </c>
      <c r="L1355" s="22">
        <v>665000</v>
      </c>
      <c r="M1355" s="22">
        <v>630000</v>
      </c>
      <c r="N1355" s="22">
        <v>620000</v>
      </c>
      <c r="O1355" s="23">
        <v>48</v>
      </c>
      <c r="P1355" s="23">
        <v>46</v>
      </c>
      <c r="Q1355" s="23">
        <v>36</v>
      </c>
      <c r="R1355" s="22">
        <v>680</v>
      </c>
      <c r="S1355" s="22">
        <v>650</v>
      </c>
      <c r="T1355" s="24">
        <v>1.1000000000000001</v>
      </c>
      <c r="U1355" s="24">
        <v>-9.9999999999999867E-2</v>
      </c>
      <c r="V1355" s="24">
        <v>1.2</v>
      </c>
      <c r="W1355" s="24">
        <v>1.5</v>
      </c>
      <c r="X1355" s="25">
        <v>5.6368563685636856E-2</v>
      </c>
      <c r="Y1355" s="24">
        <v>10.6</v>
      </c>
      <c r="Z1355" s="24">
        <v>-2.8000000000000007</v>
      </c>
      <c r="AA1355" s="24">
        <v>13.4</v>
      </c>
      <c r="AB1355" s="24">
        <v>14.4</v>
      </c>
      <c r="AC1355" s="26">
        <v>0.31040023371311709</v>
      </c>
      <c r="AD1355" s="24">
        <v>5.5066195307759713</v>
      </c>
      <c r="AE1355" s="6">
        <v>2073</v>
      </c>
      <c r="AF1355" s="6">
        <v>2219</v>
      </c>
      <c r="AG1355" s="6">
        <v>2260</v>
      </c>
      <c r="AH1355" s="27">
        <v>16.162642947903432</v>
      </c>
      <c r="AI1355" s="28">
        <v>545000</v>
      </c>
      <c r="AJ1355" s="28">
        <v>540000</v>
      </c>
      <c r="AK1355" s="28">
        <v>520000</v>
      </c>
      <c r="AL1355" s="29">
        <v>9.2592592592592587E-3</v>
      </c>
      <c r="AM1355" s="29">
        <v>4.807692307692308E-2</v>
      </c>
      <c r="AN1355" s="6">
        <v>1</v>
      </c>
      <c r="AO1355" s="27">
        <v>-0.19999999999999996</v>
      </c>
      <c r="AP1355" s="6">
        <v>1.2</v>
      </c>
      <c r="AQ1355" s="28">
        <v>650</v>
      </c>
      <c r="AR1355" s="28">
        <v>625</v>
      </c>
      <c r="AS1355" s="25">
        <v>0.04</v>
      </c>
      <c r="AT1355" s="30">
        <v>2190.7200000000003</v>
      </c>
      <c r="AU1355" s="24">
        <v>0.51419999999999999</v>
      </c>
      <c r="AV1355" s="24">
        <v>0.48580000000000001</v>
      </c>
      <c r="AW1355" s="24">
        <v>5.4000000000000003E-3</v>
      </c>
      <c r="AX1355" s="24">
        <v>1.43E-2</v>
      </c>
      <c r="AY1355" s="24">
        <v>0.1232</v>
      </c>
      <c r="AZ1355" s="24">
        <v>0.18010000000000001</v>
      </c>
      <c r="BA1355" s="24">
        <v>0.67</v>
      </c>
      <c r="BB1355" s="31">
        <v>9</v>
      </c>
      <c r="BC1355" s="23">
        <v>2</v>
      </c>
      <c r="BD1355" s="32" t="s">
        <v>5017</v>
      </c>
      <c r="BE1355" s="33">
        <v>144.94305647667801</v>
      </c>
      <c r="BF1355" s="33">
        <v>-37.816988920964</v>
      </c>
      <c r="BG1355" s="34">
        <f t="shared" si="252"/>
        <v>98</v>
      </c>
      <c r="BH1355" s="34">
        <f t="shared" si="253"/>
        <v>100</v>
      </c>
      <c r="BI1355" s="34">
        <f t="shared" si="254"/>
        <v>1</v>
      </c>
      <c r="BJ1355" s="34">
        <f t="shared" si="255"/>
        <v>6</v>
      </c>
      <c r="BK1355" s="34">
        <f t="shared" si="256"/>
        <v>100</v>
      </c>
      <c r="BL1355" s="34">
        <f t="shared" si="257"/>
        <v>17</v>
      </c>
      <c r="BM1355" s="35">
        <f t="shared" si="258"/>
        <v>100</v>
      </c>
      <c r="BN1355" s="34">
        <f t="shared" si="259"/>
        <v>95</v>
      </c>
      <c r="BO1355" s="35">
        <f t="shared" si="260"/>
        <v>60</v>
      </c>
      <c r="BP1355" s="35">
        <f t="shared" si="261"/>
        <v>1</v>
      </c>
      <c r="BQ1355" s="35">
        <f t="shared" si="262"/>
        <v>90</v>
      </c>
      <c r="BR1355" s="35">
        <f t="shared" si="263"/>
        <v>53</v>
      </c>
    </row>
    <row r="1356" spans="2:70" x14ac:dyDescent="0.3">
      <c r="B1356" s="6" t="s">
        <v>957</v>
      </c>
      <c r="C1356" s="6">
        <v>206041510</v>
      </c>
      <c r="D1356" s="6" t="s">
        <v>650</v>
      </c>
      <c r="E1356" s="6" t="s">
        <v>289</v>
      </c>
      <c r="F1356" s="6" t="s">
        <v>689</v>
      </c>
      <c r="G1356" s="6" t="s">
        <v>86</v>
      </c>
      <c r="H1356" s="6" t="s">
        <v>4995</v>
      </c>
      <c r="I1356" s="22">
        <v>490000</v>
      </c>
      <c r="J1356" s="22">
        <v>498000</v>
      </c>
      <c r="K1356" s="22">
        <v>537540</v>
      </c>
      <c r="L1356" s="22">
        <v>590000</v>
      </c>
      <c r="M1356" s="22">
        <v>589000</v>
      </c>
      <c r="N1356" s="22">
        <v>565000</v>
      </c>
      <c r="O1356" s="23">
        <v>40</v>
      </c>
      <c r="P1356" s="23">
        <v>52</v>
      </c>
      <c r="Q1356" s="23">
        <v>55</v>
      </c>
      <c r="R1356" s="22">
        <v>630</v>
      </c>
      <c r="S1356" s="22">
        <v>600</v>
      </c>
      <c r="T1356" s="24">
        <v>0.9</v>
      </c>
      <c r="U1356" s="24">
        <v>-9.9999999999999978E-2</v>
      </c>
      <c r="V1356" s="24">
        <v>1</v>
      </c>
      <c r="W1356" s="24">
        <v>1</v>
      </c>
      <c r="X1356" s="25">
        <v>6.6857142857142851E-2</v>
      </c>
      <c r="Y1356" s="24">
        <v>14.8</v>
      </c>
      <c r="Z1356" s="24">
        <v>-4.0999999999999979</v>
      </c>
      <c r="AA1356" s="24">
        <v>18.899999999999999</v>
      </c>
      <c r="AB1356" s="24">
        <v>21.3</v>
      </c>
      <c r="AC1356" s="26">
        <v>0.31530269058295962</v>
      </c>
      <c r="AD1356" s="24">
        <v>4.7160658847878576</v>
      </c>
      <c r="AE1356" s="6">
        <v>2073</v>
      </c>
      <c r="AF1356" s="6">
        <v>2219</v>
      </c>
      <c r="AG1356" s="6">
        <v>2260</v>
      </c>
      <c r="AH1356" s="27">
        <v>16.162642947903432</v>
      </c>
      <c r="AI1356" s="28">
        <v>545000</v>
      </c>
      <c r="AJ1356" s="28">
        <v>540000</v>
      </c>
      <c r="AK1356" s="28">
        <v>520000</v>
      </c>
      <c r="AL1356" s="29">
        <v>9.2592592592592587E-3</v>
      </c>
      <c r="AM1356" s="29">
        <v>4.807692307692308E-2</v>
      </c>
      <c r="AN1356" s="6">
        <v>1</v>
      </c>
      <c r="AO1356" s="27">
        <v>-0.19999999999999996</v>
      </c>
      <c r="AP1356" s="6">
        <v>1.2</v>
      </c>
      <c r="AQ1356" s="28">
        <v>650</v>
      </c>
      <c r="AR1356" s="28">
        <v>625</v>
      </c>
      <c r="AS1356" s="25">
        <v>0.04</v>
      </c>
      <c r="AT1356" s="30">
        <v>1998.0800000000002</v>
      </c>
      <c r="AU1356" s="24">
        <v>0.48110000000000003</v>
      </c>
      <c r="AV1356" s="24">
        <v>0.51890000000000003</v>
      </c>
      <c r="AW1356" s="24">
        <v>1.2699999999999999E-2</v>
      </c>
      <c r="AX1356" s="24">
        <v>0.2019</v>
      </c>
      <c r="AY1356" s="24">
        <v>0.1206</v>
      </c>
      <c r="AZ1356" s="24">
        <v>0.2044</v>
      </c>
      <c r="BA1356" s="24">
        <v>0.6482</v>
      </c>
      <c r="BB1356" s="31">
        <v>9.5</v>
      </c>
      <c r="BC1356" s="23">
        <v>1</v>
      </c>
      <c r="BD1356" s="32" t="s">
        <v>3341</v>
      </c>
      <c r="BE1356" s="33">
        <v>144.95030357931</v>
      </c>
      <c r="BF1356" s="33">
        <v>-37.809468401101299</v>
      </c>
      <c r="BG1356" s="34">
        <f t="shared" si="252"/>
        <v>100</v>
      </c>
      <c r="BH1356" s="34">
        <f t="shared" si="253"/>
        <v>100</v>
      </c>
      <c r="BI1356" s="34">
        <f t="shared" si="254"/>
        <v>1</v>
      </c>
      <c r="BJ1356" s="34">
        <f t="shared" si="255"/>
        <v>6</v>
      </c>
      <c r="BK1356" s="34">
        <f t="shared" si="256"/>
        <v>100</v>
      </c>
      <c r="BL1356" s="34">
        <f t="shared" si="257"/>
        <v>17</v>
      </c>
      <c r="BM1356" s="35">
        <f t="shared" si="258"/>
        <v>100</v>
      </c>
      <c r="BN1356" s="34">
        <f t="shared" si="259"/>
        <v>100</v>
      </c>
      <c r="BO1356" s="35">
        <f t="shared" si="260"/>
        <v>57</v>
      </c>
      <c r="BP1356" s="35">
        <f t="shared" si="261"/>
        <v>1</v>
      </c>
      <c r="BQ1356" s="35">
        <f t="shared" si="262"/>
        <v>95</v>
      </c>
      <c r="BR1356" s="35">
        <f t="shared" si="263"/>
        <v>53</v>
      </c>
    </row>
    <row r="1357" spans="2:70" x14ac:dyDescent="0.3">
      <c r="B1357" s="6" t="s">
        <v>2491</v>
      </c>
      <c r="C1357" s="6">
        <v>206051513</v>
      </c>
      <c r="D1357" s="6" t="s">
        <v>1719</v>
      </c>
      <c r="E1357" s="6" t="s">
        <v>289</v>
      </c>
      <c r="F1357" s="6" t="s">
        <v>689</v>
      </c>
      <c r="G1357" s="6" t="s">
        <v>86</v>
      </c>
      <c r="H1357" s="6" t="s">
        <v>4995</v>
      </c>
      <c r="I1357" s="22">
        <v>500000</v>
      </c>
      <c r="J1357" s="22">
        <v>500000</v>
      </c>
      <c r="K1357" s="22">
        <v>495000</v>
      </c>
      <c r="L1357" s="22">
        <v>501500</v>
      </c>
      <c r="M1357" s="22">
        <v>485000</v>
      </c>
      <c r="N1357" s="22">
        <v>510000</v>
      </c>
      <c r="O1357" s="23">
        <v>36</v>
      </c>
      <c r="P1357" s="23">
        <v>36</v>
      </c>
      <c r="Q1357" s="23">
        <v>34</v>
      </c>
      <c r="R1357" s="22">
        <v>550</v>
      </c>
      <c r="S1357" s="22">
        <v>500</v>
      </c>
      <c r="T1357" s="24">
        <v>2.2000000000000002</v>
      </c>
      <c r="U1357" s="24">
        <v>-0.29999999999999982</v>
      </c>
      <c r="V1357" s="24">
        <v>2.5</v>
      </c>
      <c r="W1357" s="24">
        <v>2.7</v>
      </c>
      <c r="X1357" s="25">
        <v>5.7200000000000001E-2</v>
      </c>
      <c r="Y1357" s="24">
        <v>8.1</v>
      </c>
      <c r="Z1357" s="24">
        <v>-2.5999999999999996</v>
      </c>
      <c r="AA1357" s="24">
        <v>10.7</v>
      </c>
      <c r="AB1357" s="24">
        <v>9.9</v>
      </c>
      <c r="AC1357" s="26">
        <v>0.27464844998402044</v>
      </c>
      <c r="AD1357" s="24">
        <v>4.8015463283919653</v>
      </c>
      <c r="AE1357" s="6">
        <v>533</v>
      </c>
      <c r="AF1357" s="6">
        <v>625</v>
      </c>
      <c r="AG1357" s="6">
        <v>866</v>
      </c>
      <c r="AH1357" s="27">
        <v>4.1522491349480966</v>
      </c>
      <c r="AI1357" s="28">
        <v>585000</v>
      </c>
      <c r="AJ1357" s="28">
        <v>575000</v>
      </c>
      <c r="AK1357" s="28">
        <v>580000</v>
      </c>
      <c r="AL1357" s="29">
        <v>1.7391304347826087E-2</v>
      </c>
      <c r="AM1357" s="29">
        <v>8.6206896551724137E-3</v>
      </c>
      <c r="AN1357" s="6">
        <v>2.5</v>
      </c>
      <c r="AO1357" s="27">
        <v>-0.20000000000000018</v>
      </c>
      <c r="AP1357" s="6">
        <v>2.7</v>
      </c>
      <c r="AQ1357" s="28">
        <v>585</v>
      </c>
      <c r="AR1357" s="28">
        <v>550</v>
      </c>
      <c r="AS1357" s="25">
        <v>6.363636363636363E-2</v>
      </c>
      <c r="AT1357" s="30">
        <v>2002.5600000000002</v>
      </c>
      <c r="AU1357" s="24">
        <v>0.39389999999999997</v>
      </c>
      <c r="AV1357" s="24">
        <v>0.60609999999999997</v>
      </c>
      <c r="AW1357" s="24">
        <v>5.5899999999999998E-2</v>
      </c>
      <c r="AX1357" s="24">
        <v>9.6600000000000005E-2</v>
      </c>
      <c r="AY1357" s="24">
        <v>0.1265</v>
      </c>
      <c r="AZ1357" s="24">
        <v>0.2364</v>
      </c>
      <c r="BA1357" s="24">
        <v>0.61360000000000003</v>
      </c>
      <c r="BB1357" s="31">
        <v>8</v>
      </c>
      <c r="BC1357" s="23">
        <v>6</v>
      </c>
      <c r="BD1357" s="32" t="s">
        <v>4778</v>
      </c>
      <c r="BE1357" s="33">
        <v>144.986116678109</v>
      </c>
      <c r="BF1357" s="33">
        <v>-37.865876519627903</v>
      </c>
      <c r="BG1357" s="34">
        <f t="shared" si="252"/>
        <v>80</v>
      </c>
      <c r="BH1357" s="34">
        <f t="shared" si="253"/>
        <v>75</v>
      </c>
      <c r="BI1357" s="34">
        <f t="shared" si="254"/>
        <v>73</v>
      </c>
      <c r="BJ1357" s="34">
        <f t="shared" si="255"/>
        <v>10</v>
      </c>
      <c r="BK1357" s="34">
        <f t="shared" si="256"/>
        <v>100</v>
      </c>
      <c r="BL1357" s="34">
        <f t="shared" si="257"/>
        <v>18</v>
      </c>
      <c r="BM1357" s="35">
        <f t="shared" si="258"/>
        <v>100</v>
      </c>
      <c r="BN1357" s="34">
        <f t="shared" si="259"/>
        <v>100</v>
      </c>
      <c r="BO1357" s="35">
        <f t="shared" si="260"/>
        <v>84</v>
      </c>
      <c r="BP1357" s="35">
        <f t="shared" si="261"/>
        <v>1</v>
      </c>
      <c r="BQ1357" s="35">
        <f t="shared" si="262"/>
        <v>80</v>
      </c>
      <c r="BR1357" s="35">
        <f t="shared" si="263"/>
        <v>53</v>
      </c>
    </row>
    <row r="1358" spans="2:70" x14ac:dyDescent="0.3">
      <c r="B1358" s="6" t="s">
        <v>5001</v>
      </c>
      <c r="C1358" s="6">
        <v>206061515</v>
      </c>
      <c r="D1358" s="6" t="s">
        <v>2402</v>
      </c>
      <c r="E1358" s="6" t="s">
        <v>289</v>
      </c>
      <c r="F1358" s="6" t="s">
        <v>689</v>
      </c>
      <c r="G1358" s="6" t="s">
        <v>86</v>
      </c>
      <c r="H1358" s="6" t="s">
        <v>4995</v>
      </c>
      <c r="I1358" s="22">
        <v>580000</v>
      </c>
      <c r="J1358" s="22">
        <v>570000</v>
      </c>
      <c r="K1358" s="22">
        <v>555000</v>
      </c>
      <c r="L1358" s="22">
        <v>525000</v>
      </c>
      <c r="M1358" s="22">
        <v>510000</v>
      </c>
      <c r="N1358" s="22">
        <v>537000</v>
      </c>
      <c r="O1358" s="23">
        <v>43</v>
      </c>
      <c r="P1358" s="23">
        <v>41</v>
      </c>
      <c r="Q1358" s="23">
        <v>35</v>
      </c>
      <c r="R1358" s="22">
        <v>620</v>
      </c>
      <c r="S1358" s="22">
        <v>600</v>
      </c>
      <c r="T1358" s="24">
        <v>2.7</v>
      </c>
      <c r="U1358" s="24">
        <v>-0.29999999999999982</v>
      </c>
      <c r="V1358" s="24">
        <v>3</v>
      </c>
      <c r="W1358" s="24">
        <v>3.1</v>
      </c>
      <c r="X1358" s="25">
        <v>5.5586206896551721E-2</v>
      </c>
      <c r="Y1358" s="24">
        <v>10</v>
      </c>
      <c r="Z1358" s="24">
        <v>-3.3000000000000007</v>
      </c>
      <c r="AA1358" s="24">
        <v>13.3</v>
      </c>
      <c r="AB1358" s="24">
        <v>14</v>
      </c>
      <c r="AC1358" s="26">
        <v>0.27109276619560652</v>
      </c>
      <c r="AD1358" s="24">
        <v>4.8769790444619039</v>
      </c>
      <c r="AE1358" s="6">
        <v>432</v>
      </c>
      <c r="AF1358" s="6">
        <v>521</v>
      </c>
      <c r="AG1358" s="6">
        <v>590</v>
      </c>
      <c r="AH1358" s="27">
        <v>5.236559139784946</v>
      </c>
      <c r="AI1358" s="28">
        <v>531000</v>
      </c>
      <c r="AJ1358" s="28">
        <v>540000</v>
      </c>
      <c r="AK1358" s="28">
        <v>565000</v>
      </c>
      <c r="AL1358" s="29">
        <v>-1.6666666666666666E-2</v>
      </c>
      <c r="AM1358" s="29">
        <v>-6.0176991150442477E-2</v>
      </c>
      <c r="AN1358" s="6">
        <v>2.8</v>
      </c>
      <c r="AO1358" s="27">
        <v>-0.30000000000000027</v>
      </c>
      <c r="AP1358" s="6">
        <v>3.1</v>
      </c>
      <c r="AQ1358" s="28">
        <v>580</v>
      </c>
      <c r="AR1358" s="28">
        <v>560</v>
      </c>
      <c r="AS1358" s="25">
        <v>3.5714285714285712E-2</v>
      </c>
      <c r="AT1358" s="30">
        <v>2287.0400000000004</v>
      </c>
      <c r="AU1358" s="24">
        <v>0.38979999999999998</v>
      </c>
      <c r="AV1358" s="24">
        <v>0.61019999999999996</v>
      </c>
      <c r="AW1358" s="24">
        <v>2.6499999999999999E-2</v>
      </c>
      <c r="AX1358" s="24">
        <v>2.9399999999999999E-2</v>
      </c>
      <c r="AY1358" s="24">
        <v>0.1459</v>
      </c>
      <c r="AZ1358" s="24">
        <v>0.16719999999999999</v>
      </c>
      <c r="BA1358" s="24">
        <v>0.66339999999999999</v>
      </c>
      <c r="BB1358" s="31">
        <v>10</v>
      </c>
      <c r="BC1358" s="23">
        <v>4</v>
      </c>
      <c r="BD1358" s="32" t="s">
        <v>5018</v>
      </c>
      <c r="BE1358" s="33">
        <v>144.99620387967099</v>
      </c>
      <c r="BF1358" s="33">
        <v>-37.836298494500198</v>
      </c>
      <c r="BG1358" s="34">
        <f t="shared" si="252"/>
        <v>72</v>
      </c>
      <c r="BH1358" s="34">
        <f t="shared" si="253"/>
        <v>70</v>
      </c>
      <c r="BI1358" s="34">
        <f t="shared" si="254"/>
        <v>60</v>
      </c>
      <c r="BJ1358" s="34">
        <f t="shared" si="255"/>
        <v>1</v>
      </c>
      <c r="BK1358" s="34">
        <f t="shared" si="256"/>
        <v>100</v>
      </c>
      <c r="BL1358" s="34">
        <f t="shared" si="257"/>
        <v>22</v>
      </c>
      <c r="BM1358" s="35">
        <f t="shared" si="258"/>
        <v>100</v>
      </c>
      <c r="BN1358" s="34">
        <f t="shared" si="259"/>
        <v>100</v>
      </c>
      <c r="BO1358" s="35">
        <f t="shared" si="260"/>
        <v>86</v>
      </c>
      <c r="BP1358" s="35">
        <f t="shared" si="261"/>
        <v>1</v>
      </c>
      <c r="BQ1358" s="35">
        <f t="shared" si="262"/>
        <v>100</v>
      </c>
      <c r="BR1358" s="35">
        <f t="shared" si="263"/>
        <v>53</v>
      </c>
    </row>
    <row r="1359" spans="2:70" x14ac:dyDescent="0.3">
      <c r="B1359" s="6" t="s">
        <v>1632</v>
      </c>
      <c r="C1359" s="6">
        <v>208011170</v>
      </c>
      <c r="D1359" s="6" t="s">
        <v>996</v>
      </c>
      <c r="E1359" s="6" t="s">
        <v>179</v>
      </c>
      <c r="F1359" s="6" t="s">
        <v>689</v>
      </c>
      <c r="G1359" s="6" t="s">
        <v>86</v>
      </c>
      <c r="H1359" s="6" t="s">
        <v>4995</v>
      </c>
      <c r="I1359" s="22">
        <v>1400000</v>
      </c>
      <c r="J1359" s="22">
        <v>1400000</v>
      </c>
      <c r="K1359" s="22">
        <v>1344000</v>
      </c>
      <c r="L1359" s="22">
        <v>1025000</v>
      </c>
      <c r="M1359" s="22">
        <v>1203000</v>
      </c>
      <c r="N1359" s="22">
        <v>1250000</v>
      </c>
      <c r="O1359" s="23">
        <v>28</v>
      </c>
      <c r="P1359" s="23">
        <v>28</v>
      </c>
      <c r="Q1359" s="23">
        <v>27</v>
      </c>
      <c r="R1359" s="22">
        <v>750</v>
      </c>
      <c r="S1359" s="22">
        <v>700</v>
      </c>
      <c r="T1359" s="24">
        <v>2.2999999999999998</v>
      </c>
      <c r="U1359" s="24">
        <v>-0.20000000000000018</v>
      </c>
      <c r="V1359" s="24">
        <v>2.5</v>
      </c>
      <c r="W1359" s="24">
        <v>2.6</v>
      </c>
      <c r="X1359" s="25">
        <v>2.7857142857142858E-2</v>
      </c>
      <c r="Y1359" s="24">
        <v>4.3</v>
      </c>
      <c r="Z1359" s="24">
        <v>-1.6000000000000005</v>
      </c>
      <c r="AA1359" s="24">
        <v>5.9</v>
      </c>
      <c r="AB1359" s="24">
        <v>6.6</v>
      </c>
      <c r="AC1359" s="26">
        <v>0.24619222689075629</v>
      </c>
      <c r="AD1359" s="24">
        <v>8.8376696832579178</v>
      </c>
      <c r="AE1359" s="6">
        <v>417</v>
      </c>
      <c r="AF1359" s="6">
        <v>459</v>
      </c>
      <c r="AG1359" s="6">
        <v>427</v>
      </c>
      <c r="AH1359" s="27">
        <v>7.8008534850640112</v>
      </c>
      <c r="AI1359" s="28">
        <v>831000</v>
      </c>
      <c r="AJ1359" s="28">
        <v>865000</v>
      </c>
      <c r="AK1359" s="28">
        <v>825000</v>
      </c>
      <c r="AL1359" s="29">
        <v>-3.9306358381502891E-2</v>
      </c>
      <c r="AM1359" s="29">
        <v>7.2727272727272727E-3</v>
      </c>
      <c r="AN1359" s="6">
        <v>2.8</v>
      </c>
      <c r="AO1359" s="27">
        <v>-0.20000000000000018</v>
      </c>
      <c r="AP1359" s="6">
        <v>3</v>
      </c>
      <c r="AQ1359" s="28">
        <v>695</v>
      </c>
      <c r="AR1359" s="28">
        <v>650</v>
      </c>
      <c r="AS1359" s="25">
        <v>6.9230769230769235E-2</v>
      </c>
      <c r="AT1359" s="30">
        <v>3046.4</v>
      </c>
      <c r="AU1359" s="24">
        <v>0.76959999999999995</v>
      </c>
      <c r="AV1359" s="24">
        <v>0.23039999999999999</v>
      </c>
      <c r="AW1359" s="24">
        <v>0.70989999999999998</v>
      </c>
      <c r="AX1359" s="24">
        <v>0.24399999999999999</v>
      </c>
      <c r="AY1359" s="24">
        <v>0.40970000000000001</v>
      </c>
      <c r="AZ1359" s="24">
        <v>0.35389999999999999</v>
      </c>
      <c r="BA1359" s="24">
        <v>0.20180000000000001</v>
      </c>
      <c r="BB1359" s="31">
        <v>9</v>
      </c>
      <c r="BC1359" s="23">
        <v>12</v>
      </c>
      <c r="BD1359" s="32" t="s">
        <v>3950</v>
      </c>
      <c r="BE1359" s="33">
        <v>145.01536188839799</v>
      </c>
      <c r="BF1359" s="33">
        <v>-37.913723801604696</v>
      </c>
      <c r="BG1359" s="34">
        <f t="shared" si="252"/>
        <v>79</v>
      </c>
      <c r="BH1359" s="34">
        <f t="shared" si="253"/>
        <v>70</v>
      </c>
      <c r="BI1359" s="34">
        <f t="shared" si="254"/>
        <v>28</v>
      </c>
      <c r="BJ1359" s="34">
        <f t="shared" si="255"/>
        <v>1</v>
      </c>
      <c r="BK1359" s="34">
        <f t="shared" si="256"/>
        <v>100</v>
      </c>
      <c r="BL1359" s="34">
        <f t="shared" si="257"/>
        <v>80</v>
      </c>
      <c r="BM1359" s="35">
        <f t="shared" si="258"/>
        <v>43</v>
      </c>
      <c r="BN1359" s="34">
        <f t="shared" si="259"/>
        <v>62</v>
      </c>
      <c r="BO1359" s="35">
        <f t="shared" si="260"/>
        <v>100</v>
      </c>
      <c r="BP1359" s="35">
        <f t="shared" si="261"/>
        <v>46</v>
      </c>
      <c r="BQ1359" s="35">
        <f t="shared" si="262"/>
        <v>90</v>
      </c>
      <c r="BR1359" s="35">
        <f t="shared" si="263"/>
        <v>53</v>
      </c>
    </row>
    <row r="1360" spans="2:70" x14ac:dyDescent="0.3">
      <c r="B1360" s="6" t="s">
        <v>1358</v>
      </c>
      <c r="C1360" s="6">
        <v>208021181</v>
      </c>
      <c r="D1360" s="6" t="s">
        <v>970</v>
      </c>
      <c r="E1360" s="6" t="s">
        <v>179</v>
      </c>
      <c r="F1360" s="6" t="s">
        <v>689</v>
      </c>
      <c r="G1360" s="6" t="s">
        <v>86</v>
      </c>
      <c r="H1360" s="6" t="s">
        <v>4995</v>
      </c>
      <c r="I1360" s="22">
        <v>695000</v>
      </c>
      <c r="J1360" s="22">
        <v>690000</v>
      </c>
      <c r="K1360" s="22">
        <v>550000</v>
      </c>
      <c r="L1360" s="22">
        <v>605000</v>
      </c>
      <c r="M1360" s="22">
        <v>605000</v>
      </c>
      <c r="N1360" s="22">
        <v>562000</v>
      </c>
      <c r="O1360" s="23">
        <v>27</v>
      </c>
      <c r="P1360" s="23">
        <v>25</v>
      </c>
      <c r="Q1360" s="23">
        <v>25</v>
      </c>
      <c r="R1360" s="22">
        <v>520</v>
      </c>
      <c r="S1360" s="22">
        <v>450</v>
      </c>
      <c r="T1360" s="24">
        <v>4.0999999999999996</v>
      </c>
      <c r="U1360" s="24">
        <v>-0.20000000000000018</v>
      </c>
      <c r="V1360" s="24">
        <v>4.3</v>
      </c>
      <c r="W1360" s="24">
        <v>3.7</v>
      </c>
      <c r="X1360" s="25">
        <v>3.8906474820143887E-2</v>
      </c>
      <c r="Y1360" s="24">
        <v>9.1</v>
      </c>
      <c r="Z1360" s="24">
        <v>-2.5</v>
      </c>
      <c r="AA1360" s="24">
        <v>11.6</v>
      </c>
      <c r="AB1360" s="24">
        <v>13.3</v>
      </c>
      <c r="AC1360" s="26">
        <v>0.22225261574232372</v>
      </c>
      <c r="AD1360" s="24">
        <v>5.712484021483542</v>
      </c>
      <c r="AE1360" s="6">
        <v>416</v>
      </c>
      <c r="AF1360" s="6">
        <v>537</v>
      </c>
      <c r="AG1360" s="6">
        <v>525</v>
      </c>
      <c r="AH1360" s="27">
        <v>3.9326993416239939</v>
      </c>
      <c r="AI1360" s="28">
        <v>710000</v>
      </c>
      <c r="AJ1360" s="28">
        <v>657000</v>
      </c>
      <c r="AK1360" s="28">
        <v>661000</v>
      </c>
      <c r="AL1360" s="29">
        <v>8.0669710806697104E-2</v>
      </c>
      <c r="AM1360" s="29">
        <v>7.4130105900151289E-2</v>
      </c>
      <c r="AN1360" s="6">
        <v>3.5</v>
      </c>
      <c r="AO1360" s="27">
        <v>0</v>
      </c>
      <c r="AP1360" s="6">
        <v>3.5</v>
      </c>
      <c r="AQ1360" s="28">
        <v>590</v>
      </c>
      <c r="AR1360" s="28">
        <v>550</v>
      </c>
      <c r="AS1360" s="25">
        <v>7.2727272727272724E-2</v>
      </c>
      <c r="AT1360" s="30">
        <v>2339.6800000000003</v>
      </c>
      <c r="AU1360" s="24">
        <v>0.66720000000000002</v>
      </c>
      <c r="AV1360" s="24">
        <v>0.33279999999999998</v>
      </c>
      <c r="AW1360" s="24">
        <v>0.48520000000000002</v>
      </c>
      <c r="AX1360" s="24">
        <v>0.25929999999999997</v>
      </c>
      <c r="AY1360" s="24">
        <v>0.30470000000000003</v>
      </c>
      <c r="AZ1360" s="24">
        <v>0.32050000000000001</v>
      </c>
      <c r="BA1360" s="24">
        <v>0.35310000000000002</v>
      </c>
      <c r="BB1360" s="31">
        <v>9</v>
      </c>
      <c r="BC1360" s="23">
        <v>13</v>
      </c>
      <c r="BD1360" s="32" t="s">
        <v>3688</v>
      </c>
      <c r="BE1360" s="33">
        <v>145.07113972825499</v>
      </c>
      <c r="BF1360" s="33">
        <v>-37.894827560215298</v>
      </c>
      <c r="BG1360" s="34">
        <f t="shared" si="252"/>
        <v>49</v>
      </c>
      <c r="BH1360" s="34">
        <f t="shared" si="253"/>
        <v>59</v>
      </c>
      <c r="BI1360" s="34">
        <f t="shared" si="254"/>
        <v>76</v>
      </c>
      <c r="BJ1360" s="34">
        <f t="shared" si="255"/>
        <v>41</v>
      </c>
      <c r="BK1360" s="34">
        <f t="shared" si="256"/>
        <v>100</v>
      </c>
      <c r="BL1360" s="34">
        <f t="shared" si="257"/>
        <v>57</v>
      </c>
      <c r="BM1360" s="35">
        <f t="shared" si="258"/>
        <v>80</v>
      </c>
      <c r="BN1360" s="34">
        <f t="shared" si="259"/>
        <v>93</v>
      </c>
      <c r="BO1360" s="35">
        <f t="shared" si="260"/>
        <v>100</v>
      </c>
      <c r="BP1360" s="35">
        <f t="shared" si="261"/>
        <v>1</v>
      </c>
      <c r="BQ1360" s="35">
        <f t="shared" si="262"/>
        <v>90</v>
      </c>
      <c r="BR1360" s="35">
        <f t="shared" si="263"/>
        <v>53</v>
      </c>
    </row>
    <row r="1361" spans="2:70" x14ac:dyDescent="0.3">
      <c r="B1361" s="6" t="s">
        <v>2238</v>
      </c>
      <c r="C1361" s="6">
        <v>208041194</v>
      </c>
      <c r="D1361" s="6" t="s">
        <v>1810</v>
      </c>
      <c r="E1361" s="6" t="s">
        <v>179</v>
      </c>
      <c r="F1361" s="6" t="s">
        <v>689</v>
      </c>
      <c r="G1361" s="6" t="s">
        <v>86</v>
      </c>
      <c r="H1361" s="6" t="s">
        <v>4995</v>
      </c>
      <c r="I1361" s="22">
        <v>850000</v>
      </c>
      <c r="J1361" s="22">
        <v>939000</v>
      </c>
      <c r="K1361" s="22">
        <v>1065000</v>
      </c>
      <c r="L1361" s="22">
        <v>585000</v>
      </c>
      <c r="M1361" s="22">
        <v>580000</v>
      </c>
      <c r="N1361" s="22">
        <v>575000</v>
      </c>
      <c r="O1361" s="23">
        <v>26</v>
      </c>
      <c r="P1361" s="23">
        <v>29</v>
      </c>
      <c r="Q1361" s="23">
        <v>30</v>
      </c>
      <c r="R1361" s="22">
        <v>550</v>
      </c>
      <c r="S1361" s="22">
        <v>525</v>
      </c>
      <c r="T1361" s="24">
        <v>3.4</v>
      </c>
      <c r="U1361" s="24">
        <v>-0.20000000000000018</v>
      </c>
      <c r="V1361" s="24">
        <v>3.6</v>
      </c>
      <c r="W1361" s="24">
        <v>3.3</v>
      </c>
      <c r="X1361" s="25">
        <v>3.3647058823529412E-2</v>
      </c>
      <c r="Y1361" s="24">
        <v>7.5</v>
      </c>
      <c r="Z1361" s="24">
        <v>-2.3000000000000007</v>
      </c>
      <c r="AA1361" s="24">
        <v>9.8000000000000007</v>
      </c>
      <c r="AB1361" s="24">
        <v>10</v>
      </c>
      <c r="AC1361" s="26">
        <v>0.20772903069857382</v>
      </c>
      <c r="AD1361" s="24">
        <v>6.1737648983841868</v>
      </c>
      <c r="AE1361" s="6">
        <v>194</v>
      </c>
      <c r="AF1361" s="6">
        <v>197</v>
      </c>
      <c r="AG1361" s="6">
        <v>282</v>
      </c>
      <c r="AH1361" s="27">
        <v>5.745635910224439</v>
      </c>
      <c r="AI1361" s="28">
        <v>590000</v>
      </c>
      <c r="AJ1361" s="28">
        <v>575000</v>
      </c>
      <c r="AK1361" s="28">
        <v>639000</v>
      </c>
      <c r="AL1361" s="29">
        <v>2.6086956521739129E-2</v>
      </c>
      <c r="AM1361" s="29">
        <v>-7.6682316118935834E-2</v>
      </c>
      <c r="AN1361" s="6">
        <v>3.1</v>
      </c>
      <c r="AO1361" s="27">
        <v>0.20000000000000018</v>
      </c>
      <c r="AP1361" s="6">
        <v>2.9</v>
      </c>
      <c r="AQ1361" s="28">
        <v>540</v>
      </c>
      <c r="AR1361" s="28">
        <v>500</v>
      </c>
      <c r="AS1361" s="25">
        <v>0.08</v>
      </c>
      <c r="AT1361" s="30">
        <v>2647.6800000000003</v>
      </c>
      <c r="AU1361" s="24">
        <v>0.62480000000000002</v>
      </c>
      <c r="AV1361" s="24">
        <v>0.37519999999999998</v>
      </c>
      <c r="AW1361" s="24">
        <v>0.39169999999999999</v>
      </c>
      <c r="AX1361" s="24">
        <v>0.1757</v>
      </c>
      <c r="AY1361" s="24">
        <v>0.35799999999999998</v>
      </c>
      <c r="AZ1361" s="24">
        <v>0.29480000000000001</v>
      </c>
      <c r="BA1361" s="24">
        <v>0.31769999999999998</v>
      </c>
      <c r="BB1361" s="31">
        <v>10</v>
      </c>
      <c r="BC1361" s="23">
        <v>9</v>
      </c>
      <c r="BD1361" s="32" t="s">
        <v>4521</v>
      </c>
      <c r="BE1361" s="33">
        <v>145.04457374333299</v>
      </c>
      <c r="BF1361" s="33">
        <v>-37.856494949308797</v>
      </c>
      <c r="BG1361" s="34">
        <f t="shared" si="252"/>
        <v>60</v>
      </c>
      <c r="BH1361" s="34">
        <f t="shared" si="253"/>
        <v>65</v>
      </c>
      <c r="BI1361" s="34">
        <f t="shared" si="254"/>
        <v>54</v>
      </c>
      <c r="BJ1361" s="34">
        <f t="shared" si="255"/>
        <v>14</v>
      </c>
      <c r="BK1361" s="34">
        <f t="shared" si="256"/>
        <v>100</v>
      </c>
      <c r="BL1361" s="34">
        <f t="shared" si="257"/>
        <v>69</v>
      </c>
      <c r="BM1361" s="35">
        <f t="shared" si="258"/>
        <v>63</v>
      </c>
      <c r="BN1361" s="34">
        <f t="shared" si="259"/>
        <v>88</v>
      </c>
      <c r="BO1361" s="35">
        <f t="shared" si="260"/>
        <v>100</v>
      </c>
      <c r="BP1361" s="35">
        <f t="shared" si="261"/>
        <v>1</v>
      </c>
      <c r="BQ1361" s="35">
        <f t="shared" si="262"/>
        <v>100</v>
      </c>
      <c r="BR1361" s="35">
        <f t="shared" si="263"/>
        <v>53</v>
      </c>
    </row>
    <row r="1362" spans="2:70" x14ac:dyDescent="0.3">
      <c r="B1362" s="6" t="s">
        <v>793</v>
      </c>
      <c r="C1362" s="6">
        <v>209021205</v>
      </c>
      <c r="D1362" s="6" t="s">
        <v>794</v>
      </c>
      <c r="E1362" s="6" t="s">
        <v>103</v>
      </c>
      <c r="F1362" s="6" t="s">
        <v>689</v>
      </c>
      <c r="G1362" s="6" t="s">
        <v>86</v>
      </c>
      <c r="H1362" s="6" t="s">
        <v>4995</v>
      </c>
      <c r="I1362" s="22">
        <v>429000</v>
      </c>
      <c r="J1362" s="22">
        <v>430000</v>
      </c>
      <c r="K1362" s="22">
        <v>436800</v>
      </c>
      <c r="L1362" s="22">
        <v>485000</v>
      </c>
      <c r="M1362" s="22">
        <v>500000</v>
      </c>
      <c r="N1362" s="22">
        <v>435000</v>
      </c>
      <c r="O1362" s="23">
        <v>32</v>
      </c>
      <c r="P1362" s="23">
        <v>31</v>
      </c>
      <c r="Q1362" s="23">
        <v>33</v>
      </c>
      <c r="R1362" s="22">
        <v>470</v>
      </c>
      <c r="S1362" s="22">
        <v>430</v>
      </c>
      <c r="T1362" s="24">
        <v>2.9</v>
      </c>
      <c r="U1362" s="24">
        <v>0</v>
      </c>
      <c r="V1362" s="24">
        <v>2.9</v>
      </c>
      <c r="W1362" s="24">
        <v>2.4</v>
      </c>
      <c r="X1362" s="25">
        <v>5.6969696969696969E-2</v>
      </c>
      <c r="Y1362" s="24">
        <v>8.6</v>
      </c>
      <c r="Z1362" s="24">
        <v>-1.9000000000000004</v>
      </c>
      <c r="AA1362" s="24">
        <v>10.5</v>
      </c>
      <c r="AB1362" s="24">
        <v>11.6</v>
      </c>
      <c r="AC1362" s="26">
        <v>0.24298949458185123</v>
      </c>
      <c r="AD1362" s="24">
        <v>4.2652411282984524</v>
      </c>
      <c r="AE1362" s="6">
        <v>252</v>
      </c>
      <c r="AF1362" s="6">
        <v>298</v>
      </c>
      <c r="AG1362" s="6">
        <v>320</v>
      </c>
      <c r="AH1362" s="27">
        <v>4.581818181818182</v>
      </c>
      <c r="AI1362" s="28">
        <v>610000</v>
      </c>
      <c r="AJ1362" s="28">
        <v>591000</v>
      </c>
      <c r="AK1362" s="28">
        <v>567000</v>
      </c>
      <c r="AL1362" s="29">
        <v>3.2148900169204735E-2</v>
      </c>
      <c r="AM1362" s="29">
        <v>7.5837742504409167E-2</v>
      </c>
      <c r="AN1362" s="6">
        <v>2.8</v>
      </c>
      <c r="AO1362" s="27">
        <v>-0.10000000000000009</v>
      </c>
      <c r="AP1362" s="6">
        <v>2.9</v>
      </c>
      <c r="AQ1362" s="28">
        <v>520</v>
      </c>
      <c r="AR1362" s="28">
        <v>485</v>
      </c>
      <c r="AS1362" s="25">
        <v>7.2164948453608241E-2</v>
      </c>
      <c r="AT1362" s="30">
        <v>1934.2400000000002</v>
      </c>
      <c r="AU1362" s="24">
        <v>0.67769999999999997</v>
      </c>
      <c r="AV1362" s="24">
        <v>0.32229999999999998</v>
      </c>
      <c r="AW1362" s="24">
        <v>0.59870000000000001</v>
      </c>
      <c r="AX1362" s="24">
        <v>0.19850000000000001</v>
      </c>
      <c r="AY1362" s="24">
        <v>0.31069999999999998</v>
      </c>
      <c r="AZ1362" s="24">
        <v>0.30359999999999998</v>
      </c>
      <c r="BA1362" s="24">
        <v>0.3508</v>
      </c>
      <c r="BB1362" s="31">
        <v>4</v>
      </c>
      <c r="BC1362" s="23">
        <v>13</v>
      </c>
      <c r="BD1362" s="32" t="s">
        <v>3206</v>
      </c>
      <c r="BE1362" s="33">
        <v>145.04949771083599</v>
      </c>
      <c r="BF1362" s="33">
        <v>-37.713793837858503</v>
      </c>
      <c r="BG1362" s="34">
        <f t="shared" si="252"/>
        <v>69</v>
      </c>
      <c r="BH1362" s="34">
        <f t="shared" si="253"/>
        <v>70</v>
      </c>
      <c r="BI1362" s="34">
        <f t="shared" si="254"/>
        <v>68</v>
      </c>
      <c r="BJ1362" s="34">
        <f t="shared" si="255"/>
        <v>17</v>
      </c>
      <c r="BK1362" s="34">
        <f t="shared" si="256"/>
        <v>100</v>
      </c>
      <c r="BL1362" s="34">
        <f t="shared" si="257"/>
        <v>58</v>
      </c>
      <c r="BM1362" s="35">
        <f t="shared" si="258"/>
        <v>100</v>
      </c>
      <c r="BN1362" s="34">
        <f t="shared" si="259"/>
        <v>100</v>
      </c>
      <c r="BO1362" s="35">
        <f t="shared" si="260"/>
        <v>100</v>
      </c>
      <c r="BP1362" s="35">
        <f t="shared" si="261"/>
        <v>1</v>
      </c>
      <c r="BQ1362" s="35">
        <f t="shared" si="262"/>
        <v>40</v>
      </c>
      <c r="BR1362" s="35">
        <f t="shared" si="263"/>
        <v>53</v>
      </c>
    </row>
    <row r="1363" spans="2:70" x14ac:dyDescent="0.3">
      <c r="B1363" s="6" t="s">
        <v>971</v>
      </c>
      <c r="C1363" s="6">
        <v>209021524</v>
      </c>
      <c r="D1363" s="6" t="s">
        <v>794</v>
      </c>
      <c r="E1363" s="6" t="s">
        <v>103</v>
      </c>
      <c r="F1363" s="6" t="s">
        <v>689</v>
      </c>
      <c r="G1363" s="6" t="s">
        <v>86</v>
      </c>
      <c r="H1363" s="6" t="s">
        <v>4995</v>
      </c>
      <c r="I1363" s="22">
        <v>610000</v>
      </c>
      <c r="J1363" s="22">
        <v>610000</v>
      </c>
      <c r="K1363" s="22">
        <v>610000</v>
      </c>
      <c r="L1363" s="22">
        <v>700000</v>
      </c>
      <c r="M1363" s="22">
        <v>700000</v>
      </c>
      <c r="N1363" s="22">
        <v>660000</v>
      </c>
      <c r="O1363" s="23">
        <v>30</v>
      </c>
      <c r="P1363" s="23">
        <v>30</v>
      </c>
      <c r="Q1363" s="23">
        <v>32</v>
      </c>
      <c r="R1363" s="22">
        <v>500</v>
      </c>
      <c r="S1363" s="22">
        <v>460</v>
      </c>
      <c r="T1363" s="24">
        <v>2.5</v>
      </c>
      <c r="U1363" s="24">
        <v>-0.20000000000000018</v>
      </c>
      <c r="V1363" s="24">
        <v>2.7</v>
      </c>
      <c r="W1363" s="24">
        <v>2.9</v>
      </c>
      <c r="X1363" s="25">
        <v>4.2622950819672129E-2</v>
      </c>
      <c r="Y1363" s="24">
        <v>5.3</v>
      </c>
      <c r="Z1363" s="24">
        <v>-1.5</v>
      </c>
      <c r="AA1363" s="24">
        <v>6.8</v>
      </c>
      <c r="AB1363" s="24">
        <v>6.1</v>
      </c>
      <c r="AC1363" s="26">
        <v>0.30958985535961953</v>
      </c>
      <c r="AD1363" s="24">
        <v>7.2634542988218422</v>
      </c>
      <c r="AE1363" s="6">
        <v>252</v>
      </c>
      <c r="AF1363" s="6">
        <v>298</v>
      </c>
      <c r="AG1363" s="6">
        <v>320</v>
      </c>
      <c r="AH1363" s="27">
        <v>4.581818181818182</v>
      </c>
      <c r="AI1363" s="28">
        <v>610000</v>
      </c>
      <c r="AJ1363" s="28">
        <v>591000</v>
      </c>
      <c r="AK1363" s="28">
        <v>567000</v>
      </c>
      <c r="AL1363" s="29">
        <v>3.2148900169204735E-2</v>
      </c>
      <c r="AM1363" s="29">
        <v>7.5837742504409167E-2</v>
      </c>
      <c r="AN1363" s="6">
        <v>2.8</v>
      </c>
      <c r="AO1363" s="27">
        <v>-0.10000000000000009</v>
      </c>
      <c r="AP1363" s="6">
        <v>2.9</v>
      </c>
      <c r="AQ1363" s="28">
        <v>520</v>
      </c>
      <c r="AR1363" s="28">
        <v>485</v>
      </c>
      <c r="AS1363" s="25">
        <v>7.2164948453608241E-2</v>
      </c>
      <c r="AT1363" s="30">
        <v>1615.0400000000002</v>
      </c>
      <c r="AU1363" s="24">
        <v>0.7379</v>
      </c>
      <c r="AV1363" s="24">
        <v>0.2621</v>
      </c>
      <c r="AW1363" s="24">
        <v>0.87470000000000003</v>
      </c>
      <c r="AX1363" s="24">
        <v>0.1205</v>
      </c>
      <c r="AY1363" s="24">
        <v>0.4909</v>
      </c>
      <c r="AZ1363" s="24">
        <v>0.27100000000000002</v>
      </c>
      <c r="BA1363" s="24">
        <v>0.2006</v>
      </c>
      <c r="BB1363" s="31">
        <v>3</v>
      </c>
      <c r="BC1363" s="23">
        <v>13</v>
      </c>
      <c r="BD1363" s="32" t="s">
        <v>3352</v>
      </c>
      <c r="BE1363" s="33">
        <v>144.99561727707299</v>
      </c>
      <c r="BF1363" s="33">
        <v>-37.701403672935399</v>
      </c>
      <c r="BG1363" s="34">
        <f t="shared" si="252"/>
        <v>75</v>
      </c>
      <c r="BH1363" s="34">
        <f t="shared" si="253"/>
        <v>70</v>
      </c>
      <c r="BI1363" s="34">
        <f t="shared" si="254"/>
        <v>68</v>
      </c>
      <c r="BJ1363" s="34">
        <f t="shared" si="255"/>
        <v>17</v>
      </c>
      <c r="BK1363" s="34">
        <f t="shared" si="256"/>
        <v>100</v>
      </c>
      <c r="BL1363" s="34">
        <f t="shared" si="257"/>
        <v>98</v>
      </c>
      <c r="BM1363" s="35">
        <f t="shared" si="258"/>
        <v>92</v>
      </c>
      <c r="BN1363" s="34">
        <f t="shared" si="259"/>
        <v>78</v>
      </c>
      <c r="BO1363" s="35">
        <f t="shared" si="260"/>
        <v>61</v>
      </c>
      <c r="BP1363" s="35">
        <f t="shared" si="261"/>
        <v>29</v>
      </c>
      <c r="BQ1363" s="35">
        <f t="shared" si="262"/>
        <v>30</v>
      </c>
      <c r="BR1363" s="35">
        <f t="shared" si="263"/>
        <v>53</v>
      </c>
    </row>
    <row r="1364" spans="2:70" x14ac:dyDescent="0.3">
      <c r="B1364" s="6" t="s">
        <v>2547</v>
      </c>
      <c r="C1364" s="6">
        <v>212011550</v>
      </c>
      <c r="D1364" s="6" t="s">
        <v>619</v>
      </c>
      <c r="E1364" s="6" t="s">
        <v>157</v>
      </c>
      <c r="F1364" s="6" t="s">
        <v>689</v>
      </c>
      <c r="G1364" s="6" t="s">
        <v>86</v>
      </c>
      <c r="H1364" s="6" t="s">
        <v>4995</v>
      </c>
      <c r="I1364" s="22">
        <v>490000</v>
      </c>
      <c r="J1364" s="22">
        <v>505000</v>
      </c>
      <c r="K1364" s="22">
        <v>500000</v>
      </c>
      <c r="L1364" s="22">
        <v>505000</v>
      </c>
      <c r="M1364" s="22">
        <v>485000</v>
      </c>
      <c r="N1364" s="22">
        <v>545000</v>
      </c>
      <c r="O1364" s="23">
        <v>28</v>
      </c>
      <c r="P1364" s="23">
        <v>28</v>
      </c>
      <c r="Q1364" s="23">
        <v>34</v>
      </c>
      <c r="R1364" s="22">
        <v>520</v>
      </c>
      <c r="S1364" s="22">
        <v>450</v>
      </c>
      <c r="T1364" s="24">
        <v>3.2</v>
      </c>
      <c r="U1364" s="24">
        <v>0.70000000000000018</v>
      </c>
      <c r="V1364" s="24">
        <v>2.5</v>
      </c>
      <c r="W1364" s="24">
        <v>3.5</v>
      </c>
      <c r="X1364" s="25">
        <v>5.5183673469387753E-2</v>
      </c>
      <c r="Y1364" s="24">
        <v>3.2</v>
      </c>
      <c r="Z1364" s="24">
        <v>-0.5</v>
      </c>
      <c r="AA1364" s="24">
        <v>3.7</v>
      </c>
      <c r="AB1364" s="24">
        <v>4.8</v>
      </c>
      <c r="AC1364" s="26">
        <v>0.24604436369142252</v>
      </c>
      <c r="AD1364" s="24">
        <v>4.4586441645265174</v>
      </c>
      <c r="AE1364" s="6">
        <v>90</v>
      </c>
      <c r="AF1364" s="6">
        <v>85</v>
      </c>
      <c r="AG1364" s="6">
        <v>77</v>
      </c>
      <c r="AH1364" s="27">
        <v>5.5342465753424657</v>
      </c>
      <c r="AI1364" s="28">
        <v>510000</v>
      </c>
      <c r="AJ1364" s="28">
        <v>510000</v>
      </c>
      <c r="AK1364" s="28">
        <v>491000</v>
      </c>
      <c r="AL1364" s="29">
        <v>0</v>
      </c>
      <c r="AM1364" s="29">
        <v>3.8696537678207736E-2</v>
      </c>
      <c r="AN1364" s="6">
        <v>3.2</v>
      </c>
      <c r="AO1364" s="27">
        <v>-9.9999999999999645E-2</v>
      </c>
      <c r="AP1364" s="6">
        <v>3.3</v>
      </c>
      <c r="AQ1364" s="28">
        <v>500</v>
      </c>
      <c r="AR1364" s="28">
        <v>450</v>
      </c>
      <c r="AS1364" s="25">
        <v>0.1111111111111111</v>
      </c>
      <c r="AT1364" s="30">
        <v>2113.44</v>
      </c>
      <c r="AU1364" s="24">
        <v>0.81599999999999995</v>
      </c>
      <c r="AV1364" s="24">
        <v>0.184</v>
      </c>
      <c r="AW1364" s="24">
        <v>0.9486</v>
      </c>
      <c r="AX1364" s="24">
        <v>4.6600000000000003E-2</v>
      </c>
      <c r="AY1364" s="24">
        <v>0.15859999999999999</v>
      </c>
      <c r="AZ1364" s="24">
        <v>0.51910000000000001</v>
      </c>
      <c r="BA1364" s="24">
        <v>0.28660000000000002</v>
      </c>
      <c r="BB1364" s="31">
        <v>3.5</v>
      </c>
      <c r="BC1364" s="23">
        <v>50</v>
      </c>
      <c r="BD1364" s="32" t="s">
        <v>4835</v>
      </c>
      <c r="BE1364" s="33">
        <v>145.45273647591199</v>
      </c>
      <c r="BF1364" s="33">
        <v>-38.041187617817201</v>
      </c>
      <c r="BG1364" s="34">
        <f t="shared" si="252"/>
        <v>64</v>
      </c>
      <c r="BH1364" s="34">
        <f t="shared" si="253"/>
        <v>64</v>
      </c>
      <c r="BI1364" s="34">
        <f t="shared" si="254"/>
        <v>56</v>
      </c>
      <c r="BJ1364" s="34">
        <f t="shared" si="255"/>
        <v>1</v>
      </c>
      <c r="BK1364" s="34">
        <f t="shared" si="256"/>
        <v>100</v>
      </c>
      <c r="BL1364" s="34">
        <f t="shared" si="257"/>
        <v>25</v>
      </c>
      <c r="BM1364" s="35">
        <f t="shared" si="258"/>
        <v>100</v>
      </c>
      <c r="BN1364" s="34">
        <f t="shared" si="259"/>
        <v>100</v>
      </c>
      <c r="BO1364" s="35">
        <f t="shared" si="260"/>
        <v>100</v>
      </c>
      <c r="BP1364" s="35">
        <f t="shared" si="261"/>
        <v>64</v>
      </c>
      <c r="BQ1364" s="35">
        <f t="shared" si="262"/>
        <v>35</v>
      </c>
      <c r="BR1364" s="35">
        <f t="shared" si="263"/>
        <v>53</v>
      </c>
    </row>
    <row r="1365" spans="2:70" x14ac:dyDescent="0.3">
      <c r="B1365" s="6" t="s">
        <v>739</v>
      </c>
      <c r="C1365" s="6">
        <v>213021341</v>
      </c>
      <c r="D1365" s="6" t="s">
        <v>365</v>
      </c>
      <c r="E1365" s="6" t="s">
        <v>89</v>
      </c>
      <c r="F1365" s="6" t="s">
        <v>689</v>
      </c>
      <c r="G1365" s="6" t="s">
        <v>86</v>
      </c>
      <c r="H1365" s="6" t="s">
        <v>4995</v>
      </c>
      <c r="I1365" s="22">
        <v>739440</v>
      </c>
      <c r="J1365" s="22">
        <v>747000</v>
      </c>
      <c r="K1365" s="22">
        <v>740000</v>
      </c>
      <c r="L1365" s="22">
        <v>735000</v>
      </c>
      <c r="M1365" s="22">
        <v>713000</v>
      </c>
      <c r="N1365" s="22">
        <v>710000</v>
      </c>
      <c r="O1365" s="23">
        <v>40</v>
      </c>
      <c r="P1365" s="23">
        <v>40</v>
      </c>
      <c r="Q1365" s="23">
        <v>42</v>
      </c>
      <c r="R1365" s="22">
        <v>560</v>
      </c>
      <c r="S1365" s="22">
        <v>500</v>
      </c>
      <c r="T1365" s="24">
        <v>3.8</v>
      </c>
      <c r="U1365" s="24">
        <v>-0.20000000000000018</v>
      </c>
      <c r="V1365" s="24">
        <v>4</v>
      </c>
      <c r="W1365" s="24">
        <v>3.9</v>
      </c>
      <c r="X1365" s="25">
        <v>3.9381153305203941E-2</v>
      </c>
      <c r="Y1365" s="24">
        <v>5.8</v>
      </c>
      <c r="Z1365" s="24">
        <v>-2.1000000000000005</v>
      </c>
      <c r="AA1365" s="24">
        <v>7.9</v>
      </c>
      <c r="AB1365" s="24">
        <v>8.9</v>
      </c>
      <c r="AC1365" s="26">
        <v>0.26867275658248252</v>
      </c>
      <c r="AD1365" s="24">
        <v>6.8223689260766092</v>
      </c>
      <c r="AE1365" s="6">
        <v>201</v>
      </c>
      <c r="AF1365" s="6">
        <v>205</v>
      </c>
      <c r="AG1365" s="6">
        <v>259</v>
      </c>
      <c r="AH1365" s="27">
        <v>5.570498915401302</v>
      </c>
      <c r="AI1365" s="28">
        <v>680000</v>
      </c>
      <c r="AJ1365" s="28">
        <v>670000</v>
      </c>
      <c r="AK1365" s="28">
        <v>680000</v>
      </c>
      <c r="AL1365" s="29">
        <v>1.4925373134328358E-2</v>
      </c>
      <c r="AM1365" s="29">
        <v>0</v>
      </c>
      <c r="AN1365" s="6">
        <v>3</v>
      </c>
      <c r="AO1365" s="27">
        <v>0</v>
      </c>
      <c r="AP1365" s="6">
        <v>3</v>
      </c>
      <c r="AQ1365" s="28">
        <v>580</v>
      </c>
      <c r="AR1365" s="28">
        <v>520</v>
      </c>
      <c r="AS1365" s="25">
        <v>0.11538461538461539</v>
      </c>
      <c r="AT1365" s="30">
        <v>2084.3200000000002</v>
      </c>
      <c r="AU1365" s="24">
        <v>0.67130000000000001</v>
      </c>
      <c r="AV1365" s="24">
        <v>0.32869999999999999</v>
      </c>
      <c r="AW1365" s="24">
        <v>0.6391</v>
      </c>
      <c r="AX1365" s="24">
        <v>0.28220000000000001</v>
      </c>
      <c r="AY1365" s="24">
        <v>0.372</v>
      </c>
      <c r="AZ1365" s="24">
        <v>0.30299999999999999</v>
      </c>
      <c r="BA1365" s="24">
        <v>0.29730000000000001</v>
      </c>
      <c r="BB1365" s="31">
        <v>8</v>
      </c>
      <c r="BC1365" s="23">
        <v>13</v>
      </c>
      <c r="BD1365" s="32" t="s">
        <v>3166</v>
      </c>
      <c r="BE1365" s="33">
        <v>144.824417566433</v>
      </c>
      <c r="BF1365" s="33">
        <v>-37.861905627901002</v>
      </c>
      <c r="BG1365" s="34">
        <f t="shared" si="252"/>
        <v>54</v>
      </c>
      <c r="BH1365" s="34">
        <f t="shared" si="253"/>
        <v>67</v>
      </c>
      <c r="BI1365" s="34">
        <f t="shared" si="254"/>
        <v>56</v>
      </c>
      <c r="BJ1365" s="34">
        <f t="shared" si="255"/>
        <v>8</v>
      </c>
      <c r="BK1365" s="34">
        <f t="shared" si="256"/>
        <v>100</v>
      </c>
      <c r="BL1365" s="34">
        <f t="shared" si="257"/>
        <v>72</v>
      </c>
      <c r="BM1365" s="35">
        <f t="shared" si="258"/>
        <v>81</v>
      </c>
      <c r="BN1365" s="34">
        <f t="shared" si="259"/>
        <v>82</v>
      </c>
      <c r="BO1365" s="35">
        <f t="shared" si="260"/>
        <v>88</v>
      </c>
      <c r="BP1365" s="35">
        <f t="shared" si="261"/>
        <v>21</v>
      </c>
      <c r="BQ1365" s="35">
        <f t="shared" si="262"/>
        <v>80</v>
      </c>
      <c r="BR1365" s="35">
        <f t="shared" si="263"/>
        <v>53</v>
      </c>
    </row>
    <row r="1366" spans="2:70" x14ac:dyDescent="0.3">
      <c r="B1366" s="6" t="s">
        <v>2638</v>
      </c>
      <c r="C1366" s="6">
        <v>308031205</v>
      </c>
      <c r="D1366" s="6" t="s">
        <v>372</v>
      </c>
      <c r="E1366" s="6" t="s">
        <v>370</v>
      </c>
      <c r="F1366" s="6" t="s">
        <v>372</v>
      </c>
      <c r="G1366" s="6" t="s">
        <v>97</v>
      </c>
      <c r="H1366" s="6" t="s">
        <v>4995</v>
      </c>
      <c r="I1366" s="22">
        <v>320000</v>
      </c>
      <c r="J1366" s="22">
        <v>320000</v>
      </c>
      <c r="K1366" s="22">
        <v>270000</v>
      </c>
      <c r="L1366" s="22">
        <v>360000</v>
      </c>
      <c r="M1366" s="22">
        <v>357500</v>
      </c>
      <c r="N1366" s="22">
        <v>280000</v>
      </c>
      <c r="O1366" s="23">
        <v>29</v>
      </c>
      <c r="P1366" s="23">
        <v>30</v>
      </c>
      <c r="Q1366" s="23">
        <v>38</v>
      </c>
      <c r="R1366" s="22">
        <v>400</v>
      </c>
      <c r="S1366" s="22">
        <v>360</v>
      </c>
      <c r="T1366" s="24">
        <v>2.8</v>
      </c>
      <c r="U1366" s="24">
        <v>-0.60000000000000009</v>
      </c>
      <c r="V1366" s="24">
        <v>3.4</v>
      </c>
      <c r="W1366" s="24">
        <v>3.8</v>
      </c>
      <c r="X1366" s="25">
        <v>6.5000000000000002E-2</v>
      </c>
      <c r="Y1366" s="24">
        <v>3.1</v>
      </c>
      <c r="Z1366" s="24">
        <v>-1.6999999999999997</v>
      </c>
      <c r="AA1366" s="24">
        <v>4.8</v>
      </c>
      <c r="AB1366" s="24">
        <v>7</v>
      </c>
      <c r="AC1366" s="26">
        <v>0.3047294002925402</v>
      </c>
      <c r="AD1366" s="24">
        <v>4.6881446198852341</v>
      </c>
      <c r="AE1366" s="6">
        <v>51</v>
      </c>
      <c r="AF1366" s="6">
        <v>62</v>
      </c>
      <c r="AG1366" s="6">
        <v>71</v>
      </c>
      <c r="AH1366" s="27">
        <v>3.6548223350253806</v>
      </c>
      <c r="AI1366" s="28">
        <v>395000</v>
      </c>
      <c r="AJ1366" s="28">
        <v>345000</v>
      </c>
      <c r="AK1366" s="28">
        <v>315000</v>
      </c>
      <c r="AL1366" s="29">
        <v>0.14492753623188406</v>
      </c>
      <c r="AM1366" s="29">
        <v>0.25396825396825395</v>
      </c>
      <c r="AN1366" s="6">
        <v>1.7</v>
      </c>
      <c r="AO1366" s="27">
        <v>-0.19999999999999996</v>
      </c>
      <c r="AP1366" s="6">
        <v>1.9</v>
      </c>
      <c r="AQ1366" s="28">
        <v>400</v>
      </c>
      <c r="AR1366" s="28">
        <v>380</v>
      </c>
      <c r="AS1366" s="25">
        <v>5.2631578947368418E-2</v>
      </c>
      <c r="AT1366" s="30">
        <v>1312.64</v>
      </c>
      <c r="AU1366" s="24">
        <v>0.6048</v>
      </c>
      <c r="AV1366" s="24">
        <v>0.3952</v>
      </c>
      <c r="AW1366" s="24">
        <v>0.80879999999999996</v>
      </c>
      <c r="AX1366" s="24">
        <v>0.14000000000000001</v>
      </c>
      <c r="AY1366" s="24">
        <v>0.24610000000000001</v>
      </c>
      <c r="AZ1366" s="24">
        <v>0.30380000000000001</v>
      </c>
      <c r="BA1366" s="24">
        <v>0.41899999999999998</v>
      </c>
      <c r="BB1366" s="31">
        <v>1.5</v>
      </c>
      <c r="BC1366" s="23">
        <v>521</v>
      </c>
      <c r="BD1366" s="32" t="s">
        <v>4932</v>
      </c>
      <c r="BE1366" s="33">
        <v>150.52726262064101</v>
      </c>
      <c r="BF1366" s="33">
        <v>-23.373105673600399</v>
      </c>
      <c r="BG1366" s="34">
        <f t="shared" si="252"/>
        <v>70</v>
      </c>
      <c r="BH1366" s="34">
        <f t="shared" si="253"/>
        <v>88</v>
      </c>
      <c r="BI1366" s="34">
        <f t="shared" si="254"/>
        <v>80</v>
      </c>
      <c r="BJ1366" s="34">
        <f t="shared" si="255"/>
        <v>73</v>
      </c>
      <c r="BK1366" s="34">
        <f t="shared" si="256"/>
        <v>26</v>
      </c>
      <c r="BL1366" s="34">
        <f t="shared" si="257"/>
        <v>44</v>
      </c>
      <c r="BM1366" s="35">
        <f t="shared" si="258"/>
        <v>100</v>
      </c>
      <c r="BN1366" s="34">
        <f t="shared" si="259"/>
        <v>100</v>
      </c>
      <c r="BO1366" s="35">
        <f t="shared" si="260"/>
        <v>64</v>
      </c>
      <c r="BP1366" s="35">
        <f t="shared" si="261"/>
        <v>65</v>
      </c>
      <c r="BQ1366" s="35">
        <f t="shared" si="262"/>
        <v>15</v>
      </c>
      <c r="BR1366" s="35">
        <f t="shared" si="263"/>
        <v>53</v>
      </c>
    </row>
    <row r="1367" spans="2:70" x14ac:dyDescent="0.3">
      <c r="B1367" s="6" t="s">
        <v>2250</v>
      </c>
      <c r="C1367" s="6">
        <v>309031237</v>
      </c>
      <c r="D1367" s="6" t="s">
        <v>2251</v>
      </c>
      <c r="E1367" s="6" t="s">
        <v>1142</v>
      </c>
      <c r="F1367" s="6" t="s">
        <v>3657</v>
      </c>
      <c r="G1367" s="6" t="s">
        <v>97</v>
      </c>
      <c r="H1367" s="6" t="s">
        <v>4995</v>
      </c>
      <c r="I1367" s="22">
        <v>695000</v>
      </c>
      <c r="J1367" s="22">
        <v>676700</v>
      </c>
      <c r="K1367" s="22">
        <v>646299</v>
      </c>
      <c r="L1367" s="22">
        <v>700000</v>
      </c>
      <c r="M1367" s="22">
        <v>665500</v>
      </c>
      <c r="N1367" s="22">
        <v>630000</v>
      </c>
      <c r="O1367" s="23">
        <v>45</v>
      </c>
      <c r="P1367" s="23">
        <v>43</v>
      </c>
      <c r="Q1367" s="23">
        <v>49</v>
      </c>
      <c r="R1367" s="22">
        <v>710</v>
      </c>
      <c r="S1367" s="22">
        <v>700</v>
      </c>
      <c r="T1367" s="24">
        <v>3.3</v>
      </c>
      <c r="U1367" s="24">
        <v>-0.10000000000000009</v>
      </c>
      <c r="V1367" s="24">
        <v>3.4</v>
      </c>
      <c r="W1367" s="24">
        <v>3.6</v>
      </c>
      <c r="X1367" s="25">
        <v>5.3122302158273384E-2</v>
      </c>
      <c r="Y1367" s="24">
        <v>1.5</v>
      </c>
      <c r="Z1367" s="24">
        <v>-0.39999999999999991</v>
      </c>
      <c r="AA1367" s="24">
        <v>1.9</v>
      </c>
      <c r="AB1367" s="24">
        <v>2.1</v>
      </c>
      <c r="AC1367" s="26">
        <v>0.58052066980638395</v>
      </c>
      <c r="AD1367" s="24">
        <v>10.928002857947911</v>
      </c>
      <c r="AE1367" s="6">
        <v>240</v>
      </c>
      <c r="AF1367" s="6">
        <v>234</v>
      </c>
      <c r="AG1367" s="6">
        <v>205</v>
      </c>
      <c r="AH1367" s="27">
        <v>2.8969823100936525</v>
      </c>
      <c r="AI1367" s="28">
        <v>715000</v>
      </c>
      <c r="AJ1367" s="28">
        <v>650000</v>
      </c>
      <c r="AK1367" s="28">
        <v>555000</v>
      </c>
      <c r="AL1367" s="29">
        <v>0.1</v>
      </c>
      <c r="AM1367" s="29">
        <v>0.28828828828828829</v>
      </c>
      <c r="AN1367" s="6">
        <v>3.1</v>
      </c>
      <c r="AO1367" s="27">
        <v>0</v>
      </c>
      <c r="AP1367" s="6">
        <v>3.1</v>
      </c>
      <c r="AQ1367" s="28">
        <v>700</v>
      </c>
      <c r="AR1367" s="28">
        <v>660</v>
      </c>
      <c r="AS1367" s="25">
        <v>6.0606060606060608E-2</v>
      </c>
      <c r="AT1367" s="30">
        <v>1223.0400000000002</v>
      </c>
      <c r="AU1367" s="24">
        <v>0.61629999999999996</v>
      </c>
      <c r="AV1367" s="24">
        <v>0.38369999999999999</v>
      </c>
      <c r="AW1367" s="24">
        <v>0.49259999999999998</v>
      </c>
      <c r="AX1367" s="24">
        <v>0.41610000000000003</v>
      </c>
      <c r="AY1367" s="24">
        <v>0.41460000000000002</v>
      </c>
      <c r="AZ1367" s="24">
        <v>0.27060000000000001</v>
      </c>
      <c r="BA1367" s="24">
        <v>0.27910000000000001</v>
      </c>
      <c r="BB1367" s="31">
        <v>5</v>
      </c>
      <c r="BC1367" s="23">
        <v>59</v>
      </c>
      <c r="BD1367" s="32" t="s">
        <v>4533</v>
      </c>
      <c r="BE1367" s="33">
        <v>153.37289489649999</v>
      </c>
      <c r="BF1367" s="33">
        <v>-27.910012102038898</v>
      </c>
      <c r="BG1367" s="34">
        <f t="shared" si="252"/>
        <v>62</v>
      </c>
      <c r="BH1367" s="34">
        <f t="shared" si="253"/>
        <v>65</v>
      </c>
      <c r="BI1367" s="34">
        <f t="shared" si="254"/>
        <v>89</v>
      </c>
      <c r="BJ1367" s="34">
        <f t="shared" si="255"/>
        <v>51</v>
      </c>
      <c r="BK1367" s="34">
        <f t="shared" si="256"/>
        <v>96</v>
      </c>
      <c r="BL1367" s="34">
        <f t="shared" si="257"/>
        <v>81</v>
      </c>
      <c r="BM1367" s="35">
        <f t="shared" si="258"/>
        <v>100</v>
      </c>
      <c r="BN1367" s="34">
        <f t="shared" si="259"/>
        <v>41</v>
      </c>
      <c r="BO1367" s="35">
        <f t="shared" si="260"/>
        <v>1</v>
      </c>
      <c r="BP1367" s="35">
        <f t="shared" si="261"/>
        <v>92</v>
      </c>
      <c r="BQ1367" s="35">
        <f t="shared" si="262"/>
        <v>50</v>
      </c>
      <c r="BR1367" s="35">
        <f t="shared" si="263"/>
        <v>53</v>
      </c>
    </row>
    <row r="1368" spans="2:70" x14ac:dyDescent="0.3">
      <c r="B1368" s="6" t="s">
        <v>2446</v>
      </c>
      <c r="C1368" s="6">
        <v>309071557</v>
      </c>
      <c r="D1368" s="6" t="s">
        <v>1141</v>
      </c>
      <c r="E1368" s="6" t="s">
        <v>1142</v>
      </c>
      <c r="F1368" s="6" t="s">
        <v>3657</v>
      </c>
      <c r="G1368" s="6" t="s">
        <v>97</v>
      </c>
      <c r="H1368" s="6" t="s">
        <v>4995</v>
      </c>
      <c r="I1368" s="22">
        <v>699000</v>
      </c>
      <c r="J1368" s="22">
        <v>699000</v>
      </c>
      <c r="K1368" s="22">
        <v>625000</v>
      </c>
      <c r="L1368" s="22">
        <v>700000</v>
      </c>
      <c r="M1368" s="22">
        <v>700000</v>
      </c>
      <c r="N1368" s="22">
        <v>620000</v>
      </c>
      <c r="O1368" s="23">
        <v>20</v>
      </c>
      <c r="P1368" s="23">
        <v>21</v>
      </c>
      <c r="Q1368" s="23">
        <v>22</v>
      </c>
      <c r="R1368" s="22">
        <v>670</v>
      </c>
      <c r="S1368" s="22">
        <v>650</v>
      </c>
      <c r="T1368" s="24">
        <v>3.8</v>
      </c>
      <c r="U1368" s="24">
        <v>-0.20000000000000018</v>
      </c>
      <c r="V1368" s="24">
        <v>4</v>
      </c>
      <c r="W1368" s="24">
        <v>4</v>
      </c>
      <c r="X1368" s="25">
        <v>4.9842632331902718E-2</v>
      </c>
      <c r="Y1368" s="24">
        <v>2.1</v>
      </c>
      <c r="Z1368" s="24">
        <v>-1</v>
      </c>
      <c r="AA1368" s="24">
        <v>3.1</v>
      </c>
      <c r="AB1368" s="24">
        <v>2.8</v>
      </c>
      <c r="AC1368" s="26">
        <v>0.3127100291240385</v>
      </c>
      <c r="AD1368" s="24">
        <v>6.2739469103818282</v>
      </c>
      <c r="AE1368" s="6">
        <v>179</v>
      </c>
      <c r="AF1368" s="6">
        <v>167</v>
      </c>
      <c r="AG1368" s="6">
        <v>177</v>
      </c>
      <c r="AH1368" s="27">
        <v>3.9033457249070631</v>
      </c>
      <c r="AI1368" s="28">
        <v>702000</v>
      </c>
      <c r="AJ1368" s="28">
        <v>640000</v>
      </c>
      <c r="AK1368" s="28">
        <v>560000</v>
      </c>
      <c r="AL1368" s="29">
        <v>9.6875000000000003E-2</v>
      </c>
      <c r="AM1368" s="29">
        <v>0.25357142857142856</v>
      </c>
      <c r="AN1368" s="6">
        <v>2.9</v>
      </c>
      <c r="AO1368" s="27">
        <v>-0.30000000000000027</v>
      </c>
      <c r="AP1368" s="6">
        <v>3.2</v>
      </c>
      <c r="AQ1368" s="28">
        <v>720</v>
      </c>
      <c r="AR1368" s="28">
        <v>680</v>
      </c>
      <c r="AS1368" s="25">
        <v>5.8823529411764705E-2</v>
      </c>
      <c r="AT1368" s="30">
        <v>2142.5600000000004</v>
      </c>
      <c r="AU1368" s="24">
        <v>0.83889999999999998</v>
      </c>
      <c r="AV1368" s="24">
        <v>0.16109999999999999</v>
      </c>
      <c r="AW1368" s="24">
        <v>0.75800000000000001</v>
      </c>
      <c r="AX1368" s="24">
        <v>0.23019999999999999</v>
      </c>
      <c r="AY1368" s="24">
        <v>0.15629999999999999</v>
      </c>
      <c r="AZ1368" s="24">
        <v>0.436</v>
      </c>
      <c r="BA1368" s="24">
        <v>0.39150000000000001</v>
      </c>
      <c r="BB1368" s="31">
        <v>3</v>
      </c>
      <c r="BC1368" s="23">
        <v>51</v>
      </c>
      <c r="BD1368" s="32" t="s">
        <v>4733</v>
      </c>
      <c r="BE1368" s="33">
        <v>153.29307558429099</v>
      </c>
      <c r="BF1368" s="33">
        <v>-27.865727970509301</v>
      </c>
      <c r="BG1368" s="34">
        <f t="shared" si="252"/>
        <v>54</v>
      </c>
      <c r="BH1368" s="34">
        <f t="shared" si="253"/>
        <v>69</v>
      </c>
      <c r="BI1368" s="34">
        <f t="shared" si="254"/>
        <v>76</v>
      </c>
      <c r="BJ1368" s="34">
        <f t="shared" si="255"/>
        <v>49</v>
      </c>
      <c r="BK1368" s="34">
        <f t="shared" si="256"/>
        <v>99</v>
      </c>
      <c r="BL1368" s="34">
        <f t="shared" si="257"/>
        <v>24</v>
      </c>
      <c r="BM1368" s="35">
        <f t="shared" si="258"/>
        <v>100</v>
      </c>
      <c r="BN1368" s="34">
        <f t="shared" si="259"/>
        <v>87</v>
      </c>
      <c r="BO1368" s="35">
        <f t="shared" si="260"/>
        <v>59</v>
      </c>
      <c r="BP1368" s="35">
        <f t="shared" si="261"/>
        <v>82</v>
      </c>
      <c r="BQ1368" s="35">
        <f t="shared" si="262"/>
        <v>30</v>
      </c>
      <c r="BR1368" s="35">
        <f t="shared" si="263"/>
        <v>53</v>
      </c>
    </row>
    <row r="1369" spans="2:70" x14ac:dyDescent="0.3">
      <c r="B1369" s="6" t="s">
        <v>2581</v>
      </c>
      <c r="C1369" s="6">
        <v>312021344</v>
      </c>
      <c r="D1369" s="6" t="s">
        <v>711</v>
      </c>
      <c r="E1369" s="6" t="s">
        <v>712</v>
      </c>
      <c r="F1369" s="6" t="s">
        <v>711</v>
      </c>
      <c r="G1369" s="6" t="s">
        <v>97</v>
      </c>
      <c r="H1369" s="6" t="s">
        <v>4995</v>
      </c>
      <c r="I1369" s="22">
        <v>348000</v>
      </c>
      <c r="J1369" s="22">
        <v>348000</v>
      </c>
      <c r="K1369" s="22">
        <v>299000</v>
      </c>
      <c r="L1369" s="22">
        <v>415000</v>
      </c>
      <c r="M1369" s="22">
        <v>385000</v>
      </c>
      <c r="N1369" s="22">
        <v>359000</v>
      </c>
      <c r="O1369" s="23">
        <v>65</v>
      </c>
      <c r="P1369" s="23">
        <v>46</v>
      </c>
      <c r="Q1369" s="23">
        <v>37</v>
      </c>
      <c r="R1369" s="22">
        <v>450</v>
      </c>
      <c r="S1369" s="22">
        <v>425</v>
      </c>
      <c r="T1369" s="24">
        <v>3.9</v>
      </c>
      <c r="U1369" s="24">
        <v>-0.19999999999999973</v>
      </c>
      <c r="V1369" s="24">
        <v>4.0999999999999996</v>
      </c>
      <c r="W1369" s="24">
        <v>4.8</v>
      </c>
      <c r="X1369" s="25">
        <v>6.7241379310344823E-2</v>
      </c>
      <c r="Y1369" s="24">
        <v>3.8</v>
      </c>
      <c r="Z1369" s="24">
        <v>-0.79999999999999982</v>
      </c>
      <c r="AA1369" s="24">
        <v>4.5999999999999996</v>
      </c>
      <c r="AB1369" s="24">
        <v>6.8</v>
      </c>
      <c r="AC1369" s="26">
        <v>0.17461352207114916</v>
      </c>
      <c r="AD1369" s="24">
        <v>2.5968164820837569</v>
      </c>
      <c r="AE1369" s="6">
        <v>55</v>
      </c>
      <c r="AF1369" s="6">
        <v>76</v>
      </c>
      <c r="AG1369" s="6">
        <v>115</v>
      </c>
      <c r="AH1369" s="27">
        <v>2.4338028169014088</v>
      </c>
      <c r="AI1369" s="28">
        <v>385000</v>
      </c>
      <c r="AJ1369" s="28">
        <v>315000</v>
      </c>
      <c r="AK1369" s="28">
        <v>290000</v>
      </c>
      <c r="AL1369" s="29">
        <v>0.22222222222222221</v>
      </c>
      <c r="AM1369" s="29">
        <v>0.32758620689655171</v>
      </c>
      <c r="AN1369" s="6">
        <v>2.6</v>
      </c>
      <c r="AO1369" s="27">
        <v>-0.5</v>
      </c>
      <c r="AP1369" s="6">
        <v>3.1</v>
      </c>
      <c r="AQ1369" s="28">
        <v>450</v>
      </c>
      <c r="AR1369" s="28">
        <v>430</v>
      </c>
      <c r="AS1369" s="25">
        <v>4.6511627906976744E-2</v>
      </c>
      <c r="AT1369" s="30">
        <v>2577.1200000000003</v>
      </c>
      <c r="AU1369" s="24">
        <v>0.80800000000000005</v>
      </c>
      <c r="AV1369" s="24">
        <v>0.192</v>
      </c>
      <c r="AW1369" s="24">
        <v>0.92020000000000002</v>
      </c>
      <c r="AX1369" s="24">
        <v>7.1800000000000003E-2</v>
      </c>
      <c r="AY1369" s="24">
        <v>0.1943</v>
      </c>
      <c r="AZ1369" s="24">
        <v>0.43580000000000002</v>
      </c>
      <c r="BA1369" s="24">
        <v>0.35460000000000003</v>
      </c>
      <c r="BB1369" s="31">
        <v>5</v>
      </c>
      <c r="BC1369" s="23">
        <v>814</v>
      </c>
      <c r="BD1369" s="32" t="s">
        <v>4871</v>
      </c>
      <c r="BE1369" s="33">
        <v>149.162345787021</v>
      </c>
      <c r="BF1369" s="33">
        <v>-21.057334549723201</v>
      </c>
      <c r="BG1369" s="34">
        <f t="shared" si="252"/>
        <v>52</v>
      </c>
      <c r="BH1369" s="34">
        <f t="shared" si="253"/>
        <v>74</v>
      </c>
      <c r="BI1369" s="34">
        <f t="shared" si="254"/>
        <v>95</v>
      </c>
      <c r="BJ1369" s="34">
        <f t="shared" si="255"/>
        <v>100</v>
      </c>
      <c r="BK1369" s="34">
        <f t="shared" si="256"/>
        <v>1</v>
      </c>
      <c r="BL1369" s="34">
        <f t="shared" si="257"/>
        <v>33</v>
      </c>
      <c r="BM1369" s="35">
        <f t="shared" si="258"/>
        <v>100</v>
      </c>
      <c r="BN1369" s="34">
        <f t="shared" si="259"/>
        <v>100</v>
      </c>
      <c r="BO1369" s="35">
        <f t="shared" si="260"/>
        <v>100</v>
      </c>
      <c r="BP1369" s="35">
        <f t="shared" si="261"/>
        <v>54</v>
      </c>
      <c r="BQ1369" s="35">
        <f t="shared" si="262"/>
        <v>50</v>
      </c>
      <c r="BR1369" s="35">
        <f t="shared" si="263"/>
        <v>53</v>
      </c>
    </row>
    <row r="1370" spans="2:70" x14ac:dyDescent="0.3">
      <c r="B1370" s="6" t="s">
        <v>2210</v>
      </c>
      <c r="C1370" s="6">
        <v>316061440</v>
      </c>
      <c r="D1370" s="6" t="s">
        <v>1941</v>
      </c>
      <c r="E1370" s="6" t="s">
        <v>1740</v>
      </c>
      <c r="F1370" s="6" t="s">
        <v>2698</v>
      </c>
      <c r="G1370" s="6" t="s">
        <v>97</v>
      </c>
      <c r="H1370" s="6" t="s">
        <v>4995</v>
      </c>
      <c r="I1370" s="22">
        <v>970000</v>
      </c>
      <c r="J1370" s="22">
        <v>765000</v>
      </c>
      <c r="K1370" s="22">
        <v>650000</v>
      </c>
      <c r="L1370" s="22">
        <v>700000</v>
      </c>
      <c r="M1370" s="22">
        <v>650000</v>
      </c>
      <c r="N1370" s="22">
        <v>650000</v>
      </c>
      <c r="O1370" s="23">
        <v>39</v>
      </c>
      <c r="P1370" s="23">
        <v>81</v>
      </c>
      <c r="Q1370" s="23">
        <v>81</v>
      </c>
      <c r="R1370" s="22">
        <v>490</v>
      </c>
      <c r="S1370" s="22">
        <v>380</v>
      </c>
      <c r="T1370" s="24">
        <v>2</v>
      </c>
      <c r="U1370" s="24">
        <v>-0.5</v>
      </c>
      <c r="V1370" s="24">
        <v>2.5</v>
      </c>
      <c r="W1370" s="24">
        <v>2.7</v>
      </c>
      <c r="X1370" s="25">
        <v>2.6268041237113401E-2</v>
      </c>
      <c r="Y1370" s="24">
        <v>0.7</v>
      </c>
      <c r="Z1370" s="24">
        <v>-0.20000000000000007</v>
      </c>
      <c r="AA1370" s="24">
        <v>0.9</v>
      </c>
      <c r="AB1370" s="24">
        <v>1.2</v>
      </c>
      <c r="AC1370" s="26">
        <v>0.3469468675654242</v>
      </c>
      <c r="AD1370" s="24">
        <v>13.207945900253589</v>
      </c>
      <c r="AE1370" s="6">
        <v>19</v>
      </c>
      <c r="AF1370" s="6">
        <v>19</v>
      </c>
      <c r="AG1370" s="6">
        <v>13</v>
      </c>
      <c r="AH1370" s="27">
        <v>4.3018867924528301</v>
      </c>
      <c r="AI1370" s="28">
        <v>634900</v>
      </c>
      <c r="AJ1370" s="28">
        <v>630000</v>
      </c>
      <c r="AK1370" s="28">
        <v>540500</v>
      </c>
      <c r="AL1370" s="29">
        <v>7.7777777777777776E-3</v>
      </c>
      <c r="AM1370" s="29">
        <v>0.17465309898242368</v>
      </c>
      <c r="AN1370" s="6">
        <v>2</v>
      </c>
      <c r="AO1370" s="27">
        <v>0.10000000000000009</v>
      </c>
      <c r="AP1370" s="6">
        <v>1.9</v>
      </c>
      <c r="AQ1370" s="28">
        <v>550</v>
      </c>
      <c r="AR1370" s="28">
        <v>500</v>
      </c>
      <c r="AS1370" s="25">
        <v>0.1</v>
      </c>
      <c r="AT1370" s="30">
        <v>1412.3200000000002</v>
      </c>
      <c r="AU1370" s="24">
        <v>0.71479999999999999</v>
      </c>
      <c r="AV1370" s="24">
        <v>0.28520000000000001</v>
      </c>
      <c r="AW1370" s="24">
        <v>0.92989999999999995</v>
      </c>
      <c r="AX1370" s="24">
        <v>3.1300000000000001E-2</v>
      </c>
      <c r="AY1370" s="24">
        <v>0.53590000000000004</v>
      </c>
      <c r="AZ1370" s="24">
        <v>0.26889999999999997</v>
      </c>
      <c r="BA1370" s="24">
        <v>0.1545</v>
      </c>
      <c r="BB1370" s="31">
        <v>7</v>
      </c>
      <c r="BC1370" s="23">
        <v>87</v>
      </c>
      <c r="BD1370" s="32" t="s">
        <v>4495</v>
      </c>
      <c r="BE1370" s="33">
        <v>152.756006228541</v>
      </c>
      <c r="BF1370" s="33">
        <v>-26.726189612312702</v>
      </c>
      <c r="BG1370" s="34">
        <f t="shared" si="252"/>
        <v>84</v>
      </c>
      <c r="BH1370" s="34">
        <f t="shared" si="253"/>
        <v>84</v>
      </c>
      <c r="BI1370" s="34">
        <f t="shared" si="254"/>
        <v>72</v>
      </c>
      <c r="BJ1370" s="34">
        <f t="shared" si="255"/>
        <v>5</v>
      </c>
      <c r="BK1370" s="34">
        <f t="shared" si="256"/>
        <v>89</v>
      </c>
      <c r="BL1370" s="34">
        <f t="shared" si="257"/>
        <v>100</v>
      </c>
      <c r="BM1370" s="35">
        <f t="shared" si="258"/>
        <v>38</v>
      </c>
      <c r="BN1370" s="34">
        <f t="shared" si="259"/>
        <v>19</v>
      </c>
      <c r="BO1370" s="35">
        <f t="shared" si="260"/>
        <v>36</v>
      </c>
      <c r="BP1370" s="35">
        <f t="shared" si="261"/>
        <v>100</v>
      </c>
      <c r="BQ1370" s="35">
        <f t="shared" si="262"/>
        <v>70</v>
      </c>
      <c r="BR1370" s="35">
        <f t="shared" si="263"/>
        <v>53</v>
      </c>
    </row>
    <row r="1371" spans="2:70" x14ac:dyDescent="0.3">
      <c r="B1371" s="6" t="s">
        <v>2546</v>
      </c>
      <c r="C1371" s="6">
        <v>319011493</v>
      </c>
      <c r="D1371" s="6" t="s">
        <v>1915</v>
      </c>
      <c r="E1371" s="6" t="s">
        <v>140</v>
      </c>
      <c r="F1371" s="6" t="s">
        <v>1915</v>
      </c>
      <c r="G1371" s="6" t="s">
        <v>97</v>
      </c>
      <c r="H1371" s="6" t="s">
        <v>4995</v>
      </c>
      <c r="I1371" s="22">
        <v>600000</v>
      </c>
      <c r="J1371" s="22">
        <v>619000</v>
      </c>
      <c r="K1371" s="22">
        <v>659000</v>
      </c>
      <c r="L1371" s="22">
        <v>550000</v>
      </c>
      <c r="M1371" s="22">
        <v>550000</v>
      </c>
      <c r="N1371" s="22">
        <v>573000</v>
      </c>
      <c r="O1371" s="23">
        <v>58</v>
      </c>
      <c r="P1371" s="23">
        <v>55</v>
      </c>
      <c r="Q1371" s="23">
        <v>69</v>
      </c>
      <c r="R1371" s="22">
        <v>530</v>
      </c>
      <c r="S1371" s="22">
        <v>480</v>
      </c>
      <c r="T1371" s="24">
        <v>2</v>
      </c>
      <c r="U1371" s="24">
        <v>-0.29999999999999982</v>
      </c>
      <c r="V1371" s="24">
        <v>2.2999999999999998</v>
      </c>
      <c r="W1371" s="24">
        <v>2</v>
      </c>
      <c r="X1371" s="25">
        <v>4.5933333333333333E-2</v>
      </c>
      <c r="Y1371" s="24">
        <v>3.1</v>
      </c>
      <c r="Z1371" s="24">
        <v>-1.1000000000000001</v>
      </c>
      <c r="AA1371" s="24">
        <v>4.2</v>
      </c>
      <c r="AB1371" s="24">
        <v>5.0999999999999996</v>
      </c>
      <c r="AC1371" s="26">
        <v>0.36123227917121048</v>
      </c>
      <c r="AD1371" s="24">
        <v>7.8642731314487033</v>
      </c>
      <c r="AE1371" s="6">
        <v>36</v>
      </c>
      <c r="AF1371" s="6">
        <v>42</v>
      </c>
      <c r="AG1371" s="6">
        <v>50</v>
      </c>
      <c r="AH1371" s="27">
        <v>2.8275862068965516</v>
      </c>
      <c r="AI1371" s="28">
        <v>415000</v>
      </c>
      <c r="AJ1371" s="28">
        <v>390000</v>
      </c>
      <c r="AK1371" s="28">
        <v>315000</v>
      </c>
      <c r="AL1371" s="29">
        <v>6.4102564102564097E-2</v>
      </c>
      <c r="AM1371" s="29">
        <v>0.31746031746031744</v>
      </c>
      <c r="AN1371" s="6">
        <v>1.8</v>
      </c>
      <c r="AO1371" s="27">
        <v>0.19999999999999996</v>
      </c>
      <c r="AP1371" s="6">
        <v>1.6</v>
      </c>
      <c r="AQ1371" s="28">
        <v>400</v>
      </c>
      <c r="AR1371" s="28">
        <v>400</v>
      </c>
      <c r="AS1371" s="25">
        <v>0</v>
      </c>
      <c r="AT1371" s="30">
        <v>1467.2</v>
      </c>
      <c r="AU1371" s="24">
        <v>0.72970000000000002</v>
      </c>
      <c r="AV1371" s="24">
        <v>0.27029999999999998</v>
      </c>
      <c r="AW1371" s="24">
        <v>0.87160000000000004</v>
      </c>
      <c r="AX1371" s="24">
        <v>4.8099999999999997E-2</v>
      </c>
      <c r="AY1371" s="24">
        <v>0.44169999999999998</v>
      </c>
      <c r="AZ1371" s="24">
        <v>0.28899999999999998</v>
      </c>
      <c r="BA1371" s="24">
        <v>0.2258</v>
      </c>
      <c r="BB1371" s="31">
        <v>1</v>
      </c>
      <c r="BC1371" s="23">
        <v>298</v>
      </c>
      <c r="BD1371" s="32" t="s">
        <v>4834</v>
      </c>
      <c r="BE1371" s="33">
        <v>152.439182231682</v>
      </c>
      <c r="BF1371" s="33">
        <v>-24.848943874673601</v>
      </c>
      <c r="BG1371" s="34">
        <f t="shared" si="252"/>
        <v>84</v>
      </c>
      <c r="BH1371" s="34">
        <f t="shared" si="253"/>
        <v>87</v>
      </c>
      <c r="BI1371" s="34">
        <f t="shared" si="254"/>
        <v>90</v>
      </c>
      <c r="BJ1371" s="34">
        <f t="shared" si="255"/>
        <v>33</v>
      </c>
      <c r="BK1371" s="34">
        <f t="shared" si="256"/>
        <v>55</v>
      </c>
      <c r="BL1371" s="34">
        <f t="shared" si="257"/>
        <v>87</v>
      </c>
      <c r="BM1371" s="35">
        <f t="shared" si="258"/>
        <v>100</v>
      </c>
      <c r="BN1371" s="34">
        <f t="shared" si="259"/>
        <v>72</v>
      </c>
      <c r="BO1371" s="35">
        <f t="shared" si="260"/>
        <v>27</v>
      </c>
      <c r="BP1371" s="35">
        <f t="shared" si="261"/>
        <v>65</v>
      </c>
      <c r="BQ1371" s="35">
        <f t="shared" si="262"/>
        <v>10</v>
      </c>
      <c r="BR1371" s="35">
        <f t="shared" si="263"/>
        <v>53</v>
      </c>
    </row>
    <row r="1372" spans="2:70" x14ac:dyDescent="0.3">
      <c r="B1372" s="6" t="s">
        <v>2133</v>
      </c>
      <c r="C1372" s="6">
        <v>505031102</v>
      </c>
      <c r="D1372" s="6" t="s">
        <v>538</v>
      </c>
      <c r="E1372" s="6" t="s">
        <v>243</v>
      </c>
      <c r="F1372" s="6" t="s">
        <v>2720</v>
      </c>
      <c r="G1372" s="6" t="s">
        <v>93</v>
      </c>
      <c r="H1372" s="6" t="s">
        <v>4995</v>
      </c>
      <c r="I1372" s="22">
        <v>470000</v>
      </c>
      <c r="J1372" s="22">
        <v>450000</v>
      </c>
      <c r="K1372" s="22">
        <v>395000</v>
      </c>
      <c r="L1372" s="22">
        <v>500555</v>
      </c>
      <c r="M1372" s="22">
        <v>490000</v>
      </c>
      <c r="N1372" s="22">
        <v>435000</v>
      </c>
      <c r="O1372" s="23">
        <v>42</v>
      </c>
      <c r="P1372" s="23">
        <v>42</v>
      </c>
      <c r="Q1372" s="23">
        <v>53</v>
      </c>
      <c r="R1372" s="22">
        <v>550</v>
      </c>
      <c r="S1372" s="22">
        <v>495</v>
      </c>
      <c r="T1372" s="24">
        <v>4.5</v>
      </c>
      <c r="U1372" s="24">
        <v>-0.59999999999999964</v>
      </c>
      <c r="V1372" s="24">
        <v>5.0999999999999996</v>
      </c>
      <c r="W1372" s="24">
        <v>5</v>
      </c>
      <c r="X1372" s="25">
        <v>6.0851063829787236E-2</v>
      </c>
      <c r="Y1372" s="24">
        <v>1.1000000000000001</v>
      </c>
      <c r="Z1372" s="24">
        <v>-0.5</v>
      </c>
      <c r="AA1372" s="24">
        <v>1.6</v>
      </c>
      <c r="AB1372" s="24">
        <v>2.1</v>
      </c>
      <c r="AC1372" s="26">
        <v>0.39634497866943386</v>
      </c>
      <c r="AD1372" s="24">
        <v>6.513361537574613</v>
      </c>
      <c r="AE1372" s="6">
        <v>21</v>
      </c>
      <c r="AF1372" s="6">
        <v>30</v>
      </c>
      <c r="AG1372" s="6">
        <v>40</v>
      </c>
      <c r="AH1372" s="27">
        <v>1.0871080139372822</v>
      </c>
      <c r="AI1372" s="28">
        <v>615000</v>
      </c>
      <c r="AJ1372" s="28">
        <v>482000</v>
      </c>
      <c r="AK1372" s="28">
        <v>410000</v>
      </c>
      <c r="AL1372" s="29">
        <v>0.27593360995850624</v>
      </c>
      <c r="AM1372" s="29">
        <v>0.5</v>
      </c>
      <c r="AN1372" s="6">
        <v>2.2999999999999998</v>
      </c>
      <c r="AO1372" s="27">
        <v>-0.90000000000000036</v>
      </c>
      <c r="AP1372" s="6">
        <v>3.2</v>
      </c>
      <c r="AQ1372" s="28">
        <v>580</v>
      </c>
      <c r="AR1372" s="28">
        <v>525</v>
      </c>
      <c r="AS1372" s="25">
        <v>0.10476190476190476</v>
      </c>
      <c r="AT1372" s="30">
        <v>1387.68</v>
      </c>
      <c r="AU1372" s="24">
        <v>0.6532</v>
      </c>
      <c r="AV1372" s="24">
        <v>0.3468</v>
      </c>
      <c r="AW1372" s="24">
        <v>0.76780000000000004</v>
      </c>
      <c r="AX1372" s="24">
        <v>0.22420000000000001</v>
      </c>
      <c r="AY1372" s="24">
        <v>0.24529999999999999</v>
      </c>
      <c r="AZ1372" s="24">
        <v>0.37930000000000003</v>
      </c>
      <c r="BA1372" s="24">
        <v>0.34110000000000001</v>
      </c>
      <c r="BB1372" s="31">
        <v>1</v>
      </c>
      <c r="BC1372" s="23">
        <v>12</v>
      </c>
      <c r="BD1372" s="32" t="s">
        <v>4422</v>
      </c>
      <c r="BE1372" s="33">
        <v>115.83872787479299</v>
      </c>
      <c r="BF1372" s="33">
        <v>-31.8390742224104</v>
      </c>
      <c r="BG1372" s="34">
        <f t="shared" si="252"/>
        <v>42</v>
      </c>
      <c r="BH1372" s="34">
        <f t="shared" si="253"/>
        <v>79</v>
      </c>
      <c r="BI1372" s="34">
        <f t="shared" si="254"/>
        <v>100</v>
      </c>
      <c r="BJ1372" s="34">
        <f t="shared" si="255"/>
        <v>100</v>
      </c>
      <c r="BK1372" s="34">
        <f t="shared" si="256"/>
        <v>100</v>
      </c>
      <c r="BL1372" s="34">
        <f t="shared" si="257"/>
        <v>44</v>
      </c>
      <c r="BM1372" s="35">
        <f t="shared" si="258"/>
        <v>100</v>
      </c>
      <c r="BN1372" s="34">
        <f t="shared" si="259"/>
        <v>85</v>
      </c>
      <c r="BO1372" s="35">
        <f t="shared" si="260"/>
        <v>3</v>
      </c>
      <c r="BP1372" s="35">
        <f t="shared" si="261"/>
        <v>98</v>
      </c>
      <c r="BQ1372" s="35">
        <f t="shared" si="262"/>
        <v>10</v>
      </c>
      <c r="BR1372" s="35">
        <f t="shared" si="263"/>
        <v>53</v>
      </c>
    </row>
    <row r="1373" spans="2:70" x14ac:dyDescent="0.3">
      <c r="B1373" s="6" t="s">
        <v>2228</v>
      </c>
      <c r="C1373" s="6">
        <v>506011117</v>
      </c>
      <c r="D1373" s="6" t="s">
        <v>360</v>
      </c>
      <c r="E1373" s="6" t="s">
        <v>281</v>
      </c>
      <c r="F1373" s="6" t="s">
        <v>2720</v>
      </c>
      <c r="G1373" s="6" t="s">
        <v>93</v>
      </c>
      <c r="H1373" s="6" t="s">
        <v>4995</v>
      </c>
      <c r="I1373" s="22">
        <v>489000</v>
      </c>
      <c r="J1373" s="22">
        <v>482040</v>
      </c>
      <c r="K1373" s="22">
        <v>480000</v>
      </c>
      <c r="L1373" s="22">
        <v>530000</v>
      </c>
      <c r="M1373" s="22">
        <v>525000</v>
      </c>
      <c r="N1373" s="22">
        <v>420000</v>
      </c>
      <c r="O1373" s="23">
        <v>49</v>
      </c>
      <c r="P1373" s="23">
        <v>17</v>
      </c>
      <c r="Q1373" s="23">
        <v>18</v>
      </c>
      <c r="R1373" s="22">
        <v>550</v>
      </c>
      <c r="S1373" s="22">
        <v>450</v>
      </c>
      <c r="T1373" s="24">
        <v>5.2</v>
      </c>
      <c r="U1373" s="24">
        <v>0</v>
      </c>
      <c r="V1373" s="24">
        <v>5.2</v>
      </c>
      <c r="W1373" s="24">
        <v>5.9</v>
      </c>
      <c r="X1373" s="25">
        <v>5.8486707566462168E-2</v>
      </c>
      <c r="Y1373" s="24">
        <v>2.5</v>
      </c>
      <c r="Z1373" s="24">
        <v>-1.2000000000000002</v>
      </c>
      <c r="AA1373" s="24">
        <v>3.7</v>
      </c>
      <c r="AB1373" s="24">
        <v>2.5</v>
      </c>
      <c r="AC1373" s="26">
        <v>0.2823872504723568</v>
      </c>
      <c r="AD1373" s="24">
        <v>4.8282295622721145</v>
      </c>
      <c r="AE1373" s="6">
        <v>11</v>
      </c>
      <c r="AF1373" s="6">
        <v>18</v>
      </c>
      <c r="AG1373" s="6">
        <v>24</v>
      </c>
      <c r="AH1373" s="27">
        <v>0.42519685039370075</v>
      </c>
      <c r="AI1373" s="28">
        <v>520000</v>
      </c>
      <c r="AJ1373" s="28">
        <v>400000</v>
      </c>
      <c r="AK1373" s="28">
        <v>300000</v>
      </c>
      <c r="AL1373" s="29">
        <v>0.3</v>
      </c>
      <c r="AM1373" s="29">
        <v>0.73333333333333328</v>
      </c>
      <c r="AN1373" s="6">
        <v>3.8</v>
      </c>
      <c r="AO1373" s="27">
        <v>-1.2999999999999998</v>
      </c>
      <c r="AP1373" s="6">
        <v>5.0999999999999996</v>
      </c>
      <c r="AQ1373" s="28">
        <v>550</v>
      </c>
      <c r="AR1373" s="28">
        <v>475</v>
      </c>
      <c r="AS1373" s="25">
        <v>0.15789473684210525</v>
      </c>
      <c r="AT1373" s="30">
        <v>1947.6800000000003</v>
      </c>
      <c r="AU1373" s="24">
        <v>0.79820000000000002</v>
      </c>
      <c r="AV1373" s="24">
        <v>0.20180000000000001</v>
      </c>
      <c r="AW1373" s="24">
        <v>0.94430000000000003</v>
      </c>
      <c r="AX1373" s="24">
        <v>5.4899999999999997E-2</v>
      </c>
      <c r="AY1373" s="24">
        <v>0.15179999999999999</v>
      </c>
      <c r="AZ1373" s="24">
        <v>0.59930000000000005</v>
      </c>
      <c r="BA1373" s="24">
        <v>0.23089999999999999</v>
      </c>
      <c r="BB1373" s="31">
        <v>2</v>
      </c>
      <c r="BC1373" s="23">
        <v>25</v>
      </c>
      <c r="BD1373" s="32" t="s">
        <v>4512</v>
      </c>
      <c r="BE1373" s="33">
        <v>115.99144935368901</v>
      </c>
      <c r="BF1373" s="33">
        <v>-32.136105385374698</v>
      </c>
      <c r="BG1373" s="34">
        <f t="shared" si="252"/>
        <v>31</v>
      </c>
      <c r="BH1373" s="34">
        <f t="shared" si="253"/>
        <v>54</v>
      </c>
      <c r="BI1373" s="34">
        <f t="shared" si="254"/>
        <v>100</v>
      </c>
      <c r="BJ1373" s="34">
        <f t="shared" si="255"/>
        <v>100</v>
      </c>
      <c r="BK1373" s="34">
        <f t="shared" si="256"/>
        <v>100</v>
      </c>
      <c r="BL1373" s="34">
        <f t="shared" si="257"/>
        <v>23</v>
      </c>
      <c r="BM1373" s="35">
        <f t="shared" si="258"/>
        <v>100</v>
      </c>
      <c r="BN1373" s="34">
        <f t="shared" si="259"/>
        <v>100</v>
      </c>
      <c r="BO1373" s="35">
        <f t="shared" si="260"/>
        <v>79</v>
      </c>
      <c r="BP1373" s="35">
        <f t="shared" si="261"/>
        <v>75</v>
      </c>
      <c r="BQ1373" s="35">
        <f t="shared" si="262"/>
        <v>20</v>
      </c>
      <c r="BR1373" s="35">
        <f t="shared" si="263"/>
        <v>53</v>
      </c>
    </row>
    <row r="1374" spans="2:70" x14ac:dyDescent="0.3">
      <c r="B1374" s="6" t="s">
        <v>2474</v>
      </c>
      <c r="C1374" s="6">
        <v>701021022</v>
      </c>
      <c r="D1374" s="6" t="s">
        <v>1910</v>
      </c>
      <c r="E1374" s="6" t="s">
        <v>1389</v>
      </c>
      <c r="F1374" s="6" t="s">
        <v>1389</v>
      </c>
      <c r="G1374" s="6" t="s">
        <v>1390</v>
      </c>
      <c r="H1374" s="6" t="s">
        <v>4995</v>
      </c>
      <c r="I1374" s="22">
        <v>321600</v>
      </c>
      <c r="J1374" s="22">
        <v>307200</v>
      </c>
      <c r="K1374" s="22">
        <v>310000</v>
      </c>
      <c r="L1374" s="22">
        <v>325000</v>
      </c>
      <c r="M1374" s="22">
        <v>290000</v>
      </c>
      <c r="N1374" s="22">
        <v>280000</v>
      </c>
      <c r="O1374" s="23">
        <v>58</v>
      </c>
      <c r="P1374" s="23">
        <v>62</v>
      </c>
      <c r="Q1374" s="23">
        <v>111</v>
      </c>
      <c r="R1374" s="22">
        <v>480</v>
      </c>
      <c r="S1374" s="22">
        <v>475</v>
      </c>
      <c r="T1374" s="24">
        <v>4.2</v>
      </c>
      <c r="U1374" s="24">
        <v>1.2000000000000002</v>
      </c>
      <c r="V1374" s="24">
        <v>3</v>
      </c>
      <c r="W1374" s="24">
        <v>2.2000000000000002</v>
      </c>
      <c r="X1374" s="25">
        <v>7.7611940298507459E-2</v>
      </c>
      <c r="Y1374" s="24">
        <v>3.6</v>
      </c>
      <c r="Z1374" s="24">
        <v>-1.3000000000000003</v>
      </c>
      <c r="AA1374" s="24">
        <v>4.9000000000000004</v>
      </c>
      <c r="AB1374" s="24">
        <v>5.8</v>
      </c>
      <c r="AC1374" s="26">
        <v>0.24158479626348847</v>
      </c>
      <c r="AD1374" s="24">
        <v>3.1127271826257168</v>
      </c>
      <c r="AE1374" s="6">
        <v>62</v>
      </c>
      <c r="AF1374" s="6">
        <v>84</v>
      </c>
      <c r="AG1374" s="6">
        <v>123</v>
      </c>
      <c r="AH1374" s="27">
        <v>2.9341692789968654</v>
      </c>
      <c r="AI1374" s="28">
        <v>352000</v>
      </c>
      <c r="AJ1374" s="28">
        <v>358000</v>
      </c>
      <c r="AK1374" s="28">
        <v>350000</v>
      </c>
      <c r="AL1374" s="29">
        <v>-1.6759776536312849E-2</v>
      </c>
      <c r="AM1374" s="29">
        <v>5.7142857142857143E-3</v>
      </c>
      <c r="AN1374" s="6">
        <v>3.2</v>
      </c>
      <c r="AO1374" s="27">
        <v>0.80000000000000027</v>
      </c>
      <c r="AP1374" s="6">
        <v>2.4</v>
      </c>
      <c r="AQ1374" s="28">
        <v>480</v>
      </c>
      <c r="AR1374" s="28">
        <v>480</v>
      </c>
      <c r="AS1374" s="25">
        <v>0</v>
      </c>
      <c r="AT1374" s="30">
        <v>1986.88</v>
      </c>
      <c r="AU1374" s="24">
        <v>0.68789999999999996</v>
      </c>
      <c r="AV1374" s="24">
        <v>0.31209999999999999</v>
      </c>
      <c r="AW1374" s="24">
        <v>0.63319999999999999</v>
      </c>
      <c r="AX1374" s="24">
        <v>0.16539999999999999</v>
      </c>
      <c r="AY1374" s="24">
        <v>0.25030000000000002</v>
      </c>
      <c r="AZ1374" s="24">
        <v>0.33589999999999998</v>
      </c>
      <c r="BA1374" s="24">
        <v>0.38479999999999998</v>
      </c>
      <c r="BB1374" s="31">
        <v>3</v>
      </c>
      <c r="BC1374" s="23">
        <v>10</v>
      </c>
      <c r="BD1374" s="32" t="s">
        <v>4761</v>
      </c>
      <c r="BE1374" s="33">
        <v>130.89125683422799</v>
      </c>
      <c r="BF1374" s="33">
        <v>-12.398603154554401</v>
      </c>
      <c r="BG1374" s="34">
        <f t="shared" si="252"/>
        <v>47</v>
      </c>
      <c r="BH1374" s="34">
        <f t="shared" si="253"/>
        <v>64</v>
      </c>
      <c r="BI1374" s="34">
        <f t="shared" si="254"/>
        <v>88</v>
      </c>
      <c r="BJ1374" s="34">
        <f t="shared" si="255"/>
        <v>1</v>
      </c>
      <c r="BK1374" s="34">
        <f t="shared" si="256"/>
        <v>100</v>
      </c>
      <c r="BL1374" s="34">
        <f t="shared" si="257"/>
        <v>45</v>
      </c>
      <c r="BM1374" s="35">
        <f t="shared" si="258"/>
        <v>100</v>
      </c>
      <c r="BN1374" s="34">
        <f t="shared" si="259"/>
        <v>100</v>
      </c>
      <c r="BO1374" s="35">
        <f t="shared" si="260"/>
        <v>100</v>
      </c>
      <c r="BP1374" s="35">
        <f t="shared" si="261"/>
        <v>57</v>
      </c>
      <c r="BQ1374" s="35">
        <f t="shared" si="262"/>
        <v>30</v>
      </c>
      <c r="BR1374" s="35">
        <f t="shared" si="263"/>
        <v>53</v>
      </c>
    </row>
    <row r="1375" spans="2:70" x14ac:dyDescent="0.3">
      <c r="B1375" s="6" t="s">
        <v>2319</v>
      </c>
      <c r="C1375" s="6">
        <v>702011045</v>
      </c>
      <c r="D1375" s="6" t="s">
        <v>2320</v>
      </c>
      <c r="E1375" s="6" t="s">
        <v>1710</v>
      </c>
      <c r="F1375" s="6" t="s">
        <v>2320</v>
      </c>
      <c r="G1375" s="6" t="s">
        <v>1390</v>
      </c>
      <c r="H1375" s="6" t="s">
        <v>4995</v>
      </c>
      <c r="I1375" s="22">
        <v>340000</v>
      </c>
      <c r="J1375" s="22">
        <v>359000</v>
      </c>
      <c r="K1375" s="22">
        <v>390000</v>
      </c>
      <c r="L1375" s="22">
        <v>409000</v>
      </c>
      <c r="M1375" s="22">
        <v>350000</v>
      </c>
      <c r="N1375" s="22">
        <v>370000</v>
      </c>
      <c r="O1375" s="23">
        <v>84</v>
      </c>
      <c r="P1375" s="23">
        <v>84</v>
      </c>
      <c r="Q1375" s="23">
        <v>66</v>
      </c>
      <c r="R1375" s="22">
        <v>520</v>
      </c>
      <c r="S1375" s="22">
        <v>420</v>
      </c>
      <c r="T1375" s="24">
        <v>1</v>
      </c>
      <c r="U1375" s="24">
        <v>-0.10000000000000009</v>
      </c>
      <c r="V1375" s="24">
        <v>1.1000000000000001</v>
      </c>
      <c r="W1375" s="24">
        <v>0.8</v>
      </c>
      <c r="X1375" s="25">
        <v>7.9529411764705876E-2</v>
      </c>
      <c r="Y1375" s="24">
        <v>1.7</v>
      </c>
      <c r="Z1375" s="24">
        <v>-0.59999999999999987</v>
      </c>
      <c r="AA1375" s="24">
        <v>2.2999999999999998</v>
      </c>
      <c r="AB1375" s="24">
        <v>3.1</v>
      </c>
      <c r="AC1375" s="26">
        <v>0.22916372867014523</v>
      </c>
      <c r="AD1375" s="24">
        <v>2.881496588308039</v>
      </c>
      <c r="AE1375" s="6">
        <v>74</v>
      </c>
      <c r="AF1375" s="6">
        <v>65</v>
      </c>
      <c r="AG1375" s="6">
        <v>80</v>
      </c>
      <c r="AH1375" s="27">
        <v>6.8307692307692305</v>
      </c>
      <c r="AI1375" s="28">
        <v>280000</v>
      </c>
      <c r="AJ1375" s="28">
        <v>325000</v>
      </c>
      <c r="AK1375" s="28">
        <v>319000</v>
      </c>
      <c r="AL1375" s="29">
        <v>-0.13846153846153847</v>
      </c>
      <c r="AM1375" s="29">
        <v>-0.12225705329153605</v>
      </c>
      <c r="AN1375" s="6">
        <v>2.4</v>
      </c>
      <c r="AO1375" s="27">
        <v>0.5</v>
      </c>
      <c r="AP1375" s="6">
        <v>1.9</v>
      </c>
      <c r="AQ1375" s="28">
        <v>420</v>
      </c>
      <c r="AR1375" s="28">
        <v>420</v>
      </c>
      <c r="AS1375" s="25">
        <v>0</v>
      </c>
      <c r="AT1375" s="30">
        <v>2269.1200000000003</v>
      </c>
      <c r="AU1375" s="24">
        <v>0.68100000000000005</v>
      </c>
      <c r="AV1375" s="24">
        <v>0.31900000000000001</v>
      </c>
      <c r="AW1375" s="24">
        <v>0.70850000000000002</v>
      </c>
      <c r="AX1375" s="24">
        <v>0.19739999999999999</v>
      </c>
      <c r="AY1375" s="24">
        <v>0.16389999999999999</v>
      </c>
      <c r="AZ1375" s="24">
        <v>0.35699999999999998</v>
      </c>
      <c r="BA1375" s="24">
        <v>0.41699999999999998</v>
      </c>
      <c r="BB1375" s="31">
        <v>5</v>
      </c>
      <c r="BC1375" s="23">
        <v>1288</v>
      </c>
      <c r="BD1375" s="32" t="s">
        <v>4600</v>
      </c>
      <c r="BE1375" s="33">
        <v>133.87534743281299</v>
      </c>
      <c r="BF1375" s="33">
        <v>-23.680999464333901</v>
      </c>
      <c r="BG1375" s="34">
        <f t="shared" si="252"/>
        <v>100</v>
      </c>
      <c r="BH1375" s="34">
        <f t="shared" si="253"/>
        <v>77</v>
      </c>
      <c r="BI1375" s="34">
        <f t="shared" si="254"/>
        <v>40</v>
      </c>
      <c r="BJ1375" s="34">
        <f t="shared" si="255"/>
        <v>1</v>
      </c>
      <c r="BK1375" s="34">
        <f t="shared" si="256"/>
        <v>1</v>
      </c>
      <c r="BL1375" s="34">
        <f t="shared" si="257"/>
        <v>26</v>
      </c>
      <c r="BM1375" s="35">
        <f t="shared" si="258"/>
        <v>100</v>
      </c>
      <c r="BN1375" s="34">
        <f t="shared" si="259"/>
        <v>100</v>
      </c>
      <c r="BO1375" s="35">
        <f t="shared" si="260"/>
        <v>100</v>
      </c>
      <c r="BP1375" s="35">
        <f t="shared" si="261"/>
        <v>88</v>
      </c>
      <c r="BQ1375" s="35">
        <f t="shared" si="262"/>
        <v>50</v>
      </c>
      <c r="BR1375" s="35">
        <f t="shared" si="263"/>
        <v>53</v>
      </c>
    </row>
    <row r="1376" spans="2:70" x14ac:dyDescent="0.3">
      <c r="B1376" s="6" t="s">
        <v>5002</v>
      </c>
      <c r="C1376" s="6">
        <v>801051053</v>
      </c>
      <c r="D1376" s="6" t="s">
        <v>718</v>
      </c>
      <c r="E1376" s="6" t="s">
        <v>107</v>
      </c>
      <c r="F1376" s="6" t="s">
        <v>2703</v>
      </c>
      <c r="G1376" s="6" t="s">
        <v>108</v>
      </c>
      <c r="H1376" s="6" t="s">
        <v>4995</v>
      </c>
      <c r="I1376" s="22">
        <v>539000</v>
      </c>
      <c r="J1376" s="22">
        <v>540000</v>
      </c>
      <c r="K1376" s="22">
        <v>575000</v>
      </c>
      <c r="L1376" s="22">
        <v>510000</v>
      </c>
      <c r="M1376" s="22">
        <v>506500</v>
      </c>
      <c r="N1376" s="22">
        <v>550000</v>
      </c>
      <c r="O1376" s="23">
        <v>73</v>
      </c>
      <c r="P1376" s="23">
        <v>71</v>
      </c>
      <c r="Q1376" s="23">
        <v>54</v>
      </c>
      <c r="R1376" s="22">
        <v>650</v>
      </c>
      <c r="S1376" s="22">
        <v>630</v>
      </c>
      <c r="T1376" s="24">
        <v>2.5</v>
      </c>
      <c r="U1376" s="24">
        <v>-0.20000000000000018</v>
      </c>
      <c r="V1376" s="24">
        <v>2.7</v>
      </c>
      <c r="W1376" s="24">
        <v>2.8</v>
      </c>
      <c r="X1376" s="25">
        <v>6.2708719851576999E-2</v>
      </c>
      <c r="Y1376" s="24">
        <v>7.3</v>
      </c>
      <c r="Z1376" s="24">
        <v>-2.1000000000000005</v>
      </c>
      <c r="AA1376" s="24">
        <v>9.4</v>
      </c>
      <c r="AB1376" s="24">
        <v>9.6999999999999993</v>
      </c>
      <c r="AC1376" s="26">
        <v>0.26001664106502814</v>
      </c>
      <c r="AD1376" s="24">
        <v>4.1464192169837331</v>
      </c>
      <c r="AE1376" s="6">
        <v>417</v>
      </c>
      <c r="AF1376" s="6">
        <v>433</v>
      </c>
      <c r="AG1376" s="6">
        <v>347</v>
      </c>
      <c r="AH1376" s="27">
        <v>8.4646464646464654</v>
      </c>
      <c r="AI1376" s="28">
        <v>551000</v>
      </c>
      <c r="AJ1376" s="28">
        <v>540250</v>
      </c>
      <c r="AK1376" s="28">
        <v>550000</v>
      </c>
      <c r="AL1376" s="29">
        <v>1.989819527996298E-2</v>
      </c>
      <c r="AM1376" s="29">
        <v>1.8181818181818182E-3</v>
      </c>
      <c r="AN1376" s="6">
        <v>2.5</v>
      </c>
      <c r="AO1376" s="27">
        <v>-0.29999999999999982</v>
      </c>
      <c r="AP1376" s="6">
        <v>2.8</v>
      </c>
      <c r="AQ1376" s="28">
        <v>600</v>
      </c>
      <c r="AR1376" s="28">
        <v>580</v>
      </c>
      <c r="AS1376" s="25">
        <v>3.4482758620689655E-2</v>
      </c>
      <c r="AT1376" s="30">
        <v>2499.84</v>
      </c>
      <c r="AU1376" s="24">
        <v>0.45119999999999999</v>
      </c>
      <c r="AV1376" s="24">
        <v>0.54879999999999995</v>
      </c>
      <c r="AW1376" s="24">
        <v>0</v>
      </c>
      <c r="AX1376" s="24">
        <v>0</v>
      </c>
      <c r="AY1376" s="24">
        <v>0.1542</v>
      </c>
      <c r="AZ1376" s="24">
        <v>0.20880000000000001</v>
      </c>
      <c r="BA1376" s="24">
        <v>0.61639999999999995</v>
      </c>
      <c r="BB1376" s="31">
        <v>10</v>
      </c>
      <c r="BC1376" s="23">
        <v>63</v>
      </c>
      <c r="BD1376" s="32" t="s">
        <v>5019</v>
      </c>
      <c r="BE1376" s="33">
        <v>149.12904592397399</v>
      </c>
      <c r="BF1376" s="33">
        <v>-35.281879765871601</v>
      </c>
      <c r="BG1376" s="34">
        <f t="shared" si="252"/>
        <v>75</v>
      </c>
      <c r="BH1376" s="34">
        <f t="shared" si="253"/>
        <v>75</v>
      </c>
      <c r="BI1376" s="34">
        <f t="shared" si="254"/>
        <v>20</v>
      </c>
      <c r="BJ1376" s="34">
        <f t="shared" si="255"/>
        <v>11</v>
      </c>
      <c r="BK1376" s="34">
        <f t="shared" si="256"/>
        <v>95</v>
      </c>
      <c r="BL1376" s="34">
        <f t="shared" si="257"/>
        <v>24</v>
      </c>
      <c r="BM1376" s="35">
        <f t="shared" si="258"/>
        <v>100</v>
      </c>
      <c r="BN1376" s="34">
        <f t="shared" si="259"/>
        <v>100</v>
      </c>
      <c r="BO1376" s="35">
        <f t="shared" si="260"/>
        <v>93</v>
      </c>
      <c r="BP1376" s="35">
        <f t="shared" si="261"/>
        <v>1</v>
      </c>
      <c r="BQ1376" s="35">
        <f t="shared" si="262"/>
        <v>100</v>
      </c>
      <c r="BR1376" s="35">
        <f t="shared" si="263"/>
        <v>53</v>
      </c>
    </row>
    <row r="1377" spans="2:70" x14ac:dyDescent="0.3">
      <c r="B1377" s="6" t="s">
        <v>960</v>
      </c>
      <c r="C1377" s="6">
        <v>801051057</v>
      </c>
      <c r="D1377" s="6" t="s">
        <v>718</v>
      </c>
      <c r="E1377" s="6" t="s">
        <v>107</v>
      </c>
      <c r="F1377" s="6" t="s">
        <v>2703</v>
      </c>
      <c r="G1377" s="6" t="s">
        <v>108</v>
      </c>
      <c r="H1377" s="6" t="s">
        <v>4995</v>
      </c>
      <c r="I1377" s="22">
        <v>520000</v>
      </c>
      <c r="J1377" s="22">
        <v>520000</v>
      </c>
      <c r="K1377" s="22">
        <v>585000</v>
      </c>
      <c r="L1377" s="22">
        <v>510000</v>
      </c>
      <c r="M1377" s="22">
        <v>515000</v>
      </c>
      <c r="N1377" s="22">
        <v>522500</v>
      </c>
      <c r="O1377" s="23">
        <v>62</v>
      </c>
      <c r="P1377" s="23">
        <v>53</v>
      </c>
      <c r="Q1377" s="23">
        <v>42</v>
      </c>
      <c r="R1377" s="22">
        <v>530</v>
      </c>
      <c r="S1377" s="22">
        <v>550</v>
      </c>
      <c r="T1377" s="24">
        <v>3</v>
      </c>
      <c r="U1377" s="24">
        <v>-0.29999999999999982</v>
      </c>
      <c r="V1377" s="24">
        <v>3.3</v>
      </c>
      <c r="W1377" s="24">
        <v>3.7</v>
      </c>
      <c r="X1377" s="25">
        <v>5.2999999999999999E-2</v>
      </c>
      <c r="Y1377" s="24">
        <v>8.9</v>
      </c>
      <c r="Z1377" s="24">
        <v>-2.1999999999999993</v>
      </c>
      <c r="AA1377" s="24">
        <v>11.1</v>
      </c>
      <c r="AB1377" s="24">
        <v>10.5</v>
      </c>
      <c r="AC1377" s="26">
        <v>0.22707019468055933</v>
      </c>
      <c r="AD1377" s="24">
        <v>4.2843432958596104</v>
      </c>
      <c r="AE1377" s="6">
        <v>417</v>
      </c>
      <c r="AF1377" s="6">
        <v>433</v>
      </c>
      <c r="AG1377" s="6">
        <v>347</v>
      </c>
      <c r="AH1377" s="27">
        <v>8.4646464646464654</v>
      </c>
      <c r="AI1377" s="28">
        <v>551000</v>
      </c>
      <c r="AJ1377" s="28">
        <v>540250</v>
      </c>
      <c r="AK1377" s="28">
        <v>550000</v>
      </c>
      <c r="AL1377" s="29">
        <v>1.989819527996298E-2</v>
      </c>
      <c r="AM1377" s="29">
        <v>1.8181818181818182E-3</v>
      </c>
      <c r="AN1377" s="6">
        <v>2.5</v>
      </c>
      <c r="AO1377" s="27">
        <v>-0.29999999999999982</v>
      </c>
      <c r="AP1377" s="6">
        <v>2.8</v>
      </c>
      <c r="AQ1377" s="28">
        <v>600</v>
      </c>
      <c r="AR1377" s="28">
        <v>580</v>
      </c>
      <c r="AS1377" s="25">
        <v>3.4482758620689655E-2</v>
      </c>
      <c r="AT1377" s="30">
        <v>2334.0800000000004</v>
      </c>
      <c r="AU1377" s="24">
        <v>0.52629999999999999</v>
      </c>
      <c r="AV1377" s="24">
        <v>0.47370000000000001</v>
      </c>
      <c r="AW1377" s="24">
        <v>0.26850000000000002</v>
      </c>
      <c r="AX1377" s="24">
        <v>0.35920000000000002</v>
      </c>
      <c r="AY1377" s="24">
        <v>0.22989999999999999</v>
      </c>
      <c r="AZ1377" s="24">
        <v>0.2586</v>
      </c>
      <c r="BA1377" s="24">
        <v>0.4829</v>
      </c>
      <c r="BB1377" s="31">
        <v>9</v>
      </c>
      <c r="BC1377" s="23">
        <v>65</v>
      </c>
      <c r="BD1377" s="32" t="s">
        <v>3344</v>
      </c>
      <c r="BE1377" s="33">
        <v>149.125167175793</v>
      </c>
      <c r="BF1377" s="33">
        <v>-35.242198845299299</v>
      </c>
      <c r="BG1377" s="34">
        <f t="shared" si="252"/>
        <v>67</v>
      </c>
      <c r="BH1377" s="34">
        <f t="shared" si="253"/>
        <v>75</v>
      </c>
      <c r="BI1377" s="34">
        <f t="shared" si="254"/>
        <v>20</v>
      </c>
      <c r="BJ1377" s="34">
        <f t="shared" si="255"/>
        <v>11</v>
      </c>
      <c r="BK1377" s="34">
        <f t="shared" si="256"/>
        <v>94</v>
      </c>
      <c r="BL1377" s="34">
        <f t="shared" si="257"/>
        <v>41</v>
      </c>
      <c r="BM1377" s="35">
        <f t="shared" si="258"/>
        <v>100</v>
      </c>
      <c r="BN1377" s="34">
        <f t="shared" si="259"/>
        <v>100</v>
      </c>
      <c r="BO1377" s="35">
        <f t="shared" si="260"/>
        <v>100</v>
      </c>
      <c r="BP1377" s="35">
        <f t="shared" si="261"/>
        <v>1</v>
      </c>
      <c r="BQ1377" s="35">
        <f t="shared" si="262"/>
        <v>90</v>
      </c>
      <c r="BR1377" s="35">
        <f t="shared" si="263"/>
        <v>53</v>
      </c>
    </row>
    <row r="1378" spans="2:70" x14ac:dyDescent="0.3">
      <c r="B1378" s="6" t="s">
        <v>721</v>
      </c>
      <c r="C1378" s="6">
        <v>801051061</v>
      </c>
      <c r="D1378" s="6" t="s">
        <v>718</v>
      </c>
      <c r="E1378" s="6" t="s">
        <v>107</v>
      </c>
      <c r="F1378" s="6" t="s">
        <v>2703</v>
      </c>
      <c r="G1378" s="6" t="s">
        <v>108</v>
      </c>
      <c r="H1378" s="6" t="s">
        <v>4995</v>
      </c>
      <c r="I1378" s="22">
        <v>590000</v>
      </c>
      <c r="J1378" s="22">
        <v>598000</v>
      </c>
      <c r="K1378" s="22">
        <v>525000</v>
      </c>
      <c r="L1378" s="22">
        <v>515000</v>
      </c>
      <c r="M1378" s="22">
        <v>550000</v>
      </c>
      <c r="N1378" s="22">
        <v>510000</v>
      </c>
      <c r="O1378" s="23">
        <v>28</v>
      </c>
      <c r="P1378" s="23">
        <v>34</v>
      </c>
      <c r="Q1378" s="23">
        <v>43</v>
      </c>
      <c r="R1378" s="22">
        <v>550</v>
      </c>
      <c r="S1378" s="22">
        <v>580</v>
      </c>
      <c r="T1378" s="24">
        <v>3.4</v>
      </c>
      <c r="U1378" s="24">
        <v>-0.39999999999999991</v>
      </c>
      <c r="V1378" s="24">
        <v>3.8</v>
      </c>
      <c r="W1378" s="24">
        <v>4</v>
      </c>
      <c r="X1378" s="25">
        <v>4.847457627118644E-2</v>
      </c>
      <c r="Y1378" s="24">
        <v>7</v>
      </c>
      <c r="Z1378" s="24">
        <v>-2.6999999999999993</v>
      </c>
      <c r="AA1378" s="24">
        <v>9.6999999999999993</v>
      </c>
      <c r="AB1378" s="24">
        <v>11.5</v>
      </c>
      <c r="AC1378" s="26">
        <v>0.20342644099893475</v>
      </c>
      <c r="AD1378" s="24">
        <v>4.1965594471808219</v>
      </c>
      <c r="AE1378" s="6">
        <v>417</v>
      </c>
      <c r="AF1378" s="6">
        <v>433</v>
      </c>
      <c r="AG1378" s="6">
        <v>347</v>
      </c>
      <c r="AH1378" s="27">
        <v>8.4646464646464654</v>
      </c>
      <c r="AI1378" s="28">
        <v>551000</v>
      </c>
      <c r="AJ1378" s="28">
        <v>540250</v>
      </c>
      <c r="AK1378" s="28">
        <v>550000</v>
      </c>
      <c r="AL1378" s="29">
        <v>1.989819527996298E-2</v>
      </c>
      <c r="AM1378" s="29">
        <v>1.8181818181818182E-3</v>
      </c>
      <c r="AN1378" s="6">
        <v>2.5</v>
      </c>
      <c r="AO1378" s="27">
        <v>-0.29999999999999982</v>
      </c>
      <c r="AP1378" s="6">
        <v>2.8</v>
      </c>
      <c r="AQ1378" s="28">
        <v>600</v>
      </c>
      <c r="AR1378" s="28">
        <v>580</v>
      </c>
      <c r="AS1378" s="25">
        <v>3.4482758620689655E-2</v>
      </c>
      <c r="AT1378" s="30">
        <v>2703.6800000000003</v>
      </c>
      <c r="AU1378" s="24">
        <v>0.66200000000000003</v>
      </c>
      <c r="AV1378" s="24">
        <v>0.33800000000000002</v>
      </c>
      <c r="AW1378" s="24">
        <v>0.57899999999999996</v>
      </c>
      <c r="AX1378" s="24">
        <v>0.29499999999999998</v>
      </c>
      <c r="AY1378" s="24">
        <v>0.2261</v>
      </c>
      <c r="AZ1378" s="24">
        <v>0.4244</v>
      </c>
      <c r="BA1378" s="24">
        <v>0.3337</v>
      </c>
      <c r="BB1378" s="31">
        <v>9.5</v>
      </c>
      <c r="BC1378" s="23">
        <v>63</v>
      </c>
      <c r="BD1378" s="32" t="s">
        <v>3150</v>
      </c>
      <c r="BE1378" s="33">
        <v>149.15895991139999</v>
      </c>
      <c r="BF1378" s="33">
        <v>-35.232997023173702</v>
      </c>
      <c r="BG1378" s="34">
        <f t="shared" si="252"/>
        <v>60</v>
      </c>
      <c r="BH1378" s="34">
        <f t="shared" si="253"/>
        <v>75</v>
      </c>
      <c r="BI1378" s="34">
        <f t="shared" si="254"/>
        <v>20</v>
      </c>
      <c r="BJ1378" s="34">
        <f t="shared" si="255"/>
        <v>11</v>
      </c>
      <c r="BK1378" s="34">
        <f t="shared" si="256"/>
        <v>95</v>
      </c>
      <c r="BL1378" s="34">
        <f t="shared" si="257"/>
        <v>40</v>
      </c>
      <c r="BM1378" s="35">
        <f t="shared" si="258"/>
        <v>100</v>
      </c>
      <c r="BN1378" s="34">
        <f t="shared" si="259"/>
        <v>100</v>
      </c>
      <c r="BO1378" s="35">
        <f t="shared" si="260"/>
        <v>100</v>
      </c>
      <c r="BP1378" s="35">
        <f t="shared" si="261"/>
        <v>1</v>
      </c>
      <c r="BQ1378" s="35">
        <f t="shared" si="262"/>
        <v>95</v>
      </c>
      <c r="BR1378" s="35">
        <f t="shared" si="263"/>
        <v>53</v>
      </c>
    </row>
    <row r="1379" spans="2:70" x14ac:dyDescent="0.3">
      <c r="B1379" s="6" t="s">
        <v>842</v>
      </c>
      <c r="C1379" s="6">
        <v>801091102</v>
      </c>
      <c r="D1379" s="6" t="s">
        <v>441</v>
      </c>
      <c r="E1379" s="6" t="s">
        <v>107</v>
      </c>
      <c r="F1379" s="6" t="s">
        <v>2703</v>
      </c>
      <c r="G1379" s="6" t="s">
        <v>108</v>
      </c>
      <c r="H1379" s="6" t="s">
        <v>4995</v>
      </c>
      <c r="I1379" s="22">
        <v>739000</v>
      </c>
      <c r="J1379" s="22">
        <v>739000</v>
      </c>
      <c r="K1379" s="22">
        <v>745000</v>
      </c>
      <c r="L1379" s="22">
        <v>725000</v>
      </c>
      <c r="M1379" s="22">
        <v>725000</v>
      </c>
      <c r="N1379" s="22">
        <v>725000</v>
      </c>
      <c r="O1379" s="23">
        <v>43</v>
      </c>
      <c r="P1379" s="23">
        <v>43</v>
      </c>
      <c r="Q1379" s="23">
        <v>23</v>
      </c>
      <c r="R1379" s="22">
        <v>700</v>
      </c>
      <c r="S1379" s="22">
        <v>680</v>
      </c>
      <c r="T1379" s="24">
        <v>4.2</v>
      </c>
      <c r="U1379" s="24">
        <v>-0.20000000000000018</v>
      </c>
      <c r="V1379" s="24">
        <v>4.4000000000000004</v>
      </c>
      <c r="W1379" s="24">
        <v>3.1</v>
      </c>
      <c r="X1379" s="25">
        <v>4.9255751014884983E-2</v>
      </c>
      <c r="Y1379" s="24">
        <v>7.3</v>
      </c>
      <c r="Z1379" s="24">
        <v>-2.2000000000000002</v>
      </c>
      <c r="AA1379" s="24">
        <v>9.5</v>
      </c>
      <c r="AB1379" s="24">
        <v>7.9</v>
      </c>
      <c r="AC1379" s="26">
        <v>0.20938023450586263</v>
      </c>
      <c r="AD1379" s="24">
        <v>4.2508789368085846</v>
      </c>
      <c r="AE1379" s="6">
        <v>186</v>
      </c>
      <c r="AF1379" s="6">
        <v>194</v>
      </c>
      <c r="AG1379" s="6">
        <v>149</v>
      </c>
      <c r="AH1379" s="27">
        <v>8.1459854014598552</v>
      </c>
      <c r="AI1379" s="28">
        <v>469250</v>
      </c>
      <c r="AJ1379" s="28">
        <v>480000</v>
      </c>
      <c r="AK1379" s="28">
        <v>455000</v>
      </c>
      <c r="AL1379" s="29">
        <v>-2.2395833333333334E-2</v>
      </c>
      <c r="AM1379" s="29">
        <v>3.1318681318681318E-2</v>
      </c>
      <c r="AN1379" s="6">
        <v>2.8</v>
      </c>
      <c r="AO1379" s="27">
        <v>0</v>
      </c>
      <c r="AP1379" s="6">
        <v>2.8</v>
      </c>
      <c r="AQ1379" s="28">
        <v>535</v>
      </c>
      <c r="AR1379" s="28">
        <v>550</v>
      </c>
      <c r="AS1379" s="25">
        <v>-2.7272727272727271E-2</v>
      </c>
      <c r="AT1379" s="30">
        <v>3343.2000000000003</v>
      </c>
      <c r="AU1379" s="24">
        <v>0.74199999999999999</v>
      </c>
      <c r="AV1379" s="24">
        <v>0.25800000000000001</v>
      </c>
      <c r="AW1379" s="24">
        <v>0.61019999999999996</v>
      </c>
      <c r="AX1379" s="24">
        <v>0.22509999999999999</v>
      </c>
      <c r="AY1379" s="24">
        <v>0.35720000000000002</v>
      </c>
      <c r="AZ1379" s="24">
        <v>0.31900000000000001</v>
      </c>
      <c r="BA1379" s="24">
        <v>0.29830000000000001</v>
      </c>
      <c r="BB1379" s="31">
        <v>10</v>
      </c>
      <c r="BC1379" s="23">
        <v>62</v>
      </c>
      <c r="BD1379" s="32" t="s">
        <v>3246</v>
      </c>
      <c r="BE1379" s="33">
        <v>149.10794569489701</v>
      </c>
      <c r="BF1379" s="33">
        <v>-35.3422720090757</v>
      </c>
      <c r="BG1379" s="34">
        <f t="shared" si="252"/>
        <v>47</v>
      </c>
      <c r="BH1379" s="34">
        <f t="shared" si="253"/>
        <v>70</v>
      </c>
      <c r="BI1379" s="34">
        <f t="shared" si="254"/>
        <v>24</v>
      </c>
      <c r="BJ1379" s="34">
        <f t="shared" si="255"/>
        <v>1</v>
      </c>
      <c r="BK1379" s="34">
        <f t="shared" si="256"/>
        <v>95</v>
      </c>
      <c r="BL1379" s="34">
        <f t="shared" si="257"/>
        <v>69</v>
      </c>
      <c r="BM1379" s="35">
        <f t="shared" si="258"/>
        <v>100</v>
      </c>
      <c r="BN1379" s="34">
        <f t="shared" si="259"/>
        <v>100</v>
      </c>
      <c r="BO1379" s="35">
        <f t="shared" si="260"/>
        <v>100</v>
      </c>
      <c r="BP1379" s="35">
        <f t="shared" si="261"/>
        <v>1</v>
      </c>
      <c r="BQ1379" s="35">
        <f t="shared" si="262"/>
        <v>100</v>
      </c>
      <c r="BR1379" s="35">
        <f t="shared" si="263"/>
        <v>53</v>
      </c>
    </row>
    <row r="1380" spans="2:70" x14ac:dyDescent="0.3">
      <c r="B1380" s="6" t="s">
        <v>2332</v>
      </c>
      <c r="C1380" s="6">
        <v>101041025</v>
      </c>
      <c r="D1380" s="6" t="s">
        <v>1780</v>
      </c>
      <c r="E1380" s="6" t="s">
        <v>316</v>
      </c>
      <c r="F1380" s="6" t="s">
        <v>2691</v>
      </c>
      <c r="G1380" s="6" t="s">
        <v>77</v>
      </c>
      <c r="H1380" s="6" t="s">
        <v>4995</v>
      </c>
      <c r="I1380" s="22">
        <v>550000</v>
      </c>
      <c r="J1380" s="22">
        <v>550000</v>
      </c>
      <c r="K1380" s="22">
        <v>599000</v>
      </c>
      <c r="L1380" s="22">
        <v>550000</v>
      </c>
      <c r="M1380" s="22">
        <v>550000</v>
      </c>
      <c r="N1380" s="22">
        <v>565000</v>
      </c>
      <c r="O1380" s="23">
        <v>70</v>
      </c>
      <c r="P1380" s="23">
        <v>80</v>
      </c>
      <c r="Q1380" s="23">
        <v>98</v>
      </c>
      <c r="R1380" s="22">
        <v>500</v>
      </c>
      <c r="S1380" s="22">
        <v>460</v>
      </c>
      <c r="T1380" s="24">
        <v>2.7</v>
      </c>
      <c r="U1380" s="24">
        <v>0.20000000000000018</v>
      </c>
      <c r="V1380" s="24">
        <v>2.5</v>
      </c>
      <c r="W1380" s="24">
        <v>2.2000000000000002</v>
      </c>
      <c r="X1380" s="25">
        <v>4.7272727272727272E-2</v>
      </c>
      <c r="Y1380" s="24">
        <v>2.4</v>
      </c>
      <c r="Z1380" s="24">
        <v>-1.3000000000000003</v>
      </c>
      <c r="AA1380" s="24">
        <v>3.7</v>
      </c>
      <c r="AB1380" s="24">
        <v>3.8</v>
      </c>
      <c r="AC1380" s="26">
        <v>0.36148062463851938</v>
      </c>
      <c r="AD1380" s="24">
        <v>7.646705521199447</v>
      </c>
      <c r="AE1380" s="6">
        <v>152</v>
      </c>
      <c r="AF1380" s="6">
        <v>163</v>
      </c>
      <c r="AG1380" s="6">
        <v>162</v>
      </c>
      <c r="AH1380" s="27">
        <v>6.384615384615385</v>
      </c>
      <c r="AI1380" s="28">
        <v>520000</v>
      </c>
      <c r="AJ1380" s="28">
        <v>535000</v>
      </c>
      <c r="AK1380" s="28">
        <v>525000</v>
      </c>
      <c r="AL1380" s="29">
        <v>-2.8037383177570093E-2</v>
      </c>
      <c r="AM1380" s="29">
        <v>-9.5238095238095247E-3</v>
      </c>
      <c r="AN1380" s="6">
        <v>1.8</v>
      </c>
      <c r="AO1380" s="27">
        <v>0.30000000000000004</v>
      </c>
      <c r="AP1380" s="6">
        <v>1.5</v>
      </c>
      <c r="AQ1380" s="28">
        <v>450</v>
      </c>
      <c r="AR1380" s="28">
        <v>420</v>
      </c>
      <c r="AS1380" s="25">
        <v>7.1428571428571425E-2</v>
      </c>
      <c r="AT1380" s="30">
        <v>1383.2</v>
      </c>
      <c r="AU1380" s="24">
        <v>0.64949999999999997</v>
      </c>
      <c r="AV1380" s="24">
        <v>0.35049999999999998</v>
      </c>
      <c r="AW1380" s="24">
        <v>0.74070000000000003</v>
      </c>
      <c r="AX1380" s="24">
        <v>0.14249999999999999</v>
      </c>
      <c r="AY1380" s="24">
        <v>0.49270000000000003</v>
      </c>
      <c r="AZ1380" s="24">
        <v>0.25419999999999998</v>
      </c>
      <c r="BA1380" s="24">
        <v>0.21590000000000001</v>
      </c>
      <c r="BB1380" s="31">
        <v>5</v>
      </c>
      <c r="BC1380" s="23">
        <v>359</v>
      </c>
      <c r="BD1380" s="32" t="s">
        <v>4613</v>
      </c>
      <c r="BE1380" s="33">
        <v>149.86290759411401</v>
      </c>
      <c r="BF1380" s="33">
        <v>-36.905834710253302</v>
      </c>
      <c r="BG1380" s="34">
        <f t="shared" si="252"/>
        <v>72</v>
      </c>
      <c r="BH1380" s="34">
        <f t="shared" si="253"/>
        <v>87</v>
      </c>
      <c r="BI1380" s="34">
        <f t="shared" si="254"/>
        <v>46</v>
      </c>
      <c r="BJ1380" s="34">
        <f t="shared" si="255"/>
        <v>1</v>
      </c>
      <c r="BK1380" s="34">
        <f t="shared" si="256"/>
        <v>46</v>
      </c>
      <c r="BL1380" s="34">
        <f t="shared" si="257"/>
        <v>98</v>
      </c>
      <c r="BM1380" s="35">
        <f t="shared" si="258"/>
        <v>100</v>
      </c>
      <c r="BN1380" s="34">
        <f t="shared" si="259"/>
        <v>74</v>
      </c>
      <c r="BO1380" s="35">
        <f t="shared" si="260"/>
        <v>26</v>
      </c>
      <c r="BP1380" s="35">
        <f t="shared" si="261"/>
        <v>77</v>
      </c>
      <c r="BQ1380" s="35">
        <f t="shared" si="262"/>
        <v>50</v>
      </c>
      <c r="BR1380" s="35">
        <f t="shared" si="263"/>
        <v>53</v>
      </c>
    </row>
    <row r="1381" spans="2:70" x14ac:dyDescent="0.3">
      <c r="B1381" s="6" t="s">
        <v>1891</v>
      </c>
      <c r="C1381" s="6">
        <v>107011546</v>
      </c>
      <c r="D1381" s="6" t="s">
        <v>379</v>
      </c>
      <c r="E1381" s="6" t="s">
        <v>380</v>
      </c>
      <c r="F1381" s="6" t="s">
        <v>504</v>
      </c>
      <c r="G1381" s="6" t="s">
        <v>77</v>
      </c>
      <c r="H1381" s="6" t="s">
        <v>4995</v>
      </c>
      <c r="I1381" s="22">
        <v>495000</v>
      </c>
      <c r="J1381" s="22">
        <v>499999</v>
      </c>
      <c r="K1381" s="22">
        <v>480000</v>
      </c>
      <c r="L1381" s="22">
        <v>470000</v>
      </c>
      <c r="M1381" s="22">
        <v>475000</v>
      </c>
      <c r="N1381" s="22">
        <v>475000</v>
      </c>
      <c r="O1381" s="23">
        <v>61</v>
      </c>
      <c r="P1381" s="23">
        <v>49</v>
      </c>
      <c r="Q1381" s="23">
        <v>34</v>
      </c>
      <c r="R1381" s="22">
        <v>430</v>
      </c>
      <c r="S1381" s="22">
        <v>420</v>
      </c>
      <c r="T1381" s="24">
        <v>0.7</v>
      </c>
      <c r="U1381" s="24">
        <v>0</v>
      </c>
      <c r="V1381" s="24">
        <v>0.7</v>
      </c>
      <c r="W1381" s="24">
        <v>1</v>
      </c>
      <c r="X1381" s="25">
        <v>4.5171717171717168E-2</v>
      </c>
      <c r="Y1381" s="24">
        <v>5.2</v>
      </c>
      <c r="Z1381" s="24">
        <v>-1.7000000000000002</v>
      </c>
      <c r="AA1381" s="24">
        <v>6.9</v>
      </c>
      <c r="AB1381" s="24">
        <v>6.6</v>
      </c>
      <c r="AC1381" s="26">
        <v>0.34650593089221249</v>
      </c>
      <c r="AD1381" s="24">
        <v>7.6708602769072085</v>
      </c>
      <c r="AE1381" s="6">
        <v>44</v>
      </c>
      <c r="AF1381" s="6">
        <v>42</v>
      </c>
      <c r="AG1381" s="6">
        <v>43</v>
      </c>
      <c r="AH1381" s="27">
        <v>4.4444444444444446</v>
      </c>
      <c r="AI1381" s="28">
        <v>640000</v>
      </c>
      <c r="AJ1381" s="28">
        <v>620000</v>
      </c>
      <c r="AK1381" s="28">
        <v>640000</v>
      </c>
      <c r="AL1381" s="29">
        <v>3.2258064516129031E-2</v>
      </c>
      <c r="AM1381" s="29">
        <v>0</v>
      </c>
      <c r="AN1381" s="6">
        <v>1.3</v>
      </c>
      <c r="AO1381" s="27">
        <v>0</v>
      </c>
      <c r="AP1381" s="6">
        <v>1.3</v>
      </c>
      <c r="AQ1381" s="28">
        <v>500</v>
      </c>
      <c r="AR1381" s="28">
        <v>470</v>
      </c>
      <c r="AS1381" s="25">
        <v>6.3829787234042548E-2</v>
      </c>
      <c r="AT1381" s="30">
        <v>1240.96</v>
      </c>
      <c r="AU1381" s="24">
        <v>0.63460000000000005</v>
      </c>
      <c r="AV1381" s="24">
        <v>0.3654</v>
      </c>
      <c r="AW1381" s="24">
        <v>0.71460000000000001</v>
      </c>
      <c r="AX1381" s="24">
        <v>0.1042</v>
      </c>
      <c r="AY1381" s="24">
        <v>0.35210000000000002</v>
      </c>
      <c r="AZ1381" s="24">
        <v>0.2089</v>
      </c>
      <c r="BA1381" s="24">
        <v>0.40310000000000001</v>
      </c>
      <c r="BB1381" s="31">
        <v>2</v>
      </c>
      <c r="BC1381" s="23">
        <v>75</v>
      </c>
      <c r="BD1381" s="32" t="s">
        <v>4191</v>
      </c>
      <c r="BE1381" s="33">
        <v>150.89543710830901</v>
      </c>
      <c r="BF1381" s="33">
        <v>-34.4893947971199</v>
      </c>
      <c r="BG1381" s="34">
        <f t="shared" si="252"/>
        <v>100</v>
      </c>
      <c r="BH1381" s="34">
        <f t="shared" si="253"/>
        <v>95</v>
      </c>
      <c r="BI1381" s="34">
        <f t="shared" si="254"/>
        <v>70</v>
      </c>
      <c r="BJ1381" s="34">
        <f t="shared" si="255"/>
        <v>17</v>
      </c>
      <c r="BK1381" s="34">
        <f t="shared" si="256"/>
        <v>92</v>
      </c>
      <c r="BL1381" s="34">
        <f t="shared" si="257"/>
        <v>67</v>
      </c>
      <c r="BM1381" s="35">
        <f t="shared" si="258"/>
        <v>100</v>
      </c>
      <c r="BN1381" s="34">
        <f t="shared" si="259"/>
        <v>74</v>
      </c>
      <c r="BO1381" s="35">
        <f t="shared" si="260"/>
        <v>36</v>
      </c>
      <c r="BP1381" s="35">
        <f t="shared" si="261"/>
        <v>31</v>
      </c>
      <c r="BQ1381" s="35">
        <f t="shared" si="262"/>
        <v>20</v>
      </c>
      <c r="BR1381" s="35">
        <f t="shared" si="263"/>
        <v>53</v>
      </c>
    </row>
    <row r="1382" spans="2:70" x14ac:dyDescent="0.3">
      <c r="B1382" s="6" t="s">
        <v>1661</v>
      </c>
      <c r="C1382" s="6">
        <v>107031141</v>
      </c>
      <c r="D1382" s="6" t="s">
        <v>1011</v>
      </c>
      <c r="E1382" s="6" t="s">
        <v>380</v>
      </c>
      <c r="F1382" s="6" t="s">
        <v>504</v>
      </c>
      <c r="G1382" s="6" t="s">
        <v>77</v>
      </c>
      <c r="H1382" s="6" t="s">
        <v>4995</v>
      </c>
      <c r="I1382" s="22">
        <v>975000</v>
      </c>
      <c r="J1382" s="22">
        <v>990000</v>
      </c>
      <c r="K1382" s="22">
        <v>919000</v>
      </c>
      <c r="L1382" s="22">
        <v>760000</v>
      </c>
      <c r="M1382" s="22">
        <v>750000</v>
      </c>
      <c r="N1382" s="22">
        <v>750000</v>
      </c>
      <c r="O1382" s="23">
        <v>46</v>
      </c>
      <c r="P1382" s="23">
        <v>47</v>
      </c>
      <c r="Q1382" s="23">
        <v>63</v>
      </c>
      <c r="R1382" s="22">
        <v>680</v>
      </c>
      <c r="S1382" s="22">
        <v>650</v>
      </c>
      <c r="T1382" s="24">
        <v>1.8</v>
      </c>
      <c r="U1382" s="24">
        <v>0</v>
      </c>
      <c r="V1382" s="24">
        <v>1.8</v>
      </c>
      <c r="W1382" s="24">
        <v>2.2999999999999998</v>
      </c>
      <c r="X1382" s="25">
        <v>3.6266666666666669E-2</v>
      </c>
      <c r="Y1382" s="24">
        <v>6.3</v>
      </c>
      <c r="Z1382" s="24">
        <v>-1.6000000000000005</v>
      </c>
      <c r="AA1382" s="24">
        <v>7.9</v>
      </c>
      <c r="AB1382" s="24">
        <v>8</v>
      </c>
      <c r="AC1382" s="26">
        <v>0.28544563100275366</v>
      </c>
      <c r="AD1382" s="24">
        <v>7.8707435019141645</v>
      </c>
      <c r="AE1382" s="6">
        <v>89</v>
      </c>
      <c r="AF1382" s="6">
        <v>111</v>
      </c>
      <c r="AG1382" s="6">
        <v>124</v>
      </c>
      <c r="AH1382" s="27">
        <v>5.0370370370370372</v>
      </c>
      <c r="AI1382" s="28">
        <v>740000</v>
      </c>
      <c r="AJ1382" s="28">
        <v>720000</v>
      </c>
      <c r="AK1382" s="28">
        <v>680000</v>
      </c>
      <c r="AL1382" s="29">
        <v>2.7777777777777776E-2</v>
      </c>
      <c r="AM1382" s="29">
        <v>8.8235294117647065E-2</v>
      </c>
      <c r="AN1382" s="6">
        <v>1.8</v>
      </c>
      <c r="AO1382" s="27">
        <v>-0.19999999999999996</v>
      </c>
      <c r="AP1382" s="6">
        <v>2</v>
      </c>
      <c r="AQ1382" s="28">
        <v>630</v>
      </c>
      <c r="AR1382" s="28">
        <v>580</v>
      </c>
      <c r="AS1382" s="25">
        <v>8.6206896551724144E-2</v>
      </c>
      <c r="AT1382" s="30">
        <v>2382.2400000000002</v>
      </c>
      <c r="AU1382" s="24">
        <v>0.82030000000000003</v>
      </c>
      <c r="AV1382" s="24">
        <v>0.1797</v>
      </c>
      <c r="AW1382" s="24">
        <v>0.77549999999999997</v>
      </c>
      <c r="AX1382" s="24">
        <v>0.16109999999999999</v>
      </c>
      <c r="AY1382" s="24">
        <v>0.34060000000000001</v>
      </c>
      <c r="AZ1382" s="24">
        <v>0.39629999999999999</v>
      </c>
      <c r="BA1382" s="24">
        <v>0.23760000000000001</v>
      </c>
      <c r="BB1382" s="31">
        <v>7</v>
      </c>
      <c r="BC1382" s="23">
        <v>88</v>
      </c>
      <c r="BD1382" s="32" t="s">
        <v>3979</v>
      </c>
      <c r="BE1382" s="33">
        <v>150.83918062975201</v>
      </c>
      <c r="BF1382" s="33">
        <v>-34.601740912985299</v>
      </c>
      <c r="BG1382" s="34">
        <f t="shared" si="252"/>
        <v>87</v>
      </c>
      <c r="BH1382" s="34">
        <f t="shared" si="253"/>
        <v>87</v>
      </c>
      <c r="BI1382" s="34">
        <f t="shared" si="254"/>
        <v>62</v>
      </c>
      <c r="BJ1382" s="34">
        <f t="shared" si="255"/>
        <v>15</v>
      </c>
      <c r="BK1382" s="34">
        <f t="shared" si="256"/>
        <v>89</v>
      </c>
      <c r="BL1382" s="34">
        <f t="shared" si="257"/>
        <v>65</v>
      </c>
      <c r="BM1382" s="35">
        <f t="shared" si="258"/>
        <v>71</v>
      </c>
      <c r="BN1382" s="34">
        <f t="shared" si="259"/>
        <v>72</v>
      </c>
      <c r="BO1382" s="35">
        <f t="shared" si="260"/>
        <v>77</v>
      </c>
      <c r="BP1382" s="35">
        <f t="shared" si="261"/>
        <v>13</v>
      </c>
      <c r="BQ1382" s="35">
        <f t="shared" si="262"/>
        <v>70</v>
      </c>
      <c r="BR1382" s="35">
        <f t="shared" si="263"/>
        <v>53</v>
      </c>
    </row>
    <row r="1383" spans="2:70" x14ac:dyDescent="0.3">
      <c r="B1383" s="6" t="s">
        <v>2106</v>
      </c>
      <c r="C1383" s="6">
        <v>108011153</v>
      </c>
      <c r="D1383" s="6" t="s">
        <v>1107</v>
      </c>
      <c r="E1383" s="6" t="s">
        <v>1108</v>
      </c>
      <c r="F1383" s="6" t="s">
        <v>2691</v>
      </c>
      <c r="G1383" s="6" t="s">
        <v>77</v>
      </c>
      <c r="H1383" s="6" t="s">
        <v>4995</v>
      </c>
      <c r="I1383" s="22">
        <v>769000</v>
      </c>
      <c r="J1383" s="22">
        <v>775000</v>
      </c>
      <c r="K1383" s="22">
        <v>695000</v>
      </c>
      <c r="L1383" s="22">
        <v>190000</v>
      </c>
      <c r="M1383" s="22">
        <v>185000</v>
      </c>
      <c r="N1383" s="22">
        <v>185000</v>
      </c>
      <c r="O1383" s="23">
        <v>100</v>
      </c>
      <c r="P1383" s="23">
        <v>100</v>
      </c>
      <c r="Q1383" s="23">
        <v>79</v>
      </c>
      <c r="R1383" s="22">
        <v>450</v>
      </c>
      <c r="S1383" s="22">
        <v>390</v>
      </c>
      <c r="T1383" s="24">
        <v>1.6</v>
      </c>
      <c r="U1383" s="24">
        <v>0</v>
      </c>
      <c r="V1383" s="24">
        <v>1.6</v>
      </c>
      <c r="W1383" s="24">
        <v>1.1000000000000001</v>
      </c>
      <c r="X1383" s="25">
        <v>3.0429128738621587E-2</v>
      </c>
      <c r="Y1383" s="24">
        <v>1.9</v>
      </c>
      <c r="Z1383" s="24">
        <v>-0.30000000000000027</v>
      </c>
      <c r="AA1383" s="24">
        <v>2.2000000000000002</v>
      </c>
      <c r="AB1383" s="24">
        <v>1.6</v>
      </c>
      <c r="AC1383" s="26">
        <v>0.35182636977733295</v>
      </c>
      <c r="AD1383" s="24">
        <v>11.562157194819189</v>
      </c>
      <c r="AE1383" s="6">
        <v>51</v>
      </c>
      <c r="AF1383" s="6">
        <v>60</v>
      </c>
      <c r="AG1383" s="6">
        <v>96</v>
      </c>
      <c r="AH1383" s="27">
        <v>2.6666666666666665</v>
      </c>
      <c r="AI1383" s="28">
        <v>580000</v>
      </c>
      <c r="AJ1383" s="28">
        <v>560000</v>
      </c>
      <c r="AK1383" s="28">
        <v>580000</v>
      </c>
      <c r="AL1383" s="29">
        <v>3.5714285714285712E-2</v>
      </c>
      <c r="AM1383" s="29">
        <v>0</v>
      </c>
      <c r="AN1383" s="6">
        <v>2.2000000000000002</v>
      </c>
      <c r="AO1383" s="27">
        <v>0.30000000000000027</v>
      </c>
      <c r="AP1383" s="6">
        <v>1.9</v>
      </c>
      <c r="AQ1383" s="28">
        <v>430</v>
      </c>
      <c r="AR1383" s="28">
        <v>420</v>
      </c>
      <c r="AS1383" s="25">
        <v>2.3809523809523808E-2</v>
      </c>
      <c r="AT1383" s="30">
        <v>1279.0400000000002</v>
      </c>
      <c r="AU1383" s="24">
        <v>0.71289999999999998</v>
      </c>
      <c r="AV1383" s="24">
        <v>0.28710000000000002</v>
      </c>
      <c r="AW1383" s="24">
        <v>0.92249999999999999</v>
      </c>
      <c r="AX1383" s="24">
        <v>2.3599999999999999E-2</v>
      </c>
      <c r="AY1383" s="24">
        <v>0.52139999999999997</v>
      </c>
      <c r="AZ1383" s="24">
        <v>0.29930000000000001</v>
      </c>
      <c r="BA1383" s="24">
        <v>0.13800000000000001</v>
      </c>
      <c r="BB1383" s="31">
        <v>5</v>
      </c>
      <c r="BC1383" s="23">
        <v>210</v>
      </c>
      <c r="BD1383" s="32" t="s">
        <v>4394</v>
      </c>
      <c r="BE1383" s="33">
        <v>152.38023967081901</v>
      </c>
      <c r="BF1383" s="33">
        <v>-32.260532412508198</v>
      </c>
      <c r="BG1383" s="34">
        <f t="shared" si="252"/>
        <v>90</v>
      </c>
      <c r="BH1383" s="34">
        <f t="shared" si="253"/>
        <v>80</v>
      </c>
      <c r="BI1383" s="34">
        <f t="shared" si="254"/>
        <v>92</v>
      </c>
      <c r="BJ1383" s="34">
        <f t="shared" si="255"/>
        <v>19</v>
      </c>
      <c r="BK1383" s="34">
        <f t="shared" si="256"/>
        <v>67</v>
      </c>
      <c r="BL1383" s="34">
        <f t="shared" si="257"/>
        <v>100</v>
      </c>
      <c r="BM1383" s="35">
        <f t="shared" si="258"/>
        <v>52</v>
      </c>
      <c r="BN1383" s="34">
        <f t="shared" si="259"/>
        <v>35</v>
      </c>
      <c r="BO1383" s="35">
        <f t="shared" si="260"/>
        <v>33</v>
      </c>
      <c r="BP1383" s="35">
        <f t="shared" si="261"/>
        <v>85</v>
      </c>
      <c r="BQ1383" s="35">
        <f t="shared" si="262"/>
        <v>50</v>
      </c>
      <c r="BR1383" s="35">
        <f t="shared" si="263"/>
        <v>53</v>
      </c>
    </row>
    <row r="1384" spans="2:70" x14ac:dyDescent="0.3">
      <c r="B1384" s="6" t="s">
        <v>1571</v>
      </c>
      <c r="C1384" s="6">
        <v>111011208</v>
      </c>
      <c r="D1384" s="6" t="s">
        <v>329</v>
      </c>
      <c r="E1384" s="6" t="s">
        <v>330</v>
      </c>
      <c r="F1384" s="6" t="s">
        <v>2847</v>
      </c>
      <c r="G1384" s="6" t="s">
        <v>77</v>
      </c>
      <c r="H1384" s="6" t="s">
        <v>4995</v>
      </c>
      <c r="I1384" s="22">
        <v>726240</v>
      </c>
      <c r="J1384" s="22">
        <v>710000</v>
      </c>
      <c r="K1384" s="22">
        <v>663000</v>
      </c>
      <c r="L1384" s="22">
        <v>660000</v>
      </c>
      <c r="M1384" s="22">
        <v>650000</v>
      </c>
      <c r="N1384" s="22">
        <v>630000</v>
      </c>
      <c r="O1384" s="23">
        <v>34</v>
      </c>
      <c r="P1384" s="23">
        <v>32</v>
      </c>
      <c r="Q1384" s="23">
        <v>31</v>
      </c>
      <c r="R1384" s="22">
        <v>560</v>
      </c>
      <c r="S1384" s="22">
        <v>520</v>
      </c>
      <c r="T1384" s="24">
        <v>2.7</v>
      </c>
      <c r="U1384" s="24">
        <v>-0.19999999999999973</v>
      </c>
      <c r="V1384" s="24">
        <v>2.9</v>
      </c>
      <c r="W1384" s="24">
        <v>2.7</v>
      </c>
      <c r="X1384" s="25">
        <v>4.0096937651465082E-2</v>
      </c>
      <c r="Y1384" s="24">
        <v>4.3</v>
      </c>
      <c r="Z1384" s="24">
        <v>-1.9000000000000004</v>
      </c>
      <c r="AA1384" s="24">
        <v>6.2</v>
      </c>
      <c r="AB1384" s="24">
        <v>8.3000000000000007</v>
      </c>
      <c r="AC1384" s="26">
        <v>0.27654867256637167</v>
      </c>
      <c r="AD1384" s="24">
        <v>6.8970023339492359</v>
      </c>
      <c r="AE1384" s="6">
        <v>70</v>
      </c>
      <c r="AF1384" s="6">
        <v>83</v>
      </c>
      <c r="AG1384" s="6">
        <v>82</v>
      </c>
      <c r="AH1384" s="27">
        <v>2.5637982195845699</v>
      </c>
      <c r="AI1384" s="28">
        <v>655000</v>
      </c>
      <c r="AJ1384" s="28">
        <v>640000</v>
      </c>
      <c r="AK1384" s="28">
        <v>621000</v>
      </c>
      <c r="AL1384" s="29">
        <v>2.34375E-2</v>
      </c>
      <c r="AM1384" s="29">
        <v>5.4750402576489533E-2</v>
      </c>
      <c r="AN1384" s="6">
        <v>2</v>
      </c>
      <c r="AO1384" s="27">
        <v>0</v>
      </c>
      <c r="AP1384" s="6">
        <v>2</v>
      </c>
      <c r="AQ1384" s="28">
        <v>550</v>
      </c>
      <c r="AR1384" s="28">
        <v>500</v>
      </c>
      <c r="AS1384" s="25">
        <v>0.1</v>
      </c>
      <c r="AT1384" s="30">
        <v>2024.9600000000003</v>
      </c>
      <c r="AU1384" s="24">
        <v>0.71140000000000003</v>
      </c>
      <c r="AV1384" s="24">
        <v>0.28860000000000002</v>
      </c>
      <c r="AW1384" s="24">
        <v>0.80149999999999999</v>
      </c>
      <c r="AX1384" s="24">
        <v>0.1406</v>
      </c>
      <c r="AY1384" s="24">
        <v>0.3463</v>
      </c>
      <c r="AZ1384" s="24">
        <v>0.37659999999999999</v>
      </c>
      <c r="BA1384" s="24">
        <v>0.25919999999999999</v>
      </c>
      <c r="BB1384" s="31">
        <v>1</v>
      </c>
      <c r="BC1384" s="23">
        <v>109</v>
      </c>
      <c r="BD1384" s="32" t="s">
        <v>3889</v>
      </c>
      <c r="BE1384" s="33">
        <v>151.70536058996501</v>
      </c>
      <c r="BF1384" s="33">
        <v>-32.9820468573743</v>
      </c>
      <c r="BG1384" s="34">
        <f t="shared" si="252"/>
        <v>72</v>
      </c>
      <c r="BH1384" s="34">
        <f t="shared" si="253"/>
        <v>84</v>
      </c>
      <c r="BI1384" s="34">
        <f t="shared" si="254"/>
        <v>93</v>
      </c>
      <c r="BJ1384" s="34">
        <f t="shared" si="255"/>
        <v>13</v>
      </c>
      <c r="BK1384" s="34">
        <f t="shared" si="256"/>
        <v>85</v>
      </c>
      <c r="BL1384" s="34">
        <f t="shared" si="257"/>
        <v>66</v>
      </c>
      <c r="BM1384" s="35">
        <f t="shared" si="258"/>
        <v>84</v>
      </c>
      <c r="BN1384" s="34">
        <f t="shared" si="259"/>
        <v>81</v>
      </c>
      <c r="BO1384" s="35">
        <f t="shared" si="260"/>
        <v>82</v>
      </c>
      <c r="BP1384" s="35">
        <f t="shared" si="261"/>
        <v>46</v>
      </c>
      <c r="BQ1384" s="35">
        <f t="shared" si="262"/>
        <v>10</v>
      </c>
      <c r="BR1384" s="35">
        <f t="shared" si="263"/>
        <v>53</v>
      </c>
    </row>
    <row r="1385" spans="2:70" x14ac:dyDescent="0.3">
      <c r="B1385" s="6" t="s">
        <v>2497</v>
      </c>
      <c r="C1385" s="6">
        <v>112031250</v>
      </c>
      <c r="D1385" s="6" t="s">
        <v>2417</v>
      </c>
      <c r="E1385" s="6" t="s">
        <v>1219</v>
      </c>
      <c r="F1385" s="6" t="s">
        <v>3657</v>
      </c>
      <c r="G1385" s="6" t="s">
        <v>77</v>
      </c>
      <c r="H1385" s="6" t="s">
        <v>4995</v>
      </c>
      <c r="I1385" s="22">
        <v>950600</v>
      </c>
      <c r="J1385" s="22">
        <v>946190</v>
      </c>
      <c r="K1385" s="22">
        <v>920000</v>
      </c>
      <c r="L1385" s="22">
        <v>955000</v>
      </c>
      <c r="M1385" s="22">
        <v>960000</v>
      </c>
      <c r="N1385" s="22">
        <v>876005</v>
      </c>
      <c r="O1385" s="23">
        <v>48</v>
      </c>
      <c r="P1385" s="23">
        <v>51</v>
      </c>
      <c r="Q1385" s="23">
        <v>52</v>
      </c>
      <c r="R1385" s="22">
        <v>750</v>
      </c>
      <c r="S1385" s="22">
        <v>700</v>
      </c>
      <c r="T1385" s="24">
        <v>2.4</v>
      </c>
      <c r="U1385" s="24">
        <v>-0.20000000000000018</v>
      </c>
      <c r="V1385" s="24">
        <v>2.6</v>
      </c>
      <c r="W1385" s="24">
        <v>2.7</v>
      </c>
      <c r="X1385" s="25">
        <v>4.1026719966337048E-2</v>
      </c>
      <c r="Y1385" s="24">
        <v>2.9</v>
      </c>
      <c r="Z1385" s="24">
        <v>-0.89999999999999991</v>
      </c>
      <c r="AA1385" s="24">
        <v>3.8</v>
      </c>
      <c r="AB1385" s="24">
        <v>4.2</v>
      </c>
      <c r="AC1385" s="26">
        <v>0.43568175480992655</v>
      </c>
      <c r="AD1385" s="24">
        <v>10.6194634903158</v>
      </c>
      <c r="AE1385" s="6">
        <v>155</v>
      </c>
      <c r="AF1385" s="6">
        <v>134</v>
      </c>
      <c r="AG1385" s="6">
        <v>141</v>
      </c>
      <c r="AH1385" s="27">
        <v>2.6215384615384618</v>
      </c>
      <c r="AI1385" s="28">
        <v>825000</v>
      </c>
      <c r="AJ1385" s="28">
        <v>720000</v>
      </c>
      <c r="AK1385" s="28">
        <v>685000</v>
      </c>
      <c r="AL1385" s="29">
        <v>0.14583333333333334</v>
      </c>
      <c r="AM1385" s="29">
        <v>0.20437956204379562</v>
      </c>
      <c r="AN1385" s="6">
        <v>2.2000000000000002</v>
      </c>
      <c r="AO1385" s="27">
        <v>-0.39999999999999991</v>
      </c>
      <c r="AP1385" s="6">
        <v>2.6</v>
      </c>
      <c r="AQ1385" s="28">
        <v>680</v>
      </c>
      <c r="AR1385" s="28">
        <v>630</v>
      </c>
      <c r="AS1385" s="25">
        <v>7.9365079365079361E-2</v>
      </c>
      <c r="AT1385" s="30">
        <v>1721.44</v>
      </c>
      <c r="AU1385" s="24">
        <v>0.69279999999999997</v>
      </c>
      <c r="AV1385" s="24">
        <v>0.30719999999999997</v>
      </c>
      <c r="AW1385" s="24">
        <v>0.62909999999999999</v>
      </c>
      <c r="AX1385" s="24">
        <v>0.14330000000000001</v>
      </c>
      <c r="AY1385" s="24">
        <v>0.437</v>
      </c>
      <c r="AZ1385" s="24">
        <v>0.28220000000000001</v>
      </c>
      <c r="BA1385" s="24">
        <v>0.25319999999999998</v>
      </c>
      <c r="BB1385" s="31">
        <v>10</v>
      </c>
      <c r="BC1385" s="23">
        <v>664</v>
      </c>
      <c r="BD1385" s="32" t="s">
        <v>4784</v>
      </c>
      <c r="BE1385" s="33">
        <v>153.54707005045299</v>
      </c>
      <c r="BF1385" s="33">
        <v>-28.245123999244498</v>
      </c>
      <c r="BG1385" s="34">
        <f t="shared" si="252"/>
        <v>77</v>
      </c>
      <c r="BH1385" s="34">
        <f t="shared" si="253"/>
        <v>80</v>
      </c>
      <c r="BI1385" s="34">
        <f t="shared" si="254"/>
        <v>92</v>
      </c>
      <c r="BJ1385" s="34">
        <f t="shared" si="255"/>
        <v>73</v>
      </c>
      <c r="BK1385" s="34">
        <f t="shared" si="256"/>
        <v>10</v>
      </c>
      <c r="BL1385" s="34">
        <f t="shared" si="257"/>
        <v>86</v>
      </c>
      <c r="BM1385" s="35">
        <f t="shared" si="258"/>
        <v>87</v>
      </c>
      <c r="BN1385" s="34">
        <f t="shared" si="259"/>
        <v>44</v>
      </c>
      <c r="BO1385" s="35">
        <f t="shared" si="260"/>
        <v>1</v>
      </c>
      <c r="BP1385" s="35">
        <f t="shared" si="261"/>
        <v>69</v>
      </c>
      <c r="BQ1385" s="35">
        <f t="shared" si="262"/>
        <v>100</v>
      </c>
      <c r="BR1385" s="35">
        <f t="shared" si="263"/>
        <v>53</v>
      </c>
    </row>
    <row r="1386" spans="2:70" x14ac:dyDescent="0.3">
      <c r="B1386" s="6" t="s">
        <v>2548</v>
      </c>
      <c r="C1386" s="6">
        <v>112031251</v>
      </c>
      <c r="D1386" s="6" t="s">
        <v>2417</v>
      </c>
      <c r="E1386" s="6" t="s">
        <v>1219</v>
      </c>
      <c r="F1386" s="6" t="s">
        <v>2691</v>
      </c>
      <c r="G1386" s="6" t="s">
        <v>77</v>
      </c>
      <c r="H1386" s="6" t="s">
        <v>4995</v>
      </c>
      <c r="I1386" s="22">
        <v>595000</v>
      </c>
      <c r="J1386" s="22">
        <v>557070</v>
      </c>
      <c r="K1386" s="22">
        <v>475000</v>
      </c>
      <c r="L1386" s="22">
        <v>670000</v>
      </c>
      <c r="M1386" s="22">
        <v>599000</v>
      </c>
      <c r="N1386" s="22">
        <v>640000</v>
      </c>
      <c r="O1386" s="23">
        <v>29</v>
      </c>
      <c r="P1386" s="23">
        <v>36</v>
      </c>
      <c r="Q1386" s="23">
        <v>80</v>
      </c>
      <c r="R1386" s="22">
        <v>425</v>
      </c>
      <c r="S1386" s="22">
        <v>420</v>
      </c>
      <c r="T1386" s="24">
        <v>0.5</v>
      </c>
      <c r="U1386" s="24">
        <v>-0.19999999999999996</v>
      </c>
      <c r="V1386" s="24">
        <v>0.7</v>
      </c>
      <c r="W1386" s="24">
        <v>0.6</v>
      </c>
      <c r="X1386" s="25">
        <v>3.7142857142857144E-2</v>
      </c>
      <c r="Y1386" s="24">
        <v>1.5</v>
      </c>
      <c r="Z1386" s="24">
        <v>-0.79999999999999982</v>
      </c>
      <c r="AA1386" s="24">
        <v>2.2999999999999998</v>
      </c>
      <c r="AB1386" s="24">
        <v>3</v>
      </c>
      <c r="AC1386" s="26">
        <v>0.32882520425847983</v>
      </c>
      <c r="AD1386" s="24">
        <v>8.8529862684975331</v>
      </c>
      <c r="AE1386" s="6">
        <v>155</v>
      </c>
      <c r="AF1386" s="6">
        <v>134</v>
      </c>
      <c r="AG1386" s="6">
        <v>141</v>
      </c>
      <c r="AH1386" s="27">
        <v>2.6215384615384618</v>
      </c>
      <c r="AI1386" s="28">
        <v>825000</v>
      </c>
      <c r="AJ1386" s="28">
        <v>720000</v>
      </c>
      <c r="AK1386" s="28">
        <v>685000</v>
      </c>
      <c r="AL1386" s="29">
        <v>0.14583333333333334</v>
      </c>
      <c r="AM1386" s="29">
        <v>0.20437956204379562</v>
      </c>
      <c r="AN1386" s="6">
        <v>2.2000000000000002</v>
      </c>
      <c r="AO1386" s="27">
        <v>-0.39999999999999991</v>
      </c>
      <c r="AP1386" s="6">
        <v>2.6</v>
      </c>
      <c r="AQ1386" s="28">
        <v>680</v>
      </c>
      <c r="AR1386" s="28">
        <v>630</v>
      </c>
      <c r="AS1386" s="25">
        <v>7.9365079365079361E-2</v>
      </c>
      <c r="AT1386" s="30">
        <v>1292.48</v>
      </c>
      <c r="AU1386" s="24">
        <v>0.6603</v>
      </c>
      <c r="AV1386" s="24">
        <v>0.3397</v>
      </c>
      <c r="AW1386" s="24">
        <v>0.78649999999999998</v>
      </c>
      <c r="AX1386" s="24">
        <v>6.2700000000000006E-2</v>
      </c>
      <c r="AY1386" s="24">
        <v>0.35120000000000001</v>
      </c>
      <c r="AZ1386" s="24">
        <v>0.312</v>
      </c>
      <c r="BA1386" s="24">
        <v>0.29420000000000002</v>
      </c>
      <c r="BB1386" s="31">
        <v>2</v>
      </c>
      <c r="BC1386" s="23">
        <v>650</v>
      </c>
      <c r="BD1386" s="32" t="s">
        <v>4836</v>
      </c>
      <c r="BE1386" s="33">
        <v>153.39700295911501</v>
      </c>
      <c r="BF1386" s="33">
        <v>-28.329345994386401</v>
      </c>
      <c r="BG1386" s="34">
        <f t="shared" si="252"/>
        <v>100</v>
      </c>
      <c r="BH1386" s="34">
        <f t="shared" si="253"/>
        <v>80</v>
      </c>
      <c r="BI1386" s="34">
        <f t="shared" si="254"/>
        <v>92</v>
      </c>
      <c r="BJ1386" s="34">
        <f t="shared" si="255"/>
        <v>73</v>
      </c>
      <c r="BK1386" s="34">
        <f t="shared" si="256"/>
        <v>12</v>
      </c>
      <c r="BL1386" s="34">
        <f t="shared" si="257"/>
        <v>67</v>
      </c>
      <c r="BM1386" s="35">
        <f t="shared" si="258"/>
        <v>74</v>
      </c>
      <c r="BN1386" s="34">
        <f t="shared" si="259"/>
        <v>62</v>
      </c>
      <c r="BO1386" s="35">
        <f t="shared" si="260"/>
        <v>48</v>
      </c>
      <c r="BP1386" s="35">
        <f t="shared" si="261"/>
        <v>92</v>
      </c>
      <c r="BQ1386" s="35">
        <f t="shared" si="262"/>
        <v>20</v>
      </c>
      <c r="BR1386" s="35">
        <f t="shared" si="263"/>
        <v>53</v>
      </c>
    </row>
    <row r="1387" spans="2:70" x14ac:dyDescent="0.3">
      <c r="B1387" s="6" t="s">
        <v>811</v>
      </c>
      <c r="C1387" s="6">
        <v>113031271</v>
      </c>
      <c r="D1387" s="6" t="s">
        <v>812</v>
      </c>
      <c r="E1387" s="6" t="s">
        <v>76</v>
      </c>
      <c r="F1387" s="6" t="s">
        <v>2691</v>
      </c>
      <c r="G1387" s="6" t="s">
        <v>77</v>
      </c>
      <c r="H1387" s="6" t="s">
        <v>4995</v>
      </c>
      <c r="I1387" s="22">
        <v>649000</v>
      </c>
      <c r="J1387" s="22">
        <v>649000</v>
      </c>
      <c r="K1387" s="22">
        <v>645000</v>
      </c>
      <c r="L1387" s="22">
        <v>375000</v>
      </c>
      <c r="M1387" s="22">
        <v>372000</v>
      </c>
      <c r="N1387" s="22">
        <v>399000</v>
      </c>
      <c r="O1387" s="23">
        <v>80</v>
      </c>
      <c r="P1387" s="23">
        <v>64</v>
      </c>
      <c r="Q1387" s="23">
        <v>56</v>
      </c>
      <c r="R1387" s="22">
        <v>420</v>
      </c>
      <c r="S1387" s="22">
        <v>460</v>
      </c>
      <c r="T1387" s="24">
        <v>0.8</v>
      </c>
      <c r="U1387" s="24">
        <v>-0.19999999999999996</v>
      </c>
      <c r="V1387" s="24">
        <v>1</v>
      </c>
      <c r="W1387" s="24">
        <v>1</v>
      </c>
      <c r="X1387" s="25">
        <v>3.3651771956856702E-2</v>
      </c>
      <c r="Y1387" s="24">
        <v>7.3</v>
      </c>
      <c r="Z1387" s="24">
        <v>-2.8</v>
      </c>
      <c r="AA1387" s="24">
        <v>10.1</v>
      </c>
      <c r="AB1387" s="24">
        <v>11.2</v>
      </c>
      <c r="AC1387" s="26">
        <v>0.21453089244851256</v>
      </c>
      <c r="AD1387" s="24">
        <v>6.3750251464782348</v>
      </c>
      <c r="AE1387" s="6">
        <v>38</v>
      </c>
      <c r="AF1387" s="6">
        <v>41</v>
      </c>
      <c r="AG1387" s="6">
        <v>41</v>
      </c>
      <c r="AH1387" s="27">
        <v>3.1888111888111892</v>
      </c>
      <c r="AI1387" s="28">
        <v>420000</v>
      </c>
      <c r="AJ1387" s="28">
        <v>410000</v>
      </c>
      <c r="AK1387" s="28">
        <v>340000</v>
      </c>
      <c r="AL1387" s="29">
        <v>2.4390243902439025E-2</v>
      </c>
      <c r="AM1387" s="29">
        <v>0.23529411764705882</v>
      </c>
      <c r="AN1387" s="6">
        <v>1.4</v>
      </c>
      <c r="AO1387" s="27">
        <v>-0.20000000000000018</v>
      </c>
      <c r="AP1387" s="6">
        <v>1.6</v>
      </c>
      <c r="AQ1387" s="28">
        <v>400</v>
      </c>
      <c r="AR1387" s="28">
        <v>370</v>
      </c>
      <c r="AS1387" s="25">
        <v>8.1081081081081086E-2</v>
      </c>
      <c r="AT1387" s="30">
        <v>1957.7600000000002</v>
      </c>
      <c r="AU1387" s="24">
        <v>0.75660000000000005</v>
      </c>
      <c r="AV1387" s="24">
        <v>0.24340000000000001</v>
      </c>
      <c r="AW1387" s="24">
        <v>0.96399999999999997</v>
      </c>
      <c r="AX1387" s="24">
        <v>1.0200000000000001E-2</v>
      </c>
      <c r="AY1387" s="24">
        <v>0.36820000000000003</v>
      </c>
      <c r="AZ1387" s="24">
        <v>0.38850000000000001</v>
      </c>
      <c r="BA1387" s="24">
        <v>0.18909999999999999</v>
      </c>
      <c r="BB1387" s="31">
        <v>5</v>
      </c>
      <c r="BC1387" s="23">
        <v>397</v>
      </c>
      <c r="BD1387" s="32" t="s">
        <v>3221</v>
      </c>
      <c r="BE1387" s="33">
        <v>147.11354149676899</v>
      </c>
      <c r="BF1387" s="33">
        <v>-35.043023603077401</v>
      </c>
      <c r="BG1387" s="34">
        <f t="shared" si="252"/>
        <v>100</v>
      </c>
      <c r="BH1387" s="34">
        <f t="shared" si="253"/>
        <v>93</v>
      </c>
      <c r="BI1387" s="34">
        <f t="shared" si="254"/>
        <v>85</v>
      </c>
      <c r="BJ1387" s="34">
        <f t="shared" si="255"/>
        <v>13</v>
      </c>
      <c r="BK1387" s="34">
        <f t="shared" si="256"/>
        <v>42</v>
      </c>
      <c r="BL1387" s="34">
        <f t="shared" si="257"/>
        <v>71</v>
      </c>
      <c r="BM1387" s="35">
        <f t="shared" si="258"/>
        <v>63</v>
      </c>
      <c r="BN1387" s="34">
        <f t="shared" si="259"/>
        <v>86</v>
      </c>
      <c r="BO1387" s="35">
        <f t="shared" si="260"/>
        <v>100</v>
      </c>
      <c r="BP1387" s="35">
        <f t="shared" si="261"/>
        <v>1</v>
      </c>
      <c r="BQ1387" s="35">
        <f t="shared" si="262"/>
        <v>50</v>
      </c>
      <c r="BR1387" s="35">
        <f t="shared" si="263"/>
        <v>53</v>
      </c>
    </row>
    <row r="1388" spans="2:70" x14ac:dyDescent="0.3">
      <c r="B1388" s="6" t="s">
        <v>2568</v>
      </c>
      <c r="C1388" s="6">
        <v>125021478</v>
      </c>
      <c r="D1388" s="6" t="s">
        <v>2124</v>
      </c>
      <c r="E1388" s="6" t="s">
        <v>791</v>
      </c>
      <c r="F1388" s="6" t="s">
        <v>2757</v>
      </c>
      <c r="G1388" s="6" t="s">
        <v>77</v>
      </c>
      <c r="H1388" s="6" t="s">
        <v>4995</v>
      </c>
      <c r="I1388" s="22">
        <v>890000</v>
      </c>
      <c r="J1388" s="22">
        <v>949950</v>
      </c>
      <c r="K1388" s="22">
        <v>978500</v>
      </c>
      <c r="L1388" s="22">
        <v>1000000</v>
      </c>
      <c r="M1388" s="22">
        <v>1010000</v>
      </c>
      <c r="N1388" s="22">
        <v>1050000</v>
      </c>
      <c r="O1388" s="23">
        <v>27</v>
      </c>
      <c r="P1388" s="23">
        <v>28</v>
      </c>
      <c r="Q1388" s="23">
        <v>31</v>
      </c>
      <c r="R1388" s="22">
        <v>650</v>
      </c>
      <c r="S1388" s="22">
        <v>580</v>
      </c>
      <c r="T1388" s="24">
        <v>1.7</v>
      </c>
      <c r="U1388" s="24">
        <v>-0.10000000000000009</v>
      </c>
      <c r="V1388" s="24">
        <v>1.8</v>
      </c>
      <c r="W1388" s="24">
        <v>2.2999999999999998</v>
      </c>
      <c r="X1388" s="25">
        <v>3.7977528089887642E-2</v>
      </c>
      <c r="Y1388" s="24">
        <v>3.3</v>
      </c>
      <c r="Z1388" s="24">
        <v>-1.4000000000000004</v>
      </c>
      <c r="AA1388" s="24">
        <v>4.7</v>
      </c>
      <c r="AB1388" s="24">
        <v>5.6</v>
      </c>
      <c r="AC1388" s="26">
        <v>0.31575470231618213</v>
      </c>
      <c r="AD1388" s="24">
        <v>8.3142510373195879</v>
      </c>
      <c r="AE1388" s="6">
        <v>190</v>
      </c>
      <c r="AF1388" s="6">
        <v>188</v>
      </c>
      <c r="AG1388" s="6">
        <v>216</v>
      </c>
      <c r="AH1388" s="27">
        <v>6</v>
      </c>
      <c r="AI1388" s="28">
        <v>840000</v>
      </c>
      <c r="AJ1388" s="28">
        <v>818000</v>
      </c>
      <c r="AK1388" s="28">
        <v>780000</v>
      </c>
      <c r="AL1388" s="29">
        <v>2.6894865525672371E-2</v>
      </c>
      <c r="AM1388" s="29">
        <v>7.6923076923076927E-2</v>
      </c>
      <c r="AN1388" s="6">
        <v>2.2999999999999998</v>
      </c>
      <c r="AO1388" s="27">
        <v>-0.10000000000000009</v>
      </c>
      <c r="AP1388" s="6">
        <v>2.4</v>
      </c>
      <c r="AQ1388" s="28">
        <v>680</v>
      </c>
      <c r="AR1388" s="28">
        <v>650</v>
      </c>
      <c r="AS1388" s="25">
        <v>4.6153846153846156E-2</v>
      </c>
      <c r="AT1388" s="30">
        <v>2058.5600000000004</v>
      </c>
      <c r="AU1388" s="24">
        <v>0.74139999999999995</v>
      </c>
      <c r="AV1388" s="24">
        <v>0.2586</v>
      </c>
      <c r="AW1388" s="24">
        <v>0.51700000000000002</v>
      </c>
      <c r="AX1388" s="24">
        <v>0.33850000000000002</v>
      </c>
      <c r="AY1388" s="24">
        <v>0.26079999999999998</v>
      </c>
      <c r="AZ1388" s="24">
        <v>0.34100000000000003</v>
      </c>
      <c r="BA1388" s="24">
        <v>0.36709999999999998</v>
      </c>
      <c r="BB1388" s="31">
        <v>6</v>
      </c>
      <c r="BC1388" s="23">
        <v>18</v>
      </c>
      <c r="BD1388" s="32" t="s">
        <v>4857</v>
      </c>
      <c r="BE1388" s="33">
        <v>151.041193565529</v>
      </c>
      <c r="BF1388" s="33">
        <v>-33.794109360407298</v>
      </c>
      <c r="BG1388" s="34">
        <f t="shared" si="252"/>
        <v>88</v>
      </c>
      <c r="BH1388" s="34">
        <f t="shared" si="253"/>
        <v>79</v>
      </c>
      <c r="BI1388" s="34">
        <f t="shared" si="254"/>
        <v>51</v>
      </c>
      <c r="BJ1388" s="34">
        <f t="shared" si="255"/>
        <v>14</v>
      </c>
      <c r="BK1388" s="34">
        <f t="shared" si="256"/>
        <v>100</v>
      </c>
      <c r="BL1388" s="34">
        <f t="shared" si="257"/>
        <v>47</v>
      </c>
      <c r="BM1388" s="35">
        <f t="shared" si="258"/>
        <v>77</v>
      </c>
      <c r="BN1388" s="34">
        <f t="shared" si="259"/>
        <v>67</v>
      </c>
      <c r="BO1388" s="35">
        <f t="shared" si="260"/>
        <v>57</v>
      </c>
      <c r="BP1388" s="35">
        <f t="shared" si="261"/>
        <v>62</v>
      </c>
      <c r="BQ1388" s="35">
        <f t="shared" si="262"/>
        <v>60</v>
      </c>
      <c r="BR1388" s="35">
        <f t="shared" si="263"/>
        <v>53</v>
      </c>
    </row>
    <row r="1389" spans="2:70" x14ac:dyDescent="0.3">
      <c r="B1389" s="6" t="s">
        <v>967</v>
      </c>
      <c r="C1389" s="6">
        <v>127021515</v>
      </c>
      <c r="D1389" s="6" t="s">
        <v>967</v>
      </c>
      <c r="E1389" s="6" t="s">
        <v>574</v>
      </c>
      <c r="F1389" s="6" t="s">
        <v>2757</v>
      </c>
      <c r="G1389" s="6" t="s">
        <v>77</v>
      </c>
      <c r="H1389" s="6" t="s">
        <v>4995</v>
      </c>
      <c r="I1389" s="22">
        <v>440000</v>
      </c>
      <c r="J1389" s="22">
        <v>435600</v>
      </c>
      <c r="K1389" s="22">
        <v>420000</v>
      </c>
      <c r="L1389" s="22">
        <v>445000</v>
      </c>
      <c r="M1389" s="22">
        <v>448000</v>
      </c>
      <c r="N1389" s="22">
        <v>420000</v>
      </c>
      <c r="O1389" s="23">
        <v>38</v>
      </c>
      <c r="P1389" s="23">
        <v>37</v>
      </c>
      <c r="Q1389" s="23">
        <v>37</v>
      </c>
      <c r="R1389" s="22">
        <v>480</v>
      </c>
      <c r="S1389" s="22">
        <v>430</v>
      </c>
      <c r="T1389" s="24">
        <v>1.9</v>
      </c>
      <c r="U1389" s="24">
        <v>-0.10000000000000009</v>
      </c>
      <c r="V1389" s="24">
        <v>2</v>
      </c>
      <c r="W1389" s="24">
        <v>2.1</v>
      </c>
      <c r="X1389" s="25">
        <v>5.672727272727273E-2</v>
      </c>
      <c r="Y1389" s="24">
        <v>3.5</v>
      </c>
      <c r="Z1389" s="24">
        <v>-0.90000000000000036</v>
      </c>
      <c r="AA1389" s="24">
        <v>4.4000000000000004</v>
      </c>
      <c r="AB1389" s="24">
        <v>3.8</v>
      </c>
      <c r="AC1389" s="26">
        <v>0.39426994348797473</v>
      </c>
      <c r="AD1389" s="24">
        <v>6.9502714396918623</v>
      </c>
      <c r="AE1389" s="6">
        <v>66</v>
      </c>
      <c r="AF1389" s="6">
        <v>98</v>
      </c>
      <c r="AG1389" s="6">
        <v>118</v>
      </c>
      <c r="AH1389" s="27">
        <v>2.6086956521739131</v>
      </c>
      <c r="AI1389" s="28">
        <v>490000</v>
      </c>
      <c r="AJ1389" s="28">
        <v>440000</v>
      </c>
      <c r="AK1389" s="28">
        <v>440000</v>
      </c>
      <c r="AL1389" s="29">
        <v>0.11363636363636363</v>
      </c>
      <c r="AM1389" s="29">
        <v>0.11363636363636363</v>
      </c>
      <c r="AN1389" s="6">
        <v>1.4</v>
      </c>
      <c r="AO1389" s="27">
        <v>-0.20000000000000018</v>
      </c>
      <c r="AP1389" s="6">
        <v>1.6</v>
      </c>
      <c r="AQ1389" s="28">
        <v>480</v>
      </c>
      <c r="AR1389" s="28">
        <v>430</v>
      </c>
      <c r="AS1389" s="25">
        <v>0.11627906976744186</v>
      </c>
      <c r="AT1389" s="30">
        <v>1217.44</v>
      </c>
      <c r="AU1389" s="24">
        <v>0.74519999999999997</v>
      </c>
      <c r="AV1389" s="24">
        <v>0.25480000000000003</v>
      </c>
      <c r="AW1389" s="24">
        <v>0.39129999999999998</v>
      </c>
      <c r="AX1389" s="24">
        <v>0.1361</v>
      </c>
      <c r="AY1389" s="24">
        <v>0.20899999999999999</v>
      </c>
      <c r="AZ1389" s="24">
        <v>0.17749999999999999</v>
      </c>
      <c r="BA1389" s="24">
        <v>0.58120000000000005</v>
      </c>
      <c r="BB1389" s="31">
        <v>1</v>
      </c>
      <c r="BC1389" s="23">
        <v>23</v>
      </c>
      <c r="BD1389" s="32" t="s">
        <v>4839</v>
      </c>
      <c r="BE1389" s="33">
        <v>150.95466017073599</v>
      </c>
      <c r="BF1389" s="33">
        <v>-33.8684158978784</v>
      </c>
      <c r="BG1389" s="34">
        <f t="shared" si="252"/>
        <v>85</v>
      </c>
      <c r="BH1389" s="34">
        <f t="shared" si="253"/>
        <v>93</v>
      </c>
      <c r="BI1389" s="34">
        <f t="shared" si="254"/>
        <v>92</v>
      </c>
      <c r="BJ1389" s="34">
        <f t="shared" si="255"/>
        <v>57</v>
      </c>
      <c r="BK1389" s="34">
        <f t="shared" si="256"/>
        <v>100</v>
      </c>
      <c r="BL1389" s="34">
        <f t="shared" si="257"/>
        <v>36</v>
      </c>
      <c r="BM1389" s="35">
        <f t="shared" si="258"/>
        <v>100</v>
      </c>
      <c r="BN1389" s="34">
        <f t="shared" si="259"/>
        <v>81</v>
      </c>
      <c r="BO1389" s="35">
        <f t="shared" si="260"/>
        <v>5</v>
      </c>
      <c r="BP1389" s="35">
        <f t="shared" si="261"/>
        <v>59</v>
      </c>
      <c r="BQ1389" s="35">
        <f t="shared" si="262"/>
        <v>10</v>
      </c>
      <c r="BR1389" s="35">
        <f t="shared" si="263"/>
        <v>53</v>
      </c>
    </row>
    <row r="1390" spans="2:70" x14ac:dyDescent="0.3">
      <c r="B1390" s="6" t="s">
        <v>2394</v>
      </c>
      <c r="C1390" s="6">
        <v>205021084</v>
      </c>
      <c r="D1390" s="6" t="s">
        <v>1606</v>
      </c>
      <c r="E1390" s="6" t="s">
        <v>477</v>
      </c>
      <c r="F1390" s="6" t="s">
        <v>2708</v>
      </c>
      <c r="G1390" s="6" t="s">
        <v>86</v>
      </c>
      <c r="H1390" s="6" t="s">
        <v>4995</v>
      </c>
      <c r="I1390" s="22">
        <v>395000</v>
      </c>
      <c r="J1390" s="22">
        <v>395000</v>
      </c>
      <c r="K1390" s="22">
        <v>350000</v>
      </c>
      <c r="L1390" s="22">
        <v>466000</v>
      </c>
      <c r="M1390" s="22">
        <v>475000</v>
      </c>
      <c r="N1390" s="22">
        <v>425000</v>
      </c>
      <c r="O1390" s="23">
        <v>94</v>
      </c>
      <c r="P1390" s="23">
        <v>94</v>
      </c>
      <c r="Q1390" s="23">
        <v>90</v>
      </c>
      <c r="R1390" s="22">
        <v>345</v>
      </c>
      <c r="S1390" s="22">
        <v>320</v>
      </c>
      <c r="T1390" s="24">
        <v>2.4</v>
      </c>
      <c r="U1390" s="24">
        <v>0.10000000000000009</v>
      </c>
      <c r="V1390" s="24">
        <v>2.2999999999999998</v>
      </c>
      <c r="W1390" s="24">
        <v>2</v>
      </c>
      <c r="X1390" s="25">
        <v>4.541772151898734E-2</v>
      </c>
      <c r="Y1390" s="24">
        <v>2.7</v>
      </c>
      <c r="Z1390" s="24">
        <v>-2</v>
      </c>
      <c r="AA1390" s="24">
        <v>4.7</v>
      </c>
      <c r="AB1390" s="24">
        <v>5.4</v>
      </c>
      <c r="AC1390" s="26">
        <v>0.30378275570583263</v>
      </c>
      <c r="AD1390" s="24">
        <v>6.6886392700002171</v>
      </c>
      <c r="AE1390" s="6">
        <v>84</v>
      </c>
      <c r="AF1390" s="6">
        <v>95</v>
      </c>
      <c r="AG1390" s="6">
        <v>86</v>
      </c>
      <c r="AH1390" s="27">
        <v>11.11578947368421</v>
      </c>
      <c r="AI1390" s="28">
        <v>380000</v>
      </c>
      <c r="AJ1390" s="28">
        <v>399000</v>
      </c>
      <c r="AK1390" s="28">
        <v>410000</v>
      </c>
      <c r="AL1390" s="29">
        <v>-4.7619047619047616E-2</v>
      </c>
      <c r="AM1390" s="29">
        <v>-7.3170731707317069E-2</v>
      </c>
      <c r="AN1390" s="6">
        <v>2.1</v>
      </c>
      <c r="AO1390" s="27">
        <v>-0.19999999999999973</v>
      </c>
      <c r="AP1390" s="6">
        <v>2.2999999999999998</v>
      </c>
      <c r="AQ1390" s="28">
        <v>350</v>
      </c>
      <c r="AR1390" s="28">
        <v>330</v>
      </c>
      <c r="AS1390" s="25">
        <v>6.0606060606060608E-2</v>
      </c>
      <c r="AT1390" s="30">
        <v>1135.68</v>
      </c>
      <c r="AU1390" s="24">
        <v>0.65720000000000001</v>
      </c>
      <c r="AV1390" s="24">
        <v>0.34279999999999999</v>
      </c>
      <c r="AW1390" s="24">
        <v>0.88229999999999997</v>
      </c>
      <c r="AX1390" s="24">
        <v>7.2499999999999995E-2</v>
      </c>
      <c r="AY1390" s="24">
        <v>0.50619999999999998</v>
      </c>
      <c r="AZ1390" s="24">
        <v>0.2472</v>
      </c>
      <c r="BA1390" s="24">
        <v>0.20680000000000001</v>
      </c>
      <c r="BB1390" s="31">
        <v>3</v>
      </c>
      <c r="BC1390" s="23">
        <v>261</v>
      </c>
      <c r="BD1390" s="32" t="s">
        <v>4680</v>
      </c>
      <c r="BE1390" s="33">
        <v>147.93704716465501</v>
      </c>
      <c r="BF1390" s="33">
        <v>-37.831714333376297</v>
      </c>
      <c r="BG1390" s="34">
        <f t="shared" si="252"/>
        <v>77</v>
      </c>
      <c r="BH1390" s="34">
        <f t="shared" si="253"/>
        <v>82</v>
      </c>
      <c r="BI1390" s="34">
        <f t="shared" si="254"/>
        <v>1</v>
      </c>
      <c r="BJ1390" s="34">
        <f t="shared" si="255"/>
        <v>1</v>
      </c>
      <c r="BK1390" s="34">
        <f t="shared" si="256"/>
        <v>60</v>
      </c>
      <c r="BL1390" s="34">
        <f t="shared" si="257"/>
        <v>100</v>
      </c>
      <c r="BM1390" s="35">
        <f t="shared" si="258"/>
        <v>100</v>
      </c>
      <c r="BN1390" s="34">
        <f t="shared" si="259"/>
        <v>83</v>
      </c>
      <c r="BO1390" s="35">
        <f t="shared" si="260"/>
        <v>65</v>
      </c>
      <c r="BP1390" s="35">
        <f t="shared" si="261"/>
        <v>72</v>
      </c>
      <c r="BQ1390" s="35">
        <f t="shared" si="262"/>
        <v>30</v>
      </c>
      <c r="BR1390" s="35">
        <f t="shared" si="263"/>
        <v>53</v>
      </c>
    </row>
    <row r="1391" spans="2:70" x14ac:dyDescent="0.3">
      <c r="B1391" s="6" t="s">
        <v>1977</v>
      </c>
      <c r="C1391" s="6">
        <v>208021176</v>
      </c>
      <c r="D1391" s="6" t="s">
        <v>970</v>
      </c>
      <c r="E1391" s="6" t="s">
        <v>179</v>
      </c>
      <c r="F1391" s="6" t="s">
        <v>689</v>
      </c>
      <c r="G1391" s="6" t="s">
        <v>86</v>
      </c>
      <c r="H1391" s="6" t="s">
        <v>4995</v>
      </c>
      <c r="I1391" s="22">
        <v>550000</v>
      </c>
      <c r="J1391" s="22">
        <v>550000</v>
      </c>
      <c r="K1391" s="22">
        <v>580000</v>
      </c>
      <c r="L1391" s="22">
        <v>650000</v>
      </c>
      <c r="M1391" s="22">
        <v>590000</v>
      </c>
      <c r="N1391" s="22">
        <v>558000</v>
      </c>
      <c r="O1391" s="23">
        <v>24</v>
      </c>
      <c r="P1391" s="23">
        <v>24</v>
      </c>
      <c r="Q1391" s="23">
        <v>25</v>
      </c>
      <c r="R1391" s="22">
        <v>550</v>
      </c>
      <c r="S1391" s="22">
        <v>520</v>
      </c>
      <c r="T1391" s="24">
        <v>3.8</v>
      </c>
      <c r="U1391" s="24">
        <v>-0.29999999999999982</v>
      </c>
      <c r="V1391" s="24">
        <v>4.0999999999999996</v>
      </c>
      <c r="W1391" s="24">
        <v>4</v>
      </c>
      <c r="X1391" s="25">
        <v>5.1999999999999998E-2</v>
      </c>
      <c r="Y1391" s="24">
        <v>9</v>
      </c>
      <c r="Z1391" s="24">
        <v>-3.1999999999999993</v>
      </c>
      <c r="AA1391" s="24">
        <v>12.2</v>
      </c>
      <c r="AB1391" s="24">
        <v>12.9</v>
      </c>
      <c r="AC1391" s="26">
        <v>0.26218442529173974</v>
      </c>
      <c r="AD1391" s="24">
        <v>5.0420081786873023</v>
      </c>
      <c r="AE1391" s="6">
        <v>416</v>
      </c>
      <c r="AF1391" s="6">
        <v>537</v>
      </c>
      <c r="AG1391" s="6">
        <v>525</v>
      </c>
      <c r="AH1391" s="27">
        <v>3.9326993416239939</v>
      </c>
      <c r="AI1391" s="28">
        <v>710000</v>
      </c>
      <c r="AJ1391" s="28">
        <v>657000</v>
      </c>
      <c r="AK1391" s="28">
        <v>661000</v>
      </c>
      <c r="AL1391" s="29">
        <v>8.0669710806697104E-2</v>
      </c>
      <c r="AM1391" s="29">
        <v>7.4130105900151289E-2</v>
      </c>
      <c r="AN1391" s="6">
        <v>3.5</v>
      </c>
      <c r="AO1391" s="27">
        <v>0</v>
      </c>
      <c r="AP1391" s="6">
        <v>3.5</v>
      </c>
      <c r="AQ1391" s="28">
        <v>590</v>
      </c>
      <c r="AR1391" s="28">
        <v>550</v>
      </c>
      <c r="AS1391" s="25">
        <v>7.2727272727272724E-2</v>
      </c>
      <c r="AT1391" s="30">
        <v>2097.7600000000002</v>
      </c>
      <c r="AU1391" s="24">
        <v>0.58230000000000004</v>
      </c>
      <c r="AV1391" s="24">
        <v>0.41770000000000002</v>
      </c>
      <c r="AW1391" s="24">
        <v>0.31109999999999999</v>
      </c>
      <c r="AX1391" s="24">
        <v>0.27839999999999998</v>
      </c>
      <c r="AY1391" s="24">
        <v>0.25900000000000001</v>
      </c>
      <c r="AZ1391" s="24">
        <v>0.29039999999999999</v>
      </c>
      <c r="BA1391" s="24">
        <v>0.4249</v>
      </c>
      <c r="BB1391" s="31">
        <v>7</v>
      </c>
      <c r="BC1391" s="23">
        <v>12</v>
      </c>
      <c r="BD1391" s="32" t="s">
        <v>4274</v>
      </c>
      <c r="BE1391" s="33">
        <v>145.05528381576099</v>
      </c>
      <c r="BF1391" s="33">
        <v>-37.896944663564497</v>
      </c>
      <c r="BG1391" s="34">
        <f t="shared" si="252"/>
        <v>54</v>
      </c>
      <c r="BH1391" s="34">
        <f t="shared" si="253"/>
        <v>59</v>
      </c>
      <c r="BI1391" s="34">
        <f t="shared" si="254"/>
        <v>76</v>
      </c>
      <c r="BJ1391" s="34">
        <f t="shared" si="255"/>
        <v>41</v>
      </c>
      <c r="BK1391" s="34">
        <f t="shared" si="256"/>
        <v>100</v>
      </c>
      <c r="BL1391" s="34">
        <f t="shared" si="257"/>
        <v>47</v>
      </c>
      <c r="BM1391" s="35">
        <f t="shared" si="258"/>
        <v>100</v>
      </c>
      <c r="BN1391" s="34">
        <f t="shared" si="259"/>
        <v>100</v>
      </c>
      <c r="BO1391" s="35">
        <f t="shared" si="260"/>
        <v>92</v>
      </c>
      <c r="BP1391" s="35">
        <f t="shared" si="261"/>
        <v>1</v>
      </c>
      <c r="BQ1391" s="35">
        <f t="shared" si="262"/>
        <v>70</v>
      </c>
      <c r="BR1391" s="35">
        <f t="shared" si="263"/>
        <v>53</v>
      </c>
    </row>
    <row r="1392" spans="2:70" x14ac:dyDescent="0.3">
      <c r="B1392" s="6" t="s">
        <v>878</v>
      </c>
      <c r="C1392" s="6">
        <v>209021526</v>
      </c>
      <c r="D1392" s="6" t="s">
        <v>794</v>
      </c>
      <c r="E1392" s="6" t="s">
        <v>103</v>
      </c>
      <c r="F1392" s="6" t="s">
        <v>689</v>
      </c>
      <c r="G1392" s="6" t="s">
        <v>86</v>
      </c>
      <c r="H1392" s="6" t="s">
        <v>4995</v>
      </c>
      <c r="I1392" s="22">
        <v>600000</v>
      </c>
      <c r="J1392" s="22">
        <v>600000</v>
      </c>
      <c r="K1392" s="22">
        <v>615000</v>
      </c>
      <c r="L1392" s="22">
        <v>600000</v>
      </c>
      <c r="M1392" s="22">
        <v>600000</v>
      </c>
      <c r="N1392" s="22">
        <v>603000</v>
      </c>
      <c r="O1392" s="23">
        <v>24</v>
      </c>
      <c r="P1392" s="23">
        <v>25</v>
      </c>
      <c r="Q1392" s="23">
        <v>25</v>
      </c>
      <c r="R1392" s="22">
        <v>500</v>
      </c>
      <c r="S1392" s="22">
        <v>470</v>
      </c>
      <c r="T1392" s="24">
        <v>2.9</v>
      </c>
      <c r="U1392" s="24">
        <v>-0.10000000000000009</v>
      </c>
      <c r="V1392" s="24">
        <v>3</v>
      </c>
      <c r="W1392" s="24">
        <v>3.6</v>
      </c>
      <c r="X1392" s="25">
        <v>4.3333333333333335E-2</v>
      </c>
      <c r="Y1392" s="24">
        <v>6.7</v>
      </c>
      <c r="Z1392" s="24">
        <v>-2.2000000000000002</v>
      </c>
      <c r="AA1392" s="24">
        <v>8.9</v>
      </c>
      <c r="AB1392" s="24">
        <v>9.6</v>
      </c>
      <c r="AC1392" s="26">
        <v>0.2561265470043439</v>
      </c>
      <c r="AD1392" s="24">
        <v>5.9106126231771663</v>
      </c>
      <c r="AE1392" s="6">
        <v>252</v>
      </c>
      <c r="AF1392" s="6">
        <v>298</v>
      </c>
      <c r="AG1392" s="6">
        <v>320</v>
      </c>
      <c r="AH1392" s="27">
        <v>4.581818181818182</v>
      </c>
      <c r="AI1392" s="28">
        <v>610000</v>
      </c>
      <c r="AJ1392" s="28">
        <v>591000</v>
      </c>
      <c r="AK1392" s="28">
        <v>567000</v>
      </c>
      <c r="AL1392" s="29">
        <v>3.2148900169204735E-2</v>
      </c>
      <c r="AM1392" s="29">
        <v>7.5837742504409167E-2</v>
      </c>
      <c r="AN1392" s="6">
        <v>2.8</v>
      </c>
      <c r="AO1392" s="27">
        <v>-0.10000000000000009</v>
      </c>
      <c r="AP1392" s="6">
        <v>2.9</v>
      </c>
      <c r="AQ1392" s="28">
        <v>520</v>
      </c>
      <c r="AR1392" s="28">
        <v>485</v>
      </c>
      <c r="AS1392" s="25">
        <v>7.2164948453608241E-2</v>
      </c>
      <c r="AT1392" s="30">
        <v>1952.16</v>
      </c>
      <c r="AU1392" s="24">
        <v>0.6411</v>
      </c>
      <c r="AV1392" s="24">
        <v>0.3589</v>
      </c>
      <c r="AW1392" s="24">
        <v>0.56710000000000005</v>
      </c>
      <c r="AX1392" s="24">
        <v>0.39739999999999998</v>
      </c>
      <c r="AY1392" s="24">
        <v>0.26569999999999999</v>
      </c>
      <c r="AZ1392" s="24">
        <v>0.3014</v>
      </c>
      <c r="BA1392" s="24">
        <v>0.40479999999999999</v>
      </c>
      <c r="BB1392" s="31">
        <v>5.5</v>
      </c>
      <c r="BC1392" s="23">
        <v>11</v>
      </c>
      <c r="BD1392" s="32" t="s">
        <v>3274</v>
      </c>
      <c r="BE1392" s="33">
        <v>144.99329194389901</v>
      </c>
      <c r="BF1392" s="33">
        <v>-37.717971668872501</v>
      </c>
      <c r="BG1392" s="34">
        <f t="shared" si="252"/>
        <v>69</v>
      </c>
      <c r="BH1392" s="34">
        <f t="shared" si="253"/>
        <v>70</v>
      </c>
      <c r="BI1392" s="34">
        <f t="shared" si="254"/>
        <v>68</v>
      </c>
      <c r="BJ1392" s="34">
        <f t="shared" si="255"/>
        <v>17</v>
      </c>
      <c r="BK1392" s="34">
        <f t="shared" si="256"/>
        <v>100</v>
      </c>
      <c r="BL1392" s="34">
        <f t="shared" si="257"/>
        <v>48</v>
      </c>
      <c r="BM1392" s="35">
        <f t="shared" si="258"/>
        <v>95</v>
      </c>
      <c r="BN1392" s="34">
        <f t="shared" si="259"/>
        <v>91</v>
      </c>
      <c r="BO1392" s="35">
        <f t="shared" si="260"/>
        <v>96</v>
      </c>
      <c r="BP1392" s="35">
        <f t="shared" si="261"/>
        <v>6</v>
      </c>
      <c r="BQ1392" s="35">
        <f t="shared" si="262"/>
        <v>55</v>
      </c>
      <c r="BR1392" s="35">
        <f t="shared" si="263"/>
        <v>53</v>
      </c>
    </row>
    <row r="1393" spans="2:70" x14ac:dyDescent="0.3">
      <c r="B1393" s="6" t="s">
        <v>425</v>
      </c>
      <c r="C1393" s="6">
        <v>210011226</v>
      </c>
      <c r="D1393" s="6" t="s">
        <v>145</v>
      </c>
      <c r="E1393" s="6" t="s">
        <v>146</v>
      </c>
      <c r="F1393" s="6" t="s">
        <v>689</v>
      </c>
      <c r="G1393" s="6" t="s">
        <v>86</v>
      </c>
      <c r="H1393" s="6" t="s">
        <v>4995</v>
      </c>
      <c r="I1393" s="22">
        <v>684800</v>
      </c>
      <c r="J1393" s="22">
        <v>690000</v>
      </c>
      <c r="K1393" s="22">
        <v>654000</v>
      </c>
      <c r="L1393" s="22">
        <v>685000</v>
      </c>
      <c r="M1393" s="22">
        <v>675000</v>
      </c>
      <c r="N1393" s="22">
        <v>662000</v>
      </c>
      <c r="O1393" s="23">
        <v>31</v>
      </c>
      <c r="P1393" s="23">
        <v>30</v>
      </c>
      <c r="Q1393" s="23">
        <v>30</v>
      </c>
      <c r="R1393" s="22">
        <v>565</v>
      </c>
      <c r="S1393" s="22">
        <v>520</v>
      </c>
      <c r="T1393" s="24">
        <v>3.8</v>
      </c>
      <c r="U1393" s="24">
        <v>9.9999999999999645E-2</v>
      </c>
      <c r="V1393" s="24">
        <v>3.7</v>
      </c>
      <c r="W1393" s="24">
        <v>3.3</v>
      </c>
      <c r="X1393" s="25">
        <v>4.2903037383177571E-2</v>
      </c>
      <c r="Y1393" s="24">
        <v>6.7</v>
      </c>
      <c r="Z1393" s="24">
        <v>-1.8999999999999995</v>
      </c>
      <c r="AA1393" s="24">
        <v>8.6</v>
      </c>
      <c r="AB1393" s="24">
        <v>9.3000000000000007</v>
      </c>
      <c r="AC1393" s="26">
        <v>0.28646467104729451</v>
      </c>
      <c r="AD1393" s="24">
        <v>6.677025416378056</v>
      </c>
      <c r="AE1393" s="6">
        <v>42</v>
      </c>
      <c r="AF1393" s="6">
        <v>64</v>
      </c>
      <c r="AG1393" s="6">
        <v>69</v>
      </c>
      <c r="AH1393" s="27">
        <v>2.642201834862385</v>
      </c>
      <c r="AI1393" s="28">
        <v>710000</v>
      </c>
      <c r="AJ1393" s="28">
        <v>690000</v>
      </c>
      <c r="AK1393" s="28">
        <v>700000</v>
      </c>
      <c r="AL1393" s="29">
        <v>2.8985507246376812E-2</v>
      </c>
      <c r="AM1393" s="29">
        <v>1.4285714285714285E-2</v>
      </c>
      <c r="AN1393" s="6">
        <v>2.7</v>
      </c>
      <c r="AO1393" s="27">
        <v>0</v>
      </c>
      <c r="AP1393" s="6">
        <v>2.7</v>
      </c>
      <c r="AQ1393" s="28">
        <v>600</v>
      </c>
      <c r="AR1393" s="28">
        <v>550</v>
      </c>
      <c r="AS1393" s="25">
        <v>9.0909090909090912E-2</v>
      </c>
      <c r="AT1393" s="30">
        <v>1972.3200000000002</v>
      </c>
      <c r="AU1393" s="24">
        <v>0.65759999999999996</v>
      </c>
      <c r="AV1393" s="24">
        <v>0.34239999999999998</v>
      </c>
      <c r="AW1393" s="24">
        <v>0.62539999999999996</v>
      </c>
      <c r="AX1393" s="24">
        <v>0.3543</v>
      </c>
      <c r="AY1393" s="24">
        <v>0.37990000000000002</v>
      </c>
      <c r="AZ1393" s="24">
        <v>0.31790000000000002</v>
      </c>
      <c r="BA1393" s="24">
        <v>0.27979999999999999</v>
      </c>
      <c r="BB1393" s="31">
        <v>6</v>
      </c>
      <c r="BC1393" s="23">
        <v>12</v>
      </c>
      <c r="BD1393" s="32" t="s">
        <v>2920</v>
      </c>
      <c r="BE1393" s="33">
        <v>144.87958796267301</v>
      </c>
      <c r="BF1393" s="33">
        <v>-37.724028905377502</v>
      </c>
      <c r="BG1393" s="34">
        <f t="shared" si="252"/>
        <v>54</v>
      </c>
      <c r="BH1393" s="34">
        <f t="shared" si="253"/>
        <v>72</v>
      </c>
      <c r="BI1393" s="34">
        <f t="shared" si="254"/>
        <v>92</v>
      </c>
      <c r="BJ1393" s="34">
        <f t="shared" si="255"/>
        <v>15</v>
      </c>
      <c r="BK1393" s="34">
        <f t="shared" si="256"/>
        <v>100</v>
      </c>
      <c r="BL1393" s="34">
        <f t="shared" si="257"/>
        <v>74</v>
      </c>
      <c r="BM1393" s="35">
        <f t="shared" si="258"/>
        <v>93</v>
      </c>
      <c r="BN1393" s="34">
        <f t="shared" si="259"/>
        <v>83</v>
      </c>
      <c r="BO1393" s="35">
        <f t="shared" si="260"/>
        <v>76</v>
      </c>
      <c r="BP1393" s="35">
        <f t="shared" si="261"/>
        <v>6</v>
      </c>
      <c r="BQ1393" s="35">
        <f t="shared" si="262"/>
        <v>60</v>
      </c>
      <c r="BR1393" s="35">
        <f t="shared" si="263"/>
        <v>53</v>
      </c>
    </row>
    <row r="1394" spans="2:70" x14ac:dyDescent="0.3">
      <c r="B1394" s="6" t="s">
        <v>319</v>
      </c>
      <c r="C1394" s="6">
        <v>211051281</v>
      </c>
      <c r="D1394" s="6" t="s">
        <v>84</v>
      </c>
      <c r="E1394" s="6" t="s">
        <v>85</v>
      </c>
      <c r="F1394" s="6" t="s">
        <v>689</v>
      </c>
      <c r="G1394" s="6" t="s">
        <v>86</v>
      </c>
      <c r="H1394" s="6" t="s">
        <v>4995</v>
      </c>
      <c r="I1394" s="22">
        <v>650000</v>
      </c>
      <c r="J1394" s="22">
        <v>650000</v>
      </c>
      <c r="K1394" s="22">
        <v>640000</v>
      </c>
      <c r="L1394" s="22">
        <v>690000</v>
      </c>
      <c r="M1394" s="22">
        <v>690000</v>
      </c>
      <c r="N1394" s="22">
        <v>680000</v>
      </c>
      <c r="O1394" s="23">
        <v>35</v>
      </c>
      <c r="P1394" s="23">
        <v>37</v>
      </c>
      <c r="Q1394" s="23">
        <v>30</v>
      </c>
      <c r="R1394" s="22">
        <v>580</v>
      </c>
      <c r="S1394" s="22">
        <v>550</v>
      </c>
      <c r="T1394" s="24">
        <v>4.3</v>
      </c>
      <c r="U1394" s="24">
        <v>0</v>
      </c>
      <c r="V1394" s="24">
        <v>4.3</v>
      </c>
      <c r="W1394" s="24">
        <v>3.5</v>
      </c>
      <c r="X1394" s="25">
        <v>4.6399999999999997E-2</v>
      </c>
      <c r="Y1394" s="24">
        <v>5.5</v>
      </c>
      <c r="Z1394" s="24">
        <v>-1.4000000000000004</v>
      </c>
      <c r="AA1394" s="24">
        <v>6.9</v>
      </c>
      <c r="AB1394" s="24">
        <v>6.7</v>
      </c>
      <c r="AC1394" s="26">
        <v>0.25996844520940904</v>
      </c>
      <c r="AD1394" s="24">
        <v>5.6027682157200225</v>
      </c>
      <c r="AE1394" s="6">
        <v>80</v>
      </c>
      <c r="AF1394" s="6">
        <v>98</v>
      </c>
      <c r="AG1394" s="6">
        <v>95</v>
      </c>
      <c r="AH1394" s="27">
        <v>4.3928571428571423</v>
      </c>
      <c r="AI1394" s="28">
        <v>685000</v>
      </c>
      <c r="AJ1394" s="28">
        <v>670000</v>
      </c>
      <c r="AK1394" s="28">
        <v>630000</v>
      </c>
      <c r="AL1394" s="29">
        <v>2.2388059701492536E-2</v>
      </c>
      <c r="AM1394" s="29">
        <v>8.7301587301587297E-2</v>
      </c>
      <c r="AN1394" s="6">
        <v>2.2999999999999998</v>
      </c>
      <c r="AO1394" s="27">
        <v>-0.40000000000000036</v>
      </c>
      <c r="AP1394" s="6">
        <v>2.7</v>
      </c>
      <c r="AQ1394" s="28">
        <v>550</v>
      </c>
      <c r="AR1394" s="28">
        <v>500</v>
      </c>
      <c r="AS1394" s="25">
        <v>0.1</v>
      </c>
      <c r="AT1394" s="30">
        <v>2231.0400000000004</v>
      </c>
      <c r="AU1394" s="24">
        <v>0.78559999999999997</v>
      </c>
      <c r="AV1394" s="24">
        <v>0.21440000000000001</v>
      </c>
      <c r="AW1394" s="24">
        <v>0.9536</v>
      </c>
      <c r="AX1394" s="24">
        <v>4.3099999999999999E-2</v>
      </c>
      <c r="AY1394" s="24">
        <v>0.31680000000000003</v>
      </c>
      <c r="AZ1394" s="24">
        <v>0.46289999999999998</v>
      </c>
      <c r="BA1394" s="24">
        <v>0.20319999999999999</v>
      </c>
      <c r="BB1394" s="31">
        <v>4</v>
      </c>
      <c r="BC1394" s="23">
        <v>32</v>
      </c>
      <c r="BD1394" s="32" t="s">
        <v>2841</v>
      </c>
      <c r="BE1394" s="33">
        <v>145.32526502561899</v>
      </c>
      <c r="BF1394" s="33">
        <v>-37.7787166072197</v>
      </c>
      <c r="BG1394" s="34">
        <f t="shared" si="252"/>
        <v>46</v>
      </c>
      <c r="BH1394" s="34">
        <f t="shared" si="253"/>
        <v>79</v>
      </c>
      <c r="BI1394" s="34">
        <f t="shared" si="254"/>
        <v>70</v>
      </c>
      <c r="BJ1394" s="34">
        <f t="shared" si="255"/>
        <v>12</v>
      </c>
      <c r="BK1394" s="34">
        <f t="shared" si="256"/>
        <v>100</v>
      </c>
      <c r="BL1394" s="34">
        <f t="shared" si="257"/>
        <v>60</v>
      </c>
      <c r="BM1394" s="35">
        <f t="shared" si="258"/>
        <v>100</v>
      </c>
      <c r="BN1394" s="34">
        <f t="shared" si="259"/>
        <v>94</v>
      </c>
      <c r="BO1394" s="35">
        <f t="shared" si="260"/>
        <v>93</v>
      </c>
      <c r="BP1394" s="35">
        <f t="shared" si="261"/>
        <v>26</v>
      </c>
      <c r="BQ1394" s="35">
        <f t="shared" si="262"/>
        <v>40</v>
      </c>
      <c r="BR1394" s="35">
        <f t="shared" si="263"/>
        <v>53</v>
      </c>
    </row>
    <row r="1395" spans="2:70" x14ac:dyDescent="0.3">
      <c r="B1395" s="6" t="s">
        <v>543</v>
      </c>
      <c r="C1395" s="6">
        <v>213011338</v>
      </c>
      <c r="D1395" s="6" t="s">
        <v>88</v>
      </c>
      <c r="E1395" s="6" t="s">
        <v>89</v>
      </c>
      <c r="F1395" s="6" t="s">
        <v>689</v>
      </c>
      <c r="G1395" s="6" t="s">
        <v>86</v>
      </c>
      <c r="H1395" s="6" t="s">
        <v>4995</v>
      </c>
      <c r="I1395" s="22">
        <v>567630</v>
      </c>
      <c r="J1395" s="22">
        <v>600000</v>
      </c>
      <c r="K1395" s="22">
        <v>600000</v>
      </c>
      <c r="L1395" s="22">
        <v>580000</v>
      </c>
      <c r="M1395" s="22">
        <v>568000</v>
      </c>
      <c r="N1395" s="22">
        <v>550000</v>
      </c>
      <c r="O1395" s="23">
        <v>60</v>
      </c>
      <c r="P1395" s="23">
        <v>54</v>
      </c>
      <c r="Q1395" s="23">
        <v>50</v>
      </c>
      <c r="R1395" s="22">
        <v>500</v>
      </c>
      <c r="S1395" s="22">
        <v>450</v>
      </c>
      <c r="T1395" s="24">
        <v>2.8</v>
      </c>
      <c r="U1395" s="24">
        <v>9.9999999999999645E-2</v>
      </c>
      <c r="V1395" s="24">
        <v>2.7</v>
      </c>
      <c r="W1395" s="24">
        <v>2.7</v>
      </c>
      <c r="X1395" s="25">
        <v>4.5804485316139038E-2</v>
      </c>
      <c r="Y1395" s="24">
        <v>5</v>
      </c>
      <c r="Z1395" s="24">
        <v>-1.2000000000000002</v>
      </c>
      <c r="AA1395" s="24">
        <v>6.2</v>
      </c>
      <c r="AB1395" s="24">
        <v>5.5</v>
      </c>
      <c r="AC1395" s="26">
        <v>0.31527441485068602</v>
      </c>
      <c r="AD1395" s="24">
        <v>6.8830467731421123</v>
      </c>
      <c r="AE1395" s="6">
        <v>134</v>
      </c>
      <c r="AF1395" s="6">
        <v>144</v>
      </c>
      <c r="AG1395" s="6">
        <v>235</v>
      </c>
      <c r="AH1395" s="27">
        <v>3.3543307086614171</v>
      </c>
      <c r="AI1395" s="28">
        <v>513000</v>
      </c>
      <c r="AJ1395" s="28">
        <v>490000</v>
      </c>
      <c r="AK1395" s="28">
        <v>465000</v>
      </c>
      <c r="AL1395" s="29">
        <v>4.6938775510204082E-2</v>
      </c>
      <c r="AM1395" s="29">
        <v>0.1032258064516129</v>
      </c>
      <c r="AN1395" s="6">
        <v>3</v>
      </c>
      <c r="AO1395" s="27">
        <v>0.10000000000000009</v>
      </c>
      <c r="AP1395" s="6">
        <v>2.9</v>
      </c>
      <c r="AQ1395" s="28">
        <v>460</v>
      </c>
      <c r="AR1395" s="28">
        <v>430</v>
      </c>
      <c r="AS1395" s="25">
        <v>6.9767441860465115E-2</v>
      </c>
      <c r="AT1395" s="30">
        <v>1585.92</v>
      </c>
      <c r="AU1395" s="24">
        <v>0.73980000000000001</v>
      </c>
      <c r="AV1395" s="24">
        <v>0.26019999999999999</v>
      </c>
      <c r="AW1395" s="24">
        <v>0.82530000000000003</v>
      </c>
      <c r="AX1395" s="24">
        <v>0.1419</v>
      </c>
      <c r="AY1395" s="24">
        <v>0.38890000000000002</v>
      </c>
      <c r="AZ1395" s="24">
        <v>0.29370000000000002</v>
      </c>
      <c r="BA1395" s="24">
        <v>0.27810000000000001</v>
      </c>
      <c r="BB1395" s="31">
        <v>2.5</v>
      </c>
      <c r="BC1395" s="23">
        <v>13</v>
      </c>
      <c r="BD1395" s="32" t="s">
        <v>3009</v>
      </c>
      <c r="BE1395" s="33">
        <v>144.817658676467</v>
      </c>
      <c r="BF1395" s="33">
        <v>-37.802073358470501</v>
      </c>
      <c r="BG1395" s="34">
        <f t="shared" si="252"/>
        <v>70</v>
      </c>
      <c r="BH1395" s="34">
        <f t="shared" si="253"/>
        <v>67</v>
      </c>
      <c r="BI1395" s="34">
        <f t="shared" si="254"/>
        <v>83</v>
      </c>
      <c r="BJ1395" s="34">
        <f t="shared" si="255"/>
        <v>24</v>
      </c>
      <c r="BK1395" s="34">
        <f t="shared" si="256"/>
        <v>100</v>
      </c>
      <c r="BL1395" s="34">
        <f t="shared" si="257"/>
        <v>76</v>
      </c>
      <c r="BM1395" s="35">
        <f t="shared" si="258"/>
        <v>100</v>
      </c>
      <c r="BN1395" s="34">
        <f t="shared" si="259"/>
        <v>81</v>
      </c>
      <c r="BO1395" s="35">
        <f t="shared" si="260"/>
        <v>57</v>
      </c>
      <c r="BP1395" s="35">
        <f t="shared" si="261"/>
        <v>34</v>
      </c>
      <c r="BQ1395" s="35">
        <f t="shared" si="262"/>
        <v>25</v>
      </c>
      <c r="BR1395" s="35">
        <f t="shared" si="263"/>
        <v>53</v>
      </c>
    </row>
    <row r="1396" spans="2:70" x14ac:dyDescent="0.3">
      <c r="B1396" s="6" t="s">
        <v>1553</v>
      </c>
      <c r="C1396" s="6">
        <v>213051588</v>
      </c>
      <c r="D1396" s="6" t="s">
        <v>693</v>
      </c>
      <c r="E1396" s="6" t="s">
        <v>89</v>
      </c>
      <c r="F1396" s="6" t="s">
        <v>689</v>
      </c>
      <c r="G1396" s="6" t="s">
        <v>86</v>
      </c>
      <c r="H1396" s="6" t="s">
        <v>4995</v>
      </c>
      <c r="I1396" s="22">
        <v>500000</v>
      </c>
      <c r="J1396" s="22">
        <v>518995</v>
      </c>
      <c r="K1396" s="22">
        <v>499990</v>
      </c>
      <c r="L1396" s="22">
        <v>510000</v>
      </c>
      <c r="M1396" s="22">
        <v>512000</v>
      </c>
      <c r="N1396" s="22">
        <v>500000</v>
      </c>
      <c r="O1396" s="23">
        <v>55</v>
      </c>
      <c r="P1396" s="23">
        <v>55</v>
      </c>
      <c r="Q1396" s="23">
        <v>29</v>
      </c>
      <c r="R1396" s="22">
        <v>480</v>
      </c>
      <c r="S1396" s="22">
        <v>450</v>
      </c>
      <c r="T1396" s="24">
        <v>3.6</v>
      </c>
      <c r="U1396" s="24">
        <v>-0.49999999999999956</v>
      </c>
      <c r="V1396" s="24">
        <v>4.0999999999999996</v>
      </c>
      <c r="W1396" s="24">
        <v>4.9000000000000004</v>
      </c>
      <c r="X1396" s="25">
        <v>4.9919999999999999E-2</v>
      </c>
      <c r="Y1396" s="24">
        <v>3.4</v>
      </c>
      <c r="Z1396" s="24">
        <v>-1.4</v>
      </c>
      <c r="AA1396" s="24">
        <v>4.8</v>
      </c>
      <c r="AB1396" s="24">
        <v>4.5999999999999996</v>
      </c>
      <c r="AC1396" s="26">
        <v>0.22011886418666077</v>
      </c>
      <c r="AD1396" s="24">
        <v>4.4094323755340703</v>
      </c>
      <c r="AE1396" s="6">
        <v>219</v>
      </c>
      <c r="AF1396" s="6">
        <v>243</v>
      </c>
      <c r="AG1396" s="6">
        <v>234</v>
      </c>
      <c r="AH1396" s="27">
        <v>6.0126849894291761</v>
      </c>
      <c r="AI1396" s="28">
        <v>458000</v>
      </c>
      <c r="AJ1396" s="28">
        <v>470000</v>
      </c>
      <c r="AK1396" s="28">
        <v>460000</v>
      </c>
      <c r="AL1396" s="29">
        <v>-2.553191489361702E-2</v>
      </c>
      <c r="AM1396" s="29">
        <v>-4.3478260869565218E-3</v>
      </c>
      <c r="AN1396" s="6">
        <v>3.4</v>
      </c>
      <c r="AO1396" s="27">
        <v>-0.20000000000000018</v>
      </c>
      <c r="AP1396" s="6">
        <v>3.6</v>
      </c>
      <c r="AQ1396" s="28">
        <v>460</v>
      </c>
      <c r="AR1396" s="28">
        <v>430</v>
      </c>
      <c r="AS1396" s="25">
        <v>6.9767441860465115E-2</v>
      </c>
      <c r="AT1396" s="30">
        <v>2180.6400000000003</v>
      </c>
      <c r="AU1396" s="24">
        <v>0.85389999999999999</v>
      </c>
      <c r="AV1396" s="24">
        <v>0.14610000000000001</v>
      </c>
      <c r="AW1396" s="24">
        <v>0.87809999999999999</v>
      </c>
      <c r="AX1396" s="24">
        <v>0.123</v>
      </c>
      <c r="AY1396" s="24">
        <v>0.1158</v>
      </c>
      <c r="AZ1396" s="24">
        <v>0.52170000000000005</v>
      </c>
      <c r="BA1396" s="24">
        <v>0.32500000000000001</v>
      </c>
      <c r="BB1396" s="31">
        <v>7.5</v>
      </c>
      <c r="BC1396" s="23">
        <v>22</v>
      </c>
      <c r="BD1396" s="32" t="s">
        <v>3871</v>
      </c>
      <c r="BE1396" s="33">
        <v>144.721949188304</v>
      </c>
      <c r="BF1396" s="33">
        <v>-37.851992325652397</v>
      </c>
      <c r="BG1396" s="34">
        <f t="shared" si="252"/>
        <v>57</v>
      </c>
      <c r="BH1396" s="34">
        <f t="shared" si="253"/>
        <v>60</v>
      </c>
      <c r="BI1396" s="34">
        <f t="shared" si="254"/>
        <v>50</v>
      </c>
      <c r="BJ1396" s="34">
        <f t="shared" si="255"/>
        <v>1</v>
      </c>
      <c r="BK1396" s="34">
        <f t="shared" si="256"/>
        <v>100</v>
      </c>
      <c r="BL1396" s="34">
        <f t="shared" si="257"/>
        <v>15</v>
      </c>
      <c r="BM1396" s="35">
        <f t="shared" si="258"/>
        <v>100</v>
      </c>
      <c r="BN1396" s="34">
        <f t="shared" si="259"/>
        <v>100</v>
      </c>
      <c r="BO1396" s="35">
        <f t="shared" si="260"/>
        <v>100</v>
      </c>
      <c r="BP1396" s="35">
        <f t="shared" si="261"/>
        <v>60</v>
      </c>
      <c r="BQ1396" s="35">
        <f t="shared" si="262"/>
        <v>75</v>
      </c>
      <c r="BR1396" s="35">
        <f t="shared" si="263"/>
        <v>53</v>
      </c>
    </row>
    <row r="1397" spans="2:70" x14ac:dyDescent="0.3">
      <c r="B1397" s="6" t="s">
        <v>1856</v>
      </c>
      <c r="C1397" s="6">
        <v>310011276</v>
      </c>
      <c r="D1397" s="6" t="s">
        <v>887</v>
      </c>
      <c r="E1397" s="6" t="s">
        <v>561</v>
      </c>
      <c r="F1397" s="6" t="s">
        <v>2780</v>
      </c>
      <c r="G1397" s="6" t="s">
        <v>97</v>
      </c>
      <c r="H1397" s="6" t="s">
        <v>4995</v>
      </c>
      <c r="I1397" s="22">
        <v>518000</v>
      </c>
      <c r="J1397" s="22">
        <v>518000</v>
      </c>
      <c r="K1397" s="22">
        <v>464800</v>
      </c>
      <c r="L1397" s="22">
        <v>545000</v>
      </c>
      <c r="M1397" s="22">
        <v>518000</v>
      </c>
      <c r="N1397" s="22">
        <v>425000</v>
      </c>
      <c r="O1397" s="23">
        <v>36</v>
      </c>
      <c r="P1397" s="23">
        <v>36</v>
      </c>
      <c r="Q1397" s="23">
        <v>50</v>
      </c>
      <c r="R1397" s="22">
        <v>385</v>
      </c>
      <c r="S1397" s="22">
        <v>400</v>
      </c>
      <c r="T1397" s="24">
        <v>2</v>
      </c>
      <c r="U1397" s="24">
        <v>0.19999999999999996</v>
      </c>
      <c r="V1397" s="24">
        <v>1.8</v>
      </c>
      <c r="W1397" s="24">
        <v>3.3</v>
      </c>
      <c r="X1397" s="25">
        <v>3.8648648648648649E-2</v>
      </c>
      <c r="Y1397" s="24">
        <v>5.0999999999999996</v>
      </c>
      <c r="Z1397" s="24">
        <v>-1.8000000000000007</v>
      </c>
      <c r="AA1397" s="24">
        <v>6.9</v>
      </c>
      <c r="AB1397" s="24">
        <v>5.9</v>
      </c>
      <c r="AC1397" s="26">
        <v>0.2855066445182724</v>
      </c>
      <c r="AD1397" s="24">
        <v>7.3872348581650904</v>
      </c>
      <c r="AE1397" s="6">
        <v>56</v>
      </c>
      <c r="AF1397" s="6">
        <v>65</v>
      </c>
      <c r="AG1397" s="6">
        <v>46</v>
      </c>
      <c r="AH1397" s="27">
        <v>3.4951456310679609</v>
      </c>
      <c r="AI1397" s="28">
        <v>590000</v>
      </c>
      <c r="AJ1397" s="28">
        <v>475000</v>
      </c>
      <c r="AK1397" s="28">
        <v>400000</v>
      </c>
      <c r="AL1397" s="29">
        <v>0.24210526315789474</v>
      </c>
      <c r="AM1397" s="29">
        <v>0.47499999999999998</v>
      </c>
      <c r="AN1397" s="6">
        <v>2.2000000000000002</v>
      </c>
      <c r="AO1397" s="27">
        <v>-0.59999999999999964</v>
      </c>
      <c r="AP1397" s="6">
        <v>2.8</v>
      </c>
      <c r="AQ1397" s="28">
        <v>570</v>
      </c>
      <c r="AR1397" s="28">
        <v>545</v>
      </c>
      <c r="AS1397" s="25">
        <v>4.5871559633027525E-2</v>
      </c>
      <c r="AT1397" s="30">
        <v>1348.48</v>
      </c>
      <c r="AU1397" s="24">
        <v>0.72330000000000005</v>
      </c>
      <c r="AV1397" s="24">
        <v>0.2767</v>
      </c>
      <c r="AW1397" s="24">
        <v>0.87170000000000003</v>
      </c>
      <c r="AX1397" s="24">
        <v>0.1226</v>
      </c>
      <c r="AY1397" s="24">
        <v>0.18440000000000001</v>
      </c>
      <c r="AZ1397" s="24">
        <v>0.21529999999999999</v>
      </c>
      <c r="BA1397" s="24">
        <v>0.56359999999999999</v>
      </c>
      <c r="BB1397" s="31">
        <v>1</v>
      </c>
      <c r="BC1397" s="23">
        <v>17</v>
      </c>
      <c r="BD1397" s="32" t="s">
        <v>4157</v>
      </c>
      <c r="BE1397" s="33">
        <v>152.924988747009</v>
      </c>
      <c r="BF1397" s="33">
        <v>-27.5948186959731</v>
      </c>
      <c r="BG1397" s="34">
        <f t="shared" si="252"/>
        <v>84</v>
      </c>
      <c r="BH1397" s="34">
        <f t="shared" si="253"/>
        <v>80</v>
      </c>
      <c r="BI1397" s="34">
        <f t="shared" si="254"/>
        <v>81</v>
      </c>
      <c r="BJ1397" s="34">
        <f t="shared" si="255"/>
        <v>100</v>
      </c>
      <c r="BK1397" s="34">
        <f t="shared" si="256"/>
        <v>100</v>
      </c>
      <c r="BL1397" s="34">
        <f t="shared" si="257"/>
        <v>31</v>
      </c>
      <c r="BM1397" s="35">
        <f t="shared" si="258"/>
        <v>79</v>
      </c>
      <c r="BN1397" s="34">
        <f t="shared" si="259"/>
        <v>76</v>
      </c>
      <c r="BO1397" s="35">
        <f t="shared" si="260"/>
        <v>77</v>
      </c>
      <c r="BP1397" s="35">
        <f t="shared" si="261"/>
        <v>32</v>
      </c>
      <c r="BQ1397" s="35">
        <f t="shared" si="262"/>
        <v>10</v>
      </c>
      <c r="BR1397" s="35">
        <f t="shared" si="263"/>
        <v>53</v>
      </c>
    </row>
    <row r="1398" spans="2:70" x14ac:dyDescent="0.3">
      <c r="B1398" s="6" t="s">
        <v>2612</v>
      </c>
      <c r="C1398" s="6">
        <v>311021307</v>
      </c>
      <c r="D1398" s="6" t="s">
        <v>1982</v>
      </c>
      <c r="E1398" s="6" t="s">
        <v>611</v>
      </c>
      <c r="F1398" s="6" t="s">
        <v>2780</v>
      </c>
      <c r="G1398" s="6" t="s">
        <v>97</v>
      </c>
      <c r="H1398" s="6" t="s">
        <v>4995</v>
      </c>
      <c r="I1398" s="22">
        <v>500000</v>
      </c>
      <c r="J1398" s="22">
        <v>489000</v>
      </c>
      <c r="K1398" s="22">
        <v>400000</v>
      </c>
      <c r="L1398" s="22">
        <v>505000</v>
      </c>
      <c r="M1398" s="22">
        <v>490000</v>
      </c>
      <c r="N1398" s="22">
        <v>391000</v>
      </c>
      <c r="O1398" s="23">
        <v>27</v>
      </c>
      <c r="P1398" s="23">
        <v>28</v>
      </c>
      <c r="Q1398" s="23">
        <v>29</v>
      </c>
      <c r="R1398" s="22">
        <v>470</v>
      </c>
      <c r="S1398" s="22">
        <v>430</v>
      </c>
      <c r="T1398" s="24">
        <v>3.1</v>
      </c>
      <c r="U1398" s="24">
        <v>-0.19999999999999973</v>
      </c>
      <c r="V1398" s="24">
        <v>3.3</v>
      </c>
      <c r="W1398" s="24">
        <v>3.3</v>
      </c>
      <c r="X1398" s="25">
        <v>4.888E-2</v>
      </c>
      <c r="Y1398" s="24">
        <v>2.2999999999999998</v>
      </c>
      <c r="Z1398" s="24">
        <v>-0.60000000000000009</v>
      </c>
      <c r="AA1398" s="24">
        <v>2.9</v>
      </c>
      <c r="AB1398" s="24">
        <v>3.3</v>
      </c>
      <c r="AC1398" s="26">
        <v>0.38748186255111461</v>
      </c>
      <c r="AD1398" s="24">
        <v>7.9272066806692845</v>
      </c>
      <c r="AE1398" s="6">
        <v>39</v>
      </c>
      <c r="AF1398" s="6">
        <v>52</v>
      </c>
      <c r="AG1398" s="6">
        <v>28</v>
      </c>
      <c r="AH1398" s="27">
        <v>1.7419354838709677</v>
      </c>
      <c r="AI1398" s="28">
        <v>500000</v>
      </c>
      <c r="AJ1398" s="28">
        <v>385000</v>
      </c>
      <c r="AK1398" s="28">
        <v>312000</v>
      </c>
      <c r="AL1398" s="29">
        <v>0.29870129870129869</v>
      </c>
      <c r="AM1398" s="29">
        <v>0.60256410256410253</v>
      </c>
      <c r="AN1398" s="6">
        <v>3.1</v>
      </c>
      <c r="AO1398" s="27">
        <v>-0.29999999999999982</v>
      </c>
      <c r="AP1398" s="6">
        <v>3.4</v>
      </c>
      <c r="AQ1398" s="28">
        <v>450</v>
      </c>
      <c r="AR1398" s="28">
        <v>420</v>
      </c>
      <c r="AS1398" s="25">
        <v>7.1428571428571425E-2</v>
      </c>
      <c r="AT1398" s="30">
        <v>1212.96</v>
      </c>
      <c r="AU1398" s="24">
        <v>0.64490000000000003</v>
      </c>
      <c r="AV1398" s="24">
        <v>0.35510000000000003</v>
      </c>
      <c r="AW1398" s="24">
        <v>0.75529999999999997</v>
      </c>
      <c r="AX1398" s="24">
        <v>0.16439999999999999</v>
      </c>
      <c r="AY1398" s="24">
        <v>0.28439999999999999</v>
      </c>
      <c r="AZ1398" s="24">
        <v>0.2258</v>
      </c>
      <c r="BA1398" s="24">
        <v>0.45300000000000001</v>
      </c>
      <c r="BB1398" s="31">
        <v>1</v>
      </c>
      <c r="BC1398" s="23">
        <v>31</v>
      </c>
      <c r="BD1398" s="32" t="s">
        <v>4904</v>
      </c>
      <c r="BE1398" s="33">
        <v>153.21724009872099</v>
      </c>
      <c r="BF1398" s="33">
        <v>-27.702038971128399</v>
      </c>
      <c r="BG1398" s="34">
        <f t="shared" si="252"/>
        <v>65</v>
      </c>
      <c r="BH1398" s="34">
        <f t="shared" si="253"/>
        <v>65</v>
      </c>
      <c r="BI1398" s="34">
        <f t="shared" si="254"/>
        <v>100</v>
      </c>
      <c r="BJ1398" s="34">
        <f t="shared" si="255"/>
        <v>100</v>
      </c>
      <c r="BK1398" s="34">
        <f t="shared" si="256"/>
        <v>100</v>
      </c>
      <c r="BL1398" s="34">
        <f t="shared" si="257"/>
        <v>53</v>
      </c>
      <c r="BM1398" s="35">
        <f t="shared" si="258"/>
        <v>100</v>
      </c>
      <c r="BN1398" s="34">
        <f t="shared" si="259"/>
        <v>71</v>
      </c>
      <c r="BO1398" s="35">
        <f t="shared" si="260"/>
        <v>9</v>
      </c>
      <c r="BP1398" s="35">
        <f t="shared" si="261"/>
        <v>79</v>
      </c>
      <c r="BQ1398" s="35">
        <f t="shared" si="262"/>
        <v>10</v>
      </c>
      <c r="BR1398" s="35">
        <f t="shared" si="263"/>
        <v>53</v>
      </c>
    </row>
    <row r="1399" spans="2:70" x14ac:dyDescent="0.3">
      <c r="B1399" s="6" t="s">
        <v>2519</v>
      </c>
      <c r="C1399" s="6">
        <v>316011416</v>
      </c>
      <c r="D1399" s="6" t="s">
        <v>2141</v>
      </c>
      <c r="E1399" s="6" t="s">
        <v>1740</v>
      </c>
      <c r="F1399" s="6" t="s">
        <v>1740</v>
      </c>
      <c r="G1399" s="6" t="s">
        <v>97</v>
      </c>
      <c r="H1399" s="6" t="s">
        <v>4995</v>
      </c>
      <c r="I1399" s="22">
        <v>597920</v>
      </c>
      <c r="J1399" s="22">
        <v>595000</v>
      </c>
      <c r="K1399" s="22">
        <v>560000</v>
      </c>
      <c r="L1399" s="22">
        <v>555000</v>
      </c>
      <c r="M1399" s="22">
        <v>539000</v>
      </c>
      <c r="N1399" s="22">
        <v>532500</v>
      </c>
      <c r="O1399" s="23">
        <v>27</v>
      </c>
      <c r="P1399" s="23">
        <v>29</v>
      </c>
      <c r="Q1399" s="23">
        <v>37</v>
      </c>
      <c r="R1399" s="22">
        <v>580</v>
      </c>
      <c r="S1399" s="22">
        <v>550</v>
      </c>
      <c r="T1399" s="24">
        <v>1.9</v>
      </c>
      <c r="U1399" s="24">
        <v>-0.20000000000000018</v>
      </c>
      <c r="V1399" s="24">
        <v>2.1</v>
      </c>
      <c r="W1399" s="24">
        <v>2.2000000000000002</v>
      </c>
      <c r="X1399" s="25">
        <v>5.0441530639550439E-2</v>
      </c>
      <c r="Y1399" s="24">
        <v>6.4</v>
      </c>
      <c r="Z1399" s="24">
        <v>-2.1999999999999993</v>
      </c>
      <c r="AA1399" s="24">
        <v>8.6</v>
      </c>
      <c r="AB1399" s="24">
        <v>12.8</v>
      </c>
      <c r="AC1399" s="26">
        <v>0.34896033885252209</v>
      </c>
      <c r="AD1399" s="24">
        <v>6.9181155771452261</v>
      </c>
      <c r="AE1399" s="6">
        <v>36</v>
      </c>
      <c r="AF1399" s="6">
        <v>33</v>
      </c>
      <c r="AG1399" s="6">
        <v>46</v>
      </c>
      <c r="AH1399" s="27">
        <v>1.3132075471698115</v>
      </c>
      <c r="AI1399" s="28">
        <v>688800</v>
      </c>
      <c r="AJ1399" s="28">
        <v>623888</v>
      </c>
      <c r="AK1399" s="28">
        <v>588000</v>
      </c>
      <c r="AL1399" s="29">
        <v>0.10404431564639807</v>
      </c>
      <c r="AM1399" s="29">
        <v>0.17142857142857143</v>
      </c>
      <c r="AN1399" s="6">
        <v>2.5</v>
      </c>
      <c r="AO1399" s="27">
        <v>-0.29999999999999982</v>
      </c>
      <c r="AP1399" s="6">
        <v>2.8</v>
      </c>
      <c r="AQ1399" s="28">
        <v>600</v>
      </c>
      <c r="AR1399" s="28">
        <v>570</v>
      </c>
      <c r="AS1399" s="25">
        <v>5.2631578947368418E-2</v>
      </c>
      <c r="AT1399" s="30">
        <v>1662.0800000000002</v>
      </c>
      <c r="AU1399" s="24">
        <v>0.70699999999999996</v>
      </c>
      <c r="AV1399" s="24">
        <v>0.29299999999999998</v>
      </c>
      <c r="AW1399" s="24">
        <v>0.64319999999999999</v>
      </c>
      <c r="AX1399" s="24">
        <v>0.23350000000000001</v>
      </c>
      <c r="AY1399" s="24">
        <v>0.18940000000000001</v>
      </c>
      <c r="AZ1399" s="24">
        <v>0.32719999999999999</v>
      </c>
      <c r="BA1399" s="24">
        <v>0.33239999999999997</v>
      </c>
      <c r="BB1399" s="31">
        <v>7</v>
      </c>
      <c r="BC1399" s="23">
        <v>84</v>
      </c>
      <c r="BD1399" s="32" t="s">
        <v>4806</v>
      </c>
      <c r="BE1399" s="33">
        <v>153.081699543214</v>
      </c>
      <c r="BF1399" s="33">
        <v>-26.724198344632001</v>
      </c>
      <c r="BG1399" s="34">
        <f t="shared" si="252"/>
        <v>85</v>
      </c>
      <c r="BH1399" s="34">
        <f t="shared" si="253"/>
        <v>75</v>
      </c>
      <c r="BI1399" s="34">
        <f t="shared" si="254"/>
        <v>100</v>
      </c>
      <c r="BJ1399" s="34">
        <f t="shared" si="255"/>
        <v>53</v>
      </c>
      <c r="BK1399" s="34">
        <f t="shared" si="256"/>
        <v>90</v>
      </c>
      <c r="BL1399" s="34">
        <f t="shared" si="257"/>
        <v>32</v>
      </c>
      <c r="BM1399" s="35">
        <f t="shared" si="258"/>
        <v>100</v>
      </c>
      <c r="BN1399" s="34">
        <f t="shared" si="259"/>
        <v>81</v>
      </c>
      <c r="BO1399" s="35">
        <f t="shared" si="260"/>
        <v>35</v>
      </c>
      <c r="BP1399" s="35">
        <f t="shared" si="261"/>
        <v>11</v>
      </c>
      <c r="BQ1399" s="35">
        <f t="shared" si="262"/>
        <v>70</v>
      </c>
      <c r="BR1399" s="35">
        <f t="shared" si="263"/>
        <v>53</v>
      </c>
    </row>
    <row r="1400" spans="2:70" x14ac:dyDescent="0.3">
      <c r="B1400" s="6" t="s">
        <v>2110</v>
      </c>
      <c r="C1400" s="6">
        <v>319011499</v>
      </c>
      <c r="D1400" s="6" t="s">
        <v>1915</v>
      </c>
      <c r="E1400" s="6" t="s">
        <v>140</v>
      </c>
      <c r="F1400" s="6" t="s">
        <v>2698</v>
      </c>
      <c r="G1400" s="6" t="s">
        <v>97</v>
      </c>
      <c r="H1400" s="6" t="s">
        <v>4995</v>
      </c>
      <c r="I1400" s="22">
        <v>469000</v>
      </c>
      <c r="J1400" s="22">
        <v>425000</v>
      </c>
      <c r="K1400" s="22">
        <v>469000</v>
      </c>
      <c r="L1400" s="22">
        <v>460000</v>
      </c>
      <c r="M1400" s="22">
        <v>382500</v>
      </c>
      <c r="N1400" s="22">
        <v>398000</v>
      </c>
      <c r="O1400" s="23">
        <v>64</v>
      </c>
      <c r="P1400" s="23">
        <v>73</v>
      </c>
      <c r="Q1400" s="23">
        <v>73</v>
      </c>
      <c r="R1400" s="22">
        <v>390</v>
      </c>
      <c r="S1400" s="22">
        <v>400</v>
      </c>
      <c r="T1400" s="24">
        <v>2.9</v>
      </c>
      <c r="U1400" s="24">
        <v>-0.5</v>
      </c>
      <c r="V1400" s="24">
        <v>3.4</v>
      </c>
      <c r="W1400" s="24">
        <v>2.1</v>
      </c>
      <c r="X1400" s="25">
        <v>4.3240938166311298E-2</v>
      </c>
      <c r="Y1400" s="24">
        <v>4.7</v>
      </c>
      <c r="Z1400" s="24">
        <v>-2.5999999999999996</v>
      </c>
      <c r="AA1400" s="24">
        <v>7.3</v>
      </c>
      <c r="AB1400" s="24">
        <v>6.8</v>
      </c>
      <c r="AC1400" s="26">
        <v>0.34071847917249087</v>
      </c>
      <c r="AD1400" s="24">
        <v>7.8795348487129298</v>
      </c>
      <c r="AE1400" s="6">
        <v>36</v>
      </c>
      <c r="AF1400" s="6">
        <v>42</v>
      </c>
      <c r="AG1400" s="6">
        <v>50</v>
      </c>
      <c r="AH1400" s="27">
        <v>2.8275862068965516</v>
      </c>
      <c r="AI1400" s="28">
        <v>415000</v>
      </c>
      <c r="AJ1400" s="28">
        <v>390000</v>
      </c>
      <c r="AK1400" s="28">
        <v>315000</v>
      </c>
      <c r="AL1400" s="29">
        <v>6.4102564102564097E-2</v>
      </c>
      <c r="AM1400" s="29">
        <v>0.31746031746031744</v>
      </c>
      <c r="AN1400" s="6">
        <v>1.8</v>
      </c>
      <c r="AO1400" s="27">
        <v>0.19999999999999996</v>
      </c>
      <c r="AP1400" s="6">
        <v>1.6</v>
      </c>
      <c r="AQ1400" s="28">
        <v>400</v>
      </c>
      <c r="AR1400" s="28">
        <v>400</v>
      </c>
      <c r="AS1400" s="25">
        <v>0</v>
      </c>
      <c r="AT1400" s="30">
        <v>1144.6400000000001</v>
      </c>
      <c r="AU1400" s="24">
        <v>0.70540000000000003</v>
      </c>
      <c r="AV1400" s="24">
        <v>0.29459999999999997</v>
      </c>
      <c r="AW1400" s="24">
        <v>0.9304</v>
      </c>
      <c r="AX1400" s="24">
        <v>1.01E-2</v>
      </c>
      <c r="AY1400" s="24">
        <v>0.48970000000000002</v>
      </c>
      <c r="AZ1400" s="24">
        <v>0.26979999999999998</v>
      </c>
      <c r="BA1400" s="24">
        <v>0.1699</v>
      </c>
      <c r="BB1400" s="31">
        <v>3</v>
      </c>
      <c r="BC1400" s="23">
        <v>267</v>
      </c>
      <c r="BD1400" s="32" t="s">
        <v>4398</v>
      </c>
      <c r="BE1400" s="33">
        <v>152.30860344321201</v>
      </c>
      <c r="BF1400" s="33">
        <v>-25.160727824654899</v>
      </c>
      <c r="BG1400" s="34">
        <f t="shared" si="252"/>
        <v>69</v>
      </c>
      <c r="BH1400" s="34">
        <f t="shared" si="253"/>
        <v>87</v>
      </c>
      <c r="BI1400" s="34">
        <f t="shared" si="254"/>
        <v>90</v>
      </c>
      <c r="BJ1400" s="34">
        <f t="shared" si="255"/>
        <v>33</v>
      </c>
      <c r="BK1400" s="34">
        <f t="shared" si="256"/>
        <v>59</v>
      </c>
      <c r="BL1400" s="34">
        <f t="shared" si="257"/>
        <v>98</v>
      </c>
      <c r="BM1400" s="35">
        <f t="shared" si="258"/>
        <v>94</v>
      </c>
      <c r="BN1400" s="34">
        <f t="shared" si="259"/>
        <v>71</v>
      </c>
      <c r="BO1400" s="35">
        <f t="shared" si="260"/>
        <v>40</v>
      </c>
      <c r="BP1400" s="35">
        <f t="shared" si="261"/>
        <v>39</v>
      </c>
      <c r="BQ1400" s="35">
        <f t="shared" si="262"/>
        <v>30</v>
      </c>
      <c r="BR1400" s="35">
        <f t="shared" si="263"/>
        <v>53</v>
      </c>
    </row>
    <row r="1401" spans="2:70" x14ac:dyDescent="0.3">
      <c r="B1401" s="6" t="s">
        <v>2264</v>
      </c>
      <c r="C1401" s="6">
        <v>506021309</v>
      </c>
      <c r="D1401" s="6" t="s">
        <v>1846</v>
      </c>
      <c r="E1401" s="6" t="s">
        <v>281</v>
      </c>
      <c r="F1401" s="6" t="s">
        <v>2720</v>
      </c>
      <c r="G1401" s="6" t="s">
        <v>93</v>
      </c>
      <c r="H1401" s="6" t="s">
        <v>4995</v>
      </c>
      <c r="I1401" s="22">
        <v>500000</v>
      </c>
      <c r="J1401" s="22">
        <v>499800</v>
      </c>
      <c r="K1401" s="22">
        <v>397580</v>
      </c>
      <c r="L1401" s="22">
        <v>525000</v>
      </c>
      <c r="M1401" s="22">
        <v>575000</v>
      </c>
      <c r="N1401" s="22">
        <v>515000</v>
      </c>
      <c r="O1401" s="23">
        <v>43</v>
      </c>
      <c r="P1401" s="23">
        <v>43</v>
      </c>
      <c r="Q1401" s="23">
        <v>39</v>
      </c>
      <c r="R1401" s="22">
        <v>620</v>
      </c>
      <c r="S1401" s="22">
        <v>550</v>
      </c>
      <c r="T1401" s="24">
        <v>3</v>
      </c>
      <c r="U1401" s="24">
        <v>-0.20000000000000018</v>
      </c>
      <c r="V1401" s="24">
        <v>3.2</v>
      </c>
      <c r="W1401" s="24">
        <v>4.2</v>
      </c>
      <c r="X1401" s="25">
        <v>6.4479999999999996E-2</v>
      </c>
      <c r="Y1401" s="24">
        <v>4.5</v>
      </c>
      <c r="Z1401" s="24">
        <v>-1</v>
      </c>
      <c r="AA1401" s="24">
        <v>5.5</v>
      </c>
      <c r="AB1401" s="24">
        <v>6.4</v>
      </c>
      <c r="AC1401" s="26">
        <v>0.36419172932330823</v>
      </c>
      <c r="AD1401" s="24">
        <v>5.6481347599768652</v>
      </c>
      <c r="AE1401" s="6">
        <v>136</v>
      </c>
      <c r="AF1401" s="6">
        <v>199</v>
      </c>
      <c r="AG1401" s="6">
        <v>196</v>
      </c>
      <c r="AH1401" s="27">
        <v>2.3109048723897914</v>
      </c>
      <c r="AI1401" s="28">
        <v>548000</v>
      </c>
      <c r="AJ1401" s="28">
        <v>485000</v>
      </c>
      <c r="AK1401" s="28">
        <v>450000</v>
      </c>
      <c r="AL1401" s="29">
        <v>0.12989690721649486</v>
      </c>
      <c r="AM1401" s="29">
        <v>0.21777777777777776</v>
      </c>
      <c r="AN1401" s="6">
        <v>2.9</v>
      </c>
      <c r="AO1401" s="27">
        <v>-0.60000000000000009</v>
      </c>
      <c r="AP1401" s="6">
        <v>3.5</v>
      </c>
      <c r="AQ1401" s="28">
        <v>630</v>
      </c>
      <c r="AR1401" s="28">
        <v>550</v>
      </c>
      <c r="AS1401" s="25">
        <v>0.14545454545454545</v>
      </c>
      <c r="AT1401" s="30">
        <v>1702.4</v>
      </c>
      <c r="AU1401" s="24">
        <v>0.63719999999999999</v>
      </c>
      <c r="AV1401" s="24">
        <v>0.36280000000000001</v>
      </c>
      <c r="AW1401" s="24">
        <v>0.73870000000000002</v>
      </c>
      <c r="AX1401" s="24">
        <v>0.1966</v>
      </c>
      <c r="AY1401" s="24">
        <v>0.21629999999999999</v>
      </c>
      <c r="AZ1401" s="24">
        <v>0.31219999999999998</v>
      </c>
      <c r="BA1401" s="24">
        <v>0.43180000000000002</v>
      </c>
      <c r="BB1401" s="31">
        <v>4.5</v>
      </c>
      <c r="BC1401" s="23">
        <v>9</v>
      </c>
      <c r="BD1401" s="32" t="s">
        <v>4548</v>
      </c>
      <c r="BE1401" s="33">
        <v>115.941793577269</v>
      </c>
      <c r="BF1401" s="33">
        <v>-31.9629926880021</v>
      </c>
      <c r="BG1401" s="34">
        <f t="shared" si="252"/>
        <v>67</v>
      </c>
      <c r="BH1401" s="34">
        <f t="shared" si="253"/>
        <v>69</v>
      </c>
      <c r="BI1401" s="34">
        <f t="shared" si="254"/>
        <v>96</v>
      </c>
      <c r="BJ1401" s="34">
        <f t="shared" si="255"/>
        <v>65</v>
      </c>
      <c r="BK1401" s="34">
        <f t="shared" si="256"/>
        <v>100</v>
      </c>
      <c r="BL1401" s="34">
        <f t="shared" si="257"/>
        <v>38</v>
      </c>
      <c r="BM1401" s="35">
        <f t="shared" si="258"/>
        <v>100</v>
      </c>
      <c r="BN1401" s="34">
        <f t="shared" si="259"/>
        <v>94</v>
      </c>
      <c r="BO1401" s="35">
        <f t="shared" si="260"/>
        <v>25</v>
      </c>
      <c r="BP1401" s="35">
        <f t="shared" si="261"/>
        <v>42</v>
      </c>
      <c r="BQ1401" s="35">
        <f t="shared" si="262"/>
        <v>45</v>
      </c>
      <c r="BR1401" s="35">
        <f t="shared" si="263"/>
        <v>53</v>
      </c>
    </row>
    <row r="1402" spans="2:70" x14ac:dyDescent="0.3">
      <c r="B1402" s="6" t="s">
        <v>2524</v>
      </c>
      <c r="C1402" s="6">
        <v>511031280</v>
      </c>
      <c r="D1402" s="6" t="s">
        <v>2177</v>
      </c>
      <c r="E1402" s="6" t="s">
        <v>311</v>
      </c>
      <c r="F1402" s="6" t="s">
        <v>4737</v>
      </c>
      <c r="G1402" s="6" t="s">
        <v>93</v>
      </c>
      <c r="H1402" s="6" t="s">
        <v>4995</v>
      </c>
      <c r="I1402" s="22">
        <v>395000</v>
      </c>
      <c r="J1402" s="22">
        <v>395000</v>
      </c>
      <c r="K1402" s="22">
        <v>285000</v>
      </c>
      <c r="L1402" s="22">
        <v>385000</v>
      </c>
      <c r="M1402" s="22">
        <v>385000</v>
      </c>
      <c r="N1402" s="22">
        <v>278000</v>
      </c>
      <c r="O1402" s="23">
        <v>68</v>
      </c>
      <c r="P1402" s="23">
        <v>68</v>
      </c>
      <c r="Q1402" s="23">
        <v>60</v>
      </c>
      <c r="R1402" s="22">
        <v>520</v>
      </c>
      <c r="S1402" s="22">
        <v>460</v>
      </c>
      <c r="T1402" s="24">
        <v>4.7</v>
      </c>
      <c r="U1402" s="24">
        <v>-9.9999999999999645E-2</v>
      </c>
      <c r="V1402" s="24">
        <v>4.8</v>
      </c>
      <c r="W1402" s="24">
        <v>4.7</v>
      </c>
      <c r="X1402" s="25">
        <v>6.8455696202531641E-2</v>
      </c>
      <c r="Y1402" s="24">
        <v>2.6</v>
      </c>
      <c r="Z1402" s="24">
        <v>-0.69999999999999973</v>
      </c>
      <c r="AA1402" s="24">
        <v>3.3</v>
      </c>
      <c r="AB1402" s="24">
        <v>3.4</v>
      </c>
      <c r="AC1402" s="26">
        <v>0.18468007728150923</v>
      </c>
      <c r="AD1402" s="24">
        <v>2.6978043833652423</v>
      </c>
      <c r="AE1402" s="6">
        <v>23</v>
      </c>
      <c r="AF1402" s="6">
        <v>25</v>
      </c>
      <c r="AG1402" s="6">
        <v>20</v>
      </c>
      <c r="AH1402" s="27">
        <v>1</v>
      </c>
      <c r="AI1402" s="28">
        <v>299000</v>
      </c>
      <c r="AJ1402" s="28">
        <v>270000</v>
      </c>
      <c r="AK1402" s="28">
        <v>239000</v>
      </c>
      <c r="AL1402" s="29">
        <v>0.10740740740740741</v>
      </c>
      <c r="AM1402" s="29">
        <v>0.2510460251046025</v>
      </c>
      <c r="AN1402" s="6">
        <v>4.3</v>
      </c>
      <c r="AO1402" s="27">
        <v>9.9999999999999645E-2</v>
      </c>
      <c r="AP1402" s="6">
        <v>4.2</v>
      </c>
      <c r="AQ1402" s="28">
        <v>500</v>
      </c>
      <c r="AR1402" s="28">
        <v>450</v>
      </c>
      <c r="AS1402" s="25">
        <v>0.1111111111111111</v>
      </c>
      <c r="AT1402" s="30">
        <v>2815.6800000000003</v>
      </c>
      <c r="AU1402" s="24">
        <v>0.7228</v>
      </c>
      <c r="AV1402" s="24">
        <v>0.2772</v>
      </c>
      <c r="AW1402" s="24">
        <v>0.85209999999999997</v>
      </c>
      <c r="AX1402" s="24">
        <v>0.1447</v>
      </c>
      <c r="AY1402" s="24">
        <v>0.17269999999999999</v>
      </c>
      <c r="AZ1402" s="24">
        <v>0.41880000000000001</v>
      </c>
      <c r="BA1402" s="24">
        <v>0.37730000000000002</v>
      </c>
      <c r="BB1402" s="31">
        <v>9</v>
      </c>
      <c r="BC1402" s="23">
        <v>548</v>
      </c>
      <c r="BD1402" s="32" t="s">
        <v>4811</v>
      </c>
      <c r="BE1402" s="33">
        <v>121.44744829602099</v>
      </c>
      <c r="BF1402" s="33">
        <v>-30.7394112169079</v>
      </c>
      <c r="BG1402" s="34">
        <f t="shared" si="252"/>
        <v>39</v>
      </c>
      <c r="BH1402" s="34">
        <f t="shared" si="253"/>
        <v>46</v>
      </c>
      <c r="BI1402" s="34">
        <f t="shared" si="254"/>
        <v>100</v>
      </c>
      <c r="BJ1402" s="34">
        <f t="shared" si="255"/>
        <v>54</v>
      </c>
      <c r="BK1402" s="34">
        <f t="shared" si="256"/>
        <v>23</v>
      </c>
      <c r="BL1402" s="34">
        <f t="shared" si="257"/>
        <v>28</v>
      </c>
      <c r="BM1402" s="35">
        <f t="shared" si="258"/>
        <v>100</v>
      </c>
      <c r="BN1402" s="34">
        <f t="shared" si="259"/>
        <v>100</v>
      </c>
      <c r="BO1402" s="35">
        <f t="shared" si="260"/>
        <v>100</v>
      </c>
      <c r="BP1402" s="35">
        <f t="shared" si="261"/>
        <v>74</v>
      </c>
      <c r="BQ1402" s="35">
        <f t="shared" si="262"/>
        <v>90</v>
      </c>
      <c r="BR1402" s="35">
        <f t="shared" si="263"/>
        <v>53</v>
      </c>
    </row>
    <row r="1403" spans="2:70" x14ac:dyDescent="0.3">
      <c r="B1403" s="6" t="s">
        <v>1314</v>
      </c>
      <c r="C1403" s="6">
        <v>601021009</v>
      </c>
      <c r="D1403" s="6" t="s">
        <v>128</v>
      </c>
      <c r="E1403" s="6" t="s">
        <v>129</v>
      </c>
      <c r="F1403" s="6" t="s">
        <v>129</v>
      </c>
      <c r="G1403" s="6" t="s">
        <v>130</v>
      </c>
      <c r="H1403" s="6" t="s">
        <v>4995</v>
      </c>
      <c r="I1403" s="22">
        <v>500000</v>
      </c>
      <c r="J1403" s="22">
        <v>500000</v>
      </c>
      <c r="K1403" s="22">
        <v>495000</v>
      </c>
      <c r="L1403" s="22">
        <v>480000</v>
      </c>
      <c r="M1403" s="22">
        <v>480000</v>
      </c>
      <c r="N1403" s="22">
        <v>485000</v>
      </c>
      <c r="O1403" s="23">
        <v>28</v>
      </c>
      <c r="P1403" s="23">
        <v>31</v>
      </c>
      <c r="Q1403" s="23">
        <v>64</v>
      </c>
      <c r="R1403" s="22">
        <v>485</v>
      </c>
      <c r="S1403" s="22">
        <v>475</v>
      </c>
      <c r="T1403" s="24">
        <v>1.7</v>
      </c>
      <c r="U1403" s="24">
        <v>0</v>
      </c>
      <c r="V1403" s="24">
        <v>1.7</v>
      </c>
      <c r="W1403" s="24">
        <v>1.7</v>
      </c>
      <c r="X1403" s="25">
        <v>5.0439999999999999E-2</v>
      </c>
      <c r="Y1403" s="24">
        <v>3.3</v>
      </c>
      <c r="Z1403" s="24">
        <v>-0.79999999999999982</v>
      </c>
      <c r="AA1403" s="24">
        <v>4.0999999999999996</v>
      </c>
      <c r="AB1403" s="24">
        <v>4.2</v>
      </c>
      <c r="AC1403" s="26">
        <v>0.34422552804905743</v>
      </c>
      <c r="AD1403" s="24">
        <v>6.8244553538671191</v>
      </c>
      <c r="AE1403" s="6">
        <v>35</v>
      </c>
      <c r="AF1403" s="6">
        <v>43</v>
      </c>
      <c r="AG1403" s="6">
        <v>63</v>
      </c>
      <c r="AH1403" s="27">
        <v>2.5135135135135136</v>
      </c>
      <c r="AI1403" s="28">
        <v>537000</v>
      </c>
      <c r="AJ1403" s="28">
        <v>545000</v>
      </c>
      <c r="AK1403" s="28">
        <v>560000</v>
      </c>
      <c r="AL1403" s="29">
        <v>-1.4678899082568808E-2</v>
      </c>
      <c r="AM1403" s="29">
        <v>-4.1071428571428571E-2</v>
      </c>
      <c r="AN1403" s="6">
        <v>2.5</v>
      </c>
      <c r="AO1403" s="27">
        <v>0.20000000000000018</v>
      </c>
      <c r="AP1403" s="6">
        <v>2.2999999999999998</v>
      </c>
      <c r="AQ1403" s="28">
        <v>495</v>
      </c>
      <c r="AR1403" s="28">
        <v>470</v>
      </c>
      <c r="AS1403" s="25">
        <v>5.3191489361702128E-2</v>
      </c>
      <c r="AT1403" s="30">
        <v>1408.96</v>
      </c>
      <c r="AU1403" s="24">
        <v>0.62709999999999999</v>
      </c>
      <c r="AV1403" s="24">
        <v>0.37290000000000001</v>
      </c>
      <c r="AW1403" s="24">
        <v>0.91990000000000005</v>
      </c>
      <c r="AX1403" s="24">
        <v>7.51E-2</v>
      </c>
      <c r="AY1403" s="24">
        <v>0.23619999999999999</v>
      </c>
      <c r="AZ1403" s="24">
        <v>0.31530000000000002</v>
      </c>
      <c r="BA1403" s="24">
        <v>0.41339999999999999</v>
      </c>
      <c r="BB1403" s="31">
        <v>2.5</v>
      </c>
      <c r="BC1403" s="23">
        <v>6</v>
      </c>
      <c r="BD1403" s="32" t="s">
        <v>3651</v>
      </c>
      <c r="BE1403" s="33">
        <v>147.39538359599999</v>
      </c>
      <c r="BF1403" s="33">
        <v>-42.855633543960401</v>
      </c>
      <c r="BG1403" s="34">
        <f t="shared" si="252"/>
        <v>88</v>
      </c>
      <c r="BH1403" s="34">
        <f t="shared" si="253"/>
        <v>75</v>
      </c>
      <c r="BI1403" s="34">
        <f t="shared" si="254"/>
        <v>94</v>
      </c>
      <c r="BJ1403" s="34">
        <f t="shared" si="255"/>
        <v>1</v>
      </c>
      <c r="BK1403" s="34">
        <f t="shared" si="256"/>
        <v>100</v>
      </c>
      <c r="BL1403" s="34">
        <f t="shared" si="257"/>
        <v>42</v>
      </c>
      <c r="BM1403" s="35">
        <f t="shared" si="258"/>
        <v>100</v>
      </c>
      <c r="BN1403" s="34">
        <f t="shared" si="259"/>
        <v>82</v>
      </c>
      <c r="BO1403" s="35">
        <f t="shared" si="260"/>
        <v>38</v>
      </c>
      <c r="BP1403" s="35">
        <f t="shared" si="261"/>
        <v>62</v>
      </c>
      <c r="BQ1403" s="35">
        <f t="shared" si="262"/>
        <v>25</v>
      </c>
      <c r="BR1403" s="35">
        <f t="shared" si="263"/>
        <v>53</v>
      </c>
    </row>
    <row r="1404" spans="2:70" x14ac:dyDescent="0.3">
      <c r="B1404" s="6" t="s">
        <v>1743</v>
      </c>
      <c r="C1404" s="6">
        <v>601031017</v>
      </c>
      <c r="D1404" s="6" t="s">
        <v>481</v>
      </c>
      <c r="E1404" s="6" t="s">
        <v>129</v>
      </c>
      <c r="F1404" s="6" t="s">
        <v>129</v>
      </c>
      <c r="G1404" s="6" t="s">
        <v>130</v>
      </c>
      <c r="H1404" s="6" t="s">
        <v>4995</v>
      </c>
      <c r="I1404" s="22">
        <v>450000</v>
      </c>
      <c r="J1404" s="22">
        <v>449000</v>
      </c>
      <c r="K1404" s="22">
        <v>459550</v>
      </c>
      <c r="L1404" s="22">
        <v>435000</v>
      </c>
      <c r="M1404" s="22">
        <v>435000</v>
      </c>
      <c r="N1404" s="22">
        <v>435000</v>
      </c>
      <c r="O1404" s="23">
        <v>35</v>
      </c>
      <c r="P1404" s="23">
        <v>41</v>
      </c>
      <c r="Q1404" s="23">
        <v>35</v>
      </c>
      <c r="R1404" s="22">
        <v>450</v>
      </c>
      <c r="S1404" s="22">
        <v>450</v>
      </c>
      <c r="T1404" s="24">
        <v>2.7</v>
      </c>
      <c r="U1404" s="24">
        <v>0.20000000000000018</v>
      </c>
      <c r="V1404" s="24">
        <v>2.5</v>
      </c>
      <c r="W1404" s="24">
        <v>2.5</v>
      </c>
      <c r="X1404" s="25">
        <v>5.1999999999999998E-2</v>
      </c>
      <c r="Y1404" s="24">
        <v>2.2000000000000002</v>
      </c>
      <c r="Z1404" s="24">
        <v>-1.1999999999999997</v>
      </c>
      <c r="AA1404" s="24">
        <v>3.4</v>
      </c>
      <c r="AB1404" s="24">
        <v>4.5</v>
      </c>
      <c r="AC1404" s="26">
        <v>0.34907533821521652</v>
      </c>
      <c r="AD1404" s="24">
        <v>6.7129872733695493</v>
      </c>
      <c r="AE1404" s="6">
        <v>51</v>
      </c>
      <c r="AF1404" s="6">
        <v>45</v>
      </c>
      <c r="AG1404" s="6">
        <v>77</v>
      </c>
      <c r="AH1404" s="27">
        <v>2.7397260273972601</v>
      </c>
      <c r="AI1404" s="28">
        <v>445000</v>
      </c>
      <c r="AJ1404" s="28">
        <v>440000</v>
      </c>
      <c r="AK1404" s="28">
        <v>465000</v>
      </c>
      <c r="AL1404" s="29">
        <v>1.1363636363636364E-2</v>
      </c>
      <c r="AM1404" s="29">
        <v>-4.3010752688172046E-2</v>
      </c>
      <c r="AN1404" s="6">
        <v>2.5</v>
      </c>
      <c r="AO1404" s="27">
        <v>0.29999999999999982</v>
      </c>
      <c r="AP1404" s="6">
        <v>2.2000000000000002</v>
      </c>
      <c r="AQ1404" s="28">
        <v>440</v>
      </c>
      <c r="AR1404" s="28">
        <v>430</v>
      </c>
      <c r="AS1404" s="25">
        <v>2.3255813953488372E-2</v>
      </c>
      <c r="AT1404" s="30">
        <v>1289.1200000000001</v>
      </c>
      <c r="AU1404" s="24">
        <v>0.60140000000000005</v>
      </c>
      <c r="AV1404" s="24">
        <v>0.39860000000000001</v>
      </c>
      <c r="AW1404" s="24">
        <v>0.78210000000000002</v>
      </c>
      <c r="AX1404" s="24">
        <v>5.8500000000000003E-2</v>
      </c>
      <c r="AY1404" s="24">
        <v>0.25869999999999999</v>
      </c>
      <c r="AZ1404" s="24">
        <v>0.2681</v>
      </c>
      <c r="BA1404" s="24">
        <v>0.43619999999999998</v>
      </c>
      <c r="BB1404" s="31">
        <v>2</v>
      </c>
      <c r="BC1404" s="23">
        <v>7</v>
      </c>
      <c r="BD1404" s="32" t="s">
        <v>4056</v>
      </c>
      <c r="BE1404" s="33">
        <v>147.25917941721701</v>
      </c>
      <c r="BF1404" s="33">
        <v>-42.846830449737801</v>
      </c>
      <c r="BG1404" s="34">
        <f t="shared" si="252"/>
        <v>72</v>
      </c>
      <c r="BH1404" s="34">
        <f t="shared" si="253"/>
        <v>75</v>
      </c>
      <c r="BI1404" s="34">
        <f t="shared" si="254"/>
        <v>91</v>
      </c>
      <c r="BJ1404" s="34">
        <f t="shared" si="255"/>
        <v>7</v>
      </c>
      <c r="BK1404" s="34">
        <f t="shared" si="256"/>
        <v>100</v>
      </c>
      <c r="BL1404" s="34">
        <f t="shared" si="257"/>
        <v>47</v>
      </c>
      <c r="BM1404" s="35">
        <f t="shared" si="258"/>
        <v>100</v>
      </c>
      <c r="BN1404" s="34">
        <f t="shared" si="259"/>
        <v>83</v>
      </c>
      <c r="BO1404" s="35">
        <f t="shared" si="260"/>
        <v>35</v>
      </c>
      <c r="BP1404" s="35">
        <f t="shared" si="261"/>
        <v>80</v>
      </c>
      <c r="BQ1404" s="35">
        <f t="shared" si="262"/>
        <v>20</v>
      </c>
      <c r="BR1404" s="35">
        <f t="shared" si="263"/>
        <v>53</v>
      </c>
    </row>
    <row r="1405" spans="2:70" x14ac:dyDescent="0.3">
      <c r="B1405" s="6" t="s">
        <v>2214</v>
      </c>
      <c r="C1405" s="6">
        <v>602011041</v>
      </c>
      <c r="D1405" s="6" t="s">
        <v>978</v>
      </c>
      <c r="E1405" s="6" t="s">
        <v>659</v>
      </c>
      <c r="F1405" s="6" t="s">
        <v>978</v>
      </c>
      <c r="G1405" s="6" t="s">
        <v>130</v>
      </c>
      <c r="H1405" s="6" t="s">
        <v>4995</v>
      </c>
      <c r="I1405" s="22">
        <v>339000</v>
      </c>
      <c r="J1405" s="22">
        <v>349000</v>
      </c>
      <c r="K1405" s="22">
        <v>350000</v>
      </c>
      <c r="L1405" s="22">
        <v>345000</v>
      </c>
      <c r="M1405" s="22">
        <v>352000</v>
      </c>
      <c r="N1405" s="22">
        <v>420000</v>
      </c>
      <c r="O1405" s="23">
        <v>49</v>
      </c>
      <c r="P1405" s="23">
        <v>43</v>
      </c>
      <c r="Q1405" s="23">
        <v>38</v>
      </c>
      <c r="R1405" s="22">
        <v>400</v>
      </c>
      <c r="S1405" s="22">
        <v>370</v>
      </c>
      <c r="T1405" s="24">
        <v>2.6</v>
      </c>
      <c r="U1405" s="24">
        <v>-0.19999999999999973</v>
      </c>
      <c r="V1405" s="24">
        <v>2.8</v>
      </c>
      <c r="W1405" s="24">
        <v>1.6</v>
      </c>
      <c r="X1405" s="25">
        <v>6.135693215339233E-2</v>
      </c>
      <c r="Y1405" s="24">
        <v>2.5</v>
      </c>
      <c r="Z1405" s="24">
        <v>-0.5</v>
      </c>
      <c r="AA1405" s="24">
        <v>3</v>
      </c>
      <c r="AB1405" s="24">
        <v>4</v>
      </c>
      <c r="AC1405" s="26">
        <v>0.32117163412127442</v>
      </c>
      <c r="AD1405" s="24">
        <v>5.2344799984188466</v>
      </c>
      <c r="AE1405" s="6">
        <v>67</v>
      </c>
      <c r="AF1405" s="6">
        <v>86</v>
      </c>
      <c r="AG1405" s="6">
        <v>80</v>
      </c>
      <c r="AH1405" s="27">
        <v>2.8322981366459627</v>
      </c>
      <c r="AI1405" s="28">
        <v>435000</v>
      </c>
      <c r="AJ1405" s="28">
        <v>425000</v>
      </c>
      <c r="AK1405" s="28">
        <v>415000</v>
      </c>
      <c r="AL1405" s="29">
        <v>2.3529411764705882E-2</v>
      </c>
      <c r="AM1405" s="29">
        <v>4.8192771084337352E-2</v>
      </c>
      <c r="AN1405" s="6">
        <v>2.4</v>
      </c>
      <c r="AO1405" s="27">
        <v>0.7</v>
      </c>
      <c r="AP1405" s="6">
        <v>1.7</v>
      </c>
      <c r="AQ1405" s="28">
        <v>410</v>
      </c>
      <c r="AR1405" s="28">
        <v>395</v>
      </c>
      <c r="AS1405" s="25">
        <v>3.7974683544303799E-2</v>
      </c>
      <c r="AT1405" s="30">
        <v>1245.44</v>
      </c>
      <c r="AU1405" s="24">
        <v>0.65649999999999997</v>
      </c>
      <c r="AV1405" s="24">
        <v>0.34350000000000003</v>
      </c>
      <c r="AW1405" s="24">
        <v>0.79010000000000002</v>
      </c>
      <c r="AX1405" s="24">
        <v>0.20250000000000001</v>
      </c>
      <c r="AY1405" s="24">
        <v>0.25869999999999999</v>
      </c>
      <c r="AZ1405" s="24">
        <v>0.28460000000000002</v>
      </c>
      <c r="BA1405" s="24">
        <v>0.42480000000000001</v>
      </c>
      <c r="BB1405" s="31">
        <v>1</v>
      </c>
      <c r="BC1405" s="23">
        <v>168</v>
      </c>
      <c r="BD1405" s="32" t="s">
        <v>4499</v>
      </c>
      <c r="BE1405" s="33">
        <v>147.13517521684199</v>
      </c>
      <c r="BF1405" s="33">
        <v>-41.379848655692101</v>
      </c>
      <c r="BG1405" s="34">
        <f t="shared" si="252"/>
        <v>74</v>
      </c>
      <c r="BH1405" s="34">
        <f t="shared" si="253"/>
        <v>77</v>
      </c>
      <c r="BI1405" s="34">
        <f t="shared" si="254"/>
        <v>90</v>
      </c>
      <c r="BJ1405" s="34">
        <f t="shared" si="255"/>
        <v>13</v>
      </c>
      <c r="BK1405" s="34">
        <f t="shared" si="256"/>
        <v>74</v>
      </c>
      <c r="BL1405" s="34">
        <f t="shared" si="257"/>
        <v>47</v>
      </c>
      <c r="BM1405" s="35">
        <f t="shared" si="258"/>
        <v>100</v>
      </c>
      <c r="BN1405" s="34">
        <f t="shared" si="259"/>
        <v>98</v>
      </c>
      <c r="BO1405" s="35">
        <f t="shared" si="260"/>
        <v>53</v>
      </c>
      <c r="BP1405" s="35">
        <f t="shared" si="261"/>
        <v>75</v>
      </c>
      <c r="BQ1405" s="35">
        <f t="shared" si="262"/>
        <v>10</v>
      </c>
      <c r="BR1405" s="35">
        <f t="shared" si="263"/>
        <v>53</v>
      </c>
    </row>
    <row r="1406" spans="2:70" x14ac:dyDescent="0.3">
      <c r="B1406" s="6" t="s">
        <v>2326</v>
      </c>
      <c r="C1406" s="6">
        <v>602031064</v>
      </c>
      <c r="D1406" s="6" t="s">
        <v>1161</v>
      </c>
      <c r="E1406" s="6" t="s">
        <v>659</v>
      </c>
      <c r="F1406" s="6" t="s">
        <v>2742</v>
      </c>
      <c r="G1406" s="6" t="s">
        <v>130</v>
      </c>
      <c r="H1406" s="6" t="s">
        <v>4995</v>
      </c>
      <c r="I1406" s="22">
        <v>385000</v>
      </c>
      <c r="J1406" s="22">
        <v>385000</v>
      </c>
      <c r="K1406" s="22">
        <v>395000</v>
      </c>
      <c r="L1406" s="22">
        <v>263000</v>
      </c>
      <c r="M1406" s="22">
        <v>263000</v>
      </c>
      <c r="N1406" s="22">
        <v>380000</v>
      </c>
      <c r="O1406" s="23">
        <v>126</v>
      </c>
      <c r="P1406" s="23">
        <v>126</v>
      </c>
      <c r="Q1406" s="23">
        <v>148</v>
      </c>
      <c r="R1406" s="22">
        <v>250</v>
      </c>
      <c r="S1406" s="22">
        <v>275</v>
      </c>
      <c r="T1406" s="24">
        <v>1.9</v>
      </c>
      <c r="U1406" s="24">
        <v>0</v>
      </c>
      <c r="V1406" s="24">
        <v>1.9</v>
      </c>
      <c r="W1406" s="24">
        <v>2.7</v>
      </c>
      <c r="X1406" s="25">
        <v>3.3766233766233764E-2</v>
      </c>
      <c r="Y1406" s="24">
        <v>2.7</v>
      </c>
      <c r="Z1406" s="24">
        <v>-0.69999999999999973</v>
      </c>
      <c r="AA1406" s="24">
        <v>3.4</v>
      </c>
      <c r="AB1406" s="24">
        <v>2.5</v>
      </c>
      <c r="AC1406" s="26">
        <v>0.26732249786141998</v>
      </c>
      <c r="AD1406" s="24">
        <v>7.9168585905112847</v>
      </c>
      <c r="AE1406" s="6">
        <v>30</v>
      </c>
      <c r="AF1406" s="6">
        <v>41</v>
      </c>
      <c r="AG1406" s="6">
        <v>34</v>
      </c>
      <c r="AH1406" s="27">
        <v>8.8571428571428577</v>
      </c>
      <c r="AI1406" s="28">
        <v>432000</v>
      </c>
      <c r="AJ1406" s="28">
        <v>435500</v>
      </c>
      <c r="AK1406" s="28">
        <v>430000</v>
      </c>
      <c r="AL1406" s="29">
        <v>-8.0367393800229621E-3</v>
      </c>
      <c r="AM1406" s="29">
        <v>4.6511627906976744E-3</v>
      </c>
      <c r="AN1406" s="6">
        <v>1.9</v>
      </c>
      <c r="AO1406" s="27">
        <v>-0.39999999999999991</v>
      </c>
      <c r="AP1406" s="6">
        <v>2.2999999999999998</v>
      </c>
      <c r="AQ1406" s="28">
        <v>340</v>
      </c>
      <c r="AR1406" s="28">
        <v>370</v>
      </c>
      <c r="AS1406" s="25">
        <v>-8.1081081081081086E-2</v>
      </c>
      <c r="AT1406" s="30">
        <v>935.2</v>
      </c>
      <c r="AU1406" s="24">
        <v>0.62060000000000004</v>
      </c>
      <c r="AV1406" s="24">
        <v>0.37940000000000002</v>
      </c>
      <c r="AW1406" s="24">
        <v>0.91610000000000003</v>
      </c>
      <c r="AX1406" s="24">
        <v>2.87E-2</v>
      </c>
      <c r="AY1406" s="24">
        <v>0.54239999999999999</v>
      </c>
      <c r="AZ1406" s="24">
        <v>0.2233</v>
      </c>
      <c r="BA1406" s="24">
        <v>0.19489999999999999</v>
      </c>
      <c r="BB1406" s="31">
        <v>2.5</v>
      </c>
      <c r="BC1406" s="23">
        <v>178</v>
      </c>
      <c r="BD1406" s="32" t="s">
        <v>4607</v>
      </c>
      <c r="BE1406" s="33">
        <v>147.97000516083401</v>
      </c>
      <c r="BF1406" s="33">
        <v>-41.356933557270303</v>
      </c>
      <c r="BG1406" s="34">
        <f t="shared" si="252"/>
        <v>85</v>
      </c>
      <c r="BH1406" s="34">
        <f t="shared" si="253"/>
        <v>85</v>
      </c>
      <c r="BI1406" s="34">
        <f t="shared" si="254"/>
        <v>15</v>
      </c>
      <c r="BJ1406" s="34">
        <f t="shared" si="255"/>
        <v>1</v>
      </c>
      <c r="BK1406" s="34">
        <f t="shared" si="256"/>
        <v>72</v>
      </c>
      <c r="BL1406" s="34">
        <f t="shared" si="257"/>
        <v>100</v>
      </c>
      <c r="BM1406" s="35">
        <f t="shared" si="258"/>
        <v>63</v>
      </c>
      <c r="BN1406" s="34">
        <f t="shared" si="259"/>
        <v>71</v>
      </c>
      <c r="BO1406" s="35">
        <f t="shared" si="260"/>
        <v>89</v>
      </c>
      <c r="BP1406" s="35">
        <f t="shared" si="261"/>
        <v>72</v>
      </c>
      <c r="BQ1406" s="35">
        <f t="shared" si="262"/>
        <v>25</v>
      </c>
      <c r="BR1406" s="35">
        <f t="shared" si="263"/>
        <v>53</v>
      </c>
    </row>
    <row r="1407" spans="2:70" x14ac:dyDescent="0.3">
      <c r="B1407" s="6" t="s">
        <v>505</v>
      </c>
      <c r="C1407" s="6">
        <v>801041034</v>
      </c>
      <c r="D1407" s="6" t="s">
        <v>299</v>
      </c>
      <c r="E1407" s="6" t="s">
        <v>107</v>
      </c>
      <c r="F1407" s="6" t="s">
        <v>2703</v>
      </c>
      <c r="G1407" s="6" t="s">
        <v>108</v>
      </c>
      <c r="H1407" s="6" t="s">
        <v>4995</v>
      </c>
      <c r="I1407" s="22">
        <v>650000</v>
      </c>
      <c r="J1407" s="22">
        <v>650000</v>
      </c>
      <c r="K1407" s="22">
        <v>649000</v>
      </c>
      <c r="L1407" s="22">
        <v>735000</v>
      </c>
      <c r="M1407" s="22">
        <v>757000</v>
      </c>
      <c r="N1407" s="22">
        <v>660000</v>
      </c>
      <c r="O1407" s="23">
        <v>37</v>
      </c>
      <c r="P1407" s="23">
        <v>50</v>
      </c>
      <c r="Q1407" s="23">
        <v>36</v>
      </c>
      <c r="R1407" s="22">
        <v>500</v>
      </c>
      <c r="S1407" s="22">
        <v>510</v>
      </c>
      <c r="T1407" s="24">
        <v>1.9</v>
      </c>
      <c r="U1407" s="24">
        <v>0.29999999999999982</v>
      </c>
      <c r="V1407" s="24">
        <v>1.6</v>
      </c>
      <c r="W1407" s="24">
        <v>2</v>
      </c>
      <c r="X1407" s="25">
        <v>0.04</v>
      </c>
      <c r="Y1407" s="24">
        <v>6.2</v>
      </c>
      <c r="Z1407" s="24">
        <v>-2.1000000000000005</v>
      </c>
      <c r="AA1407" s="24">
        <v>8.3000000000000007</v>
      </c>
      <c r="AB1407" s="24">
        <v>9.5</v>
      </c>
      <c r="AC1407" s="26">
        <v>0.16122375277304854</v>
      </c>
      <c r="AD1407" s="24">
        <v>4.0305938193262136</v>
      </c>
      <c r="AE1407" s="6">
        <v>214</v>
      </c>
      <c r="AF1407" s="6">
        <v>238</v>
      </c>
      <c r="AG1407" s="6">
        <v>205</v>
      </c>
      <c r="AH1407" s="27">
        <v>5.6456211812627295</v>
      </c>
      <c r="AI1407" s="28">
        <v>570000</v>
      </c>
      <c r="AJ1407" s="28">
        <v>565000</v>
      </c>
      <c r="AK1407" s="28">
        <v>553000</v>
      </c>
      <c r="AL1407" s="29">
        <v>8.8495575221238937E-3</v>
      </c>
      <c r="AM1407" s="29">
        <v>3.074141048824593E-2</v>
      </c>
      <c r="AN1407" s="6">
        <v>3.7</v>
      </c>
      <c r="AO1407" s="27">
        <v>-0.19999999999999973</v>
      </c>
      <c r="AP1407" s="6">
        <v>3.9</v>
      </c>
      <c r="AQ1407" s="28">
        <v>550</v>
      </c>
      <c r="AR1407" s="28">
        <v>550</v>
      </c>
      <c r="AS1407" s="25">
        <v>0</v>
      </c>
      <c r="AT1407" s="30">
        <v>3101.28</v>
      </c>
      <c r="AU1407" s="24">
        <v>0.80969999999999998</v>
      </c>
      <c r="AV1407" s="24">
        <v>0.1903</v>
      </c>
      <c r="AW1407" s="24">
        <v>0.78720000000000001</v>
      </c>
      <c r="AX1407" s="24">
        <v>0.13089999999999999</v>
      </c>
      <c r="AY1407" s="24">
        <v>0.21779999999999999</v>
      </c>
      <c r="AZ1407" s="24">
        <v>0.4914</v>
      </c>
      <c r="BA1407" s="24">
        <v>0.27760000000000001</v>
      </c>
      <c r="BB1407" s="31">
        <v>8.5</v>
      </c>
      <c r="BC1407" s="23">
        <v>69</v>
      </c>
      <c r="BD1407" s="32" t="s">
        <v>2978</v>
      </c>
      <c r="BE1407" s="33">
        <v>149.12738933141401</v>
      </c>
      <c r="BF1407" s="33">
        <v>-35.1695594790108</v>
      </c>
      <c r="BG1407" s="34">
        <f t="shared" si="252"/>
        <v>85</v>
      </c>
      <c r="BH1407" s="34">
        <f t="shared" si="253"/>
        <v>55</v>
      </c>
      <c r="BI1407" s="34">
        <f t="shared" si="254"/>
        <v>55</v>
      </c>
      <c r="BJ1407" s="34">
        <f t="shared" si="255"/>
        <v>5</v>
      </c>
      <c r="BK1407" s="34">
        <f t="shared" si="256"/>
        <v>93</v>
      </c>
      <c r="BL1407" s="34">
        <f t="shared" si="257"/>
        <v>38</v>
      </c>
      <c r="BM1407" s="35">
        <f t="shared" si="258"/>
        <v>84</v>
      </c>
      <c r="BN1407" s="34">
        <f t="shared" si="259"/>
        <v>100</v>
      </c>
      <c r="BO1407" s="35">
        <f t="shared" si="260"/>
        <v>100</v>
      </c>
      <c r="BP1407" s="35">
        <f t="shared" si="261"/>
        <v>14</v>
      </c>
      <c r="BQ1407" s="35">
        <f t="shared" si="262"/>
        <v>85</v>
      </c>
      <c r="BR1407" s="35">
        <f t="shared" si="263"/>
        <v>53</v>
      </c>
    </row>
    <row r="1408" spans="2:70" x14ac:dyDescent="0.3">
      <c r="B1408" s="6" t="s">
        <v>2600</v>
      </c>
      <c r="C1408" s="6">
        <v>101041017</v>
      </c>
      <c r="D1408" s="6" t="s">
        <v>1780</v>
      </c>
      <c r="E1408" s="6" t="s">
        <v>316</v>
      </c>
      <c r="F1408" s="6" t="s">
        <v>2600</v>
      </c>
      <c r="G1408" s="6" t="s">
        <v>77</v>
      </c>
      <c r="H1408" s="6" t="s">
        <v>4995</v>
      </c>
      <c r="I1408" s="22">
        <v>595000</v>
      </c>
      <c r="J1408" s="22">
        <v>599950</v>
      </c>
      <c r="K1408" s="22">
        <v>565000</v>
      </c>
      <c r="L1408" s="22">
        <v>535000</v>
      </c>
      <c r="M1408" s="22">
        <v>550000</v>
      </c>
      <c r="N1408" s="22">
        <v>555000</v>
      </c>
      <c r="O1408" s="23">
        <v>99</v>
      </c>
      <c r="P1408" s="23">
        <v>89</v>
      </c>
      <c r="Q1408" s="23">
        <v>77</v>
      </c>
      <c r="R1408" s="22">
        <v>400</v>
      </c>
      <c r="S1408" s="22">
        <v>430</v>
      </c>
      <c r="T1408" s="24">
        <v>1.5</v>
      </c>
      <c r="U1408" s="24">
        <v>0</v>
      </c>
      <c r="V1408" s="24">
        <v>1.5</v>
      </c>
      <c r="W1408" s="24">
        <v>1.2</v>
      </c>
      <c r="X1408" s="25">
        <v>3.4957983193277309E-2</v>
      </c>
      <c r="Y1408" s="24">
        <v>2.1</v>
      </c>
      <c r="Z1408" s="24">
        <v>-0.89999999999999991</v>
      </c>
      <c r="AA1408" s="24">
        <v>3</v>
      </c>
      <c r="AB1408" s="24">
        <v>3.7</v>
      </c>
      <c r="AC1408" s="26">
        <v>0.31887755102040816</v>
      </c>
      <c r="AD1408" s="24">
        <v>9.1217376373626369</v>
      </c>
      <c r="AE1408" s="6">
        <v>152</v>
      </c>
      <c r="AF1408" s="6">
        <v>163</v>
      </c>
      <c r="AG1408" s="6">
        <v>162</v>
      </c>
      <c r="AH1408" s="27">
        <v>6.384615384615385</v>
      </c>
      <c r="AI1408" s="28">
        <v>520000</v>
      </c>
      <c r="AJ1408" s="28">
        <v>535000</v>
      </c>
      <c r="AK1408" s="28">
        <v>525000</v>
      </c>
      <c r="AL1408" s="29">
        <v>-2.8037383177570093E-2</v>
      </c>
      <c r="AM1408" s="29">
        <v>-9.5238095238095247E-3</v>
      </c>
      <c r="AN1408" s="6">
        <v>1.8</v>
      </c>
      <c r="AO1408" s="27">
        <v>0.30000000000000004</v>
      </c>
      <c r="AP1408" s="6">
        <v>1.5</v>
      </c>
      <c r="AQ1408" s="28">
        <v>450</v>
      </c>
      <c r="AR1408" s="28">
        <v>420</v>
      </c>
      <c r="AS1408" s="25">
        <v>7.1428571428571425E-2</v>
      </c>
      <c r="AT1408" s="30">
        <v>1254.4000000000001</v>
      </c>
      <c r="AU1408" s="24">
        <v>0.64410000000000001</v>
      </c>
      <c r="AV1408" s="24">
        <v>0.35589999999999999</v>
      </c>
      <c r="AW1408" s="24">
        <v>0.75260000000000005</v>
      </c>
      <c r="AX1408" s="24">
        <v>9.8000000000000004E-2</v>
      </c>
      <c r="AY1408" s="24">
        <v>0.42559999999999998</v>
      </c>
      <c r="AZ1408" s="24">
        <v>0.23150000000000001</v>
      </c>
      <c r="BA1408" s="24">
        <v>0.2999</v>
      </c>
      <c r="BB1408" s="31">
        <v>4</v>
      </c>
      <c r="BC1408" s="23">
        <v>225</v>
      </c>
      <c r="BD1408" s="32" t="s">
        <v>4892</v>
      </c>
      <c r="BE1408" s="33">
        <v>150.155546008953</v>
      </c>
      <c r="BF1408" s="33">
        <v>-35.703258473214497</v>
      </c>
      <c r="BG1408" s="34">
        <f t="shared" si="252"/>
        <v>92</v>
      </c>
      <c r="BH1408" s="34">
        <f t="shared" si="253"/>
        <v>87</v>
      </c>
      <c r="BI1408" s="34">
        <f t="shared" si="254"/>
        <v>46</v>
      </c>
      <c r="BJ1408" s="34">
        <f t="shared" si="255"/>
        <v>1</v>
      </c>
      <c r="BK1408" s="34">
        <f t="shared" si="256"/>
        <v>65</v>
      </c>
      <c r="BL1408" s="34">
        <f t="shared" si="257"/>
        <v>84</v>
      </c>
      <c r="BM1408" s="35">
        <f t="shared" si="258"/>
        <v>67</v>
      </c>
      <c r="BN1408" s="34">
        <f t="shared" si="259"/>
        <v>59</v>
      </c>
      <c r="BO1408" s="35">
        <f t="shared" si="260"/>
        <v>55</v>
      </c>
      <c r="BP1408" s="35">
        <f t="shared" si="261"/>
        <v>82</v>
      </c>
      <c r="BQ1408" s="35">
        <f t="shared" si="262"/>
        <v>40</v>
      </c>
      <c r="BR1408" s="35">
        <f t="shared" si="263"/>
        <v>53</v>
      </c>
    </row>
    <row r="1409" spans="2:70" x14ac:dyDescent="0.3">
      <c r="B1409" s="6" t="s">
        <v>1933</v>
      </c>
      <c r="C1409" s="6">
        <v>114011276</v>
      </c>
      <c r="D1409" s="6" t="s">
        <v>1535</v>
      </c>
      <c r="E1409" s="6" t="s">
        <v>1111</v>
      </c>
      <c r="F1409" s="6" t="s">
        <v>4230</v>
      </c>
      <c r="G1409" s="6" t="s">
        <v>77</v>
      </c>
      <c r="H1409" s="6" t="s">
        <v>4995</v>
      </c>
      <c r="I1409" s="22">
        <v>1195000</v>
      </c>
      <c r="J1409" s="22">
        <v>1100000</v>
      </c>
      <c r="K1409" s="22">
        <v>1000000</v>
      </c>
      <c r="L1409" s="22">
        <v>1100000</v>
      </c>
      <c r="M1409" s="22">
        <v>790000</v>
      </c>
      <c r="N1409" s="22">
        <v>1200000</v>
      </c>
      <c r="O1409" s="23">
        <v>49</v>
      </c>
      <c r="P1409" s="23">
        <v>50</v>
      </c>
      <c r="Q1409" s="23">
        <v>50</v>
      </c>
      <c r="R1409" s="22">
        <v>500</v>
      </c>
      <c r="S1409" s="22">
        <v>495</v>
      </c>
      <c r="T1409" s="24">
        <v>1</v>
      </c>
      <c r="U1409" s="24">
        <v>9.9999999999999978E-2</v>
      </c>
      <c r="V1409" s="24">
        <v>0.9</v>
      </c>
      <c r="W1409" s="24">
        <v>1.3</v>
      </c>
      <c r="X1409" s="25">
        <v>2.1757322175732216E-2</v>
      </c>
      <c r="Y1409" s="24">
        <v>4.8</v>
      </c>
      <c r="Z1409" s="24">
        <v>-1.9000000000000004</v>
      </c>
      <c r="AA1409" s="24">
        <v>6.7</v>
      </c>
      <c r="AB1409" s="24">
        <v>4.9000000000000004</v>
      </c>
      <c r="AC1409" s="26">
        <v>0.29742076710764248</v>
      </c>
      <c r="AD1409" s="24">
        <v>13.669916026678184</v>
      </c>
      <c r="AE1409" s="6">
        <v>64</v>
      </c>
      <c r="AF1409" s="6">
        <v>93</v>
      </c>
      <c r="AG1409" s="6">
        <v>93</v>
      </c>
      <c r="AH1409" s="27">
        <v>4.9306930693069306</v>
      </c>
      <c r="AI1409" s="28">
        <v>582500</v>
      </c>
      <c r="AJ1409" s="28">
        <v>540000</v>
      </c>
      <c r="AK1409" s="28">
        <v>545000</v>
      </c>
      <c r="AL1409" s="29">
        <v>7.8703703703703706E-2</v>
      </c>
      <c r="AM1409" s="29">
        <v>6.8807339449541288E-2</v>
      </c>
      <c r="AN1409" s="6">
        <v>1.3</v>
      </c>
      <c r="AO1409" s="27">
        <v>-9.9999999999999867E-2</v>
      </c>
      <c r="AP1409" s="6">
        <v>1.4</v>
      </c>
      <c r="AQ1409" s="28">
        <v>450</v>
      </c>
      <c r="AR1409" s="28">
        <v>440</v>
      </c>
      <c r="AS1409" s="25">
        <v>2.2727272727272728E-2</v>
      </c>
      <c r="AT1409" s="30">
        <v>1681.1200000000001</v>
      </c>
      <c r="AU1409" s="24">
        <v>0.67689999999999995</v>
      </c>
      <c r="AV1409" s="24">
        <v>0.3231</v>
      </c>
      <c r="AW1409" s="24">
        <v>0.84919999999999995</v>
      </c>
      <c r="AX1409" s="24">
        <v>7.6100000000000001E-2</v>
      </c>
      <c r="AY1409" s="24">
        <v>0.47899999999999998</v>
      </c>
      <c r="AZ1409" s="24">
        <v>0.23880000000000001</v>
      </c>
      <c r="BA1409" s="24">
        <v>0.26200000000000001</v>
      </c>
      <c r="BB1409" s="31">
        <v>8</v>
      </c>
      <c r="BC1409" s="23">
        <v>143</v>
      </c>
      <c r="BD1409" s="32" t="s">
        <v>4231</v>
      </c>
      <c r="BE1409" s="33">
        <v>150.667487967928</v>
      </c>
      <c r="BF1409" s="33">
        <v>-35.071209272742998</v>
      </c>
      <c r="BG1409" s="34">
        <f t="shared" si="252"/>
        <v>100</v>
      </c>
      <c r="BH1409" s="34">
        <f t="shared" si="253"/>
        <v>95</v>
      </c>
      <c r="BI1409" s="34">
        <f t="shared" si="254"/>
        <v>64</v>
      </c>
      <c r="BJ1409" s="34">
        <f t="shared" si="255"/>
        <v>40</v>
      </c>
      <c r="BK1409" s="34">
        <f t="shared" si="256"/>
        <v>78</v>
      </c>
      <c r="BL1409" s="34">
        <f t="shared" si="257"/>
        <v>95</v>
      </c>
      <c r="BM1409" s="35">
        <f t="shared" si="258"/>
        <v>23</v>
      </c>
      <c r="BN1409" s="34">
        <f t="shared" si="259"/>
        <v>14</v>
      </c>
      <c r="BO1409" s="35">
        <f t="shared" si="260"/>
        <v>69</v>
      </c>
      <c r="BP1409" s="35">
        <f t="shared" si="261"/>
        <v>37</v>
      </c>
      <c r="BQ1409" s="35">
        <f t="shared" si="262"/>
        <v>80</v>
      </c>
      <c r="BR1409" s="35">
        <f t="shared" si="263"/>
        <v>53</v>
      </c>
    </row>
    <row r="1410" spans="2:70" x14ac:dyDescent="0.3">
      <c r="B1410" s="6" t="s">
        <v>2258</v>
      </c>
      <c r="C1410" s="6">
        <v>116031313</v>
      </c>
      <c r="D1410" s="6" t="s">
        <v>915</v>
      </c>
      <c r="E1410" s="6" t="s">
        <v>916</v>
      </c>
      <c r="F1410" s="6" t="s">
        <v>2757</v>
      </c>
      <c r="G1410" s="6" t="s">
        <v>77</v>
      </c>
      <c r="H1410" s="6" t="s">
        <v>4995</v>
      </c>
      <c r="I1410" s="22">
        <v>570000</v>
      </c>
      <c r="J1410" s="22">
        <v>553700</v>
      </c>
      <c r="K1410" s="22">
        <v>521375</v>
      </c>
      <c r="L1410" s="22">
        <v>685555</v>
      </c>
      <c r="M1410" s="22">
        <v>565000</v>
      </c>
      <c r="N1410" s="22">
        <v>520000</v>
      </c>
      <c r="O1410" s="23">
        <v>30</v>
      </c>
      <c r="P1410" s="23">
        <v>30</v>
      </c>
      <c r="Q1410" s="23">
        <v>21</v>
      </c>
      <c r="R1410" s="22">
        <v>480</v>
      </c>
      <c r="S1410" s="22">
        <v>420</v>
      </c>
      <c r="T1410" s="24">
        <v>0.8</v>
      </c>
      <c r="U1410" s="24">
        <v>0</v>
      </c>
      <c r="V1410" s="24">
        <v>0.8</v>
      </c>
      <c r="W1410" s="24">
        <v>0.9</v>
      </c>
      <c r="X1410" s="25">
        <v>4.3789473684210524E-2</v>
      </c>
      <c r="Y1410" s="24">
        <v>3.4</v>
      </c>
      <c r="Z1410" s="24">
        <v>-1.1999999999999997</v>
      </c>
      <c r="AA1410" s="24">
        <v>4.5999999999999996</v>
      </c>
      <c r="AB1410" s="24">
        <v>4.8</v>
      </c>
      <c r="AC1410" s="26">
        <v>0.35244360902255639</v>
      </c>
      <c r="AD1410" s="24">
        <v>8.0485920329670328</v>
      </c>
      <c r="AE1410" s="6">
        <v>58</v>
      </c>
      <c r="AF1410" s="6">
        <v>70</v>
      </c>
      <c r="AG1410" s="6">
        <v>62</v>
      </c>
      <c r="AH1410" s="27">
        <v>2.5771812080536916</v>
      </c>
      <c r="AI1410" s="28">
        <v>600000</v>
      </c>
      <c r="AJ1410" s="28">
        <v>540000</v>
      </c>
      <c r="AK1410" s="28">
        <v>525000</v>
      </c>
      <c r="AL1410" s="29">
        <v>0.1111111111111111</v>
      </c>
      <c r="AM1410" s="29">
        <v>0.14285714285714285</v>
      </c>
      <c r="AN1410" s="6">
        <v>2.9</v>
      </c>
      <c r="AO1410" s="27">
        <v>-0.10000000000000009</v>
      </c>
      <c r="AP1410" s="6">
        <v>3</v>
      </c>
      <c r="AQ1410" s="28">
        <v>500</v>
      </c>
      <c r="AR1410" s="28">
        <v>460</v>
      </c>
      <c r="AS1410" s="25">
        <v>8.6956521739130432E-2</v>
      </c>
      <c r="AT1410" s="30">
        <v>1361.92</v>
      </c>
      <c r="AU1410" s="24">
        <v>0.76280000000000003</v>
      </c>
      <c r="AV1410" s="24">
        <v>0.23719999999999999</v>
      </c>
      <c r="AW1410" s="24">
        <v>0.84740000000000004</v>
      </c>
      <c r="AX1410" s="24">
        <v>0.12590000000000001</v>
      </c>
      <c r="AY1410" s="24">
        <v>0.2024</v>
      </c>
      <c r="AZ1410" s="24">
        <v>0.25719999999999998</v>
      </c>
      <c r="BA1410" s="24">
        <v>0.50800000000000001</v>
      </c>
      <c r="BB1410" s="31">
        <v>1</v>
      </c>
      <c r="BC1410" s="23">
        <v>39</v>
      </c>
      <c r="BD1410" s="32" t="s">
        <v>4542</v>
      </c>
      <c r="BE1410" s="33">
        <v>150.81597620063201</v>
      </c>
      <c r="BF1410" s="33">
        <v>-33.740754579536002</v>
      </c>
      <c r="BG1410" s="34">
        <f t="shared" si="252"/>
        <v>100</v>
      </c>
      <c r="BH1410" s="34">
        <f t="shared" si="253"/>
        <v>69</v>
      </c>
      <c r="BI1410" s="34">
        <f t="shared" si="254"/>
        <v>93</v>
      </c>
      <c r="BJ1410" s="34">
        <f t="shared" si="255"/>
        <v>56</v>
      </c>
      <c r="BK1410" s="34">
        <f t="shared" si="256"/>
        <v>100</v>
      </c>
      <c r="BL1410" s="34">
        <f t="shared" si="257"/>
        <v>35</v>
      </c>
      <c r="BM1410" s="35">
        <f t="shared" si="258"/>
        <v>96</v>
      </c>
      <c r="BN1410" s="34">
        <f t="shared" si="259"/>
        <v>70</v>
      </c>
      <c r="BO1410" s="35">
        <f t="shared" si="260"/>
        <v>32</v>
      </c>
      <c r="BP1410" s="35">
        <f t="shared" si="261"/>
        <v>60</v>
      </c>
      <c r="BQ1410" s="35">
        <f t="shared" si="262"/>
        <v>10</v>
      </c>
      <c r="BR1410" s="35">
        <f t="shared" si="263"/>
        <v>53</v>
      </c>
    </row>
    <row r="1411" spans="2:70" x14ac:dyDescent="0.3">
      <c r="B1411" s="6" t="s">
        <v>914</v>
      </c>
      <c r="C1411" s="6">
        <v>116031315</v>
      </c>
      <c r="D1411" s="6" t="s">
        <v>915</v>
      </c>
      <c r="E1411" s="6" t="s">
        <v>916</v>
      </c>
      <c r="F1411" s="6" t="s">
        <v>2757</v>
      </c>
      <c r="G1411" s="6" t="s">
        <v>77</v>
      </c>
      <c r="H1411" s="6" t="s">
        <v>4995</v>
      </c>
      <c r="I1411" s="22">
        <v>750000</v>
      </c>
      <c r="J1411" s="22">
        <v>725000</v>
      </c>
      <c r="K1411" s="22">
        <v>750000</v>
      </c>
      <c r="L1411" s="22">
        <v>750000</v>
      </c>
      <c r="M1411" s="22">
        <v>700000</v>
      </c>
      <c r="N1411" s="22">
        <v>700000</v>
      </c>
      <c r="O1411" s="23">
        <v>30</v>
      </c>
      <c r="P1411" s="23">
        <v>30</v>
      </c>
      <c r="Q1411" s="23">
        <v>36</v>
      </c>
      <c r="R1411" s="22">
        <v>550</v>
      </c>
      <c r="S1411" s="22">
        <v>480</v>
      </c>
      <c r="T1411" s="24">
        <v>3.2</v>
      </c>
      <c r="U1411" s="24">
        <v>-0.5</v>
      </c>
      <c r="V1411" s="24">
        <v>3.7</v>
      </c>
      <c r="W1411" s="24">
        <v>3.8</v>
      </c>
      <c r="X1411" s="25">
        <v>3.8133333333333332E-2</v>
      </c>
      <c r="Y1411" s="24">
        <v>5.6</v>
      </c>
      <c r="Z1411" s="24">
        <v>-1.6000000000000005</v>
      </c>
      <c r="AA1411" s="24">
        <v>7.2</v>
      </c>
      <c r="AB1411" s="24">
        <v>8</v>
      </c>
      <c r="AC1411" s="26">
        <v>0.23251488095238096</v>
      </c>
      <c r="AD1411" s="24">
        <v>6.0974182067932068</v>
      </c>
      <c r="AE1411" s="6">
        <v>58</v>
      </c>
      <c r="AF1411" s="6">
        <v>70</v>
      </c>
      <c r="AG1411" s="6">
        <v>62</v>
      </c>
      <c r="AH1411" s="27">
        <v>2.5771812080536916</v>
      </c>
      <c r="AI1411" s="28">
        <v>600000</v>
      </c>
      <c r="AJ1411" s="28">
        <v>540000</v>
      </c>
      <c r="AK1411" s="28">
        <v>525000</v>
      </c>
      <c r="AL1411" s="29">
        <v>0.1111111111111111</v>
      </c>
      <c r="AM1411" s="29">
        <v>0.14285714285714285</v>
      </c>
      <c r="AN1411" s="6">
        <v>2.9</v>
      </c>
      <c r="AO1411" s="27">
        <v>-0.10000000000000009</v>
      </c>
      <c r="AP1411" s="6">
        <v>3</v>
      </c>
      <c r="AQ1411" s="28">
        <v>500</v>
      </c>
      <c r="AR1411" s="28">
        <v>460</v>
      </c>
      <c r="AS1411" s="25">
        <v>8.6956521739130432E-2</v>
      </c>
      <c r="AT1411" s="30">
        <v>2365.44</v>
      </c>
      <c r="AU1411" s="24">
        <v>0.86060000000000003</v>
      </c>
      <c r="AV1411" s="24">
        <v>0.1394</v>
      </c>
      <c r="AW1411" s="24">
        <v>0.89149999999999996</v>
      </c>
      <c r="AX1411" s="24">
        <v>9.7100000000000006E-2</v>
      </c>
      <c r="AY1411" s="24">
        <v>0.20669999999999999</v>
      </c>
      <c r="AZ1411" s="24">
        <v>0.49759999999999999</v>
      </c>
      <c r="BA1411" s="24">
        <v>0.26929999999999998</v>
      </c>
      <c r="BB1411" s="31">
        <v>4.5</v>
      </c>
      <c r="BC1411" s="23">
        <v>37</v>
      </c>
      <c r="BD1411" s="32" t="s">
        <v>3301</v>
      </c>
      <c r="BE1411" s="33">
        <v>150.83767589963</v>
      </c>
      <c r="BF1411" s="33">
        <v>-33.7425120806626</v>
      </c>
      <c r="BG1411" s="34">
        <f t="shared" si="252"/>
        <v>64</v>
      </c>
      <c r="BH1411" s="34">
        <f t="shared" si="253"/>
        <v>69</v>
      </c>
      <c r="BI1411" s="34">
        <f t="shared" si="254"/>
        <v>93</v>
      </c>
      <c r="BJ1411" s="34">
        <f t="shared" si="255"/>
        <v>56</v>
      </c>
      <c r="BK1411" s="34">
        <f t="shared" si="256"/>
        <v>100</v>
      </c>
      <c r="BL1411" s="34">
        <f t="shared" si="257"/>
        <v>35</v>
      </c>
      <c r="BM1411" s="35">
        <f t="shared" si="258"/>
        <v>77</v>
      </c>
      <c r="BN1411" s="34">
        <f t="shared" si="259"/>
        <v>89</v>
      </c>
      <c r="BO1411" s="35">
        <f t="shared" si="260"/>
        <v>100</v>
      </c>
      <c r="BP1411" s="35">
        <f t="shared" si="261"/>
        <v>24</v>
      </c>
      <c r="BQ1411" s="35">
        <f t="shared" si="262"/>
        <v>45</v>
      </c>
      <c r="BR1411" s="35">
        <f t="shared" si="263"/>
        <v>53</v>
      </c>
    </row>
    <row r="1412" spans="2:70" x14ac:dyDescent="0.3">
      <c r="B1412" s="6" t="s">
        <v>2149</v>
      </c>
      <c r="C1412" s="6">
        <v>122031695</v>
      </c>
      <c r="D1412" s="6" t="s">
        <v>764</v>
      </c>
      <c r="E1412" s="6" t="s">
        <v>765</v>
      </c>
      <c r="F1412" s="6" t="s">
        <v>2757</v>
      </c>
      <c r="G1412" s="6" t="s">
        <v>77</v>
      </c>
      <c r="H1412" s="6" t="s">
        <v>4995</v>
      </c>
      <c r="I1412" s="22">
        <v>985000</v>
      </c>
      <c r="J1412" s="22">
        <v>966000</v>
      </c>
      <c r="K1412" s="22">
        <v>918750</v>
      </c>
      <c r="L1412" s="22">
        <v>980000</v>
      </c>
      <c r="M1412" s="22">
        <v>913000</v>
      </c>
      <c r="N1412" s="22">
        <v>900000</v>
      </c>
      <c r="O1412" s="23">
        <v>20</v>
      </c>
      <c r="P1412" s="23">
        <v>21</v>
      </c>
      <c r="Q1412" s="23">
        <v>21</v>
      </c>
      <c r="R1412" s="22">
        <v>725</v>
      </c>
      <c r="S1412" s="22">
        <v>695</v>
      </c>
      <c r="T1412" s="24">
        <v>2.9</v>
      </c>
      <c r="U1412" s="24">
        <v>-0.10000000000000009</v>
      </c>
      <c r="V1412" s="24">
        <v>3</v>
      </c>
      <c r="W1412" s="24">
        <v>3.1</v>
      </c>
      <c r="X1412" s="25">
        <v>3.8274111675126905E-2</v>
      </c>
      <c r="Y1412" s="24">
        <v>4.7</v>
      </c>
      <c r="Z1412" s="24">
        <v>-1.8999999999999995</v>
      </c>
      <c r="AA1412" s="24">
        <v>6.6</v>
      </c>
      <c r="AB1412" s="24">
        <v>7.3</v>
      </c>
      <c r="AC1412" s="26">
        <v>0.31286680936270106</v>
      </c>
      <c r="AD1412" s="24">
        <v>8.1743715443570437</v>
      </c>
      <c r="AE1412" s="6">
        <v>102</v>
      </c>
      <c r="AF1412" s="6">
        <v>148</v>
      </c>
      <c r="AG1412" s="6">
        <v>124</v>
      </c>
      <c r="AH1412" s="27">
        <v>1.2452830188679247</v>
      </c>
      <c r="AI1412" s="28">
        <v>1100000</v>
      </c>
      <c r="AJ1412" s="28">
        <v>1025000</v>
      </c>
      <c r="AK1412" s="28">
        <v>950000</v>
      </c>
      <c r="AL1412" s="29">
        <v>7.3170731707317069E-2</v>
      </c>
      <c r="AM1412" s="29">
        <v>0.15789473684210525</v>
      </c>
      <c r="AN1412" s="6">
        <v>2.4</v>
      </c>
      <c r="AO1412" s="27">
        <v>0</v>
      </c>
      <c r="AP1412" s="6">
        <v>2.4</v>
      </c>
      <c r="AQ1412" s="28">
        <v>750</v>
      </c>
      <c r="AR1412" s="28">
        <v>700</v>
      </c>
      <c r="AS1412" s="25">
        <v>7.1428571428571425E-2</v>
      </c>
      <c r="AT1412" s="30">
        <v>2317.2800000000002</v>
      </c>
      <c r="AU1412" s="24">
        <v>0.64059999999999995</v>
      </c>
      <c r="AV1412" s="24">
        <v>0.3594</v>
      </c>
      <c r="AW1412" s="24">
        <v>0.10489999999999999</v>
      </c>
      <c r="AX1412" s="24">
        <v>1.8700000000000001E-2</v>
      </c>
      <c r="AY1412" s="24">
        <v>0.19450000000000001</v>
      </c>
      <c r="AZ1412" s="24">
        <v>0.29389999999999999</v>
      </c>
      <c r="BA1412" s="24">
        <v>0.48480000000000001</v>
      </c>
      <c r="BB1412" s="31">
        <v>6.5</v>
      </c>
      <c r="BC1412" s="23">
        <v>15</v>
      </c>
      <c r="BD1412" s="32" t="s">
        <v>4437</v>
      </c>
      <c r="BE1412" s="33">
        <v>151.28700011321001</v>
      </c>
      <c r="BF1412" s="33">
        <v>-33.7497524089937</v>
      </c>
      <c r="BG1412" s="34">
        <f t="shared" ref="BG1412:BG1475" si="264">IF(T1412&lt;=1, 100, IF(T1412&gt;=7, 1, ROUND(100 - ((T1412-1)/6)*99, 0)))</f>
        <v>69</v>
      </c>
      <c r="BH1412" s="34">
        <f t="shared" ref="BH1412:BH1475" si="265">IF(AN1412&lt;=1, 100, IF(AN1412&gt;=7, 1, ROUND(100 - ((AN1412-1)/6)*99, 0)))</f>
        <v>77</v>
      </c>
      <c r="BI1412" s="34">
        <f t="shared" ref="BI1412:BI1475" si="266">IF(AH1412&lt;=2, 100, IF(AH1412&gt;=10, 1, ROUND(100 - ((AH1412-2)/8)*99, 0)))</f>
        <v>100</v>
      </c>
      <c r="BJ1412" s="34">
        <f t="shared" ref="BJ1412:BJ1475" si="267">IF(AL1412&lt;=0, 1, IF(AL1412&gt;=0.2, 100, ROUND(1 + (AL1412/0.2)*99, 0)))</f>
        <v>37</v>
      </c>
      <c r="BK1412" s="34">
        <f t="shared" ref="BK1412:BK1475" si="268">IF(BC1412&gt;=750, 1, IF(BC1412&lt;=50, 100, ROUND(100 - 99 * (((BC1412 - 50)/700)^0.75), 0)))</f>
        <v>100</v>
      </c>
      <c r="BL1412" s="34">
        <f t="shared" ref="BL1412:BL1475" si="269">IF(AY1412&gt;=0.5, 100, IF(AY1412&lt;=0.05, 1, ROUND(1 + ((AY1412-0.05)/0.45)*99, 0)))</f>
        <v>33</v>
      </c>
      <c r="BM1412" s="35">
        <f t="shared" ref="BM1412:BM1475" si="270">IF(X1412&gt;=0.045, 100, IF(X1412&lt;=0.015, 1, ROUND(1 + ((X1412-0.015)/0.03)*99, 0)))</f>
        <v>78</v>
      </c>
      <c r="BN1412" s="34">
        <f t="shared" ref="BN1412:BN1475" si="271">IF(AD1412&lt;=5, 100, IF(AD1412&gt;=15, 1, ROUND(100 - ((AD1412-5)/10)*99, 0)))</f>
        <v>69</v>
      </c>
      <c r="BO1412" s="35">
        <f t="shared" ref="BO1412:BO1475" si="272">IF(AC1412&lt;=0.25, 100, IF(AC1412&gt;=0.4, 1, ROUND(100 - ((AC1412-0.25)/0.15)*99, 0)))</f>
        <v>59</v>
      </c>
      <c r="BP1412" s="35">
        <f t="shared" ref="BP1412:BP1475" si="273">IF(Y1412&lt;=1, 100, IF(Y1412&gt;=7, 1, ROUND(100 - ((Y1412-1)/6)*99, 0)))</f>
        <v>39</v>
      </c>
      <c r="BQ1412" s="35">
        <f t="shared" ref="BQ1412:BQ1475" si="274">BB1412*10</f>
        <v>65</v>
      </c>
      <c r="BR1412" s="35">
        <f t="shared" ref="BR1412:BR1475" si="275">IF(
  (
    IF($BG$2,0.1,0) + IF($BH$2,0.1,0) + IF($BI$2,0.05,0) + IF($BJ$2,0.05,0) +
    IF($BK$2,0.07,0) + IF($BL$2,0.08,0) + IF($BM$2,0.08,0) + IF($BN$2,0.07,0) +
    IF($BO$2,0.07,0) + IF($BP$2,0.08,0) + IF($BQ$2,0.08,0)
  ) = 0,
  "",
  ROUND(
    (
      IF($BG$2, BG1412*0.1, 0) + IF($BH$2, BH1412*0.1, 0) + IF($BI$2, BI1412*0.05, 0) + IF($BJ$2, BJ1412*0.05, 0) +
      IF($BK$2, BK1412*0.07, 0) + IF($BL$2, BL1412*0.08, 0) + IF($BM$2, BM1412*0.08, 0) + IF($BN$2, BN1412*0.07, 0) +
      IF($BO$2, BO1412*0.07, 0) + IF($BP$2, BP1412*0.08, 0) + IF($BQ$2, BQ1412*0.08, 0)
    ) /
    (
      IF($BG$2,0.1,0) + IF($BH$2,0.1,0) + IF($BI$2,0.05,0) + IF($BJ$2,0.05,0) +
      IF($BK$2,0.07,0) + IF($BL$2,0.08,0) + IF($BM$2,0.08,0) + IF($BN$2,0.07,0) +
      IF($BO$2,0.07,0) + IF($BP$2,0.08,0) + IF($BQ$2,0.08,0)
    ) * 0.8,
  0)
)</f>
        <v>53</v>
      </c>
    </row>
    <row r="1413" spans="2:70" x14ac:dyDescent="0.3">
      <c r="B1413" s="6" t="s">
        <v>1028</v>
      </c>
      <c r="C1413" s="6">
        <v>213051590</v>
      </c>
      <c r="D1413" s="6" t="s">
        <v>693</v>
      </c>
      <c r="E1413" s="6" t="s">
        <v>89</v>
      </c>
      <c r="F1413" s="6" t="s">
        <v>689</v>
      </c>
      <c r="G1413" s="6" t="s">
        <v>86</v>
      </c>
      <c r="H1413" s="6" t="s">
        <v>4995</v>
      </c>
      <c r="I1413" s="22">
        <v>450000</v>
      </c>
      <c r="J1413" s="22">
        <v>465000</v>
      </c>
      <c r="K1413" s="22">
        <v>450000</v>
      </c>
      <c r="L1413" s="22">
        <v>428000</v>
      </c>
      <c r="M1413" s="22">
        <v>455000</v>
      </c>
      <c r="N1413" s="22">
        <v>440000</v>
      </c>
      <c r="O1413" s="23">
        <v>64</v>
      </c>
      <c r="P1413" s="23">
        <v>37</v>
      </c>
      <c r="Q1413" s="23">
        <v>58</v>
      </c>
      <c r="R1413" s="22">
        <v>420</v>
      </c>
      <c r="S1413" s="22">
        <v>400</v>
      </c>
      <c r="T1413" s="24">
        <v>3.4</v>
      </c>
      <c r="U1413" s="24">
        <v>-0.89999999999999991</v>
      </c>
      <c r="V1413" s="24">
        <v>4.3</v>
      </c>
      <c r="W1413" s="24">
        <v>4.3</v>
      </c>
      <c r="X1413" s="25">
        <v>4.8533333333333331E-2</v>
      </c>
      <c r="Y1413" s="24">
        <v>3.9</v>
      </c>
      <c r="Z1413" s="24">
        <v>-1.6999999999999997</v>
      </c>
      <c r="AA1413" s="24">
        <v>5.6</v>
      </c>
      <c r="AB1413" s="24">
        <v>4.3</v>
      </c>
      <c r="AC1413" s="26">
        <v>0.21234428086070212</v>
      </c>
      <c r="AD1413" s="24">
        <v>4.3752255671847964</v>
      </c>
      <c r="AE1413" s="6">
        <v>219</v>
      </c>
      <c r="AF1413" s="6">
        <v>243</v>
      </c>
      <c r="AG1413" s="6">
        <v>234</v>
      </c>
      <c r="AH1413" s="27">
        <v>6.0126849894291761</v>
      </c>
      <c r="AI1413" s="28">
        <v>458000</v>
      </c>
      <c r="AJ1413" s="28">
        <v>470000</v>
      </c>
      <c r="AK1413" s="28">
        <v>460000</v>
      </c>
      <c r="AL1413" s="29">
        <v>-2.553191489361702E-2</v>
      </c>
      <c r="AM1413" s="29">
        <v>-4.3478260869565218E-3</v>
      </c>
      <c r="AN1413" s="6">
        <v>3.4</v>
      </c>
      <c r="AO1413" s="27">
        <v>-0.20000000000000018</v>
      </c>
      <c r="AP1413" s="6">
        <v>3.6</v>
      </c>
      <c r="AQ1413" s="28">
        <v>460</v>
      </c>
      <c r="AR1413" s="28">
        <v>430</v>
      </c>
      <c r="AS1413" s="25">
        <v>6.9767441860465115E-2</v>
      </c>
      <c r="AT1413" s="30">
        <v>1977.9200000000003</v>
      </c>
      <c r="AU1413" s="24">
        <v>0.79700000000000004</v>
      </c>
      <c r="AV1413" s="24">
        <v>0.20300000000000001</v>
      </c>
      <c r="AW1413" s="24">
        <v>0.96599999999999997</v>
      </c>
      <c r="AX1413" s="24">
        <v>3.27E-2</v>
      </c>
      <c r="AY1413" s="24">
        <v>0.21579999999999999</v>
      </c>
      <c r="AZ1413" s="24">
        <v>0.51</v>
      </c>
      <c r="BA1413" s="24">
        <v>0.25080000000000002</v>
      </c>
      <c r="BB1413" s="31">
        <v>5</v>
      </c>
      <c r="BC1413" s="23">
        <v>32</v>
      </c>
      <c r="BD1413" s="32" t="s">
        <v>3402</v>
      </c>
      <c r="BE1413" s="33">
        <v>144.61401087894299</v>
      </c>
      <c r="BF1413" s="33">
        <v>-37.881033599379798</v>
      </c>
      <c r="BG1413" s="34">
        <f t="shared" si="264"/>
        <v>60</v>
      </c>
      <c r="BH1413" s="34">
        <f t="shared" si="265"/>
        <v>60</v>
      </c>
      <c r="BI1413" s="34">
        <f t="shared" si="266"/>
        <v>50</v>
      </c>
      <c r="BJ1413" s="34">
        <f t="shared" si="267"/>
        <v>1</v>
      </c>
      <c r="BK1413" s="34">
        <f t="shared" si="268"/>
        <v>100</v>
      </c>
      <c r="BL1413" s="34">
        <f t="shared" si="269"/>
        <v>37</v>
      </c>
      <c r="BM1413" s="35">
        <f t="shared" si="270"/>
        <v>100</v>
      </c>
      <c r="BN1413" s="34">
        <f t="shared" si="271"/>
        <v>100</v>
      </c>
      <c r="BO1413" s="35">
        <f t="shared" si="272"/>
        <v>100</v>
      </c>
      <c r="BP1413" s="35">
        <f t="shared" si="273"/>
        <v>52</v>
      </c>
      <c r="BQ1413" s="35">
        <f t="shared" si="274"/>
        <v>50</v>
      </c>
      <c r="BR1413" s="35">
        <f t="shared" si="275"/>
        <v>53</v>
      </c>
    </row>
    <row r="1414" spans="2:70" x14ac:dyDescent="0.3">
      <c r="B1414" s="6" t="s">
        <v>2522</v>
      </c>
      <c r="C1414" s="6">
        <v>306011139</v>
      </c>
      <c r="D1414" s="6" t="s">
        <v>1833</v>
      </c>
      <c r="E1414" s="6" t="s">
        <v>1349</v>
      </c>
      <c r="F1414" s="6" t="s">
        <v>1349</v>
      </c>
      <c r="G1414" s="6" t="s">
        <v>97</v>
      </c>
      <c r="H1414" s="6" t="s">
        <v>4995</v>
      </c>
      <c r="I1414" s="22">
        <v>434300</v>
      </c>
      <c r="J1414" s="22">
        <v>428000</v>
      </c>
      <c r="K1414" s="22">
        <v>399000</v>
      </c>
      <c r="L1414" s="22">
        <v>449200</v>
      </c>
      <c r="M1414" s="22">
        <v>440000</v>
      </c>
      <c r="N1414" s="22">
        <v>410000</v>
      </c>
      <c r="O1414" s="23">
        <v>62</v>
      </c>
      <c r="P1414" s="23">
        <v>49</v>
      </c>
      <c r="Q1414" s="23">
        <v>59</v>
      </c>
      <c r="R1414" s="22">
        <v>550</v>
      </c>
      <c r="S1414" s="22">
        <v>480</v>
      </c>
      <c r="T1414" s="24">
        <v>2.9</v>
      </c>
      <c r="U1414" s="24">
        <v>-0.5</v>
      </c>
      <c r="V1414" s="24">
        <v>3.4</v>
      </c>
      <c r="W1414" s="24">
        <v>3.7</v>
      </c>
      <c r="X1414" s="25">
        <v>6.5853096937600733E-2</v>
      </c>
      <c r="Y1414" s="24">
        <v>3.5</v>
      </c>
      <c r="Z1414" s="24">
        <v>-0.90000000000000036</v>
      </c>
      <c r="AA1414" s="24">
        <v>4.4000000000000004</v>
      </c>
      <c r="AB1414" s="24">
        <v>5.2</v>
      </c>
      <c r="AC1414" s="26">
        <v>0.29979940694226404</v>
      </c>
      <c r="AD1414" s="24">
        <v>4.5525483368889956</v>
      </c>
      <c r="AE1414" s="6">
        <v>109</v>
      </c>
      <c r="AF1414" s="6">
        <v>85</v>
      </c>
      <c r="AG1414" s="6">
        <v>124</v>
      </c>
      <c r="AH1414" s="27">
        <v>3.2790697674418605</v>
      </c>
      <c r="AI1414" s="28">
        <v>415000</v>
      </c>
      <c r="AJ1414" s="28">
        <v>380000</v>
      </c>
      <c r="AK1414" s="28">
        <v>345000</v>
      </c>
      <c r="AL1414" s="29">
        <v>9.2105263157894732E-2</v>
      </c>
      <c r="AM1414" s="29">
        <v>0.20289855072463769</v>
      </c>
      <c r="AN1414" s="6">
        <v>3.2</v>
      </c>
      <c r="AO1414" s="27">
        <v>-0.69999999999999973</v>
      </c>
      <c r="AP1414" s="6">
        <v>3.9</v>
      </c>
      <c r="AQ1414" s="28">
        <v>500</v>
      </c>
      <c r="AR1414" s="28">
        <v>460</v>
      </c>
      <c r="AS1414" s="25">
        <v>8.6956521739130432E-2</v>
      </c>
      <c r="AT1414" s="30">
        <v>1834.5600000000002</v>
      </c>
      <c r="AU1414" s="24">
        <v>0.73599999999999999</v>
      </c>
      <c r="AV1414" s="24">
        <v>0.26400000000000001</v>
      </c>
      <c r="AW1414" s="24">
        <v>0.79220000000000002</v>
      </c>
      <c r="AX1414" s="24">
        <v>5.0299999999999997E-2</v>
      </c>
      <c r="AY1414" s="24">
        <v>0.34310000000000002</v>
      </c>
      <c r="AZ1414" s="24">
        <v>0.35630000000000001</v>
      </c>
      <c r="BA1414" s="24">
        <v>0.28270000000000001</v>
      </c>
      <c r="BB1414" s="31">
        <v>6.5</v>
      </c>
      <c r="BC1414" s="23">
        <v>1409</v>
      </c>
      <c r="BD1414" s="32" t="s">
        <v>4809</v>
      </c>
      <c r="BE1414" s="33">
        <v>145.67051123955</v>
      </c>
      <c r="BF1414" s="33">
        <v>-16.779220983947699</v>
      </c>
      <c r="BG1414" s="34">
        <f t="shared" si="264"/>
        <v>69</v>
      </c>
      <c r="BH1414" s="34">
        <f t="shared" si="265"/>
        <v>64</v>
      </c>
      <c r="BI1414" s="34">
        <f t="shared" si="266"/>
        <v>84</v>
      </c>
      <c r="BJ1414" s="34">
        <f t="shared" si="267"/>
        <v>47</v>
      </c>
      <c r="BK1414" s="34">
        <f t="shared" si="268"/>
        <v>1</v>
      </c>
      <c r="BL1414" s="34">
        <f t="shared" si="269"/>
        <v>65</v>
      </c>
      <c r="BM1414" s="35">
        <f t="shared" si="270"/>
        <v>100</v>
      </c>
      <c r="BN1414" s="34">
        <f t="shared" si="271"/>
        <v>100</v>
      </c>
      <c r="BO1414" s="35">
        <f t="shared" si="272"/>
        <v>67</v>
      </c>
      <c r="BP1414" s="35">
        <f t="shared" si="273"/>
        <v>59</v>
      </c>
      <c r="BQ1414" s="35">
        <f t="shared" si="274"/>
        <v>65</v>
      </c>
      <c r="BR1414" s="35">
        <f t="shared" si="275"/>
        <v>53</v>
      </c>
    </row>
    <row r="1415" spans="2:70" x14ac:dyDescent="0.3">
      <c r="B1415" s="6" t="s">
        <v>2608</v>
      </c>
      <c r="C1415" s="6">
        <v>311061336</v>
      </c>
      <c r="D1415" s="6" t="s">
        <v>1170</v>
      </c>
      <c r="E1415" s="6" t="s">
        <v>611</v>
      </c>
      <c r="F1415" s="6" t="s">
        <v>2780</v>
      </c>
      <c r="G1415" s="6" t="s">
        <v>97</v>
      </c>
      <c r="H1415" s="6" t="s">
        <v>4995</v>
      </c>
      <c r="I1415" s="22">
        <v>420000</v>
      </c>
      <c r="J1415" s="22">
        <v>410800</v>
      </c>
      <c r="K1415" s="22">
        <v>334880</v>
      </c>
      <c r="L1415" s="22">
        <v>417700</v>
      </c>
      <c r="M1415" s="22">
        <v>414000</v>
      </c>
      <c r="N1415" s="22">
        <v>325000</v>
      </c>
      <c r="O1415" s="23">
        <v>29</v>
      </c>
      <c r="P1415" s="23">
        <v>25</v>
      </c>
      <c r="Q1415" s="23">
        <v>27</v>
      </c>
      <c r="R1415" s="22">
        <v>400</v>
      </c>
      <c r="S1415" s="22">
        <v>385</v>
      </c>
      <c r="T1415" s="24">
        <v>4.2</v>
      </c>
      <c r="U1415" s="24">
        <v>-0.59999999999999964</v>
      </c>
      <c r="V1415" s="24">
        <v>4.8</v>
      </c>
      <c r="W1415" s="24">
        <v>4.4000000000000004</v>
      </c>
      <c r="X1415" s="25">
        <v>4.9523809523809526E-2</v>
      </c>
      <c r="Y1415" s="24">
        <v>3</v>
      </c>
      <c r="Z1415" s="24">
        <v>-1.2999999999999998</v>
      </c>
      <c r="AA1415" s="24">
        <v>4.3</v>
      </c>
      <c r="AB1415" s="24">
        <v>4.8</v>
      </c>
      <c r="AC1415" s="26">
        <v>0.34241884673332418</v>
      </c>
      <c r="AD1415" s="24">
        <v>6.9142267128844299</v>
      </c>
      <c r="AE1415" s="6">
        <v>52</v>
      </c>
      <c r="AF1415" s="6">
        <v>64</v>
      </c>
      <c r="AG1415" s="6">
        <v>61</v>
      </c>
      <c r="AH1415" s="27">
        <v>1.1835616438356165</v>
      </c>
      <c r="AI1415" s="28">
        <v>465000</v>
      </c>
      <c r="AJ1415" s="28">
        <v>383600</v>
      </c>
      <c r="AK1415" s="28">
        <v>295000</v>
      </c>
      <c r="AL1415" s="29">
        <v>0.2122002085505735</v>
      </c>
      <c r="AM1415" s="29">
        <v>0.57627118644067798</v>
      </c>
      <c r="AN1415" s="6">
        <v>2.5</v>
      </c>
      <c r="AO1415" s="27">
        <v>-0.20000000000000018</v>
      </c>
      <c r="AP1415" s="6">
        <v>2.7</v>
      </c>
      <c r="AQ1415" s="28">
        <v>450</v>
      </c>
      <c r="AR1415" s="28">
        <v>420</v>
      </c>
      <c r="AS1415" s="25">
        <v>7.1428571428571425E-2</v>
      </c>
      <c r="AT1415" s="30">
        <v>1168.1600000000001</v>
      </c>
      <c r="AU1415" s="24">
        <v>0.63390000000000002</v>
      </c>
      <c r="AV1415" s="24">
        <v>0.36609999999999998</v>
      </c>
      <c r="AW1415" s="24">
        <v>0.60070000000000001</v>
      </c>
      <c r="AX1415" s="24">
        <v>0.38490000000000002</v>
      </c>
      <c r="AY1415" s="24">
        <v>0.1764</v>
      </c>
      <c r="AZ1415" s="24">
        <v>0.18540000000000001</v>
      </c>
      <c r="BA1415" s="24">
        <v>0.59830000000000005</v>
      </c>
      <c r="BB1415" s="31">
        <v>2</v>
      </c>
      <c r="BC1415" s="23">
        <v>19</v>
      </c>
      <c r="BD1415" s="32" t="s">
        <v>4900</v>
      </c>
      <c r="BE1415" s="33">
        <v>153.10474405773999</v>
      </c>
      <c r="BF1415" s="33">
        <v>-27.6277608394868</v>
      </c>
      <c r="BG1415" s="34">
        <f t="shared" si="264"/>
        <v>47</v>
      </c>
      <c r="BH1415" s="34">
        <f t="shared" si="265"/>
        <v>75</v>
      </c>
      <c r="BI1415" s="34">
        <f t="shared" si="266"/>
        <v>100</v>
      </c>
      <c r="BJ1415" s="34">
        <f t="shared" si="267"/>
        <v>100</v>
      </c>
      <c r="BK1415" s="34">
        <f t="shared" si="268"/>
        <v>100</v>
      </c>
      <c r="BL1415" s="34">
        <f t="shared" si="269"/>
        <v>29</v>
      </c>
      <c r="BM1415" s="35">
        <f t="shared" si="270"/>
        <v>100</v>
      </c>
      <c r="BN1415" s="34">
        <f t="shared" si="271"/>
        <v>81</v>
      </c>
      <c r="BO1415" s="35">
        <f t="shared" si="272"/>
        <v>39</v>
      </c>
      <c r="BP1415" s="35">
        <f t="shared" si="273"/>
        <v>67</v>
      </c>
      <c r="BQ1415" s="35">
        <f t="shared" si="274"/>
        <v>20</v>
      </c>
      <c r="BR1415" s="35">
        <f t="shared" si="275"/>
        <v>53</v>
      </c>
    </row>
    <row r="1416" spans="2:70" x14ac:dyDescent="0.3">
      <c r="B1416" s="6" t="s">
        <v>2683</v>
      </c>
      <c r="C1416" s="6">
        <v>510021269</v>
      </c>
      <c r="D1416" s="6" t="s">
        <v>2684</v>
      </c>
      <c r="E1416" s="6" t="s">
        <v>2060</v>
      </c>
      <c r="F1416" s="6" t="s">
        <v>2683</v>
      </c>
      <c r="G1416" s="6" t="s">
        <v>93</v>
      </c>
      <c r="H1416" s="6" t="s">
        <v>4995</v>
      </c>
      <c r="I1416" s="22">
        <v>430677</v>
      </c>
      <c r="J1416" s="22">
        <v>500000</v>
      </c>
      <c r="K1416" s="22">
        <v>610000</v>
      </c>
      <c r="L1416" s="22">
        <v>430677</v>
      </c>
      <c r="M1416" s="22">
        <v>525000</v>
      </c>
      <c r="N1416" s="22">
        <v>610000</v>
      </c>
      <c r="O1416" s="23">
        <v>97</v>
      </c>
      <c r="P1416" s="23">
        <v>61</v>
      </c>
      <c r="Q1416" s="23">
        <v>50</v>
      </c>
      <c r="R1416" s="22">
        <v>775</v>
      </c>
      <c r="S1416" s="22">
        <v>760</v>
      </c>
      <c r="T1416" s="24">
        <v>1.4</v>
      </c>
      <c r="U1416" s="24">
        <v>-0.10000000000000009</v>
      </c>
      <c r="V1416" s="24">
        <v>1.5</v>
      </c>
      <c r="W1416" s="24">
        <v>2.7</v>
      </c>
      <c r="X1416" s="25">
        <v>9.3573606206043047E-2</v>
      </c>
      <c r="Y1416" s="24">
        <v>4.4000000000000004</v>
      </c>
      <c r="Z1416" s="24">
        <v>-1</v>
      </c>
      <c r="AA1416" s="24">
        <v>5.4</v>
      </c>
      <c r="AB1416" s="24">
        <v>5</v>
      </c>
      <c r="AC1416" s="26">
        <v>0.20339926093894348</v>
      </c>
      <c r="AD1416" s="24">
        <v>2.1736819727891157</v>
      </c>
      <c r="AE1416" s="6">
        <v>37</v>
      </c>
      <c r="AF1416" s="6">
        <v>197</v>
      </c>
      <c r="AG1416" s="6">
        <v>28</v>
      </c>
      <c r="AH1416" s="27">
        <v>3.7565217391304344</v>
      </c>
      <c r="AI1416" s="28">
        <v>355000</v>
      </c>
      <c r="AJ1416" s="28">
        <v>339000</v>
      </c>
      <c r="AK1416" s="28">
        <v>319000</v>
      </c>
      <c r="AL1416" s="29">
        <v>4.71976401179941E-2</v>
      </c>
      <c r="AM1416" s="29">
        <v>0.11285266457680251</v>
      </c>
      <c r="AN1416" s="6">
        <v>2.1</v>
      </c>
      <c r="AO1416" s="27">
        <v>-0.19999999999999973</v>
      </c>
      <c r="AP1416" s="6">
        <v>2.2999999999999998</v>
      </c>
      <c r="AQ1416" s="28">
        <v>675</v>
      </c>
      <c r="AR1416" s="28">
        <v>625</v>
      </c>
      <c r="AS1416" s="25">
        <v>0.08</v>
      </c>
      <c r="AT1416" s="30">
        <v>3810.2400000000002</v>
      </c>
      <c r="AU1416" s="24">
        <v>0.68710000000000004</v>
      </c>
      <c r="AV1416" s="24">
        <v>0.31290000000000001</v>
      </c>
      <c r="AW1416" s="24">
        <v>0.67030000000000001</v>
      </c>
      <c r="AX1416" s="24">
        <v>0.1174</v>
      </c>
      <c r="AY1416" s="24">
        <v>8.2100000000000006E-2</v>
      </c>
      <c r="AZ1416" s="24">
        <v>0.12959999999999999</v>
      </c>
      <c r="BA1416" s="24">
        <v>0.67030000000000001</v>
      </c>
      <c r="BB1416" s="31">
        <v>8</v>
      </c>
      <c r="BC1416" s="23">
        <v>1320</v>
      </c>
      <c r="BD1416" s="32" t="s">
        <v>4979</v>
      </c>
      <c r="BE1416" s="33">
        <v>118.64294283525599</v>
      </c>
      <c r="BF1416" s="33">
        <v>-20.3444918254744</v>
      </c>
      <c r="BG1416" s="34">
        <f t="shared" si="264"/>
        <v>93</v>
      </c>
      <c r="BH1416" s="34">
        <f t="shared" si="265"/>
        <v>82</v>
      </c>
      <c r="BI1416" s="34">
        <f t="shared" si="266"/>
        <v>78</v>
      </c>
      <c r="BJ1416" s="34">
        <f t="shared" si="267"/>
        <v>24</v>
      </c>
      <c r="BK1416" s="34">
        <f t="shared" si="268"/>
        <v>1</v>
      </c>
      <c r="BL1416" s="34">
        <f t="shared" si="269"/>
        <v>8</v>
      </c>
      <c r="BM1416" s="35">
        <f t="shared" si="270"/>
        <v>100</v>
      </c>
      <c r="BN1416" s="34">
        <f t="shared" si="271"/>
        <v>100</v>
      </c>
      <c r="BO1416" s="35">
        <f t="shared" si="272"/>
        <v>100</v>
      </c>
      <c r="BP1416" s="35">
        <f t="shared" si="273"/>
        <v>44</v>
      </c>
      <c r="BQ1416" s="35">
        <f t="shared" si="274"/>
        <v>80</v>
      </c>
      <c r="BR1416" s="35">
        <f t="shared" si="275"/>
        <v>53</v>
      </c>
    </row>
    <row r="1417" spans="2:70" x14ac:dyDescent="0.3">
      <c r="B1417" s="6" t="s">
        <v>657</v>
      </c>
      <c r="C1417" s="6">
        <v>602021056</v>
      </c>
      <c r="D1417" s="6" t="s">
        <v>658</v>
      </c>
      <c r="E1417" s="6" t="s">
        <v>659</v>
      </c>
      <c r="F1417" s="6" t="s">
        <v>978</v>
      </c>
      <c r="G1417" s="6" t="s">
        <v>130</v>
      </c>
      <c r="H1417" s="6" t="s">
        <v>4995</v>
      </c>
      <c r="I1417" s="22">
        <v>499000</v>
      </c>
      <c r="J1417" s="22">
        <v>499000</v>
      </c>
      <c r="K1417" s="22">
        <v>475000</v>
      </c>
      <c r="L1417" s="22">
        <v>363000</v>
      </c>
      <c r="M1417" s="22">
        <v>380000</v>
      </c>
      <c r="N1417" s="22">
        <v>368000</v>
      </c>
      <c r="O1417" s="23">
        <v>40</v>
      </c>
      <c r="P1417" s="23">
        <v>40</v>
      </c>
      <c r="Q1417" s="23">
        <v>59</v>
      </c>
      <c r="R1417" s="22">
        <v>390</v>
      </c>
      <c r="S1417" s="22">
        <v>350</v>
      </c>
      <c r="T1417" s="24">
        <v>4.3</v>
      </c>
      <c r="U1417" s="24">
        <v>0.39999999999999991</v>
      </c>
      <c r="V1417" s="24">
        <v>3.9</v>
      </c>
      <c r="W1417" s="24">
        <v>3.9</v>
      </c>
      <c r="X1417" s="25">
        <v>4.0641282565130263E-2</v>
      </c>
      <c r="Y1417" s="24">
        <v>3.9</v>
      </c>
      <c r="Z1417" s="24">
        <v>-2.0000000000000004</v>
      </c>
      <c r="AA1417" s="24">
        <v>5.9</v>
      </c>
      <c r="AB1417" s="24">
        <v>5.0999999999999996</v>
      </c>
      <c r="AC1417" s="26">
        <v>0.22024939007861205</v>
      </c>
      <c r="AD1417" s="24">
        <v>5.4193513633741324</v>
      </c>
      <c r="AE1417" s="6">
        <v>17</v>
      </c>
      <c r="AF1417" s="6">
        <v>23</v>
      </c>
      <c r="AG1417" s="6">
        <v>18</v>
      </c>
      <c r="AH1417" s="27">
        <v>8.7692307692307701</v>
      </c>
      <c r="AI1417" s="28">
        <v>380000</v>
      </c>
      <c r="AJ1417" s="28">
        <v>420000</v>
      </c>
      <c r="AK1417" s="28">
        <v>357000</v>
      </c>
      <c r="AL1417" s="29">
        <v>-9.5238095238095233E-2</v>
      </c>
      <c r="AM1417" s="29">
        <v>6.4425770308123242E-2</v>
      </c>
      <c r="AN1417" s="6">
        <v>1.9</v>
      </c>
      <c r="AO1417" s="27">
        <v>-0.39999999999999991</v>
      </c>
      <c r="AP1417" s="6">
        <v>2.2999999999999998</v>
      </c>
      <c r="AQ1417" s="28">
        <v>400</v>
      </c>
      <c r="AR1417" s="28">
        <v>370</v>
      </c>
      <c r="AS1417" s="25">
        <v>8.1081081081081086E-2</v>
      </c>
      <c r="AT1417" s="30">
        <v>1770.7200000000003</v>
      </c>
      <c r="AU1417" s="24">
        <v>0.74180000000000001</v>
      </c>
      <c r="AV1417" s="24">
        <v>0.25819999999999999</v>
      </c>
      <c r="AW1417" s="24">
        <v>0.88570000000000004</v>
      </c>
      <c r="AX1417" s="24">
        <v>8.0799999999999997E-2</v>
      </c>
      <c r="AY1417" s="24">
        <v>0.36049999999999999</v>
      </c>
      <c r="AZ1417" s="24">
        <v>0.44719999999999999</v>
      </c>
      <c r="BA1417" s="24">
        <v>0.16900000000000001</v>
      </c>
      <c r="BB1417" s="31">
        <v>7</v>
      </c>
      <c r="BC1417" s="23">
        <v>154</v>
      </c>
      <c r="BD1417" s="32" t="s">
        <v>3098</v>
      </c>
      <c r="BE1417" s="33">
        <v>147.01912815153301</v>
      </c>
      <c r="BF1417" s="33">
        <v>-41.520383617847997</v>
      </c>
      <c r="BG1417" s="34">
        <f t="shared" si="264"/>
        <v>46</v>
      </c>
      <c r="BH1417" s="34">
        <f t="shared" si="265"/>
        <v>85</v>
      </c>
      <c r="BI1417" s="34">
        <f t="shared" si="266"/>
        <v>16</v>
      </c>
      <c r="BJ1417" s="34">
        <f t="shared" si="267"/>
        <v>1</v>
      </c>
      <c r="BK1417" s="34">
        <f t="shared" si="268"/>
        <v>76</v>
      </c>
      <c r="BL1417" s="34">
        <f t="shared" si="269"/>
        <v>69</v>
      </c>
      <c r="BM1417" s="35">
        <f t="shared" si="270"/>
        <v>86</v>
      </c>
      <c r="BN1417" s="34">
        <f t="shared" si="271"/>
        <v>96</v>
      </c>
      <c r="BO1417" s="35">
        <f t="shared" si="272"/>
        <v>100</v>
      </c>
      <c r="BP1417" s="35">
        <f t="shared" si="273"/>
        <v>52</v>
      </c>
      <c r="BQ1417" s="35">
        <f t="shared" si="274"/>
        <v>70</v>
      </c>
      <c r="BR1417" s="35">
        <f t="shared" si="275"/>
        <v>53</v>
      </c>
    </row>
    <row r="1418" spans="2:70" x14ac:dyDescent="0.3">
      <c r="B1418" s="6" t="s">
        <v>2578</v>
      </c>
      <c r="C1418" s="6">
        <v>114011279</v>
      </c>
      <c r="D1418" s="6" t="s">
        <v>1535</v>
      </c>
      <c r="E1418" s="6" t="s">
        <v>1111</v>
      </c>
      <c r="F1418" s="6" t="s">
        <v>4230</v>
      </c>
      <c r="G1418" s="6" t="s">
        <v>77</v>
      </c>
      <c r="H1418" s="6" t="s">
        <v>4995</v>
      </c>
      <c r="I1418" s="22">
        <v>595000</v>
      </c>
      <c r="J1418" s="22">
        <v>595000</v>
      </c>
      <c r="K1418" s="22">
        <v>599000</v>
      </c>
      <c r="L1418" s="22">
        <v>550000</v>
      </c>
      <c r="M1418" s="22">
        <v>550000</v>
      </c>
      <c r="N1418" s="22">
        <v>475000</v>
      </c>
      <c r="O1418" s="23">
        <v>92</v>
      </c>
      <c r="P1418" s="23">
        <v>92</v>
      </c>
      <c r="Q1418" s="23">
        <v>48</v>
      </c>
      <c r="R1418" s="22">
        <v>400</v>
      </c>
      <c r="S1418" s="22">
        <v>420</v>
      </c>
      <c r="T1418" s="24">
        <v>1.8</v>
      </c>
      <c r="U1418" s="24">
        <v>0.19999999999999996</v>
      </c>
      <c r="V1418" s="24">
        <v>1.6</v>
      </c>
      <c r="W1418" s="24">
        <v>1.5</v>
      </c>
      <c r="X1418" s="25">
        <v>3.4957983193277309E-2</v>
      </c>
      <c r="Y1418" s="24">
        <v>2.6</v>
      </c>
      <c r="Z1418" s="24">
        <v>-0.5</v>
      </c>
      <c r="AA1418" s="24">
        <v>3.1</v>
      </c>
      <c r="AB1418" s="24">
        <v>2.8</v>
      </c>
      <c r="AC1418" s="26">
        <v>0.3252667187093416</v>
      </c>
      <c r="AD1418" s="24">
        <v>9.3045046938489548</v>
      </c>
      <c r="AE1418" s="6">
        <v>64</v>
      </c>
      <c r="AF1418" s="6">
        <v>93</v>
      </c>
      <c r="AG1418" s="6">
        <v>93</v>
      </c>
      <c r="AH1418" s="27">
        <v>4.9306930693069306</v>
      </c>
      <c r="AI1418" s="28">
        <v>582500</v>
      </c>
      <c r="AJ1418" s="28">
        <v>540000</v>
      </c>
      <c r="AK1418" s="28">
        <v>545000</v>
      </c>
      <c r="AL1418" s="29">
        <v>7.8703703703703706E-2</v>
      </c>
      <c r="AM1418" s="29">
        <v>6.8807339449541288E-2</v>
      </c>
      <c r="AN1418" s="6">
        <v>1.3</v>
      </c>
      <c r="AO1418" s="27">
        <v>-9.9999999999999867E-2</v>
      </c>
      <c r="AP1418" s="6">
        <v>1.4</v>
      </c>
      <c r="AQ1418" s="28">
        <v>450</v>
      </c>
      <c r="AR1418" s="28">
        <v>440</v>
      </c>
      <c r="AS1418" s="25">
        <v>2.2727272727272728E-2</v>
      </c>
      <c r="AT1418" s="30">
        <v>1229.7600000000002</v>
      </c>
      <c r="AU1418" s="24">
        <v>0.68379999999999996</v>
      </c>
      <c r="AV1418" s="24">
        <v>0.31619999999999998</v>
      </c>
      <c r="AW1418" s="24">
        <v>0.88119999999999998</v>
      </c>
      <c r="AX1418" s="24">
        <v>9.2200000000000004E-2</v>
      </c>
      <c r="AY1418" s="24">
        <v>0.42180000000000001</v>
      </c>
      <c r="AZ1418" s="24">
        <v>0.28270000000000001</v>
      </c>
      <c r="BA1418" s="24">
        <v>0.2301</v>
      </c>
      <c r="BB1418" s="31">
        <v>1</v>
      </c>
      <c r="BC1418" s="23">
        <v>147</v>
      </c>
      <c r="BD1418" s="32" t="s">
        <v>4868</v>
      </c>
      <c r="BE1418" s="33">
        <v>150.60848801593201</v>
      </c>
      <c r="BF1418" s="33">
        <v>-35.099798250046</v>
      </c>
      <c r="BG1418" s="34">
        <f t="shared" si="264"/>
        <v>87</v>
      </c>
      <c r="BH1418" s="34">
        <f t="shared" si="265"/>
        <v>95</v>
      </c>
      <c r="BI1418" s="34">
        <f t="shared" si="266"/>
        <v>64</v>
      </c>
      <c r="BJ1418" s="34">
        <f t="shared" si="267"/>
        <v>40</v>
      </c>
      <c r="BK1418" s="34">
        <f t="shared" si="268"/>
        <v>78</v>
      </c>
      <c r="BL1418" s="34">
        <f t="shared" si="269"/>
        <v>83</v>
      </c>
      <c r="BM1418" s="35">
        <f t="shared" si="270"/>
        <v>67</v>
      </c>
      <c r="BN1418" s="34">
        <f t="shared" si="271"/>
        <v>57</v>
      </c>
      <c r="BO1418" s="35">
        <f t="shared" si="272"/>
        <v>50</v>
      </c>
      <c r="BP1418" s="35">
        <f t="shared" si="273"/>
        <v>74</v>
      </c>
      <c r="BQ1418" s="35">
        <f t="shared" si="274"/>
        <v>10</v>
      </c>
      <c r="BR1418" s="35">
        <f t="shared" si="275"/>
        <v>53</v>
      </c>
    </row>
    <row r="1419" spans="2:70" x14ac:dyDescent="0.3">
      <c r="B1419" s="6" t="s">
        <v>2134</v>
      </c>
      <c r="C1419" s="6">
        <v>116021631</v>
      </c>
      <c r="D1419" s="6" t="s">
        <v>1824</v>
      </c>
      <c r="E1419" s="6" t="s">
        <v>916</v>
      </c>
      <c r="F1419" s="6" t="s">
        <v>2757</v>
      </c>
      <c r="G1419" s="6" t="s">
        <v>77</v>
      </c>
      <c r="H1419" s="6" t="s">
        <v>4995</v>
      </c>
      <c r="I1419" s="22">
        <v>845000</v>
      </c>
      <c r="J1419" s="22">
        <v>845000</v>
      </c>
      <c r="K1419" s="22">
        <v>898900</v>
      </c>
      <c r="L1419" s="22">
        <v>895000</v>
      </c>
      <c r="M1419" s="22">
        <v>895000</v>
      </c>
      <c r="N1419" s="22">
        <v>935000</v>
      </c>
      <c r="O1419" s="23">
        <v>63</v>
      </c>
      <c r="P1419" s="23">
        <v>26</v>
      </c>
      <c r="Q1419" s="23">
        <v>53</v>
      </c>
      <c r="R1419" s="22">
        <v>690</v>
      </c>
      <c r="S1419" s="22">
        <v>695</v>
      </c>
      <c r="T1419" s="24">
        <v>1.7</v>
      </c>
      <c r="U1419" s="24">
        <v>-1.7</v>
      </c>
      <c r="V1419" s="24">
        <v>3.4</v>
      </c>
      <c r="W1419" s="24">
        <v>3.4</v>
      </c>
      <c r="X1419" s="25">
        <v>4.246153846153846E-2</v>
      </c>
      <c r="Y1419" s="24">
        <v>44.8</v>
      </c>
      <c r="Z1419" s="24">
        <v>-6.9000000000000057</v>
      </c>
      <c r="AA1419" s="24">
        <v>51.7</v>
      </c>
      <c r="AB1419" s="24">
        <v>31</v>
      </c>
      <c r="AC1419" s="26">
        <v>0.19620109190172882</v>
      </c>
      <c r="AD1419" s="24">
        <v>4.6206778889899907</v>
      </c>
      <c r="AE1419" s="6">
        <v>764</v>
      </c>
      <c r="AF1419" s="6">
        <v>652</v>
      </c>
      <c r="AG1419" s="6">
        <v>344</v>
      </c>
      <c r="AH1419" s="27">
        <v>58.602739726027401</v>
      </c>
      <c r="AI1419" s="28">
        <v>850000</v>
      </c>
      <c r="AJ1419" s="28">
        <v>800888</v>
      </c>
      <c r="AK1419" s="28">
        <v>715000</v>
      </c>
      <c r="AL1419" s="29">
        <v>6.1321932654753226E-2</v>
      </c>
      <c r="AM1419" s="29">
        <v>0.1888111888111888</v>
      </c>
      <c r="AN1419" s="6">
        <v>2.8</v>
      </c>
      <c r="AO1419" s="27">
        <v>-0.30000000000000027</v>
      </c>
      <c r="AP1419" s="6">
        <v>3.1</v>
      </c>
      <c r="AQ1419" s="28">
        <v>630</v>
      </c>
      <c r="AR1419" s="28">
        <v>600</v>
      </c>
      <c r="AS1419" s="25">
        <v>0.05</v>
      </c>
      <c r="AT1419" s="30">
        <v>3516.8</v>
      </c>
      <c r="AU1419" s="24">
        <v>0.91890000000000005</v>
      </c>
      <c r="AV1419" s="24">
        <v>8.1100000000000005E-2</v>
      </c>
      <c r="AW1419" s="24">
        <v>0.97629999999999995</v>
      </c>
      <c r="AX1419" s="24">
        <v>1.67E-2</v>
      </c>
      <c r="AY1419" s="24">
        <v>9.5699999999999993E-2</v>
      </c>
      <c r="AZ1419" s="24">
        <v>0.65410000000000001</v>
      </c>
      <c r="BA1419" s="24">
        <v>0.23280000000000001</v>
      </c>
      <c r="BB1419" s="31">
        <v>10</v>
      </c>
      <c r="BC1419" s="23">
        <v>36</v>
      </c>
      <c r="BD1419" s="32" t="s">
        <v>4423</v>
      </c>
      <c r="BE1419" s="33">
        <v>150.86432754160001</v>
      </c>
      <c r="BF1419" s="33">
        <v>-33.714258263761103</v>
      </c>
      <c r="BG1419" s="34">
        <f t="shared" si="264"/>
        <v>88</v>
      </c>
      <c r="BH1419" s="34">
        <f t="shared" si="265"/>
        <v>70</v>
      </c>
      <c r="BI1419" s="34">
        <f t="shared" si="266"/>
        <v>1</v>
      </c>
      <c r="BJ1419" s="34">
        <f t="shared" si="267"/>
        <v>31</v>
      </c>
      <c r="BK1419" s="34">
        <f t="shared" si="268"/>
        <v>100</v>
      </c>
      <c r="BL1419" s="34">
        <f t="shared" si="269"/>
        <v>11</v>
      </c>
      <c r="BM1419" s="35">
        <f t="shared" si="270"/>
        <v>92</v>
      </c>
      <c r="BN1419" s="34">
        <f t="shared" si="271"/>
        <v>100</v>
      </c>
      <c r="BO1419" s="35">
        <f t="shared" si="272"/>
        <v>100</v>
      </c>
      <c r="BP1419" s="35">
        <f t="shared" si="273"/>
        <v>1</v>
      </c>
      <c r="BQ1419" s="35">
        <f t="shared" si="274"/>
        <v>100</v>
      </c>
      <c r="BR1419" s="35">
        <f t="shared" si="275"/>
        <v>53</v>
      </c>
    </row>
    <row r="1420" spans="2:70" x14ac:dyDescent="0.3">
      <c r="B1420" s="6" t="s">
        <v>816</v>
      </c>
      <c r="C1420" s="6">
        <v>203021047</v>
      </c>
      <c r="D1420" s="6" t="s">
        <v>209</v>
      </c>
      <c r="E1420" s="6" t="s">
        <v>209</v>
      </c>
      <c r="F1420" s="6" t="s">
        <v>209</v>
      </c>
      <c r="G1420" s="6" t="s">
        <v>86</v>
      </c>
      <c r="H1420" s="6" t="s">
        <v>4995</v>
      </c>
      <c r="I1420" s="22">
        <v>529000</v>
      </c>
      <c r="J1420" s="22">
        <v>525000</v>
      </c>
      <c r="K1420" s="22">
        <v>549000</v>
      </c>
      <c r="L1420" s="22">
        <v>456000</v>
      </c>
      <c r="M1420" s="22">
        <v>456000</v>
      </c>
      <c r="N1420" s="22">
        <v>541250</v>
      </c>
      <c r="O1420" s="23">
        <v>36</v>
      </c>
      <c r="P1420" s="23">
        <v>43</v>
      </c>
      <c r="Q1420" s="23">
        <v>45</v>
      </c>
      <c r="R1420" s="22">
        <v>470</v>
      </c>
      <c r="S1420" s="22">
        <v>430</v>
      </c>
      <c r="T1420" s="24">
        <v>1.8</v>
      </c>
      <c r="U1420" s="24">
        <v>-0.40000000000000013</v>
      </c>
      <c r="V1420" s="24">
        <v>2.2000000000000002</v>
      </c>
      <c r="W1420" s="24">
        <v>2.1</v>
      </c>
      <c r="X1420" s="25">
        <v>4.620037807183365E-2</v>
      </c>
      <c r="Y1420" s="24">
        <v>5.8</v>
      </c>
      <c r="Z1420" s="24">
        <v>-2.5000000000000009</v>
      </c>
      <c r="AA1420" s="24">
        <v>8.3000000000000007</v>
      </c>
      <c r="AB1420" s="24">
        <v>7.3</v>
      </c>
      <c r="AC1420" s="26">
        <v>0.30277262420119561</v>
      </c>
      <c r="AD1420" s="24">
        <v>6.5534663748949455</v>
      </c>
      <c r="AE1420" s="6">
        <v>262</v>
      </c>
      <c r="AF1420" s="6">
        <v>318</v>
      </c>
      <c r="AG1420" s="6">
        <v>318</v>
      </c>
      <c r="AH1420" s="27">
        <v>6.7172675521821636</v>
      </c>
      <c r="AI1420" s="28">
        <v>474000</v>
      </c>
      <c r="AJ1420" s="28">
        <v>490000</v>
      </c>
      <c r="AK1420" s="28">
        <v>500000</v>
      </c>
      <c r="AL1420" s="29">
        <v>-3.2653061224489799E-2</v>
      </c>
      <c r="AM1420" s="29">
        <v>-5.1999999999999998E-2</v>
      </c>
      <c r="AN1420" s="6">
        <v>2.2000000000000002</v>
      </c>
      <c r="AO1420" s="27">
        <v>-0.19999999999999973</v>
      </c>
      <c r="AP1420" s="6">
        <v>2.4</v>
      </c>
      <c r="AQ1420" s="28">
        <v>440</v>
      </c>
      <c r="AR1420" s="28">
        <v>420</v>
      </c>
      <c r="AS1420" s="25">
        <v>4.7619047619047616E-2</v>
      </c>
      <c r="AT1420" s="30">
        <v>1552.3200000000002</v>
      </c>
      <c r="AU1420" s="24">
        <v>0.65620000000000001</v>
      </c>
      <c r="AV1420" s="24">
        <v>0.34379999999999999</v>
      </c>
      <c r="AW1420" s="24">
        <v>0.83809999999999996</v>
      </c>
      <c r="AX1420" s="24">
        <v>0.1074</v>
      </c>
      <c r="AY1420" s="24">
        <v>0.39489999999999997</v>
      </c>
      <c r="AZ1420" s="24">
        <v>0.27710000000000001</v>
      </c>
      <c r="BA1420" s="24">
        <v>0.29699999999999999</v>
      </c>
      <c r="BB1420" s="31">
        <v>3.5</v>
      </c>
      <c r="BC1420" s="23">
        <v>63</v>
      </c>
      <c r="BD1420" s="32" t="s">
        <v>3223</v>
      </c>
      <c r="BE1420" s="33">
        <v>144.340915463431</v>
      </c>
      <c r="BF1420" s="33">
        <v>-38.103492799272203</v>
      </c>
      <c r="BG1420" s="34">
        <f t="shared" si="264"/>
        <v>87</v>
      </c>
      <c r="BH1420" s="34">
        <f t="shared" si="265"/>
        <v>80</v>
      </c>
      <c r="BI1420" s="34">
        <f t="shared" si="266"/>
        <v>42</v>
      </c>
      <c r="BJ1420" s="34">
        <f t="shared" si="267"/>
        <v>1</v>
      </c>
      <c r="BK1420" s="34">
        <f t="shared" si="268"/>
        <v>95</v>
      </c>
      <c r="BL1420" s="34">
        <f t="shared" si="269"/>
        <v>77</v>
      </c>
      <c r="BM1420" s="35">
        <f t="shared" si="270"/>
        <v>100</v>
      </c>
      <c r="BN1420" s="34">
        <f t="shared" si="271"/>
        <v>85</v>
      </c>
      <c r="BO1420" s="35">
        <f t="shared" si="272"/>
        <v>65</v>
      </c>
      <c r="BP1420" s="35">
        <f t="shared" si="273"/>
        <v>21</v>
      </c>
      <c r="BQ1420" s="35">
        <f t="shared" si="274"/>
        <v>35</v>
      </c>
      <c r="BR1420" s="35">
        <f t="shared" si="275"/>
        <v>53</v>
      </c>
    </row>
    <row r="1421" spans="2:70" x14ac:dyDescent="0.3">
      <c r="B1421" s="6" t="s">
        <v>1768</v>
      </c>
      <c r="C1421" s="6">
        <v>303061078</v>
      </c>
      <c r="D1421" s="6" t="s">
        <v>1753</v>
      </c>
      <c r="E1421" s="6" t="s">
        <v>881</v>
      </c>
      <c r="F1421" s="6" t="s">
        <v>2780</v>
      </c>
      <c r="G1421" s="6" t="s">
        <v>97</v>
      </c>
      <c r="H1421" s="6" t="s">
        <v>4995</v>
      </c>
      <c r="I1421" s="22">
        <v>670000</v>
      </c>
      <c r="J1421" s="22">
        <v>665000</v>
      </c>
      <c r="K1421" s="22">
        <v>593000</v>
      </c>
      <c r="L1421" s="22">
        <v>670000</v>
      </c>
      <c r="M1421" s="22">
        <v>645000</v>
      </c>
      <c r="N1421" s="22">
        <v>565000</v>
      </c>
      <c r="O1421" s="23">
        <v>24</v>
      </c>
      <c r="P1421" s="23">
        <v>24</v>
      </c>
      <c r="Q1421" s="23">
        <v>22</v>
      </c>
      <c r="R1421" s="22">
        <v>625</v>
      </c>
      <c r="S1421" s="22">
        <v>580</v>
      </c>
      <c r="T1421" s="24">
        <v>4.2</v>
      </c>
      <c r="U1421" s="24">
        <v>-0.70000000000000018</v>
      </c>
      <c r="V1421" s="24">
        <v>4.9000000000000004</v>
      </c>
      <c r="W1421" s="24">
        <v>4.8</v>
      </c>
      <c r="X1421" s="25">
        <v>4.8507462686567165E-2</v>
      </c>
      <c r="Y1421" s="24">
        <v>5.5</v>
      </c>
      <c r="Z1421" s="24">
        <v>-1.9000000000000004</v>
      </c>
      <c r="AA1421" s="24">
        <v>7.4</v>
      </c>
      <c r="AB1421" s="24">
        <v>6.9</v>
      </c>
      <c r="AC1421" s="26">
        <v>0.32034197146137444</v>
      </c>
      <c r="AD1421" s="24">
        <v>6.6039729501267956</v>
      </c>
      <c r="AE1421" s="6">
        <v>38</v>
      </c>
      <c r="AF1421" s="6">
        <v>45</v>
      </c>
      <c r="AG1421" s="6">
        <v>44</v>
      </c>
      <c r="AH1421" s="27">
        <v>2.4</v>
      </c>
      <c r="AI1421" s="28">
        <v>670000</v>
      </c>
      <c r="AJ1421" s="28">
        <v>561000</v>
      </c>
      <c r="AK1421" s="28">
        <v>479000</v>
      </c>
      <c r="AL1421" s="29">
        <v>0.19429590017825313</v>
      </c>
      <c r="AM1421" s="29">
        <v>0.39874739039665968</v>
      </c>
      <c r="AN1421" s="6">
        <v>3.2</v>
      </c>
      <c r="AO1421" s="27">
        <v>-9.9999999999999645E-2</v>
      </c>
      <c r="AP1421" s="6">
        <v>3.3</v>
      </c>
      <c r="AQ1421" s="28">
        <v>600</v>
      </c>
      <c r="AR1421" s="28">
        <v>550</v>
      </c>
      <c r="AS1421" s="25">
        <v>9.0909090909090912E-2</v>
      </c>
      <c r="AT1421" s="30">
        <v>1951.0400000000002</v>
      </c>
      <c r="AU1421" s="24">
        <v>0.7651</v>
      </c>
      <c r="AV1421" s="24">
        <v>0.2349</v>
      </c>
      <c r="AW1421" s="24">
        <v>0.70169999999999999</v>
      </c>
      <c r="AX1421" s="24">
        <v>0.29620000000000002</v>
      </c>
      <c r="AY1421" s="24">
        <v>0.27129999999999999</v>
      </c>
      <c r="AZ1421" s="24">
        <v>0.3256</v>
      </c>
      <c r="BA1421" s="24">
        <v>0.37669999999999998</v>
      </c>
      <c r="BB1421" s="31">
        <v>4</v>
      </c>
      <c r="BC1421" s="23">
        <v>15</v>
      </c>
      <c r="BD1421" s="32" t="s">
        <v>4079</v>
      </c>
      <c r="BE1421" s="33">
        <v>153.08007652028601</v>
      </c>
      <c r="BF1421" s="33">
        <v>-27.596869621502002</v>
      </c>
      <c r="BG1421" s="34">
        <f t="shared" si="264"/>
        <v>47</v>
      </c>
      <c r="BH1421" s="34">
        <f t="shared" si="265"/>
        <v>64</v>
      </c>
      <c r="BI1421" s="34">
        <f t="shared" si="266"/>
        <v>95</v>
      </c>
      <c r="BJ1421" s="34">
        <f t="shared" si="267"/>
        <v>97</v>
      </c>
      <c r="BK1421" s="34">
        <f t="shared" si="268"/>
        <v>100</v>
      </c>
      <c r="BL1421" s="34">
        <f t="shared" si="269"/>
        <v>50</v>
      </c>
      <c r="BM1421" s="35">
        <f t="shared" si="270"/>
        <v>100</v>
      </c>
      <c r="BN1421" s="34">
        <f t="shared" si="271"/>
        <v>84</v>
      </c>
      <c r="BO1421" s="35">
        <f t="shared" si="272"/>
        <v>54</v>
      </c>
      <c r="BP1421" s="35">
        <f t="shared" si="273"/>
        <v>26</v>
      </c>
      <c r="BQ1421" s="35">
        <f t="shared" si="274"/>
        <v>40</v>
      </c>
      <c r="BR1421" s="35">
        <f t="shared" si="275"/>
        <v>53</v>
      </c>
    </row>
    <row r="1422" spans="2:70" x14ac:dyDescent="0.3">
      <c r="B1422" s="6" t="s">
        <v>1794</v>
      </c>
      <c r="C1422" s="6">
        <v>602031100</v>
      </c>
      <c r="D1422" s="6" t="s">
        <v>1161</v>
      </c>
      <c r="E1422" s="6" t="s">
        <v>659</v>
      </c>
      <c r="F1422" s="6" t="s">
        <v>2742</v>
      </c>
      <c r="G1422" s="6" t="s">
        <v>130</v>
      </c>
      <c r="H1422" s="6" t="s">
        <v>4995</v>
      </c>
      <c r="I1422" s="22">
        <v>415000</v>
      </c>
      <c r="J1422" s="22">
        <v>470000</v>
      </c>
      <c r="K1422" s="22">
        <v>499000</v>
      </c>
      <c r="L1422" s="22">
        <v>460000</v>
      </c>
      <c r="M1422" s="22">
        <v>460000</v>
      </c>
      <c r="N1422" s="22">
        <v>450000</v>
      </c>
      <c r="O1422" s="23">
        <v>34</v>
      </c>
      <c r="P1422" s="23">
        <v>34</v>
      </c>
      <c r="Q1422" s="23">
        <v>32</v>
      </c>
      <c r="R1422" s="22">
        <v>300</v>
      </c>
      <c r="S1422" s="22">
        <v>390</v>
      </c>
      <c r="T1422" s="24">
        <v>3</v>
      </c>
      <c r="U1422" s="24">
        <v>-0.60000000000000009</v>
      </c>
      <c r="V1422" s="24">
        <v>3.6</v>
      </c>
      <c r="W1422" s="24">
        <v>3.3</v>
      </c>
      <c r="X1422" s="25">
        <v>3.7590361445783135E-2</v>
      </c>
      <c r="Y1422" s="24">
        <v>1.9</v>
      </c>
      <c r="Z1422" s="24">
        <v>-0.80000000000000027</v>
      </c>
      <c r="AA1422" s="24">
        <v>2.7</v>
      </c>
      <c r="AB1422" s="24">
        <v>3.6</v>
      </c>
      <c r="AC1422" s="26">
        <v>0.25755494505494503</v>
      </c>
      <c r="AD1422" s="24">
        <v>6.8516219357565502</v>
      </c>
      <c r="AE1422" s="6">
        <v>30</v>
      </c>
      <c r="AF1422" s="6">
        <v>41</v>
      </c>
      <c r="AG1422" s="6">
        <v>34</v>
      </c>
      <c r="AH1422" s="27">
        <v>8.8571428571428577</v>
      </c>
      <c r="AI1422" s="28">
        <v>432000</v>
      </c>
      <c r="AJ1422" s="28">
        <v>435500</v>
      </c>
      <c r="AK1422" s="28">
        <v>430000</v>
      </c>
      <c r="AL1422" s="29">
        <v>-8.0367393800229621E-3</v>
      </c>
      <c r="AM1422" s="29">
        <v>4.6511627906976744E-3</v>
      </c>
      <c r="AN1422" s="6">
        <v>1.9</v>
      </c>
      <c r="AO1422" s="27">
        <v>-0.39999999999999991</v>
      </c>
      <c r="AP1422" s="6">
        <v>2.2999999999999998</v>
      </c>
      <c r="AQ1422" s="28">
        <v>340</v>
      </c>
      <c r="AR1422" s="28">
        <v>370</v>
      </c>
      <c r="AS1422" s="25">
        <v>-8.1081081081081086E-2</v>
      </c>
      <c r="AT1422" s="30">
        <v>1164.8000000000002</v>
      </c>
      <c r="AU1422" s="24">
        <v>0.65580000000000005</v>
      </c>
      <c r="AV1422" s="24">
        <v>0.34420000000000001</v>
      </c>
      <c r="AW1422" s="24">
        <v>0.95550000000000002</v>
      </c>
      <c r="AX1422" s="24">
        <v>2.53E-2</v>
      </c>
      <c r="AY1422" s="24">
        <v>0.44340000000000002</v>
      </c>
      <c r="AZ1422" s="24">
        <v>0.29149999999999998</v>
      </c>
      <c r="BA1422" s="24">
        <v>0.1986</v>
      </c>
      <c r="BB1422" s="31">
        <v>2.5</v>
      </c>
      <c r="BC1422" s="23">
        <v>206</v>
      </c>
      <c r="BD1422" s="32" t="s">
        <v>4104</v>
      </c>
      <c r="BE1422" s="33">
        <v>147.67664601256999</v>
      </c>
      <c r="BF1422" s="33">
        <v>-41.048133794119799</v>
      </c>
      <c r="BG1422" s="34">
        <f t="shared" si="264"/>
        <v>67</v>
      </c>
      <c r="BH1422" s="34">
        <f t="shared" si="265"/>
        <v>85</v>
      </c>
      <c r="BI1422" s="34">
        <f t="shared" si="266"/>
        <v>15</v>
      </c>
      <c r="BJ1422" s="34">
        <f t="shared" si="267"/>
        <v>1</v>
      </c>
      <c r="BK1422" s="34">
        <f t="shared" si="268"/>
        <v>68</v>
      </c>
      <c r="BL1422" s="34">
        <f t="shared" si="269"/>
        <v>88</v>
      </c>
      <c r="BM1422" s="35">
        <f t="shared" si="270"/>
        <v>76</v>
      </c>
      <c r="BN1422" s="34">
        <f t="shared" si="271"/>
        <v>82</v>
      </c>
      <c r="BO1422" s="35">
        <f t="shared" si="272"/>
        <v>95</v>
      </c>
      <c r="BP1422" s="35">
        <f t="shared" si="273"/>
        <v>85</v>
      </c>
      <c r="BQ1422" s="35">
        <f t="shared" si="274"/>
        <v>25</v>
      </c>
      <c r="BR1422" s="35">
        <f t="shared" si="275"/>
        <v>53</v>
      </c>
    </row>
    <row r="1423" spans="2:70" x14ac:dyDescent="0.3">
      <c r="B1423" s="6" t="s">
        <v>1180</v>
      </c>
      <c r="C1423" s="6">
        <v>212031458</v>
      </c>
      <c r="D1423" s="6" t="s">
        <v>578</v>
      </c>
      <c r="E1423" s="6" t="s">
        <v>157</v>
      </c>
      <c r="F1423" s="6" t="s">
        <v>689</v>
      </c>
      <c r="G1423" s="6" t="s">
        <v>86</v>
      </c>
      <c r="H1423" s="6" t="s">
        <v>4995</v>
      </c>
      <c r="I1423" s="22">
        <v>725000</v>
      </c>
      <c r="J1423" s="22">
        <v>575000</v>
      </c>
      <c r="K1423" s="22">
        <v>575000</v>
      </c>
      <c r="L1423" s="22">
        <v>720000</v>
      </c>
      <c r="M1423" s="22">
        <v>670000</v>
      </c>
      <c r="N1423" s="22">
        <v>648389</v>
      </c>
      <c r="O1423" s="23">
        <v>0</v>
      </c>
      <c r="P1423" s="23">
        <v>6</v>
      </c>
      <c r="Q1423" s="23">
        <v>27</v>
      </c>
      <c r="R1423" s="22">
        <v>500</v>
      </c>
      <c r="S1423" s="22">
        <v>500</v>
      </c>
      <c r="T1423" s="24">
        <v>3.1</v>
      </c>
      <c r="U1423" s="24">
        <v>-1.1999999999999997</v>
      </c>
      <c r="V1423" s="24">
        <v>4.3</v>
      </c>
      <c r="W1423" s="24">
        <v>3.7</v>
      </c>
      <c r="X1423" s="25">
        <v>3.5862068965517239E-2</v>
      </c>
      <c r="Y1423" s="24">
        <v>0.6</v>
      </c>
      <c r="Z1423" s="24">
        <v>-0.6</v>
      </c>
      <c r="AA1423" s="24">
        <v>1.2</v>
      </c>
      <c r="AB1423" s="24">
        <v>5.5</v>
      </c>
      <c r="AC1423" s="26">
        <v>0.22199332244086095</v>
      </c>
      <c r="AD1423" s="24">
        <v>6.1901984142163151</v>
      </c>
      <c r="AE1423" s="6">
        <v>1125</v>
      </c>
      <c r="AF1423" s="6">
        <v>119</v>
      </c>
      <c r="AG1423" s="6">
        <v>112</v>
      </c>
      <c r="AH1423" s="27">
        <v>6.9753694581280783</v>
      </c>
      <c r="AI1423" s="28">
        <v>545000</v>
      </c>
      <c r="AJ1423" s="28">
        <v>538500</v>
      </c>
      <c r="AK1423" s="28">
        <v>505000</v>
      </c>
      <c r="AL1423" s="29">
        <v>1.2070566388115135E-2</v>
      </c>
      <c r="AM1423" s="29">
        <v>7.9207920792079209E-2</v>
      </c>
      <c r="AN1423" s="6">
        <v>2.8</v>
      </c>
      <c r="AO1423" s="27">
        <v>-0.20000000000000018</v>
      </c>
      <c r="AP1423" s="6">
        <v>3</v>
      </c>
      <c r="AQ1423" s="28">
        <v>530</v>
      </c>
      <c r="AR1423" s="28">
        <v>490</v>
      </c>
      <c r="AS1423" s="25">
        <v>8.1632653061224483E-2</v>
      </c>
      <c r="AT1423" s="30">
        <v>2252.3200000000002</v>
      </c>
      <c r="AU1423" s="24">
        <v>0.872</v>
      </c>
      <c r="AV1423" s="24">
        <v>0.128</v>
      </c>
      <c r="AW1423" s="24">
        <v>0.8982</v>
      </c>
      <c r="AX1423" s="24">
        <v>0.10050000000000001</v>
      </c>
      <c r="AY1423" s="24">
        <v>0.20419999999999999</v>
      </c>
      <c r="AZ1423" s="24">
        <v>0.57150000000000001</v>
      </c>
      <c r="BA1423" s="24">
        <v>0.2029</v>
      </c>
      <c r="BB1423" s="31">
        <v>3</v>
      </c>
      <c r="BC1423" s="23">
        <v>39</v>
      </c>
      <c r="BD1423" s="32" t="s">
        <v>3529</v>
      </c>
      <c r="BE1423" s="33">
        <v>145.29171173396699</v>
      </c>
      <c r="BF1423" s="33">
        <v>-38.055514661589598</v>
      </c>
      <c r="BG1423" s="34">
        <f t="shared" si="264"/>
        <v>65</v>
      </c>
      <c r="BH1423" s="34">
        <f t="shared" si="265"/>
        <v>70</v>
      </c>
      <c r="BI1423" s="34">
        <f t="shared" si="266"/>
        <v>38</v>
      </c>
      <c r="BJ1423" s="34">
        <f t="shared" si="267"/>
        <v>7</v>
      </c>
      <c r="BK1423" s="34">
        <f t="shared" si="268"/>
        <v>100</v>
      </c>
      <c r="BL1423" s="34">
        <f t="shared" si="269"/>
        <v>35</v>
      </c>
      <c r="BM1423" s="35">
        <f t="shared" si="270"/>
        <v>70</v>
      </c>
      <c r="BN1423" s="34">
        <f t="shared" si="271"/>
        <v>88</v>
      </c>
      <c r="BO1423" s="35">
        <f t="shared" si="272"/>
        <v>100</v>
      </c>
      <c r="BP1423" s="35">
        <f t="shared" si="273"/>
        <v>100</v>
      </c>
      <c r="BQ1423" s="35">
        <f t="shared" si="274"/>
        <v>30</v>
      </c>
      <c r="BR1423" s="35">
        <f t="shared" si="275"/>
        <v>53</v>
      </c>
    </row>
    <row r="1424" spans="2:70" x14ac:dyDescent="0.3">
      <c r="B1424" s="6" t="s">
        <v>1998</v>
      </c>
      <c r="C1424" s="6">
        <v>602021053</v>
      </c>
      <c r="D1424" s="6" t="s">
        <v>658</v>
      </c>
      <c r="E1424" s="6" t="s">
        <v>659</v>
      </c>
      <c r="F1424" s="6" t="s">
        <v>2742</v>
      </c>
      <c r="G1424" s="6" t="s">
        <v>130</v>
      </c>
      <c r="H1424" s="6" t="s">
        <v>4995</v>
      </c>
      <c r="I1424" s="22">
        <v>395000</v>
      </c>
      <c r="J1424" s="22">
        <v>395000</v>
      </c>
      <c r="K1424" s="22">
        <v>346800</v>
      </c>
      <c r="L1424" s="22">
        <v>380000</v>
      </c>
      <c r="M1424" s="22">
        <v>380000</v>
      </c>
      <c r="N1424" s="22">
        <v>420000</v>
      </c>
      <c r="O1424" s="23">
        <v>24</v>
      </c>
      <c r="P1424" s="23">
        <v>24</v>
      </c>
      <c r="Q1424" s="23">
        <v>28</v>
      </c>
      <c r="R1424" s="22">
        <v>290</v>
      </c>
      <c r="S1424" s="22">
        <v>280</v>
      </c>
      <c r="T1424" s="24">
        <v>1.1000000000000001</v>
      </c>
      <c r="U1424" s="24">
        <v>-0.5</v>
      </c>
      <c r="V1424" s="24">
        <v>1.6</v>
      </c>
      <c r="W1424" s="24">
        <v>2.2000000000000002</v>
      </c>
      <c r="X1424" s="25">
        <v>3.8177215189873416E-2</v>
      </c>
      <c r="Y1424" s="24">
        <v>3.8</v>
      </c>
      <c r="Z1424" s="24">
        <v>-1.1000000000000005</v>
      </c>
      <c r="AA1424" s="24">
        <v>4.9000000000000004</v>
      </c>
      <c r="AB1424" s="24">
        <v>4.4000000000000004</v>
      </c>
      <c r="AC1424" s="26">
        <v>0.27428874092009681</v>
      </c>
      <c r="AD1424" s="24">
        <v>7.1846188768858248</v>
      </c>
      <c r="AE1424" s="6">
        <v>17</v>
      </c>
      <c r="AF1424" s="6">
        <v>23</v>
      </c>
      <c r="AG1424" s="6">
        <v>18</v>
      </c>
      <c r="AH1424" s="27">
        <v>8.7692307692307701</v>
      </c>
      <c r="AI1424" s="28">
        <v>380000</v>
      </c>
      <c r="AJ1424" s="28">
        <v>420000</v>
      </c>
      <c r="AK1424" s="28">
        <v>357000</v>
      </c>
      <c r="AL1424" s="29">
        <v>-9.5238095238095233E-2</v>
      </c>
      <c r="AM1424" s="29">
        <v>6.4425770308123242E-2</v>
      </c>
      <c r="AN1424" s="6">
        <v>1.9</v>
      </c>
      <c r="AO1424" s="27">
        <v>-0.39999999999999991</v>
      </c>
      <c r="AP1424" s="6">
        <v>2.2999999999999998</v>
      </c>
      <c r="AQ1424" s="28">
        <v>400</v>
      </c>
      <c r="AR1424" s="28">
        <v>370</v>
      </c>
      <c r="AS1424" s="25">
        <v>8.1081081081081086E-2</v>
      </c>
      <c r="AT1424" s="30">
        <v>1057.2800000000002</v>
      </c>
      <c r="AU1424" s="24">
        <v>0.66059999999999997</v>
      </c>
      <c r="AV1424" s="24">
        <v>0.33939999999999998</v>
      </c>
      <c r="AW1424" s="24">
        <v>0.95860000000000001</v>
      </c>
      <c r="AX1424" s="24">
        <v>0</v>
      </c>
      <c r="AY1424" s="24">
        <v>0.49080000000000001</v>
      </c>
      <c r="AZ1424" s="24">
        <v>0.28939999999999999</v>
      </c>
      <c r="BA1424" s="24">
        <v>0.16569999999999999</v>
      </c>
      <c r="BB1424" s="31">
        <v>1</v>
      </c>
      <c r="BC1424" s="23">
        <v>193</v>
      </c>
      <c r="BD1424" s="32" t="s">
        <v>4292</v>
      </c>
      <c r="BE1424" s="33">
        <v>146.81294305534101</v>
      </c>
      <c r="BF1424" s="33">
        <v>-41.194163103144398</v>
      </c>
      <c r="BG1424" s="34">
        <f t="shared" si="264"/>
        <v>98</v>
      </c>
      <c r="BH1424" s="34">
        <f t="shared" si="265"/>
        <v>85</v>
      </c>
      <c r="BI1424" s="34">
        <f t="shared" si="266"/>
        <v>16</v>
      </c>
      <c r="BJ1424" s="34">
        <f t="shared" si="267"/>
        <v>1</v>
      </c>
      <c r="BK1424" s="34">
        <f t="shared" si="268"/>
        <v>70</v>
      </c>
      <c r="BL1424" s="34">
        <f t="shared" si="269"/>
        <v>98</v>
      </c>
      <c r="BM1424" s="35">
        <f t="shared" si="270"/>
        <v>77</v>
      </c>
      <c r="BN1424" s="34">
        <f t="shared" si="271"/>
        <v>78</v>
      </c>
      <c r="BO1424" s="35">
        <f t="shared" si="272"/>
        <v>84</v>
      </c>
      <c r="BP1424" s="35">
        <f t="shared" si="273"/>
        <v>54</v>
      </c>
      <c r="BQ1424" s="35">
        <f t="shared" si="274"/>
        <v>10</v>
      </c>
      <c r="BR1424" s="35">
        <f t="shared" si="275"/>
        <v>53</v>
      </c>
    </row>
    <row r="1425" spans="2:70" x14ac:dyDescent="0.3">
      <c r="B1425" s="6" t="s">
        <v>1096</v>
      </c>
      <c r="C1425" s="6">
        <v>204011057</v>
      </c>
      <c r="D1425" s="6" t="s">
        <v>606</v>
      </c>
      <c r="E1425" s="6" t="s">
        <v>261</v>
      </c>
      <c r="F1425" s="6" t="s">
        <v>2708</v>
      </c>
      <c r="G1425" s="6" t="s">
        <v>86</v>
      </c>
      <c r="H1425" s="6" t="s">
        <v>4995</v>
      </c>
      <c r="I1425" s="22">
        <v>750000</v>
      </c>
      <c r="J1425" s="22">
        <v>595000</v>
      </c>
      <c r="K1425" s="22">
        <v>595000</v>
      </c>
      <c r="L1425" s="22">
        <v>415000</v>
      </c>
      <c r="M1425" s="22">
        <v>415000</v>
      </c>
      <c r="N1425" s="22">
        <v>512000</v>
      </c>
      <c r="O1425" s="23">
        <v>79</v>
      </c>
      <c r="P1425" s="23">
        <v>85</v>
      </c>
      <c r="Q1425" s="23">
        <v>48</v>
      </c>
      <c r="R1425" s="22">
        <v>550</v>
      </c>
      <c r="S1425" s="22">
        <v>460</v>
      </c>
      <c r="T1425" s="24">
        <v>1.2</v>
      </c>
      <c r="U1425" s="24">
        <v>-0.10000000000000009</v>
      </c>
      <c r="V1425" s="24">
        <v>1.3</v>
      </c>
      <c r="W1425" s="24">
        <v>2.5</v>
      </c>
      <c r="X1425" s="25">
        <v>3.8133333333333332E-2</v>
      </c>
      <c r="Y1425" s="24">
        <v>2</v>
      </c>
      <c r="Z1425" s="24">
        <v>-0.70000000000000018</v>
      </c>
      <c r="AA1425" s="24">
        <v>2.7</v>
      </c>
      <c r="AB1425" s="24">
        <v>2.8</v>
      </c>
      <c r="AC1425" s="26">
        <v>0.36894923258559614</v>
      </c>
      <c r="AD1425" s="24">
        <v>9.6752421132586406</v>
      </c>
      <c r="AE1425" s="6">
        <v>80</v>
      </c>
      <c r="AF1425" s="6">
        <v>73</v>
      </c>
      <c r="AG1425" s="6">
        <v>53</v>
      </c>
      <c r="AH1425" s="27">
        <v>14.285714285714286</v>
      </c>
      <c r="AI1425" s="28">
        <v>400000</v>
      </c>
      <c r="AJ1425" s="28">
        <v>425000</v>
      </c>
      <c r="AK1425" s="28">
        <v>410000</v>
      </c>
      <c r="AL1425" s="29">
        <v>-5.8823529411764705E-2</v>
      </c>
      <c r="AM1425" s="29">
        <v>-2.4390243902439025E-2</v>
      </c>
      <c r="AN1425" s="6">
        <v>1.5</v>
      </c>
      <c r="AO1425" s="27">
        <v>-0.5</v>
      </c>
      <c r="AP1425" s="6">
        <v>2</v>
      </c>
      <c r="AQ1425" s="28">
        <v>380</v>
      </c>
      <c r="AR1425" s="28">
        <v>370</v>
      </c>
      <c r="AS1425" s="25">
        <v>2.7027027027027029E-2</v>
      </c>
      <c r="AT1425" s="30">
        <v>1490.7200000000003</v>
      </c>
      <c r="AU1425" s="24">
        <v>0.68049999999999999</v>
      </c>
      <c r="AV1425" s="24">
        <v>0.31950000000000001</v>
      </c>
      <c r="AW1425" s="24">
        <v>0.94620000000000004</v>
      </c>
      <c r="AX1425" s="24">
        <v>3.27E-2</v>
      </c>
      <c r="AY1425" s="24">
        <v>0.46829999999999999</v>
      </c>
      <c r="AZ1425" s="24">
        <v>0.31559999999999999</v>
      </c>
      <c r="BA1425" s="24">
        <v>0.1628</v>
      </c>
      <c r="BB1425" s="31">
        <v>4.5</v>
      </c>
      <c r="BC1425" s="23">
        <v>134</v>
      </c>
      <c r="BD1425" s="32" t="s">
        <v>3457</v>
      </c>
      <c r="BE1425" s="33">
        <v>146.28494134597801</v>
      </c>
      <c r="BF1425" s="33">
        <v>-37.226468520087998</v>
      </c>
      <c r="BG1425" s="34">
        <f t="shared" si="264"/>
        <v>97</v>
      </c>
      <c r="BH1425" s="34">
        <f t="shared" si="265"/>
        <v>92</v>
      </c>
      <c r="BI1425" s="34">
        <f t="shared" si="266"/>
        <v>1</v>
      </c>
      <c r="BJ1425" s="34">
        <f t="shared" si="267"/>
        <v>1</v>
      </c>
      <c r="BK1425" s="34">
        <f t="shared" si="268"/>
        <v>80</v>
      </c>
      <c r="BL1425" s="34">
        <f t="shared" si="269"/>
        <v>93</v>
      </c>
      <c r="BM1425" s="35">
        <f t="shared" si="270"/>
        <v>77</v>
      </c>
      <c r="BN1425" s="34">
        <f t="shared" si="271"/>
        <v>54</v>
      </c>
      <c r="BO1425" s="35">
        <f t="shared" si="272"/>
        <v>21</v>
      </c>
      <c r="BP1425" s="35">
        <f t="shared" si="273"/>
        <v>84</v>
      </c>
      <c r="BQ1425" s="35">
        <f t="shared" si="274"/>
        <v>45</v>
      </c>
      <c r="BR1425" s="35">
        <f t="shared" si="275"/>
        <v>52</v>
      </c>
    </row>
    <row r="1426" spans="2:70" x14ac:dyDescent="0.3">
      <c r="B1426" s="6" t="s">
        <v>2010</v>
      </c>
      <c r="C1426" s="6">
        <v>116011561</v>
      </c>
      <c r="D1426" s="6" t="s">
        <v>1289</v>
      </c>
      <c r="E1426" s="6" t="s">
        <v>916</v>
      </c>
      <c r="F1426" s="6" t="s">
        <v>2757</v>
      </c>
      <c r="G1426" s="6" t="s">
        <v>77</v>
      </c>
      <c r="H1426" s="6" t="s">
        <v>4995</v>
      </c>
      <c r="I1426" s="22">
        <v>610000</v>
      </c>
      <c r="J1426" s="22">
        <v>650000</v>
      </c>
      <c r="K1426" s="22">
        <v>730000</v>
      </c>
      <c r="L1426" s="22">
        <v>800000</v>
      </c>
      <c r="M1426" s="22">
        <v>815000</v>
      </c>
      <c r="N1426" s="22">
        <v>800000</v>
      </c>
      <c r="O1426" s="23">
        <v>36</v>
      </c>
      <c r="P1426" s="23">
        <v>32</v>
      </c>
      <c r="Q1426" s="23">
        <v>35</v>
      </c>
      <c r="R1426" s="22">
        <v>640</v>
      </c>
      <c r="S1426" s="22">
        <v>550</v>
      </c>
      <c r="T1426" s="24">
        <v>1.7</v>
      </c>
      <c r="U1426" s="24">
        <v>-0.40000000000000013</v>
      </c>
      <c r="V1426" s="24">
        <v>2.1</v>
      </c>
      <c r="W1426" s="24">
        <v>1.9</v>
      </c>
      <c r="X1426" s="25">
        <v>5.4557377049180331E-2</v>
      </c>
      <c r="Y1426" s="24">
        <v>8.8000000000000007</v>
      </c>
      <c r="Z1426" s="24">
        <v>-2.5999999999999996</v>
      </c>
      <c r="AA1426" s="24">
        <v>11.4</v>
      </c>
      <c r="AB1426" s="24">
        <v>9.1</v>
      </c>
      <c r="AC1426" s="26">
        <v>0.3077159781521655</v>
      </c>
      <c r="AD1426" s="24">
        <v>5.6402267630054377</v>
      </c>
      <c r="AE1426" s="6">
        <v>160</v>
      </c>
      <c r="AF1426" s="6">
        <v>179</v>
      </c>
      <c r="AG1426" s="6">
        <v>171</v>
      </c>
      <c r="AH1426" s="27">
        <v>4.628571428571429</v>
      </c>
      <c r="AI1426" s="28">
        <v>600000</v>
      </c>
      <c r="AJ1426" s="28">
        <v>620000</v>
      </c>
      <c r="AK1426" s="28">
        <v>575000</v>
      </c>
      <c r="AL1426" s="29">
        <v>-3.2258064516129031E-2</v>
      </c>
      <c r="AM1426" s="29">
        <v>4.3478260869565216E-2</v>
      </c>
      <c r="AN1426" s="6">
        <v>2.2999999999999998</v>
      </c>
      <c r="AO1426" s="27">
        <v>-0.20000000000000018</v>
      </c>
      <c r="AP1426" s="6">
        <v>2.5</v>
      </c>
      <c r="AQ1426" s="28">
        <v>580</v>
      </c>
      <c r="AR1426" s="28">
        <v>530</v>
      </c>
      <c r="AS1426" s="25">
        <v>9.4339622641509441E-2</v>
      </c>
      <c r="AT1426" s="30">
        <v>2079.84</v>
      </c>
      <c r="AU1426" s="24">
        <v>0.77700000000000002</v>
      </c>
      <c r="AV1426" s="24">
        <v>0.223</v>
      </c>
      <c r="AW1426" s="24">
        <v>0.77500000000000002</v>
      </c>
      <c r="AX1426" s="24">
        <v>0.15820000000000001</v>
      </c>
      <c r="AY1426" s="24">
        <v>0.24929999999999999</v>
      </c>
      <c r="AZ1426" s="24">
        <v>0.34549999999999997</v>
      </c>
      <c r="BA1426" s="24">
        <v>0.37259999999999999</v>
      </c>
      <c r="BB1426" s="31">
        <v>5</v>
      </c>
      <c r="BC1426" s="23">
        <v>31</v>
      </c>
      <c r="BD1426" s="32" t="s">
        <v>4305</v>
      </c>
      <c r="BE1426" s="33">
        <v>150.89180225053599</v>
      </c>
      <c r="BF1426" s="33">
        <v>-33.778850961781501</v>
      </c>
      <c r="BG1426" s="34">
        <f t="shared" si="264"/>
        <v>88</v>
      </c>
      <c r="BH1426" s="34">
        <f t="shared" si="265"/>
        <v>79</v>
      </c>
      <c r="BI1426" s="34">
        <f t="shared" si="266"/>
        <v>67</v>
      </c>
      <c r="BJ1426" s="34">
        <f t="shared" si="267"/>
        <v>1</v>
      </c>
      <c r="BK1426" s="34">
        <f t="shared" si="268"/>
        <v>100</v>
      </c>
      <c r="BL1426" s="34">
        <f t="shared" si="269"/>
        <v>45</v>
      </c>
      <c r="BM1426" s="35">
        <f t="shared" si="270"/>
        <v>100</v>
      </c>
      <c r="BN1426" s="34">
        <f t="shared" si="271"/>
        <v>94</v>
      </c>
      <c r="BO1426" s="35">
        <f t="shared" si="272"/>
        <v>62</v>
      </c>
      <c r="BP1426" s="35">
        <f t="shared" si="273"/>
        <v>1</v>
      </c>
      <c r="BQ1426" s="35">
        <f t="shared" si="274"/>
        <v>50</v>
      </c>
      <c r="BR1426" s="35">
        <f t="shared" si="275"/>
        <v>52</v>
      </c>
    </row>
    <row r="1427" spans="2:70" x14ac:dyDescent="0.3">
      <c r="B1427" s="6" t="s">
        <v>1288</v>
      </c>
      <c r="C1427" s="6">
        <v>116011626</v>
      </c>
      <c r="D1427" s="6" t="s">
        <v>1289</v>
      </c>
      <c r="E1427" s="6" t="s">
        <v>916</v>
      </c>
      <c r="F1427" s="6" t="s">
        <v>2757</v>
      </c>
      <c r="G1427" s="6" t="s">
        <v>77</v>
      </c>
      <c r="H1427" s="6" t="s">
        <v>4995</v>
      </c>
      <c r="I1427" s="22">
        <v>630000</v>
      </c>
      <c r="J1427" s="22">
        <v>635000</v>
      </c>
      <c r="K1427" s="22">
        <v>616100</v>
      </c>
      <c r="L1427" s="22">
        <v>730000</v>
      </c>
      <c r="M1427" s="22">
        <v>719000</v>
      </c>
      <c r="N1427" s="22">
        <v>700000</v>
      </c>
      <c r="O1427" s="23">
        <v>43</v>
      </c>
      <c r="P1427" s="23">
        <v>40</v>
      </c>
      <c r="Q1427" s="23">
        <v>54</v>
      </c>
      <c r="R1427" s="22">
        <v>630</v>
      </c>
      <c r="S1427" s="22">
        <v>560</v>
      </c>
      <c r="T1427" s="24">
        <v>3.1</v>
      </c>
      <c r="U1427" s="24">
        <v>-0.39999999999999991</v>
      </c>
      <c r="V1427" s="24">
        <v>3.5</v>
      </c>
      <c r="W1427" s="24">
        <v>3.3</v>
      </c>
      <c r="X1427" s="25">
        <v>5.1999999999999998E-2</v>
      </c>
      <c r="Y1427" s="24">
        <v>7</v>
      </c>
      <c r="Z1427" s="24">
        <v>-2.0999999999999996</v>
      </c>
      <c r="AA1427" s="24">
        <v>9.1</v>
      </c>
      <c r="AB1427" s="24">
        <v>9.8000000000000007</v>
      </c>
      <c r="AC1427" s="26">
        <v>0.28698979591836732</v>
      </c>
      <c r="AD1427" s="24">
        <v>5.5190345368916791</v>
      </c>
      <c r="AE1427" s="6">
        <v>160</v>
      </c>
      <c r="AF1427" s="6">
        <v>179</v>
      </c>
      <c r="AG1427" s="6">
        <v>171</v>
      </c>
      <c r="AH1427" s="27">
        <v>4.628571428571429</v>
      </c>
      <c r="AI1427" s="28">
        <v>600000</v>
      </c>
      <c r="AJ1427" s="28">
        <v>620000</v>
      </c>
      <c r="AK1427" s="28">
        <v>575000</v>
      </c>
      <c r="AL1427" s="29">
        <v>-3.2258064516129031E-2</v>
      </c>
      <c r="AM1427" s="29">
        <v>4.3478260869565216E-2</v>
      </c>
      <c r="AN1427" s="6">
        <v>2.2999999999999998</v>
      </c>
      <c r="AO1427" s="27">
        <v>-0.20000000000000018</v>
      </c>
      <c r="AP1427" s="6">
        <v>2.5</v>
      </c>
      <c r="AQ1427" s="28">
        <v>580</v>
      </c>
      <c r="AR1427" s="28">
        <v>530</v>
      </c>
      <c r="AS1427" s="25">
        <v>9.4339622641509441E-2</v>
      </c>
      <c r="AT1427" s="30">
        <v>2195.2000000000003</v>
      </c>
      <c r="AU1427" s="24">
        <v>0.7752</v>
      </c>
      <c r="AV1427" s="24">
        <v>0.2248</v>
      </c>
      <c r="AW1427" s="24">
        <v>0.81140000000000001</v>
      </c>
      <c r="AX1427" s="24">
        <v>9.7199999999999995E-2</v>
      </c>
      <c r="AY1427" s="24">
        <v>0.30209999999999998</v>
      </c>
      <c r="AZ1427" s="24">
        <v>0.37690000000000001</v>
      </c>
      <c r="BA1427" s="24">
        <v>0.29830000000000001</v>
      </c>
      <c r="BB1427" s="31">
        <v>6</v>
      </c>
      <c r="BC1427" s="23">
        <v>29</v>
      </c>
      <c r="BD1427" s="32" t="s">
        <v>3629</v>
      </c>
      <c r="BE1427" s="33">
        <v>150.90965127685899</v>
      </c>
      <c r="BF1427" s="33">
        <v>-33.792300214450499</v>
      </c>
      <c r="BG1427" s="34">
        <f t="shared" si="264"/>
        <v>65</v>
      </c>
      <c r="BH1427" s="34">
        <f t="shared" si="265"/>
        <v>79</v>
      </c>
      <c r="BI1427" s="34">
        <f t="shared" si="266"/>
        <v>67</v>
      </c>
      <c r="BJ1427" s="34">
        <f t="shared" si="267"/>
        <v>1</v>
      </c>
      <c r="BK1427" s="34">
        <f t="shared" si="268"/>
        <v>100</v>
      </c>
      <c r="BL1427" s="34">
        <f t="shared" si="269"/>
        <v>56</v>
      </c>
      <c r="BM1427" s="35">
        <f t="shared" si="270"/>
        <v>100</v>
      </c>
      <c r="BN1427" s="34">
        <f t="shared" si="271"/>
        <v>95</v>
      </c>
      <c r="BO1427" s="35">
        <f t="shared" si="272"/>
        <v>76</v>
      </c>
      <c r="BP1427" s="35">
        <f t="shared" si="273"/>
        <v>1</v>
      </c>
      <c r="BQ1427" s="35">
        <f t="shared" si="274"/>
        <v>60</v>
      </c>
      <c r="BR1427" s="35">
        <f t="shared" si="275"/>
        <v>52</v>
      </c>
    </row>
    <row r="1428" spans="2:70" x14ac:dyDescent="0.3">
      <c r="B1428" s="6" t="s">
        <v>1356</v>
      </c>
      <c r="C1428" s="6">
        <v>116011627</v>
      </c>
      <c r="D1428" s="6" t="s">
        <v>1289</v>
      </c>
      <c r="E1428" s="6" t="s">
        <v>916</v>
      </c>
      <c r="F1428" s="6" t="s">
        <v>2757</v>
      </c>
      <c r="G1428" s="6" t="s">
        <v>77</v>
      </c>
      <c r="H1428" s="6" t="s">
        <v>4995</v>
      </c>
      <c r="I1428" s="22">
        <v>570000</v>
      </c>
      <c r="J1428" s="22">
        <v>600000</v>
      </c>
      <c r="K1428" s="22">
        <v>600000</v>
      </c>
      <c r="L1428" s="22">
        <v>600000</v>
      </c>
      <c r="M1428" s="22">
        <v>675000</v>
      </c>
      <c r="N1428" s="22">
        <v>630000</v>
      </c>
      <c r="O1428" s="23">
        <v>50</v>
      </c>
      <c r="P1428" s="23">
        <v>41</v>
      </c>
      <c r="Q1428" s="23">
        <v>32</v>
      </c>
      <c r="R1428" s="22">
        <v>630</v>
      </c>
      <c r="S1428" s="22">
        <v>580</v>
      </c>
      <c r="T1428" s="24">
        <v>2.8</v>
      </c>
      <c r="U1428" s="24">
        <v>-0.70000000000000018</v>
      </c>
      <c r="V1428" s="24">
        <v>3.5</v>
      </c>
      <c r="W1428" s="24">
        <v>4</v>
      </c>
      <c r="X1428" s="25">
        <v>5.7473684210526316E-2</v>
      </c>
      <c r="Y1428" s="24">
        <v>9.3000000000000007</v>
      </c>
      <c r="Z1428" s="24">
        <v>-1.8999999999999986</v>
      </c>
      <c r="AA1428" s="24">
        <v>11.2</v>
      </c>
      <c r="AB1428" s="24">
        <v>8.9</v>
      </c>
      <c r="AC1428" s="26">
        <v>0.27292576419213971</v>
      </c>
      <c r="AD1428" s="24">
        <v>4.748708351328438</v>
      </c>
      <c r="AE1428" s="6">
        <v>160</v>
      </c>
      <c r="AF1428" s="6">
        <v>179</v>
      </c>
      <c r="AG1428" s="6">
        <v>171</v>
      </c>
      <c r="AH1428" s="27">
        <v>4.628571428571429</v>
      </c>
      <c r="AI1428" s="28">
        <v>600000</v>
      </c>
      <c r="AJ1428" s="28">
        <v>620000</v>
      </c>
      <c r="AK1428" s="28">
        <v>575000</v>
      </c>
      <c r="AL1428" s="29">
        <v>-3.2258064516129031E-2</v>
      </c>
      <c r="AM1428" s="29">
        <v>4.3478260869565216E-2</v>
      </c>
      <c r="AN1428" s="6">
        <v>2.2999999999999998</v>
      </c>
      <c r="AO1428" s="27">
        <v>-0.20000000000000018</v>
      </c>
      <c r="AP1428" s="6">
        <v>2.5</v>
      </c>
      <c r="AQ1428" s="28">
        <v>580</v>
      </c>
      <c r="AR1428" s="28">
        <v>530</v>
      </c>
      <c r="AS1428" s="25">
        <v>9.4339622641509441E-2</v>
      </c>
      <c r="AT1428" s="30">
        <v>2308.3200000000002</v>
      </c>
      <c r="AU1428" s="24">
        <v>0.78210000000000002</v>
      </c>
      <c r="AV1428" s="24">
        <v>0.21790000000000001</v>
      </c>
      <c r="AW1428" s="24">
        <v>0.55369999999999997</v>
      </c>
      <c r="AX1428" s="24">
        <v>0.2424</v>
      </c>
      <c r="AY1428" s="24">
        <v>0.2276</v>
      </c>
      <c r="AZ1428" s="24">
        <v>0.38490000000000002</v>
      </c>
      <c r="BA1428" s="24">
        <v>0.36459999999999998</v>
      </c>
      <c r="BB1428" s="31">
        <v>6</v>
      </c>
      <c r="BC1428" s="23">
        <v>27</v>
      </c>
      <c r="BD1428" s="32" t="s">
        <v>3686</v>
      </c>
      <c r="BE1428" s="33">
        <v>150.93320043104799</v>
      </c>
      <c r="BF1428" s="33">
        <v>-33.793582100637998</v>
      </c>
      <c r="BG1428" s="34">
        <f t="shared" si="264"/>
        <v>70</v>
      </c>
      <c r="BH1428" s="34">
        <f t="shared" si="265"/>
        <v>79</v>
      </c>
      <c r="BI1428" s="34">
        <f t="shared" si="266"/>
        <v>67</v>
      </c>
      <c r="BJ1428" s="34">
        <f t="shared" si="267"/>
        <v>1</v>
      </c>
      <c r="BK1428" s="34">
        <f t="shared" si="268"/>
        <v>100</v>
      </c>
      <c r="BL1428" s="34">
        <f t="shared" si="269"/>
        <v>40</v>
      </c>
      <c r="BM1428" s="35">
        <f t="shared" si="270"/>
        <v>100</v>
      </c>
      <c r="BN1428" s="34">
        <f t="shared" si="271"/>
        <v>100</v>
      </c>
      <c r="BO1428" s="35">
        <f t="shared" si="272"/>
        <v>85</v>
      </c>
      <c r="BP1428" s="35">
        <f t="shared" si="273"/>
        <v>1</v>
      </c>
      <c r="BQ1428" s="35">
        <f t="shared" si="274"/>
        <v>60</v>
      </c>
      <c r="BR1428" s="35">
        <f t="shared" si="275"/>
        <v>52</v>
      </c>
    </row>
    <row r="1429" spans="2:70" x14ac:dyDescent="0.3">
      <c r="B1429" s="6" t="s">
        <v>1587</v>
      </c>
      <c r="C1429" s="6">
        <v>121041417</v>
      </c>
      <c r="D1429" s="6" t="s">
        <v>1588</v>
      </c>
      <c r="E1429" s="6" t="s">
        <v>815</v>
      </c>
      <c r="F1429" s="6" t="s">
        <v>2757</v>
      </c>
      <c r="G1429" s="6" t="s">
        <v>77</v>
      </c>
      <c r="H1429" s="6" t="s">
        <v>4995</v>
      </c>
      <c r="I1429" s="22">
        <v>1302000</v>
      </c>
      <c r="J1429" s="22">
        <v>1248000</v>
      </c>
      <c r="K1429" s="22">
        <v>1224000</v>
      </c>
      <c r="L1429" s="22">
        <v>1240000</v>
      </c>
      <c r="M1429" s="22">
        <v>1085000</v>
      </c>
      <c r="N1429" s="22">
        <v>1075000</v>
      </c>
      <c r="O1429" s="23">
        <v>30</v>
      </c>
      <c r="P1429" s="23">
        <v>32</v>
      </c>
      <c r="Q1429" s="23">
        <v>29</v>
      </c>
      <c r="R1429" s="22">
        <v>850</v>
      </c>
      <c r="S1429" s="22">
        <v>780</v>
      </c>
      <c r="T1429" s="24">
        <v>1.9</v>
      </c>
      <c r="U1429" s="24">
        <v>9.9999999999999867E-2</v>
      </c>
      <c r="V1429" s="24">
        <v>1.8</v>
      </c>
      <c r="W1429" s="24">
        <v>1.7</v>
      </c>
      <c r="X1429" s="25">
        <v>3.3947772657450075E-2</v>
      </c>
      <c r="Y1429" s="24">
        <v>10.9</v>
      </c>
      <c r="Z1429" s="24">
        <v>-3.1999999999999993</v>
      </c>
      <c r="AA1429" s="24">
        <v>14.1</v>
      </c>
      <c r="AB1429" s="24">
        <v>14.6</v>
      </c>
      <c r="AC1429" s="26">
        <v>0.28015082001792962</v>
      </c>
      <c r="AD1429" s="24">
        <v>8.2524065082204601</v>
      </c>
      <c r="AE1429" s="6">
        <v>268</v>
      </c>
      <c r="AF1429" s="6">
        <v>319</v>
      </c>
      <c r="AG1429" s="6">
        <v>280</v>
      </c>
      <c r="AH1429" s="27">
        <v>2.7450980392156863</v>
      </c>
      <c r="AI1429" s="28">
        <v>1200000</v>
      </c>
      <c r="AJ1429" s="28">
        <v>1200000</v>
      </c>
      <c r="AK1429" s="28">
        <v>1095000</v>
      </c>
      <c r="AL1429" s="29">
        <v>0</v>
      </c>
      <c r="AM1429" s="29">
        <v>9.5890410958904104E-2</v>
      </c>
      <c r="AN1429" s="6">
        <v>2.5</v>
      </c>
      <c r="AO1429" s="27">
        <v>-0.10000000000000009</v>
      </c>
      <c r="AP1429" s="6">
        <v>2.6</v>
      </c>
      <c r="AQ1429" s="28">
        <v>780</v>
      </c>
      <c r="AR1429" s="28">
        <v>750</v>
      </c>
      <c r="AS1429" s="25">
        <v>0.04</v>
      </c>
      <c r="AT1429" s="30">
        <v>3034.0800000000004</v>
      </c>
      <c r="AU1429" s="24">
        <v>0.55279999999999996</v>
      </c>
      <c r="AV1429" s="24">
        <v>0.44719999999999999</v>
      </c>
      <c r="AW1429" s="24">
        <v>5.6000000000000001E-2</v>
      </c>
      <c r="AX1429" s="24">
        <v>0.1065</v>
      </c>
      <c r="AY1429" s="24">
        <v>0.22639999999999999</v>
      </c>
      <c r="AZ1429" s="24">
        <v>0.15939999999999999</v>
      </c>
      <c r="BA1429" s="24">
        <v>0.58609999999999995</v>
      </c>
      <c r="BB1429" s="31">
        <v>10</v>
      </c>
      <c r="BC1429" s="23">
        <v>4</v>
      </c>
      <c r="BD1429" s="32" t="s">
        <v>3905</v>
      </c>
      <c r="BE1429" s="33">
        <v>151.20731308292599</v>
      </c>
      <c r="BF1429" s="33">
        <v>-33.837125046516</v>
      </c>
      <c r="BG1429" s="34">
        <f t="shared" si="264"/>
        <v>85</v>
      </c>
      <c r="BH1429" s="34">
        <f t="shared" si="265"/>
        <v>75</v>
      </c>
      <c r="BI1429" s="34">
        <f t="shared" si="266"/>
        <v>91</v>
      </c>
      <c r="BJ1429" s="34">
        <f t="shared" si="267"/>
        <v>1</v>
      </c>
      <c r="BK1429" s="34">
        <f t="shared" si="268"/>
        <v>100</v>
      </c>
      <c r="BL1429" s="34">
        <f t="shared" si="269"/>
        <v>40</v>
      </c>
      <c r="BM1429" s="35">
        <f t="shared" si="270"/>
        <v>64</v>
      </c>
      <c r="BN1429" s="34">
        <f t="shared" si="271"/>
        <v>68</v>
      </c>
      <c r="BO1429" s="35">
        <f t="shared" si="272"/>
        <v>80</v>
      </c>
      <c r="BP1429" s="35">
        <f t="shared" si="273"/>
        <v>1</v>
      </c>
      <c r="BQ1429" s="35">
        <f t="shared" si="274"/>
        <v>100</v>
      </c>
      <c r="BR1429" s="35">
        <f t="shared" si="275"/>
        <v>52</v>
      </c>
    </row>
    <row r="1430" spans="2:70" x14ac:dyDescent="0.3">
      <c r="B1430" s="6" t="s">
        <v>2113</v>
      </c>
      <c r="C1430" s="6">
        <v>111031229</v>
      </c>
      <c r="D1430" s="6" t="s">
        <v>1135</v>
      </c>
      <c r="E1430" s="6" t="s">
        <v>330</v>
      </c>
      <c r="F1430" s="6" t="s">
        <v>2847</v>
      </c>
      <c r="G1430" s="6" t="s">
        <v>77</v>
      </c>
      <c r="H1430" s="6" t="s">
        <v>4995</v>
      </c>
      <c r="I1430" s="22">
        <v>900000</v>
      </c>
      <c r="J1430" s="22">
        <v>880000</v>
      </c>
      <c r="K1430" s="22">
        <v>870000</v>
      </c>
      <c r="L1430" s="22">
        <v>835000</v>
      </c>
      <c r="M1430" s="22">
        <v>845000</v>
      </c>
      <c r="N1430" s="22">
        <v>865000</v>
      </c>
      <c r="O1430" s="23">
        <v>38</v>
      </c>
      <c r="P1430" s="23">
        <v>41</v>
      </c>
      <c r="Q1430" s="23">
        <v>37</v>
      </c>
      <c r="R1430" s="22">
        <v>650</v>
      </c>
      <c r="S1430" s="22">
        <v>600</v>
      </c>
      <c r="T1430" s="24">
        <v>2.2000000000000002</v>
      </c>
      <c r="U1430" s="24">
        <v>0</v>
      </c>
      <c r="V1430" s="24">
        <v>2.2000000000000002</v>
      </c>
      <c r="W1430" s="24">
        <v>2.2000000000000002</v>
      </c>
      <c r="X1430" s="25">
        <v>3.7555555555555557E-2</v>
      </c>
      <c r="Y1430" s="24">
        <v>8</v>
      </c>
      <c r="Z1430" s="24">
        <v>-3.0999999999999996</v>
      </c>
      <c r="AA1430" s="24">
        <v>11.1</v>
      </c>
      <c r="AB1430" s="24">
        <v>11.8</v>
      </c>
      <c r="AC1430" s="26">
        <v>0.30085906835518034</v>
      </c>
      <c r="AD1430" s="24">
        <v>8.0110402816468138</v>
      </c>
      <c r="AE1430" s="6">
        <v>177</v>
      </c>
      <c r="AF1430" s="6">
        <v>200</v>
      </c>
      <c r="AG1430" s="6">
        <v>201</v>
      </c>
      <c r="AH1430" s="27">
        <v>3.5227629513343799</v>
      </c>
      <c r="AI1430" s="28">
        <v>706000</v>
      </c>
      <c r="AJ1430" s="28">
        <v>675000</v>
      </c>
      <c r="AK1430" s="28">
        <v>650000</v>
      </c>
      <c r="AL1430" s="29">
        <v>4.5925925925925926E-2</v>
      </c>
      <c r="AM1430" s="29">
        <v>8.615384615384615E-2</v>
      </c>
      <c r="AN1430" s="6">
        <v>1.7</v>
      </c>
      <c r="AO1430" s="27">
        <v>-0.19999999999999996</v>
      </c>
      <c r="AP1430" s="6">
        <v>1.9</v>
      </c>
      <c r="AQ1430" s="28">
        <v>600</v>
      </c>
      <c r="AR1430" s="28">
        <v>550</v>
      </c>
      <c r="AS1430" s="25">
        <v>9.0909090909090912E-2</v>
      </c>
      <c r="AT1430" s="30">
        <v>2160.48</v>
      </c>
      <c r="AU1430" s="24">
        <v>0.4919</v>
      </c>
      <c r="AV1430" s="24">
        <v>0.5081</v>
      </c>
      <c r="AW1430" s="24">
        <v>0.1168</v>
      </c>
      <c r="AX1430" s="24">
        <v>0.24049999999999999</v>
      </c>
      <c r="AY1430" s="24">
        <v>0.25600000000000001</v>
      </c>
      <c r="AZ1430" s="24">
        <v>0.1938</v>
      </c>
      <c r="BA1430" s="24">
        <v>0.53400000000000003</v>
      </c>
      <c r="BB1430" s="31">
        <v>9</v>
      </c>
      <c r="BC1430" s="23">
        <v>116</v>
      </c>
      <c r="BD1430" s="32" t="s">
        <v>4401</v>
      </c>
      <c r="BE1430" s="33">
        <v>151.77097284417701</v>
      </c>
      <c r="BF1430" s="33">
        <v>-32.933540453371897</v>
      </c>
      <c r="BG1430" s="34">
        <f t="shared" si="264"/>
        <v>80</v>
      </c>
      <c r="BH1430" s="34">
        <f t="shared" si="265"/>
        <v>88</v>
      </c>
      <c r="BI1430" s="34">
        <f t="shared" si="266"/>
        <v>81</v>
      </c>
      <c r="BJ1430" s="34">
        <f t="shared" si="267"/>
        <v>24</v>
      </c>
      <c r="BK1430" s="34">
        <f t="shared" si="268"/>
        <v>83</v>
      </c>
      <c r="BL1430" s="34">
        <f t="shared" si="269"/>
        <v>46</v>
      </c>
      <c r="BM1430" s="35">
        <f t="shared" si="270"/>
        <v>75</v>
      </c>
      <c r="BN1430" s="34">
        <f t="shared" si="271"/>
        <v>70</v>
      </c>
      <c r="BO1430" s="35">
        <f t="shared" si="272"/>
        <v>66</v>
      </c>
      <c r="BP1430" s="35">
        <f t="shared" si="273"/>
        <v>1</v>
      </c>
      <c r="BQ1430" s="35">
        <f t="shared" si="274"/>
        <v>90</v>
      </c>
      <c r="BR1430" s="35">
        <f t="shared" si="275"/>
        <v>52</v>
      </c>
    </row>
    <row r="1431" spans="2:70" x14ac:dyDescent="0.3">
      <c r="B1431" s="6" t="s">
        <v>5003</v>
      </c>
      <c r="C1431" s="6">
        <v>119041671</v>
      </c>
      <c r="D1431" s="6" t="s">
        <v>1859</v>
      </c>
      <c r="E1431" s="6" t="s">
        <v>1094</v>
      </c>
      <c r="F1431" s="6" t="s">
        <v>2757</v>
      </c>
      <c r="G1431" s="6" t="s">
        <v>77</v>
      </c>
      <c r="H1431" s="6" t="s">
        <v>4995</v>
      </c>
      <c r="I1431" s="22">
        <v>780000</v>
      </c>
      <c r="J1431" s="22">
        <v>780000</v>
      </c>
      <c r="K1431" s="22">
        <v>785000</v>
      </c>
      <c r="L1431" s="22">
        <v>780000</v>
      </c>
      <c r="M1431" s="22">
        <v>781000</v>
      </c>
      <c r="N1431" s="22">
        <v>770000</v>
      </c>
      <c r="O1431" s="23">
        <v>49</v>
      </c>
      <c r="P1431" s="23">
        <v>49</v>
      </c>
      <c r="Q1431" s="23">
        <v>43</v>
      </c>
      <c r="R1431" s="22">
        <v>820</v>
      </c>
      <c r="S1431" s="22">
        <v>800</v>
      </c>
      <c r="T1431" s="24">
        <v>2.1</v>
      </c>
      <c r="U1431" s="24">
        <v>-0.29999999999999982</v>
      </c>
      <c r="V1431" s="24">
        <v>2.4</v>
      </c>
      <c r="W1431" s="24">
        <v>2.2999999999999998</v>
      </c>
      <c r="X1431" s="25">
        <v>5.4666666666666669E-2</v>
      </c>
      <c r="Y1431" s="24">
        <v>14.8</v>
      </c>
      <c r="Z1431" s="24">
        <v>-4.1999999999999993</v>
      </c>
      <c r="AA1431" s="24">
        <v>19</v>
      </c>
      <c r="AB1431" s="24">
        <v>20.3</v>
      </c>
      <c r="AC1431" s="26">
        <v>0.3389550264550264</v>
      </c>
      <c r="AD1431" s="24">
        <v>6.2003968253968251</v>
      </c>
      <c r="AE1431" s="6">
        <v>379</v>
      </c>
      <c r="AF1431" s="6">
        <v>408</v>
      </c>
      <c r="AG1431" s="6">
        <v>351</v>
      </c>
      <c r="AH1431" s="27">
        <v>4.4007561436672962</v>
      </c>
      <c r="AI1431" s="28">
        <v>782500</v>
      </c>
      <c r="AJ1431" s="28">
        <v>745000</v>
      </c>
      <c r="AK1431" s="28">
        <v>698000</v>
      </c>
      <c r="AL1431" s="29">
        <v>5.0335570469798654E-2</v>
      </c>
      <c r="AM1431" s="29">
        <v>0.12106017191977077</v>
      </c>
      <c r="AN1431" s="6">
        <v>1.9</v>
      </c>
      <c r="AO1431" s="27">
        <v>-0.30000000000000027</v>
      </c>
      <c r="AP1431" s="6">
        <v>2.2000000000000002</v>
      </c>
      <c r="AQ1431" s="28">
        <v>720</v>
      </c>
      <c r="AR1431" s="28">
        <v>700</v>
      </c>
      <c r="AS1431" s="25">
        <v>2.8571428571428571E-2</v>
      </c>
      <c r="AT1431" s="30">
        <v>2419.2000000000003</v>
      </c>
      <c r="AU1431" s="24">
        <v>0.58879999999999999</v>
      </c>
      <c r="AV1431" s="24">
        <v>0.41120000000000001</v>
      </c>
      <c r="AW1431" s="24">
        <v>1.21E-2</v>
      </c>
      <c r="AX1431" s="24">
        <v>3.2000000000000002E-3</v>
      </c>
      <c r="AY1431" s="24">
        <v>7.3899999999999993E-2</v>
      </c>
      <c r="AZ1431" s="24">
        <v>0.27239999999999998</v>
      </c>
      <c r="BA1431" s="24">
        <v>0.62690000000000001</v>
      </c>
      <c r="BB1431" s="31">
        <v>9.5</v>
      </c>
      <c r="BC1431" s="23">
        <v>8</v>
      </c>
      <c r="BD1431" s="32" t="s">
        <v>5020</v>
      </c>
      <c r="BE1431" s="33">
        <v>151.15258958015301</v>
      </c>
      <c r="BF1431" s="33">
        <v>-33.929714016972603</v>
      </c>
      <c r="BG1431" s="34">
        <f t="shared" si="264"/>
        <v>82</v>
      </c>
      <c r="BH1431" s="34">
        <f t="shared" si="265"/>
        <v>85</v>
      </c>
      <c r="BI1431" s="34">
        <f t="shared" si="266"/>
        <v>70</v>
      </c>
      <c r="BJ1431" s="34">
        <f t="shared" si="267"/>
        <v>26</v>
      </c>
      <c r="BK1431" s="34">
        <f t="shared" si="268"/>
        <v>100</v>
      </c>
      <c r="BL1431" s="34">
        <f t="shared" si="269"/>
        <v>6</v>
      </c>
      <c r="BM1431" s="35">
        <f t="shared" si="270"/>
        <v>100</v>
      </c>
      <c r="BN1431" s="34">
        <f t="shared" si="271"/>
        <v>88</v>
      </c>
      <c r="BO1431" s="35">
        <f t="shared" si="272"/>
        <v>41</v>
      </c>
      <c r="BP1431" s="35">
        <f t="shared" si="273"/>
        <v>1</v>
      </c>
      <c r="BQ1431" s="35">
        <f t="shared" si="274"/>
        <v>95</v>
      </c>
      <c r="BR1431" s="35">
        <f t="shared" si="275"/>
        <v>52</v>
      </c>
    </row>
    <row r="1432" spans="2:70" x14ac:dyDescent="0.3">
      <c r="B1432" s="6" t="s">
        <v>1975</v>
      </c>
      <c r="C1432" s="6">
        <v>121011401</v>
      </c>
      <c r="D1432" s="6" t="s">
        <v>1475</v>
      </c>
      <c r="E1432" s="6" t="s">
        <v>815</v>
      </c>
      <c r="F1432" s="6" t="s">
        <v>2757</v>
      </c>
      <c r="G1432" s="6" t="s">
        <v>77</v>
      </c>
      <c r="H1432" s="6" t="s">
        <v>4995</v>
      </c>
      <c r="I1432" s="22">
        <v>1150000</v>
      </c>
      <c r="J1432" s="22">
        <v>1150000</v>
      </c>
      <c r="K1432" s="22">
        <v>1111000</v>
      </c>
      <c r="L1432" s="22">
        <v>870000</v>
      </c>
      <c r="M1432" s="22">
        <v>950000</v>
      </c>
      <c r="N1432" s="22">
        <v>1085000</v>
      </c>
      <c r="O1432" s="23">
        <v>36</v>
      </c>
      <c r="P1432" s="23">
        <v>37</v>
      </c>
      <c r="Q1432" s="23">
        <v>37</v>
      </c>
      <c r="R1432" s="22">
        <v>880</v>
      </c>
      <c r="S1432" s="22">
        <v>840</v>
      </c>
      <c r="T1432" s="24">
        <v>2.2000000000000002</v>
      </c>
      <c r="U1432" s="24">
        <v>-9.9999999999999645E-2</v>
      </c>
      <c r="V1432" s="24">
        <v>2.2999999999999998</v>
      </c>
      <c r="W1432" s="24">
        <v>2.1</v>
      </c>
      <c r="X1432" s="25">
        <v>3.9791304347826087E-2</v>
      </c>
      <c r="Y1432" s="24">
        <v>13.7</v>
      </c>
      <c r="Z1432" s="24">
        <v>-4.1000000000000014</v>
      </c>
      <c r="AA1432" s="24">
        <v>17.8</v>
      </c>
      <c r="AB1432" s="24">
        <v>19.899999999999999</v>
      </c>
      <c r="AC1432" s="26">
        <v>0.28592222915367016</v>
      </c>
      <c r="AD1432" s="24">
        <v>7.1855455316154</v>
      </c>
      <c r="AE1432" s="6">
        <v>389</v>
      </c>
      <c r="AF1432" s="6">
        <v>439</v>
      </c>
      <c r="AG1432" s="6">
        <v>402</v>
      </c>
      <c r="AH1432" s="27">
        <v>6.7949790794979084</v>
      </c>
      <c r="AI1432" s="28">
        <v>970000</v>
      </c>
      <c r="AJ1432" s="28">
        <v>1026000</v>
      </c>
      <c r="AK1432" s="28">
        <v>960000</v>
      </c>
      <c r="AL1432" s="29">
        <v>-5.4580896686159841E-2</v>
      </c>
      <c r="AM1432" s="29">
        <v>1.0416666666666666E-2</v>
      </c>
      <c r="AN1432" s="6">
        <v>1.6</v>
      </c>
      <c r="AO1432" s="27">
        <v>-0.19999999999999996</v>
      </c>
      <c r="AP1432" s="6">
        <v>1.8</v>
      </c>
      <c r="AQ1432" s="28">
        <v>780</v>
      </c>
      <c r="AR1432" s="28">
        <v>750</v>
      </c>
      <c r="AS1432" s="25">
        <v>0.04</v>
      </c>
      <c r="AT1432" s="30">
        <v>3077.76</v>
      </c>
      <c r="AU1432" s="24">
        <v>0.60270000000000001</v>
      </c>
      <c r="AV1432" s="24">
        <v>0.39729999999999999</v>
      </c>
      <c r="AW1432" s="24">
        <v>0.16719999999999999</v>
      </c>
      <c r="AX1432" s="24">
        <v>8.8499999999999995E-2</v>
      </c>
      <c r="AY1432" s="24">
        <v>0.19750000000000001</v>
      </c>
      <c r="AZ1432" s="24">
        <v>0.2404</v>
      </c>
      <c r="BA1432" s="24">
        <v>0.54469999999999996</v>
      </c>
      <c r="BB1432" s="31">
        <v>10</v>
      </c>
      <c r="BC1432" s="23">
        <v>6</v>
      </c>
      <c r="BD1432" s="32" t="s">
        <v>4272</v>
      </c>
      <c r="BE1432" s="33">
        <v>151.19527468774001</v>
      </c>
      <c r="BF1432" s="33">
        <v>-33.819082975032302</v>
      </c>
      <c r="BG1432" s="34">
        <f t="shared" si="264"/>
        <v>80</v>
      </c>
      <c r="BH1432" s="34">
        <f t="shared" si="265"/>
        <v>90</v>
      </c>
      <c r="BI1432" s="34">
        <f t="shared" si="266"/>
        <v>41</v>
      </c>
      <c r="BJ1432" s="34">
        <f t="shared" si="267"/>
        <v>1</v>
      </c>
      <c r="BK1432" s="34">
        <f t="shared" si="268"/>
        <v>100</v>
      </c>
      <c r="BL1432" s="34">
        <f t="shared" si="269"/>
        <v>33</v>
      </c>
      <c r="BM1432" s="35">
        <f t="shared" si="270"/>
        <v>83</v>
      </c>
      <c r="BN1432" s="34">
        <f t="shared" si="271"/>
        <v>78</v>
      </c>
      <c r="BO1432" s="35">
        <f t="shared" si="272"/>
        <v>76</v>
      </c>
      <c r="BP1432" s="35">
        <f t="shared" si="273"/>
        <v>1</v>
      </c>
      <c r="BQ1432" s="35">
        <f t="shared" si="274"/>
        <v>100</v>
      </c>
      <c r="BR1432" s="35">
        <f t="shared" si="275"/>
        <v>52</v>
      </c>
    </row>
    <row r="1433" spans="2:70" x14ac:dyDescent="0.3">
      <c r="B1433" s="6" t="s">
        <v>2592</v>
      </c>
      <c r="C1433" s="6">
        <v>121021579</v>
      </c>
      <c r="D1433" s="6" t="s">
        <v>814</v>
      </c>
      <c r="E1433" s="6" t="s">
        <v>815</v>
      </c>
      <c r="F1433" s="6" t="s">
        <v>2757</v>
      </c>
      <c r="G1433" s="6" t="s">
        <v>77</v>
      </c>
      <c r="H1433" s="6" t="s">
        <v>4995</v>
      </c>
      <c r="I1433" s="22">
        <v>755000</v>
      </c>
      <c r="J1433" s="22">
        <v>755000</v>
      </c>
      <c r="K1433" s="22">
        <v>740000</v>
      </c>
      <c r="L1433" s="22">
        <v>770000</v>
      </c>
      <c r="M1433" s="22">
        <v>770000</v>
      </c>
      <c r="N1433" s="22">
        <v>751000</v>
      </c>
      <c r="O1433" s="23">
        <v>34</v>
      </c>
      <c r="P1433" s="23">
        <v>32</v>
      </c>
      <c r="Q1433" s="23">
        <v>30</v>
      </c>
      <c r="R1433" s="22">
        <v>680</v>
      </c>
      <c r="S1433" s="22">
        <v>650</v>
      </c>
      <c r="T1433" s="24">
        <v>4</v>
      </c>
      <c r="U1433" s="24">
        <v>-9.9999999999999645E-2</v>
      </c>
      <c r="V1433" s="24">
        <v>4.0999999999999996</v>
      </c>
      <c r="W1433" s="24">
        <v>3.8</v>
      </c>
      <c r="X1433" s="25">
        <v>4.6834437086092716E-2</v>
      </c>
      <c r="Y1433" s="24">
        <v>7</v>
      </c>
      <c r="Z1433" s="24">
        <v>-2.9000000000000004</v>
      </c>
      <c r="AA1433" s="24">
        <v>9.9</v>
      </c>
      <c r="AB1433" s="24">
        <v>11.2</v>
      </c>
      <c r="AC1433" s="26">
        <v>0.28173682466025851</v>
      </c>
      <c r="AD1433" s="24">
        <v>6.0155911374008815</v>
      </c>
      <c r="AE1433" s="6">
        <v>167</v>
      </c>
      <c r="AF1433" s="6">
        <v>205</v>
      </c>
      <c r="AG1433" s="6">
        <v>202</v>
      </c>
      <c r="AH1433" s="27">
        <v>4.0218579234972678</v>
      </c>
      <c r="AI1433" s="28">
        <v>762000</v>
      </c>
      <c r="AJ1433" s="28">
        <v>740000</v>
      </c>
      <c r="AK1433" s="28">
        <v>710000</v>
      </c>
      <c r="AL1433" s="29">
        <v>2.9729729729729731E-2</v>
      </c>
      <c r="AM1433" s="29">
        <v>7.3239436619718309E-2</v>
      </c>
      <c r="AN1433" s="6">
        <v>2.7</v>
      </c>
      <c r="AO1433" s="27">
        <v>0</v>
      </c>
      <c r="AP1433" s="6">
        <v>2.7</v>
      </c>
      <c r="AQ1433" s="28">
        <v>650</v>
      </c>
      <c r="AR1433" s="28">
        <v>610</v>
      </c>
      <c r="AS1433" s="25">
        <v>6.5573770491803282E-2</v>
      </c>
      <c r="AT1433" s="30">
        <v>2413.6000000000004</v>
      </c>
      <c r="AU1433" s="24">
        <v>0.72230000000000005</v>
      </c>
      <c r="AV1433" s="24">
        <v>0.2777</v>
      </c>
      <c r="AW1433" s="24">
        <v>0.27029999999999998</v>
      </c>
      <c r="AX1433" s="24">
        <v>4.53E-2</v>
      </c>
      <c r="AY1433" s="24">
        <v>0.22090000000000001</v>
      </c>
      <c r="AZ1433" s="24">
        <v>0.32179999999999997</v>
      </c>
      <c r="BA1433" s="24">
        <v>0.41810000000000003</v>
      </c>
      <c r="BB1433" s="31">
        <v>9</v>
      </c>
      <c r="BC1433" s="23">
        <v>20</v>
      </c>
      <c r="BD1433" s="32" t="s">
        <v>4882</v>
      </c>
      <c r="BE1433" s="33">
        <v>151.109364265745</v>
      </c>
      <c r="BF1433" s="33">
        <v>-33.710455586448802</v>
      </c>
      <c r="BG1433" s="34">
        <f t="shared" si="264"/>
        <v>51</v>
      </c>
      <c r="BH1433" s="34">
        <f t="shared" si="265"/>
        <v>72</v>
      </c>
      <c r="BI1433" s="34">
        <f t="shared" si="266"/>
        <v>75</v>
      </c>
      <c r="BJ1433" s="34">
        <f t="shared" si="267"/>
        <v>16</v>
      </c>
      <c r="BK1433" s="34">
        <f t="shared" si="268"/>
        <v>100</v>
      </c>
      <c r="BL1433" s="34">
        <f t="shared" si="269"/>
        <v>39</v>
      </c>
      <c r="BM1433" s="35">
        <f t="shared" si="270"/>
        <v>100</v>
      </c>
      <c r="BN1433" s="34">
        <f t="shared" si="271"/>
        <v>90</v>
      </c>
      <c r="BO1433" s="35">
        <f t="shared" si="272"/>
        <v>79</v>
      </c>
      <c r="BP1433" s="35">
        <f t="shared" si="273"/>
        <v>1</v>
      </c>
      <c r="BQ1433" s="35">
        <f t="shared" si="274"/>
        <v>90</v>
      </c>
      <c r="BR1433" s="35">
        <f t="shared" si="275"/>
        <v>52</v>
      </c>
    </row>
    <row r="1434" spans="2:70" x14ac:dyDescent="0.3">
      <c r="B1434" s="6" t="s">
        <v>2516</v>
      </c>
      <c r="C1434" s="6">
        <v>125031716</v>
      </c>
      <c r="D1434" s="6" t="s">
        <v>1730</v>
      </c>
      <c r="E1434" s="6" t="s">
        <v>791</v>
      </c>
      <c r="F1434" s="6" t="s">
        <v>2757</v>
      </c>
      <c r="G1434" s="6" t="s">
        <v>77</v>
      </c>
      <c r="H1434" s="6" t="s">
        <v>4995</v>
      </c>
      <c r="I1434" s="22">
        <v>740000</v>
      </c>
      <c r="J1434" s="22">
        <v>730000</v>
      </c>
      <c r="K1434" s="22">
        <v>730000</v>
      </c>
      <c r="L1434" s="22">
        <v>789150</v>
      </c>
      <c r="M1434" s="22">
        <v>738000</v>
      </c>
      <c r="N1434" s="22">
        <v>731000</v>
      </c>
      <c r="O1434" s="23">
        <v>25</v>
      </c>
      <c r="P1434" s="23">
        <v>27</v>
      </c>
      <c r="Q1434" s="23">
        <v>30</v>
      </c>
      <c r="R1434" s="22">
        <v>620</v>
      </c>
      <c r="S1434" s="22">
        <v>580</v>
      </c>
      <c r="T1434" s="24">
        <v>1.6</v>
      </c>
      <c r="U1434" s="24">
        <v>-0.29999999999999982</v>
      </c>
      <c r="V1434" s="24">
        <v>1.9</v>
      </c>
      <c r="W1434" s="24">
        <v>3</v>
      </c>
      <c r="X1434" s="25">
        <v>4.3567567567567571E-2</v>
      </c>
      <c r="Y1434" s="24">
        <v>6.1</v>
      </c>
      <c r="Z1434" s="24">
        <v>-1.5</v>
      </c>
      <c r="AA1434" s="24">
        <v>7.6</v>
      </c>
      <c r="AB1434" s="24">
        <v>7.1</v>
      </c>
      <c r="AC1434" s="26">
        <v>0.32053933327818673</v>
      </c>
      <c r="AD1434" s="24">
        <v>7.3572923891395225</v>
      </c>
      <c r="AE1434" s="6">
        <v>282</v>
      </c>
      <c r="AF1434" s="6">
        <v>285</v>
      </c>
      <c r="AG1434" s="6">
        <v>238</v>
      </c>
      <c r="AH1434" s="27">
        <v>6.3216266173752311</v>
      </c>
      <c r="AI1434" s="28">
        <v>500000</v>
      </c>
      <c r="AJ1434" s="28">
        <v>477000</v>
      </c>
      <c r="AK1434" s="28">
        <v>480000</v>
      </c>
      <c r="AL1434" s="29">
        <v>4.8218029350104823E-2</v>
      </c>
      <c r="AM1434" s="29">
        <v>4.1666666666666664E-2</v>
      </c>
      <c r="AN1434" s="6">
        <v>1.9</v>
      </c>
      <c r="AO1434" s="27">
        <v>-0.10000000000000009</v>
      </c>
      <c r="AP1434" s="6">
        <v>2</v>
      </c>
      <c r="AQ1434" s="28">
        <v>580</v>
      </c>
      <c r="AR1434" s="28">
        <v>550</v>
      </c>
      <c r="AS1434" s="25">
        <v>5.4545454545454543E-2</v>
      </c>
      <c r="AT1434" s="30">
        <v>1934.2400000000002</v>
      </c>
      <c r="AU1434" s="24">
        <v>0.76160000000000005</v>
      </c>
      <c r="AV1434" s="24">
        <v>0.2384</v>
      </c>
      <c r="AW1434" s="24">
        <v>0.61670000000000003</v>
      </c>
      <c r="AX1434" s="24">
        <v>0.35809999999999997</v>
      </c>
      <c r="AY1434" s="24">
        <v>0.25729999999999997</v>
      </c>
      <c r="AZ1434" s="24">
        <v>0.3458</v>
      </c>
      <c r="BA1434" s="24">
        <v>0.3604</v>
      </c>
      <c r="BB1434" s="31">
        <v>5.5</v>
      </c>
      <c r="BC1434" s="23">
        <v>23</v>
      </c>
      <c r="BD1434" s="32" t="s">
        <v>4803</v>
      </c>
      <c r="BE1434" s="33">
        <v>150.97047273206101</v>
      </c>
      <c r="BF1434" s="33">
        <v>-33.823684710082397</v>
      </c>
      <c r="BG1434" s="34">
        <f t="shared" si="264"/>
        <v>90</v>
      </c>
      <c r="BH1434" s="34">
        <f t="shared" si="265"/>
        <v>85</v>
      </c>
      <c r="BI1434" s="34">
        <f t="shared" si="266"/>
        <v>47</v>
      </c>
      <c r="BJ1434" s="34">
        <f t="shared" si="267"/>
        <v>25</v>
      </c>
      <c r="BK1434" s="34">
        <f t="shared" si="268"/>
        <v>100</v>
      </c>
      <c r="BL1434" s="34">
        <f t="shared" si="269"/>
        <v>47</v>
      </c>
      <c r="BM1434" s="35">
        <f t="shared" si="270"/>
        <v>95</v>
      </c>
      <c r="BN1434" s="34">
        <f t="shared" si="271"/>
        <v>77</v>
      </c>
      <c r="BO1434" s="35">
        <f t="shared" si="272"/>
        <v>53</v>
      </c>
      <c r="BP1434" s="35">
        <f t="shared" si="273"/>
        <v>16</v>
      </c>
      <c r="BQ1434" s="35">
        <f t="shared" si="274"/>
        <v>55</v>
      </c>
      <c r="BR1434" s="35">
        <f t="shared" si="275"/>
        <v>52</v>
      </c>
    </row>
    <row r="1435" spans="2:70" x14ac:dyDescent="0.3">
      <c r="B1435" s="6" t="s">
        <v>2439</v>
      </c>
      <c r="C1435" s="6">
        <v>126021503</v>
      </c>
      <c r="D1435" s="6" t="s">
        <v>1840</v>
      </c>
      <c r="E1435" s="6" t="s">
        <v>1297</v>
      </c>
      <c r="F1435" s="6" t="s">
        <v>2757</v>
      </c>
      <c r="G1435" s="6" t="s">
        <v>77</v>
      </c>
      <c r="H1435" s="6" t="s">
        <v>4995</v>
      </c>
      <c r="I1435" s="22">
        <v>685000</v>
      </c>
      <c r="J1435" s="22">
        <v>685000</v>
      </c>
      <c r="K1435" s="22">
        <v>671650</v>
      </c>
      <c r="L1435" s="22">
        <v>660000</v>
      </c>
      <c r="M1435" s="22">
        <v>650000</v>
      </c>
      <c r="N1435" s="22">
        <v>635000</v>
      </c>
      <c r="O1435" s="23">
        <v>30</v>
      </c>
      <c r="P1435" s="23">
        <v>32</v>
      </c>
      <c r="Q1435" s="23">
        <v>30</v>
      </c>
      <c r="R1435" s="22">
        <v>620</v>
      </c>
      <c r="S1435" s="22">
        <v>600</v>
      </c>
      <c r="T1435" s="24">
        <v>2.8</v>
      </c>
      <c r="U1435" s="24">
        <v>-0.20000000000000018</v>
      </c>
      <c r="V1435" s="24">
        <v>3</v>
      </c>
      <c r="W1435" s="24">
        <v>2.8</v>
      </c>
      <c r="X1435" s="25">
        <v>4.7065693430656932E-2</v>
      </c>
      <c r="Y1435" s="24">
        <v>9.5</v>
      </c>
      <c r="Z1435" s="24">
        <v>-3</v>
      </c>
      <c r="AA1435" s="24">
        <v>12.5</v>
      </c>
      <c r="AB1435" s="24">
        <v>12.9</v>
      </c>
      <c r="AC1435" s="26">
        <v>0.27418099483478381</v>
      </c>
      <c r="AD1435" s="24">
        <v>5.8254957029102643</v>
      </c>
      <c r="AE1435" s="6">
        <v>794</v>
      </c>
      <c r="AF1435" s="6">
        <v>814</v>
      </c>
      <c r="AG1435" s="6">
        <v>653</v>
      </c>
      <c r="AH1435" s="27">
        <v>9.5405940594059402</v>
      </c>
      <c r="AI1435" s="28">
        <v>785000</v>
      </c>
      <c r="AJ1435" s="28">
        <v>775000</v>
      </c>
      <c r="AK1435" s="28">
        <v>730000</v>
      </c>
      <c r="AL1435" s="29">
        <v>1.2903225806451613E-2</v>
      </c>
      <c r="AM1435" s="29">
        <v>7.5342465753424653E-2</v>
      </c>
      <c r="AN1435" s="6">
        <v>2.2000000000000002</v>
      </c>
      <c r="AO1435" s="27">
        <v>-9.9999999999999645E-2</v>
      </c>
      <c r="AP1435" s="6">
        <v>2.2999999999999998</v>
      </c>
      <c r="AQ1435" s="28">
        <v>680</v>
      </c>
      <c r="AR1435" s="28">
        <v>650</v>
      </c>
      <c r="AS1435" s="25">
        <v>4.6153846153846156E-2</v>
      </c>
      <c r="AT1435" s="30">
        <v>2261.2800000000002</v>
      </c>
      <c r="AU1435" s="24">
        <v>0.66579999999999995</v>
      </c>
      <c r="AV1435" s="24">
        <v>0.3342</v>
      </c>
      <c r="AW1435" s="24">
        <v>0.32219999999999999</v>
      </c>
      <c r="AX1435" s="24">
        <v>7.4300000000000005E-2</v>
      </c>
      <c r="AY1435" s="24">
        <v>0.2273</v>
      </c>
      <c r="AZ1435" s="24">
        <v>0.28460000000000002</v>
      </c>
      <c r="BA1435" s="24">
        <v>0.46429999999999999</v>
      </c>
      <c r="BB1435" s="31">
        <v>9</v>
      </c>
      <c r="BC1435" s="23">
        <v>13</v>
      </c>
      <c r="BD1435" s="32" t="s">
        <v>4725</v>
      </c>
      <c r="BE1435" s="33">
        <v>151.085650759424</v>
      </c>
      <c r="BF1435" s="33">
        <v>-33.810451251232699</v>
      </c>
      <c r="BG1435" s="34">
        <f t="shared" si="264"/>
        <v>70</v>
      </c>
      <c r="BH1435" s="34">
        <f t="shared" si="265"/>
        <v>80</v>
      </c>
      <c r="BI1435" s="34">
        <f t="shared" si="266"/>
        <v>7</v>
      </c>
      <c r="BJ1435" s="34">
        <f t="shared" si="267"/>
        <v>7</v>
      </c>
      <c r="BK1435" s="34">
        <f t="shared" si="268"/>
        <v>100</v>
      </c>
      <c r="BL1435" s="34">
        <f t="shared" si="269"/>
        <v>40</v>
      </c>
      <c r="BM1435" s="35">
        <f t="shared" si="270"/>
        <v>100</v>
      </c>
      <c r="BN1435" s="34">
        <f t="shared" si="271"/>
        <v>92</v>
      </c>
      <c r="BO1435" s="35">
        <f t="shared" si="272"/>
        <v>84</v>
      </c>
      <c r="BP1435" s="35">
        <f t="shared" si="273"/>
        <v>1</v>
      </c>
      <c r="BQ1435" s="35">
        <f t="shared" si="274"/>
        <v>90</v>
      </c>
      <c r="BR1435" s="35">
        <f t="shared" si="275"/>
        <v>52</v>
      </c>
    </row>
    <row r="1436" spans="2:70" x14ac:dyDescent="0.3">
      <c r="B1436" s="6" t="s">
        <v>1204</v>
      </c>
      <c r="C1436" s="6">
        <v>204031491</v>
      </c>
      <c r="D1436" s="6" t="s">
        <v>424</v>
      </c>
      <c r="E1436" s="6" t="s">
        <v>261</v>
      </c>
      <c r="F1436" s="6" t="s">
        <v>3512</v>
      </c>
      <c r="G1436" s="6" t="s">
        <v>86</v>
      </c>
      <c r="H1436" s="6" t="s">
        <v>4995</v>
      </c>
      <c r="I1436" s="22">
        <v>505000</v>
      </c>
      <c r="J1436" s="22">
        <v>505000</v>
      </c>
      <c r="K1436" s="22">
        <v>520000</v>
      </c>
      <c r="L1436" s="22">
        <v>513400</v>
      </c>
      <c r="M1436" s="22">
        <v>513400</v>
      </c>
      <c r="N1436" s="22">
        <v>485000</v>
      </c>
      <c r="O1436" s="23">
        <v>24</v>
      </c>
      <c r="P1436" s="23">
        <v>24</v>
      </c>
      <c r="Q1436" s="23">
        <v>37</v>
      </c>
      <c r="R1436" s="22">
        <v>340</v>
      </c>
      <c r="S1436" s="22">
        <v>465</v>
      </c>
      <c r="T1436" s="24">
        <v>2.2000000000000002</v>
      </c>
      <c r="U1436" s="24">
        <v>-0.69999999999999973</v>
      </c>
      <c r="V1436" s="24">
        <v>2.9</v>
      </c>
      <c r="W1436" s="24">
        <v>3.6</v>
      </c>
      <c r="X1436" s="25">
        <v>3.5009900990099013E-2</v>
      </c>
      <c r="Y1436" s="24">
        <v>8.6999999999999993</v>
      </c>
      <c r="Z1436" s="24">
        <v>-3.6000000000000014</v>
      </c>
      <c r="AA1436" s="24">
        <v>12.3</v>
      </c>
      <c r="AB1436" s="24">
        <v>11.6</v>
      </c>
      <c r="AC1436" s="26">
        <v>0.14165722285180987</v>
      </c>
      <c r="AD1436" s="24">
        <v>4.0462046120002251</v>
      </c>
      <c r="AE1436" s="6">
        <v>84</v>
      </c>
      <c r="AF1436" s="6">
        <v>82</v>
      </c>
      <c r="AG1436" s="6">
        <v>61</v>
      </c>
      <c r="AH1436" s="27">
        <v>8.3076923076923084</v>
      </c>
      <c r="AI1436" s="28">
        <v>400000</v>
      </c>
      <c r="AJ1436" s="28">
        <v>365000</v>
      </c>
      <c r="AK1436" s="28">
        <v>350000</v>
      </c>
      <c r="AL1436" s="29">
        <v>9.5890410958904104E-2</v>
      </c>
      <c r="AM1436" s="29">
        <v>0.14285714285714285</v>
      </c>
      <c r="AN1436" s="6">
        <v>1.6</v>
      </c>
      <c r="AO1436" s="27">
        <v>-0.19999999999999996</v>
      </c>
      <c r="AP1436" s="6">
        <v>1.8</v>
      </c>
      <c r="AQ1436" s="28">
        <v>390</v>
      </c>
      <c r="AR1436" s="28">
        <v>365</v>
      </c>
      <c r="AS1436" s="25">
        <v>6.8493150684931503E-2</v>
      </c>
      <c r="AT1436" s="30">
        <v>2400.1600000000003</v>
      </c>
      <c r="AU1436" s="24">
        <v>0.83109999999999995</v>
      </c>
      <c r="AV1436" s="24">
        <v>0.16889999999999999</v>
      </c>
      <c r="AW1436" s="24">
        <v>0.9919</v>
      </c>
      <c r="AX1436" s="24">
        <v>2.5000000000000001E-3</v>
      </c>
      <c r="AY1436" s="24">
        <v>0.26700000000000002</v>
      </c>
      <c r="AZ1436" s="24">
        <v>0.48080000000000001</v>
      </c>
      <c r="BA1436" s="24">
        <v>0.21890000000000001</v>
      </c>
      <c r="BB1436" s="31">
        <v>7</v>
      </c>
      <c r="BC1436" s="23">
        <v>255</v>
      </c>
      <c r="BD1436" s="32" t="s">
        <v>3553</v>
      </c>
      <c r="BE1436" s="33">
        <v>146.96615748384301</v>
      </c>
      <c r="BF1436" s="33">
        <v>-36.169872351950303</v>
      </c>
      <c r="BG1436" s="34">
        <f t="shared" si="264"/>
        <v>80</v>
      </c>
      <c r="BH1436" s="34">
        <f t="shared" si="265"/>
        <v>90</v>
      </c>
      <c r="BI1436" s="34">
        <f t="shared" si="266"/>
        <v>22</v>
      </c>
      <c r="BJ1436" s="34">
        <f t="shared" si="267"/>
        <v>48</v>
      </c>
      <c r="BK1436" s="34">
        <f t="shared" si="268"/>
        <v>61</v>
      </c>
      <c r="BL1436" s="34">
        <f t="shared" si="269"/>
        <v>49</v>
      </c>
      <c r="BM1436" s="35">
        <f t="shared" si="270"/>
        <v>67</v>
      </c>
      <c r="BN1436" s="34">
        <f t="shared" si="271"/>
        <v>100</v>
      </c>
      <c r="BO1436" s="35">
        <f t="shared" si="272"/>
        <v>100</v>
      </c>
      <c r="BP1436" s="35">
        <f t="shared" si="273"/>
        <v>1</v>
      </c>
      <c r="BQ1436" s="35">
        <f t="shared" si="274"/>
        <v>70</v>
      </c>
      <c r="BR1436" s="35">
        <f t="shared" si="275"/>
        <v>52</v>
      </c>
    </row>
    <row r="1437" spans="2:70" x14ac:dyDescent="0.3">
      <c r="B1437" s="6" t="s">
        <v>1733</v>
      </c>
      <c r="C1437" s="6">
        <v>207031166</v>
      </c>
      <c r="D1437" s="6" t="s">
        <v>860</v>
      </c>
      <c r="E1437" s="6" t="s">
        <v>861</v>
      </c>
      <c r="F1437" s="6" t="s">
        <v>689</v>
      </c>
      <c r="G1437" s="6" t="s">
        <v>86</v>
      </c>
      <c r="H1437" s="6" t="s">
        <v>4995</v>
      </c>
      <c r="I1437" s="22">
        <v>600000</v>
      </c>
      <c r="J1437" s="22">
        <v>600000</v>
      </c>
      <c r="K1437" s="22">
        <v>650000</v>
      </c>
      <c r="L1437" s="22">
        <v>900000</v>
      </c>
      <c r="M1437" s="22">
        <v>853000</v>
      </c>
      <c r="N1437" s="22">
        <v>900000</v>
      </c>
      <c r="O1437" s="23">
        <v>41</v>
      </c>
      <c r="P1437" s="23">
        <v>37</v>
      </c>
      <c r="Q1437" s="23">
        <v>29</v>
      </c>
      <c r="R1437" s="22">
        <v>660</v>
      </c>
      <c r="S1437" s="22">
        <v>610</v>
      </c>
      <c r="T1437" s="24">
        <v>1.2</v>
      </c>
      <c r="U1437" s="24">
        <v>9.9999999999999867E-2</v>
      </c>
      <c r="V1437" s="24">
        <v>1.1000000000000001</v>
      </c>
      <c r="W1437" s="24">
        <v>2.4</v>
      </c>
      <c r="X1437" s="25">
        <v>5.7200000000000001E-2</v>
      </c>
      <c r="Y1437" s="24">
        <v>12.7</v>
      </c>
      <c r="Z1437" s="24">
        <v>-3.8000000000000007</v>
      </c>
      <c r="AA1437" s="24">
        <v>16.5</v>
      </c>
      <c r="AB1437" s="24">
        <v>22.1</v>
      </c>
      <c r="AC1437" s="26">
        <v>0.36601597160603366</v>
      </c>
      <c r="AD1437" s="24">
        <v>6.3988806224831061</v>
      </c>
      <c r="AE1437" s="6">
        <v>583</v>
      </c>
      <c r="AF1437" s="6">
        <v>626</v>
      </c>
      <c r="AG1437" s="6">
        <v>499</v>
      </c>
      <c r="AH1437" s="27">
        <v>9.6401673640167367</v>
      </c>
      <c r="AI1437" s="28">
        <v>794000</v>
      </c>
      <c r="AJ1437" s="28">
        <v>785000</v>
      </c>
      <c r="AK1437" s="28">
        <v>775000</v>
      </c>
      <c r="AL1437" s="29">
        <v>1.1464968152866241E-2</v>
      </c>
      <c r="AM1437" s="29">
        <v>2.4516129032258065E-2</v>
      </c>
      <c r="AN1437" s="6">
        <v>2.8</v>
      </c>
      <c r="AO1437" s="27">
        <v>-0.20000000000000018</v>
      </c>
      <c r="AP1437" s="6">
        <v>3</v>
      </c>
      <c r="AQ1437" s="28">
        <v>595</v>
      </c>
      <c r="AR1437" s="28">
        <v>550</v>
      </c>
      <c r="AS1437" s="25">
        <v>8.1818181818181818E-2</v>
      </c>
      <c r="AT1437" s="30">
        <v>1803.2000000000003</v>
      </c>
      <c r="AU1437" s="24">
        <v>0.72399999999999998</v>
      </c>
      <c r="AV1437" s="24">
        <v>0.27600000000000002</v>
      </c>
      <c r="AW1437" s="24">
        <v>0.73760000000000003</v>
      </c>
      <c r="AX1437" s="24">
        <v>0.18060000000000001</v>
      </c>
      <c r="AY1437" s="24">
        <v>0.41899999999999998</v>
      </c>
      <c r="AZ1437" s="24">
        <v>0.27629999999999999</v>
      </c>
      <c r="BA1437" s="24">
        <v>0.25290000000000001</v>
      </c>
      <c r="BB1437" s="31">
        <v>9</v>
      </c>
      <c r="BC1437" s="23">
        <v>17</v>
      </c>
      <c r="BD1437" s="32" t="s">
        <v>4048</v>
      </c>
      <c r="BE1437" s="33">
        <v>145.14805279065499</v>
      </c>
      <c r="BF1437" s="33">
        <v>-37.851112426035797</v>
      </c>
      <c r="BG1437" s="34">
        <f t="shared" si="264"/>
        <v>97</v>
      </c>
      <c r="BH1437" s="34">
        <f t="shared" si="265"/>
        <v>70</v>
      </c>
      <c r="BI1437" s="34">
        <f t="shared" si="266"/>
        <v>5</v>
      </c>
      <c r="BJ1437" s="34">
        <f t="shared" si="267"/>
        <v>7</v>
      </c>
      <c r="BK1437" s="34">
        <f t="shared" si="268"/>
        <v>100</v>
      </c>
      <c r="BL1437" s="34">
        <f t="shared" si="269"/>
        <v>82</v>
      </c>
      <c r="BM1437" s="35">
        <f t="shared" si="270"/>
        <v>100</v>
      </c>
      <c r="BN1437" s="34">
        <f t="shared" si="271"/>
        <v>86</v>
      </c>
      <c r="BO1437" s="35">
        <f t="shared" si="272"/>
        <v>23</v>
      </c>
      <c r="BP1437" s="35">
        <f t="shared" si="273"/>
        <v>1</v>
      </c>
      <c r="BQ1437" s="35">
        <f t="shared" si="274"/>
        <v>90</v>
      </c>
      <c r="BR1437" s="35">
        <f t="shared" si="275"/>
        <v>52</v>
      </c>
    </row>
    <row r="1438" spans="2:70" x14ac:dyDescent="0.3">
      <c r="B1438" s="6" t="s">
        <v>1027</v>
      </c>
      <c r="C1438" s="6">
        <v>209041530</v>
      </c>
      <c r="D1438" s="6" t="s">
        <v>356</v>
      </c>
      <c r="E1438" s="6" t="s">
        <v>103</v>
      </c>
      <c r="F1438" s="6" t="s">
        <v>689</v>
      </c>
      <c r="G1438" s="6" t="s">
        <v>86</v>
      </c>
      <c r="H1438" s="6" t="s">
        <v>4995</v>
      </c>
      <c r="I1438" s="22">
        <v>500000</v>
      </c>
      <c r="J1438" s="22">
        <v>500000</v>
      </c>
      <c r="K1438" s="22">
        <v>529650</v>
      </c>
      <c r="L1438" s="22">
        <v>500000</v>
      </c>
      <c r="M1438" s="22">
        <v>500000</v>
      </c>
      <c r="N1438" s="22">
        <v>490000</v>
      </c>
      <c r="O1438" s="23">
        <v>29</v>
      </c>
      <c r="P1438" s="23">
        <v>30</v>
      </c>
      <c r="Q1438" s="23">
        <v>29</v>
      </c>
      <c r="R1438" s="22">
        <v>490</v>
      </c>
      <c r="S1438" s="22">
        <v>450</v>
      </c>
      <c r="T1438" s="24">
        <v>2.6</v>
      </c>
      <c r="U1438" s="24">
        <v>0.20000000000000018</v>
      </c>
      <c r="V1438" s="24">
        <v>2.4</v>
      </c>
      <c r="W1438" s="24">
        <v>1.6</v>
      </c>
      <c r="X1438" s="25">
        <v>5.0959999999999998E-2</v>
      </c>
      <c r="Y1438" s="24">
        <v>5.3</v>
      </c>
      <c r="Z1438" s="24">
        <v>-1.1000000000000005</v>
      </c>
      <c r="AA1438" s="24">
        <v>6.4</v>
      </c>
      <c r="AB1438" s="24">
        <v>7</v>
      </c>
      <c r="AC1438" s="26">
        <v>0.30172413793103442</v>
      </c>
      <c r="AD1438" s="24">
        <v>5.920803334596437</v>
      </c>
      <c r="AE1438" s="6">
        <v>165</v>
      </c>
      <c r="AF1438" s="6">
        <v>175</v>
      </c>
      <c r="AG1438" s="6">
        <v>236</v>
      </c>
      <c r="AH1438" s="27">
        <v>3.1368421052631579</v>
      </c>
      <c r="AI1438" s="28">
        <v>510000</v>
      </c>
      <c r="AJ1438" s="28">
        <v>495000</v>
      </c>
      <c r="AK1438" s="28">
        <v>478000</v>
      </c>
      <c r="AL1438" s="29">
        <v>3.0303030303030304E-2</v>
      </c>
      <c r="AM1438" s="29">
        <v>6.6945606694560664E-2</v>
      </c>
      <c r="AN1438" s="6">
        <v>3.5</v>
      </c>
      <c r="AO1438" s="27">
        <v>-0.10000000000000009</v>
      </c>
      <c r="AP1438" s="6">
        <v>3.6</v>
      </c>
      <c r="AQ1438" s="28">
        <v>490</v>
      </c>
      <c r="AR1438" s="28">
        <v>450</v>
      </c>
      <c r="AS1438" s="25">
        <v>8.8888888888888892E-2</v>
      </c>
      <c r="AT1438" s="30">
        <v>1624.0000000000002</v>
      </c>
      <c r="AU1438" s="24">
        <v>0.79020000000000001</v>
      </c>
      <c r="AV1438" s="24">
        <v>0.20979999999999999</v>
      </c>
      <c r="AW1438" s="24">
        <v>0.93710000000000004</v>
      </c>
      <c r="AX1438" s="24">
        <v>3.27E-2</v>
      </c>
      <c r="AY1438" s="24">
        <v>0.38669999999999999</v>
      </c>
      <c r="AZ1438" s="24">
        <v>0.35289999999999999</v>
      </c>
      <c r="BA1438" s="24">
        <v>0.2291</v>
      </c>
      <c r="BB1438" s="31">
        <v>2</v>
      </c>
      <c r="BC1438" s="23">
        <v>17</v>
      </c>
      <c r="BD1438" s="32" t="s">
        <v>3401</v>
      </c>
      <c r="BE1438" s="33">
        <v>144.996466420199</v>
      </c>
      <c r="BF1438" s="33">
        <v>-37.661314430309702</v>
      </c>
      <c r="BG1438" s="34">
        <f t="shared" si="264"/>
        <v>74</v>
      </c>
      <c r="BH1438" s="34">
        <f t="shared" si="265"/>
        <v>59</v>
      </c>
      <c r="BI1438" s="34">
        <f t="shared" si="266"/>
        <v>86</v>
      </c>
      <c r="BJ1438" s="34">
        <f t="shared" si="267"/>
        <v>16</v>
      </c>
      <c r="BK1438" s="34">
        <f t="shared" si="268"/>
        <v>100</v>
      </c>
      <c r="BL1438" s="34">
        <f t="shared" si="269"/>
        <v>75</v>
      </c>
      <c r="BM1438" s="35">
        <f t="shared" si="270"/>
        <v>100</v>
      </c>
      <c r="BN1438" s="34">
        <f t="shared" si="271"/>
        <v>91</v>
      </c>
      <c r="BO1438" s="35">
        <f t="shared" si="272"/>
        <v>66</v>
      </c>
      <c r="BP1438" s="35">
        <f t="shared" si="273"/>
        <v>29</v>
      </c>
      <c r="BQ1438" s="35">
        <f t="shared" si="274"/>
        <v>20</v>
      </c>
      <c r="BR1438" s="35">
        <f t="shared" si="275"/>
        <v>52</v>
      </c>
    </row>
    <row r="1439" spans="2:70" x14ac:dyDescent="0.3">
      <c r="B1439" s="6" t="s">
        <v>2188</v>
      </c>
      <c r="C1439" s="6">
        <v>308031210</v>
      </c>
      <c r="D1439" s="6" t="s">
        <v>372</v>
      </c>
      <c r="E1439" s="6" t="s">
        <v>370</v>
      </c>
      <c r="F1439" s="6" t="s">
        <v>372</v>
      </c>
      <c r="G1439" s="6" t="s">
        <v>97</v>
      </c>
      <c r="H1439" s="6" t="s">
        <v>4995</v>
      </c>
      <c r="I1439" s="22">
        <v>349000</v>
      </c>
      <c r="J1439" s="22">
        <v>349000</v>
      </c>
      <c r="K1439" s="22">
        <v>310000</v>
      </c>
      <c r="L1439" s="22">
        <v>350000</v>
      </c>
      <c r="M1439" s="22">
        <v>349500</v>
      </c>
      <c r="N1439" s="22">
        <v>300000</v>
      </c>
      <c r="O1439" s="23">
        <v>40</v>
      </c>
      <c r="P1439" s="23">
        <v>45</v>
      </c>
      <c r="Q1439" s="23">
        <v>89</v>
      </c>
      <c r="R1439" s="22">
        <v>410</v>
      </c>
      <c r="S1439" s="22">
        <v>420</v>
      </c>
      <c r="T1439" s="24">
        <v>3.6</v>
      </c>
      <c r="U1439" s="24">
        <v>0</v>
      </c>
      <c r="V1439" s="24">
        <v>3.6</v>
      </c>
      <c r="W1439" s="24">
        <v>2.2000000000000002</v>
      </c>
      <c r="X1439" s="25">
        <v>6.1088825214899715E-2</v>
      </c>
      <c r="Y1439" s="24">
        <v>6.1</v>
      </c>
      <c r="Z1439" s="24">
        <v>-1.7000000000000002</v>
      </c>
      <c r="AA1439" s="24">
        <v>7.8</v>
      </c>
      <c r="AB1439" s="24">
        <v>8.9</v>
      </c>
      <c r="AC1439" s="26">
        <v>0.21370194312400964</v>
      </c>
      <c r="AD1439" s="24">
        <v>3.4982166111763306</v>
      </c>
      <c r="AE1439" s="6">
        <v>51</v>
      </c>
      <c r="AF1439" s="6">
        <v>62</v>
      </c>
      <c r="AG1439" s="6">
        <v>71</v>
      </c>
      <c r="AH1439" s="27">
        <v>3.6548223350253806</v>
      </c>
      <c r="AI1439" s="28">
        <v>395000</v>
      </c>
      <c r="AJ1439" s="28">
        <v>345000</v>
      </c>
      <c r="AK1439" s="28">
        <v>315000</v>
      </c>
      <c r="AL1439" s="29">
        <v>0.14492753623188406</v>
      </c>
      <c r="AM1439" s="29">
        <v>0.25396825396825395</v>
      </c>
      <c r="AN1439" s="6">
        <v>1.7</v>
      </c>
      <c r="AO1439" s="27">
        <v>-0.19999999999999996</v>
      </c>
      <c r="AP1439" s="6">
        <v>1.9</v>
      </c>
      <c r="AQ1439" s="28">
        <v>400</v>
      </c>
      <c r="AR1439" s="28">
        <v>380</v>
      </c>
      <c r="AS1439" s="25">
        <v>5.2631578947368418E-2</v>
      </c>
      <c r="AT1439" s="30">
        <v>1918.5600000000002</v>
      </c>
      <c r="AU1439" s="24">
        <v>0.77729999999999999</v>
      </c>
      <c r="AV1439" s="24">
        <v>0.22270000000000001</v>
      </c>
      <c r="AW1439" s="24">
        <v>0.95960000000000001</v>
      </c>
      <c r="AX1439" s="24">
        <v>1.89E-2</v>
      </c>
      <c r="AY1439" s="24">
        <v>0.2311</v>
      </c>
      <c r="AZ1439" s="24">
        <v>0.3599</v>
      </c>
      <c r="BA1439" s="24">
        <v>0.38579999999999998</v>
      </c>
      <c r="BB1439" s="31">
        <v>4</v>
      </c>
      <c r="BC1439" s="23">
        <v>516</v>
      </c>
      <c r="BD1439" s="32" t="s">
        <v>4474</v>
      </c>
      <c r="BE1439" s="33">
        <v>150.409161040925</v>
      </c>
      <c r="BF1439" s="33">
        <v>-23.485189664062901</v>
      </c>
      <c r="BG1439" s="34">
        <f t="shared" si="264"/>
        <v>57</v>
      </c>
      <c r="BH1439" s="34">
        <f t="shared" si="265"/>
        <v>88</v>
      </c>
      <c r="BI1439" s="34">
        <f t="shared" si="266"/>
        <v>80</v>
      </c>
      <c r="BJ1439" s="34">
        <f t="shared" si="267"/>
        <v>73</v>
      </c>
      <c r="BK1439" s="34">
        <f t="shared" si="268"/>
        <v>27</v>
      </c>
      <c r="BL1439" s="34">
        <f t="shared" si="269"/>
        <v>41</v>
      </c>
      <c r="BM1439" s="35">
        <f t="shared" si="270"/>
        <v>100</v>
      </c>
      <c r="BN1439" s="34">
        <f t="shared" si="271"/>
        <v>100</v>
      </c>
      <c r="BO1439" s="35">
        <f t="shared" si="272"/>
        <v>100</v>
      </c>
      <c r="BP1439" s="35">
        <f t="shared" si="273"/>
        <v>16</v>
      </c>
      <c r="BQ1439" s="35">
        <f t="shared" si="274"/>
        <v>40</v>
      </c>
      <c r="BR1439" s="35">
        <f t="shared" si="275"/>
        <v>52</v>
      </c>
    </row>
    <row r="1440" spans="2:70" x14ac:dyDescent="0.3">
      <c r="B1440" s="6" t="s">
        <v>2460</v>
      </c>
      <c r="C1440" s="6">
        <v>701021023</v>
      </c>
      <c r="D1440" s="6" t="s">
        <v>1910</v>
      </c>
      <c r="E1440" s="6" t="s">
        <v>1389</v>
      </c>
      <c r="F1440" s="6" t="s">
        <v>1389</v>
      </c>
      <c r="G1440" s="6" t="s">
        <v>1390</v>
      </c>
      <c r="H1440" s="6" t="s">
        <v>4995</v>
      </c>
      <c r="I1440" s="22">
        <v>339000</v>
      </c>
      <c r="J1440" s="22">
        <v>339000</v>
      </c>
      <c r="K1440" s="22">
        <v>299000</v>
      </c>
      <c r="L1440" s="22">
        <v>315000</v>
      </c>
      <c r="M1440" s="22">
        <v>310000</v>
      </c>
      <c r="N1440" s="22">
        <v>306000</v>
      </c>
      <c r="O1440" s="23">
        <v>59</v>
      </c>
      <c r="P1440" s="23">
        <v>59</v>
      </c>
      <c r="Q1440" s="23">
        <v>45</v>
      </c>
      <c r="R1440" s="22">
        <v>480</v>
      </c>
      <c r="S1440" s="22">
        <v>480</v>
      </c>
      <c r="T1440" s="24">
        <v>4</v>
      </c>
      <c r="U1440" s="24">
        <v>0.39999999999999991</v>
      </c>
      <c r="V1440" s="24">
        <v>3.6</v>
      </c>
      <c r="W1440" s="24">
        <v>2.6</v>
      </c>
      <c r="X1440" s="25">
        <v>7.362831858407079E-2</v>
      </c>
      <c r="Y1440" s="24">
        <v>4.5</v>
      </c>
      <c r="Z1440" s="24">
        <v>-1.7000000000000002</v>
      </c>
      <c r="AA1440" s="24">
        <v>6.2</v>
      </c>
      <c r="AB1440" s="24">
        <v>8.9</v>
      </c>
      <c r="AC1440" s="26">
        <v>0.23586759965406084</v>
      </c>
      <c r="AD1440" s="24">
        <v>3.2034902356861625</v>
      </c>
      <c r="AE1440" s="6">
        <v>62</v>
      </c>
      <c r="AF1440" s="6">
        <v>84</v>
      </c>
      <c r="AG1440" s="6">
        <v>123</v>
      </c>
      <c r="AH1440" s="27">
        <v>2.9341692789968654</v>
      </c>
      <c r="AI1440" s="28">
        <v>352000</v>
      </c>
      <c r="AJ1440" s="28">
        <v>358000</v>
      </c>
      <c r="AK1440" s="28">
        <v>350000</v>
      </c>
      <c r="AL1440" s="29">
        <v>-1.6759776536312849E-2</v>
      </c>
      <c r="AM1440" s="29">
        <v>5.7142857142857143E-3</v>
      </c>
      <c r="AN1440" s="6">
        <v>3.2</v>
      </c>
      <c r="AO1440" s="27">
        <v>0.80000000000000027</v>
      </c>
      <c r="AP1440" s="6">
        <v>2.4</v>
      </c>
      <c r="AQ1440" s="28">
        <v>480</v>
      </c>
      <c r="AR1440" s="28">
        <v>480</v>
      </c>
      <c r="AS1440" s="25">
        <v>0</v>
      </c>
      <c r="AT1440" s="30">
        <v>2035.0400000000002</v>
      </c>
      <c r="AU1440" s="24">
        <v>0.64880000000000004</v>
      </c>
      <c r="AV1440" s="24">
        <v>0.35120000000000001</v>
      </c>
      <c r="AW1440" s="24">
        <v>0.52529999999999999</v>
      </c>
      <c r="AX1440" s="24">
        <v>0.1321</v>
      </c>
      <c r="AY1440" s="24">
        <v>0.20949999999999999</v>
      </c>
      <c r="AZ1440" s="24">
        <v>0.2797</v>
      </c>
      <c r="BA1440" s="24">
        <v>0.47060000000000002</v>
      </c>
      <c r="BB1440" s="31">
        <v>4</v>
      </c>
      <c r="BC1440" s="23">
        <v>9</v>
      </c>
      <c r="BD1440" s="32" t="s">
        <v>4747</v>
      </c>
      <c r="BE1440" s="33">
        <v>130.862819336038</v>
      </c>
      <c r="BF1440" s="33">
        <v>-12.3922634743559</v>
      </c>
      <c r="BG1440" s="34">
        <f t="shared" si="264"/>
        <v>51</v>
      </c>
      <c r="BH1440" s="34">
        <f t="shared" si="265"/>
        <v>64</v>
      </c>
      <c r="BI1440" s="34">
        <f t="shared" si="266"/>
        <v>88</v>
      </c>
      <c r="BJ1440" s="34">
        <f t="shared" si="267"/>
        <v>1</v>
      </c>
      <c r="BK1440" s="34">
        <f t="shared" si="268"/>
        <v>100</v>
      </c>
      <c r="BL1440" s="34">
        <f t="shared" si="269"/>
        <v>36</v>
      </c>
      <c r="BM1440" s="35">
        <f t="shared" si="270"/>
        <v>100</v>
      </c>
      <c r="BN1440" s="34">
        <f t="shared" si="271"/>
        <v>100</v>
      </c>
      <c r="BO1440" s="35">
        <f t="shared" si="272"/>
        <v>100</v>
      </c>
      <c r="BP1440" s="35">
        <f t="shared" si="273"/>
        <v>42</v>
      </c>
      <c r="BQ1440" s="35">
        <f t="shared" si="274"/>
        <v>40</v>
      </c>
      <c r="BR1440" s="35">
        <f t="shared" si="275"/>
        <v>52</v>
      </c>
    </row>
    <row r="1441" spans="2:70" x14ac:dyDescent="0.3">
      <c r="B1441" s="6" t="s">
        <v>5004</v>
      </c>
      <c r="C1441" s="6">
        <v>801051060</v>
      </c>
      <c r="D1441" s="6" t="s">
        <v>718</v>
      </c>
      <c r="E1441" s="6" t="s">
        <v>107</v>
      </c>
      <c r="F1441" s="6" t="s">
        <v>2703</v>
      </c>
      <c r="G1441" s="6" t="s">
        <v>108</v>
      </c>
      <c r="H1441" s="6" t="s">
        <v>4995</v>
      </c>
      <c r="I1441" s="22">
        <v>580000</v>
      </c>
      <c r="J1441" s="22">
        <v>589000</v>
      </c>
      <c r="K1441" s="22">
        <v>638000</v>
      </c>
      <c r="L1441" s="22">
        <v>575000</v>
      </c>
      <c r="M1441" s="22">
        <v>525000</v>
      </c>
      <c r="N1441" s="22">
        <v>575000</v>
      </c>
      <c r="O1441" s="23">
        <v>43</v>
      </c>
      <c r="P1441" s="23">
        <v>42</v>
      </c>
      <c r="Q1441" s="23">
        <v>33</v>
      </c>
      <c r="R1441" s="22">
        <v>595</v>
      </c>
      <c r="S1441" s="22">
        <v>570</v>
      </c>
      <c r="T1441" s="24">
        <v>3.3</v>
      </c>
      <c r="U1441" s="24">
        <v>-0.10000000000000009</v>
      </c>
      <c r="V1441" s="24">
        <v>3.4</v>
      </c>
      <c r="W1441" s="24">
        <v>3.4</v>
      </c>
      <c r="X1441" s="25">
        <v>5.33448275862069E-2</v>
      </c>
      <c r="Y1441" s="24">
        <v>8.1</v>
      </c>
      <c r="Z1441" s="24">
        <v>-2.9000000000000004</v>
      </c>
      <c r="AA1441" s="24">
        <v>11</v>
      </c>
      <c r="AB1441" s="24">
        <v>13</v>
      </c>
      <c r="AC1441" s="26">
        <v>0.22800429184549353</v>
      </c>
      <c r="AD1441" s="24">
        <v>4.2741593170777721</v>
      </c>
      <c r="AE1441" s="6">
        <v>417</v>
      </c>
      <c r="AF1441" s="6">
        <v>433</v>
      </c>
      <c r="AG1441" s="6">
        <v>347</v>
      </c>
      <c r="AH1441" s="27">
        <v>8.4646464646464654</v>
      </c>
      <c r="AI1441" s="28">
        <v>551000</v>
      </c>
      <c r="AJ1441" s="28">
        <v>540250</v>
      </c>
      <c r="AK1441" s="28">
        <v>550000</v>
      </c>
      <c r="AL1441" s="29">
        <v>1.989819527996298E-2</v>
      </c>
      <c r="AM1441" s="29">
        <v>1.8181818181818182E-3</v>
      </c>
      <c r="AN1441" s="6">
        <v>2.5</v>
      </c>
      <c r="AO1441" s="27">
        <v>-0.29999999999999982</v>
      </c>
      <c r="AP1441" s="6">
        <v>2.8</v>
      </c>
      <c r="AQ1441" s="28">
        <v>600</v>
      </c>
      <c r="AR1441" s="28">
        <v>580</v>
      </c>
      <c r="AS1441" s="25">
        <v>3.4482758620689655E-2</v>
      </c>
      <c r="AT1441" s="30">
        <v>2609.6000000000004</v>
      </c>
      <c r="AU1441" s="24">
        <v>0.46870000000000001</v>
      </c>
      <c r="AV1441" s="24">
        <v>0.53129999999999999</v>
      </c>
      <c r="AW1441" s="24">
        <v>0.12540000000000001</v>
      </c>
      <c r="AX1441" s="24">
        <v>0.13800000000000001</v>
      </c>
      <c r="AY1441" s="24">
        <v>0.1721</v>
      </c>
      <c r="AZ1441" s="24">
        <v>0.26150000000000001</v>
      </c>
      <c r="BA1441" s="24">
        <v>0.54300000000000004</v>
      </c>
      <c r="BB1441" s="31">
        <v>10</v>
      </c>
      <c r="BC1441" s="23">
        <v>64</v>
      </c>
      <c r="BD1441" s="32" t="s">
        <v>5021</v>
      </c>
      <c r="BE1441" s="33">
        <v>149.12665634411701</v>
      </c>
      <c r="BF1441" s="33">
        <v>-35.265161875127802</v>
      </c>
      <c r="BG1441" s="34">
        <f t="shared" si="264"/>
        <v>62</v>
      </c>
      <c r="BH1441" s="34">
        <f t="shared" si="265"/>
        <v>75</v>
      </c>
      <c r="BI1441" s="34">
        <f t="shared" si="266"/>
        <v>20</v>
      </c>
      <c r="BJ1441" s="34">
        <f t="shared" si="267"/>
        <v>11</v>
      </c>
      <c r="BK1441" s="34">
        <f t="shared" si="268"/>
        <v>95</v>
      </c>
      <c r="BL1441" s="34">
        <f t="shared" si="269"/>
        <v>28</v>
      </c>
      <c r="BM1441" s="35">
        <f t="shared" si="270"/>
        <v>100</v>
      </c>
      <c r="BN1441" s="34">
        <f t="shared" si="271"/>
        <v>100</v>
      </c>
      <c r="BO1441" s="35">
        <f t="shared" si="272"/>
        <v>100</v>
      </c>
      <c r="BP1441" s="35">
        <f t="shared" si="273"/>
        <v>1</v>
      </c>
      <c r="BQ1441" s="35">
        <f t="shared" si="274"/>
        <v>100</v>
      </c>
      <c r="BR1441" s="35">
        <f t="shared" si="275"/>
        <v>52</v>
      </c>
    </row>
    <row r="1442" spans="2:70" x14ac:dyDescent="0.3">
      <c r="B1442" s="6" t="s">
        <v>2202</v>
      </c>
      <c r="C1442" s="6">
        <v>104021091</v>
      </c>
      <c r="D1442" s="6" t="s">
        <v>1354</v>
      </c>
      <c r="E1442" s="6" t="s">
        <v>1355</v>
      </c>
      <c r="F1442" s="6" t="s">
        <v>1354</v>
      </c>
      <c r="G1442" s="6" t="s">
        <v>77</v>
      </c>
      <c r="H1442" s="6" t="s">
        <v>4995</v>
      </c>
      <c r="I1442" s="22">
        <v>750000</v>
      </c>
      <c r="J1442" s="22">
        <v>750000</v>
      </c>
      <c r="K1442" s="22">
        <v>690000</v>
      </c>
      <c r="L1442" s="22">
        <v>700000</v>
      </c>
      <c r="M1442" s="22">
        <v>650000</v>
      </c>
      <c r="N1442" s="22">
        <v>610000</v>
      </c>
      <c r="O1442" s="23">
        <v>69</v>
      </c>
      <c r="P1442" s="23">
        <v>69</v>
      </c>
      <c r="Q1442" s="23">
        <v>32</v>
      </c>
      <c r="R1442" s="22">
        <v>450</v>
      </c>
      <c r="S1442" s="22">
        <v>475</v>
      </c>
      <c r="T1442" s="24">
        <v>0.7</v>
      </c>
      <c r="U1442" s="24">
        <v>-0.10000000000000009</v>
      </c>
      <c r="V1442" s="24">
        <v>0.8</v>
      </c>
      <c r="W1442" s="24">
        <v>0.5</v>
      </c>
      <c r="X1442" s="25">
        <v>3.1199999999999999E-2</v>
      </c>
      <c r="Y1442" s="24">
        <v>2.1</v>
      </c>
      <c r="Z1442" s="24">
        <v>-0.89999999999999991</v>
      </c>
      <c r="AA1442" s="24">
        <v>3</v>
      </c>
      <c r="AB1442" s="24">
        <v>3.4</v>
      </c>
      <c r="AC1442" s="26">
        <v>0.29850350244109525</v>
      </c>
      <c r="AD1442" s="24">
        <v>9.5674199500351058</v>
      </c>
      <c r="AE1442" s="6">
        <v>112</v>
      </c>
      <c r="AF1442" s="6">
        <v>132</v>
      </c>
      <c r="AG1442" s="6">
        <v>130</v>
      </c>
      <c r="AH1442" s="27">
        <v>4.9271523178807941</v>
      </c>
      <c r="AI1442" s="28">
        <v>560000</v>
      </c>
      <c r="AJ1442" s="28">
        <v>562000</v>
      </c>
      <c r="AK1442" s="28">
        <v>540000</v>
      </c>
      <c r="AL1442" s="29">
        <v>-3.5587188612099642E-3</v>
      </c>
      <c r="AM1442" s="29">
        <v>3.7037037037037035E-2</v>
      </c>
      <c r="AN1442" s="6">
        <v>1.7</v>
      </c>
      <c r="AO1442" s="27">
        <v>0</v>
      </c>
      <c r="AP1442" s="6">
        <v>1.7</v>
      </c>
      <c r="AQ1442" s="28">
        <v>500</v>
      </c>
      <c r="AR1442" s="28">
        <v>480</v>
      </c>
      <c r="AS1442" s="25">
        <v>4.1666666666666664E-2</v>
      </c>
      <c r="AT1442" s="30">
        <v>1507.5200000000002</v>
      </c>
      <c r="AU1442" s="24">
        <v>0.70689999999999997</v>
      </c>
      <c r="AV1442" s="24">
        <v>0.29310000000000003</v>
      </c>
      <c r="AW1442" s="24">
        <v>0.89429999999999998</v>
      </c>
      <c r="AX1442" s="24">
        <v>6.3200000000000006E-2</v>
      </c>
      <c r="AY1442" s="24">
        <v>0.4199</v>
      </c>
      <c r="AZ1442" s="24">
        <v>0.29320000000000002</v>
      </c>
      <c r="BA1442" s="24">
        <v>0.24829999999999999</v>
      </c>
      <c r="BB1442" s="31">
        <v>4</v>
      </c>
      <c r="BC1442" s="23">
        <v>464</v>
      </c>
      <c r="BD1442" s="32" t="s">
        <v>4487</v>
      </c>
      <c r="BE1442" s="33">
        <v>153.1502190624</v>
      </c>
      <c r="BF1442" s="33">
        <v>-30.0302334671305</v>
      </c>
      <c r="BG1442" s="34">
        <f t="shared" si="264"/>
        <v>100</v>
      </c>
      <c r="BH1442" s="34">
        <f t="shared" si="265"/>
        <v>88</v>
      </c>
      <c r="BI1442" s="34">
        <f t="shared" si="266"/>
        <v>64</v>
      </c>
      <c r="BJ1442" s="34">
        <f t="shared" si="267"/>
        <v>1</v>
      </c>
      <c r="BK1442" s="34">
        <f t="shared" si="268"/>
        <v>33</v>
      </c>
      <c r="BL1442" s="34">
        <f t="shared" si="269"/>
        <v>82</v>
      </c>
      <c r="BM1442" s="35">
        <f t="shared" si="270"/>
        <v>54</v>
      </c>
      <c r="BN1442" s="34">
        <f t="shared" si="271"/>
        <v>55</v>
      </c>
      <c r="BO1442" s="35">
        <f t="shared" si="272"/>
        <v>68</v>
      </c>
      <c r="BP1442" s="35">
        <f t="shared" si="273"/>
        <v>82</v>
      </c>
      <c r="BQ1442" s="35">
        <f t="shared" si="274"/>
        <v>40</v>
      </c>
      <c r="BR1442" s="35">
        <f t="shared" si="275"/>
        <v>52</v>
      </c>
    </row>
    <row r="1443" spans="2:70" x14ac:dyDescent="0.3">
      <c r="B1443" s="6" t="s">
        <v>1662</v>
      </c>
      <c r="C1443" s="6">
        <v>110041199</v>
      </c>
      <c r="D1443" s="6" t="s">
        <v>462</v>
      </c>
      <c r="E1443" s="6" t="s">
        <v>463</v>
      </c>
      <c r="F1443" s="6" t="s">
        <v>2691</v>
      </c>
      <c r="G1443" s="6" t="s">
        <v>77</v>
      </c>
      <c r="H1443" s="6" t="s">
        <v>4995</v>
      </c>
      <c r="I1443" s="22">
        <v>320100</v>
      </c>
      <c r="J1443" s="22">
        <v>345000</v>
      </c>
      <c r="K1443" s="22">
        <v>345000</v>
      </c>
      <c r="L1443" s="22">
        <v>352000</v>
      </c>
      <c r="M1443" s="22">
        <v>330000</v>
      </c>
      <c r="N1443" s="22">
        <v>349000</v>
      </c>
      <c r="O1443" s="23">
        <v>42</v>
      </c>
      <c r="P1443" s="23">
        <v>56</v>
      </c>
      <c r="Q1443" s="23">
        <v>110</v>
      </c>
      <c r="R1443" s="22">
        <v>340</v>
      </c>
      <c r="S1443" s="22">
        <v>390</v>
      </c>
      <c r="T1443" s="24">
        <v>0.6</v>
      </c>
      <c r="U1443" s="24">
        <v>-0.4</v>
      </c>
      <c r="V1443" s="24">
        <v>1</v>
      </c>
      <c r="W1443" s="24">
        <v>1.4</v>
      </c>
      <c r="X1443" s="25">
        <v>5.5232739768822245E-2</v>
      </c>
      <c r="Y1443" s="24">
        <v>7.4</v>
      </c>
      <c r="Z1443" s="24">
        <v>-4.5999999999999996</v>
      </c>
      <c r="AA1443" s="24">
        <v>12</v>
      </c>
      <c r="AB1443" s="24">
        <v>16</v>
      </c>
      <c r="AC1443" s="26">
        <v>0.19776640297812934</v>
      </c>
      <c r="AD1443" s="24">
        <v>3.5806009950961086</v>
      </c>
      <c r="AE1443" s="6">
        <v>18</v>
      </c>
      <c r="AF1443" s="6">
        <v>15</v>
      </c>
      <c r="AG1443" s="6">
        <v>28</v>
      </c>
      <c r="AH1443" s="27">
        <v>9.9130434782608692</v>
      </c>
      <c r="AI1443" s="28">
        <v>352000</v>
      </c>
      <c r="AJ1443" s="28">
        <v>355000</v>
      </c>
      <c r="AK1443" s="28">
        <v>308000</v>
      </c>
      <c r="AL1443" s="29">
        <v>-8.4507042253521118E-3</v>
      </c>
      <c r="AM1443" s="29">
        <v>0.14285714285714285</v>
      </c>
      <c r="AN1443" s="6">
        <v>0.3</v>
      </c>
      <c r="AO1443" s="27">
        <v>-0.10000000000000003</v>
      </c>
      <c r="AP1443" s="6">
        <v>0.4</v>
      </c>
      <c r="AQ1443" s="28">
        <v>350</v>
      </c>
      <c r="AR1443" s="28">
        <v>330</v>
      </c>
      <c r="AS1443" s="25">
        <v>6.0606060606060608E-2</v>
      </c>
      <c r="AT1443" s="30">
        <v>1719.2000000000003</v>
      </c>
      <c r="AU1443" s="24">
        <v>0.66469999999999996</v>
      </c>
      <c r="AV1443" s="24">
        <v>0.33529999999999999</v>
      </c>
      <c r="AW1443" s="24">
        <v>0.87329999999999997</v>
      </c>
      <c r="AX1443" s="24">
        <v>9.7299999999999998E-2</v>
      </c>
      <c r="AY1443" s="24">
        <v>0.31390000000000001</v>
      </c>
      <c r="AZ1443" s="24">
        <v>0.32990000000000003</v>
      </c>
      <c r="BA1443" s="24">
        <v>0.318</v>
      </c>
      <c r="BB1443" s="31">
        <v>4</v>
      </c>
      <c r="BC1443" s="23">
        <v>334</v>
      </c>
      <c r="BD1443" s="32" t="s">
        <v>3980</v>
      </c>
      <c r="BE1443" s="33">
        <v>150.226354129116</v>
      </c>
      <c r="BF1443" s="33">
        <v>-30.9792407011896</v>
      </c>
      <c r="BG1443" s="34">
        <f t="shared" si="264"/>
        <v>100</v>
      </c>
      <c r="BH1443" s="34">
        <f t="shared" si="265"/>
        <v>100</v>
      </c>
      <c r="BI1443" s="34">
        <f t="shared" si="266"/>
        <v>2</v>
      </c>
      <c r="BJ1443" s="34">
        <f t="shared" si="267"/>
        <v>1</v>
      </c>
      <c r="BK1443" s="34">
        <f t="shared" si="268"/>
        <v>50</v>
      </c>
      <c r="BL1443" s="34">
        <f t="shared" si="269"/>
        <v>59</v>
      </c>
      <c r="BM1443" s="35">
        <f t="shared" si="270"/>
        <v>100</v>
      </c>
      <c r="BN1443" s="34">
        <f t="shared" si="271"/>
        <v>100</v>
      </c>
      <c r="BO1443" s="35">
        <f t="shared" si="272"/>
        <v>100</v>
      </c>
      <c r="BP1443" s="35">
        <f t="shared" si="273"/>
        <v>1</v>
      </c>
      <c r="BQ1443" s="35">
        <f t="shared" si="274"/>
        <v>40</v>
      </c>
      <c r="BR1443" s="35">
        <f t="shared" si="275"/>
        <v>52</v>
      </c>
    </row>
    <row r="1444" spans="2:70" x14ac:dyDescent="0.3">
      <c r="B1444" s="6" t="s">
        <v>2629</v>
      </c>
      <c r="C1444" s="6">
        <v>112011242</v>
      </c>
      <c r="D1444" s="6" t="s">
        <v>2302</v>
      </c>
      <c r="E1444" s="6" t="s">
        <v>1219</v>
      </c>
      <c r="F1444" s="6" t="s">
        <v>2567</v>
      </c>
      <c r="G1444" s="6" t="s">
        <v>77</v>
      </c>
      <c r="H1444" s="6" t="s">
        <v>4995</v>
      </c>
      <c r="I1444" s="22">
        <v>1000000</v>
      </c>
      <c r="J1444" s="22">
        <v>1100000</v>
      </c>
      <c r="K1444" s="22">
        <v>1100000</v>
      </c>
      <c r="L1444" s="22">
        <v>1150000</v>
      </c>
      <c r="M1444" s="22">
        <v>1100000</v>
      </c>
      <c r="N1444" s="22">
        <v>1050000</v>
      </c>
      <c r="O1444" s="23">
        <v>49</v>
      </c>
      <c r="P1444" s="23">
        <v>44</v>
      </c>
      <c r="Q1444" s="23">
        <v>51</v>
      </c>
      <c r="R1444" s="22">
        <v>850</v>
      </c>
      <c r="S1444" s="22">
        <v>700</v>
      </c>
      <c r="T1444" s="24">
        <v>2.4</v>
      </c>
      <c r="U1444" s="24">
        <v>-0.10000000000000009</v>
      </c>
      <c r="V1444" s="24">
        <v>2.5</v>
      </c>
      <c r="W1444" s="24">
        <v>2.5</v>
      </c>
      <c r="X1444" s="25">
        <v>4.4200000000000003E-2</v>
      </c>
      <c r="Y1444" s="24">
        <v>3.2</v>
      </c>
      <c r="Z1444" s="24">
        <v>-1</v>
      </c>
      <c r="AA1444" s="24">
        <v>4.2</v>
      </c>
      <c r="AB1444" s="24">
        <v>5.3</v>
      </c>
      <c r="AC1444" s="26">
        <v>0.37293787293787289</v>
      </c>
      <c r="AD1444" s="24">
        <v>8.4375084375084377</v>
      </c>
      <c r="AE1444" s="6">
        <v>76</v>
      </c>
      <c r="AF1444" s="6">
        <v>78</v>
      </c>
      <c r="AG1444" s="6">
        <v>107</v>
      </c>
      <c r="AH1444" s="27">
        <v>2.2464454976303321</v>
      </c>
      <c r="AI1444" s="28">
        <v>760000</v>
      </c>
      <c r="AJ1444" s="28">
        <v>755000</v>
      </c>
      <c r="AK1444" s="28">
        <v>740000</v>
      </c>
      <c r="AL1444" s="29">
        <v>6.6225165562913907E-3</v>
      </c>
      <c r="AM1444" s="29">
        <v>2.7027027027027029E-2</v>
      </c>
      <c r="AN1444" s="6">
        <v>2</v>
      </c>
      <c r="AO1444" s="27">
        <v>0.10000000000000009</v>
      </c>
      <c r="AP1444" s="6">
        <v>1.9</v>
      </c>
      <c r="AQ1444" s="28">
        <v>610</v>
      </c>
      <c r="AR1444" s="28">
        <v>595</v>
      </c>
      <c r="AS1444" s="25">
        <v>2.5210084033613446E-2</v>
      </c>
      <c r="AT1444" s="30">
        <v>2279.2000000000003</v>
      </c>
      <c r="AU1444" s="24">
        <v>0.75739999999999996</v>
      </c>
      <c r="AV1444" s="24">
        <v>0.24260000000000001</v>
      </c>
      <c r="AW1444" s="24">
        <v>0.7641</v>
      </c>
      <c r="AX1444" s="24">
        <v>0.19070000000000001</v>
      </c>
      <c r="AY1444" s="24">
        <v>0.4123</v>
      </c>
      <c r="AZ1444" s="24">
        <v>0.34760000000000002</v>
      </c>
      <c r="BA1444" s="24">
        <v>0.22159999999999999</v>
      </c>
      <c r="BB1444" s="31">
        <v>7.5</v>
      </c>
      <c r="BC1444" s="23">
        <v>608</v>
      </c>
      <c r="BD1444" s="32" t="s">
        <v>4923</v>
      </c>
      <c r="BE1444" s="33">
        <v>153.57860229630001</v>
      </c>
      <c r="BF1444" s="33">
        <v>-28.7882546548108</v>
      </c>
      <c r="BG1444" s="34">
        <f t="shared" si="264"/>
        <v>77</v>
      </c>
      <c r="BH1444" s="34">
        <f t="shared" si="265"/>
        <v>84</v>
      </c>
      <c r="BI1444" s="34">
        <f t="shared" si="266"/>
        <v>97</v>
      </c>
      <c r="BJ1444" s="34">
        <f t="shared" si="267"/>
        <v>4</v>
      </c>
      <c r="BK1444" s="34">
        <f t="shared" si="268"/>
        <v>16</v>
      </c>
      <c r="BL1444" s="34">
        <f t="shared" si="269"/>
        <v>81</v>
      </c>
      <c r="BM1444" s="35">
        <f t="shared" si="270"/>
        <v>97</v>
      </c>
      <c r="BN1444" s="34">
        <f t="shared" si="271"/>
        <v>66</v>
      </c>
      <c r="BO1444" s="35">
        <f t="shared" si="272"/>
        <v>19</v>
      </c>
      <c r="BP1444" s="35">
        <f t="shared" si="273"/>
        <v>64</v>
      </c>
      <c r="BQ1444" s="35">
        <f t="shared" si="274"/>
        <v>75</v>
      </c>
      <c r="BR1444" s="35">
        <f t="shared" si="275"/>
        <v>52</v>
      </c>
    </row>
    <row r="1445" spans="2:70" x14ac:dyDescent="0.3">
      <c r="B1445" s="6" t="s">
        <v>1023</v>
      </c>
      <c r="C1445" s="6">
        <v>115011621</v>
      </c>
      <c r="D1445" s="6" t="s">
        <v>1013</v>
      </c>
      <c r="E1445" s="6" t="s">
        <v>783</v>
      </c>
      <c r="F1445" s="6" t="s">
        <v>2757</v>
      </c>
      <c r="G1445" s="6" t="s">
        <v>77</v>
      </c>
      <c r="H1445" s="6" t="s">
        <v>4995</v>
      </c>
      <c r="I1445" s="22">
        <v>1200000</v>
      </c>
      <c r="J1445" s="22">
        <v>1193400</v>
      </c>
      <c r="K1445" s="22">
        <v>1100000</v>
      </c>
      <c r="L1445" s="22">
        <v>1282000</v>
      </c>
      <c r="M1445" s="22">
        <v>1282000</v>
      </c>
      <c r="N1445" s="22">
        <v>1175000</v>
      </c>
      <c r="O1445" s="23">
        <v>23</v>
      </c>
      <c r="P1445" s="23">
        <v>23</v>
      </c>
      <c r="Q1445" s="23">
        <v>25</v>
      </c>
      <c r="R1445" s="22">
        <v>750</v>
      </c>
      <c r="S1445" s="22">
        <v>750</v>
      </c>
      <c r="T1445" s="24">
        <v>5.3</v>
      </c>
      <c r="U1445" s="24">
        <v>0.5</v>
      </c>
      <c r="V1445" s="24">
        <v>4.8</v>
      </c>
      <c r="W1445" s="24">
        <v>4.4000000000000004</v>
      </c>
      <c r="X1445" s="25">
        <v>3.2500000000000001E-2</v>
      </c>
      <c r="Y1445" s="24">
        <v>5.8</v>
      </c>
      <c r="Z1445" s="24">
        <v>-2.3999999999999995</v>
      </c>
      <c r="AA1445" s="24">
        <v>8.1999999999999993</v>
      </c>
      <c r="AB1445" s="24">
        <v>6.1</v>
      </c>
      <c r="AC1445" s="26">
        <v>0.21948307346537432</v>
      </c>
      <c r="AD1445" s="24">
        <v>6.7533253373961335</v>
      </c>
      <c r="AE1445" s="6">
        <v>192</v>
      </c>
      <c r="AF1445" s="6">
        <v>183</v>
      </c>
      <c r="AG1445" s="6">
        <v>173</v>
      </c>
      <c r="AH1445" s="27">
        <v>5.7446808510638299</v>
      </c>
      <c r="AI1445" s="28">
        <v>1196000</v>
      </c>
      <c r="AJ1445" s="28">
        <v>1125000</v>
      </c>
      <c r="AK1445" s="28">
        <v>1045000</v>
      </c>
      <c r="AL1445" s="29">
        <v>6.3111111111111118E-2</v>
      </c>
      <c r="AM1445" s="29">
        <v>0.1444976076555024</v>
      </c>
      <c r="AN1445" s="6">
        <v>2</v>
      </c>
      <c r="AO1445" s="27">
        <v>0</v>
      </c>
      <c r="AP1445" s="6">
        <v>2</v>
      </c>
      <c r="AQ1445" s="28">
        <v>725</v>
      </c>
      <c r="AR1445" s="28">
        <v>690</v>
      </c>
      <c r="AS1445" s="25">
        <v>5.0724637681159424E-2</v>
      </c>
      <c r="AT1445" s="30">
        <v>3417.1200000000003</v>
      </c>
      <c r="AU1445" s="24">
        <v>0.90710000000000002</v>
      </c>
      <c r="AV1445" s="24">
        <v>9.2899999999999996E-2</v>
      </c>
      <c r="AW1445" s="24">
        <v>0.92190000000000005</v>
      </c>
      <c r="AX1445" s="24">
        <v>6.0199999999999997E-2</v>
      </c>
      <c r="AY1445" s="24">
        <v>0.29580000000000001</v>
      </c>
      <c r="AZ1445" s="24">
        <v>0.52470000000000006</v>
      </c>
      <c r="BA1445" s="24">
        <v>0.1641</v>
      </c>
      <c r="BB1445" s="31">
        <v>9.5</v>
      </c>
      <c r="BC1445" s="23">
        <v>29</v>
      </c>
      <c r="BD1445" s="32" t="s">
        <v>3398</v>
      </c>
      <c r="BE1445" s="33">
        <v>150.963511700667</v>
      </c>
      <c r="BF1445" s="33">
        <v>-33.706180746029602</v>
      </c>
      <c r="BG1445" s="34">
        <f t="shared" si="264"/>
        <v>29</v>
      </c>
      <c r="BH1445" s="34">
        <f t="shared" si="265"/>
        <v>84</v>
      </c>
      <c r="BI1445" s="34">
        <f t="shared" si="266"/>
        <v>54</v>
      </c>
      <c r="BJ1445" s="34">
        <f t="shared" si="267"/>
        <v>32</v>
      </c>
      <c r="BK1445" s="34">
        <f t="shared" si="268"/>
        <v>100</v>
      </c>
      <c r="BL1445" s="34">
        <f t="shared" si="269"/>
        <v>55</v>
      </c>
      <c r="BM1445" s="35">
        <f t="shared" si="270"/>
        <v>59</v>
      </c>
      <c r="BN1445" s="34">
        <f t="shared" si="271"/>
        <v>83</v>
      </c>
      <c r="BO1445" s="35">
        <f t="shared" si="272"/>
        <v>100</v>
      </c>
      <c r="BP1445" s="35">
        <f t="shared" si="273"/>
        <v>21</v>
      </c>
      <c r="BQ1445" s="35">
        <f t="shared" si="274"/>
        <v>95</v>
      </c>
      <c r="BR1445" s="35">
        <f t="shared" si="275"/>
        <v>52</v>
      </c>
    </row>
    <row r="1446" spans="2:70" x14ac:dyDescent="0.3">
      <c r="B1446" s="6" t="s">
        <v>2611</v>
      </c>
      <c r="C1446" s="6">
        <v>118011340</v>
      </c>
      <c r="D1446" s="6" t="s">
        <v>1694</v>
      </c>
      <c r="E1446" s="6" t="s">
        <v>1695</v>
      </c>
      <c r="F1446" s="6" t="s">
        <v>2757</v>
      </c>
      <c r="G1446" s="6" t="s">
        <v>77</v>
      </c>
      <c r="H1446" s="6" t="s">
        <v>4995</v>
      </c>
      <c r="I1446" s="22">
        <v>1534000</v>
      </c>
      <c r="J1446" s="22">
        <v>1518400</v>
      </c>
      <c r="K1446" s="22">
        <v>1512000</v>
      </c>
      <c r="L1446" s="22">
        <v>1380000</v>
      </c>
      <c r="M1446" s="22">
        <v>1415000</v>
      </c>
      <c r="N1446" s="22">
        <v>1320000</v>
      </c>
      <c r="O1446" s="23">
        <v>23</v>
      </c>
      <c r="P1446" s="23">
        <v>24</v>
      </c>
      <c r="Q1446" s="23">
        <v>25</v>
      </c>
      <c r="R1446" s="22">
        <v>975</v>
      </c>
      <c r="S1446" s="22">
        <v>925</v>
      </c>
      <c r="T1446" s="24">
        <v>1.9</v>
      </c>
      <c r="U1446" s="24">
        <v>-0.10000000000000009</v>
      </c>
      <c r="V1446" s="24">
        <v>2</v>
      </c>
      <c r="W1446" s="24">
        <v>2.1</v>
      </c>
      <c r="X1446" s="25">
        <v>3.3050847457627118E-2</v>
      </c>
      <c r="Y1446" s="24">
        <v>8.8000000000000007</v>
      </c>
      <c r="Z1446" s="24">
        <v>-3.2999999999999989</v>
      </c>
      <c r="AA1446" s="24">
        <v>12.1</v>
      </c>
      <c r="AB1446" s="24">
        <v>11.6</v>
      </c>
      <c r="AC1446" s="26">
        <v>0.28892655635105019</v>
      </c>
      <c r="AD1446" s="24">
        <v>8.74188042292921</v>
      </c>
      <c r="AE1446" s="6">
        <v>220</v>
      </c>
      <c r="AF1446" s="6">
        <v>304</v>
      </c>
      <c r="AG1446" s="6">
        <v>271</v>
      </c>
      <c r="AH1446" s="27">
        <v>2.5823927765237022</v>
      </c>
      <c r="AI1446" s="28">
        <v>1350000</v>
      </c>
      <c r="AJ1446" s="28">
        <v>1320000</v>
      </c>
      <c r="AK1446" s="28">
        <v>1300000</v>
      </c>
      <c r="AL1446" s="29">
        <v>2.2727272727272728E-2</v>
      </c>
      <c r="AM1446" s="29">
        <v>3.8461538461538464E-2</v>
      </c>
      <c r="AN1446" s="6">
        <v>2</v>
      </c>
      <c r="AO1446" s="27">
        <v>-0.20000000000000018</v>
      </c>
      <c r="AP1446" s="6">
        <v>2.2000000000000002</v>
      </c>
      <c r="AQ1446" s="28">
        <v>950</v>
      </c>
      <c r="AR1446" s="28">
        <v>895</v>
      </c>
      <c r="AS1446" s="25">
        <v>6.1452513966480445E-2</v>
      </c>
      <c r="AT1446" s="30">
        <v>3374.5600000000004</v>
      </c>
      <c r="AU1446" s="24">
        <v>0.56389999999999996</v>
      </c>
      <c r="AV1446" s="24">
        <v>0.43609999999999999</v>
      </c>
      <c r="AW1446" s="24">
        <v>9.9299999999999999E-2</v>
      </c>
      <c r="AX1446" s="24">
        <v>0.1694</v>
      </c>
      <c r="AY1446" s="24">
        <v>0.19320000000000001</v>
      </c>
      <c r="AZ1446" s="24">
        <v>0.2137</v>
      </c>
      <c r="BA1446" s="24">
        <v>0.56859999999999999</v>
      </c>
      <c r="BB1446" s="31">
        <v>10</v>
      </c>
      <c r="BC1446" s="23">
        <v>6</v>
      </c>
      <c r="BD1446" s="32" t="s">
        <v>4903</v>
      </c>
      <c r="BE1446" s="33">
        <v>151.27501761323501</v>
      </c>
      <c r="BF1446" s="33">
        <v>-33.887058018043099</v>
      </c>
      <c r="BG1446" s="34">
        <f t="shared" si="264"/>
        <v>85</v>
      </c>
      <c r="BH1446" s="34">
        <f t="shared" si="265"/>
        <v>84</v>
      </c>
      <c r="BI1446" s="34">
        <f t="shared" si="266"/>
        <v>93</v>
      </c>
      <c r="BJ1446" s="34">
        <f t="shared" si="267"/>
        <v>12</v>
      </c>
      <c r="BK1446" s="34">
        <f t="shared" si="268"/>
        <v>100</v>
      </c>
      <c r="BL1446" s="34">
        <f t="shared" si="269"/>
        <v>33</v>
      </c>
      <c r="BM1446" s="35">
        <f t="shared" si="270"/>
        <v>61</v>
      </c>
      <c r="BN1446" s="34">
        <f t="shared" si="271"/>
        <v>63</v>
      </c>
      <c r="BO1446" s="35">
        <f t="shared" si="272"/>
        <v>74</v>
      </c>
      <c r="BP1446" s="35">
        <f t="shared" si="273"/>
        <v>1</v>
      </c>
      <c r="BQ1446" s="35">
        <f t="shared" si="274"/>
        <v>100</v>
      </c>
      <c r="BR1446" s="35">
        <f t="shared" si="275"/>
        <v>52</v>
      </c>
    </row>
    <row r="1447" spans="2:70" x14ac:dyDescent="0.3">
      <c r="B1447" s="6" t="s">
        <v>1693</v>
      </c>
      <c r="C1447" s="6">
        <v>118011650</v>
      </c>
      <c r="D1447" s="6" t="s">
        <v>1694</v>
      </c>
      <c r="E1447" s="6" t="s">
        <v>1695</v>
      </c>
      <c r="F1447" s="6" t="s">
        <v>2757</v>
      </c>
      <c r="G1447" s="6" t="s">
        <v>77</v>
      </c>
      <c r="H1447" s="6" t="s">
        <v>4995</v>
      </c>
      <c r="I1447" s="22">
        <v>1718700</v>
      </c>
      <c r="J1447" s="22">
        <v>1750000</v>
      </c>
      <c r="K1447" s="22">
        <v>1854000</v>
      </c>
      <c r="L1447" s="22">
        <v>1600000</v>
      </c>
      <c r="M1447" s="22">
        <v>1630000</v>
      </c>
      <c r="N1447" s="22">
        <v>1450000</v>
      </c>
      <c r="O1447" s="23">
        <v>27</v>
      </c>
      <c r="P1447" s="23">
        <v>27</v>
      </c>
      <c r="Q1447" s="23">
        <v>26</v>
      </c>
      <c r="R1447" s="22">
        <v>1000</v>
      </c>
      <c r="S1447" s="22">
        <v>950</v>
      </c>
      <c r="T1447" s="24">
        <v>2.1</v>
      </c>
      <c r="U1447" s="24">
        <v>-0.10000000000000009</v>
      </c>
      <c r="V1447" s="24">
        <v>2.2000000000000002</v>
      </c>
      <c r="W1447" s="24">
        <v>2.4</v>
      </c>
      <c r="X1447" s="25">
        <v>3.025542561238145E-2</v>
      </c>
      <c r="Y1447" s="24">
        <v>7.3</v>
      </c>
      <c r="Z1447" s="24">
        <v>-2.2000000000000002</v>
      </c>
      <c r="AA1447" s="24">
        <v>9.5</v>
      </c>
      <c r="AB1447" s="24">
        <v>9.4</v>
      </c>
      <c r="AC1447" s="26">
        <v>0.30566831319998039</v>
      </c>
      <c r="AD1447" s="24">
        <v>10.102925574938581</v>
      </c>
      <c r="AE1447" s="6">
        <v>220</v>
      </c>
      <c r="AF1447" s="6">
        <v>304</v>
      </c>
      <c r="AG1447" s="6">
        <v>271</v>
      </c>
      <c r="AH1447" s="27">
        <v>2.5823927765237022</v>
      </c>
      <c r="AI1447" s="28">
        <v>1350000</v>
      </c>
      <c r="AJ1447" s="28">
        <v>1320000</v>
      </c>
      <c r="AK1447" s="28">
        <v>1300000</v>
      </c>
      <c r="AL1447" s="29">
        <v>2.2727272727272728E-2</v>
      </c>
      <c r="AM1447" s="29">
        <v>3.8461538461538464E-2</v>
      </c>
      <c r="AN1447" s="6">
        <v>2</v>
      </c>
      <c r="AO1447" s="27">
        <v>-0.20000000000000018</v>
      </c>
      <c r="AP1447" s="6">
        <v>2.2000000000000002</v>
      </c>
      <c r="AQ1447" s="28">
        <v>950</v>
      </c>
      <c r="AR1447" s="28">
        <v>895</v>
      </c>
      <c r="AS1447" s="25">
        <v>6.1452513966480445E-2</v>
      </c>
      <c r="AT1447" s="30">
        <v>3271.5200000000004</v>
      </c>
      <c r="AU1447" s="24">
        <v>0.54600000000000004</v>
      </c>
      <c r="AV1447" s="24">
        <v>0.45400000000000001</v>
      </c>
      <c r="AW1447" s="24">
        <v>8.0500000000000002E-2</v>
      </c>
      <c r="AX1447" s="24">
        <v>0.10630000000000001</v>
      </c>
      <c r="AY1447" s="24">
        <v>0.35289999999999999</v>
      </c>
      <c r="AZ1447" s="24">
        <v>0.17949999999999999</v>
      </c>
      <c r="BA1447" s="24">
        <v>0.42930000000000001</v>
      </c>
      <c r="BB1447" s="31">
        <v>10</v>
      </c>
      <c r="BC1447" s="23">
        <v>3</v>
      </c>
      <c r="BD1447" s="32" t="s">
        <v>4014</v>
      </c>
      <c r="BE1447" s="33">
        <v>151.237666823947</v>
      </c>
      <c r="BF1447" s="33">
        <v>-33.875684583963697</v>
      </c>
      <c r="BG1447" s="34">
        <f t="shared" si="264"/>
        <v>82</v>
      </c>
      <c r="BH1447" s="34">
        <f t="shared" si="265"/>
        <v>84</v>
      </c>
      <c r="BI1447" s="34">
        <f t="shared" si="266"/>
        <v>93</v>
      </c>
      <c r="BJ1447" s="34">
        <f t="shared" si="267"/>
        <v>12</v>
      </c>
      <c r="BK1447" s="34">
        <f t="shared" si="268"/>
        <v>100</v>
      </c>
      <c r="BL1447" s="34">
        <f t="shared" si="269"/>
        <v>68</v>
      </c>
      <c r="BM1447" s="35">
        <f t="shared" si="270"/>
        <v>51</v>
      </c>
      <c r="BN1447" s="34">
        <f t="shared" si="271"/>
        <v>49</v>
      </c>
      <c r="BO1447" s="35">
        <f t="shared" si="272"/>
        <v>63</v>
      </c>
      <c r="BP1447" s="35">
        <f t="shared" si="273"/>
        <v>1</v>
      </c>
      <c r="BQ1447" s="35">
        <f t="shared" si="274"/>
        <v>100</v>
      </c>
      <c r="BR1447" s="35">
        <f t="shared" si="275"/>
        <v>52</v>
      </c>
    </row>
    <row r="1448" spans="2:70" x14ac:dyDescent="0.3">
      <c r="B1448" s="6" t="s">
        <v>2203</v>
      </c>
      <c r="C1448" s="6">
        <v>119041380</v>
      </c>
      <c r="D1448" s="6" t="s">
        <v>1859</v>
      </c>
      <c r="E1448" s="6" t="s">
        <v>1094</v>
      </c>
      <c r="F1448" s="6" t="s">
        <v>2757</v>
      </c>
      <c r="G1448" s="6" t="s">
        <v>77</v>
      </c>
      <c r="H1448" s="6" t="s">
        <v>4995</v>
      </c>
      <c r="I1448" s="22">
        <v>874140</v>
      </c>
      <c r="J1448" s="22">
        <v>859040</v>
      </c>
      <c r="K1448" s="22">
        <v>805800</v>
      </c>
      <c r="L1448" s="22">
        <v>850000</v>
      </c>
      <c r="M1448" s="22">
        <v>850000</v>
      </c>
      <c r="N1448" s="22">
        <v>780000</v>
      </c>
      <c r="O1448" s="23">
        <v>24</v>
      </c>
      <c r="P1448" s="23">
        <v>25</v>
      </c>
      <c r="Q1448" s="23">
        <v>28</v>
      </c>
      <c r="R1448" s="22">
        <v>650</v>
      </c>
      <c r="S1448" s="22">
        <v>620</v>
      </c>
      <c r="T1448" s="24">
        <v>1.7</v>
      </c>
      <c r="U1448" s="24">
        <v>0</v>
      </c>
      <c r="V1448" s="24">
        <v>1.7</v>
      </c>
      <c r="W1448" s="24">
        <v>1.9</v>
      </c>
      <c r="X1448" s="25">
        <v>3.8666575148145609E-2</v>
      </c>
      <c r="Y1448" s="24">
        <v>5.0999999999999996</v>
      </c>
      <c r="Z1448" s="24">
        <v>-2</v>
      </c>
      <c r="AA1448" s="24">
        <v>7.1</v>
      </c>
      <c r="AB1448" s="24">
        <v>7.7</v>
      </c>
      <c r="AC1448" s="26">
        <v>0.35237227860178677</v>
      </c>
      <c r="AD1448" s="24">
        <v>9.1130977401469213</v>
      </c>
      <c r="AE1448" s="6">
        <v>379</v>
      </c>
      <c r="AF1448" s="6">
        <v>408</v>
      </c>
      <c r="AG1448" s="6">
        <v>351</v>
      </c>
      <c r="AH1448" s="27">
        <v>4.4007561436672962</v>
      </c>
      <c r="AI1448" s="28">
        <v>782500</v>
      </c>
      <c r="AJ1448" s="28">
        <v>745000</v>
      </c>
      <c r="AK1448" s="28">
        <v>698000</v>
      </c>
      <c r="AL1448" s="29">
        <v>5.0335570469798654E-2</v>
      </c>
      <c r="AM1448" s="29">
        <v>0.12106017191977077</v>
      </c>
      <c r="AN1448" s="6">
        <v>1.9</v>
      </c>
      <c r="AO1448" s="27">
        <v>-0.30000000000000027</v>
      </c>
      <c r="AP1448" s="6">
        <v>2.2000000000000002</v>
      </c>
      <c r="AQ1448" s="28">
        <v>720</v>
      </c>
      <c r="AR1448" s="28">
        <v>700</v>
      </c>
      <c r="AS1448" s="25">
        <v>2.8571428571428571E-2</v>
      </c>
      <c r="AT1448" s="30">
        <v>1844.64</v>
      </c>
      <c r="AU1448" s="24">
        <v>0.64</v>
      </c>
      <c r="AV1448" s="24">
        <v>0.36</v>
      </c>
      <c r="AW1448" s="24">
        <v>0.37219999999999998</v>
      </c>
      <c r="AX1448" s="24">
        <v>0.13780000000000001</v>
      </c>
      <c r="AY1448" s="24">
        <v>0.33679999999999999</v>
      </c>
      <c r="AZ1448" s="24">
        <v>0.25679999999999997</v>
      </c>
      <c r="BA1448" s="24">
        <v>0.37630000000000002</v>
      </c>
      <c r="BB1448" s="31">
        <v>6</v>
      </c>
      <c r="BC1448" s="23">
        <v>12</v>
      </c>
      <c r="BD1448" s="32" t="s">
        <v>4488</v>
      </c>
      <c r="BE1448" s="33">
        <v>151.15104922790101</v>
      </c>
      <c r="BF1448" s="33">
        <v>-33.9638063016518</v>
      </c>
      <c r="BG1448" s="34">
        <f t="shared" si="264"/>
        <v>88</v>
      </c>
      <c r="BH1448" s="34">
        <f t="shared" si="265"/>
        <v>85</v>
      </c>
      <c r="BI1448" s="34">
        <f t="shared" si="266"/>
        <v>70</v>
      </c>
      <c r="BJ1448" s="34">
        <f t="shared" si="267"/>
        <v>26</v>
      </c>
      <c r="BK1448" s="34">
        <f t="shared" si="268"/>
        <v>100</v>
      </c>
      <c r="BL1448" s="34">
        <f t="shared" si="269"/>
        <v>64</v>
      </c>
      <c r="BM1448" s="35">
        <f t="shared" si="270"/>
        <v>79</v>
      </c>
      <c r="BN1448" s="34">
        <f t="shared" si="271"/>
        <v>59</v>
      </c>
      <c r="BO1448" s="35">
        <f t="shared" si="272"/>
        <v>32</v>
      </c>
      <c r="BP1448" s="35">
        <f t="shared" si="273"/>
        <v>32</v>
      </c>
      <c r="BQ1448" s="35">
        <f t="shared" si="274"/>
        <v>60</v>
      </c>
      <c r="BR1448" s="35">
        <f t="shared" si="275"/>
        <v>52</v>
      </c>
    </row>
    <row r="1449" spans="2:70" x14ac:dyDescent="0.3">
      <c r="B1449" s="6" t="s">
        <v>2536</v>
      </c>
      <c r="C1449" s="6">
        <v>119041381</v>
      </c>
      <c r="D1449" s="6" t="s">
        <v>1859</v>
      </c>
      <c r="E1449" s="6" t="s">
        <v>1094</v>
      </c>
      <c r="F1449" s="6" t="s">
        <v>2757</v>
      </c>
      <c r="G1449" s="6" t="s">
        <v>77</v>
      </c>
      <c r="H1449" s="6" t="s">
        <v>4995</v>
      </c>
      <c r="I1449" s="22">
        <v>700000</v>
      </c>
      <c r="J1449" s="22">
        <v>695000</v>
      </c>
      <c r="K1449" s="22">
        <v>675000</v>
      </c>
      <c r="L1449" s="22">
        <v>690000</v>
      </c>
      <c r="M1449" s="22">
        <v>685000</v>
      </c>
      <c r="N1449" s="22">
        <v>675000</v>
      </c>
      <c r="O1449" s="23">
        <v>36</v>
      </c>
      <c r="P1449" s="23">
        <v>35</v>
      </c>
      <c r="Q1449" s="23">
        <v>30</v>
      </c>
      <c r="R1449" s="22">
        <v>680</v>
      </c>
      <c r="S1449" s="22">
        <v>650</v>
      </c>
      <c r="T1449" s="24">
        <v>2.1</v>
      </c>
      <c r="U1449" s="24">
        <v>-0.10000000000000009</v>
      </c>
      <c r="V1449" s="24">
        <v>2.2000000000000002</v>
      </c>
      <c r="W1449" s="24">
        <v>2.4</v>
      </c>
      <c r="X1449" s="25">
        <v>5.0514285714285713E-2</v>
      </c>
      <c r="Y1449" s="24">
        <v>6.8</v>
      </c>
      <c r="Z1449" s="24">
        <v>-2.2999999999999998</v>
      </c>
      <c r="AA1449" s="24">
        <v>9.1</v>
      </c>
      <c r="AB1449" s="24">
        <v>9.1</v>
      </c>
      <c r="AC1449" s="26">
        <v>0.3178758414360508</v>
      </c>
      <c r="AD1449" s="24">
        <v>6.2927909786548524</v>
      </c>
      <c r="AE1449" s="6">
        <v>379</v>
      </c>
      <c r="AF1449" s="6">
        <v>408</v>
      </c>
      <c r="AG1449" s="6">
        <v>351</v>
      </c>
      <c r="AH1449" s="27">
        <v>4.4007561436672962</v>
      </c>
      <c r="AI1449" s="28">
        <v>782500</v>
      </c>
      <c r="AJ1449" s="28">
        <v>745000</v>
      </c>
      <c r="AK1449" s="28">
        <v>698000</v>
      </c>
      <c r="AL1449" s="29">
        <v>5.0335570469798654E-2</v>
      </c>
      <c r="AM1449" s="29">
        <v>0.12106017191977077</v>
      </c>
      <c r="AN1449" s="6">
        <v>1.9</v>
      </c>
      <c r="AO1449" s="27">
        <v>-0.30000000000000027</v>
      </c>
      <c r="AP1449" s="6">
        <v>2.2000000000000002</v>
      </c>
      <c r="AQ1449" s="28">
        <v>720</v>
      </c>
      <c r="AR1449" s="28">
        <v>700</v>
      </c>
      <c r="AS1449" s="25">
        <v>2.8571428571428571E-2</v>
      </c>
      <c r="AT1449" s="30">
        <v>2139.2000000000003</v>
      </c>
      <c r="AU1449" s="24">
        <v>0.68400000000000005</v>
      </c>
      <c r="AV1449" s="24">
        <v>0.316</v>
      </c>
      <c r="AW1449" s="24">
        <v>0.33789999999999998</v>
      </c>
      <c r="AX1449" s="24">
        <v>4.9000000000000002E-2</v>
      </c>
      <c r="AY1449" s="24">
        <v>0.24990000000000001</v>
      </c>
      <c r="AZ1449" s="24">
        <v>0.2888</v>
      </c>
      <c r="BA1449" s="24">
        <v>0.43070000000000003</v>
      </c>
      <c r="BB1449" s="31">
        <v>4</v>
      </c>
      <c r="BC1449" s="23">
        <v>11</v>
      </c>
      <c r="BD1449" s="32" t="s">
        <v>4824</v>
      </c>
      <c r="BE1449" s="33">
        <v>151.14129828267701</v>
      </c>
      <c r="BF1449" s="33">
        <v>-33.951454312085701</v>
      </c>
      <c r="BG1449" s="34">
        <f t="shared" si="264"/>
        <v>82</v>
      </c>
      <c r="BH1449" s="34">
        <f t="shared" si="265"/>
        <v>85</v>
      </c>
      <c r="BI1449" s="34">
        <f t="shared" si="266"/>
        <v>70</v>
      </c>
      <c r="BJ1449" s="34">
        <f t="shared" si="267"/>
        <v>26</v>
      </c>
      <c r="BK1449" s="34">
        <f t="shared" si="268"/>
        <v>100</v>
      </c>
      <c r="BL1449" s="34">
        <f t="shared" si="269"/>
        <v>45</v>
      </c>
      <c r="BM1449" s="35">
        <f t="shared" si="270"/>
        <v>100</v>
      </c>
      <c r="BN1449" s="34">
        <f t="shared" si="271"/>
        <v>87</v>
      </c>
      <c r="BO1449" s="35">
        <f t="shared" si="272"/>
        <v>55</v>
      </c>
      <c r="BP1449" s="35">
        <f t="shared" si="273"/>
        <v>4</v>
      </c>
      <c r="BQ1449" s="35">
        <f t="shared" si="274"/>
        <v>40</v>
      </c>
      <c r="BR1449" s="35">
        <f t="shared" si="275"/>
        <v>52</v>
      </c>
    </row>
    <row r="1450" spans="2:70" x14ac:dyDescent="0.3">
      <c r="B1450" s="6" t="s">
        <v>2426</v>
      </c>
      <c r="C1450" s="6">
        <v>120031677</v>
      </c>
      <c r="D1450" s="6" t="s">
        <v>2038</v>
      </c>
      <c r="E1450" s="6" t="s">
        <v>855</v>
      </c>
      <c r="F1450" s="6" t="s">
        <v>2757</v>
      </c>
      <c r="G1450" s="6" t="s">
        <v>77</v>
      </c>
      <c r="H1450" s="6" t="s">
        <v>4995</v>
      </c>
      <c r="I1450" s="22">
        <v>780000</v>
      </c>
      <c r="J1450" s="22">
        <v>780000</v>
      </c>
      <c r="K1450" s="22">
        <v>789480</v>
      </c>
      <c r="L1450" s="22">
        <v>880000</v>
      </c>
      <c r="M1450" s="22">
        <v>835000</v>
      </c>
      <c r="N1450" s="22">
        <v>782000</v>
      </c>
      <c r="O1450" s="23">
        <v>47</v>
      </c>
      <c r="P1450" s="23">
        <v>36</v>
      </c>
      <c r="Q1450" s="23">
        <v>31</v>
      </c>
      <c r="R1450" s="22">
        <v>650</v>
      </c>
      <c r="S1450" s="22">
        <v>650</v>
      </c>
      <c r="T1450" s="24">
        <v>1.9</v>
      </c>
      <c r="U1450" s="24">
        <v>-0.10000000000000009</v>
      </c>
      <c r="V1450" s="24">
        <v>2</v>
      </c>
      <c r="W1450" s="24">
        <v>1.7</v>
      </c>
      <c r="X1450" s="25">
        <v>4.3333333333333335E-2</v>
      </c>
      <c r="Y1450" s="24">
        <v>7.6</v>
      </c>
      <c r="Z1450" s="24">
        <v>-2.3000000000000007</v>
      </c>
      <c r="AA1450" s="24">
        <v>9.9</v>
      </c>
      <c r="AB1450" s="24">
        <v>10.1</v>
      </c>
      <c r="AC1450" s="26">
        <v>0.30258453746462083</v>
      </c>
      <c r="AD1450" s="24">
        <v>6.9827200953374033</v>
      </c>
      <c r="AE1450" s="6">
        <v>551</v>
      </c>
      <c r="AF1450" s="6">
        <v>584</v>
      </c>
      <c r="AG1450" s="6">
        <v>528</v>
      </c>
      <c r="AH1450" s="27">
        <v>5.6114381833473512</v>
      </c>
      <c r="AI1450" s="28">
        <v>800000</v>
      </c>
      <c r="AJ1450" s="28">
        <v>760000</v>
      </c>
      <c r="AK1450" s="28">
        <v>682000</v>
      </c>
      <c r="AL1450" s="29">
        <v>5.2631578947368418E-2</v>
      </c>
      <c r="AM1450" s="29">
        <v>0.17302052785923755</v>
      </c>
      <c r="AN1450" s="6">
        <v>2</v>
      </c>
      <c r="AO1450" s="27">
        <v>-0.20000000000000018</v>
      </c>
      <c r="AP1450" s="6">
        <v>2.2000000000000002</v>
      </c>
      <c r="AQ1450" s="28">
        <v>685</v>
      </c>
      <c r="AR1450" s="28">
        <v>660</v>
      </c>
      <c r="AS1450" s="25">
        <v>3.787878787878788E-2</v>
      </c>
      <c r="AT1450" s="30">
        <v>2148.1600000000003</v>
      </c>
      <c r="AU1450" s="24">
        <v>0.61639999999999995</v>
      </c>
      <c r="AV1450" s="24">
        <v>0.3836</v>
      </c>
      <c r="AW1450" s="24">
        <v>0.29970000000000002</v>
      </c>
      <c r="AX1450" s="24">
        <v>7.9100000000000004E-2</v>
      </c>
      <c r="AY1450" s="24">
        <v>0.25309999999999999</v>
      </c>
      <c r="AZ1450" s="24">
        <v>0.23769999999999999</v>
      </c>
      <c r="BA1450" s="24">
        <v>0.4516</v>
      </c>
      <c r="BB1450" s="31">
        <v>6</v>
      </c>
      <c r="BC1450" s="23">
        <v>8</v>
      </c>
      <c r="BD1450" s="32" t="s">
        <v>4710</v>
      </c>
      <c r="BE1450" s="33">
        <v>151.12855506514799</v>
      </c>
      <c r="BF1450" s="33">
        <v>-33.897706018807803</v>
      </c>
      <c r="BG1450" s="34">
        <f t="shared" si="264"/>
        <v>85</v>
      </c>
      <c r="BH1450" s="34">
        <f t="shared" si="265"/>
        <v>84</v>
      </c>
      <c r="BI1450" s="34">
        <f t="shared" si="266"/>
        <v>55</v>
      </c>
      <c r="BJ1450" s="34">
        <f t="shared" si="267"/>
        <v>27</v>
      </c>
      <c r="BK1450" s="34">
        <f t="shared" si="268"/>
        <v>100</v>
      </c>
      <c r="BL1450" s="34">
        <f t="shared" si="269"/>
        <v>46</v>
      </c>
      <c r="BM1450" s="35">
        <f t="shared" si="270"/>
        <v>95</v>
      </c>
      <c r="BN1450" s="34">
        <f t="shared" si="271"/>
        <v>80</v>
      </c>
      <c r="BO1450" s="35">
        <f t="shared" si="272"/>
        <v>65</v>
      </c>
      <c r="BP1450" s="35">
        <f t="shared" si="273"/>
        <v>1</v>
      </c>
      <c r="BQ1450" s="35">
        <f t="shared" si="274"/>
        <v>60</v>
      </c>
      <c r="BR1450" s="35">
        <f t="shared" si="275"/>
        <v>52</v>
      </c>
    </row>
    <row r="1451" spans="2:70" x14ac:dyDescent="0.3">
      <c r="B1451" s="6" t="s">
        <v>2098</v>
      </c>
      <c r="C1451" s="6">
        <v>121041414</v>
      </c>
      <c r="D1451" s="6" t="s">
        <v>1588</v>
      </c>
      <c r="E1451" s="6" t="s">
        <v>815</v>
      </c>
      <c r="F1451" s="6" t="s">
        <v>2757</v>
      </c>
      <c r="G1451" s="6" t="s">
        <v>77</v>
      </c>
      <c r="H1451" s="6" t="s">
        <v>4995</v>
      </c>
      <c r="I1451" s="22">
        <v>1200000</v>
      </c>
      <c r="J1451" s="22">
        <v>1272050</v>
      </c>
      <c r="K1451" s="22">
        <v>1250000</v>
      </c>
      <c r="L1451" s="22">
        <v>1222000</v>
      </c>
      <c r="M1451" s="22">
        <v>1260000</v>
      </c>
      <c r="N1451" s="22">
        <v>1225000</v>
      </c>
      <c r="O1451" s="23">
        <v>24</v>
      </c>
      <c r="P1451" s="23">
        <v>24</v>
      </c>
      <c r="Q1451" s="23">
        <v>23</v>
      </c>
      <c r="R1451" s="22">
        <v>750</v>
      </c>
      <c r="S1451" s="22">
        <v>700</v>
      </c>
      <c r="T1451" s="24">
        <v>2.8</v>
      </c>
      <c r="U1451" s="24">
        <v>-0.10000000000000009</v>
      </c>
      <c r="V1451" s="24">
        <v>2.9</v>
      </c>
      <c r="W1451" s="24">
        <v>2.9</v>
      </c>
      <c r="X1451" s="25">
        <v>3.2500000000000001E-2</v>
      </c>
      <c r="Y1451" s="24">
        <v>8.3000000000000007</v>
      </c>
      <c r="Z1451" s="24">
        <v>-2.5999999999999996</v>
      </c>
      <c r="AA1451" s="24">
        <v>10.9</v>
      </c>
      <c r="AB1451" s="24">
        <v>11.3</v>
      </c>
      <c r="AC1451" s="26">
        <v>0.25607757443321494</v>
      </c>
      <c r="AD1451" s="24">
        <v>7.8793099825604607</v>
      </c>
      <c r="AE1451" s="6">
        <v>268</v>
      </c>
      <c r="AF1451" s="6">
        <v>319</v>
      </c>
      <c r="AG1451" s="6">
        <v>280</v>
      </c>
      <c r="AH1451" s="27">
        <v>2.7450980392156863</v>
      </c>
      <c r="AI1451" s="28">
        <v>1200000</v>
      </c>
      <c r="AJ1451" s="28">
        <v>1200000</v>
      </c>
      <c r="AK1451" s="28">
        <v>1095000</v>
      </c>
      <c r="AL1451" s="29">
        <v>0</v>
      </c>
      <c r="AM1451" s="29">
        <v>9.5890410958904104E-2</v>
      </c>
      <c r="AN1451" s="6">
        <v>2.5</v>
      </c>
      <c r="AO1451" s="27">
        <v>-0.10000000000000009</v>
      </c>
      <c r="AP1451" s="6">
        <v>2.6</v>
      </c>
      <c r="AQ1451" s="28">
        <v>780</v>
      </c>
      <c r="AR1451" s="28">
        <v>750</v>
      </c>
      <c r="AS1451" s="25">
        <v>0.04</v>
      </c>
      <c r="AT1451" s="30">
        <v>2928.8</v>
      </c>
      <c r="AU1451" s="24">
        <v>0.58850000000000002</v>
      </c>
      <c r="AV1451" s="24">
        <v>0.41149999999999998</v>
      </c>
      <c r="AW1451" s="24">
        <v>9.8100000000000007E-2</v>
      </c>
      <c r="AX1451" s="24">
        <v>0.2036</v>
      </c>
      <c r="AY1451" s="24">
        <v>0.25180000000000002</v>
      </c>
      <c r="AZ1451" s="24">
        <v>0.2253</v>
      </c>
      <c r="BA1451" s="24">
        <v>0.50319999999999998</v>
      </c>
      <c r="BB1451" s="31">
        <v>9.5</v>
      </c>
      <c r="BC1451" s="23">
        <v>4</v>
      </c>
      <c r="BD1451" s="32" t="s">
        <v>4385</v>
      </c>
      <c r="BE1451" s="33">
        <v>151.196919799489</v>
      </c>
      <c r="BF1451" s="33">
        <v>-33.833853995460601</v>
      </c>
      <c r="BG1451" s="34">
        <f t="shared" si="264"/>
        <v>70</v>
      </c>
      <c r="BH1451" s="34">
        <f t="shared" si="265"/>
        <v>75</v>
      </c>
      <c r="BI1451" s="34">
        <f t="shared" si="266"/>
        <v>91</v>
      </c>
      <c r="BJ1451" s="34">
        <f t="shared" si="267"/>
        <v>1</v>
      </c>
      <c r="BK1451" s="34">
        <f t="shared" si="268"/>
        <v>100</v>
      </c>
      <c r="BL1451" s="34">
        <f t="shared" si="269"/>
        <v>45</v>
      </c>
      <c r="BM1451" s="35">
        <f t="shared" si="270"/>
        <v>59</v>
      </c>
      <c r="BN1451" s="34">
        <f t="shared" si="271"/>
        <v>71</v>
      </c>
      <c r="BO1451" s="35">
        <f t="shared" si="272"/>
        <v>96</v>
      </c>
      <c r="BP1451" s="35">
        <f t="shared" si="273"/>
        <v>1</v>
      </c>
      <c r="BQ1451" s="35">
        <f t="shared" si="274"/>
        <v>95</v>
      </c>
      <c r="BR1451" s="35">
        <f t="shared" si="275"/>
        <v>52</v>
      </c>
    </row>
    <row r="1452" spans="2:70" x14ac:dyDescent="0.3">
      <c r="B1452" s="6" t="s">
        <v>2151</v>
      </c>
      <c r="C1452" s="6">
        <v>204031492</v>
      </c>
      <c r="D1452" s="6" t="s">
        <v>424</v>
      </c>
      <c r="E1452" s="6" t="s">
        <v>261</v>
      </c>
      <c r="F1452" s="6" t="s">
        <v>3512</v>
      </c>
      <c r="G1452" s="6" t="s">
        <v>86</v>
      </c>
      <c r="H1452" s="6" t="s">
        <v>4995</v>
      </c>
      <c r="I1452" s="22">
        <v>425000</v>
      </c>
      <c r="J1452" s="22">
        <v>410000</v>
      </c>
      <c r="K1452" s="22">
        <v>379000</v>
      </c>
      <c r="L1452" s="22">
        <v>395000</v>
      </c>
      <c r="M1452" s="22">
        <v>370000</v>
      </c>
      <c r="N1452" s="22">
        <v>352500</v>
      </c>
      <c r="O1452" s="23">
        <v>47</v>
      </c>
      <c r="P1452" s="23">
        <v>47</v>
      </c>
      <c r="Q1452" s="23">
        <v>36</v>
      </c>
      <c r="R1452" s="22">
        <v>390</v>
      </c>
      <c r="S1452" s="22">
        <v>370</v>
      </c>
      <c r="T1452" s="24">
        <v>1.9</v>
      </c>
      <c r="U1452" s="24">
        <v>-0.39999999999999991</v>
      </c>
      <c r="V1452" s="24">
        <v>2.2999999999999998</v>
      </c>
      <c r="W1452" s="24">
        <v>2.2000000000000002</v>
      </c>
      <c r="X1452" s="25">
        <v>4.7717647058823531E-2</v>
      </c>
      <c r="Y1452" s="24">
        <v>4.7</v>
      </c>
      <c r="Z1452" s="24">
        <v>-1.2000000000000002</v>
      </c>
      <c r="AA1452" s="24">
        <v>5.9</v>
      </c>
      <c r="AB1452" s="24">
        <v>7</v>
      </c>
      <c r="AC1452" s="26">
        <v>0.28683219581077901</v>
      </c>
      <c r="AD1452" s="24">
        <v>6.0110297445552803</v>
      </c>
      <c r="AE1452" s="6">
        <v>84</v>
      </c>
      <c r="AF1452" s="6">
        <v>82</v>
      </c>
      <c r="AG1452" s="6">
        <v>61</v>
      </c>
      <c r="AH1452" s="27">
        <v>8.3076923076923084</v>
      </c>
      <c r="AI1452" s="28">
        <v>400000</v>
      </c>
      <c r="AJ1452" s="28">
        <v>365000</v>
      </c>
      <c r="AK1452" s="28">
        <v>350000</v>
      </c>
      <c r="AL1452" s="29">
        <v>9.5890410958904104E-2</v>
      </c>
      <c r="AM1452" s="29">
        <v>0.14285714285714285</v>
      </c>
      <c r="AN1452" s="6">
        <v>1.6</v>
      </c>
      <c r="AO1452" s="27">
        <v>-0.19999999999999996</v>
      </c>
      <c r="AP1452" s="6">
        <v>1.8</v>
      </c>
      <c r="AQ1452" s="28">
        <v>390</v>
      </c>
      <c r="AR1452" s="28">
        <v>365</v>
      </c>
      <c r="AS1452" s="25">
        <v>6.8493150684931503E-2</v>
      </c>
      <c r="AT1452" s="30">
        <v>1359.68</v>
      </c>
      <c r="AU1452" s="24">
        <v>0.6048</v>
      </c>
      <c r="AV1452" s="24">
        <v>0.3952</v>
      </c>
      <c r="AW1452" s="24">
        <v>0.82799999999999996</v>
      </c>
      <c r="AX1452" s="24">
        <v>0.15160000000000001</v>
      </c>
      <c r="AY1452" s="24">
        <v>0.30530000000000002</v>
      </c>
      <c r="AZ1452" s="24">
        <v>0.26329999999999998</v>
      </c>
      <c r="BA1452" s="24">
        <v>0.40079999999999999</v>
      </c>
      <c r="BB1452" s="31">
        <v>2</v>
      </c>
      <c r="BC1452" s="23">
        <v>255</v>
      </c>
      <c r="BD1452" s="32" t="s">
        <v>4439</v>
      </c>
      <c r="BE1452" s="33">
        <v>146.88534338301201</v>
      </c>
      <c r="BF1452" s="33">
        <v>-36.1140002904583</v>
      </c>
      <c r="BG1452" s="34">
        <f t="shared" si="264"/>
        <v>85</v>
      </c>
      <c r="BH1452" s="34">
        <f t="shared" si="265"/>
        <v>90</v>
      </c>
      <c r="BI1452" s="34">
        <f t="shared" si="266"/>
        <v>22</v>
      </c>
      <c r="BJ1452" s="34">
        <f t="shared" si="267"/>
        <v>48</v>
      </c>
      <c r="BK1452" s="34">
        <f t="shared" si="268"/>
        <v>61</v>
      </c>
      <c r="BL1452" s="34">
        <f t="shared" si="269"/>
        <v>57</v>
      </c>
      <c r="BM1452" s="35">
        <f t="shared" si="270"/>
        <v>100</v>
      </c>
      <c r="BN1452" s="34">
        <f t="shared" si="271"/>
        <v>90</v>
      </c>
      <c r="BO1452" s="35">
        <f t="shared" si="272"/>
        <v>76</v>
      </c>
      <c r="BP1452" s="35">
        <f t="shared" si="273"/>
        <v>39</v>
      </c>
      <c r="BQ1452" s="35">
        <f t="shared" si="274"/>
        <v>20</v>
      </c>
      <c r="BR1452" s="35">
        <f t="shared" si="275"/>
        <v>52</v>
      </c>
    </row>
    <row r="1453" spans="2:70" x14ac:dyDescent="0.3">
      <c r="B1453" s="6" t="s">
        <v>5005</v>
      </c>
      <c r="C1453" s="6">
        <v>206041120</v>
      </c>
      <c r="D1453" s="6" t="s">
        <v>650</v>
      </c>
      <c r="E1453" s="6" t="s">
        <v>289</v>
      </c>
      <c r="F1453" s="6" t="s">
        <v>689</v>
      </c>
      <c r="G1453" s="6" t="s">
        <v>86</v>
      </c>
      <c r="H1453" s="6" t="s">
        <v>4995</v>
      </c>
      <c r="I1453" s="22">
        <v>556400</v>
      </c>
      <c r="J1453" s="22">
        <v>535000</v>
      </c>
      <c r="K1453" s="22">
        <v>485000</v>
      </c>
      <c r="L1453" s="22">
        <v>520000</v>
      </c>
      <c r="M1453" s="22">
        <v>520000</v>
      </c>
      <c r="N1453" s="22">
        <v>480000</v>
      </c>
      <c r="O1453" s="23">
        <v>38</v>
      </c>
      <c r="P1453" s="23">
        <v>32</v>
      </c>
      <c r="Q1453" s="23">
        <v>32</v>
      </c>
      <c r="R1453" s="22">
        <v>525</v>
      </c>
      <c r="S1453" s="22">
        <v>500</v>
      </c>
      <c r="T1453" s="24">
        <v>2.9</v>
      </c>
      <c r="U1453" s="24">
        <v>-0.89999999999999991</v>
      </c>
      <c r="V1453" s="24">
        <v>3.8</v>
      </c>
      <c r="W1453" s="24">
        <v>6.3</v>
      </c>
      <c r="X1453" s="25">
        <v>4.9065420560747662E-2</v>
      </c>
      <c r="Y1453" s="24">
        <v>16.7</v>
      </c>
      <c r="Z1453" s="24">
        <v>-4.1000000000000014</v>
      </c>
      <c r="AA1453" s="24">
        <v>20.8</v>
      </c>
      <c r="AB1453" s="24">
        <v>15.4</v>
      </c>
      <c r="AC1453" s="26">
        <v>0.21522038567493113</v>
      </c>
      <c r="AD1453" s="24">
        <v>4.3863964318509776</v>
      </c>
      <c r="AE1453" s="6">
        <v>2073</v>
      </c>
      <c r="AF1453" s="6">
        <v>2219</v>
      </c>
      <c r="AG1453" s="6">
        <v>2260</v>
      </c>
      <c r="AH1453" s="27">
        <v>16.162642947903432</v>
      </c>
      <c r="AI1453" s="28">
        <v>545000</v>
      </c>
      <c r="AJ1453" s="28">
        <v>540000</v>
      </c>
      <c r="AK1453" s="28">
        <v>520000</v>
      </c>
      <c r="AL1453" s="29">
        <v>9.2592592592592587E-3</v>
      </c>
      <c r="AM1453" s="29">
        <v>4.807692307692308E-2</v>
      </c>
      <c r="AN1453" s="6">
        <v>1</v>
      </c>
      <c r="AO1453" s="27">
        <v>-0.19999999999999996</v>
      </c>
      <c r="AP1453" s="6">
        <v>1.2</v>
      </c>
      <c r="AQ1453" s="28">
        <v>650</v>
      </c>
      <c r="AR1453" s="28">
        <v>625</v>
      </c>
      <c r="AS1453" s="25">
        <v>0.04</v>
      </c>
      <c r="AT1453" s="30">
        <v>2439.36</v>
      </c>
      <c r="AU1453" s="24">
        <v>0.4375</v>
      </c>
      <c r="AV1453" s="24">
        <v>0.5625</v>
      </c>
      <c r="AW1453" s="24">
        <v>0</v>
      </c>
      <c r="AX1453" s="24">
        <v>0</v>
      </c>
      <c r="AY1453" s="24">
        <v>0</v>
      </c>
      <c r="AZ1453" s="24">
        <v>0.44119999999999998</v>
      </c>
      <c r="BA1453" s="24">
        <v>0.23530000000000001</v>
      </c>
      <c r="BB1453" s="31">
        <v>10</v>
      </c>
      <c r="BC1453" s="23">
        <v>5</v>
      </c>
      <c r="BD1453" s="32" t="s">
        <v>5022</v>
      </c>
      <c r="BE1453" s="33">
        <v>144.91325831949499</v>
      </c>
      <c r="BF1453" s="33">
        <v>-37.785493453746099</v>
      </c>
      <c r="BG1453" s="34">
        <f t="shared" si="264"/>
        <v>69</v>
      </c>
      <c r="BH1453" s="34">
        <f t="shared" si="265"/>
        <v>100</v>
      </c>
      <c r="BI1453" s="34">
        <f t="shared" si="266"/>
        <v>1</v>
      </c>
      <c r="BJ1453" s="34">
        <f t="shared" si="267"/>
        <v>6</v>
      </c>
      <c r="BK1453" s="34">
        <f t="shared" si="268"/>
        <v>100</v>
      </c>
      <c r="BL1453" s="34">
        <f t="shared" si="269"/>
        <v>1</v>
      </c>
      <c r="BM1453" s="35">
        <f t="shared" si="270"/>
        <v>100</v>
      </c>
      <c r="BN1453" s="34">
        <f t="shared" si="271"/>
        <v>100</v>
      </c>
      <c r="BO1453" s="35">
        <f t="shared" si="272"/>
        <v>100</v>
      </c>
      <c r="BP1453" s="35">
        <f t="shared" si="273"/>
        <v>1</v>
      </c>
      <c r="BQ1453" s="35">
        <f t="shared" si="274"/>
        <v>100</v>
      </c>
      <c r="BR1453" s="35">
        <f t="shared" si="275"/>
        <v>52</v>
      </c>
    </row>
    <row r="1454" spans="2:70" x14ac:dyDescent="0.3">
      <c r="B1454" s="6" t="s">
        <v>5006</v>
      </c>
      <c r="C1454" s="6">
        <v>206041509</v>
      </c>
      <c r="D1454" s="6" t="s">
        <v>650</v>
      </c>
      <c r="E1454" s="6" t="s">
        <v>289</v>
      </c>
      <c r="F1454" s="6" t="s">
        <v>689</v>
      </c>
      <c r="G1454" s="6" t="s">
        <v>86</v>
      </c>
      <c r="H1454" s="6" t="s">
        <v>4995</v>
      </c>
      <c r="I1454" s="22">
        <v>580000</v>
      </c>
      <c r="J1454" s="22">
        <v>578000</v>
      </c>
      <c r="K1454" s="22">
        <v>578850</v>
      </c>
      <c r="L1454" s="22">
        <v>595000</v>
      </c>
      <c r="M1454" s="22">
        <v>590000</v>
      </c>
      <c r="N1454" s="22">
        <v>615000</v>
      </c>
      <c r="O1454" s="23">
        <v>63</v>
      </c>
      <c r="P1454" s="23">
        <v>58</v>
      </c>
      <c r="Q1454" s="23">
        <v>47</v>
      </c>
      <c r="R1454" s="22">
        <v>680</v>
      </c>
      <c r="S1454" s="22">
        <v>650</v>
      </c>
      <c r="T1454" s="24">
        <v>1.2</v>
      </c>
      <c r="U1454" s="24">
        <v>0</v>
      </c>
      <c r="V1454" s="24">
        <v>1.2</v>
      </c>
      <c r="W1454" s="24">
        <v>0.9</v>
      </c>
      <c r="X1454" s="25">
        <v>6.0965517241379309E-2</v>
      </c>
      <c r="Y1454" s="24">
        <v>12.7</v>
      </c>
      <c r="Z1454" s="24">
        <v>-3.6999999999999993</v>
      </c>
      <c r="AA1454" s="24">
        <v>16.399999999999999</v>
      </c>
      <c r="AB1454" s="24">
        <v>17.399999999999999</v>
      </c>
      <c r="AC1454" s="26">
        <v>0.32294832826747716</v>
      </c>
      <c r="AD1454" s="24">
        <v>5.2972293663783017</v>
      </c>
      <c r="AE1454" s="6">
        <v>2073</v>
      </c>
      <c r="AF1454" s="6">
        <v>2219</v>
      </c>
      <c r="AG1454" s="6">
        <v>2260</v>
      </c>
      <c r="AH1454" s="27">
        <v>16.162642947903432</v>
      </c>
      <c r="AI1454" s="28">
        <v>545000</v>
      </c>
      <c r="AJ1454" s="28">
        <v>540000</v>
      </c>
      <c r="AK1454" s="28">
        <v>520000</v>
      </c>
      <c r="AL1454" s="29">
        <v>9.2592592592592587E-3</v>
      </c>
      <c r="AM1454" s="29">
        <v>4.807692307692308E-2</v>
      </c>
      <c r="AN1454" s="6">
        <v>1</v>
      </c>
      <c r="AO1454" s="27">
        <v>-0.19999999999999996</v>
      </c>
      <c r="AP1454" s="6">
        <v>1.2</v>
      </c>
      <c r="AQ1454" s="28">
        <v>650</v>
      </c>
      <c r="AR1454" s="28">
        <v>625</v>
      </c>
      <c r="AS1454" s="25">
        <v>0.04</v>
      </c>
      <c r="AT1454" s="30">
        <v>2105.6000000000004</v>
      </c>
      <c r="AU1454" s="24">
        <v>0.43280000000000002</v>
      </c>
      <c r="AV1454" s="24">
        <v>0.56720000000000004</v>
      </c>
      <c r="AW1454" s="24">
        <v>4.0000000000000002E-4</v>
      </c>
      <c r="AX1454" s="24">
        <v>1.7899999999999999E-2</v>
      </c>
      <c r="AY1454" s="24">
        <v>0.114</v>
      </c>
      <c r="AZ1454" s="24">
        <v>0.1726</v>
      </c>
      <c r="BA1454" s="24">
        <v>0.68620000000000003</v>
      </c>
      <c r="BB1454" s="31">
        <v>9.5</v>
      </c>
      <c r="BC1454" s="23">
        <v>1</v>
      </c>
      <c r="BD1454" s="32" t="s">
        <v>5023</v>
      </c>
      <c r="BE1454" s="33">
        <v>144.966038023539</v>
      </c>
      <c r="BF1454" s="33">
        <v>-37.824760152782403</v>
      </c>
      <c r="BG1454" s="34">
        <f t="shared" si="264"/>
        <v>97</v>
      </c>
      <c r="BH1454" s="34">
        <f t="shared" si="265"/>
        <v>100</v>
      </c>
      <c r="BI1454" s="34">
        <f t="shared" si="266"/>
        <v>1</v>
      </c>
      <c r="BJ1454" s="34">
        <f t="shared" si="267"/>
        <v>6</v>
      </c>
      <c r="BK1454" s="34">
        <f t="shared" si="268"/>
        <v>100</v>
      </c>
      <c r="BL1454" s="34">
        <f t="shared" si="269"/>
        <v>15</v>
      </c>
      <c r="BM1454" s="35">
        <f t="shared" si="270"/>
        <v>100</v>
      </c>
      <c r="BN1454" s="34">
        <f t="shared" si="271"/>
        <v>97</v>
      </c>
      <c r="BO1454" s="35">
        <f t="shared" si="272"/>
        <v>52</v>
      </c>
      <c r="BP1454" s="35">
        <f t="shared" si="273"/>
        <v>1</v>
      </c>
      <c r="BQ1454" s="35">
        <f t="shared" si="274"/>
        <v>95</v>
      </c>
      <c r="BR1454" s="35">
        <f t="shared" si="275"/>
        <v>52</v>
      </c>
    </row>
    <row r="1455" spans="2:70" x14ac:dyDescent="0.3">
      <c r="B1455" s="6" t="s">
        <v>290</v>
      </c>
      <c r="C1455" s="6">
        <v>210031537</v>
      </c>
      <c r="D1455" s="6" t="s">
        <v>291</v>
      </c>
      <c r="E1455" s="6" t="s">
        <v>146</v>
      </c>
      <c r="F1455" s="6" t="s">
        <v>689</v>
      </c>
      <c r="G1455" s="6" t="s">
        <v>86</v>
      </c>
      <c r="H1455" s="6" t="s">
        <v>4995</v>
      </c>
      <c r="I1455" s="22">
        <v>600000</v>
      </c>
      <c r="J1455" s="22">
        <v>620000</v>
      </c>
      <c r="K1455" s="22">
        <v>618800</v>
      </c>
      <c r="L1455" s="22">
        <v>635000</v>
      </c>
      <c r="M1455" s="22">
        <v>620000</v>
      </c>
      <c r="N1455" s="22">
        <v>612000</v>
      </c>
      <c r="O1455" s="23">
        <v>31</v>
      </c>
      <c r="P1455" s="23">
        <v>31</v>
      </c>
      <c r="Q1455" s="23">
        <v>31</v>
      </c>
      <c r="R1455" s="22">
        <v>530</v>
      </c>
      <c r="S1455" s="22">
        <v>500</v>
      </c>
      <c r="T1455" s="24">
        <v>4.5999999999999996</v>
      </c>
      <c r="U1455" s="24">
        <v>0</v>
      </c>
      <c r="V1455" s="24">
        <v>4.5999999999999996</v>
      </c>
      <c r="W1455" s="24">
        <v>4.8</v>
      </c>
      <c r="X1455" s="25">
        <v>4.5933333333333333E-2</v>
      </c>
      <c r="Y1455" s="24">
        <v>8.1999999999999993</v>
      </c>
      <c r="Z1455" s="24">
        <v>-4.9000000000000004</v>
      </c>
      <c r="AA1455" s="24">
        <v>13.1</v>
      </c>
      <c r="AB1455" s="24">
        <v>16</v>
      </c>
      <c r="AC1455" s="26">
        <v>0.21470702618615503</v>
      </c>
      <c r="AD1455" s="24">
        <v>4.6743184220498195</v>
      </c>
      <c r="AE1455" s="6">
        <v>127</v>
      </c>
      <c r="AF1455" s="6">
        <v>157</v>
      </c>
      <c r="AG1455" s="6">
        <v>203</v>
      </c>
      <c r="AH1455" s="27">
        <v>2.403669724770642</v>
      </c>
      <c r="AI1455" s="28">
        <v>617500</v>
      </c>
      <c r="AJ1455" s="28">
        <v>600000</v>
      </c>
      <c r="AK1455" s="28">
        <v>596000</v>
      </c>
      <c r="AL1455" s="29">
        <v>2.9166666666666667E-2</v>
      </c>
      <c r="AM1455" s="29">
        <v>3.6073825503355708E-2</v>
      </c>
      <c r="AN1455" s="6">
        <v>4</v>
      </c>
      <c r="AO1455" s="27">
        <v>-0.20000000000000018</v>
      </c>
      <c r="AP1455" s="6">
        <v>4.2</v>
      </c>
      <c r="AQ1455" s="28">
        <v>540</v>
      </c>
      <c r="AR1455" s="28">
        <v>500</v>
      </c>
      <c r="AS1455" s="25">
        <v>0.08</v>
      </c>
      <c r="AT1455" s="30">
        <v>2468.48</v>
      </c>
      <c r="AU1455" s="24">
        <v>0.70079999999999998</v>
      </c>
      <c r="AV1455" s="24">
        <v>0.29920000000000002</v>
      </c>
      <c r="AW1455" s="24">
        <v>0.53110000000000002</v>
      </c>
      <c r="AX1455" s="24">
        <v>0.41299999999999998</v>
      </c>
      <c r="AY1455" s="24">
        <v>0.28639999999999999</v>
      </c>
      <c r="AZ1455" s="24">
        <v>0.36870000000000003</v>
      </c>
      <c r="BA1455" s="24">
        <v>0.32569999999999999</v>
      </c>
      <c r="BB1455" s="31">
        <v>8</v>
      </c>
      <c r="BC1455" s="23">
        <v>11</v>
      </c>
      <c r="BD1455" s="32" t="s">
        <v>2823</v>
      </c>
      <c r="BE1455" s="33">
        <v>144.918712733999</v>
      </c>
      <c r="BF1455" s="33">
        <v>-37.722590378817202</v>
      </c>
      <c r="BG1455" s="34">
        <f t="shared" si="264"/>
        <v>41</v>
      </c>
      <c r="BH1455" s="34">
        <f t="shared" si="265"/>
        <v>51</v>
      </c>
      <c r="BI1455" s="34">
        <f t="shared" si="266"/>
        <v>95</v>
      </c>
      <c r="BJ1455" s="34">
        <f t="shared" si="267"/>
        <v>15</v>
      </c>
      <c r="BK1455" s="34">
        <f t="shared" si="268"/>
        <v>100</v>
      </c>
      <c r="BL1455" s="34">
        <f t="shared" si="269"/>
        <v>53</v>
      </c>
      <c r="BM1455" s="35">
        <f t="shared" si="270"/>
        <v>100</v>
      </c>
      <c r="BN1455" s="34">
        <f t="shared" si="271"/>
        <v>100</v>
      </c>
      <c r="BO1455" s="35">
        <f t="shared" si="272"/>
        <v>100</v>
      </c>
      <c r="BP1455" s="35">
        <f t="shared" si="273"/>
        <v>1</v>
      </c>
      <c r="BQ1455" s="35">
        <f t="shared" si="274"/>
        <v>80</v>
      </c>
      <c r="BR1455" s="35">
        <f t="shared" si="275"/>
        <v>52</v>
      </c>
    </row>
    <row r="1456" spans="2:70" x14ac:dyDescent="0.3">
      <c r="B1456" s="6" t="s">
        <v>738</v>
      </c>
      <c r="C1456" s="6">
        <v>212041312</v>
      </c>
      <c r="D1456" s="6" t="s">
        <v>156</v>
      </c>
      <c r="E1456" s="6" t="s">
        <v>157</v>
      </c>
      <c r="F1456" s="6" t="s">
        <v>689</v>
      </c>
      <c r="G1456" s="6" t="s">
        <v>86</v>
      </c>
      <c r="H1456" s="6" t="s">
        <v>4995</v>
      </c>
      <c r="I1456" s="22">
        <v>545000</v>
      </c>
      <c r="J1456" s="22">
        <v>545000</v>
      </c>
      <c r="K1456" s="22">
        <v>530000</v>
      </c>
      <c r="L1456" s="22">
        <v>580000</v>
      </c>
      <c r="M1456" s="22">
        <v>571999</v>
      </c>
      <c r="N1456" s="22">
        <v>533000</v>
      </c>
      <c r="O1456" s="23">
        <v>47</v>
      </c>
      <c r="P1456" s="23">
        <v>42</v>
      </c>
      <c r="Q1456" s="23">
        <v>30</v>
      </c>
      <c r="R1456" s="22">
        <v>480</v>
      </c>
      <c r="S1456" s="22">
        <v>470</v>
      </c>
      <c r="T1456" s="24">
        <v>2.8</v>
      </c>
      <c r="U1456" s="24">
        <v>-0.10000000000000009</v>
      </c>
      <c r="V1456" s="24">
        <v>2.9</v>
      </c>
      <c r="W1456" s="24">
        <v>3</v>
      </c>
      <c r="X1456" s="25">
        <v>4.5798165137614678E-2</v>
      </c>
      <c r="Y1456" s="24">
        <v>4.9000000000000004</v>
      </c>
      <c r="Z1456" s="24">
        <v>-1</v>
      </c>
      <c r="AA1456" s="24">
        <v>5.9</v>
      </c>
      <c r="AB1456" s="24">
        <v>5.2</v>
      </c>
      <c r="AC1456" s="26">
        <v>0.29844807003581375</v>
      </c>
      <c r="AD1456" s="24">
        <v>6.5165944779454517</v>
      </c>
      <c r="AE1456" s="6">
        <v>338</v>
      </c>
      <c r="AF1456" s="6">
        <v>359</v>
      </c>
      <c r="AG1456" s="6">
        <v>418</v>
      </c>
      <c r="AH1456" s="27">
        <v>4.7260726072607264</v>
      </c>
      <c r="AI1456" s="28">
        <v>537000</v>
      </c>
      <c r="AJ1456" s="28">
        <v>530000</v>
      </c>
      <c r="AK1456" s="28">
        <v>510000</v>
      </c>
      <c r="AL1456" s="29">
        <v>1.3207547169811321E-2</v>
      </c>
      <c r="AM1456" s="29">
        <v>5.2941176470588235E-2</v>
      </c>
      <c r="AN1456" s="6">
        <v>2.5</v>
      </c>
      <c r="AO1456" s="27">
        <v>-0.20000000000000018</v>
      </c>
      <c r="AP1456" s="6">
        <v>2.7</v>
      </c>
      <c r="AQ1456" s="28">
        <v>500</v>
      </c>
      <c r="AR1456" s="28">
        <v>480</v>
      </c>
      <c r="AS1456" s="25">
        <v>4.1666666666666664E-2</v>
      </c>
      <c r="AT1456" s="30">
        <v>1608.3200000000002</v>
      </c>
      <c r="AU1456" s="24">
        <v>0.75019999999999998</v>
      </c>
      <c r="AV1456" s="24">
        <v>0.24979999999999999</v>
      </c>
      <c r="AW1456" s="24">
        <v>0.85470000000000002</v>
      </c>
      <c r="AX1456" s="24">
        <v>0.1124</v>
      </c>
      <c r="AY1456" s="24">
        <v>0.34839999999999999</v>
      </c>
      <c r="AZ1456" s="24">
        <v>0.33810000000000001</v>
      </c>
      <c r="BA1456" s="24">
        <v>0.2792</v>
      </c>
      <c r="BB1456" s="31">
        <v>2</v>
      </c>
      <c r="BC1456" s="23">
        <v>27</v>
      </c>
      <c r="BD1456" s="32" t="s">
        <v>3165</v>
      </c>
      <c r="BE1456" s="33">
        <v>145.214559791878</v>
      </c>
      <c r="BF1456" s="33">
        <v>-37.953880425574702</v>
      </c>
      <c r="BG1456" s="34">
        <f t="shared" si="264"/>
        <v>70</v>
      </c>
      <c r="BH1456" s="34">
        <f t="shared" si="265"/>
        <v>75</v>
      </c>
      <c r="BI1456" s="34">
        <f t="shared" si="266"/>
        <v>66</v>
      </c>
      <c r="BJ1456" s="34">
        <f t="shared" si="267"/>
        <v>8</v>
      </c>
      <c r="BK1456" s="34">
        <f t="shared" si="268"/>
        <v>100</v>
      </c>
      <c r="BL1456" s="34">
        <f t="shared" si="269"/>
        <v>67</v>
      </c>
      <c r="BM1456" s="35">
        <f t="shared" si="270"/>
        <v>100</v>
      </c>
      <c r="BN1456" s="34">
        <f t="shared" si="271"/>
        <v>85</v>
      </c>
      <c r="BO1456" s="35">
        <f t="shared" si="272"/>
        <v>68</v>
      </c>
      <c r="BP1456" s="35">
        <f t="shared" si="273"/>
        <v>36</v>
      </c>
      <c r="BQ1456" s="35">
        <f t="shared" si="274"/>
        <v>20</v>
      </c>
      <c r="BR1456" s="35">
        <f t="shared" si="275"/>
        <v>52</v>
      </c>
    </row>
    <row r="1457" spans="2:70" x14ac:dyDescent="0.3">
      <c r="B1457" s="6" t="s">
        <v>152</v>
      </c>
      <c r="C1457" s="6">
        <v>213011329</v>
      </c>
      <c r="D1457" s="6" t="s">
        <v>88</v>
      </c>
      <c r="E1457" s="6" t="s">
        <v>89</v>
      </c>
      <c r="F1457" s="6" t="s">
        <v>689</v>
      </c>
      <c r="G1457" s="6" t="s">
        <v>86</v>
      </c>
      <c r="H1457" s="6" t="s">
        <v>4995</v>
      </c>
      <c r="I1457" s="22">
        <v>435000</v>
      </c>
      <c r="J1457" s="22">
        <v>439350</v>
      </c>
      <c r="K1457" s="22">
        <v>423300</v>
      </c>
      <c r="L1457" s="22">
        <v>710000</v>
      </c>
      <c r="M1457" s="22">
        <v>710000</v>
      </c>
      <c r="N1457" s="22">
        <v>720000</v>
      </c>
      <c r="O1457" s="23">
        <v>35</v>
      </c>
      <c r="P1457" s="23">
        <v>69</v>
      </c>
      <c r="Q1457" s="23">
        <v>69</v>
      </c>
      <c r="R1457" s="22">
        <v>500</v>
      </c>
      <c r="S1457" s="22">
        <v>460</v>
      </c>
      <c r="T1457" s="24">
        <v>4.0999999999999996</v>
      </c>
      <c r="U1457" s="24">
        <v>-0.60000000000000053</v>
      </c>
      <c r="V1457" s="24">
        <v>4.7</v>
      </c>
      <c r="W1457" s="24">
        <v>0.6</v>
      </c>
      <c r="X1457" s="25">
        <v>5.9770114942528735E-2</v>
      </c>
      <c r="Y1457" s="24">
        <v>19.3</v>
      </c>
      <c r="Z1457" s="24">
        <v>-9.8999999999999986</v>
      </c>
      <c r="AA1457" s="24">
        <v>29.2</v>
      </c>
      <c r="AB1457" s="24">
        <v>29.8</v>
      </c>
      <c r="AC1457" s="26">
        <v>0.21650270195372037</v>
      </c>
      <c r="AD1457" s="24">
        <v>3.6222567442257061</v>
      </c>
      <c r="AE1457" s="6">
        <v>134</v>
      </c>
      <c r="AF1457" s="6">
        <v>144</v>
      </c>
      <c r="AG1457" s="6">
        <v>235</v>
      </c>
      <c r="AH1457" s="27">
        <v>3.3543307086614171</v>
      </c>
      <c r="AI1457" s="28">
        <v>513000</v>
      </c>
      <c r="AJ1457" s="28">
        <v>490000</v>
      </c>
      <c r="AK1457" s="28">
        <v>465000</v>
      </c>
      <c r="AL1457" s="29">
        <v>4.6938775510204082E-2</v>
      </c>
      <c r="AM1457" s="29">
        <v>0.1032258064516129</v>
      </c>
      <c r="AN1457" s="6">
        <v>3</v>
      </c>
      <c r="AO1457" s="27">
        <v>0.10000000000000009</v>
      </c>
      <c r="AP1457" s="6">
        <v>2.9</v>
      </c>
      <c r="AQ1457" s="28">
        <v>460</v>
      </c>
      <c r="AR1457" s="28">
        <v>430</v>
      </c>
      <c r="AS1457" s="25">
        <v>6.9767441860465115E-2</v>
      </c>
      <c r="AT1457" s="30">
        <v>2309.44</v>
      </c>
      <c r="AU1457" s="24">
        <v>0.87080000000000002</v>
      </c>
      <c r="AV1457" s="24">
        <v>0.12920000000000001</v>
      </c>
      <c r="AW1457" s="24">
        <v>0.88319999999999999</v>
      </c>
      <c r="AX1457" s="24">
        <v>7.5499999999999998E-2</v>
      </c>
      <c r="AY1457" s="24">
        <v>0.3276</v>
      </c>
      <c r="AZ1457" s="24">
        <v>0.49180000000000001</v>
      </c>
      <c r="BA1457" s="24">
        <v>0.14960000000000001</v>
      </c>
      <c r="BB1457" s="31">
        <v>4</v>
      </c>
      <c r="BC1457" s="23">
        <v>17</v>
      </c>
      <c r="BD1457" s="32" t="s">
        <v>2730</v>
      </c>
      <c r="BE1457" s="33">
        <v>144.78714284974399</v>
      </c>
      <c r="BF1457" s="33">
        <v>-37.758025745805803</v>
      </c>
      <c r="BG1457" s="34">
        <f t="shared" si="264"/>
        <v>49</v>
      </c>
      <c r="BH1457" s="34">
        <f t="shared" si="265"/>
        <v>67</v>
      </c>
      <c r="BI1457" s="34">
        <f t="shared" si="266"/>
        <v>83</v>
      </c>
      <c r="BJ1457" s="34">
        <f t="shared" si="267"/>
        <v>24</v>
      </c>
      <c r="BK1457" s="34">
        <f t="shared" si="268"/>
        <v>100</v>
      </c>
      <c r="BL1457" s="34">
        <f t="shared" si="269"/>
        <v>62</v>
      </c>
      <c r="BM1457" s="35">
        <f t="shared" si="270"/>
        <v>100</v>
      </c>
      <c r="BN1457" s="34">
        <f t="shared" si="271"/>
        <v>100</v>
      </c>
      <c r="BO1457" s="35">
        <f t="shared" si="272"/>
        <v>100</v>
      </c>
      <c r="BP1457" s="35">
        <f t="shared" si="273"/>
        <v>1</v>
      </c>
      <c r="BQ1457" s="35">
        <f t="shared" si="274"/>
        <v>40</v>
      </c>
      <c r="BR1457" s="35">
        <f t="shared" si="275"/>
        <v>52</v>
      </c>
    </row>
    <row r="1458" spans="2:70" x14ac:dyDescent="0.3">
      <c r="B1458" s="6" t="s">
        <v>691</v>
      </c>
      <c r="C1458" s="6">
        <v>213011336</v>
      </c>
      <c r="D1458" s="6" t="s">
        <v>88</v>
      </c>
      <c r="E1458" s="6" t="s">
        <v>89</v>
      </c>
      <c r="F1458" s="6" t="s">
        <v>689</v>
      </c>
      <c r="G1458" s="6" t="s">
        <v>86</v>
      </c>
      <c r="H1458" s="6" t="s">
        <v>4995</v>
      </c>
      <c r="I1458" s="22">
        <v>468000</v>
      </c>
      <c r="J1458" s="22">
        <v>463500</v>
      </c>
      <c r="K1458" s="22">
        <v>480000</v>
      </c>
      <c r="L1458" s="22">
        <v>370000</v>
      </c>
      <c r="M1458" s="22">
        <v>370000</v>
      </c>
      <c r="N1458" s="22">
        <v>420000</v>
      </c>
      <c r="O1458" s="23">
        <v>44</v>
      </c>
      <c r="P1458" s="23">
        <v>48</v>
      </c>
      <c r="Q1458" s="23">
        <v>86</v>
      </c>
      <c r="R1458" s="22">
        <v>480</v>
      </c>
      <c r="S1458" s="22">
        <v>400</v>
      </c>
      <c r="T1458" s="24">
        <v>3.1</v>
      </c>
      <c r="U1458" s="24">
        <v>0.20000000000000018</v>
      </c>
      <c r="V1458" s="24">
        <v>2.9</v>
      </c>
      <c r="W1458" s="24">
        <v>1.5</v>
      </c>
      <c r="X1458" s="25">
        <v>5.3333333333333337E-2</v>
      </c>
      <c r="Y1458" s="24">
        <v>7.1</v>
      </c>
      <c r="Z1458" s="24">
        <v>-2.3000000000000007</v>
      </c>
      <c r="AA1458" s="24">
        <v>9.4</v>
      </c>
      <c r="AB1458" s="24">
        <v>9.9</v>
      </c>
      <c r="AC1458" s="26">
        <v>0.27367268746579088</v>
      </c>
      <c r="AD1458" s="24">
        <v>5.1313628899835795</v>
      </c>
      <c r="AE1458" s="6">
        <v>134</v>
      </c>
      <c r="AF1458" s="6">
        <v>144</v>
      </c>
      <c r="AG1458" s="6">
        <v>235</v>
      </c>
      <c r="AH1458" s="27">
        <v>3.3543307086614171</v>
      </c>
      <c r="AI1458" s="28">
        <v>513000</v>
      </c>
      <c r="AJ1458" s="28">
        <v>490000</v>
      </c>
      <c r="AK1458" s="28">
        <v>465000</v>
      </c>
      <c r="AL1458" s="29">
        <v>4.6938775510204082E-2</v>
      </c>
      <c r="AM1458" s="29">
        <v>0.1032258064516129</v>
      </c>
      <c r="AN1458" s="6">
        <v>3</v>
      </c>
      <c r="AO1458" s="27">
        <v>0.10000000000000009</v>
      </c>
      <c r="AP1458" s="6">
        <v>2.9</v>
      </c>
      <c r="AQ1458" s="28">
        <v>460</v>
      </c>
      <c r="AR1458" s="28">
        <v>430</v>
      </c>
      <c r="AS1458" s="25">
        <v>6.9767441860465115E-2</v>
      </c>
      <c r="AT1458" s="30">
        <v>1753.92</v>
      </c>
      <c r="AU1458" s="24">
        <v>0.66839999999999999</v>
      </c>
      <c r="AV1458" s="24">
        <v>0.33160000000000001</v>
      </c>
      <c r="AW1458" s="24">
        <v>0.69210000000000005</v>
      </c>
      <c r="AX1458" s="24">
        <v>0.2205</v>
      </c>
      <c r="AY1458" s="24">
        <v>0.27100000000000002</v>
      </c>
      <c r="AZ1458" s="24">
        <v>0.28560000000000002</v>
      </c>
      <c r="BA1458" s="24">
        <v>0.40450000000000003</v>
      </c>
      <c r="BB1458" s="31">
        <v>4</v>
      </c>
      <c r="BC1458" s="23">
        <v>12</v>
      </c>
      <c r="BD1458" s="32" t="s">
        <v>3125</v>
      </c>
      <c r="BE1458" s="33">
        <v>144.83492630550799</v>
      </c>
      <c r="BF1458" s="33">
        <v>-37.791268623568001</v>
      </c>
      <c r="BG1458" s="34">
        <f t="shared" si="264"/>
        <v>65</v>
      </c>
      <c r="BH1458" s="34">
        <f t="shared" si="265"/>
        <v>67</v>
      </c>
      <c r="BI1458" s="34">
        <f t="shared" si="266"/>
        <v>83</v>
      </c>
      <c r="BJ1458" s="34">
        <f t="shared" si="267"/>
        <v>24</v>
      </c>
      <c r="BK1458" s="34">
        <f t="shared" si="268"/>
        <v>100</v>
      </c>
      <c r="BL1458" s="34">
        <f t="shared" si="269"/>
        <v>50</v>
      </c>
      <c r="BM1458" s="35">
        <f t="shared" si="270"/>
        <v>100</v>
      </c>
      <c r="BN1458" s="34">
        <f t="shared" si="271"/>
        <v>99</v>
      </c>
      <c r="BO1458" s="35">
        <f t="shared" si="272"/>
        <v>84</v>
      </c>
      <c r="BP1458" s="35">
        <f t="shared" si="273"/>
        <v>1</v>
      </c>
      <c r="BQ1458" s="35">
        <f t="shared" si="274"/>
        <v>40</v>
      </c>
      <c r="BR1458" s="35">
        <f t="shared" si="275"/>
        <v>52</v>
      </c>
    </row>
    <row r="1459" spans="2:70" x14ac:dyDescent="0.3">
      <c r="B1459" s="6" t="s">
        <v>335</v>
      </c>
      <c r="C1459" s="6">
        <v>305011105</v>
      </c>
      <c r="D1459" s="6" t="s">
        <v>336</v>
      </c>
      <c r="E1459" s="6" t="s">
        <v>337</v>
      </c>
      <c r="F1459" s="6" t="s">
        <v>2780</v>
      </c>
      <c r="G1459" s="6" t="s">
        <v>97</v>
      </c>
      <c r="H1459" s="6" t="s">
        <v>4995</v>
      </c>
      <c r="I1459" s="22">
        <v>655490</v>
      </c>
      <c r="J1459" s="22">
        <v>650000</v>
      </c>
      <c r="K1459" s="22">
        <v>595000</v>
      </c>
      <c r="L1459" s="22">
        <v>615000</v>
      </c>
      <c r="M1459" s="22">
        <v>600000</v>
      </c>
      <c r="N1459" s="22">
        <v>550000</v>
      </c>
      <c r="O1459" s="23">
        <v>34</v>
      </c>
      <c r="P1459" s="23">
        <v>33</v>
      </c>
      <c r="Q1459" s="23">
        <v>32</v>
      </c>
      <c r="R1459" s="22">
        <v>750</v>
      </c>
      <c r="S1459" s="22">
        <v>710</v>
      </c>
      <c r="T1459" s="24">
        <v>3.2</v>
      </c>
      <c r="U1459" s="24">
        <v>-0.19999999999999973</v>
      </c>
      <c r="V1459" s="24">
        <v>3.4</v>
      </c>
      <c r="W1459" s="24">
        <v>4</v>
      </c>
      <c r="X1459" s="25">
        <v>5.9497475171245935E-2</v>
      </c>
      <c r="Y1459" s="24">
        <v>10.8</v>
      </c>
      <c r="Z1459" s="24">
        <v>-3.7999999999999989</v>
      </c>
      <c r="AA1459" s="24">
        <v>14.6</v>
      </c>
      <c r="AB1459" s="24">
        <v>14.8</v>
      </c>
      <c r="AC1459" s="26">
        <v>0.36060466189706897</v>
      </c>
      <c r="AD1459" s="24">
        <v>6.0608397391515316</v>
      </c>
      <c r="AE1459" s="6">
        <v>539</v>
      </c>
      <c r="AF1459" s="6">
        <v>607</v>
      </c>
      <c r="AG1459" s="6">
        <v>593</v>
      </c>
      <c r="AH1459" s="27">
        <v>3.896678966789668</v>
      </c>
      <c r="AI1459" s="28">
        <v>660000</v>
      </c>
      <c r="AJ1459" s="28">
        <v>565000</v>
      </c>
      <c r="AK1459" s="28">
        <v>525000</v>
      </c>
      <c r="AL1459" s="29">
        <v>0.16814159292035399</v>
      </c>
      <c r="AM1459" s="29">
        <v>0.25714285714285712</v>
      </c>
      <c r="AN1459" s="6">
        <v>2.4</v>
      </c>
      <c r="AO1459" s="27">
        <v>-0.5</v>
      </c>
      <c r="AP1459" s="6">
        <v>2.9</v>
      </c>
      <c r="AQ1459" s="28">
        <v>700</v>
      </c>
      <c r="AR1459" s="28">
        <v>670</v>
      </c>
      <c r="AS1459" s="25">
        <v>4.4776119402985072E-2</v>
      </c>
      <c r="AT1459" s="30">
        <v>2079.84</v>
      </c>
      <c r="AU1459" s="24">
        <v>0.4501</v>
      </c>
      <c r="AV1459" s="24">
        <v>0.54990000000000006</v>
      </c>
      <c r="AW1459" s="24">
        <v>6.1199999999999997E-2</v>
      </c>
      <c r="AX1459" s="24">
        <v>3.8999999999999998E-3</v>
      </c>
      <c r="AY1459" s="24">
        <v>0.15959999999999999</v>
      </c>
      <c r="AZ1459" s="24">
        <v>0.1603</v>
      </c>
      <c r="BA1459" s="24">
        <v>0.65190000000000003</v>
      </c>
      <c r="BB1459" s="31">
        <v>8</v>
      </c>
      <c r="BC1459" s="23">
        <v>1</v>
      </c>
      <c r="BD1459" s="32" t="s">
        <v>2852</v>
      </c>
      <c r="BE1459" s="33">
        <v>153.025496624939</v>
      </c>
      <c r="BF1459" s="33">
        <v>-27.469695444045399</v>
      </c>
      <c r="BG1459" s="34">
        <f t="shared" si="264"/>
        <v>64</v>
      </c>
      <c r="BH1459" s="34">
        <f t="shared" si="265"/>
        <v>77</v>
      </c>
      <c r="BI1459" s="34">
        <f t="shared" si="266"/>
        <v>77</v>
      </c>
      <c r="BJ1459" s="34">
        <f t="shared" si="267"/>
        <v>84</v>
      </c>
      <c r="BK1459" s="34">
        <f t="shared" si="268"/>
        <v>100</v>
      </c>
      <c r="BL1459" s="34">
        <f t="shared" si="269"/>
        <v>25</v>
      </c>
      <c r="BM1459" s="35">
        <f t="shared" si="270"/>
        <v>100</v>
      </c>
      <c r="BN1459" s="34">
        <f t="shared" si="271"/>
        <v>89</v>
      </c>
      <c r="BO1459" s="35">
        <f t="shared" si="272"/>
        <v>27</v>
      </c>
      <c r="BP1459" s="35">
        <f t="shared" si="273"/>
        <v>1</v>
      </c>
      <c r="BQ1459" s="35">
        <f t="shared" si="274"/>
        <v>80</v>
      </c>
      <c r="BR1459" s="35">
        <f t="shared" si="275"/>
        <v>52</v>
      </c>
    </row>
    <row r="1460" spans="2:70" x14ac:dyDescent="0.3">
      <c r="B1460" s="6" t="s">
        <v>2637</v>
      </c>
      <c r="C1460" s="6">
        <v>309011228</v>
      </c>
      <c r="D1460" s="6" t="s">
        <v>2281</v>
      </c>
      <c r="E1460" s="6" t="s">
        <v>1142</v>
      </c>
      <c r="F1460" s="6" t="s">
        <v>3657</v>
      </c>
      <c r="G1460" s="6" t="s">
        <v>97</v>
      </c>
      <c r="H1460" s="6" t="s">
        <v>4995</v>
      </c>
      <c r="I1460" s="22">
        <v>849000</v>
      </c>
      <c r="J1460" s="22">
        <v>860000</v>
      </c>
      <c r="K1460" s="22">
        <v>799000</v>
      </c>
      <c r="L1460" s="22">
        <v>785000</v>
      </c>
      <c r="M1460" s="22">
        <v>800000</v>
      </c>
      <c r="N1460" s="22">
        <v>735000</v>
      </c>
      <c r="O1460" s="23">
        <v>40</v>
      </c>
      <c r="P1460" s="23">
        <v>35</v>
      </c>
      <c r="Q1460" s="23">
        <v>29</v>
      </c>
      <c r="R1460" s="22">
        <v>750</v>
      </c>
      <c r="S1460" s="22">
        <v>720</v>
      </c>
      <c r="T1460" s="24">
        <v>3.1</v>
      </c>
      <c r="U1460" s="24">
        <v>0.10000000000000009</v>
      </c>
      <c r="V1460" s="24">
        <v>3</v>
      </c>
      <c r="W1460" s="24">
        <v>3.9</v>
      </c>
      <c r="X1460" s="25">
        <v>4.5936395759717315E-2</v>
      </c>
      <c r="Y1460" s="24">
        <v>6.6</v>
      </c>
      <c r="Z1460" s="24">
        <v>-2.9000000000000004</v>
      </c>
      <c r="AA1460" s="24">
        <v>9.5</v>
      </c>
      <c r="AB1460" s="24">
        <v>10</v>
      </c>
      <c r="AC1460" s="26">
        <v>0.38199820715508104</v>
      </c>
      <c r="AD1460" s="24">
        <v>8.3158071249913803</v>
      </c>
      <c r="AE1460" s="6">
        <v>323</v>
      </c>
      <c r="AF1460" s="6">
        <v>313</v>
      </c>
      <c r="AG1460" s="6">
        <v>342</v>
      </c>
      <c r="AH1460" s="27">
        <v>4.6632124352331612</v>
      </c>
      <c r="AI1460" s="28">
        <v>915000</v>
      </c>
      <c r="AJ1460" s="28">
        <v>815000</v>
      </c>
      <c r="AK1460" s="28">
        <v>770000</v>
      </c>
      <c r="AL1460" s="29">
        <v>0.12269938650306748</v>
      </c>
      <c r="AM1460" s="29">
        <v>0.18831168831168832</v>
      </c>
      <c r="AN1460" s="6">
        <v>1.9</v>
      </c>
      <c r="AO1460" s="27">
        <v>-0.20000000000000018</v>
      </c>
      <c r="AP1460" s="6">
        <v>2.1</v>
      </c>
      <c r="AQ1460" s="28">
        <v>800</v>
      </c>
      <c r="AR1460" s="28">
        <v>750</v>
      </c>
      <c r="AS1460" s="25">
        <v>6.6666666666666666E-2</v>
      </c>
      <c r="AT1460" s="30">
        <v>1963.3600000000001</v>
      </c>
      <c r="AU1460" s="24">
        <v>0.69330000000000003</v>
      </c>
      <c r="AV1460" s="24">
        <v>0.30669999999999997</v>
      </c>
      <c r="AW1460" s="24">
        <v>0.58689999999999998</v>
      </c>
      <c r="AX1460" s="24">
        <v>0.32740000000000002</v>
      </c>
      <c r="AY1460" s="24">
        <v>0.34250000000000003</v>
      </c>
      <c r="AZ1460" s="24">
        <v>0.3392</v>
      </c>
      <c r="BA1460" s="24">
        <v>0.29220000000000002</v>
      </c>
      <c r="BB1460" s="31">
        <v>8.5</v>
      </c>
      <c r="BC1460" s="23">
        <v>75</v>
      </c>
      <c r="BD1460" s="32" t="s">
        <v>4931</v>
      </c>
      <c r="BE1460" s="33">
        <v>153.423479957339</v>
      </c>
      <c r="BF1460" s="33">
        <v>-28.054635988618799</v>
      </c>
      <c r="BG1460" s="34">
        <f t="shared" si="264"/>
        <v>65</v>
      </c>
      <c r="BH1460" s="34">
        <f t="shared" si="265"/>
        <v>85</v>
      </c>
      <c r="BI1460" s="34">
        <f t="shared" si="266"/>
        <v>67</v>
      </c>
      <c r="BJ1460" s="34">
        <f t="shared" si="267"/>
        <v>62</v>
      </c>
      <c r="BK1460" s="34">
        <f t="shared" si="268"/>
        <v>92</v>
      </c>
      <c r="BL1460" s="34">
        <f t="shared" si="269"/>
        <v>65</v>
      </c>
      <c r="BM1460" s="35">
        <f t="shared" si="270"/>
        <v>100</v>
      </c>
      <c r="BN1460" s="34">
        <f t="shared" si="271"/>
        <v>67</v>
      </c>
      <c r="BO1460" s="35">
        <f t="shared" si="272"/>
        <v>13</v>
      </c>
      <c r="BP1460" s="35">
        <f t="shared" si="273"/>
        <v>8</v>
      </c>
      <c r="BQ1460" s="35">
        <f t="shared" si="274"/>
        <v>85</v>
      </c>
      <c r="BR1460" s="35">
        <f t="shared" si="275"/>
        <v>52</v>
      </c>
    </row>
    <row r="1461" spans="2:70" x14ac:dyDescent="0.3">
      <c r="B1461" s="6" t="s">
        <v>2647</v>
      </c>
      <c r="C1461" s="6">
        <v>316051543</v>
      </c>
      <c r="D1461" s="6" t="s">
        <v>2453</v>
      </c>
      <c r="E1461" s="6" t="s">
        <v>1740</v>
      </c>
      <c r="F1461" s="6" t="s">
        <v>1740</v>
      </c>
      <c r="G1461" s="6" t="s">
        <v>97</v>
      </c>
      <c r="H1461" s="6" t="s">
        <v>4995</v>
      </c>
      <c r="I1461" s="22">
        <v>1300500</v>
      </c>
      <c r="J1461" s="22">
        <v>1195000</v>
      </c>
      <c r="K1461" s="22">
        <v>1195000</v>
      </c>
      <c r="L1461" s="22">
        <v>1468000</v>
      </c>
      <c r="M1461" s="22">
        <v>1200000</v>
      </c>
      <c r="N1461" s="22">
        <v>1137500</v>
      </c>
      <c r="O1461" s="23">
        <v>35</v>
      </c>
      <c r="P1461" s="23">
        <v>41</v>
      </c>
      <c r="Q1461" s="23">
        <v>40</v>
      </c>
      <c r="R1461" s="22">
        <v>700</v>
      </c>
      <c r="S1461" s="22">
        <v>650</v>
      </c>
      <c r="T1461" s="24">
        <v>0.9</v>
      </c>
      <c r="U1461" s="24">
        <v>-0.20000000000000007</v>
      </c>
      <c r="V1461" s="24">
        <v>1.1000000000000001</v>
      </c>
      <c r="W1461" s="24">
        <v>1.1000000000000001</v>
      </c>
      <c r="X1461" s="25">
        <v>2.7989234909650135E-2</v>
      </c>
      <c r="Y1461" s="24">
        <v>4.5</v>
      </c>
      <c r="Z1461" s="24">
        <v>-1</v>
      </c>
      <c r="AA1461" s="24">
        <v>5.5</v>
      </c>
      <c r="AB1461" s="24">
        <v>4.9000000000000004</v>
      </c>
      <c r="AC1461" s="26">
        <v>0.35612535612535612</v>
      </c>
      <c r="AD1461" s="24">
        <v>12.723654550577626</v>
      </c>
      <c r="AE1461" s="6">
        <v>166</v>
      </c>
      <c r="AF1461" s="6">
        <v>152</v>
      </c>
      <c r="AG1461" s="6">
        <v>135</v>
      </c>
      <c r="AH1461" s="27">
        <v>5.7435897435897436</v>
      </c>
      <c r="AI1461" s="28">
        <v>1225000</v>
      </c>
      <c r="AJ1461" s="28">
        <v>1050000</v>
      </c>
      <c r="AK1461" s="28">
        <v>1020000</v>
      </c>
      <c r="AL1461" s="29">
        <v>0.16666666666666666</v>
      </c>
      <c r="AM1461" s="29">
        <v>0.20098039215686275</v>
      </c>
      <c r="AN1461" s="6">
        <v>2</v>
      </c>
      <c r="AO1461" s="27">
        <v>-0.39999999999999991</v>
      </c>
      <c r="AP1461" s="6">
        <v>2.4</v>
      </c>
      <c r="AQ1461" s="28">
        <v>750</v>
      </c>
      <c r="AR1461" s="28">
        <v>720</v>
      </c>
      <c r="AS1461" s="25">
        <v>4.1666666666666664E-2</v>
      </c>
      <c r="AT1461" s="30">
        <v>1965.6000000000001</v>
      </c>
      <c r="AU1461" s="24">
        <v>0.71150000000000002</v>
      </c>
      <c r="AV1461" s="24">
        <v>0.28849999999999998</v>
      </c>
      <c r="AW1461" s="24">
        <v>0.753</v>
      </c>
      <c r="AX1461" s="24">
        <v>0.1628</v>
      </c>
      <c r="AY1461" s="24">
        <v>0.39279999999999998</v>
      </c>
      <c r="AZ1461" s="24">
        <v>0.32500000000000001</v>
      </c>
      <c r="BA1461" s="24">
        <v>0.26019999999999999</v>
      </c>
      <c r="BB1461" s="31">
        <v>7.5</v>
      </c>
      <c r="BC1461" s="23">
        <v>112</v>
      </c>
      <c r="BD1461" s="32" t="s">
        <v>4941</v>
      </c>
      <c r="BE1461" s="33">
        <v>153.08875534984901</v>
      </c>
      <c r="BF1461" s="33">
        <v>-26.4684699484052</v>
      </c>
      <c r="BG1461" s="34">
        <f t="shared" si="264"/>
        <v>100</v>
      </c>
      <c r="BH1461" s="34">
        <f t="shared" si="265"/>
        <v>84</v>
      </c>
      <c r="BI1461" s="34">
        <f t="shared" si="266"/>
        <v>54</v>
      </c>
      <c r="BJ1461" s="34">
        <f t="shared" si="267"/>
        <v>84</v>
      </c>
      <c r="BK1461" s="34">
        <f t="shared" si="268"/>
        <v>84</v>
      </c>
      <c r="BL1461" s="34">
        <f t="shared" si="269"/>
        <v>76</v>
      </c>
      <c r="BM1461" s="35">
        <f t="shared" si="270"/>
        <v>44</v>
      </c>
      <c r="BN1461" s="34">
        <f t="shared" si="271"/>
        <v>24</v>
      </c>
      <c r="BO1461" s="35">
        <f t="shared" si="272"/>
        <v>30</v>
      </c>
      <c r="BP1461" s="35">
        <f t="shared" si="273"/>
        <v>42</v>
      </c>
      <c r="BQ1461" s="35">
        <f t="shared" si="274"/>
        <v>75</v>
      </c>
      <c r="BR1461" s="35">
        <f t="shared" si="275"/>
        <v>52</v>
      </c>
    </row>
    <row r="1462" spans="2:70" x14ac:dyDescent="0.3">
      <c r="B1462" s="6" t="s">
        <v>2623</v>
      </c>
      <c r="C1462" s="6">
        <v>402021029</v>
      </c>
      <c r="D1462" s="6" t="s">
        <v>419</v>
      </c>
      <c r="E1462" s="6" t="s">
        <v>420</v>
      </c>
      <c r="F1462" s="6" t="s">
        <v>2379</v>
      </c>
      <c r="G1462" s="6" t="s">
        <v>82</v>
      </c>
      <c r="H1462" s="6" t="s">
        <v>4995</v>
      </c>
      <c r="I1462" s="22">
        <v>400000</v>
      </c>
      <c r="J1462" s="22">
        <v>420000</v>
      </c>
      <c r="K1462" s="22">
        <v>379000</v>
      </c>
      <c r="L1462" s="22">
        <v>430000</v>
      </c>
      <c r="M1462" s="22">
        <v>430000</v>
      </c>
      <c r="N1462" s="22">
        <v>420000</v>
      </c>
      <c r="O1462" s="23">
        <v>12</v>
      </c>
      <c r="P1462" s="23">
        <v>21</v>
      </c>
      <c r="Q1462" s="23">
        <v>24</v>
      </c>
      <c r="R1462" s="22">
        <v>450</v>
      </c>
      <c r="S1462" s="22">
        <v>420</v>
      </c>
      <c r="T1462" s="24">
        <v>3.5</v>
      </c>
      <c r="U1462" s="24">
        <v>0.60000000000000009</v>
      </c>
      <c r="V1462" s="24">
        <v>2.9</v>
      </c>
      <c r="W1462" s="24">
        <v>2.6</v>
      </c>
      <c r="X1462" s="25">
        <v>5.8500000000000003E-2</v>
      </c>
      <c r="Y1462" s="24">
        <v>2.2999999999999998</v>
      </c>
      <c r="Z1462" s="24">
        <v>-1.1000000000000001</v>
      </c>
      <c r="AA1462" s="24">
        <v>3.4</v>
      </c>
      <c r="AB1462" s="24">
        <v>4.2</v>
      </c>
      <c r="AC1462" s="26">
        <v>0.34606866002214837</v>
      </c>
      <c r="AD1462" s="24">
        <v>5.9157035901221935</v>
      </c>
      <c r="AE1462" s="6">
        <v>20</v>
      </c>
      <c r="AF1462" s="6">
        <v>16</v>
      </c>
      <c r="AG1462" s="6">
        <v>12</v>
      </c>
      <c r="AH1462" s="27">
        <v>1.3228346456692912</v>
      </c>
      <c r="AI1462" s="28">
        <v>469500</v>
      </c>
      <c r="AJ1462" s="28">
        <v>420000</v>
      </c>
      <c r="AK1462" s="28">
        <v>320000</v>
      </c>
      <c r="AL1462" s="29">
        <v>0.11785714285714285</v>
      </c>
      <c r="AM1462" s="29">
        <v>0.46718749999999998</v>
      </c>
      <c r="AN1462" s="6">
        <v>2.7</v>
      </c>
      <c r="AO1462" s="27">
        <v>0.40000000000000036</v>
      </c>
      <c r="AP1462" s="6">
        <v>2.2999999999999998</v>
      </c>
      <c r="AQ1462" s="28">
        <v>450</v>
      </c>
      <c r="AR1462" s="28">
        <v>420</v>
      </c>
      <c r="AS1462" s="25">
        <v>7.1428571428571425E-2</v>
      </c>
      <c r="AT1462" s="30">
        <v>1300.3200000000002</v>
      </c>
      <c r="AU1462" s="24">
        <v>0.69789999999999996</v>
      </c>
      <c r="AV1462" s="24">
        <v>0.30209999999999998</v>
      </c>
      <c r="AW1462" s="24">
        <v>0.84040000000000004</v>
      </c>
      <c r="AX1462" s="24">
        <v>0.13930000000000001</v>
      </c>
      <c r="AY1462" s="24">
        <v>0.14599999999999999</v>
      </c>
      <c r="AZ1462" s="24">
        <v>0.38400000000000001</v>
      </c>
      <c r="BA1462" s="24">
        <v>0.44090000000000001</v>
      </c>
      <c r="BB1462" s="31">
        <v>1</v>
      </c>
      <c r="BC1462" s="23">
        <v>26</v>
      </c>
      <c r="BD1462" s="32" t="s">
        <v>4917</v>
      </c>
      <c r="BE1462" s="33">
        <v>138.667492945416</v>
      </c>
      <c r="BF1462" s="33">
        <v>-34.692932425019897</v>
      </c>
      <c r="BG1462" s="34">
        <f t="shared" si="264"/>
        <v>59</v>
      </c>
      <c r="BH1462" s="34">
        <f t="shared" si="265"/>
        <v>72</v>
      </c>
      <c r="BI1462" s="34">
        <f t="shared" si="266"/>
        <v>100</v>
      </c>
      <c r="BJ1462" s="34">
        <f t="shared" si="267"/>
        <v>59</v>
      </c>
      <c r="BK1462" s="34">
        <f t="shared" si="268"/>
        <v>100</v>
      </c>
      <c r="BL1462" s="34">
        <f t="shared" si="269"/>
        <v>22</v>
      </c>
      <c r="BM1462" s="35">
        <f t="shared" si="270"/>
        <v>100</v>
      </c>
      <c r="BN1462" s="34">
        <f t="shared" si="271"/>
        <v>91</v>
      </c>
      <c r="BO1462" s="35">
        <f t="shared" si="272"/>
        <v>37</v>
      </c>
      <c r="BP1462" s="35">
        <f t="shared" si="273"/>
        <v>79</v>
      </c>
      <c r="BQ1462" s="35">
        <f t="shared" si="274"/>
        <v>10</v>
      </c>
      <c r="BR1462" s="35">
        <f t="shared" si="275"/>
        <v>52</v>
      </c>
    </row>
    <row r="1463" spans="2:70" x14ac:dyDescent="0.3">
      <c r="B1463" s="6" t="s">
        <v>2357</v>
      </c>
      <c r="C1463" s="6">
        <v>501021008</v>
      </c>
      <c r="D1463" s="6" t="s">
        <v>394</v>
      </c>
      <c r="E1463" s="6" t="s">
        <v>394</v>
      </c>
      <c r="F1463" s="6" t="s">
        <v>394</v>
      </c>
      <c r="G1463" s="6" t="s">
        <v>93</v>
      </c>
      <c r="H1463" s="6" t="s">
        <v>4995</v>
      </c>
      <c r="I1463" s="22">
        <v>459000</v>
      </c>
      <c r="J1463" s="22">
        <v>440000</v>
      </c>
      <c r="K1463" s="22">
        <v>359000</v>
      </c>
      <c r="L1463" s="22">
        <v>490000</v>
      </c>
      <c r="M1463" s="22">
        <v>475000</v>
      </c>
      <c r="N1463" s="22">
        <v>350000</v>
      </c>
      <c r="O1463" s="23">
        <v>25</v>
      </c>
      <c r="P1463" s="23">
        <v>46</v>
      </c>
      <c r="Q1463" s="23">
        <v>36</v>
      </c>
      <c r="R1463" s="22">
        <v>540</v>
      </c>
      <c r="S1463" s="22">
        <v>480</v>
      </c>
      <c r="T1463" s="24">
        <v>3.1</v>
      </c>
      <c r="U1463" s="24">
        <v>-0.39999999999999991</v>
      </c>
      <c r="V1463" s="24">
        <v>3.5</v>
      </c>
      <c r="W1463" s="24">
        <v>3.6</v>
      </c>
      <c r="X1463" s="25">
        <v>6.1176470588235297E-2</v>
      </c>
      <c r="Y1463" s="24">
        <v>1.6</v>
      </c>
      <c r="Z1463" s="24">
        <v>-0.89999999999999991</v>
      </c>
      <c r="AA1463" s="24">
        <v>2.5</v>
      </c>
      <c r="AB1463" s="24">
        <v>1.7</v>
      </c>
      <c r="AC1463" s="26">
        <v>0.42971734148204732</v>
      </c>
      <c r="AD1463" s="24">
        <v>7.0242257742257737</v>
      </c>
      <c r="AE1463" s="6">
        <v>31</v>
      </c>
      <c r="AF1463" s="6">
        <v>57</v>
      </c>
      <c r="AG1463" s="6">
        <v>46</v>
      </c>
      <c r="AH1463" s="27">
        <v>1.2842809364548495</v>
      </c>
      <c r="AI1463" s="28">
        <v>467000</v>
      </c>
      <c r="AJ1463" s="28">
        <v>355000</v>
      </c>
      <c r="AK1463" s="28">
        <v>335000</v>
      </c>
      <c r="AL1463" s="29">
        <v>0.3154929577464789</v>
      </c>
      <c r="AM1463" s="29">
        <v>0.39402985074626867</v>
      </c>
      <c r="AN1463" s="6">
        <v>2.7</v>
      </c>
      <c r="AO1463" s="27">
        <v>-0.89999999999999991</v>
      </c>
      <c r="AP1463" s="6">
        <v>3.6</v>
      </c>
      <c r="AQ1463" s="28">
        <v>530</v>
      </c>
      <c r="AR1463" s="28">
        <v>470</v>
      </c>
      <c r="AS1463" s="25">
        <v>0.1276595744680851</v>
      </c>
      <c r="AT1463" s="30">
        <v>1256.6400000000001</v>
      </c>
      <c r="AU1463" s="24">
        <v>0.58979999999999999</v>
      </c>
      <c r="AV1463" s="24">
        <v>0.41020000000000001</v>
      </c>
      <c r="AW1463" s="24">
        <v>0.82820000000000005</v>
      </c>
      <c r="AX1463" s="24">
        <v>0.17030000000000001</v>
      </c>
      <c r="AY1463" s="24">
        <v>0.2525</v>
      </c>
      <c r="AZ1463" s="24">
        <v>0.30930000000000002</v>
      </c>
      <c r="BA1463" s="24">
        <v>0.41020000000000001</v>
      </c>
      <c r="BB1463" s="31">
        <v>1</v>
      </c>
      <c r="BC1463" s="23">
        <v>158</v>
      </c>
      <c r="BD1463" s="32" t="s">
        <v>4638</v>
      </c>
      <c r="BE1463" s="33">
        <v>115.656047255484</v>
      </c>
      <c r="BF1463" s="33">
        <v>-33.364583533647497</v>
      </c>
      <c r="BG1463" s="34">
        <f t="shared" si="264"/>
        <v>65</v>
      </c>
      <c r="BH1463" s="34">
        <f t="shared" si="265"/>
        <v>72</v>
      </c>
      <c r="BI1463" s="34">
        <f t="shared" si="266"/>
        <v>100</v>
      </c>
      <c r="BJ1463" s="34">
        <f t="shared" si="267"/>
        <v>100</v>
      </c>
      <c r="BK1463" s="34">
        <f t="shared" si="268"/>
        <v>76</v>
      </c>
      <c r="BL1463" s="34">
        <f t="shared" si="269"/>
        <v>46</v>
      </c>
      <c r="BM1463" s="35">
        <f t="shared" si="270"/>
        <v>100</v>
      </c>
      <c r="BN1463" s="34">
        <f t="shared" si="271"/>
        <v>80</v>
      </c>
      <c r="BO1463" s="35">
        <f t="shared" si="272"/>
        <v>1</v>
      </c>
      <c r="BP1463" s="35">
        <f t="shared" si="273"/>
        <v>90</v>
      </c>
      <c r="BQ1463" s="35">
        <f t="shared" si="274"/>
        <v>10</v>
      </c>
      <c r="BR1463" s="35">
        <f t="shared" si="275"/>
        <v>52</v>
      </c>
    </row>
    <row r="1464" spans="2:70" x14ac:dyDescent="0.3">
      <c r="B1464" s="6" t="s">
        <v>1799</v>
      </c>
      <c r="C1464" s="6">
        <v>107031138</v>
      </c>
      <c r="D1464" s="6" t="s">
        <v>1011</v>
      </c>
      <c r="E1464" s="6" t="s">
        <v>380</v>
      </c>
      <c r="F1464" s="6" t="s">
        <v>504</v>
      </c>
      <c r="G1464" s="6" t="s">
        <v>77</v>
      </c>
      <c r="H1464" s="6" t="s">
        <v>4995</v>
      </c>
      <c r="I1464" s="22">
        <v>1040400</v>
      </c>
      <c r="J1464" s="22">
        <v>990000</v>
      </c>
      <c r="K1464" s="22">
        <v>900000</v>
      </c>
      <c r="L1464" s="22">
        <v>900000</v>
      </c>
      <c r="M1464" s="22">
        <v>892000</v>
      </c>
      <c r="N1464" s="22">
        <v>865000</v>
      </c>
      <c r="O1464" s="23">
        <v>45</v>
      </c>
      <c r="P1464" s="23">
        <v>45</v>
      </c>
      <c r="Q1464" s="23">
        <v>34</v>
      </c>
      <c r="R1464" s="22">
        <v>660</v>
      </c>
      <c r="S1464" s="22">
        <v>580</v>
      </c>
      <c r="T1464" s="24">
        <v>2.2000000000000002</v>
      </c>
      <c r="U1464" s="24">
        <v>-0.19999999999999973</v>
      </c>
      <c r="V1464" s="24">
        <v>2.4</v>
      </c>
      <c r="W1464" s="24">
        <v>2.1</v>
      </c>
      <c r="X1464" s="25">
        <v>3.298731257208766E-2</v>
      </c>
      <c r="Y1464" s="24">
        <v>3.5</v>
      </c>
      <c r="Z1464" s="24">
        <v>-1.5999999999999996</v>
      </c>
      <c r="AA1464" s="24">
        <v>5.0999999999999996</v>
      </c>
      <c r="AB1464" s="24">
        <v>5.2</v>
      </c>
      <c r="AC1464" s="26">
        <v>0.37085318708981391</v>
      </c>
      <c r="AD1464" s="24">
        <v>11.242297664575826</v>
      </c>
      <c r="AE1464" s="6">
        <v>89</v>
      </c>
      <c r="AF1464" s="6">
        <v>111</v>
      </c>
      <c r="AG1464" s="6">
        <v>124</v>
      </c>
      <c r="AH1464" s="27">
        <v>5.0370370370370372</v>
      </c>
      <c r="AI1464" s="28">
        <v>740000</v>
      </c>
      <c r="AJ1464" s="28">
        <v>720000</v>
      </c>
      <c r="AK1464" s="28">
        <v>680000</v>
      </c>
      <c r="AL1464" s="29">
        <v>2.7777777777777776E-2</v>
      </c>
      <c r="AM1464" s="29">
        <v>8.8235294117647065E-2</v>
      </c>
      <c r="AN1464" s="6">
        <v>1.8</v>
      </c>
      <c r="AO1464" s="27">
        <v>-0.19999999999999996</v>
      </c>
      <c r="AP1464" s="6">
        <v>2</v>
      </c>
      <c r="AQ1464" s="28">
        <v>630</v>
      </c>
      <c r="AR1464" s="28">
        <v>580</v>
      </c>
      <c r="AS1464" s="25">
        <v>8.6206896551724144E-2</v>
      </c>
      <c r="AT1464" s="30">
        <v>1779.68</v>
      </c>
      <c r="AU1464" s="24">
        <v>0.70550000000000002</v>
      </c>
      <c r="AV1464" s="24">
        <v>0.29449999999999998</v>
      </c>
      <c r="AW1464" s="24">
        <v>0.58809999999999996</v>
      </c>
      <c r="AX1464" s="24">
        <v>0.22450000000000001</v>
      </c>
      <c r="AY1464" s="24">
        <v>0.46110000000000001</v>
      </c>
      <c r="AZ1464" s="24">
        <v>0.26469999999999999</v>
      </c>
      <c r="BA1464" s="24">
        <v>0.2147</v>
      </c>
      <c r="BB1464" s="31">
        <v>8</v>
      </c>
      <c r="BC1464" s="23">
        <v>96</v>
      </c>
      <c r="BD1464" s="32" t="s">
        <v>4108</v>
      </c>
      <c r="BE1464" s="33">
        <v>150.844262719509</v>
      </c>
      <c r="BF1464" s="33">
        <v>-34.678941784711</v>
      </c>
      <c r="BG1464" s="34">
        <f t="shared" si="264"/>
        <v>80</v>
      </c>
      <c r="BH1464" s="34">
        <f t="shared" si="265"/>
        <v>87</v>
      </c>
      <c r="BI1464" s="34">
        <f t="shared" si="266"/>
        <v>62</v>
      </c>
      <c r="BJ1464" s="34">
        <f t="shared" si="267"/>
        <v>15</v>
      </c>
      <c r="BK1464" s="34">
        <f t="shared" si="268"/>
        <v>87</v>
      </c>
      <c r="BL1464" s="34">
        <f t="shared" si="269"/>
        <v>91</v>
      </c>
      <c r="BM1464" s="35">
        <f t="shared" si="270"/>
        <v>60</v>
      </c>
      <c r="BN1464" s="34">
        <f t="shared" si="271"/>
        <v>38</v>
      </c>
      <c r="BO1464" s="35">
        <f t="shared" si="272"/>
        <v>20</v>
      </c>
      <c r="BP1464" s="35">
        <f t="shared" si="273"/>
        <v>59</v>
      </c>
      <c r="BQ1464" s="35">
        <f t="shared" si="274"/>
        <v>80</v>
      </c>
      <c r="BR1464" s="35">
        <f t="shared" si="275"/>
        <v>52</v>
      </c>
    </row>
    <row r="1465" spans="2:70" x14ac:dyDescent="0.3">
      <c r="B1465" s="6" t="s">
        <v>2138</v>
      </c>
      <c r="C1465" s="6">
        <v>107041144</v>
      </c>
      <c r="D1465" s="6" t="s">
        <v>504</v>
      </c>
      <c r="E1465" s="6" t="s">
        <v>380</v>
      </c>
      <c r="F1465" s="6" t="s">
        <v>504</v>
      </c>
      <c r="G1465" s="6" t="s">
        <v>77</v>
      </c>
      <c r="H1465" s="6" t="s">
        <v>4995</v>
      </c>
      <c r="I1465" s="22">
        <v>820000</v>
      </c>
      <c r="J1465" s="22">
        <v>810900</v>
      </c>
      <c r="K1465" s="22">
        <v>750000</v>
      </c>
      <c r="L1465" s="22">
        <v>770000</v>
      </c>
      <c r="M1465" s="22">
        <v>782500</v>
      </c>
      <c r="N1465" s="22">
        <v>727000</v>
      </c>
      <c r="O1465" s="23">
        <v>23</v>
      </c>
      <c r="P1465" s="23">
        <v>23</v>
      </c>
      <c r="Q1465" s="23">
        <v>28</v>
      </c>
      <c r="R1465" s="22">
        <v>550</v>
      </c>
      <c r="S1465" s="22">
        <v>515</v>
      </c>
      <c r="T1465" s="24">
        <v>2</v>
      </c>
      <c r="U1465" s="24">
        <v>-0.10000000000000009</v>
      </c>
      <c r="V1465" s="24">
        <v>2.1</v>
      </c>
      <c r="W1465" s="24">
        <v>1.8</v>
      </c>
      <c r="X1465" s="25">
        <v>3.4878048780487808E-2</v>
      </c>
      <c r="Y1465" s="24">
        <v>4.8</v>
      </c>
      <c r="Z1465" s="24">
        <v>-1.6000000000000005</v>
      </c>
      <c r="AA1465" s="24">
        <v>6.4</v>
      </c>
      <c r="AB1465" s="24">
        <v>7.3</v>
      </c>
      <c r="AC1465" s="26">
        <v>0.30034949759720397</v>
      </c>
      <c r="AD1465" s="24">
        <v>8.6114191618778761</v>
      </c>
      <c r="AE1465" s="6">
        <v>204</v>
      </c>
      <c r="AF1465" s="6">
        <v>212</v>
      </c>
      <c r="AG1465" s="6">
        <v>234</v>
      </c>
      <c r="AH1465" s="27">
        <v>3.1467391304347827</v>
      </c>
      <c r="AI1465" s="28">
        <v>735000</v>
      </c>
      <c r="AJ1465" s="28">
        <v>728000</v>
      </c>
      <c r="AK1465" s="28">
        <v>700000</v>
      </c>
      <c r="AL1465" s="29">
        <v>9.6153846153846159E-3</v>
      </c>
      <c r="AM1465" s="29">
        <v>0.05</v>
      </c>
      <c r="AN1465" s="6">
        <v>2.1</v>
      </c>
      <c r="AO1465" s="27">
        <v>0</v>
      </c>
      <c r="AP1465" s="6">
        <v>2.1</v>
      </c>
      <c r="AQ1465" s="28">
        <v>580</v>
      </c>
      <c r="AR1465" s="28">
        <v>550</v>
      </c>
      <c r="AS1465" s="25">
        <v>5.4545454545454543E-2</v>
      </c>
      <c r="AT1465" s="30">
        <v>1831.2000000000003</v>
      </c>
      <c r="AU1465" s="24">
        <v>0.6734</v>
      </c>
      <c r="AV1465" s="24">
        <v>0.3266</v>
      </c>
      <c r="AW1465" s="24">
        <v>0.67910000000000004</v>
      </c>
      <c r="AX1465" s="24">
        <v>0.20119999999999999</v>
      </c>
      <c r="AY1465" s="24">
        <v>0.38179999999999997</v>
      </c>
      <c r="AZ1465" s="24">
        <v>0.27229999999999999</v>
      </c>
      <c r="BA1465" s="24">
        <v>0.31309999999999999</v>
      </c>
      <c r="BB1465" s="31">
        <v>4</v>
      </c>
      <c r="BC1465" s="23">
        <v>66</v>
      </c>
      <c r="BD1465" s="32" t="s">
        <v>4427</v>
      </c>
      <c r="BE1465" s="33">
        <v>150.88317244708</v>
      </c>
      <c r="BF1465" s="33">
        <v>-34.396953258181298</v>
      </c>
      <c r="BG1465" s="34">
        <f t="shared" si="264"/>
        <v>84</v>
      </c>
      <c r="BH1465" s="34">
        <f t="shared" si="265"/>
        <v>82</v>
      </c>
      <c r="BI1465" s="34">
        <f t="shared" si="266"/>
        <v>86</v>
      </c>
      <c r="BJ1465" s="34">
        <f t="shared" si="267"/>
        <v>6</v>
      </c>
      <c r="BK1465" s="34">
        <f t="shared" si="268"/>
        <v>94</v>
      </c>
      <c r="BL1465" s="34">
        <f t="shared" si="269"/>
        <v>74</v>
      </c>
      <c r="BM1465" s="35">
        <f t="shared" si="270"/>
        <v>67</v>
      </c>
      <c r="BN1465" s="34">
        <f t="shared" si="271"/>
        <v>64</v>
      </c>
      <c r="BO1465" s="35">
        <f t="shared" si="272"/>
        <v>67</v>
      </c>
      <c r="BP1465" s="35">
        <f t="shared" si="273"/>
        <v>37</v>
      </c>
      <c r="BQ1465" s="35">
        <f t="shared" si="274"/>
        <v>40</v>
      </c>
      <c r="BR1465" s="35">
        <f t="shared" si="275"/>
        <v>52</v>
      </c>
    </row>
    <row r="1466" spans="2:70" x14ac:dyDescent="0.3">
      <c r="B1466" s="6" t="s">
        <v>2029</v>
      </c>
      <c r="C1466" s="6">
        <v>107041145</v>
      </c>
      <c r="D1466" s="6" t="s">
        <v>504</v>
      </c>
      <c r="E1466" s="6" t="s">
        <v>380</v>
      </c>
      <c r="F1466" s="6" t="s">
        <v>504</v>
      </c>
      <c r="G1466" s="6" t="s">
        <v>77</v>
      </c>
      <c r="H1466" s="6" t="s">
        <v>4995</v>
      </c>
      <c r="I1466" s="22">
        <v>734400</v>
      </c>
      <c r="J1466" s="22">
        <v>720000</v>
      </c>
      <c r="K1466" s="22">
        <v>676700</v>
      </c>
      <c r="L1466" s="22">
        <v>725000</v>
      </c>
      <c r="M1466" s="22">
        <v>720000</v>
      </c>
      <c r="N1466" s="22">
        <v>710000</v>
      </c>
      <c r="O1466" s="23">
        <v>30</v>
      </c>
      <c r="P1466" s="23">
        <v>29</v>
      </c>
      <c r="Q1466" s="23">
        <v>33</v>
      </c>
      <c r="R1466" s="22">
        <v>500</v>
      </c>
      <c r="S1466" s="22">
        <v>490</v>
      </c>
      <c r="T1466" s="24">
        <v>1.9</v>
      </c>
      <c r="U1466" s="24">
        <v>-0.20000000000000018</v>
      </c>
      <c r="V1466" s="24">
        <v>2.1</v>
      </c>
      <c r="W1466" s="24">
        <v>2.8</v>
      </c>
      <c r="X1466" s="25">
        <v>3.5403050108932459E-2</v>
      </c>
      <c r="Y1466" s="24">
        <v>4.4000000000000004</v>
      </c>
      <c r="Z1466" s="24">
        <v>-1.6999999999999993</v>
      </c>
      <c r="AA1466" s="24">
        <v>6.1</v>
      </c>
      <c r="AB1466" s="24">
        <v>7.4</v>
      </c>
      <c r="AC1466" s="26">
        <v>0.31196965159229306</v>
      </c>
      <c r="AD1466" s="24">
        <v>8.8119427742069227</v>
      </c>
      <c r="AE1466" s="6">
        <v>204</v>
      </c>
      <c r="AF1466" s="6">
        <v>212</v>
      </c>
      <c r="AG1466" s="6">
        <v>234</v>
      </c>
      <c r="AH1466" s="27">
        <v>3.1467391304347827</v>
      </c>
      <c r="AI1466" s="28">
        <v>735000</v>
      </c>
      <c r="AJ1466" s="28">
        <v>728000</v>
      </c>
      <c r="AK1466" s="28">
        <v>700000</v>
      </c>
      <c r="AL1466" s="29">
        <v>9.6153846153846159E-3</v>
      </c>
      <c r="AM1466" s="29">
        <v>0.05</v>
      </c>
      <c r="AN1466" s="6">
        <v>2.1</v>
      </c>
      <c r="AO1466" s="27">
        <v>0</v>
      </c>
      <c r="AP1466" s="6">
        <v>2.1</v>
      </c>
      <c r="AQ1466" s="28">
        <v>580</v>
      </c>
      <c r="AR1466" s="28">
        <v>550</v>
      </c>
      <c r="AS1466" s="25">
        <v>5.4545454545454543E-2</v>
      </c>
      <c r="AT1466" s="30">
        <v>1602.7200000000003</v>
      </c>
      <c r="AU1466" s="24">
        <v>0.65339999999999998</v>
      </c>
      <c r="AV1466" s="24">
        <v>0.34660000000000002</v>
      </c>
      <c r="AW1466" s="24">
        <v>0.55620000000000003</v>
      </c>
      <c r="AX1466" s="24">
        <v>0.29389999999999999</v>
      </c>
      <c r="AY1466" s="24">
        <v>0.30349999999999999</v>
      </c>
      <c r="AZ1466" s="24">
        <v>0.28210000000000002</v>
      </c>
      <c r="BA1466" s="24">
        <v>0.38479999999999998</v>
      </c>
      <c r="BB1466" s="31">
        <v>5</v>
      </c>
      <c r="BC1466" s="23">
        <v>62</v>
      </c>
      <c r="BD1466" s="32" t="s">
        <v>4323</v>
      </c>
      <c r="BE1466" s="33">
        <v>150.90002319749701</v>
      </c>
      <c r="BF1466" s="33">
        <v>-34.368382151940502</v>
      </c>
      <c r="BG1466" s="34">
        <f t="shared" si="264"/>
        <v>85</v>
      </c>
      <c r="BH1466" s="34">
        <f t="shared" si="265"/>
        <v>82</v>
      </c>
      <c r="BI1466" s="34">
        <f t="shared" si="266"/>
        <v>86</v>
      </c>
      <c r="BJ1466" s="34">
        <f t="shared" si="267"/>
        <v>6</v>
      </c>
      <c r="BK1466" s="34">
        <f t="shared" si="268"/>
        <v>95</v>
      </c>
      <c r="BL1466" s="34">
        <f t="shared" si="269"/>
        <v>57</v>
      </c>
      <c r="BM1466" s="35">
        <f t="shared" si="270"/>
        <v>68</v>
      </c>
      <c r="BN1466" s="34">
        <f t="shared" si="271"/>
        <v>62</v>
      </c>
      <c r="BO1466" s="35">
        <f t="shared" si="272"/>
        <v>59</v>
      </c>
      <c r="BP1466" s="35">
        <f t="shared" si="273"/>
        <v>44</v>
      </c>
      <c r="BQ1466" s="35">
        <f t="shared" si="274"/>
        <v>50</v>
      </c>
      <c r="BR1466" s="35">
        <f t="shared" si="275"/>
        <v>52</v>
      </c>
    </row>
    <row r="1467" spans="2:70" x14ac:dyDescent="0.3">
      <c r="B1467" s="6" t="s">
        <v>2345</v>
      </c>
      <c r="C1467" s="6">
        <v>108041619</v>
      </c>
      <c r="D1467" s="6" t="s">
        <v>1480</v>
      </c>
      <c r="E1467" s="6" t="s">
        <v>1108</v>
      </c>
      <c r="F1467" s="6" t="s">
        <v>1480</v>
      </c>
      <c r="G1467" s="6" t="s">
        <v>77</v>
      </c>
      <c r="H1467" s="6" t="s">
        <v>4995</v>
      </c>
      <c r="I1467" s="22">
        <v>587500</v>
      </c>
      <c r="J1467" s="22">
        <v>595000</v>
      </c>
      <c r="K1467" s="22">
        <v>585000</v>
      </c>
      <c r="L1467" s="22">
        <v>520000</v>
      </c>
      <c r="M1467" s="22">
        <v>525000</v>
      </c>
      <c r="N1467" s="22">
        <v>530000</v>
      </c>
      <c r="O1467" s="23">
        <v>46</v>
      </c>
      <c r="P1467" s="23">
        <v>42</v>
      </c>
      <c r="Q1467" s="23">
        <v>47</v>
      </c>
      <c r="R1467" s="22">
        <v>470</v>
      </c>
      <c r="S1467" s="22">
        <v>450</v>
      </c>
      <c r="T1467" s="24">
        <v>2.2999999999999998</v>
      </c>
      <c r="U1467" s="24">
        <v>-0.10000000000000009</v>
      </c>
      <c r="V1467" s="24">
        <v>2.4</v>
      </c>
      <c r="W1467" s="24">
        <v>2.2000000000000002</v>
      </c>
      <c r="X1467" s="25">
        <v>4.1599999999999998E-2</v>
      </c>
      <c r="Y1467" s="24">
        <v>5.0999999999999996</v>
      </c>
      <c r="Z1467" s="24">
        <v>-1.7000000000000002</v>
      </c>
      <c r="AA1467" s="24">
        <v>6.8</v>
      </c>
      <c r="AB1467" s="24">
        <v>7.8</v>
      </c>
      <c r="AC1467" s="26">
        <v>0.3006037658616455</v>
      </c>
      <c r="AD1467" s="24">
        <v>7.2260520639818626</v>
      </c>
      <c r="AE1467" s="6">
        <v>110</v>
      </c>
      <c r="AF1467" s="6">
        <v>92</v>
      </c>
      <c r="AG1467" s="6">
        <v>128</v>
      </c>
      <c r="AH1467" s="27">
        <v>2.8217821782178221</v>
      </c>
      <c r="AI1467" s="28">
        <v>555000</v>
      </c>
      <c r="AJ1467" s="28">
        <v>550000</v>
      </c>
      <c r="AK1467" s="28">
        <v>535000</v>
      </c>
      <c r="AL1467" s="29">
        <v>9.0909090909090905E-3</v>
      </c>
      <c r="AM1467" s="29">
        <v>3.7383177570093455E-2</v>
      </c>
      <c r="AN1467" s="6">
        <v>2</v>
      </c>
      <c r="AO1467" s="27">
        <v>0</v>
      </c>
      <c r="AP1467" s="6">
        <v>2</v>
      </c>
      <c r="AQ1467" s="28">
        <v>480</v>
      </c>
      <c r="AR1467" s="28">
        <v>450</v>
      </c>
      <c r="AS1467" s="25">
        <v>6.6666666666666666E-2</v>
      </c>
      <c r="AT1467" s="30">
        <v>1563.5200000000002</v>
      </c>
      <c r="AU1467" s="24">
        <v>0.62239999999999995</v>
      </c>
      <c r="AV1467" s="24">
        <v>0.37759999999999999</v>
      </c>
      <c r="AW1467" s="24">
        <v>0.54430000000000001</v>
      </c>
      <c r="AX1467" s="24">
        <v>0.1467</v>
      </c>
      <c r="AY1467" s="24">
        <v>0.33210000000000001</v>
      </c>
      <c r="AZ1467" s="24">
        <v>0.24410000000000001</v>
      </c>
      <c r="BA1467" s="24">
        <v>0.4</v>
      </c>
      <c r="BB1467" s="31">
        <v>5.5</v>
      </c>
      <c r="BC1467" s="23">
        <v>313</v>
      </c>
      <c r="BD1467" s="32" t="s">
        <v>4626</v>
      </c>
      <c r="BE1467" s="33">
        <v>152.92443468152001</v>
      </c>
      <c r="BF1467" s="33">
        <v>-31.454026680361501</v>
      </c>
      <c r="BG1467" s="34">
        <f t="shared" si="264"/>
        <v>79</v>
      </c>
      <c r="BH1467" s="34">
        <f t="shared" si="265"/>
        <v>84</v>
      </c>
      <c r="BI1467" s="34">
        <f t="shared" si="266"/>
        <v>90</v>
      </c>
      <c r="BJ1467" s="34">
        <f t="shared" si="267"/>
        <v>6</v>
      </c>
      <c r="BK1467" s="34">
        <f t="shared" si="268"/>
        <v>52</v>
      </c>
      <c r="BL1467" s="34">
        <f t="shared" si="269"/>
        <v>63</v>
      </c>
      <c r="BM1467" s="35">
        <f t="shared" si="270"/>
        <v>89</v>
      </c>
      <c r="BN1467" s="34">
        <f t="shared" si="271"/>
        <v>78</v>
      </c>
      <c r="BO1467" s="35">
        <f t="shared" si="272"/>
        <v>67</v>
      </c>
      <c r="BP1467" s="35">
        <f t="shared" si="273"/>
        <v>32</v>
      </c>
      <c r="BQ1467" s="35">
        <f t="shared" si="274"/>
        <v>55</v>
      </c>
      <c r="BR1467" s="35">
        <f t="shared" si="275"/>
        <v>52</v>
      </c>
    </row>
    <row r="1468" spans="2:70" x14ac:dyDescent="0.3">
      <c r="B1468" s="6" t="s">
        <v>2165</v>
      </c>
      <c r="C1468" s="6">
        <v>111011207</v>
      </c>
      <c r="D1468" s="6" t="s">
        <v>329</v>
      </c>
      <c r="E1468" s="6" t="s">
        <v>330</v>
      </c>
      <c r="F1468" s="6" t="s">
        <v>2847</v>
      </c>
      <c r="G1468" s="6" t="s">
        <v>77</v>
      </c>
      <c r="H1468" s="6" t="s">
        <v>4995</v>
      </c>
      <c r="I1468" s="22">
        <v>660000</v>
      </c>
      <c r="J1468" s="22">
        <v>660000</v>
      </c>
      <c r="K1468" s="22">
        <v>699000</v>
      </c>
      <c r="L1468" s="22">
        <v>625000</v>
      </c>
      <c r="M1468" s="22">
        <v>605000</v>
      </c>
      <c r="N1468" s="22">
        <v>590000</v>
      </c>
      <c r="O1468" s="23">
        <v>30</v>
      </c>
      <c r="P1468" s="23">
        <v>30</v>
      </c>
      <c r="Q1468" s="23">
        <v>46</v>
      </c>
      <c r="R1468" s="22">
        <v>485</v>
      </c>
      <c r="S1468" s="22">
        <v>400</v>
      </c>
      <c r="T1468" s="24">
        <v>1.9</v>
      </c>
      <c r="U1468" s="24">
        <v>0</v>
      </c>
      <c r="V1468" s="24">
        <v>1.9</v>
      </c>
      <c r="W1468" s="24">
        <v>1.4</v>
      </c>
      <c r="X1468" s="25">
        <v>3.8212121212121211E-2</v>
      </c>
      <c r="Y1468" s="24">
        <v>3.1</v>
      </c>
      <c r="Z1468" s="24">
        <v>-0.79999999999999982</v>
      </c>
      <c r="AA1468" s="24">
        <v>3.9</v>
      </c>
      <c r="AB1468" s="24">
        <v>4.7</v>
      </c>
      <c r="AC1468" s="26">
        <v>0.3492223502304147</v>
      </c>
      <c r="AD1468" s="24">
        <v>9.1390464374335334</v>
      </c>
      <c r="AE1468" s="6">
        <v>70</v>
      </c>
      <c r="AF1468" s="6">
        <v>83</v>
      </c>
      <c r="AG1468" s="6">
        <v>82</v>
      </c>
      <c r="AH1468" s="27">
        <v>2.5637982195845699</v>
      </c>
      <c r="AI1468" s="28">
        <v>655000</v>
      </c>
      <c r="AJ1468" s="28">
        <v>640000</v>
      </c>
      <c r="AK1468" s="28">
        <v>621000</v>
      </c>
      <c r="AL1468" s="29">
        <v>2.34375E-2</v>
      </c>
      <c r="AM1468" s="29">
        <v>5.4750402576489533E-2</v>
      </c>
      <c r="AN1468" s="6">
        <v>2</v>
      </c>
      <c r="AO1468" s="27">
        <v>0</v>
      </c>
      <c r="AP1468" s="6">
        <v>2</v>
      </c>
      <c r="AQ1468" s="28">
        <v>550</v>
      </c>
      <c r="AR1468" s="28">
        <v>500</v>
      </c>
      <c r="AS1468" s="25">
        <v>0.1</v>
      </c>
      <c r="AT1468" s="30">
        <v>1388.8000000000002</v>
      </c>
      <c r="AU1468" s="24">
        <v>0.66200000000000003</v>
      </c>
      <c r="AV1468" s="24">
        <v>0.33800000000000002</v>
      </c>
      <c r="AW1468" s="24">
        <v>0.76900000000000002</v>
      </c>
      <c r="AX1468" s="24">
        <v>9.6799999999999997E-2</v>
      </c>
      <c r="AY1468" s="24">
        <v>0.40300000000000002</v>
      </c>
      <c r="AZ1468" s="24">
        <v>0.26840000000000003</v>
      </c>
      <c r="BA1468" s="24">
        <v>0.30580000000000002</v>
      </c>
      <c r="BB1468" s="31">
        <v>2</v>
      </c>
      <c r="BC1468" s="23">
        <v>99</v>
      </c>
      <c r="BD1468" s="32" t="s">
        <v>4452</v>
      </c>
      <c r="BE1468" s="33">
        <v>151.65309691273399</v>
      </c>
      <c r="BF1468" s="33">
        <v>-33.062277872156997</v>
      </c>
      <c r="BG1468" s="34">
        <f t="shared" si="264"/>
        <v>85</v>
      </c>
      <c r="BH1468" s="34">
        <f t="shared" si="265"/>
        <v>84</v>
      </c>
      <c r="BI1468" s="34">
        <f t="shared" si="266"/>
        <v>93</v>
      </c>
      <c r="BJ1468" s="34">
        <f t="shared" si="267"/>
        <v>13</v>
      </c>
      <c r="BK1468" s="34">
        <f t="shared" si="268"/>
        <v>87</v>
      </c>
      <c r="BL1468" s="34">
        <f t="shared" si="269"/>
        <v>79</v>
      </c>
      <c r="BM1468" s="35">
        <f t="shared" si="270"/>
        <v>78</v>
      </c>
      <c r="BN1468" s="34">
        <f t="shared" si="271"/>
        <v>59</v>
      </c>
      <c r="BO1468" s="35">
        <f t="shared" si="272"/>
        <v>35</v>
      </c>
      <c r="BP1468" s="35">
        <f t="shared" si="273"/>
        <v>65</v>
      </c>
      <c r="BQ1468" s="35">
        <f t="shared" si="274"/>
        <v>20</v>
      </c>
      <c r="BR1468" s="35">
        <f t="shared" si="275"/>
        <v>52</v>
      </c>
    </row>
    <row r="1469" spans="2:70" x14ac:dyDescent="0.3">
      <c r="B1469" s="6" t="s">
        <v>2464</v>
      </c>
      <c r="C1469" s="6">
        <v>113031270</v>
      </c>
      <c r="D1469" s="6" t="s">
        <v>812</v>
      </c>
      <c r="E1469" s="6" t="s">
        <v>76</v>
      </c>
      <c r="F1469" s="6" t="s">
        <v>812</v>
      </c>
      <c r="G1469" s="6" t="s">
        <v>77</v>
      </c>
      <c r="H1469" s="6" t="s">
        <v>4995</v>
      </c>
      <c r="I1469" s="22">
        <v>400000</v>
      </c>
      <c r="J1469" s="22">
        <v>399900</v>
      </c>
      <c r="K1469" s="22">
        <v>410000</v>
      </c>
      <c r="L1469" s="22">
        <v>415000</v>
      </c>
      <c r="M1469" s="22">
        <v>386250</v>
      </c>
      <c r="N1469" s="22">
        <v>386250</v>
      </c>
      <c r="O1469" s="23">
        <v>38</v>
      </c>
      <c r="P1469" s="23">
        <v>51</v>
      </c>
      <c r="Q1469" s="23">
        <v>68</v>
      </c>
      <c r="R1469" s="22">
        <v>400</v>
      </c>
      <c r="S1469" s="22">
        <v>370</v>
      </c>
      <c r="T1469" s="24">
        <v>1.5</v>
      </c>
      <c r="U1469" s="24">
        <v>-0.10000000000000009</v>
      </c>
      <c r="V1469" s="24">
        <v>1.6</v>
      </c>
      <c r="W1469" s="24">
        <v>1.4</v>
      </c>
      <c r="X1469" s="25">
        <v>5.1999999999999998E-2</v>
      </c>
      <c r="Y1469" s="24">
        <v>6.3</v>
      </c>
      <c r="Z1469" s="24">
        <v>-2.0000000000000009</v>
      </c>
      <c r="AA1469" s="24">
        <v>8.3000000000000007</v>
      </c>
      <c r="AB1469" s="24">
        <v>8.9</v>
      </c>
      <c r="AC1469" s="26">
        <v>0.27923601027588513</v>
      </c>
      <c r="AD1469" s="24">
        <v>5.3699232745362533</v>
      </c>
      <c r="AE1469" s="6">
        <v>38</v>
      </c>
      <c r="AF1469" s="6">
        <v>41</v>
      </c>
      <c r="AG1469" s="6">
        <v>41</v>
      </c>
      <c r="AH1469" s="27">
        <v>3.1888111888111892</v>
      </c>
      <c r="AI1469" s="28">
        <v>420000</v>
      </c>
      <c r="AJ1469" s="28">
        <v>410000</v>
      </c>
      <c r="AK1469" s="28">
        <v>340000</v>
      </c>
      <c r="AL1469" s="29">
        <v>2.4390243902439025E-2</v>
      </c>
      <c r="AM1469" s="29">
        <v>0.23529411764705882</v>
      </c>
      <c r="AN1469" s="6">
        <v>1.4</v>
      </c>
      <c r="AO1469" s="27">
        <v>-0.20000000000000018</v>
      </c>
      <c r="AP1469" s="6">
        <v>1.6</v>
      </c>
      <c r="AQ1469" s="28">
        <v>400</v>
      </c>
      <c r="AR1469" s="28">
        <v>370</v>
      </c>
      <c r="AS1469" s="25">
        <v>8.1081081081081086E-2</v>
      </c>
      <c r="AT1469" s="30">
        <v>1432.4800000000002</v>
      </c>
      <c r="AU1469" s="24">
        <v>0.54049999999999998</v>
      </c>
      <c r="AV1469" s="24">
        <v>0.45950000000000002</v>
      </c>
      <c r="AW1469" s="24">
        <v>0.64200000000000002</v>
      </c>
      <c r="AX1469" s="24">
        <v>0.1363</v>
      </c>
      <c r="AY1469" s="24">
        <v>0.25679999999999997</v>
      </c>
      <c r="AZ1469" s="24">
        <v>0.20619999999999999</v>
      </c>
      <c r="BA1469" s="24">
        <v>0.49390000000000001</v>
      </c>
      <c r="BB1469" s="31">
        <v>3</v>
      </c>
      <c r="BC1469" s="23">
        <v>383</v>
      </c>
      <c r="BD1469" s="32" t="s">
        <v>4751</v>
      </c>
      <c r="BE1469" s="33">
        <v>147.31368539471001</v>
      </c>
      <c r="BF1469" s="33">
        <v>-35.1257103344809</v>
      </c>
      <c r="BG1469" s="34">
        <f t="shared" si="264"/>
        <v>92</v>
      </c>
      <c r="BH1469" s="34">
        <f t="shared" si="265"/>
        <v>93</v>
      </c>
      <c r="BI1469" s="34">
        <f t="shared" si="266"/>
        <v>85</v>
      </c>
      <c r="BJ1469" s="34">
        <f t="shared" si="267"/>
        <v>13</v>
      </c>
      <c r="BK1469" s="34">
        <f t="shared" si="268"/>
        <v>43</v>
      </c>
      <c r="BL1469" s="34">
        <f t="shared" si="269"/>
        <v>46</v>
      </c>
      <c r="BM1469" s="35">
        <f t="shared" si="270"/>
        <v>100</v>
      </c>
      <c r="BN1469" s="34">
        <f t="shared" si="271"/>
        <v>96</v>
      </c>
      <c r="BO1469" s="35">
        <f t="shared" si="272"/>
        <v>81</v>
      </c>
      <c r="BP1469" s="35">
        <f t="shared" si="273"/>
        <v>13</v>
      </c>
      <c r="BQ1469" s="35">
        <f t="shared" si="274"/>
        <v>30</v>
      </c>
      <c r="BR1469" s="35">
        <f t="shared" si="275"/>
        <v>52</v>
      </c>
    </row>
    <row r="1470" spans="2:70" x14ac:dyDescent="0.3">
      <c r="B1470" s="6" t="s">
        <v>2035</v>
      </c>
      <c r="C1470" s="6">
        <v>120011383</v>
      </c>
      <c r="D1470" s="6" t="s">
        <v>854</v>
      </c>
      <c r="E1470" s="6" t="s">
        <v>855</v>
      </c>
      <c r="F1470" s="6" t="s">
        <v>2757</v>
      </c>
      <c r="G1470" s="6" t="s">
        <v>77</v>
      </c>
      <c r="H1470" s="6" t="s">
        <v>4995</v>
      </c>
      <c r="I1470" s="22">
        <v>1180000</v>
      </c>
      <c r="J1470" s="22">
        <v>1200000</v>
      </c>
      <c r="K1470" s="22">
        <v>1133000</v>
      </c>
      <c r="L1470" s="22">
        <v>1455000</v>
      </c>
      <c r="M1470" s="22">
        <v>1400000</v>
      </c>
      <c r="N1470" s="22">
        <v>1375000</v>
      </c>
      <c r="O1470" s="23">
        <v>33</v>
      </c>
      <c r="P1470" s="23">
        <v>35</v>
      </c>
      <c r="Q1470" s="23">
        <v>29</v>
      </c>
      <c r="R1470" s="22">
        <v>760</v>
      </c>
      <c r="S1470" s="22">
        <v>750</v>
      </c>
      <c r="T1470" s="24">
        <v>2.4</v>
      </c>
      <c r="U1470" s="24">
        <v>-0.20000000000000018</v>
      </c>
      <c r="V1470" s="24">
        <v>2.6</v>
      </c>
      <c r="W1470" s="24">
        <v>3</v>
      </c>
      <c r="X1470" s="25">
        <v>3.349152542372881E-2</v>
      </c>
      <c r="Y1470" s="24">
        <v>6.7</v>
      </c>
      <c r="Z1470" s="24">
        <v>-2.1000000000000005</v>
      </c>
      <c r="AA1470" s="24">
        <v>8.8000000000000007</v>
      </c>
      <c r="AB1470" s="24">
        <v>9.6</v>
      </c>
      <c r="AC1470" s="26">
        <v>0.28415888968652786</v>
      </c>
      <c r="AD1470" s="24">
        <v>8.4845012608831691</v>
      </c>
      <c r="AE1470" s="6">
        <v>348</v>
      </c>
      <c r="AF1470" s="6">
        <v>375</v>
      </c>
      <c r="AG1470" s="6">
        <v>366</v>
      </c>
      <c r="AH1470" s="27">
        <v>5.679269882659713</v>
      </c>
      <c r="AI1470" s="28">
        <v>1070000</v>
      </c>
      <c r="AJ1470" s="28">
        <v>1085000</v>
      </c>
      <c r="AK1470" s="28">
        <v>1050000</v>
      </c>
      <c r="AL1470" s="29">
        <v>-1.3824884792626729E-2</v>
      </c>
      <c r="AM1470" s="29">
        <v>1.9047619047619049E-2</v>
      </c>
      <c r="AN1470" s="6">
        <v>2.4</v>
      </c>
      <c r="AO1470" s="27">
        <v>-0.20000000000000018</v>
      </c>
      <c r="AP1470" s="6">
        <v>2.6</v>
      </c>
      <c r="AQ1470" s="28">
        <v>820</v>
      </c>
      <c r="AR1470" s="28">
        <v>780</v>
      </c>
      <c r="AS1470" s="25">
        <v>5.128205128205128E-2</v>
      </c>
      <c r="AT1470" s="30">
        <v>2674.5600000000004</v>
      </c>
      <c r="AU1470" s="24">
        <v>0.75660000000000005</v>
      </c>
      <c r="AV1470" s="24">
        <v>0.24340000000000001</v>
      </c>
      <c r="AW1470" s="24">
        <v>0.45429999999999998</v>
      </c>
      <c r="AX1470" s="24">
        <v>9.7199999999999995E-2</v>
      </c>
      <c r="AY1470" s="24">
        <v>0.39650000000000002</v>
      </c>
      <c r="AZ1470" s="24">
        <v>0.28770000000000001</v>
      </c>
      <c r="BA1470" s="24">
        <v>0.29559999999999997</v>
      </c>
      <c r="BB1470" s="31">
        <v>8.5</v>
      </c>
      <c r="BC1470" s="23">
        <v>10</v>
      </c>
      <c r="BD1470" s="32" t="s">
        <v>4329</v>
      </c>
      <c r="BE1470" s="33">
        <v>151.103253615493</v>
      </c>
      <c r="BF1470" s="33">
        <v>-33.852765966835598</v>
      </c>
      <c r="BG1470" s="34">
        <f t="shared" si="264"/>
        <v>77</v>
      </c>
      <c r="BH1470" s="34">
        <f t="shared" si="265"/>
        <v>77</v>
      </c>
      <c r="BI1470" s="34">
        <f t="shared" si="266"/>
        <v>54</v>
      </c>
      <c r="BJ1470" s="34">
        <f t="shared" si="267"/>
        <v>1</v>
      </c>
      <c r="BK1470" s="34">
        <f t="shared" si="268"/>
        <v>100</v>
      </c>
      <c r="BL1470" s="34">
        <f t="shared" si="269"/>
        <v>77</v>
      </c>
      <c r="BM1470" s="35">
        <f t="shared" si="270"/>
        <v>62</v>
      </c>
      <c r="BN1470" s="34">
        <f t="shared" si="271"/>
        <v>66</v>
      </c>
      <c r="BO1470" s="35">
        <f t="shared" si="272"/>
        <v>77</v>
      </c>
      <c r="BP1470" s="35">
        <f t="shared" si="273"/>
        <v>6</v>
      </c>
      <c r="BQ1470" s="35">
        <f t="shared" si="274"/>
        <v>85</v>
      </c>
      <c r="BR1470" s="35">
        <f t="shared" si="275"/>
        <v>52</v>
      </c>
    </row>
    <row r="1471" spans="2:70" x14ac:dyDescent="0.3">
      <c r="B1471" s="6" t="s">
        <v>2023</v>
      </c>
      <c r="C1471" s="6">
        <v>123021706</v>
      </c>
      <c r="D1471" s="6" t="s">
        <v>1086</v>
      </c>
      <c r="E1471" s="6" t="s">
        <v>587</v>
      </c>
      <c r="F1471" s="6" t="s">
        <v>2757</v>
      </c>
      <c r="G1471" s="6" t="s">
        <v>77</v>
      </c>
      <c r="H1471" s="6" t="s">
        <v>4995</v>
      </c>
      <c r="I1471" s="22">
        <v>615000</v>
      </c>
      <c r="J1471" s="22">
        <v>623150</v>
      </c>
      <c r="K1471" s="22">
        <v>579990</v>
      </c>
      <c r="L1471" s="22">
        <v>645000</v>
      </c>
      <c r="M1471" s="22">
        <v>640000</v>
      </c>
      <c r="N1471" s="22">
        <v>609000</v>
      </c>
      <c r="O1471" s="23">
        <v>34</v>
      </c>
      <c r="P1471" s="23">
        <v>34</v>
      </c>
      <c r="Q1471" s="23">
        <v>31</v>
      </c>
      <c r="R1471" s="22">
        <v>530</v>
      </c>
      <c r="S1471" s="22">
        <v>480</v>
      </c>
      <c r="T1471" s="24">
        <v>3.5</v>
      </c>
      <c r="U1471" s="24">
        <v>0.10000000000000009</v>
      </c>
      <c r="V1471" s="24">
        <v>3.4</v>
      </c>
      <c r="W1471" s="24">
        <v>2.6</v>
      </c>
      <c r="X1471" s="25">
        <v>4.4813008130081301E-2</v>
      </c>
      <c r="Y1471" s="24">
        <v>3.2</v>
      </c>
      <c r="Z1471" s="24">
        <v>-1.3999999999999995</v>
      </c>
      <c r="AA1471" s="24">
        <v>4.5999999999999996</v>
      </c>
      <c r="AB1471" s="24">
        <v>4.2</v>
      </c>
      <c r="AC1471" s="26">
        <v>0.34340659340659335</v>
      </c>
      <c r="AD1471" s="24">
        <v>7.6631006874112826</v>
      </c>
      <c r="AE1471" s="6">
        <v>60</v>
      </c>
      <c r="AF1471" s="6">
        <v>67</v>
      </c>
      <c r="AG1471" s="6">
        <v>92</v>
      </c>
      <c r="AH1471" s="27">
        <v>1.6822429906542058</v>
      </c>
      <c r="AI1471" s="28">
        <v>615000</v>
      </c>
      <c r="AJ1471" s="28">
        <v>565000</v>
      </c>
      <c r="AK1471" s="28">
        <v>530000</v>
      </c>
      <c r="AL1471" s="29">
        <v>8.8495575221238937E-2</v>
      </c>
      <c r="AM1471" s="29">
        <v>0.16037735849056603</v>
      </c>
      <c r="AN1471" s="6">
        <v>2.4</v>
      </c>
      <c r="AO1471" s="27">
        <v>-0.30000000000000027</v>
      </c>
      <c r="AP1471" s="6">
        <v>2.7</v>
      </c>
      <c r="AQ1471" s="28">
        <v>500</v>
      </c>
      <c r="AR1471" s="28">
        <v>470</v>
      </c>
      <c r="AS1471" s="25">
        <v>6.3829787234042548E-2</v>
      </c>
      <c r="AT1471" s="30">
        <v>1543.3600000000001</v>
      </c>
      <c r="AU1471" s="24">
        <v>0.75960000000000005</v>
      </c>
      <c r="AV1471" s="24">
        <v>0.2404</v>
      </c>
      <c r="AW1471" s="24">
        <v>0.7056</v>
      </c>
      <c r="AX1471" s="24">
        <v>0.28120000000000001</v>
      </c>
      <c r="AY1471" s="24">
        <v>0.21479999999999999</v>
      </c>
      <c r="AZ1471" s="24">
        <v>0.33350000000000002</v>
      </c>
      <c r="BA1471" s="24">
        <v>0.42399999999999999</v>
      </c>
      <c r="BB1471" s="31">
        <v>3</v>
      </c>
      <c r="BC1471" s="23">
        <v>32</v>
      </c>
      <c r="BD1471" s="32" t="s">
        <v>4317</v>
      </c>
      <c r="BE1471" s="33">
        <v>150.89553819664999</v>
      </c>
      <c r="BF1471" s="33">
        <v>-33.999777334995599</v>
      </c>
      <c r="BG1471" s="34">
        <f t="shared" si="264"/>
        <v>59</v>
      </c>
      <c r="BH1471" s="34">
        <f t="shared" si="265"/>
        <v>77</v>
      </c>
      <c r="BI1471" s="34">
        <f t="shared" si="266"/>
        <v>100</v>
      </c>
      <c r="BJ1471" s="34">
        <f t="shared" si="267"/>
        <v>45</v>
      </c>
      <c r="BK1471" s="34">
        <f t="shared" si="268"/>
        <v>100</v>
      </c>
      <c r="BL1471" s="34">
        <f t="shared" si="269"/>
        <v>37</v>
      </c>
      <c r="BM1471" s="35">
        <f t="shared" si="270"/>
        <v>99</v>
      </c>
      <c r="BN1471" s="34">
        <f t="shared" si="271"/>
        <v>74</v>
      </c>
      <c r="BO1471" s="35">
        <f t="shared" si="272"/>
        <v>38</v>
      </c>
      <c r="BP1471" s="35">
        <f t="shared" si="273"/>
        <v>64</v>
      </c>
      <c r="BQ1471" s="35">
        <f t="shared" si="274"/>
        <v>30</v>
      </c>
      <c r="BR1471" s="35">
        <f t="shared" si="275"/>
        <v>52</v>
      </c>
    </row>
    <row r="1472" spans="2:70" x14ac:dyDescent="0.3">
      <c r="B1472" s="6" t="s">
        <v>2541</v>
      </c>
      <c r="C1472" s="6">
        <v>125021477</v>
      </c>
      <c r="D1472" s="6" t="s">
        <v>2124</v>
      </c>
      <c r="E1472" s="6" t="s">
        <v>791</v>
      </c>
      <c r="F1472" s="6" t="s">
        <v>2757</v>
      </c>
      <c r="G1472" s="6" t="s">
        <v>77</v>
      </c>
      <c r="H1472" s="6" t="s">
        <v>4995</v>
      </c>
      <c r="I1472" s="22">
        <v>770000</v>
      </c>
      <c r="J1472" s="22">
        <v>750000</v>
      </c>
      <c r="K1472" s="22">
        <v>745000</v>
      </c>
      <c r="L1472" s="22">
        <v>800000</v>
      </c>
      <c r="M1472" s="22">
        <v>745000</v>
      </c>
      <c r="N1472" s="22">
        <v>745000</v>
      </c>
      <c r="O1472" s="23">
        <v>42</v>
      </c>
      <c r="P1472" s="23">
        <v>38</v>
      </c>
      <c r="Q1472" s="23">
        <v>29</v>
      </c>
      <c r="R1472" s="22">
        <v>680</v>
      </c>
      <c r="S1472" s="22">
        <v>650</v>
      </c>
      <c r="T1472" s="24">
        <v>2.1</v>
      </c>
      <c r="U1472" s="24">
        <v>-0.10000000000000009</v>
      </c>
      <c r="V1472" s="24">
        <v>2.2000000000000002</v>
      </c>
      <c r="W1472" s="24">
        <v>2.4</v>
      </c>
      <c r="X1472" s="25">
        <v>4.592207792207792E-2</v>
      </c>
      <c r="Y1472" s="24">
        <v>5.8</v>
      </c>
      <c r="Z1472" s="24">
        <v>-2.5000000000000009</v>
      </c>
      <c r="AA1472" s="24">
        <v>8.3000000000000007</v>
      </c>
      <c r="AB1472" s="24">
        <v>9.6999999999999993</v>
      </c>
      <c r="AC1472" s="26">
        <v>0.31008317525171458</v>
      </c>
      <c r="AD1472" s="24">
        <v>6.7523768366464996</v>
      </c>
      <c r="AE1472" s="6">
        <v>190</v>
      </c>
      <c r="AF1472" s="6">
        <v>188</v>
      </c>
      <c r="AG1472" s="6">
        <v>216</v>
      </c>
      <c r="AH1472" s="27">
        <v>6</v>
      </c>
      <c r="AI1472" s="28">
        <v>840000</v>
      </c>
      <c r="AJ1472" s="28">
        <v>818000</v>
      </c>
      <c r="AK1472" s="28">
        <v>780000</v>
      </c>
      <c r="AL1472" s="29">
        <v>2.6894865525672371E-2</v>
      </c>
      <c r="AM1472" s="29">
        <v>7.6923076923076927E-2</v>
      </c>
      <c r="AN1472" s="6">
        <v>2.2999999999999998</v>
      </c>
      <c r="AO1472" s="27">
        <v>-0.10000000000000009</v>
      </c>
      <c r="AP1472" s="6">
        <v>2.4</v>
      </c>
      <c r="AQ1472" s="28">
        <v>680</v>
      </c>
      <c r="AR1472" s="28">
        <v>650</v>
      </c>
      <c r="AS1472" s="25">
        <v>4.6153846153846156E-2</v>
      </c>
      <c r="AT1472" s="30">
        <v>2192.96</v>
      </c>
      <c r="AU1472" s="24">
        <v>0.75249999999999995</v>
      </c>
      <c r="AV1472" s="24">
        <v>0.2475</v>
      </c>
      <c r="AW1472" s="24">
        <v>0.56289999999999996</v>
      </c>
      <c r="AX1472" s="24">
        <v>0.2611</v>
      </c>
      <c r="AY1472" s="24">
        <v>0.2228</v>
      </c>
      <c r="AZ1472" s="24">
        <v>0.3412</v>
      </c>
      <c r="BA1472" s="24">
        <v>0.4123</v>
      </c>
      <c r="BB1472" s="31">
        <v>6</v>
      </c>
      <c r="BC1472" s="23">
        <v>16</v>
      </c>
      <c r="BD1472" s="32" t="s">
        <v>4829</v>
      </c>
      <c r="BE1472" s="33">
        <v>151.04747942591999</v>
      </c>
      <c r="BF1472" s="33">
        <v>-33.810260091288697</v>
      </c>
      <c r="BG1472" s="34">
        <f t="shared" si="264"/>
        <v>82</v>
      </c>
      <c r="BH1472" s="34">
        <f t="shared" si="265"/>
        <v>79</v>
      </c>
      <c r="BI1472" s="34">
        <f t="shared" si="266"/>
        <v>51</v>
      </c>
      <c r="BJ1472" s="34">
        <f t="shared" si="267"/>
        <v>14</v>
      </c>
      <c r="BK1472" s="34">
        <f t="shared" si="268"/>
        <v>100</v>
      </c>
      <c r="BL1472" s="34">
        <f t="shared" si="269"/>
        <v>39</v>
      </c>
      <c r="BM1472" s="35">
        <f t="shared" si="270"/>
        <v>100</v>
      </c>
      <c r="BN1472" s="34">
        <f t="shared" si="271"/>
        <v>83</v>
      </c>
      <c r="BO1472" s="35">
        <f t="shared" si="272"/>
        <v>60</v>
      </c>
      <c r="BP1472" s="35">
        <f t="shared" si="273"/>
        <v>21</v>
      </c>
      <c r="BQ1472" s="35">
        <f t="shared" si="274"/>
        <v>60</v>
      </c>
      <c r="BR1472" s="35">
        <f t="shared" si="275"/>
        <v>52</v>
      </c>
    </row>
    <row r="1473" spans="2:70" x14ac:dyDescent="0.3">
      <c r="B1473" s="6" t="s">
        <v>539</v>
      </c>
      <c r="C1473" s="6">
        <v>203021042</v>
      </c>
      <c r="D1473" s="6" t="s">
        <v>209</v>
      </c>
      <c r="E1473" s="6" t="s">
        <v>209</v>
      </c>
      <c r="F1473" s="6" t="s">
        <v>209</v>
      </c>
      <c r="G1473" s="6" t="s">
        <v>86</v>
      </c>
      <c r="H1473" s="6" t="s">
        <v>4995</v>
      </c>
      <c r="I1473" s="22">
        <v>499000</v>
      </c>
      <c r="J1473" s="22">
        <v>500000</v>
      </c>
      <c r="K1473" s="22">
        <v>500000</v>
      </c>
      <c r="L1473" s="22">
        <v>515000</v>
      </c>
      <c r="M1473" s="22">
        <v>511500</v>
      </c>
      <c r="N1473" s="22">
        <v>515000</v>
      </c>
      <c r="O1473" s="23">
        <v>29</v>
      </c>
      <c r="P1473" s="23">
        <v>29</v>
      </c>
      <c r="Q1473" s="23">
        <v>61</v>
      </c>
      <c r="R1473" s="22">
        <v>430</v>
      </c>
      <c r="S1473" s="22">
        <v>410</v>
      </c>
      <c r="T1473" s="24">
        <v>4.0999999999999996</v>
      </c>
      <c r="U1473" s="24">
        <v>0.19999999999999973</v>
      </c>
      <c r="V1473" s="24">
        <v>3.9</v>
      </c>
      <c r="W1473" s="24">
        <v>4</v>
      </c>
      <c r="X1473" s="25">
        <v>4.4809619238476955E-2</v>
      </c>
      <c r="Y1473" s="24">
        <v>7.2</v>
      </c>
      <c r="Z1473" s="24">
        <v>-2.7</v>
      </c>
      <c r="AA1473" s="24">
        <v>9.9</v>
      </c>
      <c r="AB1473" s="24">
        <v>9.3000000000000007</v>
      </c>
      <c r="AC1473" s="26">
        <v>0.18187047438586992</v>
      </c>
      <c r="AD1473" s="24">
        <v>4.0587373308832326</v>
      </c>
      <c r="AE1473" s="6">
        <v>262</v>
      </c>
      <c r="AF1473" s="6">
        <v>318</v>
      </c>
      <c r="AG1473" s="6">
        <v>318</v>
      </c>
      <c r="AH1473" s="27">
        <v>6.7172675521821636</v>
      </c>
      <c r="AI1473" s="28">
        <v>474000</v>
      </c>
      <c r="AJ1473" s="28">
        <v>490000</v>
      </c>
      <c r="AK1473" s="28">
        <v>500000</v>
      </c>
      <c r="AL1473" s="29">
        <v>-3.2653061224489799E-2</v>
      </c>
      <c r="AM1473" s="29">
        <v>-5.1999999999999998E-2</v>
      </c>
      <c r="AN1473" s="6">
        <v>2.2000000000000002</v>
      </c>
      <c r="AO1473" s="27">
        <v>-0.19999999999999973</v>
      </c>
      <c r="AP1473" s="6">
        <v>2.4</v>
      </c>
      <c r="AQ1473" s="28">
        <v>440</v>
      </c>
      <c r="AR1473" s="28">
        <v>420</v>
      </c>
      <c r="AS1473" s="25">
        <v>4.7619047619047616E-2</v>
      </c>
      <c r="AT1473" s="30">
        <v>2364.3200000000002</v>
      </c>
      <c r="AU1473" s="24">
        <v>0.745</v>
      </c>
      <c r="AV1473" s="24">
        <v>0.255</v>
      </c>
      <c r="AW1473" s="24">
        <v>0.88480000000000003</v>
      </c>
      <c r="AX1473" s="24">
        <v>0.11119999999999999</v>
      </c>
      <c r="AY1473" s="24">
        <v>0.39179999999999998</v>
      </c>
      <c r="AZ1473" s="24">
        <v>0.38950000000000001</v>
      </c>
      <c r="BA1473" s="24">
        <v>0.1996</v>
      </c>
      <c r="BB1473" s="31">
        <v>5</v>
      </c>
      <c r="BC1473" s="23">
        <v>72</v>
      </c>
      <c r="BD1473" s="32" t="s">
        <v>3005</v>
      </c>
      <c r="BE1473" s="33">
        <v>144.28882255353099</v>
      </c>
      <c r="BF1473" s="33">
        <v>-38.1760834744871</v>
      </c>
      <c r="BG1473" s="34">
        <f t="shared" si="264"/>
        <v>49</v>
      </c>
      <c r="BH1473" s="34">
        <f t="shared" si="265"/>
        <v>80</v>
      </c>
      <c r="BI1473" s="34">
        <f t="shared" si="266"/>
        <v>42</v>
      </c>
      <c r="BJ1473" s="34">
        <f t="shared" si="267"/>
        <v>1</v>
      </c>
      <c r="BK1473" s="34">
        <f t="shared" si="268"/>
        <v>93</v>
      </c>
      <c r="BL1473" s="34">
        <f t="shared" si="269"/>
        <v>76</v>
      </c>
      <c r="BM1473" s="35">
        <f t="shared" si="270"/>
        <v>99</v>
      </c>
      <c r="BN1473" s="34">
        <f t="shared" si="271"/>
        <v>100</v>
      </c>
      <c r="BO1473" s="35">
        <f t="shared" si="272"/>
        <v>100</v>
      </c>
      <c r="BP1473" s="35">
        <f t="shared" si="273"/>
        <v>1</v>
      </c>
      <c r="BQ1473" s="35">
        <f t="shared" si="274"/>
        <v>50</v>
      </c>
      <c r="BR1473" s="35">
        <f t="shared" si="275"/>
        <v>52</v>
      </c>
    </row>
    <row r="1474" spans="2:70" x14ac:dyDescent="0.3">
      <c r="B1474" s="6" t="s">
        <v>750</v>
      </c>
      <c r="C1474" s="6">
        <v>203021485</v>
      </c>
      <c r="D1474" s="6" t="s">
        <v>209</v>
      </c>
      <c r="E1474" s="6" t="s">
        <v>209</v>
      </c>
      <c r="F1474" s="6" t="s">
        <v>209</v>
      </c>
      <c r="G1474" s="6" t="s">
        <v>86</v>
      </c>
      <c r="H1474" s="6" t="s">
        <v>4995</v>
      </c>
      <c r="I1474" s="22">
        <v>578200</v>
      </c>
      <c r="J1474" s="22">
        <v>578200</v>
      </c>
      <c r="K1474" s="22">
        <v>578200</v>
      </c>
      <c r="L1474" s="22">
        <v>545000</v>
      </c>
      <c r="M1474" s="22">
        <v>510000</v>
      </c>
      <c r="N1474" s="22">
        <v>489000</v>
      </c>
      <c r="O1474" s="23">
        <v>28</v>
      </c>
      <c r="P1474" s="23">
        <v>28</v>
      </c>
      <c r="Q1474" s="23">
        <v>58</v>
      </c>
      <c r="R1474" s="22">
        <v>480</v>
      </c>
      <c r="S1474" s="22">
        <v>470</v>
      </c>
      <c r="T1474" s="24">
        <v>2.1</v>
      </c>
      <c r="U1474" s="24">
        <v>0.30000000000000004</v>
      </c>
      <c r="V1474" s="24">
        <v>1.8</v>
      </c>
      <c r="W1474" s="24">
        <v>3.5</v>
      </c>
      <c r="X1474" s="25">
        <v>4.3168453822206847E-2</v>
      </c>
      <c r="Y1474" s="24">
        <v>9.9</v>
      </c>
      <c r="Z1474" s="24">
        <v>-1</v>
      </c>
      <c r="AA1474" s="24">
        <v>10.9</v>
      </c>
      <c r="AB1474" s="24">
        <v>10.9</v>
      </c>
      <c r="AC1474" s="26">
        <v>0.21557918942224774</v>
      </c>
      <c r="AD1474" s="24">
        <v>4.993905742145178</v>
      </c>
      <c r="AE1474" s="6">
        <v>262</v>
      </c>
      <c r="AF1474" s="6">
        <v>318</v>
      </c>
      <c r="AG1474" s="6">
        <v>318</v>
      </c>
      <c r="AH1474" s="27">
        <v>6.7172675521821636</v>
      </c>
      <c r="AI1474" s="28">
        <v>474000</v>
      </c>
      <c r="AJ1474" s="28">
        <v>490000</v>
      </c>
      <c r="AK1474" s="28">
        <v>500000</v>
      </c>
      <c r="AL1474" s="29">
        <v>-3.2653061224489799E-2</v>
      </c>
      <c r="AM1474" s="29">
        <v>-5.1999999999999998E-2</v>
      </c>
      <c r="AN1474" s="6">
        <v>2.2000000000000002</v>
      </c>
      <c r="AO1474" s="27">
        <v>-0.19999999999999973</v>
      </c>
      <c r="AP1474" s="6">
        <v>2.4</v>
      </c>
      <c r="AQ1474" s="28">
        <v>440</v>
      </c>
      <c r="AR1474" s="28">
        <v>420</v>
      </c>
      <c r="AS1474" s="25">
        <v>4.7619047619047616E-2</v>
      </c>
      <c r="AT1474" s="30">
        <v>2226.5600000000004</v>
      </c>
      <c r="AU1474" s="24">
        <v>0.71279999999999999</v>
      </c>
      <c r="AV1474" s="24">
        <v>0.28720000000000001</v>
      </c>
      <c r="AW1474" s="24">
        <v>0.90369999999999995</v>
      </c>
      <c r="AX1474" s="24">
        <v>9.2200000000000004E-2</v>
      </c>
      <c r="AY1474" s="24">
        <v>0.15240000000000001</v>
      </c>
      <c r="AZ1474" s="24">
        <v>0.50190000000000001</v>
      </c>
      <c r="BA1474" s="24">
        <v>0.27939999999999998</v>
      </c>
      <c r="BB1474" s="31">
        <v>7</v>
      </c>
      <c r="BC1474" s="23">
        <v>69</v>
      </c>
      <c r="BD1474" s="32" t="s">
        <v>3174</v>
      </c>
      <c r="BE1474" s="33">
        <v>144.367691797433</v>
      </c>
      <c r="BF1474" s="33">
        <v>-38.217247311088599</v>
      </c>
      <c r="BG1474" s="34">
        <f t="shared" si="264"/>
        <v>82</v>
      </c>
      <c r="BH1474" s="34">
        <f t="shared" si="265"/>
        <v>80</v>
      </c>
      <c r="BI1474" s="34">
        <f t="shared" si="266"/>
        <v>42</v>
      </c>
      <c r="BJ1474" s="34">
        <f t="shared" si="267"/>
        <v>1</v>
      </c>
      <c r="BK1474" s="34">
        <f t="shared" si="268"/>
        <v>93</v>
      </c>
      <c r="BL1474" s="34">
        <f t="shared" si="269"/>
        <v>24</v>
      </c>
      <c r="BM1474" s="35">
        <f t="shared" si="270"/>
        <v>94</v>
      </c>
      <c r="BN1474" s="34">
        <f t="shared" si="271"/>
        <v>100</v>
      </c>
      <c r="BO1474" s="35">
        <f t="shared" si="272"/>
        <v>100</v>
      </c>
      <c r="BP1474" s="35">
        <f t="shared" si="273"/>
        <v>1</v>
      </c>
      <c r="BQ1474" s="35">
        <f t="shared" si="274"/>
        <v>70</v>
      </c>
      <c r="BR1474" s="35">
        <f t="shared" si="275"/>
        <v>52</v>
      </c>
    </row>
    <row r="1475" spans="2:70" x14ac:dyDescent="0.3">
      <c r="B1475" s="6" t="s">
        <v>2192</v>
      </c>
      <c r="C1475" s="6">
        <v>206071142</v>
      </c>
      <c r="D1475" s="6" t="s">
        <v>1026</v>
      </c>
      <c r="E1475" s="6" t="s">
        <v>289</v>
      </c>
      <c r="F1475" s="6" t="s">
        <v>689</v>
      </c>
      <c r="G1475" s="6" t="s">
        <v>86</v>
      </c>
      <c r="H1475" s="6" t="s">
        <v>4995</v>
      </c>
      <c r="I1475" s="22">
        <v>1200000</v>
      </c>
      <c r="J1475" s="22">
        <v>1071200</v>
      </c>
      <c r="K1475" s="22">
        <v>903000</v>
      </c>
      <c r="L1475" s="22">
        <v>800000</v>
      </c>
      <c r="M1475" s="22">
        <v>795000</v>
      </c>
      <c r="N1475" s="22">
        <v>782000</v>
      </c>
      <c r="O1475" s="23">
        <v>24</v>
      </c>
      <c r="P1475" s="23">
        <v>27</v>
      </c>
      <c r="Q1475" s="23">
        <v>24</v>
      </c>
      <c r="R1475" s="22">
        <v>660</v>
      </c>
      <c r="S1475" s="22">
        <v>620</v>
      </c>
      <c r="T1475" s="24">
        <v>1.4</v>
      </c>
      <c r="U1475" s="24">
        <v>-0.40000000000000013</v>
      </c>
      <c r="V1475" s="24">
        <v>1.8</v>
      </c>
      <c r="W1475" s="24">
        <v>1.9</v>
      </c>
      <c r="X1475" s="25">
        <v>2.86E-2</v>
      </c>
      <c r="Y1475" s="24">
        <v>4.8</v>
      </c>
      <c r="Z1475" s="24">
        <v>-1.9000000000000004</v>
      </c>
      <c r="AA1475" s="24">
        <v>6.7</v>
      </c>
      <c r="AB1475" s="24">
        <v>7.3</v>
      </c>
      <c r="AC1475" s="26">
        <v>0.2685896601119937</v>
      </c>
      <c r="AD1475" s="24">
        <v>9.3912468570627183</v>
      </c>
      <c r="AE1475" s="6">
        <v>342</v>
      </c>
      <c r="AF1475" s="6">
        <v>420</v>
      </c>
      <c r="AG1475" s="6">
        <v>519</v>
      </c>
      <c r="AH1475" s="27">
        <v>4.3625128733264669</v>
      </c>
      <c r="AI1475" s="28">
        <v>613500</v>
      </c>
      <c r="AJ1475" s="28">
        <v>580000</v>
      </c>
      <c r="AK1475" s="28">
        <v>580000</v>
      </c>
      <c r="AL1475" s="29">
        <v>5.775862068965517E-2</v>
      </c>
      <c r="AM1475" s="29">
        <v>5.775862068965517E-2</v>
      </c>
      <c r="AN1475" s="6">
        <v>2.4</v>
      </c>
      <c r="AO1475" s="27">
        <v>-0.30000000000000027</v>
      </c>
      <c r="AP1475" s="6">
        <v>2.7</v>
      </c>
      <c r="AQ1475" s="28">
        <v>600</v>
      </c>
      <c r="AR1475" s="28">
        <v>580</v>
      </c>
      <c r="AS1475" s="25">
        <v>3.4482758620689655E-2</v>
      </c>
      <c r="AT1475" s="30">
        <v>2457.2800000000002</v>
      </c>
      <c r="AU1475" s="24">
        <v>0.49469999999999997</v>
      </c>
      <c r="AV1475" s="24">
        <v>0.50529999999999997</v>
      </c>
      <c r="AW1475" s="24">
        <v>3.1800000000000002E-2</v>
      </c>
      <c r="AX1475" s="24">
        <v>0.36520000000000002</v>
      </c>
      <c r="AY1475" s="24">
        <v>0.18029999999999999</v>
      </c>
      <c r="AZ1475" s="24">
        <v>0.20130000000000001</v>
      </c>
      <c r="BA1475" s="24">
        <v>0.58819999999999995</v>
      </c>
      <c r="BB1475" s="31">
        <v>7.5</v>
      </c>
      <c r="BC1475" s="23">
        <v>2</v>
      </c>
      <c r="BD1475" s="32" t="s">
        <v>4478</v>
      </c>
      <c r="BE1475" s="33">
        <v>144.97913951147399</v>
      </c>
      <c r="BF1475" s="33">
        <v>-37.801032848428498</v>
      </c>
      <c r="BG1475" s="34">
        <f t="shared" si="264"/>
        <v>93</v>
      </c>
      <c r="BH1475" s="34">
        <f t="shared" si="265"/>
        <v>77</v>
      </c>
      <c r="BI1475" s="34">
        <f t="shared" si="266"/>
        <v>71</v>
      </c>
      <c r="BJ1475" s="34">
        <f t="shared" si="267"/>
        <v>30</v>
      </c>
      <c r="BK1475" s="34">
        <f t="shared" si="268"/>
        <v>100</v>
      </c>
      <c r="BL1475" s="34">
        <f t="shared" si="269"/>
        <v>30</v>
      </c>
      <c r="BM1475" s="35">
        <f t="shared" si="270"/>
        <v>46</v>
      </c>
      <c r="BN1475" s="34">
        <f t="shared" si="271"/>
        <v>57</v>
      </c>
      <c r="BO1475" s="35">
        <f t="shared" si="272"/>
        <v>88</v>
      </c>
      <c r="BP1475" s="35">
        <f t="shared" si="273"/>
        <v>37</v>
      </c>
      <c r="BQ1475" s="35">
        <f t="shared" si="274"/>
        <v>75</v>
      </c>
      <c r="BR1475" s="35">
        <f t="shared" si="275"/>
        <v>52</v>
      </c>
    </row>
    <row r="1476" spans="2:70" x14ac:dyDescent="0.3">
      <c r="B1476" s="6" t="s">
        <v>704</v>
      </c>
      <c r="C1476" s="6">
        <v>209041528</v>
      </c>
      <c r="D1476" s="6" t="s">
        <v>356</v>
      </c>
      <c r="E1476" s="6" t="s">
        <v>103</v>
      </c>
      <c r="F1476" s="6" t="s">
        <v>689</v>
      </c>
      <c r="G1476" s="6" t="s">
        <v>86</v>
      </c>
      <c r="H1476" s="6" t="s">
        <v>4995</v>
      </c>
      <c r="I1476" s="22">
        <v>470000</v>
      </c>
      <c r="J1476" s="22">
        <v>470000</v>
      </c>
      <c r="K1476" s="22">
        <v>489600</v>
      </c>
      <c r="L1476" s="22">
        <v>471500</v>
      </c>
      <c r="M1476" s="22">
        <v>471500</v>
      </c>
      <c r="N1476" s="22">
        <v>440000</v>
      </c>
      <c r="O1476" s="23">
        <v>13</v>
      </c>
      <c r="P1476" s="23">
        <v>13</v>
      </c>
      <c r="Q1476" s="23">
        <v>27</v>
      </c>
      <c r="R1476" s="22">
        <v>490</v>
      </c>
      <c r="S1476" s="22">
        <v>420</v>
      </c>
      <c r="T1476" s="24">
        <v>2.5</v>
      </c>
      <c r="U1476" s="24">
        <v>-0.89999999999999991</v>
      </c>
      <c r="V1476" s="24">
        <v>3.4</v>
      </c>
      <c r="W1476" s="24">
        <v>7.6</v>
      </c>
      <c r="X1476" s="25">
        <v>5.4212765957446805E-2</v>
      </c>
      <c r="Y1476" s="24">
        <v>16.7</v>
      </c>
      <c r="Z1476" s="24">
        <v>-1.8000000000000007</v>
      </c>
      <c r="AA1476" s="24">
        <v>18.5</v>
      </c>
      <c r="AB1476" s="24">
        <v>21</v>
      </c>
      <c r="AC1476" s="26">
        <v>0.20636792452830188</v>
      </c>
      <c r="AD1476" s="24">
        <v>3.8066296910636535</v>
      </c>
      <c r="AE1476" s="6">
        <v>165</v>
      </c>
      <c r="AF1476" s="6">
        <v>175</v>
      </c>
      <c r="AG1476" s="6">
        <v>236</v>
      </c>
      <c r="AH1476" s="27">
        <v>3.1368421052631579</v>
      </c>
      <c r="AI1476" s="28">
        <v>510000</v>
      </c>
      <c r="AJ1476" s="28">
        <v>495000</v>
      </c>
      <c r="AK1476" s="28">
        <v>478000</v>
      </c>
      <c r="AL1476" s="29">
        <v>3.0303030303030304E-2</v>
      </c>
      <c r="AM1476" s="29">
        <v>6.6945606694560664E-2</v>
      </c>
      <c r="AN1476" s="6">
        <v>3.5</v>
      </c>
      <c r="AO1476" s="27">
        <v>-0.10000000000000009</v>
      </c>
      <c r="AP1476" s="6">
        <v>3.6</v>
      </c>
      <c r="AQ1476" s="28">
        <v>490</v>
      </c>
      <c r="AR1476" s="28">
        <v>450</v>
      </c>
      <c r="AS1476" s="25">
        <v>8.8888888888888892E-2</v>
      </c>
      <c r="AT1476" s="30">
        <v>2374.4</v>
      </c>
      <c r="AU1476" s="24">
        <v>0.83620000000000005</v>
      </c>
      <c r="AV1476" s="24">
        <v>0.1638</v>
      </c>
      <c r="AW1476" s="24">
        <v>0.91569999999999996</v>
      </c>
      <c r="AX1476" s="24">
        <v>8.43E-2</v>
      </c>
      <c r="AY1476" s="24">
        <v>0.13850000000000001</v>
      </c>
      <c r="AZ1476" s="24">
        <v>0.61799999999999999</v>
      </c>
      <c r="BA1476" s="24">
        <v>0.2306</v>
      </c>
      <c r="BB1476" s="31">
        <v>6</v>
      </c>
      <c r="BC1476" s="23">
        <v>27</v>
      </c>
      <c r="BD1476" s="32" t="s">
        <v>3137</v>
      </c>
      <c r="BE1476" s="33">
        <v>145.120678105488</v>
      </c>
      <c r="BF1476" s="33">
        <v>-37.609402345802103</v>
      </c>
      <c r="BG1476" s="34">
        <f t="shared" ref="BG1476:BG1539" si="276">IF(T1476&lt;=1, 100, IF(T1476&gt;=7, 1, ROUND(100 - ((T1476-1)/6)*99, 0)))</f>
        <v>75</v>
      </c>
      <c r="BH1476" s="34">
        <f t="shared" ref="BH1476:BH1539" si="277">IF(AN1476&lt;=1, 100, IF(AN1476&gt;=7, 1, ROUND(100 - ((AN1476-1)/6)*99, 0)))</f>
        <v>59</v>
      </c>
      <c r="BI1476" s="34">
        <f t="shared" ref="BI1476:BI1539" si="278">IF(AH1476&lt;=2, 100, IF(AH1476&gt;=10, 1, ROUND(100 - ((AH1476-2)/8)*99, 0)))</f>
        <v>86</v>
      </c>
      <c r="BJ1476" s="34">
        <f t="shared" ref="BJ1476:BJ1539" si="279">IF(AL1476&lt;=0, 1, IF(AL1476&gt;=0.2, 100, ROUND(1 + (AL1476/0.2)*99, 0)))</f>
        <v>16</v>
      </c>
      <c r="BK1476" s="34">
        <f t="shared" ref="BK1476:BK1539" si="280">IF(BC1476&gt;=750, 1, IF(BC1476&lt;=50, 100, ROUND(100 - 99 * (((BC1476 - 50)/700)^0.75), 0)))</f>
        <v>100</v>
      </c>
      <c r="BL1476" s="34">
        <f t="shared" ref="BL1476:BL1539" si="281">IF(AY1476&gt;=0.5, 100, IF(AY1476&lt;=0.05, 1, ROUND(1 + ((AY1476-0.05)/0.45)*99, 0)))</f>
        <v>20</v>
      </c>
      <c r="BM1476" s="35">
        <f t="shared" ref="BM1476:BM1539" si="282">IF(X1476&gt;=0.045, 100, IF(X1476&lt;=0.015, 1, ROUND(1 + ((X1476-0.015)/0.03)*99, 0)))</f>
        <v>100</v>
      </c>
      <c r="BN1476" s="34">
        <f t="shared" ref="BN1476:BN1539" si="283">IF(AD1476&lt;=5, 100, IF(AD1476&gt;=15, 1, ROUND(100 - ((AD1476-5)/10)*99, 0)))</f>
        <v>100</v>
      </c>
      <c r="BO1476" s="35">
        <f t="shared" ref="BO1476:BO1539" si="284">IF(AC1476&lt;=0.25, 100, IF(AC1476&gt;=0.4, 1, ROUND(100 - ((AC1476-0.25)/0.15)*99, 0)))</f>
        <v>100</v>
      </c>
      <c r="BP1476" s="35">
        <f t="shared" ref="BP1476:BP1539" si="285">IF(Y1476&lt;=1, 100, IF(Y1476&gt;=7, 1, ROUND(100 - ((Y1476-1)/6)*99, 0)))</f>
        <v>1</v>
      </c>
      <c r="BQ1476" s="35">
        <f t="shared" ref="BQ1476:BQ1539" si="286">BB1476*10</f>
        <v>60</v>
      </c>
      <c r="BR1476" s="35">
        <f t="shared" ref="BR1476:BR1539" si="287">IF(
  (
    IF($BG$2,0.1,0) + IF($BH$2,0.1,0) + IF($BI$2,0.05,0) + IF($BJ$2,0.05,0) +
    IF($BK$2,0.07,0) + IF($BL$2,0.08,0) + IF($BM$2,0.08,0) + IF($BN$2,0.07,0) +
    IF($BO$2,0.07,0) + IF($BP$2,0.08,0) + IF($BQ$2,0.08,0)
  ) = 0,
  "",
  ROUND(
    (
      IF($BG$2, BG1476*0.1, 0) + IF($BH$2, BH1476*0.1, 0) + IF($BI$2, BI1476*0.05, 0) + IF($BJ$2, BJ1476*0.05, 0) +
      IF($BK$2, BK1476*0.07, 0) + IF($BL$2, BL1476*0.08, 0) + IF($BM$2, BM1476*0.08, 0) + IF($BN$2, BN1476*0.07, 0) +
      IF($BO$2, BO1476*0.07, 0) + IF($BP$2, BP1476*0.08, 0) + IF($BQ$2, BQ1476*0.08, 0)
    ) /
    (
      IF($BG$2,0.1,0) + IF($BH$2,0.1,0) + IF($BI$2,0.05,0) + IF($BJ$2,0.05,0) +
      IF($BK$2,0.07,0) + IF($BL$2,0.08,0) + IF($BM$2,0.08,0) + IF($BN$2,0.07,0) +
      IF($BO$2,0.07,0) + IF($BP$2,0.08,0) + IF($BQ$2,0.08,0)
    ) * 0.8,
  0)
)</f>
        <v>52</v>
      </c>
    </row>
    <row r="1477" spans="2:70" x14ac:dyDescent="0.3">
      <c r="B1477" s="6" t="s">
        <v>1179</v>
      </c>
      <c r="C1477" s="6">
        <v>209041531</v>
      </c>
      <c r="D1477" s="6" t="s">
        <v>356</v>
      </c>
      <c r="E1477" s="6" t="s">
        <v>103</v>
      </c>
      <c r="F1477" s="6" t="s">
        <v>689</v>
      </c>
      <c r="G1477" s="6" t="s">
        <v>86</v>
      </c>
      <c r="H1477" s="6" t="s">
        <v>4995</v>
      </c>
      <c r="I1477" s="22">
        <v>500000</v>
      </c>
      <c r="J1477" s="22">
        <v>495000</v>
      </c>
      <c r="K1477" s="22">
        <v>440000</v>
      </c>
      <c r="L1477" s="22">
        <v>405000</v>
      </c>
      <c r="M1477" s="22">
        <v>520000</v>
      </c>
      <c r="N1477" s="22">
        <v>460000</v>
      </c>
      <c r="O1477" s="23">
        <v>33</v>
      </c>
      <c r="P1477" s="23">
        <v>27</v>
      </c>
      <c r="Q1477" s="23">
        <v>52</v>
      </c>
      <c r="R1477" s="22">
        <v>460</v>
      </c>
      <c r="S1477" s="22">
        <v>400</v>
      </c>
      <c r="T1477" s="24">
        <v>4</v>
      </c>
      <c r="U1477" s="24">
        <v>-0.20000000000000018</v>
      </c>
      <c r="V1477" s="24">
        <v>4.2</v>
      </c>
      <c r="W1477" s="24">
        <v>4.7</v>
      </c>
      <c r="X1477" s="25">
        <v>4.7840000000000001E-2</v>
      </c>
      <c r="Y1477" s="24">
        <v>4.5</v>
      </c>
      <c r="Z1477" s="24">
        <v>-1.7000000000000002</v>
      </c>
      <c r="AA1477" s="24">
        <v>6.2</v>
      </c>
      <c r="AB1477" s="24">
        <v>8.3000000000000007</v>
      </c>
      <c r="AC1477" s="26">
        <v>0.21650726711348742</v>
      </c>
      <c r="AD1477" s="24">
        <v>4.5256535767869446</v>
      </c>
      <c r="AE1477" s="6">
        <v>165</v>
      </c>
      <c r="AF1477" s="6">
        <v>175</v>
      </c>
      <c r="AG1477" s="6">
        <v>236</v>
      </c>
      <c r="AH1477" s="27">
        <v>3.1368421052631579</v>
      </c>
      <c r="AI1477" s="28">
        <v>510000</v>
      </c>
      <c r="AJ1477" s="28">
        <v>495000</v>
      </c>
      <c r="AK1477" s="28">
        <v>478000</v>
      </c>
      <c r="AL1477" s="29">
        <v>3.0303030303030304E-2</v>
      </c>
      <c r="AM1477" s="29">
        <v>6.6945606694560664E-2</v>
      </c>
      <c r="AN1477" s="6">
        <v>3.5</v>
      </c>
      <c r="AO1477" s="27">
        <v>-0.10000000000000009</v>
      </c>
      <c r="AP1477" s="6">
        <v>3.6</v>
      </c>
      <c r="AQ1477" s="28">
        <v>490</v>
      </c>
      <c r="AR1477" s="28">
        <v>450</v>
      </c>
      <c r="AS1477" s="25">
        <v>8.8888888888888892E-2</v>
      </c>
      <c r="AT1477" s="30">
        <v>2124.6400000000003</v>
      </c>
      <c r="AU1477" s="24">
        <v>0.80049999999999999</v>
      </c>
      <c r="AV1477" s="24">
        <v>0.19950000000000001</v>
      </c>
      <c r="AW1477" s="24">
        <v>0.83889999999999998</v>
      </c>
      <c r="AX1477" s="24">
        <v>0.1341</v>
      </c>
      <c r="AY1477" s="24">
        <v>0.1593</v>
      </c>
      <c r="AZ1477" s="24">
        <v>0.51890000000000003</v>
      </c>
      <c r="BA1477" s="24">
        <v>0.27579999999999999</v>
      </c>
      <c r="BB1477" s="31">
        <v>4</v>
      </c>
      <c r="BC1477" s="23">
        <v>27</v>
      </c>
      <c r="BD1477" s="32" t="s">
        <v>3528</v>
      </c>
      <c r="BE1477" s="33">
        <v>145.08705880841799</v>
      </c>
      <c r="BF1477" s="33">
        <v>-37.586983856334903</v>
      </c>
      <c r="BG1477" s="34">
        <f t="shared" si="276"/>
        <v>51</v>
      </c>
      <c r="BH1477" s="34">
        <f t="shared" si="277"/>
        <v>59</v>
      </c>
      <c r="BI1477" s="34">
        <f t="shared" si="278"/>
        <v>86</v>
      </c>
      <c r="BJ1477" s="34">
        <f t="shared" si="279"/>
        <v>16</v>
      </c>
      <c r="BK1477" s="34">
        <f t="shared" si="280"/>
        <v>100</v>
      </c>
      <c r="BL1477" s="34">
        <f t="shared" si="281"/>
        <v>25</v>
      </c>
      <c r="BM1477" s="35">
        <f t="shared" si="282"/>
        <v>100</v>
      </c>
      <c r="BN1477" s="34">
        <f t="shared" si="283"/>
        <v>100</v>
      </c>
      <c r="BO1477" s="35">
        <f t="shared" si="284"/>
        <v>100</v>
      </c>
      <c r="BP1477" s="35">
        <f t="shared" si="285"/>
        <v>42</v>
      </c>
      <c r="BQ1477" s="35">
        <f t="shared" si="286"/>
        <v>40</v>
      </c>
      <c r="BR1477" s="35">
        <f t="shared" si="287"/>
        <v>52</v>
      </c>
    </row>
    <row r="1478" spans="2:70" x14ac:dyDescent="0.3">
      <c r="B1478" s="6" t="s">
        <v>735</v>
      </c>
      <c r="C1478" s="6">
        <v>210031536</v>
      </c>
      <c r="D1478" s="6" t="s">
        <v>291</v>
      </c>
      <c r="E1478" s="6" t="s">
        <v>146</v>
      </c>
      <c r="F1478" s="6" t="s">
        <v>689</v>
      </c>
      <c r="G1478" s="6" t="s">
        <v>86</v>
      </c>
      <c r="H1478" s="6" t="s">
        <v>4995</v>
      </c>
      <c r="I1478" s="22">
        <v>555000</v>
      </c>
      <c r="J1478" s="22">
        <v>585000</v>
      </c>
      <c r="K1478" s="22">
        <v>572000</v>
      </c>
      <c r="L1478" s="22">
        <v>550000</v>
      </c>
      <c r="M1478" s="22">
        <v>545000</v>
      </c>
      <c r="N1478" s="22">
        <v>542000</v>
      </c>
      <c r="O1478" s="23">
        <v>33</v>
      </c>
      <c r="P1478" s="23">
        <v>31</v>
      </c>
      <c r="Q1478" s="23">
        <v>29</v>
      </c>
      <c r="R1478" s="22">
        <v>520</v>
      </c>
      <c r="S1478" s="22">
        <v>480</v>
      </c>
      <c r="T1478" s="24">
        <v>3.8</v>
      </c>
      <c r="U1478" s="24">
        <v>-0.10000000000000009</v>
      </c>
      <c r="V1478" s="24">
        <v>3.9</v>
      </c>
      <c r="W1478" s="24">
        <v>4.0999999999999996</v>
      </c>
      <c r="X1478" s="25">
        <v>4.8720720720720721E-2</v>
      </c>
      <c r="Y1478" s="24">
        <v>8.3000000000000007</v>
      </c>
      <c r="Z1478" s="24">
        <v>-2.3999999999999986</v>
      </c>
      <c r="AA1478" s="24">
        <v>10.7</v>
      </c>
      <c r="AB1478" s="24">
        <v>8.9</v>
      </c>
      <c r="AC1478" s="26">
        <v>0.24841397233050522</v>
      </c>
      <c r="AD1478" s="24">
        <v>5.0987335297126624</v>
      </c>
      <c r="AE1478" s="6">
        <v>127</v>
      </c>
      <c r="AF1478" s="6">
        <v>157</v>
      </c>
      <c r="AG1478" s="6">
        <v>203</v>
      </c>
      <c r="AH1478" s="27">
        <v>2.403669724770642</v>
      </c>
      <c r="AI1478" s="28">
        <v>617500</v>
      </c>
      <c r="AJ1478" s="28">
        <v>600000</v>
      </c>
      <c r="AK1478" s="28">
        <v>596000</v>
      </c>
      <c r="AL1478" s="29">
        <v>2.9166666666666667E-2</v>
      </c>
      <c r="AM1478" s="29">
        <v>3.6073825503355708E-2</v>
      </c>
      <c r="AN1478" s="6">
        <v>4</v>
      </c>
      <c r="AO1478" s="27">
        <v>-0.20000000000000018</v>
      </c>
      <c r="AP1478" s="6">
        <v>4.2</v>
      </c>
      <c r="AQ1478" s="28">
        <v>540</v>
      </c>
      <c r="AR1478" s="28">
        <v>500</v>
      </c>
      <c r="AS1478" s="25">
        <v>0.08</v>
      </c>
      <c r="AT1478" s="30">
        <v>2093.2800000000002</v>
      </c>
      <c r="AU1478" s="24">
        <v>0.69230000000000003</v>
      </c>
      <c r="AV1478" s="24">
        <v>0.30769999999999997</v>
      </c>
      <c r="AW1478" s="24">
        <v>0.47299999999999998</v>
      </c>
      <c r="AX1478" s="24">
        <v>0.32229999999999998</v>
      </c>
      <c r="AY1478" s="24">
        <v>0.24970000000000001</v>
      </c>
      <c r="AZ1478" s="24">
        <v>0.33810000000000001</v>
      </c>
      <c r="BA1478" s="24">
        <v>0.39029999999999998</v>
      </c>
      <c r="BB1478" s="31">
        <v>6.5</v>
      </c>
      <c r="BC1478" s="23">
        <v>13</v>
      </c>
      <c r="BD1478" s="32" t="s">
        <v>3162</v>
      </c>
      <c r="BE1478" s="33">
        <v>144.91009800644699</v>
      </c>
      <c r="BF1478" s="33">
        <v>-37.702427568072103</v>
      </c>
      <c r="BG1478" s="34">
        <f t="shared" si="276"/>
        <v>54</v>
      </c>
      <c r="BH1478" s="34">
        <f t="shared" si="277"/>
        <v>51</v>
      </c>
      <c r="BI1478" s="34">
        <f t="shared" si="278"/>
        <v>95</v>
      </c>
      <c r="BJ1478" s="34">
        <f t="shared" si="279"/>
        <v>15</v>
      </c>
      <c r="BK1478" s="34">
        <f t="shared" si="280"/>
        <v>100</v>
      </c>
      <c r="BL1478" s="34">
        <f t="shared" si="281"/>
        <v>45</v>
      </c>
      <c r="BM1478" s="35">
        <f t="shared" si="282"/>
        <v>100</v>
      </c>
      <c r="BN1478" s="34">
        <f t="shared" si="283"/>
        <v>99</v>
      </c>
      <c r="BO1478" s="35">
        <f t="shared" si="284"/>
        <v>100</v>
      </c>
      <c r="BP1478" s="35">
        <f t="shared" si="285"/>
        <v>1</v>
      </c>
      <c r="BQ1478" s="35">
        <f t="shared" si="286"/>
        <v>65</v>
      </c>
      <c r="BR1478" s="35">
        <f t="shared" si="287"/>
        <v>52</v>
      </c>
    </row>
    <row r="1479" spans="2:70" x14ac:dyDescent="0.3">
      <c r="B1479" s="6" t="s">
        <v>542</v>
      </c>
      <c r="C1479" s="6">
        <v>210031538</v>
      </c>
      <c r="D1479" s="6" t="s">
        <v>291</v>
      </c>
      <c r="E1479" s="6" t="s">
        <v>146</v>
      </c>
      <c r="F1479" s="6" t="s">
        <v>689</v>
      </c>
      <c r="G1479" s="6" t="s">
        <v>86</v>
      </c>
      <c r="H1479" s="6" t="s">
        <v>4995</v>
      </c>
      <c r="I1479" s="22">
        <v>641300</v>
      </c>
      <c r="J1479" s="22">
        <v>641830</v>
      </c>
      <c r="K1479" s="22">
        <v>642600</v>
      </c>
      <c r="L1479" s="22">
        <v>630000</v>
      </c>
      <c r="M1479" s="22">
        <v>625500</v>
      </c>
      <c r="N1479" s="22">
        <v>625000</v>
      </c>
      <c r="O1479" s="23">
        <v>32</v>
      </c>
      <c r="P1479" s="23">
        <v>31</v>
      </c>
      <c r="Q1479" s="23">
        <v>29</v>
      </c>
      <c r="R1479" s="22">
        <v>540</v>
      </c>
      <c r="S1479" s="22">
        <v>515</v>
      </c>
      <c r="T1479" s="24">
        <v>4.7</v>
      </c>
      <c r="U1479" s="24">
        <v>-9.9999999999999645E-2</v>
      </c>
      <c r="V1479" s="24">
        <v>4.8</v>
      </c>
      <c r="W1479" s="24">
        <v>4.5999999999999996</v>
      </c>
      <c r="X1479" s="25">
        <v>4.3786059566505539E-2</v>
      </c>
      <c r="Y1479" s="24">
        <v>6.9</v>
      </c>
      <c r="Z1479" s="24">
        <v>-2.5999999999999996</v>
      </c>
      <c r="AA1479" s="24">
        <v>9.5</v>
      </c>
      <c r="AB1479" s="24">
        <v>10</v>
      </c>
      <c r="AC1479" s="26">
        <v>0.24071036302688822</v>
      </c>
      <c r="AD1479" s="24">
        <v>5.4974200786731986</v>
      </c>
      <c r="AE1479" s="6">
        <v>127</v>
      </c>
      <c r="AF1479" s="6">
        <v>157</v>
      </c>
      <c r="AG1479" s="6">
        <v>203</v>
      </c>
      <c r="AH1479" s="27">
        <v>2.403669724770642</v>
      </c>
      <c r="AI1479" s="28">
        <v>617500</v>
      </c>
      <c r="AJ1479" s="28">
        <v>600000</v>
      </c>
      <c r="AK1479" s="28">
        <v>596000</v>
      </c>
      <c r="AL1479" s="29">
        <v>2.9166666666666667E-2</v>
      </c>
      <c r="AM1479" s="29">
        <v>3.6073825503355708E-2</v>
      </c>
      <c r="AN1479" s="6">
        <v>4</v>
      </c>
      <c r="AO1479" s="27">
        <v>-0.20000000000000018</v>
      </c>
      <c r="AP1479" s="6">
        <v>4.2</v>
      </c>
      <c r="AQ1479" s="28">
        <v>540</v>
      </c>
      <c r="AR1479" s="28">
        <v>500</v>
      </c>
      <c r="AS1479" s="25">
        <v>0.08</v>
      </c>
      <c r="AT1479" s="30">
        <v>2243.36</v>
      </c>
      <c r="AU1479" s="24">
        <v>0.6704</v>
      </c>
      <c r="AV1479" s="24">
        <v>0.3296</v>
      </c>
      <c r="AW1479" s="24">
        <v>0.48249999999999998</v>
      </c>
      <c r="AX1479" s="24">
        <v>0.48209999999999997</v>
      </c>
      <c r="AY1479" s="24">
        <v>0.29020000000000001</v>
      </c>
      <c r="AZ1479" s="24">
        <v>0.34029999999999999</v>
      </c>
      <c r="BA1479" s="24">
        <v>0.34539999999999998</v>
      </c>
      <c r="BB1479" s="31">
        <v>8</v>
      </c>
      <c r="BC1479" s="23">
        <v>10</v>
      </c>
      <c r="BD1479" s="32" t="s">
        <v>3008</v>
      </c>
      <c r="BE1479" s="33">
        <v>144.93783506257401</v>
      </c>
      <c r="BF1479" s="33">
        <v>-37.724367034249802</v>
      </c>
      <c r="BG1479" s="34">
        <f t="shared" si="276"/>
        <v>39</v>
      </c>
      <c r="BH1479" s="34">
        <f t="shared" si="277"/>
        <v>51</v>
      </c>
      <c r="BI1479" s="34">
        <f t="shared" si="278"/>
        <v>95</v>
      </c>
      <c r="BJ1479" s="34">
        <f t="shared" si="279"/>
        <v>15</v>
      </c>
      <c r="BK1479" s="34">
        <f t="shared" si="280"/>
        <v>100</v>
      </c>
      <c r="BL1479" s="34">
        <f t="shared" si="281"/>
        <v>54</v>
      </c>
      <c r="BM1479" s="35">
        <f t="shared" si="282"/>
        <v>96</v>
      </c>
      <c r="BN1479" s="34">
        <f t="shared" si="283"/>
        <v>95</v>
      </c>
      <c r="BO1479" s="35">
        <f t="shared" si="284"/>
        <v>100</v>
      </c>
      <c r="BP1479" s="35">
        <f t="shared" si="285"/>
        <v>3</v>
      </c>
      <c r="BQ1479" s="35">
        <f t="shared" si="286"/>
        <v>80</v>
      </c>
      <c r="BR1479" s="35">
        <f t="shared" si="287"/>
        <v>52</v>
      </c>
    </row>
    <row r="1480" spans="2:70" x14ac:dyDescent="0.3">
      <c r="B1480" s="6" t="s">
        <v>1560</v>
      </c>
      <c r="C1480" s="6">
        <v>212031558</v>
      </c>
      <c r="D1480" s="6" t="s">
        <v>578</v>
      </c>
      <c r="E1480" s="6" t="s">
        <v>157</v>
      </c>
      <c r="F1480" s="6" t="s">
        <v>689</v>
      </c>
      <c r="G1480" s="6" t="s">
        <v>86</v>
      </c>
      <c r="H1480" s="6" t="s">
        <v>4995</v>
      </c>
      <c r="I1480" s="22">
        <v>520000</v>
      </c>
      <c r="J1480" s="22">
        <v>520000</v>
      </c>
      <c r="K1480" s="22">
        <v>520000</v>
      </c>
      <c r="L1480" s="22">
        <v>540000</v>
      </c>
      <c r="M1480" s="22">
        <v>540000</v>
      </c>
      <c r="N1480" s="22">
        <v>550000</v>
      </c>
      <c r="O1480" s="23">
        <v>16</v>
      </c>
      <c r="P1480" s="23">
        <v>34</v>
      </c>
      <c r="Q1480" s="23">
        <v>42</v>
      </c>
      <c r="R1480" s="22">
        <v>510</v>
      </c>
      <c r="S1480" s="22">
        <v>480</v>
      </c>
      <c r="T1480" s="24">
        <v>1.6</v>
      </c>
      <c r="U1480" s="24">
        <v>0</v>
      </c>
      <c r="V1480" s="24">
        <v>1.6</v>
      </c>
      <c r="W1480" s="24">
        <v>1.9</v>
      </c>
      <c r="X1480" s="25">
        <v>5.0999999999999997E-2</v>
      </c>
      <c r="Y1480" s="24">
        <v>6.8</v>
      </c>
      <c r="Z1480" s="24">
        <v>-2.5000000000000009</v>
      </c>
      <c r="AA1480" s="24">
        <v>9.3000000000000007</v>
      </c>
      <c r="AB1480" s="24">
        <v>12.5</v>
      </c>
      <c r="AC1480" s="26">
        <v>0.23256238143878594</v>
      </c>
      <c r="AD1480" s="24">
        <v>4.5600466948781557</v>
      </c>
      <c r="AE1480" s="6">
        <v>1125</v>
      </c>
      <c r="AF1480" s="6">
        <v>119</v>
      </c>
      <c r="AG1480" s="6">
        <v>112</v>
      </c>
      <c r="AH1480" s="27">
        <v>6.9753694581280783</v>
      </c>
      <c r="AI1480" s="28">
        <v>545000</v>
      </c>
      <c r="AJ1480" s="28">
        <v>538500</v>
      </c>
      <c r="AK1480" s="28">
        <v>505000</v>
      </c>
      <c r="AL1480" s="29">
        <v>1.2070566388115135E-2</v>
      </c>
      <c r="AM1480" s="29">
        <v>7.9207920792079209E-2</v>
      </c>
      <c r="AN1480" s="6">
        <v>2.8</v>
      </c>
      <c r="AO1480" s="27">
        <v>-0.20000000000000018</v>
      </c>
      <c r="AP1480" s="6">
        <v>3</v>
      </c>
      <c r="AQ1480" s="28">
        <v>530</v>
      </c>
      <c r="AR1480" s="28">
        <v>490</v>
      </c>
      <c r="AS1480" s="25">
        <v>8.1632653061224483E-2</v>
      </c>
      <c r="AT1480" s="30">
        <v>2192.96</v>
      </c>
      <c r="AU1480" s="24">
        <v>0.82230000000000003</v>
      </c>
      <c r="AV1480" s="24">
        <v>0.1777</v>
      </c>
      <c r="AW1480" s="24">
        <v>0.91459999999999997</v>
      </c>
      <c r="AX1480" s="24">
        <v>8.09E-2</v>
      </c>
      <c r="AY1480" s="24">
        <v>0.1246</v>
      </c>
      <c r="AZ1480" s="24">
        <v>0.56830000000000003</v>
      </c>
      <c r="BA1480" s="24">
        <v>0.25779999999999997</v>
      </c>
      <c r="BB1480" s="31">
        <v>6</v>
      </c>
      <c r="BC1480" s="23">
        <v>44</v>
      </c>
      <c r="BD1480" s="32" t="s">
        <v>3879</v>
      </c>
      <c r="BE1480" s="33">
        <v>145.29694457173201</v>
      </c>
      <c r="BF1480" s="33">
        <v>-38.113816596811503</v>
      </c>
      <c r="BG1480" s="34">
        <f t="shared" si="276"/>
        <v>90</v>
      </c>
      <c r="BH1480" s="34">
        <f t="shared" si="277"/>
        <v>70</v>
      </c>
      <c r="BI1480" s="34">
        <f t="shared" si="278"/>
        <v>38</v>
      </c>
      <c r="BJ1480" s="34">
        <f t="shared" si="279"/>
        <v>7</v>
      </c>
      <c r="BK1480" s="34">
        <f t="shared" si="280"/>
        <v>100</v>
      </c>
      <c r="BL1480" s="34">
        <f t="shared" si="281"/>
        <v>17</v>
      </c>
      <c r="BM1480" s="35">
        <f t="shared" si="282"/>
        <v>100</v>
      </c>
      <c r="BN1480" s="34">
        <f t="shared" si="283"/>
        <v>100</v>
      </c>
      <c r="BO1480" s="35">
        <f t="shared" si="284"/>
        <v>100</v>
      </c>
      <c r="BP1480" s="35">
        <f t="shared" si="285"/>
        <v>4</v>
      </c>
      <c r="BQ1480" s="35">
        <f t="shared" si="286"/>
        <v>60</v>
      </c>
      <c r="BR1480" s="35">
        <f t="shared" si="287"/>
        <v>52</v>
      </c>
    </row>
    <row r="1481" spans="2:70" x14ac:dyDescent="0.3">
      <c r="B1481" s="6" t="s">
        <v>1220</v>
      </c>
      <c r="C1481" s="6">
        <v>212051324</v>
      </c>
      <c r="D1481" s="6" t="s">
        <v>267</v>
      </c>
      <c r="E1481" s="6" t="s">
        <v>157</v>
      </c>
      <c r="F1481" s="6" t="s">
        <v>689</v>
      </c>
      <c r="G1481" s="6" t="s">
        <v>86</v>
      </c>
      <c r="H1481" s="6" t="s">
        <v>4995</v>
      </c>
      <c r="I1481" s="22">
        <v>1139550</v>
      </c>
      <c r="J1481" s="22">
        <v>1150000</v>
      </c>
      <c r="K1481" s="22">
        <v>1112800</v>
      </c>
      <c r="L1481" s="22">
        <v>1090000</v>
      </c>
      <c r="M1481" s="22">
        <v>1072000</v>
      </c>
      <c r="N1481" s="22">
        <v>1000000</v>
      </c>
      <c r="O1481" s="23">
        <v>29</v>
      </c>
      <c r="P1481" s="23">
        <v>27</v>
      </c>
      <c r="Q1481" s="23">
        <v>25</v>
      </c>
      <c r="R1481" s="22">
        <v>720</v>
      </c>
      <c r="S1481" s="22">
        <v>680</v>
      </c>
      <c r="T1481" s="24">
        <v>2.8</v>
      </c>
      <c r="U1481" s="24">
        <v>-0.10000000000000009</v>
      </c>
      <c r="V1481" s="24">
        <v>2.9</v>
      </c>
      <c r="W1481" s="24">
        <v>3.2</v>
      </c>
      <c r="X1481" s="25">
        <v>3.2855074371462421E-2</v>
      </c>
      <c r="Y1481" s="24">
        <v>4.0999999999999996</v>
      </c>
      <c r="Z1481" s="24">
        <v>-1.2000000000000002</v>
      </c>
      <c r="AA1481" s="24">
        <v>5.3</v>
      </c>
      <c r="AB1481" s="24">
        <v>6.7</v>
      </c>
      <c r="AC1481" s="26">
        <v>0.30921459492888065</v>
      </c>
      <c r="AD1481" s="24">
        <v>9.4114714650428937</v>
      </c>
      <c r="AE1481" s="6">
        <v>399</v>
      </c>
      <c r="AF1481" s="6">
        <v>455</v>
      </c>
      <c r="AG1481" s="6">
        <v>415</v>
      </c>
      <c r="AH1481" s="27">
        <v>5.4872979214780599</v>
      </c>
      <c r="AI1481" s="28">
        <v>868000</v>
      </c>
      <c r="AJ1481" s="28">
        <v>882000</v>
      </c>
      <c r="AK1481" s="28">
        <v>880000</v>
      </c>
      <c r="AL1481" s="29">
        <v>-1.5873015873015872E-2</v>
      </c>
      <c r="AM1481" s="29">
        <v>-1.3636363636363636E-2</v>
      </c>
      <c r="AN1481" s="6">
        <v>2.6</v>
      </c>
      <c r="AO1481" s="27">
        <v>-0.19999999999999973</v>
      </c>
      <c r="AP1481" s="6">
        <v>2.8</v>
      </c>
      <c r="AQ1481" s="28">
        <v>620</v>
      </c>
      <c r="AR1481" s="28">
        <v>590</v>
      </c>
      <c r="AS1481" s="25">
        <v>5.0847457627118647E-2</v>
      </c>
      <c r="AT1481" s="30">
        <v>2328.48</v>
      </c>
      <c r="AU1481" s="24">
        <v>0.76370000000000005</v>
      </c>
      <c r="AV1481" s="24">
        <v>0.23630000000000001</v>
      </c>
      <c r="AW1481" s="24">
        <v>0.65900000000000003</v>
      </c>
      <c r="AX1481" s="24">
        <v>0.1249</v>
      </c>
      <c r="AY1481" s="24">
        <v>0.41799999999999998</v>
      </c>
      <c r="AZ1481" s="24">
        <v>0.31819999999999998</v>
      </c>
      <c r="BA1481" s="24">
        <v>0.2422</v>
      </c>
      <c r="BB1481" s="31">
        <v>8</v>
      </c>
      <c r="BC1481" s="23">
        <v>16</v>
      </c>
      <c r="BD1481" s="32" t="s">
        <v>3569</v>
      </c>
      <c r="BE1481" s="33">
        <v>145.12727721364399</v>
      </c>
      <c r="BF1481" s="33">
        <v>-37.884725444125998</v>
      </c>
      <c r="BG1481" s="34">
        <f t="shared" si="276"/>
        <v>70</v>
      </c>
      <c r="BH1481" s="34">
        <f t="shared" si="277"/>
        <v>74</v>
      </c>
      <c r="BI1481" s="34">
        <f t="shared" si="278"/>
        <v>57</v>
      </c>
      <c r="BJ1481" s="34">
        <f t="shared" si="279"/>
        <v>1</v>
      </c>
      <c r="BK1481" s="34">
        <f t="shared" si="280"/>
        <v>100</v>
      </c>
      <c r="BL1481" s="34">
        <f t="shared" si="281"/>
        <v>82</v>
      </c>
      <c r="BM1481" s="35">
        <f t="shared" si="282"/>
        <v>60</v>
      </c>
      <c r="BN1481" s="34">
        <f t="shared" si="283"/>
        <v>56</v>
      </c>
      <c r="BO1481" s="35">
        <f t="shared" si="284"/>
        <v>61</v>
      </c>
      <c r="BP1481" s="35">
        <f t="shared" si="285"/>
        <v>49</v>
      </c>
      <c r="BQ1481" s="35">
        <f t="shared" si="286"/>
        <v>80</v>
      </c>
      <c r="BR1481" s="35">
        <f t="shared" si="287"/>
        <v>52</v>
      </c>
    </row>
    <row r="1482" spans="2:70" x14ac:dyDescent="0.3">
      <c r="B1482" s="6" t="s">
        <v>1989</v>
      </c>
      <c r="C1482" s="6">
        <v>213041578</v>
      </c>
      <c r="D1482" s="6" t="s">
        <v>162</v>
      </c>
      <c r="E1482" s="6" t="s">
        <v>89</v>
      </c>
      <c r="F1482" s="6" t="s">
        <v>689</v>
      </c>
      <c r="G1482" s="6" t="s">
        <v>86</v>
      </c>
      <c r="H1482" s="6" t="s">
        <v>4995</v>
      </c>
      <c r="I1482" s="22">
        <v>369240</v>
      </c>
      <c r="J1482" s="22">
        <v>377400</v>
      </c>
      <c r="K1482" s="22">
        <v>360000</v>
      </c>
      <c r="L1482" s="22">
        <v>377000</v>
      </c>
      <c r="M1482" s="22">
        <v>380000</v>
      </c>
      <c r="N1482" s="22">
        <v>370000</v>
      </c>
      <c r="O1482" s="23">
        <v>61</v>
      </c>
      <c r="P1482" s="23">
        <v>61</v>
      </c>
      <c r="Q1482" s="23">
        <v>42</v>
      </c>
      <c r="R1482" s="22">
        <v>400</v>
      </c>
      <c r="S1482" s="22">
        <v>360</v>
      </c>
      <c r="T1482" s="24">
        <v>3.9</v>
      </c>
      <c r="U1482" s="24">
        <v>0</v>
      </c>
      <c r="V1482" s="24">
        <v>3.9</v>
      </c>
      <c r="W1482" s="24">
        <v>4.3</v>
      </c>
      <c r="X1482" s="25">
        <v>5.6331925035207453E-2</v>
      </c>
      <c r="Y1482" s="24">
        <v>4</v>
      </c>
      <c r="Z1482" s="24">
        <v>-2</v>
      </c>
      <c r="AA1482" s="24">
        <v>6</v>
      </c>
      <c r="AB1482" s="24">
        <v>6</v>
      </c>
      <c r="AC1482" s="26">
        <v>0.26202704119065084</v>
      </c>
      <c r="AD1482" s="24">
        <v>4.651483879290188</v>
      </c>
      <c r="AE1482" s="6">
        <v>72</v>
      </c>
      <c r="AF1482" s="6">
        <v>72</v>
      </c>
      <c r="AG1482" s="6">
        <v>120</v>
      </c>
      <c r="AH1482" s="27">
        <v>3.5806451612903225</v>
      </c>
      <c r="AI1482" s="28">
        <v>442000</v>
      </c>
      <c r="AJ1482" s="28">
        <v>435000</v>
      </c>
      <c r="AK1482" s="28">
        <v>425000</v>
      </c>
      <c r="AL1482" s="29">
        <v>1.6091954022988506E-2</v>
      </c>
      <c r="AM1482" s="29">
        <v>0.04</v>
      </c>
      <c r="AN1482" s="6">
        <v>2.6</v>
      </c>
      <c r="AO1482" s="27">
        <v>-0.10000000000000009</v>
      </c>
      <c r="AP1482" s="6">
        <v>2.7</v>
      </c>
      <c r="AQ1482" s="28">
        <v>450</v>
      </c>
      <c r="AR1482" s="28">
        <v>420</v>
      </c>
      <c r="AS1482" s="25">
        <v>7.1428571428571425E-2</v>
      </c>
      <c r="AT1482" s="30">
        <v>1526.5600000000002</v>
      </c>
      <c r="AU1482" s="24">
        <v>0.73119999999999996</v>
      </c>
      <c r="AV1482" s="24">
        <v>0.26879999999999998</v>
      </c>
      <c r="AW1482" s="24">
        <v>0.89500000000000002</v>
      </c>
      <c r="AX1482" s="24">
        <v>0.1011</v>
      </c>
      <c r="AY1482" s="24">
        <v>0.19589999999999999</v>
      </c>
      <c r="AZ1482" s="24">
        <v>0.39190000000000003</v>
      </c>
      <c r="BA1482" s="24">
        <v>0.38240000000000002</v>
      </c>
      <c r="BB1482" s="31">
        <v>2</v>
      </c>
      <c r="BC1482" s="23">
        <v>37</v>
      </c>
      <c r="BD1482" s="32" t="s">
        <v>4284</v>
      </c>
      <c r="BE1482" s="33">
        <v>144.56168550052999</v>
      </c>
      <c r="BF1482" s="33">
        <v>-37.718816803544698</v>
      </c>
      <c r="BG1482" s="34">
        <f t="shared" si="276"/>
        <v>52</v>
      </c>
      <c r="BH1482" s="34">
        <f t="shared" si="277"/>
        <v>74</v>
      </c>
      <c r="BI1482" s="34">
        <f t="shared" si="278"/>
        <v>80</v>
      </c>
      <c r="BJ1482" s="34">
        <f t="shared" si="279"/>
        <v>9</v>
      </c>
      <c r="BK1482" s="34">
        <f t="shared" si="280"/>
        <v>100</v>
      </c>
      <c r="BL1482" s="34">
        <f t="shared" si="281"/>
        <v>33</v>
      </c>
      <c r="BM1482" s="35">
        <f t="shared" si="282"/>
        <v>100</v>
      </c>
      <c r="BN1482" s="34">
        <f t="shared" si="283"/>
        <v>100</v>
      </c>
      <c r="BO1482" s="35">
        <f t="shared" si="284"/>
        <v>92</v>
      </c>
      <c r="BP1482" s="35">
        <f t="shared" si="285"/>
        <v>51</v>
      </c>
      <c r="BQ1482" s="35">
        <f t="shared" si="286"/>
        <v>20</v>
      </c>
      <c r="BR1482" s="35">
        <f t="shared" si="287"/>
        <v>52</v>
      </c>
    </row>
    <row r="1483" spans="2:70" x14ac:dyDescent="0.3">
      <c r="B1483" s="6" t="s">
        <v>822</v>
      </c>
      <c r="C1483" s="6">
        <v>302021028</v>
      </c>
      <c r="D1483" s="6" t="s">
        <v>822</v>
      </c>
      <c r="E1483" s="6" t="s">
        <v>229</v>
      </c>
      <c r="F1483" s="6" t="s">
        <v>2780</v>
      </c>
      <c r="G1483" s="6" t="s">
        <v>97</v>
      </c>
      <c r="H1483" s="6" t="s">
        <v>4995</v>
      </c>
      <c r="I1483" s="22">
        <v>647915</v>
      </c>
      <c r="J1483" s="22">
        <v>642600</v>
      </c>
      <c r="K1483" s="22">
        <v>549000</v>
      </c>
      <c r="L1483" s="22">
        <v>640000</v>
      </c>
      <c r="M1483" s="22">
        <v>625000</v>
      </c>
      <c r="N1483" s="22">
        <v>530000</v>
      </c>
      <c r="O1483" s="23">
        <v>26</v>
      </c>
      <c r="P1483" s="23">
        <v>24</v>
      </c>
      <c r="Q1483" s="23">
        <v>28</v>
      </c>
      <c r="R1483" s="22">
        <v>595</v>
      </c>
      <c r="S1483" s="22">
        <v>570</v>
      </c>
      <c r="T1483" s="24">
        <v>2.1</v>
      </c>
      <c r="U1483" s="24">
        <v>-0.10000000000000009</v>
      </c>
      <c r="V1483" s="24">
        <v>2.2000000000000002</v>
      </c>
      <c r="W1483" s="24">
        <v>2.8</v>
      </c>
      <c r="X1483" s="25">
        <v>4.7753177500135045E-2</v>
      </c>
      <c r="Y1483" s="24">
        <v>6.3</v>
      </c>
      <c r="Z1483" s="24">
        <v>-2.2000000000000002</v>
      </c>
      <c r="AA1483" s="24">
        <v>8.5</v>
      </c>
      <c r="AB1483" s="24">
        <v>8.3000000000000007</v>
      </c>
      <c r="AC1483" s="26">
        <v>0.37438336856941501</v>
      </c>
      <c r="AD1483" s="24">
        <v>7.8399676873514075</v>
      </c>
      <c r="AE1483" s="6">
        <v>67</v>
      </c>
      <c r="AF1483" s="6">
        <v>84</v>
      </c>
      <c r="AG1483" s="6">
        <v>81</v>
      </c>
      <c r="AH1483" s="27">
        <v>2.6740947075208914</v>
      </c>
      <c r="AI1483" s="28">
        <v>658000</v>
      </c>
      <c r="AJ1483" s="28">
        <v>530000</v>
      </c>
      <c r="AK1483" s="28">
        <v>457500</v>
      </c>
      <c r="AL1483" s="29">
        <v>0.24150943396226415</v>
      </c>
      <c r="AM1483" s="29">
        <v>0.43825136612021859</v>
      </c>
      <c r="AN1483" s="6">
        <v>2.1</v>
      </c>
      <c r="AO1483" s="27">
        <v>-0.5</v>
      </c>
      <c r="AP1483" s="6">
        <v>2.6</v>
      </c>
      <c r="AQ1483" s="28">
        <v>580</v>
      </c>
      <c r="AR1483" s="28">
        <v>550</v>
      </c>
      <c r="AS1483" s="25">
        <v>5.4545454545454543E-2</v>
      </c>
      <c r="AT1483" s="30">
        <v>1589.2800000000002</v>
      </c>
      <c r="AU1483" s="24">
        <v>0.50439999999999996</v>
      </c>
      <c r="AV1483" s="24">
        <v>0.49559999999999998</v>
      </c>
      <c r="AW1483" s="24">
        <v>0.214</v>
      </c>
      <c r="AX1483" s="24">
        <v>0.19800000000000001</v>
      </c>
      <c r="AY1483" s="24">
        <v>0.15040000000000001</v>
      </c>
      <c r="AZ1483" s="24">
        <v>0.1656</v>
      </c>
      <c r="BA1483" s="24">
        <v>0.62580000000000002</v>
      </c>
      <c r="BB1483" s="31">
        <v>5</v>
      </c>
      <c r="BC1483" s="23">
        <v>10</v>
      </c>
      <c r="BD1483" s="32" t="s">
        <v>4602</v>
      </c>
      <c r="BE1483" s="33">
        <v>153.03354840815501</v>
      </c>
      <c r="BF1483" s="33">
        <v>-27.384088325993702</v>
      </c>
      <c r="BG1483" s="34">
        <f t="shared" si="276"/>
        <v>82</v>
      </c>
      <c r="BH1483" s="34">
        <f t="shared" si="277"/>
        <v>82</v>
      </c>
      <c r="BI1483" s="34">
        <f t="shared" si="278"/>
        <v>92</v>
      </c>
      <c r="BJ1483" s="34">
        <f t="shared" si="279"/>
        <v>100</v>
      </c>
      <c r="BK1483" s="34">
        <f t="shared" si="280"/>
        <v>100</v>
      </c>
      <c r="BL1483" s="34">
        <f t="shared" si="281"/>
        <v>23</v>
      </c>
      <c r="BM1483" s="35">
        <f t="shared" si="282"/>
        <v>100</v>
      </c>
      <c r="BN1483" s="34">
        <f t="shared" si="283"/>
        <v>72</v>
      </c>
      <c r="BO1483" s="35">
        <f t="shared" si="284"/>
        <v>18</v>
      </c>
      <c r="BP1483" s="35">
        <f t="shared" si="285"/>
        <v>13</v>
      </c>
      <c r="BQ1483" s="35">
        <f t="shared" si="286"/>
        <v>50</v>
      </c>
      <c r="BR1483" s="35">
        <f t="shared" si="287"/>
        <v>52</v>
      </c>
    </row>
    <row r="1484" spans="2:70" x14ac:dyDescent="0.3">
      <c r="B1484" s="6" t="s">
        <v>2070</v>
      </c>
      <c r="C1484" s="6">
        <v>303011050</v>
      </c>
      <c r="D1484" s="6" t="s">
        <v>1302</v>
      </c>
      <c r="E1484" s="6" t="s">
        <v>881</v>
      </c>
      <c r="F1484" s="6" t="s">
        <v>2780</v>
      </c>
      <c r="G1484" s="6" t="s">
        <v>97</v>
      </c>
      <c r="H1484" s="6" t="s">
        <v>4995</v>
      </c>
      <c r="I1484" s="22">
        <v>799000</v>
      </c>
      <c r="J1484" s="22">
        <v>799000</v>
      </c>
      <c r="K1484" s="22">
        <v>698000</v>
      </c>
      <c r="L1484" s="22">
        <v>848000</v>
      </c>
      <c r="M1484" s="22">
        <v>810000</v>
      </c>
      <c r="N1484" s="22">
        <v>686000</v>
      </c>
      <c r="O1484" s="23">
        <v>21</v>
      </c>
      <c r="P1484" s="23">
        <v>19</v>
      </c>
      <c r="Q1484" s="23">
        <v>19</v>
      </c>
      <c r="R1484" s="22">
        <v>680</v>
      </c>
      <c r="S1484" s="22">
        <v>615</v>
      </c>
      <c r="T1484" s="24">
        <v>2.5</v>
      </c>
      <c r="U1484" s="24">
        <v>-0.5</v>
      </c>
      <c r="V1484" s="24">
        <v>3</v>
      </c>
      <c r="W1484" s="24">
        <v>3</v>
      </c>
      <c r="X1484" s="25">
        <v>4.425531914893617E-2</v>
      </c>
      <c r="Y1484" s="24">
        <v>7</v>
      </c>
      <c r="Z1484" s="24">
        <v>-1.8000000000000007</v>
      </c>
      <c r="AA1484" s="24">
        <v>8.8000000000000007</v>
      </c>
      <c r="AB1484" s="24">
        <v>7.8</v>
      </c>
      <c r="AC1484" s="26">
        <v>0.30463766038276824</v>
      </c>
      <c r="AD1484" s="24">
        <v>6.8836394413413968</v>
      </c>
      <c r="AE1484" s="6">
        <v>52</v>
      </c>
      <c r="AF1484" s="6">
        <v>69</v>
      </c>
      <c r="AG1484" s="6">
        <v>55</v>
      </c>
      <c r="AH1484" s="27">
        <v>3.186721991701245</v>
      </c>
      <c r="AI1484" s="28">
        <v>810000</v>
      </c>
      <c r="AJ1484" s="28">
        <v>705000</v>
      </c>
      <c r="AK1484" s="28">
        <v>640000</v>
      </c>
      <c r="AL1484" s="29">
        <v>0.14893617021276595</v>
      </c>
      <c r="AM1484" s="29">
        <v>0.265625</v>
      </c>
      <c r="AN1484" s="6">
        <v>2.8</v>
      </c>
      <c r="AO1484" s="27">
        <v>-0.20000000000000018</v>
      </c>
      <c r="AP1484" s="6">
        <v>3</v>
      </c>
      <c r="AQ1484" s="28">
        <v>665</v>
      </c>
      <c r="AR1484" s="28">
        <v>640</v>
      </c>
      <c r="AS1484" s="25">
        <v>3.90625E-2</v>
      </c>
      <c r="AT1484" s="30">
        <v>2232.1600000000003</v>
      </c>
      <c r="AU1484" s="24">
        <v>0.67689999999999995</v>
      </c>
      <c r="AV1484" s="24">
        <v>0.3231</v>
      </c>
      <c r="AW1484" s="24">
        <v>0.53590000000000004</v>
      </c>
      <c r="AX1484" s="24">
        <v>0.4052</v>
      </c>
      <c r="AY1484" s="24">
        <v>0.2281</v>
      </c>
      <c r="AZ1484" s="24">
        <v>0.34239999999999998</v>
      </c>
      <c r="BA1484" s="24">
        <v>0.41060000000000002</v>
      </c>
      <c r="BB1484" s="31">
        <v>4</v>
      </c>
      <c r="BC1484" s="23">
        <v>7</v>
      </c>
      <c r="BD1484" s="32" t="s">
        <v>4359</v>
      </c>
      <c r="BE1484" s="33">
        <v>153.09287951294101</v>
      </c>
      <c r="BF1484" s="33">
        <v>-27.5051339313816</v>
      </c>
      <c r="BG1484" s="34">
        <f t="shared" si="276"/>
        <v>75</v>
      </c>
      <c r="BH1484" s="34">
        <f t="shared" si="277"/>
        <v>70</v>
      </c>
      <c r="BI1484" s="34">
        <f t="shared" si="278"/>
        <v>85</v>
      </c>
      <c r="BJ1484" s="34">
        <f t="shared" si="279"/>
        <v>75</v>
      </c>
      <c r="BK1484" s="34">
        <f t="shared" si="280"/>
        <v>100</v>
      </c>
      <c r="BL1484" s="34">
        <f t="shared" si="281"/>
        <v>40</v>
      </c>
      <c r="BM1484" s="35">
        <f t="shared" si="282"/>
        <v>98</v>
      </c>
      <c r="BN1484" s="34">
        <f t="shared" si="283"/>
        <v>81</v>
      </c>
      <c r="BO1484" s="35">
        <f t="shared" si="284"/>
        <v>64</v>
      </c>
      <c r="BP1484" s="35">
        <f t="shared" si="285"/>
        <v>1</v>
      </c>
      <c r="BQ1484" s="35">
        <f t="shared" si="286"/>
        <v>40</v>
      </c>
      <c r="BR1484" s="35">
        <f t="shared" si="287"/>
        <v>52</v>
      </c>
    </row>
    <row r="1485" spans="2:70" x14ac:dyDescent="0.3">
      <c r="B1485" s="6" t="s">
        <v>1753</v>
      </c>
      <c r="C1485" s="6">
        <v>303061079</v>
      </c>
      <c r="D1485" s="6" t="s">
        <v>1753</v>
      </c>
      <c r="E1485" s="6" t="s">
        <v>881</v>
      </c>
      <c r="F1485" s="6" t="s">
        <v>2780</v>
      </c>
      <c r="G1485" s="6" t="s">
        <v>97</v>
      </c>
      <c r="H1485" s="6" t="s">
        <v>4995</v>
      </c>
      <c r="I1485" s="22">
        <v>746000</v>
      </c>
      <c r="J1485" s="22">
        <v>746000</v>
      </c>
      <c r="K1485" s="22">
        <v>570000</v>
      </c>
      <c r="L1485" s="22">
        <v>740000</v>
      </c>
      <c r="M1485" s="22">
        <v>746000</v>
      </c>
      <c r="N1485" s="22">
        <v>515515</v>
      </c>
      <c r="O1485" s="23">
        <v>56</v>
      </c>
      <c r="P1485" s="23">
        <v>57</v>
      </c>
      <c r="Q1485" s="23">
        <v>28</v>
      </c>
      <c r="R1485" s="22">
        <v>450</v>
      </c>
      <c r="S1485" s="22">
        <v>430</v>
      </c>
      <c r="T1485" s="24">
        <v>2.5</v>
      </c>
      <c r="U1485" s="24">
        <v>0.60000000000000009</v>
      </c>
      <c r="V1485" s="24">
        <v>1.9</v>
      </c>
      <c r="W1485" s="24">
        <v>2.2000000000000002</v>
      </c>
      <c r="X1485" s="25">
        <v>3.1367292225201071E-2</v>
      </c>
      <c r="Y1485" s="24">
        <v>10.7</v>
      </c>
      <c r="Z1485" s="24">
        <v>-3.1000000000000014</v>
      </c>
      <c r="AA1485" s="24">
        <v>13.8</v>
      </c>
      <c r="AB1485" s="24">
        <v>15</v>
      </c>
      <c r="AC1485" s="26">
        <v>0.2522195318805488</v>
      </c>
      <c r="AD1485" s="24">
        <v>8.040844905251685</v>
      </c>
      <c r="AE1485" s="6">
        <v>38</v>
      </c>
      <c r="AF1485" s="6">
        <v>45</v>
      </c>
      <c r="AG1485" s="6">
        <v>44</v>
      </c>
      <c r="AH1485" s="27">
        <v>2.4</v>
      </c>
      <c r="AI1485" s="28">
        <v>670000</v>
      </c>
      <c r="AJ1485" s="28">
        <v>561000</v>
      </c>
      <c r="AK1485" s="28">
        <v>479000</v>
      </c>
      <c r="AL1485" s="29">
        <v>0.19429590017825313</v>
      </c>
      <c r="AM1485" s="29">
        <v>0.39874739039665968</v>
      </c>
      <c r="AN1485" s="6">
        <v>3.2</v>
      </c>
      <c r="AO1485" s="27">
        <v>-9.9999999999999645E-2</v>
      </c>
      <c r="AP1485" s="6">
        <v>3.3</v>
      </c>
      <c r="AQ1485" s="28">
        <v>600</v>
      </c>
      <c r="AR1485" s="28">
        <v>550</v>
      </c>
      <c r="AS1485" s="25">
        <v>9.0909090909090912E-2</v>
      </c>
      <c r="AT1485" s="30">
        <v>1784.16</v>
      </c>
      <c r="AU1485" s="24">
        <v>0.7036</v>
      </c>
      <c r="AV1485" s="24">
        <v>0.2964</v>
      </c>
      <c r="AW1485" s="24">
        <v>0.85980000000000001</v>
      </c>
      <c r="AX1485" s="24">
        <v>0.12889999999999999</v>
      </c>
      <c r="AY1485" s="24">
        <v>0.35049999999999998</v>
      </c>
      <c r="AZ1485" s="24">
        <v>0.21479999999999999</v>
      </c>
      <c r="BA1485" s="24">
        <v>0.3911</v>
      </c>
      <c r="BB1485" s="31">
        <v>2.5</v>
      </c>
      <c r="BC1485" s="23">
        <v>12</v>
      </c>
      <c r="BD1485" s="32" t="s">
        <v>4852</v>
      </c>
      <c r="BE1485" s="33">
        <v>153.059461394208</v>
      </c>
      <c r="BF1485" s="33">
        <v>-27.578577709337399</v>
      </c>
      <c r="BG1485" s="34">
        <f t="shared" si="276"/>
        <v>75</v>
      </c>
      <c r="BH1485" s="34">
        <f t="shared" si="277"/>
        <v>64</v>
      </c>
      <c r="BI1485" s="34">
        <f t="shared" si="278"/>
        <v>95</v>
      </c>
      <c r="BJ1485" s="34">
        <f t="shared" si="279"/>
        <v>97</v>
      </c>
      <c r="BK1485" s="34">
        <f t="shared" si="280"/>
        <v>100</v>
      </c>
      <c r="BL1485" s="34">
        <f t="shared" si="281"/>
        <v>67</v>
      </c>
      <c r="BM1485" s="35">
        <f t="shared" si="282"/>
        <v>55</v>
      </c>
      <c r="BN1485" s="34">
        <f t="shared" si="283"/>
        <v>70</v>
      </c>
      <c r="BO1485" s="35">
        <f t="shared" si="284"/>
        <v>99</v>
      </c>
      <c r="BP1485" s="35">
        <f t="shared" si="285"/>
        <v>1</v>
      </c>
      <c r="BQ1485" s="35">
        <f t="shared" si="286"/>
        <v>25</v>
      </c>
      <c r="BR1485" s="35">
        <f t="shared" si="287"/>
        <v>52</v>
      </c>
    </row>
    <row r="1486" spans="2:70" x14ac:dyDescent="0.3">
      <c r="B1486" s="6" t="s">
        <v>2669</v>
      </c>
      <c r="C1486" s="6">
        <v>309011227</v>
      </c>
      <c r="D1486" s="6" t="s">
        <v>2281</v>
      </c>
      <c r="E1486" s="6" t="s">
        <v>1142</v>
      </c>
      <c r="F1486" s="6" t="s">
        <v>3657</v>
      </c>
      <c r="G1486" s="6" t="s">
        <v>97</v>
      </c>
      <c r="H1486" s="6" t="s">
        <v>4995</v>
      </c>
      <c r="I1486" s="22">
        <v>1000000</v>
      </c>
      <c r="J1486" s="22">
        <v>1010000</v>
      </c>
      <c r="K1486" s="22">
        <v>950000</v>
      </c>
      <c r="L1486" s="22">
        <v>870000</v>
      </c>
      <c r="M1486" s="22">
        <v>870000</v>
      </c>
      <c r="N1486" s="22">
        <v>800000</v>
      </c>
      <c r="O1486" s="23">
        <v>34</v>
      </c>
      <c r="P1486" s="23">
        <v>34</v>
      </c>
      <c r="Q1486" s="23">
        <v>37</v>
      </c>
      <c r="R1486" s="22">
        <v>800</v>
      </c>
      <c r="S1486" s="22">
        <v>770</v>
      </c>
      <c r="T1486" s="24">
        <v>1.6</v>
      </c>
      <c r="U1486" s="24">
        <v>-0.19999999999999996</v>
      </c>
      <c r="V1486" s="24">
        <v>1.8</v>
      </c>
      <c r="W1486" s="24">
        <v>2.1</v>
      </c>
      <c r="X1486" s="25">
        <v>4.1599999999999998E-2</v>
      </c>
      <c r="Y1486" s="24">
        <v>4.5999999999999996</v>
      </c>
      <c r="Z1486" s="24">
        <v>-2</v>
      </c>
      <c r="AA1486" s="24">
        <v>6.6</v>
      </c>
      <c r="AB1486" s="24">
        <v>7.3</v>
      </c>
      <c r="AC1486" s="26">
        <v>0.43607186464329317</v>
      </c>
      <c r="AD1486" s="24">
        <v>10.482496746233009</v>
      </c>
      <c r="AE1486" s="6">
        <v>323</v>
      </c>
      <c r="AF1486" s="6">
        <v>313</v>
      </c>
      <c r="AG1486" s="6">
        <v>342</v>
      </c>
      <c r="AH1486" s="27">
        <v>4.6632124352331612</v>
      </c>
      <c r="AI1486" s="28">
        <v>915000</v>
      </c>
      <c r="AJ1486" s="28">
        <v>815000</v>
      </c>
      <c r="AK1486" s="28">
        <v>770000</v>
      </c>
      <c r="AL1486" s="29">
        <v>0.12269938650306748</v>
      </c>
      <c r="AM1486" s="29">
        <v>0.18831168831168832</v>
      </c>
      <c r="AN1486" s="6">
        <v>1.9</v>
      </c>
      <c r="AO1486" s="27">
        <v>-0.20000000000000018</v>
      </c>
      <c r="AP1486" s="6">
        <v>2.1</v>
      </c>
      <c r="AQ1486" s="28">
        <v>800</v>
      </c>
      <c r="AR1486" s="28">
        <v>750</v>
      </c>
      <c r="AS1486" s="25">
        <v>6.6666666666666666E-2</v>
      </c>
      <c r="AT1486" s="30">
        <v>1834.5600000000002</v>
      </c>
      <c r="AU1486" s="24">
        <v>0.54400000000000004</v>
      </c>
      <c r="AV1486" s="24">
        <v>0.45600000000000002</v>
      </c>
      <c r="AW1486" s="24">
        <v>9.8100000000000007E-2</v>
      </c>
      <c r="AX1486" s="24">
        <v>9.1499999999999998E-2</v>
      </c>
      <c r="AY1486" s="24">
        <v>0.26840000000000003</v>
      </c>
      <c r="AZ1486" s="24">
        <v>0.22189999999999999</v>
      </c>
      <c r="BA1486" s="24">
        <v>0.4783</v>
      </c>
      <c r="BB1486" s="31">
        <v>7.5</v>
      </c>
      <c r="BC1486" s="23">
        <v>74</v>
      </c>
      <c r="BD1486" s="32" t="s">
        <v>4963</v>
      </c>
      <c r="BE1486" s="33">
        <v>153.43420243576799</v>
      </c>
      <c r="BF1486" s="33">
        <v>-28.039452160843101</v>
      </c>
      <c r="BG1486" s="34">
        <f t="shared" si="276"/>
        <v>90</v>
      </c>
      <c r="BH1486" s="34">
        <f t="shared" si="277"/>
        <v>85</v>
      </c>
      <c r="BI1486" s="34">
        <f t="shared" si="278"/>
        <v>67</v>
      </c>
      <c r="BJ1486" s="34">
        <f t="shared" si="279"/>
        <v>62</v>
      </c>
      <c r="BK1486" s="34">
        <f t="shared" si="280"/>
        <v>92</v>
      </c>
      <c r="BL1486" s="34">
        <f t="shared" si="281"/>
        <v>49</v>
      </c>
      <c r="BM1486" s="35">
        <f t="shared" si="282"/>
        <v>89</v>
      </c>
      <c r="BN1486" s="34">
        <f t="shared" si="283"/>
        <v>46</v>
      </c>
      <c r="BO1486" s="35">
        <f t="shared" si="284"/>
        <v>1</v>
      </c>
      <c r="BP1486" s="35">
        <f t="shared" si="285"/>
        <v>41</v>
      </c>
      <c r="BQ1486" s="35">
        <f t="shared" si="286"/>
        <v>75</v>
      </c>
      <c r="BR1486" s="35">
        <f t="shared" si="287"/>
        <v>52</v>
      </c>
    </row>
    <row r="1487" spans="2:70" x14ac:dyDescent="0.3">
      <c r="B1487" s="6" t="s">
        <v>2543</v>
      </c>
      <c r="C1487" s="6">
        <v>309071253</v>
      </c>
      <c r="D1487" s="6" t="s">
        <v>1141</v>
      </c>
      <c r="E1487" s="6" t="s">
        <v>1142</v>
      </c>
      <c r="F1487" s="6" t="s">
        <v>3657</v>
      </c>
      <c r="G1487" s="6" t="s">
        <v>97</v>
      </c>
      <c r="H1487" s="6" t="s">
        <v>4995</v>
      </c>
      <c r="I1487" s="22">
        <v>930000</v>
      </c>
      <c r="J1487" s="22">
        <v>915000</v>
      </c>
      <c r="K1487" s="22">
        <v>841500</v>
      </c>
      <c r="L1487" s="22">
        <v>1050000</v>
      </c>
      <c r="M1487" s="22">
        <v>1100000</v>
      </c>
      <c r="N1487" s="22">
        <v>960000</v>
      </c>
      <c r="O1487" s="23">
        <v>62</v>
      </c>
      <c r="P1487" s="23">
        <v>62</v>
      </c>
      <c r="Q1487" s="23">
        <v>57</v>
      </c>
      <c r="R1487" s="22">
        <v>820</v>
      </c>
      <c r="S1487" s="22">
        <v>760</v>
      </c>
      <c r="T1487" s="24">
        <v>2.4</v>
      </c>
      <c r="U1487" s="24">
        <v>-0.30000000000000027</v>
      </c>
      <c r="V1487" s="24">
        <v>2.7</v>
      </c>
      <c r="W1487" s="24">
        <v>3.3</v>
      </c>
      <c r="X1487" s="25">
        <v>4.5849462365591398E-2</v>
      </c>
      <c r="Y1487" s="24">
        <v>5.7</v>
      </c>
      <c r="Z1487" s="24">
        <v>-2.0999999999999996</v>
      </c>
      <c r="AA1487" s="24">
        <v>7.8</v>
      </c>
      <c r="AB1487" s="24">
        <v>8</v>
      </c>
      <c r="AC1487" s="26">
        <v>0.38013647826731933</v>
      </c>
      <c r="AD1487" s="24">
        <v>8.2909691554551355</v>
      </c>
      <c r="AE1487" s="6">
        <v>179</v>
      </c>
      <c r="AF1487" s="6">
        <v>167</v>
      </c>
      <c r="AG1487" s="6">
        <v>177</v>
      </c>
      <c r="AH1487" s="27">
        <v>3.9033457249070631</v>
      </c>
      <c r="AI1487" s="28">
        <v>702000</v>
      </c>
      <c r="AJ1487" s="28">
        <v>640000</v>
      </c>
      <c r="AK1487" s="28">
        <v>560000</v>
      </c>
      <c r="AL1487" s="29">
        <v>9.6875000000000003E-2</v>
      </c>
      <c r="AM1487" s="29">
        <v>0.25357142857142856</v>
      </c>
      <c r="AN1487" s="6">
        <v>2.9</v>
      </c>
      <c r="AO1487" s="27">
        <v>-0.30000000000000027</v>
      </c>
      <c r="AP1487" s="6">
        <v>3.2</v>
      </c>
      <c r="AQ1487" s="28">
        <v>720</v>
      </c>
      <c r="AR1487" s="28">
        <v>680</v>
      </c>
      <c r="AS1487" s="25">
        <v>5.8823529411764705E-2</v>
      </c>
      <c r="AT1487" s="30">
        <v>2157.1200000000003</v>
      </c>
      <c r="AU1487" s="24">
        <v>0.77749999999999997</v>
      </c>
      <c r="AV1487" s="24">
        <v>0.2225</v>
      </c>
      <c r="AW1487" s="24">
        <v>0.59470000000000001</v>
      </c>
      <c r="AX1487" s="24">
        <v>0.1905</v>
      </c>
      <c r="AY1487" s="24">
        <v>0.4017</v>
      </c>
      <c r="AZ1487" s="24">
        <v>0.29870000000000002</v>
      </c>
      <c r="BA1487" s="24">
        <v>0.27400000000000002</v>
      </c>
      <c r="BB1487" s="31">
        <v>5.5</v>
      </c>
      <c r="BC1487" s="23">
        <v>55</v>
      </c>
      <c r="BD1487" s="32" t="s">
        <v>4831</v>
      </c>
      <c r="BE1487" s="33">
        <v>153.36998239558699</v>
      </c>
      <c r="BF1487" s="33">
        <v>-27.8644129260821</v>
      </c>
      <c r="BG1487" s="34">
        <f t="shared" si="276"/>
        <v>77</v>
      </c>
      <c r="BH1487" s="34">
        <f t="shared" si="277"/>
        <v>69</v>
      </c>
      <c r="BI1487" s="34">
        <f t="shared" si="278"/>
        <v>76</v>
      </c>
      <c r="BJ1487" s="34">
        <f t="shared" si="279"/>
        <v>49</v>
      </c>
      <c r="BK1487" s="34">
        <f t="shared" si="280"/>
        <v>98</v>
      </c>
      <c r="BL1487" s="34">
        <f t="shared" si="281"/>
        <v>78</v>
      </c>
      <c r="BM1487" s="35">
        <f t="shared" si="282"/>
        <v>100</v>
      </c>
      <c r="BN1487" s="34">
        <f t="shared" si="283"/>
        <v>67</v>
      </c>
      <c r="BO1487" s="35">
        <f t="shared" si="284"/>
        <v>14</v>
      </c>
      <c r="BP1487" s="35">
        <f t="shared" si="285"/>
        <v>22</v>
      </c>
      <c r="BQ1487" s="35">
        <f t="shared" si="286"/>
        <v>55</v>
      </c>
      <c r="BR1487" s="35">
        <f t="shared" si="287"/>
        <v>52</v>
      </c>
    </row>
    <row r="1488" spans="2:70" x14ac:dyDescent="0.3">
      <c r="B1488" s="6" t="s">
        <v>2662</v>
      </c>
      <c r="C1488" s="6">
        <v>309101561</v>
      </c>
      <c r="D1488" s="6" t="s">
        <v>1973</v>
      </c>
      <c r="E1488" s="6" t="s">
        <v>1142</v>
      </c>
      <c r="F1488" s="6" t="s">
        <v>3657</v>
      </c>
      <c r="G1488" s="6" t="s">
        <v>97</v>
      </c>
      <c r="H1488" s="6" t="s">
        <v>4995</v>
      </c>
      <c r="I1488" s="22">
        <v>799000</v>
      </c>
      <c r="J1488" s="22">
        <v>780000</v>
      </c>
      <c r="K1488" s="22">
        <v>742500</v>
      </c>
      <c r="L1488" s="22">
        <v>750000</v>
      </c>
      <c r="M1488" s="22">
        <v>740000</v>
      </c>
      <c r="N1488" s="22">
        <v>667000</v>
      </c>
      <c r="O1488" s="23">
        <v>51</v>
      </c>
      <c r="P1488" s="23">
        <v>50</v>
      </c>
      <c r="Q1488" s="23">
        <v>44</v>
      </c>
      <c r="R1488" s="22">
        <v>720</v>
      </c>
      <c r="S1488" s="22">
        <v>700</v>
      </c>
      <c r="T1488" s="24">
        <v>1.6</v>
      </c>
      <c r="U1488" s="24">
        <v>-9.9999999999999867E-2</v>
      </c>
      <c r="V1488" s="24">
        <v>1.7</v>
      </c>
      <c r="W1488" s="24">
        <v>1.9</v>
      </c>
      <c r="X1488" s="25">
        <v>4.6858573216520649E-2</v>
      </c>
      <c r="Y1488" s="24">
        <v>3.2</v>
      </c>
      <c r="Z1488" s="24">
        <v>-1.2999999999999998</v>
      </c>
      <c r="AA1488" s="24">
        <v>4.5</v>
      </c>
      <c r="AB1488" s="24">
        <v>4.4000000000000004</v>
      </c>
      <c r="AC1488" s="26">
        <v>0.50380653828929689</v>
      </c>
      <c r="AD1488" s="24">
        <v>10.751640600778531</v>
      </c>
      <c r="AE1488" s="6">
        <v>507</v>
      </c>
      <c r="AF1488" s="6">
        <v>519</v>
      </c>
      <c r="AG1488" s="6">
        <v>544</v>
      </c>
      <c r="AH1488" s="27">
        <v>6.7062857142857135</v>
      </c>
      <c r="AI1488" s="28">
        <v>775000</v>
      </c>
      <c r="AJ1488" s="28">
        <v>695000</v>
      </c>
      <c r="AK1488" s="28">
        <v>625000</v>
      </c>
      <c r="AL1488" s="29">
        <v>0.11510791366906475</v>
      </c>
      <c r="AM1488" s="29">
        <v>0.24</v>
      </c>
      <c r="AN1488" s="6">
        <v>1.9</v>
      </c>
      <c r="AO1488" s="27">
        <v>-0.39999999999999991</v>
      </c>
      <c r="AP1488" s="6">
        <v>2.2999999999999998</v>
      </c>
      <c r="AQ1488" s="28">
        <v>750</v>
      </c>
      <c r="AR1488" s="28">
        <v>695</v>
      </c>
      <c r="AS1488" s="25">
        <v>7.9136690647482008E-2</v>
      </c>
      <c r="AT1488" s="30">
        <v>1429.1200000000001</v>
      </c>
      <c r="AU1488" s="24">
        <v>0.51329999999999998</v>
      </c>
      <c r="AV1488" s="24">
        <v>0.48670000000000002</v>
      </c>
      <c r="AW1488" s="24">
        <v>7.5999999999999998E-2</v>
      </c>
      <c r="AX1488" s="24">
        <v>5.6099999999999997E-2</v>
      </c>
      <c r="AY1488" s="24">
        <v>0.28160000000000002</v>
      </c>
      <c r="AZ1488" s="24">
        <v>0.17269999999999999</v>
      </c>
      <c r="BA1488" s="24">
        <v>0.51229999999999998</v>
      </c>
      <c r="BB1488" s="31">
        <v>5.5</v>
      </c>
      <c r="BC1488" s="23">
        <v>70</v>
      </c>
      <c r="BD1488" s="32" t="s">
        <v>4956</v>
      </c>
      <c r="BE1488" s="33">
        <v>153.42379393865701</v>
      </c>
      <c r="BF1488" s="33">
        <v>-27.9955688738867</v>
      </c>
      <c r="BG1488" s="34">
        <f t="shared" si="276"/>
        <v>90</v>
      </c>
      <c r="BH1488" s="34">
        <f t="shared" si="277"/>
        <v>85</v>
      </c>
      <c r="BI1488" s="34">
        <f t="shared" si="278"/>
        <v>42</v>
      </c>
      <c r="BJ1488" s="34">
        <f t="shared" si="279"/>
        <v>58</v>
      </c>
      <c r="BK1488" s="34">
        <f t="shared" si="280"/>
        <v>93</v>
      </c>
      <c r="BL1488" s="34">
        <f t="shared" si="281"/>
        <v>52</v>
      </c>
      <c r="BM1488" s="35">
        <f t="shared" si="282"/>
        <v>100</v>
      </c>
      <c r="BN1488" s="34">
        <f t="shared" si="283"/>
        <v>43</v>
      </c>
      <c r="BO1488" s="35">
        <f t="shared" si="284"/>
        <v>1</v>
      </c>
      <c r="BP1488" s="35">
        <f t="shared" si="285"/>
        <v>64</v>
      </c>
      <c r="BQ1488" s="35">
        <f t="shared" si="286"/>
        <v>55</v>
      </c>
      <c r="BR1488" s="35">
        <f t="shared" si="287"/>
        <v>52</v>
      </c>
    </row>
    <row r="1489" spans="2:70" x14ac:dyDescent="0.3">
      <c r="B1489" s="6" t="s">
        <v>2026</v>
      </c>
      <c r="C1489" s="6">
        <v>310041565</v>
      </c>
      <c r="D1489" s="6" t="s">
        <v>730</v>
      </c>
      <c r="E1489" s="6" t="s">
        <v>561</v>
      </c>
      <c r="F1489" s="6" t="s">
        <v>2780</v>
      </c>
      <c r="G1489" s="6" t="s">
        <v>97</v>
      </c>
      <c r="H1489" s="6" t="s">
        <v>4995</v>
      </c>
      <c r="I1489" s="22">
        <v>949000</v>
      </c>
      <c r="J1489" s="22">
        <v>949000</v>
      </c>
      <c r="K1489" s="22">
        <v>635000</v>
      </c>
      <c r="L1489" s="22">
        <v>965000</v>
      </c>
      <c r="M1489" s="22">
        <v>950000</v>
      </c>
      <c r="N1489" s="22">
        <v>810000</v>
      </c>
      <c r="O1489" s="23">
        <v>28</v>
      </c>
      <c r="P1489" s="23">
        <v>28</v>
      </c>
      <c r="Q1489" s="23">
        <v>29</v>
      </c>
      <c r="R1489" s="22">
        <v>510</v>
      </c>
      <c r="S1489" s="22">
        <v>650</v>
      </c>
      <c r="T1489" s="24">
        <v>4.0999999999999996</v>
      </c>
      <c r="U1489" s="24">
        <v>-0.5</v>
      </c>
      <c r="V1489" s="24">
        <v>4.5999999999999996</v>
      </c>
      <c r="W1489" s="24">
        <v>2.7</v>
      </c>
      <c r="X1489" s="25">
        <v>2.7945205479452055E-2</v>
      </c>
      <c r="Y1489" s="24">
        <v>7.9</v>
      </c>
      <c r="Z1489" s="24">
        <v>-2.1999999999999993</v>
      </c>
      <c r="AA1489" s="24">
        <v>10.1</v>
      </c>
      <c r="AB1489" s="24">
        <v>6.8</v>
      </c>
      <c r="AC1489" s="26">
        <v>0.16118836915297091</v>
      </c>
      <c r="AD1489" s="24">
        <v>5.7680151706700373</v>
      </c>
      <c r="AE1489" s="6">
        <v>27</v>
      </c>
      <c r="AF1489" s="6">
        <v>29</v>
      </c>
      <c r="AG1489" s="6">
        <v>28</v>
      </c>
      <c r="AH1489" s="27">
        <v>2.2325581395348837</v>
      </c>
      <c r="AI1489" s="28">
        <v>493000</v>
      </c>
      <c r="AJ1489" s="28">
        <v>398000</v>
      </c>
      <c r="AK1489" s="28">
        <v>335000</v>
      </c>
      <c r="AL1489" s="29">
        <v>0.23869346733668342</v>
      </c>
      <c r="AM1489" s="29">
        <v>0.4716417910447761</v>
      </c>
      <c r="AN1489" s="6">
        <v>3</v>
      </c>
      <c r="AO1489" s="27">
        <v>-0.5</v>
      </c>
      <c r="AP1489" s="6">
        <v>3.5</v>
      </c>
      <c r="AQ1489" s="28">
        <v>480</v>
      </c>
      <c r="AR1489" s="28">
        <v>450</v>
      </c>
      <c r="AS1489" s="25">
        <v>6.6666666666666666E-2</v>
      </c>
      <c r="AT1489" s="30">
        <v>3164.0000000000005</v>
      </c>
      <c r="AU1489" s="24">
        <v>0.89500000000000002</v>
      </c>
      <c r="AV1489" s="24">
        <v>0.105</v>
      </c>
      <c r="AW1489" s="24">
        <v>0.95269999999999999</v>
      </c>
      <c r="AX1489" s="24">
        <v>4.5900000000000003E-2</v>
      </c>
      <c r="AY1489" s="24">
        <v>0.127</v>
      </c>
      <c r="AZ1489" s="24">
        <v>0.54749999999999999</v>
      </c>
      <c r="BA1489" s="24">
        <v>0.31709999999999999</v>
      </c>
      <c r="BB1489" s="31">
        <v>8.5</v>
      </c>
      <c r="BC1489" s="23">
        <v>25</v>
      </c>
      <c r="BD1489" s="32" t="s">
        <v>4320</v>
      </c>
      <c r="BE1489" s="33">
        <v>152.88642565560599</v>
      </c>
      <c r="BF1489" s="33">
        <v>-27.659132939259901</v>
      </c>
      <c r="BG1489" s="34">
        <f t="shared" si="276"/>
        <v>49</v>
      </c>
      <c r="BH1489" s="34">
        <f t="shared" si="277"/>
        <v>67</v>
      </c>
      <c r="BI1489" s="34">
        <f t="shared" si="278"/>
        <v>97</v>
      </c>
      <c r="BJ1489" s="34">
        <f t="shared" si="279"/>
        <v>100</v>
      </c>
      <c r="BK1489" s="34">
        <f t="shared" si="280"/>
        <v>100</v>
      </c>
      <c r="BL1489" s="34">
        <f t="shared" si="281"/>
        <v>18</v>
      </c>
      <c r="BM1489" s="35">
        <f t="shared" si="282"/>
        <v>44</v>
      </c>
      <c r="BN1489" s="34">
        <f t="shared" si="283"/>
        <v>92</v>
      </c>
      <c r="BO1489" s="35">
        <f t="shared" si="284"/>
        <v>100</v>
      </c>
      <c r="BP1489" s="35">
        <f t="shared" si="285"/>
        <v>1</v>
      </c>
      <c r="BQ1489" s="35">
        <f t="shared" si="286"/>
        <v>85</v>
      </c>
      <c r="BR1489" s="35">
        <f t="shared" si="287"/>
        <v>52</v>
      </c>
    </row>
    <row r="1490" spans="2:70" x14ac:dyDescent="0.3">
      <c r="B1490" s="6" t="s">
        <v>2378</v>
      </c>
      <c r="C1490" s="6">
        <v>318021480</v>
      </c>
      <c r="D1490" s="6" t="s">
        <v>773</v>
      </c>
      <c r="E1490" s="6" t="s">
        <v>773</v>
      </c>
      <c r="F1490" s="6" t="s">
        <v>773</v>
      </c>
      <c r="G1490" s="6" t="s">
        <v>97</v>
      </c>
      <c r="H1490" s="6" t="s">
        <v>4995</v>
      </c>
      <c r="I1490" s="22">
        <v>310000</v>
      </c>
      <c r="J1490" s="22">
        <v>486640</v>
      </c>
      <c r="K1490" s="22">
        <v>271600</v>
      </c>
      <c r="L1490" s="22">
        <v>310000</v>
      </c>
      <c r="M1490" s="22">
        <v>310000</v>
      </c>
      <c r="N1490" s="22">
        <v>280000</v>
      </c>
      <c r="O1490" s="23">
        <v>0</v>
      </c>
      <c r="P1490" s="23">
        <v>7</v>
      </c>
      <c r="Q1490" s="23">
        <v>21</v>
      </c>
      <c r="R1490" s="22">
        <v>480</v>
      </c>
      <c r="S1490" s="22">
        <v>400</v>
      </c>
      <c r="T1490" s="24">
        <v>5.0999999999999996</v>
      </c>
      <c r="U1490" s="24">
        <v>-0.80000000000000071</v>
      </c>
      <c r="V1490" s="24">
        <v>5.9</v>
      </c>
      <c r="W1490" s="24">
        <v>5.9</v>
      </c>
      <c r="X1490" s="25">
        <v>8.0516129032258063E-2</v>
      </c>
      <c r="Y1490" s="24">
        <v>2.2000000000000002</v>
      </c>
      <c r="Z1490" s="24">
        <v>-2.2000000000000002</v>
      </c>
      <c r="AA1490" s="24">
        <v>4.4000000000000004</v>
      </c>
      <c r="AB1490" s="24">
        <v>3.7</v>
      </c>
      <c r="AC1490" s="26">
        <v>0.26276605062625907</v>
      </c>
      <c r="AD1490" s="24">
        <v>3.2635206608229286</v>
      </c>
      <c r="AE1490" s="6">
        <v>150</v>
      </c>
      <c r="AF1490" s="6">
        <v>130</v>
      </c>
      <c r="AG1490" s="6">
        <v>166</v>
      </c>
      <c r="AH1490" s="27">
        <v>2.1057692307692308</v>
      </c>
      <c r="AI1490" s="28">
        <v>370000</v>
      </c>
      <c r="AJ1490" s="28">
        <v>282000</v>
      </c>
      <c r="AK1490" s="28">
        <v>257000</v>
      </c>
      <c r="AL1490" s="29">
        <v>0.31205673758865249</v>
      </c>
      <c r="AM1490" s="29">
        <v>0.43968871595330739</v>
      </c>
      <c r="AN1490" s="6">
        <v>2.6</v>
      </c>
      <c r="AO1490" s="27">
        <v>-0.19999999999999973</v>
      </c>
      <c r="AP1490" s="6">
        <v>2.8</v>
      </c>
      <c r="AQ1490" s="28">
        <v>440</v>
      </c>
      <c r="AR1490" s="28">
        <v>400</v>
      </c>
      <c r="AS1490" s="25">
        <v>0.1</v>
      </c>
      <c r="AT1490" s="30">
        <v>1826.7200000000003</v>
      </c>
      <c r="AU1490" s="24">
        <v>0.78779999999999994</v>
      </c>
      <c r="AV1490" s="24">
        <v>0.2122</v>
      </c>
      <c r="AW1490" s="24">
        <v>0.97799999999999998</v>
      </c>
      <c r="AX1490" s="24">
        <v>1.6E-2</v>
      </c>
      <c r="AY1490" s="24">
        <v>0.23150000000000001</v>
      </c>
      <c r="AZ1490" s="24">
        <v>0.42820000000000003</v>
      </c>
      <c r="BA1490" s="24">
        <v>0.31850000000000001</v>
      </c>
      <c r="BB1490" s="31">
        <v>2.5</v>
      </c>
      <c r="BC1490" s="23">
        <v>1103</v>
      </c>
      <c r="BD1490" s="32" t="s">
        <v>4663</v>
      </c>
      <c r="BE1490" s="33">
        <v>146.68880569495099</v>
      </c>
      <c r="BF1490" s="33">
        <v>-19.4350453290057</v>
      </c>
      <c r="BG1490" s="34">
        <f t="shared" si="276"/>
        <v>32</v>
      </c>
      <c r="BH1490" s="34">
        <f t="shared" si="277"/>
        <v>74</v>
      </c>
      <c r="BI1490" s="34">
        <f t="shared" si="278"/>
        <v>99</v>
      </c>
      <c r="BJ1490" s="34">
        <f t="shared" si="279"/>
        <v>100</v>
      </c>
      <c r="BK1490" s="34">
        <f t="shared" si="280"/>
        <v>1</v>
      </c>
      <c r="BL1490" s="34">
        <f t="shared" si="281"/>
        <v>41</v>
      </c>
      <c r="BM1490" s="35">
        <f t="shared" si="282"/>
        <v>100</v>
      </c>
      <c r="BN1490" s="34">
        <f t="shared" si="283"/>
        <v>100</v>
      </c>
      <c r="BO1490" s="35">
        <f t="shared" si="284"/>
        <v>92</v>
      </c>
      <c r="BP1490" s="35">
        <f t="shared" si="285"/>
        <v>80</v>
      </c>
      <c r="BQ1490" s="35">
        <f t="shared" si="286"/>
        <v>25</v>
      </c>
      <c r="BR1490" s="35">
        <f t="shared" si="287"/>
        <v>52</v>
      </c>
    </row>
    <row r="1491" spans="2:70" x14ac:dyDescent="0.3">
      <c r="B1491" s="6" t="s">
        <v>1515</v>
      </c>
      <c r="C1491" s="6">
        <v>602011052</v>
      </c>
      <c r="D1491" s="6" t="s">
        <v>978</v>
      </c>
      <c r="E1491" s="6" t="s">
        <v>659</v>
      </c>
      <c r="F1491" s="6" t="s">
        <v>978</v>
      </c>
      <c r="G1491" s="6" t="s">
        <v>130</v>
      </c>
      <c r="H1491" s="6" t="s">
        <v>4995</v>
      </c>
      <c r="I1491" s="22">
        <v>399000</v>
      </c>
      <c r="J1491" s="22">
        <v>420000</v>
      </c>
      <c r="K1491" s="22">
        <v>449000</v>
      </c>
      <c r="L1491" s="22">
        <v>421000</v>
      </c>
      <c r="M1491" s="22">
        <v>435000</v>
      </c>
      <c r="N1491" s="22">
        <v>345000</v>
      </c>
      <c r="O1491" s="23">
        <v>48</v>
      </c>
      <c r="P1491" s="23">
        <v>35</v>
      </c>
      <c r="Q1491" s="23">
        <v>46</v>
      </c>
      <c r="R1491" s="22">
        <v>550</v>
      </c>
      <c r="S1491" s="22">
        <v>400</v>
      </c>
      <c r="T1491" s="24">
        <v>4.2</v>
      </c>
      <c r="U1491" s="24">
        <v>-0.5</v>
      </c>
      <c r="V1491" s="24">
        <v>4.7</v>
      </c>
      <c r="W1491" s="24">
        <v>2.2999999999999998</v>
      </c>
      <c r="X1491" s="25">
        <v>7.1679197994987467E-2</v>
      </c>
      <c r="Y1491" s="24">
        <v>2.9</v>
      </c>
      <c r="Z1491" s="24">
        <v>-1.3000000000000003</v>
      </c>
      <c r="AA1491" s="24">
        <v>4.2</v>
      </c>
      <c r="AB1491" s="24">
        <v>7.8</v>
      </c>
      <c r="AC1491" s="26">
        <v>0.34292697525937749</v>
      </c>
      <c r="AD1491" s="24">
        <v>4.7841910184787277</v>
      </c>
      <c r="AE1491" s="6">
        <v>67</v>
      </c>
      <c r="AF1491" s="6">
        <v>86</v>
      </c>
      <c r="AG1491" s="6">
        <v>80</v>
      </c>
      <c r="AH1491" s="27">
        <v>2.8322981366459627</v>
      </c>
      <c r="AI1491" s="28">
        <v>435000</v>
      </c>
      <c r="AJ1491" s="28">
        <v>425000</v>
      </c>
      <c r="AK1491" s="28">
        <v>415000</v>
      </c>
      <c r="AL1491" s="29">
        <v>2.3529411764705882E-2</v>
      </c>
      <c r="AM1491" s="29">
        <v>4.8192771084337352E-2</v>
      </c>
      <c r="AN1491" s="6">
        <v>2.4</v>
      </c>
      <c r="AO1491" s="27">
        <v>0.7</v>
      </c>
      <c r="AP1491" s="6">
        <v>1.7</v>
      </c>
      <c r="AQ1491" s="28">
        <v>410</v>
      </c>
      <c r="AR1491" s="28">
        <v>395</v>
      </c>
      <c r="AS1491" s="25">
        <v>3.7974683544303799E-2</v>
      </c>
      <c r="AT1491" s="30">
        <v>1603.8400000000001</v>
      </c>
      <c r="AU1491" s="24">
        <v>0.7</v>
      </c>
      <c r="AV1491" s="24">
        <v>0.3</v>
      </c>
      <c r="AW1491" s="24">
        <v>0.90639999999999998</v>
      </c>
      <c r="AX1491" s="24">
        <v>2.2800000000000001E-2</v>
      </c>
      <c r="AY1491" s="24">
        <v>0.37080000000000002</v>
      </c>
      <c r="AZ1491" s="24">
        <v>0.39050000000000001</v>
      </c>
      <c r="BA1491" s="24">
        <v>0.18160000000000001</v>
      </c>
      <c r="BB1491" s="31">
        <v>3</v>
      </c>
      <c r="BC1491" s="23">
        <v>156</v>
      </c>
      <c r="BD1491" s="32" t="s">
        <v>3834</v>
      </c>
      <c r="BE1491" s="33">
        <v>147.18648973049301</v>
      </c>
      <c r="BF1491" s="33">
        <v>-41.486146033978201</v>
      </c>
      <c r="BG1491" s="34">
        <f t="shared" si="276"/>
        <v>47</v>
      </c>
      <c r="BH1491" s="34">
        <f t="shared" si="277"/>
        <v>77</v>
      </c>
      <c r="BI1491" s="34">
        <f t="shared" si="278"/>
        <v>90</v>
      </c>
      <c r="BJ1491" s="34">
        <f t="shared" si="279"/>
        <v>13</v>
      </c>
      <c r="BK1491" s="34">
        <f t="shared" si="280"/>
        <v>76</v>
      </c>
      <c r="BL1491" s="34">
        <f t="shared" si="281"/>
        <v>72</v>
      </c>
      <c r="BM1491" s="35">
        <f t="shared" si="282"/>
        <v>100</v>
      </c>
      <c r="BN1491" s="34">
        <f t="shared" si="283"/>
        <v>100</v>
      </c>
      <c r="BO1491" s="35">
        <f t="shared" si="284"/>
        <v>39</v>
      </c>
      <c r="BP1491" s="35">
        <f t="shared" si="285"/>
        <v>69</v>
      </c>
      <c r="BQ1491" s="35">
        <f t="shared" si="286"/>
        <v>30</v>
      </c>
      <c r="BR1491" s="35">
        <f t="shared" si="287"/>
        <v>52</v>
      </c>
    </row>
    <row r="1492" spans="2:70" x14ac:dyDescent="0.3">
      <c r="B1492" s="6" t="s">
        <v>2121</v>
      </c>
      <c r="C1492" s="6">
        <v>604021087</v>
      </c>
      <c r="D1492" s="6" t="s">
        <v>1284</v>
      </c>
      <c r="E1492" s="6" t="s">
        <v>876</v>
      </c>
      <c r="F1492" s="6" t="s">
        <v>1284</v>
      </c>
      <c r="G1492" s="6" t="s">
        <v>130</v>
      </c>
      <c r="H1492" s="6" t="s">
        <v>4995</v>
      </c>
      <c r="I1492" s="22">
        <v>445000</v>
      </c>
      <c r="J1492" s="22">
        <v>440000</v>
      </c>
      <c r="K1492" s="22">
        <v>425000</v>
      </c>
      <c r="L1492" s="22">
        <v>399000</v>
      </c>
      <c r="M1492" s="22">
        <v>385000</v>
      </c>
      <c r="N1492" s="22">
        <v>415000</v>
      </c>
      <c r="O1492" s="23">
        <v>49</v>
      </c>
      <c r="P1492" s="23">
        <v>52</v>
      </c>
      <c r="Q1492" s="23">
        <v>99</v>
      </c>
      <c r="R1492" s="22">
        <v>430</v>
      </c>
      <c r="S1492" s="22">
        <v>380</v>
      </c>
      <c r="T1492" s="24">
        <v>2.4</v>
      </c>
      <c r="U1492" s="24">
        <v>-0.20000000000000018</v>
      </c>
      <c r="V1492" s="24">
        <v>2.6</v>
      </c>
      <c r="W1492" s="24">
        <v>2.6</v>
      </c>
      <c r="X1492" s="25">
        <v>5.0247191011235953E-2</v>
      </c>
      <c r="Y1492" s="24">
        <v>3.3</v>
      </c>
      <c r="Z1492" s="24">
        <v>-1.2999999999999998</v>
      </c>
      <c r="AA1492" s="24">
        <v>4.5999999999999996</v>
      </c>
      <c r="AB1492" s="24">
        <v>5.4</v>
      </c>
      <c r="AC1492" s="26">
        <v>0.32208772770853306</v>
      </c>
      <c r="AD1492" s="24">
        <v>6.4100643484032727</v>
      </c>
      <c r="AE1492" s="6">
        <v>45</v>
      </c>
      <c r="AF1492" s="6">
        <v>56</v>
      </c>
      <c r="AG1492" s="6">
        <v>67</v>
      </c>
      <c r="AH1492" s="27">
        <v>5.1428571428571423</v>
      </c>
      <c r="AI1492" s="28">
        <v>409000</v>
      </c>
      <c r="AJ1492" s="28">
        <v>387500</v>
      </c>
      <c r="AK1492" s="28">
        <v>365000</v>
      </c>
      <c r="AL1492" s="29">
        <v>5.5483870967741933E-2</v>
      </c>
      <c r="AM1492" s="29">
        <v>0.12054794520547946</v>
      </c>
      <c r="AN1492" s="6">
        <v>2.2999999999999998</v>
      </c>
      <c r="AO1492" s="27">
        <v>9.9999999999999645E-2</v>
      </c>
      <c r="AP1492" s="6">
        <v>2.2000000000000002</v>
      </c>
      <c r="AQ1492" s="28">
        <v>380</v>
      </c>
      <c r="AR1492" s="28">
        <v>360</v>
      </c>
      <c r="AS1492" s="25">
        <v>5.5555555555555552E-2</v>
      </c>
      <c r="AT1492" s="30">
        <v>1335.0400000000002</v>
      </c>
      <c r="AU1492" s="24">
        <v>0.69110000000000005</v>
      </c>
      <c r="AV1492" s="24">
        <v>0.30890000000000001</v>
      </c>
      <c r="AW1492" s="24">
        <v>0.93100000000000005</v>
      </c>
      <c r="AX1492" s="24">
        <v>5.7299999999999997E-2</v>
      </c>
      <c r="AY1492" s="24">
        <v>0.36320000000000002</v>
      </c>
      <c r="AZ1492" s="24">
        <v>0.3352</v>
      </c>
      <c r="BA1492" s="24">
        <v>0.26669999999999999</v>
      </c>
      <c r="BB1492" s="31">
        <v>1</v>
      </c>
      <c r="BC1492" s="23">
        <v>192</v>
      </c>
      <c r="BD1492" s="32" t="s">
        <v>4410</v>
      </c>
      <c r="BE1492" s="33">
        <v>146.46614173781401</v>
      </c>
      <c r="BF1492" s="33">
        <v>-41.284763367490903</v>
      </c>
      <c r="BG1492" s="34">
        <f t="shared" si="276"/>
        <v>77</v>
      </c>
      <c r="BH1492" s="34">
        <f t="shared" si="277"/>
        <v>79</v>
      </c>
      <c r="BI1492" s="34">
        <f t="shared" si="278"/>
        <v>61</v>
      </c>
      <c r="BJ1492" s="34">
        <f t="shared" si="279"/>
        <v>28</v>
      </c>
      <c r="BK1492" s="34">
        <f t="shared" si="280"/>
        <v>70</v>
      </c>
      <c r="BL1492" s="34">
        <f t="shared" si="281"/>
        <v>70</v>
      </c>
      <c r="BM1492" s="35">
        <f t="shared" si="282"/>
        <v>100</v>
      </c>
      <c r="BN1492" s="34">
        <f t="shared" si="283"/>
        <v>86</v>
      </c>
      <c r="BO1492" s="35">
        <f t="shared" si="284"/>
        <v>52</v>
      </c>
      <c r="BP1492" s="35">
        <f t="shared" si="285"/>
        <v>62</v>
      </c>
      <c r="BQ1492" s="35">
        <f t="shared" si="286"/>
        <v>10</v>
      </c>
      <c r="BR1492" s="35">
        <f t="shared" si="287"/>
        <v>52</v>
      </c>
    </row>
    <row r="1493" spans="2:70" x14ac:dyDescent="0.3">
      <c r="B1493" s="6" t="s">
        <v>1798</v>
      </c>
      <c r="C1493" s="6">
        <v>107031137</v>
      </c>
      <c r="D1493" s="6" t="s">
        <v>1011</v>
      </c>
      <c r="E1493" s="6" t="s">
        <v>380</v>
      </c>
      <c r="F1493" s="6" t="s">
        <v>504</v>
      </c>
      <c r="G1493" s="6" t="s">
        <v>77</v>
      </c>
      <c r="H1493" s="6" t="s">
        <v>4995</v>
      </c>
      <c r="I1493" s="22">
        <v>680000</v>
      </c>
      <c r="J1493" s="22">
        <v>690000</v>
      </c>
      <c r="K1493" s="22">
        <v>690000</v>
      </c>
      <c r="L1493" s="22">
        <v>650000</v>
      </c>
      <c r="M1493" s="22">
        <v>635000</v>
      </c>
      <c r="N1493" s="22">
        <v>635000</v>
      </c>
      <c r="O1493" s="23">
        <v>37</v>
      </c>
      <c r="P1493" s="23">
        <v>60</v>
      </c>
      <c r="Q1493" s="23">
        <v>63</v>
      </c>
      <c r="R1493" s="22">
        <v>570</v>
      </c>
      <c r="S1493" s="22">
        <v>550</v>
      </c>
      <c r="T1493" s="24">
        <v>1.8</v>
      </c>
      <c r="U1493" s="24">
        <v>0.10000000000000009</v>
      </c>
      <c r="V1493" s="24">
        <v>1.7</v>
      </c>
      <c r="W1493" s="24">
        <v>1.6</v>
      </c>
      <c r="X1493" s="25">
        <v>4.358823529411765E-2</v>
      </c>
      <c r="Y1493" s="24">
        <v>2.8</v>
      </c>
      <c r="Z1493" s="24">
        <v>-1.6000000000000005</v>
      </c>
      <c r="AA1493" s="24">
        <v>4.4000000000000004</v>
      </c>
      <c r="AB1493" s="24">
        <v>5.2</v>
      </c>
      <c r="AC1493" s="26">
        <v>0.36068644325199956</v>
      </c>
      <c r="AD1493" s="24">
        <v>8.2748576724480323</v>
      </c>
      <c r="AE1493" s="6">
        <v>89</v>
      </c>
      <c r="AF1493" s="6">
        <v>111</v>
      </c>
      <c r="AG1493" s="6">
        <v>124</v>
      </c>
      <c r="AH1493" s="27">
        <v>5.0370370370370372</v>
      </c>
      <c r="AI1493" s="28">
        <v>740000</v>
      </c>
      <c r="AJ1493" s="28">
        <v>720000</v>
      </c>
      <c r="AK1493" s="28">
        <v>680000</v>
      </c>
      <c r="AL1493" s="29">
        <v>2.7777777777777776E-2</v>
      </c>
      <c r="AM1493" s="29">
        <v>8.8235294117647065E-2</v>
      </c>
      <c r="AN1493" s="6">
        <v>1.8</v>
      </c>
      <c r="AO1493" s="27">
        <v>-0.19999999999999996</v>
      </c>
      <c r="AP1493" s="6">
        <v>2</v>
      </c>
      <c r="AQ1493" s="28">
        <v>630</v>
      </c>
      <c r="AR1493" s="28">
        <v>580</v>
      </c>
      <c r="AS1493" s="25">
        <v>8.6206896551724144E-2</v>
      </c>
      <c r="AT1493" s="30">
        <v>1580.3200000000002</v>
      </c>
      <c r="AU1493" s="24">
        <v>0.72319999999999995</v>
      </c>
      <c r="AV1493" s="24">
        <v>0.27679999999999999</v>
      </c>
      <c r="AW1493" s="24">
        <v>0.78029999999999999</v>
      </c>
      <c r="AX1493" s="24">
        <v>0.20880000000000001</v>
      </c>
      <c r="AY1493" s="24">
        <v>0.33850000000000002</v>
      </c>
      <c r="AZ1493" s="24">
        <v>0.36620000000000003</v>
      </c>
      <c r="BA1493" s="24">
        <v>0.26450000000000001</v>
      </c>
      <c r="BB1493" s="31">
        <v>1.5</v>
      </c>
      <c r="BC1493" s="23">
        <v>86</v>
      </c>
      <c r="BD1493" s="32" t="s">
        <v>4107</v>
      </c>
      <c r="BE1493" s="33">
        <v>150.79142701197799</v>
      </c>
      <c r="BF1493" s="33">
        <v>-34.5620367129249</v>
      </c>
      <c r="BG1493" s="34">
        <f t="shared" si="276"/>
        <v>87</v>
      </c>
      <c r="BH1493" s="34">
        <f t="shared" si="277"/>
        <v>87</v>
      </c>
      <c r="BI1493" s="34">
        <f t="shared" si="278"/>
        <v>62</v>
      </c>
      <c r="BJ1493" s="34">
        <f t="shared" si="279"/>
        <v>15</v>
      </c>
      <c r="BK1493" s="34">
        <f t="shared" si="280"/>
        <v>89</v>
      </c>
      <c r="BL1493" s="34">
        <f t="shared" si="281"/>
        <v>64</v>
      </c>
      <c r="BM1493" s="35">
        <f t="shared" si="282"/>
        <v>95</v>
      </c>
      <c r="BN1493" s="34">
        <f t="shared" si="283"/>
        <v>68</v>
      </c>
      <c r="BO1493" s="35">
        <f t="shared" si="284"/>
        <v>27</v>
      </c>
      <c r="BP1493" s="35">
        <f t="shared" si="285"/>
        <v>70</v>
      </c>
      <c r="BQ1493" s="35">
        <f t="shared" si="286"/>
        <v>15</v>
      </c>
      <c r="BR1493" s="35">
        <f t="shared" si="287"/>
        <v>52</v>
      </c>
    </row>
    <row r="1494" spans="2:70" x14ac:dyDescent="0.3">
      <c r="B1494" s="6" t="s">
        <v>2347</v>
      </c>
      <c r="C1494" s="6">
        <v>114021284</v>
      </c>
      <c r="D1494" s="6" t="s">
        <v>1110</v>
      </c>
      <c r="E1494" s="6" t="s">
        <v>1111</v>
      </c>
      <c r="F1494" s="6" t="s">
        <v>3467</v>
      </c>
      <c r="G1494" s="6" t="s">
        <v>77</v>
      </c>
      <c r="H1494" s="6" t="s">
        <v>4995</v>
      </c>
      <c r="I1494" s="22">
        <v>1078000</v>
      </c>
      <c r="J1494" s="22">
        <v>1095000</v>
      </c>
      <c r="K1494" s="22">
        <v>1050000</v>
      </c>
      <c r="L1494" s="22">
        <v>885000</v>
      </c>
      <c r="M1494" s="22">
        <v>850000</v>
      </c>
      <c r="N1494" s="22">
        <v>940000</v>
      </c>
      <c r="O1494" s="23">
        <v>74</v>
      </c>
      <c r="P1494" s="23">
        <v>64</v>
      </c>
      <c r="Q1494" s="23">
        <v>71</v>
      </c>
      <c r="R1494" s="22">
        <v>530</v>
      </c>
      <c r="S1494" s="22">
        <v>530</v>
      </c>
      <c r="T1494" s="24">
        <v>2.1</v>
      </c>
      <c r="U1494" s="24">
        <v>-0.10000000000000009</v>
      </c>
      <c r="V1494" s="24">
        <v>2.2000000000000002</v>
      </c>
      <c r="W1494" s="24">
        <v>2</v>
      </c>
      <c r="X1494" s="25">
        <v>2.5565862708719852E-2</v>
      </c>
      <c r="Y1494" s="24">
        <v>3.8</v>
      </c>
      <c r="Z1494" s="24">
        <v>-1.7000000000000002</v>
      </c>
      <c r="AA1494" s="24">
        <v>5.5</v>
      </c>
      <c r="AB1494" s="24">
        <v>5.9</v>
      </c>
      <c r="AC1494" s="26">
        <v>0.28679653679653677</v>
      </c>
      <c r="AD1494" s="24">
        <v>11.217948717948715</v>
      </c>
      <c r="AE1494" s="6">
        <v>35</v>
      </c>
      <c r="AF1494" s="6">
        <v>35</v>
      </c>
      <c r="AG1494" s="6">
        <v>73</v>
      </c>
      <c r="AH1494" s="27">
        <v>4.5333333333333332</v>
      </c>
      <c r="AI1494" s="28">
        <v>850000</v>
      </c>
      <c r="AJ1494" s="28">
        <v>890000</v>
      </c>
      <c r="AK1494" s="28">
        <v>830000</v>
      </c>
      <c r="AL1494" s="29">
        <v>-4.49438202247191E-2</v>
      </c>
      <c r="AM1494" s="29">
        <v>2.4096385542168676E-2</v>
      </c>
      <c r="AN1494" s="6">
        <v>1.8</v>
      </c>
      <c r="AO1494" s="27">
        <v>0</v>
      </c>
      <c r="AP1494" s="6">
        <v>1.8</v>
      </c>
      <c r="AQ1494" s="28">
        <v>500</v>
      </c>
      <c r="AR1494" s="28">
        <v>500</v>
      </c>
      <c r="AS1494" s="25">
        <v>0</v>
      </c>
      <c r="AT1494" s="30">
        <v>1848.0000000000002</v>
      </c>
      <c r="AU1494" s="24">
        <v>0.6895</v>
      </c>
      <c r="AV1494" s="24">
        <v>0.3105</v>
      </c>
      <c r="AW1494" s="24">
        <v>0.83179999999999998</v>
      </c>
      <c r="AX1494" s="24">
        <v>0.1386</v>
      </c>
      <c r="AY1494" s="24">
        <v>0.53110000000000002</v>
      </c>
      <c r="AZ1494" s="24">
        <v>0.25180000000000002</v>
      </c>
      <c r="BA1494" s="24">
        <v>0.16930000000000001</v>
      </c>
      <c r="BB1494" s="31">
        <v>5</v>
      </c>
      <c r="BC1494" s="23">
        <v>100</v>
      </c>
      <c r="BD1494" s="32" t="s">
        <v>4628</v>
      </c>
      <c r="BE1494" s="33">
        <v>150.42791486637699</v>
      </c>
      <c r="BF1494" s="33">
        <v>-34.490134738651697</v>
      </c>
      <c r="BG1494" s="34">
        <f t="shared" si="276"/>
        <v>82</v>
      </c>
      <c r="BH1494" s="34">
        <f t="shared" si="277"/>
        <v>87</v>
      </c>
      <c r="BI1494" s="34">
        <f t="shared" si="278"/>
        <v>69</v>
      </c>
      <c r="BJ1494" s="34">
        <f t="shared" si="279"/>
        <v>1</v>
      </c>
      <c r="BK1494" s="34">
        <f t="shared" si="280"/>
        <v>86</v>
      </c>
      <c r="BL1494" s="34">
        <f t="shared" si="281"/>
        <v>100</v>
      </c>
      <c r="BM1494" s="35">
        <f t="shared" si="282"/>
        <v>36</v>
      </c>
      <c r="BN1494" s="34">
        <f t="shared" si="283"/>
        <v>38</v>
      </c>
      <c r="BO1494" s="35">
        <f t="shared" si="284"/>
        <v>76</v>
      </c>
      <c r="BP1494" s="35">
        <f t="shared" si="285"/>
        <v>54</v>
      </c>
      <c r="BQ1494" s="35">
        <f t="shared" si="286"/>
        <v>50</v>
      </c>
      <c r="BR1494" s="35">
        <f t="shared" si="287"/>
        <v>52</v>
      </c>
    </row>
    <row r="1495" spans="2:70" x14ac:dyDescent="0.3">
      <c r="B1495" s="6" t="s">
        <v>2185</v>
      </c>
      <c r="C1495" s="6">
        <v>116031316</v>
      </c>
      <c r="D1495" s="6" t="s">
        <v>915</v>
      </c>
      <c r="E1495" s="6" t="s">
        <v>916</v>
      </c>
      <c r="F1495" s="6" t="s">
        <v>2757</v>
      </c>
      <c r="G1495" s="6" t="s">
        <v>77</v>
      </c>
      <c r="H1495" s="6" t="s">
        <v>4995</v>
      </c>
      <c r="I1495" s="22">
        <v>610000</v>
      </c>
      <c r="J1495" s="22">
        <v>585100</v>
      </c>
      <c r="K1495" s="22">
        <v>550800</v>
      </c>
      <c r="L1495" s="22">
        <v>622000</v>
      </c>
      <c r="M1495" s="22">
        <v>622000</v>
      </c>
      <c r="N1495" s="22">
        <v>560000</v>
      </c>
      <c r="O1495" s="23">
        <v>33</v>
      </c>
      <c r="P1495" s="23">
        <v>33</v>
      </c>
      <c r="Q1495" s="23">
        <v>43</v>
      </c>
      <c r="R1495" s="22">
        <v>540</v>
      </c>
      <c r="S1495" s="22">
        <v>450</v>
      </c>
      <c r="T1495" s="24">
        <v>1.6</v>
      </c>
      <c r="U1495" s="24">
        <v>-0.19999999999999996</v>
      </c>
      <c r="V1495" s="24">
        <v>1.8</v>
      </c>
      <c r="W1495" s="24">
        <v>1.3</v>
      </c>
      <c r="X1495" s="25">
        <v>4.6032786885245904E-2</v>
      </c>
      <c r="Y1495" s="24">
        <v>3.7</v>
      </c>
      <c r="Z1495" s="24">
        <v>-1.2000000000000002</v>
      </c>
      <c r="AA1495" s="24">
        <v>4.9000000000000004</v>
      </c>
      <c r="AB1495" s="24">
        <v>6.2</v>
      </c>
      <c r="AC1495" s="26">
        <v>0.34170294623873643</v>
      </c>
      <c r="AD1495" s="24">
        <v>7.4230340885195583</v>
      </c>
      <c r="AE1495" s="6">
        <v>58</v>
      </c>
      <c r="AF1495" s="6">
        <v>70</v>
      </c>
      <c r="AG1495" s="6">
        <v>62</v>
      </c>
      <c r="AH1495" s="27">
        <v>2.5771812080536916</v>
      </c>
      <c r="AI1495" s="28">
        <v>600000</v>
      </c>
      <c r="AJ1495" s="28">
        <v>540000</v>
      </c>
      <c r="AK1495" s="28">
        <v>525000</v>
      </c>
      <c r="AL1495" s="29">
        <v>0.1111111111111111</v>
      </c>
      <c r="AM1495" s="29">
        <v>0.14285714285714285</v>
      </c>
      <c r="AN1495" s="6">
        <v>2.9</v>
      </c>
      <c r="AO1495" s="27">
        <v>-0.10000000000000009</v>
      </c>
      <c r="AP1495" s="6">
        <v>3</v>
      </c>
      <c r="AQ1495" s="28">
        <v>500</v>
      </c>
      <c r="AR1495" s="28">
        <v>460</v>
      </c>
      <c r="AS1495" s="25">
        <v>8.6956521739130432E-2</v>
      </c>
      <c r="AT1495" s="30">
        <v>1580.3200000000002</v>
      </c>
      <c r="AU1495" s="24">
        <v>0.75280000000000002</v>
      </c>
      <c r="AV1495" s="24">
        <v>0.2472</v>
      </c>
      <c r="AW1495" s="24">
        <v>0.86180000000000001</v>
      </c>
      <c r="AX1495" s="24">
        <v>7.8200000000000006E-2</v>
      </c>
      <c r="AY1495" s="24">
        <v>0.15040000000000001</v>
      </c>
      <c r="AZ1495" s="24">
        <v>0.33100000000000002</v>
      </c>
      <c r="BA1495" s="24">
        <v>0.47670000000000001</v>
      </c>
      <c r="BB1495" s="31">
        <v>1</v>
      </c>
      <c r="BC1495" s="23">
        <v>41</v>
      </c>
      <c r="BD1495" s="32" t="s">
        <v>4471</v>
      </c>
      <c r="BE1495" s="33">
        <v>150.79022786182799</v>
      </c>
      <c r="BF1495" s="33">
        <v>-33.734177631740202</v>
      </c>
      <c r="BG1495" s="34">
        <f t="shared" si="276"/>
        <v>90</v>
      </c>
      <c r="BH1495" s="34">
        <f t="shared" si="277"/>
        <v>69</v>
      </c>
      <c r="BI1495" s="34">
        <f t="shared" si="278"/>
        <v>93</v>
      </c>
      <c r="BJ1495" s="34">
        <f t="shared" si="279"/>
        <v>56</v>
      </c>
      <c r="BK1495" s="34">
        <f t="shared" si="280"/>
        <v>100</v>
      </c>
      <c r="BL1495" s="34">
        <f t="shared" si="281"/>
        <v>23</v>
      </c>
      <c r="BM1495" s="35">
        <f t="shared" si="282"/>
        <v>100</v>
      </c>
      <c r="BN1495" s="34">
        <f t="shared" si="283"/>
        <v>76</v>
      </c>
      <c r="BO1495" s="35">
        <f t="shared" si="284"/>
        <v>39</v>
      </c>
      <c r="BP1495" s="35">
        <f t="shared" si="285"/>
        <v>55</v>
      </c>
      <c r="BQ1495" s="35">
        <f t="shared" si="286"/>
        <v>10</v>
      </c>
      <c r="BR1495" s="35">
        <f t="shared" si="287"/>
        <v>52</v>
      </c>
    </row>
    <row r="1496" spans="2:70" x14ac:dyDescent="0.3">
      <c r="B1496" s="6" t="s">
        <v>795</v>
      </c>
      <c r="C1496" s="6">
        <v>210031440</v>
      </c>
      <c r="D1496" s="6" t="s">
        <v>291</v>
      </c>
      <c r="E1496" s="6" t="s">
        <v>146</v>
      </c>
      <c r="F1496" s="6" t="s">
        <v>689</v>
      </c>
      <c r="G1496" s="6" t="s">
        <v>86</v>
      </c>
      <c r="H1496" s="6" t="s">
        <v>4995</v>
      </c>
      <c r="I1496" s="22">
        <v>660000</v>
      </c>
      <c r="J1496" s="22">
        <v>676000</v>
      </c>
      <c r="K1496" s="22">
        <v>666750</v>
      </c>
      <c r="L1496" s="22">
        <v>585000</v>
      </c>
      <c r="M1496" s="22">
        <v>550000</v>
      </c>
      <c r="N1496" s="22">
        <v>590000</v>
      </c>
      <c r="O1496" s="23">
        <v>61</v>
      </c>
      <c r="P1496" s="23">
        <v>43</v>
      </c>
      <c r="Q1496" s="23">
        <v>31</v>
      </c>
      <c r="R1496" s="22">
        <v>515</v>
      </c>
      <c r="S1496" s="22">
        <v>500</v>
      </c>
      <c r="T1496" s="24">
        <v>3.5</v>
      </c>
      <c r="U1496" s="24">
        <v>-0.29999999999999982</v>
      </c>
      <c r="V1496" s="24">
        <v>3.8</v>
      </c>
      <c r="W1496" s="24">
        <v>4.9000000000000004</v>
      </c>
      <c r="X1496" s="25">
        <v>4.0575757575757578E-2</v>
      </c>
      <c r="Y1496" s="24">
        <v>4.5999999999999996</v>
      </c>
      <c r="Z1496" s="24">
        <v>-1.7000000000000002</v>
      </c>
      <c r="AA1496" s="24">
        <v>6.3</v>
      </c>
      <c r="AB1496" s="24">
        <v>8</v>
      </c>
      <c r="AC1496" s="26">
        <v>0.29897362065762584</v>
      </c>
      <c r="AD1496" s="24">
        <v>7.3682819131453714</v>
      </c>
      <c r="AE1496" s="6">
        <v>127</v>
      </c>
      <c r="AF1496" s="6">
        <v>157</v>
      </c>
      <c r="AG1496" s="6">
        <v>203</v>
      </c>
      <c r="AH1496" s="27">
        <v>2.403669724770642</v>
      </c>
      <c r="AI1496" s="28">
        <v>617500</v>
      </c>
      <c r="AJ1496" s="28">
        <v>600000</v>
      </c>
      <c r="AK1496" s="28">
        <v>596000</v>
      </c>
      <c r="AL1496" s="29">
        <v>2.9166666666666667E-2</v>
      </c>
      <c r="AM1496" s="29">
        <v>3.6073825503355708E-2</v>
      </c>
      <c r="AN1496" s="6">
        <v>4</v>
      </c>
      <c r="AO1496" s="27">
        <v>-0.20000000000000018</v>
      </c>
      <c r="AP1496" s="6">
        <v>4.2</v>
      </c>
      <c r="AQ1496" s="28">
        <v>540</v>
      </c>
      <c r="AR1496" s="28">
        <v>500</v>
      </c>
      <c r="AS1496" s="25">
        <v>0.08</v>
      </c>
      <c r="AT1496" s="30">
        <v>1722.5600000000002</v>
      </c>
      <c r="AU1496" s="24">
        <v>0.69379999999999997</v>
      </c>
      <c r="AV1496" s="24">
        <v>0.30620000000000003</v>
      </c>
      <c r="AW1496" s="24">
        <v>0.72960000000000003</v>
      </c>
      <c r="AX1496" s="24">
        <v>0.26219999999999999</v>
      </c>
      <c r="AY1496" s="24">
        <v>0.37390000000000001</v>
      </c>
      <c r="AZ1496" s="24">
        <v>0.32729999999999998</v>
      </c>
      <c r="BA1496" s="24">
        <v>0.26690000000000003</v>
      </c>
      <c r="BB1496" s="31">
        <v>5</v>
      </c>
      <c r="BC1496" s="23">
        <v>12</v>
      </c>
      <c r="BD1496" s="32" t="s">
        <v>3207</v>
      </c>
      <c r="BE1496" s="33">
        <v>144.94963128056801</v>
      </c>
      <c r="BF1496" s="33">
        <v>-37.709380990042099</v>
      </c>
      <c r="BG1496" s="34">
        <f t="shared" si="276"/>
        <v>59</v>
      </c>
      <c r="BH1496" s="34">
        <f t="shared" si="277"/>
        <v>51</v>
      </c>
      <c r="BI1496" s="34">
        <f t="shared" si="278"/>
        <v>95</v>
      </c>
      <c r="BJ1496" s="34">
        <f t="shared" si="279"/>
        <v>15</v>
      </c>
      <c r="BK1496" s="34">
        <f t="shared" si="280"/>
        <v>100</v>
      </c>
      <c r="BL1496" s="34">
        <f t="shared" si="281"/>
        <v>72</v>
      </c>
      <c r="BM1496" s="35">
        <f t="shared" si="282"/>
        <v>85</v>
      </c>
      <c r="BN1496" s="34">
        <f t="shared" si="283"/>
        <v>77</v>
      </c>
      <c r="BO1496" s="35">
        <f t="shared" si="284"/>
        <v>68</v>
      </c>
      <c r="BP1496" s="35">
        <f t="shared" si="285"/>
        <v>41</v>
      </c>
      <c r="BQ1496" s="35">
        <f t="shared" si="286"/>
        <v>50</v>
      </c>
      <c r="BR1496" s="35">
        <f t="shared" si="287"/>
        <v>52</v>
      </c>
    </row>
    <row r="1497" spans="2:70" x14ac:dyDescent="0.3">
      <c r="B1497" s="6" t="s">
        <v>1438</v>
      </c>
      <c r="C1497" s="6">
        <v>212031561</v>
      </c>
      <c r="D1497" s="6" t="s">
        <v>578</v>
      </c>
      <c r="E1497" s="6" t="s">
        <v>157</v>
      </c>
      <c r="F1497" s="6" t="s">
        <v>689</v>
      </c>
      <c r="G1497" s="6" t="s">
        <v>86</v>
      </c>
      <c r="H1497" s="6" t="s">
        <v>4995</v>
      </c>
      <c r="I1497" s="22">
        <v>595000</v>
      </c>
      <c r="J1497" s="22">
        <v>589000</v>
      </c>
      <c r="K1497" s="22">
        <v>550000</v>
      </c>
      <c r="L1497" s="22">
        <v>580000</v>
      </c>
      <c r="M1497" s="22">
        <v>575000</v>
      </c>
      <c r="N1497" s="22">
        <v>560000</v>
      </c>
      <c r="O1497" s="23">
        <v>23</v>
      </c>
      <c r="P1497" s="23">
        <v>25</v>
      </c>
      <c r="Q1497" s="23">
        <v>41</v>
      </c>
      <c r="R1497" s="22">
        <v>500</v>
      </c>
      <c r="S1497" s="22">
        <v>490</v>
      </c>
      <c r="T1497" s="24">
        <v>2</v>
      </c>
      <c r="U1497" s="24">
        <v>-1</v>
      </c>
      <c r="V1497" s="24">
        <v>3</v>
      </c>
      <c r="W1497" s="24">
        <v>3.9</v>
      </c>
      <c r="X1497" s="25">
        <v>4.3697478991596636E-2</v>
      </c>
      <c r="Y1497" s="24">
        <v>3.1</v>
      </c>
      <c r="Z1497" s="24">
        <v>-4.0999999999999996</v>
      </c>
      <c r="AA1497" s="24">
        <v>7.2</v>
      </c>
      <c r="AB1497" s="24">
        <v>5.7</v>
      </c>
      <c r="AC1497" s="26">
        <v>0.27506381480503472</v>
      </c>
      <c r="AD1497" s="24">
        <v>6.2947296080382946</v>
      </c>
      <c r="AE1497" s="6">
        <v>1125</v>
      </c>
      <c r="AF1497" s="6">
        <v>119</v>
      </c>
      <c r="AG1497" s="6">
        <v>112</v>
      </c>
      <c r="AH1497" s="27">
        <v>6.9753694581280783</v>
      </c>
      <c r="AI1497" s="28">
        <v>545000</v>
      </c>
      <c r="AJ1497" s="28">
        <v>538500</v>
      </c>
      <c r="AK1497" s="28">
        <v>505000</v>
      </c>
      <c r="AL1497" s="29">
        <v>1.2070566388115135E-2</v>
      </c>
      <c r="AM1497" s="29">
        <v>7.9207920792079209E-2</v>
      </c>
      <c r="AN1497" s="6">
        <v>2.8</v>
      </c>
      <c r="AO1497" s="27">
        <v>-0.20000000000000018</v>
      </c>
      <c r="AP1497" s="6">
        <v>3</v>
      </c>
      <c r="AQ1497" s="28">
        <v>530</v>
      </c>
      <c r="AR1497" s="28">
        <v>490</v>
      </c>
      <c r="AS1497" s="25">
        <v>8.1632653061224483E-2</v>
      </c>
      <c r="AT1497" s="30">
        <v>1817.7600000000002</v>
      </c>
      <c r="AU1497" s="24">
        <v>0.82130000000000003</v>
      </c>
      <c r="AV1497" s="24">
        <v>0.1787</v>
      </c>
      <c r="AW1497" s="24">
        <v>0.93130000000000002</v>
      </c>
      <c r="AX1497" s="24">
        <v>6.0699999999999997E-2</v>
      </c>
      <c r="AY1497" s="24">
        <v>0.22770000000000001</v>
      </c>
      <c r="AZ1497" s="24">
        <v>0.46360000000000001</v>
      </c>
      <c r="BA1497" s="24">
        <v>0.27429999999999999</v>
      </c>
      <c r="BB1497" s="31">
        <v>2</v>
      </c>
      <c r="BC1497" s="23">
        <v>37</v>
      </c>
      <c r="BD1497" s="32" t="s">
        <v>3760</v>
      </c>
      <c r="BE1497" s="33">
        <v>145.27695180864399</v>
      </c>
      <c r="BF1497" s="33">
        <v>-38.034756305432502</v>
      </c>
      <c r="BG1497" s="34">
        <f t="shared" si="276"/>
        <v>84</v>
      </c>
      <c r="BH1497" s="34">
        <f t="shared" si="277"/>
        <v>70</v>
      </c>
      <c r="BI1497" s="34">
        <f t="shared" si="278"/>
        <v>38</v>
      </c>
      <c r="BJ1497" s="34">
        <f t="shared" si="279"/>
        <v>7</v>
      </c>
      <c r="BK1497" s="34">
        <f t="shared" si="280"/>
        <v>100</v>
      </c>
      <c r="BL1497" s="34">
        <f t="shared" si="281"/>
        <v>40</v>
      </c>
      <c r="BM1497" s="35">
        <f t="shared" si="282"/>
        <v>96</v>
      </c>
      <c r="BN1497" s="34">
        <f t="shared" si="283"/>
        <v>87</v>
      </c>
      <c r="BO1497" s="35">
        <f t="shared" si="284"/>
        <v>83</v>
      </c>
      <c r="BP1497" s="35">
        <f t="shared" si="285"/>
        <v>65</v>
      </c>
      <c r="BQ1497" s="35">
        <f t="shared" si="286"/>
        <v>20</v>
      </c>
      <c r="BR1497" s="35">
        <f t="shared" si="287"/>
        <v>52</v>
      </c>
    </row>
    <row r="1498" spans="2:70" x14ac:dyDescent="0.3">
      <c r="B1498" s="6" t="s">
        <v>2526</v>
      </c>
      <c r="C1498" s="6">
        <v>306031161</v>
      </c>
      <c r="D1498" s="6" t="s">
        <v>1348</v>
      </c>
      <c r="E1498" s="6" t="s">
        <v>1349</v>
      </c>
      <c r="F1498" s="6" t="s">
        <v>2698</v>
      </c>
      <c r="G1498" s="6" t="s">
        <v>97</v>
      </c>
      <c r="H1498" s="6" t="s">
        <v>4995</v>
      </c>
      <c r="I1498" s="22">
        <v>320000</v>
      </c>
      <c r="J1498" s="22">
        <v>300700</v>
      </c>
      <c r="K1498" s="22">
        <v>276450</v>
      </c>
      <c r="L1498" s="22">
        <v>260000</v>
      </c>
      <c r="M1498" s="22">
        <v>245000</v>
      </c>
      <c r="N1498" s="22">
        <v>232000</v>
      </c>
      <c r="O1498" s="23">
        <v>95</v>
      </c>
      <c r="P1498" s="23">
        <v>94</v>
      </c>
      <c r="Q1498" s="23">
        <v>118</v>
      </c>
      <c r="R1498" s="22">
        <v>390</v>
      </c>
      <c r="S1498" s="22">
        <v>370</v>
      </c>
      <c r="T1498" s="24">
        <v>2.5</v>
      </c>
      <c r="U1498" s="24">
        <v>-0.20000000000000018</v>
      </c>
      <c r="V1498" s="24">
        <v>2.7</v>
      </c>
      <c r="W1498" s="24">
        <v>2.9</v>
      </c>
      <c r="X1498" s="25">
        <v>6.3375000000000001E-2</v>
      </c>
      <c r="Y1498" s="24">
        <v>3.7</v>
      </c>
      <c r="Z1498" s="24">
        <v>-1</v>
      </c>
      <c r="AA1498" s="24">
        <v>4.7</v>
      </c>
      <c r="AB1498" s="24">
        <v>5.5</v>
      </c>
      <c r="AC1498" s="26">
        <v>0.29261704681872747</v>
      </c>
      <c r="AD1498" s="24">
        <v>4.6172315079878103</v>
      </c>
      <c r="AE1498" s="6">
        <v>39</v>
      </c>
      <c r="AF1498" s="6">
        <v>36</v>
      </c>
      <c r="AG1498" s="6">
        <v>43</v>
      </c>
      <c r="AH1498" s="27">
        <v>7.7894736842105265</v>
      </c>
      <c r="AI1498" s="28">
        <v>265000</v>
      </c>
      <c r="AJ1498" s="28">
        <v>240000</v>
      </c>
      <c r="AK1498" s="28">
        <v>283000</v>
      </c>
      <c r="AL1498" s="29">
        <v>0.10416666666666667</v>
      </c>
      <c r="AM1498" s="29">
        <v>-6.3604240282685506E-2</v>
      </c>
      <c r="AN1498" s="6">
        <v>1.5</v>
      </c>
      <c r="AO1498" s="27">
        <v>-0.19999999999999996</v>
      </c>
      <c r="AP1498" s="6">
        <v>1.7</v>
      </c>
      <c r="AQ1498" s="28">
        <v>350</v>
      </c>
      <c r="AR1498" s="28">
        <v>350</v>
      </c>
      <c r="AS1498" s="25">
        <v>0</v>
      </c>
      <c r="AT1498" s="30">
        <v>1332.8000000000002</v>
      </c>
      <c r="AU1498" s="24">
        <v>0.66620000000000001</v>
      </c>
      <c r="AV1498" s="24">
        <v>0.33379999999999999</v>
      </c>
      <c r="AW1498" s="24">
        <v>0.83689999999999998</v>
      </c>
      <c r="AX1498" s="24">
        <v>5.6399999999999999E-2</v>
      </c>
      <c r="AY1498" s="24">
        <v>0.40849999999999997</v>
      </c>
      <c r="AZ1498" s="24">
        <v>0.24329999999999999</v>
      </c>
      <c r="BA1498" s="24">
        <v>0.28910000000000002</v>
      </c>
      <c r="BB1498" s="31">
        <v>2.5</v>
      </c>
      <c r="BC1498" s="23">
        <v>1273</v>
      </c>
      <c r="BD1498" s="32" t="s">
        <v>4814</v>
      </c>
      <c r="BE1498" s="33">
        <v>145.855963365929</v>
      </c>
      <c r="BF1498" s="33">
        <v>-18.1246782372823</v>
      </c>
      <c r="BG1498" s="34">
        <f t="shared" si="276"/>
        <v>75</v>
      </c>
      <c r="BH1498" s="34">
        <f t="shared" si="277"/>
        <v>92</v>
      </c>
      <c r="BI1498" s="34">
        <f t="shared" si="278"/>
        <v>28</v>
      </c>
      <c r="BJ1498" s="34">
        <f t="shared" si="279"/>
        <v>53</v>
      </c>
      <c r="BK1498" s="34">
        <f t="shared" si="280"/>
        <v>1</v>
      </c>
      <c r="BL1498" s="34">
        <f t="shared" si="281"/>
        <v>80</v>
      </c>
      <c r="BM1498" s="35">
        <f t="shared" si="282"/>
        <v>100</v>
      </c>
      <c r="BN1498" s="34">
        <f t="shared" si="283"/>
        <v>100</v>
      </c>
      <c r="BO1498" s="35">
        <f t="shared" si="284"/>
        <v>72</v>
      </c>
      <c r="BP1498" s="35">
        <f t="shared" si="285"/>
        <v>55</v>
      </c>
      <c r="BQ1498" s="35">
        <f t="shared" si="286"/>
        <v>25</v>
      </c>
      <c r="BR1498" s="35">
        <f t="shared" si="287"/>
        <v>52</v>
      </c>
    </row>
    <row r="1499" spans="2:70" x14ac:dyDescent="0.3">
      <c r="B1499" s="6" t="s">
        <v>1744</v>
      </c>
      <c r="C1499" s="6">
        <v>602021054</v>
      </c>
      <c r="D1499" s="6" t="s">
        <v>658</v>
      </c>
      <c r="E1499" s="6" t="s">
        <v>659</v>
      </c>
      <c r="F1499" s="6" t="s">
        <v>2742</v>
      </c>
      <c r="G1499" s="6" t="s">
        <v>130</v>
      </c>
      <c r="H1499" s="6" t="s">
        <v>4995</v>
      </c>
      <c r="I1499" s="22">
        <v>455000</v>
      </c>
      <c r="J1499" s="22">
        <v>450000</v>
      </c>
      <c r="K1499" s="22">
        <v>370000</v>
      </c>
      <c r="L1499" s="22">
        <v>390000</v>
      </c>
      <c r="M1499" s="22">
        <v>390000</v>
      </c>
      <c r="N1499" s="22">
        <v>350000</v>
      </c>
      <c r="O1499" s="23">
        <v>44</v>
      </c>
      <c r="P1499" s="23">
        <v>44</v>
      </c>
      <c r="Q1499" s="23">
        <v>75</v>
      </c>
      <c r="R1499" s="22">
        <v>410</v>
      </c>
      <c r="S1499" s="22">
        <v>380</v>
      </c>
      <c r="T1499" s="24">
        <v>0.8</v>
      </c>
      <c r="U1499" s="24">
        <v>-0.19999999999999996</v>
      </c>
      <c r="V1499" s="24">
        <v>1</v>
      </c>
      <c r="W1499" s="24">
        <v>1.6</v>
      </c>
      <c r="X1499" s="25">
        <v>4.6857142857142854E-2</v>
      </c>
      <c r="Y1499" s="24">
        <v>4.7</v>
      </c>
      <c r="Z1499" s="24">
        <v>-2.0999999999999996</v>
      </c>
      <c r="AA1499" s="24">
        <v>6.8</v>
      </c>
      <c r="AB1499" s="24">
        <v>6.5</v>
      </c>
      <c r="AC1499" s="26">
        <v>0.33492353940661351</v>
      </c>
      <c r="AD1499" s="24">
        <v>7.1477584629460189</v>
      </c>
      <c r="AE1499" s="6">
        <v>17</v>
      </c>
      <c r="AF1499" s="6">
        <v>23</v>
      </c>
      <c r="AG1499" s="6">
        <v>18</v>
      </c>
      <c r="AH1499" s="27">
        <v>8.7692307692307701</v>
      </c>
      <c r="AI1499" s="28">
        <v>380000</v>
      </c>
      <c r="AJ1499" s="28">
        <v>420000</v>
      </c>
      <c r="AK1499" s="28">
        <v>357000</v>
      </c>
      <c r="AL1499" s="29">
        <v>-9.5238095238095233E-2</v>
      </c>
      <c r="AM1499" s="29">
        <v>6.4425770308123242E-2</v>
      </c>
      <c r="AN1499" s="6">
        <v>1.9</v>
      </c>
      <c r="AO1499" s="27">
        <v>-0.39999999999999991</v>
      </c>
      <c r="AP1499" s="6">
        <v>2.2999999999999998</v>
      </c>
      <c r="AQ1499" s="28">
        <v>400</v>
      </c>
      <c r="AR1499" s="28">
        <v>370</v>
      </c>
      <c r="AS1499" s="25">
        <v>8.1081081081081086E-2</v>
      </c>
      <c r="AT1499" s="30">
        <v>1224.1600000000001</v>
      </c>
      <c r="AU1499" s="24">
        <v>0.67110000000000003</v>
      </c>
      <c r="AV1499" s="24">
        <v>0.32890000000000003</v>
      </c>
      <c r="AW1499" s="24">
        <v>0.95079999999999998</v>
      </c>
      <c r="AX1499" s="24">
        <v>3.6299999999999999E-2</v>
      </c>
      <c r="AY1499" s="24">
        <v>0.4773</v>
      </c>
      <c r="AZ1499" s="24">
        <v>0.26490000000000002</v>
      </c>
      <c r="BA1499" s="24">
        <v>0.21029999999999999</v>
      </c>
      <c r="BB1499" s="31">
        <v>3</v>
      </c>
      <c r="BC1499" s="23">
        <v>160</v>
      </c>
      <c r="BD1499" s="32" t="s">
        <v>4057</v>
      </c>
      <c r="BE1499" s="33">
        <v>146.325287512621</v>
      </c>
      <c r="BF1499" s="33">
        <v>-41.651729978315601</v>
      </c>
      <c r="BG1499" s="34">
        <f t="shared" si="276"/>
        <v>100</v>
      </c>
      <c r="BH1499" s="34">
        <f t="shared" si="277"/>
        <v>85</v>
      </c>
      <c r="BI1499" s="34">
        <f t="shared" si="278"/>
        <v>16</v>
      </c>
      <c r="BJ1499" s="34">
        <f t="shared" si="279"/>
        <v>1</v>
      </c>
      <c r="BK1499" s="34">
        <f t="shared" si="280"/>
        <v>75</v>
      </c>
      <c r="BL1499" s="34">
        <f t="shared" si="281"/>
        <v>95</v>
      </c>
      <c r="BM1499" s="35">
        <f t="shared" si="282"/>
        <v>100</v>
      </c>
      <c r="BN1499" s="34">
        <f t="shared" si="283"/>
        <v>79</v>
      </c>
      <c r="BO1499" s="35">
        <f t="shared" si="284"/>
        <v>44</v>
      </c>
      <c r="BP1499" s="35">
        <f t="shared" si="285"/>
        <v>39</v>
      </c>
      <c r="BQ1499" s="35">
        <f t="shared" si="286"/>
        <v>30</v>
      </c>
      <c r="BR1499" s="35">
        <f t="shared" si="287"/>
        <v>52</v>
      </c>
    </row>
    <row r="1500" spans="2:70" x14ac:dyDescent="0.3">
      <c r="B1500" s="6" t="s">
        <v>962</v>
      </c>
      <c r="C1500" s="6">
        <v>212021455</v>
      </c>
      <c r="D1500" s="6" t="s">
        <v>595</v>
      </c>
      <c r="E1500" s="6" t="s">
        <v>157</v>
      </c>
      <c r="F1500" s="6" t="s">
        <v>689</v>
      </c>
      <c r="G1500" s="6" t="s">
        <v>86</v>
      </c>
      <c r="H1500" s="6" t="s">
        <v>4995</v>
      </c>
      <c r="I1500" s="22">
        <v>593250</v>
      </c>
      <c r="J1500" s="22">
        <v>555000</v>
      </c>
      <c r="K1500" s="22">
        <v>495000</v>
      </c>
      <c r="L1500" s="22">
        <v>589900</v>
      </c>
      <c r="M1500" s="22">
        <v>589900</v>
      </c>
      <c r="N1500" s="22">
        <v>520500</v>
      </c>
      <c r="O1500" s="23">
        <v>50</v>
      </c>
      <c r="P1500" s="23">
        <v>37</v>
      </c>
      <c r="Q1500" s="23">
        <v>28</v>
      </c>
      <c r="R1500" s="22">
        <v>470</v>
      </c>
      <c r="S1500" s="22">
        <v>450</v>
      </c>
      <c r="T1500" s="24">
        <v>3</v>
      </c>
      <c r="U1500" s="24">
        <v>-0.29999999999999982</v>
      </c>
      <c r="V1500" s="24">
        <v>3.3</v>
      </c>
      <c r="W1500" s="24">
        <v>3</v>
      </c>
      <c r="X1500" s="25">
        <v>4.1196797302991993E-2</v>
      </c>
      <c r="Y1500" s="24">
        <v>4.5</v>
      </c>
      <c r="Z1500" s="24">
        <v>-0.79999999999999982</v>
      </c>
      <c r="AA1500" s="24">
        <v>5.3</v>
      </c>
      <c r="AB1500" s="24">
        <v>5.3</v>
      </c>
      <c r="AC1500" s="26">
        <v>0.21856398809523808</v>
      </c>
      <c r="AD1500" s="24">
        <v>5.3053635817307692</v>
      </c>
      <c r="AE1500" s="6">
        <v>102</v>
      </c>
      <c r="AF1500" s="6">
        <v>103</v>
      </c>
      <c r="AG1500" s="6">
        <v>119</v>
      </c>
      <c r="AH1500" s="27">
        <v>16.455882352941174</v>
      </c>
      <c r="AI1500" s="28">
        <v>600000</v>
      </c>
      <c r="AJ1500" s="28">
        <v>575000</v>
      </c>
      <c r="AK1500" s="28">
        <v>570000</v>
      </c>
      <c r="AL1500" s="29">
        <v>4.3478260869565216E-2</v>
      </c>
      <c r="AM1500" s="29">
        <v>5.2631578947368418E-2</v>
      </c>
      <c r="AN1500" s="6">
        <v>3</v>
      </c>
      <c r="AO1500" s="27">
        <v>-0.20000000000000018</v>
      </c>
      <c r="AP1500" s="6">
        <v>3.2</v>
      </c>
      <c r="AQ1500" s="28">
        <v>550</v>
      </c>
      <c r="AR1500" s="28">
        <v>500</v>
      </c>
      <c r="AS1500" s="25">
        <v>0.1</v>
      </c>
      <c r="AT1500" s="30">
        <v>2150.4</v>
      </c>
      <c r="AU1500" s="24">
        <v>0.81899999999999995</v>
      </c>
      <c r="AV1500" s="24">
        <v>0.18099999999999999</v>
      </c>
      <c r="AW1500" s="24">
        <v>0.97430000000000005</v>
      </c>
      <c r="AX1500" s="24">
        <v>2.18E-2</v>
      </c>
      <c r="AY1500" s="24">
        <v>0.27929999999999999</v>
      </c>
      <c r="AZ1500" s="24">
        <v>0.48420000000000002</v>
      </c>
      <c r="BA1500" s="24">
        <v>0.2104</v>
      </c>
      <c r="BB1500" s="31">
        <v>4.5</v>
      </c>
      <c r="BC1500" s="23">
        <v>37</v>
      </c>
      <c r="BD1500" s="32" t="s">
        <v>3346</v>
      </c>
      <c r="BE1500" s="33">
        <v>145.31060176706899</v>
      </c>
      <c r="BF1500" s="33">
        <v>-38.006972173492201</v>
      </c>
      <c r="BG1500" s="34">
        <f t="shared" si="276"/>
        <v>67</v>
      </c>
      <c r="BH1500" s="34">
        <f t="shared" si="277"/>
        <v>67</v>
      </c>
      <c r="BI1500" s="34">
        <f t="shared" si="278"/>
        <v>1</v>
      </c>
      <c r="BJ1500" s="34">
        <f t="shared" si="279"/>
        <v>23</v>
      </c>
      <c r="BK1500" s="34">
        <f t="shared" si="280"/>
        <v>100</v>
      </c>
      <c r="BL1500" s="34">
        <f t="shared" si="281"/>
        <v>51</v>
      </c>
      <c r="BM1500" s="35">
        <f t="shared" si="282"/>
        <v>87</v>
      </c>
      <c r="BN1500" s="34">
        <f t="shared" si="283"/>
        <v>97</v>
      </c>
      <c r="BO1500" s="35">
        <f t="shared" si="284"/>
        <v>100</v>
      </c>
      <c r="BP1500" s="35">
        <f t="shared" si="285"/>
        <v>42</v>
      </c>
      <c r="BQ1500" s="35">
        <f t="shared" si="286"/>
        <v>45</v>
      </c>
      <c r="BR1500" s="35">
        <f t="shared" si="287"/>
        <v>51</v>
      </c>
    </row>
    <row r="1501" spans="2:70" x14ac:dyDescent="0.3">
      <c r="B1501" s="6" t="s">
        <v>1801</v>
      </c>
      <c r="C1501" s="6">
        <v>116011560</v>
      </c>
      <c r="D1501" s="6" t="s">
        <v>1289</v>
      </c>
      <c r="E1501" s="6" t="s">
        <v>916</v>
      </c>
      <c r="F1501" s="6" t="s">
        <v>2757</v>
      </c>
      <c r="G1501" s="6" t="s">
        <v>77</v>
      </c>
      <c r="H1501" s="6" t="s">
        <v>4995</v>
      </c>
      <c r="I1501" s="22">
        <v>699999</v>
      </c>
      <c r="J1501" s="22">
        <v>691850</v>
      </c>
      <c r="K1501" s="22">
        <v>670000</v>
      </c>
      <c r="L1501" s="22">
        <v>715000</v>
      </c>
      <c r="M1501" s="22">
        <v>700000</v>
      </c>
      <c r="N1501" s="22">
        <v>671000</v>
      </c>
      <c r="O1501" s="23">
        <v>50</v>
      </c>
      <c r="P1501" s="23">
        <v>38</v>
      </c>
      <c r="Q1501" s="23">
        <v>28</v>
      </c>
      <c r="R1501" s="22">
        <v>600</v>
      </c>
      <c r="S1501" s="22">
        <v>530</v>
      </c>
      <c r="T1501" s="24">
        <v>3.5</v>
      </c>
      <c r="U1501" s="24">
        <v>0.29999999999999982</v>
      </c>
      <c r="V1501" s="24">
        <v>3.2</v>
      </c>
      <c r="W1501" s="24">
        <v>4</v>
      </c>
      <c r="X1501" s="25">
        <v>4.4571492244988922E-2</v>
      </c>
      <c r="Y1501" s="24">
        <v>4.8</v>
      </c>
      <c r="Z1501" s="24">
        <v>-1.1000000000000005</v>
      </c>
      <c r="AA1501" s="24">
        <v>5.9</v>
      </c>
      <c r="AB1501" s="24">
        <v>5.8</v>
      </c>
      <c r="AC1501" s="26">
        <v>0.30164092664092662</v>
      </c>
      <c r="AD1501" s="24">
        <v>6.7675752246064746</v>
      </c>
      <c r="AE1501" s="6">
        <v>160</v>
      </c>
      <c r="AF1501" s="6">
        <v>179</v>
      </c>
      <c r="AG1501" s="6">
        <v>171</v>
      </c>
      <c r="AH1501" s="27">
        <v>4.628571428571429</v>
      </c>
      <c r="AI1501" s="28">
        <v>600000</v>
      </c>
      <c r="AJ1501" s="28">
        <v>620000</v>
      </c>
      <c r="AK1501" s="28">
        <v>575000</v>
      </c>
      <c r="AL1501" s="29">
        <v>-3.2258064516129031E-2</v>
      </c>
      <c r="AM1501" s="29">
        <v>4.3478260869565216E-2</v>
      </c>
      <c r="AN1501" s="6">
        <v>2.2999999999999998</v>
      </c>
      <c r="AO1501" s="27">
        <v>-0.20000000000000018</v>
      </c>
      <c r="AP1501" s="6">
        <v>2.5</v>
      </c>
      <c r="AQ1501" s="28">
        <v>580</v>
      </c>
      <c r="AR1501" s="28">
        <v>530</v>
      </c>
      <c r="AS1501" s="25">
        <v>9.4339622641509441E-2</v>
      </c>
      <c r="AT1501" s="30">
        <v>1989.1200000000001</v>
      </c>
      <c r="AU1501" s="24">
        <v>0.77280000000000004</v>
      </c>
      <c r="AV1501" s="24">
        <v>0.22720000000000001</v>
      </c>
      <c r="AW1501" s="24">
        <v>0.71960000000000002</v>
      </c>
      <c r="AX1501" s="24">
        <v>0.25769999999999998</v>
      </c>
      <c r="AY1501" s="24">
        <v>0.2636</v>
      </c>
      <c r="AZ1501" s="24">
        <v>0.3503</v>
      </c>
      <c r="BA1501" s="24">
        <v>0.35880000000000001</v>
      </c>
      <c r="BB1501" s="31">
        <v>4.5</v>
      </c>
      <c r="BC1501" s="23">
        <v>29</v>
      </c>
      <c r="BD1501" s="32" t="s">
        <v>4110</v>
      </c>
      <c r="BE1501" s="33">
        <v>150.90948324306001</v>
      </c>
      <c r="BF1501" s="33">
        <v>-33.787960984437397</v>
      </c>
      <c r="BG1501" s="34">
        <f t="shared" si="276"/>
        <v>59</v>
      </c>
      <c r="BH1501" s="34">
        <f t="shared" si="277"/>
        <v>79</v>
      </c>
      <c r="BI1501" s="34">
        <f t="shared" si="278"/>
        <v>67</v>
      </c>
      <c r="BJ1501" s="34">
        <f t="shared" si="279"/>
        <v>1</v>
      </c>
      <c r="BK1501" s="34">
        <f t="shared" si="280"/>
        <v>100</v>
      </c>
      <c r="BL1501" s="34">
        <f t="shared" si="281"/>
        <v>48</v>
      </c>
      <c r="BM1501" s="35">
        <f t="shared" si="282"/>
        <v>99</v>
      </c>
      <c r="BN1501" s="34">
        <f t="shared" si="283"/>
        <v>83</v>
      </c>
      <c r="BO1501" s="35">
        <f t="shared" si="284"/>
        <v>66</v>
      </c>
      <c r="BP1501" s="35">
        <f t="shared" si="285"/>
        <v>37</v>
      </c>
      <c r="BQ1501" s="35">
        <f t="shared" si="286"/>
        <v>45</v>
      </c>
      <c r="BR1501" s="35">
        <f t="shared" si="287"/>
        <v>51</v>
      </c>
    </row>
    <row r="1502" spans="2:70" x14ac:dyDescent="0.3">
      <c r="B1502" s="6" t="s">
        <v>1839</v>
      </c>
      <c r="C1502" s="6">
        <v>126021722</v>
      </c>
      <c r="D1502" s="6" t="s">
        <v>1840</v>
      </c>
      <c r="E1502" s="6" t="s">
        <v>1297</v>
      </c>
      <c r="F1502" s="6" t="s">
        <v>2757</v>
      </c>
      <c r="G1502" s="6" t="s">
        <v>77</v>
      </c>
      <c r="H1502" s="6" t="s">
        <v>4995</v>
      </c>
      <c r="I1502" s="22">
        <v>1500000</v>
      </c>
      <c r="J1502" s="22">
        <v>1596000</v>
      </c>
      <c r="K1502" s="22">
        <v>1543500</v>
      </c>
      <c r="L1502" s="22">
        <v>1550000</v>
      </c>
      <c r="M1502" s="22">
        <v>1475000</v>
      </c>
      <c r="N1502" s="22">
        <v>1470000</v>
      </c>
      <c r="O1502" s="23">
        <v>23</v>
      </c>
      <c r="P1502" s="23">
        <v>24</v>
      </c>
      <c r="Q1502" s="23">
        <v>24</v>
      </c>
      <c r="R1502" s="22">
        <v>800</v>
      </c>
      <c r="S1502" s="22">
        <v>760</v>
      </c>
      <c r="T1502" s="24">
        <v>2.9</v>
      </c>
      <c r="U1502" s="24">
        <v>0</v>
      </c>
      <c r="V1502" s="24">
        <v>2.9</v>
      </c>
      <c r="W1502" s="24">
        <v>2.2999999999999998</v>
      </c>
      <c r="X1502" s="25">
        <v>2.7733333333333332E-2</v>
      </c>
      <c r="Y1502" s="24">
        <v>4.5999999999999996</v>
      </c>
      <c r="Z1502" s="24">
        <v>-1.8000000000000007</v>
      </c>
      <c r="AA1502" s="24">
        <v>6.4</v>
      </c>
      <c r="AB1502" s="24">
        <v>5.4</v>
      </c>
      <c r="AC1502" s="26">
        <v>0.27869126581572928</v>
      </c>
      <c r="AD1502" s="24">
        <v>10.048963911624854</v>
      </c>
      <c r="AE1502" s="6">
        <v>794</v>
      </c>
      <c r="AF1502" s="6">
        <v>814</v>
      </c>
      <c r="AG1502" s="6">
        <v>653</v>
      </c>
      <c r="AH1502" s="27">
        <v>9.5405940594059402</v>
      </c>
      <c r="AI1502" s="28">
        <v>785000</v>
      </c>
      <c r="AJ1502" s="28">
        <v>775000</v>
      </c>
      <c r="AK1502" s="28">
        <v>730000</v>
      </c>
      <c r="AL1502" s="29">
        <v>1.2903225806451613E-2</v>
      </c>
      <c r="AM1502" s="29">
        <v>7.5342465753424653E-2</v>
      </c>
      <c r="AN1502" s="6">
        <v>2.2000000000000002</v>
      </c>
      <c r="AO1502" s="27">
        <v>-9.9999999999999645E-2</v>
      </c>
      <c r="AP1502" s="6">
        <v>2.2999999999999998</v>
      </c>
      <c r="AQ1502" s="28">
        <v>680</v>
      </c>
      <c r="AR1502" s="28">
        <v>650</v>
      </c>
      <c r="AS1502" s="25">
        <v>4.6153846153846156E-2</v>
      </c>
      <c r="AT1502" s="30">
        <v>2870.5600000000004</v>
      </c>
      <c r="AU1502" s="24">
        <v>0.83620000000000005</v>
      </c>
      <c r="AV1502" s="24">
        <v>0.1638</v>
      </c>
      <c r="AW1502" s="24">
        <v>0.80679999999999996</v>
      </c>
      <c r="AX1502" s="24">
        <v>0.183</v>
      </c>
      <c r="AY1502" s="24">
        <v>0.43680000000000002</v>
      </c>
      <c r="AZ1502" s="24">
        <v>0.36870000000000003</v>
      </c>
      <c r="BA1502" s="24">
        <v>0.17419999999999999</v>
      </c>
      <c r="BB1502" s="31">
        <v>10</v>
      </c>
      <c r="BC1502" s="23">
        <v>13</v>
      </c>
      <c r="BD1502" s="32" t="s">
        <v>4143</v>
      </c>
      <c r="BE1502" s="33">
        <v>151.09174654980299</v>
      </c>
      <c r="BF1502" s="33">
        <v>-33.796607654378299</v>
      </c>
      <c r="BG1502" s="34">
        <f t="shared" si="276"/>
        <v>69</v>
      </c>
      <c r="BH1502" s="34">
        <f t="shared" si="277"/>
        <v>80</v>
      </c>
      <c r="BI1502" s="34">
        <f t="shared" si="278"/>
        <v>7</v>
      </c>
      <c r="BJ1502" s="34">
        <f t="shared" si="279"/>
        <v>7</v>
      </c>
      <c r="BK1502" s="34">
        <f t="shared" si="280"/>
        <v>100</v>
      </c>
      <c r="BL1502" s="34">
        <f t="shared" si="281"/>
        <v>86</v>
      </c>
      <c r="BM1502" s="35">
        <f t="shared" si="282"/>
        <v>43</v>
      </c>
      <c r="BN1502" s="34">
        <f t="shared" si="283"/>
        <v>50</v>
      </c>
      <c r="BO1502" s="35">
        <f t="shared" si="284"/>
        <v>81</v>
      </c>
      <c r="BP1502" s="35">
        <f t="shared" si="285"/>
        <v>41</v>
      </c>
      <c r="BQ1502" s="35">
        <f t="shared" si="286"/>
        <v>100</v>
      </c>
      <c r="BR1502" s="35">
        <f t="shared" si="287"/>
        <v>51</v>
      </c>
    </row>
    <row r="1503" spans="2:70" x14ac:dyDescent="0.3">
      <c r="B1503" s="6" t="s">
        <v>2617</v>
      </c>
      <c r="C1503" s="6">
        <v>126021724</v>
      </c>
      <c r="D1503" s="6" t="s">
        <v>1840</v>
      </c>
      <c r="E1503" s="6" t="s">
        <v>1297</v>
      </c>
      <c r="F1503" s="6" t="s">
        <v>2757</v>
      </c>
      <c r="G1503" s="6" t="s">
        <v>77</v>
      </c>
      <c r="H1503" s="6" t="s">
        <v>4995</v>
      </c>
      <c r="I1503" s="22">
        <v>652800</v>
      </c>
      <c r="J1503" s="22">
        <v>665276</v>
      </c>
      <c r="K1503" s="22">
        <v>730000</v>
      </c>
      <c r="L1503" s="22">
        <v>645000</v>
      </c>
      <c r="M1503" s="22">
        <v>644000</v>
      </c>
      <c r="N1503" s="22">
        <v>655000</v>
      </c>
      <c r="O1503" s="23">
        <v>33</v>
      </c>
      <c r="P1503" s="23">
        <v>33</v>
      </c>
      <c r="Q1503" s="23">
        <v>29</v>
      </c>
      <c r="R1503" s="22">
        <v>600</v>
      </c>
      <c r="S1503" s="22">
        <v>600</v>
      </c>
      <c r="T1503" s="24">
        <v>2.6</v>
      </c>
      <c r="U1503" s="24">
        <v>0</v>
      </c>
      <c r="V1503" s="24">
        <v>2.6</v>
      </c>
      <c r="W1503" s="24">
        <v>2.6</v>
      </c>
      <c r="X1503" s="25">
        <v>4.779411764705882E-2</v>
      </c>
      <c r="Y1503" s="24">
        <v>7.2</v>
      </c>
      <c r="Z1503" s="24">
        <v>-2.8</v>
      </c>
      <c r="AA1503" s="24">
        <v>10</v>
      </c>
      <c r="AB1503" s="24">
        <v>10.9</v>
      </c>
      <c r="AC1503" s="26">
        <v>0.28359676321560912</v>
      </c>
      <c r="AD1503" s="24">
        <v>5.9337168918958216</v>
      </c>
      <c r="AE1503" s="6">
        <v>794</v>
      </c>
      <c r="AF1503" s="6">
        <v>814</v>
      </c>
      <c r="AG1503" s="6">
        <v>653</v>
      </c>
      <c r="AH1503" s="27">
        <v>9.5405940594059402</v>
      </c>
      <c r="AI1503" s="28">
        <v>785000</v>
      </c>
      <c r="AJ1503" s="28">
        <v>775000</v>
      </c>
      <c r="AK1503" s="28">
        <v>730000</v>
      </c>
      <c r="AL1503" s="29">
        <v>1.2903225806451613E-2</v>
      </c>
      <c r="AM1503" s="29">
        <v>7.5342465753424653E-2</v>
      </c>
      <c r="AN1503" s="6">
        <v>2.2000000000000002</v>
      </c>
      <c r="AO1503" s="27">
        <v>-9.9999999999999645E-2</v>
      </c>
      <c r="AP1503" s="6">
        <v>2.2999999999999998</v>
      </c>
      <c r="AQ1503" s="28">
        <v>680</v>
      </c>
      <c r="AR1503" s="28">
        <v>650</v>
      </c>
      <c r="AS1503" s="25">
        <v>4.6153846153846156E-2</v>
      </c>
      <c r="AT1503" s="30">
        <v>2115.6800000000003</v>
      </c>
      <c r="AU1503" s="24">
        <v>0.68430000000000002</v>
      </c>
      <c r="AV1503" s="24">
        <v>0.31569999999999998</v>
      </c>
      <c r="AW1503" s="24">
        <v>0.48060000000000003</v>
      </c>
      <c r="AX1503" s="24">
        <v>0.1149</v>
      </c>
      <c r="AY1503" s="24">
        <v>0.28160000000000002</v>
      </c>
      <c r="AZ1503" s="24">
        <v>0.29480000000000001</v>
      </c>
      <c r="BA1503" s="24">
        <v>0.4007</v>
      </c>
      <c r="BB1503" s="31">
        <v>7</v>
      </c>
      <c r="BC1503" s="23">
        <v>11</v>
      </c>
      <c r="BD1503" s="32" t="s">
        <v>4909</v>
      </c>
      <c r="BE1503" s="33">
        <v>151.11335209031799</v>
      </c>
      <c r="BF1503" s="33">
        <v>-33.804949551365503</v>
      </c>
      <c r="BG1503" s="34">
        <f t="shared" si="276"/>
        <v>74</v>
      </c>
      <c r="BH1503" s="34">
        <f t="shared" si="277"/>
        <v>80</v>
      </c>
      <c r="BI1503" s="34">
        <f t="shared" si="278"/>
        <v>7</v>
      </c>
      <c r="BJ1503" s="34">
        <f t="shared" si="279"/>
        <v>7</v>
      </c>
      <c r="BK1503" s="34">
        <f t="shared" si="280"/>
        <v>100</v>
      </c>
      <c r="BL1503" s="34">
        <f t="shared" si="281"/>
        <v>52</v>
      </c>
      <c r="BM1503" s="35">
        <f t="shared" si="282"/>
        <v>100</v>
      </c>
      <c r="BN1503" s="34">
        <f t="shared" si="283"/>
        <v>91</v>
      </c>
      <c r="BO1503" s="35">
        <f t="shared" si="284"/>
        <v>78</v>
      </c>
      <c r="BP1503" s="35">
        <f t="shared" si="285"/>
        <v>1</v>
      </c>
      <c r="BQ1503" s="35">
        <f t="shared" si="286"/>
        <v>70</v>
      </c>
      <c r="BR1503" s="35">
        <f t="shared" si="287"/>
        <v>51</v>
      </c>
    </row>
    <row r="1504" spans="2:70" x14ac:dyDescent="0.3">
      <c r="B1504" s="6" t="s">
        <v>1329</v>
      </c>
      <c r="C1504" s="6">
        <v>117031646</v>
      </c>
      <c r="D1504" s="6" t="s">
        <v>1330</v>
      </c>
      <c r="E1504" s="6" t="s">
        <v>1067</v>
      </c>
      <c r="F1504" s="6" t="s">
        <v>2757</v>
      </c>
      <c r="G1504" s="6" t="s">
        <v>77</v>
      </c>
      <c r="H1504" s="6" t="s">
        <v>4995</v>
      </c>
      <c r="I1504" s="22">
        <v>690000</v>
      </c>
      <c r="J1504" s="22">
        <v>737550</v>
      </c>
      <c r="K1504" s="22">
        <v>795000</v>
      </c>
      <c r="L1504" s="22">
        <v>710000</v>
      </c>
      <c r="M1504" s="22">
        <v>750000</v>
      </c>
      <c r="N1504" s="22">
        <v>835000</v>
      </c>
      <c r="O1504" s="23">
        <v>38</v>
      </c>
      <c r="P1504" s="23">
        <v>40</v>
      </c>
      <c r="Q1504" s="23">
        <v>46</v>
      </c>
      <c r="R1504" s="22">
        <v>750</v>
      </c>
      <c r="S1504" s="22">
        <v>730</v>
      </c>
      <c r="T1504" s="24">
        <v>1.2</v>
      </c>
      <c r="U1504" s="24">
        <v>-0.10000000000000009</v>
      </c>
      <c r="V1504" s="24">
        <v>1.3</v>
      </c>
      <c r="W1504" s="24">
        <v>1.4</v>
      </c>
      <c r="X1504" s="25">
        <v>5.6521739130434782E-2</v>
      </c>
      <c r="Y1504" s="24">
        <v>7.5</v>
      </c>
      <c r="Z1504" s="24">
        <v>-1.6999999999999993</v>
      </c>
      <c r="AA1504" s="24">
        <v>9.1999999999999993</v>
      </c>
      <c r="AB1504" s="24">
        <v>8.6</v>
      </c>
      <c r="AC1504" s="26">
        <v>0.3709932726553225</v>
      </c>
      <c r="AD1504" s="24">
        <v>6.5637271315941668</v>
      </c>
      <c r="AE1504" s="6">
        <v>1476</v>
      </c>
      <c r="AF1504" s="6">
        <v>1468</v>
      </c>
      <c r="AG1504" s="6">
        <v>1387</v>
      </c>
      <c r="AH1504" s="27">
        <v>6.1168141592920353</v>
      </c>
      <c r="AI1504" s="28">
        <v>950000</v>
      </c>
      <c r="AJ1504" s="28">
        <v>935000</v>
      </c>
      <c r="AK1504" s="28">
        <v>885000</v>
      </c>
      <c r="AL1504" s="29">
        <v>1.6042780748663103E-2</v>
      </c>
      <c r="AM1504" s="29">
        <v>7.3446327683615822E-2</v>
      </c>
      <c r="AN1504" s="6">
        <v>1.6</v>
      </c>
      <c r="AO1504" s="27">
        <v>0</v>
      </c>
      <c r="AP1504" s="6">
        <v>1.6</v>
      </c>
      <c r="AQ1504" s="28">
        <v>880</v>
      </c>
      <c r="AR1504" s="28">
        <v>840</v>
      </c>
      <c r="AS1504" s="25">
        <v>4.7619047619047616E-2</v>
      </c>
      <c r="AT1504" s="30">
        <v>2021.6000000000001</v>
      </c>
      <c r="AU1504" s="24">
        <v>0.4536</v>
      </c>
      <c r="AV1504" s="24">
        <v>0.5464</v>
      </c>
      <c r="AW1504" s="24">
        <v>1.6999999999999999E-3</v>
      </c>
      <c r="AX1504" s="24">
        <v>0.11650000000000001</v>
      </c>
      <c r="AY1504" s="24">
        <v>0.1244</v>
      </c>
      <c r="AZ1504" s="24">
        <v>0.12239999999999999</v>
      </c>
      <c r="BA1504" s="24">
        <v>0.68149999999999999</v>
      </c>
      <c r="BB1504" s="31">
        <v>10</v>
      </c>
      <c r="BC1504" s="23">
        <v>2</v>
      </c>
      <c r="BD1504" s="32" t="s">
        <v>3666</v>
      </c>
      <c r="BE1504" s="33">
        <v>151.197638584435</v>
      </c>
      <c r="BF1504" s="33">
        <v>-33.879941485924498</v>
      </c>
      <c r="BG1504" s="34">
        <f t="shared" si="276"/>
        <v>97</v>
      </c>
      <c r="BH1504" s="34">
        <f t="shared" si="277"/>
        <v>90</v>
      </c>
      <c r="BI1504" s="34">
        <f t="shared" si="278"/>
        <v>49</v>
      </c>
      <c r="BJ1504" s="34">
        <f t="shared" si="279"/>
        <v>9</v>
      </c>
      <c r="BK1504" s="34">
        <f t="shared" si="280"/>
        <v>100</v>
      </c>
      <c r="BL1504" s="34">
        <f t="shared" si="281"/>
        <v>17</v>
      </c>
      <c r="BM1504" s="35">
        <f t="shared" si="282"/>
        <v>100</v>
      </c>
      <c r="BN1504" s="34">
        <f t="shared" si="283"/>
        <v>85</v>
      </c>
      <c r="BO1504" s="35">
        <f t="shared" si="284"/>
        <v>20</v>
      </c>
      <c r="BP1504" s="35">
        <f t="shared" si="285"/>
        <v>1</v>
      </c>
      <c r="BQ1504" s="35">
        <f t="shared" si="286"/>
        <v>100</v>
      </c>
      <c r="BR1504" s="35">
        <f t="shared" si="287"/>
        <v>51</v>
      </c>
    </row>
    <row r="1505" spans="2:70" x14ac:dyDescent="0.3">
      <c r="B1505" s="6" t="s">
        <v>2241</v>
      </c>
      <c r="C1505" s="6">
        <v>119021574</v>
      </c>
      <c r="D1505" s="6" t="s">
        <v>2021</v>
      </c>
      <c r="E1505" s="6" t="s">
        <v>1094</v>
      </c>
      <c r="F1505" s="6" t="s">
        <v>2757</v>
      </c>
      <c r="G1505" s="6" t="s">
        <v>77</v>
      </c>
      <c r="H1505" s="6" t="s">
        <v>4995</v>
      </c>
      <c r="I1505" s="22">
        <v>456390</v>
      </c>
      <c r="J1505" s="22">
        <v>453420</v>
      </c>
      <c r="K1505" s="22">
        <v>419760</v>
      </c>
      <c r="L1505" s="22">
        <v>460000</v>
      </c>
      <c r="M1505" s="22">
        <v>458000</v>
      </c>
      <c r="N1505" s="22">
        <v>415000</v>
      </c>
      <c r="O1505" s="23">
        <v>34</v>
      </c>
      <c r="P1505" s="23">
        <v>31</v>
      </c>
      <c r="Q1505" s="23">
        <v>32</v>
      </c>
      <c r="R1505" s="22">
        <v>500</v>
      </c>
      <c r="S1505" s="22">
        <v>490</v>
      </c>
      <c r="T1505" s="24">
        <v>2.1</v>
      </c>
      <c r="U1505" s="24">
        <v>-0.10000000000000009</v>
      </c>
      <c r="V1505" s="24">
        <v>2.2000000000000002</v>
      </c>
      <c r="W1505" s="24">
        <v>2.7</v>
      </c>
      <c r="X1505" s="25">
        <v>5.696882052630426E-2</v>
      </c>
      <c r="Y1505" s="24">
        <v>7.2</v>
      </c>
      <c r="Z1505" s="24">
        <v>-1.6000000000000005</v>
      </c>
      <c r="AA1505" s="24">
        <v>8.8000000000000007</v>
      </c>
      <c r="AB1505" s="24">
        <v>7.9</v>
      </c>
      <c r="AC1505" s="26">
        <v>0.35771520146520142</v>
      </c>
      <c r="AD1505" s="24">
        <v>6.2791400306424325</v>
      </c>
      <c r="AE1505" s="6">
        <v>159</v>
      </c>
      <c r="AF1505" s="6">
        <v>212</v>
      </c>
      <c r="AG1505" s="6">
        <v>247</v>
      </c>
      <c r="AH1505" s="27">
        <v>3.3948562783661118</v>
      </c>
      <c r="AI1505" s="28">
        <v>570000</v>
      </c>
      <c r="AJ1505" s="28">
        <v>520000</v>
      </c>
      <c r="AK1505" s="28">
        <v>502500</v>
      </c>
      <c r="AL1505" s="29">
        <v>9.6153846153846159E-2</v>
      </c>
      <c r="AM1505" s="29">
        <v>0.13432835820895522</v>
      </c>
      <c r="AN1505" s="6">
        <v>1.8</v>
      </c>
      <c r="AO1505" s="27">
        <v>-0.19999999999999996</v>
      </c>
      <c r="AP1505" s="6">
        <v>2</v>
      </c>
      <c r="AQ1505" s="28">
        <v>550</v>
      </c>
      <c r="AR1505" s="28">
        <v>550</v>
      </c>
      <c r="AS1505" s="25">
        <v>0</v>
      </c>
      <c r="AT1505" s="30">
        <v>1397.7600000000002</v>
      </c>
      <c r="AU1505" s="24">
        <v>0.71360000000000001</v>
      </c>
      <c r="AV1505" s="24">
        <v>0.28639999999999999</v>
      </c>
      <c r="AW1505" s="24">
        <v>0.2969</v>
      </c>
      <c r="AX1505" s="24">
        <v>5.2699999999999997E-2</v>
      </c>
      <c r="AY1505" s="24">
        <v>0.19939999999999999</v>
      </c>
      <c r="AZ1505" s="24">
        <v>0.22359999999999999</v>
      </c>
      <c r="BA1505" s="24">
        <v>0.54600000000000004</v>
      </c>
      <c r="BB1505" s="31">
        <v>5</v>
      </c>
      <c r="BC1505" s="23">
        <v>14</v>
      </c>
      <c r="BD1505" s="32" t="s">
        <v>4524</v>
      </c>
      <c r="BE1505" s="33">
        <v>151.067957347608</v>
      </c>
      <c r="BF1505" s="33">
        <v>-33.925693954110798</v>
      </c>
      <c r="BG1505" s="34">
        <f t="shared" si="276"/>
        <v>82</v>
      </c>
      <c r="BH1505" s="34">
        <f t="shared" si="277"/>
        <v>87</v>
      </c>
      <c r="BI1505" s="34">
        <f t="shared" si="278"/>
        <v>83</v>
      </c>
      <c r="BJ1505" s="34">
        <f t="shared" si="279"/>
        <v>49</v>
      </c>
      <c r="BK1505" s="34">
        <f t="shared" si="280"/>
        <v>100</v>
      </c>
      <c r="BL1505" s="34">
        <f t="shared" si="281"/>
        <v>34</v>
      </c>
      <c r="BM1505" s="35">
        <f t="shared" si="282"/>
        <v>100</v>
      </c>
      <c r="BN1505" s="34">
        <f t="shared" si="283"/>
        <v>87</v>
      </c>
      <c r="BO1505" s="35">
        <f t="shared" si="284"/>
        <v>29</v>
      </c>
      <c r="BP1505" s="35">
        <f t="shared" si="285"/>
        <v>1</v>
      </c>
      <c r="BQ1505" s="35">
        <f t="shared" si="286"/>
        <v>50</v>
      </c>
      <c r="BR1505" s="35">
        <f t="shared" si="287"/>
        <v>51</v>
      </c>
    </row>
    <row r="1506" spans="2:70" x14ac:dyDescent="0.3">
      <c r="B1506" s="6" t="s">
        <v>2092</v>
      </c>
      <c r="C1506" s="6">
        <v>121041413</v>
      </c>
      <c r="D1506" s="6" t="s">
        <v>1588</v>
      </c>
      <c r="E1506" s="6" t="s">
        <v>815</v>
      </c>
      <c r="F1506" s="6" t="s">
        <v>2757</v>
      </c>
      <c r="G1506" s="6" t="s">
        <v>77</v>
      </c>
      <c r="H1506" s="6" t="s">
        <v>4995</v>
      </c>
      <c r="I1506" s="22">
        <v>1457500</v>
      </c>
      <c r="J1506" s="22">
        <v>1386000</v>
      </c>
      <c r="K1506" s="22">
        <v>1442000</v>
      </c>
      <c r="L1506" s="22">
        <v>1270000</v>
      </c>
      <c r="M1506" s="22">
        <v>1250000</v>
      </c>
      <c r="N1506" s="22">
        <v>1400000</v>
      </c>
      <c r="O1506" s="23">
        <v>22</v>
      </c>
      <c r="P1506" s="23">
        <v>23</v>
      </c>
      <c r="Q1506" s="23">
        <v>23</v>
      </c>
      <c r="R1506" s="22">
        <v>795</v>
      </c>
      <c r="S1506" s="22">
        <v>775</v>
      </c>
      <c r="T1506" s="24">
        <v>2.9</v>
      </c>
      <c r="U1506" s="24">
        <v>-0.30000000000000027</v>
      </c>
      <c r="V1506" s="24">
        <v>3.2</v>
      </c>
      <c r="W1506" s="24">
        <v>2.9</v>
      </c>
      <c r="X1506" s="25">
        <v>2.8363636363636365E-2</v>
      </c>
      <c r="Y1506" s="24">
        <v>6.7</v>
      </c>
      <c r="Z1506" s="24">
        <v>-2.2000000000000002</v>
      </c>
      <c r="AA1506" s="24">
        <v>8.9</v>
      </c>
      <c r="AB1506" s="24">
        <v>9.1</v>
      </c>
      <c r="AC1506" s="26">
        <v>0.26397226797003664</v>
      </c>
      <c r="AD1506" s="24">
        <v>9.3067145758666765</v>
      </c>
      <c r="AE1506" s="6">
        <v>268</v>
      </c>
      <c r="AF1506" s="6">
        <v>319</v>
      </c>
      <c r="AG1506" s="6">
        <v>280</v>
      </c>
      <c r="AH1506" s="27">
        <v>2.7450980392156863</v>
      </c>
      <c r="AI1506" s="28">
        <v>1200000</v>
      </c>
      <c r="AJ1506" s="28">
        <v>1200000</v>
      </c>
      <c r="AK1506" s="28">
        <v>1095000</v>
      </c>
      <c r="AL1506" s="29">
        <v>0</v>
      </c>
      <c r="AM1506" s="29">
        <v>9.5890410958904104E-2</v>
      </c>
      <c r="AN1506" s="6">
        <v>2.5</v>
      </c>
      <c r="AO1506" s="27">
        <v>-0.10000000000000009</v>
      </c>
      <c r="AP1506" s="6">
        <v>2.6</v>
      </c>
      <c r="AQ1506" s="28">
        <v>780</v>
      </c>
      <c r="AR1506" s="28">
        <v>750</v>
      </c>
      <c r="AS1506" s="25">
        <v>0.04</v>
      </c>
      <c r="AT1506" s="30">
        <v>3011.6800000000003</v>
      </c>
      <c r="AU1506" s="24">
        <v>0.6089</v>
      </c>
      <c r="AV1506" s="24">
        <v>0.3911</v>
      </c>
      <c r="AW1506" s="24">
        <v>0.20380000000000001</v>
      </c>
      <c r="AX1506" s="24">
        <v>0.1157</v>
      </c>
      <c r="AY1506" s="24">
        <v>0.311</v>
      </c>
      <c r="AZ1506" s="24">
        <v>0.23960000000000001</v>
      </c>
      <c r="BA1506" s="24">
        <v>0.43169999999999997</v>
      </c>
      <c r="BB1506" s="31">
        <v>10</v>
      </c>
      <c r="BC1506" s="23">
        <v>4</v>
      </c>
      <c r="BD1506" s="32" t="s">
        <v>4379</v>
      </c>
      <c r="BE1506" s="33">
        <v>151.22626897828499</v>
      </c>
      <c r="BF1506" s="33">
        <v>-33.832874442846503</v>
      </c>
      <c r="BG1506" s="34">
        <f t="shared" si="276"/>
        <v>69</v>
      </c>
      <c r="BH1506" s="34">
        <f t="shared" si="277"/>
        <v>75</v>
      </c>
      <c r="BI1506" s="34">
        <f t="shared" si="278"/>
        <v>91</v>
      </c>
      <c r="BJ1506" s="34">
        <f t="shared" si="279"/>
        <v>1</v>
      </c>
      <c r="BK1506" s="34">
        <f t="shared" si="280"/>
        <v>100</v>
      </c>
      <c r="BL1506" s="34">
        <f t="shared" si="281"/>
        <v>58</v>
      </c>
      <c r="BM1506" s="35">
        <f t="shared" si="282"/>
        <v>45</v>
      </c>
      <c r="BN1506" s="34">
        <f t="shared" si="283"/>
        <v>57</v>
      </c>
      <c r="BO1506" s="35">
        <f t="shared" si="284"/>
        <v>91</v>
      </c>
      <c r="BP1506" s="35">
        <f t="shared" si="285"/>
        <v>6</v>
      </c>
      <c r="BQ1506" s="35">
        <f t="shared" si="286"/>
        <v>100</v>
      </c>
      <c r="BR1506" s="35">
        <f t="shared" si="287"/>
        <v>51</v>
      </c>
    </row>
    <row r="1507" spans="2:70" x14ac:dyDescent="0.3">
      <c r="B1507" s="6" t="s">
        <v>2495</v>
      </c>
      <c r="C1507" s="6">
        <v>125031480</v>
      </c>
      <c r="D1507" s="6" t="s">
        <v>1730</v>
      </c>
      <c r="E1507" s="6" t="s">
        <v>791</v>
      </c>
      <c r="F1507" s="6" t="s">
        <v>2757</v>
      </c>
      <c r="G1507" s="6" t="s">
        <v>77</v>
      </c>
      <c r="H1507" s="6" t="s">
        <v>4995</v>
      </c>
      <c r="I1507" s="22">
        <v>469000</v>
      </c>
      <c r="J1507" s="22">
        <v>490000</v>
      </c>
      <c r="K1507" s="22">
        <v>490000</v>
      </c>
      <c r="L1507" s="22">
        <v>375000</v>
      </c>
      <c r="M1507" s="22">
        <v>380000</v>
      </c>
      <c r="N1507" s="22">
        <v>375000</v>
      </c>
      <c r="O1507" s="23">
        <v>63</v>
      </c>
      <c r="P1507" s="23">
        <v>43</v>
      </c>
      <c r="Q1507" s="23">
        <v>49</v>
      </c>
      <c r="R1507" s="22">
        <v>480</v>
      </c>
      <c r="S1507" s="22">
        <v>430</v>
      </c>
      <c r="T1507" s="24">
        <v>1</v>
      </c>
      <c r="U1507" s="24">
        <v>9.9999999999999978E-2</v>
      </c>
      <c r="V1507" s="24">
        <v>0.9</v>
      </c>
      <c r="W1507" s="24">
        <v>1.1000000000000001</v>
      </c>
      <c r="X1507" s="25">
        <v>5.3219616204690831E-2</v>
      </c>
      <c r="Y1507" s="24">
        <v>3.9</v>
      </c>
      <c r="Z1507" s="24">
        <v>-1.5000000000000004</v>
      </c>
      <c r="AA1507" s="24">
        <v>5.4</v>
      </c>
      <c r="AB1507" s="24">
        <v>6.1</v>
      </c>
      <c r="AC1507" s="26">
        <v>0.36105427849320015</v>
      </c>
      <c r="AD1507" s="24">
        <v>6.7842330373922621</v>
      </c>
      <c r="AE1507" s="6">
        <v>282</v>
      </c>
      <c r="AF1507" s="6">
        <v>285</v>
      </c>
      <c r="AG1507" s="6">
        <v>238</v>
      </c>
      <c r="AH1507" s="27">
        <v>6.3216266173752311</v>
      </c>
      <c r="AI1507" s="28">
        <v>500000</v>
      </c>
      <c r="AJ1507" s="28">
        <v>477000</v>
      </c>
      <c r="AK1507" s="28">
        <v>480000</v>
      </c>
      <c r="AL1507" s="29">
        <v>4.8218029350104823E-2</v>
      </c>
      <c r="AM1507" s="29">
        <v>4.1666666666666664E-2</v>
      </c>
      <c r="AN1507" s="6">
        <v>1.9</v>
      </c>
      <c r="AO1507" s="27">
        <v>-0.10000000000000009</v>
      </c>
      <c r="AP1507" s="6">
        <v>2</v>
      </c>
      <c r="AQ1507" s="28">
        <v>580</v>
      </c>
      <c r="AR1507" s="28">
        <v>550</v>
      </c>
      <c r="AS1507" s="25">
        <v>5.4545454545454543E-2</v>
      </c>
      <c r="AT1507" s="30">
        <v>1329.44</v>
      </c>
      <c r="AU1507" s="24">
        <v>0.70850000000000002</v>
      </c>
      <c r="AV1507" s="24">
        <v>0.29149999999999998</v>
      </c>
      <c r="AW1507" s="24">
        <v>0.6472</v>
      </c>
      <c r="AX1507" s="24">
        <v>8.6099999999999996E-2</v>
      </c>
      <c r="AY1507" s="24">
        <v>0.24709999999999999</v>
      </c>
      <c r="AZ1507" s="24">
        <v>0.26840000000000003</v>
      </c>
      <c r="BA1507" s="24">
        <v>0.44</v>
      </c>
      <c r="BB1507" s="31">
        <v>1</v>
      </c>
      <c r="BC1507" s="23">
        <v>22</v>
      </c>
      <c r="BD1507" s="32" t="s">
        <v>4782</v>
      </c>
      <c r="BE1507" s="33">
        <v>150.972910902948</v>
      </c>
      <c r="BF1507" s="33">
        <v>-33.872782473881699</v>
      </c>
      <c r="BG1507" s="34">
        <f t="shared" si="276"/>
        <v>100</v>
      </c>
      <c r="BH1507" s="34">
        <f t="shared" si="277"/>
        <v>85</v>
      </c>
      <c r="BI1507" s="34">
        <f t="shared" si="278"/>
        <v>47</v>
      </c>
      <c r="BJ1507" s="34">
        <f t="shared" si="279"/>
        <v>25</v>
      </c>
      <c r="BK1507" s="34">
        <f t="shared" si="280"/>
        <v>100</v>
      </c>
      <c r="BL1507" s="34">
        <f t="shared" si="281"/>
        <v>44</v>
      </c>
      <c r="BM1507" s="35">
        <f t="shared" si="282"/>
        <v>100</v>
      </c>
      <c r="BN1507" s="34">
        <f t="shared" si="283"/>
        <v>82</v>
      </c>
      <c r="BO1507" s="35">
        <f t="shared" si="284"/>
        <v>27</v>
      </c>
      <c r="BP1507" s="35">
        <f t="shared" si="285"/>
        <v>52</v>
      </c>
      <c r="BQ1507" s="35">
        <f t="shared" si="286"/>
        <v>10</v>
      </c>
      <c r="BR1507" s="35">
        <f t="shared" si="287"/>
        <v>51</v>
      </c>
    </row>
    <row r="1508" spans="2:70" x14ac:dyDescent="0.3">
      <c r="B1508" s="6" t="s">
        <v>2518</v>
      </c>
      <c r="C1508" s="6">
        <v>126021723</v>
      </c>
      <c r="D1508" s="6" t="s">
        <v>1840</v>
      </c>
      <c r="E1508" s="6" t="s">
        <v>1297</v>
      </c>
      <c r="F1508" s="6" t="s">
        <v>2757</v>
      </c>
      <c r="G1508" s="6" t="s">
        <v>77</v>
      </c>
      <c r="H1508" s="6" t="s">
        <v>4995</v>
      </c>
      <c r="I1508" s="22">
        <v>890000</v>
      </c>
      <c r="J1508" s="22">
        <v>890000</v>
      </c>
      <c r="K1508" s="22">
        <v>789000</v>
      </c>
      <c r="L1508" s="22">
        <v>720000</v>
      </c>
      <c r="M1508" s="22">
        <v>835000</v>
      </c>
      <c r="N1508" s="22">
        <v>802000</v>
      </c>
      <c r="O1508" s="23">
        <v>26</v>
      </c>
      <c r="P1508" s="23">
        <v>28</v>
      </c>
      <c r="Q1508" s="23">
        <v>28</v>
      </c>
      <c r="R1508" s="22">
        <v>620</v>
      </c>
      <c r="S1508" s="22">
        <v>600</v>
      </c>
      <c r="T1508" s="24">
        <v>1.7</v>
      </c>
      <c r="U1508" s="24">
        <v>-0.19999999999999996</v>
      </c>
      <c r="V1508" s="24">
        <v>1.9</v>
      </c>
      <c r="W1508" s="24">
        <v>2.2000000000000002</v>
      </c>
      <c r="X1508" s="25">
        <v>3.6224719101123598E-2</v>
      </c>
      <c r="Y1508" s="24">
        <v>6.7</v>
      </c>
      <c r="Z1508" s="24">
        <v>-2.1000000000000005</v>
      </c>
      <c r="AA1508" s="24">
        <v>8.8000000000000007</v>
      </c>
      <c r="AB1508" s="24">
        <v>10.3</v>
      </c>
      <c r="AC1508" s="26">
        <v>0.28344671201814059</v>
      </c>
      <c r="AD1508" s="24">
        <v>7.824676603478447</v>
      </c>
      <c r="AE1508" s="6">
        <v>794</v>
      </c>
      <c r="AF1508" s="6">
        <v>814</v>
      </c>
      <c r="AG1508" s="6">
        <v>653</v>
      </c>
      <c r="AH1508" s="27">
        <v>9.5405940594059402</v>
      </c>
      <c r="AI1508" s="28">
        <v>785000</v>
      </c>
      <c r="AJ1508" s="28">
        <v>775000</v>
      </c>
      <c r="AK1508" s="28">
        <v>730000</v>
      </c>
      <c r="AL1508" s="29">
        <v>1.2903225806451613E-2</v>
      </c>
      <c r="AM1508" s="29">
        <v>7.5342465753424653E-2</v>
      </c>
      <c r="AN1508" s="6">
        <v>2.2000000000000002</v>
      </c>
      <c r="AO1508" s="27">
        <v>-9.9999999999999645E-2</v>
      </c>
      <c r="AP1508" s="6">
        <v>2.2999999999999998</v>
      </c>
      <c r="AQ1508" s="28">
        <v>680</v>
      </c>
      <c r="AR1508" s="28">
        <v>650</v>
      </c>
      <c r="AS1508" s="25">
        <v>4.6153846153846156E-2</v>
      </c>
      <c r="AT1508" s="30">
        <v>2187.36</v>
      </c>
      <c r="AU1508" s="24">
        <v>0.75290000000000001</v>
      </c>
      <c r="AV1508" s="24">
        <v>0.24709999999999999</v>
      </c>
      <c r="AW1508" s="24">
        <v>0.53039999999999998</v>
      </c>
      <c r="AX1508" s="24">
        <v>0.18129999999999999</v>
      </c>
      <c r="AY1508" s="24">
        <v>0.30330000000000001</v>
      </c>
      <c r="AZ1508" s="24">
        <v>0.2843</v>
      </c>
      <c r="BA1508" s="24">
        <v>0.38750000000000001</v>
      </c>
      <c r="BB1508" s="31">
        <v>9</v>
      </c>
      <c r="BC1508" s="23">
        <v>14</v>
      </c>
      <c r="BD1508" s="32" t="s">
        <v>4805</v>
      </c>
      <c r="BE1508" s="33">
        <v>151.08481109031001</v>
      </c>
      <c r="BF1508" s="33">
        <v>-33.788876762871801</v>
      </c>
      <c r="BG1508" s="34">
        <f t="shared" si="276"/>
        <v>88</v>
      </c>
      <c r="BH1508" s="34">
        <f t="shared" si="277"/>
        <v>80</v>
      </c>
      <c r="BI1508" s="34">
        <f t="shared" si="278"/>
        <v>7</v>
      </c>
      <c r="BJ1508" s="34">
        <f t="shared" si="279"/>
        <v>7</v>
      </c>
      <c r="BK1508" s="34">
        <f t="shared" si="280"/>
        <v>100</v>
      </c>
      <c r="BL1508" s="34">
        <f t="shared" si="281"/>
        <v>57</v>
      </c>
      <c r="BM1508" s="35">
        <f t="shared" si="282"/>
        <v>71</v>
      </c>
      <c r="BN1508" s="34">
        <f t="shared" si="283"/>
        <v>72</v>
      </c>
      <c r="BO1508" s="35">
        <f t="shared" si="284"/>
        <v>78</v>
      </c>
      <c r="BP1508" s="35">
        <f t="shared" si="285"/>
        <v>6</v>
      </c>
      <c r="BQ1508" s="35">
        <f t="shared" si="286"/>
        <v>90</v>
      </c>
      <c r="BR1508" s="35">
        <f t="shared" si="287"/>
        <v>51</v>
      </c>
    </row>
    <row r="1509" spans="2:70" x14ac:dyDescent="0.3">
      <c r="B1509" s="6" t="s">
        <v>1409</v>
      </c>
      <c r="C1509" s="6">
        <v>212031303</v>
      </c>
      <c r="D1509" s="6" t="s">
        <v>578</v>
      </c>
      <c r="E1509" s="6" t="s">
        <v>157</v>
      </c>
      <c r="F1509" s="6" t="s">
        <v>689</v>
      </c>
      <c r="G1509" s="6" t="s">
        <v>86</v>
      </c>
      <c r="H1509" s="6" t="s">
        <v>4995</v>
      </c>
      <c r="I1509" s="22">
        <v>561000</v>
      </c>
      <c r="J1509" s="22">
        <v>576000</v>
      </c>
      <c r="K1509" s="22">
        <v>588000</v>
      </c>
      <c r="L1509" s="22">
        <v>585000</v>
      </c>
      <c r="M1509" s="22">
        <v>585000</v>
      </c>
      <c r="N1509" s="22">
        <v>610000</v>
      </c>
      <c r="O1509" s="23">
        <v>64</v>
      </c>
      <c r="P1509" s="23">
        <v>50</v>
      </c>
      <c r="Q1509" s="23">
        <v>50</v>
      </c>
      <c r="R1509" s="22">
        <v>540</v>
      </c>
      <c r="S1509" s="22">
        <v>475</v>
      </c>
      <c r="T1509" s="24">
        <v>1.7</v>
      </c>
      <c r="U1509" s="24">
        <v>0.39999999999999991</v>
      </c>
      <c r="V1509" s="24">
        <v>1.3</v>
      </c>
      <c r="W1509" s="24">
        <v>0.3</v>
      </c>
      <c r="X1509" s="25">
        <v>5.005347593582888E-2</v>
      </c>
      <c r="Y1509" s="24">
        <v>16.2</v>
      </c>
      <c r="Z1509" s="24">
        <v>-4</v>
      </c>
      <c r="AA1509" s="24">
        <v>20.2</v>
      </c>
      <c r="AB1509" s="24">
        <v>30.1</v>
      </c>
      <c r="AC1509" s="26">
        <v>0.21640164144652474</v>
      </c>
      <c r="AD1509" s="24">
        <v>4.3234088622329194</v>
      </c>
      <c r="AE1509" s="6">
        <v>1125</v>
      </c>
      <c r="AF1509" s="6">
        <v>119</v>
      </c>
      <c r="AG1509" s="6">
        <v>112</v>
      </c>
      <c r="AH1509" s="27">
        <v>6.9753694581280783</v>
      </c>
      <c r="AI1509" s="28">
        <v>545000</v>
      </c>
      <c r="AJ1509" s="28">
        <v>538500</v>
      </c>
      <c r="AK1509" s="28">
        <v>505000</v>
      </c>
      <c r="AL1509" s="29">
        <v>1.2070566388115135E-2</v>
      </c>
      <c r="AM1509" s="29">
        <v>7.9207920792079209E-2</v>
      </c>
      <c r="AN1509" s="6">
        <v>2.8</v>
      </c>
      <c r="AO1509" s="27">
        <v>-0.20000000000000018</v>
      </c>
      <c r="AP1509" s="6">
        <v>3</v>
      </c>
      <c r="AQ1509" s="28">
        <v>530</v>
      </c>
      <c r="AR1509" s="28">
        <v>490</v>
      </c>
      <c r="AS1509" s="25">
        <v>8.1632653061224483E-2</v>
      </c>
      <c r="AT1509" s="30">
        <v>2495.36</v>
      </c>
      <c r="AU1509" s="24">
        <v>0.84940000000000004</v>
      </c>
      <c r="AV1509" s="24">
        <v>0.15060000000000001</v>
      </c>
      <c r="AW1509" s="24">
        <v>0.95189999999999997</v>
      </c>
      <c r="AX1509" s="24">
        <v>4.4699999999999997E-2</v>
      </c>
      <c r="AY1509" s="24">
        <v>0.1973</v>
      </c>
      <c r="AZ1509" s="24">
        <v>0.6139</v>
      </c>
      <c r="BA1509" s="24">
        <v>0.15529999999999999</v>
      </c>
      <c r="BB1509" s="31">
        <v>4.5</v>
      </c>
      <c r="BC1509" s="23">
        <v>49</v>
      </c>
      <c r="BD1509" s="32" t="s">
        <v>3734</v>
      </c>
      <c r="BE1509" s="33">
        <v>145.31038135069701</v>
      </c>
      <c r="BF1509" s="33">
        <v>-38.155963553537198</v>
      </c>
      <c r="BG1509" s="34">
        <f t="shared" si="276"/>
        <v>88</v>
      </c>
      <c r="BH1509" s="34">
        <f t="shared" si="277"/>
        <v>70</v>
      </c>
      <c r="BI1509" s="34">
        <f t="shared" si="278"/>
        <v>38</v>
      </c>
      <c r="BJ1509" s="34">
        <f t="shared" si="279"/>
        <v>7</v>
      </c>
      <c r="BK1509" s="34">
        <f t="shared" si="280"/>
        <v>100</v>
      </c>
      <c r="BL1509" s="34">
        <f t="shared" si="281"/>
        <v>33</v>
      </c>
      <c r="BM1509" s="35">
        <f t="shared" si="282"/>
        <v>100</v>
      </c>
      <c r="BN1509" s="34">
        <f t="shared" si="283"/>
        <v>100</v>
      </c>
      <c r="BO1509" s="35">
        <f t="shared" si="284"/>
        <v>100</v>
      </c>
      <c r="BP1509" s="35">
        <f t="shared" si="285"/>
        <v>1</v>
      </c>
      <c r="BQ1509" s="35">
        <f t="shared" si="286"/>
        <v>45</v>
      </c>
      <c r="BR1509" s="35">
        <f t="shared" si="287"/>
        <v>51</v>
      </c>
    </row>
    <row r="1510" spans="2:70" x14ac:dyDescent="0.3">
      <c r="B1510" s="6" t="s">
        <v>1923</v>
      </c>
      <c r="C1510" s="6">
        <v>212051321</v>
      </c>
      <c r="D1510" s="6" t="s">
        <v>267</v>
      </c>
      <c r="E1510" s="6" t="s">
        <v>157</v>
      </c>
      <c r="F1510" s="6" t="s">
        <v>689</v>
      </c>
      <c r="G1510" s="6" t="s">
        <v>86</v>
      </c>
      <c r="H1510" s="6" t="s">
        <v>4995</v>
      </c>
      <c r="I1510" s="22">
        <v>1212000</v>
      </c>
      <c r="J1510" s="22">
        <v>1166550</v>
      </c>
      <c r="K1510" s="22">
        <v>1100000</v>
      </c>
      <c r="L1510" s="22">
        <v>990000</v>
      </c>
      <c r="M1510" s="22">
        <v>1094000</v>
      </c>
      <c r="N1510" s="22">
        <v>1055000</v>
      </c>
      <c r="O1510" s="23">
        <v>28</v>
      </c>
      <c r="P1510" s="23">
        <v>28</v>
      </c>
      <c r="Q1510" s="23">
        <v>29</v>
      </c>
      <c r="R1510" s="22">
        <v>720</v>
      </c>
      <c r="S1510" s="22">
        <v>700</v>
      </c>
      <c r="T1510" s="24">
        <v>2</v>
      </c>
      <c r="U1510" s="24">
        <v>-0.10000000000000009</v>
      </c>
      <c r="V1510" s="24">
        <v>2.1</v>
      </c>
      <c r="W1510" s="24">
        <v>2.4</v>
      </c>
      <c r="X1510" s="25">
        <v>3.0891089108910891E-2</v>
      </c>
      <c r="Y1510" s="24">
        <v>4.7</v>
      </c>
      <c r="Z1510" s="24">
        <v>-1.2000000000000002</v>
      </c>
      <c r="AA1510" s="24">
        <v>5.9</v>
      </c>
      <c r="AB1510" s="24">
        <v>5.9</v>
      </c>
      <c r="AC1510" s="26">
        <v>0.32983947812064796</v>
      </c>
      <c r="AD1510" s="24">
        <v>10.677495926341487</v>
      </c>
      <c r="AE1510" s="6">
        <v>399</v>
      </c>
      <c r="AF1510" s="6">
        <v>455</v>
      </c>
      <c r="AG1510" s="6">
        <v>415</v>
      </c>
      <c r="AH1510" s="27">
        <v>5.4872979214780599</v>
      </c>
      <c r="AI1510" s="28">
        <v>868000</v>
      </c>
      <c r="AJ1510" s="28">
        <v>882000</v>
      </c>
      <c r="AK1510" s="28">
        <v>880000</v>
      </c>
      <c r="AL1510" s="29">
        <v>-1.5873015873015872E-2</v>
      </c>
      <c r="AM1510" s="29">
        <v>-1.3636363636363636E-2</v>
      </c>
      <c r="AN1510" s="6">
        <v>2.6</v>
      </c>
      <c r="AO1510" s="27">
        <v>-0.19999999999999973</v>
      </c>
      <c r="AP1510" s="6">
        <v>2.8</v>
      </c>
      <c r="AQ1510" s="28">
        <v>620</v>
      </c>
      <c r="AR1510" s="28">
        <v>590</v>
      </c>
      <c r="AS1510" s="25">
        <v>5.0847457627118647E-2</v>
      </c>
      <c r="AT1510" s="30">
        <v>2182.88</v>
      </c>
      <c r="AU1510" s="24">
        <v>0.79690000000000005</v>
      </c>
      <c r="AV1510" s="24">
        <v>0.2031</v>
      </c>
      <c r="AW1510" s="24">
        <v>0.89419999999999999</v>
      </c>
      <c r="AX1510" s="24">
        <v>8.5099999999999995E-2</v>
      </c>
      <c r="AY1510" s="24">
        <v>0.4461</v>
      </c>
      <c r="AZ1510" s="24">
        <v>0.29499999999999998</v>
      </c>
      <c r="BA1510" s="24">
        <v>0.2233</v>
      </c>
      <c r="BB1510" s="31">
        <v>7.5</v>
      </c>
      <c r="BC1510" s="23">
        <v>21</v>
      </c>
      <c r="BD1510" s="32" t="s">
        <v>4220</v>
      </c>
      <c r="BE1510" s="33">
        <v>145.18022249077001</v>
      </c>
      <c r="BF1510" s="33">
        <v>-37.8856943638635</v>
      </c>
      <c r="BG1510" s="34">
        <f t="shared" si="276"/>
        <v>84</v>
      </c>
      <c r="BH1510" s="34">
        <f t="shared" si="277"/>
        <v>74</v>
      </c>
      <c r="BI1510" s="34">
        <f t="shared" si="278"/>
        <v>57</v>
      </c>
      <c r="BJ1510" s="34">
        <f t="shared" si="279"/>
        <v>1</v>
      </c>
      <c r="BK1510" s="34">
        <f t="shared" si="280"/>
        <v>100</v>
      </c>
      <c r="BL1510" s="34">
        <f t="shared" si="281"/>
        <v>88</v>
      </c>
      <c r="BM1510" s="35">
        <f t="shared" si="282"/>
        <v>53</v>
      </c>
      <c r="BN1510" s="34">
        <f t="shared" si="283"/>
        <v>44</v>
      </c>
      <c r="BO1510" s="35">
        <f t="shared" si="284"/>
        <v>47</v>
      </c>
      <c r="BP1510" s="35">
        <f t="shared" si="285"/>
        <v>39</v>
      </c>
      <c r="BQ1510" s="35">
        <f t="shared" si="286"/>
        <v>75</v>
      </c>
      <c r="BR1510" s="35">
        <f t="shared" si="287"/>
        <v>51</v>
      </c>
    </row>
    <row r="1511" spans="2:70" x14ac:dyDescent="0.3">
      <c r="B1511" s="6" t="s">
        <v>557</v>
      </c>
      <c r="C1511" s="6">
        <v>213021344</v>
      </c>
      <c r="D1511" s="6" t="s">
        <v>365</v>
      </c>
      <c r="E1511" s="6" t="s">
        <v>89</v>
      </c>
      <c r="F1511" s="6" t="s">
        <v>689</v>
      </c>
      <c r="G1511" s="6" t="s">
        <v>86</v>
      </c>
      <c r="H1511" s="6" t="s">
        <v>4995</v>
      </c>
      <c r="I1511" s="22">
        <v>790000</v>
      </c>
      <c r="J1511" s="22">
        <v>790000</v>
      </c>
      <c r="K1511" s="22">
        <v>801430</v>
      </c>
      <c r="L1511" s="22">
        <v>770000</v>
      </c>
      <c r="M1511" s="22">
        <v>791000</v>
      </c>
      <c r="N1511" s="22">
        <v>750000</v>
      </c>
      <c r="O1511" s="23">
        <v>35</v>
      </c>
      <c r="P1511" s="23">
        <v>34</v>
      </c>
      <c r="Q1511" s="23">
        <v>35</v>
      </c>
      <c r="R1511" s="22">
        <v>595</v>
      </c>
      <c r="S1511" s="22">
        <v>560</v>
      </c>
      <c r="T1511" s="24">
        <v>4.0999999999999996</v>
      </c>
      <c r="U1511" s="24">
        <v>-0.20000000000000018</v>
      </c>
      <c r="V1511" s="24">
        <v>4.3</v>
      </c>
      <c r="W1511" s="24">
        <v>3.4</v>
      </c>
      <c r="X1511" s="25">
        <v>3.9164556962025317E-2</v>
      </c>
      <c r="Y1511" s="24">
        <v>11.9</v>
      </c>
      <c r="Z1511" s="24">
        <v>-2.2999999999999989</v>
      </c>
      <c r="AA1511" s="24">
        <v>14.2</v>
      </c>
      <c r="AB1511" s="24">
        <v>9.6999999999999993</v>
      </c>
      <c r="AC1511" s="26">
        <v>0.20792563600782776</v>
      </c>
      <c r="AD1511" s="24">
        <v>5.3090256123524222</v>
      </c>
      <c r="AE1511" s="6">
        <v>201</v>
      </c>
      <c r="AF1511" s="6">
        <v>205</v>
      </c>
      <c r="AG1511" s="6">
        <v>259</v>
      </c>
      <c r="AH1511" s="27">
        <v>5.570498915401302</v>
      </c>
      <c r="AI1511" s="28">
        <v>680000</v>
      </c>
      <c r="AJ1511" s="28">
        <v>670000</v>
      </c>
      <c r="AK1511" s="28">
        <v>680000</v>
      </c>
      <c r="AL1511" s="29">
        <v>1.4925373134328358E-2</v>
      </c>
      <c r="AM1511" s="29">
        <v>0</v>
      </c>
      <c r="AN1511" s="6">
        <v>3</v>
      </c>
      <c r="AO1511" s="27">
        <v>0</v>
      </c>
      <c r="AP1511" s="6">
        <v>3</v>
      </c>
      <c r="AQ1511" s="28">
        <v>580</v>
      </c>
      <c r="AR1511" s="28">
        <v>520</v>
      </c>
      <c r="AS1511" s="25">
        <v>0.11538461538461539</v>
      </c>
      <c r="AT1511" s="30">
        <v>2861.6000000000004</v>
      </c>
      <c r="AU1511" s="24">
        <v>0.73640000000000005</v>
      </c>
      <c r="AV1511" s="24">
        <v>0.2636</v>
      </c>
      <c r="AW1511" s="24">
        <v>0.63349999999999995</v>
      </c>
      <c r="AX1511" s="24">
        <v>0.29559999999999997</v>
      </c>
      <c r="AY1511" s="24">
        <v>0.27400000000000002</v>
      </c>
      <c r="AZ1511" s="24">
        <v>0.40579999999999999</v>
      </c>
      <c r="BA1511" s="24">
        <v>0.30249999999999999</v>
      </c>
      <c r="BB1511" s="31">
        <v>9</v>
      </c>
      <c r="BC1511" s="23">
        <v>8</v>
      </c>
      <c r="BD1511" s="32" t="s">
        <v>3023</v>
      </c>
      <c r="BE1511" s="33">
        <v>144.881388640556</v>
      </c>
      <c r="BF1511" s="33">
        <v>-37.837129527027002</v>
      </c>
      <c r="BG1511" s="34">
        <f t="shared" si="276"/>
        <v>49</v>
      </c>
      <c r="BH1511" s="34">
        <f t="shared" si="277"/>
        <v>67</v>
      </c>
      <c r="BI1511" s="34">
        <f t="shared" si="278"/>
        <v>56</v>
      </c>
      <c r="BJ1511" s="34">
        <f t="shared" si="279"/>
        <v>8</v>
      </c>
      <c r="BK1511" s="34">
        <f t="shared" si="280"/>
        <v>100</v>
      </c>
      <c r="BL1511" s="34">
        <f t="shared" si="281"/>
        <v>50</v>
      </c>
      <c r="BM1511" s="35">
        <f t="shared" si="282"/>
        <v>81</v>
      </c>
      <c r="BN1511" s="34">
        <f t="shared" si="283"/>
        <v>97</v>
      </c>
      <c r="BO1511" s="35">
        <f t="shared" si="284"/>
        <v>100</v>
      </c>
      <c r="BP1511" s="35">
        <f t="shared" si="285"/>
        <v>1</v>
      </c>
      <c r="BQ1511" s="35">
        <f t="shared" si="286"/>
        <v>90</v>
      </c>
      <c r="BR1511" s="35">
        <f t="shared" si="287"/>
        <v>51</v>
      </c>
    </row>
    <row r="1512" spans="2:70" x14ac:dyDescent="0.3">
      <c r="B1512" s="6" t="s">
        <v>2171</v>
      </c>
      <c r="C1512" s="6">
        <v>308031217</v>
      </c>
      <c r="D1512" s="6" t="s">
        <v>372</v>
      </c>
      <c r="E1512" s="6" t="s">
        <v>370</v>
      </c>
      <c r="F1512" s="6" t="s">
        <v>372</v>
      </c>
      <c r="G1512" s="6" t="s">
        <v>97</v>
      </c>
      <c r="H1512" s="6" t="s">
        <v>4995</v>
      </c>
      <c r="I1512" s="22">
        <v>499000</v>
      </c>
      <c r="J1512" s="22">
        <v>489000</v>
      </c>
      <c r="K1512" s="22">
        <v>475000</v>
      </c>
      <c r="L1512" s="22">
        <v>480000</v>
      </c>
      <c r="M1512" s="22">
        <v>480000</v>
      </c>
      <c r="N1512" s="22">
        <v>492000</v>
      </c>
      <c r="O1512" s="23">
        <v>69</v>
      </c>
      <c r="P1512" s="23">
        <v>63</v>
      </c>
      <c r="Q1512" s="23">
        <v>65</v>
      </c>
      <c r="R1512" s="22">
        <v>440</v>
      </c>
      <c r="S1512" s="22">
        <v>440</v>
      </c>
      <c r="T1512" s="24">
        <v>1.2</v>
      </c>
      <c r="U1512" s="24">
        <v>-0.10000000000000009</v>
      </c>
      <c r="V1512" s="24">
        <v>1.3</v>
      </c>
      <c r="W1512" s="24">
        <v>0.9</v>
      </c>
      <c r="X1512" s="25">
        <v>4.5851703406813625E-2</v>
      </c>
      <c r="Y1512" s="24">
        <v>2.9</v>
      </c>
      <c r="Z1512" s="24">
        <v>-1</v>
      </c>
      <c r="AA1512" s="24">
        <v>3.9</v>
      </c>
      <c r="AB1512" s="24">
        <v>4.5</v>
      </c>
      <c r="AC1512" s="26">
        <v>0.37027063417261341</v>
      </c>
      <c r="AD1512" s="24">
        <v>8.0753953868939714</v>
      </c>
      <c r="AE1512" s="6">
        <v>51</v>
      </c>
      <c r="AF1512" s="6">
        <v>62</v>
      </c>
      <c r="AG1512" s="6">
        <v>71</v>
      </c>
      <c r="AH1512" s="27">
        <v>3.6548223350253806</v>
      </c>
      <c r="AI1512" s="28">
        <v>395000</v>
      </c>
      <c r="AJ1512" s="28">
        <v>345000</v>
      </c>
      <c r="AK1512" s="28">
        <v>315000</v>
      </c>
      <c r="AL1512" s="29">
        <v>0.14492753623188406</v>
      </c>
      <c r="AM1512" s="29">
        <v>0.25396825396825395</v>
      </c>
      <c r="AN1512" s="6">
        <v>1.7</v>
      </c>
      <c r="AO1512" s="27">
        <v>-0.19999999999999996</v>
      </c>
      <c r="AP1512" s="6">
        <v>1.9</v>
      </c>
      <c r="AQ1512" s="28">
        <v>400</v>
      </c>
      <c r="AR1512" s="28">
        <v>380</v>
      </c>
      <c r="AS1512" s="25">
        <v>5.2631578947368418E-2</v>
      </c>
      <c r="AT1512" s="30">
        <v>1188.3200000000002</v>
      </c>
      <c r="AU1512" s="24">
        <v>0.54720000000000002</v>
      </c>
      <c r="AV1512" s="24">
        <v>0.45279999999999998</v>
      </c>
      <c r="AW1512" s="24">
        <v>0.74829999999999997</v>
      </c>
      <c r="AX1512" s="24">
        <v>5.5899999999999998E-2</v>
      </c>
      <c r="AY1512" s="24">
        <v>0.26979999999999998</v>
      </c>
      <c r="AZ1512" s="24">
        <v>0.24340000000000001</v>
      </c>
      <c r="BA1512" s="24">
        <v>0.43919999999999998</v>
      </c>
      <c r="BB1512" s="31">
        <v>1.5</v>
      </c>
      <c r="BC1512" s="23">
        <v>515</v>
      </c>
      <c r="BD1512" s="32" t="s">
        <v>4458</v>
      </c>
      <c r="BE1512" s="33">
        <v>150.54264081618101</v>
      </c>
      <c r="BF1512" s="33">
        <v>-23.417270680389102</v>
      </c>
      <c r="BG1512" s="34">
        <f t="shared" si="276"/>
        <v>97</v>
      </c>
      <c r="BH1512" s="34">
        <f t="shared" si="277"/>
        <v>88</v>
      </c>
      <c r="BI1512" s="34">
        <f t="shared" si="278"/>
        <v>80</v>
      </c>
      <c r="BJ1512" s="34">
        <f t="shared" si="279"/>
        <v>73</v>
      </c>
      <c r="BK1512" s="34">
        <f t="shared" si="280"/>
        <v>27</v>
      </c>
      <c r="BL1512" s="34">
        <f t="shared" si="281"/>
        <v>49</v>
      </c>
      <c r="BM1512" s="35">
        <f t="shared" si="282"/>
        <v>100</v>
      </c>
      <c r="BN1512" s="34">
        <f t="shared" si="283"/>
        <v>70</v>
      </c>
      <c r="BO1512" s="35">
        <f t="shared" si="284"/>
        <v>21</v>
      </c>
      <c r="BP1512" s="35">
        <f t="shared" si="285"/>
        <v>69</v>
      </c>
      <c r="BQ1512" s="35">
        <f t="shared" si="286"/>
        <v>15</v>
      </c>
      <c r="BR1512" s="35">
        <f t="shared" si="287"/>
        <v>51</v>
      </c>
    </row>
    <row r="1513" spans="2:70" x14ac:dyDescent="0.3">
      <c r="B1513" s="6" t="s">
        <v>1650</v>
      </c>
      <c r="C1513" s="6">
        <v>701011002</v>
      </c>
      <c r="D1513" s="6" t="s">
        <v>1650</v>
      </c>
      <c r="E1513" s="6" t="s">
        <v>1389</v>
      </c>
      <c r="F1513" s="6" t="s">
        <v>1389</v>
      </c>
      <c r="G1513" s="6" t="s">
        <v>1390</v>
      </c>
      <c r="H1513" s="6" t="s">
        <v>4995</v>
      </c>
      <c r="I1513" s="22">
        <v>431200</v>
      </c>
      <c r="J1513" s="22">
        <v>430000</v>
      </c>
      <c r="K1513" s="22">
        <v>441000</v>
      </c>
      <c r="L1513" s="22">
        <v>405000</v>
      </c>
      <c r="M1513" s="22">
        <v>395000</v>
      </c>
      <c r="N1513" s="22">
        <v>405000</v>
      </c>
      <c r="O1513" s="23">
        <v>77</v>
      </c>
      <c r="P1513" s="23">
        <v>75</v>
      </c>
      <c r="Q1513" s="23">
        <v>62</v>
      </c>
      <c r="R1513" s="22">
        <v>600</v>
      </c>
      <c r="S1513" s="22">
        <v>600</v>
      </c>
      <c r="T1513" s="24">
        <v>2.7</v>
      </c>
      <c r="U1513" s="24">
        <v>0.10000000000000009</v>
      </c>
      <c r="V1513" s="24">
        <v>2.6</v>
      </c>
      <c r="W1513" s="24">
        <v>1.9</v>
      </c>
      <c r="X1513" s="25">
        <v>7.2356215213358069E-2</v>
      </c>
      <c r="Y1513" s="24">
        <v>7.7</v>
      </c>
      <c r="Z1513" s="24">
        <v>-2.1000000000000005</v>
      </c>
      <c r="AA1513" s="24">
        <v>9.8000000000000007</v>
      </c>
      <c r="AB1513" s="24">
        <v>10.7</v>
      </c>
      <c r="AC1513" s="26">
        <v>0.24905359633393104</v>
      </c>
      <c r="AD1513" s="24">
        <v>3.4420484211279185</v>
      </c>
      <c r="AE1513" s="6">
        <v>233</v>
      </c>
      <c r="AF1513" s="6">
        <v>245</v>
      </c>
      <c r="AG1513" s="6">
        <v>330</v>
      </c>
      <c r="AH1513" s="27">
        <v>5.458563535911602</v>
      </c>
      <c r="AI1513" s="28">
        <v>425000</v>
      </c>
      <c r="AJ1513" s="28">
        <v>420000</v>
      </c>
      <c r="AK1513" s="28">
        <v>430000</v>
      </c>
      <c r="AL1513" s="29">
        <v>1.1904761904761904E-2</v>
      </c>
      <c r="AM1513" s="29">
        <v>-1.1627906976744186E-2</v>
      </c>
      <c r="AN1513" s="6">
        <v>3</v>
      </c>
      <c r="AO1513" s="27">
        <v>0.60000000000000009</v>
      </c>
      <c r="AP1513" s="6">
        <v>2.4</v>
      </c>
      <c r="AQ1513" s="28">
        <v>600</v>
      </c>
      <c r="AR1513" s="28">
        <v>585</v>
      </c>
      <c r="AS1513" s="25">
        <v>2.564102564102564E-2</v>
      </c>
      <c r="AT1513" s="30">
        <v>2409.1200000000003</v>
      </c>
      <c r="AU1513" s="24">
        <v>0.51349999999999996</v>
      </c>
      <c r="AV1513" s="24">
        <v>0.48649999999999999</v>
      </c>
      <c r="AW1513" s="24">
        <v>5.4000000000000003E-3</v>
      </c>
      <c r="AX1513" s="24">
        <v>1E-3</v>
      </c>
      <c r="AY1513" s="24">
        <v>7.3700000000000002E-2</v>
      </c>
      <c r="AZ1513" s="24">
        <v>0.14710000000000001</v>
      </c>
      <c r="BA1513" s="24">
        <v>0.75339999999999996</v>
      </c>
      <c r="BB1513" s="31">
        <v>8</v>
      </c>
      <c r="BC1513" s="23">
        <v>1</v>
      </c>
      <c r="BD1513" s="32" t="s">
        <v>5024</v>
      </c>
      <c r="BE1513" s="33">
        <v>130.844347096333</v>
      </c>
      <c r="BF1513" s="33">
        <v>-12.4640147397444</v>
      </c>
      <c r="BG1513" s="34">
        <f t="shared" si="276"/>
        <v>72</v>
      </c>
      <c r="BH1513" s="34">
        <f t="shared" si="277"/>
        <v>67</v>
      </c>
      <c r="BI1513" s="34">
        <f t="shared" si="278"/>
        <v>57</v>
      </c>
      <c r="BJ1513" s="34">
        <f t="shared" si="279"/>
        <v>7</v>
      </c>
      <c r="BK1513" s="34">
        <f t="shared" si="280"/>
        <v>100</v>
      </c>
      <c r="BL1513" s="34">
        <f t="shared" si="281"/>
        <v>6</v>
      </c>
      <c r="BM1513" s="35">
        <f t="shared" si="282"/>
        <v>100</v>
      </c>
      <c r="BN1513" s="34">
        <f t="shared" si="283"/>
        <v>100</v>
      </c>
      <c r="BO1513" s="35">
        <f t="shared" si="284"/>
        <v>100</v>
      </c>
      <c r="BP1513" s="35">
        <f t="shared" si="285"/>
        <v>1</v>
      </c>
      <c r="BQ1513" s="35">
        <f t="shared" si="286"/>
        <v>80</v>
      </c>
      <c r="BR1513" s="35">
        <f t="shared" si="287"/>
        <v>51</v>
      </c>
    </row>
    <row r="1514" spans="2:70" x14ac:dyDescent="0.3">
      <c r="B1514" s="6" t="s">
        <v>1070</v>
      </c>
      <c r="C1514" s="6">
        <v>801051051</v>
      </c>
      <c r="D1514" s="6" t="s">
        <v>718</v>
      </c>
      <c r="E1514" s="6" t="s">
        <v>107</v>
      </c>
      <c r="F1514" s="6" t="s">
        <v>2703</v>
      </c>
      <c r="G1514" s="6" t="s">
        <v>108</v>
      </c>
      <c r="H1514" s="6" t="s">
        <v>4995</v>
      </c>
      <c r="I1514" s="22">
        <v>549000</v>
      </c>
      <c r="J1514" s="22">
        <v>560000</v>
      </c>
      <c r="K1514" s="22">
        <v>550000</v>
      </c>
      <c r="L1514" s="22">
        <v>585000</v>
      </c>
      <c r="M1514" s="22">
        <v>585000</v>
      </c>
      <c r="N1514" s="22">
        <v>530000</v>
      </c>
      <c r="O1514" s="23">
        <v>45</v>
      </c>
      <c r="P1514" s="23">
        <v>46</v>
      </c>
      <c r="Q1514" s="23">
        <v>41</v>
      </c>
      <c r="R1514" s="22">
        <v>590</v>
      </c>
      <c r="S1514" s="22">
        <v>580</v>
      </c>
      <c r="T1514" s="24">
        <v>2.8</v>
      </c>
      <c r="U1514" s="24">
        <v>-0.20000000000000018</v>
      </c>
      <c r="V1514" s="24">
        <v>3</v>
      </c>
      <c r="W1514" s="24">
        <v>2.8</v>
      </c>
      <c r="X1514" s="25">
        <v>5.5883424408014575E-2</v>
      </c>
      <c r="Y1514" s="24">
        <v>9.6999999999999993</v>
      </c>
      <c r="Z1514" s="24">
        <v>-2.6000000000000014</v>
      </c>
      <c r="AA1514" s="24">
        <v>12.3</v>
      </c>
      <c r="AB1514" s="24">
        <v>13.9</v>
      </c>
      <c r="AC1514" s="26">
        <v>0.23319420729779292</v>
      </c>
      <c r="AD1514" s="24">
        <v>4.172868963705616</v>
      </c>
      <c r="AE1514" s="6">
        <v>417</v>
      </c>
      <c r="AF1514" s="6">
        <v>433</v>
      </c>
      <c r="AG1514" s="6">
        <v>347</v>
      </c>
      <c r="AH1514" s="27">
        <v>8.4646464646464654</v>
      </c>
      <c r="AI1514" s="28">
        <v>551000</v>
      </c>
      <c r="AJ1514" s="28">
        <v>540250</v>
      </c>
      <c r="AK1514" s="28">
        <v>550000</v>
      </c>
      <c r="AL1514" s="29">
        <v>1.989819527996298E-2</v>
      </c>
      <c r="AM1514" s="29">
        <v>1.8181818181818182E-3</v>
      </c>
      <c r="AN1514" s="6">
        <v>2.5</v>
      </c>
      <c r="AO1514" s="27">
        <v>-0.29999999999999982</v>
      </c>
      <c r="AP1514" s="6">
        <v>2.8</v>
      </c>
      <c r="AQ1514" s="28">
        <v>600</v>
      </c>
      <c r="AR1514" s="28">
        <v>580</v>
      </c>
      <c r="AS1514" s="25">
        <v>3.4482758620689655E-2</v>
      </c>
      <c r="AT1514" s="30">
        <v>2530.0800000000004</v>
      </c>
      <c r="AU1514" s="24">
        <v>0.41199999999999998</v>
      </c>
      <c r="AV1514" s="24">
        <v>0.58799999999999997</v>
      </c>
      <c r="AW1514" s="24">
        <v>4.8800000000000003E-2</v>
      </c>
      <c r="AX1514" s="24">
        <v>0.1414</v>
      </c>
      <c r="AY1514" s="24">
        <v>0.1124</v>
      </c>
      <c r="AZ1514" s="24">
        <v>0.26889999999999997</v>
      </c>
      <c r="BA1514" s="24">
        <v>0.60409999999999997</v>
      </c>
      <c r="BB1514" s="31">
        <v>9</v>
      </c>
      <c r="BC1514" s="23">
        <v>63</v>
      </c>
      <c r="BD1514" s="32" t="s">
        <v>3439</v>
      </c>
      <c r="BE1514" s="33">
        <v>149.135279418143</v>
      </c>
      <c r="BF1514" s="33">
        <v>-35.269416186110099</v>
      </c>
      <c r="BG1514" s="34">
        <f t="shared" si="276"/>
        <v>70</v>
      </c>
      <c r="BH1514" s="34">
        <f t="shared" si="277"/>
        <v>75</v>
      </c>
      <c r="BI1514" s="34">
        <f t="shared" si="278"/>
        <v>20</v>
      </c>
      <c r="BJ1514" s="34">
        <f t="shared" si="279"/>
        <v>11</v>
      </c>
      <c r="BK1514" s="34">
        <f t="shared" si="280"/>
        <v>95</v>
      </c>
      <c r="BL1514" s="34">
        <f t="shared" si="281"/>
        <v>15</v>
      </c>
      <c r="BM1514" s="35">
        <f t="shared" si="282"/>
        <v>100</v>
      </c>
      <c r="BN1514" s="34">
        <f t="shared" si="283"/>
        <v>100</v>
      </c>
      <c r="BO1514" s="35">
        <f t="shared" si="284"/>
        <v>100</v>
      </c>
      <c r="BP1514" s="35">
        <f t="shared" si="285"/>
        <v>1</v>
      </c>
      <c r="BQ1514" s="35">
        <f t="shared" si="286"/>
        <v>90</v>
      </c>
      <c r="BR1514" s="35">
        <f t="shared" si="287"/>
        <v>51</v>
      </c>
    </row>
    <row r="1515" spans="2:70" x14ac:dyDescent="0.3">
      <c r="B1515" s="6" t="s">
        <v>2421</v>
      </c>
      <c r="C1515" s="6">
        <v>102011042</v>
      </c>
      <c r="D1515" s="6" t="s">
        <v>302</v>
      </c>
      <c r="E1515" s="6" t="s">
        <v>205</v>
      </c>
      <c r="F1515" s="6" t="s">
        <v>205</v>
      </c>
      <c r="G1515" s="6" t="s">
        <v>77</v>
      </c>
      <c r="H1515" s="6" t="s">
        <v>4995</v>
      </c>
      <c r="I1515" s="22">
        <v>705000</v>
      </c>
      <c r="J1515" s="22">
        <v>690000</v>
      </c>
      <c r="K1515" s="22">
        <v>700000</v>
      </c>
      <c r="L1515" s="22">
        <v>692000</v>
      </c>
      <c r="M1515" s="22">
        <v>651000</v>
      </c>
      <c r="N1515" s="22">
        <v>715000</v>
      </c>
      <c r="O1515" s="23">
        <v>41</v>
      </c>
      <c r="P1515" s="23">
        <v>41</v>
      </c>
      <c r="Q1515" s="23">
        <v>41</v>
      </c>
      <c r="R1515" s="22">
        <v>515</v>
      </c>
      <c r="S1515" s="22">
        <v>475</v>
      </c>
      <c r="T1515" s="24">
        <v>1.9</v>
      </c>
      <c r="U1515" s="24">
        <v>-0.30000000000000027</v>
      </c>
      <c r="V1515" s="24">
        <v>2.2000000000000002</v>
      </c>
      <c r="W1515" s="24">
        <v>2.5</v>
      </c>
      <c r="X1515" s="25">
        <v>3.7985815602836877E-2</v>
      </c>
      <c r="Y1515" s="24">
        <v>3</v>
      </c>
      <c r="Z1515" s="24">
        <v>-1.0999999999999996</v>
      </c>
      <c r="AA1515" s="24">
        <v>4.0999999999999996</v>
      </c>
      <c r="AB1515" s="24">
        <v>4.9000000000000004</v>
      </c>
      <c r="AC1515" s="26">
        <v>0.36464823835957855</v>
      </c>
      <c r="AD1515" s="24">
        <v>9.5995895460605993</v>
      </c>
      <c r="AE1515" s="6">
        <v>201</v>
      </c>
      <c r="AF1515" s="6">
        <v>225</v>
      </c>
      <c r="AG1515" s="6">
        <v>261</v>
      </c>
      <c r="AH1515" s="27">
        <v>3.084832904884319</v>
      </c>
      <c r="AI1515" s="28">
        <v>740000</v>
      </c>
      <c r="AJ1515" s="28">
        <v>720000</v>
      </c>
      <c r="AK1515" s="28">
        <v>685000</v>
      </c>
      <c r="AL1515" s="29">
        <v>2.7777777777777776E-2</v>
      </c>
      <c r="AM1515" s="29">
        <v>8.0291970802919707E-2</v>
      </c>
      <c r="AN1515" s="6">
        <v>2</v>
      </c>
      <c r="AO1515" s="27">
        <v>-0.10000000000000009</v>
      </c>
      <c r="AP1515" s="6">
        <v>2.1</v>
      </c>
      <c r="AQ1515" s="28">
        <v>550</v>
      </c>
      <c r="AR1515" s="28">
        <v>520</v>
      </c>
      <c r="AS1515" s="25">
        <v>5.7692307692307696E-2</v>
      </c>
      <c r="AT1515" s="30">
        <v>1412.3200000000002</v>
      </c>
      <c r="AU1515" s="24">
        <v>0.61450000000000005</v>
      </c>
      <c r="AV1515" s="24">
        <v>0.38550000000000001</v>
      </c>
      <c r="AW1515" s="24">
        <v>0.66200000000000003</v>
      </c>
      <c r="AX1515" s="24">
        <v>0.25769999999999998</v>
      </c>
      <c r="AY1515" s="24">
        <v>0.34420000000000001</v>
      </c>
      <c r="AZ1515" s="24">
        <v>0.26490000000000002</v>
      </c>
      <c r="BA1515" s="24">
        <v>0.3533</v>
      </c>
      <c r="BB1515" s="31">
        <v>2</v>
      </c>
      <c r="BC1515" s="23">
        <v>44</v>
      </c>
      <c r="BD1515" s="32" t="s">
        <v>4705</v>
      </c>
      <c r="BE1515" s="33">
        <v>151.29921415664401</v>
      </c>
      <c r="BF1515" s="33">
        <v>-33.483823482918297</v>
      </c>
      <c r="BG1515" s="34">
        <f t="shared" si="276"/>
        <v>85</v>
      </c>
      <c r="BH1515" s="34">
        <f t="shared" si="277"/>
        <v>84</v>
      </c>
      <c r="BI1515" s="34">
        <f t="shared" si="278"/>
        <v>87</v>
      </c>
      <c r="BJ1515" s="34">
        <f t="shared" si="279"/>
        <v>15</v>
      </c>
      <c r="BK1515" s="34">
        <f t="shared" si="280"/>
        <v>100</v>
      </c>
      <c r="BL1515" s="34">
        <f t="shared" si="281"/>
        <v>66</v>
      </c>
      <c r="BM1515" s="35">
        <f t="shared" si="282"/>
        <v>77</v>
      </c>
      <c r="BN1515" s="34">
        <f t="shared" si="283"/>
        <v>54</v>
      </c>
      <c r="BO1515" s="35">
        <f t="shared" si="284"/>
        <v>24</v>
      </c>
      <c r="BP1515" s="35">
        <f t="shared" si="285"/>
        <v>67</v>
      </c>
      <c r="BQ1515" s="35">
        <f t="shared" si="286"/>
        <v>20</v>
      </c>
      <c r="BR1515" s="35">
        <f t="shared" si="287"/>
        <v>51</v>
      </c>
    </row>
    <row r="1516" spans="2:70" x14ac:dyDescent="0.3">
      <c r="B1516" s="6" t="s">
        <v>1318</v>
      </c>
      <c r="C1516" s="6">
        <v>111031226</v>
      </c>
      <c r="D1516" s="6" t="s">
        <v>1135</v>
      </c>
      <c r="E1516" s="6" t="s">
        <v>330</v>
      </c>
      <c r="F1516" s="6" t="s">
        <v>2847</v>
      </c>
      <c r="G1516" s="6" t="s">
        <v>77</v>
      </c>
      <c r="H1516" s="6" t="s">
        <v>4995</v>
      </c>
      <c r="I1516" s="22">
        <v>670000</v>
      </c>
      <c r="J1516" s="22">
        <v>650000</v>
      </c>
      <c r="K1516" s="22">
        <v>632500</v>
      </c>
      <c r="L1516" s="22">
        <v>660000</v>
      </c>
      <c r="M1516" s="22">
        <v>650000</v>
      </c>
      <c r="N1516" s="22">
        <v>590000</v>
      </c>
      <c r="O1516" s="23">
        <v>29</v>
      </c>
      <c r="P1516" s="23">
        <v>37</v>
      </c>
      <c r="Q1516" s="23">
        <v>55</v>
      </c>
      <c r="R1516" s="22">
        <v>650</v>
      </c>
      <c r="S1516" s="22">
        <v>580</v>
      </c>
      <c r="T1516" s="24">
        <v>2.8</v>
      </c>
      <c r="U1516" s="24">
        <v>-0.20000000000000018</v>
      </c>
      <c r="V1516" s="24">
        <v>3</v>
      </c>
      <c r="W1516" s="24">
        <v>2.8</v>
      </c>
      <c r="X1516" s="25">
        <v>5.0447761194029848E-2</v>
      </c>
      <c r="Y1516" s="24">
        <v>7.2</v>
      </c>
      <c r="Z1516" s="24">
        <v>-2.6000000000000005</v>
      </c>
      <c r="AA1516" s="24">
        <v>9.8000000000000007</v>
      </c>
      <c r="AB1516" s="24">
        <v>12</v>
      </c>
      <c r="AC1516" s="26">
        <v>0.26744568795260037</v>
      </c>
      <c r="AD1516" s="24">
        <v>5.3014381931432624</v>
      </c>
      <c r="AE1516" s="6">
        <v>177</v>
      </c>
      <c r="AF1516" s="6">
        <v>200</v>
      </c>
      <c r="AG1516" s="6">
        <v>201</v>
      </c>
      <c r="AH1516" s="27">
        <v>3.5227629513343799</v>
      </c>
      <c r="AI1516" s="28">
        <v>706000</v>
      </c>
      <c r="AJ1516" s="28">
        <v>675000</v>
      </c>
      <c r="AK1516" s="28">
        <v>650000</v>
      </c>
      <c r="AL1516" s="29">
        <v>4.5925925925925926E-2</v>
      </c>
      <c r="AM1516" s="29">
        <v>8.615384615384615E-2</v>
      </c>
      <c r="AN1516" s="6">
        <v>1.7</v>
      </c>
      <c r="AO1516" s="27">
        <v>-0.19999999999999996</v>
      </c>
      <c r="AP1516" s="6">
        <v>1.9</v>
      </c>
      <c r="AQ1516" s="28">
        <v>600</v>
      </c>
      <c r="AR1516" s="28">
        <v>550</v>
      </c>
      <c r="AS1516" s="25">
        <v>9.0909090909090912E-2</v>
      </c>
      <c r="AT1516" s="30">
        <v>2430.4</v>
      </c>
      <c r="AU1516" s="24">
        <v>0.82930000000000004</v>
      </c>
      <c r="AV1516" s="24">
        <v>0.17069999999999999</v>
      </c>
      <c r="AW1516" s="24">
        <v>0.91110000000000002</v>
      </c>
      <c r="AX1516" s="24">
        <v>8.2400000000000001E-2</v>
      </c>
      <c r="AY1516" s="24">
        <v>0.24890000000000001</v>
      </c>
      <c r="AZ1516" s="24">
        <v>0.4919</v>
      </c>
      <c r="BA1516" s="24">
        <v>0.24560000000000001</v>
      </c>
      <c r="BB1516" s="31">
        <v>2</v>
      </c>
      <c r="BC1516" s="23">
        <v>117</v>
      </c>
      <c r="BD1516" s="32" t="s">
        <v>3655</v>
      </c>
      <c r="BE1516" s="33">
        <v>151.639048696928</v>
      </c>
      <c r="BF1516" s="33">
        <v>-32.875830178512103</v>
      </c>
      <c r="BG1516" s="34">
        <f t="shared" si="276"/>
        <v>70</v>
      </c>
      <c r="BH1516" s="34">
        <f t="shared" si="277"/>
        <v>88</v>
      </c>
      <c r="BI1516" s="34">
        <f t="shared" si="278"/>
        <v>81</v>
      </c>
      <c r="BJ1516" s="34">
        <f t="shared" si="279"/>
        <v>24</v>
      </c>
      <c r="BK1516" s="34">
        <f t="shared" si="280"/>
        <v>83</v>
      </c>
      <c r="BL1516" s="34">
        <f t="shared" si="281"/>
        <v>45</v>
      </c>
      <c r="BM1516" s="35">
        <f t="shared" si="282"/>
        <v>100</v>
      </c>
      <c r="BN1516" s="34">
        <f t="shared" si="283"/>
        <v>97</v>
      </c>
      <c r="BO1516" s="35">
        <f t="shared" si="284"/>
        <v>88</v>
      </c>
      <c r="BP1516" s="35">
        <f t="shared" si="285"/>
        <v>1</v>
      </c>
      <c r="BQ1516" s="35">
        <f t="shared" si="286"/>
        <v>20</v>
      </c>
      <c r="BR1516" s="35">
        <f t="shared" si="287"/>
        <v>51</v>
      </c>
    </row>
    <row r="1517" spans="2:70" x14ac:dyDescent="0.3">
      <c r="B1517" s="6" t="s">
        <v>1932</v>
      </c>
      <c r="C1517" s="6">
        <v>111031233</v>
      </c>
      <c r="D1517" s="6" t="s">
        <v>1135</v>
      </c>
      <c r="E1517" s="6" t="s">
        <v>330</v>
      </c>
      <c r="F1517" s="6" t="s">
        <v>2847</v>
      </c>
      <c r="G1517" s="6" t="s">
        <v>77</v>
      </c>
      <c r="H1517" s="6" t="s">
        <v>4995</v>
      </c>
      <c r="I1517" s="22">
        <v>690000</v>
      </c>
      <c r="J1517" s="22">
        <v>659200</v>
      </c>
      <c r="K1517" s="22">
        <v>610000</v>
      </c>
      <c r="L1517" s="22">
        <v>640000</v>
      </c>
      <c r="M1517" s="22">
        <v>640000</v>
      </c>
      <c r="N1517" s="22">
        <v>571500</v>
      </c>
      <c r="O1517" s="23">
        <v>23</v>
      </c>
      <c r="P1517" s="23">
        <v>24</v>
      </c>
      <c r="Q1517" s="23">
        <v>42</v>
      </c>
      <c r="R1517" s="22">
        <v>550</v>
      </c>
      <c r="S1517" s="22">
        <v>530</v>
      </c>
      <c r="T1517" s="24">
        <v>1.9</v>
      </c>
      <c r="U1517" s="24">
        <v>0</v>
      </c>
      <c r="V1517" s="24">
        <v>1.9</v>
      </c>
      <c r="W1517" s="24">
        <v>2.1</v>
      </c>
      <c r="X1517" s="25">
        <v>4.1449275362318842E-2</v>
      </c>
      <c r="Y1517" s="24">
        <v>4.7</v>
      </c>
      <c r="Z1517" s="24">
        <v>-1.8999999999999995</v>
      </c>
      <c r="AA1517" s="24">
        <v>6.6</v>
      </c>
      <c r="AB1517" s="24">
        <v>8.3000000000000007</v>
      </c>
      <c r="AC1517" s="26">
        <v>0.33406219630709427</v>
      </c>
      <c r="AD1517" s="24">
        <v>8.0595424983180077</v>
      </c>
      <c r="AE1517" s="6">
        <v>177</v>
      </c>
      <c r="AF1517" s="6">
        <v>200</v>
      </c>
      <c r="AG1517" s="6">
        <v>201</v>
      </c>
      <c r="AH1517" s="27">
        <v>3.5227629513343799</v>
      </c>
      <c r="AI1517" s="28">
        <v>706000</v>
      </c>
      <c r="AJ1517" s="28">
        <v>675000</v>
      </c>
      <c r="AK1517" s="28">
        <v>650000</v>
      </c>
      <c r="AL1517" s="29">
        <v>4.5925925925925926E-2</v>
      </c>
      <c r="AM1517" s="29">
        <v>8.615384615384615E-2</v>
      </c>
      <c r="AN1517" s="6">
        <v>1.7</v>
      </c>
      <c r="AO1517" s="27">
        <v>-0.19999999999999996</v>
      </c>
      <c r="AP1517" s="6">
        <v>1.9</v>
      </c>
      <c r="AQ1517" s="28">
        <v>600</v>
      </c>
      <c r="AR1517" s="28">
        <v>550</v>
      </c>
      <c r="AS1517" s="25">
        <v>9.0909090909090912E-2</v>
      </c>
      <c r="AT1517" s="30">
        <v>1646.4</v>
      </c>
      <c r="AU1517" s="24">
        <v>0.66279999999999994</v>
      </c>
      <c r="AV1517" s="24">
        <v>0.3372</v>
      </c>
      <c r="AW1517" s="24">
        <v>0.79630000000000001</v>
      </c>
      <c r="AX1517" s="24">
        <v>0.16450000000000001</v>
      </c>
      <c r="AY1517" s="24">
        <v>0.31630000000000003</v>
      </c>
      <c r="AZ1517" s="24">
        <v>0.3221</v>
      </c>
      <c r="BA1517" s="24">
        <v>0.31769999999999998</v>
      </c>
      <c r="BB1517" s="31">
        <v>2.5</v>
      </c>
      <c r="BC1517" s="23">
        <v>115</v>
      </c>
      <c r="BD1517" s="32" t="s">
        <v>4229</v>
      </c>
      <c r="BE1517" s="33">
        <v>151.66169374322899</v>
      </c>
      <c r="BF1517" s="33">
        <v>-32.904359169928902</v>
      </c>
      <c r="BG1517" s="34">
        <f t="shared" si="276"/>
        <v>85</v>
      </c>
      <c r="BH1517" s="34">
        <f t="shared" si="277"/>
        <v>88</v>
      </c>
      <c r="BI1517" s="34">
        <f t="shared" si="278"/>
        <v>81</v>
      </c>
      <c r="BJ1517" s="34">
        <f t="shared" si="279"/>
        <v>24</v>
      </c>
      <c r="BK1517" s="34">
        <f t="shared" si="280"/>
        <v>83</v>
      </c>
      <c r="BL1517" s="34">
        <f t="shared" si="281"/>
        <v>60</v>
      </c>
      <c r="BM1517" s="35">
        <f t="shared" si="282"/>
        <v>88</v>
      </c>
      <c r="BN1517" s="34">
        <f t="shared" si="283"/>
        <v>70</v>
      </c>
      <c r="BO1517" s="35">
        <f t="shared" si="284"/>
        <v>45</v>
      </c>
      <c r="BP1517" s="35">
        <f t="shared" si="285"/>
        <v>39</v>
      </c>
      <c r="BQ1517" s="35">
        <f t="shared" si="286"/>
        <v>25</v>
      </c>
      <c r="BR1517" s="35">
        <f t="shared" si="287"/>
        <v>51</v>
      </c>
    </row>
    <row r="1518" spans="2:70" x14ac:dyDescent="0.3">
      <c r="B1518" s="6" t="s">
        <v>1823</v>
      </c>
      <c r="C1518" s="6">
        <v>116021628</v>
      </c>
      <c r="D1518" s="6" t="s">
        <v>1824</v>
      </c>
      <c r="E1518" s="6" t="s">
        <v>916</v>
      </c>
      <c r="F1518" s="6" t="s">
        <v>2757</v>
      </c>
      <c r="G1518" s="6" t="s">
        <v>77</v>
      </c>
      <c r="H1518" s="6" t="s">
        <v>4995</v>
      </c>
      <c r="I1518" s="22">
        <v>635250</v>
      </c>
      <c r="J1518" s="22">
        <v>570650</v>
      </c>
      <c r="K1518" s="22">
        <v>560000</v>
      </c>
      <c r="L1518" s="22">
        <v>581000</v>
      </c>
      <c r="M1518" s="22">
        <v>565000</v>
      </c>
      <c r="N1518" s="22">
        <v>605000</v>
      </c>
      <c r="O1518" s="23">
        <v>37</v>
      </c>
      <c r="P1518" s="23">
        <v>36</v>
      </c>
      <c r="Q1518" s="23">
        <v>45</v>
      </c>
      <c r="R1518" s="22">
        <v>630</v>
      </c>
      <c r="S1518" s="22">
        <v>600</v>
      </c>
      <c r="T1518" s="24">
        <v>3.8</v>
      </c>
      <c r="U1518" s="24">
        <v>0</v>
      </c>
      <c r="V1518" s="24">
        <v>3.8</v>
      </c>
      <c r="W1518" s="24">
        <v>3.4</v>
      </c>
      <c r="X1518" s="25">
        <v>5.1570247933884296E-2</v>
      </c>
      <c r="Y1518" s="24">
        <v>11.2</v>
      </c>
      <c r="Z1518" s="24">
        <v>-4.6000000000000014</v>
      </c>
      <c r="AA1518" s="24">
        <v>15.8</v>
      </c>
      <c r="AB1518" s="24">
        <v>20.100000000000001</v>
      </c>
      <c r="AC1518" s="26">
        <v>0.17778128950695321</v>
      </c>
      <c r="AD1518" s="24">
        <v>3.4473615433239324</v>
      </c>
      <c r="AE1518" s="6">
        <v>764</v>
      </c>
      <c r="AF1518" s="6">
        <v>652</v>
      </c>
      <c r="AG1518" s="6">
        <v>344</v>
      </c>
      <c r="AH1518" s="27">
        <v>58.602739726027401</v>
      </c>
      <c r="AI1518" s="28">
        <v>850000</v>
      </c>
      <c r="AJ1518" s="28">
        <v>800888</v>
      </c>
      <c r="AK1518" s="28">
        <v>715000</v>
      </c>
      <c r="AL1518" s="29">
        <v>6.1321932654753226E-2</v>
      </c>
      <c r="AM1518" s="29">
        <v>0.1888111888111888</v>
      </c>
      <c r="AN1518" s="6">
        <v>2.8</v>
      </c>
      <c r="AO1518" s="27">
        <v>-0.30000000000000027</v>
      </c>
      <c r="AP1518" s="6">
        <v>3.1</v>
      </c>
      <c r="AQ1518" s="28">
        <v>630</v>
      </c>
      <c r="AR1518" s="28">
        <v>600</v>
      </c>
      <c r="AS1518" s="25">
        <v>0.05</v>
      </c>
      <c r="AT1518" s="30">
        <v>3543.6800000000003</v>
      </c>
      <c r="AU1518" s="24">
        <v>0.89990000000000003</v>
      </c>
      <c r="AV1518" s="24">
        <v>0.10009999999999999</v>
      </c>
      <c r="AW1518" s="24">
        <v>0.82089999999999996</v>
      </c>
      <c r="AX1518" s="24">
        <v>0.1176</v>
      </c>
      <c r="AY1518" s="24">
        <v>0.1555</v>
      </c>
      <c r="AZ1518" s="24">
        <v>0.59099999999999997</v>
      </c>
      <c r="BA1518" s="24">
        <v>0.22370000000000001</v>
      </c>
      <c r="BB1518" s="31">
        <v>10</v>
      </c>
      <c r="BC1518" s="23">
        <v>33</v>
      </c>
      <c r="BD1518" s="32" t="s">
        <v>4130</v>
      </c>
      <c r="BE1518" s="33">
        <v>150.91177243710601</v>
      </c>
      <c r="BF1518" s="33">
        <v>-33.707298589101804</v>
      </c>
      <c r="BG1518" s="34">
        <f t="shared" si="276"/>
        <v>54</v>
      </c>
      <c r="BH1518" s="34">
        <f t="shared" si="277"/>
        <v>70</v>
      </c>
      <c r="BI1518" s="34">
        <f t="shared" si="278"/>
        <v>1</v>
      </c>
      <c r="BJ1518" s="34">
        <f t="shared" si="279"/>
        <v>31</v>
      </c>
      <c r="BK1518" s="34">
        <f t="shared" si="280"/>
        <v>100</v>
      </c>
      <c r="BL1518" s="34">
        <f t="shared" si="281"/>
        <v>24</v>
      </c>
      <c r="BM1518" s="35">
        <f t="shared" si="282"/>
        <v>100</v>
      </c>
      <c r="BN1518" s="34">
        <f t="shared" si="283"/>
        <v>100</v>
      </c>
      <c r="BO1518" s="35">
        <f t="shared" si="284"/>
        <v>100</v>
      </c>
      <c r="BP1518" s="35">
        <f t="shared" si="285"/>
        <v>1</v>
      </c>
      <c r="BQ1518" s="35">
        <f t="shared" si="286"/>
        <v>100</v>
      </c>
      <c r="BR1518" s="35">
        <f t="shared" si="287"/>
        <v>51</v>
      </c>
    </row>
    <row r="1519" spans="2:70" x14ac:dyDescent="0.3">
      <c r="B1519" s="6" t="s">
        <v>1935</v>
      </c>
      <c r="C1519" s="6">
        <v>117031643</v>
      </c>
      <c r="D1519" s="6" t="s">
        <v>1330</v>
      </c>
      <c r="E1519" s="6" t="s">
        <v>1067</v>
      </c>
      <c r="F1519" s="6" t="s">
        <v>2757</v>
      </c>
      <c r="G1519" s="6" t="s">
        <v>77</v>
      </c>
      <c r="H1519" s="6" t="s">
        <v>4995</v>
      </c>
      <c r="I1519" s="22">
        <v>930000</v>
      </c>
      <c r="J1519" s="22">
        <v>930000</v>
      </c>
      <c r="K1519" s="22">
        <v>920000</v>
      </c>
      <c r="L1519" s="22">
        <v>945000</v>
      </c>
      <c r="M1519" s="22">
        <v>930000</v>
      </c>
      <c r="N1519" s="22">
        <v>875000</v>
      </c>
      <c r="O1519" s="23">
        <v>30</v>
      </c>
      <c r="P1519" s="23">
        <v>28</v>
      </c>
      <c r="Q1519" s="23">
        <v>26</v>
      </c>
      <c r="R1519" s="22">
        <v>950</v>
      </c>
      <c r="S1519" s="22">
        <v>900</v>
      </c>
      <c r="T1519" s="24">
        <v>2.2000000000000002</v>
      </c>
      <c r="U1519" s="24">
        <v>0</v>
      </c>
      <c r="V1519" s="24">
        <v>2.2000000000000002</v>
      </c>
      <c r="W1519" s="24">
        <v>2.2000000000000002</v>
      </c>
      <c r="X1519" s="25">
        <v>5.3118279569892471E-2</v>
      </c>
      <c r="Y1519" s="24">
        <v>16.100000000000001</v>
      </c>
      <c r="Z1519" s="24">
        <v>-4.5999999999999979</v>
      </c>
      <c r="AA1519" s="24">
        <v>20.7</v>
      </c>
      <c r="AB1519" s="24">
        <v>21</v>
      </c>
      <c r="AC1519" s="26">
        <v>0.35850138872116893</v>
      </c>
      <c r="AD1519" s="24">
        <v>6.749115212766946</v>
      </c>
      <c r="AE1519" s="6">
        <v>1476</v>
      </c>
      <c r="AF1519" s="6">
        <v>1468</v>
      </c>
      <c r="AG1519" s="6">
        <v>1387</v>
      </c>
      <c r="AH1519" s="27">
        <v>6.1168141592920353</v>
      </c>
      <c r="AI1519" s="28">
        <v>950000</v>
      </c>
      <c r="AJ1519" s="28">
        <v>935000</v>
      </c>
      <c r="AK1519" s="28">
        <v>885000</v>
      </c>
      <c r="AL1519" s="29">
        <v>1.6042780748663103E-2</v>
      </c>
      <c r="AM1519" s="29">
        <v>7.3446327683615822E-2</v>
      </c>
      <c r="AN1519" s="6">
        <v>1.6</v>
      </c>
      <c r="AO1519" s="27">
        <v>0</v>
      </c>
      <c r="AP1519" s="6">
        <v>1.6</v>
      </c>
      <c r="AQ1519" s="28">
        <v>880</v>
      </c>
      <c r="AR1519" s="28">
        <v>840</v>
      </c>
      <c r="AS1519" s="25">
        <v>4.7619047619047616E-2</v>
      </c>
      <c r="AT1519" s="30">
        <v>2649.92</v>
      </c>
      <c r="AU1519" s="24">
        <v>0.62439999999999996</v>
      </c>
      <c r="AV1519" s="24">
        <v>0.37559999999999999</v>
      </c>
      <c r="AW1519" s="24">
        <v>0.15579999999999999</v>
      </c>
      <c r="AX1519" s="24">
        <v>7.3599999999999999E-2</v>
      </c>
      <c r="AY1519" s="24">
        <v>0.16270000000000001</v>
      </c>
      <c r="AZ1519" s="24">
        <v>0.27600000000000002</v>
      </c>
      <c r="BA1519" s="24">
        <v>0.53800000000000003</v>
      </c>
      <c r="BB1519" s="31">
        <v>10</v>
      </c>
      <c r="BC1519" s="23">
        <v>5</v>
      </c>
      <c r="BD1519" s="32" t="s">
        <v>4233</v>
      </c>
      <c r="BE1519" s="33">
        <v>151.20610287365301</v>
      </c>
      <c r="BF1519" s="33">
        <v>-33.916487801342001</v>
      </c>
      <c r="BG1519" s="34">
        <f t="shared" si="276"/>
        <v>80</v>
      </c>
      <c r="BH1519" s="34">
        <f t="shared" si="277"/>
        <v>90</v>
      </c>
      <c r="BI1519" s="34">
        <f t="shared" si="278"/>
        <v>49</v>
      </c>
      <c r="BJ1519" s="34">
        <f t="shared" si="279"/>
        <v>9</v>
      </c>
      <c r="BK1519" s="34">
        <f t="shared" si="280"/>
        <v>100</v>
      </c>
      <c r="BL1519" s="34">
        <f t="shared" si="281"/>
        <v>26</v>
      </c>
      <c r="BM1519" s="35">
        <f t="shared" si="282"/>
        <v>100</v>
      </c>
      <c r="BN1519" s="34">
        <f t="shared" si="283"/>
        <v>83</v>
      </c>
      <c r="BO1519" s="35">
        <f t="shared" si="284"/>
        <v>28</v>
      </c>
      <c r="BP1519" s="35">
        <f t="shared" si="285"/>
        <v>1</v>
      </c>
      <c r="BQ1519" s="35">
        <f t="shared" si="286"/>
        <v>100</v>
      </c>
      <c r="BR1519" s="35">
        <f t="shared" si="287"/>
        <v>51</v>
      </c>
    </row>
    <row r="1520" spans="2:70" x14ac:dyDescent="0.3">
      <c r="B1520" s="6" t="s">
        <v>2135</v>
      </c>
      <c r="C1520" s="6">
        <v>119031664</v>
      </c>
      <c r="D1520" s="6" t="s">
        <v>1547</v>
      </c>
      <c r="E1520" s="6" t="s">
        <v>1094</v>
      </c>
      <c r="F1520" s="6" t="s">
        <v>2757</v>
      </c>
      <c r="G1520" s="6" t="s">
        <v>77</v>
      </c>
      <c r="H1520" s="6" t="s">
        <v>4995</v>
      </c>
      <c r="I1520" s="22">
        <v>739000</v>
      </c>
      <c r="J1520" s="22">
        <v>737550</v>
      </c>
      <c r="K1520" s="22">
        <v>722700</v>
      </c>
      <c r="L1520" s="22">
        <v>745000</v>
      </c>
      <c r="M1520" s="22">
        <v>750000</v>
      </c>
      <c r="N1520" s="22">
        <v>710000</v>
      </c>
      <c r="O1520" s="23">
        <v>35</v>
      </c>
      <c r="P1520" s="23">
        <v>34</v>
      </c>
      <c r="Q1520" s="23">
        <v>30</v>
      </c>
      <c r="R1520" s="22">
        <v>730</v>
      </c>
      <c r="S1520" s="22">
        <v>680</v>
      </c>
      <c r="T1520" s="24">
        <v>1.7</v>
      </c>
      <c r="U1520" s="24">
        <v>-0.19999999999999996</v>
      </c>
      <c r="V1520" s="24">
        <v>1.9</v>
      </c>
      <c r="W1520" s="24">
        <v>2</v>
      </c>
      <c r="X1520" s="25">
        <v>5.1366711772665767E-2</v>
      </c>
      <c r="Y1520" s="24">
        <v>7.5</v>
      </c>
      <c r="Z1520" s="24">
        <v>-2.0999999999999996</v>
      </c>
      <c r="AA1520" s="24">
        <v>9.6</v>
      </c>
      <c r="AB1520" s="24">
        <v>10.5</v>
      </c>
      <c r="AC1520" s="26">
        <v>0.37960728845993841</v>
      </c>
      <c r="AD1520" s="24">
        <v>7.3901418907243004</v>
      </c>
      <c r="AE1520" s="6">
        <v>189</v>
      </c>
      <c r="AF1520" s="6">
        <v>220</v>
      </c>
      <c r="AG1520" s="6">
        <v>217</v>
      </c>
      <c r="AH1520" s="27">
        <v>3.3419913419913421</v>
      </c>
      <c r="AI1520" s="28">
        <v>761000</v>
      </c>
      <c r="AJ1520" s="28">
        <v>730000</v>
      </c>
      <c r="AK1520" s="28">
        <v>700000</v>
      </c>
      <c r="AL1520" s="29">
        <v>4.2465753424657533E-2</v>
      </c>
      <c r="AM1520" s="29">
        <v>8.7142857142857147E-2</v>
      </c>
      <c r="AN1520" s="6">
        <v>1.8</v>
      </c>
      <c r="AO1520" s="27">
        <v>0</v>
      </c>
      <c r="AP1520" s="6">
        <v>1.8</v>
      </c>
      <c r="AQ1520" s="28">
        <v>670</v>
      </c>
      <c r="AR1520" s="28">
        <v>650</v>
      </c>
      <c r="AS1520" s="25">
        <v>3.0769230769230771E-2</v>
      </c>
      <c r="AT1520" s="30">
        <v>1923.0400000000002</v>
      </c>
      <c r="AU1520" s="24">
        <v>0.70730000000000004</v>
      </c>
      <c r="AV1520" s="24">
        <v>0.29270000000000002</v>
      </c>
      <c r="AW1520" s="24">
        <v>0.11269999999999999</v>
      </c>
      <c r="AX1520" s="24">
        <v>2.8500000000000001E-2</v>
      </c>
      <c r="AY1520" s="24">
        <v>0.16769999999999999</v>
      </c>
      <c r="AZ1520" s="24">
        <v>0.21959999999999999</v>
      </c>
      <c r="BA1520" s="24">
        <v>0.57909999999999995</v>
      </c>
      <c r="BB1520" s="31">
        <v>8</v>
      </c>
      <c r="BC1520" s="23">
        <v>14</v>
      </c>
      <c r="BD1520" s="32" t="s">
        <v>4424</v>
      </c>
      <c r="BE1520" s="33">
        <v>151.108074411703</v>
      </c>
      <c r="BF1520" s="33">
        <v>-33.964093397057098</v>
      </c>
      <c r="BG1520" s="34">
        <f t="shared" si="276"/>
        <v>88</v>
      </c>
      <c r="BH1520" s="34">
        <f t="shared" si="277"/>
        <v>87</v>
      </c>
      <c r="BI1520" s="34">
        <f t="shared" si="278"/>
        <v>83</v>
      </c>
      <c r="BJ1520" s="34">
        <f t="shared" si="279"/>
        <v>22</v>
      </c>
      <c r="BK1520" s="34">
        <f t="shared" si="280"/>
        <v>100</v>
      </c>
      <c r="BL1520" s="34">
        <f t="shared" si="281"/>
        <v>27</v>
      </c>
      <c r="BM1520" s="35">
        <f t="shared" si="282"/>
        <v>100</v>
      </c>
      <c r="BN1520" s="34">
        <f t="shared" si="283"/>
        <v>76</v>
      </c>
      <c r="BO1520" s="35">
        <f t="shared" si="284"/>
        <v>14</v>
      </c>
      <c r="BP1520" s="35">
        <f t="shared" si="285"/>
        <v>1</v>
      </c>
      <c r="BQ1520" s="35">
        <f t="shared" si="286"/>
        <v>80</v>
      </c>
      <c r="BR1520" s="35">
        <f t="shared" si="287"/>
        <v>51</v>
      </c>
    </row>
    <row r="1521" spans="2:70" x14ac:dyDescent="0.3">
      <c r="B1521" s="6" t="s">
        <v>2170</v>
      </c>
      <c r="C1521" s="6">
        <v>120011386</v>
      </c>
      <c r="D1521" s="6" t="s">
        <v>854</v>
      </c>
      <c r="E1521" s="6" t="s">
        <v>855</v>
      </c>
      <c r="F1521" s="6" t="s">
        <v>2757</v>
      </c>
      <c r="G1521" s="6" t="s">
        <v>77</v>
      </c>
      <c r="H1521" s="6" t="s">
        <v>4995</v>
      </c>
      <c r="I1521" s="22">
        <v>1197000</v>
      </c>
      <c r="J1521" s="22">
        <v>1207500</v>
      </c>
      <c r="K1521" s="22">
        <v>1210250</v>
      </c>
      <c r="L1521" s="22">
        <v>1195000</v>
      </c>
      <c r="M1521" s="22">
        <v>1200000</v>
      </c>
      <c r="N1521" s="22">
        <v>1200000</v>
      </c>
      <c r="O1521" s="23">
        <v>28</v>
      </c>
      <c r="P1521" s="23">
        <v>28</v>
      </c>
      <c r="Q1521" s="23">
        <v>26</v>
      </c>
      <c r="R1521" s="22">
        <v>790</v>
      </c>
      <c r="S1521" s="22">
        <v>760</v>
      </c>
      <c r="T1521" s="24">
        <v>2.2999999999999998</v>
      </c>
      <c r="U1521" s="24">
        <v>0</v>
      </c>
      <c r="V1521" s="24">
        <v>2.2999999999999998</v>
      </c>
      <c r="W1521" s="24">
        <v>2.2000000000000002</v>
      </c>
      <c r="X1521" s="25">
        <v>3.4319131161236423E-2</v>
      </c>
      <c r="Y1521" s="24">
        <v>5.9</v>
      </c>
      <c r="Z1521" s="24">
        <v>-1.7999999999999998</v>
      </c>
      <c r="AA1521" s="24">
        <v>7.7</v>
      </c>
      <c r="AB1521" s="24">
        <v>7.2</v>
      </c>
      <c r="AC1521" s="26">
        <v>0.30233910966872818</v>
      </c>
      <c r="AD1521" s="24">
        <v>8.8096376405420553</v>
      </c>
      <c r="AE1521" s="6">
        <v>348</v>
      </c>
      <c r="AF1521" s="6">
        <v>375</v>
      </c>
      <c r="AG1521" s="6">
        <v>366</v>
      </c>
      <c r="AH1521" s="27">
        <v>5.679269882659713</v>
      </c>
      <c r="AI1521" s="28">
        <v>1070000</v>
      </c>
      <c r="AJ1521" s="28">
        <v>1085000</v>
      </c>
      <c r="AK1521" s="28">
        <v>1050000</v>
      </c>
      <c r="AL1521" s="29">
        <v>-1.3824884792626729E-2</v>
      </c>
      <c r="AM1521" s="29">
        <v>1.9047619047619049E-2</v>
      </c>
      <c r="AN1521" s="6">
        <v>2.4</v>
      </c>
      <c r="AO1521" s="27">
        <v>-0.20000000000000018</v>
      </c>
      <c r="AP1521" s="6">
        <v>2.6</v>
      </c>
      <c r="AQ1521" s="28">
        <v>820</v>
      </c>
      <c r="AR1521" s="28">
        <v>780</v>
      </c>
      <c r="AS1521" s="25">
        <v>5.128205128205128E-2</v>
      </c>
      <c r="AT1521" s="30">
        <v>2612.96</v>
      </c>
      <c r="AU1521" s="24">
        <v>0.69350000000000001</v>
      </c>
      <c r="AV1521" s="24">
        <v>0.30649999999999999</v>
      </c>
      <c r="AW1521" s="24">
        <v>0.37909999999999999</v>
      </c>
      <c r="AX1521" s="24">
        <v>0.13569999999999999</v>
      </c>
      <c r="AY1521" s="24">
        <v>0.3296</v>
      </c>
      <c r="AZ1521" s="24">
        <v>0.28010000000000002</v>
      </c>
      <c r="BA1521" s="24">
        <v>0.36599999999999999</v>
      </c>
      <c r="BB1521" s="31">
        <v>8.5</v>
      </c>
      <c r="BC1521" s="23">
        <v>7</v>
      </c>
      <c r="BD1521" s="32" t="s">
        <v>4457</v>
      </c>
      <c r="BE1521" s="33">
        <v>151.13138657239799</v>
      </c>
      <c r="BF1521" s="33">
        <v>-33.859155144552297</v>
      </c>
      <c r="BG1521" s="34">
        <f t="shared" si="276"/>
        <v>79</v>
      </c>
      <c r="BH1521" s="34">
        <f t="shared" si="277"/>
        <v>77</v>
      </c>
      <c r="BI1521" s="34">
        <f t="shared" si="278"/>
        <v>54</v>
      </c>
      <c r="BJ1521" s="34">
        <f t="shared" si="279"/>
        <v>1</v>
      </c>
      <c r="BK1521" s="34">
        <f t="shared" si="280"/>
        <v>100</v>
      </c>
      <c r="BL1521" s="34">
        <f t="shared" si="281"/>
        <v>63</v>
      </c>
      <c r="BM1521" s="35">
        <f t="shared" si="282"/>
        <v>65</v>
      </c>
      <c r="BN1521" s="34">
        <f t="shared" si="283"/>
        <v>62</v>
      </c>
      <c r="BO1521" s="35">
        <f t="shared" si="284"/>
        <v>65</v>
      </c>
      <c r="BP1521" s="35">
        <f t="shared" si="285"/>
        <v>19</v>
      </c>
      <c r="BQ1521" s="35">
        <f t="shared" si="286"/>
        <v>85</v>
      </c>
      <c r="BR1521" s="35">
        <f t="shared" si="287"/>
        <v>51</v>
      </c>
    </row>
    <row r="1522" spans="2:70" x14ac:dyDescent="0.3">
      <c r="B1522" s="6" t="s">
        <v>2186</v>
      </c>
      <c r="C1522" s="6">
        <v>121041416</v>
      </c>
      <c r="D1522" s="6" t="s">
        <v>1588</v>
      </c>
      <c r="E1522" s="6" t="s">
        <v>815</v>
      </c>
      <c r="F1522" s="6" t="s">
        <v>2757</v>
      </c>
      <c r="G1522" s="6" t="s">
        <v>77</v>
      </c>
      <c r="H1522" s="6" t="s">
        <v>4995</v>
      </c>
      <c r="I1522" s="22">
        <v>1184500</v>
      </c>
      <c r="J1522" s="22">
        <v>1184500</v>
      </c>
      <c r="K1522" s="22">
        <v>1178100</v>
      </c>
      <c r="L1522" s="22">
        <v>1015000</v>
      </c>
      <c r="M1522" s="22">
        <v>998500</v>
      </c>
      <c r="N1522" s="22">
        <v>1080000</v>
      </c>
      <c r="O1522" s="23">
        <v>25</v>
      </c>
      <c r="P1522" s="23">
        <v>25</v>
      </c>
      <c r="Q1522" s="23">
        <v>25</v>
      </c>
      <c r="R1522" s="22">
        <v>730</v>
      </c>
      <c r="S1522" s="22">
        <v>700</v>
      </c>
      <c r="T1522" s="24">
        <v>2.2999999999999998</v>
      </c>
      <c r="U1522" s="24">
        <v>-0.10000000000000009</v>
      </c>
      <c r="V1522" s="24">
        <v>2.4</v>
      </c>
      <c r="W1522" s="24">
        <v>2.4</v>
      </c>
      <c r="X1522" s="25">
        <v>3.2047277332207684E-2</v>
      </c>
      <c r="Y1522" s="24">
        <v>8.1999999999999993</v>
      </c>
      <c r="Z1522" s="24">
        <v>-3</v>
      </c>
      <c r="AA1522" s="24">
        <v>11.2</v>
      </c>
      <c r="AB1522" s="24">
        <v>11.9</v>
      </c>
      <c r="AC1522" s="26">
        <v>0.27571307710901616</v>
      </c>
      <c r="AD1522" s="24">
        <v>8.6033229672189062</v>
      </c>
      <c r="AE1522" s="6">
        <v>268</v>
      </c>
      <c r="AF1522" s="6">
        <v>319</v>
      </c>
      <c r="AG1522" s="6">
        <v>280</v>
      </c>
      <c r="AH1522" s="27">
        <v>2.7450980392156863</v>
      </c>
      <c r="AI1522" s="28">
        <v>1200000</v>
      </c>
      <c r="AJ1522" s="28">
        <v>1200000</v>
      </c>
      <c r="AK1522" s="28">
        <v>1095000</v>
      </c>
      <c r="AL1522" s="29">
        <v>0</v>
      </c>
      <c r="AM1522" s="29">
        <v>9.5890410958904104E-2</v>
      </c>
      <c r="AN1522" s="6">
        <v>2.5</v>
      </c>
      <c r="AO1522" s="27">
        <v>-0.10000000000000009</v>
      </c>
      <c r="AP1522" s="6">
        <v>2.6</v>
      </c>
      <c r="AQ1522" s="28">
        <v>780</v>
      </c>
      <c r="AR1522" s="28">
        <v>750</v>
      </c>
      <c r="AS1522" s="25">
        <v>0.04</v>
      </c>
      <c r="AT1522" s="30">
        <v>2647.6800000000003</v>
      </c>
      <c r="AU1522" s="24">
        <v>0.50749999999999995</v>
      </c>
      <c r="AV1522" s="24">
        <v>0.49249999999999999</v>
      </c>
      <c r="AW1522" s="24">
        <v>8.6999999999999994E-2</v>
      </c>
      <c r="AX1522" s="24">
        <v>9.4700000000000006E-2</v>
      </c>
      <c r="AY1522" s="24">
        <v>0.24529999999999999</v>
      </c>
      <c r="AZ1522" s="24">
        <v>0.18029999999999999</v>
      </c>
      <c r="BA1522" s="24">
        <v>0.54810000000000003</v>
      </c>
      <c r="BB1522" s="31">
        <v>9.5</v>
      </c>
      <c r="BC1522" s="23">
        <v>3</v>
      </c>
      <c r="BD1522" s="32" t="s">
        <v>4472</v>
      </c>
      <c r="BE1522" s="33">
        <v>151.21805772190399</v>
      </c>
      <c r="BF1522" s="33">
        <v>-33.839717462467299</v>
      </c>
      <c r="BG1522" s="34">
        <f t="shared" si="276"/>
        <v>79</v>
      </c>
      <c r="BH1522" s="34">
        <f t="shared" si="277"/>
        <v>75</v>
      </c>
      <c r="BI1522" s="34">
        <f t="shared" si="278"/>
        <v>91</v>
      </c>
      <c r="BJ1522" s="34">
        <f t="shared" si="279"/>
        <v>1</v>
      </c>
      <c r="BK1522" s="34">
        <f t="shared" si="280"/>
        <v>100</v>
      </c>
      <c r="BL1522" s="34">
        <f t="shared" si="281"/>
        <v>44</v>
      </c>
      <c r="BM1522" s="35">
        <f t="shared" si="282"/>
        <v>57</v>
      </c>
      <c r="BN1522" s="34">
        <f t="shared" si="283"/>
        <v>64</v>
      </c>
      <c r="BO1522" s="35">
        <f t="shared" si="284"/>
        <v>83</v>
      </c>
      <c r="BP1522" s="35">
        <f t="shared" si="285"/>
        <v>1</v>
      </c>
      <c r="BQ1522" s="35">
        <f t="shared" si="286"/>
        <v>95</v>
      </c>
      <c r="BR1522" s="35">
        <f t="shared" si="287"/>
        <v>51</v>
      </c>
    </row>
    <row r="1523" spans="2:70" x14ac:dyDescent="0.3">
      <c r="B1523" s="6" t="s">
        <v>528</v>
      </c>
      <c r="C1523" s="6">
        <v>201021009</v>
      </c>
      <c r="D1523" s="6" t="s">
        <v>519</v>
      </c>
      <c r="E1523" s="6" t="s">
        <v>170</v>
      </c>
      <c r="F1523" s="6" t="s">
        <v>2708</v>
      </c>
      <c r="G1523" s="6" t="s">
        <v>86</v>
      </c>
      <c r="H1523" s="6" t="s">
        <v>4995</v>
      </c>
      <c r="I1523" s="22">
        <v>440000</v>
      </c>
      <c r="J1523" s="22">
        <v>420000</v>
      </c>
      <c r="K1523" s="22">
        <v>445000</v>
      </c>
      <c r="L1523" s="22">
        <v>422000</v>
      </c>
      <c r="M1523" s="22">
        <v>420000</v>
      </c>
      <c r="N1523" s="22">
        <v>395000</v>
      </c>
      <c r="O1523" s="23">
        <v>77</v>
      </c>
      <c r="P1523" s="23">
        <v>86</v>
      </c>
      <c r="Q1523" s="23">
        <v>114</v>
      </c>
      <c r="R1523" s="22">
        <v>420</v>
      </c>
      <c r="S1523" s="22">
        <v>350</v>
      </c>
      <c r="T1523" s="24">
        <v>3.4</v>
      </c>
      <c r="U1523" s="24">
        <v>-0.5</v>
      </c>
      <c r="V1523" s="24">
        <v>3.9</v>
      </c>
      <c r="W1523" s="24">
        <v>1.9</v>
      </c>
      <c r="X1523" s="25">
        <v>4.9636363636363638E-2</v>
      </c>
      <c r="Y1523" s="24">
        <v>6.8</v>
      </c>
      <c r="Z1523" s="24">
        <v>-2.3999999999999995</v>
      </c>
      <c r="AA1523" s="24">
        <v>9.1999999999999993</v>
      </c>
      <c r="AB1523" s="24">
        <v>9.6999999999999993</v>
      </c>
      <c r="AC1523" s="26">
        <v>0.21663778162911609</v>
      </c>
      <c r="AD1523" s="24">
        <v>4.3644974320884193</v>
      </c>
      <c r="AE1523" s="6">
        <v>15</v>
      </c>
      <c r="AF1523" s="6">
        <v>14</v>
      </c>
      <c r="AG1523" s="6">
        <v>19</v>
      </c>
      <c r="AH1523" s="27">
        <v>6.6206896551724146</v>
      </c>
      <c r="AI1523" s="28">
        <v>440000</v>
      </c>
      <c r="AJ1523" s="28">
        <v>500000</v>
      </c>
      <c r="AK1523" s="28">
        <v>590000</v>
      </c>
      <c r="AL1523" s="29">
        <v>-0.12</v>
      </c>
      <c r="AM1523" s="29">
        <v>-0.25423728813559321</v>
      </c>
      <c r="AN1523" s="6">
        <v>3.1</v>
      </c>
      <c r="AO1523" s="27">
        <v>1</v>
      </c>
      <c r="AP1523" s="6">
        <v>2.1</v>
      </c>
      <c r="AQ1523" s="28">
        <v>400</v>
      </c>
      <c r="AR1523" s="28">
        <v>350</v>
      </c>
      <c r="AS1523" s="25">
        <v>0.14285714285714285</v>
      </c>
      <c r="AT1523" s="30">
        <v>1938.7200000000003</v>
      </c>
      <c r="AU1523" s="24">
        <v>0.7379</v>
      </c>
      <c r="AV1523" s="24">
        <v>0.2621</v>
      </c>
      <c r="AW1523" s="24">
        <v>0.95899999999999996</v>
      </c>
      <c r="AX1523" s="24">
        <v>3.0599999999999999E-2</v>
      </c>
      <c r="AY1523" s="24">
        <v>0.36520000000000002</v>
      </c>
      <c r="AZ1523" s="24">
        <v>0.46939999999999998</v>
      </c>
      <c r="BA1523" s="24">
        <v>0.12690000000000001</v>
      </c>
      <c r="BB1523" s="31">
        <v>5</v>
      </c>
      <c r="BC1523" s="23">
        <v>66</v>
      </c>
      <c r="BD1523" s="32" t="s">
        <v>2996</v>
      </c>
      <c r="BE1523" s="33">
        <v>144.248958715745</v>
      </c>
      <c r="BF1523" s="33">
        <v>-37.642125799791302</v>
      </c>
      <c r="BG1523" s="34">
        <f t="shared" si="276"/>
        <v>60</v>
      </c>
      <c r="BH1523" s="34">
        <f t="shared" si="277"/>
        <v>65</v>
      </c>
      <c r="BI1523" s="34">
        <f t="shared" si="278"/>
        <v>43</v>
      </c>
      <c r="BJ1523" s="34">
        <f t="shared" si="279"/>
        <v>1</v>
      </c>
      <c r="BK1523" s="34">
        <f t="shared" si="280"/>
        <v>94</v>
      </c>
      <c r="BL1523" s="34">
        <f t="shared" si="281"/>
        <v>70</v>
      </c>
      <c r="BM1523" s="35">
        <f t="shared" si="282"/>
        <v>100</v>
      </c>
      <c r="BN1523" s="34">
        <f t="shared" si="283"/>
        <v>100</v>
      </c>
      <c r="BO1523" s="35">
        <f t="shared" si="284"/>
        <v>100</v>
      </c>
      <c r="BP1523" s="35">
        <f t="shared" si="285"/>
        <v>4</v>
      </c>
      <c r="BQ1523" s="35">
        <f t="shared" si="286"/>
        <v>50</v>
      </c>
      <c r="BR1523" s="35">
        <f t="shared" si="287"/>
        <v>51</v>
      </c>
    </row>
    <row r="1524" spans="2:70" x14ac:dyDescent="0.3">
      <c r="B1524" s="6" t="s">
        <v>1559</v>
      </c>
      <c r="C1524" s="6">
        <v>204011059</v>
      </c>
      <c r="D1524" s="6" t="s">
        <v>606</v>
      </c>
      <c r="E1524" s="6" t="s">
        <v>261</v>
      </c>
      <c r="F1524" s="6" t="s">
        <v>2708</v>
      </c>
      <c r="G1524" s="6" t="s">
        <v>86</v>
      </c>
      <c r="H1524" s="6" t="s">
        <v>4995</v>
      </c>
      <c r="I1524" s="22">
        <v>400000</v>
      </c>
      <c r="J1524" s="22">
        <v>399000</v>
      </c>
      <c r="K1524" s="22">
        <v>410000</v>
      </c>
      <c r="L1524" s="22">
        <v>295000</v>
      </c>
      <c r="M1524" s="22">
        <v>295000</v>
      </c>
      <c r="N1524" s="22">
        <v>380000</v>
      </c>
      <c r="O1524" s="23">
        <v>45</v>
      </c>
      <c r="P1524" s="23">
        <v>45</v>
      </c>
      <c r="Q1524" s="23">
        <v>112</v>
      </c>
      <c r="R1524" s="22">
        <v>350</v>
      </c>
      <c r="S1524" s="22">
        <v>350</v>
      </c>
      <c r="T1524" s="24">
        <v>0.9</v>
      </c>
      <c r="U1524" s="24">
        <v>0</v>
      </c>
      <c r="V1524" s="24">
        <v>0.9</v>
      </c>
      <c r="W1524" s="24">
        <v>1.2</v>
      </c>
      <c r="X1524" s="25">
        <v>4.5499999999999999E-2</v>
      </c>
      <c r="Y1524" s="24">
        <v>7</v>
      </c>
      <c r="Z1524" s="24">
        <v>-1.8000000000000007</v>
      </c>
      <c r="AA1524" s="24">
        <v>8.8000000000000007</v>
      </c>
      <c r="AB1524" s="24">
        <v>6.1</v>
      </c>
      <c r="AC1524" s="26">
        <v>0.26824034334763946</v>
      </c>
      <c r="AD1524" s="24">
        <v>5.8953921614865816</v>
      </c>
      <c r="AE1524" s="6">
        <v>80</v>
      </c>
      <c r="AF1524" s="6">
        <v>73</v>
      </c>
      <c r="AG1524" s="6">
        <v>53</v>
      </c>
      <c r="AH1524" s="27">
        <v>14.285714285714286</v>
      </c>
      <c r="AI1524" s="28">
        <v>400000</v>
      </c>
      <c r="AJ1524" s="28">
        <v>425000</v>
      </c>
      <c r="AK1524" s="28">
        <v>410000</v>
      </c>
      <c r="AL1524" s="29">
        <v>-5.8823529411764705E-2</v>
      </c>
      <c r="AM1524" s="29">
        <v>-2.4390243902439025E-2</v>
      </c>
      <c r="AN1524" s="6">
        <v>1.5</v>
      </c>
      <c r="AO1524" s="27">
        <v>-0.5</v>
      </c>
      <c r="AP1524" s="6">
        <v>2</v>
      </c>
      <c r="AQ1524" s="28">
        <v>380</v>
      </c>
      <c r="AR1524" s="28">
        <v>370</v>
      </c>
      <c r="AS1524" s="25">
        <v>2.7027027027027029E-2</v>
      </c>
      <c r="AT1524" s="30">
        <v>1304.8000000000002</v>
      </c>
      <c r="AU1524" s="24">
        <v>0.62129999999999996</v>
      </c>
      <c r="AV1524" s="24">
        <v>0.37869999999999998</v>
      </c>
      <c r="AW1524" s="24">
        <v>0.90139999999999998</v>
      </c>
      <c r="AX1524" s="24">
        <v>8.9599999999999999E-2</v>
      </c>
      <c r="AY1524" s="24">
        <v>0.36840000000000001</v>
      </c>
      <c r="AZ1524" s="24">
        <v>0.27100000000000002</v>
      </c>
      <c r="BA1524" s="24">
        <v>0.32419999999999999</v>
      </c>
      <c r="BB1524" s="31">
        <v>1</v>
      </c>
      <c r="BC1524" s="23">
        <v>89</v>
      </c>
      <c r="BD1524" s="32" t="s">
        <v>3878</v>
      </c>
      <c r="BE1524" s="33">
        <v>145.16664573266399</v>
      </c>
      <c r="BF1524" s="33">
        <v>-37.031047383199798</v>
      </c>
      <c r="BG1524" s="34">
        <f t="shared" si="276"/>
        <v>100</v>
      </c>
      <c r="BH1524" s="34">
        <f t="shared" si="277"/>
        <v>92</v>
      </c>
      <c r="BI1524" s="34">
        <f t="shared" si="278"/>
        <v>1</v>
      </c>
      <c r="BJ1524" s="34">
        <f t="shared" si="279"/>
        <v>1</v>
      </c>
      <c r="BK1524" s="34">
        <f t="shared" si="280"/>
        <v>89</v>
      </c>
      <c r="BL1524" s="34">
        <f t="shared" si="281"/>
        <v>71</v>
      </c>
      <c r="BM1524" s="35">
        <f t="shared" si="282"/>
        <v>100</v>
      </c>
      <c r="BN1524" s="34">
        <f t="shared" si="283"/>
        <v>91</v>
      </c>
      <c r="BO1524" s="35">
        <f t="shared" si="284"/>
        <v>88</v>
      </c>
      <c r="BP1524" s="35">
        <f t="shared" si="285"/>
        <v>1</v>
      </c>
      <c r="BQ1524" s="35">
        <f t="shared" si="286"/>
        <v>10</v>
      </c>
      <c r="BR1524" s="35">
        <f t="shared" si="287"/>
        <v>51</v>
      </c>
    </row>
    <row r="1525" spans="2:70" x14ac:dyDescent="0.3">
      <c r="B1525" s="6" t="s">
        <v>2570</v>
      </c>
      <c r="C1525" s="6">
        <v>205041096</v>
      </c>
      <c r="D1525" s="6" t="s">
        <v>1372</v>
      </c>
      <c r="E1525" s="6" t="s">
        <v>477</v>
      </c>
      <c r="F1525" s="6" t="s">
        <v>4004</v>
      </c>
      <c r="G1525" s="6" t="s">
        <v>86</v>
      </c>
      <c r="H1525" s="6" t="s">
        <v>4995</v>
      </c>
      <c r="I1525" s="22">
        <v>290000</v>
      </c>
      <c r="J1525" s="22">
        <v>280000</v>
      </c>
      <c r="K1525" s="22">
        <v>280000</v>
      </c>
      <c r="L1525" s="22">
        <v>268000</v>
      </c>
      <c r="M1525" s="22">
        <v>250000</v>
      </c>
      <c r="N1525" s="22">
        <v>280000</v>
      </c>
      <c r="O1525" s="23">
        <v>48</v>
      </c>
      <c r="P1525" s="23">
        <v>57</v>
      </c>
      <c r="Q1525" s="23">
        <v>87</v>
      </c>
      <c r="R1525" s="22">
        <v>290</v>
      </c>
      <c r="S1525" s="22">
        <v>280</v>
      </c>
      <c r="T1525" s="24">
        <v>2.5</v>
      </c>
      <c r="U1525" s="24">
        <v>-0.10000000000000009</v>
      </c>
      <c r="V1525" s="24">
        <v>2.6</v>
      </c>
      <c r="W1525" s="24">
        <v>2.6</v>
      </c>
      <c r="X1525" s="25">
        <v>5.1999999999999998E-2</v>
      </c>
      <c r="Y1525" s="24">
        <v>6.7</v>
      </c>
      <c r="Z1525" s="24">
        <v>-2.2999999999999998</v>
      </c>
      <c r="AA1525" s="24">
        <v>9</v>
      </c>
      <c r="AB1525" s="24">
        <v>9</v>
      </c>
      <c r="AC1525" s="26">
        <v>0.27487109493478917</v>
      </c>
      <c r="AD1525" s="24">
        <v>5.2859825948997914</v>
      </c>
      <c r="AE1525" s="6">
        <v>66</v>
      </c>
      <c r="AF1525" s="6">
        <v>72</v>
      </c>
      <c r="AG1525" s="6">
        <v>69</v>
      </c>
      <c r="AH1525" s="27">
        <v>4.9230769230769234</v>
      </c>
      <c r="AI1525" s="28">
        <v>315000</v>
      </c>
      <c r="AJ1525" s="28">
        <v>314000</v>
      </c>
      <c r="AK1525" s="28">
        <v>309000</v>
      </c>
      <c r="AL1525" s="29">
        <v>3.1847133757961785E-3</v>
      </c>
      <c r="AM1525" s="29">
        <v>1.9417475728155338E-2</v>
      </c>
      <c r="AN1525" s="6">
        <v>2</v>
      </c>
      <c r="AO1525" s="27">
        <v>-0.39999999999999991</v>
      </c>
      <c r="AP1525" s="6">
        <v>2.4</v>
      </c>
      <c r="AQ1525" s="28">
        <v>300</v>
      </c>
      <c r="AR1525" s="28">
        <v>300</v>
      </c>
      <c r="AS1525" s="25">
        <v>0</v>
      </c>
      <c r="AT1525" s="30">
        <v>1055.0400000000002</v>
      </c>
      <c r="AU1525" s="24">
        <v>0.59119999999999995</v>
      </c>
      <c r="AV1525" s="24">
        <v>0.4088</v>
      </c>
      <c r="AW1525" s="24">
        <v>0.85950000000000004</v>
      </c>
      <c r="AX1525" s="24">
        <v>6.2799999999999995E-2</v>
      </c>
      <c r="AY1525" s="24">
        <v>0.371</v>
      </c>
      <c r="AZ1525" s="24">
        <v>0.2492</v>
      </c>
      <c r="BA1525" s="24">
        <v>0.33739999999999998</v>
      </c>
      <c r="BB1525" s="31">
        <v>2</v>
      </c>
      <c r="BC1525" s="23">
        <v>135</v>
      </c>
      <c r="BD1525" s="32" t="s">
        <v>4859</v>
      </c>
      <c r="BE1525" s="33">
        <v>146.42338632936099</v>
      </c>
      <c r="BF1525" s="33">
        <v>-38.210582063728097</v>
      </c>
      <c r="BG1525" s="34">
        <f t="shared" si="276"/>
        <v>75</v>
      </c>
      <c r="BH1525" s="34">
        <f t="shared" si="277"/>
        <v>84</v>
      </c>
      <c r="BI1525" s="34">
        <f t="shared" si="278"/>
        <v>64</v>
      </c>
      <c r="BJ1525" s="34">
        <f t="shared" si="279"/>
        <v>3</v>
      </c>
      <c r="BK1525" s="34">
        <f t="shared" si="280"/>
        <v>80</v>
      </c>
      <c r="BL1525" s="34">
        <f t="shared" si="281"/>
        <v>72</v>
      </c>
      <c r="BM1525" s="35">
        <f t="shared" si="282"/>
        <v>100</v>
      </c>
      <c r="BN1525" s="34">
        <f t="shared" si="283"/>
        <v>97</v>
      </c>
      <c r="BO1525" s="35">
        <f t="shared" si="284"/>
        <v>84</v>
      </c>
      <c r="BP1525" s="35">
        <f t="shared" si="285"/>
        <v>6</v>
      </c>
      <c r="BQ1525" s="35">
        <f t="shared" si="286"/>
        <v>20</v>
      </c>
      <c r="BR1525" s="35">
        <f t="shared" si="287"/>
        <v>51</v>
      </c>
    </row>
    <row r="1526" spans="2:70" x14ac:dyDescent="0.3">
      <c r="B1526" s="6" t="s">
        <v>5007</v>
      </c>
      <c r="C1526" s="6">
        <v>206041503</v>
      </c>
      <c r="D1526" s="6" t="s">
        <v>650</v>
      </c>
      <c r="E1526" s="6" t="s">
        <v>289</v>
      </c>
      <c r="F1526" s="6" t="s">
        <v>689</v>
      </c>
      <c r="G1526" s="6" t="s">
        <v>86</v>
      </c>
      <c r="H1526" s="6" t="s">
        <v>4995</v>
      </c>
      <c r="I1526" s="22">
        <v>480000</v>
      </c>
      <c r="J1526" s="22">
        <v>480000</v>
      </c>
      <c r="K1526" s="22">
        <v>450000</v>
      </c>
      <c r="L1526" s="22">
        <v>455000</v>
      </c>
      <c r="M1526" s="22">
        <v>480000</v>
      </c>
      <c r="N1526" s="22">
        <v>485000</v>
      </c>
      <c r="O1526" s="23">
        <v>52</v>
      </c>
      <c r="P1526" s="23">
        <v>47</v>
      </c>
      <c r="Q1526" s="23">
        <v>39</v>
      </c>
      <c r="R1526" s="22">
        <v>600</v>
      </c>
      <c r="S1526" s="22">
        <v>585</v>
      </c>
      <c r="T1526" s="24">
        <v>1.1000000000000001</v>
      </c>
      <c r="U1526" s="24">
        <v>-0.19999999999999996</v>
      </c>
      <c r="V1526" s="24">
        <v>1.3</v>
      </c>
      <c r="W1526" s="24">
        <v>1.3</v>
      </c>
      <c r="X1526" s="25">
        <v>6.5000000000000002E-2</v>
      </c>
      <c r="Y1526" s="24">
        <v>10.6</v>
      </c>
      <c r="Z1526" s="24">
        <v>-3.4000000000000004</v>
      </c>
      <c r="AA1526" s="24">
        <v>14</v>
      </c>
      <c r="AB1526" s="24">
        <v>14.2</v>
      </c>
      <c r="AC1526" s="26">
        <v>0.35454287605181051</v>
      </c>
      <c r="AD1526" s="24">
        <v>5.4545057854124686</v>
      </c>
      <c r="AE1526" s="6">
        <v>2073</v>
      </c>
      <c r="AF1526" s="6">
        <v>2219</v>
      </c>
      <c r="AG1526" s="6">
        <v>2260</v>
      </c>
      <c r="AH1526" s="27">
        <v>16.162642947903432</v>
      </c>
      <c r="AI1526" s="28">
        <v>545000</v>
      </c>
      <c r="AJ1526" s="28">
        <v>540000</v>
      </c>
      <c r="AK1526" s="28">
        <v>520000</v>
      </c>
      <c r="AL1526" s="29">
        <v>9.2592592592592587E-3</v>
      </c>
      <c r="AM1526" s="29">
        <v>4.807692307692308E-2</v>
      </c>
      <c r="AN1526" s="6">
        <v>1</v>
      </c>
      <c r="AO1526" s="27">
        <v>-0.19999999999999996</v>
      </c>
      <c r="AP1526" s="6">
        <v>1.2</v>
      </c>
      <c r="AQ1526" s="28">
        <v>650</v>
      </c>
      <c r="AR1526" s="28">
        <v>625</v>
      </c>
      <c r="AS1526" s="25">
        <v>0.04</v>
      </c>
      <c r="AT1526" s="30">
        <v>1692.3200000000002</v>
      </c>
      <c r="AU1526" s="24">
        <v>0.36559999999999998</v>
      </c>
      <c r="AV1526" s="24">
        <v>0.63439999999999996</v>
      </c>
      <c r="AW1526" s="24">
        <v>0</v>
      </c>
      <c r="AX1526" s="24">
        <v>7.1999999999999998E-3</v>
      </c>
      <c r="AY1526" s="24">
        <v>0.1447</v>
      </c>
      <c r="AZ1526" s="24">
        <v>0.12939999999999999</v>
      </c>
      <c r="BA1526" s="24">
        <v>0.69410000000000005</v>
      </c>
      <c r="BB1526" s="31">
        <v>9</v>
      </c>
      <c r="BC1526" s="23">
        <v>0</v>
      </c>
      <c r="BD1526" s="32" t="s">
        <v>5025</v>
      </c>
      <c r="BE1526" s="33">
        <v>144.96856618675301</v>
      </c>
      <c r="BF1526" s="33">
        <v>-37.813772497784001</v>
      </c>
      <c r="BG1526" s="34">
        <f t="shared" si="276"/>
        <v>98</v>
      </c>
      <c r="BH1526" s="34">
        <f t="shared" si="277"/>
        <v>100</v>
      </c>
      <c r="BI1526" s="34">
        <f t="shared" si="278"/>
        <v>1</v>
      </c>
      <c r="BJ1526" s="34">
        <f t="shared" si="279"/>
        <v>6</v>
      </c>
      <c r="BK1526" s="34">
        <f t="shared" si="280"/>
        <v>100</v>
      </c>
      <c r="BL1526" s="34">
        <f t="shared" si="281"/>
        <v>22</v>
      </c>
      <c r="BM1526" s="35">
        <f t="shared" si="282"/>
        <v>100</v>
      </c>
      <c r="BN1526" s="34">
        <f t="shared" si="283"/>
        <v>96</v>
      </c>
      <c r="BO1526" s="35">
        <f t="shared" si="284"/>
        <v>31</v>
      </c>
      <c r="BP1526" s="35">
        <f t="shared" si="285"/>
        <v>1</v>
      </c>
      <c r="BQ1526" s="35">
        <f t="shared" si="286"/>
        <v>90</v>
      </c>
      <c r="BR1526" s="35">
        <f t="shared" si="287"/>
        <v>51</v>
      </c>
    </row>
    <row r="1527" spans="2:70" x14ac:dyDescent="0.3">
      <c r="B1527" s="6" t="s">
        <v>1097</v>
      </c>
      <c r="C1527" s="6">
        <v>207021160</v>
      </c>
      <c r="D1527" s="6" t="s">
        <v>1098</v>
      </c>
      <c r="E1527" s="6" t="s">
        <v>861</v>
      </c>
      <c r="F1527" s="6" t="s">
        <v>689</v>
      </c>
      <c r="G1527" s="6" t="s">
        <v>86</v>
      </c>
      <c r="H1527" s="6" t="s">
        <v>4995</v>
      </c>
      <c r="I1527" s="22">
        <v>955000</v>
      </c>
      <c r="J1527" s="22">
        <v>960000</v>
      </c>
      <c r="K1527" s="22">
        <v>980000</v>
      </c>
      <c r="L1527" s="22">
        <v>935000</v>
      </c>
      <c r="M1527" s="22">
        <v>1030000</v>
      </c>
      <c r="N1527" s="22">
        <v>955000</v>
      </c>
      <c r="O1527" s="23">
        <v>30</v>
      </c>
      <c r="P1527" s="23">
        <v>29</v>
      </c>
      <c r="Q1527" s="23">
        <v>25</v>
      </c>
      <c r="R1527" s="22">
        <v>650</v>
      </c>
      <c r="S1527" s="22">
        <v>680</v>
      </c>
      <c r="T1527" s="24">
        <v>3.5</v>
      </c>
      <c r="U1527" s="24">
        <v>0.20000000000000018</v>
      </c>
      <c r="V1527" s="24">
        <v>3.3</v>
      </c>
      <c r="W1527" s="24">
        <v>3</v>
      </c>
      <c r="X1527" s="25">
        <v>3.5392670157068061E-2</v>
      </c>
      <c r="Y1527" s="24">
        <v>4.2</v>
      </c>
      <c r="Z1527" s="24">
        <v>-1.2999999999999998</v>
      </c>
      <c r="AA1527" s="24">
        <v>5.5</v>
      </c>
      <c r="AB1527" s="24">
        <v>5.6</v>
      </c>
      <c r="AC1527" s="26">
        <v>0.30242685922727608</v>
      </c>
      <c r="AD1527" s="24">
        <v>8.5449009042026223</v>
      </c>
      <c r="AE1527" s="6">
        <v>325</v>
      </c>
      <c r="AF1527" s="6">
        <v>362</v>
      </c>
      <c r="AG1527" s="6">
        <v>261</v>
      </c>
      <c r="AH1527" s="27">
        <v>7.6551724137931032</v>
      </c>
      <c r="AI1527" s="28">
        <v>772000</v>
      </c>
      <c r="AJ1527" s="28">
        <v>806000</v>
      </c>
      <c r="AK1527" s="28">
        <v>795000</v>
      </c>
      <c r="AL1527" s="29">
        <v>-4.2183622828784122E-2</v>
      </c>
      <c r="AM1527" s="29">
        <v>-2.8930817610062894E-2</v>
      </c>
      <c r="AN1527" s="6">
        <v>3.2</v>
      </c>
      <c r="AO1527" s="27">
        <v>-9.9999999999999645E-2</v>
      </c>
      <c r="AP1527" s="6">
        <v>3.3</v>
      </c>
      <c r="AQ1527" s="28">
        <v>630</v>
      </c>
      <c r="AR1527" s="28">
        <v>600</v>
      </c>
      <c r="AS1527" s="25">
        <v>0.05</v>
      </c>
      <c r="AT1527" s="30">
        <v>2149.2800000000002</v>
      </c>
      <c r="AU1527" s="24">
        <v>0.78839999999999999</v>
      </c>
      <c r="AV1527" s="24">
        <v>0.21160000000000001</v>
      </c>
      <c r="AW1527" s="24">
        <v>0.80659999999999998</v>
      </c>
      <c r="AX1527" s="24">
        <v>0.18190000000000001</v>
      </c>
      <c r="AY1527" s="24">
        <v>0.47389999999999999</v>
      </c>
      <c r="AZ1527" s="24">
        <v>0.32590000000000002</v>
      </c>
      <c r="BA1527" s="24">
        <v>0.17519999999999999</v>
      </c>
      <c r="BB1527" s="31">
        <v>8</v>
      </c>
      <c r="BC1527" s="23">
        <v>14</v>
      </c>
      <c r="BD1527" s="32" t="s">
        <v>3458</v>
      </c>
      <c r="BE1527" s="33">
        <v>145.11398146789699</v>
      </c>
      <c r="BF1527" s="33">
        <v>-37.764604692484902</v>
      </c>
      <c r="BG1527" s="34">
        <f t="shared" si="276"/>
        <v>59</v>
      </c>
      <c r="BH1527" s="34">
        <f t="shared" si="277"/>
        <v>64</v>
      </c>
      <c r="BI1527" s="34">
        <f t="shared" si="278"/>
        <v>30</v>
      </c>
      <c r="BJ1527" s="34">
        <f t="shared" si="279"/>
        <v>1</v>
      </c>
      <c r="BK1527" s="34">
        <f t="shared" si="280"/>
        <v>100</v>
      </c>
      <c r="BL1527" s="34">
        <f t="shared" si="281"/>
        <v>94</v>
      </c>
      <c r="BM1527" s="35">
        <f t="shared" si="282"/>
        <v>68</v>
      </c>
      <c r="BN1527" s="34">
        <f t="shared" si="283"/>
        <v>65</v>
      </c>
      <c r="BO1527" s="35">
        <f t="shared" si="284"/>
        <v>65</v>
      </c>
      <c r="BP1527" s="35">
        <f t="shared" si="285"/>
        <v>47</v>
      </c>
      <c r="BQ1527" s="35">
        <f t="shared" si="286"/>
        <v>80</v>
      </c>
      <c r="BR1527" s="35">
        <f t="shared" si="287"/>
        <v>51</v>
      </c>
    </row>
    <row r="1528" spans="2:70" x14ac:dyDescent="0.3">
      <c r="B1528" s="6" t="s">
        <v>1500</v>
      </c>
      <c r="C1528" s="6">
        <v>209041223</v>
      </c>
      <c r="D1528" s="6" t="s">
        <v>356</v>
      </c>
      <c r="E1528" s="6" t="s">
        <v>103</v>
      </c>
      <c r="F1528" s="6" t="s">
        <v>689</v>
      </c>
      <c r="G1528" s="6" t="s">
        <v>86</v>
      </c>
      <c r="H1528" s="6" t="s">
        <v>4995</v>
      </c>
      <c r="I1528" s="22">
        <v>519400</v>
      </c>
      <c r="J1528" s="22">
        <v>521000</v>
      </c>
      <c r="K1528" s="22">
        <v>528940</v>
      </c>
      <c r="L1528" s="22">
        <v>530500</v>
      </c>
      <c r="M1528" s="22">
        <v>515000</v>
      </c>
      <c r="N1528" s="22">
        <v>499000</v>
      </c>
      <c r="O1528" s="23">
        <v>29</v>
      </c>
      <c r="P1528" s="23">
        <v>29</v>
      </c>
      <c r="Q1528" s="23">
        <v>29</v>
      </c>
      <c r="R1528" s="22">
        <v>475</v>
      </c>
      <c r="S1528" s="22">
        <v>440</v>
      </c>
      <c r="T1528" s="24">
        <v>2.5</v>
      </c>
      <c r="U1528" s="24">
        <v>-0.5</v>
      </c>
      <c r="V1528" s="24">
        <v>3</v>
      </c>
      <c r="W1528" s="24">
        <v>2.9</v>
      </c>
      <c r="X1528" s="25">
        <v>4.7554871005005779E-2</v>
      </c>
      <c r="Y1528" s="24">
        <v>4.3</v>
      </c>
      <c r="Z1528" s="24">
        <v>-1.2000000000000002</v>
      </c>
      <c r="AA1528" s="24">
        <v>5.5</v>
      </c>
      <c r="AB1528" s="24">
        <v>5.6</v>
      </c>
      <c r="AC1528" s="26">
        <v>0.34620991253644307</v>
      </c>
      <c r="AD1528" s="24">
        <v>7.2802197802197783</v>
      </c>
      <c r="AE1528" s="6">
        <v>165</v>
      </c>
      <c r="AF1528" s="6">
        <v>175</v>
      </c>
      <c r="AG1528" s="6">
        <v>236</v>
      </c>
      <c r="AH1528" s="27">
        <v>3.1368421052631579</v>
      </c>
      <c r="AI1528" s="28">
        <v>510000</v>
      </c>
      <c r="AJ1528" s="28">
        <v>495000</v>
      </c>
      <c r="AK1528" s="28">
        <v>478000</v>
      </c>
      <c r="AL1528" s="29">
        <v>3.0303030303030304E-2</v>
      </c>
      <c r="AM1528" s="29">
        <v>6.6945606694560664E-2</v>
      </c>
      <c r="AN1528" s="6">
        <v>3.5</v>
      </c>
      <c r="AO1528" s="27">
        <v>-0.10000000000000009</v>
      </c>
      <c r="AP1528" s="6">
        <v>3.6</v>
      </c>
      <c r="AQ1528" s="28">
        <v>490</v>
      </c>
      <c r="AR1528" s="28">
        <v>450</v>
      </c>
      <c r="AS1528" s="25">
        <v>8.8888888888888892E-2</v>
      </c>
      <c r="AT1528" s="30">
        <v>1372.0000000000002</v>
      </c>
      <c r="AU1528" s="24">
        <v>0.72519999999999996</v>
      </c>
      <c r="AV1528" s="24">
        <v>0.27479999999999999</v>
      </c>
      <c r="AW1528" s="24">
        <v>0.84230000000000005</v>
      </c>
      <c r="AX1528" s="24">
        <v>9.5500000000000002E-2</v>
      </c>
      <c r="AY1528" s="24">
        <v>0.4269</v>
      </c>
      <c r="AZ1528" s="24">
        <v>0.25130000000000002</v>
      </c>
      <c r="BA1528" s="24">
        <v>0.2868</v>
      </c>
      <c r="BB1528" s="31">
        <v>1.5</v>
      </c>
      <c r="BC1528" s="23">
        <v>15</v>
      </c>
      <c r="BD1528" s="32" t="s">
        <v>3820</v>
      </c>
      <c r="BE1528" s="33">
        <v>145.00698051578601</v>
      </c>
      <c r="BF1528" s="33">
        <v>-37.680842409888498</v>
      </c>
      <c r="BG1528" s="34">
        <f t="shared" si="276"/>
        <v>75</v>
      </c>
      <c r="BH1528" s="34">
        <f t="shared" si="277"/>
        <v>59</v>
      </c>
      <c r="BI1528" s="34">
        <f t="shared" si="278"/>
        <v>86</v>
      </c>
      <c r="BJ1528" s="34">
        <f t="shared" si="279"/>
        <v>16</v>
      </c>
      <c r="BK1528" s="34">
        <f t="shared" si="280"/>
        <v>100</v>
      </c>
      <c r="BL1528" s="34">
        <f t="shared" si="281"/>
        <v>84</v>
      </c>
      <c r="BM1528" s="35">
        <f t="shared" si="282"/>
        <v>100</v>
      </c>
      <c r="BN1528" s="34">
        <f t="shared" si="283"/>
        <v>77</v>
      </c>
      <c r="BO1528" s="35">
        <f t="shared" si="284"/>
        <v>37</v>
      </c>
      <c r="BP1528" s="35">
        <f t="shared" si="285"/>
        <v>46</v>
      </c>
      <c r="BQ1528" s="35">
        <f t="shared" si="286"/>
        <v>15</v>
      </c>
      <c r="BR1528" s="35">
        <f t="shared" si="287"/>
        <v>51</v>
      </c>
    </row>
    <row r="1529" spans="2:70" x14ac:dyDescent="0.3">
      <c r="B1529" s="6" t="s">
        <v>1099</v>
      </c>
      <c r="C1529" s="6">
        <v>209041225</v>
      </c>
      <c r="D1529" s="6" t="s">
        <v>356</v>
      </c>
      <c r="E1529" s="6" t="s">
        <v>103</v>
      </c>
      <c r="F1529" s="6" t="s">
        <v>689</v>
      </c>
      <c r="G1529" s="6" t="s">
        <v>86</v>
      </c>
      <c r="H1529" s="6" t="s">
        <v>4995</v>
      </c>
      <c r="I1529" s="22">
        <v>519000</v>
      </c>
      <c r="J1529" s="22">
        <v>515000</v>
      </c>
      <c r="K1529" s="22">
        <v>520000</v>
      </c>
      <c r="L1529" s="22">
        <v>430000</v>
      </c>
      <c r="M1529" s="22">
        <v>430000</v>
      </c>
      <c r="N1529" s="22">
        <v>440000</v>
      </c>
      <c r="O1529" s="23">
        <v>47</v>
      </c>
      <c r="P1529" s="23">
        <v>43</v>
      </c>
      <c r="Q1529" s="23">
        <v>28</v>
      </c>
      <c r="R1529" s="22">
        <v>480</v>
      </c>
      <c r="S1529" s="22">
        <v>450</v>
      </c>
      <c r="T1529" s="24">
        <v>2.9</v>
      </c>
      <c r="U1529" s="24">
        <v>-0.89999999999999991</v>
      </c>
      <c r="V1529" s="24">
        <v>3.8</v>
      </c>
      <c r="W1529" s="24">
        <v>3.4</v>
      </c>
      <c r="X1529" s="25">
        <v>4.8092485549132945E-2</v>
      </c>
      <c r="Y1529" s="24">
        <v>10.8</v>
      </c>
      <c r="Z1529" s="24">
        <v>-3.0999999999999996</v>
      </c>
      <c r="AA1529" s="24">
        <v>13.9</v>
      </c>
      <c r="AB1529" s="24">
        <v>9.1</v>
      </c>
      <c r="AC1529" s="26">
        <v>0.2310358105506353</v>
      </c>
      <c r="AD1529" s="24">
        <v>4.8039898107283543</v>
      </c>
      <c r="AE1529" s="6">
        <v>165</v>
      </c>
      <c r="AF1529" s="6">
        <v>175</v>
      </c>
      <c r="AG1529" s="6">
        <v>236</v>
      </c>
      <c r="AH1529" s="27">
        <v>3.1368421052631579</v>
      </c>
      <c r="AI1529" s="28">
        <v>510000</v>
      </c>
      <c r="AJ1529" s="28">
        <v>495000</v>
      </c>
      <c r="AK1529" s="28">
        <v>478000</v>
      </c>
      <c r="AL1529" s="29">
        <v>3.0303030303030304E-2</v>
      </c>
      <c r="AM1529" s="29">
        <v>6.6945606694560664E-2</v>
      </c>
      <c r="AN1529" s="6">
        <v>3.5</v>
      </c>
      <c r="AO1529" s="27">
        <v>-0.10000000000000009</v>
      </c>
      <c r="AP1529" s="6">
        <v>3.6</v>
      </c>
      <c r="AQ1529" s="28">
        <v>490</v>
      </c>
      <c r="AR1529" s="28">
        <v>450</v>
      </c>
      <c r="AS1529" s="25">
        <v>8.8888888888888892E-2</v>
      </c>
      <c r="AT1529" s="30">
        <v>2077.6000000000004</v>
      </c>
      <c r="AU1529" s="24">
        <v>0.78710000000000002</v>
      </c>
      <c r="AV1529" s="24">
        <v>0.21290000000000001</v>
      </c>
      <c r="AW1529" s="24">
        <v>0.91659999999999997</v>
      </c>
      <c r="AX1529" s="24">
        <v>7.22E-2</v>
      </c>
      <c r="AY1529" s="24">
        <v>0.32829999999999998</v>
      </c>
      <c r="AZ1529" s="24">
        <v>0.48699999999999999</v>
      </c>
      <c r="BA1529" s="24">
        <v>0.1593</v>
      </c>
      <c r="BB1529" s="31">
        <v>1.5</v>
      </c>
      <c r="BC1529" s="23">
        <v>38</v>
      </c>
      <c r="BD1529" s="32" t="s">
        <v>3459</v>
      </c>
      <c r="BE1529" s="33">
        <v>145.114421354146</v>
      </c>
      <c r="BF1529" s="33">
        <v>-37.491456009392301</v>
      </c>
      <c r="BG1529" s="34">
        <f t="shared" si="276"/>
        <v>69</v>
      </c>
      <c r="BH1529" s="34">
        <f t="shared" si="277"/>
        <v>59</v>
      </c>
      <c r="BI1529" s="34">
        <f t="shared" si="278"/>
        <v>86</v>
      </c>
      <c r="BJ1529" s="34">
        <f t="shared" si="279"/>
        <v>16</v>
      </c>
      <c r="BK1529" s="34">
        <f t="shared" si="280"/>
        <v>100</v>
      </c>
      <c r="BL1529" s="34">
        <f t="shared" si="281"/>
        <v>62</v>
      </c>
      <c r="BM1529" s="35">
        <f t="shared" si="282"/>
        <v>100</v>
      </c>
      <c r="BN1529" s="34">
        <f t="shared" si="283"/>
        <v>100</v>
      </c>
      <c r="BO1529" s="35">
        <f t="shared" si="284"/>
        <v>100</v>
      </c>
      <c r="BP1529" s="35">
        <f t="shared" si="285"/>
        <v>1</v>
      </c>
      <c r="BQ1529" s="35">
        <f t="shared" si="286"/>
        <v>15</v>
      </c>
      <c r="BR1529" s="35">
        <f t="shared" si="287"/>
        <v>51</v>
      </c>
    </row>
    <row r="1530" spans="2:70" x14ac:dyDescent="0.3">
      <c r="B1530" s="6" t="s">
        <v>1271</v>
      </c>
      <c r="C1530" s="6">
        <v>210051445</v>
      </c>
      <c r="D1530" s="6" t="s">
        <v>333</v>
      </c>
      <c r="E1530" s="6" t="s">
        <v>146</v>
      </c>
      <c r="F1530" s="6" t="s">
        <v>689</v>
      </c>
      <c r="G1530" s="6" t="s">
        <v>86</v>
      </c>
      <c r="H1530" s="6" t="s">
        <v>4995</v>
      </c>
      <c r="I1530" s="22">
        <v>519500</v>
      </c>
      <c r="J1530" s="22">
        <v>519500</v>
      </c>
      <c r="K1530" s="22">
        <v>519900</v>
      </c>
      <c r="L1530" s="22">
        <v>510000</v>
      </c>
      <c r="M1530" s="22">
        <v>510000</v>
      </c>
      <c r="N1530" s="22">
        <v>610000</v>
      </c>
      <c r="O1530" s="23">
        <v>33</v>
      </c>
      <c r="P1530" s="23">
        <v>33</v>
      </c>
      <c r="Q1530" s="23">
        <v>27</v>
      </c>
      <c r="R1530" s="22">
        <v>480</v>
      </c>
      <c r="S1530" s="22">
        <v>450</v>
      </c>
      <c r="T1530" s="24">
        <v>1.9</v>
      </c>
      <c r="U1530" s="24">
        <v>-1.9</v>
      </c>
      <c r="V1530" s="24">
        <v>3.8</v>
      </c>
      <c r="W1530" s="24">
        <v>3.8</v>
      </c>
      <c r="X1530" s="25">
        <v>4.8046198267564968E-2</v>
      </c>
      <c r="Y1530" s="24">
        <v>101.9</v>
      </c>
      <c r="Z1530" s="24">
        <v>-26.900000000000006</v>
      </c>
      <c r="AA1530" s="24">
        <v>128.80000000000001</v>
      </c>
      <c r="AB1530" s="24">
        <v>86.5</v>
      </c>
      <c r="AC1530" s="26">
        <v>0.21623180049012539</v>
      </c>
      <c r="AD1530" s="24">
        <v>4.5004976103613838</v>
      </c>
      <c r="AE1530" s="6">
        <v>102</v>
      </c>
      <c r="AF1530" s="6">
        <v>113</v>
      </c>
      <c r="AG1530" s="6">
        <v>132</v>
      </c>
      <c r="AH1530" s="27">
        <v>2.6285714285714286</v>
      </c>
      <c r="AI1530" s="28">
        <v>465000</v>
      </c>
      <c r="AJ1530" s="28">
        <v>455000</v>
      </c>
      <c r="AK1530" s="28">
        <v>455000</v>
      </c>
      <c r="AL1530" s="29">
        <v>2.197802197802198E-2</v>
      </c>
      <c r="AM1530" s="29">
        <v>2.197802197802198E-2</v>
      </c>
      <c r="AN1530" s="6">
        <v>3.3</v>
      </c>
      <c r="AO1530" s="27">
        <v>0.19999999999999973</v>
      </c>
      <c r="AP1530" s="6">
        <v>3.1</v>
      </c>
      <c r="AQ1530" s="28">
        <v>485</v>
      </c>
      <c r="AR1530" s="28">
        <v>450</v>
      </c>
      <c r="AS1530" s="25">
        <v>7.7777777777777779E-2</v>
      </c>
      <c r="AT1530" s="30">
        <v>2219.84</v>
      </c>
      <c r="AU1530" s="24">
        <v>0.86980000000000002</v>
      </c>
      <c r="AV1530" s="24">
        <v>0.13020000000000001</v>
      </c>
      <c r="AW1530" s="24">
        <v>0.98019999999999996</v>
      </c>
      <c r="AX1530" s="24">
        <v>1.77E-2</v>
      </c>
      <c r="AY1530" s="24">
        <v>8.0500000000000002E-2</v>
      </c>
      <c r="AZ1530" s="24">
        <v>0.67700000000000005</v>
      </c>
      <c r="BA1530" s="24">
        <v>0.2218</v>
      </c>
      <c r="BB1530" s="31">
        <v>4.5</v>
      </c>
      <c r="BC1530" s="23">
        <v>29</v>
      </c>
      <c r="BD1530" s="32" t="s">
        <v>3614</v>
      </c>
      <c r="BE1530" s="33">
        <v>144.89715643059</v>
      </c>
      <c r="BF1530" s="33">
        <v>-37.555646308199897</v>
      </c>
      <c r="BG1530" s="34">
        <f t="shared" si="276"/>
        <v>85</v>
      </c>
      <c r="BH1530" s="34">
        <f t="shared" si="277"/>
        <v>62</v>
      </c>
      <c r="BI1530" s="34">
        <f t="shared" si="278"/>
        <v>92</v>
      </c>
      <c r="BJ1530" s="34">
        <f t="shared" si="279"/>
        <v>12</v>
      </c>
      <c r="BK1530" s="34">
        <f t="shared" si="280"/>
        <v>100</v>
      </c>
      <c r="BL1530" s="34">
        <f t="shared" si="281"/>
        <v>8</v>
      </c>
      <c r="BM1530" s="35">
        <f t="shared" si="282"/>
        <v>100</v>
      </c>
      <c r="BN1530" s="34">
        <f t="shared" si="283"/>
        <v>100</v>
      </c>
      <c r="BO1530" s="35">
        <f t="shared" si="284"/>
        <v>100</v>
      </c>
      <c r="BP1530" s="35">
        <f t="shared" si="285"/>
        <v>1</v>
      </c>
      <c r="BQ1530" s="35">
        <f t="shared" si="286"/>
        <v>45</v>
      </c>
      <c r="BR1530" s="35">
        <f t="shared" si="287"/>
        <v>51</v>
      </c>
    </row>
    <row r="1531" spans="2:70" x14ac:dyDescent="0.3">
      <c r="B1531" s="6" t="s">
        <v>2502</v>
      </c>
      <c r="C1531" s="6">
        <v>212011551</v>
      </c>
      <c r="D1531" s="6" t="s">
        <v>619</v>
      </c>
      <c r="E1531" s="6" t="s">
        <v>157</v>
      </c>
      <c r="F1531" s="6" t="s">
        <v>689</v>
      </c>
      <c r="G1531" s="6" t="s">
        <v>86</v>
      </c>
      <c r="H1531" s="6" t="s">
        <v>4995</v>
      </c>
      <c r="I1531" s="22">
        <v>490000</v>
      </c>
      <c r="J1531" s="22">
        <v>480000</v>
      </c>
      <c r="K1531" s="22">
        <v>470000</v>
      </c>
      <c r="L1531" s="22">
        <v>490000</v>
      </c>
      <c r="M1531" s="22">
        <v>480000</v>
      </c>
      <c r="N1531" s="22">
        <v>490000</v>
      </c>
      <c r="O1531" s="23">
        <v>45</v>
      </c>
      <c r="P1531" s="23">
        <v>41</v>
      </c>
      <c r="Q1531" s="23">
        <v>43</v>
      </c>
      <c r="R1531" s="22">
        <v>480</v>
      </c>
      <c r="S1531" s="22">
        <v>435</v>
      </c>
      <c r="T1531" s="24">
        <v>2.1</v>
      </c>
      <c r="U1531" s="24">
        <v>-0.29999999999999982</v>
      </c>
      <c r="V1531" s="24">
        <v>2.4</v>
      </c>
      <c r="W1531" s="24">
        <v>2</v>
      </c>
      <c r="X1531" s="25">
        <v>5.0938775510204079E-2</v>
      </c>
      <c r="Y1531" s="24">
        <v>3.4</v>
      </c>
      <c r="Z1531" s="24">
        <v>-0.60000000000000009</v>
      </c>
      <c r="AA1531" s="24">
        <v>4</v>
      </c>
      <c r="AB1531" s="24">
        <v>3.6</v>
      </c>
      <c r="AC1531" s="26">
        <v>0.34702139965297857</v>
      </c>
      <c r="AD1531" s="24">
        <v>6.8125194643413263</v>
      </c>
      <c r="AE1531" s="6">
        <v>90</v>
      </c>
      <c r="AF1531" s="6">
        <v>85</v>
      </c>
      <c r="AG1531" s="6">
        <v>77</v>
      </c>
      <c r="AH1531" s="27">
        <v>5.5342465753424657</v>
      </c>
      <c r="AI1531" s="28">
        <v>510000</v>
      </c>
      <c r="AJ1531" s="28">
        <v>510000</v>
      </c>
      <c r="AK1531" s="28">
        <v>491000</v>
      </c>
      <c r="AL1531" s="29">
        <v>0</v>
      </c>
      <c r="AM1531" s="29">
        <v>3.8696537678207736E-2</v>
      </c>
      <c r="AN1531" s="6">
        <v>3.2</v>
      </c>
      <c r="AO1531" s="27">
        <v>-9.9999999999999645E-2</v>
      </c>
      <c r="AP1531" s="6">
        <v>3.3</v>
      </c>
      <c r="AQ1531" s="28">
        <v>500</v>
      </c>
      <c r="AR1531" s="28">
        <v>450</v>
      </c>
      <c r="AS1531" s="25">
        <v>0.1111111111111111</v>
      </c>
      <c r="AT1531" s="30">
        <v>1383.2</v>
      </c>
      <c r="AU1531" s="24">
        <v>0.63829999999999998</v>
      </c>
      <c r="AV1531" s="24">
        <v>0.36170000000000002</v>
      </c>
      <c r="AW1531" s="24">
        <v>0.65900000000000003</v>
      </c>
      <c r="AX1531" s="24">
        <v>0.30690000000000001</v>
      </c>
      <c r="AY1531" s="24">
        <v>0.21929999999999999</v>
      </c>
      <c r="AZ1531" s="24">
        <v>0.29020000000000001</v>
      </c>
      <c r="BA1531" s="24">
        <v>0.39639999999999997</v>
      </c>
      <c r="BB1531" s="31">
        <v>6</v>
      </c>
      <c r="BC1531" s="23">
        <v>57</v>
      </c>
      <c r="BD1531" s="32" t="s">
        <v>4789</v>
      </c>
      <c r="BE1531" s="33">
        <v>145.51614255982599</v>
      </c>
      <c r="BF1531" s="33">
        <v>-38.089841477549498</v>
      </c>
      <c r="BG1531" s="34">
        <f t="shared" si="276"/>
        <v>82</v>
      </c>
      <c r="BH1531" s="34">
        <f t="shared" si="277"/>
        <v>64</v>
      </c>
      <c r="BI1531" s="34">
        <f t="shared" si="278"/>
        <v>56</v>
      </c>
      <c r="BJ1531" s="34">
        <f t="shared" si="279"/>
        <v>1</v>
      </c>
      <c r="BK1531" s="34">
        <f t="shared" si="280"/>
        <v>97</v>
      </c>
      <c r="BL1531" s="34">
        <f t="shared" si="281"/>
        <v>38</v>
      </c>
      <c r="BM1531" s="35">
        <f t="shared" si="282"/>
        <v>100</v>
      </c>
      <c r="BN1531" s="34">
        <f t="shared" si="283"/>
        <v>82</v>
      </c>
      <c r="BO1531" s="35">
        <f t="shared" si="284"/>
        <v>36</v>
      </c>
      <c r="BP1531" s="35">
        <f t="shared" si="285"/>
        <v>60</v>
      </c>
      <c r="BQ1531" s="35">
        <f t="shared" si="286"/>
        <v>60</v>
      </c>
      <c r="BR1531" s="35">
        <f t="shared" si="287"/>
        <v>51</v>
      </c>
    </row>
    <row r="1532" spans="2:70" x14ac:dyDescent="0.3">
      <c r="B1532" s="6" t="s">
        <v>556</v>
      </c>
      <c r="C1532" s="6">
        <v>212041310</v>
      </c>
      <c r="D1532" s="6" t="s">
        <v>156</v>
      </c>
      <c r="E1532" s="6" t="s">
        <v>157</v>
      </c>
      <c r="F1532" s="6" t="s">
        <v>689</v>
      </c>
      <c r="G1532" s="6" t="s">
        <v>86</v>
      </c>
      <c r="H1532" s="6" t="s">
        <v>4995</v>
      </c>
      <c r="I1532" s="22">
        <v>660000</v>
      </c>
      <c r="J1532" s="22">
        <v>680000</v>
      </c>
      <c r="K1532" s="22">
        <v>593850</v>
      </c>
      <c r="L1532" s="22">
        <v>705000</v>
      </c>
      <c r="M1532" s="22">
        <v>595000</v>
      </c>
      <c r="N1532" s="22">
        <v>594000</v>
      </c>
      <c r="O1532" s="23">
        <v>29</v>
      </c>
      <c r="P1532" s="23">
        <v>29</v>
      </c>
      <c r="Q1532" s="23">
        <v>31</v>
      </c>
      <c r="R1532" s="22">
        <v>575</v>
      </c>
      <c r="S1532" s="22">
        <v>550</v>
      </c>
      <c r="T1532" s="24">
        <v>2.6</v>
      </c>
      <c r="U1532" s="24">
        <v>-0.29999999999999982</v>
      </c>
      <c r="V1532" s="24">
        <v>2.9</v>
      </c>
      <c r="W1532" s="24">
        <v>2.4</v>
      </c>
      <c r="X1532" s="25">
        <v>4.5303030303030303E-2</v>
      </c>
      <c r="Y1532" s="24">
        <v>8.1</v>
      </c>
      <c r="Z1532" s="24">
        <v>-3.2000000000000011</v>
      </c>
      <c r="AA1532" s="24">
        <v>11.3</v>
      </c>
      <c r="AB1532" s="24">
        <v>11.2</v>
      </c>
      <c r="AC1532" s="26">
        <v>0.31496494303242767</v>
      </c>
      <c r="AD1532" s="24">
        <v>6.9524034247960618</v>
      </c>
      <c r="AE1532" s="6">
        <v>338</v>
      </c>
      <c r="AF1532" s="6">
        <v>359</v>
      </c>
      <c r="AG1532" s="6">
        <v>418</v>
      </c>
      <c r="AH1532" s="27">
        <v>4.7260726072607264</v>
      </c>
      <c r="AI1532" s="28">
        <v>537000</v>
      </c>
      <c r="AJ1532" s="28">
        <v>530000</v>
      </c>
      <c r="AK1532" s="28">
        <v>510000</v>
      </c>
      <c r="AL1532" s="29">
        <v>1.3207547169811321E-2</v>
      </c>
      <c r="AM1532" s="29">
        <v>5.2941176470588235E-2</v>
      </c>
      <c r="AN1532" s="6">
        <v>2.5</v>
      </c>
      <c r="AO1532" s="27">
        <v>-0.20000000000000018</v>
      </c>
      <c r="AP1532" s="6">
        <v>2.7</v>
      </c>
      <c r="AQ1532" s="28">
        <v>500</v>
      </c>
      <c r="AR1532" s="28">
        <v>480</v>
      </c>
      <c r="AS1532" s="25">
        <v>4.1666666666666664E-2</v>
      </c>
      <c r="AT1532" s="30">
        <v>1825.6000000000001</v>
      </c>
      <c r="AU1532" s="24">
        <v>0.69850000000000001</v>
      </c>
      <c r="AV1532" s="24">
        <v>0.30149999999999999</v>
      </c>
      <c r="AW1532" s="24">
        <v>0.55989999999999995</v>
      </c>
      <c r="AX1532" s="24">
        <v>0.3291</v>
      </c>
      <c r="AY1532" s="24">
        <v>0.309</v>
      </c>
      <c r="AZ1532" s="24">
        <v>0.26319999999999999</v>
      </c>
      <c r="BA1532" s="24">
        <v>0.39429999999999998</v>
      </c>
      <c r="BB1532" s="31">
        <v>6</v>
      </c>
      <c r="BC1532" s="23">
        <v>21</v>
      </c>
      <c r="BD1532" s="32" t="s">
        <v>3022</v>
      </c>
      <c r="BE1532" s="33">
        <v>145.126695612871</v>
      </c>
      <c r="BF1532" s="33">
        <v>-37.9502568136744</v>
      </c>
      <c r="BG1532" s="34">
        <f t="shared" si="276"/>
        <v>74</v>
      </c>
      <c r="BH1532" s="34">
        <f t="shared" si="277"/>
        <v>75</v>
      </c>
      <c r="BI1532" s="34">
        <f t="shared" si="278"/>
        <v>66</v>
      </c>
      <c r="BJ1532" s="34">
        <f t="shared" si="279"/>
        <v>8</v>
      </c>
      <c r="BK1532" s="34">
        <f t="shared" si="280"/>
        <v>100</v>
      </c>
      <c r="BL1532" s="34">
        <f t="shared" si="281"/>
        <v>58</v>
      </c>
      <c r="BM1532" s="35">
        <f t="shared" si="282"/>
        <v>100</v>
      </c>
      <c r="BN1532" s="34">
        <f t="shared" si="283"/>
        <v>81</v>
      </c>
      <c r="BO1532" s="35">
        <f t="shared" si="284"/>
        <v>57</v>
      </c>
      <c r="BP1532" s="35">
        <f t="shared" si="285"/>
        <v>1</v>
      </c>
      <c r="BQ1532" s="35">
        <f t="shared" si="286"/>
        <v>60</v>
      </c>
      <c r="BR1532" s="35">
        <f t="shared" si="287"/>
        <v>51</v>
      </c>
    </row>
    <row r="1533" spans="2:70" x14ac:dyDescent="0.3">
      <c r="B1533" s="6" t="s">
        <v>2469</v>
      </c>
      <c r="C1533" s="6">
        <v>309031240</v>
      </c>
      <c r="D1533" s="6" t="s">
        <v>2251</v>
      </c>
      <c r="E1533" s="6" t="s">
        <v>1142</v>
      </c>
      <c r="F1533" s="6" t="s">
        <v>3657</v>
      </c>
      <c r="G1533" s="6" t="s">
        <v>97</v>
      </c>
      <c r="H1533" s="6" t="s">
        <v>4995</v>
      </c>
      <c r="I1533" s="22">
        <v>950000</v>
      </c>
      <c r="J1533" s="22">
        <v>960000</v>
      </c>
      <c r="K1533" s="22">
        <v>900000</v>
      </c>
      <c r="L1533" s="22">
        <v>890000</v>
      </c>
      <c r="M1533" s="22">
        <v>885000</v>
      </c>
      <c r="N1533" s="22">
        <v>800000</v>
      </c>
      <c r="O1533" s="23">
        <v>58</v>
      </c>
      <c r="P1533" s="23">
        <v>54</v>
      </c>
      <c r="Q1533" s="23">
        <v>51</v>
      </c>
      <c r="R1533" s="22">
        <v>750</v>
      </c>
      <c r="S1533" s="22">
        <v>690</v>
      </c>
      <c r="T1533" s="24">
        <v>2.9</v>
      </c>
      <c r="U1533" s="24">
        <v>-0.10000000000000009</v>
      </c>
      <c r="V1533" s="24">
        <v>3</v>
      </c>
      <c r="W1533" s="24">
        <v>2.7</v>
      </c>
      <c r="X1533" s="25">
        <v>4.1052631578947368E-2</v>
      </c>
      <c r="Y1533" s="24">
        <v>2.8</v>
      </c>
      <c r="Z1533" s="24">
        <v>-0.90000000000000036</v>
      </c>
      <c r="AA1533" s="24">
        <v>3.7</v>
      </c>
      <c r="AB1533" s="24">
        <v>3.6</v>
      </c>
      <c r="AC1533" s="26">
        <v>0.48454620632623524</v>
      </c>
      <c r="AD1533" s="24">
        <v>11.803048615639064</v>
      </c>
      <c r="AE1533" s="6">
        <v>240</v>
      </c>
      <c r="AF1533" s="6">
        <v>234</v>
      </c>
      <c r="AG1533" s="6">
        <v>205</v>
      </c>
      <c r="AH1533" s="27">
        <v>2.8969823100936525</v>
      </c>
      <c r="AI1533" s="28">
        <v>715000</v>
      </c>
      <c r="AJ1533" s="28">
        <v>650000</v>
      </c>
      <c r="AK1533" s="28">
        <v>555000</v>
      </c>
      <c r="AL1533" s="29">
        <v>0.1</v>
      </c>
      <c r="AM1533" s="29">
        <v>0.28828828828828829</v>
      </c>
      <c r="AN1533" s="6">
        <v>3.1</v>
      </c>
      <c r="AO1533" s="27">
        <v>0</v>
      </c>
      <c r="AP1533" s="6">
        <v>3.1</v>
      </c>
      <c r="AQ1533" s="28">
        <v>700</v>
      </c>
      <c r="AR1533" s="28">
        <v>660</v>
      </c>
      <c r="AS1533" s="25">
        <v>6.0606060606060608E-2</v>
      </c>
      <c r="AT1533" s="30">
        <v>1547.8400000000001</v>
      </c>
      <c r="AU1533" s="24">
        <v>0.67649999999999999</v>
      </c>
      <c r="AV1533" s="24">
        <v>0.32350000000000001</v>
      </c>
      <c r="AW1533" s="24">
        <v>0.45250000000000001</v>
      </c>
      <c r="AX1533" s="24">
        <v>0.26419999999999999</v>
      </c>
      <c r="AY1533" s="24">
        <v>0.43009999999999998</v>
      </c>
      <c r="AZ1533" s="24">
        <v>0.27729999999999999</v>
      </c>
      <c r="BA1533" s="24">
        <v>0.24279999999999999</v>
      </c>
      <c r="BB1533" s="31">
        <v>5</v>
      </c>
      <c r="BC1533" s="23">
        <v>61</v>
      </c>
      <c r="BD1533" s="32" t="s">
        <v>4756</v>
      </c>
      <c r="BE1533" s="33">
        <v>153.39773701736499</v>
      </c>
      <c r="BF1533" s="33">
        <v>-27.914983601178701</v>
      </c>
      <c r="BG1533" s="34">
        <f t="shared" si="276"/>
        <v>69</v>
      </c>
      <c r="BH1533" s="34">
        <f t="shared" si="277"/>
        <v>65</v>
      </c>
      <c r="BI1533" s="34">
        <f t="shared" si="278"/>
        <v>89</v>
      </c>
      <c r="BJ1533" s="34">
        <f t="shared" si="279"/>
        <v>51</v>
      </c>
      <c r="BK1533" s="34">
        <f t="shared" si="280"/>
        <v>96</v>
      </c>
      <c r="BL1533" s="34">
        <f t="shared" si="281"/>
        <v>85</v>
      </c>
      <c r="BM1533" s="35">
        <f t="shared" si="282"/>
        <v>87</v>
      </c>
      <c r="BN1533" s="34">
        <f t="shared" si="283"/>
        <v>33</v>
      </c>
      <c r="BO1533" s="35">
        <f t="shared" si="284"/>
        <v>1</v>
      </c>
      <c r="BP1533" s="35">
        <f t="shared" si="285"/>
        <v>70</v>
      </c>
      <c r="BQ1533" s="35">
        <f t="shared" si="286"/>
        <v>50</v>
      </c>
      <c r="BR1533" s="35">
        <f t="shared" si="287"/>
        <v>51</v>
      </c>
    </row>
    <row r="1534" spans="2:70" x14ac:dyDescent="0.3">
      <c r="B1534" s="6" t="s">
        <v>1950</v>
      </c>
      <c r="C1534" s="6">
        <v>309061246</v>
      </c>
      <c r="D1534" s="6" t="s">
        <v>1321</v>
      </c>
      <c r="E1534" s="6" t="s">
        <v>1142</v>
      </c>
      <c r="F1534" s="6" t="s">
        <v>3657</v>
      </c>
      <c r="G1534" s="6" t="s">
        <v>97</v>
      </c>
      <c r="H1534" s="6" t="s">
        <v>4995</v>
      </c>
      <c r="I1534" s="22">
        <v>826200</v>
      </c>
      <c r="J1534" s="22">
        <v>785000</v>
      </c>
      <c r="K1534" s="22">
        <v>739000</v>
      </c>
      <c r="L1534" s="22">
        <v>850000</v>
      </c>
      <c r="M1534" s="22">
        <v>810000</v>
      </c>
      <c r="N1534" s="22">
        <v>735000</v>
      </c>
      <c r="O1534" s="23">
        <v>41</v>
      </c>
      <c r="P1534" s="23">
        <v>41</v>
      </c>
      <c r="Q1534" s="23">
        <v>41</v>
      </c>
      <c r="R1534" s="22">
        <v>780</v>
      </c>
      <c r="S1534" s="22">
        <v>700</v>
      </c>
      <c r="T1534" s="24">
        <v>3.4</v>
      </c>
      <c r="U1534" s="24">
        <v>-0.5</v>
      </c>
      <c r="V1534" s="24">
        <v>3.9</v>
      </c>
      <c r="W1534" s="24">
        <v>4.0999999999999996</v>
      </c>
      <c r="X1534" s="25">
        <v>4.9092229484386345E-2</v>
      </c>
      <c r="Y1534" s="24">
        <v>3</v>
      </c>
      <c r="Z1534" s="24">
        <v>-1.5</v>
      </c>
      <c r="AA1534" s="24">
        <v>4.5</v>
      </c>
      <c r="AB1534" s="24">
        <v>5.4</v>
      </c>
      <c r="AC1534" s="26">
        <v>0.44642857142857134</v>
      </c>
      <c r="AD1534" s="24">
        <v>9.0936707523245968</v>
      </c>
      <c r="AE1534" s="6">
        <v>46</v>
      </c>
      <c r="AF1534" s="6">
        <v>46</v>
      </c>
      <c r="AG1534" s="6">
        <v>56</v>
      </c>
      <c r="AH1534" s="27">
        <v>1.1170212765957448</v>
      </c>
      <c r="AI1534" s="28">
        <v>730000</v>
      </c>
      <c r="AJ1534" s="28">
        <v>647000</v>
      </c>
      <c r="AK1534" s="28">
        <v>562500</v>
      </c>
      <c r="AL1534" s="29">
        <v>0.12828438948995363</v>
      </c>
      <c r="AM1534" s="29">
        <v>0.29777777777777775</v>
      </c>
      <c r="AN1534" s="6">
        <v>3.4</v>
      </c>
      <c r="AO1534" s="27">
        <v>-0.20000000000000018</v>
      </c>
      <c r="AP1534" s="6">
        <v>3.6</v>
      </c>
      <c r="AQ1534" s="28">
        <v>700</v>
      </c>
      <c r="AR1534" s="28">
        <v>650</v>
      </c>
      <c r="AS1534" s="25">
        <v>7.6923076923076927E-2</v>
      </c>
      <c r="AT1534" s="30">
        <v>1747.2000000000003</v>
      </c>
      <c r="AU1534" s="24">
        <v>0.7097</v>
      </c>
      <c r="AV1534" s="24">
        <v>0.2903</v>
      </c>
      <c r="AW1534" s="24">
        <v>0.52</v>
      </c>
      <c r="AX1534" s="24">
        <v>0.33679999999999999</v>
      </c>
      <c r="AY1534" s="24">
        <v>0.31540000000000001</v>
      </c>
      <c r="AZ1534" s="24">
        <v>0.38479999999999998</v>
      </c>
      <c r="BA1534" s="24">
        <v>0.27589999999999998</v>
      </c>
      <c r="BB1534" s="31">
        <v>5</v>
      </c>
      <c r="BC1534" s="23">
        <v>69</v>
      </c>
      <c r="BD1534" s="32" t="s">
        <v>4248</v>
      </c>
      <c r="BE1534" s="33">
        <v>153.36914910890101</v>
      </c>
      <c r="BF1534" s="33">
        <v>-28.021004564061101</v>
      </c>
      <c r="BG1534" s="34">
        <f t="shared" si="276"/>
        <v>60</v>
      </c>
      <c r="BH1534" s="34">
        <f t="shared" si="277"/>
        <v>60</v>
      </c>
      <c r="BI1534" s="34">
        <f t="shared" si="278"/>
        <v>100</v>
      </c>
      <c r="BJ1534" s="34">
        <f t="shared" si="279"/>
        <v>65</v>
      </c>
      <c r="BK1534" s="34">
        <f t="shared" si="280"/>
        <v>93</v>
      </c>
      <c r="BL1534" s="34">
        <f t="shared" si="281"/>
        <v>59</v>
      </c>
      <c r="BM1534" s="35">
        <f t="shared" si="282"/>
        <v>100</v>
      </c>
      <c r="BN1534" s="34">
        <f t="shared" si="283"/>
        <v>59</v>
      </c>
      <c r="BO1534" s="35">
        <f t="shared" si="284"/>
        <v>1</v>
      </c>
      <c r="BP1534" s="35">
        <f t="shared" si="285"/>
        <v>67</v>
      </c>
      <c r="BQ1534" s="35">
        <f t="shared" si="286"/>
        <v>50</v>
      </c>
      <c r="BR1534" s="35">
        <f t="shared" si="287"/>
        <v>51</v>
      </c>
    </row>
    <row r="1535" spans="2:70" x14ac:dyDescent="0.3">
      <c r="B1535" s="6" t="s">
        <v>2298</v>
      </c>
      <c r="C1535" s="6">
        <v>309071558</v>
      </c>
      <c r="D1535" s="6" t="s">
        <v>1141</v>
      </c>
      <c r="E1535" s="6" t="s">
        <v>1142</v>
      </c>
      <c r="F1535" s="6" t="s">
        <v>3657</v>
      </c>
      <c r="G1535" s="6" t="s">
        <v>97</v>
      </c>
      <c r="H1535" s="6" t="s">
        <v>4995</v>
      </c>
      <c r="I1535" s="22">
        <v>699000</v>
      </c>
      <c r="J1535" s="22">
        <v>699000</v>
      </c>
      <c r="K1535" s="22">
        <v>629000</v>
      </c>
      <c r="L1535" s="22">
        <v>690000</v>
      </c>
      <c r="M1535" s="22">
        <v>690000</v>
      </c>
      <c r="N1535" s="22">
        <v>640000</v>
      </c>
      <c r="O1535" s="23">
        <v>35</v>
      </c>
      <c r="P1535" s="23">
        <v>35</v>
      </c>
      <c r="Q1535" s="23">
        <v>29</v>
      </c>
      <c r="R1535" s="22">
        <v>640</v>
      </c>
      <c r="S1535" s="22">
        <v>620</v>
      </c>
      <c r="T1535" s="24">
        <v>3</v>
      </c>
      <c r="U1535" s="24">
        <v>0</v>
      </c>
      <c r="V1535" s="24">
        <v>3</v>
      </c>
      <c r="W1535" s="24">
        <v>2.2999999999999998</v>
      </c>
      <c r="X1535" s="25">
        <v>4.7610872675250361E-2</v>
      </c>
      <c r="Y1535" s="24">
        <v>7.4</v>
      </c>
      <c r="Z1535" s="24">
        <v>-2.7999999999999989</v>
      </c>
      <c r="AA1535" s="24">
        <v>10.199999999999999</v>
      </c>
      <c r="AB1535" s="24">
        <v>9.6999999999999993</v>
      </c>
      <c r="AC1535" s="26">
        <v>0.28386913632815269</v>
      </c>
      <c r="AD1535" s="24">
        <v>5.9622754294885434</v>
      </c>
      <c r="AE1535" s="6">
        <v>179</v>
      </c>
      <c r="AF1535" s="6">
        <v>167</v>
      </c>
      <c r="AG1535" s="6">
        <v>177</v>
      </c>
      <c r="AH1535" s="27">
        <v>3.9033457249070631</v>
      </c>
      <c r="AI1535" s="28">
        <v>702000</v>
      </c>
      <c r="AJ1535" s="28">
        <v>640000</v>
      </c>
      <c r="AK1535" s="28">
        <v>560000</v>
      </c>
      <c r="AL1535" s="29">
        <v>9.6875000000000003E-2</v>
      </c>
      <c r="AM1535" s="29">
        <v>0.25357142857142856</v>
      </c>
      <c r="AN1535" s="6">
        <v>2.9</v>
      </c>
      <c r="AO1535" s="27">
        <v>-0.30000000000000027</v>
      </c>
      <c r="AP1535" s="6">
        <v>3.2</v>
      </c>
      <c r="AQ1535" s="28">
        <v>720</v>
      </c>
      <c r="AR1535" s="28">
        <v>680</v>
      </c>
      <c r="AS1535" s="25">
        <v>5.8823529411764705E-2</v>
      </c>
      <c r="AT1535" s="30">
        <v>2254.5600000000004</v>
      </c>
      <c r="AU1535" s="24">
        <v>0.83320000000000005</v>
      </c>
      <c r="AV1535" s="24">
        <v>0.1668</v>
      </c>
      <c r="AW1535" s="24">
        <v>0.79300000000000004</v>
      </c>
      <c r="AX1535" s="24">
        <v>0.19850000000000001</v>
      </c>
      <c r="AY1535" s="24">
        <v>0.1008</v>
      </c>
      <c r="AZ1535" s="24">
        <v>0.35959999999999998</v>
      </c>
      <c r="BA1535" s="24">
        <v>0.52210000000000001</v>
      </c>
      <c r="BB1535" s="31">
        <v>6</v>
      </c>
      <c r="BC1535" s="23">
        <v>46</v>
      </c>
      <c r="BD1535" s="32" t="s">
        <v>4580</v>
      </c>
      <c r="BE1535" s="33">
        <v>153.25659888366101</v>
      </c>
      <c r="BF1535" s="33">
        <v>-27.837313971183299</v>
      </c>
      <c r="BG1535" s="34">
        <f t="shared" si="276"/>
        <v>67</v>
      </c>
      <c r="BH1535" s="34">
        <f t="shared" si="277"/>
        <v>69</v>
      </c>
      <c r="BI1535" s="34">
        <f t="shared" si="278"/>
        <v>76</v>
      </c>
      <c r="BJ1535" s="34">
        <f t="shared" si="279"/>
        <v>49</v>
      </c>
      <c r="BK1535" s="34">
        <f t="shared" si="280"/>
        <v>100</v>
      </c>
      <c r="BL1535" s="34">
        <f t="shared" si="281"/>
        <v>12</v>
      </c>
      <c r="BM1535" s="35">
        <f t="shared" si="282"/>
        <v>100</v>
      </c>
      <c r="BN1535" s="34">
        <f t="shared" si="283"/>
        <v>90</v>
      </c>
      <c r="BO1535" s="35">
        <f t="shared" si="284"/>
        <v>78</v>
      </c>
      <c r="BP1535" s="35">
        <f t="shared" si="285"/>
        <v>1</v>
      </c>
      <c r="BQ1535" s="35">
        <f t="shared" si="286"/>
        <v>60</v>
      </c>
      <c r="BR1535" s="35">
        <f t="shared" si="287"/>
        <v>51</v>
      </c>
    </row>
    <row r="1536" spans="2:70" x14ac:dyDescent="0.3">
      <c r="B1536" s="6" t="s">
        <v>2686</v>
      </c>
      <c r="C1536" s="6">
        <v>312011337</v>
      </c>
      <c r="D1536" s="6" t="s">
        <v>2083</v>
      </c>
      <c r="E1536" s="6" t="s">
        <v>712</v>
      </c>
      <c r="F1536" s="6" t="s">
        <v>2698</v>
      </c>
      <c r="G1536" s="6" t="s">
        <v>97</v>
      </c>
      <c r="H1536" s="6" t="s">
        <v>4995</v>
      </c>
      <c r="I1536" s="22">
        <v>325000</v>
      </c>
      <c r="J1536" s="22">
        <v>325000</v>
      </c>
      <c r="K1536" s="22">
        <v>289000</v>
      </c>
      <c r="L1536" s="22">
        <v>335000</v>
      </c>
      <c r="M1536" s="22">
        <v>335000</v>
      </c>
      <c r="N1536" s="22">
        <v>275000</v>
      </c>
      <c r="O1536" s="23">
        <v>57</v>
      </c>
      <c r="P1536" s="23">
        <v>60</v>
      </c>
      <c r="Q1536" s="23">
        <v>76</v>
      </c>
      <c r="R1536" s="22">
        <v>440</v>
      </c>
      <c r="S1536" s="22">
        <v>380</v>
      </c>
      <c r="T1536" s="24">
        <v>2.7</v>
      </c>
      <c r="U1536" s="24">
        <v>0.10000000000000009</v>
      </c>
      <c r="V1536" s="24">
        <v>2.6</v>
      </c>
      <c r="W1536" s="24">
        <v>3.2</v>
      </c>
      <c r="X1536" s="25">
        <v>7.0400000000000004E-2</v>
      </c>
      <c r="Y1536" s="24">
        <v>4.3</v>
      </c>
      <c r="Z1536" s="24">
        <v>-2.1000000000000005</v>
      </c>
      <c r="AA1536" s="24">
        <v>6.4</v>
      </c>
      <c r="AB1536" s="24">
        <v>10.199999999999999</v>
      </c>
      <c r="AC1536" s="26">
        <v>0.29716879187378431</v>
      </c>
      <c r="AD1536" s="24">
        <v>4.2211476118435272</v>
      </c>
      <c r="AE1536" s="6">
        <v>63</v>
      </c>
      <c r="AF1536" s="6">
        <v>52</v>
      </c>
      <c r="AG1536" s="6">
        <v>51</v>
      </c>
      <c r="AH1536" s="27">
        <v>5.28440366972477</v>
      </c>
      <c r="AI1536" s="28">
        <v>335000</v>
      </c>
      <c r="AJ1536" s="28">
        <v>260000</v>
      </c>
      <c r="AK1536" s="28">
        <v>253000</v>
      </c>
      <c r="AL1536" s="29">
        <v>0.28846153846153844</v>
      </c>
      <c r="AM1536" s="29">
        <v>0.32411067193675891</v>
      </c>
      <c r="AN1536" s="6">
        <v>2.4</v>
      </c>
      <c r="AO1536" s="27">
        <v>0</v>
      </c>
      <c r="AP1536" s="6">
        <v>2.4</v>
      </c>
      <c r="AQ1536" s="28">
        <v>550</v>
      </c>
      <c r="AR1536" s="28">
        <v>400</v>
      </c>
      <c r="AS1536" s="25">
        <v>0.375</v>
      </c>
      <c r="AT1536" s="30">
        <v>1480.64</v>
      </c>
      <c r="AU1536" s="24">
        <v>0.65329999999999999</v>
      </c>
      <c r="AV1536" s="24">
        <v>0.34670000000000001</v>
      </c>
      <c r="AW1536" s="24">
        <v>0.81259999999999999</v>
      </c>
      <c r="AX1536" s="24">
        <v>0.1474</v>
      </c>
      <c r="AY1536" s="24">
        <v>0.32369999999999999</v>
      </c>
      <c r="AZ1536" s="24">
        <v>0.24210000000000001</v>
      </c>
      <c r="BA1536" s="24">
        <v>0.39639999999999997</v>
      </c>
      <c r="BB1536" s="31">
        <v>2</v>
      </c>
      <c r="BC1536" s="23">
        <v>962</v>
      </c>
      <c r="BD1536" s="32" t="s">
        <v>4981</v>
      </c>
      <c r="BE1536" s="33">
        <v>148.23412354111801</v>
      </c>
      <c r="BF1536" s="33">
        <v>-20.018518436379701</v>
      </c>
      <c r="BG1536" s="34">
        <f t="shared" si="276"/>
        <v>72</v>
      </c>
      <c r="BH1536" s="34">
        <f t="shared" si="277"/>
        <v>77</v>
      </c>
      <c r="BI1536" s="34">
        <f t="shared" si="278"/>
        <v>59</v>
      </c>
      <c r="BJ1536" s="34">
        <f t="shared" si="279"/>
        <v>100</v>
      </c>
      <c r="BK1536" s="34">
        <f t="shared" si="280"/>
        <v>1</v>
      </c>
      <c r="BL1536" s="34">
        <f t="shared" si="281"/>
        <v>61</v>
      </c>
      <c r="BM1536" s="35">
        <f t="shared" si="282"/>
        <v>100</v>
      </c>
      <c r="BN1536" s="34">
        <f t="shared" si="283"/>
        <v>100</v>
      </c>
      <c r="BO1536" s="35">
        <f t="shared" si="284"/>
        <v>69</v>
      </c>
      <c r="BP1536" s="35">
        <f t="shared" si="285"/>
        <v>46</v>
      </c>
      <c r="BQ1536" s="35">
        <f t="shared" si="286"/>
        <v>20</v>
      </c>
      <c r="BR1536" s="35">
        <f t="shared" si="287"/>
        <v>51</v>
      </c>
    </row>
    <row r="1537" spans="2:70" x14ac:dyDescent="0.3">
      <c r="B1537" s="6" t="s">
        <v>2452</v>
      </c>
      <c r="C1537" s="6">
        <v>316051434</v>
      </c>
      <c r="D1537" s="6" t="s">
        <v>2453</v>
      </c>
      <c r="E1537" s="6" t="s">
        <v>1740</v>
      </c>
      <c r="F1537" s="6" t="s">
        <v>1740</v>
      </c>
      <c r="G1537" s="6" t="s">
        <v>97</v>
      </c>
      <c r="H1537" s="6" t="s">
        <v>4995</v>
      </c>
      <c r="I1537" s="22">
        <v>1825000</v>
      </c>
      <c r="J1537" s="22">
        <v>1756800</v>
      </c>
      <c r="K1537" s="22">
        <v>1699200</v>
      </c>
      <c r="L1537" s="22">
        <v>1850000</v>
      </c>
      <c r="M1537" s="22">
        <v>2150000</v>
      </c>
      <c r="N1537" s="22">
        <v>1750000</v>
      </c>
      <c r="O1537" s="23">
        <v>52</v>
      </c>
      <c r="P1537" s="23">
        <v>53</v>
      </c>
      <c r="Q1537" s="23">
        <v>53</v>
      </c>
      <c r="R1537" s="22">
        <v>895</v>
      </c>
      <c r="S1537" s="22">
        <v>750</v>
      </c>
      <c r="T1537" s="24">
        <v>2.1</v>
      </c>
      <c r="U1537" s="24">
        <v>-0.19999999999999973</v>
      </c>
      <c r="V1537" s="24">
        <v>2.2999999999999998</v>
      </c>
      <c r="W1537" s="24">
        <v>2.2000000000000002</v>
      </c>
      <c r="X1537" s="25">
        <v>2.5501369863013698E-2</v>
      </c>
      <c r="Y1537" s="24">
        <v>1.9</v>
      </c>
      <c r="Z1537" s="24">
        <v>-0.70000000000000018</v>
      </c>
      <c r="AA1537" s="24">
        <v>2.6</v>
      </c>
      <c r="AB1537" s="24">
        <v>2.6</v>
      </c>
      <c r="AC1537" s="26">
        <v>0.43359041934733733</v>
      </c>
      <c r="AD1537" s="24">
        <v>17.002632473332415</v>
      </c>
      <c r="AE1537" s="6">
        <v>166</v>
      </c>
      <c r="AF1537" s="6">
        <v>152</v>
      </c>
      <c r="AG1537" s="6">
        <v>135</v>
      </c>
      <c r="AH1537" s="27">
        <v>5.7435897435897436</v>
      </c>
      <c r="AI1537" s="28">
        <v>1225000</v>
      </c>
      <c r="AJ1537" s="28">
        <v>1050000</v>
      </c>
      <c r="AK1537" s="28">
        <v>1020000</v>
      </c>
      <c r="AL1537" s="29">
        <v>0.16666666666666666</v>
      </c>
      <c r="AM1537" s="29">
        <v>0.20098039215686275</v>
      </c>
      <c r="AN1537" s="6">
        <v>2</v>
      </c>
      <c r="AO1537" s="27">
        <v>-0.39999999999999991</v>
      </c>
      <c r="AP1537" s="6">
        <v>2.4</v>
      </c>
      <c r="AQ1537" s="28">
        <v>750</v>
      </c>
      <c r="AR1537" s="28">
        <v>720</v>
      </c>
      <c r="AS1537" s="25">
        <v>4.1666666666666664E-2</v>
      </c>
      <c r="AT1537" s="30">
        <v>2064.1600000000003</v>
      </c>
      <c r="AU1537" s="24">
        <v>0.70330000000000004</v>
      </c>
      <c r="AV1537" s="24">
        <v>0.29670000000000002</v>
      </c>
      <c r="AW1537" s="24">
        <v>0.71719999999999995</v>
      </c>
      <c r="AX1537" s="24">
        <v>8.3799999999999999E-2</v>
      </c>
      <c r="AY1537" s="24">
        <v>0.49049999999999999</v>
      </c>
      <c r="AZ1537" s="24">
        <v>0.23619999999999999</v>
      </c>
      <c r="BA1537" s="24">
        <v>0.2422</v>
      </c>
      <c r="BB1537" s="31">
        <v>8</v>
      </c>
      <c r="BC1537" s="23">
        <v>120</v>
      </c>
      <c r="BD1537" s="32" t="s">
        <v>4739</v>
      </c>
      <c r="BE1537" s="33">
        <v>153.09485529642001</v>
      </c>
      <c r="BF1537" s="33">
        <v>-26.399984687964999</v>
      </c>
      <c r="BG1537" s="34">
        <f t="shared" si="276"/>
        <v>82</v>
      </c>
      <c r="BH1537" s="34">
        <f t="shared" si="277"/>
        <v>84</v>
      </c>
      <c r="BI1537" s="34">
        <f t="shared" si="278"/>
        <v>54</v>
      </c>
      <c r="BJ1537" s="34">
        <f t="shared" si="279"/>
        <v>84</v>
      </c>
      <c r="BK1537" s="34">
        <f t="shared" si="280"/>
        <v>82</v>
      </c>
      <c r="BL1537" s="34">
        <f t="shared" si="281"/>
        <v>98</v>
      </c>
      <c r="BM1537" s="35">
        <f t="shared" si="282"/>
        <v>36</v>
      </c>
      <c r="BN1537" s="34">
        <f t="shared" si="283"/>
        <v>1</v>
      </c>
      <c r="BO1537" s="35">
        <f t="shared" si="284"/>
        <v>1</v>
      </c>
      <c r="BP1537" s="35">
        <f t="shared" si="285"/>
        <v>85</v>
      </c>
      <c r="BQ1537" s="35">
        <f t="shared" si="286"/>
        <v>80</v>
      </c>
      <c r="BR1537" s="35">
        <f t="shared" si="287"/>
        <v>51</v>
      </c>
    </row>
    <row r="1538" spans="2:70" x14ac:dyDescent="0.3">
      <c r="B1538" s="6" t="s">
        <v>2640</v>
      </c>
      <c r="C1538" s="6">
        <v>318021478</v>
      </c>
      <c r="D1538" s="6" t="s">
        <v>773</v>
      </c>
      <c r="E1538" s="6" t="s">
        <v>773</v>
      </c>
      <c r="F1538" s="6" t="s">
        <v>773</v>
      </c>
      <c r="G1538" s="6" t="s">
        <v>97</v>
      </c>
      <c r="H1538" s="6" t="s">
        <v>4995</v>
      </c>
      <c r="I1538" s="22">
        <v>290000</v>
      </c>
      <c r="J1538" s="22">
        <v>275000</v>
      </c>
      <c r="K1538" s="22">
        <v>229000</v>
      </c>
      <c r="L1538" s="22">
        <v>305000</v>
      </c>
      <c r="M1538" s="22">
        <v>276000</v>
      </c>
      <c r="N1538" s="22">
        <v>249000</v>
      </c>
      <c r="O1538" s="23">
        <v>19</v>
      </c>
      <c r="P1538" s="23">
        <v>21</v>
      </c>
      <c r="Q1538" s="23">
        <v>41</v>
      </c>
      <c r="R1538" s="22">
        <v>380</v>
      </c>
      <c r="S1538" s="22">
        <v>350</v>
      </c>
      <c r="T1538" s="24">
        <v>3.4</v>
      </c>
      <c r="U1538" s="24">
        <v>-0.39999999999999991</v>
      </c>
      <c r="V1538" s="24">
        <v>3.8</v>
      </c>
      <c r="W1538" s="24">
        <v>3.9</v>
      </c>
      <c r="X1538" s="25">
        <v>6.8137931034482763E-2</v>
      </c>
      <c r="Y1538" s="24">
        <v>4.3</v>
      </c>
      <c r="Z1538" s="24">
        <v>-1.2000000000000002</v>
      </c>
      <c r="AA1538" s="24">
        <v>5.5</v>
      </c>
      <c r="AB1538" s="24">
        <v>7.3</v>
      </c>
      <c r="AC1538" s="26">
        <v>0.24910845395426892</v>
      </c>
      <c r="AD1538" s="24">
        <v>3.6559439092478736</v>
      </c>
      <c r="AE1538" s="6">
        <v>150</v>
      </c>
      <c r="AF1538" s="6">
        <v>130</v>
      </c>
      <c r="AG1538" s="6">
        <v>166</v>
      </c>
      <c r="AH1538" s="27">
        <v>2.1057692307692308</v>
      </c>
      <c r="AI1538" s="28">
        <v>370000</v>
      </c>
      <c r="AJ1538" s="28">
        <v>282000</v>
      </c>
      <c r="AK1538" s="28">
        <v>257000</v>
      </c>
      <c r="AL1538" s="29">
        <v>0.31205673758865249</v>
      </c>
      <c r="AM1538" s="29">
        <v>0.43968871595330739</v>
      </c>
      <c r="AN1538" s="6">
        <v>2.6</v>
      </c>
      <c r="AO1538" s="27">
        <v>-0.19999999999999973</v>
      </c>
      <c r="AP1538" s="6">
        <v>2.8</v>
      </c>
      <c r="AQ1538" s="28">
        <v>440</v>
      </c>
      <c r="AR1538" s="28">
        <v>400</v>
      </c>
      <c r="AS1538" s="25">
        <v>0.1</v>
      </c>
      <c r="AT1538" s="30">
        <v>1525.44</v>
      </c>
      <c r="AU1538" s="24">
        <v>0.54920000000000002</v>
      </c>
      <c r="AV1538" s="24">
        <v>0.45079999999999998</v>
      </c>
      <c r="AW1538" s="24">
        <v>0.46750000000000003</v>
      </c>
      <c r="AX1538" s="24">
        <v>0.38300000000000001</v>
      </c>
      <c r="AY1538" s="24">
        <v>0.19550000000000001</v>
      </c>
      <c r="AZ1538" s="24">
        <v>0.26219999999999999</v>
      </c>
      <c r="BA1538" s="24">
        <v>0.51219999999999999</v>
      </c>
      <c r="BB1538" s="31">
        <v>2</v>
      </c>
      <c r="BC1538" s="23">
        <v>1110</v>
      </c>
      <c r="BD1538" s="32" t="s">
        <v>4934</v>
      </c>
      <c r="BE1538" s="33">
        <v>146.800090065078</v>
      </c>
      <c r="BF1538" s="33">
        <v>-19.289329161022199</v>
      </c>
      <c r="BG1538" s="34">
        <f t="shared" si="276"/>
        <v>60</v>
      </c>
      <c r="BH1538" s="34">
        <f t="shared" si="277"/>
        <v>74</v>
      </c>
      <c r="BI1538" s="34">
        <f t="shared" si="278"/>
        <v>99</v>
      </c>
      <c r="BJ1538" s="34">
        <f t="shared" si="279"/>
        <v>100</v>
      </c>
      <c r="BK1538" s="34">
        <f t="shared" si="280"/>
        <v>1</v>
      </c>
      <c r="BL1538" s="34">
        <f t="shared" si="281"/>
        <v>33</v>
      </c>
      <c r="BM1538" s="35">
        <f t="shared" si="282"/>
        <v>100</v>
      </c>
      <c r="BN1538" s="34">
        <f t="shared" si="283"/>
        <v>100</v>
      </c>
      <c r="BO1538" s="35">
        <f t="shared" si="284"/>
        <v>100</v>
      </c>
      <c r="BP1538" s="35">
        <f t="shared" si="285"/>
        <v>46</v>
      </c>
      <c r="BQ1538" s="35">
        <f t="shared" si="286"/>
        <v>20</v>
      </c>
      <c r="BR1538" s="35">
        <f t="shared" si="287"/>
        <v>51</v>
      </c>
    </row>
    <row r="1539" spans="2:70" x14ac:dyDescent="0.3">
      <c r="B1539" s="6" t="s">
        <v>1513</v>
      </c>
      <c r="C1539" s="6">
        <v>502011025</v>
      </c>
      <c r="D1539" s="6" t="s">
        <v>1513</v>
      </c>
      <c r="E1539" s="6" t="s">
        <v>1513</v>
      </c>
      <c r="F1539" s="6" t="s">
        <v>2720</v>
      </c>
      <c r="G1539" s="6" t="s">
        <v>93</v>
      </c>
      <c r="H1539" s="6" t="s">
        <v>4995</v>
      </c>
      <c r="I1539" s="22">
        <v>485000</v>
      </c>
      <c r="J1539" s="22">
        <v>459000</v>
      </c>
      <c r="K1539" s="22">
        <v>369000</v>
      </c>
      <c r="L1539" s="22">
        <v>510000</v>
      </c>
      <c r="M1539" s="22">
        <v>495000</v>
      </c>
      <c r="N1539" s="22">
        <v>401000</v>
      </c>
      <c r="O1539" s="23">
        <v>28</v>
      </c>
      <c r="P1539" s="23">
        <v>30</v>
      </c>
      <c r="Q1539" s="23">
        <v>35</v>
      </c>
      <c r="R1539" s="22">
        <v>500</v>
      </c>
      <c r="S1539" s="22">
        <v>460</v>
      </c>
      <c r="T1539" s="24">
        <v>3.5</v>
      </c>
      <c r="U1539" s="24">
        <v>-0.20000000000000018</v>
      </c>
      <c r="V1539" s="24">
        <v>3.7</v>
      </c>
      <c r="W1539" s="24">
        <v>4.2</v>
      </c>
      <c r="X1539" s="25">
        <v>5.3608247422680409E-2</v>
      </c>
      <c r="Y1539" s="24">
        <v>2.2000000000000002</v>
      </c>
      <c r="Z1539" s="24">
        <v>-0.69999999999999973</v>
      </c>
      <c r="AA1539" s="24">
        <v>2.9</v>
      </c>
      <c r="AB1539" s="24">
        <v>2.6</v>
      </c>
      <c r="AC1539" s="26">
        <v>0.49548121135246548</v>
      </c>
      <c r="AD1539" s="24">
        <v>9.2426302886902203</v>
      </c>
      <c r="AE1539" s="6">
        <v>70</v>
      </c>
      <c r="AF1539" s="6">
        <v>81</v>
      </c>
      <c r="AG1539" s="6">
        <v>77</v>
      </c>
      <c r="AH1539" s="27">
        <v>1.7142857142857144</v>
      </c>
      <c r="AI1539" s="28">
        <v>525000</v>
      </c>
      <c r="AJ1539" s="28">
        <v>430000</v>
      </c>
      <c r="AK1539" s="28">
        <v>350000</v>
      </c>
      <c r="AL1539" s="29">
        <v>0.22093023255813954</v>
      </c>
      <c r="AM1539" s="29">
        <v>0.5</v>
      </c>
      <c r="AN1539" s="6">
        <v>2.9</v>
      </c>
      <c r="AO1539" s="27">
        <v>-0.60000000000000009</v>
      </c>
      <c r="AP1539" s="6">
        <v>3.5</v>
      </c>
      <c r="AQ1539" s="28">
        <v>500</v>
      </c>
      <c r="AR1539" s="28">
        <v>480</v>
      </c>
      <c r="AS1539" s="25">
        <v>4.1666666666666664E-2</v>
      </c>
      <c r="AT1539" s="30">
        <v>1009.1200000000001</v>
      </c>
      <c r="AU1539" s="24">
        <v>0.52070000000000005</v>
      </c>
      <c r="AV1539" s="24">
        <v>0.4793</v>
      </c>
      <c r="AW1539" s="24">
        <v>0.52100000000000002</v>
      </c>
      <c r="AX1539" s="24">
        <v>0.33210000000000001</v>
      </c>
      <c r="AY1539" s="24">
        <v>0.28670000000000001</v>
      </c>
      <c r="AZ1539" s="24">
        <v>0.17899999999999999</v>
      </c>
      <c r="BA1539" s="24">
        <v>0.49270000000000003</v>
      </c>
      <c r="BB1539" s="31">
        <v>1</v>
      </c>
      <c r="BC1539" s="23">
        <v>64</v>
      </c>
      <c r="BD1539" s="32" t="s">
        <v>4862</v>
      </c>
      <c r="BE1539" s="33">
        <v>115.733178445581</v>
      </c>
      <c r="BF1539" s="33">
        <v>-32.520599922192801</v>
      </c>
      <c r="BG1539" s="34">
        <f t="shared" si="276"/>
        <v>59</v>
      </c>
      <c r="BH1539" s="34">
        <f t="shared" si="277"/>
        <v>69</v>
      </c>
      <c r="BI1539" s="34">
        <f t="shared" si="278"/>
        <v>100</v>
      </c>
      <c r="BJ1539" s="34">
        <f t="shared" si="279"/>
        <v>100</v>
      </c>
      <c r="BK1539" s="34">
        <f t="shared" si="280"/>
        <v>95</v>
      </c>
      <c r="BL1539" s="34">
        <f t="shared" si="281"/>
        <v>53</v>
      </c>
      <c r="BM1539" s="35">
        <f t="shared" si="282"/>
        <v>100</v>
      </c>
      <c r="BN1539" s="34">
        <f t="shared" si="283"/>
        <v>58</v>
      </c>
      <c r="BO1539" s="35">
        <f t="shared" si="284"/>
        <v>1</v>
      </c>
      <c r="BP1539" s="35">
        <f t="shared" si="285"/>
        <v>80</v>
      </c>
      <c r="BQ1539" s="35">
        <f t="shared" si="286"/>
        <v>10</v>
      </c>
      <c r="BR1539" s="35">
        <f t="shared" si="287"/>
        <v>51</v>
      </c>
    </row>
    <row r="1540" spans="2:70" x14ac:dyDescent="0.3">
      <c r="B1540" s="6" t="s">
        <v>2388</v>
      </c>
      <c r="C1540" s="6">
        <v>505031255</v>
      </c>
      <c r="D1540" s="6" t="s">
        <v>538</v>
      </c>
      <c r="E1540" s="6" t="s">
        <v>243</v>
      </c>
      <c r="F1540" s="6" t="s">
        <v>2720</v>
      </c>
      <c r="G1540" s="6" t="s">
        <v>93</v>
      </c>
      <c r="H1540" s="6" t="s">
        <v>4995</v>
      </c>
      <c r="I1540" s="22">
        <v>599000</v>
      </c>
      <c r="J1540" s="22">
        <v>569000</v>
      </c>
      <c r="K1540" s="22">
        <v>484500</v>
      </c>
      <c r="L1540" s="22">
        <v>620000</v>
      </c>
      <c r="M1540" s="22">
        <v>600000</v>
      </c>
      <c r="N1540" s="22">
        <v>491000</v>
      </c>
      <c r="O1540" s="23">
        <v>4</v>
      </c>
      <c r="P1540" s="23">
        <v>37</v>
      </c>
      <c r="Q1540" s="23">
        <v>46</v>
      </c>
      <c r="R1540" s="22">
        <v>610</v>
      </c>
      <c r="S1540" s="22">
        <v>500</v>
      </c>
      <c r="T1540" s="24">
        <v>6.9</v>
      </c>
      <c r="U1540" s="24">
        <v>-1.1999999999999993</v>
      </c>
      <c r="V1540" s="24">
        <v>8.1</v>
      </c>
      <c r="W1540" s="24">
        <v>10.4</v>
      </c>
      <c r="X1540" s="25">
        <v>5.2954924874791316E-2</v>
      </c>
      <c r="Y1540" s="24">
        <v>5.2</v>
      </c>
      <c r="Z1540" s="24">
        <v>-2.8999999999999995</v>
      </c>
      <c r="AA1540" s="24">
        <v>8.1</v>
      </c>
      <c r="AB1540" s="24">
        <v>6.9</v>
      </c>
      <c r="AC1540" s="26">
        <v>0.26816487303931907</v>
      </c>
      <c r="AD1540" s="24">
        <v>5.0640214044940777</v>
      </c>
      <c r="AE1540" s="6">
        <v>21</v>
      </c>
      <c r="AF1540" s="6">
        <v>30</v>
      </c>
      <c r="AG1540" s="6">
        <v>40</v>
      </c>
      <c r="AH1540" s="27">
        <v>1.0871080139372822</v>
      </c>
      <c r="AI1540" s="28">
        <v>615000</v>
      </c>
      <c r="AJ1540" s="28">
        <v>482000</v>
      </c>
      <c r="AK1540" s="28">
        <v>410000</v>
      </c>
      <c r="AL1540" s="29">
        <v>0.27593360995850624</v>
      </c>
      <c r="AM1540" s="29">
        <v>0.5</v>
      </c>
      <c r="AN1540" s="6">
        <v>2.2999999999999998</v>
      </c>
      <c r="AO1540" s="27">
        <v>-0.90000000000000036</v>
      </c>
      <c r="AP1540" s="6">
        <v>3.2</v>
      </c>
      <c r="AQ1540" s="28">
        <v>580</v>
      </c>
      <c r="AR1540" s="28">
        <v>525</v>
      </c>
      <c r="AS1540" s="25">
        <v>0.10476190476190476</v>
      </c>
      <c r="AT1540" s="30">
        <v>2274.7200000000003</v>
      </c>
      <c r="AU1540" s="24">
        <v>0.80649999999999999</v>
      </c>
      <c r="AV1540" s="24">
        <v>0.19350000000000001</v>
      </c>
      <c r="AW1540" s="24">
        <v>0.97940000000000005</v>
      </c>
      <c r="AX1540" s="24">
        <v>1.89E-2</v>
      </c>
      <c r="AY1540" s="24">
        <v>7.4700000000000003E-2</v>
      </c>
      <c r="AZ1540" s="24">
        <v>0.64610000000000001</v>
      </c>
      <c r="BA1540" s="24">
        <v>0.26469999999999999</v>
      </c>
      <c r="BB1540" s="31">
        <v>5</v>
      </c>
      <c r="BC1540" s="23">
        <v>42</v>
      </c>
      <c r="BD1540" s="32" t="s">
        <v>4674</v>
      </c>
      <c r="BE1540" s="33">
        <v>115.679509936117</v>
      </c>
      <c r="BF1540" s="33">
        <v>-31.600017710328899</v>
      </c>
      <c r="BG1540" s="34">
        <f t="shared" ref="BG1540:BG1603" si="288">IF(T1540&lt;=1, 100, IF(T1540&gt;=7, 1, ROUND(100 - ((T1540-1)/6)*99, 0)))</f>
        <v>3</v>
      </c>
      <c r="BH1540" s="34">
        <f t="shared" ref="BH1540:BH1603" si="289">IF(AN1540&lt;=1, 100, IF(AN1540&gt;=7, 1, ROUND(100 - ((AN1540-1)/6)*99, 0)))</f>
        <v>79</v>
      </c>
      <c r="BI1540" s="34">
        <f t="shared" ref="BI1540:BI1603" si="290">IF(AH1540&lt;=2, 100, IF(AH1540&gt;=10, 1, ROUND(100 - ((AH1540-2)/8)*99, 0)))</f>
        <v>100</v>
      </c>
      <c r="BJ1540" s="34">
        <f t="shared" ref="BJ1540:BJ1603" si="291">IF(AL1540&lt;=0, 1, IF(AL1540&gt;=0.2, 100, ROUND(1 + (AL1540/0.2)*99, 0)))</f>
        <v>100</v>
      </c>
      <c r="BK1540" s="34">
        <f t="shared" ref="BK1540:BK1603" si="292">IF(BC1540&gt;=750, 1, IF(BC1540&lt;=50, 100, ROUND(100 - 99 * (((BC1540 - 50)/700)^0.75), 0)))</f>
        <v>100</v>
      </c>
      <c r="BL1540" s="34">
        <f t="shared" ref="BL1540:BL1603" si="293">IF(AY1540&gt;=0.5, 100, IF(AY1540&lt;=0.05, 1, ROUND(1 + ((AY1540-0.05)/0.45)*99, 0)))</f>
        <v>6</v>
      </c>
      <c r="BM1540" s="35">
        <f t="shared" ref="BM1540:BM1603" si="294">IF(X1540&gt;=0.045, 100, IF(X1540&lt;=0.015, 1, ROUND(1 + ((X1540-0.015)/0.03)*99, 0)))</f>
        <v>100</v>
      </c>
      <c r="BN1540" s="34">
        <f t="shared" ref="BN1540:BN1603" si="295">IF(AD1540&lt;=5, 100, IF(AD1540&gt;=15, 1, ROUND(100 - ((AD1540-5)/10)*99, 0)))</f>
        <v>99</v>
      </c>
      <c r="BO1540" s="35">
        <f t="shared" ref="BO1540:BO1603" si="296">IF(AC1540&lt;=0.25, 100, IF(AC1540&gt;=0.4, 1, ROUND(100 - ((AC1540-0.25)/0.15)*99, 0)))</f>
        <v>88</v>
      </c>
      <c r="BP1540" s="35">
        <f t="shared" ref="BP1540:BP1603" si="297">IF(Y1540&lt;=1, 100, IF(Y1540&gt;=7, 1, ROUND(100 - ((Y1540-1)/6)*99, 0)))</f>
        <v>31</v>
      </c>
      <c r="BQ1540" s="35">
        <f t="shared" ref="BQ1540:BQ1603" si="298">BB1540*10</f>
        <v>50</v>
      </c>
      <c r="BR1540" s="35">
        <f t="shared" ref="BR1540:BR1603" si="299">IF(
  (
    IF($BG$2,0.1,0) + IF($BH$2,0.1,0) + IF($BI$2,0.05,0) + IF($BJ$2,0.05,0) +
    IF($BK$2,0.07,0) + IF($BL$2,0.08,0) + IF($BM$2,0.08,0) + IF($BN$2,0.07,0) +
    IF($BO$2,0.07,0) + IF($BP$2,0.08,0) + IF($BQ$2,0.08,0)
  ) = 0,
  "",
  ROUND(
    (
      IF($BG$2, BG1540*0.1, 0) + IF($BH$2, BH1540*0.1, 0) + IF($BI$2, BI1540*0.05, 0) + IF($BJ$2, BJ1540*0.05, 0) +
      IF($BK$2, BK1540*0.07, 0) + IF($BL$2, BL1540*0.08, 0) + IF($BM$2, BM1540*0.08, 0) + IF($BN$2, BN1540*0.07, 0) +
      IF($BO$2, BO1540*0.07, 0) + IF($BP$2, BP1540*0.08, 0) + IF($BQ$2, BQ1540*0.08, 0)
    ) /
    (
      IF($BG$2,0.1,0) + IF($BH$2,0.1,0) + IF($BI$2,0.05,0) + IF($BJ$2,0.05,0) +
      IF($BK$2,0.07,0) + IF($BL$2,0.08,0) + IF($BM$2,0.08,0) + IF($BN$2,0.07,0) +
      IF($BO$2,0.07,0) + IF($BP$2,0.08,0) + IF($BQ$2,0.08,0)
    ) * 0.8,
  0)
)</f>
        <v>51</v>
      </c>
    </row>
    <row r="1541" spans="2:70" x14ac:dyDescent="0.3">
      <c r="B1541" s="6" t="s">
        <v>2596</v>
      </c>
      <c r="C1541" s="6">
        <v>506011112</v>
      </c>
      <c r="D1541" s="6" t="s">
        <v>360</v>
      </c>
      <c r="E1541" s="6" t="s">
        <v>281</v>
      </c>
      <c r="F1541" s="6" t="s">
        <v>2720</v>
      </c>
      <c r="G1541" s="6" t="s">
        <v>93</v>
      </c>
      <c r="H1541" s="6" t="s">
        <v>4995</v>
      </c>
      <c r="I1541" s="22">
        <v>460100</v>
      </c>
      <c r="J1541" s="22">
        <v>417300</v>
      </c>
      <c r="K1541" s="22">
        <v>438600</v>
      </c>
      <c r="L1541" s="22">
        <v>485000</v>
      </c>
      <c r="M1541" s="22">
        <v>446000</v>
      </c>
      <c r="N1541" s="22">
        <v>332000</v>
      </c>
      <c r="O1541" s="23">
        <v>23</v>
      </c>
      <c r="P1541" s="23">
        <v>23</v>
      </c>
      <c r="Q1541" s="23">
        <v>9</v>
      </c>
      <c r="R1541" s="22">
        <v>650</v>
      </c>
      <c r="S1541" s="22">
        <v>450</v>
      </c>
      <c r="T1541" s="24">
        <v>4.8</v>
      </c>
      <c r="U1541" s="24">
        <v>-0.79999999999999982</v>
      </c>
      <c r="V1541" s="24">
        <v>5.6</v>
      </c>
      <c r="W1541" s="24">
        <v>8.1999999999999993</v>
      </c>
      <c r="X1541" s="25">
        <v>7.3462290806346447E-2</v>
      </c>
      <c r="Y1541" s="24">
        <v>0.4</v>
      </c>
      <c r="Z1541" s="24">
        <v>-0.70000000000000007</v>
      </c>
      <c r="AA1541" s="24">
        <v>1.1000000000000001</v>
      </c>
      <c r="AB1541" s="24">
        <v>2.2000000000000002</v>
      </c>
      <c r="AC1541" s="26">
        <v>0.42300083298625568</v>
      </c>
      <c r="AD1541" s="24">
        <v>5.7580675519815463</v>
      </c>
      <c r="AE1541" s="6">
        <v>11</v>
      </c>
      <c r="AF1541" s="6">
        <v>18</v>
      </c>
      <c r="AG1541" s="6">
        <v>24</v>
      </c>
      <c r="AH1541" s="27">
        <v>0.42519685039370075</v>
      </c>
      <c r="AI1541" s="28">
        <v>520000</v>
      </c>
      <c r="AJ1541" s="28">
        <v>400000</v>
      </c>
      <c r="AK1541" s="28">
        <v>300000</v>
      </c>
      <c r="AL1541" s="29">
        <v>0.3</v>
      </c>
      <c r="AM1541" s="29">
        <v>0.73333333333333328</v>
      </c>
      <c r="AN1541" s="6">
        <v>3.8</v>
      </c>
      <c r="AO1541" s="27">
        <v>-1.2999999999999998</v>
      </c>
      <c r="AP1541" s="6">
        <v>5.0999999999999996</v>
      </c>
      <c r="AQ1541" s="28">
        <v>550</v>
      </c>
      <c r="AR1541" s="28">
        <v>475</v>
      </c>
      <c r="AS1541" s="25">
        <v>0.15789473684210525</v>
      </c>
      <c r="AT1541" s="30">
        <v>1536.64</v>
      </c>
      <c r="AU1541" s="24">
        <v>0.70679999999999998</v>
      </c>
      <c r="AV1541" s="24">
        <v>0.29320000000000002</v>
      </c>
      <c r="AW1541" s="24">
        <v>0.94979999999999998</v>
      </c>
      <c r="AX1541" s="24">
        <v>3.3599999999999998E-2</v>
      </c>
      <c r="AY1541" s="24">
        <v>0.26679999999999998</v>
      </c>
      <c r="AZ1541" s="24">
        <v>0.44600000000000001</v>
      </c>
      <c r="BA1541" s="24">
        <v>0.24979999999999999</v>
      </c>
      <c r="BB1541" s="31">
        <v>1</v>
      </c>
      <c r="BC1541" s="23">
        <v>23</v>
      </c>
      <c r="BD1541" s="32" t="s">
        <v>4887</v>
      </c>
      <c r="BE1541" s="33">
        <v>115.991544499394</v>
      </c>
      <c r="BF1541" s="33">
        <v>-32.118417600606399</v>
      </c>
      <c r="BG1541" s="34">
        <f t="shared" si="288"/>
        <v>37</v>
      </c>
      <c r="BH1541" s="34">
        <f t="shared" si="289"/>
        <v>54</v>
      </c>
      <c r="BI1541" s="34">
        <f t="shared" si="290"/>
        <v>100</v>
      </c>
      <c r="BJ1541" s="34">
        <f t="shared" si="291"/>
        <v>100</v>
      </c>
      <c r="BK1541" s="34">
        <f t="shared" si="292"/>
        <v>100</v>
      </c>
      <c r="BL1541" s="34">
        <f t="shared" si="293"/>
        <v>49</v>
      </c>
      <c r="BM1541" s="35">
        <f t="shared" si="294"/>
        <v>100</v>
      </c>
      <c r="BN1541" s="34">
        <f t="shared" si="295"/>
        <v>92</v>
      </c>
      <c r="BO1541" s="35">
        <f t="shared" si="296"/>
        <v>1</v>
      </c>
      <c r="BP1541" s="35">
        <f t="shared" si="297"/>
        <v>100</v>
      </c>
      <c r="BQ1541" s="35">
        <f t="shared" si="298"/>
        <v>10</v>
      </c>
      <c r="BR1541" s="35">
        <f t="shared" si="299"/>
        <v>51</v>
      </c>
    </row>
    <row r="1542" spans="2:70" x14ac:dyDescent="0.3">
      <c r="B1542" s="6" t="s">
        <v>2230</v>
      </c>
      <c r="C1542" s="6">
        <v>510011265</v>
      </c>
      <c r="D1542" s="6" t="s">
        <v>2231</v>
      </c>
      <c r="E1542" s="6" t="s">
        <v>2060</v>
      </c>
      <c r="F1542" s="6" t="s">
        <v>2696</v>
      </c>
      <c r="G1542" s="6" t="s">
        <v>93</v>
      </c>
      <c r="H1542" s="6" t="s">
        <v>4995</v>
      </c>
      <c r="I1542" s="22">
        <v>299000</v>
      </c>
      <c r="J1542" s="22">
        <v>329000</v>
      </c>
      <c r="K1542" s="22">
        <v>316800</v>
      </c>
      <c r="L1542" s="22">
        <v>245000</v>
      </c>
      <c r="M1542" s="22">
        <v>285000</v>
      </c>
      <c r="N1542" s="22">
        <v>275000</v>
      </c>
      <c r="O1542" s="23">
        <v>199</v>
      </c>
      <c r="P1542" s="23">
        <v>199</v>
      </c>
      <c r="Q1542" s="23">
        <v>92</v>
      </c>
      <c r="R1542" s="22">
        <v>550</v>
      </c>
      <c r="S1542" s="22">
        <v>500</v>
      </c>
      <c r="T1542" s="24">
        <v>2</v>
      </c>
      <c r="U1542" s="24">
        <v>0.19999999999999996</v>
      </c>
      <c r="V1542" s="24">
        <v>1.8</v>
      </c>
      <c r="W1542" s="24">
        <v>1.7</v>
      </c>
      <c r="X1542" s="25">
        <v>9.5652173913043481E-2</v>
      </c>
      <c r="Y1542" s="24">
        <v>0.2</v>
      </c>
      <c r="Z1542" s="24">
        <v>0</v>
      </c>
      <c r="AA1542" s="24">
        <v>0.2</v>
      </c>
      <c r="AB1542" s="24">
        <v>0.3</v>
      </c>
      <c r="AC1542" s="26">
        <v>0.26430109180378286</v>
      </c>
      <c r="AD1542" s="24">
        <v>2.7631477779486393</v>
      </c>
      <c r="AE1542" s="6">
        <v>53</v>
      </c>
      <c r="AF1542" s="6">
        <v>29</v>
      </c>
      <c r="AG1542" s="6">
        <v>43</v>
      </c>
      <c r="AH1542" s="27">
        <v>3.7209302325581395</v>
      </c>
      <c r="AI1542" s="28">
        <v>410000</v>
      </c>
      <c r="AJ1542" s="28">
        <v>399000</v>
      </c>
      <c r="AK1542" s="28">
        <v>350000</v>
      </c>
      <c r="AL1542" s="29">
        <v>2.7568922305764409E-2</v>
      </c>
      <c r="AM1542" s="29">
        <v>0.17142857142857143</v>
      </c>
      <c r="AN1542" s="6">
        <v>2.4</v>
      </c>
      <c r="AO1542" s="27">
        <v>-0.39999999999999991</v>
      </c>
      <c r="AP1542" s="6">
        <v>2.8</v>
      </c>
      <c r="AQ1542" s="28">
        <v>700</v>
      </c>
      <c r="AR1542" s="28">
        <v>607</v>
      </c>
      <c r="AS1542" s="25">
        <v>0.15321252059308071</v>
      </c>
      <c r="AT1542" s="30">
        <v>2080.96</v>
      </c>
      <c r="AU1542" s="24">
        <v>0.70189999999999997</v>
      </c>
      <c r="AV1542" s="24">
        <v>0.29809999999999998</v>
      </c>
      <c r="AW1542" s="24">
        <v>0.68759999999999999</v>
      </c>
      <c r="AX1542" s="24">
        <v>0.11260000000000001</v>
      </c>
      <c r="AY1542" s="24">
        <v>0.14749999999999999</v>
      </c>
      <c r="AZ1542" s="24">
        <v>0.14280000000000001</v>
      </c>
      <c r="BA1542" s="24">
        <v>0.6008</v>
      </c>
      <c r="BB1542" s="31">
        <v>1</v>
      </c>
      <c r="BC1542" s="23">
        <v>2129</v>
      </c>
      <c r="BD1542" s="32" t="s">
        <v>4514</v>
      </c>
      <c r="BE1542" s="33">
        <v>126.587514273894</v>
      </c>
      <c r="BF1542" s="33">
        <v>-15.487221645616399</v>
      </c>
      <c r="BG1542" s="34">
        <f t="shared" si="288"/>
        <v>84</v>
      </c>
      <c r="BH1542" s="34">
        <f t="shared" si="289"/>
        <v>77</v>
      </c>
      <c r="BI1542" s="34">
        <f t="shared" si="290"/>
        <v>79</v>
      </c>
      <c r="BJ1542" s="34">
        <f t="shared" si="291"/>
        <v>15</v>
      </c>
      <c r="BK1542" s="34">
        <f t="shared" si="292"/>
        <v>1</v>
      </c>
      <c r="BL1542" s="34">
        <f t="shared" si="293"/>
        <v>22</v>
      </c>
      <c r="BM1542" s="35">
        <f t="shared" si="294"/>
        <v>100</v>
      </c>
      <c r="BN1542" s="34">
        <f t="shared" si="295"/>
        <v>100</v>
      </c>
      <c r="BO1542" s="35">
        <f t="shared" si="296"/>
        <v>91</v>
      </c>
      <c r="BP1542" s="35">
        <f t="shared" si="297"/>
        <v>100</v>
      </c>
      <c r="BQ1542" s="35">
        <f t="shared" si="298"/>
        <v>10</v>
      </c>
      <c r="BR1542" s="35">
        <f t="shared" si="299"/>
        <v>51</v>
      </c>
    </row>
    <row r="1543" spans="2:70" x14ac:dyDescent="0.3">
      <c r="B1543" s="6" t="s">
        <v>2079</v>
      </c>
      <c r="C1543" s="6">
        <v>601011001</v>
      </c>
      <c r="D1543" s="6" t="s">
        <v>547</v>
      </c>
      <c r="E1543" s="6" t="s">
        <v>129</v>
      </c>
      <c r="F1543" s="6" t="s">
        <v>129</v>
      </c>
      <c r="G1543" s="6" t="s">
        <v>130</v>
      </c>
      <c r="H1543" s="6" t="s">
        <v>4995</v>
      </c>
      <c r="I1543" s="22">
        <v>349000</v>
      </c>
      <c r="J1543" s="22">
        <v>345000</v>
      </c>
      <c r="K1543" s="22">
        <v>350000</v>
      </c>
      <c r="L1543" s="22">
        <v>340000</v>
      </c>
      <c r="M1543" s="22">
        <v>310000</v>
      </c>
      <c r="N1543" s="22">
        <v>342000</v>
      </c>
      <c r="O1543" s="23">
        <v>17</v>
      </c>
      <c r="P1543" s="23">
        <v>18</v>
      </c>
      <c r="Q1543" s="23">
        <v>30</v>
      </c>
      <c r="R1543" s="22">
        <v>400</v>
      </c>
      <c r="S1543" s="22">
        <v>415</v>
      </c>
      <c r="T1543" s="24">
        <v>1.5</v>
      </c>
      <c r="U1543" s="24">
        <v>0.39999999999999991</v>
      </c>
      <c r="V1543" s="24">
        <v>1.1000000000000001</v>
      </c>
      <c r="W1543" s="24">
        <v>1.3</v>
      </c>
      <c r="X1543" s="25">
        <v>5.9598853868194843E-2</v>
      </c>
      <c r="Y1543" s="24">
        <v>1.5</v>
      </c>
      <c r="Z1543" s="24">
        <v>-0.5</v>
      </c>
      <c r="AA1543" s="24">
        <v>2</v>
      </c>
      <c r="AB1543" s="24">
        <v>4.4000000000000004</v>
      </c>
      <c r="AC1543" s="26">
        <v>0.36780932764454899</v>
      </c>
      <c r="AD1543" s="24">
        <v>6.1714161224974813</v>
      </c>
      <c r="AE1543" s="6">
        <v>12</v>
      </c>
      <c r="AF1543" s="6">
        <v>17</v>
      </c>
      <c r="AG1543" s="6">
        <v>20</v>
      </c>
      <c r="AH1543" s="27">
        <v>5.7931034482758621</v>
      </c>
      <c r="AI1543" s="28">
        <v>432000</v>
      </c>
      <c r="AJ1543" s="28">
        <v>480000</v>
      </c>
      <c r="AK1543" s="28">
        <v>475000</v>
      </c>
      <c r="AL1543" s="29">
        <v>-0.1</v>
      </c>
      <c r="AM1543" s="29">
        <v>-9.0526315789473691E-2</v>
      </c>
      <c r="AN1543" s="6">
        <v>2.2000000000000002</v>
      </c>
      <c r="AO1543" s="27">
        <v>-0.39999999999999991</v>
      </c>
      <c r="AP1543" s="6">
        <v>2.6</v>
      </c>
      <c r="AQ1543" s="28">
        <v>465</v>
      </c>
      <c r="AR1543" s="28">
        <v>450</v>
      </c>
      <c r="AS1543" s="25">
        <v>3.3333333333333333E-2</v>
      </c>
      <c r="AT1543" s="30">
        <v>1087.5200000000002</v>
      </c>
      <c r="AU1543" s="24">
        <v>0.70909999999999995</v>
      </c>
      <c r="AV1543" s="24">
        <v>0.29089999999999999</v>
      </c>
      <c r="AW1543" s="24">
        <v>0.90780000000000005</v>
      </c>
      <c r="AX1543" s="24">
        <v>3.04E-2</v>
      </c>
      <c r="AY1543" s="24">
        <v>0.17849999999999999</v>
      </c>
      <c r="AZ1543" s="24">
        <v>0.23169999999999999</v>
      </c>
      <c r="BA1543" s="24">
        <v>0.55589999999999995</v>
      </c>
      <c r="BB1543" s="31">
        <v>1</v>
      </c>
      <c r="BC1543" s="23">
        <v>23</v>
      </c>
      <c r="BD1543" s="32" t="s">
        <v>4368</v>
      </c>
      <c r="BE1543" s="33">
        <v>147.14789531794199</v>
      </c>
      <c r="BF1543" s="33">
        <v>-42.733429153280298</v>
      </c>
      <c r="BG1543" s="34">
        <f t="shared" si="288"/>
        <v>92</v>
      </c>
      <c r="BH1543" s="34">
        <f t="shared" si="289"/>
        <v>80</v>
      </c>
      <c r="BI1543" s="34">
        <f t="shared" si="290"/>
        <v>53</v>
      </c>
      <c r="BJ1543" s="34">
        <f t="shared" si="291"/>
        <v>1</v>
      </c>
      <c r="BK1543" s="34">
        <f t="shared" si="292"/>
        <v>100</v>
      </c>
      <c r="BL1543" s="34">
        <f t="shared" si="293"/>
        <v>29</v>
      </c>
      <c r="BM1543" s="35">
        <f t="shared" si="294"/>
        <v>100</v>
      </c>
      <c r="BN1543" s="34">
        <f t="shared" si="295"/>
        <v>88</v>
      </c>
      <c r="BO1543" s="35">
        <f t="shared" si="296"/>
        <v>22</v>
      </c>
      <c r="BP1543" s="35">
        <f t="shared" si="297"/>
        <v>92</v>
      </c>
      <c r="BQ1543" s="35">
        <f t="shared" si="298"/>
        <v>10</v>
      </c>
      <c r="BR1543" s="35">
        <f t="shared" si="299"/>
        <v>51</v>
      </c>
    </row>
    <row r="1544" spans="2:70" x14ac:dyDescent="0.3">
      <c r="B1544" s="6" t="s">
        <v>2670</v>
      </c>
      <c r="C1544" s="6">
        <v>701041043</v>
      </c>
      <c r="D1544" s="6" t="s">
        <v>588</v>
      </c>
      <c r="E1544" s="6" t="s">
        <v>1389</v>
      </c>
      <c r="F1544" s="6" t="s">
        <v>1389</v>
      </c>
      <c r="G1544" s="6" t="s">
        <v>1390</v>
      </c>
      <c r="H1544" s="6" t="s">
        <v>4995</v>
      </c>
      <c r="I1544" s="22">
        <v>303800</v>
      </c>
      <c r="J1544" s="22">
        <v>312620</v>
      </c>
      <c r="K1544" s="22">
        <v>327750</v>
      </c>
      <c r="L1544" s="22">
        <v>400000</v>
      </c>
      <c r="M1544" s="22">
        <v>345000</v>
      </c>
      <c r="N1544" s="22">
        <v>345000</v>
      </c>
      <c r="O1544" s="23">
        <v>54</v>
      </c>
      <c r="P1544" s="23">
        <v>54</v>
      </c>
      <c r="Q1544" s="23">
        <v>84</v>
      </c>
      <c r="R1544" s="22">
        <v>525</v>
      </c>
      <c r="S1544" s="22">
        <v>500</v>
      </c>
      <c r="T1544" s="24">
        <v>5.6</v>
      </c>
      <c r="U1544" s="24">
        <v>1.0999999999999996</v>
      </c>
      <c r="V1544" s="24">
        <v>4.5</v>
      </c>
      <c r="W1544" s="24">
        <v>3.3</v>
      </c>
      <c r="X1544" s="25">
        <v>8.9861751152073732E-2</v>
      </c>
      <c r="Y1544" s="24">
        <v>5.7</v>
      </c>
      <c r="Z1544" s="24">
        <v>-2.8999999999999995</v>
      </c>
      <c r="AA1544" s="24">
        <v>8.6</v>
      </c>
      <c r="AB1544" s="24">
        <v>10.8</v>
      </c>
      <c r="AC1544" s="26">
        <v>0.19728535353535351</v>
      </c>
      <c r="AD1544" s="24">
        <v>2.1954318829318824</v>
      </c>
      <c r="AE1544" s="6">
        <v>27</v>
      </c>
      <c r="AF1544" s="6">
        <v>34</v>
      </c>
      <c r="AG1544" s="6">
        <v>87</v>
      </c>
      <c r="AH1544" s="27">
        <v>1.4400000000000002</v>
      </c>
      <c r="AI1544" s="28">
        <v>370000</v>
      </c>
      <c r="AJ1544" s="28">
        <v>310000</v>
      </c>
      <c r="AK1544" s="28">
        <v>305000</v>
      </c>
      <c r="AL1544" s="29">
        <v>0.19354838709677419</v>
      </c>
      <c r="AM1544" s="29">
        <v>0.21311475409836064</v>
      </c>
      <c r="AN1544" s="6">
        <v>4.9000000000000004</v>
      </c>
      <c r="AO1544" s="27">
        <v>2.0000000000000004</v>
      </c>
      <c r="AP1544" s="6">
        <v>2.9</v>
      </c>
      <c r="AQ1544" s="28">
        <v>490</v>
      </c>
      <c r="AR1544" s="28">
        <v>480</v>
      </c>
      <c r="AS1544" s="25">
        <v>2.0833333333333332E-2</v>
      </c>
      <c r="AT1544" s="30">
        <v>2661.1200000000003</v>
      </c>
      <c r="AU1544" s="24">
        <v>0.77949999999999997</v>
      </c>
      <c r="AV1544" s="24">
        <v>0.2205</v>
      </c>
      <c r="AW1544" s="24">
        <v>0.69740000000000002</v>
      </c>
      <c r="AX1544" s="24">
        <v>0.16320000000000001</v>
      </c>
      <c r="AY1544" s="24">
        <v>6.8500000000000005E-2</v>
      </c>
      <c r="AZ1544" s="24">
        <v>0.35649999999999998</v>
      </c>
      <c r="BA1544" s="24">
        <v>0.54249999999999998</v>
      </c>
      <c r="BB1544" s="31">
        <v>8</v>
      </c>
      <c r="BC1544" s="23">
        <v>18</v>
      </c>
      <c r="BD1544" s="32" t="s">
        <v>4965</v>
      </c>
      <c r="BE1544" s="33">
        <v>130.98850414058899</v>
      </c>
      <c r="BF1544" s="33">
        <v>-12.5106521260762</v>
      </c>
      <c r="BG1544" s="34">
        <f t="shared" si="288"/>
        <v>24</v>
      </c>
      <c r="BH1544" s="34">
        <f t="shared" si="289"/>
        <v>36</v>
      </c>
      <c r="BI1544" s="34">
        <f t="shared" si="290"/>
        <v>100</v>
      </c>
      <c r="BJ1544" s="34">
        <f t="shared" si="291"/>
        <v>97</v>
      </c>
      <c r="BK1544" s="34">
        <f t="shared" si="292"/>
        <v>100</v>
      </c>
      <c r="BL1544" s="34">
        <f t="shared" si="293"/>
        <v>5</v>
      </c>
      <c r="BM1544" s="35">
        <f t="shared" si="294"/>
        <v>100</v>
      </c>
      <c r="BN1544" s="34">
        <f t="shared" si="295"/>
        <v>100</v>
      </c>
      <c r="BO1544" s="35">
        <f t="shared" si="296"/>
        <v>100</v>
      </c>
      <c r="BP1544" s="35">
        <f t="shared" si="297"/>
        <v>22</v>
      </c>
      <c r="BQ1544" s="35">
        <f t="shared" si="298"/>
        <v>80</v>
      </c>
      <c r="BR1544" s="35">
        <f t="shared" si="299"/>
        <v>51</v>
      </c>
    </row>
    <row r="1545" spans="2:70" x14ac:dyDescent="0.3">
      <c r="B1545" s="6" t="s">
        <v>2458</v>
      </c>
      <c r="C1545" s="6">
        <v>702011049</v>
      </c>
      <c r="D1545" s="6" t="s">
        <v>2320</v>
      </c>
      <c r="E1545" s="6" t="s">
        <v>1710</v>
      </c>
      <c r="F1545" s="6" t="s">
        <v>2320</v>
      </c>
      <c r="G1545" s="6" t="s">
        <v>1390</v>
      </c>
      <c r="H1545" s="6" t="s">
        <v>4995</v>
      </c>
      <c r="I1545" s="22">
        <v>319500</v>
      </c>
      <c r="J1545" s="22">
        <v>319500</v>
      </c>
      <c r="K1545" s="22">
        <v>346560</v>
      </c>
      <c r="L1545" s="22">
        <v>280000</v>
      </c>
      <c r="M1545" s="22">
        <v>316500</v>
      </c>
      <c r="N1545" s="22">
        <v>370000</v>
      </c>
      <c r="O1545" s="23">
        <v>138</v>
      </c>
      <c r="P1545" s="23">
        <v>114</v>
      </c>
      <c r="Q1545" s="23">
        <v>82</v>
      </c>
      <c r="R1545" s="22">
        <v>390</v>
      </c>
      <c r="S1545" s="22">
        <v>420</v>
      </c>
      <c r="T1545" s="24">
        <v>1.8</v>
      </c>
      <c r="U1545" s="24">
        <v>-0.30000000000000004</v>
      </c>
      <c r="V1545" s="24">
        <v>2.1</v>
      </c>
      <c r="W1545" s="24">
        <v>1.6</v>
      </c>
      <c r="X1545" s="25">
        <v>6.3474178403755868E-2</v>
      </c>
      <c r="Y1545" s="24">
        <v>3.9</v>
      </c>
      <c r="Z1545" s="24">
        <v>-1.1000000000000001</v>
      </c>
      <c r="AA1545" s="24">
        <v>5</v>
      </c>
      <c r="AB1545" s="24">
        <v>6.4</v>
      </c>
      <c r="AC1545" s="26">
        <v>0.15219155844155841</v>
      </c>
      <c r="AD1545" s="24">
        <v>2.3976924517789899</v>
      </c>
      <c r="AE1545" s="6">
        <v>74</v>
      </c>
      <c r="AF1545" s="6">
        <v>65</v>
      </c>
      <c r="AG1545" s="6">
        <v>80</v>
      </c>
      <c r="AH1545" s="27">
        <v>6.8307692307692305</v>
      </c>
      <c r="AI1545" s="28">
        <v>280000</v>
      </c>
      <c r="AJ1545" s="28">
        <v>325000</v>
      </c>
      <c r="AK1545" s="28">
        <v>319000</v>
      </c>
      <c r="AL1545" s="29">
        <v>-0.13846153846153847</v>
      </c>
      <c r="AM1545" s="29">
        <v>-0.12225705329153605</v>
      </c>
      <c r="AN1545" s="6">
        <v>2.4</v>
      </c>
      <c r="AO1545" s="27">
        <v>0.5</v>
      </c>
      <c r="AP1545" s="6">
        <v>1.9</v>
      </c>
      <c r="AQ1545" s="28">
        <v>420</v>
      </c>
      <c r="AR1545" s="28">
        <v>420</v>
      </c>
      <c r="AS1545" s="25">
        <v>0</v>
      </c>
      <c r="AT1545" s="30">
        <v>2562.5600000000004</v>
      </c>
      <c r="AU1545" s="24">
        <v>0.63180000000000003</v>
      </c>
      <c r="AV1545" s="24">
        <v>0.36820000000000003</v>
      </c>
      <c r="AW1545" s="24">
        <v>0.4355</v>
      </c>
      <c r="AX1545" s="24">
        <v>0.4375</v>
      </c>
      <c r="AY1545" s="24">
        <v>0.1353</v>
      </c>
      <c r="AZ1545" s="24">
        <v>0.28360000000000002</v>
      </c>
      <c r="BA1545" s="24">
        <v>0.50860000000000005</v>
      </c>
      <c r="BB1545" s="31">
        <v>8</v>
      </c>
      <c r="BC1545" s="23">
        <v>1292</v>
      </c>
      <c r="BD1545" s="32" t="s">
        <v>4745</v>
      </c>
      <c r="BE1545" s="33">
        <v>133.90431060948501</v>
      </c>
      <c r="BF1545" s="33">
        <v>-23.718644094468299</v>
      </c>
      <c r="BG1545" s="34">
        <f t="shared" si="288"/>
        <v>87</v>
      </c>
      <c r="BH1545" s="34">
        <f t="shared" si="289"/>
        <v>77</v>
      </c>
      <c r="BI1545" s="34">
        <f t="shared" si="290"/>
        <v>40</v>
      </c>
      <c r="BJ1545" s="34">
        <f t="shared" si="291"/>
        <v>1</v>
      </c>
      <c r="BK1545" s="34">
        <f t="shared" si="292"/>
        <v>1</v>
      </c>
      <c r="BL1545" s="34">
        <f t="shared" si="293"/>
        <v>20</v>
      </c>
      <c r="BM1545" s="35">
        <f t="shared" si="294"/>
        <v>100</v>
      </c>
      <c r="BN1545" s="34">
        <f t="shared" si="295"/>
        <v>100</v>
      </c>
      <c r="BO1545" s="35">
        <f t="shared" si="296"/>
        <v>100</v>
      </c>
      <c r="BP1545" s="35">
        <f t="shared" si="297"/>
        <v>52</v>
      </c>
      <c r="BQ1545" s="35">
        <f t="shared" si="298"/>
        <v>80</v>
      </c>
      <c r="BR1545" s="35">
        <f t="shared" si="299"/>
        <v>51</v>
      </c>
    </row>
    <row r="1546" spans="2:70" x14ac:dyDescent="0.3">
      <c r="B1546" s="6" t="s">
        <v>580</v>
      </c>
      <c r="C1546" s="6">
        <v>801011003</v>
      </c>
      <c r="D1546" s="6" t="s">
        <v>181</v>
      </c>
      <c r="E1546" s="6" t="s">
        <v>107</v>
      </c>
      <c r="F1546" s="6" t="s">
        <v>2703</v>
      </c>
      <c r="G1546" s="6" t="s">
        <v>108</v>
      </c>
      <c r="H1546" s="6" t="s">
        <v>4995</v>
      </c>
      <c r="I1546" s="22">
        <v>445000</v>
      </c>
      <c r="J1546" s="22">
        <v>459000</v>
      </c>
      <c r="K1546" s="22">
        <v>485000</v>
      </c>
      <c r="L1546" s="22">
        <v>445000</v>
      </c>
      <c r="M1546" s="22">
        <v>500000</v>
      </c>
      <c r="N1546" s="22">
        <v>445000</v>
      </c>
      <c r="O1546" s="23">
        <v>47</v>
      </c>
      <c r="P1546" s="23">
        <v>47</v>
      </c>
      <c r="Q1546" s="23">
        <v>37</v>
      </c>
      <c r="R1546" s="22">
        <v>520</v>
      </c>
      <c r="S1546" s="22">
        <v>550</v>
      </c>
      <c r="T1546" s="24">
        <v>4.7</v>
      </c>
      <c r="U1546" s="24">
        <v>-0.59999999999999964</v>
      </c>
      <c r="V1546" s="24">
        <v>5.3</v>
      </c>
      <c r="W1546" s="24">
        <v>4.5999999999999996</v>
      </c>
      <c r="X1546" s="25">
        <v>6.0764044943820227E-2</v>
      </c>
      <c r="Y1546" s="24">
        <v>7.2</v>
      </c>
      <c r="Z1546" s="24">
        <v>-2.2999999999999998</v>
      </c>
      <c r="AA1546" s="24">
        <v>9.5</v>
      </c>
      <c r="AB1546" s="24">
        <v>10.8</v>
      </c>
      <c r="AC1546" s="26">
        <v>0.2048921951834573</v>
      </c>
      <c r="AD1546" s="24">
        <v>3.3719314665916609</v>
      </c>
      <c r="AE1546" s="6">
        <v>199</v>
      </c>
      <c r="AF1546" s="6">
        <v>221</v>
      </c>
      <c r="AG1546" s="6">
        <v>212</v>
      </c>
      <c r="AH1546" s="27">
        <v>5.1428571428571432</v>
      </c>
      <c r="AI1546" s="28">
        <v>560000</v>
      </c>
      <c r="AJ1546" s="28">
        <v>555000</v>
      </c>
      <c r="AK1546" s="28">
        <v>525000</v>
      </c>
      <c r="AL1546" s="29">
        <v>9.0090090090090089E-3</v>
      </c>
      <c r="AM1546" s="29">
        <v>6.6666666666666666E-2</v>
      </c>
      <c r="AN1546" s="6">
        <v>3.2</v>
      </c>
      <c r="AO1546" s="27">
        <v>0</v>
      </c>
      <c r="AP1546" s="6">
        <v>3.2</v>
      </c>
      <c r="AQ1546" s="28">
        <v>550</v>
      </c>
      <c r="AR1546" s="28">
        <v>550</v>
      </c>
      <c r="AS1546" s="25">
        <v>0</v>
      </c>
      <c r="AT1546" s="30">
        <v>2537.92</v>
      </c>
      <c r="AU1546" s="24">
        <v>0.59450000000000003</v>
      </c>
      <c r="AV1546" s="24">
        <v>0.40550000000000003</v>
      </c>
      <c r="AW1546" s="24">
        <v>0.20680000000000001</v>
      </c>
      <c r="AX1546" s="24">
        <v>0.45760000000000001</v>
      </c>
      <c r="AY1546" s="24">
        <v>0.19339999999999999</v>
      </c>
      <c r="AZ1546" s="24">
        <v>0.27289999999999998</v>
      </c>
      <c r="BA1546" s="24">
        <v>0.4965</v>
      </c>
      <c r="BB1546" s="31">
        <v>9.5</v>
      </c>
      <c r="BC1546" s="23">
        <v>68</v>
      </c>
      <c r="BD1546" s="32" t="s">
        <v>3041</v>
      </c>
      <c r="BE1546" s="33">
        <v>149.09378412798901</v>
      </c>
      <c r="BF1546" s="33">
        <v>-35.2451606477035</v>
      </c>
      <c r="BG1546" s="34">
        <f t="shared" si="288"/>
        <v>39</v>
      </c>
      <c r="BH1546" s="34">
        <f t="shared" si="289"/>
        <v>64</v>
      </c>
      <c r="BI1546" s="34">
        <f t="shared" si="290"/>
        <v>61</v>
      </c>
      <c r="BJ1546" s="34">
        <f t="shared" si="291"/>
        <v>5</v>
      </c>
      <c r="BK1546" s="34">
        <f t="shared" si="292"/>
        <v>94</v>
      </c>
      <c r="BL1546" s="34">
        <f t="shared" si="293"/>
        <v>33</v>
      </c>
      <c r="BM1546" s="35">
        <f t="shared" si="294"/>
        <v>100</v>
      </c>
      <c r="BN1546" s="34">
        <f t="shared" si="295"/>
        <v>100</v>
      </c>
      <c r="BO1546" s="35">
        <f t="shared" si="296"/>
        <v>100</v>
      </c>
      <c r="BP1546" s="35">
        <f t="shared" si="297"/>
        <v>1</v>
      </c>
      <c r="BQ1546" s="35">
        <f t="shared" si="298"/>
        <v>95</v>
      </c>
      <c r="BR1546" s="35">
        <f t="shared" si="299"/>
        <v>51</v>
      </c>
    </row>
    <row r="1547" spans="2:70" x14ac:dyDescent="0.3">
      <c r="B1547" s="6" t="s">
        <v>848</v>
      </c>
      <c r="C1547" s="6">
        <v>801041046</v>
      </c>
      <c r="D1547" s="6" t="s">
        <v>299</v>
      </c>
      <c r="E1547" s="6" t="s">
        <v>107</v>
      </c>
      <c r="F1547" s="6" t="s">
        <v>2703</v>
      </c>
      <c r="G1547" s="6" t="s">
        <v>108</v>
      </c>
      <c r="H1547" s="6" t="s">
        <v>4995</v>
      </c>
      <c r="I1547" s="22">
        <v>599000</v>
      </c>
      <c r="J1547" s="22">
        <v>600000</v>
      </c>
      <c r="K1547" s="22">
        <v>635000</v>
      </c>
      <c r="L1547" s="22">
        <v>648000</v>
      </c>
      <c r="M1547" s="22">
        <v>640000</v>
      </c>
      <c r="N1547" s="22">
        <v>645000</v>
      </c>
      <c r="O1547" s="23">
        <v>41</v>
      </c>
      <c r="P1547" s="23">
        <v>39</v>
      </c>
      <c r="Q1547" s="23">
        <v>28</v>
      </c>
      <c r="R1547" s="22">
        <v>550</v>
      </c>
      <c r="S1547" s="22">
        <v>550</v>
      </c>
      <c r="T1547" s="24">
        <v>4</v>
      </c>
      <c r="U1547" s="24">
        <v>-0.20000000000000018</v>
      </c>
      <c r="V1547" s="24">
        <v>4.2</v>
      </c>
      <c r="W1547" s="24">
        <v>3.6</v>
      </c>
      <c r="X1547" s="25">
        <v>4.7746243739565944E-2</v>
      </c>
      <c r="Y1547" s="24">
        <v>4.2</v>
      </c>
      <c r="Z1547" s="24">
        <v>-1.2000000000000002</v>
      </c>
      <c r="AA1547" s="24">
        <v>5.4</v>
      </c>
      <c r="AB1547" s="24">
        <v>5.3</v>
      </c>
      <c r="AC1547" s="26">
        <v>0.22130303225391101</v>
      </c>
      <c r="AD1547" s="24">
        <v>4.6349830881151295</v>
      </c>
      <c r="AE1547" s="6">
        <v>214</v>
      </c>
      <c r="AF1547" s="6">
        <v>238</v>
      </c>
      <c r="AG1547" s="6">
        <v>205</v>
      </c>
      <c r="AH1547" s="27">
        <v>5.6456211812627295</v>
      </c>
      <c r="AI1547" s="28">
        <v>570000</v>
      </c>
      <c r="AJ1547" s="28">
        <v>565000</v>
      </c>
      <c r="AK1547" s="28">
        <v>553000</v>
      </c>
      <c r="AL1547" s="29">
        <v>8.8495575221238937E-3</v>
      </c>
      <c r="AM1547" s="29">
        <v>3.074141048824593E-2</v>
      </c>
      <c r="AN1547" s="6">
        <v>3.7</v>
      </c>
      <c r="AO1547" s="27">
        <v>-0.19999999999999973</v>
      </c>
      <c r="AP1547" s="6">
        <v>3.9</v>
      </c>
      <c r="AQ1547" s="28">
        <v>550</v>
      </c>
      <c r="AR1547" s="28">
        <v>550</v>
      </c>
      <c r="AS1547" s="25">
        <v>0</v>
      </c>
      <c r="AT1547" s="30">
        <v>2485.2800000000002</v>
      </c>
      <c r="AU1547" s="24">
        <v>0.72319999999999995</v>
      </c>
      <c r="AV1547" s="24">
        <v>0.27679999999999999</v>
      </c>
      <c r="AW1547" s="24">
        <v>0.67310000000000003</v>
      </c>
      <c r="AX1547" s="24">
        <v>0.32590000000000002</v>
      </c>
      <c r="AY1547" s="24">
        <v>0.21</v>
      </c>
      <c r="AZ1547" s="24">
        <v>0.49249999999999999</v>
      </c>
      <c r="BA1547" s="24">
        <v>0.26150000000000001</v>
      </c>
      <c r="BB1547" s="31">
        <v>5.5</v>
      </c>
      <c r="BC1547" s="23">
        <v>71</v>
      </c>
      <c r="BD1547" s="32" t="s">
        <v>3252</v>
      </c>
      <c r="BE1547" s="33">
        <v>149.107943214708</v>
      </c>
      <c r="BF1547" s="33">
        <v>-35.169587053392497</v>
      </c>
      <c r="BG1547" s="34">
        <f t="shared" si="288"/>
        <v>51</v>
      </c>
      <c r="BH1547" s="34">
        <f t="shared" si="289"/>
        <v>55</v>
      </c>
      <c r="BI1547" s="34">
        <f t="shared" si="290"/>
        <v>55</v>
      </c>
      <c r="BJ1547" s="34">
        <f t="shared" si="291"/>
        <v>5</v>
      </c>
      <c r="BK1547" s="34">
        <f t="shared" si="292"/>
        <v>93</v>
      </c>
      <c r="BL1547" s="34">
        <f t="shared" si="293"/>
        <v>36</v>
      </c>
      <c r="BM1547" s="35">
        <f t="shared" si="294"/>
        <v>100</v>
      </c>
      <c r="BN1547" s="34">
        <f t="shared" si="295"/>
        <v>100</v>
      </c>
      <c r="BO1547" s="35">
        <f t="shared" si="296"/>
        <v>100</v>
      </c>
      <c r="BP1547" s="35">
        <f t="shared" si="297"/>
        <v>47</v>
      </c>
      <c r="BQ1547" s="35">
        <f t="shared" si="298"/>
        <v>55</v>
      </c>
      <c r="BR1547" s="35">
        <f t="shared" si="299"/>
        <v>51</v>
      </c>
    </row>
    <row r="1548" spans="2:70" x14ac:dyDescent="0.3">
      <c r="B1548" s="6" t="s">
        <v>1581</v>
      </c>
      <c r="C1548" s="6">
        <v>801091106</v>
      </c>
      <c r="D1548" s="6" t="s">
        <v>441</v>
      </c>
      <c r="E1548" s="6" t="s">
        <v>107</v>
      </c>
      <c r="F1548" s="6" t="s">
        <v>2703</v>
      </c>
      <c r="G1548" s="6" t="s">
        <v>108</v>
      </c>
      <c r="H1548" s="6" t="s">
        <v>4995</v>
      </c>
      <c r="I1548" s="22">
        <v>609900</v>
      </c>
      <c r="J1548" s="22">
        <v>670000</v>
      </c>
      <c r="K1548" s="22">
        <v>609900</v>
      </c>
      <c r="L1548" s="22">
        <v>392000</v>
      </c>
      <c r="M1548" s="22">
        <v>426000</v>
      </c>
      <c r="N1548" s="22">
        <v>465000</v>
      </c>
      <c r="O1548" s="23">
        <v>36</v>
      </c>
      <c r="P1548" s="23">
        <v>41</v>
      </c>
      <c r="Q1548" s="23">
        <v>37</v>
      </c>
      <c r="R1548" s="22">
        <v>550</v>
      </c>
      <c r="S1548" s="22">
        <v>550</v>
      </c>
      <c r="T1548" s="24">
        <v>3.9</v>
      </c>
      <c r="U1548" s="24">
        <v>0.19999999999999973</v>
      </c>
      <c r="V1548" s="24">
        <v>3.7</v>
      </c>
      <c r="W1548" s="24">
        <v>3.4</v>
      </c>
      <c r="X1548" s="25">
        <v>4.6892933267748814E-2</v>
      </c>
      <c r="Y1548" s="24">
        <v>5</v>
      </c>
      <c r="Z1548" s="24">
        <v>-1.2999999999999998</v>
      </c>
      <c r="AA1548" s="24">
        <v>6.3</v>
      </c>
      <c r="AB1548" s="24">
        <v>7.6</v>
      </c>
      <c r="AC1548" s="26">
        <v>0.22280917811770806</v>
      </c>
      <c r="AD1548" s="24">
        <v>4.7514446760136417</v>
      </c>
      <c r="AE1548" s="6">
        <v>186</v>
      </c>
      <c r="AF1548" s="6">
        <v>194</v>
      </c>
      <c r="AG1548" s="6">
        <v>149</v>
      </c>
      <c r="AH1548" s="27">
        <v>8.1459854014598552</v>
      </c>
      <c r="AI1548" s="28">
        <v>469250</v>
      </c>
      <c r="AJ1548" s="28">
        <v>480000</v>
      </c>
      <c r="AK1548" s="28">
        <v>455000</v>
      </c>
      <c r="AL1548" s="29">
        <v>-2.2395833333333334E-2</v>
      </c>
      <c r="AM1548" s="29">
        <v>3.1318681318681318E-2</v>
      </c>
      <c r="AN1548" s="6">
        <v>2.8</v>
      </c>
      <c r="AO1548" s="27">
        <v>0</v>
      </c>
      <c r="AP1548" s="6">
        <v>2.8</v>
      </c>
      <c r="AQ1548" s="28">
        <v>535</v>
      </c>
      <c r="AR1548" s="28">
        <v>550</v>
      </c>
      <c r="AS1548" s="25">
        <v>-2.7272727272727271E-2</v>
      </c>
      <c r="AT1548" s="30">
        <v>2468.48</v>
      </c>
      <c r="AU1548" s="24">
        <v>0.67059999999999997</v>
      </c>
      <c r="AV1548" s="24">
        <v>0.32940000000000003</v>
      </c>
      <c r="AW1548" s="24">
        <v>0.54179999999999995</v>
      </c>
      <c r="AX1548" s="24">
        <v>0.26250000000000001</v>
      </c>
      <c r="AY1548" s="24">
        <v>0.3251</v>
      </c>
      <c r="AZ1548" s="24">
        <v>0.30249999999999999</v>
      </c>
      <c r="BA1548" s="24">
        <v>0.35709999999999997</v>
      </c>
      <c r="BB1548" s="31">
        <v>4</v>
      </c>
      <c r="BC1548" s="23">
        <v>63</v>
      </c>
      <c r="BD1548" s="32" t="s">
        <v>3899</v>
      </c>
      <c r="BE1548" s="33">
        <v>149.09921213083601</v>
      </c>
      <c r="BF1548" s="33">
        <v>-35.3633450688544</v>
      </c>
      <c r="BG1548" s="34">
        <f t="shared" si="288"/>
        <v>52</v>
      </c>
      <c r="BH1548" s="34">
        <f t="shared" si="289"/>
        <v>70</v>
      </c>
      <c r="BI1548" s="34">
        <f t="shared" si="290"/>
        <v>24</v>
      </c>
      <c r="BJ1548" s="34">
        <f t="shared" si="291"/>
        <v>1</v>
      </c>
      <c r="BK1548" s="34">
        <f t="shared" si="292"/>
        <v>95</v>
      </c>
      <c r="BL1548" s="34">
        <f t="shared" si="293"/>
        <v>62</v>
      </c>
      <c r="BM1548" s="35">
        <f t="shared" si="294"/>
        <v>100</v>
      </c>
      <c r="BN1548" s="34">
        <f t="shared" si="295"/>
        <v>100</v>
      </c>
      <c r="BO1548" s="35">
        <f t="shared" si="296"/>
        <v>100</v>
      </c>
      <c r="BP1548" s="35">
        <f t="shared" si="297"/>
        <v>34</v>
      </c>
      <c r="BQ1548" s="35">
        <f t="shared" si="298"/>
        <v>40</v>
      </c>
      <c r="BR1548" s="35">
        <f t="shared" si="299"/>
        <v>51</v>
      </c>
    </row>
    <row r="1549" spans="2:70" x14ac:dyDescent="0.3">
      <c r="B1549" s="6" t="s">
        <v>2414</v>
      </c>
      <c r="C1549" s="6">
        <v>101041027</v>
      </c>
      <c r="D1549" s="6" t="s">
        <v>1780</v>
      </c>
      <c r="E1549" s="6" t="s">
        <v>316</v>
      </c>
      <c r="F1549" s="6" t="s">
        <v>2691</v>
      </c>
      <c r="G1549" s="6" t="s">
        <v>77</v>
      </c>
      <c r="H1549" s="6" t="s">
        <v>4995</v>
      </c>
      <c r="I1549" s="22">
        <v>565000</v>
      </c>
      <c r="J1549" s="22">
        <v>575000</v>
      </c>
      <c r="K1549" s="22">
        <v>565000</v>
      </c>
      <c r="L1549" s="22">
        <v>515000</v>
      </c>
      <c r="M1549" s="22">
        <v>539000</v>
      </c>
      <c r="N1549" s="22">
        <v>565000</v>
      </c>
      <c r="O1549" s="23">
        <v>118</v>
      </c>
      <c r="P1549" s="23">
        <v>122</v>
      </c>
      <c r="Q1549" s="23">
        <v>111</v>
      </c>
      <c r="R1549" s="22">
        <v>430</v>
      </c>
      <c r="S1549" s="22">
        <v>390</v>
      </c>
      <c r="T1549" s="24">
        <v>2.2000000000000002</v>
      </c>
      <c r="U1549" s="24">
        <v>-0.19999999999999973</v>
      </c>
      <c r="V1549" s="24">
        <v>2.4</v>
      </c>
      <c r="W1549" s="24">
        <v>1.8</v>
      </c>
      <c r="X1549" s="25">
        <v>3.9575221238938051E-2</v>
      </c>
      <c r="Y1549" s="24">
        <v>0.8</v>
      </c>
      <c r="Z1549" s="24">
        <v>-0.7</v>
      </c>
      <c r="AA1549" s="24">
        <v>1.5</v>
      </c>
      <c r="AB1549" s="24">
        <v>1.6</v>
      </c>
      <c r="AC1549" s="26">
        <v>0.37751088636044383</v>
      </c>
      <c r="AD1549" s="24">
        <v>9.5390720390720372</v>
      </c>
      <c r="AE1549" s="6">
        <v>152</v>
      </c>
      <c r="AF1549" s="6">
        <v>163</v>
      </c>
      <c r="AG1549" s="6">
        <v>162</v>
      </c>
      <c r="AH1549" s="27">
        <v>6.384615384615385</v>
      </c>
      <c r="AI1549" s="28">
        <v>520000</v>
      </c>
      <c r="AJ1549" s="28">
        <v>535000</v>
      </c>
      <c r="AK1549" s="28">
        <v>525000</v>
      </c>
      <c r="AL1549" s="29">
        <v>-2.8037383177570093E-2</v>
      </c>
      <c r="AM1549" s="29">
        <v>-9.5238095238095247E-3</v>
      </c>
      <c r="AN1549" s="6">
        <v>1.8</v>
      </c>
      <c r="AO1549" s="27">
        <v>0.30000000000000004</v>
      </c>
      <c r="AP1549" s="6">
        <v>1.5</v>
      </c>
      <c r="AQ1549" s="28">
        <v>450</v>
      </c>
      <c r="AR1549" s="28">
        <v>420</v>
      </c>
      <c r="AS1549" s="25">
        <v>7.1428571428571425E-2</v>
      </c>
      <c r="AT1549" s="30">
        <v>1139.0400000000002</v>
      </c>
      <c r="AU1549" s="24">
        <v>0.64039999999999997</v>
      </c>
      <c r="AV1549" s="24">
        <v>0.35959999999999998</v>
      </c>
      <c r="AW1549" s="24">
        <v>0.83069999999999999</v>
      </c>
      <c r="AX1549" s="24">
        <v>7.1999999999999995E-2</v>
      </c>
      <c r="AY1549" s="24">
        <v>0.56210000000000004</v>
      </c>
      <c r="AZ1549" s="24">
        <v>0.19919999999999999</v>
      </c>
      <c r="BA1549" s="24">
        <v>0.2014</v>
      </c>
      <c r="BB1549" s="31">
        <v>3</v>
      </c>
      <c r="BC1549" s="23">
        <v>293</v>
      </c>
      <c r="BD1549" s="32" t="s">
        <v>4699</v>
      </c>
      <c r="BE1549" s="33">
        <v>150.06661349745801</v>
      </c>
      <c r="BF1549" s="33">
        <v>-36.329724728632598</v>
      </c>
      <c r="BG1549" s="34">
        <f t="shared" si="288"/>
        <v>80</v>
      </c>
      <c r="BH1549" s="34">
        <f t="shared" si="289"/>
        <v>87</v>
      </c>
      <c r="BI1549" s="34">
        <f t="shared" si="290"/>
        <v>46</v>
      </c>
      <c r="BJ1549" s="34">
        <f t="shared" si="291"/>
        <v>1</v>
      </c>
      <c r="BK1549" s="34">
        <f t="shared" si="292"/>
        <v>55</v>
      </c>
      <c r="BL1549" s="34">
        <f t="shared" si="293"/>
        <v>100</v>
      </c>
      <c r="BM1549" s="35">
        <f t="shared" si="294"/>
        <v>82</v>
      </c>
      <c r="BN1549" s="34">
        <f t="shared" si="295"/>
        <v>55</v>
      </c>
      <c r="BO1549" s="35">
        <f t="shared" si="296"/>
        <v>16</v>
      </c>
      <c r="BP1549" s="35">
        <f t="shared" si="297"/>
        <v>100</v>
      </c>
      <c r="BQ1549" s="35">
        <f t="shared" si="298"/>
        <v>30</v>
      </c>
      <c r="BR1549" s="35">
        <f t="shared" si="299"/>
        <v>51</v>
      </c>
    </row>
    <row r="1550" spans="2:70" x14ac:dyDescent="0.3">
      <c r="B1550" s="6" t="s">
        <v>1841</v>
      </c>
      <c r="C1550" s="6">
        <v>102011032</v>
      </c>
      <c r="D1550" s="6" t="s">
        <v>302</v>
      </c>
      <c r="E1550" s="6" t="s">
        <v>205</v>
      </c>
      <c r="F1550" s="6" t="s">
        <v>205</v>
      </c>
      <c r="G1550" s="6" t="s">
        <v>77</v>
      </c>
      <c r="H1550" s="6" t="s">
        <v>4995</v>
      </c>
      <c r="I1550" s="22">
        <v>626200</v>
      </c>
      <c r="J1550" s="22">
        <v>621150</v>
      </c>
      <c r="K1550" s="22">
        <v>611050</v>
      </c>
      <c r="L1550" s="22">
        <v>615000</v>
      </c>
      <c r="M1550" s="22">
        <v>620000</v>
      </c>
      <c r="N1550" s="22">
        <v>620000</v>
      </c>
      <c r="O1550" s="23">
        <v>35</v>
      </c>
      <c r="P1550" s="23">
        <v>35</v>
      </c>
      <c r="Q1550" s="23">
        <v>34</v>
      </c>
      <c r="R1550" s="22">
        <v>550</v>
      </c>
      <c r="S1550" s="22">
        <v>520</v>
      </c>
      <c r="T1550" s="24">
        <v>2.5</v>
      </c>
      <c r="U1550" s="24">
        <v>-0.10000000000000009</v>
      </c>
      <c r="V1550" s="24">
        <v>2.6</v>
      </c>
      <c r="W1550" s="24">
        <v>2.5</v>
      </c>
      <c r="X1550" s="25">
        <v>4.5672309166400513E-2</v>
      </c>
      <c r="Y1550" s="24">
        <v>5.2</v>
      </c>
      <c r="Z1550" s="24">
        <v>-2.0999999999999996</v>
      </c>
      <c r="AA1550" s="24">
        <v>7.3</v>
      </c>
      <c r="AB1550" s="24">
        <v>8.6</v>
      </c>
      <c r="AC1550" s="26">
        <v>0.33635029354207435</v>
      </c>
      <c r="AD1550" s="24">
        <v>7.3644249586030401</v>
      </c>
      <c r="AE1550" s="6">
        <v>201</v>
      </c>
      <c r="AF1550" s="6">
        <v>225</v>
      </c>
      <c r="AG1550" s="6">
        <v>261</v>
      </c>
      <c r="AH1550" s="27">
        <v>3.084832904884319</v>
      </c>
      <c r="AI1550" s="28">
        <v>740000</v>
      </c>
      <c r="AJ1550" s="28">
        <v>720000</v>
      </c>
      <c r="AK1550" s="28">
        <v>685000</v>
      </c>
      <c r="AL1550" s="29">
        <v>2.7777777777777776E-2</v>
      </c>
      <c r="AM1550" s="29">
        <v>8.0291970802919707E-2</v>
      </c>
      <c r="AN1550" s="6">
        <v>2</v>
      </c>
      <c r="AO1550" s="27">
        <v>-0.10000000000000009</v>
      </c>
      <c r="AP1550" s="6">
        <v>2.1</v>
      </c>
      <c r="AQ1550" s="28">
        <v>550</v>
      </c>
      <c r="AR1550" s="28">
        <v>520</v>
      </c>
      <c r="AS1550" s="25">
        <v>5.7692307692307696E-2</v>
      </c>
      <c r="AT1550" s="30">
        <v>1635.2</v>
      </c>
      <c r="AU1550" s="24">
        <v>0.59140000000000004</v>
      </c>
      <c r="AV1550" s="24">
        <v>0.40860000000000002</v>
      </c>
      <c r="AW1550" s="24">
        <v>0.39789999999999998</v>
      </c>
      <c r="AX1550" s="24">
        <v>0.1643</v>
      </c>
      <c r="AY1550" s="24">
        <v>0.22689999999999999</v>
      </c>
      <c r="AZ1550" s="24">
        <v>0.26519999999999999</v>
      </c>
      <c r="BA1550" s="24">
        <v>0.4768</v>
      </c>
      <c r="BB1550" s="31">
        <v>4</v>
      </c>
      <c r="BC1550" s="23">
        <v>51</v>
      </c>
      <c r="BD1550" s="32" t="s">
        <v>4144</v>
      </c>
      <c r="BE1550" s="33">
        <v>151.36430991795299</v>
      </c>
      <c r="BF1550" s="33">
        <v>-33.429274254437303</v>
      </c>
      <c r="BG1550" s="34">
        <f t="shared" si="288"/>
        <v>75</v>
      </c>
      <c r="BH1550" s="34">
        <f t="shared" si="289"/>
        <v>84</v>
      </c>
      <c r="BI1550" s="34">
        <f t="shared" si="290"/>
        <v>87</v>
      </c>
      <c r="BJ1550" s="34">
        <f t="shared" si="291"/>
        <v>15</v>
      </c>
      <c r="BK1550" s="34">
        <f t="shared" si="292"/>
        <v>99</v>
      </c>
      <c r="BL1550" s="34">
        <f t="shared" si="293"/>
        <v>40</v>
      </c>
      <c r="BM1550" s="35">
        <f t="shared" si="294"/>
        <v>100</v>
      </c>
      <c r="BN1550" s="34">
        <f t="shared" si="295"/>
        <v>77</v>
      </c>
      <c r="BO1550" s="35">
        <f t="shared" si="296"/>
        <v>43</v>
      </c>
      <c r="BP1550" s="35">
        <f t="shared" si="297"/>
        <v>31</v>
      </c>
      <c r="BQ1550" s="35">
        <f t="shared" si="298"/>
        <v>40</v>
      </c>
      <c r="BR1550" s="35">
        <f t="shared" si="299"/>
        <v>51</v>
      </c>
    </row>
    <row r="1551" spans="2:70" x14ac:dyDescent="0.3">
      <c r="B1551" s="6" t="s">
        <v>2139</v>
      </c>
      <c r="C1551" s="6">
        <v>108051170</v>
      </c>
      <c r="D1551" s="6" t="s">
        <v>1416</v>
      </c>
      <c r="E1551" s="6" t="s">
        <v>1108</v>
      </c>
      <c r="F1551" s="6" t="s">
        <v>2691</v>
      </c>
      <c r="G1551" s="6" t="s">
        <v>77</v>
      </c>
      <c r="H1551" s="6" t="s">
        <v>4995</v>
      </c>
      <c r="I1551" s="22">
        <v>700000</v>
      </c>
      <c r="J1551" s="22">
        <v>680000</v>
      </c>
      <c r="K1551" s="22">
        <v>635000</v>
      </c>
      <c r="L1551" s="22">
        <v>675000</v>
      </c>
      <c r="M1551" s="22">
        <v>625000</v>
      </c>
      <c r="N1551" s="22">
        <v>475000</v>
      </c>
      <c r="O1551" s="23">
        <v>86</v>
      </c>
      <c r="P1551" s="23">
        <v>53</v>
      </c>
      <c r="Q1551" s="23">
        <v>57</v>
      </c>
      <c r="R1551" s="22">
        <v>390</v>
      </c>
      <c r="S1551" s="22">
        <v>350</v>
      </c>
      <c r="T1551" s="24">
        <v>1.3</v>
      </c>
      <c r="U1551" s="24">
        <v>0</v>
      </c>
      <c r="V1551" s="24">
        <v>1.3</v>
      </c>
      <c r="W1551" s="24">
        <v>1.6</v>
      </c>
      <c r="X1551" s="25">
        <v>2.8971428571428572E-2</v>
      </c>
      <c r="Y1551" s="24">
        <v>3.4</v>
      </c>
      <c r="Z1551" s="24">
        <v>-0.89999999999999991</v>
      </c>
      <c r="AA1551" s="24">
        <v>4.3</v>
      </c>
      <c r="AB1551" s="24">
        <v>4.2</v>
      </c>
      <c r="AC1551" s="26">
        <v>0.32573834023787246</v>
      </c>
      <c r="AD1551" s="24">
        <v>11.243433834640568</v>
      </c>
      <c r="AE1551" s="6">
        <v>33</v>
      </c>
      <c r="AF1551" s="6">
        <v>42</v>
      </c>
      <c r="AG1551" s="6">
        <v>46</v>
      </c>
      <c r="AH1551" s="27">
        <v>2.9774436090225564</v>
      </c>
      <c r="AI1551" s="28">
        <v>430000</v>
      </c>
      <c r="AJ1551" s="28">
        <v>410000</v>
      </c>
      <c r="AK1551" s="28">
        <v>450000</v>
      </c>
      <c r="AL1551" s="29">
        <v>4.878048780487805E-2</v>
      </c>
      <c r="AM1551" s="29">
        <v>-4.4444444444444446E-2</v>
      </c>
      <c r="AN1551" s="6">
        <v>1.9</v>
      </c>
      <c r="AO1551" s="27">
        <v>0.29999999999999982</v>
      </c>
      <c r="AP1551" s="6">
        <v>1.6</v>
      </c>
      <c r="AQ1551" s="28">
        <v>390</v>
      </c>
      <c r="AR1551" s="28">
        <v>370</v>
      </c>
      <c r="AS1551" s="25">
        <v>5.4054054054054057E-2</v>
      </c>
      <c r="AT1551" s="30">
        <v>1197.2800000000002</v>
      </c>
      <c r="AU1551" s="24">
        <v>0.71530000000000005</v>
      </c>
      <c r="AV1551" s="24">
        <v>0.28470000000000001</v>
      </c>
      <c r="AW1551" s="24">
        <v>0.93379999999999996</v>
      </c>
      <c r="AX1551" s="24">
        <v>2.3900000000000001E-2</v>
      </c>
      <c r="AY1551" s="24">
        <v>0.57069999999999999</v>
      </c>
      <c r="AZ1551" s="24">
        <v>0.25779999999999997</v>
      </c>
      <c r="BA1551" s="24">
        <v>0.129</v>
      </c>
      <c r="BB1551" s="31">
        <v>2.5</v>
      </c>
      <c r="BC1551" s="23">
        <v>253</v>
      </c>
      <c r="BD1551" s="32" t="s">
        <v>4428</v>
      </c>
      <c r="BE1551" s="33">
        <v>152.35414074531101</v>
      </c>
      <c r="BF1551" s="33">
        <v>-31.804842379165699</v>
      </c>
      <c r="BG1551" s="34">
        <f t="shared" si="288"/>
        <v>95</v>
      </c>
      <c r="BH1551" s="34">
        <f t="shared" si="289"/>
        <v>85</v>
      </c>
      <c r="BI1551" s="34">
        <f t="shared" si="290"/>
        <v>88</v>
      </c>
      <c r="BJ1551" s="34">
        <f t="shared" si="291"/>
        <v>25</v>
      </c>
      <c r="BK1551" s="34">
        <f t="shared" si="292"/>
        <v>61</v>
      </c>
      <c r="BL1551" s="34">
        <f t="shared" si="293"/>
        <v>100</v>
      </c>
      <c r="BM1551" s="35">
        <f t="shared" si="294"/>
        <v>47</v>
      </c>
      <c r="BN1551" s="34">
        <f t="shared" si="295"/>
        <v>38</v>
      </c>
      <c r="BO1551" s="35">
        <f t="shared" si="296"/>
        <v>50</v>
      </c>
      <c r="BP1551" s="35">
        <f t="shared" si="297"/>
        <v>60</v>
      </c>
      <c r="BQ1551" s="35">
        <f t="shared" si="298"/>
        <v>25</v>
      </c>
      <c r="BR1551" s="35">
        <f t="shared" si="299"/>
        <v>51</v>
      </c>
    </row>
    <row r="1552" spans="2:70" x14ac:dyDescent="0.3">
      <c r="B1552" s="6" t="s">
        <v>2624</v>
      </c>
      <c r="C1552" s="6">
        <v>112031550</v>
      </c>
      <c r="D1552" s="6" t="s">
        <v>2417</v>
      </c>
      <c r="E1552" s="6" t="s">
        <v>1219</v>
      </c>
      <c r="F1552" s="6" t="s">
        <v>3657</v>
      </c>
      <c r="G1552" s="6" t="s">
        <v>77</v>
      </c>
      <c r="H1552" s="6" t="s">
        <v>4995</v>
      </c>
      <c r="I1552" s="22">
        <v>700000</v>
      </c>
      <c r="J1552" s="22">
        <v>714000</v>
      </c>
      <c r="K1552" s="22">
        <v>660000</v>
      </c>
      <c r="L1552" s="22">
        <v>835000</v>
      </c>
      <c r="M1552" s="22">
        <v>810000</v>
      </c>
      <c r="N1552" s="22">
        <v>723000</v>
      </c>
      <c r="O1552" s="23">
        <v>23</v>
      </c>
      <c r="P1552" s="23">
        <v>25</v>
      </c>
      <c r="Q1552" s="23">
        <v>28</v>
      </c>
      <c r="R1552" s="22">
        <v>690</v>
      </c>
      <c r="S1552" s="22">
        <v>615</v>
      </c>
      <c r="T1552" s="24">
        <v>3.5</v>
      </c>
      <c r="U1552" s="24">
        <v>-0.10000000000000009</v>
      </c>
      <c r="V1552" s="24">
        <v>3.6</v>
      </c>
      <c r="W1552" s="24">
        <v>3.4</v>
      </c>
      <c r="X1552" s="25">
        <v>5.1257142857142855E-2</v>
      </c>
      <c r="Y1552" s="24">
        <v>1</v>
      </c>
      <c r="Z1552" s="24">
        <v>-0.30000000000000004</v>
      </c>
      <c r="AA1552" s="24">
        <v>1.3</v>
      </c>
      <c r="AB1552" s="24">
        <v>1.7</v>
      </c>
      <c r="AC1552" s="26">
        <v>0.46813938341293965</v>
      </c>
      <c r="AD1552" s="24">
        <v>9.1331540799625905</v>
      </c>
      <c r="AE1552" s="6">
        <v>155</v>
      </c>
      <c r="AF1552" s="6">
        <v>134</v>
      </c>
      <c r="AG1552" s="6">
        <v>141</v>
      </c>
      <c r="AH1552" s="27">
        <v>2.6215384615384618</v>
      </c>
      <c r="AI1552" s="28">
        <v>825000</v>
      </c>
      <c r="AJ1552" s="28">
        <v>720000</v>
      </c>
      <c r="AK1552" s="28">
        <v>685000</v>
      </c>
      <c r="AL1552" s="29">
        <v>0.14583333333333334</v>
      </c>
      <c r="AM1552" s="29">
        <v>0.20437956204379562</v>
      </c>
      <c r="AN1552" s="6">
        <v>2.2000000000000002</v>
      </c>
      <c r="AO1552" s="27">
        <v>-0.39999999999999991</v>
      </c>
      <c r="AP1552" s="6">
        <v>2.6</v>
      </c>
      <c r="AQ1552" s="28">
        <v>680</v>
      </c>
      <c r="AR1552" s="28">
        <v>630</v>
      </c>
      <c r="AS1552" s="25">
        <v>7.9365079365079361E-2</v>
      </c>
      <c r="AT1552" s="30">
        <v>1473.92</v>
      </c>
      <c r="AU1552" s="24">
        <v>0.70599999999999996</v>
      </c>
      <c r="AV1552" s="24">
        <v>0.29399999999999998</v>
      </c>
      <c r="AW1552" s="24">
        <v>0.6321</v>
      </c>
      <c r="AX1552" s="24">
        <v>0.33410000000000001</v>
      </c>
      <c r="AY1552" s="24">
        <v>0.43880000000000002</v>
      </c>
      <c r="AZ1552" s="24">
        <v>0.32740000000000002</v>
      </c>
      <c r="BA1552" s="24">
        <v>0.18970000000000001</v>
      </c>
      <c r="BB1552" s="31">
        <v>3</v>
      </c>
      <c r="BC1552" s="23">
        <v>666</v>
      </c>
      <c r="BD1552" s="32" t="s">
        <v>4918</v>
      </c>
      <c r="BE1552" s="33">
        <v>153.537713870776</v>
      </c>
      <c r="BF1552" s="33">
        <v>-28.225189549267</v>
      </c>
      <c r="BG1552" s="34">
        <f t="shared" si="288"/>
        <v>59</v>
      </c>
      <c r="BH1552" s="34">
        <f t="shared" si="289"/>
        <v>80</v>
      </c>
      <c r="BI1552" s="34">
        <f t="shared" si="290"/>
        <v>92</v>
      </c>
      <c r="BJ1552" s="34">
        <f t="shared" si="291"/>
        <v>73</v>
      </c>
      <c r="BK1552" s="34">
        <f t="shared" si="292"/>
        <v>10</v>
      </c>
      <c r="BL1552" s="34">
        <f t="shared" si="293"/>
        <v>87</v>
      </c>
      <c r="BM1552" s="35">
        <f t="shared" si="294"/>
        <v>100</v>
      </c>
      <c r="BN1552" s="34">
        <f t="shared" si="295"/>
        <v>59</v>
      </c>
      <c r="BO1552" s="35">
        <f t="shared" si="296"/>
        <v>1</v>
      </c>
      <c r="BP1552" s="35">
        <f t="shared" si="297"/>
        <v>100</v>
      </c>
      <c r="BQ1552" s="35">
        <f t="shared" si="298"/>
        <v>30</v>
      </c>
      <c r="BR1552" s="35">
        <f t="shared" si="299"/>
        <v>51</v>
      </c>
    </row>
    <row r="1553" spans="2:70" x14ac:dyDescent="0.3">
      <c r="B1553" s="6" t="s">
        <v>1867</v>
      </c>
      <c r="C1553" s="6">
        <v>201031016</v>
      </c>
      <c r="D1553" s="6" t="s">
        <v>867</v>
      </c>
      <c r="E1553" s="6" t="s">
        <v>170</v>
      </c>
      <c r="F1553" s="6" t="s">
        <v>2708</v>
      </c>
      <c r="G1553" s="6" t="s">
        <v>86</v>
      </c>
      <c r="H1553" s="6" t="s">
        <v>4995</v>
      </c>
      <c r="I1553" s="22">
        <v>289000</v>
      </c>
      <c r="J1553" s="22">
        <v>290000</v>
      </c>
      <c r="K1553" s="22">
        <v>299000</v>
      </c>
      <c r="L1553" s="22">
        <v>280000</v>
      </c>
      <c r="M1553" s="22">
        <v>292000</v>
      </c>
      <c r="N1553" s="22">
        <v>292000</v>
      </c>
      <c r="O1553" s="23">
        <v>77</v>
      </c>
      <c r="P1553" s="23">
        <v>74</v>
      </c>
      <c r="Q1553" s="23">
        <v>74</v>
      </c>
      <c r="R1553" s="22">
        <v>320</v>
      </c>
      <c r="S1553" s="22">
        <v>300</v>
      </c>
      <c r="T1553" s="24">
        <v>2.8</v>
      </c>
      <c r="U1553" s="24">
        <v>-0.20000000000000018</v>
      </c>
      <c r="V1553" s="24">
        <v>3</v>
      </c>
      <c r="W1553" s="24">
        <v>1.8</v>
      </c>
      <c r="X1553" s="25">
        <v>5.7577854671280279E-2</v>
      </c>
      <c r="Y1553" s="24">
        <v>3.5</v>
      </c>
      <c r="Z1553" s="24">
        <v>-1.9000000000000004</v>
      </c>
      <c r="AA1553" s="24">
        <v>5.4</v>
      </c>
      <c r="AB1553" s="24">
        <v>7.4</v>
      </c>
      <c r="AC1553" s="26">
        <v>0.32615786040443573</v>
      </c>
      <c r="AD1553" s="24">
        <v>5.664640724572231</v>
      </c>
      <c r="AE1553" s="6">
        <v>11</v>
      </c>
      <c r="AF1553" s="6">
        <v>10</v>
      </c>
      <c r="AG1553" s="6">
        <v>9</v>
      </c>
      <c r="AH1553" s="27">
        <v>7.4285714285714288</v>
      </c>
      <c r="AI1553" s="28">
        <v>285000</v>
      </c>
      <c r="AJ1553" s="28">
        <v>299000</v>
      </c>
      <c r="AK1553" s="28">
        <v>320000</v>
      </c>
      <c r="AL1553" s="29">
        <v>-4.6822742474916385E-2</v>
      </c>
      <c r="AM1553" s="29">
        <v>-0.109375</v>
      </c>
      <c r="AN1553" s="6">
        <v>2.2999999999999998</v>
      </c>
      <c r="AO1553" s="27">
        <v>0.39999999999999991</v>
      </c>
      <c r="AP1553" s="6">
        <v>1.9</v>
      </c>
      <c r="AQ1553" s="28">
        <v>320</v>
      </c>
      <c r="AR1553" s="28">
        <v>300</v>
      </c>
      <c r="AS1553" s="25">
        <v>6.6666666666666666E-2</v>
      </c>
      <c r="AT1553" s="30">
        <v>981.12000000000012</v>
      </c>
      <c r="AU1553" s="24">
        <v>0.58109999999999995</v>
      </c>
      <c r="AV1553" s="24">
        <v>0.41889999999999999</v>
      </c>
      <c r="AW1553" s="24">
        <v>0.87080000000000002</v>
      </c>
      <c r="AX1553" s="24">
        <v>9.4299999999999995E-2</v>
      </c>
      <c r="AY1553" s="24">
        <v>0.43359999999999999</v>
      </c>
      <c r="AZ1553" s="24">
        <v>0.23960000000000001</v>
      </c>
      <c r="BA1553" s="24">
        <v>0.27289999999999998</v>
      </c>
      <c r="BB1553" s="31">
        <v>2</v>
      </c>
      <c r="BC1553" s="23">
        <v>138</v>
      </c>
      <c r="BD1553" s="32" t="s">
        <v>4167</v>
      </c>
      <c r="BE1553" s="33">
        <v>143.730162887549</v>
      </c>
      <c r="BF1553" s="33">
        <v>-37.049388619368301</v>
      </c>
      <c r="BG1553" s="34">
        <f t="shared" si="288"/>
        <v>70</v>
      </c>
      <c r="BH1553" s="34">
        <f t="shared" si="289"/>
        <v>79</v>
      </c>
      <c r="BI1553" s="34">
        <f t="shared" si="290"/>
        <v>33</v>
      </c>
      <c r="BJ1553" s="34">
        <f t="shared" si="291"/>
        <v>1</v>
      </c>
      <c r="BK1553" s="34">
        <f t="shared" si="292"/>
        <v>79</v>
      </c>
      <c r="BL1553" s="34">
        <f t="shared" si="293"/>
        <v>85</v>
      </c>
      <c r="BM1553" s="35">
        <f t="shared" si="294"/>
        <v>100</v>
      </c>
      <c r="BN1553" s="34">
        <f t="shared" si="295"/>
        <v>93</v>
      </c>
      <c r="BO1553" s="35">
        <f t="shared" si="296"/>
        <v>50</v>
      </c>
      <c r="BP1553" s="35">
        <f t="shared" si="297"/>
        <v>59</v>
      </c>
      <c r="BQ1553" s="35">
        <f t="shared" si="298"/>
        <v>20</v>
      </c>
      <c r="BR1553" s="35">
        <f t="shared" si="299"/>
        <v>51</v>
      </c>
    </row>
    <row r="1554" spans="2:70" x14ac:dyDescent="0.3">
      <c r="B1554" s="6" t="s">
        <v>1190</v>
      </c>
      <c r="C1554" s="6">
        <v>203021037</v>
      </c>
      <c r="D1554" s="6" t="s">
        <v>209</v>
      </c>
      <c r="E1554" s="6" t="s">
        <v>209</v>
      </c>
      <c r="F1554" s="6" t="s">
        <v>209</v>
      </c>
      <c r="G1554" s="6" t="s">
        <v>86</v>
      </c>
      <c r="H1554" s="6" t="s">
        <v>4995</v>
      </c>
      <c r="I1554" s="22">
        <v>529000</v>
      </c>
      <c r="J1554" s="22">
        <v>529000</v>
      </c>
      <c r="K1554" s="22">
        <v>515000</v>
      </c>
      <c r="L1554" s="22">
        <v>515000</v>
      </c>
      <c r="M1554" s="22">
        <v>515000</v>
      </c>
      <c r="N1554" s="22">
        <v>526000</v>
      </c>
      <c r="O1554" s="23">
        <v>51</v>
      </c>
      <c r="P1554" s="23">
        <v>35</v>
      </c>
      <c r="Q1554" s="23">
        <v>30</v>
      </c>
      <c r="R1554" s="22">
        <v>430</v>
      </c>
      <c r="S1554" s="22">
        <v>425</v>
      </c>
      <c r="T1554" s="24">
        <v>2.6</v>
      </c>
      <c r="U1554" s="24">
        <v>-0.29999999999999982</v>
      </c>
      <c r="V1554" s="24">
        <v>2.9</v>
      </c>
      <c r="W1554" s="24">
        <v>3.2</v>
      </c>
      <c r="X1554" s="25">
        <v>4.2268431001890358E-2</v>
      </c>
      <c r="Y1554" s="24">
        <v>7.7</v>
      </c>
      <c r="Z1554" s="24">
        <v>-1.8999999999999995</v>
      </c>
      <c r="AA1554" s="24">
        <v>9.6</v>
      </c>
      <c r="AB1554" s="24">
        <v>9.6</v>
      </c>
      <c r="AC1554" s="26">
        <v>0.25425733207190154</v>
      </c>
      <c r="AD1554" s="24">
        <v>6.0153009242413207</v>
      </c>
      <c r="AE1554" s="6">
        <v>262</v>
      </c>
      <c r="AF1554" s="6">
        <v>318</v>
      </c>
      <c r="AG1554" s="6">
        <v>318</v>
      </c>
      <c r="AH1554" s="27">
        <v>6.7172675521821636</v>
      </c>
      <c r="AI1554" s="28">
        <v>474000</v>
      </c>
      <c r="AJ1554" s="28">
        <v>490000</v>
      </c>
      <c r="AK1554" s="28">
        <v>500000</v>
      </c>
      <c r="AL1554" s="29">
        <v>-3.2653061224489799E-2</v>
      </c>
      <c r="AM1554" s="29">
        <v>-5.1999999999999998E-2</v>
      </c>
      <c r="AN1554" s="6">
        <v>2.2000000000000002</v>
      </c>
      <c r="AO1554" s="27">
        <v>-0.19999999999999973</v>
      </c>
      <c r="AP1554" s="6">
        <v>2.4</v>
      </c>
      <c r="AQ1554" s="28">
        <v>440</v>
      </c>
      <c r="AR1554" s="28">
        <v>420</v>
      </c>
      <c r="AS1554" s="25">
        <v>4.7619047619047616E-2</v>
      </c>
      <c r="AT1554" s="30">
        <v>1691.2000000000003</v>
      </c>
      <c r="AU1554" s="24">
        <v>0.60399999999999998</v>
      </c>
      <c r="AV1554" s="24">
        <v>0.39600000000000002</v>
      </c>
      <c r="AW1554" s="24">
        <v>0.77380000000000004</v>
      </c>
      <c r="AX1554" s="24">
        <v>0.185</v>
      </c>
      <c r="AY1554" s="24">
        <v>0.31530000000000002</v>
      </c>
      <c r="AZ1554" s="24">
        <v>0.31130000000000002</v>
      </c>
      <c r="BA1554" s="24">
        <v>0.35389999999999999</v>
      </c>
      <c r="BB1554" s="31">
        <v>5</v>
      </c>
      <c r="BC1554" s="23">
        <v>68</v>
      </c>
      <c r="BD1554" s="32" t="s">
        <v>3540</v>
      </c>
      <c r="BE1554" s="33">
        <v>144.34381216320099</v>
      </c>
      <c r="BF1554" s="33">
        <v>-38.1801124194007</v>
      </c>
      <c r="BG1554" s="34">
        <f t="shared" si="288"/>
        <v>74</v>
      </c>
      <c r="BH1554" s="34">
        <f t="shared" si="289"/>
        <v>80</v>
      </c>
      <c r="BI1554" s="34">
        <f t="shared" si="290"/>
        <v>42</v>
      </c>
      <c r="BJ1554" s="34">
        <f t="shared" si="291"/>
        <v>1</v>
      </c>
      <c r="BK1554" s="34">
        <f t="shared" si="292"/>
        <v>94</v>
      </c>
      <c r="BL1554" s="34">
        <f t="shared" si="293"/>
        <v>59</v>
      </c>
      <c r="BM1554" s="35">
        <f t="shared" si="294"/>
        <v>91</v>
      </c>
      <c r="BN1554" s="34">
        <f t="shared" si="295"/>
        <v>90</v>
      </c>
      <c r="BO1554" s="35">
        <f t="shared" si="296"/>
        <v>97</v>
      </c>
      <c r="BP1554" s="35">
        <f t="shared" si="297"/>
        <v>1</v>
      </c>
      <c r="BQ1554" s="35">
        <f t="shared" si="298"/>
        <v>50</v>
      </c>
      <c r="BR1554" s="35">
        <f t="shared" si="299"/>
        <v>51</v>
      </c>
    </row>
    <row r="1555" spans="2:70" x14ac:dyDescent="0.3">
      <c r="B1555" s="6" t="s">
        <v>1191</v>
      </c>
      <c r="C1555" s="6">
        <v>203021040</v>
      </c>
      <c r="D1555" s="6" t="s">
        <v>209</v>
      </c>
      <c r="E1555" s="6" t="s">
        <v>209</v>
      </c>
      <c r="F1555" s="6" t="s">
        <v>209</v>
      </c>
      <c r="G1555" s="6" t="s">
        <v>86</v>
      </c>
      <c r="H1555" s="6" t="s">
        <v>4995</v>
      </c>
      <c r="I1555" s="22">
        <v>495000</v>
      </c>
      <c r="J1555" s="22">
        <v>495000</v>
      </c>
      <c r="K1555" s="22">
        <v>495000</v>
      </c>
      <c r="L1555" s="22">
        <v>396370</v>
      </c>
      <c r="M1555" s="22">
        <v>390000</v>
      </c>
      <c r="N1555" s="22">
        <v>470000</v>
      </c>
      <c r="O1555" s="23">
        <v>39</v>
      </c>
      <c r="P1555" s="23">
        <v>42</v>
      </c>
      <c r="Q1555" s="23">
        <v>44</v>
      </c>
      <c r="R1555" s="22">
        <v>400</v>
      </c>
      <c r="S1555" s="22">
        <v>400</v>
      </c>
      <c r="T1555" s="24">
        <v>3</v>
      </c>
      <c r="U1555" s="24">
        <v>-0.20000000000000018</v>
      </c>
      <c r="V1555" s="24">
        <v>3.2</v>
      </c>
      <c r="W1555" s="24">
        <v>2.7</v>
      </c>
      <c r="X1555" s="25">
        <v>4.202020202020202E-2</v>
      </c>
      <c r="Y1555" s="24">
        <v>7.3</v>
      </c>
      <c r="Z1555" s="24">
        <v>-2.8</v>
      </c>
      <c r="AA1555" s="24">
        <v>10.1</v>
      </c>
      <c r="AB1555" s="24">
        <v>11.8</v>
      </c>
      <c r="AC1555" s="26">
        <v>0.20776198786669989</v>
      </c>
      <c r="AD1555" s="24">
        <v>4.9443357689430982</v>
      </c>
      <c r="AE1555" s="6">
        <v>262</v>
      </c>
      <c r="AF1555" s="6">
        <v>318</v>
      </c>
      <c r="AG1555" s="6">
        <v>318</v>
      </c>
      <c r="AH1555" s="27">
        <v>6.7172675521821636</v>
      </c>
      <c r="AI1555" s="28">
        <v>474000</v>
      </c>
      <c r="AJ1555" s="28">
        <v>490000</v>
      </c>
      <c r="AK1555" s="28">
        <v>500000</v>
      </c>
      <c r="AL1555" s="29">
        <v>-3.2653061224489799E-2</v>
      </c>
      <c r="AM1555" s="29">
        <v>-5.1999999999999998E-2</v>
      </c>
      <c r="AN1555" s="6">
        <v>2.2000000000000002</v>
      </c>
      <c r="AO1555" s="27">
        <v>-0.19999999999999973</v>
      </c>
      <c r="AP1555" s="6">
        <v>2.4</v>
      </c>
      <c r="AQ1555" s="28">
        <v>440</v>
      </c>
      <c r="AR1555" s="28">
        <v>420</v>
      </c>
      <c r="AS1555" s="25">
        <v>4.7619047619047616E-2</v>
      </c>
      <c r="AT1555" s="30">
        <v>1925.2800000000002</v>
      </c>
      <c r="AU1555" s="24">
        <v>0.61939999999999995</v>
      </c>
      <c r="AV1555" s="24">
        <v>0.38059999999999999</v>
      </c>
      <c r="AW1555" s="24">
        <v>0.7742</v>
      </c>
      <c r="AX1555" s="24">
        <v>0.1138</v>
      </c>
      <c r="AY1555" s="24">
        <v>0.29759999999999998</v>
      </c>
      <c r="AZ1555" s="24">
        <v>0.33610000000000001</v>
      </c>
      <c r="BA1555" s="24">
        <v>0.34499999999999997</v>
      </c>
      <c r="BB1555" s="31">
        <v>4.5</v>
      </c>
      <c r="BC1555" s="23">
        <v>68</v>
      </c>
      <c r="BD1555" s="32" t="s">
        <v>3541</v>
      </c>
      <c r="BE1555" s="33">
        <v>144.299404276507</v>
      </c>
      <c r="BF1555" s="33">
        <v>-38.122961004603901</v>
      </c>
      <c r="BG1555" s="34">
        <f t="shared" si="288"/>
        <v>67</v>
      </c>
      <c r="BH1555" s="34">
        <f t="shared" si="289"/>
        <v>80</v>
      </c>
      <c r="BI1555" s="34">
        <f t="shared" si="290"/>
        <v>42</v>
      </c>
      <c r="BJ1555" s="34">
        <f t="shared" si="291"/>
        <v>1</v>
      </c>
      <c r="BK1555" s="34">
        <f t="shared" si="292"/>
        <v>94</v>
      </c>
      <c r="BL1555" s="34">
        <f t="shared" si="293"/>
        <v>55</v>
      </c>
      <c r="BM1555" s="35">
        <f t="shared" si="294"/>
        <v>90</v>
      </c>
      <c r="BN1555" s="34">
        <f t="shared" si="295"/>
        <v>100</v>
      </c>
      <c r="BO1555" s="35">
        <f t="shared" si="296"/>
        <v>100</v>
      </c>
      <c r="BP1555" s="35">
        <f t="shared" si="297"/>
        <v>1</v>
      </c>
      <c r="BQ1555" s="35">
        <f t="shared" si="298"/>
        <v>45</v>
      </c>
      <c r="BR1555" s="35">
        <f t="shared" si="299"/>
        <v>51</v>
      </c>
    </row>
    <row r="1556" spans="2:70" x14ac:dyDescent="0.3">
      <c r="B1556" s="6" t="s">
        <v>2045</v>
      </c>
      <c r="C1556" s="6">
        <v>205021086</v>
      </c>
      <c r="D1556" s="6" t="s">
        <v>1606</v>
      </c>
      <c r="E1556" s="6" t="s">
        <v>477</v>
      </c>
      <c r="F1556" s="6" t="s">
        <v>2708</v>
      </c>
      <c r="G1556" s="6" t="s">
        <v>86</v>
      </c>
      <c r="H1556" s="6" t="s">
        <v>4995</v>
      </c>
      <c r="I1556" s="22">
        <v>425000</v>
      </c>
      <c r="J1556" s="22">
        <v>420000</v>
      </c>
      <c r="K1556" s="22">
        <v>398000</v>
      </c>
      <c r="L1556" s="22">
        <v>355000</v>
      </c>
      <c r="M1556" s="22">
        <v>429000</v>
      </c>
      <c r="N1556" s="22">
        <v>565000</v>
      </c>
      <c r="O1556" s="23">
        <v>54</v>
      </c>
      <c r="P1556" s="23">
        <v>67</v>
      </c>
      <c r="Q1556" s="23">
        <v>89</v>
      </c>
      <c r="R1556" s="22">
        <v>385</v>
      </c>
      <c r="S1556" s="22">
        <v>365</v>
      </c>
      <c r="T1556" s="24">
        <v>3.6</v>
      </c>
      <c r="U1556" s="24">
        <v>-0.69999999999999973</v>
      </c>
      <c r="V1556" s="24">
        <v>4.3</v>
      </c>
      <c r="W1556" s="24">
        <v>4</v>
      </c>
      <c r="X1556" s="25">
        <v>4.7105882352941178E-2</v>
      </c>
      <c r="Y1556" s="24">
        <v>1.9</v>
      </c>
      <c r="Z1556" s="24">
        <v>-0.30000000000000027</v>
      </c>
      <c r="AA1556" s="24">
        <v>2.2000000000000002</v>
      </c>
      <c r="AB1556" s="24">
        <v>3.2</v>
      </c>
      <c r="AC1556" s="26">
        <v>0.32096171802054152</v>
      </c>
      <c r="AD1556" s="24">
        <v>6.8136228850514557</v>
      </c>
      <c r="AE1556" s="6">
        <v>84</v>
      </c>
      <c r="AF1556" s="6">
        <v>95</v>
      </c>
      <c r="AG1556" s="6">
        <v>86</v>
      </c>
      <c r="AH1556" s="27">
        <v>11.11578947368421</v>
      </c>
      <c r="AI1556" s="28">
        <v>380000</v>
      </c>
      <c r="AJ1556" s="28">
        <v>399000</v>
      </c>
      <c r="AK1556" s="28">
        <v>410000</v>
      </c>
      <c r="AL1556" s="29">
        <v>-4.7619047619047616E-2</v>
      </c>
      <c r="AM1556" s="29">
        <v>-7.3170731707317069E-2</v>
      </c>
      <c r="AN1556" s="6">
        <v>2.1</v>
      </c>
      <c r="AO1556" s="27">
        <v>-0.19999999999999973</v>
      </c>
      <c r="AP1556" s="6">
        <v>2.2999999999999998</v>
      </c>
      <c r="AQ1556" s="28">
        <v>350</v>
      </c>
      <c r="AR1556" s="28">
        <v>330</v>
      </c>
      <c r="AS1556" s="25">
        <v>6.0606060606060608E-2</v>
      </c>
      <c r="AT1556" s="30">
        <v>1199.5200000000002</v>
      </c>
      <c r="AU1556" s="24">
        <v>0.67859999999999998</v>
      </c>
      <c r="AV1556" s="24">
        <v>0.32140000000000002</v>
      </c>
      <c r="AW1556" s="24">
        <v>0.91500000000000004</v>
      </c>
      <c r="AX1556" s="24">
        <v>6.4699999999999994E-2</v>
      </c>
      <c r="AY1556" s="24">
        <v>0.58399999999999996</v>
      </c>
      <c r="AZ1556" s="24">
        <v>0.22969999999999999</v>
      </c>
      <c r="BA1556" s="24">
        <v>0.1565</v>
      </c>
      <c r="BB1556" s="31">
        <v>2.5</v>
      </c>
      <c r="BC1556" s="23">
        <v>226</v>
      </c>
      <c r="BD1556" s="32" t="s">
        <v>4337</v>
      </c>
      <c r="BE1556" s="33">
        <v>147.52899196350199</v>
      </c>
      <c r="BF1556" s="33">
        <v>-37.9699480323656</v>
      </c>
      <c r="BG1556" s="34">
        <f t="shared" si="288"/>
        <v>57</v>
      </c>
      <c r="BH1556" s="34">
        <f t="shared" si="289"/>
        <v>82</v>
      </c>
      <c r="BI1556" s="34">
        <f t="shared" si="290"/>
        <v>1</v>
      </c>
      <c r="BJ1556" s="34">
        <f t="shared" si="291"/>
        <v>1</v>
      </c>
      <c r="BK1556" s="34">
        <f t="shared" si="292"/>
        <v>65</v>
      </c>
      <c r="BL1556" s="34">
        <f t="shared" si="293"/>
        <v>100</v>
      </c>
      <c r="BM1556" s="35">
        <f t="shared" si="294"/>
        <v>100</v>
      </c>
      <c r="BN1556" s="34">
        <f t="shared" si="295"/>
        <v>82</v>
      </c>
      <c r="BO1556" s="35">
        <f t="shared" si="296"/>
        <v>53</v>
      </c>
      <c r="BP1556" s="35">
        <f t="shared" si="297"/>
        <v>85</v>
      </c>
      <c r="BQ1556" s="35">
        <f t="shared" si="298"/>
        <v>25</v>
      </c>
      <c r="BR1556" s="35">
        <f t="shared" si="299"/>
        <v>51</v>
      </c>
    </row>
    <row r="1557" spans="2:70" x14ac:dyDescent="0.3">
      <c r="B1557" s="6" t="s">
        <v>1167</v>
      </c>
      <c r="C1557" s="6">
        <v>211031450</v>
      </c>
      <c r="D1557" s="6" t="s">
        <v>222</v>
      </c>
      <c r="E1557" s="6" t="s">
        <v>85</v>
      </c>
      <c r="F1557" s="6" t="s">
        <v>689</v>
      </c>
      <c r="G1557" s="6" t="s">
        <v>86</v>
      </c>
      <c r="H1557" s="6" t="s">
        <v>4995</v>
      </c>
      <c r="I1557" s="22">
        <v>670000</v>
      </c>
      <c r="J1557" s="22">
        <v>670000</v>
      </c>
      <c r="K1557" s="22">
        <v>650000</v>
      </c>
      <c r="L1557" s="22">
        <v>655000</v>
      </c>
      <c r="M1557" s="22">
        <v>665000</v>
      </c>
      <c r="N1557" s="22">
        <v>648000</v>
      </c>
      <c r="O1557" s="23">
        <v>29</v>
      </c>
      <c r="P1557" s="23">
        <v>28</v>
      </c>
      <c r="Q1557" s="23">
        <v>26</v>
      </c>
      <c r="R1557" s="22">
        <v>550</v>
      </c>
      <c r="S1557" s="22">
        <v>500</v>
      </c>
      <c r="T1557" s="24">
        <v>3.7</v>
      </c>
      <c r="U1557" s="24">
        <v>-0.19999999999999973</v>
      </c>
      <c r="V1557" s="24">
        <v>3.9</v>
      </c>
      <c r="W1557" s="24">
        <v>4.2</v>
      </c>
      <c r="X1557" s="25">
        <v>4.2686567164179103E-2</v>
      </c>
      <c r="Y1557" s="24">
        <v>3.2</v>
      </c>
      <c r="Z1557" s="24">
        <v>-1.2000000000000002</v>
      </c>
      <c r="AA1557" s="24">
        <v>4.4000000000000004</v>
      </c>
      <c r="AB1557" s="24">
        <v>5</v>
      </c>
      <c r="AC1557" s="26">
        <v>0.31358328772121874</v>
      </c>
      <c r="AD1557" s="24">
        <v>7.346181915147433</v>
      </c>
      <c r="AE1557" s="6">
        <v>156</v>
      </c>
      <c r="AF1557" s="6">
        <v>199</v>
      </c>
      <c r="AG1557" s="6">
        <v>164</v>
      </c>
      <c r="AH1557" s="27">
        <v>3.0571010248901906</v>
      </c>
      <c r="AI1557" s="28">
        <v>660000</v>
      </c>
      <c r="AJ1557" s="28">
        <v>680100</v>
      </c>
      <c r="AK1557" s="28">
        <v>651500</v>
      </c>
      <c r="AL1557" s="29">
        <v>-2.9554477282752536E-2</v>
      </c>
      <c r="AM1557" s="29">
        <v>1.3046815042210284E-2</v>
      </c>
      <c r="AN1557" s="6">
        <v>3.3</v>
      </c>
      <c r="AO1557" s="27">
        <v>0</v>
      </c>
      <c r="AP1557" s="6">
        <v>3.3</v>
      </c>
      <c r="AQ1557" s="28">
        <v>550</v>
      </c>
      <c r="AR1557" s="28">
        <v>500</v>
      </c>
      <c r="AS1557" s="25">
        <v>0.1</v>
      </c>
      <c r="AT1557" s="30">
        <v>1753.92</v>
      </c>
      <c r="AU1557" s="24">
        <v>0.6472</v>
      </c>
      <c r="AV1557" s="24">
        <v>0.3528</v>
      </c>
      <c r="AW1557" s="24">
        <v>0.74580000000000002</v>
      </c>
      <c r="AX1557" s="24">
        <v>0.184</v>
      </c>
      <c r="AY1557" s="24">
        <v>0.28889999999999999</v>
      </c>
      <c r="AZ1557" s="24">
        <v>0.38779999999999998</v>
      </c>
      <c r="BA1557" s="24">
        <v>0.29949999999999999</v>
      </c>
      <c r="BB1557" s="31">
        <v>4</v>
      </c>
      <c r="BC1557" s="23">
        <v>29</v>
      </c>
      <c r="BD1557" s="32" t="s">
        <v>3517</v>
      </c>
      <c r="BE1557" s="33">
        <v>145.29119275699699</v>
      </c>
      <c r="BF1557" s="33">
        <v>-37.8006011999083</v>
      </c>
      <c r="BG1557" s="34">
        <f t="shared" si="288"/>
        <v>55</v>
      </c>
      <c r="BH1557" s="34">
        <f t="shared" si="289"/>
        <v>62</v>
      </c>
      <c r="BI1557" s="34">
        <f t="shared" si="290"/>
        <v>87</v>
      </c>
      <c r="BJ1557" s="34">
        <f t="shared" si="291"/>
        <v>1</v>
      </c>
      <c r="BK1557" s="34">
        <f t="shared" si="292"/>
        <v>100</v>
      </c>
      <c r="BL1557" s="34">
        <f t="shared" si="293"/>
        <v>54</v>
      </c>
      <c r="BM1557" s="35">
        <f t="shared" si="294"/>
        <v>92</v>
      </c>
      <c r="BN1557" s="34">
        <f t="shared" si="295"/>
        <v>77</v>
      </c>
      <c r="BO1557" s="35">
        <f t="shared" si="296"/>
        <v>58</v>
      </c>
      <c r="BP1557" s="35">
        <f t="shared" si="297"/>
        <v>64</v>
      </c>
      <c r="BQ1557" s="35">
        <f t="shared" si="298"/>
        <v>40</v>
      </c>
      <c r="BR1557" s="35">
        <f t="shared" si="299"/>
        <v>51</v>
      </c>
    </row>
    <row r="1558" spans="2:70" x14ac:dyDescent="0.3">
      <c r="B1558" s="6" t="s">
        <v>1118</v>
      </c>
      <c r="C1558" s="6">
        <v>212041317</v>
      </c>
      <c r="D1558" s="6" t="s">
        <v>156</v>
      </c>
      <c r="E1558" s="6" t="s">
        <v>157</v>
      </c>
      <c r="F1558" s="6" t="s">
        <v>689</v>
      </c>
      <c r="G1558" s="6" t="s">
        <v>86</v>
      </c>
      <c r="H1558" s="6" t="s">
        <v>4995</v>
      </c>
      <c r="I1558" s="22">
        <v>640500</v>
      </c>
      <c r="J1558" s="22">
        <v>640500</v>
      </c>
      <c r="K1558" s="22">
        <v>600000</v>
      </c>
      <c r="L1558" s="22">
        <v>650000</v>
      </c>
      <c r="M1558" s="22">
        <v>630000</v>
      </c>
      <c r="N1558" s="22">
        <v>580000</v>
      </c>
      <c r="O1558" s="23">
        <v>38</v>
      </c>
      <c r="P1558" s="23">
        <v>40</v>
      </c>
      <c r="Q1558" s="23">
        <v>46</v>
      </c>
      <c r="R1558" s="22">
        <v>520</v>
      </c>
      <c r="S1558" s="22">
        <v>500</v>
      </c>
      <c r="T1558" s="24">
        <v>1.3</v>
      </c>
      <c r="U1558" s="24">
        <v>0</v>
      </c>
      <c r="V1558" s="24">
        <v>1.3</v>
      </c>
      <c r="W1558" s="24">
        <v>1.7</v>
      </c>
      <c r="X1558" s="25">
        <v>4.2217017954722873E-2</v>
      </c>
      <c r="Y1558" s="24">
        <v>4</v>
      </c>
      <c r="Z1558" s="24">
        <v>-1.4000000000000004</v>
      </c>
      <c r="AA1558" s="24">
        <v>5.4</v>
      </c>
      <c r="AB1558" s="24">
        <v>5.7</v>
      </c>
      <c r="AC1558" s="26">
        <v>0.33139594167431424</v>
      </c>
      <c r="AD1558" s="24">
        <v>7.8498188107395812</v>
      </c>
      <c r="AE1558" s="6">
        <v>338</v>
      </c>
      <c r="AF1558" s="6">
        <v>359</v>
      </c>
      <c r="AG1558" s="6">
        <v>418</v>
      </c>
      <c r="AH1558" s="27">
        <v>4.7260726072607264</v>
      </c>
      <c r="AI1558" s="28">
        <v>537000</v>
      </c>
      <c r="AJ1558" s="28">
        <v>530000</v>
      </c>
      <c r="AK1558" s="28">
        <v>510000</v>
      </c>
      <c r="AL1558" s="29">
        <v>1.3207547169811321E-2</v>
      </c>
      <c r="AM1558" s="29">
        <v>5.2941176470588235E-2</v>
      </c>
      <c r="AN1558" s="6">
        <v>2.5</v>
      </c>
      <c r="AO1558" s="27">
        <v>-0.20000000000000018</v>
      </c>
      <c r="AP1558" s="6">
        <v>2.7</v>
      </c>
      <c r="AQ1558" s="28">
        <v>500</v>
      </c>
      <c r="AR1558" s="28">
        <v>480</v>
      </c>
      <c r="AS1558" s="25">
        <v>4.1666666666666664E-2</v>
      </c>
      <c r="AT1558" s="30">
        <v>1569.1200000000001</v>
      </c>
      <c r="AU1558" s="24">
        <v>0.71319999999999995</v>
      </c>
      <c r="AV1558" s="24">
        <v>0.2868</v>
      </c>
      <c r="AW1558" s="24">
        <v>0.69289999999999996</v>
      </c>
      <c r="AX1558" s="24">
        <v>0.20180000000000001</v>
      </c>
      <c r="AY1558" s="24">
        <v>0.31669999999999998</v>
      </c>
      <c r="AZ1558" s="24">
        <v>0.22939999999999999</v>
      </c>
      <c r="BA1558" s="24">
        <v>0.39379999999999998</v>
      </c>
      <c r="BB1558" s="31">
        <v>1</v>
      </c>
      <c r="BC1558" s="23">
        <v>23</v>
      </c>
      <c r="BD1558" s="32" t="s">
        <v>3474</v>
      </c>
      <c r="BE1558" s="33">
        <v>145.163138802178</v>
      </c>
      <c r="BF1558" s="33">
        <v>-37.9437909719651</v>
      </c>
      <c r="BG1558" s="34">
        <f t="shared" si="288"/>
        <v>95</v>
      </c>
      <c r="BH1558" s="34">
        <f t="shared" si="289"/>
        <v>75</v>
      </c>
      <c r="BI1558" s="34">
        <f t="shared" si="290"/>
        <v>66</v>
      </c>
      <c r="BJ1558" s="34">
        <f t="shared" si="291"/>
        <v>8</v>
      </c>
      <c r="BK1558" s="34">
        <f t="shared" si="292"/>
        <v>100</v>
      </c>
      <c r="BL1558" s="34">
        <f t="shared" si="293"/>
        <v>60</v>
      </c>
      <c r="BM1558" s="35">
        <f t="shared" si="294"/>
        <v>91</v>
      </c>
      <c r="BN1558" s="34">
        <f t="shared" si="295"/>
        <v>72</v>
      </c>
      <c r="BO1558" s="35">
        <f t="shared" si="296"/>
        <v>46</v>
      </c>
      <c r="BP1558" s="35">
        <f t="shared" si="297"/>
        <v>51</v>
      </c>
      <c r="BQ1558" s="35">
        <f t="shared" si="298"/>
        <v>10</v>
      </c>
      <c r="BR1558" s="35">
        <f t="shared" si="299"/>
        <v>51</v>
      </c>
    </row>
    <row r="1559" spans="2:70" x14ac:dyDescent="0.3">
      <c r="B1559" s="6" t="s">
        <v>1597</v>
      </c>
      <c r="C1559" s="6">
        <v>212051323</v>
      </c>
      <c r="D1559" s="6" t="s">
        <v>267</v>
      </c>
      <c r="E1559" s="6" t="s">
        <v>157</v>
      </c>
      <c r="F1559" s="6" t="s">
        <v>689</v>
      </c>
      <c r="G1559" s="6" t="s">
        <v>86</v>
      </c>
      <c r="H1559" s="6" t="s">
        <v>4995</v>
      </c>
      <c r="I1559" s="22">
        <v>1100000</v>
      </c>
      <c r="J1559" s="22">
        <v>1144800</v>
      </c>
      <c r="K1559" s="22">
        <v>1200000</v>
      </c>
      <c r="L1559" s="22">
        <v>1070000</v>
      </c>
      <c r="M1559" s="22">
        <v>1020000</v>
      </c>
      <c r="N1559" s="22">
        <v>1208000</v>
      </c>
      <c r="O1559" s="23">
        <v>25</v>
      </c>
      <c r="P1559" s="23">
        <v>24</v>
      </c>
      <c r="Q1559" s="23">
        <v>24</v>
      </c>
      <c r="R1559" s="22">
        <v>670</v>
      </c>
      <c r="S1559" s="22">
        <v>600</v>
      </c>
      <c r="T1559" s="24">
        <v>3.1</v>
      </c>
      <c r="U1559" s="24">
        <v>-0.19999999999999973</v>
      </c>
      <c r="V1559" s="24">
        <v>3.3</v>
      </c>
      <c r="W1559" s="24">
        <v>3.4</v>
      </c>
      <c r="X1559" s="25">
        <v>3.1672727272727276E-2</v>
      </c>
      <c r="Y1559" s="24">
        <v>4.5</v>
      </c>
      <c r="Z1559" s="24">
        <v>-2.0999999999999996</v>
      </c>
      <c r="AA1559" s="24">
        <v>6.6</v>
      </c>
      <c r="AB1559" s="24">
        <v>6.4</v>
      </c>
      <c r="AC1559" s="26">
        <v>0.29195426340375097</v>
      </c>
      <c r="AD1559" s="24">
        <v>9.2178441373170497</v>
      </c>
      <c r="AE1559" s="6">
        <v>399</v>
      </c>
      <c r="AF1559" s="6">
        <v>455</v>
      </c>
      <c r="AG1559" s="6">
        <v>415</v>
      </c>
      <c r="AH1559" s="27">
        <v>5.4872979214780599</v>
      </c>
      <c r="AI1559" s="28">
        <v>868000</v>
      </c>
      <c r="AJ1559" s="28">
        <v>882000</v>
      </c>
      <c r="AK1559" s="28">
        <v>880000</v>
      </c>
      <c r="AL1559" s="29">
        <v>-1.5873015873015872E-2</v>
      </c>
      <c r="AM1559" s="29">
        <v>-1.3636363636363636E-2</v>
      </c>
      <c r="AN1559" s="6">
        <v>2.6</v>
      </c>
      <c r="AO1559" s="27">
        <v>-0.19999999999999973</v>
      </c>
      <c r="AP1559" s="6">
        <v>2.8</v>
      </c>
      <c r="AQ1559" s="28">
        <v>620</v>
      </c>
      <c r="AR1559" s="28">
        <v>590</v>
      </c>
      <c r="AS1559" s="25">
        <v>5.0847457627118647E-2</v>
      </c>
      <c r="AT1559" s="30">
        <v>2294.88</v>
      </c>
      <c r="AU1559" s="24">
        <v>0.77800000000000002</v>
      </c>
      <c r="AV1559" s="24">
        <v>0.222</v>
      </c>
      <c r="AW1559" s="24">
        <v>0.71830000000000005</v>
      </c>
      <c r="AX1559" s="24">
        <v>6.6500000000000004E-2</v>
      </c>
      <c r="AY1559" s="24">
        <v>0.4204</v>
      </c>
      <c r="AZ1559" s="24">
        <v>0.31130000000000002</v>
      </c>
      <c r="BA1559" s="24">
        <v>0.24279999999999999</v>
      </c>
      <c r="BB1559" s="31">
        <v>7.5</v>
      </c>
      <c r="BC1559" s="23">
        <v>16</v>
      </c>
      <c r="BD1559" s="32" t="s">
        <v>3914</v>
      </c>
      <c r="BE1559" s="33">
        <v>145.130701680643</v>
      </c>
      <c r="BF1559" s="33">
        <v>-37.866627644253299</v>
      </c>
      <c r="BG1559" s="34">
        <f t="shared" si="288"/>
        <v>65</v>
      </c>
      <c r="BH1559" s="34">
        <f t="shared" si="289"/>
        <v>74</v>
      </c>
      <c r="BI1559" s="34">
        <f t="shared" si="290"/>
        <v>57</v>
      </c>
      <c r="BJ1559" s="34">
        <f t="shared" si="291"/>
        <v>1</v>
      </c>
      <c r="BK1559" s="34">
        <f t="shared" si="292"/>
        <v>100</v>
      </c>
      <c r="BL1559" s="34">
        <f t="shared" si="293"/>
        <v>82</v>
      </c>
      <c r="BM1559" s="35">
        <f t="shared" si="294"/>
        <v>56</v>
      </c>
      <c r="BN1559" s="34">
        <f t="shared" si="295"/>
        <v>58</v>
      </c>
      <c r="BO1559" s="35">
        <f t="shared" si="296"/>
        <v>72</v>
      </c>
      <c r="BP1559" s="35">
        <f t="shared" si="297"/>
        <v>42</v>
      </c>
      <c r="BQ1559" s="35">
        <f t="shared" si="298"/>
        <v>75</v>
      </c>
      <c r="BR1559" s="35">
        <f t="shared" si="299"/>
        <v>51</v>
      </c>
    </row>
    <row r="1560" spans="2:70" x14ac:dyDescent="0.3">
      <c r="B1560" s="6" t="s">
        <v>1905</v>
      </c>
      <c r="C1560" s="6">
        <v>213041577</v>
      </c>
      <c r="D1560" s="6" t="s">
        <v>162</v>
      </c>
      <c r="E1560" s="6" t="s">
        <v>89</v>
      </c>
      <c r="F1560" s="6" t="s">
        <v>689</v>
      </c>
      <c r="G1560" s="6" t="s">
        <v>86</v>
      </c>
      <c r="H1560" s="6" t="s">
        <v>4995</v>
      </c>
      <c r="I1560" s="22">
        <v>387600</v>
      </c>
      <c r="J1560" s="22">
        <v>380000</v>
      </c>
      <c r="K1560" s="22">
        <v>370800</v>
      </c>
      <c r="L1560" s="22">
        <v>390000</v>
      </c>
      <c r="M1560" s="22">
        <v>385000</v>
      </c>
      <c r="N1560" s="22">
        <v>379000</v>
      </c>
      <c r="O1560" s="23">
        <v>42</v>
      </c>
      <c r="P1560" s="23">
        <v>42</v>
      </c>
      <c r="Q1560" s="23">
        <v>47</v>
      </c>
      <c r="R1560" s="22">
        <v>390</v>
      </c>
      <c r="S1560" s="22">
        <v>350</v>
      </c>
      <c r="T1560" s="24">
        <v>3.4</v>
      </c>
      <c r="U1560" s="24">
        <v>-0.30000000000000027</v>
      </c>
      <c r="V1560" s="24">
        <v>3.7</v>
      </c>
      <c r="W1560" s="24">
        <v>3</v>
      </c>
      <c r="X1560" s="25">
        <v>5.2321981424148609E-2</v>
      </c>
      <c r="Y1560" s="24">
        <v>3</v>
      </c>
      <c r="Z1560" s="24">
        <v>-1.5</v>
      </c>
      <c r="AA1560" s="24">
        <v>4.5</v>
      </c>
      <c r="AB1560" s="24">
        <v>3.9</v>
      </c>
      <c r="AC1560" s="26">
        <v>0.32819442574390734</v>
      </c>
      <c r="AD1560" s="24">
        <v>6.2725916872947973</v>
      </c>
      <c r="AE1560" s="6">
        <v>72</v>
      </c>
      <c r="AF1560" s="6">
        <v>72</v>
      </c>
      <c r="AG1560" s="6">
        <v>120</v>
      </c>
      <c r="AH1560" s="27">
        <v>3.5806451612903225</v>
      </c>
      <c r="AI1560" s="28">
        <v>442000</v>
      </c>
      <c r="AJ1560" s="28">
        <v>435000</v>
      </c>
      <c r="AK1560" s="28">
        <v>425000</v>
      </c>
      <c r="AL1560" s="29">
        <v>1.6091954022988506E-2</v>
      </c>
      <c r="AM1560" s="29">
        <v>0.04</v>
      </c>
      <c r="AN1560" s="6">
        <v>2.6</v>
      </c>
      <c r="AO1560" s="27">
        <v>-0.10000000000000009</v>
      </c>
      <c r="AP1560" s="6">
        <v>2.7</v>
      </c>
      <c r="AQ1560" s="28">
        <v>450</v>
      </c>
      <c r="AR1560" s="28">
        <v>420</v>
      </c>
      <c r="AS1560" s="25">
        <v>7.1428571428571425E-2</v>
      </c>
      <c r="AT1560" s="30">
        <v>1188.3200000000002</v>
      </c>
      <c r="AU1560" s="24">
        <v>0.63980000000000004</v>
      </c>
      <c r="AV1560" s="24">
        <v>0.36020000000000002</v>
      </c>
      <c r="AW1560" s="24">
        <v>0.83099999999999996</v>
      </c>
      <c r="AX1560" s="24">
        <v>0.16700000000000001</v>
      </c>
      <c r="AY1560" s="24">
        <v>0.3206</v>
      </c>
      <c r="AZ1560" s="24">
        <v>0.2979</v>
      </c>
      <c r="BA1560" s="24">
        <v>0.34599999999999997</v>
      </c>
      <c r="BB1560" s="31">
        <v>1</v>
      </c>
      <c r="BC1560" s="23">
        <v>35</v>
      </c>
      <c r="BD1560" s="32" t="s">
        <v>4204</v>
      </c>
      <c r="BE1560" s="33">
        <v>144.595791080803</v>
      </c>
      <c r="BF1560" s="33">
        <v>-37.686330806471403</v>
      </c>
      <c r="BG1560" s="34">
        <f t="shared" si="288"/>
        <v>60</v>
      </c>
      <c r="BH1560" s="34">
        <f t="shared" si="289"/>
        <v>74</v>
      </c>
      <c r="BI1560" s="34">
        <f t="shared" si="290"/>
        <v>80</v>
      </c>
      <c r="BJ1560" s="34">
        <f t="shared" si="291"/>
        <v>9</v>
      </c>
      <c r="BK1560" s="34">
        <f t="shared" si="292"/>
        <v>100</v>
      </c>
      <c r="BL1560" s="34">
        <f t="shared" si="293"/>
        <v>61</v>
      </c>
      <c r="BM1560" s="35">
        <f t="shared" si="294"/>
        <v>100</v>
      </c>
      <c r="BN1560" s="34">
        <f t="shared" si="295"/>
        <v>87</v>
      </c>
      <c r="BO1560" s="35">
        <f t="shared" si="296"/>
        <v>48</v>
      </c>
      <c r="BP1560" s="35">
        <f t="shared" si="297"/>
        <v>67</v>
      </c>
      <c r="BQ1560" s="35">
        <f t="shared" si="298"/>
        <v>10</v>
      </c>
      <c r="BR1560" s="35">
        <f t="shared" si="299"/>
        <v>51</v>
      </c>
    </row>
    <row r="1561" spans="2:70" x14ac:dyDescent="0.3">
      <c r="B1561" s="6" t="s">
        <v>1656</v>
      </c>
      <c r="C1561" s="6">
        <v>214021384</v>
      </c>
      <c r="D1561" s="6" t="s">
        <v>487</v>
      </c>
      <c r="E1561" s="6" t="s">
        <v>487</v>
      </c>
      <c r="F1561" s="6" t="s">
        <v>689</v>
      </c>
      <c r="G1561" s="6" t="s">
        <v>86</v>
      </c>
      <c r="H1561" s="6" t="s">
        <v>4995</v>
      </c>
      <c r="I1561" s="22">
        <v>700000</v>
      </c>
      <c r="J1561" s="22">
        <v>730000</v>
      </c>
      <c r="K1561" s="22">
        <v>703500</v>
      </c>
      <c r="L1561" s="22">
        <v>625000</v>
      </c>
      <c r="M1561" s="22">
        <v>620000</v>
      </c>
      <c r="N1561" s="22">
        <v>635000</v>
      </c>
      <c r="O1561" s="23">
        <v>40</v>
      </c>
      <c r="P1561" s="23">
        <v>44</v>
      </c>
      <c r="Q1561" s="23">
        <v>45</v>
      </c>
      <c r="R1561" s="22">
        <v>545</v>
      </c>
      <c r="S1561" s="22">
        <v>520</v>
      </c>
      <c r="T1561" s="24">
        <v>1.6</v>
      </c>
      <c r="U1561" s="24">
        <v>-9.9999999999999867E-2</v>
      </c>
      <c r="V1561" s="24">
        <v>1.7</v>
      </c>
      <c r="W1561" s="24">
        <v>1.4</v>
      </c>
      <c r="X1561" s="25">
        <v>4.0485714285714285E-2</v>
      </c>
      <c r="Y1561" s="24">
        <v>1.9</v>
      </c>
      <c r="Z1561" s="24">
        <v>-0.70000000000000018</v>
      </c>
      <c r="AA1561" s="24">
        <v>2.6</v>
      </c>
      <c r="AB1561" s="24">
        <v>2.8</v>
      </c>
      <c r="AC1561" s="26">
        <v>0.42130488559059981</v>
      </c>
      <c r="AD1561" s="24">
        <v>10.406260406260404</v>
      </c>
      <c r="AE1561" s="6">
        <v>219</v>
      </c>
      <c r="AF1561" s="6">
        <v>274</v>
      </c>
      <c r="AG1561" s="6">
        <v>272</v>
      </c>
      <c r="AH1561" s="27">
        <v>5.3612167300380227</v>
      </c>
      <c r="AI1561" s="28">
        <v>660000</v>
      </c>
      <c r="AJ1561" s="28">
        <v>680000</v>
      </c>
      <c r="AK1561" s="28">
        <v>701000</v>
      </c>
      <c r="AL1561" s="29">
        <v>-2.9411764705882353E-2</v>
      </c>
      <c r="AM1561" s="29">
        <v>-5.8487874465049931E-2</v>
      </c>
      <c r="AN1561" s="6">
        <v>2.2000000000000002</v>
      </c>
      <c r="AO1561" s="27">
        <v>0</v>
      </c>
      <c r="AP1561" s="6">
        <v>2.2000000000000002</v>
      </c>
      <c r="AQ1561" s="28">
        <v>570</v>
      </c>
      <c r="AR1561" s="28">
        <v>525</v>
      </c>
      <c r="AS1561" s="25">
        <v>8.5714285714285715E-2</v>
      </c>
      <c r="AT1561" s="30">
        <v>1293.6000000000001</v>
      </c>
      <c r="AU1561" s="24">
        <v>0.62690000000000001</v>
      </c>
      <c r="AV1561" s="24">
        <v>0.37309999999999999</v>
      </c>
      <c r="AW1561" s="24">
        <v>0.84899999999999998</v>
      </c>
      <c r="AX1561" s="24">
        <v>0.1188</v>
      </c>
      <c r="AY1561" s="24">
        <v>0.41249999999999998</v>
      </c>
      <c r="AZ1561" s="24">
        <v>0.26540000000000002</v>
      </c>
      <c r="BA1561" s="24">
        <v>0.24809999999999999</v>
      </c>
      <c r="BB1561" s="31">
        <v>4</v>
      </c>
      <c r="BC1561" s="23">
        <v>62</v>
      </c>
      <c r="BD1561" s="32" t="s">
        <v>3974</v>
      </c>
      <c r="BE1561" s="33">
        <v>144.90226208145799</v>
      </c>
      <c r="BF1561" s="33">
        <v>-38.3695878167226</v>
      </c>
      <c r="BG1561" s="34">
        <f t="shared" si="288"/>
        <v>90</v>
      </c>
      <c r="BH1561" s="34">
        <f t="shared" si="289"/>
        <v>80</v>
      </c>
      <c r="BI1561" s="34">
        <f t="shared" si="290"/>
        <v>58</v>
      </c>
      <c r="BJ1561" s="34">
        <f t="shared" si="291"/>
        <v>1</v>
      </c>
      <c r="BK1561" s="34">
        <f t="shared" si="292"/>
        <v>95</v>
      </c>
      <c r="BL1561" s="34">
        <f t="shared" si="293"/>
        <v>81</v>
      </c>
      <c r="BM1561" s="35">
        <f t="shared" si="294"/>
        <v>85</v>
      </c>
      <c r="BN1561" s="34">
        <f t="shared" si="295"/>
        <v>46</v>
      </c>
      <c r="BO1561" s="35">
        <f t="shared" si="296"/>
        <v>1</v>
      </c>
      <c r="BP1561" s="35">
        <f t="shared" si="297"/>
        <v>85</v>
      </c>
      <c r="BQ1561" s="35">
        <f t="shared" si="298"/>
        <v>40</v>
      </c>
      <c r="BR1561" s="35">
        <f t="shared" si="299"/>
        <v>51</v>
      </c>
    </row>
    <row r="1562" spans="2:70" x14ac:dyDescent="0.3">
      <c r="B1562" s="6" t="s">
        <v>1811</v>
      </c>
      <c r="C1562" s="6">
        <v>214021592</v>
      </c>
      <c r="D1562" s="6" t="s">
        <v>487</v>
      </c>
      <c r="E1562" s="6" t="s">
        <v>487</v>
      </c>
      <c r="F1562" s="6" t="s">
        <v>689</v>
      </c>
      <c r="G1562" s="6" t="s">
        <v>86</v>
      </c>
      <c r="H1562" s="6" t="s">
        <v>4995</v>
      </c>
      <c r="I1562" s="22">
        <v>795000</v>
      </c>
      <c r="J1562" s="22">
        <v>850000</v>
      </c>
      <c r="K1562" s="22">
        <v>870000</v>
      </c>
      <c r="L1562" s="22">
        <v>762000</v>
      </c>
      <c r="M1562" s="22">
        <v>790000</v>
      </c>
      <c r="N1562" s="22">
        <v>865000</v>
      </c>
      <c r="O1562" s="23">
        <v>46</v>
      </c>
      <c r="P1562" s="23">
        <v>46</v>
      </c>
      <c r="Q1562" s="23">
        <v>40</v>
      </c>
      <c r="R1562" s="22">
        <v>600</v>
      </c>
      <c r="S1562" s="22">
        <v>550</v>
      </c>
      <c r="T1562" s="24">
        <v>2.9</v>
      </c>
      <c r="U1562" s="24">
        <v>-0.10000000000000009</v>
      </c>
      <c r="V1562" s="24">
        <v>3</v>
      </c>
      <c r="W1562" s="24">
        <v>3.2</v>
      </c>
      <c r="X1562" s="25">
        <v>3.9245283018867927E-2</v>
      </c>
      <c r="Y1562" s="24">
        <v>3.4</v>
      </c>
      <c r="Z1562" s="24">
        <v>-1.5000000000000004</v>
      </c>
      <c r="AA1562" s="24">
        <v>4.9000000000000004</v>
      </c>
      <c r="AB1562" s="24">
        <v>5.3</v>
      </c>
      <c r="AC1562" s="26">
        <v>0.38568343103980252</v>
      </c>
      <c r="AD1562" s="24">
        <v>9.8275105024565068</v>
      </c>
      <c r="AE1562" s="6">
        <v>219</v>
      </c>
      <c r="AF1562" s="6">
        <v>274</v>
      </c>
      <c r="AG1562" s="6">
        <v>272</v>
      </c>
      <c r="AH1562" s="27">
        <v>5.3612167300380227</v>
      </c>
      <c r="AI1562" s="28">
        <v>660000</v>
      </c>
      <c r="AJ1562" s="28">
        <v>680000</v>
      </c>
      <c r="AK1562" s="28">
        <v>701000</v>
      </c>
      <c r="AL1562" s="29">
        <v>-2.9411764705882353E-2</v>
      </c>
      <c r="AM1562" s="29">
        <v>-5.8487874465049931E-2</v>
      </c>
      <c r="AN1562" s="6">
        <v>2.2000000000000002</v>
      </c>
      <c r="AO1562" s="27">
        <v>0</v>
      </c>
      <c r="AP1562" s="6">
        <v>2.2000000000000002</v>
      </c>
      <c r="AQ1562" s="28">
        <v>570</v>
      </c>
      <c r="AR1562" s="28">
        <v>525</v>
      </c>
      <c r="AS1562" s="25">
        <v>8.5714285714285715E-2</v>
      </c>
      <c r="AT1562" s="30">
        <v>1555.68</v>
      </c>
      <c r="AU1562" s="24">
        <v>0.63</v>
      </c>
      <c r="AV1562" s="24">
        <v>0.37</v>
      </c>
      <c r="AW1562" s="24">
        <v>0.65410000000000001</v>
      </c>
      <c r="AX1562" s="24">
        <v>0.1573</v>
      </c>
      <c r="AY1562" s="24">
        <v>0.48230000000000001</v>
      </c>
      <c r="AZ1562" s="24">
        <v>0.2311</v>
      </c>
      <c r="BA1562" s="24">
        <v>0.25180000000000002</v>
      </c>
      <c r="BB1562" s="31">
        <v>6</v>
      </c>
      <c r="BC1562" s="23">
        <v>46</v>
      </c>
      <c r="BD1562" s="32" t="s">
        <v>4119</v>
      </c>
      <c r="BE1562" s="33">
        <v>145.04383970608501</v>
      </c>
      <c r="BF1562" s="33">
        <v>-38.220889839626601</v>
      </c>
      <c r="BG1562" s="34">
        <f t="shared" si="288"/>
        <v>69</v>
      </c>
      <c r="BH1562" s="34">
        <f t="shared" si="289"/>
        <v>80</v>
      </c>
      <c r="BI1562" s="34">
        <f t="shared" si="290"/>
        <v>58</v>
      </c>
      <c r="BJ1562" s="34">
        <f t="shared" si="291"/>
        <v>1</v>
      </c>
      <c r="BK1562" s="34">
        <f t="shared" si="292"/>
        <v>100</v>
      </c>
      <c r="BL1562" s="34">
        <f t="shared" si="293"/>
        <v>96</v>
      </c>
      <c r="BM1562" s="35">
        <f t="shared" si="294"/>
        <v>81</v>
      </c>
      <c r="BN1562" s="34">
        <f t="shared" si="295"/>
        <v>52</v>
      </c>
      <c r="BO1562" s="35">
        <f t="shared" si="296"/>
        <v>10</v>
      </c>
      <c r="BP1562" s="35">
        <f t="shared" si="297"/>
        <v>60</v>
      </c>
      <c r="BQ1562" s="35">
        <f t="shared" si="298"/>
        <v>60</v>
      </c>
      <c r="BR1562" s="35">
        <f t="shared" si="299"/>
        <v>51</v>
      </c>
    </row>
    <row r="1563" spans="2:70" x14ac:dyDescent="0.3">
      <c r="B1563" s="6" t="s">
        <v>2260</v>
      </c>
      <c r="C1563" s="6">
        <v>216021414</v>
      </c>
      <c r="D1563" s="6" t="s">
        <v>1222</v>
      </c>
      <c r="E1563" s="6" t="s">
        <v>837</v>
      </c>
      <c r="F1563" s="6" t="s">
        <v>2708</v>
      </c>
      <c r="G1563" s="6" t="s">
        <v>86</v>
      </c>
      <c r="H1563" s="6" t="s">
        <v>4995</v>
      </c>
      <c r="I1563" s="22">
        <v>480000</v>
      </c>
      <c r="J1563" s="22">
        <v>459000</v>
      </c>
      <c r="K1563" s="22">
        <v>459000</v>
      </c>
      <c r="L1563" s="22">
        <v>475000</v>
      </c>
      <c r="M1563" s="22">
        <v>475000</v>
      </c>
      <c r="N1563" s="22">
        <v>459000</v>
      </c>
      <c r="O1563" s="23">
        <v>72</v>
      </c>
      <c r="P1563" s="23">
        <v>72</v>
      </c>
      <c r="Q1563" s="23">
        <v>59</v>
      </c>
      <c r="R1563" s="22">
        <v>390</v>
      </c>
      <c r="S1563" s="22">
        <v>375</v>
      </c>
      <c r="T1563" s="24">
        <v>2</v>
      </c>
      <c r="U1563" s="24">
        <v>-0.29999999999999982</v>
      </c>
      <c r="V1563" s="24">
        <v>2.2999999999999998</v>
      </c>
      <c r="W1563" s="24">
        <v>2.7</v>
      </c>
      <c r="X1563" s="25">
        <v>4.2250000000000003E-2</v>
      </c>
      <c r="Y1563" s="24">
        <v>5.8</v>
      </c>
      <c r="Z1563" s="24">
        <v>-1.6000000000000005</v>
      </c>
      <c r="AA1563" s="24">
        <v>7.4</v>
      </c>
      <c r="AB1563" s="24">
        <v>6.3</v>
      </c>
      <c r="AC1563" s="26">
        <v>0.30305856023871686</v>
      </c>
      <c r="AD1563" s="24">
        <v>7.1729836742891564</v>
      </c>
      <c r="AE1563" s="6">
        <v>41</v>
      </c>
      <c r="AF1563" s="6">
        <v>56</v>
      </c>
      <c r="AG1563" s="6">
        <v>51</v>
      </c>
      <c r="AH1563" s="27">
        <v>14.153846153846153</v>
      </c>
      <c r="AI1563" s="28">
        <v>337500</v>
      </c>
      <c r="AJ1563" s="28">
        <v>405000</v>
      </c>
      <c r="AK1563" s="28">
        <v>347000</v>
      </c>
      <c r="AL1563" s="29">
        <v>-0.16666666666666666</v>
      </c>
      <c r="AM1563" s="29">
        <v>-2.7377521613832854E-2</v>
      </c>
      <c r="AN1563" s="6">
        <v>1.6</v>
      </c>
      <c r="AO1563" s="27">
        <v>-1</v>
      </c>
      <c r="AP1563" s="6">
        <v>2.6</v>
      </c>
      <c r="AQ1563" s="28">
        <v>360</v>
      </c>
      <c r="AR1563" s="28">
        <v>320</v>
      </c>
      <c r="AS1563" s="25">
        <v>0.125</v>
      </c>
      <c r="AT1563" s="30">
        <v>1286.8800000000001</v>
      </c>
      <c r="AU1563" s="24">
        <v>0.68210000000000004</v>
      </c>
      <c r="AV1563" s="24">
        <v>0.31790000000000002</v>
      </c>
      <c r="AW1563" s="24">
        <v>0.84260000000000002</v>
      </c>
      <c r="AX1563" s="24">
        <v>0.13550000000000001</v>
      </c>
      <c r="AY1563" s="24">
        <v>0.46100000000000002</v>
      </c>
      <c r="AZ1563" s="24">
        <v>0.27610000000000001</v>
      </c>
      <c r="BA1563" s="24">
        <v>0.23219999999999999</v>
      </c>
      <c r="BB1563" s="31">
        <v>6</v>
      </c>
      <c r="BC1563" s="23">
        <v>219</v>
      </c>
      <c r="BD1563" s="32" t="s">
        <v>4544</v>
      </c>
      <c r="BE1563" s="33">
        <v>145.99918979811801</v>
      </c>
      <c r="BF1563" s="33">
        <v>-36.028209775500798</v>
      </c>
      <c r="BG1563" s="34">
        <f t="shared" si="288"/>
        <v>84</v>
      </c>
      <c r="BH1563" s="34">
        <f t="shared" si="289"/>
        <v>90</v>
      </c>
      <c r="BI1563" s="34">
        <f t="shared" si="290"/>
        <v>1</v>
      </c>
      <c r="BJ1563" s="34">
        <f t="shared" si="291"/>
        <v>1</v>
      </c>
      <c r="BK1563" s="34">
        <f t="shared" si="292"/>
        <v>66</v>
      </c>
      <c r="BL1563" s="34">
        <f t="shared" si="293"/>
        <v>91</v>
      </c>
      <c r="BM1563" s="35">
        <f t="shared" si="294"/>
        <v>91</v>
      </c>
      <c r="BN1563" s="34">
        <f t="shared" si="295"/>
        <v>78</v>
      </c>
      <c r="BO1563" s="35">
        <f t="shared" si="296"/>
        <v>65</v>
      </c>
      <c r="BP1563" s="35">
        <f t="shared" si="297"/>
        <v>21</v>
      </c>
      <c r="BQ1563" s="35">
        <f t="shared" si="298"/>
        <v>60</v>
      </c>
      <c r="BR1563" s="35">
        <f t="shared" si="299"/>
        <v>51</v>
      </c>
    </row>
    <row r="1564" spans="2:70" x14ac:dyDescent="0.3">
      <c r="B1564" s="6" t="s">
        <v>409</v>
      </c>
      <c r="C1564" s="6">
        <v>305011106</v>
      </c>
      <c r="D1564" s="6" t="s">
        <v>336</v>
      </c>
      <c r="E1564" s="6" t="s">
        <v>337</v>
      </c>
      <c r="F1564" s="6" t="s">
        <v>2780</v>
      </c>
      <c r="G1564" s="6" t="s">
        <v>97</v>
      </c>
      <c r="H1564" s="6" t="s">
        <v>4995</v>
      </c>
      <c r="I1564" s="22">
        <v>549000</v>
      </c>
      <c r="J1564" s="22">
        <v>554490</v>
      </c>
      <c r="K1564" s="22">
        <v>489850</v>
      </c>
      <c r="L1564" s="22">
        <v>565000</v>
      </c>
      <c r="M1564" s="22">
        <v>525000</v>
      </c>
      <c r="N1564" s="22">
        <v>480000</v>
      </c>
      <c r="O1564" s="23">
        <v>27</v>
      </c>
      <c r="P1564" s="23">
        <v>27</v>
      </c>
      <c r="Q1564" s="23">
        <v>31</v>
      </c>
      <c r="R1564" s="22">
        <v>630</v>
      </c>
      <c r="S1564" s="22">
        <v>620</v>
      </c>
      <c r="T1564" s="24">
        <v>3.1</v>
      </c>
      <c r="U1564" s="24">
        <v>-0.39999999999999991</v>
      </c>
      <c r="V1564" s="24">
        <v>3.5</v>
      </c>
      <c r="W1564" s="24">
        <v>3.5</v>
      </c>
      <c r="X1564" s="25">
        <v>5.9672131147540983E-2</v>
      </c>
      <c r="Y1564" s="24">
        <v>11.8</v>
      </c>
      <c r="Z1564" s="24">
        <v>-4.3999999999999986</v>
      </c>
      <c r="AA1564" s="24">
        <v>16.2</v>
      </c>
      <c r="AB1564" s="24">
        <v>18.100000000000001</v>
      </c>
      <c r="AC1564" s="26">
        <v>0.33682634730538918</v>
      </c>
      <c r="AD1564" s="24">
        <v>5.6446173586892145</v>
      </c>
      <c r="AE1564" s="6">
        <v>539</v>
      </c>
      <c r="AF1564" s="6">
        <v>607</v>
      </c>
      <c r="AG1564" s="6">
        <v>593</v>
      </c>
      <c r="AH1564" s="27">
        <v>3.896678966789668</v>
      </c>
      <c r="AI1564" s="28">
        <v>660000</v>
      </c>
      <c r="AJ1564" s="28">
        <v>565000</v>
      </c>
      <c r="AK1564" s="28">
        <v>525000</v>
      </c>
      <c r="AL1564" s="29">
        <v>0.16814159292035399</v>
      </c>
      <c r="AM1564" s="29">
        <v>0.25714285714285712</v>
      </c>
      <c r="AN1564" s="6">
        <v>2.4</v>
      </c>
      <c r="AO1564" s="27">
        <v>-0.5</v>
      </c>
      <c r="AP1564" s="6">
        <v>2.9</v>
      </c>
      <c r="AQ1564" s="28">
        <v>700</v>
      </c>
      <c r="AR1564" s="28">
        <v>670</v>
      </c>
      <c r="AS1564" s="25">
        <v>4.4776119402985072E-2</v>
      </c>
      <c r="AT1564" s="30">
        <v>1870.4</v>
      </c>
      <c r="AU1564" s="24">
        <v>0.36030000000000001</v>
      </c>
      <c r="AV1564" s="24">
        <v>0.63970000000000005</v>
      </c>
      <c r="AW1564" s="24">
        <v>1.5299999999999999E-2</v>
      </c>
      <c r="AX1564" s="24">
        <v>1.43E-2</v>
      </c>
      <c r="AY1564" s="24">
        <v>5.2900000000000003E-2</v>
      </c>
      <c r="AZ1564" s="24">
        <v>0.1404</v>
      </c>
      <c r="BA1564" s="24">
        <v>0.78849999999999998</v>
      </c>
      <c r="BB1564" s="31">
        <v>7</v>
      </c>
      <c r="BC1564" s="23">
        <v>2</v>
      </c>
      <c r="BD1564" s="32" t="s">
        <v>2907</v>
      </c>
      <c r="BE1564" s="33">
        <v>153.03525023277899</v>
      </c>
      <c r="BF1564" s="33">
        <v>-27.458854961368299</v>
      </c>
      <c r="BG1564" s="34">
        <f t="shared" si="288"/>
        <v>65</v>
      </c>
      <c r="BH1564" s="34">
        <f t="shared" si="289"/>
        <v>77</v>
      </c>
      <c r="BI1564" s="34">
        <f t="shared" si="290"/>
        <v>77</v>
      </c>
      <c r="BJ1564" s="34">
        <f t="shared" si="291"/>
        <v>84</v>
      </c>
      <c r="BK1564" s="34">
        <f t="shared" si="292"/>
        <v>100</v>
      </c>
      <c r="BL1564" s="34">
        <f t="shared" si="293"/>
        <v>2</v>
      </c>
      <c r="BM1564" s="35">
        <f t="shared" si="294"/>
        <v>100</v>
      </c>
      <c r="BN1564" s="34">
        <f t="shared" si="295"/>
        <v>94</v>
      </c>
      <c r="BO1564" s="35">
        <f t="shared" si="296"/>
        <v>43</v>
      </c>
      <c r="BP1564" s="35">
        <f t="shared" si="297"/>
        <v>1</v>
      </c>
      <c r="BQ1564" s="35">
        <f t="shared" si="298"/>
        <v>70</v>
      </c>
      <c r="BR1564" s="35">
        <f t="shared" si="299"/>
        <v>51</v>
      </c>
    </row>
    <row r="1565" spans="2:70" x14ac:dyDescent="0.3">
      <c r="B1565" s="6" t="s">
        <v>2619</v>
      </c>
      <c r="C1565" s="6">
        <v>306011142</v>
      </c>
      <c r="D1565" s="6" t="s">
        <v>1833</v>
      </c>
      <c r="E1565" s="6" t="s">
        <v>1349</v>
      </c>
      <c r="F1565" s="6" t="s">
        <v>1349</v>
      </c>
      <c r="G1565" s="6" t="s">
        <v>97</v>
      </c>
      <c r="H1565" s="6" t="s">
        <v>4995</v>
      </c>
      <c r="I1565" s="22">
        <v>419000</v>
      </c>
      <c r="J1565" s="22">
        <v>415000</v>
      </c>
      <c r="K1565" s="22">
        <v>370000</v>
      </c>
      <c r="L1565" s="22">
        <v>440000</v>
      </c>
      <c r="M1565" s="22">
        <v>425000</v>
      </c>
      <c r="N1565" s="22">
        <v>385000</v>
      </c>
      <c r="O1565" s="23">
        <v>34</v>
      </c>
      <c r="P1565" s="23">
        <v>30</v>
      </c>
      <c r="Q1565" s="23">
        <v>27</v>
      </c>
      <c r="R1565" s="22">
        <v>500</v>
      </c>
      <c r="S1565" s="22">
        <v>475</v>
      </c>
      <c r="T1565" s="24">
        <v>3.6</v>
      </c>
      <c r="U1565" s="24">
        <v>-0.49999999999999956</v>
      </c>
      <c r="V1565" s="24">
        <v>4.0999999999999996</v>
      </c>
      <c r="W1565" s="24">
        <v>4.2</v>
      </c>
      <c r="X1565" s="25">
        <v>6.205250596658711E-2</v>
      </c>
      <c r="Y1565" s="24">
        <v>3.5</v>
      </c>
      <c r="Z1565" s="24">
        <v>-1.0999999999999996</v>
      </c>
      <c r="AA1565" s="24">
        <v>4.5999999999999996</v>
      </c>
      <c r="AB1565" s="24">
        <v>4.9000000000000004</v>
      </c>
      <c r="AC1565" s="26">
        <v>0.248015873015873</v>
      </c>
      <c r="AD1565" s="24">
        <v>3.9968711843711837</v>
      </c>
      <c r="AE1565" s="6">
        <v>109</v>
      </c>
      <c r="AF1565" s="6">
        <v>85</v>
      </c>
      <c r="AG1565" s="6">
        <v>124</v>
      </c>
      <c r="AH1565" s="27">
        <v>3.2790697674418605</v>
      </c>
      <c r="AI1565" s="28">
        <v>415000</v>
      </c>
      <c r="AJ1565" s="28">
        <v>380000</v>
      </c>
      <c r="AK1565" s="28">
        <v>345000</v>
      </c>
      <c r="AL1565" s="29">
        <v>9.2105263157894732E-2</v>
      </c>
      <c r="AM1565" s="29">
        <v>0.20289855072463769</v>
      </c>
      <c r="AN1565" s="6">
        <v>3.2</v>
      </c>
      <c r="AO1565" s="27">
        <v>-0.69999999999999973</v>
      </c>
      <c r="AP1565" s="6">
        <v>3.9</v>
      </c>
      <c r="AQ1565" s="28">
        <v>500</v>
      </c>
      <c r="AR1565" s="28">
        <v>460</v>
      </c>
      <c r="AS1565" s="25">
        <v>8.6956521739130432E-2</v>
      </c>
      <c r="AT1565" s="30">
        <v>2016.0000000000002</v>
      </c>
      <c r="AU1565" s="24">
        <v>0.74350000000000005</v>
      </c>
      <c r="AV1565" s="24">
        <v>0.25650000000000001</v>
      </c>
      <c r="AW1565" s="24">
        <v>0.82250000000000001</v>
      </c>
      <c r="AX1565" s="24">
        <v>7.2499999999999995E-2</v>
      </c>
      <c r="AY1565" s="24">
        <v>0.24909999999999999</v>
      </c>
      <c r="AZ1565" s="24">
        <v>0.41189999999999999</v>
      </c>
      <c r="BA1565" s="24">
        <v>0.3196</v>
      </c>
      <c r="BB1565" s="31">
        <v>5</v>
      </c>
      <c r="BC1565" s="23">
        <v>1405</v>
      </c>
      <c r="BD1565" s="32" t="s">
        <v>4911</v>
      </c>
      <c r="BE1565" s="33">
        <v>145.691875323624</v>
      </c>
      <c r="BF1565" s="33">
        <v>-16.812076775868601</v>
      </c>
      <c r="BG1565" s="34">
        <f t="shared" si="288"/>
        <v>57</v>
      </c>
      <c r="BH1565" s="34">
        <f t="shared" si="289"/>
        <v>64</v>
      </c>
      <c r="BI1565" s="34">
        <f t="shared" si="290"/>
        <v>84</v>
      </c>
      <c r="BJ1565" s="34">
        <f t="shared" si="291"/>
        <v>47</v>
      </c>
      <c r="BK1565" s="34">
        <f t="shared" si="292"/>
        <v>1</v>
      </c>
      <c r="BL1565" s="34">
        <f t="shared" si="293"/>
        <v>45</v>
      </c>
      <c r="BM1565" s="35">
        <f t="shared" si="294"/>
        <v>100</v>
      </c>
      <c r="BN1565" s="34">
        <f t="shared" si="295"/>
        <v>100</v>
      </c>
      <c r="BO1565" s="35">
        <f t="shared" si="296"/>
        <v>100</v>
      </c>
      <c r="BP1565" s="35">
        <f t="shared" si="297"/>
        <v>59</v>
      </c>
      <c r="BQ1565" s="35">
        <f t="shared" si="298"/>
        <v>50</v>
      </c>
      <c r="BR1565" s="35">
        <f t="shared" si="299"/>
        <v>51</v>
      </c>
    </row>
    <row r="1566" spans="2:70" x14ac:dyDescent="0.3">
      <c r="B1566" s="6" t="s">
        <v>2280</v>
      </c>
      <c r="C1566" s="6">
        <v>309011225</v>
      </c>
      <c r="D1566" s="6" t="s">
        <v>2281</v>
      </c>
      <c r="E1566" s="6" t="s">
        <v>1142</v>
      </c>
      <c r="F1566" s="6" t="s">
        <v>3657</v>
      </c>
      <c r="G1566" s="6" t="s">
        <v>97</v>
      </c>
      <c r="H1566" s="6" t="s">
        <v>4995</v>
      </c>
      <c r="I1566" s="22">
        <v>1200000</v>
      </c>
      <c r="J1566" s="22">
        <v>1199000</v>
      </c>
      <c r="K1566" s="22">
        <v>1175000</v>
      </c>
      <c r="L1566" s="22">
        <v>1040000</v>
      </c>
      <c r="M1566" s="22">
        <v>1035000</v>
      </c>
      <c r="N1566" s="22">
        <v>925000</v>
      </c>
      <c r="O1566" s="23">
        <v>44</v>
      </c>
      <c r="P1566" s="23">
        <v>46</v>
      </c>
      <c r="Q1566" s="23">
        <v>43</v>
      </c>
      <c r="R1566" s="22">
        <v>850</v>
      </c>
      <c r="S1566" s="22">
        <v>775</v>
      </c>
      <c r="T1566" s="24">
        <v>1.9</v>
      </c>
      <c r="U1566" s="24">
        <v>-0.10000000000000009</v>
      </c>
      <c r="V1566" s="24">
        <v>2</v>
      </c>
      <c r="W1566" s="24">
        <v>1.4</v>
      </c>
      <c r="X1566" s="25">
        <v>3.6833333333333336E-2</v>
      </c>
      <c r="Y1566" s="24">
        <v>3</v>
      </c>
      <c r="Z1566" s="24">
        <v>-1.0999999999999996</v>
      </c>
      <c r="AA1566" s="24">
        <v>4.0999999999999996</v>
      </c>
      <c r="AB1566" s="24">
        <v>4.5</v>
      </c>
      <c r="AC1566" s="26">
        <v>0.46847442680776014</v>
      </c>
      <c r="AD1566" s="24">
        <v>12.718762718762719</v>
      </c>
      <c r="AE1566" s="6">
        <v>323</v>
      </c>
      <c r="AF1566" s="6">
        <v>313</v>
      </c>
      <c r="AG1566" s="6">
        <v>342</v>
      </c>
      <c r="AH1566" s="27">
        <v>4.6632124352331612</v>
      </c>
      <c r="AI1566" s="28">
        <v>915000</v>
      </c>
      <c r="AJ1566" s="28">
        <v>815000</v>
      </c>
      <c r="AK1566" s="28">
        <v>770000</v>
      </c>
      <c r="AL1566" s="29">
        <v>0.12269938650306748</v>
      </c>
      <c r="AM1566" s="29">
        <v>0.18831168831168832</v>
      </c>
      <c r="AN1566" s="6">
        <v>1.9</v>
      </c>
      <c r="AO1566" s="27">
        <v>-0.20000000000000018</v>
      </c>
      <c r="AP1566" s="6">
        <v>2.1</v>
      </c>
      <c r="AQ1566" s="28">
        <v>800</v>
      </c>
      <c r="AR1566" s="28">
        <v>750</v>
      </c>
      <c r="AS1566" s="25">
        <v>6.6666666666666666E-2</v>
      </c>
      <c r="AT1566" s="30">
        <v>1814.4</v>
      </c>
      <c r="AU1566" s="24">
        <v>0.57989999999999997</v>
      </c>
      <c r="AV1566" s="24">
        <v>0.42009999999999997</v>
      </c>
      <c r="AW1566" s="24">
        <v>0.33260000000000001</v>
      </c>
      <c r="AX1566" s="24">
        <v>0.14749999999999999</v>
      </c>
      <c r="AY1566" s="24">
        <v>0.35210000000000002</v>
      </c>
      <c r="AZ1566" s="24">
        <v>0.26550000000000001</v>
      </c>
      <c r="BA1566" s="24">
        <v>0.34739999999999999</v>
      </c>
      <c r="BB1566" s="31">
        <v>6</v>
      </c>
      <c r="BC1566" s="23">
        <v>81</v>
      </c>
      <c r="BD1566" s="32" t="s">
        <v>4564</v>
      </c>
      <c r="BE1566" s="33">
        <v>153.45089767328099</v>
      </c>
      <c r="BF1566" s="33">
        <v>-28.096832493070799</v>
      </c>
      <c r="BG1566" s="34">
        <f t="shared" si="288"/>
        <v>85</v>
      </c>
      <c r="BH1566" s="34">
        <f t="shared" si="289"/>
        <v>85</v>
      </c>
      <c r="BI1566" s="34">
        <f t="shared" si="290"/>
        <v>67</v>
      </c>
      <c r="BJ1566" s="34">
        <f t="shared" si="291"/>
        <v>62</v>
      </c>
      <c r="BK1566" s="34">
        <f t="shared" si="292"/>
        <v>90</v>
      </c>
      <c r="BL1566" s="34">
        <f t="shared" si="293"/>
        <v>67</v>
      </c>
      <c r="BM1566" s="35">
        <f t="shared" si="294"/>
        <v>73</v>
      </c>
      <c r="BN1566" s="34">
        <f t="shared" si="295"/>
        <v>24</v>
      </c>
      <c r="BO1566" s="35">
        <f t="shared" si="296"/>
        <v>1</v>
      </c>
      <c r="BP1566" s="35">
        <f t="shared" si="297"/>
        <v>67</v>
      </c>
      <c r="BQ1566" s="35">
        <f t="shared" si="298"/>
        <v>60</v>
      </c>
      <c r="BR1566" s="35">
        <f t="shared" si="299"/>
        <v>51</v>
      </c>
    </row>
    <row r="1567" spans="2:70" x14ac:dyDescent="0.3">
      <c r="B1567" s="6" t="s">
        <v>2353</v>
      </c>
      <c r="C1567" s="6">
        <v>309031239</v>
      </c>
      <c r="D1567" s="6" t="s">
        <v>2251</v>
      </c>
      <c r="E1567" s="6" t="s">
        <v>1142</v>
      </c>
      <c r="F1567" s="6" t="s">
        <v>3657</v>
      </c>
      <c r="G1567" s="6" t="s">
        <v>97</v>
      </c>
      <c r="H1567" s="6" t="s">
        <v>4995</v>
      </c>
      <c r="I1567" s="22">
        <v>1514700</v>
      </c>
      <c r="J1567" s="22">
        <v>1494900</v>
      </c>
      <c r="K1567" s="22">
        <v>1395000</v>
      </c>
      <c r="L1567" s="22">
        <v>915000</v>
      </c>
      <c r="M1567" s="22">
        <v>910000</v>
      </c>
      <c r="N1567" s="22">
        <v>900000</v>
      </c>
      <c r="O1567" s="23">
        <v>54</v>
      </c>
      <c r="P1567" s="23">
        <v>49</v>
      </c>
      <c r="Q1567" s="23">
        <v>41</v>
      </c>
      <c r="R1567" s="22">
        <v>900</v>
      </c>
      <c r="S1567" s="22">
        <v>690</v>
      </c>
      <c r="T1567" s="24">
        <v>2.6</v>
      </c>
      <c r="U1567" s="24">
        <v>-0.39999999999999991</v>
      </c>
      <c r="V1567" s="24">
        <v>3</v>
      </c>
      <c r="W1567" s="24">
        <v>2.9</v>
      </c>
      <c r="X1567" s="25">
        <v>3.0897207367795602E-2</v>
      </c>
      <c r="Y1567" s="24">
        <v>2.8</v>
      </c>
      <c r="Z1567" s="24">
        <v>-0.90000000000000036</v>
      </c>
      <c r="AA1567" s="24">
        <v>3.7</v>
      </c>
      <c r="AB1567" s="24">
        <v>3.4</v>
      </c>
      <c r="AC1567" s="26">
        <v>0.45892143265073015</v>
      </c>
      <c r="AD1567" s="24">
        <v>14.853168675984209</v>
      </c>
      <c r="AE1567" s="6">
        <v>240</v>
      </c>
      <c r="AF1567" s="6">
        <v>234</v>
      </c>
      <c r="AG1567" s="6">
        <v>205</v>
      </c>
      <c r="AH1567" s="27">
        <v>2.8969823100936525</v>
      </c>
      <c r="AI1567" s="28">
        <v>715000</v>
      </c>
      <c r="AJ1567" s="28">
        <v>650000</v>
      </c>
      <c r="AK1567" s="28">
        <v>555000</v>
      </c>
      <c r="AL1567" s="29">
        <v>0.1</v>
      </c>
      <c r="AM1567" s="29">
        <v>0.28828828828828829</v>
      </c>
      <c r="AN1567" s="6">
        <v>3.1</v>
      </c>
      <c r="AO1567" s="27">
        <v>0</v>
      </c>
      <c r="AP1567" s="6">
        <v>3.1</v>
      </c>
      <c r="AQ1567" s="28">
        <v>700</v>
      </c>
      <c r="AR1567" s="28">
        <v>660</v>
      </c>
      <c r="AS1567" s="25">
        <v>6.0606060606060608E-2</v>
      </c>
      <c r="AT1567" s="30">
        <v>1961.1200000000001</v>
      </c>
      <c r="AU1567" s="24">
        <v>0.71909999999999996</v>
      </c>
      <c r="AV1567" s="24">
        <v>0.28089999999999998</v>
      </c>
      <c r="AW1567" s="24">
        <v>0.56440000000000001</v>
      </c>
      <c r="AX1567" s="24">
        <v>0.27800000000000002</v>
      </c>
      <c r="AY1567" s="24">
        <v>0.43209999999999998</v>
      </c>
      <c r="AZ1567" s="24">
        <v>0.30199999999999999</v>
      </c>
      <c r="BA1567" s="24">
        <v>0.2432</v>
      </c>
      <c r="BB1567" s="31">
        <v>10</v>
      </c>
      <c r="BC1567" s="23">
        <v>58</v>
      </c>
      <c r="BD1567" s="32" t="s">
        <v>4634</v>
      </c>
      <c r="BE1567" s="33">
        <v>153.39035107667601</v>
      </c>
      <c r="BF1567" s="33">
        <v>-27.888620305137</v>
      </c>
      <c r="BG1567" s="34">
        <f t="shared" si="288"/>
        <v>74</v>
      </c>
      <c r="BH1567" s="34">
        <f t="shared" si="289"/>
        <v>65</v>
      </c>
      <c r="BI1567" s="34">
        <f t="shared" si="290"/>
        <v>89</v>
      </c>
      <c r="BJ1567" s="34">
        <f t="shared" si="291"/>
        <v>51</v>
      </c>
      <c r="BK1567" s="34">
        <f t="shared" si="292"/>
        <v>97</v>
      </c>
      <c r="BL1567" s="34">
        <f t="shared" si="293"/>
        <v>85</v>
      </c>
      <c r="BM1567" s="35">
        <f t="shared" si="294"/>
        <v>53</v>
      </c>
      <c r="BN1567" s="34">
        <f t="shared" si="295"/>
        <v>2</v>
      </c>
      <c r="BO1567" s="35">
        <f t="shared" si="296"/>
        <v>1</v>
      </c>
      <c r="BP1567" s="35">
        <f t="shared" si="297"/>
        <v>70</v>
      </c>
      <c r="BQ1567" s="35">
        <f t="shared" si="298"/>
        <v>100</v>
      </c>
      <c r="BR1567" s="35">
        <f t="shared" si="299"/>
        <v>51</v>
      </c>
    </row>
    <row r="1568" spans="2:70" x14ac:dyDescent="0.3">
      <c r="B1568" s="6" t="s">
        <v>2316</v>
      </c>
      <c r="C1568" s="6">
        <v>309051244</v>
      </c>
      <c r="D1568" s="6" t="s">
        <v>2051</v>
      </c>
      <c r="E1568" s="6" t="s">
        <v>1142</v>
      </c>
      <c r="F1568" s="6" t="s">
        <v>3657</v>
      </c>
      <c r="G1568" s="6" t="s">
        <v>97</v>
      </c>
      <c r="H1568" s="6" t="s">
        <v>4995</v>
      </c>
      <c r="I1568" s="22">
        <v>780300</v>
      </c>
      <c r="J1568" s="22">
        <v>779000</v>
      </c>
      <c r="K1568" s="22">
        <v>745000</v>
      </c>
      <c r="L1568" s="22">
        <v>776000</v>
      </c>
      <c r="M1568" s="22">
        <v>787000</v>
      </c>
      <c r="N1568" s="22">
        <v>705000</v>
      </c>
      <c r="O1568" s="23">
        <v>29</v>
      </c>
      <c r="P1568" s="23">
        <v>29</v>
      </c>
      <c r="Q1568" s="23">
        <v>29</v>
      </c>
      <c r="R1568" s="22">
        <v>790</v>
      </c>
      <c r="S1568" s="22">
        <v>710</v>
      </c>
      <c r="T1568" s="24">
        <v>4.8</v>
      </c>
      <c r="U1568" s="24">
        <v>0.29999999999999982</v>
      </c>
      <c r="V1568" s="24">
        <v>4.5</v>
      </c>
      <c r="W1568" s="24">
        <v>3.8</v>
      </c>
      <c r="X1568" s="25">
        <v>5.2646418044341919E-2</v>
      </c>
      <c r="Y1568" s="24">
        <v>2.8</v>
      </c>
      <c r="Z1568" s="24">
        <v>-1.6000000000000005</v>
      </c>
      <c r="AA1568" s="24">
        <v>4.4000000000000004</v>
      </c>
      <c r="AB1568" s="24">
        <v>5.2</v>
      </c>
      <c r="AC1568" s="26">
        <v>0.34374129768866607</v>
      </c>
      <c r="AD1568" s="24">
        <v>6.5292437825332552</v>
      </c>
      <c r="AE1568" s="6">
        <v>11</v>
      </c>
      <c r="AF1568" s="6">
        <v>13</v>
      </c>
      <c r="AG1568" s="6">
        <v>15</v>
      </c>
      <c r="AH1568" s="27">
        <v>0.96350364963503654</v>
      </c>
      <c r="AI1568" s="28">
        <v>775000</v>
      </c>
      <c r="AJ1568" s="28">
        <v>700000</v>
      </c>
      <c r="AK1568" s="28">
        <v>620000</v>
      </c>
      <c r="AL1568" s="29">
        <v>0.10714285714285714</v>
      </c>
      <c r="AM1568" s="29">
        <v>0.25</v>
      </c>
      <c r="AN1568" s="6">
        <v>4.2</v>
      </c>
      <c r="AO1568" s="27">
        <v>0</v>
      </c>
      <c r="AP1568" s="6">
        <v>4.2</v>
      </c>
      <c r="AQ1568" s="28">
        <v>750</v>
      </c>
      <c r="AR1568" s="28">
        <v>700</v>
      </c>
      <c r="AS1568" s="25">
        <v>7.1428571428571425E-2</v>
      </c>
      <c r="AT1568" s="30">
        <v>2298.2400000000002</v>
      </c>
      <c r="AU1568" s="24">
        <v>0.83030000000000004</v>
      </c>
      <c r="AV1568" s="24">
        <v>0.16969999999999999</v>
      </c>
      <c r="AW1568" s="24">
        <v>0.82569999999999999</v>
      </c>
      <c r="AX1568" s="24">
        <v>0.1613</v>
      </c>
      <c r="AY1568" s="24">
        <v>0.27260000000000001</v>
      </c>
      <c r="AZ1568" s="24">
        <v>0.51459999999999995</v>
      </c>
      <c r="BA1568" s="24">
        <v>0.1946</v>
      </c>
      <c r="BB1568" s="31">
        <v>5</v>
      </c>
      <c r="BC1568" s="23">
        <v>78</v>
      </c>
      <c r="BD1568" s="32" t="s">
        <v>4597</v>
      </c>
      <c r="BE1568" s="33">
        <v>153.35428250287899</v>
      </c>
      <c r="BF1568" s="33">
        <v>-28.117432719885901</v>
      </c>
      <c r="BG1568" s="34">
        <f t="shared" si="288"/>
        <v>37</v>
      </c>
      <c r="BH1568" s="34">
        <f t="shared" si="289"/>
        <v>47</v>
      </c>
      <c r="BI1568" s="34">
        <f t="shared" si="290"/>
        <v>100</v>
      </c>
      <c r="BJ1568" s="34">
        <f t="shared" si="291"/>
        <v>54</v>
      </c>
      <c r="BK1568" s="34">
        <f t="shared" si="292"/>
        <v>91</v>
      </c>
      <c r="BL1568" s="34">
        <f t="shared" si="293"/>
        <v>50</v>
      </c>
      <c r="BM1568" s="35">
        <f t="shared" si="294"/>
        <v>100</v>
      </c>
      <c r="BN1568" s="34">
        <f t="shared" si="295"/>
        <v>85</v>
      </c>
      <c r="BO1568" s="35">
        <f t="shared" si="296"/>
        <v>38</v>
      </c>
      <c r="BP1568" s="35">
        <f t="shared" si="297"/>
        <v>70</v>
      </c>
      <c r="BQ1568" s="35">
        <f t="shared" si="298"/>
        <v>50</v>
      </c>
      <c r="BR1568" s="35">
        <f t="shared" si="299"/>
        <v>51</v>
      </c>
    </row>
    <row r="1569" spans="2:70" x14ac:dyDescent="0.3">
      <c r="B1569" s="6" t="s">
        <v>1828</v>
      </c>
      <c r="C1569" s="6">
        <v>310011563</v>
      </c>
      <c r="D1569" s="6" t="s">
        <v>887</v>
      </c>
      <c r="E1569" s="6" t="s">
        <v>561</v>
      </c>
      <c r="F1569" s="6" t="s">
        <v>2780</v>
      </c>
      <c r="G1569" s="6" t="s">
        <v>97</v>
      </c>
      <c r="H1569" s="6" t="s">
        <v>4995</v>
      </c>
      <c r="I1569" s="22">
        <v>597500</v>
      </c>
      <c r="J1569" s="22">
        <v>597400</v>
      </c>
      <c r="K1569" s="22">
        <v>489850</v>
      </c>
      <c r="L1569" s="22">
        <v>585000</v>
      </c>
      <c r="M1569" s="22">
        <v>580000</v>
      </c>
      <c r="N1569" s="22">
        <v>475000</v>
      </c>
      <c r="O1569" s="23">
        <v>32</v>
      </c>
      <c r="P1569" s="23">
        <v>28</v>
      </c>
      <c r="Q1569" s="23">
        <v>27</v>
      </c>
      <c r="R1569" s="22">
        <v>560</v>
      </c>
      <c r="S1569" s="22">
        <v>520</v>
      </c>
      <c r="T1569" s="24">
        <v>4.7</v>
      </c>
      <c r="U1569" s="24">
        <v>-0.79999999999999982</v>
      </c>
      <c r="V1569" s="24">
        <v>5.5</v>
      </c>
      <c r="W1569" s="24">
        <v>7.4</v>
      </c>
      <c r="X1569" s="25">
        <v>4.873640167364017E-2</v>
      </c>
      <c r="Y1569" s="24">
        <v>9.1</v>
      </c>
      <c r="Z1569" s="24">
        <v>-3.8000000000000007</v>
      </c>
      <c r="AA1569" s="24">
        <v>12.9</v>
      </c>
      <c r="AB1569" s="24">
        <v>12.9</v>
      </c>
      <c r="AC1569" s="26">
        <v>0.27114967462039041</v>
      </c>
      <c r="AD1569" s="24">
        <v>5.5635965173654975</v>
      </c>
      <c r="AE1569" s="6">
        <v>56</v>
      </c>
      <c r="AF1569" s="6">
        <v>65</v>
      </c>
      <c r="AG1569" s="6">
        <v>46</v>
      </c>
      <c r="AH1569" s="27">
        <v>3.4951456310679609</v>
      </c>
      <c r="AI1569" s="28">
        <v>590000</v>
      </c>
      <c r="AJ1569" s="28">
        <v>475000</v>
      </c>
      <c r="AK1569" s="28">
        <v>400000</v>
      </c>
      <c r="AL1569" s="29">
        <v>0.24210526315789474</v>
      </c>
      <c r="AM1569" s="29">
        <v>0.47499999999999998</v>
      </c>
      <c r="AN1569" s="6">
        <v>2.2000000000000002</v>
      </c>
      <c r="AO1569" s="27">
        <v>-0.59999999999999964</v>
      </c>
      <c r="AP1569" s="6">
        <v>2.8</v>
      </c>
      <c r="AQ1569" s="28">
        <v>570</v>
      </c>
      <c r="AR1569" s="28">
        <v>545</v>
      </c>
      <c r="AS1569" s="25">
        <v>4.5871559633027525E-2</v>
      </c>
      <c r="AT1569" s="30">
        <v>2065.2800000000002</v>
      </c>
      <c r="AU1569" s="24">
        <v>0.8095</v>
      </c>
      <c r="AV1569" s="24">
        <v>0.1905</v>
      </c>
      <c r="AW1569" s="24">
        <v>0.77139999999999997</v>
      </c>
      <c r="AX1569" s="24">
        <v>0.22070000000000001</v>
      </c>
      <c r="AY1569" s="24">
        <v>0.15060000000000001</v>
      </c>
      <c r="AZ1569" s="24">
        <v>0.4103</v>
      </c>
      <c r="BA1569" s="24">
        <v>0.41699999999999998</v>
      </c>
      <c r="BB1569" s="31">
        <v>3</v>
      </c>
      <c r="BC1569" s="23">
        <v>16</v>
      </c>
      <c r="BD1569" s="32" t="s">
        <v>4134</v>
      </c>
      <c r="BE1569" s="33">
        <v>152.98479176768001</v>
      </c>
      <c r="BF1569" s="33">
        <v>-27.612034952061801</v>
      </c>
      <c r="BG1569" s="34">
        <f t="shared" si="288"/>
        <v>39</v>
      </c>
      <c r="BH1569" s="34">
        <f t="shared" si="289"/>
        <v>80</v>
      </c>
      <c r="BI1569" s="34">
        <f t="shared" si="290"/>
        <v>81</v>
      </c>
      <c r="BJ1569" s="34">
        <f t="shared" si="291"/>
        <v>100</v>
      </c>
      <c r="BK1569" s="34">
        <f t="shared" si="292"/>
        <v>100</v>
      </c>
      <c r="BL1569" s="34">
        <f t="shared" si="293"/>
        <v>23</v>
      </c>
      <c r="BM1569" s="35">
        <f t="shared" si="294"/>
        <v>100</v>
      </c>
      <c r="BN1569" s="34">
        <f t="shared" si="295"/>
        <v>94</v>
      </c>
      <c r="BO1569" s="35">
        <f t="shared" si="296"/>
        <v>86</v>
      </c>
      <c r="BP1569" s="35">
        <f t="shared" si="297"/>
        <v>1</v>
      </c>
      <c r="BQ1569" s="35">
        <f t="shared" si="298"/>
        <v>30</v>
      </c>
      <c r="BR1569" s="35">
        <f t="shared" si="299"/>
        <v>51</v>
      </c>
    </row>
    <row r="1570" spans="2:70" x14ac:dyDescent="0.3">
      <c r="B1570" s="6" t="s">
        <v>2448</v>
      </c>
      <c r="C1570" s="6">
        <v>313051379</v>
      </c>
      <c r="D1570" s="6" t="s">
        <v>2448</v>
      </c>
      <c r="E1570" s="6" t="s">
        <v>628</v>
      </c>
      <c r="F1570" s="6" t="s">
        <v>2780</v>
      </c>
      <c r="G1570" s="6" t="s">
        <v>97</v>
      </c>
      <c r="H1570" s="6" t="s">
        <v>4995</v>
      </c>
      <c r="I1570" s="22">
        <v>689000</v>
      </c>
      <c r="J1570" s="22">
        <v>699000</v>
      </c>
      <c r="K1570" s="22">
        <v>649000</v>
      </c>
      <c r="L1570" s="22">
        <v>650000</v>
      </c>
      <c r="M1570" s="22">
        <v>650000</v>
      </c>
      <c r="N1570" s="22">
        <v>555000</v>
      </c>
      <c r="O1570" s="23">
        <v>42</v>
      </c>
      <c r="P1570" s="23">
        <v>38</v>
      </c>
      <c r="Q1570" s="23">
        <v>42</v>
      </c>
      <c r="R1570" s="22">
        <v>550</v>
      </c>
      <c r="S1570" s="22">
        <v>530</v>
      </c>
      <c r="T1570" s="24">
        <v>2.2000000000000002</v>
      </c>
      <c r="U1570" s="24">
        <v>-0.29999999999999982</v>
      </c>
      <c r="V1570" s="24">
        <v>2.5</v>
      </c>
      <c r="W1570" s="24">
        <v>3.5</v>
      </c>
      <c r="X1570" s="25">
        <v>4.1509433962264149E-2</v>
      </c>
      <c r="Y1570" s="24">
        <v>3.5</v>
      </c>
      <c r="Z1570" s="24">
        <v>-1.2999999999999998</v>
      </c>
      <c r="AA1570" s="24">
        <v>4.8</v>
      </c>
      <c r="AB1570" s="24">
        <v>5.0999999999999996</v>
      </c>
      <c r="AC1570" s="26">
        <v>0.44200848656294195</v>
      </c>
      <c r="AD1570" s="24">
        <v>10.648386267198147</v>
      </c>
      <c r="AE1570" s="6">
        <v>155</v>
      </c>
      <c r="AF1570" s="6">
        <v>153</v>
      </c>
      <c r="AG1570" s="6">
        <v>109</v>
      </c>
      <c r="AH1570" s="27">
        <v>5.0505050505050502</v>
      </c>
      <c r="AI1570" s="28">
        <v>635000</v>
      </c>
      <c r="AJ1570" s="28">
        <v>550000</v>
      </c>
      <c r="AK1570" s="28">
        <v>483000</v>
      </c>
      <c r="AL1570" s="29">
        <v>0.15454545454545454</v>
      </c>
      <c r="AM1570" s="29">
        <v>0.31469979296066253</v>
      </c>
      <c r="AN1570" s="6">
        <v>2</v>
      </c>
      <c r="AO1570" s="27">
        <v>-1</v>
      </c>
      <c r="AP1570" s="6">
        <v>3</v>
      </c>
      <c r="AQ1570" s="28">
        <v>550</v>
      </c>
      <c r="AR1570" s="28">
        <v>500</v>
      </c>
      <c r="AS1570" s="25">
        <v>0.1</v>
      </c>
      <c r="AT1570" s="30">
        <v>1244.3200000000002</v>
      </c>
      <c r="AU1570" s="24">
        <v>0.5635</v>
      </c>
      <c r="AV1570" s="24">
        <v>0.4365</v>
      </c>
      <c r="AW1570" s="24">
        <v>0.51490000000000002</v>
      </c>
      <c r="AX1570" s="24">
        <v>0.108</v>
      </c>
      <c r="AY1570" s="24">
        <v>0.31819999999999998</v>
      </c>
      <c r="AZ1570" s="24">
        <v>0.21740000000000001</v>
      </c>
      <c r="BA1570" s="24">
        <v>0.42430000000000001</v>
      </c>
      <c r="BB1570" s="31">
        <v>3</v>
      </c>
      <c r="BC1570" s="23">
        <v>29</v>
      </c>
      <c r="BD1570" s="32" t="s">
        <v>4912</v>
      </c>
      <c r="BE1570" s="33">
        <v>153.10705021266099</v>
      </c>
      <c r="BF1570" s="33">
        <v>-27.223325941262502</v>
      </c>
      <c r="BG1570" s="34">
        <f t="shared" si="288"/>
        <v>80</v>
      </c>
      <c r="BH1570" s="34">
        <f t="shared" si="289"/>
        <v>84</v>
      </c>
      <c r="BI1570" s="34">
        <f t="shared" si="290"/>
        <v>62</v>
      </c>
      <c r="BJ1570" s="34">
        <f t="shared" si="291"/>
        <v>78</v>
      </c>
      <c r="BK1570" s="34">
        <f t="shared" si="292"/>
        <v>100</v>
      </c>
      <c r="BL1570" s="34">
        <f t="shared" si="293"/>
        <v>60</v>
      </c>
      <c r="BM1570" s="35">
        <f t="shared" si="294"/>
        <v>88</v>
      </c>
      <c r="BN1570" s="34">
        <f t="shared" si="295"/>
        <v>44</v>
      </c>
      <c r="BO1570" s="35">
        <f t="shared" si="296"/>
        <v>1</v>
      </c>
      <c r="BP1570" s="35">
        <f t="shared" si="297"/>
        <v>59</v>
      </c>
      <c r="BQ1570" s="35">
        <f t="shared" si="298"/>
        <v>30</v>
      </c>
      <c r="BR1570" s="35">
        <f t="shared" si="299"/>
        <v>51</v>
      </c>
    </row>
    <row r="1571" spans="2:70" x14ac:dyDescent="0.3">
      <c r="B1571" s="6" t="s">
        <v>2595</v>
      </c>
      <c r="C1571" s="6">
        <v>316051437</v>
      </c>
      <c r="D1571" s="6" t="s">
        <v>2453</v>
      </c>
      <c r="E1571" s="6" t="s">
        <v>1740</v>
      </c>
      <c r="F1571" s="6" t="s">
        <v>1740</v>
      </c>
      <c r="G1571" s="6" t="s">
        <v>97</v>
      </c>
      <c r="H1571" s="6" t="s">
        <v>4995</v>
      </c>
      <c r="I1571" s="22">
        <v>1290000</v>
      </c>
      <c r="J1571" s="22">
        <v>1100000</v>
      </c>
      <c r="K1571" s="22">
        <v>1044450</v>
      </c>
      <c r="L1571" s="22">
        <v>1100000</v>
      </c>
      <c r="M1571" s="22">
        <v>1050000</v>
      </c>
      <c r="N1571" s="22">
        <v>930000</v>
      </c>
      <c r="O1571" s="23">
        <v>48</v>
      </c>
      <c r="P1571" s="23">
        <v>52</v>
      </c>
      <c r="Q1571" s="23">
        <v>75</v>
      </c>
      <c r="R1571" s="22">
        <v>795</v>
      </c>
      <c r="S1571" s="22">
        <v>750</v>
      </c>
      <c r="T1571" s="24">
        <v>2.2999999999999998</v>
      </c>
      <c r="U1571" s="24">
        <v>-0.60000000000000009</v>
      </c>
      <c r="V1571" s="24">
        <v>2.9</v>
      </c>
      <c r="W1571" s="24">
        <v>2.9</v>
      </c>
      <c r="X1571" s="25">
        <v>3.2046511627906976E-2</v>
      </c>
      <c r="Y1571" s="24">
        <v>3.8</v>
      </c>
      <c r="Z1571" s="24">
        <v>-1.4000000000000004</v>
      </c>
      <c r="AA1571" s="24">
        <v>5.2</v>
      </c>
      <c r="AB1571" s="24">
        <v>6.3</v>
      </c>
      <c r="AC1571" s="26">
        <v>0.3887302456579565</v>
      </c>
      <c r="AD1571" s="24">
        <v>12.130189088020412</v>
      </c>
      <c r="AE1571" s="6">
        <v>166</v>
      </c>
      <c r="AF1571" s="6">
        <v>152</v>
      </c>
      <c r="AG1571" s="6">
        <v>135</v>
      </c>
      <c r="AH1571" s="27">
        <v>5.7435897435897436</v>
      </c>
      <c r="AI1571" s="28">
        <v>1225000</v>
      </c>
      <c r="AJ1571" s="28">
        <v>1050000</v>
      </c>
      <c r="AK1571" s="28">
        <v>1020000</v>
      </c>
      <c r="AL1571" s="29">
        <v>0.16666666666666666</v>
      </c>
      <c r="AM1571" s="29">
        <v>0.20098039215686275</v>
      </c>
      <c r="AN1571" s="6">
        <v>2</v>
      </c>
      <c r="AO1571" s="27">
        <v>-0.39999999999999991</v>
      </c>
      <c r="AP1571" s="6">
        <v>2.4</v>
      </c>
      <c r="AQ1571" s="28">
        <v>750</v>
      </c>
      <c r="AR1571" s="28">
        <v>720</v>
      </c>
      <c r="AS1571" s="25">
        <v>4.1666666666666664E-2</v>
      </c>
      <c r="AT1571" s="30">
        <v>2045.1200000000001</v>
      </c>
      <c r="AU1571" s="24">
        <v>0.7248</v>
      </c>
      <c r="AV1571" s="24">
        <v>0.2752</v>
      </c>
      <c r="AW1571" s="24">
        <v>0.6522</v>
      </c>
      <c r="AX1571" s="24">
        <v>0.2135</v>
      </c>
      <c r="AY1571" s="24">
        <v>0.38319999999999999</v>
      </c>
      <c r="AZ1571" s="24">
        <v>0.32329999999999998</v>
      </c>
      <c r="BA1571" s="24">
        <v>0.27339999999999998</v>
      </c>
      <c r="BB1571" s="31">
        <v>8</v>
      </c>
      <c r="BC1571" s="23">
        <v>118</v>
      </c>
      <c r="BD1571" s="32" t="s">
        <v>4886</v>
      </c>
      <c r="BE1571" s="33">
        <v>153.102556759691</v>
      </c>
      <c r="BF1571" s="33">
        <v>-26.4203539444112</v>
      </c>
      <c r="BG1571" s="34">
        <f t="shared" si="288"/>
        <v>79</v>
      </c>
      <c r="BH1571" s="34">
        <f t="shared" si="289"/>
        <v>84</v>
      </c>
      <c r="BI1571" s="34">
        <f t="shared" si="290"/>
        <v>54</v>
      </c>
      <c r="BJ1571" s="34">
        <f t="shared" si="291"/>
        <v>84</v>
      </c>
      <c r="BK1571" s="34">
        <f t="shared" si="292"/>
        <v>83</v>
      </c>
      <c r="BL1571" s="34">
        <f t="shared" si="293"/>
        <v>74</v>
      </c>
      <c r="BM1571" s="35">
        <f t="shared" si="294"/>
        <v>57</v>
      </c>
      <c r="BN1571" s="34">
        <f t="shared" si="295"/>
        <v>29</v>
      </c>
      <c r="BO1571" s="35">
        <f t="shared" si="296"/>
        <v>8</v>
      </c>
      <c r="BP1571" s="35">
        <f t="shared" si="297"/>
        <v>54</v>
      </c>
      <c r="BQ1571" s="35">
        <f t="shared" si="298"/>
        <v>80</v>
      </c>
      <c r="BR1571" s="35">
        <f t="shared" si="299"/>
        <v>51</v>
      </c>
    </row>
    <row r="1572" spans="2:70" x14ac:dyDescent="0.3">
      <c r="B1572" s="6" t="s">
        <v>2380</v>
      </c>
      <c r="C1572" s="6">
        <v>402021032</v>
      </c>
      <c r="D1572" s="6" t="s">
        <v>419</v>
      </c>
      <c r="E1572" s="6" t="s">
        <v>420</v>
      </c>
      <c r="F1572" s="6" t="s">
        <v>2379</v>
      </c>
      <c r="G1572" s="6" t="s">
        <v>82</v>
      </c>
      <c r="H1572" s="6" t="s">
        <v>4995</v>
      </c>
      <c r="I1572" s="22">
        <v>489000</v>
      </c>
      <c r="J1572" s="22">
        <v>498800</v>
      </c>
      <c r="K1572" s="22">
        <v>492200</v>
      </c>
      <c r="L1572" s="22">
        <v>493500</v>
      </c>
      <c r="M1572" s="22">
        <v>493500</v>
      </c>
      <c r="N1572" s="22">
        <v>446000</v>
      </c>
      <c r="O1572" s="23">
        <v>17</v>
      </c>
      <c r="P1572" s="23">
        <v>11</v>
      </c>
      <c r="Q1572" s="23">
        <v>10</v>
      </c>
      <c r="R1572" s="22">
        <v>480</v>
      </c>
      <c r="S1572" s="22">
        <v>450</v>
      </c>
      <c r="T1572" s="24">
        <v>4.9000000000000004</v>
      </c>
      <c r="U1572" s="24">
        <v>-0.19999999999999929</v>
      </c>
      <c r="V1572" s="24">
        <v>5.0999999999999996</v>
      </c>
      <c r="W1572" s="24">
        <v>5.6</v>
      </c>
      <c r="X1572" s="25">
        <v>5.1042944785276073E-2</v>
      </c>
      <c r="Y1572" s="24">
        <v>4.9000000000000004</v>
      </c>
      <c r="Z1572" s="24">
        <v>-2.2999999999999998</v>
      </c>
      <c r="AA1572" s="24">
        <v>7.2</v>
      </c>
      <c r="AB1572" s="24">
        <v>6.6</v>
      </c>
      <c r="AC1572" s="26">
        <v>0.25926886180969666</v>
      </c>
      <c r="AD1572" s="24">
        <v>5.0794260186274709</v>
      </c>
      <c r="AE1572" s="6">
        <v>20</v>
      </c>
      <c r="AF1572" s="6">
        <v>16</v>
      </c>
      <c r="AG1572" s="6">
        <v>12</v>
      </c>
      <c r="AH1572" s="27">
        <v>1.3228346456692912</v>
      </c>
      <c r="AI1572" s="28">
        <v>469500</v>
      </c>
      <c r="AJ1572" s="28">
        <v>420000</v>
      </c>
      <c r="AK1572" s="28">
        <v>320000</v>
      </c>
      <c r="AL1572" s="29">
        <v>0.11785714285714285</v>
      </c>
      <c r="AM1572" s="29">
        <v>0.46718749999999998</v>
      </c>
      <c r="AN1572" s="6">
        <v>2.7</v>
      </c>
      <c r="AO1572" s="27">
        <v>0.40000000000000036</v>
      </c>
      <c r="AP1572" s="6">
        <v>2.2999999999999998</v>
      </c>
      <c r="AQ1572" s="28">
        <v>450</v>
      </c>
      <c r="AR1572" s="28">
        <v>420</v>
      </c>
      <c r="AS1572" s="25">
        <v>7.1428571428571425E-2</v>
      </c>
      <c r="AT1572" s="30">
        <v>1851.3600000000001</v>
      </c>
      <c r="AU1572" s="24">
        <v>0.78259999999999996</v>
      </c>
      <c r="AV1572" s="24">
        <v>0.21740000000000001</v>
      </c>
      <c r="AW1572" s="24">
        <v>0.95779999999999998</v>
      </c>
      <c r="AX1572" s="24">
        <v>3.8399999999999997E-2</v>
      </c>
      <c r="AY1572" s="24">
        <v>0.13850000000000001</v>
      </c>
      <c r="AZ1572" s="24">
        <v>0.50770000000000004</v>
      </c>
      <c r="BA1572" s="24">
        <v>0.32350000000000001</v>
      </c>
      <c r="BB1572" s="31">
        <v>2</v>
      </c>
      <c r="BC1572" s="23">
        <v>30</v>
      </c>
      <c r="BD1572" s="32" t="s">
        <v>4665</v>
      </c>
      <c r="BE1572" s="33">
        <v>138.647968656747</v>
      </c>
      <c r="BF1572" s="33">
        <v>-34.648882811868297</v>
      </c>
      <c r="BG1572" s="34">
        <f t="shared" si="288"/>
        <v>36</v>
      </c>
      <c r="BH1572" s="34">
        <f t="shared" si="289"/>
        <v>72</v>
      </c>
      <c r="BI1572" s="34">
        <f t="shared" si="290"/>
        <v>100</v>
      </c>
      <c r="BJ1572" s="34">
        <f t="shared" si="291"/>
        <v>59</v>
      </c>
      <c r="BK1572" s="34">
        <f t="shared" si="292"/>
        <v>100</v>
      </c>
      <c r="BL1572" s="34">
        <f t="shared" si="293"/>
        <v>20</v>
      </c>
      <c r="BM1572" s="35">
        <f t="shared" si="294"/>
        <v>100</v>
      </c>
      <c r="BN1572" s="34">
        <f t="shared" si="295"/>
        <v>99</v>
      </c>
      <c r="BO1572" s="35">
        <f t="shared" si="296"/>
        <v>94</v>
      </c>
      <c r="BP1572" s="35">
        <f t="shared" si="297"/>
        <v>36</v>
      </c>
      <c r="BQ1572" s="35">
        <f t="shared" si="298"/>
        <v>20</v>
      </c>
      <c r="BR1572" s="35">
        <f t="shared" si="299"/>
        <v>51</v>
      </c>
    </row>
    <row r="1573" spans="2:70" x14ac:dyDescent="0.3">
      <c r="B1573" s="6" t="s">
        <v>2667</v>
      </c>
      <c r="C1573" s="6">
        <v>506011110</v>
      </c>
      <c r="D1573" s="6" t="s">
        <v>360</v>
      </c>
      <c r="E1573" s="6" t="s">
        <v>281</v>
      </c>
      <c r="F1573" s="6" t="s">
        <v>2720</v>
      </c>
      <c r="G1573" s="6" t="s">
        <v>93</v>
      </c>
      <c r="H1573" s="6" t="s">
        <v>4995</v>
      </c>
      <c r="I1573" s="22">
        <v>489000</v>
      </c>
      <c r="J1573" s="22">
        <v>470000</v>
      </c>
      <c r="K1573" s="22">
        <v>332800</v>
      </c>
      <c r="L1573" s="22">
        <v>510000</v>
      </c>
      <c r="M1573" s="22">
        <v>480000</v>
      </c>
      <c r="N1573" s="22">
        <v>380000</v>
      </c>
      <c r="O1573" s="23">
        <v>30</v>
      </c>
      <c r="P1573" s="23">
        <v>30</v>
      </c>
      <c r="Q1573" s="23">
        <v>29</v>
      </c>
      <c r="R1573" s="22">
        <v>550</v>
      </c>
      <c r="S1573" s="22">
        <v>475</v>
      </c>
      <c r="T1573" s="24">
        <v>4</v>
      </c>
      <c r="U1573" s="24">
        <v>-0.79999999999999982</v>
      </c>
      <c r="V1573" s="24">
        <v>4.8</v>
      </c>
      <c r="W1573" s="24">
        <v>5.5</v>
      </c>
      <c r="X1573" s="25">
        <v>5.8486707566462168E-2</v>
      </c>
      <c r="Y1573" s="24">
        <v>2</v>
      </c>
      <c r="Z1573" s="24">
        <v>-0.70000000000000018</v>
      </c>
      <c r="AA1573" s="24">
        <v>2.7</v>
      </c>
      <c r="AB1573" s="24">
        <v>3.1</v>
      </c>
      <c r="AC1573" s="26">
        <v>0.37601181360752572</v>
      </c>
      <c r="AD1573" s="24">
        <v>6.4290131767160865</v>
      </c>
      <c r="AE1573" s="6">
        <v>11</v>
      </c>
      <c r="AF1573" s="6">
        <v>18</v>
      </c>
      <c r="AG1573" s="6">
        <v>24</v>
      </c>
      <c r="AH1573" s="27">
        <v>0.42519685039370075</v>
      </c>
      <c r="AI1573" s="28">
        <v>520000</v>
      </c>
      <c r="AJ1573" s="28">
        <v>400000</v>
      </c>
      <c r="AK1573" s="28">
        <v>300000</v>
      </c>
      <c r="AL1573" s="29">
        <v>0.3</v>
      </c>
      <c r="AM1573" s="29">
        <v>0.73333333333333328</v>
      </c>
      <c r="AN1573" s="6">
        <v>3.8</v>
      </c>
      <c r="AO1573" s="27">
        <v>-1.2999999999999998</v>
      </c>
      <c r="AP1573" s="6">
        <v>5.0999999999999996</v>
      </c>
      <c r="AQ1573" s="28">
        <v>550</v>
      </c>
      <c r="AR1573" s="28">
        <v>475</v>
      </c>
      <c r="AS1573" s="25">
        <v>0.15789473684210525</v>
      </c>
      <c r="AT1573" s="30">
        <v>1462.72</v>
      </c>
      <c r="AU1573" s="24">
        <v>0.6633</v>
      </c>
      <c r="AV1573" s="24">
        <v>0.3367</v>
      </c>
      <c r="AW1573" s="24">
        <v>0.79069999999999996</v>
      </c>
      <c r="AX1573" s="24">
        <v>0.19700000000000001</v>
      </c>
      <c r="AY1573" s="24">
        <v>0.1845</v>
      </c>
      <c r="AZ1573" s="24">
        <v>0.45240000000000002</v>
      </c>
      <c r="BA1573" s="24">
        <v>0.32240000000000002</v>
      </c>
      <c r="BB1573" s="31">
        <v>1</v>
      </c>
      <c r="BC1573" s="23">
        <v>27</v>
      </c>
      <c r="BD1573" s="32" t="s">
        <v>4961</v>
      </c>
      <c r="BE1573" s="33">
        <v>115.988366772639</v>
      </c>
      <c r="BF1573" s="33">
        <v>-32.165949312234098</v>
      </c>
      <c r="BG1573" s="34">
        <f t="shared" si="288"/>
        <v>51</v>
      </c>
      <c r="BH1573" s="34">
        <f t="shared" si="289"/>
        <v>54</v>
      </c>
      <c r="BI1573" s="34">
        <f t="shared" si="290"/>
        <v>100</v>
      </c>
      <c r="BJ1573" s="34">
        <f t="shared" si="291"/>
        <v>100</v>
      </c>
      <c r="BK1573" s="34">
        <f t="shared" si="292"/>
        <v>100</v>
      </c>
      <c r="BL1573" s="34">
        <f t="shared" si="293"/>
        <v>31</v>
      </c>
      <c r="BM1573" s="35">
        <f t="shared" si="294"/>
        <v>100</v>
      </c>
      <c r="BN1573" s="34">
        <f t="shared" si="295"/>
        <v>86</v>
      </c>
      <c r="BO1573" s="35">
        <f t="shared" si="296"/>
        <v>17</v>
      </c>
      <c r="BP1573" s="35">
        <f t="shared" si="297"/>
        <v>84</v>
      </c>
      <c r="BQ1573" s="35">
        <f t="shared" si="298"/>
        <v>10</v>
      </c>
      <c r="BR1573" s="35">
        <f t="shared" si="299"/>
        <v>51</v>
      </c>
    </row>
    <row r="1574" spans="2:70" x14ac:dyDescent="0.3">
      <c r="B1574" s="6" t="s">
        <v>2364</v>
      </c>
      <c r="C1574" s="6">
        <v>602011040</v>
      </c>
      <c r="D1574" s="6" t="s">
        <v>978</v>
      </c>
      <c r="E1574" s="6" t="s">
        <v>659</v>
      </c>
      <c r="F1574" s="6" t="s">
        <v>978</v>
      </c>
      <c r="G1574" s="6" t="s">
        <v>130</v>
      </c>
      <c r="H1574" s="6" t="s">
        <v>4995</v>
      </c>
      <c r="I1574" s="22">
        <v>375000</v>
      </c>
      <c r="J1574" s="22">
        <v>395000</v>
      </c>
      <c r="K1574" s="22">
        <v>395000</v>
      </c>
      <c r="L1574" s="22">
        <v>395000</v>
      </c>
      <c r="M1574" s="22">
        <v>400000</v>
      </c>
      <c r="N1574" s="22">
        <v>390000</v>
      </c>
      <c r="O1574" s="23">
        <v>113</v>
      </c>
      <c r="P1574" s="23">
        <v>95</v>
      </c>
      <c r="Q1574" s="23">
        <v>93</v>
      </c>
      <c r="R1574" s="22">
        <v>380</v>
      </c>
      <c r="S1574" s="22">
        <v>380</v>
      </c>
      <c r="T1574" s="24">
        <v>3.7</v>
      </c>
      <c r="U1574" s="24">
        <v>0.70000000000000018</v>
      </c>
      <c r="V1574" s="24">
        <v>3</v>
      </c>
      <c r="W1574" s="24">
        <v>1.1000000000000001</v>
      </c>
      <c r="X1574" s="25">
        <v>5.2693333333333335E-2</v>
      </c>
      <c r="Y1574" s="24">
        <v>2.8</v>
      </c>
      <c r="Z1574" s="24">
        <v>-1.7999999999999998</v>
      </c>
      <c r="AA1574" s="24">
        <v>4.5999999999999996</v>
      </c>
      <c r="AB1574" s="24">
        <v>5.8</v>
      </c>
      <c r="AC1574" s="26">
        <v>0.29814210394175239</v>
      </c>
      <c r="AD1574" s="24">
        <v>5.6580611831051186</v>
      </c>
      <c r="AE1574" s="6">
        <v>67</v>
      </c>
      <c r="AF1574" s="6">
        <v>86</v>
      </c>
      <c r="AG1574" s="6">
        <v>80</v>
      </c>
      <c r="AH1574" s="27">
        <v>2.8322981366459627</v>
      </c>
      <c r="AI1574" s="28">
        <v>435000</v>
      </c>
      <c r="AJ1574" s="28">
        <v>425000</v>
      </c>
      <c r="AK1574" s="28">
        <v>415000</v>
      </c>
      <c r="AL1574" s="29">
        <v>2.3529411764705882E-2</v>
      </c>
      <c r="AM1574" s="29">
        <v>4.8192771084337352E-2</v>
      </c>
      <c r="AN1574" s="6">
        <v>2.4</v>
      </c>
      <c r="AO1574" s="27">
        <v>0.7</v>
      </c>
      <c r="AP1574" s="6">
        <v>1.7</v>
      </c>
      <c r="AQ1574" s="28">
        <v>410</v>
      </c>
      <c r="AR1574" s="28">
        <v>395</v>
      </c>
      <c r="AS1574" s="25">
        <v>3.7974683544303799E-2</v>
      </c>
      <c r="AT1574" s="30">
        <v>1274.5600000000002</v>
      </c>
      <c r="AU1574" s="24">
        <v>0.58850000000000002</v>
      </c>
      <c r="AV1574" s="24">
        <v>0.41149999999999998</v>
      </c>
      <c r="AW1574" s="24">
        <v>0.84599999999999997</v>
      </c>
      <c r="AX1574" s="24">
        <v>0.1061</v>
      </c>
      <c r="AY1574" s="24">
        <v>0.24010000000000001</v>
      </c>
      <c r="AZ1574" s="24">
        <v>0.22070000000000001</v>
      </c>
      <c r="BA1574" s="24">
        <v>0.48089999999999999</v>
      </c>
      <c r="BB1574" s="31">
        <v>1.5</v>
      </c>
      <c r="BC1574" s="23">
        <v>165</v>
      </c>
      <c r="BD1574" s="32" t="s">
        <v>4647</v>
      </c>
      <c r="BE1574" s="33">
        <v>147.15127220796199</v>
      </c>
      <c r="BF1574" s="33">
        <v>-41.4025520184464</v>
      </c>
      <c r="BG1574" s="34">
        <f t="shared" si="288"/>
        <v>55</v>
      </c>
      <c r="BH1574" s="34">
        <f t="shared" si="289"/>
        <v>77</v>
      </c>
      <c r="BI1574" s="34">
        <f t="shared" si="290"/>
        <v>90</v>
      </c>
      <c r="BJ1574" s="34">
        <f t="shared" si="291"/>
        <v>13</v>
      </c>
      <c r="BK1574" s="34">
        <f t="shared" si="292"/>
        <v>74</v>
      </c>
      <c r="BL1574" s="34">
        <f t="shared" si="293"/>
        <v>43</v>
      </c>
      <c r="BM1574" s="35">
        <f t="shared" si="294"/>
        <v>100</v>
      </c>
      <c r="BN1574" s="34">
        <f t="shared" si="295"/>
        <v>93</v>
      </c>
      <c r="BO1574" s="35">
        <f t="shared" si="296"/>
        <v>68</v>
      </c>
      <c r="BP1574" s="35">
        <f t="shared" si="297"/>
        <v>70</v>
      </c>
      <c r="BQ1574" s="35">
        <f t="shared" si="298"/>
        <v>15</v>
      </c>
      <c r="BR1574" s="35">
        <f t="shared" si="299"/>
        <v>51</v>
      </c>
    </row>
    <row r="1575" spans="2:70" x14ac:dyDescent="0.3">
      <c r="B1575" s="6" t="s">
        <v>2309</v>
      </c>
      <c r="C1575" s="6">
        <v>701021010</v>
      </c>
      <c r="D1575" s="6" t="s">
        <v>1910</v>
      </c>
      <c r="E1575" s="6" t="s">
        <v>1389</v>
      </c>
      <c r="F1575" s="6" t="s">
        <v>1389</v>
      </c>
      <c r="G1575" s="6" t="s">
        <v>1390</v>
      </c>
      <c r="H1575" s="6" t="s">
        <v>4995</v>
      </c>
      <c r="I1575" s="22">
        <v>249000</v>
      </c>
      <c r="J1575" s="22">
        <v>272000</v>
      </c>
      <c r="K1575" s="22">
        <v>250000</v>
      </c>
      <c r="L1575" s="22">
        <v>258000</v>
      </c>
      <c r="M1575" s="22">
        <v>262000</v>
      </c>
      <c r="N1575" s="22">
        <v>240000</v>
      </c>
      <c r="O1575" s="23">
        <v>153</v>
      </c>
      <c r="P1575" s="23">
        <v>70</v>
      </c>
      <c r="Q1575" s="23">
        <v>82</v>
      </c>
      <c r="R1575" s="22">
        <v>370</v>
      </c>
      <c r="S1575" s="22">
        <v>420</v>
      </c>
      <c r="T1575" s="24">
        <v>3.3</v>
      </c>
      <c r="U1575" s="24">
        <v>-1.4000000000000004</v>
      </c>
      <c r="V1575" s="24">
        <v>4.7</v>
      </c>
      <c r="W1575" s="24">
        <v>3.3</v>
      </c>
      <c r="X1575" s="25">
        <v>7.7269076305220882E-2</v>
      </c>
      <c r="Y1575" s="24">
        <v>8.6999999999999993</v>
      </c>
      <c r="Z1575" s="24">
        <v>-0.60000000000000142</v>
      </c>
      <c r="AA1575" s="24">
        <v>9.3000000000000007</v>
      </c>
      <c r="AB1575" s="24">
        <v>12</v>
      </c>
      <c r="AC1575" s="26">
        <v>0.15859680406007817</v>
      </c>
      <c r="AD1575" s="24">
        <v>2.0525262063908247</v>
      </c>
      <c r="AE1575" s="6">
        <v>62</v>
      </c>
      <c r="AF1575" s="6">
        <v>84</v>
      </c>
      <c r="AG1575" s="6">
        <v>123</v>
      </c>
      <c r="AH1575" s="27">
        <v>2.9341692789968654</v>
      </c>
      <c r="AI1575" s="28">
        <v>352000</v>
      </c>
      <c r="AJ1575" s="28">
        <v>358000</v>
      </c>
      <c r="AK1575" s="28">
        <v>350000</v>
      </c>
      <c r="AL1575" s="29">
        <v>-1.6759776536312849E-2</v>
      </c>
      <c r="AM1575" s="29">
        <v>5.7142857142857143E-3</v>
      </c>
      <c r="AN1575" s="6">
        <v>3.2</v>
      </c>
      <c r="AO1575" s="27">
        <v>0.80000000000000027</v>
      </c>
      <c r="AP1575" s="6">
        <v>2.4</v>
      </c>
      <c r="AQ1575" s="28">
        <v>480</v>
      </c>
      <c r="AR1575" s="28">
        <v>480</v>
      </c>
      <c r="AS1575" s="25">
        <v>0</v>
      </c>
      <c r="AT1575" s="30">
        <v>2332.96</v>
      </c>
      <c r="AU1575" s="24">
        <v>0.76219999999999999</v>
      </c>
      <c r="AV1575" s="24">
        <v>0.23780000000000001</v>
      </c>
      <c r="AW1575" s="24">
        <v>0.87480000000000002</v>
      </c>
      <c r="AX1575" s="24">
        <v>2.3599999999999999E-2</v>
      </c>
      <c r="AY1575" s="24">
        <v>0.2283</v>
      </c>
      <c r="AZ1575" s="24">
        <v>0.36969999999999997</v>
      </c>
      <c r="BA1575" s="24">
        <v>0.36080000000000001</v>
      </c>
      <c r="BB1575" s="31">
        <v>5</v>
      </c>
      <c r="BC1575" s="23">
        <v>11</v>
      </c>
      <c r="BD1575" s="32" t="s">
        <v>4590</v>
      </c>
      <c r="BE1575" s="33">
        <v>130.87365803054601</v>
      </c>
      <c r="BF1575" s="33">
        <v>-12.3800781392913</v>
      </c>
      <c r="BG1575" s="34">
        <f t="shared" si="288"/>
        <v>62</v>
      </c>
      <c r="BH1575" s="34">
        <f t="shared" si="289"/>
        <v>64</v>
      </c>
      <c r="BI1575" s="34">
        <f t="shared" si="290"/>
        <v>88</v>
      </c>
      <c r="BJ1575" s="34">
        <f t="shared" si="291"/>
        <v>1</v>
      </c>
      <c r="BK1575" s="34">
        <f t="shared" si="292"/>
        <v>100</v>
      </c>
      <c r="BL1575" s="34">
        <f t="shared" si="293"/>
        <v>40</v>
      </c>
      <c r="BM1575" s="35">
        <f t="shared" si="294"/>
        <v>100</v>
      </c>
      <c r="BN1575" s="34">
        <f t="shared" si="295"/>
        <v>100</v>
      </c>
      <c r="BO1575" s="35">
        <f t="shared" si="296"/>
        <v>100</v>
      </c>
      <c r="BP1575" s="35">
        <f t="shared" si="297"/>
        <v>1</v>
      </c>
      <c r="BQ1575" s="35">
        <f t="shared" si="298"/>
        <v>50</v>
      </c>
      <c r="BR1575" s="35">
        <f t="shared" si="299"/>
        <v>51</v>
      </c>
    </row>
    <row r="1576" spans="2:70" x14ac:dyDescent="0.3">
      <c r="B1576" s="6" t="s">
        <v>1250</v>
      </c>
      <c r="C1576" s="6">
        <v>107031136</v>
      </c>
      <c r="D1576" s="6" t="s">
        <v>1011</v>
      </c>
      <c r="E1576" s="6" t="s">
        <v>380</v>
      </c>
      <c r="F1576" s="6" t="s">
        <v>504</v>
      </c>
      <c r="G1576" s="6" t="s">
        <v>77</v>
      </c>
      <c r="H1576" s="6" t="s">
        <v>4995</v>
      </c>
      <c r="I1576" s="22">
        <v>749000</v>
      </c>
      <c r="J1576" s="22">
        <v>750000</v>
      </c>
      <c r="K1576" s="22">
        <v>719000</v>
      </c>
      <c r="L1576" s="22">
        <v>705000</v>
      </c>
      <c r="M1576" s="22">
        <v>735000</v>
      </c>
      <c r="N1576" s="22">
        <v>675000</v>
      </c>
      <c r="O1576" s="23">
        <v>41</v>
      </c>
      <c r="P1576" s="23">
        <v>40</v>
      </c>
      <c r="Q1576" s="23">
        <v>49</v>
      </c>
      <c r="R1576" s="22">
        <v>640</v>
      </c>
      <c r="S1576" s="22">
        <v>600</v>
      </c>
      <c r="T1576" s="24">
        <v>2.7</v>
      </c>
      <c r="U1576" s="24">
        <v>-0.39999999999999991</v>
      </c>
      <c r="V1576" s="24">
        <v>3.1</v>
      </c>
      <c r="W1576" s="24">
        <v>2.8</v>
      </c>
      <c r="X1576" s="25">
        <v>4.4432576769025366E-2</v>
      </c>
      <c r="Y1576" s="24">
        <v>7.1</v>
      </c>
      <c r="Z1576" s="24">
        <v>-3</v>
      </c>
      <c r="AA1576" s="24">
        <v>10.1</v>
      </c>
      <c r="AB1576" s="24">
        <v>10.3</v>
      </c>
      <c r="AC1576" s="26">
        <v>0.27367268746579088</v>
      </c>
      <c r="AD1576" s="24">
        <v>6.1592801355732378</v>
      </c>
      <c r="AE1576" s="6">
        <v>89</v>
      </c>
      <c r="AF1576" s="6">
        <v>111</v>
      </c>
      <c r="AG1576" s="6">
        <v>124</v>
      </c>
      <c r="AH1576" s="27">
        <v>5.0370370370370372</v>
      </c>
      <c r="AI1576" s="28">
        <v>740000</v>
      </c>
      <c r="AJ1576" s="28">
        <v>720000</v>
      </c>
      <c r="AK1576" s="28">
        <v>680000</v>
      </c>
      <c r="AL1576" s="29">
        <v>2.7777777777777776E-2</v>
      </c>
      <c r="AM1576" s="29">
        <v>8.8235294117647065E-2</v>
      </c>
      <c r="AN1576" s="6">
        <v>1.8</v>
      </c>
      <c r="AO1576" s="27">
        <v>-0.19999999999999996</v>
      </c>
      <c r="AP1576" s="6">
        <v>2</v>
      </c>
      <c r="AQ1576" s="28">
        <v>630</v>
      </c>
      <c r="AR1576" s="28">
        <v>580</v>
      </c>
      <c r="AS1576" s="25">
        <v>8.6206896551724144E-2</v>
      </c>
      <c r="AT1576" s="30">
        <v>2338.5600000000004</v>
      </c>
      <c r="AU1576" s="24">
        <v>0.83889999999999998</v>
      </c>
      <c r="AV1576" s="24">
        <v>0.16109999999999999</v>
      </c>
      <c r="AW1576" s="24">
        <v>0.87350000000000005</v>
      </c>
      <c r="AX1576" s="24">
        <v>0.1187</v>
      </c>
      <c r="AY1576" s="24">
        <v>0.28079999999999999</v>
      </c>
      <c r="AZ1576" s="24">
        <v>0.52259999999999995</v>
      </c>
      <c r="BA1576" s="24">
        <v>0.18179999999999999</v>
      </c>
      <c r="BB1576" s="31">
        <v>3</v>
      </c>
      <c r="BC1576" s="23">
        <v>91</v>
      </c>
      <c r="BD1576" s="32" t="s">
        <v>3595</v>
      </c>
      <c r="BE1576" s="33">
        <v>150.71411429902301</v>
      </c>
      <c r="BF1576" s="33">
        <v>-34.578691276060702</v>
      </c>
      <c r="BG1576" s="34">
        <f t="shared" si="288"/>
        <v>72</v>
      </c>
      <c r="BH1576" s="34">
        <f t="shared" si="289"/>
        <v>87</v>
      </c>
      <c r="BI1576" s="34">
        <f t="shared" si="290"/>
        <v>62</v>
      </c>
      <c r="BJ1576" s="34">
        <f t="shared" si="291"/>
        <v>15</v>
      </c>
      <c r="BK1576" s="34">
        <f t="shared" si="292"/>
        <v>88</v>
      </c>
      <c r="BL1576" s="34">
        <f t="shared" si="293"/>
        <v>52</v>
      </c>
      <c r="BM1576" s="35">
        <f t="shared" si="294"/>
        <v>98</v>
      </c>
      <c r="BN1576" s="34">
        <f t="shared" si="295"/>
        <v>89</v>
      </c>
      <c r="BO1576" s="35">
        <f t="shared" si="296"/>
        <v>84</v>
      </c>
      <c r="BP1576" s="35">
        <f t="shared" si="297"/>
        <v>1</v>
      </c>
      <c r="BQ1576" s="35">
        <f t="shared" si="298"/>
        <v>30</v>
      </c>
      <c r="BR1576" s="35">
        <f t="shared" si="299"/>
        <v>51</v>
      </c>
    </row>
    <row r="1577" spans="2:70" x14ac:dyDescent="0.3">
      <c r="B1577" s="6" t="s">
        <v>1445</v>
      </c>
      <c r="C1577" s="6">
        <v>201011481</v>
      </c>
      <c r="D1577" s="6" t="s">
        <v>170</v>
      </c>
      <c r="E1577" s="6" t="s">
        <v>170</v>
      </c>
      <c r="F1577" s="6" t="s">
        <v>170</v>
      </c>
      <c r="G1577" s="6" t="s">
        <v>86</v>
      </c>
      <c r="H1577" s="6" t="s">
        <v>4995</v>
      </c>
      <c r="I1577" s="22">
        <v>380000</v>
      </c>
      <c r="J1577" s="22">
        <v>380000</v>
      </c>
      <c r="K1577" s="22">
        <v>390000</v>
      </c>
      <c r="L1577" s="22">
        <v>371000</v>
      </c>
      <c r="M1577" s="22">
        <v>380000</v>
      </c>
      <c r="N1577" s="22">
        <v>380000</v>
      </c>
      <c r="O1577" s="23">
        <v>64</v>
      </c>
      <c r="P1577" s="23">
        <v>84</v>
      </c>
      <c r="Q1577" s="23">
        <v>70</v>
      </c>
      <c r="R1577" s="22">
        <v>380</v>
      </c>
      <c r="S1577" s="22">
        <v>360</v>
      </c>
      <c r="T1577" s="24">
        <v>3.9</v>
      </c>
      <c r="U1577" s="24">
        <v>-0.39999999999999991</v>
      </c>
      <c r="V1577" s="24">
        <v>4.3</v>
      </c>
      <c r="W1577" s="24">
        <v>4.3</v>
      </c>
      <c r="X1577" s="25">
        <v>5.1999999999999998E-2</v>
      </c>
      <c r="Y1577" s="24">
        <v>4</v>
      </c>
      <c r="Z1577" s="24">
        <v>-1.0999999999999996</v>
      </c>
      <c r="AA1577" s="24">
        <v>5.0999999999999996</v>
      </c>
      <c r="AB1577" s="24">
        <v>4.7</v>
      </c>
      <c r="AC1577" s="26">
        <v>0.28063334514947413</v>
      </c>
      <c r="AD1577" s="24">
        <v>5.3967950990283491</v>
      </c>
      <c r="AE1577" s="6">
        <v>84</v>
      </c>
      <c r="AF1577" s="6">
        <v>135</v>
      </c>
      <c r="AG1577" s="6">
        <v>152</v>
      </c>
      <c r="AH1577" s="27">
        <v>2.8428927680798006</v>
      </c>
      <c r="AI1577" s="28">
        <v>365000</v>
      </c>
      <c r="AJ1577" s="28">
        <v>370000</v>
      </c>
      <c r="AK1577" s="28">
        <v>398000</v>
      </c>
      <c r="AL1577" s="29">
        <v>-1.3513513513513514E-2</v>
      </c>
      <c r="AM1577" s="29">
        <v>-8.2914572864321606E-2</v>
      </c>
      <c r="AN1577" s="6">
        <v>3.6</v>
      </c>
      <c r="AO1577" s="27">
        <v>0.5</v>
      </c>
      <c r="AP1577" s="6">
        <v>3.1</v>
      </c>
      <c r="AQ1577" s="28">
        <v>360</v>
      </c>
      <c r="AR1577" s="28">
        <v>350</v>
      </c>
      <c r="AS1577" s="25">
        <v>2.8571428571428571E-2</v>
      </c>
      <c r="AT1577" s="30">
        <v>1354.0800000000002</v>
      </c>
      <c r="AU1577" s="24">
        <v>0.58189999999999997</v>
      </c>
      <c r="AV1577" s="24">
        <v>0.41810000000000003</v>
      </c>
      <c r="AW1577" s="24">
        <v>0.86880000000000002</v>
      </c>
      <c r="AX1577" s="24">
        <v>0.113</v>
      </c>
      <c r="AY1577" s="24">
        <v>0.313</v>
      </c>
      <c r="AZ1577" s="24">
        <v>0.2722</v>
      </c>
      <c r="BA1577" s="24">
        <v>0.3649</v>
      </c>
      <c r="BB1577" s="31">
        <v>3</v>
      </c>
      <c r="BC1577" s="23">
        <v>96</v>
      </c>
      <c r="BD1577" s="32" t="s">
        <v>3767</v>
      </c>
      <c r="BE1577" s="33">
        <v>143.91494935283001</v>
      </c>
      <c r="BF1577" s="33">
        <v>-37.573371078352899</v>
      </c>
      <c r="BG1577" s="34">
        <f t="shared" si="288"/>
        <v>52</v>
      </c>
      <c r="BH1577" s="34">
        <f t="shared" si="289"/>
        <v>57</v>
      </c>
      <c r="BI1577" s="34">
        <f t="shared" si="290"/>
        <v>90</v>
      </c>
      <c r="BJ1577" s="34">
        <f t="shared" si="291"/>
        <v>1</v>
      </c>
      <c r="BK1577" s="34">
        <f t="shared" si="292"/>
        <v>87</v>
      </c>
      <c r="BL1577" s="34">
        <f t="shared" si="293"/>
        <v>59</v>
      </c>
      <c r="BM1577" s="35">
        <f t="shared" si="294"/>
        <v>100</v>
      </c>
      <c r="BN1577" s="34">
        <f t="shared" si="295"/>
        <v>96</v>
      </c>
      <c r="BO1577" s="35">
        <f t="shared" si="296"/>
        <v>80</v>
      </c>
      <c r="BP1577" s="35">
        <f t="shared" si="297"/>
        <v>51</v>
      </c>
      <c r="BQ1577" s="35">
        <f t="shared" si="298"/>
        <v>30</v>
      </c>
      <c r="BR1577" s="35">
        <f t="shared" si="299"/>
        <v>51</v>
      </c>
    </row>
    <row r="1578" spans="2:70" x14ac:dyDescent="0.3">
      <c r="B1578" s="6" t="s">
        <v>972</v>
      </c>
      <c r="C1578" s="6">
        <v>210031237</v>
      </c>
      <c r="D1578" s="6" t="s">
        <v>291</v>
      </c>
      <c r="E1578" s="6" t="s">
        <v>146</v>
      </c>
      <c r="F1578" s="6" t="s">
        <v>689</v>
      </c>
      <c r="G1578" s="6" t="s">
        <v>86</v>
      </c>
      <c r="H1578" s="6" t="s">
        <v>4995</v>
      </c>
      <c r="I1578" s="22">
        <v>560000</v>
      </c>
      <c r="J1578" s="22">
        <v>580000</v>
      </c>
      <c r="K1578" s="22">
        <v>585000</v>
      </c>
      <c r="L1578" s="22">
        <v>550000</v>
      </c>
      <c r="M1578" s="22">
        <v>580000</v>
      </c>
      <c r="N1578" s="22">
        <v>555000</v>
      </c>
      <c r="O1578" s="23">
        <v>33</v>
      </c>
      <c r="P1578" s="23">
        <v>38</v>
      </c>
      <c r="Q1578" s="23">
        <v>37</v>
      </c>
      <c r="R1578" s="22">
        <v>540</v>
      </c>
      <c r="S1578" s="22">
        <v>500</v>
      </c>
      <c r="T1578" s="24">
        <v>2.7</v>
      </c>
      <c r="U1578" s="24">
        <v>-0.69999999999999973</v>
      </c>
      <c r="V1578" s="24">
        <v>3.4</v>
      </c>
      <c r="W1578" s="24">
        <v>3.6</v>
      </c>
      <c r="X1578" s="25">
        <v>5.0142857142857142E-2</v>
      </c>
      <c r="Y1578" s="24">
        <v>5.3</v>
      </c>
      <c r="Z1578" s="24">
        <v>-2.2000000000000002</v>
      </c>
      <c r="AA1578" s="24">
        <v>7.5</v>
      </c>
      <c r="AB1578" s="24">
        <v>8.3000000000000007</v>
      </c>
      <c r="AC1578" s="26">
        <v>0.33575407879029046</v>
      </c>
      <c r="AD1578" s="24">
        <v>6.6959502892650518</v>
      </c>
      <c r="AE1578" s="6">
        <v>127</v>
      </c>
      <c r="AF1578" s="6">
        <v>157</v>
      </c>
      <c r="AG1578" s="6">
        <v>203</v>
      </c>
      <c r="AH1578" s="27">
        <v>2.403669724770642</v>
      </c>
      <c r="AI1578" s="28">
        <v>617500</v>
      </c>
      <c r="AJ1578" s="28">
        <v>600000</v>
      </c>
      <c r="AK1578" s="28">
        <v>596000</v>
      </c>
      <c r="AL1578" s="29">
        <v>2.9166666666666667E-2</v>
      </c>
      <c r="AM1578" s="29">
        <v>3.6073825503355708E-2</v>
      </c>
      <c r="AN1578" s="6">
        <v>4</v>
      </c>
      <c r="AO1578" s="27">
        <v>-0.20000000000000018</v>
      </c>
      <c r="AP1578" s="6">
        <v>4.2</v>
      </c>
      <c r="AQ1578" s="28">
        <v>540</v>
      </c>
      <c r="AR1578" s="28">
        <v>500</v>
      </c>
      <c r="AS1578" s="25">
        <v>0.08</v>
      </c>
      <c r="AT1578" s="30">
        <v>1608.3200000000002</v>
      </c>
      <c r="AU1578" s="24">
        <v>0.71240000000000003</v>
      </c>
      <c r="AV1578" s="24">
        <v>0.28760000000000002</v>
      </c>
      <c r="AW1578" s="24">
        <v>0.84009999999999996</v>
      </c>
      <c r="AX1578" s="24">
        <v>0.1512</v>
      </c>
      <c r="AY1578" s="24">
        <v>0.3614</v>
      </c>
      <c r="AZ1578" s="24">
        <v>0.29780000000000001</v>
      </c>
      <c r="BA1578" s="24">
        <v>0.30630000000000002</v>
      </c>
      <c r="BB1578" s="31">
        <v>4</v>
      </c>
      <c r="BC1578" s="23">
        <v>12</v>
      </c>
      <c r="BD1578" s="32" t="s">
        <v>3353</v>
      </c>
      <c r="BE1578" s="33">
        <v>144.97076167331701</v>
      </c>
      <c r="BF1578" s="33">
        <v>-37.705463207234502</v>
      </c>
      <c r="BG1578" s="34">
        <f t="shared" si="288"/>
        <v>72</v>
      </c>
      <c r="BH1578" s="34">
        <f t="shared" si="289"/>
        <v>51</v>
      </c>
      <c r="BI1578" s="34">
        <f t="shared" si="290"/>
        <v>95</v>
      </c>
      <c r="BJ1578" s="34">
        <f t="shared" si="291"/>
        <v>15</v>
      </c>
      <c r="BK1578" s="34">
        <f t="shared" si="292"/>
        <v>100</v>
      </c>
      <c r="BL1578" s="34">
        <f t="shared" si="293"/>
        <v>70</v>
      </c>
      <c r="BM1578" s="35">
        <f t="shared" si="294"/>
        <v>100</v>
      </c>
      <c r="BN1578" s="34">
        <f t="shared" si="295"/>
        <v>83</v>
      </c>
      <c r="BO1578" s="35">
        <f t="shared" si="296"/>
        <v>43</v>
      </c>
      <c r="BP1578" s="35">
        <f t="shared" si="297"/>
        <v>29</v>
      </c>
      <c r="BQ1578" s="35">
        <f t="shared" si="298"/>
        <v>40</v>
      </c>
      <c r="BR1578" s="35">
        <f t="shared" si="299"/>
        <v>51</v>
      </c>
    </row>
    <row r="1579" spans="2:70" x14ac:dyDescent="0.3">
      <c r="B1579" s="6" t="s">
        <v>690</v>
      </c>
      <c r="C1579" s="6">
        <v>210051544</v>
      </c>
      <c r="D1579" s="6" t="s">
        <v>333</v>
      </c>
      <c r="E1579" s="6" t="s">
        <v>146</v>
      </c>
      <c r="F1579" s="6" t="s">
        <v>689</v>
      </c>
      <c r="G1579" s="6" t="s">
        <v>86</v>
      </c>
      <c r="H1579" s="6" t="s">
        <v>4995</v>
      </c>
      <c r="I1579" s="22">
        <v>387100</v>
      </c>
      <c r="J1579" s="22">
        <v>387100</v>
      </c>
      <c r="K1579" s="22">
        <v>410000</v>
      </c>
      <c r="L1579" s="22">
        <v>395000</v>
      </c>
      <c r="M1579" s="22">
        <v>395000</v>
      </c>
      <c r="N1579" s="22">
        <v>430000</v>
      </c>
      <c r="O1579" s="23">
        <v>44</v>
      </c>
      <c r="P1579" s="23">
        <v>54</v>
      </c>
      <c r="Q1579" s="23">
        <v>114</v>
      </c>
      <c r="R1579" s="22">
        <v>450</v>
      </c>
      <c r="S1579" s="22">
        <v>450</v>
      </c>
      <c r="T1579" s="24">
        <v>4.0999999999999996</v>
      </c>
      <c r="U1579" s="24">
        <v>-0.5</v>
      </c>
      <c r="V1579" s="24">
        <v>4.5999999999999996</v>
      </c>
      <c r="W1579" s="24">
        <v>3.2</v>
      </c>
      <c r="X1579" s="25">
        <v>6.0449496254197883E-2</v>
      </c>
      <c r="Y1579" s="24">
        <v>5.4</v>
      </c>
      <c r="Z1579" s="24">
        <v>-1.1999999999999993</v>
      </c>
      <c r="AA1579" s="24">
        <v>6.6</v>
      </c>
      <c r="AB1579" s="24">
        <v>5.8</v>
      </c>
      <c r="AC1579" s="26">
        <v>0.24469288324343133</v>
      </c>
      <c r="AD1579" s="24">
        <v>4.0478895343389851</v>
      </c>
      <c r="AE1579" s="6">
        <v>102</v>
      </c>
      <c r="AF1579" s="6">
        <v>113</v>
      </c>
      <c r="AG1579" s="6">
        <v>132</v>
      </c>
      <c r="AH1579" s="27">
        <v>2.6285714285714286</v>
      </c>
      <c r="AI1579" s="28">
        <v>465000</v>
      </c>
      <c r="AJ1579" s="28">
        <v>455000</v>
      </c>
      <c r="AK1579" s="28">
        <v>455000</v>
      </c>
      <c r="AL1579" s="29">
        <v>2.197802197802198E-2</v>
      </c>
      <c r="AM1579" s="29">
        <v>2.197802197802198E-2</v>
      </c>
      <c r="AN1579" s="6">
        <v>3.3</v>
      </c>
      <c r="AO1579" s="27">
        <v>0.19999999999999973</v>
      </c>
      <c r="AP1579" s="6">
        <v>3.1</v>
      </c>
      <c r="AQ1579" s="28">
        <v>485</v>
      </c>
      <c r="AR1579" s="28">
        <v>450</v>
      </c>
      <c r="AS1579" s="25">
        <v>7.7777777777777779E-2</v>
      </c>
      <c r="AT1579" s="30">
        <v>1839.0400000000002</v>
      </c>
      <c r="AU1579" s="24">
        <v>0.85289999999999999</v>
      </c>
      <c r="AV1579" s="24">
        <v>0.14710000000000001</v>
      </c>
      <c r="AW1579" s="24">
        <v>0.87470000000000003</v>
      </c>
      <c r="AX1579" s="24">
        <v>9.5000000000000001E-2</v>
      </c>
      <c r="AY1579" s="24">
        <v>0.251</v>
      </c>
      <c r="AZ1579" s="24">
        <v>0.49120000000000003</v>
      </c>
      <c r="BA1579" s="24">
        <v>0.22750000000000001</v>
      </c>
      <c r="BB1579" s="31">
        <v>2</v>
      </c>
      <c r="BC1579" s="23">
        <v>20</v>
      </c>
      <c r="BD1579" s="32" t="s">
        <v>3124</v>
      </c>
      <c r="BE1579" s="33">
        <v>144.934685400657</v>
      </c>
      <c r="BF1579" s="33">
        <v>-37.633145915939103</v>
      </c>
      <c r="BG1579" s="34">
        <f t="shared" si="288"/>
        <v>49</v>
      </c>
      <c r="BH1579" s="34">
        <f t="shared" si="289"/>
        <v>62</v>
      </c>
      <c r="BI1579" s="34">
        <f t="shared" si="290"/>
        <v>92</v>
      </c>
      <c r="BJ1579" s="34">
        <f t="shared" si="291"/>
        <v>12</v>
      </c>
      <c r="BK1579" s="34">
        <f t="shared" si="292"/>
        <v>100</v>
      </c>
      <c r="BL1579" s="34">
        <f t="shared" si="293"/>
        <v>45</v>
      </c>
      <c r="BM1579" s="35">
        <f t="shared" si="294"/>
        <v>100</v>
      </c>
      <c r="BN1579" s="34">
        <f t="shared" si="295"/>
        <v>100</v>
      </c>
      <c r="BO1579" s="35">
        <f t="shared" si="296"/>
        <v>100</v>
      </c>
      <c r="BP1579" s="35">
        <f t="shared" si="297"/>
        <v>27</v>
      </c>
      <c r="BQ1579" s="35">
        <f t="shared" si="298"/>
        <v>20</v>
      </c>
      <c r="BR1579" s="35">
        <f t="shared" si="299"/>
        <v>51</v>
      </c>
    </row>
    <row r="1580" spans="2:70" x14ac:dyDescent="0.3">
      <c r="B1580" s="6" t="s">
        <v>2679</v>
      </c>
      <c r="C1580" s="6">
        <v>309011229</v>
      </c>
      <c r="D1580" s="6" t="s">
        <v>2281</v>
      </c>
      <c r="E1580" s="6" t="s">
        <v>1142</v>
      </c>
      <c r="F1580" s="6" t="s">
        <v>3657</v>
      </c>
      <c r="G1580" s="6" t="s">
        <v>97</v>
      </c>
      <c r="H1580" s="6" t="s">
        <v>4995</v>
      </c>
      <c r="I1580" s="22">
        <v>1199000</v>
      </c>
      <c r="J1580" s="22">
        <v>1295000</v>
      </c>
      <c r="K1580" s="22">
        <v>990000</v>
      </c>
      <c r="L1580" s="22">
        <v>1050000</v>
      </c>
      <c r="M1580" s="22">
        <v>1050000</v>
      </c>
      <c r="N1580" s="22">
        <v>922000</v>
      </c>
      <c r="O1580" s="23">
        <v>34</v>
      </c>
      <c r="P1580" s="23">
        <v>35</v>
      </c>
      <c r="Q1580" s="23">
        <v>34</v>
      </c>
      <c r="R1580" s="22">
        <v>800</v>
      </c>
      <c r="S1580" s="22">
        <v>750</v>
      </c>
      <c r="T1580" s="24">
        <v>1.7</v>
      </c>
      <c r="U1580" s="24">
        <v>-0.10000000000000009</v>
      </c>
      <c r="V1580" s="24">
        <v>1.8</v>
      </c>
      <c r="W1580" s="24">
        <v>1.8</v>
      </c>
      <c r="X1580" s="25">
        <v>3.469557964970809E-2</v>
      </c>
      <c r="Y1580" s="24">
        <v>2.8</v>
      </c>
      <c r="Z1580" s="24">
        <v>-0.90000000000000036</v>
      </c>
      <c r="AA1580" s="24">
        <v>3.7</v>
      </c>
      <c r="AB1580" s="24">
        <v>4.5</v>
      </c>
      <c r="AC1580" s="26">
        <v>0.39010688928766479</v>
      </c>
      <c r="AD1580" s="24">
        <v>11.243705775382454</v>
      </c>
      <c r="AE1580" s="6">
        <v>323</v>
      </c>
      <c r="AF1580" s="6">
        <v>313</v>
      </c>
      <c r="AG1580" s="6">
        <v>342</v>
      </c>
      <c r="AH1580" s="27">
        <v>4.6632124352331612</v>
      </c>
      <c r="AI1580" s="28">
        <v>915000</v>
      </c>
      <c r="AJ1580" s="28">
        <v>815000</v>
      </c>
      <c r="AK1580" s="28">
        <v>770000</v>
      </c>
      <c r="AL1580" s="29">
        <v>0.12269938650306748</v>
      </c>
      <c r="AM1580" s="29">
        <v>0.18831168831168832</v>
      </c>
      <c r="AN1580" s="6">
        <v>1.9</v>
      </c>
      <c r="AO1580" s="27">
        <v>-0.20000000000000018</v>
      </c>
      <c r="AP1580" s="6">
        <v>2.1</v>
      </c>
      <c r="AQ1580" s="28">
        <v>800</v>
      </c>
      <c r="AR1580" s="28">
        <v>750</v>
      </c>
      <c r="AS1580" s="25">
        <v>6.6666666666666666E-2</v>
      </c>
      <c r="AT1580" s="30">
        <v>2050.7200000000003</v>
      </c>
      <c r="AU1580" s="24">
        <v>0.60609999999999997</v>
      </c>
      <c r="AV1580" s="24">
        <v>0.39389999999999997</v>
      </c>
      <c r="AW1580" s="24">
        <v>0.31409999999999999</v>
      </c>
      <c r="AX1580" s="24">
        <v>0.31509999999999999</v>
      </c>
      <c r="AY1580" s="24">
        <v>0.24940000000000001</v>
      </c>
      <c r="AZ1580" s="24">
        <v>0.3281</v>
      </c>
      <c r="BA1580" s="24">
        <v>0.39250000000000002</v>
      </c>
      <c r="BB1580" s="31">
        <v>6</v>
      </c>
      <c r="BC1580" s="23">
        <v>77</v>
      </c>
      <c r="BD1580" s="32" t="s">
        <v>4975</v>
      </c>
      <c r="BE1580" s="33">
        <v>153.43536664630301</v>
      </c>
      <c r="BF1580" s="33">
        <v>-28.070278720147002</v>
      </c>
      <c r="BG1580" s="34">
        <f t="shared" si="288"/>
        <v>88</v>
      </c>
      <c r="BH1580" s="34">
        <f t="shared" si="289"/>
        <v>85</v>
      </c>
      <c r="BI1580" s="34">
        <f t="shared" si="290"/>
        <v>67</v>
      </c>
      <c r="BJ1580" s="34">
        <f t="shared" si="291"/>
        <v>62</v>
      </c>
      <c r="BK1580" s="34">
        <f t="shared" si="292"/>
        <v>91</v>
      </c>
      <c r="BL1580" s="34">
        <f t="shared" si="293"/>
        <v>45</v>
      </c>
      <c r="BM1580" s="35">
        <f t="shared" si="294"/>
        <v>66</v>
      </c>
      <c r="BN1580" s="34">
        <f t="shared" si="295"/>
        <v>38</v>
      </c>
      <c r="BO1580" s="35">
        <f t="shared" si="296"/>
        <v>8</v>
      </c>
      <c r="BP1580" s="35">
        <f t="shared" si="297"/>
        <v>70</v>
      </c>
      <c r="BQ1580" s="35">
        <f t="shared" si="298"/>
        <v>60</v>
      </c>
      <c r="BR1580" s="35">
        <f t="shared" si="299"/>
        <v>51</v>
      </c>
    </row>
    <row r="1581" spans="2:70" x14ac:dyDescent="0.3">
      <c r="B1581" s="6" t="s">
        <v>2397</v>
      </c>
      <c r="C1581" s="6">
        <v>316031427</v>
      </c>
      <c r="D1581" s="6" t="s">
        <v>2398</v>
      </c>
      <c r="E1581" s="6" t="s">
        <v>1740</v>
      </c>
      <c r="F1581" s="6" t="s">
        <v>1740</v>
      </c>
      <c r="G1581" s="6" t="s">
        <v>97</v>
      </c>
      <c r="H1581" s="6" t="s">
        <v>4995</v>
      </c>
      <c r="I1581" s="22">
        <v>825000</v>
      </c>
      <c r="J1581" s="22">
        <v>800000</v>
      </c>
      <c r="K1581" s="22">
        <v>768000</v>
      </c>
      <c r="L1581" s="22">
        <v>730000</v>
      </c>
      <c r="M1581" s="22">
        <v>715000</v>
      </c>
      <c r="N1581" s="22">
        <v>675000</v>
      </c>
      <c r="O1581" s="23">
        <v>34</v>
      </c>
      <c r="P1581" s="23">
        <v>36</v>
      </c>
      <c r="Q1581" s="23">
        <v>39</v>
      </c>
      <c r="R1581" s="22">
        <v>680</v>
      </c>
      <c r="S1581" s="22">
        <v>635</v>
      </c>
      <c r="T1581" s="24">
        <v>2.2999999999999998</v>
      </c>
      <c r="U1581" s="24">
        <v>-0.10000000000000009</v>
      </c>
      <c r="V1581" s="24">
        <v>2.4</v>
      </c>
      <c r="W1581" s="24">
        <v>2.4</v>
      </c>
      <c r="X1581" s="25">
        <v>4.2860606060606057E-2</v>
      </c>
      <c r="Y1581" s="24">
        <v>4.7</v>
      </c>
      <c r="Z1581" s="24">
        <v>-1.7999999999999998</v>
      </c>
      <c r="AA1581" s="24">
        <v>6.5</v>
      </c>
      <c r="AB1581" s="24">
        <v>6.7</v>
      </c>
      <c r="AC1581" s="26">
        <v>0.43868703550784471</v>
      </c>
      <c r="AD1581" s="24">
        <v>10.235203741345359</v>
      </c>
      <c r="AE1581" s="6">
        <v>227</v>
      </c>
      <c r="AF1581" s="6">
        <v>221</v>
      </c>
      <c r="AG1581" s="6">
        <v>242</v>
      </c>
      <c r="AH1581" s="27">
        <v>3.2121212121212119</v>
      </c>
      <c r="AI1581" s="28">
        <v>776000</v>
      </c>
      <c r="AJ1581" s="28">
        <v>715000</v>
      </c>
      <c r="AK1581" s="28">
        <v>685000</v>
      </c>
      <c r="AL1581" s="29">
        <v>8.5314685314685321E-2</v>
      </c>
      <c r="AM1581" s="29">
        <v>0.13284671532846715</v>
      </c>
      <c r="AN1581" s="6">
        <v>2.4</v>
      </c>
      <c r="AO1581" s="27">
        <v>-0.20000000000000018</v>
      </c>
      <c r="AP1581" s="6">
        <v>2.6</v>
      </c>
      <c r="AQ1581" s="28">
        <v>660</v>
      </c>
      <c r="AR1581" s="28">
        <v>625</v>
      </c>
      <c r="AS1581" s="25">
        <v>5.6000000000000001E-2</v>
      </c>
      <c r="AT1581" s="30">
        <v>1550.0800000000002</v>
      </c>
      <c r="AU1581" s="24">
        <v>0.60370000000000001</v>
      </c>
      <c r="AV1581" s="24">
        <v>0.39629999999999999</v>
      </c>
      <c r="AW1581" s="24">
        <v>0.42320000000000002</v>
      </c>
      <c r="AX1581" s="24">
        <v>0.22700000000000001</v>
      </c>
      <c r="AY1581" s="24">
        <v>0.316</v>
      </c>
      <c r="AZ1581" s="24">
        <v>0.23730000000000001</v>
      </c>
      <c r="BA1581" s="24">
        <v>0.40239999999999998</v>
      </c>
      <c r="BB1581" s="31">
        <v>7</v>
      </c>
      <c r="BC1581" s="23">
        <v>91</v>
      </c>
      <c r="BD1581" s="32" t="s">
        <v>4683</v>
      </c>
      <c r="BE1581" s="33">
        <v>153.07550710282499</v>
      </c>
      <c r="BF1581" s="33">
        <v>-26.655271423865301</v>
      </c>
      <c r="BG1581" s="34">
        <f t="shared" si="288"/>
        <v>79</v>
      </c>
      <c r="BH1581" s="34">
        <f t="shared" si="289"/>
        <v>77</v>
      </c>
      <c r="BI1581" s="34">
        <f t="shared" si="290"/>
        <v>85</v>
      </c>
      <c r="BJ1581" s="34">
        <f t="shared" si="291"/>
        <v>43</v>
      </c>
      <c r="BK1581" s="34">
        <f t="shared" si="292"/>
        <v>88</v>
      </c>
      <c r="BL1581" s="34">
        <f t="shared" si="293"/>
        <v>60</v>
      </c>
      <c r="BM1581" s="35">
        <f t="shared" si="294"/>
        <v>93</v>
      </c>
      <c r="BN1581" s="34">
        <f t="shared" si="295"/>
        <v>48</v>
      </c>
      <c r="BO1581" s="35">
        <f t="shared" si="296"/>
        <v>1</v>
      </c>
      <c r="BP1581" s="35">
        <f t="shared" si="297"/>
        <v>39</v>
      </c>
      <c r="BQ1581" s="35">
        <f t="shared" si="298"/>
        <v>70</v>
      </c>
      <c r="BR1581" s="35">
        <f t="shared" si="299"/>
        <v>51</v>
      </c>
    </row>
    <row r="1582" spans="2:70" x14ac:dyDescent="0.3">
      <c r="B1582" s="6" t="s">
        <v>2671</v>
      </c>
      <c r="C1582" s="6">
        <v>316051544</v>
      </c>
      <c r="D1582" s="6" t="s">
        <v>2453</v>
      </c>
      <c r="E1582" s="6" t="s">
        <v>1740</v>
      </c>
      <c r="F1582" s="6" t="s">
        <v>1740</v>
      </c>
      <c r="G1582" s="6" t="s">
        <v>97</v>
      </c>
      <c r="H1582" s="6" t="s">
        <v>4995</v>
      </c>
      <c r="I1582" s="22">
        <v>900000</v>
      </c>
      <c r="J1582" s="22">
        <v>929000</v>
      </c>
      <c r="K1582" s="22">
        <v>835000</v>
      </c>
      <c r="L1582" s="22">
        <v>985000</v>
      </c>
      <c r="M1582" s="22">
        <v>990000</v>
      </c>
      <c r="N1582" s="22">
        <v>950000</v>
      </c>
      <c r="O1582" s="23">
        <v>62</v>
      </c>
      <c r="P1582" s="23">
        <v>62</v>
      </c>
      <c r="Q1582" s="23">
        <v>93</v>
      </c>
      <c r="R1582" s="22">
        <v>775</v>
      </c>
      <c r="S1582" s="22">
        <v>725</v>
      </c>
      <c r="T1582" s="24">
        <v>3.4</v>
      </c>
      <c r="U1582" s="24">
        <v>-0.20000000000000018</v>
      </c>
      <c r="V1582" s="24">
        <v>3.6</v>
      </c>
      <c r="W1582" s="24">
        <v>2.8</v>
      </c>
      <c r="X1582" s="25">
        <v>4.4777777777777777E-2</v>
      </c>
      <c r="Y1582" s="24">
        <v>4.4000000000000004</v>
      </c>
      <c r="Z1582" s="24">
        <v>-1.8999999999999995</v>
      </c>
      <c r="AA1582" s="24">
        <v>6.3</v>
      </c>
      <c r="AB1582" s="24">
        <v>6.7</v>
      </c>
      <c r="AC1582" s="26">
        <v>0.37122547516860815</v>
      </c>
      <c r="AD1582" s="24">
        <v>8.2903952270905048</v>
      </c>
      <c r="AE1582" s="6">
        <v>166</v>
      </c>
      <c r="AF1582" s="6">
        <v>152</v>
      </c>
      <c r="AG1582" s="6">
        <v>135</v>
      </c>
      <c r="AH1582" s="27">
        <v>5.7435897435897436</v>
      </c>
      <c r="AI1582" s="28">
        <v>1225000</v>
      </c>
      <c r="AJ1582" s="28">
        <v>1050000</v>
      </c>
      <c r="AK1582" s="28">
        <v>1020000</v>
      </c>
      <c r="AL1582" s="29">
        <v>0.16666666666666666</v>
      </c>
      <c r="AM1582" s="29">
        <v>0.20098039215686275</v>
      </c>
      <c r="AN1582" s="6">
        <v>2</v>
      </c>
      <c r="AO1582" s="27">
        <v>-0.39999999999999991</v>
      </c>
      <c r="AP1582" s="6">
        <v>2.4</v>
      </c>
      <c r="AQ1582" s="28">
        <v>750</v>
      </c>
      <c r="AR1582" s="28">
        <v>720</v>
      </c>
      <c r="AS1582" s="25">
        <v>4.1666666666666664E-2</v>
      </c>
      <c r="AT1582" s="30">
        <v>2087.6800000000003</v>
      </c>
      <c r="AU1582" s="24">
        <v>0.82220000000000004</v>
      </c>
      <c r="AV1582" s="24">
        <v>0.17780000000000001</v>
      </c>
      <c r="AW1582" s="24">
        <v>0.80279999999999996</v>
      </c>
      <c r="AX1582" s="24">
        <v>0.1832</v>
      </c>
      <c r="AY1582" s="24">
        <v>0.2641</v>
      </c>
      <c r="AZ1582" s="24">
        <v>0.33700000000000002</v>
      </c>
      <c r="BA1582" s="24">
        <v>0.3629</v>
      </c>
      <c r="BB1582" s="31">
        <v>6</v>
      </c>
      <c r="BC1582" s="23">
        <v>109</v>
      </c>
      <c r="BD1582" s="32" t="s">
        <v>4966</v>
      </c>
      <c r="BE1582" s="33">
        <v>153.07072884818299</v>
      </c>
      <c r="BF1582" s="33">
        <v>-26.493778376722499</v>
      </c>
      <c r="BG1582" s="34">
        <f t="shared" si="288"/>
        <v>60</v>
      </c>
      <c r="BH1582" s="34">
        <f t="shared" si="289"/>
        <v>84</v>
      </c>
      <c r="BI1582" s="34">
        <f t="shared" si="290"/>
        <v>54</v>
      </c>
      <c r="BJ1582" s="34">
        <f t="shared" si="291"/>
        <v>84</v>
      </c>
      <c r="BK1582" s="34">
        <f t="shared" si="292"/>
        <v>85</v>
      </c>
      <c r="BL1582" s="34">
        <f t="shared" si="293"/>
        <v>48</v>
      </c>
      <c r="BM1582" s="35">
        <f t="shared" si="294"/>
        <v>99</v>
      </c>
      <c r="BN1582" s="34">
        <f t="shared" si="295"/>
        <v>67</v>
      </c>
      <c r="BO1582" s="35">
        <f t="shared" si="296"/>
        <v>20</v>
      </c>
      <c r="BP1582" s="35">
        <f t="shared" si="297"/>
        <v>44</v>
      </c>
      <c r="BQ1582" s="35">
        <f t="shared" si="298"/>
        <v>60</v>
      </c>
      <c r="BR1582" s="35">
        <f t="shared" si="299"/>
        <v>51</v>
      </c>
    </row>
    <row r="1583" spans="2:70" x14ac:dyDescent="0.3">
      <c r="B1583" s="6" t="s">
        <v>2687</v>
      </c>
      <c r="C1583" s="6">
        <v>510021268</v>
      </c>
      <c r="D1583" s="6" t="s">
        <v>2684</v>
      </c>
      <c r="E1583" s="6" t="s">
        <v>2060</v>
      </c>
      <c r="F1583" s="6" t="s">
        <v>2696</v>
      </c>
      <c r="G1583" s="6" t="s">
        <v>93</v>
      </c>
      <c r="H1583" s="6" t="s">
        <v>4995</v>
      </c>
      <c r="I1583" s="22">
        <v>250000</v>
      </c>
      <c r="J1583" s="22">
        <v>249000</v>
      </c>
      <c r="K1583" s="22">
        <v>199000</v>
      </c>
      <c r="L1583" s="22">
        <v>212000</v>
      </c>
      <c r="M1583" s="22">
        <v>215000</v>
      </c>
      <c r="N1583" s="22">
        <v>210000</v>
      </c>
      <c r="O1583" s="23">
        <v>83</v>
      </c>
      <c r="P1583" s="23">
        <v>97</v>
      </c>
      <c r="Q1583" s="23">
        <v>99</v>
      </c>
      <c r="R1583" s="22">
        <v>440</v>
      </c>
      <c r="S1583" s="22">
        <v>425</v>
      </c>
      <c r="T1583" s="24">
        <v>2.2999999999999998</v>
      </c>
      <c r="U1583" s="24">
        <v>-0.10000000000000009</v>
      </c>
      <c r="V1583" s="24">
        <v>2.4</v>
      </c>
      <c r="W1583" s="24">
        <v>2.1</v>
      </c>
      <c r="X1583" s="25">
        <v>9.1520000000000004E-2</v>
      </c>
      <c r="Y1583" s="24">
        <v>2.4</v>
      </c>
      <c r="Z1583" s="24">
        <v>-1.2000000000000002</v>
      </c>
      <c r="AA1583" s="24">
        <v>3.6</v>
      </c>
      <c r="AB1583" s="24">
        <v>4.7</v>
      </c>
      <c r="AC1583" s="26">
        <v>0.13117099928452181</v>
      </c>
      <c r="AD1583" s="24">
        <v>1.433249555119338</v>
      </c>
      <c r="AE1583" s="6">
        <v>37</v>
      </c>
      <c r="AF1583" s="6">
        <v>197</v>
      </c>
      <c r="AG1583" s="6">
        <v>28</v>
      </c>
      <c r="AH1583" s="27">
        <v>3.7565217391304344</v>
      </c>
      <c r="AI1583" s="28">
        <v>355000</v>
      </c>
      <c r="AJ1583" s="28">
        <v>339000</v>
      </c>
      <c r="AK1583" s="28">
        <v>319000</v>
      </c>
      <c r="AL1583" s="29">
        <v>4.71976401179941E-2</v>
      </c>
      <c r="AM1583" s="29">
        <v>0.11285266457680251</v>
      </c>
      <c r="AN1583" s="6">
        <v>2.1</v>
      </c>
      <c r="AO1583" s="27">
        <v>-0.19999999999999973</v>
      </c>
      <c r="AP1583" s="6">
        <v>2.2999999999999998</v>
      </c>
      <c r="AQ1583" s="28">
        <v>675</v>
      </c>
      <c r="AR1583" s="28">
        <v>625</v>
      </c>
      <c r="AS1583" s="25">
        <v>0.08</v>
      </c>
      <c r="AT1583" s="30">
        <v>3354.4000000000005</v>
      </c>
      <c r="AU1583" s="24">
        <v>0.72350000000000003</v>
      </c>
      <c r="AV1583" s="24">
        <v>0.27650000000000002</v>
      </c>
      <c r="AW1583" s="24">
        <v>0.92949999999999999</v>
      </c>
      <c r="AX1583" s="24">
        <v>3.9800000000000002E-2</v>
      </c>
      <c r="AY1583" s="24">
        <v>5.9799999999999999E-2</v>
      </c>
      <c r="AZ1583" s="24">
        <v>5.5199999999999999E-2</v>
      </c>
      <c r="BA1583" s="24">
        <v>0.76480000000000004</v>
      </c>
      <c r="BB1583" s="31">
        <v>4</v>
      </c>
      <c r="BC1583" s="23">
        <v>1028</v>
      </c>
      <c r="BD1583" s="32" t="s">
        <v>4982</v>
      </c>
      <c r="BE1583" s="33">
        <v>119.735516399671</v>
      </c>
      <c r="BF1583" s="33">
        <v>-23.362201378821698</v>
      </c>
      <c r="BG1583" s="34">
        <f t="shared" si="288"/>
        <v>79</v>
      </c>
      <c r="BH1583" s="34">
        <f t="shared" si="289"/>
        <v>82</v>
      </c>
      <c r="BI1583" s="34">
        <f t="shared" si="290"/>
        <v>78</v>
      </c>
      <c r="BJ1583" s="34">
        <f t="shared" si="291"/>
        <v>24</v>
      </c>
      <c r="BK1583" s="34">
        <f t="shared" si="292"/>
        <v>1</v>
      </c>
      <c r="BL1583" s="34">
        <f t="shared" si="293"/>
        <v>3</v>
      </c>
      <c r="BM1583" s="35">
        <f t="shared" si="294"/>
        <v>100</v>
      </c>
      <c r="BN1583" s="34">
        <f t="shared" si="295"/>
        <v>100</v>
      </c>
      <c r="BO1583" s="35">
        <f t="shared" si="296"/>
        <v>100</v>
      </c>
      <c r="BP1583" s="35">
        <f t="shared" si="297"/>
        <v>77</v>
      </c>
      <c r="BQ1583" s="35">
        <f t="shared" si="298"/>
        <v>40</v>
      </c>
      <c r="BR1583" s="35">
        <f t="shared" si="299"/>
        <v>51</v>
      </c>
    </row>
    <row r="1584" spans="2:70" x14ac:dyDescent="0.3">
      <c r="B1584" s="6" t="s">
        <v>2657</v>
      </c>
      <c r="C1584" s="6">
        <v>510031272</v>
      </c>
      <c r="D1584" s="6" t="s">
        <v>2059</v>
      </c>
      <c r="E1584" s="6" t="s">
        <v>2060</v>
      </c>
      <c r="F1584" s="6" t="s">
        <v>2657</v>
      </c>
      <c r="G1584" s="6" t="s">
        <v>93</v>
      </c>
      <c r="H1584" s="6" t="s">
        <v>4995</v>
      </c>
      <c r="I1584" s="22">
        <v>400000</v>
      </c>
      <c r="J1584" s="22">
        <v>400000</v>
      </c>
      <c r="K1584" s="22">
        <v>380000</v>
      </c>
      <c r="L1584" s="22">
        <v>430000</v>
      </c>
      <c r="M1584" s="22">
        <v>410000</v>
      </c>
      <c r="N1584" s="22">
        <v>405000</v>
      </c>
      <c r="O1584" s="23">
        <v>56</v>
      </c>
      <c r="P1584" s="23">
        <v>55</v>
      </c>
      <c r="Q1584" s="23">
        <v>69</v>
      </c>
      <c r="R1584" s="22">
        <v>825</v>
      </c>
      <c r="S1584" s="22">
        <v>650</v>
      </c>
      <c r="T1584" s="24">
        <v>3.2</v>
      </c>
      <c r="U1584" s="24">
        <v>-0.29999999999999982</v>
      </c>
      <c r="V1584" s="24">
        <v>3.5</v>
      </c>
      <c r="W1584" s="24">
        <v>3.1</v>
      </c>
      <c r="X1584" s="25">
        <v>0.10725</v>
      </c>
      <c r="Y1584" s="24">
        <v>4.5999999999999996</v>
      </c>
      <c r="Z1584" s="24">
        <v>-2.1000000000000005</v>
      </c>
      <c r="AA1584" s="24">
        <v>6.7</v>
      </c>
      <c r="AB1584" s="24">
        <v>6.7</v>
      </c>
      <c r="AC1584" s="26">
        <v>0.2306221486716164</v>
      </c>
      <c r="AD1584" s="24">
        <v>2.1503230645372162</v>
      </c>
      <c r="AE1584" s="6">
        <v>12</v>
      </c>
      <c r="AF1584" s="6">
        <v>19</v>
      </c>
      <c r="AG1584" s="6">
        <v>24</v>
      </c>
      <c r="AH1584" s="27">
        <v>1.6082474226804122</v>
      </c>
      <c r="AI1584" s="28">
        <v>430000</v>
      </c>
      <c r="AJ1584" s="28">
        <v>405000</v>
      </c>
      <c r="AK1584" s="28">
        <v>364372</v>
      </c>
      <c r="AL1584" s="29">
        <v>6.1728395061728392E-2</v>
      </c>
      <c r="AM1584" s="29">
        <v>0.18011263214517031</v>
      </c>
      <c r="AN1584" s="6">
        <v>2.5</v>
      </c>
      <c r="AO1584" s="27">
        <v>-0.10000000000000009</v>
      </c>
      <c r="AP1584" s="6">
        <v>2.6</v>
      </c>
      <c r="AQ1584" s="28">
        <v>800</v>
      </c>
      <c r="AR1584" s="28">
        <v>610</v>
      </c>
      <c r="AS1584" s="25">
        <v>0.31147540983606559</v>
      </c>
      <c r="AT1584" s="30">
        <v>3577.28</v>
      </c>
      <c r="AU1584" s="24">
        <v>0.74560000000000004</v>
      </c>
      <c r="AV1584" s="24">
        <v>0.25440000000000002</v>
      </c>
      <c r="AW1584" s="24">
        <v>0.79320000000000002</v>
      </c>
      <c r="AX1584" s="24">
        <v>0.13350000000000001</v>
      </c>
      <c r="AY1584" s="24">
        <v>6.2199999999999998E-2</v>
      </c>
      <c r="AZ1584" s="24">
        <v>0.25390000000000001</v>
      </c>
      <c r="BA1584" s="24">
        <v>0.59960000000000002</v>
      </c>
      <c r="BB1584" s="31">
        <v>9</v>
      </c>
      <c r="BC1584" s="23">
        <v>1249</v>
      </c>
      <c r="BD1584" s="32" t="s">
        <v>4951</v>
      </c>
      <c r="BE1584" s="33">
        <v>116.833558422034</v>
      </c>
      <c r="BF1584" s="33">
        <v>-20.750903000126101</v>
      </c>
      <c r="BG1584" s="34">
        <f t="shared" si="288"/>
        <v>64</v>
      </c>
      <c r="BH1584" s="34">
        <f t="shared" si="289"/>
        <v>75</v>
      </c>
      <c r="BI1584" s="34">
        <f t="shared" si="290"/>
        <v>100</v>
      </c>
      <c r="BJ1584" s="34">
        <f t="shared" si="291"/>
        <v>32</v>
      </c>
      <c r="BK1584" s="34">
        <f t="shared" si="292"/>
        <v>1</v>
      </c>
      <c r="BL1584" s="34">
        <f t="shared" si="293"/>
        <v>4</v>
      </c>
      <c r="BM1584" s="35">
        <f t="shared" si="294"/>
        <v>100</v>
      </c>
      <c r="BN1584" s="34">
        <f t="shared" si="295"/>
        <v>100</v>
      </c>
      <c r="BO1584" s="35">
        <f t="shared" si="296"/>
        <v>100</v>
      </c>
      <c r="BP1584" s="35">
        <f t="shared" si="297"/>
        <v>41</v>
      </c>
      <c r="BQ1584" s="35">
        <f t="shared" si="298"/>
        <v>90</v>
      </c>
      <c r="BR1584" s="35">
        <f t="shared" si="299"/>
        <v>51</v>
      </c>
    </row>
    <row r="1585" spans="2:70" x14ac:dyDescent="0.3">
      <c r="B1585" s="6" t="s">
        <v>2283</v>
      </c>
      <c r="C1585" s="6">
        <v>308011192</v>
      </c>
      <c r="D1585" s="6" t="s">
        <v>369</v>
      </c>
      <c r="E1585" s="6" t="s">
        <v>370</v>
      </c>
      <c r="F1585" s="6" t="s">
        <v>2283</v>
      </c>
      <c r="G1585" s="6" t="s">
        <v>97</v>
      </c>
      <c r="H1585" s="6" t="s">
        <v>4995</v>
      </c>
      <c r="I1585" s="22">
        <v>249000</v>
      </c>
      <c r="J1585" s="22">
        <v>249000</v>
      </c>
      <c r="K1585" s="22">
        <v>219000</v>
      </c>
      <c r="L1585" s="22">
        <v>255000</v>
      </c>
      <c r="M1585" s="22">
        <v>250000</v>
      </c>
      <c r="N1585" s="22">
        <v>215000</v>
      </c>
      <c r="O1585" s="23">
        <v>43</v>
      </c>
      <c r="P1585" s="23">
        <v>52</v>
      </c>
      <c r="Q1585" s="23">
        <v>72</v>
      </c>
      <c r="R1585" s="22">
        <v>390</v>
      </c>
      <c r="S1585" s="22">
        <v>390</v>
      </c>
      <c r="T1585" s="24">
        <v>2.9</v>
      </c>
      <c r="U1585" s="24">
        <v>-0.10000000000000009</v>
      </c>
      <c r="V1585" s="24">
        <v>3</v>
      </c>
      <c r="W1585" s="24">
        <v>2.8</v>
      </c>
      <c r="X1585" s="25">
        <v>8.144578313253012E-2</v>
      </c>
      <c r="Y1585" s="24">
        <v>2.9</v>
      </c>
      <c r="Z1585" s="24">
        <v>-1.1999999999999997</v>
      </c>
      <c r="AA1585" s="24">
        <v>4.0999999999999996</v>
      </c>
      <c r="AB1585" s="24">
        <v>5</v>
      </c>
      <c r="AC1585" s="26">
        <v>0.1590019569471624</v>
      </c>
      <c r="AD1585" s="24">
        <v>1.9522429625169351</v>
      </c>
      <c r="AE1585" s="6">
        <v>21</v>
      </c>
      <c r="AF1585" s="6">
        <v>0</v>
      </c>
      <c r="AG1585" s="6">
        <v>19</v>
      </c>
      <c r="AH1585" s="27">
        <v>41.210526315789473</v>
      </c>
      <c r="AI1585" s="28">
        <v>255000</v>
      </c>
      <c r="AJ1585" s="28">
        <v>215000</v>
      </c>
      <c r="AK1585" s="28">
        <v>174000</v>
      </c>
      <c r="AL1585" s="29">
        <v>0.18604651162790697</v>
      </c>
      <c r="AM1585" s="29">
        <v>0.46551724137931033</v>
      </c>
      <c r="AN1585" s="6">
        <v>2.2000000000000002</v>
      </c>
      <c r="AO1585" s="27">
        <v>0.10000000000000009</v>
      </c>
      <c r="AP1585" s="6">
        <v>2.1</v>
      </c>
      <c r="AQ1585" s="28">
        <v>380</v>
      </c>
      <c r="AR1585" s="28">
        <v>375</v>
      </c>
      <c r="AS1585" s="25">
        <v>1.3333333333333334E-2</v>
      </c>
      <c r="AT1585" s="30">
        <v>2452.8000000000002</v>
      </c>
      <c r="AU1585" s="24">
        <v>0.7319</v>
      </c>
      <c r="AV1585" s="24">
        <v>0.2681</v>
      </c>
      <c r="AW1585" s="24">
        <v>0.79649999999999999</v>
      </c>
      <c r="AX1585" s="24">
        <v>0.10539999999999999</v>
      </c>
      <c r="AY1585" s="24">
        <v>0.15690000000000001</v>
      </c>
      <c r="AZ1585" s="24">
        <v>0.36680000000000001</v>
      </c>
      <c r="BA1585" s="24">
        <v>0.44679999999999997</v>
      </c>
      <c r="BB1585" s="31">
        <v>3</v>
      </c>
      <c r="BC1585" s="23">
        <v>656</v>
      </c>
      <c r="BD1585" s="32" t="s">
        <v>4566</v>
      </c>
      <c r="BE1585" s="33">
        <v>148.16172532592901</v>
      </c>
      <c r="BF1585" s="33">
        <v>-23.529828655868201</v>
      </c>
      <c r="BG1585" s="34">
        <f t="shared" si="288"/>
        <v>69</v>
      </c>
      <c r="BH1585" s="34">
        <f t="shared" si="289"/>
        <v>80</v>
      </c>
      <c r="BI1585" s="34">
        <f t="shared" si="290"/>
        <v>1</v>
      </c>
      <c r="BJ1585" s="34">
        <f t="shared" si="291"/>
        <v>93</v>
      </c>
      <c r="BK1585" s="34">
        <f t="shared" si="292"/>
        <v>11</v>
      </c>
      <c r="BL1585" s="34">
        <f t="shared" si="293"/>
        <v>25</v>
      </c>
      <c r="BM1585" s="35">
        <f t="shared" si="294"/>
        <v>100</v>
      </c>
      <c r="BN1585" s="34">
        <f t="shared" si="295"/>
        <v>100</v>
      </c>
      <c r="BO1585" s="35">
        <f t="shared" si="296"/>
        <v>100</v>
      </c>
      <c r="BP1585" s="35">
        <f t="shared" si="297"/>
        <v>69</v>
      </c>
      <c r="BQ1585" s="35">
        <f t="shared" si="298"/>
        <v>30</v>
      </c>
      <c r="BR1585" s="35">
        <f t="shared" si="299"/>
        <v>50</v>
      </c>
    </row>
    <row r="1586" spans="2:70" x14ac:dyDescent="0.3">
      <c r="B1586" s="6" t="s">
        <v>2018</v>
      </c>
      <c r="C1586" s="6">
        <v>116011303</v>
      </c>
      <c r="D1586" s="6" t="s">
        <v>1289</v>
      </c>
      <c r="E1586" s="6" t="s">
        <v>916</v>
      </c>
      <c r="F1586" s="6" t="s">
        <v>2757</v>
      </c>
      <c r="G1586" s="6" t="s">
        <v>77</v>
      </c>
      <c r="H1586" s="6" t="s">
        <v>4995</v>
      </c>
      <c r="I1586" s="22">
        <v>440000</v>
      </c>
      <c r="J1586" s="22">
        <v>440000</v>
      </c>
      <c r="K1586" s="22">
        <v>442500</v>
      </c>
      <c r="L1586" s="22">
        <v>425000</v>
      </c>
      <c r="M1586" s="22">
        <v>433000</v>
      </c>
      <c r="N1586" s="22">
        <v>430000</v>
      </c>
      <c r="O1586" s="23">
        <v>38</v>
      </c>
      <c r="P1586" s="23">
        <v>42</v>
      </c>
      <c r="Q1586" s="23">
        <v>46</v>
      </c>
      <c r="R1586" s="22">
        <v>545</v>
      </c>
      <c r="S1586" s="22">
        <v>500</v>
      </c>
      <c r="T1586" s="24">
        <v>2.6</v>
      </c>
      <c r="U1586" s="24">
        <v>-0.10000000000000009</v>
      </c>
      <c r="V1586" s="24">
        <v>2.7</v>
      </c>
      <c r="W1586" s="24">
        <v>2.4</v>
      </c>
      <c r="X1586" s="25">
        <v>6.4409090909090916E-2</v>
      </c>
      <c r="Y1586" s="24">
        <v>6.5</v>
      </c>
      <c r="Z1586" s="24">
        <v>-2.1999999999999993</v>
      </c>
      <c r="AA1586" s="24">
        <v>8.6999999999999993</v>
      </c>
      <c r="AB1586" s="24">
        <v>7.8</v>
      </c>
      <c r="AC1586" s="26">
        <v>0.27758536386602556</v>
      </c>
      <c r="AD1586" s="24">
        <v>4.3097233627752738</v>
      </c>
      <c r="AE1586" s="6">
        <v>160</v>
      </c>
      <c r="AF1586" s="6">
        <v>179</v>
      </c>
      <c r="AG1586" s="6">
        <v>171</v>
      </c>
      <c r="AH1586" s="27">
        <v>4.628571428571429</v>
      </c>
      <c r="AI1586" s="28">
        <v>600000</v>
      </c>
      <c r="AJ1586" s="28">
        <v>620000</v>
      </c>
      <c r="AK1586" s="28">
        <v>575000</v>
      </c>
      <c r="AL1586" s="29">
        <v>-3.2258064516129031E-2</v>
      </c>
      <c r="AM1586" s="29">
        <v>4.3478260869565216E-2</v>
      </c>
      <c r="AN1586" s="6">
        <v>2.2999999999999998</v>
      </c>
      <c r="AO1586" s="27">
        <v>-0.20000000000000018</v>
      </c>
      <c r="AP1586" s="6">
        <v>2.5</v>
      </c>
      <c r="AQ1586" s="28">
        <v>580</v>
      </c>
      <c r="AR1586" s="28">
        <v>530</v>
      </c>
      <c r="AS1586" s="25">
        <v>9.4339622641509441E-2</v>
      </c>
      <c r="AT1586" s="30">
        <v>1963.3600000000001</v>
      </c>
      <c r="AU1586" s="24">
        <v>0.70899999999999996</v>
      </c>
      <c r="AV1586" s="24">
        <v>0.29099999999999998</v>
      </c>
      <c r="AW1586" s="24">
        <v>0.55000000000000004</v>
      </c>
      <c r="AX1586" s="24">
        <v>8.8999999999999996E-2</v>
      </c>
      <c r="AY1586" s="24">
        <v>0.18049999999999999</v>
      </c>
      <c r="AZ1586" s="24">
        <v>0.29530000000000001</v>
      </c>
      <c r="BA1586" s="24">
        <v>0.49430000000000002</v>
      </c>
      <c r="BB1586" s="31">
        <v>3.5</v>
      </c>
      <c r="BC1586" s="23">
        <v>30</v>
      </c>
      <c r="BD1586" s="32" t="s">
        <v>4313</v>
      </c>
      <c r="BE1586" s="33">
        <v>150.91261848158601</v>
      </c>
      <c r="BF1586" s="33">
        <v>-33.7598651285522</v>
      </c>
      <c r="BG1586" s="34">
        <f t="shared" si="288"/>
        <v>74</v>
      </c>
      <c r="BH1586" s="34">
        <f t="shared" si="289"/>
        <v>79</v>
      </c>
      <c r="BI1586" s="34">
        <f t="shared" si="290"/>
        <v>67</v>
      </c>
      <c r="BJ1586" s="34">
        <f t="shared" si="291"/>
        <v>1</v>
      </c>
      <c r="BK1586" s="34">
        <f t="shared" si="292"/>
        <v>100</v>
      </c>
      <c r="BL1586" s="34">
        <f t="shared" si="293"/>
        <v>30</v>
      </c>
      <c r="BM1586" s="35">
        <f t="shared" si="294"/>
        <v>100</v>
      </c>
      <c r="BN1586" s="34">
        <f t="shared" si="295"/>
        <v>100</v>
      </c>
      <c r="BO1586" s="35">
        <f t="shared" si="296"/>
        <v>82</v>
      </c>
      <c r="BP1586" s="35">
        <f t="shared" si="297"/>
        <v>9</v>
      </c>
      <c r="BQ1586" s="35">
        <f t="shared" si="298"/>
        <v>35</v>
      </c>
      <c r="BR1586" s="35">
        <f t="shared" si="299"/>
        <v>50</v>
      </c>
    </row>
    <row r="1587" spans="2:70" x14ac:dyDescent="0.3">
      <c r="B1587" s="6" t="s">
        <v>1862</v>
      </c>
      <c r="C1587" s="6">
        <v>116011304</v>
      </c>
      <c r="D1587" s="6" t="s">
        <v>1289</v>
      </c>
      <c r="E1587" s="6" t="s">
        <v>916</v>
      </c>
      <c r="F1587" s="6" t="s">
        <v>2757</v>
      </c>
      <c r="G1587" s="6" t="s">
        <v>77</v>
      </c>
      <c r="H1587" s="6" t="s">
        <v>4995</v>
      </c>
      <c r="I1587" s="22">
        <v>850000</v>
      </c>
      <c r="J1587" s="22">
        <v>816000</v>
      </c>
      <c r="K1587" s="22">
        <v>770000</v>
      </c>
      <c r="L1587" s="22">
        <v>875000</v>
      </c>
      <c r="M1587" s="22">
        <v>870000</v>
      </c>
      <c r="N1587" s="22">
        <v>748000</v>
      </c>
      <c r="O1587" s="23">
        <v>46</v>
      </c>
      <c r="P1587" s="23">
        <v>37</v>
      </c>
      <c r="Q1587" s="23">
        <v>29</v>
      </c>
      <c r="R1587" s="22">
        <v>520</v>
      </c>
      <c r="S1587" s="22">
        <v>500</v>
      </c>
      <c r="T1587" s="24">
        <v>1.7</v>
      </c>
      <c r="U1587" s="24">
        <v>-0.30000000000000004</v>
      </c>
      <c r="V1587" s="24">
        <v>2</v>
      </c>
      <c r="W1587" s="24">
        <v>2</v>
      </c>
      <c r="X1587" s="25">
        <v>3.1811764705882352E-2</v>
      </c>
      <c r="Y1587" s="24">
        <v>8.5</v>
      </c>
      <c r="Z1587" s="24">
        <v>-1.6999999999999993</v>
      </c>
      <c r="AA1587" s="24">
        <v>10.199999999999999</v>
      </c>
      <c r="AB1587" s="24">
        <v>8.8000000000000007</v>
      </c>
      <c r="AC1587" s="26">
        <v>0.26216020004839879</v>
      </c>
      <c r="AD1587" s="24">
        <v>8.2409826198646066</v>
      </c>
      <c r="AE1587" s="6">
        <v>160</v>
      </c>
      <c r="AF1587" s="6">
        <v>179</v>
      </c>
      <c r="AG1587" s="6">
        <v>171</v>
      </c>
      <c r="AH1587" s="27">
        <v>4.628571428571429</v>
      </c>
      <c r="AI1587" s="28">
        <v>600000</v>
      </c>
      <c r="AJ1587" s="28">
        <v>620000</v>
      </c>
      <c r="AK1587" s="28">
        <v>575000</v>
      </c>
      <c r="AL1587" s="29">
        <v>-3.2258064516129031E-2</v>
      </c>
      <c r="AM1587" s="29">
        <v>4.3478260869565216E-2</v>
      </c>
      <c r="AN1587" s="6">
        <v>2.2999999999999998</v>
      </c>
      <c r="AO1587" s="27">
        <v>-0.20000000000000018</v>
      </c>
      <c r="AP1587" s="6">
        <v>2.5</v>
      </c>
      <c r="AQ1587" s="28">
        <v>580</v>
      </c>
      <c r="AR1587" s="28">
        <v>530</v>
      </c>
      <c r="AS1587" s="25">
        <v>9.4339622641509441E-2</v>
      </c>
      <c r="AT1587" s="30">
        <v>1983.5200000000002</v>
      </c>
      <c r="AU1587" s="24">
        <v>0.77</v>
      </c>
      <c r="AV1587" s="24">
        <v>0.23</v>
      </c>
      <c r="AW1587" s="24">
        <v>0.7631</v>
      </c>
      <c r="AX1587" s="24">
        <v>0.20449999999999999</v>
      </c>
      <c r="AY1587" s="24">
        <v>0.2261</v>
      </c>
      <c r="AZ1587" s="24">
        <v>0.34100000000000003</v>
      </c>
      <c r="BA1587" s="24">
        <v>0.4052</v>
      </c>
      <c r="BB1587" s="31">
        <v>7</v>
      </c>
      <c r="BC1587" s="23">
        <v>32</v>
      </c>
      <c r="BD1587" s="32" t="s">
        <v>4162</v>
      </c>
      <c r="BE1587" s="33">
        <v>150.89220636578</v>
      </c>
      <c r="BF1587" s="33">
        <v>-33.749488761753099</v>
      </c>
      <c r="BG1587" s="34">
        <f t="shared" si="288"/>
        <v>88</v>
      </c>
      <c r="BH1587" s="34">
        <f t="shared" si="289"/>
        <v>79</v>
      </c>
      <c r="BI1587" s="34">
        <f t="shared" si="290"/>
        <v>67</v>
      </c>
      <c r="BJ1587" s="34">
        <f t="shared" si="291"/>
        <v>1</v>
      </c>
      <c r="BK1587" s="34">
        <f t="shared" si="292"/>
        <v>100</v>
      </c>
      <c r="BL1587" s="34">
        <f t="shared" si="293"/>
        <v>40</v>
      </c>
      <c r="BM1587" s="35">
        <f t="shared" si="294"/>
        <v>56</v>
      </c>
      <c r="BN1587" s="34">
        <f t="shared" si="295"/>
        <v>68</v>
      </c>
      <c r="BO1587" s="35">
        <f t="shared" si="296"/>
        <v>92</v>
      </c>
      <c r="BP1587" s="35">
        <f t="shared" si="297"/>
        <v>1</v>
      </c>
      <c r="BQ1587" s="35">
        <f t="shared" si="298"/>
        <v>70</v>
      </c>
      <c r="BR1587" s="35">
        <f t="shared" si="299"/>
        <v>50</v>
      </c>
    </row>
    <row r="1588" spans="2:70" x14ac:dyDescent="0.3">
      <c r="B1588" s="6" t="s">
        <v>1419</v>
      </c>
      <c r="C1588" s="6">
        <v>117011635</v>
      </c>
      <c r="D1588" s="6" t="s">
        <v>1155</v>
      </c>
      <c r="E1588" s="6" t="s">
        <v>1067</v>
      </c>
      <c r="F1588" s="6" t="s">
        <v>2757</v>
      </c>
      <c r="G1588" s="6" t="s">
        <v>77</v>
      </c>
      <c r="H1588" s="6" t="s">
        <v>4995</v>
      </c>
      <c r="I1588" s="22">
        <v>888800</v>
      </c>
      <c r="J1588" s="22">
        <v>888800</v>
      </c>
      <c r="K1588" s="22">
        <v>863550</v>
      </c>
      <c r="L1588" s="22">
        <v>890000</v>
      </c>
      <c r="M1588" s="22">
        <v>950000</v>
      </c>
      <c r="N1588" s="22">
        <v>885000</v>
      </c>
      <c r="O1588" s="23">
        <v>54</v>
      </c>
      <c r="P1588" s="23">
        <v>48</v>
      </c>
      <c r="Q1588" s="23">
        <v>31</v>
      </c>
      <c r="R1588" s="22">
        <v>950</v>
      </c>
      <c r="S1588" s="22">
        <v>940</v>
      </c>
      <c r="T1588" s="24">
        <v>1.2</v>
      </c>
      <c r="U1588" s="24">
        <v>-0.10000000000000009</v>
      </c>
      <c r="V1588" s="24">
        <v>1.3</v>
      </c>
      <c r="W1588" s="24">
        <v>1.4</v>
      </c>
      <c r="X1588" s="25">
        <v>5.5580558055805578E-2</v>
      </c>
      <c r="Y1588" s="24">
        <v>14.5</v>
      </c>
      <c r="Z1588" s="24">
        <v>-3.6999999999999993</v>
      </c>
      <c r="AA1588" s="24">
        <v>18.2</v>
      </c>
      <c r="AB1588" s="24">
        <v>18.3</v>
      </c>
      <c r="AC1588" s="26">
        <v>0.37648215078308284</v>
      </c>
      <c r="AD1588" s="24">
        <v>6.7736302756276121</v>
      </c>
      <c r="AE1588" s="6">
        <v>241</v>
      </c>
      <c r="AF1588" s="6">
        <v>212</v>
      </c>
      <c r="AG1588" s="6">
        <v>210</v>
      </c>
      <c r="AH1588" s="27">
        <v>8.1627906976744189</v>
      </c>
      <c r="AI1588" s="28">
        <v>810000</v>
      </c>
      <c r="AJ1588" s="28">
        <v>806000</v>
      </c>
      <c r="AK1588" s="28">
        <v>770000</v>
      </c>
      <c r="AL1588" s="29">
        <v>4.9627791563275434E-3</v>
      </c>
      <c r="AM1588" s="29">
        <v>5.1948051948051951E-2</v>
      </c>
      <c r="AN1588" s="6">
        <v>1.4</v>
      </c>
      <c r="AO1588" s="27">
        <v>-0.10000000000000009</v>
      </c>
      <c r="AP1588" s="6">
        <v>1.5</v>
      </c>
      <c r="AQ1588" s="28">
        <v>880</v>
      </c>
      <c r="AR1588" s="28">
        <v>850</v>
      </c>
      <c r="AS1588" s="25">
        <v>3.5294117647058823E-2</v>
      </c>
      <c r="AT1588" s="30">
        <v>2523.36</v>
      </c>
      <c r="AU1588" s="24">
        <v>0.65359999999999996</v>
      </c>
      <c r="AV1588" s="24">
        <v>0.34639999999999999</v>
      </c>
      <c r="AW1588" s="24">
        <v>0.21</v>
      </c>
      <c r="AX1588" s="24">
        <v>3.95E-2</v>
      </c>
      <c r="AY1588" s="24">
        <v>0.1618</v>
      </c>
      <c r="AZ1588" s="24">
        <v>0.24399999999999999</v>
      </c>
      <c r="BA1588" s="24">
        <v>0.56730000000000003</v>
      </c>
      <c r="BB1588" s="31">
        <v>9</v>
      </c>
      <c r="BC1588" s="23">
        <v>7</v>
      </c>
      <c r="BD1588" s="32" t="s">
        <v>3743</v>
      </c>
      <c r="BE1588" s="33">
        <v>151.195053452557</v>
      </c>
      <c r="BF1588" s="33">
        <v>-33.929554171053297</v>
      </c>
      <c r="BG1588" s="34">
        <f t="shared" si="288"/>
        <v>97</v>
      </c>
      <c r="BH1588" s="34">
        <f t="shared" si="289"/>
        <v>93</v>
      </c>
      <c r="BI1588" s="34">
        <f t="shared" si="290"/>
        <v>24</v>
      </c>
      <c r="BJ1588" s="34">
        <f t="shared" si="291"/>
        <v>3</v>
      </c>
      <c r="BK1588" s="34">
        <f t="shared" si="292"/>
        <v>100</v>
      </c>
      <c r="BL1588" s="34">
        <f t="shared" si="293"/>
        <v>26</v>
      </c>
      <c r="BM1588" s="35">
        <f t="shared" si="294"/>
        <v>100</v>
      </c>
      <c r="BN1588" s="34">
        <f t="shared" si="295"/>
        <v>82</v>
      </c>
      <c r="BO1588" s="35">
        <f t="shared" si="296"/>
        <v>17</v>
      </c>
      <c r="BP1588" s="35">
        <f t="shared" si="297"/>
        <v>1</v>
      </c>
      <c r="BQ1588" s="35">
        <f t="shared" si="298"/>
        <v>90</v>
      </c>
      <c r="BR1588" s="35">
        <f t="shared" si="299"/>
        <v>50</v>
      </c>
    </row>
    <row r="1589" spans="2:70" x14ac:dyDescent="0.3">
      <c r="B1589" s="6" t="s">
        <v>2593</v>
      </c>
      <c r="C1589" s="6">
        <v>126021725</v>
      </c>
      <c r="D1589" s="6" t="s">
        <v>1840</v>
      </c>
      <c r="E1589" s="6" t="s">
        <v>1297</v>
      </c>
      <c r="F1589" s="6" t="s">
        <v>2757</v>
      </c>
      <c r="G1589" s="6" t="s">
        <v>77</v>
      </c>
      <c r="H1589" s="6" t="s">
        <v>4995</v>
      </c>
      <c r="I1589" s="22">
        <v>730000</v>
      </c>
      <c r="J1589" s="22">
        <v>730000</v>
      </c>
      <c r="K1589" s="22">
        <v>740000</v>
      </c>
      <c r="L1589" s="22">
        <v>785888</v>
      </c>
      <c r="M1589" s="22">
        <v>772500</v>
      </c>
      <c r="N1589" s="22">
        <v>735000</v>
      </c>
      <c r="O1589" s="23">
        <v>44</v>
      </c>
      <c r="P1589" s="23">
        <v>41</v>
      </c>
      <c r="Q1589" s="23">
        <v>38</v>
      </c>
      <c r="R1589" s="22">
        <v>730</v>
      </c>
      <c r="S1589" s="22">
        <v>680</v>
      </c>
      <c r="T1589" s="24">
        <v>2.2999999999999998</v>
      </c>
      <c r="U1589" s="24">
        <v>0</v>
      </c>
      <c r="V1589" s="24">
        <v>2.2999999999999998</v>
      </c>
      <c r="W1589" s="24">
        <v>2.8</v>
      </c>
      <c r="X1589" s="25">
        <v>5.1999999999999998E-2</v>
      </c>
      <c r="Y1589" s="24">
        <v>13.6</v>
      </c>
      <c r="Z1589" s="24">
        <v>-4.4000000000000004</v>
      </c>
      <c r="AA1589" s="24">
        <v>18</v>
      </c>
      <c r="AB1589" s="24">
        <v>20.5</v>
      </c>
      <c r="AC1589" s="26">
        <v>0.30203230504435324</v>
      </c>
      <c r="AD1589" s="24">
        <v>5.8083135585452546</v>
      </c>
      <c r="AE1589" s="6">
        <v>794</v>
      </c>
      <c r="AF1589" s="6">
        <v>814</v>
      </c>
      <c r="AG1589" s="6">
        <v>653</v>
      </c>
      <c r="AH1589" s="27">
        <v>9.5405940594059402</v>
      </c>
      <c r="AI1589" s="28">
        <v>785000</v>
      </c>
      <c r="AJ1589" s="28">
        <v>775000</v>
      </c>
      <c r="AK1589" s="28">
        <v>730000</v>
      </c>
      <c r="AL1589" s="29">
        <v>1.2903225806451613E-2</v>
      </c>
      <c r="AM1589" s="29">
        <v>7.5342465753424653E-2</v>
      </c>
      <c r="AN1589" s="6">
        <v>2.2000000000000002</v>
      </c>
      <c r="AO1589" s="27">
        <v>-9.9999999999999645E-2</v>
      </c>
      <c r="AP1589" s="6">
        <v>2.2999999999999998</v>
      </c>
      <c r="AQ1589" s="28">
        <v>680</v>
      </c>
      <c r="AR1589" s="28">
        <v>650</v>
      </c>
      <c r="AS1589" s="25">
        <v>4.6153846153846156E-2</v>
      </c>
      <c r="AT1589" s="30">
        <v>2416.96</v>
      </c>
      <c r="AU1589" s="24">
        <v>0.68530000000000002</v>
      </c>
      <c r="AV1589" s="24">
        <v>0.31469999999999998</v>
      </c>
      <c r="AW1589" s="24">
        <v>0.1893</v>
      </c>
      <c r="AX1589" s="24">
        <v>4.65E-2</v>
      </c>
      <c r="AY1589" s="24">
        <v>0.14630000000000001</v>
      </c>
      <c r="AZ1589" s="24">
        <v>0.30230000000000001</v>
      </c>
      <c r="BA1589" s="24">
        <v>0.51429999999999998</v>
      </c>
      <c r="BB1589" s="31">
        <v>9</v>
      </c>
      <c r="BC1589" s="23">
        <v>11</v>
      </c>
      <c r="BD1589" s="32" t="s">
        <v>4883</v>
      </c>
      <c r="BE1589" s="33">
        <v>151.109111897547</v>
      </c>
      <c r="BF1589" s="33">
        <v>-33.818792386056401</v>
      </c>
      <c r="BG1589" s="34">
        <f t="shared" si="288"/>
        <v>79</v>
      </c>
      <c r="BH1589" s="34">
        <f t="shared" si="289"/>
        <v>80</v>
      </c>
      <c r="BI1589" s="34">
        <f t="shared" si="290"/>
        <v>7</v>
      </c>
      <c r="BJ1589" s="34">
        <f t="shared" si="291"/>
        <v>7</v>
      </c>
      <c r="BK1589" s="34">
        <f t="shared" si="292"/>
        <v>100</v>
      </c>
      <c r="BL1589" s="34">
        <f t="shared" si="293"/>
        <v>22</v>
      </c>
      <c r="BM1589" s="35">
        <f t="shared" si="294"/>
        <v>100</v>
      </c>
      <c r="BN1589" s="34">
        <f t="shared" si="295"/>
        <v>92</v>
      </c>
      <c r="BO1589" s="35">
        <f t="shared" si="296"/>
        <v>66</v>
      </c>
      <c r="BP1589" s="35">
        <f t="shared" si="297"/>
        <v>1</v>
      </c>
      <c r="BQ1589" s="35">
        <f t="shared" si="298"/>
        <v>90</v>
      </c>
      <c r="BR1589" s="35">
        <f t="shared" si="299"/>
        <v>50</v>
      </c>
    </row>
    <row r="1590" spans="2:70" x14ac:dyDescent="0.3">
      <c r="B1590" s="6" t="s">
        <v>2067</v>
      </c>
      <c r="C1590" s="6">
        <v>125011586</v>
      </c>
      <c r="D1590" s="6" t="s">
        <v>2043</v>
      </c>
      <c r="E1590" s="6" t="s">
        <v>791</v>
      </c>
      <c r="F1590" s="6" t="s">
        <v>2757</v>
      </c>
      <c r="G1590" s="6" t="s">
        <v>77</v>
      </c>
      <c r="H1590" s="6" t="s">
        <v>4995</v>
      </c>
      <c r="I1590" s="22">
        <v>730000</v>
      </c>
      <c r="J1590" s="22">
        <v>730000</v>
      </c>
      <c r="K1590" s="22">
        <v>707850</v>
      </c>
      <c r="L1590" s="22">
        <v>788000</v>
      </c>
      <c r="M1590" s="22">
        <v>750000</v>
      </c>
      <c r="N1590" s="22">
        <v>715000</v>
      </c>
      <c r="O1590" s="23">
        <v>34</v>
      </c>
      <c r="P1590" s="23">
        <v>36</v>
      </c>
      <c r="Q1590" s="23">
        <v>39</v>
      </c>
      <c r="R1590" s="22">
        <v>690</v>
      </c>
      <c r="S1590" s="22">
        <v>650</v>
      </c>
      <c r="T1590" s="24">
        <v>1.9</v>
      </c>
      <c r="U1590" s="24">
        <v>-0.39999999999999991</v>
      </c>
      <c r="V1590" s="24">
        <v>2.2999999999999998</v>
      </c>
      <c r="W1590" s="24">
        <v>2.7</v>
      </c>
      <c r="X1590" s="25">
        <v>4.9150684931506851E-2</v>
      </c>
      <c r="Y1590" s="24">
        <v>7.3</v>
      </c>
      <c r="Z1590" s="24">
        <v>-2.6000000000000005</v>
      </c>
      <c r="AA1590" s="24">
        <v>9.9</v>
      </c>
      <c r="AB1590" s="24">
        <v>12.5</v>
      </c>
      <c r="AC1590" s="26">
        <v>0.32665505226480834</v>
      </c>
      <c r="AD1590" s="24">
        <v>6.6459918660342829</v>
      </c>
      <c r="AE1590" s="6">
        <v>542</v>
      </c>
      <c r="AF1590" s="6">
        <v>531</v>
      </c>
      <c r="AG1590" s="6">
        <v>452</v>
      </c>
      <c r="AH1590" s="27">
        <v>9.4618705035971225</v>
      </c>
      <c r="AI1590" s="28">
        <v>690000</v>
      </c>
      <c r="AJ1590" s="28">
        <v>650448</v>
      </c>
      <c r="AK1590" s="28">
        <v>626000</v>
      </c>
      <c r="AL1590" s="29">
        <v>6.0807320492952552E-2</v>
      </c>
      <c r="AM1590" s="29">
        <v>0.10223642172523961</v>
      </c>
      <c r="AN1590" s="6">
        <v>2.4</v>
      </c>
      <c r="AO1590" s="27">
        <v>-0.70000000000000018</v>
      </c>
      <c r="AP1590" s="6">
        <v>3.1</v>
      </c>
      <c r="AQ1590" s="28">
        <v>730</v>
      </c>
      <c r="AR1590" s="28">
        <v>700</v>
      </c>
      <c r="AS1590" s="25">
        <v>4.2857142857142858E-2</v>
      </c>
      <c r="AT1590" s="30">
        <v>2112.3200000000002</v>
      </c>
      <c r="AU1590" s="24">
        <v>0.75249999999999995</v>
      </c>
      <c r="AV1590" s="24">
        <v>0.2475</v>
      </c>
      <c r="AW1590" s="24">
        <v>0.46160000000000001</v>
      </c>
      <c r="AX1590" s="24">
        <v>0.1779</v>
      </c>
      <c r="AY1590" s="24">
        <v>0.23880000000000001</v>
      </c>
      <c r="AZ1590" s="24">
        <v>0.29949999999999999</v>
      </c>
      <c r="BA1590" s="24">
        <v>0.42699999999999999</v>
      </c>
      <c r="BB1590" s="31">
        <v>8</v>
      </c>
      <c r="BC1590" s="23">
        <v>15</v>
      </c>
      <c r="BD1590" s="32" t="s">
        <v>4356</v>
      </c>
      <c r="BE1590" s="33">
        <v>151.04127641604899</v>
      </c>
      <c r="BF1590" s="33">
        <v>-33.8680150912108</v>
      </c>
      <c r="BG1590" s="34">
        <f t="shared" si="288"/>
        <v>85</v>
      </c>
      <c r="BH1590" s="34">
        <f t="shared" si="289"/>
        <v>77</v>
      </c>
      <c r="BI1590" s="34">
        <f t="shared" si="290"/>
        <v>8</v>
      </c>
      <c r="BJ1590" s="34">
        <f t="shared" si="291"/>
        <v>31</v>
      </c>
      <c r="BK1590" s="34">
        <f t="shared" si="292"/>
        <v>100</v>
      </c>
      <c r="BL1590" s="34">
        <f t="shared" si="293"/>
        <v>43</v>
      </c>
      <c r="BM1590" s="35">
        <f t="shared" si="294"/>
        <v>100</v>
      </c>
      <c r="BN1590" s="34">
        <f t="shared" si="295"/>
        <v>84</v>
      </c>
      <c r="BO1590" s="35">
        <f t="shared" si="296"/>
        <v>49</v>
      </c>
      <c r="BP1590" s="35">
        <f t="shared" si="297"/>
        <v>1</v>
      </c>
      <c r="BQ1590" s="35">
        <f t="shared" si="298"/>
        <v>80</v>
      </c>
      <c r="BR1590" s="35">
        <f t="shared" si="299"/>
        <v>50</v>
      </c>
    </row>
    <row r="1591" spans="2:70" x14ac:dyDescent="0.3">
      <c r="B1591" s="6" t="s">
        <v>877</v>
      </c>
      <c r="C1591" s="6">
        <v>209011199</v>
      </c>
      <c r="D1591" s="6" t="s">
        <v>215</v>
      </c>
      <c r="E1591" s="6" t="s">
        <v>103</v>
      </c>
      <c r="F1591" s="6" t="s">
        <v>689</v>
      </c>
      <c r="G1591" s="6" t="s">
        <v>86</v>
      </c>
      <c r="H1591" s="6" t="s">
        <v>4995</v>
      </c>
      <c r="I1591" s="22">
        <v>690000</v>
      </c>
      <c r="J1591" s="22">
        <v>691000</v>
      </c>
      <c r="K1591" s="22">
        <v>695000</v>
      </c>
      <c r="L1591" s="22">
        <v>745000</v>
      </c>
      <c r="M1591" s="22">
        <v>745000</v>
      </c>
      <c r="N1591" s="22">
        <v>708000</v>
      </c>
      <c r="O1591" s="23">
        <v>36</v>
      </c>
      <c r="P1591" s="23">
        <v>35</v>
      </c>
      <c r="Q1591" s="23">
        <v>30</v>
      </c>
      <c r="R1591" s="22">
        <v>570</v>
      </c>
      <c r="S1591" s="22">
        <v>500</v>
      </c>
      <c r="T1591" s="24">
        <v>1.9</v>
      </c>
      <c r="U1591" s="24">
        <v>-0.20000000000000018</v>
      </c>
      <c r="V1591" s="24">
        <v>2.1</v>
      </c>
      <c r="W1591" s="24">
        <v>2.5</v>
      </c>
      <c r="X1591" s="25">
        <v>4.2956521739130435E-2</v>
      </c>
      <c r="Y1591" s="24">
        <v>13.5</v>
      </c>
      <c r="Z1591" s="24">
        <v>-6.3000000000000007</v>
      </c>
      <c r="AA1591" s="24">
        <v>19.8</v>
      </c>
      <c r="AB1591" s="24">
        <v>18.600000000000001</v>
      </c>
      <c r="AC1591" s="26">
        <v>0.31454176231679321</v>
      </c>
      <c r="AD1591" s="24">
        <v>7.3223284749860769</v>
      </c>
      <c r="AE1591" s="6">
        <v>300</v>
      </c>
      <c r="AF1591" s="6">
        <v>308</v>
      </c>
      <c r="AG1591" s="6">
        <v>283</v>
      </c>
      <c r="AH1591" s="27">
        <v>6.7391304347826084</v>
      </c>
      <c r="AI1591" s="28">
        <v>745000</v>
      </c>
      <c r="AJ1591" s="28">
        <v>754000</v>
      </c>
      <c r="AK1591" s="28">
        <v>725000</v>
      </c>
      <c r="AL1591" s="29">
        <v>-1.1936339522546418E-2</v>
      </c>
      <c r="AM1591" s="29">
        <v>2.7586206896551724E-2</v>
      </c>
      <c r="AN1591" s="6">
        <v>2.5</v>
      </c>
      <c r="AO1591" s="27">
        <v>-0.29999999999999982</v>
      </c>
      <c r="AP1591" s="6">
        <v>2.8</v>
      </c>
      <c r="AQ1591" s="28">
        <v>550</v>
      </c>
      <c r="AR1591" s="28">
        <v>500</v>
      </c>
      <c r="AS1591" s="25">
        <v>0.1</v>
      </c>
      <c r="AT1591" s="30">
        <v>1812.16</v>
      </c>
      <c r="AU1591" s="24">
        <v>0.60550000000000004</v>
      </c>
      <c r="AV1591" s="24">
        <v>0.39450000000000002</v>
      </c>
      <c r="AW1591" s="24">
        <v>0.58950000000000002</v>
      </c>
      <c r="AX1591" s="24">
        <v>0.35299999999999998</v>
      </c>
      <c r="AY1591" s="24">
        <v>0.20530000000000001</v>
      </c>
      <c r="AZ1591" s="24">
        <v>0.2954</v>
      </c>
      <c r="BA1591" s="24">
        <v>0.47120000000000001</v>
      </c>
      <c r="BB1591" s="31">
        <v>9</v>
      </c>
      <c r="BC1591" s="23">
        <v>11</v>
      </c>
      <c r="BD1591" s="32" t="s">
        <v>3273</v>
      </c>
      <c r="BE1591" s="33">
        <v>145.046332732595</v>
      </c>
      <c r="BF1591" s="33">
        <v>-37.742296076826101</v>
      </c>
      <c r="BG1591" s="34">
        <f t="shared" si="288"/>
        <v>85</v>
      </c>
      <c r="BH1591" s="34">
        <f t="shared" si="289"/>
        <v>75</v>
      </c>
      <c r="BI1591" s="34">
        <f t="shared" si="290"/>
        <v>41</v>
      </c>
      <c r="BJ1591" s="34">
        <f t="shared" si="291"/>
        <v>1</v>
      </c>
      <c r="BK1591" s="34">
        <f t="shared" si="292"/>
        <v>100</v>
      </c>
      <c r="BL1591" s="34">
        <f t="shared" si="293"/>
        <v>35</v>
      </c>
      <c r="BM1591" s="35">
        <f t="shared" si="294"/>
        <v>93</v>
      </c>
      <c r="BN1591" s="34">
        <f t="shared" si="295"/>
        <v>77</v>
      </c>
      <c r="BO1591" s="35">
        <f t="shared" si="296"/>
        <v>57</v>
      </c>
      <c r="BP1591" s="35">
        <f t="shared" si="297"/>
        <v>1</v>
      </c>
      <c r="BQ1591" s="35">
        <f t="shared" si="298"/>
        <v>90</v>
      </c>
      <c r="BR1591" s="35">
        <f t="shared" si="299"/>
        <v>50</v>
      </c>
    </row>
    <row r="1592" spans="2:70" x14ac:dyDescent="0.3">
      <c r="B1592" s="6" t="s">
        <v>734</v>
      </c>
      <c r="C1592" s="6">
        <v>209041221</v>
      </c>
      <c r="D1592" s="6" t="s">
        <v>356</v>
      </c>
      <c r="E1592" s="6" t="s">
        <v>103</v>
      </c>
      <c r="F1592" s="6" t="s">
        <v>689</v>
      </c>
      <c r="G1592" s="6" t="s">
        <v>86</v>
      </c>
      <c r="H1592" s="6" t="s">
        <v>4995</v>
      </c>
      <c r="I1592" s="22">
        <v>529950</v>
      </c>
      <c r="J1592" s="22">
        <v>529950</v>
      </c>
      <c r="K1592" s="22">
        <v>535000</v>
      </c>
      <c r="L1592" s="22">
        <v>585000</v>
      </c>
      <c r="M1592" s="22">
        <v>620000</v>
      </c>
      <c r="N1592" s="22">
        <v>570000</v>
      </c>
      <c r="O1592" s="23">
        <v>26</v>
      </c>
      <c r="P1592" s="23">
        <v>39</v>
      </c>
      <c r="Q1592" s="23">
        <v>26</v>
      </c>
      <c r="R1592" s="22">
        <v>500</v>
      </c>
      <c r="S1592" s="22">
        <v>460</v>
      </c>
      <c r="T1592" s="24">
        <v>4</v>
      </c>
      <c r="U1592" s="24">
        <v>0.20000000000000018</v>
      </c>
      <c r="V1592" s="24">
        <v>3.8</v>
      </c>
      <c r="W1592" s="24">
        <v>4.2</v>
      </c>
      <c r="X1592" s="25">
        <v>4.9061232191716202E-2</v>
      </c>
      <c r="Y1592" s="24">
        <v>7.6</v>
      </c>
      <c r="Z1592" s="24">
        <v>-1.8000000000000007</v>
      </c>
      <c r="AA1592" s="24">
        <v>9.4</v>
      </c>
      <c r="AB1592" s="24">
        <v>7.3</v>
      </c>
      <c r="AC1592" s="26">
        <v>0.27105559892445136</v>
      </c>
      <c r="AD1592" s="24">
        <v>5.5248428711543465</v>
      </c>
      <c r="AE1592" s="6">
        <v>165</v>
      </c>
      <c r="AF1592" s="6">
        <v>175</v>
      </c>
      <c r="AG1592" s="6">
        <v>236</v>
      </c>
      <c r="AH1592" s="27">
        <v>3.1368421052631579</v>
      </c>
      <c r="AI1592" s="28">
        <v>510000</v>
      </c>
      <c r="AJ1592" s="28">
        <v>495000</v>
      </c>
      <c r="AK1592" s="28">
        <v>478000</v>
      </c>
      <c r="AL1592" s="29">
        <v>3.0303030303030304E-2</v>
      </c>
      <c r="AM1592" s="29">
        <v>6.6945606694560664E-2</v>
      </c>
      <c r="AN1592" s="6">
        <v>3.5</v>
      </c>
      <c r="AO1592" s="27">
        <v>-0.10000000000000009</v>
      </c>
      <c r="AP1592" s="6">
        <v>3.6</v>
      </c>
      <c r="AQ1592" s="28">
        <v>490</v>
      </c>
      <c r="AR1592" s="28">
        <v>450</v>
      </c>
      <c r="AS1592" s="25">
        <v>8.8888888888888892E-2</v>
      </c>
      <c r="AT1592" s="30">
        <v>1844.64</v>
      </c>
      <c r="AU1592" s="24">
        <v>0.7802</v>
      </c>
      <c r="AV1592" s="24">
        <v>0.2198</v>
      </c>
      <c r="AW1592" s="24">
        <v>0.89680000000000004</v>
      </c>
      <c r="AX1592" s="24">
        <v>9.7900000000000001E-2</v>
      </c>
      <c r="AY1592" s="24">
        <v>0.38869999999999999</v>
      </c>
      <c r="AZ1592" s="24">
        <v>0.34649999999999997</v>
      </c>
      <c r="BA1592" s="24">
        <v>0.23499999999999999</v>
      </c>
      <c r="BB1592" s="31">
        <v>3</v>
      </c>
      <c r="BC1592" s="23">
        <v>18</v>
      </c>
      <c r="BD1592" s="32" t="s">
        <v>3161</v>
      </c>
      <c r="BE1592" s="33">
        <v>145.055408846163</v>
      </c>
      <c r="BF1592" s="33">
        <v>-37.670413312854798</v>
      </c>
      <c r="BG1592" s="34">
        <f t="shared" si="288"/>
        <v>51</v>
      </c>
      <c r="BH1592" s="34">
        <f t="shared" si="289"/>
        <v>59</v>
      </c>
      <c r="BI1592" s="34">
        <f t="shared" si="290"/>
        <v>86</v>
      </c>
      <c r="BJ1592" s="34">
        <f t="shared" si="291"/>
        <v>16</v>
      </c>
      <c r="BK1592" s="34">
        <f t="shared" si="292"/>
        <v>100</v>
      </c>
      <c r="BL1592" s="34">
        <f t="shared" si="293"/>
        <v>76</v>
      </c>
      <c r="BM1592" s="35">
        <f t="shared" si="294"/>
        <v>100</v>
      </c>
      <c r="BN1592" s="34">
        <f t="shared" si="295"/>
        <v>95</v>
      </c>
      <c r="BO1592" s="35">
        <f t="shared" si="296"/>
        <v>86</v>
      </c>
      <c r="BP1592" s="35">
        <f t="shared" si="297"/>
        <v>1</v>
      </c>
      <c r="BQ1592" s="35">
        <f t="shared" si="298"/>
        <v>30</v>
      </c>
      <c r="BR1592" s="35">
        <f t="shared" si="299"/>
        <v>50</v>
      </c>
    </row>
    <row r="1593" spans="2:70" x14ac:dyDescent="0.3">
      <c r="B1593" s="6" t="s">
        <v>703</v>
      </c>
      <c r="C1593" s="6">
        <v>209041433</v>
      </c>
      <c r="D1593" s="6" t="s">
        <v>356</v>
      </c>
      <c r="E1593" s="6" t="s">
        <v>103</v>
      </c>
      <c r="F1593" s="6" t="s">
        <v>689</v>
      </c>
      <c r="G1593" s="6" t="s">
        <v>86</v>
      </c>
      <c r="H1593" s="6" t="s">
        <v>4995</v>
      </c>
      <c r="I1593" s="22">
        <v>500000</v>
      </c>
      <c r="J1593" s="22">
        <v>470000</v>
      </c>
      <c r="K1593" s="22">
        <v>495000</v>
      </c>
      <c r="L1593" s="22">
        <v>512000</v>
      </c>
      <c r="M1593" s="22">
        <v>555000</v>
      </c>
      <c r="N1593" s="22">
        <v>455000</v>
      </c>
      <c r="O1593" s="23">
        <v>30</v>
      </c>
      <c r="P1593" s="23">
        <v>31</v>
      </c>
      <c r="Q1593" s="23">
        <v>32</v>
      </c>
      <c r="R1593" s="22">
        <v>485</v>
      </c>
      <c r="S1593" s="22">
        <v>460</v>
      </c>
      <c r="T1593" s="24">
        <v>3.8</v>
      </c>
      <c r="U1593" s="24">
        <v>9.9999999999999645E-2</v>
      </c>
      <c r="V1593" s="24">
        <v>3.7</v>
      </c>
      <c r="W1593" s="24">
        <v>3.5</v>
      </c>
      <c r="X1593" s="25">
        <v>5.0439999999999999E-2</v>
      </c>
      <c r="Y1593" s="24">
        <v>9.6999999999999993</v>
      </c>
      <c r="Z1593" s="24">
        <v>-4.4000000000000004</v>
      </c>
      <c r="AA1593" s="24">
        <v>14.1</v>
      </c>
      <c r="AB1593" s="24">
        <v>13.5</v>
      </c>
      <c r="AC1593" s="26">
        <v>0.23432668521954234</v>
      </c>
      <c r="AD1593" s="24">
        <v>4.6456519670805374</v>
      </c>
      <c r="AE1593" s="6">
        <v>165</v>
      </c>
      <c r="AF1593" s="6">
        <v>175</v>
      </c>
      <c r="AG1593" s="6">
        <v>236</v>
      </c>
      <c r="AH1593" s="27">
        <v>3.1368421052631579</v>
      </c>
      <c r="AI1593" s="28">
        <v>510000</v>
      </c>
      <c r="AJ1593" s="28">
        <v>495000</v>
      </c>
      <c r="AK1593" s="28">
        <v>478000</v>
      </c>
      <c r="AL1593" s="29">
        <v>3.0303030303030304E-2</v>
      </c>
      <c r="AM1593" s="29">
        <v>6.6945606694560664E-2</v>
      </c>
      <c r="AN1593" s="6">
        <v>3.5</v>
      </c>
      <c r="AO1593" s="27">
        <v>-0.10000000000000009</v>
      </c>
      <c r="AP1593" s="6">
        <v>3.6</v>
      </c>
      <c r="AQ1593" s="28">
        <v>490</v>
      </c>
      <c r="AR1593" s="28">
        <v>450</v>
      </c>
      <c r="AS1593" s="25">
        <v>8.8888888888888892E-2</v>
      </c>
      <c r="AT1593" s="30">
        <v>2069.7600000000002</v>
      </c>
      <c r="AU1593" s="24">
        <v>0.82030000000000003</v>
      </c>
      <c r="AV1593" s="24">
        <v>0.1797</v>
      </c>
      <c r="AW1593" s="24">
        <v>0.8407</v>
      </c>
      <c r="AX1593" s="24">
        <v>0.14499999999999999</v>
      </c>
      <c r="AY1593" s="24">
        <v>0.1658</v>
      </c>
      <c r="AZ1593" s="24">
        <v>0.49759999999999999</v>
      </c>
      <c r="BA1593" s="24">
        <v>0.30520000000000003</v>
      </c>
      <c r="BB1593" s="31">
        <v>5</v>
      </c>
      <c r="BC1593" s="23">
        <v>20</v>
      </c>
      <c r="BD1593" s="32" t="s">
        <v>3136</v>
      </c>
      <c r="BE1593" s="33">
        <v>145.010080893881</v>
      </c>
      <c r="BF1593" s="33">
        <v>-37.634041929511099</v>
      </c>
      <c r="BG1593" s="34">
        <f t="shared" si="288"/>
        <v>54</v>
      </c>
      <c r="BH1593" s="34">
        <f t="shared" si="289"/>
        <v>59</v>
      </c>
      <c r="BI1593" s="34">
        <f t="shared" si="290"/>
        <v>86</v>
      </c>
      <c r="BJ1593" s="34">
        <f t="shared" si="291"/>
        <v>16</v>
      </c>
      <c r="BK1593" s="34">
        <f t="shared" si="292"/>
        <v>100</v>
      </c>
      <c r="BL1593" s="34">
        <f t="shared" si="293"/>
        <v>26</v>
      </c>
      <c r="BM1593" s="35">
        <f t="shared" si="294"/>
        <v>100</v>
      </c>
      <c r="BN1593" s="34">
        <f t="shared" si="295"/>
        <v>100</v>
      </c>
      <c r="BO1593" s="35">
        <f t="shared" si="296"/>
        <v>100</v>
      </c>
      <c r="BP1593" s="35">
        <f t="shared" si="297"/>
        <v>1</v>
      </c>
      <c r="BQ1593" s="35">
        <f t="shared" si="298"/>
        <v>50</v>
      </c>
      <c r="BR1593" s="35">
        <f t="shared" si="299"/>
        <v>50</v>
      </c>
    </row>
    <row r="1594" spans="2:70" x14ac:dyDescent="0.3">
      <c r="B1594" s="6" t="s">
        <v>332</v>
      </c>
      <c r="C1594" s="6">
        <v>210051246</v>
      </c>
      <c r="D1594" s="6" t="s">
        <v>333</v>
      </c>
      <c r="E1594" s="6" t="s">
        <v>146</v>
      </c>
      <c r="F1594" s="6" t="s">
        <v>689</v>
      </c>
      <c r="G1594" s="6" t="s">
        <v>86</v>
      </c>
      <c r="H1594" s="6" t="s">
        <v>4995</v>
      </c>
      <c r="I1594" s="22">
        <v>559900</v>
      </c>
      <c r="J1594" s="22">
        <v>559900</v>
      </c>
      <c r="K1594" s="22">
        <v>580000</v>
      </c>
      <c r="L1594" s="22">
        <v>525000</v>
      </c>
      <c r="M1594" s="22">
        <v>525000</v>
      </c>
      <c r="N1594" s="22">
        <v>628000</v>
      </c>
      <c r="O1594" s="23">
        <v>35</v>
      </c>
      <c r="P1594" s="23">
        <v>38</v>
      </c>
      <c r="Q1594" s="23">
        <v>56</v>
      </c>
      <c r="R1594" s="22">
        <v>550</v>
      </c>
      <c r="S1594" s="22">
        <v>520</v>
      </c>
      <c r="T1594" s="24">
        <v>6.2</v>
      </c>
      <c r="U1594" s="24">
        <v>1</v>
      </c>
      <c r="V1594" s="24">
        <v>5.2</v>
      </c>
      <c r="W1594" s="24">
        <v>5.9</v>
      </c>
      <c r="X1594" s="25">
        <v>5.1080550098231828E-2</v>
      </c>
      <c r="Y1594" s="24">
        <v>12.5</v>
      </c>
      <c r="Z1594" s="24">
        <v>-4.1999999999999993</v>
      </c>
      <c r="AA1594" s="24">
        <v>16.7</v>
      </c>
      <c r="AB1594" s="24">
        <v>14.5</v>
      </c>
      <c r="AC1594" s="26">
        <v>0.21825396825396823</v>
      </c>
      <c r="AD1594" s="24">
        <v>4.2727411477411472</v>
      </c>
      <c r="AE1594" s="6">
        <v>102</v>
      </c>
      <c r="AF1594" s="6">
        <v>113</v>
      </c>
      <c r="AG1594" s="6">
        <v>132</v>
      </c>
      <c r="AH1594" s="27">
        <v>2.6285714285714286</v>
      </c>
      <c r="AI1594" s="28">
        <v>465000</v>
      </c>
      <c r="AJ1594" s="28">
        <v>455000</v>
      </c>
      <c r="AK1594" s="28">
        <v>455000</v>
      </c>
      <c r="AL1594" s="29">
        <v>2.197802197802198E-2</v>
      </c>
      <c r="AM1594" s="29">
        <v>2.197802197802198E-2</v>
      </c>
      <c r="AN1594" s="6">
        <v>3.3</v>
      </c>
      <c r="AO1594" s="27">
        <v>0.19999999999999973</v>
      </c>
      <c r="AP1594" s="6">
        <v>3.1</v>
      </c>
      <c r="AQ1594" s="28">
        <v>485</v>
      </c>
      <c r="AR1594" s="28">
        <v>450</v>
      </c>
      <c r="AS1594" s="25">
        <v>7.7777777777777779E-2</v>
      </c>
      <c r="AT1594" s="30">
        <v>2520.0000000000005</v>
      </c>
      <c r="AU1594" s="24">
        <v>0.89639999999999997</v>
      </c>
      <c r="AV1594" s="24">
        <v>0.1036</v>
      </c>
      <c r="AW1594" s="24">
        <v>0.96819999999999995</v>
      </c>
      <c r="AX1594" s="24">
        <v>2.9000000000000001E-2</v>
      </c>
      <c r="AY1594" s="24">
        <v>0.32250000000000001</v>
      </c>
      <c r="AZ1594" s="24">
        <v>0.53249999999999997</v>
      </c>
      <c r="BA1594" s="24">
        <v>0.1215</v>
      </c>
      <c r="BB1594" s="31">
        <v>7</v>
      </c>
      <c r="BC1594" s="23">
        <v>25</v>
      </c>
      <c r="BD1594" s="32" t="s">
        <v>2850</v>
      </c>
      <c r="BE1594" s="33">
        <v>144.84602291398201</v>
      </c>
      <c r="BF1594" s="33">
        <v>-37.613433819429702</v>
      </c>
      <c r="BG1594" s="34">
        <f t="shared" si="288"/>
        <v>14</v>
      </c>
      <c r="BH1594" s="34">
        <f t="shared" si="289"/>
        <v>62</v>
      </c>
      <c r="BI1594" s="34">
        <f t="shared" si="290"/>
        <v>92</v>
      </c>
      <c r="BJ1594" s="34">
        <f t="shared" si="291"/>
        <v>12</v>
      </c>
      <c r="BK1594" s="34">
        <f t="shared" si="292"/>
        <v>100</v>
      </c>
      <c r="BL1594" s="34">
        <f t="shared" si="293"/>
        <v>61</v>
      </c>
      <c r="BM1594" s="35">
        <f t="shared" si="294"/>
        <v>100</v>
      </c>
      <c r="BN1594" s="34">
        <f t="shared" si="295"/>
        <v>100</v>
      </c>
      <c r="BO1594" s="35">
        <f t="shared" si="296"/>
        <v>100</v>
      </c>
      <c r="BP1594" s="35">
        <f t="shared" si="297"/>
        <v>1</v>
      </c>
      <c r="BQ1594" s="35">
        <f t="shared" si="298"/>
        <v>70</v>
      </c>
      <c r="BR1594" s="35">
        <f t="shared" si="299"/>
        <v>50</v>
      </c>
    </row>
    <row r="1595" spans="2:70" x14ac:dyDescent="0.3">
      <c r="B1595" s="6" t="s">
        <v>1552</v>
      </c>
      <c r="C1595" s="6">
        <v>213051363</v>
      </c>
      <c r="D1595" s="6" t="s">
        <v>693</v>
      </c>
      <c r="E1595" s="6" t="s">
        <v>89</v>
      </c>
      <c r="F1595" s="6" t="s">
        <v>689</v>
      </c>
      <c r="G1595" s="6" t="s">
        <v>86</v>
      </c>
      <c r="H1595" s="6" t="s">
        <v>4995</v>
      </c>
      <c r="I1595" s="22">
        <v>510000</v>
      </c>
      <c r="J1595" s="22">
        <v>527875</v>
      </c>
      <c r="K1595" s="22">
        <v>550000</v>
      </c>
      <c r="L1595" s="22">
        <v>506000</v>
      </c>
      <c r="M1595" s="22">
        <v>501000</v>
      </c>
      <c r="N1595" s="22">
        <v>490000</v>
      </c>
      <c r="O1595" s="23">
        <v>90</v>
      </c>
      <c r="P1595" s="23">
        <v>73</v>
      </c>
      <c r="Q1595" s="23">
        <v>79</v>
      </c>
      <c r="R1595" s="22">
        <v>490</v>
      </c>
      <c r="S1595" s="22">
        <v>460</v>
      </c>
      <c r="T1595" s="24">
        <v>2.6</v>
      </c>
      <c r="U1595" s="24">
        <v>0</v>
      </c>
      <c r="V1595" s="24">
        <v>2.6</v>
      </c>
      <c r="W1595" s="24">
        <v>2.8</v>
      </c>
      <c r="X1595" s="25">
        <v>4.9960784313725491E-2</v>
      </c>
      <c r="Y1595" s="24">
        <v>8.8000000000000007</v>
      </c>
      <c r="Z1595" s="24">
        <v>-2.3999999999999986</v>
      </c>
      <c r="AA1595" s="24">
        <v>11.2</v>
      </c>
      <c r="AB1595" s="24">
        <v>10.9</v>
      </c>
      <c r="AC1595" s="26">
        <v>0.20923003347680535</v>
      </c>
      <c r="AD1595" s="24">
        <v>4.1878852854462609</v>
      </c>
      <c r="AE1595" s="6">
        <v>219</v>
      </c>
      <c r="AF1595" s="6">
        <v>243</v>
      </c>
      <c r="AG1595" s="6">
        <v>234</v>
      </c>
      <c r="AH1595" s="27">
        <v>6.0126849894291761</v>
      </c>
      <c r="AI1595" s="28">
        <v>458000</v>
      </c>
      <c r="AJ1595" s="28">
        <v>470000</v>
      </c>
      <c r="AK1595" s="28">
        <v>460000</v>
      </c>
      <c r="AL1595" s="29">
        <v>-2.553191489361702E-2</v>
      </c>
      <c r="AM1595" s="29">
        <v>-4.3478260869565218E-3</v>
      </c>
      <c r="AN1595" s="6">
        <v>3.4</v>
      </c>
      <c r="AO1595" s="27">
        <v>-0.20000000000000018</v>
      </c>
      <c r="AP1595" s="6">
        <v>3.6</v>
      </c>
      <c r="AQ1595" s="28">
        <v>460</v>
      </c>
      <c r="AR1595" s="28">
        <v>430</v>
      </c>
      <c r="AS1595" s="25">
        <v>6.9767441860465115E-2</v>
      </c>
      <c r="AT1595" s="30">
        <v>2341.92</v>
      </c>
      <c r="AU1595" s="24">
        <v>0.72950000000000004</v>
      </c>
      <c r="AV1595" s="24">
        <v>0.27050000000000002</v>
      </c>
      <c r="AW1595" s="24">
        <v>0.8165</v>
      </c>
      <c r="AX1595" s="24">
        <v>0.1157</v>
      </c>
      <c r="AY1595" s="24">
        <v>0.1547</v>
      </c>
      <c r="AZ1595" s="24">
        <v>0.36020000000000002</v>
      </c>
      <c r="BA1595" s="24">
        <v>0.45660000000000001</v>
      </c>
      <c r="BB1595" s="31">
        <v>6</v>
      </c>
      <c r="BC1595" s="23">
        <v>17</v>
      </c>
      <c r="BD1595" s="32" t="s">
        <v>3870</v>
      </c>
      <c r="BE1595" s="33">
        <v>144.77719541726901</v>
      </c>
      <c r="BF1595" s="33">
        <v>-37.8418167149065</v>
      </c>
      <c r="BG1595" s="34">
        <f t="shared" si="288"/>
        <v>74</v>
      </c>
      <c r="BH1595" s="34">
        <f t="shared" si="289"/>
        <v>60</v>
      </c>
      <c r="BI1595" s="34">
        <f t="shared" si="290"/>
        <v>50</v>
      </c>
      <c r="BJ1595" s="34">
        <f t="shared" si="291"/>
        <v>1</v>
      </c>
      <c r="BK1595" s="34">
        <f t="shared" si="292"/>
        <v>100</v>
      </c>
      <c r="BL1595" s="34">
        <f t="shared" si="293"/>
        <v>24</v>
      </c>
      <c r="BM1595" s="35">
        <f t="shared" si="294"/>
        <v>100</v>
      </c>
      <c r="BN1595" s="34">
        <f t="shared" si="295"/>
        <v>100</v>
      </c>
      <c r="BO1595" s="35">
        <f t="shared" si="296"/>
        <v>100</v>
      </c>
      <c r="BP1595" s="35">
        <f t="shared" si="297"/>
        <v>1</v>
      </c>
      <c r="BQ1595" s="35">
        <f t="shared" si="298"/>
        <v>60</v>
      </c>
      <c r="BR1595" s="35">
        <f t="shared" si="299"/>
        <v>50</v>
      </c>
    </row>
    <row r="1596" spans="2:70" x14ac:dyDescent="0.3">
      <c r="B1596" s="6" t="s">
        <v>2531</v>
      </c>
      <c r="C1596" s="6">
        <v>306021155</v>
      </c>
      <c r="D1596" s="6" t="s">
        <v>1816</v>
      </c>
      <c r="E1596" s="6" t="s">
        <v>1349</v>
      </c>
      <c r="F1596" s="6" t="s">
        <v>1349</v>
      </c>
      <c r="G1596" s="6" t="s">
        <v>97</v>
      </c>
      <c r="H1596" s="6" t="s">
        <v>4995</v>
      </c>
      <c r="I1596" s="22">
        <v>424000</v>
      </c>
      <c r="J1596" s="22">
        <v>415000</v>
      </c>
      <c r="K1596" s="22">
        <v>385000</v>
      </c>
      <c r="L1596" s="22">
        <v>490000</v>
      </c>
      <c r="M1596" s="22">
        <v>416000</v>
      </c>
      <c r="N1596" s="22">
        <v>385000</v>
      </c>
      <c r="O1596" s="23">
        <v>15</v>
      </c>
      <c r="P1596" s="23">
        <v>24</v>
      </c>
      <c r="Q1596" s="23">
        <v>28</v>
      </c>
      <c r="R1596" s="22">
        <v>600</v>
      </c>
      <c r="S1596" s="22">
        <v>520</v>
      </c>
      <c r="T1596" s="24">
        <v>1.6</v>
      </c>
      <c r="U1596" s="24">
        <v>0</v>
      </c>
      <c r="V1596" s="24">
        <v>1.6</v>
      </c>
      <c r="W1596" s="24">
        <v>2.2000000000000002</v>
      </c>
      <c r="X1596" s="25">
        <v>7.3584905660377356E-2</v>
      </c>
      <c r="Y1596" s="24">
        <v>1.3</v>
      </c>
      <c r="Z1596" s="24">
        <v>-0.90000000000000013</v>
      </c>
      <c r="AA1596" s="24">
        <v>2.2000000000000002</v>
      </c>
      <c r="AB1596" s="24">
        <v>3.3</v>
      </c>
      <c r="AC1596" s="26">
        <v>0.38374948833401551</v>
      </c>
      <c r="AD1596" s="24">
        <v>5.2150571491545694</v>
      </c>
      <c r="AE1596" s="6">
        <v>173</v>
      </c>
      <c r="AF1596" s="6">
        <v>193</v>
      </c>
      <c r="AG1596" s="6">
        <v>183</v>
      </c>
      <c r="AH1596" s="27">
        <v>2.9729729729729728</v>
      </c>
      <c r="AI1596" s="28">
        <v>345000</v>
      </c>
      <c r="AJ1596" s="28">
        <v>305000</v>
      </c>
      <c r="AK1596" s="28">
        <v>257000</v>
      </c>
      <c r="AL1596" s="29">
        <v>0.13114754098360656</v>
      </c>
      <c r="AM1596" s="29">
        <v>0.34241245136186771</v>
      </c>
      <c r="AN1596" s="6">
        <v>2.2000000000000002</v>
      </c>
      <c r="AO1596" s="27">
        <v>-0.5</v>
      </c>
      <c r="AP1596" s="6">
        <v>2.7</v>
      </c>
      <c r="AQ1596" s="28">
        <v>450</v>
      </c>
      <c r="AR1596" s="28">
        <v>425</v>
      </c>
      <c r="AS1596" s="25">
        <v>5.8823529411764705E-2</v>
      </c>
      <c r="AT1596" s="30">
        <v>1563.5200000000002</v>
      </c>
      <c r="AU1596" s="24">
        <v>0.68879999999999997</v>
      </c>
      <c r="AV1596" s="24">
        <v>0.31119999999999998</v>
      </c>
      <c r="AW1596" s="24">
        <v>0.74019999999999997</v>
      </c>
      <c r="AX1596" s="24">
        <v>0.1389</v>
      </c>
      <c r="AY1596" s="24">
        <v>0.2306</v>
      </c>
      <c r="AZ1596" s="24">
        <v>0.35399999999999998</v>
      </c>
      <c r="BA1596" s="24">
        <v>0.35880000000000001</v>
      </c>
      <c r="BB1596" s="31">
        <v>1</v>
      </c>
      <c r="BC1596" s="23">
        <v>1385</v>
      </c>
      <c r="BD1596" s="32" t="s">
        <v>4819</v>
      </c>
      <c r="BE1596" s="33">
        <v>145.75968307598799</v>
      </c>
      <c r="BF1596" s="33">
        <v>-16.977438230644399</v>
      </c>
      <c r="BG1596" s="34">
        <f t="shared" si="288"/>
        <v>90</v>
      </c>
      <c r="BH1596" s="34">
        <f t="shared" si="289"/>
        <v>80</v>
      </c>
      <c r="BI1596" s="34">
        <f t="shared" si="290"/>
        <v>88</v>
      </c>
      <c r="BJ1596" s="34">
        <f t="shared" si="291"/>
        <v>66</v>
      </c>
      <c r="BK1596" s="34">
        <f t="shared" si="292"/>
        <v>1</v>
      </c>
      <c r="BL1596" s="34">
        <f t="shared" si="293"/>
        <v>41</v>
      </c>
      <c r="BM1596" s="35">
        <f t="shared" si="294"/>
        <v>100</v>
      </c>
      <c r="BN1596" s="34">
        <f t="shared" si="295"/>
        <v>98</v>
      </c>
      <c r="BO1596" s="35">
        <f t="shared" si="296"/>
        <v>12</v>
      </c>
      <c r="BP1596" s="35">
        <f t="shared" si="297"/>
        <v>95</v>
      </c>
      <c r="BQ1596" s="35">
        <f t="shared" si="298"/>
        <v>10</v>
      </c>
      <c r="BR1596" s="35">
        <f t="shared" si="299"/>
        <v>50</v>
      </c>
    </row>
    <row r="1597" spans="2:70" x14ac:dyDescent="0.3">
      <c r="B1597" s="6" t="s">
        <v>2297</v>
      </c>
      <c r="C1597" s="6">
        <v>309071554</v>
      </c>
      <c r="D1597" s="6" t="s">
        <v>1141</v>
      </c>
      <c r="E1597" s="6" t="s">
        <v>1142</v>
      </c>
      <c r="F1597" s="6" t="s">
        <v>3657</v>
      </c>
      <c r="G1597" s="6" t="s">
        <v>97</v>
      </c>
      <c r="H1597" s="6" t="s">
        <v>4995</v>
      </c>
      <c r="I1597" s="22">
        <v>690000</v>
      </c>
      <c r="J1597" s="22">
        <v>678300</v>
      </c>
      <c r="K1597" s="22">
        <v>629340</v>
      </c>
      <c r="L1597" s="22">
        <v>720000</v>
      </c>
      <c r="M1597" s="22">
        <v>701000</v>
      </c>
      <c r="N1597" s="22">
        <v>605000</v>
      </c>
      <c r="O1597" s="23">
        <v>25</v>
      </c>
      <c r="P1597" s="23">
        <v>29</v>
      </c>
      <c r="Q1597" s="23">
        <v>33</v>
      </c>
      <c r="R1597" s="22">
        <v>640</v>
      </c>
      <c r="S1597" s="22">
        <v>610</v>
      </c>
      <c r="T1597" s="24">
        <v>4</v>
      </c>
      <c r="U1597" s="24">
        <v>-0.40000000000000036</v>
      </c>
      <c r="V1597" s="24">
        <v>4.4000000000000004</v>
      </c>
      <c r="W1597" s="24">
        <v>4.8</v>
      </c>
      <c r="X1597" s="25">
        <v>4.8231884057971013E-2</v>
      </c>
      <c r="Y1597" s="24">
        <v>7.4</v>
      </c>
      <c r="Z1597" s="24">
        <v>-2.7999999999999989</v>
      </c>
      <c r="AA1597" s="24">
        <v>10.199999999999999</v>
      </c>
      <c r="AB1597" s="24">
        <v>10.8</v>
      </c>
      <c r="AC1597" s="26">
        <v>0.30298439630359036</v>
      </c>
      <c r="AD1597" s="24">
        <v>6.281827928169391</v>
      </c>
      <c r="AE1597" s="6">
        <v>179</v>
      </c>
      <c r="AF1597" s="6">
        <v>167</v>
      </c>
      <c r="AG1597" s="6">
        <v>177</v>
      </c>
      <c r="AH1597" s="27">
        <v>3.9033457249070631</v>
      </c>
      <c r="AI1597" s="28">
        <v>702000</v>
      </c>
      <c r="AJ1597" s="28">
        <v>640000</v>
      </c>
      <c r="AK1597" s="28">
        <v>560000</v>
      </c>
      <c r="AL1597" s="29">
        <v>9.6875000000000003E-2</v>
      </c>
      <c r="AM1597" s="29">
        <v>0.25357142857142856</v>
      </c>
      <c r="AN1597" s="6">
        <v>2.9</v>
      </c>
      <c r="AO1597" s="27">
        <v>-0.30000000000000027</v>
      </c>
      <c r="AP1597" s="6">
        <v>3.2</v>
      </c>
      <c r="AQ1597" s="28">
        <v>720</v>
      </c>
      <c r="AR1597" s="28">
        <v>680</v>
      </c>
      <c r="AS1597" s="25">
        <v>5.8823529411764705E-2</v>
      </c>
      <c r="AT1597" s="30">
        <v>2112.3200000000002</v>
      </c>
      <c r="AU1597" s="24">
        <v>0.8458</v>
      </c>
      <c r="AV1597" s="24">
        <v>0.1542</v>
      </c>
      <c r="AW1597" s="24">
        <v>0.80210000000000004</v>
      </c>
      <c r="AX1597" s="24">
        <v>0.1661</v>
      </c>
      <c r="AY1597" s="24">
        <v>0.18310000000000001</v>
      </c>
      <c r="AZ1597" s="24">
        <v>0.38529999999999998</v>
      </c>
      <c r="BA1597" s="24">
        <v>0.41299999999999998</v>
      </c>
      <c r="BB1597" s="31">
        <v>7</v>
      </c>
      <c r="BC1597" s="23">
        <v>45</v>
      </c>
      <c r="BD1597" s="32" t="s">
        <v>4579</v>
      </c>
      <c r="BE1597" s="33">
        <v>153.292948812905</v>
      </c>
      <c r="BF1597" s="33">
        <v>-27.8059280529476</v>
      </c>
      <c r="BG1597" s="34">
        <f t="shared" si="288"/>
        <v>51</v>
      </c>
      <c r="BH1597" s="34">
        <f t="shared" si="289"/>
        <v>69</v>
      </c>
      <c r="BI1597" s="34">
        <f t="shared" si="290"/>
        <v>76</v>
      </c>
      <c r="BJ1597" s="34">
        <f t="shared" si="291"/>
        <v>49</v>
      </c>
      <c r="BK1597" s="34">
        <f t="shared" si="292"/>
        <v>100</v>
      </c>
      <c r="BL1597" s="34">
        <f t="shared" si="293"/>
        <v>30</v>
      </c>
      <c r="BM1597" s="35">
        <f t="shared" si="294"/>
        <v>100</v>
      </c>
      <c r="BN1597" s="34">
        <f t="shared" si="295"/>
        <v>87</v>
      </c>
      <c r="BO1597" s="35">
        <f t="shared" si="296"/>
        <v>65</v>
      </c>
      <c r="BP1597" s="35">
        <f t="shared" si="297"/>
        <v>1</v>
      </c>
      <c r="BQ1597" s="35">
        <f t="shared" si="298"/>
        <v>70</v>
      </c>
      <c r="BR1597" s="35">
        <f t="shared" si="299"/>
        <v>50</v>
      </c>
    </row>
    <row r="1598" spans="2:70" x14ac:dyDescent="0.3">
      <c r="B1598" s="6" t="s">
        <v>2528</v>
      </c>
      <c r="C1598" s="6">
        <v>309081260</v>
      </c>
      <c r="D1598" s="6" t="s">
        <v>1980</v>
      </c>
      <c r="E1598" s="6" t="s">
        <v>1142</v>
      </c>
      <c r="F1598" s="6" t="s">
        <v>3657</v>
      </c>
      <c r="G1598" s="6" t="s">
        <v>97</v>
      </c>
      <c r="H1598" s="6" t="s">
        <v>4995</v>
      </c>
      <c r="I1598" s="22">
        <v>719000</v>
      </c>
      <c r="J1598" s="22">
        <v>700000</v>
      </c>
      <c r="K1598" s="22">
        <v>679000</v>
      </c>
      <c r="L1598" s="22">
        <v>775000</v>
      </c>
      <c r="M1598" s="22">
        <v>739000</v>
      </c>
      <c r="N1598" s="22">
        <v>710000</v>
      </c>
      <c r="O1598" s="23">
        <v>49</v>
      </c>
      <c r="P1598" s="23">
        <v>43</v>
      </c>
      <c r="Q1598" s="23">
        <v>36</v>
      </c>
      <c r="R1598" s="22">
        <v>770</v>
      </c>
      <c r="S1598" s="22">
        <v>715</v>
      </c>
      <c r="T1598" s="24">
        <v>3</v>
      </c>
      <c r="U1598" s="24">
        <v>-0.39999999999999991</v>
      </c>
      <c r="V1598" s="24">
        <v>3.4</v>
      </c>
      <c r="W1598" s="24">
        <v>3.6</v>
      </c>
      <c r="X1598" s="25">
        <v>5.5688456189151601E-2</v>
      </c>
      <c r="Y1598" s="24">
        <v>2.4</v>
      </c>
      <c r="Z1598" s="24">
        <v>-0.70000000000000018</v>
      </c>
      <c r="AA1598" s="24">
        <v>3.1</v>
      </c>
      <c r="AB1598" s="24">
        <v>2.6</v>
      </c>
      <c r="AC1598" s="26">
        <v>0.40704558910597982</v>
      </c>
      <c r="AD1598" s="24">
        <v>7.3093351290509361</v>
      </c>
      <c r="AE1598" s="6">
        <v>90</v>
      </c>
      <c r="AF1598" s="6">
        <v>104</v>
      </c>
      <c r="AG1598" s="6">
        <v>121</v>
      </c>
      <c r="AH1598" s="27">
        <v>2.4157549234135667</v>
      </c>
      <c r="AI1598" s="28">
        <v>820000</v>
      </c>
      <c r="AJ1598" s="28">
        <v>745000</v>
      </c>
      <c r="AK1598" s="28">
        <v>670000</v>
      </c>
      <c r="AL1598" s="29">
        <v>0.10067114093959731</v>
      </c>
      <c r="AM1598" s="29">
        <v>0.22388059701492538</v>
      </c>
      <c r="AN1598" s="6">
        <v>3.1</v>
      </c>
      <c r="AO1598" s="27">
        <v>-0.5</v>
      </c>
      <c r="AP1598" s="6">
        <v>3.6</v>
      </c>
      <c r="AQ1598" s="28">
        <v>770</v>
      </c>
      <c r="AR1598" s="28">
        <v>750</v>
      </c>
      <c r="AS1598" s="25">
        <v>2.6666666666666668E-2</v>
      </c>
      <c r="AT1598" s="30">
        <v>1891.6800000000003</v>
      </c>
      <c r="AU1598" s="24">
        <v>0.73960000000000004</v>
      </c>
      <c r="AV1598" s="24">
        <v>0.26040000000000002</v>
      </c>
      <c r="AW1598" s="24">
        <v>0.48149999999999998</v>
      </c>
      <c r="AX1598" s="24">
        <v>0.41689999999999999</v>
      </c>
      <c r="AY1598" s="24">
        <v>0.19739999999999999</v>
      </c>
      <c r="AZ1598" s="24">
        <v>0.43390000000000001</v>
      </c>
      <c r="BA1598" s="24">
        <v>0.34200000000000003</v>
      </c>
      <c r="BB1598" s="31">
        <v>3</v>
      </c>
      <c r="BC1598" s="23">
        <v>73</v>
      </c>
      <c r="BD1598" s="32" t="s">
        <v>4816</v>
      </c>
      <c r="BE1598" s="33">
        <v>153.374212613087</v>
      </c>
      <c r="BF1598" s="33">
        <v>-28.051939979839698</v>
      </c>
      <c r="BG1598" s="34">
        <f t="shared" si="288"/>
        <v>67</v>
      </c>
      <c r="BH1598" s="34">
        <f t="shared" si="289"/>
        <v>65</v>
      </c>
      <c r="BI1598" s="34">
        <f t="shared" si="290"/>
        <v>95</v>
      </c>
      <c r="BJ1598" s="34">
        <f t="shared" si="291"/>
        <v>51</v>
      </c>
      <c r="BK1598" s="34">
        <f t="shared" si="292"/>
        <v>92</v>
      </c>
      <c r="BL1598" s="34">
        <f t="shared" si="293"/>
        <v>33</v>
      </c>
      <c r="BM1598" s="35">
        <f t="shared" si="294"/>
        <v>100</v>
      </c>
      <c r="BN1598" s="34">
        <f t="shared" si="295"/>
        <v>77</v>
      </c>
      <c r="BO1598" s="35">
        <f t="shared" si="296"/>
        <v>1</v>
      </c>
      <c r="BP1598" s="35">
        <f t="shared" si="297"/>
        <v>77</v>
      </c>
      <c r="BQ1598" s="35">
        <f t="shared" si="298"/>
        <v>30</v>
      </c>
      <c r="BR1598" s="35">
        <f t="shared" si="299"/>
        <v>50</v>
      </c>
    </row>
    <row r="1599" spans="2:70" x14ac:dyDescent="0.3">
      <c r="B1599" s="6" t="s">
        <v>1207</v>
      </c>
      <c r="C1599" s="6">
        <v>801051054</v>
      </c>
      <c r="D1599" s="6" t="s">
        <v>718</v>
      </c>
      <c r="E1599" s="6" t="s">
        <v>107</v>
      </c>
      <c r="F1599" s="6" t="s">
        <v>2703</v>
      </c>
      <c r="G1599" s="6" t="s">
        <v>108</v>
      </c>
      <c r="H1599" s="6" t="s">
        <v>4995</v>
      </c>
      <c r="I1599" s="22">
        <v>598000</v>
      </c>
      <c r="J1599" s="22">
        <v>601000</v>
      </c>
      <c r="K1599" s="22">
        <v>600000</v>
      </c>
      <c r="L1599" s="22">
        <v>510000</v>
      </c>
      <c r="M1599" s="22">
        <v>560000</v>
      </c>
      <c r="N1599" s="22">
        <v>559000</v>
      </c>
      <c r="O1599" s="23">
        <v>39</v>
      </c>
      <c r="P1599" s="23">
        <v>40</v>
      </c>
      <c r="Q1599" s="23">
        <v>42</v>
      </c>
      <c r="R1599" s="22">
        <v>640</v>
      </c>
      <c r="S1599" s="22">
        <v>610</v>
      </c>
      <c r="T1599" s="24">
        <v>3.2</v>
      </c>
      <c r="U1599" s="24">
        <v>0</v>
      </c>
      <c r="V1599" s="24">
        <v>3.2</v>
      </c>
      <c r="W1599" s="24">
        <v>3.4</v>
      </c>
      <c r="X1599" s="25">
        <v>5.565217391304348E-2</v>
      </c>
      <c r="Y1599" s="24">
        <v>16.3</v>
      </c>
      <c r="Z1599" s="24">
        <v>-5</v>
      </c>
      <c r="AA1599" s="24">
        <v>21.3</v>
      </c>
      <c r="AB1599" s="24">
        <v>24.6</v>
      </c>
      <c r="AC1599" s="26">
        <v>0.25095677269590311</v>
      </c>
      <c r="AD1599" s="24">
        <v>4.5093795093795093</v>
      </c>
      <c r="AE1599" s="6">
        <v>417</v>
      </c>
      <c r="AF1599" s="6">
        <v>433</v>
      </c>
      <c r="AG1599" s="6">
        <v>347</v>
      </c>
      <c r="AH1599" s="27">
        <v>8.4646464646464654</v>
      </c>
      <c r="AI1599" s="28">
        <v>551000</v>
      </c>
      <c r="AJ1599" s="28">
        <v>540250</v>
      </c>
      <c r="AK1599" s="28">
        <v>550000</v>
      </c>
      <c r="AL1599" s="29">
        <v>1.989819527996298E-2</v>
      </c>
      <c r="AM1599" s="29">
        <v>1.8181818181818182E-3</v>
      </c>
      <c r="AN1599" s="6">
        <v>2.5</v>
      </c>
      <c r="AO1599" s="27">
        <v>-0.29999999999999982</v>
      </c>
      <c r="AP1599" s="6">
        <v>2.8</v>
      </c>
      <c r="AQ1599" s="28">
        <v>600</v>
      </c>
      <c r="AR1599" s="28">
        <v>580</v>
      </c>
      <c r="AS1599" s="25">
        <v>3.4482758620689655E-2</v>
      </c>
      <c r="AT1599" s="30">
        <v>2550.2400000000002</v>
      </c>
      <c r="AU1599" s="24">
        <v>0.53169999999999995</v>
      </c>
      <c r="AV1599" s="24">
        <v>0.46829999999999999</v>
      </c>
      <c r="AW1599" s="24">
        <v>0.29559999999999997</v>
      </c>
      <c r="AX1599" s="24">
        <v>0.2152</v>
      </c>
      <c r="AY1599" s="24">
        <v>0.19500000000000001</v>
      </c>
      <c r="AZ1599" s="24">
        <v>0.33189999999999997</v>
      </c>
      <c r="BA1599" s="24">
        <v>0.45910000000000001</v>
      </c>
      <c r="BB1599" s="31">
        <v>7</v>
      </c>
      <c r="BC1599" s="23">
        <v>63</v>
      </c>
      <c r="BD1599" s="32" t="s">
        <v>3557</v>
      </c>
      <c r="BE1599" s="33">
        <v>149.13987088159899</v>
      </c>
      <c r="BF1599" s="33">
        <v>-35.2543746321589</v>
      </c>
      <c r="BG1599" s="34">
        <f t="shared" si="288"/>
        <v>64</v>
      </c>
      <c r="BH1599" s="34">
        <f t="shared" si="289"/>
        <v>75</v>
      </c>
      <c r="BI1599" s="34">
        <f t="shared" si="290"/>
        <v>20</v>
      </c>
      <c r="BJ1599" s="34">
        <f t="shared" si="291"/>
        <v>11</v>
      </c>
      <c r="BK1599" s="34">
        <f t="shared" si="292"/>
        <v>95</v>
      </c>
      <c r="BL1599" s="34">
        <f t="shared" si="293"/>
        <v>33</v>
      </c>
      <c r="BM1599" s="35">
        <f t="shared" si="294"/>
        <v>100</v>
      </c>
      <c r="BN1599" s="34">
        <f t="shared" si="295"/>
        <v>100</v>
      </c>
      <c r="BO1599" s="35">
        <f t="shared" si="296"/>
        <v>99</v>
      </c>
      <c r="BP1599" s="35">
        <f t="shared" si="297"/>
        <v>1</v>
      </c>
      <c r="BQ1599" s="35">
        <f t="shared" si="298"/>
        <v>70</v>
      </c>
      <c r="BR1599" s="35">
        <f t="shared" si="299"/>
        <v>50</v>
      </c>
    </row>
    <row r="1600" spans="2:70" x14ac:dyDescent="0.3">
      <c r="B1600" s="6" t="s">
        <v>2017</v>
      </c>
      <c r="C1600" s="6">
        <v>107041548</v>
      </c>
      <c r="D1600" s="6" t="s">
        <v>504</v>
      </c>
      <c r="E1600" s="6" t="s">
        <v>380</v>
      </c>
      <c r="F1600" s="6" t="s">
        <v>504</v>
      </c>
      <c r="G1600" s="6" t="s">
        <v>77</v>
      </c>
      <c r="H1600" s="6" t="s">
        <v>4995</v>
      </c>
      <c r="I1600" s="22">
        <v>735000</v>
      </c>
      <c r="J1600" s="22">
        <v>750000</v>
      </c>
      <c r="K1600" s="22">
        <v>750000</v>
      </c>
      <c r="L1600" s="22">
        <v>685000</v>
      </c>
      <c r="M1600" s="22">
        <v>690000</v>
      </c>
      <c r="N1600" s="22">
        <v>700000</v>
      </c>
      <c r="O1600" s="23">
        <v>40</v>
      </c>
      <c r="P1600" s="23">
        <v>40</v>
      </c>
      <c r="Q1600" s="23">
        <v>43</v>
      </c>
      <c r="R1600" s="22">
        <v>620</v>
      </c>
      <c r="S1600" s="22">
        <v>590</v>
      </c>
      <c r="T1600" s="24">
        <v>2</v>
      </c>
      <c r="U1600" s="24">
        <v>-0.20000000000000018</v>
      </c>
      <c r="V1600" s="24">
        <v>2.2000000000000002</v>
      </c>
      <c r="W1600" s="24">
        <v>2.1</v>
      </c>
      <c r="X1600" s="25">
        <v>4.3863945578231291E-2</v>
      </c>
      <c r="Y1600" s="24">
        <v>7.7</v>
      </c>
      <c r="Z1600" s="24">
        <v>-2.6000000000000005</v>
      </c>
      <c r="AA1600" s="24">
        <v>10.3</v>
      </c>
      <c r="AB1600" s="24">
        <v>10.8</v>
      </c>
      <c r="AC1600" s="26">
        <v>0.35080572152815498</v>
      </c>
      <c r="AD1600" s="24">
        <v>7.9975870137467098</v>
      </c>
      <c r="AE1600" s="6">
        <v>204</v>
      </c>
      <c r="AF1600" s="6">
        <v>212</v>
      </c>
      <c r="AG1600" s="6">
        <v>234</v>
      </c>
      <c r="AH1600" s="27">
        <v>3.1467391304347827</v>
      </c>
      <c r="AI1600" s="28">
        <v>735000</v>
      </c>
      <c r="AJ1600" s="28">
        <v>728000</v>
      </c>
      <c r="AK1600" s="28">
        <v>700000</v>
      </c>
      <c r="AL1600" s="29">
        <v>9.6153846153846159E-3</v>
      </c>
      <c r="AM1600" s="29">
        <v>0.05</v>
      </c>
      <c r="AN1600" s="6">
        <v>2.1</v>
      </c>
      <c r="AO1600" s="27">
        <v>0</v>
      </c>
      <c r="AP1600" s="6">
        <v>2.1</v>
      </c>
      <c r="AQ1600" s="28">
        <v>580</v>
      </c>
      <c r="AR1600" s="28">
        <v>550</v>
      </c>
      <c r="AS1600" s="25">
        <v>5.4545454545454543E-2</v>
      </c>
      <c r="AT1600" s="30">
        <v>1767.3600000000001</v>
      </c>
      <c r="AU1600" s="24">
        <v>0.49669999999999997</v>
      </c>
      <c r="AV1600" s="24">
        <v>0.50329999999999997</v>
      </c>
      <c r="AW1600" s="24">
        <v>8.4500000000000006E-2</v>
      </c>
      <c r="AX1600" s="24">
        <v>4.2500000000000003E-2</v>
      </c>
      <c r="AY1600" s="24">
        <v>0.248</v>
      </c>
      <c r="AZ1600" s="24">
        <v>0.17269999999999999</v>
      </c>
      <c r="BA1600" s="24">
        <v>0.54179999999999995</v>
      </c>
      <c r="BB1600" s="31">
        <v>7</v>
      </c>
      <c r="BC1600" s="23">
        <v>68</v>
      </c>
      <c r="BD1600" s="32" t="s">
        <v>4312</v>
      </c>
      <c r="BE1600" s="33">
        <v>150.89909126251601</v>
      </c>
      <c r="BF1600" s="33">
        <v>-34.422222292839798</v>
      </c>
      <c r="BG1600" s="34">
        <f t="shared" si="288"/>
        <v>84</v>
      </c>
      <c r="BH1600" s="34">
        <f t="shared" si="289"/>
        <v>82</v>
      </c>
      <c r="BI1600" s="34">
        <f t="shared" si="290"/>
        <v>86</v>
      </c>
      <c r="BJ1600" s="34">
        <f t="shared" si="291"/>
        <v>6</v>
      </c>
      <c r="BK1600" s="34">
        <f t="shared" si="292"/>
        <v>94</v>
      </c>
      <c r="BL1600" s="34">
        <f t="shared" si="293"/>
        <v>45</v>
      </c>
      <c r="BM1600" s="35">
        <f t="shared" si="294"/>
        <v>96</v>
      </c>
      <c r="BN1600" s="34">
        <f t="shared" si="295"/>
        <v>70</v>
      </c>
      <c r="BO1600" s="35">
        <f t="shared" si="296"/>
        <v>33</v>
      </c>
      <c r="BP1600" s="35">
        <f t="shared" si="297"/>
        <v>1</v>
      </c>
      <c r="BQ1600" s="35">
        <f t="shared" si="298"/>
        <v>70</v>
      </c>
      <c r="BR1600" s="35">
        <f t="shared" si="299"/>
        <v>50</v>
      </c>
    </row>
    <row r="1601" spans="2:70" x14ac:dyDescent="0.3">
      <c r="B1601" s="6" t="s">
        <v>2557</v>
      </c>
      <c r="C1601" s="6">
        <v>112031254</v>
      </c>
      <c r="D1601" s="6" t="s">
        <v>2417</v>
      </c>
      <c r="E1601" s="6" t="s">
        <v>1219</v>
      </c>
      <c r="F1601" s="6" t="s">
        <v>3657</v>
      </c>
      <c r="G1601" s="6" t="s">
        <v>77</v>
      </c>
      <c r="H1601" s="6" t="s">
        <v>4995</v>
      </c>
      <c r="I1601" s="22">
        <v>765000</v>
      </c>
      <c r="J1601" s="22">
        <v>750000</v>
      </c>
      <c r="K1601" s="22">
        <v>688500</v>
      </c>
      <c r="L1601" s="22">
        <v>755000</v>
      </c>
      <c r="M1601" s="22">
        <v>730000</v>
      </c>
      <c r="N1601" s="22">
        <v>650000</v>
      </c>
      <c r="O1601" s="23">
        <v>35</v>
      </c>
      <c r="P1601" s="23">
        <v>33</v>
      </c>
      <c r="Q1601" s="23">
        <v>34</v>
      </c>
      <c r="R1601" s="22">
        <v>630</v>
      </c>
      <c r="S1601" s="22">
        <v>600</v>
      </c>
      <c r="T1601" s="24">
        <v>2.2999999999999998</v>
      </c>
      <c r="U1601" s="24">
        <v>-0.20000000000000018</v>
      </c>
      <c r="V1601" s="24">
        <v>2.5</v>
      </c>
      <c r="W1601" s="24">
        <v>2.8</v>
      </c>
      <c r="X1601" s="25">
        <v>4.2823529411764705E-2</v>
      </c>
      <c r="Y1601" s="24">
        <v>2.7</v>
      </c>
      <c r="Z1601" s="24">
        <v>-0.79999999999999982</v>
      </c>
      <c r="AA1601" s="24">
        <v>3.5</v>
      </c>
      <c r="AB1601" s="24">
        <v>3.9</v>
      </c>
      <c r="AC1601" s="26">
        <v>0.4758883248730964</v>
      </c>
      <c r="AD1601" s="24">
        <v>11.112776817091536</v>
      </c>
      <c r="AE1601" s="6">
        <v>155</v>
      </c>
      <c r="AF1601" s="6">
        <v>134</v>
      </c>
      <c r="AG1601" s="6">
        <v>141</v>
      </c>
      <c r="AH1601" s="27">
        <v>2.6215384615384618</v>
      </c>
      <c r="AI1601" s="28">
        <v>825000</v>
      </c>
      <c r="AJ1601" s="28">
        <v>720000</v>
      </c>
      <c r="AK1601" s="28">
        <v>685000</v>
      </c>
      <c r="AL1601" s="29">
        <v>0.14583333333333334</v>
      </c>
      <c r="AM1601" s="29">
        <v>0.20437956204379562</v>
      </c>
      <c r="AN1601" s="6">
        <v>2.2000000000000002</v>
      </c>
      <c r="AO1601" s="27">
        <v>-0.39999999999999991</v>
      </c>
      <c r="AP1601" s="6">
        <v>2.6</v>
      </c>
      <c r="AQ1601" s="28">
        <v>680</v>
      </c>
      <c r="AR1601" s="28">
        <v>630</v>
      </c>
      <c r="AS1601" s="25">
        <v>7.9365079365079361E-2</v>
      </c>
      <c r="AT1601" s="30">
        <v>1323.8400000000001</v>
      </c>
      <c r="AU1601" s="24">
        <v>0.6099</v>
      </c>
      <c r="AV1601" s="24">
        <v>0.3901</v>
      </c>
      <c r="AW1601" s="24">
        <v>0.48720000000000002</v>
      </c>
      <c r="AX1601" s="24">
        <v>0.22020000000000001</v>
      </c>
      <c r="AY1601" s="24">
        <v>0.40039999999999998</v>
      </c>
      <c r="AZ1601" s="24">
        <v>0.27189999999999998</v>
      </c>
      <c r="BA1601" s="24">
        <v>0.2858</v>
      </c>
      <c r="BB1601" s="31">
        <v>6</v>
      </c>
      <c r="BC1601" s="23">
        <v>663</v>
      </c>
      <c r="BD1601" s="32" t="s">
        <v>4845</v>
      </c>
      <c r="BE1601" s="33">
        <v>153.44572894036301</v>
      </c>
      <c r="BF1601" s="33">
        <v>-28.219332503843201</v>
      </c>
      <c r="BG1601" s="34">
        <f t="shared" si="288"/>
        <v>79</v>
      </c>
      <c r="BH1601" s="34">
        <f t="shared" si="289"/>
        <v>80</v>
      </c>
      <c r="BI1601" s="34">
        <f t="shared" si="290"/>
        <v>92</v>
      </c>
      <c r="BJ1601" s="34">
        <f t="shared" si="291"/>
        <v>73</v>
      </c>
      <c r="BK1601" s="34">
        <f t="shared" si="292"/>
        <v>10</v>
      </c>
      <c r="BL1601" s="34">
        <f t="shared" si="293"/>
        <v>78</v>
      </c>
      <c r="BM1601" s="35">
        <f t="shared" si="294"/>
        <v>93</v>
      </c>
      <c r="BN1601" s="34">
        <f t="shared" si="295"/>
        <v>39</v>
      </c>
      <c r="BO1601" s="35">
        <f t="shared" si="296"/>
        <v>1</v>
      </c>
      <c r="BP1601" s="35">
        <f t="shared" si="297"/>
        <v>72</v>
      </c>
      <c r="BQ1601" s="35">
        <f t="shared" si="298"/>
        <v>60</v>
      </c>
      <c r="BR1601" s="35">
        <f t="shared" si="299"/>
        <v>50</v>
      </c>
    </row>
    <row r="1602" spans="2:70" x14ac:dyDescent="0.3">
      <c r="B1602" s="6" t="s">
        <v>1911</v>
      </c>
      <c r="C1602" s="6">
        <v>116021629</v>
      </c>
      <c r="D1602" s="6" t="s">
        <v>1824</v>
      </c>
      <c r="E1602" s="6" t="s">
        <v>916</v>
      </c>
      <c r="F1602" s="6" t="s">
        <v>2757</v>
      </c>
      <c r="G1602" s="6" t="s">
        <v>77</v>
      </c>
      <c r="H1602" s="6" t="s">
        <v>4995</v>
      </c>
      <c r="I1602" s="22">
        <v>845000</v>
      </c>
      <c r="J1602" s="22">
        <v>829990</v>
      </c>
      <c r="K1602" s="22">
        <v>820000</v>
      </c>
      <c r="L1602" s="22">
        <v>470000</v>
      </c>
      <c r="M1602" s="22">
        <v>470000</v>
      </c>
      <c r="N1602" s="22">
        <v>312200</v>
      </c>
      <c r="O1602" s="23">
        <v>41</v>
      </c>
      <c r="P1602" s="23">
        <v>41</v>
      </c>
      <c r="Q1602" s="23">
        <v>22</v>
      </c>
      <c r="R1602" s="22">
        <v>700</v>
      </c>
      <c r="S1602" s="22">
        <v>650</v>
      </c>
      <c r="T1602" s="24">
        <v>3.5</v>
      </c>
      <c r="U1602" s="24">
        <v>-0.39999999999999991</v>
      </c>
      <c r="V1602" s="24">
        <v>3.9</v>
      </c>
      <c r="W1602" s="24">
        <v>3.9</v>
      </c>
      <c r="X1602" s="25">
        <v>4.3076923076923075E-2</v>
      </c>
      <c r="Y1602" s="24">
        <v>23</v>
      </c>
      <c r="Z1602" s="24">
        <v>-6.6000000000000014</v>
      </c>
      <c r="AA1602" s="24">
        <v>29.6</v>
      </c>
      <c r="AB1602" s="24">
        <v>20.6</v>
      </c>
      <c r="AC1602" s="26">
        <v>0.22902161964089407</v>
      </c>
      <c r="AD1602" s="24">
        <v>5.3165733130921842</v>
      </c>
      <c r="AE1602" s="6">
        <v>764</v>
      </c>
      <c r="AF1602" s="6">
        <v>652</v>
      </c>
      <c r="AG1602" s="6">
        <v>344</v>
      </c>
      <c r="AH1602" s="27">
        <v>58.602739726027401</v>
      </c>
      <c r="AI1602" s="28">
        <v>850000</v>
      </c>
      <c r="AJ1602" s="28">
        <v>800888</v>
      </c>
      <c r="AK1602" s="28">
        <v>715000</v>
      </c>
      <c r="AL1602" s="29">
        <v>6.1321932654753226E-2</v>
      </c>
      <c r="AM1602" s="29">
        <v>0.1888111888111888</v>
      </c>
      <c r="AN1602" s="6">
        <v>2.8</v>
      </c>
      <c r="AO1602" s="27">
        <v>-0.30000000000000027</v>
      </c>
      <c r="AP1602" s="6">
        <v>3.1</v>
      </c>
      <c r="AQ1602" s="28">
        <v>630</v>
      </c>
      <c r="AR1602" s="28">
        <v>600</v>
      </c>
      <c r="AS1602" s="25">
        <v>0.05</v>
      </c>
      <c r="AT1602" s="30">
        <v>3056.4800000000005</v>
      </c>
      <c r="AU1602" s="24">
        <v>0.89829999999999999</v>
      </c>
      <c r="AV1602" s="24">
        <v>0.1017</v>
      </c>
      <c r="AW1602" s="24">
        <v>0.97489999999999999</v>
      </c>
      <c r="AX1602" s="24">
        <v>2.1899999999999999E-2</v>
      </c>
      <c r="AY1602" s="24">
        <v>0.1036</v>
      </c>
      <c r="AZ1602" s="24">
        <v>0.68620000000000003</v>
      </c>
      <c r="BA1602" s="24">
        <v>0.18970000000000001</v>
      </c>
      <c r="BB1602" s="31">
        <v>10</v>
      </c>
      <c r="BC1602" s="23">
        <v>41</v>
      </c>
      <c r="BD1602" s="32" t="s">
        <v>4209</v>
      </c>
      <c r="BE1602" s="33">
        <v>150.80682081941501</v>
      </c>
      <c r="BF1602" s="33">
        <v>-33.7027181104474</v>
      </c>
      <c r="BG1602" s="34">
        <f t="shared" si="288"/>
        <v>59</v>
      </c>
      <c r="BH1602" s="34">
        <f t="shared" si="289"/>
        <v>70</v>
      </c>
      <c r="BI1602" s="34">
        <f t="shared" si="290"/>
        <v>1</v>
      </c>
      <c r="BJ1602" s="34">
        <f t="shared" si="291"/>
        <v>31</v>
      </c>
      <c r="BK1602" s="34">
        <f t="shared" si="292"/>
        <v>100</v>
      </c>
      <c r="BL1602" s="34">
        <f t="shared" si="293"/>
        <v>13</v>
      </c>
      <c r="BM1602" s="35">
        <f t="shared" si="294"/>
        <v>94</v>
      </c>
      <c r="BN1602" s="34">
        <f t="shared" si="295"/>
        <v>97</v>
      </c>
      <c r="BO1602" s="35">
        <f t="shared" si="296"/>
        <v>100</v>
      </c>
      <c r="BP1602" s="35">
        <f t="shared" si="297"/>
        <v>1</v>
      </c>
      <c r="BQ1602" s="35">
        <f t="shared" si="298"/>
        <v>100</v>
      </c>
      <c r="BR1602" s="35">
        <f t="shared" si="299"/>
        <v>50</v>
      </c>
    </row>
    <row r="1603" spans="2:70" x14ac:dyDescent="0.3">
      <c r="B1603" s="6" t="s">
        <v>1803</v>
      </c>
      <c r="C1603" s="6">
        <v>117031641</v>
      </c>
      <c r="D1603" s="6" t="s">
        <v>1330</v>
      </c>
      <c r="E1603" s="6" t="s">
        <v>1067</v>
      </c>
      <c r="F1603" s="6" t="s">
        <v>2757</v>
      </c>
      <c r="G1603" s="6" t="s">
        <v>77</v>
      </c>
      <c r="H1603" s="6" t="s">
        <v>4995</v>
      </c>
      <c r="I1603" s="22">
        <v>1200000</v>
      </c>
      <c r="J1603" s="22">
        <v>1200000</v>
      </c>
      <c r="K1603" s="22">
        <v>1195000</v>
      </c>
      <c r="L1603" s="22">
        <v>1250000</v>
      </c>
      <c r="M1603" s="22">
        <v>1250000</v>
      </c>
      <c r="N1603" s="22">
        <v>1229000</v>
      </c>
      <c r="O1603" s="23">
        <v>33</v>
      </c>
      <c r="P1603" s="23">
        <v>33</v>
      </c>
      <c r="Q1603" s="23">
        <v>31</v>
      </c>
      <c r="R1603" s="22">
        <v>900</v>
      </c>
      <c r="S1603" s="22">
        <v>900</v>
      </c>
      <c r="T1603" s="24">
        <v>1.3</v>
      </c>
      <c r="U1603" s="24">
        <v>0</v>
      </c>
      <c r="V1603" s="24">
        <v>1.3</v>
      </c>
      <c r="W1603" s="24">
        <v>1.2</v>
      </c>
      <c r="X1603" s="25">
        <v>3.9E-2</v>
      </c>
      <c r="Y1603" s="24">
        <v>6.4</v>
      </c>
      <c r="Z1603" s="24">
        <v>-2.1999999999999993</v>
      </c>
      <c r="AA1603" s="24">
        <v>8.6</v>
      </c>
      <c r="AB1603" s="24">
        <v>8.8000000000000007</v>
      </c>
      <c r="AC1603" s="26">
        <v>0.33178011088828591</v>
      </c>
      <c r="AD1603" s="24">
        <v>8.5071823304688685</v>
      </c>
      <c r="AE1603" s="6">
        <v>1476</v>
      </c>
      <c r="AF1603" s="6">
        <v>1468</v>
      </c>
      <c r="AG1603" s="6">
        <v>1387</v>
      </c>
      <c r="AH1603" s="27">
        <v>6.1168141592920353</v>
      </c>
      <c r="AI1603" s="28">
        <v>950000</v>
      </c>
      <c r="AJ1603" s="28">
        <v>935000</v>
      </c>
      <c r="AK1603" s="28">
        <v>885000</v>
      </c>
      <c r="AL1603" s="29">
        <v>1.6042780748663103E-2</v>
      </c>
      <c r="AM1603" s="29">
        <v>7.3446327683615822E-2</v>
      </c>
      <c r="AN1603" s="6">
        <v>1.6</v>
      </c>
      <c r="AO1603" s="27">
        <v>0</v>
      </c>
      <c r="AP1603" s="6">
        <v>1.6</v>
      </c>
      <c r="AQ1603" s="28">
        <v>880</v>
      </c>
      <c r="AR1603" s="28">
        <v>840</v>
      </c>
      <c r="AS1603" s="25">
        <v>4.7619047619047616E-2</v>
      </c>
      <c r="AT1603" s="30">
        <v>2712.6400000000003</v>
      </c>
      <c r="AU1603" s="24">
        <v>0.57350000000000001</v>
      </c>
      <c r="AV1603" s="24">
        <v>0.42649999999999999</v>
      </c>
      <c r="AW1603" s="24">
        <v>0</v>
      </c>
      <c r="AX1603" s="24">
        <v>5.6800000000000003E-2</v>
      </c>
      <c r="AY1603" s="24">
        <v>0.17710000000000001</v>
      </c>
      <c r="AZ1603" s="24">
        <v>0.17979999999999999</v>
      </c>
      <c r="BA1603" s="24">
        <v>0.61670000000000003</v>
      </c>
      <c r="BB1603" s="31">
        <v>8</v>
      </c>
      <c r="BC1603" s="23">
        <v>1</v>
      </c>
      <c r="BD1603" s="32" t="s">
        <v>4112</v>
      </c>
      <c r="BE1603" s="33">
        <v>151.193922826592</v>
      </c>
      <c r="BF1603" s="33">
        <v>-33.8711588205691</v>
      </c>
      <c r="BG1603" s="34">
        <f t="shared" si="288"/>
        <v>95</v>
      </c>
      <c r="BH1603" s="34">
        <f t="shared" si="289"/>
        <v>90</v>
      </c>
      <c r="BI1603" s="34">
        <f t="shared" si="290"/>
        <v>49</v>
      </c>
      <c r="BJ1603" s="34">
        <f t="shared" si="291"/>
        <v>9</v>
      </c>
      <c r="BK1603" s="34">
        <f t="shared" si="292"/>
        <v>100</v>
      </c>
      <c r="BL1603" s="34">
        <f t="shared" si="293"/>
        <v>29</v>
      </c>
      <c r="BM1603" s="35">
        <f t="shared" si="294"/>
        <v>80</v>
      </c>
      <c r="BN1603" s="34">
        <f t="shared" si="295"/>
        <v>65</v>
      </c>
      <c r="BO1603" s="35">
        <f t="shared" si="296"/>
        <v>46</v>
      </c>
      <c r="BP1603" s="35">
        <f t="shared" si="297"/>
        <v>11</v>
      </c>
      <c r="BQ1603" s="35">
        <f t="shared" si="298"/>
        <v>80</v>
      </c>
      <c r="BR1603" s="35">
        <f t="shared" si="299"/>
        <v>50</v>
      </c>
    </row>
    <row r="1604" spans="2:70" x14ac:dyDescent="0.3">
      <c r="B1604" s="6" t="s">
        <v>2236</v>
      </c>
      <c r="C1604" s="6">
        <v>121011684</v>
      </c>
      <c r="D1604" s="6" t="s">
        <v>1475</v>
      </c>
      <c r="E1604" s="6" t="s">
        <v>815</v>
      </c>
      <c r="F1604" s="6" t="s">
        <v>2757</v>
      </c>
      <c r="G1604" s="6" t="s">
        <v>77</v>
      </c>
      <c r="H1604" s="6" t="s">
        <v>4995</v>
      </c>
      <c r="I1604" s="22">
        <v>1120000</v>
      </c>
      <c r="J1604" s="22">
        <v>1165000</v>
      </c>
      <c r="K1604" s="22">
        <v>1200000</v>
      </c>
      <c r="L1604" s="22">
        <v>1090000</v>
      </c>
      <c r="M1604" s="22">
        <v>1168000</v>
      </c>
      <c r="N1604" s="22">
        <v>1231000</v>
      </c>
      <c r="O1604" s="23">
        <v>33</v>
      </c>
      <c r="P1604" s="23">
        <v>35</v>
      </c>
      <c r="Q1604" s="23">
        <v>34</v>
      </c>
      <c r="R1604" s="22">
        <v>810</v>
      </c>
      <c r="S1604" s="22">
        <v>770</v>
      </c>
      <c r="T1604" s="24">
        <v>1.3</v>
      </c>
      <c r="U1604" s="24">
        <v>0</v>
      </c>
      <c r="V1604" s="24">
        <v>1.3</v>
      </c>
      <c r="W1604" s="24">
        <v>1.3</v>
      </c>
      <c r="X1604" s="25">
        <v>3.760714285714286E-2</v>
      </c>
      <c r="Y1604" s="24">
        <v>7.1</v>
      </c>
      <c r="Z1604" s="24">
        <v>-2.5</v>
      </c>
      <c r="AA1604" s="24">
        <v>9.6</v>
      </c>
      <c r="AB1604" s="24">
        <v>10.3</v>
      </c>
      <c r="AC1604" s="26">
        <v>0.34065675257385097</v>
      </c>
      <c r="AD1604" s="24">
        <v>9.0582992137396268</v>
      </c>
      <c r="AE1604" s="6">
        <v>389</v>
      </c>
      <c r="AF1604" s="6">
        <v>439</v>
      </c>
      <c r="AG1604" s="6">
        <v>402</v>
      </c>
      <c r="AH1604" s="27">
        <v>6.7949790794979084</v>
      </c>
      <c r="AI1604" s="28">
        <v>970000</v>
      </c>
      <c r="AJ1604" s="28">
        <v>1026000</v>
      </c>
      <c r="AK1604" s="28">
        <v>960000</v>
      </c>
      <c r="AL1604" s="29">
        <v>-5.4580896686159841E-2</v>
      </c>
      <c r="AM1604" s="29">
        <v>1.0416666666666666E-2</v>
      </c>
      <c r="AN1604" s="6">
        <v>1.6</v>
      </c>
      <c r="AO1604" s="27">
        <v>-0.19999999999999996</v>
      </c>
      <c r="AP1604" s="6">
        <v>1.8</v>
      </c>
      <c r="AQ1604" s="28">
        <v>780</v>
      </c>
      <c r="AR1604" s="28">
        <v>750</v>
      </c>
      <c r="AS1604" s="25">
        <v>0.04</v>
      </c>
      <c r="AT1604" s="30">
        <v>2377.7600000000002</v>
      </c>
      <c r="AU1604" s="24">
        <v>0.70379999999999998</v>
      </c>
      <c r="AV1604" s="24">
        <v>0.29620000000000002</v>
      </c>
      <c r="AW1604" s="24">
        <v>0.25800000000000001</v>
      </c>
      <c r="AX1604" s="24">
        <v>4.6199999999999998E-2</v>
      </c>
      <c r="AY1604" s="24">
        <v>0.2555</v>
      </c>
      <c r="AZ1604" s="24">
        <v>0.17480000000000001</v>
      </c>
      <c r="BA1604" s="24">
        <v>0.52969999999999995</v>
      </c>
      <c r="BB1604" s="31">
        <v>9</v>
      </c>
      <c r="BC1604" s="23">
        <v>8</v>
      </c>
      <c r="BD1604" s="32" t="s">
        <v>4519</v>
      </c>
      <c r="BE1604" s="33">
        <v>151.18694819624901</v>
      </c>
      <c r="BF1604" s="33">
        <v>-33.794705859244701</v>
      </c>
      <c r="BG1604" s="34">
        <f t="shared" ref="BG1604:BG1667" si="300">IF(T1604&lt;=1, 100, IF(T1604&gt;=7, 1, ROUND(100 - ((T1604-1)/6)*99, 0)))</f>
        <v>95</v>
      </c>
      <c r="BH1604" s="34">
        <f t="shared" ref="BH1604:BH1667" si="301">IF(AN1604&lt;=1, 100, IF(AN1604&gt;=7, 1, ROUND(100 - ((AN1604-1)/6)*99, 0)))</f>
        <v>90</v>
      </c>
      <c r="BI1604" s="34">
        <f t="shared" ref="BI1604:BI1667" si="302">IF(AH1604&lt;=2, 100, IF(AH1604&gt;=10, 1, ROUND(100 - ((AH1604-2)/8)*99, 0)))</f>
        <v>41</v>
      </c>
      <c r="BJ1604" s="34">
        <f t="shared" ref="BJ1604:BJ1667" si="303">IF(AL1604&lt;=0, 1, IF(AL1604&gt;=0.2, 100, ROUND(1 + (AL1604/0.2)*99, 0)))</f>
        <v>1</v>
      </c>
      <c r="BK1604" s="34">
        <f t="shared" ref="BK1604:BK1667" si="304">IF(BC1604&gt;=750, 1, IF(BC1604&lt;=50, 100, ROUND(100 - 99 * (((BC1604 - 50)/700)^0.75), 0)))</f>
        <v>100</v>
      </c>
      <c r="BL1604" s="34">
        <f t="shared" ref="BL1604:BL1667" si="305">IF(AY1604&gt;=0.5, 100, IF(AY1604&lt;=0.05, 1, ROUND(1 + ((AY1604-0.05)/0.45)*99, 0)))</f>
        <v>46</v>
      </c>
      <c r="BM1604" s="35">
        <f t="shared" ref="BM1604:BM1667" si="306">IF(X1604&gt;=0.045, 100, IF(X1604&lt;=0.015, 1, ROUND(1 + ((X1604-0.015)/0.03)*99, 0)))</f>
        <v>76</v>
      </c>
      <c r="BN1604" s="34">
        <f t="shared" ref="BN1604:BN1667" si="307">IF(AD1604&lt;=5, 100, IF(AD1604&gt;=15, 1, ROUND(100 - ((AD1604-5)/10)*99, 0)))</f>
        <v>60</v>
      </c>
      <c r="BO1604" s="35">
        <f t="shared" ref="BO1604:BO1667" si="308">IF(AC1604&lt;=0.25, 100, IF(AC1604&gt;=0.4, 1, ROUND(100 - ((AC1604-0.25)/0.15)*99, 0)))</f>
        <v>40</v>
      </c>
      <c r="BP1604" s="35">
        <f t="shared" ref="BP1604:BP1667" si="309">IF(Y1604&lt;=1, 100, IF(Y1604&gt;=7, 1, ROUND(100 - ((Y1604-1)/6)*99, 0)))</f>
        <v>1</v>
      </c>
      <c r="BQ1604" s="35">
        <f t="shared" ref="BQ1604:BQ1667" si="310">BB1604*10</f>
        <v>90</v>
      </c>
      <c r="BR1604" s="35">
        <f t="shared" ref="BR1604:BR1667" si="311">IF(
  (
    IF($BG$2,0.1,0) + IF($BH$2,0.1,0) + IF($BI$2,0.05,0) + IF($BJ$2,0.05,0) +
    IF($BK$2,0.07,0) + IF($BL$2,0.08,0) + IF($BM$2,0.08,0) + IF($BN$2,0.07,0) +
    IF($BO$2,0.07,0) + IF($BP$2,0.08,0) + IF($BQ$2,0.08,0)
  ) = 0,
  "",
  ROUND(
    (
      IF($BG$2, BG1604*0.1, 0) + IF($BH$2, BH1604*0.1, 0) + IF($BI$2, BI1604*0.05, 0) + IF($BJ$2, BJ1604*0.05, 0) +
      IF($BK$2, BK1604*0.07, 0) + IF($BL$2, BL1604*0.08, 0) + IF($BM$2, BM1604*0.08, 0) + IF($BN$2, BN1604*0.07, 0) +
      IF($BO$2, BO1604*0.07, 0) + IF($BP$2, BP1604*0.08, 0) + IF($BQ$2, BQ1604*0.08, 0)
    ) /
    (
      IF($BG$2,0.1,0) + IF($BH$2,0.1,0) + IF($BI$2,0.05,0) + IF($BJ$2,0.05,0) +
      IF($BK$2,0.07,0) + IF($BL$2,0.08,0) + IF($BM$2,0.08,0) + IF($BN$2,0.07,0) +
      IF($BO$2,0.07,0) + IF($BP$2,0.08,0) + IF($BQ$2,0.08,0)
    ) * 0.8,
  0)
)</f>
        <v>50</v>
      </c>
    </row>
    <row r="1605" spans="2:70" x14ac:dyDescent="0.3">
      <c r="B1605" s="6" t="s">
        <v>2042</v>
      </c>
      <c r="C1605" s="6">
        <v>125011709</v>
      </c>
      <c r="D1605" s="6" t="s">
        <v>2043</v>
      </c>
      <c r="E1605" s="6" t="s">
        <v>791</v>
      </c>
      <c r="F1605" s="6" t="s">
        <v>2757</v>
      </c>
      <c r="G1605" s="6" t="s">
        <v>77</v>
      </c>
      <c r="H1605" s="6" t="s">
        <v>4995</v>
      </c>
      <c r="I1605" s="22">
        <v>797900</v>
      </c>
      <c r="J1605" s="22">
        <v>790000</v>
      </c>
      <c r="K1605" s="22">
        <v>785000</v>
      </c>
      <c r="L1605" s="22">
        <v>805000</v>
      </c>
      <c r="M1605" s="22">
        <v>805000</v>
      </c>
      <c r="N1605" s="22">
        <v>800000</v>
      </c>
      <c r="O1605" s="23">
        <v>49</v>
      </c>
      <c r="P1605" s="23">
        <v>49</v>
      </c>
      <c r="Q1605" s="23">
        <v>37</v>
      </c>
      <c r="R1605" s="22">
        <v>690</v>
      </c>
      <c r="S1605" s="22">
        <v>650</v>
      </c>
      <c r="T1605" s="24">
        <v>2.8</v>
      </c>
      <c r="U1605" s="24">
        <v>-0.30000000000000027</v>
      </c>
      <c r="V1605" s="24">
        <v>3.1</v>
      </c>
      <c r="W1605" s="24">
        <v>2.8</v>
      </c>
      <c r="X1605" s="25">
        <v>4.4968041107908259E-2</v>
      </c>
      <c r="Y1605" s="24">
        <v>6.4</v>
      </c>
      <c r="Z1605" s="24">
        <v>-1.3999999999999995</v>
      </c>
      <c r="AA1605" s="24">
        <v>7.8</v>
      </c>
      <c r="AB1605" s="24">
        <v>7</v>
      </c>
      <c r="AC1605" s="26">
        <v>0.27115819919517098</v>
      </c>
      <c r="AD1605" s="24">
        <v>6.0300202658257227</v>
      </c>
      <c r="AE1605" s="6">
        <v>542</v>
      </c>
      <c r="AF1605" s="6">
        <v>531</v>
      </c>
      <c r="AG1605" s="6">
        <v>452</v>
      </c>
      <c r="AH1605" s="27">
        <v>9.4618705035971225</v>
      </c>
      <c r="AI1605" s="28">
        <v>690000</v>
      </c>
      <c r="AJ1605" s="28">
        <v>650448</v>
      </c>
      <c r="AK1605" s="28">
        <v>626000</v>
      </c>
      <c r="AL1605" s="29">
        <v>6.0807320492952552E-2</v>
      </c>
      <c r="AM1605" s="29">
        <v>0.10223642172523961</v>
      </c>
      <c r="AN1605" s="6">
        <v>2.4</v>
      </c>
      <c r="AO1605" s="27">
        <v>-0.70000000000000018</v>
      </c>
      <c r="AP1605" s="6">
        <v>3.1</v>
      </c>
      <c r="AQ1605" s="28">
        <v>730</v>
      </c>
      <c r="AR1605" s="28">
        <v>700</v>
      </c>
      <c r="AS1605" s="25">
        <v>4.2857142857142858E-2</v>
      </c>
      <c r="AT1605" s="30">
        <v>2544.6400000000003</v>
      </c>
      <c r="AU1605" s="24">
        <v>0.79430000000000001</v>
      </c>
      <c r="AV1605" s="24">
        <v>0.20569999999999999</v>
      </c>
      <c r="AW1605" s="24">
        <v>0.36370000000000002</v>
      </c>
      <c r="AX1605" s="24">
        <v>0.18279999999999999</v>
      </c>
      <c r="AY1605" s="24">
        <v>0.22159999999999999</v>
      </c>
      <c r="AZ1605" s="24">
        <v>0.39439999999999997</v>
      </c>
      <c r="BA1605" s="24">
        <v>0.36559999999999998</v>
      </c>
      <c r="BB1605" s="31">
        <v>5</v>
      </c>
      <c r="BC1605" s="23">
        <v>15</v>
      </c>
      <c r="BD1605" s="32" t="s">
        <v>4335</v>
      </c>
      <c r="BE1605" s="33">
        <v>151.04540738710401</v>
      </c>
      <c r="BF1605" s="33">
        <v>-33.835771961321001</v>
      </c>
      <c r="BG1605" s="34">
        <f t="shared" si="300"/>
        <v>70</v>
      </c>
      <c r="BH1605" s="34">
        <f t="shared" si="301"/>
        <v>77</v>
      </c>
      <c r="BI1605" s="34">
        <f t="shared" si="302"/>
        <v>8</v>
      </c>
      <c r="BJ1605" s="34">
        <f t="shared" si="303"/>
        <v>31</v>
      </c>
      <c r="BK1605" s="34">
        <f t="shared" si="304"/>
        <v>100</v>
      </c>
      <c r="BL1605" s="34">
        <f t="shared" si="305"/>
        <v>39</v>
      </c>
      <c r="BM1605" s="35">
        <f t="shared" si="306"/>
        <v>100</v>
      </c>
      <c r="BN1605" s="34">
        <f t="shared" si="307"/>
        <v>90</v>
      </c>
      <c r="BO1605" s="35">
        <f t="shared" si="308"/>
        <v>86</v>
      </c>
      <c r="BP1605" s="35">
        <f t="shared" si="309"/>
        <v>11</v>
      </c>
      <c r="BQ1605" s="35">
        <f t="shared" si="310"/>
        <v>50</v>
      </c>
      <c r="BR1605" s="35">
        <f t="shared" si="311"/>
        <v>50</v>
      </c>
    </row>
    <row r="1606" spans="2:70" x14ac:dyDescent="0.3">
      <c r="B1606" s="6" t="s">
        <v>2418</v>
      </c>
      <c r="C1606" s="6">
        <v>125041489</v>
      </c>
      <c r="D1606" s="6" t="s">
        <v>790</v>
      </c>
      <c r="E1606" s="6" t="s">
        <v>791</v>
      </c>
      <c r="F1606" s="6" t="s">
        <v>2757</v>
      </c>
      <c r="G1606" s="6" t="s">
        <v>77</v>
      </c>
      <c r="H1606" s="6" t="s">
        <v>4995</v>
      </c>
      <c r="I1606" s="22">
        <v>623000</v>
      </c>
      <c r="J1606" s="22">
        <v>625000</v>
      </c>
      <c r="K1606" s="22">
        <v>630000</v>
      </c>
      <c r="L1606" s="22">
        <v>635000</v>
      </c>
      <c r="M1606" s="22">
        <v>625000</v>
      </c>
      <c r="N1606" s="22">
        <v>625000</v>
      </c>
      <c r="O1606" s="23">
        <v>32</v>
      </c>
      <c r="P1606" s="23">
        <v>33</v>
      </c>
      <c r="Q1606" s="23">
        <v>29</v>
      </c>
      <c r="R1606" s="22">
        <v>620</v>
      </c>
      <c r="S1606" s="22">
        <v>600</v>
      </c>
      <c r="T1606" s="24">
        <v>2.2000000000000002</v>
      </c>
      <c r="U1606" s="24">
        <v>-9.9999999999999645E-2</v>
      </c>
      <c r="V1606" s="24">
        <v>2.2999999999999998</v>
      </c>
      <c r="W1606" s="24">
        <v>2.2000000000000002</v>
      </c>
      <c r="X1606" s="25">
        <v>5.1749598715890847E-2</v>
      </c>
      <c r="Y1606" s="24">
        <v>7.8</v>
      </c>
      <c r="Z1606" s="24">
        <v>-2.5000000000000009</v>
      </c>
      <c r="AA1606" s="24">
        <v>10.3</v>
      </c>
      <c r="AB1606" s="24">
        <v>11</v>
      </c>
      <c r="AC1606" s="26">
        <v>0.29729937087617003</v>
      </c>
      <c r="AD1606" s="24">
        <v>5.7449599272907541</v>
      </c>
      <c r="AE1606" s="6">
        <v>700</v>
      </c>
      <c r="AF1606" s="6">
        <v>670</v>
      </c>
      <c r="AG1606" s="6">
        <v>636</v>
      </c>
      <c r="AH1606" s="27">
        <v>5.7324840764331206</v>
      </c>
      <c r="AI1606" s="28">
        <v>590000</v>
      </c>
      <c r="AJ1606" s="28">
        <v>580000</v>
      </c>
      <c r="AK1606" s="28">
        <v>560000</v>
      </c>
      <c r="AL1606" s="29">
        <v>1.7241379310344827E-2</v>
      </c>
      <c r="AM1606" s="29">
        <v>5.3571428571428568E-2</v>
      </c>
      <c r="AN1606" s="6">
        <v>2.5</v>
      </c>
      <c r="AO1606" s="27">
        <v>-0.10000000000000009</v>
      </c>
      <c r="AP1606" s="6">
        <v>2.6</v>
      </c>
      <c r="AQ1606" s="28">
        <v>620</v>
      </c>
      <c r="AR1606" s="28">
        <v>600</v>
      </c>
      <c r="AS1606" s="25">
        <v>3.3333333333333333E-2</v>
      </c>
      <c r="AT1606" s="30">
        <v>2085.44</v>
      </c>
      <c r="AU1606" s="24">
        <v>0.628</v>
      </c>
      <c r="AV1606" s="24">
        <v>0.372</v>
      </c>
      <c r="AW1606" s="24">
        <v>0.1706</v>
      </c>
      <c r="AX1606" s="24">
        <v>0.1421</v>
      </c>
      <c r="AY1606" s="24">
        <v>0.13830000000000001</v>
      </c>
      <c r="AZ1606" s="24">
        <v>0.2359</v>
      </c>
      <c r="BA1606" s="24">
        <v>0.59550000000000003</v>
      </c>
      <c r="BB1606" s="31">
        <v>6</v>
      </c>
      <c r="BC1606" s="23">
        <v>20</v>
      </c>
      <c r="BD1606" s="32" t="s">
        <v>4702</v>
      </c>
      <c r="BE1606" s="33">
        <v>151.00673768998701</v>
      </c>
      <c r="BF1606" s="33">
        <v>-33.797467978322103</v>
      </c>
      <c r="BG1606" s="34">
        <f t="shared" si="300"/>
        <v>80</v>
      </c>
      <c r="BH1606" s="34">
        <f t="shared" si="301"/>
        <v>75</v>
      </c>
      <c r="BI1606" s="34">
        <f t="shared" si="302"/>
        <v>54</v>
      </c>
      <c r="BJ1606" s="34">
        <f t="shared" si="303"/>
        <v>10</v>
      </c>
      <c r="BK1606" s="34">
        <f t="shared" si="304"/>
        <v>100</v>
      </c>
      <c r="BL1606" s="34">
        <f t="shared" si="305"/>
        <v>20</v>
      </c>
      <c r="BM1606" s="35">
        <f t="shared" si="306"/>
        <v>100</v>
      </c>
      <c r="BN1606" s="34">
        <f t="shared" si="307"/>
        <v>93</v>
      </c>
      <c r="BO1606" s="35">
        <f t="shared" si="308"/>
        <v>69</v>
      </c>
      <c r="BP1606" s="35">
        <f t="shared" si="309"/>
        <v>1</v>
      </c>
      <c r="BQ1606" s="35">
        <f t="shared" si="310"/>
        <v>60</v>
      </c>
      <c r="BR1606" s="35">
        <f t="shared" si="311"/>
        <v>50</v>
      </c>
    </row>
    <row r="1607" spans="2:70" x14ac:dyDescent="0.3">
      <c r="B1607" s="6" t="s">
        <v>2277</v>
      </c>
      <c r="C1607" s="6">
        <v>125041589</v>
      </c>
      <c r="D1607" s="6" t="s">
        <v>790</v>
      </c>
      <c r="E1607" s="6" t="s">
        <v>791</v>
      </c>
      <c r="F1607" s="6" t="s">
        <v>2757</v>
      </c>
      <c r="G1607" s="6" t="s">
        <v>77</v>
      </c>
      <c r="H1607" s="6" t="s">
        <v>4995</v>
      </c>
      <c r="I1607" s="22">
        <v>577000</v>
      </c>
      <c r="J1607" s="22">
        <v>575500</v>
      </c>
      <c r="K1607" s="22">
        <v>569000</v>
      </c>
      <c r="L1607" s="22">
        <v>580000</v>
      </c>
      <c r="M1607" s="22">
        <v>575000</v>
      </c>
      <c r="N1607" s="22">
        <v>565000</v>
      </c>
      <c r="O1607" s="23">
        <v>46</v>
      </c>
      <c r="P1607" s="23">
        <v>44</v>
      </c>
      <c r="Q1607" s="23">
        <v>44</v>
      </c>
      <c r="R1607" s="22">
        <v>620</v>
      </c>
      <c r="S1607" s="22">
        <v>600</v>
      </c>
      <c r="T1607" s="24">
        <v>2.5</v>
      </c>
      <c r="U1607" s="24">
        <v>-0.10000000000000009</v>
      </c>
      <c r="V1607" s="24">
        <v>2.6</v>
      </c>
      <c r="W1607" s="24">
        <v>2.6</v>
      </c>
      <c r="X1607" s="25">
        <v>5.5875216637781631E-2</v>
      </c>
      <c r="Y1607" s="24">
        <v>11.4</v>
      </c>
      <c r="Z1607" s="24">
        <v>-3.7999999999999989</v>
      </c>
      <c r="AA1607" s="24">
        <v>15.2</v>
      </c>
      <c r="AB1607" s="24">
        <v>17</v>
      </c>
      <c r="AC1607" s="26">
        <v>0.25439863445378147</v>
      </c>
      <c r="AD1607" s="24">
        <v>4.5529780421784087</v>
      </c>
      <c r="AE1607" s="6">
        <v>700</v>
      </c>
      <c r="AF1607" s="6">
        <v>670</v>
      </c>
      <c r="AG1607" s="6">
        <v>636</v>
      </c>
      <c r="AH1607" s="27">
        <v>5.7324840764331206</v>
      </c>
      <c r="AI1607" s="28">
        <v>590000</v>
      </c>
      <c r="AJ1607" s="28">
        <v>580000</v>
      </c>
      <c r="AK1607" s="28">
        <v>560000</v>
      </c>
      <c r="AL1607" s="29">
        <v>1.7241379310344827E-2</v>
      </c>
      <c r="AM1607" s="29">
        <v>5.3571428571428568E-2</v>
      </c>
      <c r="AN1607" s="6">
        <v>2.5</v>
      </c>
      <c r="AO1607" s="27">
        <v>-0.10000000000000009</v>
      </c>
      <c r="AP1607" s="6">
        <v>2.6</v>
      </c>
      <c r="AQ1607" s="28">
        <v>620</v>
      </c>
      <c r="AR1607" s="28">
        <v>600</v>
      </c>
      <c r="AS1607" s="25">
        <v>3.3333333333333333E-2</v>
      </c>
      <c r="AT1607" s="30">
        <v>2437.1200000000003</v>
      </c>
      <c r="AU1607" s="24">
        <v>0.752</v>
      </c>
      <c r="AV1607" s="24">
        <v>0.248</v>
      </c>
      <c r="AW1607" s="24">
        <v>0.28570000000000001</v>
      </c>
      <c r="AX1607" s="24">
        <v>0.1323</v>
      </c>
      <c r="AY1607" s="24">
        <v>0.13020000000000001</v>
      </c>
      <c r="AZ1607" s="24">
        <v>0.2722</v>
      </c>
      <c r="BA1607" s="24">
        <v>0.57310000000000005</v>
      </c>
      <c r="BB1607" s="31">
        <v>4</v>
      </c>
      <c r="BC1607" s="23">
        <v>22</v>
      </c>
      <c r="BD1607" s="32" t="s">
        <v>4561</v>
      </c>
      <c r="BE1607" s="33">
        <v>150.977392087217</v>
      </c>
      <c r="BF1607" s="33">
        <v>-33.813666513462103</v>
      </c>
      <c r="BG1607" s="34">
        <f t="shared" si="300"/>
        <v>75</v>
      </c>
      <c r="BH1607" s="34">
        <f t="shared" si="301"/>
        <v>75</v>
      </c>
      <c r="BI1607" s="34">
        <f t="shared" si="302"/>
        <v>54</v>
      </c>
      <c r="BJ1607" s="34">
        <f t="shared" si="303"/>
        <v>10</v>
      </c>
      <c r="BK1607" s="34">
        <f t="shared" si="304"/>
        <v>100</v>
      </c>
      <c r="BL1607" s="34">
        <f t="shared" si="305"/>
        <v>19</v>
      </c>
      <c r="BM1607" s="35">
        <f t="shared" si="306"/>
        <v>100</v>
      </c>
      <c r="BN1607" s="34">
        <f t="shared" si="307"/>
        <v>100</v>
      </c>
      <c r="BO1607" s="35">
        <f t="shared" si="308"/>
        <v>97</v>
      </c>
      <c r="BP1607" s="35">
        <f t="shared" si="309"/>
        <v>1</v>
      </c>
      <c r="BQ1607" s="35">
        <f t="shared" si="310"/>
        <v>40</v>
      </c>
      <c r="BR1607" s="35">
        <f t="shared" si="311"/>
        <v>50</v>
      </c>
    </row>
    <row r="1608" spans="2:70" x14ac:dyDescent="0.3">
      <c r="B1608" s="6" t="s">
        <v>1718</v>
      </c>
      <c r="C1608" s="6">
        <v>206051511</v>
      </c>
      <c r="D1608" s="6" t="s">
        <v>1719</v>
      </c>
      <c r="E1608" s="6" t="s">
        <v>289</v>
      </c>
      <c r="F1608" s="6" t="s">
        <v>689</v>
      </c>
      <c r="G1608" s="6" t="s">
        <v>86</v>
      </c>
      <c r="H1608" s="6" t="s">
        <v>4995</v>
      </c>
      <c r="I1608" s="22">
        <v>840000</v>
      </c>
      <c r="J1608" s="22">
        <v>780000</v>
      </c>
      <c r="K1608" s="22">
        <v>738400</v>
      </c>
      <c r="L1608" s="22">
        <v>1190000</v>
      </c>
      <c r="M1608" s="22">
        <v>1300000</v>
      </c>
      <c r="N1608" s="22">
        <v>970000</v>
      </c>
      <c r="O1608" s="23">
        <v>39</v>
      </c>
      <c r="P1608" s="23">
        <v>58</v>
      </c>
      <c r="Q1608" s="23">
        <v>44</v>
      </c>
      <c r="R1608" s="22">
        <v>800</v>
      </c>
      <c r="S1608" s="22">
        <v>750</v>
      </c>
      <c r="T1608" s="24">
        <v>0.6</v>
      </c>
      <c r="U1608" s="24">
        <v>9.9999999999999978E-2</v>
      </c>
      <c r="V1608" s="24">
        <v>0.5</v>
      </c>
      <c r="W1608" s="24">
        <v>0.2</v>
      </c>
      <c r="X1608" s="25">
        <v>4.9523809523809526E-2</v>
      </c>
      <c r="Y1608" s="24">
        <v>14.1</v>
      </c>
      <c r="Z1608" s="24">
        <v>-4.5000000000000018</v>
      </c>
      <c r="AA1608" s="24">
        <v>18.600000000000001</v>
      </c>
      <c r="AB1608" s="24">
        <v>23.7</v>
      </c>
      <c r="AC1608" s="26">
        <v>0.29675351652917087</v>
      </c>
      <c r="AD1608" s="24">
        <v>5.9921383145313349</v>
      </c>
      <c r="AE1608" s="6">
        <v>533</v>
      </c>
      <c r="AF1608" s="6">
        <v>625</v>
      </c>
      <c r="AG1608" s="6">
        <v>866</v>
      </c>
      <c r="AH1608" s="27">
        <v>4.1522491349480966</v>
      </c>
      <c r="AI1608" s="28">
        <v>585000</v>
      </c>
      <c r="AJ1608" s="28">
        <v>575000</v>
      </c>
      <c r="AK1608" s="28">
        <v>580000</v>
      </c>
      <c r="AL1608" s="29">
        <v>1.7391304347826087E-2</v>
      </c>
      <c r="AM1608" s="29">
        <v>8.6206896551724137E-3</v>
      </c>
      <c r="AN1608" s="6">
        <v>2.5</v>
      </c>
      <c r="AO1608" s="27">
        <v>-0.20000000000000018</v>
      </c>
      <c r="AP1608" s="6">
        <v>2.7</v>
      </c>
      <c r="AQ1608" s="28">
        <v>585</v>
      </c>
      <c r="AR1608" s="28">
        <v>550</v>
      </c>
      <c r="AS1608" s="25">
        <v>6.363636363636363E-2</v>
      </c>
      <c r="AT1608" s="30">
        <v>2695.84</v>
      </c>
      <c r="AU1608" s="24">
        <v>0.52810000000000001</v>
      </c>
      <c r="AV1608" s="24">
        <v>0.47189999999999999</v>
      </c>
      <c r="AW1608" s="24">
        <v>0</v>
      </c>
      <c r="AX1608" s="24">
        <v>0.42459999999999998</v>
      </c>
      <c r="AY1608" s="24">
        <v>7.8600000000000003E-2</v>
      </c>
      <c r="AZ1608" s="24">
        <v>0.29909999999999998</v>
      </c>
      <c r="BA1608" s="24">
        <v>0.59699999999999998</v>
      </c>
      <c r="BB1608" s="31">
        <v>4.5</v>
      </c>
      <c r="BC1608" s="23">
        <v>5</v>
      </c>
      <c r="BD1608" s="32" t="s">
        <v>4037</v>
      </c>
      <c r="BE1608" s="33">
        <v>144.909998090714</v>
      </c>
      <c r="BF1608" s="33">
        <v>-37.835464570439001</v>
      </c>
      <c r="BG1608" s="34">
        <f t="shared" si="300"/>
        <v>100</v>
      </c>
      <c r="BH1608" s="34">
        <f t="shared" si="301"/>
        <v>75</v>
      </c>
      <c r="BI1608" s="34">
        <f t="shared" si="302"/>
        <v>73</v>
      </c>
      <c r="BJ1608" s="34">
        <f t="shared" si="303"/>
        <v>10</v>
      </c>
      <c r="BK1608" s="34">
        <f t="shared" si="304"/>
        <v>100</v>
      </c>
      <c r="BL1608" s="34">
        <f t="shared" si="305"/>
        <v>7</v>
      </c>
      <c r="BM1608" s="35">
        <f t="shared" si="306"/>
        <v>100</v>
      </c>
      <c r="BN1608" s="34">
        <f t="shared" si="307"/>
        <v>90</v>
      </c>
      <c r="BO1608" s="35">
        <f t="shared" si="308"/>
        <v>69</v>
      </c>
      <c r="BP1608" s="35">
        <f t="shared" si="309"/>
        <v>1</v>
      </c>
      <c r="BQ1608" s="35">
        <f t="shared" si="310"/>
        <v>45</v>
      </c>
      <c r="BR1608" s="35">
        <f t="shared" si="311"/>
        <v>50</v>
      </c>
    </row>
    <row r="1609" spans="2:70" x14ac:dyDescent="0.3">
      <c r="B1609" s="6" t="s">
        <v>2430</v>
      </c>
      <c r="C1609" s="6">
        <v>212011549</v>
      </c>
      <c r="D1609" s="6" t="s">
        <v>619</v>
      </c>
      <c r="E1609" s="6" t="s">
        <v>157</v>
      </c>
      <c r="F1609" s="6" t="s">
        <v>689</v>
      </c>
      <c r="G1609" s="6" t="s">
        <v>86</v>
      </c>
      <c r="H1609" s="6" t="s">
        <v>4995</v>
      </c>
      <c r="I1609" s="22">
        <v>465000</v>
      </c>
      <c r="J1609" s="22">
        <v>480000</v>
      </c>
      <c r="K1609" s="22">
        <v>498750</v>
      </c>
      <c r="L1609" s="22">
        <v>485000</v>
      </c>
      <c r="M1609" s="22">
        <v>480000</v>
      </c>
      <c r="N1609" s="22">
        <v>485000</v>
      </c>
      <c r="O1609" s="23">
        <v>36</v>
      </c>
      <c r="P1609" s="23">
        <v>28</v>
      </c>
      <c r="Q1609" s="23">
        <v>33</v>
      </c>
      <c r="R1609" s="22">
        <v>500</v>
      </c>
      <c r="S1609" s="22">
        <v>430</v>
      </c>
      <c r="T1609" s="24">
        <v>4.2</v>
      </c>
      <c r="U1609" s="24">
        <v>0.10000000000000053</v>
      </c>
      <c r="V1609" s="24">
        <v>4.0999999999999996</v>
      </c>
      <c r="W1609" s="24">
        <v>5</v>
      </c>
      <c r="X1609" s="25">
        <v>5.5913978494623658E-2</v>
      </c>
      <c r="Y1609" s="24">
        <v>4.4000000000000004</v>
      </c>
      <c r="Z1609" s="24">
        <v>-0.79999999999999982</v>
      </c>
      <c r="AA1609" s="24">
        <v>5.2</v>
      </c>
      <c r="AB1609" s="24">
        <v>4</v>
      </c>
      <c r="AC1609" s="26">
        <v>0.27039889244613652</v>
      </c>
      <c r="AD1609" s="24">
        <v>4.8359801918251337</v>
      </c>
      <c r="AE1609" s="6">
        <v>90</v>
      </c>
      <c r="AF1609" s="6">
        <v>85</v>
      </c>
      <c r="AG1609" s="6">
        <v>77</v>
      </c>
      <c r="AH1609" s="27">
        <v>5.5342465753424657</v>
      </c>
      <c r="AI1609" s="28">
        <v>510000</v>
      </c>
      <c r="AJ1609" s="28">
        <v>510000</v>
      </c>
      <c r="AK1609" s="28">
        <v>491000</v>
      </c>
      <c r="AL1609" s="29">
        <v>0</v>
      </c>
      <c r="AM1609" s="29">
        <v>3.8696537678207736E-2</v>
      </c>
      <c r="AN1609" s="6">
        <v>3.2</v>
      </c>
      <c r="AO1609" s="27">
        <v>-9.9999999999999645E-2</v>
      </c>
      <c r="AP1609" s="6">
        <v>3.3</v>
      </c>
      <c r="AQ1609" s="28">
        <v>500</v>
      </c>
      <c r="AR1609" s="28">
        <v>450</v>
      </c>
      <c r="AS1609" s="25">
        <v>0.1111111111111111</v>
      </c>
      <c r="AT1609" s="30">
        <v>1849.1200000000001</v>
      </c>
      <c r="AU1609" s="24">
        <v>0.74509999999999998</v>
      </c>
      <c r="AV1609" s="24">
        <v>0.25490000000000002</v>
      </c>
      <c r="AW1609" s="24">
        <v>0.88260000000000005</v>
      </c>
      <c r="AX1609" s="24">
        <v>0.1106</v>
      </c>
      <c r="AY1609" s="24">
        <v>0.17899999999999999</v>
      </c>
      <c r="AZ1609" s="24">
        <v>0.48880000000000001</v>
      </c>
      <c r="BA1609" s="24">
        <v>0.2974</v>
      </c>
      <c r="BB1609" s="31">
        <v>5</v>
      </c>
      <c r="BC1609" s="23">
        <v>55</v>
      </c>
      <c r="BD1609" s="32" t="s">
        <v>4714</v>
      </c>
      <c r="BE1609" s="33">
        <v>145.50927063323701</v>
      </c>
      <c r="BF1609" s="33">
        <v>-38.049758018898402</v>
      </c>
      <c r="BG1609" s="34">
        <f t="shared" si="300"/>
        <v>47</v>
      </c>
      <c r="BH1609" s="34">
        <f t="shared" si="301"/>
        <v>64</v>
      </c>
      <c r="BI1609" s="34">
        <f t="shared" si="302"/>
        <v>56</v>
      </c>
      <c r="BJ1609" s="34">
        <f t="shared" si="303"/>
        <v>1</v>
      </c>
      <c r="BK1609" s="34">
        <f t="shared" si="304"/>
        <v>98</v>
      </c>
      <c r="BL1609" s="34">
        <f t="shared" si="305"/>
        <v>29</v>
      </c>
      <c r="BM1609" s="35">
        <f t="shared" si="306"/>
        <v>100</v>
      </c>
      <c r="BN1609" s="34">
        <f t="shared" si="307"/>
        <v>100</v>
      </c>
      <c r="BO1609" s="35">
        <f t="shared" si="308"/>
        <v>87</v>
      </c>
      <c r="BP1609" s="35">
        <f t="shared" si="309"/>
        <v>44</v>
      </c>
      <c r="BQ1609" s="35">
        <f t="shared" si="310"/>
        <v>50</v>
      </c>
      <c r="BR1609" s="35">
        <f t="shared" si="311"/>
        <v>50</v>
      </c>
    </row>
    <row r="1610" spans="2:70" x14ac:dyDescent="0.3">
      <c r="B1610" s="6" t="s">
        <v>1426</v>
      </c>
      <c r="C1610" s="6">
        <v>212031304</v>
      </c>
      <c r="D1610" s="6" t="s">
        <v>578</v>
      </c>
      <c r="E1610" s="6" t="s">
        <v>157</v>
      </c>
      <c r="F1610" s="6" t="s">
        <v>689</v>
      </c>
      <c r="G1610" s="6" t="s">
        <v>86</v>
      </c>
      <c r="H1610" s="6" t="s">
        <v>4995</v>
      </c>
      <c r="I1610" s="22">
        <v>570000</v>
      </c>
      <c r="J1610" s="22">
        <v>559000</v>
      </c>
      <c r="K1610" s="22">
        <v>550000</v>
      </c>
      <c r="L1610" s="22">
        <v>482000</v>
      </c>
      <c r="M1610" s="22">
        <v>474000</v>
      </c>
      <c r="N1610" s="22">
        <v>520000</v>
      </c>
      <c r="O1610" s="23">
        <v>38</v>
      </c>
      <c r="P1610" s="23">
        <v>41</v>
      </c>
      <c r="Q1610" s="23">
        <v>42</v>
      </c>
      <c r="R1610" s="22">
        <v>575</v>
      </c>
      <c r="S1610" s="22">
        <v>550</v>
      </c>
      <c r="T1610" s="24">
        <v>1.7</v>
      </c>
      <c r="U1610" s="24">
        <v>-0.7</v>
      </c>
      <c r="V1610" s="24">
        <v>2.4</v>
      </c>
      <c r="W1610" s="24">
        <v>2</v>
      </c>
      <c r="X1610" s="25">
        <v>5.2456140350877194E-2</v>
      </c>
      <c r="Y1610" s="24">
        <v>10.4</v>
      </c>
      <c r="Z1610" s="24">
        <v>-7.2000000000000011</v>
      </c>
      <c r="AA1610" s="24">
        <v>17.600000000000001</v>
      </c>
      <c r="AB1610" s="24">
        <v>23.7</v>
      </c>
      <c r="AC1610" s="26">
        <v>0.26978079723744464</v>
      </c>
      <c r="AD1610" s="24">
        <v>5.1429784088743622</v>
      </c>
      <c r="AE1610" s="6">
        <v>1125</v>
      </c>
      <c r="AF1610" s="6">
        <v>119</v>
      </c>
      <c r="AG1610" s="6">
        <v>112</v>
      </c>
      <c r="AH1610" s="27">
        <v>6.9753694581280783</v>
      </c>
      <c r="AI1610" s="28">
        <v>545000</v>
      </c>
      <c r="AJ1610" s="28">
        <v>538500</v>
      </c>
      <c r="AK1610" s="28">
        <v>505000</v>
      </c>
      <c r="AL1610" s="29">
        <v>1.2070566388115135E-2</v>
      </c>
      <c r="AM1610" s="29">
        <v>7.9207920792079209E-2</v>
      </c>
      <c r="AN1610" s="6">
        <v>2.8</v>
      </c>
      <c r="AO1610" s="27">
        <v>-0.20000000000000018</v>
      </c>
      <c r="AP1610" s="6">
        <v>3</v>
      </c>
      <c r="AQ1610" s="28">
        <v>530</v>
      </c>
      <c r="AR1610" s="28">
        <v>490</v>
      </c>
      <c r="AS1610" s="25">
        <v>8.1632653061224483E-2</v>
      </c>
      <c r="AT1610" s="30">
        <v>2131.36</v>
      </c>
      <c r="AU1610" s="24">
        <v>0.82930000000000004</v>
      </c>
      <c r="AV1610" s="24">
        <v>0.17069999999999999</v>
      </c>
      <c r="AW1610" s="24">
        <v>0.82989999999999997</v>
      </c>
      <c r="AX1610" s="24">
        <v>0.1404</v>
      </c>
      <c r="AY1610" s="24">
        <v>0.1207</v>
      </c>
      <c r="AZ1610" s="24">
        <v>0.63190000000000002</v>
      </c>
      <c r="BA1610" s="24">
        <v>0.21440000000000001</v>
      </c>
      <c r="BB1610" s="31">
        <v>6</v>
      </c>
      <c r="BC1610" s="23">
        <v>41</v>
      </c>
      <c r="BD1610" s="32" t="s">
        <v>3750</v>
      </c>
      <c r="BE1610" s="33">
        <v>145.251314915118</v>
      </c>
      <c r="BF1610" s="33">
        <v>-38.099142324710797</v>
      </c>
      <c r="BG1610" s="34">
        <f t="shared" si="300"/>
        <v>88</v>
      </c>
      <c r="BH1610" s="34">
        <f t="shared" si="301"/>
        <v>70</v>
      </c>
      <c r="BI1610" s="34">
        <f t="shared" si="302"/>
        <v>38</v>
      </c>
      <c r="BJ1610" s="34">
        <f t="shared" si="303"/>
        <v>7</v>
      </c>
      <c r="BK1610" s="34">
        <f t="shared" si="304"/>
        <v>100</v>
      </c>
      <c r="BL1610" s="34">
        <f t="shared" si="305"/>
        <v>17</v>
      </c>
      <c r="BM1610" s="35">
        <f t="shared" si="306"/>
        <v>100</v>
      </c>
      <c r="BN1610" s="34">
        <f t="shared" si="307"/>
        <v>99</v>
      </c>
      <c r="BO1610" s="35">
        <f t="shared" si="308"/>
        <v>87</v>
      </c>
      <c r="BP1610" s="35">
        <f t="shared" si="309"/>
        <v>1</v>
      </c>
      <c r="BQ1610" s="35">
        <f t="shared" si="310"/>
        <v>60</v>
      </c>
      <c r="BR1610" s="35">
        <f t="shared" si="311"/>
        <v>50</v>
      </c>
    </row>
    <row r="1611" spans="2:70" x14ac:dyDescent="0.3">
      <c r="B1611" s="6" t="s">
        <v>1912</v>
      </c>
      <c r="C1611" s="6">
        <v>212051322</v>
      </c>
      <c r="D1611" s="6" t="s">
        <v>267</v>
      </c>
      <c r="E1611" s="6" t="s">
        <v>157</v>
      </c>
      <c r="F1611" s="6" t="s">
        <v>689</v>
      </c>
      <c r="G1611" s="6" t="s">
        <v>86</v>
      </c>
      <c r="H1611" s="6" t="s">
        <v>4995</v>
      </c>
      <c r="I1611" s="22">
        <v>838240</v>
      </c>
      <c r="J1611" s="22">
        <v>854880</v>
      </c>
      <c r="K1611" s="22">
        <v>870000</v>
      </c>
      <c r="L1611" s="22">
        <v>1008000</v>
      </c>
      <c r="M1611" s="22">
        <v>1009000</v>
      </c>
      <c r="N1611" s="22">
        <v>975000</v>
      </c>
      <c r="O1611" s="23">
        <v>33</v>
      </c>
      <c r="P1611" s="23">
        <v>31</v>
      </c>
      <c r="Q1611" s="23">
        <v>29</v>
      </c>
      <c r="R1611" s="22">
        <v>690</v>
      </c>
      <c r="S1611" s="22">
        <v>650</v>
      </c>
      <c r="T1611" s="24">
        <v>3</v>
      </c>
      <c r="U1611" s="24">
        <v>-0.10000000000000009</v>
      </c>
      <c r="V1611" s="24">
        <v>3.1</v>
      </c>
      <c r="W1611" s="24">
        <v>2.4</v>
      </c>
      <c r="X1611" s="25">
        <v>4.2803970223325064E-2</v>
      </c>
      <c r="Y1611" s="24">
        <v>9.1999999999999993</v>
      </c>
      <c r="Z1611" s="24">
        <v>-2.9000000000000004</v>
      </c>
      <c r="AA1611" s="24">
        <v>12.1</v>
      </c>
      <c r="AB1611" s="24">
        <v>11.4</v>
      </c>
      <c r="AC1611" s="26">
        <v>0.32596371882086167</v>
      </c>
      <c r="AD1611" s="24">
        <v>7.6152683295540431</v>
      </c>
      <c r="AE1611" s="6">
        <v>399</v>
      </c>
      <c r="AF1611" s="6">
        <v>455</v>
      </c>
      <c r="AG1611" s="6">
        <v>415</v>
      </c>
      <c r="AH1611" s="27">
        <v>5.4872979214780599</v>
      </c>
      <c r="AI1611" s="28">
        <v>868000</v>
      </c>
      <c r="AJ1611" s="28">
        <v>882000</v>
      </c>
      <c r="AK1611" s="28">
        <v>880000</v>
      </c>
      <c r="AL1611" s="29">
        <v>-1.5873015873015872E-2</v>
      </c>
      <c r="AM1611" s="29">
        <v>-1.3636363636363636E-2</v>
      </c>
      <c r="AN1611" s="6">
        <v>2.6</v>
      </c>
      <c r="AO1611" s="27">
        <v>-0.19999999999999973</v>
      </c>
      <c r="AP1611" s="6">
        <v>2.8</v>
      </c>
      <c r="AQ1611" s="28">
        <v>620</v>
      </c>
      <c r="AR1611" s="28">
        <v>590</v>
      </c>
      <c r="AS1611" s="25">
        <v>5.0847457627118647E-2</v>
      </c>
      <c r="AT1611" s="30">
        <v>2116.8000000000002</v>
      </c>
      <c r="AU1611" s="24">
        <v>0.76870000000000005</v>
      </c>
      <c r="AV1611" s="24">
        <v>0.23130000000000001</v>
      </c>
      <c r="AW1611" s="24">
        <v>0.68530000000000002</v>
      </c>
      <c r="AX1611" s="24">
        <v>0.127</v>
      </c>
      <c r="AY1611" s="24">
        <v>0.37430000000000002</v>
      </c>
      <c r="AZ1611" s="24">
        <v>0.27129999999999999</v>
      </c>
      <c r="BA1611" s="24">
        <v>0.31909999999999999</v>
      </c>
      <c r="BB1611" s="31">
        <v>7.5</v>
      </c>
      <c r="BC1611" s="23">
        <v>19</v>
      </c>
      <c r="BD1611" s="32" t="s">
        <v>4210</v>
      </c>
      <c r="BE1611" s="33">
        <v>145.154732683182</v>
      </c>
      <c r="BF1611" s="33">
        <v>-37.888777760394902</v>
      </c>
      <c r="BG1611" s="34">
        <f t="shared" si="300"/>
        <v>67</v>
      </c>
      <c r="BH1611" s="34">
        <f t="shared" si="301"/>
        <v>74</v>
      </c>
      <c r="BI1611" s="34">
        <f t="shared" si="302"/>
        <v>57</v>
      </c>
      <c r="BJ1611" s="34">
        <f t="shared" si="303"/>
        <v>1</v>
      </c>
      <c r="BK1611" s="34">
        <f t="shared" si="304"/>
        <v>100</v>
      </c>
      <c r="BL1611" s="34">
        <f t="shared" si="305"/>
        <v>72</v>
      </c>
      <c r="BM1611" s="35">
        <f t="shared" si="306"/>
        <v>93</v>
      </c>
      <c r="BN1611" s="34">
        <f t="shared" si="307"/>
        <v>74</v>
      </c>
      <c r="BO1611" s="35">
        <f t="shared" si="308"/>
        <v>50</v>
      </c>
      <c r="BP1611" s="35">
        <f t="shared" si="309"/>
        <v>1</v>
      </c>
      <c r="BQ1611" s="35">
        <f t="shared" si="310"/>
        <v>75</v>
      </c>
      <c r="BR1611" s="35">
        <f t="shared" si="311"/>
        <v>50</v>
      </c>
    </row>
    <row r="1612" spans="2:70" x14ac:dyDescent="0.3">
      <c r="B1612" s="6" t="s">
        <v>894</v>
      </c>
      <c r="C1612" s="6">
        <v>213011328</v>
      </c>
      <c r="D1612" s="6" t="s">
        <v>88</v>
      </c>
      <c r="E1612" s="6" t="s">
        <v>89</v>
      </c>
      <c r="F1612" s="6" t="s">
        <v>689</v>
      </c>
      <c r="G1612" s="6" t="s">
        <v>86</v>
      </c>
      <c r="H1612" s="6" t="s">
        <v>4995</v>
      </c>
      <c r="I1612" s="22">
        <v>330000</v>
      </c>
      <c r="J1612" s="22">
        <v>364000</v>
      </c>
      <c r="K1612" s="22">
        <v>395000</v>
      </c>
      <c r="L1612" s="22">
        <v>295000</v>
      </c>
      <c r="M1612" s="22">
        <v>295000</v>
      </c>
      <c r="N1612" s="22">
        <v>340000</v>
      </c>
      <c r="O1612" s="23">
        <v>61</v>
      </c>
      <c r="P1612" s="23">
        <v>58</v>
      </c>
      <c r="Q1612" s="23">
        <v>49</v>
      </c>
      <c r="R1612" s="22">
        <v>420</v>
      </c>
      <c r="S1612" s="22">
        <v>370</v>
      </c>
      <c r="T1612" s="24">
        <v>4.4000000000000004</v>
      </c>
      <c r="U1612" s="24">
        <v>-0.19999999999999929</v>
      </c>
      <c r="V1612" s="24">
        <v>4.5999999999999996</v>
      </c>
      <c r="W1612" s="24">
        <v>4.9000000000000004</v>
      </c>
      <c r="X1612" s="25">
        <v>6.6181818181818175E-2</v>
      </c>
      <c r="Y1612" s="24">
        <v>7</v>
      </c>
      <c r="Z1612" s="24">
        <v>-1.9000000000000004</v>
      </c>
      <c r="AA1612" s="24">
        <v>8.9</v>
      </c>
      <c r="AB1612" s="24">
        <v>8.4</v>
      </c>
      <c r="AC1612" s="26">
        <v>0.27452415812591507</v>
      </c>
      <c r="AD1612" s="24">
        <v>4.148029861792673</v>
      </c>
      <c r="AE1612" s="6">
        <v>134</v>
      </c>
      <c r="AF1612" s="6">
        <v>144</v>
      </c>
      <c r="AG1612" s="6">
        <v>235</v>
      </c>
      <c r="AH1612" s="27">
        <v>3.3543307086614171</v>
      </c>
      <c r="AI1612" s="28">
        <v>513000</v>
      </c>
      <c r="AJ1612" s="28">
        <v>490000</v>
      </c>
      <c r="AK1612" s="28">
        <v>465000</v>
      </c>
      <c r="AL1612" s="29">
        <v>4.6938775510204082E-2</v>
      </c>
      <c r="AM1612" s="29">
        <v>0.1032258064516129</v>
      </c>
      <c r="AN1612" s="6">
        <v>3</v>
      </c>
      <c r="AO1612" s="27">
        <v>0.10000000000000009</v>
      </c>
      <c r="AP1612" s="6">
        <v>2.9</v>
      </c>
      <c r="AQ1612" s="28">
        <v>460</v>
      </c>
      <c r="AR1612" s="28">
        <v>430</v>
      </c>
      <c r="AS1612" s="25">
        <v>6.9767441860465115E-2</v>
      </c>
      <c r="AT1612" s="30">
        <v>1529.92</v>
      </c>
      <c r="AU1612" s="24">
        <v>0.59009999999999996</v>
      </c>
      <c r="AV1612" s="24">
        <v>0.40989999999999999</v>
      </c>
      <c r="AW1612" s="24">
        <v>0.63560000000000005</v>
      </c>
      <c r="AX1612" s="24">
        <v>0.19439999999999999</v>
      </c>
      <c r="AY1612" s="24">
        <v>0.26960000000000001</v>
      </c>
      <c r="AZ1612" s="24">
        <v>0.2843</v>
      </c>
      <c r="BA1612" s="24">
        <v>0.4042</v>
      </c>
      <c r="BB1612" s="31">
        <v>4</v>
      </c>
      <c r="BC1612" s="23">
        <v>14</v>
      </c>
      <c r="BD1612" s="32" t="s">
        <v>3285</v>
      </c>
      <c r="BE1612" s="33">
        <v>144.807875474404</v>
      </c>
      <c r="BF1612" s="33">
        <v>-37.773525521674102</v>
      </c>
      <c r="BG1612" s="34">
        <f t="shared" si="300"/>
        <v>44</v>
      </c>
      <c r="BH1612" s="34">
        <f t="shared" si="301"/>
        <v>67</v>
      </c>
      <c r="BI1612" s="34">
        <f t="shared" si="302"/>
        <v>83</v>
      </c>
      <c r="BJ1612" s="34">
        <f t="shared" si="303"/>
        <v>24</v>
      </c>
      <c r="BK1612" s="34">
        <f t="shared" si="304"/>
        <v>100</v>
      </c>
      <c r="BL1612" s="34">
        <f t="shared" si="305"/>
        <v>49</v>
      </c>
      <c r="BM1612" s="35">
        <f t="shared" si="306"/>
        <v>100</v>
      </c>
      <c r="BN1612" s="34">
        <f t="shared" si="307"/>
        <v>100</v>
      </c>
      <c r="BO1612" s="35">
        <f t="shared" si="308"/>
        <v>84</v>
      </c>
      <c r="BP1612" s="35">
        <f t="shared" si="309"/>
        <v>1</v>
      </c>
      <c r="BQ1612" s="35">
        <f t="shared" si="310"/>
        <v>40</v>
      </c>
      <c r="BR1612" s="35">
        <f t="shared" si="311"/>
        <v>50</v>
      </c>
    </row>
    <row r="1613" spans="2:70" x14ac:dyDescent="0.3">
      <c r="B1613" s="6" t="s">
        <v>1120</v>
      </c>
      <c r="C1613" s="6">
        <v>213041572</v>
      </c>
      <c r="D1613" s="6" t="s">
        <v>162</v>
      </c>
      <c r="E1613" s="6" t="s">
        <v>89</v>
      </c>
      <c r="F1613" s="6" t="s">
        <v>689</v>
      </c>
      <c r="G1613" s="6" t="s">
        <v>86</v>
      </c>
      <c r="H1613" s="6" t="s">
        <v>4995</v>
      </c>
      <c r="I1613" s="22">
        <v>514950</v>
      </c>
      <c r="J1613" s="22">
        <v>499950</v>
      </c>
      <c r="K1613" s="22">
        <v>499900</v>
      </c>
      <c r="L1613" s="22">
        <v>360000</v>
      </c>
      <c r="M1613" s="22">
        <v>340000</v>
      </c>
      <c r="N1613" s="22">
        <v>340000</v>
      </c>
      <c r="O1613" s="23">
        <v>56</v>
      </c>
      <c r="P1613" s="23">
        <v>48</v>
      </c>
      <c r="Q1613" s="23">
        <v>40</v>
      </c>
      <c r="R1613" s="22">
        <v>410</v>
      </c>
      <c r="S1613" s="22">
        <v>400</v>
      </c>
      <c r="T1613" s="24">
        <v>2.7</v>
      </c>
      <c r="U1613" s="24">
        <v>-2.7</v>
      </c>
      <c r="V1613" s="24">
        <v>5.4</v>
      </c>
      <c r="W1613" s="24">
        <v>5.4</v>
      </c>
      <c r="X1613" s="25">
        <v>4.1402077871638021E-2</v>
      </c>
      <c r="Y1613" s="24">
        <v>94.6</v>
      </c>
      <c r="Z1613" s="24">
        <v>-24.300000000000011</v>
      </c>
      <c r="AA1613" s="24">
        <v>118.9</v>
      </c>
      <c r="AB1613" s="24">
        <v>64.900000000000006</v>
      </c>
      <c r="AC1613" s="26">
        <v>0.17805030572540298</v>
      </c>
      <c r="AD1613" s="24">
        <v>4.3005161788600494</v>
      </c>
      <c r="AE1613" s="6">
        <v>72</v>
      </c>
      <c r="AF1613" s="6">
        <v>72</v>
      </c>
      <c r="AG1613" s="6">
        <v>120</v>
      </c>
      <c r="AH1613" s="27">
        <v>3.5806451612903225</v>
      </c>
      <c r="AI1613" s="28">
        <v>442000</v>
      </c>
      <c r="AJ1613" s="28">
        <v>435000</v>
      </c>
      <c r="AK1613" s="28">
        <v>425000</v>
      </c>
      <c r="AL1613" s="29">
        <v>1.6091954022988506E-2</v>
      </c>
      <c r="AM1613" s="29">
        <v>0.04</v>
      </c>
      <c r="AN1613" s="6">
        <v>2.6</v>
      </c>
      <c r="AO1613" s="27">
        <v>-0.10000000000000009</v>
      </c>
      <c r="AP1613" s="6">
        <v>2.7</v>
      </c>
      <c r="AQ1613" s="28">
        <v>450</v>
      </c>
      <c r="AR1613" s="28">
        <v>420</v>
      </c>
      <c r="AS1613" s="25">
        <v>7.1428571428571425E-2</v>
      </c>
      <c r="AT1613" s="30">
        <v>2302.7200000000003</v>
      </c>
      <c r="AU1613" s="24">
        <v>0.86919999999999997</v>
      </c>
      <c r="AV1613" s="24">
        <v>0.1308</v>
      </c>
      <c r="AW1613" s="24">
        <v>0.9819</v>
      </c>
      <c r="AX1613" s="24">
        <v>1.5900000000000001E-2</v>
      </c>
      <c r="AY1613" s="24">
        <v>6.1100000000000002E-2</v>
      </c>
      <c r="AZ1613" s="24">
        <v>0.62409999999999999</v>
      </c>
      <c r="BA1613" s="24">
        <v>0.28760000000000002</v>
      </c>
      <c r="BB1613" s="31">
        <v>6</v>
      </c>
      <c r="BC1613" s="23">
        <v>34</v>
      </c>
      <c r="BD1613" s="32" t="s">
        <v>3476</v>
      </c>
      <c r="BE1613" s="33">
        <v>144.60012856543</v>
      </c>
      <c r="BF1613" s="33">
        <v>-37.719642111090799</v>
      </c>
      <c r="BG1613" s="34">
        <f t="shared" si="300"/>
        <v>72</v>
      </c>
      <c r="BH1613" s="34">
        <f t="shared" si="301"/>
        <v>74</v>
      </c>
      <c r="BI1613" s="34">
        <f t="shared" si="302"/>
        <v>80</v>
      </c>
      <c r="BJ1613" s="34">
        <f t="shared" si="303"/>
        <v>9</v>
      </c>
      <c r="BK1613" s="34">
        <f t="shared" si="304"/>
        <v>100</v>
      </c>
      <c r="BL1613" s="34">
        <f t="shared" si="305"/>
        <v>3</v>
      </c>
      <c r="BM1613" s="35">
        <f t="shared" si="306"/>
        <v>88</v>
      </c>
      <c r="BN1613" s="34">
        <f t="shared" si="307"/>
        <v>100</v>
      </c>
      <c r="BO1613" s="35">
        <f t="shared" si="308"/>
        <v>100</v>
      </c>
      <c r="BP1613" s="35">
        <f t="shared" si="309"/>
        <v>1</v>
      </c>
      <c r="BQ1613" s="35">
        <f t="shared" si="310"/>
        <v>60</v>
      </c>
      <c r="BR1613" s="35">
        <f t="shared" si="311"/>
        <v>50</v>
      </c>
    </row>
    <row r="1614" spans="2:70" x14ac:dyDescent="0.3">
      <c r="B1614" s="6" t="s">
        <v>1139</v>
      </c>
      <c r="C1614" s="6">
        <v>213051368</v>
      </c>
      <c r="D1614" s="6" t="s">
        <v>693</v>
      </c>
      <c r="E1614" s="6" t="s">
        <v>89</v>
      </c>
      <c r="F1614" s="6" t="s">
        <v>689</v>
      </c>
      <c r="G1614" s="6" t="s">
        <v>86</v>
      </c>
      <c r="H1614" s="6" t="s">
        <v>4995</v>
      </c>
      <c r="I1614" s="22">
        <v>470000</v>
      </c>
      <c r="J1614" s="22">
        <v>450000</v>
      </c>
      <c r="K1614" s="22">
        <v>445000</v>
      </c>
      <c r="L1614" s="22">
        <v>430000</v>
      </c>
      <c r="M1614" s="22">
        <v>472000</v>
      </c>
      <c r="N1614" s="22">
        <v>460000</v>
      </c>
      <c r="O1614" s="23">
        <v>49</v>
      </c>
      <c r="P1614" s="23">
        <v>46</v>
      </c>
      <c r="Q1614" s="23">
        <v>56</v>
      </c>
      <c r="R1614" s="22">
        <v>440</v>
      </c>
      <c r="S1614" s="22">
        <v>430</v>
      </c>
      <c r="T1614" s="24">
        <v>3</v>
      </c>
      <c r="U1614" s="24">
        <v>0</v>
      </c>
      <c r="V1614" s="24">
        <v>3</v>
      </c>
      <c r="W1614" s="24">
        <v>2.8</v>
      </c>
      <c r="X1614" s="25">
        <v>4.8680851063829786E-2</v>
      </c>
      <c r="Y1614" s="24">
        <v>7</v>
      </c>
      <c r="Z1614" s="24">
        <v>-2</v>
      </c>
      <c r="AA1614" s="24">
        <v>9</v>
      </c>
      <c r="AB1614" s="24">
        <v>9.3000000000000007</v>
      </c>
      <c r="AC1614" s="26">
        <v>0.21801173299508481</v>
      </c>
      <c r="AD1614" s="24">
        <v>4.4783878718395913</v>
      </c>
      <c r="AE1614" s="6">
        <v>219</v>
      </c>
      <c r="AF1614" s="6">
        <v>243</v>
      </c>
      <c r="AG1614" s="6">
        <v>234</v>
      </c>
      <c r="AH1614" s="27">
        <v>6.0126849894291761</v>
      </c>
      <c r="AI1614" s="28">
        <v>458000</v>
      </c>
      <c r="AJ1614" s="28">
        <v>470000</v>
      </c>
      <c r="AK1614" s="28">
        <v>460000</v>
      </c>
      <c r="AL1614" s="29">
        <v>-2.553191489361702E-2</v>
      </c>
      <c r="AM1614" s="29">
        <v>-4.3478260869565218E-3</v>
      </c>
      <c r="AN1614" s="6">
        <v>3.4</v>
      </c>
      <c r="AO1614" s="27">
        <v>-0.20000000000000018</v>
      </c>
      <c r="AP1614" s="6">
        <v>3.6</v>
      </c>
      <c r="AQ1614" s="28">
        <v>460</v>
      </c>
      <c r="AR1614" s="28">
        <v>430</v>
      </c>
      <c r="AS1614" s="25">
        <v>6.9767441860465115E-2</v>
      </c>
      <c r="AT1614" s="30">
        <v>2018.2400000000002</v>
      </c>
      <c r="AU1614" s="24">
        <v>0.71850000000000003</v>
      </c>
      <c r="AV1614" s="24">
        <v>0.28149999999999997</v>
      </c>
      <c r="AW1614" s="24">
        <v>0.80200000000000005</v>
      </c>
      <c r="AX1614" s="24">
        <v>0.1525</v>
      </c>
      <c r="AY1614" s="24">
        <v>0.28760000000000002</v>
      </c>
      <c r="AZ1614" s="24">
        <v>0.3372</v>
      </c>
      <c r="BA1614" s="24">
        <v>0.34799999999999998</v>
      </c>
      <c r="BB1614" s="31">
        <v>3.5</v>
      </c>
      <c r="BC1614" s="23">
        <v>29</v>
      </c>
      <c r="BD1614" s="32" t="s">
        <v>3491</v>
      </c>
      <c r="BE1614" s="33">
        <v>144.677794101329</v>
      </c>
      <c r="BF1614" s="33">
        <v>-37.937579989054697</v>
      </c>
      <c r="BG1614" s="34">
        <f t="shared" si="300"/>
        <v>67</v>
      </c>
      <c r="BH1614" s="34">
        <f t="shared" si="301"/>
        <v>60</v>
      </c>
      <c r="BI1614" s="34">
        <f t="shared" si="302"/>
        <v>50</v>
      </c>
      <c r="BJ1614" s="34">
        <f t="shared" si="303"/>
        <v>1</v>
      </c>
      <c r="BK1614" s="34">
        <f t="shared" si="304"/>
        <v>100</v>
      </c>
      <c r="BL1614" s="34">
        <f t="shared" si="305"/>
        <v>53</v>
      </c>
      <c r="BM1614" s="35">
        <f t="shared" si="306"/>
        <v>100</v>
      </c>
      <c r="BN1614" s="34">
        <f t="shared" si="307"/>
        <v>100</v>
      </c>
      <c r="BO1614" s="35">
        <f t="shared" si="308"/>
        <v>100</v>
      </c>
      <c r="BP1614" s="35">
        <f t="shared" si="309"/>
        <v>1</v>
      </c>
      <c r="BQ1614" s="35">
        <f t="shared" si="310"/>
        <v>35</v>
      </c>
      <c r="BR1614" s="35">
        <f t="shared" si="311"/>
        <v>50</v>
      </c>
    </row>
    <row r="1615" spans="2:70" x14ac:dyDescent="0.3">
      <c r="B1615" s="6" t="s">
        <v>1655</v>
      </c>
      <c r="C1615" s="6">
        <v>213051583</v>
      </c>
      <c r="D1615" s="6" t="s">
        <v>693</v>
      </c>
      <c r="E1615" s="6" t="s">
        <v>89</v>
      </c>
      <c r="F1615" s="6" t="s">
        <v>689</v>
      </c>
      <c r="G1615" s="6" t="s">
        <v>86</v>
      </c>
      <c r="H1615" s="6" t="s">
        <v>4995</v>
      </c>
      <c r="I1615" s="22">
        <v>436320</v>
      </c>
      <c r="J1615" s="22">
        <v>445000</v>
      </c>
      <c r="K1615" s="22">
        <v>450000</v>
      </c>
      <c r="L1615" s="22">
        <v>415000</v>
      </c>
      <c r="M1615" s="22">
        <v>400000</v>
      </c>
      <c r="N1615" s="22">
        <v>405000</v>
      </c>
      <c r="O1615" s="23">
        <v>60</v>
      </c>
      <c r="P1615" s="23">
        <v>60</v>
      </c>
      <c r="Q1615" s="23">
        <v>49</v>
      </c>
      <c r="R1615" s="22">
        <v>480</v>
      </c>
      <c r="S1615" s="22">
        <v>430</v>
      </c>
      <c r="T1615" s="24">
        <v>2.6</v>
      </c>
      <c r="U1615" s="24">
        <v>0.10000000000000009</v>
      </c>
      <c r="V1615" s="24">
        <v>2.5</v>
      </c>
      <c r="W1615" s="24">
        <v>2.1</v>
      </c>
      <c r="X1615" s="25">
        <v>5.7205720572057209E-2</v>
      </c>
      <c r="Y1615" s="24">
        <v>5.5</v>
      </c>
      <c r="Z1615" s="24">
        <v>-2.0999999999999996</v>
      </c>
      <c r="AA1615" s="24">
        <v>7.6</v>
      </c>
      <c r="AB1615" s="24">
        <v>6</v>
      </c>
      <c r="AC1615" s="26">
        <v>0.19804594665962502</v>
      </c>
      <c r="AD1615" s="24">
        <v>3.461995490646137</v>
      </c>
      <c r="AE1615" s="6">
        <v>219</v>
      </c>
      <c r="AF1615" s="6">
        <v>243</v>
      </c>
      <c r="AG1615" s="6">
        <v>234</v>
      </c>
      <c r="AH1615" s="27">
        <v>6.0126849894291761</v>
      </c>
      <c r="AI1615" s="28">
        <v>458000</v>
      </c>
      <c r="AJ1615" s="28">
        <v>470000</v>
      </c>
      <c r="AK1615" s="28">
        <v>460000</v>
      </c>
      <c r="AL1615" s="29">
        <v>-2.553191489361702E-2</v>
      </c>
      <c r="AM1615" s="29">
        <v>-4.3478260869565218E-3</v>
      </c>
      <c r="AN1615" s="6">
        <v>3.4</v>
      </c>
      <c r="AO1615" s="27">
        <v>-0.20000000000000018</v>
      </c>
      <c r="AP1615" s="6">
        <v>3.6</v>
      </c>
      <c r="AQ1615" s="28">
        <v>460</v>
      </c>
      <c r="AR1615" s="28">
        <v>430</v>
      </c>
      <c r="AS1615" s="25">
        <v>6.9767441860465115E-2</v>
      </c>
      <c r="AT1615" s="30">
        <v>2423.6800000000003</v>
      </c>
      <c r="AU1615" s="24">
        <v>0.86950000000000005</v>
      </c>
      <c r="AV1615" s="24">
        <v>0.1305</v>
      </c>
      <c r="AW1615" s="24">
        <v>0.88660000000000005</v>
      </c>
      <c r="AX1615" s="24">
        <v>0.1105</v>
      </c>
      <c r="AY1615" s="24">
        <v>0.1129</v>
      </c>
      <c r="AZ1615" s="24">
        <v>0.54869999999999997</v>
      </c>
      <c r="BA1615" s="24">
        <v>0.3039</v>
      </c>
      <c r="BB1615" s="31">
        <v>5</v>
      </c>
      <c r="BC1615" s="23">
        <v>25</v>
      </c>
      <c r="BD1615" s="32" t="s">
        <v>3973</v>
      </c>
      <c r="BE1615" s="33">
        <v>144.67922929175</v>
      </c>
      <c r="BF1615" s="33">
        <v>-37.842556825358997</v>
      </c>
      <c r="BG1615" s="34">
        <f t="shared" si="300"/>
        <v>74</v>
      </c>
      <c r="BH1615" s="34">
        <f t="shared" si="301"/>
        <v>60</v>
      </c>
      <c r="BI1615" s="34">
        <f t="shared" si="302"/>
        <v>50</v>
      </c>
      <c r="BJ1615" s="34">
        <f t="shared" si="303"/>
        <v>1</v>
      </c>
      <c r="BK1615" s="34">
        <f t="shared" si="304"/>
        <v>100</v>
      </c>
      <c r="BL1615" s="34">
        <f t="shared" si="305"/>
        <v>15</v>
      </c>
      <c r="BM1615" s="35">
        <f t="shared" si="306"/>
        <v>100</v>
      </c>
      <c r="BN1615" s="34">
        <f t="shared" si="307"/>
        <v>100</v>
      </c>
      <c r="BO1615" s="35">
        <f t="shared" si="308"/>
        <v>100</v>
      </c>
      <c r="BP1615" s="35">
        <f t="shared" si="309"/>
        <v>26</v>
      </c>
      <c r="BQ1615" s="35">
        <f t="shared" si="310"/>
        <v>50</v>
      </c>
      <c r="BR1615" s="35">
        <f t="shared" si="311"/>
        <v>50</v>
      </c>
    </row>
    <row r="1616" spans="2:70" x14ac:dyDescent="0.3">
      <c r="B1616" s="6" t="s">
        <v>1325</v>
      </c>
      <c r="C1616" s="6">
        <v>214011372</v>
      </c>
      <c r="D1616" s="6" t="s">
        <v>486</v>
      </c>
      <c r="E1616" s="6" t="s">
        <v>487</v>
      </c>
      <c r="F1616" s="6" t="s">
        <v>689</v>
      </c>
      <c r="G1616" s="6" t="s">
        <v>86</v>
      </c>
      <c r="H1616" s="6" t="s">
        <v>4995</v>
      </c>
      <c r="I1616" s="22">
        <v>540000</v>
      </c>
      <c r="J1616" s="22">
        <v>540000</v>
      </c>
      <c r="K1616" s="22">
        <v>520000</v>
      </c>
      <c r="L1616" s="22">
        <v>553000</v>
      </c>
      <c r="M1616" s="22">
        <v>553000</v>
      </c>
      <c r="N1616" s="22">
        <v>535000</v>
      </c>
      <c r="O1616" s="23">
        <v>27</v>
      </c>
      <c r="P1616" s="23">
        <v>28</v>
      </c>
      <c r="Q1616" s="23">
        <v>30</v>
      </c>
      <c r="R1616" s="22">
        <v>470</v>
      </c>
      <c r="S1616" s="22">
        <v>450</v>
      </c>
      <c r="T1616" s="24">
        <v>3</v>
      </c>
      <c r="U1616" s="24">
        <v>-0.5</v>
      </c>
      <c r="V1616" s="24">
        <v>3.5</v>
      </c>
      <c r="W1616" s="24">
        <v>4.5</v>
      </c>
      <c r="X1616" s="25">
        <v>4.5259259259259256E-2</v>
      </c>
      <c r="Y1616" s="24">
        <v>5.6</v>
      </c>
      <c r="Z1616" s="24">
        <v>-1.8000000000000007</v>
      </c>
      <c r="AA1616" s="24">
        <v>7.4</v>
      </c>
      <c r="AB1616" s="24">
        <v>6.5</v>
      </c>
      <c r="AC1616" s="26">
        <v>0.31960613643781954</v>
      </c>
      <c r="AD1616" s="24">
        <v>7.0616740456801379</v>
      </c>
      <c r="AE1616" s="6">
        <v>117</v>
      </c>
      <c r="AF1616" s="6">
        <v>171</v>
      </c>
      <c r="AG1616" s="6">
        <v>197</v>
      </c>
      <c r="AH1616" s="27">
        <v>2.3244094488188978</v>
      </c>
      <c r="AI1616" s="28">
        <v>580000</v>
      </c>
      <c r="AJ1616" s="28">
        <v>571000</v>
      </c>
      <c r="AK1616" s="28">
        <v>550000</v>
      </c>
      <c r="AL1616" s="29">
        <v>1.5761821366024518E-2</v>
      </c>
      <c r="AM1616" s="29">
        <v>5.4545454545454543E-2</v>
      </c>
      <c r="AN1616" s="6">
        <v>3.1</v>
      </c>
      <c r="AO1616" s="27">
        <v>-0.29999999999999982</v>
      </c>
      <c r="AP1616" s="6">
        <v>3.4</v>
      </c>
      <c r="AQ1616" s="28">
        <v>480</v>
      </c>
      <c r="AR1616" s="28">
        <v>450</v>
      </c>
      <c r="AS1616" s="25">
        <v>6.6666666666666666E-2</v>
      </c>
      <c r="AT1616" s="30">
        <v>1470.5600000000002</v>
      </c>
      <c r="AU1616" s="24">
        <v>0.6452</v>
      </c>
      <c r="AV1616" s="24">
        <v>0.3548</v>
      </c>
      <c r="AW1616" s="24">
        <v>0.88629999999999998</v>
      </c>
      <c r="AX1616" s="24">
        <v>0.1011</v>
      </c>
      <c r="AY1616" s="24">
        <v>0.27539999999999998</v>
      </c>
      <c r="AZ1616" s="24">
        <v>0.32990000000000003</v>
      </c>
      <c r="BA1616" s="24">
        <v>0.3659</v>
      </c>
      <c r="BB1616" s="31">
        <v>4</v>
      </c>
      <c r="BC1616" s="23">
        <v>40</v>
      </c>
      <c r="BD1616" s="32" t="s">
        <v>3662</v>
      </c>
      <c r="BE1616" s="33">
        <v>145.15701119749599</v>
      </c>
      <c r="BF1616" s="33">
        <v>-38.136684757589101</v>
      </c>
      <c r="BG1616" s="34">
        <f t="shared" si="300"/>
        <v>67</v>
      </c>
      <c r="BH1616" s="34">
        <f t="shared" si="301"/>
        <v>65</v>
      </c>
      <c r="BI1616" s="34">
        <f t="shared" si="302"/>
        <v>96</v>
      </c>
      <c r="BJ1616" s="34">
        <f t="shared" si="303"/>
        <v>9</v>
      </c>
      <c r="BK1616" s="34">
        <f t="shared" si="304"/>
        <v>100</v>
      </c>
      <c r="BL1616" s="34">
        <f t="shared" si="305"/>
        <v>51</v>
      </c>
      <c r="BM1616" s="35">
        <f t="shared" si="306"/>
        <v>100</v>
      </c>
      <c r="BN1616" s="34">
        <f t="shared" si="307"/>
        <v>80</v>
      </c>
      <c r="BO1616" s="35">
        <f t="shared" si="308"/>
        <v>54</v>
      </c>
      <c r="BP1616" s="35">
        <f t="shared" si="309"/>
        <v>24</v>
      </c>
      <c r="BQ1616" s="35">
        <f t="shared" si="310"/>
        <v>40</v>
      </c>
      <c r="BR1616" s="35">
        <f t="shared" si="311"/>
        <v>50</v>
      </c>
    </row>
    <row r="1617" spans="2:70" x14ac:dyDescent="0.3">
      <c r="B1617" s="6" t="s">
        <v>227</v>
      </c>
      <c r="C1617" s="6">
        <v>302031037</v>
      </c>
      <c r="D1617" s="6" t="s">
        <v>228</v>
      </c>
      <c r="E1617" s="6" t="s">
        <v>229</v>
      </c>
      <c r="F1617" s="6" t="s">
        <v>2780</v>
      </c>
      <c r="G1617" s="6" t="s">
        <v>97</v>
      </c>
      <c r="H1617" s="6" t="s">
        <v>4995</v>
      </c>
      <c r="I1617" s="22">
        <v>650000</v>
      </c>
      <c r="J1617" s="22">
        <v>650000</v>
      </c>
      <c r="K1617" s="22">
        <v>650000</v>
      </c>
      <c r="L1617" s="22">
        <v>625000</v>
      </c>
      <c r="M1617" s="22">
        <v>580000</v>
      </c>
      <c r="N1617" s="22">
        <v>550000</v>
      </c>
      <c r="O1617" s="23">
        <v>28</v>
      </c>
      <c r="P1617" s="23">
        <v>28</v>
      </c>
      <c r="Q1617" s="23">
        <v>36</v>
      </c>
      <c r="R1617" s="22">
        <v>720</v>
      </c>
      <c r="S1617" s="22">
        <v>660</v>
      </c>
      <c r="T1617" s="24">
        <v>6.6</v>
      </c>
      <c r="U1617" s="24">
        <v>9.9999999999999645E-2</v>
      </c>
      <c r="V1617" s="24">
        <v>6.5</v>
      </c>
      <c r="W1617" s="24">
        <v>3.5</v>
      </c>
      <c r="X1617" s="25">
        <v>5.7599999999999998E-2</v>
      </c>
      <c r="Y1617" s="24">
        <v>13.5</v>
      </c>
      <c r="Z1617" s="24">
        <v>-4</v>
      </c>
      <c r="AA1617" s="24">
        <v>17.5</v>
      </c>
      <c r="AB1617" s="24">
        <v>16.5</v>
      </c>
      <c r="AC1617" s="26">
        <v>0.31206657420249651</v>
      </c>
      <c r="AD1617" s="24">
        <v>5.4178224687933421</v>
      </c>
      <c r="AE1617" s="6">
        <v>49</v>
      </c>
      <c r="AF1617" s="6">
        <v>55</v>
      </c>
      <c r="AG1617" s="6">
        <v>87</v>
      </c>
      <c r="AH1617" s="27">
        <v>1.2646370023419202</v>
      </c>
      <c r="AI1617" s="28">
        <v>660000</v>
      </c>
      <c r="AJ1617" s="28">
        <v>530000</v>
      </c>
      <c r="AK1617" s="28">
        <v>470000</v>
      </c>
      <c r="AL1617" s="29">
        <v>0.24528301886792453</v>
      </c>
      <c r="AM1617" s="29">
        <v>0.40425531914893614</v>
      </c>
      <c r="AN1617" s="6">
        <v>3.4</v>
      </c>
      <c r="AO1617" s="27">
        <v>-0.10000000000000009</v>
      </c>
      <c r="AP1617" s="6">
        <v>3.5</v>
      </c>
      <c r="AQ1617" s="28">
        <v>600</v>
      </c>
      <c r="AR1617" s="28">
        <v>585</v>
      </c>
      <c r="AS1617" s="25">
        <v>2.564102564102564E-2</v>
      </c>
      <c r="AT1617" s="30">
        <v>2307.2000000000003</v>
      </c>
      <c r="AU1617" s="24">
        <v>0.54210000000000003</v>
      </c>
      <c r="AV1617" s="24">
        <v>0.45789999999999997</v>
      </c>
      <c r="AW1617" s="24">
        <v>0.12</v>
      </c>
      <c r="AX1617" s="24">
        <v>4.4400000000000002E-2</v>
      </c>
      <c r="AY1617" s="24">
        <v>0.1777</v>
      </c>
      <c r="AZ1617" s="24">
        <v>0.21929999999999999</v>
      </c>
      <c r="BA1617" s="24">
        <v>0.58130000000000004</v>
      </c>
      <c r="BB1617" s="31">
        <v>9</v>
      </c>
      <c r="BC1617" s="23">
        <v>9</v>
      </c>
      <c r="BD1617" s="32" t="s">
        <v>2781</v>
      </c>
      <c r="BE1617" s="33">
        <v>153.09955454528199</v>
      </c>
      <c r="BF1617" s="33">
        <v>-27.4306262052737</v>
      </c>
      <c r="BG1617" s="34">
        <f t="shared" si="300"/>
        <v>8</v>
      </c>
      <c r="BH1617" s="34">
        <f t="shared" si="301"/>
        <v>60</v>
      </c>
      <c r="BI1617" s="34">
        <f t="shared" si="302"/>
        <v>100</v>
      </c>
      <c r="BJ1617" s="34">
        <f t="shared" si="303"/>
        <v>100</v>
      </c>
      <c r="BK1617" s="34">
        <f t="shared" si="304"/>
        <v>100</v>
      </c>
      <c r="BL1617" s="34">
        <f t="shared" si="305"/>
        <v>29</v>
      </c>
      <c r="BM1617" s="35">
        <f t="shared" si="306"/>
        <v>100</v>
      </c>
      <c r="BN1617" s="34">
        <f t="shared" si="307"/>
        <v>96</v>
      </c>
      <c r="BO1617" s="35">
        <f t="shared" si="308"/>
        <v>59</v>
      </c>
      <c r="BP1617" s="35">
        <f t="shared" si="309"/>
        <v>1</v>
      </c>
      <c r="BQ1617" s="35">
        <f t="shared" si="310"/>
        <v>90</v>
      </c>
      <c r="BR1617" s="35">
        <f t="shared" si="311"/>
        <v>50</v>
      </c>
    </row>
    <row r="1618" spans="2:70" x14ac:dyDescent="0.3">
      <c r="B1618" s="6" t="s">
        <v>2552</v>
      </c>
      <c r="C1618" s="6">
        <v>306041164</v>
      </c>
      <c r="D1618" s="6" t="s">
        <v>2553</v>
      </c>
      <c r="E1618" s="6" t="s">
        <v>1349</v>
      </c>
      <c r="F1618" s="6" t="s">
        <v>2698</v>
      </c>
      <c r="G1618" s="6" t="s">
        <v>97</v>
      </c>
      <c r="H1618" s="6" t="s">
        <v>4995</v>
      </c>
      <c r="I1618" s="22">
        <v>290000</v>
      </c>
      <c r="J1618" s="22">
        <v>284050</v>
      </c>
      <c r="K1618" s="22">
        <v>290000</v>
      </c>
      <c r="L1618" s="22">
        <v>276000</v>
      </c>
      <c r="M1618" s="22">
        <v>260000</v>
      </c>
      <c r="N1618" s="22">
        <v>550000</v>
      </c>
      <c r="O1618" s="23">
        <v>51</v>
      </c>
      <c r="P1618" s="23">
        <v>57</v>
      </c>
      <c r="Q1618" s="23">
        <v>34</v>
      </c>
      <c r="R1618" s="22">
        <v>400</v>
      </c>
      <c r="S1618" s="22">
        <v>350</v>
      </c>
      <c r="T1618" s="24">
        <v>0.5</v>
      </c>
      <c r="U1618" s="24">
        <v>0</v>
      </c>
      <c r="V1618" s="24">
        <v>0.5</v>
      </c>
      <c r="W1618" s="24">
        <v>0.9</v>
      </c>
      <c r="X1618" s="25">
        <v>7.1724137931034479E-2</v>
      </c>
      <c r="Y1618" s="24">
        <v>2.6</v>
      </c>
      <c r="Z1618" s="24">
        <v>-1.4999999999999996</v>
      </c>
      <c r="AA1618" s="24">
        <v>4.0999999999999996</v>
      </c>
      <c r="AB1618" s="24">
        <v>5.3</v>
      </c>
      <c r="AC1618" s="26">
        <v>0.29737123825383605</v>
      </c>
      <c r="AD1618" s="24">
        <v>4.1460413025775225</v>
      </c>
      <c r="AE1618" s="6">
        <v>119</v>
      </c>
      <c r="AF1618" s="6">
        <v>102</v>
      </c>
      <c r="AG1618" s="6">
        <v>86</v>
      </c>
      <c r="AH1618" s="27">
        <v>8.64</v>
      </c>
      <c r="AI1618" s="28">
        <v>386000</v>
      </c>
      <c r="AJ1618" s="28">
        <v>405000</v>
      </c>
      <c r="AK1618" s="28">
        <v>347500</v>
      </c>
      <c r="AL1618" s="29">
        <v>-4.6913580246913583E-2</v>
      </c>
      <c r="AM1618" s="29">
        <v>0.11079136690647481</v>
      </c>
      <c r="AN1618" s="6">
        <v>2.6</v>
      </c>
      <c r="AO1618" s="27">
        <v>-0.10000000000000009</v>
      </c>
      <c r="AP1618" s="6">
        <v>2.7</v>
      </c>
      <c r="AQ1618" s="28">
        <v>550</v>
      </c>
      <c r="AR1618" s="28">
        <v>500</v>
      </c>
      <c r="AS1618" s="25">
        <v>0.1</v>
      </c>
      <c r="AT1618" s="30">
        <v>1345.1200000000001</v>
      </c>
      <c r="AU1618" s="24">
        <v>0.66679999999999995</v>
      </c>
      <c r="AV1618" s="24">
        <v>0.3332</v>
      </c>
      <c r="AW1618" s="24">
        <v>0.88870000000000005</v>
      </c>
      <c r="AX1618" s="24">
        <v>4.02E-2</v>
      </c>
      <c r="AY1618" s="24">
        <v>0.37530000000000002</v>
      </c>
      <c r="AZ1618" s="24">
        <v>0.30819999999999997</v>
      </c>
      <c r="BA1618" s="24">
        <v>0.26800000000000002</v>
      </c>
      <c r="BB1618" s="31">
        <v>2</v>
      </c>
      <c r="BC1618" s="23">
        <v>1485</v>
      </c>
      <c r="BD1618" s="32" t="s">
        <v>4841</v>
      </c>
      <c r="BE1618" s="33">
        <v>145.24605107926001</v>
      </c>
      <c r="BF1618" s="33">
        <v>-16.229819438663501</v>
      </c>
      <c r="BG1618" s="34">
        <f t="shared" si="300"/>
        <v>100</v>
      </c>
      <c r="BH1618" s="34">
        <f t="shared" si="301"/>
        <v>74</v>
      </c>
      <c r="BI1618" s="34">
        <f t="shared" si="302"/>
        <v>18</v>
      </c>
      <c r="BJ1618" s="34">
        <f t="shared" si="303"/>
        <v>1</v>
      </c>
      <c r="BK1618" s="34">
        <f t="shared" si="304"/>
        <v>1</v>
      </c>
      <c r="BL1618" s="34">
        <f t="shared" si="305"/>
        <v>73</v>
      </c>
      <c r="BM1618" s="35">
        <f t="shared" si="306"/>
        <v>100</v>
      </c>
      <c r="BN1618" s="34">
        <f t="shared" si="307"/>
        <v>100</v>
      </c>
      <c r="BO1618" s="35">
        <f t="shared" si="308"/>
        <v>69</v>
      </c>
      <c r="BP1618" s="35">
        <f t="shared" si="309"/>
        <v>74</v>
      </c>
      <c r="BQ1618" s="35">
        <f t="shared" si="310"/>
        <v>20</v>
      </c>
      <c r="BR1618" s="35">
        <f t="shared" si="311"/>
        <v>50</v>
      </c>
    </row>
    <row r="1619" spans="2:70" x14ac:dyDescent="0.3">
      <c r="B1619" s="6" t="s">
        <v>2664</v>
      </c>
      <c r="C1619" s="6">
        <v>310041302</v>
      </c>
      <c r="D1619" s="6" t="s">
        <v>730</v>
      </c>
      <c r="E1619" s="6" t="s">
        <v>561</v>
      </c>
      <c r="F1619" s="6" t="s">
        <v>2780</v>
      </c>
      <c r="G1619" s="6" t="s">
        <v>97</v>
      </c>
      <c r="H1619" s="6" t="s">
        <v>4995</v>
      </c>
      <c r="I1619" s="22">
        <v>479000</v>
      </c>
      <c r="J1619" s="22">
        <v>465120</v>
      </c>
      <c r="K1619" s="22">
        <v>409000</v>
      </c>
      <c r="L1619" s="22">
        <v>480750</v>
      </c>
      <c r="M1619" s="22">
        <v>468500</v>
      </c>
      <c r="N1619" s="22">
        <v>400000</v>
      </c>
      <c r="O1619" s="23">
        <v>29</v>
      </c>
      <c r="P1619" s="23">
        <v>28</v>
      </c>
      <c r="Q1619" s="23">
        <v>27</v>
      </c>
      <c r="R1619" s="22">
        <v>460</v>
      </c>
      <c r="S1619" s="22">
        <v>445</v>
      </c>
      <c r="T1619" s="24">
        <v>4.3</v>
      </c>
      <c r="U1619" s="24">
        <v>-0.29999999999999982</v>
      </c>
      <c r="V1619" s="24">
        <v>4.5999999999999996</v>
      </c>
      <c r="W1619" s="24">
        <v>4.7</v>
      </c>
      <c r="X1619" s="25">
        <v>4.9937369519832984E-2</v>
      </c>
      <c r="Y1619" s="24">
        <v>6.8</v>
      </c>
      <c r="Z1619" s="24">
        <v>-2.2000000000000002</v>
      </c>
      <c r="AA1619" s="24">
        <v>9</v>
      </c>
      <c r="AB1619" s="24">
        <v>7.8</v>
      </c>
      <c r="AC1619" s="26">
        <v>0.27091971353185074</v>
      </c>
      <c r="AD1619" s="24">
        <v>5.4251899156252721</v>
      </c>
      <c r="AE1619" s="6">
        <v>27</v>
      </c>
      <c r="AF1619" s="6">
        <v>29</v>
      </c>
      <c r="AG1619" s="6">
        <v>28</v>
      </c>
      <c r="AH1619" s="27">
        <v>2.2325581395348837</v>
      </c>
      <c r="AI1619" s="28">
        <v>493000</v>
      </c>
      <c r="AJ1619" s="28">
        <v>398000</v>
      </c>
      <c r="AK1619" s="28">
        <v>335000</v>
      </c>
      <c r="AL1619" s="29">
        <v>0.23869346733668342</v>
      </c>
      <c r="AM1619" s="29">
        <v>0.4716417910447761</v>
      </c>
      <c r="AN1619" s="6">
        <v>3</v>
      </c>
      <c r="AO1619" s="27">
        <v>-0.5</v>
      </c>
      <c r="AP1619" s="6">
        <v>3.5</v>
      </c>
      <c r="AQ1619" s="28">
        <v>480</v>
      </c>
      <c r="AR1619" s="28">
        <v>450</v>
      </c>
      <c r="AS1619" s="25">
        <v>6.6666666666666666E-2</v>
      </c>
      <c r="AT1619" s="30">
        <v>1697.92</v>
      </c>
      <c r="AU1619" s="24">
        <v>0.77080000000000004</v>
      </c>
      <c r="AV1619" s="24">
        <v>0.22919999999999999</v>
      </c>
      <c r="AW1619" s="24">
        <v>0.85340000000000005</v>
      </c>
      <c r="AX1619" s="24">
        <v>0.12989999999999999</v>
      </c>
      <c r="AY1619" s="24">
        <v>0.1075</v>
      </c>
      <c r="AZ1619" s="24">
        <v>0.29049999999999998</v>
      </c>
      <c r="BA1619" s="24">
        <v>0.57809999999999995</v>
      </c>
      <c r="BB1619" s="31">
        <v>2</v>
      </c>
      <c r="BC1619" s="23">
        <v>26</v>
      </c>
      <c r="BD1619" s="32" t="s">
        <v>4958</v>
      </c>
      <c r="BE1619" s="33">
        <v>152.84757945367099</v>
      </c>
      <c r="BF1619" s="33">
        <v>-27.652693891348399</v>
      </c>
      <c r="BG1619" s="34">
        <f t="shared" si="300"/>
        <v>46</v>
      </c>
      <c r="BH1619" s="34">
        <f t="shared" si="301"/>
        <v>67</v>
      </c>
      <c r="BI1619" s="34">
        <f t="shared" si="302"/>
        <v>97</v>
      </c>
      <c r="BJ1619" s="34">
        <f t="shared" si="303"/>
        <v>100</v>
      </c>
      <c r="BK1619" s="34">
        <f t="shared" si="304"/>
        <v>100</v>
      </c>
      <c r="BL1619" s="34">
        <f t="shared" si="305"/>
        <v>14</v>
      </c>
      <c r="BM1619" s="35">
        <f t="shared" si="306"/>
        <v>100</v>
      </c>
      <c r="BN1619" s="34">
        <f t="shared" si="307"/>
        <v>96</v>
      </c>
      <c r="BO1619" s="35">
        <f t="shared" si="308"/>
        <v>86</v>
      </c>
      <c r="BP1619" s="35">
        <f t="shared" si="309"/>
        <v>4</v>
      </c>
      <c r="BQ1619" s="35">
        <f t="shared" si="310"/>
        <v>20</v>
      </c>
      <c r="BR1619" s="35">
        <f t="shared" si="311"/>
        <v>50</v>
      </c>
    </row>
    <row r="1620" spans="2:70" x14ac:dyDescent="0.3">
      <c r="B1620" s="6" t="s">
        <v>1915</v>
      </c>
      <c r="C1620" s="6">
        <v>319011495</v>
      </c>
      <c r="D1620" s="6" t="s">
        <v>1915</v>
      </c>
      <c r="E1620" s="6" t="s">
        <v>140</v>
      </c>
      <c r="F1620" s="6" t="s">
        <v>1915</v>
      </c>
      <c r="G1620" s="6" t="s">
        <v>97</v>
      </c>
      <c r="H1620" s="6" t="s">
        <v>4995</v>
      </c>
      <c r="I1620" s="22">
        <v>359000</v>
      </c>
      <c r="J1620" s="22">
        <v>360400</v>
      </c>
      <c r="K1620" s="22">
        <v>330000</v>
      </c>
      <c r="L1620" s="22">
        <v>376000</v>
      </c>
      <c r="M1620" s="22">
        <v>367000</v>
      </c>
      <c r="N1620" s="22">
        <v>333000</v>
      </c>
      <c r="O1620" s="23">
        <v>48</v>
      </c>
      <c r="P1620" s="23">
        <v>48</v>
      </c>
      <c r="Q1620" s="23">
        <v>46</v>
      </c>
      <c r="R1620" s="22">
        <v>360</v>
      </c>
      <c r="S1620" s="22">
        <v>360</v>
      </c>
      <c r="T1620" s="24">
        <v>1.9</v>
      </c>
      <c r="U1620" s="24">
        <v>9.9999999999999867E-2</v>
      </c>
      <c r="V1620" s="24">
        <v>1.8</v>
      </c>
      <c r="W1620" s="24">
        <v>1.5</v>
      </c>
      <c r="X1620" s="25">
        <v>5.2144846796657381E-2</v>
      </c>
      <c r="Y1620" s="24">
        <v>4.4000000000000004</v>
      </c>
      <c r="Z1620" s="24">
        <v>-2</v>
      </c>
      <c r="AA1620" s="24">
        <v>6.4</v>
      </c>
      <c r="AB1620" s="24">
        <v>6.8</v>
      </c>
      <c r="AC1620" s="26">
        <v>0.33068783068783064</v>
      </c>
      <c r="AD1620" s="24">
        <v>6.3417164111608546</v>
      </c>
      <c r="AE1620" s="6">
        <v>36</v>
      </c>
      <c r="AF1620" s="6">
        <v>42</v>
      </c>
      <c r="AG1620" s="6">
        <v>50</v>
      </c>
      <c r="AH1620" s="27">
        <v>2.8275862068965516</v>
      </c>
      <c r="AI1620" s="28">
        <v>415000</v>
      </c>
      <c r="AJ1620" s="28">
        <v>390000</v>
      </c>
      <c r="AK1620" s="28">
        <v>315000</v>
      </c>
      <c r="AL1620" s="29">
        <v>6.4102564102564097E-2</v>
      </c>
      <c r="AM1620" s="29">
        <v>0.31746031746031744</v>
      </c>
      <c r="AN1620" s="6">
        <v>1.8</v>
      </c>
      <c r="AO1620" s="27">
        <v>0.19999999999999996</v>
      </c>
      <c r="AP1620" s="6">
        <v>1.6</v>
      </c>
      <c r="AQ1620" s="28">
        <v>400</v>
      </c>
      <c r="AR1620" s="28">
        <v>400</v>
      </c>
      <c r="AS1620" s="25">
        <v>0</v>
      </c>
      <c r="AT1620" s="30">
        <v>1088.6400000000001</v>
      </c>
      <c r="AU1620" s="24">
        <v>0.51329999999999998</v>
      </c>
      <c r="AV1620" s="24">
        <v>0.48670000000000002</v>
      </c>
      <c r="AW1620" s="24">
        <v>0.52659999999999996</v>
      </c>
      <c r="AX1620" s="24">
        <v>0.32119999999999999</v>
      </c>
      <c r="AY1620" s="24">
        <v>0.20619999999999999</v>
      </c>
      <c r="AZ1620" s="24">
        <v>0.1583</v>
      </c>
      <c r="BA1620" s="24">
        <v>0.60209999999999997</v>
      </c>
      <c r="BB1620" s="31">
        <v>1</v>
      </c>
      <c r="BC1620" s="23">
        <v>297</v>
      </c>
      <c r="BD1620" s="32" t="s">
        <v>4915</v>
      </c>
      <c r="BE1620" s="33">
        <v>152.349610012238</v>
      </c>
      <c r="BF1620" s="33">
        <v>-24.871579832242599</v>
      </c>
      <c r="BG1620" s="34">
        <f t="shared" si="300"/>
        <v>85</v>
      </c>
      <c r="BH1620" s="34">
        <f t="shared" si="301"/>
        <v>87</v>
      </c>
      <c r="BI1620" s="34">
        <f t="shared" si="302"/>
        <v>90</v>
      </c>
      <c r="BJ1620" s="34">
        <f t="shared" si="303"/>
        <v>33</v>
      </c>
      <c r="BK1620" s="34">
        <f t="shared" si="304"/>
        <v>55</v>
      </c>
      <c r="BL1620" s="34">
        <f t="shared" si="305"/>
        <v>35</v>
      </c>
      <c r="BM1620" s="35">
        <f t="shared" si="306"/>
        <v>100</v>
      </c>
      <c r="BN1620" s="34">
        <f t="shared" si="307"/>
        <v>87</v>
      </c>
      <c r="BO1620" s="35">
        <f t="shared" si="308"/>
        <v>47</v>
      </c>
      <c r="BP1620" s="35">
        <f t="shared" si="309"/>
        <v>44</v>
      </c>
      <c r="BQ1620" s="35">
        <f t="shared" si="310"/>
        <v>10</v>
      </c>
      <c r="BR1620" s="35">
        <f t="shared" si="311"/>
        <v>50</v>
      </c>
    </row>
    <row r="1621" spans="2:70" x14ac:dyDescent="0.3">
      <c r="B1621" s="6" t="s">
        <v>2585</v>
      </c>
      <c r="C1621" s="6">
        <v>319031511</v>
      </c>
      <c r="D1621" s="6" t="s">
        <v>910</v>
      </c>
      <c r="E1621" s="6" t="s">
        <v>140</v>
      </c>
      <c r="F1621" s="6" t="s">
        <v>2698</v>
      </c>
      <c r="G1621" s="6" t="s">
        <v>97</v>
      </c>
      <c r="H1621" s="6" t="s">
        <v>4995</v>
      </c>
      <c r="I1621" s="22">
        <v>499000</v>
      </c>
      <c r="J1621" s="22">
        <v>470400</v>
      </c>
      <c r="K1621" s="22">
        <v>430000</v>
      </c>
      <c r="L1621" s="22">
        <v>530000</v>
      </c>
      <c r="M1621" s="22">
        <v>465000</v>
      </c>
      <c r="N1621" s="22">
        <v>460000</v>
      </c>
      <c r="O1621" s="23">
        <v>99</v>
      </c>
      <c r="P1621" s="23">
        <v>88</v>
      </c>
      <c r="Q1621" s="23">
        <v>88</v>
      </c>
      <c r="R1621" s="22">
        <v>390</v>
      </c>
      <c r="S1621" s="22">
        <v>380</v>
      </c>
      <c r="T1621" s="24">
        <v>3.6</v>
      </c>
      <c r="U1621" s="24">
        <v>-0.29999999999999982</v>
      </c>
      <c r="V1621" s="24">
        <v>3.9</v>
      </c>
      <c r="W1621" s="24">
        <v>3.2</v>
      </c>
      <c r="X1621" s="25">
        <v>4.0641282565130263E-2</v>
      </c>
      <c r="Y1621" s="24">
        <v>1.7</v>
      </c>
      <c r="Z1621" s="24">
        <v>-0.8</v>
      </c>
      <c r="AA1621" s="24">
        <v>2.5</v>
      </c>
      <c r="AB1621" s="24">
        <v>3.1</v>
      </c>
      <c r="AC1621" s="26">
        <v>0.4407775768535262</v>
      </c>
      <c r="AD1621" s="24">
        <v>10.845562665182918</v>
      </c>
      <c r="AE1621" s="6">
        <v>25</v>
      </c>
      <c r="AF1621" s="6">
        <v>26</v>
      </c>
      <c r="AG1621" s="6">
        <v>30</v>
      </c>
      <c r="AH1621" s="27">
        <v>3.8518518518518516</v>
      </c>
      <c r="AI1621" s="28">
        <v>455000</v>
      </c>
      <c r="AJ1621" s="28">
        <v>410000</v>
      </c>
      <c r="AK1621" s="28">
        <v>395000</v>
      </c>
      <c r="AL1621" s="29">
        <v>0.10975609756097561</v>
      </c>
      <c r="AM1621" s="29">
        <v>0.15189873417721519</v>
      </c>
      <c r="AN1621" s="6">
        <v>2.1</v>
      </c>
      <c r="AO1621" s="27">
        <v>0</v>
      </c>
      <c r="AP1621" s="6">
        <v>2.1</v>
      </c>
      <c r="AQ1621" s="28">
        <v>350</v>
      </c>
      <c r="AR1621" s="28">
        <v>355</v>
      </c>
      <c r="AS1621" s="25">
        <v>-1.4084507042253521E-2</v>
      </c>
      <c r="AT1621" s="30">
        <v>884.80000000000007</v>
      </c>
      <c r="AU1621" s="24">
        <v>0.63619999999999999</v>
      </c>
      <c r="AV1621" s="24">
        <v>0.36380000000000001</v>
      </c>
      <c r="AW1621" s="24">
        <v>0.83550000000000002</v>
      </c>
      <c r="AX1621" s="24">
        <v>5.3100000000000001E-2</v>
      </c>
      <c r="AY1621" s="24">
        <v>0.54610000000000003</v>
      </c>
      <c r="AZ1621" s="24">
        <v>0.18859999999999999</v>
      </c>
      <c r="BA1621" s="24">
        <v>0.2172</v>
      </c>
      <c r="BB1621" s="31">
        <v>1.5</v>
      </c>
      <c r="BC1621" s="23">
        <v>165</v>
      </c>
      <c r="BD1621" s="32" t="s">
        <v>4875</v>
      </c>
      <c r="BE1621" s="33">
        <v>152.971535372087</v>
      </c>
      <c r="BF1621" s="33">
        <v>-25.995582809259499</v>
      </c>
      <c r="BG1621" s="34">
        <f t="shared" si="300"/>
        <v>57</v>
      </c>
      <c r="BH1621" s="34">
        <f t="shared" si="301"/>
        <v>82</v>
      </c>
      <c r="BI1621" s="34">
        <f t="shared" si="302"/>
        <v>77</v>
      </c>
      <c r="BJ1621" s="34">
        <f t="shared" si="303"/>
        <v>55</v>
      </c>
      <c r="BK1621" s="34">
        <f t="shared" si="304"/>
        <v>74</v>
      </c>
      <c r="BL1621" s="34">
        <f t="shared" si="305"/>
        <v>100</v>
      </c>
      <c r="BM1621" s="35">
        <f t="shared" si="306"/>
        <v>86</v>
      </c>
      <c r="BN1621" s="34">
        <f t="shared" si="307"/>
        <v>42</v>
      </c>
      <c r="BO1621" s="35">
        <f t="shared" si="308"/>
        <v>1</v>
      </c>
      <c r="BP1621" s="35">
        <f t="shared" si="309"/>
        <v>88</v>
      </c>
      <c r="BQ1621" s="35">
        <f t="shared" si="310"/>
        <v>15</v>
      </c>
      <c r="BR1621" s="35">
        <f t="shared" si="311"/>
        <v>50</v>
      </c>
    </row>
    <row r="1622" spans="2:70" x14ac:dyDescent="0.3">
      <c r="B1622" s="6" t="s">
        <v>2575</v>
      </c>
      <c r="C1622" s="6">
        <v>701011007</v>
      </c>
      <c r="D1622" s="6" t="s">
        <v>1650</v>
      </c>
      <c r="E1622" s="6" t="s">
        <v>1389</v>
      </c>
      <c r="F1622" s="6" t="s">
        <v>1389</v>
      </c>
      <c r="G1622" s="6" t="s">
        <v>1390</v>
      </c>
      <c r="H1622" s="6" t="s">
        <v>4995</v>
      </c>
      <c r="I1622" s="22">
        <v>412250</v>
      </c>
      <c r="J1622" s="22">
        <v>403200</v>
      </c>
      <c r="K1622" s="22">
        <v>391050</v>
      </c>
      <c r="L1622" s="22">
        <v>430000</v>
      </c>
      <c r="M1622" s="22">
        <v>430000</v>
      </c>
      <c r="N1622" s="22">
        <v>362500</v>
      </c>
      <c r="O1622" s="23">
        <v>68</v>
      </c>
      <c r="P1622" s="23">
        <v>68</v>
      </c>
      <c r="Q1622" s="23">
        <v>57</v>
      </c>
      <c r="R1622" s="22">
        <v>580</v>
      </c>
      <c r="S1622" s="22">
        <v>560</v>
      </c>
      <c r="T1622" s="24">
        <v>2.9</v>
      </c>
      <c r="U1622" s="24">
        <v>-0.10000000000000009</v>
      </c>
      <c r="V1622" s="24">
        <v>3</v>
      </c>
      <c r="W1622" s="24">
        <v>2.5</v>
      </c>
      <c r="X1622" s="25">
        <v>7.3159490600363863E-2</v>
      </c>
      <c r="Y1622" s="24">
        <v>7.6</v>
      </c>
      <c r="Z1622" s="24">
        <v>-2.3000000000000007</v>
      </c>
      <c r="AA1622" s="24">
        <v>9.9</v>
      </c>
      <c r="AB1622" s="24">
        <v>10.6</v>
      </c>
      <c r="AC1622" s="26">
        <v>0.23211884484856243</v>
      </c>
      <c r="AD1622" s="24">
        <v>3.1727783086478736</v>
      </c>
      <c r="AE1622" s="6">
        <v>233</v>
      </c>
      <c r="AF1622" s="6">
        <v>245</v>
      </c>
      <c r="AG1622" s="6">
        <v>330</v>
      </c>
      <c r="AH1622" s="27">
        <v>5.458563535911602</v>
      </c>
      <c r="AI1622" s="28">
        <v>425000</v>
      </c>
      <c r="AJ1622" s="28">
        <v>420000</v>
      </c>
      <c r="AK1622" s="28">
        <v>430000</v>
      </c>
      <c r="AL1622" s="29">
        <v>1.1904761904761904E-2</v>
      </c>
      <c r="AM1622" s="29">
        <v>-1.1627906976744186E-2</v>
      </c>
      <c r="AN1622" s="6">
        <v>3</v>
      </c>
      <c r="AO1622" s="27">
        <v>0.60000000000000009</v>
      </c>
      <c r="AP1622" s="6">
        <v>2.4</v>
      </c>
      <c r="AQ1622" s="28">
        <v>600</v>
      </c>
      <c r="AR1622" s="28">
        <v>585</v>
      </c>
      <c r="AS1622" s="25">
        <v>2.564102564102564E-2</v>
      </c>
      <c r="AT1622" s="30">
        <v>2498.7200000000003</v>
      </c>
      <c r="AU1622" s="24">
        <v>0.60070000000000001</v>
      </c>
      <c r="AV1622" s="24">
        <v>0.39929999999999999</v>
      </c>
      <c r="AW1622" s="24">
        <v>0.3075</v>
      </c>
      <c r="AX1622" s="24">
        <v>0.10340000000000001</v>
      </c>
      <c r="AY1622" s="24">
        <v>0.1283</v>
      </c>
      <c r="AZ1622" s="24">
        <v>0.2326</v>
      </c>
      <c r="BA1622" s="24">
        <v>0.61409999999999998</v>
      </c>
      <c r="BB1622" s="31">
        <v>5.5</v>
      </c>
      <c r="BC1622" s="23">
        <v>4</v>
      </c>
      <c r="BD1622" s="32" t="s">
        <v>4865</v>
      </c>
      <c r="BE1622" s="33">
        <v>130.84218786006301</v>
      </c>
      <c r="BF1622" s="33">
        <v>-12.4356715395196</v>
      </c>
      <c r="BG1622" s="34">
        <f t="shared" si="300"/>
        <v>69</v>
      </c>
      <c r="BH1622" s="34">
        <f t="shared" si="301"/>
        <v>67</v>
      </c>
      <c r="BI1622" s="34">
        <f t="shared" si="302"/>
        <v>57</v>
      </c>
      <c r="BJ1622" s="34">
        <f t="shared" si="303"/>
        <v>7</v>
      </c>
      <c r="BK1622" s="34">
        <f t="shared" si="304"/>
        <v>100</v>
      </c>
      <c r="BL1622" s="34">
        <f t="shared" si="305"/>
        <v>18</v>
      </c>
      <c r="BM1622" s="35">
        <f t="shared" si="306"/>
        <v>100</v>
      </c>
      <c r="BN1622" s="34">
        <f t="shared" si="307"/>
        <v>100</v>
      </c>
      <c r="BO1622" s="35">
        <f t="shared" si="308"/>
        <v>100</v>
      </c>
      <c r="BP1622" s="35">
        <f t="shared" si="309"/>
        <v>1</v>
      </c>
      <c r="BQ1622" s="35">
        <f t="shared" si="310"/>
        <v>55</v>
      </c>
      <c r="BR1622" s="35">
        <f t="shared" si="311"/>
        <v>50</v>
      </c>
    </row>
    <row r="1623" spans="2:70" x14ac:dyDescent="0.3">
      <c r="B1623" s="6" t="s">
        <v>299</v>
      </c>
      <c r="C1623" s="6">
        <v>801041040</v>
      </c>
      <c r="D1623" s="6" t="s">
        <v>299</v>
      </c>
      <c r="E1623" s="6" t="s">
        <v>107</v>
      </c>
      <c r="F1623" s="6" t="s">
        <v>2703</v>
      </c>
      <c r="G1623" s="6" t="s">
        <v>108</v>
      </c>
      <c r="H1623" s="6" t="s">
        <v>4995</v>
      </c>
      <c r="I1623" s="22">
        <v>450000</v>
      </c>
      <c r="J1623" s="22">
        <v>459000</v>
      </c>
      <c r="K1623" s="22">
        <v>475000</v>
      </c>
      <c r="L1623" s="22">
        <v>435000</v>
      </c>
      <c r="M1623" s="22">
        <v>435000</v>
      </c>
      <c r="N1623" s="22">
        <v>470000</v>
      </c>
      <c r="O1623" s="23">
        <v>71</v>
      </c>
      <c r="P1623" s="23">
        <v>68</v>
      </c>
      <c r="Q1623" s="23">
        <v>56</v>
      </c>
      <c r="R1623" s="22">
        <v>510</v>
      </c>
      <c r="S1623" s="22">
        <v>520</v>
      </c>
      <c r="T1623" s="24">
        <v>3.6</v>
      </c>
      <c r="U1623" s="24">
        <v>0</v>
      </c>
      <c r="V1623" s="24">
        <v>3.6</v>
      </c>
      <c r="W1623" s="24">
        <v>4.5999999999999996</v>
      </c>
      <c r="X1623" s="25">
        <v>5.8933333333333331E-2</v>
      </c>
      <c r="Y1623" s="24">
        <v>12.2</v>
      </c>
      <c r="Z1623" s="24">
        <v>-3.8000000000000007</v>
      </c>
      <c r="AA1623" s="24">
        <v>16</v>
      </c>
      <c r="AB1623" s="24">
        <v>15.2</v>
      </c>
      <c r="AC1623" s="26">
        <v>0.20623059006211181</v>
      </c>
      <c r="AD1623" s="24">
        <v>3.4993878404204493</v>
      </c>
      <c r="AE1623" s="6">
        <v>214</v>
      </c>
      <c r="AF1623" s="6">
        <v>238</v>
      </c>
      <c r="AG1623" s="6">
        <v>205</v>
      </c>
      <c r="AH1623" s="27">
        <v>5.6456211812627295</v>
      </c>
      <c r="AI1623" s="28">
        <v>570000</v>
      </c>
      <c r="AJ1623" s="28">
        <v>565000</v>
      </c>
      <c r="AK1623" s="28">
        <v>553000</v>
      </c>
      <c r="AL1623" s="29">
        <v>8.8495575221238937E-3</v>
      </c>
      <c r="AM1623" s="29">
        <v>3.074141048824593E-2</v>
      </c>
      <c r="AN1623" s="6">
        <v>3.7</v>
      </c>
      <c r="AO1623" s="27">
        <v>-0.19999999999999973</v>
      </c>
      <c r="AP1623" s="6">
        <v>3.9</v>
      </c>
      <c r="AQ1623" s="28">
        <v>550</v>
      </c>
      <c r="AR1623" s="28">
        <v>550</v>
      </c>
      <c r="AS1623" s="25">
        <v>0</v>
      </c>
      <c r="AT1623" s="30">
        <v>2472.96</v>
      </c>
      <c r="AU1623" s="24">
        <v>0.67989999999999995</v>
      </c>
      <c r="AV1623" s="24">
        <v>0.3201</v>
      </c>
      <c r="AW1623" s="24">
        <v>0.35539999999999999</v>
      </c>
      <c r="AX1623" s="24">
        <v>0.17369999999999999</v>
      </c>
      <c r="AY1623" s="24">
        <v>0.13200000000000001</v>
      </c>
      <c r="AZ1623" s="24">
        <v>0.32250000000000001</v>
      </c>
      <c r="BA1623" s="24">
        <v>0.52500000000000002</v>
      </c>
      <c r="BB1623" s="31">
        <v>9</v>
      </c>
      <c r="BC1623" s="23">
        <v>68</v>
      </c>
      <c r="BD1623" s="32" t="s">
        <v>3555</v>
      </c>
      <c r="BE1623" s="33">
        <v>149.132847938385</v>
      </c>
      <c r="BF1623" s="33">
        <v>-35.188136861789403</v>
      </c>
      <c r="BG1623" s="34">
        <f t="shared" si="300"/>
        <v>57</v>
      </c>
      <c r="BH1623" s="34">
        <f t="shared" si="301"/>
        <v>55</v>
      </c>
      <c r="BI1623" s="34">
        <f t="shared" si="302"/>
        <v>55</v>
      </c>
      <c r="BJ1623" s="34">
        <f t="shared" si="303"/>
        <v>5</v>
      </c>
      <c r="BK1623" s="34">
        <f t="shared" si="304"/>
        <v>94</v>
      </c>
      <c r="BL1623" s="34">
        <f t="shared" si="305"/>
        <v>19</v>
      </c>
      <c r="BM1623" s="35">
        <f t="shared" si="306"/>
        <v>100</v>
      </c>
      <c r="BN1623" s="34">
        <f t="shared" si="307"/>
        <v>100</v>
      </c>
      <c r="BO1623" s="35">
        <f t="shared" si="308"/>
        <v>100</v>
      </c>
      <c r="BP1623" s="35">
        <f t="shared" si="309"/>
        <v>1</v>
      </c>
      <c r="BQ1623" s="35">
        <f t="shared" si="310"/>
        <v>90</v>
      </c>
      <c r="BR1623" s="35">
        <f t="shared" si="311"/>
        <v>50</v>
      </c>
    </row>
    <row r="1624" spans="2:70" x14ac:dyDescent="0.3">
      <c r="B1624" s="6" t="s">
        <v>1451</v>
      </c>
      <c r="C1624" s="6">
        <v>801041120</v>
      </c>
      <c r="D1624" s="6" t="s">
        <v>299</v>
      </c>
      <c r="E1624" s="6" t="s">
        <v>107</v>
      </c>
      <c r="F1624" s="6" t="s">
        <v>2703</v>
      </c>
      <c r="G1624" s="6" t="s">
        <v>108</v>
      </c>
      <c r="H1624" s="6" t="s">
        <v>4995</v>
      </c>
      <c r="I1624" s="22">
        <v>648000</v>
      </c>
      <c r="J1624" s="22">
        <v>665000</v>
      </c>
      <c r="K1624" s="22">
        <v>681750</v>
      </c>
      <c r="L1624" s="22">
        <v>675000</v>
      </c>
      <c r="M1624" s="22">
        <v>675000</v>
      </c>
      <c r="N1624" s="22">
        <v>0</v>
      </c>
      <c r="O1624" s="23">
        <v>49</v>
      </c>
      <c r="P1624" s="23">
        <v>37</v>
      </c>
      <c r="Q1624" s="23">
        <v>40</v>
      </c>
      <c r="R1624" s="22">
        <v>625</v>
      </c>
      <c r="S1624" s="22">
        <v>600</v>
      </c>
      <c r="T1624" s="24">
        <v>1.8</v>
      </c>
      <c r="U1624" s="24">
        <v>0.40000000000000013</v>
      </c>
      <c r="V1624" s="24">
        <v>1.4</v>
      </c>
      <c r="W1624" s="24">
        <v>0.2</v>
      </c>
      <c r="X1624" s="25">
        <v>5.0154320987654322E-2</v>
      </c>
      <c r="Y1624" s="24">
        <v>10.4</v>
      </c>
      <c r="Z1624" s="24">
        <v>-3</v>
      </c>
      <c r="AA1624" s="24">
        <v>13.4</v>
      </c>
      <c r="AB1624" s="24">
        <v>13.7</v>
      </c>
      <c r="AC1624" s="26">
        <v>0.20675647065050548</v>
      </c>
      <c r="AD1624" s="24">
        <v>4.1224059378931548</v>
      </c>
      <c r="AE1624" s="6">
        <v>214</v>
      </c>
      <c r="AF1624" s="6">
        <v>238</v>
      </c>
      <c r="AG1624" s="6">
        <v>205</v>
      </c>
      <c r="AH1624" s="27">
        <v>5.6456211812627295</v>
      </c>
      <c r="AI1624" s="28">
        <v>570000</v>
      </c>
      <c r="AJ1624" s="28">
        <v>565000</v>
      </c>
      <c r="AK1624" s="28">
        <v>553000</v>
      </c>
      <c r="AL1624" s="29">
        <v>8.8495575221238937E-3</v>
      </c>
      <c r="AM1624" s="29">
        <v>3.074141048824593E-2</v>
      </c>
      <c r="AN1624" s="6">
        <v>3.7</v>
      </c>
      <c r="AO1624" s="27">
        <v>-0.19999999999999973</v>
      </c>
      <c r="AP1624" s="6">
        <v>3.9</v>
      </c>
      <c r="AQ1624" s="28">
        <v>550</v>
      </c>
      <c r="AR1624" s="28">
        <v>550</v>
      </c>
      <c r="AS1624" s="25">
        <v>0</v>
      </c>
      <c r="AT1624" s="30">
        <v>3022.88</v>
      </c>
      <c r="AU1624" s="24">
        <v>0.86109999999999998</v>
      </c>
      <c r="AV1624" s="24">
        <v>0.1389</v>
      </c>
      <c r="AW1624" s="24">
        <v>0.54800000000000004</v>
      </c>
      <c r="AX1624" s="24">
        <v>0.38469999999999999</v>
      </c>
      <c r="AY1624" s="24">
        <v>5.67E-2</v>
      </c>
      <c r="AZ1624" s="24">
        <v>0.68830000000000002</v>
      </c>
      <c r="BA1624" s="24">
        <v>0.23880000000000001</v>
      </c>
      <c r="BB1624" s="31">
        <v>7</v>
      </c>
      <c r="BC1624" s="23">
        <v>70</v>
      </c>
      <c r="BD1624" s="32" t="s">
        <v>3773</v>
      </c>
      <c r="BE1624" s="33">
        <v>149.11720316453301</v>
      </c>
      <c r="BF1624" s="33">
        <v>-35.160208108408398</v>
      </c>
      <c r="BG1624" s="34">
        <f t="shared" si="300"/>
        <v>87</v>
      </c>
      <c r="BH1624" s="34">
        <f t="shared" si="301"/>
        <v>55</v>
      </c>
      <c r="BI1624" s="34">
        <f t="shared" si="302"/>
        <v>55</v>
      </c>
      <c r="BJ1624" s="34">
        <f t="shared" si="303"/>
        <v>5</v>
      </c>
      <c r="BK1624" s="34">
        <f t="shared" si="304"/>
        <v>93</v>
      </c>
      <c r="BL1624" s="34">
        <f t="shared" si="305"/>
        <v>2</v>
      </c>
      <c r="BM1624" s="35">
        <f t="shared" si="306"/>
        <v>100</v>
      </c>
      <c r="BN1624" s="34">
        <f t="shared" si="307"/>
        <v>100</v>
      </c>
      <c r="BO1624" s="35">
        <f t="shared" si="308"/>
        <v>100</v>
      </c>
      <c r="BP1624" s="35">
        <f t="shared" si="309"/>
        <v>1</v>
      </c>
      <c r="BQ1624" s="35">
        <f t="shared" si="310"/>
        <v>70</v>
      </c>
      <c r="BR1624" s="35">
        <f t="shared" si="311"/>
        <v>50</v>
      </c>
    </row>
    <row r="1625" spans="2:70" x14ac:dyDescent="0.3">
      <c r="B1625" s="6" t="s">
        <v>992</v>
      </c>
      <c r="C1625" s="6">
        <v>801061131</v>
      </c>
      <c r="D1625" s="6" t="s">
        <v>397</v>
      </c>
      <c r="E1625" s="6" t="s">
        <v>107</v>
      </c>
      <c r="F1625" s="6" t="s">
        <v>2703</v>
      </c>
      <c r="G1625" s="6" t="s">
        <v>108</v>
      </c>
      <c r="H1625" s="6" t="s">
        <v>4995</v>
      </c>
      <c r="I1625" s="22">
        <v>650000</v>
      </c>
      <c r="J1625" s="22">
        <v>659000</v>
      </c>
      <c r="K1625" s="22">
        <v>678150</v>
      </c>
      <c r="L1625" s="22">
        <v>645000</v>
      </c>
      <c r="M1625" s="22">
        <v>660000</v>
      </c>
      <c r="N1625" s="22">
        <v>662000</v>
      </c>
      <c r="O1625" s="23">
        <v>56</v>
      </c>
      <c r="P1625" s="23">
        <v>57</v>
      </c>
      <c r="Q1625" s="23">
        <v>55</v>
      </c>
      <c r="R1625" s="22">
        <v>630</v>
      </c>
      <c r="S1625" s="22">
        <v>620</v>
      </c>
      <c r="T1625" s="24">
        <v>3.8</v>
      </c>
      <c r="U1625" s="24">
        <v>-0.10000000000000009</v>
      </c>
      <c r="V1625" s="24">
        <v>3.9</v>
      </c>
      <c r="W1625" s="24">
        <v>4</v>
      </c>
      <c r="X1625" s="25">
        <v>5.04E-2</v>
      </c>
      <c r="Y1625" s="24">
        <v>9.1999999999999993</v>
      </c>
      <c r="Z1625" s="24">
        <v>-2.5</v>
      </c>
      <c r="AA1625" s="24">
        <v>11.7</v>
      </c>
      <c r="AB1625" s="24">
        <v>12.2</v>
      </c>
      <c r="AC1625" s="26">
        <v>0.22782503037667071</v>
      </c>
      <c r="AD1625" s="24">
        <v>4.5203379042990219</v>
      </c>
      <c r="AE1625" s="6">
        <v>255</v>
      </c>
      <c r="AF1625" s="6">
        <v>277</v>
      </c>
      <c r="AG1625" s="6">
        <v>177</v>
      </c>
      <c r="AH1625" s="27">
        <v>7.2984054669703866</v>
      </c>
      <c r="AI1625" s="28">
        <v>640000</v>
      </c>
      <c r="AJ1625" s="28">
        <v>657000</v>
      </c>
      <c r="AK1625" s="28">
        <v>645000</v>
      </c>
      <c r="AL1625" s="29">
        <v>-2.5875190258751901E-2</v>
      </c>
      <c r="AM1625" s="29">
        <v>-7.7519379844961239E-3</v>
      </c>
      <c r="AN1625" s="6">
        <v>2.7</v>
      </c>
      <c r="AO1625" s="27">
        <v>-9.9999999999999645E-2</v>
      </c>
      <c r="AP1625" s="6">
        <v>2.8</v>
      </c>
      <c r="AQ1625" s="28">
        <v>625</v>
      </c>
      <c r="AR1625" s="28">
        <v>610</v>
      </c>
      <c r="AS1625" s="25">
        <v>2.4590163934426229E-2</v>
      </c>
      <c r="AT1625" s="30">
        <v>2765.28</v>
      </c>
      <c r="AU1625" s="24">
        <v>0.48330000000000001</v>
      </c>
      <c r="AV1625" s="24">
        <v>0.51670000000000005</v>
      </c>
      <c r="AW1625" s="24">
        <v>3.0099999999999998E-2</v>
      </c>
      <c r="AX1625" s="24">
        <v>6.4399999999999999E-2</v>
      </c>
      <c r="AY1625" s="24">
        <v>0.17460000000000001</v>
      </c>
      <c r="AZ1625" s="24">
        <v>0.30609999999999998</v>
      </c>
      <c r="BA1625" s="24">
        <v>0.50800000000000001</v>
      </c>
      <c r="BB1625" s="31">
        <v>8</v>
      </c>
      <c r="BC1625" s="23">
        <v>60</v>
      </c>
      <c r="BD1625" s="32" t="s">
        <v>3372</v>
      </c>
      <c r="BE1625" s="33">
        <v>149.14636452783401</v>
      </c>
      <c r="BF1625" s="33">
        <v>-35.314888692491699</v>
      </c>
      <c r="BG1625" s="34">
        <f t="shared" si="300"/>
        <v>54</v>
      </c>
      <c r="BH1625" s="34">
        <f t="shared" si="301"/>
        <v>72</v>
      </c>
      <c r="BI1625" s="34">
        <f t="shared" si="302"/>
        <v>34</v>
      </c>
      <c r="BJ1625" s="34">
        <f t="shared" si="303"/>
        <v>1</v>
      </c>
      <c r="BK1625" s="34">
        <f t="shared" si="304"/>
        <v>96</v>
      </c>
      <c r="BL1625" s="34">
        <f t="shared" si="305"/>
        <v>28</v>
      </c>
      <c r="BM1625" s="35">
        <f t="shared" si="306"/>
        <v>100</v>
      </c>
      <c r="BN1625" s="34">
        <f t="shared" si="307"/>
        <v>100</v>
      </c>
      <c r="BO1625" s="35">
        <f t="shared" si="308"/>
        <v>100</v>
      </c>
      <c r="BP1625" s="35">
        <f t="shared" si="309"/>
        <v>1</v>
      </c>
      <c r="BQ1625" s="35">
        <f t="shared" si="310"/>
        <v>80</v>
      </c>
      <c r="BR1625" s="35">
        <f t="shared" si="311"/>
        <v>50</v>
      </c>
    </row>
    <row r="1626" spans="2:70" x14ac:dyDescent="0.3">
      <c r="B1626" s="6" t="s">
        <v>455</v>
      </c>
      <c r="C1626" s="6">
        <v>801091109</v>
      </c>
      <c r="D1626" s="6" t="s">
        <v>441</v>
      </c>
      <c r="E1626" s="6" t="s">
        <v>107</v>
      </c>
      <c r="F1626" s="6" t="s">
        <v>2703</v>
      </c>
      <c r="G1626" s="6" t="s">
        <v>108</v>
      </c>
      <c r="H1626" s="6" t="s">
        <v>4995</v>
      </c>
      <c r="I1626" s="22">
        <v>540000</v>
      </c>
      <c r="J1626" s="22">
        <v>549950</v>
      </c>
      <c r="K1626" s="22">
        <v>559000</v>
      </c>
      <c r="L1626" s="22">
        <v>485000</v>
      </c>
      <c r="M1626" s="22">
        <v>475000</v>
      </c>
      <c r="N1626" s="22">
        <v>485000</v>
      </c>
      <c r="O1626" s="23">
        <v>54</v>
      </c>
      <c r="P1626" s="23">
        <v>51</v>
      </c>
      <c r="Q1626" s="23">
        <v>41</v>
      </c>
      <c r="R1626" s="22">
        <v>535</v>
      </c>
      <c r="S1626" s="22">
        <v>560</v>
      </c>
      <c r="T1626" s="24">
        <v>2.9</v>
      </c>
      <c r="U1626" s="24">
        <v>-0.10000000000000009</v>
      </c>
      <c r="V1626" s="24">
        <v>3</v>
      </c>
      <c r="W1626" s="24">
        <v>2.6</v>
      </c>
      <c r="X1626" s="25">
        <v>5.1518518518518519E-2</v>
      </c>
      <c r="Y1626" s="24">
        <v>19.399999999999999</v>
      </c>
      <c r="Z1626" s="24">
        <v>-3</v>
      </c>
      <c r="AA1626" s="24">
        <v>22.4</v>
      </c>
      <c r="AB1626" s="24">
        <v>13</v>
      </c>
      <c r="AC1626" s="26">
        <v>0.2302065404475043</v>
      </c>
      <c r="AD1626" s="24">
        <v>4.4684231431219379</v>
      </c>
      <c r="AE1626" s="6">
        <v>186</v>
      </c>
      <c r="AF1626" s="6">
        <v>194</v>
      </c>
      <c r="AG1626" s="6">
        <v>149</v>
      </c>
      <c r="AH1626" s="27">
        <v>8.1459854014598552</v>
      </c>
      <c r="AI1626" s="28">
        <v>469250</v>
      </c>
      <c r="AJ1626" s="28">
        <v>480000</v>
      </c>
      <c r="AK1626" s="28">
        <v>455000</v>
      </c>
      <c r="AL1626" s="29">
        <v>-2.2395833333333334E-2</v>
      </c>
      <c r="AM1626" s="29">
        <v>3.1318681318681318E-2</v>
      </c>
      <c r="AN1626" s="6">
        <v>2.8</v>
      </c>
      <c r="AO1626" s="27">
        <v>0</v>
      </c>
      <c r="AP1626" s="6">
        <v>2.8</v>
      </c>
      <c r="AQ1626" s="28">
        <v>535</v>
      </c>
      <c r="AR1626" s="28">
        <v>550</v>
      </c>
      <c r="AS1626" s="25">
        <v>-2.7272727272727271E-2</v>
      </c>
      <c r="AT1626" s="30">
        <v>2324</v>
      </c>
      <c r="AU1626" s="24">
        <v>0.49959999999999999</v>
      </c>
      <c r="AV1626" s="24">
        <v>0.50039999999999996</v>
      </c>
      <c r="AW1626" s="24">
        <v>1.1000000000000001E-3</v>
      </c>
      <c r="AX1626" s="24">
        <v>0.32790000000000002</v>
      </c>
      <c r="AY1626" s="24">
        <v>0.13919999999999999</v>
      </c>
      <c r="AZ1626" s="24">
        <v>0.34849999999999998</v>
      </c>
      <c r="BA1626" s="24">
        <v>0.4945</v>
      </c>
      <c r="BB1626" s="31">
        <v>8</v>
      </c>
      <c r="BC1626" s="23">
        <v>64</v>
      </c>
      <c r="BD1626" s="32" t="s">
        <v>2945</v>
      </c>
      <c r="BE1626" s="33">
        <v>149.091636332571</v>
      </c>
      <c r="BF1626" s="33">
        <v>-35.347080143128899</v>
      </c>
      <c r="BG1626" s="34">
        <f t="shared" si="300"/>
        <v>69</v>
      </c>
      <c r="BH1626" s="34">
        <f t="shared" si="301"/>
        <v>70</v>
      </c>
      <c r="BI1626" s="34">
        <f t="shared" si="302"/>
        <v>24</v>
      </c>
      <c r="BJ1626" s="34">
        <f t="shared" si="303"/>
        <v>1</v>
      </c>
      <c r="BK1626" s="34">
        <f t="shared" si="304"/>
        <v>95</v>
      </c>
      <c r="BL1626" s="34">
        <f t="shared" si="305"/>
        <v>21</v>
      </c>
      <c r="BM1626" s="35">
        <f t="shared" si="306"/>
        <v>100</v>
      </c>
      <c r="BN1626" s="34">
        <f t="shared" si="307"/>
        <v>100</v>
      </c>
      <c r="BO1626" s="35">
        <f t="shared" si="308"/>
        <v>100</v>
      </c>
      <c r="BP1626" s="35">
        <f t="shared" si="309"/>
        <v>1</v>
      </c>
      <c r="BQ1626" s="35">
        <f t="shared" si="310"/>
        <v>80</v>
      </c>
      <c r="BR1626" s="35">
        <f t="shared" si="311"/>
        <v>50</v>
      </c>
    </row>
    <row r="1627" spans="2:70" x14ac:dyDescent="0.3">
      <c r="B1627" s="6" t="s">
        <v>2459</v>
      </c>
      <c r="C1627" s="6">
        <v>102021053</v>
      </c>
      <c r="D1627" s="6" t="s">
        <v>204</v>
      </c>
      <c r="E1627" s="6" t="s">
        <v>205</v>
      </c>
      <c r="F1627" s="6" t="s">
        <v>205</v>
      </c>
      <c r="G1627" s="6" t="s">
        <v>77</v>
      </c>
      <c r="H1627" s="6" t="s">
        <v>4995</v>
      </c>
      <c r="I1627" s="22">
        <v>719000</v>
      </c>
      <c r="J1627" s="22">
        <v>725000</v>
      </c>
      <c r="K1627" s="22">
        <v>695000</v>
      </c>
      <c r="L1627" s="22">
        <v>665000</v>
      </c>
      <c r="M1627" s="22">
        <v>687500</v>
      </c>
      <c r="N1627" s="22">
        <v>687500</v>
      </c>
      <c r="O1627" s="23">
        <v>41</v>
      </c>
      <c r="P1627" s="23">
        <v>42</v>
      </c>
      <c r="Q1627" s="23">
        <v>46</v>
      </c>
      <c r="R1627" s="22">
        <v>530</v>
      </c>
      <c r="S1627" s="22">
        <v>480</v>
      </c>
      <c r="T1627" s="24">
        <v>2.4</v>
      </c>
      <c r="U1627" s="24">
        <v>-0.10000000000000009</v>
      </c>
      <c r="V1627" s="24">
        <v>2.5</v>
      </c>
      <c r="W1627" s="24">
        <v>2.5</v>
      </c>
      <c r="X1627" s="25">
        <v>3.8331015299026425E-2</v>
      </c>
      <c r="Y1627" s="24">
        <v>3.6</v>
      </c>
      <c r="Z1627" s="24">
        <v>-1.4</v>
      </c>
      <c r="AA1627" s="24">
        <v>5</v>
      </c>
      <c r="AB1627" s="24">
        <v>5.2</v>
      </c>
      <c r="AC1627" s="26">
        <v>0.40239310009718171</v>
      </c>
      <c r="AD1627" s="24">
        <v>10.497846116468565</v>
      </c>
      <c r="AE1627" s="6">
        <v>105</v>
      </c>
      <c r="AF1627" s="6">
        <v>128</v>
      </c>
      <c r="AG1627" s="6">
        <v>119</v>
      </c>
      <c r="AH1627" s="27">
        <v>2.5677966101694913</v>
      </c>
      <c r="AI1627" s="28">
        <v>620000</v>
      </c>
      <c r="AJ1627" s="28">
        <v>605000</v>
      </c>
      <c r="AK1627" s="28">
        <v>590000</v>
      </c>
      <c r="AL1627" s="29">
        <v>2.4793388429752067E-2</v>
      </c>
      <c r="AM1627" s="29">
        <v>5.0847457627118647E-2</v>
      </c>
      <c r="AN1627" s="6">
        <v>1.8</v>
      </c>
      <c r="AO1627" s="27">
        <v>-0.40000000000000013</v>
      </c>
      <c r="AP1627" s="6">
        <v>2.2000000000000002</v>
      </c>
      <c r="AQ1627" s="28">
        <v>495</v>
      </c>
      <c r="AR1627" s="28">
        <v>460</v>
      </c>
      <c r="AS1627" s="25">
        <v>7.6086956521739135E-2</v>
      </c>
      <c r="AT1627" s="30">
        <v>1317.1200000000001</v>
      </c>
      <c r="AU1627" s="24">
        <v>0.58240000000000003</v>
      </c>
      <c r="AV1627" s="24">
        <v>0.41760000000000003</v>
      </c>
      <c r="AW1627" s="24">
        <v>0.46860000000000002</v>
      </c>
      <c r="AX1627" s="24">
        <v>0.29310000000000003</v>
      </c>
      <c r="AY1627" s="24">
        <v>0.33710000000000001</v>
      </c>
      <c r="AZ1627" s="24">
        <v>0.20519999999999999</v>
      </c>
      <c r="BA1627" s="24">
        <v>0.42870000000000003</v>
      </c>
      <c r="BB1627" s="31">
        <v>6</v>
      </c>
      <c r="BC1627" s="23">
        <v>63</v>
      </c>
      <c r="BD1627" s="32" t="s">
        <v>4746</v>
      </c>
      <c r="BE1627" s="33">
        <v>151.49324696397599</v>
      </c>
      <c r="BF1627" s="33">
        <v>-33.356266314010398</v>
      </c>
      <c r="BG1627" s="34">
        <f t="shared" si="300"/>
        <v>77</v>
      </c>
      <c r="BH1627" s="34">
        <f t="shared" si="301"/>
        <v>87</v>
      </c>
      <c r="BI1627" s="34">
        <f t="shared" si="302"/>
        <v>93</v>
      </c>
      <c r="BJ1627" s="34">
        <f t="shared" si="303"/>
        <v>13</v>
      </c>
      <c r="BK1627" s="34">
        <f t="shared" si="304"/>
        <v>95</v>
      </c>
      <c r="BL1627" s="34">
        <f t="shared" si="305"/>
        <v>64</v>
      </c>
      <c r="BM1627" s="35">
        <f t="shared" si="306"/>
        <v>78</v>
      </c>
      <c r="BN1627" s="34">
        <f t="shared" si="307"/>
        <v>46</v>
      </c>
      <c r="BO1627" s="35">
        <f t="shared" si="308"/>
        <v>1</v>
      </c>
      <c r="BP1627" s="35">
        <f t="shared" si="309"/>
        <v>57</v>
      </c>
      <c r="BQ1627" s="35">
        <f t="shared" si="310"/>
        <v>60</v>
      </c>
      <c r="BR1627" s="35">
        <f t="shared" si="311"/>
        <v>50</v>
      </c>
    </row>
    <row r="1628" spans="2:70" x14ac:dyDescent="0.3">
      <c r="B1628" s="6" t="s">
        <v>2494</v>
      </c>
      <c r="C1628" s="6">
        <v>111031231</v>
      </c>
      <c r="D1628" s="6" t="s">
        <v>1135</v>
      </c>
      <c r="E1628" s="6" t="s">
        <v>330</v>
      </c>
      <c r="F1628" s="6" t="s">
        <v>2847</v>
      </c>
      <c r="G1628" s="6" t="s">
        <v>77</v>
      </c>
      <c r="H1628" s="6" t="s">
        <v>4995</v>
      </c>
      <c r="I1628" s="22">
        <v>575000</v>
      </c>
      <c r="J1628" s="22">
        <v>587100</v>
      </c>
      <c r="K1628" s="22">
        <v>585000</v>
      </c>
      <c r="L1628" s="22">
        <v>585000</v>
      </c>
      <c r="M1628" s="22">
        <v>570000</v>
      </c>
      <c r="N1628" s="22">
        <v>565000</v>
      </c>
      <c r="O1628" s="23">
        <v>40</v>
      </c>
      <c r="P1628" s="23">
        <v>46</v>
      </c>
      <c r="Q1628" s="23">
        <v>51</v>
      </c>
      <c r="R1628" s="22">
        <v>500</v>
      </c>
      <c r="S1628" s="22">
        <v>470</v>
      </c>
      <c r="T1628" s="24">
        <v>1.5</v>
      </c>
      <c r="U1628" s="24">
        <v>0</v>
      </c>
      <c r="V1628" s="24">
        <v>1.5</v>
      </c>
      <c r="W1628" s="24">
        <v>2.2999999999999998</v>
      </c>
      <c r="X1628" s="25">
        <v>4.5217391304347827E-2</v>
      </c>
      <c r="Y1628" s="24">
        <v>6.4</v>
      </c>
      <c r="Z1628" s="24">
        <v>-1.6999999999999993</v>
      </c>
      <c r="AA1628" s="24">
        <v>8.1</v>
      </c>
      <c r="AB1628" s="24">
        <v>11.1</v>
      </c>
      <c r="AC1628" s="26">
        <v>0.33692722371967648</v>
      </c>
      <c r="AD1628" s="24">
        <v>7.451275139954384</v>
      </c>
      <c r="AE1628" s="6">
        <v>177</v>
      </c>
      <c r="AF1628" s="6">
        <v>200</v>
      </c>
      <c r="AG1628" s="6">
        <v>201</v>
      </c>
      <c r="AH1628" s="27">
        <v>3.5227629513343799</v>
      </c>
      <c r="AI1628" s="28">
        <v>706000</v>
      </c>
      <c r="AJ1628" s="28">
        <v>675000</v>
      </c>
      <c r="AK1628" s="28">
        <v>650000</v>
      </c>
      <c r="AL1628" s="29">
        <v>4.5925925925925926E-2</v>
      </c>
      <c r="AM1628" s="29">
        <v>8.615384615384615E-2</v>
      </c>
      <c r="AN1628" s="6">
        <v>1.7</v>
      </c>
      <c r="AO1628" s="27">
        <v>-0.19999999999999996</v>
      </c>
      <c r="AP1628" s="6">
        <v>1.9</v>
      </c>
      <c r="AQ1628" s="28">
        <v>600</v>
      </c>
      <c r="AR1628" s="28">
        <v>550</v>
      </c>
      <c r="AS1628" s="25">
        <v>9.0909090909090912E-2</v>
      </c>
      <c r="AT1628" s="30">
        <v>1484.0000000000002</v>
      </c>
      <c r="AU1628" s="24">
        <v>0.56930000000000003</v>
      </c>
      <c r="AV1628" s="24">
        <v>0.43070000000000003</v>
      </c>
      <c r="AW1628" s="24">
        <v>0.65549999999999997</v>
      </c>
      <c r="AX1628" s="24">
        <v>0.23780000000000001</v>
      </c>
      <c r="AY1628" s="24">
        <v>0.2049</v>
      </c>
      <c r="AZ1628" s="24">
        <v>0.22889999999999999</v>
      </c>
      <c r="BA1628" s="24">
        <v>0.51080000000000003</v>
      </c>
      <c r="BB1628" s="31">
        <v>3.5</v>
      </c>
      <c r="BC1628" s="23">
        <v>119</v>
      </c>
      <c r="BD1628" s="32" t="s">
        <v>4781</v>
      </c>
      <c r="BE1628" s="33">
        <v>151.69429654000899</v>
      </c>
      <c r="BF1628" s="33">
        <v>-32.878023180462201</v>
      </c>
      <c r="BG1628" s="34">
        <f t="shared" si="300"/>
        <v>92</v>
      </c>
      <c r="BH1628" s="34">
        <f t="shared" si="301"/>
        <v>88</v>
      </c>
      <c r="BI1628" s="34">
        <f t="shared" si="302"/>
        <v>81</v>
      </c>
      <c r="BJ1628" s="34">
        <f t="shared" si="303"/>
        <v>24</v>
      </c>
      <c r="BK1628" s="34">
        <f t="shared" si="304"/>
        <v>83</v>
      </c>
      <c r="BL1628" s="34">
        <f t="shared" si="305"/>
        <v>35</v>
      </c>
      <c r="BM1628" s="35">
        <f t="shared" si="306"/>
        <v>100</v>
      </c>
      <c r="BN1628" s="34">
        <f t="shared" si="307"/>
        <v>76</v>
      </c>
      <c r="BO1628" s="35">
        <f t="shared" si="308"/>
        <v>43</v>
      </c>
      <c r="BP1628" s="35">
        <f t="shared" si="309"/>
        <v>11</v>
      </c>
      <c r="BQ1628" s="35">
        <f t="shared" si="310"/>
        <v>35</v>
      </c>
      <c r="BR1628" s="35">
        <f t="shared" si="311"/>
        <v>50</v>
      </c>
    </row>
    <row r="1629" spans="2:70" x14ac:dyDescent="0.3">
      <c r="B1629" s="6" t="s">
        <v>2646</v>
      </c>
      <c r="C1629" s="6">
        <v>112031253</v>
      </c>
      <c r="D1629" s="6" t="s">
        <v>2417</v>
      </c>
      <c r="E1629" s="6" t="s">
        <v>1219</v>
      </c>
      <c r="F1629" s="6" t="s">
        <v>3657</v>
      </c>
      <c r="G1629" s="6" t="s">
        <v>77</v>
      </c>
      <c r="H1629" s="6" t="s">
        <v>4995</v>
      </c>
      <c r="I1629" s="22">
        <v>985000</v>
      </c>
      <c r="J1629" s="22">
        <v>895000</v>
      </c>
      <c r="K1629" s="22">
        <v>795000</v>
      </c>
      <c r="L1629" s="22">
        <v>955000</v>
      </c>
      <c r="M1629" s="22">
        <v>880000</v>
      </c>
      <c r="N1629" s="22">
        <v>860000</v>
      </c>
      <c r="O1629" s="23">
        <v>39</v>
      </c>
      <c r="P1629" s="23">
        <v>38</v>
      </c>
      <c r="Q1629" s="23">
        <v>44</v>
      </c>
      <c r="R1629" s="22">
        <v>660</v>
      </c>
      <c r="S1629" s="22">
        <v>650</v>
      </c>
      <c r="T1629" s="24">
        <v>1.6</v>
      </c>
      <c r="U1629" s="24">
        <v>-0.29999999999999982</v>
      </c>
      <c r="V1629" s="24">
        <v>1.9</v>
      </c>
      <c r="W1629" s="24">
        <v>2.2999999999999998</v>
      </c>
      <c r="X1629" s="25">
        <v>3.4842639593908632E-2</v>
      </c>
      <c r="Y1629" s="24">
        <v>1.7</v>
      </c>
      <c r="Z1629" s="24">
        <v>-0.7</v>
      </c>
      <c r="AA1629" s="24">
        <v>2.4</v>
      </c>
      <c r="AB1629" s="24">
        <v>2.7</v>
      </c>
      <c r="AC1629" s="26">
        <v>0.40196842720717207</v>
      </c>
      <c r="AD1629" s="24">
        <v>11.536681258714001</v>
      </c>
      <c r="AE1629" s="6">
        <v>155</v>
      </c>
      <c r="AF1629" s="6">
        <v>134</v>
      </c>
      <c r="AG1629" s="6">
        <v>141</v>
      </c>
      <c r="AH1629" s="27">
        <v>2.6215384615384618</v>
      </c>
      <c r="AI1629" s="28">
        <v>825000</v>
      </c>
      <c r="AJ1629" s="28">
        <v>720000</v>
      </c>
      <c r="AK1629" s="28">
        <v>685000</v>
      </c>
      <c r="AL1629" s="29">
        <v>0.14583333333333334</v>
      </c>
      <c r="AM1629" s="29">
        <v>0.20437956204379562</v>
      </c>
      <c r="AN1629" s="6">
        <v>2.2000000000000002</v>
      </c>
      <c r="AO1629" s="27">
        <v>-0.39999999999999991</v>
      </c>
      <c r="AP1629" s="6">
        <v>2.6</v>
      </c>
      <c r="AQ1629" s="28">
        <v>680</v>
      </c>
      <c r="AR1629" s="28">
        <v>630</v>
      </c>
      <c r="AS1629" s="25">
        <v>7.9365079365079361E-2</v>
      </c>
      <c r="AT1629" s="30">
        <v>1641.92</v>
      </c>
      <c r="AU1629" s="24">
        <v>0.73560000000000003</v>
      </c>
      <c r="AV1629" s="24">
        <v>0.26440000000000002</v>
      </c>
      <c r="AW1629" s="24">
        <v>0.76049999999999995</v>
      </c>
      <c r="AX1629" s="24">
        <v>0.15740000000000001</v>
      </c>
      <c r="AY1629" s="24">
        <v>0.37480000000000002</v>
      </c>
      <c r="AZ1629" s="24">
        <v>0.35020000000000001</v>
      </c>
      <c r="BA1629" s="24">
        <v>0.24110000000000001</v>
      </c>
      <c r="BB1629" s="31">
        <v>6</v>
      </c>
      <c r="BC1629" s="23">
        <v>650</v>
      </c>
      <c r="BD1629" s="32" t="s">
        <v>4940</v>
      </c>
      <c r="BE1629" s="33">
        <v>153.53548677315399</v>
      </c>
      <c r="BF1629" s="33">
        <v>-28.377022499712599</v>
      </c>
      <c r="BG1629" s="34">
        <f t="shared" si="300"/>
        <v>90</v>
      </c>
      <c r="BH1629" s="34">
        <f t="shared" si="301"/>
        <v>80</v>
      </c>
      <c r="BI1629" s="34">
        <f t="shared" si="302"/>
        <v>92</v>
      </c>
      <c r="BJ1629" s="34">
        <f t="shared" si="303"/>
        <v>73</v>
      </c>
      <c r="BK1629" s="34">
        <f t="shared" si="304"/>
        <v>12</v>
      </c>
      <c r="BL1629" s="34">
        <f t="shared" si="305"/>
        <v>72</v>
      </c>
      <c r="BM1629" s="35">
        <f t="shared" si="306"/>
        <v>66</v>
      </c>
      <c r="BN1629" s="34">
        <f t="shared" si="307"/>
        <v>35</v>
      </c>
      <c r="BO1629" s="35">
        <f t="shared" si="308"/>
        <v>1</v>
      </c>
      <c r="BP1629" s="35">
        <f t="shared" si="309"/>
        <v>88</v>
      </c>
      <c r="BQ1629" s="35">
        <f t="shared" si="310"/>
        <v>60</v>
      </c>
      <c r="BR1629" s="35">
        <f t="shared" si="311"/>
        <v>50</v>
      </c>
    </row>
    <row r="1630" spans="2:70" x14ac:dyDescent="0.3">
      <c r="B1630" s="6" t="s">
        <v>2169</v>
      </c>
      <c r="C1630" s="6">
        <v>116031317</v>
      </c>
      <c r="D1630" s="6" t="s">
        <v>915</v>
      </c>
      <c r="E1630" s="6" t="s">
        <v>916</v>
      </c>
      <c r="F1630" s="6" t="s">
        <v>2757</v>
      </c>
      <c r="G1630" s="6" t="s">
        <v>77</v>
      </c>
      <c r="H1630" s="6" t="s">
        <v>4995</v>
      </c>
      <c r="I1630" s="22">
        <v>470000</v>
      </c>
      <c r="J1630" s="22">
        <v>460000</v>
      </c>
      <c r="K1630" s="22">
        <v>450000</v>
      </c>
      <c r="L1630" s="22">
        <v>455000</v>
      </c>
      <c r="M1630" s="22">
        <v>435000</v>
      </c>
      <c r="N1630" s="22">
        <v>405000</v>
      </c>
      <c r="O1630" s="23">
        <v>36</v>
      </c>
      <c r="P1630" s="23">
        <v>33</v>
      </c>
      <c r="Q1630" s="23">
        <v>36</v>
      </c>
      <c r="R1630" s="22">
        <v>470</v>
      </c>
      <c r="S1630" s="22">
        <v>450</v>
      </c>
      <c r="T1630" s="24">
        <v>3.7</v>
      </c>
      <c r="U1630" s="24">
        <v>-0.39999999999999947</v>
      </c>
      <c r="V1630" s="24">
        <v>4.0999999999999996</v>
      </c>
      <c r="W1630" s="24">
        <v>4.2</v>
      </c>
      <c r="X1630" s="25">
        <v>5.1999999999999998E-2</v>
      </c>
      <c r="Y1630" s="24">
        <v>4.8</v>
      </c>
      <c r="Z1630" s="24">
        <v>-1.9000000000000004</v>
      </c>
      <c r="AA1630" s="24">
        <v>6.7</v>
      </c>
      <c r="AB1630" s="24">
        <v>7.6</v>
      </c>
      <c r="AC1630" s="26">
        <v>0.30146756978653527</v>
      </c>
      <c r="AD1630" s="24">
        <v>5.7974532651256778</v>
      </c>
      <c r="AE1630" s="6">
        <v>58</v>
      </c>
      <c r="AF1630" s="6">
        <v>70</v>
      </c>
      <c r="AG1630" s="6">
        <v>62</v>
      </c>
      <c r="AH1630" s="27">
        <v>2.5771812080536916</v>
      </c>
      <c r="AI1630" s="28">
        <v>600000</v>
      </c>
      <c r="AJ1630" s="28">
        <v>540000</v>
      </c>
      <c r="AK1630" s="28">
        <v>525000</v>
      </c>
      <c r="AL1630" s="29">
        <v>0.1111111111111111</v>
      </c>
      <c r="AM1630" s="29">
        <v>0.14285714285714285</v>
      </c>
      <c r="AN1630" s="6">
        <v>2.9</v>
      </c>
      <c r="AO1630" s="27">
        <v>-0.10000000000000009</v>
      </c>
      <c r="AP1630" s="6">
        <v>3</v>
      </c>
      <c r="AQ1630" s="28">
        <v>500</v>
      </c>
      <c r="AR1630" s="28">
        <v>460</v>
      </c>
      <c r="AS1630" s="25">
        <v>8.6956521739130432E-2</v>
      </c>
      <c r="AT1630" s="30">
        <v>1559.0400000000002</v>
      </c>
      <c r="AU1630" s="24">
        <v>0.75029999999999997</v>
      </c>
      <c r="AV1630" s="24">
        <v>0.24970000000000001</v>
      </c>
      <c r="AW1630" s="24">
        <v>0.57789999999999997</v>
      </c>
      <c r="AX1630" s="24">
        <v>0.2059</v>
      </c>
      <c r="AY1630" s="24">
        <v>0.19409999999999999</v>
      </c>
      <c r="AZ1630" s="24">
        <v>0.27339999999999998</v>
      </c>
      <c r="BA1630" s="24">
        <v>0.50039999999999996</v>
      </c>
      <c r="BB1630" s="31">
        <v>1</v>
      </c>
      <c r="BC1630" s="23">
        <v>38</v>
      </c>
      <c r="BD1630" s="32" t="s">
        <v>4456</v>
      </c>
      <c r="BE1630" s="33">
        <v>150.81399017543899</v>
      </c>
      <c r="BF1630" s="33">
        <v>-33.7650188479316</v>
      </c>
      <c r="BG1630" s="34">
        <f t="shared" si="300"/>
        <v>55</v>
      </c>
      <c r="BH1630" s="34">
        <f t="shared" si="301"/>
        <v>69</v>
      </c>
      <c r="BI1630" s="34">
        <f t="shared" si="302"/>
        <v>93</v>
      </c>
      <c r="BJ1630" s="34">
        <f t="shared" si="303"/>
        <v>56</v>
      </c>
      <c r="BK1630" s="34">
        <f t="shared" si="304"/>
        <v>100</v>
      </c>
      <c r="BL1630" s="34">
        <f t="shared" si="305"/>
        <v>33</v>
      </c>
      <c r="BM1630" s="35">
        <f t="shared" si="306"/>
        <v>100</v>
      </c>
      <c r="BN1630" s="34">
        <f t="shared" si="307"/>
        <v>92</v>
      </c>
      <c r="BO1630" s="35">
        <f t="shared" si="308"/>
        <v>66</v>
      </c>
      <c r="BP1630" s="35">
        <f t="shared" si="309"/>
        <v>37</v>
      </c>
      <c r="BQ1630" s="35">
        <f t="shared" si="310"/>
        <v>10</v>
      </c>
      <c r="BR1630" s="35">
        <f t="shared" si="311"/>
        <v>50</v>
      </c>
    </row>
    <row r="1631" spans="2:70" x14ac:dyDescent="0.3">
      <c r="B1631" s="6" t="s">
        <v>2591</v>
      </c>
      <c r="C1631" s="6">
        <v>119021573</v>
      </c>
      <c r="D1631" s="6" t="s">
        <v>2021</v>
      </c>
      <c r="E1631" s="6" t="s">
        <v>1094</v>
      </c>
      <c r="F1631" s="6" t="s">
        <v>2757</v>
      </c>
      <c r="G1631" s="6" t="s">
        <v>77</v>
      </c>
      <c r="H1631" s="6" t="s">
        <v>4995</v>
      </c>
      <c r="I1631" s="22">
        <v>469000</v>
      </c>
      <c r="J1631" s="22">
        <v>450000</v>
      </c>
      <c r="K1631" s="22">
        <v>419000</v>
      </c>
      <c r="L1631" s="22">
        <v>465000</v>
      </c>
      <c r="M1631" s="22">
        <v>450000</v>
      </c>
      <c r="N1631" s="22">
        <v>415000</v>
      </c>
      <c r="O1631" s="23">
        <v>34</v>
      </c>
      <c r="P1631" s="23">
        <v>34</v>
      </c>
      <c r="Q1631" s="23">
        <v>37</v>
      </c>
      <c r="R1631" s="22">
        <v>520</v>
      </c>
      <c r="S1631" s="22">
        <v>500</v>
      </c>
      <c r="T1631" s="24">
        <v>2.5</v>
      </c>
      <c r="U1631" s="24">
        <v>-0.29999999999999982</v>
      </c>
      <c r="V1631" s="24">
        <v>2.8</v>
      </c>
      <c r="W1631" s="24">
        <v>3.1</v>
      </c>
      <c r="X1631" s="25">
        <v>5.7654584221748399E-2</v>
      </c>
      <c r="Y1631" s="24">
        <v>5.9</v>
      </c>
      <c r="Z1631" s="24">
        <v>-1.5</v>
      </c>
      <c r="AA1631" s="24">
        <v>7.4</v>
      </c>
      <c r="AB1631" s="24">
        <v>7.1</v>
      </c>
      <c r="AC1631" s="26">
        <v>0.37839096518803111</v>
      </c>
      <c r="AD1631" s="24">
        <v>6.5630681461977298</v>
      </c>
      <c r="AE1631" s="6">
        <v>159</v>
      </c>
      <c r="AF1631" s="6">
        <v>212</v>
      </c>
      <c r="AG1631" s="6">
        <v>247</v>
      </c>
      <c r="AH1631" s="27">
        <v>3.3948562783661118</v>
      </c>
      <c r="AI1631" s="28">
        <v>570000</v>
      </c>
      <c r="AJ1631" s="28">
        <v>520000</v>
      </c>
      <c r="AK1631" s="28">
        <v>502500</v>
      </c>
      <c r="AL1631" s="29">
        <v>9.6153846153846159E-2</v>
      </c>
      <c r="AM1631" s="29">
        <v>0.13432835820895522</v>
      </c>
      <c r="AN1631" s="6">
        <v>1.8</v>
      </c>
      <c r="AO1631" s="27">
        <v>-0.19999999999999996</v>
      </c>
      <c r="AP1631" s="6">
        <v>2</v>
      </c>
      <c r="AQ1631" s="28">
        <v>550</v>
      </c>
      <c r="AR1631" s="28">
        <v>550</v>
      </c>
      <c r="AS1631" s="25">
        <v>0</v>
      </c>
      <c r="AT1631" s="30">
        <v>1374.2400000000002</v>
      </c>
      <c r="AU1631" s="24">
        <v>0.71560000000000001</v>
      </c>
      <c r="AV1631" s="24">
        <v>0.28439999999999999</v>
      </c>
      <c r="AW1631" s="24">
        <v>0.25540000000000002</v>
      </c>
      <c r="AX1631" s="24">
        <v>4.0599999999999997E-2</v>
      </c>
      <c r="AY1631" s="24">
        <v>0.20080000000000001</v>
      </c>
      <c r="AZ1631" s="24">
        <v>0.1855</v>
      </c>
      <c r="BA1631" s="24">
        <v>0.58079999999999998</v>
      </c>
      <c r="BB1631" s="31">
        <v>3</v>
      </c>
      <c r="BC1631" s="23">
        <v>13</v>
      </c>
      <c r="BD1631" s="32" t="s">
        <v>4881</v>
      </c>
      <c r="BE1631" s="33">
        <v>151.07662503484499</v>
      </c>
      <c r="BF1631" s="33">
        <v>-33.919110239047903</v>
      </c>
      <c r="BG1631" s="34">
        <f t="shared" si="300"/>
        <v>75</v>
      </c>
      <c r="BH1631" s="34">
        <f t="shared" si="301"/>
        <v>87</v>
      </c>
      <c r="BI1631" s="34">
        <f t="shared" si="302"/>
        <v>83</v>
      </c>
      <c r="BJ1631" s="34">
        <f t="shared" si="303"/>
        <v>49</v>
      </c>
      <c r="BK1631" s="34">
        <f t="shared" si="304"/>
        <v>100</v>
      </c>
      <c r="BL1631" s="34">
        <f t="shared" si="305"/>
        <v>34</v>
      </c>
      <c r="BM1631" s="35">
        <f t="shared" si="306"/>
        <v>100</v>
      </c>
      <c r="BN1631" s="34">
        <f t="shared" si="307"/>
        <v>85</v>
      </c>
      <c r="BO1631" s="35">
        <f t="shared" si="308"/>
        <v>15</v>
      </c>
      <c r="BP1631" s="35">
        <f t="shared" si="309"/>
        <v>19</v>
      </c>
      <c r="BQ1631" s="35">
        <f t="shared" si="310"/>
        <v>30</v>
      </c>
      <c r="BR1631" s="35">
        <f t="shared" si="311"/>
        <v>50</v>
      </c>
    </row>
    <row r="1632" spans="2:70" x14ac:dyDescent="0.3">
      <c r="B1632" s="6" t="s">
        <v>2530</v>
      </c>
      <c r="C1632" s="6">
        <v>119021660</v>
      </c>
      <c r="D1632" s="6" t="s">
        <v>2021</v>
      </c>
      <c r="E1632" s="6" t="s">
        <v>1094</v>
      </c>
      <c r="F1632" s="6" t="s">
        <v>2757</v>
      </c>
      <c r="G1632" s="6" t="s">
        <v>77</v>
      </c>
      <c r="H1632" s="6" t="s">
        <v>4995</v>
      </c>
      <c r="I1632" s="22">
        <v>650000</v>
      </c>
      <c r="J1632" s="22">
        <v>650000</v>
      </c>
      <c r="K1632" s="22">
        <v>610000</v>
      </c>
      <c r="L1632" s="22">
        <v>613000</v>
      </c>
      <c r="M1632" s="22">
        <v>613000</v>
      </c>
      <c r="N1632" s="22">
        <v>610000</v>
      </c>
      <c r="O1632" s="23">
        <v>25</v>
      </c>
      <c r="P1632" s="23">
        <v>26</v>
      </c>
      <c r="Q1632" s="23">
        <v>33</v>
      </c>
      <c r="R1632" s="22">
        <v>545</v>
      </c>
      <c r="S1632" s="22">
        <v>535</v>
      </c>
      <c r="T1632" s="24">
        <v>2</v>
      </c>
      <c r="U1632" s="24">
        <v>-0.10000000000000009</v>
      </c>
      <c r="V1632" s="24">
        <v>2.1</v>
      </c>
      <c r="W1632" s="24">
        <v>2.2999999999999998</v>
      </c>
      <c r="X1632" s="25">
        <v>4.36E-2</v>
      </c>
      <c r="Y1632" s="24">
        <v>5.6</v>
      </c>
      <c r="Z1632" s="24">
        <v>-1.6000000000000005</v>
      </c>
      <c r="AA1632" s="24">
        <v>7.2</v>
      </c>
      <c r="AB1632" s="24">
        <v>7.3</v>
      </c>
      <c r="AC1632" s="26">
        <v>0.35338209357817196</v>
      </c>
      <c r="AD1632" s="24">
        <v>8.1050938894076143</v>
      </c>
      <c r="AE1632" s="6">
        <v>159</v>
      </c>
      <c r="AF1632" s="6">
        <v>212</v>
      </c>
      <c r="AG1632" s="6">
        <v>247</v>
      </c>
      <c r="AH1632" s="27">
        <v>3.3948562783661118</v>
      </c>
      <c r="AI1632" s="28">
        <v>570000</v>
      </c>
      <c r="AJ1632" s="28">
        <v>520000</v>
      </c>
      <c r="AK1632" s="28">
        <v>502500</v>
      </c>
      <c r="AL1632" s="29">
        <v>9.6153846153846159E-2</v>
      </c>
      <c r="AM1632" s="29">
        <v>0.13432835820895522</v>
      </c>
      <c r="AN1632" s="6">
        <v>1.8</v>
      </c>
      <c r="AO1632" s="27">
        <v>-0.19999999999999996</v>
      </c>
      <c r="AP1632" s="6">
        <v>2</v>
      </c>
      <c r="AQ1632" s="28">
        <v>550</v>
      </c>
      <c r="AR1632" s="28">
        <v>550</v>
      </c>
      <c r="AS1632" s="25">
        <v>0</v>
      </c>
      <c r="AT1632" s="30">
        <v>1542.2400000000002</v>
      </c>
      <c r="AU1632" s="24">
        <v>0.67700000000000005</v>
      </c>
      <c r="AV1632" s="24">
        <v>0.32300000000000001</v>
      </c>
      <c r="AW1632" s="24">
        <v>0.16009999999999999</v>
      </c>
      <c r="AX1632" s="24">
        <v>0.13100000000000001</v>
      </c>
      <c r="AY1632" s="24">
        <v>0.18410000000000001</v>
      </c>
      <c r="AZ1632" s="24">
        <v>0.17369999999999999</v>
      </c>
      <c r="BA1632" s="24">
        <v>0.60299999999999998</v>
      </c>
      <c r="BB1632" s="31">
        <v>3</v>
      </c>
      <c r="BC1632" s="23">
        <v>11</v>
      </c>
      <c r="BD1632" s="32" t="s">
        <v>4818</v>
      </c>
      <c r="BE1632" s="33">
        <v>151.10372278942799</v>
      </c>
      <c r="BF1632" s="33">
        <v>-33.914793402341502</v>
      </c>
      <c r="BG1632" s="34">
        <f t="shared" si="300"/>
        <v>84</v>
      </c>
      <c r="BH1632" s="34">
        <f t="shared" si="301"/>
        <v>87</v>
      </c>
      <c r="BI1632" s="34">
        <f t="shared" si="302"/>
        <v>83</v>
      </c>
      <c r="BJ1632" s="34">
        <f t="shared" si="303"/>
        <v>49</v>
      </c>
      <c r="BK1632" s="34">
        <f t="shared" si="304"/>
        <v>100</v>
      </c>
      <c r="BL1632" s="34">
        <f t="shared" si="305"/>
        <v>31</v>
      </c>
      <c r="BM1632" s="35">
        <f t="shared" si="306"/>
        <v>95</v>
      </c>
      <c r="BN1632" s="34">
        <f t="shared" si="307"/>
        <v>69</v>
      </c>
      <c r="BO1632" s="35">
        <f t="shared" si="308"/>
        <v>32</v>
      </c>
      <c r="BP1632" s="35">
        <f t="shared" si="309"/>
        <v>24</v>
      </c>
      <c r="BQ1632" s="35">
        <f t="shared" si="310"/>
        <v>30</v>
      </c>
      <c r="BR1632" s="35">
        <f t="shared" si="311"/>
        <v>50</v>
      </c>
    </row>
    <row r="1633" spans="2:70" x14ac:dyDescent="0.3">
      <c r="B1633" s="6" t="s">
        <v>2523</v>
      </c>
      <c r="C1633" s="6">
        <v>120031396</v>
      </c>
      <c r="D1633" s="6" t="s">
        <v>2038</v>
      </c>
      <c r="E1633" s="6" t="s">
        <v>855</v>
      </c>
      <c r="F1633" s="6" t="s">
        <v>2757</v>
      </c>
      <c r="G1633" s="6" t="s">
        <v>77</v>
      </c>
      <c r="H1633" s="6" t="s">
        <v>4995</v>
      </c>
      <c r="I1633" s="22">
        <v>635000</v>
      </c>
      <c r="J1633" s="22">
        <v>650000</v>
      </c>
      <c r="K1633" s="22">
        <v>650000</v>
      </c>
      <c r="L1633" s="22">
        <v>650000</v>
      </c>
      <c r="M1633" s="22">
        <v>655000</v>
      </c>
      <c r="N1633" s="22">
        <v>640000</v>
      </c>
      <c r="O1633" s="23">
        <v>40</v>
      </c>
      <c r="P1633" s="23">
        <v>36</v>
      </c>
      <c r="Q1633" s="23">
        <v>34</v>
      </c>
      <c r="R1633" s="22">
        <v>680</v>
      </c>
      <c r="S1633" s="22">
        <v>670</v>
      </c>
      <c r="T1633" s="24">
        <v>1.8</v>
      </c>
      <c r="U1633" s="24">
        <v>-0.30000000000000004</v>
      </c>
      <c r="V1633" s="24">
        <v>2.1</v>
      </c>
      <c r="W1633" s="24">
        <v>2.4</v>
      </c>
      <c r="X1633" s="25">
        <v>5.5685039370078737E-2</v>
      </c>
      <c r="Y1633" s="24">
        <v>12.1</v>
      </c>
      <c r="Z1633" s="24">
        <v>-4.5999999999999996</v>
      </c>
      <c r="AA1633" s="24">
        <v>16.7</v>
      </c>
      <c r="AB1633" s="24">
        <v>16.8</v>
      </c>
      <c r="AC1633" s="26">
        <v>0.29805736727680765</v>
      </c>
      <c r="AD1633" s="24">
        <v>5.3525573591847522</v>
      </c>
      <c r="AE1633" s="6">
        <v>551</v>
      </c>
      <c r="AF1633" s="6">
        <v>584</v>
      </c>
      <c r="AG1633" s="6">
        <v>528</v>
      </c>
      <c r="AH1633" s="27">
        <v>5.6114381833473512</v>
      </c>
      <c r="AI1633" s="28">
        <v>800000</v>
      </c>
      <c r="AJ1633" s="28">
        <v>760000</v>
      </c>
      <c r="AK1633" s="28">
        <v>682000</v>
      </c>
      <c r="AL1633" s="29">
        <v>5.2631578947368418E-2</v>
      </c>
      <c r="AM1633" s="29">
        <v>0.17302052785923755</v>
      </c>
      <c r="AN1633" s="6">
        <v>2</v>
      </c>
      <c r="AO1633" s="27">
        <v>-0.20000000000000018</v>
      </c>
      <c r="AP1633" s="6">
        <v>2.2000000000000002</v>
      </c>
      <c r="AQ1633" s="28">
        <v>685</v>
      </c>
      <c r="AR1633" s="28">
        <v>660</v>
      </c>
      <c r="AS1633" s="25">
        <v>3.787878787878788E-2</v>
      </c>
      <c r="AT1633" s="30">
        <v>2281.44</v>
      </c>
      <c r="AU1633" s="24">
        <v>0.67669999999999997</v>
      </c>
      <c r="AV1633" s="24">
        <v>0.32329999999999998</v>
      </c>
      <c r="AW1633" s="24">
        <v>0.1011</v>
      </c>
      <c r="AX1633" s="24">
        <v>3.56E-2</v>
      </c>
      <c r="AY1633" s="24">
        <v>0.1043</v>
      </c>
      <c r="AZ1633" s="24">
        <v>0.28949999999999998</v>
      </c>
      <c r="BA1633" s="24">
        <v>0.57799999999999996</v>
      </c>
      <c r="BB1633" s="31">
        <v>4</v>
      </c>
      <c r="BC1633" s="23">
        <v>12</v>
      </c>
      <c r="BD1633" s="32" t="s">
        <v>4810</v>
      </c>
      <c r="BE1633" s="33">
        <v>151.07352510278599</v>
      </c>
      <c r="BF1633" s="33">
        <v>-33.862199807990898</v>
      </c>
      <c r="BG1633" s="34">
        <f t="shared" si="300"/>
        <v>87</v>
      </c>
      <c r="BH1633" s="34">
        <f t="shared" si="301"/>
        <v>84</v>
      </c>
      <c r="BI1633" s="34">
        <f t="shared" si="302"/>
        <v>55</v>
      </c>
      <c r="BJ1633" s="34">
        <f t="shared" si="303"/>
        <v>27</v>
      </c>
      <c r="BK1633" s="34">
        <f t="shared" si="304"/>
        <v>100</v>
      </c>
      <c r="BL1633" s="34">
        <f t="shared" si="305"/>
        <v>13</v>
      </c>
      <c r="BM1633" s="35">
        <f t="shared" si="306"/>
        <v>100</v>
      </c>
      <c r="BN1633" s="34">
        <f t="shared" si="307"/>
        <v>97</v>
      </c>
      <c r="BO1633" s="35">
        <f t="shared" si="308"/>
        <v>68</v>
      </c>
      <c r="BP1633" s="35">
        <f t="shared" si="309"/>
        <v>1</v>
      </c>
      <c r="BQ1633" s="35">
        <f t="shared" si="310"/>
        <v>40</v>
      </c>
      <c r="BR1633" s="35">
        <f t="shared" si="311"/>
        <v>50</v>
      </c>
    </row>
    <row r="1634" spans="2:70" x14ac:dyDescent="0.3">
      <c r="B1634" s="6" t="s">
        <v>2480</v>
      </c>
      <c r="C1634" s="6">
        <v>120031676</v>
      </c>
      <c r="D1634" s="6" t="s">
        <v>2038</v>
      </c>
      <c r="E1634" s="6" t="s">
        <v>855</v>
      </c>
      <c r="F1634" s="6" t="s">
        <v>2757</v>
      </c>
      <c r="G1634" s="6" t="s">
        <v>77</v>
      </c>
      <c r="H1634" s="6" t="s">
        <v>4995</v>
      </c>
      <c r="I1634" s="22">
        <v>925000</v>
      </c>
      <c r="J1634" s="22">
        <v>911600</v>
      </c>
      <c r="K1634" s="22">
        <v>834080</v>
      </c>
      <c r="L1634" s="22">
        <v>905000</v>
      </c>
      <c r="M1634" s="22">
        <v>900000</v>
      </c>
      <c r="N1634" s="22">
        <v>820000</v>
      </c>
      <c r="O1634" s="23">
        <v>26</v>
      </c>
      <c r="P1634" s="23">
        <v>26</v>
      </c>
      <c r="Q1634" s="23">
        <v>24</v>
      </c>
      <c r="R1634" s="22">
        <v>600</v>
      </c>
      <c r="S1634" s="22">
        <v>580</v>
      </c>
      <c r="T1634" s="24">
        <v>2.2000000000000002</v>
      </c>
      <c r="U1634" s="24">
        <v>-9.9999999999999645E-2</v>
      </c>
      <c r="V1634" s="24">
        <v>2.2999999999999998</v>
      </c>
      <c r="W1634" s="24">
        <v>2.9</v>
      </c>
      <c r="X1634" s="25">
        <v>3.3729729729729728E-2</v>
      </c>
      <c r="Y1634" s="24">
        <v>7.3</v>
      </c>
      <c r="Z1634" s="24">
        <v>-2.3999999999999995</v>
      </c>
      <c r="AA1634" s="24">
        <v>9.6999999999999993</v>
      </c>
      <c r="AB1634" s="24">
        <v>9.4</v>
      </c>
      <c r="AC1634" s="26">
        <v>0.28374697336561738</v>
      </c>
      <c r="AD1634" s="24">
        <v>8.4123702039485924</v>
      </c>
      <c r="AE1634" s="6">
        <v>551</v>
      </c>
      <c r="AF1634" s="6">
        <v>584</v>
      </c>
      <c r="AG1634" s="6">
        <v>528</v>
      </c>
      <c r="AH1634" s="27">
        <v>5.6114381833473512</v>
      </c>
      <c r="AI1634" s="28">
        <v>800000</v>
      </c>
      <c r="AJ1634" s="28">
        <v>760000</v>
      </c>
      <c r="AK1634" s="28">
        <v>682000</v>
      </c>
      <c r="AL1634" s="29">
        <v>5.2631578947368418E-2</v>
      </c>
      <c r="AM1634" s="29">
        <v>0.17302052785923755</v>
      </c>
      <c r="AN1634" s="6">
        <v>2</v>
      </c>
      <c r="AO1634" s="27">
        <v>-0.20000000000000018</v>
      </c>
      <c r="AP1634" s="6">
        <v>2.2000000000000002</v>
      </c>
      <c r="AQ1634" s="28">
        <v>685</v>
      </c>
      <c r="AR1634" s="28">
        <v>660</v>
      </c>
      <c r="AS1634" s="25">
        <v>3.787878787878788E-2</v>
      </c>
      <c r="AT1634" s="30">
        <v>2114.5600000000004</v>
      </c>
      <c r="AU1634" s="24">
        <v>0.58130000000000004</v>
      </c>
      <c r="AV1634" s="24">
        <v>0.41870000000000002</v>
      </c>
      <c r="AW1634" s="24">
        <v>0.16500000000000001</v>
      </c>
      <c r="AX1634" s="24">
        <v>7.0599999999999996E-2</v>
      </c>
      <c r="AY1634" s="24">
        <v>0.20749999999999999</v>
      </c>
      <c r="AZ1634" s="24">
        <v>0.2225</v>
      </c>
      <c r="BA1634" s="24">
        <v>0.54290000000000005</v>
      </c>
      <c r="BB1634" s="31">
        <v>7.5</v>
      </c>
      <c r="BC1634" s="23">
        <v>8</v>
      </c>
      <c r="BD1634" s="32" t="s">
        <v>4767</v>
      </c>
      <c r="BE1634" s="33">
        <v>151.12667001092501</v>
      </c>
      <c r="BF1634" s="33">
        <v>-33.881020334448998</v>
      </c>
      <c r="BG1634" s="34">
        <f t="shared" si="300"/>
        <v>80</v>
      </c>
      <c r="BH1634" s="34">
        <f t="shared" si="301"/>
        <v>84</v>
      </c>
      <c r="BI1634" s="34">
        <f t="shared" si="302"/>
        <v>55</v>
      </c>
      <c r="BJ1634" s="34">
        <f t="shared" si="303"/>
        <v>27</v>
      </c>
      <c r="BK1634" s="34">
        <f t="shared" si="304"/>
        <v>100</v>
      </c>
      <c r="BL1634" s="34">
        <f t="shared" si="305"/>
        <v>36</v>
      </c>
      <c r="BM1634" s="35">
        <f t="shared" si="306"/>
        <v>63</v>
      </c>
      <c r="BN1634" s="34">
        <f t="shared" si="307"/>
        <v>66</v>
      </c>
      <c r="BO1634" s="35">
        <f t="shared" si="308"/>
        <v>78</v>
      </c>
      <c r="BP1634" s="35">
        <f t="shared" si="309"/>
        <v>1</v>
      </c>
      <c r="BQ1634" s="35">
        <f t="shared" si="310"/>
        <v>75</v>
      </c>
      <c r="BR1634" s="35">
        <f t="shared" si="311"/>
        <v>50</v>
      </c>
    </row>
    <row r="1635" spans="2:70" x14ac:dyDescent="0.3">
      <c r="B1635" s="6" t="s">
        <v>2427</v>
      </c>
      <c r="C1635" s="6">
        <v>125011587</v>
      </c>
      <c r="D1635" s="6" t="s">
        <v>2043</v>
      </c>
      <c r="E1635" s="6" t="s">
        <v>791</v>
      </c>
      <c r="F1635" s="6" t="s">
        <v>2757</v>
      </c>
      <c r="G1635" s="6" t="s">
        <v>77</v>
      </c>
      <c r="H1635" s="6" t="s">
        <v>4995</v>
      </c>
      <c r="I1635" s="22">
        <v>498000</v>
      </c>
      <c r="J1635" s="22">
        <v>499000</v>
      </c>
      <c r="K1635" s="22">
        <v>485000</v>
      </c>
      <c r="L1635" s="22">
        <v>498000</v>
      </c>
      <c r="M1635" s="22">
        <v>498000</v>
      </c>
      <c r="N1635" s="22">
        <v>500000</v>
      </c>
      <c r="O1635" s="23">
        <v>32</v>
      </c>
      <c r="P1635" s="23">
        <v>31</v>
      </c>
      <c r="Q1635" s="23">
        <v>21</v>
      </c>
      <c r="R1635" s="22">
        <v>550</v>
      </c>
      <c r="S1635" s="22">
        <v>500</v>
      </c>
      <c r="T1635" s="24">
        <v>1.8</v>
      </c>
      <c r="U1635" s="24">
        <v>-0.40000000000000013</v>
      </c>
      <c r="V1635" s="24">
        <v>2.2000000000000002</v>
      </c>
      <c r="W1635" s="24">
        <v>1.7</v>
      </c>
      <c r="X1635" s="25">
        <v>5.7429718875502009E-2</v>
      </c>
      <c r="Y1635" s="24">
        <v>4</v>
      </c>
      <c r="Z1635" s="24">
        <v>-1.7999999999999998</v>
      </c>
      <c r="AA1635" s="24">
        <v>5.8</v>
      </c>
      <c r="AB1635" s="24">
        <v>5.7</v>
      </c>
      <c r="AC1635" s="26">
        <v>0.34655711261215844</v>
      </c>
      <c r="AD1635" s="24">
        <v>6.0344560168131078</v>
      </c>
      <c r="AE1635" s="6">
        <v>542</v>
      </c>
      <c r="AF1635" s="6">
        <v>531</v>
      </c>
      <c r="AG1635" s="6">
        <v>452</v>
      </c>
      <c r="AH1635" s="27">
        <v>9.4618705035971225</v>
      </c>
      <c r="AI1635" s="28">
        <v>690000</v>
      </c>
      <c r="AJ1635" s="28">
        <v>650448</v>
      </c>
      <c r="AK1635" s="28">
        <v>626000</v>
      </c>
      <c r="AL1635" s="29">
        <v>6.0807320492952552E-2</v>
      </c>
      <c r="AM1635" s="29">
        <v>0.10223642172523961</v>
      </c>
      <c r="AN1635" s="6">
        <v>2.4</v>
      </c>
      <c r="AO1635" s="27">
        <v>-0.70000000000000018</v>
      </c>
      <c r="AP1635" s="6">
        <v>3.1</v>
      </c>
      <c r="AQ1635" s="28">
        <v>730</v>
      </c>
      <c r="AR1635" s="28">
        <v>700</v>
      </c>
      <c r="AS1635" s="25">
        <v>4.2857142857142858E-2</v>
      </c>
      <c r="AT1635" s="30">
        <v>1587.0400000000002</v>
      </c>
      <c r="AU1635" s="24">
        <v>0.71850000000000003</v>
      </c>
      <c r="AV1635" s="24">
        <v>0.28149999999999997</v>
      </c>
      <c r="AW1635" s="24">
        <v>0.64849999999999997</v>
      </c>
      <c r="AX1635" s="24">
        <v>3.4099999999999998E-2</v>
      </c>
      <c r="AY1635" s="24">
        <v>0.26529999999999998</v>
      </c>
      <c r="AZ1635" s="24">
        <v>0.24490000000000001</v>
      </c>
      <c r="BA1635" s="24">
        <v>0.4476</v>
      </c>
      <c r="BB1635" s="31">
        <v>2</v>
      </c>
      <c r="BC1635" s="23">
        <v>17</v>
      </c>
      <c r="BD1635" s="32" t="s">
        <v>4711</v>
      </c>
      <c r="BE1635" s="33">
        <v>151.02592654952699</v>
      </c>
      <c r="BF1635" s="33">
        <v>-33.883093486036202</v>
      </c>
      <c r="BG1635" s="34">
        <f t="shared" si="300"/>
        <v>87</v>
      </c>
      <c r="BH1635" s="34">
        <f t="shared" si="301"/>
        <v>77</v>
      </c>
      <c r="BI1635" s="34">
        <f t="shared" si="302"/>
        <v>8</v>
      </c>
      <c r="BJ1635" s="34">
        <f t="shared" si="303"/>
        <v>31</v>
      </c>
      <c r="BK1635" s="34">
        <f t="shared" si="304"/>
        <v>100</v>
      </c>
      <c r="BL1635" s="34">
        <f t="shared" si="305"/>
        <v>48</v>
      </c>
      <c r="BM1635" s="35">
        <f t="shared" si="306"/>
        <v>100</v>
      </c>
      <c r="BN1635" s="34">
        <f t="shared" si="307"/>
        <v>90</v>
      </c>
      <c r="BO1635" s="35">
        <f t="shared" si="308"/>
        <v>36</v>
      </c>
      <c r="BP1635" s="35">
        <f t="shared" si="309"/>
        <v>51</v>
      </c>
      <c r="BQ1635" s="35">
        <f t="shared" si="310"/>
        <v>20</v>
      </c>
      <c r="BR1635" s="35">
        <f t="shared" si="311"/>
        <v>50</v>
      </c>
    </row>
    <row r="1636" spans="2:70" x14ac:dyDescent="0.3">
      <c r="B1636" s="6" t="s">
        <v>521</v>
      </c>
      <c r="C1636" s="6">
        <v>210011533</v>
      </c>
      <c r="D1636" s="6" t="s">
        <v>145</v>
      </c>
      <c r="E1636" s="6" t="s">
        <v>146</v>
      </c>
      <c r="F1636" s="6" t="s">
        <v>689</v>
      </c>
      <c r="G1636" s="6" t="s">
        <v>86</v>
      </c>
      <c r="H1636" s="6" t="s">
        <v>4995</v>
      </c>
      <c r="I1636" s="22">
        <v>850000</v>
      </c>
      <c r="J1636" s="22">
        <v>800000</v>
      </c>
      <c r="K1636" s="22">
        <v>690000</v>
      </c>
      <c r="L1636" s="22">
        <v>675000</v>
      </c>
      <c r="M1636" s="22">
        <v>660000</v>
      </c>
      <c r="N1636" s="22">
        <v>632500</v>
      </c>
      <c r="O1636" s="23">
        <v>40</v>
      </c>
      <c r="P1636" s="23">
        <v>40</v>
      </c>
      <c r="Q1636" s="23">
        <v>34</v>
      </c>
      <c r="R1636" s="22">
        <v>620</v>
      </c>
      <c r="S1636" s="22">
        <v>550</v>
      </c>
      <c r="T1636" s="24">
        <v>2.5</v>
      </c>
      <c r="U1636" s="24">
        <v>-0.89999999999999991</v>
      </c>
      <c r="V1636" s="24">
        <v>3.4</v>
      </c>
      <c r="W1636" s="24">
        <v>4</v>
      </c>
      <c r="X1636" s="25">
        <v>3.7929411764705885E-2</v>
      </c>
      <c r="Y1636" s="24">
        <v>8.3000000000000007</v>
      </c>
      <c r="Z1636" s="24">
        <v>-2.1999999999999993</v>
      </c>
      <c r="AA1636" s="24">
        <v>10.5</v>
      </c>
      <c r="AB1636" s="24">
        <v>11.6</v>
      </c>
      <c r="AC1636" s="26">
        <v>0.34881627509226748</v>
      </c>
      <c r="AD1636" s="24">
        <v>9.1964588656460098</v>
      </c>
      <c r="AE1636" s="6">
        <v>42</v>
      </c>
      <c r="AF1636" s="6">
        <v>64</v>
      </c>
      <c r="AG1636" s="6">
        <v>69</v>
      </c>
      <c r="AH1636" s="27">
        <v>2.642201834862385</v>
      </c>
      <c r="AI1636" s="28">
        <v>710000</v>
      </c>
      <c r="AJ1636" s="28">
        <v>690000</v>
      </c>
      <c r="AK1636" s="28">
        <v>700000</v>
      </c>
      <c r="AL1636" s="29">
        <v>2.8985507246376812E-2</v>
      </c>
      <c r="AM1636" s="29">
        <v>1.4285714285714285E-2</v>
      </c>
      <c r="AN1636" s="6">
        <v>2.7</v>
      </c>
      <c r="AO1636" s="27">
        <v>0</v>
      </c>
      <c r="AP1636" s="6">
        <v>2.7</v>
      </c>
      <c r="AQ1636" s="28">
        <v>600</v>
      </c>
      <c r="AR1636" s="28">
        <v>550</v>
      </c>
      <c r="AS1636" s="25">
        <v>9.0909090909090912E-2</v>
      </c>
      <c r="AT1636" s="30">
        <v>1777.4400000000003</v>
      </c>
      <c r="AU1636" s="24">
        <v>0.74680000000000002</v>
      </c>
      <c r="AV1636" s="24">
        <v>0.25319999999999998</v>
      </c>
      <c r="AW1636" s="24">
        <v>0.76800000000000002</v>
      </c>
      <c r="AX1636" s="24">
        <v>0.2218</v>
      </c>
      <c r="AY1636" s="24">
        <v>0.47089999999999999</v>
      </c>
      <c r="AZ1636" s="24">
        <v>0.28749999999999998</v>
      </c>
      <c r="BA1636" s="24">
        <v>0.19750000000000001</v>
      </c>
      <c r="BB1636" s="31">
        <v>6</v>
      </c>
      <c r="BC1636" s="23">
        <v>10</v>
      </c>
      <c r="BD1636" s="32" t="s">
        <v>2990</v>
      </c>
      <c r="BE1636" s="33">
        <v>144.86292553361801</v>
      </c>
      <c r="BF1636" s="33">
        <v>-37.763891149666698</v>
      </c>
      <c r="BG1636" s="34">
        <f t="shared" si="300"/>
        <v>75</v>
      </c>
      <c r="BH1636" s="34">
        <f t="shared" si="301"/>
        <v>72</v>
      </c>
      <c r="BI1636" s="34">
        <f t="shared" si="302"/>
        <v>92</v>
      </c>
      <c r="BJ1636" s="34">
        <f t="shared" si="303"/>
        <v>15</v>
      </c>
      <c r="BK1636" s="34">
        <f t="shared" si="304"/>
        <v>100</v>
      </c>
      <c r="BL1636" s="34">
        <f t="shared" si="305"/>
        <v>94</v>
      </c>
      <c r="BM1636" s="35">
        <f t="shared" si="306"/>
        <v>77</v>
      </c>
      <c r="BN1636" s="34">
        <f t="shared" si="307"/>
        <v>58</v>
      </c>
      <c r="BO1636" s="35">
        <f t="shared" si="308"/>
        <v>35</v>
      </c>
      <c r="BP1636" s="35">
        <f t="shared" si="309"/>
        <v>1</v>
      </c>
      <c r="BQ1636" s="35">
        <f t="shared" si="310"/>
        <v>60</v>
      </c>
      <c r="BR1636" s="35">
        <f t="shared" si="311"/>
        <v>50</v>
      </c>
    </row>
    <row r="1637" spans="2:70" x14ac:dyDescent="0.3">
      <c r="B1637" s="6" t="s">
        <v>641</v>
      </c>
      <c r="C1637" s="6">
        <v>212041460</v>
      </c>
      <c r="D1637" s="6" t="s">
        <v>156</v>
      </c>
      <c r="E1637" s="6" t="s">
        <v>157</v>
      </c>
      <c r="F1637" s="6" t="s">
        <v>689</v>
      </c>
      <c r="G1637" s="6" t="s">
        <v>86</v>
      </c>
      <c r="H1637" s="6" t="s">
        <v>4995</v>
      </c>
      <c r="I1637" s="22">
        <v>540750</v>
      </c>
      <c r="J1637" s="22">
        <v>540000</v>
      </c>
      <c r="K1637" s="22">
        <v>529000</v>
      </c>
      <c r="L1637" s="22">
        <v>570000</v>
      </c>
      <c r="M1637" s="22">
        <v>560000</v>
      </c>
      <c r="N1637" s="22">
        <v>527000</v>
      </c>
      <c r="O1637" s="23">
        <v>37</v>
      </c>
      <c r="P1637" s="23">
        <v>33</v>
      </c>
      <c r="Q1637" s="23">
        <v>33</v>
      </c>
      <c r="R1637" s="22">
        <v>500</v>
      </c>
      <c r="S1637" s="22">
        <v>470</v>
      </c>
      <c r="T1637" s="24">
        <v>2.6</v>
      </c>
      <c r="U1637" s="24">
        <v>-0.19999999999999973</v>
      </c>
      <c r="V1637" s="24">
        <v>2.8</v>
      </c>
      <c r="W1637" s="24">
        <v>3.3</v>
      </c>
      <c r="X1637" s="25">
        <v>4.8081368469717986E-2</v>
      </c>
      <c r="Y1637" s="24">
        <v>5.0999999999999996</v>
      </c>
      <c r="Z1637" s="24">
        <v>-2</v>
      </c>
      <c r="AA1637" s="24">
        <v>7.1</v>
      </c>
      <c r="AB1637" s="24">
        <v>7.2</v>
      </c>
      <c r="AC1637" s="26">
        <v>0.31910548350862861</v>
      </c>
      <c r="AD1637" s="24">
        <v>6.6367803925881113</v>
      </c>
      <c r="AE1637" s="6">
        <v>338</v>
      </c>
      <c r="AF1637" s="6">
        <v>359</v>
      </c>
      <c r="AG1637" s="6">
        <v>418</v>
      </c>
      <c r="AH1637" s="27">
        <v>4.7260726072607264</v>
      </c>
      <c r="AI1637" s="28">
        <v>537000</v>
      </c>
      <c r="AJ1637" s="28">
        <v>530000</v>
      </c>
      <c r="AK1637" s="28">
        <v>510000</v>
      </c>
      <c r="AL1637" s="29">
        <v>1.3207547169811321E-2</v>
      </c>
      <c r="AM1637" s="29">
        <v>5.2941176470588235E-2</v>
      </c>
      <c r="AN1637" s="6">
        <v>2.5</v>
      </c>
      <c r="AO1637" s="27">
        <v>-0.20000000000000018</v>
      </c>
      <c r="AP1637" s="6">
        <v>2.7</v>
      </c>
      <c r="AQ1637" s="28">
        <v>500</v>
      </c>
      <c r="AR1637" s="28">
        <v>480</v>
      </c>
      <c r="AS1637" s="25">
        <v>4.1666666666666664E-2</v>
      </c>
      <c r="AT1637" s="30">
        <v>1566.88</v>
      </c>
      <c r="AU1637" s="24">
        <v>0.72150000000000003</v>
      </c>
      <c r="AV1637" s="24">
        <v>0.27850000000000003</v>
      </c>
      <c r="AW1637" s="24">
        <v>0.71699999999999997</v>
      </c>
      <c r="AX1637" s="24">
        <v>0.154</v>
      </c>
      <c r="AY1637" s="24">
        <v>0.30980000000000002</v>
      </c>
      <c r="AZ1637" s="24">
        <v>0.29680000000000001</v>
      </c>
      <c r="BA1637" s="24">
        <v>0.3624</v>
      </c>
      <c r="BB1637" s="31">
        <v>2</v>
      </c>
      <c r="BC1637" s="23">
        <v>25</v>
      </c>
      <c r="BD1637" s="32" t="s">
        <v>3083</v>
      </c>
      <c r="BE1637" s="33">
        <v>145.171083374266</v>
      </c>
      <c r="BF1637" s="33">
        <v>-37.970974958073498</v>
      </c>
      <c r="BG1637" s="34">
        <f t="shared" si="300"/>
        <v>74</v>
      </c>
      <c r="BH1637" s="34">
        <f t="shared" si="301"/>
        <v>75</v>
      </c>
      <c r="BI1637" s="34">
        <f t="shared" si="302"/>
        <v>66</v>
      </c>
      <c r="BJ1637" s="34">
        <f t="shared" si="303"/>
        <v>8</v>
      </c>
      <c r="BK1637" s="34">
        <f t="shared" si="304"/>
        <v>100</v>
      </c>
      <c r="BL1637" s="34">
        <f t="shared" si="305"/>
        <v>58</v>
      </c>
      <c r="BM1637" s="35">
        <f t="shared" si="306"/>
        <v>100</v>
      </c>
      <c r="BN1637" s="34">
        <f t="shared" si="307"/>
        <v>84</v>
      </c>
      <c r="BO1637" s="35">
        <f t="shared" si="308"/>
        <v>54</v>
      </c>
      <c r="BP1637" s="35">
        <f t="shared" si="309"/>
        <v>32</v>
      </c>
      <c r="BQ1637" s="35">
        <f t="shared" si="310"/>
        <v>20</v>
      </c>
      <c r="BR1637" s="35">
        <f t="shared" si="311"/>
        <v>50</v>
      </c>
    </row>
    <row r="1638" spans="2:70" x14ac:dyDescent="0.3">
      <c r="B1638" s="6" t="s">
        <v>1119</v>
      </c>
      <c r="C1638" s="6">
        <v>213011334</v>
      </c>
      <c r="D1638" s="6" t="s">
        <v>88</v>
      </c>
      <c r="E1638" s="6" t="s">
        <v>89</v>
      </c>
      <c r="F1638" s="6" t="s">
        <v>689</v>
      </c>
      <c r="G1638" s="6" t="s">
        <v>86</v>
      </c>
      <c r="H1638" s="6" t="s">
        <v>4995</v>
      </c>
      <c r="I1638" s="22">
        <v>500000</v>
      </c>
      <c r="J1638" s="22">
        <v>500000</v>
      </c>
      <c r="K1638" s="22">
        <v>490000</v>
      </c>
      <c r="L1638" s="22">
        <v>513000</v>
      </c>
      <c r="M1638" s="22">
        <v>500000</v>
      </c>
      <c r="N1638" s="22">
        <v>475000</v>
      </c>
      <c r="O1638" s="23">
        <v>56</v>
      </c>
      <c r="P1638" s="23">
        <v>51</v>
      </c>
      <c r="Q1638" s="23">
        <v>39</v>
      </c>
      <c r="R1638" s="22">
        <v>450</v>
      </c>
      <c r="S1638" s="22">
        <v>420</v>
      </c>
      <c r="T1638" s="24">
        <v>2.9</v>
      </c>
      <c r="U1638" s="24">
        <v>-0.20000000000000018</v>
      </c>
      <c r="V1638" s="24">
        <v>3.1</v>
      </c>
      <c r="W1638" s="24">
        <v>2.6</v>
      </c>
      <c r="X1638" s="25">
        <v>4.6800000000000001E-2</v>
      </c>
      <c r="Y1638" s="24">
        <v>5.0999999999999996</v>
      </c>
      <c r="Z1638" s="24">
        <v>-1.7000000000000002</v>
      </c>
      <c r="AA1638" s="24">
        <v>6.8</v>
      </c>
      <c r="AB1638" s="24">
        <v>6.7</v>
      </c>
      <c r="AC1638" s="26">
        <v>0.33963289457794954</v>
      </c>
      <c r="AD1638" s="24">
        <v>7.2571131320074684</v>
      </c>
      <c r="AE1638" s="6">
        <v>134</v>
      </c>
      <c r="AF1638" s="6">
        <v>144</v>
      </c>
      <c r="AG1638" s="6">
        <v>235</v>
      </c>
      <c r="AH1638" s="27">
        <v>3.3543307086614171</v>
      </c>
      <c r="AI1638" s="28">
        <v>513000</v>
      </c>
      <c r="AJ1638" s="28">
        <v>490000</v>
      </c>
      <c r="AK1638" s="28">
        <v>465000</v>
      </c>
      <c r="AL1638" s="29">
        <v>4.6938775510204082E-2</v>
      </c>
      <c r="AM1638" s="29">
        <v>0.1032258064516129</v>
      </c>
      <c r="AN1638" s="6">
        <v>3</v>
      </c>
      <c r="AO1638" s="27">
        <v>0.10000000000000009</v>
      </c>
      <c r="AP1638" s="6">
        <v>2.9</v>
      </c>
      <c r="AQ1638" s="28">
        <v>460</v>
      </c>
      <c r="AR1638" s="28">
        <v>430</v>
      </c>
      <c r="AS1638" s="25">
        <v>6.9767441860465115E-2</v>
      </c>
      <c r="AT1638" s="30">
        <v>1324.96</v>
      </c>
      <c r="AU1638" s="24">
        <v>0.70489999999999997</v>
      </c>
      <c r="AV1638" s="24">
        <v>0.29509999999999997</v>
      </c>
      <c r="AW1638" s="24">
        <v>0.70289999999999997</v>
      </c>
      <c r="AX1638" s="24">
        <v>0.18559999999999999</v>
      </c>
      <c r="AY1638" s="24">
        <v>0.3387</v>
      </c>
      <c r="AZ1638" s="24">
        <v>0.23269999999999999</v>
      </c>
      <c r="BA1638" s="24">
        <v>0.37690000000000001</v>
      </c>
      <c r="BB1638" s="31">
        <v>2</v>
      </c>
      <c r="BC1638" s="23">
        <v>17</v>
      </c>
      <c r="BD1638" s="32" t="s">
        <v>3475</v>
      </c>
      <c r="BE1638" s="33">
        <v>144.800488655827</v>
      </c>
      <c r="BF1638" s="33">
        <v>-37.735797390654803</v>
      </c>
      <c r="BG1638" s="34">
        <f t="shared" si="300"/>
        <v>69</v>
      </c>
      <c r="BH1638" s="34">
        <f t="shared" si="301"/>
        <v>67</v>
      </c>
      <c r="BI1638" s="34">
        <f t="shared" si="302"/>
        <v>83</v>
      </c>
      <c r="BJ1638" s="34">
        <f t="shared" si="303"/>
        <v>24</v>
      </c>
      <c r="BK1638" s="34">
        <f t="shared" si="304"/>
        <v>100</v>
      </c>
      <c r="BL1638" s="34">
        <f t="shared" si="305"/>
        <v>65</v>
      </c>
      <c r="BM1638" s="35">
        <f t="shared" si="306"/>
        <v>100</v>
      </c>
      <c r="BN1638" s="34">
        <f t="shared" si="307"/>
        <v>78</v>
      </c>
      <c r="BO1638" s="35">
        <f t="shared" si="308"/>
        <v>41</v>
      </c>
      <c r="BP1638" s="35">
        <f t="shared" si="309"/>
        <v>32</v>
      </c>
      <c r="BQ1638" s="35">
        <f t="shared" si="310"/>
        <v>20</v>
      </c>
      <c r="BR1638" s="35">
        <f t="shared" si="311"/>
        <v>50</v>
      </c>
    </row>
    <row r="1639" spans="2:70" x14ac:dyDescent="0.3">
      <c r="B1639" s="6" t="s">
        <v>673</v>
      </c>
      <c r="C1639" s="6">
        <v>213011337</v>
      </c>
      <c r="D1639" s="6" t="s">
        <v>88</v>
      </c>
      <c r="E1639" s="6" t="s">
        <v>89</v>
      </c>
      <c r="F1639" s="6" t="s">
        <v>689</v>
      </c>
      <c r="G1639" s="6" t="s">
        <v>86</v>
      </c>
      <c r="H1639" s="6" t="s">
        <v>4995</v>
      </c>
      <c r="I1639" s="22">
        <v>620000</v>
      </c>
      <c r="J1639" s="22">
        <v>618261</v>
      </c>
      <c r="K1639" s="22">
        <v>605000</v>
      </c>
      <c r="L1639" s="22">
        <v>532750</v>
      </c>
      <c r="M1639" s="22">
        <v>532750</v>
      </c>
      <c r="N1639" s="22">
        <v>570000</v>
      </c>
      <c r="O1639" s="23">
        <v>50</v>
      </c>
      <c r="P1639" s="23">
        <v>50</v>
      </c>
      <c r="Q1639" s="23">
        <v>50</v>
      </c>
      <c r="R1639" s="22">
        <v>530</v>
      </c>
      <c r="S1639" s="22">
        <v>480</v>
      </c>
      <c r="T1639" s="24">
        <v>2.8</v>
      </c>
      <c r="U1639" s="24">
        <v>0.99999999999999978</v>
      </c>
      <c r="V1639" s="24">
        <v>1.8</v>
      </c>
      <c r="W1639" s="24">
        <v>1.8</v>
      </c>
      <c r="X1639" s="25">
        <v>4.4451612903225808E-2</v>
      </c>
      <c r="Y1639" s="24">
        <v>5.5</v>
      </c>
      <c r="Z1639" s="24">
        <v>-2.4000000000000004</v>
      </c>
      <c r="AA1639" s="24">
        <v>7.9</v>
      </c>
      <c r="AB1639" s="24">
        <v>9.4</v>
      </c>
      <c r="AC1639" s="26">
        <v>0.33825181251914632</v>
      </c>
      <c r="AD1639" s="24">
        <v>7.6094384528980656</v>
      </c>
      <c r="AE1639" s="6">
        <v>134</v>
      </c>
      <c r="AF1639" s="6">
        <v>144</v>
      </c>
      <c r="AG1639" s="6">
        <v>235</v>
      </c>
      <c r="AH1639" s="27">
        <v>3.3543307086614171</v>
      </c>
      <c r="AI1639" s="28">
        <v>513000</v>
      </c>
      <c r="AJ1639" s="28">
        <v>490000</v>
      </c>
      <c r="AK1639" s="28">
        <v>465000</v>
      </c>
      <c r="AL1639" s="29">
        <v>4.6938775510204082E-2</v>
      </c>
      <c r="AM1639" s="29">
        <v>0.1032258064516129</v>
      </c>
      <c r="AN1639" s="6">
        <v>3</v>
      </c>
      <c r="AO1639" s="27">
        <v>0.10000000000000009</v>
      </c>
      <c r="AP1639" s="6">
        <v>2.9</v>
      </c>
      <c r="AQ1639" s="28">
        <v>460</v>
      </c>
      <c r="AR1639" s="28">
        <v>430</v>
      </c>
      <c r="AS1639" s="25">
        <v>6.9767441860465115E-2</v>
      </c>
      <c r="AT1639" s="30">
        <v>1566.88</v>
      </c>
      <c r="AU1639" s="24">
        <v>0.72389999999999999</v>
      </c>
      <c r="AV1639" s="24">
        <v>0.27610000000000001</v>
      </c>
      <c r="AW1639" s="24">
        <v>0.82240000000000002</v>
      </c>
      <c r="AX1639" s="24">
        <v>0.12870000000000001</v>
      </c>
      <c r="AY1639" s="24">
        <v>0.376</v>
      </c>
      <c r="AZ1639" s="24">
        <v>0.28589999999999999</v>
      </c>
      <c r="BA1639" s="24">
        <v>0.2949</v>
      </c>
      <c r="BB1639" s="31">
        <v>2</v>
      </c>
      <c r="BC1639" s="23">
        <v>12</v>
      </c>
      <c r="BD1639" s="32" t="s">
        <v>3109</v>
      </c>
      <c r="BE1639" s="33">
        <v>144.83570165235699</v>
      </c>
      <c r="BF1639" s="33">
        <v>-37.763891149666698</v>
      </c>
      <c r="BG1639" s="34">
        <f t="shared" si="300"/>
        <v>70</v>
      </c>
      <c r="BH1639" s="34">
        <f t="shared" si="301"/>
        <v>67</v>
      </c>
      <c r="BI1639" s="34">
        <f t="shared" si="302"/>
        <v>83</v>
      </c>
      <c r="BJ1639" s="34">
        <f t="shared" si="303"/>
        <v>24</v>
      </c>
      <c r="BK1639" s="34">
        <f t="shared" si="304"/>
        <v>100</v>
      </c>
      <c r="BL1639" s="34">
        <f t="shared" si="305"/>
        <v>73</v>
      </c>
      <c r="BM1639" s="35">
        <f t="shared" si="306"/>
        <v>98</v>
      </c>
      <c r="BN1639" s="34">
        <f t="shared" si="307"/>
        <v>74</v>
      </c>
      <c r="BO1639" s="35">
        <f t="shared" si="308"/>
        <v>42</v>
      </c>
      <c r="BP1639" s="35">
        <f t="shared" si="309"/>
        <v>26</v>
      </c>
      <c r="BQ1639" s="35">
        <f t="shared" si="310"/>
        <v>20</v>
      </c>
      <c r="BR1639" s="35">
        <f t="shared" si="311"/>
        <v>50</v>
      </c>
    </row>
    <row r="1640" spans="2:70" x14ac:dyDescent="0.3">
      <c r="B1640" s="6" t="s">
        <v>869</v>
      </c>
      <c r="C1640" s="6">
        <v>213031347</v>
      </c>
      <c r="D1640" s="6" t="s">
        <v>603</v>
      </c>
      <c r="E1640" s="6" t="s">
        <v>89</v>
      </c>
      <c r="F1640" s="6" t="s">
        <v>689</v>
      </c>
      <c r="G1640" s="6" t="s">
        <v>86</v>
      </c>
      <c r="H1640" s="6" t="s">
        <v>4995</v>
      </c>
      <c r="I1640" s="22">
        <v>640000</v>
      </c>
      <c r="J1640" s="22">
        <v>634400</v>
      </c>
      <c r="K1640" s="22">
        <v>630000</v>
      </c>
      <c r="L1640" s="22">
        <v>615000</v>
      </c>
      <c r="M1640" s="22">
        <v>600000</v>
      </c>
      <c r="N1640" s="22">
        <v>575000</v>
      </c>
      <c r="O1640" s="23">
        <v>40</v>
      </c>
      <c r="P1640" s="23">
        <v>42</v>
      </c>
      <c r="Q1640" s="23">
        <v>44</v>
      </c>
      <c r="R1640" s="22">
        <v>580</v>
      </c>
      <c r="S1640" s="22">
        <v>520</v>
      </c>
      <c r="T1640" s="24">
        <v>2.2999999999999998</v>
      </c>
      <c r="U1640" s="24">
        <v>-0.10000000000000009</v>
      </c>
      <c r="V1640" s="24">
        <v>2.4</v>
      </c>
      <c r="W1640" s="24">
        <v>2.9</v>
      </c>
      <c r="X1640" s="25">
        <v>4.7125E-2</v>
      </c>
      <c r="Y1640" s="24">
        <v>7.2</v>
      </c>
      <c r="Z1640" s="24">
        <v>-2.1000000000000005</v>
      </c>
      <c r="AA1640" s="24">
        <v>9.3000000000000007</v>
      </c>
      <c r="AB1640" s="24">
        <v>7.9</v>
      </c>
      <c r="AC1640" s="26">
        <v>0.30715133028300284</v>
      </c>
      <c r="AD1640" s="24">
        <v>6.5178001121061611</v>
      </c>
      <c r="AE1640" s="6">
        <v>418</v>
      </c>
      <c r="AF1640" s="6">
        <v>479</v>
      </c>
      <c r="AG1640" s="6">
        <v>466</v>
      </c>
      <c r="AH1640" s="27">
        <v>7.9075144508670521</v>
      </c>
      <c r="AI1640" s="28">
        <v>545000</v>
      </c>
      <c r="AJ1640" s="28">
        <v>500000</v>
      </c>
      <c r="AK1640" s="28">
        <v>515000</v>
      </c>
      <c r="AL1640" s="29">
        <v>0.09</v>
      </c>
      <c r="AM1640" s="29">
        <v>5.8252427184466021E-2</v>
      </c>
      <c r="AN1640" s="6">
        <v>2.7</v>
      </c>
      <c r="AO1640" s="27">
        <v>-0.19999999999999973</v>
      </c>
      <c r="AP1640" s="6">
        <v>2.9</v>
      </c>
      <c r="AQ1640" s="28">
        <v>525</v>
      </c>
      <c r="AR1640" s="28">
        <v>500</v>
      </c>
      <c r="AS1640" s="25">
        <v>0.05</v>
      </c>
      <c r="AT1640" s="30">
        <v>1888.3200000000002</v>
      </c>
      <c r="AU1640" s="24">
        <v>0.65920000000000001</v>
      </c>
      <c r="AV1640" s="24">
        <v>0.34079999999999999</v>
      </c>
      <c r="AW1640" s="24">
        <v>0.47220000000000001</v>
      </c>
      <c r="AX1640" s="24">
        <v>0.43099999999999999</v>
      </c>
      <c r="AY1640" s="24">
        <v>0.1971</v>
      </c>
      <c r="AZ1640" s="24">
        <v>0.31680000000000003</v>
      </c>
      <c r="BA1640" s="24">
        <v>0.45169999999999999</v>
      </c>
      <c r="BB1640" s="31">
        <v>7</v>
      </c>
      <c r="BC1640" s="23">
        <v>9</v>
      </c>
      <c r="BD1640" s="32" t="s">
        <v>3267</v>
      </c>
      <c r="BE1640" s="33">
        <v>144.86538379036199</v>
      </c>
      <c r="BF1640" s="33">
        <v>-37.782706675556199</v>
      </c>
      <c r="BG1640" s="34">
        <f t="shared" si="300"/>
        <v>79</v>
      </c>
      <c r="BH1640" s="34">
        <f t="shared" si="301"/>
        <v>72</v>
      </c>
      <c r="BI1640" s="34">
        <f t="shared" si="302"/>
        <v>27</v>
      </c>
      <c r="BJ1640" s="34">
        <f t="shared" si="303"/>
        <v>46</v>
      </c>
      <c r="BK1640" s="34">
        <f t="shared" si="304"/>
        <v>100</v>
      </c>
      <c r="BL1640" s="34">
        <f t="shared" si="305"/>
        <v>33</v>
      </c>
      <c r="BM1640" s="35">
        <f t="shared" si="306"/>
        <v>100</v>
      </c>
      <c r="BN1640" s="34">
        <f t="shared" si="307"/>
        <v>85</v>
      </c>
      <c r="BO1640" s="35">
        <f t="shared" si="308"/>
        <v>62</v>
      </c>
      <c r="BP1640" s="35">
        <f t="shared" si="309"/>
        <v>1</v>
      </c>
      <c r="BQ1640" s="35">
        <f t="shared" si="310"/>
        <v>70</v>
      </c>
      <c r="BR1640" s="35">
        <f t="shared" si="311"/>
        <v>50</v>
      </c>
    </row>
    <row r="1641" spans="2:70" x14ac:dyDescent="0.3">
      <c r="B1641" s="6" t="s">
        <v>1766</v>
      </c>
      <c r="C1641" s="6">
        <v>213031348</v>
      </c>
      <c r="D1641" s="6" t="s">
        <v>603</v>
      </c>
      <c r="E1641" s="6" t="s">
        <v>89</v>
      </c>
      <c r="F1641" s="6" t="s">
        <v>689</v>
      </c>
      <c r="G1641" s="6" t="s">
        <v>86</v>
      </c>
      <c r="H1641" s="6" t="s">
        <v>4995</v>
      </c>
      <c r="I1641" s="22">
        <v>490000</v>
      </c>
      <c r="J1641" s="22">
        <v>495000</v>
      </c>
      <c r="K1641" s="22">
        <v>500000</v>
      </c>
      <c r="L1641" s="22">
        <v>455000</v>
      </c>
      <c r="M1641" s="22">
        <v>425000</v>
      </c>
      <c r="N1641" s="22">
        <v>440000</v>
      </c>
      <c r="O1641" s="23">
        <v>41</v>
      </c>
      <c r="P1641" s="23">
        <v>45</v>
      </c>
      <c r="Q1641" s="23">
        <v>44</v>
      </c>
      <c r="R1641" s="22">
        <v>515</v>
      </c>
      <c r="S1641" s="22">
        <v>500</v>
      </c>
      <c r="T1641" s="24">
        <v>2.2999999999999998</v>
      </c>
      <c r="U1641" s="24">
        <v>-0.10000000000000009</v>
      </c>
      <c r="V1641" s="24">
        <v>2.4</v>
      </c>
      <c r="W1641" s="24">
        <v>2.4</v>
      </c>
      <c r="X1641" s="25">
        <v>5.4653061224489798E-2</v>
      </c>
      <c r="Y1641" s="24">
        <v>12</v>
      </c>
      <c r="Z1641" s="24">
        <v>-3.5999999999999996</v>
      </c>
      <c r="AA1641" s="24">
        <v>15.6</v>
      </c>
      <c r="AB1641" s="24">
        <v>16.2</v>
      </c>
      <c r="AC1641" s="26">
        <v>0.26081759987035086</v>
      </c>
      <c r="AD1641" s="24">
        <v>4.7722413717875991</v>
      </c>
      <c r="AE1641" s="6">
        <v>418</v>
      </c>
      <c r="AF1641" s="6">
        <v>479</v>
      </c>
      <c r="AG1641" s="6">
        <v>466</v>
      </c>
      <c r="AH1641" s="27">
        <v>7.9075144508670521</v>
      </c>
      <c r="AI1641" s="28">
        <v>545000</v>
      </c>
      <c r="AJ1641" s="28">
        <v>500000</v>
      </c>
      <c r="AK1641" s="28">
        <v>515000</v>
      </c>
      <c r="AL1641" s="29">
        <v>0.09</v>
      </c>
      <c r="AM1641" s="29">
        <v>5.8252427184466021E-2</v>
      </c>
      <c r="AN1641" s="6">
        <v>2.7</v>
      </c>
      <c r="AO1641" s="27">
        <v>-0.19999999999999973</v>
      </c>
      <c r="AP1641" s="6">
        <v>2.9</v>
      </c>
      <c r="AQ1641" s="28">
        <v>525</v>
      </c>
      <c r="AR1641" s="28">
        <v>500</v>
      </c>
      <c r="AS1641" s="25">
        <v>0.05</v>
      </c>
      <c r="AT1641" s="30">
        <v>1974.5600000000002</v>
      </c>
      <c r="AU1641" s="24">
        <v>0.52129999999999999</v>
      </c>
      <c r="AV1641" s="24">
        <v>0.47870000000000001</v>
      </c>
      <c r="AW1641" s="24">
        <v>0.3155</v>
      </c>
      <c r="AX1641" s="24">
        <v>0.15290000000000001</v>
      </c>
      <c r="AY1641" s="24">
        <v>0.14299999999999999</v>
      </c>
      <c r="AZ1641" s="24">
        <v>0.2697</v>
      </c>
      <c r="BA1641" s="24">
        <v>0.55940000000000001</v>
      </c>
      <c r="BB1641" s="31">
        <v>4</v>
      </c>
      <c r="BC1641" s="23">
        <v>6</v>
      </c>
      <c r="BD1641" s="32" t="s">
        <v>4077</v>
      </c>
      <c r="BE1641" s="33">
        <v>144.896423681447</v>
      </c>
      <c r="BF1641" s="33">
        <v>-37.8011689926538</v>
      </c>
      <c r="BG1641" s="34">
        <f t="shared" si="300"/>
        <v>79</v>
      </c>
      <c r="BH1641" s="34">
        <f t="shared" si="301"/>
        <v>72</v>
      </c>
      <c r="BI1641" s="34">
        <f t="shared" si="302"/>
        <v>27</v>
      </c>
      <c r="BJ1641" s="34">
        <f t="shared" si="303"/>
        <v>46</v>
      </c>
      <c r="BK1641" s="34">
        <f t="shared" si="304"/>
        <v>100</v>
      </c>
      <c r="BL1641" s="34">
        <f t="shared" si="305"/>
        <v>21</v>
      </c>
      <c r="BM1641" s="35">
        <f t="shared" si="306"/>
        <v>100</v>
      </c>
      <c r="BN1641" s="34">
        <f t="shared" si="307"/>
        <v>100</v>
      </c>
      <c r="BO1641" s="35">
        <f t="shared" si="308"/>
        <v>93</v>
      </c>
      <c r="BP1641" s="35">
        <f t="shared" si="309"/>
        <v>1</v>
      </c>
      <c r="BQ1641" s="35">
        <f t="shared" si="310"/>
        <v>40</v>
      </c>
      <c r="BR1641" s="35">
        <f t="shared" si="311"/>
        <v>50</v>
      </c>
    </row>
    <row r="1642" spans="2:70" x14ac:dyDescent="0.3">
      <c r="B1642" s="6" t="s">
        <v>1711</v>
      </c>
      <c r="C1642" s="6">
        <v>301031021</v>
      </c>
      <c r="D1642" s="6" t="s">
        <v>720</v>
      </c>
      <c r="E1642" s="6" t="s">
        <v>460</v>
      </c>
      <c r="F1642" s="6" t="s">
        <v>2780</v>
      </c>
      <c r="G1642" s="6" t="s">
        <v>97</v>
      </c>
      <c r="H1642" s="6" t="s">
        <v>4995</v>
      </c>
      <c r="I1642" s="22">
        <v>970000</v>
      </c>
      <c r="J1642" s="22">
        <v>959900</v>
      </c>
      <c r="K1642" s="22">
        <v>819000</v>
      </c>
      <c r="L1642" s="22">
        <v>690000</v>
      </c>
      <c r="M1642" s="22">
        <v>690000</v>
      </c>
      <c r="N1642" s="22">
        <v>615000</v>
      </c>
      <c r="O1642" s="23">
        <v>29</v>
      </c>
      <c r="P1642" s="23">
        <v>29</v>
      </c>
      <c r="Q1642" s="23">
        <v>32</v>
      </c>
      <c r="R1642" s="22">
        <v>580</v>
      </c>
      <c r="S1642" s="22">
        <v>580</v>
      </c>
      <c r="T1642" s="24">
        <v>2</v>
      </c>
      <c r="U1642" s="24">
        <v>-0.10000000000000009</v>
      </c>
      <c r="V1642" s="24">
        <v>2.1</v>
      </c>
      <c r="W1642" s="24">
        <v>2.7</v>
      </c>
      <c r="X1642" s="25">
        <v>3.1092783505154639E-2</v>
      </c>
      <c r="Y1642" s="24">
        <v>4.8</v>
      </c>
      <c r="Z1642" s="24">
        <v>-1.6000000000000005</v>
      </c>
      <c r="AA1642" s="24">
        <v>6.4</v>
      </c>
      <c r="AB1642" s="24">
        <v>6.8</v>
      </c>
      <c r="AC1642" s="26">
        <v>0.2790178571428571</v>
      </c>
      <c r="AD1642" s="24">
        <v>8.9737175539977247</v>
      </c>
      <c r="AE1642" s="6">
        <v>72</v>
      </c>
      <c r="AF1642" s="6">
        <v>70</v>
      </c>
      <c r="AG1642" s="6">
        <v>69</v>
      </c>
      <c r="AH1642" s="27">
        <v>5.0299401197604796</v>
      </c>
      <c r="AI1642" s="28">
        <v>732500</v>
      </c>
      <c r="AJ1642" s="28">
        <v>665000</v>
      </c>
      <c r="AK1642" s="28">
        <v>566000</v>
      </c>
      <c r="AL1642" s="29">
        <v>0.10150375939849623</v>
      </c>
      <c r="AM1642" s="29">
        <v>0.29416961130742048</v>
      </c>
      <c r="AN1642" s="6">
        <v>1.8</v>
      </c>
      <c r="AO1642" s="27">
        <v>-0.7</v>
      </c>
      <c r="AP1642" s="6">
        <v>2.5</v>
      </c>
      <c r="AQ1642" s="28">
        <v>600</v>
      </c>
      <c r="AR1642" s="28">
        <v>595</v>
      </c>
      <c r="AS1642" s="25">
        <v>8.4033613445378148E-3</v>
      </c>
      <c r="AT1642" s="30">
        <v>2078.7200000000003</v>
      </c>
      <c r="AU1642" s="24">
        <v>0.73180000000000001</v>
      </c>
      <c r="AV1642" s="24">
        <v>0.26819999999999999</v>
      </c>
      <c r="AW1642" s="24">
        <v>0.79179999999999995</v>
      </c>
      <c r="AX1642" s="24">
        <v>0.1636</v>
      </c>
      <c r="AY1642" s="24">
        <v>0.25990000000000002</v>
      </c>
      <c r="AZ1642" s="24">
        <v>0.39300000000000002</v>
      </c>
      <c r="BA1642" s="24">
        <v>0.32419999999999999</v>
      </c>
      <c r="BB1642" s="31">
        <v>2</v>
      </c>
      <c r="BC1642" s="23">
        <v>11</v>
      </c>
      <c r="BD1642" s="32" t="s">
        <v>4029</v>
      </c>
      <c r="BE1642" s="33">
        <v>153.13644782800799</v>
      </c>
      <c r="BF1642" s="33">
        <v>-27.445551619046299</v>
      </c>
      <c r="BG1642" s="34">
        <f t="shared" si="300"/>
        <v>84</v>
      </c>
      <c r="BH1642" s="34">
        <f t="shared" si="301"/>
        <v>87</v>
      </c>
      <c r="BI1642" s="34">
        <f t="shared" si="302"/>
        <v>63</v>
      </c>
      <c r="BJ1642" s="34">
        <f t="shared" si="303"/>
        <v>51</v>
      </c>
      <c r="BK1642" s="34">
        <f t="shared" si="304"/>
        <v>100</v>
      </c>
      <c r="BL1642" s="34">
        <f t="shared" si="305"/>
        <v>47</v>
      </c>
      <c r="BM1642" s="35">
        <f t="shared" si="306"/>
        <v>54</v>
      </c>
      <c r="BN1642" s="34">
        <f t="shared" si="307"/>
        <v>61</v>
      </c>
      <c r="BO1642" s="35">
        <f t="shared" si="308"/>
        <v>81</v>
      </c>
      <c r="BP1642" s="35">
        <f t="shared" si="309"/>
        <v>37</v>
      </c>
      <c r="BQ1642" s="35">
        <f t="shared" si="310"/>
        <v>20</v>
      </c>
      <c r="BR1642" s="35">
        <f t="shared" si="311"/>
        <v>50</v>
      </c>
    </row>
    <row r="1643" spans="2:70" x14ac:dyDescent="0.3">
      <c r="B1643" s="6" t="s">
        <v>2602</v>
      </c>
      <c r="C1643" s="6">
        <v>306021157</v>
      </c>
      <c r="D1643" s="6" t="s">
        <v>1816</v>
      </c>
      <c r="E1643" s="6" t="s">
        <v>1349</v>
      </c>
      <c r="F1643" s="6" t="s">
        <v>1349</v>
      </c>
      <c r="G1643" s="6" t="s">
        <v>97</v>
      </c>
      <c r="H1643" s="6" t="s">
        <v>4995</v>
      </c>
      <c r="I1643" s="22">
        <v>275000</v>
      </c>
      <c r="J1643" s="22">
        <v>239000</v>
      </c>
      <c r="K1643" s="22">
        <v>227000</v>
      </c>
      <c r="L1643" s="22">
        <v>255000</v>
      </c>
      <c r="M1643" s="22">
        <v>235000</v>
      </c>
      <c r="N1643" s="22">
        <v>227000</v>
      </c>
      <c r="O1643" s="23">
        <v>35</v>
      </c>
      <c r="P1643" s="23">
        <v>35</v>
      </c>
      <c r="Q1643" s="23">
        <v>40</v>
      </c>
      <c r="R1643" s="22">
        <v>400</v>
      </c>
      <c r="S1643" s="22">
        <v>380</v>
      </c>
      <c r="T1643" s="24">
        <v>2.5</v>
      </c>
      <c r="U1643" s="24">
        <v>-0.20000000000000018</v>
      </c>
      <c r="V1643" s="24">
        <v>2.7</v>
      </c>
      <c r="W1643" s="24">
        <v>3</v>
      </c>
      <c r="X1643" s="25">
        <v>7.563636363636364E-2</v>
      </c>
      <c r="Y1643" s="24">
        <v>3.2</v>
      </c>
      <c r="Z1643" s="24">
        <v>-1.5999999999999996</v>
      </c>
      <c r="AA1643" s="24">
        <v>4.8</v>
      </c>
      <c r="AB1643" s="24">
        <v>5.7</v>
      </c>
      <c r="AC1643" s="26">
        <v>0.31001984126984122</v>
      </c>
      <c r="AD1643" s="24">
        <v>4.0988200167887658</v>
      </c>
      <c r="AE1643" s="6">
        <v>173</v>
      </c>
      <c r="AF1643" s="6">
        <v>193</v>
      </c>
      <c r="AG1643" s="6">
        <v>183</v>
      </c>
      <c r="AH1643" s="27">
        <v>2.9729729729729728</v>
      </c>
      <c r="AI1643" s="28">
        <v>345000</v>
      </c>
      <c r="AJ1643" s="28">
        <v>305000</v>
      </c>
      <c r="AK1643" s="28">
        <v>257000</v>
      </c>
      <c r="AL1643" s="29">
        <v>0.13114754098360656</v>
      </c>
      <c r="AM1643" s="29">
        <v>0.34241245136186771</v>
      </c>
      <c r="AN1643" s="6">
        <v>2.2000000000000002</v>
      </c>
      <c r="AO1643" s="27">
        <v>-0.5</v>
      </c>
      <c r="AP1643" s="6">
        <v>2.7</v>
      </c>
      <c r="AQ1643" s="28">
        <v>450</v>
      </c>
      <c r="AR1643" s="28">
        <v>425</v>
      </c>
      <c r="AS1643" s="25">
        <v>5.8823529411764705E-2</v>
      </c>
      <c r="AT1643" s="30">
        <v>1290.2400000000002</v>
      </c>
      <c r="AU1643" s="24">
        <v>0.62</v>
      </c>
      <c r="AV1643" s="24">
        <v>0.38</v>
      </c>
      <c r="AW1643" s="24">
        <v>0.48280000000000001</v>
      </c>
      <c r="AX1643" s="24">
        <v>0.24429999999999999</v>
      </c>
      <c r="AY1643" s="24">
        <v>0.22120000000000001</v>
      </c>
      <c r="AZ1643" s="24">
        <v>0.2298</v>
      </c>
      <c r="BA1643" s="24">
        <v>0.51719999999999999</v>
      </c>
      <c r="BB1643" s="31">
        <v>1</v>
      </c>
      <c r="BC1643" s="23">
        <v>1388</v>
      </c>
      <c r="BD1643" s="32" t="s">
        <v>4894</v>
      </c>
      <c r="BE1643" s="33">
        <v>145.74471080053601</v>
      </c>
      <c r="BF1643" s="33">
        <v>-16.961273284643902</v>
      </c>
      <c r="BG1643" s="34">
        <f t="shared" si="300"/>
        <v>75</v>
      </c>
      <c r="BH1643" s="34">
        <f t="shared" si="301"/>
        <v>80</v>
      </c>
      <c r="BI1643" s="34">
        <f t="shared" si="302"/>
        <v>88</v>
      </c>
      <c r="BJ1643" s="34">
        <f t="shared" si="303"/>
        <v>66</v>
      </c>
      <c r="BK1643" s="34">
        <f t="shared" si="304"/>
        <v>1</v>
      </c>
      <c r="BL1643" s="34">
        <f t="shared" si="305"/>
        <v>39</v>
      </c>
      <c r="BM1643" s="35">
        <f t="shared" si="306"/>
        <v>100</v>
      </c>
      <c r="BN1643" s="34">
        <f t="shared" si="307"/>
        <v>100</v>
      </c>
      <c r="BO1643" s="35">
        <f t="shared" si="308"/>
        <v>60</v>
      </c>
      <c r="BP1643" s="35">
        <f t="shared" si="309"/>
        <v>64</v>
      </c>
      <c r="BQ1643" s="35">
        <f t="shared" si="310"/>
        <v>10</v>
      </c>
      <c r="BR1643" s="35">
        <f t="shared" si="311"/>
        <v>50</v>
      </c>
    </row>
    <row r="1644" spans="2:70" x14ac:dyDescent="0.3">
      <c r="B1644" s="6" t="s">
        <v>2254</v>
      </c>
      <c r="C1644" s="6">
        <v>505021085</v>
      </c>
      <c r="D1644" s="6" t="s">
        <v>406</v>
      </c>
      <c r="E1644" s="6" t="s">
        <v>243</v>
      </c>
      <c r="F1644" s="6" t="s">
        <v>2720</v>
      </c>
      <c r="G1644" s="6" t="s">
        <v>93</v>
      </c>
      <c r="H1644" s="6" t="s">
        <v>4995</v>
      </c>
      <c r="I1644" s="22">
        <v>605000</v>
      </c>
      <c r="J1644" s="22">
        <v>592800</v>
      </c>
      <c r="K1644" s="22">
        <v>485000</v>
      </c>
      <c r="L1644" s="22">
        <v>600000</v>
      </c>
      <c r="M1644" s="22">
        <v>585000</v>
      </c>
      <c r="N1644" s="22">
        <v>465000</v>
      </c>
      <c r="O1644" s="23">
        <v>43</v>
      </c>
      <c r="P1644" s="23">
        <v>41</v>
      </c>
      <c r="Q1644" s="23">
        <v>36</v>
      </c>
      <c r="R1644" s="22">
        <v>630</v>
      </c>
      <c r="S1644" s="22">
        <v>550</v>
      </c>
      <c r="T1644" s="24">
        <v>4.2</v>
      </c>
      <c r="U1644" s="24">
        <v>-0.29999999999999982</v>
      </c>
      <c r="V1644" s="24">
        <v>4.5</v>
      </c>
      <c r="W1644" s="24">
        <v>5.8</v>
      </c>
      <c r="X1644" s="25">
        <v>5.4148760330578513E-2</v>
      </c>
      <c r="Y1644" s="24">
        <v>2.2999999999999998</v>
      </c>
      <c r="Z1644" s="24">
        <v>-1.1000000000000001</v>
      </c>
      <c r="AA1644" s="24">
        <v>3.4</v>
      </c>
      <c r="AB1644" s="24">
        <v>3.1</v>
      </c>
      <c r="AC1644" s="26">
        <v>0.43503480278422274</v>
      </c>
      <c r="AD1644" s="24">
        <v>8.0340676338356154</v>
      </c>
      <c r="AE1644" s="6">
        <v>134</v>
      </c>
      <c r="AF1644" s="6">
        <v>157</v>
      </c>
      <c r="AG1644" s="6">
        <v>258</v>
      </c>
      <c r="AH1644" s="27">
        <v>0.93180686908909915</v>
      </c>
      <c r="AI1644" s="28">
        <v>650000</v>
      </c>
      <c r="AJ1644" s="28">
        <v>525000</v>
      </c>
      <c r="AK1644" s="28">
        <v>450000</v>
      </c>
      <c r="AL1644" s="29">
        <v>0.23809523809523808</v>
      </c>
      <c r="AM1644" s="29">
        <v>0.44444444444444442</v>
      </c>
      <c r="AN1644" s="6">
        <v>3.2</v>
      </c>
      <c r="AO1644" s="27">
        <v>-0.5</v>
      </c>
      <c r="AP1644" s="6">
        <v>3.7</v>
      </c>
      <c r="AQ1644" s="28">
        <v>650</v>
      </c>
      <c r="AR1644" s="28">
        <v>580</v>
      </c>
      <c r="AS1644" s="25">
        <v>0.1206896551724138</v>
      </c>
      <c r="AT1644" s="30">
        <v>1448.16</v>
      </c>
      <c r="AU1644" s="24">
        <v>0.65810000000000002</v>
      </c>
      <c r="AV1644" s="24">
        <v>0.34189999999999998</v>
      </c>
      <c r="AW1644" s="24">
        <v>0.73640000000000005</v>
      </c>
      <c r="AX1644" s="24">
        <v>0.23849999999999999</v>
      </c>
      <c r="AY1644" s="24">
        <v>0.1893</v>
      </c>
      <c r="AZ1644" s="24">
        <v>0.3498</v>
      </c>
      <c r="BA1644" s="24">
        <v>0.42620000000000002</v>
      </c>
      <c r="BB1644" s="31">
        <v>2</v>
      </c>
      <c r="BC1644" s="23">
        <v>10</v>
      </c>
      <c r="BD1644" s="32" t="s">
        <v>4537</v>
      </c>
      <c r="BE1644" s="33">
        <v>115.85158482851401</v>
      </c>
      <c r="BF1644" s="33">
        <v>-31.8559713333396</v>
      </c>
      <c r="BG1644" s="34">
        <f t="shared" si="300"/>
        <v>47</v>
      </c>
      <c r="BH1644" s="34">
        <f t="shared" si="301"/>
        <v>64</v>
      </c>
      <c r="BI1644" s="34">
        <f t="shared" si="302"/>
        <v>100</v>
      </c>
      <c r="BJ1644" s="34">
        <f t="shared" si="303"/>
        <v>100</v>
      </c>
      <c r="BK1644" s="34">
        <f t="shared" si="304"/>
        <v>100</v>
      </c>
      <c r="BL1644" s="34">
        <f t="shared" si="305"/>
        <v>32</v>
      </c>
      <c r="BM1644" s="35">
        <f t="shared" si="306"/>
        <v>100</v>
      </c>
      <c r="BN1644" s="34">
        <f t="shared" si="307"/>
        <v>70</v>
      </c>
      <c r="BO1644" s="35">
        <f t="shared" si="308"/>
        <v>1</v>
      </c>
      <c r="BP1644" s="35">
        <f t="shared" si="309"/>
        <v>79</v>
      </c>
      <c r="BQ1644" s="35">
        <f t="shared" si="310"/>
        <v>20</v>
      </c>
      <c r="BR1644" s="35">
        <f t="shared" si="311"/>
        <v>50</v>
      </c>
    </row>
    <row r="1645" spans="2:70" x14ac:dyDescent="0.3">
      <c r="B1645" s="6" t="s">
        <v>2262</v>
      </c>
      <c r="C1645" s="6">
        <v>505021090</v>
      </c>
      <c r="D1645" s="6" t="s">
        <v>406</v>
      </c>
      <c r="E1645" s="6" t="s">
        <v>243</v>
      </c>
      <c r="F1645" s="6" t="s">
        <v>2720</v>
      </c>
      <c r="G1645" s="6" t="s">
        <v>93</v>
      </c>
      <c r="H1645" s="6" t="s">
        <v>4995</v>
      </c>
      <c r="I1645" s="22">
        <v>634400</v>
      </c>
      <c r="J1645" s="22">
        <v>625400</v>
      </c>
      <c r="K1645" s="22">
        <v>513600</v>
      </c>
      <c r="L1645" s="22">
        <v>640000</v>
      </c>
      <c r="M1645" s="22">
        <v>625000</v>
      </c>
      <c r="N1645" s="22">
        <v>507000</v>
      </c>
      <c r="O1645" s="23">
        <v>34</v>
      </c>
      <c r="P1645" s="23">
        <v>31</v>
      </c>
      <c r="Q1645" s="23">
        <v>35</v>
      </c>
      <c r="R1645" s="22">
        <v>650</v>
      </c>
      <c r="S1645" s="22">
        <v>570</v>
      </c>
      <c r="T1645" s="24">
        <v>4.5999999999999996</v>
      </c>
      <c r="U1645" s="24">
        <v>-0.30000000000000071</v>
      </c>
      <c r="V1645" s="24">
        <v>4.9000000000000004</v>
      </c>
      <c r="W1645" s="24">
        <v>5.5</v>
      </c>
      <c r="X1645" s="25">
        <v>5.3278688524590161E-2</v>
      </c>
      <c r="Y1645" s="24">
        <v>2.5</v>
      </c>
      <c r="Z1645" s="24">
        <v>-0.89999999999999991</v>
      </c>
      <c r="AA1645" s="24">
        <v>3.4</v>
      </c>
      <c r="AB1645" s="24">
        <v>3.5</v>
      </c>
      <c r="AC1645" s="26">
        <v>0.39777734260256531</v>
      </c>
      <c r="AD1645" s="24">
        <v>7.465974738078919</v>
      </c>
      <c r="AE1645" s="6">
        <v>134</v>
      </c>
      <c r="AF1645" s="6">
        <v>157</v>
      </c>
      <c r="AG1645" s="6">
        <v>258</v>
      </c>
      <c r="AH1645" s="27">
        <v>0.93180686908909915</v>
      </c>
      <c r="AI1645" s="28">
        <v>650000</v>
      </c>
      <c r="AJ1645" s="28">
        <v>525000</v>
      </c>
      <c r="AK1645" s="28">
        <v>450000</v>
      </c>
      <c r="AL1645" s="29">
        <v>0.23809523809523808</v>
      </c>
      <c r="AM1645" s="29">
        <v>0.44444444444444442</v>
      </c>
      <c r="AN1645" s="6">
        <v>3.2</v>
      </c>
      <c r="AO1645" s="27">
        <v>-0.5</v>
      </c>
      <c r="AP1645" s="6">
        <v>3.7</v>
      </c>
      <c r="AQ1645" s="28">
        <v>650</v>
      </c>
      <c r="AR1645" s="28">
        <v>580</v>
      </c>
      <c r="AS1645" s="25">
        <v>0.1206896551724138</v>
      </c>
      <c r="AT1645" s="30">
        <v>1634.0800000000002</v>
      </c>
      <c r="AU1645" s="24">
        <v>0.6099</v>
      </c>
      <c r="AV1645" s="24">
        <v>0.3901</v>
      </c>
      <c r="AW1645" s="24">
        <v>0.52470000000000006</v>
      </c>
      <c r="AX1645" s="24">
        <v>0.46700000000000003</v>
      </c>
      <c r="AY1645" s="24">
        <v>0.18329999999999999</v>
      </c>
      <c r="AZ1645" s="24">
        <v>0.33610000000000001</v>
      </c>
      <c r="BA1645" s="24">
        <v>0.45550000000000002</v>
      </c>
      <c r="BB1645" s="31">
        <v>2.5</v>
      </c>
      <c r="BC1645" s="23">
        <v>8</v>
      </c>
      <c r="BD1645" s="32" t="s">
        <v>4546</v>
      </c>
      <c r="BE1645" s="33">
        <v>115.84305434301299</v>
      </c>
      <c r="BF1645" s="33">
        <v>-31.876119536849998</v>
      </c>
      <c r="BG1645" s="34">
        <f t="shared" si="300"/>
        <v>41</v>
      </c>
      <c r="BH1645" s="34">
        <f t="shared" si="301"/>
        <v>64</v>
      </c>
      <c r="BI1645" s="34">
        <f t="shared" si="302"/>
        <v>100</v>
      </c>
      <c r="BJ1645" s="34">
        <f t="shared" si="303"/>
        <v>100</v>
      </c>
      <c r="BK1645" s="34">
        <f t="shared" si="304"/>
        <v>100</v>
      </c>
      <c r="BL1645" s="34">
        <f t="shared" si="305"/>
        <v>30</v>
      </c>
      <c r="BM1645" s="35">
        <f t="shared" si="306"/>
        <v>100</v>
      </c>
      <c r="BN1645" s="34">
        <f t="shared" si="307"/>
        <v>76</v>
      </c>
      <c r="BO1645" s="35">
        <f t="shared" si="308"/>
        <v>2</v>
      </c>
      <c r="BP1645" s="35">
        <f t="shared" si="309"/>
        <v>75</v>
      </c>
      <c r="BQ1645" s="35">
        <f t="shared" si="310"/>
        <v>25</v>
      </c>
      <c r="BR1645" s="35">
        <f t="shared" si="311"/>
        <v>50</v>
      </c>
    </row>
    <row r="1646" spans="2:70" x14ac:dyDescent="0.3">
      <c r="B1646" s="6" t="s">
        <v>2331</v>
      </c>
      <c r="C1646" s="6">
        <v>510011263</v>
      </c>
      <c r="D1646" s="6" t="s">
        <v>2231</v>
      </c>
      <c r="E1646" s="6" t="s">
        <v>2060</v>
      </c>
      <c r="F1646" s="6" t="s">
        <v>2696</v>
      </c>
      <c r="G1646" s="6" t="s">
        <v>93</v>
      </c>
      <c r="H1646" s="6" t="s">
        <v>4995</v>
      </c>
      <c r="I1646" s="22">
        <v>244800</v>
      </c>
      <c r="J1646" s="22">
        <v>197000</v>
      </c>
      <c r="K1646" s="22">
        <v>180000</v>
      </c>
      <c r="L1646" s="22">
        <v>285000</v>
      </c>
      <c r="M1646" s="22">
        <v>250000</v>
      </c>
      <c r="N1646" s="22">
        <v>177000</v>
      </c>
      <c r="O1646" s="23">
        <v>39</v>
      </c>
      <c r="P1646" s="23">
        <v>35</v>
      </c>
      <c r="Q1646" s="23">
        <v>35</v>
      </c>
      <c r="R1646" s="22">
        <v>425</v>
      </c>
      <c r="S1646" s="22">
        <v>350</v>
      </c>
      <c r="T1646" s="24">
        <v>1.6</v>
      </c>
      <c r="U1646" s="24">
        <v>-0.39999999999999991</v>
      </c>
      <c r="V1646" s="24">
        <v>2</v>
      </c>
      <c r="W1646" s="24">
        <v>0.6</v>
      </c>
      <c r="X1646" s="25">
        <v>9.0277777777777776E-2</v>
      </c>
      <c r="Y1646" s="24">
        <v>0.6</v>
      </c>
      <c r="Z1646" s="24">
        <v>-0.30000000000000004</v>
      </c>
      <c r="AA1646" s="24">
        <v>0.9</v>
      </c>
      <c r="AB1646" s="24">
        <v>1.5</v>
      </c>
      <c r="AC1646" s="26">
        <v>0.28595650769727632</v>
      </c>
      <c r="AD1646" s="24">
        <v>3.1675182391082912</v>
      </c>
      <c r="AE1646" s="6">
        <v>53</v>
      </c>
      <c r="AF1646" s="6">
        <v>29</v>
      </c>
      <c r="AG1646" s="6">
        <v>43</v>
      </c>
      <c r="AH1646" s="27">
        <v>3.7209302325581395</v>
      </c>
      <c r="AI1646" s="28">
        <v>410000</v>
      </c>
      <c r="AJ1646" s="28">
        <v>399000</v>
      </c>
      <c r="AK1646" s="28">
        <v>350000</v>
      </c>
      <c r="AL1646" s="29">
        <v>2.7568922305764409E-2</v>
      </c>
      <c r="AM1646" s="29">
        <v>0.17142857142857143</v>
      </c>
      <c r="AN1646" s="6">
        <v>2.4</v>
      </c>
      <c r="AO1646" s="27">
        <v>-0.39999999999999991</v>
      </c>
      <c r="AP1646" s="6">
        <v>2.8</v>
      </c>
      <c r="AQ1646" s="28">
        <v>700</v>
      </c>
      <c r="AR1646" s="28">
        <v>607</v>
      </c>
      <c r="AS1646" s="25">
        <v>0.15321252059308071</v>
      </c>
      <c r="AT1646" s="30">
        <v>1486.2400000000002</v>
      </c>
      <c r="AU1646" s="24">
        <v>0.67520000000000002</v>
      </c>
      <c r="AV1646" s="24">
        <v>0.32479999999999998</v>
      </c>
      <c r="AW1646" s="24">
        <v>0.8649</v>
      </c>
      <c r="AX1646" s="24">
        <v>7.2999999999999995E-2</v>
      </c>
      <c r="AY1646" s="24">
        <v>9.5299999999999996E-2</v>
      </c>
      <c r="AZ1646" s="24">
        <v>7.2999999999999995E-2</v>
      </c>
      <c r="BA1646" s="24">
        <v>0.72330000000000005</v>
      </c>
      <c r="BB1646" s="31">
        <v>1</v>
      </c>
      <c r="BC1646" s="23">
        <v>1820</v>
      </c>
      <c r="BD1646" s="32" t="s">
        <v>4612</v>
      </c>
      <c r="BE1646" s="33">
        <v>124.778630653899</v>
      </c>
      <c r="BF1646" s="33">
        <v>-17.7126357441112</v>
      </c>
      <c r="BG1646" s="34">
        <f t="shared" si="300"/>
        <v>90</v>
      </c>
      <c r="BH1646" s="34">
        <f t="shared" si="301"/>
        <v>77</v>
      </c>
      <c r="BI1646" s="34">
        <f t="shared" si="302"/>
        <v>79</v>
      </c>
      <c r="BJ1646" s="34">
        <f t="shared" si="303"/>
        <v>15</v>
      </c>
      <c r="BK1646" s="34">
        <f t="shared" si="304"/>
        <v>1</v>
      </c>
      <c r="BL1646" s="34">
        <f t="shared" si="305"/>
        <v>11</v>
      </c>
      <c r="BM1646" s="35">
        <f t="shared" si="306"/>
        <v>100</v>
      </c>
      <c r="BN1646" s="34">
        <f t="shared" si="307"/>
        <v>100</v>
      </c>
      <c r="BO1646" s="35">
        <f t="shared" si="308"/>
        <v>76</v>
      </c>
      <c r="BP1646" s="35">
        <f t="shared" si="309"/>
        <v>100</v>
      </c>
      <c r="BQ1646" s="35">
        <f t="shared" si="310"/>
        <v>10</v>
      </c>
      <c r="BR1646" s="35">
        <f t="shared" si="311"/>
        <v>50</v>
      </c>
    </row>
    <row r="1647" spans="2:70" x14ac:dyDescent="0.3">
      <c r="B1647" s="6" t="s">
        <v>2451</v>
      </c>
      <c r="C1647" s="6">
        <v>511031279</v>
      </c>
      <c r="D1647" s="6" t="s">
        <v>2177</v>
      </c>
      <c r="E1647" s="6" t="s">
        <v>311</v>
      </c>
      <c r="F1647" s="6" t="s">
        <v>4737</v>
      </c>
      <c r="G1647" s="6" t="s">
        <v>93</v>
      </c>
      <c r="H1647" s="6" t="s">
        <v>4995</v>
      </c>
      <c r="I1647" s="22">
        <v>289000</v>
      </c>
      <c r="J1647" s="22">
        <v>289000</v>
      </c>
      <c r="K1647" s="22">
        <v>269000</v>
      </c>
      <c r="L1647" s="22">
        <v>300000</v>
      </c>
      <c r="M1647" s="22">
        <v>295000</v>
      </c>
      <c r="N1647" s="22">
        <v>277500</v>
      </c>
      <c r="O1647" s="23">
        <v>37</v>
      </c>
      <c r="P1647" s="23">
        <v>38</v>
      </c>
      <c r="Q1647" s="23">
        <v>70</v>
      </c>
      <c r="R1647" s="22">
        <v>550</v>
      </c>
      <c r="S1647" s="22">
        <v>480</v>
      </c>
      <c r="T1647" s="24">
        <v>4.2</v>
      </c>
      <c r="U1647" s="24">
        <v>-0.20000000000000018</v>
      </c>
      <c r="V1647" s="24">
        <v>4.4000000000000004</v>
      </c>
      <c r="W1647" s="24">
        <v>3.7</v>
      </c>
      <c r="X1647" s="25">
        <v>9.8961937716262979E-2</v>
      </c>
      <c r="Y1647" s="24">
        <v>2.9</v>
      </c>
      <c r="Z1647" s="24">
        <v>-0.89999999999999991</v>
      </c>
      <c r="AA1647" s="24">
        <v>3.8</v>
      </c>
      <c r="AB1647" s="24">
        <v>4.3</v>
      </c>
      <c r="AC1647" s="26">
        <v>0.20685401372006257</v>
      </c>
      <c r="AD1647" s="24">
        <v>2.090238110667765</v>
      </c>
      <c r="AE1647" s="6">
        <v>23</v>
      </c>
      <c r="AF1647" s="6">
        <v>25</v>
      </c>
      <c r="AG1647" s="6">
        <v>20</v>
      </c>
      <c r="AH1647" s="27">
        <v>1</v>
      </c>
      <c r="AI1647" s="28">
        <v>299000</v>
      </c>
      <c r="AJ1647" s="28">
        <v>270000</v>
      </c>
      <c r="AK1647" s="28">
        <v>239000</v>
      </c>
      <c r="AL1647" s="29">
        <v>0.10740740740740741</v>
      </c>
      <c r="AM1647" s="29">
        <v>0.2510460251046025</v>
      </c>
      <c r="AN1647" s="6">
        <v>4.3</v>
      </c>
      <c r="AO1647" s="27">
        <v>9.9999999999999645E-2</v>
      </c>
      <c r="AP1647" s="6">
        <v>4.2</v>
      </c>
      <c r="AQ1647" s="28">
        <v>500</v>
      </c>
      <c r="AR1647" s="28">
        <v>450</v>
      </c>
      <c r="AS1647" s="25">
        <v>0.1111111111111111</v>
      </c>
      <c r="AT1647" s="30">
        <v>2658.88</v>
      </c>
      <c r="AU1647" s="24">
        <v>0.68769999999999998</v>
      </c>
      <c r="AV1647" s="24">
        <v>0.31230000000000002</v>
      </c>
      <c r="AW1647" s="24">
        <v>0.76880000000000004</v>
      </c>
      <c r="AX1647" s="24">
        <v>0.18290000000000001</v>
      </c>
      <c r="AY1647" s="24">
        <v>0.1714</v>
      </c>
      <c r="AZ1647" s="24">
        <v>0.40770000000000001</v>
      </c>
      <c r="BA1647" s="24">
        <v>0.38059999999999999</v>
      </c>
      <c r="BB1647" s="31">
        <v>4</v>
      </c>
      <c r="BC1647" s="23">
        <v>550</v>
      </c>
      <c r="BD1647" s="32" t="s">
        <v>4738</v>
      </c>
      <c r="BE1647" s="33">
        <v>121.470776834322</v>
      </c>
      <c r="BF1647" s="33">
        <v>-30.757516162105901</v>
      </c>
      <c r="BG1647" s="34">
        <f t="shared" si="300"/>
        <v>47</v>
      </c>
      <c r="BH1647" s="34">
        <f t="shared" si="301"/>
        <v>46</v>
      </c>
      <c r="BI1647" s="34">
        <f t="shared" si="302"/>
        <v>100</v>
      </c>
      <c r="BJ1647" s="34">
        <f t="shared" si="303"/>
        <v>54</v>
      </c>
      <c r="BK1647" s="34">
        <f t="shared" si="304"/>
        <v>23</v>
      </c>
      <c r="BL1647" s="34">
        <f t="shared" si="305"/>
        <v>28</v>
      </c>
      <c r="BM1647" s="35">
        <f t="shared" si="306"/>
        <v>100</v>
      </c>
      <c r="BN1647" s="34">
        <f t="shared" si="307"/>
        <v>100</v>
      </c>
      <c r="BO1647" s="35">
        <f t="shared" si="308"/>
        <v>100</v>
      </c>
      <c r="BP1647" s="35">
        <f t="shared" si="309"/>
        <v>69</v>
      </c>
      <c r="BQ1647" s="35">
        <f t="shared" si="310"/>
        <v>40</v>
      </c>
      <c r="BR1647" s="35">
        <f t="shared" si="311"/>
        <v>50</v>
      </c>
    </row>
    <row r="1648" spans="2:70" x14ac:dyDescent="0.3">
      <c r="B1648" s="6" t="s">
        <v>2682</v>
      </c>
      <c r="C1648" s="6">
        <v>701041039</v>
      </c>
      <c r="D1648" s="6" t="s">
        <v>588</v>
      </c>
      <c r="E1648" s="6" t="s">
        <v>1389</v>
      </c>
      <c r="F1648" s="6" t="s">
        <v>1389</v>
      </c>
      <c r="G1648" s="6" t="s">
        <v>1390</v>
      </c>
      <c r="H1648" s="6" t="s">
        <v>4995</v>
      </c>
      <c r="I1648" s="22">
        <v>248400</v>
      </c>
      <c r="J1648" s="22">
        <v>261900</v>
      </c>
      <c r="K1648" s="22">
        <v>260000</v>
      </c>
      <c r="L1648" s="22">
        <v>270000</v>
      </c>
      <c r="M1648" s="22">
        <v>270000</v>
      </c>
      <c r="N1648" s="22">
        <v>255000</v>
      </c>
      <c r="O1648" s="23">
        <v>74</v>
      </c>
      <c r="P1648" s="23">
        <v>61</v>
      </c>
      <c r="Q1648" s="23">
        <v>67</v>
      </c>
      <c r="R1648" s="22">
        <v>450</v>
      </c>
      <c r="S1648" s="22">
        <v>430</v>
      </c>
      <c r="T1648" s="24">
        <v>4.4000000000000004</v>
      </c>
      <c r="U1648" s="24">
        <v>0</v>
      </c>
      <c r="V1648" s="24">
        <v>4.4000000000000004</v>
      </c>
      <c r="W1648" s="24">
        <v>3.2</v>
      </c>
      <c r="X1648" s="25">
        <v>9.420289855072464E-2</v>
      </c>
      <c r="Y1648" s="24">
        <v>4.4000000000000004</v>
      </c>
      <c r="Z1648" s="24">
        <v>-0.79999999999999982</v>
      </c>
      <c r="AA1648" s="24">
        <v>5.2</v>
      </c>
      <c r="AB1648" s="24">
        <v>5.2</v>
      </c>
      <c r="AC1648" s="26">
        <v>0.27166038829324829</v>
      </c>
      <c r="AD1648" s="24">
        <v>2.8837795064975591</v>
      </c>
      <c r="AE1648" s="6">
        <v>27</v>
      </c>
      <c r="AF1648" s="6">
        <v>34</v>
      </c>
      <c r="AG1648" s="6">
        <v>87</v>
      </c>
      <c r="AH1648" s="27">
        <v>1.4400000000000002</v>
      </c>
      <c r="AI1648" s="28">
        <v>370000</v>
      </c>
      <c r="AJ1648" s="28">
        <v>310000</v>
      </c>
      <c r="AK1648" s="28">
        <v>305000</v>
      </c>
      <c r="AL1648" s="29">
        <v>0.19354838709677419</v>
      </c>
      <c r="AM1648" s="29">
        <v>0.21311475409836064</v>
      </c>
      <c r="AN1648" s="6">
        <v>4.9000000000000004</v>
      </c>
      <c r="AO1648" s="27">
        <v>2.0000000000000004</v>
      </c>
      <c r="AP1648" s="6">
        <v>2.9</v>
      </c>
      <c r="AQ1648" s="28">
        <v>490</v>
      </c>
      <c r="AR1648" s="28">
        <v>480</v>
      </c>
      <c r="AS1648" s="25">
        <v>2.0833333333333332E-2</v>
      </c>
      <c r="AT1648" s="30">
        <v>1656.4800000000002</v>
      </c>
      <c r="AU1648" s="24">
        <v>0.63500000000000001</v>
      </c>
      <c r="AV1648" s="24">
        <v>0.36499999999999999</v>
      </c>
      <c r="AW1648" s="24">
        <v>0.59770000000000001</v>
      </c>
      <c r="AX1648" s="24">
        <v>1.32E-2</v>
      </c>
      <c r="AY1648" s="24">
        <v>0.1197</v>
      </c>
      <c r="AZ1648" s="24">
        <v>0.34599999999999997</v>
      </c>
      <c r="BA1648" s="24">
        <v>0.50180000000000002</v>
      </c>
      <c r="BB1648" s="31">
        <v>2</v>
      </c>
      <c r="BC1648" s="23">
        <v>16</v>
      </c>
      <c r="BD1648" s="32" t="s">
        <v>4978</v>
      </c>
      <c r="BE1648" s="33">
        <v>130.98193271027401</v>
      </c>
      <c r="BF1648" s="33">
        <v>-12.489689320868999</v>
      </c>
      <c r="BG1648" s="34">
        <f t="shared" si="300"/>
        <v>44</v>
      </c>
      <c r="BH1648" s="34">
        <f t="shared" si="301"/>
        <v>36</v>
      </c>
      <c r="BI1648" s="34">
        <f t="shared" si="302"/>
        <v>100</v>
      </c>
      <c r="BJ1648" s="34">
        <f t="shared" si="303"/>
        <v>97</v>
      </c>
      <c r="BK1648" s="34">
        <f t="shared" si="304"/>
        <v>100</v>
      </c>
      <c r="BL1648" s="34">
        <f t="shared" si="305"/>
        <v>16</v>
      </c>
      <c r="BM1648" s="35">
        <f t="shared" si="306"/>
        <v>100</v>
      </c>
      <c r="BN1648" s="34">
        <f t="shared" si="307"/>
        <v>100</v>
      </c>
      <c r="BO1648" s="35">
        <f t="shared" si="308"/>
        <v>86</v>
      </c>
      <c r="BP1648" s="35">
        <f t="shared" si="309"/>
        <v>44</v>
      </c>
      <c r="BQ1648" s="35">
        <f t="shared" si="310"/>
        <v>20</v>
      </c>
      <c r="BR1648" s="35">
        <f t="shared" si="311"/>
        <v>50</v>
      </c>
    </row>
    <row r="1649" spans="2:70" x14ac:dyDescent="0.3">
      <c r="B1649" s="6" t="s">
        <v>2143</v>
      </c>
      <c r="C1649" s="6">
        <v>118021567</v>
      </c>
      <c r="D1649" s="6" t="s">
        <v>1699</v>
      </c>
      <c r="E1649" s="6" t="s">
        <v>1695</v>
      </c>
      <c r="F1649" s="6" t="s">
        <v>2757</v>
      </c>
      <c r="G1649" s="6" t="s">
        <v>77</v>
      </c>
      <c r="H1649" s="6" t="s">
        <v>4995</v>
      </c>
      <c r="I1649" s="22">
        <v>1123200</v>
      </c>
      <c r="J1649" s="22">
        <v>1193400</v>
      </c>
      <c r="K1649" s="22">
        <v>1146350</v>
      </c>
      <c r="L1649" s="22">
        <v>1235000</v>
      </c>
      <c r="M1649" s="22">
        <v>1175000</v>
      </c>
      <c r="N1649" s="22">
        <v>1200000</v>
      </c>
      <c r="O1649" s="23">
        <v>23</v>
      </c>
      <c r="P1649" s="23">
        <v>24</v>
      </c>
      <c r="Q1649" s="23">
        <v>23</v>
      </c>
      <c r="R1649" s="22">
        <v>850</v>
      </c>
      <c r="S1649" s="22">
        <v>795</v>
      </c>
      <c r="T1649" s="24">
        <v>2</v>
      </c>
      <c r="U1649" s="24">
        <v>0.19999999999999996</v>
      </c>
      <c r="V1649" s="24">
        <v>1.8</v>
      </c>
      <c r="W1649" s="24">
        <v>1.8</v>
      </c>
      <c r="X1649" s="25">
        <v>3.9351851851851853E-2</v>
      </c>
      <c r="Y1649" s="24">
        <v>6.3</v>
      </c>
      <c r="Z1649" s="24">
        <v>-2.3999999999999995</v>
      </c>
      <c r="AA1649" s="24">
        <v>8.6999999999999993</v>
      </c>
      <c r="AB1649" s="24">
        <v>8.5</v>
      </c>
      <c r="AC1649" s="26">
        <v>0.40091313863104666</v>
      </c>
      <c r="AD1649" s="24">
        <v>10.18791034638895</v>
      </c>
      <c r="AE1649" s="6">
        <v>120</v>
      </c>
      <c r="AF1649" s="6">
        <v>192</v>
      </c>
      <c r="AG1649" s="6">
        <v>139</v>
      </c>
      <c r="AH1649" s="27">
        <v>1.6059479553903344</v>
      </c>
      <c r="AI1649" s="28">
        <v>1200000</v>
      </c>
      <c r="AJ1649" s="28">
        <v>1110000</v>
      </c>
      <c r="AK1649" s="28">
        <v>966000</v>
      </c>
      <c r="AL1649" s="29">
        <v>8.1081081081081086E-2</v>
      </c>
      <c r="AM1649" s="29">
        <v>0.24223602484472051</v>
      </c>
      <c r="AN1649" s="6">
        <v>1.8</v>
      </c>
      <c r="AO1649" s="27">
        <v>-9.9999999999999867E-2</v>
      </c>
      <c r="AP1649" s="6">
        <v>1.9</v>
      </c>
      <c r="AQ1649" s="28">
        <v>850</v>
      </c>
      <c r="AR1649" s="28">
        <v>800</v>
      </c>
      <c r="AS1649" s="25">
        <v>6.25E-2</v>
      </c>
      <c r="AT1649" s="30">
        <v>2120.1600000000003</v>
      </c>
      <c r="AU1649" s="24">
        <v>0.62219999999999998</v>
      </c>
      <c r="AV1649" s="24">
        <v>0.37780000000000002</v>
      </c>
      <c r="AW1649" s="24">
        <v>0.2011</v>
      </c>
      <c r="AX1649" s="24">
        <v>0.2364</v>
      </c>
      <c r="AY1649" s="24">
        <v>0.23180000000000001</v>
      </c>
      <c r="AZ1649" s="24">
        <v>0.2195</v>
      </c>
      <c r="BA1649" s="24">
        <v>0.51490000000000002</v>
      </c>
      <c r="BB1649" s="31">
        <v>8</v>
      </c>
      <c r="BC1649" s="23">
        <v>10</v>
      </c>
      <c r="BD1649" s="32" t="s">
        <v>4431</v>
      </c>
      <c r="BE1649" s="33">
        <v>151.24951260367601</v>
      </c>
      <c r="BF1649" s="33">
        <v>-33.950479401758102</v>
      </c>
      <c r="BG1649" s="34">
        <f t="shared" si="300"/>
        <v>84</v>
      </c>
      <c r="BH1649" s="34">
        <f t="shared" si="301"/>
        <v>87</v>
      </c>
      <c r="BI1649" s="34">
        <f t="shared" si="302"/>
        <v>100</v>
      </c>
      <c r="BJ1649" s="34">
        <f t="shared" si="303"/>
        <v>41</v>
      </c>
      <c r="BK1649" s="34">
        <f t="shared" si="304"/>
        <v>100</v>
      </c>
      <c r="BL1649" s="34">
        <f t="shared" si="305"/>
        <v>41</v>
      </c>
      <c r="BM1649" s="35">
        <f t="shared" si="306"/>
        <v>81</v>
      </c>
      <c r="BN1649" s="34">
        <f t="shared" si="307"/>
        <v>49</v>
      </c>
      <c r="BO1649" s="35">
        <f t="shared" si="308"/>
        <v>1</v>
      </c>
      <c r="BP1649" s="35">
        <f t="shared" si="309"/>
        <v>13</v>
      </c>
      <c r="BQ1649" s="35">
        <f t="shared" si="310"/>
        <v>80</v>
      </c>
      <c r="BR1649" s="35">
        <f t="shared" si="311"/>
        <v>50</v>
      </c>
    </row>
    <row r="1650" spans="2:70" x14ac:dyDescent="0.3">
      <c r="B1650" s="6" t="s">
        <v>2255</v>
      </c>
      <c r="C1650" s="6">
        <v>506021311</v>
      </c>
      <c r="D1650" s="6" t="s">
        <v>1846</v>
      </c>
      <c r="E1650" s="6" t="s">
        <v>281</v>
      </c>
      <c r="F1650" s="6" t="s">
        <v>2720</v>
      </c>
      <c r="G1650" s="6" t="s">
        <v>93</v>
      </c>
      <c r="H1650" s="6" t="s">
        <v>4995</v>
      </c>
      <c r="I1650" s="22">
        <v>506940</v>
      </c>
      <c r="J1650" s="22">
        <v>499000</v>
      </c>
      <c r="K1650" s="22">
        <v>449000</v>
      </c>
      <c r="L1650" s="22">
        <v>492500</v>
      </c>
      <c r="M1650" s="22">
        <v>470000</v>
      </c>
      <c r="N1650" s="22">
        <v>425000</v>
      </c>
      <c r="O1650" s="23">
        <v>38</v>
      </c>
      <c r="P1650" s="23">
        <v>38</v>
      </c>
      <c r="Q1650" s="23">
        <v>38</v>
      </c>
      <c r="R1650" s="22">
        <v>650</v>
      </c>
      <c r="S1650" s="22">
        <v>570</v>
      </c>
      <c r="T1650" s="24">
        <v>4.4000000000000004</v>
      </c>
      <c r="U1650" s="24">
        <v>-0.39999999999999947</v>
      </c>
      <c r="V1650" s="24">
        <v>4.8</v>
      </c>
      <c r="W1650" s="24">
        <v>4.7</v>
      </c>
      <c r="X1650" s="25">
        <v>6.6674557146802385E-2</v>
      </c>
      <c r="Y1650" s="24">
        <v>6.2</v>
      </c>
      <c r="Z1650" s="24">
        <v>-2.2000000000000002</v>
      </c>
      <c r="AA1650" s="24">
        <v>8.4</v>
      </c>
      <c r="AB1650" s="24">
        <v>7.9</v>
      </c>
      <c r="AC1650" s="26">
        <v>0.33682945029433708</v>
      </c>
      <c r="AD1650" s="24">
        <v>5.0518438323139421</v>
      </c>
      <c r="AE1650" s="6">
        <v>136</v>
      </c>
      <c r="AF1650" s="6">
        <v>199</v>
      </c>
      <c r="AG1650" s="6">
        <v>196</v>
      </c>
      <c r="AH1650" s="27">
        <v>2.3109048723897914</v>
      </c>
      <c r="AI1650" s="28">
        <v>548000</v>
      </c>
      <c r="AJ1650" s="28">
        <v>485000</v>
      </c>
      <c r="AK1650" s="28">
        <v>450000</v>
      </c>
      <c r="AL1650" s="29">
        <v>0.12989690721649486</v>
      </c>
      <c r="AM1650" s="29">
        <v>0.21777777777777776</v>
      </c>
      <c r="AN1650" s="6">
        <v>2.9</v>
      </c>
      <c r="AO1650" s="27">
        <v>-0.60000000000000009</v>
      </c>
      <c r="AP1650" s="6">
        <v>3.5</v>
      </c>
      <c r="AQ1650" s="28">
        <v>630</v>
      </c>
      <c r="AR1650" s="28">
        <v>550</v>
      </c>
      <c r="AS1650" s="25">
        <v>0.14545454545454545</v>
      </c>
      <c r="AT1650" s="30">
        <v>1929.7600000000002</v>
      </c>
      <c r="AU1650" s="24">
        <v>0.54190000000000005</v>
      </c>
      <c r="AV1650" s="24">
        <v>0.45810000000000001</v>
      </c>
      <c r="AW1650" s="24">
        <v>0.42580000000000001</v>
      </c>
      <c r="AX1650" s="24">
        <v>0.2122</v>
      </c>
      <c r="AY1650" s="24">
        <v>0.15859999999999999</v>
      </c>
      <c r="AZ1650" s="24">
        <v>0.28770000000000001</v>
      </c>
      <c r="BA1650" s="24">
        <v>0.53090000000000004</v>
      </c>
      <c r="BB1650" s="31">
        <v>5</v>
      </c>
      <c r="BC1650" s="23">
        <v>6</v>
      </c>
      <c r="BD1650" s="32" t="s">
        <v>4538</v>
      </c>
      <c r="BE1650" s="33">
        <v>115.914275925935</v>
      </c>
      <c r="BF1650" s="33">
        <v>-31.958423518728001</v>
      </c>
      <c r="BG1650" s="34">
        <f t="shared" si="300"/>
        <v>44</v>
      </c>
      <c r="BH1650" s="34">
        <f t="shared" si="301"/>
        <v>69</v>
      </c>
      <c r="BI1650" s="34">
        <f t="shared" si="302"/>
        <v>96</v>
      </c>
      <c r="BJ1650" s="34">
        <f t="shared" si="303"/>
        <v>65</v>
      </c>
      <c r="BK1650" s="34">
        <f t="shared" si="304"/>
        <v>100</v>
      </c>
      <c r="BL1650" s="34">
        <f t="shared" si="305"/>
        <v>25</v>
      </c>
      <c r="BM1650" s="35">
        <f t="shared" si="306"/>
        <v>100</v>
      </c>
      <c r="BN1650" s="34">
        <f t="shared" si="307"/>
        <v>99</v>
      </c>
      <c r="BO1650" s="35">
        <f t="shared" si="308"/>
        <v>43</v>
      </c>
      <c r="BP1650" s="35">
        <f t="shared" si="309"/>
        <v>14</v>
      </c>
      <c r="BQ1650" s="35">
        <f t="shared" si="310"/>
        <v>50</v>
      </c>
      <c r="BR1650" s="35">
        <f t="shared" si="311"/>
        <v>50</v>
      </c>
    </row>
    <row r="1651" spans="2:70" x14ac:dyDescent="0.3">
      <c r="B1651" s="6" t="s">
        <v>2690</v>
      </c>
      <c r="C1651" s="6">
        <v>510021270</v>
      </c>
      <c r="D1651" s="6" t="s">
        <v>2684</v>
      </c>
      <c r="E1651" s="6" t="s">
        <v>2060</v>
      </c>
      <c r="F1651" s="6" t="s">
        <v>2683</v>
      </c>
      <c r="G1651" s="6" t="s">
        <v>93</v>
      </c>
      <c r="H1651" s="6" t="s">
        <v>4995</v>
      </c>
      <c r="I1651" s="22">
        <v>319000</v>
      </c>
      <c r="J1651" s="22">
        <v>311850</v>
      </c>
      <c r="K1651" s="22">
        <v>320000</v>
      </c>
      <c r="L1651" s="22">
        <v>355000</v>
      </c>
      <c r="M1651" s="22">
        <v>342500</v>
      </c>
      <c r="N1651" s="22">
        <v>325000</v>
      </c>
      <c r="O1651" s="23">
        <v>62</v>
      </c>
      <c r="P1651" s="23">
        <v>62</v>
      </c>
      <c r="Q1651" s="23">
        <v>85</v>
      </c>
      <c r="R1651" s="22">
        <v>650</v>
      </c>
      <c r="S1651" s="22">
        <v>625</v>
      </c>
      <c r="T1651" s="24">
        <v>2.4</v>
      </c>
      <c r="U1651" s="24">
        <v>0.19999999999999973</v>
      </c>
      <c r="V1651" s="24">
        <v>2.2000000000000002</v>
      </c>
      <c r="W1651" s="24">
        <v>2.2999999999999998</v>
      </c>
      <c r="X1651" s="25">
        <v>0.10595611285266458</v>
      </c>
      <c r="Y1651" s="24">
        <v>3.3</v>
      </c>
      <c r="Z1651" s="24">
        <v>-1.6000000000000005</v>
      </c>
      <c r="AA1651" s="24">
        <v>4.9000000000000004</v>
      </c>
      <c r="AB1651" s="24">
        <v>4.8</v>
      </c>
      <c r="AC1651" s="26">
        <v>0.22442271572201966</v>
      </c>
      <c r="AD1651" s="24">
        <v>2.1180723761930258</v>
      </c>
      <c r="AE1651" s="6">
        <v>37</v>
      </c>
      <c r="AF1651" s="6">
        <v>197</v>
      </c>
      <c r="AG1651" s="6">
        <v>28</v>
      </c>
      <c r="AH1651" s="27">
        <v>3.7565217391304344</v>
      </c>
      <c r="AI1651" s="28">
        <v>355000</v>
      </c>
      <c r="AJ1651" s="28">
        <v>339000</v>
      </c>
      <c r="AK1651" s="28">
        <v>319000</v>
      </c>
      <c r="AL1651" s="29">
        <v>4.71976401179941E-2</v>
      </c>
      <c r="AM1651" s="29">
        <v>0.11285266457680251</v>
      </c>
      <c r="AN1651" s="6">
        <v>2.1</v>
      </c>
      <c r="AO1651" s="27">
        <v>-0.19999999999999973</v>
      </c>
      <c r="AP1651" s="6">
        <v>2.2999999999999998</v>
      </c>
      <c r="AQ1651" s="28">
        <v>675</v>
      </c>
      <c r="AR1651" s="28">
        <v>625</v>
      </c>
      <c r="AS1651" s="25">
        <v>0.08</v>
      </c>
      <c r="AT1651" s="30">
        <v>2896.32</v>
      </c>
      <c r="AU1651" s="24">
        <v>0.71389999999999998</v>
      </c>
      <c r="AV1651" s="24">
        <v>0.28610000000000002</v>
      </c>
      <c r="AW1651" s="24">
        <v>0.7157</v>
      </c>
      <c r="AX1651" s="24">
        <v>0.21290000000000001</v>
      </c>
      <c r="AY1651" s="24">
        <v>6.9000000000000006E-2</v>
      </c>
      <c r="AZ1651" s="24">
        <v>0.18890000000000001</v>
      </c>
      <c r="BA1651" s="24">
        <v>0.6734</v>
      </c>
      <c r="BB1651" s="31">
        <v>4</v>
      </c>
      <c r="BC1651" s="23">
        <v>1312</v>
      </c>
      <c r="BD1651" s="32" t="s">
        <v>4986</v>
      </c>
      <c r="BE1651" s="33">
        <v>118.59936922220599</v>
      </c>
      <c r="BF1651" s="33">
        <v>-20.407527916729801</v>
      </c>
      <c r="BG1651" s="34">
        <f t="shared" si="300"/>
        <v>77</v>
      </c>
      <c r="BH1651" s="34">
        <f t="shared" si="301"/>
        <v>82</v>
      </c>
      <c r="BI1651" s="34">
        <f t="shared" si="302"/>
        <v>78</v>
      </c>
      <c r="BJ1651" s="34">
        <f t="shared" si="303"/>
        <v>24</v>
      </c>
      <c r="BK1651" s="34">
        <f t="shared" si="304"/>
        <v>1</v>
      </c>
      <c r="BL1651" s="34">
        <f t="shared" si="305"/>
        <v>5</v>
      </c>
      <c r="BM1651" s="35">
        <f t="shared" si="306"/>
        <v>100</v>
      </c>
      <c r="BN1651" s="34">
        <f t="shared" si="307"/>
        <v>100</v>
      </c>
      <c r="BO1651" s="35">
        <f t="shared" si="308"/>
        <v>100</v>
      </c>
      <c r="BP1651" s="35">
        <f t="shared" si="309"/>
        <v>62</v>
      </c>
      <c r="BQ1651" s="35">
        <f t="shared" si="310"/>
        <v>40</v>
      </c>
      <c r="BR1651" s="35">
        <f t="shared" si="311"/>
        <v>50</v>
      </c>
    </row>
    <row r="1652" spans="2:70" x14ac:dyDescent="0.3">
      <c r="B1652" s="6" t="s">
        <v>2365</v>
      </c>
      <c r="C1652" s="6">
        <v>312021343</v>
      </c>
      <c r="D1652" s="6" t="s">
        <v>711</v>
      </c>
      <c r="E1652" s="6" t="s">
        <v>712</v>
      </c>
      <c r="F1652" s="6" t="s">
        <v>711</v>
      </c>
      <c r="G1652" s="6" t="s">
        <v>97</v>
      </c>
      <c r="H1652" s="6" t="s">
        <v>4995</v>
      </c>
      <c r="I1652" s="22">
        <v>280000</v>
      </c>
      <c r="J1652" s="22">
        <v>285000</v>
      </c>
      <c r="K1652" s="22">
        <v>290000</v>
      </c>
      <c r="L1652" s="22">
        <v>300000</v>
      </c>
      <c r="M1652" s="22">
        <v>308000</v>
      </c>
      <c r="N1652" s="22">
        <v>315000</v>
      </c>
      <c r="O1652" s="23">
        <v>44</v>
      </c>
      <c r="P1652" s="23">
        <v>49</v>
      </c>
      <c r="Q1652" s="23">
        <v>63</v>
      </c>
      <c r="R1652" s="22">
        <v>450</v>
      </c>
      <c r="S1652" s="22">
        <v>430</v>
      </c>
      <c r="T1652" s="24">
        <v>5.2</v>
      </c>
      <c r="U1652" s="24">
        <v>-1.2999999999999998</v>
      </c>
      <c r="V1652" s="24">
        <v>6.5</v>
      </c>
      <c r="W1652" s="24">
        <v>6</v>
      </c>
      <c r="X1652" s="25">
        <v>8.3571428571428574E-2</v>
      </c>
      <c r="Y1652" s="24">
        <v>4.4000000000000004</v>
      </c>
      <c r="Z1652" s="24">
        <v>-1.8999999999999995</v>
      </c>
      <c r="AA1652" s="24">
        <v>6.3</v>
      </c>
      <c r="AB1652" s="24">
        <v>8</v>
      </c>
      <c r="AC1652" s="26">
        <v>0.2340044928862634</v>
      </c>
      <c r="AD1652" s="24">
        <v>2.8000537610322112</v>
      </c>
      <c r="AE1652" s="6">
        <v>55</v>
      </c>
      <c r="AF1652" s="6">
        <v>76</v>
      </c>
      <c r="AG1652" s="6">
        <v>115</v>
      </c>
      <c r="AH1652" s="27">
        <v>2.4338028169014088</v>
      </c>
      <c r="AI1652" s="28">
        <v>385000</v>
      </c>
      <c r="AJ1652" s="28">
        <v>315000</v>
      </c>
      <c r="AK1652" s="28">
        <v>290000</v>
      </c>
      <c r="AL1652" s="29">
        <v>0.22222222222222221</v>
      </c>
      <c r="AM1652" s="29">
        <v>0.32758620689655171</v>
      </c>
      <c r="AN1652" s="6">
        <v>2.6</v>
      </c>
      <c r="AO1652" s="27">
        <v>-0.5</v>
      </c>
      <c r="AP1652" s="6">
        <v>3.1</v>
      </c>
      <c r="AQ1652" s="28">
        <v>450</v>
      </c>
      <c r="AR1652" s="28">
        <v>430</v>
      </c>
      <c r="AS1652" s="25">
        <v>4.6511627906976744E-2</v>
      </c>
      <c r="AT1652" s="30">
        <v>1923.0400000000002</v>
      </c>
      <c r="AU1652" s="24">
        <v>0.62680000000000002</v>
      </c>
      <c r="AV1652" s="24">
        <v>0.37319999999999998</v>
      </c>
      <c r="AW1652" s="24">
        <v>0.71109999999999995</v>
      </c>
      <c r="AX1652" s="24">
        <v>0.25459999999999999</v>
      </c>
      <c r="AY1652" s="24">
        <v>0.2742</v>
      </c>
      <c r="AZ1652" s="24">
        <v>0.31559999999999999</v>
      </c>
      <c r="BA1652" s="24">
        <v>0.37169999999999997</v>
      </c>
      <c r="BB1652" s="31">
        <v>2</v>
      </c>
      <c r="BC1652" s="23">
        <v>802</v>
      </c>
      <c r="BD1652" s="32" t="s">
        <v>4648</v>
      </c>
      <c r="BE1652" s="33">
        <v>149.19640835689501</v>
      </c>
      <c r="BF1652" s="33">
        <v>-21.1609200188405</v>
      </c>
      <c r="BG1652" s="34">
        <f t="shared" si="300"/>
        <v>31</v>
      </c>
      <c r="BH1652" s="34">
        <f t="shared" si="301"/>
        <v>74</v>
      </c>
      <c r="BI1652" s="34">
        <f t="shared" si="302"/>
        <v>95</v>
      </c>
      <c r="BJ1652" s="34">
        <f t="shared" si="303"/>
        <v>100</v>
      </c>
      <c r="BK1652" s="34">
        <f t="shared" si="304"/>
        <v>1</v>
      </c>
      <c r="BL1652" s="34">
        <f t="shared" si="305"/>
        <v>50</v>
      </c>
      <c r="BM1652" s="35">
        <f t="shared" si="306"/>
        <v>100</v>
      </c>
      <c r="BN1652" s="34">
        <f t="shared" si="307"/>
        <v>100</v>
      </c>
      <c r="BO1652" s="35">
        <f t="shared" si="308"/>
        <v>100</v>
      </c>
      <c r="BP1652" s="35">
        <f t="shared" si="309"/>
        <v>44</v>
      </c>
      <c r="BQ1652" s="35">
        <f t="shared" si="310"/>
        <v>20</v>
      </c>
      <c r="BR1652" s="35">
        <f t="shared" si="311"/>
        <v>50</v>
      </c>
    </row>
    <row r="1653" spans="2:70" x14ac:dyDescent="0.3">
      <c r="B1653" s="6" t="s">
        <v>2152</v>
      </c>
      <c r="C1653" s="6">
        <v>212011546</v>
      </c>
      <c r="D1653" s="6" t="s">
        <v>619</v>
      </c>
      <c r="E1653" s="6" t="s">
        <v>157</v>
      </c>
      <c r="F1653" s="6" t="s">
        <v>689</v>
      </c>
      <c r="G1653" s="6" t="s">
        <v>86</v>
      </c>
      <c r="H1653" s="6" t="s">
        <v>4995</v>
      </c>
      <c r="I1653" s="22">
        <v>569950</v>
      </c>
      <c r="J1653" s="22">
        <v>570000</v>
      </c>
      <c r="K1653" s="22">
        <v>555000</v>
      </c>
      <c r="L1653" s="22">
        <v>607500</v>
      </c>
      <c r="M1653" s="22">
        <v>580000</v>
      </c>
      <c r="N1653" s="22">
        <v>535000</v>
      </c>
      <c r="O1653" s="23">
        <v>40</v>
      </c>
      <c r="P1653" s="23">
        <v>42</v>
      </c>
      <c r="Q1653" s="23">
        <v>46</v>
      </c>
      <c r="R1653" s="22">
        <v>520</v>
      </c>
      <c r="S1653" s="22">
        <v>500</v>
      </c>
      <c r="T1653" s="24">
        <v>3.8</v>
      </c>
      <c r="U1653" s="24">
        <v>-0.10000000000000009</v>
      </c>
      <c r="V1653" s="24">
        <v>3.9</v>
      </c>
      <c r="W1653" s="24">
        <v>3.5</v>
      </c>
      <c r="X1653" s="25">
        <v>4.7442758136678656E-2</v>
      </c>
      <c r="Y1653" s="24">
        <v>7</v>
      </c>
      <c r="Z1653" s="24">
        <v>-2.4000000000000004</v>
      </c>
      <c r="AA1653" s="24">
        <v>9.4</v>
      </c>
      <c r="AB1653" s="24">
        <v>8</v>
      </c>
      <c r="AC1653" s="26">
        <v>0.21634935428038873</v>
      </c>
      <c r="AD1653" s="24">
        <v>4.5602187304773505</v>
      </c>
      <c r="AE1653" s="6">
        <v>90</v>
      </c>
      <c r="AF1653" s="6">
        <v>85</v>
      </c>
      <c r="AG1653" s="6">
        <v>77</v>
      </c>
      <c r="AH1653" s="27">
        <v>5.5342465753424657</v>
      </c>
      <c r="AI1653" s="28">
        <v>510000</v>
      </c>
      <c r="AJ1653" s="28">
        <v>510000</v>
      </c>
      <c r="AK1653" s="28">
        <v>491000</v>
      </c>
      <c r="AL1653" s="29">
        <v>0</v>
      </c>
      <c r="AM1653" s="29">
        <v>3.8696537678207736E-2</v>
      </c>
      <c r="AN1653" s="6">
        <v>3.2</v>
      </c>
      <c r="AO1653" s="27">
        <v>-9.9999999999999645E-2</v>
      </c>
      <c r="AP1653" s="6">
        <v>3.3</v>
      </c>
      <c r="AQ1653" s="28">
        <v>500</v>
      </c>
      <c r="AR1653" s="28">
        <v>450</v>
      </c>
      <c r="AS1653" s="25">
        <v>0.1111111111111111</v>
      </c>
      <c r="AT1653" s="30">
        <v>2403.5200000000004</v>
      </c>
      <c r="AU1653" s="24">
        <v>0.81269999999999998</v>
      </c>
      <c r="AV1653" s="24">
        <v>0.18729999999999999</v>
      </c>
      <c r="AW1653" s="24">
        <v>0.9234</v>
      </c>
      <c r="AX1653" s="24">
        <v>6.4899999999999999E-2</v>
      </c>
      <c r="AY1653" s="24">
        <v>0.1898</v>
      </c>
      <c r="AZ1653" s="24">
        <v>0.5413</v>
      </c>
      <c r="BA1653" s="24">
        <v>0.25219999999999998</v>
      </c>
      <c r="BB1653" s="31">
        <v>6</v>
      </c>
      <c r="BC1653" s="23">
        <v>46</v>
      </c>
      <c r="BD1653" s="32" t="s">
        <v>4440</v>
      </c>
      <c r="BE1653" s="33">
        <v>145.395689053485</v>
      </c>
      <c r="BF1653" s="33">
        <v>-38.039627983747003</v>
      </c>
      <c r="BG1653" s="34">
        <f t="shared" si="300"/>
        <v>54</v>
      </c>
      <c r="BH1653" s="34">
        <f t="shared" si="301"/>
        <v>64</v>
      </c>
      <c r="BI1653" s="34">
        <f t="shared" si="302"/>
        <v>56</v>
      </c>
      <c r="BJ1653" s="34">
        <f t="shared" si="303"/>
        <v>1</v>
      </c>
      <c r="BK1653" s="34">
        <f t="shared" si="304"/>
        <v>100</v>
      </c>
      <c r="BL1653" s="34">
        <f t="shared" si="305"/>
        <v>32</v>
      </c>
      <c r="BM1653" s="35">
        <f t="shared" si="306"/>
        <v>100</v>
      </c>
      <c r="BN1653" s="34">
        <f t="shared" si="307"/>
        <v>100</v>
      </c>
      <c r="BO1653" s="35">
        <f t="shared" si="308"/>
        <v>100</v>
      </c>
      <c r="BP1653" s="35">
        <f t="shared" si="309"/>
        <v>1</v>
      </c>
      <c r="BQ1653" s="35">
        <f t="shared" si="310"/>
        <v>60</v>
      </c>
      <c r="BR1653" s="35">
        <f t="shared" si="311"/>
        <v>49</v>
      </c>
    </row>
    <row r="1654" spans="2:70" x14ac:dyDescent="0.3">
      <c r="B1654" s="6" t="s">
        <v>1336</v>
      </c>
      <c r="C1654" s="6">
        <v>212021456</v>
      </c>
      <c r="D1654" s="6" t="s">
        <v>595</v>
      </c>
      <c r="E1654" s="6" t="s">
        <v>157</v>
      </c>
      <c r="F1654" s="6" t="s">
        <v>689</v>
      </c>
      <c r="G1654" s="6" t="s">
        <v>86</v>
      </c>
      <c r="H1654" s="6" t="s">
        <v>4995</v>
      </c>
      <c r="I1654" s="22">
        <v>550000</v>
      </c>
      <c r="J1654" s="22">
        <v>550000</v>
      </c>
      <c r="K1654" s="22">
        <v>550000</v>
      </c>
      <c r="L1654" s="22">
        <v>560000</v>
      </c>
      <c r="M1654" s="22">
        <v>545000</v>
      </c>
      <c r="N1654" s="22">
        <v>500000</v>
      </c>
      <c r="O1654" s="23">
        <v>34</v>
      </c>
      <c r="P1654" s="23">
        <v>35</v>
      </c>
      <c r="Q1654" s="23">
        <v>44</v>
      </c>
      <c r="R1654" s="22">
        <v>530</v>
      </c>
      <c r="S1654" s="22">
        <v>500</v>
      </c>
      <c r="T1654" s="24">
        <v>2.9</v>
      </c>
      <c r="U1654" s="24">
        <v>0</v>
      </c>
      <c r="V1654" s="24">
        <v>2.9</v>
      </c>
      <c r="W1654" s="24">
        <v>2.7</v>
      </c>
      <c r="X1654" s="25">
        <v>5.0109090909090909E-2</v>
      </c>
      <c r="Y1654" s="24">
        <v>4.5999999999999996</v>
      </c>
      <c r="Z1654" s="24">
        <v>-2.1000000000000005</v>
      </c>
      <c r="AA1654" s="24">
        <v>6.7</v>
      </c>
      <c r="AB1654" s="24">
        <v>5.6</v>
      </c>
      <c r="AC1654" s="26">
        <v>0.29301194161875271</v>
      </c>
      <c r="AD1654" s="24">
        <v>5.8474806926819305</v>
      </c>
      <c r="AE1654" s="6">
        <v>102</v>
      </c>
      <c r="AF1654" s="6">
        <v>103</v>
      </c>
      <c r="AG1654" s="6">
        <v>119</v>
      </c>
      <c r="AH1654" s="27">
        <v>16.455882352941174</v>
      </c>
      <c r="AI1654" s="28">
        <v>600000</v>
      </c>
      <c r="AJ1654" s="28">
        <v>575000</v>
      </c>
      <c r="AK1654" s="28">
        <v>570000</v>
      </c>
      <c r="AL1654" s="29">
        <v>4.3478260869565216E-2</v>
      </c>
      <c r="AM1654" s="29">
        <v>5.2631578947368418E-2</v>
      </c>
      <c r="AN1654" s="6">
        <v>3</v>
      </c>
      <c r="AO1654" s="27">
        <v>-0.20000000000000018</v>
      </c>
      <c r="AP1654" s="6">
        <v>3.2</v>
      </c>
      <c r="AQ1654" s="28">
        <v>550</v>
      </c>
      <c r="AR1654" s="28">
        <v>500</v>
      </c>
      <c r="AS1654" s="25">
        <v>0.1</v>
      </c>
      <c r="AT1654" s="30">
        <v>1808.8000000000002</v>
      </c>
      <c r="AU1654" s="24">
        <v>0.75590000000000002</v>
      </c>
      <c r="AV1654" s="24">
        <v>0.24410000000000001</v>
      </c>
      <c r="AW1654" s="24">
        <v>0.87090000000000001</v>
      </c>
      <c r="AX1654" s="24">
        <v>6.8900000000000003E-2</v>
      </c>
      <c r="AY1654" s="24">
        <v>0.2356</v>
      </c>
      <c r="AZ1654" s="24">
        <v>0.40160000000000001</v>
      </c>
      <c r="BA1654" s="24">
        <v>0.33929999999999999</v>
      </c>
      <c r="BB1654" s="31">
        <v>3</v>
      </c>
      <c r="BC1654" s="23">
        <v>38</v>
      </c>
      <c r="BD1654" s="32" t="s">
        <v>3672</v>
      </c>
      <c r="BE1654" s="33">
        <v>145.30145452781201</v>
      </c>
      <c r="BF1654" s="33">
        <v>-38.023183786107502</v>
      </c>
      <c r="BG1654" s="34">
        <f t="shared" si="300"/>
        <v>69</v>
      </c>
      <c r="BH1654" s="34">
        <f t="shared" si="301"/>
        <v>67</v>
      </c>
      <c r="BI1654" s="34">
        <f t="shared" si="302"/>
        <v>1</v>
      </c>
      <c r="BJ1654" s="34">
        <f t="shared" si="303"/>
        <v>23</v>
      </c>
      <c r="BK1654" s="34">
        <f t="shared" si="304"/>
        <v>100</v>
      </c>
      <c r="BL1654" s="34">
        <f t="shared" si="305"/>
        <v>42</v>
      </c>
      <c r="BM1654" s="35">
        <f t="shared" si="306"/>
        <v>100</v>
      </c>
      <c r="BN1654" s="34">
        <f t="shared" si="307"/>
        <v>92</v>
      </c>
      <c r="BO1654" s="35">
        <f t="shared" si="308"/>
        <v>72</v>
      </c>
      <c r="BP1654" s="35">
        <f t="shared" si="309"/>
        <v>41</v>
      </c>
      <c r="BQ1654" s="35">
        <f t="shared" si="310"/>
        <v>30</v>
      </c>
      <c r="BR1654" s="35">
        <f t="shared" si="311"/>
        <v>49</v>
      </c>
    </row>
    <row r="1655" spans="2:70" x14ac:dyDescent="0.3">
      <c r="B1655" s="6" t="s">
        <v>1232</v>
      </c>
      <c r="C1655" s="6">
        <v>213051468</v>
      </c>
      <c r="D1655" s="6" t="s">
        <v>693</v>
      </c>
      <c r="E1655" s="6" t="s">
        <v>89</v>
      </c>
      <c r="F1655" s="6" t="s">
        <v>689</v>
      </c>
      <c r="G1655" s="6" t="s">
        <v>86</v>
      </c>
      <c r="H1655" s="6" t="s">
        <v>4995</v>
      </c>
      <c r="I1655" s="22">
        <v>489900</v>
      </c>
      <c r="J1655" s="22">
        <v>489950</v>
      </c>
      <c r="K1655" s="22">
        <v>499000</v>
      </c>
      <c r="L1655" s="22">
        <v>445000</v>
      </c>
      <c r="M1655" s="22">
        <v>450000</v>
      </c>
      <c r="N1655" s="22">
        <v>440000</v>
      </c>
      <c r="O1655" s="23">
        <v>46</v>
      </c>
      <c r="P1655" s="23">
        <v>41</v>
      </c>
      <c r="Q1655" s="23">
        <v>30</v>
      </c>
      <c r="R1655" s="22">
        <v>450</v>
      </c>
      <c r="S1655" s="22">
        <v>420</v>
      </c>
      <c r="T1655" s="24">
        <v>3.7</v>
      </c>
      <c r="U1655" s="24">
        <v>-0.59999999999999964</v>
      </c>
      <c r="V1655" s="24">
        <v>4.3</v>
      </c>
      <c r="W1655" s="24">
        <v>4.4000000000000004</v>
      </c>
      <c r="X1655" s="25">
        <v>4.7764849969381504E-2</v>
      </c>
      <c r="Y1655" s="24">
        <v>10.9</v>
      </c>
      <c r="Z1655" s="24">
        <v>-3.7999999999999989</v>
      </c>
      <c r="AA1655" s="24">
        <v>14.7</v>
      </c>
      <c r="AB1655" s="24">
        <v>14.3</v>
      </c>
      <c r="AC1655" s="26">
        <v>0.20139634801288936</v>
      </c>
      <c r="AD1655" s="24">
        <v>4.2164132859621581</v>
      </c>
      <c r="AE1655" s="6">
        <v>219</v>
      </c>
      <c r="AF1655" s="6">
        <v>243</v>
      </c>
      <c r="AG1655" s="6">
        <v>234</v>
      </c>
      <c r="AH1655" s="27">
        <v>6.0126849894291761</v>
      </c>
      <c r="AI1655" s="28">
        <v>458000</v>
      </c>
      <c r="AJ1655" s="28">
        <v>470000</v>
      </c>
      <c r="AK1655" s="28">
        <v>460000</v>
      </c>
      <c r="AL1655" s="29">
        <v>-2.553191489361702E-2</v>
      </c>
      <c r="AM1655" s="29">
        <v>-4.3478260869565218E-3</v>
      </c>
      <c r="AN1655" s="6">
        <v>3.4</v>
      </c>
      <c r="AO1655" s="27">
        <v>-0.20000000000000018</v>
      </c>
      <c r="AP1655" s="6">
        <v>3.6</v>
      </c>
      <c r="AQ1655" s="28">
        <v>460</v>
      </c>
      <c r="AR1655" s="28">
        <v>430</v>
      </c>
      <c r="AS1655" s="25">
        <v>6.9767441860465115E-2</v>
      </c>
      <c r="AT1655" s="30">
        <v>2234.4</v>
      </c>
      <c r="AU1655" s="24">
        <v>0.78249999999999997</v>
      </c>
      <c r="AV1655" s="24">
        <v>0.2175</v>
      </c>
      <c r="AW1655" s="24">
        <v>0.90339999999999998</v>
      </c>
      <c r="AX1655" s="24">
        <v>8.09E-2</v>
      </c>
      <c r="AY1655" s="24">
        <v>0.19</v>
      </c>
      <c r="AZ1655" s="24">
        <v>0.48659999999999998</v>
      </c>
      <c r="BA1655" s="24">
        <v>0.30059999999999998</v>
      </c>
      <c r="BB1655" s="31">
        <v>7</v>
      </c>
      <c r="BC1655" s="23">
        <v>37</v>
      </c>
      <c r="BD1655" s="32" t="s">
        <v>3578</v>
      </c>
      <c r="BE1655" s="33">
        <v>144.56150642886601</v>
      </c>
      <c r="BF1655" s="33">
        <v>-37.924824900419303</v>
      </c>
      <c r="BG1655" s="34">
        <f t="shared" si="300"/>
        <v>55</v>
      </c>
      <c r="BH1655" s="34">
        <f t="shared" si="301"/>
        <v>60</v>
      </c>
      <c r="BI1655" s="34">
        <f t="shared" si="302"/>
        <v>50</v>
      </c>
      <c r="BJ1655" s="34">
        <f t="shared" si="303"/>
        <v>1</v>
      </c>
      <c r="BK1655" s="34">
        <f t="shared" si="304"/>
        <v>100</v>
      </c>
      <c r="BL1655" s="34">
        <f t="shared" si="305"/>
        <v>32</v>
      </c>
      <c r="BM1655" s="35">
        <f t="shared" si="306"/>
        <v>100</v>
      </c>
      <c r="BN1655" s="34">
        <f t="shared" si="307"/>
        <v>100</v>
      </c>
      <c r="BO1655" s="35">
        <f t="shared" si="308"/>
        <v>100</v>
      </c>
      <c r="BP1655" s="35">
        <f t="shared" si="309"/>
        <v>1</v>
      </c>
      <c r="BQ1655" s="35">
        <f t="shared" si="310"/>
        <v>70</v>
      </c>
      <c r="BR1655" s="35">
        <f t="shared" si="311"/>
        <v>49</v>
      </c>
    </row>
    <row r="1656" spans="2:70" x14ac:dyDescent="0.3">
      <c r="B1656" s="6" t="s">
        <v>181</v>
      </c>
      <c r="C1656" s="6">
        <v>801011002</v>
      </c>
      <c r="D1656" s="6" t="s">
        <v>181</v>
      </c>
      <c r="E1656" s="6" t="s">
        <v>107</v>
      </c>
      <c r="F1656" s="6" t="s">
        <v>2703</v>
      </c>
      <c r="G1656" s="6" t="s">
        <v>108</v>
      </c>
      <c r="H1656" s="6" t="s">
        <v>4995</v>
      </c>
      <c r="I1656" s="22">
        <v>460000</v>
      </c>
      <c r="J1656" s="22">
        <v>475000</v>
      </c>
      <c r="K1656" s="22">
        <v>495000</v>
      </c>
      <c r="L1656" s="22">
        <v>480000</v>
      </c>
      <c r="M1656" s="22">
        <v>470000</v>
      </c>
      <c r="N1656" s="22">
        <v>495000</v>
      </c>
      <c r="O1656" s="23">
        <v>56</v>
      </c>
      <c r="P1656" s="23">
        <v>57</v>
      </c>
      <c r="Q1656" s="23">
        <v>42</v>
      </c>
      <c r="R1656" s="22">
        <v>550</v>
      </c>
      <c r="S1656" s="22">
        <v>530</v>
      </c>
      <c r="T1656" s="24">
        <v>3.6</v>
      </c>
      <c r="U1656" s="24">
        <v>-0.19999999999999973</v>
      </c>
      <c r="V1656" s="24">
        <v>3.8</v>
      </c>
      <c r="W1656" s="24">
        <v>3.6</v>
      </c>
      <c r="X1656" s="25">
        <v>6.217391304347826E-2</v>
      </c>
      <c r="Y1656" s="24">
        <v>10.4</v>
      </c>
      <c r="Z1656" s="24">
        <v>-3.4000000000000004</v>
      </c>
      <c r="AA1656" s="24">
        <v>13.8</v>
      </c>
      <c r="AB1656" s="24">
        <v>15</v>
      </c>
      <c r="AC1656" s="26">
        <v>0.27650418275418276</v>
      </c>
      <c r="AD1656" s="24">
        <v>4.4472700722700722</v>
      </c>
      <c r="AE1656" s="6">
        <v>199</v>
      </c>
      <c r="AF1656" s="6">
        <v>221</v>
      </c>
      <c r="AG1656" s="6">
        <v>212</v>
      </c>
      <c r="AH1656" s="27">
        <v>5.1428571428571432</v>
      </c>
      <c r="AI1656" s="28">
        <v>560000</v>
      </c>
      <c r="AJ1656" s="28">
        <v>555000</v>
      </c>
      <c r="AK1656" s="28">
        <v>525000</v>
      </c>
      <c r="AL1656" s="29">
        <v>9.0090090090090089E-3</v>
      </c>
      <c r="AM1656" s="29">
        <v>6.6666666666666666E-2</v>
      </c>
      <c r="AN1656" s="6">
        <v>3.2</v>
      </c>
      <c r="AO1656" s="27">
        <v>0</v>
      </c>
      <c r="AP1656" s="6">
        <v>3.2</v>
      </c>
      <c r="AQ1656" s="28">
        <v>550</v>
      </c>
      <c r="AR1656" s="28">
        <v>550</v>
      </c>
      <c r="AS1656" s="25">
        <v>0</v>
      </c>
      <c r="AT1656" s="30">
        <v>1989.1200000000001</v>
      </c>
      <c r="AU1656" s="24">
        <v>0.50960000000000005</v>
      </c>
      <c r="AV1656" s="24">
        <v>0.4904</v>
      </c>
      <c r="AW1656" s="24">
        <v>4.8999999999999998E-3</v>
      </c>
      <c r="AX1656" s="24">
        <v>0.2472</v>
      </c>
      <c r="AY1656" s="24">
        <v>0.1133</v>
      </c>
      <c r="AZ1656" s="24">
        <v>0.21149999999999999</v>
      </c>
      <c r="BA1656" s="24">
        <v>0.63629999999999998</v>
      </c>
      <c r="BB1656" s="31">
        <v>9</v>
      </c>
      <c r="BC1656" s="23">
        <v>70</v>
      </c>
      <c r="BD1656" s="32" t="s">
        <v>2903</v>
      </c>
      <c r="BE1656" s="33">
        <v>149.06755447251001</v>
      </c>
      <c r="BF1656" s="33">
        <v>-35.236985955318602</v>
      </c>
      <c r="BG1656" s="34">
        <f t="shared" si="300"/>
        <v>57</v>
      </c>
      <c r="BH1656" s="34">
        <f t="shared" si="301"/>
        <v>64</v>
      </c>
      <c r="BI1656" s="34">
        <f t="shared" si="302"/>
        <v>61</v>
      </c>
      <c r="BJ1656" s="34">
        <f t="shared" si="303"/>
        <v>5</v>
      </c>
      <c r="BK1656" s="34">
        <f t="shared" si="304"/>
        <v>93</v>
      </c>
      <c r="BL1656" s="34">
        <f t="shared" si="305"/>
        <v>15</v>
      </c>
      <c r="BM1656" s="35">
        <f t="shared" si="306"/>
        <v>100</v>
      </c>
      <c r="BN1656" s="34">
        <f t="shared" si="307"/>
        <v>100</v>
      </c>
      <c r="BO1656" s="35">
        <f t="shared" si="308"/>
        <v>83</v>
      </c>
      <c r="BP1656" s="35">
        <f t="shared" si="309"/>
        <v>1</v>
      </c>
      <c r="BQ1656" s="35">
        <f t="shared" si="310"/>
        <v>90</v>
      </c>
      <c r="BR1656" s="35">
        <f t="shared" si="311"/>
        <v>49</v>
      </c>
    </row>
    <row r="1657" spans="2:70" x14ac:dyDescent="0.3">
      <c r="B1657" s="6" t="s">
        <v>2604</v>
      </c>
      <c r="C1657" s="6">
        <v>112011243</v>
      </c>
      <c r="D1657" s="6" t="s">
        <v>2302</v>
      </c>
      <c r="E1657" s="6" t="s">
        <v>1219</v>
      </c>
      <c r="F1657" s="6" t="s">
        <v>2691</v>
      </c>
      <c r="G1657" s="6" t="s">
        <v>77</v>
      </c>
      <c r="H1657" s="6" t="s">
        <v>4995</v>
      </c>
      <c r="I1657" s="22">
        <v>695000</v>
      </c>
      <c r="J1657" s="22">
        <v>695000</v>
      </c>
      <c r="K1657" s="22">
        <v>649000</v>
      </c>
      <c r="L1657" s="22">
        <v>790000</v>
      </c>
      <c r="M1657" s="22">
        <v>650000</v>
      </c>
      <c r="N1657" s="22">
        <v>626000</v>
      </c>
      <c r="O1657" s="23">
        <v>47</v>
      </c>
      <c r="P1657" s="23">
        <v>83</v>
      </c>
      <c r="Q1657" s="23">
        <v>83</v>
      </c>
      <c r="R1657" s="22">
        <v>550</v>
      </c>
      <c r="S1657" s="22">
        <v>510</v>
      </c>
      <c r="T1657" s="24">
        <v>1.2</v>
      </c>
      <c r="U1657" s="24">
        <v>-0.19999999999999996</v>
      </c>
      <c r="V1657" s="24">
        <v>1.4</v>
      </c>
      <c r="W1657" s="24">
        <v>0.6</v>
      </c>
      <c r="X1657" s="25">
        <v>4.1151079136690645E-2</v>
      </c>
      <c r="Y1657" s="24">
        <v>2.8</v>
      </c>
      <c r="Z1657" s="24">
        <v>-1.6000000000000005</v>
      </c>
      <c r="AA1657" s="24">
        <v>4.4000000000000004</v>
      </c>
      <c r="AB1657" s="24">
        <v>5.4</v>
      </c>
      <c r="AC1657" s="26">
        <v>0.36002304147465436</v>
      </c>
      <c r="AD1657" s="24">
        <v>8.7488116721987694</v>
      </c>
      <c r="AE1657" s="6">
        <v>76</v>
      </c>
      <c r="AF1657" s="6">
        <v>78</v>
      </c>
      <c r="AG1657" s="6">
        <v>107</v>
      </c>
      <c r="AH1657" s="27">
        <v>2.2464454976303321</v>
      </c>
      <c r="AI1657" s="28">
        <v>760000</v>
      </c>
      <c r="AJ1657" s="28">
        <v>755000</v>
      </c>
      <c r="AK1657" s="28">
        <v>740000</v>
      </c>
      <c r="AL1657" s="29">
        <v>6.6225165562913907E-3</v>
      </c>
      <c r="AM1657" s="29">
        <v>2.7027027027027029E-2</v>
      </c>
      <c r="AN1657" s="6">
        <v>2</v>
      </c>
      <c r="AO1657" s="27">
        <v>0.10000000000000009</v>
      </c>
      <c r="AP1657" s="6">
        <v>1.9</v>
      </c>
      <c r="AQ1657" s="28">
        <v>610</v>
      </c>
      <c r="AR1657" s="28">
        <v>595</v>
      </c>
      <c r="AS1657" s="25">
        <v>2.5210084033613446E-2</v>
      </c>
      <c r="AT1657" s="30">
        <v>1527.68</v>
      </c>
      <c r="AU1657" s="24">
        <v>0.65169999999999995</v>
      </c>
      <c r="AV1657" s="24">
        <v>0.3483</v>
      </c>
      <c r="AW1657" s="24">
        <v>0.92169999999999996</v>
      </c>
      <c r="AX1657" s="24">
        <v>2.2800000000000001E-2</v>
      </c>
      <c r="AY1657" s="24">
        <v>0.4103</v>
      </c>
      <c r="AZ1657" s="24">
        <v>0.2747</v>
      </c>
      <c r="BA1657" s="24">
        <v>0.27110000000000001</v>
      </c>
      <c r="BB1657" s="31">
        <v>2</v>
      </c>
      <c r="BC1657" s="23">
        <v>628</v>
      </c>
      <c r="BD1657" s="32" t="s">
        <v>4896</v>
      </c>
      <c r="BE1657" s="33">
        <v>153.433771386328</v>
      </c>
      <c r="BF1657" s="33">
        <v>-28.554319494906402</v>
      </c>
      <c r="BG1657" s="34">
        <f t="shared" si="300"/>
        <v>97</v>
      </c>
      <c r="BH1657" s="34">
        <f t="shared" si="301"/>
        <v>84</v>
      </c>
      <c r="BI1657" s="34">
        <f t="shared" si="302"/>
        <v>97</v>
      </c>
      <c r="BJ1657" s="34">
        <f t="shared" si="303"/>
        <v>4</v>
      </c>
      <c r="BK1657" s="34">
        <f t="shared" si="304"/>
        <v>14</v>
      </c>
      <c r="BL1657" s="34">
        <f t="shared" si="305"/>
        <v>80</v>
      </c>
      <c r="BM1657" s="35">
        <f t="shared" si="306"/>
        <v>87</v>
      </c>
      <c r="BN1657" s="34">
        <f t="shared" si="307"/>
        <v>63</v>
      </c>
      <c r="BO1657" s="35">
        <f t="shared" si="308"/>
        <v>27</v>
      </c>
      <c r="BP1657" s="35">
        <f t="shared" si="309"/>
        <v>70</v>
      </c>
      <c r="BQ1657" s="35">
        <f t="shared" si="310"/>
        <v>20</v>
      </c>
      <c r="BR1657" s="35">
        <f t="shared" si="311"/>
        <v>49</v>
      </c>
    </row>
    <row r="1658" spans="2:70" x14ac:dyDescent="0.3">
      <c r="B1658" s="6" t="s">
        <v>2534</v>
      </c>
      <c r="C1658" s="6">
        <v>112031552</v>
      </c>
      <c r="D1658" s="6" t="s">
        <v>2417</v>
      </c>
      <c r="E1658" s="6" t="s">
        <v>1219</v>
      </c>
      <c r="F1658" s="6" t="s">
        <v>3657</v>
      </c>
      <c r="G1658" s="6" t="s">
        <v>77</v>
      </c>
      <c r="H1658" s="6" t="s">
        <v>4995</v>
      </c>
      <c r="I1658" s="22">
        <v>725000</v>
      </c>
      <c r="J1658" s="22">
        <v>720000</v>
      </c>
      <c r="K1658" s="22">
        <v>650000</v>
      </c>
      <c r="L1658" s="22">
        <v>750000</v>
      </c>
      <c r="M1658" s="22">
        <v>705000</v>
      </c>
      <c r="N1658" s="22">
        <v>650000</v>
      </c>
      <c r="O1658" s="23">
        <v>34</v>
      </c>
      <c r="P1658" s="23">
        <v>32</v>
      </c>
      <c r="Q1658" s="23">
        <v>41</v>
      </c>
      <c r="R1658" s="22">
        <v>650</v>
      </c>
      <c r="S1658" s="22">
        <v>590</v>
      </c>
      <c r="T1658" s="24">
        <v>2.2000000000000002</v>
      </c>
      <c r="U1658" s="24">
        <v>0</v>
      </c>
      <c r="V1658" s="24">
        <v>2.2000000000000002</v>
      </c>
      <c r="W1658" s="24">
        <v>2.4</v>
      </c>
      <c r="X1658" s="25">
        <v>4.6620689655172416E-2</v>
      </c>
      <c r="Y1658" s="24">
        <v>1.3</v>
      </c>
      <c r="Z1658" s="24">
        <v>-0.5</v>
      </c>
      <c r="AA1658" s="24">
        <v>1.8</v>
      </c>
      <c r="AB1658" s="24">
        <v>2</v>
      </c>
      <c r="AC1658" s="26">
        <v>0.61154598825831696</v>
      </c>
      <c r="AD1658" s="24">
        <v>13.117480517375141</v>
      </c>
      <c r="AE1658" s="6">
        <v>155</v>
      </c>
      <c r="AF1658" s="6">
        <v>134</v>
      </c>
      <c r="AG1658" s="6">
        <v>141</v>
      </c>
      <c r="AH1658" s="27">
        <v>2.6215384615384618</v>
      </c>
      <c r="AI1658" s="28">
        <v>825000</v>
      </c>
      <c r="AJ1658" s="28">
        <v>720000</v>
      </c>
      <c r="AK1658" s="28">
        <v>685000</v>
      </c>
      <c r="AL1658" s="29">
        <v>0.14583333333333334</v>
      </c>
      <c r="AM1658" s="29">
        <v>0.20437956204379562</v>
      </c>
      <c r="AN1658" s="6">
        <v>2.2000000000000002</v>
      </c>
      <c r="AO1658" s="27">
        <v>-0.39999999999999991</v>
      </c>
      <c r="AP1658" s="6">
        <v>2.6</v>
      </c>
      <c r="AQ1658" s="28">
        <v>680</v>
      </c>
      <c r="AR1658" s="28">
        <v>630</v>
      </c>
      <c r="AS1658" s="25">
        <v>7.9365079365079361E-2</v>
      </c>
      <c r="AT1658" s="30">
        <v>1062.8800000000001</v>
      </c>
      <c r="AU1658" s="24">
        <v>0.57640000000000002</v>
      </c>
      <c r="AV1658" s="24">
        <v>0.42359999999999998</v>
      </c>
      <c r="AW1658" s="24">
        <v>0.50529999999999997</v>
      </c>
      <c r="AX1658" s="24">
        <v>0.33410000000000001</v>
      </c>
      <c r="AY1658" s="24">
        <v>0.45350000000000001</v>
      </c>
      <c r="AZ1658" s="24">
        <v>0.20860000000000001</v>
      </c>
      <c r="BA1658" s="24">
        <v>0.2883</v>
      </c>
      <c r="BB1658" s="31">
        <v>2.5</v>
      </c>
      <c r="BC1658" s="23">
        <v>668</v>
      </c>
      <c r="BD1658" s="32" t="s">
        <v>4822</v>
      </c>
      <c r="BE1658" s="33">
        <v>153.53675916378199</v>
      </c>
      <c r="BF1658" s="33">
        <v>-28.198234992622801</v>
      </c>
      <c r="BG1658" s="34">
        <f t="shared" si="300"/>
        <v>80</v>
      </c>
      <c r="BH1658" s="34">
        <f t="shared" si="301"/>
        <v>80</v>
      </c>
      <c r="BI1658" s="34">
        <f t="shared" si="302"/>
        <v>92</v>
      </c>
      <c r="BJ1658" s="34">
        <f t="shared" si="303"/>
        <v>73</v>
      </c>
      <c r="BK1658" s="34">
        <f t="shared" si="304"/>
        <v>10</v>
      </c>
      <c r="BL1658" s="34">
        <f t="shared" si="305"/>
        <v>90</v>
      </c>
      <c r="BM1658" s="35">
        <f t="shared" si="306"/>
        <v>100</v>
      </c>
      <c r="BN1658" s="34">
        <f t="shared" si="307"/>
        <v>20</v>
      </c>
      <c r="BO1658" s="35">
        <f t="shared" si="308"/>
        <v>1</v>
      </c>
      <c r="BP1658" s="35">
        <f t="shared" si="309"/>
        <v>95</v>
      </c>
      <c r="BQ1658" s="35">
        <f t="shared" si="310"/>
        <v>25</v>
      </c>
      <c r="BR1658" s="35">
        <f t="shared" si="311"/>
        <v>49</v>
      </c>
    </row>
    <row r="1659" spans="2:70" x14ac:dyDescent="0.3">
      <c r="B1659" s="6" t="s">
        <v>2311</v>
      </c>
      <c r="C1659" s="6">
        <v>117031331</v>
      </c>
      <c r="D1659" s="6" t="s">
        <v>1330</v>
      </c>
      <c r="E1659" s="6" t="s">
        <v>1067</v>
      </c>
      <c r="F1659" s="6" t="s">
        <v>2757</v>
      </c>
      <c r="G1659" s="6" t="s">
        <v>77</v>
      </c>
      <c r="H1659" s="6" t="s">
        <v>4995</v>
      </c>
      <c r="I1659" s="22">
        <v>950000</v>
      </c>
      <c r="J1659" s="22">
        <v>945000</v>
      </c>
      <c r="K1659" s="22">
        <v>999000</v>
      </c>
      <c r="L1659" s="22">
        <v>1025000</v>
      </c>
      <c r="M1659" s="22">
        <v>1025000</v>
      </c>
      <c r="N1659" s="22">
        <v>995000</v>
      </c>
      <c r="O1659" s="23">
        <v>29</v>
      </c>
      <c r="P1659" s="23">
        <v>28</v>
      </c>
      <c r="Q1659" s="23">
        <v>26</v>
      </c>
      <c r="R1659" s="22">
        <v>795</v>
      </c>
      <c r="S1659" s="22">
        <v>750</v>
      </c>
      <c r="T1659" s="24">
        <v>2.4</v>
      </c>
      <c r="U1659" s="24">
        <v>-0.10000000000000009</v>
      </c>
      <c r="V1659" s="24">
        <v>2.5</v>
      </c>
      <c r="W1659" s="24">
        <v>2.1</v>
      </c>
      <c r="X1659" s="25">
        <v>4.3515789473684209E-2</v>
      </c>
      <c r="Y1659" s="24">
        <v>10.199999999999999</v>
      </c>
      <c r="Z1659" s="24">
        <v>-3.3000000000000007</v>
      </c>
      <c r="AA1659" s="24">
        <v>13.5</v>
      </c>
      <c r="AB1659" s="24">
        <v>14.5</v>
      </c>
      <c r="AC1659" s="26">
        <v>0.34126030219780212</v>
      </c>
      <c r="AD1659" s="24">
        <v>7.8422178782755703</v>
      </c>
      <c r="AE1659" s="6">
        <v>1476</v>
      </c>
      <c r="AF1659" s="6">
        <v>1468</v>
      </c>
      <c r="AG1659" s="6">
        <v>1387</v>
      </c>
      <c r="AH1659" s="27">
        <v>6.1168141592920353</v>
      </c>
      <c r="AI1659" s="28">
        <v>950000</v>
      </c>
      <c r="AJ1659" s="28">
        <v>935000</v>
      </c>
      <c r="AK1659" s="28">
        <v>885000</v>
      </c>
      <c r="AL1659" s="29">
        <v>1.6042780748663103E-2</v>
      </c>
      <c r="AM1659" s="29">
        <v>7.3446327683615822E-2</v>
      </c>
      <c r="AN1659" s="6">
        <v>1.6</v>
      </c>
      <c r="AO1659" s="27">
        <v>0</v>
      </c>
      <c r="AP1659" s="6">
        <v>1.6</v>
      </c>
      <c r="AQ1659" s="28">
        <v>880</v>
      </c>
      <c r="AR1659" s="28">
        <v>840</v>
      </c>
      <c r="AS1659" s="25">
        <v>4.7619047619047616E-2</v>
      </c>
      <c r="AT1659" s="30">
        <v>2329.6000000000004</v>
      </c>
      <c r="AU1659" s="24">
        <v>0.49390000000000001</v>
      </c>
      <c r="AV1659" s="24">
        <v>0.50609999999999999</v>
      </c>
      <c r="AW1659" s="24">
        <v>3.56E-2</v>
      </c>
      <c r="AX1659" s="24">
        <v>0.35010000000000002</v>
      </c>
      <c r="AY1659" s="24">
        <v>0.1714</v>
      </c>
      <c r="AZ1659" s="24">
        <v>0.17829999999999999</v>
      </c>
      <c r="BA1659" s="24">
        <v>0.61970000000000003</v>
      </c>
      <c r="BB1659" s="31">
        <v>8</v>
      </c>
      <c r="BC1659" s="23">
        <v>2</v>
      </c>
      <c r="BD1659" s="32" t="s">
        <v>4592</v>
      </c>
      <c r="BE1659" s="33">
        <v>151.18532452953701</v>
      </c>
      <c r="BF1659" s="33">
        <v>-33.880229788847799</v>
      </c>
      <c r="BG1659" s="34">
        <f t="shared" si="300"/>
        <v>77</v>
      </c>
      <c r="BH1659" s="34">
        <f t="shared" si="301"/>
        <v>90</v>
      </c>
      <c r="BI1659" s="34">
        <f t="shared" si="302"/>
        <v>49</v>
      </c>
      <c r="BJ1659" s="34">
        <f t="shared" si="303"/>
        <v>9</v>
      </c>
      <c r="BK1659" s="34">
        <f t="shared" si="304"/>
        <v>100</v>
      </c>
      <c r="BL1659" s="34">
        <f t="shared" si="305"/>
        <v>28</v>
      </c>
      <c r="BM1659" s="35">
        <f t="shared" si="306"/>
        <v>95</v>
      </c>
      <c r="BN1659" s="34">
        <f t="shared" si="307"/>
        <v>72</v>
      </c>
      <c r="BO1659" s="35">
        <f t="shared" si="308"/>
        <v>40</v>
      </c>
      <c r="BP1659" s="35">
        <f t="shared" si="309"/>
        <v>1</v>
      </c>
      <c r="BQ1659" s="35">
        <f t="shared" si="310"/>
        <v>80</v>
      </c>
      <c r="BR1659" s="35">
        <f t="shared" si="311"/>
        <v>49</v>
      </c>
    </row>
    <row r="1660" spans="2:70" x14ac:dyDescent="0.3">
      <c r="B1660" s="6" t="s">
        <v>1918</v>
      </c>
      <c r="C1660" s="6">
        <v>117031333</v>
      </c>
      <c r="D1660" s="6" t="s">
        <v>1330</v>
      </c>
      <c r="E1660" s="6" t="s">
        <v>1067</v>
      </c>
      <c r="F1660" s="6" t="s">
        <v>2757</v>
      </c>
      <c r="G1660" s="6" t="s">
        <v>77</v>
      </c>
      <c r="H1660" s="6" t="s">
        <v>4995</v>
      </c>
      <c r="I1660" s="22">
        <v>805000</v>
      </c>
      <c r="J1660" s="22">
        <v>850000</v>
      </c>
      <c r="K1660" s="22">
        <v>900000</v>
      </c>
      <c r="L1660" s="22">
        <v>850000</v>
      </c>
      <c r="M1660" s="22">
        <v>850000</v>
      </c>
      <c r="N1660" s="22">
        <v>910000</v>
      </c>
      <c r="O1660" s="23">
        <v>30</v>
      </c>
      <c r="P1660" s="23">
        <v>31</v>
      </c>
      <c r="Q1660" s="23">
        <v>29</v>
      </c>
      <c r="R1660" s="22">
        <v>680</v>
      </c>
      <c r="S1660" s="22">
        <v>650</v>
      </c>
      <c r="T1660" s="24">
        <v>2.1</v>
      </c>
      <c r="U1660" s="24">
        <v>0</v>
      </c>
      <c r="V1660" s="24">
        <v>2.1</v>
      </c>
      <c r="W1660" s="24">
        <v>2.2000000000000002</v>
      </c>
      <c r="X1660" s="25">
        <v>4.3925465838509314E-2</v>
      </c>
      <c r="Y1660" s="24">
        <v>8.1999999999999993</v>
      </c>
      <c r="Z1660" s="24">
        <v>-3</v>
      </c>
      <c r="AA1660" s="24">
        <v>11.2</v>
      </c>
      <c r="AB1660" s="24">
        <v>11.7</v>
      </c>
      <c r="AC1660" s="26">
        <v>0.29747322740953314</v>
      </c>
      <c r="AD1660" s="24">
        <v>6.7722270380281158</v>
      </c>
      <c r="AE1660" s="6">
        <v>1476</v>
      </c>
      <c r="AF1660" s="6">
        <v>1468</v>
      </c>
      <c r="AG1660" s="6">
        <v>1387</v>
      </c>
      <c r="AH1660" s="27">
        <v>6.1168141592920353</v>
      </c>
      <c r="AI1660" s="28">
        <v>950000</v>
      </c>
      <c r="AJ1660" s="28">
        <v>935000</v>
      </c>
      <c r="AK1660" s="28">
        <v>885000</v>
      </c>
      <c r="AL1660" s="29">
        <v>1.6042780748663103E-2</v>
      </c>
      <c r="AM1660" s="29">
        <v>7.3446327683615822E-2</v>
      </c>
      <c r="AN1660" s="6">
        <v>1.6</v>
      </c>
      <c r="AO1660" s="27">
        <v>0</v>
      </c>
      <c r="AP1660" s="6">
        <v>1.6</v>
      </c>
      <c r="AQ1660" s="28">
        <v>880</v>
      </c>
      <c r="AR1660" s="28">
        <v>840</v>
      </c>
      <c r="AS1660" s="25">
        <v>4.7619047619047616E-2</v>
      </c>
      <c r="AT1660" s="30">
        <v>2285.92</v>
      </c>
      <c r="AU1660" s="24">
        <v>0.33500000000000002</v>
      </c>
      <c r="AV1660" s="24">
        <v>0.66500000000000004</v>
      </c>
      <c r="AW1660" s="24">
        <v>3.3999999999999998E-3</v>
      </c>
      <c r="AX1660" s="24">
        <v>9.4200000000000006E-2</v>
      </c>
      <c r="AY1660" s="24">
        <v>0.17960000000000001</v>
      </c>
      <c r="AZ1660" s="24">
        <v>0.15690000000000001</v>
      </c>
      <c r="BA1660" s="24">
        <v>0.64080000000000004</v>
      </c>
      <c r="BB1660" s="31">
        <v>3.5</v>
      </c>
      <c r="BC1660" s="23">
        <v>1</v>
      </c>
      <c r="BD1660" s="32" t="s">
        <v>4215</v>
      </c>
      <c r="BE1660" s="33">
        <v>151.223463809864</v>
      </c>
      <c r="BF1660" s="33">
        <v>-33.8677633133575</v>
      </c>
      <c r="BG1660" s="34">
        <f t="shared" si="300"/>
        <v>82</v>
      </c>
      <c r="BH1660" s="34">
        <f t="shared" si="301"/>
        <v>90</v>
      </c>
      <c r="BI1660" s="34">
        <f t="shared" si="302"/>
        <v>49</v>
      </c>
      <c r="BJ1660" s="34">
        <f t="shared" si="303"/>
        <v>9</v>
      </c>
      <c r="BK1660" s="34">
        <f t="shared" si="304"/>
        <v>100</v>
      </c>
      <c r="BL1660" s="34">
        <f t="shared" si="305"/>
        <v>30</v>
      </c>
      <c r="BM1660" s="35">
        <f t="shared" si="306"/>
        <v>96</v>
      </c>
      <c r="BN1660" s="34">
        <f t="shared" si="307"/>
        <v>82</v>
      </c>
      <c r="BO1660" s="35">
        <f t="shared" si="308"/>
        <v>69</v>
      </c>
      <c r="BP1660" s="35">
        <f t="shared" si="309"/>
        <v>1</v>
      </c>
      <c r="BQ1660" s="35">
        <f t="shared" si="310"/>
        <v>35</v>
      </c>
      <c r="BR1660" s="35">
        <f t="shared" si="311"/>
        <v>49</v>
      </c>
    </row>
    <row r="1661" spans="2:70" x14ac:dyDescent="0.3">
      <c r="B1661" s="6" t="s">
        <v>2605</v>
      </c>
      <c r="C1661" s="6">
        <v>119031373</v>
      </c>
      <c r="D1661" s="6" t="s">
        <v>1547</v>
      </c>
      <c r="E1661" s="6" t="s">
        <v>1094</v>
      </c>
      <c r="F1661" s="6" t="s">
        <v>2757</v>
      </c>
      <c r="G1661" s="6" t="s">
        <v>77</v>
      </c>
      <c r="H1661" s="6" t="s">
        <v>4995</v>
      </c>
      <c r="I1661" s="22">
        <v>635000</v>
      </c>
      <c r="J1661" s="22">
        <v>623000</v>
      </c>
      <c r="K1661" s="22">
        <v>620000</v>
      </c>
      <c r="L1661" s="22">
        <v>670000</v>
      </c>
      <c r="M1661" s="22">
        <v>626000</v>
      </c>
      <c r="N1661" s="22">
        <v>615000</v>
      </c>
      <c r="O1661" s="23">
        <v>56</v>
      </c>
      <c r="P1661" s="23">
        <v>43</v>
      </c>
      <c r="Q1661" s="23">
        <v>36</v>
      </c>
      <c r="R1661" s="22">
        <v>650</v>
      </c>
      <c r="S1661" s="22">
        <v>630</v>
      </c>
      <c r="T1661" s="24">
        <v>1.5</v>
      </c>
      <c r="U1661" s="24">
        <v>-0.10000000000000009</v>
      </c>
      <c r="V1661" s="24">
        <v>1.6</v>
      </c>
      <c r="W1661" s="24">
        <v>1.5</v>
      </c>
      <c r="X1661" s="25">
        <v>5.3228346456692915E-2</v>
      </c>
      <c r="Y1661" s="24">
        <v>4.3</v>
      </c>
      <c r="Z1661" s="24">
        <v>-1.2000000000000002</v>
      </c>
      <c r="AA1661" s="24">
        <v>5.5</v>
      </c>
      <c r="AB1661" s="24">
        <v>4.9000000000000004</v>
      </c>
      <c r="AC1661" s="26">
        <v>0.48042809839167455</v>
      </c>
      <c r="AD1661" s="24">
        <v>9.0257941561749515</v>
      </c>
      <c r="AE1661" s="6">
        <v>189</v>
      </c>
      <c r="AF1661" s="6">
        <v>220</v>
      </c>
      <c r="AG1661" s="6">
        <v>217</v>
      </c>
      <c r="AH1661" s="27">
        <v>3.3419913419913421</v>
      </c>
      <c r="AI1661" s="28">
        <v>761000</v>
      </c>
      <c r="AJ1661" s="28">
        <v>730000</v>
      </c>
      <c r="AK1661" s="28">
        <v>700000</v>
      </c>
      <c r="AL1661" s="29">
        <v>4.2465753424657533E-2</v>
      </c>
      <c r="AM1661" s="29">
        <v>8.7142857142857147E-2</v>
      </c>
      <c r="AN1661" s="6">
        <v>1.8</v>
      </c>
      <c r="AO1661" s="27">
        <v>0</v>
      </c>
      <c r="AP1661" s="6">
        <v>1.8</v>
      </c>
      <c r="AQ1661" s="28">
        <v>670</v>
      </c>
      <c r="AR1661" s="28">
        <v>650</v>
      </c>
      <c r="AS1661" s="25">
        <v>3.0769230769230771E-2</v>
      </c>
      <c r="AT1661" s="30">
        <v>1352.96</v>
      </c>
      <c r="AU1661" s="24">
        <v>0.65069999999999995</v>
      </c>
      <c r="AV1661" s="24">
        <v>0.3493</v>
      </c>
      <c r="AW1661" s="24">
        <v>0.36130000000000001</v>
      </c>
      <c r="AX1661" s="24">
        <v>0.1094</v>
      </c>
      <c r="AY1661" s="24">
        <v>0.18179999999999999</v>
      </c>
      <c r="AZ1661" s="24">
        <v>0.2223</v>
      </c>
      <c r="BA1661" s="24">
        <v>0.55979999999999996</v>
      </c>
      <c r="BB1661" s="31">
        <v>3</v>
      </c>
      <c r="BC1661" s="23">
        <v>17</v>
      </c>
      <c r="BD1661" s="32" t="s">
        <v>4897</v>
      </c>
      <c r="BE1661" s="33">
        <v>151.054052028417</v>
      </c>
      <c r="BF1661" s="33">
        <v>-33.948627917971201</v>
      </c>
      <c r="BG1661" s="34">
        <f t="shared" si="300"/>
        <v>92</v>
      </c>
      <c r="BH1661" s="34">
        <f t="shared" si="301"/>
        <v>87</v>
      </c>
      <c r="BI1661" s="34">
        <f t="shared" si="302"/>
        <v>83</v>
      </c>
      <c r="BJ1661" s="34">
        <f t="shared" si="303"/>
        <v>22</v>
      </c>
      <c r="BK1661" s="34">
        <f t="shared" si="304"/>
        <v>100</v>
      </c>
      <c r="BL1661" s="34">
        <f t="shared" si="305"/>
        <v>30</v>
      </c>
      <c r="BM1661" s="35">
        <f t="shared" si="306"/>
        <v>100</v>
      </c>
      <c r="BN1661" s="34">
        <f t="shared" si="307"/>
        <v>60</v>
      </c>
      <c r="BO1661" s="35">
        <f t="shared" si="308"/>
        <v>1</v>
      </c>
      <c r="BP1661" s="35">
        <f t="shared" si="309"/>
        <v>46</v>
      </c>
      <c r="BQ1661" s="35">
        <f t="shared" si="310"/>
        <v>30</v>
      </c>
      <c r="BR1661" s="35">
        <f t="shared" si="311"/>
        <v>49</v>
      </c>
    </row>
    <row r="1662" spans="2:70" x14ac:dyDescent="0.3">
      <c r="B1662" s="6" t="s">
        <v>2506</v>
      </c>
      <c r="C1662" s="6">
        <v>121021577</v>
      </c>
      <c r="D1662" s="6" t="s">
        <v>814</v>
      </c>
      <c r="E1662" s="6" t="s">
        <v>815</v>
      </c>
      <c r="F1662" s="6" t="s">
        <v>2757</v>
      </c>
      <c r="G1662" s="6" t="s">
        <v>77</v>
      </c>
      <c r="H1662" s="6" t="s">
        <v>4995</v>
      </c>
      <c r="I1662" s="22">
        <v>717100</v>
      </c>
      <c r="J1662" s="22">
        <v>707000</v>
      </c>
      <c r="K1662" s="22">
        <v>700000</v>
      </c>
      <c r="L1662" s="22">
        <v>740000</v>
      </c>
      <c r="M1662" s="22">
        <v>720000</v>
      </c>
      <c r="N1662" s="22">
        <v>710000</v>
      </c>
      <c r="O1662" s="23">
        <v>32</v>
      </c>
      <c r="P1662" s="23">
        <v>30</v>
      </c>
      <c r="Q1662" s="23">
        <v>27</v>
      </c>
      <c r="R1662" s="22">
        <v>620</v>
      </c>
      <c r="S1662" s="22">
        <v>585</v>
      </c>
      <c r="T1662" s="24">
        <v>2.9</v>
      </c>
      <c r="U1662" s="24">
        <v>-0.10000000000000009</v>
      </c>
      <c r="V1662" s="24">
        <v>3</v>
      </c>
      <c r="W1662" s="24">
        <v>3.2</v>
      </c>
      <c r="X1662" s="25">
        <v>4.4958862083391435E-2</v>
      </c>
      <c r="Y1662" s="24">
        <v>6.7</v>
      </c>
      <c r="Z1662" s="24">
        <v>-2.2000000000000002</v>
      </c>
      <c r="AA1662" s="24">
        <v>8.9</v>
      </c>
      <c r="AB1662" s="24">
        <v>9.1999999999999993</v>
      </c>
      <c r="AC1662" s="26">
        <v>0.30466231621982859</v>
      </c>
      <c r="AD1662" s="24">
        <v>6.7764685782022038</v>
      </c>
      <c r="AE1662" s="6">
        <v>167</v>
      </c>
      <c r="AF1662" s="6">
        <v>205</v>
      </c>
      <c r="AG1662" s="6">
        <v>202</v>
      </c>
      <c r="AH1662" s="27">
        <v>4.0218579234972678</v>
      </c>
      <c r="AI1662" s="28">
        <v>762000</v>
      </c>
      <c r="AJ1662" s="28">
        <v>740000</v>
      </c>
      <c r="AK1662" s="28">
        <v>710000</v>
      </c>
      <c r="AL1662" s="29">
        <v>2.9729729729729731E-2</v>
      </c>
      <c r="AM1662" s="29">
        <v>7.3239436619718309E-2</v>
      </c>
      <c r="AN1662" s="6">
        <v>2.7</v>
      </c>
      <c r="AO1662" s="27">
        <v>0</v>
      </c>
      <c r="AP1662" s="6">
        <v>2.7</v>
      </c>
      <c r="AQ1662" s="28">
        <v>650</v>
      </c>
      <c r="AR1662" s="28">
        <v>610</v>
      </c>
      <c r="AS1662" s="25">
        <v>6.5573770491803282E-2</v>
      </c>
      <c r="AT1662" s="30">
        <v>2035.0400000000002</v>
      </c>
      <c r="AU1662" s="24">
        <v>0.64559999999999995</v>
      </c>
      <c r="AV1662" s="24">
        <v>0.35439999999999999</v>
      </c>
      <c r="AW1662" s="24">
        <v>0.1201</v>
      </c>
      <c r="AX1662" s="24">
        <v>2.64E-2</v>
      </c>
      <c r="AY1662" s="24">
        <v>0.17299999999999999</v>
      </c>
      <c r="AZ1662" s="24">
        <v>0.27960000000000002</v>
      </c>
      <c r="BA1662" s="24">
        <v>0.52600000000000002</v>
      </c>
      <c r="BB1662" s="31">
        <v>5</v>
      </c>
      <c r="BC1662" s="23">
        <v>21</v>
      </c>
      <c r="BD1662" s="32" t="s">
        <v>4793</v>
      </c>
      <c r="BE1662" s="33">
        <v>151.10077006198301</v>
      </c>
      <c r="BF1662" s="33">
        <v>-33.705078071264502</v>
      </c>
      <c r="BG1662" s="34">
        <f t="shared" si="300"/>
        <v>69</v>
      </c>
      <c r="BH1662" s="34">
        <f t="shared" si="301"/>
        <v>72</v>
      </c>
      <c r="BI1662" s="34">
        <f t="shared" si="302"/>
        <v>75</v>
      </c>
      <c r="BJ1662" s="34">
        <f t="shared" si="303"/>
        <v>16</v>
      </c>
      <c r="BK1662" s="34">
        <f t="shared" si="304"/>
        <v>100</v>
      </c>
      <c r="BL1662" s="34">
        <f t="shared" si="305"/>
        <v>28</v>
      </c>
      <c r="BM1662" s="35">
        <f t="shared" si="306"/>
        <v>100</v>
      </c>
      <c r="BN1662" s="34">
        <f t="shared" si="307"/>
        <v>82</v>
      </c>
      <c r="BO1662" s="35">
        <f t="shared" si="308"/>
        <v>64</v>
      </c>
      <c r="BP1662" s="35">
        <f t="shared" si="309"/>
        <v>6</v>
      </c>
      <c r="BQ1662" s="35">
        <f t="shared" si="310"/>
        <v>50</v>
      </c>
      <c r="BR1662" s="35">
        <f t="shared" si="311"/>
        <v>49</v>
      </c>
    </row>
    <row r="1663" spans="2:70" x14ac:dyDescent="0.3">
      <c r="B1663" s="6" t="s">
        <v>1639</v>
      </c>
      <c r="C1663" s="6">
        <v>125041718</v>
      </c>
      <c r="D1663" s="6" t="s">
        <v>790</v>
      </c>
      <c r="E1663" s="6" t="s">
        <v>791</v>
      </c>
      <c r="F1663" s="6" t="s">
        <v>2757</v>
      </c>
      <c r="G1663" s="6" t="s">
        <v>77</v>
      </c>
      <c r="H1663" s="6" t="s">
        <v>4995</v>
      </c>
      <c r="I1663" s="22">
        <v>530000</v>
      </c>
      <c r="J1663" s="22">
        <v>530000</v>
      </c>
      <c r="K1663" s="22">
        <v>530000</v>
      </c>
      <c r="L1663" s="22">
        <v>545000</v>
      </c>
      <c r="M1663" s="22">
        <v>550000</v>
      </c>
      <c r="N1663" s="22">
        <v>540000</v>
      </c>
      <c r="O1663" s="23">
        <v>36</v>
      </c>
      <c r="P1663" s="23">
        <v>35</v>
      </c>
      <c r="Q1663" s="23">
        <v>30</v>
      </c>
      <c r="R1663" s="22">
        <v>580</v>
      </c>
      <c r="S1663" s="22">
        <v>580</v>
      </c>
      <c r="T1663" s="24">
        <v>3.1</v>
      </c>
      <c r="U1663" s="24">
        <v>0</v>
      </c>
      <c r="V1663" s="24">
        <v>3.1</v>
      </c>
      <c r="W1663" s="24">
        <v>3.4</v>
      </c>
      <c r="X1663" s="25">
        <v>5.6905660377358488E-2</v>
      </c>
      <c r="Y1663" s="24">
        <v>8.1999999999999993</v>
      </c>
      <c r="Z1663" s="24">
        <v>-2.8000000000000007</v>
      </c>
      <c r="AA1663" s="24">
        <v>11</v>
      </c>
      <c r="AB1663" s="24">
        <v>11.7</v>
      </c>
      <c r="AC1663" s="26">
        <v>0.26597696089221506</v>
      </c>
      <c r="AD1663" s="24">
        <v>4.673998318066114</v>
      </c>
      <c r="AE1663" s="6">
        <v>700</v>
      </c>
      <c r="AF1663" s="6">
        <v>670</v>
      </c>
      <c r="AG1663" s="6">
        <v>636</v>
      </c>
      <c r="AH1663" s="27">
        <v>5.7324840764331206</v>
      </c>
      <c r="AI1663" s="28">
        <v>590000</v>
      </c>
      <c r="AJ1663" s="28">
        <v>580000</v>
      </c>
      <c r="AK1663" s="28">
        <v>560000</v>
      </c>
      <c r="AL1663" s="29">
        <v>1.7241379310344827E-2</v>
      </c>
      <c r="AM1663" s="29">
        <v>5.3571428571428568E-2</v>
      </c>
      <c r="AN1663" s="6">
        <v>2.5</v>
      </c>
      <c r="AO1663" s="27">
        <v>-0.10000000000000009</v>
      </c>
      <c r="AP1663" s="6">
        <v>2.6</v>
      </c>
      <c r="AQ1663" s="28">
        <v>620</v>
      </c>
      <c r="AR1663" s="28">
        <v>600</v>
      </c>
      <c r="AS1663" s="25">
        <v>3.3333333333333333E-2</v>
      </c>
      <c r="AT1663" s="30">
        <v>2180.6400000000003</v>
      </c>
      <c r="AU1663" s="24">
        <v>0.65500000000000003</v>
      </c>
      <c r="AV1663" s="24">
        <v>0.34499999999999997</v>
      </c>
      <c r="AW1663" s="24">
        <v>0.12620000000000001</v>
      </c>
      <c r="AX1663" s="24">
        <v>4.6399999999999997E-2</v>
      </c>
      <c r="AY1663" s="24">
        <v>0.11650000000000001</v>
      </c>
      <c r="AZ1663" s="24">
        <v>0.16869999999999999</v>
      </c>
      <c r="BA1663" s="24">
        <v>0.68859999999999999</v>
      </c>
      <c r="BB1663" s="31">
        <v>5</v>
      </c>
      <c r="BC1663" s="23">
        <v>20</v>
      </c>
      <c r="BD1663" s="32" t="s">
        <v>3957</v>
      </c>
      <c r="BE1663" s="33">
        <v>150.99806459872599</v>
      </c>
      <c r="BF1663" s="33">
        <v>-33.822867021235403</v>
      </c>
      <c r="BG1663" s="34">
        <f t="shared" si="300"/>
        <v>65</v>
      </c>
      <c r="BH1663" s="34">
        <f t="shared" si="301"/>
        <v>75</v>
      </c>
      <c r="BI1663" s="34">
        <f t="shared" si="302"/>
        <v>54</v>
      </c>
      <c r="BJ1663" s="34">
        <f t="shared" si="303"/>
        <v>10</v>
      </c>
      <c r="BK1663" s="34">
        <f t="shared" si="304"/>
        <v>100</v>
      </c>
      <c r="BL1663" s="34">
        <f t="shared" si="305"/>
        <v>16</v>
      </c>
      <c r="BM1663" s="35">
        <f t="shared" si="306"/>
        <v>100</v>
      </c>
      <c r="BN1663" s="34">
        <f t="shared" si="307"/>
        <v>100</v>
      </c>
      <c r="BO1663" s="35">
        <f t="shared" si="308"/>
        <v>89</v>
      </c>
      <c r="BP1663" s="35">
        <f t="shared" si="309"/>
        <v>1</v>
      </c>
      <c r="BQ1663" s="35">
        <f t="shared" si="310"/>
        <v>50</v>
      </c>
      <c r="BR1663" s="35">
        <f t="shared" si="311"/>
        <v>49</v>
      </c>
    </row>
    <row r="1664" spans="2:70" x14ac:dyDescent="0.3">
      <c r="B1664" s="6" t="s">
        <v>1369</v>
      </c>
      <c r="C1664" s="6">
        <v>201011001</v>
      </c>
      <c r="D1664" s="6" t="s">
        <v>170</v>
      </c>
      <c r="E1664" s="6" t="s">
        <v>170</v>
      </c>
      <c r="F1664" s="6" t="s">
        <v>170</v>
      </c>
      <c r="G1664" s="6" t="s">
        <v>86</v>
      </c>
      <c r="H1664" s="6" t="s">
        <v>4995</v>
      </c>
      <c r="I1664" s="22">
        <v>400000</v>
      </c>
      <c r="J1664" s="22">
        <v>450000</v>
      </c>
      <c r="K1664" s="22">
        <v>449950</v>
      </c>
      <c r="L1664" s="22">
        <v>400000</v>
      </c>
      <c r="M1664" s="22">
        <v>420000</v>
      </c>
      <c r="N1664" s="22">
        <v>358000</v>
      </c>
      <c r="O1664" s="23">
        <v>59</v>
      </c>
      <c r="P1664" s="23">
        <v>59</v>
      </c>
      <c r="Q1664" s="23">
        <v>55</v>
      </c>
      <c r="R1664" s="22">
        <v>360</v>
      </c>
      <c r="S1664" s="22">
        <v>340</v>
      </c>
      <c r="T1664" s="24">
        <v>5.3</v>
      </c>
      <c r="U1664" s="24">
        <v>1.2000000000000002</v>
      </c>
      <c r="V1664" s="24">
        <v>4.0999999999999996</v>
      </c>
      <c r="W1664" s="24">
        <v>3.2</v>
      </c>
      <c r="X1664" s="25">
        <v>4.6800000000000001E-2</v>
      </c>
      <c r="Y1664" s="24">
        <v>7.3</v>
      </c>
      <c r="Z1664" s="24">
        <v>-2.1000000000000005</v>
      </c>
      <c r="AA1664" s="24">
        <v>9.4</v>
      </c>
      <c r="AB1664" s="24">
        <v>7.7</v>
      </c>
      <c r="AC1664" s="26">
        <v>0.16466627634660419</v>
      </c>
      <c r="AD1664" s="24">
        <v>3.5185101783462436</v>
      </c>
      <c r="AE1664" s="6">
        <v>84</v>
      </c>
      <c r="AF1664" s="6">
        <v>135</v>
      </c>
      <c r="AG1664" s="6">
        <v>152</v>
      </c>
      <c r="AH1664" s="27">
        <v>2.8428927680798006</v>
      </c>
      <c r="AI1664" s="28">
        <v>365000</v>
      </c>
      <c r="AJ1664" s="28">
        <v>370000</v>
      </c>
      <c r="AK1664" s="28">
        <v>398000</v>
      </c>
      <c r="AL1664" s="29">
        <v>-1.3513513513513514E-2</v>
      </c>
      <c r="AM1664" s="29">
        <v>-8.2914572864321606E-2</v>
      </c>
      <c r="AN1664" s="6">
        <v>3.6</v>
      </c>
      <c r="AO1664" s="27">
        <v>0.5</v>
      </c>
      <c r="AP1664" s="6">
        <v>3.1</v>
      </c>
      <c r="AQ1664" s="28">
        <v>360</v>
      </c>
      <c r="AR1664" s="28">
        <v>350</v>
      </c>
      <c r="AS1664" s="25">
        <v>2.8571428571428571E-2</v>
      </c>
      <c r="AT1664" s="30">
        <v>2186.2400000000002</v>
      </c>
      <c r="AU1664" s="24">
        <v>0.77849999999999997</v>
      </c>
      <c r="AV1664" s="24">
        <v>0.2215</v>
      </c>
      <c r="AW1664" s="24">
        <v>0.92559999999999998</v>
      </c>
      <c r="AX1664" s="24">
        <v>3.2300000000000002E-2</v>
      </c>
      <c r="AY1664" s="24">
        <v>0.29220000000000002</v>
      </c>
      <c r="AZ1664" s="24">
        <v>0.4093</v>
      </c>
      <c r="BA1664" s="24">
        <v>0.28249999999999997</v>
      </c>
      <c r="BB1664" s="31">
        <v>6.5</v>
      </c>
      <c r="BC1664" s="23">
        <v>112</v>
      </c>
      <c r="BD1664" s="32" t="s">
        <v>3699</v>
      </c>
      <c r="BE1664" s="33">
        <v>143.74488703683801</v>
      </c>
      <c r="BF1664" s="33">
        <v>-37.5367896841</v>
      </c>
      <c r="BG1664" s="34">
        <f t="shared" si="300"/>
        <v>29</v>
      </c>
      <c r="BH1664" s="34">
        <f t="shared" si="301"/>
        <v>57</v>
      </c>
      <c r="BI1664" s="34">
        <f t="shared" si="302"/>
        <v>90</v>
      </c>
      <c r="BJ1664" s="34">
        <f t="shared" si="303"/>
        <v>1</v>
      </c>
      <c r="BK1664" s="34">
        <f t="shared" si="304"/>
        <v>84</v>
      </c>
      <c r="BL1664" s="34">
        <f t="shared" si="305"/>
        <v>54</v>
      </c>
      <c r="BM1664" s="35">
        <f t="shared" si="306"/>
        <v>100</v>
      </c>
      <c r="BN1664" s="34">
        <f t="shared" si="307"/>
        <v>100</v>
      </c>
      <c r="BO1664" s="35">
        <f t="shared" si="308"/>
        <v>100</v>
      </c>
      <c r="BP1664" s="35">
        <f t="shared" si="309"/>
        <v>1</v>
      </c>
      <c r="BQ1664" s="35">
        <f t="shared" si="310"/>
        <v>65</v>
      </c>
      <c r="BR1664" s="35">
        <f t="shared" si="311"/>
        <v>49</v>
      </c>
    </row>
    <row r="1665" spans="2:70" x14ac:dyDescent="0.3">
      <c r="B1665" s="6" t="s">
        <v>1705</v>
      </c>
      <c r="C1665" s="6">
        <v>203031051</v>
      </c>
      <c r="D1665" s="6" t="s">
        <v>502</v>
      </c>
      <c r="E1665" s="6" t="s">
        <v>209</v>
      </c>
      <c r="F1665" s="6" t="s">
        <v>2708</v>
      </c>
      <c r="G1665" s="6" t="s">
        <v>86</v>
      </c>
      <c r="H1665" s="6" t="s">
        <v>4995</v>
      </c>
      <c r="I1665" s="22">
        <v>695000</v>
      </c>
      <c r="J1665" s="22">
        <v>650000</v>
      </c>
      <c r="K1665" s="22">
        <v>615000</v>
      </c>
      <c r="L1665" s="22">
        <v>570000</v>
      </c>
      <c r="M1665" s="22">
        <v>600000</v>
      </c>
      <c r="N1665" s="22">
        <v>660000</v>
      </c>
      <c r="O1665" s="23">
        <v>50</v>
      </c>
      <c r="P1665" s="23">
        <v>91</v>
      </c>
      <c r="Q1665" s="23">
        <v>96</v>
      </c>
      <c r="R1665" s="22">
        <v>420</v>
      </c>
      <c r="S1665" s="22">
        <v>400</v>
      </c>
      <c r="T1665" s="24">
        <v>2.2999999999999998</v>
      </c>
      <c r="U1665" s="24">
        <v>-0.5</v>
      </c>
      <c r="V1665" s="24">
        <v>2.8</v>
      </c>
      <c r="W1665" s="24">
        <v>3</v>
      </c>
      <c r="X1665" s="25">
        <v>3.1424460431654679E-2</v>
      </c>
      <c r="Y1665" s="24">
        <v>2.2999999999999998</v>
      </c>
      <c r="Z1665" s="24">
        <v>-1.7000000000000002</v>
      </c>
      <c r="AA1665" s="24">
        <v>4</v>
      </c>
      <c r="AB1665" s="24">
        <v>4.7</v>
      </c>
      <c r="AC1665" s="26">
        <v>0.3292361720807726</v>
      </c>
      <c r="AD1665" s="24">
        <v>10.477066831324953</v>
      </c>
      <c r="AE1665" s="6">
        <v>196</v>
      </c>
      <c r="AF1665" s="6">
        <v>211</v>
      </c>
      <c r="AG1665" s="6">
        <v>162</v>
      </c>
      <c r="AH1665" s="27">
        <v>14.658682634730539</v>
      </c>
      <c r="AI1665" s="28">
        <v>795000</v>
      </c>
      <c r="AJ1665" s="28">
        <v>750000</v>
      </c>
      <c r="AK1665" s="28">
        <v>765000</v>
      </c>
      <c r="AL1665" s="29">
        <v>0.06</v>
      </c>
      <c r="AM1665" s="29">
        <v>3.9215686274509803E-2</v>
      </c>
      <c r="AN1665" s="6">
        <v>1.8</v>
      </c>
      <c r="AO1665" s="27">
        <v>-0.30000000000000004</v>
      </c>
      <c r="AP1665" s="6">
        <v>2.1</v>
      </c>
      <c r="AQ1665" s="28">
        <v>500</v>
      </c>
      <c r="AR1665" s="28">
        <v>480</v>
      </c>
      <c r="AS1665" s="25">
        <v>4.1666666666666664E-2</v>
      </c>
      <c r="AT1665" s="30">
        <v>1275.68</v>
      </c>
      <c r="AU1665" s="24">
        <v>0.66779999999999995</v>
      </c>
      <c r="AV1665" s="24">
        <v>0.3322</v>
      </c>
      <c r="AW1665" s="24">
        <v>0.92120000000000002</v>
      </c>
      <c r="AX1665" s="24">
        <v>6.7199999999999996E-2</v>
      </c>
      <c r="AY1665" s="24">
        <v>0.52580000000000005</v>
      </c>
      <c r="AZ1665" s="24">
        <v>0.2261</v>
      </c>
      <c r="BA1665" s="24">
        <v>0.20849999999999999</v>
      </c>
      <c r="BB1665" s="31">
        <v>1</v>
      </c>
      <c r="BC1665" s="23">
        <v>46</v>
      </c>
      <c r="BD1665" s="32" t="s">
        <v>4024</v>
      </c>
      <c r="BE1665" s="33">
        <v>144.68208114520399</v>
      </c>
      <c r="BF1665" s="33">
        <v>-38.168221372959103</v>
      </c>
      <c r="BG1665" s="34">
        <f t="shared" si="300"/>
        <v>79</v>
      </c>
      <c r="BH1665" s="34">
        <f t="shared" si="301"/>
        <v>87</v>
      </c>
      <c r="BI1665" s="34">
        <f t="shared" si="302"/>
        <v>1</v>
      </c>
      <c r="BJ1665" s="34">
        <f t="shared" si="303"/>
        <v>31</v>
      </c>
      <c r="BK1665" s="34">
        <f t="shared" si="304"/>
        <v>100</v>
      </c>
      <c r="BL1665" s="34">
        <f t="shared" si="305"/>
        <v>100</v>
      </c>
      <c r="BM1665" s="35">
        <f t="shared" si="306"/>
        <v>55</v>
      </c>
      <c r="BN1665" s="34">
        <f t="shared" si="307"/>
        <v>46</v>
      </c>
      <c r="BO1665" s="35">
        <f t="shared" si="308"/>
        <v>48</v>
      </c>
      <c r="BP1665" s="35">
        <f t="shared" si="309"/>
        <v>79</v>
      </c>
      <c r="BQ1665" s="35">
        <f t="shared" si="310"/>
        <v>10</v>
      </c>
      <c r="BR1665" s="35">
        <f t="shared" si="311"/>
        <v>49</v>
      </c>
    </row>
    <row r="1666" spans="2:70" x14ac:dyDescent="0.3">
      <c r="B1666" s="6" t="s">
        <v>1603</v>
      </c>
      <c r="C1666" s="6">
        <v>206041117</v>
      </c>
      <c r="D1666" s="6" t="s">
        <v>650</v>
      </c>
      <c r="E1666" s="6" t="s">
        <v>289</v>
      </c>
      <c r="F1666" s="6" t="s">
        <v>689</v>
      </c>
      <c r="G1666" s="6" t="s">
        <v>86</v>
      </c>
      <c r="H1666" s="6" t="s">
        <v>4995</v>
      </c>
      <c r="I1666" s="22">
        <v>430000</v>
      </c>
      <c r="J1666" s="22">
        <v>429000</v>
      </c>
      <c r="K1666" s="22">
        <v>400000</v>
      </c>
      <c r="L1666" s="22">
        <v>416000</v>
      </c>
      <c r="M1666" s="22">
        <v>440000</v>
      </c>
      <c r="N1666" s="22">
        <v>432000</v>
      </c>
      <c r="O1666" s="23">
        <v>43</v>
      </c>
      <c r="P1666" s="23">
        <v>43</v>
      </c>
      <c r="Q1666" s="23">
        <v>35</v>
      </c>
      <c r="R1666" s="22">
        <v>550</v>
      </c>
      <c r="S1666" s="22">
        <v>550</v>
      </c>
      <c r="T1666" s="24">
        <v>1.3</v>
      </c>
      <c r="U1666" s="24">
        <v>-9.9999999999999867E-2</v>
      </c>
      <c r="V1666" s="24">
        <v>1.4</v>
      </c>
      <c r="W1666" s="24">
        <v>1.4</v>
      </c>
      <c r="X1666" s="25">
        <v>6.6511627906976747E-2</v>
      </c>
      <c r="Y1666" s="24">
        <v>9.9</v>
      </c>
      <c r="Z1666" s="24">
        <v>-2.9000000000000004</v>
      </c>
      <c r="AA1666" s="24">
        <v>12.8</v>
      </c>
      <c r="AB1666" s="24">
        <v>13</v>
      </c>
      <c r="AC1666" s="26">
        <v>0.38097085226643024</v>
      </c>
      <c r="AD1666" s="24">
        <v>5.7278834431666086</v>
      </c>
      <c r="AE1666" s="6">
        <v>2073</v>
      </c>
      <c r="AF1666" s="6">
        <v>2219</v>
      </c>
      <c r="AG1666" s="6">
        <v>2260</v>
      </c>
      <c r="AH1666" s="27">
        <v>16.162642947903432</v>
      </c>
      <c r="AI1666" s="28">
        <v>545000</v>
      </c>
      <c r="AJ1666" s="28">
        <v>540000</v>
      </c>
      <c r="AK1666" s="28">
        <v>520000</v>
      </c>
      <c r="AL1666" s="29">
        <v>9.2592592592592587E-3</v>
      </c>
      <c r="AM1666" s="29">
        <v>4.807692307692308E-2</v>
      </c>
      <c r="AN1666" s="6">
        <v>1</v>
      </c>
      <c r="AO1666" s="27">
        <v>-0.19999999999999996</v>
      </c>
      <c r="AP1666" s="6">
        <v>1.2</v>
      </c>
      <c r="AQ1666" s="28">
        <v>650</v>
      </c>
      <c r="AR1666" s="28">
        <v>625</v>
      </c>
      <c r="AS1666" s="25">
        <v>0.04</v>
      </c>
      <c r="AT1666" s="30">
        <v>1443.68</v>
      </c>
      <c r="AU1666" s="24">
        <v>0.36380000000000001</v>
      </c>
      <c r="AV1666" s="24">
        <v>0.63619999999999999</v>
      </c>
      <c r="AW1666" s="24">
        <v>1.3100000000000001E-2</v>
      </c>
      <c r="AX1666" s="24">
        <v>0.1673</v>
      </c>
      <c r="AY1666" s="24">
        <v>0.1328</v>
      </c>
      <c r="AZ1666" s="24">
        <v>0.1007</v>
      </c>
      <c r="BA1666" s="24">
        <v>0.72309999999999997</v>
      </c>
      <c r="BB1666" s="31">
        <v>9</v>
      </c>
      <c r="BC1666" s="23">
        <v>2</v>
      </c>
      <c r="BD1666" s="32" t="s">
        <v>3920</v>
      </c>
      <c r="BE1666" s="33">
        <v>144.96957031553799</v>
      </c>
      <c r="BF1666" s="33">
        <v>-37.796723802766003</v>
      </c>
      <c r="BG1666" s="34">
        <f t="shared" si="300"/>
        <v>95</v>
      </c>
      <c r="BH1666" s="34">
        <f t="shared" si="301"/>
        <v>100</v>
      </c>
      <c r="BI1666" s="34">
        <f t="shared" si="302"/>
        <v>1</v>
      </c>
      <c r="BJ1666" s="34">
        <f t="shared" si="303"/>
        <v>6</v>
      </c>
      <c r="BK1666" s="34">
        <f t="shared" si="304"/>
        <v>100</v>
      </c>
      <c r="BL1666" s="34">
        <f t="shared" si="305"/>
        <v>19</v>
      </c>
      <c r="BM1666" s="35">
        <f t="shared" si="306"/>
        <v>100</v>
      </c>
      <c r="BN1666" s="34">
        <f t="shared" si="307"/>
        <v>93</v>
      </c>
      <c r="BO1666" s="35">
        <f t="shared" si="308"/>
        <v>14</v>
      </c>
      <c r="BP1666" s="35">
        <f t="shared" si="309"/>
        <v>1</v>
      </c>
      <c r="BQ1666" s="35">
        <f t="shared" si="310"/>
        <v>90</v>
      </c>
      <c r="BR1666" s="35">
        <f t="shared" si="311"/>
        <v>49</v>
      </c>
    </row>
    <row r="1667" spans="2:70" x14ac:dyDescent="0.3">
      <c r="B1667" s="6" t="s">
        <v>2002</v>
      </c>
      <c r="C1667" s="6">
        <v>207011149</v>
      </c>
      <c r="D1667" s="6" t="s">
        <v>1436</v>
      </c>
      <c r="E1667" s="6" t="s">
        <v>861</v>
      </c>
      <c r="F1667" s="6" t="s">
        <v>689</v>
      </c>
      <c r="G1667" s="6" t="s">
        <v>86</v>
      </c>
      <c r="H1667" s="6" t="s">
        <v>4995</v>
      </c>
      <c r="I1667" s="22">
        <v>1600000</v>
      </c>
      <c r="J1667" s="22">
        <v>1400000</v>
      </c>
      <c r="K1667" s="22">
        <v>890000</v>
      </c>
      <c r="L1667" s="22">
        <v>980000</v>
      </c>
      <c r="M1667" s="22">
        <v>980000</v>
      </c>
      <c r="N1667" s="22">
        <v>915000</v>
      </c>
      <c r="O1667" s="23">
        <v>26</v>
      </c>
      <c r="P1667" s="23">
        <v>28</v>
      </c>
      <c r="Q1667" s="23">
        <v>26</v>
      </c>
      <c r="R1667" s="22">
        <v>600</v>
      </c>
      <c r="S1667" s="22">
        <v>595</v>
      </c>
      <c r="T1667" s="24">
        <v>3.3</v>
      </c>
      <c r="U1667" s="24">
        <v>-0.30000000000000027</v>
      </c>
      <c r="V1667" s="24">
        <v>3.6</v>
      </c>
      <c r="W1667" s="24">
        <v>3.9</v>
      </c>
      <c r="X1667" s="25">
        <v>1.95E-2</v>
      </c>
      <c r="Y1667" s="24">
        <v>5.7</v>
      </c>
      <c r="Z1667" s="24">
        <v>-1.8999999999999995</v>
      </c>
      <c r="AA1667" s="24">
        <v>7.6</v>
      </c>
      <c r="AB1667" s="24">
        <v>7.8</v>
      </c>
      <c r="AC1667" s="26">
        <v>0.21671289875173369</v>
      </c>
      <c r="AD1667" s="24">
        <v>11.113481987268393</v>
      </c>
      <c r="AE1667" s="6">
        <v>455</v>
      </c>
      <c r="AF1667" s="6">
        <v>520</v>
      </c>
      <c r="AG1667" s="6">
        <v>600</v>
      </c>
      <c r="AH1667" s="27">
        <v>4.3900355871886125</v>
      </c>
      <c r="AI1667" s="28">
        <v>690000</v>
      </c>
      <c r="AJ1667" s="28">
        <v>668000</v>
      </c>
      <c r="AK1667" s="28">
        <v>755000</v>
      </c>
      <c r="AL1667" s="29">
        <v>3.2934131736526949E-2</v>
      </c>
      <c r="AM1667" s="29">
        <v>-8.6092715231788075E-2</v>
      </c>
      <c r="AN1667" s="6">
        <v>3.3</v>
      </c>
      <c r="AO1667" s="27">
        <v>0.19999999999999973</v>
      </c>
      <c r="AP1667" s="6">
        <v>3.1</v>
      </c>
      <c r="AQ1667" s="28">
        <v>570</v>
      </c>
      <c r="AR1667" s="28">
        <v>550</v>
      </c>
      <c r="AS1667" s="25">
        <v>3.6363636363636362E-2</v>
      </c>
      <c r="AT1667" s="30">
        <v>2768.6400000000003</v>
      </c>
      <c r="AU1667" s="24">
        <v>0.73099999999999998</v>
      </c>
      <c r="AV1667" s="24">
        <v>0.26900000000000002</v>
      </c>
      <c r="AW1667" s="24">
        <v>0.61019999999999996</v>
      </c>
      <c r="AX1667" s="24">
        <v>0.21640000000000001</v>
      </c>
      <c r="AY1667" s="24">
        <v>0.42749999999999999</v>
      </c>
      <c r="AZ1667" s="24">
        <v>0.29120000000000001</v>
      </c>
      <c r="BA1667" s="24">
        <v>0.2515</v>
      </c>
      <c r="BB1667" s="31">
        <v>10</v>
      </c>
      <c r="BC1667" s="23">
        <v>10</v>
      </c>
      <c r="BD1667" s="32" t="s">
        <v>4297</v>
      </c>
      <c r="BE1667" s="33">
        <v>145.07065067259501</v>
      </c>
      <c r="BF1667" s="33">
        <v>-37.834551830915601</v>
      </c>
      <c r="BG1667" s="34">
        <f t="shared" si="300"/>
        <v>62</v>
      </c>
      <c r="BH1667" s="34">
        <f t="shared" si="301"/>
        <v>62</v>
      </c>
      <c r="BI1667" s="34">
        <f t="shared" si="302"/>
        <v>70</v>
      </c>
      <c r="BJ1667" s="34">
        <f t="shared" si="303"/>
        <v>17</v>
      </c>
      <c r="BK1667" s="34">
        <f t="shared" si="304"/>
        <v>100</v>
      </c>
      <c r="BL1667" s="34">
        <f t="shared" si="305"/>
        <v>84</v>
      </c>
      <c r="BM1667" s="35">
        <f t="shared" si="306"/>
        <v>16</v>
      </c>
      <c r="BN1667" s="34">
        <f t="shared" si="307"/>
        <v>39</v>
      </c>
      <c r="BO1667" s="35">
        <f t="shared" si="308"/>
        <v>100</v>
      </c>
      <c r="BP1667" s="35">
        <f t="shared" si="309"/>
        <v>22</v>
      </c>
      <c r="BQ1667" s="35">
        <f t="shared" si="310"/>
        <v>100</v>
      </c>
      <c r="BR1667" s="35">
        <f t="shared" si="311"/>
        <v>49</v>
      </c>
    </row>
    <row r="1668" spans="2:70" x14ac:dyDescent="0.3">
      <c r="B1668" s="6" t="s">
        <v>2069</v>
      </c>
      <c r="C1668" s="6">
        <v>208011172</v>
      </c>
      <c r="D1668" s="6" t="s">
        <v>996</v>
      </c>
      <c r="E1668" s="6" t="s">
        <v>179</v>
      </c>
      <c r="F1668" s="6" t="s">
        <v>689</v>
      </c>
      <c r="G1668" s="6" t="s">
        <v>86</v>
      </c>
      <c r="H1668" s="6" t="s">
        <v>4995</v>
      </c>
      <c r="I1668" s="22">
        <v>1196000</v>
      </c>
      <c r="J1668" s="22">
        <v>1150000</v>
      </c>
      <c r="K1668" s="22">
        <v>1225000</v>
      </c>
      <c r="L1668" s="22">
        <v>805000</v>
      </c>
      <c r="M1668" s="22">
        <v>810000</v>
      </c>
      <c r="N1668" s="22">
        <v>900000</v>
      </c>
      <c r="O1668" s="23">
        <v>43</v>
      </c>
      <c r="P1668" s="23">
        <v>36</v>
      </c>
      <c r="Q1668" s="23">
        <v>28</v>
      </c>
      <c r="R1668" s="22">
        <v>695</v>
      </c>
      <c r="S1668" s="22">
        <v>625</v>
      </c>
      <c r="T1668" s="24">
        <v>2.9</v>
      </c>
      <c r="U1668" s="24">
        <v>-0.20000000000000018</v>
      </c>
      <c r="V1668" s="24">
        <v>3.1</v>
      </c>
      <c r="W1668" s="24">
        <v>3</v>
      </c>
      <c r="X1668" s="25">
        <v>3.0217391304347824E-2</v>
      </c>
      <c r="Y1668" s="24">
        <v>5.0999999999999996</v>
      </c>
      <c r="Z1668" s="24">
        <v>-2.1000000000000005</v>
      </c>
      <c r="AA1668" s="24">
        <v>7.2</v>
      </c>
      <c r="AB1668" s="24">
        <v>7.1</v>
      </c>
      <c r="AC1668" s="26">
        <v>0.2569506063294883</v>
      </c>
      <c r="AD1668" s="24">
        <v>8.5034013605442169</v>
      </c>
      <c r="AE1668" s="6">
        <v>417</v>
      </c>
      <c r="AF1668" s="6">
        <v>459</v>
      </c>
      <c r="AG1668" s="6">
        <v>427</v>
      </c>
      <c r="AH1668" s="27">
        <v>7.8008534850640112</v>
      </c>
      <c r="AI1668" s="28">
        <v>831000</v>
      </c>
      <c r="AJ1668" s="28">
        <v>865000</v>
      </c>
      <c r="AK1668" s="28">
        <v>825000</v>
      </c>
      <c r="AL1668" s="29">
        <v>-3.9306358381502891E-2</v>
      </c>
      <c r="AM1668" s="29">
        <v>7.2727272727272727E-3</v>
      </c>
      <c r="AN1668" s="6">
        <v>2.8</v>
      </c>
      <c r="AO1668" s="27">
        <v>-0.20000000000000018</v>
      </c>
      <c r="AP1668" s="6">
        <v>3</v>
      </c>
      <c r="AQ1668" s="28">
        <v>695</v>
      </c>
      <c r="AR1668" s="28">
        <v>650</v>
      </c>
      <c r="AS1668" s="25">
        <v>6.9230769230769235E-2</v>
      </c>
      <c r="AT1668" s="30">
        <v>2704.8</v>
      </c>
      <c r="AU1668" s="24">
        <v>0.71379999999999999</v>
      </c>
      <c r="AV1668" s="24">
        <v>0.28620000000000001</v>
      </c>
      <c r="AW1668" s="24">
        <v>0.60899999999999999</v>
      </c>
      <c r="AX1668" s="24">
        <v>0.2165</v>
      </c>
      <c r="AY1668" s="24">
        <v>0.37090000000000001</v>
      </c>
      <c r="AZ1668" s="24">
        <v>0.34329999999999999</v>
      </c>
      <c r="BA1668" s="24">
        <v>0.25900000000000001</v>
      </c>
      <c r="BB1668" s="31">
        <v>6</v>
      </c>
      <c r="BC1668" s="23">
        <v>14</v>
      </c>
      <c r="BD1668" s="32" t="s">
        <v>4358</v>
      </c>
      <c r="BE1668" s="33">
        <v>145.01548647892901</v>
      </c>
      <c r="BF1668" s="33">
        <v>-37.935420026790098</v>
      </c>
      <c r="BG1668" s="34">
        <f t="shared" ref="BG1668:BG1731" si="312">IF(T1668&lt;=1, 100, IF(T1668&gt;=7, 1, ROUND(100 - ((T1668-1)/6)*99, 0)))</f>
        <v>69</v>
      </c>
      <c r="BH1668" s="34">
        <f t="shared" ref="BH1668:BH1731" si="313">IF(AN1668&lt;=1, 100, IF(AN1668&gt;=7, 1, ROUND(100 - ((AN1668-1)/6)*99, 0)))</f>
        <v>70</v>
      </c>
      <c r="BI1668" s="34">
        <f t="shared" ref="BI1668:BI1731" si="314">IF(AH1668&lt;=2, 100, IF(AH1668&gt;=10, 1, ROUND(100 - ((AH1668-2)/8)*99, 0)))</f>
        <v>28</v>
      </c>
      <c r="BJ1668" s="34">
        <f t="shared" ref="BJ1668:BJ1731" si="315">IF(AL1668&lt;=0, 1, IF(AL1668&gt;=0.2, 100, ROUND(1 + (AL1668/0.2)*99, 0)))</f>
        <v>1</v>
      </c>
      <c r="BK1668" s="34">
        <f t="shared" ref="BK1668:BK1731" si="316">IF(BC1668&gt;=750, 1, IF(BC1668&lt;=50, 100, ROUND(100 - 99 * (((BC1668 - 50)/700)^0.75), 0)))</f>
        <v>100</v>
      </c>
      <c r="BL1668" s="34">
        <f t="shared" ref="BL1668:BL1731" si="317">IF(AY1668&gt;=0.5, 100, IF(AY1668&lt;=0.05, 1, ROUND(1 + ((AY1668-0.05)/0.45)*99, 0)))</f>
        <v>72</v>
      </c>
      <c r="BM1668" s="35">
        <f t="shared" ref="BM1668:BM1731" si="318">IF(X1668&gt;=0.045, 100, IF(X1668&lt;=0.015, 1, ROUND(1 + ((X1668-0.015)/0.03)*99, 0)))</f>
        <v>51</v>
      </c>
      <c r="BN1668" s="34">
        <f t="shared" ref="BN1668:BN1731" si="319">IF(AD1668&lt;=5, 100, IF(AD1668&gt;=15, 1, ROUND(100 - ((AD1668-5)/10)*99, 0)))</f>
        <v>65</v>
      </c>
      <c r="BO1668" s="35">
        <f t="shared" ref="BO1668:BO1731" si="320">IF(AC1668&lt;=0.25, 100, IF(AC1668&gt;=0.4, 1, ROUND(100 - ((AC1668-0.25)/0.15)*99, 0)))</f>
        <v>95</v>
      </c>
      <c r="BP1668" s="35">
        <f t="shared" ref="BP1668:BP1731" si="321">IF(Y1668&lt;=1, 100, IF(Y1668&gt;=7, 1, ROUND(100 - ((Y1668-1)/6)*99, 0)))</f>
        <v>32</v>
      </c>
      <c r="BQ1668" s="35">
        <f t="shared" ref="BQ1668:BQ1731" si="322">BB1668*10</f>
        <v>60</v>
      </c>
      <c r="BR1668" s="35">
        <f t="shared" ref="BR1668:BR1731" si="323">IF(
  (
    IF($BG$2,0.1,0) + IF($BH$2,0.1,0) + IF($BI$2,0.05,0) + IF($BJ$2,0.05,0) +
    IF($BK$2,0.07,0) + IF($BL$2,0.08,0) + IF($BM$2,0.08,0) + IF($BN$2,0.07,0) +
    IF($BO$2,0.07,0) + IF($BP$2,0.08,0) + IF($BQ$2,0.08,0)
  ) = 0,
  "",
  ROUND(
    (
      IF($BG$2, BG1668*0.1, 0) + IF($BH$2, BH1668*0.1, 0) + IF($BI$2, BI1668*0.05, 0) + IF($BJ$2, BJ1668*0.05, 0) +
      IF($BK$2, BK1668*0.07, 0) + IF($BL$2, BL1668*0.08, 0) + IF($BM$2, BM1668*0.08, 0) + IF($BN$2, BN1668*0.07, 0) +
      IF($BO$2, BO1668*0.07, 0) + IF($BP$2, BP1668*0.08, 0) + IF($BQ$2, BQ1668*0.08, 0)
    ) /
    (
      IF($BG$2,0.1,0) + IF($BH$2,0.1,0) + IF($BI$2,0.05,0) + IF($BJ$2,0.05,0) +
      IF($BK$2,0.07,0) + IF($BL$2,0.08,0) + IF($BM$2,0.08,0) + IF($BN$2,0.07,0) +
      IF($BO$2,0.07,0) + IF($BP$2,0.08,0) + IF($BQ$2,0.08,0)
    ) * 0.8,
  0)
)</f>
        <v>49</v>
      </c>
    </row>
    <row r="1669" spans="2:70" x14ac:dyDescent="0.3">
      <c r="B1669" s="6" t="s">
        <v>1270</v>
      </c>
      <c r="C1669" s="6">
        <v>210051247</v>
      </c>
      <c r="D1669" s="6" t="s">
        <v>333</v>
      </c>
      <c r="E1669" s="6" t="s">
        <v>146</v>
      </c>
      <c r="F1669" s="6" t="s">
        <v>689</v>
      </c>
      <c r="G1669" s="6" t="s">
        <v>86</v>
      </c>
      <c r="H1669" s="6" t="s">
        <v>4995</v>
      </c>
      <c r="I1669" s="22">
        <v>480000</v>
      </c>
      <c r="J1669" s="22">
        <v>480000</v>
      </c>
      <c r="K1669" s="22">
        <v>488880</v>
      </c>
      <c r="L1669" s="22">
        <v>475000</v>
      </c>
      <c r="M1669" s="22">
        <v>470000</v>
      </c>
      <c r="N1669" s="22">
        <v>470000</v>
      </c>
      <c r="O1669" s="23">
        <v>37</v>
      </c>
      <c r="P1669" s="23">
        <v>37</v>
      </c>
      <c r="Q1669" s="23">
        <v>40</v>
      </c>
      <c r="R1669" s="22">
        <v>500</v>
      </c>
      <c r="S1669" s="22">
        <v>430</v>
      </c>
      <c r="T1669" s="24">
        <v>3</v>
      </c>
      <c r="U1669" s="24">
        <v>0.20000000000000018</v>
      </c>
      <c r="V1669" s="24">
        <v>2.8</v>
      </c>
      <c r="W1669" s="24">
        <v>3.1</v>
      </c>
      <c r="X1669" s="25">
        <v>5.4166666666666669E-2</v>
      </c>
      <c r="Y1669" s="24">
        <v>3.2</v>
      </c>
      <c r="Z1669" s="24">
        <v>-0.59999999999999964</v>
      </c>
      <c r="AA1669" s="24">
        <v>3.8</v>
      </c>
      <c r="AB1669" s="24">
        <v>3.6</v>
      </c>
      <c r="AC1669" s="26">
        <v>0.35041489123121772</v>
      </c>
      <c r="AD1669" s="24">
        <v>6.4691979919609421</v>
      </c>
      <c r="AE1669" s="6">
        <v>102</v>
      </c>
      <c r="AF1669" s="6">
        <v>113</v>
      </c>
      <c r="AG1669" s="6">
        <v>132</v>
      </c>
      <c r="AH1669" s="27">
        <v>2.6285714285714286</v>
      </c>
      <c r="AI1669" s="28">
        <v>465000</v>
      </c>
      <c r="AJ1669" s="28">
        <v>455000</v>
      </c>
      <c r="AK1669" s="28">
        <v>455000</v>
      </c>
      <c r="AL1669" s="29">
        <v>2.197802197802198E-2</v>
      </c>
      <c r="AM1669" s="29">
        <v>2.197802197802198E-2</v>
      </c>
      <c r="AN1669" s="6">
        <v>3.3</v>
      </c>
      <c r="AO1669" s="27">
        <v>0.19999999999999973</v>
      </c>
      <c r="AP1669" s="6">
        <v>3.1</v>
      </c>
      <c r="AQ1669" s="28">
        <v>485</v>
      </c>
      <c r="AR1669" s="28">
        <v>450</v>
      </c>
      <c r="AS1669" s="25">
        <v>7.7777777777777779E-2</v>
      </c>
      <c r="AT1669" s="30">
        <v>1426.88</v>
      </c>
      <c r="AU1669" s="24">
        <v>0.82340000000000002</v>
      </c>
      <c r="AV1669" s="24">
        <v>0.17660000000000001</v>
      </c>
      <c r="AW1669" s="24">
        <v>0.82240000000000002</v>
      </c>
      <c r="AX1669" s="24">
        <v>0.16539999999999999</v>
      </c>
      <c r="AY1669" s="24">
        <v>0.26690000000000003</v>
      </c>
      <c r="AZ1669" s="24">
        <v>0.3856</v>
      </c>
      <c r="BA1669" s="24">
        <v>0.30549999999999999</v>
      </c>
      <c r="BB1669" s="31">
        <v>1</v>
      </c>
      <c r="BC1669" s="23">
        <v>19</v>
      </c>
      <c r="BD1669" s="32" t="s">
        <v>3613</v>
      </c>
      <c r="BE1669" s="33">
        <v>144.91992918974</v>
      </c>
      <c r="BF1669" s="33">
        <v>-37.649586959197201</v>
      </c>
      <c r="BG1669" s="34">
        <f t="shared" si="312"/>
        <v>67</v>
      </c>
      <c r="BH1669" s="34">
        <f t="shared" si="313"/>
        <v>62</v>
      </c>
      <c r="BI1669" s="34">
        <f t="shared" si="314"/>
        <v>92</v>
      </c>
      <c r="BJ1669" s="34">
        <f t="shared" si="315"/>
        <v>12</v>
      </c>
      <c r="BK1669" s="34">
        <f t="shared" si="316"/>
        <v>100</v>
      </c>
      <c r="BL1669" s="34">
        <f t="shared" si="317"/>
        <v>49</v>
      </c>
      <c r="BM1669" s="35">
        <f t="shared" si="318"/>
        <v>100</v>
      </c>
      <c r="BN1669" s="34">
        <f t="shared" si="319"/>
        <v>85</v>
      </c>
      <c r="BO1669" s="35">
        <f t="shared" si="320"/>
        <v>34</v>
      </c>
      <c r="BP1669" s="35">
        <f t="shared" si="321"/>
        <v>64</v>
      </c>
      <c r="BQ1669" s="35">
        <f t="shared" si="322"/>
        <v>10</v>
      </c>
      <c r="BR1669" s="35">
        <f t="shared" si="323"/>
        <v>49</v>
      </c>
    </row>
    <row r="1670" spans="2:70" x14ac:dyDescent="0.3">
      <c r="B1670" s="6" t="s">
        <v>2259</v>
      </c>
      <c r="C1670" s="6">
        <v>212031300</v>
      </c>
      <c r="D1670" s="6" t="s">
        <v>578</v>
      </c>
      <c r="E1670" s="6" t="s">
        <v>157</v>
      </c>
      <c r="F1670" s="6" t="s">
        <v>689</v>
      </c>
      <c r="G1670" s="6" t="s">
        <v>86</v>
      </c>
      <c r="H1670" s="6" t="s">
        <v>4995</v>
      </c>
      <c r="I1670" s="22">
        <v>495000</v>
      </c>
      <c r="J1670" s="22">
        <v>495000</v>
      </c>
      <c r="K1670" s="22">
        <v>490000</v>
      </c>
      <c r="L1670" s="22">
        <v>500000</v>
      </c>
      <c r="M1670" s="22">
        <v>513000</v>
      </c>
      <c r="N1670" s="22">
        <v>490000</v>
      </c>
      <c r="O1670" s="23">
        <v>36</v>
      </c>
      <c r="P1670" s="23">
        <v>36</v>
      </c>
      <c r="Q1670" s="23">
        <v>36</v>
      </c>
      <c r="R1670" s="22">
        <v>470</v>
      </c>
      <c r="S1670" s="22">
        <v>450</v>
      </c>
      <c r="T1670" s="24">
        <v>2.5</v>
      </c>
      <c r="U1670" s="24">
        <v>-0.20000000000000018</v>
      </c>
      <c r="V1670" s="24">
        <v>2.7</v>
      </c>
      <c r="W1670" s="24">
        <v>2.4</v>
      </c>
      <c r="X1670" s="25">
        <v>4.9373737373737375E-2</v>
      </c>
      <c r="Y1670" s="24">
        <v>4.7</v>
      </c>
      <c r="Z1670" s="24">
        <v>-1</v>
      </c>
      <c r="AA1670" s="24">
        <v>5.7</v>
      </c>
      <c r="AB1670" s="24">
        <v>5.5</v>
      </c>
      <c r="AC1670" s="26">
        <v>0.28411838669116934</v>
      </c>
      <c r="AD1670" s="24">
        <v>5.7544435929676272</v>
      </c>
      <c r="AE1670" s="6">
        <v>1125</v>
      </c>
      <c r="AF1670" s="6">
        <v>119</v>
      </c>
      <c r="AG1670" s="6">
        <v>112</v>
      </c>
      <c r="AH1670" s="27">
        <v>6.9753694581280783</v>
      </c>
      <c r="AI1670" s="28">
        <v>545000</v>
      </c>
      <c r="AJ1670" s="28">
        <v>538500</v>
      </c>
      <c r="AK1670" s="28">
        <v>505000</v>
      </c>
      <c r="AL1670" s="29">
        <v>1.2070566388115135E-2</v>
      </c>
      <c r="AM1670" s="29">
        <v>7.9207920792079209E-2</v>
      </c>
      <c r="AN1670" s="6">
        <v>2.8</v>
      </c>
      <c r="AO1670" s="27">
        <v>-0.20000000000000018</v>
      </c>
      <c r="AP1670" s="6">
        <v>3</v>
      </c>
      <c r="AQ1670" s="28">
        <v>530</v>
      </c>
      <c r="AR1670" s="28">
        <v>490</v>
      </c>
      <c r="AS1670" s="25">
        <v>8.1632653061224483E-2</v>
      </c>
      <c r="AT1670" s="30">
        <v>1654.2400000000002</v>
      </c>
      <c r="AU1670" s="24">
        <v>0.72019999999999995</v>
      </c>
      <c r="AV1670" s="24">
        <v>0.27979999999999999</v>
      </c>
      <c r="AW1670" s="24">
        <v>0.8</v>
      </c>
      <c r="AX1670" s="24">
        <v>0.161</v>
      </c>
      <c r="AY1670" s="24">
        <v>0.23100000000000001</v>
      </c>
      <c r="AZ1670" s="24">
        <v>0.40439999999999998</v>
      </c>
      <c r="BA1670" s="24">
        <v>0.33800000000000002</v>
      </c>
      <c r="BB1670" s="31">
        <v>1.5</v>
      </c>
      <c r="BC1670" s="23">
        <v>42</v>
      </c>
      <c r="BD1670" s="32" t="s">
        <v>4543</v>
      </c>
      <c r="BE1670" s="33">
        <v>145.280279183895</v>
      </c>
      <c r="BF1670" s="33">
        <v>-38.097540091052899</v>
      </c>
      <c r="BG1670" s="34">
        <f t="shared" si="312"/>
        <v>75</v>
      </c>
      <c r="BH1670" s="34">
        <f t="shared" si="313"/>
        <v>70</v>
      </c>
      <c r="BI1670" s="34">
        <f t="shared" si="314"/>
        <v>38</v>
      </c>
      <c r="BJ1670" s="34">
        <f t="shared" si="315"/>
        <v>7</v>
      </c>
      <c r="BK1670" s="34">
        <f t="shared" si="316"/>
        <v>100</v>
      </c>
      <c r="BL1670" s="34">
        <f t="shared" si="317"/>
        <v>41</v>
      </c>
      <c r="BM1670" s="35">
        <f t="shared" si="318"/>
        <v>100</v>
      </c>
      <c r="BN1670" s="34">
        <f t="shared" si="319"/>
        <v>93</v>
      </c>
      <c r="BO1670" s="35">
        <f t="shared" si="320"/>
        <v>77</v>
      </c>
      <c r="BP1670" s="35">
        <f t="shared" si="321"/>
        <v>39</v>
      </c>
      <c r="BQ1670" s="35">
        <f t="shared" si="322"/>
        <v>15</v>
      </c>
      <c r="BR1670" s="35">
        <f t="shared" si="323"/>
        <v>49</v>
      </c>
    </row>
    <row r="1671" spans="2:70" x14ac:dyDescent="0.3">
      <c r="B1671" s="6" t="s">
        <v>1486</v>
      </c>
      <c r="C1671" s="6">
        <v>212051326</v>
      </c>
      <c r="D1671" s="6" t="s">
        <v>267</v>
      </c>
      <c r="E1671" s="6" t="s">
        <v>157</v>
      </c>
      <c r="F1671" s="6" t="s">
        <v>689</v>
      </c>
      <c r="G1671" s="6" t="s">
        <v>86</v>
      </c>
      <c r="H1671" s="6" t="s">
        <v>4995</v>
      </c>
      <c r="I1671" s="22">
        <v>680000</v>
      </c>
      <c r="J1671" s="22">
        <v>679000</v>
      </c>
      <c r="K1671" s="22">
        <v>675000</v>
      </c>
      <c r="L1671" s="22">
        <v>815000</v>
      </c>
      <c r="M1671" s="22">
        <v>787500</v>
      </c>
      <c r="N1671" s="22">
        <v>822000</v>
      </c>
      <c r="O1671" s="23">
        <v>28</v>
      </c>
      <c r="P1671" s="23">
        <v>28</v>
      </c>
      <c r="Q1671" s="23">
        <v>29</v>
      </c>
      <c r="R1671" s="22">
        <v>600</v>
      </c>
      <c r="S1671" s="22">
        <v>560</v>
      </c>
      <c r="T1671" s="24">
        <v>2.6</v>
      </c>
      <c r="U1671" s="24">
        <v>-0.39999999999999991</v>
      </c>
      <c r="V1671" s="24">
        <v>3</v>
      </c>
      <c r="W1671" s="24">
        <v>2.8</v>
      </c>
      <c r="X1671" s="25">
        <v>4.5882352941176471E-2</v>
      </c>
      <c r="Y1671" s="24">
        <v>8.4</v>
      </c>
      <c r="Z1671" s="24">
        <v>-2.2999999999999989</v>
      </c>
      <c r="AA1671" s="24">
        <v>10.7</v>
      </c>
      <c r="AB1671" s="24">
        <v>10.199999999999999</v>
      </c>
      <c r="AC1671" s="26">
        <v>0.27388255915863274</v>
      </c>
      <c r="AD1671" s="24">
        <v>5.9692352637137907</v>
      </c>
      <c r="AE1671" s="6">
        <v>399</v>
      </c>
      <c r="AF1671" s="6">
        <v>455</v>
      </c>
      <c r="AG1671" s="6">
        <v>415</v>
      </c>
      <c r="AH1671" s="27">
        <v>5.4872979214780599</v>
      </c>
      <c r="AI1671" s="28">
        <v>868000</v>
      </c>
      <c r="AJ1671" s="28">
        <v>882000</v>
      </c>
      <c r="AK1671" s="28">
        <v>880000</v>
      </c>
      <c r="AL1671" s="29">
        <v>-1.5873015873015872E-2</v>
      </c>
      <c r="AM1671" s="29">
        <v>-1.3636363636363636E-2</v>
      </c>
      <c r="AN1671" s="6">
        <v>2.6</v>
      </c>
      <c r="AO1671" s="27">
        <v>-0.19999999999999973</v>
      </c>
      <c r="AP1671" s="6">
        <v>2.8</v>
      </c>
      <c r="AQ1671" s="28">
        <v>620</v>
      </c>
      <c r="AR1671" s="28">
        <v>590</v>
      </c>
      <c r="AS1671" s="25">
        <v>5.0847457627118647E-2</v>
      </c>
      <c r="AT1671" s="30">
        <v>2190.7200000000003</v>
      </c>
      <c r="AU1671" s="24">
        <v>0.70130000000000003</v>
      </c>
      <c r="AV1671" s="24">
        <v>0.29870000000000002</v>
      </c>
      <c r="AW1671" s="24">
        <v>0.68200000000000005</v>
      </c>
      <c r="AX1671" s="24">
        <v>0.15440000000000001</v>
      </c>
      <c r="AY1671" s="24">
        <v>0.31219999999999998</v>
      </c>
      <c r="AZ1671" s="24">
        <v>0.32929999999999998</v>
      </c>
      <c r="BA1671" s="24">
        <v>0.32990000000000003</v>
      </c>
      <c r="BB1671" s="31">
        <v>2</v>
      </c>
      <c r="BC1671" s="23">
        <v>16</v>
      </c>
      <c r="BD1671" s="32" t="s">
        <v>3805</v>
      </c>
      <c r="BE1671" s="33">
        <v>145.10487165243401</v>
      </c>
      <c r="BF1671" s="33">
        <v>-37.904316262702601</v>
      </c>
      <c r="BG1671" s="34">
        <f t="shared" si="312"/>
        <v>74</v>
      </c>
      <c r="BH1671" s="34">
        <f t="shared" si="313"/>
        <v>74</v>
      </c>
      <c r="BI1671" s="34">
        <f t="shared" si="314"/>
        <v>57</v>
      </c>
      <c r="BJ1671" s="34">
        <f t="shared" si="315"/>
        <v>1</v>
      </c>
      <c r="BK1671" s="34">
        <f t="shared" si="316"/>
        <v>100</v>
      </c>
      <c r="BL1671" s="34">
        <f t="shared" si="317"/>
        <v>59</v>
      </c>
      <c r="BM1671" s="35">
        <f t="shared" si="318"/>
        <v>100</v>
      </c>
      <c r="BN1671" s="34">
        <f t="shared" si="319"/>
        <v>90</v>
      </c>
      <c r="BO1671" s="35">
        <f t="shared" si="320"/>
        <v>84</v>
      </c>
      <c r="BP1671" s="35">
        <f t="shared" si="321"/>
        <v>1</v>
      </c>
      <c r="BQ1671" s="35">
        <f t="shared" si="322"/>
        <v>20</v>
      </c>
      <c r="BR1671" s="35">
        <f t="shared" si="323"/>
        <v>49</v>
      </c>
    </row>
    <row r="1672" spans="2:70" x14ac:dyDescent="0.3">
      <c r="B1672" s="6" t="s">
        <v>2678</v>
      </c>
      <c r="C1672" s="6">
        <v>309101562</v>
      </c>
      <c r="D1672" s="6" t="s">
        <v>1973</v>
      </c>
      <c r="E1672" s="6" t="s">
        <v>1142</v>
      </c>
      <c r="F1672" s="6" t="s">
        <v>3657</v>
      </c>
      <c r="G1672" s="6" t="s">
        <v>97</v>
      </c>
      <c r="H1672" s="6" t="s">
        <v>4995</v>
      </c>
      <c r="I1672" s="22">
        <v>841500</v>
      </c>
      <c r="J1672" s="22">
        <v>806850</v>
      </c>
      <c r="K1672" s="22">
        <v>729000</v>
      </c>
      <c r="L1672" s="22">
        <v>740000</v>
      </c>
      <c r="M1672" s="22">
        <v>705000</v>
      </c>
      <c r="N1672" s="22">
        <v>645000</v>
      </c>
      <c r="O1672" s="23">
        <v>38</v>
      </c>
      <c r="P1672" s="23">
        <v>37</v>
      </c>
      <c r="Q1672" s="23">
        <v>33</v>
      </c>
      <c r="R1672" s="22">
        <v>700</v>
      </c>
      <c r="S1672" s="22">
        <v>650</v>
      </c>
      <c r="T1672" s="24">
        <v>2.4</v>
      </c>
      <c r="U1672" s="24">
        <v>-0.20000000000000018</v>
      </c>
      <c r="V1672" s="24">
        <v>2.6</v>
      </c>
      <c r="W1672" s="24">
        <v>2.8</v>
      </c>
      <c r="X1672" s="25">
        <v>4.3256090314913842E-2</v>
      </c>
      <c r="Y1672" s="24">
        <v>4.0999999999999996</v>
      </c>
      <c r="Z1672" s="24">
        <v>-1.6000000000000005</v>
      </c>
      <c r="AA1672" s="24">
        <v>5.7</v>
      </c>
      <c r="AB1672" s="24">
        <v>5.9</v>
      </c>
      <c r="AC1672" s="26">
        <v>0.45955882352941174</v>
      </c>
      <c r="AD1672" s="24">
        <v>10.624141483516482</v>
      </c>
      <c r="AE1672" s="6">
        <v>507</v>
      </c>
      <c r="AF1672" s="6">
        <v>519</v>
      </c>
      <c r="AG1672" s="6">
        <v>544</v>
      </c>
      <c r="AH1672" s="27">
        <v>6.7062857142857135</v>
      </c>
      <c r="AI1672" s="28">
        <v>775000</v>
      </c>
      <c r="AJ1672" s="28">
        <v>695000</v>
      </c>
      <c r="AK1672" s="28">
        <v>625000</v>
      </c>
      <c r="AL1672" s="29">
        <v>0.11510791366906475</v>
      </c>
      <c r="AM1672" s="29">
        <v>0.24</v>
      </c>
      <c r="AN1672" s="6">
        <v>1.9</v>
      </c>
      <c r="AO1672" s="27">
        <v>-0.39999999999999991</v>
      </c>
      <c r="AP1672" s="6">
        <v>2.2999999999999998</v>
      </c>
      <c r="AQ1672" s="28">
        <v>750</v>
      </c>
      <c r="AR1672" s="28">
        <v>695</v>
      </c>
      <c r="AS1672" s="25">
        <v>7.9136690647482008E-2</v>
      </c>
      <c r="AT1672" s="30">
        <v>1523.2</v>
      </c>
      <c r="AU1672" s="24">
        <v>0.505</v>
      </c>
      <c r="AV1672" s="24">
        <v>0.495</v>
      </c>
      <c r="AW1672" s="24">
        <v>0.1222</v>
      </c>
      <c r="AX1672" s="24">
        <v>8.9899999999999994E-2</v>
      </c>
      <c r="AY1672" s="24">
        <v>0.25530000000000003</v>
      </c>
      <c r="AZ1672" s="24">
        <v>0.191</v>
      </c>
      <c r="BA1672" s="24">
        <v>0.51170000000000004</v>
      </c>
      <c r="BB1672" s="31">
        <v>6</v>
      </c>
      <c r="BC1672" s="23">
        <v>71</v>
      </c>
      <c r="BD1672" s="32" t="s">
        <v>4974</v>
      </c>
      <c r="BE1672" s="33">
        <v>153.42245891651299</v>
      </c>
      <c r="BF1672" s="33">
        <v>-28.009878884302001</v>
      </c>
      <c r="BG1672" s="34">
        <f t="shared" si="312"/>
        <v>77</v>
      </c>
      <c r="BH1672" s="34">
        <f t="shared" si="313"/>
        <v>85</v>
      </c>
      <c r="BI1672" s="34">
        <f t="shared" si="314"/>
        <v>42</v>
      </c>
      <c r="BJ1672" s="34">
        <f t="shared" si="315"/>
        <v>58</v>
      </c>
      <c r="BK1672" s="34">
        <f t="shared" si="316"/>
        <v>93</v>
      </c>
      <c r="BL1672" s="34">
        <f t="shared" si="317"/>
        <v>46</v>
      </c>
      <c r="BM1672" s="35">
        <f t="shared" si="318"/>
        <v>94</v>
      </c>
      <c r="BN1672" s="34">
        <f t="shared" si="319"/>
        <v>44</v>
      </c>
      <c r="BO1672" s="35">
        <f t="shared" si="320"/>
        <v>1</v>
      </c>
      <c r="BP1672" s="35">
        <f t="shared" si="321"/>
        <v>49</v>
      </c>
      <c r="BQ1672" s="35">
        <f t="shared" si="322"/>
        <v>60</v>
      </c>
      <c r="BR1672" s="35">
        <f t="shared" si="323"/>
        <v>49</v>
      </c>
    </row>
    <row r="1673" spans="2:70" x14ac:dyDescent="0.3">
      <c r="B1673" s="6" t="s">
        <v>2344</v>
      </c>
      <c r="C1673" s="6">
        <v>702011046</v>
      </c>
      <c r="D1673" s="6" t="s">
        <v>2320</v>
      </c>
      <c r="E1673" s="6" t="s">
        <v>1710</v>
      </c>
      <c r="F1673" s="6" t="s">
        <v>2320</v>
      </c>
      <c r="G1673" s="6" t="s">
        <v>1390</v>
      </c>
      <c r="H1673" s="6" t="s">
        <v>4995</v>
      </c>
      <c r="I1673" s="22">
        <v>299000</v>
      </c>
      <c r="J1673" s="22">
        <v>309000</v>
      </c>
      <c r="K1673" s="22">
        <v>320000</v>
      </c>
      <c r="L1673" s="22">
        <v>275000</v>
      </c>
      <c r="M1673" s="22">
        <v>275000</v>
      </c>
      <c r="N1673" s="22">
        <v>310000</v>
      </c>
      <c r="O1673" s="23">
        <v>119</v>
      </c>
      <c r="P1673" s="23">
        <v>120</v>
      </c>
      <c r="Q1673" s="23">
        <v>112</v>
      </c>
      <c r="R1673" s="22">
        <v>400</v>
      </c>
      <c r="S1673" s="22">
        <v>410</v>
      </c>
      <c r="T1673" s="24">
        <v>3.2</v>
      </c>
      <c r="U1673" s="24">
        <v>0.60000000000000009</v>
      </c>
      <c r="V1673" s="24">
        <v>2.6</v>
      </c>
      <c r="W1673" s="24">
        <v>2.5</v>
      </c>
      <c r="X1673" s="25">
        <v>6.9565217391304349E-2</v>
      </c>
      <c r="Y1673" s="24">
        <v>3.2</v>
      </c>
      <c r="Z1673" s="24">
        <v>-1.0999999999999996</v>
      </c>
      <c r="AA1673" s="24">
        <v>4.3</v>
      </c>
      <c r="AB1673" s="24">
        <v>6.7</v>
      </c>
      <c r="AC1673" s="26">
        <v>0.17489855883587516</v>
      </c>
      <c r="AD1673" s="24">
        <v>2.5141667832657055</v>
      </c>
      <c r="AE1673" s="6">
        <v>74</v>
      </c>
      <c r="AF1673" s="6">
        <v>65</v>
      </c>
      <c r="AG1673" s="6">
        <v>80</v>
      </c>
      <c r="AH1673" s="27">
        <v>6.8307692307692305</v>
      </c>
      <c r="AI1673" s="28">
        <v>280000</v>
      </c>
      <c r="AJ1673" s="28">
        <v>325000</v>
      </c>
      <c r="AK1673" s="28">
        <v>319000</v>
      </c>
      <c r="AL1673" s="29">
        <v>-0.13846153846153847</v>
      </c>
      <c r="AM1673" s="29">
        <v>-0.12225705329153605</v>
      </c>
      <c r="AN1673" s="6">
        <v>2.4</v>
      </c>
      <c r="AO1673" s="27">
        <v>0.5</v>
      </c>
      <c r="AP1673" s="6">
        <v>1.9</v>
      </c>
      <c r="AQ1673" s="28">
        <v>420</v>
      </c>
      <c r="AR1673" s="28">
        <v>420</v>
      </c>
      <c r="AS1673" s="25">
        <v>0</v>
      </c>
      <c r="AT1673" s="30">
        <v>2287.0400000000004</v>
      </c>
      <c r="AU1673" s="24">
        <v>0.6351</v>
      </c>
      <c r="AV1673" s="24">
        <v>0.3649</v>
      </c>
      <c r="AW1673" s="24">
        <v>0.61299999999999999</v>
      </c>
      <c r="AX1673" s="24">
        <v>0.3251</v>
      </c>
      <c r="AY1673" s="24">
        <v>0.14910000000000001</v>
      </c>
      <c r="AZ1673" s="24">
        <v>0.35499999999999998</v>
      </c>
      <c r="BA1673" s="24">
        <v>0.44119999999999998</v>
      </c>
      <c r="BB1673" s="31">
        <v>6.5</v>
      </c>
      <c r="BC1673" s="23">
        <v>1290</v>
      </c>
      <c r="BD1673" s="32" t="s">
        <v>4625</v>
      </c>
      <c r="BE1673" s="33">
        <v>133.91313008146</v>
      </c>
      <c r="BF1673" s="33">
        <v>-23.694728904663201</v>
      </c>
      <c r="BG1673" s="34">
        <f t="shared" si="312"/>
        <v>64</v>
      </c>
      <c r="BH1673" s="34">
        <f t="shared" si="313"/>
        <v>77</v>
      </c>
      <c r="BI1673" s="34">
        <f t="shared" si="314"/>
        <v>40</v>
      </c>
      <c r="BJ1673" s="34">
        <f t="shared" si="315"/>
        <v>1</v>
      </c>
      <c r="BK1673" s="34">
        <f t="shared" si="316"/>
        <v>1</v>
      </c>
      <c r="BL1673" s="34">
        <f t="shared" si="317"/>
        <v>23</v>
      </c>
      <c r="BM1673" s="35">
        <f t="shared" si="318"/>
        <v>100</v>
      </c>
      <c r="BN1673" s="34">
        <f t="shared" si="319"/>
        <v>100</v>
      </c>
      <c r="BO1673" s="35">
        <f t="shared" si="320"/>
        <v>100</v>
      </c>
      <c r="BP1673" s="35">
        <f t="shared" si="321"/>
        <v>64</v>
      </c>
      <c r="BQ1673" s="35">
        <f t="shared" si="322"/>
        <v>65</v>
      </c>
      <c r="BR1673" s="35">
        <f t="shared" si="323"/>
        <v>49</v>
      </c>
    </row>
    <row r="1674" spans="2:70" x14ac:dyDescent="0.3">
      <c r="B1674" s="6" t="s">
        <v>2601</v>
      </c>
      <c r="C1674" s="6">
        <v>103011612</v>
      </c>
      <c r="D1674" s="6" t="s">
        <v>614</v>
      </c>
      <c r="E1674" s="6" t="s">
        <v>100</v>
      </c>
      <c r="F1674" s="6" t="s">
        <v>614</v>
      </c>
      <c r="G1674" s="6" t="s">
        <v>77</v>
      </c>
      <c r="H1674" s="6" t="s">
        <v>4995</v>
      </c>
      <c r="I1674" s="22">
        <v>479000</v>
      </c>
      <c r="J1674" s="22">
        <v>490000</v>
      </c>
      <c r="K1674" s="22">
        <v>479000</v>
      </c>
      <c r="L1674" s="22">
        <v>470000</v>
      </c>
      <c r="M1674" s="22">
        <v>480000</v>
      </c>
      <c r="N1674" s="22">
        <v>460000</v>
      </c>
      <c r="O1674" s="23">
        <v>63</v>
      </c>
      <c r="P1674" s="23">
        <v>55</v>
      </c>
      <c r="Q1674" s="23">
        <v>58</v>
      </c>
      <c r="R1674" s="22">
        <v>395</v>
      </c>
      <c r="S1674" s="22">
        <v>370</v>
      </c>
      <c r="T1674" s="24">
        <v>2</v>
      </c>
      <c r="U1674" s="24">
        <v>0</v>
      </c>
      <c r="V1674" s="24">
        <v>2</v>
      </c>
      <c r="W1674" s="24">
        <v>1.8</v>
      </c>
      <c r="X1674" s="25">
        <v>4.2881002087682675E-2</v>
      </c>
      <c r="Y1674" s="24">
        <v>6.3</v>
      </c>
      <c r="Z1674" s="24">
        <v>-2.8</v>
      </c>
      <c r="AA1674" s="24">
        <v>9.1</v>
      </c>
      <c r="AB1674" s="24">
        <v>10.3</v>
      </c>
      <c r="AC1674" s="26">
        <v>0.294389458621512</v>
      </c>
      <c r="AD1674" s="24">
        <v>6.8652653690216274</v>
      </c>
      <c r="AE1674" s="6">
        <v>13</v>
      </c>
      <c r="AF1674" s="6">
        <v>15</v>
      </c>
      <c r="AG1674" s="6">
        <v>21</v>
      </c>
      <c r="AH1674" s="27">
        <v>2.7142857142857144</v>
      </c>
      <c r="AI1674" s="28">
        <v>447000</v>
      </c>
      <c r="AJ1674" s="28">
        <v>485000</v>
      </c>
      <c r="AK1674" s="28">
        <v>420000</v>
      </c>
      <c r="AL1674" s="29">
        <v>-7.8350515463917525E-2</v>
      </c>
      <c r="AM1674" s="29">
        <v>6.4285714285714279E-2</v>
      </c>
      <c r="AN1674" s="6">
        <v>1.9</v>
      </c>
      <c r="AO1674" s="27">
        <v>0.29999999999999982</v>
      </c>
      <c r="AP1674" s="6">
        <v>1.6</v>
      </c>
      <c r="AQ1674" s="28">
        <v>400</v>
      </c>
      <c r="AR1674" s="28">
        <v>370</v>
      </c>
      <c r="AS1674" s="25">
        <v>8.1081081081081086E-2</v>
      </c>
      <c r="AT1674" s="30">
        <v>1341.7600000000002</v>
      </c>
      <c r="AU1674" s="24">
        <v>0.51200000000000001</v>
      </c>
      <c r="AV1674" s="24">
        <v>0.48799999999999999</v>
      </c>
      <c r="AW1674" s="24">
        <v>0.57340000000000002</v>
      </c>
      <c r="AX1674" s="24">
        <v>0.27079999999999999</v>
      </c>
      <c r="AY1674" s="24">
        <v>0.27560000000000001</v>
      </c>
      <c r="AZ1674" s="24">
        <v>0.17760000000000001</v>
      </c>
      <c r="BA1674" s="24">
        <v>0.51070000000000004</v>
      </c>
      <c r="BB1674" s="31">
        <v>1</v>
      </c>
      <c r="BC1674" s="23">
        <v>160</v>
      </c>
      <c r="BD1674" s="32" t="s">
        <v>4893</v>
      </c>
      <c r="BE1674" s="33">
        <v>149.55221709236901</v>
      </c>
      <c r="BF1674" s="33">
        <v>-33.458568090102801</v>
      </c>
      <c r="BG1674" s="34">
        <f t="shared" si="312"/>
        <v>84</v>
      </c>
      <c r="BH1674" s="34">
        <f t="shared" si="313"/>
        <v>85</v>
      </c>
      <c r="BI1674" s="34">
        <f t="shared" si="314"/>
        <v>91</v>
      </c>
      <c r="BJ1674" s="34">
        <f t="shared" si="315"/>
        <v>1</v>
      </c>
      <c r="BK1674" s="34">
        <f t="shared" si="316"/>
        <v>75</v>
      </c>
      <c r="BL1674" s="34">
        <f t="shared" si="317"/>
        <v>51</v>
      </c>
      <c r="BM1674" s="35">
        <f t="shared" si="318"/>
        <v>93</v>
      </c>
      <c r="BN1674" s="34">
        <f t="shared" si="319"/>
        <v>82</v>
      </c>
      <c r="BO1674" s="35">
        <f t="shared" si="320"/>
        <v>71</v>
      </c>
      <c r="BP1674" s="35">
        <f t="shared" si="321"/>
        <v>13</v>
      </c>
      <c r="BQ1674" s="35">
        <f t="shared" si="322"/>
        <v>10</v>
      </c>
      <c r="BR1674" s="35">
        <f t="shared" si="323"/>
        <v>49</v>
      </c>
    </row>
    <row r="1675" spans="2:70" x14ac:dyDescent="0.3">
      <c r="B1675" s="6" t="s">
        <v>1586</v>
      </c>
      <c r="C1675" s="6">
        <v>107011545</v>
      </c>
      <c r="D1675" s="6" t="s">
        <v>379</v>
      </c>
      <c r="E1675" s="6" t="s">
        <v>380</v>
      </c>
      <c r="F1675" s="6" t="s">
        <v>504</v>
      </c>
      <c r="G1675" s="6" t="s">
        <v>77</v>
      </c>
      <c r="H1675" s="6" t="s">
        <v>4995</v>
      </c>
      <c r="I1675" s="22">
        <v>745000</v>
      </c>
      <c r="J1675" s="22">
        <v>745000</v>
      </c>
      <c r="K1675" s="22">
        <v>790000</v>
      </c>
      <c r="L1675" s="22">
        <v>680000</v>
      </c>
      <c r="M1675" s="22">
        <v>640000</v>
      </c>
      <c r="N1675" s="22">
        <v>670000</v>
      </c>
      <c r="O1675" s="23">
        <v>37</v>
      </c>
      <c r="P1675" s="23">
        <v>33</v>
      </c>
      <c r="Q1675" s="23">
        <v>28</v>
      </c>
      <c r="R1675" s="22">
        <v>540</v>
      </c>
      <c r="S1675" s="22">
        <v>450</v>
      </c>
      <c r="T1675" s="24">
        <v>1.1000000000000001</v>
      </c>
      <c r="U1675" s="24">
        <v>0.10000000000000009</v>
      </c>
      <c r="V1675" s="24">
        <v>1</v>
      </c>
      <c r="W1675" s="24">
        <v>0.9</v>
      </c>
      <c r="X1675" s="25">
        <v>3.7691275167785233E-2</v>
      </c>
      <c r="Y1675" s="24">
        <v>4.4000000000000004</v>
      </c>
      <c r="Z1675" s="24">
        <v>-1.8999999999999995</v>
      </c>
      <c r="AA1675" s="24">
        <v>6.3</v>
      </c>
      <c r="AB1675" s="24">
        <v>9.1</v>
      </c>
      <c r="AC1675" s="26">
        <v>0.38540596094552926</v>
      </c>
      <c r="AD1675" s="24">
        <v>10.225336214544846</v>
      </c>
      <c r="AE1675" s="6">
        <v>44</v>
      </c>
      <c r="AF1675" s="6">
        <v>42</v>
      </c>
      <c r="AG1675" s="6">
        <v>43</v>
      </c>
      <c r="AH1675" s="27">
        <v>4.4444444444444446</v>
      </c>
      <c r="AI1675" s="28">
        <v>640000</v>
      </c>
      <c r="AJ1675" s="28">
        <v>620000</v>
      </c>
      <c r="AK1675" s="28">
        <v>640000</v>
      </c>
      <c r="AL1675" s="29">
        <v>3.2258064516129031E-2</v>
      </c>
      <c r="AM1675" s="29">
        <v>0</v>
      </c>
      <c r="AN1675" s="6">
        <v>1.3</v>
      </c>
      <c r="AO1675" s="27">
        <v>0</v>
      </c>
      <c r="AP1675" s="6">
        <v>1.3</v>
      </c>
      <c r="AQ1675" s="28">
        <v>500</v>
      </c>
      <c r="AR1675" s="28">
        <v>470</v>
      </c>
      <c r="AS1675" s="25">
        <v>6.3829787234042548E-2</v>
      </c>
      <c r="AT1675" s="30">
        <v>1401.1200000000001</v>
      </c>
      <c r="AU1675" s="24">
        <v>0.7056</v>
      </c>
      <c r="AV1675" s="24">
        <v>0.2944</v>
      </c>
      <c r="AW1675" s="24">
        <v>0.87770000000000004</v>
      </c>
      <c r="AX1675" s="24">
        <v>3.2000000000000001E-2</v>
      </c>
      <c r="AY1675" s="24">
        <v>0.34910000000000002</v>
      </c>
      <c r="AZ1675" s="24">
        <v>0.28029999999999999</v>
      </c>
      <c r="BA1675" s="24">
        <v>0.33489999999999998</v>
      </c>
      <c r="BB1675" s="31">
        <v>2</v>
      </c>
      <c r="BC1675" s="23">
        <v>76</v>
      </c>
      <c r="BD1675" s="32" t="s">
        <v>3904</v>
      </c>
      <c r="BE1675" s="33">
        <v>150.84857712605199</v>
      </c>
      <c r="BF1675" s="33">
        <v>-34.482511276093902</v>
      </c>
      <c r="BG1675" s="34">
        <f t="shared" si="312"/>
        <v>98</v>
      </c>
      <c r="BH1675" s="34">
        <f t="shared" si="313"/>
        <v>95</v>
      </c>
      <c r="BI1675" s="34">
        <f t="shared" si="314"/>
        <v>70</v>
      </c>
      <c r="BJ1675" s="34">
        <f t="shared" si="315"/>
        <v>17</v>
      </c>
      <c r="BK1675" s="34">
        <f t="shared" si="316"/>
        <v>92</v>
      </c>
      <c r="BL1675" s="34">
        <f t="shared" si="317"/>
        <v>67</v>
      </c>
      <c r="BM1675" s="35">
        <f t="shared" si="318"/>
        <v>76</v>
      </c>
      <c r="BN1675" s="34">
        <f t="shared" si="319"/>
        <v>48</v>
      </c>
      <c r="BO1675" s="35">
        <f t="shared" si="320"/>
        <v>11</v>
      </c>
      <c r="BP1675" s="35">
        <f t="shared" si="321"/>
        <v>44</v>
      </c>
      <c r="BQ1675" s="35">
        <f t="shared" si="322"/>
        <v>20</v>
      </c>
      <c r="BR1675" s="35">
        <f t="shared" si="323"/>
        <v>49</v>
      </c>
    </row>
    <row r="1676" spans="2:70" x14ac:dyDescent="0.3">
      <c r="B1676" s="6" t="s">
        <v>1496</v>
      </c>
      <c r="C1676" s="6">
        <v>107031142</v>
      </c>
      <c r="D1676" s="6" t="s">
        <v>1011</v>
      </c>
      <c r="E1676" s="6" t="s">
        <v>380</v>
      </c>
      <c r="F1676" s="6" t="s">
        <v>504</v>
      </c>
      <c r="G1676" s="6" t="s">
        <v>77</v>
      </c>
      <c r="H1676" s="6" t="s">
        <v>4995</v>
      </c>
      <c r="I1676" s="22">
        <v>795000</v>
      </c>
      <c r="J1676" s="22">
        <v>765000</v>
      </c>
      <c r="K1676" s="22">
        <v>749000</v>
      </c>
      <c r="L1676" s="22">
        <v>685000</v>
      </c>
      <c r="M1676" s="22">
        <v>685000</v>
      </c>
      <c r="N1676" s="22">
        <v>695000</v>
      </c>
      <c r="O1676" s="23">
        <v>44</v>
      </c>
      <c r="P1676" s="23">
        <v>63</v>
      </c>
      <c r="Q1676" s="23">
        <v>53</v>
      </c>
      <c r="R1676" s="22">
        <v>630</v>
      </c>
      <c r="S1676" s="22">
        <v>600</v>
      </c>
      <c r="T1676" s="24">
        <v>1.7</v>
      </c>
      <c r="U1676" s="24">
        <v>-0.10000000000000009</v>
      </c>
      <c r="V1676" s="24">
        <v>1.8</v>
      </c>
      <c r="W1676" s="24">
        <v>1.7</v>
      </c>
      <c r="X1676" s="25">
        <v>4.1207547169811322E-2</v>
      </c>
      <c r="Y1676" s="24">
        <v>6</v>
      </c>
      <c r="Z1676" s="24">
        <v>-1.5999999999999996</v>
      </c>
      <c r="AA1676" s="24">
        <v>7.6</v>
      </c>
      <c r="AB1676" s="24">
        <v>9.3000000000000007</v>
      </c>
      <c r="AC1676" s="26">
        <v>0.38058186738836264</v>
      </c>
      <c r="AD1676" s="24">
        <v>9.2357321298457968</v>
      </c>
      <c r="AE1676" s="6">
        <v>89</v>
      </c>
      <c r="AF1676" s="6">
        <v>111</v>
      </c>
      <c r="AG1676" s="6">
        <v>124</v>
      </c>
      <c r="AH1676" s="27">
        <v>5.0370370370370372</v>
      </c>
      <c r="AI1676" s="28">
        <v>740000</v>
      </c>
      <c r="AJ1676" s="28">
        <v>720000</v>
      </c>
      <c r="AK1676" s="28">
        <v>680000</v>
      </c>
      <c r="AL1676" s="29">
        <v>2.7777777777777776E-2</v>
      </c>
      <c r="AM1676" s="29">
        <v>8.8235294117647065E-2</v>
      </c>
      <c r="AN1676" s="6">
        <v>1.8</v>
      </c>
      <c r="AO1676" s="27">
        <v>-0.19999999999999996</v>
      </c>
      <c r="AP1676" s="6">
        <v>2</v>
      </c>
      <c r="AQ1676" s="28">
        <v>630</v>
      </c>
      <c r="AR1676" s="28">
        <v>580</v>
      </c>
      <c r="AS1676" s="25">
        <v>8.6206896551724144E-2</v>
      </c>
      <c r="AT1676" s="30">
        <v>1655.3600000000001</v>
      </c>
      <c r="AU1676" s="24">
        <v>0.73260000000000003</v>
      </c>
      <c r="AV1676" s="24">
        <v>0.26740000000000003</v>
      </c>
      <c r="AW1676" s="24">
        <v>0.75549999999999995</v>
      </c>
      <c r="AX1676" s="24">
        <v>0.19989999999999999</v>
      </c>
      <c r="AY1676" s="24">
        <v>0.40129999999999999</v>
      </c>
      <c r="AZ1676" s="24">
        <v>0.30149999999999999</v>
      </c>
      <c r="BA1676" s="24">
        <v>0.26319999999999999</v>
      </c>
      <c r="BB1676" s="31">
        <v>5</v>
      </c>
      <c r="BC1676" s="23">
        <v>85</v>
      </c>
      <c r="BD1676" s="32" t="s">
        <v>3816</v>
      </c>
      <c r="BE1676" s="33">
        <v>150.82447151141801</v>
      </c>
      <c r="BF1676" s="33">
        <v>-34.563220454277797</v>
      </c>
      <c r="BG1676" s="34">
        <f t="shared" si="312"/>
        <v>88</v>
      </c>
      <c r="BH1676" s="34">
        <f t="shared" si="313"/>
        <v>87</v>
      </c>
      <c r="BI1676" s="34">
        <f t="shared" si="314"/>
        <v>62</v>
      </c>
      <c r="BJ1676" s="34">
        <f t="shared" si="315"/>
        <v>15</v>
      </c>
      <c r="BK1676" s="34">
        <f t="shared" si="316"/>
        <v>90</v>
      </c>
      <c r="BL1676" s="34">
        <f t="shared" si="317"/>
        <v>78</v>
      </c>
      <c r="BM1676" s="35">
        <f t="shared" si="318"/>
        <v>87</v>
      </c>
      <c r="BN1676" s="34">
        <f t="shared" si="319"/>
        <v>58</v>
      </c>
      <c r="BO1676" s="35">
        <f t="shared" si="320"/>
        <v>14</v>
      </c>
      <c r="BP1676" s="35">
        <f t="shared" si="321"/>
        <v>18</v>
      </c>
      <c r="BQ1676" s="35">
        <f t="shared" si="322"/>
        <v>50</v>
      </c>
      <c r="BR1676" s="35">
        <f t="shared" si="323"/>
        <v>49</v>
      </c>
    </row>
    <row r="1677" spans="2:70" x14ac:dyDescent="0.3">
      <c r="B1677" s="6" t="s">
        <v>2371</v>
      </c>
      <c r="C1677" s="6">
        <v>108011154</v>
      </c>
      <c r="D1677" s="6" t="s">
        <v>1107</v>
      </c>
      <c r="E1677" s="6" t="s">
        <v>1108</v>
      </c>
      <c r="F1677" s="6" t="s">
        <v>4654</v>
      </c>
      <c r="G1677" s="6" t="s">
        <v>77</v>
      </c>
      <c r="H1677" s="6" t="s">
        <v>4995</v>
      </c>
      <c r="I1677" s="22">
        <v>549000</v>
      </c>
      <c r="J1677" s="22">
        <v>545000</v>
      </c>
      <c r="K1677" s="22">
        <v>549000</v>
      </c>
      <c r="L1677" s="22">
        <v>519000</v>
      </c>
      <c r="M1677" s="22">
        <v>520000</v>
      </c>
      <c r="N1677" s="22">
        <v>545000</v>
      </c>
      <c r="O1677" s="23">
        <v>45</v>
      </c>
      <c r="P1677" s="23">
        <v>55</v>
      </c>
      <c r="Q1677" s="23">
        <v>65</v>
      </c>
      <c r="R1677" s="22">
        <v>430</v>
      </c>
      <c r="S1677" s="22">
        <v>400</v>
      </c>
      <c r="T1677" s="24">
        <v>2.2999999999999998</v>
      </c>
      <c r="U1677" s="24">
        <v>-0.30000000000000027</v>
      </c>
      <c r="V1677" s="24">
        <v>2.6</v>
      </c>
      <c r="W1677" s="24">
        <v>2.2000000000000002</v>
      </c>
      <c r="X1677" s="25">
        <v>4.0728597449908928E-2</v>
      </c>
      <c r="Y1677" s="24">
        <v>2.5</v>
      </c>
      <c r="Z1677" s="24">
        <v>-1</v>
      </c>
      <c r="AA1677" s="24">
        <v>3.5</v>
      </c>
      <c r="AB1677" s="24">
        <v>3.6</v>
      </c>
      <c r="AC1677" s="26">
        <v>0.44956507193041145</v>
      </c>
      <c r="AD1677" s="24">
        <v>11.038069073783358</v>
      </c>
      <c r="AE1677" s="6">
        <v>51</v>
      </c>
      <c r="AF1677" s="6">
        <v>60</v>
      </c>
      <c r="AG1677" s="6">
        <v>96</v>
      </c>
      <c r="AH1677" s="27">
        <v>2.6666666666666665</v>
      </c>
      <c r="AI1677" s="28">
        <v>580000</v>
      </c>
      <c r="AJ1677" s="28">
        <v>560000</v>
      </c>
      <c r="AK1677" s="28">
        <v>580000</v>
      </c>
      <c r="AL1677" s="29">
        <v>3.5714285714285712E-2</v>
      </c>
      <c r="AM1677" s="29">
        <v>0</v>
      </c>
      <c r="AN1677" s="6">
        <v>2.2000000000000002</v>
      </c>
      <c r="AO1677" s="27">
        <v>0.30000000000000027</v>
      </c>
      <c r="AP1677" s="6">
        <v>1.9</v>
      </c>
      <c r="AQ1677" s="28">
        <v>430</v>
      </c>
      <c r="AR1677" s="28">
        <v>420</v>
      </c>
      <c r="AS1677" s="25">
        <v>2.3809523809523808E-2</v>
      </c>
      <c r="AT1677" s="30">
        <v>956.48000000000013</v>
      </c>
      <c r="AU1677" s="24">
        <v>0.56810000000000005</v>
      </c>
      <c r="AV1677" s="24">
        <v>0.43190000000000001</v>
      </c>
      <c r="AW1677" s="24">
        <v>0.54149999999999998</v>
      </c>
      <c r="AX1677" s="24">
        <v>0.2339</v>
      </c>
      <c r="AY1677" s="24">
        <v>0.51170000000000004</v>
      </c>
      <c r="AZ1677" s="24">
        <v>0.161</v>
      </c>
      <c r="BA1677" s="24">
        <v>0.27539999999999998</v>
      </c>
      <c r="BB1677" s="31">
        <v>1</v>
      </c>
      <c r="BC1677" s="23">
        <v>224</v>
      </c>
      <c r="BD1677" s="32" t="s">
        <v>4655</v>
      </c>
      <c r="BE1677" s="33">
        <v>152.485347910992</v>
      </c>
      <c r="BF1677" s="33">
        <v>-32.162344466984301</v>
      </c>
      <c r="BG1677" s="34">
        <f t="shared" si="312"/>
        <v>79</v>
      </c>
      <c r="BH1677" s="34">
        <f t="shared" si="313"/>
        <v>80</v>
      </c>
      <c r="BI1677" s="34">
        <f t="shared" si="314"/>
        <v>92</v>
      </c>
      <c r="BJ1677" s="34">
        <f t="shared" si="315"/>
        <v>19</v>
      </c>
      <c r="BK1677" s="34">
        <f t="shared" si="316"/>
        <v>65</v>
      </c>
      <c r="BL1677" s="34">
        <f t="shared" si="317"/>
        <v>100</v>
      </c>
      <c r="BM1677" s="35">
        <f t="shared" si="318"/>
        <v>86</v>
      </c>
      <c r="BN1677" s="34">
        <f t="shared" si="319"/>
        <v>40</v>
      </c>
      <c r="BO1677" s="35">
        <f t="shared" si="320"/>
        <v>1</v>
      </c>
      <c r="BP1677" s="35">
        <f t="shared" si="321"/>
        <v>75</v>
      </c>
      <c r="BQ1677" s="35">
        <f t="shared" si="322"/>
        <v>10</v>
      </c>
      <c r="BR1677" s="35">
        <f t="shared" si="323"/>
        <v>49</v>
      </c>
    </row>
    <row r="1678" spans="2:70" x14ac:dyDescent="0.3">
      <c r="B1678" s="6" t="s">
        <v>2131</v>
      </c>
      <c r="C1678" s="6">
        <v>111011210</v>
      </c>
      <c r="D1678" s="6" t="s">
        <v>329</v>
      </c>
      <c r="E1678" s="6" t="s">
        <v>330</v>
      </c>
      <c r="F1678" s="6" t="s">
        <v>2847</v>
      </c>
      <c r="G1678" s="6" t="s">
        <v>77</v>
      </c>
      <c r="H1678" s="6" t="s">
        <v>4995</v>
      </c>
      <c r="I1678" s="22">
        <v>649000</v>
      </c>
      <c r="J1678" s="22">
        <v>649000</v>
      </c>
      <c r="K1678" s="22">
        <v>649000</v>
      </c>
      <c r="L1678" s="22">
        <v>615000</v>
      </c>
      <c r="M1678" s="22">
        <v>615000</v>
      </c>
      <c r="N1678" s="22">
        <v>625000</v>
      </c>
      <c r="O1678" s="23">
        <v>59</v>
      </c>
      <c r="P1678" s="23">
        <v>59</v>
      </c>
      <c r="Q1678" s="23">
        <v>42</v>
      </c>
      <c r="R1678" s="22">
        <v>675</v>
      </c>
      <c r="S1678" s="22">
        <v>500</v>
      </c>
      <c r="T1678" s="24">
        <v>1.4</v>
      </c>
      <c r="U1678" s="24">
        <v>-0.40000000000000013</v>
      </c>
      <c r="V1678" s="24">
        <v>1.8</v>
      </c>
      <c r="W1678" s="24">
        <v>1.9</v>
      </c>
      <c r="X1678" s="25">
        <v>5.4083204930662557E-2</v>
      </c>
      <c r="Y1678" s="24">
        <v>3</v>
      </c>
      <c r="Z1678" s="24">
        <v>-0.60000000000000009</v>
      </c>
      <c r="AA1678" s="24">
        <v>3.6</v>
      </c>
      <c r="AB1678" s="24">
        <v>3.3</v>
      </c>
      <c r="AC1678" s="26">
        <v>0.49359424359424353</v>
      </c>
      <c r="AD1678" s="24">
        <v>9.126571626571625</v>
      </c>
      <c r="AE1678" s="6">
        <v>70</v>
      </c>
      <c r="AF1678" s="6">
        <v>83</v>
      </c>
      <c r="AG1678" s="6">
        <v>82</v>
      </c>
      <c r="AH1678" s="27">
        <v>2.5637982195845699</v>
      </c>
      <c r="AI1678" s="28">
        <v>655000</v>
      </c>
      <c r="AJ1678" s="28">
        <v>640000</v>
      </c>
      <c r="AK1678" s="28">
        <v>621000</v>
      </c>
      <c r="AL1678" s="29">
        <v>2.34375E-2</v>
      </c>
      <c r="AM1678" s="29">
        <v>5.4750402576489533E-2</v>
      </c>
      <c r="AN1678" s="6">
        <v>2</v>
      </c>
      <c r="AO1678" s="27">
        <v>0</v>
      </c>
      <c r="AP1678" s="6">
        <v>2</v>
      </c>
      <c r="AQ1678" s="28">
        <v>550</v>
      </c>
      <c r="AR1678" s="28">
        <v>500</v>
      </c>
      <c r="AS1678" s="25">
        <v>0.1</v>
      </c>
      <c r="AT1678" s="30">
        <v>1367.5200000000002</v>
      </c>
      <c r="AU1678" s="24">
        <v>0.65939999999999999</v>
      </c>
      <c r="AV1678" s="24">
        <v>0.34060000000000001</v>
      </c>
      <c r="AW1678" s="24">
        <v>0.7591</v>
      </c>
      <c r="AX1678" s="24">
        <v>0.18049999999999999</v>
      </c>
      <c r="AY1678" s="24">
        <v>0.2409</v>
      </c>
      <c r="AZ1678" s="24">
        <v>0.28370000000000001</v>
      </c>
      <c r="BA1678" s="24">
        <v>0.42520000000000002</v>
      </c>
      <c r="BB1678" s="31">
        <v>1</v>
      </c>
      <c r="BC1678" s="23">
        <v>107</v>
      </c>
      <c r="BD1678" s="32" t="s">
        <v>4420</v>
      </c>
      <c r="BE1678" s="33">
        <v>151.672784082448</v>
      </c>
      <c r="BF1678" s="33">
        <v>-32.987448384289003</v>
      </c>
      <c r="BG1678" s="34">
        <f t="shared" si="312"/>
        <v>93</v>
      </c>
      <c r="BH1678" s="34">
        <f t="shared" si="313"/>
        <v>84</v>
      </c>
      <c r="BI1678" s="34">
        <f t="shared" si="314"/>
        <v>93</v>
      </c>
      <c r="BJ1678" s="34">
        <f t="shared" si="315"/>
        <v>13</v>
      </c>
      <c r="BK1678" s="34">
        <f t="shared" si="316"/>
        <v>85</v>
      </c>
      <c r="BL1678" s="34">
        <f t="shared" si="317"/>
        <v>43</v>
      </c>
      <c r="BM1678" s="35">
        <f t="shared" si="318"/>
        <v>100</v>
      </c>
      <c r="BN1678" s="34">
        <f t="shared" si="319"/>
        <v>59</v>
      </c>
      <c r="BO1678" s="35">
        <f t="shared" si="320"/>
        <v>1</v>
      </c>
      <c r="BP1678" s="35">
        <f t="shared" si="321"/>
        <v>67</v>
      </c>
      <c r="BQ1678" s="35">
        <f t="shared" si="322"/>
        <v>10</v>
      </c>
      <c r="BR1678" s="35">
        <f t="shared" si="323"/>
        <v>49</v>
      </c>
    </row>
    <row r="1679" spans="2:70" x14ac:dyDescent="0.3">
      <c r="B1679" s="6" t="s">
        <v>2681</v>
      </c>
      <c r="C1679" s="6">
        <v>112011240</v>
      </c>
      <c r="D1679" s="6" t="s">
        <v>2302</v>
      </c>
      <c r="E1679" s="6" t="s">
        <v>1219</v>
      </c>
      <c r="F1679" s="6" t="s">
        <v>2681</v>
      </c>
      <c r="G1679" s="6" t="s">
        <v>77</v>
      </c>
      <c r="H1679" s="6" t="s">
        <v>4995</v>
      </c>
      <c r="I1679" s="22">
        <v>1130443</v>
      </c>
      <c r="J1679" s="22">
        <v>1130443</v>
      </c>
      <c r="K1679" s="22">
        <v>1100000</v>
      </c>
      <c r="L1679" s="22">
        <v>1200000</v>
      </c>
      <c r="M1679" s="22">
        <v>1160000</v>
      </c>
      <c r="N1679" s="22">
        <v>1185000</v>
      </c>
      <c r="O1679" s="23">
        <v>63</v>
      </c>
      <c r="P1679" s="23">
        <v>61</v>
      </c>
      <c r="Q1679" s="23">
        <v>63</v>
      </c>
      <c r="R1679" s="22">
        <v>850</v>
      </c>
      <c r="S1679" s="22">
        <v>810</v>
      </c>
      <c r="T1679" s="24">
        <v>1.8</v>
      </c>
      <c r="U1679" s="24">
        <v>-0.19999999999999996</v>
      </c>
      <c r="V1679" s="24">
        <v>2</v>
      </c>
      <c r="W1679" s="24">
        <v>1.6</v>
      </c>
      <c r="X1679" s="25">
        <v>3.9099715775143019E-2</v>
      </c>
      <c r="Y1679" s="24">
        <v>1.9</v>
      </c>
      <c r="Z1679" s="24">
        <v>-1.2000000000000002</v>
      </c>
      <c r="AA1679" s="24">
        <v>3.1</v>
      </c>
      <c r="AB1679" s="24">
        <v>3.5</v>
      </c>
      <c r="AC1679" s="26">
        <v>0.43416966328865636</v>
      </c>
      <c r="AD1679" s="24">
        <v>11.10416417821309</v>
      </c>
      <c r="AE1679" s="6">
        <v>76</v>
      </c>
      <c r="AF1679" s="6">
        <v>78</v>
      </c>
      <c r="AG1679" s="6">
        <v>107</v>
      </c>
      <c r="AH1679" s="27">
        <v>2.2464454976303321</v>
      </c>
      <c r="AI1679" s="28">
        <v>760000</v>
      </c>
      <c r="AJ1679" s="28">
        <v>755000</v>
      </c>
      <c r="AK1679" s="28">
        <v>740000</v>
      </c>
      <c r="AL1679" s="29">
        <v>6.6225165562913907E-3</v>
      </c>
      <c r="AM1679" s="29">
        <v>2.7027027027027029E-2</v>
      </c>
      <c r="AN1679" s="6">
        <v>2</v>
      </c>
      <c r="AO1679" s="27">
        <v>0.10000000000000009</v>
      </c>
      <c r="AP1679" s="6">
        <v>1.9</v>
      </c>
      <c r="AQ1679" s="28">
        <v>610</v>
      </c>
      <c r="AR1679" s="28">
        <v>595</v>
      </c>
      <c r="AS1679" s="25">
        <v>2.5210084033613446E-2</v>
      </c>
      <c r="AT1679" s="30">
        <v>1957.7600000000002</v>
      </c>
      <c r="AU1679" s="24">
        <v>0.58360000000000001</v>
      </c>
      <c r="AV1679" s="24">
        <v>0.41639999999999999</v>
      </c>
      <c r="AW1679" s="24">
        <v>0.61609999999999998</v>
      </c>
      <c r="AX1679" s="24">
        <v>0.25230000000000002</v>
      </c>
      <c r="AY1679" s="24">
        <v>0.34720000000000001</v>
      </c>
      <c r="AZ1679" s="24">
        <v>0.2429</v>
      </c>
      <c r="BA1679" s="24">
        <v>0.3679</v>
      </c>
      <c r="BB1679" s="31">
        <v>8</v>
      </c>
      <c r="BC1679" s="23">
        <v>620</v>
      </c>
      <c r="BD1679" s="32" t="s">
        <v>4977</v>
      </c>
      <c r="BE1679" s="33">
        <v>153.608328135227</v>
      </c>
      <c r="BF1679" s="33">
        <v>-28.6796560036484</v>
      </c>
      <c r="BG1679" s="34">
        <f t="shared" si="312"/>
        <v>87</v>
      </c>
      <c r="BH1679" s="34">
        <f t="shared" si="313"/>
        <v>84</v>
      </c>
      <c r="BI1679" s="34">
        <f t="shared" si="314"/>
        <v>97</v>
      </c>
      <c r="BJ1679" s="34">
        <f t="shared" si="315"/>
        <v>4</v>
      </c>
      <c r="BK1679" s="34">
        <f t="shared" si="316"/>
        <v>15</v>
      </c>
      <c r="BL1679" s="34">
        <f t="shared" si="317"/>
        <v>66</v>
      </c>
      <c r="BM1679" s="35">
        <f t="shared" si="318"/>
        <v>81</v>
      </c>
      <c r="BN1679" s="34">
        <f t="shared" si="319"/>
        <v>40</v>
      </c>
      <c r="BO1679" s="35">
        <f t="shared" si="320"/>
        <v>1</v>
      </c>
      <c r="BP1679" s="35">
        <f t="shared" si="321"/>
        <v>85</v>
      </c>
      <c r="BQ1679" s="35">
        <f t="shared" si="322"/>
        <v>80</v>
      </c>
      <c r="BR1679" s="35">
        <f t="shared" si="323"/>
        <v>49</v>
      </c>
    </row>
    <row r="1680" spans="2:70" x14ac:dyDescent="0.3">
      <c r="B1680" s="6" t="s">
        <v>2590</v>
      </c>
      <c r="C1680" s="6">
        <v>112011241</v>
      </c>
      <c r="D1680" s="6" t="s">
        <v>2302</v>
      </c>
      <c r="E1680" s="6" t="s">
        <v>1219</v>
      </c>
      <c r="F1680" s="6" t="s">
        <v>2691</v>
      </c>
      <c r="G1680" s="6" t="s">
        <v>77</v>
      </c>
      <c r="H1680" s="6" t="s">
        <v>4995</v>
      </c>
      <c r="I1680" s="22">
        <v>549999</v>
      </c>
      <c r="J1680" s="22">
        <v>545000</v>
      </c>
      <c r="K1680" s="22">
        <v>585000</v>
      </c>
      <c r="L1680" s="22">
        <v>685000</v>
      </c>
      <c r="M1680" s="22">
        <v>685000</v>
      </c>
      <c r="N1680" s="22">
        <v>800000</v>
      </c>
      <c r="O1680" s="23">
        <v>60</v>
      </c>
      <c r="P1680" s="23">
        <v>60</v>
      </c>
      <c r="Q1680" s="23">
        <v>95</v>
      </c>
      <c r="R1680" s="22">
        <v>450</v>
      </c>
      <c r="S1680" s="22">
        <v>420</v>
      </c>
      <c r="T1680" s="24">
        <v>2.2999999999999998</v>
      </c>
      <c r="U1680" s="24">
        <v>0.39999999999999991</v>
      </c>
      <c r="V1680" s="24">
        <v>1.9</v>
      </c>
      <c r="W1680" s="24">
        <v>0.7</v>
      </c>
      <c r="X1680" s="25">
        <v>4.254553190096709E-2</v>
      </c>
      <c r="Y1680" s="24">
        <v>2.9</v>
      </c>
      <c r="Z1680" s="24">
        <v>-2.5000000000000004</v>
      </c>
      <c r="AA1680" s="24">
        <v>5.4</v>
      </c>
      <c r="AB1680" s="24">
        <v>6.9</v>
      </c>
      <c r="AC1680" s="26">
        <v>0.35650906325263026</v>
      </c>
      <c r="AD1680" s="24">
        <v>8.3794712940121112</v>
      </c>
      <c r="AE1680" s="6">
        <v>76</v>
      </c>
      <c r="AF1680" s="6">
        <v>78</v>
      </c>
      <c r="AG1680" s="6">
        <v>107</v>
      </c>
      <c r="AH1680" s="27">
        <v>2.2464454976303321</v>
      </c>
      <c r="AI1680" s="28">
        <v>760000</v>
      </c>
      <c r="AJ1680" s="28">
        <v>755000</v>
      </c>
      <c r="AK1680" s="28">
        <v>740000</v>
      </c>
      <c r="AL1680" s="29">
        <v>6.6225165562913907E-3</v>
      </c>
      <c r="AM1680" s="29">
        <v>2.7027027027027029E-2</v>
      </c>
      <c r="AN1680" s="6">
        <v>2</v>
      </c>
      <c r="AO1680" s="27">
        <v>0.10000000000000009</v>
      </c>
      <c r="AP1680" s="6">
        <v>1.9</v>
      </c>
      <c r="AQ1680" s="28">
        <v>610</v>
      </c>
      <c r="AR1680" s="28">
        <v>595</v>
      </c>
      <c r="AS1680" s="25">
        <v>2.5210084033613446E-2</v>
      </c>
      <c r="AT1680" s="30">
        <v>1262.24</v>
      </c>
      <c r="AU1680" s="24">
        <v>0.65290000000000004</v>
      </c>
      <c r="AV1680" s="24">
        <v>0.34710000000000002</v>
      </c>
      <c r="AW1680" s="24">
        <v>0.7026</v>
      </c>
      <c r="AX1680" s="24">
        <v>0.2006</v>
      </c>
      <c r="AY1680" s="24">
        <v>0.42070000000000002</v>
      </c>
      <c r="AZ1680" s="24">
        <v>0.2545</v>
      </c>
      <c r="BA1680" s="24">
        <v>0.2833</v>
      </c>
      <c r="BB1680" s="31">
        <v>2</v>
      </c>
      <c r="BC1680" s="23">
        <v>564</v>
      </c>
      <c r="BD1680" s="32" t="s">
        <v>4880</v>
      </c>
      <c r="BE1680" s="33">
        <v>153.30726433438701</v>
      </c>
      <c r="BF1680" s="33">
        <v>-29.126823300861702</v>
      </c>
      <c r="BG1680" s="34">
        <f t="shared" si="312"/>
        <v>79</v>
      </c>
      <c r="BH1680" s="34">
        <f t="shared" si="313"/>
        <v>84</v>
      </c>
      <c r="BI1680" s="34">
        <f t="shared" si="314"/>
        <v>97</v>
      </c>
      <c r="BJ1680" s="34">
        <f t="shared" si="315"/>
        <v>4</v>
      </c>
      <c r="BK1680" s="34">
        <f t="shared" si="316"/>
        <v>21</v>
      </c>
      <c r="BL1680" s="34">
        <f t="shared" si="317"/>
        <v>83</v>
      </c>
      <c r="BM1680" s="35">
        <f t="shared" si="318"/>
        <v>92</v>
      </c>
      <c r="BN1680" s="34">
        <f t="shared" si="319"/>
        <v>67</v>
      </c>
      <c r="BO1680" s="35">
        <f t="shared" si="320"/>
        <v>30</v>
      </c>
      <c r="BP1680" s="35">
        <f t="shared" si="321"/>
        <v>69</v>
      </c>
      <c r="BQ1680" s="35">
        <f t="shared" si="322"/>
        <v>20</v>
      </c>
      <c r="BR1680" s="35">
        <f t="shared" si="323"/>
        <v>49</v>
      </c>
    </row>
    <row r="1681" spans="2:70" x14ac:dyDescent="0.3">
      <c r="B1681" s="6" t="s">
        <v>932</v>
      </c>
      <c r="C1681" s="6">
        <v>210051250</v>
      </c>
      <c r="D1681" s="6" t="s">
        <v>333</v>
      </c>
      <c r="E1681" s="6" t="s">
        <v>146</v>
      </c>
      <c r="F1681" s="6" t="s">
        <v>689</v>
      </c>
      <c r="G1681" s="6" t="s">
        <v>86</v>
      </c>
      <c r="H1681" s="6" t="s">
        <v>4995</v>
      </c>
      <c r="I1681" s="22">
        <v>505000</v>
      </c>
      <c r="J1681" s="22">
        <v>510000</v>
      </c>
      <c r="K1681" s="22">
        <v>540000</v>
      </c>
      <c r="L1681" s="22">
        <v>535000</v>
      </c>
      <c r="M1681" s="22">
        <v>535000</v>
      </c>
      <c r="N1681" s="22">
        <v>525000</v>
      </c>
      <c r="O1681" s="23">
        <v>28</v>
      </c>
      <c r="P1681" s="23">
        <v>28</v>
      </c>
      <c r="Q1681" s="23">
        <v>28</v>
      </c>
      <c r="R1681" s="22">
        <v>530</v>
      </c>
      <c r="S1681" s="22">
        <v>520</v>
      </c>
      <c r="T1681" s="24">
        <v>3.5</v>
      </c>
      <c r="U1681" s="24">
        <v>0.5</v>
      </c>
      <c r="V1681" s="24">
        <v>3</v>
      </c>
      <c r="W1681" s="24">
        <v>3</v>
      </c>
      <c r="X1681" s="25">
        <v>5.4574257425742574E-2</v>
      </c>
      <c r="Y1681" s="24">
        <v>6</v>
      </c>
      <c r="Z1681" s="24">
        <v>-2</v>
      </c>
      <c r="AA1681" s="24">
        <v>8</v>
      </c>
      <c r="AB1681" s="24">
        <v>8.4</v>
      </c>
      <c r="AC1681" s="26">
        <v>0.337047212047212</v>
      </c>
      <c r="AD1681" s="24">
        <v>6.1759376663222811</v>
      </c>
      <c r="AE1681" s="6">
        <v>102</v>
      </c>
      <c r="AF1681" s="6">
        <v>113</v>
      </c>
      <c r="AG1681" s="6">
        <v>132</v>
      </c>
      <c r="AH1681" s="27">
        <v>2.6285714285714286</v>
      </c>
      <c r="AI1681" s="28">
        <v>465000</v>
      </c>
      <c r="AJ1681" s="28">
        <v>455000</v>
      </c>
      <c r="AK1681" s="28">
        <v>455000</v>
      </c>
      <c r="AL1681" s="29">
        <v>2.197802197802198E-2</v>
      </c>
      <c r="AM1681" s="29">
        <v>2.197802197802198E-2</v>
      </c>
      <c r="AN1681" s="6">
        <v>3.3</v>
      </c>
      <c r="AO1681" s="27">
        <v>0.19999999999999973</v>
      </c>
      <c r="AP1681" s="6">
        <v>3.1</v>
      </c>
      <c r="AQ1681" s="28">
        <v>485</v>
      </c>
      <c r="AR1681" s="28">
        <v>450</v>
      </c>
      <c r="AS1681" s="25">
        <v>7.7777777777777779E-2</v>
      </c>
      <c r="AT1681" s="30">
        <v>1572.4800000000002</v>
      </c>
      <c r="AU1681" s="24">
        <v>0.64059999999999995</v>
      </c>
      <c r="AV1681" s="24">
        <v>0.3594</v>
      </c>
      <c r="AW1681" s="24">
        <v>0.60150000000000003</v>
      </c>
      <c r="AX1681" s="24">
        <v>0.39779999999999999</v>
      </c>
      <c r="AY1681" s="24">
        <v>0.31990000000000002</v>
      </c>
      <c r="AZ1681" s="24">
        <v>0.31</v>
      </c>
      <c r="BA1681" s="24">
        <v>0.33589999999999998</v>
      </c>
      <c r="BB1681" s="31">
        <v>4.5</v>
      </c>
      <c r="BC1681" s="23">
        <v>15</v>
      </c>
      <c r="BD1681" s="32" t="s">
        <v>3318</v>
      </c>
      <c r="BE1681" s="33">
        <v>144.87782572173799</v>
      </c>
      <c r="BF1681" s="33">
        <v>-37.694597341055598</v>
      </c>
      <c r="BG1681" s="34">
        <f t="shared" si="312"/>
        <v>59</v>
      </c>
      <c r="BH1681" s="34">
        <f t="shared" si="313"/>
        <v>62</v>
      </c>
      <c r="BI1681" s="34">
        <f t="shared" si="314"/>
        <v>92</v>
      </c>
      <c r="BJ1681" s="34">
        <f t="shared" si="315"/>
        <v>12</v>
      </c>
      <c r="BK1681" s="34">
        <f t="shared" si="316"/>
        <v>100</v>
      </c>
      <c r="BL1681" s="34">
        <f t="shared" si="317"/>
        <v>60</v>
      </c>
      <c r="BM1681" s="35">
        <f t="shared" si="318"/>
        <v>100</v>
      </c>
      <c r="BN1681" s="34">
        <f t="shared" si="319"/>
        <v>88</v>
      </c>
      <c r="BO1681" s="35">
        <f t="shared" si="320"/>
        <v>43</v>
      </c>
      <c r="BP1681" s="35">
        <f t="shared" si="321"/>
        <v>18</v>
      </c>
      <c r="BQ1681" s="35">
        <f t="shared" si="322"/>
        <v>45</v>
      </c>
      <c r="BR1681" s="35">
        <f t="shared" si="323"/>
        <v>49</v>
      </c>
    </row>
    <row r="1682" spans="2:70" x14ac:dyDescent="0.3">
      <c r="B1682" s="6" t="s">
        <v>997</v>
      </c>
      <c r="C1682" s="6">
        <v>212031306</v>
      </c>
      <c r="D1682" s="6" t="s">
        <v>578</v>
      </c>
      <c r="E1682" s="6" t="s">
        <v>157</v>
      </c>
      <c r="F1682" s="6" t="s">
        <v>689</v>
      </c>
      <c r="G1682" s="6" t="s">
        <v>86</v>
      </c>
      <c r="H1682" s="6" t="s">
        <v>4995</v>
      </c>
      <c r="I1682" s="22">
        <v>630000</v>
      </c>
      <c r="J1682" s="22">
        <v>660000</v>
      </c>
      <c r="K1682" s="22">
        <v>660000</v>
      </c>
      <c r="L1682" s="22">
        <v>600000</v>
      </c>
      <c r="M1682" s="22">
        <v>550000</v>
      </c>
      <c r="N1682" s="22">
        <v>585000</v>
      </c>
      <c r="O1682" s="23">
        <v>84</v>
      </c>
      <c r="P1682" s="23">
        <v>68</v>
      </c>
      <c r="Q1682" s="23">
        <v>52</v>
      </c>
      <c r="R1682" s="22">
        <v>530</v>
      </c>
      <c r="S1682" s="22">
        <v>505</v>
      </c>
      <c r="T1682" s="24">
        <v>3.6</v>
      </c>
      <c r="U1682" s="24">
        <v>-0.89999999999999991</v>
      </c>
      <c r="V1682" s="24">
        <v>4.5</v>
      </c>
      <c r="W1682" s="24">
        <v>5.4</v>
      </c>
      <c r="X1682" s="25">
        <v>4.3746031746031748E-2</v>
      </c>
      <c r="Y1682" s="24">
        <v>6.3</v>
      </c>
      <c r="Z1682" s="24">
        <v>-2.3999999999999995</v>
      </c>
      <c r="AA1682" s="24">
        <v>8.6999999999999993</v>
      </c>
      <c r="AB1682" s="24">
        <v>9</v>
      </c>
      <c r="AC1682" s="26">
        <v>0.20309625996321273</v>
      </c>
      <c r="AD1682" s="24">
        <v>4.6426213271706827</v>
      </c>
      <c r="AE1682" s="6">
        <v>1125</v>
      </c>
      <c r="AF1682" s="6">
        <v>119</v>
      </c>
      <c r="AG1682" s="6">
        <v>112</v>
      </c>
      <c r="AH1682" s="27">
        <v>6.9753694581280783</v>
      </c>
      <c r="AI1682" s="28">
        <v>545000</v>
      </c>
      <c r="AJ1682" s="28">
        <v>538500</v>
      </c>
      <c r="AK1682" s="28">
        <v>505000</v>
      </c>
      <c r="AL1682" s="29">
        <v>1.2070566388115135E-2</v>
      </c>
      <c r="AM1682" s="29">
        <v>7.9207920792079209E-2</v>
      </c>
      <c r="AN1682" s="6">
        <v>2.8</v>
      </c>
      <c r="AO1682" s="27">
        <v>-0.20000000000000018</v>
      </c>
      <c r="AP1682" s="6">
        <v>3</v>
      </c>
      <c r="AQ1682" s="28">
        <v>530</v>
      </c>
      <c r="AR1682" s="28">
        <v>490</v>
      </c>
      <c r="AS1682" s="25">
        <v>8.1632653061224483E-2</v>
      </c>
      <c r="AT1682" s="30">
        <v>2609.6000000000004</v>
      </c>
      <c r="AU1682" s="24">
        <v>0.89859999999999995</v>
      </c>
      <c r="AV1682" s="24">
        <v>0.1014</v>
      </c>
      <c r="AW1682" s="24">
        <v>0.93779999999999997</v>
      </c>
      <c r="AX1682" s="24">
        <v>5.74E-2</v>
      </c>
      <c r="AY1682" s="24">
        <v>0.14660000000000001</v>
      </c>
      <c r="AZ1682" s="24">
        <v>0.63109999999999999</v>
      </c>
      <c r="BA1682" s="24">
        <v>0.2021</v>
      </c>
      <c r="BB1682" s="31">
        <v>6</v>
      </c>
      <c r="BC1682" s="23">
        <v>38</v>
      </c>
      <c r="BD1682" s="32" t="s">
        <v>3376</v>
      </c>
      <c r="BE1682" s="33">
        <v>145.25360500293101</v>
      </c>
      <c r="BF1682" s="33">
        <v>-38.061575984729501</v>
      </c>
      <c r="BG1682" s="34">
        <f t="shared" si="312"/>
        <v>57</v>
      </c>
      <c r="BH1682" s="34">
        <f t="shared" si="313"/>
        <v>70</v>
      </c>
      <c r="BI1682" s="34">
        <f t="shared" si="314"/>
        <v>38</v>
      </c>
      <c r="BJ1682" s="34">
        <f t="shared" si="315"/>
        <v>7</v>
      </c>
      <c r="BK1682" s="34">
        <f t="shared" si="316"/>
        <v>100</v>
      </c>
      <c r="BL1682" s="34">
        <f t="shared" si="317"/>
        <v>22</v>
      </c>
      <c r="BM1682" s="35">
        <f t="shared" si="318"/>
        <v>96</v>
      </c>
      <c r="BN1682" s="34">
        <f t="shared" si="319"/>
        <v>100</v>
      </c>
      <c r="BO1682" s="35">
        <f t="shared" si="320"/>
        <v>100</v>
      </c>
      <c r="BP1682" s="35">
        <f t="shared" si="321"/>
        <v>13</v>
      </c>
      <c r="BQ1682" s="35">
        <f t="shared" si="322"/>
        <v>60</v>
      </c>
      <c r="BR1682" s="35">
        <f t="shared" si="323"/>
        <v>49</v>
      </c>
    </row>
    <row r="1683" spans="2:70" x14ac:dyDescent="0.3">
      <c r="B1683" s="6" t="s">
        <v>1485</v>
      </c>
      <c r="C1683" s="6">
        <v>212051319</v>
      </c>
      <c r="D1683" s="6" t="s">
        <v>267</v>
      </c>
      <c r="E1683" s="6" t="s">
        <v>157</v>
      </c>
      <c r="F1683" s="6" t="s">
        <v>689</v>
      </c>
      <c r="G1683" s="6" t="s">
        <v>86</v>
      </c>
      <c r="H1683" s="6" t="s">
        <v>4995</v>
      </c>
      <c r="I1683" s="22">
        <v>890000</v>
      </c>
      <c r="J1683" s="22">
        <v>910000</v>
      </c>
      <c r="K1683" s="22">
        <v>968000</v>
      </c>
      <c r="L1683" s="22">
        <v>915000</v>
      </c>
      <c r="M1683" s="22">
        <v>865000</v>
      </c>
      <c r="N1683" s="22">
        <v>950000</v>
      </c>
      <c r="O1683" s="23">
        <v>29</v>
      </c>
      <c r="P1683" s="23">
        <v>29</v>
      </c>
      <c r="Q1683" s="23">
        <v>29</v>
      </c>
      <c r="R1683" s="22">
        <v>635</v>
      </c>
      <c r="S1683" s="22">
        <v>600</v>
      </c>
      <c r="T1683" s="24">
        <v>3.1</v>
      </c>
      <c r="U1683" s="24">
        <v>0.10000000000000009</v>
      </c>
      <c r="V1683" s="24">
        <v>3</v>
      </c>
      <c r="W1683" s="24">
        <v>3.5</v>
      </c>
      <c r="X1683" s="25">
        <v>3.7101123595505617E-2</v>
      </c>
      <c r="Y1683" s="24">
        <v>6.3</v>
      </c>
      <c r="Z1683" s="24">
        <v>-1.7999999999999998</v>
      </c>
      <c r="AA1683" s="24">
        <v>8.1</v>
      </c>
      <c r="AB1683" s="24">
        <v>8.6999999999999993</v>
      </c>
      <c r="AC1683" s="26">
        <v>0.28193151949989342</v>
      </c>
      <c r="AD1683" s="24">
        <v>7.599002191244856</v>
      </c>
      <c r="AE1683" s="6">
        <v>399</v>
      </c>
      <c r="AF1683" s="6">
        <v>455</v>
      </c>
      <c r="AG1683" s="6">
        <v>415</v>
      </c>
      <c r="AH1683" s="27">
        <v>5.4872979214780599</v>
      </c>
      <c r="AI1683" s="28">
        <v>868000</v>
      </c>
      <c r="AJ1683" s="28">
        <v>882000</v>
      </c>
      <c r="AK1683" s="28">
        <v>880000</v>
      </c>
      <c r="AL1683" s="29">
        <v>-1.5873015873015872E-2</v>
      </c>
      <c r="AM1683" s="29">
        <v>-1.3636363636363636E-2</v>
      </c>
      <c r="AN1683" s="6">
        <v>2.6</v>
      </c>
      <c r="AO1683" s="27">
        <v>-0.19999999999999973</v>
      </c>
      <c r="AP1683" s="6">
        <v>2.8</v>
      </c>
      <c r="AQ1683" s="28">
        <v>620</v>
      </c>
      <c r="AR1683" s="28">
        <v>590</v>
      </c>
      <c r="AS1683" s="25">
        <v>5.0847457627118647E-2</v>
      </c>
      <c r="AT1683" s="30">
        <v>2252.3200000000002</v>
      </c>
      <c r="AU1683" s="24">
        <v>0.69040000000000001</v>
      </c>
      <c r="AV1683" s="24">
        <v>0.30959999999999999</v>
      </c>
      <c r="AW1683" s="24">
        <v>0.58179999999999998</v>
      </c>
      <c r="AX1683" s="24">
        <v>0.18099999999999999</v>
      </c>
      <c r="AY1683" s="24">
        <v>0.27639999999999998</v>
      </c>
      <c r="AZ1683" s="24">
        <v>0.32669999999999999</v>
      </c>
      <c r="BA1683" s="24">
        <v>0.37180000000000002</v>
      </c>
      <c r="BB1683" s="31">
        <v>6</v>
      </c>
      <c r="BC1683" s="23">
        <v>14</v>
      </c>
      <c r="BD1683" s="32" t="s">
        <v>3804</v>
      </c>
      <c r="BE1683" s="33">
        <v>145.10142604060499</v>
      </c>
      <c r="BF1683" s="33">
        <v>-37.872684272269296</v>
      </c>
      <c r="BG1683" s="34">
        <f t="shared" si="312"/>
        <v>65</v>
      </c>
      <c r="BH1683" s="34">
        <f t="shared" si="313"/>
        <v>74</v>
      </c>
      <c r="BI1683" s="34">
        <f t="shared" si="314"/>
        <v>57</v>
      </c>
      <c r="BJ1683" s="34">
        <f t="shared" si="315"/>
        <v>1</v>
      </c>
      <c r="BK1683" s="34">
        <f t="shared" si="316"/>
        <v>100</v>
      </c>
      <c r="BL1683" s="34">
        <f t="shared" si="317"/>
        <v>51</v>
      </c>
      <c r="BM1683" s="35">
        <f t="shared" si="318"/>
        <v>74</v>
      </c>
      <c r="BN1683" s="34">
        <f t="shared" si="319"/>
        <v>74</v>
      </c>
      <c r="BO1683" s="35">
        <f t="shared" si="320"/>
        <v>79</v>
      </c>
      <c r="BP1683" s="35">
        <f t="shared" si="321"/>
        <v>13</v>
      </c>
      <c r="BQ1683" s="35">
        <f t="shared" si="322"/>
        <v>60</v>
      </c>
      <c r="BR1683" s="35">
        <f t="shared" si="323"/>
        <v>49</v>
      </c>
    </row>
    <row r="1684" spans="2:70" x14ac:dyDescent="0.3">
      <c r="B1684" s="6" t="s">
        <v>1612</v>
      </c>
      <c r="C1684" s="6">
        <v>213051585</v>
      </c>
      <c r="D1684" s="6" t="s">
        <v>693</v>
      </c>
      <c r="E1684" s="6" t="s">
        <v>89</v>
      </c>
      <c r="F1684" s="6" t="s">
        <v>689</v>
      </c>
      <c r="G1684" s="6" t="s">
        <v>86</v>
      </c>
      <c r="H1684" s="6" t="s">
        <v>4995</v>
      </c>
      <c r="I1684" s="22">
        <v>480000</v>
      </c>
      <c r="J1684" s="22">
        <v>470000</v>
      </c>
      <c r="K1684" s="22">
        <v>460000</v>
      </c>
      <c r="L1684" s="22">
        <v>470000</v>
      </c>
      <c r="M1684" s="22">
        <v>470000</v>
      </c>
      <c r="N1684" s="22">
        <v>492500</v>
      </c>
      <c r="O1684" s="23">
        <v>48</v>
      </c>
      <c r="P1684" s="23">
        <v>48</v>
      </c>
      <c r="Q1684" s="23">
        <v>38</v>
      </c>
      <c r="R1684" s="22">
        <v>460</v>
      </c>
      <c r="S1684" s="22">
        <v>430</v>
      </c>
      <c r="T1684" s="24">
        <v>4.0999999999999996</v>
      </c>
      <c r="U1684" s="24">
        <v>-1.1000000000000005</v>
      </c>
      <c r="V1684" s="24">
        <v>5.2</v>
      </c>
      <c r="W1684" s="24">
        <v>4.0999999999999996</v>
      </c>
      <c r="X1684" s="25">
        <v>4.9833333333333334E-2</v>
      </c>
      <c r="Y1684" s="24">
        <v>5.2</v>
      </c>
      <c r="Z1684" s="24">
        <v>-0.70000000000000018</v>
      </c>
      <c r="AA1684" s="24">
        <v>5.9</v>
      </c>
      <c r="AB1684" s="24">
        <v>4.0999999999999996</v>
      </c>
      <c r="AC1684" s="26">
        <v>0.21788556271314888</v>
      </c>
      <c r="AD1684" s="24">
        <v>4.3722855393942925</v>
      </c>
      <c r="AE1684" s="6">
        <v>219</v>
      </c>
      <c r="AF1684" s="6">
        <v>243</v>
      </c>
      <c r="AG1684" s="6">
        <v>234</v>
      </c>
      <c r="AH1684" s="27">
        <v>6.0126849894291761</v>
      </c>
      <c r="AI1684" s="28">
        <v>458000</v>
      </c>
      <c r="AJ1684" s="28">
        <v>470000</v>
      </c>
      <c r="AK1684" s="28">
        <v>460000</v>
      </c>
      <c r="AL1684" s="29">
        <v>-2.553191489361702E-2</v>
      </c>
      <c r="AM1684" s="29">
        <v>-4.3478260869565218E-3</v>
      </c>
      <c r="AN1684" s="6">
        <v>3.4</v>
      </c>
      <c r="AO1684" s="27">
        <v>-0.20000000000000018</v>
      </c>
      <c r="AP1684" s="6">
        <v>3.6</v>
      </c>
      <c r="AQ1684" s="28">
        <v>460</v>
      </c>
      <c r="AR1684" s="28">
        <v>430</v>
      </c>
      <c r="AS1684" s="25">
        <v>6.9767441860465115E-2</v>
      </c>
      <c r="AT1684" s="30">
        <v>2111.2000000000003</v>
      </c>
      <c r="AU1684" s="24">
        <v>0.83879999999999999</v>
      </c>
      <c r="AV1684" s="24">
        <v>0.16120000000000001</v>
      </c>
      <c r="AW1684" s="24">
        <v>0.77359999999999995</v>
      </c>
      <c r="AX1684" s="24">
        <v>0.21540000000000001</v>
      </c>
      <c r="AY1684" s="24">
        <v>0.14799999999999999</v>
      </c>
      <c r="AZ1684" s="24">
        <v>0.52110000000000001</v>
      </c>
      <c r="BA1684" s="24">
        <v>0.27739999999999998</v>
      </c>
      <c r="BB1684" s="31">
        <v>5</v>
      </c>
      <c r="BC1684" s="23">
        <v>27</v>
      </c>
      <c r="BD1684" s="32" t="s">
        <v>3929</v>
      </c>
      <c r="BE1684" s="33">
        <v>144.662336266072</v>
      </c>
      <c r="BF1684" s="33">
        <v>-37.855793056925798</v>
      </c>
      <c r="BG1684" s="34">
        <f t="shared" si="312"/>
        <v>49</v>
      </c>
      <c r="BH1684" s="34">
        <f t="shared" si="313"/>
        <v>60</v>
      </c>
      <c r="BI1684" s="34">
        <f t="shared" si="314"/>
        <v>50</v>
      </c>
      <c r="BJ1684" s="34">
        <f t="shared" si="315"/>
        <v>1</v>
      </c>
      <c r="BK1684" s="34">
        <f t="shared" si="316"/>
        <v>100</v>
      </c>
      <c r="BL1684" s="34">
        <f t="shared" si="317"/>
        <v>23</v>
      </c>
      <c r="BM1684" s="35">
        <f t="shared" si="318"/>
        <v>100</v>
      </c>
      <c r="BN1684" s="34">
        <f t="shared" si="319"/>
        <v>100</v>
      </c>
      <c r="BO1684" s="35">
        <f t="shared" si="320"/>
        <v>100</v>
      </c>
      <c r="BP1684" s="35">
        <f t="shared" si="321"/>
        <v>31</v>
      </c>
      <c r="BQ1684" s="35">
        <f t="shared" si="322"/>
        <v>50</v>
      </c>
      <c r="BR1684" s="35">
        <f t="shared" si="323"/>
        <v>49</v>
      </c>
    </row>
    <row r="1685" spans="2:70" x14ac:dyDescent="0.3">
      <c r="B1685" s="6" t="s">
        <v>2431</v>
      </c>
      <c r="C1685" s="6">
        <v>306021145</v>
      </c>
      <c r="D1685" s="6" t="s">
        <v>1816</v>
      </c>
      <c r="E1685" s="6" t="s">
        <v>1349</v>
      </c>
      <c r="F1685" s="6" t="s">
        <v>1349</v>
      </c>
      <c r="G1685" s="6" t="s">
        <v>97</v>
      </c>
      <c r="H1685" s="6" t="s">
        <v>4995</v>
      </c>
      <c r="I1685" s="22">
        <v>400000</v>
      </c>
      <c r="J1685" s="22">
        <v>400000</v>
      </c>
      <c r="K1685" s="22">
        <v>389000</v>
      </c>
      <c r="L1685" s="22">
        <v>410000</v>
      </c>
      <c r="M1685" s="22">
        <v>405000</v>
      </c>
      <c r="N1685" s="22">
        <v>370000</v>
      </c>
      <c r="O1685" s="23">
        <v>36</v>
      </c>
      <c r="P1685" s="23">
        <v>35</v>
      </c>
      <c r="Q1685" s="23">
        <v>35</v>
      </c>
      <c r="R1685" s="22">
        <v>490</v>
      </c>
      <c r="S1685" s="22">
        <v>460</v>
      </c>
      <c r="T1685" s="24">
        <v>2.4</v>
      </c>
      <c r="U1685" s="24">
        <v>-0.20000000000000018</v>
      </c>
      <c r="V1685" s="24">
        <v>2.6</v>
      </c>
      <c r="W1685" s="24">
        <v>2.7</v>
      </c>
      <c r="X1685" s="25">
        <v>6.3700000000000007E-2</v>
      </c>
      <c r="Y1685" s="24">
        <v>4.4000000000000004</v>
      </c>
      <c r="Z1685" s="24">
        <v>-1.1999999999999993</v>
      </c>
      <c r="AA1685" s="24">
        <v>5.6</v>
      </c>
      <c r="AB1685" s="24">
        <v>6.4</v>
      </c>
      <c r="AC1685" s="26">
        <v>0.31818181818181812</v>
      </c>
      <c r="AD1685" s="24">
        <v>4.9950049950049937</v>
      </c>
      <c r="AE1685" s="6">
        <v>173</v>
      </c>
      <c r="AF1685" s="6">
        <v>193</v>
      </c>
      <c r="AG1685" s="6">
        <v>183</v>
      </c>
      <c r="AH1685" s="27">
        <v>2.9729729729729728</v>
      </c>
      <c r="AI1685" s="28">
        <v>345000</v>
      </c>
      <c r="AJ1685" s="28">
        <v>305000</v>
      </c>
      <c r="AK1685" s="28">
        <v>257000</v>
      </c>
      <c r="AL1685" s="29">
        <v>0.13114754098360656</v>
      </c>
      <c r="AM1685" s="29">
        <v>0.34241245136186771</v>
      </c>
      <c r="AN1685" s="6">
        <v>2.2000000000000002</v>
      </c>
      <c r="AO1685" s="27">
        <v>-0.5</v>
      </c>
      <c r="AP1685" s="6">
        <v>2.7</v>
      </c>
      <c r="AQ1685" s="28">
        <v>450</v>
      </c>
      <c r="AR1685" s="28">
        <v>425</v>
      </c>
      <c r="AS1685" s="25">
        <v>5.8823529411764705E-2</v>
      </c>
      <c r="AT1685" s="30">
        <v>1540.0000000000002</v>
      </c>
      <c r="AU1685" s="24">
        <v>0.47170000000000001</v>
      </c>
      <c r="AV1685" s="24">
        <v>0.52829999999999999</v>
      </c>
      <c r="AW1685" s="24">
        <v>0.18590000000000001</v>
      </c>
      <c r="AX1685" s="24">
        <v>0.22220000000000001</v>
      </c>
      <c r="AY1685" s="24">
        <v>0.18</v>
      </c>
      <c r="AZ1685" s="24">
        <v>0.1817</v>
      </c>
      <c r="BA1685" s="24">
        <v>0.59889999999999999</v>
      </c>
      <c r="BB1685" s="31">
        <v>3</v>
      </c>
      <c r="BC1685" s="23">
        <v>1392</v>
      </c>
      <c r="BD1685" s="32" t="s">
        <v>4715</v>
      </c>
      <c r="BE1685" s="33">
        <v>145.76359905932</v>
      </c>
      <c r="BF1685" s="33">
        <v>-16.910508250369698</v>
      </c>
      <c r="BG1685" s="34">
        <f t="shared" si="312"/>
        <v>77</v>
      </c>
      <c r="BH1685" s="34">
        <f t="shared" si="313"/>
        <v>80</v>
      </c>
      <c r="BI1685" s="34">
        <f t="shared" si="314"/>
        <v>88</v>
      </c>
      <c r="BJ1685" s="34">
        <f t="shared" si="315"/>
        <v>66</v>
      </c>
      <c r="BK1685" s="34">
        <f t="shared" si="316"/>
        <v>1</v>
      </c>
      <c r="BL1685" s="34">
        <f t="shared" si="317"/>
        <v>30</v>
      </c>
      <c r="BM1685" s="35">
        <f t="shared" si="318"/>
        <v>100</v>
      </c>
      <c r="BN1685" s="34">
        <f t="shared" si="319"/>
        <v>100</v>
      </c>
      <c r="BO1685" s="35">
        <f t="shared" si="320"/>
        <v>55</v>
      </c>
      <c r="BP1685" s="35">
        <f t="shared" si="321"/>
        <v>44</v>
      </c>
      <c r="BQ1685" s="35">
        <f t="shared" si="322"/>
        <v>30</v>
      </c>
      <c r="BR1685" s="35">
        <f t="shared" si="323"/>
        <v>49</v>
      </c>
    </row>
    <row r="1686" spans="2:70" x14ac:dyDescent="0.3">
      <c r="B1686" s="6" t="s">
        <v>2599</v>
      </c>
      <c r="C1686" s="6">
        <v>309031238</v>
      </c>
      <c r="D1686" s="6" t="s">
        <v>2251</v>
      </c>
      <c r="E1686" s="6" t="s">
        <v>1142</v>
      </c>
      <c r="F1686" s="6" t="s">
        <v>3657</v>
      </c>
      <c r="G1686" s="6" t="s">
        <v>97</v>
      </c>
      <c r="H1686" s="6" t="s">
        <v>4995</v>
      </c>
      <c r="I1686" s="22">
        <v>696900</v>
      </c>
      <c r="J1686" s="22">
        <v>695000</v>
      </c>
      <c r="K1686" s="22">
        <v>629000</v>
      </c>
      <c r="L1686" s="22">
        <v>700000</v>
      </c>
      <c r="M1686" s="22">
        <v>695000</v>
      </c>
      <c r="N1686" s="22">
        <v>619000</v>
      </c>
      <c r="O1686" s="23">
        <v>51</v>
      </c>
      <c r="P1686" s="23">
        <v>50</v>
      </c>
      <c r="Q1686" s="23">
        <v>54</v>
      </c>
      <c r="R1686" s="22">
        <v>690</v>
      </c>
      <c r="S1686" s="22">
        <v>640</v>
      </c>
      <c r="T1686" s="24">
        <v>2.8</v>
      </c>
      <c r="U1686" s="24">
        <v>0</v>
      </c>
      <c r="V1686" s="24">
        <v>2.8</v>
      </c>
      <c r="W1686" s="24">
        <v>2.8</v>
      </c>
      <c r="X1686" s="25">
        <v>5.1485148514851482E-2</v>
      </c>
      <c r="Y1686" s="24">
        <v>3.8</v>
      </c>
      <c r="Z1686" s="24">
        <v>-1.2000000000000002</v>
      </c>
      <c r="AA1686" s="24">
        <v>5</v>
      </c>
      <c r="AB1686" s="24">
        <v>4.4000000000000004</v>
      </c>
      <c r="AC1686" s="26">
        <v>0.51857864357864347</v>
      </c>
      <c r="AD1686" s="24">
        <v>10.072392884892883</v>
      </c>
      <c r="AE1686" s="6">
        <v>240</v>
      </c>
      <c r="AF1686" s="6">
        <v>234</v>
      </c>
      <c r="AG1686" s="6">
        <v>205</v>
      </c>
      <c r="AH1686" s="27">
        <v>2.8969823100936525</v>
      </c>
      <c r="AI1686" s="28">
        <v>715000</v>
      </c>
      <c r="AJ1686" s="28">
        <v>650000</v>
      </c>
      <c r="AK1686" s="28">
        <v>555000</v>
      </c>
      <c r="AL1686" s="29">
        <v>0.1</v>
      </c>
      <c r="AM1686" s="29">
        <v>0.28828828828828829</v>
      </c>
      <c r="AN1686" s="6">
        <v>3.1</v>
      </c>
      <c r="AO1686" s="27">
        <v>0</v>
      </c>
      <c r="AP1686" s="6">
        <v>3.1</v>
      </c>
      <c r="AQ1686" s="28">
        <v>700</v>
      </c>
      <c r="AR1686" s="28">
        <v>660</v>
      </c>
      <c r="AS1686" s="25">
        <v>6.0606060606060608E-2</v>
      </c>
      <c r="AT1686" s="30">
        <v>1330.5600000000002</v>
      </c>
      <c r="AU1686" s="24">
        <v>0.55479999999999996</v>
      </c>
      <c r="AV1686" s="24">
        <v>0.44519999999999998</v>
      </c>
      <c r="AW1686" s="24">
        <v>0.19020000000000001</v>
      </c>
      <c r="AX1686" s="24">
        <v>0.4869</v>
      </c>
      <c r="AY1686" s="24">
        <v>0.2447</v>
      </c>
      <c r="AZ1686" s="24">
        <v>0.2626</v>
      </c>
      <c r="BA1686" s="24">
        <v>0.46429999999999999</v>
      </c>
      <c r="BB1686" s="31">
        <v>5</v>
      </c>
      <c r="BC1686" s="23">
        <v>64</v>
      </c>
      <c r="BD1686" s="32" t="s">
        <v>4890</v>
      </c>
      <c r="BE1686" s="33">
        <v>153.398137807713</v>
      </c>
      <c r="BF1686" s="33">
        <v>-27.945854137665499</v>
      </c>
      <c r="BG1686" s="34">
        <f t="shared" si="312"/>
        <v>70</v>
      </c>
      <c r="BH1686" s="34">
        <f t="shared" si="313"/>
        <v>65</v>
      </c>
      <c r="BI1686" s="34">
        <f t="shared" si="314"/>
        <v>89</v>
      </c>
      <c r="BJ1686" s="34">
        <f t="shared" si="315"/>
        <v>51</v>
      </c>
      <c r="BK1686" s="34">
        <f t="shared" si="316"/>
        <v>95</v>
      </c>
      <c r="BL1686" s="34">
        <f t="shared" si="317"/>
        <v>44</v>
      </c>
      <c r="BM1686" s="35">
        <f t="shared" si="318"/>
        <v>100</v>
      </c>
      <c r="BN1686" s="34">
        <f t="shared" si="319"/>
        <v>50</v>
      </c>
      <c r="BO1686" s="35">
        <f t="shared" si="320"/>
        <v>1</v>
      </c>
      <c r="BP1686" s="35">
        <f t="shared" si="321"/>
        <v>54</v>
      </c>
      <c r="BQ1686" s="35">
        <f t="shared" si="322"/>
        <v>50</v>
      </c>
      <c r="BR1686" s="35">
        <f t="shared" si="323"/>
        <v>49</v>
      </c>
    </row>
    <row r="1687" spans="2:70" x14ac:dyDescent="0.3">
      <c r="B1687" s="6" t="s">
        <v>2158</v>
      </c>
      <c r="C1687" s="6">
        <v>310011274</v>
      </c>
      <c r="D1687" s="6" t="s">
        <v>887</v>
      </c>
      <c r="E1687" s="6" t="s">
        <v>561</v>
      </c>
      <c r="F1687" s="6" t="s">
        <v>2780</v>
      </c>
      <c r="G1687" s="6" t="s">
        <v>97</v>
      </c>
      <c r="H1687" s="6" t="s">
        <v>4995</v>
      </c>
      <c r="I1687" s="22">
        <v>622200</v>
      </c>
      <c r="J1687" s="22">
        <v>596700</v>
      </c>
      <c r="K1687" s="22">
        <v>490000</v>
      </c>
      <c r="L1687" s="22">
        <v>580000</v>
      </c>
      <c r="M1687" s="22">
        <v>568250</v>
      </c>
      <c r="N1687" s="22">
        <v>470000</v>
      </c>
      <c r="O1687" s="23">
        <v>31</v>
      </c>
      <c r="P1687" s="23">
        <v>31</v>
      </c>
      <c r="Q1687" s="23">
        <v>28</v>
      </c>
      <c r="R1687" s="22">
        <v>580</v>
      </c>
      <c r="S1687" s="22">
        <v>550</v>
      </c>
      <c r="T1687" s="24">
        <v>2.1</v>
      </c>
      <c r="U1687" s="24">
        <v>-0.29999999999999982</v>
      </c>
      <c r="V1687" s="24">
        <v>2.4</v>
      </c>
      <c r="W1687" s="24">
        <v>2.7</v>
      </c>
      <c r="X1687" s="25">
        <v>4.8473159755705562E-2</v>
      </c>
      <c r="Y1687" s="24">
        <v>4.8</v>
      </c>
      <c r="Z1687" s="24">
        <v>-1.5</v>
      </c>
      <c r="AA1687" s="24">
        <v>6.3</v>
      </c>
      <c r="AB1687" s="24">
        <v>7.5</v>
      </c>
      <c r="AC1687" s="26">
        <v>0.4418576304241833</v>
      </c>
      <c r="AD1687" s="24">
        <v>9.1155111952893524</v>
      </c>
      <c r="AE1687" s="6">
        <v>56</v>
      </c>
      <c r="AF1687" s="6">
        <v>65</v>
      </c>
      <c r="AG1687" s="6">
        <v>46</v>
      </c>
      <c r="AH1687" s="27">
        <v>3.4951456310679609</v>
      </c>
      <c r="AI1687" s="28">
        <v>590000</v>
      </c>
      <c r="AJ1687" s="28">
        <v>475000</v>
      </c>
      <c r="AK1687" s="28">
        <v>400000</v>
      </c>
      <c r="AL1687" s="29">
        <v>0.24210526315789474</v>
      </c>
      <c r="AM1687" s="29">
        <v>0.47499999999999998</v>
      </c>
      <c r="AN1687" s="6">
        <v>2.2000000000000002</v>
      </c>
      <c r="AO1687" s="27">
        <v>-0.59999999999999964</v>
      </c>
      <c r="AP1687" s="6">
        <v>2.8</v>
      </c>
      <c r="AQ1687" s="28">
        <v>570</v>
      </c>
      <c r="AR1687" s="28">
        <v>545</v>
      </c>
      <c r="AS1687" s="25">
        <v>4.5871559633027525E-2</v>
      </c>
      <c r="AT1687" s="30">
        <v>1312.64</v>
      </c>
      <c r="AU1687" s="24">
        <v>0.71150000000000002</v>
      </c>
      <c r="AV1687" s="24">
        <v>0.28849999999999998</v>
      </c>
      <c r="AW1687" s="24">
        <v>0.74390000000000001</v>
      </c>
      <c r="AX1687" s="24">
        <v>0.215</v>
      </c>
      <c r="AY1687" s="24">
        <v>0.16600000000000001</v>
      </c>
      <c r="AZ1687" s="24">
        <v>0.20960000000000001</v>
      </c>
      <c r="BA1687" s="24">
        <v>0.58320000000000005</v>
      </c>
      <c r="BB1687" s="31">
        <v>1</v>
      </c>
      <c r="BC1687" s="23">
        <v>15</v>
      </c>
      <c r="BD1687" s="32" t="s">
        <v>4445</v>
      </c>
      <c r="BE1687" s="33">
        <v>152.958650349626</v>
      </c>
      <c r="BF1687" s="33">
        <v>-27.5911651424342</v>
      </c>
      <c r="BG1687" s="34">
        <f t="shared" si="312"/>
        <v>82</v>
      </c>
      <c r="BH1687" s="34">
        <f t="shared" si="313"/>
        <v>80</v>
      </c>
      <c r="BI1687" s="34">
        <f t="shared" si="314"/>
        <v>81</v>
      </c>
      <c r="BJ1687" s="34">
        <f t="shared" si="315"/>
        <v>100</v>
      </c>
      <c r="BK1687" s="34">
        <f t="shared" si="316"/>
        <v>100</v>
      </c>
      <c r="BL1687" s="34">
        <f t="shared" si="317"/>
        <v>27</v>
      </c>
      <c r="BM1687" s="35">
        <f t="shared" si="318"/>
        <v>100</v>
      </c>
      <c r="BN1687" s="34">
        <f t="shared" si="319"/>
        <v>59</v>
      </c>
      <c r="BO1687" s="35">
        <f t="shared" si="320"/>
        <v>1</v>
      </c>
      <c r="BP1687" s="35">
        <f t="shared" si="321"/>
        <v>37</v>
      </c>
      <c r="BQ1687" s="35">
        <f t="shared" si="322"/>
        <v>10</v>
      </c>
      <c r="BR1687" s="35">
        <f t="shared" si="323"/>
        <v>49</v>
      </c>
    </row>
    <row r="1688" spans="2:70" x14ac:dyDescent="0.3">
      <c r="B1688" s="6" t="s">
        <v>2582</v>
      </c>
      <c r="C1688" s="6">
        <v>313051378</v>
      </c>
      <c r="D1688" s="6" t="s">
        <v>2448</v>
      </c>
      <c r="E1688" s="6" t="s">
        <v>628</v>
      </c>
      <c r="F1688" s="6" t="s">
        <v>2780</v>
      </c>
      <c r="G1688" s="6" t="s">
        <v>97</v>
      </c>
      <c r="H1688" s="6" t="s">
        <v>4995</v>
      </c>
      <c r="I1688" s="22">
        <v>855000</v>
      </c>
      <c r="J1688" s="22">
        <v>799000</v>
      </c>
      <c r="K1688" s="22">
        <v>732250</v>
      </c>
      <c r="L1688" s="22">
        <v>680000</v>
      </c>
      <c r="M1688" s="22">
        <v>655000</v>
      </c>
      <c r="N1688" s="22">
        <v>626000</v>
      </c>
      <c r="O1688" s="23">
        <v>48</v>
      </c>
      <c r="P1688" s="23">
        <v>47</v>
      </c>
      <c r="Q1688" s="23">
        <v>41</v>
      </c>
      <c r="R1688" s="22">
        <v>530</v>
      </c>
      <c r="S1688" s="22">
        <v>475</v>
      </c>
      <c r="T1688" s="24">
        <v>2.1</v>
      </c>
      <c r="U1688" s="24">
        <v>-0.39999999999999991</v>
      </c>
      <c r="V1688" s="24">
        <v>2.5</v>
      </c>
      <c r="W1688" s="24">
        <v>3.3</v>
      </c>
      <c r="X1688" s="25">
        <v>3.2233918128654969E-2</v>
      </c>
      <c r="Y1688" s="24">
        <v>3.4</v>
      </c>
      <c r="Z1688" s="24">
        <v>-1.4</v>
      </c>
      <c r="AA1688" s="24">
        <v>4.8</v>
      </c>
      <c r="AB1688" s="24">
        <v>5.2</v>
      </c>
      <c r="AC1688" s="26">
        <v>0.3862973760932944</v>
      </c>
      <c r="AD1688" s="24">
        <v>11.984189280107644</v>
      </c>
      <c r="AE1688" s="6">
        <v>155</v>
      </c>
      <c r="AF1688" s="6">
        <v>153</v>
      </c>
      <c r="AG1688" s="6">
        <v>109</v>
      </c>
      <c r="AH1688" s="27">
        <v>5.0505050505050502</v>
      </c>
      <c r="AI1688" s="28">
        <v>635000</v>
      </c>
      <c r="AJ1688" s="28">
        <v>550000</v>
      </c>
      <c r="AK1688" s="28">
        <v>483000</v>
      </c>
      <c r="AL1688" s="29">
        <v>0.15454545454545454</v>
      </c>
      <c r="AM1688" s="29">
        <v>0.31469979296066253</v>
      </c>
      <c r="AN1688" s="6">
        <v>2</v>
      </c>
      <c r="AO1688" s="27">
        <v>-1</v>
      </c>
      <c r="AP1688" s="6">
        <v>3</v>
      </c>
      <c r="AQ1688" s="28">
        <v>550</v>
      </c>
      <c r="AR1688" s="28">
        <v>500</v>
      </c>
      <c r="AS1688" s="25">
        <v>0.1</v>
      </c>
      <c r="AT1688" s="30">
        <v>1372.0000000000002</v>
      </c>
      <c r="AU1688" s="24">
        <v>0.58350000000000002</v>
      </c>
      <c r="AV1688" s="24">
        <v>0.41649999999999998</v>
      </c>
      <c r="AW1688" s="24">
        <v>0.64390000000000003</v>
      </c>
      <c r="AX1688" s="24">
        <v>7.2099999999999997E-2</v>
      </c>
      <c r="AY1688" s="24">
        <v>0.29859999999999998</v>
      </c>
      <c r="AZ1688" s="24">
        <v>0.27050000000000002</v>
      </c>
      <c r="BA1688" s="24">
        <v>0.40799999999999997</v>
      </c>
      <c r="BB1688" s="31">
        <v>4</v>
      </c>
      <c r="BC1688" s="23">
        <v>26</v>
      </c>
      <c r="BD1688" s="32" t="s">
        <v>4872</v>
      </c>
      <c r="BE1688" s="33">
        <v>153.10213995057401</v>
      </c>
      <c r="BF1688" s="33">
        <v>-27.250875700158002</v>
      </c>
      <c r="BG1688" s="34">
        <f t="shared" si="312"/>
        <v>82</v>
      </c>
      <c r="BH1688" s="34">
        <f t="shared" si="313"/>
        <v>84</v>
      </c>
      <c r="BI1688" s="34">
        <f t="shared" si="314"/>
        <v>62</v>
      </c>
      <c r="BJ1688" s="34">
        <f t="shared" si="315"/>
        <v>78</v>
      </c>
      <c r="BK1688" s="34">
        <f t="shared" si="316"/>
        <v>100</v>
      </c>
      <c r="BL1688" s="34">
        <f t="shared" si="317"/>
        <v>56</v>
      </c>
      <c r="BM1688" s="35">
        <f t="shared" si="318"/>
        <v>58</v>
      </c>
      <c r="BN1688" s="34">
        <f t="shared" si="319"/>
        <v>31</v>
      </c>
      <c r="BO1688" s="35">
        <f t="shared" si="320"/>
        <v>10</v>
      </c>
      <c r="BP1688" s="35">
        <f t="shared" si="321"/>
        <v>60</v>
      </c>
      <c r="BQ1688" s="35">
        <f t="shared" si="322"/>
        <v>40</v>
      </c>
      <c r="BR1688" s="35">
        <f t="shared" si="323"/>
        <v>49</v>
      </c>
    </row>
    <row r="1689" spans="2:70" x14ac:dyDescent="0.3">
      <c r="B1689" s="6" t="s">
        <v>1647</v>
      </c>
      <c r="C1689" s="6">
        <v>602031059</v>
      </c>
      <c r="D1689" s="6" t="s">
        <v>1161</v>
      </c>
      <c r="E1689" s="6" t="s">
        <v>659</v>
      </c>
      <c r="F1689" s="6" t="s">
        <v>2742</v>
      </c>
      <c r="G1689" s="6" t="s">
        <v>130</v>
      </c>
      <c r="H1689" s="6" t="s">
        <v>4995</v>
      </c>
      <c r="I1689" s="22">
        <v>450000</v>
      </c>
      <c r="J1689" s="22">
        <v>455000</v>
      </c>
      <c r="K1689" s="22">
        <v>445000</v>
      </c>
      <c r="L1689" s="22">
        <v>630000</v>
      </c>
      <c r="M1689" s="22">
        <v>360000</v>
      </c>
      <c r="N1689" s="22">
        <v>366000</v>
      </c>
      <c r="O1689" s="23">
        <v>64</v>
      </c>
      <c r="P1689" s="23">
        <v>73</v>
      </c>
      <c r="Q1689" s="23">
        <v>88</v>
      </c>
      <c r="R1689" s="22">
        <v>295</v>
      </c>
      <c r="S1689" s="22">
        <v>290</v>
      </c>
      <c r="T1689" s="24">
        <v>0.9</v>
      </c>
      <c r="U1689" s="24">
        <v>-0.4</v>
      </c>
      <c r="V1689" s="24">
        <v>1.3</v>
      </c>
      <c r="W1689" s="24">
        <v>1.1000000000000001</v>
      </c>
      <c r="X1689" s="25">
        <v>3.4088888888888891E-2</v>
      </c>
      <c r="Y1689" s="24">
        <v>7.5</v>
      </c>
      <c r="Z1689" s="24">
        <v>-0.90000000000000036</v>
      </c>
      <c r="AA1689" s="24">
        <v>8.4</v>
      </c>
      <c r="AB1689" s="24">
        <v>5.4</v>
      </c>
      <c r="AC1689" s="26">
        <v>0.26286712289706299</v>
      </c>
      <c r="AD1689" s="24">
        <v>7.711225899848654</v>
      </c>
      <c r="AE1689" s="6">
        <v>30</v>
      </c>
      <c r="AF1689" s="6">
        <v>41</v>
      </c>
      <c r="AG1689" s="6">
        <v>34</v>
      </c>
      <c r="AH1689" s="27">
        <v>8.8571428571428577</v>
      </c>
      <c r="AI1689" s="28">
        <v>432000</v>
      </c>
      <c r="AJ1689" s="28">
        <v>435500</v>
      </c>
      <c r="AK1689" s="28">
        <v>430000</v>
      </c>
      <c r="AL1689" s="29">
        <v>-8.0367393800229621E-3</v>
      </c>
      <c r="AM1689" s="29">
        <v>4.6511627906976744E-3</v>
      </c>
      <c r="AN1689" s="6">
        <v>1.9</v>
      </c>
      <c r="AO1689" s="27">
        <v>-0.39999999999999991</v>
      </c>
      <c r="AP1689" s="6">
        <v>2.2999999999999998</v>
      </c>
      <c r="AQ1689" s="28">
        <v>340</v>
      </c>
      <c r="AR1689" s="28">
        <v>370</v>
      </c>
      <c r="AS1689" s="25">
        <v>-8.1081081081081086E-2</v>
      </c>
      <c r="AT1689" s="30">
        <v>1122.24</v>
      </c>
      <c r="AU1689" s="24">
        <v>0.66290000000000004</v>
      </c>
      <c r="AV1689" s="24">
        <v>0.33710000000000001</v>
      </c>
      <c r="AW1689" s="24">
        <v>0.89710000000000001</v>
      </c>
      <c r="AX1689" s="24">
        <v>8.5500000000000007E-2</v>
      </c>
      <c r="AY1689" s="24">
        <v>0.41510000000000002</v>
      </c>
      <c r="AZ1689" s="24">
        <v>0.27329999999999999</v>
      </c>
      <c r="BA1689" s="24">
        <v>0.27060000000000001</v>
      </c>
      <c r="BB1689" s="31">
        <v>4.5</v>
      </c>
      <c r="BC1689" s="23">
        <v>197</v>
      </c>
      <c r="BD1689" s="32" t="s">
        <v>3965</v>
      </c>
      <c r="BE1689" s="33">
        <v>147.01300253806599</v>
      </c>
      <c r="BF1689" s="33">
        <v>-41.127580021437801</v>
      </c>
      <c r="BG1689" s="34">
        <f t="shared" si="312"/>
        <v>100</v>
      </c>
      <c r="BH1689" s="34">
        <f t="shared" si="313"/>
        <v>85</v>
      </c>
      <c r="BI1689" s="34">
        <f t="shared" si="314"/>
        <v>15</v>
      </c>
      <c r="BJ1689" s="34">
        <f t="shared" si="315"/>
        <v>1</v>
      </c>
      <c r="BK1689" s="34">
        <f t="shared" si="316"/>
        <v>69</v>
      </c>
      <c r="BL1689" s="34">
        <f t="shared" si="317"/>
        <v>81</v>
      </c>
      <c r="BM1689" s="35">
        <f t="shared" si="318"/>
        <v>64</v>
      </c>
      <c r="BN1689" s="34">
        <f t="shared" si="319"/>
        <v>73</v>
      </c>
      <c r="BO1689" s="35">
        <f t="shared" si="320"/>
        <v>92</v>
      </c>
      <c r="BP1689" s="35">
        <f t="shared" si="321"/>
        <v>1</v>
      </c>
      <c r="BQ1689" s="35">
        <f t="shared" si="322"/>
        <v>45</v>
      </c>
      <c r="BR1689" s="35">
        <f t="shared" si="323"/>
        <v>49</v>
      </c>
    </row>
    <row r="1690" spans="2:70" x14ac:dyDescent="0.3">
      <c r="B1690" s="6" t="s">
        <v>1928</v>
      </c>
      <c r="C1690" s="6">
        <v>602031060</v>
      </c>
      <c r="D1690" s="6" t="s">
        <v>1161</v>
      </c>
      <c r="E1690" s="6" t="s">
        <v>659</v>
      </c>
      <c r="F1690" s="6" t="s">
        <v>2742</v>
      </c>
      <c r="G1690" s="6" t="s">
        <v>130</v>
      </c>
      <c r="H1690" s="6" t="s">
        <v>4995</v>
      </c>
      <c r="I1690" s="22">
        <v>479000</v>
      </c>
      <c r="J1690" s="22">
        <v>459000</v>
      </c>
      <c r="K1690" s="22">
        <v>455000</v>
      </c>
      <c r="L1690" s="22">
        <v>440000</v>
      </c>
      <c r="M1690" s="22">
        <v>440000</v>
      </c>
      <c r="N1690" s="22">
        <v>440000</v>
      </c>
      <c r="O1690" s="23">
        <v>37</v>
      </c>
      <c r="P1690" s="23">
        <v>38</v>
      </c>
      <c r="Q1690" s="23">
        <v>35</v>
      </c>
      <c r="R1690" s="22">
        <v>460</v>
      </c>
      <c r="S1690" s="22">
        <v>400</v>
      </c>
      <c r="T1690" s="24">
        <v>1.9</v>
      </c>
      <c r="U1690" s="24">
        <v>-0.70000000000000018</v>
      </c>
      <c r="V1690" s="24">
        <v>2.6</v>
      </c>
      <c r="W1690" s="24">
        <v>3.3</v>
      </c>
      <c r="X1690" s="25">
        <v>4.9937369519832984E-2</v>
      </c>
      <c r="Y1690" s="24">
        <v>4</v>
      </c>
      <c r="Z1690" s="24">
        <v>-0.5</v>
      </c>
      <c r="AA1690" s="24">
        <v>4.5</v>
      </c>
      <c r="AB1690" s="24">
        <v>2.6</v>
      </c>
      <c r="AC1690" s="26">
        <v>0.33748092499119609</v>
      </c>
      <c r="AD1690" s="24">
        <v>6.7580837404173462</v>
      </c>
      <c r="AE1690" s="6">
        <v>30</v>
      </c>
      <c r="AF1690" s="6">
        <v>41</v>
      </c>
      <c r="AG1690" s="6">
        <v>34</v>
      </c>
      <c r="AH1690" s="27">
        <v>8.8571428571428577</v>
      </c>
      <c r="AI1690" s="28">
        <v>432000</v>
      </c>
      <c r="AJ1690" s="28">
        <v>435500</v>
      </c>
      <c r="AK1690" s="28">
        <v>430000</v>
      </c>
      <c r="AL1690" s="29">
        <v>-8.0367393800229621E-3</v>
      </c>
      <c r="AM1690" s="29">
        <v>4.6511627906976744E-3</v>
      </c>
      <c r="AN1690" s="6">
        <v>1.9</v>
      </c>
      <c r="AO1690" s="27">
        <v>-0.39999999999999991</v>
      </c>
      <c r="AP1690" s="6">
        <v>2.2999999999999998</v>
      </c>
      <c r="AQ1690" s="28">
        <v>340</v>
      </c>
      <c r="AR1690" s="28">
        <v>370</v>
      </c>
      <c r="AS1690" s="25">
        <v>-8.1081081081081086E-2</v>
      </c>
      <c r="AT1690" s="30">
        <v>1363.0400000000002</v>
      </c>
      <c r="AU1690" s="24">
        <v>0.67620000000000002</v>
      </c>
      <c r="AV1690" s="24">
        <v>0.32379999999999998</v>
      </c>
      <c r="AW1690" s="24">
        <v>0.8579</v>
      </c>
      <c r="AX1690" s="24">
        <v>4.3999999999999997E-2</v>
      </c>
      <c r="AY1690" s="24">
        <v>0.38679999999999998</v>
      </c>
      <c r="AZ1690" s="24">
        <v>0.31940000000000002</v>
      </c>
      <c r="BA1690" s="24">
        <v>0.2475</v>
      </c>
      <c r="BB1690" s="31">
        <v>1.5</v>
      </c>
      <c r="BC1690" s="23">
        <v>145</v>
      </c>
      <c r="BD1690" s="32" t="s">
        <v>4225</v>
      </c>
      <c r="BE1690" s="33">
        <v>147.06825099398799</v>
      </c>
      <c r="BF1690" s="33">
        <v>-41.594116800233699</v>
      </c>
      <c r="BG1690" s="34">
        <f t="shared" si="312"/>
        <v>85</v>
      </c>
      <c r="BH1690" s="34">
        <f t="shared" si="313"/>
        <v>85</v>
      </c>
      <c r="BI1690" s="34">
        <f t="shared" si="314"/>
        <v>15</v>
      </c>
      <c r="BJ1690" s="34">
        <f t="shared" si="315"/>
        <v>1</v>
      </c>
      <c r="BK1690" s="34">
        <f t="shared" si="316"/>
        <v>78</v>
      </c>
      <c r="BL1690" s="34">
        <f t="shared" si="317"/>
        <v>75</v>
      </c>
      <c r="BM1690" s="35">
        <f t="shared" si="318"/>
        <v>100</v>
      </c>
      <c r="BN1690" s="34">
        <f t="shared" si="319"/>
        <v>83</v>
      </c>
      <c r="BO1690" s="35">
        <f t="shared" si="320"/>
        <v>42</v>
      </c>
      <c r="BP1690" s="35">
        <f t="shared" si="321"/>
        <v>51</v>
      </c>
      <c r="BQ1690" s="35">
        <f t="shared" si="322"/>
        <v>15</v>
      </c>
      <c r="BR1690" s="35">
        <f t="shared" si="323"/>
        <v>49</v>
      </c>
    </row>
    <row r="1691" spans="2:70" x14ac:dyDescent="0.3">
      <c r="B1691" s="6" t="s">
        <v>1447</v>
      </c>
      <c r="C1691" s="6">
        <v>212031560</v>
      </c>
      <c r="D1691" s="6" t="s">
        <v>578</v>
      </c>
      <c r="E1691" s="6" t="s">
        <v>157</v>
      </c>
      <c r="F1691" s="6" t="s">
        <v>689</v>
      </c>
      <c r="G1691" s="6" t="s">
        <v>86</v>
      </c>
      <c r="H1691" s="6" t="s">
        <v>4995</v>
      </c>
      <c r="I1691" s="22">
        <v>510000</v>
      </c>
      <c r="J1691" s="22">
        <v>510000</v>
      </c>
      <c r="K1691" s="22">
        <v>500000</v>
      </c>
      <c r="L1691" s="22">
        <v>528000</v>
      </c>
      <c r="M1691" s="22">
        <v>528000</v>
      </c>
      <c r="N1691" s="22">
        <v>535000</v>
      </c>
      <c r="O1691" s="23">
        <v>42</v>
      </c>
      <c r="P1691" s="23">
        <v>42</v>
      </c>
      <c r="Q1691" s="23">
        <v>22</v>
      </c>
      <c r="R1691" s="22">
        <v>525</v>
      </c>
      <c r="S1691" s="22">
        <v>450</v>
      </c>
      <c r="T1691" s="24">
        <v>3.4</v>
      </c>
      <c r="U1691" s="24">
        <v>-0.60000000000000009</v>
      </c>
      <c r="V1691" s="24">
        <v>4</v>
      </c>
      <c r="W1691" s="24">
        <v>4</v>
      </c>
      <c r="X1691" s="25">
        <v>5.3529411764705881E-2</v>
      </c>
      <c r="Y1691" s="24">
        <v>4.5</v>
      </c>
      <c r="Z1691" s="24">
        <v>-1.5999999999999996</v>
      </c>
      <c r="AA1691" s="24">
        <v>6.1</v>
      </c>
      <c r="AB1691" s="24">
        <v>6.4</v>
      </c>
      <c r="AC1691" s="26">
        <v>0.27802491103202842</v>
      </c>
      <c r="AD1691" s="24">
        <v>5.1938719643345967</v>
      </c>
      <c r="AE1691" s="6">
        <v>1125</v>
      </c>
      <c r="AF1691" s="6">
        <v>119</v>
      </c>
      <c r="AG1691" s="6">
        <v>112</v>
      </c>
      <c r="AH1691" s="27">
        <v>6.9753694581280783</v>
      </c>
      <c r="AI1691" s="28">
        <v>545000</v>
      </c>
      <c r="AJ1691" s="28">
        <v>538500</v>
      </c>
      <c r="AK1691" s="28">
        <v>505000</v>
      </c>
      <c r="AL1691" s="29">
        <v>1.2070566388115135E-2</v>
      </c>
      <c r="AM1691" s="29">
        <v>7.9207920792079209E-2</v>
      </c>
      <c r="AN1691" s="6">
        <v>2.8</v>
      </c>
      <c r="AO1691" s="27">
        <v>-0.20000000000000018</v>
      </c>
      <c r="AP1691" s="6">
        <v>3</v>
      </c>
      <c r="AQ1691" s="28">
        <v>530</v>
      </c>
      <c r="AR1691" s="28">
        <v>490</v>
      </c>
      <c r="AS1691" s="25">
        <v>8.1632653061224483E-2</v>
      </c>
      <c r="AT1691" s="30">
        <v>1888.3200000000002</v>
      </c>
      <c r="AU1691" s="24">
        <v>0.79510000000000003</v>
      </c>
      <c r="AV1691" s="24">
        <v>0.2049</v>
      </c>
      <c r="AW1691" s="24">
        <v>0.95430000000000004</v>
      </c>
      <c r="AX1691" s="24">
        <v>4.4600000000000001E-2</v>
      </c>
      <c r="AY1691" s="24">
        <v>0.2175</v>
      </c>
      <c r="AZ1691" s="24">
        <v>0.51839999999999997</v>
      </c>
      <c r="BA1691" s="24">
        <v>0.24079999999999999</v>
      </c>
      <c r="BB1691" s="31">
        <v>2</v>
      </c>
      <c r="BC1691" s="23">
        <v>40</v>
      </c>
      <c r="BD1691" s="32" t="s">
        <v>3769</v>
      </c>
      <c r="BE1691" s="33">
        <v>145.28019932804301</v>
      </c>
      <c r="BF1691" s="33">
        <v>-38.074715825903397</v>
      </c>
      <c r="BG1691" s="34">
        <f t="shared" si="312"/>
        <v>60</v>
      </c>
      <c r="BH1691" s="34">
        <f t="shared" si="313"/>
        <v>70</v>
      </c>
      <c r="BI1691" s="34">
        <f t="shared" si="314"/>
        <v>38</v>
      </c>
      <c r="BJ1691" s="34">
        <f t="shared" si="315"/>
        <v>7</v>
      </c>
      <c r="BK1691" s="34">
        <f t="shared" si="316"/>
        <v>100</v>
      </c>
      <c r="BL1691" s="34">
        <f t="shared" si="317"/>
        <v>38</v>
      </c>
      <c r="BM1691" s="35">
        <f t="shared" si="318"/>
        <v>100</v>
      </c>
      <c r="BN1691" s="34">
        <f t="shared" si="319"/>
        <v>98</v>
      </c>
      <c r="BO1691" s="35">
        <f t="shared" si="320"/>
        <v>82</v>
      </c>
      <c r="BP1691" s="35">
        <f t="shared" si="321"/>
        <v>42</v>
      </c>
      <c r="BQ1691" s="35">
        <f t="shared" si="322"/>
        <v>20</v>
      </c>
      <c r="BR1691" s="35">
        <f t="shared" si="323"/>
        <v>49</v>
      </c>
    </row>
    <row r="1692" spans="2:70" x14ac:dyDescent="0.3">
      <c r="B1692" s="6" t="s">
        <v>2533</v>
      </c>
      <c r="C1692" s="6">
        <v>406021143</v>
      </c>
      <c r="D1692" s="6" t="s">
        <v>826</v>
      </c>
      <c r="E1692" s="6" t="s">
        <v>452</v>
      </c>
      <c r="F1692" s="6" t="s">
        <v>2692</v>
      </c>
      <c r="G1692" s="6" t="s">
        <v>82</v>
      </c>
      <c r="H1692" s="6" t="s">
        <v>4995</v>
      </c>
      <c r="I1692" s="22">
        <v>190000</v>
      </c>
      <c r="J1692" s="22">
        <v>149000</v>
      </c>
      <c r="K1692" s="22">
        <v>126900</v>
      </c>
      <c r="L1692" s="22">
        <v>145000</v>
      </c>
      <c r="M1692" s="22">
        <v>135000</v>
      </c>
      <c r="N1692" s="22">
        <v>92500</v>
      </c>
      <c r="O1692" s="23">
        <v>50</v>
      </c>
      <c r="P1692" s="23">
        <v>100</v>
      </c>
      <c r="Q1692" s="23">
        <v>148</v>
      </c>
      <c r="R1692" s="22">
        <v>295</v>
      </c>
      <c r="S1692" s="22">
        <v>310</v>
      </c>
      <c r="T1692" s="24">
        <v>0.7</v>
      </c>
      <c r="U1692" s="24">
        <v>-0.5</v>
      </c>
      <c r="V1692" s="24">
        <v>1.2</v>
      </c>
      <c r="W1692" s="24">
        <v>2.6</v>
      </c>
      <c r="X1692" s="25">
        <v>8.0736842105263162E-2</v>
      </c>
      <c r="Y1692" s="24">
        <v>6.7</v>
      </c>
      <c r="Z1692" s="24">
        <v>-0.5</v>
      </c>
      <c r="AA1692" s="24">
        <v>7.2</v>
      </c>
      <c r="AB1692" s="24">
        <v>7.5</v>
      </c>
      <c r="AC1692" s="26">
        <v>8.3883075523202913E-2</v>
      </c>
      <c r="AD1692" s="24">
        <v>1.0389689927906489</v>
      </c>
      <c r="AE1692" s="6">
        <v>7</v>
      </c>
      <c r="AF1692" s="6">
        <v>8</v>
      </c>
      <c r="AG1692" s="6">
        <v>8</v>
      </c>
      <c r="AH1692" s="27">
        <v>8.4</v>
      </c>
      <c r="AI1692" s="28">
        <v>149000</v>
      </c>
      <c r="AJ1692" s="28">
        <v>160000</v>
      </c>
      <c r="AK1692" s="28">
        <v>177500</v>
      </c>
      <c r="AL1692" s="29">
        <v>-6.8750000000000006E-2</v>
      </c>
      <c r="AM1692" s="29">
        <v>-0.16056338028169015</v>
      </c>
      <c r="AN1692" s="6">
        <v>0.5</v>
      </c>
      <c r="AO1692" s="27">
        <v>-0.5</v>
      </c>
      <c r="AP1692" s="6">
        <v>1</v>
      </c>
      <c r="AQ1692" s="28">
        <v>280</v>
      </c>
      <c r="AR1692" s="28">
        <v>270</v>
      </c>
      <c r="AS1692" s="25">
        <v>3.7037037037037035E-2</v>
      </c>
      <c r="AT1692" s="30">
        <v>3516.8</v>
      </c>
      <c r="AU1692" s="24">
        <v>0.70760000000000001</v>
      </c>
      <c r="AV1692" s="24">
        <v>0.29239999999999999</v>
      </c>
      <c r="AW1692" s="24">
        <v>0.96899999999999997</v>
      </c>
      <c r="AX1692" s="24">
        <v>0</v>
      </c>
      <c r="AY1692" s="24">
        <v>6.7799999999999999E-2</v>
      </c>
      <c r="AZ1692" s="24">
        <v>0.2167</v>
      </c>
      <c r="BA1692" s="24">
        <v>0.67110000000000003</v>
      </c>
      <c r="BB1692" s="31">
        <v>4.5</v>
      </c>
      <c r="BC1692" s="23">
        <v>515</v>
      </c>
      <c r="BD1692" s="32" t="s">
        <v>4821</v>
      </c>
      <c r="BE1692" s="33">
        <v>136.883075257771</v>
      </c>
      <c r="BF1692" s="33">
        <v>-30.5150018797037</v>
      </c>
      <c r="BG1692" s="34">
        <f t="shared" si="312"/>
        <v>100</v>
      </c>
      <c r="BH1692" s="34">
        <f t="shared" si="313"/>
        <v>100</v>
      </c>
      <c r="BI1692" s="34">
        <f t="shared" si="314"/>
        <v>21</v>
      </c>
      <c r="BJ1692" s="34">
        <f t="shared" si="315"/>
        <v>1</v>
      </c>
      <c r="BK1692" s="34">
        <f t="shared" si="316"/>
        <v>27</v>
      </c>
      <c r="BL1692" s="34">
        <f t="shared" si="317"/>
        <v>5</v>
      </c>
      <c r="BM1692" s="35">
        <f t="shared" si="318"/>
        <v>100</v>
      </c>
      <c r="BN1692" s="34">
        <f t="shared" si="319"/>
        <v>100</v>
      </c>
      <c r="BO1692" s="35">
        <f t="shared" si="320"/>
        <v>100</v>
      </c>
      <c r="BP1692" s="35">
        <f t="shared" si="321"/>
        <v>6</v>
      </c>
      <c r="BQ1692" s="35">
        <f t="shared" si="322"/>
        <v>45</v>
      </c>
      <c r="BR1692" s="35">
        <f t="shared" si="323"/>
        <v>48</v>
      </c>
    </row>
    <row r="1693" spans="2:70" x14ac:dyDescent="0.3">
      <c r="B1693" s="6" t="s">
        <v>1498</v>
      </c>
      <c r="C1693" s="6">
        <v>116011306</v>
      </c>
      <c r="D1693" s="6" t="s">
        <v>1289</v>
      </c>
      <c r="E1693" s="6" t="s">
        <v>916</v>
      </c>
      <c r="F1693" s="6" t="s">
        <v>2757</v>
      </c>
      <c r="G1693" s="6" t="s">
        <v>77</v>
      </c>
      <c r="H1693" s="6" t="s">
        <v>4995</v>
      </c>
      <c r="I1693" s="22">
        <v>806850</v>
      </c>
      <c r="J1693" s="22">
        <v>815000</v>
      </c>
      <c r="K1693" s="22">
        <v>806820</v>
      </c>
      <c r="L1693" s="22">
        <v>771000</v>
      </c>
      <c r="M1693" s="22">
        <v>811000</v>
      </c>
      <c r="N1693" s="22">
        <v>735000</v>
      </c>
      <c r="O1693" s="23">
        <v>36</v>
      </c>
      <c r="P1693" s="23">
        <v>35</v>
      </c>
      <c r="Q1693" s="23">
        <v>30</v>
      </c>
      <c r="R1693" s="22">
        <v>550</v>
      </c>
      <c r="S1693" s="22">
        <v>530</v>
      </c>
      <c r="T1693" s="24">
        <v>2.1</v>
      </c>
      <c r="U1693" s="24">
        <v>0.20000000000000018</v>
      </c>
      <c r="V1693" s="24">
        <v>1.9</v>
      </c>
      <c r="W1693" s="24">
        <v>2</v>
      </c>
      <c r="X1693" s="25">
        <v>3.5446489434219498E-2</v>
      </c>
      <c r="Y1693" s="24">
        <v>6.4</v>
      </c>
      <c r="Z1693" s="24">
        <v>-1.7999999999999989</v>
      </c>
      <c r="AA1693" s="24">
        <v>8.1999999999999993</v>
      </c>
      <c r="AB1693" s="24">
        <v>9.5</v>
      </c>
      <c r="AC1693" s="26">
        <v>0.24504562303963501</v>
      </c>
      <c r="AD1693" s="24">
        <v>6.9131140192143183</v>
      </c>
      <c r="AE1693" s="6">
        <v>160</v>
      </c>
      <c r="AF1693" s="6">
        <v>179</v>
      </c>
      <c r="AG1693" s="6">
        <v>171</v>
      </c>
      <c r="AH1693" s="27">
        <v>4.628571428571429</v>
      </c>
      <c r="AI1693" s="28">
        <v>600000</v>
      </c>
      <c r="AJ1693" s="28">
        <v>620000</v>
      </c>
      <c r="AK1693" s="28">
        <v>575000</v>
      </c>
      <c r="AL1693" s="29">
        <v>-3.2258064516129031E-2</v>
      </c>
      <c r="AM1693" s="29">
        <v>4.3478260869565216E-2</v>
      </c>
      <c r="AN1693" s="6">
        <v>2.2999999999999998</v>
      </c>
      <c r="AO1693" s="27">
        <v>-0.20000000000000018</v>
      </c>
      <c r="AP1693" s="6">
        <v>2.5</v>
      </c>
      <c r="AQ1693" s="28">
        <v>580</v>
      </c>
      <c r="AR1693" s="28">
        <v>530</v>
      </c>
      <c r="AS1693" s="25">
        <v>9.4339622641509441E-2</v>
      </c>
      <c r="AT1693" s="30">
        <v>2244.48</v>
      </c>
      <c r="AU1693" s="24">
        <v>0.82779999999999998</v>
      </c>
      <c r="AV1693" s="24">
        <v>0.17219999999999999</v>
      </c>
      <c r="AW1693" s="24">
        <v>0.87429999999999997</v>
      </c>
      <c r="AX1693" s="24">
        <v>0.1104</v>
      </c>
      <c r="AY1693" s="24">
        <v>0.22289999999999999</v>
      </c>
      <c r="AZ1693" s="24">
        <v>0.39760000000000001</v>
      </c>
      <c r="BA1693" s="24">
        <v>0.35210000000000002</v>
      </c>
      <c r="BB1693" s="31">
        <v>1</v>
      </c>
      <c r="BC1693" s="23">
        <v>33</v>
      </c>
      <c r="BD1693" s="32" t="s">
        <v>3818</v>
      </c>
      <c r="BE1693" s="33">
        <v>150.873717276588</v>
      </c>
      <c r="BF1693" s="33">
        <v>-33.767883279043502</v>
      </c>
      <c r="BG1693" s="34">
        <f t="shared" si="312"/>
        <v>82</v>
      </c>
      <c r="BH1693" s="34">
        <f t="shared" si="313"/>
        <v>79</v>
      </c>
      <c r="BI1693" s="34">
        <f t="shared" si="314"/>
        <v>67</v>
      </c>
      <c r="BJ1693" s="34">
        <f t="shared" si="315"/>
        <v>1</v>
      </c>
      <c r="BK1693" s="34">
        <f t="shared" si="316"/>
        <v>100</v>
      </c>
      <c r="BL1693" s="34">
        <f t="shared" si="317"/>
        <v>39</v>
      </c>
      <c r="BM1693" s="35">
        <f t="shared" si="318"/>
        <v>68</v>
      </c>
      <c r="BN1693" s="34">
        <f t="shared" si="319"/>
        <v>81</v>
      </c>
      <c r="BO1693" s="35">
        <f t="shared" si="320"/>
        <v>100</v>
      </c>
      <c r="BP1693" s="35">
        <f t="shared" si="321"/>
        <v>11</v>
      </c>
      <c r="BQ1693" s="35">
        <f t="shared" si="322"/>
        <v>10</v>
      </c>
      <c r="BR1693" s="35">
        <f t="shared" si="323"/>
        <v>48</v>
      </c>
    </row>
    <row r="1694" spans="2:70" x14ac:dyDescent="0.3">
      <c r="B1694" s="6" t="s">
        <v>1713</v>
      </c>
      <c r="C1694" s="6">
        <v>212021554</v>
      </c>
      <c r="D1694" s="6" t="s">
        <v>595</v>
      </c>
      <c r="E1694" s="6" t="s">
        <v>157</v>
      </c>
      <c r="F1694" s="6" t="s">
        <v>689</v>
      </c>
      <c r="G1694" s="6" t="s">
        <v>86</v>
      </c>
      <c r="H1694" s="6" t="s">
        <v>4995</v>
      </c>
      <c r="I1694" s="22">
        <v>661700</v>
      </c>
      <c r="J1694" s="22">
        <v>649000</v>
      </c>
      <c r="K1694" s="22">
        <v>649000</v>
      </c>
      <c r="L1694" s="22">
        <v>660000</v>
      </c>
      <c r="M1694" s="22">
        <v>638000</v>
      </c>
      <c r="N1694" s="22">
        <v>590000</v>
      </c>
      <c r="O1694" s="23">
        <v>65</v>
      </c>
      <c r="P1694" s="23">
        <v>65</v>
      </c>
      <c r="Q1694" s="23">
        <v>45</v>
      </c>
      <c r="R1694" s="22">
        <v>550</v>
      </c>
      <c r="S1694" s="22">
        <v>520</v>
      </c>
      <c r="T1694" s="24">
        <v>3.6</v>
      </c>
      <c r="U1694" s="24">
        <v>0</v>
      </c>
      <c r="V1694" s="24">
        <v>3.6</v>
      </c>
      <c r="W1694" s="24">
        <v>2.8</v>
      </c>
      <c r="X1694" s="25">
        <v>4.3222003929273084E-2</v>
      </c>
      <c r="Y1694" s="24">
        <v>12.9</v>
      </c>
      <c r="Z1694" s="24">
        <v>-5.7999999999999989</v>
      </c>
      <c r="AA1694" s="24">
        <v>18.7</v>
      </c>
      <c r="AB1694" s="24">
        <v>26.4</v>
      </c>
      <c r="AC1694" s="26">
        <v>0.22577996715927745</v>
      </c>
      <c r="AD1694" s="24">
        <v>5.2237274220032832</v>
      </c>
      <c r="AE1694" s="6">
        <v>102</v>
      </c>
      <c r="AF1694" s="6">
        <v>103</v>
      </c>
      <c r="AG1694" s="6">
        <v>119</v>
      </c>
      <c r="AH1694" s="27">
        <v>16.455882352941174</v>
      </c>
      <c r="AI1694" s="28">
        <v>600000</v>
      </c>
      <c r="AJ1694" s="28">
        <v>575000</v>
      </c>
      <c r="AK1694" s="28">
        <v>570000</v>
      </c>
      <c r="AL1694" s="29">
        <v>4.3478260869565216E-2</v>
      </c>
      <c r="AM1694" s="29">
        <v>5.2631578947368418E-2</v>
      </c>
      <c r="AN1694" s="6">
        <v>3</v>
      </c>
      <c r="AO1694" s="27">
        <v>-0.20000000000000018</v>
      </c>
      <c r="AP1694" s="6">
        <v>3.2</v>
      </c>
      <c r="AQ1694" s="28">
        <v>550</v>
      </c>
      <c r="AR1694" s="28">
        <v>500</v>
      </c>
      <c r="AS1694" s="25">
        <v>0.1</v>
      </c>
      <c r="AT1694" s="30">
        <v>2436.0000000000005</v>
      </c>
      <c r="AU1694" s="24">
        <v>0.85119999999999996</v>
      </c>
      <c r="AV1694" s="24">
        <v>0.14879999999999999</v>
      </c>
      <c r="AW1694" s="24">
        <v>0.94869999999999999</v>
      </c>
      <c r="AX1694" s="24">
        <v>4.1000000000000002E-2</v>
      </c>
      <c r="AY1694" s="24">
        <v>0.15939999999999999</v>
      </c>
      <c r="AZ1694" s="24">
        <v>0.51090000000000002</v>
      </c>
      <c r="BA1694" s="24">
        <v>0.31540000000000001</v>
      </c>
      <c r="BB1694" s="31">
        <v>7</v>
      </c>
      <c r="BC1694" s="23">
        <v>42</v>
      </c>
      <c r="BD1694" s="32" t="s">
        <v>4031</v>
      </c>
      <c r="BE1694" s="33">
        <v>145.33001528567499</v>
      </c>
      <c r="BF1694" s="33">
        <v>-38.0532845385775</v>
      </c>
      <c r="BG1694" s="34">
        <f t="shared" si="312"/>
        <v>57</v>
      </c>
      <c r="BH1694" s="34">
        <f t="shared" si="313"/>
        <v>67</v>
      </c>
      <c r="BI1694" s="34">
        <f t="shared" si="314"/>
        <v>1</v>
      </c>
      <c r="BJ1694" s="34">
        <f t="shared" si="315"/>
        <v>23</v>
      </c>
      <c r="BK1694" s="34">
        <f t="shared" si="316"/>
        <v>100</v>
      </c>
      <c r="BL1694" s="34">
        <f t="shared" si="317"/>
        <v>25</v>
      </c>
      <c r="BM1694" s="35">
        <f t="shared" si="318"/>
        <v>94</v>
      </c>
      <c r="BN1694" s="34">
        <f t="shared" si="319"/>
        <v>98</v>
      </c>
      <c r="BO1694" s="35">
        <f t="shared" si="320"/>
        <v>100</v>
      </c>
      <c r="BP1694" s="35">
        <f t="shared" si="321"/>
        <v>1</v>
      </c>
      <c r="BQ1694" s="35">
        <f t="shared" si="322"/>
        <v>70</v>
      </c>
      <c r="BR1694" s="35">
        <f t="shared" si="323"/>
        <v>48</v>
      </c>
    </row>
    <row r="1695" spans="2:70" x14ac:dyDescent="0.3">
      <c r="B1695" s="6" t="s">
        <v>2654</v>
      </c>
      <c r="C1695" s="6">
        <v>112011238</v>
      </c>
      <c r="D1695" s="6" t="s">
        <v>2302</v>
      </c>
      <c r="E1695" s="6" t="s">
        <v>1219</v>
      </c>
      <c r="F1695" s="6" t="s">
        <v>2691</v>
      </c>
      <c r="G1695" s="6" t="s">
        <v>77</v>
      </c>
      <c r="H1695" s="6" t="s">
        <v>4995</v>
      </c>
      <c r="I1695" s="22">
        <v>1000000</v>
      </c>
      <c r="J1695" s="22">
        <v>1000000</v>
      </c>
      <c r="K1695" s="22">
        <v>830000</v>
      </c>
      <c r="L1695" s="22">
        <v>950000</v>
      </c>
      <c r="M1695" s="22">
        <v>1900000</v>
      </c>
      <c r="N1695" s="22">
        <v>2400000</v>
      </c>
      <c r="O1695" s="23">
        <v>14</v>
      </c>
      <c r="P1695" s="23">
        <v>14</v>
      </c>
      <c r="Q1695" s="23">
        <v>24</v>
      </c>
      <c r="R1695" s="22">
        <v>575</v>
      </c>
      <c r="S1695" s="22">
        <v>580</v>
      </c>
      <c r="T1695" s="24">
        <v>2.6</v>
      </c>
      <c r="U1695" s="24">
        <v>0.39999999999999991</v>
      </c>
      <c r="V1695" s="24">
        <v>2.2000000000000002</v>
      </c>
      <c r="W1695" s="24">
        <v>1.8</v>
      </c>
      <c r="X1695" s="25">
        <v>2.9899999999999999E-2</v>
      </c>
      <c r="Y1695" s="24">
        <v>7.5</v>
      </c>
      <c r="Z1695" s="24">
        <v>-4</v>
      </c>
      <c r="AA1695" s="24">
        <v>11.5</v>
      </c>
      <c r="AB1695" s="24">
        <v>18.100000000000001</v>
      </c>
      <c r="AC1695" s="26">
        <v>0.24377628544295207</v>
      </c>
      <c r="AD1695" s="24">
        <v>8.1530530248478961</v>
      </c>
      <c r="AE1695" s="6">
        <v>76</v>
      </c>
      <c r="AF1695" s="6">
        <v>78</v>
      </c>
      <c r="AG1695" s="6">
        <v>107</v>
      </c>
      <c r="AH1695" s="27">
        <v>2.2464454976303321</v>
      </c>
      <c r="AI1695" s="28">
        <v>760000</v>
      </c>
      <c r="AJ1695" s="28">
        <v>755000</v>
      </c>
      <c r="AK1695" s="28">
        <v>740000</v>
      </c>
      <c r="AL1695" s="29">
        <v>6.6225165562913907E-3</v>
      </c>
      <c r="AM1695" s="29">
        <v>2.7027027027027029E-2</v>
      </c>
      <c r="AN1695" s="6">
        <v>2</v>
      </c>
      <c r="AO1695" s="27">
        <v>0.10000000000000009</v>
      </c>
      <c r="AP1695" s="6">
        <v>1.9</v>
      </c>
      <c r="AQ1695" s="28">
        <v>610</v>
      </c>
      <c r="AR1695" s="28">
        <v>595</v>
      </c>
      <c r="AS1695" s="25">
        <v>2.5210084033613446E-2</v>
      </c>
      <c r="AT1695" s="30">
        <v>2358.7200000000003</v>
      </c>
      <c r="AU1695" s="24">
        <v>0.751</v>
      </c>
      <c r="AV1695" s="24">
        <v>0.249</v>
      </c>
      <c r="AW1695" s="24">
        <v>0.95899999999999996</v>
      </c>
      <c r="AX1695" s="24">
        <v>1.5900000000000001E-2</v>
      </c>
      <c r="AY1695" s="24">
        <v>0.3826</v>
      </c>
      <c r="AZ1695" s="24">
        <v>0.33410000000000001</v>
      </c>
      <c r="BA1695" s="24">
        <v>0.24399999999999999</v>
      </c>
      <c r="BB1695" s="31">
        <v>8</v>
      </c>
      <c r="BC1695" s="23">
        <v>617</v>
      </c>
      <c r="BD1695" s="32" t="s">
        <v>4948</v>
      </c>
      <c r="BE1695" s="33">
        <v>153.51249881788701</v>
      </c>
      <c r="BF1695" s="33">
        <v>-28.679456999639498</v>
      </c>
      <c r="BG1695" s="34">
        <f t="shared" si="312"/>
        <v>74</v>
      </c>
      <c r="BH1695" s="34">
        <f t="shared" si="313"/>
        <v>84</v>
      </c>
      <c r="BI1695" s="34">
        <f t="shared" si="314"/>
        <v>97</v>
      </c>
      <c r="BJ1695" s="34">
        <f t="shared" si="315"/>
        <v>4</v>
      </c>
      <c r="BK1695" s="34">
        <f t="shared" si="316"/>
        <v>15</v>
      </c>
      <c r="BL1695" s="34">
        <f t="shared" si="317"/>
        <v>74</v>
      </c>
      <c r="BM1695" s="35">
        <f t="shared" si="318"/>
        <v>50</v>
      </c>
      <c r="BN1695" s="34">
        <f t="shared" si="319"/>
        <v>69</v>
      </c>
      <c r="BO1695" s="35">
        <f t="shared" si="320"/>
        <v>100</v>
      </c>
      <c r="BP1695" s="35">
        <f t="shared" si="321"/>
        <v>1</v>
      </c>
      <c r="BQ1695" s="35">
        <f t="shared" si="322"/>
        <v>80</v>
      </c>
      <c r="BR1695" s="35">
        <f t="shared" si="323"/>
        <v>48</v>
      </c>
    </row>
    <row r="1696" spans="2:70" x14ac:dyDescent="0.3">
      <c r="B1696" s="6" t="s">
        <v>904</v>
      </c>
      <c r="C1696" s="6">
        <v>302011022</v>
      </c>
      <c r="D1696" s="6" t="s">
        <v>322</v>
      </c>
      <c r="E1696" s="6" t="s">
        <v>229</v>
      </c>
      <c r="F1696" s="6" t="s">
        <v>2780</v>
      </c>
      <c r="G1696" s="6" t="s">
        <v>97</v>
      </c>
      <c r="H1696" s="6" t="s">
        <v>4995</v>
      </c>
      <c r="I1696" s="22">
        <v>629000</v>
      </c>
      <c r="J1696" s="22">
        <v>627300</v>
      </c>
      <c r="K1696" s="22">
        <v>565000</v>
      </c>
      <c r="L1696" s="22">
        <v>645000</v>
      </c>
      <c r="M1696" s="22">
        <v>639000</v>
      </c>
      <c r="N1696" s="22">
        <v>600000</v>
      </c>
      <c r="O1696" s="23">
        <v>17</v>
      </c>
      <c r="P1696" s="23">
        <v>35</v>
      </c>
      <c r="Q1696" s="23">
        <v>29</v>
      </c>
      <c r="R1696" s="22">
        <v>465</v>
      </c>
      <c r="S1696" s="22">
        <v>500</v>
      </c>
      <c r="T1696" s="24">
        <v>6.3</v>
      </c>
      <c r="U1696" s="24">
        <v>0.89999999999999947</v>
      </c>
      <c r="V1696" s="24">
        <v>5.4</v>
      </c>
      <c r="W1696" s="24">
        <v>2.7</v>
      </c>
      <c r="X1696" s="25">
        <v>3.8441971383147852E-2</v>
      </c>
      <c r="Y1696" s="24">
        <v>16.600000000000001</v>
      </c>
      <c r="Z1696" s="24">
        <v>-4</v>
      </c>
      <c r="AA1696" s="24">
        <v>20.6</v>
      </c>
      <c r="AB1696" s="24">
        <v>17</v>
      </c>
      <c r="AC1696" s="26">
        <v>0.20573764689225538</v>
      </c>
      <c r="AD1696" s="24">
        <v>5.3519015672137566</v>
      </c>
      <c r="AE1696" s="6">
        <v>38</v>
      </c>
      <c r="AF1696" s="6">
        <v>29</v>
      </c>
      <c r="AG1696" s="6">
        <v>40</v>
      </c>
      <c r="AH1696" s="27">
        <v>2.5964912280701755</v>
      </c>
      <c r="AI1696" s="28">
        <v>690000</v>
      </c>
      <c r="AJ1696" s="28">
        <v>595000</v>
      </c>
      <c r="AK1696" s="28">
        <v>540000</v>
      </c>
      <c r="AL1696" s="29">
        <v>0.15966386554621848</v>
      </c>
      <c r="AM1696" s="29">
        <v>0.27777777777777779</v>
      </c>
      <c r="AN1696" s="6">
        <v>3.3</v>
      </c>
      <c r="AO1696" s="27">
        <v>-0.70000000000000018</v>
      </c>
      <c r="AP1696" s="6">
        <v>4</v>
      </c>
      <c r="AQ1696" s="28">
        <v>640</v>
      </c>
      <c r="AR1696" s="28">
        <v>620</v>
      </c>
      <c r="AS1696" s="25">
        <v>3.2258064516129031E-2</v>
      </c>
      <c r="AT1696" s="30">
        <v>2260.1600000000003</v>
      </c>
      <c r="AU1696" s="24">
        <v>0.79949999999999999</v>
      </c>
      <c r="AV1696" s="24">
        <v>0.20050000000000001</v>
      </c>
      <c r="AW1696" s="24">
        <v>0.94120000000000004</v>
      </c>
      <c r="AX1696" s="24">
        <v>5.0999999999999997E-2</v>
      </c>
      <c r="AY1696" s="24">
        <v>0.25850000000000001</v>
      </c>
      <c r="AZ1696" s="24">
        <v>0.47260000000000002</v>
      </c>
      <c r="BA1696" s="24">
        <v>0.25069999999999998</v>
      </c>
      <c r="BB1696" s="31">
        <v>4</v>
      </c>
      <c r="BC1696" s="23">
        <v>19</v>
      </c>
      <c r="BD1696" s="32" t="s">
        <v>3293</v>
      </c>
      <c r="BE1696" s="33">
        <v>153.012039285935</v>
      </c>
      <c r="BF1696" s="33">
        <v>-27.308194444384998</v>
      </c>
      <c r="BG1696" s="34">
        <f t="shared" si="312"/>
        <v>13</v>
      </c>
      <c r="BH1696" s="34">
        <f t="shared" si="313"/>
        <v>62</v>
      </c>
      <c r="BI1696" s="34">
        <f t="shared" si="314"/>
        <v>93</v>
      </c>
      <c r="BJ1696" s="34">
        <f t="shared" si="315"/>
        <v>80</v>
      </c>
      <c r="BK1696" s="34">
        <f t="shared" si="316"/>
        <v>100</v>
      </c>
      <c r="BL1696" s="34">
        <f t="shared" si="317"/>
        <v>47</v>
      </c>
      <c r="BM1696" s="35">
        <f t="shared" si="318"/>
        <v>78</v>
      </c>
      <c r="BN1696" s="34">
        <f t="shared" si="319"/>
        <v>97</v>
      </c>
      <c r="BO1696" s="35">
        <f t="shared" si="320"/>
        <v>100</v>
      </c>
      <c r="BP1696" s="35">
        <f t="shared" si="321"/>
        <v>1</v>
      </c>
      <c r="BQ1696" s="35">
        <f t="shared" si="322"/>
        <v>40</v>
      </c>
      <c r="BR1696" s="35">
        <f t="shared" si="323"/>
        <v>48</v>
      </c>
    </row>
    <row r="1697" spans="2:70" x14ac:dyDescent="0.3">
      <c r="B1697" s="6" t="s">
        <v>2435</v>
      </c>
      <c r="C1697" s="6">
        <v>701021026</v>
      </c>
      <c r="D1697" s="6" t="s">
        <v>1910</v>
      </c>
      <c r="E1697" s="6" t="s">
        <v>1389</v>
      </c>
      <c r="F1697" s="6" t="s">
        <v>1389</v>
      </c>
      <c r="G1697" s="6" t="s">
        <v>1390</v>
      </c>
      <c r="H1697" s="6" t="s">
        <v>4995</v>
      </c>
      <c r="I1697" s="22">
        <v>415000</v>
      </c>
      <c r="J1697" s="22">
        <v>411575</v>
      </c>
      <c r="K1697" s="22">
        <v>420000</v>
      </c>
      <c r="L1697" s="22">
        <v>360000</v>
      </c>
      <c r="M1697" s="22">
        <v>350000</v>
      </c>
      <c r="N1697" s="22">
        <v>415000</v>
      </c>
      <c r="O1697" s="23">
        <v>40</v>
      </c>
      <c r="P1697" s="23">
        <v>42</v>
      </c>
      <c r="Q1697" s="23">
        <v>63</v>
      </c>
      <c r="R1697" s="22">
        <v>460</v>
      </c>
      <c r="S1697" s="22">
        <v>500</v>
      </c>
      <c r="T1697" s="24">
        <v>5.7</v>
      </c>
      <c r="U1697" s="24">
        <v>0.5</v>
      </c>
      <c r="V1697" s="24">
        <v>5.2</v>
      </c>
      <c r="W1697" s="24">
        <v>3.4</v>
      </c>
      <c r="X1697" s="25">
        <v>5.763855421686747E-2</v>
      </c>
      <c r="Y1697" s="24">
        <v>9.9</v>
      </c>
      <c r="Z1697" s="24">
        <v>-3.7999999999999989</v>
      </c>
      <c r="AA1697" s="24">
        <v>13.7</v>
      </c>
      <c r="AB1697" s="24">
        <v>16</v>
      </c>
      <c r="AC1697" s="26">
        <v>0.18601190476190477</v>
      </c>
      <c r="AD1697" s="24">
        <v>3.2272132306099697</v>
      </c>
      <c r="AE1697" s="6">
        <v>62</v>
      </c>
      <c r="AF1697" s="6">
        <v>84</v>
      </c>
      <c r="AG1697" s="6">
        <v>123</v>
      </c>
      <c r="AH1697" s="27">
        <v>2.9341692789968654</v>
      </c>
      <c r="AI1697" s="28">
        <v>352000</v>
      </c>
      <c r="AJ1697" s="28">
        <v>358000</v>
      </c>
      <c r="AK1697" s="28">
        <v>350000</v>
      </c>
      <c r="AL1697" s="29">
        <v>-1.6759776536312849E-2</v>
      </c>
      <c r="AM1697" s="29">
        <v>5.7142857142857143E-3</v>
      </c>
      <c r="AN1697" s="6">
        <v>3.2</v>
      </c>
      <c r="AO1697" s="27">
        <v>0.80000000000000027</v>
      </c>
      <c r="AP1697" s="6">
        <v>2.4</v>
      </c>
      <c r="AQ1697" s="28">
        <v>480</v>
      </c>
      <c r="AR1697" s="28">
        <v>480</v>
      </c>
      <c r="AS1697" s="25">
        <v>0</v>
      </c>
      <c r="AT1697" s="30">
        <v>2472.96</v>
      </c>
      <c r="AU1697" s="24">
        <v>0.61439999999999995</v>
      </c>
      <c r="AV1697" s="24">
        <v>0.3856</v>
      </c>
      <c r="AW1697" s="24">
        <v>0.41249999999999998</v>
      </c>
      <c r="AX1697" s="24">
        <v>1.4500000000000001E-2</v>
      </c>
      <c r="AY1697" s="24">
        <v>0.18640000000000001</v>
      </c>
      <c r="AZ1697" s="24">
        <v>0.23760000000000001</v>
      </c>
      <c r="BA1697" s="24">
        <v>0.55310000000000004</v>
      </c>
      <c r="BB1697" s="31">
        <v>6.5</v>
      </c>
      <c r="BC1697" s="23">
        <v>10</v>
      </c>
      <c r="BD1697" s="32" t="s">
        <v>4719</v>
      </c>
      <c r="BE1697" s="33">
        <v>130.859557080846</v>
      </c>
      <c r="BF1697" s="33">
        <v>-12.380201099246801</v>
      </c>
      <c r="BG1697" s="34">
        <f t="shared" si="312"/>
        <v>22</v>
      </c>
      <c r="BH1697" s="34">
        <f t="shared" si="313"/>
        <v>64</v>
      </c>
      <c r="BI1697" s="34">
        <f t="shared" si="314"/>
        <v>88</v>
      </c>
      <c r="BJ1697" s="34">
        <f t="shared" si="315"/>
        <v>1</v>
      </c>
      <c r="BK1697" s="34">
        <f t="shared" si="316"/>
        <v>100</v>
      </c>
      <c r="BL1697" s="34">
        <f t="shared" si="317"/>
        <v>31</v>
      </c>
      <c r="BM1697" s="35">
        <f t="shared" si="318"/>
        <v>100</v>
      </c>
      <c r="BN1697" s="34">
        <f t="shared" si="319"/>
        <v>100</v>
      </c>
      <c r="BO1697" s="35">
        <f t="shared" si="320"/>
        <v>100</v>
      </c>
      <c r="BP1697" s="35">
        <f t="shared" si="321"/>
        <v>1</v>
      </c>
      <c r="BQ1697" s="35">
        <f t="shared" si="322"/>
        <v>65</v>
      </c>
      <c r="BR1697" s="35">
        <f t="shared" si="323"/>
        <v>48</v>
      </c>
    </row>
    <row r="1698" spans="2:70" x14ac:dyDescent="0.3">
      <c r="B1698" s="6" t="s">
        <v>2520</v>
      </c>
      <c r="C1698" s="6">
        <v>104011082</v>
      </c>
      <c r="D1698" s="6" t="s">
        <v>1870</v>
      </c>
      <c r="E1698" s="6" t="s">
        <v>1355</v>
      </c>
      <c r="F1698" s="6" t="s">
        <v>2691</v>
      </c>
      <c r="G1698" s="6" t="s">
        <v>77</v>
      </c>
      <c r="H1698" s="6" t="s">
        <v>4995</v>
      </c>
      <c r="I1698" s="22">
        <v>595000</v>
      </c>
      <c r="J1698" s="22">
        <v>595000</v>
      </c>
      <c r="K1698" s="22">
        <v>595000</v>
      </c>
      <c r="L1698" s="22">
        <v>595000</v>
      </c>
      <c r="M1698" s="22">
        <v>585000</v>
      </c>
      <c r="N1698" s="22">
        <v>585000</v>
      </c>
      <c r="O1698" s="23">
        <v>50</v>
      </c>
      <c r="P1698" s="23">
        <v>49</v>
      </c>
      <c r="Q1698" s="23">
        <v>59</v>
      </c>
      <c r="R1698" s="22">
        <v>480</v>
      </c>
      <c r="S1698" s="22">
        <v>470</v>
      </c>
      <c r="T1698" s="24">
        <v>2.2999999999999998</v>
      </c>
      <c r="U1698" s="24">
        <v>0.39999999999999991</v>
      </c>
      <c r="V1698" s="24">
        <v>1.9</v>
      </c>
      <c r="W1698" s="24">
        <v>1.6</v>
      </c>
      <c r="X1698" s="25">
        <v>4.1949579831932773E-2</v>
      </c>
      <c r="Y1698" s="24">
        <v>2.4</v>
      </c>
      <c r="Z1698" s="24">
        <v>-1.2000000000000002</v>
      </c>
      <c r="AA1698" s="24">
        <v>3.6</v>
      </c>
      <c r="AB1698" s="24">
        <v>4.0999999999999996</v>
      </c>
      <c r="AC1698" s="26">
        <v>0.39719316827750561</v>
      </c>
      <c r="AD1698" s="24">
        <v>9.4683467598203475</v>
      </c>
      <c r="AE1698" s="6">
        <v>41</v>
      </c>
      <c r="AF1698" s="6">
        <v>38</v>
      </c>
      <c r="AG1698" s="6">
        <v>40</v>
      </c>
      <c r="AH1698" s="27">
        <v>2.5822784810126582</v>
      </c>
      <c r="AI1698" s="28">
        <v>490000</v>
      </c>
      <c r="AJ1698" s="28">
        <v>525000</v>
      </c>
      <c r="AK1698" s="28">
        <v>589000</v>
      </c>
      <c r="AL1698" s="29">
        <v>-6.6666666666666666E-2</v>
      </c>
      <c r="AM1698" s="29">
        <v>-0.16808149405772496</v>
      </c>
      <c r="AN1698" s="6">
        <v>2.2000000000000002</v>
      </c>
      <c r="AO1698" s="27">
        <v>0.70000000000000018</v>
      </c>
      <c r="AP1698" s="6">
        <v>1.5</v>
      </c>
      <c r="AQ1698" s="28">
        <v>425</v>
      </c>
      <c r="AR1698" s="28">
        <v>420</v>
      </c>
      <c r="AS1698" s="25">
        <v>1.1904761904761904E-2</v>
      </c>
      <c r="AT1698" s="30">
        <v>1208.48</v>
      </c>
      <c r="AU1698" s="24">
        <v>0.67659999999999998</v>
      </c>
      <c r="AV1698" s="24">
        <v>0.32340000000000002</v>
      </c>
      <c r="AW1698" s="24">
        <v>0.82430000000000003</v>
      </c>
      <c r="AX1698" s="24">
        <v>9.9400000000000002E-2</v>
      </c>
      <c r="AY1698" s="24">
        <v>0.50280000000000002</v>
      </c>
      <c r="AZ1698" s="24">
        <v>0.2225</v>
      </c>
      <c r="BA1698" s="24">
        <v>0.23680000000000001</v>
      </c>
      <c r="BB1698" s="31">
        <v>2.5</v>
      </c>
      <c r="BC1698" s="23">
        <v>527</v>
      </c>
      <c r="BD1698" s="32" t="s">
        <v>4807</v>
      </c>
      <c r="BE1698" s="33">
        <v>153.27730027622101</v>
      </c>
      <c r="BF1698" s="33">
        <v>-29.463928550820999</v>
      </c>
      <c r="BG1698" s="34">
        <f t="shared" si="312"/>
        <v>79</v>
      </c>
      <c r="BH1698" s="34">
        <f t="shared" si="313"/>
        <v>80</v>
      </c>
      <c r="BI1698" s="34">
        <f t="shared" si="314"/>
        <v>93</v>
      </c>
      <c r="BJ1698" s="34">
        <f t="shared" si="315"/>
        <v>1</v>
      </c>
      <c r="BK1698" s="34">
        <f t="shared" si="316"/>
        <v>26</v>
      </c>
      <c r="BL1698" s="34">
        <f t="shared" si="317"/>
        <v>100</v>
      </c>
      <c r="BM1698" s="35">
        <f t="shared" si="318"/>
        <v>90</v>
      </c>
      <c r="BN1698" s="34">
        <f t="shared" si="319"/>
        <v>56</v>
      </c>
      <c r="BO1698" s="35">
        <f t="shared" si="320"/>
        <v>3</v>
      </c>
      <c r="BP1698" s="35">
        <f t="shared" si="321"/>
        <v>77</v>
      </c>
      <c r="BQ1698" s="35">
        <f t="shared" si="322"/>
        <v>25</v>
      </c>
      <c r="BR1698" s="35">
        <f t="shared" si="323"/>
        <v>48</v>
      </c>
    </row>
    <row r="1699" spans="2:70" x14ac:dyDescent="0.3">
      <c r="B1699" s="6" t="s">
        <v>2370</v>
      </c>
      <c r="C1699" s="6">
        <v>104021089</v>
      </c>
      <c r="D1699" s="6" t="s">
        <v>1354</v>
      </c>
      <c r="E1699" s="6" t="s">
        <v>1355</v>
      </c>
      <c r="F1699" s="6" t="s">
        <v>1354</v>
      </c>
      <c r="G1699" s="6" t="s">
        <v>77</v>
      </c>
      <c r="H1699" s="6" t="s">
        <v>4995</v>
      </c>
      <c r="I1699" s="22">
        <v>668000</v>
      </c>
      <c r="J1699" s="22">
        <v>639000</v>
      </c>
      <c r="K1699" s="22">
        <v>600000</v>
      </c>
      <c r="L1699" s="22">
        <v>599000</v>
      </c>
      <c r="M1699" s="22">
        <v>595000</v>
      </c>
      <c r="N1699" s="22">
        <v>585000</v>
      </c>
      <c r="O1699" s="23">
        <v>52</v>
      </c>
      <c r="P1699" s="23">
        <v>56</v>
      </c>
      <c r="Q1699" s="23">
        <v>58</v>
      </c>
      <c r="R1699" s="22">
        <v>480</v>
      </c>
      <c r="S1699" s="22">
        <v>465</v>
      </c>
      <c r="T1699" s="24">
        <v>1.7</v>
      </c>
      <c r="U1699" s="24">
        <v>0</v>
      </c>
      <c r="V1699" s="24">
        <v>1.7</v>
      </c>
      <c r="W1699" s="24">
        <v>1.5</v>
      </c>
      <c r="X1699" s="25">
        <v>3.7365269461077842E-2</v>
      </c>
      <c r="Y1699" s="24">
        <v>2.9</v>
      </c>
      <c r="Z1699" s="24">
        <v>-1.1999999999999997</v>
      </c>
      <c r="AA1699" s="24">
        <v>4.0999999999999996</v>
      </c>
      <c r="AB1699" s="24">
        <v>5.5</v>
      </c>
      <c r="AC1699" s="26">
        <v>0.31699070160608617</v>
      </c>
      <c r="AD1699" s="24">
        <v>8.4835652513167297</v>
      </c>
      <c r="AE1699" s="6">
        <v>112</v>
      </c>
      <c r="AF1699" s="6">
        <v>132</v>
      </c>
      <c r="AG1699" s="6">
        <v>130</v>
      </c>
      <c r="AH1699" s="27">
        <v>4.9271523178807941</v>
      </c>
      <c r="AI1699" s="28">
        <v>560000</v>
      </c>
      <c r="AJ1699" s="28">
        <v>562000</v>
      </c>
      <c r="AK1699" s="28">
        <v>540000</v>
      </c>
      <c r="AL1699" s="29">
        <v>-3.5587188612099642E-3</v>
      </c>
      <c r="AM1699" s="29">
        <v>3.7037037037037035E-2</v>
      </c>
      <c r="AN1699" s="6">
        <v>1.7</v>
      </c>
      <c r="AO1699" s="27">
        <v>0</v>
      </c>
      <c r="AP1699" s="6">
        <v>1.7</v>
      </c>
      <c r="AQ1699" s="28">
        <v>500</v>
      </c>
      <c r="AR1699" s="28">
        <v>480</v>
      </c>
      <c r="AS1699" s="25">
        <v>4.1666666666666664E-2</v>
      </c>
      <c r="AT1699" s="30">
        <v>1514.2400000000002</v>
      </c>
      <c r="AU1699" s="24">
        <v>0.69630000000000003</v>
      </c>
      <c r="AV1699" s="24">
        <v>0.30370000000000003</v>
      </c>
      <c r="AW1699" s="24">
        <v>0.77180000000000004</v>
      </c>
      <c r="AX1699" s="24">
        <v>0.12690000000000001</v>
      </c>
      <c r="AY1699" s="24">
        <v>0.37159999999999999</v>
      </c>
      <c r="AZ1699" s="24">
        <v>0.31340000000000001</v>
      </c>
      <c r="BA1699" s="24">
        <v>0.26840000000000003</v>
      </c>
      <c r="BB1699" s="31">
        <v>1</v>
      </c>
      <c r="BC1699" s="23">
        <v>424</v>
      </c>
      <c r="BD1699" s="32" t="s">
        <v>4653</v>
      </c>
      <c r="BE1699" s="33">
        <v>153.029051127976</v>
      </c>
      <c r="BF1699" s="33">
        <v>-30.379300469979199</v>
      </c>
      <c r="BG1699" s="34">
        <f t="shared" si="312"/>
        <v>88</v>
      </c>
      <c r="BH1699" s="34">
        <f t="shared" si="313"/>
        <v>88</v>
      </c>
      <c r="BI1699" s="34">
        <f t="shared" si="314"/>
        <v>64</v>
      </c>
      <c r="BJ1699" s="34">
        <f t="shared" si="315"/>
        <v>1</v>
      </c>
      <c r="BK1699" s="34">
        <f t="shared" si="316"/>
        <v>38</v>
      </c>
      <c r="BL1699" s="34">
        <f t="shared" si="317"/>
        <v>72</v>
      </c>
      <c r="BM1699" s="35">
        <f t="shared" si="318"/>
        <v>75</v>
      </c>
      <c r="BN1699" s="34">
        <f t="shared" si="319"/>
        <v>66</v>
      </c>
      <c r="BO1699" s="35">
        <f t="shared" si="320"/>
        <v>56</v>
      </c>
      <c r="BP1699" s="35">
        <f t="shared" si="321"/>
        <v>69</v>
      </c>
      <c r="BQ1699" s="35">
        <f t="shared" si="322"/>
        <v>10</v>
      </c>
      <c r="BR1699" s="35">
        <f t="shared" si="323"/>
        <v>48</v>
      </c>
    </row>
    <row r="1700" spans="2:70" x14ac:dyDescent="0.3">
      <c r="B1700" s="6" t="s">
        <v>2635</v>
      </c>
      <c r="C1700" s="6">
        <v>108041164</v>
      </c>
      <c r="D1700" s="6" t="s">
        <v>1480</v>
      </c>
      <c r="E1700" s="6" t="s">
        <v>1108</v>
      </c>
      <c r="F1700" s="6" t="s">
        <v>1480</v>
      </c>
      <c r="G1700" s="6" t="s">
        <v>77</v>
      </c>
      <c r="H1700" s="6" t="s">
        <v>4995</v>
      </c>
      <c r="I1700" s="22">
        <v>599000</v>
      </c>
      <c r="J1700" s="22">
        <v>600000</v>
      </c>
      <c r="K1700" s="22">
        <v>600000</v>
      </c>
      <c r="L1700" s="22">
        <v>565000</v>
      </c>
      <c r="M1700" s="22">
        <v>565000</v>
      </c>
      <c r="N1700" s="22">
        <v>590000</v>
      </c>
      <c r="O1700" s="23">
        <v>44</v>
      </c>
      <c r="P1700" s="23">
        <v>46</v>
      </c>
      <c r="Q1700" s="23">
        <v>48</v>
      </c>
      <c r="R1700" s="22">
        <v>495</v>
      </c>
      <c r="S1700" s="22">
        <v>480</v>
      </c>
      <c r="T1700" s="24">
        <v>2.1</v>
      </c>
      <c r="U1700" s="24">
        <v>0.10000000000000009</v>
      </c>
      <c r="V1700" s="24">
        <v>2</v>
      </c>
      <c r="W1700" s="24">
        <v>2.1</v>
      </c>
      <c r="X1700" s="25">
        <v>4.2971619365609351E-2</v>
      </c>
      <c r="Y1700" s="24">
        <v>3.5</v>
      </c>
      <c r="Z1700" s="24">
        <v>-1.2999999999999998</v>
      </c>
      <c r="AA1700" s="24">
        <v>4.8</v>
      </c>
      <c r="AB1700" s="24">
        <v>5.6</v>
      </c>
      <c r="AC1700" s="26">
        <v>0.37046461501616573</v>
      </c>
      <c r="AD1700" s="24">
        <v>8.6211462468796913</v>
      </c>
      <c r="AE1700" s="6">
        <v>110</v>
      </c>
      <c r="AF1700" s="6">
        <v>92</v>
      </c>
      <c r="AG1700" s="6">
        <v>128</v>
      </c>
      <c r="AH1700" s="27">
        <v>2.8217821782178221</v>
      </c>
      <c r="AI1700" s="28">
        <v>555000</v>
      </c>
      <c r="AJ1700" s="28">
        <v>550000</v>
      </c>
      <c r="AK1700" s="28">
        <v>535000</v>
      </c>
      <c r="AL1700" s="29">
        <v>9.0909090909090905E-3</v>
      </c>
      <c r="AM1700" s="29">
        <v>3.7383177570093455E-2</v>
      </c>
      <c r="AN1700" s="6">
        <v>2</v>
      </c>
      <c r="AO1700" s="27">
        <v>0</v>
      </c>
      <c r="AP1700" s="6">
        <v>2</v>
      </c>
      <c r="AQ1700" s="28">
        <v>480</v>
      </c>
      <c r="AR1700" s="28">
        <v>450</v>
      </c>
      <c r="AS1700" s="25">
        <v>6.6666666666666666E-2</v>
      </c>
      <c r="AT1700" s="30">
        <v>1336.16</v>
      </c>
      <c r="AU1700" s="24">
        <v>0.63400000000000001</v>
      </c>
      <c r="AV1700" s="24">
        <v>0.36599999999999999</v>
      </c>
      <c r="AW1700" s="24">
        <v>0.64180000000000004</v>
      </c>
      <c r="AX1700" s="24">
        <v>0.2011</v>
      </c>
      <c r="AY1700" s="24">
        <v>0.3624</v>
      </c>
      <c r="AZ1700" s="24">
        <v>0.23480000000000001</v>
      </c>
      <c r="BA1700" s="24">
        <v>0.3372</v>
      </c>
      <c r="BB1700" s="31">
        <v>1.5</v>
      </c>
      <c r="BC1700" s="23">
        <v>311</v>
      </c>
      <c r="BD1700" s="32" t="s">
        <v>4929</v>
      </c>
      <c r="BE1700" s="33">
        <v>152.86323459083499</v>
      </c>
      <c r="BF1700" s="33">
        <v>-31.440681528128199</v>
      </c>
      <c r="BG1700" s="34">
        <f t="shared" si="312"/>
        <v>82</v>
      </c>
      <c r="BH1700" s="34">
        <f t="shared" si="313"/>
        <v>84</v>
      </c>
      <c r="BI1700" s="34">
        <f t="shared" si="314"/>
        <v>90</v>
      </c>
      <c r="BJ1700" s="34">
        <f t="shared" si="315"/>
        <v>6</v>
      </c>
      <c r="BK1700" s="34">
        <f t="shared" si="316"/>
        <v>53</v>
      </c>
      <c r="BL1700" s="34">
        <f t="shared" si="317"/>
        <v>70</v>
      </c>
      <c r="BM1700" s="35">
        <f t="shared" si="318"/>
        <v>93</v>
      </c>
      <c r="BN1700" s="34">
        <f t="shared" si="319"/>
        <v>64</v>
      </c>
      <c r="BO1700" s="35">
        <f t="shared" si="320"/>
        <v>20</v>
      </c>
      <c r="BP1700" s="35">
        <f t="shared" si="321"/>
        <v>59</v>
      </c>
      <c r="BQ1700" s="35">
        <f t="shared" si="322"/>
        <v>15</v>
      </c>
      <c r="BR1700" s="35">
        <f t="shared" si="323"/>
        <v>48</v>
      </c>
    </row>
    <row r="1701" spans="2:70" x14ac:dyDescent="0.3">
      <c r="B1701" s="6" t="s">
        <v>220</v>
      </c>
      <c r="C1701" s="6">
        <v>124031464</v>
      </c>
      <c r="D1701" s="6" t="s">
        <v>220</v>
      </c>
      <c r="E1701" s="6" t="s">
        <v>194</v>
      </c>
      <c r="F1701" s="6" t="s">
        <v>2757</v>
      </c>
      <c r="G1701" s="6" t="s">
        <v>77</v>
      </c>
      <c r="H1701" s="6" t="s">
        <v>4995</v>
      </c>
      <c r="I1701" s="22">
        <v>556200</v>
      </c>
      <c r="J1701" s="22">
        <v>556200</v>
      </c>
      <c r="K1701" s="22">
        <v>539000</v>
      </c>
      <c r="L1701" s="22">
        <v>515000</v>
      </c>
      <c r="M1701" s="22">
        <v>510000</v>
      </c>
      <c r="N1701" s="22">
        <v>485000</v>
      </c>
      <c r="O1701" s="23">
        <v>37</v>
      </c>
      <c r="P1701" s="23">
        <v>40</v>
      </c>
      <c r="Q1701" s="23">
        <v>42</v>
      </c>
      <c r="R1701" s="22">
        <v>550</v>
      </c>
      <c r="S1701" s="22">
        <v>520</v>
      </c>
      <c r="T1701" s="24">
        <v>1.7</v>
      </c>
      <c r="U1701" s="24">
        <v>-0.19999999999999996</v>
      </c>
      <c r="V1701" s="24">
        <v>1.9</v>
      </c>
      <c r="W1701" s="24">
        <v>1.9</v>
      </c>
      <c r="X1701" s="25">
        <v>5.1420352391226179E-2</v>
      </c>
      <c r="Y1701" s="24">
        <v>7.7</v>
      </c>
      <c r="Z1701" s="24">
        <v>-2.6000000000000005</v>
      </c>
      <c r="AA1701" s="24">
        <v>10.3</v>
      </c>
      <c r="AB1701" s="24">
        <v>10.8</v>
      </c>
      <c r="AC1701" s="26">
        <v>0.35151856017997746</v>
      </c>
      <c r="AD1701" s="24">
        <v>6.8361756353882335</v>
      </c>
      <c r="AE1701" s="6">
        <v>131</v>
      </c>
      <c r="AF1701" s="6">
        <v>144</v>
      </c>
      <c r="AG1701" s="6">
        <v>162</v>
      </c>
      <c r="AH1701" s="27">
        <v>3.2987012987012987</v>
      </c>
      <c r="AI1701" s="28">
        <v>585000</v>
      </c>
      <c r="AJ1701" s="28">
        <v>535000</v>
      </c>
      <c r="AK1701" s="28">
        <v>557000</v>
      </c>
      <c r="AL1701" s="29">
        <v>9.3457943925233641E-2</v>
      </c>
      <c r="AM1701" s="29">
        <v>5.0269299820466788E-2</v>
      </c>
      <c r="AN1701" s="6">
        <v>2.1</v>
      </c>
      <c r="AO1701" s="27">
        <v>-0.10000000000000009</v>
      </c>
      <c r="AP1701" s="6">
        <v>2.2000000000000002</v>
      </c>
      <c r="AQ1701" s="28">
        <v>530</v>
      </c>
      <c r="AR1701" s="28">
        <v>490</v>
      </c>
      <c r="AS1701" s="25">
        <v>8.1632653061224483E-2</v>
      </c>
      <c r="AT1701" s="30">
        <v>1564.64</v>
      </c>
      <c r="AU1701" s="24">
        <v>0.5373</v>
      </c>
      <c r="AV1701" s="24">
        <v>0.4627</v>
      </c>
      <c r="AW1701" s="24">
        <v>0.36030000000000001</v>
      </c>
      <c r="AX1701" s="24">
        <v>0.20399999999999999</v>
      </c>
      <c r="AY1701" s="24">
        <v>0.15390000000000001</v>
      </c>
      <c r="AZ1701" s="24">
        <v>0.20580000000000001</v>
      </c>
      <c r="BA1701" s="24">
        <v>0.60199999999999998</v>
      </c>
      <c r="BB1701" s="31">
        <v>1</v>
      </c>
      <c r="BC1701" s="23">
        <v>49</v>
      </c>
      <c r="BD1701" s="32" t="s">
        <v>4744</v>
      </c>
      <c r="BE1701" s="33">
        <v>150.69844872072099</v>
      </c>
      <c r="BF1701" s="33">
        <v>-33.746630678820097</v>
      </c>
      <c r="BG1701" s="34">
        <f t="shared" si="312"/>
        <v>88</v>
      </c>
      <c r="BH1701" s="34">
        <f t="shared" si="313"/>
        <v>82</v>
      </c>
      <c r="BI1701" s="34">
        <f t="shared" si="314"/>
        <v>84</v>
      </c>
      <c r="BJ1701" s="34">
        <f t="shared" si="315"/>
        <v>47</v>
      </c>
      <c r="BK1701" s="34">
        <f t="shared" si="316"/>
        <v>100</v>
      </c>
      <c r="BL1701" s="34">
        <f t="shared" si="317"/>
        <v>24</v>
      </c>
      <c r="BM1701" s="35">
        <f t="shared" si="318"/>
        <v>100</v>
      </c>
      <c r="BN1701" s="34">
        <f t="shared" si="319"/>
        <v>82</v>
      </c>
      <c r="BO1701" s="35">
        <f t="shared" si="320"/>
        <v>33</v>
      </c>
      <c r="BP1701" s="35">
        <f t="shared" si="321"/>
        <v>1</v>
      </c>
      <c r="BQ1701" s="35">
        <f t="shared" si="322"/>
        <v>10</v>
      </c>
      <c r="BR1701" s="35">
        <f t="shared" si="323"/>
        <v>48</v>
      </c>
    </row>
    <row r="1702" spans="2:70" x14ac:dyDescent="0.3">
      <c r="B1702" s="6" t="s">
        <v>2562</v>
      </c>
      <c r="C1702" s="6">
        <v>125031483</v>
      </c>
      <c r="D1702" s="6" t="s">
        <v>1730</v>
      </c>
      <c r="E1702" s="6" t="s">
        <v>791</v>
      </c>
      <c r="F1702" s="6" t="s">
        <v>2757</v>
      </c>
      <c r="G1702" s="6" t="s">
        <v>77</v>
      </c>
      <c r="H1702" s="6" t="s">
        <v>4995</v>
      </c>
      <c r="I1702" s="22">
        <v>550800</v>
      </c>
      <c r="J1702" s="22">
        <v>530000</v>
      </c>
      <c r="K1702" s="22">
        <v>479950</v>
      </c>
      <c r="L1702" s="22">
        <v>550000</v>
      </c>
      <c r="M1702" s="22">
        <v>499950</v>
      </c>
      <c r="N1702" s="22">
        <v>470000</v>
      </c>
      <c r="O1702" s="23">
        <v>31</v>
      </c>
      <c r="P1702" s="23">
        <v>35</v>
      </c>
      <c r="Q1702" s="23">
        <v>51</v>
      </c>
      <c r="R1702" s="22">
        <v>550</v>
      </c>
      <c r="S1702" s="22">
        <v>520</v>
      </c>
      <c r="T1702" s="24">
        <v>1.6</v>
      </c>
      <c r="U1702" s="24">
        <v>-9.9999999999999867E-2</v>
      </c>
      <c r="V1702" s="24">
        <v>1.7</v>
      </c>
      <c r="W1702" s="24">
        <v>2.1</v>
      </c>
      <c r="X1702" s="25">
        <v>5.1924473493100941E-2</v>
      </c>
      <c r="Y1702" s="24">
        <v>4.4000000000000004</v>
      </c>
      <c r="Z1702" s="24">
        <v>-0.89999999999999947</v>
      </c>
      <c r="AA1702" s="24">
        <v>5.3</v>
      </c>
      <c r="AB1702" s="24">
        <v>4.9000000000000004</v>
      </c>
      <c r="AC1702" s="26">
        <v>0.40153019507066923</v>
      </c>
      <c r="AD1702" s="24">
        <v>7.7329661344379232</v>
      </c>
      <c r="AE1702" s="6">
        <v>282</v>
      </c>
      <c r="AF1702" s="6">
        <v>285</v>
      </c>
      <c r="AG1702" s="6">
        <v>238</v>
      </c>
      <c r="AH1702" s="27">
        <v>6.3216266173752311</v>
      </c>
      <c r="AI1702" s="28">
        <v>500000</v>
      </c>
      <c r="AJ1702" s="28">
        <v>477000</v>
      </c>
      <c r="AK1702" s="28">
        <v>480000</v>
      </c>
      <c r="AL1702" s="29">
        <v>4.8218029350104823E-2</v>
      </c>
      <c r="AM1702" s="29">
        <v>4.1666666666666664E-2</v>
      </c>
      <c r="AN1702" s="6">
        <v>1.9</v>
      </c>
      <c r="AO1702" s="27">
        <v>-0.10000000000000009</v>
      </c>
      <c r="AP1702" s="6">
        <v>2</v>
      </c>
      <c r="AQ1702" s="28">
        <v>580</v>
      </c>
      <c r="AR1702" s="28">
        <v>550</v>
      </c>
      <c r="AS1702" s="25">
        <v>5.4545454545454543E-2</v>
      </c>
      <c r="AT1702" s="30">
        <v>1369.7600000000002</v>
      </c>
      <c r="AU1702" s="24">
        <v>0.73519999999999996</v>
      </c>
      <c r="AV1702" s="24">
        <v>0.26479999999999998</v>
      </c>
      <c r="AW1702" s="24">
        <v>0.61919999999999997</v>
      </c>
      <c r="AX1702" s="24">
        <v>0.17699999999999999</v>
      </c>
      <c r="AY1702" s="24">
        <v>0.21340000000000001</v>
      </c>
      <c r="AZ1702" s="24">
        <v>0.27389999999999998</v>
      </c>
      <c r="BA1702" s="24">
        <v>0.46700000000000003</v>
      </c>
      <c r="BB1702" s="31">
        <v>2</v>
      </c>
      <c r="BC1702" s="23">
        <v>19</v>
      </c>
      <c r="BD1702" s="32" t="s">
        <v>4850</v>
      </c>
      <c r="BE1702" s="33">
        <v>151.001148406428</v>
      </c>
      <c r="BF1702" s="33">
        <v>-33.861694798694202</v>
      </c>
      <c r="BG1702" s="34">
        <f t="shared" si="312"/>
        <v>90</v>
      </c>
      <c r="BH1702" s="34">
        <f t="shared" si="313"/>
        <v>85</v>
      </c>
      <c r="BI1702" s="34">
        <f t="shared" si="314"/>
        <v>47</v>
      </c>
      <c r="BJ1702" s="34">
        <f t="shared" si="315"/>
        <v>25</v>
      </c>
      <c r="BK1702" s="34">
        <f t="shared" si="316"/>
        <v>100</v>
      </c>
      <c r="BL1702" s="34">
        <f t="shared" si="317"/>
        <v>37</v>
      </c>
      <c r="BM1702" s="35">
        <f t="shared" si="318"/>
        <v>100</v>
      </c>
      <c r="BN1702" s="34">
        <f t="shared" si="319"/>
        <v>73</v>
      </c>
      <c r="BO1702" s="35">
        <f t="shared" si="320"/>
        <v>1</v>
      </c>
      <c r="BP1702" s="35">
        <f t="shared" si="321"/>
        <v>44</v>
      </c>
      <c r="BQ1702" s="35">
        <f t="shared" si="322"/>
        <v>20</v>
      </c>
      <c r="BR1702" s="35">
        <f t="shared" si="323"/>
        <v>48</v>
      </c>
    </row>
    <row r="1703" spans="2:70" x14ac:dyDescent="0.3">
      <c r="B1703" s="6" t="s">
        <v>2507</v>
      </c>
      <c r="C1703" s="6">
        <v>127031599</v>
      </c>
      <c r="D1703" s="6" t="s">
        <v>573</v>
      </c>
      <c r="E1703" s="6" t="s">
        <v>574</v>
      </c>
      <c r="F1703" s="6" t="s">
        <v>2757</v>
      </c>
      <c r="G1703" s="6" t="s">
        <v>77</v>
      </c>
      <c r="H1703" s="6" t="s">
        <v>4995</v>
      </c>
      <c r="I1703" s="22">
        <v>675000</v>
      </c>
      <c r="J1703" s="22">
        <v>675000</v>
      </c>
      <c r="K1703" s="22">
        <v>676700</v>
      </c>
      <c r="L1703" s="22">
        <v>661500</v>
      </c>
      <c r="M1703" s="22">
        <v>636000</v>
      </c>
      <c r="N1703" s="22">
        <v>630000</v>
      </c>
      <c r="O1703" s="23">
        <v>20</v>
      </c>
      <c r="P1703" s="23">
        <v>24</v>
      </c>
      <c r="Q1703" s="23">
        <v>29</v>
      </c>
      <c r="R1703" s="22">
        <v>550</v>
      </c>
      <c r="S1703" s="22">
        <v>540</v>
      </c>
      <c r="T1703" s="24">
        <v>0.8</v>
      </c>
      <c r="U1703" s="24">
        <v>-0.30000000000000004</v>
      </c>
      <c r="V1703" s="24">
        <v>1.1000000000000001</v>
      </c>
      <c r="W1703" s="24">
        <v>1.3</v>
      </c>
      <c r="X1703" s="25">
        <v>4.2370370370370371E-2</v>
      </c>
      <c r="Y1703" s="24">
        <v>3.1</v>
      </c>
      <c r="Z1703" s="24">
        <v>-0.79999999999999982</v>
      </c>
      <c r="AA1703" s="24">
        <v>3.9</v>
      </c>
      <c r="AB1703" s="24">
        <v>3.1</v>
      </c>
      <c r="AC1703" s="26">
        <v>0.43228118712273639</v>
      </c>
      <c r="AD1703" s="24">
        <v>10.202440605169476</v>
      </c>
      <c r="AE1703" s="6">
        <v>266</v>
      </c>
      <c r="AF1703" s="6">
        <v>288</v>
      </c>
      <c r="AG1703" s="6">
        <v>294</v>
      </c>
      <c r="AH1703" s="27">
        <v>5.6571428571428575</v>
      </c>
      <c r="AI1703" s="28">
        <v>490000</v>
      </c>
      <c r="AJ1703" s="28">
        <v>470000</v>
      </c>
      <c r="AK1703" s="28">
        <v>460000</v>
      </c>
      <c r="AL1703" s="29">
        <v>4.2553191489361701E-2</v>
      </c>
      <c r="AM1703" s="29">
        <v>6.5217391304347824E-2</v>
      </c>
      <c r="AN1703" s="6">
        <v>2.1</v>
      </c>
      <c r="AO1703" s="27">
        <v>0</v>
      </c>
      <c r="AP1703" s="6">
        <v>2.1</v>
      </c>
      <c r="AQ1703" s="28">
        <v>570</v>
      </c>
      <c r="AR1703" s="28">
        <v>530</v>
      </c>
      <c r="AS1703" s="25">
        <v>7.5471698113207544E-2</v>
      </c>
      <c r="AT1703" s="30">
        <v>1272.3200000000002</v>
      </c>
      <c r="AU1703" s="24">
        <v>0.74409999999999998</v>
      </c>
      <c r="AV1703" s="24">
        <v>0.25590000000000002</v>
      </c>
      <c r="AW1703" s="24">
        <v>0.70960000000000001</v>
      </c>
      <c r="AX1703" s="24">
        <v>0.17580000000000001</v>
      </c>
      <c r="AY1703" s="24">
        <v>0.22309999999999999</v>
      </c>
      <c r="AZ1703" s="24">
        <v>0.27779999999999999</v>
      </c>
      <c r="BA1703" s="24">
        <v>0.4607</v>
      </c>
      <c r="BB1703" s="31">
        <v>2</v>
      </c>
      <c r="BC1703" s="23">
        <v>30</v>
      </c>
      <c r="BD1703" s="32" t="s">
        <v>4794</v>
      </c>
      <c r="BE1703" s="33">
        <v>150.897858530778</v>
      </c>
      <c r="BF1703" s="33">
        <v>-33.9333752834156</v>
      </c>
      <c r="BG1703" s="34">
        <f t="shared" si="312"/>
        <v>100</v>
      </c>
      <c r="BH1703" s="34">
        <f t="shared" si="313"/>
        <v>82</v>
      </c>
      <c r="BI1703" s="34">
        <f t="shared" si="314"/>
        <v>55</v>
      </c>
      <c r="BJ1703" s="34">
        <f t="shared" si="315"/>
        <v>22</v>
      </c>
      <c r="BK1703" s="34">
        <f t="shared" si="316"/>
        <v>100</v>
      </c>
      <c r="BL1703" s="34">
        <f t="shared" si="317"/>
        <v>39</v>
      </c>
      <c r="BM1703" s="35">
        <f t="shared" si="318"/>
        <v>91</v>
      </c>
      <c r="BN1703" s="34">
        <f t="shared" si="319"/>
        <v>48</v>
      </c>
      <c r="BO1703" s="35">
        <f t="shared" si="320"/>
        <v>1</v>
      </c>
      <c r="BP1703" s="35">
        <f t="shared" si="321"/>
        <v>65</v>
      </c>
      <c r="BQ1703" s="35">
        <f t="shared" si="322"/>
        <v>20</v>
      </c>
      <c r="BR1703" s="35">
        <f t="shared" si="323"/>
        <v>48</v>
      </c>
    </row>
    <row r="1704" spans="2:70" x14ac:dyDescent="0.3">
      <c r="B1704" s="6" t="s">
        <v>1229</v>
      </c>
      <c r="C1704" s="6">
        <v>207021156</v>
      </c>
      <c r="D1704" s="6" t="s">
        <v>1098</v>
      </c>
      <c r="E1704" s="6" t="s">
        <v>861</v>
      </c>
      <c r="F1704" s="6" t="s">
        <v>689</v>
      </c>
      <c r="G1704" s="6" t="s">
        <v>86</v>
      </c>
      <c r="H1704" s="6" t="s">
        <v>4995</v>
      </c>
      <c r="I1704" s="22">
        <v>950000</v>
      </c>
      <c r="J1704" s="22">
        <v>880000</v>
      </c>
      <c r="K1704" s="22">
        <v>895000</v>
      </c>
      <c r="L1704" s="22">
        <v>760000</v>
      </c>
      <c r="M1704" s="22">
        <v>770000</v>
      </c>
      <c r="N1704" s="22">
        <v>950000</v>
      </c>
      <c r="O1704" s="23">
        <v>49</v>
      </c>
      <c r="P1704" s="23">
        <v>35</v>
      </c>
      <c r="Q1704" s="23">
        <v>27</v>
      </c>
      <c r="R1704" s="22">
        <v>650</v>
      </c>
      <c r="S1704" s="22">
        <v>600</v>
      </c>
      <c r="T1704" s="24">
        <v>2.5</v>
      </c>
      <c r="U1704" s="24">
        <v>-0.29999999999999982</v>
      </c>
      <c r="V1704" s="24">
        <v>2.8</v>
      </c>
      <c r="W1704" s="24">
        <v>2.5</v>
      </c>
      <c r="X1704" s="25">
        <v>3.557894736842105E-2</v>
      </c>
      <c r="Y1704" s="24">
        <v>6.5</v>
      </c>
      <c r="Z1704" s="24">
        <v>-2.1999999999999993</v>
      </c>
      <c r="AA1704" s="24">
        <v>8.6999999999999993</v>
      </c>
      <c r="AB1704" s="24">
        <v>7.7</v>
      </c>
      <c r="AC1704" s="26">
        <v>0.32028539892778302</v>
      </c>
      <c r="AD1704" s="24">
        <v>9.0021044077335457</v>
      </c>
      <c r="AE1704" s="6">
        <v>325</v>
      </c>
      <c r="AF1704" s="6">
        <v>362</v>
      </c>
      <c r="AG1704" s="6">
        <v>261</v>
      </c>
      <c r="AH1704" s="27">
        <v>7.6551724137931032</v>
      </c>
      <c r="AI1704" s="28">
        <v>772000</v>
      </c>
      <c r="AJ1704" s="28">
        <v>806000</v>
      </c>
      <c r="AK1704" s="28">
        <v>795000</v>
      </c>
      <c r="AL1704" s="29">
        <v>-4.2183622828784122E-2</v>
      </c>
      <c r="AM1704" s="29">
        <v>-2.8930817610062894E-2</v>
      </c>
      <c r="AN1704" s="6">
        <v>3.2</v>
      </c>
      <c r="AO1704" s="27">
        <v>-9.9999999999999645E-2</v>
      </c>
      <c r="AP1704" s="6">
        <v>3.3</v>
      </c>
      <c r="AQ1704" s="28">
        <v>630</v>
      </c>
      <c r="AR1704" s="28">
        <v>600</v>
      </c>
      <c r="AS1704" s="25">
        <v>0.05</v>
      </c>
      <c r="AT1704" s="30">
        <v>2029.4400000000003</v>
      </c>
      <c r="AU1704" s="24">
        <v>0.75239999999999996</v>
      </c>
      <c r="AV1704" s="24">
        <v>0.24759999999999999</v>
      </c>
      <c r="AW1704" s="24">
        <v>0.79600000000000004</v>
      </c>
      <c r="AX1704" s="24">
        <v>0.12039999999999999</v>
      </c>
      <c r="AY1704" s="24">
        <v>0.48730000000000001</v>
      </c>
      <c r="AZ1704" s="24">
        <v>0.28839999999999999</v>
      </c>
      <c r="BA1704" s="24">
        <v>0.20030000000000001</v>
      </c>
      <c r="BB1704" s="31">
        <v>6.5</v>
      </c>
      <c r="BC1704" s="23">
        <v>12</v>
      </c>
      <c r="BD1704" s="32" t="s">
        <v>3575</v>
      </c>
      <c r="BE1704" s="33">
        <v>145.08839095552599</v>
      </c>
      <c r="BF1704" s="33">
        <v>-37.766994299751197</v>
      </c>
      <c r="BG1704" s="34">
        <f t="shared" si="312"/>
        <v>75</v>
      </c>
      <c r="BH1704" s="34">
        <f t="shared" si="313"/>
        <v>64</v>
      </c>
      <c r="BI1704" s="34">
        <f t="shared" si="314"/>
        <v>30</v>
      </c>
      <c r="BJ1704" s="34">
        <f t="shared" si="315"/>
        <v>1</v>
      </c>
      <c r="BK1704" s="34">
        <f t="shared" si="316"/>
        <v>100</v>
      </c>
      <c r="BL1704" s="34">
        <f t="shared" si="317"/>
        <v>97</v>
      </c>
      <c r="BM1704" s="35">
        <f t="shared" si="318"/>
        <v>69</v>
      </c>
      <c r="BN1704" s="34">
        <f t="shared" si="319"/>
        <v>60</v>
      </c>
      <c r="BO1704" s="35">
        <f t="shared" si="320"/>
        <v>54</v>
      </c>
      <c r="BP1704" s="35">
        <f t="shared" si="321"/>
        <v>9</v>
      </c>
      <c r="BQ1704" s="35">
        <f t="shared" si="322"/>
        <v>65</v>
      </c>
      <c r="BR1704" s="35">
        <f t="shared" si="323"/>
        <v>48</v>
      </c>
    </row>
    <row r="1705" spans="2:70" x14ac:dyDescent="0.3">
      <c r="B1705" s="6" t="s">
        <v>969</v>
      </c>
      <c r="C1705" s="6">
        <v>208021427</v>
      </c>
      <c r="D1705" s="6" t="s">
        <v>970</v>
      </c>
      <c r="E1705" s="6" t="s">
        <v>179</v>
      </c>
      <c r="F1705" s="6" t="s">
        <v>689</v>
      </c>
      <c r="G1705" s="6" t="s">
        <v>86</v>
      </c>
      <c r="H1705" s="6" t="s">
        <v>4995</v>
      </c>
      <c r="I1705" s="22">
        <v>1100000</v>
      </c>
      <c r="J1705" s="22">
        <v>1100000</v>
      </c>
      <c r="K1705" s="22">
        <v>1177000</v>
      </c>
      <c r="L1705" s="22">
        <v>876000</v>
      </c>
      <c r="M1705" s="22">
        <v>812000</v>
      </c>
      <c r="N1705" s="22">
        <v>925000</v>
      </c>
      <c r="O1705" s="23">
        <v>25</v>
      </c>
      <c r="P1705" s="23">
        <v>25</v>
      </c>
      <c r="Q1705" s="23">
        <v>25</v>
      </c>
      <c r="R1705" s="22">
        <v>850</v>
      </c>
      <c r="S1705" s="22">
        <v>720</v>
      </c>
      <c r="T1705" s="24">
        <v>3.9</v>
      </c>
      <c r="U1705" s="24">
        <v>0.19999999999999973</v>
      </c>
      <c r="V1705" s="24">
        <v>3.7</v>
      </c>
      <c r="W1705" s="24">
        <v>3.9</v>
      </c>
      <c r="X1705" s="25">
        <v>4.018181818181818E-2</v>
      </c>
      <c r="Y1705" s="24">
        <v>7.7</v>
      </c>
      <c r="Z1705" s="24">
        <v>-2.7</v>
      </c>
      <c r="AA1705" s="24">
        <v>10.4</v>
      </c>
      <c r="AB1705" s="24">
        <v>11</v>
      </c>
      <c r="AC1705" s="26">
        <v>0.34925382946551836</v>
      </c>
      <c r="AD1705" s="24">
        <v>8.6918373848884656</v>
      </c>
      <c r="AE1705" s="6">
        <v>416</v>
      </c>
      <c r="AF1705" s="6">
        <v>537</v>
      </c>
      <c r="AG1705" s="6">
        <v>525</v>
      </c>
      <c r="AH1705" s="27">
        <v>3.9326993416239939</v>
      </c>
      <c r="AI1705" s="28">
        <v>710000</v>
      </c>
      <c r="AJ1705" s="28">
        <v>657000</v>
      </c>
      <c r="AK1705" s="28">
        <v>661000</v>
      </c>
      <c r="AL1705" s="29">
        <v>8.0669710806697104E-2</v>
      </c>
      <c r="AM1705" s="29">
        <v>7.4130105900151289E-2</v>
      </c>
      <c r="AN1705" s="6">
        <v>3.5</v>
      </c>
      <c r="AO1705" s="27">
        <v>0</v>
      </c>
      <c r="AP1705" s="6">
        <v>3.5</v>
      </c>
      <c r="AQ1705" s="28">
        <v>590</v>
      </c>
      <c r="AR1705" s="28">
        <v>550</v>
      </c>
      <c r="AS1705" s="25">
        <v>7.2727272727272724E-2</v>
      </c>
      <c r="AT1705" s="30">
        <v>2433.7600000000002</v>
      </c>
      <c r="AU1705" s="24">
        <v>0.7601</v>
      </c>
      <c r="AV1705" s="24">
        <v>0.2399</v>
      </c>
      <c r="AW1705" s="24">
        <v>0.70230000000000004</v>
      </c>
      <c r="AX1705" s="24">
        <v>0.13289999999999999</v>
      </c>
      <c r="AY1705" s="24">
        <v>0.35830000000000001</v>
      </c>
      <c r="AZ1705" s="24">
        <v>0.39290000000000003</v>
      </c>
      <c r="BA1705" s="24">
        <v>0.22789999999999999</v>
      </c>
      <c r="BB1705" s="31">
        <v>8</v>
      </c>
      <c r="BC1705" s="23">
        <v>16</v>
      </c>
      <c r="BD1705" s="32" t="s">
        <v>3351</v>
      </c>
      <c r="BE1705" s="33">
        <v>145.06535152810801</v>
      </c>
      <c r="BF1705" s="33">
        <v>-37.929331375140301</v>
      </c>
      <c r="BG1705" s="34">
        <f t="shared" si="312"/>
        <v>52</v>
      </c>
      <c r="BH1705" s="34">
        <f t="shared" si="313"/>
        <v>59</v>
      </c>
      <c r="BI1705" s="34">
        <f t="shared" si="314"/>
        <v>76</v>
      </c>
      <c r="BJ1705" s="34">
        <f t="shared" si="315"/>
        <v>41</v>
      </c>
      <c r="BK1705" s="34">
        <f t="shared" si="316"/>
        <v>100</v>
      </c>
      <c r="BL1705" s="34">
        <f t="shared" si="317"/>
        <v>69</v>
      </c>
      <c r="BM1705" s="35">
        <f t="shared" si="318"/>
        <v>84</v>
      </c>
      <c r="BN1705" s="34">
        <f t="shared" si="319"/>
        <v>63</v>
      </c>
      <c r="BO1705" s="35">
        <f t="shared" si="320"/>
        <v>34</v>
      </c>
      <c r="BP1705" s="35">
        <f t="shared" si="321"/>
        <v>1</v>
      </c>
      <c r="BQ1705" s="35">
        <f t="shared" si="322"/>
        <v>80</v>
      </c>
      <c r="BR1705" s="35">
        <f t="shared" si="323"/>
        <v>48</v>
      </c>
    </row>
    <row r="1706" spans="2:70" x14ac:dyDescent="0.3">
      <c r="B1706" s="6" t="s">
        <v>1230</v>
      </c>
      <c r="C1706" s="6">
        <v>209021523</v>
      </c>
      <c r="D1706" s="6" t="s">
        <v>794</v>
      </c>
      <c r="E1706" s="6" t="s">
        <v>103</v>
      </c>
      <c r="F1706" s="6" t="s">
        <v>689</v>
      </c>
      <c r="G1706" s="6" t="s">
        <v>86</v>
      </c>
      <c r="H1706" s="6" t="s">
        <v>4995</v>
      </c>
      <c r="I1706" s="22">
        <v>600000</v>
      </c>
      <c r="J1706" s="22">
        <v>600000</v>
      </c>
      <c r="K1706" s="22">
        <v>595000</v>
      </c>
      <c r="L1706" s="22">
        <v>610000</v>
      </c>
      <c r="M1706" s="22">
        <v>610000</v>
      </c>
      <c r="N1706" s="22">
        <v>580000</v>
      </c>
      <c r="O1706" s="23">
        <v>26</v>
      </c>
      <c r="P1706" s="23">
        <v>26</v>
      </c>
      <c r="Q1706" s="23">
        <v>26</v>
      </c>
      <c r="R1706" s="22">
        <v>520</v>
      </c>
      <c r="S1706" s="22">
        <v>490</v>
      </c>
      <c r="T1706" s="24">
        <v>3.9</v>
      </c>
      <c r="U1706" s="24">
        <v>0.19999999999999973</v>
      </c>
      <c r="V1706" s="24">
        <v>3.7</v>
      </c>
      <c r="W1706" s="24">
        <v>3.5</v>
      </c>
      <c r="X1706" s="25">
        <v>4.5066666666666665E-2</v>
      </c>
      <c r="Y1706" s="24">
        <v>6.7</v>
      </c>
      <c r="Z1706" s="24">
        <v>-2.3999999999999995</v>
      </c>
      <c r="AA1706" s="24">
        <v>9.1</v>
      </c>
      <c r="AB1706" s="24">
        <v>9.5</v>
      </c>
      <c r="AC1706" s="26">
        <v>0.30070318282753511</v>
      </c>
      <c r="AD1706" s="24">
        <v>6.6724079029778505</v>
      </c>
      <c r="AE1706" s="6">
        <v>252</v>
      </c>
      <c r="AF1706" s="6">
        <v>298</v>
      </c>
      <c r="AG1706" s="6">
        <v>320</v>
      </c>
      <c r="AH1706" s="27">
        <v>4.581818181818182</v>
      </c>
      <c r="AI1706" s="28">
        <v>610000</v>
      </c>
      <c r="AJ1706" s="28">
        <v>591000</v>
      </c>
      <c r="AK1706" s="28">
        <v>567000</v>
      </c>
      <c r="AL1706" s="29">
        <v>3.2148900169204735E-2</v>
      </c>
      <c r="AM1706" s="29">
        <v>7.5837742504409167E-2</v>
      </c>
      <c r="AN1706" s="6">
        <v>2.8</v>
      </c>
      <c r="AO1706" s="27">
        <v>-0.10000000000000009</v>
      </c>
      <c r="AP1706" s="6">
        <v>2.9</v>
      </c>
      <c r="AQ1706" s="28">
        <v>520</v>
      </c>
      <c r="AR1706" s="28">
        <v>485</v>
      </c>
      <c r="AS1706" s="25">
        <v>7.2164948453608241E-2</v>
      </c>
      <c r="AT1706" s="30">
        <v>1729.2800000000002</v>
      </c>
      <c r="AU1706" s="24">
        <v>0.62580000000000002</v>
      </c>
      <c r="AV1706" s="24">
        <v>0.37419999999999998</v>
      </c>
      <c r="AW1706" s="24">
        <v>0.55310000000000004</v>
      </c>
      <c r="AX1706" s="24">
        <v>0.36630000000000001</v>
      </c>
      <c r="AY1706" s="24">
        <v>0.26469999999999999</v>
      </c>
      <c r="AZ1706" s="24">
        <v>0.31979999999999997</v>
      </c>
      <c r="BA1706" s="24">
        <v>0.38829999999999998</v>
      </c>
      <c r="BB1706" s="31">
        <v>4</v>
      </c>
      <c r="BC1706" s="23">
        <v>13</v>
      </c>
      <c r="BD1706" s="32" t="s">
        <v>3576</v>
      </c>
      <c r="BE1706" s="33">
        <v>145.022305439544</v>
      </c>
      <c r="BF1706" s="33">
        <v>-37.705477965760203</v>
      </c>
      <c r="BG1706" s="34">
        <f t="shared" si="312"/>
        <v>52</v>
      </c>
      <c r="BH1706" s="34">
        <f t="shared" si="313"/>
        <v>70</v>
      </c>
      <c r="BI1706" s="34">
        <f t="shared" si="314"/>
        <v>68</v>
      </c>
      <c r="BJ1706" s="34">
        <f t="shared" si="315"/>
        <v>17</v>
      </c>
      <c r="BK1706" s="34">
        <f t="shared" si="316"/>
        <v>100</v>
      </c>
      <c r="BL1706" s="34">
        <f t="shared" si="317"/>
        <v>48</v>
      </c>
      <c r="BM1706" s="35">
        <f t="shared" si="318"/>
        <v>100</v>
      </c>
      <c r="BN1706" s="34">
        <f t="shared" si="319"/>
        <v>83</v>
      </c>
      <c r="BO1706" s="35">
        <f t="shared" si="320"/>
        <v>67</v>
      </c>
      <c r="BP1706" s="35">
        <f t="shared" si="321"/>
        <v>6</v>
      </c>
      <c r="BQ1706" s="35">
        <f t="shared" si="322"/>
        <v>40</v>
      </c>
      <c r="BR1706" s="35">
        <f t="shared" si="323"/>
        <v>48</v>
      </c>
    </row>
    <row r="1707" spans="2:70" x14ac:dyDescent="0.3">
      <c r="B1707" s="6" t="s">
        <v>1359</v>
      </c>
      <c r="C1707" s="6">
        <v>209041437</v>
      </c>
      <c r="D1707" s="6" t="s">
        <v>356</v>
      </c>
      <c r="E1707" s="6" t="s">
        <v>103</v>
      </c>
      <c r="F1707" s="6" t="s">
        <v>689</v>
      </c>
      <c r="G1707" s="6" t="s">
        <v>86</v>
      </c>
      <c r="H1707" s="6" t="s">
        <v>4995</v>
      </c>
      <c r="I1707" s="22">
        <v>505000</v>
      </c>
      <c r="J1707" s="22">
        <v>504900</v>
      </c>
      <c r="K1707" s="22">
        <v>523950</v>
      </c>
      <c r="L1707" s="22">
        <v>454000</v>
      </c>
      <c r="M1707" s="22">
        <v>410000</v>
      </c>
      <c r="N1707" s="22">
        <v>404000</v>
      </c>
      <c r="O1707" s="23">
        <v>31</v>
      </c>
      <c r="P1707" s="23">
        <v>32</v>
      </c>
      <c r="Q1707" s="23">
        <v>33</v>
      </c>
      <c r="R1707" s="22">
        <v>510</v>
      </c>
      <c r="S1707" s="22">
        <v>475</v>
      </c>
      <c r="T1707" s="24">
        <v>4.9000000000000004</v>
      </c>
      <c r="U1707" s="24">
        <v>-0.79999999999999982</v>
      </c>
      <c r="V1707" s="24">
        <v>5.7</v>
      </c>
      <c r="W1707" s="24">
        <v>6</v>
      </c>
      <c r="X1707" s="25">
        <v>5.2514851485148513E-2</v>
      </c>
      <c r="Y1707" s="24">
        <v>28.7</v>
      </c>
      <c r="Z1707" s="24">
        <v>-9.5999999999999979</v>
      </c>
      <c r="AA1707" s="24">
        <v>38.299999999999997</v>
      </c>
      <c r="AB1707" s="24">
        <v>35.4</v>
      </c>
      <c r="AC1707" s="26">
        <v>0.23009456435429149</v>
      </c>
      <c r="AD1707" s="24">
        <v>4.3815141402306637</v>
      </c>
      <c r="AE1707" s="6">
        <v>165</v>
      </c>
      <c r="AF1707" s="6">
        <v>175</v>
      </c>
      <c r="AG1707" s="6">
        <v>236</v>
      </c>
      <c r="AH1707" s="27">
        <v>3.1368421052631579</v>
      </c>
      <c r="AI1707" s="28">
        <v>510000</v>
      </c>
      <c r="AJ1707" s="28">
        <v>495000</v>
      </c>
      <c r="AK1707" s="28">
        <v>478000</v>
      </c>
      <c r="AL1707" s="29">
        <v>3.0303030303030304E-2</v>
      </c>
      <c r="AM1707" s="29">
        <v>6.6945606694560664E-2</v>
      </c>
      <c r="AN1707" s="6">
        <v>3.5</v>
      </c>
      <c r="AO1707" s="27">
        <v>-0.10000000000000009</v>
      </c>
      <c r="AP1707" s="6">
        <v>3.6</v>
      </c>
      <c r="AQ1707" s="28">
        <v>490</v>
      </c>
      <c r="AR1707" s="28">
        <v>450</v>
      </c>
      <c r="AS1707" s="25">
        <v>8.8888888888888892E-2</v>
      </c>
      <c r="AT1707" s="30">
        <v>2216.48</v>
      </c>
      <c r="AU1707" s="24">
        <v>0.85609999999999997</v>
      </c>
      <c r="AV1707" s="24">
        <v>0.1439</v>
      </c>
      <c r="AW1707" s="24">
        <v>0.87939999999999996</v>
      </c>
      <c r="AX1707" s="24">
        <v>9.8900000000000002E-2</v>
      </c>
      <c r="AY1707" s="24">
        <v>0.1116</v>
      </c>
      <c r="AZ1707" s="24">
        <v>0.62590000000000001</v>
      </c>
      <c r="BA1707" s="24">
        <v>0.2351</v>
      </c>
      <c r="BB1707" s="31">
        <v>6</v>
      </c>
      <c r="BC1707" s="23">
        <v>25</v>
      </c>
      <c r="BD1707" s="32" t="s">
        <v>3689</v>
      </c>
      <c r="BE1707" s="33">
        <v>145.00850073947899</v>
      </c>
      <c r="BF1707" s="33">
        <v>-37.590955045623403</v>
      </c>
      <c r="BG1707" s="34">
        <f t="shared" si="312"/>
        <v>36</v>
      </c>
      <c r="BH1707" s="34">
        <f t="shared" si="313"/>
        <v>59</v>
      </c>
      <c r="BI1707" s="34">
        <f t="shared" si="314"/>
        <v>86</v>
      </c>
      <c r="BJ1707" s="34">
        <f t="shared" si="315"/>
        <v>16</v>
      </c>
      <c r="BK1707" s="34">
        <f t="shared" si="316"/>
        <v>100</v>
      </c>
      <c r="BL1707" s="34">
        <f t="shared" si="317"/>
        <v>15</v>
      </c>
      <c r="BM1707" s="35">
        <f t="shared" si="318"/>
        <v>100</v>
      </c>
      <c r="BN1707" s="34">
        <f t="shared" si="319"/>
        <v>100</v>
      </c>
      <c r="BO1707" s="35">
        <f t="shared" si="320"/>
        <v>100</v>
      </c>
      <c r="BP1707" s="35">
        <f t="shared" si="321"/>
        <v>1</v>
      </c>
      <c r="BQ1707" s="35">
        <f t="shared" si="322"/>
        <v>60</v>
      </c>
      <c r="BR1707" s="35">
        <f t="shared" si="323"/>
        <v>48</v>
      </c>
    </row>
    <row r="1708" spans="2:70" x14ac:dyDescent="0.3">
      <c r="B1708" s="6" t="s">
        <v>1439</v>
      </c>
      <c r="C1708" s="6">
        <v>213051362</v>
      </c>
      <c r="D1708" s="6" t="s">
        <v>693</v>
      </c>
      <c r="E1708" s="6" t="s">
        <v>89</v>
      </c>
      <c r="F1708" s="6" t="s">
        <v>689</v>
      </c>
      <c r="G1708" s="6" t="s">
        <v>86</v>
      </c>
      <c r="H1708" s="6" t="s">
        <v>4995</v>
      </c>
      <c r="I1708" s="22">
        <v>410000</v>
      </c>
      <c r="J1708" s="22">
        <v>410000</v>
      </c>
      <c r="K1708" s="22">
        <v>420000</v>
      </c>
      <c r="L1708" s="22">
        <v>438000</v>
      </c>
      <c r="M1708" s="22">
        <v>435000</v>
      </c>
      <c r="N1708" s="22">
        <v>438000</v>
      </c>
      <c r="O1708" s="23">
        <v>35</v>
      </c>
      <c r="P1708" s="23">
        <v>39</v>
      </c>
      <c r="Q1708" s="23">
        <v>37</v>
      </c>
      <c r="R1708" s="22">
        <v>400</v>
      </c>
      <c r="S1708" s="22">
        <v>360</v>
      </c>
      <c r="T1708" s="24">
        <v>4.3</v>
      </c>
      <c r="U1708" s="24">
        <v>0</v>
      </c>
      <c r="V1708" s="24">
        <v>4.3</v>
      </c>
      <c r="W1708" s="24">
        <v>3.3</v>
      </c>
      <c r="X1708" s="25">
        <v>5.0731707317073174E-2</v>
      </c>
      <c r="Y1708" s="24">
        <v>6.5</v>
      </c>
      <c r="Z1708" s="24">
        <v>-1.2999999999999998</v>
      </c>
      <c r="AA1708" s="24">
        <v>7.8</v>
      </c>
      <c r="AB1708" s="24">
        <v>6.4</v>
      </c>
      <c r="AC1708" s="26">
        <v>0.24295432458697763</v>
      </c>
      <c r="AD1708" s="24">
        <v>4.7890035134933093</v>
      </c>
      <c r="AE1708" s="6">
        <v>219</v>
      </c>
      <c r="AF1708" s="6">
        <v>243</v>
      </c>
      <c r="AG1708" s="6">
        <v>234</v>
      </c>
      <c r="AH1708" s="27">
        <v>6.0126849894291761</v>
      </c>
      <c r="AI1708" s="28">
        <v>458000</v>
      </c>
      <c r="AJ1708" s="28">
        <v>470000</v>
      </c>
      <c r="AK1708" s="28">
        <v>460000</v>
      </c>
      <c r="AL1708" s="29">
        <v>-2.553191489361702E-2</v>
      </c>
      <c r="AM1708" s="29">
        <v>-4.3478260869565218E-3</v>
      </c>
      <c r="AN1708" s="6">
        <v>3.4</v>
      </c>
      <c r="AO1708" s="27">
        <v>-0.20000000000000018</v>
      </c>
      <c r="AP1708" s="6">
        <v>3.6</v>
      </c>
      <c r="AQ1708" s="28">
        <v>460</v>
      </c>
      <c r="AR1708" s="28">
        <v>430</v>
      </c>
      <c r="AS1708" s="25">
        <v>6.9767441860465115E-2</v>
      </c>
      <c r="AT1708" s="30">
        <v>1646.4</v>
      </c>
      <c r="AU1708" s="24">
        <v>0.74180000000000001</v>
      </c>
      <c r="AV1708" s="24">
        <v>0.25819999999999999</v>
      </c>
      <c r="AW1708" s="24">
        <v>0.85519999999999996</v>
      </c>
      <c r="AX1708" s="24">
        <v>5.4800000000000001E-2</v>
      </c>
      <c r="AY1708" s="24">
        <v>0.34229999999999999</v>
      </c>
      <c r="AZ1708" s="24">
        <v>0.3301</v>
      </c>
      <c r="BA1708" s="24">
        <v>0.30059999999999998</v>
      </c>
      <c r="BB1708" s="31">
        <v>2</v>
      </c>
      <c r="BC1708" s="23">
        <v>25</v>
      </c>
      <c r="BD1708" s="32" t="s">
        <v>3761</v>
      </c>
      <c r="BE1708" s="33">
        <v>144.68767502521601</v>
      </c>
      <c r="BF1708" s="33">
        <v>-37.8765831081882</v>
      </c>
      <c r="BG1708" s="34">
        <f t="shared" si="312"/>
        <v>46</v>
      </c>
      <c r="BH1708" s="34">
        <f t="shared" si="313"/>
        <v>60</v>
      </c>
      <c r="BI1708" s="34">
        <f t="shared" si="314"/>
        <v>50</v>
      </c>
      <c r="BJ1708" s="34">
        <f t="shared" si="315"/>
        <v>1</v>
      </c>
      <c r="BK1708" s="34">
        <f t="shared" si="316"/>
        <v>100</v>
      </c>
      <c r="BL1708" s="34">
        <f t="shared" si="317"/>
        <v>65</v>
      </c>
      <c r="BM1708" s="35">
        <f t="shared" si="318"/>
        <v>100</v>
      </c>
      <c r="BN1708" s="34">
        <f t="shared" si="319"/>
        <v>100</v>
      </c>
      <c r="BO1708" s="35">
        <f t="shared" si="320"/>
        <v>100</v>
      </c>
      <c r="BP1708" s="35">
        <f t="shared" si="321"/>
        <v>9</v>
      </c>
      <c r="BQ1708" s="35">
        <f t="shared" si="322"/>
        <v>20</v>
      </c>
      <c r="BR1708" s="35">
        <f t="shared" si="323"/>
        <v>48</v>
      </c>
    </row>
    <row r="1709" spans="2:70" x14ac:dyDescent="0.3">
      <c r="B1709" s="6" t="s">
        <v>486</v>
      </c>
      <c r="C1709" s="6">
        <v>214011371</v>
      </c>
      <c r="D1709" s="6" t="s">
        <v>486</v>
      </c>
      <c r="E1709" s="6" t="s">
        <v>487</v>
      </c>
      <c r="F1709" s="6" t="s">
        <v>689</v>
      </c>
      <c r="G1709" s="6" t="s">
        <v>86</v>
      </c>
      <c r="H1709" s="6" t="s">
        <v>4995</v>
      </c>
      <c r="I1709" s="22">
        <v>490000</v>
      </c>
      <c r="J1709" s="22">
        <v>495000</v>
      </c>
      <c r="K1709" s="22">
        <v>480000</v>
      </c>
      <c r="L1709" s="22">
        <v>530000</v>
      </c>
      <c r="M1709" s="22">
        <v>515000</v>
      </c>
      <c r="N1709" s="22">
        <v>510000</v>
      </c>
      <c r="O1709" s="23">
        <v>32</v>
      </c>
      <c r="P1709" s="23">
        <v>35</v>
      </c>
      <c r="Q1709" s="23">
        <v>36</v>
      </c>
      <c r="R1709" s="22">
        <v>445</v>
      </c>
      <c r="S1709" s="22">
        <v>420</v>
      </c>
      <c r="T1709" s="24">
        <v>3.7</v>
      </c>
      <c r="U1709" s="24">
        <v>0</v>
      </c>
      <c r="V1709" s="24">
        <v>3.7</v>
      </c>
      <c r="W1709" s="24">
        <v>3.6</v>
      </c>
      <c r="X1709" s="25">
        <v>4.7224489795918367E-2</v>
      </c>
      <c r="Y1709" s="24">
        <v>6.7</v>
      </c>
      <c r="Z1709" s="24">
        <v>-2.2999999999999998</v>
      </c>
      <c r="AA1709" s="24">
        <v>9</v>
      </c>
      <c r="AB1709" s="24">
        <v>8.6999999999999993</v>
      </c>
      <c r="AC1709" s="26">
        <v>0.28728953620493752</v>
      </c>
      <c r="AD1709" s="24">
        <v>6.0834862895600423</v>
      </c>
      <c r="AE1709" s="6">
        <v>117</v>
      </c>
      <c r="AF1709" s="6">
        <v>171</v>
      </c>
      <c r="AG1709" s="6">
        <v>197</v>
      </c>
      <c r="AH1709" s="27">
        <v>2.3244094488188978</v>
      </c>
      <c r="AI1709" s="28">
        <v>580000</v>
      </c>
      <c r="AJ1709" s="28">
        <v>571000</v>
      </c>
      <c r="AK1709" s="28">
        <v>550000</v>
      </c>
      <c r="AL1709" s="29">
        <v>1.5761821366024518E-2</v>
      </c>
      <c r="AM1709" s="29">
        <v>5.4545454545454543E-2</v>
      </c>
      <c r="AN1709" s="6">
        <v>3.1</v>
      </c>
      <c r="AO1709" s="27">
        <v>-0.29999999999999982</v>
      </c>
      <c r="AP1709" s="6">
        <v>3.4</v>
      </c>
      <c r="AQ1709" s="28">
        <v>480</v>
      </c>
      <c r="AR1709" s="28">
        <v>450</v>
      </c>
      <c r="AS1709" s="25">
        <v>6.6666666666666666E-2</v>
      </c>
      <c r="AT1709" s="30">
        <v>1548.96</v>
      </c>
      <c r="AU1709" s="24">
        <v>0.59740000000000004</v>
      </c>
      <c r="AV1709" s="24">
        <v>0.40260000000000001</v>
      </c>
      <c r="AW1709" s="24">
        <v>0.65790000000000004</v>
      </c>
      <c r="AX1709" s="24">
        <v>0.25280000000000002</v>
      </c>
      <c r="AY1709" s="24">
        <v>0.24060000000000001</v>
      </c>
      <c r="AZ1709" s="24">
        <v>0.311</v>
      </c>
      <c r="BA1709" s="24">
        <v>0.42399999999999999</v>
      </c>
      <c r="BB1709" s="31">
        <v>3</v>
      </c>
      <c r="BC1709" s="23">
        <v>41</v>
      </c>
      <c r="BD1709" s="32" t="s">
        <v>3892</v>
      </c>
      <c r="BE1709" s="33">
        <v>145.13398780708101</v>
      </c>
      <c r="BF1709" s="33">
        <v>-38.152760459650302</v>
      </c>
      <c r="BG1709" s="34">
        <f t="shared" si="312"/>
        <v>55</v>
      </c>
      <c r="BH1709" s="34">
        <f t="shared" si="313"/>
        <v>65</v>
      </c>
      <c r="BI1709" s="34">
        <f t="shared" si="314"/>
        <v>96</v>
      </c>
      <c r="BJ1709" s="34">
        <f t="shared" si="315"/>
        <v>9</v>
      </c>
      <c r="BK1709" s="34">
        <f t="shared" si="316"/>
        <v>100</v>
      </c>
      <c r="BL1709" s="34">
        <f t="shared" si="317"/>
        <v>43</v>
      </c>
      <c r="BM1709" s="35">
        <f t="shared" si="318"/>
        <v>100</v>
      </c>
      <c r="BN1709" s="34">
        <f t="shared" si="319"/>
        <v>89</v>
      </c>
      <c r="BO1709" s="35">
        <f t="shared" si="320"/>
        <v>75</v>
      </c>
      <c r="BP1709" s="35">
        <f t="shared" si="321"/>
        <v>6</v>
      </c>
      <c r="BQ1709" s="35">
        <f t="shared" si="322"/>
        <v>30</v>
      </c>
      <c r="BR1709" s="35">
        <f t="shared" si="323"/>
        <v>48</v>
      </c>
    </row>
    <row r="1710" spans="2:70" x14ac:dyDescent="0.3">
      <c r="B1710" s="6" t="s">
        <v>2544</v>
      </c>
      <c r="C1710" s="6">
        <v>309081262</v>
      </c>
      <c r="D1710" s="6" t="s">
        <v>1980</v>
      </c>
      <c r="E1710" s="6" t="s">
        <v>1142</v>
      </c>
      <c r="F1710" s="6" t="s">
        <v>3657</v>
      </c>
      <c r="G1710" s="6" t="s">
        <v>97</v>
      </c>
      <c r="H1710" s="6" t="s">
        <v>4995</v>
      </c>
      <c r="I1710" s="22">
        <v>792540</v>
      </c>
      <c r="J1710" s="22">
        <v>780300</v>
      </c>
      <c r="K1710" s="22">
        <v>707000</v>
      </c>
      <c r="L1710" s="22">
        <v>820000</v>
      </c>
      <c r="M1710" s="22">
        <v>810000</v>
      </c>
      <c r="N1710" s="22">
        <v>730000</v>
      </c>
      <c r="O1710" s="23">
        <v>29</v>
      </c>
      <c r="P1710" s="23">
        <v>28</v>
      </c>
      <c r="Q1710" s="23">
        <v>28</v>
      </c>
      <c r="R1710" s="22">
        <v>750</v>
      </c>
      <c r="S1710" s="22">
        <v>725</v>
      </c>
      <c r="T1710" s="24">
        <v>3.4</v>
      </c>
      <c r="U1710" s="24">
        <v>-0.10000000000000009</v>
      </c>
      <c r="V1710" s="24">
        <v>3.5</v>
      </c>
      <c r="W1710" s="24">
        <v>3.8</v>
      </c>
      <c r="X1710" s="25">
        <v>4.9208872738284504E-2</v>
      </c>
      <c r="Y1710" s="24">
        <v>4.4000000000000004</v>
      </c>
      <c r="Z1710" s="24">
        <v>-1.6999999999999993</v>
      </c>
      <c r="AA1710" s="24">
        <v>6.1</v>
      </c>
      <c r="AB1710" s="24">
        <v>8.4</v>
      </c>
      <c r="AC1710" s="26">
        <v>0.40707772470690401</v>
      </c>
      <c r="AD1710" s="24">
        <v>8.2724456394669161</v>
      </c>
      <c r="AE1710" s="6">
        <v>90</v>
      </c>
      <c r="AF1710" s="6">
        <v>104</v>
      </c>
      <c r="AG1710" s="6">
        <v>121</v>
      </c>
      <c r="AH1710" s="27">
        <v>2.4157549234135667</v>
      </c>
      <c r="AI1710" s="28">
        <v>820000</v>
      </c>
      <c r="AJ1710" s="28">
        <v>745000</v>
      </c>
      <c r="AK1710" s="28">
        <v>670000</v>
      </c>
      <c r="AL1710" s="29">
        <v>0.10067114093959731</v>
      </c>
      <c r="AM1710" s="29">
        <v>0.22388059701492538</v>
      </c>
      <c r="AN1710" s="6">
        <v>3.1</v>
      </c>
      <c r="AO1710" s="27">
        <v>-0.5</v>
      </c>
      <c r="AP1710" s="6">
        <v>3.6</v>
      </c>
      <c r="AQ1710" s="28">
        <v>770</v>
      </c>
      <c r="AR1710" s="28">
        <v>750</v>
      </c>
      <c r="AS1710" s="25">
        <v>2.6666666666666668E-2</v>
      </c>
      <c r="AT1710" s="30">
        <v>1842.4</v>
      </c>
      <c r="AU1710" s="24">
        <v>0.69569999999999999</v>
      </c>
      <c r="AV1710" s="24">
        <v>0.30430000000000001</v>
      </c>
      <c r="AW1710" s="24">
        <v>0.43090000000000001</v>
      </c>
      <c r="AX1710" s="24">
        <v>0.32929999999999998</v>
      </c>
      <c r="AY1710" s="24">
        <v>0.21029999999999999</v>
      </c>
      <c r="AZ1710" s="24">
        <v>0.33700000000000002</v>
      </c>
      <c r="BA1710" s="24">
        <v>0.43109999999999998</v>
      </c>
      <c r="BB1710" s="31">
        <v>5.5</v>
      </c>
      <c r="BC1710" s="23">
        <v>78</v>
      </c>
      <c r="BD1710" s="32" t="s">
        <v>4832</v>
      </c>
      <c r="BE1710" s="33">
        <v>153.41311059302799</v>
      </c>
      <c r="BF1710" s="33">
        <v>-28.087904564058999</v>
      </c>
      <c r="BG1710" s="34">
        <f t="shared" si="312"/>
        <v>60</v>
      </c>
      <c r="BH1710" s="34">
        <f t="shared" si="313"/>
        <v>65</v>
      </c>
      <c r="BI1710" s="34">
        <f t="shared" si="314"/>
        <v>95</v>
      </c>
      <c r="BJ1710" s="34">
        <f t="shared" si="315"/>
        <v>51</v>
      </c>
      <c r="BK1710" s="34">
        <f t="shared" si="316"/>
        <v>91</v>
      </c>
      <c r="BL1710" s="34">
        <f t="shared" si="317"/>
        <v>36</v>
      </c>
      <c r="BM1710" s="35">
        <f t="shared" si="318"/>
        <v>100</v>
      </c>
      <c r="BN1710" s="34">
        <f t="shared" si="319"/>
        <v>68</v>
      </c>
      <c r="BO1710" s="35">
        <f t="shared" si="320"/>
        <v>1</v>
      </c>
      <c r="BP1710" s="35">
        <f t="shared" si="321"/>
        <v>44</v>
      </c>
      <c r="BQ1710" s="35">
        <f t="shared" si="322"/>
        <v>55</v>
      </c>
      <c r="BR1710" s="35">
        <f t="shared" si="323"/>
        <v>48</v>
      </c>
    </row>
    <row r="1711" spans="2:70" x14ac:dyDescent="0.3">
      <c r="B1711" s="6" t="s">
        <v>2340</v>
      </c>
      <c r="C1711" s="6">
        <v>309101269</v>
      </c>
      <c r="D1711" s="6" t="s">
        <v>1973</v>
      </c>
      <c r="E1711" s="6" t="s">
        <v>1142</v>
      </c>
      <c r="F1711" s="6" t="s">
        <v>3657</v>
      </c>
      <c r="G1711" s="6" t="s">
        <v>97</v>
      </c>
      <c r="H1711" s="6" t="s">
        <v>4995</v>
      </c>
      <c r="I1711" s="22">
        <v>1795000</v>
      </c>
      <c r="J1711" s="22">
        <v>1835000</v>
      </c>
      <c r="K1711" s="22">
        <v>1750000</v>
      </c>
      <c r="L1711" s="22">
        <v>1285000</v>
      </c>
      <c r="M1711" s="22">
        <v>1350000</v>
      </c>
      <c r="N1711" s="22">
        <v>1390000</v>
      </c>
      <c r="O1711" s="23">
        <v>66</v>
      </c>
      <c r="P1711" s="23">
        <v>63</v>
      </c>
      <c r="Q1711" s="23">
        <v>67</v>
      </c>
      <c r="R1711" s="22">
        <v>950</v>
      </c>
      <c r="S1711" s="22">
        <v>850</v>
      </c>
      <c r="T1711" s="24">
        <v>1.9</v>
      </c>
      <c r="U1711" s="24">
        <v>0</v>
      </c>
      <c r="V1711" s="24">
        <v>1.9</v>
      </c>
      <c r="W1711" s="24">
        <v>2.2000000000000002</v>
      </c>
      <c r="X1711" s="25">
        <v>2.7520891364902506E-2</v>
      </c>
      <c r="Y1711" s="24">
        <v>3.3</v>
      </c>
      <c r="Z1711" s="24">
        <v>-0.90000000000000036</v>
      </c>
      <c r="AA1711" s="24">
        <v>4.2</v>
      </c>
      <c r="AB1711" s="24">
        <v>3.6</v>
      </c>
      <c r="AC1711" s="26">
        <v>0.50428911160183454</v>
      </c>
      <c r="AD1711" s="24">
        <v>18.323865492414836</v>
      </c>
      <c r="AE1711" s="6">
        <v>507</v>
      </c>
      <c r="AF1711" s="6">
        <v>519</v>
      </c>
      <c r="AG1711" s="6">
        <v>544</v>
      </c>
      <c r="AH1711" s="27">
        <v>6.7062857142857135</v>
      </c>
      <c r="AI1711" s="28">
        <v>775000</v>
      </c>
      <c r="AJ1711" s="28">
        <v>695000</v>
      </c>
      <c r="AK1711" s="28">
        <v>625000</v>
      </c>
      <c r="AL1711" s="29">
        <v>0.11510791366906475</v>
      </c>
      <c r="AM1711" s="29">
        <v>0.24</v>
      </c>
      <c r="AN1711" s="6">
        <v>1.9</v>
      </c>
      <c r="AO1711" s="27">
        <v>-0.39999999999999991</v>
      </c>
      <c r="AP1711" s="6">
        <v>2.2999999999999998</v>
      </c>
      <c r="AQ1711" s="28">
        <v>750</v>
      </c>
      <c r="AR1711" s="28">
        <v>695</v>
      </c>
      <c r="AS1711" s="25">
        <v>7.9136690647482008E-2</v>
      </c>
      <c r="AT1711" s="30">
        <v>1883.8400000000001</v>
      </c>
      <c r="AU1711" s="24">
        <v>0.5857</v>
      </c>
      <c r="AV1711" s="24">
        <v>0.4143</v>
      </c>
      <c r="AW1711" s="24">
        <v>3.4099999999999998E-2</v>
      </c>
      <c r="AX1711" s="24">
        <v>4.8399999999999999E-2</v>
      </c>
      <c r="AY1711" s="24">
        <v>0.46429999999999999</v>
      </c>
      <c r="AZ1711" s="24">
        <v>0.2016</v>
      </c>
      <c r="BA1711" s="24">
        <v>0.30769999999999997</v>
      </c>
      <c r="BB1711" s="31">
        <v>7</v>
      </c>
      <c r="BC1711" s="23">
        <v>67</v>
      </c>
      <c r="BD1711" s="32" t="s">
        <v>4621</v>
      </c>
      <c r="BE1711" s="33">
        <v>153.42711555790399</v>
      </c>
      <c r="BF1711" s="33">
        <v>-27.9575550194694</v>
      </c>
      <c r="BG1711" s="34">
        <f t="shared" si="312"/>
        <v>85</v>
      </c>
      <c r="BH1711" s="34">
        <f t="shared" si="313"/>
        <v>85</v>
      </c>
      <c r="BI1711" s="34">
        <f t="shared" si="314"/>
        <v>42</v>
      </c>
      <c r="BJ1711" s="34">
        <f t="shared" si="315"/>
        <v>58</v>
      </c>
      <c r="BK1711" s="34">
        <f t="shared" si="316"/>
        <v>94</v>
      </c>
      <c r="BL1711" s="34">
        <f t="shared" si="317"/>
        <v>92</v>
      </c>
      <c r="BM1711" s="35">
        <f t="shared" si="318"/>
        <v>42</v>
      </c>
      <c r="BN1711" s="34">
        <f t="shared" si="319"/>
        <v>1</v>
      </c>
      <c r="BO1711" s="35">
        <f t="shared" si="320"/>
        <v>1</v>
      </c>
      <c r="BP1711" s="35">
        <f t="shared" si="321"/>
        <v>62</v>
      </c>
      <c r="BQ1711" s="35">
        <f t="shared" si="322"/>
        <v>70</v>
      </c>
      <c r="BR1711" s="35">
        <f t="shared" si="323"/>
        <v>48</v>
      </c>
    </row>
    <row r="1712" spans="2:70" x14ac:dyDescent="0.3">
      <c r="B1712" s="6" t="s">
        <v>2689</v>
      </c>
      <c r="C1712" s="6">
        <v>312011341</v>
      </c>
      <c r="D1712" s="6" t="s">
        <v>2083</v>
      </c>
      <c r="E1712" s="6" t="s">
        <v>712</v>
      </c>
      <c r="F1712" s="6" t="s">
        <v>2698</v>
      </c>
      <c r="G1712" s="6" t="s">
        <v>97</v>
      </c>
      <c r="H1712" s="6" t="s">
        <v>4995</v>
      </c>
      <c r="I1712" s="22">
        <v>359333</v>
      </c>
      <c r="J1712" s="22">
        <v>349000</v>
      </c>
      <c r="K1712" s="22">
        <v>297600</v>
      </c>
      <c r="L1712" s="22">
        <v>366666</v>
      </c>
      <c r="M1712" s="22">
        <v>330000</v>
      </c>
      <c r="N1712" s="22">
        <v>280000</v>
      </c>
      <c r="O1712" s="23">
        <v>67</v>
      </c>
      <c r="P1712" s="23">
        <v>68</v>
      </c>
      <c r="Q1712" s="23">
        <v>82</v>
      </c>
      <c r="R1712" s="22">
        <v>700</v>
      </c>
      <c r="S1712" s="22">
        <v>650</v>
      </c>
      <c r="T1712" s="24">
        <v>3.6</v>
      </c>
      <c r="U1712" s="24">
        <v>-0.39999999999999991</v>
      </c>
      <c r="V1712" s="24">
        <v>4</v>
      </c>
      <c r="W1712" s="24">
        <v>2.9</v>
      </c>
      <c r="X1712" s="25">
        <v>0.10129879526789913</v>
      </c>
      <c r="Y1712" s="24">
        <v>4.9000000000000004</v>
      </c>
      <c r="Z1712" s="24">
        <v>-1.3999999999999995</v>
      </c>
      <c r="AA1712" s="24">
        <v>6.3</v>
      </c>
      <c r="AB1712" s="24">
        <v>4.3</v>
      </c>
      <c r="AC1712" s="26">
        <v>0.20298798311139979</v>
      </c>
      <c r="AD1712" s="24">
        <v>2.0038538718507861</v>
      </c>
      <c r="AE1712" s="6">
        <v>63</v>
      </c>
      <c r="AF1712" s="6">
        <v>52</v>
      </c>
      <c r="AG1712" s="6">
        <v>51</v>
      </c>
      <c r="AH1712" s="27">
        <v>5.28440366972477</v>
      </c>
      <c r="AI1712" s="28">
        <v>335000</v>
      </c>
      <c r="AJ1712" s="28">
        <v>260000</v>
      </c>
      <c r="AK1712" s="28">
        <v>253000</v>
      </c>
      <c r="AL1712" s="29">
        <v>0.28846153846153844</v>
      </c>
      <c r="AM1712" s="29">
        <v>0.32411067193675891</v>
      </c>
      <c r="AN1712" s="6">
        <v>2.4</v>
      </c>
      <c r="AO1712" s="27">
        <v>0</v>
      </c>
      <c r="AP1712" s="6">
        <v>2.4</v>
      </c>
      <c r="AQ1712" s="28">
        <v>550</v>
      </c>
      <c r="AR1712" s="28">
        <v>400</v>
      </c>
      <c r="AS1712" s="25">
        <v>0.375</v>
      </c>
      <c r="AT1712" s="30">
        <v>3448.4800000000005</v>
      </c>
      <c r="AU1712" s="24">
        <v>0.75460000000000005</v>
      </c>
      <c r="AV1712" s="24">
        <v>0.24540000000000001</v>
      </c>
      <c r="AW1712" s="24">
        <v>0.81850000000000001</v>
      </c>
      <c r="AX1712" s="24">
        <v>0.16589999999999999</v>
      </c>
      <c r="AY1712" s="24">
        <v>8.3900000000000002E-2</v>
      </c>
      <c r="AZ1712" s="24">
        <v>0.18870000000000001</v>
      </c>
      <c r="BA1712" s="24">
        <v>0.67920000000000003</v>
      </c>
      <c r="BB1712" s="31">
        <v>4</v>
      </c>
      <c r="BC1712" s="23">
        <v>805</v>
      </c>
      <c r="BD1712" s="32" t="s">
        <v>4984</v>
      </c>
      <c r="BE1712" s="33">
        <v>147.88055023039399</v>
      </c>
      <c r="BF1712" s="33">
        <v>-21.945203937180199</v>
      </c>
      <c r="BG1712" s="34">
        <f t="shared" si="312"/>
        <v>57</v>
      </c>
      <c r="BH1712" s="34">
        <f t="shared" si="313"/>
        <v>77</v>
      </c>
      <c r="BI1712" s="34">
        <f t="shared" si="314"/>
        <v>59</v>
      </c>
      <c r="BJ1712" s="34">
        <f t="shared" si="315"/>
        <v>100</v>
      </c>
      <c r="BK1712" s="34">
        <f t="shared" si="316"/>
        <v>1</v>
      </c>
      <c r="BL1712" s="34">
        <f t="shared" si="317"/>
        <v>8</v>
      </c>
      <c r="BM1712" s="35">
        <f t="shared" si="318"/>
        <v>100</v>
      </c>
      <c r="BN1712" s="34">
        <f t="shared" si="319"/>
        <v>100</v>
      </c>
      <c r="BO1712" s="35">
        <f t="shared" si="320"/>
        <v>100</v>
      </c>
      <c r="BP1712" s="35">
        <f t="shared" si="321"/>
        <v>36</v>
      </c>
      <c r="BQ1712" s="35">
        <f t="shared" si="322"/>
        <v>40</v>
      </c>
      <c r="BR1712" s="35">
        <f t="shared" si="323"/>
        <v>48</v>
      </c>
    </row>
    <row r="1713" spans="2:70" x14ac:dyDescent="0.3">
      <c r="B1713" s="6" t="s">
        <v>1696</v>
      </c>
      <c r="C1713" s="6">
        <v>318021470</v>
      </c>
      <c r="D1713" s="6" t="s">
        <v>773</v>
      </c>
      <c r="E1713" s="6" t="s">
        <v>773</v>
      </c>
      <c r="F1713" s="6" t="s">
        <v>773</v>
      </c>
      <c r="G1713" s="6" t="s">
        <v>97</v>
      </c>
      <c r="H1713" s="6" t="s">
        <v>4995</v>
      </c>
      <c r="I1713" s="22">
        <v>410400</v>
      </c>
      <c r="J1713" s="22">
        <v>410400</v>
      </c>
      <c r="K1713" s="22">
        <v>0</v>
      </c>
      <c r="L1713" s="22">
        <v>410000</v>
      </c>
      <c r="M1713" s="22">
        <v>410000</v>
      </c>
      <c r="N1713" s="22">
        <v>0</v>
      </c>
      <c r="O1713" s="23">
        <v>7</v>
      </c>
      <c r="P1713" s="23">
        <v>7</v>
      </c>
      <c r="Q1713" s="23">
        <v>0</v>
      </c>
      <c r="R1713" s="22">
        <v>430</v>
      </c>
      <c r="S1713" s="22">
        <v>290</v>
      </c>
      <c r="T1713" s="24">
        <v>4.9000000000000004</v>
      </c>
      <c r="U1713" s="24">
        <v>0</v>
      </c>
      <c r="V1713" s="24">
        <v>4.9000000000000004</v>
      </c>
      <c r="W1713" s="24">
        <v>0</v>
      </c>
      <c r="X1713" s="25">
        <v>5.4483430799220273E-2</v>
      </c>
      <c r="Y1713" s="24">
        <v>9.8000000000000007</v>
      </c>
      <c r="Z1713" s="24">
        <v>-2.3999999999999986</v>
      </c>
      <c r="AA1713" s="24">
        <v>12.2</v>
      </c>
      <c r="AB1713" s="24">
        <v>4.9000000000000004</v>
      </c>
      <c r="AC1713" s="26">
        <v>0.1636524174887346</v>
      </c>
      <c r="AD1713" s="24">
        <v>3.0037098451420694</v>
      </c>
      <c r="AE1713" s="6">
        <v>150</v>
      </c>
      <c r="AF1713" s="6">
        <v>130</v>
      </c>
      <c r="AG1713" s="6">
        <v>166</v>
      </c>
      <c r="AH1713" s="27">
        <v>2.1057692307692308</v>
      </c>
      <c r="AI1713" s="28">
        <v>370000</v>
      </c>
      <c r="AJ1713" s="28">
        <v>282000</v>
      </c>
      <c r="AK1713" s="28">
        <v>257000</v>
      </c>
      <c r="AL1713" s="29">
        <v>0.31205673758865249</v>
      </c>
      <c r="AM1713" s="29">
        <v>0.43968871595330739</v>
      </c>
      <c r="AN1713" s="6">
        <v>2.6</v>
      </c>
      <c r="AO1713" s="27">
        <v>-0.19999999999999973</v>
      </c>
      <c r="AP1713" s="6">
        <v>2.8</v>
      </c>
      <c r="AQ1713" s="28">
        <v>440</v>
      </c>
      <c r="AR1713" s="28">
        <v>400</v>
      </c>
      <c r="AS1713" s="25">
        <v>0.1</v>
      </c>
      <c r="AT1713" s="30">
        <v>2627.5200000000004</v>
      </c>
      <c r="AU1713" s="24">
        <v>0.86060000000000003</v>
      </c>
      <c r="AV1713" s="24">
        <v>0.1394</v>
      </c>
      <c r="AW1713" s="24">
        <v>0.96179999999999999</v>
      </c>
      <c r="AX1713" s="24">
        <v>1.0800000000000001E-2</v>
      </c>
      <c r="AY1713" s="24">
        <v>0.2019</v>
      </c>
      <c r="AZ1713" s="24">
        <v>0.49530000000000002</v>
      </c>
      <c r="BA1713" s="24">
        <v>0.28360000000000002</v>
      </c>
      <c r="BB1713" s="31">
        <v>5</v>
      </c>
      <c r="BC1713" s="23">
        <v>1117</v>
      </c>
      <c r="BD1713" s="32" t="s">
        <v>4015</v>
      </c>
      <c r="BE1713" s="33">
        <v>146.62975301979</v>
      </c>
      <c r="BF1713" s="33">
        <v>-19.3198023614436</v>
      </c>
      <c r="BG1713" s="34">
        <f t="shared" si="312"/>
        <v>36</v>
      </c>
      <c r="BH1713" s="34">
        <f t="shared" si="313"/>
        <v>74</v>
      </c>
      <c r="BI1713" s="34">
        <f t="shared" si="314"/>
        <v>99</v>
      </c>
      <c r="BJ1713" s="34">
        <f t="shared" si="315"/>
        <v>100</v>
      </c>
      <c r="BK1713" s="34">
        <f t="shared" si="316"/>
        <v>1</v>
      </c>
      <c r="BL1713" s="34">
        <f t="shared" si="317"/>
        <v>34</v>
      </c>
      <c r="BM1713" s="35">
        <f t="shared" si="318"/>
        <v>100</v>
      </c>
      <c r="BN1713" s="34">
        <f t="shared" si="319"/>
        <v>100</v>
      </c>
      <c r="BO1713" s="35">
        <f t="shared" si="320"/>
        <v>100</v>
      </c>
      <c r="BP1713" s="35">
        <f t="shared" si="321"/>
        <v>1</v>
      </c>
      <c r="BQ1713" s="35">
        <f t="shared" si="322"/>
        <v>50</v>
      </c>
      <c r="BR1713" s="35">
        <f t="shared" si="323"/>
        <v>48</v>
      </c>
    </row>
    <row r="1714" spans="2:70" x14ac:dyDescent="0.3">
      <c r="B1714" s="6" t="s">
        <v>2379</v>
      </c>
      <c r="C1714" s="6">
        <v>401011001</v>
      </c>
      <c r="D1714" s="6" t="s">
        <v>1855</v>
      </c>
      <c r="E1714" s="6" t="s">
        <v>343</v>
      </c>
      <c r="F1714" s="6" t="s">
        <v>2379</v>
      </c>
      <c r="G1714" s="6" t="s">
        <v>82</v>
      </c>
      <c r="H1714" s="6" t="s">
        <v>4995</v>
      </c>
      <c r="I1714" s="22">
        <v>521220</v>
      </c>
      <c r="J1714" s="22">
        <v>510000</v>
      </c>
      <c r="K1714" s="22">
        <v>492880</v>
      </c>
      <c r="L1714" s="22">
        <v>491500</v>
      </c>
      <c r="M1714" s="22">
        <v>491000</v>
      </c>
      <c r="N1714" s="22">
        <v>445000</v>
      </c>
      <c r="O1714" s="23">
        <v>30</v>
      </c>
      <c r="P1714" s="23">
        <v>33</v>
      </c>
      <c r="Q1714" s="23">
        <v>41</v>
      </c>
      <c r="R1714" s="22">
        <v>600</v>
      </c>
      <c r="S1714" s="22">
        <v>550</v>
      </c>
      <c r="T1714" s="24">
        <v>1.9</v>
      </c>
      <c r="U1714" s="24">
        <v>-0.10000000000000009</v>
      </c>
      <c r="V1714" s="24">
        <v>2</v>
      </c>
      <c r="W1714" s="24">
        <v>2</v>
      </c>
      <c r="X1714" s="25">
        <v>5.9859560262461149E-2</v>
      </c>
      <c r="Y1714" s="24">
        <v>5.4</v>
      </c>
      <c r="Z1714" s="24">
        <v>-1.7999999999999998</v>
      </c>
      <c r="AA1714" s="24">
        <v>7.2</v>
      </c>
      <c r="AB1714" s="24">
        <v>7.3</v>
      </c>
      <c r="AC1714" s="26">
        <v>0.39246467817896385</v>
      </c>
      <c r="AD1714" s="24">
        <v>6.5564243448858832</v>
      </c>
      <c r="AE1714" s="6">
        <v>116</v>
      </c>
      <c r="AF1714" s="6">
        <v>139</v>
      </c>
      <c r="AG1714" s="6">
        <v>162</v>
      </c>
      <c r="AH1714" s="27">
        <v>3.9477806788511747</v>
      </c>
      <c r="AI1714" s="28">
        <v>505000</v>
      </c>
      <c r="AJ1714" s="28">
        <v>452000</v>
      </c>
      <c r="AK1714" s="28">
        <v>430000</v>
      </c>
      <c r="AL1714" s="29">
        <v>0.11725663716814159</v>
      </c>
      <c r="AM1714" s="29">
        <v>0.1744186046511628</v>
      </c>
      <c r="AN1714" s="6">
        <v>1.7</v>
      </c>
      <c r="AO1714" s="27">
        <v>-0.30000000000000004</v>
      </c>
      <c r="AP1714" s="6">
        <v>2</v>
      </c>
      <c r="AQ1714" s="28">
        <v>600</v>
      </c>
      <c r="AR1714" s="28">
        <v>550</v>
      </c>
      <c r="AS1714" s="25">
        <v>9.0909090909090912E-2</v>
      </c>
      <c r="AT1714" s="30">
        <v>1528.8000000000002</v>
      </c>
      <c r="AU1714" s="24">
        <v>0.40189999999999998</v>
      </c>
      <c r="AV1714" s="24">
        <v>0.59809999999999997</v>
      </c>
      <c r="AW1714" s="24">
        <v>4.2999999999999997E-2</v>
      </c>
      <c r="AX1714" s="24">
        <v>0.26669999999999999</v>
      </c>
      <c r="AY1714" s="24">
        <v>0.17510000000000001</v>
      </c>
      <c r="AZ1714" s="24">
        <v>0.14949999999999999</v>
      </c>
      <c r="BA1714" s="24">
        <v>0.63800000000000001</v>
      </c>
      <c r="BB1714" s="31">
        <v>0</v>
      </c>
      <c r="BC1714" s="23">
        <v>1</v>
      </c>
      <c r="BD1714" s="32" t="s">
        <v>4664</v>
      </c>
      <c r="BE1714" s="33">
        <v>138.60068657854401</v>
      </c>
      <c r="BF1714" s="33">
        <v>-34.926173198753197</v>
      </c>
      <c r="BG1714" s="34">
        <f t="shared" si="312"/>
        <v>85</v>
      </c>
      <c r="BH1714" s="34">
        <f t="shared" si="313"/>
        <v>88</v>
      </c>
      <c r="BI1714" s="34">
        <f t="shared" si="314"/>
        <v>76</v>
      </c>
      <c r="BJ1714" s="34">
        <f t="shared" si="315"/>
        <v>59</v>
      </c>
      <c r="BK1714" s="34">
        <f t="shared" si="316"/>
        <v>100</v>
      </c>
      <c r="BL1714" s="34">
        <f t="shared" si="317"/>
        <v>29</v>
      </c>
      <c r="BM1714" s="35">
        <f t="shared" si="318"/>
        <v>100</v>
      </c>
      <c r="BN1714" s="34">
        <f t="shared" si="319"/>
        <v>85</v>
      </c>
      <c r="BO1714" s="35">
        <f t="shared" si="320"/>
        <v>6</v>
      </c>
      <c r="BP1714" s="35">
        <f t="shared" si="321"/>
        <v>27</v>
      </c>
      <c r="BQ1714" s="35">
        <f t="shared" si="322"/>
        <v>0</v>
      </c>
      <c r="BR1714" s="35">
        <f t="shared" si="323"/>
        <v>48</v>
      </c>
    </row>
    <row r="1715" spans="2:70" x14ac:dyDescent="0.3">
      <c r="B1715" s="6" t="s">
        <v>2454</v>
      </c>
      <c r="C1715" s="6">
        <v>701011008</v>
      </c>
      <c r="D1715" s="6" t="s">
        <v>1650</v>
      </c>
      <c r="E1715" s="6" t="s">
        <v>1389</v>
      </c>
      <c r="F1715" s="6" t="s">
        <v>1389</v>
      </c>
      <c r="G1715" s="6" t="s">
        <v>1390</v>
      </c>
      <c r="H1715" s="6" t="s">
        <v>4995</v>
      </c>
      <c r="I1715" s="22">
        <v>420000</v>
      </c>
      <c r="J1715" s="22">
        <v>426300</v>
      </c>
      <c r="K1715" s="22">
        <v>430000</v>
      </c>
      <c r="L1715" s="22">
        <v>430000</v>
      </c>
      <c r="M1715" s="22">
        <v>440000</v>
      </c>
      <c r="N1715" s="22">
        <v>420000</v>
      </c>
      <c r="O1715" s="23">
        <v>62</v>
      </c>
      <c r="P1715" s="23">
        <v>62</v>
      </c>
      <c r="Q1715" s="23">
        <v>84</v>
      </c>
      <c r="R1715" s="22">
        <v>580</v>
      </c>
      <c r="S1715" s="22">
        <v>550</v>
      </c>
      <c r="T1715" s="24">
        <v>5.2</v>
      </c>
      <c r="U1715" s="24">
        <v>0.10000000000000053</v>
      </c>
      <c r="V1715" s="24">
        <v>5.0999999999999996</v>
      </c>
      <c r="W1715" s="24">
        <v>3.8</v>
      </c>
      <c r="X1715" s="25">
        <v>7.1809523809523809E-2</v>
      </c>
      <c r="Y1715" s="24">
        <v>8.9</v>
      </c>
      <c r="Z1715" s="24">
        <v>-3.6999999999999993</v>
      </c>
      <c r="AA1715" s="24">
        <v>12.6</v>
      </c>
      <c r="AB1715" s="24">
        <v>13</v>
      </c>
      <c r="AC1715" s="26">
        <v>0.22732973786529537</v>
      </c>
      <c r="AD1715" s="24">
        <v>3.1657324238535827</v>
      </c>
      <c r="AE1715" s="6">
        <v>233</v>
      </c>
      <c r="AF1715" s="6">
        <v>245</v>
      </c>
      <c r="AG1715" s="6">
        <v>330</v>
      </c>
      <c r="AH1715" s="27">
        <v>5.458563535911602</v>
      </c>
      <c r="AI1715" s="28">
        <v>425000</v>
      </c>
      <c r="AJ1715" s="28">
        <v>420000</v>
      </c>
      <c r="AK1715" s="28">
        <v>430000</v>
      </c>
      <c r="AL1715" s="29">
        <v>1.1904761904761904E-2</v>
      </c>
      <c r="AM1715" s="29">
        <v>-1.1627906976744186E-2</v>
      </c>
      <c r="AN1715" s="6">
        <v>3</v>
      </c>
      <c r="AO1715" s="27">
        <v>0.60000000000000009</v>
      </c>
      <c r="AP1715" s="6">
        <v>2.4</v>
      </c>
      <c r="AQ1715" s="28">
        <v>600</v>
      </c>
      <c r="AR1715" s="28">
        <v>585</v>
      </c>
      <c r="AS1715" s="25">
        <v>2.564102564102564E-2</v>
      </c>
      <c r="AT1715" s="30">
        <v>2551.36</v>
      </c>
      <c r="AU1715" s="24">
        <v>0.6159</v>
      </c>
      <c r="AV1715" s="24">
        <v>0.3841</v>
      </c>
      <c r="AW1715" s="24">
        <v>0.2477</v>
      </c>
      <c r="AX1715" s="24">
        <v>0.25950000000000001</v>
      </c>
      <c r="AY1715" s="24">
        <v>0.14499999999999999</v>
      </c>
      <c r="AZ1715" s="24">
        <v>0.26069999999999999</v>
      </c>
      <c r="BA1715" s="24">
        <v>0.56810000000000005</v>
      </c>
      <c r="BB1715" s="31">
        <v>7</v>
      </c>
      <c r="BC1715" s="23">
        <v>3</v>
      </c>
      <c r="BD1715" s="32" t="s">
        <v>4740</v>
      </c>
      <c r="BE1715" s="33">
        <v>130.84555730411901</v>
      </c>
      <c r="BF1715" s="33">
        <v>-12.446908249644601</v>
      </c>
      <c r="BG1715" s="34">
        <f t="shared" si="312"/>
        <v>31</v>
      </c>
      <c r="BH1715" s="34">
        <f t="shared" si="313"/>
        <v>67</v>
      </c>
      <c r="BI1715" s="34">
        <f t="shared" si="314"/>
        <v>57</v>
      </c>
      <c r="BJ1715" s="34">
        <f t="shared" si="315"/>
        <v>7</v>
      </c>
      <c r="BK1715" s="34">
        <f t="shared" si="316"/>
        <v>100</v>
      </c>
      <c r="BL1715" s="34">
        <f t="shared" si="317"/>
        <v>22</v>
      </c>
      <c r="BM1715" s="35">
        <f t="shared" si="318"/>
        <v>100</v>
      </c>
      <c r="BN1715" s="34">
        <f t="shared" si="319"/>
        <v>100</v>
      </c>
      <c r="BO1715" s="35">
        <f t="shared" si="320"/>
        <v>100</v>
      </c>
      <c r="BP1715" s="35">
        <f t="shared" si="321"/>
        <v>1</v>
      </c>
      <c r="BQ1715" s="35">
        <f t="shared" si="322"/>
        <v>70</v>
      </c>
      <c r="BR1715" s="35">
        <f t="shared" si="323"/>
        <v>48</v>
      </c>
    </row>
    <row r="1716" spans="2:70" x14ac:dyDescent="0.3">
      <c r="B1716" s="6" t="s">
        <v>2616</v>
      </c>
      <c r="C1716" s="6">
        <v>701041037</v>
      </c>
      <c r="D1716" s="6" t="s">
        <v>588</v>
      </c>
      <c r="E1716" s="6" t="s">
        <v>1389</v>
      </c>
      <c r="F1716" s="6" t="s">
        <v>1389</v>
      </c>
      <c r="G1716" s="6" t="s">
        <v>1390</v>
      </c>
      <c r="H1716" s="6" t="s">
        <v>4995</v>
      </c>
      <c r="I1716" s="22">
        <v>249000</v>
      </c>
      <c r="J1716" s="22">
        <v>251520</v>
      </c>
      <c r="K1716" s="22">
        <v>290000</v>
      </c>
      <c r="L1716" s="22">
        <v>270000</v>
      </c>
      <c r="M1716" s="22">
        <v>265000</v>
      </c>
      <c r="N1716" s="22">
        <v>227500</v>
      </c>
      <c r="O1716" s="23">
        <v>45</v>
      </c>
      <c r="P1716" s="23">
        <v>149</v>
      </c>
      <c r="Q1716" s="23">
        <v>134</v>
      </c>
      <c r="R1716" s="22">
        <v>460</v>
      </c>
      <c r="S1716" s="22">
        <v>440</v>
      </c>
      <c r="T1716" s="24">
        <v>5</v>
      </c>
      <c r="U1716" s="24">
        <v>0.20000000000000018</v>
      </c>
      <c r="V1716" s="24">
        <v>4.8</v>
      </c>
      <c r="W1716" s="24">
        <v>2.2000000000000002</v>
      </c>
      <c r="X1716" s="25">
        <v>9.6064257028112443E-2</v>
      </c>
      <c r="Y1716" s="24">
        <v>7.2</v>
      </c>
      <c r="Z1716" s="24">
        <v>-3.2</v>
      </c>
      <c r="AA1716" s="24">
        <v>10.4</v>
      </c>
      <c r="AB1716" s="24">
        <v>11</v>
      </c>
      <c r="AC1716" s="26">
        <v>0.20701324884792624</v>
      </c>
      <c r="AD1716" s="24">
        <v>2.1549456088266568</v>
      </c>
      <c r="AE1716" s="6">
        <v>27</v>
      </c>
      <c r="AF1716" s="6">
        <v>34</v>
      </c>
      <c r="AG1716" s="6">
        <v>87</v>
      </c>
      <c r="AH1716" s="27">
        <v>1.4400000000000002</v>
      </c>
      <c r="AI1716" s="28">
        <v>370000</v>
      </c>
      <c r="AJ1716" s="28">
        <v>310000</v>
      </c>
      <c r="AK1716" s="28">
        <v>305000</v>
      </c>
      <c r="AL1716" s="29">
        <v>0.19354838709677419</v>
      </c>
      <c r="AM1716" s="29">
        <v>0.21311475409836064</v>
      </c>
      <c r="AN1716" s="6">
        <v>4.9000000000000004</v>
      </c>
      <c r="AO1716" s="27">
        <v>2.0000000000000004</v>
      </c>
      <c r="AP1716" s="6">
        <v>2.9</v>
      </c>
      <c r="AQ1716" s="28">
        <v>490</v>
      </c>
      <c r="AR1716" s="28">
        <v>480</v>
      </c>
      <c r="AS1716" s="25">
        <v>2.0833333333333332E-2</v>
      </c>
      <c r="AT1716" s="30">
        <v>2222.0800000000004</v>
      </c>
      <c r="AU1716" s="24">
        <v>0.73619999999999997</v>
      </c>
      <c r="AV1716" s="24">
        <v>0.26379999999999998</v>
      </c>
      <c r="AW1716" s="24">
        <v>0.65849999999999997</v>
      </c>
      <c r="AX1716" s="24">
        <v>5.21E-2</v>
      </c>
      <c r="AY1716" s="24">
        <v>0.13089999999999999</v>
      </c>
      <c r="AZ1716" s="24">
        <v>0.38400000000000001</v>
      </c>
      <c r="BA1716" s="24">
        <v>0.46060000000000001</v>
      </c>
      <c r="BB1716" s="31">
        <v>3</v>
      </c>
      <c r="BC1716" s="23">
        <v>15</v>
      </c>
      <c r="BD1716" s="32" t="s">
        <v>4908</v>
      </c>
      <c r="BE1716" s="33">
        <v>130.97360751720601</v>
      </c>
      <c r="BF1716" s="33">
        <v>-12.4874604807958</v>
      </c>
      <c r="BG1716" s="34">
        <f t="shared" si="312"/>
        <v>34</v>
      </c>
      <c r="BH1716" s="34">
        <f t="shared" si="313"/>
        <v>36</v>
      </c>
      <c r="BI1716" s="34">
        <f t="shared" si="314"/>
        <v>100</v>
      </c>
      <c r="BJ1716" s="34">
        <f t="shared" si="315"/>
        <v>97</v>
      </c>
      <c r="BK1716" s="34">
        <f t="shared" si="316"/>
        <v>100</v>
      </c>
      <c r="BL1716" s="34">
        <f t="shared" si="317"/>
        <v>19</v>
      </c>
      <c r="BM1716" s="35">
        <f t="shared" si="318"/>
        <v>100</v>
      </c>
      <c r="BN1716" s="34">
        <f t="shared" si="319"/>
        <v>100</v>
      </c>
      <c r="BO1716" s="35">
        <f t="shared" si="320"/>
        <v>100</v>
      </c>
      <c r="BP1716" s="35">
        <f t="shared" si="321"/>
        <v>1</v>
      </c>
      <c r="BQ1716" s="35">
        <f t="shared" si="322"/>
        <v>30</v>
      </c>
      <c r="BR1716" s="35">
        <f t="shared" si="323"/>
        <v>48</v>
      </c>
    </row>
    <row r="1717" spans="2:70" x14ac:dyDescent="0.3">
      <c r="B1717" s="6" t="s">
        <v>1068</v>
      </c>
      <c r="C1717" s="6">
        <v>801041036</v>
      </c>
      <c r="D1717" s="6" t="s">
        <v>299</v>
      </c>
      <c r="E1717" s="6" t="s">
        <v>107</v>
      </c>
      <c r="F1717" s="6" t="s">
        <v>2703</v>
      </c>
      <c r="G1717" s="6" t="s">
        <v>108</v>
      </c>
      <c r="H1717" s="6" t="s">
        <v>4995</v>
      </c>
      <c r="I1717" s="22">
        <v>660000</v>
      </c>
      <c r="J1717" s="22">
        <v>644999</v>
      </c>
      <c r="K1717" s="22">
        <v>611000</v>
      </c>
      <c r="L1717" s="22">
        <v>631226</v>
      </c>
      <c r="M1717" s="22">
        <v>620000</v>
      </c>
      <c r="N1717" s="22">
        <v>620000</v>
      </c>
      <c r="O1717" s="23">
        <v>50</v>
      </c>
      <c r="P1717" s="23">
        <v>42</v>
      </c>
      <c r="Q1717" s="23">
        <v>39</v>
      </c>
      <c r="R1717" s="22">
        <v>585</v>
      </c>
      <c r="S1717" s="22">
        <v>570</v>
      </c>
      <c r="T1717" s="24">
        <v>4.2</v>
      </c>
      <c r="U1717" s="24">
        <v>-0.20000000000000018</v>
      </c>
      <c r="V1717" s="24">
        <v>4.4000000000000004</v>
      </c>
      <c r="W1717" s="24">
        <v>6.1</v>
      </c>
      <c r="X1717" s="25">
        <v>4.6090909090909092E-2</v>
      </c>
      <c r="Y1717" s="24">
        <v>6.8</v>
      </c>
      <c r="Z1717" s="24">
        <v>-1.7999999999999998</v>
      </c>
      <c r="AA1717" s="24">
        <v>8.6</v>
      </c>
      <c r="AB1717" s="24">
        <v>9.6999999999999993</v>
      </c>
      <c r="AC1717" s="26">
        <v>0.1948960554371002</v>
      </c>
      <c r="AD1717" s="24">
        <v>4.2285140232901428</v>
      </c>
      <c r="AE1717" s="6">
        <v>214</v>
      </c>
      <c r="AF1717" s="6">
        <v>238</v>
      </c>
      <c r="AG1717" s="6">
        <v>205</v>
      </c>
      <c r="AH1717" s="27">
        <v>5.6456211812627295</v>
      </c>
      <c r="AI1717" s="28">
        <v>570000</v>
      </c>
      <c r="AJ1717" s="28">
        <v>565000</v>
      </c>
      <c r="AK1717" s="28">
        <v>553000</v>
      </c>
      <c r="AL1717" s="29">
        <v>8.8495575221238937E-3</v>
      </c>
      <c r="AM1717" s="29">
        <v>3.074141048824593E-2</v>
      </c>
      <c r="AN1717" s="6">
        <v>3.7</v>
      </c>
      <c r="AO1717" s="27">
        <v>-0.19999999999999973</v>
      </c>
      <c r="AP1717" s="6">
        <v>3.9</v>
      </c>
      <c r="AQ1717" s="28">
        <v>550</v>
      </c>
      <c r="AR1717" s="28">
        <v>550</v>
      </c>
      <c r="AS1717" s="25">
        <v>0</v>
      </c>
      <c r="AT1717" s="30">
        <v>3001.6000000000004</v>
      </c>
      <c r="AU1717" s="24">
        <v>0.79330000000000001</v>
      </c>
      <c r="AV1717" s="24">
        <v>0.20669999999999999</v>
      </c>
      <c r="AW1717" s="24">
        <v>0.75609999999999999</v>
      </c>
      <c r="AX1717" s="24">
        <v>0.22520000000000001</v>
      </c>
      <c r="AY1717" s="24">
        <v>0.1153</v>
      </c>
      <c r="AZ1717" s="24">
        <v>0.57579999999999998</v>
      </c>
      <c r="BA1717" s="24">
        <v>0.29339999999999999</v>
      </c>
      <c r="BB1717" s="31">
        <v>8.5</v>
      </c>
      <c r="BC1717" s="23">
        <v>72</v>
      </c>
      <c r="BD1717" s="32" t="s">
        <v>3437</v>
      </c>
      <c r="BE1717" s="33">
        <v>149.09580894827201</v>
      </c>
      <c r="BF1717" s="33">
        <v>-35.165397722336103</v>
      </c>
      <c r="BG1717" s="34">
        <f t="shared" si="312"/>
        <v>47</v>
      </c>
      <c r="BH1717" s="34">
        <f t="shared" si="313"/>
        <v>55</v>
      </c>
      <c r="BI1717" s="34">
        <f t="shared" si="314"/>
        <v>55</v>
      </c>
      <c r="BJ1717" s="34">
        <f t="shared" si="315"/>
        <v>5</v>
      </c>
      <c r="BK1717" s="34">
        <f t="shared" si="316"/>
        <v>93</v>
      </c>
      <c r="BL1717" s="34">
        <f t="shared" si="317"/>
        <v>15</v>
      </c>
      <c r="BM1717" s="35">
        <f t="shared" si="318"/>
        <v>100</v>
      </c>
      <c r="BN1717" s="34">
        <f t="shared" si="319"/>
        <v>100</v>
      </c>
      <c r="BO1717" s="35">
        <f t="shared" si="320"/>
        <v>100</v>
      </c>
      <c r="BP1717" s="35">
        <f t="shared" si="321"/>
        <v>4</v>
      </c>
      <c r="BQ1717" s="35">
        <f t="shared" si="322"/>
        <v>85</v>
      </c>
      <c r="BR1717" s="35">
        <f t="shared" si="323"/>
        <v>48</v>
      </c>
    </row>
    <row r="1718" spans="2:70" x14ac:dyDescent="0.3">
      <c r="B1718" s="6" t="s">
        <v>1063</v>
      </c>
      <c r="C1718" s="6">
        <v>801041037</v>
      </c>
      <c r="D1718" s="6" t="s">
        <v>299</v>
      </c>
      <c r="E1718" s="6" t="s">
        <v>107</v>
      </c>
      <c r="F1718" s="6" t="s">
        <v>2703</v>
      </c>
      <c r="G1718" s="6" t="s">
        <v>108</v>
      </c>
      <c r="H1718" s="6" t="s">
        <v>4995</v>
      </c>
      <c r="I1718" s="22">
        <v>399000</v>
      </c>
      <c r="J1718" s="22">
        <v>415000</v>
      </c>
      <c r="K1718" s="22">
        <v>418200</v>
      </c>
      <c r="L1718" s="22">
        <v>402000</v>
      </c>
      <c r="M1718" s="22">
        <v>415000</v>
      </c>
      <c r="N1718" s="22">
        <v>417500</v>
      </c>
      <c r="O1718" s="23">
        <v>27</v>
      </c>
      <c r="P1718" s="23">
        <v>42</v>
      </c>
      <c r="Q1718" s="23">
        <v>28</v>
      </c>
      <c r="R1718" s="22">
        <v>530</v>
      </c>
      <c r="S1718" s="22">
        <v>540</v>
      </c>
      <c r="T1718" s="24">
        <v>4.9000000000000004</v>
      </c>
      <c r="U1718" s="24">
        <v>0</v>
      </c>
      <c r="V1718" s="24">
        <v>4.9000000000000004</v>
      </c>
      <c r="W1718" s="24">
        <v>4.5</v>
      </c>
      <c r="X1718" s="25">
        <v>6.9072681704260647E-2</v>
      </c>
      <c r="Y1718" s="24">
        <v>7.5</v>
      </c>
      <c r="Z1718" s="24">
        <v>-4</v>
      </c>
      <c r="AA1718" s="24">
        <v>11.5</v>
      </c>
      <c r="AB1718" s="24">
        <v>14.1</v>
      </c>
      <c r="AC1718" s="26">
        <v>0.1683437515881486</v>
      </c>
      <c r="AD1718" s="24">
        <v>2.4371972744438057</v>
      </c>
      <c r="AE1718" s="6">
        <v>214</v>
      </c>
      <c r="AF1718" s="6">
        <v>238</v>
      </c>
      <c r="AG1718" s="6">
        <v>205</v>
      </c>
      <c r="AH1718" s="27">
        <v>5.6456211812627295</v>
      </c>
      <c r="AI1718" s="28">
        <v>570000</v>
      </c>
      <c r="AJ1718" s="28">
        <v>565000</v>
      </c>
      <c r="AK1718" s="28">
        <v>553000</v>
      </c>
      <c r="AL1718" s="29">
        <v>8.8495575221238937E-3</v>
      </c>
      <c r="AM1718" s="29">
        <v>3.074141048824593E-2</v>
      </c>
      <c r="AN1718" s="6">
        <v>3.7</v>
      </c>
      <c r="AO1718" s="27">
        <v>-0.19999999999999973</v>
      </c>
      <c r="AP1718" s="6">
        <v>3.9</v>
      </c>
      <c r="AQ1718" s="28">
        <v>550</v>
      </c>
      <c r="AR1718" s="28">
        <v>550</v>
      </c>
      <c r="AS1718" s="25">
        <v>0</v>
      </c>
      <c r="AT1718" s="30">
        <v>3148.32</v>
      </c>
      <c r="AU1718" s="24">
        <v>0.77610000000000001</v>
      </c>
      <c r="AV1718" s="24">
        <v>0.22389999999999999</v>
      </c>
      <c r="AW1718" s="24">
        <v>0.69510000000000005</v>
      </c>
      <c r="AX1718" s="24">
        <v>0.15479999999999999</v>
      </c>
      <c r="AY1718" s="24">
        <v>0.13350000000000001</v>
      </c>
      <c r="AZ1718" s="24">
        <v>0.47810000000000002</v>
      </c>
      <c r="BA1718" s="24">
        <v>0.33810000000000001</v>
      </c>
      <c r="BB1718" s="31">
        <v>9</v>
      </c>
      <c r="BC1718" s="23">
        <v>69</v>
      </c>
      <c r="BD1718" s="32" t="s">
        <v>3434</v>
      </c>
      <c r="BE1718" s="33">
        <v>149.10715463944999</v>
      </c>
      <c r="BF1718" s="33">
        <v>-35.203202703572401</v>
      </c>
      <c r="BG1718" s="34">
        <f t="shared" si="312"/>
        <v>36</v>
      </c>
      <c r="BH1718" s="34">
        <f t="shared" si="313"/>
        <v>55</v>
      </c>
      <c r="BI1718" s="34">
        <f t="shared" si="314"/>
        <v>55</v>
      </c>
      <c r="BJ1718" s="34">
        <f t="shared" si="315"/>
        <v>5</v>
      </c>
      <c r="BK1718" s="34">
        <f t="shared" si="316"/>
        <v>93</v>
      </c>
      <c r="BL1718" s="34">
        <f t="shared" si="317"/>
        <v>19</v>
      </c>
      <c r="BM1718" s="35">
        <f t="shared" si="318"/>
        <v>100</v>
      </c>
      <c r="BN1718" s="34">
        <f t="shared" si="319"/>
        <v>100</v>
      </c>
      <c r="BO1718" s="35">
        <f t="shared" si="320"/>
        <v>100</v>
      </c>
      <c r="BP1718" s="35">
        <f t="shared" si="321"/>
        <v>1</v>
      </c>
      <c r="BQ1718" s="35">
        <f t="shared" si="322"/>
        <v>90</v>
      </c>
      <c r="BR1718" s="35">
        <f t="shared" si="323"/>
        <v>48</v>
      </c>
    </row>
    <row r="1719" spans="2:70" x14ac:dyDescent="0.3">
      <c r="B1719" s="6" t="s">
        <v>1949</v>
      </c>
      <c r="C1719" s="6">
        <v>201011484</v>
      </c>
      <c r="D1719" s="6" t="s">
        <v>170</v>
      </c>
      <c r="E1719" s="6" t="s">
        <v>170</v>
      </c>
      <c r="F1719" s="6" t="s">
        <v>170</v>
      </c>
      <c r="G1719" s="6" t="s">
        <v>86</v>
      </c>
      <c r="H1719" s="6" t="s">
        <v>4995</v>
      </c>
      <c r="I1719" s="22">
        <v>350000</v>
      </c>
      <c r="J1719" s="22">
        <v>349000</v>
      </c>
      <c r="K1719" s="22">
        <v>349000</v>
      </c>
      <c r="L1719" s="22">
        <v>350000</v>
      </c>
      <c r="M1719" s="22">
        <v>345000</v>
      </c>
      <c r="N1719" s="22">
        <v>340000</v>
      </c>
      <c r="O1719" s="23">
        <v>78</v>
      </c>
      <c r="P1719" s="23">
        <v>64</v>
      </c>
      <c r="Q1719" s="23">
        <v>48</v>
      </c>
      <c r="R1719" s="22">
        <v>350</v>
      </c>
      <c r="S1719" s="22">
        <v>340</v>
      </c>
      <c r="T1719" s="24">
        <v>4.3</v>
      </c>
      <c r="U1719" s="24">
        <v>9.9999999999999645E-2</v>
      </c>
      <c r="V1719" s="24">
        <v>4.2</v>
      </c>
      <c r="W1719" s="24">
        <v>3.5</v>
      </c>
      <c r="X1719" s="25">
        <v>5.1999999999999998E-2</v>
      </c>
      <c r="Y1719" s="24">
        <v>3.6</v>
      </c>
      <c r="Z1719" s="24">
        <v>-0.99999999999999956</v>
      </c>
      <c r="AA1719" s="24">
        <v>4.5999999999999996</v>
      </c>
      <c r="AB1719" s="24">
        <v>4.3</v>
      </c>
      <c r="AC1719" s="26">
        <v>0.30637254901960781</v>
      </c>
      <c r="AD1719" s="24">
        <v>5.8917797888386119</v>
      </c>
      <c r="AE1719" s="6">
        <v>84</v>
      </c>
      <c r="AF1719" s="6">
        <v>135</v>
      </c>
      <c r="AG1719" s="6">
        <v>152</v>
      </c>
      <c r="AH1719" s="27">
        <v>2.8428927680798006</v>
      </c>
      <c r="AI1719" s="28">
        <v>365000</v>
      </c>
      <c r="AJ1719" s="28">
        <v>370000</v>
      </c>
      <c r="AK1719" s="28">
        <v>398000</v>
      </c>
      <c r="AL1719" s="29">
        <v>-1.3513513513513514E-2</v>
      </c>
      <c r="AM1719" s="29">
        <v>-8.2914572864321606E-2</v>
      </c>
      <c r="AN1719" s="6">
        <v>3.6</v>
      </c>
      <c r="AO1719" s="27">
        <v>0.5</v>
      </c>
      <c r="AP1719" s="6">
        <v>3.1</v>
      </c>
      <c r="AQ1719" s="28">
        <v>360</v>
      </c>
      <c r="AR1719" s="28">
        <v>350</v>
      </c>
      <c r="AS1719" s="25">
        <v>2.8571428571428571E-2</v>
      </c>
      <c r="AT1719" s="30">
        <v>1142.4000000000001</v>
      </c>
      <c r="AU1719" s="24">
        <v>0.56000000000000005</v>
      </c>
      <c r="AV1719" s="24">
        <v>0.44</v>
      </c>
      <c r="AW1719" s="24">
        <v>0.68820000000000003</v>
      </c>
      <c r="AX1719" s="24">
        <v>0.3085</v>
      </c>
      <c r="AY1719" s="24">
        <v>0.28060000000000002</v>
      </c>
      <c r="AZ1719" s="24">
        <v>0.26179999999999998</v>
      </c>
      <c r="BA1719" s="24">
        <v>0.42159999999999997</v>
      </c>
      <c r="BB1719" s="31">
        <v>1.5</v>
      </c>
      <c r="BC1719" s="23">
        <v>102</v>
      </c>
      <c r="BD1719" s="32" t="s">
        <v>4247</v>
      </c>
      <c r="BE1719" s="33">
        <v>143.83817100277301</v>
      </c>
      <c r="BF1719" s="33">
        <v>-37.596860546737702</v>
      </c>
      <c r="BG1719" s="34">
        <f t="shared" si="312"/>
        <v>46</v>
      </c>
      <c r="BH1719" s="34">
        <f t="shared" si="313"/>
        <v>57</v>
      </c>
      <c r="BI1719" s="34">
        <f t="shared" si="314"/>
        <v>90</v>
      </c>
      <c r="BJ1719" s="34">
        <f t="shared" si="315"/>
        <v>1</v>
      </c>
      <c r="BK1719" s="34">
        <f t="shared" si="316"/>
        <v>86</v>
      </c>
      <c r="BL1719" s="34">
        <f t="shared" si="317"/>
        <v>52</v>
      </c>
      <c r="BM1719" s="35">
        <f t="shared" si="318"/>
        <v>100</v>
      </c>
      <c r="BN1719" s="34">
        <f t="shared" si="319"/>
        <v>91</v>
      </c>
      <c r="BO1719" s="35">
        <f t="shared" si="320"/>
        <v>63</v>
      </c>
      <c r="BP1719" s="35">
        <f t="shared" si="321"/>
        <v>57</v>
      </c>
      <c r="BQ1719" s="35">
        <f t="shared" si="322"/>
        <v>15</v>
      </c>
      <c r="BR1719" s="35">
        <f t="shared" si="323"/>
        <v>48</v>
      </c>
    </row>
    <row r="1720" spans="2:70" x14ac:dyDescent="0.3">
      <c r="B1720" s="6" t="s">
        <v>1767</v>
      </c>
      <c r="C1720" s="6">
        <v>213051467</v>
      </c>
      <c r="D1720" s="6" t="s">
        <v>693</v>
      </c>
      <c r="E1720" s="6" t="s">
        <v>89</v>
      </c>
      <c r="F1720" s="6" t="s">
        <v>689</v>
      </c>
      <c r="G1720" s="6" t="s">
        <v>86</v>
      </c>
      <c r="H1720" s="6" t="s">
        <v>4995</v>
      </c>
      <c r="I1720" s="22">
        <v>410000</v>
      </c>
      <c r="J1720" s="22">
        <v>420000</v>
      </c>
      <c r="K1720" s="22">
        <v>410000</v>
      </c>
      <c r="L1720" s="22">
        <v>430000</v>
      </c>
      <c r="M1720" s="22">
        <v>430000</v>
      </c>
      <c r="N1720" s="22">
        <v>420000</v>
      </c>
      <c r="O1720" s="23">
        <v>32</v>
      </c>
      <c r="P1720" s="23">
        <v>32</v>
      </c>
      <c r="Q1720" s="23">
        <v>43</v>
      </c>
      <c r="R1720" s="22">
        <v>410</v>
      </c>
      <c r="S1720" s="22">
        <v>380</v>
      </c>
      <c r="T1720" s="24">
        <v>3.9</v>
      </c>
      <c r="U1720" s="24">
        <v>-0.80000000000000027</v>
      </c>
      <c r="V1720" s="24">
        <v>4.7</v>
      </c>
      <c r="W1720" s="24">
        <v>4.4000000000000004</v>
      </c>
      <c r="X1720" s="25">
        <v>5.1999999999999998E-2</v>
      </c>
      <c r="Y1720" s="24">
        <v>4.5999999999999996</v>
      </c>
      <c r="Z1720" s="24">
        <v>-1.3000000000000007</v>
      </c>
      <c r="AA1720" s="24">
        <v>5.9</v>
      </c>
      <c r="AB1720" s="24">
        <v>6.8</v>
      </c>
      <c r="AC1720" s="26">
        <v>0.26642753171137451</v>
      </c>
      <c r="AD1720" s="24">
        <v>5.1236063790648938</v>
      </c>
      <c r="AE1720" s="6">
        <v>219</v>
      </c>
      <c r="AF1720" s="6">
        <v>243</v>
      </c>
      <c r="AG1720" s="6">
        <v>234</v>
      </c>
      <c r="AH1720" s="27">
        <v>6.0126849894291761</v>
      </c>
      <c r="AI1720" s="28">
        <v>458000</v>
      </c>
      <c r="AJ1720" s="28">
        <v>470000</v>
      </c>
      <c r="AK1720" s="28">
        <v>460000</v>
      </c>
      <c r="AL1720" s="29">
        <v>-2.553191489361702E-2</v>
      </c>
      <c r="AM1720" s="29">
        <v>-4.3478260869565218E-3</v>
      </c>
      <c r="AN1720" s="6">
        <v>3.4</v>
      </c>
      <c r="AO1720" s="27">
        <v>-0.20000000000000018</v>
      </c>
      <c r="AP1720" s="6">
        <v>3.6</v>
      </c>
      <c r="AQ1720" s="28">
        <v>460</v>
      </c>
      <c r="AR1720" s="28">
        <v>430</v>
      </c>
      <c r="AS1720" s="25">
        <v>6.9767441860465115E-2</v>
      </c>
      <c r="AT1720" s="30">
        <v>1538.88</v>
      </c>
      <c r="AU1720" s="24">
        <v>0.69340000000000002</v>
      </c>
      <c r="AV1720" s="24">
        <v>0.30659999999999998</v>
      </c>
      <c r="AW1720" s="24">
        <v>0.84419999999999995</v>
      </c>
      <c r="AX1720" s="24">
        <v>0.15129999999999999</v>
      </c>
      <c r="AY1720" s="24">
        <v>0.27289999999999998</v>
      </c>
      <c r="AZ1720" s="24">
        <v>0.32669999999999999</v>
      </c>
      <c r="BA1720" s="24">
        <v>0.36209999999999998</v>
      </c>
      <c r="BB1720" s="31">
        <v>1</v>
      </c>
      <c r="BC1720" s="23">
        <v>28</v>
      </c>
      <c r="BD1720" s="32" t="s">
        <v>4078</v>
      </c>
      <c r="BE1720" s="33">
        <v>144.66151171002301</v>
      </c>
      <c r="BF1720" s="33">
        <v>-37.885552836082603</v>
      </c>
      <c r="BG1720" s="34">
        <f t="shared" si="312"/>
        <v>52</v>
      </c>
      <c r="BH1720" s="34">
        <f t="shared" si="313"/>
        <v>60</v>
      </c>
      <c r="BI1720" s="34">
        <f t="shared" si="314"/>
        <v>50</v>
      </c>
      <c r="BJ1720" s="34">
        <f t="shared" si="315"/>
        <v>1</v>
      </c>
      <c r="BK1720" s="34">
        <f t="shared" si="316"/>
        <v>100</v>
      </c>
      <c r="BL1720" s="34">
        <f t="shared" si="317"/>
        <v>50</v>
      </c>
      <c r="BM1720" s="35">
        <f t="shared" si="318"/>
        <v>100</v>
      </c>
      <c r="BN1720" s="34">
        <f t="shared" si="319"/>
        <v>99</v>
      </c>
      <c r="BO1720" s="35">
        <f t="shared" si="320"/>
        <v>89</v>
      </c>
      <c r="BP1720" s="35">
        <f t="shared" si="321"/>
        <v>41</v>
      </c>
      <c r="BQ1720" s="35">
        <f t="shared" si="322"/>
        <v>10</v>
      </c>
      <c r="BR1720" s="35">
        <f t="shared" si="323"/>
        <v>48</v>
      </c>
    </row>
    <row r="1721" spans="2:70" x14ac:dyDescent="0.3">
      <c r="B1721" s="6" t="s">
        <v>2606</v>
      </c>
      <c r="C1721" s="6">
        <v>302041046</v>
      </c>
      <c r="D1721" s="6" t="s">
        <v>1054</v>
      </c>
      <c r="E1721" s="6" t="s">
        <v>229</v>
      </c>
      <c r="F1721" s="6" t="s">
        <v>2780</v>
      </c>
      <c r="G1721" s="6" t="s">
        <v>97</v>
      </c>
      <c r="H1721" s="6" t="s">
        <v>4995</v>
      </c>
      <c r="I1721" s="22">
        <v>595000</v>
      </c>
      <c r="J1721" s="22">
        <v>585000</v>
      </c>
      <c r="K1721" s="22">
        <v>499800</v>
      </c>
      <c r="L1721" s="22">
        <v>600000</v>
      </c>
      <c r="M1721" s="22">
        <v>585000</v>
      </c>
      <c r="N1721" s="22">
        <v>490000</v>
      </c>
      <c r="O1721" s="23">
        <v>17</v>
      </c>
      <c r="P1721" s="23">
        <v>21</v>
      </c>
      <c r="Q1721" s="23">
        <v>21</v>
      </c>
      <c r="R1721" s="22">
        <v>530</v>
      </c>
      <c r="S1721" s="22">
        <v>500</v>
      </c>
      <c r="T1721" s="24">
        <v>3.6</v>
      </c>
      <c r="U1721" s="24">
        <v>-0.39999999999999991</v>
      </c>
      <c r="V1721" s="24">
        <v>4</v>
      </c>
      <c r="W1721" s="24">
        <v>4.8</v>
      </c>
      <c r="X1721" s="25">
        <v>4.6319327731092437E-2</v>
      </c>
      <c r="Y1721" s="24">
        <v>6.8</v>
      </c>
      <c r="Z1721" s="24">
        <v>-2.8</v>
      </c>
      <c r="AA1721" s="24">
        <v>9.6</v>
      </c>
      <c r="AB1721" s="24">
        <v>9.1</v>
      </c>
      <c r="AC1721" s="26">
        <v>0.33184732518533355</v>
      </c>
      <c r="AD1721" s="24">
        <v>7.16433811630165</v>
      </c>
      <c r="AE1721" s="6">
        <v>45</v>
      </c>
      <c r="AF1721" s="6">
        <v>30</v>
      </c>
      <c r="AG1721" s="6">
        <v>38</v>
      </c>
      <c r="AH1721" s="27">
        <v>1.830508474576271</v>
      </c>
      <c r="AI1721" s="28">
        <v>625000</v>
      </c>
      <c r="AJ1721" s="28">
        <v>530000</v>
      </c>
      <c r="AK1721" s="28">
        <v>455000</v>
      </c>
      <c r="AL1721" s="29">
        <v>0.17924528301886791</v>
      </c>
      <c r="AM1721" s="29">
        <v>0.37362637362637363</v>
      </c>
      <c r="AN1721" s="6">
        <v>2.9</v>
      </c>
      <c r="AO1721" s="27">
        <v>-0.60000000000000009</v>
      </c>
      <c r="AP1721" s="6">
        <v>3.5</v>
      </c>
      <c r="AQ1721" s="28">
        <v>550</v>
      </c>
      <c r="AR1721" s="28">
        <v>525</v>
      </c>
      <c r="AS1721" s="25">
        <v>4.7619047619047616E-2</v>
      </c>
      <c r="AT1721" s="30">
        <v>1597.1200000000001</v>
      </c>
      <c r="AU1721" s="24">
        <v>0.6028</v>
      </c>
      <c r="AV1721" s="24">
        <v>0.3972</v>
      </c>
      <c r="AW1721" s="24">
        <v>0.54900000000000004</v>
      </c>
      <c r="AX1721" s="24">
        <v>0.1603</v>
      </c>
      <c r="AY1721" s="24">
        <v>0.1817</v>
      </c>
      <c r="AZ1721" s="24">
        <v>0.2641</v>
      </c>
      <c r="BA1721" s="24">
        <v>0.52990000000000004</v>
      </c>
      <c r="BB1721" s="31">
        <v>1</v>
      </c>
      <c r="BC1721" s="23">
        <v>13</v>
      </c>
      <c r="BD1721" s="32" t="s">
        <v>4898</v>
      </c>
      <c r="BE1721" s="33">
        <v>153.03916401577601</v>
      </c>
      <c r="BF1721" s="33">
        <v>-27.359353435335901</v>
      </c>
      <c r="BG1721" s="34">
        <f t="shared" si="312"/>
        <v>57</v>
      </c>
      <c r="BH1721" s="34">
        <f t="shared" si="313"/>
        <v>69</v>
      </c>
      <c r="BI1721" s="34">
        <f t="shared" si="314"/>
        <v>100</v>
      </c>
      <c r="BJ1721" s="34">
        <f t="shared" si="315"/>
        <v>90</v>
      </c>
      <c r="BK1721" s="34">
        <f t="shared" si="316"/>
        <v>100</v>
      </c>
      <c r="BL1721" s="34">
        <f t="shared" si="317"/>
        <v>30</v>
      </c>
      <c r="BM1721" s="35">
        <f t="shared" si="318"/>
        <v>100</v>
      </c>
      <c r="BN1721" s="34">
        <f t="shared" si="319"/>
        <v>79</v>
      </c>
      <c r="BO1721" s="35">
        <f t="shared" si="320"/>
        <v>46</v>
      </c>
      <c r="BP1721" s="35">
        <f t="shared" si="321"/>
        <v>4</v>
      </c>
      <c r="BQ1721" s="35">
        <f t="shared" si="322"/>
        <v>10</v>
      </c>
      <c r="BR1721" s="35">
        <f t="shared" si="323"/>
        <v>48</v>
      </c>
    </row>
    <row r="1722" spans="2:70" x14ac:dyDescent="0.3">
      <c r="B1722" s="6" t="s">
        <v>2509</v>
      </c>
      <c r="C1722" s="6">
        <v>306021152</v>
      </c>
      <c r="D1722" s="6" t="s">
        <v>1816</v>
      </c>
      <c r="E1722" s="6" t="s">
        <v>1349</v>
      </c>
      <c r="F1722" s="6" t="s">
        <v>1349</v>
      </c>
      <c r="G1722" s="6" t="s">
        <v>97</v>
      </c>
      <c r="H1722" s="6" t="s">
        <v>4995</v>
      </c>
      <c r="I1722" s="22">
        <v>285000</v>
      </c>
      <c r="J1722" s="22">
        <v>279000</v>
      </c>
      <c r="K1722" s="22">
        <v>240000</v>
      </c>
      <c r="L1722" s="22">
        <v>275000</v>
      </c>
      <c r="M1722" s="22">
        <v>260000</v>
      </c>
      <c r="N1722" s="22">
        <v>241000</v>
      </c>
      <c r="O1722" s="23">
        <v>25</v>
      </c>
      <c r="P1722" s="23">
        <v>21</v>
      </c>
      <c r="Q1722" s="23">
        <v>20</v>
      </c>
      <c r="R1722" s="22">
        <v>420</v>
      </c>
      <c r="S1722" s="22">
        <v>375</v>
      </c>
      <c r="T1722" s="24">
        <v>2.6</v>
      </c>
      <c r="U1722" s="24">
        <v>-0.60000000000000009</v>
      </c>
      <c r="V1722" s="24">
        <v>3.2</v>
      </c>
      <c r="W1722" s="24">
        <v>2.8</v>
      </c>
      <c r="X1722" s="25">
        <v>7.6631578947368426E-2</v>
      </c>
      <c r="Y1722" s="24">
        <v>3.2</v>
      </c>
      <c r="Z1722" s="24">
        <v>-1.0999999999999996</v>
      </c>
      <c r="AA1722" s="24">
        <v>4.3</v>
      </c>
      <c r="AB1722" s="24">
        <v>4.5999999999999996</v>
      </c>
      <c r="AC1722" s="26">
        <v>0.35079513564078574</v>
      </c>
      <c r="AD1722" s="24">
        <v>4.5776837755322308</v>
      </c>
      <c r="AE1722" s="6">
        <v>173</v>
      </c>
      <c r="AF1722" s="6">
        <v>193</v>
      </c>
      <c r="AG1722" s="6">
        <v>183</v>
      </c>
      <c r="AH1722" s="27">
        <v>2.9729729729729728</v>
      </c>
      <c r="AI1722" s="28">
        <v>345000</v>
      </c>
      <c r="AJ1722" s="28">
        <v>305000</v>
      </c>
      <c r="AK1722" s="28">
        <v>257000</v>
      </c>
      <c r="AL1722" s="29">
        <v>0.13114754098360656</v>
      </c>
      <c r="AM1722" s="29">
        <v>0.34241245136186771</v>
      </c>
      <c r="AN1722" s="6">
        <v>2.2000000000000002</v>
      </c>
      <c r="AO1722" s="27">
        <v>-0.5</v>
      </c>
      <c r="AP1722" s="6">
        <v>2.7</v>
      </c>
      <c r="AQ1722" s="28">
        <v>450</v>
      </c>
      <c r="AR1722" s="28">
        <v>425</v>
      </c>
      <c r="AS1722" s="25">
        <v>5.8823529411764705E-2</v>
      </c>
      <c r="AT1722" s="30">
        <v>1197.2800000000002</v>
      </c>
      <c r="AU1722" s="24">
        <v>0.51539999999999997</v>
      </c>
      <c r="AV1722" s="24">
        <v>0.48459999999999998</v>
      </c>
      <c r="AW1722" s="24">
        <v>0.38650000000000001</v>
      </c>
      <c r="AX1722" s="24">
        <v>0.1333</v>
      </c>
      <c r="AY1722" s="24">
        <v>0.20250000000000001</v>
      </c>
      <c r="AZ1722" s="24">
        <v>0.2099</v>
      </c>
      <c r="BA1722" s="24">
        <v>0.55120000000000002</v>
      </c>
      <c r="BB1722" s="31">
        <v>1.5</v>
      </c>
      <c r="BC1722" s="23">
        <v>1392</v>
      </c>
      <c r="BD1722" s="32" t="s">
        <v>4796</v>
      </c>
      <c r="BE1722" s="33">
        <v>145.750553829789</v>
      </c>
      <c r="BF1722" s="33">
        <v>-16.915716710017701</v>
      </c>
      <c r="BG1722" s="34">
        <f t="shared" si="312"/>
        <v>74</v>
      </c>
      <c r="BH1722" s="34">
        <f t="shared" si="313"/>
        <v>80</v>
      </c>
      <c r="BI1722" s="34">
        <f t="shared" si="314"/>
        <v>88</v>
      </c>
      <c r="BJ1722" s="34">
        <f t="shared" si="315"/>
        <v>66</v>
      </c>
      <c r="BK1722" s="34">
        <f t="shared" si="316"/>
        <v>1</v>
      </c>
      <c r="BL1722" s="34">
        <f t="shared" si="317"/>
        <v>35</v>
      </c>
      <c r="BM1722" s="35">
        <f t="shared" si="318"/>
        <v>100</v>
      </c>
      <c r="BN1722" s="34">
        <f t="shared" si="319"/>
        <v>100</v>
      </c>
      <c r="BO1722" s="35">
        <f t="shared" si="320"/>
        <v>33</v>
      </c>
      <c r="BP1722" s="35">
        <f t="shared" si="321"/>
        <v>64</v>
      </c>
      <c r="BQ1722" s="35">
        <f t="shared" si="322"/>
        <v>15</v>
      </c>
      <c r="BR1722" s="35">
        <f t="shared" si="323"/>
        <v>48</v>
      </c>
    </row>
    <row r="1723" spans="2:70" x14ac:dyDescent="0.3">
      <c r="B1723" s="6" t="s">
        <v>2456</v>
      </c>
      <c r="C1723" s="6">
        <v>308051531</v>
      </c>
      <c r="D1723" s="6" t="s">
        <v>1150</v>
      </c>
      <c r="E1723" s="6" t="s">
        <v>370</v>
      </c>
      <c r="F1723" s="6" t="s">
        <v>1150</v>
      </c>
      <c r="G1723" s="6" t="s">
        <v>97</v>
      </c>
      <c r="H1723" s="6" t="s">
        <v>4995</v>
      </c>
      <c r="I1723" s="22">
        <v>417000</v>
      </c>
      <c r="J1723" s="22">
        <v>417000</v>
      </c>
      <c r="K1723" s="22">
        <v>319000</v>
      </c>
      <c r="L1723" s="22">
        <v>415000</v>
      </c>
      <c r="M1723" s="22">
        <v>410000</v>
      </c>
      <c r="N1723" s="22">
        <v>310000</v>
      </c>
      <c r="O1723" s="23">
        <v>77</v>
      </c>
      <c r="P1723" s="23">
        <v>84</v>
      </c>
      <c r="Q1723" s="23">
        <v>155</v>
      </c>
      <c r="R1723" s="22">
        <v>365</v>
      </c>
      <c r="S1723" s="22">
        <v>390</v>
      </c>
      <c r="T1723" s="24">
        <v>6.1</v>
      </c>
      <c r="U1723" s="24">
        <v>-0.80000000000000071</v>
      </c>
      <c r="V1723" s="24">
        <v>6.9</v>
      </c>
      <c r="W1723" s="24">
        <v>5.7</v>
      </c>
      <c r="X1723" s="25">
        <v>4.5515587529976018E-2</v>
      </c>
      <c r="Y1723" s="24">
        <v>4</v>
      </c>
      <c r="Z1723" s="24">
        <v>-2.0999999999999996</v>
      </c>
      <c r="AA1723" s="24">
        <v>6.1</v>
      </c>
      <c r="AB1723" s="24">
        <v>8.8000000000000007</v>
      </c>
      <c r="AC1723" s="26">
        <v>0.16729612789674389</v>
      </c>
      <c r="AD1723" s="24">
        <v>3.6755787846650265</v>
      </c>
      <c r="AE1723" s="6">
        <v>123</v>
      </c>
      <c r="AF1723" s="6">
        <v>125</v>
      </c>
      <c r="AG1723" s="6">
        <v>87</v>
      </c>
      <c r="AH1723" s="27">
        <v>4.1983471074380168</v>
      </c>
      <c r="AI1723" s="28">
        <v>335000</v>
      </c>
      <c r="AJ1723" s="28">
        <v>270000</v>
      </c>
      <c r="AK1723" s="28">
        <v>245000</v>
      </c>
      <c r="AL1723" s="29">
        <v>0.24074074074074073</v>
      </c>
      <c r="AM1723" s="29">
        <v>0.36734693877551022</v>
      </c>
      <c r="AN1723" s="6">
        <v>5.0999999999999996</v>
      </c>
      <c r="AO1723" s="27">
        <v>-0.20000000000000018</v>
      </c>
      <c r="AP1723" s="6">
        <v>5.3</v>
      </c>
      <c r="AQ1723" s="28">
        <v>390</v>
      </c>
      <c r="AR1723" s="28">
        <v>350</v>
      </c>
      <c r="AS1723" s="25">
        <v>0.11428571428571428</v>
      </c>
      <c r="AT1723" s="30">
        <v>2181.7600000000002</v>
      </c>
      <c r="AU1723" s="24">
        <v>0.75270000000000004</v>
      </c>
      <c r="AV1723" s="24">
        <v>0.24729999999999999</v>
      </c>
      <c r="AW1723" s="24">
        <v>0.85519999999999996</v>
      </c>
      <c r="AX1723" s="24">
        <v>4.53E-2</v>
      </c>
      <c r="AY1723" s="24">
        <v>0.27339999999999998</v>
      </c>
      <c r="AZ1723" s="24">
        <v>0.39610000000000001</v>
      </c>
      <c r="BA1723" s="24">
        <v>0.3125</v>
      </c>
      <c r="BB1723" s="31">
        <v>4</v>
      </c>
      <c r="BC1723" s="23">
        <v>425</v>
      </c>
      <c r="BD1723" s="32" t="s">
        <v>4742</v>
      </c>
      <c r="BE1723" s="33">
        <v>151.350363237902</v>
      </c>
      <c r="BF1723" s="33">
        <v>-23.9595607279084</v>
      </c>
      <c r="BG1723" s="34">
        <f t="shared" si="312"/>
        <v>16</v>
      </c>
      <c r="BH1723" s="34">
        <f t="shared" si="313"/>
        <v>32</v>
      </c>
      <c r="BI1723" s="34">
        <f t="shared" si="314"/>
        <v>73</v>
      </c>
      <c r="BJ1723" s="34">
        <f t="shared" si="315"/>
        <v>100</v>
      </c>
      <c r="BK1723" s="34">
        <f t="shared" si="316"/>
        <v>38</v>
      </c>
      <c r="BL1723" s="34">
        <f t="shared" si="317"/>
        <v>50</v>
      </c>
      <c r="BM1723" s="35">
        <f t="shared" si="318"/>
        <v>100</v>
      </c>
      <c r="BN1723" s="34">
        <f t="shared" si="319"/>
        <v>100</v>
      </c>
      <c r="BO1723" s="35">
        <f t="shared" si="320"/>
        <v>100</v>
      </c>
      <c r="BP1723" s="35">
        <f t="shared" si="321"/>
        <v>51</v>
      </c>
      <c r="BQ1723" s="35">
        <f t="shared" si="322"/>
        <v>40</v>
      </c>
      <c r="BR1723" s="35">
        <f t="shared" si="323"/>
        <v>48</v>
      </c>
    </row>
    <row r="1724" spans="2:70" x14ac:dyDescent="0.3">
      <c r="B1724" s="6" t="s">
        <v>2674</v>
      </c>
      <c r="C1724" s="6">
        <v>312031359</v>
      </c>
      <c r="D1724" s="6" t="s">
        <v>2194</v>
      </c>
      <c r="E1724" s="6" t="s">
        <v>712</v>
      </c>
      <c r="F1724" s="6" t="s">
        <v>4969</v>
      </c>
      <c r="G1724" s="6" t="s">
        <v>97</v>
      </c>
      <c r="H1724" s="6" t="s">
        <v>4995</v>
      </c>
      <c r="I1724" s="22">
        <v>519750</v>
      </c>
      <c r="J1724" s="22">
        <v>499000</v>
      </c>
      <c r="K1724" s="22">
        <v>450000</v>
      </c>
      <c r="L1724" s="22">
        <v>440000</v>
      </c>
      <c r="M1724" s="22">
        <v>425500</v>
      </c>
      <c r="N1724" s="22">
        <v>380000</v>
      </c>
      <c r="O1724" s="23">
        <v>49</v>
      </c>
      <c r="P1724" s="23">
        <v>48</v>
      </c>
      <c r="Q1724" s="23">
        <v>46</v>
      </c>
      <c r="R1724" s="22">
        <v>550</v>
      </c>
      <c r="S1724" s="22">
        <v>520</v>
      </c>
      <c r="T1724" s="24">
        <v>4.4000000000000004</v>
      </c>
      <c r="U1724" s="24">
        <v>-0.5</v>
      </c>
      <c r="V1724" s="24">
        <v>4.9000000000000004</v>
      </c>
      <c r="W1724" s="24">
        <v>5.5</v>
      </c>
      <c r="X1724" s="25">
        <v>5.5026455026455028E-2</v>
      </c>
      <c r="Y1724" s="24">
        <v>3.6</v>
      </c>
      <c r="Z1724" s="24">
        <v>-1.4</v>
      </c>
      <c r="AA1724" s="24">
        <v>5</v>
      </c>
      <c r="AB1724" s="24">
        <v>4.5</v>
      </c>
      <c r="AC1724" s="26">
        <v>0.2933521078682369</v>
      </c>
      <c r="AD1724" s="24">
        <v>5.331110421836228</v>
      </c>
      <c r="AE1724" s="6">
        <v>44</v>
      </c>
      <c r="AF1724" s="6">
        <v>51</v>
      </c>
      <c r="AG1724" s="6">
        <v>111</v>
      </c>
      <c r="AH1724" s="27">
        <v>2.2748815165876777</v>
      </c>
      <c r="AI1724" s="28">
        <v>432500</v>
      </c>
      <c r="AJ1724" s="28">
        <v>380000</v>
      </c>
      <c r="AK1724" s="28">
        <v>335000</v>
      </c>
      <c r="AL1724" s="29">
        <v>0.13815789473684212</v>
      </c>
      <c r="AM1724" s="29">
        <v>0.29104477611940299</v>
      </c>
      <c r="AN1724" s="6">
        <v>4</v>
      </c>
      <c r="AO1724" s="27">
        <v>-0.79999999999999982</v>
      </c>
      <c r="AP1724" s="6">
        <v>4.8</v>
      </c>
      <c r="AQ1724" s="28">
        <v>550</v>
      </c>
      <c r="AR1724" s="28">
        <v>500</v>
      </c>
      <c r="AS1724" s="25">
        <v>0.1</v>
      </c>
      <c r="AT1724" s="30">
        <v>1874.88</v>
      </c>
      <c r="AU1724" s="24">
        <v>0.66769999999999996</v>
      </c>
      <c r="AV1724" s="24">
        <v>0.33229999999999998</v>
      </c>
      <c r="AW1724" s="24">
        <v>0.62509999999999999</v>
      </c>
      <c r="AX1724" s="24">
        <v>0.10489999999999999</v>
      </c>
      <c r="AY1724" s="24">
        <v>0.23780000000000001</v>
      </c>
      <c r="AZ1724" s="24">
        <v>0.33279999999999998</v>
      </c>
      <c r="BA1724" s="24">
        <v>0.4022</v>
      </c>
      <c r="BB1724" s="31">
        <v>5</v>
      </c>
      <c r="BC1724" s="23">
        <v>919</v>
      </c>
      <c r="BD1724" s="32" t="s">
        <v>4970</v>
      </c>
      <c r="BE1724" s="33">
        <v>148.913527155922</v>
      </c>
      <c r="BF1724" s="33">
        <v>-20.119286975784899</v>
      </c>
      <c r="BG1724" s="34">
        <f t="shared" si="312"/>
        <v>44</v>
      </c>
      <c r="BH1724" s="34">
        <f t="shared" si="313"/>
        <v>51</v>
      </c>
      <c r="BI1724" s="34">
        <f t="shared" si="314"/>
        <v>97</v>
      </c>
      <c r="BJ1724" s="34">
        <f t="shared" si="315"/>
        <v>69</v>
      </c>
      <c r="BK1724" s="34">
        <f t="shared" si="316"/>
        <v>1</v>
      </c>
      <c r="BL1724" s="34">
        <f t="shared" si="317"/>
        <v>42</v>
      </c>
      <c r="BM1724" s="35">
        <f t="shared" si="318"/>
        <v>100</v>
      </c>
      <c r="BN1724" s="34">
        <f t="shared" si="319"/>
        <v>97</v>
      </c>
      <c r="BO1724" s="35">
        <f t="shared" si="320"/>
        <v>71</v>
      </c>
      <c r="BP1724" s="35">
        <f t="shared" si="321"/>
        <v>57</v>
      </c>
      <c r="BQ1724" s="35">
        <f t="shared" si="322"/>
        <v>50</v>
      </c>
      <c r="BR1724" s="35">
        <f t="shared" si="323"/>
        <v>48</v>
      </c>
    </row>
    <row r="1725" spans="2:70" x14ac:dyDescent="0.3">
      <c r="B1725" s="6" t="s">
        <v>2485</v>
      </c>
      <c r="C1725" s="6">
        <v>702011051</v>
      </c>
      <c r="D1725" s="6" t="s">
        <v>2320</v>
      </c>
      <c r="E1725" s="6" t="s">
        <v>1710</v>
      </c>
      <c r="F1725" s="6" t="s">
        <v>2320</v>
      </c>
      <c r="G1725" s="6" t="s">
        <v>1390</v>
      </c>
      <c r="H1725" s="6" t="s">
        <v>4995</v>
      </c>
      <c r="I1725" s="22">
        <v>377500</v>
      </c>
      <c r="J1725" s="22">
        <v>377500</v>
      </c>
      <c r="K1725" s="22">
        <v>385000</v>
      </c>
      <c r="L1725" s="22">
        <v>165000</v>
      </c>
      <c r="M1725" s="22">
        <v>169000</v>
      </c>
      <c r="N1725" s="22">
        <v>169000</v>
      </c>
      <c r="O1725" s="23">
        <v>40</v>
      </c>
      <c r="P1725" s="23">
        <v>40</v>
      </c>
      <c r="Q1725" s="23">
        <v>167</v>
      </c>
      <c r="R1725" s="22">
        <v>380</v>
      </c>
      <c r="S1725" s="22">
        <v>322</v>
      </c>
      <c r="T1725" s="24">
        <v>1.2</v>
      </c>
      <c r="U1725" s="24">
        <v>0</v>
      </c>
      <c r="V1725" s="24">
        <v>1.2</v>
      </c>
      <c r="W1725" s="24">
        <v>0.8</v>
      </c>
      <c r="X1725" s="25">
        <v>5.234437086092715E-2</v>
      </c>
      <c r="Y1725" s="24">
        <v>5.8</v>
      </c>
      <c r="Z1725" s="24">
        <v>-1.2000000000000002</v>
      </c>
      <c r="AA1725" s="24">
        <v>7</v>
      </c>
      <c r="AB1725" s="24">
        <v>7.8</v>
      </c>
      <c r="AC1725" s="26">
        <v>0.17372540414015067</v>
      </c>
      <c r="AD1725" s="24">
        <v>3.3188937278799031</v>
      </c>
      <c r="AE1725" s="6">
        <v>74</v>
      </c>
      <c r="AF1725" s="6">
        <v>65</v>
      </c>
      <c r="AG1725" s="6">
        <v>80</v>
      </c>
      <c r="AH1725" s="27">
        <v>6.8307692307692305</v>
      </c>
      <c r="AI1725" s="28">
        <v>280000</v>
      </c>
      <c r="AJ1725" s="28">
        <v>325000</v>
      </c>
      <c r="AK1725" s="28">
        <v>319000</v>
      </c>
      <c r="AL1725" s="29">
        <v>-0.13846153846153847</v>
      </c>
      <c r="AM1725" s="29">
        <v>-0.12225705329153605</v>
      </c>
      <c r="AN1725" s="6">
        <v>2.4</v>
      </c>
      <c r="AO1725" s="27">
        <v>0.5</v>
      </c>
      <c r="AP1725" s="6">
        <v>1.9</v>
      </c>
      <c r="AQ1725" s="28">
        <v>420</v>
      </c>
      <c r="AR1725" s="28">
        <v>420</v>
      </c>
      <c r="AS1725" s="25">
        <v>0</v>
      </c>
      <c r="AT1725" s="30">
        <v>2187.36</v>
      </c>
      <c r="AU1725" s="24">
        <v>0.6825</v>
      </c>
      <c r="AV1725" s="24">
        <v>0.3175</v>
      </c>
      <c r="AW1725" s="24">
        <v>0.6885</v>
      </c>
      <c r="AX1725" s="24">
        <v>7.3700000000000002E-2</v>
      </c>
      <c r="AY1725" s="24">
        <v>0.25800000000000001</v>
      </c>
      <c r="AZ1725" s="24">
        <v>0.32940000000000003</v>
      </c>
      <c r="BA1725" s="24">
        <v>0.36270000000000002</v>
      </c>
      <c r="BB1725" s="31">
        <v>3</v>
      </c>
      <c r="BC1725" s="23">
        <v>1297</v>
      </c>
      <c r="BD1725" s="32" t="s">
        <v>4772</v>
      </c>
      <c r="BE1725" s="33">
        <v>133.830996153797</v>
      </c>
      <c r="BF1725" s="33">
        <v>-23.7785412391999</v>
      </c>
      <c r="BG1725" s="34">
        <f t="shared" si="312"/>
        <v>97</v>
      </c>
      <c r="BH1725" s="34">
        <f t="shared" si="313"/>
        <v>77</v>
      </c>
      <c r="BI1725" s="34">
        <f t="shared" si="314"/>
        <v>40</v>
      </c>
      <c r="BJ1725" s="34">
        <f t="shared" si="315"/>
        <v>1</v>
      </c>
      <c r="BK1725" s="34">
        <f t="shared" si="316"/>
        <v>1</v>
      </c>
      <c r="BL1725" s="34">
        <f t="shared" si="317"/>
        <v>47</v>
      </c>
      <c r="BM1725" s="35">
        <f t="shared" si="318"/>
        <v>100</v>
      </c>
      <c r="BN1725" s="34">
        <f t="shared" si="319"/>
        <v>100</v>
      </c>
      <c r="BO1725" s="35">
        <f t="shared" si="320"/>
        <v>100</v>
      </c>
      <c r="BP1725" s="35">
        <f t="shared" si="321"/>
        <v>21</v>
      </c>
      <c r="BQ1725" s="35">
        <f t="shared" si="322"/>
        <v>30</v>
      </c>
      <c r="BR1725" s="35">
        <f t="shared" si="323"/>
        <v>48</v>
      </c>
    </row>
    <row r="1726" spans="2:70" x14ac:dyDescent="0.3">
      <c r="B1726" s="6" t="s">
        <v>2475</v>
      </c>
      <c r="C1726" s="6">
        <v>124051581</v>
      </c>
      <c r="D1726" s="6" t="s">
        <v>346</v>
      </c>
      <c r="E1726" s="6" t="s">
        <v>194</v>
      </c>
      <c r="F1726" s="6" t="s">
        <v>2757</v>
      </c>
      <c r="G1726" s="6" t="s">
        <v>77</v>
      </c>
      <c r="H1726" s="6" t="s">
        <v>4995</v>
      </c>
      <c r="I1726" s="22">
        <v>636300</v>
      </c>
      <c r="J1726" s="22">
        <v>636300</v>
      </c>
      <c r="K1726" s="22">
        <v>605000</v>
      </c>
      <c r="L1726" s="22">
        <v>530000</v>
      </c>
      <c r="M1726" s="22">
        <v>525000</v>
      </c>
      <c r="N1726" s="22">
        <v>572000</v>
      </c>
      <c r="O1726" s="23">
        <v>28</v>
      </c>
      <c r="P1726" s="23">
        <v>30</v>
      </c>
      <c r="Q1726" s="23">
        <v>27</v>
      </c>
      <c r="R1726" s="22">
        <v>520</v>
      </c>
      <c r="S1726" s="22">
        <v>500</v>
      </c>
      <c r="T1726" s="24">
        <v>2.2999999999999998</v>
      </c>
      <c r="U1726" s="24">
        <v>0</v>
      </c>
      <c r="V1726" s="24">
        <v>2.2999999999999998</v>
      </c>
      <c r="W1726" s="24">
        <v>2.6</v>
      </c>
      <c r="X1726" s="25">
        <v>4.2495678139242495E-2</v>
      </c>
      <c r="Y1726" s="24">
        <v>6.1</v>
      </c>
      <c r="Z1726" s="24">
        <v>-2.8000000000000007</v>
      </c>
      <c r="AA1726" s="24">
        <v>8.9</v>
      </c>
      <c r="AB1726" s="24">
        <v>9.6</v>
      </c>
      <c r="AC1726" s="26">
        <v>0.332821300563236</v>
      </c>
      <c r="AD1726" s="24">
        <v>7.8318858560794045</v>
      </c>
      <c r="AE1726" s="6">
        <v>31</v>
      </c>
      <c r="AF1726" s="6">
        <v>38</v>
      </c>
      <c r="AG1726" s="6">
        <v>31</v>
      </c>
      <c r="AH1726" s="27">
        <v>1.7241379310344827</v>
      </c>
      <c r="AI1726" s="28">
        <v>655000</v>
      </c>
      <c r="AJ1726" s="28">
        <v>617000</v>
      </c>
      <c r="AK1726" s="28">
        <v>605000</v>
      </c>
      <c r="AL1726" s="29">
        <v>6.1588330632090758E-2</v>
      </c>
      <c r="AM1726" s="29">
        <v>8.2644628099173556E-2</v>
      </c>
      <c r="AN1726" s="6">
        <v>2.6</v>
      </c>
      <c r="AO1726" s="27">
        <v>0</v>
      </c>
      <c r="AP1726" s="6">
        <v>2.6</v>
      </c>
      <c r="AQ1726" s="28">
        <v>530</v>
      </c>
      <c r="AR1726" s="28">
        <v>500</v>
      </c>
      <c r="AS1726" s="25">
        <v>0.06</v>
      </c>
      <c r="AT1726" s="30">
        <v>1562.4</v>
      </c>
      <c r="AU1726" s="24">
        <v>0.65590000000000004</v>
      </c>
      <c r="AV1726" s="24">
        <v>0.34410000000000002</v>
      </c>
      <c r="AW1726" s="24">
        <v>0.61060000000000003</v>
      </c>
      <c r="AX1726" s="24">
        <v>0.2384</v>
      </c>
      <c r="AY1726" s="24">
        <v>0.1865</v>
      </c>
      <c r="AZ1726" s="24">
        <v>0.25509999999999999</v>
      </c>
      <c r="BA1726" s="24">
        <v>0.52949999999999997</v>
      </c>
      <c r="BB1726" s="31">
        <v>1.5</v>
      </c>
      <c r="BC1726" s="23">
        <v>41</v>
      </c>
      <c r="BD1726" s="32" t="s">
        <v>4762</v>
      </c>
      <c r="BE1726" s="33">
        <v>150.779265946941</v>
      </c>
      <c r="BF1726" s="33">
        <v>-33.759401279989099</v>
      </c>
      <c r="BG1726" s="34">
        <f t="shared" si="312"/>
        <v>79</v>
      </c>
      <c r="BH1726" s="34">
        <f t="shared" si="313"/>
        <v>74</v>
      </c>
      <c r="BI1726" s="34">
        <f t="shared" si="314"/>
        <v>100</v>
      </c>
      <c r="BJ1726" s="34">
        <f t="shared" si="315"/>
        <v>31</v>
      </c>
      <c r="BK1726" s="34">
        <f t="shared" si="316"/>
        <v>100</v>
      </c>
      <c r="BL1726" s="34">
        <f t="shared" si="317"/>
        <v>31</v>
      </c>
      <c r="BM1726" s="35">
        <f t="shared" si="318"/>
        <v>92</v>
      </c>
      <c r="BN1726" s="34">
        <f t="shared" si="319"/>
        <v>72</v>
      </c>
      <c r="BO1726" s="35">
        <f t="shared" si="320"/>
        <v>45</v>
      </c>
      <c r="BP1726" s="35">
        <f t="shared" si="321"/>
        <v>16</v>
      </c>
      <c r="BQ1726" s="35">
        <f t="shared" si="322"/>
        <v>15</v>
      </c>
      <c r="BR1726" s="35">
        <f t="shared" si="323"/>
        <v>48</v>
      </c>
    </row>
    <row r="1727" spans="2:70" x14ac:dyDescent="0.3">
      <c r="B1727" s="6" t="s">
        <v>711</v>
      </c>
      <c r="C1727" s="6">
        <v>312021346</v>
      </c>
      <c r="D1727" s="6" t="s">
        <v>711</v>
      </c>
      <c r="E1727" s="6" t="s">
        <v>712</v>
      </c>
      <c r="F1727" s="6" t="s">
        <v>711</v>
      </c>
      <c r="G1727" s="6" t="s">
        <v>97</v>
      </c>
      <c r="H1727" s="6" t="s">
        <v>4995</v>
      </c>
      <c r="I1727" s="22">
        <v>350000</v>
      </c>
      <c r="J1727" s="22">
        <v>346900</v>
      </c>
      <c r="K1727" s="22">
        <v>320000</v>
      </c>
      <c r="L1727" s="22">
        <v>350000</v>
      </c>
      <c r="M1727" s="22">
        <v>340000</v>
      </c>
      <c r="N1727" s="22">
        <v>285000</v>
      </c>
      <c r="O1727" s="23">
        <v>63</v>
      </c>
      <c r="P1727" s="23">
        <v>52</v>
      </c>
      <c r="Q1727" s="23">
        <v>49</v>
      </c>
      <c r="R1727" s="22">
        <v>450</v>
      </c>
      <c r="S1727" s="22">
        <v>450</v>
      </c>
      <c r="T1727" s="24">
        <v>3.3</v>
      </c>
      <c r="U1727" s="24">
        <v>-0.5</v>
      </c>
      <c r="V1727" s="24">
        <v>3.8</v>
      </c>
      <c r="W1727" s="24">
        <v>3.1</v>
      </c>
      <c r="X1727" s="25">
        <v>6.6857142857142851E-2</v>
      </c>
      <c r="Y1727" s="24">
        <v>4.0999999999999996</v>
      </c>
      <c r="Z1727" s="24">
        <v>-1.7000000000000002</v>
      </c>
      <c r="AA1727" s="24">
        <v>5.8</v>
      </c>
      <c r="AB1727" s="24">
        <v>7.5</v>
      </c>
      <c r="AC1727" s="26">
        <v>0.32428225527499133</v>
      </c>
      <c r="AD1727" s="24">
        <v>4.8503756130874773</v>
      </c>
      <c r="AE1727" s="6">
        <v>55</v>
      </c>
      <c r="AF1727" s="6">
        <v>76</v>
      </c>
      <c r="AG1727" s="6">
        <v>115</v>
      </c>
      <c r="AH1727" s="27">
        <v>2.4338028169014088</v>
      </c>
      <c r="AI1727" s="28">
        <v>385000</v>
      </c>
      <c r="AJ1727" s="28">
        <v>315000</v>
      </c>
      <c r="AK1727" s="28">
        <v>290000</v>
      </c>
      <c r="AL1727" s="29">
        <v>0.22222222222222221</v>
      </c>
      <c r="AM1727" s="29">
        <v>0.32758620689655171</v>
      </c>
      <c r="AN1727" s="6">
        <v>2.6</v>
      </c>
      <c r="AO1727" s="27">
        <v>-0.5</v>
      </c>
      <c r="AP1727" s="6">
        <v>3.1</v>
      </c>
      <c r="AQ1727" s="28">
        <v>450</v>
      </c>
      <c r="AR1727" s="28">
        <v>430</v>
      </c>
      <c r="AS1727" s="25">
        <v>4.6511627906976744E-2</v>
      </c>
      <c r="AT1727" s="30">
        <v>1387.68</v>
      </c>
      <c r="AU1727" s="24">
        <v>0.45800000000000002</v>
      </c>
      <c r="AV1727" s="24">
        <v>0.54200000000000004</v>
      </c>
      <c r="AW1727" s="24">
        <v>0.26140000000000002</v>
      </c>
      <c r="AX1727" s="24">
        <v>0.42709999999999998</v>
      </c>
      <c r="AY1727" s="24">
        <v>0.16189999999999999</v>
      </c>
      <c r="AZ1727" s="24">
        <v>0.14460000000000001</v>
      </c>
      <c r="BA1727" s="24">
        <v>0.64459999999999995</v>
      </c>
      <c r="BB1727" s="31">
        <v>2</v>
      </c>
      <c r="BC1727" s="23">
        <v>804</v>
      </c>
      <c r="BD1727" s="32" t="s">
        <v>4813</v>
      </c>
      <c r="BE1727" s="33">
        <v>149.185499938878</v>
      </c>
      <c r="BF1727" s="33">
        <v>-21.142561036298101</v>
      </c>
      <c r="BG1727" s="34">
        <f t="shared" si="312"/>
        <v>62</v>
      </c>
      <c r="BH1727" s="34">
        <f t="shared" si="313"/>
        <v>74</v>
      </c>
      <c r="BI1727" s="34">
        <f t="shared" si="314"/>
        <v>95</v>
      </c>
      <c r="BJ1727" s="34">
        <f t="shared" si="315"/>
        <v>100</v>
      </c>
      <c r="BK1727" s="34">
        <f t="shared" si="316"/>
        <v>1</v>
      </c>
      <c r="BL1727" s="34">
        <f t="shared" si="317"/>
        <v>26</v>
      </c>
      <c r="BM1727" s="35">
        <f t="shared" si="318"/>
        <v>100</v>
      </c>
      <c r="BN1727" s="34">
        <f t="shared" si="319"/>
        <v>100</v>
      </c>
      <c r="BO1727" s="35">
        <f t="shared" si="320"/>
        <v>51</v>
      </c>
      <c r="BP1727" s="35">
        <f t="shared" si="321"/>
        <v>49</v>
      </c>
      <c r="BQ1727" s="35">
        <f t="shared" si="322"/>
        <v>20</v>
      </c>
      <c r="BR1727" s="35">
        <f t="shared" si="323"/>
        <v>48</v>
      </c>
    </row>
    <row r="1728" spans="2:70" x14ac:dyDescent="0.3">
      <c r="B1728" s="6" t="s">
        <v>2117</v>
      </c>
      <c r="C1728" s="6">
        <v>316061443</v>
      </c>
      <c r="D1728" s="6" t="s">
        <v>1941</v>
      </c>
      <c r="E1728" s="6" t="s">
        <v>1740</v>
      </c>
      <c r="F1728" s="6" t="s">
        <v>2698</v>
      </c>
      <c r="G1728" s="6" t="s">
        <v>97</v>
      </c>
      <c r="H1728" s="6" t="s">
        <v>4995</v>
      </c>
      <c r="I1728" s="22">
        <v>999000</v>
      </c>
      <c r="J1728" s="22">
        <v>350000</v>
      </c>
      <c r="K1728" s="22">
        <v>350000</v>
      </c>
      <c r="L1728" s="22">
        <v>1160000</v>
      </c>
      <c r="M1728" s="22">
        <v>849000</v>
      </c>
      <c r="N1728" s="22">
        <v>849000</v>
      </c>
      <c r="O1728" s="23">
        <v>0</v>
      </c>
      <c r="P1728" s="23">
        <v>67</v>
      </c>
      <c r="Q1728" s="23">
        <v>67</v>
      </c>
      <c r="R1728" s="22">
        <v>440</v>
      </c>
      <c r="S1728" s="22">
        <v>450</v>
      </c>
      <c r="T1728" s="24">
        <v>2.2999999999999998</v>
      </c>
      <c r="U1728" s="24">
        <v>-2.4000000000000004</v>
      </c>
      <c r="V1728" s="24">
        <v>4.7</v>
      </c>
      <c r="W1728" s="24">
        <v>2.2999999999999998</v>
      </c>
      <c r="X1728" s="25">
        <v>2.2902902902902905E-2</v>
      </c>
      <c r="Y1728" s="24">
        <v>3.9</v>
      </c>
      <c r="Z1728" s="24">
        <v>-4.5999999999999996</v>
      </c>
      <c r="AA1728" s="24">
        <v>8.5</v>
      </c>
      <c r="AB1728" s="24">
        <v>10.1</v>
      </c>
      <c r="AC1728" s="26">
        <v>0.29383481141147555</v>
      </c>
      <c r="AD1728" s="24">
        <v>12.829588138114689</v>
      </c>
      <c r="AE1728" s="6">
        <v>19</v>
      </c>
      <c r="AF1728" s="6">
        <v>19</v>
      </c>
      <c r="AG1728" s="6">
        <v>13</v>
      </c>
      <c r="AH1728" s="27">
        <v>4.3018867924528301</v>
      </c>
      <c r="AI1728" s="28">
        <v>634900</v>
      </c>
      <c r="AJ1728" s="28">
        <v>630000</v>
      </c>
      <c r="AK1728" s="28">
        <v>540500</v>
      </c>
      <c r="AL1728" s="29">
        <v>7.7777777777777776E-3</v>
      </c>
      <c r="AM1728" s="29">
        <v>0.17465309898242368</v>
      </c>
      <c r="AN1728" s="6">
        <v>2</v>
      </c>
      <c r="AO1728" s="27">
        <v>0.10000000000000009</v>
      </c>
      <c r="AP1728" s="6">
        <v>1.9</v>
      </c>
      <c r="AQ1728" s="28">
        <v>550</v>
      </c>
      <c r="AR1728" s="28">
        <v>500</v>
      </c>
      <c r="AS1728" s="25">
        <v>0.1</v>
      </c>
      <c r="AT1728" s="30">
        <v>1497.44</v>
      </c>
      <c r="AU1728" s="24">
        <v>0.74890000000000001</v>
      </c>
      <c r="AV1728" s="24">
        <v>0.25109999999999999</v>
      </c>
      <c r="AW1728" s="24">
        <v>0.94320000000000004</v>
      </c>
      <c r="AX1728" s="24">
        <v>7.3000000000000001E-3</v>
      </c>
      <c r="AY1728" s="24">
        <v>0.47889999999999999</v>
      </c>
      <c r="AZ1728" s="24">
        <v>0.34179999999999999</v>
      </c>
      <c r="BA1728" s="24">
        <v>0.14249999999999999</v>
      </c>
      <c r="BB1728" s="31">
        <v>4</v>
      </c>
      <c r="BC1728" s="23">
        <v>101</v>
      </c>
      <c r="BD1728" s="32" t="s">
        <v>4405</v>
      </c>
      <c r="BE1728" s="33">
        <v>152.74652022869299</v>
      </c>
      <c r="BF1728" s="33">
        <v>-26.599105405260001</v>
      </c>
      <c r="BG1728" s="34">
        <f t="shared" si="312"/>
        <v>79</v>
      </c>
      <c r="BH1728" s="34">
        <f t="shared" si="313"/>
        <v>84</v>
      </c>
      <c r="BI1728" s="34">
        <f t="shared" si="314"/>
        <v>72</v>
      </c>
      <c r="BJ1728" s="34">
        <f t="shared" si="315"/>
        <v>5</v>
      </c>
      <c r="BK1728" s="34">
        <f t="shared" si="316"/>
        <v>86</v>
      </c>
      <c r="BL1728" s="34">
        <f t="shared" si="317"/>
        <v>95</v>
      </c>
      <c r="BM1728" s="35">
        <f t="shared" si="318"/>
        <v>27</v>
      </c>
      <c r="BN1728" s="34">
        <f t="shared" si="319"/>
        <v>22</v>
      </c>
      <c r="BO1728" s="35">
        <f t="shared" si="320"/>
        <v>71</v>
      </c>
      <c r="BP1728" s="35">
        <f t="shared" si="321"/>
        <v>52</v>
      </c>
      <c r="BQ1728" s="35">
        <f t="shared" si="322"/>
        <v>40</v>
      </c>
      <c r="BR1728" s="35">
        <f t="shared" si="323"/>
        <v>48</v>
      </c>
    </row>
    <row r="1729" spans="2:72" x14ac:dyDescent="0.3">
      <c r="B1729" s="6" t="s">
        <v>597</v>
      </c>
      <c r="C1729" s="6">
        <v>212021453</v>
      </c>
      <c r="D1729" s="6" t="s">
        <v>595</v>
      </c>
      <c r="E1729" s="6" t="s">
        <v>157</v>
      </c>
      <c r="F1729" s="6" t="s">
        <v>689</v>
      </c>
      <c r="G1729" s="6" t="s">
        <v>86</v>
      </c>
      <c r="H1729" s="6" t="s">
        <v>4995</v>
      </c>
      <c r="I1729" s="22">
        <v>650000</v>
      </c>
      <c r="J1729" s="22">
        <v>670000</v>
      </c>
      <c r="K1729" s="22">
        <v>670000</v>
      </c>
      <c r="L1729" s="22">
        <v>613500</v>
      </c>
      <c r="M1729" s="22">
        <v>725000</v>
      </c>
      <c r="N1729" s="22">
        <v>610000</v>
      </c>
      <c r="O1729" s="23">
        <v>24</v>
      </c>
      <c r="P1729" s="23">
        <v>29</v>
      </c>
      <c r="Q1729" s="23">
        <v>43</v>
      </c>
      <c r="R1729" s="22">
        <v>590</v>
      </c>
      <c r="S1729" s="22">
        <v>550</v>
      </c>
      <c r="T1729" s="24">
        <v>3.3</v>
      </c>
      <c r="U1729" s="24">
        <v>0</v>
      </c>
      <c r="V1729" s="24">
        <v>3.3</v>
      </c>
      <c r="W1729" s="24">
        <v>3.6</v>
      </c>
      <c r="X1729" s="25">
        <v>4.7199999999999999E-2</v>
      </c>
      <c r="Y1729" s="24">
        <v>8.1</v>
      </c>
      <c r="Z1729" s="24">
        <v>-1.2000000000000011</v>
      </c>
      <c r="AA1729" s="24">
        <v>9.3000000000000007</v>
      </c>
      <c r="AB1729" s="24">
        <v>6.9</v>
      </c>
      <c r="AC1729" s="26">
        <v>0.28896638194498858</v>
      </c>
      <c r="AD1729" s="24">
        <v>6.1221691090039956</v>
      </c>
      <c r="AE1729" s="6">
        <v>102</v>
      </c>
      <c r="AF1729" s="6">
        <v>103</v>
      </c>
      <c r="AG1729" s="6">
        <v>119</v>
      </c>
      <c r="AH1729" s="27">
        <v>16.455882352941174</v>
      </c>
      <c r="AI1729" s="28">
        <v>600000</v>
      </c>
      <c r="AJ1729" s="28">
        <v>575000</v>
      </c>
      <c r="AK1729" s="28">
        <v>570000</v>
      </c>
      <c r="AL1729" s="29">
        <v>4.3478260869565216E-2</v>
      </c>
      <c r="AM1729" s="29">
        <v>5.2631578947368418E-2</v>
      </c>
      <c r="AN1729" s="6">
        <v>3</v>
      </c>
      <c r="AO1729" s="27">
        <v>-0.20000000000000018</v>
      </c>
      <c r="AP1729" s="6">
        <v>3.2</v>
      </c>
      <c r="AQ1729" s="28">
        <v>550</v>
      </c>
      <c r="AR1729" s="28">
        <v>500</v>
      </c>
      <c r="AS1729" s="25">
        <v>0.1</v>
      </c>
      <c r="AT1729" s="30">
        <v>2041.7600000000002</v>
      </c>
      <c r="AU1729" s="24">
        <v>0.81889999999999996</v>
      </c>
      <c r="AV1729" s="24">
        <v>0.18110000000000001</v>
      </c>
      <c r="AW1729" s="24">
        <v>0.88819999999999999</v>
      </c>
      <c r="AX1729" s="24">
        <v>0.11</v>
      </c>
      <c r="AY1729" s="24">
        <v>0.3589</v>
      </c>
      <c r="AZ1729" s="24">
        <v>0.43340000000000001</v>
      </c>
      <c r="BA1729" s="24">
        <v>0.18479999999999999</v>
      </c>
      <c r="BB1729" s="31">
        <v>3.5</v>
      </c>
      <c r="BC1729" s="23">
        <v>31</v>
      </c>
      <c r="BD1729" s="32" t="s">
        <v>3054</v>
      </c>
      <c r="BE1729" s="33">
        <v>145.26069076184601</v>
      </c>
      <c r="BF1729" s="33">
        <v>-37.960062356929697</v>
      </c>
      <c r="BG1729" s="34">
        <f t="shared" si="312"/>
        <v>62</v>
      </c>
      <c r="BH1729" s="34">
        <f t="shared" si="313"/>
        <v>67</v>
      </c>
      <c r="BI1729" s="34">
        <f t="shared" si="314"/>
        <v>1</v>
      </c>
      <c r="BJ1729" s="34">
        <f t="shared" si="315"/>
        <v>23</v>
      </c>
      <c r="BK1729" s="34">
        <f t="shared" si="316"/>
        <v>100</v>
      </c>
      <c r="BL1729" s="34">
        <f t="shared" si="317"/>
        <v>69</v>
      </c>
      <c r="BM1729" s="35">
        <f t="shared" si="318"/>
        <v>100</v>
      </c>
      <c r="BN1729" s="34">
        <f t="shared" si="319"/>
        <v>89</v>
      </c>
      <c r="BO1729" s="35">
        <f t="shared" si="320"/>
        <v>74</v>
      </c>
      <c r="BP1729" s="35">
        <f t="shared" si="321"/>
        <v>1</v>
      </c>
      <c r="BQ1729" s="35">
        <f t="shared" si="322"/>
        <v>35</v>
      </c>
      <c r="BR1729" s="35">
        <f t="shared" si="323"/>
        <v>47</v>
      </c>
    </row>
    <row r="1730" spans="2:72" s="36" customFormat="1" x14ac:dyDescent="0.3">
      <c r="B1730" s="6" t="s">
        <v>2597</v>
      </c>
      <c r="C1730" s="6">
        <v>701041042</v>
      </c>
      <c r="D1730" s="6" t="s">
        <v>588</v>
      </c>
      <c r="E1730" s="6" t="s">
        <v>1389</v>
      </c>
      <c r="F1730" s="6" t="s">
        <v>1389</v>
      </c>
      <c r="G1730" s="6" t="s">
        <v>1390</v>
      </c>
      <c r="H1730" s="6" t="s">
        <v>4995</v>
      </c>
      <c r="I1730" s="22">
        <v>378000</v>
      </c>
      <c r="J1730" s="22">
        <v>378180</v>
      </c>
      <c r="K1730" s="22">
        <v>358900</v>
      </c>
      <c r="L1730" s="22">
        <v>389000</v>
      </c>
      <c r="M1730" s="22">
        <v>375000</v>
      </c>
      <c r="N1730" s="22">
        <v>352500</v>
      </c>
      <c r="O1730" s="23">
        <v>51</v>
      </c>
      <c r="P1730" s="23">
        <v>68</v>
      </c>
      <c r="Q1730" s="23">
        <v>78</v>
      </c>
      <c r="R1730" s="22">
        <v>530</v>
      </c>
      <c r="S1730" s="22">
        <v>530</v>
      </c>
      <c r="T1730" s="24">
        <v>6.9</v>
      </c>
      <c r="U1730" s="24">
        <v>1.7000000000000002</v>
      </c>
      <c r="V1730" s="24">
        <v>5.2</v>
      </c>
      <c r="W1730" s="24">
        <v>3.7</v>
      </c>
      <c r="X1730" s="25">
        <v>7.2910052910052911E-2</v>
      </c>
      <c r="Y1730" s="24">
        <v>7.4</v>
      </c>
      <c r="Z1730" s="24">
        <v>-1.9000000000000004</v>
      </c>
      <c r="AA1730" s="24">
        <v>9.3000000000000007</v>
      </c>
      <c r="AB1730" s="24">
        <v>12.5</v>
      </c>
      <c r="AC1730" s="26">
        <v>0.18726327095935325</v>
      </c>
      <c r="AD1730" s="24">
        <v>2.5684149645368479</v>
      </c>
      <c r="AE1730" s="6">
        <v>27</v>
      </c>
      <c r="AF1730" s="6">
        <v>34</v>
      </c>
      <c r="AG1730" s="6">
        <v>87</v>
      </c>
      <c r="AH1730" s="27">
        <v>1.4400000000000002</v>
      </c>
      <c r="AI1730" s="28">
        <v>370000</v>
      </c>
      <c r="AJ1730" s="28">
        <v>310000</v>
      </c>
      <c r="AK1730" s="28">
        <v>305000</v>
      </c>
      <c r="AL1730" s="29">
        <v>0.19354838709677419</v>
      </c>
      <c r="AM1730" s="29">
        <v>0.21311475409836064</v>
      </c>
      <c r="AN1730" s="6">
        <v>4.9000000000000004</v>
      </c>
      <c r="AO1730" s="27">
        <v>2.0000000000000004</v>
      </c>
      <c r="AP1730" s="6">
        <v>2.9</v>
      </c>
      <c r="AQ1730" s="28">
        <v>490</v>
      </c>
      <c r="AR1730" s="28">
        <v>480</v>
      </c>
      <c r="AS1730" s="25">
        <v>2.0833333333333332E-2</v>
      </c>
      <c r="AT1730" s="30">
        <v>2830.2400000000002</v>
      </c>
      <c r="AU1730" s="24">
        <v>0.80430000000000001</v>
      </c>
      <c r="AV1730" s="24">
        <v>0.19570000000000001</v>
      </c>
      <c r="AW1730" s="24">
        <v>0.81279999999999997</v>
      </c>
      <c r="AX1730" s="24">
        <v>9.6699999999999994E-2</v>
      </c>
      <c r="AY1730" s="24">
        <v>2.53E-2</v>
      </c>
      <c r="AZ1730" s="24">
        <v>0.57410000000000005</v>
      </c>
      <c r="BA1730" s="24">
        <v>0.38550000000000001</v>
      </c>
      <c r="BB1730" s="31">
        <v>7</v>
      </c>
      <c r="BC1730" s="23">
        <v>15</v>
      </c>
      <c r="BD1730" s="32" t="s">
        <v>4888</v>
      </c>
      <c r="BE1730" s="33">
        <v>130.958136080587</v>
      </c>
      <c r="BF1730" s="33">
        <v>-12.514155625976301</v>
      </c>
      <c r="BG1730" s="34">
        <f t="shared" si="312"/>
        <v>3</v>
      </c>
      <c r="BH1730" s="34">
        <f t="shared" si="313"/>
        <v>36</v>
      </c>
      <c r="BI1730" s="34">
        <f t="shared" si="314"/>
        <v>100</v>
      </c>
      <c r="BJ1730" s="34">
        <f t="shared" si="315"/>
        <v>97</v>
      </c>
      <c r="BK1730" s="34">
        <f t="shared" si="316"/>
        <v>100</v>
      </c>
      <c r="BL1730" s="34">
        <f t="shared" si="317"/>
        <v>1</v>
      </c>
      <c r="BM1730" s="35">
        <f t="shared" si="318"/>
        <v>100</v>
      </c>
      <c r="BN1730" s="34">
        <f t="shared" si="319"/>
        <v>100</v>
      </c>
      <c r="BO1730" s="35">
        <f t="shared" si="320"/>
        <v>100</v>
      </c>
      <c r="BP1730" s="35">
        <f t="shared" si="321"/>
        <v>1</v>
      </c>
      <c r="BQ1730" s="35">
        <f t="shared" si="322"/>
        <v>70</v>
      </c>
      <c r="BR1730" s="35">
        <f t="shared" si="323"/>
        <v>47</v>
      </c>
      <c r="BS1730" s="6"/>
      <c r="BT1730" s="6"/>
    </row>
    <row r="1731" spans="2:72" s="36" customFormat="1" x14ac:dyDescent="0.3">
      <c r="B1731" s="6" t="s">
        <v>2627</v>
      </c>
      <c r="C1731" s="6">
        <v>116021632</v>
      </c>
      <c r="D1731" s="6" t="s">
        <v>1824</v>
      </c>
      <c r="E1731" s="6" t="s">
        <v>916</v>
      </c>
      <c r="F1731" s="6" t="s">
        <v>2757</v>
      </c>
      <c r="G1731" s="6" t="s">
        <v>77</v>
      </c>
      <c r="H1731" s="6" t="s">
        <v>4995</v>
      </c>
      <c r="I1731" s="22">
        <v>615000</v>
      </c>
      <c r="J1731" s="22">
        <v>620000</v>
      </c>
      <c r="K1731" s="22">
        <v>615000</v>
      </c>
      <c r="L1731" s="22">
        <v>949948</v>
      </c>
      <c r="M1731" s="22">
        <v>953000</v>
      </c>
      <c r="N1731" s="22">
        <v>861000</v>
      </c>
      <c r="O1731" s="23">
        <v>63</v>
      </c>
      <c r="P1731" s="23">
        <v>57</v>
      </c>
      <c r="Q1731" s="23">
        <v>50</v>
      </c>
      <c r="R1731" s="22">
        <v>630</v>
      </c>
      <c r="S1731" s="22">
        <v>600</v>
      </c>
      <c r="T1731" s="24">
        <v>2.6</v>
      </c>
      <c r="U1731" s="24">
        <v>0.20000000000000018</v>
      </c>
      <c r="V1731" s="24">
        <v>2.4</v>
      </c>
      <c r="W1731" s="24">
        <v>1.9</v>
      </c>
      <c r="X1731" s="25">
        <v>5.3268292682926828E-2</v>
      </c>
      <c r="Y1731" s="24">
        <v>236.3</v>
      </c>
      <c r="Z1731" s="24">
        <v>-66.800000000000011</v>
      </c>
      <c r="AA1731" s="24">
        <v>303.10000000000002</v>
      </c>
      <c r="AB1731" s="24">
        <v>281.7</v>
      </c>
      <c r="AC1731" s="26">
        <v>0.20973154362416108</v>
      </c>
      <c r="AD1731" s="24">
        <v>3.9372679892814122</v>
      </c>
      <c r="AE1731" s="6">
        <v>764</v>
      </c>
      <c r="AF1731" s="6">
        <v>652</v>
      </c>
      <c r="AG1731" s="6">
        <v>344</v>
      </c>
      <c r="AH1731" s="27">
        <v>58.602739726027401</v>
      </c>
      <c r="AI1731" s="28">
        <v>850000</v>
      </c>
      <c r="AJ1731" s="28">
        <v>800888</v>
      </c>
      <c r="AK1731" s="28">
        <v>715000</v>
      </c>
      <c r="AL1731" s="29">
        <v>6.1321932654753226E-2</v>
      </c>
      <c r="AM1731" s="29">
        <v>0.1888111888111888</v>
      </c>
      <c r="AN1731" s="6">
        <v>2.8</v>
      </c>
      <c r="AO1731" s="27">
        <v>-0.30000000000000027</v>
      </c>
      <c r="AP1731" s="6">
        <v>3.1</v>
      </c>
      <c r="AQ1731" s="28">
        <v>630</v>
      </c>
      <c r="AR1731" s="28">
        <v>600</v>
      </c>
      <c r="AS1731" s="25">
        <v>0.05</v>
      </c>
      <c r="AT1731" s="30">
        <v>3003.84</v>
      </c>
      <c r="AU1731" s="24">
        <v>0.85670000000000002</v>
      </c>
      <c r="AV1731" s="24">
        <v>0.14330000000000001</v>
      </c>
      <c r="AW1731" s="24">
        <v>0.74590000000000001</v>
      </c>
      <c r="AX1731" s="24">
        <v>6.9400000000000003E-2</v>
      </c>
      <c r="AY1731" s="24">
        <v>5.6399999999999999E-2</v>
      </c>
      <c r="AZ1731" s="24">
        <v>0.5403</v>
      </c>
      <c r="BA1731" s="24">
        <v>0.38519999999999999</v>
      </c>
      <c r="BB1731" s="31">
        <v>5</v>
      </c>
      <c r="BC1731" s="23">
        <v>35</v>
      </c>
      <c r="BD1731" s="32" t="s">
        <v>4921</v>
      </c>
      <c r="BE1731" s="33">
        <v>150.88906865691899</v>
      </c>
      <c r="BF1731" s="33">
        <v>-33.693346900543503</v>
      </c>
      <c r="BG1731" s="34">
        <f t="shared" si="312"/>
        <v>74</v>
      </c>
      <c r="BH1731" s="34">
        <f t="shared" si="313"/>
        <v>70</v>
      </c>
      <c r="BI1731" s="34">
        <f t="shared" si="314"/>
        <v>1</v>
      </c>
      <c r="BJ1731" s="34">
        <f t="shared" si="315"/>
        <v>31</v>
      </c>
      <c r="BK1731" s="34">
        <f t="shared" si="316"/>
        <v>100</v>
      </c>
      <c r="BL1731" s="34">
        <f t="shared" si="317"/>
        <v>2</v>
      </c>
      <c r="BM1731" s="35">
        <f t="shared" si="318"/>
        <v>100</v>
      </c>
      <c r="BN1731" s="34">
        <f t="shared" si="319"/>
        <v>100</v>
      </c>
      <c r="BO1731" s="35">
        <f t="shared" si="320"/>
        <v>100</v>
      </c>
      <c r="BP1731" s="35">
        <f t="shared" si="321"/>
        <v>1</v>
      </c>
      <c r="BQ1731" s="35">
        <f t="shared" si="322"/>
        <v>50</v>
      </c>
      <c r="BR1731" s="35">
        <f t="shared" si="323"/>
        <v>47</v>
      </c>
      <c r="BS1731" s="6"/>
      <c r="BT1731" s="6"/>
    </row>
    <row r="1732" spans="2:72" s="36" customFormat="1" x14ac:dyDescent="0.3">
      <c r="B1732" s="6" t="s">
        <v>2383</v>
      </c>
      <c r="C1732" s="6">
        <v>117031648</v>
      </c>
      <c r="D1732" s="6" t="s">
        <v>1330</v>
      </c>
      <c r="E1732" s="6" t="s">
        <v>1067</v>
      </c>
      <c r="F1732" s="6" t="s">
        <v>2757</v>
      </c>
      <c r="G1732" s="6" t="s">
        <v>77</v>
      </c>
      <c r="H1732" s="6" t="s">
        <v>4995</v>
      </c>
      <c r="I1732" s="22">
        <v>995000</v>
      </c>
      <c r="J1732" s="22">
        <v>1000000</v>
      </c>
      <c r="K1732" s="22">
        <v>999600</v>
      </c>
      <c r="L1732" s="22">
        <v>985000</v>
      </c>
      <c r="M1732" s="22">
        <v>1010000</v>
      </c>
      <c r="N1732" s="22">
        <v>1000000</v>
      </c>
      <c r="O1732" s="23">
        <v>42</v>
      </c>
      <c r="P1732" s="23">
        <v>41</v>
      </c>
      <c r="Q1732" s="23">
        <v>33</v>
      </c>
      <c r="R1732" s="22">
        <v>1050</v>
      </c>
      <c r="S1732" s="22">
        <v>980</v>
      </c>
      <c r="T1732" s="24">
        <v>1.9</v>
      </c>
      <c r="U1732" s="24">
        <v>-0.10000000000000009</v>
      </c>
      <c r="V1732" s="24">
        <v>2</v>
      </c>
      <c r="W1732" s="24">
        <v>2.2000000000000002</v>
      </c>
      <c r="X1732" s="25">
        <v>5.4874371859296479E-2</v>
      </c>
      <c r="Y1732" s="24">
        <v>24</v>
      </c>
      <c r="Z1732" s="24">
        <v>-5.1999999999999993</v>
      </c>
      <c r="AA1732" s="24">
        <v>29.2</v>
      </c>
      <c r="AB1732" s="24">
        <v>27.5</v>
      </c>
      <c r="AC1732" s="26">
        <v>0.42769160583941601</v>
      </c>
      <c r="AD1732" s="24">
        <v>7.7940136961578554</v>
      </c>
      <c r="AE1732" s="6">
        <v>1476</v>
      </c>
      <c r="AF1732" s="6">
        <v>1468</v>
      </c>
      <c r="AG1732" s="6">
        <v>1387</v>
      </c>
      <c r="AH1732" s="27">
        <v>6.1168141592920353</v>
      </c>
      <c r="AI1732" s="28">
        <v>950000</v>
      </c>
      <c r="AJ1732" s="28">
        <v>935000</v>
      </c>
      <c r="AK1732" s="28">
        <v>885000</v>
      </c>
      <c r="AL1732" s="29">
        <v>1.6042780748663103E-2</v>
      </c>
      <c r="AM1732" s="29">
        <v>7.3446327683615822E-2</v>
      </c>
      <c r="AN1732" s="6">
        <v>1.6</v>
      </c>
      <c r="AO1732" s="27">
        <v>0</v>
      </c>
      <c r="AP1732" s="6">
        <v>1.6</v>
      </c>
      <c r="AQ1732" s="28">
        <v>880</v>
      </c>
      <c r="AR1732" s="28">
        <v>840</v>
      </c>
      <c r="AS1732" s="25">
        <v>4.7619047619047616E-2</v>
      </c>
      <c r="AT1732" s="30">
        <v>2455.0400000000004</v>
      </c>
      <c r="AU1732" s="24">
        <v>0.53100000000000003</v>
      </c>
      <c r="AV1732" s="24">
        <v>0.46899999999999997</v>
      </c>
      <c r="AW1732" s="24">
        <v>3.5000000000000001E-3</v>
      </c>
      <c r="AX1732" s="24">
        <v>6.9199999999999998E-2</v>
      </c>
      <c r="AY1732" s="24">
        <v>7.4499999999999997E-2</v>
      </c>
      <c r="AZ1732" s="24">
        <v>0.19769999999999999</v>
      </c>
      <c r="BA1732" s="24">
        <v>0.70479999999999998</v>
      </c>
      <c r="BB1732" s="31">
        <v>10</v>
      </c>
      <c r="BC1732" s="23">
        <v>4</v>
      </c>
      <c r="BD1732" s="32" t="s">
        <v>4668</v>
      </c>
      <c r="BE1732" s="33">
        <v>151.208290601404</v>
      </c>
      <c r="BF1732" s="33">
        <v>-33.9071164865219</v>
      </c>
      <c r="BG1732" s="34">
        <f t="shared" ref="BG1732:BG1795" si="324">IF(T1732&lt;=1, 100, IF(T1732&gt;=7, 1, ROUND(100 - ((T1732-1)/6)*99, 0)))</f>
        <v>85</v>
      </c>
      <c r="BH1732" s="34">
        <f t="shared" ref="BH1732:BH1795" si="325">IF(AN1732&lt;=1, 100, IF(AN1732&gt;=7, 1, ROUND(100 - ((AN1732-1)/6)*99, 0)))</f>
        <v>90</v>
      </c>
      <c r="BI1732" s="34">
        <f t="shared" ref="BI1732:BI1795" si="326">IF(AH1732&lt;=2, 100, IF(AH1732&gt;=10, 1, ROUND(100 - ((AH1732-2)/8)*99, 0)))</f>
        <v>49</v>
      </c>
      <c r="BJ1732" s="34">
        <f t="shared" ref="BJ1732:BJ1795" si="327">IF(AL1732&lt;=0, 1, IF(AL1732&gt;=0.2, 100, ROUND(1 + (AL1732/0.2)*99, 0)))</f>
        <v>9</v>
      </c>
      <c r="BK1732" s="34">
        <f t="shared" ref="BK1732:BK1795" si="328">IF(BC1732&gt;=750, 1, IF(BC1732&lt;=50, 100, ROUND(100 - 99 * (((BC1732 - 50)/700)^0.75), 0)))</f>
        <v>100</v>
      </c>
      <c r="BL1732" s="34">
        <f t="shared" ref="BL1732:BL1795" si="329">IF(AY1732&gt;=0.5, 100, IF(AY1732&lt;=0.05, 1, ROUND(1 + ((AY1732-0.05)/0.45)*99, 0)))</f>
        <v>6</v>
      </c>
      <c r="BM1732" s="35">
        <f t="shared" ref="BM1732:BM1795" si="330">IF(X1732&gt;=0.045, 100, IF(X1732&lt;=0.015, 1, ROUND(1 + ((X1732-0.015)/0.03)*99, 0)))</f>
        <v>100</v>
      </c>
      <c r="BN1732" s="34">
        <f t="shared" ref="BN1732:BN1795" si="331">IF(AD1732&lt;=5, 100, IF(AD1732&gt;=15, 1, ROUND(100 - ((AD1732-5)/10)*99, 0)))</f>
        <v>72</v>
      </c>
      <c r="BO1732" s="35">
        <f t="shared" ref="BO1732:BO1795" si="332">IF(AC1732&lt;=0.25, 100, IF(AC1732&gt;=0.4, 1, ROUND(100 - ((AC1732-0.25)/0.15)*99, 0)))</f>
        <v>1</v>
      </c>
      <c r="BP1732" s="35">
        <f t="shared" ref="BP1732:BP1795" si="333">IF(Y1732&lt;=1, 100, IF(Y1732&gt;=7, 1, ROUND(100 - ((Y1732-1)/6)*99, 0)))</f>
        <v>1</v>
      </c>
      <c r="BQ1732" s="35">
        <f t="shared" ref="BQ1732:BQ1795" si="334">BB1732*10</f>
        <v>100</v>
      </c>
      <c r="BR1732" s="35">
        <f t="shared" ref="BR1732:BR1795" si="335">IF(
  (
    IF($BG$2,0.1,0) + IF($BH$2,0.1,0) + IF($BI$2,0.05,0) + IF($BJ$2,0.05,0) +
    IF($BK$2,0.07,0) + IF($BL$2,0.08,0) + IF($BM$2,0.08,0) + IF($BN$2,0.07,0) +
    IF($BO$2,0.07,0) + IF($BP$2,0.08,0) + IF($BQ$2,0.08,0)
  ) = 0,
  "",
  ROUND(
    (
      IF($BG$2, BG1732*0.1, 0) + IF($BH$2, BH1732*0.1, 0) + IF($BI$2, BI1732*0.05, 0) + IF($BJ$2, BJ1732*0.05, 0) +
      IF($BK$2, BK1732*0.07, 0) + IF($BL$2, BL1732*0.08, 0) + IF($BM$2, BM1732*0.08, 0) + IF($BN$2, BN1732*0.07, 0) +
      IF($BO$2, BO1732*0.07, 0) + IF($BP$2, BP1732*0.08, 0) + IF($BQ$2, BQ1732*0.08, 0)
    ) /
    (
      IF($BG$2,0.1,0) + IF($BH$2,0.1,0) + IF($BI$2,0.05,0) + IF($BJ$2,0.05,0) +
      IF($BK$2,0.07,0) + IF($BL$2,0.08,0) + IF($BM$2,0.08,0) + IF($BN$2,0.07,0) +
      IF($BO$2,0.07,0) + IF($BP$2,0.08,0) + IF($BQ$2,0.08,0)
    ) * 0.8,
  0)
)</f>
        <v>47</v>
      </c>
      <c r="BS1732" s="6"/>
      <c r="BT1732" s="6"/>
    </row>
    <row r="1733" spans="2:72" s="36" customFormat="1" x14ac:dyDescent="0.3">
      <c r="B1733" s="6" t="s">
        <v>965</v>
      </c>
      <c r="C1733" s="6">
        <v>213021343</v>
      </c>
      <c r="D1733" s="6" t="s">
        <v>365</v>
      </c>
      <c r="E1733" s="6" t="s">
        <v>89</v>
      </c>
      <c r="F1733" s="6" t="s">
        <v>689</v>
      </c>
      <c r="G1733" s="6" t="s">
        <v>86</v>
      </c>
      <c r="H1733" s="6" t="s">
        <v>4995</v>
      </c>
      <c r="I1733" s="22">
        <v>780000</v>
      </c>
      <c r="J1733" s="22">
        <v>780000</v>
      </c>
      <c r="K1733" s="22">
        <v>780000</v>
      </c>
      <c r="L1733" s="22">
        <v>687500</v>
      </c>
      <c r="M1733" s="22">
        <v>683000</v>
      </c>
      <c r="N1733" s="22">
        <v>697500</v>
      </c>
      <c r="O1733" s="23">
        <v>45</v>
      </c>
      <c r="P1733" s="23">
        <v>43</v>
      </c>
      <c r="Q1733" s="23">
        <v>36</v>
      </c>
      <c r="R1733" s="22">
        <v>630</v>
      </c>
      <c r="S1733" s="22">
        <v>600</v>
      </c>
      <c r="T1733" s="24">
        <v>3.2</v>
      </c>
      <c r="U1733" s="24">
        <v>-0.29999999999999982</v>
      </c>
      <c r="V1733" s="24">
        <v>3.5</v>
      </c>
      <c r="W1733" s="24">
        <v>3.3</v>
      </c>
      <c r="X1733" s="25">
        <v>4.2000000000000003E-2</v>
      </c>
      <c r="Y1733" s="24">
        <v>7.2</v>
      </c>
      <c r="Z1733" s="24">
        <v>-1.8999999999999995</v>
      </c>
      <c r="AA1733" s="24">
        <v>9.1</v>
      </c>
      <c r="AB1733" s="24">
        <v>8</v>
      </c>
      <c r="AC1733" s="26">
        <v>0.32327586206896547</v>
      </c>
      <c r="AD1733" s="24">
        <v>7.6970443349753692</v>
      </c>
      <c r="AE1733" s="6">
        <v>201</v>
      </c>
      <c r="AF1733" s="6">
        <v>205</v>
      </c>
      <c r="AG1733" s="6">
        <v>259</v>
      </c>
      <c r="AH1733" s="27">
        <v>5.570498915401302</v>
      </c>
      <c r="AI1733" s="28">
        <v>680000</v>
      </c>
      <c r="AJ1733" s="28">
        <v>670000</v>
      </c>
      <c r="AK1733" s="28">
        <v>680000</v>
      </c>
      <c r="AL1733" s="29">
        <v>1.4925373134328358E-2</v>
      </c>
      <c r="AM1733" s="29">
        <v>0</v>
      </c>
      <c r="AN1733" s="6">
        <v>3</v>
      </c>
      <c r="AO1733" s="27">
        <v>0</v>
      </c>
      <c r="AP1733" s="6">
        <v>3</v>
      </c>
      <c r="AQ1733" s="28">
        <v>580</v>
      </c>
      <c r="AR1733" s="28">
        <v>520</v>
      </c>
      <c r="AS1733" s="25">
        <v>0.11538461538461539</v>
      </c>
      <c r="AT1733" s="30">
        <v>1948.8000000000002</v>
      </c>
      <c r="AU1733" s="24">
        <v>0.69340000000000002</v>
      </c>
      <c r="AV1733" s="24">
        <v>0.30659999999999998</v>
      </c>
      <c r="AW1733" s="24">
        <v>0.66620000000000001</v>
      </c>
      <c r="AX1733" s="24">
        <v>0.29509999999999997</v>
      </c>
      <c r="AY1733" s="24">
        <v>0.33360000000000001</v>
      </c>
      <c r="AZ1733" s="24">
        <v>0.313</v>
      </c>
      <c r="BA1733" s="24">
        <v>0.32079999999999997</v>
      </c>
      <c r="BB1733" s="31">
        <v>6</v>
      </c>
      <c r="BC1733" s="23">
        <v>12</v>
      </c>
      <c r="BD1733" s="32" t="s">
        <v>3348</v>
      </c>
      <c r="BE1733" s="33">
        <v>144.832310196116</v>
      </c>
      <c r="BF1733" s="33">
        <v>-37.837931383333299</v>
      </c>
      <c r="BG1733" s="34">
        <f t="shared" si="324"/>
        <v>64</v>
      </c>
      <c r="BH1733" s="34">
        <f t="shared" si="325"/>
        <v>67</v>
      </c>
      <c r="BI1733" s="34">
        <f t="shared" si="326"/>
        <v>56</v>
      </c>
      <c r="BJ1733" s="34">
        <f t="shared" si="327"/>
        <v>8</v>
      </c>
      <c r="BK1733" s="34">
        <f t="shared" si="328"/>
        <v>100</v>
      </c>
      <c r="BL1733" s="34">
        <f t="shared" si="329"/>
        <v>63</v>
      </c>
      <c r="BM1733" s="35">
        <f t="shared" si="330"/>
        <v>90</v>
      </c>
      <c r="BN1733" s="34">
        <f t="shared" si="331"/>
        <v>73</v>
      </c>
      <c r="BO1733" s="35">
        <f t="shared" si="332"/>
        <v>52</v>
      </c>
      <c r="BP1733" s="35">
        <f t="shared" si="333"/>
        <v>1</v>
      </c>
      <c r="BQ1733" s="35">
        <f t="shared" si="334"/>
        <v>60</v>
      </c>
      <c r="BR1733" s="35">
        <f t="shared" si="335"/>
        <v>47</v>
      </c>
      <c r="BS1733" s="6"/>
      <c r="BT1733" s="6"/>
    </row>
    <row r="1734" spans="2:72" s="36" customFormat="1" x14ac:dyDescent="0.3">
      <c r="B1734" s="6" t="s">
        <v>1343</v>
      </c>
      <c r="C1734" s="6">
        <v>801011018</v>
      </c>
      <c r="D1734" s="6" t="s">
        <v>181</v>
      </c>
      <c r="E1734" s="6" t="s">
        <v>107</v>
      </c>
      <c r="F1734" s="6" t="s">
        <v>2703</v>
      </c>
      <c r="G1734" s="6" t="s">
        <v>108</v>
      </c>
      <c r="H1734" s="6" t="s">
        <v>4995</v>
      </c>
      <c r="I1734" s="22">
        <v>638000</v>
      </c>
      <c r="J1734" s="22">
        <v>660000</v>
      </c>
      <c r="K1734" s="22">
        <v>690000</v>
      </c>
      <c r="L1734" s="22">
        <v>625000</v>
      </c>
      <c r="M1734" s="22">
        <v>625000</v>
      </c>
      <c r="N1734" s="22">
        <v>690000</v>
      </c>
      <c r="O1734" s="23">
        <v>55</v>
      </c>
      <c r="P1734" s="23">
        <v>51</v>
      </c>
      <c r="Q1734" s="23">
        <v>27</v>
      </c>
      <c r="R1734" s="22">
        <v>650</v>
      </c>
      <c r="S1734" s="22">
        <v>620</v>
      </c>
      <c r="T1734" s="24">
        <v>5.5</v>
      </c>
      <c r="U1734" s="24">
        <v>0.40000000000000036</v>
      </c>
      <c r="V1734" s="24">
        <v>5.0999999999999996</v>
      </c>
      <c r="W1734" s="24">
        <v>4.7</v>
      </c>
      <c r="X1734" s="25">
        <v>5.2978056426332291E-2</v>
      </c>
      <c r="Y1734" s="24">
        <v>7.7</v>
      </c>
      <c r="Z1734" s="24">
        <v>-2.7</v>
      </c>
      <c r="AA1734" s="24">
        <v>10.4</v>
      </c>
      <c r="AB1734" s="24">
        <v>12.2</v>
      </c>
      <c r="AC1734" s="26">
        <v>0.23288809905984861</v>
      </c>
      <c r="AD1734" s="24">
        <v>4.3959351242657823</v>
      </c>
      <c r="AE1734" s="6">
        <v>199</v>
      </c>
      <c r="AF1734" s="6">
        <v>221</v>
      </c>
      <c r="AG1734" s="6">
        <v>212</v>
      </c>
      <c r="AH1734" s="27">
        <v>5.1428571428571432</v>
      </c>
      <c r="AI1734" s="28">
        <v>560000</v>
      </c>
      <c r="AJ1734" s="28">
        <v>555000</v>
      </c>
      <c r="AK1734" s="28">
        <v>525000</v>
      </c>
      <c r="AL1734" s="29">
        <v>9.0090090090090089E-3</v>
      </c>
      <c r="AM1734" s="29">
        <v>6.6666666666666666E-2</v>
      </c>
      <c r="AN1734" s="6">
        <v>3.2</v>
      </c>
      <c r="AO1734" s="27">
        <v>0</v>
      </c>
      <c r="AP1734" s="6">
        <v>3.2</v>
      </c>
      <c r="AQ1734" s="28">
        <v>550</v>
      </c>
      <c r="AR1734" s="28">
        <v>550</v>
      </c>
      <c r="AS1734" s="25">
        <v>0</v>
      </c>
      <c r="AT1734" s="30">
        <v>2791.0400000000004</v>
      </c>
      <c r="AU1734" s="24">
        <v>0.623</v>
      </c>
      <c r="AV1734" s="24">
        <v>0.377</v>
      </c>
      <c r="AW1734" s="24">
        <v>0.19600000000000001</v>
      </c>
      <c r="AX1734" s="24">
        <v>0.62929999999999997</v>
      </c>
      <c r="AY1734" s="24">
        <v>7.8799999999999995E-2</v>
      </c>
      <c r="AZ1734" s="24">
        <v>0.44650000000000001</v>
      </c>
      <c r="BA1734" s="24">
        <v>0.45760000000000001</v>
      </c>
      <c r="BB1734" s="31">
        <v>9.5</v>
      </c>
      <c r="BC1734" s="23">
        <v>69</v>
      </c>
      <c r="BD1734" s="32" t="s">
        <v>3678</v>
      </c>
      <c r="BE1734" s="33">
        <v>149.08790622645401</v>
      </c>
      <c r="BF1734" s="33">
        <v>-35.224499010982797</v>
      </c>
      <c r="BG1734" s="34">
        <f t="shared" si="324"/>
        <v>26</v>
      </c>
      <c r="BH1734" s="34">
        <f t="shared" si="325"/>
        <v>64</v>
      </c>
      <c r="BI1734" s="34">
        <f t="shared" si="326"/>
        <v>61</v>
      </c>
      <c r="BJ1734" s="34">
        <f t="shared" si="327"/>
        <v>5</v>
      </c>
      <c r="BK1734" s="34">
        <f t="shared" si="328"/>
        <v>93</v>
      </c>
      <c r="BL1734" s="34">
        <f t="shared" si="329"/>
        <v>7</v>
      </c>
      <c r="BM1734" s="35">
        <f t="shared" si="330"/>
        <v>100</v>
      </c>
      <c r="BN1734" s="34">
        <f t="shared" si="331"/>
        <v>100</v>
      </c>
      <c r="BO1734" s="35">
        <f t="shared" si="332"/>
        <v>100</v>
      </c>
      <c r="BP1734" s="35">
        <f t="shared" si="333"/>
        <v>1</v>
      </c>
      <c r="BQ1734" s="35">
        <f t="shared" si="334"/>
        <v>95</v>
      </c>
      <c r="BR1734" s="35">
        <f t="shared" si="335"/>
        <v>47</v>
      </c>
      <c r="BS1734" s="6"/>
      <c r="BT1734" s="6"/>
    </row>
    <row r="1735" spans="2:72" s="36" customFormat="1" x14ac:dyDescent="0.3">
      <c r="B1735" s="6" t="s">
        <v>2618</v>
      </c>
      <c r="C1735" s="6">
        <v>102011040</v>
      </c>
      <c r="D1735" s="6" t="s">
        <v>302</v>
      </c>
      <c r="E1735" s="6" t="s">
        <v>205</v>
      </c>
      <c r="F1735" s="6" t="s">
        <v>205</v>
      </c>
      <c r="G1735" s="6" t="s">
        <v>77</v>
      </c>
      <c r="H1735" s="6" t="s">
        <v>4995</v>
      </c>
      <c r="I1735" s="22">
        <v>939300</v>
      </c>
      <c r="J1735" s="22">
        <v>900000</v>
      </c>
      <c r="K1735" s="22">
        <v>895000</v>
      </c>
      <c r="L1735" s="22">
        <v>870000</v>
      </c>
      <c r="M1735" s="22">
        <v>860000</v>
      </c>
      <c r="N1735" s="22">
        <v>840000</v>
      </c>
      <c r="O1735" s="23">
        <v>52</v>
      </c>
      <c r="P1735" s="23">
        <v>51</v>
      </c>
      <c r="Q1735" s="23">
        <v>57</v>
      </c>
      <c r="R1735" s="22">
        <v>550</v>
      </c>
      <c r="S1735" s="22">
        <v>490</v>
      </c>
      <c r="T1735" s="24">
        <v>2.2999999999999998</v>
      </c>
      <c r="U1735" s="24">
        <v>0</v>
      </c>
      <c r="V1735" s="24">
        <v>2.2999999999999998</v>
      </c>
      <c r="W1735" s="24">
        <v>2.2999999999999998</v>
      </c>
      <c r="X1735" s="25">
        <v>3.0448206110933674E-2</v>
      </c>
      <c r="Y1735" s="24">
        <v>3.1</v>
      </c>
      <c r="Z1735" s="24">
        <v>-1.4</v>
      </c>
      <c r="AA1735" s="24">
        <v>4.5</v>
      </c>
      <c r="AB1735" s="24">
        <v>5.6</v>
      </c>
      <c r="AC1735" s="26">
        <v>0.36950446092658279</v>
      </c>
      <c r="AD1735" s="24">
        <v>12.135508396795078</v>
      </c>
      <c r="AE1735" s="6">
        <v>201</v>
      </c>
      <c r="AF1735" s="6">
        <v>225</v>
      </c>
      <c r="AG1735" s="6">
        <v>261</v>
      </c>
      <c r="AH1735" s="27">
        <v>3.084832904884319</v>
      </c>
      <c r="AI1735" s="28">
        <v>740000</v>
      </c>
      <c r="AJ1735" s="28">
        <v>720000</v>
      </c>
      <c r="AK1735" s="28">
        <v>685000</v>
      </c>
      <c r="AL1735" s="29">
        <v>2.7777777777777776E-2</v>
      </c>
      <c r="AM1735" s="29">
        <v>8.0291970802919707E-2</v>
      </c>
      <c r="AN1735" s="6">
        <v>2</v>
      </c>
      <c r="AO1735" s="27">
        <v>-0.10000000000000009</v>
      </c>
      <c r="AP1735" s="6">
        <v>2.1</v>
      </c>
      <c r="AQ1735" s="28">
        <v>550</v>
      </c>
      <c r="AR1735" s="28">
        <v>520</v>
      </c>
      <c r="AS1735" s="25">
        <v>5.7692307692307696E-2</v>
      </c>
      <c r="AT1735" s="30">
        <v>1488.4800000000002</v>
      </c>
      <c r="AU1735" s="24">
        <v>0.63959999999999995</v>
      </c>
      <c r="AV1735" s="24">
        <v>0.3604</v>
      </c>
      <c r="AW1735" s="24">
        <v>0.69579999999999997</v>
      </c>
      <c r="AX1735" s="24">
        <v>0.20180000000000001</v>
      </c>
      <c r="AY1735" s="24">
        <v>0.37519999999999998</v>
      </c>
      <c r="AZ1735" s="24">
        <v>0.2576</v>
      </c>
      <c r="BA1735" s="24">
        <v>0.33360000000000001</v>
      </c>
      <c r="BB1735" s="31">
        <v>2</v>
      </c>
      <c r="BC1735" s="23">
        <v>39</v>
      </c>
      <c r="BD1735" s="32" t="s">
        <v>4910</v>
      </c>
      <c r="BE1735" s="33">
        <v>151.28956325936301</v>
      </c>
      <c r="BF1735" s="33">
        <v>-33.529027816937699</v>
      </c>
      <c r="BG1735" s="34">
        <f t="shared" si="324"/>
        <v>79</v>
      </c>
      <c r="BH1735" s="34">
        <f t="shared" si="325"/>
        <v>84</v>
      </c>
      <c r="BI1735" s="34">
        <f t="shared" si="326"/>
        <v>87</v>
      </c>
      <c r="BJ1735" s="34">
        <f t="shared" si="327"/>
        <v>15</v>
      </c>
      <c r="BK1735" s="34">
        <f t="shared" si="328"/>
        <v>100</v>
      </c>
      <c r="BL1735" s="34">
        <f t="shared" si="329"/>
        <v>73</v>
      </c>
      <c r="BM1735" s="35">
        <f t="shared" si="330"/>
        <v>52</v>
      </c>
      <c r="BN1735" s="34">
        <f t="shared" si="331"/>
        <v>29</v>
      </c>
      <c r="BO1735" s="35">
        <f t="shared" si="332"/>
        <v>21</v>
      </c>
      <c r="BP1735" s="35">
        <f t="shared" si="333"/>
        <v>65</v>
      </c>
      <c r="BQ1735" s="35">
        <f t="shared" si="334"/>
        <v>20</v>
      </c>
      <c r="BR1735" s="35">
        <f t="shared" si="335"/>
        <v>47</v>
      </c>
      <c r="BS1735" s="6"/>
      <c r="BT1735" s="6"/>
    </row>
    <row r="1736" spans="2:72" x14ac:dyDescent="0.3">
      <c r="B1736" s="6" t="s">
        <v>2567</v>
      </c>
      <c r="C1736" s="6">
        <v>112011236</v>
      </c>
      <c r="D1736" s="6" t="s">
        <v>2302</v>
      </c>
      <c r="E1736" s="6" t="s">
        <v>1219</v>
      </c>
      <c r="F1736" s="6" t="s">
        <v>2567</v>
      </c>
      <c r="G1736" s="6" t="s">
        <v>77</v>
      </c>
      <c r="H1736" s="6" t="s">
        <v>4995</v>
      </c>
      <c r="I1736" s="22">
        <v>650000</v>
      </c>
      <c r="J1736" s="22">
        <v>650000</v>
      </c>
      <c r="K1736" s="22">
        <v>650000</v>
      </c>
      <c r="L1736" s="22">
        <v>695000</v>
      </c>
      <c r="M1736" s="22">
        <v>685000</v>
      </c>
      <c r="N1736" s="22">
        <v>677500</v>
      </c>
      <c r="O1736" s="23">
        <v>43</v>
      </c>
      <c r="P1736" s="23">
        <v>50</v>
      </c>
      <c r="Q1736" s="23">
        <v>58</v>
      </c>
      <c r="R1736" s="22">
        <v>580</v>
      </c>
      <c r="S1736" s="22">
        <v>550</v>
      </c>
      <c r="T1736" s="24">
        <v>2.1</v>
      </c>
      <c r="U1736" s="24">
        <v>0</v>
      </c>
      <c r="V1736" s="24">
        <v>2.1</v>
      </c>
      <c r="W1736" s="24">
        <v>2</v>
      </c>
      <c r="X1736" s="25">
        <v>4.6399999999999997E-2</v>
      </c>
      <c r="Y1736" s="24">
        <v>2.4</v>
      </c>
      <c r="Z1736" s="24">
        <v>-0.89999999999999991</v>
      </c>
      <c r="AA1736" s="24">
        <v>3.3</v>
      </c>
      <c r="AB1736" s="24">
        <v>3.7</v>
      </c>
      <c r="AC1736" s="26">
        <v>0.45031055900621109</v>
      </c>
      <c r="AD1736" s="24">
        <v>9.7049689440993774</v>
      </c>
      <c r="AE1736" s="6">
        <v>76</v>
      </c>
      <c r="AF1736" s="6">
        <v>78</v>
      </c>
      <c r="AG1736" s="6">
        <v>107</v>
      </c>
      <c r="AH1736" s="27">
        <v>2.2464454976303321</v>
      </c>
      <c r="AI1736" s="28">
        <v>760000</v>
      </c>
      <c r="AJ1736" s="28">
        <v>755000</v>
      </c>
      <c r="AK1736" s="28">
        <v>740000</v>
      </c>
      <c r="AL1736" s="29">
        <v>6.6225165562913907E-3</v>
      </c>
      <c r="AM1736" s="29">
        <v>2.7027027027027029E-2</v>
      </c>
      <c r="AN1736" s="6">
        <v>2</v>
      </c>
      <c r="AO1736" s="27">
        <v>0.10000000000000009</v>
      </c>
      <c r="AP1736" s="6">
        <v>1.9</v>
      </c>
      <c r="AQ1736" s="28">
        <v>610</v>
      </c>
      <c r="AR1736" s="28">
        <v>595</v>
      </c>
      <c r="AS1736" s="25">
        <v>2.5210084033613446E-2</v>
      </c>
      <c r="AT1736" s="30">
        <v>1288.0000000000002</v>
      </c>
      <c r="AU1736" s="24">
        <v>0.60019999999999996</v>
      </c>
      <c r="AV1736" s="24">
        <v>0.39979999999999999</v>
      </c>
      <c r="AW1736" s="24">
        <v>0.57430000000000003</v>
      </c>
      <c r="AX1736" s="24">
        <v>0.30020000000000002</v>
      </c>
      <c r="AY1736" s="24">
        <v>0.4027</v>
      </c>
      <c r="AZ1736" s="24">
        <v>0.20069999999999999</v>
      </c>
      <c r="BA1736" s="24">
        <v>0.32879999999999998</v>
      </c>
      <c r="BB1736" s="31">
        <v>2.5</v>
      </c>
      <c r="BC1736" s="23">
        <v>602</v>
      </c>
      <c r="BD1736" s="32" t="s">
        <v>4856</v>
      </c>
      <c r="BE1736" s="33">
        <v>153.559846995014</v>
      </c>
      <c r="BF1736" s="33">
        <v>-28.8361755127086</v>
      </c>
      <c r="BG1736" s="34">
        <f t="shared" si="324"/>
        <v>82</v>
      </c>
      <c r="BH1736" s="34">
        <f t="shared" si="325"/>
        <v>84</v>
      </c>
      <c r="BI1736" s="34">
        <f t="shared" si="326"/>
        <v>97</v>
      </c>
      <c r="BJ1736" s="34">
        <f t="shared" si="327"/>
        <v>4</v>
      </c>
      <c r="BK1736" s="34">
        <f t="shared" si="328"/>
        <v>17</v>
      </c>
      <c r="BL1736" s="34">
        <f t="shared" si="329"/>
        <v>79</v>
      </c>
      <c r="BM1736" s="35">
        <f t="shared" si="330"/>
        <v>100</v>
      </c>
      <c r="BN1736" s="34">
        <f t="shared" si="331"/>
        <v>53</v>
      </c>
      <c r="BO1736" s="35">
        <f t="shared" si="332"/>
        <v>1</v>
      </c>
      <c r="BP1736" s="35">
        <f t="shared" si="333"/>
        <v>77</v>
      </c>
      <c r="BQ1736" s="35">
        <f t="shared" si="334"/>
        <v>25</v>
      </c>
      <c r="BR1736" s="35">
        <f t="shared" si="335"/>
        <v>47</v>
      </c>
    </row>
    <row r="1737" spans="2:72" x14ac:dyDescent="0.3">
      <c r="B1737" s="6" t="s">
        <v>1802</v>
      </c>
      <c r="C1737" s="6">
        <v>117031639</v>
      </c>
      <c r="D1737" s="6" t="s">
        <v>1330</v>
      </c>
      <c r="E1737" s="6" t="s">
        <v>1067</v>
      </c>
      <c r="F1737" s="6" t="s">
        <v>2757</v>
      </c>
      <c r="G1737" s="6" t="s">
        <v>77</v>
      </c>
      <c r="H1737" s="6" t="s">
        <v>4995</v>
      </c>
      <c r="I1737" s="22">
        <v>790000</v>
      </c>
      <c r="J1737" s="22">
        <v>785000</v>
      </c>
      <c r="K1737" s="22">
        <v>830000</v>
      </c>
      <c r="L1737" s="22">
        <v>800000</v>
      </c>
      <c r="M1737" s="22">
        <v>830000</v>
      </c>
      <c r="N1737" s="22">
        <v>855000</v>
      </c>
      <c r="O1737" s="23">
        <v>51</v>
      </c>
      <c r="P1737" s="23">
        <v>49</v>
      </c>
      <c r="Q1737" s="23">
        <v>47</v>
      </c>
      <c r="R1737" s="22">
        <v>850</v>
      </c>
      <c r="S1737" s="22">
        <v>800</v>
      </c>
      <c r="T1737" s="24">
        <v>2.2000000000000002</v>
      </c>
      <c r="U1737" s="24">
        <v>-0.19999999999999973</v>
      </c>
      <c r="V1737" s="24">
        <v>2.4</v>
      </c>
      <c r="W1737" s="24">
        <v>2.2000000000000002</v>
      </c>
      <c r="X1737" s="25">
        <v>5.5949367088607593E-2</v>
      </c>
      <c r="Y1737" s="24">
        <v>18.5</v>
      </c>
      <c r="Z1737" s="24">
        <v>-5.1999999999999993</v>
      </c>
      <c r="AA1737" s="24">
        <v>23.7</v>
      </c>
      <c r="AB1737" s="24">
        <v>25.1</v>
      </c>
      <c r="AC1737" s="26">
        <v>0.47255826365415399</v>
      </c>
      <c r="AD1737" s="24">
        <v>8.4461771105606704</v>
      </c>
      <c r="AE1737" s="6">
        <v>1476</v>
      </c>
      <c r="AF1737" s="6">
        <v>1468</v>
      </c>
      <c r="AG1737" s="6">
        <v>1387</v>
      </c>
      <c r="AH1737" s="27">
        <v>6.1168141592920353</v>
      </c>
      <c r="AI1737" s="28">
        <v>950000</v>
      </c>
      <c r="AJ1737" s="28">
        <v>935000</v>
      </c>
      <c r="AK1737" s="28">
        <v>885000</v>
      </c>
      <c r="AL1737" s="29">
        <v>1.6042780748663103E-2</v>
      </c>
      <c r="AM1737" s="29">
        <v>7.3446327683615822E-2</v>
      </c>
      <c r="AN1737" s="6">
        <v>1.6</v>
      </c>
      <c r="AO1737" s="27">
        <v>0</v>
      </c>
      <c r="AP1737" s="6">
        <v>1.6</v>
      </c>
      <c r="AQ1737" s="28">
        <v>880</v>
      </c>
      <c r="AR1737" s="28">
        <v>840</v>
      </c>
      <c r="AS1737" s="25">
        <v>4.7619047619047616E-2</v>
      </c>
      <c r="AT1737" s="30">
        <v>1798.7200000000003</v>
      </c>
      <c r="AU1737" s="24">
        <v>0.37909999999999999</v>
      </c>
      <c r="AV1737" s="24">
        <v>0.62090000000000001</v>
      </c>
      <c r="AW1737" s="24">
        <v>8.0000000000000004E-4</v>
      </c>
      <c r="AX1737" s="24">
        <v>9.7799999999999998E-2</v>
      </c>
      <c r="AY1737" s="24">
        <v>8.8200000000000001E-2</v>
      </c>
      <c r="AZ1737" s="24">
        <v>0.12659999999999999</v>
      </c>
      <c r="BA1737" s="24">
        <v>0.75980000000000003</v>
      </c>
      <c r="BB1737" s="31">
        <v>10</v>
      </c>
      <c r="BC1737" s="23">
        <v>2</v>
      </c>
      <c r="BD1737" s="32" t="s">
        <v>4111</v>
      </c>
      <c r="BE1737" s="33">
        <v>151.199584240642</v>
      </c>
      <c r="BF1737" s="33">
        <v>-33.8868417311337</v>
      </c>
      <c r="BG1737" s="34">
        <f t="shared" si="324"/>
        <v>80</v>
      </c>
      <c r="BH1737" s="34">
        <f t="shared" si="325"/>
        <v>90</v>
      </c>
      <c r="BI1737" s="34">
        <f t="shared" si="326"/>
        <v>49</v>
      </c>
      <c r="BJ1737" s="34">
        <f t="shared" si="327"/>
        <v>9</v>
      </c>
      <c r="BK1737" s="34">
        <f t="shared" si="328"/>
        <v>100</v>
      </c>
      <c r="BL1737" s="34">
        <f t="shared" si="329"/>
        <v>9</v>
      </c>
      <c r="BM1737" s="35">
        <f t="shared" si="330"/>
        <v>100</v>
      </c>
      <c r="BN1737" s="34">
        <f t="shared" si="331"/>
        <v>66</v>
      </c>
      <c r="BO1737" s="35">
        <f t="shared" si="332"/>
        <v>1</v>
      </c>
      <c r="BP1737" s="35">
        <f t="shared" si="333"/>
        <v>1</v>
      </c>
      <c r="BQ1737" s="35">
        <f t="shared" si="334"/>
        <v>100</v>
      </c>
      <c r="BR1737" s="35">
        <f t="shared" si="335"/>
        <v>47</v>
      </c>
    </row>
    <row r="1738" spans="2:72" x14ac:dyDescent="0.3">
      <c r="B1738" s="6" t="s">
        <v>2513</v>
      </c>
      <c r="C1738" s="6">
        <v>125011584</v>
      </c>
      <c r="D1738" s="6" t="s">
        <v>2043</v>
      </c>
      <c r="E1738" s="6" t="s">
        <v>791</v>
      </c>
      <c r="F1738" s="6" t="s">
        <v>2757</v>
      </c>
      <c r="G1738" s="6" t="s">
        <v>77</v>
      </c>
      <c r="H1738" s="6" t="s">
        <v>4995</v>
      </c>
      <c r="I1738" s="22">
        <v>818000</v>
      </c>
      <c r="J1738" s="22">
        <v>810000</v>
      </c>
      <c r="K1738" s="22">
        <v>735000</v>
      </c>
      <c r="L1738" s="22">
        <v>710000</v>
      </c>
      <c r="M1738" s="22">
        <v>810000</v>
      </c>
      <c r="N1738" s="22">
        <v>810000</v>
      </c>
      <c r="O1738" s="23">
        <v>26</v>
      </c>
      <c r="P1738" s="23">
        <v>26</v>
      </c>
      <c r="Q1738" s="23">
        <v>24</v>
      </c>
      <c r="R1738" s="22">
        <v>650</v>
      </c>
      <c r="S1738" s="22">
        <v>600</v>
      </c>
      <c r="T1738" s="24">
        <v>2</v>
      </c>
      <c r="U1738" s="24">
        <v>0.10000000000000009</v>
      </c>
      <c r="V1738" s="24">
        <v>1.9</v>
      </c>
      <c r="W1738" s="24">
        <v>2.4</v>
      </c>
      <c r="X1738" s="25">
        <v>4.1320293398533006E-2</v>
      </c>
      <c r="Y1738" s="24">
        <v>3.1</v>
      </c>
      <c r="Z1738" s="24">
        <v>-1.3000000000000003</v>
      </c>
      <c r="AA1738" s="24">
        <v>4.4000000000000004</v>
      </c>
      <c r="AB1738" s="24">
        <v>4.9000000000000004</v>
      </c>
      <c r="AC1738" s="26">
        <v>0.38256898012995572</v>
      </c>
      <c r="AD1738" s="24">
        <v>9.2586220635001109</v>
      </c>
      <c r="AE1738" s="6">
        <v>542</v>
      </c>
      <c r="AF1738" s="6">
        <v>531</v>
      </c>
      <c r="AG1738" s="6">
        <v>452</v>
      </c>
      <c r="AH1738" s="27">
        <v>9.4618705035971225</v>
      </c>
      <c r="AI1738" s="28">
        <v>690000</v>
      </c>
      <c r="AJ1738" s="28">
        <v>650448</v>
      </c>
      <c r="AK1738" s="28">
        <v>626000</v>
      </c>
      <c r="AL1738" s="29">
        <v>6.0807320492952552E-2</v>
      </c>
      <c r="AM1738" s="29">
        <v>0.10223642172523961</v>
      </c>
      <c r="AN1738" s="6">
        <v>2.4</v>
      </c>
      <c r="AO1738" s="27">
        <v>-0.70000000000000018</v>
      </c>
      <c r="AP1738" s="6">
        <v>3.1</v>
      </c>
      <c r="AQ1738" s="28">
        <v>730</v>
      </c>
      <c r="AR1738" s="28">
        <v>700</v>
      </c>
      <c r="AS1738" s="25">
        <v>4.2857142857142858E-2</v>
      </c>
      <c r="AT1738" s="30">
        <v>1699.0400000000002</v>
      </c>
      <c r="AU1738" s="24">
        <v>0.80059999999999998</v>
      </c>
      <c r="AV1738" s="24">
        <v>0.19939999999999999</v>
      </c>
      <c r="AW1738" s="24">
        <v>0.72870000000000001</v>
      </c>
      <c r="AX1738" s="24">
        <v>0.2094</v>
      </c>
      <c r="AY1738" s="24">
        <v>0.29759999999999998</v>
      </c>
      <c r="AZ1738" s="24">
        <v>0.31259999999999999</v>
      </c>
      <c r="BA1738" s="24">
        <v>0.35470000000000002</v>
      </c>
      <c r="BB1738" s="31">
        <v>2</v>
      </c>
      <c r="BC1738" s="23">
        <v>17</v>
      </c>
      <c r="BD1738" s="32" t="s">
        <v>4800</v>
      </c>
      <c r="BE1738" s="33">
        <v>151.019462684117</v>
      </c>
      <c r="BF1738" s="33">
        <v>-33.870976099388898</v>
      </c>
      <c r="BG1738" s="34">
        <f t="shared" si="324"/>
        <v>84</v>
      </c>
      <c r="BH1738" s="34">
        <f t="shared" si="325"/>
        <v>77</v>
      </c>
      <c r="BI1738" s="34">
        <f t="shared" si="326"/>
        <v>8</v>
      </c>
      <c r="BJ1738" s="34">
        <f t="shared" si="327"/>
        <v>31</v>
      </c>
      <c r="BK1738" s="34">
        <f t="shared" si="328"/>
        <v>100</v>
      </c>
      <c r="BL1738" s="34">
        <f t="shared" si="329"/>
        <v>55</v>
      </c>
      <c r="BM1738" s="35">
        <f t="shared" si="330"/>
        <v>88</v>
      </c>
      <c r="BN1738" s="34">
        <f t="shared" si="331"/>
        <v>58</v>
      </c>
      <c r="BO1738" s="35">
        <f t="shared" si="332"/>
        <v>13</v>
      </c>
      <c r="BP1738" s="35">
        <f t="shared" si="333"/>
        <v>65</v>
      </c>
      <c r="BQ1738" s="35">
        <f t="shared" si="334"/>
        <v>20</v>
      </c>
      <c r="BR1738" s="35">
        <f t="shared" si="335"/>
        <v>47</v>
      </c>
    </row>
    <row r="1739" spans="2:72" x14ac:dyDescent="0.3">
      <c r="B1739" s="6" t="s">
        <v>2622</v>
      </c>
      <c r="C1739" s="6">
        <v>125031714</v>
      </c>
      <c r="D1739" s="6" t="s">
        <v>1730</v>
      </c>
      <c r="E1739" s="6" t="s">
        <v>791</v>
      </c>
      <c r="F1739" s="6" t="s">
        <v>2757</v>
      </c>
      <c r="G1739" s="6" t="s">
        <v>77</v>
      </c>
      <c r="H1739" s="6" t="s">
        <v>4995</v>
      </c>
      <c r="I1739" s="22">
        <v>499950</v>
      </c>
      <c r="J1739" s="22">
        <v>494700</v>
      </c>
      <c r="K1739" s="22">
        <v>474700</v>
      </c>
      <c r="L1739" s="22">
        <v>493550</v>
      </c>
      <c r="M1739" s="22">
        <v>480600</v>
      </c>
      <c r="N1739" s="22">
        <v>465000</v>
      </c>
      <c r="O1739" s="23">
        <v>38</v>
      </c>
      <c r="P1739" s="23">
        <v>36</v>
      </c>
      <c r="Q1739" s="23">
        <v>35</v>
      </c>
      <c r="R1739" s="22">
        <v>590</v>
      </c>
      <c r="S1739" s="22">
        <v>550</v>
      </c>
      <c r="T1739" s="24">
        <v>2.8</v>
      </c>
      <c r="U1739" s="24">
        <v>-0.20000000000000018</v>
      </c>
      <c r="V1739" s="24">
        <v>3</v>
      </c>
      <c r="W1739" s="24">
        <v>2.6</v>
      </c>
      <c r="X1739" s="25">
        <v>6.1366136613661366E-2</v>
      </c>
      <c r="Y1739" s="24">
        <v>10.4</v>
      </c>
      <c r="Z1739" s="24">
        <v>-3.6999999999999993</v>
      </c>
      <c r="AA1739" s="24">
        <v>14.1</v>
      </c>
      <c r="AB1739" s="24">
        <v>12.7</v>
      </c>
      <c r="AC1739" s="26">
        <v>0.36056517062677224</v>
      </c>
      <c r="AD1739" s="24">
        <v>5.8756374528961786</v>
      </c>
      <c r="AE1739" s="6">
        <v>282</v>
      </c>
      <c r="AF1739" s="6">
        <v>285</v>
      </c>
      <c r="AG1739" s="6">
        <v>238</v>
      </c>
      <c r="AH1739" s="27">
        <v>6.3216266173752311</v>
      </c>
      <c r="AI1739" s="28">
        <v>500000</v>
      </c>
      <c r="AJ1739" s="28">
        <v>477000</v>
      </c>
      <c r="AK1739" s="28">
        <v>480000</v>
      </c>
      <c r="AL1739" s="29">
        <v>4.8218029350104823E-2</v>
      </c>
      <c r="AM1739" s="29">
        <v>4.1666666666666664E-2</v>
      </c>
      <c r="AN1739" s="6">
        <v>1.9</v>
      </c>
      <c r="AO1739" s="27">
        <v>-0.10000000000000009</v>
      </c>
      <c r="AP1739" s="6">
        <v>2</v>
      </c>
      <c r="AQ1739" s="28">
        <v>580</v>
      </c>
      <c r="AR1739" s="28">
        <v>550</v>
      </c>
      <c r="AS1739" s="25">
        <v>5.4545454545454543E-2</v>
      </c>
      <c r="AT1739" s="30">
        <v>1636.3200000000002</v>
      </c>
      <c r="AU1739" s="24">
        <v>0.7006</v>
      </c>
      <c r="AV1739" s="24">
        <v>0.2994</v>
      </c>
      <c r="AW1739" s="24">
        <v>0.41170000000000001</v>
      </c>
      <c r="AX1739" s="24">
        <v>0.14249999999999999</v>
      </c>
      <c r="AY1739" s="24">
        <v>0.20599999999999999</v>
      </c>
      <c r="AZ1739" s="24">
        <v>0.25069999999999998</v>
      </c>
      <c r="BA1739" s="24">
        <v>0.50619999999999998</v>
      </c>
      <c r="BB1739" s="31">
        <v>4</v>
      </c>
      <c r="BC1739" s="23">
        <v>21</v>
      </c>
      <c r="BD1739" s="32" t="s">
        <v>4916</v>
      </c>
      <c r="BE1739" s="33">
        <v>150.98530723962401</v>
      </c>
      <c r="BF1739" s="33">
        <v>-33.833097894674403</v>
      </c>
      <c r="BG1739" s="34">
        <f t="shared" si="324"/>
        <v>70</v>
      </c>
      <c r="BH1739" s="34">
        <f t="shared" si="325"/>
        <v>85</v>
      </c>
      <c r="BI1739" s="34">
        <f t="shared" si="326"/>
        <v>47</v>
      </c>
      <c r="BJ1739" s="34">
        <f t="shared" si="327"/>
        <v>25</v>
      </c>
      <c r="BK1739" s="34">
        <f t="shared" si="328"/>
        <v>100</v>
      </c>
      <c r="BL1739" s="34">
        <f t="shared" si="329"/>
        <v>35</v>
      </c>
      <c r="BM1739" s="35">
        <f t="shared" si="330"/>
        <v>100</v>
      </c>
      <c r="BN1739" s="34">
        <f t="shared" si="331"/>
        <v>91</v>
      </c>
      <c r="BO1739" s="35">
        <f t="shared" si="332"/>
        <v>27</v>
      </c>
      <c r="BP1739" s="35">
        <f t="shared" si="333"/>
        <v>1</v>
      </c>
      <c r="BQ1739" s="35">
        <f t="shared" si="334"/>
        <v>40</v>
      </c>
      <c r="BR1739" s="35">
        <f t="shared" si="335"/>
        <v>47</v>
      </c>
    </row>
    <row r="1740" spans="2:72" x14ac:dyDescent="0.3">
      <c r="B1740" s="6" t="s">
        <v>2392</v>
      </c>
      <c r="C1740" s="6">
        <v>125041719</v>
      </c>
      <c r="D1740" s="6" t="s">
        <v>790</v>
      </c>
      <c r="E1740" s="6" t="s">
        <v>791</v>
      </c>
      <c r="F1740" s="6" t="s">
        <v>2757</v>
      </c>
      <c r="G1740" s="6" t="s">
        <v>77</v>
      </c>
      <c r="H1740" s="6" t="s">
        <v>4995</v>
      </c>
      <c r="I1740" s="22">
        <v>495000</v>
      </c>
      <c r="J1740" s="22">
        <v>495000</v>
      </c>
      <c r="K1740" s="22">
        <v>485000</v>
      </c>
      <c r="L1740" s="22">
        <v>505000</v>
      </c>
      <c r="M1740" s="22">
        <v>495000</v>
      </c>
      <c r="N1740" s="22">
        <v>488000</v>
      </c>
      <c r="O1740" s="23">
        <v>48</v>
      </c>
      <c r="P1740" s="23">
        <v>51</v>
      </c>
      <c r="Q1740" s="23">
        <v>50</v>
      </c>
      <c r="R1740" s="22">
        <v>550</v>
      </c>
      <c r="S1740" s="22">
        <v>500</v>
      </c>
      <c r="T1740" s="24">
        <v>3.1</v>
      </c>
      <c r="U1740" s="24">
        <v>0</v>
      </c>
      <c r="V1740" s="24">
        <v>3.1</v>
      </c>
      <c r="W1740" s="24">
        <v>3.2</v>
      </c>
      <c r="X1740" s="25">
        <v>5.7777777777777775E-2</v>
      </c>
      <c r="Y1740" s="24">
        <v>9.3000000000000007</v>
      </c>
      <c r="Z1740" s="24">
        <v>-3.0999999999999996</v>
      </c>
      <c r="AA1740" s="24">
        <v>12.4</v>
      </c>
      <c r="AB1740" s="24">
        <v>12.3</v>
      </c>
      <c r="AC1740" s="26">
        <v>0.27949426782665254</v>
      </c>
      <c r="AD1740" s="24">
        <v>4.8374007893074484</v>
      </c>
      <c r="AE1740" s="6">
        <v>700</v>
      </c>
      <c r="AF1740" s="6">
        <v>670</v>
      </c>
      <c r="AG1740" s="6">
        <v>636</v>
      </c>
      <c r="AH1740" s="27">
        <v>5.7324840764331206</v>
      </c>
      <c r="AI1740" s="28">
        <v>590000</v>
      </c>
      <c r="AJ1740" s="28">
        <v>580000</v>
      </c>
      <c r="AK1740" s="28">
        <v>560000</v>
      </c>
      <c r="AL1740" s="29">
        <v>1.7241379310344827E-2</v>
      </c>
      <c r="AM1740" s="29">
        <v>5.3571428571428568E-2</v>
      </c>
      <c r="AN1740" s="6">
        <v>2.5</v>
      </c>
      <c r="AO1740" s="27">
        <v>-0.10000000000000009</v>
      </c>
      <c r="AP1740" s="6">
        <v>2.6</v>
      </c>
      <c r="AQ1740" s="28">
        <v>620</v>
      </c>
      <c r="AR1740" s="28">
        <v>600</v>
      </c>
      <c r="AS1740" s="25">
        <v>3.3333333333333333E-2</v>
      </c>
      <c r="AT1740" s="30">
        <v>1967.8400000000001</v>
      </c>
      <c r="AU1740" s="24">
        <v>0.62319999999999998</v>
      </c>
      <c r="AV1740" s="24">
        <v>0.37680000000000002</v>
      </c>
      <c r="AW1740" s="24">
        <v>0.1361</v>
      </c>
      <c r="AX1740" s="24">
        <v>5.7599999999999998E-2</v>
      </c>
      <c r="AY1740" s="24">
        <v>9.6299999999999997E-2</v>
      </c>
      <c r="AZ1740" s="24">
        <v>0.17419999999999999</v>
      </c>
      <c r="BA1740" s="24">
        <v>0.69289999999999996</v>
      </c>
      <c r="BB1740" s="31">
        <v>4</v>
      </c>
      <c r="BC1740" s="23">
        <v>17</v>
      </c>
      <c r="BD1740" s="32" t="s">
        <v>4678</v>
      </c>
      <c r="BE1740" s="33">
        <v>151.02813539073699</v>
      </c>
      <c r="BF1740" s="33">
        <v>-33.825353804751401</v>
      </c>
      <c r="BG1740" s="34">
        <f t="shared" si="324"/>
        <v>65</v>
      </c>
      <c r="BH1740" s="34">
        <f t="shared" si="325"/>
        <v>75</v>
      </c>
      <c r="BI1740" s="34">
        <f t="shared" si="326"/>
        <v>54</v>
      </c>
      <c r="BJ1740" s="34">
        <f t="shared" si="327"/>
        <v>10</v>
      </c>
      <c r="BK1740" s="34">
        <f t="shared" si="328"/>
        <v>100</v>
      </c>
      <c r="BL1740" s="34">
        <f t="shared" si="329"/>
        <v>11</v>
      </c>
      <c r="BM1740" s="35">
        <f t="shared" si="330"/>
        <v>100</v>
      </c>
      <c r="BN1740" s="34">
        <f t="shared" si="331"/>
        <v>100</v>
      </c>
      <c r="BO1740" s="35">
        <f t="shared" si="332"/>
        <v>81</v>
      </c>
      <c r="BP1740" s="35">
        <f t="shared" si="333"/>
        <v>1</v>
      </c>
      <c r="BQ1740" s="35">
        <f t="shared" si="334"/>
        <v>40</v>
      </c>
      <c r="BR1740" s="35">
        <f t="shared" si="335"/>
        <v>47</v>
      </c>
    </row>
    <row r="1741" spans="2:72" x14ac:dyDescent="0.3">
      <c r="B1741" s="6" t="s">
        <v>2673</v>
      </c>
      <c r="C1741" s="6">
        <v>127011504</v>
      </c>
      <c r="D1741" s="6" t="s">
        <v>1081</v>
      </c>
      <c r="E1741" s="6" t="s">
        <v>574</v>
      </c>
      <c r="F1741" s="6" t="s">
        <v>2757</v>
      </c>
      <c r="G1741" s="6" t="s">
        <v>77</v>
      </c>
      <c r="H1741" s="6" t="s">
        <v>4995</v>
      </c>
      <c r="I1741" s="22">
        <v>792000</v>
      </c>
      <c r="J1741" s="22">
        <v>792000</v>
      </c>
      <c r="K1741" s="22">
        <v>800000</v>
      </c>
      <c r="L1741" s="22">
        <v>1065000</v>
      </c>
      <c r="M1741" s="22">
        <v>1012500</v>
      </c>
      <c r="N1741" s="22">
        <v>790000</v>
      </c>
      <c r="O1741" s="23">
        <v>61</v>
      </c>
      <c r="P1741" s="23">
        <v>61</v>
      </c>
      <c r="Q1741" s="23">
        <v>19</v>
      </c>
      <c r="R1741" s="22">
        <v>475</v>
      </c>
      <c r="S1741" s="22">
        <v>450</v>
      </c>
      <c r="T1741" s="24">
        <v>0.4</v>
      </c>
      <c r="U1741" s="24">
        <v>0</v>
      </c>
      <c r="V1741" s="24">
        <v>0.4</v>
      </c>
      <c r="W1741" s="24">
        <v>0.2</v>
      </c>
      <c r="X1741" s="25">
        <v>3.1186868686868686E-2</v>
      </c>
      <c r="Y1741" s="24">
        <v>1.9</v>
      </c>
      <c r="Z1741" s="24">
        <v>-0.39999999999999991</v>
      </c>
      <c r="AA1741" s="24">
        <v>2.2999999999999998</v>
      </c>
      <c r="AB1741" s="24">
        <v>2.1</v>
      </c>
      <c r="AC1741" s="26">
        <v>0.41295729586868829</v>
      </c>
      <c r="AD1741" s="24">
        <v>13.241383737975752</v>
      </c>
      <c r="AE1741" s="6">
        <v>15</v>
      </c>
      <c r="AF1741" s="6">
        <v>20</v>
      </c>
      <c r="AG1741" s="6">
        <v>18</v>
      </c>
      <c r="AH1741" s="27">
        <v>5.5384615384615383</v>
      </c>
      <c r="AI1741" s="28">
        <v>885000</v>
      </c>
      <c r="AJ1741" s="28">
        <v>790000</v>
      </c>
      <c r="AK1741" s="28">
        <v>690000</v>
      </c>
      <c r="AL1741" s="29">
        <v>0.12025316455696203</v>
      </c>
      <c r="AM1741" s="29">
        <v>0.28260869565217389</v>
      </c>
      <c r="AN1741" s="6">
        <v>1</v>
      </c>
      <c r="AO1741" s="27">
        <v>-0.10000000000000009</v>
      </c>
      <c r="AP1741" s="6">
        <v>1.1000000000000001</v>
      </c>
      <c r="AQ1741" s="28">
        <v>520</v>
      </c>
      <c r="AR1741" s="28">
        <v>450</v>
      </c>
      <c r="AS1741" s="25">
        <v>0.15555555555555556</v>
      </c>
      <c r="AT1741" s="30">
        <v>1150.24</v>
      </c>
      <c r="AU1741" s="24">
        <v>0.7238</v>
      </c>
      <c r="AV1741" s="24">
        <v>0.2762</v>
      </c>
      <c r="AW1741" s="24">
        <v>0.80830000000000002</v>
      </c>
      <c r="AX1741" s="24">
        <v>4.82E-2</v>
      </c>
      <c r="AY1741" s="24">
        <v>0.192</v>
      </c>
      <c r="AZ1741" s="24">
        <v>0.2311</v>
      </c>
      <c r="BA1741" s="24">
        <v>0.53580000000000005</v>
      </c>
      <c r="BB1741" s="31">
        <v>1</v>
      </c>
      <c r="BC1741" s="23">
        <v>30</v>
      </c>
      <c r="BD1741" s="32" t="s">
        <v>4968</v>
      </c>
      <c r="BE1741" s="33">
        <v>150.890133064195</v>
      </c>
      <c r="BF1741" s="33">
        <v>-33.914678294028299</v>
      </c>
      <c r="BG1741" s="34">
        <f t="shared" si="324"/>
        <v>100</v>
      </c>
      <c r="BH1741" s="34">
        <f t="shared" si="325"/>
        <v>100</v>
      </c>
      <c r="BI1741" s="34">
        <f t="shared" si="326"/>
        <v>56</v>
      </c>
      <c r="BJ1741" s="34">
        <f t="shared" si="327"/>
        <v>61</v>
      </c>
      <c r="BK1741" s="34">
        <f t="shared" si="328"/>
        <v>100</v>
      </c>
      <c r="BL1741" s="34">
        <f t="shared" si="329"/>
        <v>32</v>
      </c>
      <c r="BM1741" s="35">
        <f t="shared" si="330"/>
        <v>54</v>
      </c>
      <c r="BN1741" s="34">
        <f t="shared" si="331"/>
        <v>18</v>
      </c>
      <c r="BO1741" s="35">
        <f t="shared" si="332"/>
        <v>1</v>
      </c>
      <c r="BP1741" s="35">
        <f t="shared" si="333"/>
        <v>85</v>
      </c>
      <c r="BQ1741" s="35">
        <f t="shared" si="334"/>
        <v>10</v>
      </c>
      <c r="BR1741" s="35">
        <f t="shared" si="335"/>
        <v>47</v>
      </c>
    </row>
    <row r="1742" spans="2:72" x14ac:dyDescent="0.3">
      <c r="B1742" s="6" t="s">
        <v>5008</v>
      </c>
      <c r="C1742" s="6">
        <v>206041504</v>
      </c>
      <c r="D1742" s="6" t="s">
        <v>650</v>
      </c>
      <c r="E1742" s="6" t="s">
        <v>289</v>
      </c>
      <c r="F1742" s="6" t="s">
        <v>689</v>
      </c>
      <c r="G1742" s="6" t="s">
        <v>86</v>
      </c>
      <c r="H1742" s="6" t="s">
        <v>4995</v>
      </c>
      <c r="I1742" s="22">
        <v>470000</v>
      </c>
      <c r="J1742" s="22">
        <v>465000</v>
      </c>
      <c r="K1742" s="22">
        <v>470000</v>
      </c>
      <c r="L1742" s="22">
        <v>375000</v>
      </c>
      <c r="M1742" s="22">
        <v>375000</v>
      </c>
      <c r="N1742" s="22">
        <v>455000</v>
      </c>
      <c r="O1742" s="23">
        <v>53</v>
      </c>
      <c r="P1742" s="23">
        <v>51</v>
      </c>
      <c r="Q1742" s="23">
        <v>43</v>
      </c>
      <c r="R1742" s="22">
        <v>690</v>
      </c>
      <c r="S1742" s="22">
        <v>670</v>
      </c>
      <c r="T1742" s="24">
        <v>0.5</v>
      </c>
      <c r="U1742" s="24">
        <v>0</v>
      </c>
      <c r="V1742" s="24">
        <v>0.5</v>
      </c>
      <c r="W1742" s="24">
        <v>0.6</v>
      </c>
      <c r="X1742" s="25">
        <v>7.6340425531914891E-2</v>
      </c>
      <c r="Y1742" s="24">
        <v>17</v>
      </c>
      <c r="Z1742" s="24">
        <v>-4.5</v>
      </c>
      <c r="AA1742" s="24">
        <v>21.5</v>
      </c>
      <c r="AB1742" s="24">
        <v>23.9</v>
      </c>
      <c r="AC1742" s="26">
        <v>0.56572215663124747</v>
      </c>
      <c r="AD1742" s="24">
        <v>7.4105187741551379</v>
      </c>
      <c r="AE1742" s="6">
        <v>2073</v>
      </c>
      <c r="AF1742" s="6">
        <v>2219</v>
      </c>
      <c r="AG1742" s="6">
        <v>2260</v>
      </c>
      <c r="AH1742" s="27">
        <v>16.162642947903432</v>
      </c>
      <c r="AI1742" s="28">
        <v>545000</v>
      </c>
      <c r="AJ1742" s="28">
        <v>540000</v>
      </c>
      <c r="AK1742" s="28">
        <v>520000</v>
      </c>
      <c r="AL1742" s="29">
        <v>9.2592592592592587E-3</v>
      </c>
      <c r="AM1742" s="29">
        <v>4.807692307692308E-2</v>
      </c>
      <c r="AN1742" s="6">
        <v>1</v>
      </c>
      <c r="AO1742" s="27">
        <v>-0.19999999999999996</v>
      </c>
      <c r="AP1742" s="6">
        <v>1.2</v>
      </c>
      <c r="AQ1742" s="28">
        <v>650</v>
      </c>
      <c r="AR1742" s="28">
        <v>625</v>
      </c>
      <c r="AS1742" s="25">
        <v>0.04</v>
      </c>
      <c r="AT1742" s="30">
        <v>1219.68</v>
      </c>
      <c r="AU1742" s="24">
        <v>0.32040000000000002</v>
      </c>
      <c r="AV1742" s="24">
        <v>0.67959999999999998</v>
      </c>
      <c r="AW1742" s="24">
        <v>0</v>
      </c>
      <c r="AX1742" s="24">
        <v>0</v>
      </c>
      <c r="AY1742" s="24">
        <v>0.1003</v>
      </c>
      <c r="AZ1742" s="24">
        <v>9.01E-2</v>
      </c>
      <c r="BA1742" s="24">
        <v>0.77380000000000004</v>
      </c>
      <c r="BB1742" s="31">
        <v>9</v>
      </c>
      <c r="BC1742" s="23">
        <v>1</v>
      </c>
      <c r="BD1742" s="32" t="s">
        <v>5026</v>
      </c>
      <c r="BE1742" s="33">
        <v>144.96138159536901</v>
      </c>
      <c r="BF1742" s="33">
        <v>-37.808894322614499</v>
      </c>
      <c r="BG1742" s="34">
        <f t="shared" si="324"/>
        <v>100</v>
      </c>
      <c r="BH1742" s="34">
        <f t="shared" si="325"/>
        <v>100</v>
      </c>
      <c r="BI1742" s="34">
        <f t="shared" si="326"/>
        <v>1</v>
      </c>
      <c r="BJ1742" s="34">
        <f t="shared" si="327"/>
        <v>6</v>
      </c>
      <c r="BK1742" s="34">
        <f t="shared" si="328"/>
        <v>100</v>
      </c>
      <c r="BL1742" s="34">
        <f t="shared" si="329"/>
        <v>12</v>
      </c>
      <c r="BM1742" s="35">
        <f t="shared" si="330"/>
        <v>100</v>
      </c>
      <c r="BN1742" s="34">
        <f t="shared" si="331"/>
        <v>76</v>
      </c>
      <c r="BO1742" s="35">
        <f t="shared" si="332"/>
        <v>1</v>
      </c>
      <c r="BP1742" s="35">
        <f t="shared" si="333"/>
        <v>1</v>
      </c>
      <c r="BQ1742" s="35">
        <f t="shared" si="334"/>
        <v>90</v>
      </c>
      <c r="BR1742" s="35">
        <f t="shared" si="335"/>
        <v>47</v>
      </c>
    </row>
    <row r="1743" spans="2:72" x14ac:dyDescent="0.3">
      <c r="B1743" s="6" t="s">
        <v>5009</v>
      </c>
      <c r="C1743" s="6">
        <v>206041505</v>
      </c>
      <c r="D1743" s="6" t="s">
        <v>650</v>
      </c>
      <c r="E1743" s="6" t="s">
        <v>289</v>
      </c>
      <c r="F1743" s="6" t="s">
        <v>689</v>
      </c>
      <c r="G1743" s="6" t="s">
        <v>86</v>
      </c>
      <c r="H1743" s="6" t="s">
        <v>4995</v>
      </c>
      <c r="I1743" s="22">
        <v>460000</v>
      </c>
      <c r="J1743" s="22">
        <v>480000</v>
      </c>
      <c r="K1743" s="22">
        <v>512652</v>
      </c>
      <c r="L1743" s="22">
        <v>365000</v>
      </c>
      <c r="M1743" s="22">
        <v>400000</v>
      </c>
      <c r="N1743" s="22">
        <v>420000</v>
      </c>
      <c r="O1743" s="23">
        <v>50</v>
      </c>
      <c r="P1743" s="23">
        <v>47</v>
      </c>
      <c r="Q1743" s="23">
        <v>43</v>
      </c>
      <c r="R1743" s="22">
        <v>650</v>
      </c>
      <c r="S1743" s="22">
        <v>640</v>
      </c>
      <c r="T1743" s="24">
        <v>1</v>
      </c>
      <c r="U1743" s="24">
        <v>-0.10000000000000009</v>
      </c>
      <c r="V1743" s="24">
        <v>1.1000000000000001</v>
      </c>
      <c r="W1743" s="24">
        <v>1.1000000000000001</v>
      </c>
      <c r="X1743" s="25">
        <v>7.3478260869565215E-2</v>
      </c>
      <c r="Y1743" s="24">
        <v>13.8</v>
      </c>
      <c r="Z1743" s="24">
        <v>-4.1999999999999993</v>
      </c>
      <c r="AA1743" s="24">
        <v>18</v>
      </c>
      <c r="AB1743" s="24">
        <v>18.600000000000001</v>
      </c>
      <c r="AC1743" s="26">
        <v>0.40135348745307248</v>
      </c>
      <c r="AD1743" s="24">
        <v>5.4622072256927021</v>
      </c>
      <c r="AE1743" s="6">
        <v>2073</v>
      </c>
      <c r="AF1743" s="6">
        <v>2219</v>
      </c>
      <c r="AG1743" s="6">
        <v>2260</v>
      </c>
      <c r="AH1743" s="27">
        <v>16.162642947903432</v>
      </c>
      <c r="AI1743" s="28">
        <v>545000</v>
      </c>
      <c r="AJ1743" s="28">
        <v>540000</v>
      </c>
      <c r="AK1743" s="28">
        <v>520000</v>
      </c>
      <c r="AL1743" s="29">
        <v>9.2592592592592587E-3</v>
      </c>
      <c r="AM1743" s="29">
        <v>4.807692307692308E-2</v>
      </c>
      <c r="AN1743" s="6">
        <v>1</v>
      </c>
      <c r="AO1743" s="27">
        <v>-0.19999999999999996</v>
      </c>
      <c r="AP1743" s="6">
        <v>1.2</v>
      </c>
      <c r="AQ1743" s="28">
        <v>650</v>
      </c>
      <c r="AR1743" s="28">
        <v>625</v>
      </c>
      <c r="AS1743" s="25">
        <v>0.04</v>
      </c>
      <c r="AT1743" s="30">
        <v>1619.5200000000002</v>
      </c>
      <c r="AU1743" s="24">
        <v>0.3644</v>
      </c>
      <c r="AV1743" s="24">
        <v>0.63560000000000005</v>
      </c>
      <c r="AW1743" s="24">
        <v>1.1999999999999999E-3</v>
      </c>
      <c r="AX1743" s="24">
        <v>1.1999999999999999E-3</v>
      </c>
      <c r="AY1743" s="24">
        <v>8.1199999999999994E-2</v>
      </c>
      <c r="AZ1743" s="24">
        <v>0.1236</v>
      </c>
      <c r="BA1743" s="24">
        <v>0.76190000000000002</v>
      </c>
      <c r="BB1743" s="31">
        <v>8</v>
      </c>
      <c r="BC1743" s="23">
        <v>0</v>
      </c>
      <c r="BD1743" s="32" t="s">
        <v>5027</v>
      </c>
      <c r="BE1743" s="33">
        <v>144.958042876767</v>
      </c>
      <c r="BF1743" s="33">
        <v>-37.815296512169702</v>
      </c>
      <c r="BG1743" s="34">
        <f t="shared" si="324"/>
        <v>100</v>
      </c>
      <c r="BH1743" s="34">
        <f t="shared" si="325"/>
        <v>100</v>
      </c>
      <c r="BI1743" s="34">
        <f t="shared" si="326"/>
        <v>1</v>
      </c>
      <c r="BJ1743" s="34">
        <f t="shared" si="327"/>
        <v>6</v>
      </c>
      <c r="BK1743" s="34">
        <f t="shared" si="328"/>
        <v>100</v>
      </c>
      <c r="BL1743" s="34">
        <f t="shared" si="329"/>
        <v>8</v>
      </c>
      <c r="BM1743" s="35">
        <f t="shared" si="330"/>
        <v>100</v>
      </c>
      <c r="BN1743" s="34">
        <f t="shared" si="331"/>
        <v>95</v>
      </c>
      <c r="BO1743" s="35">
        <f t="shared" si="332"/>
        <v>1</v>
      </c>
      <c r="BP1743" s="35">
        <f t="shared" si="333"/>
        <v>1</v>
      </c>
      <c r="BQ1743" s="35">
        <f t="shared" si="334"/>
        <v>80</v>
      </c>
      <c r="BR1743" s="35">
        <f t="shared" si="335"/>
        <v>47</v>
      </c>
    </row>
    <row r="1744" spans="2:72" x14ac:dyDescent="0.3">
      <c r="B1744" s="6" t="s">
        <v>1116</v>
      </c>
      <c r="C1744" s="6">
        <v>208021426</v>
      </c>
      <c r="D1744" s="6" t="s">
        <v>970</v>
      </c>
      <c r="E1744" s="6" t="s">
        <v>179</v>
      </c>
      <c r="F1744" s="6" t="s">
        <v>689</v>
      </c>
      <c r="G1744" s="6" t="s">
        <v>86</v>
      </c>
      <c r="H1744" s="6" t="s">
        <v>4995</v>
      </c>
      <c r="I1744" s="22">
        <v>1198400</v>
      </c>
      <c r="J1744" s="22">
        <v>1171800</v>
      </c>
      <c r="K1744" s="22">
        <v>1150000</v>
      </c>
      <c r="L1744" s="22">
        <v>940000</v>
      </c>
      <c r="M1744" s="22">
        <v>940000</v>
      </c>
      <c r="N1744" s="22">
        <v>989000</v>
      </c>
      <c r="O1744" s="23">
        <v>26</v>
      </c>
      <c r="P1744" s="23">
        <v>27</v>
      </c>
      <c r="Q1744" s="23">
        <v>25</v>
      </c>
      <c r="R1744" s="22">
        <v>850</v>
      </c>
      <c r="S1744" s="22">
        <v>780</v>
      </c>
      <c r="T1744" s="24">
        <v>4</v>
      </c>
      <c r="U1744" s="24">
        <v>0</v>
      </c>
      <c r="V1744" s="24">
        <v>4</v>
      </c>
      <c r="W1744" s="24">
        <v>3.6</v>
      </c>
      <c r="X1744" s="25">
        <v>3.6882510013351133E-2</v>
      </c>
      <c r="Y1744" s="24">
        <v>9.6</v>
      </c>
      <c r="Z1744" s="24">
        <v>-2.3000000000000007</v>
      </c>
      <c r="AA1744" s="24">
        <v>11.9</v>
      </c>
      <c r="AB1744" s="24">
        <v>12.8</v>
      </c>
      <c r="AC1744" s="26">
        <v>0.33730158730158721</v>
      </c>
      <c r="AD1744" s="24">
        <v>9.145299145299143</v>
      </c>
      <c r="AE1744" s="6">
        <v>416</v>
      </c>
      <c r="AF1744" s="6">
        <v>537</v>
      </c>
      <c r="AG1744" s="6">
        <v>525</v>
      </c>
      <c r="AH1744" s="27">
        <v>3.9326993416239939</v>
      </c>
      <c r="AI1744" s="28">
        <v>710000</v>
      </c>
      <c r="AJ1744" s="28">
        <v>657000</v>
      </c>
      <c r="AK1744" s="28">
        <v>661000</v>
      </c>
      <c r="AL1744" s="29">
        <v>8.0669710806697104E-2</v>
      </c>
      <c r="AM1744" s="29">
        <v>7.4130105900151289E-2</v>
      </c>
      <c r="AN1744" s="6">
        <v>3.5</v>
      </c>
      <c r="AO1744" s="27">
        <v>0</v>
      </c>
      <c r="AP1744" s="6">
        <v>3.5</v>
      </c>
      <c r="AQ1744" s="28">
        <v>590</v>
      </c>
      <c r="AR1744" s="28">
        <v>550</v>
      </c>
      <c r="AS1744" s="25">
        <v>7.2727272727272724E-2</v>
      </c>
      <c r="AT1744" s="30">
        <v>2520.0000000000005</v>
      </c>
      <c r="AU1744" s="24">
        <v>0.78159999999999996</v>
      </c>
      <c r="AV1744" s="24">
        <v>0.21840000000000001</v>
      </c>
      <c r="AW1744" s="24">
        <v>0.67720000000000002</v>
      </c>
      <c r="AX1744" s="24">
        <v>0.15060000000000001</v>
      </c>
      <c r="AY1744" s="24">
        <v>0.3367</v>
      </c>
      <c r="AZ1744" s="24">
        <v>0.39369999999999999</v>
      </c>
      <c r="BA1744" s="24">
        <v>0.252</v>
      </c>
      <c r="BB1744" s="31">
        <v>8.5</v>
      </c>
      <c r="BC1744" s="23">
        <v>15</v>
      </c>
      <c r="BD1744" s="32" t="s">
        <v>3472</v>
      </c>
      <c r="BE1744" s="33">
        <v>145.06803455361899</v>
      </c>
      <c r="BF1744" s="33">
        <v>-37.914854119118402</v>
      </c>
      <c r="BG1744" s="34">
        <f t="shared" si="324"/>
        <v>51</v>
      </c>
      <c r="BH1744" s="34">
        <f t="shared" si="325"/>
        <v>59</v>
      </c>
      <c r="BI1744" s="34">
        <f t="shared" si="326"/>
        <v>76</v>
      </c>
      <c r="BJ1744" s="34">
        <f t="shared" si="327"/>
        <v>41</v>
      </c>
      <c r="BK1744" s="34">
        <f t="shared" si="328"/>
        <v>100</v>
      </c>
      <c r="BL1744" s="34">
        <f t="shared" si="329"/>
        <v>64</v>
      </c>
      <c r="BM1744" s="35">
        <f t="shared" si="330"/>
        <v>73</v>
      </c>
      <c r="BN1744" s="34">
        <f t="shared" si="331"/>
        <v>59</v>
      </c>
      <c r="BO1744" s="35">
        <f t="shared" si="332"/>
        <v>42</v>
      </c>
      <c r="BP1744" s="35">
        <f t="shared" si="333"/>
        <v>1</v>
      </c>
      <c r="BQ1744" s="35">
        <f t="shared" si="334"/>
        <v>85</v>
      </c>
      <c r="BR1744" s="35">
        <f t="shared" si="335"/>
        <v>47</v>
      </c>
    </row>
    <row r="1745" spans="2:70" x14ac:dyDescent="0.3">
      <c r="B1745" s="6" t="s">
        <v>1375</v>
      </c>
      <c r="C1745" s="6">
        <v>209041217</v>
      </c>
      <c r="D1745" s="6" t="s">
        <v>356</v>
      </c>
      <c r="E1745" s="6" t="s">
        <v>103</v>
      </c>
      <c r="F1745" s="6" t="s">
        <v>689</v>
      </c>
      <c r="G1745" s="6" t="s">
        <v>86</v>
      </c>
      <c r="H1745" s="6" t="s">
        <v>4995</v>
      </c>
      <c r="I1745" s="22">
        <v>490000</v>
      </c>
      <c r="J1745" s="22">
        <v>520000</v>
      </c>
      <c r="K1745" s="22">
        <v>550000</v>
      </c>
      <c r="L1745" s="22">
        <v>566000</v>
      </c>
      <c r="M1745" s="22">
        <v>545000</v>
      </c>
      <c r="N1745" s="22">
        <v>630000</v>
      </c>
      <c r="O1745" s="23">
        <v>29</v>
      </c>
      <c r="P1745" s="23">
        <v>29</v>
      </c>
      <c r="Q1745" s="23">
        <v>32</v>
      </c>
      <c r="R1745" s="22">
        <v>530</v>
      </c>
      <c r="S1745" s="22">
        <v>500</v>
      </c>
      <c r="T1745" s="24">
        <v>4.5999999999999996</v>
      </c>
      <c r="U1745" s="24">
        <v>0.29999999999999982</v>
      </c>
      <c r="V1745" s="24">
        <v>4.3</v>
      </c>
      <c r="W1745" s="24">
        <v>2.7</v>
      </c>
      <c r="X1745" s="25">
        <v>5.6244897959183672E-2</v>
      </c>
      <c r="Y1745" s="24">
        <v>8.4</v>
      </c>
      <c r="Z1745" s="24">
        <v>-2.4000000000000004</v>
      </c>
      <c r="AA1745" s="24">
        <v>10.8</v>
      </c>
      <c r="AB1745" s="24">
        <v>8.3000000000000007</v>
      </c>
      <c r="AC1745" s="26">
        <v>0.33254693303885147</v>
      </c>
      <c r="AD1745" s="24">
        <v>5.9124817557705809</v>
      </c>
      <c r="AE1745" s="6">
        <v>165</v>
      </c>
      <c r="AF1745" s="6">
        <v>175</v>
      </c>
      <c r="AG1745" s="6">
        <v>236</v>
      </c>
      <c r="AH1745" s="27">
        <v>3.1368421052631579</v>
      </c>
      <c r="AI1745" s="28">
        <v>510000</v>
      </c>
      <c r="AJ1745" s="28">
        <v>495000</v>
      </c>
      <c r="AK1745" s="28">
        <v>478000</v>
      </c>
      <c r="AL1745" s="29">
        <v>3.0303030303030304E-2</v>
      </c>
      <c r="AM1745" s="29">
        <v>6.6945606694560664E-2</v>
      </c>
      <c r="AN1745" s="6">
        <v>3.5</v>
      </c>
      <c r="AO1745" s="27">
        <v>-0.10000000000000009</v>
      </c>
      <c r="AP1745" s="6">
        <v>3.6</v>
      </c>
      <c r="AQ1745" s="28">
        <v>490</v>
      </c>
      <c r="AR1745" s="28">
        <v>450</v>
      </c>
      <c r="AS1745" s="25">
        <v>8.8888888888888892E-2</v>
      </c>
      <c r="AT1745" s="30">
        <v>1593.7600000000002</v>
      </c>
      <c r="AU1745" s="24">
        <v>0.67689999999999995</v>
      </c>
      <c r="AV1745" s="24">
        <v>0.3231</v>
      </c>
      <c r="AW1745" s="24">
        <v>0.78539999999999999</v>
      </c>
      <c r="AX1745" s="24">
        <v>0.18090000000000001</v>
      </c>
      <c r="AY1745" s="24">
        <v>0.40910000000000002</v>
      </c>
      <c r="AZ1745" s="24">
        <v>0.27110000000000001</v>
      </c>
      <c r="BA1745" s="24">
        <v>0.28689999999999999</v>
      </c>
      <c r="BB1745" s="31">
        <v>3.5</v>
      </c>
      <c r="BC1745" s="23">
        <v>16</v>
      </c>
      <c r="BD1745" s="32" t="s">
        <v>3704</v>
      </c>
      <c r="BE1745" s="33">
        <v>145.05218360603899</v>
      </c>
      <c r="BF1745" s="33">
        <v>-37.692813657084002</v>
      </c>
      <c r="BG1745" s="34">
        <f t="shared" si="324"/>
        <v>41</v>
      </c>
      <c r="BH1745" s="34">
        <f t="shared" si="325"/>
        <v>59</v>
      </c>
      <c r="BI1745" s="34">
        <f t="shared" si="326"/>
        <v>86</v>
      </c>
      <c r="BJ1745" s="34">
        <f t="shared" si="327"/>
        <v>16</v>
      </c>
      <c r="BK1745" s="34">
        <f t="shared" si="328"/>
        <v>100</v>
      </c>
      <c r="BL1745" s="34">
        <f t="shared" si="329"/>
        <v>80</v>
      </c>
      <c r="BM1745" s="35">
        <f t="shared" si="330"/>
        <v>100</v>
      </c>
      <c r="BN1745" s="34">
        <f t="shared" si="331"/>
        <v>91</v>
      </c>
      <c r="BO1745" s="35">
        <f t="shared" si="332"/>
        <v>46</v>
      </c>
      <c r="BP1745" s="35">
        <f t="shared" si="333"/>
        <v>1</v>
      </c>
      <c r="BQ1745" s="35">
        <f t="shared" si="334"/>
        <v>35</v>
      </c>
      <c r="BR1745" s="35">
        <f t="shared" si="335"/>
        <v>47</v>
      </c>
    </row>
    <row r="1746" spans="2:70" x14ac:dyDescent="0.3">
      <c r="B1746" s="6" t="s">
        <v>1483</v>
      </c>
      <c r="C1746" s="6">
        <v>209041224</v>
      </c>
      <c r="D1746" s="6" t="s">
        <v>356</v>
      </c>
      <c r="E1746" s="6" t="s">
        <v>103</v>
      </c>
      <c r="F1746" s="6" t="s">
        <v>689</v>
      </c>
      <c r="G1746" s="6" t="s">
        <v>86</v>
      </c>
      <c r="H1746" s="6" t="s">
        <v>4995</v>
      </c>
      <c r="I1746" s="22">
        <v>455000</v>
      </c>
      <c r="J1746" s="22">
        <v>440000</v>
      </c>
      <c r="K1746" s="22">
        <v>430000</v>
      </c>
      <c r="L1746" s="22">
        <v>440000</v>
      </c>
      <c r="M1746" s="22">
        <v>435000</v>
      </c>
      <c r="N1746" s="22">
        <v>415000</v>
      </c>
      <c r="O1746" s="23">
        <v>42</v>
      </c>
      <c r="P1746" s="23">
        <v>42</v>
      </c>
      <c r="Q1746" s="23">
        <v>50</v>
      </c>
      <c r="R1746" s="22">
        <v>430</v>
      </c>
      <c r="S1746" s="22">
        <v>410</v>
      </c>
      <c r="T1746" s="24">
        <v>4.7</v>
      </c>
      <c r="U1746" s="24">
        <v>0.20000000000000018</v>
      </c>
      <c r="V1746" s="24">
        <v>4.5</v>
      </c>
      <c r="W1746" s="24">
        <v>5.4</v>
      </c>
      <c r="X1746" s="25">
        <v>4.9142857142857141E-2</v>
      </c>
      <c r="Y1746" s="24">
        <v>10.3</v>
      </c>
      <c r="Z1746" s="24">
        <v>-3.0999999999999996</v>
      </c>
      <c r="AA1746" s="24">
        <v>13.4</v>
      </c>
      <c r="AB1746" s="24">
        <v>12.1</v>
      </c>
      <c r="AC1746" s="26">
        <v>0.1917725132010846</v>
      </c>
      <c r="AD1746" s="24">
        <v>3.9023476523476521</v>
      </c>
      <c r="AE1746" s="6">
        <v>165</v>
      </c>
      <c r="AF1746" s="6">
        <v>175</v>
      </c>
      <c r="AG1746" s="6">
        <v>236</v>
      </c>
      <c r="AH1746" s="27">
        <v>3.1368421052631579</v>
      </c>
      <c r="AI1746" s="28">
        <v>510000</v>
      </c>
      <c r="AJ1746" s="28">
        <v>495000</v>
      </c>
      <c r="AK1746" s="28">
        <v>478000</v>
      </c>
      <c r="AL1746" s="29">
        <v>3.0303030303030304E-2</v>
      </c>
      <c r="AM1746" s="29">
        <v>6.6945606694560664E-2</v>
      </c>
      <c r="AN1746" s="6">
        <v>3.5</v>
      </c>
      <c r="AO1746" s="27">
        <v>-0.10000000000000009</v>
      </c>
      <c r="AP1746" s="6">
        <v>3.6</v>
      </c>
      <c r="AQ1746" s="28">
        <v>490</v>
      </c>
      <c r="AR1746" s="28">
        <v>450</v>
      </c>
      <c r="AS1746" s="25">
        <v>8.8888888888888892E-2</v>
      </c>
      <c r="AT1746" s="30">
        <v>2242.2400000000002</v>
      </c>
      <c r="AU1746" s="24">
        <v>0.83050000000000002</v>
      </c>
      <c r="AV1746" s="24">
        <v>0.16950000000000001</v>
      </c>
      <c r="AW1746" s="24">
        <v>0.9476</v>
      </c>
      <c r="AX1746" s="24">
        <v>4.9399999999999999E-2</v>
      </c>
      <c r="AY1746" s="24">
        <v>0.20449999999999999</v>
      </c>
      <c r="AZ1746" s="24">
        <v>0.58660000000000001</v>
      </c>
      <c r="BA1746" s="24">
        <v>0.1832</v>
      </c>
      <c r="BB1746" s="31">
        <v>2</v>
      </c>
      <c r="BC1746" s="23">
        <v>48</v>
      </c>
      <c r="BD1746" s="32" t="s">
        <v>3802</v>
      </c>
      <c r="BE1746" s="33">
        <v>145.08762203581799</v>
      </c>
      <c r="BF1746" s="33">
        <v>-37.391460651117598</v>
      </c>
      <c r="BG1746" s="34">
        <f t="shared" si="324"/>
        <v>39</v>
      </c>
      <c r="BH1746" s="34">
        <f t="shared" si="325"/>
        <v>59</v>
      </c>
      <c r="BI1746" s="34">
        <f t="shared" si="326"/>
        <v>86</v>
      </c>
      <c r="BJ1746" s="34">
        <f t="shared" si="327"/>
        <v>16</v>
      </c>
      <c r="BK1746" s="34">
        <f t="shared" si="328"/>
        <v>100</v>
      </c>
      <c r="BL1746" s="34">
        <f t="shared" si="329"/>
        <v>35</v>
      </c>
      <c r="BM1746" s="35">
        <f t="shared" si="330"/>
        <v>100</v>
      </c>
      <c r="BN1746" s="34">
        <f t="shared" si="331"/>
        <v>100</v>
      </c>
      <c r="BO1746" s="35">
        <f t="shared" si="332"/>
        <v>100</v>
      </c>
      <c r="BP1746" s="35">
        <f t="shared" si="333"/>
        <v>1</v>
      </c>
      <c r="BQ1746" s="35">
        <f t="shared" si="334"/>
        <v>20</v>
      </c>
      <c r="BR1746" s="35">
        <f t="shared" si="335"/>
        <v>47</v>
      </c>
    </row>
    <row r="1747" spans="2:70" x14ac:dyDescent="0.3">
      <c r="B1747" s="6" t="s">
        <v>497</v>
      </c>
      <c r="C1747" s="6">
        <v>209041435</v>
      </c>
      <c r="D1747" s="6" t="s">
        <v>356</v>
      </c>
      <c r="E1747" s="6" t="s">
        <v>103</v>
      </c>
      <c r="F1747" s="6" t="s">
        <v>689</v>
      </c>
      <c r="G1747" s="6" t="s">
        <v>86</v>
      </c>
      <c r="H1747" s="6" t="s">
        <v>4995</v>
      </c>
      <c r="I1747" s="22">
        <v>550000</v>
      </c>
      <c r="J1747" s="22">
        <v>540000</v>
      </c>
      <c r="K1747" s="22">
        <v>500000</v>
      </c>
      <c r="L1747" s="22">
        <v>585000</v>
      </c>
      <c r="M1747" s="22">
        <v>568000</v>
      </c>
      <c r="N1747" s="22">
        <v>572000</v>
      </c>
      <c r="O1747" s="23">
        <v>41</v>
      </c>
      <c r="P1747" s="23">
        <v>41</v>
      </c>
      <c r="Q1747" s="23">
        <v>31</v>
      </c>
      <c r="R1747" s="22">
        <v>510</v>
      </c>
      <c r="S1747" s="22">
        <v>475</v>
      </c>
      <c r="T1747" s="24">
        <v>7</v>
      </c>
      <c r="U1747" s="24">
        <v>0</v>
      </c>
      <c r="V1747" s="24">
        <v>7</v>
      </c>
      <c r="W1747" s="24">
        <v>8.5</v>
      </c>
      <c r="X1747" s="25">
        <v>4.821818181818182E-2</v>
      </c>
      <c r="Y1747" s="24">
        <v>9.1999999999999993</v>
      </c>
      <c r="Z1747" s="24">
        <v>-4.5</v>
      </c>
      <c r="AA1747" s="24">
        <v>13.7</v>
      </c>
      <c r="AB1747" s="24">
        <v>13.3</v>
      </c>
      <c r="AC1747" s="26">
        <v>0.20310309672486296</v>
      </c>
      <c r="AD1747" s="24">
        <v>4.2121682955759665</v>
      </c>
      <c r="AE1747" s="6">
        <v>165</v>
      </c>
      <c r="AF1747" s="6">
        <v>175</v>
      </c>
      <c r="AG1747" s="6">
        <v>236</v>
      </c>
      <c r="AH1747" s="27">
        <v>3.1368421052631579</v>
      </c>
      <c r="AI1747" s="28">
        <v>510000</v>
      </c>
      <c r="AJ1747" s="28">
        <v>495000</v>
      </c>
      <c r="AK1747" s="28">
        <v>478000</v>
      </c>
      <c r="AL1747" s="29">
        <v>3.0303030303030304E-2</v>
      </c>
      <c r="AM1747" s="29">
        <v>6.6945606694560664E-2</v>
      </c>
      <c r="AN1747" s="6">
        <v>3.5</v>
      </c>
      <c r="AO1747" s="27">
        <v>-0.10000000000000009</v>
      </c>
      <c r="AP1747" s="6">
        <v>3.6</v>
      </c>
      <c r="AQ1747" s="28">
        <v>490</v>
      </c>
      <c r="AR1747" s="28">
        <v>450</v>
      </c>
      <c r="AS1747" s="25">
        <v>8.8888888888888892E-2</v>
      </c>
      <c r="AT1747" s="30">
        <v>2511.0400000000004</v>
      </c>
      <c r="AU1747" s="24">
        <v>0.86870000000000003</v>
      </c>
      <c r="AV1747" s="24">
        <v>0.1313</v>
      </c>
      <c r="AW1747" s="24">
        <v>0.90629999999999999</v>
      </c>
      <c r="AX1747" s="24">
        <v>9.1899999999999996E-2</v>
      </c>
      <c r="AY1747" s="24">
        <v>0.2074</v>
      </c>
      <c r="AZ1747" s="24">
        <v>0.57920000000000005</v>
      </c>
      <c r="BA1747" s="24">
        <v>0.19009999999999999</v>
      </c>
      <c r="BB1747" s="31">
        <v>6.5</v>
      </c>
      <c r="BC1747" s="23">
        <v>24</v>
      </c>
      <c r="BD1747" s="32" t="s">
        <v>2972</v>
      </c>
      <c r="BE1747" s="33">
        <v>145.08712884340301</v>
      </c>
      <c r="BF1747" s="33">
        <v>-37.625334747432397</v>
      </c>
      <c r="BG1747" s="34">
        <f t="shared" si="324"/>
        <v>1</v>
      </c>
      <c r="BH1747" s="34">
        <f t="shared" si="325"/>
        <v>59</v>
      </c>
      <c r="BI1747" s="34">
        <f t="shared" si="326"/>
        <v>86</v>
      </c>
      <c r="BJ1747" s="34">
        <f t="shared" si="327"/>
        <v>16</v>
      </c>
      <c r="BK1747" s="34">
        <f t="shared" si="328"/>
        <v>100</v>
      </c>
      <c r="BL1747" s="34">
        <f t="shared" si="329"/>
        <v>36</v>
      </c>
      <c r="BM1747" s="35">
        <f t="shared" si="330"/>
        <v>100</v>
      </c>
      <c r="BN1747" s="34">
        <f t="shared" si="331"/>
        <v>100</v>
      </c>
      <c r="BO1747" s="35">
        <f t="shared" si="332"/>
        <v>100</v>
      </c>
      <c r="BP1747" s="35">
        <f t="shared" si="333"/>
        <v>1</v>
      </c>
      <c r="BQ1747" s="35">
        <f t="shared" si="334"/>
        <v>65</v>
      </c>
      <c r="BR1747" s="35">
        <f t="shared" si="335"/>
        <v>47</v>
      </c>
    </row>
    <row r="1748" spans="2:70" x14ac:dyDescent="0.3">
      <c r="B1748" s="6" t="s">
        <v>1042</v>
      </c>
      <c r="C1748" s="6">
        <v>212041459</v>
      </c>
      <c r="D1748" s="6" t="s">
        <v>156</v>
      </c>
      <c r="E1748" s="6" t="s">
        <v>157</v>
      </c>
      <c r="F1748" s="6" t="s">
        <v>689</v>
      </c>
      <c r="G1748" s="6" t="s">
        <v>86</v>
      </c>
      <c r="H1748" s="6" t="s">
        <v>4995</v>
      </c>
      <c r="I1748" s="22">
        <v>545000</v>
      </c>
      <c r="J1748" s="22">
        <v>545000</v>
      </c>
      <c r="K1748" s="22">
        <v>550000</v>
      </c>
      <c r="L1748" s="22">
        <v>540000</v>
      </c>
      <c r="M1748" s="22">
        <v>550000</v>
      </c>
      <c r="N1748" s="22">
        <v>580000</v>
      </c>
      <c r="O1748" s="23">
        <v>35</v>
      </c>
      <c r="P1748" s="23">
        <v>35</v>
      </c>
      <c r="Q1748" s="23">
        <v>40</v>
      </c>
      <c r="R1748" s="22">
        <v>500</v>
      </c>
      <c r="S1748" s="22">
        <v>470</v>
      </c>
      <c r="T1748" s="24">
        <v>3.1</v>
      </c>
      <c r="U1748" s="24">
        <v>-0.39999999999999991</v>
      </c>
      <c r="V1748" s="24">
        <v>3.5</v>
      </c>
      <c r="W1748" s="24">
        <v>3.4</v>
      </c>
      <c r="X1748" s="25">
        <v>4.7706422018348627E-2</v>
      </c>
      <c r="Y1748" s="24">
        <v>5</v>
      </c>
      <c r="Z1748" s="24">
        <v>-1.4000000000000004</v>
      </c>
      <c r="AA1748" s="24">
        <v>6.4</v>
      </c>
      <c r="AB1748" s="24">
        <v>6.4</v>
      </c>
      <c r="AC1748" s="26">
        <v>0.32849784505413643</v>
      </c>
      <c r="AD1748" s="24">
        <v>6.8858202136347826</v>
      </c>
      <c r="AE1748" s="6">
        <v>338</v>
      </c>
      <c r="AF1748" s="6">
        <v>359</v>
      </c>
      <c r="AG1748" s="6">
        <v>418</v>
      </c>
      <c r="AH1748" s="27">
        <v>4.7260726072607264</v>
      </c>
      <c r="AI1748" s="28">
        <v>537000</v>
      </c>
      <c r="AJ1748" s="28">
        <v>530000</v>
      </c>
      <c r="AK1748" s="28">
        <v>510000</v>
      </c>
      <c r="AL1748" s="29">
        <v>1.3207547169811321E-2</v>
      </c>
      <c r="AM1748" s="29">
        <v>5.2941176470588235E-2</v>
      </c>
      <c r="AN1748" s="6">
        <v>2.5</v>
      </c>
      <c r="AO1748" s="27">
        <v>-0.20000000000000018</v>
      </c>
      <c r="AP1748" s="6">
        <v>2.7</v>
      </c>
      <c r="AQ1748" s="28">
        <v>500</v>
      </c>
      <c r="AR1748" s="28">
        <v>480</v>
      </c>
      <c r="AS1748" s="25">
        <v>4.1666666666666664E-2</v>
      </c>
      <c r="AT1748" s="30">
        <v>1522.0800000000002</v>
      </c>
      <c r="AU1748" s="24">
        <v>0.63049999999999995</v>
      </c>
      <c r="AV1748" s="24">
        <v>0.3695</v>
      </c>
      <c r="AW1748" s="24">
        <v>0.56140000000000001</v>
      </c>
      <c r="AX1748" s="24">
        <v>0.16600000000000001</v>
      </c>
      <c r="AY1748" s="24">
        <v>0.21429999999999999</v>
      </c>
      <c r="AZ1748" s="24">
        <v>0.29270000000000002</v>
      </c>
      <c r="BA1748" s="24">
        <v>0.4551</v>
      </c>
      <c r="BB1748" s="31">
        <v>2</v>
      </c>
      <c r="BC1748" s="23">
        <v>25</v>
      </c>
      <c r="BD1748" s="32" t="s">
        <v>3414</v>
      </c>
      <c r="BE1748" s="33">
        <v>145.17997951353499</v>
      </c>
      <c r="BF1748" s="33">
        <v>-37.962395598211202</v>
      </c>
      <c r="BG1748" s="34">
        <f t="shared" si="324"/>
        <v>65</v>
      </c>
      <c r="BH1748" s="34">
        <f t="shared" si="325"/>
        <v>75</v>
      </c>
      <c r="BI1748" s="34">
        <f t="shared" si="326"/>
        <v>66</v>
      </c>
      <c r="BJ1748" s="34">
        <f t="shared" si="327"/>
        <v>8</v>
      </c>
      <c r="BK1748" s="34">
        <f t="shared" si="328"/>
        <v>100</v>
      </c>
      <c r="BL1748" s="34">
        <f t="shared" si="329"/>
        <v>37</v>
      </c>
      <c r="BM1748" s="35">
        <f t="shared" si="330"/>
        <v>100</v>
      </c>
      <c r="BN1748" s="34">
        <f t="shared" si="331"/>
        <v>81</v>
      </c>
      <c r="BO1748" s="35">
        <f t="shared" si="332"/>
        <v>48</v>
      </c>
      <c r="BP1748" s="35">
        <f t="shared" si="333"/>
        <v>34</v>
      </c>
      <c r="BQ1748" s="35">
        <f t="shared" si="334"/>
        <v>20</v>
      </c>
      <c r="BR1748" s="35">
        <f t="shared" si="335"/>
        <v>47</v>
      </c>
    </row>
    <row r="1749" spans="2:70" x14ac:dyDescent="0.3">
      <c r="B1749" s="6" t="s">
        <v>1503</v>
      </c>
      <c r="C1749" s="6">
        <v>212051568</v>
      </c>
      <c r="D1749" s="6" t="s">
        <v>267</v>
      </c>
      <c r="E1749" s="6" t="s">
        <v>157</v>
      </c>
      <c r="F1749" s="6" t="s">
        <v>689</v>
      </c>
      <c r="G1749" s="6" t="s">
        <v>86</v>
      </c>
      <c r="H1749" s="6" t="s">
        <v>4995</v>
      </c>
      <c r="I1749" s="22">
        <v>751421</v>
      </c>
      <c r="J1749" s="22">
        <v>750000</v>
      </c>
      <c r="K1749" s="22">
        <v>780000</v>
      </c>
      <c r="L1749" s="22">
        <v>761000</v>
      </c>
      <c r="M1749" s="22">
        <v>760000</v>
      </c>
      <c r="N1749" s="22">
        <v>830000</v>
      </c>
      <c r="O1749" s="23">
        <v>32</v>
      </c>
      <c r="P1749" s="23">
        <v>31</v>
      </c>
      <c r="Q1749" s="23">
        <v>30</v>
      </c>
      <c r="R1749" s="22">
        <v>600</v>
      </c>
      <c r="S1749" s="22">
        <v>595</v>
      </c>
      <c r="T1749" s="24">
        <v>2.8</v>
      </c>
      <c r="U1749" s="24">
        <v>-0.30000000000000027</v>
      </c>
      <c r="V1749" s="24">
        <v>3.1</v>
      </c>
      <c r="W1749" s="24">
        <v>3.2</v>
      </c>
      <c r="X1749" s="25">
        <v>4.1521330918353361E-2</v>
      </c>
      <c r="Y1749" s="24">
        <v>10.9</v>
      </c>
      <c r="Z1749" s="24">
        <v>-3.0999999999999996</v>
      </c>
      <c r="AA1749" s="24">
        <v>14</v>
      </c>
      <c r="AB1749" s="24">
        <v>13.5</v>
      </c>
      <c r="AC1749" s="26">
        <v>0.31310010854137094</v>
      </c>
      <c r="AD1749" s="24">
        <v>7.5407050211623554</v>
      </c>
      <c r="AE1749" s="6">
        <v>399</v>
      </c>
      <c r="AF1749" s="6">
        <v>455</v>
      </c>
      <c r="AG1749" s="6">
        <v>415</v>
      </c>
      <c r="AH1749" s="27">
        <v>5.4872979214780599</v>
      </c>
      <c r="AI1749" s="28">
        <v>868000</v>
      </c>
      <c r="AJ1749" s="28">
        <v>882000</v>
      </c>
      <c r="AK1749" s="28">
        <v>880000</v>
      </c>
      <c r="AL1749" s="29">
        <v>-1.5873015873015872E-2</v>
      </c>
      <c r="AM1749" s="29">
        <v>-1.3636363636363636E-2</v>
      </c>
      <c r="AN1749" s="6">
        <v>2.6</v>
      </c>
      <c r="AO1749" s="27">
        <v>-0.19999999999999973</v>
      </c>
      <c r="AP1749" s="6">
        <v>2.8</v>
      </c>
      <c r="AQ1749" s="28">
        <v>620</v>
      </c>
      <c r="AR1749" s="28">
        <v>590</v>
      </c>
      <c r="AS1749" s="25">
        <v>5.0847457627118647E-2</v>
      </c>
      <c r="AT1749" s="30">
        <v>1916.3200000000002</v>
      </c>
      <c r="AU1749" s="24">
        <v>0.59730000000000005</v>
      </c>
      <c r="AV1749" s="24">
        <v>0.4027</v>
      </c>
      <c r="AW1749" s="24">
        <v>0.40139999999999998</v>
      </c>
      <c r="AX1749" s="24">
        <v>0.50919999999999999</v>
      </c>
      <c r="AY1749" s="24">
        <v>0.2177</v>
      </c>
      <c r="AZ1749" s="24">
        <v>0.19040000000000001</v>
      </c>
      <c r="BA1749" s="24">
        <v>0.56000000000000005</v>
      </c>
      <c r="BB1749" s="31">
        <v>6</v>
      </c>
      <c r="BC1749" s="23">
        <v>19</v>
      </c>
      <c r="BD1749" s="32" t="s">
        <v>3823</v>
      </c>
      <c r="BE1749" s="33">
        <v>145.12377227565801</v>
      </c>
      <c r="BF1749" s="33">
        <v>-37.921757349288697</v>
      </c>
      <c r="BG1749" s="34">
        <f t="shared" si="324"/>
        <v>70</v>
      </c>
      <c r="BH1749" s="34">
        <f t="shared" si="325"/>
        <v>74</v>
      </c>
      <c r="BI1749" s="34">
        <f t="shared" si="326"/>
        <v>57</v>
      </c>
      <c r="BJ1749" s="34">
        <f t="shared" si="327"/>
        <v>1</v>
      </c>
      <c r="BK1749" s="34">
        <f t="shared" si="328"/>
        <v>100</v>
      </c>
      <c r="BL1749" s="34">
        <f t="shared" si="329"/>
        <v>38</v>
      </c>
      <c r="BM1749" s="35">
        <f t="shared" si="330"/>
        <v>89</v>
      </c>
      <c r="BN1749" s="34">
        <f t="shared" si="331"/>
        <v>75</v>
      </c>
      <c r="BO1749" s="35">
        <f t="shared" si="332"/>
        <v>58</v>
      </c>
      <c r="BP1749" s="35">
        <f t="shared" si="333"/>
        <v>1</v>
      </c>
      <c r="BQ1749" s="35">
        <f t="shared" si="334"/>
        <v>60</v>
      </c>
      <c r="BR1749" s="35">
        <f t="shared" si="335"/>
        <v>47</v>
      </c>
    </row>
    <row r="1750" spans="2:70" x14ac:dyDescent="0.3">
      <c r="B1750" s="6" t="s">
        <v>1427</v>
      </c>
      <c r="C1750" s="6">
        <v>213051581</v>
      </c>
      <c r="D1750" s="6" t="s">
        <v>693</v>
      </c>
      <c r="E1750" s="6" t="s">
        <v>89</v>
      </c>
      <c r="F1750" s="6" t="s">
        <v>689</v>
      </c>
      <c r="G1750" s="6" t="s">
        <v>86</v>
      </c>
      <c r="H1750" s="6" t="s">
        <v>4995</v>
      </c>
      <c r="I1750" s="22">
        <v>525000</v>
      </c>
      <c r="J1750" s="22">
        <v>525000</v>
      </c>
      <c r="K1750" s="22">
        <v>550000</v>
      </c>
      <c r="L1750" s="22">
        <v>575000</v>
      </c>
      <c r="M1750" s="22">
        <v>525000</v>
      </c>
      <c r="N1750" s="22">
        <v>500000</v>
      </c>
      <c r="O1750" s="23">
        <v>36</v>
      </c>
      <c r="P1750" s="23">
        <v>61</v>
      </c>
      <c r="Q1750" s="23">
        <v>46</v>
      </c>
      <c r="R1750" s="22">
        <v>540</v>
      </c>
      <c r="S1750" s="22">
        <v>475</v>
      </c>
      <c r="T1750" s="24">
        <v>5.3</v>
      </c>
      <c r="U1750" s="24">
        <v>0.5</v>
      </c>
      <c r="V1750" s="24">
        <v>4.8</v>
      </c>
      <c r="W1750" s="24">
        <v>4.8</v>
      </c>
      <c r="X1750" s="25">
        <v>5.3485714285714282E-2</v>
      </c>
      <c r="Y1750" s="24">
        <v>8.8000000000000007</v>
      </c>
      <c r="Z1750" s="24">
        <v>-3.0999999999999996</v>
      </c>
      <c r="AA1750" s="24">
        <v>11.9</v>
      </c>
      <c r="AB1750" s="24">
        <v>11.5</v>
      </c>
      <c r="AC1750" s="26">
        <v>0.19768054823405376</v>
      </c>
      <c r="AD1750" s="24">
        <v>3.6959504210426717</v>
      </c>
      <c r="AE1750" s="6">
        <v>219</v>
      </c>
      <c r="AF1750" s="6">
        <v>243</v>
      </c>
      <c r="AG1750" s="6">
        <v>234</v>
      </c>
      <c r="AH1750" s="27">
        <v>6.0126849894291761</v>
      </c>
      <c r="AI1750" s="28">
        <v>458000</v>
      </c>
      <c r="AJ1750" s="28">
        <v>470000</v>
      </c>
      <c r="AK1750" s="28">
        <v>460000</v>
      </c>
      <c r="AL1750" s="29">
        <v>-2.553191489361702E-2</v>
      </c>
      <c r="AM1750" s="29">
        <v>-4.3478260869565218E-3</v>
      </c>
      <c r="AN1750" s="6">
        <v>3.4</v>
      </c>
      <c r="AO1750" s="27">
        <v>-0.20000000000000018</v>
      </c>
      <c r="AP1750" s="6">
        <v>3.6</v>
      </c>
      <c r="AQ1750" s="28">
        <v>460</v>
      </c>
      <c r="AR1750" s="28">
        <v>430</v>
      </c>
      <c r="AS1750" s="25">
        <v>6.9767441860465115E-2</v>
      </c>
      <c r="AT1750" s="30">
        <v>2731.6800000000003</v>
      </c>
      <c r="AU1750" s="24">
        <v>0.87029999999999996</v>
      </c>
      <c r="AV1750" s="24">
        <v>0.12970000000000001</v>
      </c>
      <c r="AW1750" s="24">
        <v>0.88990000000000002</v>
      </c>
      <c r="AX1750" s="24">
        <v>0.1013</v>
      </c>
      <c r="AY1750" s="24">
        <v>0.13730000000000001</v>
      </c>
      <c r="AZ1750" s="24">
        <v>0.52659999999999996</v>
      </c>
      <c r="BA1750" s="24">
        <v>0.31730000000000003</v>
      </c>
      <c r="BB1750" s="31">
        <v>8</v>
      </c>
      <c r="BC1750" s="23">
        <v>22</v>
      </c>
      <c r="BD1750" s="32" t="s">
        <v>3751</v>
      </c>
      <c r="BE1750" s="33">
        <v>144.72567945607599</v>
      </c>
      <c r="BF1750" s="33">
        <v>-37.886454122232202</v>
      </c>
      <c r="BG1750" s="34">
        <f t="shared" si="324"/>
        <v>29</v>
      </c>
      <c r="BH1750" s="34">
        <f t="shared" si="325"/>
        <v>60</v>
      </c>
      <c r="BI1750" s="34">
        <f t="shared" si="326"/>
        <v>50</v>
      </c>
      <c r="BJ1750" s="34">
        <f t="shared" si="327"/>
        <v>1</v>
      </c>
      <c r="BK1750" s="34">
        <f t="shared" si="328"/>
        <v>100</v>
      </c>
      <c r="BL1750" s="34">
        <f t="shared" si="329"/>
        <v>20</v>
      </c>
      <c r="BM1750" s="35">
        <f t="shared" si="330"/>
        <v>100</v>
      </c>
      <c r="BN1750" s="34">
        <f t="shared" si="331"/>
        <v>100</v>
      </c>
      <c r="BO1750" s="35">
        <f t="shared" si="332"/>
        <v>100</v>
      </c>
      <c r="BP1750" s="35">
        <f t="shared" si="333"/>
        <v>1</v>
      </c>
      <c r="BQ1750" s="35">
        <f t="shared" si="334"/>
        <v>80</v>
      </c>
      <c r="BR1750" s="35">
        <f t="shared" si="335"/>
        <v>47</v>
      </c>
    </row>
    <row r="1751" spans="2:70" x14ac:dyDescent="0.3">
      <c r="B1751" s="6" t="s">
        <v>2598</v>
      </c>
      <c r="C1751" s="6">
        <v>309021231</v>
      </c>
      <c r="D1751" s="6" t="s">
        <v>2273</v>
      </c>
      <c r="E1751" s="6" t="s">
        <v>1142</v>
      </c>
      <c r="F1751" s="6" t="s">
        <v>3657</v>
      </c>
      <c r="G1751" s="6" t="s">
        <v>97</v>
      </c>
      <c r="H1751" s="6" t="s">
        <v>4995</v>
      </c>
      <c r="I1751" s="22">
        <v>1050000</v>
      </c>
      <c r="J1751" s="22">
        <v>1050000</v>
      </c>
      <c r="K1751" s="22">
        <v>999900</v>
      </c>
      <c r="L1751" s="22">
        <v>1000000</v>
      </c>
      <c r="M1751" s="22">
        <v>980000</v>
      </c>
      <c r="N1751" s="22">
        <v>932500</v>
      </c>
      <c r="O1751" s="23">
        <v>28</v>
      </c>
      <c r="P1751" s="23">
        <v>30</v>
      </c>
      <c r="Q1751" s="23">
        <v>32</v>
      </c>
      <c r="R1751" s="22">
        <v>800</v>
      </c>
      <c r="S1751" s="22">
        <v>750</v>
      </c>
      <c r="T1751" s="24">
        <v>2.7</v>
      </c>
      <c r="U1751" s="24">
        <v>0</v>
      </c>
      <c r="V1751" s="24">
        <v>2.7</v>
      </c>
      <c r="W1751" s="24">
        <v>2.8</v>
      </c>
      <c r="X1751" s="25">
        <v>3.9619047619047616E-2</v>
      </c>
      <c r="Y1751" s="24">
        <v>3.2</v>
      </c>
      <c r="Z1751" s="24">
        <v>-1.2999999999999998</v>
      </c>
      <c r="AA1751" s="24">
        <v>4.5</v>
      </c>
      <c r="AB1751" s="24">
        <v>5.2</v>
      </c>
      <c r="AC1751" s="26">
        <v>0.42115902964959562</v>
      </c>
      <c r="AD1751" s="24">
        <v>10.630215892597967</v>
      </c>
      <c r="AE1751" s="6">
        <v>170</v>
      </c>
      <c r="AF1751" s="6">
        <v>172</v>
      </c>
      <c r="AG1751" s="6">
        <v>198</v>
      </c>
      <c r="AH1751" s="27">
        <v>3.7850953206239164</v>
      </c>
      <c r="AI1751" s="28">
        <v>913000</v>
      </c>
      <c r="AJ1751" s="28">
        <v>849000</v>
      </c>
      <c r="AK1751" s="28">
        <v>730000</v>
      </c>
      <c r="AL1751" s="29">
        <v>7.5382803297997639E-2</v>
      </c>
      <c r="AM1751" s="29">
        <v>0.25068493150684934</v>
      </c>
      <c r="AN1751" s="6">
        <v>2.2000000000000002</v>
      </c>
      <c r="AO1751" s="27">
        <v>0</v>
      </c>
      <c r="AP1751" s="6">
        <v>2.2000000000000002</v>
      </c>
      <c r="AQ1751" s="28">
        <v>780</v>
      </c>
      <c r="AR1751" s="28">
        <v>750</v>
      </c>
      <c r="AS1751" s="25">
        <v>0.04</v>
      </c>
      <c r="AT1751" s="30">
        <v>1899.5200000000002</v>
      </c>
      <c r="AU1751" s="24">
        <v>0.64929999999999999</v>
      </c>
      <c r="AV1751" s="24">
        <v>0.35070000000000001</v>
      </c>
      <c r="AW1751" s="24">
        <v>0.42180000000000001</v>
      </c>
      <c r="AX1751" s="24">
        <v>0.21149999999999999</v>
      </c>
      <c r="AY1751" s="24">
        <v>0.30769999999999997</v>
      </c>
      <c r="AZ1751" s="24">
        <v>0.33710000000000001</v>
      </c>
      <c r="BA1751" s="24">
        <v>0.33029999999999998</v>
      </c>
      <c r="BB1751" s="31">
        <v>3</v>
      </c>
      <c r="BC1751" s="23">
        <v>88</v>
      </c>
      <c r="BD1751" s="32" t="s">
        <v>4889</v>
      </c>
      <c r="BE1751" s="33">
        <v>153.491149099485</v>
      </c>
      <c r="BF1751" s="33">
        <v>-28.149658972473599</v>
      </c>
      <c r="BG1751" s="34">
        <f t="shared" si="324"/>
        <v>72</v>
      </c>
      <c r="BH1751" s="34">
        <f t="shared" si="325"/>
        <v>80</v>
      </c>
      <c r="BI1751" s="34">
        <f t="shared" si="326"/>
        <v>78</v>
      </c>
      <c r="BJ1751" s="34">
        <f t="shared" si="327"/>
        <v>38</v>
      </c>
      <c r="BK1751" s="34">
        <f t="shared" si="328"/>
        <v>89</v>
      </c>
      <c r="BL1751" s="34">
        <f t="shared" si="329"/>
        <v>58</v>
      </c>
      <c r="BM1751" s="35">
        <f t="shared" si="330"/>
        <v>82</v>
      </c>
      <c r="BN1751" s="34">
        <f t="shared" si="331"/>
        <v>44</v>
      </c>
      <c r="BO1751" s="35">
        <f t="shared" si="332"/>
        <v>1</v>
      </c>
      <c r="BP1751" s="35">
        <f t="shared" si="333"/>
        <v>64</v>
      </c>
      <c r="BQ1751" s="35">
        <f t="shared" si="334"/>
        <v>30</v>
      </c>
      <c r="BR1751" s="35">
        <f t="shared" si="335"/>
        <v>47</v>
      </c>
    </row>
    <row r="1752" spans="2:70" x14ac:dyDescent="0.3">
      <c r="B1752" s="6" t="s">
        <v>2589</v>
      </c>
      <c r="C1752" s="6">
        <v>309071251</v>
      </c>
      <c r="D1752" s="6" t="s">
        <v>1141</v>
      </c>
      <c r="E1752" s="6" t="s">
        <v>1142</v>
      </c>
      <c r="F1752" s="6" t="s">
        <v>3657</v>
      </c>
      <c r="G1752" s="6" t="s">
        <v>97</v>
      </c>
      <c r="H1752" s="6" t="s">
        <v>4995</v>
      </c>
      <c r="I1752" s="22">
        <v>659000</v>
      </c>
      <c r="J1752" s="22">
        <v>653470</v>
      </c>
      <c r="K1752" s="22">
        <v>575000</v>
      </c>
      <c r="L1752" s="22">
        <v>670500</v>
      </c>
      <c r="M1752" s="22">
        <v>647000</v>
      </c>
      <c r="N1752" s="22">
        <v>565000</v>
      </c>
      <c r="O1752" s="23">
        <v>27</v>
      </c>
      <c r="P1752" s="23">
        <v>27</v>
      </c>
      <c r="Q1752" s="23">
        <v>35</v>
      </c>
      <c r="R1752" s="22">
        <v>670</v>
      </c>
      <c r="S1752" s="22">
        <v>630</v>
      </c>
      <c r="T1752" s="24">
        <v>4</v>
      </c>
      <c r="U1752" s="24">
        <v>0</v>
      </c>
      <c r="V1752" s="24">
        <v>4</v>
      </c>
      <c r="W1752" s="24">
        <v>3.9</v>
      </c>
      <c r="X1752" s="25">
        <v>5.2867981790591809E-2</v>
      </c>
      <c r="Y1752" s="24">
        <v>5.7</v>
      </c>
      <c r="Z1752" s="24">
        <v>-2.0999999999999996</v>
      </c>
      <c r="AA1752" s="24">
        <v>7.8</v>
      </c>
      <c r="AB1752" s="24">
        <v>7.2</v>
      </c>
      <c r="AC1752" s="26">
        <v>0.30995558845299775</v>
      </c>
      <c r="AD1752" s="24">
        <v>5.862822410749871</v>
      </c>
      <c r="AE1752" s="6">
        <v>179</v>
      </c>
      <c r="AF1752" s="6">
        <v>167</v>
      </c>
      <c r="AG1752" s="6">
        <v>177</v>
      </c>
      <c r="AH1752" s="27">
        <v>3.9033457249070631</v>
      </c>
      <c r="AI1752" s="28">
        <v>702000</v>
      </c>
      <c r="AJ1752" s="28">
        <v>640000</v>
      </c>
      <c r="AK1752" s="28">
        <v>560000</v>
      </c>
      <c r="AL1752" s="29">
        <v>9.6875000000000003E-2</v>
      </c>
      <c r="AM1752" s="29">
        <v>0.25357142857142856</v>
      </c>
      <c r="AN1752" s="6">
        <v>2.9</v>
      </c>
      <c r="AO1752" s="27">
        <v>-0.30000000000000027</v>
      </c>
      <c r="AP1752" s="6">
        <v>3.2</v>
      </c>
      <c r="AQ1752" s="28">
        <v>720</v>
      </c>
      <c r="AR1752" s="28">
        <v>680</v>
      </c>
      <c r="AS1752" s="25">
        <v>5.8823529411764705E-2</v>
      </c>
      <c r="AT1752" s="30">
        <v>2161.6000000000004</v>
      </c>
      <c r="AU1752" s="24">
        <v>0.83689999999999998</v>
      </c>
      <c r="AV1752" s="24">
        <v>0.16309999999999999</v>
      </c>
      <c r="AW1752" s="24">
        <v>0.72840000000000005</v>
      </c>
      <c r="AX1752" s="24">
        <v>0.26140000000000002</v>
      </c>
      <c r="AY1752" s="24">
        <v>0.1002</v>
      </c>
      <c r="AZ1752" s="24">
        <v>0.34260000000000002</v>
      </c>
      <c r="BA1752" s="24">
        <v>0.53700000000000003</v>
      </c>
      <c r="BB1752" s="31">
        <v>3</v>
      </c>
      <c r="BC1752" s="23">
        <v>51</v>
      </c>
      <c r="BD1752" s="32" t="s">
        <v>4879</v>
      </c>
      <c r="BE1752" s="33">
        <v>153.32962168977201</v>
      </c>
      <c r="BF1752" s="33">
        <v>-27.848861991602998</v>
      </c>
      <c r="BG1752" s="34">
        <f t="shared" si="324"/>
        <v>51</v>
      </c>
      <c r="BH1752" s="34">
        <f t="shared" si="325"/>
        <v>69</v>
      </c>
      <c r="BI1752" s="34">
        <f t="shared" si="326"/>
        <v>76</v>
      </c>
      <c r="BJ1752" s="34">
        <f t="shared" si="327"/>
        <v>49</v>
      </c>
      <c r="BK1752" s="34">
        <f t="shared" si="328"/>
        <v>99</v>
      </c>
      <c r="BL1752" s="34">
        <f t="shared" si="329"/>
        <v>12</v>
      </c>
      <c r="BM1752" s="35">
        <f t="shared" si="330"/>
        <v>100</v>
      </c>
      <c r="BN1752" s="34">
        <f t="shared" si="331"/>
        <v>91</v>
      </c>
      <c r="BO1752" s="35">
        <f t="shared" si="332"/>
        <v>60</v>
      </c>
      <c r="BP1752" s="35">
        <f t="shared" si="333"/>
        <v>22</v>
      </c>
      <c r="BQ1752" s="35">
        <f t="shared" si="334"/>
        <v>30</v>
      </c>
      <c r="BR1752" s="35">
        <f t="shared" si="335"/>
        <v>47</v>
      </c>
    </row>
    <row r="1753" spans="2:70" x14ac:dyDescent="0.3">
      <c r="B1753" s="6" t="s">
        <v>2433</v>
      </c>
      <c r="C1753" s="6">
        <v>309081560</v>
      </c>
      <c r="D1753" s="6" t="s">
        <v>1980</v>
      </c>
      <c r="E1753" s="6" t="s">
        <v>1142</v>
      </c>
      <c r="F1753" s="6" t="s">
        <v>3657</v>
      </c>
      <c r="G1753" s="6" t="s">
        <v>97</v>
      </c>
      <c r="H1753" s="6" t="s">
        <v>4995</v>
      </c>
      <c r="I1753" s="22">
        <v>865000</v>
      </c>
      <c r="J1753" s="22">
        <v>859000</v>
      </c>
      <c r="K1753" s="22">
        <v>795000</v>
      </c>
      <c r="L1753" s="22">
        <v>851000</v>
      </c>
      <c r="M1753" s="22">
        <v>820000</v>
      </c>
      <c r="N1753" s="22">
        <v>770000</v>
      </c>
      <c r="O1753" s="23">
        <v>40</v>
      </c>
      <c r="P1753" s="23">
        <v>38</v>
      </c>
      <c r="Q1753" s="23">
        <v>43</v>
      </c>
      <c r="R1753" s="22">
        <v>820</v>
      </c>
      <c r="S1753" s="22">
        <v>800</v>
      </c>
      <c r="T1753" s="24">
        <v>3.7</v>
      </c>
      <c r="U1753" s="24">
        <v>-0.29999999999999982</v>
      </c>
      <c r="V1753" s="24">
        <v>4</v>
      </c>
      <c r="W1753" s="24">
        <v>3.8</v>
      </c>
      <c r="X1753" s="25">
        <v>4.9294797687861269E-2</v>
      </c>
      <c r="Y1753" s="24">
        <v>6.1</v>
      </c>
      <c r="Z1753" s="24">
        <v>-2</v>
      </c>
      <c r="AA1753" s="24">
        <v>8.1</v>
      </c>
      <c r="AB1753" s="24">
        <v>10.199999999999999</v>
      </c>
      <c r="AC1753" s="26">
        <v>0.45390133734833049</v>
      </c>
      <c r="AD1753" s="24">
        <v>9.2078953284780933</v>
      </c>
      <c r="AE1753" s="6">
        <v>90</v>
      </c>
      <c r="AF1753" s="6">
        <v>104</v>
      </c>
      <c r="AG1753" s="6">
        <v>121</v>
      </c>
      <c r="AH1753" s="27">
        <v>2.4157549234135667</v>
      </c>
      <c r="AI1753" s="28">
        <v>820000</v>
      </c>
      <c r="AJ1753" s="28">
        <v>745000</v>
      </c>
      <c r="AK1753" s="28">
        <v>670000</v>
      </c>
      <c r="AL1753" s="29">
        <v>0.10067114093959731</v>
      </c>
      <c r="AM1753" s="29">
        <v>0.22388059701492538</v>
      </c>
      <c r="AN1753" s="6">
        <v>3.1</v>
      </c>
      <c r="AO1753" s="27">
        <v>-0.5</v>
      </c>
      <c r="AP1753" s="6">
        <v>3.6</v>
      </c>
      <c r="AQ1753" s="28">
        <v>770</v>
      </c>
      <c r="AR1753" s="28">
        <v>750</v>
      </c>
      <c r="AS1753" s="25">
        <v>2.6666666666666668E-2</v>
      </c>
      <c r="AT1753" s="30">
        <v>1806.5600000000002</v>
      </c>
      <c r="AU1753" s="24">
        <v>0.70379999999999998</v>
      </c>
      <c r="AV1753" s="24">
        <v>0.29620000000000002</v>
      </c>
      <c r="AW1753" s="24">
        <v>0.30420000000000003</v>
      </c>
      <c r="AX1753" s="24">
        <v>0.47120000000000001</v>
      </c>
      <c r="AY1753" s="24">
        <v>0.2913</v>
      </c>
      <c r="AZ1753" s="24">
        <v>0.26429999999999998</v>
      </c>
      <c r="BA1753" s="24">
        <v>0.41239999999999999</v>
      </c>
      <c r="BB1753" s="31">
        <v>7</v>
      </c>
      <c r="BC1753" s="23">
        <v>75</v>
      </c>
      <c r="BD1753" s="32" t="s">
        <v>4717</v>
      </c>
      <c r="BE1753" s="33">
        <v>153.37879374774201</v>
      </c>
      <c r="BF1753" s="33">
        <v>-28.070844972023799</v>
      </c>
      <c r="BG1753" s="34">
        <f t="shared" si="324"/>
        <v>55</v>
      </c>
      <c r="BH1753" s="34">
        <f t="shared" si="325"/>
        <v>65</v>
      </c>
      <c r="BI1753" s="34">
        <f t="shared" si="326"/>
        <v>95</v>
      </c>
      <c r="BJ1753" s="34">
        <f t="shared" si="327"/>
        <v>51</v>
      </c>
      <c r="BK1753" s="34">
        <f t="shared" si="328"/>
        <v>92</v>
      </c>
      <c r="BL1753" s="34">
        <f t="shared" si="329"/>
        <v>54</v>
      </c>
      <c r="BM1753" s="35">
        <f t="shared" si="330"/>
        <v>100</v>
      </c>
      <c r="BN1753" s="34">
        <f t="shared" si="331"/>
        <v>58</v>
      </c>
      <c r="BO1753" s="35">
        <f t="shared" si="332"/>
        <v>1</v>
      </c>
      <c r="BP1753" s="35">
        <f t="shared" si="333"/>
        <v>16</v>
      </c>
      <c r="BQ1753" s="35">
        <f t="shared" si="334"/>
        <v>70</v>
      </c>
      <c r="BR1753" s="35">
        <f t="shared" si="335"/>
        <v>47</v>
      </c>
    </row>
    <row r="1754" spans="2:70" x14ac:dyDescent="0.3">
      <c r="B1754" s="6" t="s">
        <v>1490</v>
      </c>
      <c r="C1754" s="6">
        <v>402021028</v>
      </c>
      <c r="D1754" s="6" t="s">
        <v>419</v>
      </c>
      <c r="E1754" s="6" t="s">
        <v>420</v>
      </c>
      <c r="F1754" s="6" t="s">
        <v>2379</v>
      </c>
      <c r="G1754" s="6" t="s">
        <v>82</v>
      </c>
      <c r="H1754" s="6" t="s">
        <v>4995</v>
      </c>
      <c r="I1754" s="22">
        <v>487600</v>
      </c>
      <c r="J1754" s="22">
        <v>485000</v>
      </c>
      <c r="K1754" s="22">
        <v>421880</v>
      </c>
      <c r="L1754" s="22">
        <v>537000</v>
      </c>
      <c r="M1754" s="22">
        <v>540000</v>
      </c>
      <c r="N1754" s="22">
        <v>440000</v>
      </c>
      <c r="O1754" s="23">
        <v>36</v>
      </c>
      <c r="P1754" s="23">
        <v>36</v>
      </c>
      <c r="Q1754" s="23">
        <v>22</v>
      </c>
      <c r="R1754" s="22">
        <v>500</v>
      </c>
      <c r="S1754" s="22">
        <v>460</v>
      </c>
      <c r="T1754" s="24">
        <v>8.1</v>
      </c>
      <c r="U1754" s="24">
        <v>-0.90000000000000036</v>
      </c>
      <c r="V1754" s="24">
        <v>9</v>
      </c>
      <c r="W1754" s="24">
        <v>7</v>
      </c>
      <c r="X1754" s="25">
        <v>5.3322395406070547E-2</v>
      </c>
      <c r="Y1754" s="24">
        <v>9.4</v>
      </c>
      <c r="Z1754" s="24">
        <v>-2.0999999999999996</v>
      </c>
      <c r="AA1754" s="24">
        <v>11.5</v>
      </c>
      <c r="AB1754" s="24">
        <v>13</v>
      </c>
      <c r="AC1754" s="26">
        <v>0.2790178571428571</v>
      </c>
      <c r="AD1754" s="24">
        <v>5.2326579670329663</v>
      </c>
      <c r="AE1754" s="6">
        <v>20</v>
      </c>
      <c r="AF1754" s="6">
        <v>16</v>
      </c>
      <c r="AG1754" s="6">
        <v>12</v>
      </c>
      <c r="AH1754" s="27">
        <v>1.3228346456692912</v>
      </c>
      <c r="AI1754" s="28">
        <v>469500</v>
      </c>
      <c r="AJ1754" s="28">
        <v>420000</v>
      </c>
      <c r="AK1754" s="28">
        <v>320000</v>
      </c>
      <c r="AL1754" s="29">
        <v>0.11785714285714285</v>
      </c>
      <c r="AM1754" s="29">
        <v>0.46718749999999998</v>
      </c>
      <c r="AN1754" s="6">
        <v>2.7</v>
      </c>
      <c r="AO1754" s="27">
        <v>0.40000000000000036</v>
      </c>
      <c r="AP1754" s="6">
        <v>2.2999999999999998</v>
      </c>
      <c r="AQ1754" s="28">
        <v>450</v>
      </c>
      <c r="AR1754" s="28">
        <v>420</v>
      </c>
      <c r="AS1754" s="25">
        <v>7.1428571428571425E-2</v>
      </c>
      <c r="AT1754" s="30">
        <v>1792.0000000000002</v>
      </c>
      <c r="AU1754" s="24">
        <v>0.77880000000000005</v>
      </c>
      <c r="AV1754" s="24">
        <v>0.22120000000000001</v>
      </c>
      <c r="AW1754" s="24">
        <v>0.98370000000000002</v>
      </c>
      <c r="AX1754" s="24">
        <v>1.29E-2</v>
      </c>
      <c r="AY1754" s="24">
        <v>0.21879999999999999</v>
      </c>
      <c r="AZ1754" s="24">
        <v>0.51090000000000002</v>
      </c>
      <c r="BA1754" s="24">
        <v>0.25519999999999998</v>
      </c>
      <c r="BB1754" s="31">
        <v>3.5</v>
      </c>
      <c r="BC1754" s="23">
        <v>27</v>
      </c>
      <c r="BD1754" s="32" t="s">
        <v>3809</v>
      </c>
      <c r="BE1754" s="33">
        <v>138.706749038314</v>
      </c>
      <c r="BF1754" s="33">
        <v>-34.686480666612397</v>
      </c>
      <c r="BG1754" s="34">
        <f t="shared" si="324"/>
        <v>1</v>
      </c>
      <c r="BH1754" s="34">
        <f t="shared" si="325"/>
        <v>72</v>
      </c>
      <c r="BI1754" s="34">
        <f t="shared" si="326"/>
        <v>100</v>
      </c>
      <c r="BJ1754" s="34">
        <f t="shared" si="327"/>
        <v>59</v>
      </c>
      <c r="BK1754" s="34">
        <f t="shared" si="328"/>
        <v>100</v>
      </c>
      <c r="BL1754" s="34">
        <f t="shared" si="329"/>
        <v>38</v>
      </c>
      <c r="BM1754" s="35">
        <f t="shared" si="330"/>
        <v>100</v>
      </c>
      <c r="BN1754" s="34">
        <f t="shared" si="331"/>
        <v>98</v>
      </c>
      <c r="BO1754" s="35">
        <f t="shared" si="332"/>
        <v>81</v>
      </c>
      <c r="BP1754" s="35">
        <f t="shared" si="333"/>
        <v>1</v>
      </c>
      <c r="BQ1754" s="35">
        <f t="shared" si="334"/>
        <v>35</v>
      </c>
      <c r="BR1754" s="35">
        <f t="shared" si="335"/>
        <v>47</v>
      </c>
    </row>
    <row r="1755" spans="2:70" x14ac:dyDescent="0.3">
      <c r="B1755" s="6" t="s">
        <v>2583</v>
      </c>
      <c r="C1755" s="6">
        <v>701041036</v>
      </c>
      <c r="D1755" s="6" t="s">
        <v>588</v>
      </c>
      <c r="E1755" s="6" t="s">
        <v>1389</v>
      </c>
      <c r="F1755" s="6" t="s">
        <v>1389</v>
      </c>
      <c r="G1755" s="6" t="s">
        <v>1390</v>
      </c>
      <c r="H1755" s="6" t="s">
        <v>4995</v>
      </c>
      <c r="I1755" s="22">
        <v>297600</v>
      </c>
      <c r="J1755" s="22">
        <v>295000</v>
      </c>
      <c r="K1755" s="22">
        <v>285000</v>
      </c>
      <c r="L1755" s="22">
        <v>360000</v>
      </c>
      <c r="M1755" s="22">
        <v>285000</v>
      </c>
      <c r="N1755" s="22">
        <v>295000</v>
      </c>
      <c r="O1755" s="23">
        <v>67</v>
      </c>
      <c r="P1755" s="23">
        <v>63</v>
      </c>
      <c r="Q1755" s="23">
        <v>77</v>
      </c>
      <c r="R1755" s="22">
        <v>470</v>
      </c>
      <c r="S1755" s="22">
        <v>450</v>
      </c>
      <c r="T1755" s="24">
        <v>6.3</v>
      </c>
      <c r="U1755" s="24">
        <v>1.0999999999999996</v>
      </c>
      <c r="V1755" s="24">
        <v>5.2</v>
      </c>
      <c r="W1755" s="24">
        <v>4.5</v>
      </c>
      <c r="X1755" s="25">
        <v>8.2123655913978494E-2</v>
      </c>
      <c r="Y1755" s="24">
        <v>6.1</v>
      </c>
      <c r="Z1755" s="24">
        <v>-3</v>
      </c>
      <c r="AA1755" s="24">
        <v>9.1</v>
      </c>
      <c r="AB1755" s="24">
        <v>11.9</v>
      </c>
      <c r="AC1755" s="26">
        <v>0.21465107782243328</v>
      </c>
      <c r="AD1755" s="24">
        <v>2.6137545319130995</v>
      </c>
      <c r="AE1755" s="6">
        <v>27</v>
      </c>
      <c r="AF1755" s="6">
        <v>34</v>
      </c>
      <c r="AG1755" s="6">
        <v>87</v>
      </c>
      <c r="AH1755" s="27">
        <v>1.4400000000000002</v>
      </c>
      <c r="AI1755" s="28">
        <v>370000</v>
      </c>
      <c r="AJ1755" s="28">
        <v>310000</v>
      </c>
      <c r="AK1755" s="28">
        <v>305000</v>
      </c>
      <c r="AL1755" s="29">
        <v>0.19354838709677419</v>
      </c>
      <c r="AM1755" s="29">
        <v>0.21311475409836064</v>
      </c>
      <c r="AN1755" s="6">
        <v>4.9000000000000004</v>
      </c>
      <c r="AO1755" s="27">
        <v>2.0000000000000004</v>
      </c>
      <c r="AP1755" s="6">
        <v>2.9</v>
      </c>
      <c r="AQ1755" s="28">
        <v>490</v>
      </c>
      <c r="AR1755" s="28">
        <v>480</v>
      </c>
      <c r="AS1755" s="25">
        <v>2.0833333333333332E-2</v>
      </c>
      <c r="AT1755" s="30">
        <v>2189.6000000000004</v>
      </c>
      <c r="AU1755" s="24">
        <v>0.69969999999999999</v>
      </c>
      <c r="AV1755" s="24">
        <v>0.30030000000000001</v>
      </c>
      <c r="AW1755" s="24">
        <v>0.54300000000000004</v>
      </c>
      <c r="AX1755" s="24">
        <v>0.13420000000000001</v>
      </c>
      <c r="AY1755" s="24">
        <v>0.1053</v>
      </c>
      <c r="AZ1755" s="24">
        <v>0.4158</v>
      </c>
      <c r="BA1755" s="24">
        <v>0.45610000000000001</v>
      </c>
      <c r="BB1755" s="31">
        <v>4</v>
      </c>
      <c r="BC1755" s="23">
        <v>18</v>
      </c>
      <c r="BD1755" s="32" t="s">
        <v>4873</v>
      </c>
      <c r="BE1755" s="33">
        <v>130.99314075176201</v>
      </c>
      <c r="BF1755" s="33">
        <v>-12.4955879309497</v>
      </c>
      <c r="BG1755" s="34">
        <f t="shared" si="324"/>
        <v>13</v>
      </c>
      <c r="BH1755" s="34">
        <f t="shared" si="325"/>
        <v>36</v>
      </c>
      <c r="BI1755" s="34">
        <f t="shared" si="326"/>
        <v>100</v>
      </c>
      <c r="BJ1755" s="34">
        <f t="shared" si="327"/>
        <v>97</v>
      </c>
      <c r="BK1755" s="34">
        <f t="shared" si="328"/>
        <v>100</v>
      </c>
      <c r="BL1755" s="34">
        <f t="shared" si="329"/>
        <v>13</v>
      </c>
      <c r="BM1755" s="35">
        <f t="shared" si="330"/>
        <v>100</v>
      </c>
      <c r="BN1755" s="34">
        <f t="shared" si="331"/>
        <v>100</v>
      </c>
      <c r="BO1755" s="35">
        <f t="shared" si="332"/>
        <v>100</v>
      </c>
      <c r="BP1755" s="35">
        <f t="shared" si="333"/>
        <v>16</v>
      </c>
      <c r="BQ1755" s="35">
        <f t="shared" si="334"/>
        <v>40</v>
      </c>
      <c r="BR1755" s="35">
        <f t="shared" si="335"/>
        <v>47</v>
      </c>
    </row>
    <row r="1756" spans="2:70" x14ac:dyDescent="0.3">
      <c r="B1756" s="6" t="s">
        <v>2422</v>
      </c>
      <c r="C1756" s="6">
        <v>104021084</v>
      </c>
      <c r="D1756" s="6" t="s">
        <v>1354</v>
      </c>
      <c r="E1756" s="6" t="s">
        <v>1355</v>
      </c>
      <c r="F1756" s="6" t="s">
        <v>1354</v>
      </c>
      <c r="G1756" s="6" t="s">
        <v>77</v>
      </c>
      <c r="H1756" s="6" t="s">
        <v>4995</v>
      </c>
      <c r="I1756" s="22">
        <v>569000</v>
      </c>
      <c r="J1756" s="22">
        <v>569000</v>
      </c>
      <c r="K1756" s="22">
        <v>569000</v>
      </c>
      <c r="L1756" s="22">
        <v>526500</v>
      </c>
      <c r="M1756" s="22">
        <v>530000</v>
      </c>
      <c r="N1756" s="22">
        <v>527000</v>
      </c>
      <c r="O1756" s="23">
        <v>71</v>
      </c>
      <c r="P1756" s="23">
        <v>61</v>
      </c>
      <c r="Q1756" s="23">
        <v>49</v>
      </c>
      <c r="R1756" s="22">
        <v>520</v>
      </c>
      <c r="S1756" s="22">
        <v>480</v>
      </c>
      <c r="T1756" s="24">
        <v>2</v>
      </c>
      <c r="U1756" s="24">
        <v>-0.20000000000000018</v>
      </c>
      <c r="V1756" s="24">
        <v>2.2000000000000002</v>
      </c>
      <c r="W1756" s="24">
        <v>2.2000000000000002</v>
      </c>
      <c r="X1756" s="25">
        <v>4.7521968365553606E-2</v>
      </c>
      <c r="Y1756" s="24">
        <v>5</v>
      </c>
      <c r="Z1756" s="24">
        <v>-1.7000000000000002</v>
      </c>
      <c r="AA1756" s="24">
        <v>6.7</v>
      </c>
      <c r="AB1756" s="24">
        <v>8</v>
      </c>
      <c r="AC1756" s="26">
        <v>0.36936015456301846</v>
      </c>
      <c r="AD1756" s="24">
        <v>7.7724085778978376</v>
      </c>
      <c r="AE1756" s="6">
        <v>112</v>
      </c>
      <c r="AF1756" s="6">
        <v>132</v>
      </c>
      <c r="AG1756" s="6">
        <v>130</v>
      </c>
      <c r="AH1756" s="27">
        <v>4.9271523178807941</v>
      </c>
      <c r="AI1756" s="28">
        <v>560000</v>
      </c>
      <c r="AJ1756" s="28">
        <v>562000</v>
      </c>
      <c r="AK1756" s="28">
        <v>540000</v>
      </c>
      <c r="AL1756" s="29">
        <v>-3.5587188612099642E-3</v>
      </c>
      <c r="AM1756" s="29">
        <v>3.7037037037037035E-2</v>
      </c>
      <c r="AN1756" s="6">
        <v>1.7</v>
      </c>
      <c r="AO1756" s="27">
        <v>0</v>
      </c>
      <c r="AP1756" s="6">
        <v>1.7</v>
      </c>
      <c r="AQ1756" s="28">
        <v>500</v>
      </c>
      <c r="AR1756" s="28">
        <v>480</v>
      </c>
      <c r="AS1756" s="25">
        <v>4.1666666666666664E-2</v>
      </c>
      <c r="AT1756" s="30">
        <v>1407.8400000000001</v>
      </c>
      <c r="AU1756" s="24">
        <v>0.64029999999999998</v>
      </c>
      <c r="AV1756" s="24">
        <v>0.35970000000000002</v>
      </c>
      <c r="AW1756" s="24">
        <v>0.65569999999999995</v>
      </c>
      <c r="AX1756" s="24">
        <v>0.1686</v>
      </c>
      <c r="AY1756" s="24">
        <v>0.34289999999999998</v>
      </c>
      <c r="AZ1756" s="24">
        <v>0.26279999999999998</v>
      </c>
      <c r="BA1756" s="24">
        <v>0.36080000000000001</v>
      </c>
      <c r="BB1756" s="31">
        <v>4</v>
      </c>
      <c r="BC1756" s="23">
        <v>437</v>
      </c>
      <c r="BD1756" s="32" t="s">
        <v>4706</v>
      </c>
      <c r="BE1756" s="33">
        <v>153.10446678628099</v>
      </c>
      <c r="BF1756" s="33">
        <v>-30.283477199690498</v>
      </c>
      <c r="BG1756" s="34">
        <f t="shared" si="324"/>
        <v>84</v>
      </c>
      <c r="BH1756" s="34">
        <f t="shared" si="325"/>
        <v>88</v>
      </c>
      <c r="BI1756" s="34">
        <f t="shared" si="326"/>
        <v>64</v>
      </c>
      <c r="BJ1756" s="34">
        <f t="shared" si="327"/>
        <v>1</v>
      </c>
      <c r="BK1756" s="34">
        <f t="shared" si="328"/>
        <v>37</v>
      </c>
      <c r="BL1756" s="34">
        <f t="shared" si="329"/>
        <v>65</v>
      </c>
      <c r="BM1756" s="35">
        <f t="shared" si="330"/>
        <v>100</v>
      </c>
      <c r="BN1756" s="34">
        <f t="shared" si="331"/>
        <v>73</v>
      </c>
      <c r="BO1756" s="35">
        <f t="shared" si="332"/>
        <v>21</v>
      </c>
      <c r="BP1756" s="35">
        <f t="shared" si="333"/>
        <v>34</v>
      </c>
      <c r="BQ1756" s="35">
        <f t="shared" si="334"/>
        <v>40</v>
      </c>
      <c r="BR1756" s="35">
        <f t="shared" si="335"/>
        <v>47</v>
      </c>
    </row>
    <row r="1757" spans="2:70" x14ac:dyDescent="0.3">
      <c r="B1757" s="6" t="s">
        <v>2028</v>
      </c>
      <c r="C1757" s="6">
        <v>107031143</v>
      </c>
      <c r="D1757" s="6" t="s">
        <v>1011</v>
      </c>
      <c r="E1757" s="6" t="s">
        <v>380</v>
      </c>
      <c r="F1757" s="6" t="s">
        <v>504</v>
      </c>
      <c r="G1757" s="6" t="s">
        <v>77</v>
      </c>
      <c r="H1757" s="6" t="s">
        <v>4995</v>
      </c>
      <c r="I1757" s="22">
        <v>695000</v>
      </c>
      <c r="J1757" s="22">
        <v>695000</v>
      </c>
      <c r="K1757" s="22">
        <v>650000</v>
      </c>
      <c r="L1757" s="22">
        <v>650000</v>
      </c>
      <c r="M1757" s="22">
        <v>640000</v>
      </c>
      <c r="N1757" s="22">
        <v>600000</v>
      </c>
      <c r="O1757" s="23">
        <v>41</v>
      </c>
      <c r="P1757" s="23">
        <v>41</v>
      </c>
      <c r="Q1757" s="23">
        <v>41</v>
      </c>
      <c r="R1757" s="22">
        <v>550</v>
      </c>
      <c r="S1757" s="22">
        <v>500</v>
      </c>
      <c r="T1757" s="24">
        <v>1.6</v>
      </c>
      <c r="U1757" s="24">
        <v>-0.19999999999999996</v>
      </c>
      <c r="V1757" s="24">
        <v>1.8</v>
      </c>
      <c r="W1757" s="24">
        <v>1.9</v>
      </c>
      <c r="X1757" s="25">
        <v>4.1151079136690645E-2</v>
      </c>
      <c r="Y1757" s="24">
        <v>4.9000000000000004</v>
      </c>
      <c r="Z1757" s="24">
        <v>-1.3999999999999995</v>
      </c>
      <c r="AA1757" s="24">
        <v>6.3</v>
      </c>
      <c r="AB1757" s="24">
        <v>5.9</v>
      </c>
      <c r="AC1757" s="26">
        <v>0.41231857982487702</v>
      </c>
      <c r="AD1757" s="24">
        <v>10.01962982441572</v>
      </c>
      <c r="AE1757" s="6">
        <v>89</v>
      </c>
      <c r="AF1757" s="6">
        <v>111</v>
      </c>
      <c r="AG1757" s="6">
        <v>124</v>
      </c>
      <c r="AH1757" s="27">
        <v>5.0370370370370372</v>
      </c>
      <c r="AI1757" s="28">
        <v>740000</v>
      </c>
      <c r="AJ1757" s="28">
        <v>720000</v>
      </c>
      <c r="AK1757" s="28">
        <v>680000</v>
      </c>
      <c r="AL1757" s="29">
        <v>2.7777777777777776E-2</v>
      </c>
      <c r="AM1757" s="29">
        <v>8.8235294117647065E-2</v>
      </c>
      <c r="AN1757" s="6">
        <v>1.8</v>
      </c>
      <c r="AO1757" s="27">
        <v>-0.19999999999999996</v>
      </c>
      <c r="AP1757" s="6">
        <v>2</v>
      </c>
      <c r="AQ1757" s="28">
        <v>630</v>
      </c>
      <c r="AR1757" s="28">
        <v>580</v>
      </c>
      <c r="AS1757" s="25">
        <v>8.6206896551724144E-2</v>
      </c>
      <c r="AT1757" s="30">
        <v>1333.92</v>
      </c>
      <c r="AU1757" s="24">
        <v>0.68300000000000005</v>
      </c>
      <c r="AV1757" s="24">
        <v>0.317</v>
      </c>
      <c r="AW1757" s="24">
        <v>0.78169999999999995</v>
      </c>
      <c r="AX1757" s="24">
        <v>9.6799999999999997E-2</v>
      </c>
      <c r="AY1757" s="24">
        <v>0.35339999999999999</v>
      </c>
      <c r="AZ1757" s="24">
        <v>0.2505</v>
      </c>
      <c r="BA1757" s="24">
        <v>0.3644</v>
      </c>
      <c r="BB1757" s="31">
        <v>3</v>
      </c>
      <c r="BC1757" s="23">
        <v>83</v>
      </c>
      <c r="BD1757" s="32" t="s">
        <v>4322</v>
      </c>
      <c r="BE1757" s="33">
        <v>150.855329927149</v>
      </c>
      <c r="BF1757" s="33">
        <v>-34.557750553905699</v>
      </c>
      <c r="BG1757" s="34">
        <f t="shared" si="324"/>
        <v>90</v>
      </c>
      <c r="BH1757" s="34">
        <f t="shared" si="325"/>
        <v>87</v>
      </c>
      <c r="BI1757" s="34">
        <f t="shared" si="326"/>
        <v>62</v>
      </c>
      <c r="BJ1757" s="34">
        <f t="shared" si="327"/>
        <v>15</v>
      </c>
      <c r="BK1757" s="34">
        <f t="shared" si="328"/>
        <v>90</v>
      </c>
      <c r="BL1757" s="34">
        <f t="shared" si="329"/>
        <v>68</v>
      </c>
      <c r="BM1757" s="35">
        <f t="shared" si="330"/>
        <v>87</v>
      </c>
      <c r="BN1757" s="34">
        <f t="shared" si="331"/>
        <v>50</v>
      </c>
      <c r="BO1757" s="35">
        <f t="shared" si="332"/>
        <v>1</v>
      </c>
      <c r="BP1757" s="35">
        <f t="shared" si="333"/>
        <v>36</v>
      </c>
      <c r="BQ1757" s="35">
        <f t="shared" si="334"/>
        <v>30</v>
      </c>
      <c r="BR1757" s="35">
        <f t="shared" si="335"/>
        <v>47</v>
      </c>
    </row>
    <row r="1758" spans="2:70" x14ac:dyDescent="0.3">
      <c r="B1758" s="6" t="s">
        <v>2556</v>
      </c>
      <c r="C1758" s="6">
        <v>108011152</v>
      </c>
      <c r="D1758" s="6" t="s">
        <v>1107</v>
      </c>
      <c r="E1758" s="6" t="s">
        <v>1108</v>
      </c>
      <c r="F1758" s="6" t="s">
        <v>4654</v>
      </c>
      <c r="G1758" s="6" t="s">
        <v>77</v>
      </c>
      <c r="H1758" s="6" t="s">
        <v>4995</v>
      </c>
      <c r="I1758" s="22">
        <v>674000</v>
      </c>
      <c r="J1758" s="22">
        <v>650000</v>
      </c>
      <c r="K1758" s="22">
        <v>635000</v>
      </c>
      <c r="L1758" s="22">
        <v>600000</v>
      </c>
      <c r="M1758" s="22">
        <v>580000</v>
      </c>
      <c r="N1758" s="22">
        <v>560000</v>
      </c>
      <c r="O1758" s="23">
        <v>76</v>
      </c>
      <c r="P1758" s="23">
        <v>67</v>
      </c>
      <c r="Q1758" s="23">
        <v>46</v>
      </c>
      <c r="R1758" s="22">
        <v>430</v>
      </c>
      <c r="S1758" s="22">
        <v>420</v>
      </c>
      <c r="T1758" s="24">
        <v>2.2000000000000002</v>
      </c>
      <c r="U1758" s="24">
        <v>0.10000000000000009</v>
      </c>
      <c r="V1758" s="24">
        <v>2.1</v>
      </c>
      <c r="W1758" s="24">
        <v>1.8</v>
      </c>
      <c r="X1758" s="25">
        <v>3.3175074183976264E-2</v>
      </c>
      <c r="Y1758" s="24">
        <v>2.8</v>
      </c>
      <c r="Z1758" s="24">
        <v>-1.1000000000000001</v>
      </c>
      <c r="AA1758" s="24">
        <v>3.9</v>
      </c>
      <c r="AB1758" s="24">
        <v>4.0999999999999996</v>
      </c>
      <c r="AC1758" s="26">
        <v>0.37825475017593241</v>
      </c>
      <c r="AD1758" s="24">
        <v>11.401775564337139</v>
      </c>
      <c r="AE1758" s="6">
        <v>51</v>
      </c>
      <c r="AF1758" s="6">
        <v>60</v>
      </c>
      <c r="AG1758" s="6">
        <v>96</v>
      </c>
      <c r="AH1758" s="27">
        <v>2.6666666666666665</v>
      </c>
      <c r="AI1758" s="28">
        <v>580000</v>
      </c>
      <c r="AJ1758" s="28">
        <v>560000</v>
      </c>
      <c r="AK1758" s="28">
        <v>580000</v>
      </c>
      <c r="AL1758" s="29">
        <v>3.5714285714285712E-2</v>
      </c>
      <c r="AM1758" s="29">
        <v>0</v>
      </c>
      <c r="AN1758" s="6">
        <v>2.2000000000000002</v>
      </c>
      <c r="AO1758" s="27">
        <v>0.30000000000000027</v>
      </c>
      <c r="AP1758" s="6">
        <v>1.9</v>
      </c>
      <c r="AQ1758" s="28">
        <v>430</v>
      </c>
      <c r="AR1758" s="28">
        <v>420</v>
      </c>
      <c r="AS1758" s="25">
        <v>2.3809523809523808E-2</v>
      </c>
      <c r="AT1758" s="30">
        <v>1136.8000000000002</v>
      </c>
      <c r="AU1758" s="24">
        <v>0.62219999999999998</v>
      </c>
      <c r="AV1758" s="24">
        <v>0.37780000000000002</v>
      </c>
      <c r="AW1758" s="24">
        <v>0.65700000000000003</v>
      </c>
      <c r="AX1758" s="24">
        <v>0.14630000000000001</v>
      </c>
      <c r="AY1758" s="24">
        <v>0.4864</v>
      </c>
      <c r="AZ1758" s="24">
        <v>0.1993</v>
      </c>
      <c r="BA1758" s="24">
        <v>0.2576</v>
      </c>
      <c r="BB1758" s="31">
        <v>1</v>
      </c>
      <c r="BC1758" s="23">
        <v>220</v>
      </c>
      <c r="BD1758" s="32" t="s">
        <v>4844</v>
      </c>
      <c r="BE1758" s="33">
        <v>152.54147559865899</v>
      </c>
      <c r="BF1758" s="33">
        <v>-32.236372868171102</v>
      </c>
      <c r="BG1758" s="34">
        <f t="shared" si="324"/>
        <v>80</v>
      </c>
      <c r="BH1758" s="34">
        <f t="shared" si="325"/>
        <v>80</v>
      </c>
      <c r="BI1758" s="34">
        <f t="shared" si="326"/>
        <v>92</v>
      </c>
      <c r="BJ1758" s="34">
        <f t="shared" si="327"/>
        <v>19</v>
      </c>
      <c r="BK1758" s="34">
        <f t="shared" si="328"/>
        <v>66</v>
      </c>
      <c r="BL1758" s="34">
        <f t="shared" si="329"/>
        <v>97</v>
      </c>
      <c r="BM1758" s="35">
        <f t="shared" si="330"/>
        <v>61</v>
      </c>
      <c r="BN1758" s="34">
        <f t="shared" si="331"/>
        <v>37</v>
      </c>
      <c r="BO1758" s="35">
        <f t="shared" si="332"/>
        <v>15</v>
      </c>
      <c r="BP1758" s="35">
        <f t="shared" si="333"/>
        <v>70</v>
      </c>
      <c r="BQ1758" s="35">
        <f t="shared" si="334"/>
        <v>10</v>
      </c>
      <c r="BR1758" s="35">
        <f t="shared" si="335"/>
        <v>47</v>
      </c>
    </row>
    <row r="1759" spans="2:70" x14ac:dyDescent="0.3">
      <c r="B1759" s="6" t="s">
        <v>2558</v>
      </c>
      <c r="C1759" s="6">
        <v>116021563</v>
      </c>
      <c r="D1759" s="6" t="s">
        <v>1824</v>
      </c>
      <c r="E1759" s="6" t="s">
        <v>916</v>
      </c>
      <c r="F1759" s="6" t="s">
        <v>2757</v>
      </c>
      <c r="G1759" s="6" t="s">
        <v>77</v>
      </c>
      <c r="H1759" s="6" t="s">
        <v>4995</v>
      </c>
      <c r="I1759" s="22">
        <v>849950</v>
      </c>
      <c r="J1759" s="22">
        <v>849950</v>
      </c>
      <c r="K1759" s="22">
        <v>771450</v>
      </c>
      <c r="L1759" s="22">
        <v>865000</v>
      </c>
      <c r="M1759" s="22">
        <v>850000</v>
      </c>
      <c r="N1759" s="22">
        <v>820000</v>
      </c>
      <c r="O1759" s="23">
        <v>28</v>
      </c>
      <c r="P1759" s="23">
        <v>28</v>
      </c>
      <c r="Q1759" s="23">
        <v>26</v>
      </c>
      <c r="R1759" s="22">
        <v>620</v>
      </c>
      <c r="S1759" s="22">
        <v>600</v>
      </c>
      <c r="T1759" s="24">
        <v>2.7</v>
      </c>
      <c r="U1759" s="24">
        <v>-0.19999999999999973</v>
      </c>
      <c r="V1759" s="24">
        <v>2.9</v>
      </c>
      <c r="W1759" s="24">
        <v>3.4</v>
      </c>
      <c r="X1759" s="25">
        <v>3.7931643037825757E-2</v>
      </c>
      <c r="Y1759" s="24">
        <v>7.1</v>
      </c>
      <c r="Z1759" s="24">
        <v>-2.2000000000000011</v>
      </c>
      <c r="AA1759" s="24">
        <v>9.3000000000000007</v>
      </c>
      <c r="AB1759" s="24">
        <v>10</v>
      </c>
      <c r="AC1759" s="26">
        <v>0.23065476190476186</v>
      </c>
      <c r="AD1759" s="24">
        <v>6.0808007097069581</v>
      </c>
      <c r="AE1759" s="6">
        <v>764</v>
      </c>
      <c r="AF1759" s="6">
        <v>652</v>
      </c>
      <c r="AG1759" s="6">
        <v>344</v>
      </c>
      <c r="AH1759" s="27">
        <v>58.602739726027401</v>
      </c>
      <c r="AI1759" s="28">
        <v>850000</v>
      </c>
      <c r="AJ1759" s="28">
        <v>800888</v>
      </c>
      <c r="AK1759" s="28">
        <v>715000</v>
      </c>
      <c r="AL1759" s="29">
        <v>6.1321932654753226E-2</v>
      </c>
      <c r="AM1759" s="29">
        <v>0.1888111888111888</v>
      </c>
      <c r="AN1759" s="6">
        <v>2.8</v>
      </c>
      <c r="AO1759" s="27">
        <v>-0.30000000000000027</v>
      </c>
      <c r="AP1759" s="6">
        <v>3.1</v>
      </c>
      <c r="AQ1759" s="28">
        <v>630</v>
      </c>
      <c r="AR1759" s="28">
        <v>600</v>
      </c>
      <c r="AS1759" s="25">
        <v>0.05</v>
      </c>
      <c r="AT1759" s="30">
        <v>2688.0000000000005</v>
      </c>
      <c r="AU1759" s="24">
        <v>0.85440000000000005</v>
      </c>
      <c r="AV1759" s="24">
        <v>0.14560000000000001</v>
      </c>
      <c r="AW1759" s="24">
        <v>0.70399999999999996</v>
      </c>
      <c r="AX1759" s="24">
        <v>0.23599999999999999</v>
      </c>
      <c r="AY1759" s="24">
        <v>0.20730000000000001</v>
      </c>
      <c r="AZ1759" s="24">
        <v>0.4768</v>
      </c>
      <c r="BA1759" s="24">
        <v>0.30070000000000002</v>
      </c>
      <c r="BB1759" s="31">
        <v>4</v>
      </c>
      <c r="BC1759" s="23">
        <v>33</v>
      </c>
      <c r="BD1759" s="32" t="s">
        <v>4846</v>
      </c>
      <c r="BE1759" s="33">
        <v>150.89564371242099</v>
      </c>
      <c r="BF1759" s="33">
        <v>-33.723443096745697</v>
      </c>
      <c r="BG1759" s="34">
        <f t="shared" si="324"/>
        <v>72</v>
      </c>
      <c r="BH1759" s="34">
        <f t="shared" si="325"/>
        <v>70</v>
      </c>
      <c r="BI1759" s="34">
        <f t="shared" si="326"/>
        <v>1</v>
      </c>
      <c r="BJ1759" s="34">
        <f t="shared" si="327"/>
        <v>31</v>
      </c>
      <c r="BK1759" s="34">
        <f t="shared" si="328"/>
        <v>100</v>
      </c>
      <c r="BL1759" s="34">
        <f t="shared" si="329"/>
        <v>36</v>
      </c>
      <c r="BM1759" s="35">
        <f t="shared" si="330"/>
        <v>77</v>
      </c>
      <c r="BN1759" s="34">
        <f t="shared" si="331"/>
        <v>89</v>
      </c>
      <c r="BO1759" s="35">
        <f t="shared" si="332"/>
        <v>100</v>
      </c>
      <c r="BP1759" s="35">
        <f t="shared" si="333"/>
        <v>1</v>
      </c>
      <c r="BQ1759" s="35">
        <f t="shared" si="334"/>
        <v>40</v>
      </c>
      <c r="BR1759" s="35">
        <f t="shared" si="335"/>
        <v>47</v>
      </c>
    </row>
    <row r="1760" spans="2:70" x14ac:dyDescent="0.3">
      <c r="B1760" s="6" t="s">
        <v>1518</v>
      </c>
      <c r="C1760" s="6">
        <v>207011154</v>
      </c>
      <c r="D1760" s="6" t="s">
        <v>1436</v>
      </c>
      <c r="E1760" s="6" t="s">
        <v>861</v>
      </c>
      <c r="F1760" s="6" t="s">
        <v>689</v>
      </c>
      <c r="G1760" s="6" t="s">
        <v>86</v>
      </c>
      <c r="H1760" s="6" t="s">
        <v>4995</v>
      </c>
      <c r="I1760" s="22">
        <v>1800000</v>
      </c>
      <c r="J1760" s="22">
        <v>1800000</v>
      </c>
      <c r="K1760" s="22">
        <v>1800000</v>
      </c>
      <c r="L1760" s="22">
        <v>1025000</v>
      </c>
      <c r="M1760" s="22">
        <v>735000</v>
      </c>
      <c r="N1760" s="22">
        <v>990000</v>
      </c>
      <c r="O1760" s="23">
        <v>26</v>
      </c>
      <c r="P1760" s="23">
        <v>31</v>
      </c>
      <c r="Q1760" s="23">
        <v>25</v>
      </c>
      <c r="R1760" s="22">
        <v>560</v>
      </c>
      <c r="S1760" s="22">
        <v>525</v>
      </c>
      <c r="T1760" s="24">
        <v>3.7</v>
      </c>
      <c r="U1760" s="24">
        <v>-0.5</v>
      </c>
      <c r="V1760" s="24">
        <v>4.2</v>
      </c>
      <c r="W1760" s="24">
        <v>2.8</v>
      </c>
      <c r="X1760" s="25">
        <v>1.6177777777777777E-2</v>
      </c>
      <c r="Y1760" s="24">
        <v>4.5999999999999996</v>
      </c>
      <c r="Z1760" s="24">
        <v>-1.4000000000000004</v>
      </c>
      <c r="AA1760" s="24">
        <v>6</v>
      </c>
      <c r="AB1760" s="24">
        <v>5.3</v>
      </c>
      <c r="AC1760" s="26">
        <v>0.20120724346076457</v>
      </c>
      <c r="AD1760" s="24">
        <v>12.4372609282066</v>
      </c>
      <c r="AE1760" s="6">
        <v>455</v>
      </c>
      <c r="AF1760" s="6">
        <v>520</v>
      </c>
      <c r="AG1760" s="6">
        <v>600</v>
      </c>
      <c r="AH1760" s="27">
        <v>4.3900355871886125</v>
      </c>
      <c r="AI1760" s="28">
        <v>690000</v>
      </c>
      <c r="AJ1760" s="28">
        <v>668000</v>
      </c>
      <c r="AK1760" s="28">
        <v>755000</v>
      </c>
      <c r="AL1760" s="29">
        <v>3.2934131736526949E-2</v>
      </c>
      <c r="AM1760" s="29">
        <v>-8.6092715231788075E-2</v>
      </c>
      <c r="AN1760" s="6">
        <v>3.3</v>
      </c>
      <c r="AO1760" s="27">
        <v>0.19999999999999973</v>
      </c>
      <c r="AP1760" s="6">
        <v>3.1</v>
      </c>
      <c r="AQ1760" s="28">
        <v>570</v>
      </c>
      <c r="AR1760" s="28">
        <v>550</v>
      </c>
      <c r="AS1760" s="25">
        <v>3.6363636363636362E-2</v>
      </c>
      <c r="AT1760" s="30">
        <v>2783.2000000000003</v>
      </c>
      <c r="AU1760" s="24">
        <v>0.75800000000000001</v>
      </c>
      <c r="AV1760" s="24">
        <v>0.24199999999999999</v>
      </c>
      <c r="AW1760" s="24">
        <v>0.65759999999999996</v>
      </c>
      <c r="AX1760" s="24">
        <v>0.21890000000000001</v>
      </c>
      <c r="AY1760" s="24">
        <v>0.40620000000000001</v>
      </c>
      <c r="AZ1760" s="24">
        <v>0.33029999999999998</v>
      </c>
      <c r="BA1760" s="24">
        <v>0.23619999999999999</v>
      </c>
      <c r="BB1760" s="31">
        <v>9</v>
      </c>
      <c r="BC1760" s="23">
        <v>8</v>
      </c>
      <c r="BD1760" s="32" t="s">
        <v>3837</v>
      </c>
      <c r="BE1760" s="33">
        <v>145.05122520942101</v>
      </c>
      <c r="BF1760" s="33">
        <v>-37.792521262433901</v>
      </c>
      <c r="BG1760" s="34">
        <f t="shared" si="324"/>
        <v>55</v>
      </c>
      <c r="BH1760" s="34">
        <f t="shared" si="325"/>
        <v>62</v>
      </c>
      <c r="BI1760" s="34">
        <f t="shared" si="326"/>
        <v>70</v>
      </c>
      <c r="BJ1760" s="34">
        <f t="shared" si="327"/>
        <v>17</v>
      </c>
      <c r="BK1760" s="34">
        <f t="shared" si="328"/>
        <v>100</v>
      </c>
      <c r="BL1760" s="34">
        <f t="shared" si="329"/>
        <v>79</v>
      </c>
      <c r="BM1760" s="35">
        <f t="shared" si="330"/>
        <v>5</v>
      </c>
      <c r="BN1760" s="34">
        <f t="shared" si="331"/>
        <v>26</v>
      </c>
      <c r="BO1760" s="35">
        <f t="shared" si="332"/>
        <v>100</v>
      </c>
      <c r="BP1760" s="35">
        <f t="shared" si="333"/>
        <v>41</v>
      </c>
      <c r="BQ1760" s="35">
        <f t="shared" si="334"/>
        <v>90</v>
      </c>
      <c r="BR1760" s="35">
        <f t="shared" si="335"/>
        <v>47</v>
      </c>
    </row>
    <row r="1761" spans="2:70" x14ac:dyDescent="0.3">
      <c r="B1761" s="6" t="s">
        <v>1041</v>
      </c>
      <c r="C1761" s="6">
        <v>210051443</v>
      </c>
      <c r="D1761" s="6" t="s">
        <v>333</v>
      </c>
      <c r="E1761" s="6" t="s">
        <v>146</v>
      </c>
      <c r="F1761" s="6" t="s">
        <v>689</v>
      </c>
      <c r="G1761" s="6" t="s">
        <v>86</v>
      </c>
      <c r="H1761" s="6" t="s">
        <v>4995</v>
      </c>
      <c r="I1761" s="22">
        <v>460000</v>
      </c>
      <c r="J1761" s="22">
        <v>460000</v>
      </c>
      <c r="K1761" s="22">
        <v>450000</v>
      </c>
      <c r="L1761" s="22">
        <v>475000</v>
      </c>
      <c r="M1761" s="22">
        <v>472000</v>
      </c>
      <c r="N1761" s="22">
        <v>430000</v>
      </c>
      <c r="O1761" s="23">
        <v>36</v>
      </c>
      <c r="P1761" s="23">
        <v>27</v>
      </c>
      <c r="Q1761" s="23">
        <v>27</v>
      </c>
      <c r="R1761" s="22">
        <v>470</v>
      </c>
      <c r="S1761" s="22">
        <v>450</v>
      </c>
      <c r="T1761" s="24">
        <v>4.7</v>
      </c>
      <c r="U1761" s="24">
        <v>0</v>
      </c>
      <c r="V1761" s="24">
        <v>4.7</v>
      </c>
      <c r="W1761" s="24">
        <v>5.0999999999999996</v>
      </c>
      <c r="X1761" s="25">
        <v>5.3130434782608697E-2</v>
      </c>
      <c r="Y1761" s="24">
        <v>8.1999999999999993</v>
      </c>
      <c r="Z1761" s="24">
        <v>-2.9000000000000004</v>
      </c>
      <c r="AA1761" s="24">
        <v>11.1</v>
      </c>
      <c r="AB1761" s="24">
        <v>13.7</v>
      </c>
      <c r="AC1761" s="26">
        <v>0.22868820552744257</v>
      </c>
      <c r="AD1761" s="24">
        <v>4.3042788274395898</v>
      </c>
      <c r="AE1761" s="6">
        <v>102</v>
      </c>
      <c r="AF1761" s="6">
        <v>113</v>
      </c>
      <c r="AG1761" s="6">
        <v>132</v>
      </c>
      <c r="AH1761" s="27">
        <v>2.6285714285714286</v>
      </c>
      <c r="AI1761" s="28">
        <v>465000</v>
      </c>
      <c r="AJ1761" s="28">
        <v>455000</v>
      </c>
      <c r="AK1761" s="28">
        <v>455000</v>
      </c>
      <c r="AL1761" s="29">
        <v>2.197802197802198E-2</v>
      </c>
      <c r="AM1761" s="29">
        <v>2.197802197802198E-2</v>
      </c>
      <c r="AN1761" s="6">
        <v>3.3</v>
      </c>
      <c r="AO1761" s="27">
        <v>0.19999999999999973</v>
      </c>
      <c r="AP1761" s="6">
        <v>3.1</v>
      </c>
      <c r="AQ1761" s="28">
        <v>485</v>
      </c>
      <c r="AR1761" s="28">
        <v>450</v>
      </c>
      <c r="AS1761" s="25">
        <v>7.7777777777777779E-2</v>
      </c>
      <c r="AT1761" s="30">
        <v>2055.2000000000003</v>
      </c>
      <c r="AU1761" s="24">
        <v>0.85040000000000004</v>
      </c>
      <c r="AV1761" s="24">
        <v>0.14960000000000001</v>
      </c>
      <c r="AW1761" s="24">
        <v>0.91810000000000003</v>
      </c>
      <c r="AX1761" s="24">
        <v>7.5300000000000006E-2</v>
      </c>
      <c r="AY1761" s="24">
        <v>0.17269999999999999</v>
      </c>
      <c r="AZ1761" s="24">
        <v>0.54600000000000004</v>
      </c>
      <c r="BA1761" s="24">
        <v>0.25719999999999998</v>
      </c>
      <c r="BB1761" s="31">
        <v>3</v>
      </c>
      <c r="BC1761" s="23">
        <v>23</v>
      </c>
      <c r="BD1761" s="32" t="s">
        <v>3413</v>
      </c>
      <c r="BE1761" s="33">
        <v>144.920124817957</v>
      </c>
      <c r="BF1761" s="33">
        <v>-37.605728830985797</v>
      </c>
      <c r="BG1761" s="34">
        <f t="shared" si="324"/>
        <v>39</v>
      </c>
      <c r="BH1761" s="34">
        <f t="shared" si="325"/>
        <v>62</v>
      </c>
      <c r="BI1761" s="34">
        <f t="shared" si="326"/>
        <v>92</v>
      </c>
      <c r="BJ1761" s="34">
        <f t="shared" si="327"/>
        <v>12</v>
      </c>
      <c r="BK1761" s="34">
        <f t="shared" si="328"/>
        <v>100</v>
      </c>
      <c r="BL1761" s="34">
        <f t="shared" si="329"/>
        <v>28</v>
      </c>
      <c r="BM1761" s="35">
        <f t="shared" si="330"/>
        <v>100</v>
      </c>
      <c r="BN1761" s="34">
        <f t="shared" si="331"/>
        <v>100</v>
      </c>
      <c r="BO1761" s="35">
        <f t="shared" si="332"/>
        <v>100</v>
      </c>
      <c r="BP1761" s="35">
        <f t="shared" si="333"/>
        <v>1</v>
      </c>
      <c r="BQ1761" s="35">
        <f t="shared" si="334"/>
        <v>30</v>
      </c>
      <c r="BR1761" s="35">
        <f t="shared" si="335"/>
        <v>47</v>
      </c>
    </row>
    <row r="1762" spans="2:70" x14ac:dyDescent="0.3">
      <c r="B1762" s="6" t="s">
        <v>895</v>
      </c>
      <c r="C1762" s="6">
        <v>213011335</v>
      </c>
      <c r="D1762" s="6" t="s">
        <v>88</v>
      </c>
      <c r="E1762" s="6" t="s">
        <v>89</v>
      </c>
      <c r="F1762" s="6" t="s">
        <v>689</v>
      </c>
      <c r="G1762" s="6" t="s">
        <v>86</v>
      </c>
      <c r="H1762" s="6" t="s">
        <v>4995</v>
      </c>
      <c r="I1762" s="22">
        <v>580000</v>
      </c>
      <c r="J1762" s="22">
        <v>575000</v>
      </c>
      <c r="K1762" s="22">
        <v>500000</v>
      </c>
      <c r="L1762" s="22">
        <v>480000</v>
      </c>
      <c r="M1762" s="22">
        <v>470000</v>
      </c>
      <c r="N1762" s="22">
        <v>480000</v>
      </c>
      <c r="O1762" s="23">
        <v>52</v>
      </c>
      <c r="P1762" s="23">
        <v>53</v>
      </c>
      <c r="Q1762" s="23">
        <v>62</v>
      </c>
      <c r="R1762" s="22">
        <v>430</v>
      </c>
      <c r="S1762" s="22">
        <v>400</v>
      </c>
      <c r="T1762" s="24">
        <v>2.2000000000000002</v>
      </c>
      <c r="U1762" s="24">
        <v>-0.5</v>
      </c>
      <c r="V1762" s="24">
        <v>2.7</v>
      </c>
      <c r="W1762" s="24">
        <v>2.8</v>
      </c>
      <c r="X1762" s="25">
        <v>3.8551724137931037E-2</v>
      </c>
      <c r="Y1762" s="24">
        <v>6.7</v>
      </c>
      <c r="Z1762" s="24">
        <v>-2.4999999999999991</v>
      </c>
      <c r="AA1762" s="24">
        <v>9.1999999999999993</v>
      </c>
      <c r="AB1762" s="24">
        <v>8.9</v>
      </c>
      <c r="AC1762" s="26">
        <v>0.31163033395176248</v>
      </c>
      <c r="AD1762" s="24">
        <v>8.0834344227201367</v>
      </c>
      <c r="AE1762" s="6">
        <v>134</v>
      </c>
      <c r="AF1762" s="6">
        <v>144</v>
      </c>
      <c r="AG1762" s="6">
        <v>235</v>
      </c>
      <c r="AH1762" s="27">
        <v>3.3543307086614171</v>
      </c>
      <c r="AI1762" s="28">
        <v>513000</v>
      </c>
      <c r="AJ1762" s="28">
        <v>490000</v>
      </c>
      <c r="AK1762" s="28">
        <v>465000</v>
      </c>
      <c r="AL1762" s="29">
        <v>4.6938775510204082E-2</v>
      </c>
      <c r="AM1762" s="29">
        <v>0.1032258064516129</v>
      </c>
      <c r="AN1762" s="6">
        <v>3</v>
      </c>
      <c r="AO1762" s="27">
        <v>0.10000000000000009</v>
      </c>
      <c r="AP1762" s="6">
        <v>2.9</v>
      </c>
      <c r="AQ1762" s="28">
        <v>460</v>
      </c>
      <c r="AR1762" s="28">
        <v>430</v>
      </c>
      <c r="AS1762" s="25">
        <v>6.9767441860465115E-2</v>
      </c>
      <c r="AT1762" s="30">
        <v>1379.8400000000001</v>
      </c>
      <c r="AU1762" s="24">
        <v>0.72629999999999995</v>
      </c>
      <c r="AV1762" s="24">
        <v>0.2737</v>
      </c>
      <c r="AW1762" s="24">
        <v>0.79830000000000001</v>
      </c>
      <c r="AX1762" s="24">
        <v>0.12590000000000001</v>
      </c>
      <c r="AY1762" s="24">
        <v>0.35520000000000002</v>
      </c>
      <c r="AZ1762" s="24">
        <v>0.25950000000000001</v>
      </c>
      <c r="BA1762" s="24">
        <v>0.34279999999999999</v>
      </c>
      <c r="BB1762" s="31">
        <v>1</v>
      </c>
      <c r="BC1762" s="23">
        <v>15</v>
      </c>
      <c r="BD1762" s="32" t="s">
        <v>3286</v>
      </c>
      <c r="BE1762" s="33">
        <v>144.81147572162001</v>
      </c>
      <c r="BF1762" s="33">
        <v>-37.753109936925199</v>
      </c>
      <c r="BG1762" s="34">
        <f t="shared" si="324"/>
        <v>80</v>
      </c>
      <c r="BH1762" s="34">
        <f t="shared" si="325"/>
        <v>67</v>
      </c>
      <c r="BI1762" s="34">
        <f t="shared" si="326"/>
        <v>83</v>
      </c>
      <c r="BJ1762" s="34">
        <f t="shared" si="327"/>
        <v>24</v>
      </c>
      <c r="BK1762" s="34">
        <f t="shared" si="328"/>
        <v>100</v>
      </c>
      <c r="BL1762" s="34">
        <f t="shared" si="329"/>
        <v>68</v>
      </c>
      <c r="BM1762" s="35">
        <f t="shared" si="330"/>
        <v>79</v>
      </c>
      <c r="BN1762" s="34">
        <f t="shared" si="331"/>
        <v>69</v>
      </c>
      <c r="BO1762" s="35">
        <f t="shared" si="332"/>
        <v>59</v>
      </c>
      <c r="BP1762" s="35">
        <f t="shared" si="333"/>
        <v>6</v>
      </c>
      <c r="BQ1762" s="35">
        <f t="shared" si="334"/>
        <v>10</v>
      </c>
      <c r="BR1762" s="35">
        <f t="shared" si="335"/>
        <v>47</v>
      </c>
    </row>
    <row r="1763" spans="2:70" x14ac:dyDescent="0.3">
      <c r="B1763" s="6" t="s">
        <v>1554</v>
      </c>
      <c r="C1763" s="6">
        <v>217031476</v>
      </c>
      <c r="D1763" s="6" t="s">
        <v>164</v>
      </c>
      <c r="E1763" s="6" t="s">
        <v>165</v>
      </c>
      <c r="F1763" s="6" t="s">
        <v>2708</v>
      </c>
      <c r="G1763" s="6" t="s">
        <v>86</v>
      </c>
      <c r="H1763" s="6" t="s">
        <v>4995</v>
      </c>
      <c r="I1763" s="22">
        <v>850000</v>
      </c>
      <c r="J1763" s="22">
        <v>845000</v>
      </c>
      <c r="K1763" s="22">
        <v>785000</v>
      </c>
      <c r="L1763" s="22">
        <v>740000</v>
      </c>
      <c r="M1763" s="22">
        <v>770000</v>
      </c>
      <c r="N1763" s="22">
        <v>835000</v>
      </c>
      <c r="O1763" s="23">
        <v>49</v>
      </c>
      <c r="P1763" s="23">
        <v>50</v>
      </c>
      <c r="Q1763" s="23">
        <v>178</v>
      </c>
      <c r="R1763" s="22">
        <v>500</v>
      </c>
      <c r="S1763" s="22">
        <v>500</v>
      </c>
      <c r="T1763" s="24">
        <v>1.5</v>
      </c>
      <c r="U1763" s="24">
        <v>-0.19999999999999996</v>
      </c>
      <c r="V1763" s="24">
        <v>1.7</v>
      </c>
      <c r="W1763" s="24">
        <v>1.7</v>
      </c>
      <c r="X1763" s="25">
        <v>3.0588235294117649E-2</v>
      </c>
      <c r="Y1763" s="24">
        <v>2.2000000000000002</v>
      </c>
      <c r="Z1763" s="24">
        <v>-0.69999999999999973</v>
      </c>
      <c r="AA1763" s="24">
        <v>2.9</v>
      </c>
      <c r="AB1763" s="24">
        <v>1.7</v>
      </c>
      <c r="AC1763" s="26">
        <v>0.3825437630064879</v>
      </c>
      <c r="AD1763" s="24">
        <v>12.506238405981334</v>
      </c>
      <c r="AE1763" s="6">
        <v>37</v>
      </c>
      <c r="AF1763" s="6">
        <v>39</v>
      </c>
      <c r="AG1763" s="6">
        <v>31</v>
      </c>
      <c r="AH1763" s="27">
        <v>10.133333333333333</v>
      </c>
      <c r="AI1763" s="28">
        <v>475000</v>
      </c>
      <c r="AJ1763" s="28">
        <v>455000</v>
      </c>
      <c r="AK1763" s="28">
        <v>390000</v>
      </c>
      <c r="AL1763" s="29">
        <v>4.3956043956043959E-2</v>
      </c>
      <c r="AM1763" s="29">
        <v>0.21794871794871795</v>
      </c>
      <c r="AN1763" s="6">
        <v>1.9</v>
      </c>
      <c r="AO1763" s="27">
        <v>-0.30000000000000027</v>
      </c>
      <c r="AP1763" s="6">
        <v>2.2000000000000002</v>
      </c>
      <c r="AQ1763" s="28">
        <v>380</v>
      </c>
      <c r="AR1763" s="28">
        <v>360</v>
      </c>
      <c r="AS1763" s="25">
        <v>5.5555555555555552E-2</v>
      </c>
      <c r="AT1763" s="30">
        <v>1307.0400000000002</v>
      </c>
      <c r="AU1763" s="24">
        <v>0.62180000000000002</v>
      </c>
      <c r="AV1763" s="24">
        <v>0.37819999999999998</v>
      </c>
      <c r="AW1763" s="24">
        <v>0.90569999999999995</v>
      </c>
      <c r="AX1763" s="24">
        <v>5.2400000000000002E-2</v>
      </c>
      <c r="AY1763" s="24">
        <v>0.49940000000000001</v>
      </c>
      <c r="AZ1763" s="24">
        <v>0.25969999999999999</v>
      </c>
      <c r="BA1763" s="24">
        <v>0.19539999999999999</v>
      </c>
      <c r="BB1763" s="31">
        <v>4</v>
      </c>
      <c r="BC1763" s="23">
        <v>153</v>
      </c>
      <c r="BD1763" s="32" t="s">
        <v>3872</v>
      </c>
      <c r="BE1763" s="33">
        <v>143.57435995357201</v>
      </c>
      <c r="BF1763" s="33">
        <v>-38.654536275399003</v>
      </c>
      <c r="BG1763" s="34">
        <f t="shared" si="324"/>
        <v>92</v>
      </c>
      <c r="BH1763" s="34">
        <f t="shared" si="325"/>
        <v>85</v>
      </c>
      <c r="BI1763" s="34">
        <f t="shared" si="326"/>
        <v>1</v>
      </c>
      <c r="BJ1763" s="34">
        <f t="shared" si="327"/>
        <v>23</v>
      </c>
      <c r="BK1763" s="34">
        <f t="shared" si="328"/>
        <v>76</v>
      </c>
      <c r="BL1763" s="34">
        <f t="shared" si="329"/>
        <v>100</v>
      </c>
      <c r="BM1763" s="35">
        <f t="shared" si="330"/>
        <v>52</v>
      </c>
      <c r="BN1763" s="34">
        <f t="shared" si="331"/>
        <v>26</v>
      </c>
      <c r="BO1763" s="35">
        <f t="shared" si="332"/>
        <v>13</v>
      </c>
      <c r="BP1763" s="35">
        <f t="shared" si="333"/>
        <v>80</v>
      </c>
      <c r="BQ1763" s="35">
        <f t="shared" si="334"/>
        <v>40</v>
      </c>
      <c r="BR1763" s="35">
        <f t="shared" si="335"/>
        <v>47</v>
      </c>
    </row>
    <row r="1764" spans="2:70" x14ac:dyDescent="0.3">
      <c r="B1764" s="6" t="s">
        <v>2677</v>
      </c>
      <c r="C1764" s="6">
        <v>308051533</v>
      </c>
      <c r="D1764" s="6" t="s">
        <v>1150</v>
      </c>
      <c r="E1764" s="6" t="s">
        <v>370</v>
      </c>
      <c r="F1764" s="6" t="s">
        <v>1150</v>
      </c>
      <c r="G1764" s="6" t="s">
        <v>97</v>
      </c>
      <c r="H1764" s="6" t="s">
        <v>4995</v>
      </c>
      <c r="I1764" s="22">
        <v>349000</v>
      </c>
      <c r="J1764" s="22">
        <v>330630</v>
      </c>
      <c r="K1764" s="22">
        <v>282150</v>
      </c>
      <c r="L1764" s="22">
        <v>370000</v>
      </c>
      <c r="M1764" s="22">
        <v>361000</v>
      </c>
      <c r="N1764" s="22">
        <v>285000</v>
      </c>
      <c r="O1764" s="23">
        <v>32</v>
      </c>
      <c r="P1764" s="23">
        <v>38</v>
      </c>
      <c r="Q1764" s="23">
        <v>66</v>
      </c>
      <c r="R1764" s="22">
        <v>390</v>
      </c>
      <c r="S1764" s="22">
        <v>320</v>
      </c>
      <c r="T1764" s="24">
        <v>4.5</v>
      </c>
      <c r="U1764" s="24">
        <v>-9.9999999999999645E-2</v>
      </c>
      <c r="V1764" s="24">
        <v>4.5999999999999996</v>
      </c>
      <c r="W1764" s="24">
        <v>4.2</v>
      </c>
      <c r="X1764" s="25">
        <v>5.810888252148997E-2</v>
      </c>
      <c r="Y1764" s="24">
        <v>4.7</v>
      </c>
      <c r="Z1764" s="24">
        <v>-1.5999999999999996</v>
      </c>
      <c r="AA1764" s="24">
        <v>6.3</v>
      </c>
      <c r="AB1764" s="24">
        <v>8.4</v>
      </c>
      <c r="AC1764" s="26">
        <v>0.18424036281179137</v>
      </c>
      <c r="AD1764" s="24">
        <v>3.1706058491772775</v>
      </c>
      <c r="AE1764" s="6">
        <v>123</v>
      </c>
      <c r="AF1764" s="6">
        <v>125</v>
      </c>
      <c r="AG1764" s="6">
        <v>87</v>
      </c>
      <c r="AH1764" s="27">
        <v>4.1983471074380168</v>
      </c>
      <c r="AI1764" s="28">
        <v>335000</v>
      </c>
      <c r="AJ1764" s="28">
        <v>270000</v>
      </c>
      <c r="AK1764" s="28">
        <v>245000</v>
      </c>
      <c r="AL1764" s="29">
        <v>0.24074074074074073</v>
      </c>
      <c r="AM1764" s="29">
        <v>0.36734693877551022</v>
      </c>
      <c r="AN1764" s="6">
        <v>5.0999999999999996</v>
      </c>
      <c r="AO1764" s="27">
        <v>-0.20000000000000018</v>
      </c>
      <c r="AP1764" s="6">
        <v>5.3</v>
      </c>
      <c r="AQ1764" s="28">
        <v>390</v>
      </c>
      <c r="AR1764" s="28">
        <v>350</v>
      </c>
      <c r="AS1764" s="25">
        <v>0.11428571428571428</v>
      </c>
      <c r="AT1764" s="30">
        <v>2116.8000000000002</v>
      </c>
      <c r="AU1764" s="24">
        <v>0.74380000000000002</v>
      </c>
      <c r="AV1764" s="24">
        <v>0.25619999999999998</v>
      </c>
      <c r="AW1764" s="24">
        <v>0.90549999999999997</v>
      </c>
      <c r="AX1764" s="24">
        <v>7.17E-2</v>
      </c>
      <c r="AY1764" s="24">
        <v>0.19070000000000001</v>
      </c>
      <c r="AZ1764" s="24">
        <v>0.3911</v>
      </c>
      <c r="BA1764" s="24">
        <v>0.40260000000000001</v>
      </c>
      <c r="BB1764" s="31">
        <v>3</v>
      </c>
      <c r="BC1764" s="23">
        <v>438</v>
      </c>
      <c r="BD1764" s="32" t="s">
        <v>4973</v>
      </c>
      <c r="BE1764" s="33">
        <v>151.221588983131</v>
      </c>
      <c r="BF1764" s="33">
        <v>-23.888921991455302</v>
      </c>
      <c r="BG1764" s="34">
        <f t="shared" si="324"/>
        <v>42</v>
      </c>
      <c r="BH1764" s="34">
        <f t="shared" si="325"/>
        <v>32</v>
      </c>
      <c r="BI1764" s="34">
        <f t="shared" si="326"/>
        <v>73</v>
      </c>
      <c r="BJ1764" s="34">
        <f t="shared" si="327"/>
        <v>100</v>
      </c>
      <c r="BK1764" s="34">
        <f t="shared" si="328"/>
        <v>36</v>
      </c>
      <c r="BL1764" s="34">
        <f t="shared" si="329"/>
        <v>32</v>
      </c>
      <c r="BM1764" s="35">
        <f t="shared" si="330"/>
        <v>100</v>
      </c>
      <c r="BN1764" s="34">
        <f t="shared" si="331"/>
        <v>100</v>
      </c>
      <c r="BO1764" s="35">
        <f t="shared" si="332"/>
        <v>100</v>
      </c>
      <c r="BP1764" s="35">
        <f t="shared" si="333"/>
        <v>39</v>
      </c>
      <c r="BQ1764" s="35">
        <f t="shared" si="334"/>
        <v>30</v>
      </c>
      <c r="BR1764" s="35">
        <f t="shared" si="335"/>
        <v>47</v>
      </c>
    </row>
    <row r="1765" spans="2:70" x14ac:dyDescent="0.3">
      <c r="B1765" s="6" t="s">
        <v>2641</v>
      </c>
      <c r="C1765" s="6">
        <v>309091540</v>
      </c>
      <c r="D1765" s="6" t="s">
        <v>2157</v>
      </c>
      <c r="E1765" s="6" t="s">
        <v>1142</v>
      </c>
      <c r="F1765" s="6" t="s">
        <v>3657</v>
      </c>
      <c r="G1765" s="6" t="s">
        <v>97</v>
      </c>
      <c r="H1765" s="6" t="s">
        <v>4995</v>
      </c>
      <c r="I1765" s="22">
        <v>629000</v>
      </c>
      <c r="J1765" s="22">
        <v>620000</v>
      </c>
      <c r="K1765" s="22">
        <v>550000</v>
      </c>
      <c r="L1765" s="22">
        <v>620000</v>
      </c>
      <c r="M1765" s="22">
        <v>616000</v>
      </c>
      <c r="N1765" s="22">
        <v>539000</v>
      </c>
      <c r="O1765" s="23">
        <v>43</v>
      </c>
      <c r="P1765" s="23">
        <v>41</v>
      </c>
      <c r="Q1765" s="23">
        <v>38</v>
      </c>
      <c r="R1765" s="22">
        <v>650</v>
      </c>
      <c r="S1765" s="22">
        <v>600</v>
      </c>
      <c r="T1765" s="24">
        <v>2.2000000000000002</v>
      </c>
      <c r="U1765" s="24">
        <v>-0.19999999999999973</v>
      </c>
      <c r="V1765" s="24">
        <v>2.4</v>
      </c>
      <c r="W1765" s="24">
        <v>2.7</v>
      </c>
      <c r="X1765" s="25">
        <v>5.3736089030206678E-2</v>
      </c>
      <c r="Y1765" s="24">
        <v>4.5999999999999996</v>
      </c>
      <c r="Z1765" s="24">
        <v>-1.7000000000000002</v>
      </c>
      <c r="AA1765" s="24">
        <v>6.3</v>
      </c>
      <c r="AB1765" s="24">
        <v>6.9</v>
      </c>
      <c r="AC1765" s="26">
        <v>0.48646868638486407</v>
      </c>
      <c r="AD1765" s="24">
        <v>9.0529231874579725</v>
      </c>
      <c r="AE1765" s="6">
        <v>149</v>
      </c>
      <c r="AF1765" s="6">
        <v>167</v>
      </c>
      <c r="AG1765" s="6">
        <v>154</v>
      </c>
      <c r="AH1765" s="27">
        <v>3.1932203389830511</v>
      </c>
      <c r="AI1765" s="28">
        <v>695000</v>
      </c>
      <c r="AJ1765" s="28">
        <v>622000</v>
      </c>
      <c r="AK1765" s="28">
        <v>550000</v>
      </c>
      <c r="AL1765" s="29">
        <v>0.11736334405144695</v>
      </c>
      <c r="AM1765" s="29">
        <v>0.26363636363636361</v>
      </c>
      <c r="AN1765" s="6">
        <v>2.4</v>
      </c>
      <c r="AO1765" s="27">
        <v>-0.20000000000000018</v>
      </c>
      <c r="AP1765" s="6">
        <v>2.6</v>
      </c>
      <c r="AQ1765" s="28">
        <v>690</v>
      </c>
      <c r="AR1765" s="28">
        <v>645</v>
      </c>
      <c r="AS1765" s="25">
        <v>6.9767441860465115E-2</v>
      </c>
      <c r="AT1765" s="30">
        <v>1336.16</v>
      </c>
      <c r="AU1765" s="24">
        <v>0.50549999999999995</v>
      </c>
      <c r="AV1765" s="24">
        <v>0.4945</v>
      </c>
      <c r="AW1765" s="24">
        <v>0.1343</v>
      </c>
      <c r="AX1765" s="24">
        <v>0.15090000000000001</v>
      </c>
      <c r="AY1765" s="24">
        <v>0.15540000000000001</v>
      </c>
      <c r="AZ1765" s="24">
        <v>0.1273</v>
      </c>
      <c r="BA1765" s="24">
        <v>0.68049999999999999</v>
      </c>
      <c r="BB1765" s="31">
        <v>2</v>
      </c>
      <c r="BC1765" s="23">
        <v>66</v>
      </c>
      <c r="BD1765" s="32" t="s">
        <v>4935</v>
      </c>
      <c r="BE1765" s="33">
        <v>153.39732607785601</v>
      </c>
      <c r="BF1765" s="33">
        <v>-27.966654479369399</v>
      </c>
      <c r="BG1765" s="34">
        <f t="shared" si="324"/>
        <v>80</v>
      </c>
      <c r="BH1765" s="34">
        <f t="shared" si="325"/>
        <v>77</v>
      </c>
      <c r="BI1765" s="34">
        <f t="shared" si="326"/>
        <v>85</v>
      </c>
      <c r="BJ1765" s="34">
        <f t="shared" si="327"/>
        <v>59</v>
      </c>
      <c r="BK1765" s="34">
        <f t="shared" si="328"/>
        <v>94</v>
      </c>
      <c r="BL1765" s="34">
        <f t="shared" si="329"/>
        <v>24</v>
      </c>
      <c r="BM1765" s="35">
        <f t="shared" si="330"/>
        <v>100</v>
      </c>
      <c r="BN1765" s="34">
        <f t="shared" si="331"/>
        <v>60</v>
      </c>
      <c r="BO1765" s="35">
        <f t="shared" si="332"/>
        <v>1</v>
      </c>
      <c r="BP1765" s="35">
        <f t="shared" si="333"/>
        <v>41</v>
      </c>
      <c r="BQ1765" s="35">
        <f t="shared" si="334"/>
        <v>20</v>
      </c>
      <c r="BR1765" s="35">
        <f t="shared" si="335"/>
        <v>47</v>
      </c>
    </row>
    <row r="1766" spans="2:70" x14ac:dyDescent="0.3">
      <c r="B1766" s="6" t="s">
        <v>2586</v>
      </c>
      <c r="C1766" s="6">
        <v>316031426</v>
      </c>
      <c r="D1766" s="6" t="s">
        <v>2398</v>
      </c>
      <c r="E1766" s="6" t="s">
        <v>1740</v>
      </c>
      <c r="F1766" s="6" t="s">
        <v>1740</v>
      </c>
      <c r="G1766" s="6" t="s">
        <v>97</v>
      </c>
      <c r="H1766" s="6" t="s">
        <v>4995</v>
      </c>
      <c r="I1766" s="22">
        <v>900000</v>
      </c>
      <c r="J1766" s="22">
        <v>855000</v>
      </c>
      <c r="K1766" s="22">
        <v>805000</v>
      </c>
      <c r="L1766" s="22">
        <v>855000</v>
      </c>
      <c r="M1766" s="22">
        <v>840000</v>
      </c>
      <c r="N1766" s="22">
        <v>730000</v>
      </c>
      <c r="O1766" s="23">
        <v>49</v>
      </c>
      <c r="P1766" s="23">
        <v>51</v>
      </c>
      <c r="Q1766" s="23">
        <v>62</v>
      </c>
      <c r="R1766" s="22">
        <v>650</v>
      </c>
      <c r="S1766" s="22">
        <v>600</v>
      </c>
      <c r="T1766" s="24">
        <v>3.3</v>
      </c>
      <c r="U1766" s="24">
        <v>-0.10000000000000009</v>
      </c>
      <c r="V1766" s="24">
        <v>3.4</v>
      </c>
      <c r="W1766" s="24">
        <v>3.2</v>
      </c>
      <c r="X1766" s="25">
        <v>3.7555555555555557E-2</v>
      </c>
      <c r="Y1766" s="24">
        <v>3.6</v>
      </c>
      <c r="Z1766" s="24">
        <v>-1.4</v>
      </c>
      <c r="AA1766" s="24">
        <v>5</v>
      </c>
      <c r="AB1766" s="24">
        <v>5.4</v>
      </c>
      <c r="AC1766" s="26">
        <v>0.38536330867008151</v>
      </c>
      <c r="AD1766" s="24">
        <v>10.261153189440041</v>
      </c>
      <c r="AE1766" s="6">
        <v>227</v>
      </c>
      <c r="AF1766" s="6">
        <v>221</v>
      </c>
      <c r="AG1766" s="6">
        <v>242</v>
      </c>
      <c r="AH1766" s="27">
        <v>3.2121212121212119</v>
      </c>
      <c r="AI1766" s="28">
        <v>776000</v>
      </c>
      <c r="AJ1766" s="28">
        <v>715000</v>
      </c>
      <c r="AK1766" s="28">
        <v>685000</v>
      </c>
      <c r="AL1766" s="29">
        <v>8.5314685314685321E-2</v>
      </c>
      <c r="AM1766" s="29">
        <v>0.13284671532846715</v>
      </c>
      <c r="AN1766" s="6">
        <v>2.4</v>
      </c>
      <c r="AO1766" s="27">
        <v>-0.20000000000000018</v>
      </c>
      <c r="AP1766" s="6">
        <v>2.6</v>
      </c>
      <c r="AQ1766" s="28">
        <v>660</v>
      </c>
      <c r="AR1766" s="28">
        <v>625</v>
      </c>
      <c r="AS1766" s="25">
        <v>5.6000000000000001E-2</v>
      </c>
      <c r="AT1766" s="30">
        <v>1686.7200000000003</v>
      </c>
      <c r="AU1766" s="24">
        <v>0.72230000000000005</v>
      </c>
      <c r="AV1766" s="24">
        <v>0.2777</v>
      </c>
      <c r="AW1766" s="24">
        <v>0.62290000000000001</v>
      </c>
      <c r="AX1766" s="24">
        <v>0.2059</v>
      </c>
      <c r="AY1766" s="24">
        <v>0.3634</v>
      </c>
      <c r="AZ1766" s="24">
        <v>0.31990000000000002</v>
      </c>
      <c r="BA1766" s="24">
        <v>0.27210000000000001</v>
      </c>
      <c r="BB1766" s="31">
        <v>3</v>
      </c>
      <c r="BC1766" s="23">
        <v>97</v>
      </c>
      <c r="BD1766" s="32" t="s">
        <v>4876</v>
      </c>
      <c r="BE1766" s="33">
        <v>153.077202872779</v>
      </c>
      <c r="BF1766" s="33">
        <v>-26.607890761107601</v>
      </c>
      <c r="BG1766" s="34">
        <f t="shared" si="324"/>
        <v>62</v>
      </c>
      <c r="BH1766" s="34">
        <f t="shared" si="325"/>
        <v>77</v>
      </c>
      <c r="BI1766" s="34">
        <f t="shared" si="326"/>
        <v>85</v>
      </c>
      <c r="BJ1766" s="34">
        <f t="shared" si="327"/>
        <v>43</v>
      </c>
      <c r="BK1766" s="34">
        <f t="shared" si="328"/>
        <v>87</v>
      </c>
      <c r="BL1766" s="34">
        <f t="shared" si="329"/>
        <v>70</v>
      </c>
      <c r="BM1766" s="35">
        <f t="shared" si="330"/>
        <v>75</v>
      </c>
      <c r="BN1766" s="34">
        <f t="shared" si="331"/>
        <v>48</v>
      </c>
      <c r="BO1766" s="35">
        <f t="shared" si="332"/>
        <v>11</v>
      </c>
      <c r="BP1766" s="35">
        <f t="shared" si="333"/>
        <v>57</v>
      </c>
      <c r="BQ1766" s="35">
        <f t="shared" si="334"/>
        <v>30</v>
      </c>
      <c r="BR1766" s="35">
        <f t="shared" si="335"/>
        <v>47</v>
      </c>
    </row>
    <row r="1767" spans="2:70" x14ac:dyDescent="0.3">
      <c r="B1767" s="6" t="s">
        <v>2512</v>
      </c>
      <c r="C1767" s="6">
        <v>702011048</v>
      </c>
      <c r="D1767" s="6" t="s">
        <v>2320</v>
      </c>
      <c r="E1767" s="6" t="s">
        <v>1710</v>
      </c>
      <c r="F1767" s="6" t="s">
        <v>2320</v>
      </c>
      <c r="G1767" s="6" t="s">
        <v>1390</v>
      </c>
      <c r="H1767" s="6" t="s">
        <v>4995</v>
      </c>
      <c r="I1767" s="22">
        <v>275000</v>
      </c>
      <c r="J1767" s="22">
        <v>279000</v>
      </c>
      <c r="K1767" s="22">
        <v>299000</v>
      </c>
      <c r="L1767" s="22">
        <v>270000</v>
      </c>
      <c r="M1767" s="22">
        <v>270000</v>
      </c>
      <c r="N1767" s="22">
        <v>325000</v>
      </c>
      <c r="O1767" s="23">
        <v>83</v>
      </c>
      <c r="P1767" s="23">
        <v>83</v>
      </c>
      <c r="Q1767" s="23">
        <v>105</v>
      </c>
      <c r="R1767" s="22">
        <v>460</v>
      </c>
      <c r="S1767" s="22">
        <v>450</v>
      </c>
      <c r="T1767" s="24">
        <v>3.4</v>
      </c>
      <c r="U1767" s="24">
        <v>-0.30000000000000027</v>
      </c>
      <c r="V1767" s="24">
        <v>3.7</v>
      </c>
      <c r="W1767" s="24">
        <v>2.9</v>
      </c>
      <c r="X1767" s="25">
        <v>8.6981818181818188E-2</v>
      </c>
      <c r="Y1767" s="24">
        <v>3.9</v>
      </c>
      <c r="Z1767" s="24">
        <v>-2.3000000000000003</v>
      </c>
      <c r="AA1767" s="24">
        <v>6.2</v>
      </c>
      <c r="AB1767" s="24">
        <v>7.9</v>
      </c>
      <c r="AC1767" s="26">
        <v>0.18117083622156402</v>
      </c>
      <c r="AD1767" s="24">
        <v>2.0828586940188174</v>
      </c>
      <c r="AE1767" s="6">
        <v>74</v>
      </c>
      <c r="AF1767" s="6">
        <v>65</v>
      </c>
      <c r="AG1767" s="6">
        <v>80</v>
      </c>
      <c r="AH1767" s="27">
        <v>6.8307692307692305</v>
      </c>
      <c r="AI1767" s="28">
        <v>280000</v>
      </c>
      <c r="AJ1767" s="28">
        <v>325000</v>
      </c>
      <c r="AK1767" s="28">
        <v>319000</v>
      </c>
      <c r="AL1767" s="29">
        <v>-0.13846153846153847</v>
      </c>
      <c r="AM1767" s="29">
        <v>-0.12225705329153605</v>
      </c>
      <c r="AN1767" s="6">
        <v>2.4</v>
      </c>
      <c r="AO1767" s="27">
        <v>0.5</v>
      </c>
      <c r="AP1767" s="6">
        <v>1.9</v>
      </c>
      <c r="AQ1767" s="28">
        <v>420</v>
      </c>
      <c r="AR1767" s="28">
        <v>420</v>
      </c>
      <c r="AS1767" s="25">
        <v>0</v>
      </c>
      <c r="AT1767" s="30">
        <v>2539.0400000000004</v>
      </c>
      <c r="AU1767" s="24">
        <v>0.69969999999999999</v>
      </c>
      <c r="AV1767" s="24">
        <v>0.30030000000000001</v>
      </c>
      <c r="AW1767" s="24">
        <v>0.71899999999999997</v>
      </c>
      <c r="AX1767" s="24">
        <v>0.26650000000000001</v>
      </c>
      <c r="AY1767" s="24">
        <v>0.1399</v>
      </c>
      <c r="AZ1767" s="24">
        <v>0.40579999999999999</v>
      </c>
      <c r="BA1767" s="24">
        <v>0.40639999999999998</v>
      </c>
      <c r="BB1767" s="31">
        <v>6</v>
      </c>
      <c r="BC1767" s="23">
        <v>1285</v>
      </c>
      <c r="BD1767" s="32" t="s">
        <v>4799</v>
      </c>
      <c r="BE1767" s="33">
        <v>133.832541265217</v>
      </c>
      <c r="BF1767" s="33">
        <v>-23.671204513830499</v>
      </c>
      <c r="BG1767" s="34">
        <f t="shared" si="324"/>
        <v>60</v>
      </c>
      <c r="BH1767" s="34">
        <f t="shared" si="325"/>
        <v>77</v>
      </c>
      <c r="BI1767" s="34">
        <f t="shared" si="326"/>
        <v>40</v>
      </c>
      <c r="BJ1767" s="34">
        <f t="shared" si="327"/>
        <v>1</v>
      </c>
      <c r="BK1767" s="34">
        <f t="shared" si="328"/>
        <v>1</v>
      </c>
      <c r="BL1767" s="34">
        <f t="shared" si="329"/>
        <v>21</v>
      </c>
      <c r="BM1767" s="35">
        <f t="shared" si="330"/>
        <v>100</v>
      </c>
      <c r="BN1767" s="34">
        <f t="shared" si="331"/>
        <v>100</v>
      </c>
      <c r="BO1767" s="35">
        <f t="shared" si="332"/>
        <v>100</v>
      </c>
      <c r="BP1767" s="35">
        <f t="shared" si="333"/>
        <v>52</v>
      </c>
      <c r="BQ1767" s="35">
        <f t="shared" si="334"/>
        <v>60</v>
      </c>
      <c r="BR1767" s="35">
        <f t="shared" si="335"/>
        <v>47</v>
      </c>
    </row>
    <row r="1768" spans="2:70" x14ac:dyDescent="0.3">
      <c r="B1768" s="6" t="s">
        <v>1064</v>
      </c>
      <c r="C1768" s="6">
        <v>801041044</v>
      </c>
      <c r="D1768" s="6" t="s">
        <v>299</v>
      </c>
      <c r="E1768" s="6" t="s">
        <v>107</v>
      </c>
      <c r="F1768" s="6" t="s">
        <v>2703</v>
      </c>
      <c r="G1768" s="6" t="s">
        <v>108</v>
      </c>
      <c r="H1768" s="6" t="s">
        <v>4995</v>
      </c>
      <c r="I1768" s="22">
        <v>495000</v>
      </c>
      <c r="J1768" s="22">
        <v>499000</v>
      </c>
      <c r="K1768" s="22">
        <v>509000</v>
      </c>
      <c r="L1768" s="22">
        <v>585000</v>
      </c>
      <c r="M1768" s="22">
        <v>510000</v>
      </c>
      <c r="N1768" s="22">
        <v>545000</v>
      </c>
      <c r="O1768" s="23">
        <v>34</v>
      </c>
      <c r="P1768" s="23">
        <v>38</v>
      </c>
      <c r="Q1768" s="23">
        <v>42</v>
      </c>
      <c r="R1768" s="22">
        <v>550</v>
      </c>
      <c r="S1768" s="22">
        <v>540</v>
      </c>
      <c r="T1768" s="24">
        <v>5</v>
      </c>
      <c r="U1768" s="24">
        <v>-0.20000000000000018</v>
      </c>
      <c r="V1768" s="24">
        <v>5.2</v>
      </c>
      <c r="W1768" s="24">
        <v>4.7</v>
      </c>
      <c r="X1768" s="25">
        <v>5.7777777777777775E-2</v>
      </c>
      <c r="Y1768" s="24">
        <v>6.8</v>
      </c>
      <c r="Z1768" s="24">
        <v>-2.5000000000000009</v>
      </c>
      <c r="AA1768" s="24">
        <v>9.3000000000000007</v>
      </c>
      <c r="AB1768" s="24">
        <v>12.4</v>
      </c>
      <c r="AC1768" s="26">
        <v>0.18629416865380446</v>
      </c>
      <c r="AD1768" s="24">
        <v>3.2243221497773846</v>
      </c>
      <c r="AE1768" s="6">
        <v>214</v>
      </c>
      <c r="AF1768" s="6">
        <v>238</v>
      </c>
      <c r="AG1768" s="6">
        <v>205</v>
      </c>
      <c r="AH1768" s="27">
        <v>5.6456211812627295</v>
      </c>
      <c r="AI1768" s="28">
        <v>570000</v>
      </c>
      <c r="AJ1768" s="28">
        <v>565000</v>
      </c>
      <c r="AK1768" s="28">
        <v>553000</v>
      </c>
      <c r="AL1768" s="29">
        <v>8.8495575221238937E-3</v>
      </c>
      <c r="AM1768" s="29">
        <v>3.074141048824593E-2</v>
      </c>
      <c r="AN1768" s="6">
        <v>3.7</v>
      </c>
      <c r="AO1768" s="27">
        <v>-0.19999999999999973</v>
      </c>
      <c r="AP1768" s="6">
        <v>3.9</v>
      </c>
      <c r="AQ1768" s="28">
        <v>550</v>
      </c>
      <c r="AR1768" s="28">
        <v>550</v>
      </c>
      <c r="AS1768" s="25">
        <v>0</v>
      </c>
      <c r="AT1768" s="30">
        <v>2952.32</v>
      </c>
      <c r="AU1768" s="24">
        <v>0.749</v>
      </c>
      <c r="AV1768" s="24">
        <v>0.251</v>
      </c>
      <c r="AW1768" s="24">
        <v>0.55459999999999998</v>
      </c>
      <c r="AX1768" s="24">
        <v>0.151</v>
      </c>
      <c r="AY1768" s="24">
        <v>0.1069</v>
      </c>
      <c r="AZ1768" s="24">
        <v>0.4194</v>
      </c>
      <c r="BA1768" s="24">
        <v>0.4541</v>
      </c>
      <c r="BB1768" s="31">
        <v>8</v>
      </c>
      <c r="BC1768" s="23">
        <v>65</v>
      </c>
      <c r="BD1768" s="32" t="s">
        <v>3435</v>
      </c>
      <c r="BE1768" s="33">
        <v>149.15684776952</v>
      </c>
      <c r="BF1768" s="33">
        <v>-35.198341988262797</v>
      </c>
      <c r="BG1768" s="34">
        <f t="shared" si="324"/>
        <v>34</v>
      </c>
      <c r="BH1768" s="34">
        <f t="shared" si="325"/>
        <v>55</v>
      </c>
      <c r="BI1768" s="34">
        <f t="shared" si="326"/>
        <v>55</v>
      </c>
      <c r="BJ1768" s="34">
        <f t="shared" si="327"/>
        <v>5</v>
      </c>
      <c r="BK1768" s="34">
        <f t="shared" si="328"/>
        <v>94</v>
      </c>
      <c r="BL1768" s="34">
        <f t="shared" si="329"/>
        <v>14</v>
      </c>
      <c r="BM1768" s="35">
        <f t="shared" si="330"/>
        <v>100</v>
      </c>
      <c r="BN1768" s="34">
        <f t="shared" si="331"/>
        <v>100</v>
      </c>
      <c r="BO1768" s="35">
        <f t="shared" si="332"/>
        <v>100</v>
      </c>
      <c r="BP1768" s="35">
        <f t="shared" si="333"/>
        <v>4</v>
      </c>
      <c r="BQ1768" s="35">
        <f t="shared" si="334"/>
        <v>80</v>
      </c>
      <c r="BR1768" s="35">
        <f t="shared" si="335"/>
        <v>47</v>
      </c>
    </row>
    <row r="1769" spans="2:70" x14ac:dyDescent="0.3">
      <c r="B1769" s="6" t="s">
        <v>1424</v>
      </c>
      <c r="C1769" s="6">
        <v>201021011</v>
      </c>
      <c r="D1769" s="6" t="s">
        <v>519</v>
      </c>
      <c r="E1769" s="6" t="s">
        <v>170</v>
      </c>
      <c r="F1769" s="6" t="s">
        <v>2708</v>
      </c>
      <c r="G1769" s="6" t="s">
        <v>86</v>
      </c>
      <c r="H1769" s="6" t="s">
        <v>4995</v>
      </c>
      <c r="I1769" s="22">
        <v>755000</v>
      </c>
      <c r="J1769" s="22">
        <v>755000</v>
      </c>
      <c r="K1769" s="22">
        <v>749000</v>
      </c>
      <c r="L1769" s="22">
        <v>565000</v>
      </c>
      <c r="M1769" s="22">
        <v>565000</v>
      </c>
      <c r="N1769" s="22">
        <v>545000</v>
      </c>
      <c r="O1769" s="23">
        <v>276</v>
      </c>
      <c r="P1769" s="23">
        <v>207</v>
      </c>
      <c r="Q1769" s="23">
        <v>80</v>
      </c>
      <c r="R1769" s="22">
        <v>395</v>
      </c>
      <c r="S1769" s="22">
        <v>370</v>
      </c>
      <c r="T1769" s="24">
        <v>3.8</v>
      </c>
      <c r="U1769" s="24">
        <v>0</v>
      </c>
      <c r="V1769" s="24">
        <v>3.8</v>
      </c>
      <c r="W1769" s="24">
        <v>3</v>
      </c>
      <c r="X1769" s="25">
        <v>2.7205298013245033E-2</v>
      </c>
      <c r="Y1769" s="24">
        <v>4.4000000000000004</v>
      </c>
      <c r="Z1769" s="24">
        <v>-2.3999999999999995</v>
      </c>
      <c r="AA1769" s="24">
        <v>6.8</v>
      </c>
      <c r="AB1769" s="24">
        <v>5.7</v>
      </c>
      <c r="AC1769" s="26">
        <v>0.26260504201680673</v>
      </c>
      <c r="AD1769" s="24">
        <v>9.6527169777355919</v>
      </c>
      <c r="AE1769" s="6">
        <v>15</v>
      </c>
      <c r="AF1769" s="6">
        <v>14</v>
      </c>
      <c r="AG1769" s="6">
        <v>19</v>
      </c>
      <c r="AH1769" s="27">
        <v>6.6206896551724146</v>
      </c>
      <c r="AI1769" s="28">
        <v>440000</v>
      </c>
      <c r="AJ1769" s="28">
        <v>500000</v>
      </c>
      <c r="AK1769" s="28">
        <v>590000</v>
      </c>
      <c r="AL1769" s="29">
        <v>-0.12</v>
      </c>
      <c r="AM1769" s="29">
        <v>-0.25423728813559321</v>
      </c>
      <c r="AN1769" s="6">
        <v>3.1</v>
      </c>
      <c r="AO1769" s="27">
        <v>1</v>
      </c>
      <c r="AP1769" s="6">
        <v>2.1</v>
      </c>
      <c r="AQ1769" s="28">
        <v>400</v>
      </c>
      <c r="AR1769" s="28">
        <v>350</v>
      </c>
      <c r="AS1769" s="25">
        <v>0.14285714285714285</v>
      </c>
      <c r="AT1769" s="30">
        <v>1504.16</v>
      </c>
      <c r="AU1769" s="24">
        <v>0.64019999999999999</v>
      </c>
      <c r="AV1769" s="24">
        <v>0.35980000000000001</v>
      </c>
      <c r="AW1769" s="24">
        <v>0.95089999999999997</v>
      </c>
      <c r="AX1769" s="24">
        <v>3.78E-2</v>
      </c>
      <c r="AY1769" s="24">
        <v>0.49</v>
      </c>
      <c r="AZ1769" s="24">
        <v>0.3231</v>
      </c>
      <c r="BA1769" s="24">
        <v>0.14699999999999999</v>
      </c>
      <c r="BB1769" s="31">
        <v>4</v>
      </c>
      <c r="BC1769" s="23">
        <v>88</v>
      </c>
      <c r="BD1769" s="32" t="s">
        <v>3748</v>
      </c>
      <c r="BE1769" s="33">
        <v>144.18345809703001</v>
      </c>
      <c r="BF1769" s="33">
        <v>-37.314012178195902</v>
      </c>
      <c r="BG1769" s="34">
        <f t="shared" si="324"/>
        <v>54</v>
      </c>
      <c r="BH1769" s="34">
        <f t="shared" si="325"/>
        <v>65</v>
      </c>
      <c r="BI1769" s="34">
        <f t="shared" si="326"/>
        <v>43</v>
      </c>
      <c r="BJ1769" s="34">
        <f t="shared" si="327"/>
        <v>1</v>
      </c>
      <c r="BK1769" s="34">
        <f t="shared" si="328"/>
        <v>89</v>
      </c>
      <c r="BL1769" s="34">
        <f t="shared" si="329"/>
        <v>98</v>
      </c>
      <c r="BM1769" s="35">
        <f t="shared" si="330"/>
        <v>41</v>
      </c>
      <c r="BN1769" s="34">
        <f t="shared" si="331"/>
        <v>54</v>
      </c>
      <c r="BO1769" s="35">
        <f t="shared" si="332"/>
        <v>92</v>
      </c>
      <c r="BP1769" s="35">
        <f t="shared" si="333"/>
        <v>44</v>
      </c>
      <c r="BQ1769" s="35">
        <f t="shared" si="334"/>
        <v>40</v>
      </c>
      <c r="BR1769" s="35">
        <f t="shared" si="335"/>
        <v>47</v>
      </c>
    </row>
    <row r="1770" spans="2:70" x14ac:dyDescent="0.3">
      <c r="B1770" s="6" t="s">
        <v>1175</v>
      </c>
      <c r="C1770" s="6">
        <v>117011323</v>
      </c>
      <c r="D1770" s="6" t="s">
        <v>1155</v>
      </c>
      <c r="E1770" s="6" t="s">
        <v>1067</v>
      </c>
      <c r="F1770" s="6" t="s">
        <v>2757</v>
      </c>
      <c r="G1770" s="6" t="s">
        <v>77</v>
      </c>
      <c r="H1770" s="6" t="s">
        <v>4995</v>
      </c>
      <c r="I1770" s="22">
        <v>890000</v>
      </c>
      <c r="J1770" s="22">
        <v>890000</v>
      </c>
      <c r="K1770" s="22">
        <v>900000</v>
      </c>
      <c r="L1770" s="22">
        <v>725000</v>
      </c>
      <c r="M1770" s="22">
        <v>738000</v>
      </c>
      <c r="N1770" s="22">
        <v>720000</v>
      </c>
      <c r="O1770" s="23">
        <v>29</v>
      </c>
      <c r="P1770" s="23">
        <v>29</v>
      </c>
      <c r="Q1770" s="23">
        <v>29</v>
      </c>
      <c r="R1770" s="22">
        <v>850</v>
      </c>
      <c r="S1770" s="22">
        <v>830</v>
      </c>
      <c r="T1770" s="24">
        <v>1.7</v>
      </c>
      <c r="U1770" s="24">
        <v>-0.10000000000000009</v>
      </c>
      <c r="V1770" s="24">
        <v>1.8</v>
      </c>
      <c r="W1770" s="24">
        <v>1.6</v>
      </c>
      <c r="X1770" s="25">
        <v>4.9662921348314605E-2</v>
      </c>
      <c r="Y1770" s="24">
        <v>10</v>
      </c>
      <c r="Z1770" s="24">
        <v>-3.3000000000000007</v>
      </c>
      <c r="AA1770" s="24">
        <v>13.3</v>
      </c>
      <c r="AB1770" s="24">
        <v>12.6</v>
      </c>
      <c r="AC1770" s="26">
        <v>0.41976137800252838</v>
      </c>
      <c r="AD1770" s="24">
        <v>8.4522087425848476</v>
      </c>
      <c r="AE1770" s="6">
        <v>241</v>
      </c>
      <c r="AF1770" s="6">
        <v>212</v>
      </c>
      <c r="AG1770" s="6">
        <v>210</v>
      </c>
      <c r="AH1770" s="27">
        <v>8.1627906976744189</v>
      </c>
      <c r="AI1770" s="28">
        <v>810000</v>
      </c>
      <c r="AJ1770" s="28">
        <v>806000</v>
      </c>
      <c r="AK1770" s="28">
        <v>770000</v>
      </c>
      <c r="AL1770" s="29">
        <v>4.9627791563275434E-3</v>
      </c>
      <c r="AM1770" s="29">
        <v>5.1948051948051951E-2</v>
      </c>
      <c r="AN1770" s="6">
        <v>1.4</v>
      </c>
      <c r="AO1770" s="27">
        <v>-0.10000000000000009</v>
      </c>
      <c r="AP1770" s="6">
        <v>1.5</v>
      </c>
      <c r="AQ1770" s="28">
        <v>880</v>
      </c>
      <c r="AR1770" s="28">
        <v>850</v>
      </c>
      <c r="AS1770" s="25">
        <v>3.5294117647058823E-2</v>
      </c>
      <c r="AT1770" s="30">
        <v>2024.9600000000003</v>
      </c>
      <c r="AU1770" s="24">
        <v>0.66059999999999997</v>
      </c>
      <c r="AV1770" s="24">
        <v>0.33939999999999998</v>
      </c>
      <c r="AW1770" s="24">
        <v>0.24740000000000001</v>
      </c>
      <c r="AX1770" s="24">
        <v>0.13020000000000001</v>
      </c>
      <c r="AY1770" s="24">
        <v>0.21249999999999999</v>
      </c>
      <c r="AZ1770" s="24">
        <v>0.2477</v>
      </c>
      <c r="BA1770" s="24">
        <v>0.5121</v>
      </c>
      <c r="BB1770" s="31">
        <v>7.5</v>
      </c>
      <c r="BC1770" s="23">
        <v>8</v>
      </c>
      <c r="BD1770" s="32" t="s">
        <v>3524</v>
      </c>
      <c r="BE1770" s="33">
        <v>151.21715121395499</v>
      </c>
      <c r="BF1770" s="33">
        <v>-33.9412334275316</v>
      </c>
      <c r="BG1770" s="34">
        <f t="shared" si="324"/>
        <v>88</v>
      </c>
      <c r="BH1770" s="34">
        <f t="shared" si="325"/>
        <v>93</v>
      </c>
      <c r="BI1770" s="34">
        <f t="shared" si="326"/>
        <v>24</v>
      </c>
      <c r="BJ1770" s="34">
        <f t="shared" si="327"/>
        <v>3</v>
      </c>
      <c r="BK1770" s="34">
        <f t="shared" si="328"/>
        <v>100</v>
      </c>
      <c r="BL1770" s="34">
        <f t="shared" si="329"/>
        <v>37</v>
      </c>
      <c r="BM1770" s="35">
        <f t="shared" si="330"/>
        <v>100</v>
      </c>
      <c r="BN1770" s="34">
        <f t="shared" si="331"/>
        <v>66</v>
      </c>
      <c r="BO1770" s="35">
        <f t="shared" si="332"/>
        <v>1</v>
      </c>
      <c r="BP1770" s="35">
        <f t="shared" si="333"/>
        <v>1</v>
      </c>
      <c r="BQ1770" s="35">
        <f t="shared" si="334"/>
        <v>75</v>
      </c>
      <c r="BR1770" s="35">
        <f t="shared" si="335"/>
        <v>46</v>
      </c>
    </row>
    <row r="1771" spans="2:70" x14ac:dyDescent="0.3">
      <c r="B1771" s="6" t="s">
        <v>1681</v>
      </c>
      <c r="C1771" s="6">
        <v>117011634</v>
      </c>
      <c r="D1771" s="6" t="s">
        <v>1155</v>
      </c>
      <c r="E1771" s="6" t="s">
        <v>1067</v>
      </c>
      <c r="F1771" s="6" t="s">
        <v>2757</v>
      </c>
      <c r="G1771" s="6" t="s">
        <v>77</v>
      </c>
      <c r="H1771" s="6" t="s">
        <v>4995</v>
      </c>
      <c r="I1771" s="22">
        <v>745680</v>
      </c>
      <c r="J1771" s="22">
        <v>746640</v>
      </c>
      <c r="K1771" s="22">
        <v>690000</v>
      </c>
      <c r="L1771" s="22">
        <v>725000</v>
      </c>
      <c r="M1771" s="22">
        <v>720000</v>
      </c>
      <c r="N1771" s="22">
        <v>685000</v>
      </c>
      <c r="O1771" s="23">
        <v>33</v>
      </c>
      <c r="P1771" s="23">
        <v>28</v>
      </c>
      <c r="Q1771" s="23">
        <v>24</v>
      </c>
      <c r="R1771" s="22">
        <v>695</v>
      </c>
      <c r="S1771" s="22">
        <v>650</v>
      </c>
      <c r="T1771" s="24">
        <v>1.5</v>
      </c>
      <c r="U1771" s="24">
        <v>-0.10000000000000009</v>
      </c>
      <c r="V1771" s="24">
        <v>1.6</v>
      </c>
      <c r="W1771" s="24">
        <v>1.8</v>
      </c>
      <c r="X1771" s="25">
        <v>4.8465829846582986E-2</v>
      </c>
      <c r="Y1771" s="24">
        <v>8.1999999999999993</v>
      </c>
      <c r="Z1771" s="24">
        <v>-2.4000000000000004</v>
      </c>
      <c r="AA1771" s="24">
        <v>10.6</v>
      </c>
      <c r="AB1771" s="24">
        <v>8.9</v>
      </c>
      <c r="AC1771" s="26">
        <v>0.4397843474739293</v>
      </c>
      <c r="AD1771" s="24">
        <v>9.0741115723397776</v>
      </c>
      <c r="AE1771" s="6">
        <v>241</v>
      </c>
      <c r="AF1771" s="6">
        <v>212</v>
      </c>
      <c r="AG1771" s="6">
        <v>210</v>
      </c>
      <c r="AH1771" s="27">
        <v>8.1627906976744189</v>
      </c>
      <c r="AI1771" s="28">
        <v>810000</v>
      </c>
      <c r="AJ1771" s="28">
        <v>806000</v>
      </c>
      <c r="AK1771" s="28">
        <v>770000</v>
      </c>
      <c r="AL1771" s="29">
        <v>4.9627791563275434E-3</v>
      </c>
      <c r="AM1771" s="29">
        <v>5.1948051948051951E-2</v>
      </c>
      <c r="AN1771" s="6">
        <v>1.4</v>
      </c>
      <c r="AO1771" s="27">
        <v>-0.10000000000000009</v>
      </c>
      <c r="AP1771" s="6">
        <v>1.5</v>
      </c>
      <c r="AQ1771" s="28">
        <v>880</v>
      </c>
      <c r="AR1771" s="28">
        <v>850</v>
      </c>
      <c r="AS1771" s="25">
        <v>3.5294117647058823E-2</v>
      </c>
      <c r="AT1771" s="30">
        <v>1580.3200000000002</v>
      </c>
      <c r="AU1771" s="24">
        <v>0.66190000000000004</v>
      </c>
      <c r="AV1771" s="24">
        <v>0.33810000000000001</v>
      </c>
      <c r="AW1771" s="24">
        <v>0.38569999999999999</v>
      </c>
      <c r="AX1771" s="24">
        <v>4.7500000000000001E-2</v>
      </c>
      <c r="AY1771" s="24">
        <v>0.28310000000000002</v>
      </c>
      <c r="AZ1771" s="24">
        <v>0.2268</v>
      </c>
      <c r="BA1771" s="24">
        <v>0.4496</v>
      </c>
      <c r="BB1771" s="31">
        <v>5.5</v>
      </c>
      <c r="BC1771" s="23">
        <v>7</v>
      </c>
      <c r="BD1771" s="32" t="s">
        <v>4000</v>
      </c>
      <c r="BE1771" s="33">
        <v>151.21414311899301</v>
      </c>
      <c r="BF1771" s="33">
        <v>-33.930989677773901</v>
      </c>
      <c r="BG1771" s="34">
        <f t="shared" si="324"/>
        <v>92</v>
      </c>
      <c r="BH1771" s="34">
        <f t="shared" si="325"/>
        <v>93</v>
      </c>
      <c r="BI1771" s="34">
        <f t="shared" si="326"/>
        <v>24</v>
      </c>
      <c r="BJ1771" s="34">
        <f t="shared" si="327"/>
        <v>3</v>
      </c>
      <c r="BK1771" s="34">
        <f t="shared" si="328"/>
        <v>100</v>
      </c>
      <c r="BL1771" s="34">
        <f t="shared" si="329"/>
        <v>52</v>
      </c>
      <c r="BM1771" s="35">
        <f t="shared" si="330"/>
        <v>100</v>
      </c>
      <c r="BN1771" s="34">
        <f t="shared" si="331"/>
        <v>60</v>
      </c>
      <c r="BO1771" s="35">
        <f t="shared" si="332"/>
        <v>1</v>
      </c>
      <c r="BP1771" s="35">
        <f t="shared" si="333"/>
        <v>1</v>
      </c>
      <c r="BQ1771" s="35">
        <f t="shared" si="334"/>
        <v>55</v>
      </c>
      <c r="BR1771" s="35">
        <f t="shared" si="335"/>
        <v>46</v>
      </c>
    </row>
    <row r="1772" spans="2:70" x14ac:dyDescent="0.3">
      <c r="B1772" s="6" t="s">
        <v>2101</v>
      </c>
      <c r="C1772" s="6">
        <v>319011498</v>
      </c>
      <c r="D1772" s="6" t="s">
        <v>1915</v>
      </c>
      <c r="E1772" s="6" t="s">
        <v>140</v>
      </c>
      <c r="F1772" s="6" t="s">
        <v>2698</v>
      </c>
      <c r="G1772" s="6" t="s">
        <v>97</v>
      </c>
      <c r="H1772" s="6" t="s">
        <v>4995</v>
      </c>
      <c r="I1772" s="22">
        <v>465000</v>
      </c>
      <c r="J1772" s="22">
        <v>459000</v>
      </c>
      <c r="K1772" s="22">
        <v>419000</v>
      </c>
      <c r="L1772" s="22">
        <v>530000</v>
      </c>
      <c r="M1772" s="22">
        <v>489000</v>
      </c>
      <c r="N1772" s="22">
        <v>420000</v>
      </c>
      <c r="O1772" s="23">
        <v>131</v>
      </c>
      <c r="P1772" s="23">
        <v>95</v>
      </c>
      <c r="Q1772" s="23">
        <v>61</v>
      </c>
      <c r="R1772" s="22">
        <v>420</v>
      </c>
      <c r="S1772" s="22">
        <v>400</v>
      </c>
      <c r="T1772" s="24">
        <v>6.6</v>
      </c>
      <c r="U1772" s="24">
        <v>0.89999999999999947</v>
      </c>
      <c r="V1772" s="24">
        <v>5.7</v>
      </c>
      <c r="W1772" s="24">
        <v>4.9000000000000004</v>
      </c>
      <c r="X1772" s="25">
        <v>4.6967741935483871E-2</v>
      </c>
      <c r="Y1772" s="24">
        <v>5.7</v>
      </c>
      <c r="Z1772" s="24">
        <v>0</v>
      </c>
      <c r="AA1772" s="24">
        <v>5.7</v>
      </c>
      <c r="AB1772" s="24">
        <v>6.6</v>
      </c>
      <c r="AC1772" s="26">
        <v>0.30838815789473684</v>
      </c>
      <c r="AD1772" s="24">
        <v>6.5659566584731062</v>
      </c>
      <c r="AE1772" s="6">
        <v>36</v>
      </c>
      <c r="AF1772" s="6">
        <v>42</v>
      </c>
      <c r="AG1772" s="6">
        <v>50</v>
      </c>
      <c r="AH1772" s="27">
        <v>2.8275862068965516</v>
      </c>
      <c r="AI1772" s="28">
        <v>415000</v>
      </c>
      <c r="AJ1772" s="28">
        <v>390000</v>
      </c>
      <c r="AK1772" s="28">
        <v>315000</v>
      </c>
      <c r="AL1772" s="29">
        <v>6.4102564102564097E-2</v>
      </c>
      <c r="AM1772" s="29">
        <v>0.31746031746031744</v>
      </c>
      <c r="AN1772" s="6">
        <v>1.8</v>
      </c>
      <c r="AO1772" s="27">
        <v>0.19999999999999996</v>
      </c>
      <c r="AP1772" s="6">
        <v>1.6</v>
      </c>
      <c r="AQ1772" s="28">
        <v>400</v>
      </c>
      <c r="AR1772" s="28">
        <v>400</v>
      </c>
      <c r="AS1772" s="25">
        <v>0</v>
      </c>
      <c r="AT1772" s="30">
        <v>1361.92</v>
      </c>
      <c r="AU1772" s="24">
        <v>0.7661</v>
      </c>
      <c r="AV1772" s="24">
        <v>0.2339</v>
      </c>
      <c r="AW1772" s="24">
        <v>0.96379999999999999</v>
      </c>
      <c r="AX1772" s="24">
        <v>1.09E-2</v>
      </c>
      <c r="AY1772" s="24">
        <v>0.45069999999999999</v>
      </c>
      <c r="AZ1772" s="24">
        <v>0.3448</v>
      </c>
      <c r="BA1772" s="24">
        <v>0.1608</v>
      </c>
      <c r="BB1772" s="31">
        <v>2</v>
      </c>
      <c r="BC1772" s="23">
        <v>314</v>
      </c>
      <c r="BD1772" s="32" t="s">
        <v>4388</v>
      </c>
      <c r="BE1772" s="33">
        <v>152.163311171781</v>
      </c>
      <c r="BF1772" s="33">
        <v>-24.755686823307801</v>
      </c>
      <c r="BG1772" s="34">
        <f t="shared" si="324"/>
        <v>8</v>
      </c>
      <c r="BH1772" s="34">
        <f t="shared" si="325"/>
        <v>87</v>
      </c>
      <c r="BI1772" s="34">
        <f t="shared" si="326"/>
        <v>90</v>
      </c>
      <c r="BJ1772" s="34">
        <f t="shared" si="327"/>
        <v>33</v>
      </c>
      <c r="BK1772" s="34">
        <f t="shared" si="328"/>
        <v>52</v>
      </c>
      <c r="BL1772" s="34">
        <f t="shared" si="329"/>
        <v>89</v>
      </c>
      <c r="BM1772" s="35">
        <f t="shared" si="330"/>
        <v>100</v>
      </c>
      <c r="BN1772" s="34">
        <f t="shared" si="331"/>
        <v>84</v>
      </c>
      <c r="BO1772" s="35">
        <f t="shared" si="332"/>
        <v>61</v>
      </c>
      <c r="BP1772" s="35">
        <f t="shared" si="333"/>
        <v>22</v>
      </c>
      <c r="BQ1772" s="35">
        <f t="shared" si="334"/>
        <v>20</v>
      </c>
      <c r="BR1772" s="35">
        <f t="shared" si="335"/>
        <v>46</v>
      </c>
    </row>
    <row r="1773" spans="2:70" x14ac:dyDescent="0.3">
      <c r="B1773" s="6" t="s">
        <v>5010</v>
      </c>
      <c r="C1773" s="6">
        <v>117031644</v>
      </c>
      <c r="D1773" s="6" t="s">
        <v>1330</v>
      </c>
      <c r="E1773" s="6" t="s">
        <v>1067</v>
      </c>
      <c r="F1773" s="6" t="s">
        <v>2757</v>
      </c>
      <c r="G1773" s="6" t="s">
        <v>77</v>
      </c>
      <c r="H1773" s="6" t="s">
        <v>4995</v>
      </c>
      <c r="I1773" s="22">
        <v>1635000</v>
      </c>
      <c r="J1773" s="22">
        <v>1600500</v>
      </c>
      <c r="K1773" s="22">
        <v>1500000</v>
      </c>
      <c r="L1773" s="22">
        <v>895000</v>
      </c>
      <c r="M1773" s="22">
        <v>895000</v>
      </c>
      <c r="N1773" s="22">
        <v>950000</v>
      </c>
      <c r="O1773" s="23">
        <v>74</v>
      </c>
      <c r="P1773" s="23">
        <v>68</v>
      </c>
      <c r="Q1773" s="23">
        <v>56</v>
      </c>
      <c r="R1773" s="22">
        <v>1200</v>
      </c>
      <c r="S1773" s="22">
        <v>1050</v>
      </c>
      <c r="T1773" s="24">
        <v>0.6</v>
      </c>
      <c r="U1773" s="24">
        <v>0</v>
      </c>
      <c r="V1773" s="24">
        <v>0.6</v>
      </c>
      <c r="W1773" s="24">
        <v>0.7</v>
      </c>
      <c r="X1773" s="25">
        <v>3.81651376146789E-2</v>
      </c>
      <c r="Y1773" s="24">
        <v>9.9</v>
      </c>
      <c r="Z1773" s="24">
        <v>-2.6999999999999993</v>
      </c>
      <c r="AA1773" s="24">
        <v>12.6</v>
      </c>
      <c r="AB1773" s="24">
        <v>10.9</v>
      </c>
      <c r="AC1773" s="26">
        <v>0.43607186464329317</v>
      </c>
      <c r="AD1773" s="24">
        <v>11.425921453393981</v>
      </c>
      <c r="AE1773" s="6">
        <v>1476</v>
      </c>
      <c r="AF1773" s="6">
        <v>1468</v>
      </c>
      <c r="AG1773" s="6">
        <v>1387</v>
      </c>
      <c r="AH1773" s="27">
        <v>6.1168141592920353</v>
      </c>
      <c r="AI1773" s="28">
        <v>950000</v>
      </c>
      <c r="AJ1773" s="28">
        <v>935000</v>
      </c>
      <c r="AK1773" s="28">
        <v>885000</v>
      </c>
      <c r="AL1773" s="29">
        <v>1.6042780748663103E-2</v>
      </c>
      <c r="AM1773" s="29">
        <v>7.3446327683615822E-2</v>
      </c>
      <c r="AN1773" s="6">
        <v>1.6</v>
      </c>
      <c r="AO1773" s="27">
        <v>0</v>
      </c>
      <c r="AP1773" s="6">
        <v>1.6</v>
      </c>
      <c r="AQ1773" s="28">
        <v>880</v>
      </c>
      <c r="AR1773" s="28">
        <v>840</v>
      </c>
      <c r="AS1773" s="25">
        <v>4.7619047619047616E-2</v>
      </c>
      <c r="AT1773" s="30">
        <v>2751.84</v>
      </c>
      <c r="AU1773" s="24">
        <v>0.48559999999999998</v>
      </c>
      <c r="AV1773" s="24">
        <v>0.51439999999999997</v>
      </c>
      <c r="AW1773" s="24">
        <v>6.4999999999999997E-3</v>
      </c>
      <c r="AX1773" s="24">
        <v>5.7700000000000001E-2</v>
      </c>
      <c r="AY1773" s="24">
        <v>0.18709999999999999</v>
      </c>
      <c r="AZ1773" s="24">
        <v>0.12659999999999999</v>
      </c>
      <c r="BA1773" s="24">
        <v>0.65849999999999997</v>
      </c>
      <c r="BB1773" s="31">
        <v>9.5</v>
      </c>
      <c r="BC1773" s="23">
        <v>1</v>
      </c>
      <c r="BD1773" s="32" t="s">
        <v>5028</v>
      </c>
      <c r="BE1773" s="33">
        <v>151.209932548495</v>
      </c>
      <c r="BF1773" s="33">
        <v>-33.863550322443501</v>
      </c>
      <c r="BG1773" s="34">
        <f t="shared" si="324"/>
        <v>100</v>
      </c>
      <c r="BH1773" s="34">
        <f t="shared" si="325"/>
        <v>90</v>
      </c>
      <c r="BI1773" s="34">
        <f t="shared" si="326"/>
        <v>49</v>
      </c>
      <c r="BJ1773" s="34">
        <f t="shared" si="327"/>
        <v>9</v>
      </c>
      <c r="BK1773" s="34">
        <f t="shared" si="328"/>
        <v>100</v>
      </c>
      <c r="BL1773" s="34">
        <f t="shared" si="329"/>
        <v>31</v>
      </c>
      <c r="BM1773" s="35">
        <f t="shared" si="330"/>
        <v>77</v>
      </c>
      <c r="BN1773" s="34">
        <f t="shared" si="331"/>
        <v>36</v>
      </c>
      <c r="BO1773" s="35">
        <f t="shared" si="332"/>
        <v>1</v>
      </c>
      <c r="BP1773" s="35">
        <f t="shared" si="333"/>
        <v>1</v>
      </c>
      <c r="BQ1773" s="35">
        <f t="shared" si="334"/>
        <v>95</v>
      </c>
      <c r="BR1773" s="35">
        <f t="shared" si="335"/>
        <v>46</v>
      </c>
    </row>
    <row r="1774" spans="2:70" x14ac:dyDescent="0.3">
      <c r="B1774" s="6" t="s">
        <v>2588</v>
      </c>
      <c r="C1774" s="6">
        <v>121011682</v>
      </c>
      <c r="D1774" s="6" t="s">
        <v>1475</v>
      </c>
      <c r="E1774" s="6" t="s">
        <v>815</v>
      </c>
      <c r="F1774" s="6" t="s">
        <v>2757</v>
      </c>
      <c r="G1774" s="6" t="s">
        <v>77</v>
      </c>
      <c r="H1774" s="6" t="s">
        <v>4995</v>
      </c>
      <c r="I1774" s="22">
        <v>1251900</v>
      </c>
      <c r="J1774" s="22">
        <v>1134200</v>
      </c>
      <c r="K1774" s="22">
        <v>1050000</v>
      </c>
      <c r="L1774" s="22">
        <v>1185000</v>
      </c>
      <c r="M1774" s="22">
        <v>1185000</v>
      </c>
      <c r="N1774" s="22">
        <v>1050000</v>
      </c>
      <c r="O1774" s="23">
        <v>25</v>
      </c>
      <c r="P1774" s="23">
        <v>24</v>
      </c>
      <c r="Q1774" s="23">
        <v>23</v>
      </c>
      <c r="R1774" s="22">
        <v>730</v>
      </c>
      <c r="S1774" s="22">
        <v>690</v>
      </c>
      <c r="T1774" s="24">
        <v>2.5</v>
      </c>
      <c r="U1774" s="24">
        <v>0</v>
      </c>
      <c r="V1774" s="24">
        <v>2.5</v>
      </c>
      <c r="W1774" s="24">
        <v>2.2999999999999998</v>
      </c>
      <c r="X1774" s="25">
        <v>3.0321910695742471E-2</v>
      </c>
      <c r="Y1774" s="24">
        <v>7.4</v>
      </c>
      <c r="Z1774" s="24">
        <v>-1.9000000000000004</v>
      </c>
      <c r="AA1774" s="24">
        <v>9.3000000000000007</v>
      </c>
      <c r="AB1774" s="24">
        <v>9.5</v>
      </c>
      <c r="AC1774" s="26">
        <v>0.26933293978748524</v>
      </c>
      <c r="AD1774" s="24">
        <v>8.882452774498228</v>
      </c>
      <c r="AE1774" s="6">
        <v>389</v>
      </c>
      <c r="AF1774" s="6">
        <v>439</v>
      </c>
      <c r="AG1774" s="6">
        <v>402</v>
      </c>
      <c r="AH1774" s="27">
        <v>6.7949790794979084</v>
      </c>
      <c r="AI1774" s="28">
        <v>970000</v>
      </c>
      <c r="AJ1774" s="28">
        <v>1026000</v>
      </c>
      <c r="AK1774" s="28">
        <v>960000</v>
      </c>
      <c r="AL1774" s="29">
        <v>-5.4580896686159841E-2</v>
      </c>
      <c r="AM1774" s="29">
        <v>1.0416666666666666E-2</v>
      </c>
      <c r="AN1774" s="6">
        <v>1.6</v>
      </c>
      <c r="AO1774" s="27">
        <v>-0.19999999999999996</v>
      </c>
      <c r="AP1774" s="6">
        <v>1.8</v>
      </c>
      <c r="AQ1774" s="28">
        <v>780</v>
      </c>
      <c r="AR1774" s="28">
        <v>750</v>
      </c>
      <c r="AS1774" s="25">
        <v>0.04</v>
      </c>
      <c r="AT1774" s="30">
        <v>2710.4</v>
      </c>
      <c r="AU1774" s="24">
        <v>0.69330000000000003</v>
      </c>
      <c r="AV1774" s="24">
        <v>0.30669999999999997</v>
      </c>
      <c r="AW1774" s="24">
        <v>0.22620000000000001</v>
      </c>
      <c r="AX1774" s="24">
        <v>8.7999999999999995E-2</v>
      </c>
      <c r="AY1774" s="24">
        <v>0.24740000000000001</v>
      </c>
      <c r="AZ1774" s="24">
        <v>0.2301</v>
      </c>
      <c r="BA1774" s="24">
        <v>0.4985</v>
      </c>
      <c r="BB1774" s="31">
        <v>5</v>
      </c>
      <c r="BC1774" s="23">
        <v>7</v>
      </c>
      <c r="BD1774" s="32" t="s">
        <v>4878</v>
      </c>
      <c r="BE1774" s="33">
        <v>151.18601490642101</v>
      </c>
      <c r="BF1774" s="33">
        <v>-33.807696384266698</v>
      </c>
      <c r="BG1774" s="34">
        <f t="shared" si="324"/>
        <v>75</v>
      </c>
      <c r="BH1774" s="34">
        <f t="shared" si="325"/>
        <v>90</v>
      </c>
      <c r="BI1774" s="34">
        <f t="shared" si="326"/>
        <v>41</v>
      </c>
      <c r="BJ1774" s="34">
        <f t="shared" si="327"/>
        <v>1</v>
      </c>
      <c r="BK1774" s="34">
        <f t="shared" si="328"/>
        <v>100</v>
      </c>
      <c r="BL1774" s="34">
        <f t="shared" si="329"/>
        <v>44</v>
      </c>
      <c r="BM1774" s="35">
        <f t="shared" si="330"/>
        <v>52</v>
      </c>
      <c r="BN1774" s="34">
        <f t="shared" si="331"/>
        <v>62</v>
      </c>
      <c r="BO1774" s="35">
        <f t="shared" si="332"/>
        <v>87</v>
      </c>
      <c r="BP1774" s="35">
        <f t="shared" si="333"/>
        <v>1</v>
      </c>
      <c r="BQ1774" s="35">
        <f t="shared" si="334"/>
        <v>50</v>
      </c>
      <c r="BR1774" s="35">
        <f t="shared" si="335"/>
        <v>46</v>
      </c>
    </row>
    <row r="1775" spans="2:70" x14ac:dyDescent="0.3">
      <c r="B1775" s="6" t="s">
        <v>5011</v>
      </c>
      <c r="C1775" s="6">
        <v>125011710</v>
      </c>
      <c r="D1775" s="6" t="s">
        <v>2043</v>
      </c>
      <c r="E1775" s="6" t="s">
        <v>791</v>
      </c>
      <c r="F1775" s="6" t="s">
        <v>2757</v>
      </c>
      <c r="G1775" s="6" t="s">
        <v>77</v>
      </c>
      <c r="H1775" s="6" t="s">
        <v>4995</v>
      </c>
      <c r="I1775" s="22">
        <v>750000</v>
      </c>
      <c r="J1775" s="22">
        <v>759000</v>
      </c>
      <c r="K1775" s="22">
        <v>750000</v>
      </c>
      <c r="L1775" s="22">
        <v>745000</v>
      </c>
      <c r="M1775" s="22">
        <v>738888</v>
      </c>
      <c r="N1775" s="22">
        <v>730000</v>
      </c>
      <c r="O1775" s="23">
        <v>45</v>
      </c>
      <c r="P1775" s="23">
        <v>42</v>
      </c>
      <c r="Q1775" s="23">
        <v>42</v>
      </c>
      <c r="R1775" s="22">
        <v>760</v>
      </c>
      <c r="S1775" s="22">
        <v>720</v>
      </c>
      <c r="T1775" s="24">
        <v>3.1</v>
      </c>
      <c r="U1775" s="24">
        <v>-0.29999999999999982</v>
      </c>
      <c r="V1775" s="24">
        <v>3.4</v>
      </c>
      <c r="W1775" s="24">
        <v>3.9</v>
      </c>
      <c r="X1775" s="25">
        <v>5.2693333333333335E-2</v>
      </c>
      <c r="Y1775" s="24">
        <v>28</v>
      </c>
      <c r="Z1775" s="24">
        <v>-7.2000000000000028</v>
      </c>
      <c r="AA1775" s="24">
        <v>35.200000000000003</v>
      </c>
      <c r="AB1775" s="24">
        <v>33.9</v>
      </c>
      <c r="AC1775" s="26">
        <v>0.33894676751819608</v>
      </c>
      <c r="AD1775" s="24">
        <v>6.4324411851884378</v>
      </c>
      <c r="AE1775" s="6">
        <v>542</v>
      </c>
      <c r="AF1775" s="6">
        <v>531</v>
      </c>
      <c r="AG1775" s="6">
        <v>452</v>
      </c>
      <c r="AH1775" s="27">
        <v>9.4618705035971225</v>
      </c>
      <c r="AI1775" s="28">
        <v>690000</v>
      </c>
      <c r="AJ1775" s="28">
        <v>650448</v>
      </c>
      <c r="AK1775" s="28">
        <v>626000</v>
      </c>
      <c r="AL1775" s="29">
        <v>6.0807320492952552E-2</v>
      </c>
      <c r="AM1775" s="29">
        <v>0.10223642172523961</v>
      </c>
      <c r="AN1775" s="6">
        <v>2.4</v>
      </c>
      <c r="AO1775" s="27">
        <v>-0.70000000000000018</v>
      </c>
      <c r="AP1775" s="6">
        <v>3.1</v>
      </c>
      <c r="AQ1775" s="28">
        <v>730</v>
      </c>
      <c r="AR1775" s="28">
        <v>700</v>
      </c>
      <c r="AS1775" s="25">
        <v>4.2857142857142858E-2</v>
      </c>
      <c r="AT1775" s="30">
        <v>2242.2400000000002</v>
      </c>
      <c r="AU1775" s="24">
        <v>0.62790000000000001</v>
      </c>
      <c r="AV1775" s="24">
        <v>0.37209999999999999</v>
      </c>
      <c r="AW1775" s="24">
        <v>0</v>
      </c>
      <c r="AX1775" s="24">
        <v>1.15E-2</v>
      </c>
      <c r="AY1775" s="24">
        <v>6.8699999999999997E-2</v>
      </c>
      <c r="AZ1775" s="24">
        <v>0.315</v>
      </c>
      <c r="BA1775" s="24">
        <v>0.59940000000000004</v>
      </c>
      <c r="BB1775" s="31">
        <v>9.5</v>
      </c>
      <c r="BC1775" s="23">
        <v>13</v>
      </c>
      <c r="BD1775" s="32" t="s">
        <v>5029</v>
      </c>
      <c r="BE1775" s="33">
        <v>151.06831445394101</v>
      </c>
      <c r="BF1775" s="33">
        <v>-33.8414852146567</v>
      </c>
      <c r="BG1775" s="34">
        <f t="shared" si="324"/>
        <v>65</v>
      </c>
      <c r="BH1775" s="34">
        <f t="shared" si="325"/>
        <v>77</v>
      </c>
      <c r="BI1775" s="34">
        <f t="shared" si="326"/>
        <v>8</v>
      </c>
      <c r="BJ1775" s="34">
        <f t="shared" si="327"/>
        <v>31</v>
      </c>
      <c r="BK1775" s="34">
        <f t="shared" si="328"/>
        <v>100</v>
      </c>
      <c r="BL1775" s="34">
        <f t="shared" si="329"/>
        <v>5</v>
      </c>
      <c r="BM1775" s="35">
        <f t="shared" si="330"/>
        <v>100</v>
      </c>
      <c r="BN1775" s="34">
        <f t="shared" si="331"/>
        <v>86</v>
      </c>
      <c r="BO1775" s="35">
        <f t="shared" si="332"/>
        <v>41</v>
      </c>
      <c r="BP1775" s="35">
        <f t="shared" si="333"/>
        <v>1</v>
      </c>
      <c r="BQ1775" s="35">
        <f t="shared" si="334"/>
        <v>95</v>
      </c>
      <c r="BR1775" s="35">
        <f t="shared" si="335"/>
        <v>46</v>
      </c>
    </row>
    <row r="1776" spans="2:70" x14ac:dyDescent="0.3">
      <c r="B1776" s="6" t="s">
        <v>2428</v>
      </c>
      <c r="C1776" s="6">
        <v>125031481</v>
      </c>
      <c r="D1776" s="6" t="s">
        <v>1730</v>
      </c>
      <c r="E1776" s="6" t="s">
        <v>791</v>
      </c>
      <c r="F1776" s="6" t="s">
        <v>2757</v>
      </c>
      <c r="G1776" s="6" t="s">
        <v>77</v>
      </c>
      <c r="H1776" s="6" t="s">
        <v>4995</v>
      </c>
      <c r="I1776" s="22">
        <v>510000</v>
      </c>
      <c r="J1776" s="22">
        <v>510000</v>
      </c>
      <c r="K1776" s="22">
        <v>502000</v>
      </c>
      <c r="L1776" s="22">
        <v>508000</v>
      </c>
      <c r="M1776" s="22">
        <v>505000</v>
      </c>
      <c r="N1776" s="22">
        <v>490000</v>
      </c>
      <c r="O1776" s="23">
        <v>37</v>
      </c>
      <c r="P1776" s="23">
        <v>37</v>
      </c>
      <c r="Q1776" s="23">
        <v>39</v>
      </c>
      <c r="R1776" s="22">
        <v>640</v>
      </c>
      <c r="S1776" s="22">
        <v>640</v>
      </c>
      <c r="T1776" s="24">
        <v>2.5</v>
      </c>
      <c r="U1776" s="24">
        <v>-0.20000000000000018</v>
      </c>
      <c r="V1776" s="24">
        <v>2.7</v>
      </c>
      <c r="W1776" s="24">
        <v>2.2999999999999998</v>
      </c>
      <c r="X1776" s="25">
        <v>6.5254901960784317E-2</v>
      </c>
      <c r="Y1776" s="24">
        <v>9.4</v>
      </c>
      <c r="Z1776" s="24">
        <v>-3</v>
      </c>
      <c r="AA1776" s="24">
        <v>12.4</v>
      </c>
      <c r="AB1776" s="24">
        <v>11.6</v>
      </c>
      <c r="AC1776" s="26">
        <v>0.36052275799909866</v>
      </c>
      <c r="AD1776" s="24">
        <v>5.5248379380871491</v>
      </c>
      <c r="AE1776" s="6">
        <v>282</v>
      </c>
      <c r="AF1776" s="6">
        <v>285</v>
      </c>
      <c r="AG1776" s="6">
        <v>238</v>
      </c>
      <c r="AH1776" s="27">
        <v>6.3216266173752311</v>
      </c>
      <c r="AI1776" s="28">
        <v>500000</v>
      </c>
      <c r="AJ1776" s="28">
        <v>477000</v>
      </c>
      <c r="AK1776" s="28">
        <v>480000</v>
      </c>
      <c r="AL1776" s="29">
        <v>4.8218029350104823E-2</v>
      </c>
      <c r="AM1776" s="29">
        <v>4.1666666666666664E-2</v>
      </c>
      <c r="AN1776" s="6">
        <v>1.9</v>
      </c>
      <c r="AO1776" s="27">
        <v>-0.10000000000000009</v>
      </c>
      <c r="AP1776" s="6">
        <v>2</v>
      </c>
      <c r="AQ1776" s="28">
        <v>580</v>
      </c>
      <c r="AR1776" s="28">
        <v>550</v>
      </c>
      <c r="AS1776" s="25">
        <v>5.4545454545454543E-2</v>
      </c>
      <c r="AT1776" s="30">
        <v>1775.2000000000003</v>
      </c>
      <c r="AU1776" s="24">
        <v>0.71689999999999998</v>
      </c>
      <c r="AV1776" s="24">
        <v>0.28310000000000002</v>
      </c>
      <c r="AW1776" s="24">
        <v>0.49709999999999999</v>
      </c>
      <c r="AX1776" s="24">
        <v>0.1084</v>
      </c>
      <c r="AY1776" s="24">
        <v>0.21840000000000001</v>
      </c>
      <c r="AZ1776" s="24">
        <v>0.26939999999999997</v>
      </c>
      <c r="BA1776" s="24">
        <v>0.46960000000000002</v>
      </c>
      <c r="BB1776" s="31">
        <v>2</v>
      </c>
      <c r="BC1776" s="23">
        <v>19</v>
      </c>
      <c r="BD1776" s="32" t="s">
        <v>4712</v>
      </c>
      <c r="BE1776" s="33">
        <v>151.00427974170401</v>
      </c>
      <c r="BF1776" s="33">
        <v>-33.840927297551502</v>
      </c>
      <c r="BG1776" s="34">
        <f t="shared" si="324"/>
        <v>75</v>
      </c>
      <c r="BH1776" s="34">
        <f t="shared" si="325"/>
        <v>85</v>
      </c>
      <c r="BI1776" s="34">
        <f t="shared" si="326"/>
        <v>47</v>
      </c>
      <c r="BJ1776" s="34">
        <f t="shared" si="327"/>
        <v>25</v>
      </c>
      <c r="BK1776" s="34">
        <f t="shared" si="328"/>
        <v>100</v>
      </c>
      <c r="BL1776" s="34">
        <f t="shared" si="329"/>
        <v>38</v>
      </c>
      <c r="BM1776" s="35">
        <f t="shared" si="330"/>
        <v>100</v>
      </c>
      <c r="BN1776" s="34">
        <f t="shared" si="331"/>
        <v>95</v>
      </c>
      <c r="BO1776" s="35">
        <f t="shared" si="332"/>
        <v>27</v>
      </c>
      <c r="BP1776" s="35">
        <f t="shared" si="333"/>
        <v>1</v>
      </c>
      <c r="BQ1776" s="35">
        <f t="shared" si="334"/>
        <v>20</v>
      </c>
      <c r="BR1776" s="35">
        <f t="shared" si="335"/>
        <v>46</v>
      </c>
    </row>
    <row r="1777" spans="2:70" x14ac:dyDescent="0.3">
      <c r="B1777" s="6" t="s">
        <v>2563</v>
      </c>
      <c r="C1777" s="6">
        <v>126021500</v>
      </c>
      <c r="D1777" s="6" t="s">
        <v>1840</v>
      </c>
      <c r="E1777" s="6" t="s">
        <v>1297</v>
      </c>
      <c r="F1777" s="6" t="s">
        <v>2757</v>
      </c>
      <c r="G1777" s="6" t="s">
        <v>77</v>
      </c>
      <c r="H1777" s="6" t="s">
        <v>4995</v>
      </c>
      <c r="I1777" s="22">
        <v>916700</v>
      </c>
      <c r="J1777" s="22">
        <v>929200</v>
      </c>
      <c r="K1777" s="22">
        <v>899405</v>
      </c>
      <c r="L1777" s="22">
        <v>880000</v>
      </c>
      <c r="M1777" s="22">
        <v>905000</v>
      </c>
      <c r="N1777" s="22">
        <v>895000</v>
      </c>
      <c r="O1777" s="23">
        <v>40</v>
      </c>
      <c r="P1777" s="23">
        <v>40</v>
      </c>
      <c r="Q1777" s="23">
        <v>36</v>
      </c>
      <c r="R1777" s="22">
        <v>720</v>
      </c>
      <c r="S1777" s="22">
        <v>695</v>
      </c>
      <c r="T1777" s="24">
        <v>2.1</v>
      </c>
      <c r="U1777" s="24">
        <v>-0.10000000000000009</v>
      </c>
      <c r="V1777" s="24">
        <v>2.2000000000000002</v>
      </c>
      <c r="W1777" s="24">
        <v>2.2999999999999998</v>
      </c>
      <c r="X1777" s="25">
        <v>4.0842151194502019E-2</v>
      </c>
      <c r="Y1777" s="24">
        <v>13.1</v>
      </c>
      <c r="Z1777" s="24">
        <v>-4.2999999999999989</v>
      </c>
      <c r="AA1777" s="24">
        <v>17.399999999999999</v>
      </c>
      <c r="AB1777" s="24">
        <v>21.3</v>
      </c>
      <c r="AC1777" s="26">
        <v>0.33412533412533413</v>
      </c>
      <c r="AD1777" s="24">
        <v>8.18089459916383</v>
      </c>
      <c r="AE1777" s="6">
        <v>794</v>
      </c>
      <c r="AF1777" s="6">
        <v>814</v>
      </c>
      <c r="AG1777" s="6">
        <v>653</v>
      </c>
      <c r="AH1777" s="27">
        <v>9.5405940594059402</v>
      </c>
      <c r="AI1777" s="28">
        <v>785000</v>
      </c>
      <c r="AJ1777" s="28">
        <v>775000</v>
      </c>
      <c r="AK1777" s="28">
        <v>730000</v>
      </c>
      <c r="AL1777" s="29">
        <v>1.2903225806451613E-2</v>
      </c>
      <c r="AM1777" s="29">
        <v>7.5342465753424653E-2</v>
      </c>
      <c r="AN1777" s="6">
        <v>2.2000000000000002</v>
      </c>
      <c r="AO1777" s="27">
        <v>-9.9999999999999645E-2</v>
      </c>
      <c r="AP1777" s="6">
        <v>2.2999999999999998</v>
      </c>
      <c r="AQ1777" s="28">
        <v>680</v>
      </c>
      <c r="AR1777" s="28">
        <v>650</v>
      </c>
      <c r="AS1777" s="25">
        <v>4.6153846153846156E-2</v>
      </c>
      <c r="AT1777" s="30">
        <v>2154.88</v>
      </c>
      <c r="AU1777" s="24">
        <v>0.61670000000000003</v>
      </c>
      <c r="AV1777" s="24">
        <v>0.38329999999999997</v>
      </c>
      <c r="AW1777" s="24">
        <v>0.16189999999999999</v>
      </c>
      <c r="AX1777" s="24">
        <v>0.28220000000000001</v>
      </c>
      <c r="AY1777" s="24">
        <v>0.19689999999999999</v>
      </c>
      <c r="AZ1777" s="24">
        <v>0.2432</v>
      </c>
      <c r="BA1777" s="24">
        <v>0.51400000000000001</v>
      </c>
      <c r="BB1777" s="31">
        <v>8</v>
      </c>
      <c r="BC1777" s="23">
        <v>13</v>
      </c>
      <c r="BD1777" s="32" t="s">
        <v>4851</v>
      </c>
      <c r="BE1777" s="33">
        <v>151.11831546833801</v>
      </c>
      <c r="BF1777" s="33">
        <v>-33.779237410747598</v>
      </c>
      <c r="BG1777" s="34">
        <f t="shared" si="324"/>
        <v>82</v>
      </c>
      <c r="BH1777" s="34">
        <f t="shared" si="325"/>
        <v>80</v>
      </c>
      <c r="BI1777" s="34">
        <f t="shared" si="326"/>
        <v>7</v>
      </c>
      <c r="BJ1777" s="34">
        <f t="shared" si="327"/>
        <v>7</v>
      </c>
      <c r="BK1777" s="34">
        <f t="shared" si="328"/>
        <v>100</v>
      </c>
      <c r="BL1777" s="34">
        <f t="shared" si="329"/>
        <v>33</v>
      </c>
      <c r="BM1777" s="35">
        <f t="shared" si="330"/>
        <v>86</v>
      </c>
      <c r="BN1777" s="34">
        <f t="shared" si="331"/>
        <v>69</v>
      </c>
      <c r="BO1777" s="35">
        <f t="shared" si="332"/>
        <v>44</v>
      </c>
      <c r="BP1777" s="35">
        <f t="shared" si="333"/>
        <v>1</v>
      </c>
      <c r="BQ1777" s="35">
        <f t="shared" si="334"/>
        <v>80</v>
      </c>
      <c r="BR1777" s="35">
        <f t="shared" si="335"/>
        <v>46</v>
      </c>
    </row>
    <row r="1778" spans="2:70" x14ac:dyDescent="0.3">
      <c r="B1778" s="6" t="s">
        <v>2295</v>
      </c>
      <c r="C1778" s="6">
        <v>207031163</v>
      </c>
      <c r="D1778" s="6" t="s">
        <v>860</v>
      </c>
      <c r="E1778" s="6" t="s">
        <v>861</v>
      </c>
      <c r="F1778" s="6" t="s">
        <v>689</v>
      </c>
      <c r="G1778" s="6" t="s">
        <v>86</v>
      </c>
      <c r="H1778" s="6" t="s">
        <v>4995</v>
      </c>
      <c r="I1778" s="22">
        <v>600000</v>
      </c>
      <c r="J1778" s="22">
        <v>600000</v>
      </c>
      <c r="K1778" s="22">
        <v>590000</v>
      </c>
      <c r="L1778" s="22">
        <v>682000</v>
      </c>
      <c r="M1778" s="22">
        <v>655000</v>
      </c>
      <c r="N1778" s="22">
        <v>599999</v>
      </c>
      <c r="O1778" s="23">
        <v>38</v>
      </c>
      <c r="P1778" s="23">
        <v>39</v>
      </c>
      <c r="Q1778" s="23">
        <v>35</v>
      </c>
      <c r="R1778" s="22">
        <v>600</v>
      </c>
      <c r="S1778" s="22">
        <v>575</v>
      </c>
      <c r="T1778" s="24">
        <v>2.2000000000000002</v>
      </c>
      <c r="U1778" s="24">
        <v>-9.9999999999999645E-2</v>
      </c>
      <c r="V1778" s="24">
        <v>2.2999999999999998</v>
      </c>
      <c r="W1778" s="24">
        <v>2.2999999999999998</v>
      </c>
      <c r="X1778" s="25">
        <v>5.1999999999999998E-2</v>
      </c>
      <c r="Y1778" s="24">
        <v>12.4</v>
      </c>
      <c r="Z1778" s="24">
        <v>-3.9999999999999982</v>
      </c>
      <c r="AA1778" s="24">
        <v>16.399999999999999</v>
      </c>
      <c r="AB1778" s="24">
        <v>15.8</v>
      </c>
      <c r="AC1778" s="26">
        <v>0.37176563894121145</v>
      </c>
      <c r="AD1778" s="24">
        <v>7.1493392104079128</v>
      </c>
      <c r="AE1778" s="6">
        <v>583</v>
      </c>
      <c r="AF1778" s="6">
        <v>626</v>
      </c>
      <c r="AG1778" s="6">
        <v>499</v>
      </c>
      <c r="AH1778" s="27">
        <v>9.6401673640167367</v>
      </c>
      <c r="AI1778" s="28">
        <v>794000</v>
      </c>
      <c r="AJ1778" s="28">
        <v>785000</v>
      </c>
      <c r="AK1778" s="28">
        <v>775000</v>
      </c>
      <c r="AL1778" s="29">
        <v>1.1464968152866241E-2</v>
      </c>
      <c r="AM1778" s="29">
        <v>2.4516129032258065E-2</v>
      </c>
      <c r="AN1778" s="6">
        <v>2.8</v>
      </c>
      <c r="AO1778" s="27">
        <v>-0.20000000000000018</v>
      </c>
      <c r="AP1778" s="6">
        <v>3</v>
      </c>
      <c r="AQ1778" s="28">
        <v>595</v>
      </c>
      <c r="AR1778" s="28">
        <v>550</v>
      </c>
      <c r="AS1778" s="25">
        <v>8.1818181818181818E-2</v>
      </c>
      <c r="AT1778" s="30">
        <v>1613.92</v>
      </c>
      <c r="AU1778" s="24">
        <v>0.60880000000000001</v>
      </c>
      <c r="AV1778" s="24">
        <v>0.39119999999999999</v>
      </c>
      <c r="AW1778" s="24">
        <v>0.37180000000000002</v>
      </c>
      <c r="AX1778" s="24">
        <v>0.24010000000000001</v>
      </c>
      <c r="AY1778" s="24">
        <v>0.24110000000000001</v>
      </c>
      <c r="AZ1778" s="24">
        <v>0.23860000000000001</v>
      </c>
      <c r="BA1778" s="24">
        <v>0.47320000000000001</v>
      </c>
      <c r="BB1778" s="31">
        <v>8.5</v>
      </c>
      <c r="BC1778" s="23">
        <v>14</v>
      </c>
      <c r="BD1778" s="32" t="s">
        <v>4577</v>
      </c>
      <c r="BE1778" s="33">
        <v>145.125880782542</v>
      </c>
      <c r="BF1778" s="33">
        <v>-37.822902874475602</v>
      </c>
      <c r="BG1778" s="34">
        <f t="shared" si="324"/>
        <v>80</v>
      </c>
      <c r="BH1778" s="34">
        <f t="shared" si="325"/>
        <v>70</v>
      </c>
      <c r="BI1778" s="34">
        <f t="shared" si="326"/>
        <v>5</v>
      </c>
      <c r="BJ1778" s="34">
        <f t="shared" si="327"/>
        <v>7</v>
      </c>
      <c r="BK1778" s="34">
        <f t="shared" si="328"/>
        <v>100</v>
      </c>
      <c r="BL1778" s="34">
        <f t="shared" si="329"/>
        <v>43</v>
      </c>
      <c r="BM1778" s="35">
        <f t="shared" si="330"/>
        <v>100</v>
      </c>
      <c r="BN1778" s="34">
        <f t="shared" si="331"/>
        <v>79</v>
      </c>
      <c r="BO1778" s="35">
        <f t="shared" si="332"/>
        <v>20</v>
      </c>
      <c r="BP1778" s="35">
        <f t="shared" si="333"/>
        <v>1</v>
      </c>
      <c r="BQ1778" s="35">
        <f t="shared" si="334"/>
        <v>85</v>
      </c>
      <c r="BR1778" s="35">
        <f t="shared" si="335"/>
        <v>46</v>
      </c>
    </row>
    <row r="1779" spans="2:70" x14ac:dyDescent="0.3">
      <c r="B1779" s="6" t="s">
        <v>2273</v>
      </c>
      <c r="C1779" s="6">
        <v>309021230</v>
      </c>
      <c r="D1779" s="6" t="s">
        <v>2273</v>
      </c>
      <c r="E1779" s="6" t="s">
        <v>1142</v>
      </c>
      <c r="F1779" s="6" t="s">
        <v>3657</v>
      </c>
      <c r="G1779" s="6" t="s">
        <v>97</v>
      </c>
      <c r="H1779" s="6" t="s">
        <v>4995</v>
      </c>
      <c r="I1779" s="22">
        <v>1350000</v>
      </c>
      <c r="J1779" s="22">
        <v>1275000</v>
      </c>
      <c r="K1779" s="22">
        <v>1195000</v>
      </c>
      <c r="L1779" s="22">
        <v>950000</v>
      </c>
      <c r="M1779" s="22">
        <v>950000</v>
      </c>
      <c r="N1779" s="22">
        <v>905000</v>
      </c>
      <c r="O1779" s="23">
        <v>34</v>
      </c>
      <c r="P1779" s="23">
        <v>35</v>
      </c>
      <c r="Q1779" s="23">
        <v>41</v>
      </c>
      <c r="R1779" s="22">
        <v>750</v>
      </c>
      <c r="S1779" s="22">
        <v>700</v>
      </c>
      <c r="T1779" s="24">
        <v>1.6</v>
      </c>
      <c r="U1779" s="24">
        <v>-9.9999999999999867E-2</v>
      </c>
      <c r="V1779" s="24">
        <v>1.7</v>
      </c>
      <c r="W1779" s="24">
        <v>1.3</v>
      </c>
      <c r="X1779" s="25">
        <v>2.8888888888888888E-2</v>
      </c>
      <c r="Y1779" s="24">
        <v>3</v>
      </c>
      <c r="Z1779" s="24">
        <v>-1.2000000000000002</v>
      </c>
      <c r="AA1779" s="24">
        <v>4.2</v>
      </c>
      <c r="AB1779" s="24">
        <v>4.4000000000000004</v>
      </c>
      <c r="AC1779" s="26">
        <v>0.50311258988944929</v>
      </c>
      <c r="AD1779" s="24">
        <v>17.415435803865552</v>
      </c>
      <c r="AE1779" s="6">
        <v>170</v>
      </c>
      <c r="AF1779" s="6">
        <v>172</v>
      </c>
      <c r="AG1779" s="6">
        <v>198</v>
      </c>
      <c r="AH1779" s="27">
        <v>3.7850953206239164</v>
      </c>
      <c r="AI1779" s="28">
        <v>913000</v>
      </c>
      <c r="AJ1779" s="28">
        <v>849000</v>
      </c>
      <c r="AK1779" s="28">
        <v>730000</v>
      </c>
      <c r="AL1779" s="29">
        <v>7.5382803297997639E-2</v>
      </c>
      <c r="AM1779" s="29">
        <v>0.25068493150684934</v>
      </c>
      <c r="AN1779" s="6">
        <v>2.2000000000000002</v>
      </c>
      <c r="AO1779" s="27">
        <v>0</v>
      </c>
      <c r="AP1779" s="6">
        <v>2.2000000000000002</v>
      </c>
      <c r="AQ1779" s="28">
        <v>780</v>
      </c>
      <c r="AR1779" s="28">
        <v>750</v>
      </c>
      <c r="AS1779" s="25">
        <v>0.04</v>
      </c>
      <c r="AT1779" s="30">
        <v>1490.7200000000003</v>
      </c>
      <c r="AU1779" s="24">
        <v>0.54800000000000004</v>
      </c>
      <c r="AV1779" s="24">
        <v>0.45200000000000001</v>
      </c>
      <c r="AW1779" s="24">
        <v>0.1308</v>
      </c>
      <c r="AX1779" s="24">
        <v>7.2700000000000001E-2</v>
      </c>
      <c r="AY1779" s="24">
        <v>0.36549999999999999</v>
      </c>
      <c r="AZ1779" s="24">
        <v>0.19159999999999999</v>
      </c>
      <c r="BA1779" s="24">
        <v>0.41199999999999998</v>
      </c>
      <c r="BB1779" s="31">
        <v>5.5</v>
      </c>
      <c r="BC1779" s="23">
        <v>92</v>
      </c>
      <c r="BD1779" s="32" t="s">
        <v>4644</v>
      </c>
      <c r="BE1779" s="33">
        <v>153.53082331886401</v>
      </c>
      <c r="BF1779" s="33">
        <v>-28.169955231754599</v>
      </c>
      <c r="BG1779" s="34">
        <f t="shared" si="324"/>
        <v>90</v>
      </c>
      <c r="BH1779" s="34">
        <f t="shared" si="325"/>
        <v>80</v>
      </c>
      <c r="BI1779" s="34">
        <f t="shared" si="326"/>
        <v>78</v>
      </c>
      <c r="BJ1779" s="34">
        <f t="shared" si="327"/>
        <v>38</v>
      </c>
      <c r="BK1779" s="34">
        <f t="shared" si="328"/>
        <v>88</v>
      </c>
      <c r="BL1779" s="34">
        <f t="shared" si="329"/>
        <v>70</v>
      </c>
      <c r="BM1779" s="35">
        <f t="shared" si="330"/>
        <v>47</v>
      </c>
      <c r="BN1779" s="34">
        <f t="shared" si="331"/>
        <v>1</v>
      </c>
      <c r="BO1779" s="35">
        <f t="shared" si="332"/>
        <v>1</v>
      </c>
      <c r="BP1779" s="35">
        <f t="shared" si="333"/>
        <v>67</v>
      </c>
      <c r="BQ1779" s="35">
        <f t="shared" si="334"/>
        <v>55</v>
      </c>
      <c r="BR1779" s="35">
        <f t="shared" si="335"/>
        <v>46</v>
      </c>
    </row>
    <row r="1780" spans="2:70" x14ac:dyDescent="0.3">
      <c r="B1780" s="6" t="s">
        <v>5012</v>
      </c>
      <c r="C1780" s="6">
        <v>117031645</v>
      </c>
      <c r="D1780" s="6" t="s">
        <v>1330</v>
      </c>
      <c r="E1780" s="6" t="s">
        <v>1067</v>
      </c>
      <c r="F1780" s="6" t="s">
        <v>2757</v>
      </c>
      <c r="G1780" s="6" t="s">
        <v>77</v>
      </c>
      <c r="H1780" s="6" t="s">
        <v>4995</v>
      </c>
      <c r="I1780" s="22">
        <v>1050000</v>
      </c>
      <c r="J1780" s="22">
        <v>1060000</v>
      </c>
      <c r="K1780" s="22">
        <v>1000000</v>
      </c>
      <c r="L1780" s="22">
        <v>970000</v>
      </c>
      <c r="M1780" s="22">
        <v>975000</v>
      </c>
      <c r="N1780" s="22">
        <v>925000</v>
      </c>
      <c r="O1780" s="23">
        <v>53</v>
      </c>
      <c r="P1780" s="23">
        <v>52</v>
      </c>
      <c r="Q1780" s="23">
        <v>55</v>
      </c>
      <c r="R1780" s="22">
        <v>1100</v>
      </c>
      <c r="S1780" s="22">
        <v>1050</v>
      </c>
      <c r="T1780" s="24">
        <v>1</v>
      </c>
      <c r="U1780" s="24">
        <v>-0.10000000000000009</v>
      </c>
      <c r="V1780" s="24">
        <v>1.1000000000000001</v>
      </c>
      <c r="W1780" s="24">
        <v>1.2</v>
      </c>
      <c r="X1780" s="25">
        <v>5.4476190476190477E-2</v>
      </c>
      <c r="Y1780" s="24">
        <v>11.8</v>
      </c>
      <c r="Z1780" s="24">
        <v>-3.5999999999999996</v>
      </c>
      <c r="AA1780" s="24">
        <v>15.4</v>
      </c>
      <c r="AB1780" s="24">
        <v>16.2</v>
      </c>
      <c r="AC1780" s="26">
        <v>0.46591217132014096</v>
      </c>
      <c r="AD1780" s="24">
        <v>8.5525835644431467</v>
      </c>
      <c r="AE1780" s="6">
        <v>1476</v>
      </c>
      <c r="AF1780" s="6">
        <v>1468</v>
      </c>
      <c r="AG1780" s="6">
        <v>1387</v>
      </c>
      <c r="AH1780" s="27">
        <v>6.1168141592920353</v>
      </c>
      <c r="AI1780" s="28">
        <v>950000</v>
      </c>
      <c r="AJ1780" s="28">
        <v>935000</v>
      </c>
      <c r="AK1780" s="28">
        <v>885000</v>
      </c>
      <c r="AL1780" s="29">
        <v>1.6042780748663103E-2</v>
      </c>
      <c r="AM1780" s="29">
        <v>7.3446327683615822E-2</v>
      </c>
      <c r="AN1780" s="6">
        <v>1.6</v>
      </c>
      <c r="AO1780" s="27">
        <v>0</v>
      </c>
      <c r="AP1780" s="6">
        <v>1.6</v>
      </c>
      <c r="AQ1780" s="28">
        <v>880</v>
      </c>
      <c r="AR1780" s="28">
        <v>840</v>
      </c>
      <c r="AS1780" s="25">
        <v>4.7619047619047616E-2</v>
      </c>
      <c r="AT1780" s="30">
        <v>2360.96</v>
      </c>
      <c r="AU1780" s="24">
        <v>0.503</v>
      </c>
      <c r="AV1780" s="24">
        <v>0.497</v>
      </c>
      <c r="AW1780" s="24">
        <v>5.0000000000000001E-4</v>
      </c>
      <c r="AX1780" s="24">
        <v>1.6999999999999999E-3</v>
      </c>
      <c r="AY1780" s="24">
        <v>0.1153</v>
      </c>
      <c r="AZ1780" s="24">
        <v>0.1045</v>
      </c>
      <c r="BA1780" s="24">
        <v>0.73809999999999998</v>
      </c>
      <c r="BB1780" s="31">
        <v>6.5</v>
      </c>
      <c r="BC1780" s="23">
        <v>1</v>
      </c>
      <c r="BD1780" s="32" t="s">
        <v>5030</v>
      </c>
      <c r="BE1780" s="33">
        <v>151.20528925257801</v>
      </c>
      <c r="BF1780" s="33">
        <v>-33.878315517048001</v>
      </c>
      <c r="BG1780" s="34">
        <f t="shared" si="324"/>
        <v>100</v>
      </c>
      <c r="BH1780" s="34">
        <f t="shared" si="325"/>
        <v>90</v>
      </c>
      <c r="BI1780" s="34">
        <f t="shared" si="326"/>
        <v>49</v>
      </c>
      <c r="BJ1780" s="34">
        <f t="shared" si="327"/>
        <v>9</v>
      </c>
      <c r="BK1780" s="34">
        <f t="shared" si="328"/>
        <v>100</v>
      </c>
      <c r="BL1780" s="34">
        <f t="shared" si="329"/>
        <v>15</v>
      </c>
      <c r="BM1780" s="35">
        <f t="shared" si="330"/>
        <v>100</v>
      </c>
      <c r="BN1780" s="34">
        <f t="shared" si="331"/>
        <v>65</v>
      </c>
      <c r="BO1780" s="35">
        <f t="shared" si="332"/>
        <v>1</v>
      </c>
      <c r="BP1780" s="35">
        <f t="shared" si="333"/>
        <v>1</v>
      </c>
      <c r="BQ1780" s="35">
        <f t="shared" si="334"/>
        <v>65</v>
      </c>
      <c r="BR1780" s="35">
        <f t="shared" si="335"/>
        <v>46</v>
      </c>
    </row>
    <row r="1781" spans="2:70" x14ac:dyDescent="0.3">
      <c r="B1781" s="6" t="s">
        <v>2284</v>
      </c>
      <c r="C1781" s="6">
        <v>207021157</v>
      </c>
      <c r="D1781" s="6" t="s">
        <v>1098</v>
      </c>
      <c r="E1781" s="6" t="s">
        <v>861</v>
      </c>
      <c r="F1781" s="6" t="s">
        <v>689</v>
      </c>
      <c r="G1781" s="6" t="s">
        <v>86</v>
      </c>
      <c r="H1781" s="6" t="s">
        <v>4995</v>
      </c>
      <c r="I1781" s="22">
        <v>648000</v>
      </c>
      <c r="J1781" s="22">
        <v>667440</v>
      </c>
      <c r="K1781" s="22">
        <v>673200</v>
      </c>
      <c r="L1781" s="22">
        <v>634750</v>
      </c>
      <c r="M1781" s="22">
        <v>621160</v>
      </c>
      <c r="N1781" s="22">
        <v>625000</v>
      </c>
      <c r="O1781" s="23">
        <v>38</v>
      </c>
      <c r="P1781" s="23">
        <v>35</v>
      </c>
      <c r="Q1781" s="23">
        <v>32</v>
      </c>
      <c r="R1781" s="22">
        <v>620</v>
      </c>
      <c r="S1781" s="22">
        <v>590</v>
      </c>
      <c r="T1781" s="24">
        <v>3.7</v>
      </c>
      <c r="U1781" s="24">
        <v>-9.9999999999999645E-2</v>
      </c>
      <c r="V1781" s="24">
        <v>3.8</v>
      </c>
      <c r="W1781" s="24">
        <v>4.0999999999999996</v>
      </c>
      <c r="X1781" s="25">
        <v>4.9753086419753088E-2</v>
      </c>
      <c r="Y1781" s="24">
        <v>8.3000000000000007</v>
      </c>
      <c r="Z1781" s="24">
        <v>-3</v>
      </c>
      <c r="AA1781" s="24">
        <v>11.3</v>
      </c>
      <c r="AB1781" s="24">
        <v>12.9</v>
      </c>
      <c r="AC1781" s="26">
        <v>0.3470667263770712</v>
      </c>
      <c r="AD1781" s="24">
        <v>6.9757828378518028</v>
      </c>
      <c r="AE1781" s="6">
        <v>325</v>
      </c>
      <c r="AF1781" s="6">
        <v>362</v>
      </c>
      <c r="AG1781" s="6">
        <v>261</v>
      </c>
      <c r="AH1781" s="27">
        <v>7.6551724137931032</v>
      </c>
      <c r="AI1781" s="28">
        <v>772000</v>
      </c>
      <c r="AJ1781" s="28">
        <v>806000</v>
      </c>
      <c r="AK1781" s="28">
        <v>795000</v>
      </c>
      <c r="AL1781" s="29">
        <v>-4.2183622828784122E-2</v>
      </c>
      <c r="AM1781" s="29">
        <v>-2.8930817610062894E-2</v>
      </c>
      <c r="AN1781" s="6">
        <v>3.2</v>
      </c>
      <c r="AO1781" s="27">
        <v>-9.9999999999999645E-2</v>
      </c>
      <c r="AP1781" s="6">
        <v>3.3</v>
      </c>
      <c r="AQ1781" s="28">
        <v>630</v>
      </c>
      <c r="AR1781" s="28">
        <v>600</v>
      </c>
      <c r="AS1781" s="25">
        <v>0.05</v>
      </c>
      <c r="AT1781" s="30">
        <v>1786.4</v>
      </c>
      <c r="AU1781" s="24">
        <v>0.70640000000000003</v>
      </c>
      <c r="AV1781" s="24">
        <v>0.29360000000000003</v>
      </c>
      <c r="AW1781" s="24">
        <v>0.53100000000000003</v>
      </c>
      <c r="AX1781" s="24">
        <v>0.19489999999999999</v>
      </c>
      <c r="AY1781" s="24">
        <v>0.37480000000000002</v>
      </c>
      <c r="AZ1781" s="24">
        <v>0.27010000000000001</v>
      </c>
      <c r="BA1781" s="24">
        <v>0.30430000000000001</v>
      </c>
      <c r="BB1781" s="31">
        <v>6.5</v>
      </c>
      <c r="BC1781" s="23">
        <v>14</v>
      </c>
      <c r="BD1781" s="32" t="s">
        <v>4567</v>
      </c>
      <c r="BE1781" s="33">
        <v>145.12179339782199</v>
      </c>
      <c r="BF1781" s="33">
        <v>-37.783845666728098</v>
      </c>
      <c r="BG1781" s="34">
        <f t="shared" si="324"/>
        <v>55</v>
      </c>
      <c r="BH1781" s="34">
        <f t="shared" si="325"/>
        <v>64</v>
      </c>
      <c r="BI1781" s="34">
        <f t="shared" si="326"/>
        <v>30</v>
      </c>
      <c r="BJ1781" s="34">
        <f t="shared" si="327"/>
        <v>1</v>
      </c>
      <c r="BK1781" s="34">
        <f t="shared" si="328"/>
        <v>100</v>
      </c>
      <c r="BL1781" s="34">
        <f t="shared" si="329"/>
        <v>72</v>
      </c>
      <c r="BM1781" s="35">
        <f t="shared" si="330"/>
        <v>100</v>
      </c>
      <c r="BN1781" s="34">
        <f t="shared" si="331"/>
        <v>80</v>
      </c>
      <c r="BO1781" s="35">
        <f t="shared" si="332"/>
        <v>36</v>
      </c>
      <c r="BP1781" s="35">
        <f t="shared" si="333"/>
        <v>1</v>
      </c>
      <c r="BQ1781" s="35">
        <f t="shared" si="334"/>
        <v>65</v>
      </c>
      <c r="BR1781" s="35">
        <f t="shared" si="335"/>
        <v>46</v>
      </c>
    </row>
    <row r="1782" spans="2:70" x14ac:dyDescent="0.3">
      <c r="B1782" s="6" t="s">
        <v>2286</v>
      </c>
      <c r="C1782" s="6">
        <v>207031165</v>
      </c>
      <c r="D1782" s="6" t="s">
        <v>860</v>
      </c>
      <c r="E1782" s="6" t="s">
        <v>861</v>
      </c>
      <c r="F1782" s="6" t="s">
        <v>689</v>
      </c>
      <c r="G1782" s="6" t="s">
        <v>86</v>
      </c>
      <c r="H1782" s="6" t="s">
        <v>4995</v>
      </c>
      <c r="I1782" s="22">
        <v>690000</v>
      </c>
      <c r="J1782" s="22">
        <v>700000</v>
      </c>
      <c r="K1782" s="22">
        <v>730000</v>
      </c>
      <c r="L1782" s="22">
        <v>799000</v>
      </c>
      <c r="M1782" s="22">
        <v>799000</v>
      </c>
      <c r="N1782" s="22">
        <v>872500</v>
      </c>
      <c r="O1782" s="23">
        <v>34</v>
      </c>
      <c r="P1782" s="23">
        <v>32</v>
      </c>
      <c r="Q1782" s="23">
        <v>30</v>
      </c>
      <c r="R1782" s="22">
        <v>490</v>
      </c>
      <c r="S1782" s="22">
        <v>480</v>
      </c>
      <c r="T1782" s="24">
        <v>3.2</v>
      </c>
      <c r="U1782" s="24">
        <v>-0.39999999999999991</v>
      </c>
      <c r="V1782" s="24">
        <v>3.6</v>
      </c>
      <c r="W1782" s="24">
        <v>3.2</v>
      </c>
      <c r="X1782" s="25">
        <v>3.6927536231884057E-2</v>
      </c>
      <c r="Y1782" s="24">
        <v>11.6</v>
      </c>
      <c r="Z1782" s="24">
        <v>-2.8000000000000007</v>
      </c>
      <c r="AA1782" s="24">
        <v>14.4</v>
      </c>
      <c r="AB1782" s="24">
        <v>15.4</v>
      </c>
      <c r="AC1782" s="26">
        <v>0.27973145780051151</v>
      </c>
      <c r="AD1782" s="24">
        <v>7.5751454427925013</v>
      </c>
      <c r="AE1782" s="6">
        <v>583</v>
      </c>
      <c r="AF1782" s="6">
        <v>626</v>
      </c>
      <c r="AG1782" s="6">
        <v>499</v>
      </c>
      <c r="AH1782" s="27">
        <v>9.6401673640167367</v>
      </c>
      <c r="AI1782" s="28">
        <v>794000</v>
      </c>
      <c r="AJ1782" s="28">
        <v>785000</v>
      </c>
      <c r="AK1782" s="28">
        <v>775000</v>
      </c>
      <c r="AL1782" s="29">
        <v>1.1464968152866241E-2</v>
      </c>
      <c r="AM1782" s="29">
        <v>2.4516129032258065E-2</v>
      </c>
      <c r="AN1782" s="6">
        <v>2.8</v>
      </c>
      <c r="AO1782" s="27">
        <v>-0.20000000000000018</v>
      </c>
      <c r="AP1782" s="6">
        <v>3</v>
      </c>
      <c r="AQ1782" s="28">
        <v>595</v>
      </c>
      <c r="AR1782" s="28">
        <v>550</v>
      </c>
      <c r="AS1782" s="25">
        <v>8.1818181818181818E-2</v>
      </c>
      <c r="AT1782" s="30">
        <v>1751.68</v>
      </c>
      <c r="AU1782" s="24">
        <v>0.60509999999999997</v>
      </c>
      <c r="AV1782" s="24">
        <v>0.39489999999999997</v>
      </c>
      <c r="AW1782" s="24">
        <v>0.55320000000000003</v>
      </c>
      <c r="AX1782" s="24">
        <v>0.31240000000000001</v>
      </c>
      <c r="AY1782" s="24">
        <v>0.29549999999999998</v>
      </c>
      <c r="AZ1782" s="24">
        <v>0.25419999999999998</v>
      </c>
      <c r="BA1782" s="24">
        <v>0.38919999999999999</v>
      </c>
      <c r="BB1782" s="31">
        <v>7</v>
      </c>
      <c r="BC1782" s="23">
        <v>14</v>
      </c>
      <c r="BD1782" s="32" t="s">
        <v>4569</v>
      </c>
      <c r="BE1782" s="33">
        <v>145.11480929757701</v>
      </c>
      <c r="BF1782" s="33">
        <v>-37.846673509309099</v>
      </c>
      <c r="BG1782" s="34">
        <f t="shared" si="324"/>
        <v>64</v>
      </c>
      <c r="BH1782" s="34">
        <f t="shared" si="325"/>
        <v>70</v>
      </c>
      <c r="BI1782" s="34">
        <f t="shared" si="326"/>
        <v>5</v>
      </c>
      <c r="BJ1782" s="34">
        <f t="shared" si="327"/>
        <v>7</v>
      </c>
      <c r="BK1782" s="34">
        <f t="shared" si="328"/>
        <v>100</v>
      </c>
      <c r="BL1782" s="34">
        <f t="shared" si="329"/>
        <v>55</v>
      </c>
      <c r="BM1782" s="35">
        <f t="shared" si="330"/>
        <v>73</v>
      </c>
      <c r="BN1782" s="34">
        <f t="shared" si="331"/>
        <v>75</v>
      </c>
      <c r="BO1782" s="35">
        <f t="shared" si="332"/>
        <v>80</v>
      </c>
      <c r="BP1782" s="35">
        <f t="shared" si="333"/>
        <v>1</v>
      </c>
      <c r="BQ1782" s="35">
        <f t="shared" si="334"/>
        <v>70</v>
      </c>
      <c r="BR1782" s="35">
        <f t="shared" si="335"/>
        <v>46</v>
      </c>
    </row>
    <row r="1783" spans="2:70" x14ac:dyDescent="0.3">
      <c r="B1783" s="6" t="s">
        <v>1701</v>
      </c>
      <c r="C1783" s="6">
        <v>210051543</v>
      </c>
      <c r="D1783" s="6" t="s">
        <v>333</v>
      </c>
      <c r="E1783" s="6" t="s">
        <v>146</v>
      </c>
      <c r="F1783" s="6" t="s">
        <v>689</v>
      </c>
      <c r="G1783" s="6" t="s">
        <v>86</v>
      </c>
      <c r="H1783" s="6" t="s">
        <v>4995</v>
      </c>
      <c r="I1783" s="22">
        <v>450000</v>
      </c>
      <c r="J1783" s="22">
        <v>450000</v>
      </c>
      <c r="K1783" s="22">
        <v>454230</v>
      </c>
      <c r="L1783" s="22">
        <v>465000</v>
      </c>
      <c r="M1783" s="22">
        <v>450000</v>
      </c>
      <c r="N1783" s="22">
        <v>460000</v>
      </c>
      <c r="O1783" s="23">
        <v>42</v>
      </c>
      <c r="P1783" s="23">
        <v>37</v>
      </c>
      <c r="Q1783" s="23">
        <v>36</v>
      </c>
      <c r="R1783" s="22">
        <v>480</v>
      </c>
      <c r="S1783" s="22">
        <v>450</v>
      </c>
      <c r="T1783" s="24">
        <v>4.7</v>
      </c>
      <c r="U1783" s="24">
        <v>0</v>
      </c>
      <c r="V1783" s="24">
        <v>4.7</v>
      </c>
      <c r="W1783" s="24">
        <v>5.8</v>
      </c>
      <c r="X1783" s="25">
        <v>5.5466666666666664E-2</v>
      </c>
      <c r="Y1783" s="24">
        <v>13.2</v>
      </c>
      <c r="Z1783" s="24">
        <v>-3.1000000000000014</v>
      </c>
      <c r="AA1783" s="24">
        <v>16.3</v>
      </c>
      <c r="AB1783" s="24">
        <v>14.5</v>
      </c>
      <c r="AC1783" s="26">
        <v>0.24461839530332677</v>
      </c>
      <c r="AD1783" s="24">
        <v>4.4101874153244012</v>
      </c>
      <c r="AE1783" s="6">
        <v>102</v>
      </c>
      <c r="AF1783" s="6">
        <v>113</v>
      </c>
      <c r="AG1783" s="6">
        <v>132</v>
      </c>
      <c r="AH1783" s="27">
        <v>2.6285714285714286</v>
      </c>
      <c r="AI1783" s="28">
        <v>465000</v>
      </c>
      <c r="AJ1783" s="28">
        <v>455000</v>
      </c>
      <c r="AK1783" s="28">
        <v>455000</v>
      </c>
      <c r="AL1783" s="29">
        <v>2.197802197802198E-2</v>
      </c>
      <c r="AM1783" s="29">
        <v>2.197802197802198E-2</v>
      </c>
      <c r="AN1783" s="6">
        <v>3.3</v>
      </c>
      <c r="AO1783" s="27">
        <v>0.19999999999999973</v>
      </c>
      <c r="AP1783" s="6">
        <v>3.1</v>
      </c>
      <c r="AQ1783" s="28">
        <v>485</v>
      </c>
      <c r="AR1783" s="28">
        <v>450</v>
      </c>
      <c r="AS1783" s="25">
        <v>7.7777777777777779E-2</v>
      </c>
      <c r="AT1783" s="30">
        <v>1962.2400000000002</v>
      </c>
      <c r="AU1783" s="24">
        <v>0.83409999999999995</v>
      </c>
      <c r="AV1783" s="24">
        <v>0.16589999999999999</v>
      </c>
      <c r="AW1783" s="24">
        <v>0.79910000000000003</v>
      </c>
      <c r="AX1783" s="24">
        <v>0.18859999999999999</v>
      </c>
      <c r="AY1783" s="24">
        <v>9.8900000000000002E-2</v>
      </c>
      <c r="AZ1783" s="24">
        <v>0.51770000000000005</v>
      </c>
      <c r="BA1783" s="24">
        <v>0.33179999999999998</v>
      </c>
      <c r="BB1783" s="31">
        <v>3.5</v>
      </c>
      <c r="BC1783" s="23">
        <v>26</v>
      </c>
      <c r="BD1783" s="32" t="s">
        <v>4019</v>
      </c>
      <c r="BE1783" s="33">
        <v>144.90425823013999</v>
      </c>
      <c r="BF1783" s="33">
        <v>-37.584854377862897</v>
      </c>
      <c r="BG1783" s="34">
        <f t="shared" si="324"/>
        <v>39</v>
      </c>
      <c r="BH1783" s="34">
        <f t="shared" si="325"/>
        <v>62</v>
      </c>
      <c r="BI1783" s="34">
        <f t="shared" si="326"/>
        <v>92</v>
      </c>
      <c r="BJ1783" s="34">
        <f t="shared" si="327"/>
        <v>12</v>
      </c>
      <c r="BK1783" s="34">
        <f t="shared" si="328"/>
        <v>100</v>
      </c>
      <c r="BL1783" s="34">
        <f t="shared" si="329"/>
        <v>12</v>
      </c>
      <c r="BM1783" s="35">
        <f t="shared" si="330"/>
        <v>100</v>
      </c>
      <c r="BN1783" s="34">
        <f t="shared" si="331"/>
        <v>100</v>
      </c>
      <c r="BO1783" s="35">
        <f t="shared" si="332"/>
        <v>100</v>
      </c>
      <c r="BP1783" s="35">
        <f t="shared" si="333"/>
        <v>1</v>
      </c>
      <c r="BQ1783" s="35">
        <f t="shared" si="334"/>
        <v>35</v>
      </c>
      <c r="BR1783" s="35">
        <f t="shared" si="335"/>
        <v>46</v>
      </c>
    </row>
    <row r="1784" spans="2:70" x14ac:dyDescent="0.3">
      <c r="B1784" s="6" t="s">
        <v>1157</v>
      </c>
      <c r="C1784" s="6">
        <v>210051545</v>
      </c>
      <c r="D1784" s="6" t="s">
        <v>333</v>
      </c>
      <c r="E1784" s="6" t="s">
        <v>146</v>
      </c>
      <c r="F1784" s="6" t="s">
        <v>689</v>
      </c>
      <c r="G1784" s="6" t="s">
        <v>86</v>
      </c>
      <c r="H1784" s="6" t="s">
        <v>4995</v>
      </c>
      <c r="I1784" s="22">
        <v>480000</v>
      </c>
      <c r="J1784" s="22">
        <v>480000</v>
      </c>
      <c r="K1784" s="22">
        <v>480000</v>
      </c>
      <c r="L1784" s="22">
        <v>490000</v>
      </c>
      <c r="M1784" s="22">
        <v>490000</v>
      </c>
      <c r="N1784" s="22">
        <v>491000</v>
      </c>
      <c r="O1784" s="23">
        <v>30</v>
      </c>
      <c r="P1784" s="23">
        <v>34</v>
      </c>
      <c r="Q1784" s="23">
        <v>21</v>
      </c>
      <c r="R1784" s="22">
        <v>530</v>
      </c>
      <c r="S1784" s="22">
        <v>500</v>
      </c>
      <c r="T1784" s="24">
        <v>4</v>
      </c>
      <c r="U1784" s="24">
        <v>0.79999999999999982</v>
      </c>
      <c r="V1784" s="24">
        <v>3.2</v>
      </c>
      <c r="W1784" s="24">
        <v>1.8</v>
      </c>
      <c r="X1784" s="25">
        <v>5.7416666666666664E-2</v>
      </c>
      <c r="Y1784" s="24">
        <v>7.2</v>
      </c>
      <c r="Z1784" s="24">
        <v>-1.7999999999999998</v>
      </c>
      <c r="AA1784" s="24">
        <v>9</v>
      </c>
      <c r="AB1784" s="24">
        <v>9.6999999999999993</v>
      </c>
      <c r="AC1784" s="26">
        <v>0.29228800847083736</v>
      </c>
      <c r="AD1784" s="24">
        <v>5.0906474624819271</v>
      </c>
      <c r="AE1784" s="6">
        <v>102</v>
      </c>
      <c r="AF1784" s="6">
        <v>113</v>
      </c>
      <c r="AG1784" s="6">
        <v>132</v>
      </c>
      <c r="AH1784" s="27">
        <v>2.6285714285714286</v>
      </c>
      <c r="AI1784" s="28">
        <v>465000</v>
      </c>
      <c r="AJ1784" s="28">
        <v>455000</v>
      </c>
      <c r="AK1784" s="28">
        <v>455000</v>
      </c>
      <c r="AL1784" s="29">
        <v>2.197802197802198E-2</v>
      </c>
      <c r="AM1784" s="29">
        <v>2.197802197802198E-2</v>
      </c>
      <c r="AN1784" s="6">
        <v>3.3</v>
      </c>
      <c r="AO1784" s="27">
        <v>0.19999999999999973</v>
      </c>
      <c r="AP1784" s="6">
        <v>3.1</v>
      </c>
      <c r="AQ1784" s="28">
        <v>485</v>
      </c>
      <c r="AR1784" s="28">
        <v>450</v>
      </c>
      <c r="AS1784" s="25">
        <v>7.7777777777777779E-2</v>
      </c>
      <c r="AT1784" s="30">
        <v>1813.2800000000002</v>
      </c>
      <c r="AU1784" s="24">
        <v>0.89159999999999995</v>
      </c>
      <c r="AV1784" s="24">
        <v>0.1084</v>
      </c>
      <c r="AW1784" s="24">
        <v>0.90969999999999995</v>
      </c>
      <c r="AX1784" s="24">
        <v>8.7800000000000003E-2</v>
      </c>
      <c r="AY1784" s="24">
        <v>0.1691</v>
      </c>
      <c r="AZ1784" s="24">
        <v>0.56769999999999998</v>
      </c>
      <c r="BA1784" s="24">
        <v>0.2218</v>
      </c>
      <c r="BB1784" s="31">
        <v>2</v>
      </c>
      <c r="BC1784" s="23">
        <v>22</v>
      </c>
      <c r="BD1784" s="32" t="s">
        <v>3506</v>
      </c>
      <c r="BE1784" s="33">
        <v>144.92339063039</v>
      </c>
      <c r="BF1784" s="33">
        <v>-37.620534294329502</v>
      </c>
      <c r="BG1784" s="34">
        <f t="shared" si="324"/>
        <v>51</v>
      </c>
      <c r="BH1784" s="34">
        <f t="shared" si="325"/>
        <v>62</v>
      </c>
      <c r="BI1784" s="34">
        <f t="shared" si="326"/>
        <v>92</v>
      </c>
      <c r="BJ1784" s="34">
        <f t="shared" si="327"/>
        <v>12</v>
      </c>
      <c r="BK1784" s="34">
        <f t="shared" si="328"/>
        <v>100</v>
      </c>
      <c r="BL1784" s="34">
        <f t="shared" si="329"/>
        <v>27</v>
      </c>
      <c r="BM1784" s="35">
        <f t="shared" si="330"/>
        <v>100</v>
      </c>
      <c r="BN1784" s="34">
        <f t="shared" si="331"/>
        <v>99</v>
      </c>
      <c r="BO1784" s="35">
        <f t="shared" si="332"/>
        <v>72</v>
      </c>
      <c r="BP1784" s="35">
        <f t="shared" si="333"/>
        <v>1</v>
      </c>
      <c r="BQ1784" s="35">
        <f t="shared" si="334"/>
        <v>20</v>
      </c>
      <c r="BR1784" s="35">
        <f t="shared" si="335"/>
        <v>46</v>
      </c>
    </row>
    <row r="1785" spans="2:70" x14ac:dyDescent="0.3">
      <c r="B1785" s="6" t="s">
        <v>1488</v>
      </c>
      <c r="C1785" s="6">
        <v>213051589</v>
      </c>
      <c r="D1785" s="6" t="s">
        <v>693</v>
      </c>
      <c r="E1785" s="6" t="s">
        <v>89</v>
      </c>
      <c r="F1785" s="6" t="s">
        <v>689</v>
      </c>
      <c r="G1785" s="6" t="s">
        <v>86</v>
      </c>
      <c r="H1785" s="6" t="s">
        <v>4995</v>
      </c>
      <c r="I1785" s="22">
        <v>450000</v>
      </c>
      <c r="J1785" s="22">
        <v>460000</v>
      </c>
      <c r="K1785" s="22">
        <v>509900</v>
      </c>
      <c r="L1785" s="22">
        <v>485000</v>
      </c>
      <c r="M1785" s="22">
        <v>470000</v>
      </c>
      <c r="N1785" s="22">
        <v>485000</v>
      </c>
      <c r="O1785" s="23">
        <v>103</v>
      </c>
      <c r="P1785" s="23">
        <v>63</v>
      </c>
      <c r="Q1785" s="23">
        <v>63</v>
      </c>
      <c r="R1785" s="22">
        <v>450</v>
      </c>
      <c r="S1785" s="22">
        <v>430</v>
      </c>
      <c r="T1785" s="24">
        <v>5</v>
      </c>
      <c r="U1785" s="24">
        <v>1.1000000000000001</v>
      </c>
      <c r="V1785" s="24">
        <v>3.9</v>
      </c>
      <c r="W1785" s="24">
        <v>3.6</v>
      </c>
      <c r="X1785" s="25">
        <v>5.1999999999999998E-2</v>
      </c>
      <c r="Y1785" s="24">
        <v>23.7</v>
      </c>
      <c r="Z1785" s="24">
        <v>-7.6000000000000014</v>
      </c>
      <c r="AA1785" s="24">
        <v>31.3</v>
      </c>
      <c r="AB1785" s="24">
        <v>24.6</v>
      </c>
      <c r="AC1785" s="26">
        <v>0.21578180144238146</v>
      </c>
      <c r="AD1785" s="24">
        <v>4.1496500277381045</v>
      </c>
      <c r="AE1785" s="6">
        <v>219</v>
      </c>
      <c r="AF1785" s="6">
        <v>243</v>
      </c>
      <c r="AG1785" s="6">
        <v>234</v>
      </c>
      <c r="AH1785" s="27">
        <v>6.0126849894291761</v>
      </c>
      <c r="AI1785" s="28">
        <v>458000</v>
      </c>
      <c r="AJ1785" s="28">
        <v>470000</v>
      </c>
      <c r="AK1785" s="28">
        <v>460000</v>
      </c>
      <c r="AL1785" s="29">
        <v>-2.553191489361702E-2</v>
      </c>
      <c r="AM1785" s="29">
        <v>-4.3478260869565218E-3</v>
      </c>
      <c r="AN1785" s="6">
        <v>3.4</v>
      </c>
      <c r="AO1785" s="27">
        <v>-0.20000000000000018</v>
      </c>
      <c r="AP1785" s="6">
        <v>3.6</v>
      </c>
      <c r="AQ1785" s="28">
        <v>460</v>
      </c>
      <c r="AR1785" s="28">
        <v>430</v>
      </c>
      <c r="AS1785" s="25">
        <v>6.9767441860465115E-2</v>
      </c>
      <c r="AT1785" s="30">
        <v>2085.44</v>
      </c>
      <c r="AU1785" s="24">
        <v>0.82010000000000005</v>
      </c>
      <c r="AV1785" s="24">
        <v>0.1799</v>
      </c>
      <c r="AW1785" s="24">
        <v>0.9415</v>
      </c>
      <c r="AX1785" s="24">
        <v>5.4600000000000003E-2</v>
      </c>
      <c r="AY1785" s="24">
        <v>8.6699999999999999E-2</v>
      </c>
      <c r="AZ1785" s="24">
        <v>0.49390000000000001</v>
      </c>
      <c r="BA1785" s="24">
        <v>0.39550000000000002</v>
      </c>
      <c r="BB1785" s="31">
        <v>7</v>
      </c>
      <c r="BC1785" s="23">
        <v>34</v>
      </c>
      <c r="BD1785" s="32" t="s">
        <v>3807</v>
      </c>
      <c r="BE1785" s="33">
        <v>144.581445812308</v>
      </c>
      <c r="BF1785" s="33">
        <v>-37.837794648669799</v>
      </c>
      <c r="BG1785" s="34">
        <f t="shared" si="324"/>
        <v>34</v>
      </c>
      <c r="BH1785" s="34">
        <f t="shared" si="325"/>
        <v>60</v>
      </c>
      <c r="BI1785" s="34">
        <f t="shared" si="326"/>
        <v>50</v>
      </c>
      <c r="BJ1785" s="34">
        <f t="shared" si="327"/>
        <v>1</v>
      </c>
      <c r="BK1785" s="34">
        <f t="shared" si="328"/>
        <v>100</v>
      </c>
      <c r="BL1785" s="34">
        <f t="shared" si="329"/>
        <v>9</v>
      </c>
      <c r="BM1785" s="35">
        <f t="shared" si="330"/>
        <v>100</v>
      </c>
      <c r="BN1785" s="34">
        <f t="shared" si="331"/>
        <v>100</v>
      </c>
      <c r="BO1785" s="35">
        <f t="shared" si="332"/>
        <v>100</v>
      </c>
      <c r="BP1785" s="35">
        <f t="shared" si="333"/>
        <v>1</v>
      </c>
      <c r="BQ1785" s="35">
        <f t="shared" si="334"/>
        <v>70</v>
      </c>
      <c r="BR1785" s="35">
        <f t="shared" si="335"/>
        <v>46</v>
      </c>
    </row>
    <row r="1786" spans="2:70" x14ac:dyDescent="0.3">
      <c r="B1786" s="6" t="s">
        <v>2403</v>
      </c>
      <c r="C1786" s="6">
        <v>308051530</v>
      </c>
      <c r="D1786" s="6" t="s">
        <v>1150</v>
      </c>
      <c r="E1786" s="6" t="s">
        <v>370</v>
      </c>
      <c r="F1786" s="6" t="s">
        <v>2698</v>
      </c>
      <c r="G1786" s="6" t="s">
        <v>97</v>
      </c>
      <c r="H1786" s="6" t="s">
        <v>4995</v>
      </c>
      <c r="I1786" s="22">
        <v>505000</v>
      </c>
      <c r="J1786" s="22">
        <v>510000</v>
      </c>
      <c r="K1786" s="22">
        <v>450000</v>
      </c>
      <c r="L1786" s="22">
        <v>510000</v>
      </c>
      <c r="M1786" s="22">
        <v>510000</v>
      </c>
      <c r="N1786" s="22">
        <v>495000</v>
      </c>
      <c r="O1786" s="23">
        <v>101</v>
      </c>
      <c r="P1786" s="23">
        <v>87</v>
      </c>
      <c r="Q1786" s="23">
        <v>83</v>
      </c>
      <c r="R1786" s="22">
        <v>550</v>
      </c>
      <c r="S1786" s="22">
        <v>500</v>
      </c>
      <c r="T1786" s="24">
        <v>4.5999999999999996</v>
      </c>
      <c r="U1786" s="24">
        <v>-0.5</v>
      </c>
      <c r="V1786" s="24">
        <v>5.0999999999999996</v>
      </c>
      <c r="W1786" s="24">
        <v>3.4</v>
      </c>
      <c r="X1786" s="25">
        <v>5.6633663366336635E-2</v>
      </c>
      <c r="Y1786" s="24">
        <v>4</v>
      </c>
      <c r="Z1786" s="24">
        <v>-1.9000000000000004</v>
      </c>
      <c r="AA1786" s="24">
        <v>5.9</v>
      </c>
      <c r="AB1786" s="24">
        <v>5.0999999999999996</v>
      </c>
      <c r="AC1786" s="26">
        <v>0.4866912077021095</v>
      </c>
      <c r="AD1786" s="24">
        <v>8.5936734227120741</v>
      </c>
      <c r="AE1786" s="6">
        <v>123</v>
      </c>
      <c r="AF1786" s="6">
        <v>125</v>
      </c>
      <c r="AG1786" s="6">
        <v>87</v>
      </c>
      <c r="AH1786" s="27">
        <v>4.1983471074380168</v>
      </c>
      <c r="AI1786" s="28">
        <v>335000</v>
      </c>
      <c r="AJ1786" s="28">
        <v>270000</v>
      </c>
      <c r="AK1786" s="28">
        <v>245000</v>
      </c>
      <c r="AL1786" s="29">
        <v>0.24074074074074073</v>
      </c>
      <c r="AM1786" s="29">
        <v>0.36734693877551022</v>
      </c>
      <c r="AN1786" s="6">
        <v>5.0999999999999996</v>
      </c>
      <c r="AO1786" s="27">
        <v>-0.20000000000000018</v>
      </c>
      <c r="AP1786" s="6">
        <v>5.3</v>
      </c>
      <c r="AQ1786" s="28">
        <v>390</v>
      </c>
      <c r="AR1786" s="28">
        <v>350</v>
      </c>
      <c r="AS1786" s="25">
        <v>0.11428571428571428</v>
      </c>
      <c r="AT1786" s="30">
        <v>1130.0800000000002</v>
      </c>
      <c r="AU1786" s="24">
        <v>0.68159999999999998</v>
      </c>
      <c r="AV1786" s="24">
        <v>0.31840000000000002</v>
      </c>
      <c r="AW1786" s="24">
        <v>0.91110000000000002</v>
      </c>
      <c r="AX1786" s="24">
        <v>2.8299999999999999E-2</v>
      </c>
      <c r="AY1786" s="24">
        <v>0.4829</v>
      </c>
      <c r="AZ1786" s="24">
        <v>0.30120000000000002</v>
      </c>
      <c r="BA1786" s="24">
        <v>0.15720000000000001</v>
      </c>
      <c r="BB1786" s="31">
        <v>6</v>
      </c>
      <c r="BC1786" s="23">
        <v>368</v>
      </c>
      <c r="BD1786" s="32" t="s">
        <v>4687</v>
      </c>
      <c r="BE1786" s="33">
        <v>151.702042794931</v>
      </c>
      <c r="BF1786" s="33">
        <v>-24.387073040931899</v>
      </c>
      <c r="BG1786" s="34">
        <f t="shared" si="324"/>
        <v>41</v>
      </c>
      <c r="BH1786" s="34">
        <f t="shared" si="325"/>
        <v>32</v>
      </c>
      <c r="BI1786" s="34">
        <f t="shared" si="326"/>
        <v>73</v>
      </c>
      <c r="BJ1786" s="34">
        <f t="shared" si="327"/>
        <v>100</v>
      </c>
      <c r="BK1786" s="34">
        <f t="shared" si="328"/>
        <v>45</v>
      </c>
      <c r="BL1786" s="34">
        <f t="shared" si="329"/>
        <v>96</v>
      </c>
      <c r="BM1786" s="35">
        <f t="shared" si="330"/>
        <v>100</v>
      </c>
      <c r="BN1786" s="34">
        <f t="shared" si="331"/>
        <v>64</v>
      </c>
      <c r="BO1786" s="35">
        <f t="shared" si="332"/>
        <v>1</v>
      </c>
      <c r="BP1786" s="35">
        <f t="shared" si="333"/>
        <v>51</v>
      </c>
      <c r="BQ1786" s="35">
        <f t="shared" si="334"/>
        <v>60</v>
      </c>
      <c r="BR1786" s="35">
        <f t="shared" si="335"/>
        <v>46</v>
      </c>
    </row>
    <row r="1787" spans="2:70" x14ac:dyDescent="0.3">
      <c r="B1787" s="6" t="s">
        <v>2630</v>
      </c>
      <c r="C1787" s="6">
        <v>120031678</v>
      </c>
      <c r="D1787" s="6" t="s">
        <v>2038</v>
      </c>
      <c r="E1787" s="6" t="s">
        <v>855</v>
      </c>
      <c r="F1787" s="6" t="s">
        <v>2757</v>
      </c>
      <c r="G1787" s="6" t="s">
        <v>77</v>
      </c>
      <c r="H1787" s="6" t="s">
        <v>4995</v>
      </c>
      <c r="I1787" s="22">
        <v>859000</v>
      </c>
      <c r="J1787" s="22">
        <v>865000</v>
      </c>
      <c r="K1787" s="22">
        <v>888000</v>
      </c>
      <c r="L1787" s="22">
        <v>800000</v>
      </c>
      <c r="M1787" s="22">
        <v>820000</v>
      </c>
      <c r="N1787" s="22">
        <v>830000</v>
      </c>
      <c r="O1787" s="23">
        <v>39</v>
      </c>
      <c r="P1787" s="23">
        <v>38</v>
      </c>
      <c r="Q1787" s="23">
        <v>37</v>
      </c>
      <c r="R1787" s="22">
        <v>800</v>
      </c>
      <c r="S1787" s="22">
        <v>780</v>
      </c>
      <c r="T1787" s="24">
        <v>1.6</v>
      </c>
      <c r="U1787" s="24">
        <v>-0.29999999999999982</v>
      </c>
      <c r="V1787" s="24">
        <v>1.9</v>
      </c>
      <c r="W1787" s="24">
        <v>1.7</v>
      </c>
      <c r="X1787" s="25">
        <v>4.842840512223516E-2</v>
      </c>
      <c r="Y1787" s="24">
        <v>14.8</v>
      </c>
      <c r="Z1787" s="24">
        <v>-4.3999999999999986</v>
      </c>
      <c r="AA1787" s="24">
        <v>19.2</v>
      </c>
      <c r="AB1787" s="24">
        <v>19.100000000000001</v>
      </c>
      <c r="AC1787" s="26">
        <v>0.42977479800584489</v>
      </c>
      <c r="AD1787" s="24">
        <v>8.8744363338226133</v>
      </c>
      <c r="AE1787" s="6">
        <v>551</v>
      </c>
      <c r="AF1787" s="6">
        <v>584</v>
      </c>
      <c r="AG1787" s="6">
        <v>528</v>
      </c>
      <c r="AH1787" s="27">
        <v>5.6114381833473512</v>
      </c>
      <c r="AI1787" s="28">
        <v>800000</v>
      </c>
      <c r="AJ1787" s="28">
        <v>760000</v>
      </c>
      <c r="AK1787" s="28">
        <v>682000</v>
      </c>
      <c r="AL1787" s="29">
        <v>5.2631578947368418E-2</v>
      </c>
      <c r="AM1787" s="29">
        <v>0.17302052785923755</v>
      </c>
      <c r="AN1787" s="6">
        <v>2</v>
      </c>
      <c r="AO1787" s="27">
        <v>-0.20000000000000018</v>
      </c>
      <c r="AP1787" s="6">
        <v>2.2000000000000002</v>
      </c>
      <c r="AQ1787" s="28">
        <v>685</v>
      </c>
      <c r="AR1787" s="28">
        <v>660</v>
      </c>
      <c r="AS1787" s="25">
        <v>3.787878787878788E-2</v>
      </c>
      <c r="AT1787" s="30">
        <v>1861.4400000000003</v>
      </c>
      <c r="AU1787" s="24">
        <v>0.59670000000000001</v>
      </c>
      <c r="AV1787" s="24">
        <v>0.40329999999999999</v>
      </c>
      <c r="AW1787" s="24">
        <v>0.16619999999999999</v>
      </c>
      <c r="AX1787" s="24">
        <v>7.9399999999999998E-2</v>
      </c>
      <c r="AY1787" s="24">
        <v>0.17460000000000001</v>
      </c>
      <c r="AZ1787" s="24">
        <v>0.1681</v>
      </c>
      <c r="BA1787" s="24">
        <v>0.6179</v>
      </c>
      <c r="BB1787" s="31">
        <v>5</v>
      </c>
      <c r="BC1787" s="23">
        <v>10</v>
      </c>
      <c r="BD1787" s="32" t="s">
        <v>4924</v>
      </c>
      <c r="BE1787" s="33">
        <v>151.10221760711099</v>
      </c>
      <c r="BF1787" s="33">
        <v>-33.877654736929301</v>
      </c>
      <c r="BG1787" s="34">
        <f t="shared" si="324"/>
        <v>90</v>
      </c>
      <c r="BH1787" s="34">
        <f t="shared" si="325"/>
        <v>84</v>
      </c>
      <c r="BI1787" s="34">
        <f t="shared" si="326"/>
        <v>55</v>
      </c>
      <c r="BJ1787" s="34">
        <f t="shared" si="327"/>
        <v>27</v>
      </c>
      <c r="BK1787" s="34">
        <f t="shared" si="328"/>
        <v>100</v>
      </c>
      <c r="BL1787" s="34">
        <f t="shared" si="329"/>
        <v>28</v>
      </c>
      <c r="BM1787" s="35">
        <f t="shared" si="330"/>
        <v>100</v>
      </c>
      <c r="BN1787" s="34">
        <f t="shared" si="331"/>
        <v>62</v>
      </c>
      <c r="BO1787" s="35">
        <f t="shared" si="332"/>
        <v>1</v>
      </c>
      <c r="BP1787" s="35">
        <f t="shared" si="333"/>
        <v>1</v>
      </c>
      <c r="BQ1787" s="35">
        <f t="shared" si="334"/>
        <v>50</v>
      </c>
      <c r="BR1787" s="35">
        <f t="shared" si="335"/>
        <v>46</v>
      </c>
    </row>
    <row r="1788" spans="2:70" x14ac:dyDescent="0.3">
      <c r="B1788" s="6" t="s">
        <v>2137</v>
      </c>
      <c r="C1788" s="6">
        <v>124051580</v>
      </c>
      <c r="D1788" s="6" t="s">
        <v>346</v>
      </c>
      <c r="E1788" s="6" t="s">
        <v>194</v>
      </c>
      <c r="F1788" s="6" t="s">
        <v>2757</v>
      </c>
      <c r="G1788" s="6" t="s">
        <v>77</v>
      </c>
      <c r="H1788" s="6" t="s">
        <v>4995</v>
      </c>
      <c r="I1788" s="22">
        <v>731300</v>
      </c>
      <c r="J1788" s="22">
        <v>724200</v>
      </c>
      <c r="K1788" s="22">
        <v>684275</v>
      </c>
      <c r="L1788" s="22">
        <v>695000</v>
      </c>
      <c r="M1788" s="22">
        <v>685000</v>
      </c>
      <c r="N1788" s="22">
        <v>650000</v>
      </c>
      <c r="O1788" s="23">
        <v>26</v>
      </c>
      <c r="P1788" s="23">
        <v>25</v>
      </c>
      <c r="Q1788" s="23">
        <v>23</v>
      </c>
      <c r="R1788" s="22">
        <v>600</v>
      </c>
      <c r="S1788" s="22">
        <v>535</v>
      </c>
      <c r="T1788" s="24">
        <v>3.6</v>
      </c>
      <c r="U1788" s="24">
        <v>0</v>
      </c>
      <c r="V1788" s="24">
        <v>3.6</v>
      </c>
      <c r="W1788" s="24">
        <v>2.7</v>
      </c>
      <c r="X1788" s="25">
        <v>4.2663749487214547E-2</v>
      </c>
      <c r="Y1788" s="24">
        <v>6.7</v>
      </c>
      <c r="Z1788" s="24">
        <v>-2.4999999999999991</v>
      </c>
      <c r="AA1788" s="24">
        <v>9.1999999999999993</v>
      </c>
      <c r="AB1788" s="24">
        <v>9.8000000000000007</v>
      </c>
      <c r="AC1788" s="26">
        <v>0.34296689226266691</v>
      </c>
      <c r="AD1788" s="24">
        <v>8.0388361638361641</v>
      </c>
      <c r="AE1788" s="6">
        <v>31</v>
      </c>
      <c r="AF1788" s="6">
        <v>38</v>
      </c>
      <c r="AG1788" s="6">
        <v>31</v>
      </c>
      <c r="AH1788" s="27">
        <v>1.7241379310344827</v>
      </c>
      <c r="AI1788" s="28">
        <v>655000</v>
      </c>
      <c r="AJ1788" s="28">
        <v>617000</v>
      </c>
      <c r="AK1788" s="28">
        <v>605000</v>
      </c>
      <c r="AL1788" s="29">
        <v>6.1588330632090758E-2</v>
      </c>
      <c r="AM1788" s="29">
        <v>8.2644628099173556E-2</v>
      </c>
      <c r="AN1788" s="6">
        <v>2.6</v>
      </c>
      <c r="AO1788" s="27">
        <v>0</v>
      </c>
      <c r="AP1788" s="6">
        <v>2.6</v>
      </c>
      <c r="AQ1788" s="28">
        <v>530</v>
      </c>
      <c r="AR1788" s="28">
        <v>500</v>
      </c>
      <c r="AS1788" s="25">
        <v>0.06</v>
      </c>
      <c r="AT1788" s="30">
        <v>1749.44</v>
      </c>
      <c r="AU1788" s="24">
        <v>0.75770000000000004</v>
      </c>
      <c r="AV1788" s="24">
        <v>0.24229999999999999</v>
      </c>
      <c r="AW1788" s="24">
        <v>0.78520000000000001</v>
      </c>
      <c r="AX1788" s="24">
        <v>0.2036</v>
      </c>
      <c r="AY1788" s="24">
        <v>0.23419999999999999</v>
      </c>
      <c r="AZ1788" s="24">
        <v>0.38040000000000002</v>
      </c>
      <c r="BA1788" s="24">
        <v>0.35770000000000002</v>
      </c>
      <c r="BB1788" s="31">
        <v>2.5</v>
      </c>
      <c r="BC1788" s="23">
        <v>39</v>
      </c>
      <c r="BD1788" s="32" t="s">
        <v>4426</v>
      </c>
      <c r="BE1788" s="33">
        <v>150.79522790694401</v>
      </c>
      <c r="BF1788" s="33">
        <v>-33.779047063862997</v>
      </c>
      <c r="BG1788" s="34">
        <f t="shared" si="324"/>
        <v>57</v>
      </c>
      <c r="BH1788" s="34">
        <f t="shared" si="325"/>
        <v>74</v>
      </c>
      <c r="BI1788" s="34">
        <f t="shared" si="326"/>
        <v>100</v>
      </c>
      <c r="BJ1788" s="34">
        <f t="shared" si="327"/>
        <v>31</v>
      </c>
      <c r="BK1788" s="34">
        <f t="shared" si="328"/>
        <v>100</v>
      </c>
      <c r="BL1788" s="34">
        <f t="shared" si="329"/>
        <v>42</v>
      </c>
      <c r="BM1788" s="35">
        <f t="shared" si="330"/>
        <v>92</v>
      </c>
      <c r="BN1788" s="34">
        <f t="shared" si="331"/>
        <v>70</v>
      </c>
      <c r="BO1788" s="35">
        <f t="shared" si="332"/>
        <v>39</v>
      </c>
      <c r="BP1788" s="35">
        <f t="shared" si="333"/>
        <v>6</v>
      </c>
      <c r="BQ1788" s="35">
        <f t="shared" si="334"/>
        <v>25</v>
      </c>
      <c r="BR1788" s="35">
        <f t="shared" si="335"/>
        <v>46</v>
      </c>
    </row>
    <row r="1789" spans="2:70" x14ac:dyDescent="0.3">
      <c r="B1789" s="6" t="s">
        <v>2126</v>
      </c>
      <c r="C1789" s="6">
        <v>203021488</v>
      </c>
      <c r="D1789" s="6" t="s">
        <v>209</v>
      </c>
      <c r="E1789" s="6" t="s">
        <v>209</v>
      </c>
      <c r="F1789" s="6" t="s">
        <v>209</v>
      </c>
      <c r="G1789" s="6" t="s">
        <v>86</v>
      </c>
      <c r="H1789" s="6" t="s">
        <v>4995</v>
      </c>
      <c r="I1789" s="22">
        <v>395000</v>
      </c>
      <c r="J1789" s="22">
        <v>395000</v>
      </c>
      <c r="K1789" s="22">
        <v>400000</v>
      </c>
      <c r="L1789" s="22">
        <v>390000</v>
      </c>
      <c r="M1789" s="22">
        <v>370000</v>
      </c>
      <c r="N1789" s="22">
        <v>405000</v>
      </c>
      <c r="O1789" s="23">
        <v>41</v>
      </c>
      <c r="P1789" s="23">
        <v>38</v>
      </c>
      <c r="Q1789" s="23">
        <v>37</v>
      </c>
      <c r="R1789" s="22">
        <v>410</v>
      </c>
      <c r="S1789" s="22">
        <v>380</v>
      </c>
      <c r="T1789" s="24">
        <v>1.4</v>
      </c>
      <c r="U1789" s="24">
        <v>-0.20000000000000018</v>
      </c>
      <c r="V1789" s="24">
        <v>1.6</v>
      </c>
      <c r="W1789" s="24">
        <v>1.9</v>
      </c>
      <c r="X1789" s="25">
        <v>5.3974683544303799E-2</v>
      </c>
      <c r="Y1789" s="24">
        <v>4.0999999999999996</v>
      </c>
      <c r="Z1789" s="24">
        <v>-1.5</v>
      </c>
      <c r="AA1789" s="24">
        <v>5.6</v>
      </c>
      <c r="AB1789" s="24">
        <v>6.8</v>
      </c>
      <c r="AC1789" s="26">
        <v>0.39532551681579753</v>
      </c>
      <c r="AD1789" s="24">
        <v>7.3242766952270184</v>
      </c>
      <c r="AE1789" s="6">
        <v>262</v>
      </c>
      <c r="AF1789" s="6">
        <v>318</v>
      </c>
      <c r="AG1789" s="6">
        <v>318</v>
      </c>
      <c r="AH1789" s="27">
        <v>6.7172675521821636</v>
      </c>
      <c r="AI1789" s="28">
        <v>474000</v>
      </c>
      <c r="AJ1789" s="28">
        <v>490000</v>
      </c>
      <c r="AK1789" s="28">
        <v>500000</v>
      </c>
      <c r="AL1789" s="29">
        <v>-3.2653061224489799E-2</v>
      </c>
      <c r="AM1789" s="29">
        <v>-5.1999999999999998E-2</v>
      </c>
      <c r="AN1789" s="6">
        <v>2.2000000000000002</v>
      </c>
      <c r="AO1789" s="27">
        <v>-0.19999999999999973</v>
      </c>
      <c r="AP1789" s="6">
        <v>2.4</v>
      </c>
      <c r="AQ1789" s="28">
        <v>440</v>
      </c>
      <c r="AR1789" s="28">
        <v>420</v>
      </c>
      <c r="AS1789" s="25">
        <v>4.7619047619047616E-2</v>
      </c>
      <c r="AT1789" s="30">
        <v>1037.1200000000001</v>
      </c>
      <c r="AU1789" s="24">
        <v>0.54759999999999998</v>
      </c>
      <c r="AV1789" s="24">
        <v>0.45240000000000002</v>
      </c>
      <c r="AW1789" s="24">
        <v>0.84289999999999998</v>
      </c>
      <c r="AX1789" s="24">
        <v>0.14080000000000001</v>
      </c>
      <c r="AY1789" s="24">
        <v>0.2316</v>
      </c>
      <c r="AZ1789" s="24">
        <v>0.1867</v>
      </c>
      <c r="BA1789" s="24">
        <v>0.53659999999999997</v>
      </c>
      <c r="BB1789" s="31">
        <v>1</v>
      </c>
      <c r="BC1789" s="23">
        <v>61</v>
      </c>
      <c r="BD1789" s="32" t="s">
        <v>4415</v>
      </c>
      <c r="BE1789" s="33">
        <v>144.35925043019401</v>
      </c>
      <c r="BF1789" s="33">
        <v>-38.089525193848303</v>
      </c>
      <c r="BG1789" s="34">
        <f t="shared" si="324"/>
        <v>93</v>
      </c>
      <c r="BH1789" s="34">
        <f t="shared" si="325"/>
        <v>80</v>
      </c>
      <c r="BI1789" s="34">
        <f t="shared" si="326"/>
        <v>42</v>
      </c>
      <c r="BJ1789" s="34">
        <f t="shared" si="327"/>
        <v>1</v>
      </c>
      <c r="BK1789" s="34">
        <f t="shared" si="328"/>
        <v>96</v>
      </c>
      <c r="BL1789" s="34">
        <f t="shared" si="329"/>
        <v>41</v>
      </c>
      <c r="BM1789" s="35">
        <f t="shared" si="330"/>
        <v>100</v>
      </c>
      <c r="BN1789" s="34">
        <f t="shared" si="331"/>
        <v>77</v>
      </c>
      <c r="BO1789" s="35">
        <f t="shared" si="332"/>
        <v>4</v>
      </c>
      <c r="BP1789" s="35">
        <f t="shared" si="333"/>
        <v>49</v>
      </c>
      <c r="BQ1789" s="35">
        <f t="shared" si="334"/>
        <v>10</v>
      </c>
      <c r="BR1789" s="35">
        <f t="shared" si="335"/>
        <v>46</v>
      </c>
    </row>
    <row r="1790" spans="2:70" x14ac:dyDescent="0.3">
      <c r="B1790" s="6" t="s">
        <v>1117</v>
      </c>
      <c r="C1790" s="6">
        <v>210031535</v>
      </c>
      <c r="D1790" s="6" t="s">
        <v>291</v>
      </c>
      <c r="E1790" s="6" t="s">
        <v>146</v>
      </c>
      <c r="F1790" s="6" t="s">
        <v>689</v>
      </c>
      <c r="G1790" s="6" t="s">
        <v>86</v>
      </c>
      <c r="H1790" s="6" t="s">
        <v>4995</v>
      </c>
      <c r="I1790" s="22">
        <v>587600</v>
      </c>
      <c r="J1790" s="22">
        <v>601650</v>
      </c>
      <c r="K1790" s="22">
        <v>629000</v>
      </c>
      <c r="L1790" s="22">
        <v>597500</v>
      </c>
      <c r="M1790" s="22">
        <v>580000</v>
      </c>
      <c r="N1790" s="22">
        <v>580000</v>
      </c>
      <c r="O1790" s="23">
        <v>33</v>
      </c>
      <c r="P1790" s="23">
        <v>34</v>
      </c>
      <c r="Q1790" s="23">
        <v>31</v>
      </c>
      <c r="R1790" s="22">
        <v>550</v>
      </c>
      <c r="S1790" s="22">
        <v>500</v>
      </c>
      <c r="T1790" s="24">
        <v>4.0999999999999996</v>
      </c>
      <c r="U1790" s="24">
        <v>0.19999999999999973</v>
      </c>
      <c r="V1790" s="24">
        <v>3.9</v>
      </c>
      <c r="W1790" s="24">
        <v>4.2</v>
      </c>
      <c r="X1790" s="25">
        <v>4.8672566371681415E-2</v>
      </c>
      <c r="Y1790" s="24">
        <v>8.4</v>
      </c>
      <c r="Z1790" s="24">
        <v>-2</v>
      </c>
      <c r="AA1790" s="24">
        <v>10.4</v>
      </c>
      <c r="AB1790" s="24">
        <v>10.199999999999999</v>
      </c>
      <c r="AC1790" s="26">
        <v>0.32180303313986142</v>
      </c>
      <c r="AD1790" s="24">
        <v>6.6115895899644261</v>
      </c>
      <c r="AE1790" s="6">
        <v>127</v>
      </c>
      <c r="AF1790" s="6">
        <v>157</v>
      </c>
      <c r="AG1790" s="6">
        <v>203</v>
      </c>
      <c r="AH1790" s="27">
        <v>2.403669724770642</v>
      </c>
      <c r="AI1790" s="28">
        <v>617500</v>
      </c>
      <c r="AJ1790" s="28">
        <v>600000</v>
      </c>
      <c r="AK1790" s="28">
        <v>596000</v>
      </c>
      <c r="AL1790" s="29">
        <v>2.9166666666666667E-2</v>
      </c>
      <c r="AM1790" s="29">
        <v>3.6073825503355708E-2</v>
      </c>
      <c r="AN1790" s="6">
        <v>4</v>
      </c>
      <c r="AO1790" s="27">
        <v>-0.20000000000000018</v>
      </c>
      <c r="AP1790" s="6">
        <v>4.2</v>
      </c>
      <c r="AQ1790" s="28">
        <v>540</v>
      </c>
      <c r="AR1790" s="28">
        <v>500</v>
      </c>
      <c r="AS1790" s="25">
        <v>0.08</v>
      </c>
      <c r="AT1790" s="30">
        <v>1709.1200000000001</v>
      </c>
      <c r="AU1790" s="24">
        <v>0.66930000000000001</v>
      </c>
      <c r="AV1790" s="24">
        <v>0.33069999999999999</v>
      </c>
      <c r="AW1790" s="24">
        <v>0.64959999999999996</v>
      </c>
      <c r="AX1790" s="24">
        <v>0.33379999999999999</v>
      </c>
      <c r="AY1790" s="24">
        <v>0.28360000000000002</v>
      </c>
      <c r="AZ1790" s="24">
        <v>0.31559999999999999</v>
      </c>
      <c r="BA1790" s="24">
        <v>0.36770000000000003</v>
      </c>
      <c r="BB1790" s="31">
        <v>4</v>
      </c>
      <c r="BC1790" s="23">
        <v>13</v>
      </c>
      <c r="BD1790" s="32" t="s">
        <v>3473</v>
      </c>
      <c r="BE1790" s="33">
        <v>144.92754621730001</v>
      </c>
      <c r="BF1790" s="33">
        <v>-37.703114770736597</v>
      </c>
      <c r="BG1790" s="34">
        <f t="shared" si="324"/>
        <v>49</v>
      </c>
      <c r="BH1790" s="34">
        <f t="shared" si="325"/>
        <v>51</v>
      </c>
      <c r="BI1790" s="34">
        <f t="shared" si="326"/>
        <v>95</v>
      </c>
      <c r="BJ1790" s="34">
        <f t="shared" si="327"/>
        <v>15</v>
      </c>
      <c r="BK1790" s="34">
        <f t="shared" si="328"/>
        <v>100</v>
      </c>
      <c r="BL1790" s="34">
        <f t="shared" si="329"/>
        <v>52</v>
      </c>
      <c r="BM1790" s="35">
        <f t="shared" si="330"/>
        <v>100</v>
      </c>
      <c r="BN1790" s="34">
        <f t="shared" si="331"/>
        <v>84</v>
      </c>
      <c r="BO1790" s="35">
        <f t="shared" si="332"/>
        <v>53</v>
      </c>
      <c r="BP1790" s="35">
        <f t="shared" si="333"/>
        <v>1</v>
      </c>
      <c r="BQ1790" s="35">
        <f t="shared" si="334"/>
        <v>40</v>
      </c>
      <c r="BR1790" s="35">
        <f t="shared" si="335"/>
        <v>46</v>
      </c>
    </row>
    <row r="1791" spans="2:70" x14ac:dyDescent="0.3">
      <c r="B1791" s="6" t="s">
        <v>1825</v>
      </c>
      <c r="C1791" s="6">
        <v>212031562</v>
      </c>
      <c r="D1791" s="6" t="s">
        <v>578</v>
      </c>
      <c r="E1791" s="6" t="s">
        <v>157</v>
      </c>
      <c r="F1791" s="6" t="s">
        <v>689</v>
      </c>
      <c r="G1791" s="6" t="s">
        <v>86</v>
      </c>
      <c r="H1791" s="6" t="s">
        <v>4995</v>
      </c>
      <c r="I1791" s="22">
        <v>546000</v>
      </c>
      <c r="J1791" s="22">
        <v>525000</v>
      </c>
      <c r="K1791" s="22">
        <v>510000</v>
      </c>
      <c r="L1791" s="22">
        <v>525000</v>
      </c>
      <c r="M1791" s="22">
        <v>525000</v>
      </c>
      <c r="N1791" s="22">
        <v>515000</v>
      </c>
      <c r="O1791" s="23">
        <v>43</v>
      </c>
      <c r="P1791" s="23">
        <v>45</v>
      </c>
      <c r="Q1791" s="23">
        <v>30</v>
      </c>
      <c r="R1791" s="22">
        <v>500</v>
      </c>
      <c r="S1791" s="22">
        <v>470</v>
      </c>
      <c r="T1791" s="24">
        <v>4.4000000000000004</v>
      </c>
      <c r="U1791" s="24">
        <v>-0.19999999999999929</v>
      </c>
      <c r="V1791" s="24">
        <v>4.5999999999999996</v>
      </c>
      <c r="W1791" s="24">
        <v>4.8</v>
      </c>
      <c r="X1791" s="25">
        <v>4.7619047619047616E-2</v>
      </c>
      <c r="Y1791" s="24">
        <v>4.0999999999999996</v>
      </c>
      <c r="Z1791" s="24">
        <v>-1.2000000000000002</v>
      </c>
      <c r="AA1791" s="24">
        <v>5.3</v>
      </c>
      <c r="AB1791" s="24">
        <v>6.3</v>
      </c>
      <c r="AC1791" s="26">
        <v>0.30535470001954268</v>
      </c>
      <c r="AD1791" s="24">
        <v>6.4124487004103967</v>
      </c>
      <c r="AE1791" s="6">
        <v>1125</v>
      </c>
      <c r="AF1791" s="6">
        <v>119</v>
      </c>
      <c r="AG1791" s="6">
        <v>112</v>
      </c>
      <c r="AH1791" s="27">
        <v>6.9753694581280783</v>
      </c>
      <c r="AI1791" s="28">
        <v>545000</v>
      </c>
      <c r="AJ1791" s="28">
        <v>538500</v>
      </c>
      <c r="AK1791" s="28">
        <v>505000</v>
      </c>
      <c r="AL1791" s="29">
        <v>1.2070566388115135E-2</v>
      </c>
      <c r="AM1791" s="29">
        <v>7.9207920792079209E-2</v>
      </c>
      <c r="AN1791" s="6">
        <v>2.8</v>
      </c>
      <c r="AO1791" s="27">
        <v>-0.20000000000000018</v>
      </c>
      <c r="AP1791" s="6">
        <v>3</v>
      </c>
      <c r="AQ1791" s="28">
        <v>530</v>
      </c>
      <c r="AR1791" s="28">
        <v>490</v>
      </c>
      <c r="AS1791" s="25">
        <v>8.1632653061224483E-2</v>
      </c>
      <c r="AT1791" s="30">
        <v>1637.44</v>
      </c>
      <c r="AU1791" s="24">
        <v>0.7772</v>
      </c>
      <c r="AV1791" s="24">
        <v>0.2228</v>
      </c>
      <c r="AW1791" s="24">
        <v>0.92549999999999999</v>
      </c>
      <c r="AX1791" s="24">
        <v>6.5100000000000005E-2</v>
      </c>
      <c r="AY1791" s="24">
        <v>0.23799999999999999</v>
      </c>
      <c r="AZ1791" s="24">
        <v>0.43020000000000003</v>
      </c>
      <c r="BA1791" s="24">
        <v>0.29880000000000001</v>
      </c>
      <c r="BB1791" s="31">
        <v>2</v>
      </c>
      <c r="BC1791" s="23">
        <v>35</v>
      </c>
      <c r="BD1791" s="32" t="s">
        <v>4131</v>
      </c>
      <c r="BE1791" s="33">
        <v>145.257403128645</v>
      </c>
      <c r="BF1791" s="33">
        <v>-38.032244393325897</v>
      </c>
      <c r="BG1791" s="34">
        <f t="shared" si="324"/>
        <v>44</v>
      </c>
      <c r="BH1791" s="34">
        <f t="shared" si="325"/>
        <v>70</v>
      </c>
      <c r="BI1791" s="34">
        <f t="shared" si="326"/>
        <v>38</v>
      </c>
      <c r="BJ1791" s="34">
        <f t="shared" si="327"/>
        <v>7</v>
      </c>
      <c r="BK1791" s="34">
        <f t="shared" si="328"/>
        <v>100</v>
      </c>
      <c r="BL1791" s="34">
        <f t="shared" si="329"/>
        <v>42</v>
      </c>
      <c r="BM1791" s="35">
        <f t="shared" si="330"/>
        <v>100</v>
      </c>
      <c r="BN1791" s="34">
        <f t="shared" si="331"/>
        <v>86</v>
      </c>
      <c r="BO1791" s="35">
        <f t="shared" si="332"/>
        <v>63</v>
      </c>
      <c r="BP1791" s="35">
        <f t="shared" si="333"/>
        <v>49</v>
      </c>
      <c r="BQ1791" s="35">
        <f t="shared" si="334"/>
        <v>20</v>
      </c>
      <c r="BR1791" s="35">
        <f t="shared" si="335"/>
        <v>46</v>
      </c>
    </row>
    <row r="1792" spans="2:70" x14ac:dyDescent="0.3">
      <c r="B1792" s="6" t="s">
        <v>1502</v>
      </c>
      <c r="C1792" s="6">
        <v>212041563</v>
      </c>
      <c r="D1792" s="6" t="s">
        <v>156</v>
      </c>
      <c r="E1792" s="6" t="s">
        <v>157</v>
      </c>
      <c r="F1792" s="6" t="s">
        <v>689</v>
      </c>
      <c r="G1792" s="6" t="s">
        <v>86</v>
      </c>
      <c r="H1792" s="6" t="s">
        <v>4995</v>
      </c>
      <c r="I1792" s="22">
        <v>420000</v>
      </c>
      <c r="J1792" s="22">
        <v>420000</v>
      </c>
      <c r="K1792" s="22">
        <v>440000</v>
      </c>
      <c r="L1792" s="22">
        <v>411000</v>
      </c>
      <c r="M1792" s="22">
        <v>410000</v>
      </c>
      <c r="N1792" s="22">
        <v>395000</v>
      </c>
      <c r="O1792" s="23">
        <v>33</v>
      </c>
      <c r="P1792" s="23">
        <v>34</v>
      </c>
      <c r="Q1792" s="23">
        <v>43</v>
      </c>
      <c r="R1792" s="22">
        <v>450</v>
      </c>
      <c r="S1792" s="22">
        <v>420</v>
      </c>
      <c r="T1792" s="24">
        <v>3.6</v>
      </c>
      <c r="U1792" s="24">
        <v>-0.29999999999999982</v>
      </c>
      <c r="V1792" s="24">
        <v>3.9</v>
      </c>
      <c r="W1792" s="24">
        <v>3.6</v>
      </c>
      <c r="X1792" s="25">
        <v>5.5714285714285716E-2</v>
      </c>
      <c r="Y1792" s="24">
        <v>4.8</v>
      </c>
      <c r="Z1792" s="24">
        <v>-1.5</v>
      </c>
      <c r="AA1792" s="24">
        <v>6.3</v>
      </c>
      <c r="AB1792" s="24">
        <v>5.9</v>
      </c>
      <c r="AC1792" s="26">
        <v>0.33260406811731313</v>
      </c>
      <c r="AD1792" s="24">
        <v>5.9698166072338257</v>
      </c>
      <c r="AE1792" s="6">
        <v>338</v>
      </c>
      <c r="AF1792" s="6">
        <v>359</v>
      </c>
      <c r="AG1792" s="6">
        <v>418</v>
      </c>
      <c r="AH1792" s="27">
        <v>4.7260726072607264</v>
      </c>
      <c r="AI1792" s="28">
        <v>537000</v>
      </c>
      <c r="AJ1792" s="28">
        <v>530000</v>
      </c>
      <c r="AK1792" s="28">
        <v>510000</v>
      </c>
      <c r="AL1792" s="29">
        <v>1.3207547169811321E-2</v>
      </c>
      <c r="AM1792" s="29">
        <v>5.2941176470588235E-2</v>
      </c>
      <c r="AN1792" s="6">
        <v>2.5</v>
      </c>
      <c r="AO1792" s="27">
        <v>-0.20000000000000018</v>
      </c>
      <c r="AP1792" s="6">
        <v>2.7</v>
      </c>
      <c r="AQ1792" s="28">
        <v>500</v>
      </c>
      <c r="AR1792" s="28">
        <v>480</v>
      </c>
      <c r="AS1792" s="25">
        <v>4.1666666666666664E-2</v>
      </c>
      <c r="AT1792" s="30">
        <v>1352.96</v>
      </c>
      <c r="AU1792" s="24">
        <v>0.63</v>
      </c>
      <c r="AV1792" s="24">
        <v>0.37</v>
      </c>
      <c r="AW1792" s="24">
        <v>0.36899999999999999</v>
      </c>
      <c r="AX1792" s="24">
        <v>0.40510000000000002</v>
      </c>
      <c r="AY1792" s="24">
        <v>0.19550000000000001</v>
      </c>
      <c r="AZ1792" s="24">
        <v>0.21929999999999999</v>
      </c>
      <c r="BA1792" s="24">
        <v>0.54359999999999997</v>
      </c>
      <c r="BB1792" s="31">
        <v>1.5</v>
      </c>
      <c r="BC1792" s="23">
        <v>29</v>
      </c>
      <c r="BD1792" s="32" t="s">
        <v>3822</v>
      </c>
      <c r="BE1792" s="33">
        <v>145.21739787334701</v>
      </c>
      <c r="BF1792" s="33">
        <v>-37.986588451133301</v>
      </c>
      <c r="BG1792" s="34">
        <f t="shared" si="324"/>
        <v>57</v>
      </c>
      <c r="BH1792" s="34">
        <f t="shared" si="325"/>
        <v>75</v>
      </c>
      <c r="BI1792" s="34">
        <f t="shared" si="326"/>
        <v>66</v>
      </c>
      <c r="BJ1792" s="34">
        <f t="shared" si="327"/>
        <v>8</v>
      </c>
      <c r="BK1792" s="34">
        <f t="shared" si="328"/>
        <v>100</v>
      </c>
      <c r="BL1792" s="34">
        <f t="shared" si="329"/>
        <v>33</v>
      </c>
      <c r="BM1792" s="35">
        <f t="shared" si="330"/>
        <v>100</v>
      </c>
      <c r="BN1792" s="34">
        <f t="shared" si="331"/>
        <v>90</v>
      </c>
      <c r="BO1792" s="35">
        <f t="shared" si="332"/>
        <v>45</v>
      </c>
      <c r="BP1792" s="35">
        <f t="shared" si="333"/>
        <v>37</v>
      </c>
      <c r="BQ1792" s="35">
        <f t="shared" si="334"/>
        <v>15</v>
      </c>
      <c r="BR1792" s="35">
        <f t="shared" si="335"/>
        <v>46</v>
      </c>
    </row>
    <row r="1793" spans="2:70" x14ac:dyDescent="0.3">
      <c r="B1793" s="6" t="s">
        <v>1149</v>
      </c>
      <c r="C1793" s="6">
        <v>308051535</v>
      </c>
      <c r="D1793" s="6" t="s">
        <v>1150</v>
      </c>
      <c r="E1793" s="6" t="s">
        <v>370</v>
      </c>
      <c r="F1793" s="6" t="s">
        <v>2698</v>
      </c>
      <c r="G1793" s="6" t="s">
        <v>97</v>
      </c>
      <c r="H1793" s="6" t="s">
        <v>4995</v>
      </c>
      <c r="I1793" s="22">
        <v>325000</v>
      </c>
      <c r="J1793" s="22">
        <v>315000</v>
      </c>
      <c r="K1793" s="22">
        <v>255000</v>
      </c>
      <c r="L1793" s="22">
        <v>339250</v>
      </c>
      <c r="M1793" s="22">
        <v>322500</v>
      </c>
      <c r="N1793" s="22">
        <v>252000</v>
      </c>
      <c r="O1793" s="23">
        <v>30</v>
      </c>
      <c r="P1793" s="23">
        <v>43</v>
      </c>
      <c r="Q1793" s="23">
        <v>55</v>
      </c>
      <c r="R1793" s="22">
        <v>410</v>
      </c>
      <c r="S1793" s="22">
        <v>380</v>
      </c>
      <c r="T1793" s="24">
        <v>5.6</v>
      </c>
      <c r="U1793" s="24">
        <v>-0.70000000000000018</v>
      </c>
      <c r="V1793" s="24">
        <v>6.3</v>
      </c>
      <c r="W1793" s="24">
        <v>6.9</v>
      </c>
      <c r="X1793" s="25">
        <v>6.5600000000000006E-2</v>
      </c>
      <c r="Y1793" s="24">
        <v>8.3000000000000007</v>
      </c>
      <c r="Z1793" s="24">
        <v>-1.3999999999999986</v>
      </c>
      <c r="AA1793" s="24">
        <v>9.6999999999999993</v>
      </c>
      <c r="AB1793" s="24">
        <v>5.6</v>
      </c>
      <c r="AC1793" s="26">
        <v>0.184325996259531</v>
      </c>
      <c r="AD1793" s="24">
        <v>2.8098475039562651</v>
      </c>
      <c r="AE1793" s="6">
        <v>123</v>
      </c>
      <c r="AF1793" s="6">
        <v>125</v>
      </c>
      <c r="AG1793" s="6">
        <v>87</v>
      </c>
      <c r="AH1793" s="27">
        <v>4.1983471074380168</v>
      </c>
      <c r="AI1793" s="28">
        <v>335000</v>
      </c>
      <c r="AJ1793" s="28">
        <v>270000</v>
      </c>
      <c r="AK1793" s="28">
        <v>245000</v>
      </c>
      <c r="AL1793" s="29">
        <v>0.24074074074074073</v>
      </c>
      <c r="AM1793" s="29">
        <v>0.36734693877551022</v>
      </c>
      <c r="AN1793" s="6">
        <v>5.0999999999999996</v>
      </c>
      <c r="AO1793" s="27">
        <v>-0.20000000000000018</v>
      </c>
      <c r="AP1793" s="6">
        <v>5.3</v>
      </c>
      <c r="AQ1793" s="28">
        <v>390</v>
      </c>
      <c r="AR1793" s="28">
        <v>350</v>
      </c>
      <c r="AS1793" s="25">
        <v>0.11428571428571428</v>
      </c>
      <c r="AT1793" s="30">
        <v>2224.3200000000002</v>
      </c>
      <c r="AU1793" s="24">
        <v>0.81520000000000004</v>
      </c>
      <c r="AV1793" s="24">
        <v>0.18479999999999999</v>
      </c>
      <c r="AW1793" s="24">
        <v>0.93620000000000003</v>
      </c>
      <c r="AX1793" s="24">
        <v>3.3799999999999997E-2</v>
      </c>
      <c r="AY1793" s="24">
        <v>0.31259999999999999</v>
      </c>
      <c r="AZ1793" s="24">
        <v>0.45250000000000001</v>
      </c>
      <c r="BA1793" s="24">
        <v>0.19070000000000001</v>
      </c>
      <c r="BB1793" s="31">
        <v>5</v>
      </c>
      <c r="BC1793" s="23">
        <v>422</v>
      </c>
      <c r="BD1793" s="32" t="s">
        <v>3499</v>
      </c>
      <c r="BE1793" s="33">
        <v>151.09568872574101</v>
      </c>
      <c r="BF1793" s="33">
        <v>-24.106178731945199</v>
      </c>
      <c r="BG1793" s="34">
        <f t="shared" si="324"/>
        <v>24</v>
      </c>
      <c r="BH1793" s="34">
        <f t="shared" si="325"/>
        <v>32</v>
      </c>
      <c r="BI1793" s="34">
        <f t="shared" si="326"/>
        <v>73</v>
      </c>
      <c r="BJ1793" s="34">
        <f t="shared" si="327"/>
        <v>100</v>
      </c>
      <c r="BK1793" s="34">
        <f t="shared" si="328"/>
        <v>38</v>
      </c>
      <c r="BL1793" s="34">
        <f t="shared" si="329"/>
        <v>59</v>
      </c>
      <c r="BM1793" s="35">
        <f t="shared" si="330"/>
        <v>100</v>
      </c>
      <c r="BN1793" s="34">
        <f t="shared" si="331"/>
        <v>100</v>
      </c>
      <c r="BO1793" s="35">
        <f t="shared" si="332"/>
        <v>100</v>
      </c>
      <c r="BP1793" s="35">
        <f t="shared" si="333"/>
        <v>1</v>
      </c>
      <c r="BQ1793" s="35">
        <f t="shared" si="334"/>
        <v>50</v>
      </c>
      <c r="BR1793" s="35">
        <f t="shared" si="335"/>
        <v>46</v>
      </c>
    </row>
    <row r="1794" spans="2:70" x14ac:dyDescent="0.3">
      <c r="B1794" s="6" t="s">
        <v>1195</v>
      </c>
      <c r="C1794" s="6">
        <v>801041039</v>
      </c>
      <c r="D1794" s="6" t="s">
        <v>299</v>
      </c>
      <c r="E1794" s="6" t="s">
        <v>107</v>
      </c>
      <c r="F1794" s="6" t="s">
        <v>2703</v>
      </c>
      <c r="G1794" s="6" t="s">
        <v>108</v>
      </c>
      <c r="H1794" s="6" t="s">
        <v>4995</v>
      </c>
      <c r="I1794" s="22">
        <v>470000</v>
      </c>
      <c r="J1794" s="22">
        <v>479000</v>
      </c>
      <c r="K1794" s="22">
        <v>479000</v>
      </c>
      <c r="L1794" s="22">
        <v>490000</v>
      </c>
      <c r="M1794" s="22">
        <v>510000</v>
      </c>
      <c r="N1794" s="22">
        <v>493000</v>
      </c>
      <c r="O1794" s="23">
        <v>47</v>
      </c>
      <c r="P1794" s="23">
        <v>49</v>
      </c>
      <c r="Q1794" s="23">
        <v>54</v>
      </c>
      <c r="R1794" s="22">
        <v>550</v>
      </c>
      <c r="S1794" s="22">
        <v>540</v>
      </c>
      <c r="T1794" s="24">
        <v>5.6</v>
      </c>
      <c r="U1794" s="24">
        <v>-0.40000000000000036</v>
      </c>
      <c r="V1794" s="24">
        <v>6</v>
      </c>
      <c r="W1794" s="24">
        <v>5.2</v>
      </c>
      <c r="X1794" s="25">
        <v>6.0851063829787236E-2</v>
      </c>
      <c r="Y1794" s="24">
        <v>8.6</v>
      </c>
      <c r="Z1794" s="24">
        <v>-2.5</v>
      </c>
      <c r="AA1794" s="24">
        <v>11.1</v>
      </c>
      <c r="AB1794" s="24">
        <v>13.1</v>
      </c>
      <c r="AC1794" s="26">
        <v>0.20607277741142618</v>
      </c>
      <c r="AD1794" s="24">
        <v>3.3865106777402199</v>
      </c>
      <c r="AE1794" s="6">
        <v>214</v>
      </c>
      <c r="AF1794" s="6">
        <v>238</v>
      </c>
      <c r="AG1794" s="6">
        <v>205</v>
      </c>
      <c r="AH1794" s="27">
        <v>5.6456211812627295</v>
      </c>
      <c r="AI1794" s="28">
        <v>570000</v>
      </c>
      <c r="AJ1794" s="28">
        <v>565000</v>
      </c>
      <c r="AK1794" s="28">
        <v>553000</v>
      </c>
      <c r="AL1794" s="29">
        <v>8.8495575221238937E-3</v>
      </c>
      <c r="AM1794" s="29">
        <v>3.074141048824593E-2</v>
      </c>
      <c r="AN1794" s="6">
        <v>3.7</v>
      </c>
      <c r="AO1794" s="27">
        <v>-0.19999999999999973</v>
      </c>
      <c r="AP1794" s="6">
        <v>3.9</v>
      </c>
      <c r="AQ1794" s="28">
        <v>550</v>
      </c>
      <c r="AR1794" s="28">
        <v>550</v>
      </c>
      <c r="AS1794" s="25">
        <v>0</v>
      </c>
      <c r="AT1794" s="30">
        <v>2668.96</v>
      </c>
      <c r="AU1794" s="24">
        <v>0.72270000000000001</v>
      </c>
      <c r="AV1794" s="24">
        <v>0.27729999999999999</v>
      </c>
      <c r="AW1794" s="24">
        <v>0.49790000000000001</v>
      </c>
      <c r="AX1794" s="24">
        <v>0.13420000000000001</v>
      </c>
      <c r="AY1794" s="24">
        <v>0.1023</v>
      </c>
      <c r="AZ1794" s="24">
        <v>0.41320000000000001</v>
      </c>
      <c r="BA1794" s="24">
        <v>0.4592</v>
      </c>
      <c r="BB1794" s="31">
        <v>8.5</v>
      </c>
      <c r="BC1794" s="23">
        <v>66</v>
      </c>
      <c r="BD1794" s="32" t="s">
        <v>3545</v>
      </c>
      <c r="BE1794" s="33">
        <v>149.14473812621301</v>
      </c>
      <c r="BF1794" s="33">
        <v>-35.197403671173298</v>
      </c>
      <c r="BG1794" s="34">
        <f t="shared" si="324"/>
        <v>24</v>
      </c>
      <c r="BH1794" s="34">
        <f t="shared" si="325"/>
        <v>55</v>
      </c>
      <c r="BI1794" s="34">
        <f t="shared" si="326"/>
        <v>55</v>
      </c>
      <c r="BJ1794" s="34">
        <f t="shared" si="327"/>
        <v>5</v>
      </c>
      <c r="BK1794" s="34">
        <f t="shared" si="328"/>
        <v>94</v>
      </c>
      <c r="BL1794" s="34">
        <f t="shared" si="329"/>
        <v>13</v>
      </c>
      <c r="BM1794" s="35">
        <f t="shared" si="330"/>
        <v>100</v>
      </c>
      <c r="BN1794" s="34">
        <f t="shared" si="331"/>
        <v>100</v>
      </c>
      <c r="BO1794" s="35">
        <f t="shared" si="332"/>
        <v>100</v>
      </c>
      <c r="BP1794" s="35">
        <f t="shared" si="333"/>
        <v>1</v>
      </c>
      <c r="BQ1794" s="35">
        <f t="shared" si="334"/>
        <v>85</v>
      </c>
      <c r="BR1794" s="35">
        <f t="shared" si="335"/>
        <v>46</v>
      </c>
    </row>
    <row r="1795" spans="2:70" x14ac:dyDescent="0.3">
      <c r="B1795" s="6" t="s">
        <v>2566</v>
      </c>
      <c r="C1795" s="6">
        <v>511031278</v>
      </c>
      <c r="D1795" s="6" t="s">
        <v>2177</v>
      </c>
      <c r="E1795" s="6" t="s">
        <v>311</v>
      </c>
      <c r="F1795" s="6" t="s">
        <v>4737</v>
      </c>
      <c r="G1795" s="6" t="s">
        <v>93</v>
      </c>
      <c r="H1795" s="6" t="s">
        <v>4995</v>
      </c>
      <c r="I1795" s="22">
        <v>240000</v>
      </c>
      <c r="J1795" s="22">
        <v>240000</v>
      </c>
      <c r="K1795" s="22">
        <v>245000</v>
      </c>
      <c r="L1795" s="22">
        <v>265000</v>
      </c>
      <c r="M1795" s="22">
        <v>250000</v>
      </c>
      <c r="N1795" s="22">
        <v>265000</v>
      </c>
      <c r="O1795" s="23">
        <v>37</v>
      </c>
      <c r="P1795" s="23">
        <v>45</v>
      </c>
      <c r="Q1795" s="23">
        <v>46</v>
      </c>
      <c r="R1795" s="22">
        <v>470</v>
      </c>
      <c r="S1795" s="22">
        <v>420</v>
      </c>
      <c r="T1795" s="24">
        <v>4</v>
      </c>
      <c r="U1795" s="24">
        <v>-0.79999999999999982</v>
      </c>
      <c r="V1795" s="24">
        <v>4.8</v>
      </c>
      <c r="W1795" s="24">
        <v>5.7</v>
      </c>
      <c r="X1795" s="25">
        <v>0.10183333333333333</v>
      </c>
      <c r="Y1795" s="24">
        <v>4.5</v>
      </c>
      <c r="Z1795" s="24">
        <v>-1.5</v>
      </c>
      <c r="AA1795" s="24">
        <v>6</v>
      </c>
      <c r="AB1795" s="24">
        <v>5.5</v>
      </c>
      <c r="AC1795" s="26">
        <v>0.2097165702862854</v>
      </c>
      <c r="AD1795" s="24">
        <v>2.0594098555118041</v>
      </c>
      <c r="AE1795" s="6">
        <v>23</v>
      </c>
      <c r="AF1795" s="6">
        <v>25</v>
      </c>
      <c r="AG1795" s="6">
        <v>20</v>
      </c>
      <c r="AH1795" s="27">
        <v>1</v>
      </c>
      <c r="AI1795" s="28">
        <v>299000</v>
      </c>
      <c r="AJ1795" s="28">
        <v>270000</v>
      </c>
      <c r="AK1795" s="28">
        <v>239000</v>
      </c>
      <c r="AL1795" s="29">
        <v>0.10740740740740741</v>
      </c>
      <c r="AM1795" s="29">
        <v>0.2510460251046025</v>
      </c>
      <c r="AN1795" s="6">
        <v>4.3</v>
      </c>
      <c r="AO1795" s="27">
        <v>9.9999999999999645E-2</v>
      </c>
      <c r="AP1795" s="6">
        <v>4.2</v>
      </c>
      <c r="AQ1795" s="28">
        <v>500</v>
      </c>
      <c r="AR1795" s="28">
        <v>450</v>
      </c>
      <c r="AS1795" s="25">
        <v>0.1111111111111111</v>
      </c>
      <c r="AT1795" s="30">
        <v>2241.1200000000003</v>
      </c>
      <c r="AU1795" s="24">
        <v>0.65410000000000001</v>
      </c>
      <c r="AV1795" s="24">
        <v>0.34589999999999999</v>
      </c>
      <c r="AW1795" s="24">
        <v>0.84330000000000005</v>
      </c>
      <c r="AX1795" s="24">
        <v>0.1237</v>
      </c>
      <c r="AY1795" s="24">
        <v>0.21729999999999999</v>
      </c>
      <c r="AZ1795" s="24">
        <v>0.41310000000000002</v>
      </c>
      <c r="BA1795" s="24">
        <v>0.32929999999999998</v>
      </c>
      <c r="BB1795" s="31">
        <v>1</v>
      </c>
      <c r="BC1795" s="23">
        <v>551</v>
      </c>
      <c r="BD1795" s="32" t="s">
        <v>4855</v>
      </c>
      <c r="BE1795" s="33">
        <v>121.49165095795</v>
      </c>
      <c r="BF1795" s="33">
        <v>-30.790569362246099</v>
      </c>
      <c r="BG1795" s="34">
        <f t="shared" si="324"/>
        <v>51</v>
      </c>
      <c r="BH1795" s="34">
        <f t="shared" si="325"/>
        <v>46</v>
      </c>
      <c r="BI1795" s="34">
        <f t="shared" si="326"/>
        <v>100</v>
      </c>
      <c r="BJ1795" s="34">
        <f t="shared" si="327"/>
        <v>54</v>
      </c>
      <c r="BK1795" s="34">
        <f t="shared" si="328"/>
        <v>23</v>
      </c>
      <c r="BL1795" s="34">
        <f t="shared" si="329"/>
        <v>38</v>
      </c>
      <c r="BM1795" s="35">
        <f t="shared" si="330"/>
        <v>100</v>
      </c>
      <c r="BN1795" s="34">
        <f t="shared" si="331"/>
        <v>100</v>
      </c>
      <c r="BO1795" s="35">
        <f t="shared" si="332"/>
        <v>100</v>
      </c>
      <c r="BP1795" s="35">
        <f t="shared" si="333"/>
        <v>42</v>
      </c>
      <c r="BQ1795" s="35">
        <f t="shared" si="334"/>
        <v>10</v>
      </c>
      <c r="BR1795" s="35">
        <f t="shared" si="335"/>
        <v>46</v>
      </c>
    </row>
    <row r="1796" spans="2:70" x14ac:dyDescent="0.3">
      <c r="B1796" s="6" t="s">
        <v>1889</v>
      </c>
      <c r="C1796" s="6">
        <v>601021011</v>
      </c>
      <c r="D1796" s="6" t="s">
        <v>128</v>
      </c>
      <c r="E1796" s="6" t="s">
        <v>129</v>
      </c>
      <c r="F1796" s="6" t="s">
        <v>129</v>
      </c>
      <c r="G1796" s="6" t="s">
        <v>130</v>
      </c>
      <c r="H1796" s="6" t="s">
        <v>4995</v>
      </c>
      <c r="I1796" s="22">
        <v>595000</v>
      </c>
      <c r="J1796" s="22">
        <v>595000</v>
      </c>
      <c r="K1796" s="22">
        <v>589000</v>
      </c>
      <c r="L1796" s="22">
        <v>495000</v>
      </c>
      <c r="M1796" s="22">
        <v>515000</v>
      </c>
      <c r="N1796" s="22">
        <v>495000</v>
      </c>
      <c r="O1796" s="23">
        <v>45</v>
      </c>
      <c r="P1796" s="23">
        <v>51</v>
      </c>
      <c r="Q1796" s="23">
        <v>36</v>
      </c>
      <c r="R1796" s="22">
        <v>530</v>
      </c>
      <c r="S1796" s="22">
        <v>520</v>
      </c>
      <c r="T1796" s="24">
        <v>2.7</v>
      </c>
      <c r="U1796" s="24">
        <v>-0.29999999999999982</v>
      </c>
      <c r="V1796" s="24">
        <v>3</v>
      </c>
      <c r="W1796" s="24">
        <v>2.9</v>
      </c>
      <c r="X1796" s="25">
        <v>4.6319327731092437E-2</v>
      </c>
      <c r="Y1796" s="24">
        <v>5.7</v>
      </c>
      <c r="Z1796" s="24">
        <v>-1</v>
      </c>
      <c r="AA1796" s="24">
        <v>6.7</v>
      </c>
      <c r="AB1796" s="24">
        <v>5.7</v>
      </c>
      <c r="AC1796" s="26">
        <v>0.35822428895858111</v>
      </c>
      <c r="AD1796" s="24">
        <v>7.7337972398532573</v>
      </c>
      <c r="AE1796" s="6">
        <v>35</v>
      </c>
      <c r="AF1796" s="6">
        <v>43</v>
      </c>
      <c r="AG1796" s="6">
        <v>63</v>
      </c>
      <c r="AH1796" s="27">
        <v>2.5135135135135136</v>
      </c>
      <c r="AI1796" s="28">
        <v>537000</v>
      </c>
      <c r="AJ1796" s="28">
        <v>545000</v>
      </c>
      <c r="AK1796" s="28">
        <v>560000</v>
      </c>
      <c r="AL1796" s="29">
        <v>-1.4678899082568808E-2</v>
      </c>
      <c r="AM1796" s="29">
        <v>-4.1071428571428571E-2</v>
      </c>
      <c r="AN1796" s="6">
        <v>2.5</v>
      </c>
      <c r="AO1796" s="27">
        <v>0.20000000000000018</v>
      </c>
      <c r="AP1796" s="6">
        <v>2.2999999999999998</v>
      </c>
      <c r="AQ1796" s="28">
        <v>495</v>
      </c>
      <c r="AR1796" s="28">
        <v>470</v>
      </c>
      <c r="AS1796" s="25">
        <v>5.3191489361702128E-2</v>
      </c>
      <c r="AT1796" s="30">
        <v>1479.5200000000002</v>
      </c>
      <c r="AU1796" s="24">
        <v>0.69640000000000002</v>
      </c>
      <c r="AV1796" s="24">
        <v>0.30359999999999998</v>
      </c>
      <c r="AW1796" s="24">
        <v>0.94779999999999998</v>
      </c>
      <c r="AX1796" s="24">
        <v>4.9799999999999997E-2</v>
      </c>
      <c r="AY1796" s="24">
        <v>0.18759999999999999</v>
      </c>
      <c r="AZ1796" s="24">
        <v>0.39219999999999999</v>
      </c>
      <c r="BA1796" s="24">
        <v>0.39989999999999998</v>
      </c>
      <c r="BB1796" s="31">
        <v>2</v>
      </c>
      <c r="BC1796" s="23">
        <v>9</v>
      </c>
      <c r="BD1796" s="32" t="s">
        <v>4189</v>
      </c>
      <c r="BE1796" s="33">
        <v>147.44222822882301</v>
      </c>
      <c r="BF1796" s="33">
        <v>-42.901797904225702</v>
      </c>
      <c r="BG1796" s="34">
        <f t="shared" ref="BG1796:BG1841" si="336">IF(T1796&lt;=1, 100, IF(T1796&gt;=7, 1, ROUND(100 - ((T1796-1)/6)*99, 0)))</f>
        <v>72</v>
      </c>
      <c r="BH1796" s="34">
        <f t="shared" ref="BH1796:BH1841" si="337">IF(AN1796&lt;=1, 100, IF(AN1796&gt;=7, 1, ROUND(100 - ((AN1796-1)/6)*99, 0)))</f>
        <v>75</v>
      </c>
      <c r="BI1796" s="34">
        <f t="shared" ref="BI1796:BI1841" si="338">IF(AH1796&lt;=2, 100, IF(AH1796&gt;=10, 1, ROUND(100 - ((AH1796-2)/8)*99, 0)))</f>
        <v>94</v>
      </c>
      <c r="BJ1796" s="34">
        <f t="shared" ref="BJ1796:BJ1841" si="339">IF(AL1796&lt;=0, 1, IF(AL1796&gt;=0.2, 100, ROUND(1 + (AL1796/0.2)*99, 0)))</f>
        <v>1</v>
      </c>
      <c r="BK1796" s="34">
        <f t="shared" ref="BK1796:BK1841" si="340">IF(BC1796&gt;=750, 1, IF(BC1796&lt;=50, 100, ROUND(100 - 99 * (((BC1796 - 50)/700)^0.75), 0)))</f>
        <v>100</v>
      </c>
      <c r="BL1796" s="34">
        <f t="shared" ref="BL1796:BL1841" si="341">IF(AY1796&gt;=0.5, 100, IF(AY1796&lt;=0.05, 1, ROUND(1 + ((AY1796-0.05)/0.45)*99, 0)))</f>
        <v>31</v>
      </c>
      <c r="BM1796" s="35">
        <f t="shared" ref="BM1796:BM1841" si="342">IF(X1796&gt;=0.045, 100, IF(X1796&lt;=0.015, 1, ROUND(1 + ((X1796-0.015)/0.03)*99, 0)))</f>
        <v>100</v>
      </c>
      <c r="BN1796" s="34">
        <f t="shared" ref="BN1796:BN1841" si="343">IF(AD1796&lt;=5, 100, IF(AD1796&gt;=15, 1, ROUND(100 - ((AD1796-5)/10)*99, 0)))</f>
        <v>73</v>
      </c>
      <c r="BO1796" s="35">
        <f t="shared" ref="BO1796:BO1841" si="344">IF(AC1796&lt;=0.25, 100, IF(AC1796&gt;=0.4, 1, ROUND(100 - ((AC1796-0.25)/0.15)*99, 0)))</f>
        <v>29</v>
      </c>
      <c r="BP1796" s="35">
        <f t="shared" ref="BP1796:BP1841" si="345">IF(Y1796&lt;=1, 100, IF(Y1796&gt;=7, 1, ROUND(100 - ((Y1796-1)/6)*99, 0)))</f>
        <v>22</v>
      </c>
      <c r="BQ1796" s="35">
        <f t="shared" ref="BQ1796:BQ1841" si="346">BB1796*10</f>
        <v>20</v>
      </c>
      <c r="BR1796" s="35">
        <f t="shared" ref="BR1796:BR1859" si="347">IF(
  (
    IF($BG$2,0.1,0) + IF($BH$2,0.1,0) + IF($BI$2,0.05,0) + IF($BJ$2,0.05,0) +
    IF($BK$2,0.07,0) + IF($BL$2,0.08,0) + IF($BM$2,0.08,0) + IF($BN$2,0.07,0) +
    IF($BO$2,0.07,0) + IF($BP$2,0.08,0) + IF($BQ$2,0.08,0)
  ) = 0,
  "",
  ROUND(
    (
      IF($BG$2, BG1796*0.1, 0) + IF($BH$2, BH1796*0.1, 0) + IF($BI$2, BI1796*0.05, 0) + IF($BJ$2, BJ1796*0.05, 0) +
      IF($BK$2, BK1796*0.07, 0) + IF($BL$2, BL1796*0.08, 0) + IF($BM$2, BM1796*0.08, 0) + IF($BN$2, BN1796*0.07, 0) +
      IF($BO$2, BO1796*0.07, 0) + IF($BP$2, BP1796*0.08, 0) + IF($BQ$2, BQ1796*0.08, 0)
    ) /
    (
      IF($BG$2,0.1,0) + IF($BH$2,0.1,0) + IF($BI$2,0.05,0) + IF($BJ$2,0.05,0) +
      IF($BK$2,0.07,0) + IF($BL$2,0.08,0) + IF($BM$2,0.08,0) + IF($BN$2,0.07,0) +
      IF($BO$2,0.07,0) + IF($BP$2,0.08,0) + IF($BQ$2,0.08,0)
    ) * 0.8,
  0)
)</f>
        <v>46</v>
      </c>
    </row>
    <row r="1797" spans="2:70" x14ac:dyDescent="0.3">
      <c r="B1797" s="6" t="s">
        <v>1967</v>
      </c>
      <c r="C1797" s="6">
        <v>101021610</v>
      </c>
      <c r="D1797" s="6" t="s">
        <v>746</v>
      </c>
      <c r="E1797" s="6" t="s">
        <v>316</v>
      </c>
      <c r="F1797" s="6" t="s">
        <v>2691</v>
      </c>
      <c r="G1797" s="6" t="s">
        <v>77</v>
      </c>
      <c r="H1797" s="6" t="s">
        <v>4995</v>
      </c>
      <c r="I1797" s="22">
        <v>729000</v>
      </c>
      <c r="J1797" s="22">
        <v>729000</v>
      </c>
      <c r="K1797" s="22">
        <v>700000</v>
      </c>
      <c r="L1797" s="22">
        <v>730000</v>
      </c>
      <c r="M1797" s="22">
        <v>730000</v>
      </c>
      <c r="N1797" s="22">
        <v>630000</v>
      </c>
      <c r="O1797" s="23">
        <v>28</v>
      </c>
      <c r="P1797" s="23">
        <v>29</v>
      </c>
      <c r="Q1797" s="23">
        <v>42</v>
      </c>
      <c r="R1797" s="22">
        <v>600</v>
      </c>
      <c r="S1797" s="22">
        <v>560</v>
      </c>
      <c r="T1797" s="24">
        <v>6.4</v>
      </c>
      <c r="U1797" s="24">
        <v>0</v>
      </c>
      <c r="V1797" s="24">
        <v>6.4</v>
      </c>
      <c r="W1797" s="24">
        <v>4.3</v>
      </c>
      <c r="X1797" s="25">
        <v>4.2798353909465021E-2</v>
      </c>
      <c r="Y1797" s="24">
        <v>91.5</v>
      </c>
      <c r="Z1797" s="24">
        <v>-44.699999999999989</v>
      </c>
      <c r="AA1797" s="24">
        <v>136.19999999999999</v>
      </c>
      <c r="AB1797" s="24">
        <v>138.30000000000001</v>
      </c>
      <c r="AC1797" s="26">
        <v>0.15929654645087293</v>
      </c>
      <c r="AD1797" s="24">
        <v>3.7220250757271272</v>
      </c>
      <c r="AE1797" s="6">
        <v>87</v>
      </c>
      <c r="AF1797" s="6">
        <v>96</v>
      </c>
      <c r="AG1797" s="6">
        <v>94</v>
      </c>
      <c r="AH1797" s="27">
        <v>6.1587301587301591</v>
      </c>
      <c r="AI1797" s="28">
        <v>500000</v>
      </c>
      <c r="AJ1797" s="28">
        <v>480000</v>
      </c>
      <c r="AK1797" s="28">
        <v>450000</v>
      </c>
      <c r="AL1797" s="29">
        <v>4.1666666666666664E-2</v>
      </c>
      <c r="AM1797" s="29">
        <v>0.1111111111111111</v>
      </c>
      <c r="AN1797" s="6">
        <v>1.7</v>
      </c>
      <c r="AO1797" s="27">
        <v>0</v>
      </c>
      <c r="AP1797" s="6">
        <v>1.7</v>
      </c>
      <c r="AQ1797" s="28">
        <v>450</v>
      </c>
      <c r="AR1797" s="28">
        <v>450</v>
      </c>
      <c r="AS1797" s="25">
        <v>0</v>
      </c>
      <c r="AT1797" s="30">
        <v>3766.5600000000004</v>
      </c>
      <c r="AU1797" s="24">
        <v>0.90480000000000005</v>
      </c>
      <c r="AV1797" s="24">
        <v>9.5200000000000007E-2</v>
      </c>
      <c r="AW1797" s="24">
        <v>0.93110000000000004</v>
      </c>
      <c r="AX1797" s="24">
        <v>5.5500000000000001E-2</v>
      </c>
      <c r="AY1797" s="24">
        <v>6.6900000000000001E-2</v>
      </c>
      <c r="AZ1797" s="24">
        <v>0.71589999999999998</v>
      </c>
      <c r="BA1797" s="24">
        <v>0.20530000000000001</v>
      </c>
      <c r="BB1797" s="31">
        <v>9</v>
      </c>
      <c r="BC1797" s="23">
        <v>250</v>
      </c>
      <c r="BD1797" s="32" t="s">
        <v>4265</v>
      </c>
      <c r="BE1797" s="33">
        <v>149.23586860322101</v>
      </c>
      <c r="BF1797" s="33">
        <v>-35.428590175962903</v>
      </c>
      <c r="BG1797" s="34">
        <f t="shared" si="336"/>
        <v>11</v>
      </c>
      <c r="BH1797" s="34">
        <f t="shared" si="337"/>
        <v>88</v>
      </c>
      <c r="BI1797" s="34">
        <f t="shared" si="338"/>
        <v>49</v>
      </c>
      <c r="BJ1797" s="34">
        <f t="shared" si="339"/>
        <v>22</v>
      </c>
      <c r="BK1797" s="34">
        <f t="shared" si="340"/>
        <v>61</v>
      </c>
      <c r="BL1797" s="34">
        <f t="shared" si="341"/>
        <v>5</v>
      </c>
      <c r="BM1797" s="35">
        <f t="shared" si="342"/>
        <v>93</v>
      </c>
      <c r="BN1797" s="34">
        <f t="shared" si="343"/>
        <v>100</v>
      </c>
      <c r="BO1797" s="35">
        <f t="shared" si="344"/>
        <v>100</v>
      </c>
      <c r="BP1797" s="35">
        <f t="shared" si="345"/>
        <v>1</v>
      </c>
      <c r="BQ1797" s="35">
        <f t="shared" si="346"/>
        <v>90</v>
      </c>
      <c r="BR1797" s="35">
        <f t="shared" si="347"/>
        <v>45</v>
      </c>
    </row>
    <row r="1798" spans="2:70" x14ac:dyDescent="0.3">
      <c r="B1798" s="6" t="s">
        <v>853</v>
      </c>
      <c r="C1798" s="6">
        <v>120011673</v>
      </c>
      <c r="D1798" s="6" t="s">
        <v>854</v>
      </c>
      <c r="E1798" s="6" t="s">
        <v>855</v>
      </c>
      <c r="F1798" s="6" t="s">
        <v>2757</v>
      </c>
      <c r="G1798" s="6" t="s">
        <v>77</v>
      </c>
      <c r="H1798" s="6" t="s">
        <v>4995</v>
      </c>
      <c r="I1798" s="22">
        <v>990000</v>
      </c>
      <c r="J1798" s="22">
        <v>990000</v>
      </c>
      <c r="K1798" s="22">
        <v>965000</v>
      </c>
      <c r="L1798" s="22">
        <v>930000</v>
      </c>
      <c r="M1798" s="22">
        <v>973000</v>
      </c>
      <c r="N1798" s="22">
        <v>970000</v>
      </c>
      <c r="O1798" s="23">
        <v>50</v>
      </c>
      <c r="P1798" s="23">
        <v>50</v>
      </c>
      <c r="Q1798" s="23">
        <v>43</v>
      </c>
      <c r="R1798" s="22">
        <v>900</v>
      </c>
      <c r="S1798" s="22">
        <v>830</v>
      </c>
      <c r="T1798" s="24">
        <v>3.4</v>
      </c>
      <c r="U1798" s="24">
        <v>-0.39999999999999991</v>
      </c>
      <c r="V1798" s="24">
        <v>3.8</v>
      </c>
      <c r="W1798" s="24">
        <v>3.8</v>
      </c>
      <c r="X1798" s="25">
        <v>4.7272727272727272E-2</v>
      </c>
      <c r="Y1798" s="24">
        <v>20.2</v>
      </c>
      <c r="Z1798" s="24">
        <v>-4.6000000000000014</v>
      </c>
      <c r="AA1798" s="24">
        <v>24.8</v>
      </c>
      <c r="AB1798" s="24">
        <v>22.1</v>
      </c>
      <c r="AC1798" s="26">
        <v>0.36810418166350367</v>
      </c>
      <c r="AD1798" s="24">
        <v>7.7868192274971939</v>
      </c>
      <c r="AE1798" s="6">
        <v>348</v>
      </c>
      <c r="AF1798" s="6">
        <v>375</v>
      </c>
      <c r="AG1798" s="6">
        <v>366</v>
      </c>
      <c r="AH1798" s="27">
        <v>5.679269882659713</v>
      </c>
      <c r="AI1798" s="28">
        <v>1070000</v>
      </c>
      <c r="AJ1798" s="28">
        <v>1085000</v>
      </c>
      <c r="AK1798" s="28">
        <v>1050000</v>
      </c>
      <c r="AL1798" s="29">
        <v>-1.3824884792626729E-2</v>
      </c>
      <c r="AM1798" s="29">
        <v>1.9047619047619049E-2</v>
      </c>
      <c r="AN1798" s="6">
        <v>2.4</v>
      </c>
      <c r="AO1798" s="27">
        <v>-0.20000000000000018</v>
      </c>
      <c r="AP1798" s="6">
        <v>2.6</v>
      </c>
      <c r="AQ1798" s="28">
        <v>820</v>
      </c>
      <c r="AR1798" s="28">
        <v>780</v>
      </c>
      <c r="AS1798" s="25">
        <v>5.128205128205128E-2</v>
      </c>
      <c r="AT1798" s="30">
        <v>2444.96</v>
      </c>
      <c r="AU1798" s="24">
        <v>0.65</v>
      </c>
      <c r="AV1798" s="24">
        <v>0.35</v>
      </c>
      <c r="AW1798" s="24">
        <v>3.2099999999999997E-2</v>
      </c>
      <c r="AX1798" s="24">
        <v>1.52E-2</v>
      </c>
      <c r="AY1798" s="24">
        <v>0.105</v>
      </c>
      <c r="AZ1798" s="24">
        <v>0.27650000000000002</v>
      </c>
      <c r="BA1798" s="24">
        <v>0.59230000000000005</v>
      </c>
      <c r="BB1798" s="31">
        <v>10</v>
      </c>
      <c r="BC1798" s="23">
        <v>12</v>
      </c>
      <c r="BD1798" s="32" t="s">
        <v>3257</v>
      </c>
      <c r="BE1798" s="33">
        <v>151.08733163878301</v>
      </c>
      <c r="BF1798" s="33">
        <v>-33.829395340602197</v>
      </c>
      <c r="BG1798" s="34">
        <f t="shared" si="336"/>
        <v>60</v>
      </c>
      <c r="BH1798" s="34">
        <f t="shared" si="337"/>
        <v>77</v>
      </c>
      <c r="BI1798" s="34">
        <f t="shared" si="338"/>
        <v>54</v>
      </c>
      <c r="BJ1798" s="34">
        <f t="shared" si="339"/>
        <v>1</v>
      </c>
      <c r="BK1798" s="34">
        <f t="shared" si="340"/>
        <v>100</v>
      </c>
      <c r="BL1798" s="34">
        <f t="shared" si="341"/>
        <v>13</v>
      </c>
      <c r="BM1798" s="35">
        <f t="shared" si="342"/>
        <v>100</v>
      </c>
      <c r="BN1798" s="34">
        <f t="shared" si="343"/>
        <v>72</v>
      </c>
      <c r="BO1798" s="35">
        <f t="shared" si="344"/>
        <v>22</v>
      </c>
      <c r="BP1798" s="35">
        <f t="shared" si="345"/>
        <v>1</v>
      </c>
      <c r="BQ1798" s="35">
        <f t="shared" si="346"/>
        <v>100</v>
      </c>
      <c r="BR1798" s="35">
        <f t="shared" si="347"/>
        <v>45</v>
      </c>
    </row>
    <row r="1799" spans="2:70" x14ac:dyDescent="0.3">
      <c r="B1799" s="6" t="s">
        <v>1654</v>
      </c>
      <c r="C1799" s="6">
        <v>207031164</v>
      </c>
      <c r="D1799" s="6" t="s">
        <v>860</v>
      </c>
      <c r="E1799" s="6" t="s">
        <v>861</v>
      </c>
      <c r="F1799" s="6" t="s">
        <v>689</v>
      </c>
      <c r="G1799" s="6" t="s">
        <v>86</v>
      </c>
      <c r="H1799" s="6" t="s">
        <v>4995</v>
      </c>
      <c r="I1799" s="22">
        <v>950000</v>
      </c>
      <c r="J1799" s="22">
        <v>960000</v>
      </c>
      <c r="K1799" s="22">
        <v>908000</v>
      </c>
      <c r="L1799" s="22">
        <v>912000</v>
      </c>
      <c r="M1799" s="22">
        <v>891000</v>
      </c>
      <c r="N1799" s="22">
        <v>850000</v>
      </c>
      <c r="O1799" s="23">
        <v>26</v>
      </c>
      <c r="P1799" s="23">
        <v>26</v>
      </c>
      <c r="Q1799" s="23">
        <v>26</v>
      </c>
      <c r="R1799" s="22">
        <v>650</v>
      </c>
      <c r="S1799" s="22">
        <v>580</v>
      </c>
      <c r="T1799" s="24">
        <v>3.3</v>
      </c>
      <c r="U1799" s="24">
        <v>0</v>
      </c>
      <c r="V1799" s="24">
        <v>3.3</v>
      </c>
      <c r="W1799" s="24">
        <v>3.4</v>
      </c>
      <c r="X1799" s="25">
        <v>3.557894736842105E-2</v>
      </c>
      <c r="Y1799" s="24">
        <v>6.9</v>
      </c>
      <c r="Z1799" s="24">
        <v>-2</v>
      </c>
      <c r="AA1799" s="24">
        <v>8.9</v>
      </c>
      <c r="AB1799" s="24">
        <v>8.6</v>
      </c>
      <c r="AC1799" s="26">
        <v>0.30226934523809523</v>
      </c>
      <c r="AD1799" s="24">
        <v>8.4957360347985347</v>
      </c>
      <c r="AE1799" s="6">
        <v>583</v>
      </c>
      <c r="AF1799" s="6">
        <v>626</v>
      </c>
      <c r="AG1799" s="6">
        <v>499</v>
      </c>
      <c r="AH1799" s="27">
        <v>9.6401673640167367</v>
      </c>
      <c r="AI1799" s="28">
        <v>794000</v>
      </c>
      <c r="AJ1799" s="28">
        <v>785000</v>
      </c>
      <c r="AK1799" s="28">
        <v>775000</v>
      </c>
      <c r="AL1799" s="29">
        <v>1.1464968152866241E-2</v>
      </c>
      <c r="AM1799" s="29">
        <v>2.4516129032258065E-2</v>
      </c>
      <c r="AN1799" s="6">
        <v>2.8</v>
      </c>
      <c r="AO1799" s="27">
        <v>-0.20000000000000018</v>
      </c>
      <c r="AP1799" s="6">
        <v>3</v>
      </c>
      <c r="AQ1799" s="28">
        <v>595</v>
      </c>
      <c r="AR1799" s="28">
        <v>550</v>
      </c>
      <c r="AS1799" s="25">
        <v>8.1818181818181818E-2</v>
      </c>
      <c r="AT1799" s="30">
        <v>2150.4</v>
      </c>
      <c r="AU1799" s="24">
        <v>0.72560000000000002</v>
      </c>
      <c r="AV1799" s="24">
        <v>0.27439999999999998</v>
      </c>
      <c r="AW1799" s="24">
        <v>0.621</v>
      </c>
      <c r="AX1799" s="24">
        <v>0.32</v>
      </c>
      <c r="AY1799" s="24">
        <v>0.36730000000000002</v>
      </c>
      <c r="AZ1799" s="24">
        <v>0.31690000000000002</v>
      </c>
      <c r="BA1799" s="24">
        <v>0.2898</v>
      </c>
      <c r="BB1799" s="31">
        <v>7</v>
      </c>
      <c r="BC1799" s="23">
        <v>14</v>
      </c>
      <c r="BD1799" s="32" t="s">
        <v>3972</v>
      </c>
      <c r="BE1799" s="33">
        <v>145.12244971861301</v>
      </c>
      <c r="BF1799" s="33">
        <v>-37.806992552036199</v>
      </c>
      <c r="BG1799" s="34">
        <f t="shared" si="336"/>
        <v>62</v>
      </c>
      <c r="BH1799" s="34">
        <f t="shared" si="337"/>
        <v>70</v>
      </c>
      <c r="BI1799" s="34">
        <f t="shared" si="338"/>
        <v>5</v>
      </c>
      <c r="BJ1799" s="34">
        <f t="shared" si="339"/>
        <v>7</v>
      </c>
      <c r="BK1799" s="34">
        <f t="shared" si="340"/>
        <v>100</v>
      </c>
      <c r="BL1799" s="34">
        <f t="shared" si="341"/>
        <v>71</v>
      </c>
      <c r="BM1799" s="35">
        <f t="shared" si="342"/>
        <v>69</v>
      </c>
      <c r="BN1799" s="34">
        <f t="shared" si="343"/>
        <v>65</v>
      </c>
      <c r="BO1799" s="35">
        <f t="shared" si="344"/>
        <v>66</v>
      </c>
      <c r="BP1799" s="35">
        <f t="shared" si="345"/>
        <v>3</v>
      </c>
      <c r="BQ1799" s="35">
        <f t="shared" si="346"/>
        <v>70</v>
      </c>
      <c r="BR1799" s="35">
        <f t="shared" si="347"/>
        <v>45</v>
      </c>
    </row>
    <row r="1800" spans="2:70" x14ac:dyDescent="0.3">
      <c r="B1800" s="6" t="s">
        <v>1611</v>
      </c>
      <c r="C1800" s="6">
        <v>209021525</v>
      </c>
      <c r="D1800" s="6" t="s">
        <v>794</v>
      </c>
      <c r="E1800" s="6" t="s">
        <v>103</v>
      </c>
      <c r="F1800" s="6" t="s">
        <v>689</v>
      </c>
      <c r="G1800" s="6" t="s">
        <v>86</v>
      </c>
      <c r="H1800" s="6" t="s">
        <v>4995</v>
      </c>
      <c r="I1800" s="22">
        <v>632400</v>
      </c>
      <c r="J1800" s="22">
        <v>628300</v>
      </c>
      <c r="K1800" s="22">
        <v>620000</v>
      </c>
      <c r="L1800" s="22">
        <v>621000</v>
      </c>
      <c r="M1800" s="22">
        <v>610000</v>
      </c>
      <c r="N1800" s="22">
        <v>600000</v>
      </c>
      <c r="O1800" s="23">
        <v>43</v>
      </c>
      <c r="P1800" s="23">
        <v>36</v>
      </c>
      <c r="Q1800" s="23">
        <v>26</v>
      </c>
      <c r="R1800" s="22">
        <v>550</v>
      </c>
      <c r="S1800" s="22">
        <v>500</v>
      </c>
      <c r="T1800" s="24">
        <v>3</v>
      </c>
      <c r="U1800" s="24">
        <v>-0.10000000000000009</v>
      </c>
      <c r="V1800" s="24">
        <v>3.1</v>
      </c>
      <c r="W1800" s="24">
        <v>2.7</v>
      </c>
      <c r="X1800" s="25">
        <v>4.5224541429475018E-2</v>
      </c>
      <c r="Y1800" s="24">
        <v>7.6</v>
      </c>
      <c r="Z1800" s="24">
        <v>-2.4000000000000004</v>
      </c>
      <c r="AA1800" s="24">
        <v>10</v>
      </c>
      <c r="AB1800" s="24">
        <v>8.9</v>
      </c>
      <c r="AC1800" s="26">
        <v>0.3505149383093708</v>
      </c>
      <c r="AD1800" s="24">
        <v>7.7505470974421717</v>
      </c>
      <c r="AE1800" s="6">
        <v>252</v>
      </c>
      <c r="AF1800" s="6">
        <v>298</v>
      </c>
      <c r="AG1800" s="6">
        <v>320</v>
      </c>
      <c r="AH1800" s="27">
        <v>4.581818181818182</v>
      </c>
      <c r="AI1800" s="28">
        <v>610000</v>
      </c>
      <c r="AJ1800" s="28">
        <v>591000</v>
      </c>
      <c r="AK1800" s="28">
        <v>567000</v>
      </c>
      <c r="AL1800" s="29">
        <v>3.2148900169204735E-2</v>
      </c>
      <c r="AM1800" s="29">
        <v>7.5837742504409167E-2</v>
      </c>
      <c r="AN1800" s="6">
        <v>2.8</v>
      </c>
      <c r="AO1800" s="27">
        <v>-0.10000000000000009</v>
      </c>
      <c r="AP1800" s="6">
        <v>2.9</v>
      </c>
      <c r="AQ1800" s="28">
        <v>520</v>
      </c>
      <c r="AR1800" s="28">
        <v>485</v>
      </c>
      <c r="AS1800" s="25">
        <v>7.2164948453608241E-2</v>
      </c>
      <c r="AT1800" s="30">
        <v>1569.1200000000001</v>
      </c>
      <c r="AU1800" s="24">
        <v>0.58420000000000005</v>
      </c>
      <c r="AV1800" s="24">
        <v>0.4158</v>
      </c>
      <c r="AW1800" s="24">
        <v>0.61570000000000003</v>
      </c>
      <c r="AX1800" s="24">
        <v>0.3463</v>
      </c>
      <c r="AY1800" s="24">
        <v>0.28139999999999998</v>
      </c>
      <c r="AZ1800" s="24">
        <v>0.2571</v>
      </c>
      <c r="BA1800" s="24">
        <v>0.40860000000000002</v>
      </c>
      <c r="BB1800" s="31">
        <v>3</v>
      </c>
      <c r="BC1800" s="23">
        <v>11</v>
      </c>
      <c r="BD1800" s="32" t="s">
        <v>3928</v>
      </c>
      <c r="BE1800" s="33">
        <v>145.02163966190301</v>
      </c>
      <c r="BF1800" s="33">
        <v>-37.724635496790697</v>
      </c>
      <c r="BG1800" s="34">
        <f t="shared" si="336"/>
        <v>67</v>
      </c>
      <c r="BH1800" s="34">
        <f t="shared" si="337"/>
        <v>70</v>
      </c>
      <c r="BI1800" s="34">
        <f t="shared" si="338"/>
        <v>68</v>
      </c>
      <c r="BJ1800" s="34">
        <f t="shared" si="339"/>
        <v>17</v>
      </c>
      <c r="BK1800" s="34">
        <f t="shared" si="340"/>
        <v>100</v>
      </c>
      <c r="BL1800" s="34">
        <f t="shared" si="341"/>
        <v>52</v>
      </c>
      <c r="BM1800" s="35">
        <f t="shared" si="342"/>
        <v>100</v>
      </c>
      <c r="BN1800" s="34">
        <f t="shared" si="343"/>
        <v>73</v>
      </c>
      <c r="BO1800" s="35">
        <f t="shared" si="344"/>
        <v>34</v>
      </c>
      <c r="BP1800" s="35">
        <f t="shared" si="345"/>
        <v>1</v>
      </c>
      <c r="BQ1800" s="35">
        <f t="shared" si="346"/>
        <v>30</v>
      </c>
      <c r="BR1800" s="35">
        <f t="shared" si="347"/>
        <v>45</v>
      </c>
    </row>
    <row r="1801" spans="2:70" x14ac:dyDescent="0.3">
      <c r="B1801" s="6" t="s">
        <v>2668</v>
      </c>
      <c r="C1801" s="6">
        <v>308051536</v>
      </c>
      <c r="D1801" s="6" t="s">
        <v>1150</v>
      </c>
      <c r="E1801" s="6" t="s">
        <v>370</v>
      </c>
      <c r="F1801" s="6" t="s">
        <v>1150</v>
      </c>
      <c r="G1801" s="6" t="s">
        <v>97</v>
      </c>
      <c r="H1801" s="6" t="s">
        <v>4995</v>
      </c>
      <c r="I1801" s="22">
        <v>289000</v>
      </c>
      <c r="J1801" s="22">
        <v>289000</v>
      </c>
      <c r="K1801" s="22">
        <v>289000</v>
      </c>
      <c r="L1801" s="22">
        <v>337500</v>
      </c>
      <c r="M1801" s="22">
        <v>331000</v>
      </c>
      <c r="N1801" s="22">
        <v>254000</v>
      </c>
      <c r="O1801" s="23">
        <v>42</v>
      </c>
      <c r="P1801" s="23">
        <v>42</v>
      </c>
      <c r="Q1801" s="23">
        <v>142</v>
      </c>
      <c r="R1801" s="22">
        <v>385</v>
      </c>
      <c r="S1801" s="22">
        <v>300</v>
      </c>
      <c r="T1801" s="24">
        <v>4.3</v>
      </c>
      <c r="U1801" s="24">
        <v>0</v>
      </c>
      <c r="V1801" s="24">
        <v>4.3</v>
      </c>
      <c r="W1801" s="24">
        <v>1.4</v>
      </c>
      <c r="X1801" s="25">
        <v>6.9273356401384087E-2</v>
      </c>
      <c r="Y1801" s="24">
        <v>9.1999999999999993</v>
      </c>
      <c r="Z1801" s="24">
        <v>-2.9000000000000004</v>
      </c>
      <c r="AA1801" s="24">
        <v>12.1</v>
      </c>
      <c r="AB1801" s="24">
        <v>8.5</v>
      </c>
      <c r="AC1801" s="26">
        <v>0.20436979785969084</v>
      </c>
      <c r="AD1801" s="24">
        <v>2.9501933856868456</v>
      </c>
      <c r="AE1801" s="6">
        <v>123</v>
      </c>
      <c r="AF1801" s="6">
        <v>125</v>
      </c>
      <c r="AG1801" s="6">
        <v>87</v>
      </c>
      <c r="AH1801" s="27">
        <v>4.1983471074380168</v>
      </c>
      <c r="AI1801" s="28">
        <v>335000</v>
      </c>
      <c r="AJ1801" s="28">
        <v>270000</v>
      </c>
      <c r="AK1801" s="28">
        <v>245000</v>
      </c>
      <c r="AL1801" s="29">
        <v>0.24074074074074073</v>
      </c>
      <c r="AM1801" s="29">
        <v>0.36734693877551022</v>
      </c>
      <c r="AN1801" s="6">
        <v>5.0999999999999996</v>
      </c>
      <c r="AO1801" s="27">
        <v>-0.20000000000000018</v>
      </c>
      <c r="AP1801" s="6">
        <v>5.3</v>
      </c>
      <c r="AQ1801" s="28">
        <v>390</v>
      </c>
      <c r="AR1801" s="28">
        <v>350</v>
      </c>
      <c r="AS1801" s="25">
        <v>0.11428571428571428</v>
      </c>
      <c r="AT1801" s="30">
        <v>1883.8400000000001</v>
      </c>
      <c r="AU1801" s="24">
        <v>0.7429</v>
      </c>
      <c r="AV1801" s="24">
        <v>0.2571</v>
      </c>
      <c r="AW1801" s="24">
        <v>0.94269999999999998</v>
      </c>
      <c r="AX1801" s="24">
        <v>4.2000000000000003E-2</v>
      </c>
      <c r="AY1801" s="24">
        <v>0.28570000000000001</v>
      </c>
      <c r="AZ1801" s="24">
        <v>0.41020000000000001</v>
      </c>
      <c r="BA1801" s="24">
        <v>0.27960000000000002</v>
      </c>
      <c r="BB1801" s="31">
        <v>2</v>
      </c>
      <c r="BC1801" s="23">
        <v>438</v>
      </c>
      <c r="BD1801" s="32" t="s">
        <v>4962</v>
      </c>
      <c r="BE1801" s="33">
        <v>151.25044444080399</v>
      </c>
      <c r="BF1801" s="33">
        <v>-23.876147728138701</v>
      </c>
      <c r="BG1801" s="34">
        <f t="shared" si="336"/>
        <v>46</v>
      </c>
      <c r="BH1801" s="34">
        <f t="shared" si="337"/>
        <v>32</v>
      </c>
      <c r="BI1801" s="34">
        <f t="shared" si="338"/>
        <v>73</v>
      </c>
      <c r="BJ1801" s="34">
        <f t="shared" si="339"/>
        <v>100</v>
      </c>
      <c r="BK1801" s="34">
        <f t="shared" si="340"/>
        <v>36</v>
      </c>
      <c r="BL1801" s="34">
        <f t="shared" si="341"/>
        <v>53</v>
      </c>
      <c r="BM1801" s="35">
        <f t="shared" si="342"/>
        <v>100</v>
      </c>
      <c r="BN1801" s="34">
        <f t="shared" si="343"/>
        <v>100</v>
      </c>
      <c r="BO1801" s="35">
        <f t="shared" si="344"/>
        <v>100</v>
      </c>
      <c r="BP1801" s="35">
        <f t="shared" si="345"/>
        <v>1</v>
      </c>
      <c r="BQ1801" s="35">
        <f t="shared" si="346"/>
        <v>20</v>
      </c>
      <c r="BR1801" s="35">
        <f t="shared" si="347"/>
        <v>45</v>
      </c>
    </row>
    <row r="1802" spans="2:70" x14ac:dyDescent="0.3">
      <c r="B1802" s="6" t="s">
        <v>2685</v>
      </c>
      <c r="C1802" s="6">
        <v>308051539</v>
      </c>
      <c r="D1802" s="6" t="s">
        <v>1150</v>
      </c>
      <c r="E1802" s="6" t="s">
        <v>370</v>
      </c>
      <c r="F1802" s="6" t="s">
        <v>1150</v>
      </c>
      <c r="G1802" s="6" t="s">
        <v>97</v>
      </c>
      <c r="H1802" s="6" t="s">
        <v>4995</v>
      </c>
      <c r="I1802" s="22">
        <v>279000</v>
      </c>
      <c r="J1802" s="22">
        <v>279000</v>
      </c>
      <c r="K1802" s="22">
        <v>239000</v>
      </c>
      <c r="L1802" s="22">
        <v>300000</v>
      </c>
      <c r="M1802" s="22">
        <v>280000</v>
      </c>
      <c r="N1802" s="22">
        <v>215000</v>
      </c>
      <c r="O1802" s="23">
        <v>40</v>
      </c>
      <c r="P1802" s="23">
        <v>40</v>
      </c>
      <c r="Q1802" s="23">
        <v>72</v>
      </c>
      <c r="R1802" s="22">
        <v>330</v>
      </c>
      <c r="S1802" s="22">
        <v>305</v>
      </c>
      <c r="T1802" s="24">
        <v>3.7</v>
      </c>
      <c r="U1802" s="24">
        <v>-0.29999999999999982</v>
      </c>
      <c r="V1802" s="24">
        <v>4</v>
      </c>
      <c r="W1802" s="24">
        <v>5.2</v>
      </c>
      <c r="X1802" s="25">
        <v>6.1505376344086024E-2</v>
      </c>
      <c r="Y1802" s="24">
        <v>8.1999999999999993</v>
      </c>
      <c r="Z1802" s="24">
        <v>-2.7000000000000011</v>
      </c>
      <c r="AA1802" s="24">
        <v>10.9</v>
      </c>
      <c r="AB1802" s="24">
        <v>14.3</v>
      </c>
      <c r="AC1802" s="26">
        <v>0.22170267655594966</v>
      </c>
      <c r="AD1802" s="24">
        <v>3.6046064544935872</v>
      </c>
      <c r="AE1802" s="6">
        <v>123</v>
      </c>
      <c r="AF1802" s="6">
        <v>125</v>
      </c>
      <c r="AG1802" s="6">
        <v>87</v>
      </c>
      <c r="AH1802" s="27">
        <v>4.1983471074380168</v>
      </c>
      <c r="AI1802" s="28">
        <v>335000</v>
      </c>
      <c r="AJ1802" s="28">
        <v>270000</v>
      </c>
      <c r="AK1802" s="28">
        <v>245000</v>
      </c>
      <c r="AL1802" s="29">
        <v>0.24074074074074073</v>
      </c>
      <c r="AM1802" s="29">
        <v>0.36734693877551022</v>
      </c>
      <c r="AN1802" s="6">
        <v>5.0999999999999996</v>
      </c>
      <c r="AO1802" s="27">
        <v>-0.20000000000000018</v>
      </c>
      <c r="AP1802" s="6">
        <v>5.3</v>
      </c>
      <c r="AQ1802" s="28">
        <v>390</v>
      </c>
      <c r="AR1802" s="28">
        <v>350</v>
      </c>
      <c r="AS1802" s="25">
        <v>0.11428571428571428</v>
      </c>
      <c r="AT1802" s="30">
        <v>1488.4800000000002</v>
      </c>
      <c r="AU1802" s="24">
        <v>0.58730000000000004</v>
      </c>
      <c r="AV1802" s="24">
        <v>0.41270000000000001</v>
      </c>
      <c r="AW1802" s="24">
        <v>0.75019999999999998</v>
      </c>
      <c r="AX1802" s="24">
        <v>4.99E-2</v>
      </c>
      <c r="AY1802" s="24">
        <v>0.2581</v>
      </c>
      <c r="AZ1802" s="24">
        <v>0.27810000000000001</v>
      </c>
      <c r="BA1802" s="24">
        <v>0.44040000000000001</v>
      </c>
      <c r="BB1802" s="31">
        <v>1.5</v>
      </c>
      <c r="BC1802" s="23">
        <v>440</v>
      </c>
      <c r="BD1802" s="32" t="s">
        <v>4980</v>
      </c>
      <c r="BE1802" s="33">
        <v>151.24776352375699</v>
      </c>
      <c r="BF1802" s="33">
        <v>-23.858663737493998</v>
      </c>
      <c r="BG1802" s="34">
        <f t="shared" si="336"/>
        <v>55</v>
      </c>
      <c r="BH1802" s="34">
        <f t="shared" si="337"/>
        <v>32</v>
      </c>
      <c r="BI1802" s="34">
        <f t="shared" si="338"/>
        <v>73</v>
      </c>
      <c r="BJ1802" s="34">
        <f t="shared" si="339"/>
        <v>100</v>
      </c>
      <c r="BK1802" s="34">
        <f t="shared" si="340"/>
        <v>36</v>
      </c>
      <c r="BL1802" s="34">
        <f t="shared" si="341"/>
        <v>47</v>
      </c>
      <c r="BM1802" s="35">
        <f t="shared" si="342"/>
        <v>100</v>
      </c>
      <c r="BN1802" s="34">
        <f t="shared" si="343"/>
        <v>100</v>
      </c>
      <c r="BO1802" s="35">
        <f t="shared" si="344"/>
        <v>100</v>
      </c>
      <c r="BP1802" s="35">
        <f t="shared" si="345"/>
        <v>1</v>
      </c>
      <c r="BQ1802" s="35">
        <f t="shared" si="346"/>
        <v>15</v>
      </c>
      <c r="BR1802" s="35">
        <f t="shared" si="347"/>
        <v>45</v>
      </c>
    </row>
    <row r="1803" spans="2:70" x14ac:dyDescent="0.3">
      <c r="B1803" s="6" t="s">
        <v>850</v>
      </c>
      <c r="C1803" s="6">
        <v>801041035</v>
      </c>
      <c r="D1803" s="6" t="s">
        <v>299</v>
      </c>
      <c r="E1803" s="6" t="s">
        <v>107</v>
      </c>
      <c r="F1803" s="6" t="s">
        <v>2703</v>
      </c>
      <c r="G1803" s="6" t="s">
        <v>108</v>
      </c>
      <c r="H1803" s="6" t="s">
        <v>4995</v>
      </c>
      <c r="I1803" s="22">
        <v>660000</v>
      </c>
      <c r="J1803" s="22">
        <v>660000</v>
      </c>
      <c r="K1803" s="22">
        <v>650000</v>
      </c>
      <c r="L1803" s="22">
        <v>690000</v>
      </c>
      <c r="M1803" s="22">
        <v>678000</v>
      </c>
      <c r="N1803" s="22">
        <v>678000</v>
      </c>
      <c r="O1803" s="23">
        <v>56</v>
      </c>
      <c r="P1803" s="23">
        <v>49</v>
      </c>
      <c r="Q1803" s="23">
        <v>19</v>
      </c>
      <c r="R1803" s="22">
        <v>585</v>
      </c>
      <c r="S1803" s="22">
        <v>590</v>
      </c>
      <c r="T1803" s="24">
        <v>5.7</v>
      </c>
      <c r="U1803" s="24">
        <v>0.40000000000000036</v>
      </c>
      <c r="V1803" s="24">
        <v>5.3</v>
      </c>
      <c r="W1803" s="24">
        <v>3.5</v>
      </c>
      <c r="X1803" s="25">
        <v>4.6090909090909092E-2</v>
      </c>
      <c r="Y1803" s="24">
        <v>11.9</v>
      </c>
      <c r="Z1803" s="24">
        <v>-3.5</v>
      </c>
      <c r="AA1803" s="24">
        <v>15.4</v>
      </c>
      <c r="AB1803" s="24">
        <v>12.8</v>
      </c>
      <c r="AC1803" s="26">
        <v>0.18581338618691873</v>
      </c>
      <c r="AD1803" s="24">
        <v>4.0314541381777236</v>
      </c>
      <c r="AE1803" s="6">
        <v>214</v>
      </c>
      <c r="AF1803" s="6">
        <v>238</v>
      </c>
      <c r="AG1803" s="6">
        <v>205</v>
      </c>
      <c r="AH1803" s="27">
        <v>5.6456211812627295</v>
      </c>
      <c r="AI1803" s="28">
        <v>570000</v>
      </c>
      <c r="AJ1803" s="28">
        <v>565000</v>
      </c>
      <c r="AK1803" s="28">
        <v>553000</v>
      </c>
      <c r="AL1803" s="29">
        <v>8.8495575221238937E-3</v>
      </c>
      <c r="AM1803" s="29">
        <v>3.074141048824593E-2</v>
      </c>
      <c r="AN1803" s="6">
        <v>3.7</v>
      </c>
      <c r="AO1803" s="27">
        <v>-0.19999999999999973</v>
      </c>
      <c r="AP1803" s="6">
        <v>3.9</v>
      </c>
      <c r="AQ1803" s="28">
        <v>550</v>
      </c>
      <c r="AR1803" s="28">
        <v>550</v>
      </c>
      <c r="AS1803" s="25">
        <v>0</v>
      </c>
      <c r="AT1803" s="30">
        <v>3148.32</v>
      </c>
      <c r="AU1803" s="24">
        <v>0.86519999999999997</v>
      </c>
      <c r="AV1803" s="24">
        <v>0.1348</v>
      </c>
      <c r="AW1803" s="24">
        <v>0.87</v>
      </c>
      <c r="AX1803" s="24">
        <v>0.12670000000000001</v>
      </c>
      <c r="AY1803" s="24">
        <v>9.3100000000000002E-2</v>
      </c>
      <c r="AZ1803" s="24">
        <v>0.56620000000000004</v>
      </c>
      <c r="BA1803" s="24">
        <v>0.3261</v>
      </c>
      <c r="BB1803" s="31">
        <v>8.5</v>
      </c>
      <c r="BC1803" s="23">
        <v>69</v>
      </c>
      <c r="BD1803" s="32" t="s">
        <v>3254</v>
      </c>
      <c r="BE1803" s="33">
        <v>149.139807721621</v>
      </c>
      <c r="BF1803" s="33">
        <v>-35.1603223753729</v>
      </c>
      <c r="BG1803" s="34">
        <f t="shared" si="336"/>
        <v>22</v>
      </c>
      <c r="BH1803" s="34">
        <f t="shared" si="337"/>
        <v>55</v>
      </c>
      <c r="BI1803" s="34">
        <f t="shared" si="338"/>
        <v>55</v>
      </c>
      <c r="BJ1803" s="34">
        <f t="shared" si="339"/>
        <v>5</v>
      </c>
      <c r="BK1803" s="34">
        <f t="shared" si="340"/>
        <v>93</v>
      </c>
      <c r="BL1803" s="34">
        <f t="shared" si="341"/>
        <v>10</v>
      </c>
      <c r="BM1803" s="35">
        <f t="shared" si="342"/>
        <v>100</v>
      </c>
      <c r="BN1803" s="34">
        <f t="shared" si="343"/>
        <v>100</v>
      </c>
      <c r="BO1803" s="35">
        <f t="shared" si="344"/>
        <v>100</v>
      </c>
      <c r="BP1803" s="35">
        <f t="shared" si="345"/>
        <v>1</v>
      </c>
      <c r="BQ1803" s="35">
        <f t="shared" si="346"/>
        <v>85</v>
      </c>
      <c r="BR1803" s="35">
        <f t="shared" si="347"/>
        <v>45</v>
      </c>
    </row>
    <row r="1804" spans="2:70" x14ac:dyDescent="0.3">
      <c r="B1804" s="6" t="s">
        <v>591</v>
      </c>
      <c r="C1804" s="6">
        <v>801101135</v>
      </c>
      <c r="D1804" s="6" t="s">
        <v>582</v>
      </c>
      <c r="E1804" s="6" t="s">
        <v>107</v>
      </c>
      <c r="F1804" s="6" t="s">
        <v>2703</v>
      </c>
      <c r="G1804" s="6" t="s">
        <v>108</v>
      </c>
      <c r="H1804" s="6" t="s">
        <v>4995</v>
      </c>
      <c r="I1804" s="22">
        <v>654900</v>
      </c>
      <c r="J1804" s="22">
        <v>670000</v>
      </c>
      <c r="K1804" s="22">
        <v>695000</v>
      </c>
      <c r="L1804" s="22">
        <v>667000</v>
      </c>
      <c r="M1804" s="22">
        <v>667000</v>
      </c>
      <c r="N1804" s="22">
        <v>675000</v>
      </c>
      <c r="O1804" s="23">
        <v>56</v>
      </c>
      <c r="P1804" s="23">
        <v>48</v>
      </c>
      <c r="Q1804" s="23">
        <v>40</v>
      </c>
      <c r="R1804" s="22">
        <v>615</v>
      </c>
      <c r="S1804" s="22">
        <v>590</v>
      </c>
      <c r="T1804" s="24">
        <v>4.0999999999999996</v>
      </c>
      <c r="U1804" s="24">
        <v>0.29999999999999982</v>
      </c>
      <c r="V1804" s="24">
        <v>3.8</v>
      </c>
      <c r="W1804" s="24">
        <v>4.2</v>
      </c>
      <c r="X1804" s="25">
        <v>4.8831882730187813E-2</v>
      </c>
      <c r="Y1804" s="24">
        <v>16.3</v>
      </c>
      <c r="Z1804" s="24">
        <v>-5</v>
      </c>
      <c r="AA1804" s="24">
        <v>21.3</v>
      </c>
      <c r="AB1804" s="24">
        <v>21.8</v>
      </c>
      <c r="AC1804" s="26">
        <v>0.20846892287666771</v>
      </c>
      <c r="AD1804" s="24">
        <v>4.2691149966206901</v>
      </c>
      <c r="AE1804" s="6">
        <v>121</v>
      </c>
      <c r="AF1804" s="6">
        <v>134</v>
      </c>
      <c r="AG1804" s="6">
        <v>112</v>
      </c>
      <c r="AH1804" s="27">
        <v>15.743119266055045</v>
      </c>
      <c r="AI1804" s="28">
        <v>525000</v>
      </c>
      <c r="AJ1804" s="28">
        <v>527000</v>
      </c>
      <c r="AK1804" s="28">
        <v>511000</v>
      </c>
      <c r="AL1804" s="29">
        <v>-3.7950664136622392E-3</v>
      </c>
      <c r="AM1804" s="29">
        <v>2.7397260273972601E-2</v>
      </c>
      <c r="AN1804" s="6">
        <v>4.0999999999999996</v>
      </c>
      <c r="AO1804" s="27">
        <v>-1.1000000000000005</v>
      </c>
      <c r="AP1804" s="6">
        <v>5.2</v>
      </c>
      <c r="AQ1804" s="28">
        <v>580</v>
      </c>
      <c r="AR1804" s="28">
        <v>580</v>
      </c>
      <c r="AS1804" s="25">
        <v>0</v>
      </c>
      <c r="AT1804" s="30">
        <v>2950.0800000000004</v>
      </c>
      <c r="AU1804" s="24">
        <v>0.73970000000000002</v>
      </c>
      <c r="AV1804" s="24">
        <v>0.26029999999999998</v>
      </c>
      <c r="AW1804" s="24">
        <v>0.37280000000000002</v>
      </c>
      <c r="AX1804" s="24">
        <v>0.34610000000000002</v>
      </c>
      <c r="AY1804" s="24">
        <v>7.2499999999999995E-2</v>
      </c>
      <c r="AZ1804" s="24">
        <v>0.63129999999999997</v>
      </c>
      <c r="BA1804" s="24">
        <v>0.27539999999999998</v>
      </c>
      <c r="BB1804" s="31">
        <v>10</v>
      </c>
      <c r="BC1804" s="23">
        <v>69</v>
      </c>
      <c r="BD1804" s="32" t="s">
        <v>3049</v>
      </c>
      <c r="BE1804" s="33">
        <v>149.04092055448299</v>
      </c>
      <c r="BF1804" s="33">
        <v>-35.317602638874497</v>
      </c>
      <c r="BG1804" s="34">
        <f t="shared" si="336"/>
        <v>49</v>
      </c>
      <c r="BH1804" s="34">
        <f t="shared" si="337"/>
        <v>49</v>
      </c>
      <c r="BI1804" s="34">
        <f t="shared" si="338"/>
        <v>1</v>
      </c>
      <c r="BJ1804" s="34">
        <f t="shared" si="339"/>
        <v>1</v>
      </c>
      <c r="BK1804" s="34">
        <f t="shared" si="340"/>
        <v>93</v>
      </c>
      <c r="BL1804" s="34">
        <f t="shared" si="341"/>
        <v>6</v>
      </c>
      <c r="BM1804" s="35">
        <f t="shared" si="342"/>
        <v>100</v>
      </c>
      <c r="BN1804" s="34">
        <f t="shared" si="343"/>
        <v>100</v>
      </c>
      <c r="BO1804" s="35">
        <f t="shared" si="344"/>
        <v>100</v>
      </c>
      <c r="BP1804" s="35">
        <f t="shared" si="345"/>
        <v>1</v>
      </c>
      <c r="BQ1804" s="35">
        <f t="shared" si="346"/>
        <v>100</v>
      </c>
      <c r="BR1804" s="35">
        <f t="shared" si="347"/>
        <v>45</v>
      </c>
    </row>
    <row r="1805" spans="2:70" x14ac:dyDescent="0.3">
      <c r="B1805" s="6" t="s">
        <v>2569</v>
      </c>
      <c r="C1805" s="6">
        <v>127031732</v>
      </c>
      <c r="D1805" s="6" t="s">
        <v>573</v>
      </c>
      <c r="E1805" s="6" t="s">
        <v>574</v>
      </c>
      <c r="F1805" s="6" t="s">
        <v>2757</v>
      </c>
      <c r="G1805" s="6" t="s">
        <v>77</v>
      </c>
      <c r="H1805" s="6" t="s">
        <v>4995</v>
      </c>
      <c r="I1805" s="22">
        <v>440000</v>
      </c>
      <c r="J1805" s="22">
        <v>474700</v>
      </c>
      <c r="K1805" s="22">
        <v>549950</v>
      </c>
      <c r="L1805" s="22">
        <v>430000</v>
      </c>
      <c r="M1805" s="22">
        <v>420000</v>
      </c>
      <c r="N1805" s="22">
        <v>390000</v>
      </c>
      <c r="O1805" s="23">
        <v>25</v>
      </c>
      <c r="P1805" s="23">
        <v>29</v>
      </c>
      <c r="Q1805" s="23">
        <v>42</v>
      </c>
      <c r="R1805" s="22">
        <v>530</v>
      </c>
      <c r="S1805" s="22">
        <v>500</v>
      </c>
      <c r="T1805" s="24">
        <v>2.5</v>
      </c>
      <c r="U1805" s="24">
        <v>0</v>
      </c>
      <c r="V1805" s="24">
        <v>2.5</v>
      </c>
      <c r="W1805" s="24">
        <v>1.7</v>
      </c>
      <c r="X1805" s="25">
        <v>6.2636363636363643E-2</v>
      </c>
      <c r="Y1805" s="24">
        <v>7.1</v>
      </c>
      <c r="Z1805" s="24">
        <v>-2.5</v>
      </c>
      <c r="AA1805" s="24">
        <v>9.6</v>
      </c>
      <c r="AB1805" s="24">
        <v>10.199999999999999</v>
      </c>
      <c r="AC1805" s="26">
        <v>0.38347997221579067</v>
      </c>
      <c r="AD1805" s="24">
        <v>6.1223217625162514</v>
      </c>
      <c r="AE1805" s="6">
        <v>266</v>
      </c>
      <c r="AF1805" s="6">
        <v>288</v>
      </c>
      <c r="AG1805" s="6">
        <v>294</v>
      </c>
      <c r="AH1805" s="27">
        <v>5.6571428571428575</v>
      </c>
      <c r="AI1805" s="28">
        <v>490000</v>
      </c>
      <c r="AJ1805" s="28">
        <v>470000</v>
      </c>
      <c r="AK1805" s="28">
        <v>460000</v>
      </c>
      <c r="AL1805" s="29">
        <v>4.2553191489361701E-2</v>
      </c>
      <c r="AM1805" s="29">
        <v>6.5217391304347824E-2</v>
      </c>
      <c r="AN1805" s="6">
        <v>2.1</v>
      </c>
      <c r="AO1805" s="27">
        <v>0</v>
      </c>
      <c r="AP1805" s="6">
        <v>2.1</v>
      </c>
      <c r="AQ1805" s="28">
        <v>570</v>
      </c>
      <c r="AR1805" s="28">
        <v>530</v>
      </c>
      <c r="AS1805" s="25">
        <v>7.5471698113207544E-2</v>
      </c>
      <c r="AT1805" s="30">
        <v>1382.0800000000002</v>
      </c>
      <c r="AU1805" s="24">
        <v>0.73319999999999996</v>
      </c>
      <c r="AV1805" s="24">
        <v>0.26679999999999998</v>
      </c>
      <c r="AW1805" s="24">
        <v>0.53690000000000004</v>
      </c>
      <c r="AX1805" s="24">
        <v>0.2084</v>
      </c>
      <c r="AY1805" s="24">
        <v>0.2389</v>
      </c>
      <c r="AZ1805" s="24">
        <v>0.2296</v>
      </c>
      <c r="BA1805" s="24">
        <v>0.4889</v>
      </c>
      <c r="BB1805" s="31">
        <v>2</v>
      </c>
      <c r="BC1805" s="23">
        <v>28</v>
      </c>
      <c r="BD1805" s="32" t="s">
        <v>4858</v>
      </c>
      <c r="BE1805" s="33">
        <v>150.91106451735399</v>
      </c>
      <c r="BF1805" s="33">
        <v>-33.9211952938102</v>
      </c>
      <c r="BG1805" s="34">
        <f t="shared" si="336"/>
        <v>75</v>
      </c>
      <c r="BH1805" s="34">
        <f t="shared" si="337"/>
        <v>82</v>
      </c>
      <c r="BI1805" s="34">
        <f t="shared" si="338"/>
        <v>55</v>
      </c>
      <c r="BJ1805" s="34">
        <f t="shared" si="339"/>
        <v>22</v>
      </c>
      <c r="BK1805" s="34">
        <f t="shared" si="340"/>
        <v>100</v>
      </c>
      <c r="BL1805" s="34">
        <f t="shared" si="341"/>
        <v>43</v>
      </c>
      <c r="BM1805" s="35">
        <f t="shared" si="342"/>
        <v>100</v>
      </c>
      <c r="BN1805" s="34">
        <f t="shared" si="343"/>
        <v>89</v>
      </c>
      <c r="BO1805" s="35">
        <f t="shared" si="344"/>
        <v>12</v>
      </c>
      <c r="BP1805" s="35">
        <f t="shared" si="345"/>
        <v>1</v>
      </c>
      <c r="BQ1805" s="35">
        <f t="shared" si="346"/>
        <v>20</v>
      </c>
      <c r="BR1805" s="35">
        <f t="shared" si="347"/>
        <v>45</v>
      </c>
    </row>
    <row r="1806" spans="2:70" x14ac:dyDescent="0.3">
      <c r="B1806" s="6" t="s">
        <v>1300</v>
      </c>
      <c r="C1806" s="6">
        <v>209041532</v>
      </c>
      <c r="D1806" s="6" t="s">
        <v>356</v>
      </c>
      <c r="E1806" s="6" t="s">
        <v>103</v>
      </c>
      <c r="F1806" s="6" t="s">
        <v>689</v>
      </c>
      <c r="G1806" s="6" t="s">
        <v>86</v>
      </c>
      <c r="H1806" s="6" t="s">
        <v>4995</v>
      </c>
      <c r="I1806" s="22">
        <v>550000</v>
      </c>
      <c r="J1806" s="22">
        <v>540000</v>
      </c>
      <c r="K1806" s="22">
        <v>515000</v>
      </c>
      <c r="L1806" s="22">
        <v>535000</v>
      </c>
      <c r="M1806" s="22">
        <v>525000</v>
      </c>
      <c r="N1806" s="22">
        <v>525000</v>
      </c>
      <c r="O1806" s="23">
        <v>27</v>
      </c>
      <c r="P1806" s="23">
        <v>27</v>
      </c>
      <c r="Q1806" s="23">
        <v>27</v>
      </c>
      <c r="R1806" s="22">
        <v>500</v>
      </c>
      <c r="S1806" s="22">
        <v>450</v>
      </c>
      <c r="T1806" s="24">
        <v>8.5</v>
      </c>
      <c r="U1806" s="24">
        <v>0.79999999999999982</v>
      </c>
      <c r="V1806" s="24">
        <v>7.7</v>
      </c>
      <c r="W1806" s="24">
        <v>6.2</v>
      </c>
      <c r="X1806" s="25">
        <v>4.7272727272727272E-2</v>
      </c>
      <c r="Y1806" s="24">
        <v>23.8</v>
      </c>
      <c r="Z1806" s="24">
        <v>-2.3999999999999986</v>
      </c>
      <c r="AA1806" s="24">
        <v>26.2</v>
      </c>
      <c r="AB1806" s="24">
        <v>13.1</v>
      </c>
      <c r="AC1806" s="26">
        <v>0.21167784325679059</v>
      </c>
      <c r="AD1806" s="24">
        <v>4.4778005304321091</v>
      </c>
      <c r="AE1806" s="6">
        <v>165</v>
      </c>
      <c r="AF1806" s="6">
        <v>175</v>
      </c>
      <c r="AG1806" s="6">
        <v>236</v>
      </c>
      <c r="AH1806" s="27">
        <v>3.1368421052631579</v>
      </c>
      <c r="AI1806" s="28">
        <v>510000</v>
      </c>
      <c r="AJ1806" s="28">
        <v>495000</v>
      </c>
      <c r="AK1806" s="28">
        <v>478000</v>
      </c>
      <c r="AL1806" s="29">
        <v>3.0303030303030304E-2</v>
      </c>
      <c r="AM1806" s="29">
        <v>6.6945606694560664E-2</v>
      </c>
      <c r="AN1806" s="6">
        <v>3.5</v>
      </c>
      <c r="AO1806" s="27">
        <v>-0.10000000000000009</v>
      </c>
      <c r="AP1806" s="6">
        <v>3.6</v>
      </c>
      <c r="AQ1806" s="28">
        <v>490</v>
      </c>
      <c r="AR1806" s="28">
        <v>450</v>
      </c>
      <c r="AS1806" s="25">
        <v>8.8888888888888892E-2</v>
      </c>
      <c r="AT1806" s="30">
        <v>2362.0800000000004</v>
      </c>
      <c r="AU1806" s="24">
        <v>0.86399999999999999</v>
      </c>
      <c r="AV1806" s="24">
        <v>0.13600000000000001</v>
      </c>
      <c r="AW1806" s="24">
        <v>0.95079999999999998</v>
      </c>
      <c r="AX1806" s="24">
        <v>4.6800000000000001E-2</v>
      </c>
      <c r="AY1806" s="24">
        <v>0.12559999999999999</v>
      </c>
      <c r="AZ1806" s="24">
        <v>0.58499999999999996</v>
      </c>
      <c r="BA1806" s="24">
        <v>0.26979999999999998</v>
      </c>
      <c r="BB1806" s="31">
        <v>6</v>
      </c>
      <c r="BC1806" s="23">
        <v>25</v>
      </c>
      <c r="BD1806" s="32" t="s">
        <v>3638</v>
      </c>
      <c r="BE1806" s="33">
        <v>145.074859524815</v>
      </c>
      <c r="BF1806" s="33">
        <v>-37.604070350775302</v>
      </c>
      <c r="BG1806" s="34">
        <f t="shared" si="336"/>
        <v>1</v>
      </c>
      <c r="BH1806" s="34">
        <f t="shared" si="337"/>
        <v>59</v>
      </c>
      <c r="BI1806" s="34">
        <f t="shared" si="338"/>
        <v>86</v>
      </c>
      <c r="BJ1806" s="34">
        <f t="shared" si="339"/>
        <v>16</v>
      </c>
      <c r="BK1806" s="34">
        <f t="shared" si="340"/>
        <v>100</v>
      </c>
      <c r="BL1806" s="34">
        <f t="shared" si="341"/>
        <v>18</v>
      </c>
      <c r="BM1806" s="35">
        <f t="shared" si="342"/>
        <v>100</v>
      </c>
      <c r="BN1806" s="34">
        <f t="shared" si="343"/>
        <v>100</v>
      </c>
      <c r="BO1806" s="35">
        <f t="shared" si="344"/>
        <v>100</v>
      </c>
      <c r="BP1806" s="35">
        <f t="shared" si="345"/>
        <v>1</v>
      </c>
      <c r="BQ1806" s="35">
        <f t="shared" si="346"/>
        <v>60</v>
      </c>
      <c r="BR1806" s="35">
        <f t="shared" si="347"/>
        <v>45</v>
      </c>
    </row>
    <row r="1807" spans="2:70" x14ac:dyDescent="0.3">
      <c r="B1807" s="6" t="s">
        <v>2642</v>
      </c>
      <c r="C1807" s="6">
        <v>212051567</v>
      </c>
      <c r="D1807" s="6" t="s">
        <v>267</v>
      </c>
      <c r="E1807" s="6" t="s">
        <v>157</v>
      </c>
      <c r="F1807" s="6" t="s">
        <v>689</v>
      </c>
      <c r="G1807" s="6" t="s">
        <v>86</v>
      </c>
      <c r="H1807" s="6" t="s">
        <v>4995</v>
      </c>
      <c r="I1807" s="22">
        <v>465000</v>
      </c>
      <c r="J1807" s="22">
        <v>450000</v>
      </c>
      <c r="K1807" s="22">
        <v>460000</v>
      </c>
      <c r="L1807" s="22">
        <v>439000</v>
      </c>
      <c r="M1807" s="22">
        <v>436000</v>
      </c>
      <c r="N1807" s="22">
        <v>430000</v>
      </c>
      <c r="O1807" s="23">
        <v>33</v>
      </c>
      <c r="P1807" s="23">
        <v>33</v>
      </c>
      <c r="Q1807" s="23">
        <v>33</v>
      </c>
      <c r="R1807" s="22">
        <v>550</v>
      </c>
      <c r="S1807" s="22">
        <v>490</v>
      </c>
      <c r="T1807" s="24">
        <v>2.1</v>
      </c>
      <c r="U1807" s="24">
        <v>-0.10000000000000009</v>
      </c>
      <c r="V1807" s="24">
        <v>2.2000000000000002</v>
      </c>
      <c r="W1807" s="24">
        <v>2</v>
      </c>
      <c r="X1807" s="25">
        <v>6.1505376344086024E-2</v>
      </c>
      <c r="Y1807" s="24">
        <v>13.2</v>
      </c>
      <c r="Z1807" s="24">
        <v>-3.5</v>
      </c>
      <c r="AA1807" s="24">
        <v>16.7</v>
      </c>
      <c r="AB1807" s="24">
        <v>17.899999999999999</v>
      </c>
      <c r="AC1807" s="26">
        <v>0.38424994410909902</v>
      </c>
      <c r="AD1807" s="24">
        <v>6.2474204199556311</v>
      </c>
      <c r="AE1807" s="6">
        <v>399</v>
      </c>
      <c r="AF1807" s="6">
        <v>455</v>
      </c>
      <c r="AG1807" s="6">
        <v>415</v>
      </c>
      <c r="AH1807" s="27">
        <v>5.4872979214780599</v>
      </c>
      <c r="AI1807" s="28">
        <v>868000</v>
      </c>
      <c r="AJ1807" s="28">
        <v>882000</v>
      </c>
      <c r="AK1807" s="28">
        <v>880000</v>
      </c>
      <c r="AL1807" s="29">
        <v>-1.5873015873015872E-2</v>
      </c>
      <c r="AM1807" s="29">
        <v>-1.3636363636363636E-2</v>
      </c>
      <c r="AN1807" s="6">
        <v>2.6</v>
      </c>
      <c r="AO1807" s="27">
        <v>-0.19999999999999973</v>
      </c>
      <c r="AP1807" s="6">
        <v>2.8</v>
      </c>
      <c r="AQ1807" s="28">
        <v>620</v>
      </c>
      <c r="AR1807" s="28">
        <v>590</v>
      </c>
      <c r="AS1807" s="25">
        <v>5.0847457627118647E-2</v>
      </c>
      <c r="AT1807" s="30">
        <v>1431.3600000000001</v>
      </c>
      <c r="AU1807" s="24">
        <v>0.46610000000000001</v>
      </c>
      <c r="AV1807" s="24">
        <v>0.53390000000000004</v>
      </c>
      <c r="AW1807" s="24">
        <v>0.32319999999999999</v>
      </c>
      <c r="AX1807" s="24">
        <v>0.19409999999999999</v>
      </c>
      <c r="AY1807" s="24">
        <v>0.1517</v>
      </c>
      <c r="AZ1807" s="24">
        <v>0.17660000000000001</v>
      </c>
      <c r="BA1807" s="24">
        <v>0.6381</v>
      </c>
      <c r="BB1807" s="31">
        <v>5</v>
      </c>
      <c r="BC1807" s="23">
        <v>19</v>
      </c>
      <c r="BD1807" s="32" t="s">
        <v>4936</v>
      </c>
      <c r="BE1807" s="33">
        <v>145.13627725568799</v>
      </c>
      <c r="BF1807" s="33">
        <v>-37.911783684916301</v>
      </c>
      <c r="BG1807" s="34">
        <f t="shared" si="336"/>
        <v>82</v>
      </c>
      <c r="BH1807" s="34">
        <f t="shared" si="337"/>
        <v>74</v>
      </c>
      <c r="BI1807" s="34">
        <f t="shared" si="338"/>
        <v>57</v>
      </c>
      <c r="BJ1807" s="34">
        <f t="shared" si="339"/>
        <v>1</v>
      </c>
      <c r="BK1807" s="34">
        <f t="shared" si="340"/>
        <v>100</v>
      </c>
      <c r="BL1807" s="34">
        <f t="shared" si="341"/>
        <v>23</v>
      </c>
      <c r="BM1807" s="35">
        <f t="shared" si="342"/>
        <v>100</v>
      </c>
      <c r="BN1807" s="34">
        <f t="shared" si="343"/>
        <v>88</v>
      </c>
      <c r="BO1807" s="35">
        <f t="shared" si="344"/>
        <v>11</v>
      </c>
      <c r="BP1807" s="35">
        <f t="shared" si="345"/>
        <v>1</v>
      </c>
      <c r="BQ1807" s="35">
        <f t="shared" si="346"/>
        <v>50</v>
      </c>
      <c r="BR1807" s="35">
        <f t="shared" si="347"/>
        <v>45</v>
      </c>
    </row>
    <row r="1808" spans="2:70" x14ac:dyDescent="0.3">
      <c r="B1808" s="6" t="s">
        <v>1148</v>
      </c>
      <c r="C1808" s="6">
        <v>213041462</v>
      </c>
      <c r="D1808" s="6" t="s">
        <v>162</v>
      </c>
      <c r="E1808" s="6" t="s">
        <v>89</v>
      </c>
      <c r="F1808" s="6" t="s">
        <v>689</v>
      </c>
      <c r="G1808" s="6" t="s">
        <v>86</v>
      </c>
      <c r="H1808" s="6" t="s">
        <v>4995</v>
      </c>
      <c r="I1808" s="22">
        <v>510000</v>
      </c>
      <c r="J1808" s="22">
        <v>510000</v>
      </c>
      <c r="K1808" s="22">
        <v>460000</v>
      </c>
      <c r="L1808" s="22">
        <v>580000</v>
      </c>
      <c r="M1808" s="22">
        <v>580000</v>
      </c>
      <c r="N1808" s="22">
        <v>600300</v>
      </c>
      <c r="O1808" s="23">
        <v>71</v>
      </c>
      <c r="P1808" s="23">
        <v>71</v>
      </c>
      <c r="Q1808" s="23">
        <v>46</v>
      </c>
      <c r="R1808" s="22">
        <v>500</v>
      </c>
      <c r="S1808" s="22">
        <v>400</v>
      </c>
      <c r="T1808" s="24">
        <v>9.1999999999999993</v>
      </c>
      <c r="U1808" s="24">
        <v>3.4999999999999991</v>
      </c>
      <c r="V1808" s="24">
        <v>5.7</v>
      </c>
      <c r="W1808" s="24">
        <v>4.5999999999999996</v>
      </c>
      <c r="X1808" s="25">
        <v>5.0980392156862744E-2</v>
      </c>
      <c r="Y1808" s="24">
        <v>6.9</v>
      </c>
      <c r="Z1808" s="24">
        <v>-1.0999999999999996</v>
      </c>
      <c r="AA1808" s="24">
        <v>8</v>
      </c>
      <c r="AB1808" s="24">
        <v>8</v>
      </c>
      <c r="AC1808" s="26">
        <v>0.19876606029767202</v>
      </c>
      <c r="AD1808" s="24">
        <v>3.8988727212235665</v>
      </c>
      <c r="AE1808" s="6">
        <v>72</v>
      </c>
      <c r="AF1808" s="6">
        <v>72</v>
      </c>
      <c r="AG1808" s="6">
        <v>120</v>
      </c>
      <c r="AH1808" s="27">
        <v>3.5806451612903225</v>
      </c>
      <c r="AI1808" s="28">
        <v>442000</v>
      </c>
      <c r="AJ1808" s="28">
        <v>435000</v>
      </c>
      <c r="AK1808" s="28">
        <v>425000</v>
      </c>
      <c r="AL1808" s="29">
        <v>1.6091954022988506E-2</v>
      </c>
      <c r="AM1808" s="29">
        <v>0.04</v>
      </c>
      <c r="AN1808" s="6">
        <v>2.6</v>
      </c>
      <c r="AO1808" s="27">
        <v>-0.10000000000000009</v>
      </c>
      <c r="AP1808" s="6">
        <v>2.7</v>
      </c>
      <c r="AQ1808" s="28">
        <v>450</v>
      </c>
      <c r="AR1808" s="28">
        <v>420</v>
      </c>
      <c r="AS1808" s="25">
        <v>7.1428571428571425E-2</v>
      </c>
      <c r="AT1808" s="30">
        <v>2515.5200000000004</v>
      </c>
      <c r="AU1808" s="24">
        <v>0.93279999999999996</v>
      </c>
      <c r="AV1808" s="24">
        <v>6.7199999999999996E-2</v>
      </c>
      <c r="AW1808" s="24">
        <v>0.90669999999999995</v>
      </c>
      <c r="AX1808" s="24">
        <v>9.3899999999999997E-2</v>
      </c>
      <c r="AY1808" s="24">
        <v>0.18310000000000001</v>
      </c>
      <c r="AZ1808" s="24">
        <v>0.61650000000000005</v>
      </c>
      <c r="BA1808" s="24">
        <v>0.17899999999999999</v>
      </c>
      <c r="BB1808" s="31">
        <v>4</v>
      </c>
      <c r="BC1808" s="23">
        <v>20</v>
      </c>
      <c r="BD1808" s="32" t="s">
        <v>3498</v>
      </c>
      <c r="BE1808" s="33">
        <v>144.756286707887</v>
      </c>
      <c r="BF1808" s="33">
        <v>-37.731822243322704</v>
      </c>
      <c r="BG1808" s="34">
        <f t="shared" si="336"/>
        <v>1</v>
      </c>
      <c r="BH1808" s="34">
        <f t="shared" si="337"/>
        <v>74</v>
      </c>
      <c r="BI1808" s="34">
        <f t="shared" si="338"/>
        <v>80</v>
      </c>
      <c r="BJ1808" s="34">
        <f t="shared" si="339"/>
        <v>9</v>
      </c>
      <c r="BK1808" s="34">
        <f t="shared" si="340"/>
        <v>100</v>
      </c>
      <c r="BL1808" s="34">
        <f t="shared" si="341"/>
        <v>30</v>
      </c>
      <c r="BM1808" s="35">
        <f t="shared" si="342"/>
        <v>100</v>
      </c>
      <c r="BN1808" s="34">
        <f t="shared" si="343"/>
        <v>100</v>
      </c>
      <c r="BO1808" s="35">
        <f t="shared" si="344"/>
        <v>100</v>
      </c>
      <c r="BP1808" s="35">
        <f t="shared" si="345"/>
        <v>3</v>
      </c>
      <c r="BQ1808" s="35">
        <f t="shared" si="346"/>
        <v>40</v>
      </c>
      <c r="BR1808" s="35">
        <f t="shared" si="347"/>
        <v>45</v>
      </c>
    </row>
    <row r="1809" spans="2:70" x14ac:dyDescent="0.3">
      <c r="B1809" s="6" t="s">
        <v>2688</v>
      </c>
      <c r="C1809" s="6">
        <v>306041165</v>
      </c>
      <c r="D1809" s="6" t="s">
        <v>2553</v>
      </c>
      <c r="E1809" s="6" t="s">
        <v>1349</v>
      </c>
      <c r="F1809" s="6" t="s">
        <v>2698</v>
      </c>
      <c r="G1809" s="6" t="s">
        <v>97</v>
      </c>
      <c r="H1809" s="6" t="s">
        <v>4995</v>
      </c>
      <c r="I1809" s="22">
        <v>425000</v>
      </c>
      <c r="J1809" s="22">
        <v>420000</v>
      </c>
      <c r="K1809" s="22">
        <v>429000</v>
      </c>
      <c r="L1809" s="22">
        <v>390000</v>
      </c>
      <c r="M1809" s="22">
        <v>396000</v>
      </c>
      <c r="N1809" s="22">
        <v>405000</v>
      </c>
      <c r="O1809" s="23">
        <v>53</v>
      </c>
      <c r="P1809" s="23">
        <v>50</v>
      </c>
      <c r="Q1809" s="23">
        <v>48</v>
      </c>
      <c r="R1809" s="22">
        <v>570</v>
      </c>
      <c r="S1809" s="22">
        <v>550</v>
      </c>
      <c r="T1809" s="24">
        <v>2.8</v>
      </c>
      <c r="U1809" s="24">
        <v>-0.10000000000000009</v>
      </c>
      <c r="V1809" s="24">
        <v>2.9</v>
      </c>
      <c r="W1809" s="24">
        <v>2.9</v>
      </c>
      <c r="X1809" s="25">
        <v>6.9741176470588237E-2</v>
      </c>
      <c r="Y1809" s="24">
        <v>2.8</v>
      </c>
      <c r="Z1809" s="24">
        <v>-0.70000000000000018</v>
      </c>
      <c r="AA1809" s="24">
        <v>3.5</v>
      </c>
      <c r="AB1809" s="24">
        <v>3.2</v>
      </c>
      <c r="AC1809" s="26">
        <v>0.35317735699415087</v>
      </c>
      <c r="AD1809" s="24">
        <v>5.0641152740389384</v>
      </c>
      <c r="AE1809" s="6">
        <v>119</v>
      </c>
      <c r="AF1809" s="6">
        <v>102</v>
      </c>
      <c r="AG1809" s="6">
        <v>86</v>
      </c>
      <c r="AH1809" s="27">
        <v>8.64</v>
      </c>
      <c r="AI1809" s="28">
        <v>386000</v>
      </c>
      <c r="AJ1809" s="28">
        <v>405000</v>
      </c>
      <c r="AK1809" s="28">
        <v>347500</v>
      </c>
      <c r="AL1809" s="29">
        <v>-4.6913580246913583E-2</v>
      </c>
      <c r="AM1809" s="29">
        <v>0.11079136690647481</v>
      </c>
      <c r="AN1809" s="6">
        <v>2.6</v>
      </c>
      <c r="AO1809" s="27">
        <v>-0.10000000000000009</v>
      </c>
      <c r="AP1809" s="6">
        <v>2.7</v>
      </c>
      <c r="AQ1809" s="28">
        <v>550</v>
      </c>
      <c r="AR1809" s="28">
        <v>500</v>
      </c>
      <c r="AS1809" s="25">
        <v>0.1</v>
      </c>
      <c r="AT1809" s="30">
        <v>1613.92</v>
      </c>
      <c r="AU1809" s="24">
        <v>0.6411</v>
      </c>
      <c r="AV1809" s="24">
        <v>0.3589</v>
      </c>
      <c r="AW1809" s="24">
        <v>0.53649999999999998</v>
      </c>
      <c r="AX1809" s="24">
        <v>0.2203</v>
      </c>
      <c r="AY1809" s="24">
        <v>0.30819999999999997</v>
      </c>
      <c r="AZ1809" s="24">
        <v>0.30220000000000002</v>
      </c>
      <c r="BA1809" s="24">
        <v>0.36180000000000001</v>
      </c>
      <c r="BB1809" s="31">
        <v>5</v>
      </c>
      <c r="BC1809" s="23">
        <v>1438</v>
      </c>
      <c r="BD1809" s="32" t="s">
        <v>4983</v>
      </c>
      <c r="BE1809" s="33">
        <v>145.48304234515601</v>
      </c>
      <c r="BF1809" s="33">
        <v>-16.5904258579768</v>
      </c>
      <c r="BG1809" s="34">
        <f t="shared" si="336"/>
        <v>70</v>
      </c>
      <c r="BH1809" s="34">
        <f t="shared" si="337"/>
        <v>74</v>
      </c>
      <c r="BI1809" s="34">
        <f t="shared" si="338"/>
        <v>18</v>
      </c>
      <c r="BJ1809" s="34">
        <f t="shared" si="339"/>
        <v>1</v>
      </c>
      <c r="BK1809" s="34">
        <f t="shared" si="340"/>
        <v>1</v>
      </c>
      <c r="BL1809" s="34">
        <f t="shared" si="341"/>
        <v>58</v>
      </c>
      <c r="BM1809" s="35">
        <f t="shared" si="342"/>
        <v>100</v>
      </c>
      <c r="BN1809" s="34">
        <f t="shared" si="343"/>
        <v>99</v>
      </c>
      <c r="BO1809" s="35">
        <f t="shared" si="344"/>
        <v>32</v>
      </c>
      <c r="BP1809" s="35">
        <f t="shared" si="345"/>
        <v>70</v>
      </c>
      <c r="BQ1809" s="35">
        <f t="shared" si="346"/>
        <v>50</v>
      </c>
      <c r="BR1809" s="35">
        <f t="shared" si="347"/>
        <v>45</v>
      </c>
    </row>
    <row r="1810" spans="2:70" x14ac:dyDescent="0.3">
      <c r="B1810" s="6" t="s">
        <v>2576</v>
      </c>
      <c r="C1810" s="6">
        <v>309021234</v>
      </c>
      <c r="D1810" s="6" t="s">
        <v>2273</v>
      </c>
      <c r="E1810" s="6" t="s">
        <v>1142</v>
      </c>
      <c r="F1810" s="6" t="s">
        <v>3657</v>
      </c>
      <c r="G1810" s="6" t="s">
        <v>97</v>
      </c>
      <c r="H1810" s="6" t="s">
        <v>4995</v>
      </c>
      <c r="I1810" s="22">
        <v>1250000</v>
      </c>
      <c r="J1810" s="22">
        <v>1195000</v>
      </c>
      <c r="K1810" s="22">
        <v>1070000</v>
      </c>
      <c r="L1810" s="22">
        <v>900000</v>
      </c>
      <c r="M1810" s="22">
        <v>860000</v>
      </c>
      <c r="N1810" s="22">
        <v>795000</v>
      </c>
      <c r="O1810" s="23">
        <v>35</v>
      </c>
      <c r="P1810" s="23">
        <v>32</v>
      </c>
      <c r="Q1810" s="23">
        <v>33</v>
      </c>
      <c r="R1810" s="22">
        <v>800</v>
      </c>
      <c r="S1810" s="22">
        <v>800</v>
      </c>
      <c r="T1810" s="24">
        <v>2.4</v>
      </c>
      <c r="U1810" s="24">
        <v>-0.20000000000000018</v>
      </c>
      <c r="V1810" s="24">
        <v>2.6</v>
      </c>
      <c r="W1810" s="24">
        <v>2.4</v>
      </c>
      <c r="X1810" s="25">
        <v>3.3279999999999997E-2</v>
      </c>
      <c r="Y1810" s="24">
        <v>6.5</v>
      </c>
      <c r="Z1810" s="24">
        <v>-3.0999999999999996</v>
      </c>
      <c r="AA1810" s="24">
        <v>9.6</v>
      </c>
      <c r="AB1810" s="24">
        <v>9.6999999999999993</v>
      </c>
      <c r="AC1810" s="26">
        <v>0.41504108906781767</v>
      </c>
      <c r="AD1810" s="24">
        <v>12.471186570547406</v>
      </c>
      <c r="AE1810" s="6">
        <v>170</v>
      </c>
      <c r="AF1810" s="6">
        <v>172</v>
      </c>
      <c r="AG1810" s="6">
        <v>198</v>
      </c>
      <c r="AH1810" s="27">
        <v>3.7850953206239164</v>
      </c>
      <c r="AI1810" s="28">
        <v>913000</v>
      </c>
      <c r="AJ1810" s="28">
        <v>849000</v>
      </c>
      <c r="AK1810" s="28">
        <v>730000</v>
      </c>
      <c r="AL1810" s="29">
        <v>7.5382803297997639E-2</v>
      </c>
      <c r="AM1810" s="29">
        <v>0.25068493150684934</v>
      </c>
      <c r="AN1810" s="6">
        <v>2.2000000000000002</v>
      </c>
      <c r="AO1810" s="27">
        <v>0</v>
      </c>
      <c r="AP1810" s="6">
        <v>2.2000000000000002</v>
      </c>
      <c r="AQ1810" s="28">
        <v>780</v>
      </c>
      <c r="AR1810" s="28">
        <v>750</v>
      </c>
      <c r="AS1810" s="25">
        <v>0.04</v>
      </c>
      <c r="AT1810" s="30">
        <v>1927.5200000000002</v>
      </c>
      <c r="AU1810" s="24">
        <v>0.63170000000000004</v>
      </c>
      <c r="AV1810" s="24">
        <v>0.36830000000000002</v>
      </c>
      <c r="AW1810" s="24">
        <v>0.40920000000000001</v>
      </c>
      <c r="AX1810" s="24">
        <v>0.19789999999999999</v>
      </c>
      <c r="AY1810" s="24">
        <v>0.28510000000000002</v>
      </c>
      <c r="AZ1810" s="24">
        <v>0.32090000000000002</v>
      </c>
      <c r="BA1810" s="24">
        <v>0.36969999999999997</v>
      </c>
      <c r="BB1810" s="31">
        <v>8.5</v>
      </c>
      <c r="BC1810" s="23">
        <v>83</v>
      </c>
      <c r="BD1810" s="32" t="s">
        <v>4866</v>
      </c>
      <c r="BE1810" s="33">
        <v>153.46047480643401</v>
      </c>
      <c r="BF1810" s="33">
        <v>-28.116424198820901</v>
      </c>
      <c r="BG1810" s="34">
        <f t="shared" si="336"/>
        <v>77</v>
      </c>
      <c r="BH1810" s="34">
        <f t="shared" si="337"/>
        <v>80</v>
      </c>
      <c r="BI1810" s="34">
        <f t="shared" si="338"/>
        <v>78</v>
      </c>
      <c r="BJ1810" s="34">
        <f t="shared" si="339"/>
        <v>38</v>
      </c>
      <c r="BK1810" s="34">
        <f t="shared" si="340"/>
        <v>90</v>
      </c>
      <c r="BL1810" s="34">
        <f t="shared" si="341"/>
        <v>53</v>
      </c>
      <c r="BM1810" s="35">
        <f t="shared" si="342"/>
        <v>61</v>
      </c>
      <c r="BN1810" s="34">
        <f t="shared" si="343"/>
        <v>26</v>
      </c>
      <c r="BO1810" s="35">
        <f t="shared" si="344"/>
        <v>1</v>
      </c>
      <c r="BP1810" s="35">
        <f t="shared" si="345"/>
        <v>9</v>
      </c>
      <c r="BQ1810" s="35">
        <f t="shared" si="346"/>
        <v>85</v>
      </c>
      <c r="BR1810" s="35">
        <f t="shared" si="347"/>
        <v>45</v>
      </c>
    </row>
    <row r="1811" spans="2:70" x14ac:dyDescent="0.3">
      <c r="B1811" s="6" t="s">
        <v>2580</v>
      </c>
      <c r="C1811" s="6">
        <v>309031236</v>
      </c>
      <c r="D1811" s="6" t="s">
        <v>2251</v>
      </c>
      <c r="E1811" s="6" t="s">
        <v>1142</v>
      </c>
      <c r="F1811" s="6" t="s">
        <v>3657</v>
      </c>
      <c r="G1811" s="6" t="s">
        <v>97</v>
      </c>
      <c r="H1811" s="6" t="s">
        <v>4995</v>
      </c>
      <c r="I1811" s="22">
        <v>695000</v>
      </c>
      <c r="J1811" s="22">
        <v>685000</v>
      </c>
      <c r="K1811" s="22">
        <v>635000</v>
      </c>
      <c r="L1811" s="22">
        <v>680000</v>
      </c>
      <c r="M1811" s="22">
        <v>665000</v>
      </c>
      <c r="N1811" s="22">
        <v>627500</v>
      </c>
      <c r="O1811" s="23">
        <v>55</v>
      </c>
      <c r="P1811" s="23">
        <v>51</v>
      </c>
      <c r="Q1811" s="23">
        <v>50</v>
      </c>
      <c r="R1811" s="22">
        <v>700</v>
      </c>
      <c r="S1811" s="22">
        <v>685</v>
      </c>
      <c r="T1811" s="24">
        <v>4</v>
      </c>
      <c r="U1811" s="24">
        <v>0</v>
      </c>
      <c r="V1811" s="24">
        <v>4</v>
      </c>
      <c r="W1811" s="24">
        <v>4.2</v>
      </c>
      <c r="X1811" s="25">
        <v>5.2374100719424457E-2</v>
      </c>
      <c r="Y1811" s="24">
        <v>6.2</v>
      </c>
      <c r="Z1811" s="24">
        <v>-2.2000000000000002</v>
      </c>
      <c r="AA1811" s="24">
        <v>8.4</v>
      </c>
      <c r="AB1811" s="24">
        <v>8.6</v>
      </c>
      <c r="AC1811" s="26">
        <v>0.4756468797564688</v>
      </c>
      <c r="AD1811" s="24">
        <v>9.0817192700754337</v>
      </c>
      <c r="AE1811" s="6">
        <v>240</v>
      </c>
      <c r="AF1811" s="6">
        <v>234</v>
      </c>
      <c r="AG1811" s="6">
        <v>205</v>
      </c>
      <c r="AH1811" s="27">
        <v>2.8969823100936525</v>
      </c>
      <c r="AI1811" s="28">
        <v>715000</v>
      </c>
      <c r="AJ1811" s="28">
        <v>650000</v>
      </c>
      <c r="AK1811" s="28">
        <v>555000</v>
      </c>
      <c r="AL1811" s="29">
        <v>0.1</v>
      </c>
      <c r="AM1811" s="29">
        <v>0.28828828828828829</v>
      </c>
      <c r="AN1811" s="6">
        <v>3.1</v>
      </c>
      <c r="AO1811" s="27">
        <v>0</v>
      </c>
      <c r="AP1811" s="6">
        <v>3.1</v>
      </c>
      <c r="AQ1811" s="28">
        <v>700</v>
      </c>
      <c r="AR1811" s="28">
        <v>660</v>
      </c>
      <c r="AS1811" s="25">
        <v>6.0606060606060608E-2</v>
      </c>
      <c r="AT1811" s="30">
        <v>1471.68</v>
      </c>
      <c r="AU1811" s="24">
        <v>0.59650000000000003</v>
      </c>
      <c r="AV1811" s="24">
        <v>0.40350000000000003</v>
      </c>
      <c r="AW1811" s="24">
        <v>0.20380000000000001</v>
      </c>
      <c r="AX1811" s="24">
        <v>0.18679999999999999</v>
      </c>
      <c r="AY1811" s="24">
        <v>0.2606</v>
      </c>
      <c r="AZ1811" s="24">
        <v>0.2407</v>
      </c>
      <c r="BA1811" s="24">
        <v>0.46910000000000002</v>
      </c>
      <c r="BB1811" s="31">
        <v>6</v>
      </c>
      <c r="BC1811" s="23">
        <v>62</v>
      </c>
      <c r="BD1811" s="32" t="s">
        <v>4870</v>
      </c>
      <c r="BE1811" s="33">
        <v>153.39037441301701</v>
      </c>
      <c r="BF1811" s="33">
        <v>-27.929772488928101</v>
      </c>
      <c r="BG1811" s="34">
        <f t="shared" si="336"/>
        <v>51</v>
      </c>
      <c r="BH1811" s="34">
        <f t="shared" si="337"/>
        <v>65</v>
      </c>
      <c r="BI1811" s="34">
        <f t="shared" si="338"/>
        <v>89</v>
      </c>
      <c r="BJ1811" s="34">
        <f t="shared" si="339"/>
        <v>51</v>
      </c>
      <c r="BK1811" s="34">
        <f t="shared" si="340"/>
        <v>95</v>
      </c>
      <c r="BL1811" s="34">
        <f t="shared" si="341"/>
        <v>47</v>
      </c>
      <c r="BM1811" s="35">
        <f t="shared" si="342"/>
        <v>100</v>
      </c>
      <c r="BN1811" s="34">
        <f t="shared" si="343"/>
        <v>60</v>
      </c>
      <c r="BO1811" s="35">
        <f t="shared" si="344"/>
        <v>1</v>
      </c>
      <c r="BP1811" s="35">
        <f t="shared" si="345"/>
        <v>14</v>
      </c>
      <c r="BQ1811" s="35">
        <f t="shared" si="346"/>
        <v>60</v>
      </c>
      <c r="BR1811" s="35">
        <f t="shared" si="347"/>
        <v>45</v>
      </c>
    </row>
    <row r="1812" spans="2:70" x14ac:dyDescent="0.3">
      <c r="B1812" s="6" t="s">
        <v>2650</v>
      </c>
      <c r="C1812" s="6">
        <v>309071555</v>
      </c>
      <c r="D1812" s="6" t="s">
        <v>1141</v>
      </c>
      <c r="E1812" s="6" t="s">
        <v>1142</v>
      </c>
      <c r="F1812" s="6" t="s">
        <v>3657</v>
      </c>
      <c r="G1812" s="6" t="s">
        <v>97</v>
      </c>
      <c r="H1812" s="6" t="s">
        <v>4995</v>
      </c>
      <c r="I1812" s="22">
        <v>670000</v>
      </c>
      <c r="J1812" s="22">
        <v>666600</v>
      </c>
      <c r="K1812" s="22">
        <v>619000</v>
      </c>
      <c r="L1812" s="22">
        <v>670000</v>
      </c>
      <c r="M1812" s="22">
        <v>635000</v>
      </c>
      <c r="N1812" s="22">
        <v>550000</v>
      </c>
      <c r="O1812" s="23">
        <v>30</v>
      </c>
      <c r="P1812" s="23">
        <v>30</v>
      </c>
      <c r="Q1812" s="23">
        <v>41</v>
      </c>
      <c r="R1812" s="22">
        <v>620</v>
      </c>
      <c r="S1812" s="22">
        <v>610</v>
      </c>
      <c r="T1812" s="24">
        <v>4</v>
      </c>
      <c r="U1812" s="24">
        <v>-0.29999999999999982</v>
      </c>
      <c r="V1812" s="24">
        <v>4.3</v>
      </c>
      <c r="W1812" s="24">
        <v>4</v>
      </c>
      <c r="X1812" s="25">
        <v>4.8119402985074625E-2</v>
      </c>
      <c r="Y1812" s="24">
        <v>16.3</v>
      </c>
      <c r="Z1812" s="24">
        <v>-4</v>
      </c>
      <c r="AA1812" s="24">
        <v>20.3</v>
      </c>
      <c r="AB1812" s="24">
        <v>20.3</v>
      </c>
      <c r="AC1812" s="26">
        <v>0.30101763380719332</v>
      </c>
      <c r="AD1812" s="24">
        <v>6.2556394122462633</v>
      </c>
      <c r="AE1812" s="6">
        <v>179</v>
      </c>
      <c r="AF1812" s="6">
        <v>167</v>
      </c>
      <c r="AG1812" s="6">
        <v>177</v>
      </c>
      <c r="AH1812" s="27">
        <v>3.9033457249070631</v>
      </c>
      <c r="AI1812" s="28">
        <v>702000</v>
      </c>
      <c r="AJ1812" s="28">
        <v>640000</v>
      </c>
      <c r="AK1812" s="28">
        <v>560000</v>
      </c>
      <c r="AL1812" s="29">
        <v>9.6875000000000003E-2</v>
      </c>
      <c r="AM1812" s="29">
        <v>0.25357142857142856</v>
      </c>
      <c r="AN1812" s="6">
        <v>2.9</v>
      </c>
      <c r="AO1812" s="27">
        <v>-0.30000000000000027</v>
      </c>
      <c r="AP1812" s="6">
        <v>3.2</v>
      </c>
      <c r="AQ1812" s="28">
        <v>720</v>
      </c>
      <c r="AR1812" s="28">
        <v>680</v>
      </c>
      <c r="AS1812" s="25">
        <v>5.8823529411764705E-2</v>
      </c>
      <c r="AT1812" s="30">
        <v>2059.6800000000003</v>
      </c>
      <c r="AU1812" s="24">
        <v>0.84260000000000002</v>
      </c>
      <c r="AV1812" s="24">
        <v>0.15740000000000001</v>
      </c>
      <c r="AW1812" s="24">
        <v>0.85650000000000004</v>
      </c>
      <c r="AX1812" s="24">
        <v>0.13830000000000001</v>
      </c>
      <c r="AY1812" s="24">
        <v>3.3399999999999999E-2</v>
      </c>
      <c r="AZ1812" s="24">
        <v>0.25790000000000002</v>
      </c>
      <c r="BA1812" s="24">
        <v>0.69289999999999996</v>
      </c>
      <c r="BB1812" s="31">
        <v>3</v>
      </c>
      <c r="BC1812" s="23">
        <v>48</v>
      </c>
      <c r="BD1812" s="32" t="s">
        <v>4944</v>
      </c>
      <c r="BE1812" s="33">
        <v>153.314874661142</v>
      </c>
      <c r="BF1812" s="33">
        <v>-27.828371487079799</v>
      </c>
      <c r="BG1812" s="34">
        <f t="shared" si="336"/>
        <v>51</v>
      </c>
      <c r="BH1812" s="34">
        <f t="shared" si="337"/>
        <v>69</v>
      </c>
      <c r="BI1812" s="34">
        <f t="shared" si="338"/>
        <v>76</v>
      </c>
      <c r="BJ1812" s="34">
        <f t="shared" si="339"/>
        <v>49</v>
      </c>
      <c r="BK1812" s="34">
        <f t="shared" si="340"/>
        <v>100</v>
      </c>
      <c r="BL1812" s="34">
        <f t="shared" si="341"/>
        <v>1</v>
      </c>
      <c r="BM1812" s="35">
        <f t="shared" si="342"/>
        <v>100</v>
      </c>
      <c r="BN1812" s="34">
        <f t="shared" si="343"/>
        <v>88</v>
      </c>
      <c r="BO1812" s="35">
        <f t="shared" si="344"/>
        <v>66</v>
      </c>
      <c r="BP1812" s="35">
        <f t="shared" si="345"/>
        <v>1</v>
      </c>
      <c r="BQ1812" s="35">
        <f t="shared" si="346"/>
        <v>30</v>
      </c>
      <c r="BR1812" s="35">
        <f t="shared" si="347"/>
        <v>45</v>
      </c>
    </row>
    <row r="1813" spans="2:70" x14ac:dyDescent="0.3">
      <c r="B1813" s="6" t="s">
        <v>2587</v>
      </c>
      <c r="C1813" s="6">
        <v>701021028</v>
      </c>
      <c r="D1813" s="6" t="s">
        <v>1910</v>
      </c>
      <c r="E1813" s="6" t="s">
        <v>1389</v>
      </c>
      <c r="F1813" s="6" t="s">
        <v>1389</v>
      </c>
      <c r="G1813" s="6" t="s">
        <v>1390</v>
      </c>
      <c r="H1813" s="6" t="s">
        <v>4995</v>
      </c>
      <c r="I1813" s="22">
        <v>352000</v>
      </c>
      <c r="J1813" s="22">
        <v>352000</v>
      </c>
      <c r="K1813" s="22">
        <v>245000</v>
      </c>
      <c r="L1813" s="22">
        <v>290000</v>
      </c>
      <c r="M1813" s="22">
        <v>250000</v>
      </c>
      <c r="N1813" s="22">
        <v>310000</v>
      </c>
      <c r="O1813" s="23">
        <v>0</v>
      </c>
      <c r="P1813" s="23">
        <v>61</v>
      </c>
      <c r="Q1813" s="23">
        <v>61</v>
      </c>
      <c r="R1813" s="22">
        <v>400</v>
      </c>
      <c r="S1813" s="22">
        <v>420</v>
      </c>
      <c r="T1813" s="24">
        <v>7.4</v>
      </c>
      <c r="U1813" s="24">
        <v>0</v>
      </c>
      <c r="V1813" s="24">
        <v>7.4</v>
      </c>
      <c r="W1813" s="24">
        <v>1.2</v>
      </c>
      <c r="X1813" s="25">
        <v>5.909090909090909E-2</v>
      </c>
      <c r="Y1813" s="24">
        <v>10.4</v>
      </c>
      <c r="Z1813" s="24">
        <v>-3.6999999999999993</v>
      </c>
      <c r="AA1813" s="24">
        <v>14.1</v>
      </c>
      <c r="AB1813" s="24">
        <v>9.8000000000000007</v>
      </c>
      <c r="AC1813" s="26">
        <v>0.17145600438927372</v>
      </c>
      <c r="AD1813" s="24">
        <v>2.9015631512030935</v>
      </c>
      <c r="AE1813" s="6">
        <v>62</v>
      </c>
      <c r="AF1813" s="6">
        <v>84</v>
      </c>
      <c r="AG1813" s="6">
        <v>123</v>
      </c>
      <c r="AH1813" s="27">
        <v>2.9341692789968654</v>
      </c>
      <c r="AI1813" s="28">
        <v>352000</v>
      </c>
      <c r="AJ1813" s="28">
        <v>358000</v>
      </c>
      <c r="AK1813" s="28">
        <v>350000</v>
      </c>
      <c r="AL1813" s="29">
        <v>-1.6759776536312849E-2</v>
      </c>
      <c r="AM1813" s="29">
        <v>5.7142857142857143E-3</v>
      </c>
      <c r="AN1813" s="6">
        <v>3.2</v>
      </c>
      <c r="AO1813" s="27">
        <v>0.80000000000000027</v>
      </c>
      <c r="AP1813" s="6">
        <v>2.4</v>
      </c>
      <c r="AQ1813" s="28">
        <v>480</v>
      </c>
      <c r="AR1813" s="28">
        <v>480</v>
      </c>
      <c r="AS1813" s="25">
        <v>0</v>
      </c>
      <c r="AT1813" s="30">
        <v>2332.96</v>
      </c>
      <c r="AU1813" s="24">
        <v>0.76719999999999999</v>
      </c>
      <c r="AV1813" s="24">
        <v>0.23280000000000001</v>
      </c>
      <c r="AW1813" s="24">
        <v>0.80369999999999997</v>
      </c>
      <c r="AX1813" s="24">
        <v>0.1729</v>
      </c>
      <c r="AY1813" s="24">
        <v>0.2165</v>
      </c>
      <c r="AZ1813" s="24">
        <v>0.33639999999999998</v>
      </c>
      <c r="BA1813" s="24">
        <v>0.40189999999999998</v>
      </c>
      <c r="BB1813" s="31">
        <v>4</v>
      </c>
      <c r="BC1813" s="23">
        <v>11</v>
      </c>
      <c r="BD1813" s="32" t="s">
        <v>4877</v>
      </c>
      <c r="BE1813" s="33">
        <v>130.885102170083</v>
      </c>
      <c r="BF1813" s="33">
        <v>-12.3829789343801</v>
      </c>
      <c r="BG1813" s="34">
        <f t="shared" si="336"/>
        <v>1</v>
      </c>
      <c r="BH1813" s="34">
        <f t="shared" si="337"/>
        <v>64</v>
      </c>
      <c r="BI1813" s="34">
        <f t="shared" si="338"/>
        <v>88</v>
      </c>
      <c r="BJ1813" s="34">
        <f t="shared" si="339"/>
        <v>1</v>
      </c>
      <c r="BK1813" s="34">
        <f t="shared" si="340"/>
        <v>100</v>
      </c>
      <c r="BL1813" s="34">
        <f t="shared" si="341"/>
        <v>38</v>
      </c>
      <c r="BM1813" s="35">
        <f t="shared" si="342"/>
        <v>100</v>
      </c>
      <c r="BN1813" s="34">
        <f t="shared" si="343"/>
        <v>100</v>
      </c>
      <c r="BO1813" s="35">
        <f t="shared" si="344"/>
        <v>100</v>
      </c>
      <c r="BP1813" s="35">
        <f t="shared" si="345"/>
        <v>1</v>
      </c>
      <c r="BQ1813" s="35">
        <f t="shared" si="346"/>
        <v>40</v>
      </c>
      <c r="BR1813" s="35">
        <f t="shared" si="347"/>
        <v>45</v>
      </c>
    </row>
    <row r="1814" spans="2:70" x14ac:dyDescent="0.3">
      <c r="B1814" s="6" t="s">
        <v>2455</v>
      </c>
      <c r="C1814" s="6">
        <v>702011047</v>
      </c>
      <c r="D1814" s="6" t="s">
        <v>2320</v>
      </c>
      <c r="E1814" s="6" t="s">
        <v>1710</v>
      </c>
      <c r="F1814" s="6" t="s">
        <v>2320</v>
      </c>
      <c r="G1814" s="6" t="s">
        <v>1390</v>
      </c>
      <c r="H1814" s="6" t="s">
        <v>4995</v>
      </c>
      <c r="I1814" s="22">
        <v>310000</v>
      </c>
      <c r="J1814" s="22">
        <v>289000</v>
      </c>
      <c r="K1814" s="22">
        <v>289000</v>
      </c>
      <c r="L1814" s="22">
        <v>295000</v>
      </c>
      <c r="M1814" s="22">
        <v>275000</v>
      </c>
      <c r="N1814" s="22">
        <v>250000</v>
      </c>
      <c r="O1814" s="23">
        <v>180</v>
      </c>
      <c r="P1814" s="23">
        <v>130</v>
      </c>
      <c r="Q1814" s="23">
        <v>104</v>
      </c>
      <c r="R1814" s="22">
        <v>400</v>
      </c>
      <c r="S1814" s="22">
        <v>420</v>
      </c>
      <c r="T1814" s="24">
        <v>3.5</v>
      </c>
      <c r="U1814" s="24">
        <v>-0.20000000000000018</v>
      </c>
      <c r="V1814" s="24">
        <v>3.7</v>
      </c>
      <c r="W1814" s="24">
        <v>2.4</v>
      </c>
      <c r="X1814" s="25">
        <v>6.7096774193548384E-2</v>
      </c>
      <c r="Y1814" s="24">
        <v>4.8</v>
      </c>
      <c r="Z1814" s="24">
        <v>-1.7000000000000002</v>
      </c>
      <c r="AA1814" s="24">
        <v>6.5</v>
      </c>
      <c r="AB1814" s="24">
        <v>8.9</v>
      </c>
      <c r="AC1814" s="26">
        <v>0.16634506620533632</v>
      </c>
      <c r="AD1814" s="24">
        <v>2.4791812751756859</v>
      </c>
      <c r="AE1814" s="6">
        <v>74</v>
      </c>
      <c r="AF1814" s="6">
        <v>65</v>
      </c>
      <c r="AG1814" s="6">
        <v>80</v>
      </c>
      <c r="AH1814" s="27">
        <v>6.8307692307692305</v>
      </c>
      <c r="AI1814" s="28">
        <v>280000</v>
      </c>
      <c r="AJ1814" s="28">
        <v>325000</v>
      </c>
      <c r="AK1814" s="28">
        <v>319000</v>
      </c>
      <c r="AL1814" s="29">
        <v>-0.13846153846153847</v>
      </c>
      <c r="AM1814" s="29">
        <v>-0.12225705329153605</v>
      </c>
      <c r="AN1814" s="6">
        <v>2.4</v>
      </c>
      <c r="AO1814" s="27">
        <v>0.5</v>
      </c>
      <c r="AP1814" s="6">
        <v>1.9</v>
      </c>
      <c r="AQ1814" s="28">
        <v>420</v>
      </c>
      <c r="AR1814" s="28">
        <v>420</v>
      </c>
      <c r="AS1814" s="25">
        <v>0</v>
      </c>
      <c r="AT1814" s="30">
        <v>2404.6400000000003</v>
      </c>
      <c r="AU1814" s="24">
        <v>0.71060000000000001</v>
      </c>
      <c r="AV1814" s="24">
        <v>0.28939999999999999</v>
      </c>
      <c r="AW1814" s="24">
        <v>0.69689999999999996</v>
      </c>
      <c r="AX1814" s="24">
        <v>0.2742</v>
      </c>
      <c r="AY1814" s="24">
        <v>0.1414</v>
      </c>
      <c r="AZ1814" s="24">
        <v>0.41289999999999999</v>
      </c>
      <c r="BA1814" s="24">
        <v>0.42080000000000001</v>
      </c>
      <c r="BB1814" s="31">
        <v>5.5</v>
      </c>
      <c r="BC1814" s="23">
        <v>1290</v>
      </c>
      <c r="BD1814" s="32" t="s">
        <v>4741</v>
      </c>
      <c r="BE1814" s="33">
        <v>133.84181940538099</v>
      </c>
      <c r="BF1814" s="33">
        <v>-23.7113843642719</v>
      </c>
      <c r="BG1814" s="34">
        <f t="shared" si="336"/>
        <v>59</v>
      </c>
      <c r="BH1814" s="34">
        <f t="shared" si="337"/>
        <v>77</v>
      </c>
      <c r="BI1814" s="34">
        <f t="shared" si="338"/>
        <v>40</v>
      </c>
      <c r="BJ1814" s="34">
        <f t="shared" si="339"/>
        <v>1</v>
      </c>
      <c r="BK1814" s="34">
        <f t="shared" si="340"/>
        <v>1</v>
      </c>
      <c r="BL1814" s="34">
        <f t="shared" si="341"/>
        <v>21</v>
      </c>
      <c r="BM1814" s="35">
        <f t="shared" si="342"/>
        <v>100</v>
      </c>
      <c r="BN1814" s="34">
        <f t="shared" si="343"/>
        <v>100</v>
      </c>
      <c r="BO1814" s="35">
        <f t="shared" si="344"/>
        <v>100</v>
      </c>
      <c r="BP1814" s="35">
        <f t="shared" si="345"/>
        <v>37</v>
      </c>
      <c r="BQ1814" s="35">
        <f t="shared" si="346"/>
        <v>55</v>
      </c>
      <c r="BR1814" s="35">
        <f t="shared" si="347"/>
        <v>45</v>
      </c>
    </row>
    <row r="1815" spans="2:70" x14ac:dyDescent="0.3">
      <c r="B1815" s="6" t="s">
        <v>2655</v>
      </c>
      <c r="C1815" s="6">
        <v>112011239</v>
      </c>
      <c r="D1815" s="6" t="s">
        <v>2302</v>
      </c>
      <c r="E1815" s="6" t="s">
        <v>1219</v>
      </c>
      <c r="F1815" s="6" t="s">
        <v>2691</v>
      </c>
      <c r="G1815" s="6" t="s">
        <v>77</v>
      </c>
      <c r="H1815" s="6" t="s">
        <v>4995</v>
      </c>
      <c r="I1815" s="22">
        <v>895000</v>
      </c>
      <c r="J1815" s="22">
        <v>880000</v>
      </c>
      <c r="K1815" s="22">
        <v>815000</v>
      </c>
      <c r="L1815" s="22">
        <v>1080000</v>
      </c>
      <c r="M1815" s="22">
        <v>905000</v>
      </c>
      <c r="N1815" s="22">
        <v>885000</v>
      </c>
      <c r="O1815" s="23">
        <v>43</v>
      </c>
      <c r="P1815" s="23">
        <v>38</v>
      </c>
      <c r="Q1815" s="23">
        <v>56</v>
      </c>
      <c r="R1815" s="22">
        <v>630</v>
      </c>
      <c r="S1815" s="22">
        <v>550</v>
      </c>
      <c r="T1815" s="24">
        <v>2.2000000000000002</v>
      </c>
      <c r="U1815" s="24">
        <v>-0.19999999999999973</v>
      </c>
      <c r="V1815" s="24">
        <v>2.4</v>
      </c>
      <c r="W1815" s="24">
        <v>2.4</v>
      </c>
      <c r="X1815" s="25">
        <v>3.6603351955307263E-2</v>
      </c>
      <c r="Y1815" s="24">
        <v>3.5</v>
      </c>
      <c r="Z1815" s="24">
        <v>-2.5</v>
      </c>
      <c r="AA1815" s="24">
        <v>6</v>
      </c>
      <c r="AB1815" s="24">
        <v>7.1</v>
      </c>
      <c r="AC1815" s="26">
        <v>0.38474692202462379</v>
      </c>
      <c r="AD1815" s="24">
        <v>10.511248327595796</v>
      </c>
      <c r="AE1815" s="6">
        <v>76</v>
      </c>
      <c r="AF1815" s="6">
        <v>78</v>
      </c>
      <c r="AG1815" s="6">
        <v>107</v>
      </c>
      <c r="AH1815" s="27">
        <v>2.2464454976303321</v>
      </c>
      <c r="AI1815" s="28">
        <v>760000</v>
      </c>
      <c r="AJ1815" s="28">
        <v>755000</v>
      </c>
      <c r="AK1815" s="28">
        <v>740000</v>
      </c>
      <c r="AL1815" s="29">
        <v>6.6225165562913907E-3</v>
      </c>
      <c r="AM1815" s="29">
        <v>2.7027027027027029E-2</v>
      </c>
      <c r="AN1815" s="6">
        <v>2</v>
      </c>
      <c r="AO1815" s="27">
        <v>0.10000000000000009</v>
      </c>
      <c r="AP1815" s="6">
        <v>1.9</v>
      </c>
      <c r="AQ1815" s="28">
        <v>610</v>
      </c>
      <c r="AR1815" s="28">
        <v>595</v>
      </c>
      <c r="AS1815" s="25">
        <v>2.5210084033613446E-2</v>
      </c>
      <c r="AT1815" s="30">
        <v>1637.44</v>
      </c>
      <c r="AU1815" s="24">
        <v>0.63580000000000003</v>
      </c>
      <c r="AV1815" s="24">
        <v>0.36420000000000002</v>
      </c>
      <c r="AW1815" s="24">
        <v>0.79259999999999997</v>
      </c>
      <c r="AX1815" s="24">
        <v>7.6999999999999999E-2</v>
      </c>
      <c r="AY1815" s="24">
        <v>0.37340000000000001</v>
      </c>
      <c r="AZ1815" s="24">
        <v>0.29530000000000001</v>
      </c>
      <c r="BA1815" s="24">
        <v>0.29780000000000001</v>
      </c>
      <c r="BB1815" s="31">
        <v>5</v>
      </c>
      <c r="BC1815" s="23">
        <v>632</v>
      </c>
      <c r="BD1815" s="32" t="s">
        <v>4949</v>
      </c>
      <c r="BE1815" s="33">
        <v>153.54292080126501</v>
      </c>
      <c r="BF1815" s="33">
        <v>-28.5456789908609</v>
      </c>
      <c r="BG1815" s="34">
        <f t="shared" si="336"/>
        <v>80</v>
      </c>
      <c r="BH1815" s="34">
        <f t="shared" si="337"/>
        <v>84</v>
      </c>
      <c r="BI1815" s="34">
        <f t="shared" si="338"/>
        <v>97</v>
      </c>
      <c r="BJ1815" s="34">
        <f t="shared" si="339"/>
        <v>4</v>
      </c>
      <c r="BK1815" s="34">
        <f t="shared" si="340"/>
        <v>14</v>
      </c>
      <c r="BL1815" s="34">
        <f t="shared" si="341"/>
        <v>72</v>
      </c>
      <c r="BM1815" s="35">
        <f t="shared" si="342"/>
        <v>72</v>
      </c>
      <c r="BN1815" s="34">
        <f t="shared" si="343"/>
        <v>45</v>
      </c>
      <c r="BO1815" s="35">
        <f t="shared" si="344"/>
        <v>11</v>
      </c>
      <c r="BP1815" s="35">
        <f t="shared" si="345"/>
        <v>59</v>
      </c>
      <c r="BQ1815" s="35">
        <f t="shared" si="346"/>
        <v>50</v>
      </c>
      <c r="BR1815" s="35">
        <f t="shared" si="347"/>
        <v>45</v>
      </c>
    </row>
    <row r="1816" spans="2:70" x14ac:dyDescent="0.3">
      <c r="B1816" s="6" t="s">
        <v>2649</v>
      </c>
      <c r="C1816" s="6">
        <v>306011143</v>
      </c>
      <c r="D1816" s="6" t="s">
        <v>1833</v>
      </c>
      <c r="E1816" s="6" t="s">
        <v>1349</v>
      </c>
      <c r="F1816" s="6" t="s">
        <v>1349</v>
      </c>
      <c r="G1816" s="6" t="s">
        <v>97</v>
      </c>
      <c r="H1816" s="6" t="s">
        <v>4995</v>
      </c>
      <c r="I1816" s="22">
        <v>359000</v>
      </c>
      <c r="J1816" s="22">
        <v>349000</v>
      </c>
      <c r="K1816" s="22">
        <v>324000</v>
      </c>
      <c r="L1816" s="22">
        <v>350000</v>
      </c>
      <c r="M1816" s="22">
        <v>350000</v>
      </c>
      <c r="N1816" s="22">
        <v>335000</v>
      </c>
      <c r="O1816" s="23">
        <v>36</v>
      </c>
      <c r="P1816" s="23">
        <v>37</v>
      </c>
      <c r="Q1816" s="23">
        <v>48</v>
      </c>
      <c r="R1816" s="22">
        <v>480</v>
      </c>
      <c r="S1816" s="22">
        <v>450</v>
      </c>
      <c r="T1816" s="24">
        <v>3.8</v>
      </c>
      <c r="U1816" s="24">
        <v>-0.5</v>
      </c>
      <c r="V1816" s="24">
        <v>4.3</v>
      </c>
      <c r="W1816" s="24">
        <v>4.4000000000000004</v>
      </c>
      <c r="X1816" s="25">
        <v>6.9526462395543179E-2</v>
      </c>
      <c r="Y1816" s="24">
        <v>5.6</v>
      </c>
      <c r="Z1816" s="24">
        <v>-1.1000000000000005</v>
      </c>
      <c r="AA1816" s="24">
        <v>6.7</v>
      </c>
      <c r="AB1816" s="24">
        <v>6</v>
      </c>
      <c r="AC1816" s="26">
        <v>0.32296264398751207</v>
      </c>
      <c r="AD1816" s="24">
        <v>4.645175849019104</v>
      </c>
      <c r="AE1816" s="6">
        <v>109</v>
      </c>
      <c r="AF1816" s="6">
        <v>85</v>
      </c>
      <c r="AG1816" s="6">
        <v>124</v>
      </c>
      <c r="AH1816" s="27">
        <v>3.2790697674418605</v>
      </c>
      <c r="AI1816" s="28">
        <v>415000</v>
      </c>
      <c r="AJ1816" s="28">
        <v>380000</v>
      </c>
      <c r="AK1816" s="28">
        <v>345000</v>
      </c>
      <c r="AL1816" s="29">
        <v>9.2105263157894732E-2</v>
      </c>
      <c r="AM1816" s="29">
        <v>0.20289855072463769</v>
      </c>
      <c r="AN1816" s="6">
        <v>3.2</v>
      </c>
      <c r="AO1816" s="27">
        <v>-0.69999999999999973</v>
      </c>
      <c r="AP1816" s="6">
        <v>3.9</v>
      </c>
      <c r="AQ1816" s="28">
        <v>500</v>
      </c>
      <c r="AR1816" s="28">
        <v>460</v>
      </c>
      <c r="AS1816" s="25">
        <v>8.6956521739130432E-2</v>
      </c>
      <c r="AT1816" s="30">
        <v>1486.2400000000002</v>
      </c>
      <c r="AU1816" s="24">
        <v>0.57389999999999997</v>
      </c>
      <c r="AV1816" s="24">
        <v>0.42609999999999998</v>
      </c>
      <c r="AW1816" s="24">
        <v>0.54310000000000003</v>
      </c>
      <c r="AX1816" s="24">
        <v>0.318</v>
      </c>
      <c r="AY1816" s="24">
        <v>0.27150000000000002</v>
      </c>
      <c r="AZ1816" s="24">
        <v>0.3044</v>
      </c>
      <c r="BA1816" s="24">
        <v>0.39729999999999999</v>
      </c>
      <c r="BB1816" s="31">
        <v>5</v>
      </c>
      <c r="BC1816" s="23">
        <v>1401</v>
      </c>
      <c r="BD1816" s="32" t="s">
        <v>4943</v>
      </c>
      <c r="BE1816" s="33">
        <v>145.72121912543801</v>
      </c>
      <c r="BF1816" s="33">
        <v>-16.835408735460899</v>
      </c>
      <c r="BG1816" s="34">
        <f t="shared" si="336"/>
        <v>54</v>
      </c>
      <c r="BH1816" s="34">
        <f t="shared" si="337"/>
        <v>64</v>
      </c>
      <c r="BI1816" s="34">
        <f t="shared" si="338"/>
        <v>84</v>
      </c>
      <c r="BJ1816" s="34">
        <f t="shared" si="339"/>
        <v>47</v>
      </c>
      <c r="BK1816" s="34">
        <f t="shared" si="340"/>
        <v>1</v>
      </c>
      <c r="BL1816" s="34">
        <f t="shared" si="341"/>
        <v>50</v>
      </c>
      <c r="BM1816" s="35">
        <f t="shared" si="342"/>
        <v>100</v>
      </c>
      <c r="BN1816" s="34">
        <f t="shared" si="343"/>
        <v>100</v>
      </c>
      <c r="BO1816" s="35">
        <f t="shared" si="344"/>
        <v>52</v>
      </c>
      <c r="BP1816" s="35">
        <f t="shared" si="345"/>
        <v>24</v>
      </c>
      <c r="BQ1816" s="35">
        <f t="shared" si="346"/>
        <v>50</v>
      </c>
      <c r="BR1816" s="35">
        <f t="shared" si="347"/>
        <v>45</v>
      </c>
    </row>
    <row r="1817" spans="2:70" x14ac:dyDescent="0.3">
      <c r="B1817" s="6" t="s">
        <v>2651</v>
      </c>
      <c r="C1817" s="6">
        <v>309091541</v>
      </c>
      <c r="D1817" s="6" t="s">
        <v>2157</v>
      </c>
      <c r="E1817" s="6" t="s">
        <v>1142</v>
      </c>
      <c r="F1817" s="6" t="s">
        <v>3657</v>
      </c>
      <c r="G1817" s="6" t="s">
        <v>97</v>
      </c>
      <c r="H1817" s="6" t="s">
        <v>4995</v>
      </c>
      <c r="I1817" s="22">
        <v>825000</v>
      </c>
      <c r="J1817" s="22">
        <v>830000</v>
      </c>
      <c r="K1817" s="22">
        <v>849000</v>
      </c>
      <c r="L1817" s="22">
        <v>755000</v>
      </c>
      <c r="M1817" s="22">
        <v>750000</v>
      </c>
      <c r="N1817" s="22">
        <v>757000</v>
      </c>
      <c r="O1817" s="23">
        <v>46</v>
      </c>
      <c r="P1817" s="23">
        <v>45</v>
      </c>
      <c r="Q1817" s="23">
        <v>35</v>
      </c>
      <c r="R1817" s="22">
        <v>750</v>
      </c>
      <c r="S1817" s="22">
        <v>695</v>
      </c>
      <c r="T1817" s="24">
        <v>3.2</v>
      </c>
      <c r="U1817" s="24">
        <v>-9.9999999999999645E-2</v>
      </c>
      <c r="V1817" s="24">
        <v>3.3</v>
      </c>
      <c r="W1817" s="24">
        <v>3</v>
      </c>
      <c r="X1817" s="25">
        <v>4.7272727272727272E-2</v>
      </c>
      <c r="Y1817" s="24">
        <v>6.1</v>
      </c>
      <c r="Z1817" s="24">
        <v>-1.9000000000000004</v>
      </c>
      <c r="AA1817" s="24">
        <v>8</v>
      </c>
      <c r="AB1817" s="24">
        <v>8.1999999999999993</v>
      </c>
      <c r="AC1817" s="26">
        <v>0.49166142227816234</v>
      </c>
      <c r="AD1817" s="24">
        <v>10.400530086653434</v>
      </c>
      <c r="AE1817" s="6">
        <v>149</v>
      </c>
      <c r="AF1817" s="6">
        <v>167</v>
      </c>
      <c r="AG1817" s="6">
        <v>154</v>
      </c>
      <c r="AH1817" s="27">
        <v>3.1932203389830511</v>
      </c>
      <c r="AI1817" s="28">
        <v>695000</v>
      </c>
      <c r="AJ1817" s="28">
        <v>622000</v>
      </c>
      <c r="AK1817" s="28">
        <v>550000</v>
      </c>
      <c r="AL1817" s="29">
        <v>0.11736334405144695</v>
      </c>
      <c r="AM1817" s="29">
        <v>0.26363636363636361</v>
      </c>
      <c r="AN1817" s="6">
        <v>2.4</v>
      </c>
      <c r="AO1817" s="27">
        <v>-0.20000000000000018</v>
      </c>
      <c r="AP1817" s="6">
        <v>2.6</v>
      </c>
      <c r="AQ1817" s="28">
        <v>690</v>
      </c>
      <c r="AR1817" s="28">
        <v>645</v>
      </c>
      <c r="AS1817" s="25">
        <v>6.9767441860465115E-2</v>
      </c>
      <c r="AT1817" s="30">
        <v>1525.44</v>
      </c>
      <c r="AU1817" s="24">
        <v>0.58889999999999998</v>
      </c>
      <c r="AV1817" s="24">
        <v>0.41110000000000002</v>
      </c>
      <c r="AW1817" s="24">
        <v>0.34470000000000001</v>
      </c>
      <c r="AX1817" s="24">
        <v>0.26989999999999997</v>
      </c>
      <c r="AY1817" s="24">
        <v>0.25390000000000001</v>
      </c>
      <c r="AZ1817" s="24">
        <v>0.2321</v>
      </c>
      <c r="BA1817" s="24">
        <v>0.47520000000000001</v>
      </c>
      <c r="BB1817" s="31">
        <v>3</v>
      </c>
      <c r="BC1817" s="23">
        <v>68</v>
      </c>
      <c r="BD1817" s="32" t="s">
        <v>4945</v>
      </c>
      <c r="BE1817" s="33">
        <v>153.40461282623201</v>
      </c>
      <c r="BF1817" s="33">
        <v>-27.984144987366701</v>
      </c>
      <c r="BG1817" s="34">
        <f t="shared" si="336"/>
        <v>64</v>
      </c>
      <c r="BH1817" s="34">
        <f t="shared" si="337"/>
        <v>77</v>
      </c>
      <c r="BI1817" s="34">
        <f t="shared" si="338"/>
        <v>85</v>
      </c>
      <c r="BJ1817" s="34">
        <f t="shared" si="339"/>
        <v>59</v>
      </c>
      <c r="BK1817" s="34">
        <f t="shared" si="340"/>
        <v>94</v>
      </c>
      <c r="BL1817" s="34">
        <f t="shared" si="341"/>
        <v>46</v>
      </c>
      <c r="BM1817" s="35">
        <f t="shared" si="342"/>
        <v>100</v>
      </c>
      <c r="BN1817" s="34">
        <f t="shared" si="343"/>
        <v>47</v>
      </c>
      <c r="BO1817" s="35">
        <f t="shared" si="344"/>
        <v>1</v>
      </c>
      <c r="BP1817" s="35">
        <f t="shared" si="345"/>
        <v>16</v>
      </c>
      <c r="BQ1817" s="35">
        <f t="shared" si="346"/>
        <v>30</v>
      </c>
      <c r="BR1817" s="35">
        <f t="shared" si="347"/>
        <v>45</v>
      </c>
    </row>
    <row r="1818" spans="2:70" x14ac:dyDescent="0.3">
      <c r="B1818" s="6" t="s">
        <v>715</v>
      </c>
      <c r="C1818" s="6">
        <v>801101139</v>
      </c>
      <c r="D1818" s="6" t="s">
        <v>582</v>
      </c>
      <c r="E1818" s="6" t="s">
        <v>107</v>
      </c>
      <c r="F1818" s="6" t="s">
        <v>2703</v>
      </c>
      <c r="G1818" s="6" t="s">
        <v>108</v>
      </c>
      <c r="H1818" s="6" t="s">
        <v>4995</v>
      </c>
      <c r="I1818" s="22">
        <v>499000</v>
      </c>
      <c r="J1818" s="22">
        <v>499000</v>
      </c>
      <c r="K1818" s="22">
        <v>499000</v>
      </c>
      <c r="L1818" s="22">
        <v>520000</v>
      </c>
      <c r="M1818" s="22">
        <v>507500</v>
      </c>
      <c r="N1818" s="22">
        <v>511000</v>
      </c>
      <c r="O1818" s="23">
        <v>57</v>
      </c>
      <c r="P1818" s="23">
        <v>55</v>
      </c>
      <c r="Q1818" s="23">
        <v>51</v>
      </c>
      <c r="R1818" s="22">
        <v>540</v>
      </c>
      <c r="S1818" s="22">
        <v>560</v>
      </c>
      <c r="T1818" s="24">
        <v>4.5999999999999996</v>
      </c>
      <c r="U1818" s="24">
        <v>-0.30000000000000071</v>
      </c>
      <c r="V1818" s="24">
        <v>4.9000000000000004</v>
      </c>
      <c r="W1818" s="24">
        <v>6.6</v>
      </c>
      <c r="X1818" s="25">
        <v>5.6272545090180363E-2</v>
      </c>
      <c r="Y1818" s="24">
        <v>8.8000000000000007</v>
      </c>
      <c r="Z1818" s="24">
        <v>-3.2999999999999989</v>
      </c>
      <c r="AA1818" s="24">
        <v>12.1</v>
      </c>
      <c r="AB1818" s="24">
        <v>13.2</v>
      </c>
      <c r="AC1818" s="26">
        <v>0.18841065148216377</v>
      </c>
      <c r="AD1818" s="24">
        <v>3.3481807368091063</v>
      </c>
      <c r="AE1818" s="6">
        <v>121</v>
      </c>
      <c r="AF1818" s="6">
        <v>134</v>
      </c>
      <c r="AG1818" s="6">
        <v>112</v>
      </c>
      <c r="AH1818" s="27">
        <v>15.743119266055045</v>
      </c>
      <c r="AI1818" s="28">
        <v>525000</v>
      </c>
      <c r="AJ1818" s="28">
        <v>527000</v>
      </c>
      <c r="AK1818" s="28">
        <v>511000</v>
      </c>
      <c r="AL1818" s="29">
        <v>-3.7950664136622392E-3</v>
      </c>
      <c r="AM1818" s="29">
        <v>2.7397260273972601E-2</v>
      </c>
      <c r="AN1818" s="6">
        <v>4.0999999999999996</v>
      </c>
      <c r="AO1818" s="27">
        <v>-1.1000000000000005</v>
      </c>
      <c r="AP1818" s="6">
        <v>5.2</v>
      </c>
      <c r="AQ1818" s="28">
        <v>580</v>
      </c>
      <c r="AR1818" s="28">
        <v>580</v>
      </c>
      <c r="AS1818" s="25">
        <v>0</v>
      </c>
      <c r="AT1818" s="30">
        <v>2866.0800000000004</v>
      </c>
      <c r="AU1818" s="24">
        <v>0.67249999999999999</v>
      </c>
      <c r="AV1818" s="24">
        <v>0.32750000000000001</v>
      </c>
      <c r="AW1818" s="24">
        <v>0.39229999999999998</v>
      </c>
      <c r="AX1818" s="24">
        <v>0.10059999999999999</v>
      </c>
      <c r="AY1818" s="24">
        <v>9.0499999999999997E-2</v>
      </c>
      <c r="AZ1818" s="24">
        <v>0.58199999999999996</v>
      </c>
      <c r="BA1818" s="24">
        <v>0.31130000000000002</v>
      </c>
      <c r="BB1818" s="31">
        <v>10</v>
      </c>
      <c r="BC1818" s="23">
        <v>69</v>
      </c>
      <c r="BD1818" s="32" t="s">
        <v>3146</v>
      </c>
      <c r="BE1818" s="33">
        <v>149.035422956193</v>
      </c>
      <c r="BF1818" s="33">
        <v>-35.321270133517899</v>
      </c>
      <c r="BG1818" s="34">
        <f t="shared" si="336"/>
        <v>41</v>
      </c>
      <c r="BH1818" s="34">
        <f t="shared" si="337"/>
        <v>49</v>
      </c>
      <c r="BI1818" s="34">
        <f t="shared" si="338"/>
        <v>1</v>
      </c>
      <c r="BJ1818" s="34">
        <f t="shared" si="339"/>
        <v>1</v>
      </c>
      <c r="BK1818" s="34">
        <f t="shared" si="340"/>
        <v>93</v>
      </c>
      <c r="BL1818" s="34">
        <f t="shared" si="341"/>
        <v>10</v>
      </c>
      <c r="BM1818" s="35">
        <f t="shared" si="342"/>
        <v>100</v>
      </c>
      <c r="BN1818" s="34">
        <f t="shared" si="343"/>
        <v>100</v>
      </c>
      <c r="BO1818" s="35">
        <f t="shared" si="344"/>
        <v>100</v>
      </c>
      <c r="BP1818" s="35">
        <f t="shared" si="345"/>
        <v>1</v>
      </c>
      <c r="BQ1818" s="35">
        <f t="shared" si="346"/>
        <v>100</v>
      </c>
      <c r="BR1818" s="35">
        <f t="shared" si="347"/>
        <v>45</v>
      </c>
    </row>
    <row r="1819" spans="2:70" x14ac:dyDescent="0.3">
      <c r="B1819" s="6" t="s">
        <v>1425</v>
      </c>
      <c r="C1819" s="6">
        <v>210051242</v>
      </c>
      <c r="D1819" s="6" t="s">
        <v>333</v>
      </c>
      <c r="E1819" s="6" t="s">
        <v>146</v>
      </c>
      <c r="F1819" s="6" t="s">
        <v>689</v>
      </c>
      <c r="G1819" s="6" t="s">
        <v>86</v>
      </c>
      <c r="H1819" s="6" t="s">
        <v>4995</v>
      </c>
      <c r="I1819" s="22">
        <v>464100</v>
      </c>
      <c r="J1819" s="22">
        <v>470000</v>
      </c>
      <c r="K1819" s="22">
        <v>463029</v>
      </c>
      <c r="L1819" s="22">
        <v>455000</v>
      </c>
      <c r="M1819" s="22">
        <v>440000</v>
      </c>
      <c r="N1819" s="22">
        <v>425000</v>
      </c>
      <c r="O1819" s="23">
        <v>34</v>
      </c>
      <c r="P1819" s="23">
        <v>34</v>
      </c>
      <c r="Q1819" s="23">
        <v>45</v>
      </c>
      <c r="R1819" s="22">
        <v>500</v>
      </c>
      <c r="S1819" s="22">
        <v>450</v>
      </c>
      <c r="T1819" s="24">
        <v>2.7</v>
      </c>
      <c r="U1819" s="24">
        <v>-0.19999999999999973</v>
      </c>
      <c r="V1819" s="24">
        <v>2.9</v>
      </c>
      <c r="W1819" s="24">
        <v>2.9</v>
      </c>
      <c r="X1819" s="25">
        <v>5.6022408963585436E-2</v>
      </c>
      <c r="Y1819" s="24">
        <v>6.2</v>
      </c>
      <c r="Z1819" s="24">
        <v>-2.1000000000000005</v>
      </c>
      <c r="AA1819" s="24">
        <v>8.3000000000000007</v>
      </c>
      <c r="AB1819" s="24">
        <v>6.7</v>
      </c>
      <c r="AC1819" s="26">
        <v>0.38091175036567526</v>
      </c>
      <c r="AD1819" s="24">
        <v>6.7992747440273043</v>
      </c>
      <c r="AE1819" s="6">
        <v>102</v>
      </c>
      <c r="AF1819" s="6">
        <v>113</v>
      </c>
      <c r="AG1819" s="6">
        <v>132</v>
      </c>
      <c r="AH1819" s="27">
        <v>2.6285714285714286</v>
      </c>
      <c r="AI1819" s="28">
        <v>465000</v>
      </c>
      <c r="AJ1819" s="28">
        <v>455000</v>
      </c>
      <c r="AK1819" s="28">
        <v>455000</v>
      </c>
      <c r="AL1819" s="29">
        <v>2.197802197802198E-2</v>
      </c>
      <c r="AM1819" s="29">
        <v>2.197802197802198E-2</v>
      </c>
      <c r="AN1819" s="6">
        <v>3.3</v>
      </c>
      <c r="AO1819" s="27">
        <v>0.19999999999999973</v>
      </c>
      <c r="AP1819" s="6">
        <v>3.1</v>
      </c>
      <c r="AQ1819" s="28">
        <v>485</v>
      </c>
      <c r="AR1819" s="28">
        <v>450</v>
      </c>
      <c r="AS1819" s="25">
        <v>7.7777777777777779E-2</v>
      </c>
      <c r="AT1819" s="30">
        <v>1312.64</v>
      </c>
      <c r="AU1819" s="24">
        <v>0.69420000000000004</v>
      </c>
      <c r="AV1819" s="24">
        <v>0.30580000000000002</v>
      </c>
      <c r="AW1819" s="24">
        <v>0.69540000000000002</v>
      </c>
      <c r="AX1819" s="24">
        <v>0.18870000000000001</v>
      </c>
      <c r="AY1819" s="24">
        <v>0.2261</v>
      </c>
      <c r="AZ1819" s="24">
        <v>0.25430000000000003</v>
      </c>
      <c r="BA1819" s="24">
        <v>0.48060000000000003</v>
      </c>
      <c r="BB1819" s="31">
        <v>2</v>
      </c>
      <c r="BC1819" s="23">
        <v>15</v>
      </c>
      <c r="BD1819" s="32" t="s">
        <v>3749</v>
      </c>
      <c r="BE1819" s="33">
        <v>144.929610815719</v>
      </c>
      <c r="BF1819" s="33">
        <v>-37.681674724342201</v>
      </c>
      <c r="BG1819" s="34">
        <f t="shared" si="336"/>
        <v>72</v>
      </c>
      <c r="BH1819" s="34">
        <f t="shared" si="337"/>
        <v>62</v>
      </c>
      <c r="BI1819" s="34">
        <f t="shared" si="338"/>
        <v>92</v>
      </c>
      <c r="BJ1819" s="34">
        <f t="shared" si="339"/>
        <v>12</v>
      </c>
      <c r="BK1819" s="34">
        <f t="shared" si="340"/>
        <v>100</v>
      </c>
      <c r="BL1819" s="34">
        <f t="shared" si="341"/>
        <v>40</v>
      </c>
      <c r="BM1819" s="35">
        <f t="shared" si="342"/>
        <v>100</v>
      </c>
      <c r="BN1819" s="34">
        <f t="shared" si="343"/>
        <v>82</v>
      </c>
      <c r="BO1819" s="35">
        <f t="shared" si="344"/>
        <v>14</v>
      </c>
      <c r="BP1819" s="35">
        <f t="shared" si="345"/>
        <v>14</v>
      </c>
      <c r="BQ1819" s="35">
        <f t="shared" si="346"/>
        <v>20</v>
      </c>
      <c r="BR1819" s="35">
        <f t="shared" si="347"/>
        <v>45</v>
      </c>
    </row>
    <row r="1820" spans="2:70" x14ac:dyDescent="0.3">
      <c r="B1820" s="6" t="s">
        <v>1457</v>
      </c>
      <c r="C1820" s="6">
        <v>212021553</v>
      </c>
      <c r="D1820" s="6" t="s">
        <v>595</v>
      </c>
      <c r="E1820" s="6" t="s">
        <v>157</v>
      </c>
      <c r="F1820" s="6" t="s">
        <v>689</v>
      </c>
      <c r="G1820" s="6" t="s">
        <v>86</v>
      </c>
      <c r="H1820" s="6" t="s">
        <v>4995</v>
      </c>
      <c r="I1820" s="22">
        <v>629900</v>
      </c>
      <c r="J1820" s="22">
        <v>629900</v>
      </c>
      <c r="K1820" s="22">
        <v>629900</v>
      </c>
      <c r="L1820" s="22">
        <v>650000</v>
      </c>
      <c r="M1820" s="22">
        <v>640000</v>
      </c>
      <c r="N1820" s="22">
        <v>636200</v>
      </c>
      <c r="O1820" s="23">
        <v>60</v>
      </c>
      <c r="P1820" s="23">
        <v>60</v>
      </c>
      <c r="Q1820" s="23">
        <v>64</v>
      </c>
      <c r="R1820" s="22">
        <v>580</v>
      </c>
      <c r="S1820" s="22">
        <v>540</v>
      </c>
      <c r="T1820" s="24">
        <v>6.4</v>
      </c>
      <c r="U1820" s="24">
        <v>0.5</v>
      </c>
      <c r="V1820" s="24">
        <v>5.9</v>
      </c>
      <c r="W1820" s="24">
        <v>1.7</v>
      </c>
      <c r="X1820" s="25">
        <v>4.7880615970789013E-2</v>
      </c>
      <c r="Y1820" s="24">
        <v>9.9</v>
      </c>
      <c r="Z1820" s="24">
        <v>-4.0999999999999996</v>
      </c>
      <c r="AA1820" s="24">
        <v>14</v>
      </c>
      <c r="AB1820" s="24">
        <v>12.3</v>
      </c>
      <c r="AC1820" s="26">
        <v>0.21933805288316088</v>
      </c>
      <c r="AD1820" s="24">
        <v>4.5809363233124349</v>
      </c>
      <c r="AE1820" s="6">
        <v>102</v>
      </c>
      <c r="AF1820" s="6">
        <v>103</v>
      </c>
      <c r="AG1820" s="6">
        <v>119</v>
      </c>
      <c r="AH1820" s="27">
        <v>16.455882352941174</v>
      </c>
      <c r="AI1820" s="28">
        <v>600000</v>
      </c>
      <c r="AJ1820" s="28">
        <v>575000</v>
      </c>
      <c r="AK1820" s="28">
        <v>570000</v>
      </c>
      <c r="AL1820" s="29">
        <v>4.3478260869565216E-2</v>
      </c>
      <c r="AM1820" s="29">
        <v>5.2631578947368418E-2</v>
      </c>
      <c r="AN1820" s="6">
        <v>3</v>
      </c>
      <c r="AO1820" s="27">
        <v>-0.20000000000000018</v>
      </c>
      <c r="AP1820" s="6">
        <v>3.2</v>
      </c>
      <c r="AQ1820" s="28">
        <v>550</v>
      </c>
      <c r="AR1820" s="28">
        <v>500</v>
      </c>
      <c r="AS1820" s="25">
        <v>0.1</v>
      </c>
      <c r="AT1820" s="30">
        <v>2644.32</v>
      </c>
      <c r="AU1820" s="24">
        <v>0.88090000000000002</v>
      </c>
      <c r="AV1820" s="24">
        <v>0.1191</v>
      </c>
      <c r="AW1820" s="24">
        <v>0.96530000000000005</v>
      </c>
      <c r="AX1820" s="24">
        <v>3.44E-2</v>
      </c>
      <c r="AY1820" s="24">
        <v>0.20799999999999999</v>
      </c>
      <c r="AZ1820" s="24">
        <v>0.56259999999999999</v>
      </c>
      <c r="BA1820" s="24">
        <v>0.21679999999999999</v>
      </c>
      <c r="BB1820" s="31">
        <v>6</v>
      </c>
      <c r="BC1820" s="23">
        <v>44</v>
      </c>
      <c r="BD1820" s="32" t="s">
        <v>3780</v>
      </c>
      <c r="BE1820" s="33">
        <v>145.356696329247</v>
      </c>
      <c r="BF1820" s="33">
        <v>-38.061891232483703</v>
      </c>
      <c r="BG1820" s="34">
        <f t="shared" si="336"/>
        <v>11</v>
      </c>
      <c r="BH1820" s="34">
        <f t="shared" si="337"/>
        <v>67</v>
      </c>
      <c r="BI1820" s="34">
        <f t="shared" si="338"/>
        <v>1</v>
      </c>
      <c r="BJ1820" s="34">
        <f t="shared" si="339"/>
        <v>23</v>
      </c>
      <c r="BK1820" s="34">
        <f t="shared" si="340"/>
        <v>100</v>
      </c>
      <c r="BL1820" s="34">
        <f t="shared" si="341"/>
        <v>36</v>
      </c>
      <c r="BM1820" s="35">
        <f t="shared" si="342"/>
        <v>100</v>
      </c>
      <c r="BN1820" s="34">
        <f t="shared" si="343"/>
        <v>100</v>
      </c>
      <c r="BO1820" s="35">
        <f t="shared" si="344"/>
        <v>100</v>
      </c>
      <c r="BP1820" s="35">
        <f t="shared" si="345"/>
        <v>1</v>
      </c>
      <c r="BQ1820" s="35">
        <f t="shared" si="346"/>
        <v>60</v>
      </c>
      <c r="BR1820" s="35">
        <f t="shared" si="347"/>
        <v>44</v>
      </c>
    </row>
    <row r="1821" spans="2:70" x14ac:dyDescent="0.3">
      <c r="B1821" s="6" t="s">
        <v>1865</v>
      </c>
      <c r="C1821" s="6">
        <v>117031647</v>
      </c>
      <c r="D1821" s="6" t="s">
        <v>1330</v>
      </c>
      <c r="E1821" s="6" t="s">
        <v>1067</v>
      </c>
      <c r="F1821" s="6" t="s">
        <v>2757</v>
      </c>
      <c r="G1821" s="6" t="s">
        <v>77</v>
      </c>
      <c r="H1821" s="6" t="s">
        <v>4995</v>
      </c>
      <c r="I1821" s="22">
        <v>920000</v>
      </c>
      <c r="J1821" s="22">
        <v>950000</v>
      </c>
      <c r="K1821" s="22">
        <v>900000</v>
      </c>
      <c r="L1821" s="22">
        <v>970000</v>
      </c>
      <c r="M1821" s="22">
        <v>945000</v>
      </c>
      <c r="N1821" s="22">
        <v>895000</v>
      </c>
      <c r="O1821" s="23">
        <v>38</v>
      </c>
      <c r="P1821" s="23">
        <v>35</v>
      </c>
      <c r="Q1821" s="23">
        <v>33</v>
      </c>
      <c r="R1821" s="22">
        <v>975</v>
      </c>
      <c r="S1821" s="22">
        <v>900</v>
      </c>
      <c r="T1821" s="24">
        <v>1.4</v>
      </c>
      <c r="U1821" s="24">
        <v>-0.20000000000000018</v>
      </c>
      <c r="V1821" s="24">
        <v>1.6</v>
      </c>
      <c r="W1821" s="24">
        <v>1.8</v>
      </c>
      <c r="X1821" s="25">
        <v>5.5108695652173911E-2</v>
      </c>
      <c r="Y1821" s="24">
        <v>9.8000000000000007</v>
      </c>
      <c r="Z1821" s="24">
        <v>-2.8999999999999986</v>
      </c>
      <c r="AA1821" s="24">
        <v>12.7</v>
      </c>
      <c r="AB1821" s="24">
        <v>13.3</v>
      </c>
      <c r="AC1821" s="26">
        <v>0.42925824175824173</v>
      </c>
      <c r="AD1821" s="24">
        <v>7.7893014283546824</v>
      </c>
      <c r="AE1821" s="6">
        <v>1476</v>
      </c>
      <c r="AF1821" s="6">
        <v>1468</v>
      </c>
      <c r="AG1821" s="6">
        <v>1387</v>
      </c>
      <c r="AH1821" s="27">
        <v>6.1168141592920353</v>
      </c>
      <c r="AI1821" s="28">
        <v>950000</v>
      </c>
      <c r="AJ1821" s="28">
        <v>935000</v>
      </c>
      <c r="AK1821" s="28">
        <v>885000</v>
      </c>
      <c r="AL1821" s="29">
        <v>1.6042780748663103E-2</v>
      </c>
      <c r="AM1821" s="29">
        <v>7.3446327683615822E-2</v>
      </c>
      <c r="AN1821" s="6">
        <v>1.6</v>
      </c>
      <c r="AO1821" s="27">
        <v>0</v>
      </c>
      <c r="AP1821" s="6">
        <v>1.6</v>
      </c>
      <c r="AQ1821" s="28">
        <v>880</v>
      </c>
      <c r="AR1821" s="28">
        <v>840</v>
      </c>
      <c r="AS1821" s="25">
        <v>4.7619047619047616E-2</v>
      </c>
      <c r="AT1821" s="30">
        <v>2271.36</v>
      </c>
      <c r="AU1821" s="24">
        <v>0.4657</v>
      </c>
      <c r="AV1821" s="24">
        <v>0.5343</v>
      </c>
      <c r="AW1821" s="24">
        <v>5.0000000000000001E-3</v>
      </c>
      <c r="AX1821" s="24">
        <v>8.14E-2</v>
      </c>
      <c r="AY1821" s="24">
        <v>6.1499999999999999E-2</v>
      </c>
      <c r="AZ1821" s="24">
        <v>0.1779</v>
      </c>
      <c r="BA1821" s="24">
        <v>0.72660000000000002</v>
      </c>
      <c r="BB1821" s="31">
        <v>5.5</v>
      </c>
      <c r="BC1821" s="23">
        <v>4</v>
      </c>
      <c r="BD1821" s="32" t="s">
        <v>4165</v>
      </c>
      <c r="BE1821" s="33">
        <v>151.20803207573499</v>
      </c>
      <c r="BF1821" s="33">
        <v>-33.900409532275603</v>
      </c>
      <c r="BG1821" s="34">
        <f t="shared" si="336"/>
        <v>93</v>
      </c>
      <c r="BH1821" s="34">
        <f t="shared" si="337"/>
        <v>90</v>
      </c>
      <c r="BI1821" s="34">
        <f t="shared" si="338"/>
        <v>49</v>
      </c>
      <c r="BJ1821" s="34">
        <f t="shared" si="339"/>
        <v>9</v>
      </c>
      <c r="BK1821" s="34">
        <f t="shared" si="340"/>
        <v>100</v>
      </c>
      <c r="BL1821" s="34">
        <f t="shared" si="341"/>
        <v>4</v>
      </c>
      <c r="BM1821" s="35">
        <f t="shared" si="342"/>
        <v>100</v>
      </c>
      <c r="BN1821" s="34">
        <f t="shared" si="343"/>
        <v>72</v>
      </c>
      <c r="BO1821" s="35">
        <f t="shared" si="344"/>
        <v>1</v>
      </c>
      <c r="BP1821" s="35">
        <f t="shared" si="345"/>
        <v>1</v>
      </c>
      <c r="BQ1821" s="35">
        <f t="shared" si="346"/>
        <v>55</v>
      </c>
      <c r="BR1821" s="35">
        <f t="shared" si="347"/>
        <v>44</v>
      </c>
    </row>
    <row r="1822" spans="2:70" x14ac:dyDescent="0.3">
      <c r="B1822" s="6" t="s">
        <v>2207</v>
      </c>
      <c r="C1822" s="6">
        <v>207021425</v>
      </c>
      <c r="D1822" s="6" t="s">
        <v>1098</v>
      </c>
      <c r="E1822" s="6" t="s">
        <v>861</v>
      </c>
      <c r="F1822" s="6" t="s">
        <v>689</v>
      </c>
      <c r="G1822" s="6" t="s">
        <v>86</v>
      </c>
      <c r="H1822" s="6" t="s">
        <v>4995</v>
      </c>
      <c r="I1822" s="22">
        <v>998000</v>
      </c>
      <c r="J1822" s="22">
        <v>998000</v>
      </c>
      <c r="K1822" s="22">
        <v>995000</v>
      </c>
      <c r="L1822" s="22">
        <v>936000</v>
      </c>
      <c r="M1822" s="22">
        <v>947500</v>
      </c>
      <c r="N1822" s="22">
        <v>973000</v>
      </c>
      <c r="O1822" s="23">
        <v>30</v>
      </c>
      <c r="P1822" s="23">
        <v>30</v>
      </c>
      <c r="Q1822" s="23">
        <v>28</v>
      </c>
      <c r="R1822" s="22">
        <v>680</v>
      </c>
      <c r="S1822" s="22">
        <v>600</v>
      </c>
      <c r="T1822" s="24">
        <v>3.1</v>
      </c>
      <c r="U1822" s="24">
        <v>0.10000000000000009</v>
      </c>
      <c r="V1822" s="24">
        <v>3</v>
      </c>
      <c r="W1822" s="24">
        <v>3.1</v>
      </c>
      <c r="X1822" s="25">
        <v>3.5430861723446894E-2</v>
      </c>
      <c r="Y1822" s="24">
        <v>5</v>
      </c>
      <c r="Z1822" s="24">
        <v>-1.7000000000000002</v>
      </c>
      <c r="AA1822" s="24">
        <v>6.7</v>
      </c>
      <c r="AB1822" s="24">
        <v>7.2</v>
      </c>
      <c r="AC1822" s="26">
        <v>0.36663216011042093</v>
      </c>
      <c r="AD1822" s="24">
        <v>10.347819451080319</v>
      </c>
      <c r="AE1822" s="6">
        <v>325</v>
      </c>
      <c r="AF1822" s="6">
        <v>362</v>
      </c>
      <c r="AG1822" s="6">
        <v>261</v>
      </c>
      <c r="AH1822" s="27">
        <v>7.6551724137931032</v>
      </c>
      <c r="AI1822" s="28">
        <v>772000</v>
      </c>
      <c r="AJ1822" s="28">
        <v>806000</v>
      </c>
      <c r="AK1822" s="28">
        <v>795000</v>
      </c>
      <c r="AL1822" s="29">
        <v>-4.2183622828784122E-2</v>
      </c>
      <c r="AM1822" s="29">
        <v>-2.8930817610062894E-2</v>
      </c>
      <c r="AN1822" s="6">
        <v>3.2</v>
      </c>
      <c r="AO1822" s="27">
        <v>-9.9999999999999645E-2</v>
      </c>
      <c r="AP1822" s="6">
        <v>3.3</v>
      </c>
      <c r="AQ1822" s="28">
        <v>630</v>
      </c>
      <c r="AR1822" s="28">
        <v>600</v>
      </c>
      <c r="AS1822" s="25">
        <v>0.05</v>
      </c>
      <c r="AT1822" s="30">
        <v>1854.7200000000003</v>
      </c>
      <c r="AU1822" s="24">
        <v>0.748</v>
      </c>
      <c r="AV1822" s="24">
        <v>0.252</v>
      </c>
      <c r="AW1822" s="24">
        <v>0.48720000000000002</v>
      </c>
      <c r="AX1822" s="24">
        <v>0.34570000000000001</v>
      </c>
      <c r="AY1822" s="24">
        <v>0.37630000000000002</v>
      </c>
      <c r="AZ1822" s="24">
        <v>0.29330000000000001</v>
      </c>
      <c r="BA1822" s="24">
        <v>0.2974</v>
      </c>
      <c r="BB1822" s="31">
        <v>7</v>
      </c>
      <c r="BC1822" s="23">
        <v>17</v>
      </c>
      <c r="BD1822" s="32" t="s">
        <v>4492</v>
      </c>
      <c r="BE1822" s="33">
        <v>145.157223554816</v>
      </c>
      <c r="BF1822" s="33">
        <v>-37.788870826550699</v>
      </c>
      <c r="BG1822" s="34">
        <f t="shared" si="336"/>
        <v>65</v>
      </c>
      <c r="BH1822" s="34">
        <f t="shared" si="337"/>
        <v>64</v>
      </c>
      <c r="BI1822" s="34">
        <f t="shared" si="338"/>
        <v>30</v>
      </c>
      <c r="BJ1822" s="34">
        <f t="shared" si="339"/>
        <v>1</v>
      </c>
      <c r="BK1822" s="34">
        <f t="shared" si="340"/>
        <v>100</v>
      </c>
      <c r="BL1822" s="34">
        <f t="shared" si="341"/>
        <v>73</v>
      </c>
      <c r="BM1822" s="35">
        <f t="shared" si="342"/>
        <v>68</v>
      </c>
      <c r="BN1822" s="34">
        <f t="shared" si="343"/>
        <v>47</v>
      </c>
      <c r="BO1822" s="35">
        <f t="shared" si="344"/>
        <v>23</v>
      </c>
      <c r="BP1822" s="35">
        <f t="shared" si="345"/>
        <v>34</v>
      </c>
      <c r="BQ1822" s="35">
        <f t="shared" si="346"/>
        <v>70</v>
      </c>
      <c r="BR1822" s="35">
        <f t="shared" si="347"/>
        <v>44</v>
      </c>
    </row>
    <row r="1823" spans="2:70" x14ac:dyDescent="0.3">
      <c r="B1823" s="6" t="s">
        <v>1504</v>
      </c>
      <c r="C1823" s="6">
        <v>213051466</v>
      </c>
      <c r="D1823" s="6" t="s">
        <v>693</v>
      </c>
      <c r="E1823" s="6" t="s">
        <v>89</v>
      </c>
      <c r="F1823" s="6" t="s">
        <v>689</v>
      </c>
      <c r="G1823" s="6" t="s">
        <v>86</v>
      </c>
      <c r="H1823" s="6" t="s">
        <v>4995</v>
      </c>
      <c r="I1823" s="22">
        <v>568400</v>
      </c>
      <c r="J1823" s="22">
        <v>580000</v>
      </c>
      <c r="K1823" s="22">
        <v>545000</v>
      </c>
      <c r="L1823" s="22">
        <v>495000</v>
      </c>
      <c r="M1823" s="22">
        <v>510000</v>
      </c>
      <c r="N1823" s="22">
        <v>630000</v>
      </c>
      <c r="O1823" s="23">
        <v>85</v>
      </c>
      <c r="P1823" s="23">
        <v>60</v>
      </c>
      <c r="Q1823" s="23">
        <v>70</v>
      </c>
      <c r="R1823" s="22">
        <v>520</v>
      </c>
      <c r="S1823" s="22">
        <v>490</v>
      </c>
      <c r="T1823" s="24">
        <v>7.3</v>
      </c>
      <c r="U1823" s="24">
        <v>-0.70000000000000018</v>
      </c>
      <c r="V1823" s="24">
        <v>8</v>
      </c>
      <c r="W1823" s="24">
        <v>7.7</v>
      </c>
      <c r="X1823" s="25">
        <v>4.7572132301196342E-2</v>
      </c>
      <c r="Y1823" s="24">
        <v>14.3</v>
      </c>
      <c r="Z1823" s="24">
        <v>-2.0999999999999979</v>
      </c>
      <c r="AA1823" s="24">
        <v>16.399999999999999</v>
      </c>
      <c r="AB1823" s="24">
        <v>13.9</v>
      </c>
      <c r="AC1823" s="26">
        <v>0.1840942562592047</v>
      </c>
      <c r="AD1823" s="24">
        <v>3.8697919843835775</v>
      </c>
      <c r="AE1823" s="6">
        <v>219</v>
      </c>
      <c r="AF1823" s="6">
        <v>243</v>
      </c>
      <c r="AG1823" s="6">
        <v>234</v>
      </c>
      <c r="AH1823" s="27">
        <v>6.0126849894291761</v>
      </c>
      <c r="AI1823" s="28">
        <v>458000</v>
      </c>
      <c r="AJ1823" s="28">
        <v>470000</v>
      </c>
      <c r="AK1823" s="28">
        <v>460000</v>
      </c>
      <c r="AL1823" s="29">
        <v>-2.553191489361702E-2</v>
      </c>
      <c r="AM1823" s="29">
        <v>-4.3478260869565218E-3</v>
      </c>
      <c r="AN1823" s="6">
        <v>3.4</v>
      </c>
      <c r="AO1823" s="27">
        <v>-0.20000000000000018</v>
      </c>
      <c r="AP1823" s="6">
        <v>3.6</v>
      </c>
      <c r="AQ1823" s="28">
        <v>460</v>
      </c>
      <c r="AR1823" s="28">
        <v>430</v>
      </c>
      <c r="AS1823" s="25">
        <v>6.9767441860465115E-2</v>
      </c>
      <c r="AT1823" s="30">
        <v>2824.6400000000003</v>
      </c>
      <c r="AU1823" s="24">
        <v>0.88949999999999996</v>
      </c>
      <c r="AV1823" s="24">
        <v>0.1105</v>
      </c>
      <c r="AW1823" s="24">
        <v>0.90080000000000005</v>
      </c>
      <c r="AX1823" s="24">
        <v>9.4700000000000006E-2</v>
      </c>
      <c r="AY1823" s="24">
        <v>0.1027</v>
      </c>
      <c r="AZ1823" s="24">
        <v>0.56120000000000003</v>
      </c>
      <c r="BA1823" s="24">
        <v>0.32040000000000002</v>
      </c>
      <c r="BB1823" s="31">
        <v>9</v>
      </c>
      <c r="BC1823" s="23">
        <v>23</v>
      </c>
      <c r="BD1823" s="32" t="s">
        <v>3824</v>
      </c>
      <c r="BE1823" s="33">
        <v>144.733553779978</v>
      </c>
      <c r="BF1823" s="33">
        <v>-37.907537517409096</v>
      </c>
      <c r="BG1823" s="34">
        <f t="shared" si="336"/>
        <v>1</v>
      </c>
      <c r="BH1823" s="34">
        <f t="shared" si="337"/>
        <v>60</v>
      </c>
      <c r="BI1823" s="34">
        <f t="shared" si="338"/>
        <v>50</v>
      </c>
      <c r="BJ1823" s="34">
        <f t="shared" si="339"/>
        <v>1</v>
      </c>
      <c r="BK1823" s="34">
        <f t="shared" si="340"/>
        <v>100</v>
      </c>
      <c r="BL1823" s="34">
        <f t="shared" si="341"/>
        <v>13</v>
      </c>
      <c r="BM1823" s="35">
        <f t="shared" si="342"/>
        <v>100</v>
      </c>
      <c r="BN1823" s="34">
        <f t="shared" si="343"/>
        <v>100</v>
      </c>
      <c r="BO1823" s="35">
        <f t="shared" si="344"/>
        <v>100</v>
      </c>
      <c r="BP1823" s="35">
        <f t="shared" si="345"/>
        <v>1</v>
      </c>
      <c r="BQ1823" s="35">
        <f t="shared" si="346"/>
        <v>90</v>
      </c>
      <c r="BR1823" s="35">
        <f t="shared" si="347"/>
        <v>44</v>
      </c>
    </row>
    <row r="1824" spans="2:70" x14ac:dyDescent="0.3">
      <c r="B1824" s="6" t="s">
        <v>2665</v>
      </c>
      <c r="C1824" s="6">
        <v>117031642</v>
      </c>
      <c r="D1824" s="6" t="s">
        <v>1330</v>
      </c>
      <c r="E1824" s="6" t="s">
        <v>1067</v>
      </c>
      <c r="F1824" s="6" t="s">
        <v>2757</v>
      </c>
      <c r="G1824" s="6" t="s">
        <v>77</v>
      </c>
      <c r="H1824" s="6" t="s">
        <v>4995</v>
      </c>
      <c r="I1824" s="22">
        <v>1002750</v>
      </c>
      <c r="J1824" s="22">
        <v>1060000</v>
      </c>
      <c r="K1824" s="22">
        <v>1013700</v>
      </c>
      <c r="L1824" s="22">
        <v>1056000</v>
      </c>
      <c r="M1824" s="22">
        <v>1028000</v>
      </c>
      <c r="N1824" s="22">
        <v>1070000</v>
      </c>
      <c r="O1824" s="23">
        <v>24</v>
      </c>
      <c r="P1824" s="23">
        <v>23</v>
      </c>
      <c r="Q1824" s="23">
        <v>24</v>
      </c>
      <c r="R1824" s="22">
        <v>825</v>
      </c>
      <c r="S1824" s="22">
        <v>760</v>
      </c>
      <c r="T1824" s="24">
        <v>1.4</v>
      </c>
      <c r="U1824" s="24">
        <v>-0.10000000000000009</v>
      </c>
      <c r="V1824" s="24">
        <v>1.5</v>
      </c>
      <c r="W1824" s="24">
        <v>1.2</v>
      </c>
      <c r="X1824" s="25">
        <v>4.2782348541510848E-2</v>
      </c>
      <c r="Y1824" s="24">
        <v>7.2</v>
      </c>
      <c r="Z1824" s="24">
        <v>-1.7999999999999998</v>
      </c>
      <c r="AA1824" s="24">
        <v>9</v>
      </c>
      <c r="AB1824" s="24">
        <v>8.4</v>
      </c>
      <c r="AC1824" s="26">
        <v>0.34811301647312987</v>
      </c>
      <c r="AD1824" s="24">
        <v>8.136837465464593</v>
      </c>
      <c r="AE1824" s="6">
        <v>1476</v>
      </c>
      <c r="AF1824" s="6">
        <v>1468</v>
      </c>
      <c r="AG1824" s="6">
        <v>1387</v>
      </c>
      <c r="AH1824" s="27">
        <v>6.1168141592920353</v>
      </c>
      <c r="AI1824" s="28">
        <v>950000</v>
      </c>
      <c r="AJ1824" s="28">
        <v>935000</v>
      </c>
      <c r="AK1824" s="28">
        <v>885000</v>
      </c>
      <c r="AL1824" s="29">
        <v>1.6042780748663103E-2</v>
      </c>
      <c r="AM1824" s="29">
        <v>7.3446327683615822E-2</v>
      </c>
      <c r="AN1824" s="6">
        <v>1.6</v>
      </c>
      <c r="AO1824" s="27">
        <v>0</v>
      </c>
      <c r="AP1824" s="6">
        <v>1.6</v>
      </c>
      <c r="AQ1824" s="28">
        <v>880</v>
      </c>
      <c r="AR1824" s="28">
        <v>840</v>
      </c>
      <c r="AS1824" s="25">
        <v>4.7619047619047616E-2</v>
      </c>
      <c r="AT1824" s="30">
        <v>2369.92</v>
      </c>
      <c r="AU1824" s="24">
        <v>0.4531</v>
      </c>
      <c r="AV1824" s="24">
        <v>0.54690000000000005</v>
      </c>
      <c r="AW1824" s="24">
        <v>1.35E-2</v>
      </c>
      <c r="AX1824" s="24">
        <v>0.27889999999999998</v>
      </c>
      <c r="AY1824" s="24">
        <v>0.1419</v>
      </c>
      <c r="AZ1824" s="24">
        <v>0.20269999999999999</v>
      </c>
      <c r="BA1824" s="24">
        <v>0.62390000000000001</v>
      </c>
      <c r="BB1824" s="31">
        <v>1</v>
      </c>
      <c r="BC1824" s="23">
        <v>3</v>
      </c>
      <c r="BD1824" s="32" t="s">
        <v>4959</v>
      </c>
      <c r="BE1824" s="33">
        <v>151.20450143602801</v>
      </c>
      <c r="BF1824" s="33">
        <v>-33.893051441442203</v>
      </c>
      <c r="BG1824" s="34">
        <f t="shared" si="336"/>
        <v>93</v>
      </c>
      <c r="BH1824" s="34">
        <f t="shared" si="337"/>
        <v>90</v>
      </c>
      <c r="BI1824" s="34">
        <f t="shared" si="338"/>
        <v>49</v>
      </c>
      <c r="BJ1824" s="34">
        <f t="shared" si="339"/>
        <v>9</v>
      </c>
      <c r="BK1824" s="34">
        <f t="shared" si="340"/>
        <v>100</v>
      </c>
      <c r="BL1824" s="34">
        <f t="shared" si="341"/>
        <v>21</v>
      </c>
      <c r="BM1824" s="35">
        <f t="shared" si="342"/>
        <v>93</v>
      </c>
      <c r="BN1824" s="34">
        <f t="shared" si="343"/>
        <v>69</v>
      </c>
      <c r="BO1824" s="35">
        <f t="shared" si="344"/>
        <v>35</v>
      </c>
      <c r="BP1824" s="35">
        <f t="shared" si="345"/>
        <v>1</v>
      </c>
      <c r="BQ1824" s="35">
        <f t="shared" si="346"/>
        <v>10</v>
      </c>
      <c r="BR1824" s="35">
        <f t="shared" si="347"/>
        <v>44</v>
      </c>
    </row>
    <row r="1825" spans="2:70" x14ac:dyDescent="0.3">
      <c r="B1825" s="6" t="s">
        <v>2550</v>
      </c>
      <c r="C1825" s="6">
        <v>125011583</v>
      </c>
      <c r="D1825" s="6" t="s">
        <v>2043</v>
      </c>
      <c r="E1825" s="6" t="s">
        <v>791</v>
      </c>
      <c r="F1825" s="6" t="s">
        <v>2757</v>
      </c>
      <c r="G1825" s="6" t="s">
        <v>77</v>
      </c>
      <c r="H1825" s="6" t="s">
        <v>4995</v>
      </c>
      <c r="I1825" s="22">
        <v>530000</v>
      </c>
      <c r="J1825" s="22">
        <v>519750</v>
      </c>
      <c r="K1825" s="22">
        <v>490000</v>
      </c>
      <c r="L1825" s="22">
        <v>466666</v>
      </c>
      <c r="M1825" s="22">
        <v>460000</v>
      </c>
      <c r="N1825" s="22">
        <v>436000</v>
      </c>
      <c r="O1825" s="23">
        <v>32</v>
      </c>
      <c r="P1825" s="23">
        <v>36</v>
      </c>
      <c r="Q1825" s="23">
        <v>48</v>
      </c>
      <c r="R1825" s="22">
        <v>585</v>
      </c>
      <c r="S1825" s="22">
        <v>590</v>
      </c>
      <c r="T1825" s="24">
        <v>1.8</v>
      </c>
      <c r="U1825" s="24">
        <v>-0.30000000000000004</v>
      </c>
      <c r="V1825" s="24">
        <v>2.1</v>
      </c>
      <c r="W1825" s="24">
        <v>2.6</v>
      </c>
      <c r="X1825" s="25">
        <v>5.7396226415094342E-2</v>
      </c>
      <c r="Y1825" s="24">
        <v>7.9</v>
      </c>
      <c r="Z1825" s="24">
        <v>-2.7999999999999989</v>
      </c>
      <c r="AA1825" s="24">
        <v>10.7</v>
      </c>
      <c r="AB1825" s="24">
        <v>9.9</v>
      </c>
      <c r="AC1825" s="26">
        <v>0.3498469046024304</v>
      </c>
      <c r="AD1825" s="24">
        <v>6.0952945246314298</v>
      </c>
      <c r="AE1825" s="6">
        <v>542</v>
      </c>
      <c r="AF1825" s="6">
        <v>531</v>
      </c>
      <c r="AG1825" s="6">
        <v>452</v>
      </c>
      <c r="AH1825" s="27">
        <v>9.4618705035971225</v>
      </c>
      <c r="AI1825" s="28">
        <v>690000</v>
      </c>
      <c r="AJ1825" s="28">
        <v>650448</v>
      </c>
      <c r="AK1825" s="28">
        <v>626000</v>
      </c>
      <c r="AL1825" s="29">
        <v>6.0807320492952552E-2</v>
      </c>
      <c r="AM1825" s="29">
        <v>0.10223642172523961</v>
      </c>
      <c r="AN1825" s="6">
        <v>2.4</v>
      </c>
      <c r="AO1825" s="27">
        <v>-0.70000000000000018</v>
      </c>
      <c r="AP1825" s="6">
        <v>3.1</v>
      </c>
      <c r="AQ1825" s="28">
        <v>730</v>
      </c>
      <c r="AR1825" s="28">
        <v>700</v>
      </c>
      <c r="AS1825" s="25">
        <v>4.2857142857142858E-2</v>
      </c>
      <c r="AT1825" s="30">
        <v>1672.16</v>
      </c>
      <c r="AU1825" s="24">
        <v>0.64380000000000004</v>
      </c>
      <c r="AV1825" s="24">
        <v>0.35620000000000002</v>
      </c>
      <c r="AW1825" s="24">
        <v>0.161</v>
      </c>
      <c r="AX1825" s="24">
        <v>3.1899999999999998E-2</v>
      </c>
      <c r="AY1825" s="24">
        <v>0.16220000000000001</v>
      </c>
      <c r="AZ1825" s="24">
        <v>0.17680000000000001</v>
      </c>
      <c r="BA1825" s="24">
        <v>0.6079</v>
      </c>
      <c r="BB1825" s="31">
        <v>1.5</v>
      </c>
      <c r="BC1825" s="23">
        <v>16</v>
      </c>
      <c r="BD1825" s="32" t="s">
        <v>4838</v>
      </c>
      <c r="BE1825" s="33">
        <v>151.035240235457</v>
      </c>
      <c r="BF1825" s="33">
        <v>-33.843613455605599</v>
      </c>
      <c r="BG1825" s="34">
        <f t="shared" si="336"/>
        <v>87</v>
      </c>
      <c r="BH1825" s="34">
        <f t="shared" si="337"/>
        <v>77</v>
      </c>
      <c r="BI1825" s="34">
        <f t="shared" si="338"/>
        <v>8</v>
      </c>
      <c r="BJ1825" s="34">
        <f t="shared" si="339"/>
        <v>31</v>
      </c>
      <c r="BK1825" s="34">
        <f t="shared" si="340"/>
        <v>100</v>
      </c>
      <c r="BL1825" s="34">
        <f t="shared" si="341"/>
        <v>26</v>
      </c>
      <c r="BM1825" s="35">
        <f t="shared" si="342"/>
        <v>100</v>
      </c>
      <c r="BN1825" s="34">
        <f t="shared" si="343"/>
        <v>89</v>
      </c>
      <c r="BO1825" s="35">
        <f t="shared" si="344"/>
        <v>34</v>
      </c>
      <c r="BP1825" s="35">
        <f t="shared" si="345"/>
        <v>1</v>
      </c>
      <c r="BQ1825" s="35">
        <f t="shared" si="346"/>
        <v>15</v>
      </c>
      <c r="BR1825" s="35">
        <f t="shared" si="347"/>
        <v>44</v>
      </c>
    </row>
    <row r="1826" spans="2:70" x14ac:dyDescent="0.3">
      <c r="B1826" s="6" t="s">
        <v>1501</v>
      </c>
      <c r="C1826" s="6">
        <v>209041529</v>
      </c>
      <c r="D1826" s="6" t="s">
        <v>356</v>
      </c>
      <c r="E1826" s="6" t="s">
        <v>103</v>
      </c>
      <c r="F1826" s="6" t="s">
        <v>689</v>
      </c>
      <c r="G1826" s="6" t="s">
        <v>86</v>
      </c>
      <c r="H1826" s="6" t="s">
        <v>4995</v>
      </c>
      <c r="I1826" s="22">
        <v>510000</v>
      </c>
      <c r="J1826" s="22">
        <v>535500</v>
      </c>
      <c r="K1826" s="22">
        <v>565000</v>
      </c>
      <c r="L1826" s="22">
        <v>510000</v>
      </c>
      <c r="M1826" s="22">
        <v>498000</v>
      </c>
      <c r="N1826" s="22">
        <v>503000</v>
      </c>
      <c r="O1826" s="23">
        <v>29</v>
      </c>
      <c r="P1826" s="23">
        <v>29</v>
      </c>
      <c r="Q1826" s="23">
        <v>26</v>
      </c>
      <c r="R1826" s="22">
        <v>480</v>
      </c>
      <c r="S1826" s="22">
        <v>450</v>
      </c>
      <c r="T1826" s="24">
        <v>5</v>
      </c>
      <c r="U1826" s="24">
        <v>0.5</v>
      </c>
      <c r="V1826" s="24">
        <v>4.5</v>
      </c>
      <c r="W1826" s="24">
        <v>3</v>
      </c>
      <c r="X1826" s="25">
        <v>4.8941176470588238E-2</v>
      </c>
      <c r="Y1826" s="24">
        <v>7.6</v>
      </c>
      <c r="Z1826" s="24">
        <v>-2.7000000000000011</v>
      </c>
      <c r="AA1826" s="24">
        <v>10.3</v>
      </c>
      <c r="AB1826" s="24">
        <v>10.3</v>
      </c>
      <c r="AC1826" s="26">
        <v>0.35014005602240894</v>
      </c>
      <c r="AD1826" s="24">
        <v>7.1543040293040283</v>
      </c>
      <c r="AE1826" s="6">
        <v>165</v>
      </c>
      <c r="AF1826" s="6">
        <v>175</v>
      </c>
      <c r="AG1826" s="6">
        <v>236</v>
      </c>
      <c r="AH1826" s="27">
        <v>3.1368421052631579</v>
      </c>
      <c r="AI1826" s="28">
        <v>510000</v>
      </c>
      <c r="AJ1826" s="28">
        <v>495000</v>
      </c>
      <c r="AK1826" s="28">
        <v>478000</v>
      </c>
      <c r="AL1826" s="29">
        <v>3.0303030303030304E-2</v>
      </c>
      <c r="AM1826" s="29">
        <v>6.6945606694560664E-2</v>
      </c>
      <c r="AN1826" s="6">
        <v>3.5</v>
      </c>
      <c r="AO1826" s="27">
        <v>-0.10000000000000009</v>
      </c>
      <c r="AP1826" s="6">
        <v>3.6</v>
      </c>
      <c r="AQ1826" s="28">
        <v>490</v>
      </c>
      <c r="AR1826" s="28">
        <v>450</v>
      </c>
      <c r="AS1826" s="25">
        <v>8.8888888888888892E-2</v>
      </c>
      <c r="AT1826" s="30">
        <v>1370.88</v>
      </c>
      <c r="AU1826" s="24">
        <v>0.70609999999999995</v>
      </c>
      <c r="AV1826" s="24">
        <v>0.29389999999999999</v>
      </c>
      <c r="AW1826" s="24">
        <v>0.82850000000000001</v>
      </c>
      <c r="AX1826" s="24">
        <v>6.8099999999999994E-2</v>
      </c>
      <c r="AY1826" s="24">
        <v>0.3952</v>
      </c>
      <c r="AZ1826" s="24">
        <v>0.24260000000000001</v>
      </c>
      <c r="BA1826" s="24">
        <v>0.32819999999999999</v>
      </c>
      <c r="BB1826" s="31">
        <v>2</v>
      </c>
      <c r="BC1826" s="23">
        <v>17</v>
      </c>
      <c r="BD1826" s="32" t="s">
        <v>3821</v>
      </c>
      <c r="BE1826" s="33">
        <v>145.027293938436</v>
      </c>
      <c r="BF1826" s="33">
        <v>-37.668779346634601</v>
      </c>
      <c r="BG1826" s="34">
        <f t="shared" si="336"/>
        <v>34</v>
      </c>
      <c r="BH1826" s="34">
        <f t="shared" si="337"/>
        <v>59</v>
      </c>
      <c r="BI1826" s="34">
        <f t="shared" si="338"/>
        <v>86</v>
      </c>
      <c r="BJ1826" s="34">
        <f t="shared" si="339"/>
        <v>16</v>
      </c>
      <c r="BK1826" s="34">
        <f t="shared" si="340"/>
        <v>100</v>
      </c>
      <c r="BL1826" s="34">
        <f t="shared" si="341"/>
        <v>77</v>
      </c>
      <c r="BM1826" s="35">
        <f t="shared" si="342"/>
        <v>100</v>
      </c>
      <c r="BN1826" s="34">
        <f t="shared" si="343"/>
        <v>79</v>
      </c>
      <c r="BO1826" s="35">
        <f t="shared" si="344"/>
        <v>34</v>
      </c>
      <c r="BP1826" s="35">
        <f t="shared" si="345"/>
        <v>1</v>
      </c>
      <c r="BQ1826" s="35">
        <f t="shared" si="346"/>
        <v>20</v>
      </c>
      <c r="BR1826" s="35">
        <f t="shared" si="347"/>
        <v>44</v>
      </c>
    </row>
    <row r="1827" spans="2:70" x14ac:dyDescent="0.3">
      <c r="B1827" s="6" t="s">
        <v>1613</v>
      </c>
      <c r="C1827" s="6">
        <v>213051587</v>
      </c>
      <c r="D1827" s="6" t="s">
        <v>693</v>
      </c>
      <c r="E1827" s="6" t="s">
        <v>89</v>
      </c>
      <c r="F1827" s="6" t="s">
        <v>689</v>
      </c>
      <c r="G1827" s="6" t="s">
        <v>86</v>
      </c>
      <c r="H1827" s="6" t="s">
        <v>4995</v>
      </c>
      <c r="I1827" s="22">
        <v>551200</v>
      </c>
      <c r="J1827" s="22">
        <v>495000</v>
      </c>
      <c r="K1827" s="22">
        <v>469000</v>
      </c>
      <c r="L1827" s="22">
        <v>525000</v>
      </c>
      <c r="M1827" s="22">
        <v>525000</v>
      </c>
      <c r="N1827" s="22">
        <v>472898</v>
      </c>
      <c r="O1827" s="23">
        <v>47</v>
      </c>
      <c r="P1827" s="23">
        <v>48</v>
      </c>
      <c r="Q1827" s="23">
        <v>29</v>
      </c>
      <c r="R1827" s="22">
        <v>480</v>
      </c>
      <c r="S1827" s="22">
        <v>450</v>
      </c>
      <c r="T1827" s="24">
        <v>6</v>
      </c>
      <c r="U1827" s="24">
        <v>-1.0999999999999996</v>
      </c>
      <c r="V1827" s="24">
        <v>7.1</v>
      </c>
      <c r="W1827" s="24">
        <v>8.1999999999999993</v>
      </c>
      <c r="X1827" s="25">
        <v>4.5283018867924525E-2</v>
      </c>
      <c r="Y1827" s="24">
        <v>22.8</v>
      </c>
      <c r="Z1827" s="24">
        <v>-6.5</v>
      </c>
      <c r="AA1827" s="24">
        <v>29.3</v>
      </c>
      <c r="AB1827" s="24">
        <v>13</v>
      </c>
      <c r="AC1827" s="26">
        <v>0.18338529249954152</v>
      </c>
      <c r="AD1827" s="24">
        <v>4.0497585426982088</v>
      </c>
      <c r="AE1827" s="6">
        <v>219</v>
      </c>
      <c r="AF1827" s="6">
        <v>243</v>
      </c>
      <c r="AG1827" s="6">
        <v>234</v>
      </c>
      <c r="AH1827" s="27">
        <v>6.0126849894291761</v>
      </c>
      <c r="AI1827" s="28">
        <v>458000</v>
      </c>
      <c r="AJ1827" s="28">
        <v>470000</v>
      </c>
      <c r="AK1827" s="28">
        <v>460000</v>
      </c>
      <c r="AL1827" s="29">
        <v>-2.553191489361702E-2</v>
      </c>
      <c r="AM1827" s="29">
        <v>-4.3478260869565218E-3</v>
      </c>
      <c r="AN1827" s="6">
        <v>3.4</v>
      </c>
      <c r="AO1827" s="27">
        <v>-0.20000000000000018</v>
      </c>
      <c r="AP1827" s="6">
        <v>3.6</v>
      </c>
      <c r="AQ1827" s="28">
        <v>460</v>
      </c>
      <c r="AR1827" s="28">
        <v>430</v>
      </c>
      <c r="AS1827" s="25">
        <v>6.9767441860465115E-2</v>
      </c>
      <c r="AT1827" s="30">
        <v>2617.44</v>
      </c>
      <c r="AU1827" s="24">
        <v>0.86050000000000004</v>
      </c>
      <c r="AV1827" s="24">
        <v>0.13950000000000001</v>
      </c>
      <c r="AW1827" s="24">
        <v>0.91469999999999996</v>
      </c>
      <c r="AX1827" s="24">
        <v>7.8200000000000006E-2</v>
      </c>
      <c r="AY1827" s="24">
        <v>7.17E-2</v>
      </c>
      <c r="AZ1827" s="24">
        <v>0.60450000000000004</v>
      </c>
      <c r="BA1827" s="24">
        <v>0.30299999999999999</v>
      </c>
      <c r="BB1827" s="31">
        <v>7</v>
      </c>
      <c r="BC1827" s="23">
        <v>20</v>
      </c>
      <c r="BD1827" s="32" t="s">
        <v>3930</v>
      </c>
      <c r="BE1827" s="33">
        <v>144.74382151610001</v>
      </c>
      <c r="BF1827" s="33">
        <v>-37.847335327892701</v>
      </c>
      <c r="BG1827" s="34">
        <f t="shared" si="336"/>
        <v>18</v>
      </c>
      <c r="BH1827" s="34">
        <f t="shared" si="337"/>
        <v>60</v>
      </c>
      <c r="BI1827" s="34">
        <f t="shared" si="338"/>
        <v>50</v>
      </c>
      <c r="BJ1827" s="34">
        <f t="shared" si="339"/>
        <v>1</v>
      </c>
      <c r="BK1827" s="34">
        <f t="shared" si="340"/>
        <v>100</v>
      </c>
      <c r="BL1827" s="34">
        <f t="shared" si="341"/>
        <v>6</v>
      </c>
      <c r="BM1827" s="35">
        <f t="shared" si="342"/>
        <v>100</v>
      </c>
      <c r="BN1827" s="34">
        <f t="shared" si="343"/>
        <v>100</v>
      </c>
      <c r="BO1827" s="35">
        <f t="shared" si="344"/>
        <v>100</v>
      </c>
      <c r="BP1827" s="35">
        <f t="shared" si="345"/>
        <v>1</v>
      </c>
      <c r="BQ1827" s="35">
        <f t="shared" si="346"/>
        <v>70</v>
      </c>
      <c r="BR1827" s="35">
        <f t="shared" si="347"/>
        <v>44</v>
      </c>
    </row>
    <row r="1828" spans="2:70" x14ac:dyDescent="0.3">
      <c r="B1828" s="6" t="s">
        <v>2436</v>
      </c>
      <c r="C1828" s="6">
        <v>104021085</v>
      </c>
      <c r="D1828" s="6" t="s">
        <v>1354</v>
      </c>
      <c r="E1828" s="6" t="s">
        <v>1355</v>
      </c>
      <c r="F1828" s="6" t="s">
        <v>1354</v>
      </c>
      <c r="G1828" s="6" t="s">
        <v>77</v>
      </c>
      <c r="H1828" s="6" t="s">
        <v>4995</v>
      </c>
      <c r="I1828" s="22">
        <v>699000</v>
      </c>
      <c r="J1828" s="22">
        <v>719000</v>
      </c>
      <c r="K1828" s="22">
        <v>625000</v>
      </c>
      <c r="L1828" s="22">
        <v>535000</v>
      </c>
      <c r="M1828" s="22">
        <v>565000</v>
      </c>
      <c r="N1828" s="22">
        <v>555000</v>
      </c>
      <c r="O1828" s="23">
        <v>59</v>
      </c>
      <c r="P1828" s="23">
        <v>63</v>
      </c>
      <c r="Q1828" s="23">
        <v>57</v>
      </c>
      <c r="R1828" s="22">
        <v>550</v>
      </c>
      <c r="S1828" s="22">
        <v>510</v>
      </c>
      <c r="T1828" s="24">
        <v>2</v>
      </c>
      <c r="U1828" s="24">
        <v>0</v>
      </c>
      <c r="V1828" s="24">
        <v>2</v>
      </c>
      <c r="W1828" s="24">
        <v>2.2000000000000002</v>
      </c>
      <c r="X1828" s="25">
        <v>4.0915593705293275E-2</v>
      </c>
      <c r="Y1828" s="24">
        <v>4.0999999999999996</v>
      </c>
      <c r="Z1828" s="24">
        <v>-1.5</v>
      </c>
      <c r="AA1828" s="24">
        <v>5.6</v>
      </c>
      <c r="AB1828" s="24">
        <v>6.5</v>
      </c>
      <c r="AC1828" s="26">
        <v>0.40284776749091755</v>
      </c>
      <c r="AD1828" s="24">
        <v>9.84582480685844</v>
      </c>
      <c r="AE1828" s="6">
        <v>112</v>
      </c>
      <c r="AF1828" s="6">
        <v>132</v>
      </c>
      <c r="AG1828" s="6">
        <v>130</v>
      </c>
      <c r="AH1828" s="27">
        <v>4.9271523178807941</v>
      </c>
      <c r="AI1828" s="28">
        <v>560000</v>
      </c>
      <c r="AJ1828" s="28">
        <v>562000</v>
      </c>
      <c r="AK1828" s="28">
        <v>540000</v>
      </c>
      <c r="AL1828" s="29">
        <v>-3.5587188612099642E-3</v>
      </c>
      <c r="AM1828" s="29">
        <v>3.7037037037037035E-2</v>
      </c>
      <c r="AN1828" s="6">
        <v>1.7</v>
      </c>
      <c r="AO1828" s="27">
        <v>0</v>
      </c>
      <c r="AP1828" s="6">
        <v>1.7</v>
      </c>
      <c r="AQ1828" s="28">
        <v>500</v>
      </c>
      <c r="AR1828" s="28">
        <v>480</v>
      </c>
      <c r="AS1828" s="25">
        <v>4.1666666666666664E-2</v>
      </c>
      <c r="AT1828" s="30">
        <v>1365.2800000000002</v>
      </c>
      <c r="AU1828" s="24">
        <v>0.61409999999999998</v>
      </c>
      <c r="AV1828" s="24">
        <v>0.38590000000000002</v>
      </c>
      <c r="AW1828" s="24">
        <v>0.56340000000000001</v>
      </c>
      <c r="AX1828" s="24">
        <v>0.15620000000000001</v>
      </c>
      <c r="AY1828" s="24">
        <v>0.32879999999999998</v>
      </c>
      <c r="AZ1828" s="24">
        <v>0.21990000000000001</v>
      </c>
      <c r="BA1828" s="24">
        <v>0.4143</v>
      </c>
      <c r="BB1828" s="31">
        <v>4</v>
      </c>
      <c r="BC1828" s="23">
        <v>432</v>
      </c>
      <c r="BD1828" s="32" t="s">
        <v>4722</v>
      </c>
      <c r="BE1828" s="33">
        <v>153.095018387511</v>
      </c>
      <c r="BF1828" s="33">
        <v>-30.3231603061679</v>
      </c>
      <c r="BG1828" s="34">
        <f t="shared" si="336"/>
        <v>84</v>
      </c>
      <c r="BH1828" s="34">
        <f t="shared" si="337"/>
        <v>88</v>
      </c>
      <c r="BI1828" s="34">
        <f t="shared" si="338"/>
        <v>64</v>
      </c>
      <c r="BJ1828" s="34">
        <f t="shared" si="339"/>
        <v>1</v>
      </c>
      <c r="BK1828" s="34">
        <f t="shared" si="340"/>
        <v>37</v>
      </c>
      <c r="BL1828" s="34">
        <f t="shared" si="341"/>
        <v>62</v>
      </c>
      <c r="BM1828" s="35">
        <f t="shared" si="342"/>
        <v>87</v>
      </c>
      <c r="BN1828" s="34">
        <f t="shared" si="343"/>
        <v>52</v>
      </c>
      <c r="BO1828" s="35">
        <f t="shared" si="344"/>
        <v>1</v>
      </c>
      <c r="BP1828" s="35">
        <f t="shared" si="345"/>
        <v>49</v>
      </c>
      <c r="BQ1828" s="35">
        <f t="shared" si="346"/>
        <v>40</v>
      </c>
      <c r="BR1828" s="35">
        <f t="shared" si="347"/>
        <v>44</v>
      </c>
    </row>
    <row r="1829" spans="2:70" x14ac:dyDescent="0.3">
      <c r="B1829" s="6" t="s">
        <v>2115</v>
      </c>
      <c r="C1829" s="6">
        <v>214021377</v>
      </c>
      <c r="D1829" s="6" t="s">
        <v>487</v>
      </c>
      <c r="E1829" s="6" t="s">
        <v>487</v>
      </c>
      <c r="F1829" s="6" t="s">
        <v>689</v>
      </c>
      <c r="G1829" s="6" t="s">
        <v>86</v>
      </c>
      <c r="H1829" s="6" t="s">
        <v>4995</v>
      </c>
      <c r="I1829" s="22">
        <v>890000</v>
      </c>
      <c r="J1829" s="22">
        <v>890000</v>
      </c>
      <c r="K1829" s="22">
        <v>850000</v>
      </c>
      <c r="L1829" s="22">
        <v>805000</v>
      </c>
      <c r="M1829" s="22">
        <v>737000</v>
      </c>
      <c r="N1829" s="22">
        <v>740000</v>
      </c>
      <c r="O1829" s="23">
        <v>48</v>
      </c>
      <c r="P1829" s="23">
        <v>50</v>
      </c>
      <c r="Q1829" s="23">
        <v>60</v>
      </c>
      <c r="R1829" s="22">
        <v>620</v>
      </c>
      <c r="S1829" s="22">
        <v>580</v>
      </c>
      <c r="T1829" s="24">
        <v>1.9</v>
      </c>
      <c r="U1829" s="24">
        <v>-0.20000000000000018</v>
      </c>
      <c r="V1829" s="24">
        <v>2.1</v>
      </c>
      <c r="W1829" s="24">
        <v>2.1</v>
      </c>
      <c r="X1829" s="25">
        <v>3.6224719101123598E-2</v>
      </c>
      <c r="Y1829" s="24">
        <v>5.7</v>
      </c>
      <c r="Z1829" s="24">
        <v>-1.5999999999999996</v>
      </c>
      <c r="AA1829" s="24">
        <v>7.3</v>
      </c>
      <c r="AB1829" s="24">
        <v>7.2</v>
      </c>
      <c r="AC1829" s="26">
        <v>0.39597384017984871</v>
      </c>
      <c r="AD1829" s="24">
        <v>10.931039632756368</v>
      </c>
      <c r="AE1829" s="6">
        <v>219</v>
      </c>
      <c r="AF1829" s="6">
        <v>274</v>
      </c>
      <c r="AG1829" s="6">
        <v>272</v>
      </c>
      <c r="AH1829" s="27">
        <v>5.3612167300380227</v>
      </c>
      <c r="AI1829" s="28">
        <v>660000</v>
      </c>
      <c r="AJ1829" s="28">
        <v>680000</v>
      </c>
      <c r="AK1829" s="28">
        <v>701000</v>
      </c>
      <c r="AL1829" s="29">
        <v>-2.9411764705882353E-2</v>
      </c>
      <c r="AM1829" s="29">
        <v>-5.8487874465049931E-2</v>
      </c>
      <c r="AN1829" s="6">
        <v>2.2000000000000002</v>
      </c>
      <c r="AO1829" s="27">
        <v>0</v>
      </c>
      <c r="AP1829" s="6">
        <v>2.2000000000000002</v>
      </c>
      <c r="AQ1829" s="28">
        <v>570</v>
      </c>
      <c r="AR1829" s="28">
        <v>525</v>
      </c>
      <c r="AS1829" s="25">
        <v>8.5714285714285715E-2</v>
      </c>
      <c r="AT1829" s="30">
        <v>1565.7600000000002</v>
      </c>
      <c r="AU1829" s="24">
        <v>0.69110000000000005</v>
      </c>
      <c r="AV1829" s="24">
        <v>0.30890000000000001</v>
      </c>
      <c r="AW1829" s="24">
        <v>0.80640000000000001</v>
      </c>
      <c r="AX1829" s="24">
        <v>0.1474</v>
      </c>
      <c r="AY1829" s="24">
        <v>0.42370000000000002</v>
      </c>
      <c r="AZ1829" s="24">
        <v>0.28639999999999999</v>
      </c>
      <c r="BA1829" s="24">
        <v>0.23680000000000001</v>
      </c>
      <c r="BB1829" s="31">
        <v>3</v>
      </c>
      <c r="BC1829" s="23">
        <v>59</v>
      </c>
      <c r="BD1829" s="32" t="s">
        <v>4403</v>
      </c>
      <c r="BE1829" s="33">
        <v>144.983988130949</v>
      </c>
      <c r="BF1829" s="33">
        <v>-38.342178859198199</v>
      </c>
      <c r="BG1829" s="34">
        <f t="shared" si="336"/>
        <v>85</v>
      </c>
      <c r="BH1829" s="34">
        <f t="shared" si="337"/>
        <v>80</v>
      </c>
      <c r="BI1829" s="34">
        <f t="shared" si="338"/>
        <v>58</v>
      </c>
      <c r="BJ1829" s="34">
        <f t="shared" si="339"/>
        <v>1</v>
      </c>
      <c r="BK1829" s="34">
        <f t="shared" si="340"/>
        <v>96</v>
      </c>
      <c r="BL1829" s="34">
        <f t="shared" si="341"/>
        <v>83</v>
      </c>
      <c r="BM1829" s="35">
        <f t="shared" si="342"/>
        <v>71</v>
      </c>
      <c r="BN1829" s="34">
        <f t="shared" si="343"/>
        <v>41</v>
      </c>
      <c r="BO1829" s="35">
        <f t="shared" si="344"/>
        <v>4</v>
      </c>
      <c r="BP1829" s="35">
        <f t="shared" si="345"/>
        <v>22</v>
      </c>
      <c r="BQ1829" s="35">
        <f t="shared" si="346"/>
        <v>30</v>
      </c>
      <c r="BR1829" s="35">
        <f t="shared" si="347"/>
        <v>44</v>
      </c>
    </row>
    <row r="1830" spans="2:70" x14ac:dyDescent="0.3">
      <c r="B1830" s="6" t="s">
        <v>2399</v>
      </c>
      <c r="C1830" s="6">
        <v>127031731</v>
      </c>
      <c r="D1830" s="6" t="s">
        <v>573</v>
      </c>
      <c r="E1830" s="6" t="s">
        <v>574</v>
      </c>
      <c r="F1830" s="6" t="s">
        <v>2757</v>
      </c>
      <c r="G1830" s="6" t="s">
        <v>77</v>
      </c>
      <c r="H1830" s="6" t="s">
        <v>4995</v>
      </c>
      <c r="I1830" s="22">
        <v>499950</v>
      </c>
      <c r="J1830" s="22">
        <v>499950</v>
      </c>
      <c r="K1830" s="22">
        <v>489850</v>
      </c>
      <c r="L1830" s="22">
        <v>438000</v>
      </c>
      <c r="M1830" s="22">
        <v>435000</v>
      </c>
      <c r="N1830" s="22">
        <v>420000</v>
      </c>
      <c r="O1830" s="23">
        <v>43</v>
      </c>
      <c r="P1830" s="23">
        <v>44</v>
      </c>
      <c r="Q1830" s="23">
        <v>51</v>
      </c>
      <c r="R1830" s="22">
        <v>550</v>
      </c>
      <c r="S1830" s="22">
        <v>520</v>
      </c>
      <c r="T1830" s="24">
        <v>2.5</v>
      </c>
      <c r="U1830" s="24">
        <v>-0.29999999999999982</v>
      </c>
      <c r="V1830" s="24">
        <v>2.8</v>
      </c>
      <c r="W1830" s="24">
        <v>2.6</v>
      </c>
      <c r="X1830" s="25">
        <v>5.7205720572057209E-2</v>
      </c>
      <c r="Y1830" s="24">
        <v>9.1</v>
      </c>
      <c r="Z1830" s="24">
        <v>-3.5</v>
      </c>
      <c r="AA1830" s="24">
        <v>12.6</v>
      </c>
      <c r="AB1830" s="24">
        <v>14</v>
      </c>
      <c r="AC1830" s="26">
        <v>0.36510886882634092</v>
      </c>
      <c r="AD1830" s="24">
        <v>6.38238388006046</v>
      </c>
      <c r="AE1830" s="6">
        <v>266</v>
      </c>
      <c r="AF1830" s="6">
        <v>288</v>
      </c>
      <c r="AG1830" s="6">
        <v>294</v>
      </c>
      <c r="AH1830" s="27">
        <v>5.6571428571428575</v>
      </c>
      <c r="AI1830" s="28">
        <v>490000</v>
      </c>
      <c r="AJ1830" s="28">
        <v>470000</v>
      </c>
      <c r="AK1830" s="28">
        <v>460000</v>
      </c>
      <c r="AL1830" s="29">
        <v>4.2553191489361701E-2</v>
      </c>
      <c r="AM1830" s="29">
        <v>6.5217391304347824E-2</v>
      </c>
      <c r="AN1830" s="6">
        <v>2.1</v>
      </c>
      <c r="AO1830" s="27">
        <v>0</v>
      </c>
      <c r="AP1830" s="6">
        <v>2.1</v>
      </c>
      <c r="AQ1830" s="28">
        <v>570</v>
      </c>
      <c r="AR1830" s="28">
        <v>530</v>
      </c>
      <c r="AS1830" s="25">
        <v>7.5471698113207544E-2</v>
      </c>
      <c r="AT1830" s="30">
        <v>1506.4</v>
      </c>
      <c r="AU1830" s="24">
        <v>0.63680000000000003</v>
      </c>
      <c r="AV1830" s="24">
        <v>0.36320000000000002</v>
      </c>
      <c r="AW1830" s="24">
        <v>5.2200000000000003E-2</v>
      </c>
      <c r="AX1830" s="24">
        <v>3.1699999999999999E-2</v>
      </c>
      <c r="AY1830" s="24">
        <v>9.3200000000000005E-2</v>
      </c>
      <c r="AZ1830" s="24">
        <v>0.18140000000000001</v>
      </c>
      <c r="BA1830" s="24">
        <v>0.69640000000000002</v>
      </c>
      <c r="BB1830" s="31">
        <v>1.5</v>
      </c>
      <c r="BC1830" s="23">
        <v>27</v>
      </c>
      <c r="BD1830" s="32" t="s">
        <v>4684</v>
      </c>
      <c r="BE1830" s="33">
        <v>150.921925617059</v>
      </c>
      <c r="BF1830" s="33">
        <v>-33.929499036034798</v>
      </c>
      <c r="BG1830" s="34">
        <f t="shared" si="336"/>
        <v>75</v>
      </c>
      <c r="BH1830" s="34">
        <f t="shared" si="337"/>
        <v>82</v>
      </c>
      <c r="BI1830" s="34">
        <f t="shared" si="338"/>
        <v>55</v>
      </c>
      <c r="BJ1830" s="34">
        <f t="shared" si="339"/>
        <v>22</v>
      </c>
      <c r="BK1830" s="34">
        <f t="shared" si="340"/>
        <v>100</v>
      </c>
      <c r="BL1830" s="34">
        <f t="shared" si="341"/>
        <v>11</v>
      </c>
      <c r="BM1830" s="35">
        <f t="shared" si="342"/>
        <v>100</v>
      </c>
      <c r="BN1830" s="34">
        <f t="shared" si="343"/>
        <v>86</v>
      </c>
      <c r="BO1830" s="35">
        <f t="shared" si="344"/>
        <v>24</v>
      </c>
      <c r="BP1830" s="35">
        <f t="shared" si="345"/>
        <v>1</v>
      </c>
      <c r="BQ1830" s="35">
        <f t="shared" si="346"/>
        <v>15</v>
      </c>
      <c r="BR1830" s="35">
        <f t="shared" si="347"/>
        <v>43</v>
      </c>
    </row>
    <row r="1831" spans="2:70" x14ac:dyDescent="0.3">
      <c r="B1831" s="6" t="s">
        <v>2594</v>
      </c>
      <c r="C1831" s="6">
        <v>306021151</v>
      </c>
      <c r="D1831" s="6" t="s">
        <v>1816</v>
      </c>
      <c r="E1831" s="6" t="s">
        <v>1349</v>
      </c>
      <c r="F1831" s="6" t="s">
        <v>1349</v>
      </c>
      <c r="G1831" s="6" t="s">
        <v>97</v>
      </c>
      <c r="H1831" s="6" t="s">
        <v>4995</v>
      </c>
      <c r="I1831" s="22">
        <v>319000</v>
      </c>
      <c r="J1831" s="22">
        <v>317220</v>
      </c>
      <c r="K1831" s="22">
        <v>275400</v>
      </c>
      <c r="L1831" s="22">
        <v>337500</v>
      </c>
      <c r="M1831" s="22">
        <v>315000</v>
      </c>
      <c r="N1831" s="22">
        <v>275000</v>
      </c>
      <c r="O1831" s="23">
        <v>30</v>
      </c>
      <c r="P1831" s="23">
        <v>27</v>
      </c>
      <c r="Q1831" s="23">
        <v>20</v>
      </c>
      <c r="R1831" s="22">
        <v>440</v>
      </c>
      <c r="S1831" s="22">
        <v>400</v>
      </c>
      <c r="T1831" s="24">
        <v>3.2</v>
      </c>
      <c r="U1831" s="24">
        <v>-0.39999999999999991</v>
      </c>
      <c r="V1831" s="24">
        <v>3.6</v>
      </c>
      <c r="W1831" s="24">
        <v>4.5</v>
      </c>
      <c r="X1831" s="25">
        <v>7.1724137931034479E-2</v>
      </c>
      <c r="Y1831" s="24">
        <v>4.2</v>
      </c>
      <c r="Z1831" s="24">
        <v>-1.3999999999999995</v>
      </c>
      <c r="AA1831" s="24">
        <v>5.6</v>
      </c>
      <c r="AB1831" s="24">
        <v>7</v>
      </c>
      <c r="AC1831" s="26">
        <v>0.37272973705611279</v>
      </c>
      <c r="AD1831" s="24">
        <v>5.1967126801092647</v>
      </c>
      <c r="AE1831" s="6">
        <v>173</v>
      </c>
      <c r="AF1831" s="6">
        <v>193</v>
      </c>
      <c r="AG1831" s="6">
        <v>183</v>
      </c>
      <c r="AH1831" s="27">
        <v>2.9729729729729728</v>
      </c>
      <c r="AI1831" s="28">
        <v>345000</v>
      </c>
      <c r="AJ1831" s="28">
        <v>305000</v>
      </c>
      <c r="AK1831" s="28">
        <v>257000</v>
      </c>
      <c r="AL1831" s="29">
        <v>0.13114754098360656</v>
      </c>
      <c r="AM1831" s="29">
        <v>0.34241245136186771</v>
      </c>
      <c r="AN1831" s="6">
        <v>2.2000000000000002</v>
      </c>
      <c r="AO1831" s="27">
        <v>-0.5</v>
      </c>
      <c r="AP1831" s="6">
        <v>2.7</v>
      </c>
      <c r="AQ1831" s="28">
        <v>450</v>
      </c>
      <c r="AR1831" s="28">
        <v>425</v>
      </c>
      <c r="AS1831" s="25">
        <v>5.8823529411764705E-2</v>
      </c>
      <c r="AT1831" s="30">
        <v>1180.48</v>
      </c>
      <c r="AU1831" s="24">
        <v>0.5343</v>
      </c>
      <c r="AV1831" s="24">
        <v>0.4657</v>
      </c>
      <c r="AW1831" s="24">
        <v>0.38569999999999999</v>
      </c>
      <c r="AX1831" s="24">
        <v>0.13639999999999999</v>
      </c>
      <c r="AY1831" s="24">
        <v>0.16539999999999999</v>
      </c>
      <c r="AZ1831" s="24">
        <v>0.20880000000000001</v>
      </c>
      <c r="BA1831" s="24">
        <v>0.59279999999999999</v>
      </c>
      <c r="BB1831" s="31">
        <v>1</v>
      </c>
      <c r="BC1831" s="23">
        <v>1392</v>
      </c>
      <c r="BD1831" s="32" t="s">
        <v>4884</v>
      </c>
      <c r="BE1831" s="33">
        <v>145.73666070351101</v>
      </c>
      <c r="BF1831" s="33">
        <v>-16.9193697385248</v>
      </c>
      <c r="BG1831" s="34">
        <f t="shared" si="336"/>
        <v>64</v>
      </c>
      <c r="BH1831" s="34">
        <f t="shared" si="337"/>
        <v>80</v>
      </c>
      <c r="BI1831" s="34">
        <f t="shared" si="338"/>
        <v>88</v>
      </c>
      <c r="BJ1831" s="34">
        <f t="shared" si="339"/>
        <v>66</v>
      </c>
      <c r="BK1831" s="34">
        <f t="shared" si="340"/>
        <v>1</v>
      </c>
      <c r="BL1831" s="34">
        <f t="shared" si="341"/>
        <v>26</v>
      </c>
      <c r="BM1831" s="35">
        <f t="shared" si="342"/>
        <v>100</v>
      </c>
      <c r="BN1831" s="34">
        <f t="shared" si="343"/>
        <v>98</v>
      </c>
      <c r="BO1831" s="35">
        <f t="shared" si="344"/>
        <v>19</v>
      </c>
      <c r="BP1831" s="35">
        <f t="shared" si="345"/>
        <v>47</v>
      </c>
      <c r="BQ1831" s="35">
        <f t="shared" si="346"/>
        <v>10</v>
      </c>
      <c r="BR1831" s="35">
        <f t="shared" si="347"/>
        <v>43</v>
      </c>
    </row>
    <row r="1832" spans="2:70" x14ac:dyDescent="0.3">
      <c r="B1832" s="6" t="s">
        <v>1100</v>
      </c>
      <c r="C1832" s="6">
        <v>210051442</v>
      </c>
      <c r="D1832" s="6" t="s">
        <v>333</v>
      </c>
      <c r="E1832" s="6" t="s">
        <v>146</v>
      </c>
      <c r="F1832" s="6" t="s">
        <v>689</v>
      </c>
      <c r="G1832" s="6" t="s">
        <v>86</v>
      </c>
      <c r="H1832" s="6" t="s">
        <v>4995</v>
      </c>
      <c r="I1832" s="22">
        <v>380000</v>
      </c>
      <c r="J1832" s="22">
        <v>380000</v>
      </c>
      <c r="K1832" s="22">
        <v>380000</v>
      </c>
      <c r="L1832" s="22">
        <v>401500</v>
      </c>
      <c r="M1832" s="22">
        <v>392000</v>
      </c>
      <c r="N1832" s="22">
        <v>378000</v>
      </c>
      <c r="O1832" s="23">
        <v>27</v>
      </c>
      <c r="P1832" s="23">
        <v>29</v>
      </c>
      <c r="Q1832" s="23">
        <v>38</v>
      </c>
      <c r="R1832" s="22">
        <v>440</v>
      </c>
      <c r="S1832" s="22">
        <v>400</v>
      </c>
      <c r="T1832" s="24">
        <v>9.3000000000000007</v>
      </c>
      <c r="U1832" s="24">
        <v>0.10000000000000142</v>
      </c>
      <c r="V1832" s="24">
        <v>9.1999999999999993</v>
      </c>
      <c r="W1832" s="24">
        <v>7.1</v>
      </c>
      <c r="X1832" s="25">
        <v>6.0210526315789471E-2</v>
      </c>
      <c r="Y1832" s="24">
        <v>13.3</v>
      </c>
      <c r="Z1832" s="24">
        <v>-2</v>
      </c>
      <c r="AA1832" s="24">
        <v>15.3</v>
      </c>
      <c r="AB1832" s="24">
        <v>12</v>
      </c>
      <c r="AC1832" s="26">
        <v>0.20064205457463885</v>
      </c>
      <c r="AD1832" s="24">
        <v>3.332341815487883</v>
      </c>
      <c r="AE1832" s="6">
        <v>102</v>
      </c>
      <c r="AF1832" s="6">
        <v>113</v>
      </c>
      <c r="AG1832" s="6">
        <v>132</v>
      </c>
      <c r="AH1832" s="27">
        <v>2.6285714285714286</v>
      </c>
      <c r="AI1832" s="28">
        <v>465000</v>
      </c>
      <c r="AJ1832" s="28">
        <v>455000</v>
      </c>
      <c r="AK1832" s="28">
        <v>455000</v>
      </c>
      <c r="AL1832" s="29">
        <v>2.197802197802198E-2</v>
      </c>
      <c r="AM1832" s="29">
        <v>2.197802197802198E-2</v>
      </c>
      <c r="AN1832" s="6">
        <v>3.3</v>
      </c>
      <c r="AO1832" s="27">
        <v>0.19999999999999973</v>
      </c>
      <c r="AP1832" s="6">
        <v>3.1</v>
      </c>
      <c r="AQ1832" s="28">
        <v>485</v>
      </c>
      <c r="AR1832" s="28">
        <v>450</v>
      </c>
      <c r="AS1832" s="25">
        <v>7.7777777777777779E-2</v>
      </c>
      <c r="AT1832" s="30">
        <v>2192.96</v>
      </c>
      <c r="AU1832" s="24">
        <v>0.85550000000000004</v>
      </c>
      <c r="AV1832" s="24">
        <v>0.14449999999999999</v>
      </c>
      <c r="AW1832" s="24">
        <v>0.89600000000000002</v>
      </c>
      <c r="AX1832" s="24">
        <v>9.2100000000000001E-2</v>
      </c>
      <c r="AY1832" s="24">
        <v>0.1467</v>
      </c>
      <c r="AZ1832" s="24">
        <v>0.56200000000000006</v>
      </c>
      <c r="BA1832" s="24">
        <v>0.2717</v>
      </c>
      <c r="BB1832" s="31">
        <v>3</v>
      </c>
      <c r="BC1832" s="23">
        <v>27</v>
      </c>
      <c r="BD1832" s="32" t="s">
        <v>3460</v>
      </c>
      <c r="BE1832" s="33">
        <v>144.95228401912601</v>
      </c>
      <c r="BF1832" s="33">
        <v>-37.568331130119503</v>
      </c>
      <c r="BG1832" s="34">
        <f t="shared" si="336"/>
        <v>1</v>
      </c>
      <c r="BH1832" s="34">
        <f t="shared" si="337"/>
        <v>62</v>
      </c>
      <c r="BI1832" s="34">
        <f t="shared" si="338"/>
        <v>92</v>
      </c>
      <c r="BJ1832" s="34">
        <f t="shared" si="339"/>
        <v>12</v>
      </c>
      <c r="BK1832" s="34">
        <f t="shared" si="340"/>
        <v>100</v>
      </c>
      <c r="BL1832" s="34">
        <f t="shared" si="341"/>
        <v>22</v>
      </c>
      <c r="BM1832" s="35">
        <f t="shared" si="342"/>
        <v>100</v>
      </c>
      <c r="BN1832" s="34">
        <f t="shared" si="343"/>
        <v>100</v>
      </c>
      <c r="BO1832" s="35">
        <f t="shared" si="344"/>
        <v>100</v>
      </c>
      <c r="BP1832" s="35">
        <f t="shared" si="345"/>
        <v>1</v>
      </c>
      <c r="BQ1832" s="35">
        <f t="shared" si="346"/>
        <v>30</v>
      </c>
      <c r="BR1832" s="35">
        <f t="shared" si="347"/>
        <v>43</v>
      </c>
    </row>
    <row r="1833" spans="2:70" x14ac:dyDescent="0.3">
      <c r="B1833" s="6" t="s">
        <v>1714</v>
      </c>
      <c r="C1833" s="6">
        <v>212021295</v>
      </c>
      <c r="D1833" s="6" t="s">
        <v>595</v>
      </c>
      <c r="E1833" s="6" t="s">
        <v>157</v>
      </c>
      <c r="F1833" s="6" t="s">
        <v>689</v>
      </c>
      <c r="G1833" s="6" t="s">
        <v>86</v>
      </c>
      <c r="H1833" s="6" t="s">
        <v>4995</v>
      </c>
      <c r="I1833" s="22">
        <v>550000</v>
      </c>
      <c r="J1833" s="22">
        <v>550000</v>
      </c>
      <c r="K1833" s="22">
        <v>530400</v>
      </c>
      <c r="L1833" s="22">
        <v>533000</v>
      </c>
      <c r="M1833" s="22">
        <v>525000</v>
      </c>
      <c r="N1833" s="22">
        <v>513000</v>
      </c>
      <c r="O1833" s="23">
        <v>46</v>
      </c>
      <c r="P1833" s="23">
        <v>56</v>
      </c>
      <c r="Q1833" s="23">
        <v>66</v>
      </c>
      <c r="R1833" s="22">
        <v>530</v>
      </c>
      <c r="S1833" s="22">
        <v>465</v>
      </c>
      <c r="T1833" s="24">
        <v>2.8</v>
      </c>
      <c r="U1833" s="24">
        <v>-0.20000000000000018</v>
      </c>
      <c r="V1833" s="24">
        <v>3</v>
      </c>
      <c r="W1833" s="24">
        <v>4.3</v>
      </c>
      <c r="X1833" s="25">
        <v>5.0109090909090909E-2</v>
      </c>
      <c r="Y1833" s="24">
        <v>4.9000000000000004</v>
      </c>
      <c r="Z1833" s="24">
        <v>-1.5</v>
      </c>
      <c r="AA1833" s="24">
        <v>6.4</v>
      </c>
      <c r="AB1833" s="24">
        <v>6.3</v>
      </c>
      <c r="AC1833" s="26">
        <v>0.37497170024903781</v>
      </c>
      <c r="AD1833" s="24">
        <v>7.4831072255794915</v>
      </c>
      <c r="AE1833" s="6">
        <v>102</v>
      </c>
      <c r="AF1833" s="6">
        <v>103</v>
      </c>
      <c r="AG1833" s="6">
        <v>119</v>
      </c>
      <c r="AH1833" s="27">
        <v>16.455882352941174</v>
      </c>
      <c r="AI1833" s="28">
        <v>600000</v>
      </c>
      <c r="AJ1833" s="28">
        <v>575000</v>
      </c>
      <c r="AK1833" s="28">
        <v>570000</v>
      </c>
      <c r="AL1833" s="29">
        <v>4.3478260869565216E-2</v>
      </c>
      <c r="AM1833" s="29">
        <v>5.2631578947368418E-2</v>
      </c>
      <c r="AN1833" s="6">
        <v>3</v>
      </c>
      <c r="AO1833" s="27">
        <v>-0.20000000000000018</v>
      </c>
      <c r="AP1833" s="6">
        <v>3.2</v>
      </c>
      <c r="AQ1833" s="28">
        <v>550</v>
      </c>
      <c r="AR1833" s="28">
        <v>500</v>
      </c>
      <c r="AS1833" s="25">
        <v>0.1</v>
      </c>
      <c r="AT1833" s="30">
        <v>1413.44</v>
      </c>
      <c r="AU1833" s="24">
        <v>0.65329999999999999</v>
      </c>
      <c r="AV1833" s="24">
        <v>0.34670000000000001</v>
      </c>
      <c r="AW1833" s="24">
        <v>0.78339999999999999</v>
      </c>
      <c r="AX1833" s="24">
        <v>0.2099</v>
      </c>
      <c r="AY1833" s="24">
        <v>0.22520000000000001</v>
      </c>
      <c r="AZ1833" s="24">
        <v>0.3115</v>
      </c>
      <c r="BA1833" s="24">
        <v>0.41510000000000002</v>
      </c>
      <c r="BB1833" s="31">
        <v>2</v>
      </c>
      <c r="BC1833" s="23">
        <v>31</v>
      </c>
      <c r="BD1833" s="32" t="s">
        <v>4032</v>
      </c>
      <c r="BE1833" s="33">
        <v>145.24059230412999</v>
      </c>
      <c r="BF1833" s="33">
        <v>-37.987801357793899</v>
      </c>
      <c r="BG1833" s="34">
        <f t="shared" si="336"/>
        <v>70</v>
      </c>
      <c r="BH1833" s="34">
        <f t="shared" si="337"/>
        <v>67</v>
      </c>
      <c r="BI1833" s="34">
        <f t="shared" si="338"/>
        <v>1</v>
      </c>
      <c r="BJ1833" s="34">
        <f t="shared" si="339"/>
        <v>23</v>
      </c>
      <c r="BK1833" s="34">
        <f t="shared" si="340"/>
        <v>100</v>
      </c>
      <c r="BL1833" s="34">
        <f t="shared" si="341"/>
        <v>40</v>
      </c>
      <c r="BM1833" s="35">
        <f t="shared" si="342"/>
        <v>100</v>
      </c>
      <c r="BN1833" s="34">
        <f t="shared" si="343"/>
        <v>75</v>
      </c>
      <c r="BO1833" s="35">
        <f t="shared" si="344"/>
        <v>18</v>
      </c>
      <c r="BP1833" s="35">
        <f t="shared" si="345"/>
        <v>36</v>
      </c>
      <c r="BQ1833" s="35">
        <f t="shared" si="346"/>
        <v>20</v>
      </c>
      <c r="BR1833" s="35">
        <f t="shared" si="347"/>
        <v>42</v>
      </c>
    </row>
    <row r="1834" spans="2:70" x14ac:dyDescent="0.3">
      <c r="B1834" s="6" t="s">
        <v>2561</v>
      </c>
      <c r="C1834" s="6">
        <v>125011582</v>
      </c>
      <c r="D1834" s="6" t="s">
        <v>2043</v>
      </c>
      <c r="E1834" s="6" t="s">
        <v>791</v>
      </c>
      <c r="F1834" s="6" t="s">
        <v>2757</v>
      </c>
      <c r="G1834" s="6" t="s">
        <v>77</v>
      </c>
      <c r="H1834" s="6" t="s">
        <v>4995</v>
      </c>
      <c r="I1834" s="22">
        <v>589000</v>
      </c>
      <c r="J1834" s="22">
        <v>581140</v>
      </c>
      <c r="K1834" s="22">
        <v>559000</v>
      </c>
      <c r="L1834" s="22">
        <v>609000</v>
      </c>
      <c r="M1834" s="22">
        <v>593000</v>
      </c>
      <c r="N1834" s="22">
        <v>575000</v>
      </c>
      <c r="O1834" s="23">
        <v>29</v>
      </c>
      <c r="P1834" s="23">
        <v>33</v>
      </c>
      <c r="Q1834" s="23">
        <v>49</v>
      </c>
      <c r="R1834" s="22">
        <v>720</v>
      </c>
      <c r="S1834" s="22">
        <v>670</v>
      </c>
      <c r="T1834" s="24">
        <v>2.4</v>
      </c>
      <c r="U1834" s="24">
        <v>-0.20000000000000018</v>
      </c>
      <c r="V1834" s="24">
        <v>2.6</v>
      </c>
      <c r="W1834" s="24">
        <v>3.2</v>
      </c>
      <c r="X1834" s="25">
        <v>6.3565365025466891E-2</v>
      </c>
      <c r="Y1834" s="24">
        <v>8.1</v>
      </c>
      <c r="Z1834" s="24">
        <v>-2.9000000000000004</v>
      </c>
      <c r="AA1834" s="24">
        <v>11</v>
      </c>
      <c r="AB1834" s="24">
        <v>9.5</v>
      </c>
      <c r="AC1834" s="26">
        <v>0.41103397880891485</v>
      </c>
      <c r="AD1834" s="24">
        <v>6.4663198055141793</v>
      </c>
      <c r="AE1834" s="6">
        <v>542</v>
      </c>
      <c r="AF1834" s="6">
        <v>531</v>
      </c>
      <c r="AG1834" s="6">
        <v>452</v>
      </c>
      <c r="AH1834" s="27">
        <v>9.4618705035971225</v>
      </c>
      <c r="AI1834" s="28">
        <v>690000</v>
      </c>
      <c r="AJ1834" s="28">
        <v>650448</v>
      </c>
      <c r="AK1834" s="28">
        <v>626000</v>
      </c>
      <c r="AL1834" s="29">
        <v>6.0807320492952552E-2</v>
      </c>
      <c r="AM1834" s="29">
        <v>0.10223642172523961</v>
      </c>
      <c r="AN1834" s="6">
        <v>2.4</v>
      </c>
      <c r="AO1834" s="27">
        <v>-0.70000000000000018</v>
      </c>
      <c r="AP1834" s="6">
        <v>3.1</v>
      </c>
      <c r="AQ1834" s="28">
        <v>730</v>
      </c>
      <c r="AR1834" s="28">
        <v>700</v>
      </c>
      <c r="AS1834" s="25">
        <v>4.2857142857142858E-2</v>
      </c>
      <c r="AT1834" s="30">
        <v>1751.68</v>
      </c>
      <c r="AU1834" s="24">
        <v>0.73129999999999995</v>
      </c>
      <c r="AV1834" s="24">
        <v>0.26869999999999999</v>
      </c>
      <c r="AW1834" s="24">
        <v>0.44569999999999999</v>
      </c>
      <c r="AX1834" s="24">
        <v>9.4200000000000006E-2</v>
      </c>
      <c r="AY1834" s="24">
        <v>0.217</v>
      </c>
      <c r="AZ1834" s="24">
        <v>0.23549999999999999</v>
      </c>
      <c r="BA1834" s="24">
        <v>0.49480000000000002</v>
      </c>
      <c r="BB1834" s="31">
        <v>2</v>
      </c>
      <c r="BC1834" s="23">
        <v>17</v>
      </c>
      <c r="BD1834" s="32" t="s">
        <v>4849</v>
      </c>
      <c r="BE1834" s="33">
        <v>151.02582545099199</v>
      </c>
      <c r="BF1834" s="33">
        <v>-33.851690639585499</v>
      </c>
      <c r="BG1834" s="34">
        <f t="shared" si="336"/>
        <v>77</v>
      </c>
      <c r="BH1834" s="34">
        <f t="shared" si="337"/>
        <v>77</v>
      </c>
      <c r="BI1834" s="34">
        <f t="shared" si="338"/>
        <v>8</v>
      </c>
      <c r="BJ1834" s="34">
        <f t="shared" si="339"/>
        <v>31</v>
      </c>
      <c r="BK1834" s="34">
        <f t="shared" si="340"/>
        <v>100</v>
      </c>
      <c r="BL1834" s="34">
        <f t="shared" si="341"/>
        <v>38</v>
      </c>
      <c r="BM1834" s="35">
        <f t="shared" si="342"/>
        <v>100</v>
      </c>
      <c r="BN1834" s="34">
        <f t="shared" si="343"/>
        <v>85</v>
      </c>
      <c r="BO1834" s="35">
        <f t="shared" si="344"/>
        <v>1</v>
      </c>
      <c r="BP1834" s="35">
        <f t="shared" si="345"/>
        <v>1</v>
      </c>
      <c r="BQ1834" s="35">
        <f t="shared" si="346"/>
        <v>20</v>
      </c>
      <c r="BR1834" s="35">
        <f t="shared" si="347"/>
        <v>42</v>
      </c>
    </row>
    <row r="1835" spans="2:70" x14ac:dyDescent="0.3">
      <c r="B1835" s="6" t="s">
        <v>2501</v>
      </c>
      <c r="C1835" s="6">
        <v>127031601</v>
      </c>
      <c r="D1835" s="6" t="s">
        <v>573</v>
      </c>
      <c r="E1835" s="6" t="s">
        <v>574</v>
      </c>
      <c r="F1835" s="6" t="s">
        <v>2757</v>
      </c>
      <c r="G1835" s="6" t="s">
        <v>77</v>
      </c>
      <c r="H1835" s="6" t="s">
        <v>4995</v>
      </c>
      <c r="I1835" s="22">
        <v>450000</v>
      </c>
      <c r="J1835" s="22">
        <v>457500</v>
      </c>
      <c r="K1835" s="22">
        <v>449000</v>
      </c>
      <c r="L1835" s="22">
        <v>419000</v>
      </c>
      <c r="M1835" s="22">
        <v>405000</v>
      </c>
      <c r="N1835" s="22">
        <v>385000</v>
      </c>
      <c r="O1835" s="23">
        <v>39</v>
      </c>
      <c r="P1835" s="23">
        <v>47</v>
      </c>
      <c r="Q1835" s="23">
        <v>48</v>
      </c>
      <c r="R1835" s="22">
        <v>520</v>
      </c>
      <c r="S1835" s="22">
        <v>490</v>
      </c>
      <c r="T1835" s="24">
        <v>2.4</v>
      </c>
      <c r="U1835" s="24">
        <v>-0.30000000000000027</v>
      </c>
      <c r="V1835" s="24">
        <v>2.7</v>
      </c>
      <c r="W1835" s="24">
        <v>2.6</v>
      </c>
      <c r="X1835" s="25">
        <v>6.0088888888888886E-2</v>
      </c>
      <c r="Y1835" s="24">
        <v>6.1</v>
      </c>
      <c r="Z1835" s="24">
        <v>-2.0999999999999996</v>
      </c>
      <c r="AA1835" s="24">
        <v>8.1999999999999993</v>
      </c>
      <c r="AB1835" s="24">
        <v>9.5</v>
      </c>
      <c r="AC1835" s="26">
        <v>0.41454081632653056</v>
      </c>
      <c r="AD1835" s="24">
        <v>6.8987931711145993</v>
      </c>
      <c r="AE1835" s="6">
        <v>266</v>
      </c>
      <c r="AF1835" s="6">
        <v>288</v>
      </c>
      <c r="AG1835" s="6">
        <v>294</v>
      </c>
      <c r="AH1835" s="27">
        <v>5.6571428571428575</v>
      </c>
      <c r="AI1835" s="28">
        <v>490000</v>
      </c>
      <c r="AJ1835" s="28">
        <v>470000</v>
      </c>
      <c r="AK1835" s="28">
        <v>460000</v>
      </c>
      <c r="AL1835" s="29">
        <v>4.2553191489361701E-2</v>
      </c>
      <c r="AM1835" s="29">
        <v>6.5217391304347824E-2</v>
      </c>
      <c r="AN1835" s="6">
        <v>2.1</v>
      </c>
      <c r="AO1835" s="27">
        <v>0</v>
      </c>
      <c r="AP1835" s="6">
        <v>2.1</v>
      </c>
      <c r="AQ1835" s="28">
        <v>570</v>
      </c>
      <c r="AR1835" s="28">
        <v>530</v>
      </c>
      <c r="AS1835" s="25">
        <v>7.5471698113207544E-2</v>
      </c>
      <c r="AT1835" s="30">
        <v>1254.4000000000001</v>
      </c>
      <c r="AU1835" s="24">
        <v>0.57950000000000002</v>
      </c>
      <c r="AV1835" s="24">
        <v>0.42049999999999998</v>
      </c>
      <c r="AW1835" s="24">
        <v>0.2014</v>
      </c>
      <c r="AX1835" s="24">
        <v>5.11E-2</v>
      </c>
      <c r="AY1835" s="24">
        <v>0.1119</v>
      </c>
      <c r="AZ1835" s="24">
        <v>0.1608</v>
      </c>
      <c r="BA1835" s="24">
        <v>0.68889999999999996</v>
      </c>
      <c r="BB1835" s="31">
        <v>1</v>
      </c>
      <c r="BC1835" s="23">
        <v>26</v>
      </c>
      <c r="BD1835" s="32" t="s">
        <v>4788</v>
      </c>
      <c r="BE1835" s="33">
        <v>150.93515167180999</v>
      </c>
      <c r="BF1835" s="33">
        <v>-33.913272565313001</v>
      </c>
      <c r="BG1835" s="34">
        <f t="shared" si="336"/>
        <v>77</v>
      </c>
      <c r="BH1835" s="34">
        <f t="shared" si="337"/>
        <v>82</v>
      </c>
      <c r="BI1835" s="34">
        <f t="shared" si="338"/>
        <v>55</v>
      </c>
      <c r="BJ1835" s="34">
        <f t="shared" si="339"/>
        <v>22</v>
      </c>
      <c r="BK1835" s="34">
        <f t="shared" si="340"/>
        <v>100</v>
      </c>
      <c r="BL1835" s="34">
        <f t="shared" si="341"/>
        <v>15</v>
      </c>
      <c r="BM1835" s="35">
        <f t="shared" si="342"/>
        <v>100</v>
      </c>
      <c r="BN1835" s="34">
        <f t="shared" si="343"/>
        <v>81</v>
      </c>
      <c r="BO1835" s="35">
        <f t="shared" si="344"/>
        <v>1</v>
      </c>
      <c r="BP1835" s="35">
        <f t="shared" si="345"/>
        <v>16</v>
      </c>
      <c r="BQ1835" s="35">
        <f t="shared" si="346"/>
        <v>10</v>
      </c>
      <c r="BR1835" s="35">
        <f t="shared" si="347"/>
        <v>42</v>
      </c>
    </row>
    <row r="1836" spans="2:70" x14ac:dyDescent="0.3">
      <c r="B1836" s="6" t="s">
        <v>1446</v>
      </c>
      <c r="C1836" s="6">
        <v>212031559</v>
      </c>
      <c r="D1836" s="6" t="s">
        <v>578</v>
      </c>
      <c r="E1836" s="6" t="s">
        <v>157</v>
      </c>
      <c r="F1836" s="6" t="s">
        <v>689</v>
      </c>
      <c r="G1836" s="6" t="s">
        <v>86</v>
      </c>
      <c r="H1836" s="6" t="s">
        <v>4995</v>
      </c>
      <c r="I1836" s="22">
        <v>500000</v>
      </c>
      <c r="J1836" s="22">
        <v>495000</v>
      </c>
      <c r="K1836" s="22">
        <v>495000</v>
      </c>
      <c r="L1836" s="22">
        <v>495000</v>
      </c>
      <c r="M1836" s="22">
        <v>490000</v>
      </c>
      <c r="N1836" s="22">
        <v>510000</v>
      </c>
      <c r="O1836" s="23">
        <v>29</v>
      </c>
      <c r="P1836" s="23">
        <v>29</v>
      </c>
      <c r="Q1836" s="23">
        <v>27</v>
      </c>
      <c r="R1836" s="22">
        <v>500</v>
      </c>
      <c r="S1836" s="22">
        <v>450</v>
      </c>
      <c r="T1836" s="24">
        <v>12</v>
      </c>
      <c r="U1836" s="24">
        <v>-0.80000000000000071</v>
      </c>
      <c r="V1836" s="24">
        <v>12.8</v>
      </c>
      <c r="W1836" s="24">
        <v>8</v>
      </c>
      <c r="X1836" s="25">
        <v>5.1999999999999998E-2</v>
      </c>
      <c r="Y1836" s="24">
        <v>9.6</v>
      </c>
      <c r="Z1836" s="24">
        <v>-1.5999999999999996</v>
      </c>
      <c r="AA1836" s="24">
        <v>11.2</v>
      </c>
      <c r="AB1836" s="24">
        <v>16</v>
      </c>
      <c r="AC1836" s="26">
        <v>0.20440868655154365</v>
      </c>
      <c r="AD1836" s="24">
        <v>3.9309362798373781</v>
      </c>
      <c r="AE1836" s="6">
        <v>1125</v>
      </c>
      <c r="AF1836" s="6">
        <v>119</v>
      </c>
      <c r="AG1836" s="6">
        <v>112</v>
      </c>
      <c r="AH1836" s="27">
        <v>6.9753694581280783</v>
      </c>
      <c r="AI1836" s="28">
        <v>545000</v>
      </c>
      <c r="AJ1836" s="28">
        <v>538500</v>
      </c>
      <c r="AK1836" s="28">
        <v>505000</v>
      </c>
      <c r="AL1836" s="29">
        <v>1.2070566388115135E-2</v>
      </c>
      <c r="AM1836" s="29">
        <v>7.9207920792079209E-2</v>
      </c>
      <c r="AN1836" s="6">
        <v>2.8</v>
      </c>
      <c r="AO1836" s="27">
        <v>-0.20000000000000018</v>
      </c>
      <c r="AP1836" s="6">
        <v>3</v>
      </c>
      <c r="AQ1836" s="28">
        <v>530</v>
      </c>
      <c r="AR1836" s="28">
        <v>490</v>
      </c>
      <c r="AS1836" s="25">
        <v>8.1632653061224483E-2</v>
      </c>
      <c r="AT1836" s="30">
        <v>2446.0800000000004</v>
      </c>
      <c r="AU1836" s="24">
        <v>0.89539999999999997</v>
      </c>
      <c r="AV1836" s="24">
        <v>0.1046</v>
      </c>
      <c r="AW1836" s="24">
        <v>0.94550000000000001</v>
      </c>
      <c r="AX1836" s="24">
        <v>4.7500000000000001E-2</v>
      </c>
      <c r="AY1836" s="24">
        <v>9.5799999999999996E-2</v>
      </c>
      <c r="AZ1836" s="24">
        <v>0.60899999999999999</v>
      </c>
      <c r="BA1836" s="24">
        <v>0.27679999999999999</v>
      </c>
      <c r="BB1836" s="31">
        <v>5.5</v>
      </c>
      <c r="BC1836" s="23">
        <v>43</v>
      </c>
      <c r="BD1836" s="32" t="s">
        <v>3768</v>
      </c>
      <c r="BE1836" s="33">
        <v>145.315404285776</v>
      </c>
      <c r="BF1836" s="33">
        <v>-38.079499978388903</v>
      </c>
      <c r="BG1836" s="34">
        <f t="shared" si="336"/>
        <v>1</v>
      </c>
      <c r="BH1836" s="34">
        <f t="shared" si="337"/>
        <v>70</v>
      </c>
      <c r="BI1836" s="34">
        <f t="shared" si="338"/>
        <v>38</v>
      </c>
      <c r="BJ1836" s="34">
        <f t="shared" si="339"/>
        <v>7</v>
      </c>
      <c r="BK1836" s="34">
        <f t="shared" si="340"/>
        <v>100</v>
      </c>
      <c r="BL1836" s="34">
        <f t="shared" si="341"/>
        <v>11</v>
      </c>
      <c r="BM1836" s="35">
        <f t="shared" si="342"/>
        <v>100</v>
      </c>
      <c r="BN1836" s="34">
        <f t="shared" si="343"/>
        <v>100</v>
      </c>
      <c r="BO1836" s="35">
        <f t="shared" si="344"/>
        <v>100</v>
      </c>
      <c r="BP1836" s="35">
        <f t="shared" si="345"/>
        <v>1</v>
      </c>
      <c r="BQ1836" s="35">
        <f t="shared" si="346"/>
        <v>55</v>
      </c>
      <c r="BR1836" s="35">
        <f t="shared" si="347"/>
        <v>42</v>
      </c>
    </row>
    <row r="1837" spans="2:70" x14ac:dyDescent="0.3">
      <c r="B1837" s="6" t="s">
        <v>2639</v>
      </c>
      <c r="C1837" s="6">
        <v>308051538</v>
      </c>
      <c r="D1837" s="6" t="s">
        <v>1150</v>
      </c>
      <c r="E1837" s="6" t="s">
        <v>370</v>
      </c>
      <c r="F1837" s="6" t="s">
        <v>1150</v>
      </c>
      <c r="G1837" s="6" t="s">
        <v>97</v>
      </c>
      <c r="H1837" s="6" t="s">
        <v>4995</v>
      </c>
      <c r="I1837" s="22">
        <v>359000</v>
      </c>
      <c r="J1837" s="22">
        <v>341700</v>
      </c>
      <c r="K1837" s="22">
        <v>289000</v>
      </c>
      <c r="L1837" s="22">
        <v>385000</v>
      </c>
      <c r="M1837" s="22">
        <v>362000</v>
      </c>
      <c r="N1837" s="22">
        <v>286750</v>
      </c>
      <c r="O1837" s="23">
        <v>35</v>
      </c>
      <c r="P1837" s="23">
        <v>37</v>
      </c>
      <c r="Q1837" s="23">
        <v>73</v>
      </c>
      <c r="R1837" s="22">
        <v>440</v>
      </c>
      <c r="S1837" s="22">
        <v>420</v>
      </c>
      <c r="T1837" s="24">
        <v>8.6999999999999993</v>
      </c>
      <c r="U1837" s="24">
        <v>-2.1000000000000014</v>
      </c>
      <c r="V1837" s="24">
        <v>10.8</v>
      </c>
      <c r="W1837" s="24">
        <v>9.3000000000000007</v>
      </c>
      <c r="X1837" s="25">
        <v>6.3732590529247915E-2</v>
      </c>
      <c r="Y1837" s="24">
        <v>6.3</v>
      </c>
      <c r="Z1837" s="24">
        <v>-1.5</v>
      </c>
      <c r="AA1837" s="24">
        <v>7.8</v>
      </c>
      <c r="AB1837" s="24">
        <v>13.3</v>
      </c>
      <c r="AC1837" s="26">
        <v>0.20250368188512516</v>
      </c>
      <c r="AD1837" s="24">
        <v>3.1773960575506965</v>
      </c>
      <c r="AE1837" s="6">
        <v>123</v>
      </c>
      <c r="AF1837" s="6">
        <v>125</v>
      </c>
      <c r="AG1837" s="6">
        <v>87</v>
      </c>
      <c r="AH1837" s="27">
        <v>4.1983471074380168</v>
      </c>
      <c r="AI1837" s="28">
        <v>335000</v>
      </c>
      <c r="AJ1837" s="28">
        <v>270000</v>
      </c>
      <c r="AK1837" s="28">
        <v>245000</v>
      </c>
      <c r="AL1837" s="29">
        <v>0.24074074074074073</v>
      </c>
      <c r="AM1837" s="29">
        <v>0.36734693877551022</v>
      </c>
      <c r="AN1837" s="6">
        <v>5.0999999999999996</v>
      </c>
      <c r="AO1837" s="27">
        <v>-0.20000000000000018</v>
      </c>
      <c r="AP1837" s="6">
        <v>5.3</v>
      </c>
      <c r="AQ1837" s="28">
        <v>390</v>
      </c>
      <c r="AR1837" s="28">
        <v>350</v>
      </c>
      <c r="AS1837" s="25">
        <v>0.11428571428571428</v>
      </c>
      <c r="AT1837" s="30">
        <v>2172.8000000000002</v>
      </c>
      <c r="AU1837" s="24">
        <v>0.76570000000000005</v>
      </c>
      <c r="AV1837" s="24">
        <v>0.23430000000000001</v>
      </c>
      <c r="AW1837" s="24">
        <v>0.91990000000000005</v>
      </c>
      <c r="AX1837" s="24">
        <v>4.0899999999999999E-2</v>
      </c>
      <c r="AY1837" s="24">
        <v>0.22270000000000001</v>
      </c>
      <c r="AZ1837" s="24">
        <v>0.40529999999999999</v>
      </c>
      <c r="BA1837" s="24">
        <v>0.35399999999999998</v>
      </c>
      <c r="BB1837" s="31">
        <v>3.5</v>
      </c>
      <c r="BC1837" s="23">
        <v>433</v>
      </c>
      <c r="BD1837" s="32" t="s">
        <v>4933</v>
      </c>
      <c r="BE1837" s="33">
        <v>151.26801031617401</v>
      </c>
      <c r="BF1837" s="33">
        <v>-23.912954731104499</v>
      </c>
      <c r="BG1837" s="34">
        <f t="shared" si="336"/>
        <v>1</v>
      </c>
      <c r="BH1837" s="34">
        <f t="shared" si="337"/>
        <v>32</v>
      </c>
      <c r="BI1837" s="34">
        <f t="shared" si="338"/>
        <v>73</v>
      </c>
      <c r="BJ1837" s="34">
        <f t="shared" si="339"/>
        <v>100</v>
      </c>
      <c r="BK1837" s="34">
        <f t="shared" si="340"/>
        <v>37</v>
      </c>
      <c r="BL1837" s="34">
        <f t="shared" si="341"/>
        <v>39</v>
      </c>
      <c r="BM1837" s="35">
        <f t="shared" si="342"/>
        <v>100</v>
      </c>
      <c r="BN1837" s="34">
        <f t="shared" si="343"/>
        <v>100</v>
      </c>
      <c r="BO1837" s="35">
        <f t="shared" si="344"/>
        <v>100</v>
      </c>
      <c r="BP1837" s="35">
        <f t="shared" si="345"/>
        <v>13</v>
      </c>
      <c r="BQ1837" s="35">
        <f t="shared" si="346"/>
        <v>35</v>
      </c>
      <c r="BR1837" s="35">
        <f t="shared" si="347"/>
        <v>42</v>
      </c>
    </row>
    <row r="1838" spans="2:70" x14ac:dyDescent="0.3">
      <c r="B1838" s="6" t="s">
        <v>1697</v>
      </c>
      <c r="C1838" s="6">
        <v>210051542</v>
      </c>
      <c r="D1838" s="6" t="s">
        <v>333</v>
      </c>
      <c r="E1838" s="6" t="s">
        <v>146</v>
      </c>
      <c r="F1838" s="6" t="s">
        <v>689</v>
      </c>
      <c r="G1838" s="6" t="s">
        <v>86</v>
      </c>
      <c r="H1838" s="6" t="s">
        <v>4995</v>
      </c>
      <c r="I1838" s="22">
        <v>464800</v>
      </c>
      <c r="J1838" s="22">
        <v>440000</v>
      </c>
      <c r="K1838" s="22">
        <v>440000</v>
      </c>
      <c r="L1838" s="22">
        <v>392000</v>
      </c>
      <c r="M1838" s="22">
        <v>415000</v>
      </c>
      <c r="N1838" s="22">
        <v>425000</v>
      </c>
      <c r="O1838" s="23">
        <v>24</v>
      </c>
      <c r="P1838" s="23">
        <v>25</v>
      </c>
      <c r="Q1838" s="23">
        <v>26</v>
      </c>
      <c r="R1838" s="22">
        <v>465</v>
      </c>
      <c r="S1838" s="22">
        <v>420</v>
      </c>
      <c r="T1838" s="24">
        <v>10.6</v>
      </c>
      <c r="U1838" s="24">
        <v>-2.2000000000000011</v>
      </c>
      <c r="V1838" s="24">
        <v>12.8</v>
      </c>
      <c r="W1838" s="24">
        <v>10.6</v>
      </c>
      <c r="X1838" s="25">
        <v>5.2022375215146299E-2</v>
      </c>
      <c r="Y1838" s="24">
        <v>20.6</v>
      </c>
      <c r="Z1838" s="24">
        <v>-1.3999999999999986</v>
      </c>
      <c r="AA1838" s="24">
        <v>22</v>
      </c>
      <c r="AB1838" s="24">
        <v>12.1</v>
      </c>
      <c r="AC1838" s="26">
        <v>0.22131053914102952</v>
      </c>
      <c r="AD1838" s="24">
        <v>4.2541413810070523</v>
      </c>
      <c r="AE1838" s="6">
        <v>102</v>
      </c>
      <c r="AF1838" s="6">
        <v>113</v>
      </c>
      <c r="AG1838" s="6">
        <v>132</v>
      </c>
      <c r="AH1838" s="27">
        <v>2.6285714285714286</v>
      </c>
      <c r="AI1838" s="28">
        <v>465000</v>
      </c>
      <c r="AJ1838" s="28">
        <v>455000</v>
      </c>
      <c r="AK1838" s="28">
        <v>455000</v>
      </c>
      <c r="AL1838" s="29">
        <v>2.197802197802198E-2</v>
      </c>
      <c r="AM1838" s="29">
        <v>2.197802197802198E-2</v>
      </c>
      <c r="AN1838" s="6">
        <v>3.3</v>
      </c>
      <c r="AO1838" s="27">
        <v>0.19999999999999973</v>
      </c>
      <c r="AP1838" s="6">
        <v>3.1</v>
      </c>
      <c r="AQ1838" s="28">
        <v>485</v>
      </c>
      <c r="AR1838" s="28">
        <v>450</v>
      </c>
      <c r="AS1838" s="25">
        <v>7.7777777777777779E-2</v>
      </c>
      <c r="AT1838" s="30">
        <v>2101.1200000000003</v>
      </c>
      <c r="AU1838" s="24">
        <v>0.87229999999999996</v>
      </c>
      <c r="AV1838" s="24">
        <v>0.12770000000000001</v>
      </c>
      <c r="AW1838" s="24">
        <v>0.92259999999999998</v>
      </c>
      <c r="AX1838" s="24">
        <v>7.3800000000000004E-2</v>
      </c>
      <c r="AY1838" s="24">
        <v>6.1600000000000002E-2</v>
      </c>
      <c r="AZ1838" s="24">
        <v>0.60980000000000001</v>
      </c>
      <c r="BA1838" s="24">
        <v>0.3049</v>
      </c>
      <c r="BB1838" s="31">
        <v>3.5</v>
      </c>
      <c r="BC1838" s="23">
        <v>27</v>
      </c>
      <c r="BD1838" s="32" t="s">
        <v>4016</v>
      </c>
      <c r="BE1838" s="33">
        <v>144.90391133652099</v>
      </c>
      <c r="BF1838" s="33">
        <v>-37.572461671868403</v>
      </c>
      <c r="BG1838" s="34">
        <f t="shared" si="336"/>
        <v>1</v>
      </c>
      <c r="BH1838" s="34">
        <f t="shared" si="337"/>
        <v>62</v>
      </c>
      <c r="BI1838" s="34">
        <f t="shared" si="338"/>
        <v>92</v>
      </c>
      <c r="BJ1838" s="34">
        <f t="shared" si="339"/>
        <v>12</v>
      </c>
      <c r="BK1838" s="34">
        <f t="shared" si="340"/>
        <v>100</v>
      </c>
      <c r="BL1838" s="34">
        <f t="shared" si="341"/>
        <v>4</v>
      </c>
      <c r="BM1838" s="35">
        <f t="shared" si="342"/>
        <v>100</v>
      </c>
      <c r="BN1838" s="34">
        <f t="shared" si="343"/>
        <v>100</v>
      </c>
      <c r="BO1838" s="35">
        <f t="shared" si="344"/>
        <v>100</v>
      </c>
      <c r="BP1838" s="35">
        <f t="shared" si="345"/>
        <v>1</v>
      </c>
      <c r="BQ1838" s="35">
        <f t="shared" si="346"/>
        <v>35</v>
      </c>
      <c r="BR1838" s="35">
        <f t="shared" si="347"/>
        <v>42</v>
      </c>
    </row>
    <row r="1839" spans="2:70" x14ac:dyDescent="0.3">
      <c r="B1839" s="6" t="s">
        <v>1071</v>
      </c>
      <c r="C1839" s="6">
        <v>801041118</v>
      </c>
      <c r="D1839" s="6" t="s">
        <v>299</v>
      </c>
      <c r="E1839" s="6" t="s">
        <v>107</v>
      </c>
      <c r="F1839" s="6" t="s">
        <v>2703</v>
      </c>
      <c r="G1839" s="6" t="s">
        <v>108</v>
      </c>
      <c r="H1839" s="6" t="s">
        <v>4995</v>
      </c>
      <c r="I1839" s="22">
        <v>579000</v>
      </c>
      <c r="J1839" s="22">
        <v>585000</v>
      </c>
      <c r="K1839" s="22">
        <v>620000</v>
      </c>
      <c r="L1839" s="22">
        <v>620000</v>
      </c>
      <c r="M1839" s="22">
        <v>620000</v>
      </c>
      <c r="N1839" s="22">
        <v>660000</v>
      </c>
      <c r="O1839" s="23">
        <v>49</v>
      </c>
      <c r="P1839" s="23">
        <v>31</v>
      </c>
      <c r="Q1839" s="23">
        <v>31</v>
      </c>
      <c r="R1839" s="22">
        <v>560</v>
      </c>
      <c r="S1839" s="22">
        <v>560</v>
      </c>
      <c r="T1839" s="24">
        <v>9.3000000000000007</v>
      </c>
      <c r="U1839" s="24">
        <v>-2.6999999999999993</v>
      </c>
      <c r="V1839" s="24">
        <v>12</v>
      </c>
      <c r="W1839" s="24">
        <v>6.7</v>
      </c>
      <c r="X1839" s="25">
        <v>5.0293609671848011E-2</v>
      </c>
      <c r="Y1839" s="24">
        <v>6</v>
      </c>
      <c r="Z1839" s="24">
        <v>-4.6999999999999993</v>
      </c>
      <c r="AA1839" s="24">
        <v>10.7</v>
      </c>
      <c r="AB1839" s="24">
        <v>14</v>
      </c>
      <c r="AC1839" s="26">
        <v>0.23148148148148145</v>
      </c>
      <c r="AD1839" s="24">
        <v>4.6026022588522588</v>
      </c>
      <c r="AE1839" s="6">
        <v>214</v>
      </c>
      <c r="AF1839" s="6">
        <v>238</v>
      </c>
      <c r="AG1839" s="6">
        <v>205</v>
      </c>
      <c r="AH1839" s="27">
        <v>5.6456211812627295</v>
      </c>
      <c r="AI1839" s="28">
        <v>570000</v>
      </c>
      <c r="AJ1839" s="28">
        <v>565000</v>
      </c>
      <c r="AK1839" s="28">
        <v>553000</v>
      </c>
      <c r="AL1839" s="29">
        <v>8.8495575221238937E-3</v>
      </c>
      <c r="AM1839" s="29">
        <v>3.074141048824593E-2</v>
      </c>
      <c r="AN1839" s="6">
        <v>3.7</v>
      </c>
      <c r="AO1839" s="27">
        <v>-0.19999999999999973</v>
      </c>
      <c r="AP1839" s="6">
        <v>3.9</v>
      </c>
      <c r="AQ1839" s="28">
        <v>550</v>
      </c>
      <c r="AR1839" s="28">
        <v>550</v>
      </c>
      <c r="AS1839" s="25">
        <v>0</v>
      </c>
      <c r="AT1839" s="30">
        <v>2419.2000000000003</v>
      </c>
      <c r="AU1839" s="24">
        <v>0.76070000000000004</v>
      </c>
      <c r="AV1839" s="24">
        <v>0.23930000000000001</v>
      </c>
      <c r="AW1839" s="24">
        <v>0.44729999999999998</v>
      </c>
      <c r="AX1839" s="24">
        <v>0.54430000000000001</v>
      </c>
      <c r="AY1839" s="24">
        <v>4.6399999999999997E-2</v>
      </c>
      <c r="AZ1839" s="24">
        <v>0.60760000000000003</v>
      </c>
      <c r="BA1839" s="24">
        <v>0.34179999999999999</v>
      </c>
      <c r="BB1839" s="31">
        <v>6</v>
      </c>
      <c r="BC1839" s="23">
        <v>70</v>
      </c>
      <c r="BD1839" s="32" t="s">
        <v>3440</v>
      </c>
      <c r="BE1839" s="33">
        <v>149.12907724733199</v>
      </c>
      <c r="BF1839" s="33">
        <v>-35.152030639976097</v>
      </c>
      <c r="BG1839" s="34">
        <f t="shared" si="336"/>
        <v>1</v>
      </c>
      <c r="BH1839" s="34">
        <f t="shared" si="337"/>
        <v>55</v>
      </c>
      <c r="BI1839" s="34">
        <f t="shared" si="338"/>
        <v>55</v>
      </c>
      <c r="BJ1839" s="34">
        <f t="shared" si="339"/>
        <v>5</v>
      </c>
      <c r="BK1839" s="34">
        <f t="shared" si="340"/>
        <v>93</v>
      </c>
      <c r="BL1839" s="34">
        <f t="shared" si="341"/>
        <v>1</v>
      </c>
      <c r="BM1839" s="35">
        <f t="shared" si="342"/>
        <v>100</v>
      </c>
      <c r="BN1839" s="34">
        <f t="shared" si="343"/>
        <v>100</v>
      </c>
      <c r="BO1839" s="35">
        <f t="shared" si="344"/>
        <v>100</v>
      </c>
      <c r="BP1839" s="35">
        <f t="shared" si="345"/>
        <v>18</v>
      </c>
      <c r="BQ1839" s="35">
        <f t="shared" si="346"/>
        <v>60</v>
      </c>
      <c r="BR1839" s="35">
        <f t="shared" si="347"/>
        <v>42</v>
      </c>
    </row>
    <row r="1840" spans="2:70" x14ac:dyDescent="0.3">
      <c r="B1840" s="6" t="s">
        <v>1150</v>
      </c>
      <c r="C1840" s="6">
        <v>308051534</v>
      </c>
      <c r="D1840" s="6" t="s">
        <v>1150</v>
      </c>
      <c r="E1840" s="6" t="s">
        <v>370</v>
      </c>
      <c r="F1840" s="6" t="s">
        <v>1150</v>
      </c>
      <c r="G1840" s="6" t="s">
        <v>97</v>
      </c>
      <c r="H1840" s="6" t="s">
        <v>4995</v>
      </c>
      <c r="I1840" s="22">
        <v>310000</v>
      </c>
      <c r="J1840" s="22">
        <v>300000</v>
      </c>
      <c r="K1840" s="22">
        <v>272000</v>
      </c>
      <c r="L1840" s="22">
        <v>305000</v>
      </c>
      <c r="M1840" s="22">
        <v>295000</v>
      </c>
      <c r="N1840" s="22">
        <v>258000</v>
      </c>
      <c r="O1840" s="23">
        <v>45</v>
      </c>
      <c r="P1840" s="23">
        <v>46</v>
      </c>
      <c r="Q1840" s="23">
        <v>69</v>
      </c>
      <c r="R1840" s="22">
        <v>380</v>
      </c>
      <c r="S1840" s="22">
        <v>350</v>
      </c>
      <c r="T1840" s="24">
        <v>5.2</v>
      </c>
      <c r="U1840" s="24">
        <v>0</v>
      </c>
      <c r="V1840" s="24">
        <v>5.2</v>
      </c>
      <c r="W1840" s="24">
        <v>5.9</v>
      </c>
      <c r="X1840" s="25">
        <v>6.3741935483870971E-2</v>
      </c>
      <c r="Y1840" s="24">
        <v>7.9</v>
      </c>
      <c r="Z1840" s="24">
        <v>-2.6999999999999993</v>
      </c>
      <c r="AA1840" s="24">
        <v>10.6</v>
      </c>
      <c r="AB1840" s="24">
        <v>12.5</v>
      </c>
      <c r="AC1840" s="26">
        <v>0.27764788403086271</v>
      </c>
      <c r="AD1840" s="24">
        <v>4.3558119458283127</v>
      </c>
      <c r="AE1840" s="6">
        <v>123</v>
      </c>
      <c r="AF1840" s="6">
        <v>125</v>
      </c>
      <c r="AG1840" s="6">
        <v>87</v>
      </c>
      <c r="AH1840" s="27">
        <v>4.1983471074380168</v>
      </c>
      <c r="AI1840" s="28">
        <v>335000</v>
      </c>
      <c r="AJ1840" s="28">
        <v>270000</v>
      </c>
      <c r="AK1840" s="28">
        <v>245000</v>
      </c>
      <c r="AL1840" s="29">
        <v>0.24074074074074073</v>
      </c>
      <c r="AM1840" s="29">
        <v>0.36734693877551022</v>
      </c>
      <c r="AN1840" s="6">
        <v>5.0999999999999996</v>
      </c>
      <c r="AO1840" s="27">
        <v>-0.20000000000000018</v>
      </c>
      <c r="AP1840" s="6">
        <v>5.3</v>
      </c>
      <c r="AQ1840" s="28">
        <v>390</v>
      </c>
      <c r="AR1840" s="28">
        <v>350</v>
      </c>
      <c r="AS1840" s="25">
        <v>0.11428571428571428</v>
      </c>
      <c r="AT1840" s="30">
        <v>1368.64</v>
      </c>
      <c r="AU1840" s="24">
        <v>0.52790000000000004</v>
      </c>
      <c r="AV1840" s="24">
        <v>0.47210000000000002</v>
      </c>
      <c r="AW1840" s="24">
        <v>0.5756</v>
      </c>
      <c r="AX1840" s="24">
        <v>0.1613</v>
      </c>
      <c r="AY1840" s="24">
        <v>0.21029999999999999</v>
      </c>
      <c r="AZ1840" s="24">
        <v>0.2213</v>
      </c>
      <c r="BA1840" s="24">
        <v>0.53300000000000003</v>
      </c>
      <c r="BB1840" s="31">
        <v>2</v>
      </c>
      <c r="BC1840" s="23">
        <v>439</v>
      </c>
      <c r="BD1840" s="32" t="s">
        <v>4964</v>
      </c>
      <c r="BE1840" s="33">
        <v>151.26750051988</v>
      </c>
      <c r="BF1840" s="33">
        <v>-23.857753625457999</v>
      </c>
      <c r="BG1840" s="34">
        <f t="shared" si="336"/>
        <v>31</v>
      </c>
      <c r="BH1840" s="34">
        <f t="shared" si="337"/>
        <v>32</v>
      </c>
      <c r="BI1840" s="34">
        <f t="shared" si="338"/>
        <v>73</v>
      </c>
      <c r="BJ1840" s="34">
        <f t="shared" si="339"/>
        <v>100</v>
      </c>
      <c r="BK1840" s="34">
        <f t="shared" si="340"/>
        <v>36</v>
      </c>
      <c r="BL1840" s="34">
        <f t="shared" si="341"/>
        <v>36</v>
      </c>
      <c r="BM1840" s="35">
        <f t="shared" si="342"/>
        <v>100</v>
      </c>
      <c r="BN1840" s="34">
        <f t="shared" si="343"/>
        <v>100</v>
      </c>
      <c r="BO1840" s="35">
        <f t="shared" si="344"/>
        <v>82</v>
      </c>
      <c r="BP1840" s="35">
        <f t="shared" si="345"/>
        <v>1</v>
      </c>
      <c r="BQ1840" s="35">
        <f t="shared" si="346"/>
        <v>20</v>
      </c>
      <c r="BR1840" s="35">
        <f t="shared" si="347"/>
        <v>41</v>
      </c>
    </row>
    <row r="1841" spans="2:70" x14ac:dyDescent="0.3">
      <c r="B1841" s="6" t="s">
        <v>2176</v>
      </c>
      <c r="C1841" s="6">
        <v>511031282</v>
      </c>
      <c r="D1841" s="6" t="s">
        <v>2177</v>
      </c>
      <c r="E1841" s="6" t="s">
        <v>311</v>
      </c>
      <c r="F1841" s="6" t="s">
        <v>2696</v>
      </c>
      <c r="G1841" s="6" t="s">
        <v>93</v>
      </c>
      <c r="H1841" s="6" t="s">
        <v>4995</v>
      </c>
      <c r="I1841" s="22">
        <v>120000</v>
      </c>
      <c r="J1841" s="22">
        <v>125000</v>
      </c>
      <c r="K1841" s="22">
        <v>129000</v>
      </c>
      <c r="L1841" s="22">
        <v>135000</v>
      </c>
      <c r="M1841" s="22">
        <v>120000</v>
      </c>
      <c r="N1841" s="22">
        <v>110000</v>
      </c>
      <c r="O1841" s="23">
        <v>79</v>
      </c>
      <c r="P1841" s="23">
        <v>89</v>
      </c>
      <c r="Q1841" s="23">
        <v>140</v>
      </c>
      <c r="R1841" s="22">
        <v>300</v>
      </c>
      <c r="S1841" s="22">
        <v>280</v>
      </c>
      <c r="T1841" s="24">
        <v>5.7</v>
      </c>
      <c r="U1841" s="24">
        <v>1.6000000000000005</v>
      </c>
      <c r="V1841" s="24">
        <v>4.0999999999999996</v>
      </c>
      <c r="W1841" s="24">
        <v>2.8</v>
      </c>
      <c r="X1841" s="25">
        <v>0.13</v>
      </c>
      <c r="Y1841" s="24">
        <v>10.6</v>
      </c>
      <c r="Z1841" s="24">
        <v>-5.3000000000000007</v>
      </c>
      <c r="AA1841" s="24">
        <v>15.9</v>
      </c>
      <c r="AB1841" s="24">
        <v>13.4</v>
      </c>
      <c r="AC1841" s="26">
        <v>0.16463254017033979</v>
      </c>
      <c r="AD1841" s="24">
        <v>1.2664041551564598</v>
      </c>
      <c r="AE1841" s="6">
        <v>23</v>
      </c>
      <c r="AF1841" s="6">
        <v>25</v>
      </c>
      <c r="AG1841" s="6">
        <v>20</v>
      </c>
      <c r="AH1841" s="27">
        <v>1</v>
      </c>
      <c r="AI1841" s="28">
        <v>299000</v>
      </c>
      <c r="AJ1841" s="28">
        <v>270000</v>
      </c>
      <c r="AK1841" s="28">
        <v>239000</v>
      </c>
      <c r="AL1841" s="29">
        <v>0.10740740740740741</v>
      </c>
      <c r="AM1841" s="29">
        <v>0.2510460251046025</v>
      </c>
      <c r="AN1841" s="6">
        <v>4.3</v>
      </c>
      <c r="AO1841" s="27">
        <v>9.9999999999999645E-2</v>
      </c>
      <c r="AP1841" s="6">
        <v>4.2</v>
      </c>
      <c r="AQ1841" s="28">
        <v>500</v>
      </c>
      <c r="AR1841" s="28">
        <v>450</v>
      </c>
      <c r="AS1841" s="25">
        <v>0.1111111111111111</v>
      </c>
      <c r="AT1841" s="30">
        <v>1822.2400000000002</v>
      </c>
      <c r="AU1841" s="24">
        <v>0.62150000000000005</v>
      </c>
      <c r="AV1841" s="24">
        <v>0.3785</v>
      </c>
      <c r="AW1841" s="24">
        <v>0.89510000000000001</v>
      </c>
      <c r="AX1841" s="24">
        <v>5.9200000000000003E-2</v>
      </c>
      <c r="AY1841" s="24">
        <v>0.30690000000000001</v>
      </c>
      <c r="AZ1841" s="24">
        <v>0.28339999999999999</v>
      </c>
      <c r="BA1841" s="24">
        <v>0.3362</v>
      </c>
      <c r="BB1841" s="31">
        <v>1.5</v>
      </c>
      <c r="BC1841" s="23">
        <v>819</v>
      </c>
      <c r="BD1841" s="32" t="s">
        <v>4463</v>
      </c>
      <c r="BE1841" s="33">
        <v>124.505742067149</v>
      </c>
      <c r="BF1841" s="33">
        <v>-31.587690912079701</v>
      </c>
      <c r="BG1841" s="34">
        <f t="shared" si="336"/>
        <v>22</v>
      </c>
      <c r="BH1841" s="34">
        <f t="shared" si="337"/>
        <v>46</v>
      </c>
      <c r="BI1841" s="34">
        <f t="shared" si="338"/>
        <v>100</v>
      </c>
      <c r="BJ1841" s="34">
        <f t="shared" si="339"/>
        <v>54</v>
      </c>
      <c r="BK1841" s="34">
        <f t="shared" si="340"/>
        <v>1</v>
      </c>
      <c r="BL1841" s="34">
        <f t="shared" si="341"/>
        <v>58</v>
      </c>
      <c r="BM1841" s="35">
        <f t="shared" si="342"/>
        <v>100</v>
      </c>
      <c r="BN1841" s="34">
        <f t="shared" si="343"/>
        <v>100</v>
      </c>
      <c r="BO1841" s="35">
        <f t="shared" si="344"/>
        <v>100</v>
      </c>
      <c r="BP1841" s="35">
        <f t="shared" si="345"/>
        <v>1</v>
      </c>
      <c r="BQ1841" s="35">
        <f t="shared" si="346"/>
        <v>15</v>
      </c>
      <c r="BR1841" s="35">
        <f t="shared" si="347"/>
        <v>41</v>
      </c>
    </row>
    <row r="1842" spans="2:70" x14ac:dyDescent="0.3">
      <c r="I1842" s="22"/>
      <c r="J1842" s="22"/>
      <c r="K1842" s="22"/>
      <c r="L1842" s="22"/>
      <c r="M1842" s="22"/>
      <c r="N1842" s="22"/>
      <c r="O1842" s="23"/>
      <c r="P1842" s="23"/>
      <c r="Q1842" s="23"/>
      <c r="R1842" s="22"/>
      <c r="S1842" s="22"/>
      <c r="T1842" s="24"/>
      <c r="U1842" s="24"/>
      <c r="V1842" s="24"/>
      <c r="W1842" s="24"/>
      <c r="X1842" s="25"/>
      <c r="Y1842" s="24"/>
      <c r="Z1842" s="24"/>
      <c r="AA1842" s="24"/>
      <c r="AB1842" s="24"/>
      <c r="AC1842" s="26"/>
      <c r="AD1842" s="24"/>
      <c r="AH1842" s="27"/>
      <c r="AI1842" s="28"/>
      <c r="AJ1842" s="28"/>
      <c r="AK1842" s="28"/>
      <c r="AL1842" s="29"/>
      <c r="AM1842" s="29"/>
      <c r="AO1842" s="27"/>
      <c r="AP1842" s="6"/>
      <c r="AQ1842" s="28"/>
      <c r="AR1842" s="28"/>
      <c r="AS1842" s="25"/>
      <c r="AU1842" s="24"/>
      <c r="AV1842" s="24"/>
      <c r="AW1842" s="24"/>
      <c r="AX1842" s="24"/>
      <c r="AY1842" s="24"/>
      <c r="AZ1842" s="24"/>
      <c r="BA1842" s="24"/>
      <c r="BB1842" s="31"/>
      <c r="BC1842" s="23"/>
      <c r="BD1842" s="32"/>
      <c r="BE1842" s="33"/>
      <c r="BF1842" s="33"/>
      <c r="BM1842" s="35"/>
      <c r="BO1842" s="35"/>
      <c r="BP1842" s="35"/>
      <c r="BQ1842" s="35"/>
      <c r="BR1842" s="35"/>
    </row>
    <row r="1843" spans="2:70" x14ac:dyDescent="0.3">
      <c r="I1843" s="22"/>
      <c r="J1843" s="22"/>
      <c r="K1843" s="22"/>
      <c r="L1843" s="22"/>
      <c r="M1843" s="22"/>
      <c r="N1843" s="22"/>
      <c r="O1843" s="23"/>
      <c r="P1843" s="23"/>
      <c r="Q1843" s="23"/>
      <c r="R1843" s="22"/>
      <c r="S1843" s="22"/>
      <c r="T1843" s="24"/>
      <c r="U1843" s="24"/>
      <c r="V1843" s="24"/>
      <c r="W1843" s="24"/>
      <c r="X1843" s="25"/>
      <c r="Y1843" s="24"/>
      <c r="Z1843" s="24"/>
      <c r="AA1843" s="24"/>
      <c r="AB1843" s="24"/>
      <c r="AC1843" s="26"/>
      <c r="AD1843" s="24"/>
      <c r="AH1843" s="27"/>
      <c r="AI1843" s="28"/>
      <c r="AJ1843" s="28"/>
      <c r="AK1843" s="28"/>
      <c r="AL1843" s="29"/>
      <c r="AM1843" s="29"/>
      <c r="AO1843" s="27"/>
      <c r="AP1843" s="6"/>
      <c r="AQ1843" s="28"/>
      <c r="AR1843" s="28"/>
      <c r="AS1843" s="25"/>
      <c r="AU1843" s="24"/>
      <c r="AV1843" s="24"/>
      <c r="AW1843" s="24"/>
      <c r="AX1843" s="24"/>
      <c r="AY1843" s="24"/>
      <c r="AZ1843" s="24"/>
      <c r="BA1843" s="24"/>
      <c r="BB1843" s="31"/>
      <c r="BC1843" s="23"/>
      <c r="BD1843" s="32"/>
      <c r="BE1843" s="33"/>
      <c r="BF1843" s="33"/>
      <c r="BM1843" s="35"/>
      <c r="BO1843" s="35"/>
      <c r="BP1843" s="35"/>
      <c r="BQ1843" s="35"/>
      <c r="BR1843" s="35"/>
    </row>
    <row r="1844" spans="2:70" x14ac:dyDescent="0.3">
      <c r="I1844" s="22"/>
      <c r="J1844" s="22"/>
      <c r="K1844" s="22"/>
      <c r="L1844" s="22"/>
      <c r="M1844" s="22"/>
      <c r="N1844" s="22"/>
      <c r="O1844" s="23"/>
      <c r="P1844" s="23"/>
      <c r="Q1844" s="23"/>
      <c r="R1844" s="22"/>
      <c r="S1844" s="22"/>
      <c r="T1844" s="24"/>
      <c r="U1844" s="24"/>
      <c r="V1844" s="24"/>
      <c r="W1844" s="24"/>
      <c r="X1844" s="25"/>
      <c r="Y1844" s="24"/>
      <c r="Z1844" s="24"/>
      <c r="AA1844" s="24"/>
      <c r="AB1844" s="24"/>
      <c r="AC1844" s="26"/>
      <c r="AD1844" s="24"/>
      <c r="AH1844" s="27"/>
      <c r="AI1844" s="28"/>
      <c r="AJ1844" s="28"/>
      <c r="AK1844" s="28"/>
      <c r="AL1844" s="29"/>
      <c r="AM1844" s="29"/>
      <c r="AO1844" s="27"/>
      <c r="AP1844" s="6"/>
      <c r="AQ1844" s="28"/>
      <c r="AR1844" s="28"/>
      <c r="AS1844" s="25"/>
      <c r="AU1844" s="24"/>
      <c r="AV1844" s="24"/>
      <c r="AW1844" s="24"/>
      <c r="AX1844" s="24"/>
      <c r="AY1844" s="24"/>
      <c r="AZ1844" s="24"/>
      <c r="BA1844" s="24"/>
      <c r="BB1844" s="31"/>
      <c r="BC1844" s="23"/>
      <c r="BD1844" s="32"/>
      <c r="BE1844" s="33"/>
      <c r="BF1844" s="33"/>
      <c r="BM1844" s="35"/>
      <c r="BO1844" s="35"/>
      <c r="BP1844" s="35"/>
      <c r="BQ1844" s="35"/>
      <c r="BR1844" s="35"/>
    </row>
    <row r="1845" spans="2:70" x14ac:dyDescent="0.3">
      <c r="I1845" s="22"/>
      <c r="J1845" s="22"/>
      <c r="K1845" s="22"/>
      <c r="L1845" s="22"/>
      <c r="M1845" s="22"/>
      <c r="N1845" s="22"/>
      <c r="O1845" s="23"/>
      <c r="P1845" s="23"/>
      <c r="Q1845" s="23"/>
      <c r="R1845" s="22"/>
      <c r="S1845" s="22"/>
      <c r="T1845" s="24"/>
      <c r="U1845" s="24"/>
      <c r="V1845" s="24"/>
      <c r="W1845" s="24"/>
      <c r="X1845" s="25"/>
      <c r="Y1845" s="24"/>
      <c r="Z1845" s="24"/>
      <c r="AA1845" s="24"/>
      <c r="AB1845" s="24"/>
      <c r="AC1845" s="26"/>
      <c r="AD1845" s="24"/>
      <c r="AH1845" s="27"/>
      <c r="AI1845" s="28"/>
      <c r="AJ1845" s="28"/>
      <c r="AK1845" s="28"/>
      <c r="AL1845" s="29"/>
      <c r="AM1845" s="29"/>
      <c r="AO1845" s="27"/>
      <c r="AP1845" s="6"/>
      <c r="AQ1845" s="28"/>
      <c r="AR1845" s="28"/>
      <c r="AS1845" s="25"/>
      <c r="AU1845" s="24"/>
      <c r="AV1845" s="24"/>
      <c r="AW1845" s="24"/>
      <c r="AX1845" s="24"/>
      <c r="AY1845" s="24"/>
      <c r="AZ1845" s="24"/>
      <c r="BA1845" s="24"/>
      <c r="BB1845" s="31"/>
      <c r="BC1845" s="23"/>
      <c r="BD1845" s="32"/>
      <c r="BE1845" s="33"/>
      <c r="BF1845" s="33"/>
      <c r="BM1845" s="35"/>
      <c r="BO1845" s="35"/>
      <c r="BP1845" s="35"/>
      <c r="BQ1845" s="35"/>
      <c r="BR1845" s="35"/>
    </row>
    <row r="1846" spans="2:70" x14ac:dyDescent="0.3">
      <c r="I1846" s="22"/>
      <c r="J1846" s="22"/>
      <c r="K1846" s="22"/>
      <c r="L1846" s="22"/>
      <c r="M1846" s="22"/>
      <c r="N1846" s="22"/>
      <c r="O1846" s="23"/>
      <c r="P1846" s="23"/>
      <c r="Q1846" s="23"/>
      <c r="R1846" s="22"/>
      <c r="S1846" s="22"/>
      <c r="T1846" s="24"/>
      <c r="U1846" s="24"/>
      <c r="V1846" s="24"/>
      <c r="W1846" s="24"/>
      <c r="X1846" s="25"/>
      <c r="Y1846" s="24"/>
      <c r="Z1846" s="24"/>
      <c r="AA1846" s="24"/>
      <c r="AB1846" s="24"/>
      <c r="AC1846" s="26"/>
      <c r="AD1846" s="24"/>
      <c r="AH1846" s="27"/>
      <c r="AI1846" s="28"/>
      <c r="AJ1846" s="28"/>
      <c r="AK1846" s="28"/>
      <c r="AL1846" s="29"/>
      <c r="AM1846" s="29"/>
      <c r="AO1846" s="27"/>
      <c r="AP1846" s="6"/>
      <c r="AQ1846" s="28"/>
      <c r="AR1846" s="28"/>
      <c r="AS1846" s="25"/>
      <c r="AU1846" s="24"/>
      <c r="AV1846" s="24"/>
      <c r="AW1846" s="24"/>
      <c r="AX1846" s="24"/>
      <c r="AY1846" s="24"/>
      <c r="AZ1846" s="24"/>
      <c r="BA1846" s="24"/>
      <c r="BB1846" s="31"/>
      <c r="BC1846" s="23"/>
      <c r="BD1846" s="32"/>
      <c r="BE1846" s="33"/>
      <c r="BF1846" s="33"/>
      <c r="BM1846" s="35"/>
      <c r="BO1846" s="35"/>
      <c r="BP1846" s="35"/>
      <c r="BQ1846" s="35"/>
      <c r="BR1846" s="35"/>
    </row>
    <row r="1847" spans="2:70" x14ac:dyDescent="0.3">
      <c r="I1847" s="22"/>
      <c r="J1847" s="22"/>
      <c r="K1847" s="22"/>
      <c r="L1847" s="22"/>
      <c r="M1847" s="22"/>
      <c r="N1847" s="22"/>
      <c r="O1847" s="23"/>
      <c r="P1847" s="23"/>
      <c r="Q1847" s="23"/>
      <c r="R1847" s="22"/>
      <c r="S1847" s="22"/>
      <c r="T1847" s="24"/>
      <c r="U1847" s="24"/>
      <c r="V1847" s="24"/>
      <c r="W1847" s="24"/>
      <c r="X1847" s="25"/>
      <c r="Y1847" s="24"/>
      <c r="Z1847" s="24"/>
      <c r="AA1847" s="24"/>
      <c r="AB1847" s="24"/>
      <c r="AC1847" s="26"/>
      <c r="AD1847" s="24"/>
      <c r="AH1847" s="27"/>
      <c r="AI1847" s="28"/>
      <c r="AJ1847" s="28"/>
      <c r="AK1847" s="28"/>
      <c r="AL1847" s="29"/>
      <c r="AM1847" s="29"/>
      <c r="AO1847" s="27"/>
      <c r="AP1847" s="6"/>
      <c r="AQ1847" s="28"/>
      <c r="AR1847" s="28"/>
      <c r="AS1847" s="25"/>
      <c r="AU1847" s="24"/>
      <c r="AV1847" s="24"/>
      <c r="AW1847" s="24"/>
      <c r="AX1847" s="24"/>
      <c r="AY1847" s="24"/>
      <c r="AZ1847" s="24"/>
      <c r="BA1847" s="24"/>
      <c r="BB1847" s="31"/>
      <c r="BC1847" s="23"/>
      <c r="BD1847" s="32"/>
      <c r="BE1847" s="33"/>
      <c r="BF1847" s="33"/>
      <c r="BM1847" s="35"/>
      <c r="BO1847" s="35"/>
      <c r="BP1847" s="35"/>
      <c r="BQ1847" s="35"/>
      <c r="BR1847" s="35"/>
    </row>
    <row r="1848" spans="2:70" x14ac:dyDescent="0.3">
      <c r="I1848" s="22"/>
      <c r="J1848" s="22"/>
      <c r="K1848" s="22"/>
      <c r="L1848" s="22"/>
      <c r="M1848" s="22"/>
      <c r="N1848" s="22"/>
      <c r="O1848" s="23"/>
      <c r="P1848" s="23"/>
      <c r="Q1848" s="23"/>
      <c r="R1848" s="22"/>
      <c r="S1848" s="22"/>
      <c r="T1848" s="24"/>
      <c r="U1848" s="24"/>
      <c r="V1848" s="24"/>
      <c r="W1848" s="24"/>
      <c r="X1848" s="25"/>
      <c r="Y1848" s="24"/>
      <c r="Z1848" s="24"/>
      <c r="AA1848" s="24"/>
      <c r="AB1848" s="24"/>
      <c r="AC1848" s="26"/>
      <c r="AD1848" s="24"/>
      <c r="AH1848" s="27"/>
      <c r="AI1848" s="28"/>
      <c r="AJ1848" s="28"/>
      <c r="AK1848" s="28"/>
      <c r="AL1848" s="29"/>
      <c r="AM1848" s="29"/>
      <c r="AO1848" s="27"/>
      <c r="AP1848" s="6"/>
      <c r="AQ1848" s="28"/>
      <c r="AR1848" s="28"/>
      <c r="AS1848" s="25"/>
      <c r="AU1848" s="24"/>
      <c r="AV1848" s="24"/>
      <c r="AW1848" s="24"/>
      <c r="AX1848" s="24"/>
      <c r="AY1848" s="24"/>
      <c r="AZ1848" s="24"/>
      <c r="BA1848" s="24"/>
      <c r="BB1848" s="31"/>
      <c r="BC1848" s="23"/>
      <c r="BD1848" s="32"/>
      <c r="BE1848" s="33"/>
      <c r="BF1848" s="33"/>
      <c r="BM1848" s="35"/>
      <c r="BO1848" s="35"/>
      <c r="BP1848" s="35"/>
      <c r="BQ1848" s="35"/>
      <c r="BR1848" s="35"/>
    </row>
    <row r="1849" spans="2:70" x14ac:dyDescent="0.3">
      <c r="I1849" s="22"/>
      <c r="J1849" s="22"/>
      <c r="K1849" s="22"/>
      <c r="L1849" s="22"/>
      <c r="M1849" s="22"/>
      <c r="N1849" s="22"/>
      <c r="O1849" s="23"/>
      <c r="P1849" s="23"/>
      <c r="Q1849" s="23"/>
      <c r="R1849" s="22"/>
      <c r="S1849" s="22"/>
      <c r="T1849" s="24"/>
      <c r="U1849" s="24"/>
      <c r="V1849" s="24"/>
      <c r="W1849" s="24"/>
      <c r="X1849" s="25"/>
      <c r="Y1849" s="24"/>
      <c r="Z1849" s="24"/>
      <c r="AA1849" s="24"/>
      <c r="AB1849" s="24"/>
      <c r="AC1849" s="26"/>
      <c r="AD1849" s="24"/>
      <c r="AH1849" s="27"/>
      <c r="AI1849" s="28"/>
      <c r="AJ1849" s="28"/>
      <c r="AK1849" s="28"/>
      <c r="AL1849" s="29"/>
      <c r="AM1849" s="29"/>
      <c r="AO1849" s="27"/>
      <c r="AP1849" s="6"/>
      <c r="AQ1849" s="28"/>
      <c r="AR1849" s="28"/>
      <c r="AS1849" s="25"/>
      <c r="AU1849" s="24"/>
      <c r="AV1849" s="24"/>
      <c r="AW1849" s="24"/>
      <c r="AX1849" s="24"/>
      <c r="AY1849" s="24"/>
      <c r="AZ1849" s="24"/>
      <c r="BA1849" s="24"/>
      <c r="BB1849" s="31"/>
      <c r="BC1849" s="23"/>
      <c r="BD1849" s="32"/>
      <c r="BE1849" s="33"/>
      <c r="BF1849" s="33"/>
      <c r="BM1849" s="35"/>
      <c r="BO1849" s="35"/>
      <c r="BP1849" s="35"/>
      <c r="BQ1849" s="35"/>
      <c r="BR1849" s="35"/>
    </row>
    <row r="1850" spans="2:70" x14ac:dyDescent="0.3">
      <c r="I1850" s="22"/>
      <c r="J1850" s="22"/>
      <c r="K1850" s="22"/>
      <c r="L1850" s="22"/>
      <c r="M1850" s="22"/>
      <c r="N1850" s="22"/>
      <c r="O1850" s="23"/>
      <c r="P1850" s="23"/>
      <c r="Q1850" s="23"/>
      <c r="R1850" s="22"/>
      <c r="S1850" s="22"/>
      <c r="T1850" s="24"/>
      <c r="U1850" s="24"/>
      <c r="V1850" s="24"/>
      <c r="W1850" s="24"/>
      <c r="X1850" s="25"/>
      <c r="Y1850" s="24"/>
      <c r="Z1850" s="24"/>
      <c r="AA1850" s="24"/>
      <c r="AB1850" s="24"/>
      <c r="AC1850" s="26"/>
      <c r="AD1850" s="24"/>
      <c r="AH1850" s="27"/>
      <c r="AI1850" s="28"/>
      <c r="AJ1850" s="28"/>
      <c r="AK1850" s="28"/>
      <c r="AL1850" s="29"/>
      <c r="AM1850" s="29"/>
      <c r="AO1850" s="27"/>
      <c r="AP1850" s="6"/>
      <c r="AQ1850" s="28"/>
      <c r="AR1850" s="28"/>
      <c r="AS1850" s="25"/>
      <c r="AU1850" s="24"/>
      <c r="AV1850" s="24"/>
      <c r="AW1850" s="24"/>
      <c r="AX1850" s="24"/>
      <c r="AY1850" s="24"/>
      <c r="AZ1850" s="24"/>
      <c r="BA1850" s="24"/>
      <c r="BB1850" s="31"/>
      <c r="BC1850" s="23"/>
      <c r="BD1850" s="32"/>
      <c r="BE1850" s="33"/>
      <c r="BF1850" s="33"/>
      <c r="BM1850" s="35"/>
      <c r="BO1850" s="35"/>
      <c r="BP1850" s="35"/>
      <c r="BQ1850" s="35"/>
      <c r="BR1850" s="35"/>
    </row>
    <row r="1851" spans="2:70" x14ac:dyDescent="0.3">
      <c r="I1851" s="22"/>
      <c r="J1851" s="22"/>
      <c r="K1851" s="22"/>
      <c r="L1851" s="22"/>
      <c r="M1851" s="22"/>
      <c r="N1851" s="22"/>
      <c r="O1851" s="23"/>
      <c r="P1851" s="23"/>
      <c r="Q1851" s="23"/>
      <c r="R1851" s="22"/>
      <c r="S1851" s="22"/>
      <c r="T1851" s="24"/>
      <c r="U1851" s="24"/>
      <c r="V1851" s="24"/>
      <c r="W1851" s="24"/>
      <c r="X1851" s="25"/>
      <c r="Y1851" s="24"/>
      <c r="Z1851" s="24"/>
      <c r="AA1851" s="24"/>
      <c r="AB1851" s="24"/>
      <c r="AC1851" s="26"/>
      <c r="AD1851" s="24"/>
      <c r="AH1851" s="27"/>
      <c r="AI1851" s="28"/>
      <c r="AJ1851" s="28"/>
      <c r="AK1851" s="28"/>
      <c r="AL1851" s="29"/>
      <c r="AM1851" s="29"/>
      <c r="AO1851" s="27"/>
      <c r="AP1851" s="6"/>
      <c r="AQ1851" s="28"/>
      <c r="AR1851" s="28"/>
      <c r="AS1851" s="25"/>
      <c r="AU1851" s="24"/>
      <c r="AV1851" s="24"/>
      <c r="AW1851" s="24"/>
      <c r="AX1851" s="24"/>
      <c r="AY1851" s="24"/>
      <c r="AZ1851" s="24"/>
      <c r="BA1851" s="24"/>
      <c r="BB1851" s="31"/>
      <c r="BC1851" s="23"/>
      <c r="BD1851" s="32"/>
      <c r="BE1851" s="33"/>
      <c r="BF1851" s="33"/>
      <c r="BM1851" s="35"/>
      <c r="BO1851" s="35"/>
      <c r="BP1851" s="35"/>
      <c r="BQ1851" s="35"/>
      <c r="BR1851" s="35"/>
    </row>
    <row r="1852" spans="2:70" x14ac:dyDescent="0.3">
      <c r="I1852" s="22"/>
      <c r="J1852" s="22"/>
      <c r="K1852" s="22"/>
      <c r="L1852" s="22"/>
      <c r="M1852" s="22"/>
      <c r="N1852" s="22"/>
      <c r="O1852" s="23"/>
      <c r="P1852" s="23"/>
      <c r="Q1852" s="23"/>
      <c r="R1852" s="22"/>
      <c r="S1852" s="22"/>
      <c r="T1852" s="24"/>
      <c r="U1852" s="24"/>
      <c r="V1852" s="24"/>
      <c r="W1852" s="24"/>
      <c r="X1852" s="25"/>
      <c r="Y1852" s="24"/>
      <c r="Z1852" s="24"/>
      <c r="AA1852" s="24"/>
      <c r="AB1852" s="24"/>
      <c r="AC1852" s="26"/>
      <c r="AD1852" s="24"/>
      <c r="AH1852" s="27"/>
      <c r="AI1852" s="28"/>
      <c r="AJ1852" s="28"/>
      <c r="AK1852" s="28"/>
      <c r="AL1852" s="29"/>
      <c r="AM1852" s="29"/>
      <c r="AO1852" s="27"/>
      <c r="AP1852" s="6"/>
      <c r="AQ1852" s="28"/>
      <c r="AR1852" s="28"/>
      <c r="AS1852" s="25"/>
      <c r="AU1852" s="24"/>
      <c r="AV1852" s="24"/>
      <c r="AW1852" s="24"/>
      <c r="AX1852" s="24"/>
      <c r="AY1852" s="24"/>
      <c r="AZ1852" s="24"/>
      <c r="BA1852" s="24"/>
      <c r="BB1852" s="31"/>
      <c r="BC1852" s="23"/>
      <c r="BD1852" s="32"/>
      <c r="BE1852" s="33"/>
      <c r="BF1852" s="33"/>
      <c r="BM1852" s="35"/>
      <c r="BO1852" s="35"/>
      <c r="BP1852" s="35"/>
      <c r="BQ1852" s="35"/>
      <c r="BR1852" s="35"/>
    </row>
    <row r="1853" spans="2:70" x14ac:dyDescent="0.3">
      <c r="I1853" s="22"/>
      <c r="J1853" s="22"/>
      <c r="K1853" s="22"/>
      <c r="L1853" s="22"/>
      <c r="M1853" s="22"/>
      <c r="N1853" s="22"/>
      <c r="O1853" s="23"/>
      <c r="P1853" s="23"/>
      <c r="Q1853" s="23"/>
      <c r="R1853" s="22"/>
      <c r="S1853" s="22"/>
      <c r="T1853" s="24"/>
      <c r="U1853" s="24"/>
      <c r="V1853" s="24"/>
      <c r="W1853" s="24"/>
      <c r="X1853" s="25"/>
      <c r="Y1853" s="24"/>
      <c r="Z1853" s="24"/>
      <c r="AA1853" s="24"/>
      <c r="AB1853" s="24"/>
      <c r="AC1853" s="26"/>
      <c r="AD1853" s="24"/>
      <c r="AH1853" s="27"/>
      <c r="AI1853" s="28"/>
      <c r="AJ1853" s="28"/>
      <c r="AK1853" s="28"/>
      <c r="AL1853" s="29"/>
      <c r="AM1853" s="29"/>
      <c r="AO1853" s="27"/>
      <c r="AP1853" s="6"/>
      <c r="AQ1853" s="28"/>
      <c r="AR1853" s="28"/>
      <c r="AS1853" s="25"/>
      <c r="AU1853" s="24"/>
      <c r="AV1853" s="24"/>
      <c r="AW1853" s="24"/>
      <c r="AX1853" s="24"/>
      <c r="AY1853" s="24"/>
      <c r="AZ1853" s="24"/>
      <c r="BA1853" s="24"/>
      <c r="BB1853" s="31"/>
      <c r="BC1853" s="23"/>
      <c r="BD1853" s="32"/>
      <c r="BE1853" s="33"/>
      <c r="BF1853" s="33"/>
      <c r="BM1853" s="35"/>
      <c r="BO1853" s="35"/>
      <c r="BP1853" s="35"/>
      <c r="BQ1853" s="35"/>
      <c r="BR1853" s="35"/>
    </row>
    <row r="1854" spans="2:70" x14ac:dyDescent="0.3">
      <c r="I1854" s="22"/>
      <c r="J1854" s="22"/>
      <c r="K1854" s="22"/>
      <c r="L1854" s="22"/>
      <c r="M1854" s="22"/>
      <c r="N1854" s="22"/>
      <c r="O1854" s="23"/>
      <c r="P1854" s="23"/>
      <c r="Q1854" s="23"/>
      <c r="R1854" s="22"/>
      <c r="S1854" s="22"/>
      <c r="T1854" s="24"/>
      <c r="U1854" s="24"/>
      <c r="V1854" s="24"/>
      <c r="W1854" s="24"/>
      <c r="X1854" s="25"/>
      <c r="Y1854" s="24"/>
      <c r="Z1854" s="24"/>
      <c r="AA1854" s="24"/>
      <c r="AB1854" s="24"/>
      <c r="AC1854" s="26"/>
      <c r="AD1854" s="24"/>
      <c r="AH1854" s="27"/>
      <c r="AI1854" s="28"/>
      <c r="AJ1854" s="28"/>
      <c r="AK1854" s="28"/>
      <c r="AL1854" s="29"/>
      <c r="AM1854" s="29"/>
      <c r="AO1854" s="27"/>
      <c r="AP1854" s="6"/>
      <c r="AQ1854" s="28"/>
      <c r="AR1854" s="28"/>
      <c r="AS1854" s="25"/>
      <c r="AU1854" s="24"/>
      <c r="AV1854" s="24"/>
      <c r="AW1854" s="24"/>
      <c r="AX1854" s="24"/>
      <c r="AY1854" s="24"/>
      <c r="AZ1854" s="24"/>
      <c r="BA1854" s="24"/>
      <c r="BB1854" s="31"/>
      <c r="BC1854" s="23"/>
      <c r="BD1854" s="32"/>
      <c r="BE1854" s="33"/>
      <c r="BF1854" s="33"/>
      <c r="BM1854" s="35"/>
      <c r="BO1854" s="35"/>
      <c r="BP1854" s="35"/>
      <c r="BQ1854" s="35"/>
      <c r="BR1854" s="35"/>
    </row>
    <row r="1855" spans="2:70" x14ac:dyDescent="0.3">
      <c r="I1855" s="22"/>
      <c r="J1855" s="22"/>
      <c r="K1855" s="22"/>
      <c r="L1855" s="22"/>
      <c r="M1855" s="22"/>
      <c r="N1855" s="22"/>
      <c r="O1855" s="23"/>
      <c r="P1855" s="23"/>
      <c r="Q1855" s="23"/>
      <c r="R1855" s="22"/>
      <c r="S1855" s="22"/>
      <c r="T1855" s="24"/>
      <c r="U1855" s="24"/>
      <c r="V1855" s="24"/>
      <c r="W1855" s="24"/>
      <c r="X1855" s="25"/>
      <c r="Y1855" s="24"/>
      <c r="Z1855" s="24"/>
      <c r="AA1855" s="24"/>
      <c r="AB1855" s="24"/>
      <c r="AC1855" s="26"/>
      <c r="AD1855" s="24"/>
      <c r="AH1855" s="27"/>
      <c r="AI1855" s="28"/>
      <c r="AJ1855" s="28"/>
      <c r="AK1855" s="28"/>
      <c r="AL1855" s="29"/>
      <c r="AM1855" s="29"/>
      <c r="AO1855" s="27"/>
      <c r="AP1855" s="6"/>
      <c r="AQ1855" s="28"/>
      <c r="AR1855" s="28"/>
      <c r="AS1855" s="25"/>
      <c r="AU1855" s="24"/>
      <c r="AV1855" s="24"/>
      <c r="AW1855" s="24"/>
      <c r="AX1855" s="24"/>
      <c r="AY1855" s="24"/>
      <c r="AZ1855" s="24"/>
      <c r="BA1855" s="24"/>
      <c r="BB1855" s="31"/>
      <c r="BC1855" s="23"/>
      <c r="BD1855" s="32"/>
      <c r="BE1855" s="33"/>
      <c r="BF1855" s="33"/>
      <c r="BM1855" s="35"/>
      <c r="BO1855" s="35"/>
      <c r="BP1855" s="35"/>
      <c r="BQ1855" s="35"/>
      <c r="BR1855" s="35"/>
    </row>
    <row r="1856" spans="2:70" x14ac:dyDescent="0.3">
      <c r="I1856" s="22"/>
      <c r="J1856" s="22"/>
      <c r="K1856" s="22"/>
      <c r="L1856" s="22"/>
      <c r="M1856" s="22"/>
      <c r="N1856" s="22"/>
      <c r="O1856" s="23"/>
      <c r="P1856" s="23"/>
      <c r="Q1856" s="23"/>
      <c r="R1856" s="22"/>
      <c r="S1856" s="22"/>
      <c r="T1856" s="24"/>
      <c r="U1856" s="24"/>
      <c r="V1856" s="24"/>
      <c r="W1856" s="24"/>
      <c r="X1856" s="25"/>
      <c r="Y1856" s="24"/>
      <c r="Z1856" s="24"/>
      <c r="AA1856" s="24"/>
      <c r="AB1856" s="24"/>
      <c r="AC1856" s="26"/>
      <c r="AD1856" s="24"/>
      <c r="AH1856" s="27"/>
      <c r="AI1856" s="28"/>
      <c r="AJ1856" s="28"/>
      <c r="AK1856" s="28"/>
      <c r="AL1856" s="29"/>
      <c r="AM1856" s="29"/>
      <c r="AO1856" s="27"/>
      <c r="AP1856" s="6"/>
      <c r="AQ1856" s="28"/>
      <c r="AR1856" s="28"/>
      <c r="AS1856" s="25"/>
      <c r="AU1856" s="24"/>
      <c r="AV1856" s="24"/>
      <c r="AW1856" s="24"/>
      <c r="AX1856" s="24"/>
      <c r="AY1856" s="24"/>
      <c r="AZ1856" s="24"/>
      <c r="BA1856" s="24"/>
      <c r="BB1856" s="31"/>
      <c r="BC1856" s="23"/>
      <c r="BD1856" s="32"/>
      <c r="BE1856" s="33"/>
      <c r="BF1856" s="33"/>
      <c r="BM1856" s="35"/>
      <c r="BO1856" s="35"/>
      <c r="BP1856" s="35"/>
      <c r="BQ1856" s="35"/>
      <c r="BR1856" s="35"/>
    </row>
    <row r="1857" spans="9:70" x14ac:dyDescent="0.3">
      <c r="I1857" s="22"/>
      <c r="J1857" s="22"/>
      <c r="K1857" s="22"/>
      <c r="L1857" s="22"/>
      <c r="M1857" s="22"/>
      <c r="N1857" s="22"/>
      <c r="O1857" s="23"/>
      <c r="P1857" s="23"/>
      <c r="Q1857" s="23"/>
      <c r="R1857" s="22"/>
      <c r="S1857" s="22"/>
      <c r="T1857" s="24"/>
      <c r="U1857" s="24"/>
      <c r="V1857" s="24"/>
      <c r="W1857" s="24"/>
      <c r="X1857" s="25"/>
      <c r="Y1857" s="24"/>
      <c r="Z1857" s="24"/>
      <c r="AA1857" s="24"/>
      <c r="AB1857" s="24"/>
      <c r="AC1857" s="26"/>
      <c r="AD1857" s="24"/>
      <c r="AH1857" s="27"/>
      <c r="AI1857" s="28"/>
      <c r="AJ1857" s="28"/>
      <c r="AK1857" s="28"/>
      <c r="AL1857" s="29"/>
      <c r="AM1857" s="29"/>
      <c r="AO1857" s="27"/>
      <c r="AP1857" s="6"/>
      <c r="AQ1857" s="28"/>
      <c r="AR1857" s="28"/>
      <c r="AS1857" s="25"/>
      <c r="AU1857" s="24"/>
      <c r="AV1857" s="24"/>
      <c r="AW1857" s="24"/>
      <c r="AX1857" s="24"/>
      <c r="AY1857" s="24"/>
      <c r="AZ1857" s="24"/>
      <c r="BA1857" s="24"/>
      <c r="BB1857" s="31"/>
      <c r="BC1857" s="23"/>
      <c r="BD1857" s="32"/>
      <c r="BE1857" s="33"/>
      <c r="BF1857" s="33"/>
      <c r="BM1857" s="35"/>
      <c r="BO1857" s="35"/>
      <c r="BP1857" s="35"/>
      <c r="BQ1857" s="35"/>
      <c r="BR1857" s="35"/>
    </row>
    <row r="1858" spans="9:70" x14ac:dyDescent="0.3">
      <c r="I1858" s="22"/>
      <c r="J1858" s="22"/>
      <c r="K1858" s="22"/>
      <c r="L1858" s="22"/>
      <c r="M1858" s="22"/>
      <c r="N1858" s="22"/>
      <c r="O1858" s="23"/>
      <c r="P1858" s="23"/>
      <c r="Q1858" s="23"/>
      <c r="R1858" s="22"/>
      <c r="S1858" s="22"/>
      <c r="T1858" s="24"/>
      <c r="U1858" s="24"/>
      <c r="V1858" s="24"/>
      <c r="W1858" s="24"/>
      <c r="X1858" s="25"/>
      <c r="Y1858" s="24"/>
      <c r="Z1858" s="24"/>
      <c r="AA1858" s="24"/>
      <c r="AB1858" s="24"/>
      <c r="AC1858" s="26"/>
      <c r="AD1858" s="24"/>
      <c r="AH1858" s="27"/>
      <c r="AI1858" s="28"/>
      <c r="AJ1858" s="28"/>
      <c r="AK1858" s="28"/>
      <c r="AL1858" s="29"/>
      <c r="AM1858" s="29"/>
      <c r="AO1858" s="27"/>
      <c r="AP1858" s="6"/>
      <c r="AQ1858" s="28"/>
      <c r="AR1858" s="28"/>
      <c r="AS1858" s="25"/>
      <c r="AU1858" s="24"/>
      <c r="AV1858" s="24"/>
      <c r="AW1858" s="24"/>
      <c r="AX1858" s="24"/>
      <c r="AY1858" s="24"/>
      <c r="AZ1858" s="24"/>
      <c r="BA1858" s="24"/>
      <c r="BB1858" s="31"/>
      <c r="BC1858" s="23"/>
      <c r="BD1858" s="32"/>
      <c r="BE1858" s="33"/>
      <c r="BF1858" s="33"/>
      <c r="BM1858" s="35"/>
      <c r="BO1858" s="35"/>
      <c r="BP1858" s="35"/>
      <c r="BQ1858" s="35"/>
      <c r="BR1858" s="35"/>
    </row>
    <row r="1859" spans="9:70" x14ac:dyDescent="0.3">
      <c r="I1859" s="22"/>
      <c r="J1859" s="22"/>
      <c r="K1859" s="22"/>
      <c r="L1859" s="22"/>
      <c r="M1859" s="22"/>
      <c r="N1859" s="22"/>
      <c r="O1859" s="23"/>
      <c r="P1859" s="23"/>
      <c r="Q1859" s="23"/>
      <c r="R1859" s="22"/>
      <c r="S1859" s="22"/>
      <c r="T1859" s="24"/>
      <c r="U1859" s="24"/>
      <c r="V1859" s="24"/>
      <c r="W1859" s="24"/>
      <c r="X1859" s="25"/>
      <c r="Y1859" s="24"/>
      <c r="Z1859" s="24"/>
      <c r="AA1859" s="24"/>
      <c r="AB1859" s="24"/>
      <c r="AC1859" s="26"/>
      <c r="AD1859" s="24"/>
      <c r="AH1859" s="27"/>
      <c r="AI1859" s="28"/>
      <c r="AJ1859" s="28"/>
      <c r="AK1859" s="28"/>
      <c r="AL1859" s="29"/>
      <c r="AM1859" s="29"/>
      <c r="AO1859" s="27"/>
      <c r="AP1859" s="6"/>
      <c r="AQ1859" s="28"/>
      <c r="AR1859" s="28"/>
      <c r="AS1859" s="25"/>
      <c r="AU1859" s="24"/>
      <c r="AV1859" s="24"/>
      <c r="AW1859" s="24"/>
      <c r="AX1859" s="24"/>
      <c r="AY1859" s="24"/>
      <c r="AZ1859" s="24"/>
      <c r="BA1859" s="24"/>
      <c r="BB1859" s="31"/>
      <c r="BC1859" s="23"/>
      <c r="BD1859" s="32"/>
      <c r="BE1859" s="33"/>
      <c r="BF1859" s="33"/>
      <c r="BM1859" s="35"/>
      <c r="BO1859" s="35"/>
      <c r="BP1859" s="35"/>
      <c r="BQ1859" s="35"/>
      <c r="BR1859" s="35"/>
    </row>
    <row r="1860" spans="9:70" x14ac:dyDescent="0.3">
      <c r="I1860" s="22"/>
      <c r="J1860" s="22"/>
      <c r="K1860" s="22"/>
      <c r="L1860" s="22"/>
      <c r="M1860" s="22"/>
      <c r="N1860" s="22"/>
      <c r="O1860" s="23"/>
      <c r="P1860" s="23"/>
      <c r="Q1860" s="23"/>
      <c r="R1860" s="22"/>
      <c r="S1860" s="22"/>
      <c r="T1860" s="24"/>
      <c r="U1860" s="24"/>
      <c r="V1860" s="24"/>
      <c r="W1860" s="24"/>
      <c r="X1860" s="25"/>
      <c r="Y1860" s="24"/>
      <c r="Z1860" s="24"/>
      <c r="AA1860" s="24"/>
      <c r="AB1860" s="24"/>
      <c r="AC1860" s="26"/>
      <c r="AD1860" s="24"/>
      <c r="AH1860" s="27"/>
      <c r="AI1860" s="28"/>
      <c r="AJ1860" s="28"/>
      <c r="AK1860" s="28"/>
      <c r="AL1860" s="29"/>
      <c r="AM1860" s="29"/>
      <c r="AO1860" s="27"/>
      <c r="AP1860" s="6"/>
      <c r="AQ1860" s="28"/>
      <c r="AR1860" s="28"/>
      <c r="AS1860" s="25"/>
      <c r="AU1860" s="24"/>
      <c r="AV1860" s="24"/>
      <c r="AW1860" s="24"/>
      <c r="AX1860" s="24"/>
      <c r="AY1860" s="24"/>
      <c r="AZ1860" s="24"/>
      <c r="BA1860" s="24"/>
      <c r="BB1860" s="31"/>
      <c r="BC1860" s="23"/>
      <c r="BD1860" s="32"/>
      <c r="BE1860" s="33"/>
      <c r="BF1860" s="33"/>
      <c r="BM1860" s="35"/>
      <c r="BO1860" s="35"/>
      <c r="BP1860" s="35"/>
      <c r="BQ1860" s="35"/>
      <c r="BR1860" s="35"/>
    </row>
    <row r="1861" spans="9:70" x14ac:dyDescent="0.3">
      <c r="I1861" s="22"/>
      <c r="J1861" s="22"/>
      <c r="K1861" s="22"/>
      <c r="L1861" s="22"/>
      <c r="M1861" s="22"/>
      <c r="N1861" s="22"/>
      <c r="O1861" s="23"/>
      <c r="P1861" s="23"/>
      <c r="Q1861" s="23"/>
      <c r="R1861" s="22"/>
      <c r="S1861" s="22"/>
      <c r="T1861" s="24"/>
      <c r="U1861" s="24"/>
      <c r="V1861" s="24"/>
      <c r="W1861" s="24"/>
      <c r="X1861" s="25"/>
      <c r="Y1861" s="24"/>
      <c r="Z1861" s="24"/>
      <c r="AA1861" s="24"/>
      <c r="AB1861" s="24"/>
      <c r="AC1861" s="26"/>
      <c r="AD1861" s="24"/>
      <c r="AH1861" s="27"/>
      <c r="AI1861" s="28"/>
      <c r="AJ1861" s="28"/>
      <c r="AK1861" s="28"/>
      <c r="AL1861" s="29"/>
      <c r="AM1861" s="29"/>
      <c r="AO1861" s="27"/>
      <c r="AP1861" s="6"/>
      <c r="AQ1861" s="28"/>
      <c r="AR1861" s="28"/>
      <c r="AS1861" s="25"/>
      <c r="AU1861" s="24"/>
      <c r="AV1861" s="24"/>
      <c r="AW1861" s="24"/>
      <c r="AX1861" s="24"/>
      <c r="AY1861" s="24"/>
      <c r="AZ1861" s="24"/>
      <c r="BA1861" s="24"/>
      <c r="BB1861" s="31"/>
      <c r="BC1861" s="23"/>
      <c r="BD1861" s="32"/>
      <c r="BE1861" s="33"/>
      <c r="BF1861" s="33"/>
      <c r="BM1861" s="35"/>
      <c r="BO1861" s="35"/>
      <c r="BP1861" s="35"/>
      <c r="BQ1861" s="35"/>
      <c r="BR1861" s="35"/>
    </row>
    <row r="1862" spans="9:70" x14ac:dyDescent="0.3">
      <c r="I1862" s="22"/>
      <c r="J1862" s="22"/>
      <c r="K1862" s="22"/>
      <c r="L1862" s="22"/>
      <c r="M1862" s="22"/>
      <c r="N1862" s="22"/>
      <c r="O1862" s="23"/>
      <c r="P1862" s="23"/>
      <c r="Q1862" s="23"/>
      <c r="R1862" s="22"/>
      <c r="S1862" s="22"/>
      <c r="T1862" s="24"/>
      <c r="U1862" s="24"/>
      <c r="V1862" s="24"/>
      <c r="W1862" s="24"/>
      <c r="X1862" s="25"/>
      <c r="Y1862" s="24"/>
      <c r="Z1862" s="24"/>
      <c r="AA1862" s="24"/>
      <c r="AB1862" s="24"/>
      <c r="AC1862" s="26"/>
      <c r="AD1862" s="24"/>
      <c r="AH1862" s="27"/>
      <c r="AI1862" s="28"/>
      <c r="AJ1862" s="28"/>
      <c r="AK1862" s="28"/>
      <c r="AL1862" s="29"/>
      <c r="AM1862" s="29"/>
      <c r="AO1862" s="27"/>
      <c r="AP1862" s="6"/>
      <c r="AQ1862" s="28"/>
      <c r="AR1862" s="28"/>
      <c r="AS1862" s="25"/>
      <c r="AU1862" s="24"/>
      <c r="AV1862" s="24"/>
      <c r="AW1862" s="24"/>
      <c r="AX1862" s="24"/>
      <c r="AY1862" s="24"/>
      <c r="AZ1862" s="24"/>
      <c r="BA1862" s="24"/>
      <c r="BB1862" s="31"/>
      <c r="BC1862" s="23"/>
      <c r="BD1862" s="32"/>
      <c r="BE1862" s="33"/>
      <c r="BF1862" s="33"/>
      <c r="BM1862" s="35"/>
      <c r="BO1862" s="35"/>
      <c r="BP1862" s="35"/>
      <c r="BQ1862" s="35"/>
      <c r="BR1862" s="35"/>
    </row>
    <row r="1863" spans="9:70" x14ac:dyDescent="0.3">
      <c r="I1863" s="22"/>
      <c r="J1863" s="22"/>
      <c r="K1863" s="22"/>
      <c r="L1863" s="22"/>
      <c r="M1863" s="22"/>
      <c r="N1863" s="22"/>
      <c r="O1863" s="23"/>
      <c r="P1863" s="23"/>
      <c r="Q1863" s="23"/>
      <c r="R1863" s="22"/>
      <c r="S1863" s="22"/>
      <c r="T1863" s="24"/>
      <c r="U1863" s="24"/>
      <c r="V1863" s="24"/>
      <c r="W1863" s="24"/>
      <c r="X1863" s="25"/>
      <c r="Y1863" s="24"/>
      <c r="Z1863" s="24"/>
      <c r="AA1863" s="24"/>
      <c r="AB1863" s="24"/>
      <c r="AC1863" s="26"/>
      <c r="AD1863" s="24"/>
      <c r="AH1863" s="27"/>
      <c r="AI1863" s="28"/>
      <c r="AJ1863" s="28"/>
      <c r="AK1863" s="28"/>
      <c r="AL1863" s="29"/>
      <c r="AM1863" s="29"/>
      <c r="AO1863" s="27"/>
      <c r="AP1863" s="6"/>
      <c r="AQ1863" s="28"/>
      <c r="AR1863" s="28"/>
      <c r="AS1863" s="25"/>
      <c r="AU1863" s="24"/>
      <c r="AV1863" s="24"/>
      <c r="AW1863" s="24"/>
      <c r="AX1863" s="24"/>
      <c r="AY1863" s="24"/>
      <c r="AZ1863" s="24"/>
      <c r="BA1863" s="24"/>
      <c r="BB1863" s="31"/>
      <c r="BC1863" s="23"/>
      <c r="BD1863" s="32"/>
      <c r="BE1863" s="33"/>
      <c r="BF1863" s="33"/>
      <c r="BM1863" s="35"/>
      <c r="BO1863" s="35"/>
      <c r="BP1863" s="35"/>
      <c r="BQ1863" s="35"/>
      <c r="BR1863" s="35"/>
    </row>
    <row r="1864" spans="9:70" x14ac:dyDescent="0.3">
      <c r="I1864" s="22"/>
      <c r="J1864" s="22"/>
      <c r="K1864" s="22"/>
      <c r="L1864" s="22"/>
      <c r="M1864" s="22"/>
      <c r="N1864" s="22"/>
      <c r="O1864" s="23"/>
      <c r="P1864" s="23"/>
      <c r="Q1864" s="23"/>
      <c r="R1864" s="22"/>
      <c r="S1864" s="22"/>
      <c r="T1864" s="24"/>
      <c r="U1864" s="24"/>
      <c r="V1864" s="24"/>
      <c r="W1864" s="24"/>
      <c r="X1864" s="25"/>
      <c r="Y1864" s="24"/>
      <c r="Z1864" s="24"/>
      <c r="AA1864" s="24"/>
      <c r="AB1864" s="24"/>
      <c r="AC1864" s="26"/>
      <c r="AD1864" s="24"/>
      <c r="AH1864" s="27"/>
      <c r="AI1864" s="28"/>
      <c r="AJ1864" s="28"/>
      <c r="AK1864" s="28"/>
      <c r="AL1864" s="29"/>
      <c r="AM1864" s="29"/>
      <c r="AO1864" s="27"/>
      <c r="AP1864" s="6"/>
      <c r="AQ1864" s="28"/>
      <c r="AR1864" s="28"/>
      <c r="AS1864" s="25"/>
      <c r="AU1864" s="24"/>
      <c r="AV1864" s="24"/>
      <c r="AW1864" s="24"/>
      <c r="AX1864" s="24"/>
      <c r="AY1864" s="24"/>
      <c r="AZ1864" s="24"/>
      <c r="BA1864" s="24"/>
      <c r="BB1864" s="31"/>
      <c r="BC1864" s="23"/>
      <c r="BD1864" s="32"/>
      <c r="BE1864" s="33"/>
      <c r="BF1864" s="33"/>
      <c r="BM1864" s="35"/>
      <c r="BO1864" s="35"/>
      <c r="BP1864" s="35"/>
      <c r="BQ1864" s="35"/>
      <c r="BR1864" s="35"/>
    </row>
    <row r="1865" spans="9:70" x14ac:dyDescent="0.3">
      <c r="I1865" s="22"/>
      <c r="J1865" s="22"/>
      <c r="K1865" s="22"/>
      <c r="L1865" s="22"/>
      <c r="M1865" s="22"/>
      <c r="N1865" s="22"/>
      <c r="O1865" s="23"/>
      <c r="P1865" s="23"/>
      <c r="Q1865" s="23"/>
      <c r="R1865" s="22"/>
      <c r="S1865" s="22"/>
      <c r="T1865" s="24"/>
      <c r="U1865" s="24"/>
      <c r="V1865" s="24"/>
      <c r="W1865" s="24"/>
      <c r="X1865" s="25"/>
      <c r="Y1865" s="24"/>
      <c r="Z1865" s="24"/>
      <c r="AA1865" s="24"/>
      <c r="AB1865" s="24"/>
      <c r="AC1865" s="26"/>
      <c r="AD1865" s="24"/>
      <c r="AH1865" s="27"/>
      <c r="AI1865" s="28"/>
      <c r="AJ1865" s="28"/>
      <c r="AK1865" s="28"/>
      <c r="AL1865" s="29"/>
      <c r="AM1865" s="29"/>
      <c r="AO1865" s="27"/>
      <c r="AP1865" s="6"/>
      <c r="AQ1865" s="28"/>
      <c r="AR1865" s="28"/>
      <c r="AS1865" s="25"/>
      <c r="AU1865" s="24"/>
      <c r="AV1865" s="24"/>
      <c r="AW1865" s="24"/>
      <c r="AX1865" s="24"/>
      <c r="AY1865" s="24"/>
      <c r="AZ1865" s="24"/>
      <c r="BA1865" s="24"/>
      <c r="BB1865" s="31"/>
      <c r="BC1865" s="23"/>
      <c r="BD1865" s="32"/>
      <c r="BE1865" s="33"/>
      <c r="BF1865" s="33"/>
      <c r="BM1865" s="35"/>
      <c r="BO1865" s="35"/>
      <c r="BP1865" s="35"/>
      <c r="BQ1865" s="35"/>
      <c r="BR1865" s="35"/>
    </row>
    <row r="1866" spans="9:70" x14ac:dyDescent="0.3">
      <c r="I1866" s="22"/>
      <c r="J1866" s="22"/>
      <c r="K1866" s="22"/>
      <c r="L1866" s="22"/>
      <c r="M1866" s="22"/>
      <c r="N1866" s="22"/>
      <c r="O1866" s="23"/>
      <c r="P1866" s="23"/>
      <c r="Q1866" s="23"/>
      <c r="R1866" s="22"/>
      <c r="S1866" s="22"/>
      <c r="T1866" s="24"/>
      <c r="U1866" s="24"/>
      <c r="V1866" s="24"/>
      <c r="W1866" s="24"/>
      <c r="X1866" s="25"/>
      <c r="Y1866" s="24"/>
      <c r="Z1866" s="24"/>
      <c r="AA1866" s="24"/>
      <c r="AB1866" s="24"/>
      <c r="AC1866" s="26"/>
      <c r="AD1866" s="24"/>
      <c r="AH1866" s="27"/>
      <c r="AI1866" s="28"/>
      <c r="AJ1866" s="28"/>
      <c r="AK1866" s="28"/>
      <c r="AL1866" s="29"/>
      <c r="AM1866" s="29"/>
      <c r="AO1866" s="27"/>
      <c r="AP1866" s="6"/>
      <c r="AQ1866" s="28"/>
      <c r="AR1866" s="28"/>
      <c r="AS1866" s="25"/>
      <c r="AU1866" s="24"/>
      <c r="AV1866" s="24"/>
      <c r="AW1866" s="24"/>
      <c r="AX1866" s="24"/>
      <c r="AY1866" s="24"/>
      <c r="AZ1866" s="24"/>
      <c r="BA1866" s="24"/>
      <c r="BB1866" s="31"/>
      <c r="BC1866" s="23"/>
      <c r="BD1866" s="32"/>
      <c r="BE1866" s="33"/>
      <c r="BF1866" s="33"/>
      <c r="BM1866" s="35"/>
      <c r="BO1866" s="35"/>
      <c r="BP1866" s="35"/>
      <c r="BQ1866" s="35"/>
      <c r="BR1866" s="35"/>
    </row>
    <row r="1867" spans="9:70" x14ac:dyDescent="0.3">
      <c r="I1867" s="22"/>
      <c r="J1867" s="22"/>
      <c r="K1867" s="22"/>
      <c r="L1867" s="22"/>
      <c r="M1867" s="22"/>
      <c r="N1867" s="22"/>
      <c r="O1867" s="23"/>
      <c r="P1867" s="23"/>
      <c r="Q1867" s="23"/>
      <c r="R1867" s="22"/>
      <c r="S1867" s="22"/>
      <c r="T1867" s="24"/>
      <c r="U1867" s="24"/>
      <c r="V1867" s="24"/>
      <c r="W1867" s="24"/>
      <c r="X1867" s="25"/>
      <c r="Y1867" s="24"/>
      <c r="Z1867" s="24"/>
      <c r="AA1867" s="24"/>
      <c r="AB1867" s="24"/>
      <c r="AC1867" s="26"/>
      <c r="AD1867" s="24"/>
      <c r="AH1867" s="27"/>
      <c r="AI1867" s="28"/>
      <c r="AJ1867" s="28"/>
      <c r="AK1867" s="28"/>
      <c r="AL1867" s="29"/>
      <c r="AM1867" s="29"/>
      <c r="AO1867" s="27"/>
      <c r="AP1867" s="6"/>
      <c r="AQ1867" s="28"/>
      <c r="AR1867" s="28"/>
      <c r="AS1867" s="25"/>
      <c r="AU1867" s="24"/>
      <c r="AV1867" s="24"/>
      <c r="AW1867" s="24"/>
      <c r="AX1867" s="24"/>
      <c r="AY1867" s="24"/>
      <c r="AZ1867" s="24"/>
      <c r="BA1867" s="24"/>
      <c r="BB1867" s="31"/>
      <c r="BC1867" s="23"/>
      <c r="BD1867" s="32"/>
      <c r="BE1867" s="33"/>
      <c r="BF1867" s="33"/>
      <c r="BM1867" s="35"/>
      <c r="BO1867" s="35"/>
      <c r="BP1867" s="35"/>
      <c r="BQ1867" s="35"/>
      <c r="BR1867" s="35"/>
    </row>
    <row r="1868" spans="9:70" x14ac:dyDescent="0.3">
      <c r="I1868" s="22"/>
      <c r="J1868" s="22"/>
      <c r="K1868" s="22"/>
      <c r="L1868" s="22"/>
      <c r="M1868" s="22"/>
      <c r="N1868" s="22"/>
      <c r="O1868" s="23"/>
      <c r="P1868" s="23"/>
      <c r="Q1868" s="23"/>
      <c r="R1868" s="22"/>
      <c r="S1868" s="22"/>
      <c r="T1868" s="24"/>
      <c r="U1868" s="24"/>
      <c r="V1868" s="24"/>
      <c r="W1868" s="24"/>
      <c r="X1868" s="25"/>
      <c r="Y1868" s="24"/>
      <c r="Z1868" s="24"/>
      <c r="AA1868" s="24"/>
      <c r="AB1868" s="24"/>
      <c r="AC1868" s="26"/>
      <c r="AD1868" s="24"/>
      <c r="AH1868" s="27"/>
      <c r="AI1868" s="28"/>
      <c r="AJ1868" s="28"/>
      <c r="AK1868" s="28"/>
      <c r="AL1868" s="29"/>
      <c r="AM1868" s="29"/>
      <c r="AO1868" s="27"/>
      <c r="AP1868" s="6"/>
      <c r="AQ1868" s="28"/>
      <c r="AR1868" s="28"/>
      <c r="AS1868" s="25"/>
      <c r="AU1868" s="24"/>
      <c r="AV1868" s="24"/>
      <c r="AW1868" s="24"/>
      <c r="AX1868" s="24"/>
      <c r="AY1868" s="24"/>
      <c r="AZ1868" s="24"/>
      <c r="BA1868" s="24"/>
      <c r="BB1868" s="31"/>
      <c r="BC1868" s="23"/>
      <c r="BD1868" s="32"/>
      <c r="BE1868" s="33"/>
      <c r="BF1868" s="33"/>
      <c r="BM1868" s="35"/>
      <c r="BO1868" s="35"/>
      <c r="BP1868" s="35"/>
      <c r="BQ1868" s="35"/>
      <c r="BR1868" s="35"/>
    </row>
    <row r="1869" spans="9:70" x14ac:dyDescent="0.3">
      <c r="I1869" s="22"/>
      <c r="J1869" s="22"/>
      <c r="K1869" s="22"/>
      <c r="L1869" s="22"/>
      <c r="M1869" s="22"/>
      <c r="N1869" s="22"/>
      <c r="O1869" s="23"/>
      <c r="P1869" s="23"/>
      <c r="Q1869" s="23"/>
      <c r="R1869" s="22"/>
      <c r="S1869" s="22"/>
      <c r="T1869" s="24"/>
      <c r="U1869" s="24"/>
      <c r="V1869" s="24"/>
      <c r="W1869" s="24"/>
      <c r="X1869" s="25"/>
      <c r="Y1869" s="24"/>
      <c r="Z1869" s="24"/>
      <c r="AA1869" s="24"/>
      <c r="AB1869" s="24"/>
      <c r="AC1869" s="26"/>
      <c r="AD1869" s="24"/>
      <c r="AH1869" s="27"/>
      <c r="AI1869" s="28"/>
      <c r="AJ1869" s="28"/>
      <c r="AK1869" s="28"/>
      <c r="AL1869" s="29"/>
      <c r="AM1869" s="29"/>
      <c r="AO1869" s="27"/>
      <c r="AP1869" s="6"/>
      <c r="AQ1869" s="28"/>
      <c r="AR1869" s="28"/>
      <c r="AS1869" s="25"/>
      <c r="AU1869" s="24"/>
      <c r="AV1869" s="24"/>
      <c r="AW1869" s="24"/>
      <c r="AX1869" s="24"/>
      <c r="AY1869" s="24"/>
      <c r="AZ1869" s="24"/>
      <c r="BA1869" s="24"/>
      <c r="BB1869" s="31"/>
      <c r="BC1869" s="23"/>
      <c r="BD1869" s="32"/>
      <c r="BE1869" s="33"/>
      <c r="BF1869" s="33"/>
      <c r="BM1869" s="35"/>
      <c r="BO1869" s="35"/>
      <c r="BP1869" s="35"/>
      <c r="BQ1869" s="35"/>
      <c r="BR1869" s="35"/>
    </row>
    <row r="1870" spans="9:70" x14ac:dyDescent="0.3">
      <c r="I1870" s="22"/>
      <c r="J1870" s="22"/>
      <c r="K1870" s="22"/>
      <c r="L1870" s="22"/>
      <c r="M1870" s="22"/>
      <c r="N1870" s="22"/>
      <c r="O1870" s="23"/>
      <c r="P1870" s="23"/>
      <c r="Q1870" s="23"/>
      <c r="R1870" s="22"/>
      <c r="S1870" s="22"/>
      <c r="T1870" s="24"/>
      <c r="U1870" s="24"/>
      <c r="V1870" s="24"/>
      <c r="W1870" s="24"/>
      <c r="X1870" s="25"/>
      <c r="Y1870" s="24"/>
      <c r="Z1870" s="24"/>
      <c r="AA1870" s="24"/>
      <c r="AB1870" s="24"/>
      <c r="AC1870" s="26"/>
      <c r="AD1870" s="24"/>
      <c r="AH1870" s="27"/>
      <c r="AI1870" s="28"/>
      <c r="AJ1870" s="28"/>
      <c r="AK1870" s="28"/>
      <c r="AL1870" s="29"/>
      <c r="AM1870" s="29"/>
      <c r="AO1870" s="27"/>
      <c r="AP1870" s="6"/>
      <c r="AQ1870" s="28"/>
      <c r="AR1870" s="28"/>
      <c r="AS1870" s="25"/>
      <c r="AU1870" s="24"/>
      <c r="AV1870" s="24"/>
      <c r="AW1870" s="24"/>
      <c r="AX1870" s="24"/>
      <c r="AY1870" s="24"/>
      <c r="AZ1870" s="24"/>
      <c r="BA1870" s="24"/>
      <c r="BB1870" s="31"/>
      <c r="BC1870" s="23"/>
      <c r="BD1870" s="32"/>
      <c r="BE1870" s="33"/>
      <c r="BF1870" s="33"/>
      <c r="BM1870" s="35"/>
      <c r="BO1870" s="35"/>
      <c r="BP1870" s="35"/>
      <c r="BQ1870" s="35"/>
      <c r="BR1870" s="35"/>
    </row>
    <row r="1871" spans="9:70" x14ac:dyDescent="0.3">
      <c r="I1871" s="22"/>
      <c r="J1871" s="22"/>
      <c r="K1871" s="22"/>
      <c r="L1871" s="22"/>
      <c r="M1871" s="22"/>
      <c r="N1871" s="22"/>
      <c r="O1871" s="23"/>
      <c r="P1871" s="23"/>
      <c r="Q1871" s="23"/>
      <c r="R1871" s="22"/>
      <c r="S1871" s="22"/>
      <c r="T1871" s="24"/>
      <c r="U1871" s="24"/>
      <c r="V1871" s="24"/>
      <c r="W1871" s="24"/>
      <c r="X1871" s="25"/>
      <c r="Y1871" s="24"/>
      <c r="Z1871" s="24"/>
      <c r="AA1871" s="24"/>
      <c r="AB1871" s="24"/>
      <c r="AC1871" s="26"/>
      <c r="AD1871" s="24"/>
      <c r="AH1871" s="27"/>
      <c r="AI1871" s="28"/>
      <c r="AJ1871" s="28"/>
      <c r="AK1871" s="28"/>
      <c r="AL1871" s="29"/>
      <c r="AM1871" s="29"/>
      <c r="AO1871" s="27"/>
      <c r="AP1871" s="6"/>
      <c r="AQ1871" s="28"/>
      <c r="AR1871" s="28"/>
      <c r="AS1871" s="25"/>
      <c r="AU1871" s="24"/>
      <c r="AV1871" s="24"/>
      <c r="AW1871" s="24"/>
      <c r="AX1871" s="24"/>
      <c r="AY1871" s="24"/>
      <c r="AZ1871" s="24"/>
      <c r="BA1871" s="24"/>
      <c r="BB1871" s="31"/>
      <c r="BC1871" s="23"/>
      <c r="BD1871" s="32"/>
      <c r="BE1871" s="33"/>
      <c r="BF1871" s="33"/>
      <c r="BM1871" s="35"/>
      <c r="BO1871" s="35"/>
      <c r="BP1871" s="35"/>
      <c r="BQ1871" s="35"/>
      <c r="BR1871" s="35"/>
    </row>
    <row r="1872" spans="9:70" x14ac:dyDescent="0.3">
      <c r="I1872" s="22"/>
      <c r="J1872" s="22"/>
      <c r="K1872" s="22"/>
      <c r="L1872" s="22"/>
      <c r="M1872" s="22"/>
      <c r="N1872" s="22"/>
      <c r="O1872" s="23"/>
      <c r="P1872" s="23"/>
      <c r="Q1872" s="23"/>
      <c r="R1872" s="22"/>
      <c r="S1872" s="22"/>
      <c r="T1872" s="24"/>
      <c r="U1872" s="24"/>
      <c r="V1872" s="24"/>
      <c r="W1872" s="24"/>
      <c r="X1872" s="25"/>
      <c r="Y1872" s="24"/>
      <c r="Z1872" s="24"/>
      <c r="AA1872" s="24"/>
      <c r="AB1872" s="24"/>
      <c r="AC1872" s="26"/>
      <c r="AD1872" s="24"/>
      <c r="AH1872" s="27"/>
      <c r="AI1872" s="28"/>
      <c r="AJ1872" s="28"/>
      <c r="AK1872" s="28"/>
      <c r="AL1872" s="29"/>
      <c r="AM1872" s="29"/>
      <c r="AO1872" s="27"/>
      <c r="AP1872" s="6"/>
      <c r="AQ1872" s="28"/>
      <c r="AR1872" s="28"/>
      <c r="AS1872" s="25"/>
      <c r="AU1872" s="24"/>
      <c r="AV1872" s="24"/>
      <c r="AW1872" s="24"/>
      <c r="AX1872" s="24"/>
      <c r="AY1872" s="24"/>
      <c r="AZ1872" s="24"/>
      <c r="BA1872" s="24"/>
      <c r="BB1872" s="31"/>
      <c r="BC1872" s="23"/>
      <c r="BD1872" s="32"/>
      <c r="BE1872" s="33"/>
      <c r="BF1872" s="33"/>
      <c r="BM1872" s="35"/>
      <c r="BO1872" s="35"/>
      <c r="BP1872" s="35"/>
      <c r="BQ1872" s="35"/>
      <c r="BR1872" s="35"/>
    </row>
    <row r="1873" spans="9:70" x14ac:dyDescent="0.3">
      <c r="I1873" s="22"/>
      <c r="J1873" s="22"/>
      <c r="K1873" s="22"/>
      <c r="L1873" s="22"/>
      <c r="M1873" s="22"/>
      <c r="N1873" s="22"/>
      <c r="O1873" s="23"/>
      <c r="P1873" s="23"/>
      <c r="Q1873" s="23"/>
      <c r="R1873" s="22"/>
      <c r="S1873" s="22"/>
      <c r="T1873" s="24"/>
      <c r="U1873" s="24"/>
      <c r="V1873" s="24"/>
      <c r="W1873" s="24"/>
      <c r="X1873" s="25"/>
      <c r="Y1873" s="24"/>
      <c r="Z1873" s="24"/>
      <c r="AA1873" s="24"/>
      <c r="AB1873" s="24"/>
      <c r="AC1873" s="26"/>
      <c r="AD1873" s="24"/>
      <c r="AH1873" s="27"/>
      <c r="AI1873" s="28"/>
      <c r="AJ1873" s="28"/>
      <c r="AK1873" s="28"/>
      <c r="AL1873" s="29"/>
      <c r="AM1873" s="29"/>
      <c r="AO1873" s="27"/>
      <c r="AP1873" s="6"/>
      <c r="AQ1873" s="28"/>
      <c r="AR1873" s="28"/>
      <c r="AS1873" s="25"/>
      <c r="AU1873" s="24"/>
      <c r="AV1873" s="24"/>
      <c r="AW1873" s="24"/>
      <c r="AX1873" s="24"/>
      <c r="AY1873" s="24"/>
      <c r="AZ1873" s="24"/>
      <c r="BA1873" s="24"/>
      <c r="BB1873" s="31"/>
      <c r="BC1873" s="23"/>
      <c r="BD1873" s="32"/>
      <c r="BE1873" s="33"/>
      <c r="BF1873" s="33"/>
      <c r="BM1873" s="35"/>
      <c r="BO1873" s="35"/>
      <c r="BP1873" s="35"/>
      <c r="BQ1873" s="35"/>
      <c r="BR1873" s="35"/>
    </row>
    <row r="1874" spans="9:70" x14ac:dyDescent="0.3">
      <c r="I1874" s="22"/>
      <c r="J1874" s="22"/>
      <c r="K1874" s="22"/>
      <c r="L1874" s="22"/>
      <c r="M1874" s="22"/>
      <c r="N1874" s="22"/>
      <c r="O1874" s="23"/>
      <c r="P1874" s="23"/>
      <c r="Q1874" s="23"/>
      <c r="R1874" s="22"/>
      <c r="S1874" s="22"/>
      <c r="T1874" s="24"/>
      <c r="U1874" s="24"/>
      <c r="V1874" s="24"/>
      <c r="W1874" s="24"/>
      <c r="X1874" s="25"/>
      <c r="Y1874" s="24"/>
      <c r="Z1874" s="24"/>
      <c r="AA1874" s="24"/>
      <c r="AB1874" s="24"/>
      <c r="AC1874" s="26"/>
      <c r="AD1874" s="24"/>
      <c r="AH1874" s="27"/>
      <c r="AI1874" s="28"/>
      <c r="AJ1874" s="28"/>
      <c r="AK1874" s="28"/>
      <c r="AL1874" s="29"/>
      <c r="AM1874" s="29"/>
      <c r="AO1874" s="27"/>
      <c r="AP1874" s="6"/>
      <c r="AQ1874" s="28"/>
      <c r="AR1874" s="28"/>
      <c r="AS1874" s="25"/>
      <c r="AU1874" s="24"/>
      <c r="AV1874" s="24"/>
      <c r="AW1874" s="24"/>
      <c r="AX1874" s="24"/>
      <c r="AY1874" s="24"/>
      <c r="AZ1874" s="24"/>
      <c r="BA1874" s="24"/>
      <c r="BB1874" s="31"/>
      <c r="BC1874" s="23"/>
      <c r="BD1874" s="32"/>
      <c r="BE1874" s="33"/>
      <c r="BF1874" s="33"/>
      <c r="BM1874" s="35"/>
      <c r="BO1874" s="35"/>
      <c r="BP1874" s="35"/>
      <c r="BQ1874" s="35"/>
      <c r="BR1874" s="35"/>
    </row>
    <row r="1875" spans="9:70" x14ac:dyDescent="0.3">
      <c r="I1875" s="22"/>
      <c r="J1875" s="22"/>
      <c r="K1875" s="22"/>
      <c r="L1875" s="22"/>
      <c r="M1875" s="22"/>
      <c r="N1875" s="22"/>
      <c r="O1875" s="23"/>
      <c r="P1875" s="23"/>
      <c r="Q1875" s="23"/>
      <c r="R1875" s="22"/>
      <c r="S1875" s="22"/>
      <c r="T1875" s="24"/>
      <c r="U1875" s="24"/>
      <c r="V1875" s="24"/>
      <c r="W1875" s="24"/>
      <c r="X1875" s="25"/>
      <c r="Y1875" s="24"/>
      <c r="Z1875" s="24"/>
      <c r="AA1875" s="24"/>
      <c r="AB1875" s="24"/>
      <c r="AC1875" s="26"/>
      <c r="AD1875" s="24"/>
      <c r="AH1875" s="27"/>
      <c r="AI1875" s="28"/>
      <c r="AJ1875" s="28"/>
      <c r="AK1875" s="28"/>
      <c r="AL1875" s="29"/>
      <c r="AM1875" s="29"/>
      <c r="AO1875" s="27"/>
      <c r="AP1875" s="6"/>
      <c r="AQ1875" s="28"/>
      <c r="AR1875" s="28"/>
      <c r="AS1875" s="25"/>
      <c r="AU1875" s="24"/>
      <c r="AV1875" s="24"/>
      <c r="AW1875" s="24"/>
      <c r="AX1875" s="24"/>
      <c r="AY1875" s="24"/>
      <c r="AZ1875" s="24"/>
      <c r="BA1875" s="24"/>
      <c r="BB1875" s="31"/>
      <c r="BC1875" s="23"/>
      <c r="BD1875" s="32"/>
      <c r="BE1875" s="33"/>
      <c r="BF1875" s="33"/>
      <c r="BM1875" s="35"/>
      <c r="BO1875" s="35"/>
      <c r="BP1875" s="35"/>
      <c r="BQ1875" s="35"/>
      <c r="BR1875" s="35"/>
    </row>
    <row r="1876" spans="9:70" x14ac:dyDescent="0.3">
      <c r="I1876" s="22"/>
      <c r="J1876" s="22"/>
      <c r="K1876" s="22"/>
      <c r="L1876" s="22"/>
      <c r="M1876" s="22"/>
      <c r="N1876" s="22"/>
      <c r="O1876" s="23"/>
      <c r="P1876" s="23"/>
      <c r="Q1876" s="23"/>
      <c r="R1876" s="22"/>
      <c r="S1876" s="22"/>
      <c r="T1876" s="24"/>
      <c r="U1876" s="24"/>
      <c r="V1876" s="24"/>
      <c r="W1876" s="24"/>
      <c r="X1876" s="25"/>
      <c r="Y1876" s="24"/>
      <c r="Z1876" s="24"/>
      <c r="AA1876" s="24"/>
      <c r="AB1876" s="24"/>
      <c r="AC1876" s="26"/>
      <c r="AD1876" s="24"/>
      <c r="AH1876" s="27"/>
      <c r="AI1876" s="28"/>
      <c r="AJ1876" s="28"/>
      <c r="AK1876" s="28"/>
      <c r="AL1876" s="29"/>
      <c r="AM1876" s="29"/>
      <c r="AO1876" s="27"/>
      <c r="AP1876" s="6"/>
      <c r="AQ1876" s="28"/>
      <c r="AR1876" s="28"/>
      <c r="AS1876" s="25"/>
      <c r="AU1876" s="24"/>
      <c r="AV1876" s="24"/>
      <c r="AW1876" s="24"/>
      <c r="AX1876" s="24"/>
      <c r="AY1876" s="24"/>
      <c r="AZ1876" s="24"/>
      <c r="BA1876" s="24"/>
      <c r="BB1876" s="31"/>
      <c r="BC1876" s="23"/>
      <c r="BD1876" s="32"/>
      <c r="BE1876" s="33"/>
      <c r="BF1876" s="33"/>
      <c r="BM1876" s="35"/>
      <c r="BO1876" s="35"/>
      <c r="BP1876" s="35"/>
      <c r="BQ1876" s="35"/>
      <c r="BR1876" s="35"/>
    </row>
    <row r="1877" spans="9:70" x14ac:dyDescent="0.3">
      <c r="I1877" s="22"/>
      <c r="J1877" s="22"/>
      <c r="K1877" s="22"/>
      <c r="L1877" s="22"/>
      <c r="M1877" s="22"/>
      <c r="N1877" s="22"/>
      <c r="O1877" s="23"/>
      <c r="P1877" s="23"/>
      <c r="Q1877" s="23"/>
      <c r="R1877" s="22"/>
      <c r="S1877" s="22"/>
      <c r="T1877" s="24"/>
      <c r="U1877" s="24"/>
      <c r="V1877" s="24"/>
      <c r="W1877" s="24"/>
      <c r="X1877" s="25"/>
      <c r="Y1877" s="24"/>
      <c r="Z1877" s="24"/>
      <c r="AA1877" s="24"/>
      <c r="AB1877" s="24"/>
      <c r="AC1877" s="26"/>
      <c r="AD1877" s="24"/>
      <c r="AH1877" s="27"/>
      <c r="AI1877" s="28"/>
      <c r="AJ1877" s="28"/>
      <c r="AK1877" s="28"/>
      <c r="AL1877" s="29"/>
      <c r="AM1877" s="29"/>
      <c r="AO1877" s="27"/>
      <c r="AP1877" s="6"/>
      <c r="AQ1877" s="28"/>
      <c r="AR1877" s="28"/>
      <c r="AS1877" s="25"/>
      <c r="AU1877" s="24"/>
      <c r="AV1877" s="24"/>
      <c r="AW1877" s="24"/>
      <c r="AX1877" s="24"/>
      <c r="AY1877" s="24"/>
      <c r="AZ1877" s="24"/>
      <c r="BA1877" s="24"/>
      <c r="BB1877" s="31"/>
      <c r="BC1877" s="23"/>
      <c r="BD1877" s="32"/>
      <c r="BE1877" s="33"/>
      <c r="BF1877" s="33"/>
      <c r="BM1877" s="35"/>
      <c r="BO1877" s="35"/>
      <c r="BP1877" s="35"/>
      <c r="BQ1877" s="35"/>
      <c r="BR1877" s="35"/>
    </row>
    <row r="1878" spans="9:70" x14ac:dyDescent="0.3">
      <c r="I1878" s="22"/>
      <c r="J1878" s="22"/>
      <c r="K1878" s="22"/>
      <c r="L1878" s="22"/>
      <c r="M1878" s="22"/>
      <c r="N1878" s="22"/>
      <c r="O1878" s="23"/>
      <c r="P1878" s="23"/>
      <c r="Q1878" s="23"/>
      <c r="R1878" s="22"/>
      <c r="S1878" s="22"/>
      <c r="T1878" s="24"/>
      <c r="U1878" s="24"/>
      <c r="V1878" s="24"/>
      <c r="W1878" s="24"/>
      <c r="X1878" s="25"/>
      <c r="Y1878" s="24"/>
      <c r="Z1878" s="24"/>
      <c r="AA1878" s="24"/>
      <c r="AB1878" s="24"/>
      <c r="AC1878" s="26"/>
      <c r="AD1878" s="24"/>
      <c r="AH1878" s="27"/>
      <c r="AI1878" s="28"/>
      <c r="AJ1878" s="28"/>
      <c r="AK1878" s="28"/>
      <c r="AL1878" s="29"/>
      <c r="AM1878" s="29"/>
      <c r="AO1878" s="27"/>
      <c r="AP1878" s="6"/>
      <c r="AQ1878" s="28"/>
      <c r="AR1878" s="28"/>
      <c r="AS1878" s="25"/>
      <c r="AU1878" s="24"/>
      <c r="AV1878" s="24"/>
      <c r="AW1878" s="24"/>
      <c r="AX1878" s="24"/>
      <c r="AY1878" s="24"/>
      <c r="AZ1878" s="24"/>
      <c r="BA1878" s="24"/>
      <c r="BB1878" s="31"/>
      <c r="BC1878" s="23"/>
      <c r="BD1878" s="32"/>
      <c r="BE1878" s="33"/>
      <c r="BF1878" s="33"/>
      <c r="BM1878" s="35"/>
      <c r="BO1878" s="35"/>
      <c r="BP1878" s="35"/>
      <c r="BQ1878" s="35"/>
      <c r="BR1878" s="35"/>
    </row>
    <row r="1879" spans="9:70" x14ac:dyDescent="0.3">
      <c r="I1879" s="22"/>
      <c r="J1879" s="22"/>
      <c r="K1879" s="22"/>
      <c r="L1879" s="22"/>
      <c r="M1879" s="22"/>
      <c r="N1879" s="22"/>
      <c r="O1879" s="23"/>
      <c r="P1879" s="23"/>
      <c r="Q1879" s="23"/>
      <c r="R1879" s="22"/>
      <c r="S1879" s="22"/>
      <c r="T1879" s="24"/>
      <c r="U1879" s="24"/>
      <c r="V1879" s="24"/>
      <c r="W1879" s="24"/>
      <c r="X1879" s="25"/>
      <c r="Y1879" s="24"/>
      <c r="Z1879" s="24"/>
      <c r="AA1879" s="24"/>
      <c r="AB1879" s="24"/>
      <c r="AC1879" s="26"/>
      <c r="AD1879" s="24"/>
      <c r="AH1879" s="27"/>
      <c r="AI1879" s="28"/>
      <c r="AJ1879" s="28"/>
      <c r="AK1879" s="28"/>
      <c r="AL1879" s="29"/>
      <c r="AM1879" s="29"/>
      <c r="AO1879" s="27"/>
      <c r="AP1879" s="6"/>
      <c r="AQ1879" s="28"/>
      <c r="AR1879" s="28"/>
      <c r="AS1879" s="25"/>
      <c r="AU1879" s="24"/>
      <c r="AV1879" s="24"/>
      <c r="AW1879" s="24"/>
      <c r="AX1879" s="24"/>
      <c r="AY1879" s="24"/>
      <c r="AZ1879" s="24"/>
      <c r="BA1879" s="24"/>
      <c r="BB1879" s="31"/>
      <c r="BC1879" s="23"/>
      <c r="BD1879" s="32"/>
      <c r="BE1879" s="33"/>
      <c r="BF1879" s="33"/>
      <c r="BM1879" s="35"/>
      <c r="BO1879" s="35"/>
      <c r="BP1879" s="35"/>
      <c r="BQ1879" s="35"/>
      <c r="BR1879" s="35"/>
    </row>
    <row r="1880" spans="9:70" x14ac:dyDescent="0.3">
      <c r="I1880" s="22"/>
      <c r="J1880" s="22"/>
      <c r="K1880" s="22"/>
      <c r="L1880" s="22"/>
      <c r="M1880" s="22"/>
      <c r="N1880" s="22"/>
      <c r="O1880" s="23"/>
      <c r="P1880" s="23"/>
      <c r="Q1880" s="23"/>
      <c r="R1880" s="22"/>
      <c r="S1880" s="22"/>
      <c r="T1880" s="24"/>
      <c r="U1880" s="24"/>
      <c r="V1880" s="24"/>
      <c r="W1880" s="24"/>
      <c r="X1880" s="25"/>
      <c r="Y1880" s="24"/>
      <c r="Z1880" s="24"/>
      <c r="AA1880" s="24"/>
      <c r="AB1880" s="24"/>
      <c r="AC1880" s="26"/>
      <c r="AD1880" s="24"/>
      <c r="AH1880" s="27"/>
      <c r="AI1880" s="28"/>
      <c r="AJ1880" s="28"/>
      <c r="AK1880" s="28"/>
      <c r="AL1880" s="29"/>
      <c r="AM1880" s="29"/>
      <c r="AO1880" s="27"/>
      <c r="AP1880" s="6"/>
      <c r="AQ1880" s="28"/>
      <c r="AR1880" s="28"/>
      <c r="AS1880" s="25"/>
      <c r="AU1880" s="24"/>
      <c r="AV1880" s="24"/>
      <c r="AW1880" s="24"/>
      <c r="AX1880" s="24"/>
      <c r="AY1880" s="24"/>
      <c r="AZ1880" s="24"/>
      <c r="BA1880" s="24"/>
      <c r="BB1880" s="31"/>
      <c r="BC1880" s="23"/>
      <c r="BD1880" s="32"/>
      <c r="BE1880" s="33"/>
      <c r="BF1880" s="33"/>
      <c r="BM1880" s="35"/>
      <c r="BO1880" s="35"/>
      <c r="BP1880" s="35"/>
      <c r="BQ1880" s="35"/>
      <c r="BR1880" s="35"/>
    </row>
    <row r="1881" spans="9:70" x14ac:dyDescent="0.3">
      <c r="I1881" s="22"/>
      <c r="J1881" s="22"/>
      <c r="K1881" s="22"/>
      <c r="L1881" s="22"/>
      <c r="M1881" s="22"/>
      <c r="N1881" s="22"/>
      <c r="O1881" s="23"/>
      <c r="P1881" s="23"/>
      <c r="Q1881" s="23"/>
      <c r="R1881" s="22"/>
      <c r="S1881" s="22"/>
      <c r="T1881" s="24"/>
      <c r="U1881" s="24"/>
      <c r="V1881" s="24"/>
      <c r="W1881" s="24"/>
      <c r="X1881" s="25"/>
      <c r="Y1881" s="24"/>
      <c r="Z1881" s="24"/>
      <c r="AA1881" s="24"/>
      <c r="AB1881" s="24"/>
      <c r="AC1881" s="26"/>
      <c r="AD1881" s="24"/>
      <c r="AH1881" s="27"/>
      <c r="AI1881" s="28"/>
      <c r="AJ1881" s="28"/>
      <c r="AK1881" s="28"/>
      <c r="AL1881" s="29"/>
      <c r="AM1881" s="29"/>
      <c r="AO1881" s="27"/>
      <c r="AP1881" s="6"/>
      <c r="AQ1881" s="28"/>
      <c r="AR1881" s="28"/>
      <c r="AS1881" s="25"/>
      <c r="AU1881" s="24"/>
      <c r="AV1881" s="24"/>
      <c r="AW1881" s="24"/>
      <c r="AX1881" s="24"/>
      <c r="AY1881" s="24"/>
      <c r="AZ1881" s="24"/>
      <c r="BA1881" s="24"/>
      <c r="BB1881" s="31"/>
      <c r="BC1881" s="23"/>
      <c r="BD1881" s="32"/>
      <c r="BE1881" s="33"/>
      <c r="BF1881" s="33"/>
      <c r="BM1881" s="35"/>
      <c r="BO1881" s="35"/>
      <c r="BP1881" s="35"/>
      <c r="BQ1881" s="35"/>
      <c r="BR1881" s="35"/>
    </row>
    <row r="1882" spans="9:70" x14ac:dyDescent="0.3">
      <c r="I1882" s="22"/>
      <c r="J1882" s="22"/>
      <c r="K1882" s="22"/>
      <c r="L1882" s="22"/>
      <c r="M1882" s="22"/>
      <c r="N1882" s="22"/>
      <c r="O1882" s="23"/>
      <c r="P1882" s="23"/>
      <c r="Q1882" s="23"/>
      <c r="R1882" s="22"/>
      <c r="S1882" s="22"/>
      <c r="T1882" s="24"/>
      <c r="U1882" s="24"/>
      <c r="V1882" s="24"/>
      <c r="W1882" s="24"/>
      <c r="X1882" s="25"/>
      <c r="Y1882" s="24"/>
      <c r="Z1882" s="24"/>
      <c r="AA1882" s="24"/>
      <c r="AB1882" s="24"/>
      <c r="AC1882" s="26"/>
      <c r="AD1882" s="24"/>
      <c r="AH1882" s="27"/>
      <c r="AI1882" s="28"/>
      <c r="AJ1882" s="28"/>
      <c r="AK1882" s="28"/>
      <c r="AL1882" s="29"/>
      <c r="AM1882" s="29"/>
      <c r="AO1882" s="27"/>
      <c r="AP1882" s="6"/>
      <c r="AQ1882" s="28"/>
      <c r="AR1882" s="28"/>
      <c r="AS1882" s="25"/>
      <c r="AU1882" s="24"/>
      <c r="AV1882" s="24"/>
      <c r="AW1882" s="24"/>
      <c r="AX1882" s="24"/>
      <c r="AY1882" s="24"/>
      <c r="AZ1882" s="24"/>
      <c r="BA1882" s="24"/>
      <c r="BB1882" s="31"/>
      <c r="BC1882" s="23"/>
      <c r="BD1882" s="32"/>
      <c r="BE1882" s="33"/>
      <c r="BF1882" s="33"/>
      <c r="BM1882" s="35"/>
      <c r="BO1882" s="35"/>
      <c r="BP1882" s="35"/>
      <c r="BQ1882" s="35"/>
      <c r="BR1882" s="35"/>
    </row>
    <row r="1883" spans="9:70" x14ac:dyDescent="0.3">
      <c r="I1883" s="22"/>
      <c r="J1883" s="22"/>
      <c r="K1883" s="22"/>
      <c r="L1883" s="22"/>
      <c r="M1883" s="22"/>
      <c r="N1883" s="22"/>
      <c r="O1883" s="23"/>
      <c r="P1883" s="23"/>
      <c r="Q1883" s="23"/>
      <c r="R1883" s="22"/>
      <c r="S1883" s="22"/>
      <c r="T1883" s="24"/>
      <c r="U1883" s="24"/>
      <c r="V1883" s="24"/>
      <c r="W1883" s="24"/>
      <c r="X1883" s="25"/>
      <c r="Y1883" s="24"/>
      <c r="Z1883" s="24"/>
      <c r="AA1883" s="24"/>
      <c r="AB1883" s="24"/>
      <c r="AC1883" s="26"/>
      <c r="AD1883" s="24"/>
      <c r="AH1883" s="27"/>
      <c r="AI1883" s="28"/>
      <c r="AJ1883" s="28"/>
      <c r="AK1883" s="28"/>
      <c r="AL1883" s="29"/>
      <c r="AM1883" s="29"/>
      <c r="AO1883" s="27"/>
      <c r="AP1883" s="6"/>
      <c r="AQ1883" s="28"/>
      <c r="AR1883" s="28"/>
      <c r="AS1883" s="25"/>
      <c r="AU1883" s="24"/>
      <c r="AV1883" s="24"/>
      <c r="AW1883" s="24"/>
      <c r="AX1883" s="24"/>
      <c r="AY1883" s="24"/>
      <c r="AZ1883" s="24"/>
      <c r="BA1883" s="24"/>
      <c r="BB1883" s="31"/>
      <c r="BC1883" s="23"/>
      <c r="BD1883" s="32"/>
      <c r="BE1883" s="33"/>
      <c r="BF1883" s="33"/>
      <c r="BM1883" s="35"/>
      <c r="BO1883" s="35"/>
      <c r="BP1883" s="35"/>
      <c r="BQ1883" s="35"/>
      <c r="BR1883" s="35"/>
    </row>
    <row r="1884" spans="9:70" x14ac:dyDescent="0.3">
      <c r="I1884" s="22"/>
      <c r="J1884" s="22"/>
      <c r="K1884" s="22"/>
      <c r="L1884" s="22"/>
      <c r="M1884" s="22"/>
      <c r="N1884" s="22"/>
      <c r="O1884" s="23"/>
      <c r="P1884" s="23"/>
      <c r="Q1884" s="23"/>
      <c r="R1884" s="22"/>
      <c r="S1884" s="22"/>
      <c r="T1884" s="24"/>
      <c r="U1884" s="24"/>
      <c r="V1884" s="24"/>
      <c r="W1884" s="24"/>
      <c r="X1884" s="25"/>
      <c r="Y1884" s="24"/>
      <c r="Z1884" s="24"/>
      <c r="AA1884" s="24"/>
      <c r="AB1884" s="24"/>
      <c r="AC1884" s="26"/>
      <c r="AD1884" s="24"/>
      <c r="AH1884" s="27"/>
      <c r="AI1884" s="28"/>
      <c r="AJ1884" s="28"/>
      <c r="AK1884" s="28"/>
      <c r="AL1884" s="29"/>
      <c r="AM1884" s="29"/>
      <c r="AO1884" s="27"/>
      <c r="AP1884" s="6"/>
      <c r="AQ1884" s="28"/>
      <c r="AR1884" s="28"/>
      <c r="AS1884" s="25"/>
      <c r="AU1884" s="24"/>
      <c r="AV1884" s="24"/>
      <c r="AW1884" s="24"/>
      <c r="AX1884" s="24"/>
      <c r="AY1884" s="24"/>
      <c r="AZ1884" s="24"/>
      <c r="BA1884" s="24"/>
      <c r="BB1884" s="31"/>
      <c r="BC1884" s="23"/>
      <c r="BD1884" s="32"/>
      <c r="BE1884" s="33"/>
      <c r="BF1884" s="33"/>
      <c r="BM1884" s="35"/>
      <c r="BO1884" s="35"/>
      <c r="BP1884" s="35"/>
      <c r="BQ1884" s="35"/>
      <c r="BR1884" s="35"/>
    </row>
    <row r="1885" spans="9:70" x14ac:dyDescent="0.3">
      <c r="I1885" s="22"/>
      <c r="J1885" s="22"/>
      <c r="K1885" s="22"/>
      <c r="L1885" s="22"/>
      <c r="M1885" s="22"/>
      <c r="N1885" s="22"/>
      <c r="O1885" s="23"/>
      <c r="P1885" s="23"/>
      <c r="Q1885" s="23"/>
      <c r="R1885" s="22"/>
      <c r="S1885" s="22"/>
      <c r="T1885" s="24"/>
      <c r="U1885" s="24"/>
      <c r="V1885" s="24"/>
      <c r="W1885" s="24"/>
      <c r="X1885" s="25"/>
      <c r="Y1885" s="24"/>
      <c r="Z1885" s="24"/>
      <c r="AA1885" s="24"/>
      <c r="AB1885" s="24"/>
      <c r="AC1885" s="26"/>
      <c r="AD1885" s="24"/>
      <c r="AH1885" s="27"/>
      <c r="AI1885" s="28"/>
      <c r="AJ1885" s="28"/>
      <c r="AK1885" s="28"/>
      <c r="AL1885" s="29"/>
      <c r="AM1885" s="29"/>
      <c r="AO1885" s="27"/>
      <c r="AP1885" s="6"/>
      <c r="AQ1885" s="28"/>
      <c r="AR1885" s="28"/>
      <c r="AS1885" s="25"/>
      <c r="AU1885" s="24"/>
      <c r="AV1885" s="24"/>
      <c r="AW1885" s="24"/>
      <c r="AX1885" s="24"/>
      <c r="AY1885" s="24"/>
      <c r="AZ1885" s="24"/>
      <c r="BA1885" s="24"/>
      <c r="BB1885" s="31"/>
      <c r="BC1885" s="23"/>
      <c r="BD1885" s="32"/>
      <c r="BE1885" s="33"/>
      <c r="BF1885" s="33"/>
      <c r="BM1885" s="35"/>
      <c r="BO1885" s="35"/>
      <c r="BP1885" s="35"/>
      <c r="BQ1885" s="35"/>
      <c r="BR1885" s="35"/>
    </row>
    <row r="1886" spans="9:70" x14ac:dyDescent="0.3">
      <c r="I1886" s="22"/>
      <c r="J1886" s="22"/>
      <c r="K1886" s="22"/>
      <c r="L1886" s="22"/>
      <c r="M1886" s="22"/>
      <c r="N1886" s="22"/>
      <c r="O1886" s="23"/>
      <c r="P1886" s="23"/>
      <c r="Q1886" s="23"/>
      <c r="R1886" s="22"/>
      <c r="S1886" s="22"/>
      <c r="T1886" s="24"/>
      <c r="U1886" s="24"/>
      <c r="V1886" s="24"/>
      <c r="W1886" s="24"/>
      <c r="X1886" s="25"/>
      <c r="Y1886" s="24"/>
      <c r="Z1886" s="24"/>
      <c r="AA1886" s="24"/>
      <c r="AB1886" s="24"/>
      <c r="AC1886" s="26"/>
      <c r="AD1886" s="24"/>
      <c r="AH1886" s="27"/>
      <c r="AI1886" s="28"/>
      <c r="AJ1886" s="28"/>
      <c r="AK1886" s="28"/>
      <c r="AL1886" s="29"/>
      <c r="AM1886" s="29"/>
      <c r="AO1886" s="27"/>
      <c r="AP1886" s="6"/>
      <c r="AQ1886" s="28"/>
      <c r="AR1886" s="28"/>
      <c r="AS1886" s="25"/>
      <c r="AU1886" s="24"/>
      <c r="AV1886" s="24"/>
      <c r="AW1886" s="24"/>
      <c r="AX1886" s="24"/>
      <c r="AY1886" s="24"/>
      <c r="AZ1886" s="24"/>
      <c r="BA1886" s="24"/>
      <c r="BB1886" s="31"/>
      <c r="BC1886" s="23"/>
      <c r="BD1886" s="32"/>
      <c r="BE1886" s="33"/>
      <c r="BF1886" s="33"/>
      <c r="BM1886" s="35"/>
      <c r="BO1886" s="35"/>
      <c r="BP1886" s="35"/>
      <c r="BQ1886" s="35"/>
      <c r="BR1886" s="35"/>
    </row>
    <row r="1887" spans="9:70" x14ac:dyDescent="0.3">
      <c r="I1887" s="22"/>
      <c r="J1887" s="22"/>
      <c r="K1887" s="22"/>
      <c r="L1887" s="22"/>
      <c r="M1887" s="22"/>
      <c r="N1887" s="22"/>
      <c r="O1887" s="23"/>
      <c r="P1887" s="23"/>
      <c r="Q1887" s="23"/>
      <c r="R1887" s="22"/>
      <c r="S1887" s="22"/>
      <c r="T1887" s="24"/>
      <c r="U1887" s="24"/>
      <c r="V1887" s="24"/>
      <c r="W1887" s="24"/>
      <c r="X1887" s="25"/>
      <c r="Y1887" s="24"/>
      <c r="Z1887" s="24"/>
      <c r="AA1887" s="24"/>
      <c r="AB1887" s="24"/>
      <c r="AC1887" s="26"/>
      <c r="AD1887" s="24"/>
      <c r="AH1887" s="27"/>
      <c r="AI1887" s="28"/>
      <c r="AJ1887" s="28"/>
      <c r="AK1887" s="28"/>
      <c r="AL1887" s="29"/>
      <c r="AM1887" s="29"/>
      <c r="AO1887" s="27"/>
      <c r="AP1887" s="6"/>
      <c r="AQ1887" s="28"/>
      <c r="AR1887" s="28"/>
      <c r="AS1887" s="25"/>
      <c r="AU1887" s="24"/>
      <c r="AV1887" s="24"/>
      <c r="AW1887" s="24"/>
      <c r="AX1887" s="24"/>
      <c r="AY1887" s="24"/>
      <c r="AZ1887" s="24"/>
      <c r="BA1887" s="24"/>
      <c r="BB1887" s="31"/>
      <c r="BC1887" s="23"/>
      <c r="BD1887" s="32"/>
      <c r="BE1887" s="33"/>
      <c r="BF1887" s="33"/>
      <c r="BM1887" s="35"/>
      <c r="BO1887" s="35"/>
      <c r="BP1887" s="35"/>
      <c r="BQ1887" s="35"/>
      <c r="BR1887" s="35"/>
    </row>
    <row r="1888" spans="9:70" x14ac:dyDescent="0.3">
      <c r="I1888" s="22"/>
      <c r="J1888" s="22"/>
      <c r="K1888" s="22"/>
      <c r="L1888" s="22"/>
      <c r="M1888" s="22"/>
      <c r="N1888" s="22"/>
      <c r="O1888" s="23"/>
      <c r="P1888" s="23"/>
      <c r="Q1888" s="23"/>
      <c r="R1888" s="22"/>
      <c r="S1888" s="22"/>
      <c r="T1888" s="24"/>
      <c r="U1888" s="24"/>
      <c r="V1888" s="24"/>
      <c r="W1888" s="24"/>
      <c r="X1888" s="25"/>
      <c r="Y1888" s="24"/>
      <c r="Z1888" s="24"/>
      <c r="AA1888" s="24"/>
      <c r="AB1888" s="24"/>
      <c r="AC1888" s="26"/>
      <c r="AD1888" s="24"/>
      <c r="AH1888" s="27"/>
      <c r="AI1888" s="28"/>
      <c r="AJ1888" s="28"/>
      <c r="AK1888" s="28"/>
      <c r="AL1888" s="29"/>
      <c r="AM1888" s="29"/>
      <c r="AO1888" s="27"/>
      <c r="AP1888" s="6"/>
      <c r="AQ1888" s="28"/>
      <c r="AR1888" s="28"/>
      <c r="AS1888" s="25"/>
      <c r="AU1888" s="24"/>
      <c r="AV1888" s="24"/>
      <c r="AW1888" s="24"/>
      <c r="AX1888" s="24"/>
      <c r="AY1888" s="24"/>
      <c r="AZ1888" s="24"/>
      <c r="BA1888" s="24"/>
      <c r="BB1888" s="31"/>
      <c r="BC1888" s="23"/>
      <c r="BD1888" s="32"/>
      <c r="BE1888" s="33"/>
      <c r="BF1888" s="33"/>
      <c r="BM1888" s="35"/>
      <c r="BO1888" s="35"/>
      <c r="BP1888" s="35"/>
      <c r="BQ1888" s="35"/>
      <c r="BR1888" s="35"/>
    </row>
    <row r="1889" spans="9:70" x14ac:dyDescent="0.3">
      <c r="I1889" s="22"/>
      <c r="J1889" s="22"/>
      <c r="K1889" s="22"/>
      <c r="L1889" s="22"/>
      <c r="M1889" s="22"/>
      <c r="N1889" s="22"/>
      <c r="O1889" s="23"/>
      <c r="P1889" s="23"/>
      <c r="Q1889" s="23"/>
      <c r="R1889" s="22"/>
      <c r="S1889" s="22"/>
      <c r="T1889" s="24"/>
      <c r="U1889" s="24"/>
      <c r="V1889" s="24"/>
      <c r="W1889" s="24"/>
      <c r="X1889" s="25"/>
      <c r="Y1889" s="24"/>
      <c r="Z1889" s="24"/>
      <c r="AA1889" s="24"/>
      <c r="AB1889" s="24"/>
      <c r="AC1889" s="26"/>
      <c r="AD1889" s="24"/>
      <c r="AH1889" s="27"/>
      <c r="AI1889" s="28"/>
      <c r="AJ1889" s="28"/>
      <c r="AK1889" s="28"/>
      <c r="AL1889" s="29"/>
      <c r="AM1889" s="29"/>
      <c r="AO1889" s="27"/>
      <c r="AP1889" s="6"/>
      <c r="AQ1889" s="28"/>
      <c r="AR1889" s="28"/>
      <c r="AS1889" s="25"/>
      <c r="AU1889" s="24"/>
      <c r="AV1889" s="24"/>
      <c r="AW1889" s="24"/>
      <c r="AX1889" s="24"/>
      <c r="AY1889" s="24"/>
      <c r="AZ1889" s="24"/>
      <c r="BA1889" s="24"/>
      <c r="BB1889" s="31"/>
      <c r="BC1889" s="23"/>
      <c r="BD1889" s="32"/>
      <c r="BE1889" s="33"/>
      <c r="BF1889" s="33"/>
      <c r="BM1889" s="35"/>
      <c r="BO1889" s="35"/>
      <c r="BP1889" s="35"/>
      <c r="BQ1889" s="35"/>
      <c r="BR1889" s="35"/>
    </row>
    <row r="1890" spans="9:70" x14ac:dyDescent="0.3">
      <c r="I1890" s="22"/>
      <c r="J1890" s="22"/>
      <c r="K1890" s="22"/>
      <c r="L1890" s="22"/>
      <c r="M1890" s="22"/>
      <c r="N1890" s="22"/>
      <c r="O1890" s="23"/>
      <c r="P1890" s="23"/>
      <c r="Q1890" s="23"/>
      <c r="R1890" s="22"/>
      <c r="S1890" s="22"/>
      <c r="T1890" s="24"/>
      <c r="U1890" s="24"/>
      <c r="V1890" s="24"/>
      <c r="W1890" s="24"/>
      <c r="X1890" s="25"/>
      <c r="Y1890" s="24"/>
      <c r="Z1890" s="24"/>
      <c r="AA1890" s="24"/>
      <c r="AB1890" s="24"/>
      <c r="AC1890" s="26"/>
      <c r="AD1890" s="24"/>
      <c r="AH1890" s="27"/>
      <c r="AI1890" s="28"/>
      <c r="AJ1890" s="28"/>
      <c r="AK1890" s="28"/>
      <c r="AL1890" s="29"/>
      <c r="AM1890" s="29"/>
      <c r="AO1890" s="27"/>
      <c r="AP1890" s="6"/>
      <c r="AQ1890" s="28"/>
      <c r="AR1890" s="28"/>
      <c r="AS1890" s="25"/>
      <c r="AU1890" s="24"/>
      <c r="AV1890" s="24"/>
      <c r="AW1890" s="24"/>
      <c r="AX1890" s="24"/>
      <c r="AY1890" s="24"/>
      <c r="AZ1890" s="24"/>
      <c r="BA1890" s="24"/>
      <c r="BB1890" s="31"/>
      <c r="BC1890" s="23"/>
      <c r="BD1890" s="32"/>
      <c r="BE1890" s="33"/>
      <c r="BF1890" s="33"/>
      <c r="BM1890" s="35"/>
      <c r="BO1890" s="35"/>
      <c r="BP1890" s="35"/>
      <c r="BQ1890" s="35"/>
      <c r="BR1890" s="35"/>
    </row>
    <row r="1891" spans="9:70" x14ac:dyDescent="0.3">
      <c r="I1891" s="22"/>
      <c r="J1891" s="22"/>
      <c r="K1891" s="22"/>
      <c r="L1891" s="22"/>
      <c r="M1891" s="22"/>
      <c r="N1891" s="22"/>
      <c r="O1891" s="23"/>
      <c r="P1891" s="23"/>
      <c r="Q1891" s="23"/>
      <c r="R1891" s="22"/>
      <c r="S1891" s="22"/>
      <c r="T1891" s="24"/>
      <c r="U1891" s="24"/>
      <c r="V1891" s="24"/>
      <c r="W1891" s="24"/>
      <c r="X1891" s="25"/>
      <c r="Y1891" s="24"/>
      <c r="Z1891" s="24"/>
      <c r="AA1891" s="24"/>
      <c r="AB1891" s="24"/>
      <c r="AC1891" s="26"/>
      <c r="AD1891" s="24"/>
      <c r="AH1891" s="27"/>
      <c r="AI1891" s="28"/>
      <c r="AJ1891" s="28"/>
      <c r="AK1891" s="28"/>
      <c r="AL1891" s="29"/>
      <c r="AM1891" s="29"/>
      <c r="AO1891" s="27"/>
      <c r="AP1891" s="6"/>
      <c r="AQ1891" s="28"/>
      <c r="AR1891" s="28"/>
      <c r="AS1891" s="25"/>
      <c r="AU1891" s="24"/>
      <c r="AV1891" s="24"/>
      <c r="AW1891" s="24"/>
      <c r="AX1891" s="24"/>
      <c r="AY1891" s="24"/>
      <c r="AZ1891" s="24"/>
      <c r="BA1891" s="24"/>
      <c r="BB1891" s="31"/>
      <c r="BC1891" s="23"/>
      <c r="BD1891" s="32"/>
      <c r="BE1891" s="33"/>
      <c r="BF1891" s="33"/>
      <c r="BM1891" s="35"/>
      <c r="BO1891" s="35"/>
      <c r="BP1891" s="35"/>
      <c r="BQ1891" s="35"/>
      <c r="BR1891" s="35"/>
    </row>
    <row r="1892" spans="9:70" x14ac:dyDescent="0.3">
      <c r="I1892" s="22"/>
      <c r="J1892" s="22"/>
      <c r="K1892" s="22"/>
      <c r="L1892" s="22"/>
      <c r="M1892" s="22"/>
      <c r="N1892" s="22"/>
      <c r="O1892" s="23"/>
      <c r="P1892" s="23"/>
      <c r="Q1892" s="23"/>
      <c r="R1892" s="22"/>
      <c r="S1892" s="22"/>
      <c r="T1892" s="24"/>
      <c r="U1892" s="24"/>
      <c r="V1892" s="24"/>
      <c r="W1892" s="24"/>
      <c r="X1892" s="25"/>
      <c r="Y1892" s="24"/>
      <c r="Z1892" s="24"/>
      <c r="AA1892" s="24"/>
      <c r="AB1892" s="24"/>
      <c r="AC1892" s="26"/>
      <c r="AD1892" s="24"/>
      <c r="AH1892" s="27"/>
      <c r="AI1892" s="28"/>
      <c r="AJ1892" s="28"/>
      <c r="AK1892" s="28"/>
      <c r="AL1892" s="29"/>
      <c r="AM1892" s="29"/>
      <c r="AO1892" s="27"/>
      <c r="AP1892" s="6"/>
      <c r="AQ1892" s="28"/>
      <c r="AR1892" s="28"/>
      <c r="AS1892" s="25"/>
      <c r="AU1892" s="24"/>
      <c r="AV1892" s="24"/>
      <c r="AW1892" s="24"/>
      <c r="AX1892" s="24"/>
      <c r="AY1892" s="24"/>
      <c r="AZ1892" s="24"/>
      <c r="BA1892" s="24"/>
      <c r="BB1892" s="31"/>
      <c r="BC1892" s="23"/>
      <c r="BD1892" s="32"/>
      <c r="BE1892" s="33"/>
      <c r="BF1892" s="33"/>
      <c r="BM1892" s="35"/>
      <c r="BO1892" s="35"/>
      <c r="BP1892" s="35"/>
      <c r="BQ1892" s="35"/>
      <c r="BR1892" s="35"/>
    </row>
    <row r="1893" spans="9:70" x14ac:dyDescent="0.3">
      <c r="I1893" s="22"/>
      <c r="J1893" s="22"/>
      <c r="K1893" s="22"/>
      <c r="L1893" s="22"/>
      <c r="M1893" s="22"/>
      <c r="N1893" s="22"/>
      <c r="O1893" s="23"/>
      <c r="P1893" s="23"/>
      <c r="Q1893" s="23"/>
      <c r="R1893" s="22"/>
      <c r="S1893" s="22"/>
      <c r="T1893" s="24"/>
      <c r="U1893" s="24"/>
      <c r="V1893" s="24"/>
      <c r="W1893" s="24"/>
      <c r="X1893" s="25"/>
      <c r="Y1893" s="24"/>
      <c r="Z1893" s="24"/>
      <c r="AA1893" s="24"/>
      <c r="AB1893" s="24"/>
      <c r="AC1893" s="26"/>
      <c r="AD1893" s="24"/>
      <c r="AH1893" s="27"/>
      <c r="AI1893" s="28"/>
      <c r="AJ1893" s="28"/>
      <c r="AK1893" s="28"/>
      <c r="AL1893" s="29"/>
      <c r="AM1893" s="29"/>
      <c r="AO1893" s="27"/>
      <c r="AP1893" s="6"/>
      <c r="AQ1893" s="28"/>
      <c r="AR1893" s="28"/>
      <c r="AS1893" s="25"/>
      <c r="AU1893" s="24"/>
      <c r="AV1893" s="24"/>
      <c r="AW1893" s="24"/>
      <c r="AX1893" s="24"/>
      <c r="AY1893" s="24"/>
      <c r="AZ1893" s="24"/>
      <c r="BA1893" s="24"/>
      <c r="BB1893" s="31"/>
      <c r="BC1893" s="23"/>
      <c r="BD1893" s="32"/>
      <c r="BE1893" s="33"/>
      <c r="BF1893" s="33"/>
      <c r="BM1893" s="35"/>
      <c r="BO1893" s="35"/>
      <c r="BP1893" s="35"/>
      <c r="BQ1893" s="35"/>
      <c r="BR1893" s="35"/>
    </row>
    <row r="1894" spans="9:70" x14ac:dyDescent="0.3">
      <c r="I1894" s="22"/>
      <c r="J1894" s="22"/>
      <c r="K1894" s="22"/>
      <c r="L1894" s="22"/>
      <c r="M1894" s="22"/>
      <c r="N1894" s="22"/>
      <c r="O1894" s="23"/>
      <c r="P1894" s="23"/>
      <c r="Q1894" s="23"/>
      <c r="R1894" s="22"/>
      <c r="S1894" s="22"/>
      <c r="T1894" s="24"/>
      <c r="U1894" s="24"/>
      <c r="V1894" s="24"/>
      <c r="W1894" s="24"/>
      <c r="X1894" s="25"/>
      <c r="Y1894" s="24"/>
      <c r="Z1894" s="24"/>
      <c r="AA1894" s="24"/>
      <c r="AB1894" s="24"/>
      <c r="AC1894" s="26"/>
      <c r="AD1894" s="24"/>
      <c r="AH1894" s="27"/>
      <c r="AI1894" s="28"/>
      <c r="AJ1894" s="28"/>
      <c r="AK1894" s="28"/>
      <c r="AL1894" s="29"/>
      <c r="AM1894" s="29"/>
      <c r="AO1894" s="27"/>
      <c r="AP1894" s="6"/>
      <c r="AQ1894" s="28"/>
      <c r="AR1894" s="28"/>
      <c r="AS1894" s="25"/>
      <c r="AU1894" s="24"/>
      <c r="AV1894" s="24"/>
      <c r="AW1894" s="24"/>
      <c r="AX1894" s="24"/>
      <c r="AY1894" s="24"/>
      <c r="AZ1894" s="24"/>
      <c r="BA1894" s="24"/>
      <c r="BB1894" s="31"/>
      <c r="BC1894" s="23"/>
      <c r="BD1894" s="32"/>
      <c r="BE1894" s="33"/>
      <c r="BF1894" s="33"/>
      <c r="BM1894" s="35"/>
      <c r="BO1894" s="35"/>
      <c r="BP1894" s="35"/>
      <c r="BQ1894" s="35"/>
      <c r="BR1894" s="35"/>
    </row>
    <row r="1895" spans="9:70" x14ac:dyDescent="0.3">
      <c r="I1895" s="22"/>
      <c r="J1895" s="22"/>
      <c r="K1895" s="22"/>
      <c r="L1895" s="22"/>
      <c r="M1895" s="22"/>
      <c r="N1895" s="22"/>
      <c r="O1895" s="23"/>
      <c r="P1895" s="23"/>
      <c r="Q1895" s="23"/>
      <c r="R1895" s="22"/>
      <c r="S1895" s="22"/>
      <c r="T1895" s="24"/>
      <c r="U1895" s="24"/>
      <c r="V1895" s="24"/>
      <c r="W1895" s="24"/>
      <c r="X1895" s="25"/>
      <c r="Y1895" s="24"/>
      <c r="Z1895" s="24"/>
      <c r="AA1895" s="24"/>
      <c r="AB1895" s="24"/>
      <c r="AC1895" s="26"/>
      <c r="AD1895" s="24"/>
      <c r="AH1895" s="27"/>
      <c r="AI1895" s="28"/>
      <c r="AJ1895" s="28"/>
      <c r="AK1895" s="28"/>
      <c r="AL1895" s="29"/>
      <c r="AM1895" s="29"/>
      <c r="AO1895" s="27"/>
      <c r="AP1895" s="6"/>
      <c r="AQ1895" s="28"/>
      <c r="AR1895" s="28"/>
      <c r="AS1895" s="25"/>
      <c r="AU1895" s="24"/>
      <c r="AV1895" s="24"/>
      <c r="AW1895" s="24"/>
      <c r="AX1895" s="24"/>
      <c r="AY1895" s="24"/>
      <c r="AZ1895" s="24"/>
      <c r="BA1895" s="24"/>
      <c r="BB1895" s="31"/>
      <c r="BC1895" s="23"/>
      <c r="BD1895" s="32"/>
      <c r="BE1895" s="33"/>
      <c r="BF1895" s="33"/>
      <c r="BM1895" s="35"/>
      <c r="BO1895" s="35"/>
      <c r="BP1895" s="35"/>
      <c r="BQ1895" s="35"/>
      <c r="BR1895" s="35"/>
    </row>
    <row r="1896" spans="9:70" x14ac:dyDescent="0.3">
      <c r="I1896" s="22"/>
      <c r="J1896" s="22"/>
      <c r="K1896" s="22"/>
      <c r="L1896" s="22"/>
      <c r="M1896" s="22"/>
      <c r="N1896" s="22"/>
      <c r="O1896" s="23"/>
      <c r="P1896" s="23"/>
      <c r="Q1896" s="23"/>
      <c r="R1896" s="22"/>
      <c r="S1896" s="22"/>
      <c r="T1896" s="24"/>
      <c r="U1896" s="24"/>
      <c r="V1896" s="24"/>
      <c r="W1896" s="24"/>
      <c r="X1896" s="25"/>
      <c r="Y1896" s="24"/>
      <c r="Z1896" s="24"/>
      <c r="AA1896" s="24"/>
      <c r="AB1896" s="24"/>
      <c r="AC1896" s="26"/>
      <c r="AD1896" s="24"/>
      <c r="AH1896" s="27"/>
      <c r="AI1896" s="28"/>
      <c r="AJ1896" s="28"/>
      <c r="AK1896" s="28"/>
      <c r="AL1896" s="29"/>
      <c r="AM1896" s="29"/>
      <c r="AO1896" s="27"/>
      <c r="AP1896" s="6"/>
      <c r="AQ1896" s="28"/>
      <c r="AR1896" s="28"/>
      <c r="AS1896" s="25"/>
      <c r="AU1896" s="24"/>
      <c r="AV1896" s="24"/>
      <c r="AW1896" s="24"/>
      <c r="AX1896" s="24"/>
      <c r="AY1896" s="24"/>
      <c r="AZ1896" s="24"/>
      <c r="BA1896" s="24"/>
      <c r="BB1896" s="31"/>
      <c r="BC1896" s="23"/>
      <c r="BD1896" s="32"/>
      <c r="BE1896" s="33"/>
      <c r="BF1896" s="33"/>
      <c r="BM1896" s="35"/>
      <c r="BO1896" s="35"/>
      <c r="BP1896" s="35"/>
      <c r="BQ1896" s="35"/>
      <c r="BR1896" s="35"/>
    </row>
    <row r="1897" spans="9:70" x14ac:dyDescent="0.3">
      <c r="I1897" s="22"/>
      <c r="J1897" s="22"/>
      <c r="K1897" s="22"/>
      <c r="L1897" s="22"/>
      <c r="M1897" s="22"/>
      <c r="N1897" s="22"/>
      <c r="O1897" s="23"/>
      <c r="P1897" s="23"/>
      <c r="Q1897" s="23"/>
      <c r="R1897" s="22"/>
      <c r="S1897" s="22"/>
      <c r="T1897" s="24"/>
      <c r="U1897" s="24"/>
      <c r="V1897" s="24"/>
      <c r="W1897" s="24"/>
      <c r="X1897" s="25"/>
      <c r="Y1897" s="24"/>
      <c r="Z1897" s="24"/>
      <c r="AA1897" s="24"/>
      <c r="AB1897" s="24"/>
      <c r="AC1897" s="26"/>
      <c r="AD1897" s="24"/>
      <c r="AH1897" s="27"/>
      <c r="AI1897" s="28"/>
      <c r="AJ1897" s="28"/>
      <c r="AK1897" s="28"/>
      <c r="AL1897" s="29"/>
      <c r="AM1897" s="29"/>
      <c r="AO1897" s="27"/>
      <c r="AP1897" s="6"/>
      <c r="AQ1897" s="28"/>
      <c r="AR1897" s="28"/>
      <c r="AS1897" s="25"/>
      <c r="AU1897" s="24"/>
      <c r="AV1897" s="24"/>
      <c r="AW1897" s="24"/>
      <c r="AX1897" s="24"/>
      <c r="AY1897" s="24"/>
      <c r="AZ1897" s="24"/>
      <c r="BA1897" s="24"/>
      <c r="BB1897" s="31"/>
      <c r="BC1897" s="23"/>
      <c r="BD1897" s="32"/>
      <c r="BE1897" s="33"/>
      <c r="BF1897" s="33"/>
      <c r="BM1897" s="35"/>
      <c r="BO1897" s="35"/>
      <c r="BP1897" s="35"/>
      <c r="BQ1897" s="35"/>
      <c r="BR1897" s="35"/>
    </row>
    <row r="1898" spans="9:70" x14ac:dyDescent="0.3">
      <c r="I1898" s="22"/>
      <c r="J1898" s="22"/>
      <c r="K1898" s="22"/>
      <c r="L1898" s="22"/>
      <c r="M1898" s="22"/>
      <c r="N1898" s="22"/>
      <c r="O1898" s="23"/>
      <c r="P1898" s="23"/>
      <c r="Q1898" s="23"/>
      <c r="R1898" s="22"/>
      <c r="S1898" s="22"/>
      <c r="T1898" s="24"/>
      <c r="U1898" s="24"/>
      <c r="V1898" s="24"/>
      <c r="W1898" s="24"/>
      <c r="X1898" s="25"/>
      <c r="Y1898" s="24"/>
      <c r="Z1898" s="24"/>
      <c r="AA1898" s="24"/>
      <c r="AB1898" s="24"/>
      <c r="AC1898" s="26"/>
      <c r="AD1898" s="24"/>
      <c r="AH1898" s="27"/>
      <c r="AI1898" s="28"/>
      <c r="AJ1898" s="28"/>
      <c r="AK1898" s="28"/>
      <c r="AL1898" s="29"/>
      <c r="AM1898" s="29"/>
      <c r="AO1898" s="27"/>
      <c r="AP1898" s="6"/>
      <c r="AQ1898" s="28"/>
      <c r="AR1898" s="28"/>
      <c r="AS1898" s="25"/>
      <c r="AU1898" s="24"/>
      <c r="AV1898" s="24"/>
      <c r="AW1898" s="24"/>
      <c r="AX1898" s="24"/>
      <c r="AY1898" s="24"/>
      <c r="AZ1898" s="24"/>
      <c r="BA1898" s="24"/>
      <c r="BB1898" s="31"/>
      <c r="BC1898" s="23"/>
      <c r="BD1898" s="32"/>
      <c r="BE1898" s="33"/>
      <c r="BF1898" s="33"/>
      <c r="BM1898" s="35"/>
      <c r="BO1898" s="35"/>
      <c r="BP1898" s="35"/>
      <c r="BQ1898" s="35"/>
      <c r="BR1898" s="35"/>
    </row>
    <row r="1899" spans="9:70" x14ac:dyDescent="0.3">
      <c r="I1899" s="22"/>
      <c r="J1899" s="22"/>
      <c r="K1899" s="22"/>
      <c r="L1899" s="22"/>
      <c r="M1899" s="22"/>
      <c r="N1899" s="22"/>
      <c r="O1899" s="23"/>
      <c r="P1899" s="23"/>
      <c r="Q1899" s="23"/>
      <c r="R1899" s="22"/>
      <c r="S1899" s="22"/>
      <c r="T1899" s="24"/>
      <c r="U1899" s="24"/>
      <c r="V1899" s="24"/>
      <c r="W1899" s="24"/>
      <c r="X1899" s="25"/>
      <c r="Y1899" s="24"/>
      <c r="Z1899" s="24"/>
      <c r="AA1899" s="24"/>
      <c r="AB1899" s="24"/>
      <c r="AC1899" s="26"/>
      <c r="AD1899" s="24"/>
      <c r="AH1899" s="27"/>
      <c r="AI1899" s="28"/>
      <c r="AJ1899" s="28"/>
      <c r="AK1899" s="28"/>
      <c r="AL1899" s="29"/>
      <c r="AM1899" s="29"/>
      <c r="AO1899" s="27"/>
      <c r="AP1899" s="6"/>
      <c r="AQ1899" s="28"/>
      <c r="AR1899" s="28"/>
      <c r="AS1899" s="25"/>
      <c r="AU1899" s="24"/>
      <c r="AV1899" s="24"/>
      <c r="AW1899" s="24"/>
      <c r="AX1899" s="24"/>
      <c r="AY1899" s="24"/>
      <c r="AZ1899" s="24"/>
      <c r="BA1899" s="24"/>
      <c r="BB1899" s="31"/>
      <c r="BC1899" s="23"/>
      <c r="BD1899" s="32"/>
      <c r="BE1899" s="33"/>
      <c r="BF1899" s="33"/>
      <c r="BM1899" s="35"/>
      <c r="BO1899" s="35"/>
      <c r="BP1899" s="35"/>
      <c r="BQ1899" s="35"/>
      <c r="BR1899" s="35"/>
    </row>
    <row r="1900" spans="9:70" x14ac:dyDescent="0.3">
      <c r="I1900" s="22"/>
      <c r="J1900" s="22"/>
      <c r="K1900" s="22"/>
      <c r="L1900" s="22"/>
      <c r="M1900" s="22"/>
      <c r="N1900" s="22"/>
      <c r="O1900" s="23"/>
      <c r="P1900" s="23"/>
      <c r="Q1900" s="23"/>
      <c r="R1900" s="22"/>
      <c r="S1900" s="22"/>
      <c r="T1900" s="24"/>
      <c r="U1900" s="24"/>
      <c r="V1900" s="24"/>
      <c r="W1900" s="24"/>
      <c r="X1900" s="25"/>
      <c r="Y1900" s="24"/>
      <c r="Z1900" s="24"/>
      <c r="AA1900" s="24"/>
      <c r="AB1900" s="24"/>
      <c r="AC1900" s="26"/>
      <c r="AD1900" s="24"/>
      <c r="AH1900" s="27"/>
      <c r="AI1900" s="28"/>
      <c r="AJ1900" s="28"/>
      <c r="AK1900" s="28"/>
      <c r="AL1900" s="29"/>
      <c r="AM1900" s="29"/>
      <c r="AO1900" s="27"/>
      <c r="AP1900" s="6"/>
      <c r="AQ1900" s="28"/>
      <c r="AR1900" s="28"/>
      <c r="AS1900" s="25"/>
      <c r="AU1900" s="24"/>
      <c r="AV1900" s="24"/>
      <c r="AW1900" s="24"/>
      <c r="AX1900" s="24"/>
      <c r="AY1900" s="24"/>
      <c r="AZ1900" s="24"/>
      <c r="BA1900" s="24"/>
      <c r="BB1900" s="31"/>
      <c r="BC1900" s="23"/>
      <c r="BD1900" s="32"/>
      <c r="BE1900" s="33"/>
      <c r="BF1900" s="33"/>
      <c r="BM1900" s="35"/>
      <c r="BO1900" s="35"/>
      <c r="BP1900" s="35"/>
      <c r="BQ1900" s="35"/>
      <c r="BR1900" s="35"/>
    </row>
    <row r="1901" spans="9:70" x14ac:dyDescent="0.3">
      <c r="I1901" s="22"/>
      <c r="J1901" s="22"/>
      <c r="K1901" s="22"/>
      <c r="L1901" s="22"/>
      <c r="M1901" s="22"/>
      <c r="N1901" s="22"/>
      <c r="O1901" s="23"/>
      <c r="P1901" s="23"/>
      <c r="Q1901" s="23"/>
      <c r="R1901" s="22"/>
      <c r="S1901" s="22"/>
      <c r="T1901" s="24"/>
      <c r="U1901" s="24"/>
      <c r="V1901" s="24"/>
      <c r="W1901" s="24"/>
      <c r="X1901" s="25"/>
      <c r="Y1901" s="24"/>
      <c r="Z1901" s="24"/>
      <c r="AA1901" s="24"/>
      <c r="AB1901" s="24"/>
      <c r="AC1901" s="26"/>
      <c r="AD1901" s="24"/>
      <c r="AH1901" s="27"/>
      <c r="AI1901" s="28"/>
      <c r="AJ1901" s="28"/>
      <c r="AK1901" s="28"/>
      <c r="AL1901" s="29"/>
      <c r="AM1901" s="29"/>
      <c r="AO1901" s="27"/>
      <c r="AP1901" s="6"/>
      <c r="AQ1901" s="28"/>
      <c r="AR1901" s="28"/>
      <c r="AS1901" s="25"/>
      <c r="AU1901" s="24"/>
      <c r="AV1901" s="24"/>
      <c r="AW1901" s="24"/>
      <c r="AX1901" s="24"/>
      <c r="AY1901" s="24"/>
      <c r="AZ1901" s="24"/>
      <c r="BA1901" s="24"/>
      <c r="BB1901" s="31"/>
      <c r="BC1901" s="23"/>
      <c r="BD1901" s="32"/>
      <c r="BE1901" s="33"/>
      <c r="BF1901" s="33"/>
      <c r="BM1901" s="35"/>
      <c r="BO1901" s="35"/>
      <c r="BP1901" s="35"/>
      <c r="BQ1901" s="35"/>
      <c r="BR1901" s="35"/>
    </row>
    <row r="1902" spans="9:70" x14ac:dyDescent="0.3">
      <c r="I1902" s="22"/>
      <c r="J1902" s="22"/>
      <c r="K1902" s="22"/>
      <c r="L1902" s="22"/>
      <c r="M1902" s="22"/>
      <c r="N1902" s="22"/>
      <c r="O1902" s="23"/>
      <c r="P1902" s="23"/>
      <c r="Q1902" s="23"/>
      <c r="R1902" s="22"/>
      <c r="S1902" s="22"/>
      <c r="T1902" s="24"/>
      <c r="U1902" s="24"/>
      <c r="V1902" s="24"/>
      <c r="W1902" s="24"/>
      <c r="X1902" s="25"/>
      <c r="Y1902" s="24"/>
      <c r="Z1902" s="24"/>
      <c r="AA1902" s="24"/>
      <c r="AB1902" s="24"/>
      <c r="AC1902" s="26"/>
      <c r="AD1902" s="24"/>
      <c r="AH1902" s="27"/>
      <c r="AI1902" s="28"/>
      <c r="AJ1902" s="28"/>
      <c r="AK1902" s="28"/>
      <c r="AL1902" s="29"/>
      <c r="AM1902" s="29"/>
      <c r="AO1902" s="27"/>
      <c r="AP1902" s="6"/>
      <c r="AQ1902" s="28"/>
      <c r="AR1902" s="28"/>
      <c r="AS1902" s="25"/>
      <c r="AU1902" s="24"/>
      <c r="AV1902" s="24"/>
      <c r="AW1902" s="24"/>
      <c r="AX1902" s="24"/>
      <c r="AY1902" s="24"/>
      <c r="AZ1902" s="24"/>
      <c r="BA1902" s="24"/>
      <c r="BB1902" s="31"/>
      <c r="BC1902" s="23"/>
      <c r="BD1902" s="32"/>
      <c r="BE1902" s="33"/>
      <c r="BF1902" s="33"/>
      <c r="BM1902" s="35"/>
      <c r="BO1902" s="35"/>
      <c r="BP1902" s="35"/>
      <c r="BQ1902" s="35"/>
      <c r="BR1902" s="35"/>
    </row>
    <row r="1903" spans="9:70" x14ac:dyDescent="0.3">
      <c r="I1903" s="22"/>
      <c r="J1903" s="22"/>
      <c r="K1903" s="22"/>
      <c r="L1903" s="22"/>
      <c r="M1903" s="22"/>
      <c r="N1903" s="22"/>
      <c r="O1903" s="23"/>
      <c r="P1903" s="23"/>
      <c r="Q1903" s="23"/>
      <c r="R1903" s="22"/>
      <c r="S1903" s="22"/>
      <c r="T1903" s="24"/>
      <c r="U1903" s="24"/>
      <c r="V1903" s="24"/>
      <c r="W1903" s="24"/>
      <c r="X1903" s="25"/>
      <c r="Y1903" s="24"/>
      <c r="Z1903" s="24"/>
      <c r="AA1903" s="24"/>
      <c r="AB1903" s="24"/>
      <c r="AC1903" s="26"/>
      <c r="AD1903" s="24"/>
      <c r="AH1903" s="27"/>
      <c r="AI1903" s="28"/>
      <c r="AJ1903" s="28"/>
      <c r="AK1903" s="28"/>
      <c r="AL1903" s="29"/>
      <c r="AM1903" s="29"/>
      <c r="AO1903" s="27"/>
      <c r="AP1903" s="6"/>
      <c r="AQ1903" s="28"/>
      <c r="AR1903" s="28"/>
      <c r="AS1903" s="25"/>
      <c r="AU1903" s="24"/>
      <c r="AV1903" s="24"/>
      <c r="AW1903" s="24"/>
      <c r="AX1903" s="24"/>
      <c r="AY1903" s="24"/>
      <c r="AZ1903" s="24"/>
      <c r="BA1903" s="24"/>
      <c r="BB1903" s="31"/>
      <c r="BC1903" s="23"/>
      <c r="BD1903" s="32"/>
      <c r="BE1903" s="33"/>
      <c r="BF1903" s="33"/>
      <c r="BM1903" s="35"/>
      <c r="BO1903" s="35"/>
      <c r="BP1903" s="35"/>
      <c r="BQ1903" s="35"/>
      <c r="BR1903" s="35"/>
    </row>
    <row r="1904" spans="9:70" x14ac:dyDescent="0.3">
      <c r="I1904" s="22"/>
      <c r="J1904" s="22"/>
      <c r="K1904" s="22"/>
      <c r="L1904" s="22"/>
      <c r="M1904" s="22"/>
      <c r="N1904" s="22"/>
      <c r="O1904" s="23"/>
      <c r="P1904" s="23"/>
      <c r="Q1904" s="23"/>
      <c r="R1904" s="22"/>
      <c r="S1904" s="22"/>
      <c r="T1904" s="24"/>
      <c r="U1904" s="24"/>
      <c r="V1904" s="24"/>
      <c r="W1904" s="24"/>
      <c r="X1904" s="25"/>
      <c r="Y1904" s="24"/>
      <c r="Z1904" s="24"/>
      <c r="AA1904" s="24"/>
      <c r="AB1904" s="24"/>
      <c r="AC1904" s="26"/>
      <c r="AD1904" s="24"/>
      <c r="AH1904" s="27"/>
      <c r="AI1904" s="28"/>
      <c r="AJ1904" s="28"/>
      <c r="AK1904" s="28"/>
      <c r="AL1904" s="29"/>
      <c r="AM1904" s="29"/>
      <c r="AO1904" s="27"/>
      <c r="AP1904" s="6"/>
      <c r="AQ1904" s="28"/>
      <c r="AR1904" s="28"/>
      <c r="AS1904" s="25"/>
      <c r="AU1904" s="24"/>
      <c r="AV1904" s="24"/>
      <c r="AW1904" s="24"/>
      <c r="AX1904" s="24"/>
      <c r="AY1904" s="24"/>
      <c r="AZ1904" s="24"/>
      <c r="BA1904" s="24"/>
      <c r="BB1904" s="31"/>
      <c r="BC1904" s="23"/>
      <c r="BD1904" s="32"/>
      <c r="BE1904" s="33"/>
      <c r="BF1904" s="33"/>
      <c r="BM1904" s="35"/>
      <c r="BO1904" s="35"/>
      <c r="BP1904" s="35"/>
      <c r="BQ1904" s="35"/>
      <c r="BR1904" s="35"/>
    </row>
    <row r="1905" spans="9:70" x14ac:dyDescent="0.3">
      <c r="I1905" s="22"/>
      <c r="J1905" s="22"/>
      <c r="K1905" s="22"/>
      <c r="L1905" s="22"/>
      <c r="M1905" s="22"/>
      <c r="N1905" s="22"/>
      <c r="O1905" s="23"/>
      <c r="P1905" s="23"/>
      <c r="Q1905" s="23"/>
      <c r="R1905" s="22"/>
      <c r="S1905" s="22"/>
      <c r="T1905" s="24"/>
      <c r="U1905" s="24"/>
      <c r="V1905" s="24"/>
      <c r="W1905" s="24"/>
      <c r="X1905" s="25"/>
      <c r="Y1905" s="24"/>
      <c r="Z1905" s="24"/>
      <c r="AA1905" s="24"/>
      <c r="AB1905" s="24"/>
      <c r="AC1905" s="26"/>
      <c r="AD1905" s="24"/>
      <c r="AH1905" s="27"/>
      <c r="AI1905" s="28"/>
      <c r="AJ1905" s="28"/>
      <c r="AK1905" s="28"/>
      <c r="AL1905" s="29"/>
      <c r="AM1905" s="29"/>
      <c r="AO1905" s="27"/>
      <c r="AP1905" s="6"/>
      <c r="AQ1905" s="28"/>
      <c r="AR1905" s="28"/>
      <c r="AS1905" s="25"/>
      <c r="AU1905" s="24"/>
      <c r="AV1905" s="24"/>
      <c r="AW1905" s="24"/>
      <c r="AX1905" s="24"/>
      <c r="AY1905" s="24"/>
      <c r="AZ1905" s="24"/>
      <c r="BA1905" s="24"/>
      <c r="BB1905" s="31"/>
      <c r="BC1905" s="23"/>
      <c r="BD1905" s="32"/>
      <c r="BE1905" s="33"/>
      <c r="BF1905" s="33"/>
      <c r="BM1905" s="35"/>
      <c r="BO1905" s="35"/>
      <c r="BP1905" s="35"/>
      <c r="BQ1905" s="35"/>
      <c r="BR1905" s="35"/>
    </row>
    <row r="1906" spans="9:70" x14ac:dyDescent="0.3">
      <c r="I1906" s="22"/>
      <c r="J1906" s="22"/>
      <c r="K1906" s="22"/>
      <c r="L1906" s="22"/>
      <c r="M1906" s="22"/>
      <c r="N1906" s="22"/>
      <c r="O1906" s="23"/>
      <c r="P1906" s="23"/>
      <c r="Q1906" s="23"/>
      <c r="R1906" s="22"/>
      <c r="S1906" s="22"/>
      <c r="T1906" s="24"/>
      <c r="U1906" s="24"/>
      <c r="V1906" s="24"/>
      <c r="W1906" s="24"/>
      <c r="X1906" s="25"/>
      <c r="Y1906" s="24"/>
      <c r="Z1906" s="24"/>
      <c r="AA1906" s="24"/>
      <c r="AB1906" s="24"/>
      <c r="AC1906" s="26"/>
      <c r="AD1906" s="24"/>
      <c r="AH1906" s="27"/>
      <c r="AI1906" s="28"/>
      <c r="AJ1906" s="28"/>
      <c r="AK1906" s="28"/>
      <c r="AL1906" s="29"/>
      <c r="AM1906" s="29"/>
      <c r="AO1906" s="27"/>
      <c r="AP1906" s="6"/>
      <c r="AQ1906" s="28"/>
      <c r="AR1906" s="28"/>
      <c r="AS1906" s="25"/>
      <c r="AU1906" s="24"/>
      <c r="AV1906" s="24"/>
      <c r="AW1906" s="24"/>
      <c r="AX1906" s="24"/>
      <c r="AY1906" s="24"/>
      <c r="AZ1906" s="24"/>
      <c r="BA1906" s="24"/>
      <c r="BB1906" s="31"/>
      <c r="BC1906" s="23"/>
      <c r="BD1906" s="32"/>
      <c r="BE1906" s="33"/>
      <c r="BF1906" s="33"/>
      <c r="BM1906" s="35"/>
      <c r="BO1906" s="35"/>
      <c r="BP1906" s="35"/>
      <c r="BQ1906" s="35"/>
      <c r="BR1906" s="35"/>
    </row>
    <row r="1907" spans="9:70" x14ac:dyDescent="0.3">
      <c r="I1907" s="22"/>
      <c r="J1907" s="22"/>
      <c r="K1907" s="22"/>
      <c r="L1907" s="22"/>
      <c r="M1907" s="22"/>
      <c r="N1907" s="22"/>
      <c r="O1907" s="23"/>
      <c r="P1907" s="23"/>
      <c r="Q1907" s="23"/>
      <c r="R1907" s="22"/>
      <c r="S1907" s="22"/>
      <c r="T1907" s="24"/>
      <c r="U1907" s="24"/>
      <c r="V1907" s="24"/>
      <c r="W1907" s="24"/>
      <c r="X1907" s="25"/>
      <c r="Y1907" s="24"/>
      <c r="Z1907" s="24"/>
      <c r="AA1907" s="24"/>
      <c r="AB1907" s="24"/>
      <c r="AC1907" s="26"/>
      <c r="AD1907" s="24"/>
      <c r="AH1907" s="27"/>
      <c r="AI1907" s="28"/>
      <c r="AJ1907" s="28"/>
      <c r="AK1907" s="28"/>
      <c r="AL1907" s="29"/>
      <c r="AM1907" s="29"/>
      <c r="AO1907" s="27"/>
      <c r="AP1907" s="6"/>
      <c r="AQ1907" s="28"/>
      <c r="AR1907" s="28"/>
      <c r="AS1907" s="25"/>
      <c r="AU1907" s="24"/>
      <c r="AV1907" s="24"/>
      <c r="AW1907" s="24"/>
      <c r="AX1907" s="24"/>
      <c r="AY1907" s="24"/>
      <c r="AZ1907" s="24"/>
      <c r="BA1907" s="24"/>
      <c r="BB1907" s="31"/>
      <c r="BC1907" s="23"/>
      <c r="BD1907" s="32"/>
      <c r="BE1907" s="33"/>
      <c r="BF1907" s="33"/>
      <c r="BM1907" s="35"/>
      <c r="BO1907" s="35"/>
      <c r="BP1907" s="35"/>
      <c r="BQ1907" s="35"/>
      <c r="BR1907" s="35"/>
    </row>
    <row r="1908" spans="9:70" x14ac:dyDescent="0.3">
      <c r="I1908" s="22"/>
      <c r="J1908" s="22"/>
      <c r="K1908" s="22"/>
      <c r="L1908" s="22"/>
      <c r="M1908" s="22"/>
      <c r="N1908" s="22"/>
      <c r="O1908" s="23"/>
      <c r="P1908" s="23"/>
      <c r="Q1908" s="23"/>
      <c r="R1908" s="22"/>
      <c r="S1908" s="22"/>
      <c r="T1908" s="24"/>
      <c r="U1908" s="24"/>
      <c r="V1908" s="24"/>
      <c r="W1908" s="24"/>
      <c r="X1908" s="25"/>
      <c r="Y1908" s="24"/>
      <c r="Z1908" s="24"/>
      <c r="AA1908" s="24"/>
      <c r="AB1908" s="24"/>
      <c r="AC1908" s="26"/>
      <c r="AD1908" s="24"/>
      <c r="AH1908" s="27"/>
      <c r="AI1908" s="28"/>
      <c r="AJ1908" s="28"/>
      <c r="AK1908" s="28"/>
      <c r="AL1908" s="29"/>
      <c r="AM1908" s="29"/>
      <c r="AO1908" s="27"/>
      <c r="AP1908" s="6"/>
      <c r="AQ1908" s="28"/>
      <c r="AR1908" s="28"/>
      <c r="AS1908" s="25"/>
      <c r="AU1908" s="24"/>
      <c r="AV1908" s="24"/>
      <c r="AW1908" s="24"/>
      <c r="AX1908" s="24"/>
      <c r="AY1908" s="24"/>
      <c r="AZ1908" s="24"/>
      <c r="BA1908" s="24"/>
      <c r="BB1908" s="31"/>
      <c r="BC1908" s="23"/>
      <c r="BD1908" s="32"/>
      <c r="BE1908" s="33"/>
      <c r="BF1908" s="33"/>
      <c r="BM1908" s="35"/>
      <c r="BO1908" s="35"/>
      <c r="BP1908" s="35"/>
      <c r="BQ1908" s="35"/>
      <c r="BR1908" s="35"/>
    </row>
    <row r="1909" spans="9:70" x14ac:dyDescent="0.3">
      <c r="I1909" s="22"/>
      <c r="J1909" s="22"/>
      <c r="K1909" s="22"/>
      <c r="L1909" s="22"/>
      <c r="M1909" s="22"/>
      <c r="N1909" s="22"/>
      <c r="O1909" s="23"/>
      <c r="P1909" s="23"/>
      <c r="Q1909" s="23"/>
      <c r="R1909" s="22"/>
      <c r="S1909" s="22"/>
      <c r="T1909" s="24"/>
      <c r="U1909" s="24"/>
      <c r="V1909" s="24"/>
      <c r="W1909" s="24"/>
      <c r="X1909" s="25"/>
      <c r="Y1909" s="24"/>
      <c r="Z1909" s="24"/>
      <c r="AA1909" s="24"/>
      <c r="AB1909" s="24"/>
      <c r="AC1909" s="26"/>
      <c r="AD1909" s="24"/>
      <c r="AH1909" s="27"/>
      <c r="AI1909" s="28"/>
      <c r="AJ1909" s="28"/>
      <c r="AK1909" s="28"/>
      <c r="AL1909" s="29"/>
      <c r="AM1909" s="29"/>
      <c r="AO1909" s="27"/>
      <c r="AP1909" s="6"/>
      <c r="AQ1909" s="28"/>
      <c r="AR1909" s="28"/>
      <c r="AS1909" s="25"/>
      <c r="AU1909" s="24"/>
      <c r="AV1909" s="24"/>
      <c r="AW1909" s="24"/>
      <c r="AX1909" s="24"/>
      <c r="AY1909" s="24"/>
      <c r="AZ1909" s="24"/>
      <c r="BA1909" s="24"/>
      <c r="BB1909" s="31"/>
      <c r="BC1909" s="23"/>
      <c r="BD1909" s="32"/>
      <c r="BE1909" s="33"/>
      <c r="BF1909" s="33"/>
      <c r="BM1909" s="35"/>
      <c r="BO1909" s="35"/>
      <c r="BP1909" s="35"/>
      <c r="BQ1909" s="35"/>
      <c r="BR1909" s="35"/>
    </row>
    <row r="1910" spans="9:70" x14ac:dyDescent="0.3">
      <c r="I1910" s="22"/>
      <c r="J1910" s="22"/>
      <c r="K1910" s="22"/>
      <c r="L1910" s="22"/>
      <c r="M1910" s="22"/>
      <c r="N1910" s="22"/>
      <c r="O1910" s="23"/>
      <c r="P1910" s="23"/>
      <c r="Q1910" s="23"/>
      <c r="R1910" s="22"/>
      <c r="S1910" s="22"/>
      <c r="T1910" s="24"/>
      <c r="U1910" s="24"/>
      <c r="V1910" s="24"/>
      <c r="W1910" s="24"/>
      <c r="X1910" s="25"/>
      <c r="Y1910" s="24"/>
      <c r="Z1910" s="24"/>
      <c r="AA1910" s="24"/>
      <c r="AB1910" s="24"/>
      <c r="AC1910" s="26"/>
      <c r="AD1910" s="24"/>
      <c r="AH1910" s="27"/>
      <c r="AI1910" s="28"/>
      <c r="AJ1910" s="28"/>
      <c r="AK1910" s="28"/>
      <c r="AL1910" s="29"/>
      <c r="AM1910" s="29"/>
      <c r="AO1910" s="27"/>
      <c r="AP1910" s="6"/>
      <c r="AQ1910" s="28"/>
      <c r="AR1910" s="28"/>
      <c r="AS1910" s="25"/>
      <c r="AU1910" s="24"/>
      <c r="AV1910" s="24"/>
      <c r="AW1910" s="24"/>
      <c r="AX1910" s="24"/>
      <c r="AY1910" s="24"/>
      <c r="AZ1910" s="24"/>
      <c r="BA1910" s="24"/>
      <c r="BB1910" s="31"/>
      <c r="BC1910" s="23"/>
      <c r="BD1910" s="32"/>
      <c r="BE1910" s="33"/>
      <c r="BF1910" s="33"/>
      <c r="BM1910" s="35"/>
      <c r="BO1910" s="35"/>
      <c r="BP1910" s="35"/>
      <c r="BQ1910" s="35"/>
      <c r="BR1910" s="35"/>
    </row>
    <row r="1911" spans="9:70" x14ac:dyDescent="0.3">
      <c r="I1911" s="22"/>
      <c r="J1911" s="22"/>
      <c r="K1911" s="22"/>
      <c r="L1911" s="22"/>
      <c r="M1911" s="22"/>
      <c r="N1911" s="22"/>
      <c r="O1911" s="23"/>
      <c r="P1911" s="23"/>
      <c r="Q1911" s="23"/>
      <c r="R1911" s="22"/>
      <c r="S1911" s="22"/>
      <c r="T1911" s="24"/>
      <c r="U1911" s="24"/>
      <c r="V1911" s="24"/>
      <c r="W1911" s="24"/>
      <c r="X1911" s="25"/>
      <c r="Y1911" s="24"/>
      <c r="Z1911" s="24"/>
      <c r="AA1911" s="24"/>
      <c r="AB1911" s="24"/>
      <c r="AC1911" s="26"/>
      <c r="AD1911" s="24"/>
      <c r="AH1911" s="27"/>
      <c r="AI1911" s="28"/>
      <c r="AJ1911" s="28"/>
      <c r="AK1911" s="28"/>
      <c r="AL1911" s="29"/>
      <c r="AM1911" s="29"/>
      <c r="AO1911" s="27"/>
      <c r="AP1911" s="6"/>
      <c r="AQ1911" s="28"/>
      <c r="AR1911" s="28"/>
      <c r="AS1911" s="25"/>
      <c r="AU1911" s="24"/>
      <c r="AV1911" s="24"/>
      <c r="AW1911" s="24"/>
      <c r="AX1911" s="24"/>
      <c r="AY1911" s="24"/>
      <c r="AZ1911" s="24"/>
      <c r="BA1911" s="24"/>
      <c r="BB1911" s="31"/>
      <c r="BC1911" s="23"/>
      <c r="BD1911" s="32"/>
      <c r="BE1911" s="33"/>
      <c r="BF1911" s="33"/>
      <c r="BM1911" s="35"/>
      <c r="BO1911" s="35"/>
      <c r="BP1911" s="35"/>
      <c r="BQ1911" s="35"/>
      <c r="BR1911" s="35"/>
    </row>
    <row r="1912" spans="9:70" x14ac:dyDescent="0.3">
      <c r="I1912" s="22"/>
      <c r="J1912" s="22"/>
      <c r="K1912" s="22"/>
      <c r="L1912" s="22"/>
      <c r="M1912" s="22"/>
      <c r="N1912" s="22"/>
      <c r="O1912" s="23"/>
      <c r="P1912" s="23"/>
      <c r="Q1912" s="23"/>
      <c r="R1912" s="22"/>
      <c r="S1912" s="22"/>
      <c r="T1912" s="24"/>
      <c r="U1912" s="24"/>
      <c r="V1912" s="24"/>
      <c r="W1912" s="24"/>
      <c r="X1912" s="25"/>
      <c r="Y1912" s="24"/>
      <c r="Z1912" s="24"/>
      <c r="AA1912" s="24"/>
      <c r="AB1912" s="24"/>
      <c r="AC1912" s="26"/>
      <c r="AD1912" s="24"/>
      <c r="AH1912" s="27"/>
      <c r="AI1912" s="28"/>
      <c r="AJ1912" s="28"/>
      <c r="AK1912" s="28"/>
      <c r="AL1912" s="29"/>
      <c r="AM1912" s="29"/>
      <c r="AO1912" s="27"/>
      <c r="AP1912" s="6"/>
      <c r="AQ1912" s="28"/>
      <c r="AR1912" s="28"/>
      <c r="AS1912" s="25"/>
      <c r="AU1912" s="24"/>
      <c r="AV1912" s="24"/>
      <c r="AW1912" s="24"/>
      <c r="AX1912" s="24"/>
      <c r="AY1912" s="24"/>
      <c r="AZ1912" s="24"/>
      <c r="BA1912" s="24"/>
      <c r="BB1912" s="31"/>
      <c r="BC1912" s="23"/>
      <c r="BD1912" s="32"/>
      <c r="BE1912" s="33"/>
      <c r="BF1912" s="33"/>
      <c r="BM1912" s="35"/>
      <c r="BO1912" s="35"/>
      <c r="BP1912" s="35"/>
      <c r="BQ1912" s="35"/>
      <c r="BR1912" s="35"/>
    </row>
    <row r="1913" spans="9:70" x14ac:dyDescent="0.3">
      <c r="I1913" s="22"/>
      <c r="J1913" s="22"/>
      <c r="K1913" s="22"/>
      <c r="L1913" s="22"/>
      <c r="M1913" s="22"/>
      <c r="N1913" s="22"/>
      <c r="O1913" s="23"/>
      <c r="P1913" s="23"/>
      <c r="Q1913" s="23"/>
      <c r="R1913" s="22"/>
      <c r="S1913" s="22"/>
      <c r="T1913" s="24"/>
      <c r="U1913" s="24"/>
      <c r="V1913" s="24"/>
      <c r="W1913" s="24"/>
      <c r="X1913" s="25"/>
      <c r="Y1913" s="24"/>
      <c r="Z1913" s="24"/>
      <c r="AA1913" s="24"/>
      <c r="AB1913" s="24"/>
      <c r="AC1913" s="26"/>
      <c r="AD1913" s="24"/>
      <c r="AH1913" s="27"/>
      <c r="AI1913" s="28"/>
      <c r="AJ1913" s="28"/>
      <c r="AK1913" s="28"/>
      <c r="AL1913" s="29"/>
      <c r="AM1913" s="29"/>
      <c r="AO1913" s="27"/>
      <c r="AP1913" s="6"/>
      <c r="AQ1913" s="28"/>
      <c r="AR1913" s="28"/>
      <c r="AS1913" s="25"/>
      <c r="AU1913" s="24"/>
      <c r="AV1913" s="24"/>
      <c r="AW1913" s="24"/>
      <c r="AX1913" s="24"/>
      <c r="AY1913" s="24"/>
      <c r="AZ1913" s="24"/>
      <c r="BA1913" s="24"/>
      <c r="BB1913" s="31"/>
      <c r="BC1913" s="23"/>
      <c r="BD1913" s="32"/>
      <c r="BE1913" s="33"/>
      <c r="BF1913" s="33"/>
      <c r="BM1913" s="35"/>
      <c r="BO1913" s="35"/>
      <c r="BP1913" s="35"/>
      <c r="BQ1913" s="35"/>
      <c r="BR1913" s="35"/>
    </row>
    <row r="1914" spans="9:70" x14ac:dyDescent="0.3">
      <c r="I1914" s="22"/>
      <c r="J1914" s="22"/>
      <c r="K1914" s="22"/>
      <c r="L1914" s="22"/>
      <c r="M1914" s="22"/>
      <c r="N1914" s="22"/>
      <c r="O1914" s="23"/>
      <c r="P1914" s="23"/>
      <c r="Q1914" s="23"/>
      <c r="R1914" s="22"/>
      <c r="S1914" s="22"/>
      <c r="T1914" s="24"/>
      <c r="U1914" s="24"/>
      <c r="V1914" s="24"/>
      <c r="W1914" s="24"/>
      <c r="X1914" s="25"/>
      <c r="Y1914" s="24"/>
      <c r="Z1914" s="24"/>
      <c r="AA1914" s="24"/>
      <c r="AB1914" s="24"/>
      <c r="AC1914" s="26"/>
      <c r="AD1914" s="24"/>
      <c r="AH1914" s="27"/>
      <c r="AI1914" s="28"/>
      <c r="AJ1914" s="28"/>
      <c r="AK1914" s="28"/>
      <c r="AL1914" s="29"/>
      <c r="AM1914" s="29"/>
      <c r="AO1914" s="27"/>
      <c r="AP1914" s="6"/>
      <c r="AQ1914" s="28"/>
      <c r="AR1914" s="28"/>
      <c r="AS1914" s="25"/>
      <c r="AU1914" s="24"/>
      <c r="AV1914" s="24"/>
      <c r="AW1914" s="24"/>
      <c r="AX1914" s="24"/>
      <c r="AY1914" s="24"/>
      <c r="AZ1914" s="24"/>
      <c r="BA1914" s="24"/>
      <c r="BB1914" s="31"/>
      <c r="BC1914" s="23"/>
      <c r="BD1914" s="32"/>
      <c r="BE1914" s="33"/>
      <c r="BF1914" s="33"/>
      <c r="BM1914" s="35"/>
      <c r="BO1914" s="35"/>
      <c r="BP1914" s="35"/>
      <c r="BQ1914" s="35"/>
      <c r="BR1914" s="35"/>
    </row>
    <row r="1915" spans="9:70" x14ac:dyDescent="0.3">
      <c r="I1915" s="22"/>
      <c r="J1915" s="22"/>
      <c r="K1915" s="22"/>
      <c r="L1915" s="22"/>
      <c r="M1915" s="22"/>
      <c r="N1915" s="22"/>
      <c r="O1915" s="23"/>
      <c r="P1915" s="23"/>
      <c r="Q1915" s="23"/>
      <c r="R1915" s="22"/>
      <c r="S1915" s="22"/>
      <c r="T1915" s="24"/>
      <c r="U1915" s="24"/>
      <c r="V1915" s="24"/>
      <c r="W1915" s="24"/>
      <c r="X1915" s="25"/>
      <c r="Y1915" s="24"/>
      <c r="Z1915" s="24"/>
      <c r="AA1915" s="24"/>
      <c r="AB1915" s="24"/>
      <c r="AC1915" s="26"/>
      <c r="AD1915" s="24"/>
      <c r="AH1915" s="27"/>
      <c r="AI1915" s="28"/>
      <c r="AJ1915" s="28"/>
      <c r="AK1915" s="28"/>
      <c r="AL1915" s="29"/>
      <c r="AM1915" s="29"/>
      <c r="AO1915" s="27"/>
      <c r="AP1915" s="6"/>
      <c r="AQ1915" s="28"/>
      <c r="AR1915" s="28"/>
      <c r="AS1915" s="25"/>
      <c r="AU1915" s="24"/>
      <c r="AV1915" s="24"/>
      <c r="AW1915" s="24"/>
      <c r="AX1915" s="24"/>
      <c r="AY1915" s="24"/>
      <c r="AZ1915" s="24"/>
      <c r="BA1915" s="24"/>
      <c r="BB1915" s="31"/>
      <c r="BC1915" s="23"/>
      <c r="BD1915" s="32"/>
      <c r="BE1915" s="33"/>
      <c r="BF1915" s="33"/>
      <c r="BM1915" s="35"/>
      <c r="BO1915" s="35"/>
      <c r="BP1915" s="35"/>
      <c r="BQ1915" s="35"/>
      <c r="BR1915" s="35"/>
    </row>
    <row r="1916" spans="9:70" x14ac:dyDescent="0.3">
      <c r="I1916" s="22"/>
      <c r="J1916" s="22"/>
      <c r="K1916" s="22"/>
      <c r="L1916" s="22"/>
      <c r="M1916" s="22"/>
      <c r="N1916" s="22"/>
      <c r="O1916" s="23"/>
      <c r="P1916" s="23"/>
      <c r="Q1916" s="23"/>
      <c r="R1916" s="22"/>
      <c r="S1916" s="22"/>
      <c r="T1916" s="24"/>
      <c r="U1916" s="24"/>
      <c r="V1916" s="24"/>
      <c r="W1916" s="24"/>
      <c r="X1916" s="25"/>
      <c r="Y1916" s="24"/>
      <c r="Z1916" s="24"/>
      <c r="AA1916" s="24"/>
      <c r="AB1916" s="24"/>
      <c r="AC1916" s="26"/>
      <c r="AD1916" s="24"/>
      <c r="AH1916" s="27"/>
      <c r="AI1916" s="28"/>
      <c r="AJ1916" s="28"/>
      <c r="AK1916" s="28"/>
      <c r="AL1916" s="29"/>
      <c r="AM1916" s="29"/>
      <c r="AO1916" s="27"/>
      <c r="AP1916" s="6"/>
      <c r="AQ1916" s="28"/>
      <c r="AR1916" s="28"/>
      <c r="AS1916" s="25"/>
      <c r="AU1916" s="24"/>
      <c r="AV1916" s="24"/>
      <c r="AW1916" s="24"/>
      <c r="AX1916" s="24"/>
      <c r="AY1916" s="24"/>
      <c r="AZ1916" s="24"/>
      <c r="BA1916" s="24"/>
      <c r="BB1916" s="31"/>
      <c r="BC1916" s="23"/>
      <c r="BD1916" s="32"/>
      <c r="BE1916" s="33"/>
      <c r="BF1916" s="33"/>
      <c r="BM1916" s="35"/>
      <c r="BO1916" s="35"/>
      <c r="BP1916" s="35"/>
      <c r="BQ1916" s="35"/>
      <c r="BR1916" s="35"/>
    </row>
    <row r="1917" spans="9:70" x14ac:dyDescent="0.3">
      <c r="I1917" s="22"/>
      <c r="J1917" s="22"/>
      <c r="K1917" s="22"/>
      <c r="L1917" s="22"/>
      <c r="M1917" s="22"/>
      <c r="N1917" s="22"/>
      <c r="O1917" s="23"/>
      <c r="P1917" s="23"/>
      <c r="Q1917" s="23"/>
      <c r="R1917" s="22"/>
      <c r="S1917" s="22"/>
      <c r="T1917" s="24"/>
      <c r="U1917" s="24"/>
      <c r="V1917" s="24"/>
      <c r="W1917" s="24"/>
      <c r="X1917" s="25"/>
      <c r="Y1917" s="24"/>
      <c r="Z1917" s="24"/>
      <c r="AA1917" s="24"/>
      <c r="AB1917" s="24"/>
      <c r="AC1917" s="26"/>
      <c r="AD1917" s="24"/>
      <c r="AH1917" s="27"/>
      <c r="AI1917" s="28"/>
      <c r="AJ1917" s="28"/>
      <c r="AK1917" s="28"/>
      <c r="AL1917" s="29"/>
      <c r="AM1917" s="29"/>
      <c r="AO1917" s="27"/>
      <c r="AP1917" s="6"/>
      <c r="AQ1917" s="28"/>
      <c r="AR1917" s="28"/>
      <c r="AS1917" s="25"/>
      <c r="AU1917" s="24"/>
      <c r="AV1917" s="24"/>
      <c r="AW1917" s="24"/>
      <c r="AX1917" s="24"/>
      <c r="AY1917" s="24"/>
      <c r="AZ1917" s="24"/>
      <c r="BA1917" s="24"/>
      <c r="BB1917" s="31"/>
      <c r="BC1917" s="23"/>
      <c r="BD1917" s="32"/>
      <c r="BE1917" s="33"/>
      <c r="BF1917" s="33"/>
      <c r="BM1917" s="35"/>
      <c r="BO1917" s="35"/>
      <c r="BP1917" s="35"/>
      <c r="BQ1917" s="35"/>
      <c r="BR1917" s="35"/>
    </row>
    <row r="1918" spans="9:70" x14ac:dyDescent="0.3">
      <c r="I1918" s="22"/>
      <c r="J1918" s="22"/>
      <c r="K1918" s="22"/>
      <c r="L1918" s="22"/>
      <c r="M1918" s="22"/>
      <c r="N1918" s="22"/>
      <c r="O1918" s="23"/>
      <c r="P1918" s="23"/>
      <c r="Q1918" s="23"/>
      <c r="R1918" s="22"/>
      <c r="S1918" s="22"/>
      <c r="T1918" s="24"/>
      <c r="U1918" s="24"/>
      <c r="V1918" s="24"/>
      <c r="W1918" s="24"/>
      <c r="X1918" s="25"/>
      <c r="Y1918" s="24"/>
      <c r="Z1918" s="24"/>
      <c r="AA1918" s="24"/>
      <c r="AB1918" s="24"/>
      <c r="AC1918" s="26"/>
      <c r="AD1918" s="24"/>
      <c r="AH1918" s="27"/>
      <c r="AI1918" s="28"/>
      <c r="AJ1918" s="28"/>
      <c r="AK1918" s="28"/>
      <c r="AL1918" s="29"/>
      <c r="AM1918" s="29"/>
      <c r="AO1918" s="27"/>
      <c r="AP1918" s="6"/>
      <c r="AQ1918" s="28"/>
      <c r="AR1918" s="28"/>
      <c r="AS1918" s="25"/>
      <c r="AU1918" s="24"/>
      <c r="AV1918" s="24"/>
      <c r="AW1918" s="24"/>
      <c r="AX1918" s="24"/>
      <c r="AY1918" s="24"/>
      <c r="AZ1918" s="24"/>
      <c r="BA1918" s="24"/>
      <c r="BB1918" s="31"/>
      <c r="BC1918" s="23"/>
      <c r="BD1918" s="32"/>
      <c r="BE1918" s="33"/>
      <c r="BF1918" s="33"/>
      <c r="BM1918" s="35"/>
      <c r="BO1918" s="35"/>
      <c r="BP1918" s="35"/>
      <c r="BQ1918" s="35"/>
      <c r="BR1918" s="35"/>
    </row>
    <row r="1919" spans="9:70" x14ac:dyDescent="0.3">
      <c r="I1919" s="22"/>
      <c r="J1919" s="22"/>
      <c r="K1919" s="22"/>
      <c r="L1919" s="22"/>
      <c r="M1919" s="22"/>
      <c r="N1919" s="22"/>
      <c r="O1919" s="23"/>
      <c r="P1919" s="23"/>
      <c r="Q1919" s="23"/>
      <c r="R1919" s="22"/>
      <c r="S1919" s="22"/>
      <c r="T1919" s="24"/>
      <c r="U1919" s="24"/>
      <c r="V1919" s="24"/>
      <c r="W1919" s="24"/>
      <c r="X1919" s="25"/>
      <c r="Y1919" s="24"/>
      <c r="Z1919" s="24"/>
      <c r="AA1919" s="24"/>
      <c r="AB1919" s="24"/>
      <c r="AC1919" s="26"/>
      <c r="AD1919" s="24"/>
      <c r="AH1919" s="27"/>
      <c r="AI1919" s="28"/>
      <c r="AJ1919" s="28"/>
      <c r="AK1919" s="28"/>
      <c r="AL1919" s="29"/>
      <c r="AM1919" s="29"/>
      <c r="AO1919" s="27"/>
      <c r="AP1919" s="6"/>
      <c r="AQ1919" s="28"/>
      <c r="AR1919" s="28"/>
      <c r="AS1919" s="25"/>
      <c r="AU1919" s="24"/>
      <c r="AV1919" s="24"/>
      <c r="AW1919" s="24"/>
      <c r="AX1919" s="24"/>
      <c r="AY1919" s="24"/>
      <c r="AZ1919" s="24"/>
      <c r="BA1919" s="24"/>
      <c r="BB1919" s="31"/>
      <c r="BC1919" s="23"/>
      <c r="BD1919" s="32"/>
      <c r="BE1919" s="33"/>
      <c r="BF1919" s="33"/>
      <c r="BM1919" s="35"/>
      <c r="BO1919" s="35"/>
      <c r="BP1919" s="35"/>
      <c r="BQ1919" s="35"/>
      <c r="BR1919" s="35"/>
    </row>
    <row r="1920" spans="9:70" x14ac:dyDescent="0.3">
      <c r="I1920" s="22"/>
      <c r="J1920" s="22"/>
      <c r="K1920" s="22"/>
      <c r="L1920" s="22"/>
      <c r="M1920" s="22"/>
      <c r="N1920" s="22"/>
      <c r="O1920" s="23"/>
      <c r="P1920" s="23"/>
      <c r="Q1920" s="23"/>
      <c r="R1920" s="22"/>
      <c r="S1920" s="22"/>
      <c r="T1920" s="24"/>
      <c r="U1920" s="24"/>
      <c r="V1920" s="24"/>
      <c r="W1920" s="24"/>
      <c r="X1920" s="25"/>
      <c r="Y1920" s="24"/>
      <c r="Z1920" s="24"/>
      <c r="AA1920" s="24"/>
      <c r="AB1920" s="24"/>
      <c r="AC1920" s="26"/>
      <c r="AD1920" s="24"/>
      <c r="AH1920" s="27"/>
      <c r="AI1920" s="28"/>
      <c r="AJ1920" s="28"/>
      <c r="AK1920" s="28"/>
      <c r="AL1920" s="29"/>
      <c r="AM1920" s="29"/>
      <c r="AO1920" s="27"/>
      <c r="AP1920" s="6"/>
      <c r="AQ1920" s="28"/>
      <c r="AR1920" s="28"/>
      <c r="AS1920" s="25"/>
      <c r="AU1920" s="24"/>
      <c r="AV1920" s="24"/>
      <c r="AW1920" s="24"/>
      <c r="AX1920" s="24"/>
      <c r="AY1920" s="24"/>
      <c r="AZ1920" s="24"/>
      <c r="BA1920" s="24"/>
      <c r="BB1920" s="31"/>
      <c r="BC1920" s="23"/>
      <c r="BD1920" s="32"/>
      <c r="BE1920" s="33"/>
      <c r="BF1920" s="33"/>
      <c r="BM1920" s="35"/>
      <c r="BO1920" s="35"/>
      <c r="BP1920" s="35"/>
      <c r="BQ1920" s="35"/>
      <c r="BR1920" s="35"/>
    </row>
    <row r="1921" spans="9:70" x14ac:dyDescent="0.3">
      <c r="I1921" s="22"/>
      <c r="J1921" s="22"/>
      <c r="K1921" s="22"/>
      <c r="L1921" s="22"/>
      <c r="M1921" s="22"/>
      <c r="N1921" s="22"/>
      <c r="O1921" s="23"/>
      <c r="P1921" s="23"/>
      <c r="Q1921" s="23"/>
      <c r="R1921" s="22"/>
      <c r="S1921" s="22"/>
      <c r="T1921" s="24"/>
      <c r="U1921" s="24"/>
      <c r="V1921" s="24"/>
      <c r="W1921" s="24"/>
      <c r="X1921" s="25"/>
      <c r="Y1921" s="24"/>
      <c r="Z1921" s="24"/>
      <c r="AA1921" s="24"/>
      <c r="AB1921" s="24"/>
      <c r="AC1921" s="26"/>
      <c r="AD1921" s="24"/>
      <c r="AH1921" s="27"/>
      <c r="AI1921" s="28"/>
      <c r="AJ1921" s="28"/>
      <c r="AK1921" s="28"/>
      <c r="AL1921" s="29"/>
      <c r="AM1921" s="29"/>
      <c r="AO1921" s="27"/>
      <c r="AP1921" s="6"/>
      <c r="AQ1921" s="28"/>
      <c r="AR1921" s="28"/>
      <c r="AS1921" s="25"/>
      <c r="AU1921" s="24"/>
      <c r="AV1921" s="24"/>
      <c r="AW1921" s="24"/>
      <c r="AX1921" s="24"/>
      <c r="AY1921" s="24"/>
      <c r="AZ1921" s="24"/>
      <c r="BA1921" s="24"/>
      <c r="BB1921" s="31"/>
      <c r="BC1921" s="23"/>
      <c r="BD1921" s="32"/>
      <c r="BE1921" s="33"/>
      <c r="BF1921" s="33"/>
      <c r="BM1921" s="35"/>
      <c r="BO1921" s="35"/>
      <c r="BP1921" s="35"/>
      <c r="BQ1921" s="35"/>
      <c r="BR1921" s="35"/>
    </row>
    <row r="1922" spans="9:70" x14ac:dyDescent="0.3">
      <c r="I1922" s="22"/>
      <c r="J1922" s="22"/>
      <c r="K1922" s="22"/>
      <c r="L1922" s="22"/>
      <c r="M1922" s="22"/>
      <c r="N1922" s="22"/>
      <c r="O1922" s="23"/>
      <c r="P1922" s="23"/>
      <c r="Q1922" s="23"/>
      <c r="R1922" s="22"/>
      <c r="S1922" s="22"/>
      <c r="T1922" s="24"/>
      <c r="U1922" s="24"/>
      <c r="V1922" s="24"/>
      <c r="W1922" s="24"/>
      <c r="X1922" s="25"/>
      <c r="Y1922" s="24"/>
      <c r="Z1922" s="24"/>
      <c r="AA1922" s="24"/>
      <c r="AB1922" s="24"/>
      <c r="AC1922" s="26"/>
      <c r="AD1922" s="24"/>
      <c r="AH1922" s="27"/>
      <c r="AI1922" s="28"/>
      <c r="AJ1922" s="28"/>
      <c r="AK1922" s="28"/>
      <c r="AL1922" s="29"/>
      <c r="AM1922" s="29"/>
      <c r="AO1922" s="27"/>
      <c r="AP1922" s="6"/>
      <c r="AQ1922" s="28"/>
      <c r="AR1922" s="28"/>
      <c r="AS1922" s="25"/>
      <c r="AU1922" s="24"/>
      <c r="AV1922" s="24"/>
      <c r="AW1922" s="24"/>
      <c r="AX1922" s="24"/>
      <c r="AY1922" s="24"/>
      <c r="AZ1922" s="24"/>
      <c r="BA1922" s="24"/>
      <c r="BB1922" s="31"/>
      <c r="BC1922" s="23"/>
      <c r="BD1922" s="32"/>
      <c r="BE1922" s="33"/>
      <c r="BF1922" s="33"/>
      <c r="BM1922" s="35"/>
      <c r="BO1922" s="35"/>
      <c r="BP1922" s="35"/>
      <c r="BQ1922" s="35"/>
      <c r="BR1922" s="35"/>
    </row>
    <row r="1923" spans="9:70" x14ac:dyDescent="0.3">
      <c r="I1923" s="22"/>
      <c r="J1923" s="22"/>
      <c r="K1923" s="22"/>
      <c r="L1923" s="22"/>
      <c r="M1923" s="22"/>
      <c r="N1923" s="22"/>
      <c r="O1923" s="23"/>
      <c r="P1923" s="23"/>
      <c r="Q1923" s="23"/>
      <c r="R1923" s="22"/>
      <c r="S1923" s="22"/>
      <c r="T1923" s="24"/>
      <c r="U1923" s="24"/>
      <c r="V1923" s="24"/>
      <c r="W1923" s="24"/>
      <c r="X1923" s="25"/>
      <c r="Y1923" s="24"/>
      <c r="Z1923" s="24"/>
      <c r="AA1923" s="24"/>
      <c r="AB1923" s="24"/>
      <c r="AC1923" s="26"/>
      <c r="AD1923" s="24"/>
      <c r="AH1923" s="27"/>
      <c r="AI1923" s="28"/>
      <c r="AJ1923" s="28"/>
      <c r="AK1923" s="28"/>
      <c r="AL1923" s="29"/>
      <c r="AM1923" s="29"/>
      <c r="AO1923" s="27"/>
      <c r="AP1923" s="6"/>
      <c r="AQ1923" s="28"/>
      <c r="AR1923" s="28"/>
      <c r="AS1923" s="25"/>
      <c r="AU1923" s="24"/>
      <c r="AV1923" s="24"/>
      <c r="AW1923" s="24"/>
      <c r="AX1923" s="24"/>
      <c r="AY1923" s="24"/>
      <c r="AZ1923" s="24"/>
      <c r="BA1923" s="24"/>
      <c r="BB1923" s="31"/>
      <c r="BC1923" s="23"/>
      <c r="BD1923" s="32"/>
      <c r="BE1923" s="33"/>
      <c r="BF1923" s="33"/>
      <c r="BM1923" s="35"/>
      <c r="BO1923" s="35"/>
      <c r="BP1923" s="35"/>
      <c r="BQ1923" s="35"/>
      <c r="BR1923" s="35"/>
    </row>
    <row r="1924" spans="9:70" x14ac:dyDescent="0.3">
      <c r="I1924" s="22"/>
      <c r="J1924" s="22"/>
      <c r="K1924" s="22"/>
      <c r="L1924" s="22"/>
      <c r="M1924" s="22"/>
      <c r="N1924" s="22"/>
      <c r="O1924" s="23"/>
      <c r="P1924" s="23"/>
      <c r="Q1924" s="23"/>
      <c r="R1924" s="22"/>
      <c r="S1924" s="22"/>
      <c r="T1924" s="24"/>
      <c r="U1924" s="24"/>
      <c r="V1924" s="24"/>
      <c r="W1924" s="24"/>
      <c r="X1924" s="25"/>
      <c r="Y1924" s="24"/>
      <c r="Z1924" s="24"/>
      <c r="AA1924" s="24"/>
      <c r="AB1924" s="24"/>
      <c r="AC1924" s="26"/>
      <c r="AD1924" s="24"/>
      <c r="AH1924" s="27"/>
      <c r="AI1924" s="28"/>
      <c r="AJ1924" s="28"/>
      <c r="AK1924" s="28"/>
      <c r="AL1924" s="29"/>
      <c r="AM1924" s="29"/>
      <c r="AO1924" s="27"/>
      <c r="AP1924" s="6"/>
      <c r="AQ1924" s="28"/>
      <c r="AR1924" s="28"/>
      <c r="AS1924" s="25"/>
      <c r="AU1924" s="24"/>
      <c r="AV1924" s="24"/>
      <c r="AW1924" s="24"/>
      <c r="AX1924" s="24"/>
      <c r="AY1924" s="24"/>
      <c r="AZ1924" s="24"/>
      <c r="BA1924" s="24"/>
      <c r="BB1924" s="31"/>
      <c r="BC1924" s="23"/>
      <c r="BD1924" s="32"/>
      <c r="BE1924" s="33"/>
      <c r="BF1924" s="33"/>
      <c r="BM1924" s="35"/>
      <c r="BO1924" s="35"/>
      <c r="BP1924" s="35"/>
      <c r="BQ1924" s="35"/>
      <c r="BR1924" s="35"/>
    </row>
    <row r="1925" spans="9:70" x14ac:dyDescent="0.3">
      <c r="I1925" s="22"/>
      <c r="J1925" s="22"/>
      <c r="K1925" s="22"/>
      <c r="L1925" s="22"/>
      <c r="M1925" s="22"/>
      <c r="N1925" s="22"/>
      <c r="O1925" s="23"/>
      <c r="P1925" s="23"/>
      <c r="Q1925" s="23"/>
      <c r="R1925" s="22"/>
      <c r="S1925" s="22"/>
      <c r="T1925" s="24"/>
      <c r="U1925" s="24"/>
      <c r="V1925" s="24"/>
      <c r="W1925" s="24"/>
      <c r="X1925" s="25"/>
      <c r="Y1925" s="24"/>
      <c r="Z1925" s="24"/>
      <c r="AA1925" s="24"/>
      <c r="AB1925" s="24"/>
      <c r="AC1925" s="26"/>
      <c r="AD1925" s="24"/>
      <c r="AH1925" s="27"/>
      <c r="AI1925" s="28"/>
      <c r="AJ1925" s="28"/>
      <c r="AK1925" s="28"/>
      <c r="AL1925" s="29"/>
      <c r="AM1925" s="29"/>
      <c r="AO1925" s="27"/>
      <c r="AP1925" s="6"/>
      <c r="AQ1925" s="28"/>
      <c r="AR1925" s="28"/>
      <c r="AS1925" s="25"/>
      <c r="AU1925" s="24"/>
      <c r="AV1925" s="24"/>
      <c r="AW1925" s="24"/>
      <c r="AX1925" s="24"/>
      <c r="AY1925" s="24"/>
      <c r="AZ1925" s="24"/>
      <c r="BA1925" s="24"/>
      <c r="BB1925" s="31"/>
      <c r="BC1925" s="23"/>
      <c r="BD1925" s="32"/>
      <c r="BE1925" s="33"/>
      <c r="BF1925" s="33"/>
      <c r="BM1925" s="35"/>
      <c r="BO1925" s="35"/>
      <c r="BP1925" s="35"/>
      <c r="BQ1925" s="35"/>
      <c r="BR1925" s="35"/>
    </row>
    <row r="1926" spans="9:70" x14ac:dyDescent="0.3">
      <c r="I1926" s="22"/>
      <c r="J1926" s="22"/>
      <c r="K1926" s="22"/>
      <c r="L1926" s="22"/>
      <c r="M1926" s="22"/>
      <c r="N1926" s="22"/>
      <c r="O1926" s="23"/>
      <c r="P1926" s="23"/>
      <c r="Q1926" s="23"/>
      <c r="R1926" s="22"/>
      <c r="S1926" s="22"/>
      <c r="T1926" s="24"/>
      <c r="U1926" s="24"/>
      <c r="V1926" s="24"/>
      <c r="W1926" s="24"/>
      <c r="X1926" s="25"/>
      <c r="Y1926" s="24"/>
      <c r="Z1926" s="24"/>
      <c r="AA1926" s="24"/>
      <c r="AB1926" s="24"/>
      <c r="AC1926" s="26"/>
      <c r="AD1926" s="24"/>
      <c r="AH1926" s="27"/>
      <c r="AI1926" s="28"/>
      <c r="AJ1926" s="28"/>
      <c r="AK1926" s="28"/>
      <c r="AL1926" s="29"/>
      <c r="AM1926" s="29"/>
      <c r="AO1926" s="27"/>
      <c r="AP1926" s="6"/>
      <c r="AQ1926" s="28"/>
      <c r="AR1926" s="28"/>
      <c r="AS1926" s="25"/>
      <c r="AU1926" s="24"/>
      <c r="AV1926" s="24"/>
      <c r="AW1926" s="24"/>
      <c r="AX1926" s="24"/>
      <c r="AY1926" s="24"/>
      <c r="AZ1926" s="24"/>
      <c r="BA1926" s="24"/>
      <c r="BB1926" s="31"/>
      <c r="BC1926" s="23"/>
      <c r="BD1926" s="32"/>
      <c r="BE1926" s="33"/>
      <c r="BF1926" s="33"/>
      <c r="BM1926" s="35"/>
      <c r="BO1926" s="35"/>
      <c r="BP1926" s="35"/>
      <c r="BQ1926" s="35"/>
      <c r="BR1926" s="35"/>
    </row>
    <row r="1927" spans="9:70" x14ac:dyDescent="0.3">
      <c r="I1927" s="22"/>
      <c r="J1927" s="22"/>
      <c r="K1927" s="22"/>
      <c r="L1927" s="22"/>
      <c r="M1927" s="22"/>
      <c r="N1927" s="22"/>
      <c r="O1927" s="23"/>
      <c r="P1927" s="23"/>
      <c r="Q1927" s="23"/>
      <c r="R1927" s="22"/>
      <c r="S1927" s="22"/>
      <c r="T1927" s="24"/>
      <c r="U1927" s="24"/>
      <c r="V1927" s="24"/>
      <c r="W1927" s="24"/>
      <c r="X1927" s="25"/>
      <c r="Y1927" s="24"/>
      <c r="Z1927" s="24"/>
      <c r="AA1927" s="24"/>
      <c r="AB1927" s="24"/>
      <c r="AC1927" s="26"/>
      <c r="AD1927" s="24"/>
      <c r="AH1927" s="27"/>
      <c r="AI1927" s="28"/>
      <c r="AJ1927" s="28"/>
      <c r="AK1927" s="28"/>
      <c r="AL1927" s="29"/>
      <c r="AM1927" s="29"/>
      <c r="AO1927" s="27"/>
      <c r="AP1927" s="6"/>
      <c r="AQ1927" s="28"/>
      <c r="AR1927" s="28"/>
      <c r="AS1927" s="25"/>
      <c r="AU1927" s="24"/>
      <c r="AV1927" s="24"/>
      <c r="AW1927" s="24"/>
      <c r="AX1927" s="24"/>
      <c r="AY1927" s="24"/>
      <c r="AZ1927" s="24"/>
      <c r="BA1927" s="24"/>
      <c r="BB1927" s="31"/>
      <c r="BC1927" s="23"/>
      <c r="BD1927" s="32"/>
      <c r="BE1927" s="33"/>
      <c r="BF1927" s="33"/>
      <c r="BM1927" s="35"/>
      <c r="BO1927" s="35"/>
      <c r="BP1927" s="35"/>
      <c r="BQ1927" s="35"/>
      <c r="BR1927" s="35"/>
    </row>
    <row r="1928" spans="9:70" x14ac:dyDescent="0.3">
      <c r="I1928" s="22"/>
      <c r="J1928" s="22"/>
      <c r="K1928" s="22"/>
      <c r="L1928" s="22"/>
      <c r="M1928" s="22"/>
      <c r="N1928" s="22"/>
      <c r="O1928" s="23"/>
      <c r="P1928" s="23"/>
      <c r="Q1928" s="23"/>
      <c r="R1928" s="22"/>
      <c r="S1928" s="22"/>
      <c r="T1928" s="24"/>
      <c r="U1928" s="24"/>
      <c r="V1928" s="24"/>
      <c r="W1928" s="24"/>
      <c r="X1928" s="25"/>
      <c r="Y1928" s="24"/>
      <c r="Z1928" s="24"/>
      <c r="AA1928" s="24"/>
      <c r="AB1928" s="24"/>
      <c r="AC1928" s="26"/>
      <c r="AD1928" s="24"/>
      <c r="AH1928" s="27"/>
      <c r="AI1928" s="28"/>
      <c r="AJ1928" s="28"/>
      <c r="AK1928" s="28"/>
      <c r="AL1928" s="29"/>
      <c r="AM1928" s="29"/>
      <c r="AO1928" s="27"/>
      <c r="AP1928" s="6"/>
      <c r="AQ1928" s="28"/>
      <c r="AR1928" s="28"/>
      <c r="AS1928" s="25"/>
      <c r="AU1928" s="24"/>
      <c r="AV1928" s="24"/>
      <c r="AW1928" s="24"/>
      <c r="AX1928" s="24"/>
      <c r="AY1928" s="24"/>
      <c r="AZ1928" s="24"/>
      <c r="BA1928" s="24"/>
      <c r="BB1928" s="31"/>
      <c r="BC1928" s="23"/>
      <c r="BD1928" s="32"/>
      <c r="BE1928" s="33"/>
      <c r="BF1928" s="33"/>
      <c r="BM1928" s="35"/>
      <c r="BO1928" s="35"/>
      <c r="BP1928" s="35"/>
      <c r="BQ1928" s="35"/>
      <c r="BR1928" s="35"/>
    </row>
    <row r="1929" spans="9:70" x14ac:dyDescent="0.3">
      <c r="I1929" s="22"/>
      <c r="J1929" s="22"/>
      <c r="K1929" s="22"/>
      <c r="L1929" s="22"/>
      <c r="M1929" s="22"/>
      <c r="N1929" s="22"/>
      <c r="O1929" s="23"/>
      <c r="P1929" s="23"/>
      <c r="Q1929" s="23"/>
      <c r="R1929" s="22"/>
      <c r="S1929" s="22"/>
      <c r="T1929" s="24"/>
      <c r="U1929" s="24"/>
      <c r="V1929" s="24"/>
      <c r="W1929" s="24"/>
      <c r="X1929" s="25"/>
      <c r="Y1929" s="24"/>
      <c r="Z1929" s="24"/>
      <c r="AA1929" s="24"/>
      <c r="AB1929" s="24"/>
      <c r="AC1929" s="26"/>
      <c r="AD1929" s="24"/>
      <c r="AH1929" s="27"/>
      <c r="AI1929" s="28"/>
      <c r="AJ1929" s="28"/>
      <c r="AK1929" s="28"/>
      <c r="AL1929" s="29"/>
      <c r="AM1929" s="29"/>
      <c r="AO1929" s="27"/>
      <c r="AP1929" s="6"/>
      <c r="AQ1929" s="28"/>
      <c r="AR1929" s="28"/>
      <c r="AS1929" s="25"/>
      <c r="AU1929" s="24"/>
      <c r="AV1929" s="24"/>
      <c r="AW1929" s="24"/>
      <c r="AX1929" s="24"/>
      <c r="AY1929" s="24"/>
      <c r="AZ1929" s="24"/>
      <c r="BA1929" s="24"/>
      <c r="BB1929" s="31"/>
      <c r="BC1929" s="23"/>
      <c r="BD1929" s="32"/>
      <c r="BE1929" s="33"/>
      <c r="BF1929" s="33"/>
      <c r="BM1929" s="35"/>
      <c r="BO1929" s="35"/>
      <c r="BP1929" s="35"/>
      <c r="BQ1929" s="35"/>
      <c r="BR1929" s="35"/>
    </row>
    <row r="1930" spans="9:70" x14ac:dyDescent="0.3">
      <c r="I1930" s="22"/>
      <c r="J1930" s="22"/>
      <c r="K1930" s="22"/>
      <c r="L1930" s="22"/>
      <c r="M1930" s="22"/>
      <c r="N1930" s="22"/>
      <c r="O1930" s="23"/>
      <c r="P1930" s="23"/>
      <c r="Q1930" s="23"/>
      <c r="R1930" s="22"/>
      <c r="S1930" s="22"/>
      <c r="T1930" s="24"/>
      <c r="U1930" s="24"/>
      <c r="V1930" s="24"/>
      <c r="W1930" s="24"/>
      <c r="X1930" s="25"/>
      <c r="Y1930" s="24"/>
      <c r="Z1930" s="24"/>
      <c r="AA1930" s="24"/>
      <c r="AB1930" s="24"/>
      <c r="AC1930" s="26"/>
      <c r="AD1930" s="24"/>
      <c r="AH1930" s="27"/>
      <c r="AI1930" s="28"/>
      <c r="AJ1930" s="28"/>
      <c r="AK1930" s="28"/>
      <c r="AL1930" s="29"/>
      <c r="AM1930" s="29"/>
      <c r="AO1930" s="27"/>
      <c r="AP1930" s="6"/>
      <c r="AQ1930" s="28"/>
      <c r="AR1930" s="28"/>
      <c r="AS1930" s="25"/>
      <c r="AU1930" s="24"/>
      <c r="AV1930" s="24"/>
      <c r="AW1930" s="24"/>
      <c r="AX1930" s="24"/>
      <c r="AY1930" s="24"/>
      <c r="AZ1930" s="24"/>
      <c r="BA1930" s="24"/>
      <c r="BB1930" s="31"/>
      <c r="BC1930" s="23"/>
      <c r="BD1930" s="32"/>
      <c r="BE1930" s="33"/>
      <c r="BF1930" s="33"/>
      <c r="BM1930" s="35"/>
      <c r="BO1930" s="35"/>
      <c r="BP1930" s="35"/>
      <c r="BQ1930" s="35"/>
      <c r="BR1930" s="35"/>
    </row>
    <row r="1931" spans="9:70" x14ac:dyDescent="0.3">
      <c r="I1931" s="22"/>
      <c r="J1931" s="22"/>
      <c r="K1931" s="22"/>
      <c r="L1931" s="22"/>
      <c r="M1931" s="22"/>
      <c r="N1931" s="22"/>
      <c r="O1931" s="23"/>
      <c r="P1931" s="23"/>
      <c r="Q1931" s="23"/>
      <c r="R1931" s="22"/>
      <c r="S1931" s="22"/>
      <c r="T1931" s="24"/>
      <c r="U1931" s="24"/>
      <c r="V1931" s="24"/>
      <c r="W1931" s="24"/>
      <c r="X1931" s="25"/>
      <c r="Y1931" s="24"/>
      <c r="Z1931" s="24"/>
      <c r="AA1931" s="24"/>
      <c r="AB1931" s="24"/>
      <c r="AC1931" s="26"/>
      <c r="AD1931" s="24"/>
      <c r="AH1931" s="27"/>
      <c r="AI1931" s="28"/>
      <c r="AJ1931" s="28"/>
      <c r="AK1931" s="28"/>
      <c r="AL1931" s="29"/>
      <c r="AM1931" s="29"/>
      <c r="AO1931" s="27"/>
      <c r="AP1931" s="6"/>
      <c r="AQ1931" s="28"/>
      <c r="AR1931" s="28"/>
      <c r="AS1931" s="25"/>
      <c r="AU1931" s="24"/>
      <c r="AV1931" s="24"/>
      <c r="AW1931" s="24"/>
      <c r="AX1931" s="24"/>
      <c r="AY1931" s="24"/>
      <c r="AZ1931" s="24"/>
      <c r="BA1931" s="24"/>
      <c r="BB1931" s="31"/>
      <c r="BC1931" s="23"/>
      <c r="BD1931" s="32"/>
      <c r="BE1931" s="33"/>
      <c r="BF1931" s="33"/>
      <c r="BM1931" s="35"/>
      <c r="BO1931" s="35"/>
      <c r="BP1931" s="35"/>
      <c r="BQ1931" s="35"/>
      <c r="BR1931" s="35"/>
    </row>
    <row r="1932" spans="9:70" x14ac:dyDescent="0.3">
      <c r="I1932" s="22"/>
      <c r="J1932" s="22"/>
      <c r="K1932" s="22"/>
      <c r="L1932" s="22"/>
      <c r="M1932" s="22"/>
      <c r="N1932" s="22"/>
      <c r="O1932" s="23"/>
      <c r="P1932" s="23"/>
      <c r="Q1932" s="23"/>
      <c r="R1932" s="22"/>
      <c r="S1932" s="22"/>
      <c r="T1932" s="24"/>
      <c r="U1932" s="24"/>
      <c r="V1932" s="24"/>
      <c r="W1932" s="24"/>
      <c r="X1932" s="25"/>
      <c r="Y1932" s="24"/>
      <c r="Z1932" s="24"/>
      <c r="AA1932" s="24"/>
      <c r="AB1932" s="24"/>
      <c r="AC1932" s="26"/>
      <c r="AD1932" s="24"/>
      <c r="AH1932" s="27"/>
      <c r="AI1932" s="28"/>
      <c r="AJ1932" s="28"/>
      <c r="AK1932" s="28"/>
      <c r="AL1932" s="29"/>
      <c r="AM1932" s="29"/>
      <c r="AO1932" s="27"/>
      <c r="AP1932" s="6"/>
      <c r="AQ1932" s="28"/>
      <c r="AR1932" s="28"/>
      <c r="AS1932" s="25"/>
      <c r="AU1932" s="24"/>
      <c r="AV1932" s="24"/>
      <c r="AW1932" s="24"/>
      <c r="AX1932" s="24"/>
      <c r="AY1932" s="24"/>
      <c r="AZ1932" s="24"/>
      <c r="BA1932" s="24"/>
      <c r="BB1932" s="31"/>
      <c r="BC1932" s="23"/>
      <c r="BD1932" s="32"/>
      <c r="BE1932" s="33"/>
      <c r="BF1932" s="33"/>
      <c r="BM1932" s="35"/>
      <c r="BO1932" s="35"/>
      <c r="BP1932" s="35"/>
      <c r="BQ1932" s="35"/>
      <c r="BR1932" s="35"/>
    </row>
    <row r="1933" spans="9:70" x14ac:dyDescent="0.3">
      <c r="I1933" s="22"/>
      <c r="J1933" s="22"/>
      <c r="K1933" s="22"/>
      <c r="L1933" s="22"/>
      <c r="M1933" s="22"/>
      <c r="N1933" s="22"/>
      <c r="O1933" s="23"/>
      <c r="P1933" s="23"/>
      <c r="Q1933" s="23"/>
      <c r="R1933" s="22"/>
      <c r="S1933" s="22"/>
      <c r="T1933" s="24"/>
      <c r="U1933" s="24"/>
      <c r="V1933" s="24"/>
      <c r="W1933" s="24"/>
      <c r="X1933" s="25"/>
      <c r="Y1933" s="24"/>
      <c r="Z1933" s="24"/>
      <c r="AA1933" s="24"/>
      <c r="AB1933" s="24"/>
      <c r="AC1933" s="26"/>
      <c r="AD1933" s="24"/>
      <c r="AH1933" s="27"/>
      <c r="AI1933" s="28"/>
      <c r="AJ1933" s="28"/>
      <c r="AK1933" s="28"/>
      <c r="AL1933" s="29"/>
      <c r="AM1933" s="29"/>
      <c r="AO1933" s="27"/>
      <c r="AP1933" s="6"/>
      <c r="AQ1933" s="28"/>
      <c r="AR1933" s="28"/>
      <c r="AS1933" s="25"/>
      <c r="AU1933" s="24"/>
      <c r="AV1933" s="24"/>
      <c r="AW1933" s="24"/>
      <c r="AX1933" s="24"/>
      <c r="AY1933" s="24"/>
      <c r="AZ1933" s="24"/>
      <c r="BA1933" s="24"/>
      <c r="BB1933" s="31"/>
      <c r="BC1933" s="23"/>
      <c r="BD1933" s="32"/>
      <c r="BE1933" s="33"/>
      <c r="BF1933" s="33"/>
      <c r="BM1933" s="35"/>
      <c r="BO1933" s="35"/>
      <c r="BP1933" s="35"/>
      <c r="BQ1933" s="35"/>
      <c r="BR1933" s="35"/>
    </row>
    <row r="1934" spans="9:70" x14ac:dyDescent="0.3">
      <c r="I1934" s="22"/>
      <c r="J1934" s="22"/>
      <c r="K1934" s="22"/>
      <c r="L1934" s="22"/>
      <c r="M1934" s="22"/>
      <c r="N1934" s="22"/>
      <c r="O1934" s="23"/>
      <c r="P1934" s="23"/>
      <c r="Q1934" s="23"/>
      <c r="R1934" s="22"/>
      <c r="S1934" s="22"/>
      <c r="T1934" s="24"/>
      <c r="U1934" s="24"/>
      <c r="V1934" s="24"/>
      <c r="W1934" s="24"/>
      <c r="X1934" s="25"/>
      <c r="Y1934" s="24"/>
      <c r="Z1934" s="24"/>
      <c r="AA1934" s="24"/>
      <c r="AB1934" s="24"/>
      <c r="AC1934" s="26"/>
      <c r="AD1934" s="24"/>
      <c r="AH1934" s="27"/>
      <c r="AI1934" s="28"/>
      <c r="AJ1934" s="28"/>
      <c r="AK1934" s="28"/>
      <c r="AL1934" s="29"/>
      <c r="AM1934" s="29"/>
      <c r="AO1934" s="27"/>
      <c r="AP1934" s="6"/>
      <c r="AQ1934" s="28"/>
      <c r="AR1934" s="28"/>
      <c r="AS1934" s="25"/>
      <c r="AU1934" s="24"/>
      <c r="AV1934" s="24"/>
      <c r="AW1934" s="24"/>
      <c r="AX1934" s="24"/>
      <c r="AY1934" s="24"/>
      <c r="AZ1934" s="24"/>
      <c r="BA1934" s="24"/>
      <c r="BB1934" s="31"/>
      <c r="BC1934" s="23"/>
      <c r="BD1934" s="32"/>
      <c r="BE1934" s="33"/>
      <c r="BF1934" s="33"/>
      <c r="BM1934" s="35"/>
      <c r="BO1934" s="35"/>
      <c r="BP1934" s="35"/>
      <c r="BQ1934" s="35"/>
      <c r="BR1934" s="35"/>
    </row>
    <row r="1935" spans="9:70" x14ac:dyDescent="0.3">
      <c r="I1935" s="22"/>
      <c r="J1935" s="22"/>
      <c r="K1935" s="22"/>
      <c r="L1935" s="22"/>
      <c r="M1935" s="22"/>
      <c r="N1935" s="22"/>
      <c r="O1935" s="23"/>
      <c r="P1935" s="23"/>
      <c r="Q1935" s="23"/>
      <c r="R1935" s="22"/>
      <c r="S1935" s="22"/>
      <c r="T1935" s="24"/>
      <c r="U1935" s="24"/>
      <c r="V1935" s="24"/>
      <c r="W1935" s="24"/>
      <c r="X1935" s="25"/>
      <c r="Y1935" s="24"/>
      <c r="Z1935" s="24"/>
      <c r="AA1935" s="24"/>
      <c r="AB1935" s="24"/>
      <c r="AC1935" s="26"/>
      <c r="AD1935" s="24"/>
      <c r="AH1935" s="27"/>
      <c r="AI1935" s="28"/>
      <c r="AJ1935" s="28"/>
      <c r="AK1935" s="28"/>
      <c r="AL1935" s="29"/>
      <c r="AM1935" s="29"/>
      <c r="AO1935" s="27"/>
      <c r="AP1935" s="6"/>
      <c r="AQ1935" s="28"/>
      <c r="AR1935" s="28"/>
      <c r="AS1935" s="25"/>
      <c r="AU1935" s="24"/>
      <c r="AV1935" s="24"/>
      <c r="AW1935" s="24"/>
      <c r="AX1935" s="24"/>
      <c r="AY1935" s="24"/>
      <c r="AZ1935" s="24"/>
      <c r="BA1935" s="24"/>
      <c r="BB1935" s="31"/>
      <c r="BC1935" s="23"/>
      <c r="BD1935" s="32"/>
      <c r="BE1935" s="33"/>
      <c r="BF1935" s="33"/>
      <c r="BM1935" s="35"/>
      <c r="BO1935" s="35"/>
      <c r="BP1935" s="35"/>
      <c r="BQ1935" s="35"/>
      <c r="BR1935" s="35"/>
    </row>
    <row r="1936" spans="9:70" x14ac:dyDescent="0.3">
      <c r="I1936" s="22"/>
      <c r="J1936" s="22"/>
      <c r="K1936" s="22"/>
      <c r="L1936" s="22"/>
      <c r="M1936" s="22"/>
      <c r="N1936" s="22"/>
      <c r="O1936" s="23"/>
      <c r="P1936" s="23"/>
      <c r="Q1936" s="23"/>
      <c r="R1936" s="22"/>
      <c r="S1936" s="22"/>
      <c r="T1936" s="24"/>
      <c r="U1936" s="24"/>
      <c r="V1936" s="24"/>
      <c r="W1936" s="24"/>
      <c r="X1936" s="25"/>
      <c r="Y1936" s="24"/>
      <c r="Z1936" s="24"/>
      <c r="AA1936" s="24"/>
      <c r="AB1936" s="24"/>
      <c r="AC1936" s="26"/>
      <c r="AD1936" s="24"/>
      <c r="AH1936" s="27"/>
      <c r="AI1936" s="28"/>
      <c r="AJ1936" s="28"/>
      <c r="AK1936" s="28"/>
      <c r="AL1936" s="29"/>
      <c r="AM1936" s="29"/>
      <c r="AO1936" s="27"/>
      <c r="AP1936" s="6"/>
      <c r="AQ1936" s="28"/>
      <c r="AR1936" s="28"/>
      <c r="AS1936" s="25"/>
      <c r="AU1936" s="24"/>
      <c r="AV1936" s="24"/>
      <c r="AW1936" s="24"/>
      <c r="AX1936" s="24"/>
      <c r="AY1936" s="24"/>
      <c r="AZ1936" s="24"/>
      <c r="BA1936" s="24"/>
      <c r="BB1936" s="31"/>
      <c r="BC1936" s="23"/>
      <c r="BD1936" s="32"/>
      <c r="BE1936" s="33"/>
      <c r="BF1936" s="33"/>
      <c r="BM1936" s="35"/>
      <c r="BO1936" s="35"/>
      <c r="BP1936" s="35"/>
      <c r="BQ1936" s="35"/>
      <c r="BR1936" s="35"/>
    </row>
    <row r="1937" spans="9:70" x14ac:dyDescent="0.3">
      <c r="I1937" s="22"/>
      <c r="J1937" s="22"/>
      <c r="K1937" s="22"/>
      <c r="L1937" s="22"/>
      <c r="M1937" s="22"/>
      <c r="N1937" s="22"/>
      <c r="O1937" s="23"/>
      <c r="P1937" s="23"/>
      <c r="Q1937" s="23"/>
      <c r="R1937" s="22"/>
      <c r="S1937" s="22"/>
      <c r="T1937" s="24"/>
      <c r="U1937" s="24"/>
      <c r="V1937" s="24"/>
      <c r="W1937" s="24"/>
      <c r="X1937" s="25"/>
      <c r="Y1937" s="24"/>
      <c r="Z1937" s="24"/>
      <c r="AA1937" s="24"/>
      <c r="AB1937" s="24"/>
      <c r="AC1937" s="26"/>
      <c r="AD1937" s="24"/>
      <c r="AH1937" s="27"/>
      <c r="AI1937" s="28"/>
      <c r="AJ1937" s="28"/>
      <c r="AK1937" s="28"/>
      <c r="AL1937" s="29"/>
      <c r="AM1937" s="29"/>
      <c r="AO1937" s="27"/>
      <c r="AP1937" s="6"/>
      <c r="AQ1937" s="28"/>
      <c r="AR1937" s="28"/>
      <c r="AS1937" s="25"/>
      <c r="AU1937" s="24"/>
      <c r="AV1937" s="24"/>
      <c r="AW1937" s="24"/>
      <c r="AX1937" s="24"/>
      <c r="AY1937" s="24"/>
      <c r="AZ1937" s="24"/>
      <c r="BA1937" s="24"/>
      <c r="BB1937" s="31"/>
      <c r="BC1937" s="23"/>
      <c r="BD1937" s="32"/>
      <c r="BE1937" s="33"/>
      <c r="BF1937" s="33"/>
      <c r="BM1937" s="35"/>
      <c r="BO1937" s="35"/>
      <c r="BP1937" s="35"/>
      <c r="BQ1937" s="35"/>
      <c r="BR1937" s="35"/>
    </row>
    <row r="1938" spans="9:70" x14ac:dyDescent="0.3">
      <c r="I1938" s="22"/>
      <c r="J1938" s="22"/>
      <c r="K1938" s="22"/>
      <c r="L1938" s="22"/>
      <c r="M1938" s="22"/>
      <c r="N1938" s="22"/>
      <c r="O1938" s="23"/>
      <c r="P1938" s="23"/>
      <c r="Q1938" s="23"/>
      <c r="R1938" s="22"/>
      <c r="S1938" s="22"/>
      <c r="T1938" s="24"/>
      <c r="U1938" s="24"/>
      <c r="V1938" s="24"/>
      <c r="W1938" s="24"/>
      <c r="X1938" s="25"/>
      <c r="Y1938" s="24"/>
      <c r="Z1938" s="24"/>
      <c r="AA1938" s="24"/>
      <c r="AB1938" s="24"/>
      <c r="AC1938" s="26"/>
      <c r="AD1938" s="24"/>
      <c r="AH1938" s="27"/>
      <c r="AI1938" s="28"/>
      <c r="AJ1938" s="28"/>
      <c r="AK1938" s="28"/>
      <c r="AL1938" s="29"/>
      <c r="AM1938" s="29"/>
      <c r="AO1938" s="27"/>
      <c r="AP1938" s="6"/>
      <c r="AQ1938" s="28"/>
      <c r="AR1938" s="28"/>
      <c r="AS1938" s="25"/>
      <c r="AU1938" s="24"/>
      <c r="AV1938" s="24"/>
      <c r="AW1938" s="24"/>
      <c r="AX1938" s="24"/>
      <c r="AY1938" s="24"/>
      <c r="AZ1938" s="24"/>
      <c r="BA1938" s="24"/>
      <c r="BB1938" s="31"/>
      <c r="BC1938" s="23"/>
      <c r="BD1938" s="32"/>
      <c r="BE1938" s="33"/>
      <c r="BF1938" s="33"/>
      <c r="BM1938" s="35"/>
      <c r="BO1938" s="35"/>
      <c r="BP1938" s="35"/>
      <c r="BQ1938" s="35"/>
      <c r="BR1938" s="35"/>
    </row>
    <row r="1939" spans="9:70" x14ac:dyDescent="0.3">
      <c r="I1939" s="22"/>
      <c r="J1939" s="22"/>
      <c r="K1939" s="22"/>
      <c r="L1939" s="22"/>
      <c r="M1939" s="22"/>
      <c r="N1939" s="22"/>
      <c r="O1939" s="23"/>
      <c r="P1939" s="23"/>
      <c r="Q1939" s="23"/>
      <c r="R1939" s="22"/>
      <c r="S1939" s="22"/>
      <c r="T1939" s="24"/>
      <c r="U1939" s="24"/>
      <c r="V1939" s="24"/>
      <c r="W1939" s="24"/>
      <c r="X1939" s="25"/>
      <c r="Y1939" s="24"/>
      <c r="Z1939" s="24"/>
      <c r="AA1939" s="24"/>
      <c r="AB1939" s="24"/>
      <c r="AC1939" s="26"/>
      <c r="AD1939" s="24"/>
      <c r="AH1939" s="27"/>
      <c r="AI1939" s="28"/>
      <c r="AJ1939" s="28"/>
      <c r="AK1939" s="28"/>
      <c r="AL1939" s="29"/>
      <c r="AM1939" s="29"/>
      <c r="AO1939" s="27"/>
      <c r="AP1939" s="6"/>
      <c r="AQ1939" s="28"/>
      <c r="AR1939" s="28"/>
      <c r="AS1939" s="25"/>
      <c r="AU1939" s="24"/>
      <c r="AV1939" s="24"/>
      <c r="AW1939" s="24"/>
      <c r="AX1939" s="24"/>
      <c r="AY1939" s="24"/>
      <c r="AZ1939" s="24"/>
      <c r="BA1939" s="24"/>
      <c r="BB1939" s="31"/>
      <c r="BC1939" s="23"/>
      <c r="BD1939" s="32"/>
      <c r="BE1939" s="33"/>
      <c r="BF1939" s="33"/>
      <c r="BM1939" s="35"/>
      <c r="BO1939" s="35"/>
      <c r="BP1939" s="35"/>
      <c r="BQ1939" s="35"/>
      <c r="BR1939" s="35"/>
    </row>
    <row r="1940" spans="9:70" x14ac:dyDescent="0.3">
      <c r="I1940" s="22"/>
      <c r="J1940" s="22"/>
      <c r="K1940" s="22"/>
      <c r="L1940" s="22"/>
      <c r="M1940" s="22"/>
      <c r="N1940" s="22"/>
      <c r="O1940" s="23"/>
      <c r="P1940" s="23"/>
      <c r="Q1940" s="23"/>
      <c r="R1940" s="22"/>
      <c r="S1940" s="22"/>
      <c r="T1940" s="24"/>
      <c r="U1940" s="24"/>
      <c r="V1940" s="24"/>
      <c r="W1940" s="24"/>
      <c r="X1940" s="25"/>
      <c r="Y1940" s="24"/>
      <c r="Z1940" s="24"/>
      <c r="AA1940" s="24"/>
      <c r="AB1940" s="24"/>
      <c r="AC1940" s="26"/>
      <c r="AD1940" s="24"/>
      <c r="AH1940" s="27"/>
      <c r="AI1940" s="28"/>
      <c r="AJ1940" s="28"/>
      <c r="AK1940" s="28"/>
      <c r="AL1940" s="29"/>
      <c r="AM1940" s="29"/>
      <c r="AO1940" s="27"/>
      <c r="AP1940" s="6"/>
      <c r="AQ1940" s="28"/>
      <c r="AR1940" s="28"/>
      <c r="AS1940" s="25"/>
      <c r="AU1940" s="24"/>
      <c r="AV1940" s="24"/>
      <c r="AW1940" s="24"/>
      <c r="AX1940" s="24"/>
      <c r="AY1940" s="24"/>
      <c r="AZ1940" s="24"/>
      <c r="BA1940" s="24"/>
      <c r="BB1940" s="31"/>
      <c r="BC1940" s="23"/>
      <c r="BD1940" s="32"/>
      <c r="BE1940" s="33"/>
      <c r="BF1940" s="33"/>
      <c r="BM1940" s="35"/>
      <c r="BO1940" s="35"/>
      <c r="BP1940" s="35"/>
      <c r="BQ1940" s="35"/>
      <c r="BR1940" s="35"/>
    </row>
    <row r="1941" spans="9:70" x14ac:dyDescent="0.3">
      <c r="I1941" s="22"/>
      <c r="J1941" s="22"/>
      <c r="K1941" s="22"/>
      <c r="L1941" s="22"/>
      <c r="M1941" s="22"/>
      <c r="N1941" s="22"/>
      <c r="O1941" s="23"/>
      <c r="P1941" s="23"/>
      <c r="Q1941" s="23"/>
      <c r="R1941" s="22"/>
      <c r="S1941" s="22"/>
      <c r="T1941" s="24"/>
      <c r="U1941" s="24"/>
      <c r="V1941" s="24"/>
      <c r="W1941" s="24"/>
      <c r="X1941" s="25"/>
      <c r="Y1941" s="24"/>
      <c r="Z1941" s="24"/>
      <c r="AA1941" s="24"/>
      <c r="AB1941" s="24"/>
      <c r="AC1941" s="26"/>
      <c r="AD1941" s="24"/>
      <c r="AH1941" s="27"/>
      <c r="AI1941" s="28"/>
      <c r="AJ1941" s="28"/>
      <c r="AK1941" s="28"/>
      <c r="AL1941" s="29"/>
      <c r="AM1941" s="29"/>
      <c r="AO1941" s="27"/>
      <c r="AP1941" s="6"/>
      <c r="AQ1941" s="28"/>
      <c r="AR1941" s="28"/>
      <c r="AS1941" s="25"/>
      <c r="AU1941" s="24"/>
      <c r="AV1941" s="24"/>
      <c r="AW1941" s="24"/>
      <c r="AX1941" s="24"/>
      <c r="AY1941" s="24"/>
      <c r="AZ1941" s="24"/>
      <c r="BA1941" s="24"/>
      <c r="BB1941" s="31"/>
      <c r="BC1941" s="23"/>
      <c r="BD1941" s="32"/>
      <c r="BE1941" s="33"/>
      <c r="BF1941" s="33"/>
      <c r="BM1941" s="35"/>
      <c r="BO1941" s="35"/>
      <c r="BP1941" s="35"/>
      <c r="BQ1941" s="35"/>
      <c r="BR1941" s="35"/>
    </row>
    <row r="1942" spans="9:70" x14ac:dyDescent="0.3">
      <c r="I1942" s="22"/>
      <c r="J1942" s="22"/>
      <c r="K1942" s="22"/>
      <c r="L1942" s="22"/>
      <c r="M1942" s="22"/>
      <c r="N1942" s="22"/>
      <c r="O1942" s="23"/>
      <c r="P1942" s="23"/>
      <c r="Q1942" s="23"/>
      <c r="R1942" s="22"/>
      <c r="S1942" s="22"/>
      <c r="T1942" s="24"/>
      <c r="U1942" s="24"/>
      <c r="V1942" s="24"/>
      <c r="W1942" s="24"/>
      <c r="X1942" s="25"/>
      <c r="Y1942" s="24"/>
      <c r="Z1942" s="24"/>
      <c r="AA1942" s="24"/>
      <c r="AB1942" s="24"/>
      <c r="AC1942" s="26"/>
      <c r="AD1942" s="24"/>
      <c r="AH1942" s="27"/>
      <c r="AI1942" s="28"/>
      <c r="AJ1942" s="28"/>
      <c r="AK1942" s="28"/>
      <c r="AL1942" s="29"/>
      <c r="AM1942" s="29"/>
      <c r="AO1942" s="27"/>
      <c r="AP1942" s="6"/>
      <c r="AQ1942" s="28"/>
      <c r="AR1942" s="28"/>
      <c r="AS1942" s="25"/>
      <c r="AU1942" s="24"/>
      <c r="AV1942" s="24"/>
      <c r="AW1942" s="24"/>
      <c r="AX1942" s="24"/>
      <c r="AY1942" s="24"/>
      <c r="AZ1942" s="24"/>
      <c r="BA1942" s="24"/>
      <c r="BB1942" s="31"/>
      <c r="BC1942" s="23"/>
      <c r="BD1942" s="32"/>
      <c r="BE1942" s="33"/>
      <c r="BF1942" s="33"/>
      <c r="BM1942" s="35"/>
      <c r="BO1942" s="35"/>
      <c r="BP1942" s="35"/>
      <c r="BQ1942" s="35"/>
      <c r="BR1942" s="35"/>
    </row>
    <row r="1943" spans="9:70" x14ac:dyDescent="0.3">
      <c r="I1943" s="22"/>
      <c r="J1943" s="22"/>
      <c r="K1943" s="22"/>
      <c r="L1943" s="22"/>
      <c r="M1943" s="22"/>
      <c r="N1943" s="22"/>
      <c r="O1943" s="23"/>
      <c r="P1943" s="23"/>
      <c r="Q1943" s="23"/>
      <c r="R1943" s="22"/>
      <c r="S1943" s="22"/>
      <c r="T1943" s="24"/>
      <c r="U1943" s="24"/>
      <c r="V1943" s="24"/>
      <c r="W1943" s="24"/>
      <c r="X1943" s="25"/>
      <c r="Y1943" s="24"/>
      <c r="Z1943" s="24"/>
      <c r="AA1943" s="24"/>
      <c r="AB1943" s="24"/>
      <c r="AC1943" s="26"/>
      <c r="AD1943" s="24"/>
      <c r="AH1943" s="27"/>
      <c r="AI1943" s="28"/>
      <c r="AJ1943" s="28"/>
      <c r="AK1943" s="28"/>
      <c r="AL1943" s="29"/>
      <c r="AM1943" s="29"/>
      <c r="AO1943" s="27"/>
      <c r="AP1943" s="6"/>
      <c r="AQ1943" s="28"/>
      <c r="AR1943" s="28"/>
      <c r="AS1943" s="25"/>
      <c r="AU1943" s="24"/>
      <c r="AV1943" s="24"/>
      <c r="AW1943" s="24"/>
      <c r="AX1943" s="24"/>
      <c r="AY1943" s="24"/>
      <c r="AZ1943" s="24"/>
      <c r="BA1943" s="24"/>
      <c r="BB1943" s="31"/>
      <c r="BC1943" s="23"/>
      <c r="BD1943" s="32"/>
      <c r="BE1943" s="33"/>
      <c r="BF1943" s="33"/>
      <c r="BM1943" s="35"/>
      <c r="BO1943" s="35"/>
      <c r="BP1943" s="35"/>
      <c r="BQ1943" s="35"/>
      <c r="BR1943" s="35"/>
    </row>
    <row r="1944" spans="9:70" x14ac:dyDescent="0.3">
      <c r="I1944" s="22"/>
      <c r="J1944" s="22"/>
      <c r="K1944" s="22"/>
      <c r="L1944" s="22"/>
      <c r="M1944" s="22"/>
      <c r="N1944" s="22"/>
      <c r="O1944" s="23"/>
      <c r="P1944" s="23"/>
      <c r="Q1944" s="23"/>
      <c r="R1944" s="22"/>
      <c r="S1944" s="22"/>
      <c r="T1944" s="24"/>
      <c r="U1944" s="24"/>
      <c r="V1944" s="24"/>
      <c r="W1944" s="24"/>
      <c r="X1944" s="25"/>
      <c r="Y1944" s="24"/>
      <c r="Z1944" s="24"/>
      <c r="AA1944" s="24"/>
      <c r="AB1944" s="24"/>
      <c r="AC1944" s="26"/>
      <c r="AD1944" s="24"/>
      <c r="AH1944" s="27"/>
      <c r="AI1944" s="28"/>
      <c r="AJ1944" s="28"/>
      <c r="AK1944" s="28"/>
      <c r="AL1944" s="29"/>
      <c r="AM1944" s="29"/>
      <c r="AO1944" s="27"/>
      <c r="AP1944" s="6"/>
      <c r="AQ1944" s="28"/>
      <c r="AR1944" s="28"/>
      <c r="AS1944" s="25"/>
      <c r="AU1944" s="24"/>
      <c r="AV1944" s="24"/>
      <c r="AW1944" s="24"/>
      <c r="AX1944" s="24"/>
      <c r="AY1944" s="24"/>
      <c r="AZ1944" s="24"/>
      <c r="BA1944" s="24"/>
      <c r="BB1944" s="31"/>
      <c r="BC1944" s="23"/>
      <c r="BD1944" s="32"/>
      <c r="BE1944" s="33"/>
      <c r="BF1944" s="33"/>
      <c r="BM1944" s="35"/>
      <c r="BO1944" s="35"/>
      <c r="BP1944" s="35"/>
      <c r="BQ1944" s="35"/>
      <c r="BR1944" s="35"/>
    </row>
    <row r="1945" spans="9:70" x14ac:dyDescent="0.3">
      <c r="I1945" s="22"/>
      <c r="J1945" s="22"/>
      <c r="K1945" s="22"/>
      <c r="L1945" s="22"/>
      <c r="M1945" s="22"/>
      <c r="N1945" s="22"/>
      <c r="O1945" s="23"/>
      <c r="P1945" s="23"/>
      <c r="Q1945" s="23"/>
      <c r="R1945" s="22"/>
      <c r="S1945" s="22"/>
      <c r="T1945" s="24"/>
      <c r="U1945" s="24"/>
      <c r="V1945" s="24"/>
      <c r="W1945" s="24"/>
      <c r="X1945" s="25"/>
      <c r="Y1945" s="24"/>
      <c r="Z1945" s="24"/>
      <c r="AA1945" s="24"/>
      <c r="AB1945" s="24"/>
      <c r="AC1945" s="26"/>
      <c r="AD1945" s="24"/>
      <c r="AH1945" s="27"/>
      <c r="AI1945" s="28"/>
      <c r="AJ1945" s="28"/>
      <c r="AK1945" s="28"/>
      <c r="AL1945" s="29"/>
      <c r="AM1945" s="29"/>
      <c r="AO1945" s="27"/>
      <c r="AP1945" s="6"/>
      <c r="AQ1945" s="28"/>
      <c r="AR1945" s="28"/>
      <c r="AS1945" s="25"/>
      <c r="AU1945" s="24"/>
      <c r="AV1945" s="24"/>
      <c r="AW1945" s="24"/>
      <c r="AX1945" s="24"/>
      <c r="AY1945" s="24"/>
      <c r="AZ1945" s="24"/>
      <c r="BA1945" s="24"/>
      <c r="BB1945" s="31"/>
      <c r="BC1945" s="23"/>
      <c r="BD1945" s="32"/>
      <c r="BE1945" s="33"/>
      <c r="BF1945" s="33"/>
      <c r="BM1945" s="35"/>
      <c r="BO1945" s="35"/>
      <c r="BP1945" s="35"/>
      <c r="BQ1945" s="35"/>
      <c r="BR1945" s="35"/>
    </row>
    <row r="1946" spans="9:70" x14ac:dyDescent="0.3">
      <c r="I1946" s="22"/>
      <c r="J1946" s="22"/>
      <c r="K1946" s="22"/>
      <c r="L1946" s="22"/>
      <c r="M1946" s="22"/>
      <c r="N1946" s="22"/>
      <c r="O1946" s="23"/>
      <c r="P1946" s="23"/>
      <c r="Q1946" s="23"/>
      <c r="R1946" s="22"/>
      <c r="S1946" s="22"/>
      <c r="T1946" s="24"/>
      <c r="U1946" s="24"/>
      <c r="V1946" s="24"/>
      <c r="W1946" s="24"/>
      <c r="X1946" s="25"/>
      <c r="Y1946" s="24"/>
      <c r="Z1946" s="24"/>
      <c r="AA1946" s="24"/>
      <c r="AB1946" s="24"/>
      <c r="AC1946" s="26"/>
      <c r="AD1946" s="24"/>
      <c r="AH1946" s="27"/>
      <c r="AI1946" s="28"/>
      <c r="AJ1946" s="28"/>
      <c r="AK1946" s="28"/>
      <c r="AL1946" s="29"/>
      <c r="AM1946" s="29"/>
      <c r="AO1946" s="27"/>
      <c r="AP1946" s="6"/>
      <c r="AQ1946" s="28"/>
      <c r="AR1946" s="28"/>
      <c r="AS1946" s="25"/>
      <c r="AU1946" s="24"/>
      <c r="AV1946" s="24"/>
      <c r="AW1946" s="24"/>
      <c r="AX1946" s="24"/>
      <c r="AY1946" s="24"/>
      <c r="AZ1946" s="24"/>
      <c r="BA1946" s="24"/>
      <c r="BB1946" s="31"/>
      <c r="BC1946" s="23"/>
      <c r="BD1946" s="32"/>
      <c r="BE1946" s="33"/>
      <c r="BF1946" s="33"/>
      <c r="BM1946" s="35"/>
      <c r="BO1946" s="35"/>
      <c r="BP1946" s="35"/>
      <c r="BQ1946" s="35"/>
      <c r="BR1946" s="35"/>
    </row>
    <row r="1947" spans="9:70" x14ac:dyDescent="0.3">
      <c r="I1947" s="22"/>
      <c r="J1947" s="22"/>
      <c r="K1947" s="22"/>
      <c r="L1947" s="22"/>
      <c r="M1947" s="22"/>
      <c r="N1947" s="22"/>
      <c r="O1947" s="23"/>
      <c r="P1947" s="23"/>
      <c r="Q1947" s="23"/>
      <c r="R1947" s="22"/>
      <c r="S1947" s="22"/>
      <c r="T1947" s="24"/>
      <c r="U1947" s="24"/>
      <c r="V1947" s="24"/>
      <c r="W1947" s="24"/>
      <c r="X1947" s="25"/>
      <c r="Y1947" s="24"/>
      <c r="Z1947" s="24"/>
      <c r="AA1947" s="24"/>
      <c r="AB1947" s="24"/>
      <c r="AC1947" s="26"/>
      <c r="AD1947" s="24"/>
      <c r="AH1947" s="27"/>
      <c r="AI1947" s="28"/>
      <c r="AJ1947" s="28"/>
      <c r="AK1947" s="28"/>
      <c r="AL1947" s="29"/>
      <c r="AM1947" s="29"/>
      <c r="AO1947" s="27"/>
      <c r="AP1947" s="6"/>
      <c r="AQ1947" s="28"/>
      <c r="AR1947" s="28"/>
      <c r="AS1947" s="25"/>
      <c r="AU1947" s="24"/>
      <c r="AV1947" s="24"/>
      <c r="AW1947" s="24"/>
      <c r="AX1947" s="24"/>
      <c r="AY1947" s="24"/>
      <c r="AZ1947" s="24"/>
      <c r="BA1947" s="24"/>
      <c r="BB1947" s="31"/>
      <c r="BC1947" s="23"/>
      <c r="BD1947" s="32"/>
      <c r="BE1947" s="33"/>
      <c r="BF1947" s="33"/>
      <c r="BM1947" s="35"/>
      <c r="BO1947" s="35"/>
      <c r="BP1947" s="35"/>
      <c r="BQ1947" s="35"/>
      <c r="BR1947" s="35"/>
    </row>
    <row r="1948" spans="9:70" x14ac:dyDescent="0.3">
      <c r="I1948" s="22"/>
      <c r="J1948" s="22"/>
      <c r="K1948" s="22"/>
      <c r="L1948" s="22"/>
      <c r="M1948" s="22"/>
      <c r="N1948" s="22"/>
      <c r="O1948" s="23"/>
      <c r="P1948" s="23"/>
      <c r="Q1948" s="23"/>
      <c r="R1948" s="22"/>
      <c r="S1948" s="22"/>
      <c r="T1948" s="24"/>
      <c r="U1948" s="24"/>
      <c r="V1948" s="24"/>
      <c r="W1948" s="24"/>
      <c r="X1948" s="25"/>
      <c r="Y1948" s="24"/>
      <c r="Z1948" s="24"/>
      <c r="AA1948" s="24"/>
      <c r="AB1948" s="24"/>
      <c r="AC1948" s="26"/>
      <c r="AD1948" s="24"/>
      <c r="AH1948" s="27"/>
      <c r="AI1948" s="28"/>
      <c r="AJ1948" s="28"/>
      <c r="AK1948" s="28"/>
      <c r="AL1948" s="29"/>
      <c r="AM1948" s="29"/>
      <c r="AO1948" s="27"/>
      <c r="AP1948" s="6"/>
      <c r="AQ1948" s="28"/>
      <c r="AR1948" s="28"/>
      <c r="AS1948" s="25"/>
      <c r="AU1948" s="24"/>
      <c r="AV1948" s="24"/>
      <c r="AW1948" s="24"/>
      <c r="AX1948" s="24"/>
      <c r="AY1948" s="24"/>
      <c r="AZ1948" s="24"/>
      <c r="BA1948" s="24"/>
      <c r="BB1948" s="31"/>
      <c r="BC1948" s="23"/>
      <c r="BD1948" s="32"/>
      <c r="BE1948" s="33"/>
      <c r="BF1948" s="33"/>
      <c r="BM1948" s="35"/>
      <c r="BO1948" s="35"/>
      <c r="BP1948" s="35"/>
      <c r="BQ1948" s="35"/>
      <c r="BR1948" s="35"/>
    </row>
    <row r="1949" spans="9:70" x14ac:dyDescent="0.3">
      <c r="I1949" s="22"/>
      <c r="J1949" s="22"/>
      <c r="K1949" s="22"/>
      <c r="L1949" s="22"/>
      <c r="M1949" s="22"/>
      <c r="N1949" s="22"/>
      <c r="O1949" s="23"/>
      <c r="P1949" s="23"/>
      <c r="Q1949" s="23"/>
      <c r="R1949" s="22"/>
      <c r="S1949" s="22"/>
      <c r="T1949" s="24"/>
      <c r="U1949" s="24"/>
      <c r="V1949" s="24"/>
      <c r="W1949" s="24"/>
      <c r="X1949" s="25"/>
      <c r="Y1949" s="24"/>
      <c r="Z1949" s="24"/>
      <c r="AA1949" s="24"/>
      <c r="AB1949" s="24"/>
      <c r="AC1949" s="26"/>
      <c r="AD1949" s="24"/>
      <c r="AH1949" s="27"/>
      <c r="AI1949" s="28"/>
      <c r="AJ1949" s="28"/>
      <c r="AK1949" s="28"/>
      <c r="AL1949" s="29"/>
      <c r="AM1949" s="29"/>
      <c r="AO1949" s="27"/>
      <c r="AP1949" s="6"/>
      <c r="AQ1949" s="28"/>
      <c r="AR1949" s="28"/>
      <c r="AS1949" s="25"/>
      <c r="AU1949" s="24"/>
      <c r="AV1949" s="24"/>
      <c r="AW1949" s="24"/>
      <c r="AX1949" s="24"/>
      <c r="AY1949" s="24"/>
      <c r="AZ1949" s="24"/>
      <c r="BA1949" s="24"/>
      <c r="BB1949" s="31"/>
      <c r="BC1949" s="23"/>
      <c r="BD1949" s="32"/>
      <c r="BE1949" s="33"/>
      <c r="BF1949" s="33"/>
      <c r="BM1949" s="35"/>
      <c r="BO1949" s="35"/>
      <c r="BP1949" s="35"/>
      <c r="BQ1949" s="35"/>
      <c r="BR1949" s="35"/>
    </row>
    <row r="1950" spans="9:70" x14ac:dyDescent="0.3">
      <c r="I1950" s="22"/>
      <c r="J1950" s="22"/>
      <c r="K1950" s="22"/>
      <c r="L1950" s="22"/>
      <c r="M1950" s="22"/>
      <c r="N1950" s="22"/>
      <c r="O1950" s="23"/>
      <c r="P1950" s="23"/>
      <c r="Q1950" s="23"/>
      <c r="R1950" s="22"/>
      <c r="S1950" s="22"/>
      <c r="T1950" s="24"/>
      <c r="U1950" s="24"/>
      <c r="V1950" s="24"/>
      <c r="W1950" s="24"/>
      <c r="X1950" s="25"/>
      <c r="Y1950" s="24"/>
      <c r="Z1950" s="24"/>
      <c r="AA1950" s="24"/>
      <c r="AB1950" s="24"/>
      <c r="AC1950" s="26"/>
      <c r="AD1950" s="24"/>
      <c r="AH1950" s="27"/>
      <c r="AI1950" s="28"/>
      <c r="AJ1950" s="28"/>
      <c r="AK1950" s="28"/>
      <c r="AL1950" s="29"/>
      <c r="AM1950" s="29"/>
      <c r="AO1950" s="27"/>
      <c r="AP1950" s="6"/>
      <c r="AQ1950" s="28"/>
      <c r="AR1950" s="28"/>
      <c r="AS1950" s="25"/>
      <c r="AU1950" s="24"/>
      <c r="AV1950" s="24"/>
      <c r="AW1950" s="24"/>
      <c r="AX1950" s="24"/>
      <c r="AY1950" s="24"/>
      <c r="AZ1950" s="24"/>
      <c r="BA1950" s="24"/>
      <c r="BB1950" s="31"/>
      <c r="BC1950" s="23"/>
      <c r="BD1950" s="32"/>
      <c r="BE1950" s="33"/>
      <c r="BF1950" s="33"/>
      <c r="BM1950" s="35"/>
      <c r="BO1950" s="35"/>
      <c r="BP1950" s="35"/>
      <c r="BQ1950" s="35"/>
      <c r="BR1950" s="35"/>
    </row>
    <row r="1951" spans="9:70" x14ac:dyDescent="0.3">
      <c r="I1951" s="22"/>
      <c r="J1951" s="22"/>
      <c r="K1951" s="22"/>
      <c r="L1951" s="22"/>
      <c r="M1951" s="22"/>
      <c r="N1951" s="22"/>
      <c r="O1951" s="23"/>
      <c r="P1951" s="23"/>
      <c r="Q1951" s="23"/>
      <c r="R1951" s="22"/>
      <c r="S1951" s="22"/>
      <c r="T1951" s="24"/>
      <c r="U1951" s="24"/>
      <c r="V1951" s="24"/>
      <c r="W1951" s="24"/>
      <c r="X1951" s="25"/>
      <c r="Y1951" s="24"/>
      <c r="Z1951" s="24"/>
      <c r="AA1951" s="24"/>
      <c r="AB1951" s="24"/>
      <c r="AC1951" s="26"/>
      <c r="AD1951" s="24"/>
      <c r="AH1951" s="27"/>
      <c r="AI1951" s="28"/>
      <c r="AJ1951" s="28"/>
      <c r="AK1951" s="28"/>
      <c r="AL1951" s="29"/>
      <c r="AM1951" s="29"/>
      <c r="AO1951" s="27"/>
      <c r="AP1951" s="6"/>
      <c r="AQ1951" s="28"/>
      <c r="AR1951" s="28"/>
      <c r="AS1951" s="25"/>
      <c r="AU1951" s="24"/>
      <c r="AV1951" s="24"/>
      <c r="AW1951" s="24"/>
      <c r="AX1951" s="24"/>
      <c r="AY1951" s="24"/>
      <c r="AZ1951" s="24"/>
      <c r="BA1951" s="24"/>
      <c r="BB1951" s="31"/>
      <c r="BC1951" s="23"/>
      <c r="BD1951" s="32"/>
      <c r="BE1951" s="33"/>
      <c r="BF1951" s="33"/>
      <c r="BM1951" s="35"/>
      <c r="BO1951" s="35"/>
      <c r="BP1951" s="35"/>
      <c r="BQ1951" s="35"/>
      <c r="BR1951" s="35"/>
    </row>
    <row r="1952" spans="9:70" x14ac:dyDescent="0.3">
      <c r="I1952" s="22"/>
      <c r="J1952" s="22"/>
      <c r="K1952" s="22"/>
      <c r="L1952" s="22"/>
      <c r="M1952" s="22"/>
      <c r="N1952" s="22"/>
      <c r="O1952" s="23"/>
      <c r="P1952" s="23"/>
      <c r="Q1952" s="23"/>
      <c r="R1952" s="22"/>
      <c r="S1952" s="22"/>
      <c r="T1952" s="24"/>
      <c r="U1952" s="24"/>
      <c r="V1952" s="24"/>
      <c r="W1952" s="24"/>
      <c r="X1952" s="25"/>
      <c r="Y1952" s="24"/>
      <c r="Z1952" s="24"/>
      <c r="AA1952" s="24"/>
      <c r="AB1952" s="24"/>
      <c r="AC1952" s="26"/>
      <c r="AD1952" s="24"/>
      <c r="AH1952" s="27"/>
      <c r="AI1952" s="28"/>
      <c r="AJ1952" s="28"/>
      <c r="AK1952" s="28"/>
      <c r="AL1952" s="29"/>
      <c r="AM1952" s="29"/>
      <c r="AO1952" s="27"/>
      <c r="AP1952" s="6"/>
      <c r="AQ1952" s="28"/>
      <c r="AR1952" s="28"/>
      <c r="AS1952" s="25"/>
      <c r="AU1952" s="24"/>
      <c r="AV1952" s="24"/>
      <c r="AW1952" s="24"/>
      <c r="AX1952" s="24"/>
      <c r="AY1952" s="24"/>
      <c r="AZ1952" s="24"/>
      <c r="BA1952" s="24"/>
      <c r="BB1952" s="31"/>
      <c r="BC1952" s="23"/>
      <c r="BD1952" s="32"/>
      <c r="BE1952" s="33"/>
      <c r="BF1952" s="33"/>
      <c r="BM1952" s="35"/>
      <c r="BO1952" s="35"/>
      <c r="BP1952" s="35"/>
      <c r="BQ1952" s="35"/>
      <c r="BR1952" s="35"/>
    </row>
    <row r="1953" spans="9:70" x14ac:dyDescent="0.3">
      <c r="I1953" s="22"/>
      <c r="J1953" s="22"/>
      <c r="K1953" s="22"/>
      <c r="L1953" s="22"/>
      <c r="M1953" s="22"/>
      <c r="N1953" s="22"/>
      <c r="O1953" s="23"/>
      <c r="P1953" s="23"/>
      <c r="Q1953" s="23"/>
      <c r="R1953" s="22"/>
      <c r="S1953" s="22"/>
      <c r="T1953" s="24"/>
      <c r="U1953" s="24"/>
      <c r="V1953" s="24"/>
      <c r="W1953" s="24"/>
      <c r="X1953" s="25"/>
      <c r="Y1953" s="24"/>
      <c r="Z1953" s="24"/>
      <c r="AA1953" s="24"/>
      <c r="AB1953" s="24"/>
      <c r="AC1953" s="26"/>
      <c r="AD1953" s="24"/>
      <c r="AH1953" s="27"/>
      <c r="AI1953" s="28"/>
      <c r="AJ1953" s="28"/>
      <c r="AK1953" s="28"/>
      <c r="AL1953" s="29"/>
      <c r="AM1953" s="29"/>
      <c r="AO1953" s="27"/>
      <c r="AP1953" s="6"/>
      <c r="AQ1953" s="28"/>
      <c r="AR1953" s="28"/>
      <c r="AS1953" s="25"/>
      <c r="AU1953" s="24"/>
      <c r="AV1953" s="24"/>
      <c r="AW1953" s="24"/>
      <c r="AX1953" s="24"/>
      <c r="AY1953" s="24"/>
      <c r="AZ1953" s="24"/>
      <c r="BA1953" s="24"/>
      <c r="BB1953" s="31"/>
      <c r="BC1953" s="23"/>
      <c r="BD1953" s="32"/>
      <c r="BE1953" s="33"/>
      <c r="BF1953" s="33"/>
      <c r="BM1953" s="35"/>
      <c r="BO1953" s="35"/>
      <c r="BP1953" s="35"/>
      <c r="BQ1953" s="35"/>
      <c r="BR1953" s="35"/>
    </row>
    <row r="1954" spans="9:70" x14ac:dyDescent="0.3">
      <c r="I1954" s="22"/>
      <c r="J1954" s="22"/>
      <c r="K1954" s="22"/>
      <c r="L1954" s="22"/>
      <c r="M1954" s="22"/>
      <c r="N1954" s="22"/>
      <c r="O1954" s="23"/>
      <c r="P1954" s="23"/>
      <c r="Q1954" s="23"/>
      <c r="R1954" s="22"/>
      <c r="S1954" s="22"/>
      <c r="T1954" s="24"/>
      <c r="U1954" s="24"/>
      <c r="V1954" s="24"/>
      <c r="W1954" s="24"/>
      <c r="X1954" s="25"/>
      <c r="Y1954" s="24"/>
      <c r="Z1954" s="24"/>
      <c r="AA1954" s="24"/>
      <c r="AB1954" s="24"/>
      <c r="AC1954" s="26"/>
      <c r="AD1954" s="24"/>
      <c r="AH1954" s="27"/>
      <c r="AI1954" s="28"/>
      <c r="AJ1954" s="28"/>
      <c r="AK1954" s="28"/>
      <c r="AL1954" s="29"/>
      <c r="AM1954" s="29"/>
      <c r="AO1954" s="27"/>
      <c r="AP1954" s="6"/>
      <c r="AQ1954" s="28"/>
      <c r="AR1954" s="28"/>
      <c r="AS1954" s="25"/>
      <c r="AU1954" s="24"/>
      <c r="AV1954" s="24"/>
      <c r="AW1954" s="24"/>
      <c r="AX1954" s="24"/>
      <c r="AY1954" s="24"/>
      <c r="AZ1954" s="24"/>
      <c r="BA1954" s="24"/>
      <c r="BB1954" s="31"/>
      <c r="BC1954" s="23"/>
      <c r="BD1954" s="32"/>
      <c r="BE1954" s="33"/>
      <c r="BF1954" s="33"/>
      <c r="BM1954" s="35"/>
      <c r="BO1954" s="35"/>
      <c r="BP1954" s="35"/>
      <c r="BQ1954" s="35"/>
      <c r="BR1954" s="35"/>
    </row>
    <row r="1955" spans="9:70" x14ac:dyDescent="0.3">
      <c r="I1955" s="22"/>
      <c r="J1955" s="22"/>
      <c r="K1955" s="22"/>
      <c r="L1955" s="22"/>
      <c r="M1955" s="22"/>
      <c r="N1955" s="22"/>
      <c r="O1955" s="23"/>
      <c r="P1955" s="23"/>
      <c r="Q1955" s="23"/>
      <c r="R1955" s="22"/>
      <c r="S1955" s="22"/>
      <c r="T1955" s="24"/>
      <c r="U1955" s="24"/>
      <c r="V1955" s="24"/>
      <c r="W1955" s="24"/>
      <c r="X1955" s="25"/>
      <c r="Y1955" s="24"/>
      <c r="Z1955" s="24"/>
      <c r="AA1955" s="24"/>
      <c r="AB1955" s="24"/>
      <c r="AC1955" s="26"/>
      <c r="AD1955" s="24"/>
      <c r="AH1955" s="27"/>
      <c r="AI1955" s="28"/>
      <c r="AJ1955" s="28"/>
      <c r="AK1955" s="28"/>
      <c r="AL1955" s="29"/>
      <c r="AM1955" s="29"/>
      <c r="AO1955" s="27"/>
      <c r="AP1955" s="6"/>
      <c r="AQ1955" s="28"/>
      <c r="AR1955" s="28"/>
      <c r="AS1955" s="25"/>
      <c r="AU1955" s="24"/>
      <c r="AV1955" s="24"/>
      <c r="AW1955" s="24"/>
      <c r="AX1955" s="24"/>
      <c r="AY1955" s="24"/>
      <c r="AZ1955" s="24"/>
      <c r="BA1955" s="24"/>
      <c r="BB1955" s="31"/>
      <c r="BC1955" s="23"/>
      <c r="BD1955" s="32"/>
      <c r="BE1955" s="33"/>
      <c r="BF1955" s="33"/>
      <c r="BM1955" s="35"/>
      <c r="BO1955" s="35"/>
      <c r="BP1955" s="35"/>
      <c r="BQ1955" s="35"/>
      <c r="BR1955" s="35"/>
    </row>
    <row r="1956" spans="9:70" x14ac:dyDescent="0.3">
      <c r="I1956" s="22"/>
      <c r="J1956" s="22"/>
      <c r="K1956" s="22"/>
      <c r="L1956" s="22"/>
      <c r="M1956" s="22"/>
      <c r="N1956" s="22"/>
      <c r="O1956" s="23"/>
      <c r="P1956" s="23"/>
      <c r="Q1956" s="23"/>
      <c r="R1956" s="22"/>
      <c r="S1956" s="22"/>
      <c r="T1956" s="24"/>
      <c r="U1956" s="24"/>
      <c r="V1956" s="24"/>
      <c r="W1956" s="24"/>
      <c r="X1956" s="25"/>
      <c r="Y1956" s="24"/>
      <c r="Z1956" s="24"/>
      <c r="AA1956" s="24"/>
      <c r="AB1956" s="24"/>
      <c r="AC1956" s="26"/>
      <c r="AD1956" s="24"/>
      <c r="AH1956" s="27"/>
      <c r="AI1956" s="28"/>
      <c r="AJ1956" s="28"/>
      <c r="AK1956" s="28"/>
      <c r="AL1956" s="29"/>
      <c r="AM1956" s="29"/>
      <c r="AO1956" s="27"/>
      <c r="AP1956" s="6"/>
      <c r="AQ1956" s="28"/>
      <c r="AR1956" s="28"/>
      <c r="AS1956" s="25"/>
      <c r="AU1956" s="24"/>
      <c r="AV1956" s="24"/>
      <c r="AW1956" s="24"/>
      <c r="AX1956" s="24"/>
      <c r="AY1956" s="24"/>
      <c r="AZ1956" s="24"/>
      <c r="BA1956" s="24"/>
      <c r="BB1956" s="31"/>
      <c r="BC1956" s="23"/>
      <c r="BD1956" s="32"/>
      <c r="BE1956" s="33"/>
      <c r="BF1956" s="33"/>
      <c r="BM1956" s="35"/>
      <c r="BO1956" s="35"/>
      <c r="BP1956" s="35"/>
      <c r="BQ1956" s="35"/>
      <c r="BR1956" s="35"/>
    </row>
    <row r="1957" spans="9:70" x14ac:dyDescent="0.3">
      <c r="I1957" s="22"/>
      <c r="J1957" s="22"/>
      <c r="K1957" s="22"/>
      <c r="L1957" s="22"/>
      <c r="M1957" s="22"/>
      <c r="N1957" s="22"/>
      <c r="O1957" s="23"/>
      <c r="P1957" s="23"/>
      <c r="Q1957" s="23"/>
      <c r="R1957" s="22"/>
      <c r="S1957" s="22"/>
      <c r="T1957" s="24"/>
      <c r="U1957" s="24"/>
      <c r="V1957" s="24"/>
      <c r="W1957" s="24"/>
      <c r="X1957" s="25"/>
      <c r="Y1957" s="24"/>
      <c r="Z1957" s="24"/>
      <c r="AA1957" s="24"/>
      <c r="AB1957" s="24"/>
      <c r="AC1957" s="26"/>
      <c r="AD1957" s="24"/>
      <c r="AH1957" s="27"/>
      <c r="AI1957" s="28"/>
      <c r="AJ1957" s="28"/>
      <c r="AK1957" s="28"/>
      <c r="AL1957" s="29"/>
      <c r="AM1957" s="29"/>
      <c r="AO1957" s="27"/>
      <c r="AP1957" s="6"/>
      <c r="AQ1957" s="28"/>
      <c r="AR1957" s="28"/>
      <c r="AS1957" s="25"/>
      <c r="AU1957" s="24"/>
      <c r="AV1957" s="24"/>
      <c r="AW1957" s="24"/>
      <c r="AX1957" s="24"/>
      <c r="AY1957" s="24"/>
      <c r="AZ1957" s="24"/>
      <c r="BA1957" s="24"/>
      <c r="BB1957" s="31"/>
      <c r="BC1957" s="23"/>
      <c r="BD1957" s="32"/>
      <c r="BE1957" s="33"/>
      <c r="BF1957" s="33"/>
      <c r="BM1957" s="35"/>
      <c r="BO1957" s="35"/>
      <c r="BP1957" s="35"/>
      <c r="BQ1957" s="35"/>
      <c r="BR1957" s="35"/>
    </row>
    <row r="1958" spans="9:70" x14ac:dyDescent="0.3">
      <c r="I1958" s="22"/>
      <c r="J1958" s="22"/>
      <c r="K1958" s="22"/>
      <c r="L1958" s="22"/>
      <c r="M1958" s="22"/>
      <c r="N1958" s="22"/>
      <c r="O1958" s="23"/>
      <c r="P1958" s="23"/>
      <c r="Q1958" s="23"/>
      <c r="R1958" s="22"/>
      <c r="S1958" s="22"/>
      <c r="T1958" s="24"/>
      <c r="U1958" s="24"/>
      <c r="V1958" s="24"/>
      <c r="W1958" s="24"/>
      <c r="X1958" s="25"/>
      <c r="Y1958" s="24"/>
      <c r="Z1958" s="24"/>
      <c r="AA1958" s="24"/>
      <c r="AB1958" s="24"/>
      <c r="AC1958" s="26"/>
      <c r="AD1958" s="24"/>
      <c r="AH1958" s="27"/>
      <c r="AI1958" s="28"/>
      <c r="AJ1958" s="28"/>
      <c r="AK1958" s="28"/>
      <c r="AL1958" s="29"/>
      <c r="AM1958" s="29"/>
      <c r="AO1958" s="27"/>
      <c r="AP1958" s="6"/>
      <c r="AQ1958" s="28"/>
      <c r="AR1958" s="28"/>
      <c r="AS1958" s="25"/>
      <c r="AU1958" s="24"/>
      <c r="AV1958" s="24"/>
      <c r="AW1958" s="24"/>
      <c r="AX1958" s="24"/>
      <c r="AY1958" s="24"/>
      <c r="AZ1958" s="24"/>
      <c r="BA1958" s="24"/>
      <c r="BB1958" s="31"/>
      <c r="BC1958" s="23"/>
      <c r="BD1958" s="32"/>
      <c r="BE1958" s="33"/>
      <c r="BF1958" s="33"/>
      <c r="BM1958" s="35"/>
      <c r="BO1958" s="35"/>
      <c r="BP1958" s="35"/>
      <c r="BQ1958" s="35"/>
      <c r="BR1958" s="35"/>
    </row>
    <row r="1959" spans="9:70" x14ac:dyDescent="0.3">
      <c r="I1959" s="22"/>
      <c r="J1959" s="22"/>
      <c r="K1959" s="22"/>
      <c r="L1959" s="22"/>
      <c r="M1959" s="22"/>
      <c r="N1959" s="22"/>
      <c r="O1959" s="23"/>
      <c r="P1959" s="23"/>
      <c r="Q1959" s="23"/>
      <c r="R1959" s="22"/>
      <c r="S1959" s="22"/>
      <c r="T1959" s="24"/>
      <c r="U1959" s="24"/>
      <c r="V1959" s="24"/>
      <c r="W1959" s="24"/>
      <c r="X1959" s="25"/>
      <c r="Y1959" s="24"/>
      <c r="Z1959" s="24"/>
      <c r="AA1959" s="24"/>
      <c r="AB1959" s="24"/>
      <c r="AC1959" s="26"/>
      <c r="AD1959" s="24"/>
      <c r="AH1959" s="27"/>
      <c r="AI1959" s="28"/>
      <c r="AJ1959" s="28"/>
      <c r="AK1959" s="28"/>
      <c r="AL1959" s="29"/>
      <c r="AM1959" s="29"/>
      <c r="AO1959" s="27"/>
      <c r="AP1959" s="6"/>
      <c r="AQ1959" s="28"/>
      <c r="AR1959" s="28"/>
      <c r="AS1959" s="25"/>
      <c r="AU1959" s="24"/>
      <c r="AV1959" s="24"/>
      <c r="AW1959" s="24"/>
      <c r="AX1959" s="24"/>
      <c r="AY1959" s="24"/>
      <c r="AZ1959" s="24"/>
      <c r="BA1959" s="24"/>
      <c r="BB1959" s="31"/>
      <c r="BC1959" s="23"/>
      <c r="BD1959" s="32"/>
      <c r="BE1959" s="33"/>
      <c r="BF1959" s="33"/>
      <c r="BM1959" s="35"/>
      <c r="BO1959" s="35"/>
      <c r="BP1959" s="35"/>
      <c r="BQ1959" s="35"/>
      <c r="BR1959" s="35"/>
    </row>
    <row r="1960" spans="9:70" x14ac:dyDescent="0.3">
      <c r="I1960" s="22"/>
      <c r="J1960" s="22"/>
      <c r="K1960" s="22"/>
      <c r="L1960" s="22"/>
      <c r="M1960" s="22"/>
      <c r="N1960" s="22"/>
      <c r="O1960" s="23"/>
      <c r="P1960" s="23"/>
      <c r="Q1960" s="23"/>
      <c r="R1960" s="22"/>
      <c r="S1960" s="22"/>
      <c r="T1960" s="24"/>
      <c r="U1960" s="24"/>
      <c r="V1960" s="24"/>
      <c r="W1960" s="24"/>
      <c r="X1960" s="25"/>
      <c r="Y1960" s="24"/>
      <c r="Z1960" s="24"/>
      <c r="AA1960" s="24"/>
      <c r="AB1960" s="24"/>
      <c r="AC1960" s="26"/>
      <c r="AD1960" s="24"/>
      <c r="AH1960" s="27"/>
      <c r="AI1960" s="28"/>
      <c r="AJ1960" s="28"/>
      <c r="AK1960" s="28"/>
      <c r="AL1960" s="29"/>
      <c r="AM1960" s="29"/>
      <c r="AO1960" s="27"/>
      <c r="AP1960" s="6"/>
      <c r="AQ1960" s="28"/>
      <c r="AR1960" s="28"/>
      <c r="AS1960" s="25"/>
      <c r="AU1960" s="24"/>
      <c r="AV1960" s="24"/>
      <c r="AW1960" s="24"/>
      <c r="AX1960" s="24"/>
      <c r="AY1960" s="24"/>
      <c r="AZ1960" s="24"/>
      <c r="BA1960" s="24"/>
      <c r="BB1960" s="31"/>
      <c r="BC1960" s="23"/>
      <c r="BD1960" s="32"/>
      <c r="BE1960" s="33"/>
      <c r="BF1960" s="33"/>
      <c r="BM1960" s="35"/>
      <c r="BO1960" s="35"/>
      <c r="BP1960" s="35"/>
      <c r="BQ1960" s="35"/>
      <c r="BR1960" s="35"/>
    </row>
    <row r="1961" spans="9:70" x14ac:dyDescent="0.3">
      <c r="I1961" s="22"/>
      <c r="J1961" s="22"/>
      <c r="K1961" s="22"/>
      <c r="L1961" s="22"/>
      <c r="M1961" s="22"/>
      <c r="N1961" s="22"/>
      <c r="O1961" s="23"/>
      <c r="P1961" s="23"/>
      <c r="Q1961" s="23"/>
      <c r="R1961" s="22"/>
      <c r="S1961" s="22"/>
      <c r="T1961" s="24"/>
      <c r="U1961" s="24"/>
      <c r="V1961" s="24"/>
      <c r="W1961" s="24"/>
      <c r="X1961" s="25"/>
      <c r="Y1961" s="24"/>
      <c r="Z1961" s="24"/>
      <c r="AA1961" s="24"/>
      <c r="AB1961" s="24"/>
      <c r="AC1961" s="26"/>
      <c r="AD1961" s="24"/>
      <c r="AH1961" s="27"/>
      <c r="AI1961" s="28"/>
      <c r="AJ1961" s="28"/>
      <c r="AK1961" s="28"/>
      <c r="AL1961" s="29"/>
      <c r="AM1961" s="29"/>
      <c r="AO1961" s="27"/>
      <c r="AP1961" s="6"/>
      <c r="AQ1961" s="28"/>
      <c r="AR1961" s="28"/>
      <c r="AS1961" s="25"/>
      <c r="AU1961" s="24"/>
      <c r="AV1961" s="24"/>
      <c r="AW1961" s="24"/>
      <c r="AX1961" s="24"/>
      <c r="AY1961" s="24"/>
      <c r="AZ1961" s="24"/>
      <c r="BA1961" s="24"/>
      <c r="BB1961" s="31"/>
      <c r="BC1961" s="23"/>
      <c r="BD1961" s="32"/>
      <c r="BE1961" s="33"/>
      <c r="BF1961" s="33"/>
      <c r="BM1961" s="35"/>
      <c r="BO1961" s="35"/>
      <c r="BP1961" s="35"/>
      <c r="BQ1961" s="35"/>
      <c r="BR1961" s="35"/>
    </row>
    <row r="1962" spans="9:70" x14ac:dyDescent="0.3">
      <c r="I1962" s="22"/>
      <c r="J1962" s="22"/>
      <c r="K1962" s="22"/>
      <c r="L1962" s="22"/>
      <c r="M1962" s="22"/>
      <c r="N1962" s="22"/>
      <c r="O1962" s="23"/>
      <c r="P1962" s="23"/>
      <c r="Q1962" s="23"/>
      <c r="R1962" s="22"/>
      <c r="S1962" s="22"/>
      <c r="T1962" s="24"/>
      <c r="U1962" s="24"/>
      <c r="V1962" s="24"/>
      <c r="W1962" s="24"/>
      <c r="X1962" s="25"/>
      <c r="Y1962" s="24"/>
      <c r="Z1962" s="24"/>
      <c r="AA1962" s="24"/>
      <c r="AB1962" s="24"/>
      <c r="AC1962" s="26"/>
      <c r="AD1962" s="24"/>
      <c r="AH1962" s="27"/>
      <c r="AI1962" s="28"/>
      <c r="AJ1962" s="28"/>
      <c r="AK1962" s="28"/>
      <c r="AL1962" s="29"/>
      <c r="AM1962" s="29"/>
      <c r="AO1962" s="27"/>
      <c r="AP1962" s="6"/>
      <c r="AQ1962" s="28"/>
      <c r="AR1962" s="28"/>
      <c r="AS1962" s="25"/>
      <c r="AU1962" s="24"/>
      <c r="AV1962" s="24"/>
      <c r="AW1962" s="24"/>
      <c r="AX1962" s="24"/>
      <c r="AY1962" s="24"/>
      <c r="AZ1962" s="24"/>
      <c r="BA1962" s="24"/>
      <c r="BB1962" s="31"/>
      <c r="BC1962" s="23"/>
      <c r="BD1962" s="32"/>
      <c r="BE1962" s="33"/>
      <c r="BF1962" s="33"/>
      <c r="BM1962" s="35"/>
      <c r="BO1962" s="35"/>
      <c r="BP1962" s="35"/>
      <c r="BQ1962" s="35"/>
      <c r="BR1962" s="35"/>
    </row>
    <row r="1963" spans="9:70" x14ac:dyDescent="0.3">
      <c r="I1963" s="22"/>
      <c r="J1963" s="22"/>
      <c r="K1963" s="22"/>
      <c r="L1963" s="22"/>
      <c r="M1963" s="22"/>
      <c r="N1963" s="22"/>
      <c r="O1963" s="23"/>
      <c r="P1963" s="23"/>
      <c r="Q1963" s="23"/>
      <c r="R1963" s="22"/>
      <c r="S1963" s="22"/>
      <c r="T1963" s="24"/>
      <c r="U1963" s="24"/>
      <c r="V1963" s="24"/>
      <c r="W1963" s="24"/>
      <c r="X1963" s="25"/>
      <c r="Y1963" s="24"/>
      <c r="Z1963" s="24"/>
      <c r="AA1963" s="24"/>
      <c r="AB1963" s="24"/>
      <c r="AC1963" s="26"/>
      <c r="AD1963" s="24"/>
      <c r="AH1963" s="27"/>
      <c r="AI1963" s="28"/>
      <c r="AJ1963" s="28"/>
      <c r="AK1963" s="28"/>
      <c r="AL1963" s="29"/>
      <c r="AM1963" s="29"/>
      <c r="AO1963" s="27"/>
      <c r="AP1963" s="6"/>
      <c r="AQ1963" s="28"/>
      <c r="AR1963" s="28"/>
      <c r="AS1963" s="25"/>
      <c r="AU1963" s="24"/>
      <c r="AV1963" s="24"/>
      <c r="AW1963" s="24"/>
      <c r="AX1963" s="24"/>
      <c r="AY1963" s="24"/>
      <c r="AZ1963" s="24"/>
      <c r="BA1963" s="24"/>
      <c r="BB1963" s="31"/>
      <c r="BC1963" s="23"/>
      <c r="BD1963" s="32"/>
      <c r="BE1963" s="33"/>
      <c r="BF1963" s="33"/>
      <c r="BM1963" s="35"/>
      <c r="BO1963" s="35"/>
      <c r="BP1963" s="35"/>
      <c r="BQ1963" s="35"/>
      <c r="BR1963" s="35"/>
    </row>
    <row r="1964" spans="9:70" x14ac:dyDescent="0.3">
      <c r="I1964" s="22"/>
      <c r="J1964" s="22"/>
      <c r="K1964" s="22"/>
      <c r="L1964" s="22"/>
      <c r="M1964" s="22"/>
      <c r="N1964" s="22"/>
      <c r="O1964" s="23"/>
      <c r="P1964" s="23"/>
      <c r="Q1964" s="23"/>
      <c r="R1964" s="22"/>
      <c r="S1964" s="22"/>
      <c r="T1964" s="24"/>
      <c r="U1964" s="24"/>
      <c r="V1964" s="24"/>
      <c r="W1964" s="24"/>
      <c r="X1964" s="25"/>
      <c r="Y1964" s="24"/>
      <c r="Z1964" s="24"/>
      <c r="AA1964" s="24"/>
      <c r="AB1964" s="24"/>
      <c r="AC1964" s="26"/>
      <c r="AD1964" s="24"/>
      <c r="AH1964" s="27"/>
      <c r="AI1964" s="28"/>
      <c r="AJ1964" s="28"/>
      <c r="AK1964" s="28"/>
      <c r="AL1964" s="29"/>
      <c r="AM1964" s="29"/>
      <c r="AO1964" s="27"/>
      <c r="AP1964" s="6"/>
      <c r="AQ1964" s="28"/>
      <c r="AR1964" s="28"/>
      <c r="AS1964" s="25"/>
      <c r="AU1964" s="24"/>
      <c r="AV1964" s="24"/>
      <c r="AW1964" s="24"/>
      <c r="AX1964" s="24"/>
      <c r="AY1964" s="24"/>
      <c r="AZ1964" s="24"/>
      <c r="BA1964" s="24"/>
      <c r="BB1964" s="31"/>
      <c r="BC1964" s="23"/>
      <c r="BD1964" s="32"/>
      <c r="BE1964" s="33"/>
      <c r="BF1964" s="33"/>
      <c r="BM1964" s="35"/>
      <c r="BO1964" s="35"/>
      <c r="BP1964" s="35"/>
      <c r="BQ1964" s="35"/>
      <c r="BR1964" s="35"/>
    </row>
    <row r="1965" spans="9:70" x14ac:dyDescent="0.3">
      <c r="I1965" s="22"/>
      <c r="J1965" s="22"/>
      <c r="K1965" s="22"/>
      <c r="L1965" s="22"/>
      <c r="M1965" s="22"/>
      <c r="N1965" s="22"/>
      <c r="O1965" s="23"/>
      <c r="P1965" s="23"/>
      <c r="Q1965" s="23"/>
      <c r="R1965" s="22"/>
      <c r="S1965" s="22"/>
      <c r="T1965" s="24"/>
      <c r="U1965" s="24"/>
      <c r="V1965" s="24"/>
      <c r="W1965" s="24"/>
      <c r="X1965" s="25"/>
      <c r="Y1965" s="24"/>
      <c r="Z1965" s="24"/>
      <c r="AA1965" s="24"/>
      <c r="AB1965" s="24"/>
      <c r="AC1965" s="26"/>
      <c r="AD1965" s="24"/>
      <c r="AH1965" s="27"/>
      <c r="AI1965" s="28"/>
      <c r="AJ1965" s="28"/>
      <c r="AK1965" s="28"/>
      <c r="AL1965" s="29"/>
      <c r="AM1965" s="29"/>
      <c r="AO1965" s="27"/>
      <c r="AP1965" s="6"/>
      <c r="AQ1965" s="28"/>
      <c r="AR1965" s="28"/>
      <c r="AS1965" s="25"/>
      <c r="AU1965" s="24"/>
      <c r="AV1965" s="24"/>
      <c r="AW1965" s="24"/>
      <c r="AX1965" s="24"/>
      <c r="AY1965" s="24"/>
      <c r="AZ1965" s="24"/>
      <c r="BA1965" s="24"/>
      <c r="BB1965" s="31"/>
      <c r="BC1965" s="23"/>
      <c r="BD1965" s="32"/>
      <c r="BE1965" s="33"/>
      <c r="BF1965" s="33"/>
      <c r="BM1965" s="35"/>
      <c r="BO1965" s="35"/>
      <c r="BP1965" s="35"/>
      <c r="BQ1965" s="35"/>
      <c r="BR1965" s="35"/>
    </row>
    <row r="1966" spans="9:70" x14ac:dyDescent="0.3">
      <c r="I1966" s="22"/>
      <c r="J1966" s="22"/>
      <c r="K1966" s="22"/>
      <c r="L1966" s="22"/>
      <c r="M1966" s="22"/>
      <c r="N1966" s="22"/>
      <c r="O1966" s="23"/>
      <c r="P1966" s="23"/>
      <c r="Q1966" s="23"/>
      <c r="R1966" s="22"/>
      <c r="S1966" s="22"/>
      <c r="T1966" s="24"/>
      <c r="U1966" s="24"/>
      <c r="V1966" s="24"/>
      <c r="W1966" s="24"/>
      <c r="X1966" s="25"/>
      <c r="Y1966" s="24"/>
      <c r="Z1966" s="24"/>
      <c r="AA1966" s="24"/>
      <c r="AB1966" s="24"/>
      <c r="AC1966" s="26"/>
      <c r="AD1966" s="24"/>
      <c r="AH1966" s="27"/>
      <c r="AI1966" s="28"/>
      <c r="AJ1966" s="28"/>
      <c r="AK1966" s="28"/>
      <c r="AL1966" s="29"/>
      <c r="AM1966" s="29"/>
      <c r="AO1966" s="27"/>
      <c r="AP1966" s="6"/>
      <c r="AQ1966" s="28"/>
      <c r="AR1966" s="28"/>
      <c r="AS1966" s="25"/>
      <c r="AU1966" s="24"/>
      <c r="AV1966" s="24"/>
      <c r="AW1966" s="24"/>
      <c r="AX1966" s="24"/>
      <c r="AY1966" s="24"/>
      <c r="AZ1966" s="24"/>
      <c r="BA1966" s="24"/>
      <c r="BB1966" s="31"/>
      <c r="BC1966" s="23"/>
      <c r="BD1966" s="32"/>
      <c r="BE1966" s="33"/>
      <c r="BF1966" s="33"/>
      <c r="BM1966" s="35"/>
      <c r="BO1966" s="35"/>
      <c r="BP1966" s="35"/>
      <c r="BQ1966" s="35"/>
      <c r="BR1966" s="35"/>
    </row>
    <row r="1967" spans="9:70" x14ac:dyDescent="0.3">
      <c r="I1967" s="22"/>
      <c r="J1967" s="22"/>
      <c r="K1967" s="22"/>
      <c r="L1967" s="22"/>
      <c r="M1967" s="22"/>
      <c r="N1967" s="22"/>
      <c r="O1967" s="23"/>
      <c r="P1967" s="23"/>
      <c r="Q1967" s="23"/>
      <c r="R1967" s="22"/>
      <c r="S1967" s="22"/>
      <c r="T1967" s="24"/>
      <c r="U1967" s="24"/>
      <c r="V1967" s="24"/>
      <c r="W1967" s="24"/>
      <c r="X1967" s="25"/>
      <c r="Y1967" s="24"/>
      <c r="Z1967" s="24"/>
      <c r="AA1967" s="24"/>
      <c r="AB1967" s="24"/>
      <c r="AC1967" s="26"/>
      <c r="AD1967" s="24"/>
      <c r="AH1967" s="27"/>
      <c r="AI1967" s="28"/>
      <c r="AJ1967" s="28"/>
      <c r="AK1967" s="28"/>
      <c r="AL1967" s="29"/>
      <c r="AM1967" s="29"/>
      <c r="AO1967" s="27"/>
      <c r="AP1967" s="6"/>
      <c r="AQ1967" s="28"/>
      <c r="AR1967" s="28"/>
      <c r="AS1967" s="25"/>
      <c r="AU1967" s="24"/>
      <c r="AV1967" s="24"/>
      <c r="AW1967" s="24"/>
      <c r="AX1967" s="24"/>
      <c r="AY1967" s="24"/>
      <c r="AZ1967" s="24"/>
      <c r="BA1967" s="24"/>
      <c r="BB1967" s="31"/>
      <c r="BC1967" s="23"/>
      <c r="BD1967" s="32"/>
      <c r="BE1967" s="33"/>
      <c r="BF1967" s="33"/>
      <c r="BM1967" s="35"/>
      <c r="BO1967" s="35"/>
      <c r="BP1967" s="35"/>
      <c r="BQ1967" s="35"/>
      <c r="BR1967" s="35"/>
    </row>
    <row r="1968" spans="9:70" x14ac:dyDescent="0.3">
      <c r="I1968" s="22"/>
      <c r="J1968" s="22"/>
      <c r="K1968" s="22"/>
      <c r="L1968" s="22"/>
      <c r="M1968" s="22"/>
      <c r="N1968" s="22"/>
      <c r="O1968" s="23"/>
      <c r="P1968" s="23"/>
      <c r="Q1968" s="23"/>
      <c r="R1968" s="22"/>
      <c r="S1968" s="22"/>
      <c r="T1968" s="24"/>
      <c r="U1968" s="24"/>
      <c r="V1968" s="24"/>
      <c r="W1968" s="24"/>
      <c r="X1968" s="25"/>
      <c r="Y1968" s="24"/>
      <c r="Z1968" s="24"/>
      <c r="AA1968" s="24"/>
      <c r="AB1968" s="24"/>
      <c r="AC1968" s="26"/>
      <c r="AD1968" s="24"/>
      <c r="AH1968" s="27"/>
      <c r="AI1968" s="28"/>
      <c r="AJ1968" s="28"/>
      <c r="AK1968" s="28"/>
      <c r="AL1968" s="29"/>
      <c r="AM1968" s="29"/>
      <c r="AO1968" s="27"/>
      <c r="AP1968" s="6"/>
      <c r="AQ1968" s="28"/>
      <c r="AR1968" s="28"/>
      <c r="AS1968" s="25"/>
      <c r="AU1968" s="24"/>
      <c r="AV1968" s="24"/>
      <c r="AW1968" s="24"/>
      <c r="AX1968" s="24"/>
      <c r="AY1968" s="24"/>
      <c r="AZ1968" s="24"/>
      <c r="BA1968" s="24"/>
      <c r="BB1968" s="31"/>
      <c r="BC1968" s="23"/>
      <c r="BD1968" s="32"/>
      <c r="BE1968" s="33"/>
      <c r="BF1968" s="33"/>
      <c r="BM1968" s="35"/>
      <c r="BO1968" s="35"/>
      <c r="BP1968" s="35"/>
      <c r="BQ1968" s="35"/>
      <c r="BR1968" s="35"/>
    </row>
    <row r="1969" spans="9:70" x14ac:dyDescent="0.3">
      <c r="I1969" s="22"/>
      <c r="J1969" s="22"/>
      <c r="K1969" s="22"/>
      <c r="L1969" s="22"/>
      <c r="M1969" s="22"/>
      <c r="N1969" s="22"/>
      <c r="O1969" s="23"/>
      <c r="P1969" s="23"/>
      <c r="Q1969" s="23"/>
      <c r="R1969" s="22"/>
      <c r="S1969" s="22"/>
      <c r="T1969" s="24"/>
      <c r="U1969" s="24"/>
      <c r="V1969" s="24"/>
      <c r="W1969" s="24"/>
      <c r="X1969" s="25"/>
      <c r="Y1969" s="24"/>
      <c r="Z1969" s="24"/>
      <c r="AA1969" s="24"/>
      <c r="AB1969" s="24"/>
      <c r="AC1969" s="26"/>
      <c r="AD1969" s="24"/>
      <c r="AH1969" s="27"/>
      <c r="AI1969" s="28"/>
      <c r="AJ1969" s="28"/>
      <c r="AK1969" s="28"/>
      <c r="AL1969" s="29"/>
      <c r="AM1969" s="29"/>
      <c r="AO1969" s="27"/>
      <c r="AP1969" s="6"/>
      <c r="AQ1969" s="28"/>
      <c r="AR1969" s="28"/>
      <c r="AS1969" s="25"/>
      <c r="AU1969" s="24"/>
      <c r="AV1969" s="24"/>
      <c r="AW1969" s="24"/>
      <c r="AX1969" s="24"/>
      <c r="AY1969" s="24"/>
      <c r="AZ1969" s="24"/>
      <c r="BA1969" s="24"/>
      <c r="BB1969" s="31"/>
      <c r="BC1969" s="23"/>
      <c r="BD1969" s="32"/>
      <c r="BE1969" s="33"/>
      <c r="BF1969" s="33"/>
      <c r="BM1969" s="35"/>
      <c r="BO1969" s="35"/>
      <c r="BP1969" s="35"/>
      <c r="BQ1969" s="35"/>
      <c r="BR1969" s="35"/>
    </row>
    <row r="1970" spans="9:70" x14ac:dyDescent="0.3">
      <c r="I1970" s="22"/>
      <c r="J1970" s="22"/>
      <c r="K1970" s="22"/>
      <c r="L1970" s="22"/>
      <c r="M1970" s="22"/>
      <c r="N1970" s="22"/>
      <c r="O1970" s="23"/>
      <c r="P1970" s="23"/>
      <c r="Q1970" s="23"/>
      <c r="R1970" s="22"/>
      <c r="S1970" s="22"/>
      <c r="T1970" s="24"/>
      <c r="U1970" s="24"/>
      <c r="V1970" s="24"/>
      <c r="W1970" s="24"/>
      <c r="X1970" s="25"/>
      <c r="Y1970" s="24"/>
      <c r="Z1970" s="24"/>
      <c r="AA1970" s="24"/>
      <c r="AB1970" s="24"/>
      <c r="AC1970" s="26"/>
      <c r="AD1970" s="24"/>
      <c r="AH1970" s="27"/>
      <c r="AI1970" s="28"/>
      <c r="AJ1970" s="28"/>
      <c r="AK1970" s="28"/>
      <c r="AL1970" s="29"/>
      <c r="AM1970" s="29"/>
      <c r="AO1970" s="27"/>
      <c r="AP1970" s="6"/>
      <c r="AQ1970" s="28"/>
      <c r="AR1970" s="28"/>
      <c r="AS1970" s="25"/>
      <c r="AU1970" s="24"/>
      <c r="AV1970" s="24"/>
      <c r="AW1970" s="24"/>
      <c r="AX1970" s="24"/>
      <c r="AY1970" s="24"/>
      <c r="AZ1970" s="24"/>
      <c r="BA1970" s="24"/>
      <c r="BB1970" s="31"/>
      <c r="BC1970" s="23"/>
      <c r="BD1970" s="32"/>
      <c r="BE1970" s="33"/>
      <c r="BF1970" s="33"/>
      <c r="BM1970" s="35"/>
      <c r="BO1970" s="35"/>
      <c r="BP1970" s="35"/>
      <c r="BQ1970" s="35"/>
      <c r="BR1970" s="35"/>
    </row>
    <row r="1971" spans="9:70" x14ac:dyDescent="0.3">
      <c r="I1971" s="22"/>
      <c r="J1971" s="22"/>
      <c r="K1971" s="22"/>
      <c r="L1971" s="22"/>
      <c r="M1971" s="22"/>
      <c r="N1971" s="22"/>
      <c r="O1971" s="23"/>
      <c r="P1971" s="23"/>
      <c r="Q1971" s="23"/>
      <c r="R1971" s="22"/>
      <c r="S1971" s="22"/>
      <c r="T1971" s="24"/>
      <c r="U1971" s="24"/>
      <c r="V1971" s="24"/>
      <c r="W1971" s="24"/>
      <c r="X1971" s="25"/>
      <c r="Y1971" s="24"/>
      <c r="Z1971" s="24"/>
      <c r="AA1971" s="24"/>
      <c r="AB1971" s="24"/>
      <c r="AC1971" s="26"/>
      <c r="AD1971" s="24"/>
      <c r="AH1971" s="27"/>
      <c r="AI1971" s="28"/>
      <c r="AJ1971" s="28"/>
      <c r="AK1971" s="28"/>
      <c r="AL1971" s="29"/>
      <c r="AM1971" s="29"/>
      <c r="AO1971" s="27"/>
      <c r="AP1971" s="6"/>
      <c r="AQ1971" s="28"/>
      <c r="AR1971" s="28"/>
      <c r="AS1971" s="25"/>
      <c r="AU1971" s="24"/>
      <c r="AV1971" s="24"/>
      <c r="AW1971" s="24"/>
      <c r="AX1971" s="24"/>
      <c r="AY1971" s="24"/>
      <c r="AZ1971" s="24"/>
      <c r="BA1971" s="24"/>
      <c r="BB1971" s="31"/>
      <c r="BC1971" s="23"/>
      <c r="BD1971" s="32"/>
      <c r="BE1971" s="33"/>
      <c r="BF1971" s="33"/>
      <c r="BM1971" s="35"/>
      <c r="BO1971" s="35"/>
      <c r="BP1971" s="35"/>
      <c r="BQ1971" s="35"/>
      <c r="BR1971" s="35"/>
    </row>
    <row r="1972" spans="9:70" x14ac:dyDescent="0.3">
      <c r="I1972" s="22"/>
      <c r="J1972" s="22"/>
      <c r="K1972" s="22"/>
      <c r="L1972" s="22"/>
      <c r="M1972" s="22"/>
      <c r="N1972" s="22"/>
      <c r="O1972" s="23"/>
      <c r="P1972" s="23"/>
      <c r="Q1972" s="23"/>
      <c r="R1972" s="22"/>
      <c r="S1972" s="22"/>
      <c r="T1972" s="24"/>
      <c r="U1972" s="24"/>
      <c r="V1972" s="24"/>
      <c r="W1972" s="24"/>
      <c r="X1972" s="25"/>
      <c r="Y1972" s="24"/>
      <c r="Z1972" s="24"/>
      <c r="AA1972" s="24"/>
      <c r="AB1972" s="24"/>
      <c r="AC1972" s="26"/>
      <c r="AD1972" s="24"/>
      <c r="AH1972" s="27"/>
      <c r="AI1972" s="28"/>
      <c r="AJ1972" s="28"/>
      <c r="AK1972" s="28"/>
      <c r="AL1972" s="29"/>
      <c r="AM1972" s="29"/>
      <c r="AO1972" s="27"/>
      <c r="AP1972" s="6"/>
      <c r="AQ1972" s="28"/>
      <c r="AR1972" s="28"/>
      <c r="AS1972" s="25"/>
      <c r="AU1972" s="24"/>
      <c r="AV1972" s="24"/>
      <c r="AW1972" s="24"/>
      <c r="AX1972" s="24"/>
      <c r="AY1972" s="24"/>
      <c r="AZ1972" s="24"/>
      <c r="BA1972" s="24"/>
      <c r="BB1972" s="31"/>
      <c r="BC1972" s="23"/>
      <c r="BD1972" s="32"/>
      <c r="BE1972" s="33"/>
      <c r="BF1972" s="33"/>
      <c r="BM1972" s="35"/>
      <c r="BO1972" s="35"/>
      <c r="BP1972" s="35"/>
      <c r="BQ1972" s="35"/>
      <c r="BR1972" s="35"/>
    </row>
    <row r="1973" spans="9:70" x14ac:dyDescent="0.3">
      <c r="I1973" s="22"/>
      <c r="J1973" s="22"/>
      <c r="K1973" s="22"/>
      <c r="L1973" s="22"/>
      <c r="M1973" s="22"/>
      <c r="N1973" s="22"/>
      <c r="O1973" s="23"/>
      <c r="P1973" s="23"/>
      <c r="Q1973" s="23"/>
      <c r="R1973" s="22"/>
      <c r="S1973" s="22"/>
      <c r="T1973" s="24"/>
      <c r="U1973" s="24"/>
      <c r="V1973" s="24"/>
      <c r="W1973" s="24"/>
      <c r="X1973" s="25"/>
      <c r="Y1973" s="24"/>
      <c r="Z1973" s="24"/>
      <c r="AA1973" s="24"/>
      <c r="AB1973" s="24"/>
      <c r="AC1973" s="26"/>
      <c r="AD1973" s="24"/>
      <c r="AH1973" s="27"/>
      <c r="AI1973" s="28"/>
      <c r="AJ1973" s="28"/>
      <c r="AK1973" s="28"/>
      <c r="AL1973" s="29"/>
      <c r="AM1973" s="29"/>
      <c r="AO1973" s="27"/>
      <c r="AP1973" s="6"/>
      <c r="AQ1973" s="28"/>
      <c r="AR1973" s="28"/>
      <c r="AS1973" s="25"/>
      <c r="AU1973" s="24"/>
      <c r="AV1973" s="24"/>
      <c r="AW1973" s="24"/>
      <c r="AX1973" s="24"/>
      <c r="AY1973" s="24"/>
      <c r="AZ1973" s="24"/>
      <c r="BA1973" s="24"/>
      <c r="BB1973" s="31"/>
      <c r="BC1973" s="23"/>
      <c r="BD1973" s="32"/>
      <c r="BE1973" s="33"/>
      <c r="BF1973" s="33"/>
      <c r="BM1973" s="35"/>
      <c r="BO1973" s="35"/>
      <c r="BP1973" s="35"/>
      <c r="BQ1973" s="35"/>
      <c r="BR1973" s="35"/>
    </row>
    <row r="1974" spans="9:70" x14ac:dyDescent="0.3">
      <c r="I1974" s="22"/>
      <c r="J1974" s="22"/>
      <c r="K1974" s="22"/>
      <c r="L1974" s="22"/>
      <c r="M1974" s="22"/>
      <c r="N1974" s="22"/>
      <c r="O1974" s="23"/>
      <c r="P1974" s="23"/>
      <c r="Q1974" s="23"/>
      <c r="R1974" s="22"/>
      <c r="S1974" s="22"/>
      <c r="T1974" s="24"/>
      <c r="U1974" s="24"/>
      <c r="V1974" s="24"/>
      <c r="W1974" s="24"/>
      <c r="X1974" s="25"/>
      <c r="Y1974" s="24"/>
      <c r="Z1974" s="24"/>
      <c r="AA1974" s="24"/>
      <c r="AB1974" s="24"/>
      <c r="AC1974" s="26"/>
      <c r="AD1974" s="24"/>
      <c r="AH1974" s="27"/>
      <c r="AI1974" s="28"/>
      <c r="AJ1974" s="28"/>
      <c r="AK1974" s="28"/>
      <c r="AL1974" s="29"/>
      <c r="AM1974" s="29"/>
      <c r="AO1974" s="27"/>
      <c r="AP1974" s="6"/>
      <c r="AQ1974" s="28"/>
      <c r="AR1974" s="28"/>
      <c r="AS1974" s="25"/>
      <c r="AU1974" s="24"/>
      <c r="AV1974" s="24"/>
      <c r="AW1974" s="24"/>
      <c r="AX1974" s="24"/>
      <c r="AY1974" s="24"/>
      <c r="AZ1974" s="24"/>
      <c r="BA1974" s="24"/>
      <c r="BB1974" s="31"/>
      <c r="BC1974" s="23"/>
      <c r="BD1974" s="32"/>
      <c r="BE1974" s="33"/>
      <c r="BF1974" s="33"/>
      <c r="BM1974" s="35"/>
      <c r="BO1974" s="35"/>
      <c r="BP1974" s="35"/>
      <c r="BQ1974" s="35"/>
      <c r="BR1974" s="35"/>
    </row>
    <row r="1975" spans="9:70" x14ac:dyDescent="0.3">
      <c r="I1975" s="22"/>
      <c r="J1975" s="22"/>
      <c r="K1975" s="22"/>
      <c r="L1975" s="22"/>
      <c r="M1975" s="22"/>
      <c r="N1975" s="22"/>
      <c r="O1975" s="23"/>
      <c r="P1975" s="23"/>
      <c r="Q1975" s="23"/>
      <c r="R1975" s="22"/>
      <c r="S1975" s="22"/>
      <c r="T1975" s="24"/>
      <c r="U1975" s="24"/>
      <c r="V1975" s="24"/>
      <c r="W1975" s="24"/>
      <c r="X1975" s="25"/>
      <c r="Y1975" s="24"/>
      <c r="Z1975" s="24"/>
      <c r="AA1975" s="24"/>
      <c r="AB1975" s="24"/>
      <c r="AC1975" s="26"/>
      <c r="AD1975" s="24"/>
      <c r="AH1975" s="27"/>
      <c r="AI1975" s="28"/>
      <c r="AJ1975" s="28"/>
      <c r="AK1975" s="28"/>
      <c r="AL1975" s="29"/>
      <c r="AM1975" s="29"/>
      <c r="AO1975" s="27"/>
      <c r="AP1975" s="6"/>
      <c r="AQ1975" s="28"/>
      <c r="AR1975" s="28"/>
      <c r="AS1975" s="25"/>
      <c r="AU1975" s="24"/>
      <c r="AV1975" s="24"/>
      <c r="AW1975" s="24"/>
      <c r="AX1975" s="24"/>
      <c r="AY1975" s="24"/>
      <c r="AZ1975" s="24"/>
      <c r="BA1975" s="24"/>
      <c r="BB1975" s="31"/>
      <c r="BC1975" s="23"/>
      <c r="BD1975" s="32"/>
      <c r="BE1975" s="33"/>
      <c r="BF1975" s="33"/>
      <c r="BM1975" s="35"/>
      <c r="BO1975" s="35"/>
      <c r="BP1975" s="35"/>
      <c r="BQ1975" s="35"/>
      <c r="BR1975" s="35"/>
    </row>
    <row r="1976" spans="9:70" x14ac:dyDescent="0.3">
      <c r="I1976" s="22"/>
      <c r="J1976" s="22"/>
      <c r="K1976" s="22"/>
      <c r="L1976" s="22"/>
      <c r="M1976" s="22"/>
      <c r="N1976" s="22"/>
      <c r="O1976" s="23"/>
      <c r="P1976" s="23"/>
      <c r="Q1976" s="23"/>
      <c r="R1976" s="22"/>
      <c r="S1976" s="22"/>
      <c r="T1976" s="24"/>
      <c r="U1976" s="24"/>
      <c r="V1976" s="24"/>
      <c r="W1976" s="24"/>
      <c r="X1976" s="25"/>
      <c r="Y1976" s="24"/>
      <c r="Z1976" s="24"/>
      <c r="AA1976" s="24"/>
      <c r="AB1976" s="24"/>
      <c r="AC1976" s="26"/>
      <c r="AD1976" s="24"/>
      <c r="AH1976" s="27"/>
      <c r="AI1976" s="28"/>
      <c r="AJ1976" s="28"/>
      <c r="AK1976" s="28"/>
      <c r="AL1976" s="29"/>
      <c r="AM1976" s="29"/>
      <c r="AO1976" s="27"/>
      <c r="AP1976" s="6"/>
      <c r="AQ1976" s="28"/>
      <c r="AR1976" s="28"/>
      <c r="AS1976" s="25"/>
      <c r="AU1976" s="24"/>
      <c r="AV1976" s="24"/>
      <c r="AW1976" s="24"/>
      <c r="AX1976" s="24"/>
      <c r="AY1976" s="24"/>
      <c r="AZ1976" s="24"/>
      <c r="BA1976" s="24"/>
      <c r="BB1976" s="31"/>
      <c r="BC1976" s="23"/>
      <c r="BD1976" s="32"/>
      <c r="BE1976" s="33"/>
      <c r="BF1976" s="33"/>
      <c r="BM1976" s="35"/>
      <c r="BO1976" s="35"/>
      <c r="BP1976" s="35"/>
      <c r="BQ1976" s="35"/>
      <c r="BR1976" s="35"/>
    </row>
    <row r="1977" spans="9:70" x14ac:dyDescent="0.3">
      <c r="I1977" s="22"/>
      <c r="J1977" s="22"/>
      <c r="K1977" s="22"/>
      <c r="L1977" s="22"/>
      <c r="M1977" s="22"/>
      <c r="N1977" s="22"/>
      <c r="O1977" s="23"/>
      <c r="P1977" s="23"/>
      <c r="Q1977" s="23"/>
      <c r="R1977" s="22"/>
      <c r="S1977" s="22"/>
      <c r="T1977" s="24"/>
      <c r="U1977" s="24"/>
      <c r="V1977" s="24"/>
      <c r="W1977" s="24"/>
      <c r="X1977" s="25"/>
      <c r="Y1977" s="24"/>
      <c r="Z1977" s="24"/>
      <c r="AA1977" s="24"/>
      <c r="AB1977" s="24"/>
      <c r="AC1977" s="26"/>
      <c r="AD1977" s="24"/>
      <c r="AH1977" s="27"/>
      <c r="AI1977" s="28"/>
      <c r="AJ1977" s="28"/>
      <c r="AK1977" s="28"/>
      <c r="AL1977" s="29"/>
      <c r="AM1977" s="29"/>
      <c r="AO1977" s="27"/>
      <c r="AP1977" s="6"/>
      <c r="AQ1977" s="28"/>
      <c r="AR1977" s="28"/>
      <c r="AS1977" s="25"/>
      <c r="AU1977" s="24"/>
      <c r="AV1977" s="24"/>
      <c r="AW1977" s="24"/>
      <c r="AX1977" s="24"/>
      <c r="AY1977" s="24"/>
      <c r="AZ1977" s="24"/>
      <c r="BA1977" s="24"/>
      <c r="BB1977" s="31"/>
      <c r="BC1977" s="23"/>
      <c r="BD1977" s="32"/>
      <c r="BE1977" s="33"/>
      <c r="BF1977" s="33"/>
      <c r="BM1977" s="35"/>
      <c r="BO1977" s="35"/>
      <c r="BP1977" s="35"/>
      <c r="BQ1977" s="35"/>
      <c r="BR1977" s="35"/>
    </row>
    <row r="1978" spans="9:70" x14ac:dyDescent="0.3">
      <c r="I1978" s="22"/>
      <c r="J1978" s="22"/>
      <c r="K1978" s="22"/>
      <c r="L1978" s="22"/>
      <c r="M1978" s="22"/>
      <c r="N1978" s="22"/>
      <c r="O1978" s="23"/>
      <c r="P1978" s="23"/>
      <c r="Q1978" s="23"/>
      <c r="R1978" s="22"/>
      <c r="S1978" s="22"/>
      <c r="T1978" s="24"/>
      <c r="U1978" s="24"/>
      <c r="V1978" s="24"/>
      <c r="W1978" s="24"/>
      <c r="X1978" s="25"/>
      <c r="Y1978" s="24"/>
      <c r="Z1978" s="24"/>
      <c r="AA1978" s="24"/>
      <c r="AB1978" s="24"/>
      <c r="AC1978" s="26"/>
      <c r="AD1978" s="24"/>
      <c r="AH1978" s="27"/>
      <c r="AI1978" s="28"/>
      <c r="AJ1978" s="28"/>
      <c r="AK1978" s="28"/>
      <c r="AL1978" s="29"/>
      <c r="AM1978" s="29"/>
      <c r="AO1978" s="27"/>
      <c r="AP1978" s="6"/>
      <c r="AQ1978" s="28"/>
      <c r="AR1978" s="28"/>
      <c r="AS1978" s="25"/>
      <c r="AU1978" s="24"/>
      <c r="AV1978" s="24"/>
      <c r="AW1978" s="24"/>
      <c r="AX1978" s="24"/>
      <c r="AY1978" s="24"/>
      <c r="AZ1978" s="24"/>
      <c r="BA1978" s="24"/>
      <c r="BB1978" s="31"/>
      <c r="BC1978" s="23"/>
      <c r="BD1978" s="32"/>
      <c r="BE1978" s="33"/>
      <c r="BF1978" s="33"/>
      <c r="BM1978" s="35"/>
      <c r="BO1978" s="35"/>
      <c r="BP1978" s="35"/>
      <c r="BQ1978" s="35"/>
      <c r="BR1978" s="35"/>
    </row>
    <row r="1979" spans="9:70" x14ac:dyDescent="0.3">
      <c r="I1979" s="22"/>
      <c r="J1979" s="22"/>
      <c r="K1979" s="22"/>
      <c r="L1979" s="22"/>
      <c r="M1979" s="22"/>
      <c r="N1979" s="22"/>
      <c r="O1979" s="23"/>
      <c r="P1979" s="23"/>
      <c r="Q1979" s="23"/>
      <c r="R1979" s="22"/>
      <c r="S1979" s="22"/>
      <c r="T1979" s="24"/>
      <c r="U1979" s="24"/>
      <c r="V1979" s="24"/>
      <c r="W1979" s="24"/>
      <c r="X1979" s="25"/>
      <c r="Y1979" s="24"/>
      <c r="Z1979" s="24"/>
      <c r="AA1979" s="24"/>
      <c r="AB1979" s="24"/>
      <c r="AC1979" s="26"/>
      <c r="AD1979" s="24"/>
      <c r="AH1979" s="27"/>
      <c r="AI1979" s="28"/>
      <c r="AJ1979" s="28"/>
      <c r="AK1979" s="28"/>
      <c r="AL1979" s="29"/>
      <c r="AM1979" s="29"/>
      <c r="AO1979" s="27"/>
      <c r="AP1979" s="6"/>
      <c r="AQ1979" s="28"/>
      <c r="AR1979" s="28"/>
      <c r="AS1979" s="25"/>
      <c r="AU1979" s="24"/>
      <c r="AV1979" s="24"/>
      <c r="AW1979" s="24"/>
      <c r="AX1979" s="24"/>
      <c r="AY1979" s="24"/>
      <c r="AZ1979" s="24"/>
      <c r="BA1979" s="24"/>
      <c r="BB1979" s="31"/>
      <c r="BC1979" s="23"/>
      <c r="BD1979" s="32"/>
      <c r="BE1979" s="33"/>
      <c r="BF1979" s="33"/>
      <c r="BM1979" s="35"/>
      <c r="BO1979" s="35"/>
      <c r="BP1979" s="35"/>
      <c r="BQ1979" s="35"/>
      <c r="BR1979" s="35"/>
    </row>
    <row r="1980" spans="9:70" x14ac:dyDescent="0.3">
      <c r="I1980" s="22"/>
      <c r="J1980" s="22"/>
      <c r="K1980" s="22"/>
      <c r="L1980" s="22"/>
      <c r="M1980" s="22"/>
      <c r="N1980" s="22"/>
      <c r="O1980" s="23"/>
      <c r="P1980" s="23"/>
      <c r="Q1980" s="23"/>
      <c r="R1980" s="22"/>
      <c r="S1980" s="22"/>
      <c r="T1980" s="24"/>
      <c r="U1980" s="24"/>
      <c r="V1980" s="24"/>
      <c r="W1980" s="24"/>
      <c r="X1980" s="25"/>
      <c r="Y1980" s="24"/>
      <c r="Z1980" s="24"/>
      <c r="AA1980" s="24"/>
      <c r="AB1980" s="24"/>
      <c r="AC1980" s="26"/>
      <c r="AD1980" s="24"/>
      <c r="AH1980" s="27"/>
      <c r="AI1980" s="28"/>
      <c r="AJ1980" s="28"/>
      <c r="AK1980" s="28"/>
      <c r="AL1980" s="29"/>
      <c r="AM1980" s="29"/>
      <c r="AO1980" s="27"/>
      <c r="AP1980" s="6"/>
      <c r="AQ1980" s="28"/>
      <c r="AR1980" s="28"/>
      <c r="AS1980" s="25"/>
      <c r="AU1980" s="24"/>
      <c r="AV1980" s="24"/>
      <c r="AW1980" s="24"/>
      <c r="AX1980" s="24"/>
      <c r="AY1980" s="24"/>
      <c r="AZ1980" s="24"/>
      <c r="BA1980" s="24"/>
      <c r="BB1980" s="31"/>
      <c r="BC1980" s="23"/>
      <c r="BD1980" s="32"/>
      <c r="BE1980" s="33"/>
      <c r="BF1980" s="33"/>
      <c r="BM1980" s="35"/>
      <c r="BO1980" s="35"/>
      <c r="BP1980" s="35"/>
      <c r="BQ1980" s="35"/>
      <c r="BR1980" s="35"/>
    </row>
    <row r="1981" spans="9:70" x14ac:dyDescent="0.3">
      <c r="I1981" s="22"/>
      <c r="J1981" s="22"/>
      <c r="K1981" s="22"/>
      <c r="L1981" s="22"/>
      <c r="M1981" s="22"/>
      <c r="N1981" s="22"/>
      <c r="O1981" s="23"/>
      <c r="P1981" s="23"/>
      <c r="Q1981" s="23"/>
      <c r="R1981" s="22"/>
      <c r="S1981" s="22"/>
      <c r="T1981" s="24"/>
      <c r="U1981" s="24"/>
      <c r="V1981" s="24"/>
      <c r="W1981" s="24"/>
      <c r="X1981" s="25"/>
      <c r="Y1981" s="24"/>
      <c r="Z1981" s="24"/>
      <c r="AA1981" s="24"/>
      <c r="AB1981" s="24"/>
      <c r="AC1981" s="26"/>
      <c r="AD1981" s="24"/>
      <c r="AH1981" s="27"/>
      <c r="AI1981" s="28"/>
      <c r="AJ1981" s="28"/>
      <c r="AK1981" s="28"/>
      <c r="AL1981" s="29"/>
      <c r="AM1981" s="29"/>
      <c r="AO1981" s="27"/>
      <c r="AP1981" s="6"/>
      <c r="AQ1981" s="28"/>
      <c r="AR1981" s="28"/>
      <c r="AS1981" s="25"/>
      <c r="AU1981" s="24"/>
      <c r="AV1981" s="24"/>
      <c r="AW1981" s="24"/>
      <c r="AX1981" s="24"/>
      <c r="AY1981" s="24"/>
      <c r="AZ1981" s="24"/>
      <c r="BA1981" s="24"/>
      <c r="BB1981" s="31"/>
      <c r="BC1981" s="23"/>
      <c r="BD1981" s="32"/>
      <c r="BE1981" s="33"/>
      <c r="BF1981" s="33"/>
      <c r="BM1981" s="35"/>
      <c r="BO1981" s="35"/>
      <c r="BP1981" s="35"/>
      <c r="BQ1981" s="35"/>
      <c r="BR1981" s="35"/>
    </row>
    <row r="1982" spans="9:70" x14ac:dyDescent="0.3">
      <c r="I1982" s="22"/>
      <c r="J1982" s="22"/>
      <c r="K1982" s="22"/>
      <c r="L1982" s="22"/>
      <c r="M1982" s="22"/>
      <c r="N1982" s="22"/>
      <c r="O1982" s="23"/>
      <c r="P1982" s="23"/>
      <c r="Q1982" s="23"/>
      <c r="R1982" s="22"/>
      <c r="S1982" s="22"/>
      <c r="T1982" s="24"/>
      <c r="U1982" s="24"/>
      <c r="V1982" s="24"/>
      <c r="W1982" s="24"/>
      <c r="X1982" s="25"/>
      <c r="Y1982" s="24"/>
      <c r="Z1982" s="24"/>
      <c r="AA1982" s="24"/>
      <c r="AB1982" s="24"/>
      <c r="AC1982" s="26"/>
      <c r="AD1982" s="24"/>
      <c r="AH1982" s="27"/>
      <c r="AI1982" s="28"/>
      <c r="AJ1982" s="28"/>
      <c r="AK1982" s="28"/>
      <c r="AL1982" s="29"/>
      <c r="AM1982" s="29"/>
      <c r="AO1982" s="27"/>
      <c r="AP1982" s="6"/>
      <c r="AQ1982" s="28"/>
      <c r="AR1982" s="28"/>
      <c r="AS1982" s="25"/>
      <c r="AU1982" s="24"/>
      <c r="AV1982" s="24"/>
      <c r="AW1982" s="24"/>
      <c r="AX1982" s="24"/>
      <c r="AY1982" s="24"/>
      <c r="AZ1982" s="24"/>
      <c r="BA1982" s="24"/>
      <c r="BB1982" s="31"/>
      <c r="BC1982" s="23"/>
      <c r="BD1982" s="32"/>
      <c r="BE1982" s="33"/>
      <c r="BF1982" s="33"/>
      <c r="BM1982" s="35"/>
      <c r="BO1982" s="35"/>
      <c r="BP1982" s="35"/>
      <c r="BQ1982" s="35"/>
      <c r="BR1982" s="35"/>
    </row>
    <row r="1983" spans="9:70" x14ac:dyDescent="0.3">
      <c r="I1983" s="22"/>
      <c r="J1983" s="22"/>
      <c r="K1983" s="22"/>
      <c r="L1983" s="22"/>
      <c r="M1983" s="22"/>
      <c r="N1983" s="22"/>
      <c r="O1983" s="23"/>
      <c r="P1983" s="23"/>
      <c r="Q1983" s="23"/>
      <c r="R1983" s="22"/>
      <c r="S1983" s="22"/>
      <c r="T1983" s="24"/>
      <c r="U1983" s="24"/>
      <c r="V1983" s="24"/>
      <c r="W1983" s="24"/>
      <c r="X1983" s="25"/>
      <c r="Y1983" s="24"/>
      <c r="Z1983" s="24"/>
      <c r="AA1983" s="24"/>
      <c r="AB1983" s="24"/>
      <c r="AC1983" s="26"/>
      <c r="AD1983" s="24"/>
      <c r="AH1983" s="27"/>
      <c r="AI1983" s="28"/>
      <c r="AJ1983" s="28"/>
      <c r="AK1983" s="28"/>
      <c r="AL1983" s="29"/>
      <c r="AM1983" s="29"/>
      <c r="AO1983" s="27"/>
      <c r="AP1983" s="6"/>
      <c r="AQ1983" s="28"/>
      <c r="AR1983" s="28"/>
      <c r="AS1983" s="25"/>
      <c r="AU1983" s="24"/>
      <c r="AV1983" s="24"/>
      <c r="AW1983" s="24"/>
      <c r="AX1983" s="24"/>
      <c r="AY1983" s="24"/>
      <c r="AZ1983" s="24"/>
      <c r="BA1983" s="24"/>
      <c r="BB1983" s="31"/>
      <c r="BC1983" s="23"/>
      <c r="BD1983" s="32"/>
      <c r="BE1983" s="33"/>
      <c r="BF1983" s="33"/>
      <c r="BM1983" s="35"/>
      <c r="BO1983" s="35"/>
      <c r="BP1983" s="35"/>
      <c r="BQ1983" s="35"/>
      <c r="BR1983" s="35"/>
    </row>
    <row r="1984" spans="9:70" x14ac:dyDescent="0.3">
      <c r="I1984" s="22"/>
      <c r="J1984" s="22"/>
      <c r="K1984" s="22"/>
      <c r="L1984" s="22"/>
      <c r="M1984" s="22"/>
      <c r="N1984" s="22"/>
      <c r="O1984" s="23"/>
      <c r="P1984" s="23"/>
      <c r="Q1984" s="23"/>
      <c r="R1984" s="22"/>
      <c r="S1984" s="22"/>
      <c r="T1984" s="24"/>
      <c r="U1984" s="24"/>
      <c r="V1984" s="24"/>
      <c r="W1984" s="24"/>
      <c r="X1984" s="25"/>
      <c r="Y1984" s="24"/>
      <c r="Z1984" s="24"/>
      <c r="AA1984" s="24"/>
      <c r="AB1984" s="24"/>
      <c r="AC1984" s="26"/>
      <c r="AD1984" s="24"/>
      <c r="AH1984" s="27"/>
      <c r="AI1984" s="28"/>
      <c r="AJ1984" s="28"/>
      <c r="AK1984" s="28"/>
      <c r="AL1984" s="29"/>
      <c r="AM1984" s="29"/>
      <c r="AO1984" s="27"/>
      <c r="AP1984" s="6"/>
      <c r="AQ1984" s="28"/>
      <c r="AR1984" s="28"/>
      <c r="AS1984" s="25"/>
      <c r="AU1984" s="24"/>
      <c r="AV1984" s="24"/>
      <c r="AW1984" s="24"/>
      <c r="AX1984" s="24"/>
      <c r="AY1984" s="24"/>
      <c r="AZ1984" s="24"/>
      <c r="BA1984" s="24"/>
      <c r="BB1984" s="31"/>
      <c r="BC1984" s="23"/>
      <c r="BD1984" s="32"/>
      <c r="BE1984" s="33"/>
      <c r="BF1984" s="33"/>
      <c r="BM1984" s="35"/>
      <c r="BO1984" s="35"/>
      <c r="BP1984" s="35"/>
      <c r="BQ1984" s="35"/>
      <c r="BR1984" s="35"/>
    </row>
    <row r="1985" spans="9:70" x14ac:dyDescent="0.3">
      <c r="I1985" s="22"/>
      <c r="J1985" s="22"/>
      <c r="K1985" s="22"/>
      <c r="L1985" s="22"/>
      <c r="M1985" s="22"/>
      <c r="N1985" s="22"/>
      <c r="O1985" s="23"/>
      <c r="P1985" s="23"/>
      <c r="Q1985" s="23"/>
      <c r="R1985" s="22"/>
      <c r="S1985" s="22"/>
      <c r="T1985" s="24"/>
      <c r="U1985" s="24"/>
      <c r="V1985" s="24"/>
      <c r="W1985" s="24"/>
      <c r="X1985" s="25"/>
      <c r="Y1985" s="24"/>
      <c r="Z1985" s="24"/>
      <c r="AA1985" s="24"/>
      <c r="AB1985" s="24"/>
      <c r="AC1985" s="26"/>
      <c r="AD1985" s="24"/>
      <c r="AH1985" s="27"/>
      <c r="AI1985" s="28"/>
      <c r="AJ1985" s="28"/>
      <c r="AK1985" s="28"/>
      <c r="AL1985" s="29"/>
      <c r="AM1985" s="29"/>
      <c r="AO1985" s="27"/>
      <c r="AP1985" s="6"/>
      <c r="AQ1985" s="28"/>
      <c r="AR1985" s="28"/>
      <c r="AS1985" s="25"/>
      <c r="AU1985" s="24"/>
      <c r="AV1985" s="24"/>
      <c r="AW1985" s="24"/>
      <c r="AX1985" s="24"/>
      <c r="AY1985" s="24"/>
      <c r="AZ1985" s="24"/>
      <c r="BA1985" s="24"/>
      <c r="BB1985" s="31"/>
      <c r="BC1985" s="23"/>
      <c r="BD1985" s="32"/>
      <c r="BE1985" s="33"/>
      <c r="BF1985" s="33"/>
      <c r="BM1985" s="35"/>
      <c r="BO1985" s="35"/>
      <c r="BP1985" s="35"/>
      <c r="BQ1985" s="35"/>
      <c r="BR1985" s="35"/>
    </row>
    <row r="1986" spans="9:70" x14ac:dyDescent="0.3">
      <c r="I1986" s="22"/>
      <c r="J1986" s="22"/>
      <c r="K1986" s="22"/>
      <c r="L1986" s="22"/>
      <c r="M1986" s="22"/>
      <c r="N1986" s="22"/>
      <c r="O1986" s="23"/>
      <c r="P1986" s="23"/>
      <c r="Q1986" s="23"/>
      <c r="R1986" s="22"/>
      <c r="S1986" s="22"/>
      <c r="T1986" s="24"/>
      <c r="U1986" s="24"/>
      <c r="V1986" s="24"/>
      <c r="W1986" s="24"/>
      <c r="X1986" s="25"/>
      <c r="Y1986" s="24"/>
      <c r="Z1986" s="24"/>
      <c r="AA1986" s="24"/>
      <c r="AB1986" s="24"/>
      <c r="AC1986" s="26"/>
      <c r="AD1986" s="24"/>
      <c r="AH1986" s="27"/>
      <c r="AI1986" s="28"/>
      <c r="AJ1986" s="28"/>
      <c r="AK1986" s="28"/>
      <c r="AL1986" s="29"/>
      <c r="AM1986" s="29"/>
      <c r="AO1986" s="27"/>
      <c r="AP1986" s="6"/>
      <c r="AQ1986" s="28"/>
      <c r="AR1986" s="28"/>
      <c r="AS1986" s="25"/>
      <c r="AU1986" s="24"/>
      <c r="AV1986" s="24"/>
      <c r="AW1986" s="24"/>
      <c r="AX1986" s="24"/>
      <c r="AY1986" s="24"/>
      <c r="AZ1986" s="24"/>
      <c r="BA1986" s="24"/>
      <c r="BB1986" s="31"/>
      <c r="BC1986" s="23"/>
      <c r="BD1986" s="32"/>
      <c r="BE1986" s="33"/>
      <c r="BF1986" s="33"/>
      <c r="BM1986" s="35"/>
      <c r="BO1986" s="35"/>
      <c r="BP1986" s="35"/>
      <c r="BQ1986" s="35"/>
      <c r="BR1986" s="35"/>
    </row>
    <row r="1987" spans="9:70" x14ac:dyDescent="0.3">
      <c r="I1987" s="22"/>
      <c r="J1987" s="22"/>
      <c r="K1987" s="22"/>
      <c r="L1987" s="22"/>
      <c r="M1987" s="22"/>
      <c r="N1987" s="22"/>
      <c r="O1987" s="23"/>
      <c r="P1987" s="23"/>
      <c r="Q1987" s="23"/>
      <c r="R1987" s="22"/>
      <c r="S1987" s="22"/>
      <c r="T1987" s="24"/>
      <c r="U1987" s="24"/>
      <c r="V1987" s="24"/>
      <c r="W1987" s="24"/>
      <c r="X1987" s="25"/>
      <c r="Y1987" s="24"/>
      <c r="Z1987" s="24"/>
      <c r="AA1987" s="24"/>
      <c r="AB1987" s="24"/>
      <c r="AC1987" s="26"/>
      <c r="AD1987" s="24"/>
      <c r="AH1987" s="27"/>
      <c r="AI1987" s="28"/>
      <c r="AJ1987" s="28"/>
      <c r="AK1987" s="28"/>
      <c r="AL1987" s="29"/>
      <c r="AM1987" s="29"/>
      <c r="AO1987" s="27"/>
      <c r="AP1987" s="6"/>
      <c r="AQ1987" s="28"/>
      <c r="AR1987" s="28"/>
      <c r="AS1987" s="25"/>
      <c r="AU1987" s="24"/>
      <c r="AV1987" s="24"/>
      <c r="AW1987" s="24"/>
      <c r="AX1987" s="24"/>
      <c r="AY1987" s="24"/>
      <c r="AZ1987" s="24"/>
      <c r="BA1987" s="24"/>
      <c r="BB1987" s="31"/>
      <c r="BC1987" s="23"/>
      <c r="BD1987" s="32"/>
      <c r="BE1987" s="33"/>
      <c r="BF1987" s="33"/>
      <c r="BM1987" s="35"/>
      <c r="BO1987" s="35"/>
      <c r="BP1987" s="35"/>
      <c r="BQ1987" s="35"/>
      <c r="BR1987" s="35"/>
    </row>
    <row r="1988" spans="9:70" x14ac:dyDescent="0.3">
      <c r="I1988" s="22"/>
      <c r="J1988" s="22"/>
      <c r="K1988" s="22"/>
      <c r="L1988" s="22"/>
      <c r="M1988" s="22"/>
      <c r="N1988" s="22"/>
      <c r="O1988" s="23"/>
      <c r="P1988" s="23"/>
      <c r="Q1988" s="23"/>
      <c r="R1988" s="22"/>
      <c r="S1988" s="22"/>
      <c r="T1988" s="24"/>
      <c r="U1988" s="24"/>
      <c r="V1988" s="24"/>
      <c r="W1988" s="24"/>
      <c r="X1988" s="25"/>
      <c r="Y1988" s="24"/>
      <c r="Z1988" s="24"/>
      <c r="AA1988" s="24"/>
      <c r="AB1988" s="24"/>
      <c r="AC1988" s="26"/>
      <c r="AD1988" s="24"/>
      <c r="AH1988" s="27"/>
      <c r="AI1988" s="28"/>
      <c r="AJ1988" s="28"/>
      <c r="AK1988" s="28"/>
      <c r="AL1988" s="29"/>
      <c r="AM1988" s="29"/>
      <c r="AO1988" s="27"/>
      <c r="AP1988" s="6"/>
      <c r="AQ1988" s="28"/>
      <c r="AR1988" s="28"/>
      <c r="AS1988" s="25"/>
      <c r="AU1988" s="24"/>
      <c r="AV1988" s="24"/>
      <c r="AW1988" s="24"/>
      <c r="AX1988" s="24"/>
      <c r="AY1988" s="24"/>
      <c r="AZ1988" s="24"/>
      <c r="BA1988" s="24"/>
      <c r="BB1988" s="31"/>
      <c r="BC1988" s="23"/>
      <c r="BD1988" s="32"/>
      <c r="BE1988" s="33"/>
      <c r="BF1988" s="33"/>
      <c r="BM1988" s="35"/>
      <c r="BO1988" s="35"/>
      <c r="BP1988" s="35"/>
      <c r="BQ1988" s="35"/>
      <c r="BR1988" s="35"/>
    </row>
    <row r="1989" spans="9:70" x14ac:dyDescent="0.3">
      <c r="I1989" s="22"/>
      <c r="J1989" s="22"/>
      <c r="K1989" s="22"/>
      <c r="L1989" s="22"/>
      <c r="M1989" s="22"/>
      <c r="N1989" s="22"/>
      <c r="O1989" s="23"/>
      <c r="P1989" s="23"/>
      <c r="Q1989" s="23"/>
      <c r="R1989" s="22"/>
      <c r="S1989" s="22"/>
      <c r="T1989" s="24"/>
      <c r="U1989" s="24"/>
      <c r="V1989" s="24"/>
      <c r="W1989" s="24"/>
      <c r="X1989" s="25"/>
      <c r="Y1989" s="24"/>
      <c r="Z1989" s="24"/>
      <c r="AA1989" s="24"/>
      <c r="AB1989" s="24"/>
      <c r="AC1989" s="26"/>
      <c r="AD1989" s="24"/>
      <c r="AH1989" s="27"/>
      <c r="AI1989" s="28"/>
      <c r="AJ1989" s="28"/>
      <c r="AK1989" s="28"/>
      <c r="AL1989" s="29"/>
      <c r="AM1989" s="29"/>
      <c r="AO1989" s="27"/>
      <c r="AP1989" s="6"/>
      <c r="AQ1989" s="28"/>
      <c r="AR1989" s="28"/>
      <c r="AS1989" s="25"/>
      <c r="AU1989" s="24"/>
      <c r="AV1989" s="24"/>
      <c r="AW1989" s="24"/>
      <c r="AX1989" s="24"/>
      <c r="AY1989" s="24"/>
      <c r="AZ1989" s="24"/>
      <c r="BA1989" s="24"/>
      <c r="BB1989" s="31"/>
      <c r="BC1989" s="23"/>
      <c r="BD1989" s="32"/>
      <c r="BE1989" s="33"/>
      <c r="BF1989" s="33"/>
      <c r="BM1989" s="35"/>
      <c r="BO1989" s="35"/>
      <c r="BP1989" s="35"/>
      <c r="BQ1989" s="35"/>
      <c r="BR1989" s="35"/>
    </row>
    <row r="1990" spans="9:70" x14ac:dyDescent="0.3">
      <c r="I1990" s="22"/>
      <c r="J1990" s="22"/>
      <c r="K1990" s="22"/>
      <c r="L1990" s="22"/>
      <c r="M1990" s="22"/>
      <c r="N1990" s="22"/>
      <c r="O1990" s="23"/>
      <c r="P1990" s="23"/>
      <c r="Q1990" s="23"/>
      <c r="R1990" s="22"/>
      <c r="S1990" s="22"/>
      <c r="T1990" s="24"/>
      <c r="U1990" s="24"/>
      <c r="V1990" s="24"/>
      <c r="W1990" s="24"/>
      <c r="X1990" s="25"/>
      <c r="Y1990" s="24"/>
      <c r="Z1990" s="24"/>
      <c r="AA1990" s="24"/>
      <c r="AB1990" s="24"/>
      <c r="AC1990" s="26"/>
      <c r="AD1990" s="24"/>
      <c r="AH1990" s="27"/>
      <c r="AI1990" s="28"/>
      <c r="AJ1990" s="28"/>
      <c r="AK1990" s="28"/>
      <c r="AL1990" s="29"/>
      <c r="AM1990" s="29"/>
      <c r="AO1990" s="27"/>
      <c r="AP1990" s="6"/>
      <c r="AQ1990" s="28"/>
      <c r="AR1990" s="28"/>
      <c r="AS1990" s="25"/>
      <c r="AU1990" s="24"/>
      <c r="AV1990" s="24"/>
      <c r="AW1990" s="24"/>
      <c r="AX1990" s="24"/>
      <c r="AY1990" s="24"/>
      <c r="AZ1990" s="24"/>
      <c r="BA1990" s="24"/>
      <c r="BB1990" s="31"/>
      <c r="BC1990" s="23"/>
      <c r="BD1990" s="32"/>
      <c r="BE1990" s="33"/>
      <c r="BF1990" s="33"/>
      <c r="BM1990" s="35"/>
      <c r="BO1990" s="35"/>
      <c r="BP1990" s="35"/>
      <c r="BQ1990" s="35"/>
      <c r="BR1990" s="35"/>
    </row>
    <row r="1991" spans="9:70" x14ac:dyDescent="0.3">
      <c r="I1991" s="22"/>
      <c r="J1991" s="22"/>
      <c r="K1991" s="22"/>
      <c r="L1991" s="22"/>
      <c r="M1991" s="22"/>
      <c r="N1991" s="22"/>
      <c r="O1991" s="23"/>
      <c r="P1991" s="23"/>
      <c r="Q1991" s="23"/>
      <c r="R1991" s="22"/>
      <c r="S1991" s="22"/>
      <c r="T1991" s="24"/>
      <c r="U1991" s="24"/>
      <c r="V1991" s="24"/>
      <c r="W1991" s="24"/>
      <c r="X1991" s="25"/>
      <c r="Y1991" s="24"/>
      <c r="Z1991" s="24"/>
      <c r="AA1991" s="24"/>
      <c r="AB1991" s="24"/>
      <c r="AC1991" s="26"/>
      <c r="AD1991" s="24"/>
      <c r="AH1991" s="27"/>
      <c r="AI1991" s="28"/>
      <c r="AJ1991" s="28"/>
      <c r="AK1991" s="28"/>
      <c r="AL1991" s="29"/>
      <c r="AM1991" s="29"/>
      <c r="AO1991" s="27"/>
      <c r="AP1991" s="6"/>
      <c r="AQ1991" s="28"/>
      <c r="AR1991" s="28"/>
      <c r="AS1991" s="25"/>
      <c r="AU1991" s="24"/>
      <c r="AV1991" s="24"/>
      <c r="AW1991" s="24"/>
      <c r="AX1991" s="24"/>
      <c r="AY1991" s="24"/>
      <c r="AZ1991" s="24"/>
      <c r="BA1991" s="24"/>
      <c r="BB1991" s="31"/>
      <c r="BC1991" s="23"/>
      <c r="BD1991" s="32"/>
      <c r="BE1991" s="33"/>
      <c r="BF1991" s="33"/>
      <c r="BM1991" s="35"/>
      <c r="BO1991" s="35"/>
      <c r="BP1991" s="35"/>
      <c r="BQ1991" s="35"/>
      <c r="BR1991" s="35"/>
    </row>
    <row r="1992" spans="9:70" x14ac:dyDescent="0.3">
      <c r="I1992" s="22"/>
      <c r="J1992" s="22"/>
      <c r="K1992" s="22"/>
      <c r="L1992" s="22"/>
      <c r="M1992" s="22"/>
      <c r="N1992" s="22"/>
      <c r="O1992" s="23"/>
      <c r="P1992" s="23"/>
      <c r="Q1992" s="23"/>
      <c r="R1992" s="22"/>
      <c r="S1992" s="22"/>
      <c r="T1992" s="24"/>
      <c r="U1992" s="24"/>
      <c r="V1992" s="24"/>
      <c r="W1992" s="24"/>
      <c r="X1992" s="25"/>
      <c r="Y1992" s="24"/>
      <c r="Z1992" s="24"/>
      <c r="AA1992" s="24"/>
      <c r="AB1992" s="24"/>
      <c r="AC1992" s="26"/>
      <c r="AD1992" s="24"/>
      <c r="AH1992" s="27"/>
      <c r="AI1992" s="28"/>
      <c r="AJ1992" s="28"/>
      <c r="AK1992" s="28"/>
      <c r="AL1992" s="29"/>
      <c r="AM1992" s="29"/>
      <c r="AO1992" s="27"/>
      <c r="AP1992" s="6"/>
      <c r="AQ1992" s="28"/>
      <c r="AR1992" s="28"/>
      <c r="AS1992" s="25"/>
      <c r="AU1992" s="24"/>
      <c r="AV1992" s="24"/>
      <c r="AW1992" s="24"/>
      <c r="AX1992" s="24"/>
      <c r="AY1992" s="24"/>
      <c r="AZ1992" s="24"/>
      <c r="BA1992" s="24"/>
      <c r="BB1992" s="31"/>
      <c r="BC1992" s="23"/>
      <c r="BD1992" s="32"/>
      <c r="BE1992" s="33"/>
      <c r="BF1992" s="33"/>
      <c r="BM1992" s="35"/>
      <c r="BO1992" s="35"/>
      <c r="BP1992" s="35"/>
      <c r="BQ1992" s="35"/>
      <c r="BR1992" s="35"/>
    </row>
    <row r="1993" spans="9:70" x14ac:dyDescent="0.3">
      <c r="I1993" s="22"/>
      <c r="J1993" s="22"/>
      <c r="K1993" s="22"/>
      <c r="L1993" s="22"/>
      <c r="M1993" s="22"/>
      <c r="N1993" s="22"/>
      <c r="O1993" s="23"/>
      <c r="P1993" s="23"/>
      <c r="Q1993" s="23"/>
      <c r="R1993" s="22"/>
      <c r="S1993" s="22"/>
      <c r="T1993" s="24"/>
      <c r="U1993" s="24"/>
      <c r="V1993" s="24"/>
      <c r="W1993" s="24"/>
      <c r="X1993" s="25"/>
      <c r="Y1993" s="24"/>
      <c r="Z1993" s="24"/>
      <c r="AA1993" s="24"/>
      <c r="AB1993" s="24"/>
      <c r="AC1993" s="26"/>
      <c r="AD1993" s="24"/>
      <c r="AH1993" s="27"/>
      <c r="AI1993" s="28"/>
      <c r="AJ1993" s="28"/>
      <c r="AK1993" s="28"/>
      <c r="AL1993" s="29"/>
      <c r="AM1993" s="29"/>
      <c r="AO1993" s="27"/>
      <c r="AP1993" s="6"/>
      <c r="AQ1993" s="28"/>
      <c r="AR1993" s="28"/>
      <c r="AS1993" s="25"/>
      <c r="AU1993" s="24"/>
      <c r="AV1993" s="24"/>
      <c r="AW1993" s="24"/>
      <c r="AX1993" s="24"/>
      <c r="AY1993" s="24"/>
      <c r="AZ1993" s="24"/>
      <c r="BA1993" s="24"/>
      <c r="BB1993" s="31"/>
      <c r="BC1993" s="23"/>
      <c r="BD1993" s="32"/>
      <c r="BE1993" s="33"/>
      <c r="BF1993" s="33"/>
      <c r="BM1993" s="35"/>
      <c r="BO1993" s="35"/>
      <c r="BP1993" s="35"/>
      <c r="BQ1993" s="35"/>
      <c r="BR1993" s="35"/>
    </row>
    <row r="1994" spans="9:70" x14ac:dyDescent="0.3">
      <c r="I1994" s="22"/>
      <c r="J1994" s="22"/>
      <c r="K1994" s="22"/>
      <c r="L1994" s="22"/>
      <c r="M1994" s="22"/>
      <c r="N1994" s="22"/>
      <c r="O1994" s="23"/>
      <c r="P1994" s="23"/>
      <c r="Q1994" s="23"/>
      <c r="R1994" s="22"/>
      <c r="S1994" s="22"/>
      <c r="T1994" s="24"/>
      <c r="U1994" s="24"/>
      <c r="V1994" s="24"/>
      <c r="W1994" s="24"/>
      <c r="X1994" s="25"/>
      <c r="Y1994" s="24"/>
      <c r="Z1994" s="24"/>
      <c r="AA1994" s="24"/>
      <c r="AB1994" s="24"/>
      <c r="AC1994" s="26"/>
      <c r="AD1994" s="24"/>
      <c r="AH1994" s="27"/>
      <c r="AI1994" s="28"/>
      <c r="AJ1994" s="28"/>
      <c r="AK1994" s="28"/>
      <c r="AL1994" s="29"/>
      <c r="AM1994" s="29"/>
      <c r="AO1994" s="27"/>
      <c r="AP1994" s="6"/>
      <c r="AQ1994" s="28"/>
      <c r="AR1994" s="28"/>
      <c r="AS1994" s="25"/>
      <c r="AU1994" s="24"/>
      <c r="AV1994" s="24"/>
      <c r="AW1994" s="24"/>
      <c r="AX1994" s="24"/>
      <c r="AY1994" s="24"/>
      <c r="AZ1994" s="24"/>
      <c r="BA1994" s="24"/>
      <c r="BB1994" s="31"/>
      <c r="BC1994" s="23"/>
      <c r="BD1994" s="32"/>
      <c r="BE1994" s="33"/>
      <c r="BF1994" s="33"/>
      <c r="BM1994" s="35"/>
      <c r="BO1994" s="35"/>
      <c r="BP1994" s="35"/>
      <c r="BQ1994" s="35"/>
      <c r="BR1994" s="35"/>
    </row>
    <row r="1995" spans="9:70" x14ac:dyDescent="0.3">
      <c r="I1995" s="22"/>
      <c r="J1995" s="22"/>
      <c r="K1995" s="22"/>
      <c r="L1995" s="22"/>
      <c r="M1995" s="22"/>
      <c r="N1995" s="22"/>
      <c r="O1995" s="23"/>
      <c r="P1995" s="23"/>
      <c r="Q1995" s="23"/>
      <c r="R1995" s="22"/>
      <c r="S1995" s="22"/>
      <c r="T1995" s="24"/>
      <c r="U1995" s="24"/>
      <c r="V1995" s="24"/>
      <c r="W1995" s="24"/>
      <c r="X1995" s="25"/>
      <c r="Y1995" s="24"/>
      <c r="Z1995" s="24"/>
      <c r="AA1995" s="24"/>
      <c r="AB1995" s="24"/>
      <c r="AC1995" s="26"/>
      <c r="AD1995" s="24"/>
      <c r="AH1995" s="27"/>
      <c r="AI1995" s="28"/>
      <c r="AJ1995" s="28"/>
      <c r="AK1995" s="28"/>
      <c r="AL1995" s="29"/>
      <c r="AM1995" s="29"/>
      <c r="AO1995" s="27"/>
      <c r="AP1995" s="6"/>
      <c r="AQ1995" s="28"/>
      <c r="AR1995" s="28"/>
      <c r="AS1995" s="25"/>
      <c r="AU1995" s="24"/>
      <c r="AV1995" s="24"/>
      <c r="AW1995" s="24"/>
      <c r="AX1995" s="24"/>
      <c r="AY1995" s="24"/>
      <c r="AZ1995" s="24"/>
      <c r="BA1995" s="24"/>
      <c r="BB1995" s="31"/>
      <c r="BC1995" s="23"/>
      <c r="BD1995" s="32"/>
      <c r="BE1995" s="33"/>
      <c r="BF1995" s="33"/>
      <c r="BM1995" s="35"/>
      <c r="BO1995" s="35"/>
      <c r="BP1995" s="35"/>
      <c r="BQ1995" s="35"/>
      <c r="BR1995" s="35"/>
    </row>
    <row r="1996" spans="9:70" x14ac:dyDescent="0.3">
      <c r="I1996" s="22"/>
      <c r="J1996" s="22"/>
      <c r="K1996" s="22"/>
      <c r="L1996" s="22"/>
      <c r="M1996" s="22"/>
      <c r="N1996" s="22"/>
      <c r="O1996" s="23"/>
      <c r="P1996" s="23"/>
      <c r="Q1996" s="23"/>
      <c r="R1996" s="22"/>
      <c r="S1996" s="22"/>
      <c r="T1996" s="24"/>
      <c r="U1996" s="24"/>
      <c r="V1996" s="24"/>
      <c r="W1996" s="24"/>
      <c r="X1996" s="25"/>
      <c r="Y1996" s="24"/>
      <c r="Z1996" s="24"/>
      <c r="AA1996" s="24"/>
      <c r="AB1996" s="24"/>
      <c r="AC1996" s="26"/>
      <c r="AD1996" s="24"/>
      <c r="AH1996" s="27"/>
      <c r="AI1996" s="28"/>
      <c r="AJ1996" s="28"/>
      <c r="AK1996" s="28"/>
      <c r="AL1996" s="29"/>
      <c r="AM1996" s="29"/>
      <c r="AO1996" s="27"/>
      <c r="AP1996" s="6"/>
      <c r="AQ1996" s="28"/>
      <c r="AR1996" s="28"/>
      <c r="AS1996" s="25"/>
      <c r="AU1996" s="24"/>
      <c r="AV1996" s="24"/>
      <c r="AW1996" s="24"/>
      <c r="AX1996" s="24"/>
      <c r="AY1996" s="24"/>
      <c r="AZ1996" s="24"/>
      <c r="BA1996" s="24"/>
      <c r="BB1996" s="31"/>
      <c r="BC1996" s="23"/>
      <c r="BD1996" s="32"/>
      <c r="BE1996" s="33"/>
      <c r="BF1996" s="33"/>
      <c r="BM1996" s="35"/>
      <c r="BO1996" s="35"/>
      <c r="BP1996" s="35"/>
      <c r="BQ1996" s="35"/>
      <c r="BR1996" s="35"/>
    </row>
    <row r="1997" spans="9:70" x14ac:dyDescent="0.3">
      <c r="I1997" s="22"/>
      <c r="J1997" s="22"/>
      <c r="K1997" s="22"/>
      <c r="L1997" s="22"/>
      <c r="M1997" s="22"/>
      <c r="N1997" s="22"/>
      <c r="O1997" s="23"/>
      <c r="P1997" s="23"/>
      <c r="Q1997" s="23"/>
      <c r="R1997" s="22"/>
      <c r="S1997" s="22"/>
      <c r="T1997" s="24"/>
      <c r="U1997" s="24"/>
      <c r="V1997" s="24"/>
      <c r="W1997" s="24"/>
      <c r="X1997" s="25"/>
      <c r="Y1997" s="24"/>
      <c r="Z1997" s="24"/>
      <c r="AA1997" s="24"/>
      <c r="AB1997" s="24"/>
      <c r="AC1997" s="26"/>
      <c r="AD1997" s="24"/>
      <c r="AH1997" s="27"/>
      <c r="AI1997" s="28"/>
      <c r="AJ1997" s="28"/>
      <c r="AK1997" s="28"/>
      <c r="AL1997" s="29"/>
      <c r="AM1997" s="29"/>
      <c r="AO1997" s="27"/>
      <c r="AP1997" s="6"/>
      <c r="AQ1997" s="28"/>
      <c r="AR1997" s="28"/>
      <c r="AS1997" s="25"/>
      <c r="AU1997" s="24"/>
      <c r="AV1997" s="24"/>
      <c r="AW1997" s="24"/>
      <c r="AX1997" s="24"/>
      <c r="AY1997" s="24"/>
      <c r="AZ1997" s="24"/>
      <c r="BA1997" s="24"/>
      <c r="BB1997" s="31"/>
      <c r="BC1997" s="23"/>
      <c r="BD1997" s="32"/>
      <c r="BE1997" s="33"/>
      <c r="BF1997" s="33"/>
      <c r="BM1997" s="35"/>
      <c r="BO1997" s="35"/>
      <c r="BP1997" s="35"/>
      <c r="BQ1997" s="35"/>
      <c r="BR1997" s="35"/>
    </row>
    <row r="1998" spans="9:70" x14ac:dyDescent="0.3">
      <c r="I1998" s="22"/>
      <c r="J1998" s="22"/>
      <c r="K1998" s="22"/>
      <c r="L1998" s="22"/>
      <c r="M1998" s="22"/>
      <c r="N1998" s="22"/>
      <c r="O1998" s="23"/>
      <c r="P1998" s="23"/>
      <c r="Q1998" s="23"/>
      <c r="R1998" s="22"/>
      <c r="S1998" s="22"/>
      <c r="T1998" s="24"/>
      <c r="U1998" s="24"/>
      <c r="V1998" s="24"/>
      <c r="W1998" s="24"/>
      <c r="X1998" s="25"/>
      <c r="Y1998" s="24"/>
      <c r="Z1998" s="24"/>
      <c r="AA1998" s="24"/>
      <c r="AB1998" s="24"/>
      <c r="AC1998" s="26"/>
      <c r="AD1998" s="24"/>
      <c r="AH1998" s="27"/>
      <c r="AI1998" s="28"/>
      <c r="AJ1998" s="28"/>
      <c r="AK1998" s="28"/>
      <c r="AL1998" s="29"/>
      <c r="AM1998" s="29"/>
      <c r="AO1998" s="27"/>
      <c r="AP1998" s="6"/>
      <c r="AQ1998" s="28"/>
      <c r="AR1998" s="28"/>
      <c r="AS1998" s="25"/>
      <c r="AU1998" s="24"/>
      <c r="AV1998" s="24"/>
      <c r="AW1998" s="24"/>
      <c r="AX1998" s="24"/>
      <c r="AY1998" s="24"/>
      <c r="AZ1998" s="24"/>
      <c r="BA1998" s="24"/>
      <c r="BB1998" s="31"/>
      <c r="BC1998" s="23"/>
      <c r="BD1998" s="32"/>
      <c r="BE1998" s="33"/>
      <c r="BF1998" s="33"/>
      <c r="BM1998" s="35"/>
      <c r="BO1998" s="35"/>
      <c r="BP1998" s="35"/>
      <c r="BQ1998" s="35"/>
      <c r="BR1998" s="35"/>
    </row>
    <row r="1999" spans="9:70" x14ac:dyDescent="0.3">
      <c r="I1999" s="22"/>
      <c r="J1999" s="22"/>
      <c r="K1999" s="22"/>
      <c r="L1999" s="22"/>
      <c r="M1999" s="22"/>
      <c r="N1999" s="22"/>
      <c r="O1999" s="23"/>
      <c r="P1999" s="23"/>
      <c r="Q1999" s="23"/>
      <c r="R1999" s="22"/>
      <c r="S1999" s="22"/>
      <c r="T1999" s="24"/>
      <c r="U1999" s="24"/>
      <c r="V1999" s="24"/>
      <c r="W1999" s="24"/>
      <c r="X1999" s="25"/>
      <c r="Y1999" s="24"/>
      <c r="Z1999" s="24"/>
      <c r="AA1999" s="24"/>
      <c r="AB1999" s="24"/>
      <c r="AC1999" s="26"/>
      <c r="AD1999" s="24"/>
      <c r="AH1999" s="27"/>
      <c r="AI1999" s="28"/>
      <c r="AJ1999" s="28"/>
      <c r="AK1999" s="28"/>
      <c r="AL1999" s="29"/>
      <c r="AM1999" s="29"/>
      <c r="AO1999" s="27"/>
      <c r="AP1999" s="6"/>
      <c r="AQ1999" s="28"/>
      <c r="AR1999" s="28"/>
      <c r="AS1999" s="25"/>
      <c r="AU1999" s="24"/>
      <c r="AV1999" s="24"/>
      <c r="AW1999" s="24"/>
      <c r="AX1999" s="24"/>
      <c r="AY1999" s="24"/>
      <c r="AZ1999" s="24"/>
      <c r="BA1999" s="24"/>
      <c r="BB1999" s="31"/>
      <c r="BC1999" s="23"/>
      <c r="BD1999" s="32"/>
      <c r="BE1999" s="33"/>
      <c r="BF1999" s="33"/>
      <c r="BM1999" s="35"/>
      <c r="BO1999" s="35"/>
      <c r="BP1999" s="35"/>
      <c r="BQ1999" s="35"/>
      <c r="BR1999" s="35"/>
    </row>
    <row r="2000" spans="9:70" x14ac:dyDescent="0.3">
      <c r="I2000" s="22"/>
      <c r="J2000" s="22"/>
      <c r="K2000" s="22"/>
      <c r="L2000" s="22"/>
      <c r="M2000" s="22"/>
      <c r="N2000" s="22"/>
      <c r="O2000" s="23"/>
      <c r="P2000" s="23"/>
      <c r="Q2000" s="23"/>
      <c r="R2000" s="22"/>
      <c r="S2000" s="22"/>
      <c r="T2000" s="24"/>
      <c r="U2000" s="24"/>
      <c r="V2000" s="24"/>
      <c r="W2000" s="24"/>
      <c r="X2000" s="25"/>
      <c r="Y2000" s="24"/>
      <c r="Z2000" s="24"/>
      <c r="AA2000" s="24"/>
      <c r="AB2000" s="24"/>
      <c r="AC2000" s="26"/>
      <c r="AD2000" s="24"/>
      <c r="AH2000" s="27"/>
      <c r="AI2000" s="28"/>
      <c r="AJ2000" s="28"/>
      <c r="AK2000" s="28"/>
      <c r="AL2000" s="29"/>
      <c r="AM2000" s="29"/>
      <c r="AO2000" s="27"/>
      <c r="AP2000" s="6"/>
      <c r="AQ2000" s="28"/>
      <c r="AR2000" s="28"/>
      <c r="AS2000" s="25"/>
      <c r="AU2000" s="24"/>
      <c r="AV2000" s="24"/>
      <c r="AW2000" s="24"/>
      <c r="AX2000" s="24"/>
      <c r="AY2000" s="24"/>
      <c r="AZ2000" s="24"/>
      <c r="BA2000" s="24"/>
      <c r="BB2000" s="31"/>
      <c r="BC2000" s="23"/>
      <c r="BD2000" s="32"/>
      <c r="BE2000" s="33"/>
      <c r="BF2000" s="33"/>
      <c r="BM2000" s="35"/>
      <c r="BO2000" s="35"/>
      <c r="BP2000" s="35"/>
      <c r="BQ2000" s="35"/>
      <c r="BR2000" s="35"/>
    </row>
    <row r="2001" spans="9:70" x14ac:dyDescent="0.3">
      <c r="I2001" s="22"/>
      <c r="J2001" s="22"/>
      <c r="K2001" s="22"/>
      <c r="L2001" s="22"/>
      <c r="M2001" s="22"/>
      <c r="N2001" s="22"/>
      <c r="O2001" s="23"/>
      <c r="P2001" s="23"/>
      <c r="Q2001" s="23"/>
      <c r="R2001" s="22"/>
      <c r="S2001" s="22"/>
      <c r="T2001" s="24"/>
      <c r="U2001" s="24"/>
      <c r="V2001" s="24"/>
      <c r="W2001" s="24"/>
      <c r="X2001" s="25"/>
      <c r="Y2001" s="24"/>
      <c r="Z2001" s="24"/>
      <c r="AA2001" s="24"/>
      <c r="AB2001" s="24"/>
      <c r="AC2001" s="26"/>
      <c r="AD2001" s="24"/>
      <c r="AH2001" s="27"/>
      <c r="AI2001" s="28"/>
      <c r="AJ2001" s="28"/>
      <c r="AK2001" s="28"/>
      <c r="AL2001" s="29"/>
      <c r="AM2001" s="29"/>
      <c r="AO2001" s="27"/>
      <c r="AP2001" s="6"/>
      <c r="AQ2001" s="28"/>
      <c r="AR2001" s="28"/>
      <c r="AS2001" s="25"/>
      <c r="AU2001" s="24"/>
      <c r="AV2001" s="24"/>
      <c r="AW2001" s="24"/>
      <c r="AX2001" s="24"/>
      <c r="AY2001" s="24"/>
      <c r="AZ2001" s="24"/>
      <c r="BA2001" s="24"/>
      <c r="BB2001" s="31"/>
      <c r="BC2001" s="23"/>
      <c r="BD2001" s="32"/>
      <c r="BE2001" s="33"/>
      <c r="BF2001" s="33"/>
      <c r="BM2001" s="35"/>
      <c r="BO2001" s="35"/>
      <c r="BP2001" s="35"/>
      <c r="BQ2001" s="35"/>
      <c r="BR2001" s="35"/>
    </row>
    <row r="2002" spans="9:70" x14ac:dyDescent="0.3">
      <c r="I2002" s="22"/>
      <c r="J2002" s="22"/>
      <c r="K2002" s="22"/>
      <c r="L2002" s="22"/>
      <c r="M2002" s="22"/>
      <c r="N2002" s="22"/>
      <c r="O2002" s="23"/>
      <c r="P2002" s="23"/>
      <c r="Q2002" s="23"/>
      <c r="R2002" s="22"/>
      <c r="S2002" s="22"/>
      <c r="T2002" s="24"/>
      <c r="U2002" s="24"/>
      <c r="V2002" s="24"/>
      <c r="W2002" s="24"/>
      <c r="X2002" s="25"/>
      <c r="Y2002" s="24"/>
      <c r="Z2002" s="24"/>
      <c r="AA2002" s="24"/>
      <c r="AB2002" s="24"/>
      <c r="AC2002" s="26"/>
      <c r="AD2002" s="24"/>
      <c r="AH2002" s="27"/>
      <c r="AI2002" s="28"/>
      <c r="AJ2002" s="28"/>
      <c r="AK2002" s="28"/>
      <c r="AL2002" s="29"/>
      <c r="AM2002" s="29"/>
      <c r="AO2002" s="27"/>
      <c r="AP2002" s="6"/>
      <c r="AQ2002" s="28"/>
      <c r="AR2002" s="28"/>
      <c r="AS2002" s="25"/>
      <c r="AU2002" s="24"/>
      <c r="AV2002" s="24"/>
      <c r="AW2002" s="24"/>
      <c r="AX2002" s="24"/>
      <c r="AY2002" s="24"/>
      <c r="AZ2002" s="24"/>
      <c r="BA2002" s="24"/>
      <c r="BB2002" s="31"/>
      <c r="BC2002" s="23"/>
      <c r="BD2002" s="32"/>
      <c r="BE2002" s="33"/>
      <c r="BF2002" s="33"/>
      <c r="BM2002" s="35"/>
      <c r="BO2002" s="35"/>
      <c r="BP2002" s="35"/>
      <c r="BQ2002" s="35"/>
      <c r="BR2002" s="35"/>
    </row>
    <row r="2003" spans="9:70" x14ac:dyDescent="0.3">
      <c r="I2003" s="22"/>
      <c r="J2003" s="22"/>
      <c r="K2003" s="22"/>
      <c r="L2003" s="22"/>
      <c r="M2003" s="22"/>
      <c r="N2003" s="22"/>
      <c r="O2003" s="23"/>
      <c r="P2003" s="23"/>
      <c r="Q2003" s="23"/>
      <c r="R2003" s="22"/>
      <c r="S2003" s="22"/>
      <c r="T2003" s="24"/>
      <c r="U2003" s="24"/>
      <c r="V2003" s="24"/>
      <c r="W2003" s="24"/>
      <c r="X2003" s="25"/>
      <c r="Y2003" s="24"/>
      <c r="Z2003" s="24"/>
      <c r="AA2003" s="24"/>
      <c r="AB2003" s="24"/>
      <c r="AC2003" s="26"/>
      <c r="AD2003" s="24"/>
      <c r="AH2003" s="27"/>
      <c r="AI2003" s="28"/>
      <c r="AJ2003" s="28"/>
      <c r="AK2003" s="28"/>
      <c r="AL2003" s="29"/>
      <c r="AM2003" s="29"/>
      <c r="AO2003" s="27"/>
      <c r="AP2003" s="6"/>
      <c r="AQ2003" s="28"/>
      <c r="AR2003" s="28"/>
      <c r="AS2003" s="25"/>
      <c r="AU2003" s="24"/>
      <c r="AV2003" s="24"/>
      <c r="AW2003" s="24"/>
      <c r="AX2003" s="24"/>
      <c r="AY2003" s="24"/>
      <c r="AZ2003" s="24"/>
      <c r="BA2003" s="24"/>
      <c r="BB2003" s="31"/>
      <c r="BC2003" s="23"/>
      <c r="BD2003" s="32"/>
      <c r="BE2003" s="33"/>
      <c r="BF2003" s="33"/>
      <c r="BM2003" s="35"/>
      <c r="BO2003" s="35"/>
      <c r="BP2003" s="35"/>
      <c r="BQ2003" s="35"/>
      <c r="BR2003" s="35"/>
    </row>
    <row r="2004" spans="9:70" x14ac:dyDescent="0.3">
      <c r="I2004" s="22"/>
      <c r="J2004" s="22"/>
      <c r="K2004" s="22"/>
      <c r="L2004" s="22"/>
      <c r="M2004" s="22"/>
      <c r="N2004" s="22"/>
      <c r="O2004" s="23"/>
      <c r="P2004" s="23"/>
      <c r="Q2004" s="23"/>
      <c r="R2004" s="22"/>
      <c r="S2004" s="22"/>
      <c r="T2004" s="24"/>
      <c r="U2004" s="24"/>
      <c r="V2004" s="24"/>
      <c r="W2004" s="24"/>
      <c r="X2004" s="25"/>
      <c r="Y2004" s="24"/>
      <c r="Z2004" s="24"/>
      <c r="AA2004" s="24"/>
      <c r="AB2004" s="24"/>
      <c r="AC2004" s="26"/>
      <c r="AD2004" s="24"/>
      <c r="AH2004" s="27"/>
      <c r="AI2004" s="28"/>
      <c r="AJ2004" s="28"/>
      <c r="AK2004" s="28"/>
      <c r="AL2004" s="29"/>
      <c r="AM2004" s="29"/>
      <c r="AO2004" s="27"/>
      <c r="AP2004" s="6"/>
      <c r="AQ2004" s="28"/>
      <c r="AR2004" s="28"/>
      <c r="AS2004" s="25"/>
      <c r="AU2004" s="24"/>
      <c r="AV2004" s="24"/>
      <c r="AW2004" s="24"/>
      <c r="AX2004" s="24"/>
      <c r="AY2004" s="24"/>
      <c r="AZ2004" s="24"/>
      <c r="BA2004" s="24"/>
      <c r="BB2004" s="31"/>
      <c r="BC2004" s="23"/>
      <c r="BD2004" s="32"/>
      <c r="BE2004" s="33"/>
      <c r="BF2004" s="33"/>
      <c r="BM2004" s="35"/>
      <c r="BO2004" s="35"/>
      <c r="BP2004" s="35"/>
      <c r="BQ2004" s="35"/>
      <c r="BR2004" s="35"/>
    </row>
    <row r="2005" spans="9:70" x14ac:dyDescent="0.3">
      <c r="I2005" s="22"/>
      <c r="J2005" s="22"/>
      <c r="K2005" s="22"/>
      <c r="L2005" s="22"/>
      <c r="M2005" s="22"/>
      <c r="N2005" s="22"/>
      <c r="O2005" s="23"/>
      <c r="P2005" s="23"/>
      <c r="Q2005" s="23"/>
      <c r="R2005" s="22"/>
      <c r="S2005" s="22"/>
      <c r="T2005" s="24"/>
      <c r="U2005" s="24"/>
      <c r="V2005" s="24"/>
      <c r="W2005" s="24"/>
      <c r="X2005" s="25"/>
      <c r="Y2005" s="24"/>
      <c r="Z2005" s="24"/>
      <c r="AA2005" s="24"/>
      <c r="AB2005" s="24"/>
      <c r="AC2005" s="26"/>
      <c r="AD2005" s="24"/>
      <c r="AH2005" s="27"/>
      <c r="AI2005" s="28"/>
      <c r="AJ2005" s="28"/>
      <c r="AK2005" s="28"/>
      <c r="AL2005" s="29"/>
      <c r="AM2005" s="29"/>
      <c r="AO2005" s="27"/>
      <c r="AP2005" s="6"/>
      <c r="AQ2005" s="28"/>
      <c r="AR2005" s="28"/>
      <c r="AS2005" s="25"/>
      <c r="AU2005" s="24"/>
      <c r="AV2005" s="24"/>
      <c r="AW2005" s="24"/>
      <c r="AX2005" s="24"/>
      <c r="AY2005" s="24"/>
      <c r="AZ2005" s="24"/>
      <c r="BA2005" s="24"/>
      <c r="BB2005" s="31"/>
      <c r="BC2005" s="23"/>
      <c r="BD2005" s="32"/>
      <c r="BE2005" s="33"/>
      <c r="BF2005" s="33"/>
      <c r="BM2005" s="35"/>
      <c r="BO2005" s="35"/>
      <c r="BP2005" s="35"/>
      <c r="BQ2005" s="35"/>
      <c r="BR2005" s="35"/>
    </row>
    <row r="2006" spans="9:70" x14ac:dyDescent="0.3">
      <c r="I2006" s="22"/>
      <c r="J2006" s="22"/>
      <c r="K2006" s="22"/>
      <c r="L2006" s="22"/>
      <c r="M2006" s="22"/>
      <c r="N2006" s="22"/>
      <c r="O2006" s="23"/>
      <c r="P2006" s="23"/>
      <c r="Q2006" s="23"/>
      <c r="R2006" s="22"/>
      <c r="S2006" s="22"/>
      <c r="T2006" s="24"/>
      <c r="U2006" s="24"/>
      <c r="V2006" s="24"/>
      <c r="W2006" s="24"/>
      <c r="X2006" s="25"/>
      <c r="Y2006" s="24"/>
      <c r="Z2006" s="24"/>
      <c r="AA2006" s="24"/>
      <c r="AB2006" s="24"/>
      <c r="AC2006" s="26"/>
      <c r="AD2006" s="24"/>
      <c r="AH2006" s="27"/>
      <c r="AI2006" s="28"/>
      <c r="AJ2006" s="28"/>
      <c r="AK2006" s="28"/>
      <c r="AL2006" s="29"/>
      <c r="AM2006" s="29"/>
      <c r="AO2006" s="27"/>
      <c r="AP2006" s="6"/>
      <c r="AQ2006" s="28"/>
      <c r="AR2006" s="28"/>
      <c r="AS2006" s="25"/>
      <c r="AU2006" s="24"/>
      <c r="AV2006" s="24"/>
      <c r="AW2006" s="24"/>
      <c r="AX2006" s="24"/>
      <c r="AY2006" s="24"/>
      <c r="AZ2006" s="24"/>
      <c r="BA2006" s="24"/>
      <c r="BB2006" s="31"/>
      <c r="BC2006" s="23"/>
      <c r="BD2006" s="32"/>
      <c r="BE2006" s="33"/>
      <c r="BF2006" s="33"/>
      <c r="BM2006" s="35"/>
      <c r="BO2006" s="35"/>
      <c r="BP2006" s="35"/>
      <c r="BQ2006" s="35"/>
      <c r="BR2006" s="35"/>
    </row>
    <row r="2007" spans="9:70" x14ac:dyDescent="0.3">
      <c r="I2007" s="22"/>
      <c r="J2007" s="22"/>
      <c r="K2007" s="22"/>
      <c r="L2007" s="22"/>
      <c r="M2007" s="22"/>
      <c r="N2007" s="22"/>
      <c r="O2007" s="23"/>
      <c r="P2007" s="23"/>
      <c r="Q2007" s="23"/>
      <c r="R2007" s="22"/>
      <c r="S2007" s="22"/>
      <c r="T2007" s="24"/>
      <c r="U2007" s="24"/>
      <c r="V2007" s="24"/>
      <c r="W2007" s="24"/>
      <c r="X2007" s="25"/>
      <c r="Y2007" s="24"/>
      <c r="Z2007" s="24"/>
      <c r="AA2007" s="24"/>
      <c r="AB2007" s="24"/>
      <c r="AC2007" s="26"/>
      <c r="AD2007" s="24"/>
      <c r="AH2007" s="27"/>
      <c r="AI2007" s="28"/>
      <c r="AJ2007" s="28"/>
      <c r="AK2007" s="28"/>
      <c r="AL2007" s="29"/>
      <c r="AM2007" s="29"/>
      <c r="AO2007" s="27"/>
      <c r="AP2007" s="6"/>
      <c r="AQ2007" s="28"/>
      <c r="AR2007" s="28"/>
      <c r="AS2007" s="25"/>
      <c r="AU2007" s="24"/>
      <c r="AV2007" s="24"/>
      <c r="AW2007" s="24"/>
      <c r="AX2007" s="24"/>
      <c r="AY2007" s="24"/>
      <c r="AZ2007" s="24"/>
      <c r="BA2007" s="24"/>
      <c r="BB2007" s="31"/>
      <c r="BC2007" s="23"/>
      <c r="BD2007" s="32"/>
      <c r="BE2007" s="33"/>
      <c r="BF2007" s="33"/>
      <c r="BM2007" s="35"/>
      <c r="BO2007" s="35"/>
      <c r="BP2007" s="35"/>
      <c r="BQ2007" s="35"/>
      <c r="BR2007" s="35"/>
    </row>
    <row r="2008" spans="9:70" x14ac:dyDescent="0.3">
      <c r="I2008" s="22"/>
      <c r="J2008" s="22"/>
      <c r="K2008" s="22"/>
      <c r="L2008" s="22"/>
      <c r="M2008" s="22"/>
      <c r="N2008" s="22"/>
      <c r="O2008" s="23"/>
      <c r="P2008" s="23"/>
      <c r="Q2008" s="23"/>
      <c r="R2008" s="22"/>
      <c r="S2008" s="22"/>
      <c r="T2008" s="24"/>
      <c r="U2008" s="24"/>
      <c r="V2008" s="24"/>
      <c r="W2008" s="24"/>
      <c r="X2008" s="25"/>
      <c r="Y2008" s="24"/>
      <c r="Z2008" s="24"/>
      <c r="AA2008" s="24"/>
      <c r="AB2008" s="24"/>
      <c r="AC2008" s="26"/>
      <c r="AD2008" s="24"/>
      <c r="AH2008" s="27"/>
      <c r="AI2008" s="28"/>
      <c r="AJ2008" s="28"/>
      <c r="AK2008" s="28"/>
      <c r="AL2008" s="29"/>
      <c r="AM2008" s="29"/>
      <c r="AO2008" s="27"/>
      <c r="AP2008" s="6"/>
      <c r="AQ2008" s="28"/>
      <c r="AR2008" s="28"/>
      <c r="AS2008" s="25"/>
      <c r="AU2008" s="24"/>
      <c r="AV2008" s="24"/>
      <c r="AW2008" s="24"/>
      <c r="AX2008" s="24"/>
      <c r="AY2008" s="24"/>
      <c r="AZ2008" s="24"/>
      <c r="BA2008" s="24"/>
      <c r="BB2008" s="31"/>
      <c r="BC2008" s="23"/>
      <c r="BD2008" s="32"/>
      <c r="BE2008" s="33"/>
      <c r="BF2008" s="33"/>
      <c r="BM2008" s="35"/>
      <c r="BO2008" s="35"/>
      <c r="BP2008" s="35"/>
      <c r="BQ2008" s="35"/>
      <c r="BR2008" s="35"/>
    </row>
    <row r="2009" spans="9:70" x14ac:dyDescent="0.3">
      <c r="I2009" s="22"/>
      <c r="J2009" s="22"/>
      <c r="K2009" s="22"/>
      <c r="L2009" s="22"/>
      <c r="M2009" s="22"/>
      <c r="N2009" s="22"/>
      <c r="O2009" s="23"/>
      <c r="P2009" s="23"/>
      <c r="Q2009" s="23"/>
      <c r="R2009" s="22"/>
      <c r="S2009" s="22"/>
      <c r="T2009" s="24"/>
      <c r="U2009" s="24"/>
      <c r="V2009" s="24"/>
      <c r="W2009" s="24"/>
      <c r="X2009" s="25"/>
      <c r="Y2009" s="24"/>
      <c r="Z2009" s="24"/>
      <c r="AA2009" s="24"/>
      <c r="AB2009" s="24"/>
      <c r="AC2009" s="26"/>
      <c r="AD2009" s="24"/>
      <c r="AH2009" s="27"/>
      <c r="AI2009" s="28"/>
      <c r="AJ2009" s="28"/>
      <c r="AK2009" s="28"/>
      <c r="AL2009" s="29"/>
      <c r="AM2009" s="29"/>
      <c r="AO2009" s="27"/>
      <c r="AP2009" s="6"/>
      <c r="AQ2009" s="28"/>
      <c r="AR2009" s="28"/>
      <c r="AS2009" s="25"/>
      <c r="AU2009" s="24"/>
      <c r="AV2009" s="24"/>
      <c r="AW2009" s="24"/>
      <c r="AX2009" s="24"/>
      <c r="AY2009" s="24"/>
      <c r="AZ2009" s="24"/>
      <c r="BA2009" s="24"/>
      <c r="BB2009" s="31"/>
      <c r="BC2009" s="23"/>
      <c r="BD2009" s="32"/>
      <c r="BE2009" s="33"/>
      <c r="BF2009" s="33"/>
      <c r="BM2009" s="35"/>
      <c r="BO2009" s="35"/>
      <c r="BP2009" s="35"/>
      <c r="BQ2009" s="35"/>
      <c r="BR2009" s="35"/>
    </row>
    <row r="2010" spans="9:70" x14ac:dyDescent="0.3">
      <c r="I2010" s="22"/>
      <c r="J2010" s="22"/>
      <c r="K2010" s="22"/>
      <c r="L2010" s="22"/>
      <c r="M2010" s="22"/>
      <c r="N2010" s="22"/>
      <c r="O2010" s="23"/>
      <c r="P2010" s="23"/>
      <c r="Q2010" s="23"/>
      <c r="R2010" s="22"/>
      <c r="S2010" s="22"/>
      <c r="T2010" s="24"/>
      <c r="U2010" s="24"/>
      <c r="V2010" s="24"/>
      <c r="W2010" s="24"/>
      <c r="X2010" s="25"/>
      <c r="Y2010" s="24"/>
      <c r="Z2010" s="24"/>
      <c r="AA2010" s="24"/>
      <c r="AB2010" s="24"/>
      <c r="AC2010" s="26"/>
      <c r="AD2010" s="24"/>
      <c r="AH2010" s="27"/>
      <c r="AI2010" s="28"/>
      <c r="AJ2010" s="28"/>
      <c r="AK2010" s="28"/>
      <c r="AL2010" s="29"/>
      <c r="AM2010" s="29"/>
      <c r="AO2010" s="27"/>
      <c r="AP2010" s="6"/>
      <c r="AQ2010" s="28"/>
      <c r="AR2010" s="28"/>
      <c r="AS2010" s="25"/>
      <c r="AU2010" s="24"/>
      <c r="AV2010" s="24"/>
      <c r="AW2010" s="24"/>
      <c r="AX2010" s="24"/>
      <c r="AY2010" s="24"/>
      <c r="AZ2010" s="24"/>
      <c r="BA2010" s="24"/>
      <c r="BB2010" s="31"/>
      <c r="BC2010" s="23"/>
      <c r="BD2010" s="32"/>
      <c r="BE2010" s="33"/>
      <c r="BF2010" s="33"/>
      <c r="BM2010" s="35"/>
      <c r="BO2010" s="35"/>
      <c r="BP2010" s="35"/>
      <c r="BQ2010" s="35"/>
      <c r="BR2010" s="35"/>
    </row>
    <row r="2011" spans="9:70" x14ac:dyDescent="0.3">
      <c r="I2011" s="22"/>
      <c r="J2011" s="22"/>
      <c r="K2011" s="22"/>
      <c r="L2011" s="22"/>
      <c r="M2011" s="22"/>
      <c r="N2011" s="22"/>
      <c r="O2011" s="23"/>
      <c r="P2011" s="23"/>
      <c r="Q2011" s="23"/>
      <c r="R2011" s="22"/>
      <c r="S2011" s="22"/>
      <c r="T2011" s="24"/>
      <c r="U2011" s="24"/>
      <c r="V2011" s="24"/>
      <c r="W2011" s="24"/>
      <c r="X2011" s="25"/>
      <c r="Y2011" s="24"/>
      <c r="Z2011" s="24"/>
      <c r="AA2011" s="24"/>
      <c r="AB2011" s="24"/>
      <c r="AC2011" s="26"/>
      <c r="AD2011" s="24"/>
      <c r="AH2011" s="27"/>
      <c r="AI2011" s="28"/>
      <c r="AJ2011" s="28"/>
      <c r="AK2011" s="28"/>
      <c r="AL2011" s="29"/>
      <c r="AM2011" s="29"/>
      <c r="AO2011" s="27"/>
      <c r="AP2011" s="6"/>
      <c r="AQ2011" s="28"/>
      <c r="AR2011" s="28"/>
      <c r="AS2011" s="25"/>
      <c r="AU2011" s="24"/>
      <c r="AV2011" s="24"/>
      <c r="AW2011" s="24"/>
      <c r="AX2011" s="24"/>
      <c r="AY2011" s="24"/>
      <c r="AZ2011" s="24"/>
      <c r="BA2011" s="24"/>
      <c r="BB2011" s="31"/>
      <c r="BC2011" s="23"/>
      <c r="BD2011" s="32"/>
      <c r="BE2011" s="33"/>
      <c r="BF2011" s="33"/>
      <c r="BM2011" s="35"/>
      <c r="BO2011" s="35"/>
      <c r="BP2011" s="35"/>
      <c r="BQ2011" s="35"/>
      <c r="BR2011" s="35"/>
    </row>
    <row r="2012" spans="9:70" x14ac:dyDescent="0.3">
      <c r="I2012" s="22"/>
      <c r="J2012" s="22"/>
      <c r="K2012" s="22"/>
      <c r="L2012" s="22"/>
      <c r="M2012" s="22"/>
      <c r="N2012" s="22"/>
      <c r="O2012" s="23"/>
      <c r="P2012" s="23"/>
      <c r="Q2012" s="23"/>
      <c r="R2012" s="22"/>
      <c r="S2012" s="22"/>
      <c r="T2012" s="24"/>
      <c r="U2012" s="24"/>
      <c r="V2012" s="24"/>
      <c r="W2012" s="24"/>
      <c r="X2012" s="25"/>
      <c r="Y2012" s="24"/>
      <c r="Z2012" s="24"/>
      <c r="AA2012" s="24"/>
      <c r="AB2012" s="24"/>
      <c r="AC2012" s="26"/>
      <c r="AD2012" s="24"/>
      <c r="AH2012" s="27"/>
      <c r="AI2012" s="28"/>
      <c r="AJ2012" s="28"/>
      <c r="AK2012" s="28"/>
      <c r="AL2012" s="29"/>
      <c r="AM2012" s="29"/>
      <c r="AO2012" s="27"/>
      <c r="AP2012" s="6"/>
      <c r="AQ2012" s="28"/>
      <c r="AR2012" s="28"/>
      <c r="AS2012" s="25"/>
      <c r="AU2012" s="24"/>
      <c r="AV2012" s="24"/>
      <c r="AW2012" s="24"/>
      <c r="AX2012" s="24"/>
      <c r="AY2012" s="24"/>
      <c r="AZ2012" s="24"/>
      <c r="BA2012" s="24"/>
      <c r="BB2012" s="31"/>
      <c r="BC2012" s="23"/>
      <c r="BD2012" s="32"/>
      <c r="BE2012" s="33"/>
      <c r="BF2012" s="33"/>
      <c r="BM2012" s="35"/>
      <c r="BO2012" s="35"/>
      <c r="BP2012" s="35"/>
      <c r="BQ2012" s="35"/>
      <c r="BR2012" s="35"/>
    </row>
    <row r="2013" spans="9:70" x14ac:dyDescent="0.3">
      <c r="I2013" s="22"/>
      <c r="J2013" s="22"/>
      <c r="K2013" s="22"/>
      <c r="L2013" s="22"/>
      <c r="M2013" s="22"/>
      <c r="N2013" s="22"/>
      <c r="O2013" s="23"/>
      <c r="P2013" s="23"/>
      <c r="Q2013" s="23"/>
      <c r="R2013" s="22"/>
      <c r="S2013" s="22"/>
      <c r="T2013" s="24"/>
      <c r="U2013" s="24"/>
      <c r="V2013" s="24"/>
      <c r="W2013" s="24"/>
      <c r="X2013" s="25"/>
      <c r="Y2013" s="24"/>
      <c r="Z2013" s="24"/>
      <c r="AA2013" s="24"/>
      <c r="AB2013" s="24"/>
      <c r="AC2013" s="26"/>
      <c r="AD2013" s="24"/>
      <c r="AH2013" s="27"/>
      <c r="AI2013" s="28"/>
      <c r="AJ2013" s="28"/>
      <c r="AK2013" s="28"/>
      <c r="AL2013" s="29"/>
      <c r="AM2013" s="29"/>
      <c r="AO2013" s="27"/>
      <c r="AP2013" s="6"/>
      <c r="AQ2013" s="28"/>
      <c r="AR2013" s="28"/>
      <c r="AS2013" s="25"/>
      <c r="AU2013" s="24"/>
      <c r="AV2013" s="24"/>
      <c r="AW2013" s="24"/>
      <c r="AX2013" s="24"/>
      <c r="AY2013" s="24"/>
      <c r="AZ2013" s="24"/>
      <c r="BA2013" s="24"/>
      <c r="BB2013" s="31"/>
      <c r="BC2013" s="23"/>
      <c r="BD2013" s="32"/>
      <c r="BE2013" s="33"/>
      <c r="BF2013" s="33"/>
      <c r="BM2013" s="35"/>
      <c r="BO2013" s="35"/>
      <c r="BP2013" s="35"/>
      <c r="BQ2013" s="35"/>
      <c r="BR2013" s="35"/>
    </row>
    <row r="2014" spans="9:70" x14ac:dyDescent="0.3">
      <c r="I2014" s="22"/>
      <c r="J2014" s="22"/>
      <c r="K2014" s="22"/>
      <c r="L2014" s="22"/>
      <c r="M2014" s="22"/>
      <c r="N2014" s="22"/>
      <c r="O2014" s="23"/>
      <c r="P2014" s="23"/>
      <c r="Q2014" s="23"/>
      <c r="R2014" s="22"/>
      <c r="S2014" s="22"/>
      <c r="T2014" s="24"/>
      <c r="U2014" s="24"/>
      <c r="V2014" s="24"/>
      <c r="W2014" s="24"/>
      <c r="X2014" s="25"/>
      <c r="Y2014" s="24"/>
      <c r="Z2014" s="24"/>
      <c r="AA2014" s="24"/>
      <c r="AB2014" s="24"/>
      <c r="AC2014" s="26"/>
      <c r="AD2014" s="24"/>
      <c r="AH2014" s="27"/>
      <c r="AI2014" s="28"/>
      <c r="AJ2014" s="28"/>
      <c r="AK2014" s="28"/>
      <c r="AL2014" s="29"/>
      <c r="AM2014" s="29"/>
      <c r="AO2014" s="27"/>
      <c r="AP2014" s="6"/>
      <c r="AQ2014" s="28"/>
      <c r="AR2014" s="28"/>
      <c r="AS2014" s="25"/>
      <c r="AU2014" s="24"/>
      <c r="AV2014" s="24"/>
      <c r="AW2014" s="24"/>
      <c r="AX2014" s="24"/>
      <c r="AY2014" s="24"/>
      <c r="AZ2014" s="24"/>
      <c r="BA2014" s="24"/>
      <c r="BB2014" s="31"/>
      <c r="BC2014" s="23"/>
      <c r="BD2014" s="32"/>
      <c r="BE2014" s="33"/>
      <c r="BF2014" s="33"/>
      <c r="BM2014" s="35"/>
      <c r="BO2014" s="35"/>
      <c r="BP2014" s="35"/>
      <c r="BQ2014" s="35"/>
      <c r="BR2014" s="35"/>
    </row>
    <row r="2015" spans="9:70" x14ac:dyDescent="0.3">
      <c r="I2015" s="22"/>
      <c r="J2015" s="22"/>
      <c r="K2015" s="22"/>
      <c r="L2015" s="22"/>
      <c r="M2015" s="22"/>
      <c r="N2015" s="22"/>
      <c r="O2015" s="23"/>
      <c r="P2015" s="23"/>
      <c r="Q2015" s="23"/>
      <c r="R2015" s="22"/>
      <c r="S2015" s="22"/>
      <c r="T2015" s="24"/>
      <c r="U2015" s="24"/>
      <c r="V2015" s="24"/>
      <c r="W2015" s="24"/>
      <c r="X2015" s="25"/>
      <c r="Y2015" s="24"/>
      <c r="Z2015" s="24"/>
      <c r="AA2015" s="24"/>
      <c r="AB2015" s="24"/>
      <c r="AC2015" s="26"/>
      <c r="AD2015" s="24"/>
      <c r="AH2015" s="27"/>
      <c r="AI2015" s="28"/>
      <c r="AJ2015" s="28"/>
      <c r="AK2015" s="28"/>
      <c r="AL2015" s="29"/>
      <c r="AM2015" s="29"/>
      <c r="AO2015" s="27"/>
      <c r="AP2015" s="6"/>
      <c r="AQ2015" s="28"/>
      <c r="AR2015" s="28"/>
      <c r="AS2015" s="25"/>
      <c r="AU2015" s="24"/>
      <c r="AV2015" s="24"/>
      <c r="AW2015" s="24"/>
      <c r="AX2015" s="24"/>
      <c r="AY2015" s="24"/>
      <c r="AZ2015" s="24"/>
      <c r="BA2015" s="24"/>
      <c r="BB2015" s="31"/>
      <c r="BC2015" s="23"/>
      <c r="BD2015" s="32"/>
      <c r="BE2015" s="33"/>
      <c r="BF2015" s="33"/>
      <c r="BM2015" s="35"/>
      <c r="BO2015" s="35"/>
      <c r="BP2015" s="35"/>
      <c r="BQ2015" s="35"/>
      <c r="BR2015" s="35"/>
    </row>
    <row r="2016" spans="9:70" x14ac:dyDescent="0.3">
      <c r="I2016" s="22"/>
      <c r="J2016" s="22"/>
      <c r="K2016" s="22"/>
      <c r="L2016" s="22"/>
      <c r="M2016" s="22"/>
      <c r="N2016" s="22"/>
      <c r="O2016" s="23"/>
      <c r="P2016" s="23"/>
      <c r="Q2016" s="23"/>
      <c r="R2016" s="22"/>
      <c r="S2016" s="22"/>
      <c r="T2016" s="24"/>
      <c r="U2016" s="24"/>
      <c r="V2016" s="24"/>
      <c r="W2016" s="24"/>
      <c r="X2016" s="25"/>
      <c r="Y2016" s="24"/>
      <c r="Z2016" s="24"/>
      <c r="AA2016" s="24"/>
      <c r="AB2016" s="24"/>
      <c r="AC2016" s="26"/>
      <c r="AD2016" s="24"/>
      <c r="AH2016" s="27"/>
      <c r="AI2016" s="28"/>
      <c r="AJ2016" s="28"/>
      <c r="AK2016" s="28"/>
      <c r="AL2016" s="29"/>
      <c r="AM2016" s="29"/>
      <c r="AO2016" s="27"/>
      <c r="AP2016" s="6"/>
      <c r="AQ2016" s="28"/>
      <c r="AR2016" s="28"/>
      <c r="AS2016" s="25"/>
      <c r="AU2016" s="24"/>
      <c r="AV2016" s="24"/>
      <c r="AW2016" s="24"/>
      <c r="AX2016" s="24"/>
      <c r="AY2016" s="24"/>
      <c r="AZ2016" s="24"/>
      <c r="BA2016" s="24"/>
      <c r="BB2016" s="31"/>
      <c r="BC2016" s="23"/>
      <c r="BD2016" s="32"/>
      <c r="BE2016" s="33"/>
      <c r="BF2016" s="33"/>
      <c r="BM2016" s="35"/>
      <c r="BO2016" s="35"/>
      <c r="BP2016" s="35"/>
      <c r="BQ2016" s="35"/>
      <c r="BR2016" s="35"/>
    </row>
    <row r="2017" spans="9:70" x14ac:dyDescent="0.3">
      <c r="I2017" s="22"/>
      <c r="J2017" s="22"/>
      <c r="K2017" s="22"/>
      <c r="L2017" s="22"/>
      <c r="M2017" s="22"/>
      <c r="N2017" s="22"/>
      <c r="O2017" s="23"/>
      <c r="P2017" s="23"/>
      <c r="Q2017" s="23"/>
      <c r="R2017" s="22"/>
      <c r="S2017" s="22"/>
      <c r="T2017" s="24"/>
      <c r="U2017" s="24"/>
      <c r="V2017" s="24"/>
      <c r="W2017" s="24"/>
      <c r="X2017" s="25"/>
      <c r="Y2017" s="24"/>
      <c r="Z2017" s="24"/>
      <c r="AA2017" s="24"/>
      <c r="AB2017" s="24"/>
      <c r="AC2017" s="26"/>
      <c r="AD2017" s="24"/>
      <c r="AH2017" s="27"/>
      <c r="AI2017" s="28"/>
      <c r="AJ2017" s="28"/>
      <c r="AK2017" s="28"/>
      <c r="AL2017" s="29"/>
      <c r="AM2017" s="29"/>
      <c r="AO2017" s="27"/>
      <c r="AP2017" s="6"/>
      <c r="AQ2017" s="28"/>
      <c r="AR2017" s="28"/>
      <c r="AS2017" s="25"/>
      <c r="AU2017" s="24"/>
      <c r="AV2017" s="24"/>
      <c r="AW2017" s="24"/>
      <c r="AX2017" s="24"/>
      <c r="AY2017" s="24"/>
      <c r="AZ2017" s="24"/>
      <c r="BA2017" s="24"/>
      <c r="BB2017" s="31"/>
      <c r="BC2017" s="23"/>
      <c r="BD2017" s="32"/>
      <c r="BE2017" s="33"/>
      <c r="BF2017" s="33"/>
      <c r="BM2017" s="35"/>
      <c r="BO2017" s="35"/>
      <c r="BP2017" s="35"/>
      <c r="BQ2017" s="35"/>
      <c r="BR2017" s="35"/>
    </row>
    <row r="2018" spans="9:70" x14ac:dyDescent="0.3">
      <c r="I2018" s="22"/>
      <c r="J2018" s="22"/>
      <c r="K2018" s="22"/>
      <c r="L2018" s="22"/>
      <c r="M2018" s="22"/>
      <c r="N2018" s="22"/>
      <c r="O2018" s="23"/>
      <c r="P2018" s="23"/>
      <c r="Q2018" s="23"/>
      <c r="R2018" s="22"/>
      <c r="S2018" s="22"/>
      <c r="T2018" s="24"/>
      <c r="U2018" s="24"/>
      <c r="V2018" s="24"/>
      <c r="W2018" s="24"/>
      <c r="X2018" s="25"/>
      <c r="Y2018" s="24"/>
      <c r="Z2018" s="24"/>
      <c r="AA2018" s="24"/>
      <c r="AB2018" s="24"/>
      <c r="AC2018" s="26"/>
      <c r="AD2018" s="24"/>
      <c r="AH2018" s="27"/>
      <c r="AI2018" s="28"/>
      <c r="AJ2018" s="28"/>
      <c r="AK2018" s="28"/>
      <c r="AL2018" s="29"/>
      <c r="AM2018" s="29"/>
      <c r="AO2018" s="27"/>
      <c r="AP2018" s="6"/>
      <c r="AQ2018" s="28"/>
      <c r="AR2018" s="28"/>
      <c r="AS2018" s="25"/>
      <c r="AU2018" s="24"/>
      <c r="AV2018" s="24"/>
      <c r="AW2018" s="24"/>
      <c r="AX2018" s="24"/>
      <c r="AY2018" s="24"/>
      <c r="AZ2018" s="24"/>
      <c r="BA2018" s="24"/>
      <c r="BB2018" s="31"/>
      <c r="BC2018" s="23"/>
      <c r="BD2018" s="32"/>
      <c r="BE2018" s="33"/>
      <c r="BF2018" s="33"/>
      <c r="BM2018" s="35"/>
      <c r="BO2018" s="35"/>
      <c r="BP2018" s="35"/>
      <c r="BQ2018" s="35"/>
      <c r="BR2018" s="35"/>
    </row>
    <row r="2019" spans="9:70" x14ac:dyDescent="0.3">
      <c r="I2019" s="22"/>
      <c r="J2019" s="22"/>
      <c r="K2019" s="22"/>
      <c r="L2019" s="22"/>
      <c r="M2019" s="22"/>
      <c r="N2019" s="22"/>
      <c r="O2019" s="23"/>
      <c r="P2019" s="23"/>
      <c r="Q2019" s="23"/>
      <c r="R2019" s="22"/>
      <c r="S2019" s="22"/>
      <c r="T2019" s="24"/>
      <c r="U2019" s="24"/>
      <c r="V2019" s="24"/>
      <c r="W2019" s="24"/>
      <c r="X2019" s="25"/>
      <c r="Y2019" s="24"/>
      <c r="Z2019" s="24"/>
      <c r="AA2019" s="24"/>
      <c r="AB2019" s="24"/>
      <c r="AC2019" s="26"/>
      <c r="AD2019" s="24"/>
      <c r="AH2019" s="27"/>
      <c r="AI2019" s="28"/>
      <c r="AJ2019" s="28"/>
      <c r="AK2019" s="28"/>
      <c r="AL2019" s="29"/>
      <c r="AM2019" s="29"/>
      <c r="AO2019" s="27"/>
      <c r="AP2019" s="6"/>
      <c r="AQ2019" s="28"/>
      <c r="AR2019" s="28"/>
      <c r="AS2019" s="25"/>
      <c r="AU2019" s="24"/>
      <c r="AV2019" s="24"/>
      <c r="AW2019" s="24"/>
      <c r="AX2019" s="24"/>
      <c r="AY2019" s="24"/>
      <c r="AZ2019" s="24"/>
      <c r="BA2019" s="24"/>
      <c r="BB2019" s="31"/>
      <c r="BC2019" s="23"/>
      <c r="BD2019" s="32"/>
      <c r="BE2019" s="33"/>
      <c r="BF2019" s="33"/>
      <c r="BM2019" s="35"/>
      <c r="BO2019" s="35"/>
      <c r="BP2019" s="35"/>
      <c r="BQ2019" s="35"/>
      <c r="BR2019" s="35"/>
    </row>
    <row r="2020" spans="9:70" x14ac:dyDescent="0.3">
      <c r="I2020" s="22"/>
      <c r="J2020" s="22"/>
      <c r="K2020" s="22"/>
      <c r="L2020" s="22"/>
      <c r="M2020" s="22"/>
      <c r="N2020" s="22"/>
      <c r="O2020" s="23"/>
      <c r="P2020" s="23"/>
      <c r="Q2020" s="23"/>
      <c r="R2020" s="22"/>
      <c r="S2020" s="22"/>
      <c r="T2020" s="24"/>
      <c r="U2020" s="24"/>
      <c r="V2020" s="24"/>
      <c r="W2020" s="24"/>
      <c r="X2020" s="25"/>
      <c r="Y2020" s="24"/>
      <c r="Z2020" s="24"/>
      <c r="AA2020" s="24"/>
      <c r="AB2020" s="24"/>
      <c r="AC2020" s="26"/>
      <c r="AD2020" s="24"/>
      <c r="AH2020" s="27"/>
      <c r="AI2020" s="28"/>
      <c r="AJ2020" s="28"/>
      <c r="AK2020" s="28"/>
      <c r="AL2020" s="29"/>
      <c r="AM2020" s="29"/>
      <c r="AO2020" s="27"/>
      <c r="AP2020" s="6"/>
      <c r="AQ2020" s="28"/>
      <c r="AR2020" s="28"/>
      <c r="AS2020" s="25"/>
      <c r="AU2020" s="24"/>
      <c r="AV2020" s="24"/>
      <c r="AW2020" s="24"/>
      <c r="AX2020" s="24"/>
      <c r="AY2020" s="24"/>
      <c r="AZ2020" s="24"/>
      <c r="BA2020" s="24"/>
      <c r="BB2020" s="31"/>
      <c r="BC2020" s="23"/>
      <c r="BD2020" s="32"/>
      <c r="BE2020" s="33"/>
      <c r="BF2020" s="33"/>
      <c r="BM2020" s="35"/>
      <c r="BO2020" s="35"/>
      <c r="BP2020" s="35"/>
      <c r="BQ2020" s="35"/>
      <c r="BR2020" s="35"/>
    </row>
    <row r="2021" spans="9:70" x14ac:dyDescent="0.3">
      <c r="I2021" s="22"/>
      <c r="J2021" s="22"/>
      <c r="K2021" s="22"/>
      <c r="L2021" s="22"/>
      <c r="M2021" s="22"/>
      <c r="N2021" s="22"/>
      <c r="O2021" s="23"/>
      <c r="P2021" s="23"/>
      <c r="Q2021" s="23"/>
      <c r="R2021" s="22"/>
      <c r="S2021" s="22"/>
      <c r="T2021" s="24"/>
      <c r="U2021" s="24"/>
      <c r="V2021" s="24"/>
      <c r="W2021" s="24"/>
      <c r="X2021" s="25"/>
      <c r="Y2021" s="24"/>
      <c r="Z2021" s="24"/>
      <c r="AA2021" s="24"/>
      <c r="AB2021" s="24"/>
      <c r="AC2021" s="26"/>
      <c r="AD2021" s="24"/>
      <c r="AH2021" s="27"/>
      <c r="AI2021" s="28"/>
      <c r="AJ2021" s="28"/>
      <c r="AK2021" s="28"/>
      <c r="AL2021" s="29"/>
      <c r="AM2021" s="29"/>
      <c r="AO2021" s="27"/>
      <c r="AP2021" s="6"/>
      <c r="AQ2021" s="28"/>
      <c r="AR2021" s="28"/>
      <c r="AS2021" s="25"/>
      <c r="AU2021" s="24"/>
      <c r="AV2021" s="24"/>
      <c r="AW2021" s="24"/>
      <c r="AX2021" s="24"/>
      <c r="AY2021" s="24"/>
      <c r="AZ2021" s="24"/>
      <c r="BA2021" s="24"/>
      <c r="BB2021" s="31"/>
      <c r="BC2021" s="23"/>
      <c r="BD2021" s="32"/>
      <c r="BE2021" s="33"/>
      <c r="BF2021" s="33"/>
      <c r="BM2021" s="35"/>
      <c r="BO2021" s="35"/>
      <c r="BP2021" s="35"/>
      <c r="BQ2021" s="35"/>
      <c r="BR2021" s="35"/>
    </row>
    <row r="2022" spans="9:70" x14ac:dyDescent="0.3">
      <c r="I2022" s="22"/>
      <c r="J2022" s="22"/>
      <c r="K2022" s="22"/>
      <c r="L2022" s="22"/>
      <c r="M2022" s="22"/>
      <c r="N2022" s="22"/>
      <c r="O2022" s="23"/>
      <c r="P2022" s="23"/>
      <c r="Q2022" s="23"/>
      <c r="R2022" s="22"/>
      <c r="S2022" s="22"/>
      <c r="T2022" s="24"/>
      <c r="U2022" s="24"/>
      <c r="V2022" s="24"/>
      <c r="W2022" s="24"/>
      <c r="X2022" s="25"/>
      <c r="Y2022" s="24"/>
      <c r="Z2022" s="24"/>
      <c r="AA2022" s="24"/>
      <c r="AB2022" s="24"/>
      <c r="AC2022" s="26"/>
      <c r="AD2022" s="24"/>
      <c r="AH2022" s="27"/>
      <c r="AI2022" s="28"/>
      <c r="AJ2022" s="28"/>
      <c r="AK2022" s="28"/>
      <c r="AL2022" s="29"/>
      <c r="AM2022" s="29"/>
      <c r="AO2022" s="27"/>
      <c r="AP2022" s="6"/>
      <c r="AQ2022" s="28"/>
      <c r="AR2022" s="28"/>
      <c r="AS2022" s="25"/>
      <c r="AU2022" s="24"/>
      <c r="AV2022" s="24"/>
      <c r="AW2022" s="24"/>
      <c r="AX2022" s="24"/>
      <c r="AY2022" s="24"/>
      <c r="AZ2022" s="24"/>
      <c r="BA2022" s="24"/>
      <c r="BB2022" s="31"/>
      <c r="BC2022" s="23"/>
      <c r="BD2022" s="32"/>
      <c r="BE2022" s="33"/>
      <c r="BF2022" s="33"/>
      <c r="BM2022" s="35"/>
      <c r="BO2022" s="35"/>
      <c r="BP2022" s="35"/>
      <c r="BQ2022" s="35"/>
      <c r="BR2022" s="35"/>
    </row>
    <row r="2023" spans="9:70" x14ac:dyDescent="0.3">
      <c r="I2023" s="22"/>
      <c r="J2023" s="22"/>
      <c r="K2023" s="22"/>
      <c r="L2023" s="22"/>
      <c r="M2023" s="22"/>
      <c r="N2023" s="22"/>
      <c r="O2023" s="23"/>
      <c r="P2023" s="23"/>
      <c r="Q2023" s="23"/>
      <c r="R2023" s="22"/>
      <c r="S2023" s="22"/>
      <c r="T2023" s="24"/>
      <c r="U2023" s="24"/>
      <c r="V2023" s="24"/>
      <c r="W2023" s="24"/>
      <c r="X2023" s="25"/>
      <c r="Y2023" s="24"/>
      <c r="Z2023" s="24"/>
      <c r="AA2023" s="24"/>
      <c r="AB2023" s="24"/>
      <c r="AC2023" s="26"/>
      <c r="AD2023" s="24"/>
      <c r="AH2023" s="27"/>
      <c r="AI2023" s="28"/>
      <c r="AJ2023" s="28"/>
      <c r="AK2023" s="28"/>
      <c r="AL2023" s="29"/>
      <c r="AM2023" s="29"/>
      <c r="AO2023" s="27"/>
      <c r="AP2023" s="6"/>
      <c r="AQ2023" s="28"/>
      <c r="AR2023" s="28"/>
      <c r="AS2023" s="25"/>
      <c r="AU2023" s="24"/>
      <c r="AV2023" s="24"/>
      <c r="AW2023" s="24"/>
      <c r="AX2023" s="24"/>
      <c r="AY2023" s="24"/>
      <c r="AZ2023" s="24"/>
      <c r="BA2023" s="24"/>
      <c r="BB2023" s="31"/>
      <c r="BC2023" s="23"/>
      <c r="BD2023" s="32"/>
      <c r="BE2023" s="33"/>
      <c r="BF2023" s="33"/>
      <c r="BM2023" s="35"/>
      <c r="BO2023" s="35"/>
      <c r="BP2023" s="35"/>
      <c r="BQ2023" s="35"/>
      <c r="BR2023" s="35"/>
    </row>
    <row r="2024" spans="9:70" x14ac:dyDescent="0.3">
      <c r="I2024" s="22"/>
      <c r="J2024" s="22"/>
      <c r="K2024" s="22"/>
      <c r="L2024" s="22"/>
      <c r="M2024" s="22"/>
      <c r="N2024" s="22"/>
      <c r="O2024" s="23"/>
      <c r="P2024" s="23"/>
      <c r="Q2024" s="23"/>
      <c r="R2024" s="22"/>
      <c r="S2024" s="22"/>
      <c r="T2024" s="24"/>
      <c r="U2024" s="24"/>
      <c r="V2024" s="24"/>
      <c r="W2024" s="24"/>
      <c r="X2024" s="25"/>
      <c r="Y2024" s="24"/>
      <c r="Z2024" s="24"/>
      <c r="AA2024" s="24"/>
      <c r="AB2024" s="24"/>
      <c r="AC2024" s="26"/>
      <c r="AD2024" s="24"/>
      <c r="AH2024" s="27"/>
      <c r="AI2024" s="28"/>
      <c r="AJ2024" s="28"/>
      <c r="AK2024" s="28"/>
      <c r="AL2024" s="29"/>
      <c r="AM2024" s="29"/>
      <c r="AO2024" s="27"/>
      <c r="AP2024" s="6"/>
      <c r="AQ2024" s="28"/>
      <c r="AR2024" s="28"/>
      <c r="AS2024" s="25"/>
      <c r="AU2024" s="24"/>
      <c r="AV2024" s="24"/>
      <c r="AW2024" s="24"/>
      <c r="AX2024" s="24"/>
      <c r="AY2024" s="24"/>
      <c r="AZ2024" s="24"/>
      <c r="BA2024" s="24"/>
      <c r="BB2024" s="31"/>
      <c r="BC2024" s="23"/>
      <c r="BD2024" s="32"/>
      <c r="BE2024" s="33"/>
      <c r="BF2024" s="33"/>
      <c r="BM2024" s="35"/>
      <c r="BO2024" s="35"/>
      <c r="BP2024" s="35"/>
      <c r="BQ2024" s="35"/>
      <c r="BR2024" s="35"/>
    </row>
    <row r="2025" spans="9:70" x14ac:dyDescent="0.3">
      <c r="I2025" s="22"/>
      <c r="J2025" s="22"/>
      <c r="K2025" s="22"/>
      <c r="L2025" s="22"/>
      <c r="M2025" s="22"/>
      <c r="N2025" s="22"/>
      <c r="O2025" s="23"/>
      <c r="P2025" s="23"/>
      <c r="Q2025" s="23"/>
      <c r="R2025" s="22"/>
      <c r="S2025" s="22"/>
      <c r="T2025" s="24"/>
      <c r="U2025" s="24"/>
      <c r="V2025" s="24"/>
      <c r="W2025" s="24"/>
      <c r="X2025" s="25"/>
      <c r="Y2025" s="24"/>
      <c r="Z2025" s="24"/>
      <c r="AA2025" s="24"/>
      <c r="AB2025" s="24"/>
      <c r="AC2025" s="26"/>
      <c r="AD2025" s="24"/>
      <c r="AH2025" s="27"/>
      <c r="AI2025" s="28"/>
      <c r="AJ2025" s="28"/>
      <c r="AK2025" s="28"/>
      <c r="AL2025" s="29"/>
      <c r="AM2025" s="29"/>
      <c r="AO2025" s="27"/>
      <c r="AP2025" s="6"/>
      <c r="AQ2025" s="28"/>
      <c r="AR2025" s="28"/>
      <c r="AS2025" s="25"/>
      <c r="AU2025" s="24"/>
      <c r="AV2025" s="24"/>
      <c r="AW2025" s="24"/>
      <c r="AX2025" s="24"/>
      <c r="AY2025" s="24"/>
      <c r="AZ2025" s="24"/>
      <c r="BA2025" s="24"/>
      <c r="BB2025" s="31"/>
      <c r="BC2025" s="23"/>
      <c r="BD2025" s="32"/>
      <c r="BE2025" s="33"/>
      <c r="BF2025" s="33"/>
      <c r="BM2025" s="35"/>
      <c r="BO2025" s="35"/>
      <c r="BP2025" s="35"/>
      <c r="BQ2025" s="35"/>
      <c r="BR2025" s="35"/>
    </row>
    <row r="2026" spans="9:70" x14ac:dyDescent="0.3">
      <c r="I2026" s="22"/>
      <c r="J2026" s="22"/>
      <c r="K2026" s="22"/>
      <c r="L2026" s="22"/>
      <c r="M2026" s="22"/>
      <c r="N2026" s="22"/>
      <c r="O2026" s="23"/>
      <c r="P2026" s="23"/>
      <c r="Q2026" s="23"/>
      <c r="R2026" s="22"/>
      <c r="S2026" s="22"/>
      <c r="T2026" s="24"/>
      <c r="U2026" s="24"/>
      <c r="V2026" s="24"/>
      <c r="W2026" s="24"/>
      <c r="X2026" s="25"/>
      <c r="Y2026" s="24"/>
      <c r="Z2026" s="24"/>
      <c r="AA2026" s="24"/>
      <c r="AB2026" s="24"/>
      <c r="AC2026" s="26"/>
      <c r="AD2026" s="24"/>
      <c r="AH2026" s="27"/>
      <c r="AI2026" s="28"/>
      <c r="AJ2026" s="28"/>
      <c r="AK2026" s="28"/>
      <c r="AL2026" s="29"/>
      <c r="AM2026" s="29"/>
      <c r="AO2026" s="27"/>
      <c r="AP2026" s="6"/>
      <c r="AQ2026" s="28"/>
      <c r="AR2026" s="28"/>
      <c r="AS2026" s="25"/>
      <c r="AU2026" s="24"/>
      <c r="AV2026" s="24"/>
      <c r="AW2026" s="24"/>
      <c r="AX2026" s="24"/>
      <c r="AY2026" s="24"/>
      <c r="AZ2026" s="24"/>
      <c r="BA2026" s="24"/>
      <c r="BB2026" s="31"/>
      <c r="BC2026" s="23"/>
      <c r="BD2026" s="32"/>
      <c r="BE2026" s="33"/>
      <c r="BF2026" s="33"/>
      <c r="BM2026" s="35"/>
      <c r="BO2026" s="35"/>
      <c r="BP2026" s="35"/>
      <c r="BQ2026" s="35"/>
      <c r="BR2026" s="35"/>
    </row>
    <row r="2027" spans="9:70" x14ac:dyDescent="0.3">
      <c r="I2027" s="22"/>
      <c r="J2027" s="22"/>
      <c r="K2027" s="22"/>
      <c r="L2027" s="22"/>
      <c r="M2027" s="22"/>
      <c r="N2027" s="22"/>
      <c r="O2027" s="23"/>
      <c r="P2027" s="23"/>
      <c r="Q2027" s="23"/>
      <c r="R2027" s="22"/>
      <c r="S2027" s="22"/>
      <c r="T2027" s="24"/>
      <c r="U2027" s="24"/>
      <c r="V2027" s="24"/>
      <c r="W2027" s="24"/>
      <c r="X2027" s="25"/>
      <c r="Y2027" s="24"/>
      <c r="Z2027" s="24"/>
      <c r="AA2027" s="24"/>
      <c r="AB2027" s="24"/>
      <c r="AC2027" s="26"/>
      <c r="AD2027" s="24"/>
      <c r="AH2027" s="27"/>
      <c r="AI2027" s="28"/>
      <c r="AJ2027" s="28"/>
      <c r="AK2027" s="28"/>
      <c r="AL2027" s="29"/>
      <c r="AM2027" s="29"/>
      <c r="AO2027" s="27"/>
      <c r="AP2027" s="6"/>
      <c r="AQ2027" s="28"/>
      <c r="AR2027" s="28"/>
      <c r="AS2027" s="25"/>
      <c r="AU2027" s="24"/>
      <c r="AV2027" s="24"/>
      <c r="AW2027" s="24"/>
      <c r="AX2027" s="24"/>
      <c r="AY2027" s="24"/>
      <c r="AZ2027" s="24"/>
      <c r="BA2027" s="24"/>
      <c r="BB2027" s="31"/>
      <c r="BC2027" s="23"/>
      <c r="BD2027" s="32"/>
      <c r="BE2027" s="33"/>
      <c r="BF2027" s="33"/>
      <c r="BM2027" s="35"/>
      <c r="BO2027" s="35"/>
      <c r="BP2027" s="35"/>
      <c r="BQ2027" s="35"/>
      <c r="BR2027" s="35"/>
    </row>
    <row r="2028" spans="9:70" x14ac:dyDescent="0.3">
      <c r="I2028" s="22"/>
      <c r="J2028" s="22"/>
      <c r="K2028" s="22"/>
      <c r="L2028" s="22"/>
      <c r="M2028" s="22"/>
      <c r="N2028" s="22"/>
      <c r="O2028" s="23"/>
      <c r="P2028" s="23"/>
      <c r="Q2028" s="23"/>
      <c r="R2028" s="22"/>
      <c r="S2028" s="22"/>
      <c r="T2028" s="24"/>
      <c r="U2028" s="24"/>
      <c r="V2028" s="24"/>
      <c r="W2028" s="24"/>
      <c r="X2028" s="25"/>
      <c r="Y2028" s="24"/>
      <c r="Z2028" s="24"/>
      <c r="AA2028" s="24"/>
      <c r="AB2028" s="24"/>
      <c r="AC2028" s="26"/>
      <c r="AD2028" s="24"/>
      <c r="AH2028" s="27"/>
      <c r="AI2028" s="28"/>
      <c r="AJ2028" s="28"/>
      <c r="AK2028" s="28"/>
      <c r="AL2028" s="29"/>
      <c r="AM2028" s="29"/>
      <c r="AO2028" s="27"/>
      <c r="AP2028" s="6"/>
      <c r="AQ2028" s="28"/>
      <c r="AR2028" s="28"/>
      <c r="AS2028" s="25"/>
      <c r="AU2028" s="24"/>
      <c r="AV2028" s="24"/>
      <c r="AW2028" s="24"/>
      <c r="AX2028" s="24"/>
      <c r="AY2028" s="24"/>
      <c r="AZ2028" s="24"/>
      <c r="BA2028" s="24"/>
      <c r="BB2028" s="31"/>
      <c r="BC2028" s="23"/>
      <c r="BD2028" s="32"/>
      <c r="BE2028" s="33"/>
      <c r="BF2028" s="33"/>
      <c r="BM2028" s="35"/>
      <c r="BO2028" s="35"/>
      <c r="BP2028" s="35"/>
      <c r="BQ2028" s="35"/>
      <c r="BR2028" s="35"/>
    </row>
    <row r="2029" spans="9:70" x14ac:dyDescent="0.3">
      <c r="I2029" s="22"/>
      <c r="J2029" s="22"/>
      <c r="K2029" s="22"/>
      <c r="L2029" s="22"/>
      <c r="M2029" s="22"/>
      <c r="N2029" s="22"/>
      <c r="O2029" s="23"/>
      <c r="P2029" s="23"/>
      <c r="Q2029" s="23"/>
      <c r="R2029" s="22"/>
      <c r="S2029" s="22"/>
      <c r="T2029" s="24"/>
      <c r="U2029" s="24"/>
      <c r="V2029" s="24"/>
      <c r="W2029" s="24"/>
      <c r="X2029" s="25"/>
      <c r="Y2029" s="24"/>
      <c r="Z2029" s="24"/>
      <c r="AA2029" s="24"/>
      <c r="AB2029" s="24"/>
      <c r="AC2029" s="26"/>
      <c r="AD2029" s="24"/>
      <c r="AH2029" s="27"/>
      <c r="AI2029" s="28"/>
      <c r="AJ2029" s="28"/>
      <c r="AK2029" s="28"/>
      <c r="AL2029" s="29"/>
      <c r="AM2029" s="29"/>
      <c r="AO2029" s="27"/>
      <c r="AP2029" s="6"/>
      <c r="AQ2029" s="28"/>
      <c r="AR2029" s="28"/>
      <c r="AS2029" s="25"/>
      <c r="AU2029" s="24"/>
      <c r="AV2029" s="24"/>
      <c r="AW2029" s="24"/>
      <c r="AX2029" s="24"/>
      <c r="AY2029" s="24"/>
      <c r="AZ2029" s="24"/>
      <c r="BA2029" s="24"/>
      <c r="BB2029" s="31"/>
      <c r="BC2029" s="23"/>
      <c r="BD2029" s="32"/>
      <c r="BE2029" s="33"/>
      <c r="BF2029" s="33"/>
      <c r="BM2029" s="35"/>
      <c r="BO2029" s="35"/>
      <c r="BP2029" s="35"/>
      <c r="BQ2029" s="35"/>
      <c r="BR2029" s="35"/>
    </row>
    <row r="2030" spans="9:70" x14ac:dyDescent="0.3">
      <c r="I2030" s="22"/>
      <c r="J2030" s="22"/>
      <c r="K2030" s="22"/>
      <c r="L2030" s="22"/>
      <c r="M2030" s="22"/>
      <c r="N2030" s="22"/>
      <c r="O2030" s="23"/>
      <c r="P2030" s="23"/>
      <c r="Q2030" s="23"/>
      <c r="R2030" s="22"/>
      <c r="S2030" s="22"/>
      <c r="T2030" s="24"/>
      <c r="U2030" s="24"/>
      <c r="V2030" s="24"/>
      <c r="W2030" s="24"/>
      <c r="X2030" s="25"/>
      <c r="Y2030" s="24"/>
      <c r="Z2030" s="24"/>
      <c r="AA2030" s="24"/>
      <c r="AB2030" s="24"/>
      <c r="AC2030" s="26"/>
      <c r="AD2030" s="24"/>
      <c r="AH2030" s="27"/>
      <c r="AI2030" s="28"/>
      <c r="AJ2030" s="28"/>
      <c r="AK2030" s="28"/>
      <c r="AL2030" s="29"/>
      <c r="AM2030" s="29"/>
      <c r="AO2030" s="27"/>
      <c r="AP2030" s="6"/>
      <c r="AQ2030" s="28"/>
      <c r="AR2030" s="28"/>
      <c r="AS2030" s="25"/>
      <c r="AU2030" s="24"/>
      <c r="AV2030" s="24"/>
      <c r="AW2030" s="24"/>
      <c r="AX2030" s="24"/>
      <c r="AY2030" s="24"/>
      <c r="AZ2030" s="24"/>
      <c r="BA2030" s="24"/>
      <c r="BB2030" s="31"/>
      <c r="BC2030" s="23"/>
      <c r="BD2030" s="32"/>
      <c r="BE2030" s="33"/>
      <c r="BF2030" s="33"/>
      <c r="BM2030" s="35"/>
      <c r="BO2030" s="35"/>
      <c r="BP2030" s="35"/>
      <c r="BQ2030" s="35"/>
      <c r="BR2030" s="35"/>
    </row>
    <row r="2031" spans="9:70" x14ac:dyDescent="0.3">
      <c r="I2031" s="22"/>
      <c r="J2031" s="22"/>
      <c r="K2031" s="22"/>
      <c r="L2031" s="22"/>
      <c r="M2031" s="22"/>
      <c r="N2031" s="22"/>
      <c r="O2031" s="23"/>
      <c r="P2031" s="23"/>
      <c r="Q2031" s="23"/>
      <c r="R2031" s="22"/>
      <c r="S2031" s="22"/>
      <c r="T2031" s="24"/>
      <c r="U2031" s="24"/>
      <c r="V2031" s="24"/>
      <c r="W2031" s="24"/>
      <c r="X2031" s="25"/>
      <c r="Y2031" s="24"/>
      <c r="Z2031" s="24"/>
      <c r="AA2031" s="24"/>
      <c r="AB2031" s="24"/>
      <c r="AC2031" s="26"/>
      <c r="AD2031" s="24"/>
      <c r="AH2031" s="27"/>
      <c r="AI2031" s="28"/>
      <c r="AJ2031" s="28"/>
      <c r="AK2031" s="28"/>
      <c r="AL2031" s="29"/>
      <c r="AM2031" s="29"/>
      <c r="AO2031" s="27"/>
      <c r="AP2031" s="6"/>
      <c r="AQ2031" s="28"/>
      <c r="AR2031" s="28"/>
      <c r="AS2031" s="25"/>
      <c r="AU2031" s="24"/>
      <c r="AV2031" s="24"/>
      <c r="AW2031" s="24"/>
      <c r="AX2031" s="24"/>
      <c r="AY2031" s="24"/>
      <c r="AZ2031" s="24"/>
      <c r="BA2031" s="24"/>
      <c r="BB2031" s="31"/>
      <c r="BC2031" s="23"/>
      <c r="BD2031" s="32"/>
      <c r="BE2031" s="33"/>
      <c r="BF2031" s="33"/>
      <c r="BM2031" s="35"/>
      <c r="BO2031" s="35"/>
      <c r="BP2031" s="35"/>
      <c r="BQ2031" s="35"/>
      <c r="BR2031" s="35"/>
    </row>
    <row r="2032" spans="9:70" x14ac:dyDescent="0.3">
      <c r="I2032" s="22"/>
      <c r="J2032" s="22"/>
      <c r="K2032" s="22"/>
      <c r="L2032" s="22"/>
      <c r="M2032" s="22"/>
      <c r="N2032" s="22"/>
      <c r="O2032" s="23"/>
      <c r="P2032" s="23"/>
      <c r="Q2032" s="23"/>
      <c r="R2032" s="22"/>
      <c r="S2032" s="22"/>
      <c r="T2032" s="24"/>
      <c r="U2032" s="24"/>
      <c r="V2032" s="24"/>
      <c r="W2032" s="24"/>
      <c r="X2032" s="25"/>
      <c r="Y2032" s="24"/>
      <c r="Z2032" s="24"/>
      <c r="AA2032" s="24"/>
      <c r="AB2032" s="24"/>
      <c r="AC2032" s="26"/>
      <c r="AD2032" s="24"/>
      <c r="AH2032" s="27"/>
      <c r="AI2032" s="28"/>
      <c r="AJ2032" s="28"/>
      <c r="AK2032" s="28"/>
      <c r="AL2032" s="29"/>
      <c r="AM2032" s="29"/>
      <c r="AO2032" s="27"/>
      <c r="AP2032" s="6"/>
      <c r="AQ2032" s="28"/>
      <c r="AR2032" s="28"/>
      <c r="AS2032" s="25"/>
      <c r="AU2032" s="24"/>
      <c r="AV2032" s="24"/>
      <c r="AW2032" s="24"/>
      <c r="AX2032" s="24"/>
      <c r="AY2032" s="24"/>
      <c r="AZ2032" s="24"/>
      <c r="BA2032" s="24"/>
      <c r="BB2032" s="31"/>
      <c r="BC2032" s="23"/>
      <c r="BD2032" s="32"/>
      <c r="BE2032" s="33"/>
      <c r="BF2032" s="33"/>
      <c r="BM2032" s="35"/>
      <c r="BO2032" s="35"/>
      <c r="BP2032" s="35"/>
      <c r="BQ2032" s="35"/>
      <c r="BR2032" s="35"/>
    </row>
    <row r="2033" spans="9:70" x14ac:dyDescent="0.3">
      <c r="I2033" s="22"/>
      <c r="J2033" s="22"/>
      <c r="K2033" s="22"/>
      <c r="L2033" s="22"/>
      <c r="M2033" s="22"/>
      <c r="N2033" s="22"/>
      <c r="O2033" s="23"/>
      <c r="P2033" s="23"/>
      <c r="Q2033" s="23"/>
      <c r="R2033" s="22"/>
      <c r="S2033" s="22"/>
      <c r="T2033" s="24"/>
      <c r="U2033" s="24"/>
      <c r="V2033" s="24"/>
      <c r="W2033" s="24"/>
      <c r="X2033" s="25"/>
      <c r="Y2033" s="24"/>
      <c r="Z2033" s="24"/>
      <c r="AA2033" s="24"/>
      <c r="AB2033" s="24"/>
      <c r="AC2033" s="26"/>
      <c r="AD2033" s="24"/>
      <c r="AH2033" s="27"/>
      <c r="AI2033" s="28"/>
      <c r="AJ2033" s="28"/>
      <c r="AK2033" s="28"/>
      <c r="AL2033" s="29"/>
      <c r="AM2033" s="29"/>
      <c r="AO2033" s="27"/>
      <c r="AP2033" s="6"/>
      <c r="AQ2033" s="28"/>
      <c r="AR2033" s="28"/>
      <c r="AS2033" s="25"/>
      <c r="AU2033" s="24"/>
      <c r="AV2033" s="24"/>
      <c r="AW2033" s="24"/>
      <c r="AX2033" s="24"/>
      <c r="AY2033" s="24"/>
      <c r="AZ2033" s="24"/>
      <c r="BA2033" s="24"/>
      <c r="BB2033" s="31"/>
      <c r="BC2033" s="23"/>
      <c r="BD2033" s="32"/>
      <c r="BE2033" s="33"/>
      <c r="BF2033" s="33"/>
      <c r="BM2033" s="35"/>
      <c r="BO2033" s="35"/>
      <c r="BP2033" s="35"/>
      <c r="BQ2033" s="35"/>
      <c r="BR2033" s="35"/>
    </row>
    <row r="2034" spans="9:70" x14ac:dyDescent="0.3">
      <c r="I2034" s="22"/>
      <c r="J2034" s="22"/>
      <c r="K2034" s="22"/>
      <c r="L2034" s="22"/>
      <c r="M2034" s="22"/>
      <c r="N2034" s="22"/>
      <c r="O2034" s="23"/>
      <c r="P2034" s="23"/>
      <c r="Q2034" s="23"/>
      <c r="R2034" s="22"/>
      <c r="S2034" s="22"/>
      <c r="T2034" s="24"/>
      <c r="U2034" s="24"/>
      <c r="V2034" s="24"/>
      <c r="W2034" s="24"/>
      <c r="X2034" s="25"/>
      <c r="Y2034" s="24"/>
      <c r="Z2034" s="24"/>
      <c r="AA2034" s="24"/>
      <c r="AB2034" s="24"/>
      <c r="AC2034" s="26"/>
      <c r="AD2034" s="24"/>
      <c r="AH2034" s="27"/>
      <c r="AI2034" s="28"/>
      <c r="AJ2034" s="28"/>
      <c r="AK2034" s="28"/>
      <c r="AL2034" s="29"/>
      <c r="AM2034" s="29"/>
      <c r="AO2034" s="27"/>
      <c r="AP2034" s="6"/>
      <c r="AQ2034" s="28"/>
      <c r="AR2034" s="28"/>
      <c r="AS2034" s="25"/>
      <c r="AU2034" s="24"/>
      <c r="AV2034" s="24"/>
      <c r="AW2034" s="24"/>
      <c r="AX2034" s="24"/>
      <c r="AY2034" s="24"/>
      <c r="AZ2034" s="24"/>
      <c r="BA2034" s="24"/>
      <c r="BB2034" s="31"/>
      <c r="BC2034" s="23"/>
      <c r="BD2034" s="32"/>
      <c r="BE2034" s="33"/>
      <c r="BF2034" s="33"/>
      <c r="BM2034" s="35"/>
      <c r="BO2034" s="35"/>
      <c r="BP2034" s="35"/>
      <c r="BQ2034" s="35"/>
      <c r="BR2034" s="35"/>
    </row>
    <row r="2035" spans="9:70" x14ac:dyDescent="0.3">
      <c r="I2035" s="22"/>
      <c r="J2035" s="22"/>
      <c r="K2035" s="22"/>
      <c r="L2035" s="22"/>
      <c r="M2035" s="22"/>
      <c r="N2035" s="22"/>
      <c r="O2035" s="23"/>
      <c r="P2035" s="23"/>
      <c r="Q2035" s="23"/>
      <c r="R2035" s="22"/>
      <c r="S2035" s="22"/>
      <c r="T2035" s="24"/>
      <c r="U2035" s="24"/>
      <c r="V2035" s="24"/>
      <c r="W2035" s="24"/>
      <c r="X2035" s="25"/>
      <c r="Y2035" s="24"/>
      <c r="Z2035" s="24"/>
      <c r="AA2035" s="24"/>
      <c r="AB2035" s="24"/>
      <c r="AC2035" s="26"/>
      <c r="AD2035" s="24"/>
      <c r="AH2035" s="27"/>
      <c r="AI2035" s="28"/>
      <c r="AJ2035" s="28"/>
      <c r="AK2035" s="28"/>
      <c r="AL2035" s="29"/>
      <c r="AM2035" s="29"/>
      <c r="AO2035" s="27"/>
      <c r="AP2035" s="6"/>
      <c r="AQ2035" s="28"/>
      <c r="AR2035" s="28"/>
      <c r="AS2035" s="25"/>
      <c r="AU2035" s="24"/>
      <c r="AV2035" s="24"/>
      <c r="AW2035" s="24"/>
      <c r="AX2035" s="24"/>
      <c r="AY2035" s="24"/>
      <c r="AZ2035" s="24"/>
      <c r="BA2035" s="24"/>
      <c r="BB2035" s="31"/>
      <c r="BC2035" s="23"/>
      <c r="BD2035" s="32"/>
      <c r="BE2035" s="33"/>
      <c r="BF2035" s="33"/>
      <c r="BM2035" s="35"/>
      <c r="BO2035" s="35"/>
      <c r="BP2035" s="35"/>
      <c r="BQ2035" s="35"/>
      <c r="BR2035" s="35"/>
    </row>
    <row r="2036" spans="9:70" x14ac:dyDescent="0.3">
      <c r="I2036" s="22"/>
      <c r="J2036" s="22"/>
      <c r="K2036" s="22"/>
      <c r="L2036" s="22"/>
      <c r="M2036" s="22"/>
      <c r="N2036" s="22"/>
      <c r="O2036" s="23"/>
      <c r="P2036" s="23"/>
      <c r="Q2036" s="23"/>
      <c r="R2036" s="22"/>
      <c r="S2036" s="22"/>
      <c r="T2036" s="24"/>
      <c r="U2036" s="24"/>
      <c r="V2036" s="24"/>
      <c r="W2036" s="24"/>
      <c r="X2036" s="25"/>
      <c r="Y2036" s="24"/>
      <c r="Z2036" s="24"/>
      <c r="AA2036" s="24"/>
      <c r="AB2036" s="24"/>
      <c r="AC2036" s="26"/>
      <c r="AD2036" s="24"/>
      <c r="AH2036" s="27"/>
      <c r="AI2036" s="28"/>
      <c r="AJ2036" s="28"/>
      <c r="AK2036" s="28"/>
      <c r="AL2036" s="29"/>
      <c r="AM2036" s="29"/>
      <c r="AO2036" s="27"/>
      <c r="AP2036" s="6"/>
      <c r="AQ2036" s="28"/>
      <c r="AR2036" s="28"/>
      <c r="AS2036" s="25"/>
      <c r="AU2036" s="24"/>
      <c r="AV2036" s="24"/>
      <c r="AW2036" s="24"/>
      <c r="AX2036" s="24"/>
      <c r="AY2036" s="24"/>
      <c r="AZ2036" s="24"/>
      <c r="BA2036" s="24"/>
      <c r="BB2036" s="31"/>
      <c r="BC2036" s="23"/>
      <c r="BD2036" s="32"/>
      <c r="BE2036" s="33"/>
      <c r="BF2036" s="33"/>
      <c r="BM2036" s="35"/>
      <c r="BO2036" s="35"/>
      <c r="BP2036" s="35"/>
      <c r="BQ2036" s="35"/>
      <c r="BR2036" s="35"/>
    </row>
    <row r="2037" spans="9:70" x14ac:dyDescent="0.3">
      <c r="I2037" s="22"/>
      <c r="J2037" s="22"/>
      <c r="K2037" s="22"/>
      <c r="L2037" s="22"/>
      <c r="M2037" s="22"/>
      <c r="N2037" s="22"/>
      <c r="O2037" s="23"/>
      <c r="P2037" s="23"/>
      <c r="Q2037" s="23"/>
      <c r="R2037" s="22"/>
      <c r="S2037" s="22"/>
      <c r="T2037" s="24"/>
      <c r="U2037" s="24"/>
      <c r="V2037" s="24"/>
      <c r="W2037" s="24"/>
      <c r="X2037" s="25"/>
      <c r="Y2037" s="24"/>
      <c r="Z2037" s="24"/>
      <c r="AA2037" s="24"/>
      <c r="AB2037" s="24"/>
      <c r="AC2037" s="26"/>
      <c r="AD2037" s="24"/>
      <c r="AH2037" s="27"/>
      <c r="AI2037" s="28"/>
      <c r="AJ2037" s="28"/>
      <c r="AK2037" s="28"/>
      <c r="AL2037" s="29"/>
      <c r="AM2037" s="29"/>
      <c r="AO2037" s="27"/>
      <c r="AP2037" s="6"/>
      <c r="AQ2037" s="28"/>
      <c r="AR2037" s="28"/>
      <c r="AS2037" s="25"/>
      <c r="AU2037" s="24"/>
      <c r="AV2037" s="24"/>
      <c r="AW2037" s="24"/>
      <c r="AX2037" s="24"/>
      <c r="AY2037" s="24"/>
      <c r="AZ2037" s="24"/>
      <c r="BA2037" s="24"/>
      <c r="BB2037" s="31"/>
      <c r="BC2037" s="23"/>
      <c r="BD2037" s="32"/>
      <c r="BE2037" s="33"/>
      <c r="BF2037" s="33"/>
      <c r="BM2037" s="35"/>
      <c r="BO2037" s="35"/>
      <c r="BP2037" s="35"/>
      <c r="BQ2037" s="35"/>
      <c r="BR2037" s="35"/>
    </row>
    <row r="2038" spans="9:70" x14ac:dyDescent="0.3">
      <c r="I2038" s="22"/>
      <c r="J2038" s="22"/>
      <c r="K2038" s="22"/>
      <c r="L2038" s="22"/>
      <c r="M2038" s="22"/>
      <c r="N2038" s="22"/>
      <c r="O2038" s="23"/>
      <c r="P2038" s="23"/>
      <c r="Q2038" s="23"/>
      <c r="R2038" s="22"/>
      <c r="S2038" s="22"/>
      <c r="T2038" s="24"/>
      <c r="U2038" s="24"/>
      <c r="V2038" s="24"/>
      <c r="W2038" s="24"/>
      <c r="X2038" s="25"/>
      <c r="Y2038" s="24"/>
      <c r="Z2038" s="24"/>
      <c r="AA2038" s="24"/>
      <c r="AB2038" s="24"/>
      <c r="AC2038" s="26"/>
      <c r="AD2038" s="24"/>
      <c r="AH2038" s="27"/>
      <c r="AI2038" s="28"/>
      <c r="AJ2038" s="28"/>
      <c r="AK2038" s="28"/>
      <c r="AL2038" s="29"/>
      <c r="AM2038" s="29"/>
      <c r="AO2038" s="27"/>
      <c r="AP2038" s="6"/>
      <c r="AQ2038" s="28"/>
      <c r="AR2038" s="28"/>
      <c r="AS2038" s="25"/>
      <c r="AU2038" s="24"/>
      <c r="AV2038" s="24"/>
      <c r="AW2038" s="24"/>
      <c r="AX2038" s="24"/>
      <c r="AY2038" s="24"/>
      <c r="AZ2038" s="24"/>
      <c r="BA2038" s="24"/>
      <c r="BB2038" s="31"/>
      <c r="BC2038" s="23"/>
      <c r="BD2038" s="32"/>
      <c r="BE2038" s="33"/>
      <c r="BF2038" s="33"/>
      <c r="BM2038" s="35"/>
      <c r="BO2038" s="35"/>
      <c r="BP2038" s="35"/>
      <c r="BQ2038" s="35"/>
      <c r="BR2038" s="35"/>
    </row>
    <row r="2039" spans="9:70" x14ac:dyDescent="0.3">
      <c r="I2039" s="22"/>
      <c r="J2039" s="22"/>
      <c r="K2039" s="22"/>
      <c r="L2039" s="22"/>
      <c r="M2039" s="22"/>
      <c r="N2039" s="22"/>
      <c r="O2039" s="23"/>
      <c r="P2039" s="23"/>
      <c r="Q2039" s="23"/>
      <c r="R2039" s="22"/>
      <c r="S2039" s="22"/>
      <c r="T2039" s="24"/>
      <c r="U2039" s="24"/>
      <c r="V2039" s="24"/>
      <c r="W2039" s="24"/>
      <c r="X2039" s="25"/>
      <c r="Y2039" s="24"/>
      <c r="Z2039" s="24"/>
      <c r="AA2039" s="24"/>
      <c r="AB2039" s="24"/>
      <c r="AC2039" s="26"/>
      <c r="AD2039" s="24"/>
      <c r="AH2039" s="27"/>
      <c r="AI2039" s="28"/>
      <c r="AJ2039" s="28"/>
      <c r="AK2039" s="28"/>
      <c r="AL2039" s="29"/>
      <c r="AM2039" s="29"/>
      <c r="AO2039" s="27"/>
      <c r="AP2039" s="6"/>
      <c r="AQ2039" s="28"/>
      <c r="AR2039" s="28"/>
      <c r="AS2039" s="25"/>
      <c r="AU2039" s="24"/>
      <c r="AV2039" s="24"/>
      <c r="AW2039" s="24"/>
      <c r="AX2039" s="24"/>
      <c r="AY2039" s="24"/>
      <c r="AZ2039" s="24"/>
      <c r="BA2039" s="24"/>
      <c r="BB2039" s="31"/>
      <c r="BC2039" s="23"/>
      <c r="BD2039" s="32"/>
      <c r="BE2039" s="33"/>
      <c r="BF2039" s="33"/>
      <c r="BM2039" s="35"/>
      <c r="BO2039" s="35"/>
      <c r="BP2039" s="35"/>
      <c r="BQ2039" s="35"/>
      <c r="BR2039" s="35"/>
    </row>
    <row r="2040" spans="9:70" x14ac:dyDescent="0.3">
      <c r="I2040" s="22"/>
      <c r="J2040" s="22"/>
      <c r="K2040" s="22"/>
      <c r="L2040" s="22"/>
      <c r="M2040" s="22"/>
      <c r="N2040" s="22"/>
      <c r="O2040" s="23"/>
      <c r="P2040" s="23"/>
      <c r="Q2040" s="23"/>
      <c r="R2040" s="22"/>
      <c r="S2040" s="22"/>
      <c r="T2040" s="24"/>
      <c r="U2040" s="24"/>
      <c r="V2040" s="24"/>
      <c r="W2040" s="24"/>
      <c r="X2040" s="25"/>
      <c r="Y2040" s="24"/>
      <c r="Z2040" s="24"/>
      <c r="AA2040" s="24"/>
      <c r="AB2040" s="24"/>
      <c r="AC2040" s="26"/>
      <c r="AD2040" s="24"/>
      <c r="AH2040" s="27"/>
      <c r="AI2040" s="28"/>
      <c r="AJ2040" s="28"/>
      <c r="AK2040" s="28"/>
      <c r="AL2040" s="29"/>
      <c r="AM2040" s="29"/>
      <c r="AO2040" s="27"/>
      <c r="AP2040" s="6"/>
      <c r="AQ2040" s="28"/>
      <c r="AR2040" s="28"/>
      <c r="AS2040" s="25"/>
      <c r="AU2040" s="24"/>
      <c r="AV2040" s="24"/>
      <c r="AW2040" s="24"/>
      <c r="AX2040" s="24"/>
      <c r="AY2040" s="24"/>
      <c r="AZ2040" s="24"/>
      <c r="BA2040" s="24"/>
      <c r="BB2040" s="31"/>
      <c r="BC2040" s="23"/>
      <c r="BD2040" s="32"/>
      <c r="BE2040" s="33"/>
      <c r="BF2040" s="33"/>
      <c r="BM2040" s="35"/>
      <c r="BO2040" s="35"/>
      <c r="BP2040" s="35"/>
      <c r="BQ2040" s="35"/>
      <c r="BR2040" s="35"/>
    </row>
    <row r="2041" spans="9:70" x14ac:dyDescent="0.3">
      <c r="I2041" s="22"/>
      <c r="J2041" s="22"/>
      <c r="K2041" s="22"/>
      <c r="L2041" s="22"/>
      <c r="M2041" s="22"/>
      <c r="N2041" s="22"/>
      <c r="O2041" s="23"/>
      <c r="P2041" s="23"/>
      <c r="Q2041" s="23"/>
      <c r="R2041" s="22"/>
      <c r="S2041" s="22"/>
      <c r="T2041" s="24"/>
      <c r="U2041" s="24"/>
      <c r="V2041" s="24"/>
      <c r="W2041" s="24"/>
      <c r="X2041" s="25"/>
      <c r="Y2041" s="24"/>
      <c r="Z2041" s="24"/>
      <c r="AA2041" s="24"/>
      <c r="AB2041" s="24"/>
      <c r="AC2041" s="26"/>
      <c r="AD2041" s="24"/>
      <c r="AH2041" s="27"/>
      <c r="AI2041" s="28"/>
      <c r="AJ2041" s="28"/>
      <c r="AK2041" s="28"/>
      <c r="AL2041" s="29"/>
      <c r="AM2041" s="29"/>
      <c r="AO2041" s="27"/>
      <c r="AP2041" s="6"/>
      <c r="AQ2041" s="28"/>
      <c r="AR2041" s="28"/>
      <c r="AS2041" s="25"/>
      <c r="AU2041" s="24"/>
      <c r="AV2041" s="24"/>
      <c r="AW2041" s="24"/>
      <c r="AX2041" s="24"/>
      <c r="AY2041" s="24"/>
      <c r="AZ2041" s="24"/>
      <c r="BA2041" s="24"/>
      <c r="BB2041" s="31"/>
      <c r="BC2041" s="23"/>
      <c r="BD2041" s="32"/>
      <c r="BE2041" s="33"/>
      <c r="BF2041" s="33"/>
      <c r="BM2041" s="35"/>
      <c r="BO2041" s="35"/>
      <c r="BP2041" s="35"/>
      <c r="BQ2041" s="35"/>
      <c r="BR2041" s="35"/>
    </row>
    <row r="2042" spans="9:70" x14ac:dyDescent="0.3">
      <c r="I2042" s="22"/>
      <c r="J2042" s="22"/>
      <c r="K2042" s="22"/>
      <c r="L2042" s="22"/>
      <c r="M2042" s="22"/>
      <c r="N2042" s="22"/>
      <c r="O2042" s="23"/>
      <c r="P2042" s="23"/>
      <c r="Q2042" s="23"/>
      <c r="R2042" s="22"/>
      <c r="S2042" s="22"/>
      <c r="T2042" s="24"/>
      <c r="U2042" s="24"/>
      <c r="V2042" s="24"/>
      <c r="W2042" s="24"/>
      <c r="X2042" s="25"/>
      <c r="Y2042" s="24"/>
      <c r="Z2042" s="24"/>
      <c r="AA2042" s="24"/>
      <c r="AB2042" s="24"/>
      <c r="AC2042" s="26"/>
      <c r="AD2042" s="24"/>
      <c r="AH2042" s="27"/>
      <c r="AI2042" s="28"/>
      <c r="AJ2042" s="28"/>
      <c r="AK2042" s="28"/>
      <c r="AL2042" s="29"/>
      <c r="AM2042" s="29"/>
      <c r="AO2042" s="27"/>
      <c r="AP2042" s="6"/>
      <c r="AQ2042" s="28"/>
      <c r="AR2042" s="28"/>
      <c r="AS2042" s="25"/>
      <c r="AU2042" s="24"/>
      <c r="AV2042" s="24"/>
      <c r="AW2042" s="24"/>
      <c r="AX2042" s="24"/>
      <c r="AY2042" s="24"/>
      <c r="AZ2042" s="24"/>
      <c r="BA2042" s="24"/>
      <c r="BB2042" s="31"/>
      <c r="BC2042" s="23"/>
      <c r="BD2042" s="32"/>
      <c r="BE2042" s="33"/>
      <c r="BF2042" s="33"/>
      <c r="BM2042" s="35"/>
      <c r="BO2042" s="35"/>
      <c r="BP2042" s="35"/>
      <c r="BQ2042" s="35"/>
      <c r="BR2042" s="35"/>
    </row>
    <row r="2043" spans="9:70" x14ac:dyDescent="0.3">
      <c r="I2043" s="22"/>
      <c r="J2043" s="22"/>
      <c r="K2043" s="22"/>
      <c r="L2043" s="22"/>
      <c r="M2043" s="22"/>
      <c r="N2043" s="22"/>
      <c r="O2043" s="23"/>
      <c r="P2043" s="23"/>
      <c r="Q2043" s="23"/>
      <c r="R2043" s="22"/>
      <c r="S2043" s="22"/>
      <c r="T2043" s="24"/>
      <c r="U2043" s="24"/>
      <c r="V2043" s="24"/>
      <c r="W2043" s="24"/>
      <c r="X2043" s="25"/>
      <c r="Y2043" s="24"/>
      <c r="Z2043" s="24"/>
      <c r="AA2043" s="24"/>
      <c r="AB2043" s="24"/>
      <c r="AC2043" s="26"/>
      <c r="AD2043" s="24"/>
      <c r="AH2043" s="27"/>
      <c r="AI2043" s="28"/>
      <c r="AJ2043" s="28"/>
      <c r="AK2043" s="28"/>
      <c r="AL2043" s="29"/>
      <c r="AM2043" s="29"/>
      <c r="AO2043" s="27"/>
      <c r="AP2043" s="6"/>
      <c r="AQ2043" s="28"/>
      <c r="AR2043" s="28"/>
      <c r="AS2043" s="25"/>
      <c r="AU2043" s="24"/>
      <c r="AV2043" s="24"/>
      <c r="AW2043" s="24"/>
      <c r="AX2043" s="24"/>
      <c r="AY2043" s="24"/>
      <c r="AZ2043" s="24"/>
      <c r="BA2043" s="24"/>
      <c r="BB2043" s="31"/>
      <c r="BC2043" s="23"/>
      <c r="BD2043" s="32"/>
      <c r="BE2043" s="33"/>
      <c r="BF2043" s="33"/>
      <c r="BM2043" s="35"/>
      <c r="BO2043" s="35"/>
      <c r="BP2043" s="35"/>
      <c r="BQ2043" s="35"/>
      <c r="BR2043" s="35"/>
    </row>
    <row r="2044" spans="9:70" x14ac:dyDescent="0.3">
      <c r="I2044" s="22"/>
      <c r="J2044" s="22"/>
      <c r="K2044" s="22"/>
      <c r="L2044" s="22"/>
      <c r="M2044" s="22"/>
      <c r="N2044" s="22"/>
      <c r="O2044" s="23"/>
      <c r="P2044" s="23"/>
      <c r="Q2044" s="23"/>
      <c r="R2044" s="22"/>
      <c r="S2044" s="22"/>
      <c r="T2044" s="24"/>
      <c r="U2044" s="24"/>
      <c r="V2044" s="24"/>
      <c r="W2044" s="24"/>
      <c r="X2044" s="25"/>
      <c r="Y2044" s="24"/>
      <c r="Z2044" s="24"/>
      <c r="AA2044" s="24"/>
      <c r="AB2044" s="24"/>
      <c r="AC2044" s="26"/>
      <c r="AD2044" s="24"/>
      <c r="AH2044" s="27"/>
      <c r="AI2044" s="28"/>
      <c r="AJ2044" s="28"/>
      <c r="AK2044" s="28"/>
      <c r="AL2044" s="29"/>
      <c r="AM2044" s="29"/>
      <c r="AO2044" s="27"/>
      <c r="AP2044" s="6"/>
      <c r="AQ2044" s="28"/>
      <c r="AR2044" s="28"/>
      <c r="AS2044" s="25"/>
      <c r="AU2044" s="24"/>
      <c r="AV2044" s="24"/>
      <c r="AW2044" s="24"/>
      <c r="AX2044" s="24"/>
      <c r="AY2044" s="24"/>
      <c r="AZ2044" s="24"/>
      <c r="BA2044" s="24"/>
      <c r="BB2044" s="31"/>
      <c r="BC2044" s="23"/>
      <c r="BD2044" s="32"/>
      <c r="BE2044" s="33"/>
      <c r="BF2044" s="33"/>
      <c r="BM2044" s="35"/>
      <c r="BO2044" s="35"/>
      <c r="BP2044" s="35"/>
      <c r="BQ2044" s="35"/>
      <c r="BR2044" s="35"/>
    </row>
    <row r="2045" spans="9:70" x14ac:dyDescent="0.3">
      <c r="I2045" s="22"/>
      <c r="J2045" s="22"/>
      <c r="K2045" s="22"/>
      <c r="L2045" s="22"/>
      <c r="M2045" s="22"/>
      <c r="N2045" s="22"/>
      <c r="O2045" s="23"/>
      <c r="P2045" s="23"/>
      <c r="Q2045" s="23"/>
      <c r="R2045" s="22"/>
      <c r="S2045" s="22"/>
      <c r="T2045" s="24"/>
      <c r="U2045" s="24"/>
      <c r="V2045" s="24"/>
      <c r="W2045" s="24"/>
      <c r="X2045" s="25"/>
      <c r="Y2045" s="24"/>
      <c r="Z2045" s="24"/>
      <c r="AA2045" s="24"/>
      <c r="AB2045" s="24"/>
      <c r="AC2045" s="26"/>
      <c r="AD2045" s="24"/>
      <c r="AH2045" s="27"/>
      <c r="AI2045" s="28"/>
      <c r="AJ2045" s="28"/>
      <c r="AK2045" s="28"/>
      <c r="AL2045" s="29"/>
      <c r="AM2045" s="29"/>
      <c r="AO2045" s="27"/>
      <c r="AP2045" s="6"/>
      <c r="AQ2045" s="28"/>
      <c r="AR2045" s="28"/>
      <c r="AS2045" s="25"/>
      <c r="AU2045" s="24"/>
      <c r="AV2045" s="24"/>
      <c r="AW2045" s="24"/>
      <c r="AX2045" s="24"/>
      <c r="AY2045" s="24"/>
      <c r="AZ2045" s="24"/>
      <c r="BA2045" s="24"/>
      <c r="BB2045" s="31"/>
      <c r="BC2045" s="23"/>
      <c r="BD2045" s="32"/>
      <c r="BE2045" s="33"/>
      <c r="BF2045" s="33"/>
      <c r="BM2045" s="35"/>
      <c r="BO2045" s="35"/>
      <c r="BP2045" s="35"/>
      <c r="BQ2045" s="35"/>
      <c r="BR2045" s="35"/>
    </row>
    <row r="2046" spans="9:70" x14ac:dyDescent="0.3">
      <c r="I2046" s="22"/>
      <c r="J2046" s="22"/>
      <c r="K2046" s="22"/>
      <c r="L2046" s="22"/>
      <c r="M2046" s="22"/>
      <c r="N2046" s="22"/>
      <c r="O2046" s="23"/>
      <c r="P2046" s="23"/>
      <c r="Q2046" s="23"/>
      <c r="R2046" s="22"/>
      <c r="S2046" s="22"/>
      <c r="T2046" s="24"/>
      <c r="U2046" s="24"/>
      <c r="V2046" s="24"/>
      <c r="W2046" s="24"/>
      <c r="X2046" s="25"/>
      <c r="Y2046" s="24"/>
      <c r="Z2046" s="24"/>
      <c r="AA2046" s="24"/>
      <c r="AB2046" s="24"/>
      <c r="AC2046" s="26"/>
      <c r="AD2046" s="24"/>
      <c r="AH2046" s="27"/>
      <c r="AI2046" s="28"/>
      <c r="AJ2046" s="28"/>
      <c r="AK2046" s="28"/>
      <c r="AL2046" s="29"/>
      <c r="AM2046" s="29"/>
      <c r="AO2046" s="27"/>
      <c r="AP2046" s="6"/>
      <c r="AQ2046" s="28"/>
      <c r="AR2046" s="28"/>
      <c r="AS2046" s="25"/>
      <c r="AU2046" s="24"/>
      <c r="AV2046" s="24"/>
      <c r="AW2046" s="24"/>
      <c r="AX2046" s="24"/>
      <c r="AY2046" s="24"/>
      <c r="AZ2046" s="24"/>
      <c r="BA2046" s="24"/>
      <c r="BB2046" s="31"/>
      <c r="BC2046" s="23"/>
      <c r="BD2046" s="32"/>
      <c r="BE2046" s="33"/>
      <c r="BF2046" s="33"/>
      <c r="BM2046" s="35"/>
      <c r="BO2046" s="35"/>
      <c r="BP2046" s="35"/>
      <c r="BQ2046" s="35"/>
      <c r="BR2046" s="35"/>
    </row>
    <row r="2047" spans="9:70" x14ac:dyDescent="0.3">
      <c r="I2047" s="22"/>
      <c r="J2047" s="22"/>
      <c r="K2047" s="22"/>
      <c r="L2047" s="22"/>
      <c r="M2047" s="22"/>
      <c r="N2047" s="22"/>
      <c r="O2047" s="23"/>
      <c r="P2047" s="23"/>
      <c r="Q2047" s="23"/>
      <c r="R2047" s="22"/>
      <c r="S2047" s="22"/>
      <c r="T2047" s="24"/>
      <c r="U2047" s="24"/>
      <c r="V2047" s="24"/>
      <c r="W2047" s="24"/>
      <c r="X2047" s="25"/>
      <c r="Y2047" s="24"/>
      <c r="Z2047" s="24"/>
      <c r="AA2047" s="24"/>
      <c r="AB2047" s="24"/>
      <c r="AC2047" s="26"/>
      <c r="AD2047" s="24"/>
      <c r="AH2047" s="27"/>
      <c r="AI2047" s="28"/>
      <c r="AJ2047" s="28"/>
      <c r="AK2047" s="28"/>
      <c r="AL2047" s="29"/>
      <c r="AM2047" s="29"/>
      <c r="AO2047" s="27"/>
      <c r="AP2047" s="6"/>
      <c r="AQ2047" s="28"/>
      <c r="AR2047" s="28"/>
      <c r="AS2047" s="25"/>
      <c r="AU2047" s="24"/>
      <c r="AV2047" s="24"/>
      <c r="AW2047" s="24"/>
      <c r="AX2047" s="24"/>
      <c r="AY2047" s="24"/>
      <c r="AZ2047" s="24"/>
      <c r="BA2047" s="24"/>
      <c r="BB2047" s="31"/>
      <c r="BC2047" s="23"/>
      <c r="BD2047" s="32"/>
      <c r="BE2047" s="33"/>
      <c r="BF2047" s="33"/>
      <c r="BM2047" s="35"/>
      <c r="BO2047" s="35"/>
      <c r="BP2047" s="35"/>
      <c r="BQ2047" s="35"/>
      <c r="BR2047" s="35"/>
    </row>
    <row r="2048" spans="9:70" x14ac:dyDescent="0.3">
      <c r="I2048" s="22"/>
      <c r="J2048" s="22"/>
      <c r="K2048" s="22"/>
      <c r="L2048" s="22"/>
      <c r="M2048" s="22"/>
      <c r="N2048" s="22"/>
      <c r="O2048" s="23"/>
      <c r="P2048" s="23"/>
      <c r="Q2048" s="23"/>
      <c r="R2048" s="22"/>
      <c r="S2048" s="22"/>
      <c r="T2048" s="24"/>
      <c r="U2048" s="24"/>
      <c r="V2048" s="24"/>
      <c r="W2048" s="24"/>
      <c r="X2048" s="25"/>
      <c r="Y2048" s="24"/>
      <c r="Z2048" s="24"/>
      <c r="AA2048" s="24"/>
      <c r="AB2048" s="24"/>
      <c r="AC2048" s="26"/>
      <c r="AD2048" s="24"/>
      <c r="AH2048" s="27"/>
      <c r="AI2048" s="28"/>
      <c r="AJ2048" s="28"/>
      <c r="AK2048" s="28"/>
      <c r="AL2048" s="29"/>
      <c r="AM2048" s="29"/>
      <c r="AO2048" s="27"/>
      <c r="AP2048" s="6"/>
      <c r="AQ2048" s="28"/>
      <c r="AR2048" s="28"/>
      <c r="AS2048" s="25"/>
      <c r="AU2048" s="24"/>
      <c r="AV2048" s="24"/>
      <c r="AW2048" s="24"/>
      <c r="AX2048" s="24"/>
      <c r="AY2048" s="24"/>
      <c r="AZ2048" s="24"/>
      <c r="BA2048" s="24"/>
      <c r="BB2048" s="31"/>
      <c r="BC2048" s="23"/>
      <c r="BD2048" s="32"/>
      <c r="BE2048" s="33"/>
      <c r="BF2048" s="33"/>
      <c r="BM2048" s="35"/>
      <c r="BO2048" s="35"/>
      <c r="BP2048" s="35"/>
      <c r="BQ2048" s="35"/>
      <c r="BR2048" s="35"/>
    </row>
    <row r="2049" spans="9:70" x14ac:dyDescent="0.3">
      <c r="I2049" s="22"/>
      <c r="J2049" s="22"/>
      <c r="K2049" s="22"/>
      <c r="L2049" s="22"/>
      <c r="M2049" s="22"/>
      <c r="N2049" s="22"/>
      <c r="O2049" s="23"/>
      <c r="P2049" s="23"/>
      <c r="Q2049" s="23"/>
      <c r="R2049" s="22"/>
      <c r="S2049" s="22"/>
      <c r="T2049" s="24"/>
      <c r="U2049" s="24"/>
      <c r="V2049" s="24"/>
      <c r="W2049" s="24"/>
      <c r="X2049" s="25"/>
      <c r="Y2049" s="24"/>
      <c r="Z2049" s="24"/>
      <c r="AA2049" s="24"/>
      <c r="AB2049" s="24"/>
      <c r="AC2049" s="26"/>
      <c r="AD2049" s="24"/>
      <c r="AH2049" s="27"/>
      <c r="AI2049" s="28"/>
      <c r="AJ2049" s="28"/>
      <c r="AK2049" s="28"/>
      <c r="AL2049" s="29"/>
      <c r="AM2049" s="29"/>
      <c r="AO2049" s="27"/>
      <c r="AP2049" s="6"/>
      <c r="AQ2049" s="28"/>
      <c r="AR2049" s="28"/>
      <c r="AS2049" s="25"/>
      <c r="AU2049" s="24"/>
      <c r="AV2049" s="24"/>
      <c r="AW2049" s="24"/>
      <c r="AX2049" s="24"/>
      <c r="AY2049" s="24"/>
      <c r="AZ2049" s="24"/>
      <c r="BA2049" s="24"/>
      <c r="BB2049" s="31"/>
      <c r="BC2049" s="23"/>
      <c r="BD2049" s="32"/>
      <c r="BE2049" s="33"/>
      <c r="BF2049" s="33"/>
      <c r="BM2049" s="35"/>
      <c r="BO2049" s="35"/>
      <c r="BP2049" s="35"/>
      <c r="BQ2049" s="35"/>
      <c r="BR2049" s="35"/>
    </row>
    <row r="2050" spans="9:70" x14ac:dyDescent="0.3">
      <c r="I2050" s="22"/>
      <c r="J2050" s="22"/>
      <c r="K2050" s="22"/>
      <c r="L2050" s="22"/>
      <c r="M2050" s="22"/>
      <c r="N2050" s="22"/>
      <c r="O2050" s="23"/>
      <c r="P2050" s="23"/>
      <c r="Q2050" s="23"/>
      <c r="R2050" s="22"/>
      <c r="S2050" s="22"/>
      <c r="T2050" s="24"/>
      <c r="U2050" s="24"/>
      <c r="V2050" s="24"/>
      <c r="W2050" s="24"/>
      <c r="X2050" s="25"/>
      <c r="Y2050" s="24"/>
      <c r="Z2050" s="24"/>
      <c r="AA2050" s="24"/>
      <c r="AB2050" s="24"/>
      <c r="AC2050" s="26"/>
      <c r="AD2050" s="24"/>
      <c r="AH2050" s="27"/>
      <c r="AI2050" s="28"/>
      <c r="AJ2050" s="28"/>
      <c r="AK2050" s="28"/>
      <c r="AL2050" s="29"/>
      <c r="AM2050" s="29"/>
      <c r="AO2050" s="27"/>
      <c r="AP2050" s="6"/>
      <c r="AQ2050" s="28"/>
      <c r="AR2050" s="28"/>
      <c r="AS2050" s="25"/>
      <c r="AU2050" s="24"/>
      <c r="AV2050" s="24"/>
      <c r="AW2050" s="24"/>
      <c r="AX2050" s="24"/>
      <c r="AY2050" s="24"/>
      <c r="AZ2050" s="24"/>
      <c r="BA2050" s="24"/>
      <c r="BB2050" s="31"/>
      <c r="BC2050" s="23"/>
      <c r="BD2050" s="32"/>
      <c r="BE2050" s="33"/>
      <c r="BF2050" s="33"/>
      <c r="BM2050" s="35"/>
      <c r="BO2050" s="35"/>
      <c r="BP2050" s="35"/>
      <c r="BQ2050" s="35"/>
      <c r="BR2050" s="35"/>
    </row>
    <row r="2051" spans="9:70" x14ac:dyDescent="0.3">
      <c r="I2051" s="22"/>
      <c r="J2051" s="22"/>
      <c r="K2051" s="22"/>
      <c r="L2051" s="22"/>
      <c r="M2051" s="22"/>
      <c r="N2051" s="22"/>
      <c r="O2051" s="23"/>
      <c r="P2051" s="23"/>
      <c r="Q2051" s="23"/>
      <c r="R2051" s="22"/>
      <c r="S2051" s="22"/>
      <c r="T2051" s="24"/>
      <c r="U2051" s="24"/>
      <c r="V2051" s="24"/>
      <c r="W2051" s="24"/>
      <c r="X2051" s="25"/>
      <c r="Y2051" s="24"/>
      <c r="Z2051" s="24"/>
      <c r="AA2051" s="24"/>
      <c r="AB2051" s="24"/>
      <c r="AC2051" s="26"/>
      <c r="AD2051" s="24"/>
      <c r="AH2051" s="27"/>
      <c r="AI2051" s="28"/>
      <c r="AJ2051" s="28"/>
      <c r="AK2051" s="28"/>
      <c r="AL2051" s="29"/>
      <c r="AM2051" s="29"/>
      <c r="AO2051" s="27"/>
      <c r="AP2051" s="6"/>
      <c r="AQ2051" s="28"/>
      <c r="AR2051" s="28"/>
      <c r="AS2051" s="25"/>
      <c r="AU2051" s="24"/>
      <c r="AV2051" s="24"/>
      <c r="AW2051" s="24"/>
      <c r="AX2051" s="24"/>
      <c r="AY2051" s="24"/>
      <c r="AZ2051" s="24"/>
      <c r="BA2051" s="24"/>
      <c r="BB2051" s="31"/>
      <c r="BC2051" s="23"/>
      <c r="BD2051" s="32"/>
      <c r="BE2051" s="33"/>
      <c r="BF2051" s="33"/>
      <c r="BM2051" s="35"/>
      <c r="BO2051" s="35"/>
      <c r="BP2051" s="35"/>
      <c r="BQ2051" s="35"/>
      <c r="BR2051" s="35"/>
    </row>
    <row r="2052" spans="9:70" x14ac:dyDescent="0.3">
      <c r="I2052" s="22"/>
      <c r="J2052" s="22"/>
      <c r="K2052" s="22"/>
      <c r="L2052" s="22"/>
      <c r="M2052" s="22"/>
      <c r="N2052" s="22"/>
      <c r="O2052" s="23"/>
      <c r="P2052" s="23"/>
      <c r="Q2052" s="23"/>
      <c r="R2052" s="22"/>
      <c r="S2052" s="22"/>
      <c r="T2052" s="24"/>
      <c r="U2052" s="24"/>
      <c r="V2052" s="24"/>
      <c r="W2052" s="24"/>
      <c r="X2052" s="25"/>
      <c r="Y2052" s="24"/>
      <c r="Z2052" s="24"/>
      <c r="AA2052" s="24"/>
      <c r="AB2052" s="24"/>
      <c r="AC2052" s="26"/>
      <c r="AD2052" s="24"/>
      <c r="AH2052" s="27"/>
      <c r="AI2052" s="28"/>
      <c r="AJ2052" s="28"/>
      <c r="AK2052" s="28"/>
      <c r="AL2052" s="29"/>
      <c r="AM2052" s="29"/>
      <c r="AO2052" s="27"/>
      <c r="AP2052" s="6"/>
      <c r="AQ2052" s="28"/>
      <c r="AR2052" s="28"/>
      <c r="AS2052" s="25"/>
      <c r="AU2052" s="24"/>
      <c r="AV2052" s="24"/>
      <c r="AW2052" s="24"/>
      <c r="AX2052" s="24"/>
      <c r="AY2052" s="24"/>
      <c r="AZ2052" s="24"/>
      <c r="BA2052" s="24"/>
      <c r="BB2052" s="31"/>
      <c r="BC2052" s="23"/>
      <c r="BD2052" s="32"/>
      <c r="BE2052" s="33"/>
      <c r="BF2052" s="33"/>
      <c r="BM2052" s="35"/>
      <c r="BO2052" s="35"/>
      <c r="BP2052" s="35"/>
      <c r="BQ2052" s="35"/>
      <c r="BR2052" s="35"/>
    </row>
    <row r="2053" spans="9:70" x14ac:dyDescent="0.3">
      <c r="I2053" s="22"/>
      <c r="J2053" s="22"/>
      <c r="K2053" s="22"/>
      <c r="L2053" s="22"/>
      <c r="M2053" s="22"/>
      <c r="N2053" s="22"/>
      <c r="O2053" s="23"/>
      <c r="P2053" s="23"/>
      <c r="Q2053" s="23"/>
      <c r="R2053" s="22"/>
      <c r="S2053" s="22"/>
      <c r="T2053" s="24"/>
      <c r="U2053" s="24"/>
      <c r="V2053" s="24"/>
      <c r="W2053" s="24"/>
      <c r="X2053" s="25"/>
      <c r="Y2053" s="24"/>
      <c r="Z2053" s="24"/>
      <c r="AA2053" s="24"/>
      <c r="AB2053" s="24"/>
      <c r="AC2053" s="26"/>
      <c r="AD2053" s="24"/>
      <c r="AH2053" s="27"/>
      <c r="AI2053" s="28"/>
      <c r="AJ2053" s="28"/>
      <c r="AK2053" s="28"/>
      <c r="AL2053" s="29"/>
      <c r="AM2053" s="29"/>
      <c r="AO2053" s="27"/>
      <c r="AP2053" s="6"/>
      <c r="AQ2053" s="28"/>
      <c r="AR2053" s="28"/>
      <c r="AS2053" s="25"/>
      <c r="AU2053" s="24"/>
      <c r="AV2053" s="24"/>
      <c r="AW2053" s="24"/>
      <c r="AX2053" s="24"/>
      <c r="AY2053" s="24"/>
      <c r="AZ2053" s="24"/>
      <c r="BA2053" s="24"/>
      <c r="BB2053" s="31"/>
      <c r="BC2053" s="23"/>
      <c r="BD2053" s="32"/>
      <c r="BE2053" s="33"/>
      <c r="BF2053" s="33"/>
      <c r="BM2053" s="35"/>
      <c r="BO2053" s="35"/>
      <c r="BP2053" s="35"/>
      <c r="BQ2053" s="35"/>
      <c r="BR2053" s="35"/>
    </row>
    <row r="2054" spans="9:70" x14ac:dyDescent="0.3">
      <c r="I2054" s="22"/>
      <c r="J2054" s="22"/>
      <c r="K2054" s="22"/>
      <c r="L2054" s="22"/>
      <c r="M2054" s="22"/>
      <c r="N2054" s="22"/>
      <c r="O2054" s="23"/>
      <c r="P2054" s="23"/>
      <c r="Q2054" s="23"/>
      <c r="R2054" s="22"/>
      <c r="S2054" s="22"/>
      <c r="T2054" s="24"/>
      <c r="U2054" s="24"/>
      <c r="V2054" s="24"/>
      <c r="W2054" s="24"/>
      <c r="X2054" s="25"/>
      <c r="Y2054" s="24"/>
      <c r="Z2054" s="24"/>
      <c r="AA2054" s="24"/>
      <c r="AB2054" s="24"/>
      <c r="AC2054" s="26"/>
      <c r="AD2054" s="24"/>
      <c r="AH2054" s="27"/>
      <c r="AI2054" s="28"/>
      <c r="AJ2054" s="28"/>
      <c r="AK2054" s="28"/>
      <c r="AL2054" s="29"/>
      <c r="AM2054" s="29"/>
      <c r="AO2054" s="27"/>
      <c r="AP2054" s="6"/>
      <c r="AQ2054" s="28"/>
      <c r="AR2054" s="28"/>
      <c r="AS2054" s="25"/>
      <c r="AU2054" s="24"/>
      <c r="AV2054" s="24"/>
      <c r="AW2054" s="24"/>
      <c r="AX2054" s="24"/>
      <c r="AY2054" s="24"/>
      <c r="AZ2054" s="24"/>
      <c r="BA2054" s="24"/>
      <c r="BB2054" s="31"/>
      <c r="BC2054" s="23"/>
      <c r="BD2054" s="32"/>
      <c r="BE2054" s="33"/>
      <c r="BF2054" s="33"/>
      <c r="BM2054" s="35"/>
      <c r="BO2054" s="35"/>
      <c r="BP2054" s="35"/>
      <c r="BQ2054" s="35"/>
      <c r="BR2054" s="35"/>
    </row>
    <row r="2055" spans="9:70" x14ac:dyDescent="0.3">
      <c r="I2055" s="22"/>
      <c r="J2055" s="22"/>
      <c r="K2055" s="22"/>
      <c r="L2055" s="22"/>
      <c r="M2055" s="22"/>
      <c r="N2055" s="22"/>
      <c r="O2055" s="23"/>
      <c r="P2055" s="23"/>
      <c r="Q2055" s="23"/>
      <c r="R2055" s="22"/>
      <c r="S2055" s="22"/>
      <c r="T2055" s="24"/>
      <c r="U2055" s="24"/>
      <c r="V2055" s="24"/>
      <c r="W2055" s="24"/>
      <c r="X2055" s="25"/>
      <c r="Y2055" s="24"/>
      <c r="Z2055" s="24"/>
      <c r="AA2055" s="24"/>
      <c r="AB2055" s="24"/>
      <c r="AC2055" s="26"/>
      <c r="AD2055" s="24"/>
      <c r="AH2055" s="27"/>
      <c r="AI2055" s="28"/>
      <c r="AJ2055" s="28"/>
      <c r="AK2055" s="28"/>
      <c r="AL2055" s="29"/>
      <c r="AM2055" s="29"/>
      <c r="AO2055" s="27"/>
      <c r="AP2055" s="6"/>
      <c r="AQ2055" s="28"/>
      <c r="AR2055" s="28"/>
      <c r="AS2055" s="25"/>
      <c r="AU2055" s="24"/>
      <c r="AV2055" s="24"/>
      <c r="AW2055" s="24"/>
      <c r="AX2055" s="24"/>
      <c r="AY2055" s="24"/>
      <c r="AZ2055" s="24"/>
      <c r="BA2055" s="24"/>
      <c r="BB2055" s="31"/>
      <c r="BC2055" s="23"/>
      <c r="BD2055" s="32"/>
      <c r="BE2055" s="33"/>
      <c r="BF2055" s="33"/>
      <c r="BM2055" s="35"/>
      <c r="BO2055" s="35"/>
      <c r="BP2055" s="35"/>
      <c r="BQ2055" s="35"/>
      <c r="BR2055" s="35"/>
    </row>
    <row r="2056" spans="9:70" x14ac:dyDescent="0.3">
      <c r="I2056" s="22"/>
      <c r="J2056" s="22"/>
      <c r="K2056" s="22"/>
      <c r="L2056" s="22"/>
      <c r="M2056" s="22"/>
      <c r="N2056" s="22"/>
      <c r="O2056" s="23"/>
      <c r="P2056" s="23"/>
      <c r="Q2056" s="23"/>
      <c r="R2056" s="22"/>
      <c r="S2056" s="22"/>
      <c r="T2056" s="24"/>
      <c r="U2056" s="24"/>
      <c r="V2056" s="24"/>
      <c r="W2056" s="24"/>
      <c r="X2056" s="25"/>
      <c r="Y2056" s="24"/>
      <c r="Z2056" s="24"/>
      <c r="AA2056" s="24"/>
      <c r="AB2056" s="24"/>
      <c r="AC2056" s="26"/>
      <c r="AD2056" s="24"/>
      <c r="AH2056" s="27"/>
      <c r="AI2056" s="28"/>
      <c r="AJ2056" s="28"/>
      <c r="AK2056" s="28"/>
      <c r="AL2056" s="29"/>
      <c r="AM2056" s="29"/>
      <c r="AO2056" s="27"/>
      <c r="AP2056" s="6"/>
      <c r="AQ2056" s="28"/>
      <c r="AR2056" s="28"/>
      <c r="AS2056" s="25"/>
      <c r="AU2056" s="24"/>
      <c r="AV2056" s="24"/>
      <c r="AW2056" s="24"/>
      <c r="AX2056" s="24"/>
      <c r="AY2056" s="24"/>
      <c r="AZ2056" s="24"/>
      <c r="BA2056" s="24"/>
      <c r="BB2056" s="31"/>
      <c r="BC2056" s="23"/>
      <c r="BD2056" s="32"/>
      <c r="BE2056" s="33"/>
      <c r="BF2056" s="33"/>
      <c r="BM2056" s="35"/>
      <c r="BO2056" s="35"/>
      <c r="BP2056" s="35"/>
      <c r="BQ2056" s="35"/>
      <c r="BR2056" s="35"/>
    </row>
    <row r="2057" spans="9:70" x14ac:dyDescent="0.3">
      <c r="I2057" s="22"/>
      <c r="J2057" s="22"/>
      <c r="K2057" s="22"/>
      <c r="L2057" s="22"/>
      <c r="M2057" s="22"/>
      <c r="N2057" s="22"/>
      <c r="O2057" s="23"/>
      <c r="P2057" s="23"/>
      <c r="Q2057" s="23"/>
      <c r="R2057" s="22"/>
      <c r="S2057" s="22"/>
      <c r="T2057" s="24"/>
      <c r="U2057" s="24"/>
      <c r="V2057" s="24"/>
      <c r="W2057" s="24"/>
      <c r="X2057" s="25"/>
      <c r="Y2057" s="24"/>
      <c r="Z2057" s="24"/>
      <c r="AA2057" s="24"/>
      <c r="AB2057" s="24"/>
      <c r="AC2057" s="26"/>
      <c r="AD2057" s="24"/>
      <c r="AH2057" s="27"/>
      <c r="AI2057" s="28"/>
      <c r="AJ2057" s="28"/>
      <c r="AK2057" s="28"/>
      <c r="AL2057" s="29"/>
      <c r="AM2057" s="29"/>
      <c r="AO2057" s="27"/>
      <c r="AP2057" s="6"/>
      <c r="AQ2057" s="28"/>
      <c r="AR2057" s="28"/>
      <c r="AS2057" s="25"/>
      <c r="AU2057" s="24"/>
      <c r="AV2057" s="24"/>
      <c r="AW2057" s="24"/>
      <c r="AX2057" s="24"/>
      <c r="AY2057" s="24"/>
      <c r="AZ2057" s="24"/>
      <c r="BA2057" s="24"/>
      <c r="BB2057" s="31"/>
      <c r="BC2057" s="23"/>
      <c r="BD2057" s="32"/>
      <c r="BE2057" s="33"/>
      <c r="BF2057" s="33"/>
      <c r="BM2057" s="35"/>
      <c r="BO2057" s="35"/>
      <c r="BP2057" s="35"/>
      <c r="BQ2057" s="35"/>
      <c r="BR2057" s="35"/>
    </row>
    <row r="2058" spans="9:70" x14ac:dyDescent="0.3">
      <c r="I2058" s="22"/>
      <c r="J2058" s="22"/>
      <c r="K2058" s="22"/>
      <c r="L2058" s="22"/>
      <c r="M2058" s="22"/>
      <c r="N2058" s="22"/>
      <c r="O2058" s="23"/>
      <c r="P2058" s="23"/>
      <c r="Q2058" s="23"/>
      <c r="R2058" s="22"/>
      <c r="S2058" s="22"/>
      <c r="T2058" s="24"/>
      <c r="U2058" s="24"/>
      <c r="V2058" s="24"/>
      <c r="W2058" s="24"/>
      <c r="X2058" s="25"/>
      <c r="Y2058" s="24"/>
      <c r="Z2058" s="24"/>
      <c r="AA2058" s="24"/>
      <c r="AB2058" s="24"/>
      <c r="AC2058" s="26"/>
      <c r="AD2058" s="24"/>
      <c r="AH2058" s="27"/>
      <c r="AI2058" s="28"/>
      <c r="AJ2058" s="28"/>
      <c r="AK2058" s="28"/>
      <c r="AL2058" s="29"/>
      <c r="AM2058" s="29"/>
      <c r="AO2058" s="27"/>
      <c r="AP2058" s="6"/>
      <c r="AQ2058" s="28"/>
      <c r="AR2058" s="28"/>
      <c r="AS2058" s="25"/>
      <c r="AU2058" s="24"/>
      <c r="AV2058" s="24"/>
      <c r="AW2058" s="24"/>
      <c r="AX2058" s="24"/>
      <c r="AY2058" s="24"/>
      <c r="AZ2058" s="24"/>
      <c r="BA2058" s="24"/>
      <c r="BB2058" s="31"/>
      <c r="BC2058" s="23"/>
      <c r="BD2058" s="32"/>
      <c r="BE2058" s="33"/>
      <c r="BF2058" s="33"/>
      <c r="BM2058" s="35"/>
      <c r="BO2058" s="35"/>
      <c r="BP2058" s="35"/>
      <c r="BQ2058" s="35"/>
      <c r="BR2058" s="35"/>
    </row>
    <row r="2059" spans="9:70" x14ac:dyDescent="0.3">
      <c r="I2059" s="22"/>
      <c r="J2059" s="22"/>
      <c r="K2059" s="22"/>
      <c r="L2059" s="22"/>
      <c r="M2059" s="22"/>
      <c r="N2059" s="22"/>
      <c r="O2059" s="23"/>
      <c r="P2059" s="23"/>
      <c r="Q2059" s="23"/>
      <c r="R2059" s="22"/>
      <c r="S2059" s="22"/>
      <c r="T2059" s="24"/>
      <c r="U2059" s="24"/>
      <c r="V2059" s="24"/>
      <c r="W2059" s="24"/>
      <c r="X2059" s="25"/>
      <c r="Y2059" s="24"/>
      <c r="Z2059" s="24"/>
      <c r="AA2059" s="24"/>
      <c r="AB2059" s="24"/>
      <c r="AC2059" s="26"/>
      <c r="AD2059" s="24"/>
      <c r="AH2059" s="27"/>
      <c r="AI2059" s="28"/>
      <c r="AJ2059" s="28"/>
      <c r="AK2059" s="28"/>
      <c r="AL2059" s="29"/>
      <c r="AM2059" s="29"/>
      <c r="AO2059" s="27"/>
      <c r="AP2059" s="6"/>
      <c r="AQ2059" s="28"/>
      <c r="AR2059" s="28"/>
      <c r="AS2059" s="25"/>
      <c r="AU2059" s="24"/>
      <c r="AV2059" s="24"/>
      <c r="AW2059" s="24"/>
      <c r="AX2059" s="24"/>
      <c r="AY2059" s="24"/>
      <c r="AZ2059" s="24"/>
      <c r="BA2059" s="24"/>
      <c r="BB2059" s="31"/>
      <c r="BC2059" s="23"/>
      <c r="BD2059" s="32"/>
      <c r="BE2059" s="33"/>
      <c r="BF2059" s="33"/>
      <c r="BM2059" s="35"/>
      <c r="BO2059" s="35"/>
      <c r="BP2059" s="35"/>
      <c r="BQ2059" s="35"/>
      <c r="BR2059" s="35"/>
    </row>
    <row r="2060" spans="9:70" x14ac:dyDescent="0.3">
      <c r="I2060" s="22"/>
      <c r="J2060" s="22"/>
      <c r="K2060" s="22"/>
      <c r="L2060" s="22"/>
      <c r="M2060" s="22"/>
      <c r="N2060" s="22"/>
      <c r="O2060" s="23"/>
      <c r="P2060" s="23"/>
      <c r="Q2060" s="23"/>
      <c r="R2060" s="22"/>
      <c r="S2060" s="22"/>
      <c r="T2060" s="24"/>
      <c r="U2060" s="24"/>
      <c r="V2060" s="24"/>
      <c r="W2060" s="24"/>
      <c r="X2060" s="25"/>
      <c r="Y2060" s="24"/>
      <c r="Z2060" s="24"/>
      <c r="AA2060" s="24"/>
      <c r="AB2060" s="24"/>
      <c r="AC2060" s="26"/>
      <c r="AD2060" s="24"/>
      <c r="AH2060" s="27"/>
      <c r="AI2060" s="28"/>
      <c r="AJ2060" s="28"/>
      <c r="AK2060" s="28"/>
      <c r="AL2060" s="29"/>
      <c r="AM2060" s="29"/>
      <c r="AO2060" s="27"/>
      <c r="AP2060" s="6"/>
      <c r="AQ2060" s="28"/>
      <c r="AR2060" s="28"/>
      <c r="AS2060" s="25"/>
      <c r="AU2060" s="24"/>
      <c r="AV2060" s="24"/>
      <c r="AW2060" s="24"/>
      <c r="AX2060" s="24"/>
      <c r="AY2060" s="24"/>
      <c r="AZ2060" s="24"/>
      <c r="BA2060" s="24"/>
      <c r="BB2060" s="31"/>
      <c r="BC2060" s="23"/>
      <c r="BD2060" s="32"/>
      <c r="BE2060" s="33"/>
      <c r="BF2060" s="33"/>
      <c r="BM2060" s="35"/>
      <c r="BO2060" s="35"/>
      <c r="BP2060" s="35"/>
      <c r="BQ2060" s="35"/>
      <c r="BR2060" s="35"/>
    </row>
    <row r="2061" spans="9:70" x14ac:dyDescent="0.3">
      <c r="I2061" s="22"/>
      <c r="J2061" s="22"/>
      <c r="K2061" s="22"/>
      <c r="L2061" s="22"/>
      <c r="M2061" s="22"/>
      <c r="N2061" s="22"/>
      <c r="O2061" s="23"/>
      <c r="P2061" s="23"/>
      <c r="Q2061" s="23"/>
      <c r="R2061" s="22"/>
      <c r="S2061" s="22"/>
      <c r="T2061" s="24"/>
      <c r="U2061" s="24"/>
      <c r="V2061" s="24"/>
      <c r="W2061" s="24"/>
      <c r="X2061" s="25"/>
      <c r="Y2061" s="24"/>
      <c r="Z2061" s="24"/>
      <c r="AA2061" s="24"/>
      <c r="AB2061" s="24"/>
      <c r="AC2061" s="26"/>
      <c r="AD2061" s="24"/>
      <c r="AH2061" s="27"/>
      <c r="AI2061" s="28"/>
      <c r="AJ2061" s="28"/>
      <c r="AK2061" s="28"/>
      <c r="AL2061" s="29"/>
      <c r="AM2061" s="29"/>
      <c r="AO2061" s="27"/>
      <c r="AP2061" s="6"/>
      <c r="AQ2061" s="28"/>
      <c r="AR2061" s="28"/>
      <c r="AS2061" s="25"/>
      <c r="AU2061" s="24"/>
      <c r="AV2061" s="24"/>
      <c r="AW2061" s="24"/>
      <c r="AX2061" s="24"/>
      <c r="AY2061" s="24"/>
      <c r="AZ2061" s="24"/>
      <c r="BA2061" s="24"/>
      <c r="BB2061" s="31"/>
      <c r="BC2061" s="23"/>
      <c r="BD2061" s="32"/>
      <c r="BE2061" s="33"/>
      <c r="BF2061" s="33"/>
      <c r="BM2061" s="35"/>
      <c r="BO2061" s="35"/>
      <c r="BP2061" s="35"/>
      <c r="BQ2061" s="35"/>
      <c r="BR2061" s="35"/>
    </row>
    <row r="2062" spans="9:70" x14ac:dyDescent="0.3">
      <c r="I2062" s="22"/>
      <c r="J2062" s="22"/>
      <c r="K2062" s="22"/>
      <c r="L2062" s="22"/>
      <c r="M2062" s="22"/>
      <c r="N2062" s="22"/>
      <c r="O2062" s="23"/>
      <c r="P2062" s="23"/>
      <c r="Q2062" s="23"/>
      <c r="R2062" s="22"/>
      <c r="S2062" s="22"/>
      <c r="T2062" s="24"/>
      <c r="U2062" s="24"/>
      <c r="V2062" s="24"/>
      <c r="W2062" s="24"/>
      <c r="X2062" s="25"/>
      <c r="Y2062" s="24"/>
      <c r="Z2062" s="24"/>
      <c r="AA2062" s="24"/>
      <c r="AB2062" s="24"/>
      <c r="AC2062" s="26"/>
      <c r="AD2062" s="24"/>
      <c r="AH2062" s="27"/>
      <c r="AI2062" s="28"/>
      <c r="AJ2062" s="28"/>
      <c r="AK2062" s="28"/>
      <c r="AL2062" s="29"/>
      <c r="AM2062" s="29"/>
      <c r="AO2062" s="27"/>
      <c r="AP2062" s="6"/>
      <c r="AQ2062" s="28"/>
      <c r="AR2062" s="28"/>
      <c r="AS2062" s="25"/>
      <c r="AU2062" s="24"/>
      <c r="AV2062" s="24"/>
      <c r="AW2062" s="24"/>
      <c r="AX2062" s="24"/>
      <c r="AY2062" s="24"/>
      <c r="AZ2062" s="24"/>
      <c r="BA2062" s="24"/>
      <c r="BB2062" s="31"/>
      <c r="BC2062" s="23"/>
      <c r="BD2062" s="32"/>
      <c r="BE2062" s="33"/>
      <c r="BF2062" s="33"/>
      <c r="BM2062" s="35"/>
      <c r="BO2062" s="35"/>
      <c r="BP2062" s="35"/>
      <c r="BQ2062" s="35"/>
      <c r="BR2062" s="35"/>
    </row>
    <row r="2063" spans="9:70" x14ac:dyDescent="0.3">
      <c r="I2063" s="22"/>
      <c r="J2063" s="22"/>
      <c r="K2063" s="22"/>
      <c r="L2063" s="22"/>
      <c r="M2063" s="22"/>
      <c r="N2063" s="22"/>
      <c r="O2063" s="23"/>
      <c r="P2063" s="23"/>
      <c r="Q2063" s="23"/>
      <c r="R2063" s="22"/>
      <c r="S2063" s="22"/>
      <c r="T2063" s="24"/>
      <c r="U2063" s="24"/>
      <c r="V2063" s="24"/>
      <c r="W2063" s="24"/>
      <c r="X2063" s="25"/>
      <c r="Y2063" s="24"/>
      <c r="Z2063" s="24"/>
      <c r="AA2063" s="24"/>
      <c r="AB2063" s="24"/>
      <c r="AC2063" s="26"/>
      <c r="AD2063" s="24"/>
      <c r="AH2063" s="27"/>
      <c r="AI2063" s="28"/>
      <c r="AJ2063" s="28"/>
      <c r="AK2063" s="28"/>
      <c r="AL2063" s="29"/>
      <c r="AM2063" s="29"/>
      <c r="AO2063" s="27"/>
      <c r="AP2063" s="6"/>
      <c r="AQ2063" s="28"/>
      <c r="AR2063" s="28"/>
      <c r="AS2063" s="25"/>
      <c r="AU2063" s="24"/>
      <c r="AV2063" s="24"/>
      <c r="AW2063" s="24"/>
      <c r="AX2063" s="24"/>
      <c r="AY2063" s="24"/>
      <c r="AZ2063" s="24"/>
      <c r="BA2063" s="24"/>
      <c r="BB2063" s="31"/>
      <c r="BC2063" s="23"/>
      <c r="BD2063" s="32"/>
      <c r="BE2063" s="33"/>
      <c r="BF2063" s="33"/>
      <c r="BM2063" s="35"/>
      <c r="BO2063" s="35"/>
      <c r="BP2063" s="35"/>
      <c r="BQ2063" s="35"/>
      <c r="BR2063" s="35"/>
    </row>
    <row r="2064" spans="9:70" x14ac:dyDescent="0.3">
      <c r="I2064" s="22"/>
      <c r="J2064" s="22"/>
      <c r="K2064" s="22"/>
      <c r="L2064" s="22"/>
      <c r="M2064" s="22"/>
      <c r="N2064" s="22"/>
      <c r="O2064" s="23"/>
      <c r="P2064" s="23"/>
      <c r="Q2064" s="23"/>
      <c r="R2064" s="22"/>
      <c r="S2064" s="22"/>
      <c r="T2064" s="24"/>
      <c r="U2064" s="24"/>
      <c r="V2064" s="24"/>
      <c r="W2064" s="24"/>
      <c r="X2064" s="25"/>
      <c r="Y2064" s="24"/>
      <c r="Z2064" s="24"/>
      <c r="AA2064" s="24"/>
      <c r="AB2064" s="24"/>
      <c r="AC2064" s="26"/>
      <c r="AD2064" s="24"/>
      <c r="AH2064" s="27"/>
      <c r="AI2064" s="28"/>
      <c r="AJ2064" s="28"/>
      <c r="AK2064" s="28"/>
      <c r="AL2064" s="29"/>
      <c r="AM2064" s="29"/>
      <c r="AO2064" s="27"/>
      <c r="AP2064" s="6"/>
      <c r="AQ2064" s="28"/>
      <c r="AR2064" s="28"/>
      <c r="AS2064" s="25"/>
      <c r="AU2064" s="24"/>
      <c r="AV2064" s="24"/>
      <c r="AW2064" s="24"/>
      <c r="AX2064" s="24"/>
      <c r="AY2064" s="24"/>
      <c r="AZ2064" s="24"/>
      <c r="BA2064" s="24"/>
      <c r="BB2064" s="31"/>
      <c r="BC2064" s="23"/>
      <c r="BD2064" s="32"/>
      <c r="BE2064" s="33"/>
      <c r="BF2064" s="33"/>
      <c r="BM2064" s="35"/>
      <c r="BO2064" s="35"/>
      <c r="BP2064" s="35"/>
      <c r="BQ2064" s="35"/>
      <c r="BR2064" s="35"/>
    </row>
    <row r="2065" spans="9:70" x14ac:dyDescent="0.3">
      <c r="I2065" s="22"/>
      <c r="J2065" s="22"/>
      <c r="K2065" s="22"/>
      <c r="L2065" s="22"/>
      <c r="M2065" s="22"/>
      <c r="N2065" s="22"/>
      <c r="O2065" s="23"/>
      <c r="P2065" s="23"/>
      <c r="Q2065" s="23"/>
      <c r="R2065" s="22"/>
      <c r="S2065" s="22"/>
      <c r="T2065" s="24"/>
      <c r="U2065" s="24"/>
      <c r="V2065" s="24"/>
      <c r="W2065" s="24"/>
      <c r="X2065" s="25"/>
      <c r="Y2065" s="24"/>
      <c r="Z2065" s="24"/>
      <c r="AA2065" s="24"/>
      <c r="AB2065" s="24"/>
      <c r="AC2065" s="26"/>
      <c r="AD2065" s="24"/>
      <c r="AH2065" s="27"/>
      <c r="AI2065" s="28"/>
      <c r="AJ2065" s="28"/>
      <c r="AK2065" s="28"/>
      <c r="AL2065" s="29"/>
      <c r="AM2065" s="29"/>
      <c r="AO2065" s="27"/>
      <c r="AP2065" s="6"/>
      <c r="AQ2065" s="28"/>
      <c r="AR2065" s="28"/>
      <c r="AS2065" s="25"/>
      <c r="AU2065" s="24"/>
      <c r="AV2065" s="24"/>
      <c r="AW2065" s="24"/>
      <c r="AX2065" s="24"/>
      <c r="AY2065" s="24"/>
      <c r="AZ2065" s="24"/>
      <c r="BA2065" s="24"/>
      <c r="BB2065" s="31"/>
      <c r="BC2065" s="23"/>
      <c r="BD2065" s="32"/>
      <c r="BE2065" s="33"/>
      <c r="BF2065" s="33"/>
      <c r="BM2065" s="35"/>
      <c r="BO2065" s="35"/>
      <c r="BP2065" s="35"/>
      <c r="BQ2065" s="35"/>
      <c r="BR2065" s="35"/>
    </row>
    <row r="2066" spans="9:70" x14ac:dyDescent="0.3">
      <c r="I2066" s="22"/>
      <c r="J2066" s="22"/>
      <c r="K2066" s="22"/>
      <c r="L2066" s="22"/>
      <c r="M2066" s="22"/>
      <c r="N2066" s="22"/>
      <c r="O2066" s="23"/>
      <c r="P2066" s="23"/>
      <c r="Q2066" s="23"/>
      <c r="R2066" s="22"/>
      <c r="S2066" s="22"/>
      <c r="T2066" s="24"/>
      <c r="U2066" s="24"/>
      <c r="V2066" s="24"/>
      <c r="W2066" s="24"/>
      <c r="X2066" s="25"/>
      <c r="Y2066" s="24"/>
      <c r="Z2066" s="24"/>
      <c r="AA2066" s="24"/>
      <c r="AB2066" s="24"/>
      <c r="AC2066" s="26"/>
      <c r="AD2066" s="24"/>
      <c r="AH2066" s="27"/>
      <c r="AI2066" s="28"/>
      <c r="AJ2066" s="28"/>
      <c r="AK2066" s="28"/>
      <c r="AL2066" s="29"/>
      <c r="AM2066" s="29"/>
      <c r="AO2066" s="27"/>
      <c r="AP2066" s="6"/>
      <c r="AQ2066" s="28"/>
      <c r="AR2066" s="28"/>
      <c r="AS2066" s="25"/>
      <c r="AU2066" s="24"/>
      <c r="AV2066" s="24"/>
      <c r="AW2066" s="24"/>
      <c r="AX2066" s="24"/>
      <c r="AY2066" s="24"/>
      <c r="AZ2066" s="24"/>
      <c r="BA2066" s="24"/>
      <c r="BB2066" s="31"/>
      <c r="BC2066" s="23"/>
      <c r="BD2066" s="32"/>
      <c r="BE2066" s="33"/>
      <c r="BF2066" s="33"/>
      <c r="BM2066" s="35"/>
      <c r="BO2066" s="35"/>
      <c r="BP2066" s="35"/>
      <c r="BQ2066" s="35"/>
      <c r="BR2066" s="35"/>
    </row>
    <row r="2067" spans="9:70" x14ac:dyDescent="0.3">
      <c r="I2067" s="22"/>
      <c r="J2067" s="22"/>
      <c r="K2067" s="22"/>
      <c r="L2067" s="22"/>
      <c r="M2067" s="22"/>
      <c r="N2067" s="22"/>
      <c r="O2067" s="23"/>
      <c r="P2067" s="23"/>
      <c r="Q2067" s="23"/>
      <c r="R2067" s="22"/>
      <c r="S2067" s="22"/>
      <c r="T2067" s="24"/>
      <c r="U2067" s="24"/>
      <c r="V2067" s="24"/>
      <c r="W2067" s="24"/>
      <c r="X2067" s="25"/>
      <c r="Y2067" s="24"/>
      <c r="Z2067" s="24"/>
      <c r="AA2067" s="24"/>
      <c r="AB2067" s="24"/>
      <c r="AC2067" s="26"/>
      <c r="AD2067" s="24"/>
      <c r="AH2067" s="27"/>
      <c r="AI2067" s="28"/>
      <c r="AJ2067" s="28"/>
      <c r="AK2067" s="28"/>
      <c r="AL2067" s="29"/>
      <c r="AM2067" s="29"/>
      <c r="AO2067" s="27"/>
      <c r="AP2067" s="6"/>
      <c r="AQ2067" s="28"/>
      <c r="AR2067" s="28"/>
      <c r="AS2067" s="25"/>
      <c r="AU2067" s="24"/>
      <c r="AV2067" s="24"/>
      <c r="AW2067" s="24"/>
      <c r="AX2067" s="24"/>
      <c r="AY2067" s="24"/>
      <c r="AZ2067" s="24"/>
      <c r="BA2067" s="24"/>
      <c r="BB2067" s="31"/>
      <c r="BC2067" s="23"/>
      <c r="BD2067" s="32"/>
      <c r="BE2067" s="33"/>
      <c r="BF2067" s="33"/>
      <c r="BM2067" s="35"/>
      <c r="BO2067" s="35"/>
      <c r="BP2067" s="35"/>
      <c r="BQ2067" s="35"/>
      <c r="BR2067" s="35"/>
    </row>
    <row r="2068" spans="9:70" x14ac:dyDescent="0.3">
      <c r="I2068" s="22"/>
      <c r="J2068" s="22"/>
      <c r="K2068" s="22"/>
      <c r="L2068" s="22"/>
      <c r="M2068" s="22"/>
      <c r="N2068" s="22"/>
      <c r="O2068" s="23"/>
      <c r="P2068" s="23"/>
      <c r="Q2068" s="23"/>
      <c r="R2068" s="22"/>
      <c r="S2068" s="22"/>
      <c r="T2068" s="24"/>
      <c r="U2068" s="24"/>
      <c r="V2068" s="24"/>
      <c r="W2068" s="24"/>
      <c r="X2068" s="25"/>
      <c r="Y2068" s="24"/>
      <c r="Z2068" s="24"/>
      <c r="AA2068" s="24"/>
      <c r="AB2068" s="24"/>
      <c r="AC2068" s="26"/>
      <c r="AD2068" s="24"/>
      <c r="AH2068" s="27"/>
      <c r="AI2068" s="28"/>
      <c r="AJ2068" s="28"/>
      <c r="AK2068" s="28"/>
      <c r="AL2068" s="29"/>
      <c r="AM2068" s="29"/>
      <c r="AO2068" s="27"/>
      <c r="AP2068" s="6"/>
      <c r="AQ2068" s="28"/>
      <c r="AR2068" s="28"/>
      <c r="AS2068" s="25"/>
      <c r="AU2068" s="24"/>
      <c r="AV2068" s="24"/>
      <c r="AW2068" s="24"/>
      <c r="AX2068" s="24"/>
      <c r="AY2068" s="24"/>
      <c r="AZ2068" s="24"/>
      <c r="BA2068" s="24"/>
      <c r="BB2068" s="31"/>
      <c r="BC2068" s="23"/>
      <c r="BD2068" s="32"/>
      <c r="BE2068" s="33"/>
      <c r="BF2068" s="33"/>
      <c r="BM2068" s="35"/>
      <c r="BO2068" s="35"/>
      <c r="BP2068" s="35"/>
      <c r="BQ2068" s="35"/>
      <c r="BR2068" s="35"/>
    </row>
    <row r="2069" spans="9:70" x14ac:dyDescent="0.3">
      <c r="I2069" s="22"/>
      <c r="J2069" s="22"/>
      <c r="K2069" s="22"/>
      <c r="L2069" s="22"/>
      <c r="M2069" s="22"/>
      <c r="N2069" s="22"/>
      <c r="O2069" s="23"/>
      <c r="P2069" s="23"/>
      <c r="Q2069" s="23"/>
      <c r="R2069" s="22"/>
      <c r="S2069" s="22"/>
      <c r="T2069" s="24"/>
      <c r="U2069" s="24"/>
      <c r="V2069" s="24"/>
      <c r="W2069" s="24"/>
      <c r="X2069" s="25"/>
      <c r="Y2069" s="24"/>
      <c r="Z2069" s="24"/>
      <c r="AA2069" s="24"/>
      <c r="AB2069" s="24"/>
      <c r="AC2069" s="26"/>
      <c r="AD2069" s="24"/>
      <c r="AH2069" s="27"/>
      <c r="AI2069" s="28"/>
      <c r="AJ2069" s="28"/>
      <c r="AK2069" s="28"/>
      <c r="AL2069" s="29"/>
      <c r="AM2069" s="29"/>
      <c r="AO2069" s="27"/>
      <c r="AP2069" s="6"/>
      <c r="AQ2069" s="28"/>
      <c r="AR2069" s="28"/>
      <c r="AS2069" s="25"/>
      <c r="AU2069" s="24"/>
      <c r="AV2069" s="24"/>
      <c r="AW2069" s="24"/>
      <c r="AX2069" s="24"/>
      <c r="AY2069" s="24"/>
      <c r="AZ2069" s="24"/>
      <c r="BA2069" s="24"/>
      <c r="BB2069" s="31"/>
      <c r="BC2069" s="23"/>
      <c r="BD2069" s="32"/>
      <c r="BE2069" s="33"/>
      <c r="BF2069" s="33"/>
      <c r="BM2069" s="35"/>
      <c r="BO2069" s="35"/>
      <c r="BP2069" s="35"/>
      <c r="BQ2069" s="35"/>
      <c r="BR2069" s="35"/>
    </row>
    <row r="2070" spans="9:70" x14ac:dyDescent="0.3">
      <c r="I2070" s="22"/>
      <c r="J2070" s="22"/>
      <c r="K2070" s="22"/>
      <c r="L2070" s="22"/>
      <c r="M2070" s="22"/>
      <c r="N2070" s="22"/>
      <c r="O2070" s="23"/>
      <c r="P2070" s="23"/>
      <c r="Q2070" s="23"/>
      <c r="R2070" s="22"/>
      <c r="S2070" s="22"/>
      <c r="T2070" s="24"/>
      <c r="U2070" s="24"/>
      <c r="V2070" s="24"/>
      <c r="W2070" s="24"/>
      <c r="X2070" s="25"/>
      <c r="Y2070" s="24"/>
      <c r="Z2070" s="24"/>
      <c r="AA2070" s="24"/>
      <c r="AB2070" s="24"/>
      <c r="AC2070" s="26"/>
      <c r="AD2070" s="24"/>
      <c r="AH2070" s="27"/>
      <c r="AI2070" s="28"/>
      <c r="AJ2070" s="28"/>
      <c r="AK2070" s="28"/>
      <c r="AL2070" s="29"/>
      <c r="AM2070" s="29"/>
      <c r="AO2070" s="27"/>
      <c r="AP2070" s="6"/>
      <c r="AQ2070" s="28"/>
      <c r="AR2070" s="28"/>
      <c r="AS2070" s="25"/>
      <c r="AU2070" s="24"/>
      <c r="AV2070" s="24"/>
      <c r="AW2070" s="24"/>
      <c r="AX2070" s="24"/>
      <c r="AY2070" s="24"/>
      <c r="AZ2070" s="24"/>
      <c r="BA2070" s="24"/>
      <c r="BB2070" s="31"/>
      <c r="BC2070" s="23"/>
      <c r="BD2070" s="32"/>
      <c r="BE2070" s="33"/>
      <c r="BF2070" s="33"/>
      <c r="BM2070" s="35"/>
      <c r="BO2070" s="35"/>
      <c r="BP2070" s="35"/>
      <c r="BQ2070" s="35"/>
      <c r="BR2070" s="35"/>
    </row>
    <row r="2071" spans="9:70" x14ac:dyDescent="0.3">
      <c r="I2071" s="22"/>
      <c r="J2071" s="22"/>
      <c r="K2071" s="22"/>
      <c r="L2071" s="22"/>
      <c r="M2071" s="22"/>
      <c r="N2071" s="22"/>
      <c r="O2071" s="23"/>
      <c r="P2071" s="23"/>
      <c r="Q2071" s="23"/>
      <c r="R2071" s="22"/>
      <c r="S2071" s="22"/>
      <c r="T2071" s="24"/>
      <c r="U2071" s="24"/>
      <c r="V2071" s="24"/>
      <c r="W2071" s="24"/>
      <c r="X2071" s="25"/>
      <c r="Y2071" s="24"/>
      <c r="Z2071" s="24"/>
      <c r="AA2071" s="24"/>
      <c r="AB2071" s="24"/>
      <c r="AC2071" s="26"/>
      <c r="AD2071" s="24"/>
      <c r="AH2071" s="27"/>
      <c r="AI2071" s="28"/>
      <c r="AJ2071" s="28"/>
      <c r="AK2071" s="28"/>
      <c r="AL2071" s="29"/>
      <c r="AM2071" s="29"/>
      <c r="AO2071" s="27"/>
      <c r="AP2071" s="6"/>
      <c r="AQ2071" s="28"/>
      <c r="AR2071" s="28"/>
      <c r="AS2071" s="25"/>
      <c r="AU2071" s="24"/>
      <c r="AV2071" s="24"/>
      <c r="AW2071" s="24"/>
      <c r="AX2071" s="24"/>
      <c r="AY2071" s="24"/>
      <c r="AZ2071" s="24"/>
      <c r="BA2071" s="24"/>
      <c r="BB2071" s="31"/>
      <c r="BC2071" s="23"/>
      <c r="BD2071" s="32"/>
      <c r="BE2071" s="33"/>
      <c r="BF2071" s="33"/>
      <c r="BM2071" s="35"/>
      <c r="BO2071" s="35"/>
      <c r="BP2071" s="35"/>
      <c r="BQ2071" s="35"/>
      <c r="BR2071" s="35"/>
    </row>
    <row r="2072" spans="9:70" x14ac:dyDescent="0.3">
      <c r="I2072" s="22"/>
      <c r="J2072" s="22"/>
      <c r="K2072" s="22"/>
      <c r="L2072" s="22"/>
      <c r="M2072" s="22"/>
      <c r="N2072" s="22"/>
      <c r="O2072" s="23"/>
      <c r="P2072" s="23"/>
      <c r="Q2072" s="23"/>
      <c r="R2072" s="22"/>
      <c r="S2072" s="22"/>
      <c r="T2072" s="24"/>
      <c r="U2072" s="24"/>
      <c r="V2072" s="24"/>
      <c r="W2072" s="24"/>
      <c r="X2072" s="25"/>
      <c r="Y2072" s="24"/>
      <c r="Z2072" s="24"/>
      <c r="AA2072" s="24"/>
      <c r="AB2072" s="24"/>
      <c r="AC2072" s="26"/>
      <c r="AD2072" s="24"/>
      <c r="AH2072" s="27"/>
      <c r="AI2072" s="28"/>
      <c r="AJ2072" s="28"/>
      <c r="AK2072" s="28"/>
      <c r="AL2072" s="29"/>
      <c r="AM2072" s="29"/>
      <c r="AO2072" s="27"/>
      <c r="AP2072" s="6"/>
      <c r="AQ2072" s="28"/>
      <c r="AR2072" s="28"/>
      <c r="AS2072" s="25"/>
      <c r="AU2072" s="24"/>
      <c r="AV2072" s="24"/>
      <c r="AW2072" s="24"/>
      <c r="AX2072" s="24"/>
      <c r="AY2072" s="24"/>
      <c r="AZ2072" s="24"/>
      <c r="BA2072" s="24"/>
      <c r="BB2072" s="31"/>
      <c r="BC2072" s="23"/>
      <c r="BD2072" s="32"/>
      <c r="BE2072" s="33"/>
      <c r="BF2072" s="33"/>
      <c r="BM2072" s="35"/>
      <c r="BO2072" s="35"/>
      <c r="BP2072" s="35"/>
      <c r="BQ2072" s="35"/>
      <c r="BR2072" s="35"/>
    </row>
    <row r="2073" spans="9:70" x14ac:dyDescent="0.3">
      <c r="I2073" s="22"/>
      <c r="J2073" s="22"/>
      <c r="K2073" s="22"/>
      <c r="L2073" s="22"/>
      <c r="M2073" s="22"/>
      <c r="N2073" s="22"/>
      <c r="O2073" s="23"/>
      <c r="P2073" s="23"/>
      <c r="Q2073" s="23"/>
      <c r="R2073" s="22"/>
      <c r="S2073" s="22"/>
      <c r="T2073" s="24"/>
      <c r="U2073" s="24"/>
      <c r="V2073" s="24"/>
      <c r="W2073" s="24"/>
      <c r="X2073" s="25"/>
      <c r="Y2073" s="24"/>
      <c r="Z2073" s="24"/>
      <c r="AA2073" s="24"/>
      <c r="AB2073" s="24"/>
      <c r="AC2073" s="26"/>
      <c r="AD2073" s="24"/>
      <c r="AH2073" s="27"/>
      <c r="AI2073" s="28"/>
      <c r="AJ2073" s="28"/>
      <c r="AK2073" s="28"/>
      <c r="AL2073" s="29"/>
      <c r="AM2073" s="29"/>
      <c r="AO2073" s="27"/>
      <c r="AP2073" s="6"/>
      <c r="AQ2073" s="28"/>
      <c r="AR2073" s="28"/>
      <c r="AS2073" s="25"/>
      <c r="AU2073" s="24"/>
      <c r="AV2073" s="24"/>
      <c r="AW2073" s="24"/>
      <c r="AX2073" s="24"/>
      <c r="AY2073" s="24"/>
      <c r="AZ2073" s="24"/>
      <c r="BA2073" s="24"/>
      <c r="BB2073" s="31"/>
      <c r="BC2073" s="23"/>
      <c r="BD2073" s="32"/>
      <c r="BE2073" s="33"/>
      <c r="BF2073" s="33"/>
      <c r="BM2073" s="35"/>
      <c r="BO2073" s="35"/>
      <c r="BP2073" s="35"/>
      <c r="BQ2073" s="35"/>
      <c r="BR2073" s="35"/>
    </row>
    <row r="2074" spans="9:70" x14ac:dyDescent="0.3">
      <c r="I2074" s="22"/>
      <c r="J2074" s="22"/>
      <c r="K2074" s="22"/>
      <c r="L2074" s="22"/>
      <c r="M2074" s="22"/>
      <c r="N2074" s="22"/>
      <c r="O2074" s="23"/>
      <c r="P2074" s="23"/>
      <c r="Q2074" s="23"/>
      <c r="R2074" s="22"/>
      <c r="S2074" s="22"/>
      <c r="T2074" s="24"/>
      <c r="U2074" s="24"/>
      <c r="V2074" s="24"/>
      <c r="W2074" s="24"/>
      <c r="X2074" s="25"/>
      <c r="Y2074" s="24"/>
      <c r="Z2074" s="24"/>
      <c r="AA2074" s="24"/>
      <c r="AB2074" s="24"/>
      <c r="AC2074" s="26"/>
      <c r="AD2074" s="24"/>
      <c r="AH2074" s="27"/>
      <c r="AI2074" s="28"/>
      <c r="AJ2074" s="28"/>
      <c r="AK2074" s="28"/>
      <c r="AL2074" s="29"/>
      <c r="AM2074" s="29"/>
      <c r="AO2074" s="27"/>
      <c r="AP2074" s="6"/>
      <c r="AQ2074" s="28"/>
      <c r="AR2074" s="28"/>
      <c r="AS2074" s="25"/>
      <c r="AU2074" s="24"/>
      <c r="AV2074" s="24"/>
      <c r="AW2074" s="24"/>
      <c r="AX2074" s="24"/>
      <c r="AY2074" s="24"/>
      <c r="AZ2074" s="24"/>
      <c r="BA2074" s="24"/>
      <c r="BB2074" s="31"/>
      <c r="BC2074" s="23"/>
      <c r="BD2074" s="32"/>
      <c r="BE2074" s="33"/>
      <c r="BF2074" s="33"/>
      <c r="BM2074" s="35"/>
      <c r="BO2074" s="35"/>
      <c r="BP2074" s="35"/>
      <c r="BQ2074" s="35"/>
      <c r="BR2074" s="35"/>
    </row>
    <row r="2075" spans="9:70" x14ac:dyDescent="0.3">
      <c r="I2075" s="22"/>
      <c r="J2075" s="22"/>
      <c r="K2075" s="22"/>
      <c r="L2075" s="22"/>
      <c r="M2075" s="22"/>
      <c r="N2075" s="22"/>
      <c r="O2075" s="23"/>
      <c r="P2075" s="23"/>
      <c r="Q2075" s="23"/>
      <c r="R2075" s="22"/>
      <c r="S2075" s="22"/>
      <c r="T2075" s="24"/>
      <c r="U2075" s="24"/>
      <c r="V2075" s="24"/>
      <c r="W2075" s="24"/>
      <c r="X2075" s="25"/>
      <c r="Y2075" s="24"/>
      <c r="Z2075" s="24"/>
      <c r="AA2075" s="24"/>
      <c r="AB2075" s="24"/>
      <c r="AC2075" s="26"/>
      <c r="AD2075" s="24"/>
      <c r="AH2075" s="27"/>
      <c r="AI2075" s="28"/>
      <c r="AJ2075" s="28"/>
      <c r="AK2075" s="28"/>
      <c r="AL2075" s="29"/>
      <c r="AM2075" s="29"/>
      <c r="AO2075" s="27"/>
      <c r="AP2075" s="6"/>
      <c r="AQ2075" s="28"/>
      <c r="AR2075" s="28"/>
      <c r="AS2075" s="25"/>
      <c r="AU2075" s="24"/>
      <c r="AV2075" s="24"/>
      <c r="AW2075" s="24"/>
      <c r="AX2075" s="24"/>
      <c r="AY2075" s="24"/>
      <c r="AZ2075" s="24"/>
      <c r="BA2075" s="24"/>
      <c r="BB2075" s="31"/>
      <c r="BC2075" s="23"/>
      <c r="BD2075" s="32"/>
      <c r="BE2075" s="33"/>
      <c r="BF2075" s="33"/>
      <c r="BM2075" s="35"/>
      <c r="BO2075" s="35"/>
      <c r="BP2075" s="35"/>
      <c r="BQ2075" s="35"/>
      <c r="BR2075" s="35"/>
    </row>
    <row r="2076" spans="9:70" x14ac:dyDescent="0.3">
      <c r="I2076" s="22"/>
      <c r="J2076" s="22"/>
      <c r="K2076" s="22"/>
      <c r="L2076" s="22"/>
      <c r="M2076" s="22"/>
      <c r="N2076" s="22"/>
      <c r="O2076" s="23"/>
      <c r="P2076" s="23"/>
      <c r="Q2076" s="23"/>
      <c r="R2076" s="22"/>
      <c r="S2076" s="22"/>
      <c r="T2076" s="24"/>
      <c r="U2076" s="24"/>
      <c r="V2076" s="24"/>
      <c r="W2076" s="24"/>
      <c r="X2076" s="25"/>
      <c r="Y2076" s="24"/>
      <c r="Z2076" s="24"/>
      <c r="AA2076" s="24"/>
      <c r="AB2076" s="24"/>
      <c r="AC2076" s="26"/>
      <c r="AD2076" s="24"/>
      <c r="AH2076" s="27"/>
      <c r="AI2076" s="28"/>
      <c r="AJ2076" s="28"/>
      <c r="AK2076" s="28"/>
      <c r="AL2076" s="29"/>
      <c r="AM2076" s="29"/>
      <c r="AO2076" s="27"/>
      <c r="AP2076" s="6"/>
      <c r="AQ2076" s="28"/>
      <c r="AR2076" s="28"/>
      <c r="AS2076" s="25"/>
      <c r="AU2076" s="24"/>
      <c r="AV2076" s="24"/>
      <c r="AW2076" s="24"/>
      <c r="AX2076" s="24"/>
      <c r="AY2076" s="24"/>
      <c r="AZ2076" s="24"/>
      <c r="BA2076" s="24"/>
      <c r="BB2076" s="31"/>
      <c r="BC2076" s="23"/>
      <c r="BD2076" s="32"/>
      <c r="BE2076" s="33"/>
      <c r="BF2076" s="33"/>
      <c r="BM2076" s="35"/>
      <c r="BO2076" s="35"/>
      <c r="BP2076" s="35"/>
      <c r="BQ2076" s="35"/>
      <c r="BR2076" s="35"/>
    </row>
    <row r="2077" spans="9:70" x14ac:dyDescent="0.3">
      <c r="I2077" s="22"/>
      <c r="J2077" s="22"/>
      <c r="K2077" s="22"/>
      <c r="L2077" s="22"/>
      <c r="M2077" s="22"/>
      <c r="N2077" s="22"/>
      <c r="O2077" s="23"/>
      <c r="P2077" s="23"/>
      <c r="Q2077" s="23"/>
      <c r="R2077" s="22"/>
      <c r="S2077" s="22"/>
      <c r="T2077" s="24"/>
      <c r="U2077" s="24"/>
      <c r="V2077" s="24"/>
      <c r="W2077" s="24"/>
      <c r="X2077" s="25"/>
      <c r="Y2077" s="24"/>
      <c r="Z2077" s="24"/>
      <c r="AA2077" s="24"/>
      <c r="AB2077" s="24"/>
      <c r="AC2077" s="26"/>
      <c r="AD2077" s="24"/>
      <c r="AH2077" s="27"/>
      <c r="AI2077" s="28"/>
      <c r="AJ2077" s="28"/>
      <c r="AK2077" s="28"/>
      <c r="AL2077" s="29"/>
      <c r="AM2077" s="29"/>
      <c r="AO2077" s="27"/>
      <c r="AP2077" s="6"/>
      <c r="AQ2077" s="28"/>
      <c r="AR2077" s="28"/>
      <c r="AS2077" s="25"/>
      <c r="AU2077" s="24"/>
      <c r="AV2077" s="24"/>
      <c r="AW2077" s="24"/>
      <c r="AX2077" s="24"/>
      <c r="AY2077" s="24"/>
      <c r="AZ2077" s="24"/>
      <c r="BA2077" s="24"/>
      <c r="BB2077" s="31"/>
      <c r="BC2077" s="23"/>
      <c r="BD2077" s="32"/>
      <c r="BE2077" s="33"/>
      <c r="BF2077" s="33"/>
      <c r="BM2077" s="35"/>
      <c r="BO2077" s="35"/>
      <c r="BP2077" s="35"/>
      <c r="BQ2077" s="35"/>
      <c r="BR2077" s="35"/>
    </row>
    <row r="2078" spans="9:70" x14ac:dyDescent="0.3">
      <c r="I2078" s="22"/>
      <c r="J2078" s="22"/>
      <c r="K2078" s="22"/>
      <c r="L2078" s="22"/>
      <c r="M2078" s="22"/>
      <c r="N2078" s="22"/>
      <c r="O2078" s="23"/>
      <c r="P2078" s="23"/>
      <c r="Q2078" s="23"/>
      <c r="R2078" s="22"/>
      <c r="S2078" s="22"/>
      <c r="T2078" s="24"/>
      <c r="U2078" s="24"/>
      <c r="V2078" s="24"/>
      <c r="W2078" s="24"/>
      <c r="X2078" s="25"/>
      <c r="Y2078" s="24"/>
      <c r="Z2078" s="24"/>
      <c r="AA2078" s="24"/>
      <c r="AB2078" s="24"/>
      <c r="AC2078" s="26"/>
      <c r="AD2078" s="24"/>
      <c r="AH2078" s="27"/>
      <c r="AI2078" s="28"/>
      <c r="AJ2078" s="28"/>
      <c r="AK2078" s="28"/>
      <c r="AL2078" s="29"/>
      <c r="AM2078" s="29"/>
      <c r="AO2078" s="27"/>
      <c r="AP2078" s="6"/>
      <c r="AQ2078" s="28"/>
      <c r="AR2078" s="28"/>
      <c r="AS2078" s="25"/>
      <c r="AU2078" s="24"/>
      <c r="AV2078" s="24"/>
      <c r="AW2078" s="24"/>
      <c r="AX2078" s="24"/>
      <c r="AY2078" s="24"/>
      <c r="AZ2078" s="24"/>
      <c r="BA2078" s="24"/>
      <c r="BB2078" s="31"/>
      <c r="BC2078" s="23"/>
      <c r="BD2078" s="32"/>
      <c r="BE2078" s="33"/>
      <c r="BF2078" s="33"/>
      <c r="BM2078" s="35"/>
      <c r="BO2078" s="35"/>
      <c r="BP2078" s="35"/>
      <c r="BQ2078" s="35"/>
      <c r="BR2078" s="35"/>
    </row>
    <row r="2079" spans="9:70" x14ac:dyDescent="0.3">
      <c r="I2079" s="22"/>
      <c r="J2079" s="22"/>
      <c r="K2079" s="22"/>
      <c r="L2079" s="22"/>
      <c r="M2079" s="22"/>
      <c r="N2079" s="22"/>
      <c r="O2079" s="23"/>
      <c r="P2079" s="23"/>
      <c r="Q2079" s="23"/>
      <c r="R2079" s="22"/>
      <c r="S2079" s="22"/>
      <c r="T2079" s="24"/>
      <c r="U2079" s="24"/>
      <c r="V2079" s="24"/>
      <c r="W2079" s="24"/>
      <c r="X2079" s="25"/>
      <c r="Y2079" s="24"/>
      <c r="Z2079" s="24"/>
      <c r="AA2079" s="24"/>
      <c r="AB2079" s="24"/>
      <c r="AC2079" s="26"/>
      <c r="AD2079" s="24"/>
      <c r="AH2079" s="27"/>
      <c r="AI2079" s="28"/>
      <c r="AJ2079" s="28"/>
      <c r="AK2079" s="28"/>
      <c r="AL2079" s="29"/>
      <c r="AM2079" s="29"/>
      <c r="AO2079" s="27"/>
      <c r="AP2079" s="6"/>
      <c r="AQ2079" s="28"/>
      <c r="AR2079" s="28"/>
      <c r="AS2079" s="25"/>
      <c r="AU2079" s="24"/>
      <c r="AV2079" s="24"/>
      <c r="AW2079" s="24"/>
      <c r="AX2079" s="24"/>
      <c r="AY2079" s="24"/>
      <c r="AZ2079" s="24"/>
      <c r="BA2079" s="24"/>
      <c r="BB2079" s="31"/>
      <c r="BC2079" s="23"/>
      <c r="BD2079" s="32"/>
      <c r="BE2079" s="33"/>
      <c r="BF2079" s="33"/>
      <c r="BM2079" s="35"/>
      <c r="BO2079" s="35"/>
      <c r="BP2079" s="35"/>
      <c r="BQ2079" s="35"/>
      <c r="BR2079" s="35"/>
    </row>
    <row r="2080" spans="9:70" x14ac:dyDescent="0.3">
      <c r="I2080" s="22"/>
      <c r="J2080" s="22"/>
      <c r="K2080" s="22"/>
      <c r="L2080" s="22"/>
      <c r="M2080" s="22"/>
      <c r="N2080" s="22"/>
      <c r="O2080" s="23"/>
      <c r="P2080" s="23"/>
      <c r="Q2080" s="23"/>
      <c r="R2080" s="22"/>
      <c r="S2080" s="22"/>
      <c r="T2080" s="24"/>
      <c r="U2080" s="24"/>
      <c r="V2080" s="24"/>
      <c r="W2080" s="24"/>
      <c r="X2080" s="25"/>
      <c r="Y2080" s="24"/>
      <c r="Z2080" s="24"/>
      <c r="AA2080" s="24"/>
      <c r="AB2080" s="24"/>
      <c r="AC2080" s="26"/>
      <c r="AD2080" s="24"/>
      <c r="AH2080" s="27"/>
      <c r="AI2080" s="28"/>
      <c r="AJ2080" s="28"/>
      <c r="AK2080" s="28"/>
      <c r="AL2080" s="29"/>
      <c r="AM2080" s="29"/>
      <c r="AO2080" s="27"/>
      <c r="AP2080" s="6"/>
      <c r="AQ2080" s="28"/>
      <c r="AR2080" s="28"/>
      <c r="AS2080" s="25"/>
      <c r="AU2080" s="24"/>
      <c r="AV2080" s="24"/>
      <c r="AW2080" s="24"/>
      <c r="AX2080" s="24"/>
      <c r="AY2080" s="24"/>
      <c r="AZ2080" s="24"/>
      <c r="BA2080" s="24"/>
      <c r="BB2080" s="31"/>
      <c r="BC2080" s="23"/>
      <c r="BD2080" s="32"/>
      <c r="BE2080" s="33"/>
      <c r="BF2080" s="33"/>
      <c r="BM2080" s="35"/>
      <c r="BO2080" s="35"/>
      <c r="BP2080" s="35"/>
      <c r="BQ2080" s="35"/>
      <c r="BR2080" s="35"/>
    </row>
    <row r="2081" spans="9:70" x14ac:dyDescent="0.3">
      <c r="I2081" s="22"/>
      <c r="J2081" s="22"/>
      <c r="K2081" s="22"/>
      <c r="L2081" s="22"/>
      <c r="M2081" s="22"/>
      <c r="N2081" s="22"/>
      <c r="O2081" s="23"/>
      <c r="P2081" s="23"/>
      <c r="Q2081" s="23"/>
      <c r="R2081" s="22"/>
      <c r="S2081" s="22"/>
      <c r="T2081" s="24"/>
      <c r="U2081" s="24"/>
      <c r="V2081" s="24"/>
      <c r="W2081" s="24"/>
      <c r="X2081" s="25"/>
      <c r="Y2081" s="24"/>
      <c r="Z2081" s="24"/>
      <c r="AA2081" s="24"/>
      <c r="AB2081" s="24"/>
      <c r="AC2081" s="26"/>
      <c r="AD2081" s="24"/>
      <c r="AH2081" s="27"/>
      <c r="AI2081" s="28"/>
      <c r="AJ2081" s="28"/>
      <c r="AK2081" s="28"/>
      <c r="AL2081" s="29"/>
      <c r="AM2081" s="29"/>
      <c r="AO2081" s="27"/>
      <c r="AP2081" s="6"/>
      <c r="AQ2081" s="28"/>
      <c r="AR2081" s="28"/>
      <c r="AS2081" s="25"/>
      <c r="AU2081" s="24"/>
      <c r="AV2081" s="24"/>
      <c r="AW2081" s="24"/>
      <c r="AX2081" s="24"/>
      <c r="AY2081" s="24"/>
      <c r="AZ2081" s="24"/>
      <c r="BA2081" s="24"/>
      <c r="BB2081" s="31"/>
      <c r="BC2081" s="23"/>
      <c r="BD2081" s="32"/>
      <c r="BE2081" s="33"/>
      <c r="BF2081" s="33"/>
      <c r="BM2081" s="35"/>
      <c r="BO2081" s="35"/>
      <c r="BP2081" s="35"/>
      <c r="BQ2081" s="35"/>
      <c r="BR2081" s="35"/>
    </row>
    <row r="2082" spans="9:70" x14ac:dyDescent="0.3">
      <c r="I2082" s="22"/>
      <c r="J2082" s="22"/>
      <c r="K2082" s="22"/>
      <c r="L2082" s="22"/>
      <c r="M2082" s="22"/>
      <c r="N2082" s="22"/>
      <c r="O2082" s="23"/>
      <c r="P2082" s="23"/>
      <c r="Q2082" s="23"/>
      <c r="R2082" s="22"/>
      <c r="S2082" s="22"/>
      <c r="T2082" s="24"/>
      <c r="U2082" s="24"/>
      <c r="V2082" s="24"/>
      <c r="W2082" s="24"/>
      <c r="X2082" s="25"/>
      <c r="Y2082" s="24"/>
      <c r="Z2082" s="24"/>
      <c r="AA2082" s="24"/>
      <c r="AB2082" s="24"/>
      <c r="AC2082" s="26"/>
      <c r="AD2082" s="24"/>
      <c r="AH2082" s="27"/>
      <c r="AI2082" s="28"/>
      <c r="AJ2082" s="28"/>
      <c r="AK2082" s="28"/>
      <c r="AL2082" s="29"/>
      <c r="AM2082" s="29"/>
      <c r="AO2082" s="27"/>
      <c r="AP2082" s="6"/>
      <c r="AQ2082" s="28"/>
      <c r="AR2082" s="28"/>
      <c r="AS2082" s="25"/>
      <c r="AU2082" s="24"/>
      <c r="AV2082" s="24"/>
      <c r="AW2082" s="24"/>
      <c r="AX2082" s="24"/>
      <c r="AY2082" s="24"/>
      <c r="AZ2082" s="24"/>
      <c r="BA2082" s="24"/>
      <c r="BB2082" s="31"/>
      <c r="BC2082" s="23"/>
      <c r="BD2082" s="32"/>
      <c r="BE2082" s="33"/>
      <c r="BF2082" s="33"/>
      <c r="BM2082" s="35"/>
      <c r="BO2082" s="35"/>
      <c r="BP2082" s="35"/>
      <c r="BQ2082" s="35"/>
      <c r="BR2082" s="35"/>
    </row>
    <row r="2083" spans="9:70" x14ac:dyDescent="0.3">
      <c r="I2083" s="22"/>
      <c r="J2083" s="22"/>
      <c r="K2083" s="22"/>
      <c r="L2083" s="22"/>
      <c r="M2083" s="22"/>
      <c r="N2083" s="22"/>
      <c r="O2083" s="23"/>
      <c r="P2083" s="23"/>
      <c r="Q2083" s="23"/>
      <c r="R2083" s="22"/>
      <c r="S2083" s="22"/>
      <c r="T2083" s="24"/>
      <c r="U2083" s="24"/>
      <c r="V2083" s="24"/>
      <c r="W2083" s="24"/>
      <c r="X2083" s="25"/>
      <c r="Y2083" s="24"/>
      <c r="Z2083" s="24"/>
      <c r="AA2083" s="24"/>
      <c r="AB2083" s="24"/>
      <c r="AC2083" s="26"/>
      <c r="AD2083" s="24"/>
      <c r="AH2083" s="27"/>
      <c r="AI2083" s="28"/>
      <c r="AJ2083" s="28"/>
      <c r="AK2083" s="28"/>
      <c r="AL2083" s="29"/>
      <c r="AM2083" s="29"/>
      <c r="AO2083" s="27"/>
      <c r="AP2083" s="6"/>
      <c r="AQ2083" s="28"/>
      <c r="AR2083" s="28"/>
      <c r="AS2083" s="25"/>
      <c r="AU2083" s="24"/>
      <c r="AV2083" s="24"/>
      <c r="AW2083" s="24"/>
      <c r="AX2083" s="24"/>
      <c r="AY2083" s="24"/>
      <c r="AZ2083" s="24"/>
      <c r="BA2083" s="24"/>
      <c r="BB2083" s="31"/>
      <c r="BC2083" s="23"/>
      <c r="BD2083" s="32"/>
      <c r="BE2083" s="33"/>
      <c r="BF2083" s="33"/>
      <c r="BM2083" s="35"/>
      <c r="BO2083" s="35"/>
      <c r="BP2083" s="35"/>
      <c r="BQ2083" s="35"/>
      <c r="BR2083" s="35"/>
    </row>
    <row r="2084" spans="9:70" x14ac:dyDescent="0.3">
      <c r="I2084" s="22"/>
      <c r="J2084" s="22"/>
      <c r="K2084" s="22"/>
      <c r="L2084" s="22"/>
      <c r="M2084" s="22"/>
      <c r="N2084" s="22"/>
      <c r="O2084" s="23"/>
      <c r="P2084" s="23"/>
      <c r="Q2084" s="23"/>
      <c r="R2084" s="22"/>
      <c r="S2084" s="22"/>
      <c r="T2084" s="24"/>
      <c r="U2084" s="24"/>
      <c r="V2084" s="24"/>
      <c r="W2084" s="24"/>
      <c r="X2084" s="25"/>
      <c r="Y2084" s="24"/>
      <c r="Z2084" s="24"/>
      <c r="AA2084" s="24"/>
      <c r="AB2084" s="24"/>
      <c r="AC2084" s="26"/>
      <c r="AD2084" s="24"/>
      <c r="AH2084" s="27"/>
      <c r="AI2084" s="28"/>
      <c r="AJ2084" s="28"/>
      <c r="AK2084" s="28"/>
      <c r="AL2084" s="29"/>
      <c r="AM2084" s="29"/>
      <c r="AO2084" s="27"/>
      <c r="AP2084" s="6"/>
      <c r="AQ2084" s="28"/>
      <c r="AR2084" s="28"/>
      <c r="AS2084" s="25"/>
      <c r="AU2084" s="24"/>
      <c r="AV2084" s="24"/>
      <c r="AW2084" s="24"/>
      <c r="AX2084" s="24"/>
      <c r="AY2084" s="24"/>
      <c r="AZ2084" s="24"/>
      <c r="BA2084" s="24"/>
      <c r="BB2084" s="31"/>
      <c r="BC2084" s="23"/>
      <c r="BD2084" s="32"/>
      <c r="BE2084" s="33"/>
      <c r="BF2084" s="33"/>
      <c r="BM2084" s="35"/>
      <c r="BO2084" s="35"/>
      <c r="BP2084" s="35"/>
      <c r="BQ2084" s="35"/>
      <c r="BR2084" s="35"/>
    </row>
    <row r="2085" spans="9:70" x14ac:dyDescent="0.3">
      <c r="I2085" s="22"/>
      <c r="J2085" s="22"/>
      <c r="K2085" s="22"/>
      <c r="L2085" s="22"/>
      <c r="M2085" s="22"/>
      <c r="N2085" s="22"/>
      <c r="O2085" s="23"/>
      <c r="P2085" s="23"/>
      <c r="Q2085" s="23"/>
      <c r="R2085" s="22"/>
      <c r="S2085" s="22"/>
      <c r="T2085" s="24"/>
      <c r="U2085" s="24"/>
      <c r="V2085" s="24"/>
      <c r="W2085" s="24"/>
      <c r="X2085" s="25"/>
      <c r="Y2085" s="24"/>
      <c r="Z2085" s="24"/>
      <c r="AA2085" s="24"/>
      <c r="AB2085" s="24"/>
      <c r="AC2085" s="26"/>
      <c r="AD2085" s="24"/>
      <c r="AH2085" s="27"/>
      <c r="AI2085" s="28"/>
      <c r="AJ2085" s="28"/>
      <c r="AK2085" s="28"/>
      <c r="AL2085" s="29"/>
      <c r="AM2085" s="29"/>
      <c r="AO2085" s="27"/>
      <c r="AP2085" s="6"/>
      <c r="AQ2085" s="28"/>
      <c r="AR2085" s="28"/>
      <c r="AS2085" s="25"/>
      <c r="AU2085" s="24"/>
      <c r="AV2085" s="24"/>
      <c r="AW2085" s="24"/>
      <c r="AX2085" s="24"/>
      <c r="AY2085" s="24"/>
      <c r="AZ2085" s="24"/>
      <c r="BA2085" s="24"/>
      <c r="BB2085" s="31"/>
      <c r="BC2085" s="23"/>
      <c r="BD2085" s="32"/>
      <c r="BE2085" s="33"/>
      <c r="BF2085" s="33"/>
      <c r="BM2085" s="35"/>
      <c r="BO2085" s="35"/>
      <c r="BP2085" s="35"/>
      <c r="BQ2085" s="35"/>
      <c r="BR2085" s="35"/>
    </row>
    <row r="2086" spans="9:70" x14ac:dyDescent="0.3">
      <c r="I2086" s="22"/>
      <c r="J2086" s="22"/>
      <c r="K2086" s="22"/>
      <c r="L2086" s="22"/>
      <c r="M2086" s="22"/>
      <c r="N2086" s="22"/>
      <c r="O2086" s="23"/>
      <c r="P2086" s="23"/>
      <c r="Q2086" s="23"/>
      <c r="R2086" s="22"/>
      <c r="S2086" s="22"/>
      <c r="T2086" s="24"/>
      <c r="U2086" s="24"/>
      <c r="V2086" s="24"/>
      <c r="W2086" s="24"/>
      <c r="X2086" s="25"/>
      <c r="Y2086" s="24"/>
      <c r="Z2086" s="24"/>
      <c r="AA2086" s="24"/>
      <c r="AB2086" s="24"/>
      <c r="AC2086" s="26"/>
      <c r="AD2086" s="24"/>
      <c r="AH2086" s="27"/>
      <c r="AI2086" s="28"/>
      <c r="AJ2086" s="28"/>
      <c r="AK2086" s="28"/>
      <c r="AL2086" s="29"/>
      <c r="AM2086" s="29"/>
      <c r="AO2086" s="27"/>
      <c r="AP2086" s="6"/>
      <c r="AQ2086" s="28"/>
      <c r="AR2086" s="28"/>
      <c r="AS2086" s="25"/>
      <c r="AU2086" s="24"/>
      <c r="AV2086" s="24"/>
      <c r="AW2086" s="24"/>
      <c r="AX2086" s="24"/>
      <c r="AY2086" s="24"/>
      <c r="AZ2086" s="24"/>
      <c r="BA2086" s="24"/>
      <c r="BB2086" s="31"/>
      <c r="BC2086" s="23"/>
      <c r="BD2086" s="32"/>
      <c r="BE2086" s="33"/>
      <c r="BF2086" s="33"/>
      <c r="BM2086" s="35"/>
      <c r="BO2086" s="35"/>
      <c r="BP2086" s="35"/>
      <c r="BQ2086" s="35"/>
      <c r="BR2086" s="35"/>
    </row>
    <row r="2087" spans="9:70" x14ac:dyDescent="0.3">
      <c r="I2087" s="22"/>
      <c r="J2087" s="22"/>
      <c r="K2087" s="22"/>
      <c r="L2087" s="22"/>
      <c r="M2087" s="22"/>
      <c r="N2087" s="22"/>
      <c r="O2087" s="23"/>
      <c r="P2087" s="23"/>
      <c r="Q2087" s="23"/>
      <c r="R2087" s="22"/>
      <c r="S2087" s="22"/>
      <c r="T2087" s="24"/>
      <c r="U2087" s="24"/>
      <c r="V2087" s="24"/>
      <c r="W2087" s="24"/>
      <c r="X2087" s="25"/>
      <c r="Y2087" s="24"/>
      <c r="Z2087" s="24"/>
      <c r="AA2087" s="24"/>
      <c r="AB2087" s="24"/>
      <c r="AC2087" s="26"/>
      <c r="AD2087" s="24"/>
      <c r="AH2087" s="27"/>
      <c r="AI2087" s="28"/>
      <c r="AJ2087" s="28"/>
      <c r="AK2087" s="28"/>
      <c r="AL2087" s="29"/>
      <c r="AM2087" s="29"/>
      <c r="AO2087" s="27"/>
      <c r="AP2087" s="6"/>
      <c r="AQ2087" s="28"/>
      <c r="AR2087" s="28"/>
      <c r="AS2087" s="25"/>
      <c r="AU2087" s="24"/>
      <c r="AV2087" s="24"/>
      <c r="AW2087" s="24"/>
      <c r="AX2087" s="24"/>
      <c r="AY2087" s="24"/>
      <c r="AZ2087" s="24"/>
      <c r="BA2087" s="24"/>
      <c r="BB2087" s="31"/>
      <c r="BC2087" s="23"/>
      <c r="BD2087" s="32"/>
      <c r="BE2087" s="33"/>
      <c r="BF2087" s="33"/>
      <c r="BM2087" s="35"/>
      <c r="BO2087" s="35"/>
      <c r="BP2087" s="35"/>
      <c r="BQ2087" s="35"/>
      <c r="BR2087" s="35"/>
    </row>
    <row r="2088" spans="9:70" x14ac:dyDescent="0.3">
      <c r="I2088" s="22"/>
      <c r="J2088" s="22"/>
      <c r="K2088" s="22"/>
      <c r="L2088" s="22"/>
      <c r="M2088" s="22"/>
      <c r="N2088" s="22"/>
      <c r="O2088" s="23"/>
      <c r="P2088" s="23"/>
      <c r="Q2088" s="23"/>
      <c r="R2088" s="22"/>
      <c r="S2088" s="22"/>
      <c r="T2088" s="24"/>
      <c r="U2088" s="24"/>
      <c r="V2088" s="24"/>
      <c r="W2088" s="24"/>
      <c r="X2088" s="25"/>
      <c r="Y2088" s="24"/>
      <c r="Z2088" s="24"/>
      <c r="AA2088" s="24"/>
      <c r="AB2088" s="24"/>
      <c r="AC2088" s="26"/>
      <c r="AD2088" s="24"/>
      <c r="AH2088" s="27"/>
      <c r="AI2088" s="28"/>
      <c r="AJ2088" s="28"/>
      <c r="AK2088" s="28"/>
      <c r="AL2088" s="29"/>
      <c r="AM2088" s="29"/>
      <c r="AO2088" s="27"/>
      <c r="AP2088" s="6"/>
      <c r="AQ2088" s="28"/>
      <c r="AR2088" s="28"/>
      <c r="AS2088" s="25"/>
      <c r="AU2088" s="24"/>
      <c r="AV2088" s="24"/>
      <c r="AW2088" s="24"/>
      <c r="AX2088" s="24"/>
      <c r="AY2088" s="24"/>
      <c r="AZ2088" s="24"/>
      <c r="BA2088" s="24"/>
      <c r="BB2088" s="31"/>
      <c r="BC2088" s="23"/>
      <c r="BD2088" s="32"/>
      <c r="BE2088" s="33"/>
      <c r="BF2088" s="33"/>
      <c r="BM2088" s="35"/>
      <c r="BO2088" s="35"/>
      <c r="BP2088" s="35"/>
      <c r="BQ2088" s="35"/>
      <c r="BR2088" s="35"/>
    </row>
    <row r="2089" spans="9:70" x14ac:dyDescent="0.3">
      <c r="I2089" s="22"/>
      <c r="J2089" s="22"/>
      <c r="K2089" s="22"/>
      <c r="L2089" s="22"/>
      <c r="M2089" s="22"/>
      <c r="N2089" s="22"/>
      <c r="O2089" s="23"/>
      <c r="P2089" s="23"/>
      <c r="Q2089" s="23"/>
      <c r="R2089" s="22"/>
      <c r="S2089" s="22"/>
      <c r="T2089" s="24"/>
      <c r="U2089" s="24"/>
      <c r="V2089" s="24"/>
      <c r="W2089" s="24"/>
      <c r="X2089" s="25"/>
      <c r="Y2089" s="24"/>
      <c r="Z2089" s="24"/>
      <c r="AA2089" s="24"/>
      <c r="AB2089" s="24"/>
      <c r="AC2089" s="26"/>
      <c r="AD2089" s="24"/>
      <c r="AH2089" s="27"/>
      <c r="AI2089" s="28"/>
      <c r="AJ2089" s="28"/>
      <c r="AK2089" s="28"/>
      <c r="AL2089" s="29"/>
      <c r="AM2089" s="29"/>
      <c r="AO2089" s="27"/>
      <c r="AP2089" s="6"/>
      <c r="AQ2089" s="28"/>
      <c r="AR2089" s="28"/>
      <c r="AS2089" s="25"/>
      <c r="AU2089" s="24"/>
      <c r="AV2089" s="24"/>
      <c r="AW2089" s="24"/>
      <c r="AX2089" s="24"/>
      <c r="AY2089" s="24"/>
      <c r="AZ2089" s="24"/>
      <c r="BA2089" s="24"/>
      <c r="BB2089" s="31"/>
      <c r="BC2089" s="23"/>
      <c r="BD2089" s="32"/>
      <c r="BE2089" s="33"/>
      <c r="BF2089" s="33"/>
      <c r="BM2089" s="35"/>
      <c r="BO2089" s="35"/>
      <c r="BP2089" s="35"/>
      <c r="BQ2089" s="35"/>
      <c r="BR2089" s="35"/>
    </row>
    <row r="2090" spans="9:70" x14ac:dyDescent="0.3">
      <c r="I2090" s="22"/>
      <c r="J2090" s="22"/>
      <c r="K2090" s="22"/>
      <c r="L2090" s="22"/>
      <c r="M2090" s="22"/>
      <c r="N2090" s="22"/>
      <c r="O2090" s="23"/>
      <c r="P2090" s="23"/>
      <c r="Q2090" s="23"/>
      <c r="R2090" s="22"/>
      <c r="S2090" s="22"/>
      <c r="T2090" s="24"/>
      <c r="U2090" s="24"/>
      <c r="V2090" s="24"/>
      <c r="W2090" s="24"/>
      <c r="X2090" s="25"/>
      <c r="Y2090" s="24"/>
      <c r="Z2090" s="24"/>
      <c r="AA2090" s="24"/>
      <c r="AB2090" s="24"/>
      <c r="AC2090" s="26"/>
      <c r="AD2090" s="24"/>
      <c r="AH2090" s="27"/>
      <c r="AI2090" s="28"/>
      <c r="AJ2090" s="28"/>
      <c r="AK2090" s="28"/>
      <c r="AL2090" s="29"/>
      <c r="AM2090" s="29"/>
      <c r="AO2090" s="27"/>
      <c r="AP2090" s="6"/>
      <c r="AQ2090" s="28"/>
      <c r="AR2090" s="28"/>
      <c r="AS2090" s="25"/>
      <c r="AU2090" s="24"/>
      <c r="AV2090" s="24"/>
      <c r="AW2090" s="24"/>
      <c r="AX2090" s="24"/>
      <c r="AY2090" s="24"/>
      <c r="AZ2090" s="24"/>
      <c r="BA2090" s="24"/>
      <c r="BB2090" s="31"/>
      <c r="BC2090" s="23"/>
      <c r="BD2090" s="32"/>
      <c r="BE2090" s="33"/>
      <c r="BF2090" s="33"/>
      <c r="BM2090" s="35"/>
      <c r="BO2090" s="35"/>
      <c r="BP2090" s="35"/>
      <c r="BQ2090" s="35"/>
      <c r="BR2090" s="35"/>
    </row>
    <row r="2091" spans="9:70" x14ac:dyDescent="0.3">
      <c r="I2091" s="22"/>
      <c r="J2091" s="22"/>
      <c r="K2091" s="22"/>
      <c r="L2091" s="22"/>
      <c r="M2091" s="22"/>
      <c r="N2091" s="22"/>
      <c r="O2091" s="23"/>
      <c r="P2091" s="23"/>
      <c r="Q2091" s="23"/>
      <c r="R2091" s="22"/>
      <c r="S2091" s="22"/>
      <c r="T2091" s="24"/>
      <c r="U2091" s="24"/>
      <c r="V2091" s="24"/>
      <c r="W2091" s="24"/>
      <c r="X2091" s="25"/>
      <c r="Y2091" s="24"/>
      <c r="Z2091" s="24"/>
      <c r="AA2091" s="24"/>
      <c r="AB2091" s="24"/>
      <c r="AC2091" s="26"/>
      <c r="AD2091" s="24"/>
      <c r="AH2091" s="27"/>
      <c r="AI2091" s="28"/>
      <c r="AJ2091" s="28"/>
      <c r="AK2091" s="28"/>
      <c r="AL2091" s="29"/>
      <c r="AM2091" s="29"/>
      <c r="AO2091" s="27"/>
      <c r="AP2091" s="6"/>
      <c r="AQ2091" s="28"/>
      <c r="AR2091" s="28"/>
      <c r="AS2091" s="25"/>
      <c r="AU2091" s="24"/>
      <c r="AV2091" s="24"/>
      <c r="AW2091" s="24"/>
      <c r="AX2091" s="24"/>
      <c r="AY2091" s="24"/>
      <c r="AZ2091" s="24"/>
      <c r="BA2091" s="24"/>
      <c r="BB2091" s="31"/>
      <c r="BC2091" s="23"/>
      <c r="BD2091" s="32"/>
      <c r="BE2091" s="33"/>
      <c r="BF2091" s="33"/>
      <c r="BM2091" s="35"/>
      <c r="BO2091" s="35"/>
      <c r="BP2091" s="35"/>
      <c r="BQ2091" s="35"/>
      <c r="BR2091" s="35"/>
    </row>
    <row r="2092" spans="9:70" x14ac:dyDescent="0.3">
      <c r="I2092" s="22"/>
      <c r="J2092" s="22"/>
      <c r="K2092" s="22"/>
      <c r="L2092" s="22"/>
      <c r="M2092" s="22"/>
      <c r="N2092" s="22"/>
      <c r="O2092" s="23"/>
      <c r="P2092" s="23"/>
      <c r="Q2092" s="23"/>
      <c r="R2092" s="22"/>
      <c r="S2092" s="22"/>
      <c r="T2092" s="24"/>
      <c r="U2092" s="24"/>
      <c r="V2092" s="24"/>
      <c r="W2092" s="24"/>
      <c r="X2092" s="25"/>
      <c r="Y2092" s="24"/>
      <c r="Z2092" s="24"/>
      <c r="AA2092" s="24"/>
      <c r="AB2092" s="24"/>
      <c r="AC2092" s="26"/>
      <c r="AD2092" s="24"/>
      <c r="AH2092" s="27"/>
      <c r="AI2092" s="28"/>
      <c r="AJ2092" s="28"/>
      <c r="AK2092" s="28"/>
      <c r="AL2092" s="29"/>
      <c r="AM2092" s="29"/>
      <c r="AO2092" s="27"/>
      <c r="AP2092" s="6"/>
      <c r="AQ2092" s="28"/>
      <c r="AR2092" s="28"/>
      <c r="AS2092" s="25"/>
      <c r="AU2092" s="24"/>
      <c r="AV2092" s="24"/>
      <c r="AW2092" s="24"/>
      <c r="AX2092" s="24"/>
      <c r="AY2092" s="24"/>
      <c r="AZ2092" s="24"/>
      <c r="BA2092" s="24"/>
      <c r="BB2092" s="31"/>
      <c r="BC2092" s="23"/>
      <c r="BD2092" s="32"/>
      <c r="BE2092" s="33"/>
      <c r="BF2092" s="33"/>
      <c r="BM2092" s="35"/>
      <c r="BO2092" s="35"/>
      <c r="BP2092" s="35"/>
      <c r="BQ2092" s="35"/>
      <c r="BR2092" s="35"/>
    </row>
    <row r="2093" spans="9:70" x14ac:dyDescent="0.3">
      <c r="I2093" s="22"/>
      <c r="J2093" s="22"/>
      <c r="K2093" s="22"/>
      <c r="L2093" s="22"/>
      <c r="M2093" s="22"/>
      <c r="N2093" s="22"/>
      <c r="O2093" s="23"/>
      <c r="P2093" s="23"/>
      <c r="Q2093" s="23"/>
      <c r="R2093" s="22"/>
      <c r="S2093" s="22"/>
      <c r="T2093" s="24"/>
      <c r="U2093" s="24"/>
      <c r="V2093" s="24"/>
      <c r="W2093" s="24"/>
      <c r="X2093" s="25"/>
      <c r="Y2093" s="24"/>
      <c r="Z2093" s="24"/>
      <c r="AA2093" s="24"/>
      <c r="AB2093" s="24"/>
      <c r="AC2093" s="26"/>
      <c r="AD2093" s="24"/>
      <c r="AH2093" s="27"/>
      <c r="AI2093" s="28"/>
      <c r="AJ2093" s="28"/>
      <c r="AK2093" s="28"/>
      <c r="AL2093" s="29"/>
      <c r="AM2093" s="29"/>
      <c r="AO2093" s="27"/>
      <c r="AP2093" s="6"/>
      <c r="AQ2093" s="28"/>
      <c r="AR2093" s="28"/>
      <c r="AS2093" s="25"/>
      <c r="AU2093" s="24"/>
      <c r="AV2093" s="24"/>
      <c r="AW2093" s="24"/>
      <c r="AX2093" s="24"/>
      <c r="AY2093" s="24"/>
      <c r="AZ2093" s="24"/>
      <c r="BA2093" s="24"/>
      <c r="BB2093" s="31"/>
      <c r="BC2093" s="23"/>
      <c r="BD2093" s="32"/>
      <c r="BE2093" s="33"/>
      <c r="BF2093" s="33"/>
      <c r="BM2093" s="35"/>
      <c r="BO2093" s="35"/>
      <c r="BP2093" s="35"/>
      <c r="BQ2093" s="35"/>
      <c r="BR2093" s="35"/>
    </row>
    <row r="2094" spans="9:70" x14ac:dyDescent="0.3">
      <c r="I2094" s="22"/>
      <c r="J2094" s="22"/>
      <c r="K2094" s="22"/>
      <c r="L2094" s="22"/>
      <c r="M2094" s="22"/>
      <c r="N2094" s="22"/>
      <c r="O2094" s="23"/>
      <c r="P2094" s="23"/>
      <c r="Q2094" s="23"/>
      <c r="R2094" s="22"/>
      <c r="S2094" s="22"/>
      <c r="T2094" s="24"/>
      <c r="U2094" s="24"/>
      <c r="V2094" s="24"/>
      <c r="W2094" s="24"/>
      <c r="X2094" s="25"/>
      <c r="Y2094" s="24"/>
      <c r="Z2094" s="24"/>
      <c r="AA2094" s="24"/>
      <c r="AB2094" s="24"/>
      <c r="AC2094" s="26"/>
      <c r="AD2094" s="24"/>
      <c r="AH2094" s="27"/>
      <c r="AI2094" s="28"/>
      <c r="AJ2094" s="28"/>
      <c r="AK2094" s="28"/>
      <c r="AL2094" s="29"/>
      <c r="AM2094" s="29"/>
      <c r="AO2094" s="27"/>
      <c r="AP2094" s="6"/>
      <c r="AQ2094" s="28"/>
      <c r="AR2094" s="28"/>
      <c r="AS2094" s="25"/>
      <c r="AU2094" s="24"/>
      <c r="AV2094" s="24"/>
      <c r="AW2094" s="24"/>
      <c r="AX2094" s="24"/>
      <c r="AY2094" s="24"/>
      <c r="AZ2094" s="24"/>
      <c r="BA2094" s="24"/>
      <c r="BB2094" s="31"/>
      <c r="BC2094" s="23"/>
      <c r="BD2094" s="32"/>
      <c r="BE2094" s="33"/>
      <c r="BF2094" s="33"/>
      <c r="BM2094" s="35"/>
      <c r="BO2094" s="35"/>
      <c r="BP2094" s="35"/>
      <c r="BQ2094" s="35"/>
      <c r="BR2094" s="35"/>
    </row>
    <row r="2095" spans="9:70" x14ac:dyDescent="0.3">
      <c r="I2095" s="22"/>
      <c r="J2095" s="22"/>
      <c r="K2095" s="22"/>
      <c r="L2095" s="22"/>
      <c r="M2095" s="22"/>
      <c r="N2095" s="22"/>
      <c r="O2095" s="23"/>
      <c r="P2095" s="23"/>
      <c r="Q2095" s="23"/>
      <c r="R2095" s="22"/>
      <c r="S2095" s="22"/>
      <c r="T2095" s="24"/>
      <c r="U2095" s="24"/>
      <c r="V2095" s="24"/>
      <c r="W2095" s="24"/>
      <c r="X2095" s="25"/>
      <c r="Y2095" s="24"/>
      <c r="Z2095" s="24"/>
      <c r="AA2095" s="24"/>
      <c r="AB2095" s="24"/>
      <c r="AC2095" s="26"/>
      <c r="AD2095" s="24"/>
      <c r="AH2095" s="27"/>
      <c r="AI2095" s="28"/>
      <c r="AJ2095" s="28"/>
      <c r="AK2095" s="28"/>
      <c r="AL2095" s="29"/>
      <c r="AM2095" s="29"/>
      <c r="AO2095" s="27"/>
      <c r="AP2095" s="6"/>
      <c r="AQ2095" s="28"/>
      <c r="AR2095" s="28"/>
      <c r="AS2095" s="25"/>
      <c r="AU2095" s="24"/>
      <c r="AV2095" s="24"/>
      <c r="AW2095" s="24"/>
      <c r="AX2095" s="24"/>
      <c r="AY2095" s="24"/>
      <c r="AZ2095" s="24"/>
      <c r="BA2095" s="24"/>
      <c r="BB2095" s="31"/>
      <c r="BC2095" s="23"/>
      <c r="BD2095" s="32"/>
      <c r="BE2095" s="33"/>
      <c r="BF2095" s="33"/>
      <c r="BM2095" s="35"/>
      <c r="BO2095" s="35"/>
      <c r="BP2095" s="35"/>
      <c r="BQ2095" s="35"/>
      <c r="BR2095" s="35"/>
    </row>
    <row r="2096" spans="9:70" x14ac:dyDescent="0.3">
      <c r="I2096" s="22"/>
      <c r="J2096" s="22"/>
      <c r="K2096" s="22"/>
      <c r="L2096" s="22"/>
      <c r="M2096" s="22"/>
      <c r="N2096" s="22"/>
      <c r="O2096" s="23"/>
      <c r="P2096" s="23"/>
      <c r="Q2096" s="23"/>
      <c r="R2096" s="22"/>
      <c r="S2096" s="22"/>
      <c r="T2096" s="24"/>
      <c r="U2096" s="24"/>
      <c r="V2096" s="24"/>
      <c r="W2096" s="24"/>
      <c r="X2096" s="25"/>
      <c r="Y2096" s="24"/>
      <c r="Z2096" s="24"/>
      <c r="AA2096" s="24"/>
      <c r="AB2096" s="24"/>
      <c r="AC2096" s="26"/>
      <c r="AD2096" s="24"/>
      <c r="AH2096" s="27"/>
      <c r="AI2096" s="28"/>
      <c r="AJ2096" s="28"/>
      <c r="AK2096" s="28"/>
      <c r="AL2096" s="29"/>
      <c r="AM2096" s="29"/>
      <c r="AO2096" s="27"/>
      <c r="AP2096" s="6"/>
      <c r="AQ2096" s="28"/>
      <c r="AR2096" s="28"/>
      <c r="AS2096" s="25"/>
      <c r="AU2096" s="24"/>
      <c r="AV2096" s="24"/>
      <c r="AW2096" s="24"/>
      <c r="AX2096" s="24"/>
      <c r="AY2096" s="24"/>
      <c r="AZ2096" s="24"/>
      <c r="BA2096" s="24"/>
      <c r="BB2096" s="31"/>
      <c r="BC2096" s="23"/>
      <c r="BD2096" s="32"/>
      <c r="BE2096" s="33"/>
      <c r="BF2096" s="33"/>
      <c r="BM2096" s="35"/>
      <c r="BO2096" s="35"/>
      <c r="BP2096" s="35"/>
      <c r="BQ2096" s="35"/>
      <c r="BR2096" s="35"/>
    </row>
    <row r="2097" spans="9:70" x14ac:dyDescent="0.3">
      <c r="I2097" s="22"/>
      <c r="J2097" s="22"/>
      <c r="K2097" s="22"/>
      <c r="L2097" s="22"/>
      <c r="M2097" s="22"/>
      <c r="N2097" s="22"/>
      <c r="O2097" s="23"/>
      <c r="P2097" s="23"/>
      <c r="Q2097" s="23"/>
      <c r="R2097" s="22"/>
      <c r="S2097" s="22"/>
      <c r="T2097" s="24"/>
      <c r="U2097" s="24"/>
      <c r="V2097" s="24"/>
      <c r="W2097" s="24"/>
      <c r="X2097" s="25"/>
      <c r="Y2097" s="24"/>
      <c r="Z2097" s="24"/>
      <c r="AA2097" s="24"/>
      <c r="AB2097" s="24"/>
      <c r="AC2097" s="26"/>
      <c r="AD2097" s="24"/>
      <c r="AH2097" s="27"/>
      <c r="AI2097" s="28"/>
      <c r="AJ2097" s="28"/>
      <c r="AK2097" s="28"/>
      <c r="AL2097" s="29"/>
      <c r="AM2097" s="29"/>
      <c r="AO2097" s="27"/>
      <c r="AP2097" s="6"/>
      <c r="AQ2097" s="28"/>
      <c r="AR2097" s="28"/>
      <c r="AS2097" s="25"/>
      <c r="AU2097" s="24"/>
      <c r="AV2097" s="24"/>
      <c r="AW2097" s="24"/>
      <c r="AX2097" s="24"/>
      <c r="AY2097" s="24"/>
      <c r="AZ2097" s="24"/>
      <c r="BA2097" s="24"/>
      <c r="BB2097" s="31"/>
      <c r="BC2097" s="23"/>
      <c r="BD2097" s="32"/>
      <c r="BE2097" s="33"/>
      <c r="BF2097" s="33"/>
      <c r="BM2097" s="35"/>
      <c r="BO2097" s="35"/>
      <c r="BP2097" s="35"/>
      <c r="BQ2097" s="35"/>
      <c r="BR2097" s="35"/>
    </row>
    <row r="2098" spans="9:70" x14ac:dyDescent="0.3">
      <c r="I2098" s="22"/>
      <c r="J2098" s="22"/>
      <c r="K2098" s="22"/>
      <c r="L2098" s="22"/>
      <c r="M2098" s="22"/>
      <c r="N2098" s="22"/>
      <c r="O2098" s="23"/>
      <c r="P2098" s="23"/>
      <c r="Q2098" s="23"/>
      <c r="R2098" s="22"/>
      <c r="S2098" s="22"/>
      <c r="T2098" s="24"/>
      <c r="U2098" s="24"/>
      <c r="V2098" s="24"/>
      <c r="W2098" s="24"/>
      <c r="X2098" s="25"/>
      <c r="Y2098" s="24"/>
      <c r="Z2098" s="24"/>
      <c r="AA2098" s="24"/>
      <c r="AB2098" s="24"/>
      <c r="AC2098" s="26"/>
      <c r="AD2098" s="24"/>
      <c r="AH2098" s="27"/>
      <c r="AI2098" s="28"/>
      <c r="AJ2098" s="28"/>
      <c r="AK2098" s="28"/>
      <c r="AL2098" s="29"/>
      <c r="AM2098" s="29"/>
      <c r="AO2098" s="27"/>
      <c r="AP2098" s="6"/>
      <c r="AQ2098" s="28"/>
      <c r="AR2098" s="28"/>
      <c r="AS2098" s="25"/>
      <c r="AU2098" s="24"/>
      <c r="AV2098" s="24"/>
      <c r="AW2098" s="24"/>
      <c r="AX2098" s="24"/>
      <c r="AY2098" s="24"/>
      <c r="AZ2098" s="24"/>
      <c r="BA2098" s="24"/>
      <c r="BB2098" s="31"/>
      <c r="BC2098" s="23"/>
      <c r="BD2098" s="32"/>
      <c r="BE2098" s="33"/>
      <c r="BF2098" s="33"/>
      <c r="BM2098" s="35"/>
      <c r="BO2098" s="35"/>
      <c r="BP2098" s="35"/>
      <c r="BQ2098" s="35"/>
      <c r="BR2098" s="35"/>
    </row>
    <row r="2099" spans="9:70" x14ac:dyDescent="0.3">
      <c r="I2099" s="22"/>
      <c r="J2099" s="22"/>
      <c r="K2099" s="22"/>
      <c r="L2099" s="22"/>
      <c r="M2099" s="22"/>
      <c r="N2099" s="22"/>
      <c r="O2099" s="23"/>
      <c r="P2099" s="23"/>
      <c r="Q2099" s="23"/>
      <c r="R2099" s="22"/>
      <c r="S2099" s="22"/>
      <c r="T2099" s="24"/>
      <c r="U2099" s="24"/>
      <c r="V2099" s="24"/>
      <c r="W2099" s="24"/>
      <c r="X2099" s="25"/>
      <c r="Y2099" s="24"/>
      <c r="Z2099" s="24"/>
      <c r="AA2099" s="24"/>
      <c r="AB2099" s="24"/>
      <c r="AC2099" s="26"/>
      <c r="AD2099" s="24"/>
      <c r="AH2099" s="27"/>
      <c r="AI2099" s="28"/>
      <c r="AJ2099" s="28"/>
      <c r="AK2099" s="28"/>
      <c r="AL2099" s="29"/>
      <c r="AM2099" s="29"/>
      <c r="AO2099" s="27"/>
      <c r="AP2099" s="6"/>
      <c r="AQ2099" s="28"/>
      <c r="AR2099" s="28"/>
      <c r="AS2099" s="25"/>
      <c r="AU2099" s="24"/>
      <c r="AV2099" s="24"/>
      <c r="AW2099" s="24"/>
      <c r="AX2099" s="24"/>
      <c r="AY2099" s="24"/>
      <c r="AZ2099" s="24"/>
      <c r="BA2099" s="24"/>
      <c r="BB2099" s="31"/>
      <c r="BC2099" s="23"/>
      <c r="BD2099" s="32"/>
      <c r="BE2099" s="33"/>
      <c r="BF2099" s="33"/>
      <c r="BM2099" s="35"/>
      <c r="BO2099" s="35"/>
      <c r="BP2099" s="35"/>
      <c r="BQ2099" s="35"/>
      <c r="BR2099" s="35"/>
    </row>
    <row r="2100" spans="9:70" x14ac:dyDescent="0.3">
      <c r="I2100" s="22"/>
      <c r="J2100" s="22"/>
      <c r="K2100" s="22"/>
      <c r="L2100" s="22"/>
      <c r="M2100" s="22"/>
      <c r="N2100" s="22"/>
      <c r="O2100" s="23"/>
      <c r="P2100" s="23"/>
      <c r="Q2100" s="23"/>
      <c r="R2100" s="22"/>
      <c r="S2100" s="22"/>
      <c r="T2100" s="24"/>
      <c r="U2100" s="24"/>
      <c r="V2100" s="24"/>
      <c r="W2100" s="24"/>
      <c r="X2100" s="25"/>
      <c r="Y2100" s="24"/>
      <c r="Z2100" s="24"/>
      <c r="AA2100" s="24"/>
      <c r="AB2100" s="24"/>
      <c r="AC2100" s="26"/>
      <c r="AD2100" s="24"/>
      <c r="AH2100" s="27"/>
      <c r="AI2100" s="28"/>
      <c r="AJ2100" s="28"/>
      <c r="AK2100" s="28"/>
      <c r="AL2100" s="29"/>
      <c r="AM2100" s="29"/>
      <c r="AO2100" s="27"/>
      <c r="AP2100" s="6"/>
      <c r="AQ2100" s="28"/>
      <c r="AR2100" s="28"/>
      <c r="AS2100" s="25"/>
      <c r="AU2100" s="24"/>
      <c r="AV2100" s="24"/>
      <c r="AW2100" s="24"/>
      <c r="AX2100" s="24"/>
      <c r="AY2100" s="24"/>
      <c r="AZ2100" s="24"/>
      <c r="BA2100" s="24"/>
      <c r="BB2100" s="31"/>
      <c r="BC2100" s="23"/>
      <c r="BD2100" s="32"/>
      <c r="BE2100" s="33"/>
      <c r="BF2100" s="33"/>
      <c r="BM2100" s="35"/>
      <c r="BO2100" s="35"/>
      <c r="BP2100" s="35"/>
      <c r="BQ2100" s="35"/>
      <c r="BR2100" s="35"/>
    </row>
    <row r="2101" spans="9:70" x14ac:dyDescent="0.3">
      <c r="I2101" s="22"/>
      <c r="J2101" s="22"/>
      <c r="K2101" s="22"/>
      <c r="L2101" s="22"/>
      <c r="M2101" s="22"/>
      <c r="N2101" s="22"/>
      <c r="O2101" s="23"/>
      <c r="P2101" s="23"/>
      <c r="Q2101" s="23"/>
      <c r="R2101" s="22"/>
      <c r="S2101" s="22"/>
      <c r="T2101" s="24"/>
      <c r="U2101" s="24"/>
      <c r="V2101" s="24"/>
      <c r="W2101" s="24"/>
      <c r="X2101" s="25"/>
      <c r="Y2101" s="24"/>
      <c r="Z2101" s="24"/>
      <c r="AA2101" s="24"/>
      <c r="AB2101" s="24"/>
      <c r="AC2101" s="26"/>
      <c r="AD2101" s="24"/>
      <c r="AH2101" s="27"/>
      <c r="AI2101" s="28"/>
      <c r="AJ2101" s="28"/>
      <c r="AK2101" s="28"/>
      <c r="AL2101" s="29"/>
      <c r="AM2101" s="29"/>
      <c r="AO2101" s="27"/>
      <c r="AP2101" s="6"/>
      <c r="AQ2101" s="28"/>
      <c r="AR2101" s="28"/>
      <c r="AS2101" s="25"/>
      <c r="AU2101" s="24"/>
      <c r="AV2101" s="24"/>
      <c r="AW2101" s="24"/>
      <c r="AX2101" s="24"/>
      <c r="AY2101" s="24"/>
      <c r="AZ2101" s="24"/>
      <c r="BA2101" s="24"/>
      <c r="BB2101" s="31"/>
      <c r="BC2101" s="23"/>
      <c r="BD2101" s="32"/>
      <c r="BE2101" s="33"/>
      <c r="BF2101" s="33"/>
      <c r="BM2101" s="35"/>
      <c r="BO2101" s="35"/>
      <c r="BP2101" s="35"/>
      <c r="BQ2101" s="35"/>
      <c r="BR2101" s="35"/>
    </row>
    <row r="2102" spans="9:70" x14ac:dyDescent="0.3">
      <c r="I2102" s="22"/>
      <c r="J2102" s="22"/>
      <c r="K2102" s="22"/>
      <c r="L2102" s="22"/>
      <c r="M2102" s="22"/>
      <c r="N2102" s="22"/>
      <c r="O2102" s="23"/>
      <c r="P2102" s="23"/>
      <c r="Q2102" s="23"/>
      <c r="R2102" s="22"/>
      <c r="S2102" s="22"/>
      <c r="T2102" s="24"/>
      <c r="U2102" s="24"/>
      <c r="V2102" s="24"/>
      <c r="W2102" s="24"/>
      <c r="X2102" s="25"/>
      <c r="Y2102" s="24"/>
      <c r="Z2102" s="24"/>
      <c r="AA2102" s="24"/>
      <c r="AB2102" s="24"/>
      <c r="AC2102" s="26"/>
      <c r="AD2102" s="24"/>
      <c r="AH2102" s="27"/>
      <c r="AI2102" s="28"/>
      <c r="AJ2102" s="28"/>
      <c r="AK2102" s="28"/>
      <c r="AL2102" s="29"/>
      <c r="AM2102" s="29"/>
      <c r="AO2102" s="27"/>
      <c r="AP2102" s="6"/>
      <c r="AQ2102" s="28"/>
      <c r="AR2102" s="28"/>
      <c r="AS2102" s="25"/>
      <c r="AU2102" s="24"/>
      <c r="AV2102" s="24"/>
      <c r="AW2102" s="24"/>
      <c r="AX2102" s="24"/>
      <c r="AY2102" s="24"/>
      <c r="AZ2102" s="24"/>
      <c r="BA2102" s="24"/>
      <c r="BB2102" s="31"/>
      <c r="BC2102" s="23"/>
      <c r="BD2102" s="32"/>
      <c r="BE2102" s="33"/>
      <c r="BF2102" s="33"/>
      <c r="BM2102" s="35"/>
      <c r="BO2102" s="35"/>
      <c r="BP2102" s="35"/>
      <c r="BQ2102" s="35"/>
      <c r="BR2102" s="35"/>
    </row>
    <row r="2103" spans="9:70" x14ac:dyDescent="0.3">
      <c r="I2103" s="22"/>
      <c r="J2103" s="22"/>
      <c r="K2103" s="22"/>
      <c r="L2103" s="22"/>
      <c r="M2103" s="22"/>
      <c r="N2103" s="22"/>
      <c r="O2103" s="23"/>
      <c r="P2103" s="23"/>
      <c r="Q2103" s="23"/>
      <c r="R2103" s="22"/>
      <c r="S2103" s="22"/>
      <c r="T2103" s="24"/>
      <c r="U2103" s="24"/>
      <c r="V2103" s="24"/>
      <c r="W2103" s="24"/>
      <c r="X2103" s="25"/>
      <c r="Y2103" s="24"/>
      <c r="Z2103" s="24"/>
      <c r="AA2103" s="24"/>
      <c r="AB2103" s="24"/>
      <c r="AC2103" s="26"/>
      <c r="AD2103" s="24"/>
      <c r="AH2103" s="27"/>
      <c r="AI2103" s="28"/>
      <c r="AJ2103" s="28"/>
      <c r="AK2103" s="28"/>
      <c r="AL2103" s="29"/>
      <c r="AM2103" s="29"/>
      <c r="AO2103" s="27"/>
      <c r="AP2103" s="6"/>
      <c r="AQ2103" s="28"/>
      <c r="AR2103" s="28"/>
      <c r="AS2103" s="25"/>
      <c r="AU2103" s="24"/>
      <c r="AV2103" s="24"/>
      <c r="AW2103" s="24"/>
      <c r="AX2103" s="24"/>
      <c r="AY2103" s="24"/>
      <c r="AZ2103" s="24"/>
      <c r="BA2103" s="24"/>
      <c r="BB2103" s="31"/>
      <c r="BC2103" s="23"/>
      <c r="BD2103" s="32"/>
      <c r="BE2103" s="33"/>
      <c r="BF2103" s="33"/>
      <c r="BM2103" s="35"/>
      <c r="BO2103" s="35"/>
      <c r="BP2103" s="35"/>
      <c r="BQ2103" s="35"/>
      <c r="BR2103" s="35"/>
    </row>
    <row r="2104" spans="9:70" x14ac:dyDescent="0.3">
      <c r="I2104" s="22"/>
      <c r="J2104" s="22"/>
      <c r="K2104" s="22"/>
      <c r="L2104" s="22"/>
      <c r="M2104" s="22"/>
      <c r="N2104" s="22"/>
      <c r="O2104" s="23"/>
      <c r="P2104" s="23"/>
      <c r="Q2104" s="23"/>
      <c r="R2104" s="22"/>
      <c r="S2104" s="22"/>
      <c r="T2104" s="24"/>
      <c r="U2104" s="24"/>
      <c r="V2104" s="24"/>
      <c r="W2104" s="24"/>
      <c r="X2104" s="25"/>
      <c r="Y2104" s="24"/>
      <c r="Z2104" s="24"/>
      <c r="AA2104" s="24"/>
      <c r="AB2104" s="24"/>
      <c r="AC2104" s="26"/>
      <c r="AD2104" s="24"/>
      <c r="AH2104" s="27"/>
      <c r="AI2104" s="28"/>
      <c r="AJ2104" s="28"/>
      <c r="AK2104" s="28"/>
      <c r="AL2104" s="29"/>
      <c r="AM2104" s="29"/>
      <c r="AO2104" s="27"/>
      <c r="AP2104" s="6"/>
      <c r="AQ2104" s="28"/>
      <c r="AR2104" s="28"/>
      <c r="AS2104" s="25"/>
      <c r="AU2104" s="24"/>
      <c r="AV2104" s="24"/>
      <c r="AW2104" s="24"/>
      <c r="AX2104" s="24"/>
      <c r="AY2104" s="24"/>
      <c r="AZ2104" s="24"/>
      <c r="BA2104" s="24"/>
      <c r="BB2104" s="31"/>
      <c r="BC2104" s="23"/>
      <c r="BD2104" s="32"/>
      <c r="BE2104" s="33"/>
      <c r="BF2104" s="33"/>
      <c r="BM2104" s="35"/>
      <c r="BO2104" s="35"/>
      <c r="BP2104" s="35"/>
      <c r="BQ2104" s="35"/>
      <c r="BR2104" s="35"/>
    </row>
    <row r="2105" spans="9:70" x14ac:dyDescent="0.3">
      <c r="I2105" s="22"/>
      <c r="J2105" s="22"/>
      <c r="K2105" s="22"/>
      <c r="L2105" s="22"/>
      <c r="M2105" s="22"/>
      <c r="N2105" s="22"/>
      <c r="O2105" s="23"/>
      <c r="P2105" s="23"/>
      <c r="Q2105" s="23"/>
      <c r="R2105" s="22"/>
      <c r="S2105" s="22"/>
      <c r="T2105" s="24"/>
      <c r="U2105" s="24"/>
      <c r="V2105" s="24"/>
      <c r="W2105" s="24"/>
      <c r="X2105" s="25"/>
      <c r="Y2105" s="24"/>
      <c r="Z2105" s="24"/>
      <c r="AA2105" s="24"/>
      <c r="AB2105" s="24"/>
      <c r="AC2105" s="26"/>
      <c r="AD2105" s="24"/>
      <c r="AH2105" s="27"/>
      <c r="AI2105" s="28"/>
      <c r="AJ2105" s="28"/>
      <c r="AK2105" s="28"/>
      <c r="AL2105" s="29"/>
      <c r="AM2105" s="29"/>
      <c r="AO2105" s="27"/>
      <c r="AP2105" s="6"/>
      <c r="AQ2105" s="28"/>
      <c r="AR2105" s="28"/>
      <c r="AS2105" s="25"/>
      <c r="AU2105" s="24"/>
      <c r="AV2105" s="24"/>
      <c r="AW2105" s="24"/>
      <c r="AX2105" s="24"/>
      <c r="AY2105" s="24"/>
      <c r="AZ2105" s="24"/>
      <c r="BA2105" s="24"/>
      <c r="BB2105" s="31"/>
      <c r="BC2105" s="23"/>
      <c r="BD2105" s="32"/>
      <c r="BE2105" s="33"/>
      <c r="BF2105" s="33"/>
      <c r="BM2105" s="35"/>
      <c r="BO2105" s="35"/>
      <c r="BP2105" s="35"/>
      <c r="BQ2105" s="35"/>
      <c r="BR2105" s="35"/>
    </row>
    <row r="2106" spans="9:70" x14ac:dyDescent="0.3">
      <c r="I2106" s="22"/>
      <c r="J2106" s="22"/>
      <c r="K2106" s="22"/>
      <c r="L2106" s="22"/>
      <c r="M2106" s="22"/>
      <c r="N2106" s="22"/>
      <c r="O2106" s="23"/>
      <c r="P2106" s="23"/>
      <c r="Q2106" s="23"/>
      <c r="R2106" s="22"/>
      <c r="S2106" s="22"/>
      <c r="T2106" s="24"/>
      <c r="U2106" s="24"/>
      <c r="V2106" s="24"/>
      <c r="W2106" s="24"/>
      <c r="X2106" s="25"/>
      <c r="Y2106" s="24"/>
      <c r="Z2106" s="24"/>
      <c r="AA2106" s="24"/>
      <c r="AB2106" s="24"/>
      <c r="AC2106" s="26"/>
      <c r="AD2106" s="24"/>
      <c r="AH2106" s="27"/>
      <c r="AI2106" s="28"/>
      <c r="AJ2106" s="28"/>
      <c r="AK2106" s="28"/>
      <c r="AL2106" s="29"/>
      <c r="AM2106" s="29"/>
      <c r="AO2106" s="27"/>
      <c r="AP2106" s="6"/>
      <c r="AQ2106" s="28"/>
      <c r="AR2106" s="28"/>
      <c r="AS2106" s="25"/>
      <c r="AU2106" s="24"/>
      <c r="AV2106" s="24"/>
      <c r="AW2106" s="24"/>
      <c r="AX2106" s="24"/>
      <c r="AY2106" s="24"/>
      <c r="AZ2106" s="24"/>
      <c r="BA2106" s="24"/>
      <c r="BB2106" s="31"/>
      <c r="BC2106" s="23"/>
      <c r="BD2106" s="32"/>
      <c r="BE2106" s="33"/>
      <c r="BF2106" s="33"/>
      <c r="BM2106" s="35"/>
      <c r="BO2106" s="35"/>
      <c r="BP2106" s="35"/>
      <c r="BQ2106" s="35"/>
      <c r="BR2106" s="35"/>
    </row>
    <row r="2107" spans="9:70" x14ac:dyDescent="0.3">
      <c r="I2107" s="22"/>
      <c r="J2107" s="22"/>
      <c r="K2107" s="22"/>
      <c r="L2107" s="22"/>
      <c r="M2107" s="22"/>
      <c r="N2107" s="22"/>
      <c r="O2107" s="23"/>
      <c r="P2107" s="23"/>
      <c r="Q2107" s="23"/>
      <c r="R2107" s="22"/>
      <c r="S2107" s="22"/>
      <c r="T2107" s="24"/>
      <c r="U2107" s="24"/>
      <c r="V2107" s="24"/>
      <c r="W2107" s="24"/>
      <c r="X2107" s="25"/>
      <c r="Y2107" s="24"/>
      <c r="Z2107" s="24"/>
      <c r="AA2107" s="24"/>
      <c r="AB2107" s="24"/>
      <c r="AC2107" s="26"/>
      <c r="AD2107" s="24"/>
      <c r="AH2107" s="27"/>
      <c r="AI2107" s="28"/>
      <c r="AJ2107" s="28"/>
      <c r="AK2107" s="28"/>
      <c r="AL2107" s="29"/>
      <c r="AM2107" s="29"/>
      <c r="AO2107" s="27"/>
      <c r="AP2107" s="6"/>
      <c r="AQ2107" s="28"/>
      <c r="AR2107" s="28"/>
      <c r="AS2107" s="25"/>
      <c r="AU2107" s="24"/>
      <c r="AV2107" s="24"/>
      <c r="AW2107" s="24"/>
      <c r="AX2107" s="24"/>
      <c r="AY2107" s="24"/>
      <c r="AZ2107" s="24"/>
      <c r="BA2107" s="24"/>
      <c r="BB2107" s="31"/>
      <c r="BC2107" s="23"/>
      <c r="BD2107" s="32"/>
      <c r="BE2107" s="33"/>
      <c r="BF2107" s="33"/>
      <c r="BM2107" s="35"/>
      <c r="BO2107" s="35"/>
      <c r="BP2107" s="35"/>
      <c r="BQ2107" s="35"/>
      <c r="BR2107" s="35"/>
    </row>
    <row r="2108" spans="9:70" x14ac:dyDescent="0.3">
      <c r="I2108" s="22"/>
      <c r="J2108" s="22"/>
      <c r="K2108" s="22"/>
      <c r="L2108" s="22"/>
      <c r="M2108" s="22"/>
      <c r="N2108" s="22"/>
      <c r="O2108" s="23"/>
      <c r="P2108" s="23"/>
      <c r="Q2108" s="23"/>
      <c r="R2108" s="22"/>
      <c r="S2108" s="22"/>
      <c r="T2108" s="24"/>
      <c r="U2108" s="24"/>
      <c r="V2108" s="24"/>
      <c r="W2108" s="24"/>
      <c r="X2108" s="25"/>
      <c r="Y2108" s="24"/>
      <c r="Z2108" s="24"/>
      <c r="AA2108" s="24"/>
      <c r="AB2108" s="24"/>
      <c r="AC2108" s="26"/>
      <c r="AD2108" s="24"/>
      <c r="AH2108" s="27"/>
      <c r="AI2108" s="28"/>
      <c r="AJ2108" s="28"/>
      <c r="AK2108" s="28"/>
      <c r="AL2108" s="29"/>
      <c r="AM2108" s="29"/>
      <c r="AO2108" s="27"/>
      <c r="AP2108" s="6"/>
      <c r="AQ2108" s="28"/>
      <c r="AR2108" s="28"/>
      <c r="AS2108" s="25"/>
      <c r="AU2108" s="24"/>
      <c r="AV2108" s="24"/>
      <c r="AW2108" s="24"/>
      <c r="AX2108" s="24"/>
      <c r="AY2108" s="24"/>
      <c r="AZ2108" s="24"/>
      <c r="BA2108" s="24"/>
      <c r="BB2108" s="31"/>
      <c r="BC2108" s="23"/>
      <c r="BD2108" s="32"/>
      <c r="BE2108" s="33"/>
      <c r="BF2108" s="33"/>
      <c r="BM2108" s="35"/>
      <c r="BO2108" s="35"/>
      <c r="BP2108" s="35"/>
      <c r="BQ2108" s="35"/>
      <c r="BR2108" s="35"/>
    </row>
    <row r="2109" spans="9:70" x14ac:dyDescent="0.3">
      <c r="I2109" s="22"/>
      <c r="J2109" s="22"/>
      <c r="K2109" s="22"/>
      <c r="L2109" s="22"/>
      <c r="M2109" s="22"/>
      <c r="N2109" s="22"/>
      <c r="O2109" s="23"/>
      <c r="P2109" s="23"/>
      <c r="Q2109" s="23"/>
      <c r="R2109" s="22"/>
      <c r="S2109" s="22"/>
      <c r="T2109" s="24"/>
      <c r="U2109" s="24"/>
      <c r="V2109" s="24"/>
      <c r="W2109" s="24"/>
      <c r="X2109" s="25"/>
      <c r="Y2109" s="24"/>
      <c r="Z2109" s="24"/>
      <c r="AA2109" s="24"/>
      <c r="AB2109" s="24"/>
      <c r="AC2109" s="26"/>
      <c r="AD2109" s="24"/>
      <c r="AH2109" s="27"/>
      <c r="AI2109" s="28"/>
      <c r="AJ2109" s="28"/>
      <c r="AK2109" s="28"/>
      <c r="AL2109" s="29"/>
      <c r="AM2109" s="29"/>
      <c r="AO2109" s="27"/>
      <c r="AP2109" s="6"/>
      <c r="AQ2109" s="28"/>
      <c r="AR2109" s="28"/>
      <c r="AS2109" s="25"/>
      <c r="AU2109" s="24"/>
      <c r="AV2109" s="24"/>
      <c r="AW2109" s="24"/>
      <c r="AX2109" s="24"/>
      <c r="AY2109" s="24"/>
      <c r="AZ2109" s="24"/>
      <c r="BA2109" s="24"/>
      <c r="BB2109" s="31"/>
      <c r="BC2109" s="23"/>
      <c r="BD2109" s="32"/>
      <c r="BE2109" s="33"/>
      <c r="BF2109" s="33"/>
      <c r="BM2109" s="35"/>
      <c r="BO2109" s="35"/>
      <c r="BP2109" s="35"/>
      <c r="BQ2109" s="35"/>
      <c r="BR2109" s="35"/>
    </row>
    <row r="2110" spans="9:70" x14ac:dyDescent="0.3">
      <c r="I2110" s="22"/>
      <c r="J2110" s="22"/>
      <c r="K2110" s="22"/>
      <c r="L2110" s="22"/>
      <c r="M2110" s="22"/>
      <c r="N2110" s="22"/>
      <c r="O2110" s="23"/>
      <c r="P2110" s="23"/>
      <c r="Q2110" s="23"/>
      <c r="R2110" s="22"/>
      <c r="S2110" s="22"/>
      <c r="T2110" s="24"/>
      <c r="U2110" s="24"/>
      <c r="V2110" s="24"/>
      <c r="W2110" s="24"/>
      <c r="X2110" s="25"/>
      <c r="Y2110" s="24"/>
      <c r="Z2110" s="24"/>
      <c r="AA2110" s="24"/>
      <c r="AB2110" s="24"/>
      <c r="AC2110" s="26"/>
      <c r="AD2110" s="24"/>
      <c r="AH2110" s="27"/>
      <c r="AI2110" s="28"/>
      <c r="AJ2110" s="28"/>
      <c r="AK2110" s="28"/>
      <c r="AL2110" s="29"/>
      <c r="AM2110" s="29"/>
      <c r="AO2110" s="27"/>
      <c r="AP2110" s="6"/>
      <c r="AQ2110" s="28"/>
      <c r="AR2110" s="28"/>
      <c r="AS2110" s="25"/>
      <c r="AU2110" s="24"/>
      <c r="AV2110" s="24"/>
      <c r="AW2110" s="24"/>
      <c r="AX2110" s="24"/>
      <c r="AY2110" s="24"/>
      <c r="AZ2110" s="24"/>
      <c r="BA2110" s="24"/>
      <c r="BB2110" s="31"/>
      <c r="BC2110" s="23"/>
      <c r="BD2110" s="32"/>
      <c r="BE2110" s="33"/>
      <c r="BF2110" s="33"/>
      <c r="BM2110" s="35"/>
      <c r="BO2110" s="35"/>
      <c r="BP2110" s="35"/>
      <c r="BQ2110" s="35"/>
      <c r="BR2110" s="35"/>
    </row>
    <row r="2111" spans="9:70" x14ac:dyDescent="0.3">
      <c r="I2111" s="22"/>
      <c r="J2111" s="22"/>
      <c r="K2111" s="22"/>
      <c r="L2111" s="22"/>
      <c r="M2111" s="22"/>
      <c r="N2111" s="22"/>
      <c r="O2111" s="23"/>
      <c r="P2111" s="23"/>
      <c r="Q2111" s="23"/>
      <c r="R2111" s="22"/>
      <c r="S2111" s="22"/>
      <c r="T2111" s="24"/>
      <c r="U2111" s="24"/>
      <c r="V2111" s="24"/>
      <c r="W2111" s="24"/>
      <c r="X2111" s="25"/>
      <c r="Y2111" s="24"/>
      <c r="Z2111" s="24"/>
      <c r="AA2111" s="24"/>
      <c r="AB2111" s="24"/>
      <c r="AC2111" s="26"/>
      <c r="AD2111" s="24"/>
      <c r="AH2111" s="27"/>
      <c r="AI2111" s="28"/>
      <c r="AJ2111" s="28"/>
      <c r="AK2111" s="28"/>
      <c r="AL2111" s="29"/>
      <c r="AM2111" s="29"/>
      <c r="AO2111" s="27"/>
      <c r="AP2111" s="6"/>
      <c r="AQ2111" s="28"/>
      <c r="AR2111" s="28"/>
      <c r="AS2111" s="25"/>
      <c r="AU2111" s="24"/>
      <c r="AV2111" s="24"/>
      <c r="AW2111" s="24"/>
      <c r="AX2111" s="24"/>
      <c r="AY2111" s="24"/>
      <c r="AZ2111" s="24"/>
      <c r="BA2111" s="24"/>
      <c r="BB2111" s="31"/>
      <c r="BC2111" s="23"/>
      <c r="BD2111" s="32"/>
      <c r="BE2111" s="33"/>
      <c r="BF2111" s="33"/>
      <c r="BM2111" s="35"/>
      <c r="BO2111" s="35"/>
      <c r="BP2111" s="35"/>
      <c r="BQ2111" s="35"/>
      <c r="BR2111" s="35"/>
    </row>
    <row r="2112" spans="9:70" x14ac:dyDescent="0.3">
      <c r="I2112" s="22"/>
      <c r="J2112" s="22"/>
      <c r="K2112" s="22"/>
      <c r="L2112" s="22"/>
      <c r="M2112" s="22"/>
      <c r="N2112" s="22"/>
      <c r="O2112" s="23"/>
      <c r="P2112" s="23"/>
      <c r="Q2112" s="23"/>
      <c r="R2112" s="22"/>
      <c r="S2112" s="22"/>
      <c r="T2112" s="24"/>
      <c r="U2112" s="24"/>
      <c r="V2112" s="24"/>
      <c r="W2112" s="24"/>
      <c r="X2112" s="25"/>
      <c r="Y2112" s="24"/>
      <c r="Z2112" s="24"/>
      <c r="AA2112" s="24"/>
      <c r="AB2112" s="24"/>
      <c r="AC2112" s="26"/>
      <c r="AD2112" s="24"/>
      <c r="AH2112" s="27"/>
      <c r="AI2112" s="28"/>
      <c r="AJ2112" s="28"/>
      <c r="AK2112" s="28"/>
      <c r="AL2112" s="29"/>
      <c r="AM2112" s="29"/>
      <c r="AO2112" s="27"/>
      <c r="AP2112" s="6"/>
      <c r="AQ2112" s="28"/>
      <c r="AR2112" s="28"/>
      <c r="AS2112" s="25"/>
      <c r="AU2112" s="24"/>
      <c r="AV2112" s="24"/>
      <c r="AW2112" s="24"/>
      <c r="AX2112" s="24"/>
      <c r="AY2112" s="24"/>
      <c r="AZ2112" s="24"/>
      <c r="BA2112" s="24"/>
      <c r="BB2112" s="31"/>
      <c r="BC2112" s="23"/>
      <c r="BD2112" s="32"/>
      <c r="BE2112" s="33"/>
      <c r="BF2112" s="33"/>
      <c r="BM2112" s="35"/>
      <c r="BO2112" s="35"/>
      <c r="BP2112" s="35"/>
      <c r="BQ2112" s="35"/>
      <c r="BR2112" s="35"/>
    </row>
    <row r="2113" spans="9:70" x14ac:dyDescent="0.3">
      <c r="I2113" s="22"/>
      <c r="J2113" s="22"/>
      <c r="K2113" s="22"/>
      <c r="L2113" s="22"/>
      <c r="M2113" s="22"/>
      <c r="N2113" s="22"/>
      <c r="O2113" s="23"/>
      <c r="P2113" s="23"/>
      <c r="Q2113" s="23"/>
      <c r="R2113" s="22"/>
      <c r="S2113" s="22"/>
      <c r="T2113" s="24"/>
      <c r="U2113" s="24"/>
      <c r="V2113" s="24"/>
      <c r="W2113" s="24"/>
      <c r="X2113" s="25"/>
      <c r="Y2113" s="24"/>
      <c r="Z2113" s="24"/>
      <c r="AA2113" s="24"/>
      <c r="AB2113" s="24"/>
      <c r="AC2113" s="26"/>
      <c r="AD2113" s="24"/>
      <c r="AH2113" s="27"/>
      <c r="AI2113" s="28"/>
      <c r="AJ2113" s="28"/>
      <c r="AK2113" s="28"/>
      <c r="AL2113" s="29"/>
      <c r="AM2113" s="29"/>
      <c r="AO2113" s="27"/>
      <c r="AP2113" s="6"/>
      <c r="AQ2113" s="28"/>
      <c r="AR2113" s="28"/>
      <c r="AS2113" s="25"/>
      <c r="AU2113" s="24"/>
      <c r="AV2113" s="24"/>
      <c r="AW2113" s="24"/>
      <c r="AX2113" s="24"/>
      <c r="AY2113" s="24"/>
      <c r="AZ2113" s="24"/>
      <c r="BA2113" s="24"/>
      <c r="BB2113" s="31"/>
      <c r="BC2113" s="23"/>
      <c r="BD2113" s="32"/>
      <c r="BE2113" s="33"/>
      <c r="BF2113" s="33"/>
      <c r="BM2113" s="35"/>
      <c r="BO2113" s="35"/>
      <c r="BP2113" s="35"/>
      <c r="BQ2113" s="35"/>
      <c r="BR2113" s="35"/>
    </row>
    <row r="2114" spans="9:70" x14ac:dyDescent="0.3">
      <c r="I2114" s="22"/>
      <c r="J2114" s="22"/>
      <c r="K2114" s="22"/>
      <c r="L2114" s="22"/>
      <c r="M2114" s="22"/>
      <c r="N2114" s="22"/>
      <c r="O2114" s="23"/>
      <c r="P2114" s="23"/>
      <c r="Q2114" s="23"/>
      <c r="R2114" s="22"/>
      <c r="S2114" s="22"/>
      <c r="T2114" s="24"/>
      <c r="U2114" s="24"/>
      <c r="V2114" s="24"/>
      <c r="W2114" s="24"/>
      <c r="X2114" s="25"/>
      <c r="Y2114" s="24"/>
      <c r="Z2114" s="24"/>
      <c r="AA2114" s="24"/>
      <c r="AB2114" s="24"/>
      <c r="AC2114" s="26"/>
      <c r="AD2114" s="24"/>
      <c r="AH2114" s="27"/>
      <c r="AI2114" s="28"/>
      <c r="AJ2114" s="28"/>
      <c r="AK2114" s="28"/>
      <c r="AL2114" s="29"/>
      <c r="AM2114" s="29"/>
      <c r="AO2114" s="27"/>
      <c r="AP2114" s="6"/>
      <c r="AQ2114" s="28"/>
      <c r="AR2114" s="28"/>
      <c r="AS2114" s="25"/>
      <c r="AU2114" s="24"/>
      <c r="AV2114" s="24"/>
      <c r="AW2114" s="24"/>
      <c r="AX2114" s="24"/>
      <c r="AY2114" s="24"/>
      <c r="AZ2114" s="24"/>
      <c r="BA2114" s="24"/>
      <c r="BB2114" s="31"/>
      <c r="BC2114" s="23"/>
      <c r="BD2114" s="32"/>
      <c r="BE2114" s="33"/>
      <c r="BF2114" s="33"/>
      <c r="BM2114" s="35"/>
      <c r="BO2114" s="35"/>
      <c r="BP2114" s="35"/>
      <c r="BQ2114" s="35"/>
      <c r="BR2114" s="35"/>
    </row>
    <row r="2115" spans="9:70" x14ac:dyDescent="0.3">
      <c r="I2115" s="22"/>
      <c r="J2115" s="22"/>
      <c r="K2115" s="22"/>
      <c r="L2115" s="22"/>
      <c r="M2115" s="22"/>
      <c r="N2115" s="22"/>
      <c r="O2115" s="23"/>
      <c r="P2115" s="23"/>
      <c r="Q2115" s="23"/>
      <c r="R2115" s="22"/>
      <c r="S2115" s="22"/>
      <c r="T2115" s="24"/>
      <c r="U2115" s="24"/>
      <c r="V2115" s="24"/>
      <c r="W2115" s="24"/>
      <c r="X2115" s="25"/>
      <c r="Y2115" s="24"/>
      <c r="Z2115" s="24"/>
      <c r="AA2115" s="24"/>
      <c r="AB2115" s="24"/>
      <c r="AC2115" s="26"/>
      <c r="AD2115" s="24"/>
      <c r="AH2115" s="27"/>
      <c r="AI2115" s="28"/>
      <c r="AJ2115" s="28"/>
      <c r="AK2115" s="28"/>
      <c r="AL2115" s="29"/>
      <c r="AM2115" s="29"/>
      <c r="AO2115" s="27"/>
      <c r="AP2115" s="6"/>
      <c r="AQ2115" s="28"/>
      <c r="AR2115" s="28"/>
      <c r="AS2115" s="25"/>
      <c r="AU2115" s="24"/>
      <c r="AV2115" s="24"/>
      <c r="AW2115" s="24"/>
      <c r="AX2115" s="24"/>
      <c r="AY2115" s="24"/>
      <c r="AZ2115" s="24"/>
      <c r="BA2115" s="24"/>
      <c r="BB2115" s="31"/>
      <c r="BC2115" s="23"/>
      <c r="BD2115" s="32"/>
      <c r="BE2115" s="33"/>
      <c r="BF2115" s="33"/>
      <c r="BM2115" s="35"/>
      <c r="BO2115" s="35"/>
      <c r="BP2115" s="35"/>
      <c r="BQ2115" s="35"/>
      <c r="BR2115" s="35"/>
    </row>
    <row r="2116" spans="9:70" x14ac:dyDescent="0.3">
      <c r="I2116" s="22"/>
      <c r="J2116" s="22"/>
      <c r="K2116" s="22"/>
      <c r="L2116" s="22"/>
      <c r="M2116" s="22"/>
      <c r="N2116" s="22"/>
      <c r="O2116" s="23"/>
      <c r="P2116" s="23"/>
      <c r="Q2116" s="23"/>
      <c r="R2116" s="22"/>
      <c r="S2116" s="22"/>
      <c r="T2116" s="24"/>
      <c r="U2116" s="24"/>
      <c r="V2116" s="24"/>
      <c r="W2116" s="24"/>
      <c r="X2116" s="25"/>
      <c r="Y2116" s="24"/>
      <c r="Z2116" s="24"/>
      <c r="AA2116" s="24"/>
      <c r="AB2116" s="24"/>
      <c r="AC2116" s="26"/>
      <c r="AD2116" s="24"/>
      <c r="AH2116" s="27"/>
      <c r="AI2116" s="28"/>
      <c r="AJ2116" s="28"/>
      <c r="AK2116" s="28"/>
      <c r="AL2116" s="29"/>
      <c r="AM2116" s="29"/>
      <c r="AO2116" s="27"/>
      <c r="AP2116" s="6"/>
      <c r="AQ2116" s="28"/>
      <c r="AR2116" s="28"/>
      <c r="AS2116" s="25"/>
      <c r="AU2116" s="24"/>
      <c r="AV2116" s="24"/>
      <c r="AW2116" s="24"/>
      <c r="AX2116" s="24"/>
      <c r="AY2116" s="24"/>
      <c r="AZ2116" s="24"/>
      <c r="BA2116" s="24"/>
      <c r="BB2116" s="31"/>
      <c r="BC2116" s="23"/>
      <c r="BD2116" s="32"/>
      <c r="BE2116" s="33"/>
      <c r="BF2116" s="33"/>
      <c r="BM2116" s="35"/>
      <c r="BO2116" s="35"/>
      <c r="BP2116" s="35"/>
      <c r="BQ2116" s="35"/>
      <c r="BR2116" s="35"/>
    </row>
    <row r="2117" spans="9:70" x14ac:dyDescent="0.3">
      <c r="I2117" s="22"/>
      <c r="J2117" s="22"/>
      <c r="K2117" s="22"/>
      <c r="L2117" s="22"/>
      <c r="M2117" s="22"/>
      <c r="N2117" s="22"/>
      <c r="O2117" s="23"/>
      <c r="P2117" s="23"/>
      <c r="Q2117" s="23"/>
      <c r="R2117" s="22"/>
      <c r="S2117" s="22"/>
      <c r="T2117" s="24"/>
      <c r="U2117" s="24"/>
      <c r="V2117" s="24"/>
      <c r="W2117" s="24"/>
      <c r="X2117" s="25"/>
      <c r="Y2117" s="24"/>
      <c r="Z2117" s="24"/>
      <c r="AA2117" s="24"/>
      <c r="AB2117" s="24"/>
      <c r="AC2117" s="26"/>
      <c r="AD2117" s="24"/>
      <c r="AH2117" s="27"/>
      <c r="AI2117" s="28"/>
      <c r="AJ2117" s="28"/>
      <c r="AK2117" s="28"/>
      <c r="AL2117" s="29"/>
      <c r="AM2117" s="29"/>
      <c r="AO2117" s="27"/>
      <c r="AP2117" s="6"/>
      <c r="AQ2117" s="28"/>
      <c r="AR2117" s="28"/>
      <c r="AS2117" s="25"/>
      <c r="AU2117" s="24"/>
      <c r="AV2117" s="24"/>
      <c r="AW2117" s="24"/>
      <c r="AX2117" s="24"/>
      <c r="AY2117" s="24"/>
      <c r="AZ2117" s="24"/>
      <c r="BA2117" s="24"/>
      <c r="BB2117" s="31"/>
      <c r="BC2117" s="23"/>
      <c r="BD2117" s="32"/>
      <c r="BE2117" s="33"/>
      <c r="BF2117" s="33"/>
      <c r="BM2117" s="35"/>
      <c r="BO2117" s="35"/>
      <c r="BP2117" s="35"/>
      <c r="BQ2117" s="35"/>
      <c r="BR2117" s="35"/>
    </row>
    <row r="2118" spans="9:70" x14ac:dyDescent="0.3">
      <c r="I2118" s="22"/>
      <c r="J2118" s="22"/>
      <c r="K2118" s="22"/>
      <c r="L2118" s="22"/>
      <c r="M2118" s="22"/>
      <c r="N2118" s="22"/>
      <c r="O2118" s="23"/>
      <c r="P2118" s="23"/>
      <c r="Q2118" s="23"/>
      <c r="R2118" s="22"/>
      <c r="S2118" s="22"/>
      <c r="T2118" s="24"/>
      <c r="U2118" s="24"/>
      <c r="V2118" s="24"/>
      <c r="W2118" s="24"/>
      <c r="X2118" s="25"/>
      <c r="Y2118" s="24"/>
      <c r="Z2118" s="24"/>
      <c r="AA2118" s="24"/>
      <c r="AB2118" s="24"/>
      <c r="AC2118" s="26"/>
      <c r="AD2118" s="24"/>
      <c r="AH2118" s="27"/>
      <c r="AI2118" s="28"/>
      <c r="AJ2118" s="28"/>
      <c r="AK2118" s="28"/>
      <c r="AL2118" s="29"/>
      <c r="AM2118" s="29"/>
      <c r="AO2118" s="27"/>
      <c r="AP2118" s="6"/>
      <c r="AQ2118" s="28"/>
      <c r="AR2118" s="28"/>
      <c r="AS2118" s="25"/>
      <c r="AU2118" s="24"/>
      <c r="AV2118" s="24"/>
      <c r="AW2118" s="24"/>
      <c r="AX2118" s="24"/>
      <c r="AY2118" s="24"/>
      <c r="AZ2118" s="24"/>
      <c r="BA2118" s="24"/>
      <c r="BB2118" s="31"/>
      <c r="BC2118" s="23"/>
      <c r="BD2118" s="32"/>
      <c r="BE2118" s="33"/>
      <c r="BF2118" s="33"/>
      <c r="BM2118" s="35"/>
      <c r="BO2118" s="35"/>
      <c r="BP2118" s="35"/>
      <c r="BQ2118" s="35"/>
      <c r="BR2118" s="35"/>
    </row>
    <row r="2119" spans="9:70" x14ac:dyDescent="0.3">
      <c r="I2119" s="22"/>
      <c r="J2119" s="22"/>
      <c r="K2119" s="22"/>
      <c r="L2119" s="22"/>
      <c r="M2119" s="22"/>
      <c r="N2119" s="22"/>
      <c r="O2119" s="23"/>
      <c r="P2119" s="23"/>
      <c r="Q2119" s="23"/>
      <c r="R2119" s="22"/>
      <c r="S2119" s="22"/>
      <c r="T2119" s="24"/>
      <c r="U2119" s="24"/>
      <c r="V2119" s="24"/>
      <c r="W2119" s="24"/>
      <c r="X2119" s="25"/>
      <c r="Y2119" s="24"/>
      <c r="Z2119" s="24"/>
      <c r="AA2119" s="24"/>
      <c r="AB2119" s="24"/>
      <c r="AC2119" s="26"/>
      <c r="AD2119" s="24"/>
      <c r="AH2119" s="27"/>
      <c r="AI2119" s="28"/>
      <c r="AJ2119" s="28"/>
      <c r="AK2119" s="28"/>
      <c r="AL2119" s="29"/>
      <c r="AM2119" s="29"/>
      <c r="AO2119" s="27"/>
      <c r="AP2119" s="6"/>
      <c r="AQ2119" s="28"/>
      <c r="AR2119" s="28"/>
      <c r="AS2119" s="25"/>
      <c r="AU2119" s="24"/>
      <c r="AV2119" s="24"/>
      <c r="AW2119" s="24"/>
      <c r="AX2119" s="24"/>
      <c r="AY2119" s="24"/>
      <c r="AZ2119" s="24"/>
      <c r="BA2119" s="24"/>
      <c r="BB2119" s="31"/>
      <c r="BC2119" s="23"/>
      <c r="BD2119" s="32"/>
      <c r="BE2119" s="33"/>
      <c r="BF2119" s="33"/>
      <c r="BM2119" s="35"/>
      <c r="BO2119" s="35"/>
      <c r="BP2119" s="35"/>
      <c r="BQ2119" s="35"/>
      <c r="BR2119" s="35"/>
    </row>
    <row r="2120" spans="9:70" x14ac:dyDescent="0.3">
      <c r="I2120" s="22"/>
      <c r="J2120" s="22"/>
      <c r="K2120" s="22"/>
      <c r="L2120" s="22"/>
      <c r="M2120" s="22"/>
      <c r="N2120" s="22"/>
      <c r="O2120" s="23"/>
      <c r="P2120" s="23"/>
      <c r="Q2120" s="23"/>
      <c r="R2120" s="22"/>
      <c r="S2120" s="22"/>
      <c r="T2120" s="24"/>
      <c r="U2120" s="24"/>
      <c r="V2120" s="24"/>
      <c r="W2120" s="24"/>
      <c r="X2120" s="25"/>
      <c r="Y2120" s="24"/>
      <c r="Z2120" s="24"/>
      <c r="AA2120" s="24"/>
      <c r="AB2120" s="24"/>
      <c r="AC2120" s="26"/>
      <c r="AD2120" s="24"/>
      <c r="AH2120" s="27"/>
      <c r="AI2120" s="28"/>
      <c r="AJ2120" s="28"/>
      <c r="AK2120" s="28"/>
      <c r="AL2120" s="29"/>
      <c r="AM2120" s="29"/>
      <c r="AO2120" s="27"/>
      <c r="AP2120" s="6"/>
      <c r="AQ2120" s="28"/>
      <c r="AR2120" s="28"/>
      <c r="AS2120" s="25"/>
      <c r="AU2120" s="24"/>
      <c r="AV2120" s="24"/>
      <c r="AW2120" s="24"/>
      <c r="AX2120" s="24"/>
      <c r="AY2120" s="24"/>
      <c r="AZ2120" s="24"/>
      <c r="BA2120" s="24"/>
      <c r="BB2120" s="31"/>
      <c r="BC2120" s="23"/>
      <c r="BD2120" s="32"/>
      <c r="BE2120" s="33"/>
      <c r="BF2120" s="33"/>
      <c r="BM2120" s="35"/>
      <c r="BO2120" s="35"/>
      <c r="BP2120" s="35"/>
      <c r="BQ2120" s="35"/>
      <c r="BR2120" s="35"/>
    </row>
    <row r="2121" spans="9:70" x14ac:dyDescent="0.3">
      <c r="I2121" s="22"/>
      <c r="J2121" s="22"/>
      <c r="K2121" s="22"/>
      <c r="L2121" s="22"/>
      <c r="M2121" s="22"/>
      <c r="N2121" s="22"/>
      <c r="O2121" s="23"/>
      <c r="P2121" s="23"/>
      <c r="Q2121" s="23"/>
      <c r="R2121" s="22"/>
      <c r="S2121" s="22"/>
      <c r="T2121" s="24"/>
      <c r="U2121" s="24"/>
      <c r="V2121" s="24"/>
      <c r="W2121" s="24"/>
      <c r="X2121" s="25"/>
      <c r="Y2121" s="24"/>
      <c r="Z2121" s="24"/>
      <c r="AA2121" s="24"/>
      <c r="AB2121" s="24"/>
      <c r="AC2121" s="26"/>
      <c r="AD2121" s="24"/>
      <c r="AH2121" s="27"/>
      <c r="AI2121" s="28"/>
      <c r="AJ2121" s="28"/>
      <c r="AK2121" s="28"/>
      <c r="AL2121" s="29"/>
      <c r="AM2121" s="29"/>
      <c r="AO2121" s="27"/>
      <c r="AP2121" s="6"/>
      <c r="AQ2121" s="28"/>
      <c r="AR2121" s="28"/>
      <c r="AS2121" s="25"/>
      <c r="AU2121" s="24"/>
      <c r="AV2121" s="24"/>
      <c r="AW2121" s="24"/>
      <c r="AX2121" s="24"/>
      <c r="AY2121" s="24"/>
      <c r="AZ2121" s="24"/>
      <c r="BA2121" s="24"/>
      <c r="BB2121" s="31"/>
      <c r="BC2121" s="23"/>
      <c r="BD2121" s="32"/>
      <c r="BE2121" s="33"/>
      <c r="BF2121" s="33"/>
      <c r="BM2121" s="35"/>
      <c r="BO2121" s="35"/>
      <c r="BP2121" s="35"/>
      <c r="BQ2121" s="35"/>
      <c r="BR2121" s="35"/>
    </row>
    <row r="2122" spans="9:70" x14ac:dyDescent="0.3">
      <c r="I2122" s="22"/>
      <c r="J2122" s="22"/>
      <c r="K2122" s="22"/>
      <c r="L2122" s="22"/>
      <c r="M2122" s="22"/>
      <c r="N2122" s="22"/>
      <c r="O2122" s="23"/>
      <c r="P2122" s="23"/>
      <c r="Q2122" s="23"/>
      <c r="R2122" s="22"/>
      <c r="S2122" s="22"/>
      <c r="T2122" s="24"/>
      <c r="U2122" s="24"/>
      <c r="V2122" s="24"/>
      <c r="W2122" s="24"/>
      <c r="X2122" s="25"/>
      <c r="Y2122" s="24"/>
      <c r="Z2122" s="24"/>
      <c r="AA2122" s="24"/>
      <c r="AB2122" s="24"/>
      <c r="AC2122" s="26"/>
      <c r="AD2122" s="24"/>
      <c r="AH2122" s="27"/>
      <c r="AI2122" s="28"/>
      <c r="AJ2122" s="28"/>
      <c r="AK2122" s="28"/>
      <c r="AL2122" s="29"/>
      <c r="AM2122" s="29"/>
      <c r="AO2122" s="27"/>
      <c r="AP2122" s="6"/>
      <c r="AQ2122" s="28"/>
      <c r="AR2122" s="28"/>
      <c r="AS2122" s="25"/>
      <c r="AU2122" s="24"/>
      <c r="AV2122" s="24"/>
      <c r="AW2122" s="24"/>
      <c r="AX2122" s="24"/>
      <c r="AY2122" s="24"/>
      <c r="AZ2122" s="24"/>
      <c r="BA2122" s="24"/>
      <c r="BB2122" s="31"/>
      <c r="BC2122" s="23"/>
      <c r="BD2122" s="32"/>
      <c r="BE2122" s="33"/>
      <c r="BF2122" s="33"/>
      <c r="BM2122" s="35"/>
      <c r="BO2122" s="35"/>
      <c r="BP2122" s="35"/>
      <c r="BQ2122" s="35"/>
      <c r="BR2122" s="35"/>
    </row>
    <row r="2123" spans="9:70" x14ac:dyDescent="0.3">
      <c r="I2123" s="22"/>
      <c r="J2123" s="22"/>
      <c r="K2123" s="22"/>
      <c r="L2123" s="22"/>
      <c r="M2123" s="22"/>
      <c r="N2123" s="22"/>
      <c r="O2123" s="23"/>
      <c r="P2123" s="23"/>
      <c r="Q2123" s="23"/>
      <c r="R2123" s="22"/>
      <c r="S2123" s="22"/>
      <c r="T2123" s="24"/>
      <c r="U2123" s="24"/>
      <c r="V2123" s="24"/>
      <c r="W2123" s="24"/>
      <c r="X2123" s="25"/>
      <c r="Y2123" s="24"/>
      <c r="Z2123" s="24"/>
      <c r="AA2123" s="24"/>
      <c r="AB2123" s="24"/>
      <c r="AC2123" s="26"/>
      <c r="AD2123" s="24"/>
      <c r="AH2123" s="27"/>
      <c r="AI2123" s="28"/>
      <c r="AJ2123" s="28"/>
      <c r="AK2123" s="28"/>
      <c r="AL2123" s="29"/>
      <c r="AM2123" s="29"/>
      <c r="AO2123" s="27"/>
      <c r="AP2123" s="6"/>
      <c r="AQ2123" s="28"/>
      <c r="AR2123" s="28"/>
      <c r="AS2123" s="25"/>
      <c r="AU2123" s="24"/>
      <c r="AV2123" s="24"/>
      <c r="AW2123" s="24"/>
      <c r="AX2123" s="24"/>
      <c r="AY2123" s="24"/>
      <c r="AZ2123" s="24"/>
      <c r="BA2123" s="24"/>
      <c r="BB2123" s="31"/>
      <c r="BC2123" s="23"/>
      <c r="BD2123" s="32"/>
      <c r="BE2123" s="33"/>
      <c r="BF2123" s="33"/>
      <c r="BM2123" s="35"/>
      <c r="BO2123" s="35"/>
      <c r="BP2123" s="35"/>
      <c r="BQ2123" s="35"/>
      <c r="BR2123" s="35"/>
    </row>
    <row r="2124" spans="9:70" x14ac:dyDescent="0.3">
      <c r="I2124" s="22"/>
      <c r="J2124" s="22"/>
      <c r="K2124" s="22"/>
      <c r="L2124" s="22"/>
      <c r="M2124" s="22"/>
      <c r="N2124" s="22"/>
      <c r="O2124" s="23"/>
      <c r="P2124" s="23"/>
      <c r="Q2124" s="23"/>
      <c r="R2124" s="22"/>
      <c r="S2124" s="22"/>
      <c r="T2124" s="24"/>
      <c r="U2124" s="24"/>
      <c r="V2124" s="24"/>
      <c r="W2124" s="24"/>
      <c r="X2124" s="25"/>
      <c r="Y2124" s="24"/>
      <c r="Z2124" s="24"/>
      <c r="AA2124" s="24"/>
      <c r="AB2124" s="24"/>
      <c r="AC2124" s="26"/>
      <c r="AD2124" s="24"/>
      <c r="AH2124" s="27"/>
      <c r="AI2124" s="28"/>
      <c r="AJ2124" s="28"/>
      <c r="AK2124" s="28"/>
      <c r="AL2124" s="29"/>
      <c r="AM2124" s="29"/>
      <c r="AO2124" s="27"/>
      <c r="AP2124" s="6"/>
      <c r="AQ2124" s="28"/>
      <c r="AR2124" s="28"/>
      <c r="AS2124" s="25"/>
      <c r="AU2124" s="24"/>
      <c r="AV2124" s="24"/>
      <c r="AW2124" s="24"/>
      <c r="AX2124" s="24"/>
      <c r="AY2124" s="24"/>
      <c r="AZ2124" s="24"/>
      <c r="BA2124" s="24"/>
      <c r="BB2124" s="31"/>
      <c r="BC2124" s="23"/>
      <c r="BD2124" s="32"/>
      <c r="BE2124" s="33"/>
      <c r="BF2124" s="33"/>
      <c r="BM2124" s="35"/>
      <c r="BO2124" s="35"/>
      <c r="BP2124" s="35"/>
      <c r="BQ2124" s="35"/>
      <c r="BR2124" s="35"/>
    </row>
    <row r="2125" spans="9:70" x14ac:dyDescent="0.3">
      <c r="I2125" s="22"/>
      <c r="J2125" s="22"/>
      <c r="K2125" s="22"/>
      <c r="L2125" s="22"/>
      <c r="M2125" s="22"/>
      <c r="N2125" s="22"/>
      <c r="O2125" s="23"/>
      <c r="P2125" s="23"/>
      <c r="Q2125" s="23"/>
      <c r="R2125" s="22"/>
      <c r="S2125" s="22"/>
      <c r="T2125" s="24"/>
      <c r="U2125" s="24"/>
      <c r="V2125" s="24"/>
      <c r="W2125" s="24"/>
      <c r="X2125" s="25"/>
      <c r="Y2125" s="24"/>
      <c r="Z2125" s="24"/>
      <c r="AA2125" s="24"/>
      <c r="AB2125" s="24"/>
      <c r="AC2125" s="26"/>
      <c r="AD2125" s="24"/>
      <c r="AH2125" s="27"/>
      <c r="AI2125" s="28"/>
      <c r="AJ2125" s="28"/>
      <c r="AK2125" s="28"/>
      <c r="AL2125" s="29"/>
      <c r="AM2125" s="29"/>
      <c r="AO2125" s="27"/>
      <c r="AP2125" s="6"/>
      <c r="AQ2125" s="28"/>
      <c r="AR2125" s="28"/>
      <c r="AS2125" s="25"/>
      <c r="AU2125" s="24"/>
      <c r="AV2125" s="24"/>
      <c r="AW2125" s="24"/>
      <c r="AX2125" s="24"/>
      <c r="AY2125" s="24"/>
      <c r="AZ2125" s="24"/>
      <c r="BA2125" s="24"/>
      <c r="BB2125" s="31"/>
      <c r="BC2125" s="23"/>
      <c r="BD2125" s="32"/>
      <c r="BE2125" s="33"/>
      <c r="BF2125" s="33"/>
      <c r="BM2125" s="35"/>
      <c r="BO2125" s="35"/>
      <c r="BP2125" s="35"/>
      <c r="BQ2125" s="35"/>
      <c r="BR2125" s="35"/>
    </row>
    <row r="2126" spans="9:70" x14ac:dyDescent="0.3">
      <c r="I2126" s="22"/>
      <c r="J2126" s="22"/>
      <c r="K2126" s="22"/>
      <c r="L2126" s="22"/>
      <c r="M2126" s="22"/>
      <c r="N2126" s="22"/>
      <c r="O2126" s="23"/>
      <c r="P2126" s="23"/>
      <c r="Q2126" s="23"/>
      <c r="R2126" s="22"/>
      <c r="S2126" s="22"/>
      <c r="T2126" s="24"/>
      <c r="U2126" s="24"/>
      <c r="V2126" s="24"/>
      <c r="W2126" s="24"/>
      <c r="X2126" s="25"/>
      <c r="Y2126" s="24"/>
      <c r="Z2126" s="24"/>
      <c r="AA2126" s="24"/>
      <c r="AB2126" s="24"/>
      <c r="AC2126" s="26"/>
      <c r="AD2126" s="24"/>
      <c r="AH2126" s="27"/>
      <c r="AI2126" s="28"/>
      <c r="AJ2126" s="28"/>
      <c r="AK2126" s="28"/>
      <c r="AL2126" s="29"/>
      <c r="AM2126" s="29"/>
      <c r="AO2126" s="27"/>
      <c r="AP2126" s="6"/>
      <c r="AQ2126" s="28"/>
      <c r="AR2126" s="28"/>
      <c r="AS2126" s="25"/>
      <c r="AU2126" s="24"/>
      <c r="AV2126" s="24"/>
      <c r="AW2126" s="24"/>
      <c r="AX2126" s="24"/>
      <c r="AY2126" s="24"/>
      <c r="AZ2126" s="24"/>
      <c r="BA2126" s="24"/>
      <c r="BB2126" s="31"/>
      <c r="BC2126" s="23"/>
      <c r="BD2126" s="32"/>
      <c r="BE2126" s="33"/>
      <c r="BF2126" s="33"/>
      <c r="BM2126" s="35"/>
      <c r="BO2126" s="35"/>
      <c r="BP2126" s="35"/>
      <c r="BQ2126" s="35"/>
      <c r="BR2126" s="35"/>
    </row>
    <row r="2127" spans="9:70" x14ac:dyDescent="0.3">
      <c r="I2127" s="22"/>
      <c r="J2127" s="22"/>
      <c r="K2127" s="22"/>
      <c r="L2127" s="22"/>
      <c r="M2127" s="22"/>
      <c r="N2127" s="22"/>
      <c r="O2127" s="23"/>
      <c r="P2127" s="23"/>
      <c r="Q2127" s="23"/>
      <c r="R2127" s="22"/>
      <c r="S2127" s="22"/>
      <c r="T2127" s="24"/>
      <c r="U2127" s="24"/>
      <c r="V2127" s="24"/>
      <c r="W2127" s="24"/>
      <c r="X2127" s="25"/>
      <c r="Y2127" s="24"/>
      <c r="Z2127" s="24"/>
      <c r="AA2127" s="24"/>
      <c r="AB2127" s="24"/>
      <c r="AC2127" s="26"/>
      <c r="AD2127" s="24"/>
      <c r="AH2127" s="27"/>
      <c r="AI2127" s="28"/>
      <c r="AJ2127" s="28"/>
      <c r="AK2127" s="28"/>
      <c r="AL2127" s="29"/>
      <c r="AM2127" s="29"/>
      <c r="AO2127" s="27"/>
      <c r="AP2127" s="6"/>
      <c r="AQ2127" s="28"/>
      <c r="AR2127" s="28"/>
      <c r="AS2127" s="25"/>
      <c r="AU2127" s="24"/>
      <c r="AV2127" s="24"/>
      <c r="AW2127" s="24"/>
      <c r="AX2127" s="24"/>
      <c r="AY2127" s="24"/>
      <c r="AZ2127" s="24"/>
      <c r="BA2127" s="24"/>
      <c r="BB2127" s="31"/>
      <c r="BC2127" s="23"/>
      <c r="BD2127" s="32"/>
      <c r="BE2127" s="33"/>
      <c r="BF2127" s="33"/>
      <c r="BM2127" s="35"/>
      <c r="BO2127" s="35"/>
      <c r="BP2127" s="35"/>
      <c r="BQ2127" s="35"/>
      <c r="BR2127" s="35"/>
    </row>
    <row r="2128" spans="9:70" x14ac:dyDescent="0.3">
      <c r="I2128" s="22"/>
      <c r="J2128" s="22"/>
      <c r="K2128" s="22"/>
      <c r="L2128" s="22"/>
      <c r="M2128" s="22"/>
      <c r="N2128" s="22"/>
      <c r="O2128" s="23"/>
      <c r="P2128" s="23"/>
      <c r="Q2128" s="23"/>
      <c r="R2128" s="22"/>
      <c r="S2128" s="22"/>
      <c r="T2128" s="24"/>
      <c r="U2128" s="24"/>
      <c r="V2128" s="24"/>
      <c r="W2128" s="24"/>
      <c r="X2128" s="25"/>
      <c r="Y2128" s="24"/>
      <c r="Z2128" s="24"/>
      <c r="AA2128" s="24"/>
      <c r="AB2128" s="24"/>
      <c r="AC2128" s="26"/>
      <c r="AD2128" s="24"/>
      <c r="AH2128" s="27"/>
      <c r="AI2128" s="28"/>
      <c r="AJ2128" s="28"/>
      <c r="AK2128" s="28"/>
      <c r="AL2128" s="29"/>
      <c r="AM2128" s="29"/>
      <c r="AO2128" s="27"/>
      <c r="AP2128" s="6"/>
      <c r="AQ2128" s="28"/>
      <c r="AR2128" s="28"/>
      <c r="AS2128" s="25"/>
      <c r="AU2128" s="24"/>
      <c r="AV2128" s="24"/>
      <c r="AW2128" s="24"/>
      <c r="AX2128" s="24"/>
      <c r="AY2128" s="24"/>
      <c r="AZ2128" s="24"/>
      <c r="BA2128" s="24"/>
      <c r="BB2128" s="31"/>
      <c r="BC2128" s="23"/>
      <c r="BD2128" s="32"/>
      <c r="BE2128" s="33"/>
      <c r="BF2128" s="33"/>
      <c r="BM2128" s="35"/>
      <c r="BO2128" s="35"/>
      <c r="BP2128" s="35"/>
      <c r="BQ2128" s="35"/>
      <c r="BR2128" s="35"/>
    </row>
    <row r="2129" spans="9:70" x14ac:dyDescent="0.3">
      <c r="I2129" s="22"/>
      <c r="J2129" s="22"/>
      <c r="K2129" s="22"/>
      <c r="L2129" s="22"/>
      <c r="M2129" s="22"/>
      <c r="N2129" s="22"/>
      <c r="O2129" s="23"/>
      <c r="P2129" s="23"/>
      <c r="Q2129" s="23"/>
      <c r="R2129" s="22"/>
      <c r="S2129" s="22"/>
      <c r="T2129" s="24"/>
      <c r="U2129" s="24"/>
      <c r="V2129" s="24"/>
      <c r="W2129" s="24"/>
      <c r="X2129" s="25"/>
      <c r="Y2129" s="24"/>
      <c r="Z2129" s="24"/>
      <c r="AA2129" s="24"/>
      <c r="AB2129" s="24"/>
      <c r="AC2129" s="26"/>
      <c r="AD2129" s="24"/>
      <c r="AH2129" s="27"/>
      <c r="AI2129" s="28"/>
      <c r="AJ2129" s="28"/>
      <c r="AK2129" s="28"/>
      <c r="AL2129" s="29"/>
      <c r="AM2129" s="29"/>
      <c r="AO2129" s="27"/>
      <c r="AP2129" s="6"/>
      <c r="AQ2129" s="28"/>
      <c r="AR2129" s="28"/>
      <c r="AS2129" s="25"/>
      <c r="AU2129" s="24"/>
      <c r="AV2129" s="24"/>
      <c r="AW2129" s="24"/>
      <c r="AX2129" s="24"/>
      <c r="AY2129" s="24"/>
      <c r="AZ2129" s="24"/>
      <c r="BA2129" s="24"/>
      <c r="BB2129" s="31"/>
      <c r="BC2129" s="23"/>
      <c r="BD2129" s="32"/>
      <c r="BE2129" s="33"/>
      <c r="BF2129" s="33"/>
      <c r="BM2129" s="35"/>
      <c r="BO2129" s="35"/>
      <c r="BP2129" s="35"/>
      <c r="BQ2129" s="35"/>
      <c r="BR2129" s="35"/>
    </row>
    <row r="2130" spans="9:70" x14ac:dyDescent="0.3">
      <c r="I2130" s="22"/>
      <c r="J2130" s="22"/>
      <c r="K2130" s="22"/>
      <c r="L2130" s="22"/>
      <c r="M2130" s="22"/>
      <c r="N2130" s="22"/>
      <c r="O2130" s="23"/>
      <c r="P2130" s="23"/>
      <c r="Q2130" s="23"/>
      <c r="R2130" s="22"/>
      <c r="S2130" s="22"/>
      <c r="T2130" s="24"/>
      <c r="U2130" s="24"/>
      <c r="V2130" s="24"/>
      <c r="W2130" s="24"/>
      <c r="X2130" s="25"/>
      <c r="Y2130" s="24"/>
      <c r="Z2130" s="24"/>
      <c r="AA2130" s="24"/>
      <c r="AB2130" s="24"/>
      <c r="AC2130" s="26"/>
      <c r="AD2130" s="24"/>
      <c r="AH2130" s="27"/>
      <c r="AI2130" s="28"/>
      <c r="AJ2130" s="28"/>
      <c r="AK2130" s="28"/>
      <c r="AL2130" s="29"/>
      <c r="AM2130" s="29"/>
      <c r="AO2130" s="27"/>
      <c r="AP2130" s="6"/>
      <c r="AQ2130" s="28"/>
      <c r="AR2130" s="28"/>
      <c r="AS2130" s="25"/>
      <c r="AU2130" s="24"/>
      <c r="AV2130" s="24"/>
      <c r="AW2130" s="24"/>
      <c r="AX2130" s="24"/>
      <c r="AY2130" s="24"/>
      <c r="AZ2130" s="24"/>
      <c r="BA2130" s="24"/>
      <c r="BB2130" s="31"/>
      <c r="BC2130" s="23"/>
      <c r="BD2130" s="32"/>
      <c r="BE2130" s="33"/>
      <c r="BF2130" s="33"/>
      <c r="BM2130" s="35"/>
      <c r="BO2130" s="35"/>
      <c r="BP2130" s="35"/>
      <c r="BQ2130" s="35"/>
      <c r="BR2130" s="35"/>
    </row>
    <row r="2131" spans="9:70" x14ac:dyDescent="0.3">
      <c r="I2131" s="22"/>
      <c r="J2131" s="22"/>
      <c r="K2131" s="22"/>
      <c r="L2131" s="22"/>
      <c r="M2131" s="22"/>
      <c r="N2131" s="22"/>
      <c r="O2131" s="23"/>
      <c r="P2131" s="23"/>
      <c r="Q2131" s="23"/>
      <c r="R2131" s="22"/>
      <c r="S2131" s="22"/>
      <c r="T2131" s="24"/>
      <c r="U2131" s="24"/>
      <c r="V2131" s="24"/>
      <c r="W2131" s="24"/>
      <c r="X2131" s="25"/>
      <c r="Y2131" s="24"/>
      <c r="Z2131" s="24"/>
      <c r="AA2131" s="24"/>
      <c r="AB2131" s="24"/>
      <c r="AC2131" s="26"/>
      <c r="AD2131" s="24"/>
      <c r="AH2131" s="27"/>
      <c r="AI2131" s="28"/>
      <c r="AJ2131" s="28"/>
      <c r="AK2131" s="28"/>
      <c r="AL2131" s="29"/>
      <c r="AM2131" s="29"/>
      <c r="AO2131" s="27"/>
      <c r="AP2131" s="6"/>
      <c r="AQ2131" s="28"/>
      <c r="AR2131" s="28"/>
      <c r="AS2131" s="25"/>
      <c r="AU2131" s="24"/>
      <c r="AV2131" s="24"/>
      <c r="AW2131" s="24"/>
      <c r="AX2131" s="24"/>
      <c r="AY2131" s="24"/>
      <c r="AZ2131" s="24"/>
      <c r="BA2131" s="24"/>
      <c r="BB2131" s="31"/>
      <c r="BC2131" s="23"/>
      <c r="BD2131" s="32"/>
      <c r="BE2131" s="33"/>
      <c r="BF2131" s="33"/>
      <c r="BM2131" s="35"/>
      <c r="BO2131" s="35"/>
      <c r="BP2131" s="35"/>
      <c r="BQ2131" s="35"/>
      <c r="BR2131" s="35"/>
    </row>
    <row r="2132" spans="9:70" x14ac:dyDescent="0.3">
      <c r="I2132" s="22"/>
      <c r="J2132" s="22"/>
      <c r="K2132" s="22"/>
      <c r="L2132" s="22"/>
      <c r="M2132" s="22"/>
      <c r="N2132" s="22"/>
      <c r="O2132" s="23"/>
      <c r="P2132" s="23"/>
      <c r="Q2132" s="23"/>
      <c r="R2132" s="22"/>
      <c r="S2132" s="22"/>
      <c r="T2132" s="24"/>
      <c r="U2132" s="24"/>
      <c r="V2132" s="24"/>
      <c r="W2132" s="24"/>
      <c r="X2132" s="25"/>
      <c r="Y2132" s="24"/>
      <c r="Z2132" s="24"/>
      <c r="AA2132" s="24"/>
      <c r="AB2132" s="24"/>
      <c r="AC2132" s="26"/>
      <c r="AD2132" s="24"/>
      <c r="AH2132" s="27"/>
      <c r="AI2132" s="28"/>
      <c r="AJ2132" s="28"/>
      <c r="AK2132" s="28"/>
      <c r="AL2132" s="29"/>
      <c r="AM2132" s="29"/>
      <c r="AO2132" s="27"/>
      <c r="AP2132" s="6"/>
      <c r="AQ2132" s="28"/>
      <c r="AR2132" s="28"/>
      <c r="AS2132" s="25"/>
      <c r="AU2132" s="24"/>
      <c r="AV2132" s="24"/>
      <c r="AW2132" s="24"/>
      <c r="AX2132" s="24"/>
      <c r="AY2132" s="24"/>
      <c r="AZ2132" s="24"/>
      <c r="BA2132" s="24"/>
      <c r="BB2132" s="31"/>
      <c r="BC2132" s="23"/>
      <c r="BD2132" s="32"/>
      <c r="BE2132" s="33"/>
      <c r="BF2132" s="33"/>
      <c r="BM2132" s="35"/>
      <c r="BO2132" s="35"/>
      <c r="BP2132" s="35"/>
      <c r="BQ2132" s="35"/>
      <c r="BR2132" s="35"/>
    </row>
    <row r="2133" spans="9:70" x14ac:dyDescent="0.3">
      <c r="I2133" s="22"/>
      <c r="J2133" s="22"/>
      <c r="K2133" s="22"/>
      <c r="L2133" s="22"/>
      <c r="M2133" s="22"/>
      <c r="N2133" s="22"/>
      <c r="O2133" s="23"/>
      <c r="P2133" s="23"/>
      <c r="Q2133" s="23"/>
      <c r="R2133" s="22"/>
      <c r="S2133" s="22"/>
      <c r="T2133" s="24"/>
      <c r="U2133" s="24"/>
      <c r="V2133" s="24"/>
      <c r="W2133" s="24"/>
      <c r="X2133" s="25"/>
      <c r="Y2133" s="24"/>
      <c r="Z2133" s="24"/>
      <c r="AA2133" s="24"/>
      <c r="AB2133" s="24"/>
      <c r="AC2133" s="26"/>
      <c r="AD2133" s="24"/>
      <c r="AH2133" s="27"/>
      <c r="AI2133" s="28"/>
      <c r="AJ2133" s="28"/>
      <c r="AK2133" s="28"/>
      <c r="AL2133" s="29"/>
      <c r="AM2133" s="29"/>
      <c r="AO2133" s="27"/>
      <c r="AP2133" s="6"/>
      <c r="AQ2133" s="28"/>
      <c r="AR2133" s="28"/>
      <c r="AS2133" s="25"/>
      <c r="AU2133" s="24"/>
      <c r="AV2133" s="24"/>
      <c r="AW2133" s="24"/>
      <c r="AX2133" s="24"/>
      <c r="AY2133" s="24"/>
      <c r="AZ2133" s="24"/>
      <c r="BA2133" s="24"/>
      <c r="BB2133" s="31"/>
      <c r="BC2133" s="23"/>
      <c r="BD2133" s="32"/>
      <c r="BE2133" s="33"/>
      <c r="BF2133" s="33"/>
      <c r="BM2133" s="35"/>
      <c r="BO2133" s="35"/>
      <c r="BP2133" s="35"/>
      <c r="BQ2133" s="35"/>
      <c r="BR2133" s="35"/>
    </row>
    <row r="2134" spans="9:70" x14ac:dyDescent="0.3">
      <c r="I2134" s="22"/>
      <c r="J2134" s="22"/>
      <c r="K2134" s="22"/>
      <c r="L2134" s="22"/>
      <c r="M2134" s="22"/>
      <c r="N2134" s="22"/>
      <c r="O2134" s="23"/>
      <c r="P2134" s="23"/>
      <c r="Q2134" s="23"/>
      <c r="R2134" s="22"/>
      <c r="S2134" s="22"/>
      <c r="T2134" s="24"/>
      <c r="U2134" s="24"/>
      <c r="V2134" s="24"/>
      <c r="W2134" s="24"/>
      <c r="X2134" s="25"/>
      <c r="Y2134" s="24"/>
      <c r="Z2134" s="24"/>
      <c r="AA2134" s="24"/>
      <c r="AB2134" s="24"/>
      <c r="AC2134" s="26"/>
      <c r="AD2134" s="24"/>
      <c r="AH2134" s="27"/>
      <c r="AI2134" s="28"/>
      <c r="AJ2134" s="28"/>
      <c r="AK2134" s="28"/>
      <c r="AL2134" s="29"/>
      <c r="AM2134" s="29"/>
      <c r="AO2134" s="27"/>
      <c r="AP2134" s="6"/>
      <c r="AQ2134" s="28"/>
      <c r="AR2134" s="28"/>
      <c r="AS2134" s="25"/>
      <c r="AU2134" s="24"/>
      <c r="AV2134" s="24"/>
      <c r="AW2134" s="24"/>
      <c r="AX2134" s="24"/>
      <c r="AY2134" s="24"/>
      <c r="AZ2134" s="24"/>
      <c r="BA2134" s="24"/>
      <c r="BB2134" s="31"/>
      <c r="BC2134" s="23"/>
      <c r="BD2134" s="32"/>
      <c r="BE2134" s="33"/>
      <c r="BF2134" s="33"/>
      <c r="BM2134" s="35"/>
      <c r="BO2134" s="35"/>
      <c r="BP2134" s="35"/>
      <c r="BQ2134" s="35"/>
      <c r="BR2134" s="35"/>
    </row>
    <row r="2135" spans="9:70" x14ac:dyDescent="0.3">
      <c r="I2135" s="22"/>
      <c r="J2135" s="22"/>
      <c r="K2135" s="22"/>
      <c r="L2135" s="22"/>
      <c r="M2135" s="22"/>
      <c r="N2135" s="22"/>
      <c r="O2135" s="23"/>
      <c r="P2135" s="23"/>
      <c r="Q2135" s="23"/>
      <c r="R2135" s="22"/>
      <c r="S2135" s="22"/>
      <c r="T2135" s="24"/>
      <c r="U2135" s="24"/>
      <c r="V2135" s="24"/>
      <c r="W2135" s="24"/>
      <c r="X2135" s="25"/>
      <c r="Y2135" s="24"/>
      <c r="Z2135" s="24"/>
      <c r="AA2135" s="24"/>
      <c r="AB2135" s="24"/>
      <c r="AC2135" s="26"/>
      <c r="AD2135" s="24"/>
      <c r="AH2135" s="27"/>
      <c r="AI2135" s="28"/>
      <c r="AJ2135" s="28"/>
      <c r="AK2135" s="28"/>
      <c r="AL2135" s="29"/>
      <c r="AM2135" s="29"/>
      <c r="AO2135" s="27"/>
      <c r="AP2135" s="6"/>
      <c r="AQ2135" s="28"/>
      <c r="AR2135" s="28"/>
      <c r="AS2135" s="25"/>
      <c r="AU2135" s="24"/>
      <c r="AV2135" s="24"/>
      <c r="AW2135" s="24"/>
      <c r="AX2135" s="24"/>
      <c r="AY2135" s="24"/>
      <c r="AZ2135" s="24"/>
      <c r="BA2135" s="24"/>
      <c r="BB2135" s="31"/>
      <c r="BC2135" s="23"/>
      <c r="BD2135" s="32"/>
      <c r="BE2135" s="33"/>
      <c r="BF2135" s="33"/>
      <c r="BM2135" s="35"/>
      <c r="BO2135" s="35"/>
      <c r="BP2135" s="35"/>
      <c r="BQ2135" s="35"/>
      <c r="BR2135" s="35"/>
    </row>
    <row r="2136" spans="9:70" x14ac:dyDescent="0.3">
      <c r="I2136" s="22"/>
      <c r="J2136" s="22"/>
      <c r="K2136" s="22"/>
      <c r="L2136" s="22"/>
      <c r="M2136" s="22"/>
      <c r="N2136" s="22"/>
      <c r="O2136" s="23"/>
      <c r="P2136" s="23"/>
      <c r="Q2136" s="23"/>
      <c r="R2136" s="22"/>
      <c r="S2136" s="22"/>
      <c r="T2136" s="24"/>
      <c r="U2136" s="24"/>
      <c r="V2136" s="24"/>
      <c r="W2136" s="24"/>
      <c r="X2136" s="25"/>
      <c r="Y2136" s="24"/>
      <c r="Z2136" s="24"/>
      <c r="AA2136" s="24"/>
      <c r="AB2136" s="24"/>
      <c r="AC2136" s="26"/>
      <c r="AD2136" s="24"/>
      <c r="AH2136" s="27"/>
      <c r="AI2136" s="28"/>
      <c r="AJ2136" s="28"/>
      <c r="AK2136" s="28"/>
      <c r="AL2136" s="29"/>
      <c r="AM2136" s="29"/>
      <c r="AO2136" s="27"/>
      <c r="AP2136" s="6"/>
      <c r="AQ2136" s="28"/>
      <c r="AR2136" s="28"/>
      <c r="AS2136" s="25"/>
      <c r="AU2136" s="24"/>
      <c r="AV2136" s="24"/>
      <c r="AW2136" s="24"/>
      <c r="AX2136" s="24"/>
      <c r="AY2136" s="24"/>
      <c r="AZ2136" s="24"/>
      <c r="BA2136" s="24"/>
      <c r="BB2136" s="31"/>
      <c r="BC2136" s="23"/>
      <c r="BD2136" s="32"/>
      <c r="BE2136" s="33"/>
      <c r="BF2136" s="33"/>
      <c r="BM2136" s="35"/>
      <c r="BO2136" s="35"/>
      <c r="BP2136" s="35"/>
      <c r="BQ2136" s="35"/>
      <c r="BR2136" s="35"/>
    </row>
    <row r="2137" spans="9:70" x14ac:dyDescent="0.3">
      <c r="I2137" s="22"/>
      <c r="J2137" s="22"/>
      <c r="K2137" s="22"/>
      <c r="L2137" s="22"/>
      <c r="M2137" s="22"/>
      <c r="N2137" s="22"/>
      <c r="O2137" s="23"/>
      <c r="P2137" s="23"/>
      <c r="Q2137" s="23"/>
      <c r="R2137" s="22"/>
      <c r="S2137" s="22"/>
      <c r="T2137" s="24"/>
      <c r="U2137" s="24"/>
      <c r="V2137" s="24"/>
      <c r="W2137" s="24"/>
      <c r="X2137" s="25"/>
      <c r="Y2137" s="24"/>
      <c r="Z2137" s="24"/>
      <c r="AA2137" s="24"/>
      <c r="AB2137" s="24"/>
      <c r="AC2137" s="26"/>
      <c r="AD2137" s="24"/>
      <c r="AH2137" s="27"/>
      <c r="AI2137" s="28"/>
      <c r="AJ2137" s="28"/>
      <c r="AK2137" s="28"/>
      <c r="AL2137" s="29"/>
      <c r="AM2137" s="29"/>
      <c r="AO2137" s="27"/>
      <c r="AP2137" s="6"/>
      <c r="AQ2137" s="28"/>
      <c r="AR2137" s="28"/>
      <c r="AS2137" s="25"/>
      <c r="AU2137" s="24"/>
      <c r="AV2137" s="24"/>
      <c r="AW2137" s="24"/>
      <c r="AX2137" s="24"/>
      <c r="AY2137" s="24"/>
      <c r="AZ2137" s="24"/>
      <c r="BA2137" s="24"/>
      <c r="BB2137" s="31"/>
      <c r="BC2137" s="23"/>
      <c r="BD2137" s="32"/>
      <c r="BE2137" s="33"/>
      <c r="BF2137" s="33"/>
      <c r="BM2137" s="35"/>
      <c r="BO2137" s="35"/>
      <c r="BP2137" s="35"/>
      <c r="BQ2137" s="35"/>
      <c r="BR2137" s="35"/>
    </row>
    <row r="2138" spans="9:70" x14ac:dyDescent="0.3">
      <c r="I2138" s="22"/>
      <c r="J2138" s="22"/>
      <c r="K2138" s="22"/>
      <c r="L2138" s="22"/>
      <c r="M2138" s="22"/>
      <c r="N2138" s="22"/>
      <c r="O2138" s="23"/>
      <c r="P2138" s="23"/>
      <c r="Q2138" s="23"/>
      <c r="R2138" s="22"/>
      <c r="S2138" s="22"/>
      <c r="T2138" s="24"/>
      <c r="U2138" s="24"/>
      <c r="V2138" s="24"/>
      <c r="W2138" s="24"/>
      <c r="X2138" s="25"/>
      <c r="Y2138" s="24"/>
      <c r="Z2138" s="24"/>
      <c r="AA2138" s="24"/>
      <c r="AB2138" s="24"/>
      <c r="AC2138" s="26"/>
      <c r="AD2138" s="24"/>
      <c r="AH2138" s="27"/>
      <c r="AI2138" s="28"/>
      <c r="AJ2138" s="28"/>
      <c r="AK2138" s="28"/>
      <c r="AL2138" s="29"/>
      <c r="AM2138" s="29"/>
      <c r="AO2138" s="27"/>
      <c r="AP2138" s="6"/>
      <c r="AQ2138" s="28"/>
      <c r="AR2138" s="28"/>
      <c r="AS2138" s="25"/>
      <c r="AU2138" s="24"/>
      <c r="AV2138" s="24"/>
      <c r="AW2138" s="24"/>
      <c r="AX2138" s="24"/>
      <c r="AY2138" s="24"/>
      <c r="AZ2138" s="24"/>
      <c r="BA2138" s="24"/>
      <c r="BB2138" s="31"/>
      <c r="BC2138" s="23"/>
      <c r="BD2138" s="32"/>
      <c r="BE2138" s="33"/>
      <c r="BF2138" s="33"/>
      <c r="BM2138" s="35"/>
      <c r="BO2138" s="35"/>
      <c r="BP2138" s="35"/>
      <c r="BQ2138" s="35"/>
      <c r="BR2138" s="35"/>
    </row>
    <row r="2139" spans="9:70" x14ac:dyDescent="0.3">
      <c r="I2139" s="22"/>
      <c r="J2139" s="22"/>
      <c r="K2139" s="22"/>
      <c r="L2139" s="22"/>
      <c r="M2139" s="22"/>
      <c r="N2139" s="22"/>
      <c r="O2139" s="23"/>
      <c r="P2139" s="23"/>
      <c r="Q2139" s="23"/>
      <c r="R2139" s="22"/>
      <c r="S2139" s="22"/>
      <c r="T2139" s="24"/>
      <c r="U2139" s="24"/>
      <c r="V2139" s="24"/>
      <c r="W2139" s="24"/>
      <c r="X2139" s="25"/>
      <c r="Y2139" s="24"/>
      <c r="Z2139" s="24"/>
      <c r="AA2139" s="24"/>
      <c r="AB2139" s="24"/>
      <c r="AC2139" s="26"/>
      <c r="AD2139" s="24"/>
      <c r="AH2139" s="27"/>
      <c r="AI2139" s="28"/>
      <c r="AJ2139" s="28"/>
      <c r="AK2139" s="28"/>
      <c r="AL2139" s="29"/>
      <c r="AM2139" s="29"/>
      <c r="AO2139" s="27"/>
      <c r="AP2139" s="6"/>
      <c r="AQ2139" s="28"/>
      <c r="AR2139" s="28"/>
      <c r="AS2139" s="25"/>
      <c r="AU2139" s="24"/>
      <c r="AV2139" s="24"/>
      <c r="AW2139" s="24"/>
      <c r="AX2139" s="24"/>
      <c r="AY2139" s="24"/>
      <c r="AZ2139" s="24"/>
      <c r="BA2139" s="24"/>
      <c r="BB2139" s="31"/>
      <c r="BC2139" s="23"/>
      <c r="BD2139" s="32"/>
      <c r="BE2139" s="33"/>
      <c r="BF2139" s="33"/>
      <c r="BM2139" s="35"/>
      <c r="BO2139" s="35"/>
      <c r="BP2139" s="35"/>
      <c r="BQ2139" s="35"/>
      <c r="BR2139" s="35"/>
    </row>
    <row r="2140" spans="9:70" x14ac:dyDescent="0.3">
      <c r="I2140" s="22"/>
      <c r="J2140" s="22"/>
      <c r="K2140" s="22"/>
      <c r="L2140" s="22"/>
      <c r="M2140" s="22"/>
      <c r="N2140" s="22"/>
      <c r="O2140" s="23"/>
      <c r="P2140" s="23"/>
      <c r="Q2140" s="23"/>
      <c r="R2140" s="22"/>
      <c r="S2140" s="22"/>
      <c r="T2140" s="24"/>
      <c r="U2140" s="24"/>
      <c r="V2140" s="24"/>
      <c r="W2140" s="24"/>
      <c r="X2140" s="25"/>
      <c r="Y2140" s="24"/>
      <c r="Z2140" s="24"/>
      <c r="AA2140" s="24"/>
      <c r="AB2140" s="24"/>
      <c r="AC2140" s="26"/>
      <c r="AD2140" s="24"/>
      <c r="AH2140" s="27"/>
      <c r="AI2140" s="28"/>
      <c r="AJ2140" s="28"/>
      <c r="AK2140" s="28"/>
      <c r="AL2140" s="29"/>
      <c r="AM2140" s="29"/>
      <c r="AO2140" s="27"/>
      <c r="AP2140" s="6"/>
      <c r="AQ2140" s="28"/>
      <c r="AR2140" s="28"/>
      <c r="AS2140" s="25"/>
      <c r="AU2140" s="24"/>
      <c r="AV2140" s="24"/>
      <c r="AW2140" s="24"/>
      <c r="AX2140" s="24"/>
      <c r="AY2140" s="24"/>
      <c r="AZ2140" s="24"/>
      <c r="BA2140" s="24"/>
      <c r="BB2140" s="31"/>
      <c r="BC2140" s="23"/>
      <c r="BD2140" s="32"/>
      <c r="BE2140" s="33"/>
      <c r="BF2140" s="33"/>
      <c r="BM2140" s="35"/>
      <c r="BO2140" s="35"/>
      <c r="BP2140" s="35"/>
      <c r="BQ2140" s="35"/>
      <c r="BR2140" s="35"/>
    </row>
    <row r="2141" spans="9:70" x14ac:dyDescent="0.3">
      <c r="I2141" s="22"/>
      <c r="J2141" s="22"/>
      <c r="K2141" s="22"/>
      <c r="L2141" s="22"/>
      <c r="M2141" s="22"/>
      <c r="N2141" s="22"/>
      <c r="O2141" s="23"/>
      <c r="P2141" s="23"/>
      <c r="Q2141" s="23"/>
      <c r="R2141" s="22"/>
      <c r="S2141" s="22"/>
      <c r="T2141" s="24"/>
      <c r="U2141" s="24"/>
      <c r="V2141" s="24"/>
      <c r="W2141" s="24"/>
      <c r="X2141" s="25"/>
      <c r="Y2141" s="24"/>
      <c r="Z2141" s="24"/>
      <c r="AA2141" s="24"/>
      <c r="AB2141" s="24"/>
      <c r="AC2141" s="26"/>
      <c r="AD2141" s="24"/>
      <c r="AH2141" s="27"/>
      <c r="AI2141" s="28"/>
      <c r="AJ2141" s="28"/>
      <c r="AK2141" s="28"/>
      <c r="AL2141" s="29"/>
      <c r="AM2141" s="29"/>
      <c r="AO2141" s="27"/>
      <c r="AP2141" s="6"/>
      <c r="AQ2141" s="28"/>
      <c r="AR2141" s="28"/>
      <c r="AS2141" s="25"/>
      <c r="AU2141" s="24"/>
      <c r="AV2141" s="24"/>
      <c r="AW2141" s="24"/>
      <c r="AX2141" s="24"/>
      <c r="AY2141" s="24"/>
      <c r="AZ2141" s="24"/>
      <c r="BA2141" s="24"/>
      <c r="BB2141" s="31"/>
      <c r="BC2141" s="23"/>
      <c r="BD2141" s="32"/>
      <c r="BE2141" s="33"/>
      <c r="BF2141" s="33"/>
      <c r="BM2141" s="35"/>
      <c r="BO2141" s="35"/>
      <c r="BP2141" s="35"/>
      <c r="BQ2141" s="35"/>
      <c r="BR2141" s="35"/>
    </row>
    <row r="2142" spans="9:70" x14ac:dyDescent="0.3">
      <c r="I2142" s="22"/>
      <c r="J2142" s="22"/>
      <c r="K2142" s="22"/>
      <c r="L2142" s="22"/>
      <c r="M2142" s="22"/>
      <c r="N2142" s="22"/>
      <c r="O2142" s="23"/>
      <c r="P2142" s="23"/>
      <c r="Q2142" s="23"/>
      <c r="R2142" s="22"/>
      <c r="S2142" s="22"/>
      <c r="T2142" s="24"/>
      <c r="U2142" s="24"/>
      <c r="V2142" s="24"/>
      <c r="W2142" s="24"/>
      <c r="X2142" s="25"/>
      <c r="Y2142" s="24"/>
      <c r="Z2142" s="24"/>
      <c r="AA2142" s="24"/>
      <c r="AB2142" s="24"/>
      <c r="AC2142" s="26"/>
      <c r="AD2142" s="24"/>
      <c r="AH2142" s="27"/>
      <c r="AI2142" s="28"/>
      <c r="AJ2142" s="28"/>
      <c r="AK2142" s="28"/>
      <c r="AL2142" s="29"/>
      <c r="AM2142" s="29"/>
      <c r="AO2142" s="27"/>
      <c r="AP2142" s="6"/>
      <c r="AQ2142" s="28"/>
      <c r="AR2142" s="28"/>
      <c r="AS2142" s="25"/>
      <c r="AU2142" s="24"/>
      <c r="AV2142" s="24"/>
      <c r="AW2142" s="24"/>
      <c r="AX2142" s="24"/>
      <c r="AY2142" s="24"/>
      <c r="AZ2142" s="24"/>
      <c r="BA2142" s="24"/>
      <c r="BB2142" s="31"/>
      <c r="BC2142" s="23"/>
      <c r="BD2142" s="32"/>
      <c r="BE2142" s="33"/>
      <c r="BF2142" s="33"/>
      <c r="BM2142" s="35"/>
      <c r="BO2142" s="35"/>
      <c r="BP2142" s="35"/>
      <c r="BQ2142" s="35"/>
      <c r="BR2142" s="35"/>
    </row>
    <row r="2143" spans="9:70" x14ac:dyDescent="0.3">
      <c r="I2143" s="22"/>
      <c r="J2143" s="22"/>
      <c r="K2143" s="22"/>
      <c r="L2143" s="22"/>
      <c r="M2143" s="22"/>
      <c r="N2143" s="22"/>
      <c r="O2143" s="23"/>
      <c r="P2143" s="23"/>
      <c r="Q2143" s="23"/>
      <c r="R2143" s="22"/>
      <c r="S2143" s="22"/>
      <c r="T2143" s="24"/>
      <c r="U2143" s="24"/>
      <c r="V2143" s="24"/>
      <c r="W2143" s="24"/>
      <c r="X2143" s="25"/>
      <c r="Y2143" s="24"/>
      <c r="Z2143" s="24"/>
      <c r="AA2143" s="24"/>
      <c r="AB2143" s="24"/>
      <c r="AC2143" s="26"/>
      <c r="AD2143" s="24"/>
      <c r="AH2143" s="27"/>
      <c r="AI2143" s="28"/>
      <c r="AJ2143" s="28"/>
      <c r="AK2143" s="28"/>
      <c r="AL2143" s="29"/>
      <c r="AM2143" s="29"/>
      <c r="AO2143" s="27"/>
      <c r="AP2143" s="6"/>
      <c r="AQ2143" s="28"/>
      <c r="AR2143" s="28"/>
      <c r="AS2143" s="25"/>
      <c r="AU2143" s="24"/>
      <c r="AV2143" s="24"/>
      <c r="AW2143" s="24"/>
      <c r="AX2143" s="24"/>
      <c r="AY2143" s="24"/>
      <c r="AZ2143" s="24"/>
      <c r="BA2143" s="24"/>
      <c r="BB2143" s="31"/>
      <c r="BC2143" s="23"/>
      <c r="BD2143" s="32"/>
      <c r="BE2143" s="33"/>
      <c r="BF2143" s="33"/>
      <c r="BM2143" s="35"/>
      <c r="BO2143" s="35"/>
      <c r="BP2143" s="35"/>
      <c r="BQ2143" s="35"/>
      <c r="BR2143" s="35"/>
    </row>
    <row r="2144" spans="9:70" x14ac:dyDescent="0.3">
      <c r="I2144" s="22"/>
      <c r="J2144" s="22"/>
      <c r="K2144" s="22"/>
      <c r="L2144" s="22"/>
      <c r="M2144" s="22"/>
      <c r="N2144" s="22"/>
      <c r="O2144" s="23"/>
      <c r="P2144" s="23"/>
      <c r="Q2144" s="23"/>
      <c r="R2144" s="22"/>
      <c r="S2144" s="22"/>
      <c r="T2144" s="24"/>
      <c r="U2144" s="24"/>
      <c r="V2144" s="24"/>
      <c r="W2144" s="24"/>
      <c r="X2144" s="25"/>
      <c r="Y2144" s="24"/>
      <c r="Z2144" s="24"/>
      <c r="AA2144" s="24"/>
      <c r="AB2144" s="24"/>
      <c r="AC2144" s="26"/>
      <c r="AD2144" s="24"/>
      <c r="AH2144" s="27"/>
      <c r="AI2144" s="28"/>
      <c r="AJ2144" s="28"/>
      <c r="AK2144" s="28"/>
      <c r="AL2144" s="29"/>
      <c r="AM2144" s="29"/>
      <c r="AO2144" s="27"/>
      <c r="AP2144" s="6"/>
      <c r="AQ2144" s="28"/>
      <c r="AR2144" s="28"/>
      <c r="AS2144" s="25"/>
      <c r="AU2144" s="24"/>
      <c r="AV2144" s="24"/>
      <c r="AW2144" s="24"/>
      <c r="AX2144" s="24"/>
      <c r="AY2144" s="24"/>
      <c r="AZ2144" s="24"/>
      <c r="BA2144" s="24"/>
      <c r="BB2144" s="31"/>
      <c r="BC2144" s="23"/>
      <c r="BD2144" s="32"/>
      <c r="BE2144" s="33"/>
      <c r="BF2144" s="33"/>
      <c r="BM2144" s="35"/>
      <c r="BO2144" s="35"/>
      <c r="BP2144" s="35"/>
      <c r="BQ2144" s="35"/>
      <c r="BR2144" s="35"/>
    </row>
    <row r="2145" spans="9:70" x14ac:dyDescent="0.3">
      <c r="I2145" s="22"/>
      <c r="J2145" s="22"/>
      <c r="K2145" s="22"/>
      <c r="L2145" s="22"/>
      <c r="M2145" s="22"/>
      <c r="N2145" s="22"/>
      <c r="O2145" s="23"/>
      <c r="P2145" s="23"/>
      <c r="Q2145" s="23"/>
      <c r="R2145" s="22"/>
      <c r="S2145" s="22"/>
      <c r="T2145" s="24"/>
      <c r="U2145" s="24"/>
      <c r="V2145" s="24"/>
      <c r="W2145" s="24"/>
      <c r="X2145" s="25"/>
      <c r="Y2145" s="24"/>
      <c r="Z2145" s="24"/>
      <c r="AA2145" s="24"/>
      <c r="AB2145" s="24"/>
      <c r="AC2145" s="26"/>
      <c r="AD2145" s="24"/>
      <c r="AH2145" s="27"/>
      <c r="AI2145" s="28"/>
      <c r="AJ2145" s="28"/>
      <c r="AK2145" s="28"/>
      <c r="AL2145" s="29"/>
      <c r="AM2145" s="29"/>
      <c r="AO2145" s="27"/>
      <c r="AP2145" s="6"/>
      <c r="AQ2145" s="28"/>
      <c r="AR2145" s="28"/>
      <c r="AS2145" s="25"/>
      <c r="AU2145" s="24"/>
      <c r="AV2145" s="24"/>
      <c r="AW2145" s="24"/>
      <c r="AX2145" s="24"/>
      <c r="AY2145" s="24"/>
      <c r="AZ2145" s="24"/>
      <c r="BA2145" s="24"/>
      <c r="BB2145" s="31"/>
      <c r="BC2145" s="23"/>
      <c r="BD2145" s="32"/>
      <c r="BE2145" s="33"/>
      <c r="BF2145" s="33"/>
      <c r="BM2145" s="35"/>
      <c r="BO2145" s="35"/>
      <c r="BP2145" s="35"/>
      <c r="BQ2145" s="35"/>
      <c r="BR2145" s="35"/>
    </row>
    <row r="2146" spans="9:70" x14ac:dyDescent="0.3">
      <c r="I2146" s="22"/>
      <c r="J2146" s="22"/>
      <c r="K2146" s="22"/>
      <c r="L2146" s="22"/>
      <c r="M2146" s="22"/>
      <c r="N2146" s="22"/>
      <c r="O2146" s="23"/>
      <c r="P2146" s="23"/>
      <c r="Q2146" s="23"/>
      <c r="R2146" s="22"/>
      <c r="S2146" s="22"/>
      <c r="T2146" s="24"/>
      <c r="U2146" s="24"/>
      <c r="V2146" s="24"/>
      <c r="W2146" s="24"/>
      <c r="X2146" s="25"/>
      <c r="Y2146" s="24"/>
      <c r="Z2146" s="24"/>
      <c r="AA2146" s="24"/>
      <c r="AB2146" s="24"/>
      <c r="AC2146" s="26"/>
      <c r="AD2146" s="24"/>
      <c r="AH2146" s="27"/>
      <c r="AI2146" s="28"/>
      <c r="AJ2146" s="28"/>
      <c r="AK2146" s="28"/>
      <c r="AL2146" s="29"/>
      <c r="AM2146" s="29"/>
      <c r="AO2146" s="27"/>
      <c r="AP2146" s="6"/>
      <c r="AQ2146" s="28"/>
      <c r="AR2146" s="28"/>
      <c r="AS2146" s="25"/>
      <c r="AU2146" s="24"/>
      <c r="AV2146" s="24"/>
      <c r="AW2146" s="24"/>
      <c r="AX2146" s="24"/>
      <c r="AY2146" s="24"/>
      <c r="AZ2146" s="24"/>
      <c r="BA2146" s="24"/>
      <c r="BB2146" s="31"/>
      <c r="BC2146" s="23"/>
      <c r="BD2146" s="32"/>
      <c r="BE2146" s="33"/>
      <c r="BF2146" s="33"/>
      <c r="BM2146" s="35"/>
      <c r="BO2146" s="35"/>
      <c r="BP2146" s="35"/>
      <c r="BQ2146" s="35"/>
      <c r="BR2146" s="35"/>
    </row>
    <row r="2147" spans="9:70" x14ac:dyDescent="0.3">
      <c r="I2147" s="22"/>
      <c r="J2147" s="22"/>
      <c r="K2147" s="22"/>
      <c r="L2147" s="22"/>
      <c r="M2147" s="22"/>
      <c r="N2147" s="22"/>
      <c r="O2147" s="23"/>
      <c r="P2147" s="23"/>
      <c r="Q2147" s="23"/>
      <c r="R2147" s="22"/>
      <c r="S2147" s="22"/>
      <c r="T2147" s="24"/>
      <c r="U2147" s="24"/>
      <c r="V2147" s="24"/>
      <c r="W2147" s="24"/>
      <c r="X2147" s="25"/>
      <c r="Y2147" s="24"/>
      <c r="Z2147" s="24"/>
      <c r="AA2147" s="24"/>
      <c r="AB2147" s="24"/>
      <c r="AC2147" s="26"/>
      <c r="AD2147" s="24"/>
      <c r="AH2147" s="27"/>
      <c r="AI2147" s="28"/>
      <c r="AJ2147" s="28"/>
      <c r="AK2147" s="28"/>
      <c r="AL2147" s="29"/>
      <c r="AM2147" s="29"/>
      <c r="AO2147" s="27"/>
      <c r="AP2147" s="6"/>
      <c r="AQ2147" s="28"/>
      <c r="AR2147" s="28"/>
      <c r="AS2147" s="25"/>
      <c r="AU2147" s="24"/>
      <c r="AV2147" s="24"/>
      <c r="AW2147" s="24"/>
      <c r="AX2147" s="24"/>
      <c r="AY2147" s="24"/>
      <c r="AZ2147" s="24"/>
      <c r="BA2147" s="24"/>
      <c r="BB2147" s="31"/>
      <c r="BC2147" s="23"/>
      <c r="BD2147" s="32"/>
      <c r="BE2147" s="33"/>
      <c r="BF2147" s="33"/>
      <c r="BM2147" s="35"/>
      <c r="BO2147" s="35"/>
      <c r="BP2147" s="35"/>
      <c r="BQ2147" s="35"/>
      <c r="BR2147" s="35"/>
    </row>
    <row r="2148" spans="9:70" x14ac:dyDescent="0.3">
      <c r="I2148" s="22"/>
      <c r="J2148" s="22"/>
      <c r="K2148" s="22"/>
      <c r="L2148" s="22"/>
      <c r="M2148" s="22"/>
      <c r="N2148" s="22"/>
      <c r="O2148" s="23"/>
      <c r="P2148" s="23"/>
      <c r="Q2148" s="23"/>
      <c r="R2148" s="22"/>
      <c r="S2148" s="22"/>
      <c r="T2148" s="24"/>
      <c r="U2148" s="24"/>
      <c r="V2148" s="24"/>
      <c r="W2148" s="24"/>
      <c r="X2148" s="25"/>
      <c r="Y2148" s="24"/>
      <c r="Z2148" s="24"/>
      <c r="AA2148" s="24"/>
      <c r="AB2148" s="24"/>
      <c r="AC2148" s="26"/>
      <c r="AD2148" s="24"/>
      <c r="AH2148" s="27"/>
      <c r="AI2148" s="28"/>
      <c r="AJ2148" s="28"/>
      <c r="AK2148" s="28"/>
      <c r="AL2148" s="29"/>
      <c r="AM2148" s="29"/>
      <c r="AO2148" s="27"/>
      <c r="AP2148" s="6"/>
      <c r="AQ2148" s="28"/>
      <c r="AR2148" s="28"/>
      <c r="AS2148" s="25"/>
      <c r="AU2148" s="24"/>
      <c r="AV2148" s="24"/>
      <c r="AW2148" s="24"/>
      <c r="AX2148" s="24"/>
      <c r="AY2148" s="24"/>
      <c r="AZ2148" s="24"/>
      <c r="BA2148" s="24"/>
      <c r="BB2148" s="31"/>
      <c r="BC2148" s="23"/>
      <c r="BD2148" s="32"/>
      <c r="BE2148" s="33"/>
      <c r="BF2148" s="33"/>
      <c r="BM2148" s="35"/>
      <c r="BO2148" s="35"/>
      <c r="BP2148" s="35"/>
      <c r="BQ2148" s="35"/>
      <c r="BR2148" s="35"/>
    </row>
    <row r="2149" spans="9:70" x14ac:dyDescent="0.3">
      <c r="I2149" s="22"/>
      <c r="J2149" s="22"/>
      <c r="K2149" s="22"/>
      <c r="L2149" s="22"/>
      <c r="M2149" s="22"/>
      <c r="N2149" s="22"/>
      <c r="O2149" s="23"/>
      <c r="P2149" s="23"/>
      <c r="Q2149" s="23"/>
      <c r="R2149" s="22"/>
      <c r="S2149" s="22"/>
      <c r="T2149" s="24"/>
      <c r="U2149" s="24"/>
      <c r="V2149" s="24"/>
      <c r="W2149" s="24"/>
      <c r="X2149" s="25"/>
      <c r="Y2149" s="24"/>
      <c r="Z2149" s="24"/>
      <c r="AA2149" s="24"/>
      <c r="AB2149" s="24"/>
      <c r="AC2149" s="26"/>
      <c r="AD2149" s="24"/>
      <c r="AH2149" s="27"/>
      <c r="AI2149" s="28"/>
      <c r="AJ2149" s="28"/>
      <c r="AK2149" s="28"/>
      <c r="AL2149" s="29"/>
      <c r="AM2149" s="29"/>
      <c r="AO2149" s="27"/>
      <c r="AP2149" s="6"/>
      <c r="AQ2149" s="28"/>
      <c r="AR2149" s="28"/>
      <c r="AS2149" s="25"/>
      <c r="AU2149" s="24"/>
      <c r="AV2149" s="24"/>
      <c r="AW2149" s="24"/>
      <c r="AX2149" s="24"/>
      <c r="AY2149" s="24"/>
      <c r="AZ2149" s="24"/>
      <c r="BA2149" s="24"/>
      <c r="BB2149" s="31"/>
      <c r="BC2149" s="23"/>
      <c r="BD2149" s="32"/>
      <c r="BE2149" s="33"/>
      <c r="BF2149" s="33"/>
      <c r="BM2149" s="35"/>
      <c r="BO2149" s="35"/>
      <c r="BP2149" s="35"/>
      <c r="BQ2149" s="35"/>
      <c r="BR2149" s="35"/>
    </row>
    <row r="2150" spans="9:70" x14ac:dyDescent="0.3">
      <c r="I2150" s="22"/>
      <c r="J2150" s="22"/>
      <c r="K2150" s="22"/>
      <c r="L2150" s="22"/>
      <c r="M2150" s="22"/>
      <c r="N2150" s="22"/>
      <c r="O2150" s="23"/>
      <c r="P2150" s="23"/>
      <c r="Q2150" s="23"/>
      <c r="R2150" s="22"/>
      <c r="S2150" s="22"/>
      <c r="T2150" s="24"/>
      <c r="U2150" s="24"/>
      <c r="V2150" s="24"/>
      <c r="W2150" s="24"/>
      <c r="X2150" s="25"/>
      <c r="Y2150" s="24"/>
      <c r="Z2150" s="24"/>
      <c r="AA2150" s="24"/>
      <c r="AB2150" s="24"/>
      <c r="AC2150" s="26"/>
      <c r="AD2150" s="24"/>
      <c r="AH2150" s="27"/>
      <c r="AI2150" s="28"/>
      <c r="AJ2150" s="28"/>
      <c r="AK2150" s="28"/>
      <c r="AL2150" s="29"/>
      <c r="AM2150" s="29"/>
      <c r="AO2150" s="27"/>
      <c r="AP2150" s="6"/>
      <c r="AQ2150" s="28"/>
      <c r="AR2150" s="28"/>
      <c r="AS2150" s="25"/>
      <c r="AU2150" s="24"/>
      <c r="AV2150" s="24"/>
      <c r="AW2150" s="24"/>
      <c r="AX2150" s="24"/>
      <c r="AY2150" s="24"/>
      <c r="AZ2150" s="24"/>
      <c r="BA2150" s="24"/>
      <c r="BB2150" s="31"/>
      <c r="BC2150" s="23"/>
      <c r="BD2150" s="32"/>
      <c r="BE2150" s="33"/>
      <c r="BF2150" s="33"/>
      <c r="BM2150" s="35"/>
      <c r="BO2150" s="35"/>
      <c r="BP2150" s="35"/>
      <c r="BQ2150" s="35"/>
      <c r="BR2150" s="35"/>
    </row>
    <row r="2151" spans="9:70" x14ac:dyDescent="0.3">
      <c r="I2151" s="22"/>
      <c r="J2151" s="22"/>
      <c r="K2151" s="22"/>
      <c r="L2151" s="22"/>
      <c r="M2151" s="22"/>
      <c r="N2151" s="22"/>
      <c r="O2151" s="23"/>
      <c r="P2151" s="23"/>
      <c r="Q2151" s="23"/>
      <c r="R2151" s="22"/>
      <c r="S2151" s="22"/>
      <c r="T2151" s="24"/>
      <c r="U2151" s="24"/>
      <c r="V2151" s="24"/>
      <c r="W2151" s="24"/>
      <c r="X2151" s="25"/>
      <c r="Y2151" s="24"/>
      <c r="Z2151" s="24"/>
      <c r="AA2151" s="24"/>
      <c r="AB2151" s="24"/>
      <c r="AC2151" s="26"/>
      <c r="AD2151" s="24"/>
      <c r="AH2151" s="27"/>
      <c r="AI2151" s="28"/>
      <c r="AJ2151" s="28"/>
      <c r="AK2151" s="28"/>
      <c r="AL2151" s="29"/>
      <c r="AM2151" s="29"/>
      <c r="AO2151" s="27"/>
      <c r="AP2151" s="6"/>
      <c r="AQ2151" s="28"/>
      <c r="AR2151" s="28"/>
      <c r="AS2151" s="25"/>
      <c r="AU2151" s="24"/>
      <c r="AV2151" s="24"/>
      <c r="AW2151" s="24"/>
      <c r="AX2151" s="24"/>
      <c r="AY2151" s="24"/>
      <c r="AZ2151" s="24"/>
      <c r="BA2151" s="24"/>
      <c r="BB2151" s="31"/>
      <c r="BC2151" s="23"/>
      <c r="BD2151" s="32"/>
      <c r="BE2151" s="33"/>
      <c r="BF2151" s="33"/>
      <c r="BM2151" s="35"/>
      <c r="BO2151" s="35"/>
      <c r="BP2151" s="35"/>
      <c r="BQ2151" s="35"/>
      <c r="BR2151" s="35"/>
    </row>
    <row r="2152" spans="9:70" x14ac:dyDescent="0.3">
      <c r="I2152" s="22"/>
      <c r="J2152" s="22"/>
      <c r="K2152" s="22"/>
      <c r="L2152" s="22"/>
      <c r="M2152" s="22"/>
      <c r="N2152" s="22"/>
      <c r="O2152" s="23"/>
      <c r="P2152" s="23"/>
      <c r="Q2152" s="23"/>
      <c r="R2152" s="22"/>
      <c r="S2152" s="22"/>
      <c r="T2152" s="24"/>
      <c r="U2152" s="24"/>
      <c r="V2152" s="24"/>
      <c r="W2152" s="24"/>
      <c r="X2152" s="25"/>
      <c r="Y2152" s="24"/>
      <c r="Z2152" s="24"/>
      <c r="AA2152" s="24"/>
      <c r="AB2152" s="24"/>
      <c r="AC2152" s="26"/>
      <c r="AD2152" s="24"/>
      <c r="AH2152" s="27"/>
      <c r="AI2152" s="28"/>
      <c r="AJ2152" s="28"/>
      <c r="AK2152" s="28"/>
      <c r="AL2152" s="29"/>
      <c r="AM2152" s="29"/>
      <c r="AO2152" s="27"/>
      <c r="AP2152" s="6"/>
      <c r="AQ2152" s="28"/>
      <c r="AR2152" s="28"/>
      <c r="AS2152" s="25"/>
      <c r="AU2152" s="24"/>
      <c r="AV2152" s="24"/>
      <c r="AW2152" s="24"/>
      <c r="AX2152" s="24"/>
      <c r="AY2152" s="24"/>
      <c r="AZ2152" s="24"/>
      <c r="BA2152" s="24"/>
      <c r="BB2152" s="31"/>
      <c r="BC2152" s="23"/>
      <c r="BD2152" s="32"/>
      <c r="BE2152" s="33"/>
      <c r="BF2152" s="33"/>
      <c r="BM2152" s="35"/>
      <c r="BO2152" s="35"/>
      <c r="BP2152" s="35"/>
      <c r="BQ2152" s="35"/>
      <c r="BR2152" s="35"/>
    </row>
    <row r="2153" spans="9:70" x14ac:dyDescent="0.3">
      <c r="I2153" s="22"/>
      <c r="J2153" s="22"/>
      <c r="K2153" s="22"/>
      <c r="L2153" s="22"/>
      <c r="M2153" s="22"/>
      <c r="N2153" s="22"/>
      <c r="O2153" s="23"/>
      <c r="P2153" s="23"/>
      <c r="Q2153" s="23"/>
      <c r="R2153" s="22"/>
      <c r="S2153" s="22"/>
      <c r="T2153" s="24"/>
      <c r="U2153" s="24"/>
      <c r="V2153" s="24"/>
      <c r="W2153" s="24"/>
      <c r="X2153" s="25"/>
      <c r="Y2153" s="24"/>
      <c r="Z2153" s="24"/>
      <c r="AA2153" s="24"/>
      <c r="AB2153" s="24"/>
      <c r="AC2153" s="26"/>
      <c r="AD2153" s="24"/>
      <c r="AH2153" s="27"/>
      <c r="AI2153" s="28"/>
      <c r="AJ2153" s="28"/>
      <c r="AK2153" s="28"/>
      <c r="AL2153" s="29"/>
      <c r="AM2153" s="29"/>
      <c r="AO2153" s="27"/>
      <c r="AP2153" s="6"/>
      <c r="AQ2153" s="28"/>
      <c r="AR2153" s="28"/>
      <c r="AS2153" s="25"/>
      <c r="AU2153" s="24"/>
      <c r="AV2153" s="24"/>
      <c r="AW2153" s="24"/>
      <c r="AX2153" s="24"/>
      <c r="AY2153" s="24"/>
      <c r="AZ2153" s="24"/>
      <c r="BA2153" s="24"/>
      <c r="BB2153" s="31"/>
      <c r="BC2153" s="23"/>
      <c r="BD2153" s="32"/>
      <c r="BE2153" s="33"/>
      <c r="BF2153" s="33"/>
      <c r="BM2153" s="35"/>
      <c r="BO2153" s="35"/>
      <c r="BP2153" s="35"/>
      <c r="BQ2153" s="35"/>
      <c r="BR2153" s="35"/>
    </row>
    <row r="2154" spans="9:70" x14ac:dyDescent="0.3">
      <c r="I2154" s="22"/>
      <c r="J2154" s="22"/>
      <c r="K2154" s="22"/>
      <c r="L2154" s="22"/>
      <c r="M2154" s="22"/>
      <c r="N2154" s="22"/>
      <c r="O2154" s="23"/>
      <c r="P2154" s="23"/>
      <c r="Q2154" s="23"/>
      <c r="R2154" s="22"/>
      <c r="S2154" s="22"/>
      <c r="T2154" s="24"/>
      <c r="U2154" s="24"/>
      <c r="V2154" s="24"/>
      <c r="W2154" s="24"/>
      <c r="X2154" s="25"/>
      <c r="Y2154" s="24"/>
      <c r="Z2154" s="24"/>
      <c r="AA2154" s="24"/>
      <c r="AB2154" s="24"/>
      <c r="AC2154" s="26"/>
      <c r="AD2154" s="24"/>
      <c r="AH2154" s="27"/>
      <c r="AI2154" s="28"/>
      <c r="AJ2154" s="28"/>
      <c r="AK2154" s="28"/>
      <c r="AL2154" s="29"/>
      <c r="AM2154" s="29"/>
      <c r="AO2154" s="27"/>
      <c r="AP2154" s="6"/>
      <c r="AQ2154" s="28"/>
      <c r="AR2154" s="28"/>
      <c r="AS2154" s="25"/>
      <c r="AU2154" s="24"/>
      <c r="AV2154" s="24"/>
      <c r="AW2154" s="24"/>
      <c r="AX2154" s="24"/>
      <c r="AY2154" s="24"/>
      <c r="AZ2154" s="24"/>
      <c r="BA2154" s="24"/>
      <c r="BB2154" s="31"/>
      <c r="BC2154" s="23"/>
      <c r="BD2154" s="32"/>
      <c r="BE2154" s="33"/>
      <c r="BF2154" s="33"/>
      <c r="BM2154" s="35"/>
      <c r="BO2154" s="35"/>
      <c r="BP2154" s="35"/>
      <c r="BQ2154" s="35"/>
      <c r="BR2154" s="35"/>
    </row>
    <row r="2155" spans="9:70" x14ac:dyDescent="0.3">
      <c r="I2155" s="22"/>
      <c r="J2155" s="22"/>
      <c r="K2155" s="22"/>
      <c r="L2155" s="22"/>
      <c r="M2155" s="22"/>
      <c r="N2155" s="22"/>
      <c r="O2155" s="23"/>
      <c r="P2155" s="23"/>
      <c r="Q2155" s="23"/>
      <c r="R2155" s="22"/>
      <c r="S2155" s="22"/>
      <c r="T2155" s="24"/>
      <c r="U2155" s="24"/>
      <c r="V2155" s="24"/>
      <c r="W2155" s="24"/>
      <c r="X2155" s="25"/>
      <c r="Y2155" s="24"/>
      <c r="Z2155" s="24"/>
      <c r="AA2155" s="24"/>
      <c r="AB2155" s="24"/>
      <c r="AC2155" s="26"/>
      <c r="AD2155" s="24"/>
      <c r="AH2155" s="27"/>
      <c r="AI2155" s="28"/>
      <c r="AJ2155" s="28"/>
      <c r="AK2155" s="28"/>
      <c r="AL2155" s="29"/>
      <c r="AM2155" s="29"/>
      <c r="AO2155" s="27"/>
      <c r="AP2155" s="6"/>
      <c r="AQ2155" s="28"/>
      <c r="AR2155" s="28"/>
      <c r="AS2155" s="25"/>
      <c r="AU2155" s="24"/>
      <c r="AV2155" s="24"/>
      <c r="AW2155" s="24"/>
      <c r="AX2155" s="24"/>
      <c r="AY2155" s="24"/>
      <c r="AZ2155" s="24"/>
      <c r="BA2155" s="24"/>
      <c r="BB2155" s="31"/>
      <c r="BC2155" s="23"/>
      <c r="BD2155" s="32"/>
      <c r="BE2155" s="33"/>
      <c r="BF2155" s="33"/>
      <c r="BM2155" s="35"/>
      <c r="BO2155" s="35"/>
      <c r="BP2155" s="35"/>
      <c r="BQ2155" s="35"/>
      <c r="BR2155" s="35"/>
    </row>
    <row r="2156" spans="9:70" x14ac:dyDescent="0.3">
      <c r="I2156" s="22"/>
      <c r="J2156" s="22"/>
      <c r="K2156" s="22"/>
      <c r="L2156" s="22"/>
      <c r="M2156" s="22"/>
      <c r="N2156" s="22"/>
      <c r="O2156" s="23"/>
      <c r="P2156" s="23"/>
      <c r="Q2156" s="23"/>
      <c r="R2156" s="22"/>
      <c r="S2156" s="22"/>
      <c r="T2156" s="24"/>
      <c r="U2156" s="24"/>
      <c r="V2156" s="24"/>
      <c r="W2156" s="24"/>
      <c r="X2156" s="25"/>
      <c r="Y2156" s="24"/>
      <c r="Z2156" s="24"/>
      <c r="AA2156" s="24"/>
      <c r="AB2156" s="24"/>
      <c r="AC2156" s="26"/>
      <c r="AD2156" s="24"/>
      <c r="AH2156" s="27"/>
      <c r="AI2156" s="28"/>
      <c r="AJ2156" s="28"/>
      <c r="AK2156" s="28"/>
      <c r="AL2156" s="29"/>
      <c r="AM2156" s="29"/>
      <c r="AO2156" s="27"/>
      <c r="AP2156" s="6"/>
      <c r="AQ2156" s="28"/>
      <c r="AR2156" s="28"/>
      <c r="AS2156" s="25"/>
      <c r="AU2156" s="24"/>
      <c r="AV2156" s="24"/>
      <c r="AW2156" s="24"/>
      <c r="AX2156" s="24"/>
      <c r="AY2156" s="24"/>
      <c r="AZ2156" s="24"/>
      <c r="BA2156" s="24"/>
      <c r="BB2156" s="31"/>
      <c r="BC2156" s="23"/>
      <c r="BD2156" s="32"/>
      <c r="BE2156" s="33"/>
      <c r="BF2156" s="33"/>
      <c r="BM2156" s="35"/>
      <c r="BO2156" s="35"/>
      <c r="BP2156" s="35"/>
      <c r="BQ2156" s="35"/>
      <c r="BR2156" s="35"/>
    </row>
    <row r="2157" spans="9:70" x14ac:dyDescent="0.3">
      <c r="I2157" s="22"/>
      <c r="J2157" s="22"/>
      <c r="K2157" s="22"/>
      <c r="L2157" s="22"/>
      <c r="M2157" s="22"/>
      <c r="N2157" s="22"/>
      <c r="O2157" s="23"/>
      <c r="P2157" s="23"/>
      <c r="Q2157" s="23"/>
      <c r="R2157" s="22"/>
      <c r="S2157" s="22"/>
      <c r="T2157" s="24"/>
      <c r="U2157" s="24"/>
      <c r="V2157" s="24"/>
      <c r="W2157" s="24"/>
      <c r="X2157" s="25"/>
      <c r="Y2157" s="24"/>
      <c r="Z2157" s="24"/>
      <c r="AA2157" s="24"/>
      <c r="AB2157" s="24"/>
      <c r="AC2157" s="26"/>
      <c r="AD2157" s="24"/>
      <c r="AH2157" s="27"/>
      <c r="AI2157" s="28"/>
      <c r="AJ2157" s="28"/>
      <c r="AK2157" s="28"/>
      <c r="AL2157" s="29"/>
      <c r="AM2157" s="29"/>
      <c r="AO2157" s="27"/>
      <c r="AP2157" s="6"/>
      <c r="AQ2157" s="28"/>
      <c r="AR2157" s="28"/>
      <c r="AS2157" s="25"/>
      <c r="AU2157" s="24"/>
      <c r="AV2157" s="24"/>
      <c r="AW2157" s="24"/>
      <c r="AX2157" s="24"/>
      <c r="AY2157" s="24"/>
      <c r="AZ2157" s="24"/>
      <c r="BA2157" s="24"/>
      <c r="BB2157" s="31"/>
      <c r="BC2157" s="23"/>
      <c r="BD2157" s="32"/>
      <c r="BE2157" s="33"/>
      <c r="BF2157" s="33"/>
      <c r="BM2157" s="35"/>
      <c r="BO2157" s="35"/>
      <c r="BP2157" s="35"/>
      <c r="BQ2157" s="35"/>
      <c r="BR2157" s="35"/>
    </row>
    <row r="2158" spans="9:70" x14ac:dyDescent="0.3">
      <c r="I2158" s="22"/>
      <c r="J2158" s="22"/>
      <c r="K2158" s="22"/>
      <c r="L2158" s="22"/>
      <c r="M2158" s="22"/>
      <c r="N2158" s="22"/>
      <c r="O2158" s="23"/>
      <c r="P2158" s="23"/>
      <c r="Q2158" s="23"/>
      <c r="R2158" s="22"/>
      <c r="S2158" s="22"/>
      <c r="T2158" s="24"/>
      <c r="U2158" s="24"/>
      <c r="V2158" s="24"/>
      <c r="W2158" s="24"/>
      <c r="X2158" s="25"/>
      <c r="Y2158" s="24"/>
      <c r="Z2158" s="24"/>
      <c r="AA2158" s="24"/>
      <c r="AB2158" s="24"/>
      <c r="AC2158" s="26"/>
      <c r="AD2158" s="24"/>
      <c r="AH2158" s="27"/>
      <c r="AI2158" s="28"/>
      <c r="AJ2158" s="28"/>
      <c r="AK2158" s="28"/>
      <c r="AL2158" s="29"/>
      <c r="AM2158" s="29"/>
      <c r="AO2158" s="27"/>
      <c r="AP2158" s="6"/>
      <c r="AQ2158" s="28"/>
      <c r="AR2158" s="28"/>
      <c r="AS2158" s="25"/>
      <c r="AU2158" s="24"/>
      <c r="AV2158" s="24"/>
      <c r="AW2158" s="24"/>
      <c r="AX2158" s="24"/>
      <c r="AY2158" s="24"/>
      <c r="AZ2158" s="24"/>
      <c r="BA2158" s="24"/>
      <c r="BB2158" s="31"/>
      <c r="BC2158" s="23"/>
      <c r="BD2158" s="32"/>
      <c r="BE2158" s="33"/>
      <c r="BF2158" s="33"/>
      <c r="BM2158" s="35"/>
      <c r="BO2158" s="35"/>
      <c r="BP2158" s="35"/>
      <c r="BQ2158" s="35"/>
      <c r="BR2158" s="35"/>
    </row>
    <row r="2159" spans="9:70" x14ac:dyDescent="0.3">
      <c r="I2159" s="22"/>
      <c r="J2159" s="22"/>
      <c r="K2159" s="22"/>
      <c r="L2159" s="22"/>
      <c r="M2159" s="22"/>
      <c r="N2159" s="22"/>
      <c r="O2159" s="23"/>
      <c r="P2159" s="23"/>
      <c r="Q2159" s="23"/>
      <c r="R2159" s="22"/>
      <c r="S2159" s="22"/>
      <c r="T2159" s="24"/>
      <c r="U2159" s="24"/>
      <c r="V2159" s="24"/>
      <c r="W2159" s="24"/>
      <c r="X2159" s="25"/>
      <c r="Y2159" s="24"/>
      <c r="Z2159" s="24"/>
      <c r="AA2159" s="24"/>
      <c r="AB2159" s="24"/>
      <c r="AC2159" s="26"/>
      <c r="AD2159" s="24"/>
      <c r="AH2159" s="27"/>
      <c r="AI2159" s="28"/>
      <c r="AJ2159" s="28"/>
      <c r="AK2159" s="28"/>
      <c r="AL2159" s="29"/>
      <c r="AM2159" s="29"/>
      <c r="AO2159" s="27"/>
      <c r="AP2159" s="6"/>
      <c r="AQ2159" s="28"/>
      <c r="AR2159" s="28"/>
      <c r="AS2159" s="25"/>
      <c r="AU2159" s="24"/>
      <c r="AV2159" s="24"/>
      <c r="AW2159" s="24"/>
      <c r="AX2159" s="24"/>
      <c r="AY2159" s="24"/>
      <c r="AZ2159" s="24"/>
      <c r="BA2159" s="24"/>
      <c r="BB2159" s="31"/>
      <c r="BC2159" s="23"/>
      <c r="BD2159" s="32"/>
      <c r="BE2159" s="33"/>
      <c r="BF2159" s="33"/>
      <c r="BM2159" s="35"/>
      <c r="BO2159" s="35"/>
      <c r="BP2159" s="35"/>
      <c r="BQ2159" s="35"/>
      <c r="BR2159" s="35"/>
    </row>
    <row r="2160" spans="9:70" x14ac:dyDescent="0.3">
      <c r="I2160" s="22"/>
      <c r="J2160" s="22"/>
      <c r="K2160" s="22"/>
      <c r="L2160" s="22"/>
      <c r="M2160" s="22"/>
      <c r="N2160" s="22"/>
      <c r="O2160" s="23"/>
      <c r="P2160" s="23"/>
      <c r="Q2160" s="23"/>
      <c r="R2160" s="22"/>
      <c r="S2160" s="22"/>
      <c r="T2160" s="24"/>
      <c r="U2160" s="24"/>
      <c r="V2160" s="24"/>
      <c r="W2160" s="24"/>
      <c r="X2160" s="25"/>
      <c r="Y2160" s="24"/>
      <c r="Z2160" s="24"/>
      <c r="AA2160" s="24"/>
      <c r="AB2160" s="24"/>
      <c r="AC2160" s="26"/>
      <c r="AD2160" s="24"/>
      <c r="AH2160" s="27"/>
      <c r="AI2160" s="28"/>
      <c r="AJ2160" s="28"/>
      <c r="AK2160" s="28"/>
      <c r="AL2160" s="29"/>
      <c r="AM2160" s="29"/>
      <c r="AO2160" s="27"/>
      <c r="AP2160" s="6"/>
      <c r="AQ2160" s="28"/>
      <c r="AR2160" s="28"/>
      <c r="AS2160" s="25"/>
      <c r="AU2160" s="24"/>
      <c r="AV2160" s="24"/>
      <c r="AW2160" s="24"/>
      <c r="AX2160" s="24"/>
      <c r="AY2160" s="24"/>
      <c r="AZ2160" s="24"/>
      <c r="BA2160" s="24"/>
      <c r="BB2160" s="31"/>
      <c r="BC2160" s="23"/>
      <c r="BD2160" s="32"/>
      <c r="BE2160" s="33"/>
      <c r="BF2160" s="33"/>
      <c r="BM2160" s="35"/>
      <c r="BO2160" s="35"/>
      <c r="BP2160" s="35"/>
      <c r="BQ2160" s="35"/>
      <c r="BR2160" s="35"/>
    </row>
    <row r="2161" spans="9:70" x14ac:dyDescent="0.3">
      <c r="I2161" s="22"/>
      <c r="J2161" s="22"/>
      <c r="K2161" s="22"/>
      <c r="L2161" s="22"/>
      <c r="M2161" s="22"/>
      <c r="N2161" s="22"/>
      <c r="O2161" s="23"/>
      <c r="P2161" s="23"/>
      <c r="Q2161" s="23"/>
      <c r="R2161" s="22"/>
      <c r="S2161" s="22"/>
      <c r="T2161" s="24"/>
      <c r="U2161" s="24"/>
      <c r="V2161" s="24"/>
      <c r="W2161" s="24"/>
      <c r="X2161" s="25"/>
      <c r="Y2161" s="24"/>
      <c r="Z2161" s="24"/>
      <c r="AA2161" s="24"/>
      <c r="AB2161" s="24"/>
      <c r="AC2161" s="26"/>
      <c r="AD2161" s="24"/>
      <c r="AH2161" s="27"/>
      <c r="AI2161" s="28"/>
      <c r="AJ2161" s="28"/>
      <c r="AK2161" s="28"/>
      <c r="AL2161" s="29"/>
      <c r="AM2161" s="29"/>
      <c r="AO2161" s="27"/>
      <c r="AP2161" s="6"/>
      <c r="AQ2161" s="28"/>
      <c r="AR2161" s="28"/>
      <c r="AS2161" s="25"/>
      <c r="AU2161" s="24"/>
      <c r="AV2161" s="24"/>
      <c r="AW2161" s="24"/>
      <c r="AX2161" s="24"/>
      <c r="AY2161" s="24"/>
      <c r="AZ2161" s="24"/>
      <c r="BA2161" s="24"/>
      <c r="BB2161" s="31"/>
      <c r="BC2161" s="23"/>
      <c r="BD2161" s="32"/>
      <c r="BE2161" s="33"/>
      <c r="BF2161" s="33"/>
      <c r="BM2161" s="35"/>
      <c r="BO2161" s="35"/>
      <c r="BP2161" s="35"/>
      <c r="BQ2161" s="35"/>
      <c r="BR2161" s="35"/>
    </row>
    <row r="2162" spans="9:70" x14ac:dyDescent="0.3">
      <c r="I2162" s="22"/>
      <c r="J2162" s="22"/>
      <c r="K2162" s="22"/>
      <c r="L2162" s="22"/>
      <c r="M2162" s="22"/>
      <c r="N2162" s="22"/>
      <c r="O2162" s="23"/>
      <c r="P2162" s="23"/>
      <c r="Q2162" s="23"/>
      <c r="R2162" s="22"/>
      <c r="S2162" s="22"/>
      <c r="T2162" s="24"/>
      <c r="U2162" s="24"/>
      <c r="V2162" s="24"/>
      <c r="W2162" s="24"/>
      <c r="X2162" s="25"/>
      <c r="Y2162" s="24"/>
      <c r="Z2162" s="24"/>
      <c r="AA2162" s="24"/>
      <c r="AB2162" s="24"/>
      <c r="AC2162" s="26"/>
      <c r="AD2162" s="24"/>
      <c r="AH2162" s="27"/>
      <c r="AI2162" s="28"/>
      <c r="AJ2162" s="28"/>
      <c r="AK2162" s="28"/>
      <c r="AL2162" s="29"/>
      <c r="AM2162" s="29"/>
      <c r="AO2162" s="27"/>
      <c r="AP2162" s="6"/>
      <c r="AQ2162" s="28"/>
      <c r="AR2162" s="28"/>
      <c r="AS2162" s="25"/>
      <c r="AU2162" s="24"/>
      <c r="AV2162" s="24"/>
      <c r="AW2162" s="24"/>
      <c r="AX2162" s="24"/>
      <c r="AY2162" s="24"/>
      <c r="AZ2162" s="24"/>
      <c r="BA2162" s="24"/>
      <c r="BB2162" s="31"/>
      <c r="BC2162" s="23"/>
      <c r="BD2162" s="32"/>
      <c r="BE2162" s="33"/>
      <c r="BF2162" s="33"/>
      <c r="BM2162" s="35"/>
      <c r="BO2162" s="35"/>
      <c r="BP2162" s="35"/>
      <c r="BQ2162" s="35"/>
      <c r="BR2162" s="35"/>
    </row>
    <row r="2163" spans="9:70" x14ac:dyDescent="0.3">
      <c r="I2163" s="22"/>
      <c r="J2163" s="22"/>
      <c r="K2163" s="22"/>
      <c r="L2163" s="22"/>
      <c r="M2163" s="22"/>
      <c r="N2163" s="22"/>
      <c r="O2163" s="23"/>
      <c r="P2163" s="23"/>
      <c r="Q2163" s="23"/>
      <c r="R2163" s="22"/>
      <c r="S2163" s="22"/>
      <c r="T2163" s="24"/>
      <c r="U2163" s="24"/>
      <c r="V2163" s="24"/>
      <c r="W2163" s="24"/>
      <c r="X2163" s="25"/>
      <c r="Y2163" s="24"/>
      <c r="Z2163" s="24"/>
      <c r="AA2163" s="24"/>
      <c r="AB2163" s="24"/>
      <c r="AC2163" s="26"/>
      <c r="AD2163" s="24"/>
      <c r="AH2163" s="27"/>
      <c r="AI2163" s="28"/>
      <c r="AJ2163" s="28"/>
      <c r="AK2163" s="28"/>
      <c r="AL2163" s="29"/>
      <c r="AM2163" s="29"/>
      <c r="AO2163" s="27"/>
      <c r="AP2163" s="6"/>
      <c r="AQ2163" s="28"/>
      <c r="AR2163" s="28"/>
      <c r="AS2163" s="25"/>
      <c r="AU2163" s="24"/>
      <c r="AV2163" s="24"/>
      <c r="AW2163" s="24"/>
      <c r="AX2163" s="24"/>
      <c r="AY2163" s="24"/>
      <c r="AZ2163" s="24"/>
      <c r="BA2163" s="24"/>
      <c r="BB2163" s="31"/>
      <c r="BC2163" s="23"/>
      <c r="BD2163" s="32"/>
      <c r="BE2163" s="33"/>
      <c r="BF2163" s="33"/>
      <c r="BM2163" s="35"/>
      <c r="BO2163" s="35"/>
      <c r="BP2163" s="35"/>
      <c r="BQ2163" s="35"/>
      <c r="BR2163" s="35"/>
    </row>
    <row r="2164" spans="9:70" x14ac:dyDescent="0.3">
      <c r="I2164" s="22"/>
      <c r="J2164" s="22"/>
      <c r="K2164" s="22"/>
      <c r="L2164" s="22"/>
      <c r="M2164" s="22"/>
      <c r="N2164" s="22"/>
      <c r="O2164" s="23"/>
      <c r="P2164" s="23"/>
      <c r="Q2164" s="23"/>
      <c r="R2164" s="22"/>
      <c r="S2164" s="22"/>
      <c r="T2164" s="24"/>
      <c r="U2164" s="24"/>
      <c r="V2164" s="24"/>
      <c r="W2164" s="24"/>
      <c r="X2164" s="25"/>
      <c r="Y2164" s="24"/>
      <c r="Z2164" s="24"/>
      <c r="AA2164" s="24"/>
      <c r="AB2164" s="24"/>
      <c r="AC2164" s="26"/>
      <c r="AD2164" s="24"/>
      <c r="AH2164" s="27"/>
      <c r="AI2164" s="28"/>
      <c r="AJ2164" s="28"/>
      <c r="AK2164" s="28"/>
      <c r="AL2164" s="29"/>
      <c r="AM2164" s="29"/>
      <c r="AO2164" s="27"/>
      <c r="AP2164" s="6"/>
      <c r="AQ2164" s="28"/>
      <c r="AR2164" s="28"/>
      <c r="AS2164" s="25"/>
      <c r="AU2164" s="24"/>
      <c r="AV2164" s="24"/>
      <c r="AW2164" s="24"/>
      <c r="AX2164" s="24"/>
      <c r="AY2164" s="24"/>
      <c r="AZ2164" s="24"/>
      <c r="BA2164" s="24"/>
      <c r="BB2164" s="31"/>
      <c r="BC2164" s="23"/>
      <c r="BD2164" s="32"/>
      <c r="BE2164" s="33"/>
      <c r="BF2164" s="33"/>
      <c r="BM2164" s="35"/>
      <c r="BO2164" s="35"/>
      <c r="BP2164" s="35"/>
      <c r="BQ2164" s="35"/>
      <c r="BR2164" s="35"/>
    </row>
    <row r="2165" spans="9:70" x14ac:dyDescent="0.3">
      <c r="I2165" s="22"/>
      <c r="J2165" s="22"/>
      <c r="K2165" s="22"/>
      <c r="L2165" s="22"/>
      <c r="M2165" s="22"/>
      <c r="N2165" s="22"/>
      <c r="O2165" s="23"/>
      <c r="P2165" s="23"/>
      <c r="Q2165" s="23"/>
      <c r="R2165" s="22"/>
      <c r="S2165" s="22"/>
      <c r="T2165" s="24"/>
      <c r="U2165" s="24"/>
      <c r="V2165" s="24"/>
      <c r="W2165" s="24"/>
      <c r="X2165" s="25"/>
      <c r="Y2165" s="24"/>
      <c r="Z2165" s="24"/>
      <c r="AA2165" s="24"/>
      <c r="AB2165" s="24"/>
      <c r="AC2165" s="26"/>
      <c r="AD2165" s="24"/>
      <c r="AH2165" s="27"/>
      <c r="AI2165" s="28"/>
      <c r="AJ2165" s="28"/>
      <c r="AK2165" s="28"/>
      <c r="AL2165" s="29"/>
      <c r="AM2165" s="29"/>
      <c r="AO2165" s="27"/>
      <c r="AP2165" s="6"/>
      <c r="AQ2165" s="28"/>
      <c r="AR2165" s="28"/>
      <c r="AS2165" s="25"/>
      <c r="AU2165" s="24"/>
      <c r="AV2165" s="24"/>
      <c r="AW2165" s="24"/>
      <c r="AX2165" s="24"/>
      <c r="AY2165" s="24"/>
      <c r="AZ2165" s="24"/>
      <c r="BA2165" s="24"/>
      <c r="BB2165" s="31"/>
      <c r="BC2165" s="23"/>
      <c r="BD2165" s="32"/>
      <c r="BE2165" s="33"/>
      <c r="BF2165" s="33"/>
      <c r="BM2165" s="35"/>
      <c r="BO2165" s="35"/>
      <c r="BP2165" s="35"/>
      <c r="BQ2165" s="35"/>
      <c r="BR2165" s="35"/>
    </row>
    <row r="2166" spans="9:70" x14ac:dyDescent="0.3">
      <c r="I2166" s="22"/>
      <c r="J2166" s="22"/>
      <c r="K2166" s="22"/>
      <c r="L2166" s="22"/>
      <c r="M2166" s="22"/>
      <c r="N2166" s="22"/>
      <c r="O2166" s="23"/>
      <c r="P2166" s="23"/>
      <c r="Q2166" s="23"/>
      <c r="R2166" s="22"/>
      <c r="S2166" s="22"/>
      <c r="T2166" s="24"/>
      <c r="U2166" s="24"/>
      <c r="V2166" s="24"/>
      <c r="W2166" s="24"/>
      <c r="X2166" s="25"/>
      <c r="Y2166" s="24"/>
      <c r="Z2166" s="24"/>
      <c r="AA2166" s="24"/>
      <c r="AB2166" s="24"/>
      <c r="AC2166" s="26"/>
      <c r="AD2166" s="24"/>
      <c r="AH2166" s="27"/>
      <c r="AI2166" s="28"/>
      <c r="AJ2166" s="28"/>
      <c r="AK2166" s="28"/>
      <c r="AL2166" s="29"/>
      <c r="AM2166" s="29"/>
      <c r="AO2166" s="27"/>
      <c r="AP2166" s="6"/>
      <c r="AQ2166" s="28"/>
      <c r="AR2166" s="28"/>
      <c r="AS2166" s="25"/>
      <c r="AU2166" s="24"/>
      <c r="AV2166" s="24"/>
      <c r="AW2166" s="24"/>
      <c r="AX2166" s="24"/>
      <c r="AY2166" s="24"/>
      <c r="AZ2166" s="24"/>
      <c r="BA2166" s="24"/>
      <c r="BB2166" s="31"/>
      <c r="BC2166" s="23"/>
      <c r="BD2166" s="32"/>
      <c r="BE2166" s="33"/>
      <c r="BF2166" s="33"/>
      <c r="BM2166" s="35"/>
      <c r="BO2166" s="35"/>
      <c r="BP2166" s="35"/>
      <c r="BQ2166" s="35"/>
      <c r="BR2166" s="35"/>
    </row>
    <row r="2167" spans="9:70" x14ac:dyDescent="0.3">
      <c r="I2167" s="22"/>
      <c r="J2167" s="22"/>
      <c r="K2167" s="22"/>
      <c r="L2167" s="22"/>
      <c r="M2167" s="22"/>
      <c r="N2167" s="22"/>
      <c r="O2167" s="23"/>
      <c r="P2167" s="23"/>
      <c r="Q2167" s="23"/>
      <c r="R2167" s="22"/>
      <c r="S2167" s="22"/>
      <c r="T2167" s="24"/>
      <c r="U2167" s="24"/>
      <c r="V2167" s="24"/>
      <c r="W2167" s="24"/>
      <c r="X2167" s="25"/>
      <c r="Y2167" s="24"/>
      <c r="Z2167" s="24"/>
      <c r="AA2167" s="24"/>
      <c r="AB2167" s="24"/>
      <c r="AC2167" s="26"/>
      <c r="AD2167" s="24"/>
      <c r="AH2167" s="27"/>
      <c r="AI2167" s="28"/>
      <c r="AJ2167" s="28"/>
      <c r="AK2167" s="28"/>
      <c r="AL2167" s="29"/>
      <c r="AM2167" s="29"/>
      <c r="AO2167" s="27"/>
      <c r="AP2167" s="6"/>
      <c r="AQ2167" s="28"/>
      <c r="AR2167" s="28"/>
      <c r="AS2167" s="25"/>
      <c r="AU2167" s="24"/>
      <c r="AV2167" s="24"/>
      <c r="AW2167" s="24"/>
      <c r="AX2167" s="24"/>
      <c r="AY2167" s="24"/>
      <c r="AZ2167" s="24"/>
      <c r="BA2167" s="24"/>
      <c r="BB2167" s="31"/>
      <c r="BC2167" s="23"/>
      <c r="BD2167" s="32"/>
      <c r="BE2167" s="33"/>
      <c r="BF2167" s="33"/>
      <c r="BM2167" s="35"/>
      <c r="BO2167" s="35"/>
      <c r="BP2167" s="35"/>
      <c r="BQ2167" s="35"/>
      <c r="BR2167" s="35"/>
    </row>
    <row r="2168" spans="9:70" x14ac:dyDescent="0.3">
      <c r="I2168" s="22"/>
      <c r="J2168" s="22"/>
      <c r="K2168" s="22"/>
      <c r="L2168" s="22"/>
      <c r="M2168" s="22"/>
      <c r="N2168" s="22"/>
      <c r="O2168" s="23"/>
      <c r="P2168" s="23"/>
      <c r="Q2168" s="23"/>
      <c r="R2168" s="22"/>
      <c r="S2168" s="22"/>
      <c r="T2168" s="24"/>
      <c r="U2168" s="24"/>
      <c r="V2168" s="24"/>
      <c r="W2168" s="24"/>
      <c r="X2168" s="25"/>
      <c r="Y2168" s="24"/>
      <c r="Z2168" s="24"/>
      <c r="AA2168" s="24"/>
      <c r="AB2168" s="24"/>
      <c r="AC2168" s="26"/>
      <c r="AD2168" s="24"/>
      <c r="AH2168" s="27"/>
      <c r="AI2168" s="28"/>
      <c r="AJ2168" s="28"/>
      <c r="AK2168" s="28"/>
      <c r="AL2168" s="29"/>
      <c r="AM2168" s="29"/>
      <c r="AO2168" s="27"/>
      <c r="AP2168" s="6"/>
      <c r="AQ2168" s="28"/>
      <c r="AR2168" s="28"/>
      <c r="AS2168" s="25"/>
      <c r="AU2168" s="24"/>
      <c r="AV2168" s="24"/>
      <c r="AW2168" s="24"/>
      <c r="AX2168" s="24"/>
      <c r="AY2168" s="24"/>
      <c r="AZ2168" s="24"/>
      <c r="BA2168" s="24"/>
      <c r="BB2168" s="31"/>
      <c r="BC2168" s="23"/>
      <c r="BD2168" s="32"/>
      <c r="BE2168" s="33"/>
      <c r="BF2168" s="33"/>
      <c r="BM2168" s="35"/>
      <c r="BO2168" s="35"/>
      <c r="BP2168" s="35"/>
      <c r="BQ2168" s="35"/>
      <c r="BR2168" s="35"/>
    </row>
    <row r="2169" spans="9:70" x14ac:dyDescent="0.3">
      <c r="I2169" s="22"/>
      <c r="J2169" s="22"/>
      <c r="K2169" s="22"/>
      <c r="L2169" s="22"/>
      <c r="M2169" s="22"/>
      <c r="N2169" s="22"/>
      <c r="O2169" s="23"/>
      <c r="P2169" s="23"/>
      <c r="Q2169" s="23"/>
      <c r="R2169" s="22"/>
      <c r="S2169" s="22"/>
      <c r="T2169" s="24"/>
      <c r="U2169" s="24"/>
      <c r="V2169" s="24"/>
      <c r="W2169" s="24"/>
      <c r="X2169" s="25"/>
      <c r="Y2169" s="24"/>
      <c r="Z2169" s="24"/>
      <c r="AA2169" s="24"/>
      <c r="AB2169" s="24"/>
      <c r="AC2169" s="26"/>
      <c r="AD2169" s="24"/>
      <c r="AH2169" s="27"/>
      <c r="AI2169" s="28"/>
      <c r="AJ2169" s="28"/>
      <c r="AK2169" s="28"/>
      <c r="AL2169" s="29"/>
      <c r="AM2169" s="29"/>
      <c r="AO2169" s="27"/>
      <c r="AP2169" s="6"/>
      <c r="AQ2169" s="28"/>
      <c r="AR2169" s="28"/>
      <c r="AS2169" s="25"/>
      <c r="AU2169" s="24"/>
      <c r="AV2169" s="24"/>
      <c r="AW2169" s="24"/>
      <c r="AX2169" s="24"/>
      <c r="AY2169" s="24"/>
      <c r="AZ2169" s="24"/>
      <c r="BA2169" s="24"/>
      <c r="BB2169" s="31"/>
      <c r="BC2169" s="23"/>
      <c r="BD2169" s="32"/>
      <c r="BE2169" s="33"/>
      <c r="BF2169" s="33"/>
      <c r="BM2169" s="35"/>
      <c r="BO2169" s="35"/>
      <c r="BP2169" s="35"/>
      <c r="BQ2169" s="35"/>
      <c r="BR2169" s="35"/>
    </row>
    <row r="2170" spans="9:70" x14ac:dyDescent="0.3">
      <c r="I2170" s="22"/>
      <c r="J2170" s="22"/>
      <c r="K2170" s="22"/>
      <c r="L2170" s="22"/>
      <c r="M2170" s="22"/>
      <c r="N2170" s="22"/>
      <c r="O2170" s="23"/>
      <c r="P2170" s="23"/>
      <c r="Q2170" s="23"/>
      <c r="R2170" s="22"/>
      <c r="S2170" s="22"/>
      <c r="T2170" s="24"/>
      <c r="U2170" s="24"/>
      <c r="V2170" s="24"/>
      <c r="W2170" s="24"/>
      <c r="X2170" s="25"/>
      <c r="Y2170" s="24"/>
      <c r="Z2170" s="24"/>
      <c r="AA2170" s="24"/>
      <c r="AB2170" s="24"/>
      <c r="AC2170" s="26"/>
      <c r="AD2170" s="24"/>
      <c r="AH2170" s="27"/>
      <c r="AI2170" s="28"/>
      <c r="AJ2170" s="28"/>
      <c r="AK2170" s="28"/>
      <c r="AL2170" s="29"/>
      <c r="AM2170" s="29"/>
      <c r="AO2170" s="27"/>
      <c r="AP2170" s="6"/>
      <c r="AQ2170" s="28"/>
      <c r="AR2170" s="28"/>
      <c r="AS2170" s="25"/>
      <c r="AU2170" s="24"/>
      <c r="AV2170" s="24"/>
      <c r="AW2170" s="24"/>
      <c r="AX2170" s="24"/>
      <c r="AY2170" s="24"/>
      <c r="AZ2170" s="24"/>
      <c r="BA2170" s="24"/>
      <c r="BB2170" s="31"/>
      <c r="BC2170" s="23"/>
      <c r="BD2170" s="32"/>
      <c r="BE2170" s="33"/>
      <c r="BF2170" s="33"/>
      <c r="BM2170" s="35"/>
      <c r="BO2170" s="35"/>
      <c r="BP2170" s="35"/>
      <c r="BQ2170" s="35"/>
      <c r="BR2170" s="35"/>
    </row>
    <row r="2171" spans="9:70" x14ac:dyDescent="0.3">
      <c r="I2171" s="22"/>
      <c r="J2171" s="22"/>
      <c r="K2171" s="22"/>
      <c r="L2171" s="22"/>
      <c r="M2171" s="22"/>
      <c r="N2171" s="22"/>
      <c r="O2171" s="23"/>
      <c r="P2171" s="23"/>
      <c r="Q2171" s="23"/>
      <c r="R2171" s="22"/>
      <c r="S2171" s="22"/>
      <c r="T2171" s="24"/>
      <c r="U2171" s="24"/>
      <c r="V2171" s="24"/>
      <c r="W2171" s="24"/>
      <c r="X2171" s="25"/>
      <c r="Y2171" s="24"/>
      <c r="Z2171" s="24"/>
      <c r="AA2171" s="24"/>
      <c r="AB2171" s="24"/>
      <c r="AC2171" s="26"/>
      <c r="AD2171" s="24"/>
      <c r="AH2171" s="27"/>
      <c r="AI2171" s="28"/>
      <c r="AJ2171" s="28"/>
      <c r="AK2171" s="28"/>
      <c r="AL2171" s="29"/>
      <c r="AM2171" s="29"/>
      <c r="AO2171" s="27"/>
      <c r="AP2171" s="6"/>
      <c r="AQ2171" s="28"/>
      <c r="AR2171" s="28"/>
      <c r="AS2171" s="25"/>
      <c r="AU2171" s="24"/>
      <c r="AV2171" s="24"/>
      <c r="AW2171" s="24"/>
      <c r="AX2171" s="24"/>
      <c r="AY2171" s="24"/>
      <c r="AZ2171" s="24"/>
      <c r="BA2171" s="24"/>
      <c r="BB2171" s="31"/>
      <c r="BC2171" s="23"/>
      <c r="BD2171" s="32"/>
      <c r="BE2171" s="33"/>
      <c r="BF2171" s="33"/>
      <c r="BM2171" s="35"/>
      <c r="BO2171" s="35"/>
      <c r="BP2171" s="35"/>
      <c r="BQ2171" s="35"/>
      <c r="BR2171" s="35"/>
    </row>
    <row r="2172" spans="9:70" x14ac:dyDescent="0.3">
      <c r="I2172" s="22"/>
      <c r="J2172" s="22"/>
      <c r="K2172" s="22"/>
      <c r="L2172" s="22"/>
      <c r="M2172" s="22"/>
      <c r="N2172" s="22"/>
      <c r="O2172" s="23"/>
      <c r="P2172" s="23"/>
      <c r="Q2172" s="23"/>
      <c r="R2172" s="22"/>
      <c r="S2172" s="22"/>
      <c r="T2172" s="24"/>
      <c r="U2172" s="24"/>
      <c r="V2172" s="24"/>
      <c r="W2172" s="24"/>
      <c r="X2172" s="25"/>
      <c r="Y2172" s="24"/>
      <c r="Z2172" s="24"/>
      <c r="AA2172" s="24"/>
      <c r="AB2172" s="24"/>
      <c r="AC2172" s="26"/>
      <c r="AD2172" s="24"/>
      <c r="AH2172" s="27"/>
      <c r="AI2172" s="28"/>
      <c r="AJ2172" s="28"/>
      <c r="AK2172" s="28"/>
      <c r="AL2172" s="29"/>
      <c r="AM2172" s="29"/>
      <c r="AO2172" s="27"/>
      <c r="AP2172" s="6"/>
      <c r="AQ2172" s="28"/>
      <c r="AR2172" s="28"/>
      <c r="AS2172" s="25"/>
      <c r="AU2172" s="24"/>
      <c r="AV2172" s="24"/>
      <c r="AW2172" s="24"/>
      <c r="AX2172" s="24"/>
      <c r="AY2172" s="24"/>
      <c r="AZ2172" s="24"/>
      <c r="BA2172" s="24"/>
      <c r="BB2172" s="31"/>
      <c r="BC2172" s="23"/>
      <c r="BD2172" s="32"/>
      <c r="BE2172" s="33"/>
      <c r="BF2172" s="33"/>
      <c r="BM2172" s="35"/>
      <c r="BO2172" s="35"/>
      <c r="BP2172" s="35"/>
      <c r="BQ2172" s="35"/>
      <c r="BR2172" s="35"/>
    </row>
    <row r="2173" spans="9:70" x14ac:dyDescent="0.3">
      <c r="I2173" s="22"/>
      <c r="J2173" s="22"/>
      <c r="K2173" s="22"/>
      <c r="L2173" s="22"/>
      <c r="M2173" s="22"/>
      <c r="N2173" s="22"/>
      <c r="O2173" s="23"/>
      <c r="P2173" s="23"/>
      <c r="Q2173" s="23"/>
      <c r="R2173" s="22"/>
      <c r="S2173" s="22"/>
      <c r="T2173" s="24"/>
      <c r="U2173" s="24"/>
      <c r="V2173" s="24"/>
      <c r="W2173" s="24"/>
      <c r="X2173" s="25"/>
      <c r="Y2173" s="24"/>
      <c r="Z2173" s="24"/>
      <c r="AA2173" s="24"/>
      <c r="AB2173" s="24"/>
      <c r="AC2173" s="26"/>
      <c r="AD2173" s="24"/>
      <c r="AH2173" s="27"/>
      <c r="AI2173" s="28"/>
      <c r="AJ2173" s="28"/>
      <c r="AK2173" s="28"/>
      <c r="AL2173" s="29"/>
      <c r="AM2173" s="29"/>
      <c r="AO2173" s="27"/>
      <c r="AP2173" s="6"/>
      <c r="AQ2173" s="28"/>
      <c r="AR2173" s="28"/>
      <c r="AS2173" s="25"/>
      <c r="AU2173" s="24"/>
      <c r="AV2173" s="24"/>
      <c r="AW2173" s="24"/>
      <c r="AX2173" s="24"/>
      <c r="AY2173" s="24"/>
      <c r="AZ2173" s="24"/>
      <c r="BA2173" s="24"/>
      <c r="BB2173" s="31"/>
      <c r="BC2173" s="23"/>
      <c r="BD2173" s="32"/>
      <c r="BE2173" s="33"/>
      <c r="BF2173" s="33"/>
      <c r="BM2173" s="35"/>
      <c r="BO2173" s="35"/>
      <c r="BP2173" s="35"/>
      <c r="BQ2173" s="35"/>
      <c r="BR2173" s="35"/>
    </row>
    <row r="2174" spans="9:70" x14ac:dyDescent="0.3">
      <c r="I2174" s="22"/>
      <c r="J2174" s="22"/>
      <c r="K2174" s="22"/>
      <c r="L2174" s="22"/>
      <c r="M2174" s="22"/>
      <c r="N2174" s="22"/>
      <c r="O2174" s="23"/>
      <c r="P2174" s="23"/>
      <c r="Q2174" s="23"/>
      <c r="R2174" s="22"/>
      <c r="S2174" s="22"/>
      <c r="T2174" s="24"/>
      <c r="U2174" s="24"/>
      <c r="V2174" s="24"/>
      <c r="W2174" s="24"/>
      <c r="X2174" s="25"/>
      <c r="Y2174" s="24"/>
      <c r="Z2174" s="24"/>
      <c r="AA2174" s="24"/>
      <c r="AB2174" s="24"/>
      <c r="AC2174" s="26"/>
      <c r="AD2174" s="24"/>
      <c r="AH2174" s="27"/>
      <c r="AI2174" s="28"/>
      <c r="AJ2174" s="28"/>
      <c r="AK2174" s="28"/>
      <c r="AL2174" s="29"/>
      <c r="AM2174" s="29"/>
      <c r="AO2174" s="27"/>
      <c r="AP2174" s="6"/>
      <c r="AQ2174" s="28"/>
      <c r="AR2174" s="28"/>
      <c r="AS2174" s="25"/>
      <c r="AU2174" s="24"/>
      <c r="AV2174" s="24"/>
      <c r="AW2174" s="24"/>
      <c r="AX2174" s="24"/>
      <c r="AY2174" s="24"/>
      <c r="AZ2174" s="24"/>
      <c r="BA2174" s="24"/>
      <c r="BB2174" s="31"/>
      <c r="BC2174" s="23"/>
      <c r="BD2174" s="32"/>
      <c r="BE2174" s="33"/>
      <c r="BF2174" s="33"/>
      <c r="BM2174" s="35"/>
      <c r="BO2174" s="35"/>
      <c r="BP2174" s="35"/>
      <c r="BQ2174" s="35"/>
      <c r="BR2174" s="35"/>
    </row>
    <row r="2175" spans="9:70" x14ac:dyDescent="0.3">
      <c r="I2175" s="22"/>
      <c r="J2175" s="22"/>
      <c r="K2175" s="22"/>
      <c r="L2175" s="22"/>
      <c r="M2175" s="22"/>
      <c r="N2175" s="22"/>
      <c r="O2175" s="23"/>
      <c r="P2175" s="23"/>
      <c r="Q2175" s="23"/>
      <c r="R2175" s="22"/>
      <c r="S2175" s="22"/>
      <c r="T2175" s="24"/>
      <c r="U2175" s="24"/>
      <c r="V2175" s="24"/>
      <c r="W2175" s="24"/>
      <c r="X2175" s="25"/>
      <c r="Y2175" s="24"/>
      <c r="Z2175" s="24"/>
      <c r="AA2175" s="24"/>
      <c r="AB2175" s="24"/>
      <c r="AC2175" s="26"/>
      <c r="AD2175" s="24"/>
      <c r="AH2175" s="27"/>
      <c r="AI2175" s="28"/>
      <c r="AJ2175" s="28"/>
      <c r="AK2175" s="28"/>
      <c r="AL2175" s="29"/>
      <c r="AM2175" s="29"/>
      <c r="AO2175" s="27"/>
      <c r="AP2175" s="6"/>
      <c r="AQ2175" s="28"/>
      <c r="AR2175" s="28"/>
      <c r="AS2175" s="25"/>
      <c r="AU2175" s="24"/>
      <c r="AV2175" s="24"/>
      <c r="AW2175" s="24"/>
      <c r="AX2175" s="24"/>
      <c r="AY2175" s="24"/>
      <c r="AZ2175" s="24"/>
      <c r="BA2175" s="24"/>
      <c r="BB2175" s="31"/>
      <c r="BC2175" s="23"/>
      <c r="BD2175" s="32"/>
      <c r="BE2175" s="33"/>
      <c r="BF2175" s="33"/>
      <c r="BM2175" s="35"/>
      <c r="BO2175" s="35"/>
      <c r="BP2175" s="35"/>
      <c r="BQ2175" s="35"/>
      <c r="BR2175" s="35"/>
    </row>
    <row r="2176" spans="9:70" x14ac:dyDescent="0.3">
      <c r="I2176" s="22"/>
      <c r="J2176" s="22"/>
      <c r="K2176" s="22"/>
      <c r="L2176" s="22"/>
      <c r="M2176" s="22"/>
      <c r="N2176" s="22"/>
      <c r="O2176" s="23"/>
      <c r="P2176" s="23"/>
      <c r="Q2176" s="23"/>
      <c r="R2176" s="22"/>
      <c r="S2176" s="22"/>
      <c r="T2176" s="24"/>
      <c r="U2176" s="24"/>
      <c r="V2176" s="24"/>
      <c r="W2176" s="24"/>
      <c r="X2176" s="25"/>
      <c r="Y2176" s="24"/>
      <c r="Z2176" s="24"/>
      <c r="AA2176" s="24"/>
      <c r="AB2176" s="24"/>
      <c r="AC2176" s="26"/>
      <c r="AD2176" s="24"/>
      <c r="AH2176" s="27"/>
      <c r="AI2176" s="28"/>
      <c r="AJ2176" s="28"/>
      <c r="AK2176" s="28"/>
      <c r="AL2176" s="29"/>
      <c r="AM2176" s="29"/>
      <c r="AO2176" s="27"/>
      <c r="AP2176" s="6"/>
      <c r="AQ2176" s="28"/>
      <c r="AR2176" s="28"/>
      <c r="AS2176" s="25"/>
      <c r="AU2176" s="24"/>
      <c r="AV2176" s="24"/>
      <c r="AW2176" s="24"/>
      <c r="AX2176" s="24"/>
      <c r="AY2176" s="24"/>
      <c r="AZ2176" s="24"/>
      <c r="BA2176" s="24"/>
      <c r="BB2176" s="31"/>
      <c r="BC2176" s="23"/>
      <c r="BD2176" s="32"/>
      <c r="BE2176" s="33"/>
      <c r="BF2176" s="33"/>
      <c r="BM2176" s="35"/>
      <c r="BO2176" s="35"/>
      <c r="BP2176" s="35"/>
      <c r="BQ2176" s="35"/>
      <c r="BR2176" s="35"/>
    </row>
    <row r="2177" spans="9:70" x14ac:dyDescent="0.3">
      <c r="I2177" s="22"/>
      <c r="J2177" s="22"/>
      <c r="K2177" s="22"/>
      <c r="L2177" s="22"/>
      <c r="M2177" s="22"/>
      <c r="N2177" s="22"/>
      <c r="O2177" s="23"/>
      <c r="P2177" s="23"/>
      <c r="Q2177" s="23"/>
      <c r="R2177" s="22"/>
      <c r="S2177" s="22"/>
      <c r="T2177" s="24"/>
      <c r="U2177" s="24"/>
      <c r="V2177" s="24"/>
      <c r="W2177" s="24"/>
      <c r="X2177" s="25"/>
      <c r="Y2177" s="24"/>
      <c r="Z2177" s="24"/>
      <c r="AA2177" s="24"/>
      <c r="AB2177" s="24"/>
      <c r="AC2177" s="26"/>
      <c r="AD2177" s="24"/>
      <c r="AH2177" s="27"/>
      <c r="AI2177" s="28"/>
      <c r="AJ2177" s="28"/>
      <c r="AK2177" s="28"/>
      <c r="AL2177" s="29"/>
      <c r="AM2177" s="29"/>
      <c r="AO2177" s="27"/>
      <c r="AP2177" s="6"/>
      <c r="AQ2177" s="28"/>
      <c r="AR2177" s="28"/>
      <c r="AS2177" s="25"/>
      <c r="AU2177" s="24"/>
      <c r="AV2177" s="24"/>
      <c r="AW2177" s="24"/>
      <c r="AX2177" s="24"/>
      <c r="AY2177" s="24"/>
      <c r="AZ2177" s="24"/>
      <c r="BA2177" s="24"/>
      <c r="BB2177" s="31"/>
      <c r="BC2177" s="23"/>
      <c r="BD2177" s="32"/>
      <c r="BE2177" s="33"/>
      <c r="BF2177" s="33"/>
      <c r="BM2177" s="35"/>
      <c r="BO2177" s="35"/>
      <c r="BP2177" s="35"/>
      <c r="BQ2177" s="35"/>
      <c r="BR2177" s="35"/>
    </row>
    <row r="2178" spans="9:70" x14ac:dyDescent="0.3">
      <c r="I2178" s="22"/>
      <c r="J2178" s="22"/>
      <c r="K2178" s="22"/>
      <c r="L2178" s="22"/>
      <c r="M2178" s="22"/>
      <c r="N2178" s="22"/>
      <c r="O2178" s="23"/>
      <c r="P2178" s="23"/>
      <c r="Q2178" s="23"/>
      <c r="R2178" s="22"/>
      <c r="S2178" s="22"/>
      <c r="T2178" s="24"/>
      <c r="U2178" s="24"/>
      <c r="V2178" s="24"/>
      <c r="W2178" s="24"/>
      <c r="X2178" s="25"/>
      <c r="Y2178" s="24"/>
      <c r="Z2178" s="24"/>
      <c r="AA2178" s="24"/>
      <c r="AB2178" s="24"/>
      <c r="AC2178" s="26"/>
      <c r="AD2178" s="24"/>
      <c r="AH2178" s="27"/>
      <c r="AI2178" s="28"/>
      <c r="AJ2178" s="28"/>
      <c r="AK2178" s="28"/>
      <c r="AL2178" s="29"/>
      <c r="AM2178" s="29"/>
      <c r="AO2178" s="27"/>
      <c r="AP2178" s="6"/>
      <c r="AQ2178" s="28"/>
      <c r="AR2178" s="28"/>
      <c r="AS2178" s="25"/>
      <c r="AU2178" s="24"/>
      <c r="AV2178" s="24"/>
      <c r="AW2178" s="24"/>
      <c r="AX2178" s="24"/>
      <c r="AY2178" s="24"/>
      <c r="AZ2178" s="24"/>
      <c r="BA2178" s="24"/>
      <c r="BB2178" s="31"/>
      <c r="BC2178" s="23"/>
      <c r="BD2178" s="32"/>
      <c r="BE2178" s="33"/>
      <c r="BF2178" s="33"/>
      <c r="BM2178" s="35"/>
      <c r="BO2178" s="35"/>
      <c r="BP2178" s="35"/>
      <c r="BQ2178" s="35"/>
      <c r="BR2178" s="35"/>
    </row>
    <row r="2179" spans="9:70" x14ac:dyDescent="0.3">
      <c r="I2179" s="22"/>
      <c r="J2179" s="22"/>
      <c r="K2179" s="22"/>
      <c r="L2179" s="22"/>
      <c r="M2179" s="22"/>
      <c r="N2179" s="22"/>
      <c r="O2179" s="23"/>
      <c r="P2179" s="23"/>
      <c r="Q2179" s="23"/>
      <c r="R2179" s="22"/>
      <c r="S2179" s="22"/>
      <c r="T2179" s="24"/>
      <c r="U2179" s="24"/>
      <c r="V2179" s="24"/>
      <c r="W2179" s="24"/>
      <c r="X2179" s="25"/>
      <c r="Y2179" s="24"/>
      <c r="Z2179" s="24"/>
      <c r="AA2179" s="24"/>
      <c r="AB2179" s="24"/>
      <c r="AC2179" s="26"/>
      <c r="AD2179" s="24"/>
      <c r="AH2179" s="27"/>
      <c r="AI2179" s="28"/>
      <c r="AJ2179" s="28"/>
      <c r="AK2179" s="28"/>
      <c r="AL2179" s="29"/>
      <c r="AM2179" s="29"/>
      <c r="AO2179" s="27"/>
      <c r="AP2179" s="6"/>
      <c r="AQ2179" s="28"/>
      <c r="AR2179" s="28"/>
      <c r="AS2179" s="25"/>
      <c r="AU2179" s="24"/>
      <c r="AV2179" s="24"/>
      <c r="AW2179" s="24"/>
      <c r="AX2179" s="24"/>
      <c r="AY2179" s="24"/>
      <c r="AZ2179" s="24"/>
      <c r="BA2179" s="24"/>
      <c r="BB2179" s="31"/>
      <c r="BC2179" s="23"/>
      <c r="BD2179" s="32"/>
      <c r="BE2179" s="33"/>
      <c r="BF2179" s="33"/>
      <c r="BM2179" s="35"/>
      <c r="BO2179" s="35"/>
      <c r="BP2179" s="35"/>
      <c r="BQ2179" s="35"/>
      <c r="BR2179" s="35"/>
    </row>
    <row r="2180" spans="9:70" x14ac:dyDescent="0.3">
      <c r="I2180" s="22"/>
      <c r="J2180" s="22"/>
      <c r="K2180" s="22"/>
      <c r="L2180" s="22"/>
      <c r="M2180" s="22"/>
      <c r="N2180" s="22"/>
      <c r="O2180" s="23"/>
      <c r="P2180" s="23"/>
      <c r="Q2180" s="23"/>
      <c r="R2180" s="22"/>
      <c r="S2180" s="22"/>
      <c r="T2180" s="24"/>
      <c r="U2180" s="24"/>
      <c r="V2180" s="24"/>
      <c r="W2180" s="24"/>
      <c r="X2180" s="25"/>
      <c r="Y2180" s="24"/>
      <c r="Z2180" s="24"/>
      <c r="AA2180" s="24"/>
      <c r="AB2180" s="24"/>
      <c r="AC2180" s="26"/>
      <c r="AD2180" s="24"/>
      <c r="AH2180" s="27"/>
      <c r="AI2180" s="28"/>
      <c r="AJ2180" s="28"/>
      <c r="AK2180" s="28"/>
      <c r="AL2180" s="29"/>
      <c r="AM2180" s="29"/>
      <c r="AO2180" s="27"/>
      <c r="AP2180" s="6"/>
      <c r="AQ2180" s="28"/>
      <c r="AR2180" s="28"/>
      <c r="AS2180" s="25"/>
      <c r="AU2180" s="24"/>
      <c r="AV2180" s="24"/>
      <c r="AW2180" s="24"/>
      <c r="AX2180" s="24"/>
      <c r="AY2180" s="24"/>
      <c r="AZ2180" s="24"/>
      <c r="BA2180" s="24"/>
      <c r="BB2180" s="31"/>
      <c r="BC2180" s="23"/>
      <c r="BD2180" s="32"/>
      <c r="BE2180" s="33"/>
      <c r="BF2180" s="33"/>
      <c r="BM2180" s="35"/>
      <c r="BO2180" s="35"/>
      <c r="BP2180" s="35"/>
      <c r="BQ2180" s="35"/>
      <c r="BR2180" s="35"/>
    </row>
    <row r="2181" spans="9:70" x14ac:dyDescent="0.3">
      <c r="I2181" s="22"/>
      <c r="J2181" s="22"/>
      <c r="K2181" s="22"/>
      <c r="L2181" s="22"/>
      <c r="M2181" s="22"/>
      <c r="N2181" s="22"/>
      <c r="O2181" s="23"/>
      <c r="P2181" s="23"/>
      <c r="Q2181" s="23"/>
      <c r="R2181" s="22"/>
      <c r="S2181" s="22"/>
      <c r="T2181" s="24"/>
      <c r="U2181" s="24"/>
      <c r="V2181" s="24"/>
      <c r="W2181" s="24"/>
      <c r="X2181" s="25"/>
      <c r="Y2181" s="24"/>
      <c r="Z2181" s="24"/>
      <c r="AA2181" s="24"/>
      <c r="AB2181" s="24"/>
      <c r="AC2181" s="26"/>
      <c r="AD2181" s="24"/>
      <c r="AH2181" s="27"/>
      <c r="AI2181" s="28"/>
      <c r="AJ2181" s="28"/>
      <c r="AK2181" s="28"/>
      <c r="AL2181" s="29"/>
      <c r="AM2181" s="29"/>
      <c r="AO2181" s="27"/>
      <c r="AP2181" s="6"/>
      <c r="AQ2181" s="28"/>
      <c r="AR2181" s="28"/>
      <c r="AS2181" s="25"/>
      <c r="AU2181" s="24"/>
      <c r="AV2181" s="24"/>
      <c r="AW2181" s="24"/>
      <c r="AX2181" s="24"/>
      <c r="AY2181" s="24"/>
      <c r="AZ2181" s="24"/>
      <c r="BA2181" s="24"/>
      <c r="BB2181" s="31"/>
      <c r="BC2181" s="23"/>
      <c r="BD2181" s="32"/>
      <c r="BE2181" s="33"/>
      <c r="BF2181" s="33"/>
      <c r="BM2181" s="35"/>
      <c r="BO2181" s="35"/>
      <c r="BP2181" s="35"/>
      <c r="BQ2181" s="35"/>
      <c r="BR2181" s="35"/>
    </row>
    <row r="2182" spans="9:70" x14ac:dyDescent="0.3">
      <c r="I2182" s="22"/>
      <c r="J2182" s="22"/>
      <c r="K2182" s="22"/>
      <c r="L2182" s="22"/>
      <c r="M2182" s="22"/>
      <c r="N2182" s="22"/>
      <c r="O2182" s="23"/>
      <c r="P2182" s="23"/>
      <c r="Q2182" s="23"/>
      <c r="R2182" s="22"/>
      <c r="S2182" s="22"/>
      <c r="T2182" s="24"/>
      <c r="U2182" s="24"/>
      <c r="V2182" s="24"/>
      <c r="W2182" s="24"/>
      <c r="X2182" s="25"/>
      <c r="Y2182" s="24"/>
      <c r="Z2182" s="24"/>
      <c r="AA2182" s="24"/>
      <c r="AB2182" s="24"/>
      <c r="AC2182" s="26"/>
      <c r="AD2182" s="24"/>
      <c r="AH2182" s="27"/>
      <c r="AI2182" s="28"/>
      <c r="AJ2182" s="28"/>
      <c r="AK2182" s="28"/>
      <c r="AL2182" s="29"/>
      <c r="AM2182" s="29"/>
      <c r="AO2182" s="27"/>
      <c r="AP2182" s="6"/>
      <c r="AQ2182" s="28"/>
      <c r="AR2182" s="28"/>
      <c r="AS2182" s="25"/>
      <c r="AU2182" s="24"/>
      <c r="AV2182" s="24"/>
      <c r="AW2182" s="24"/>
      <c r="AX2182" s="24"/>
      <c r="AY2182" s="24"/>
      <c r="AZ2182" s="24"/>
      <c r="BA2182" s="24"/>
      <c r="BB2182" s="31"/>
      <c r="BC2182" s="23"/>
      <c r="BD2182" s="32"/>
      <c r="BE2182" s="33"/>
      <c r="BF2182" s="33"/>
      <c r="BM2182" s="35"/>
      <c r="BO2182" s="35"/>
      <c r="BP2182" s="35"/>
      <c r="BQ2182" s="35"/>
      <c r="BR2182" s="35"/>
    </row>
    <row r="2183" spans="9:70" x14ac:dyDescent="0.3">
      <c r="I2183" s="22"/>
      <c r="J2183" s="22"/>
      <c r="K2183" s="22"/>
      <c r="L2183" s="22"/>
      <c r="M2183" s="22"/>
      <c r="N2183" s="22"/>
      <c r="O2183" s="23"/>
      <c r="P2183" s="23"/>
      <c r="Q2183" s="23"/>
      <c r="R2183" s="22"/>
      <c r="S2183" s="22"/>
      <c r="T2183" s="24"/>
      <c r="U2183" s="24"/>
      <c r="V2183" s="24"/>
      <c r="W2183" s="24"/>
      <c r="X2183" s="25"/>
      <c r="Y2183" s="24"/>
      <c r="Z2183" s="24"/>
      <c r="AA2183" s="24"/>
      <c r="AB2183" s="24"/>
      <c r="AC2183" s="26"/>
      <c r="AD2183" s="24"/>
      <c r="AH2183" s="27"/>
      <c r="AI2183" s="28"/>
      <c r="AJ2183" s="28"/>
      <c r="AK2183" s="28"/>
      <c r="AL2183" s="29"/>
      <c r="AM2183" s="29"/>
      <c r="AO2183" s="27"/>
      <c r="AP2183" s="6"/>
      <c r="AQ2183" s="28"/>
      <c r="AR2183" s="28"/>
      <c r="AS2183" s="25"/>
      <c r="AU2183" s="24"/>
      <c r="AV2183" s="24"/>
      <c r="AW2183" s="24"/>
      <c r="AX2183" s="24"/>
      <c r="AY2183" s="24"/>
      <c r="AZ2183" s="24"/>
      <c r="BA2183" s="24"/>
      <c r="BB2183" s="31"/>
      <c r="BC2183" s="23"/>
      <c r="BD2183" s="32"/>
      <c r="BE2183" s="33"/>
      <c r="BF2183" s="33"/>
      <c r="BM2183" s="35"/>
      <c r="BO2183" s="35"/>
      <c r="BP2183" s="35"/>
      <c r="BQ2183" s="35"/>
      <c r="BR2183" s="35"/>
    </row>
    <row r="2184" spans="9:70" x14ac:dyDescent="0.3">
      <c r="I2184" s="22"/>
      <c r="J2184" s="22"/>
      <c r="K2184" s="22"/>
      <c r="L2184" s="22"/>
      <c r="M2184" s="22"/>
      <c r="N2184" s="22"/>
      <c r="O2184" s="23"/>
      <c r="P2184" s="23"/>
      <c r="Q2184" s="23"/>
      <c r="R2184" s="22"/>
      <c r="S2184" s="22"/>
      <c r="T2184" s="24"/>
      <c r="U2184" s="24"/>
      <c r="V2184" s="24"/>
      <c r="W2184" s="24"/>
      <c r="X2184" s="25"/>
      <c r="Y2184" s="24"/>
      <c r="Z2184" s="24"/>
      <c r="AA2184" s="24"/>
      <c r="AB2184" s="24"/>
      <c r="AC2184" s="26"/>
      <c r="AD2184" s="24"/>
      <c r="AH2184" s="27"/>
      <c r="AI2184" s="28"/>
      <c r="AJ2184" s="28"/>
      <c r="AK2184" s="28"/>
      <c r="AL2184" s="29"/>
      <c r="AM2184" s="29"/>
      <c r="AO2184" s="27"/>
      <c r="AP2184" s="6"/>
      <c r="AQ2184" s="28"/>
      <c r="AR2184" s="28"/>
      <c r="AS2184" s="25"/>
      <c r="AU2184" s="24"/>
      <c r="AV2184" s="24"/>
      <c r="AW2184" s="24"/>
      <c r="AX2184" s="24"/>
      <c r="AY2184" s="24"/>
      <c r="AZ2184" s="24"/>
      <c r="BA2184" s="24"/>
      <c r="BB2184" s="31"/>
      <c r="BC2184" s="23"/>
      <c r="BD2184" s="32"/>
      <c r="BE2184" s="33"/>
      <c r="BF2184" s="33"/>
      <c r="BM2184" s="35"/>
      <c r="BO2184" s="35"/>
      <c r="BP2184" s="35"/>
      <c r="BQ2184" s="35"/>
      <c r="BR2184" s="35"/>
    </row>
    <row r="2185" spans="9:70" x14ac:dyDescent="0.3">
      <c r="I2185" s="22"/>
      <c r="J2185" s="22"/>
      <c r="K2185" s="22"/>
      <c r="L2185" s="22"/>
      <c r="M2185" s="22"/>
      <c r="N2185" s="22"/>
      <c r="O2185" s="23"/>
      <c r="P2185" s="23"/>
      <c r="Q2185" s="23"/>
      <c r="R2185" s="22"/>
      <c r="S2185" s="22"/>
      <c r="T2185" s="24"/>
      <c r="U2185" s="24"/>
      <c r="V2185" s="24"/>
      <c r="W2185" s="24"/>
      <c r="X2185" s="25"/>
      <c r="Y2185" s="24"/>
      <c r="Z2185" s="24"/>
      <c r="AA2185" s="24"/>
      <c r="AB2185" s="24"/>
      <c r="AC2185" s="26"/>
      <c r="AD2185" s="24"/>
      <c r="AH2185" s="27"/>
      <c r="AI2185" s="28"/>
      <c r="AJ2185" s="28"/>
      <c r="AK2185" s="28"/>
      <c r="AL2185" s="29"/>
      <c r="AM2185" s="29"/>
      <c r="AO2185" s="27"/>
      <c r="AP2185" s="6"/>
      <c r="AQ2185" s="28"/>
      <c r="AR2185" s="28"/>
      <c r="AS2185" s="25"/>
      <c r="AU2185" s="24"/>
      <c r="AV2185" s="24"/>
      <c r="AW2185" s="24"/>
      <c r="AX2185" s="24"/>
      <c r="AY2185" s="24"/>
      <c r="AZ2185" s="24"/>
      <c r="BA2185" s="24"/>
      <c r="BB2185" s="31"/>
      <c r="BC2185" s="23"/>
      <c r="BD2185" s="32"/>
      <c r="BE2185" s="33"/>
      <c r="BF2185" s="33"/>
      <c r="BM2185" s="35"/>
      <c r="BO2185" s="35"/>
      <c r="BP2185" s="35"/>
      <c r="BQ2185" s="35"/>
      <c r="BR2185" s="35"/>
    </row>
    <row r="2186" spans="9:70" x14ac:dyDescent="0.3">
      <c r="I2186" s="22"/>
      <c r="J2186" s="22"/>
      <c r="K2186" s="22"/>
      <c r="L2186" s="22"/>
      <c r="M2186" s="22"/>
      <c r="N2186" s="22"/>
      <c r="O2186" s="23"/>
      <c r="P2186" s="23"/>
      <c r="Q2186" s="23"/>
      <c r="R2186" s="22"/>
      <c r="S2186" s="22"/>
      <c r="T2186" s="24"/>
      <c r="U2186" s="24"/>
      <c r="V2186" s="24"/>
      <c r="W2186" s="24"/>
      <c r="X2186" s="25"/>
      <c r="Y2186" s="24"/>
      <c r="Z2186" s="24"/>
      <c r="AA2186" s="24"/>
      <c r="AB2186" s="24"/>
      <c r="AC2186" s="26"/>
      <c r="AD2186" s="24"/>
      <c r="AH2186" s="27"/>
      <c r="AI2186" s="28"/>
      <c r="AJ2186" s="28"/>
      <c r="AK2186" s="28"/>
      <c r="AL2186" s="29"/>
      <c r="AM2186" s="29"/>
      <c r="AO2186" s="27"/>
      <c r="AP2186" s="6"/>
      <c r="AQ2186" s="28"/>
      <c r="AR2186" s="28"/>
      <c r="AS2186" s="25"/>
      <c r="AU2186" s="24"/>
      <c r="AV2186" s="24"/>
      <c r="AW2186" s="24"/>
      <c r="AX2186" s="24"/>
      <c r="AY2186" s="24"/>
      <c r="AZ2186" s="24"/>
      <c r="BA2186" s="24"/>
      <c r="BB2186" s="31"/>
      <c r="BC2186" s="23"/>
      <c r="BD2186" s="32"/>
      <c r="BE2186" s="33"/>
      <c r="BF2186" s="33"/>
      <c r="BM2186" s="35"/>
      <c r="BO2186" s="35"/>
      <c r="BP2186" s="35"/>
      <c r="BQ2186" s="35"/>
      <c r="BR2186" s="35"/>
    </row>
    <row r="2187" spans="9:70" x14ac:dyDescent="0.3">
      <c r="I2187" s="22"/>
      <c r="J2187" s="22"/>
      <c r="K2187" s="22"/>
      <c r="L2187" s="22"/>
      <c r="M2187" s="22"/>
      <c r="N2187" s="22"/>
      <c r="O2187" s="23"/>
      <c r="P2187" s="23"/>
      <c r="Q2187" s="23"/>
      <c r="R2187" s="22"/>
      <c r="S2187" s="22"/>
      <c r="T2187" s="24"/>
      <c r="U2187" s="24"/>
      <c r="V2187" s="24"/>
      <c r="W2187" s="24"/>
      <c r="X2187" s="25"/>
      <c r="Y2187" s="24"/>
      <c r="Z2187" s="24"/>
      <c r="AA2187" s="24"/>
      <c r="AB2187" s="24"/>
      <c r="AC2187" s="26"/>
      <c r="AD2187" s="24"/>
      <c r="AH2187" s="27"/>
      <c r="AI2187" s="28"/>
      <c r="AJ2187" s="28"/>
      <c r="AK2187" s="28"/>
      <c r="AL2187" s="29"/>
      <c r="AM2187" s="29"/>
      <c r="AO2187" s="27"/>
      <c r="AP2187" s="6"/>
      <c r="AQ2187" s="28"/>
      <c r="AR2187" s="28"/>
      <c r="AS2187" s="25"/>
      <c r="AU2187" s="24"/>
      <c r="AV2187" s="24"/>
      <c r="AW2187" s="24"/>
      <c r="AX2187" s="24"/>
      <c r="AY2187" s="24"/>
      <c r="AZ2187" s="24"/>
      <c r="BA2187" s="24"/>
      <c r="BB2187" s="31"/>
      <c r="BC2187" s="23"/>
      <c r="BD2187" s="32"/>
      <c r="BE2187" s="33"/>
      <c r="BF2187" s="33"/>
      <c r="BM2187" s="35"/>
      <c r="BO2187" s="35"/>
      <c r="BP2187" s="35"/>
      <c r="BQ2187" s="35"/>
      <c r="BR2187" s="35"/>
    </row>
    <row r="2188" spans="9:70" x14ac:dyDescent="0.3">
      <c r="I2188" s="22"/>
      <c r="J2188" s="22"/>
      <c r="K2188" s="22"/>
      <c r="L2188" s="22"/>
      <c r="M2188" s="22"/>
      <c r="N2188" s="22"/>
      <c r="O2188" s="23"/>
      <c r="P2188" s="23"/>
      <c r="Q2188" s="23"/>
      <c r="R2188" s="22"/>
      <c r="S2188" s="22"/>
      <c r="T2188" s="24"/>
      <c r="U2188" s="24"/>
      <c r="V2188" s="24"/>
      <c r="W2188" s="24"/>
      <c r="X2188" s="25"/>
      <c r="Y2188" s="24"/>
      <c r="Z2188" s="24"/>
      <c r="AA2188" s="24"/>
      <c r="AB2188" s="24"/>
      <c r="AC2188" s="26"/>
      <c r="AD2188" s="24"/>
      <c r="AH2188" s="27"/>
      <c r="AI2188" s="28"/>
      <c r="AJ2188" s="28"/>
      <c r="AK2188" s="28"/>
      <c r="AL2188" s="29"/>
      <c r="AM2188" s="29"/>
      <c r="AO2188" s="27"/>
      <c r="AP2188" s="6"/>
      <c r="AQ2188" s="28"/>
      <c r="AR2188" s="28"/>
      <c r="AS2188" s="25"/>
      <c r="AU2188" s="24"/>
      <c r="AV2188" s="24"/>
      <c r="AW2188" s="24"/>
      <c r="AX2188" s="24"/>
      <c r="AY2188" s="24"/>
      <c r="AZ2188" s="24"/>
      <c r="BA2188" s="24"/>
      <c r="BB2188" s="31"/>
      <c r="BC2188" s="23"/>
      <c r="BD2188" s="32"/>
      <c r="BE2188" s="33"/>
      <c r="BF2188" s="33"/>
      <c r="BM2188" s="35"/>
      <c r="BO2188" s="35"/>
      <c r="BP2188" s="35"/>
      <c r="BQ2188" s="35"/>
      <c r="BR2188" s="35"/>
    </row>
    <row r="2189" spans="9:70" x14ac:dyDescent="0.3">
      <c r="I2189" s="22"/>
      <c r="J2189" s="22"/>
      <c r="K2189" s="22"/>
      <c r="L2189" s="22"/>
      <c r="M2189" s="22"/>
      <c r="N2189" s="22"/>
      <c r="O2189" s="23"/>
      <c r="P2189" s="23"/>
      <c r="Q2189" s="23"/>
      <c r="R2189" s="22"/>
      <c r="S2189" s="22"/>
      <c r="T2189" s="24"/>
      <c r="U2189" s="24"/>
      <c r="V2189" s="24"/>
      <c r="W2189" s="24"/>
      <c r="X2189" s="25"/>
      <c r="Y2189" s="24"/>
      <c r="Z2189" s="24"/>
      <c r="AA2189" s="24"/>
      <c r="AB2189" s="24"/>
      <c r="AC2189" s="26"/>
      <c r="AD2189" s="24"/>
      <c r="AH2189" s="27"/>
      <c r="AI2189" s="28"/>
      <c r="AJ2189" s="28"/>
      <c r="AK2189" s="28"/>
      <c r="AL2189" s="29"/>
      <c r="AM2189" s="29"/>
      <c r="AO2189" s="27"/>
      <c r="AP2189" s="6"/>
      <c r="AQ2189" s="28"/>
      <c r="AR2189" s="28"/>
      <c r="AS2189" s="25"/>
      <c r="AU2189" s="24"/>
      <c r="AV2189" s="24"/>
      <c r="AW2189" s="24"/>
      <c r="AX2189" s="24"/>
      <c r="AY2189" s="24"/>
      <c r="AZ2189" s="24"/>
      <c r="BA2189" s="24"/>
      <c r="BB2189" s="31"/>
      <c r="BC2189" s="23"/>
      <c r="BD2189" s="32"/>
      <c r="BE2189" s="33"/>
      <c r="BF2189" s="33"/>
      <c r="BM2189" s="35"/>
      <c r="BO2189" s="35"/>
      <c r="BP2189" s="35"/>
      <c r="BQ2189" s="35"/>
      <c r="BR2189" s="35"/>
    </row>
    <row r="2190" spans="9:70" x14ac:dyDescent="0.3">
      <c r="I2190" s="22"/>
      <c r="J2190" s="22"/>
      <c r="K2190" s="22"/>
      <c r="L2190" s="22"/>
      <c r="M2190" s="22"/>
      <c r="N2190" s="22"/>
      <c r="O2190" s="23"/>
      <c r="P2190" s="23"/>
      <c r="Q2190" s="23"/>
      <c r="R2190" s="22"/>
      <c r="S2190" s="22"/>
      <c r="T2190" s="24"/>
      <c r="U2190" s="24"/>
      <c r="V2190" s="24"/>
      <c r="W2190" s="24"/>
      <c r="X2190" s="25"/>
      <c r="Y2190" s="24"/>
      <c r="Z2190" s="24"/>
      <c r="AA2190" s="24"/>
      <c r="AB2190" s="24"/>
      <c r="AC2190" s="26"/>
      <c r="AD2190" s="24"/>
      <c r="AH2190" s="27"/>
      <c r="AI2190" s="28"/>
      <c r="AJ2190" s="28"/>
      <c r="AK2190" s="28"/>
      <c r="AL2190" s="29"/>
      <c r="AM2190" s="29"/>
      <c r="AO2190" s="27"/>
      <c r="AP2190" s="6"/>
      <c r="AQ2190" s="28"/>
      <c r="AR2190" s="28"/>
      <c r="AS2190" s="25"/>
      <c r="AU2190" s="24"/>
      <c r="AV2190" s="24"/>
      <c r="AW2190" s="24"/>
      <c r="AX2190" s="24"/>
      <c r="AY2190" s="24"/>
      <c r="AZ2190" s="24"/>
      <c r="BA2190" s="24"/>
      <c r="BB2190" s="31"/>
      <c r="BC2190" s="23"/>
      <c r="BD2190" s="32"/>
      <c r="BE2190" s="33"/>
      <c r="BF2190" s="33"/>
      <c r="BM2190" s="35"/>
      <c r="BO2190" s="35"/>
      <c r="BP2190" s="35"/>
      <c r="BQ2190" s="35"/>
      <c r="BR2190" s="35"/>
    </row>
    <row r="2191" spans="9:70" x14ac:dyDescent="0.3">
      <c r="I2191" s="22"/>
      <c r="J2191" s="22"/>
      <c r="K2191" s="22"/>
      <c r="L2191" s="22"/>
      <c r="M2191" s="22"/>
      <c r="N2191" s="22"/>
      <c r="O2191" s="23"/>
      <c r="P2191" s="23"/>
      <c r="Q2191" s="23"/>
      <c r="R2191" s="22"/>
      <c r="S2191" s="22"/>
      <c r="T2191" s="24"/>
      <c r="U2191" s="24"/>
      <c r="V2191" s="24"/>
      <c r="W2191" s="24"/>
      <c r="X2191" s="25"/>
      <c r="Y2191" s="24"/>
      <c r="Z2191" s="24"/>
      <c r="AA2191" s="24"/>
      <c r="AB2191" s="24"/>
      <c r="AC2191" s="26"/>
      <c r="AD2191" s="24"/>
      <c r="AH2191" s="27"/>
      <c r="AI2191" s="28"/>
      <c r="AJ2191" s="28"/>
      <c r="AK2191" s="28"/>
      <c r="AL2191" s="29"/>
      <c r="AM2191" s="29"/>
      <c r="AO2191" s="27"/>
      <c r="AP2191" s="6"/>
      <c r="AQ2191" s="28"/>
      <c r="AR2191" s="28"/>
      <c r="AS2191" s="25"/>
      <c r="AU2191" s="24"/>
      <c r="AV2191" s="24"/>
      <c r="AW2191" s="24"/>
      <c r="AX2191" s="24"/>
      <c r="AY2191" s="24"/>
      <c r="AZ2191" s="24"/>
      <c r="BA2191" s="24"/>
      <c r="BB2191" s="31"/>
      <c r="BC2191" s="23"/>
      <c r="BD2191" s="32"/>
      <c r="BE2191" s="33"/>
      <c r="BF2191" s="33"/>
      <c r="BM2191" s="35"/>
      <c r="BO2191" s="35"/>
      <c r="BP2191" s="35"/>
      <c r="BQ2191" s="35"/>
      <c r="BR2191" s="35"/>
    </row>
    <row r="2192" spans="9:70" x14ac:dyDescent="0.3">
      <c r="I2192" s="22"/>
      <c r="J2192" s="22"/>
      <c r="K2192" s="22"/>
      <c r="L2192" s="22"/>
      <c r="M2192" s="22"/>
      <c r="N2192" s="22"/>
      <c r="O2192" s="23"/>
      <c r="P2192" s="23"/>
      <c r="Q2192" s="23"/>
      <c r="R2192" s="22"/>
      <c r="S2192" s="22"/>
      <c r="T2192" s="24"/>
      <c r="U2192" s="24"/>
      <c r="V2192" s="24"/>
      <c r="W2192" s="24"/>
      <c r="X2192" s="25"/>
      <c r="Y2192" s="24"/>
      <c r="Z2192" s="24"/>
      <c r="AA2192" s="24"/>
      <c r="AB2192" s="24"/>
      <c r="AC2192" s="26"/>
      <c r="AD2192" s="24"/>
      <c r="AH2192" s="27"/>
      <c r="AI2192" s="28"/>
      <c r="AJ2192" s="28"/>
      <c r="AK2192" s="28"/>
      <c r="AL2192" s="29"/>
      <c r="AM2192" s="29"/>
      <c r="AO2192" s="27"/>
      <c r="AP2192" s="6"/>
      <c r="AQ2192" s="28"/>
      <c r="AR2192" s="28"/>
      <c r="AS2192" s="25"/>
      <c r="AU2192" s="24"/>
      <c r="AV2192" s="24"/>
      <c r="AW2192" s="24"/>
      <c r="AX2192" s="24"/>
      <c r="AY2192" s="24"/>
      <c r="AZ2192" s="24"/>
      <c r="BA2192" s="24"/>
      <c r="BB2192" s="31"/>
      <c r="BC2192" s="23"/>
      <c r="BD2192" s="32"/>
      <c r="BE2192" s="33"/>
      <c r="BF2192" s="33"/>
      <c r="BM2192" s="35"/>
      <c r="BO2192" s="35"/>
      <c r="BP2192" s="35"/>
      <c r="BQ2192" s="35"/>
      <c r="BR2192" s="35"/>
    </row>
    <row r="2193" spans="9:70" x14ac:dyDescent="0.3">
      <c r="I2193" s="22"/>
      <c r="J2193" s="22"/>
      <c r="K2193" s="22"/>
      <c r="L2193" s="22"/>
      <c r="M2193" s="22"/>
      <c r="N2193" s="22"/>
      <c r="O2193" s="23"/>
      <c r="P2193" s="23"/>
      <c r="Q2193" s="23"/>
      <c r="R2193" s="22"/>
      <c r="S2193" s="22"/>
      <c r="T2193" s="24"/>
      <c r="U2193" s="24"/>
      <c r="V2193" s="24"/>
      <c r="W2193" s="24"/>
      <c r="X2193" s="25"/>
      <c r="Y2193" s="24"/>
      <c r="Z2193" s="24"/>
      <c r="AA2193" s="24"/>
      <c r="AB2193" s="24"/>
      <c r="AC2193" s="26"/>
      <c r="AD2193" s="24"/>
      <c r="AH2193" s="27"/>
      <c r="AI2193" s="28"/>
      <c r="AJ2193" s="28"/>
      <c r="AK2193" s="28"/>
      <c r="AL2193" s="29"/>
      <c r="AM2193" s="29"/>
      <c r="AO2193" s="27"/>
      <c r="AP2193" s="6"/>
      <c r="AQ2193" s="28"/>
      <c r="AR2193" s="28"/>
      <c r="AS2193" s="25"/>
      <c r="AU2193" s="24"/>
      <c r="AV2193" s="24"/>
      <c r="AW2193" s="24"/>
      <c r="AX2193" s="24"/>
      <c r="AY2193" s="24"/>
      <c r="AZ2193" s="24"/>
      <c r="BA2193" s="24"/>
      <c r="BB2193" s="31"/>
      <c r="BC2193" s="23"/>
      <c r="BD2193" s="32"/>
      <c r="BE2193" s="33"/>
      <c r="BF2193" s="33"/>
      <c r="BM2193" s="35"/>
      <c r="BO2193" s="35"/>
      <c r="BP2193" s="35"/>
      <c r="BQ2193" s="35"/>
      <c r="BR2193" s="35"/>
    </row>
    <row r="2194" spans="9:70" x14ac:dyDescent="0.3">
      <c r="I2194" s="22"/>
      <c r="J2194" s="22"/>
      <c r="K2194" s="22"/>
      <c r="L2194" s="22"/>
      <c r="M2194" s="22"/>
      <c r="N2194" s="22"/>
      <c r="O2194" s="23"/>
      <c r="P2194" s="23"/>
      <c r="Q2194" s="23"/>
      <c r="R2194" s="22"/>
      <c r="S2194" s="22"/>
      <c r="T2194" s="24"/>
      <c r="U2194" s="24"/>
      <c r="V2194" s="24"/>
      <c r="W2194" s="24"/>
      <c r="X2194" s="25"/>
      <c r="Y2194" s="24"/>
      <c r="Z2194" s="24"/>
      <c r="AA2194" s="24"/>
      <c r="AB2194" s="24"/>
      <c r="AC2194" s="26"/>
      <c r="AD2194" s="24"/>
      <c r="AH2194" s="27"/>
      <c r="AI2194" s="28"/>
      <c r="AJ2194" s="28"/>
      <c r="AK2194" s="28"/>
      <c r="AL2194" s="29"/>
      <c r="AM2194" s="29"/>
      <c r="AO2194" s="27"/>
      <c r="AP2194" s="6"/>
      <c r="AQ2194" s="28"/>
      <c r="AR2194" s="28"/>
      <c r="AS2194" s="25"/>
      <c r="AU2194" s="24"/>
      <c r="AV2194" s="24"/>
      <c r="AW2194" s="24"/>
      <c r="AX2194" s="24"/>
      <c r="AY2194" s="24"/>
      <c r="AZ2194" s="24"/>
      <c r="BA2194" s="24"/>
      <c r="BB2194" s="31"/>
      <c r="BC2194" s="23"/>
      <c r="BD2194" s="32"/>
      <c r="BE2194" s="33"/>
      <c r="BF2194" s="33"/>
      <c r="BM2194" s="35"/>
      <c r="BO2194" s="35"/>
      <c r="BP2194" s="35"/>
      <c r="BQ2194" s="35"/>
      <c r="BR2194" s="35"/>
    </row>
    <row r="2195" spans="9:70" x14ac:dyDescent="0.3">
      <c r="I2195" s="22"/>
      <c r="J2195" s="22"/>
      <c r="K2195" s="22"/>
      <c r="L2195" s="22"/>
      <c r="M2195" s="22"/>
      <c r="N2195" s="22"/>
      <c r="O2195" s="23"/>
      <c r="P2195" s="23"/>
      <c r="Q2195" s="23"/>
      <c r="R2195" s="22"/>
      <c r="S2195" s="22"/>
      <c r="T2195" s="24"/>
      <c r="U2195" s="24"/>
      <c r="V2195" s="24"/>
      <c r="W2195" s="24"/>
      <c r="X2195" s="25"/>
      <c r="Y2195" s="24"/>
      <c r="Z2195" s="24"/>
      <c r="AA2195" s="24"/>
      <c r="AB2195" s="24"/>
      <c r="AC2195" s="26"/>
      <c r="AD2195" s="24"/>
      <c r="AH2195" s="27"/>
      <c r="AI2195" s="28"/>
      <c r="AJ2195" s="28"/>
      <c r="AK2195" s="28"/>
      <c r="AL2195" s="29"/>
      <c r="AM2195" s="29"/>
      <c r="AO2195" s="27"/>
      <c r="AP2195" s="6"/>
      <c r="AQ2195" s="28"/>
      <c r="AR2195" s="28"/>
      <c r="AS2195" s="25"/>
      <c r="AU2195" s="24"/>
      <c r="AV2195" s="24"/>
      <c r="AW2195" s="24"/>
      <c r="AX2195" s="24"/>
      <c r="AY2195" s="24"/>
      <c r="AZ2195" s="24"/>
      <c r="BA2195" s="24"/>
      <c r="BB2195" s="31"/>
      <c r="BC2195" s="23"/>
      <c r="BD2195" s="32"/>
      <c r="BE2195" s="33"/>
      <c r="BF2195" s="33"/>
      <c r="BM2195" s="35"/>
      <c r="BO2195" s="35"/>
      <c r="BP2195" s="35"/>
      <c r="BQ2195" s="35"/>
      <c r="BR2195" s="35"/>
    </row>
    <row r="2196" spans="9:70" x14ac:dyDescent="0.3">
      <c r="I2196" s="22"/>
      <c r="J2196" s="22"/>
      <c r="K2196" s="22"/>
      <c r="L2196" s="22"/>
      <c r="M2196" s="22"/>
      <c r="N2196" s="22"/>
      <c r="O2196" s="23"/>
      <c r="P2196" s="23"/>
      <c r="Q2196" s="23"/>
      <c r="R2196" s="22"/>
      <c r="S2196" s="22"/>
      <c r="T2196" s="24"/>
      <c r="U2196" s="24"/>
      <c r="V2196" s="24"/>
      <c r="W2196" s="24"/>
      <c r="X2196" s="25"/>
      <c r="Y2196" s="24"/>
      <c r="Z2196" s="24"/>
      <c r="AA2196" s="24"/>
      <c r="AB2196" s="24"/>
      <c r="AC2196" s="26"/>
      <c r="AD2196" s="24"/>
      <c r="AH2196" s="27"/>
      <c r="AI2196" s="28"/>
      <c r="AJ2196" s="28"/>
      <c r="AK2196" s="28"/>
      <c r="AL2196" s="29"/>
      <c r="AM2196" s="29"/>
      <c r="AO2196" s="27"/>
      <c r="AP2196" s="6"/>
      <c r="AQ2196" s="28"/>
      <c r="AR2196" s="28"/>
      <c r="AS2196" s="25"/>
      <c r="AU2196" s="24"/>
      <c r="AV2196" s="24"/>
      <c r="AW2196" s="24"/>
      <c r="AX2196" s="24"/>
      <c r="AY2196" s="24"/>
      <c r="AZ2196" s="24"/>
      <c r="BA2196" s="24"/>
      <c r="BB2196" s="31"/>
      <c r="BC2196" s="23"/>
      <c r="BD2196" s="32"/>
      <c r="BE2196" s="33"/>
      <c r="BF2196" s="33"/>
      <c r="BM2196" s="35"/>
      <c r="BO2196" s="35"/>
      <c r="BP2196" s="35"/>
      <c r="BQ2196" s="35"/>
      <c r="BR2196" s="35"/>
    </row>
    <row r="2197" spans="9:70" x14ac:dyDescent="0.3">
      <c r="I2197" s="22"/>
      <c r="J2197" s="22"/>
      <c r="K2197" s="22"/>
      <c r="L2197" s="22"/>
      <c r="M2197" s="22"/>
      <c r="N2197" s="22"/>
      <c r="O2197" s="23"/>
      <c r="P2197" s="23"/>
      <c r="Q2197" s="23"/>
      <c r="R2197" s="22"/>
      <c r="S2197" s="22"/>
      <c r="T2197" s="24"/>
      <c r="U2197" s="24"/>
      <c r="V2197" s="24"/>
      <c r="W2197" s="24"/>
      <c r="X2197" s="25"/>
      <c r="Y2197" s="24"/>
      <c r="Z2197" s="24"/>
      <c r="AA2197" s="24"/>
      <c r="AB2197" s="24"/>
      <c r="AC2197" s="26"/>
      <c r="AD2197" s="24"/>
      <c r="AH2197" s="27"/>
      <c r="AI2197" s="28"/>
      <c r="AJ2197" s="28"/>
      <c r="AK2197" s="28"/>
      <c r="AL2197" s="29"/>
      <c r="AM2197" s="29"/>
      <c r="AO2197" s="27"/>
      <c r="AP2197" s="6"/>
      <c r="AQ2197" s="28"/>
      <c r="AR2197" s="28"/>
      <c r="AS2197" s="25"/>
      <c r="AU2197" s="24"/>
      <c r="AV2197" s="24"/>
      <c r="AW2197" s="24"/>
      <c r="AX2197" s="24"/>
      <c r="AY2197" s="24"/>
      <c r="AZ2197" s="24"/>
      <c r="BA2197" s="24"/>
      <c r="BB2197" s="31"/>
      <c r="BC2197" s="23"/>
      <c r="BD2197" s="32"/>
      <c r="BE2197" s="33"/>
      <c r="BF2197" s="33"/>
      <c r="BM2197" s="35"/>
      <c r="BO2197" s="35"/>
      <c r="BP2197" s="35"/>
      <c r="BQ2197" s="35"/>
      <c r="BR2197" s="35"/>
    </row>
    <row r="2198" spans="9:70" x14ac:dyDescent="0.3">
      <c r="I2198" s="22"/>
      <c r="J2198" s="22"/>
      <c r="K2198" s="22"/>
      <c r="L2198" s="22"/>
      <c r="M2198" s="22"/>
      <c r="N2198" s="22"/>
      <c r="O2198" s="23"/>
      <c r="P2198" s="23"/>
      <c r="Q2198" s="23"/>
      <c r="R2198" s="22"/>
      <c r="S2198" s="22"/>
      <c r="T2198" s="24"/>
      <c r="U2198" s="24"/>
      <c r="V2198" s="24"/>
      <c r="W2198" s="24"/>
      <c r="X2198" s="25"/>
      <c r="Y2198" s="24"/>
      <c r="Z2198" s="24"/>
      <c r="AA2198" s="24"/>
      <c r="AB2198" s="24"/>
      <c r="AC2198" s="26"/>
      <c r="AD2198" s="24"/>
      <c r="AH2198" s="27"/>
      <c r="AI2198" s="28"/>
      <c r="AJ2198" s="28"/>
      <c r="AK2198" s="28"/>
      <c r="AL2198" s="29"/>
      <c r="AM2198" s="29"/>
      <c r="AO2198" s="27"/>
      <c r="AP2198" s="6"/>
      <c r="AQ2198" s="28"/>
      <c r="AR2198" s="28"/>
      <c r="AS2198" s="25"/>
      <c r="AU2198" s="24"/>
      <c r="AV2198" s="24"/>
      <c r="AW2198" s="24"/>
      <c r="AX2198" s="24"/>
      <c r="AY2198" s="24"/>
      <c r="AZ2198" s="24"/>
      <c r="BA2198" s="24"/>
      <c r="BB2198" s="31"/>
      <c r="BC2198" s="23"/>
      <c r="BD2198" s="32"/>
      <c r="BE2198" s="33"/>
      <c r="BF2198" s="33"/>
      <c r="BM2198" s="35"/>
      <c r="BO2198" s="35"/>
      <c r="BP2198" s="35"/>
      <c r="BQ2198" s="35"/>
      <c r="BR2198" s="35"/>
    </row>
    <row r="2199" spans="9:70" x14ac:dyDescent="0.3">
      <c r="I2199" s="22"/>
      <c r="J2199" s="22"/>
      <c r="K2199" s="22"/>
      <c r="L2199" s="22"/>
      <c r="M2199" s="22"/>
      <c r="N2199" s="22"/>
      <c r="O2199" s="23"/>
      <c r="P2199" s="23"/>
      <c r="Q2199" s="23"/>
      <c r="R2199" s="22"/>
      <c r="S2199" s="22"/>
      <c r="T2199" s="24"/>
      <c r="U2199" s="24"/>
      <c r="V2199" s="24"/>
      <c r="W2199" s="24"/>
      <c r="X2199" s="25"/>
      <c r="Y2199" s="24"/>
      <c r="Z2199" s="24"/>
      <c r="AA2199" s="24"/>
      <c r="AB2199" s="24"/>
      <c r="AC2199" s="26"/>
      <c r="AD2199" s="24"/>
      <c r="AH2199" s="27"/>
      <c r="AI2199" s="28"/>
      <c r="AJ2199" s="28"/>
      <c r="AK2199" s="28"/>
      <c r="AL2199" s="29"/>
      <c r="AM2199" s="29"/>
      <c r="AO2199" s="27"/>
      <c r="AP2199" s="6"/>
      <c r="AQ2199" s="28"/>
      <c r="AR2199" s="28"/>
      <c r="AS2199" s="25"/>
      <c r="AU2199" s="24"/>
      <c r="AV2199" s="24"/>
      <c r="AW2199" s="24"/>
      <c r="AX2199" s="24"/>
      <c r="AY2199" s="24"/>
      <c r="AZ2199" s="24"/>
      <c r="BA2199" s="24"/>
      <c r="BB2199" s="31"/>
      <c r="BC2199" s="23"/>
      <c r="BD2199" s="32"/>
      <c r="BE2199" s="33"/>
      <c r="BF2199" s="33"/>
      <c r="BM2199" s="35"/>
      <c r="BO2199" s="35"/>
      <c r="BP2199" s="35"/>
      <c r="BQ2199" s="35"/>
      <c r="BR2199" s="35"/>
    </row>
    <row r="2200" spans="9:70" x14ac:dyDescent="0.3">
      <c r="I2200" s="22"/>
      <c r="J2200" s="22"/>
      <c r="K2200" s="22"/>
      <c r="L2200" s="22"/>
      <c r="M2200" s="22"/>
      <c r="N2200" s="22"/>
      <c r="O2200" s="23"/>
      <c r="P2200" s="23"/>
      <c r="Q2200" s="23"/>
      <c r="R2200" s="22"/>
      <c r="S2200" s="22"/>
      <c r="T2200" s="24"/>
      <c r="U2200" s="24"/>
      <c r="V2200" s="24"/>
      <c r="W2200" s="24"/>
      <c r="X2200" s="25"/>
      <c r="Y2200" s="24"/>
      <c r="Z2200" s="24"/>
      <c r="AA2200" s="24"/>
      <c r="AB2200" s="24"/>
      <c r="AC2200" s="26"/>
      <c r="AD2200" s="24"/>
      <c r="AH2200" s="27"/>
      <c r="AI2200" s="28"/>
      <c r="AJ2200" s="28"/>
      <c r="AK2200" s="28"/>
      <c r="AL2200" s="29"/>
      <c r="AM2200" s="29"/>
      <c r="AO2200" s="27"/>
      <c r="AP2200" s="6"/>
      <c r="AQ2200" s="28"/>
      <c r="AR2200" s="28"/>
      <c r="AS2200" s="25"/>
      <c r="AU2200" s="24"/>
      <c r="AV2200" s="24"/>
      <c r="AW2200" s="24"/>
      <c r="AX2200" s="24"/>
      <c r="AY2200" s="24"/>
      <c r="AZ2200" s="24"/>
      <c r="BA2200" s="24"/>
      <c r="BB2200" s="31"/>
      <c r="BC2200" s="23"/>
      <c r="BD2200" s="32"/>
      <c r="BE2200" s="33"/>
      <c r="BF2200" s="33"/>
      <c r="BM2200" s="35"/>
      <c r="BO2200" s="35"/>
      <c r="BP2200" s="35"/>
      <c r="BQ2200" s="35"/>
      <c r="BR2200" s="35"/>
    </row>
    <row r="2201" spans="9:70" x14ac:dyDescent="0.3">
      <c r="I2201" s="22"/>
      <c r="J2201" s="22"/>
      <c r="K2201" s="22"/>
      <c r="L2201" s="22"/>
      <c r="M2201" s="22"/>
      <c r="N2201" s="22"/>
      <c r="O2201" s="23"/>
      <c r="P2201" s="23"/>
      <c r="Q2201" s="23"/>
      <c r="R2201" s="22"/>
      <c r="S2201" s="22"/>
      <c r="T2201" s="24"/>
      <c r="U2201" s="24"/>
      <c r="V2201" s="24"/>
      <c r="W2201" s="24"/>
      <c r="X2201" s="25"/>
      <c r="Y2201" s="24"/>
      <c r="Z2201" s="24"/>
      <c r="AA2201" s="24"/>
      <c r="AB2201" s="24"/>
      <c r="AC2201" s="26"/>
      <c r="AD2201" s="24"/>
      <c r="AH2201" s="27"/>
      <c r="AI2201" s="28"/>
      <c r="AJ2201" s="28"/>
      <c r="AK2201" s="28"/>
      <c r="AL2201" s="29"/>
      <c r="AM2201" s="29"/>
      <c r="AO2201" s="27"/>
      <c r="AP2201" s="6"/>
      <c r="AQ2201" s="28"/>
      <c r="AR2201" s="28"/>
      <c r="AS2201" s="25"/>
      <c r="AU2201" s="24"/>
      <c r="AV2201" s="24"/>
      <c r="AW2201" s="24"/>
      <c r="AX2201" s="24"/>
      <c r="AY2201" s="24"/>
      <c r="AZ2201" s="24"/>
      <c r="BA2201" s="24"/>
      <c r="BB2201" s="31"/>
      <c r="BC2201" s="23"/>
      <c r="BD2201" s="32"/>
      <c r="BE2201" s="33"/>
      <c r="BF2201" s="33"/>
      <c r="BM2201" s="35"/>
      <c r="BO2201" s="35"/>
      <c r="BP2201" s="35"/>
      <c r="BQ2201" s="35"/>
      <c r="BR2201" s="35"/>
    </row>
    <row r="2202" spans="9:70" x14ac:dyDescent="0.3">
      <c r="I2202" s="22"/>
      <c r="J2202" s="22"/>
      <c r="K2202" s="22"/>
      <c r="L2202" s="22"/>
      <c r="M2202" s="22"/>
      <c r="N2202" s="22"/>
      <c r="O2202" s="23"/>
      <c r="P2202" s="23"/>
      <c r="Q2202" s="23"/>
      <c r="R2202" s="22"/>
      <c r="S2202" s="22"/>
      <c r="T2202" s="24"/>
      <c r="U2202" s="24"/>
      <c r="V2202" s="24"/>
      <c r="W2202" s="24"/>
      <c r="X2202" s="25"/>
      <c r="Y2202" s="24"/>
      <c r="Z2202" s="24"/>
      <c r="AA2202" s="24"/>
      <c r="AB2202" s="24"/>
      <c r="AC2202" s="26"/>
      <c r="AD2202" s="24"/>
      <c r="AH2202" s="27"/>
      <c r="AI2202" s="28"/>
      <c r="AJ2202" s="28"/>
      <c r="AK2202" s="28"/>
      <c r="AL2202" s="29"/>
      <c r="AM2202" s="29"/>
      <c r="AO2202" s="27"/>
      <c r="AP2202" s="6"/>
      <c r="AQ2202" s="28"/>
      <c r="AR2202" s="28"/>
      <c r="AS2202" s="25"/>
      <c r="AU2202" s="24"/>
      <c r="AV2202" s="24"/>
      <c r="AW2202" s="24"/>
      <c r="AX2202" s="24"/>
      <c r="AY2202" s="24"/>
      <c r="AZ2202" s="24"/>
      <c r="BA2202" s="24"/>
      <c r="BB2202" s="31"/>
      <c r="BC2202" s="23"/>
      <c r="BD2202" s="32"/>
      <c r="BE2202" s="33"/>
      <c r="BF2202" s="33"/>
      <c r="BM2202" s="35"/>
      <c r="BO2202" s="35"/>
      <c r="BP2202" s="35"/>
      <c r="BQ2202" s="35"/>
      <c r="BR2202" s="35"/>
    </row>
    <row r="2203" spans="9:70" x14ac:dyDescent="0.3">
      <c r="I2203" s="22"/>
      <c r="J2203" s="22"/>
      <c r="K2203" s="22"/>
      <c r="L2203" s="22"/>
      <c r="M2203" s="22"/>
      <c r="N2203" s="22"/>
      <c r="O2203" s="23"/>
      <c r="P2203" s="23"/>
      <c r="Q2203" s="23"/>
      <c r="R2203" s="22"/>
      <c r="S2203" s="22"/>
      <c r="T2203" s="24"/>
      <c r="U2203" s="24"/>
      <c r="V2203" s="24"/>
      <c r="W2203" s="24"/>
      <c r="X2203" s="25"/>
      <c r="Y2203" s="24"/>
      <c r="Z2203" s="24"/>
      <c r="AA2203" s="24"/>
      <c r="AB2203" s="24"/>
      <c r="AC2203" s="26"/>
      <c r="AD2203" s="24"/>
      <c r="AH2203" s="27"/>
      <c r="AI2203" s="28"/>
      <c r="AJ2203" s="28"/>
      <c r="AK2203" s="28"/>
      <c r="AL2203" s="29"/>
      <c r="AM2203" s="29"/>
      <c r="AO2203" s="27"/>
      <c r="AP2203" s="6"/>
      <c r="AQ2203" s="28"/>
      <c r="AR2203" s="28"/>
      <c r="AS2203" s="25"/>
      <c r="AU2203" s="24"/>
      <c r="AV2203" s="24"/>
      <c r="AW2203" s="24"/>
      <c r="AX2203" s="24"/>
      <c r="AY2203" s="24"/>
      <c r="AZ2203" s="24"/>
      <c r="BA2203" s="24"/>
      <c r="BB2203" s="31"/>
      <c r="BC2203" s="23"/>
      <c r="BD2203" s="32"/>
      <c r="BE2203" s="33"/>
      <c r="BF2203" s="33"/>
      <c r="BM2203" s="35"/>
      <c r="BO2203" s="35"/>
      <c r="BP2203" s="35"/>
      <c r="BQ2203" s="35"/>
      <c r="BR2203" s="35"/>
    </row>
    <row r="2204" spans="9:70" x14ac:dyDescent="0.3">
      <c r="I2204" s="22"/>
      <c r="J2204" s="22"/>
      <c r="K2204" s="22"/>
      <c r="L2204" s="22"/>
      <c r="M2204" s="22"/>
      <c r="N2204" s="22"/>
      <c r="O2204" s="23"/>
      <c r="P2204" s="23"/>
      <c r="Q2204" s="23"/>
      <c r="R2204" s="22"/>
      <c r="S2204" s="22"/>
      <c r="T2204" s="24"/>
      <c r="U2204" s="24"/>
      <c r="V2204" s="24"/>
      <c r="W2204" s="24"/>
      <c r="X2204" s="25"/>
      <c r="Y2204" s="24"/>
      <c r="Z2204" s="24"/>
      <c r="AA2204" s="24"/>
      <c r="AB2204" s="24"/>
      <c r="AC2204" s="26"/>
      <c r="AD2204" s="24"/>
      <c r="AH2204" s="27"/>
      <c r="AI2204" s="28"/>
      <c r="AJ2204" s="28"/>
      <c r="AK2204" s="28"/>
      <c r="AL2204" s="29"/>
      <c r="AM2204" s="29"/>
      <c r="AO2204" s="27"/>
      <c r="AP2204" s="6"/>
      <c r="AQ2204" s="28"/>
      <c r="AR2204" s="28"/>
      <c r="AS2204" s="25"/>
      <c r="AU2204" s="24"/>
      <c r="AV2204" s="24"/>
      <c r="AW2204" s="24"/>
      <c r="AX2204" s="24"/>
      <c r="AY2204" s="24"/>
      <c r="AZ2204" s="24"/>
      <c r="BA2204" s="24"/>
      <c r="BB2204" s="31"/>
      <c r="BC2204" s="23"/>
      <c r="BD2204" s="32"/>
      <c r="BE2204" s="33"/>
      <c r="BF2204" s="33"/>
      <c r="BM2204" s="35"/>
      <c r="BO2204" s="35"/>
      <c r="BP2204" s="35"/>
      <c r="BQ2204" s="35"/>
      <c r="BR2204" s="35"/>
    </row>
    <row r="2205" spans="9:70" x14ac:dyDescent="0.3">
      <c r="I2205" s="22"/>
      <c r="J2205" s="22"/>
      <c r="K2205" s="22"/>
      <c r="L2205" s="22"/>
      <c r="M2205" s="22"/>
      <c r="N2205" s="22"/>
      <c r="O2205" s="23"/>
      <c r="P2205" s="23"/>
      <c r="Q2205" s="23"/>
      <c r="R2205" s="22"/>
      <c r="S2205" s="22"/>
      <c r="T2205" s="24"/>
      <c r="U2205" s="24"/>
      <c r="V2205" s="24"/>
      <c r="W2205" s="24"/>
      <c r="X2205" s="25"/>
      <c r="Y2205" s="24"/>
      <c r="Z2205" s="24"/>
      <c r="AA2205" s="24"/>
      <c r="AB2205" s="24"/>
      <c r="AC2205" s="26"/>
      <c r="AD2205" s="24"/>
      <c r="AH2205" s="27"/>
      <c r="AI2205" s="28"/>
      <c r="AJ2205" s="28"/>
      <c r="AK2205" s="28"/>
      <c r="AL2205" s="29"/>
      <c r="AM2205" s="29"/>
      <c r="AO2205" s="27"/>
      <c r="AP2205" s="6"/>
      <c r="AQ2205" s="28"/>
      <c r="AR2205" s="28"/>
      <c r="AS2205" s="25"/>
      <c r="AU2205" s="24"/>
      <c r="AV2205" s="24"/>
      <c r="AW2205" s="24"/>
      <c r="AX2205" s="24"/>
      <c r="AY2205" s="24"/>
      <c r="AZ2205" s="24"/>
      <c r="BA2205" s="24"/>
      <c r="BB2205" s="31"/>
      <c r="BC2205" s="23"/>
      <c r="BD2205" s="32"/>
      <c r="BE2205" s="33"/>
      <c r="BF2205" s="33"/>
      <c r="BM2205" s="35"/>
      <c r="BO2205" s="35"/>
      <c r="BP2205" s="35"/>
      <c r="BQ2205" s="35"/>
      <c r="BR2205" s="35"/>
    </row>
    <row r="2206" spans="9:70" x14ac:dyDescent="0.3">
      <c r="I2206" s="22"/>
      <c r="J2206" s="22"/>
      <c r="K2206" s="22"/>
      <c r="L2206" s="22"/>
      <c r="M2206" s="22"/>
      <c r="N2206" s="22"/>
      <c r="O2206" s="23"/>
      <c r="P2206" s="23"/>
      <c r="Q2206" s="23"/>
      <c r="R2206" s="22"/>
      <c r="S2206" s="22"/>
      <c r="T2206" s="24"/>
      <c r="U2206" s="24"/>
      <c r="V2206" s="24"/>
      <c r="W2206" s="24"/>
      <c r="X2206" s="25"/>
      <c r="Y2206" s="24"/>
      <c r="Z2206" s="24"/>
      <c r="AA2206" s="24"/>
      <c r="AB2206" s="24"/>
      <c r="AC2206" s="26"/>
      <c r="AD2206" s="24"/>
      <c r="AH2206" s="27"/>
      <c r="AI2206" s="28"/>
      <c r="AJ2206" s="28"/>
      <c r="AK2206" s="28"/>
      <c r="AL2206" s="29"/>
      <c r="AM2206" s="29"/>
      <c r="AO2206" s="27"/>
      <c r="AP2206" s="6"/>
      <c r="AQ2206" s="28"/>
      <c r="AR2206" s="28"/>
      <c r="AS2206" s="25"/>
      <c r="AU2206" s="24"/>
      <c r="AV2206" s="24"/>
      <c r="AW2206" s="24"/>
      <c r="AX2206" s="24"/>
      <c r="AY2206" s="24"/>
      <c r="AZ2206" s="24"/>
      <c r="BA2206" s="24"/>
      <c r="BB2206" s="31"/>
      <c r="BC2206" s="23"/>
      <c r="BD2206" s="32"/>
      <c r="BE2206" s="33"/>
      <c r="BF2206" s="33"/>
      <c r="BM2206" s="35"/>
      <c r="BO2206" s="35"/>
      <c r="BP2206" s="35"/>
      <c r="BQ2206" s="35"/>
      <c r="BR2206" s="35"/>
    </row>
    <row r="2207" spans="9:70" x14ac:dyDescent="0.3">
      <c r="I2207" s="22"/>
      <c r="J2207" s="22"/>
      <c r="K2207" s="22"/>
      <c r="L2207" s="22"/>
      <c r="M2207" s="22"/>
      <c r="N2207" s="22"/>
      <c r="O2207" s="23"/>
      <c r="P2207" s="23"/>
      <c r="Q2207" s="23"/>
      <c r="R2207" s="22"/>
      <c r="S2207" s="22"/>
      <c r="T2207" s="24"/>
      <c r="U2207" s="24"/>
      <c r="V2207" s="24"/>
      <c r="W2207" s="24"/>
      <c r="X2207" s="25"/>
      <c r="Y2207" s="24"/>
      <c r="Z2207" s="24"/>
      <c r="AA2207" s="24"/>
      <c r="AB2207" s="24"/>
      <c r="AC2207" s="26"/>
      <c r="AD2207" s="24"/>
      <c r="AH2207" s="27"/>
      <c r="AI2207" s="28"/>
      <c r="AJ2207" s="28"/>
      <c r="AK2207" s="28"/>
      <c r="AL2207" s="29"/>
      <c r="AM2207" s="29"/>
      <c r="AO2207" s="27"/>
      <c r="AP2207" s="6"/>
      <c r="AQ2207" s="28"/>
      <c r="AR2207" s="28"/>
      <c r="AS2207" s="25"/>
      <c r="AU2207" s="24"/>
      <c r="AV2207" s="24"/>
      <c r="AW2207" s="24"/>
      <c r="AX2207" s="24"/>
      <c r="AY2207" s="24"/>
      <c r="AZ2207" s="24"/>
      <c r="BA2207" s="24"/>
      <c r="BB2207" s="31"/>
      <c r="BC2207" s="23"/>
      <c r="BD2207" s="32"/>
      <c r="BE2207" s="33"/>
      <c r="BF2207" s="33"/>
      <c r="BM2207" s="35"/>
      <c r="BO2207" s="35"/>
      <c r="BP2207" s="35"/>
      <c r="BQ2207" s="35"/>
      <c r="BR2207" s="35"/>
    </row>
    <row r="2208" spans="9:70" x14ac:dyDescent="0.3">
      <c r="I2208" s="22"/>
      <c r="J2208" s="22"/>
      <c r="K2208" s="22"/>
      <c r="L2208" s="22"/>
      <c r="M2208" s="22"/>
      <c r="N2208" s="22"/>
      <c r="O2208" s="23"/>
      <c r="P2208" s="23"/>
      <c r="Q2208" s="23"/>
      <c r="R2208" s="22"/>
      <c r="S2208" s="22"/>
      <c r="T2208" s="24"/>
      <c r="U2208" s="24"/>
      <c r="V2208" s="24"/>
      <c r="W2208" s="24"/>
      <c r="X2208" s="25"/>
      <c r="Y2208" s="24"/>
      <c r="Z2208" s="24"/>
      <c r="AA2208" s="24"/>
      <c r="AB2208" s="24"/>
      <c r="AC2208" s="26"/>
      <c r="AD2208" s="24"/>
      <c r="AH2208" s="27"/>
      <c r="AI2208" s="28"/>
      <c r="AJ2208" s="28"/>
      <c r="AK2208" s="28"/>
      <c r="AL2208" s="29"/>
      <c r="AM2208" s="29"/>
      <c r="AO2208" s="27"/>
      <c r="AP2208" s="6"/>
      <c r="AQ2208" s="28"/>
      <c r="AR2208" s="28"/>
      <c r="AS2208" s="25"/>
      <c r="AU2208" s="24"/>
      <c r="AV2208" s="24"/>
      <c r="AW2208" s="24"/>
      <c r="AX2208" s="24"/>
      <c r="AY2208" s="24"/>
      <c r="AZ2208" s="24"/>
      <c r="BA2208" s="24"/>
      <c r="BB2208" s="31"/>
      <c r="BC2208" s="23"/>
      <c r="BD2208" s="32"/>
      <c r="BE2208" s="33"/>
      <c r="BF2208" s="33"/>
      <c r="BM2208" s="35"/>
      <c r="BO2208" s="35"/>
      <c r="BP2208" s="35"/>
      <c r="BQ2208" s="35"/>
      <c r="BR2208" s="35"/>
    </row>
    <row r="2209" spans="9:70" x14ac:dyDescent="0.3">
      <c r="I2209" s="22"/>
      <c r="J2209" s="22"/>
      <c r="K2209" s="22"/>
      <c r="L2209" s="22"/>
      <c r="M2209" s="22"/>
      <c r="N2209" s="22"/>
      <c r="O2209" s="23"/>
      <c r="P2209" s="23"/>
      <c r="Q2209" s="23"/>
      <c r="R2209" s="22"/>
      <c r="S2209" s="22"/>
      <c r="T2209" s="24"/>
      <c r="U2209" s="24"/>
      <c r="V2209" s="24"/>
      <c r="W2209" s="24"/>
      <c r="X2209" s="25"/>
      <c r="Y2209" s="24"/>
      <c r="Z2209" s="24"/>
      <c r="AA2209" s="24"/>
      <c r="AB2209" s="24"/>
      <c r="AC2209" s="26"/>
      <c r="AD2209" s="24"/>
      <c r="AH2209" s="27"/>
      <c r="AI2209" s="28"/>
      <c r="AJ2209" s="28"/>
      <c r="AK2209" s="28"/>
      <c r="AL2209" s="29"/>
      <c r="AM2209" s="29"/>
      <c r="AO2209" s="27"/>
      <c r="AP2209" s="6"/>
      <c r="AQ2209" s="28"/>
      <c r="AR2209" s="28"/>
      <c r="AS2209" s="25"/>
      <c r="AU2209" s="24"/>
      <c r="AV2209" s="24"/>
      <c r="AW2209" s="24"/>
      <c r="AX2209" s="24"/>
      <c r="AY2209" s="24"/>
      <c r="AZ2209" s="24"/>
      <c r="BA2209" s="24"/>
      <c r="BB2209" s="31"/>
      <c r="BC2209" s="23"/>
      <c r="BD2209" s="32"/>
      <c r="BE2209" s="33"/>
      <c r="BF2209" s="33"/>
      <c r="BM2209" s="35"/>
      <c r="BO2209" s="35"/>
      <c r="BP2209" s="35"/>
      <c r="BQ2209" s="35"/>
      <c r="BR2209" s="35"/>
    </row>
    <row r="2210" spans="9:70" x14ac:dyDescent="0.3">
      <c r="I2210" s="22"/>
      <c r="J2210" s="22"/>
      <c r="K2210" s="22"/>
      <c r="L2210" s="22"/>
      <c r="M2210" s="22"/>
      <c r="N2210" s="22"/>
      <c r="O2210" s="23"/>
      <c r="P2210" s="23"/>
      <c r="Q2210" s="23"/>
      <c r="R2210" s="22"/>
      <c r="S2210" s="22"/>
      <c r="T2210" s="24"/>
      <c r="U2210" s="24"/>
      <c r="V2210" s="24"/>
      <c r="W2210" s="24"/>
      <c r="X2210" s="25"/>
      <c r="Y2210" s="24"/>
      <c r="Z2210" s="24"/>
      <c r="AA2210" s="24"/>
      <c r="AB2210" s="24"/>
      <c r="AC2210" s="26"/>
      <c r="AD2210" s="24"/>
      <c r="AH2210" s="27"/>
      <c r="AI2210" s="28"/>
      <c r="AJ2210" s="28"/>
      <c r="AK2210" s="28"/>
      <c r="AL2210" s="29"/>
      <c r="AM2210" s="29"/>
      <c r="AO2210" s="27"/>
      <c r="AP2210" s="6"/>
      <c r="AQ2210" s="28"/>
      <c r="AR2210" s="28"/>
      <c r="AS2210" s="25"/>
      <c r="AU2210" s="24"/>
      <c r="AV2210" s="24"/>
      <c r="AW2210" s="24"/>
      <c r="AX2210" s="24"/>
      <c r="AY2210" s="24"/>
      <c r="AZ2210" s="24"/>
      <c r="BA2210" s="24"/>
      <c r="BB2210" s="31"/>
      <c r="BC2210" s="23"/>
      <c r="BD2210" s="32"/>
      <c r="BE2210" s="33"/>
      <c r="BF2210" s="33"/>
      <c r="BM2210" s="35"/>
      <c r="BO2210" s="35"/>
      <c r="BP2210" s="35"/>
      <c r="BQ2210" s="35"/>
      <c r="BR2210" s="35"/>
    </row>
    <row r="2211" spans="9:70" x14ac:dyDescent="0.3">
      <c r="I2211" s="22"/>
      <c r="J2211" s="22"/>
      <c r="K2211" s="22"/>
      <c r="L2211" s="22"/>
      <c r="M2211" s="22"/>
      <c r="N2211" s="22"/>
      <c r="O2211" s="23"/>
      <c r="P2211" s="23"/>
      <c r="Q2211" s="23"/>
      <c r="R2211" s="22"/>
      <c r="S2211" s="22"/>
      <c r="T2211" s="24"/>
      <c r="U2211" s="24"/>
      <c r="V2211" s="24"/>
      <c r="W2211" s="24"/>
      <c r="X2211" s="25"/>
      <c r="Y2211" s="24"/>
      <c r="Z2211" s="24"/>
      <c r="AA2211" s="24"/>
      <c r="AB2211" s="24"/>
      <c r="AC2211" s="26"/>
      <c r="AD2211" s="24"/>
      <c r="AH2211" s="27"/>
      <c r="AI2211" s="28"/>
      <c r="AJ2211" s="28"/>
      <c r="AK2211" s="28"/>
      <c r="AL2211" s="29"/>
      <c r="AM2211" s="29"/>
      <c r="AO2211" s="27"/>
      <c r="AP2211" s="6"/>
      <c r="AQ2211" s="28"/>
      <c r="AR2211" s="28"/>
      <c r="AS2211" s="25"/>
      <c r="AU2211" s="24"/>
      <c r="AV2211" s="24"/>
      <c r="AW2211" s="24"/>
      <c r="AX2211" s="24"/>
      <c r="AY2211" s="24"/>
      <c r="AZ2211" s="24"/>
      <c r="BA2211" s="24"/>
      <c r="BB2211" s="31"/>
      <c r="BC2211" s="23"/>
      <c r="BD2211" s="32"/>
      <c r="BE2211" s="33"/>
      <c r="BF2211" s="33"/>
      <c r="BM2211" s="35"/>
      <c r="BO2211" s="35"/>
      <c r="BP2211" s="35"/>
      <c r="BQ2211" s="35"/>
      <c r="BR2211" s="35"/>
    </row>
    <row r="2212" spans="9:70" x14ac:dyDescent="0.3">
      <c r="I2212" s="22"/>
      <c r="J2212" s="22"/>
      <c r="K2212" s="22"/>
      <c r="L2212" s="22"/>
      <c r="M2212" s="22"/>
      <c r="N2212" s="22"/>
      <c r="O2212" s="23"/>
      <c r="P2212" s="23"/>
      <c r="Q2212" s="23"/>
      <c r="R2212" s="22"/>
      <c r="S2212" s="22"/>
      <c r="T2212" s="24"/>
      <c r="U2212" s="24"/>
      <c r="V2212" s="24"/>
      <c r="W2212" s="24"/>
      <c r="X2212" s="25"/>
      <c r="Y2212" s="24"/>
      <c r="Z2212" s="24"/>
      <c r="AA2212" s="24"/>
      <c r="AB2212" s="24"/>
      <c r="AC2212" s="26"/>
      <c r="AD2212" s="24"/>
      <c r="AH2212" s="27"/>
      <c r="AI2212" s="28"/>
      <c r="AJ2212" s="28"/>
      <c r="AK2212" s="28"/>
      <c r="AL2212" s="29"/>
      <c r="AM2212" s="29"/>
      <c r="AO2212" s="27"/>
      <c r="AP2212" s="6"/>
      <c r="AQ2212" s="28"/>
      <c r="AR2212" s="28"/>
      <c r="AS2212" s="25"/>
      <c r="AU2212" s="24"/>
      <c r="AV2212" s="24"/>
      <c r="AW2212" s="24"/>
      <c r="AX2212" s="24"/>
      <c r="AY2212" s="24"/>
      <c r="AZ2212" s="24"/>
      <c r="BA2212" s="24"/>
      <c r="BB2212" s="31"/>
      <c r="BC2212" s="23"/>
      <c r="BD2212" s="32"/>
      <c r="BE2212" s="33"/>
      <c r="BF2212" s="33"/>
      <c r="BM2212" s="35"/>
      <c r="BO2212" s="35"/>
      <c r="BP2212" s="35"/>
      <c r="BQ2212" s="35"/>
      <c r="BR2212" s="35"/>
    </row>
    <row r="2213" spans="9:70" x14ac:dyDescent="0.3">
      <c r="I2213" s="22"/>
      <c r="J2213" s="22"/>
      <c r="K2213" s="22"/>
      <c r="L2213" s="22"/>
      <c r="M2213" s="22"/>
      <c r="N2213" s="22"/>
      <c r="O2213" s="23"/>
      <c r="P2213" s="23"/>
      <c r="Q2213" s="23"/>
      <c r="R2213" s="22"/>
      <c r="S2213" s="22"/>
      <c r="T2213" s="24"/>
      <c r="U2213" s="24"/>
      <c r="V2213" s="24"/>
      <c r="W2213" s="24"/>
      <c r="X2213" s="25"/>
      <c r="Y2213" s="24"/>
      <c r="Z2213" s="24"/>
      <c r="AA2213" s="24"/>
      <c r="AB2213" s="24"/>
      <c r="AC2213" s="26"/>
      <c r="AD2213" s="24"/>
      <c r="AH2213" s="27"/>
      <c r="AI2213" s="28"/>
      <c r="AJ2213" s="28"/>
      <c r="AK2213" s="28"/>
      <c r="AL2213" s="29"/>
      <c r="AM2213" s="29"/>
      <c r="AO2213" s="27"/>
      <c r="AP2213" s="6"/>
      <c r="AQ2213" s="28"/>
      <c r="AR2213" s="28"/>
      <c r="AS2213" s="25"/>
      <c r="AU2213" s="24"/>
      <c r="AV2213" s="24"/>
      <c r="AW2213" s="24"/>
      <c r="AX2213" s="24"/>
      <c r="AY2213" s="24"/>
      <c r="AZ2213" s="24"/>
      <c r="BA2213" s="24"/>
      <c r="BB2213" s="31"/>
      <c r="BC2213" s="23"/>
      <c r="BD2213" s="32"/>
      <c r="BE2213" s="33"/>
      <c r="BF2213" s="33"/>
      <c r="BM2213" s="35"/>
      <c r="BO2213" s="35"/>
      <c r="BP2213" s="35"/>
      <c r="BQ2213" s="35"/>
      <c r="BR2213" s="35"/>
    </row>
    <row r="2214" spans="9:70" x14ac:dyDescent="0.3">
      <c r="I2214" s="22"/>
      <c r="J2214" s="22"/>
      <c r="K2214" s="22"/>
      <c r="L2214" s="22"/>
      <c r="M2214" s="22"/>
      <c r="N2214" s="22"/>
      <c r="O2214" s="23"/>
      <c r="P2214" s="23"/>
      <c r="Q2214" s="23"/>
      <c r="R2214" s="22"/>
      <c r="S2214" s="22"/>
      <c r="T2214" s="24"/>
      <c r="U2214" s="24"/>
      <c r="V2214" s="24"/>
      <c r="W2214" s="24"/>
      <c r="X2214" s="25"/>
      <c r="Y2214" s="24"/>
      <c r="Z2214" s="24"/>
      <c r="AA2214" s="24"/>
      <c r="AB2214" s="24"/>
      <c r="AC2214" s="26"/>
      <c r="AD2214" s="24"/>
      <c r="AH2214" s="27"/>
      <c r="AI2214" s="28"/>
      <c r="AJ2214" s="28"/>
      <c r="AK2214" s="28"/>
      <c r="AL2214" s="29"/>
      <c r="AM2214" s="29"/>
      <c r="AO2214" s="27"/>
      <c r="AP2214" s="6"/>
      <c r="AQ2214" s="28"/>
      <c r="AR2214" s="28"/>
      <c r="AS2214" s="25"/>
      <c r="AU2214" s="24"/>
      <c r="AV2214" s="24"/>
      <c r="AW2214" s="24"/>
      <c r="AX2214" s="24"/>
      <c r="AY2214" s="24"/>
      <c r="AZ2214" s="24"/>
      <c r="BA2214" s="24"/>
      <c r="BB2214" s="31"/>
      <c r="BC2214" s="23"/>
      <c r="BD2214" s="32"/>
      <c r="BE2214" s="33"/>
      <c r="BF2214" s="33"/>
      <c r="BM2214" s="35"/>
      <c r="BO2214" s="35"/>
      <c r="BP2214" s="35"/>
      <c r="BQ2214" s="35"/>
      <c r="BR2214" s="35"/>
    </row>
    <row r="2215" spans="9:70" x14ac:dyDescent="0.3">
      <c r="I2215" s="22"/>
      <c r="J2215" s="22"/>
      <c r="K2215" s="22"/>
      <c r="L2215" s="22"/>
      <c r="M2215" s="22"/>
      <c r="N2215" s="22"/>
      <c r="O2215" s="23"/>
      <c r="P2215" s="23"/>
      <c r="Q2215" s="23"/>
      <c r="R2215" s="22"/>
      <c r="S2215" s="22"/>
      <c r="T2215" s="24"/>
      <c r="U2215" s="24"/>
      <c r="V2215" s="24"/>
      <c r="W2215" s="24"/>
      <c r="X2215" s="25"/>
      <c r="Y2215" s="24"/>
      <c r="Z2215" s="24"/>
      <c r="AA2215" s="24"/>
      <c r="AB2215" s="24"/>
      <c r="AC2215" s="26"/>
      <c r="AD2215" s="24"/>
      <c r="AH2215" s="27"/>
      <c r="AI2215" s="28"/>
      <c r="AJ2215" s="28"/>
      <c r="AK2215" s="28"/>
      <c r="AL2215" s="29"/>
      <c r="AM2215" s="29"/>
      <c r="AO2215" s="27"/>
      <c r="AP2215" s="6"/>
      <c r="AQ2215" s="28"/>
      <c r="AR2215" s="28"/>
      <c r="AS2215" s="25"/>
      <c r="AU2215" s="24"/>
      <c r="AV2215" s="24"/>
      <c r="AW2215" s="24"/>
      <c r="AX2215" s="24"/>
      <c r="AY2215" s="24"/>
      <c r="AZ2215" s="24"/>
      <c r="BA2215" s="24"/>
      <c r="BB2215" s="31"/>
      <c r="BC2215" s="23"/>
      <c r="BD2215" s="32"/>
      <c r="BE2215" s="33"/>
      <c r="BF2215" s="33"/>
      <c r="BM2215" s="35"/>
      <c r="BO2215" s="35"/>
      <c r="BP2215" s="35"/>
      <c r="BQ2215" s="35"/>
      <c r="BR2215" s="35"/>
    </row>
    <row r="2216" spans="9:70" x14ac:dyDescent="0.3">
      <c r="I2216" s="22"/>
      <c r="J2216" s="22"/>
      <c r="K2216" s="22"/>
      <c r="L2216" s="22"/>
      <c r="M2216" s="22"/>
      <c r="N2216" s="22"/>
      <c r="O2216" s="23"/>
      <c r="P2216" s="23"/>
      <c r="Q2216" s="23"/>
      <c r="R2216" s="22"/>
      <c r="S2216" s="22"/>
      <c r="T2216" s="24"/>
      <c r="U2216" s="24"/>
      <c r="V2216" s="24"/>
      <c r="W2216" s="24"/>
      <c r="X2216" s="25"/>
      <c r="Y2216" s="24"/>
      <c r="Z2216" s="24"/>
      <c r="AA2216" s="24"/>
      <c r="AB2216" s="24"/>
      <c r="AC2216" s="26"/>
      <c r="AD2216" s="24"/>
      <c r="AH2216" s="27"/>
      <c r="AI2216" s="28"/>
      <c r="AJ2216" s="28"/>
      <c r="AK2216" s="28"/>
      <c r="AL2216" s="29"/>
      <c r="AM2216" s="29"/>
      <c r="AO2216" s="27"/>
      <c r="AP2216" s="6"/>
      <c r="AQ2216" s="28"/>
      <c r="AR2216" s="28"/>
      <c r="AS2216" s="25"/>
      <c r="AU2216" s="24"/>
      <c r="AV2216" s="24"/>
      <c r="AW2216" s="24"/>
      <c r="AX2216" s="24"/>
      <c r="AY2216" s="24"/>
      <c r="AZ2216" s="24"/>
      <c r="BA2216" s="24"/>
      <c r="BB2216" s="31"/>
      <c r="BC2216" s="23"/>
      <c r="BD2216" s="32"/>
      <c r="BE2216" s="33"/>
      <c r="BF2216" s="33"/>
      <c r="BM2216" s="35"/>
      <c r="BO2216" s="35"/>
      <c r="BP2216" s="35"/>
      <c r="BQ2216" s="35"/>
      <c r="BR2216" s="35"/>
    </row>
    <row r="2217" spans="9:70" x14ac:dyDescent="0.3">
      <c r="I2217" s="22"/>
      <c r="J2217" s="22"/>
      <c r="K2217" s="22"/>
      <c r="L2217" s="22"/>
      <c r="M2217" s="22"/>
      <c r="N2217" s="22"/>
      <c r="O2217" s="23"/>
      <c r="P2217" s="23"/>
      <c r="Q2217" s="23"/>
      <c r="R2217" s="22"/>
      <c r="S2217" s="22"/>
      <c r="T2217" s="24"/>
      <c r="U2217" s="24"/>
      <c r="V2217" s="24"/>
      <c r="W2217" s="24"/>
      <c r="X2217" s="25"/>
      <c r="Y2217" s="24"/>
      <c r="Z2217" s="24"/>
      <c r="AA2217" s="24"/>
      <c r="AB2217" s="24"/>
      <c r="AC2217" s="26"/>
      <c r="AD2217" s="24"/>
      <c r="AH2217" s="27"/>
      <c r="AI2217" s="28"/>
      <c r="AJ2217" s="28"/>
      <c r="AK2217" s="28"/>
      <c r="AL2217" s="29"/>
      <c r="AM2217" s="29"/>
      <c r="AO2217" s="27"/>
      <c r="AP2217" s="6"/>
      <c r="AQ2217" s="28"/>
      <c r="AR2217" s="28"/>
      <c r="AS2217" s="25"/>
      <c r="AU2217" s="24"/>
      <c r="AV2217" s="24"/>
      <c r="AW2217" s="24"/>
      <c r="AX2217" s="24"/>
      <c r="AY2217" s="24"/>
      <c r="AZ2217" s="24"/>
      <c r="BA2217" s="24"/>
      <c r="BB2217" s="31"/>
      <c r="BC2217" s="23"/>
      <c r="BD2217" s="32"/>
      <c r="BE2217" s="33"/>
      <c r="BF2217" s="33"/>
      <c r="BM2217" s="35"/>
      <c r="BO2217" s="35"/>
      <c r="BP2217" s="35"/>
      <c r="BQ2217" s="35"/>
      <c r="BR2217" s="35"/>
    </row>
    <row r="2218" spans="9:70" x14ac:dyDescent="0.3">
      <c r="I2218" s="22"/>
      <c r="J2218" s="22"/>
      <c r="K2218" s="22"/>
      <c r="L2218" s="22"/>
      <c r="M2218" s="22"/>
      <c r="N2218" s="22"/>
      <c r="O2218" s="23"/>
      <c r="P2218" s="23"/>
      <c r="Q2218" s="23"/>
      <c r="R2218" s="22"/>
      <c r="S2218" s="22"/>
      <c r="T2218" s="24"/>
      <c r="U2218" s="24"/>
      <c r="V2218" s="24"/>
      <c r="W2218" s="24"/>
      <c r="X2218" s="25"/>
      <c r="Y2218" s="24"/>
      <c r="Z2218" s="24"/>
      <c r="AA2218" s="24"/>
      <c r="AB2218" s="24"/>
      <c r="AC2218" s="26"/>
      <c r="AD2218" s="24"/>
      <c r="AH2218" s="27"/>
      <c r="AI2218" s="28"/>
      <c r="AJ2218" s="28"/>
      <c r="AK2218" s="28"/>
      <c r="AL2218" s="29"/>
      <c r="AM2218" s="29"/>
      <c r="AO2218" s="27"/>
      <c r="AP2218" s="6"/>
      <c r="AQ2218" s="28"/>
      <c r="AR2218" s="28"/>
      <c r="AS2218" s="25"/>
      <c r="AU2218" s="24"/>
      <c r="AV2218" s="24"/>
      <c r="AW2218" s="24"/>
      <c r="AX2218" s="24"/>
      <c r="AY2218" s="24"/>
      <c r="AZ2218" s="24"/>
      <c r="BA2218" s="24"/>
      <c r="BB2218" s="31"/>
      <c r="BC2218" s="23"/>
      <c r="BD2218" s="32"/>
      <c r="BE2218" s="33"/>
      <c r="BF2218" s="33"/>
      <c r="BM2218" s="35"/>
      <c r="BO2218" s="35"/>
      <c r="BP2218" s="35"/>
      <c r="BQ2218" s="35"/>
      <c r="BR2218" s="35"/>
    </row>
    <row r="2219" spans="9:70" x14ac:dyDescent="0.3">
      <c r="I2219" s="22"/>
      <c r="J2219" s="22"/>
      <c r="K2219" s="22"/>
      <c r="L2219" s="22"/>
      <c r="M2219" s="22"/>
      <c r="N2219" s="22"/>
      <c r="O2219" s="23"/>
      <c r="P2219" s="23"/>
      <c r="Q2219" s="23"/>
      <c r="R2219" s="22"/>
      <c r="S2219" s="22"/>
      <c r="T2219" s="24"/>
      <c r="U2219" s="24"/>
      <c r="V2219" s="24"/>
      <c r="W2219" s="24"/>
      <c r="X2219" s="25"/>
      <c r="Y2219" s="24"/>
      <c r="Z2219" s="24"/>
      <c r="AA2219" s="24"/>
      <c r="AB2219" s="24"/>
      <c r="AC2219" s="26"/>
      <c r="AD2219" s="24"/>
      <c r="AH2219" s="27"/>
      <c r="AI2219" s="28"/>
      <c r="AJ2219" s="28"/>
      <c r="AK2219" s="28"/>
      <c r="AL2219" s="29"/>
      <c r="AM2219" s="29"/>
      <c r="AO2219" s="27"/>
      <c r="AP2219" s="6"/>
      <c r="AQ2219" s="28"/>
      <c r="AR2219" s="28"/>
      <c r="AS2219" s="25"/>
      <c r="AU2219" s="24"/>
      <c r="AV2219" s="24"/>
      <c r="AW2219" s="24"/>
      <c r="AX2219" s="24"/>
      <c r="AY2219" s="24"/>
      <c r="AZ2219" s="24"/>
      <c r="BA2219" s="24"/>
      <c r="BB2219" s="31"/>
      <c r="BC2219" s="23"/>
      <c r="BD2219" s="32"/>
      <c r="BE2219" s="33"/>
      <c r="BF2219" s="33"/>
      <c r="BM2219" s="35"/>
      <c r="BO2219" s="35"/>
      <c r="BP2219" s="35"/>
      <c r="BQ2219" s="35"/>
      <c r="BR2219" s="35"/>
    </row>
    <row r="2220" spans="9:70" x14ac:dyDescent="0.3">
      <c r="I2220" s="22"/>
      <c r="J2220" s="22"/>
      <c r="K2220" s="22"/>
      <c r="L2220" s="22"/>
      <c r="M2220" s="22"/>
      <c r="N2220" s="22"/>
      <c r="O2220" s="23"/>
      <c r="P2220" s="23"/>
      <c r="Q2220" s="23"/>
      <c r="R2220" s="22"/>
      <c r="S2220" s="22"/>
      <c r="T2220" s="24"/>
      <c r="U2220" s="24"/>
      <c r="V2220" s="24"/>
      <c r="W2220" s="24"/>
      <c r="X2220" s="25"/>
      <c r="Y2220" s="24"/>
      <c r="Z2220" s="24"/>
      <c r="AA2220" s="24"/>
      <c r="AB2220" s="24"/>
      <c r="AC2220" s="26"/>
      <c r="AD2220" s="24"/>
      <c r="AH2220" s="27"/>
      <c r="AI2220" s="28"/>
      <c r="AJ2220" s="28"/>
      <c r="AK2220" s="28"/>
      <c r="AL2220" s="29"/>
      <c r="AM2220" s="29"/>
      <c r="AO2220" s="27"/>
      <c r="AP2220" s="6"/>
      <c r="AQ2220" s="28"/>
      <c r="AR2220" s="28"/>
      <c r="AS2220" s="25"/>
      <c r="AU2220" s="24"/>
      <c r="AV2220" s="24"/>
      <c r="AW2220" s="24"/>
      <c r="AX2220" s="24"/>
      <c r="AY2220" s="24"/>
      <c r="AZ2220" s="24"/>
      <c r="BA2220" s="24"/>
      <c r="BB2220" s="31"/>
      <c r="BC2220" s="23"/>
      <c r="BD2220" s="32"/>
      <c r="BE2220" s="33"/>
      <c r="BF2220" s="33"/>
      <c r="BM2220" s="35"/>
      <c r="BO2220" s="35"/>
      <c r="BP2220" s="35"/>
      <c r="BQ2220" s="35"/>
      <c r="BR2220" s="35"/>
    </row>
    <row r="2221" spans="9:70" x14ac:dyDescent="0.3">
      <c r="I2221" s="22"/>
      <c r="J2221" s="22"/>
      <c r="K2221" s="22"/>
      <c r="L2221" s="22"/>
      <c r="M2221" s="22"/>
      <c r="N2221" s="22"/>
      <c r="O2221" s="23"/>
      <c r="P2221" s="23"/>
      <c r="Q2221" s="23"/>
      <c r="R2221" s="22"/>
      <c r="S2221" s="22"/>
      <c r="T2221" s="24"/>
      <c r="U2221" s="24"/>
      <c r="V2221" s="24"/>
      <c r="W2221" s="24"/>
      <c r="X2221" s="25"/>
      <c r="Y2221" s="24"/>
      <c r="Z2221" s="24"/>
      <c r="AA2221" s="24"/>
      <c r="AB2221" s="24"/>
      <c r="AC2221" s="26"/>
      <c r="AD2221" s="24"/>
      <c r="AH2221" s="27"/>
      <c r="AI2221" s="28"/>
      <c r="AJ2221" s="28"/>
      <c r="AK2221" s="28"/>
      <c r="AL2221" s="29"/>
      <c r="AM2221" s="29"/>
      <c r="AO2221" s="27"/>
      <c r="AP2221" s="6"/>
      <c r="AQ2221" s="28"/>
      <c r="AR2221" s="28"/>
      <c r="AS2221" s="25"/>
      <c r="AU2221" s="24"/>
      <c r="AV2221" s="24"/>
      <c r="AW2221" s="24"/>
      <c r="AX2221" s="24"/>
      <c r="AY2221" s="24"/>
      <c r="AZ2221" s="24"/>
      <c r="BA2221" s="24"/>
      <c r="BB2221" s="31"/>
      <c r="BC2221" s="23"/>
      <c r="BD2221" s="32"/>
      <c r="BE2221" s="33"/>
      <c r="BF2221" s="33"/>
      <c r="BM2221" s="35"/>
      <c r="BO2221" s="35"/>
      <c r="BP2221" s="35"/>
      <c r="BQ2221" s="35"/>
      <c r="BR2221" s="35"/>
    </row>
    <row r="2222" spans="9:70" x14ac:dyDescent="0.3">
      <c r="I2222" s="22"/>
      <c r="J2222" s="22"/>
      <c r="K2222" s="22"/>
      <c r="L2222" s="22"/>
      <c r="M2222" s="22"/>
      <c r="N2222" s="22"/>
      <c r="O2222" s="23"/>
      <c r="P2222" s="23"/>
      <c r="Q2222" s="23"/>
      <c r="R2222" s="22"/>
      <c r="S2222" s="22"/>
      <c r="T2222" s="24"/>
      <c r="U2222" s="24"/>
      <c r="V2222" s="24"/>
      <c r="W2222" s="24"/>
      <c r="X2222" s="25"/>
      <c r="Y2222" s="24"/>
      <c r="Z2222" s="24"/>
      <c r="AA2222" s="24"/>
      <c r="AB2222" s="24"/>
      <c r="AC2222" s="26"/>
      <c r="AD2222" s="24"/>
      <c r="AH2222" s="27"/>
      <c r="AI2222" s="28"/>
      <c r="AJ2222" s="28"/>
      <c r="AK2222" s="28"/>
      <c r="AL2222" s="29"/>
      <c r="AM2222" s="29"/>
      <c r="AO2222" s="27"/>
      <c r="AP2222" s="6"/>
      <c r="AQ2222" s="28"/>
      <c r="AR2222" s="28"/>
      <c r="AS2222" s="25"/>
      <c r="AU2222" s="24"/>
      <c r="AV2222" s="24"/>
      <c r="AW2222" s="24"/>
      <c r="AX2222" s="24"/>
      <c r="AY2222" s="24"/>
      <c r="AZ2222" s="24"/>
      <c r="BA2222" s="24"/>
      <c r="BB2222" s="31"/>
      <c r="BC2222" s="23"/>
      <c r="BD2222" s="32"/>
      <c r="BE2222" s="33"/>
      <c r="BF2222" s="33"/>
      <c r="BM2222" s="35"/>
      <c r="BO2222" s="35"/>
      <c r="BP2222" s="35"/>
      <c r="BQ2222" s="35"/>
      <c r="BR2222" s="35"/>
    </row>
    <row r="2223" spans="9:70" x14ac:dyDescent="0.3">
      <c r="I2223" s="22"/>
      <c r="J2223" s="22"/>
      <c r="K2223" s="22"/>
      <c r="L2223" s="22"/>
      <c r="M2223" s="22"/>
      <c r="N2223" s="22"/>
      <c r="O2223" s="23"/>
      <c r="P2223" s="23"/>
      <c r="Q2223" s="23"/>
      <c r="R2223" s="22"/>
      <c r="S2223" s="22"/>
      <c r="T2223" s="24"/>
      <c r="U2223" s="24"/>
      <c r="V2223" s="24"/>
      <c r="W2223" s="24"/>
      <c r="X2223" s="25"/>
      <c r="Y2223" s="24"/>
      <c r="Z2223" s="24"/>
      <c r="AA2223" s="24"/>
      <c r="AB2223" s="24"/>
      <c r="AC2223" s="26"/>
      <c r="AD2223" s="24"/>
      <c r="AH2223" s="27"/>
      <c r="AI2223" s="28"/>
      <c r="AJ2223" s="28"/>
      <c r="AK2223" s="28"/>
      <c r="AL2223" s="29"/>
      <c r="AM2223" s="29"/>
      <c r="AO2223" s="27"/>
      <c r="AP2223" s="6"/>
      <c r="AQ2223" s="28"/>
      <c r="AR2223" s="28"/>
      <c r="AS2223" s="25"/>
      <c r="AU2223" s="24"/>
      <c r="AV2223" s="24"/>
      <c r="AW2223" s="24"/>
      <c r="AX2223" s="24"/>
      <c r="AY2223" s="24"/>
      <c r="AZ2223" s="24"/>
      <c r="BA2223" s="24"/>
      <c r="BB2223" s="31"/>
      <c r="BC2223" s="23"/>
      <c r="BD2223" s="32"/>
      <c r="BE2223" s="33"/>
      <c r="BF2223" s="33"/>
      <c r="BM2223" s="35"/>
      <c r="BO2223" s="35"/>
      <c r="BP2223" s="35"/>
      <c r="BQ2223" s="35"/>
      <c r="BR2223" s="35"/>
    </row>
    <row r="2224" spans="9:70" x14ac:dyDescent="0.3">
      <c r="I2224" s="22"/>
      <c r="J2224" s="22"/>
      <c r="K2224" s="22"/>
      <c r="L2224" s="22"/>
      <c r="M2224" s="22"/>
      <c r="N2224" s="22"/>
      <c r="O2224" s="23"/>
      <c r="P2224" s="23"/>
      <c r="Q2224" s="23"/>
      <c r="R2224" s="22"/>
      <c r="S2224" s="22"/>
      <c r="T2224" s="24"/>
      <c r="U2224" s="24"/>
      <c r="V2224" s="24"/>
      <c r="W2224" s="24"/>
      <c r="X2224" s="25"/>
      <c r="Y2224" s="24"/>
      <c r="Z2224" s="24"/>
      <c r="AA2224" s="24"/>
      <c r="AB2224" s="24"/>
      <c r="AC2224" s="26"/>
      <c r="AD2224" s="24"/>
      <c r="AH2224" s="27"/>
      <c r="AI2224" s="28"/>
      <c r="AJ2224" s="28"/>
      <c r="AK2224" s="28"/>
      <c r="AL2224" s="29"/>
      <c r="AM2224" s="29"/>
      <c r="AO2224" s="27"/>
      <c r="AP2224" s="6"/>
      <c r="AQ2224" s="28"/>
      <c r="AR2224" s="28"/>
      <c r="AS2224" s="25"/>
      <c r="AU2224" s="24"/>
      <c r="AV2224" s="24"/>
      <c r="AW2224" s="24"/>
      <c r="AX2224" s="24"/>
      <c r="AY2224" s="24"/>
      <c r="AZ2224" s="24"/>
      <c r="BA2224" s="24"/>
      <c r="BB2224" s="31"/>
      <c r="BC2224" s="23"/>
      <c r="BD2224" s="32"/>
      <c r="BE2224" s="33"/>
      <c r="BF2224" s="33"/>
      <c r="BM2224" s="35"/>
      <c r="BO2224" s="35"/>
      <c r="BP2224" s="35"/>
      <c r="BQ2224" s="35"/>
      <c r="BR2224" s="35"/>
    </row>
    <row r="2225" spans="9:70" x14ac:dyDescent="0.3">
      <c r="I2225" s="22"/>
      <c r="J2225" s="22"/>
      <c r="K2225" s="22"/>
      <c r="L2225" s="22"/>
      <c r="M2225" s="22"/>
      <c r="N2225" s="22"/>
      <c r="O2225" s="23"/>
      <c r="P2225" s="23"/>
      <c r="Q2225" s="23"/>
      <c r="R2225" s="22"/>
      <c r="S2225" s="22"/>
      <c r="T2225" s="24"/>
      <c r="U2225" s="24"/>
      <c r="V2225" s="24"/>
      <c r="W2225" s="24"/>
      <c r="X2225" s="25"/>
      <c r="Y2225" s="24"/>
      <c r="Z2225" s="24"/>
      <c r="AA2225" s="24"/>
      <c r="AB2225" s="24"/>
      <c r="AC2225" s="26"/>
      <c r="AD2225" s="24"/>
      <c r="AH2225" s="27"/>
      <c r="AI2225" s="28"/>
      <c r="AJ2225" s="28"/>
      <c r="AK2225" s="28"/>
      <c r="AL2225" s="29"/>
      <c r="AM2225" s="29"/>
      <c r="AO2225" s="27"/>
      <c r="AP2225" s="6"/>
      <c r="AQ2225" s="28"/>
      <c r="AR2225" s="28"/>
      <c r="AS2225" s="25"/>
      <c r="AU2225" s="24"/>
      <c r="AV2225" s="24"/>
      <c r="AW2225" s="24"/>
      <c r="AX2225" s="24"/>
      <c r="AY2225" s="24"/>
      <c r="AZ2225" s="24"/>
      <c r="BA2225" s="24"/>
      <c r="BB2225" s="31"/>
      <c r="BC2225" s="23"/>
      <c r="BD2225" s="32"/>
      <c r="BE2225" s="33"/>
      <c r="BF2225" s="33"/>
      <c r="BM2225" s="35"/>
      <c r="BO2225" s="35"/>
      <c r="BP2225" s="35"/>
      <c r="BQ2225" s="35"/>
      <c r="BR2225" s="35"/>
    </row>
    <row r="2226" spans="9:70" x14ac:dyDescent="0.3">
      <c r="I2226" s="22"/>
      <c r="J2226" s="22"/>
      <c r="K2226" s="22"/>
      <c r="L2226" s="22"/>
      <c r="M2226" s="22"/>
      <c r="N2226" s="22"/>
      <c r="O2226" s="23"/>
      <c r="P2226" s="23"/>
      <c r="Q2226" s="23"/>
      <c r="R2226" s="22"/>
      <c r="S2226" s="22"/>
      <c r="T2226" s="24"/>
      <c r="U2226" s="24"/>
      <c r="V2226" s="24"/>
      <c r="W2226" s="24"/>
      <c r="X2226" s="25"/>
      <c r="Y2226" s="24"/>
      <c r="Z2226" s="24"/>
      <c r="AA2226" s="24"/>
      <c r="AB2226" s="24"/>
      <c r="AC2226" s="26"/>
      <c r="AD2226" s="24"/>
      <c r="AH2226" s="27"/>
      <c r="AI2226" s="28"/>
      <c r="AJ2226" s="28"/>
      <c r="AK2226" s="28"/>
      <c r="AL2226" s="29"/>
      <c r="AM2226" s="29"/>
      <c r="AO2226" s="27"/>
      <c r="AP2226" s="6"/>
      <c r="AQ2226" s="28"/>
      <c r="AR2226" s="28"/>
      <c r="AS2226" s="25"/>
      <c r="AU2226" s="24"/>
      <c r="AV2226" s="24"/>
      <c r="AW2226" s="24"/>
      <c r="AX2226" s="24"/>
      <c r="AY2226" s="24"/>
      <c r="AZ2226" s="24"/>
      <c r="BA2226" s="24"/>
      <c r="BB2226" s="31"/>
      <c r="BC2226" s="23"/>
      <c r="BD2226" s="32"/>
      <c r="BE2226" s="33"/>
      <c r="BF2226" s="33"/>
      <c r="BM2226" s="35"/>
      <c r="BO2226" s="35"/>
      <c r="BP2226" s="35"/>
      <c r="BQ2226" s="35"/>
      <c r="BR2226" s="35"/>
    </row>
    <row r="2227" spans="9:70" x14ac:dyDescent="0.3">
      <c r="I2227" s="22"/>
      <c r="J2227" s="22"/>
      <c r="K2227" s="22"/>
      <c r="L2227" s="22"/>
      <c r="M2227" s="22"/>
      <c r="N2227" s="22"/>
      <c r="O2227" s="23"/>
      <c r="P2227" s="23"/>
      <c r="Q2227" s="23"/>
      <c r="R2227" s="22"/>
      <c r="S2227" s="22"/>
      <c r="T2227" s="24"/>
      <c r="U2227" s="24"/>
      <c r="V2227" s="24"/>
      <c r="W2227" s="24"/>
      <c r="X2227" s="25"/>
      <c r="Y2227" s="24"/>
      <c r="Z2227" s="24"/>
      <c r="AA2227" s="24"/>
      <c r="AB2227" s="24"/>
      <c r="AC2227" s="26"/>
      <c r="AD2227" s="24"/>
      <c r="AH2227" s="27"/>
      <c r="AI2227" s="28"/>
      <c r="AJ2227" s="28"/>
      <c r="AK2227" s="28"/>
      <c r="AL2227" s="29"/>
      <c r="AM2227" s="29"/>
      <c r="AO2227" s="27"/>
      <c r="AP2227" s="6"/>
      <c r="AQ2227" s="28"/>
      <c r="AR2227" s="28"/>
      <c r="AS2227" s="25"/>
      <c r="AU2227" s="24"/>
      <c r="AV2227" s="24"/>
      <c r="AW2227" s="24"/>
      <c r="AX2227" s="24"/>
      <c r="AY2227" s="24"/>
      <c r="AZ2227" s="24"/>
      <c r="BA2227" s="24"/>
      <c r="BB2227" s="31"/>
      <c r="BC2227" s="23"/>
      <c r="BD2227" s="32"/>
      <c r="BE2227" s="33"/>
      <c r="BF2227" s="33"/>
      <c r="BM2227" s="35"/>
      <c r="BO2227" s="35"/>
      <c r="BP2227" s="35"/>
      <c r="BQ2227" s="35"/>
      <c r="BR2227" s="35"/>
    </row>
    <row r="2228" spans="9:70" x14ac:dyDescent="0.3">
      <c r="I2228" s="22"/>
      <c r="J2228" s="22"/>
      <c r="K2228" s="22"/>
      <c r="L2228" s="22"/>
      <c r="M2228" s="22"/>
      <c r="N2228" s="22"/>
      <c r="O2228" s="23"/>
      <c r="P2228" s="23"/>
      <c r="Q2228" s="23"/>
      <c r="R2228" s="22"/>
      <c r="S2228" s="22"/>
      <c r="T2228" s="24"/>
      <c r="U2228" s="24"/>
      <c r="V2228" s="24"/>
      <c r="W2228" s="24"/>
      <c r="X2228" s="25"/>
      <c r="Y2228" s="24"/>
      <c r="Z2228" s="24"/>
      <c r="AA2228" s="24"/>
      <c r="AB2228" s="24"/>
      <c r="AC2228" s="26"/>
      <c r="AD2228" s="24"/>
      <c r="AH2228" s="27"/>
      <c r="AI2228" s="28"/>
      <c r="AJ2228" s="28"/>
      <c r="AK2228" s="28"/>
      <c r="AL2228" s="29"/>
      <c r="AM2228" s="29"/>
      <c r="AO2228" s="27"/>
      <c r="AP2228" s="6"/>
      <c r="AQ2228" s="28"/>
      <c r="AR2228" s="28"/>
      <c r="AS2228" s="25"/>
      <c r="AU2228" s="24"/>
      <c r="AV2228" s="24"/>
      <c r="AW2228" s="24"/>
      <c r="AX2228" s="24"/>
      <c r="AY2228" s="24"/>
      <c r="AZ2228" s="24"/>
      <c r="BA2228" s="24"/>
      <c r="BB2228" s="31"/>
      <c r="BC2228" s="23"/>
      <c r="BD2228" s="32"/>
      <c r="BE2228" s="33"/>
      <c r="BF2228" s="33"/>
      <c r="BM2228" s="35"/>
      <c r="BO2228" s="35"/>
      <c r="BP2228" s="35"/>
      <c r="BQ2228" s="35"/>
      <c r="BR2228" s="35"/>
    </row>
    <row r="2229" spans="9:70" x14ac:dyDescent="0.3">
      <c r="I2229" s="22"/>
      <c r="J2229" s="22"/>
      <c r="K2229" s="22"/>
      <c r="L2229" s="22"/>
      <c r="M2229" s="22"/>
      <c r="N2229" s="22"/>
      <c r="O2229" s="23"/>
      <c r="P2229" s="23"/>
      <c r="Q2229" s="23"/>
      <c r="R2229" s="22"/>
      <c r="S2229" s="22"/>
      <c r="T2229" s="24"/>
      <c r="U2229" s="24"/>
      <c r="V2229" s="24"/>
      <c r="W2229" s="24"/>
      <c r="X2229" s="25"/>
      <c r="Y2229" s="24"/>
      <c r="Z2229" s="24"/>
      <c r="AA2229" s="24"/>
      <c r="AB2229" s="24"/>
      <c r="AC2229" s="26"/>
      <c r="AD2229" s="24"/>
      <c r="AH2229" s="27"/>
      <c r="AI2229" s="28"/>
      <c r="AJ2229" s="28"/>
      <c r="AK2229" s="28"/>
      <c r="AL2229" s="29"/>
      <c r="AM2229" s="29"/>
      <c r="AO2229" s="27"/>
      <c r="AP2229" s="6"/>
      <c r="AQ2229" s="28"/>
      <c r="AR2229" s="28"/>
      <c r="AS2229" s="25"/>
      <c r="AU2229" s="24"/>
      <c r="AV2229" s="24"/>
      <c r="AW2229" s="24"/>
      <c r="AX2229" s="24"/>
      <c r="AY2229" s="24"/>
      <c r="AZ2229" s="24"/>
      <c r="BA2229" s="24"/>
      <c r="BB2229" s="31"/>
      <c r="BC2229" s="23"/>
      <c r="BD2229" s="32"/>
      <c r="BE2229" s="33"/>
      <c r="BF2229" s="33"/>
      <c r="BM2229" s="35"/>
      <c r="BO2229" s="35"/>
      <c r="BP2229" s="35"/>
      <c r="BQ2229" s="35"/>
      <c r="BR2229" s="35"/>
    </row>
    <row r="2230" spans="9:70" x14ac:dyDescent="0.3">
      <c r="I2230" s="22"/>
      <c r="J2230" s="22"/>
      <c r="K2230" s="22"/>
      <c r="L2230" s="22"/>
      <c r="M2230" s="22"/>
      <c r="N2230" s="22"/>
      <c r="O2230" s="23"/>
      <c r="P2230" s="23"/>
      <c r="Q2230" s="23"/>
      <c r="R2230" s="22"/>
      <c r="S2230" s="22"/>
      <c r="T2230" s="24"/>
      <c r="U2230" s="24"/>
      <c r="V2230" s="24"/>
      <c r="W2230" s="24"/>
      <c r="X2230" s="25"/>
      <c r="Y2230" s="24"/>
      <c r="Z2230" s="24"/>
      <c r="AA2230" s="24"/>
      <c r="AB2230" s="24"/>
      <c r="AC2230" s="26"/>
      <c r="AD2230" s="24"/>
      <c r="AH2230" s="27"/>
      <c r="AI2230" s="28"/>
      <c r="AJ2230" s="28"/>
      <c r="AK2230" s="28"/>
      <c r="AL2230" s="29"/>
      <c r="AM2230" s="29"/>
      <c r="AO2230" s="27"/>
      <c r="AP2230" s="6"/>
      <c r="AQ2230" s="28"/>
      <c r="AR2230" s="28"/>
      <c r="AS2230" s="25"/>
      <c r="AU2230" s="24"/>
      <c r="AV2230" s="24"/>
      <c r="AW2230" s="24"/>
      <c r="AX2230" s="24"/>
      <c r="AY2230" s="24"/>
      <c r="AZ2230" s="24"/>
      <c r="BA2230" s="24"/>
      <c r="BB2230" s="31"/>
      <c r="BC2230" s="23"/>
      <c r="BD2230" s="32"/>
      <c r="BE2230" s="33"/>
      <c r="BF2230" s="33"/>
      <c r="BM2230" s="35"/>
      <c r="BO2230" s="35"/>
      <c r="BP2230" s="35"/>
      <c r="BQ2230" s="35"/>
      <c r="BR2230" s="35"/>
    </row>
    <row r="2231" spans="9:70" x14ac:dyDescent="0.3">
      <c r="I2231" s="22"/>
      <c r="J2231" s="22"/>
      <c r="K2231" s="22"/>
      <c r="L2231" s="22"/>
      <c r="M2231" s="22"/>
      <c r="N2231" s="22"/>
      <c r="O2231" s="23"/>
      <c r="P2231" s="23"/>
      <c r="Q2231" s="23"/>
      <c r="R2231" s="22"/>
      <c r="S2231" s="22"/>
      <c r="T2231" s="24"/>
      <c r="U2231" s="24"/>
      <c r="V2231" s="24"/>
      <c r="W2231" s="24"/>
      <c r="X2231" s="25"/>
      <c r="Y2231" s="24"/>
      <c r="Z2231" s="24"/>
      <c r="AA2231" s="24"/>
      <c r="AB2231" s="24"/>
      <c r="AC2231" s="26"/>
      <c r="AD2231" s="24"/>
      <c r="AH2231" s="27"/>
      <c r="AI2231" s="28"/>
      <c r="AJ2231" s="28"/>
      <c r="AK2231" s="28"/>
      <c r="AL2231" s="29"/>
      <c r="AM2231" s="29"/>
      <c r="AO2231" s="27"/>
      <c r="AP2231" s="6"/>
      <c r="AQ2231" s="28"/>
      <c r="AR2231" s="28"/>
      <c r="AS2231" s="25"/>
      <c r="AU2231" s="24"/>
      <c r="AV2231" s="24"/>
      <c r="AW2231" s="24"/>
      <c r="AX2231" s="24"/>
      <c r="AY2231" s="24"/>
      <c r="AZ2231" s="24"/>
      <c r="BA2231" s="24"/>
      <c r="BB2231" s="31"/>
      <c r="BC2231" s="23"/>
      <c r="BD2231" s="32"/>
      <c r="BE2231" s="33"/>
      <c r="BF2231" s="33"/>
      <c r="BM2231" s="35"/>
      <c r="BO2231" s="35"/>
      <c r="BP2231" s="35"/>
      <c r="BQ2231" s="35"/>
      <c r="BR2231" s="35"/>
    </row>
    <row r="2232" spans="9:70" x14ac:dyDescent="0.3">
      <c r="I2232" s="22"/>
      <c r="J2232" s="22"/>
      <c r="K2232" s="22"/>
      <c r="L2232" s="22"/>
      <c r="M2232" s="22"/>
      <c r="N2232" s="22"/>
      <c r="O2232" s="23"/>
      <c r="P2232" s="23"/>
      <c r="Q2232" s="23"/>
      <c r="R2232" s="22"/>
      <c r="S2232" s="22"/>
      <c r="T2232" s="24"/>
      <c r="U2232" s="24"/>
      <c r="V2232" s="24"/>
      <c r="W2232" s="24"/>
      <c r="X2232" s="25"/>
      <c r="Y2232" s="24"/>
      <c r="Z2232" s="24"/>
      <c r="AA2232" s="24"/>
      <c r="AB2232" s="24"/>
      <c r="AC2232" s="26"/>
      <c r="AD2232" s="24"/>
      <c r="AH2232" s="27"/>
      <c r="AI2232" s="28"/>
      <c r="AJ2232" s="28"/>
      <c r="AK2232" s="28"/>
      <c r="AL2232" s="29"/>
      <c r="AM2232" s="29"/>
      <c r="AO2232" s="27"/>
      <c r="AP2232" s="6"/>
      <c r="AQ2232" s="28"/>
      <c r="AR2232" s="28"/>
      <c r="AS2232" s="25"/>
      <c r="AU2232" s="24"/>
      <c r="AV2232" s="24"/>
      <c r="AW2232" s="24"/>
      <c r="AX2232" s="24"/>
      <c r="AY2232" s="24"/>
      <c r="AZ2232" s="24"/>
      <c r="BA2232" s="24"/>
      <c r="BB2232" s="31"/>
      <c r="BC2232" s="23"/>
      <c r="BD2232" s="32"/>
      <c r="BE2232" s="33"/>
      <c r="BF2232" s="33"/>
      <c r="BM2232" s="35"/>
      <c r="BO2232" s="35"/>
      <c r="BP2232" s="35"/>
      <c r="BQ2232" s="35"/>
      <c r="BR2232" s="35"/>
    </row>
    <row r="2233" spans="9:70" x14ac:dyDescent="0.3">
      <c r="I2233" s="22"/>
      <c r="J2233" s="22"/>
      <c r="K2233" s="22"/>
      <c r="L2233" s="22"/>
      <c r="M2233" s="22"/>
      <c r="N2233" s="22"/>
      <c r="O2233" s="23"/>
      <c r="P2233" s="23"/>
      <c r="Q2233" s="23"/>
      <c r="R2233" s="22"/>
      <c r="S2233" s="22"/>
      <c r="T2233" s="24"/>
      <c r="U2233" s="24"/>
      <c r="V2233" s="24"/>
      <c r="W2233" s="24"/>
      <c r="X2233" s="25"/>
      <c r="Y2233" s="24"/>
      <c r="Z2233" s="24"/>
      <c r="AA2233" s="24"/>
      <c r="AB2233" s="24"/>
      <c r="AC2233" s="26"/>
      <c r="AD2233" s="24"/>
      <c r="AH2233" s="27"/>
      <c r="AI2233" s="28"/>
      <c r="AJ2233" s="28"/>
      <c r="AK2233" s="28"/>
      <c r="AL2233" s="29"/>
      <c r="AM2233" s="29"/>
      <c r="AO2233" s="27"/>
      <c r="AP2233" s="6"/>
      <c r="AQ2233" s="28"/>
      <c r="AR2233" s="28"/>
      <c r="AS2233" s="25"/>
      <c r="AU2233" s="24"/>
      <c r="AV2233" s="24"/>
      <c r="AW2233" s="24"/>
      <c r="AX2233" s="24"/>
      <c r="AY2233" s="24"/>
      <c r="AZ2233" s="24"/>
      <c r="BA2233" s="24"/>
      <c r="BB2233" s="31"/>
      <c r="BC2233" s="23"/>
      <c r="BD2233" s="32"/>
      <c r="BE2233" s="33"/>
      <c r="BF2233" s="33"/>
      <c r="BM2233" s="35"/>
      <c r="BO2233" s="35"/>
      <c r="BP2233" s="35"/>
      <c r="BQ2233" s="35"/>
      <c r="BR2233" s="35"/>
    </row>
    <row r="2234" spans="9:70" x14ac:dyDescent="0.3">
      <c r="I2234" s="22"/>
      <c r="J2234" s="22"/>
      <c r="K2234" s="22"/>
      <c r="L2234" s="22"/>
      <c r="M2234" s="22"/>
      <c r="N2234" s="22"/>
      <c r="O2234" s="23"/>
      <c r="P2234" s="23"/>
      <c r="Q2234" s="23"/>
      <c r="R2234" s="22"/>
      <c r="S2234" s="22"/>
      <c r="T2234" s="24"/>
      <c r="U2234" s="24"/>
      <c r="V2234" s="24"/>
      <c r="W2234" s="24"/>
      <c r="X2234" s="25"/>
      <c r="Y2234" s="24"/>
      <c r="Z2234" s="24"/>
      <c r="AA2234" s="24"/>
      <c r="AB2234" s="24"/>
      <c r="AC2234" s="26"/>
      <c r="AD2234" s="24"/>
      <c r="AH2234" s="27"/>
      <c r="AI2234" s="28"/>
      <c r="AJ2234" s="28"/>
      <c r="AK2234" s="28"/>
      <c r="AL2234" s="29"/>
      <c r="AM2234" s="29"/>
      <c r="AO2234" s="27"/>
      <c r="AP2234" s="6"/>
      <c r="AQ2234" s="28"/>
      <c r="AR2234" s="28"/>
      <c r="AS2234" s="25"/>
      <c r="AU2234" s="24"/>
      <c r="AV2234" s="24"/>
      <c r="AW2234" s="24"/>
      <c r="AX2234" s="24"/>
      <c r="AY2234" s="24"/>
      <c r="AZ2234" s="24"/>
      <c r="BA2234" s="24"/>
      <c r="BB2234" s="31"/>
      <c r="BC2234" s="23"/>
      <c r="BD2234" s="32"/>
      <c r="BE2234" s="33"/>
      <c r="BF2234" s="33"/>
      <c r="BM2234" s="35"/>
      <c r="BO2234" s="35"/>
      <c r="BP2234" s="35"/>
      <c r="BQ2234" s="35"/>
      <c r="BR2234" s="35"/>
    </row>
    <row r="2235" spans="9:70" x14ac:dyDescent="0.3">
      <c r="I2235" s="22"/>
      <c r="J2235" s="22"/>
      <c r="K2235" s="22"/>
      <c r="L2235" s="22"/>
      <c r="M2235" s="22"/>
      <c r="N2235" s="22"/>
      <c r="O2235" s="23"/>
      <c r="P2235" s="23"/>
      <c r="Q2235" s="23"/>
      <c r="R2235" s="22"/>
      <c r="S2235" s="22"/>
      <c r="T2235" s="24"/>
      <c r="U2235" s="24"/>
      <c r="V2235" s="24"/>
      <c r="W2235" s="24"/>
      <c r="X2235" s="25"/>
      <c r="Y2235" s="24"/>
      <c r="Z2235" s="24"/>
      <c r="AA2235" s="24"/>
      <c r="AB2235" s="24"/>
      <c r="AC2235" s="26"/>
      <c r="AD2235" s="24"/>
      <c r="AH2235" s="27"/>
      <c r="AI2235" s="28"/>
      <c r="AJ2235" s="28"/>
      <c r="AK2235" s="28"/>
      <c r="AL2235" s="29"/>
      <c r="AM2235" s="29"/>
      <c r="AO2235" s="27"/>
      <c r="AP2235" s="6"/>
      <c r="AQ2235" s="28"/>
      <c r="AR2235" s="28"/>
      <c r="AS2235" s="25"/>
      <c r="AU2235" s="24"/>
      <c r="AV2235" s="24"/>
      <c r="AW2235" s="24"/>
      <c r="AX2235" s="24"/>
      <c r="AY2235" s="24"/>
      <c r="AZ2235" s="24"/>
      <c r="BA2235" s="24"/>
      <c r="BB2235" s="31"/>
      <c r="BC2235" s="23"/>
      <c r="BD2235" s="32"/>
      <c r="BE2235" s="33"/>
      <c r="BF2235" s="33"/>
      <c r="BM2235" s="35"/>
      <c r="BO2235" s="35"/>
      <c r="BP2235" s="35"/>
      <c r="BQ2235" s="35"/>
      <c r="BR2235" s="35"/>
    </row>
    <row r="2236" spans="9:70" x14ac:dyDescent="0.3">
      <c r="I2236" s="22"/>
      <c r="J2236" s="22"/>
      <c r="K2236" s="22"/>
      <c r="L2236" s="22"/>
      <c r="M2236" s="22"/>
      <c r="N2236" s="22"/>
      <c r="O2236" s="23"/>
      <c r="P2236" s="23"/>
      <c r="Q2236" s="23"/>
      <c r="R2236" s="22"/>
      <c r="S2236" s="22"/>
      <c r="T2236" s="24"/>
      <c r="U2236" s="24"/>
      <c r="V2236" s="24"/>
      <c r="W2236" s="24"/>
      <c r="X2236" s="25"/>
      <c r="Y2236" s="24"/>
      <c r="Z2236" s="24"/>
      <c r="AA2236" s="24"/>
      <c r="AB2236" s="24"/>
      <c r="AC2236" s="26"/>
      <c r="AD2236" s="24"/>
      <c r="AH2236" s="27"/>
      <c r="AI2236" s="28"/>
      <c r="AJ2236" s="28"/>
      <c r="AK2236" s="28"/>
      <c r="AL2236" s="29"/>
      <c r="AM2236" s="29"/>
      <c r="AO2236" s="27"/>
      <c r="AP2236" s="6"/>
      <c r="AQ2236" s="28"/>
      <c r="AR2236" s="28"/>
      <c r="AS2236" s="25"/>
      <c r="AU2236" s="24"/>
      <c r="AV2236" s="24"/>
      <c r="AW2236" s="24"/>
      <c r="AX2236" s="24"/>
      <c r="AY2236" s="24"/>
      <c r="AZ2236" s="24"/>
      <c r="BA2236" s="24"/>
      <c r="BB2236" s="31"/>
      <c r="BC2236" s="23"/>
      <c r="BD2236" s="32"/>
      <c r="BE2236" s="33"/>
      <c r="BF2236" s="33"/>
      <c r="BM2236" s="35"/>
      <c r="BO2236" s="35"/>
      <c r="BP2236" s="35"/>
      <c r="BQ2236" s="35"/>
      <c r="BR2236" s="35"/>
    </row>
    <row r="2237" spans="9:70" x14ac:dyDescent="0.3">
      <c r="I2237" s="22"/>
      <c r="J2237" s="22"/>
      <c r="K2237" s="22"/>
      <c r="L2237" s="22"/>
      <c r="M2237" s="22"/>
      <c r="N2237" s="22"/>
      <c r="O2237" s="23"/>
      <c r="P2237" s="23"/>
      <c r="Q2237" s="23"/>
      <c r="R2237" s="22"/>
      <c r="S2237" s="22"/>
      <c r="T2237" s="24"/>
      <c r="U2237" s="24"/>
      <c r="V2237" s="24"/>
      <c r="W2237" s="24"/>
      <c r="X2237" s="25"/>
      <c r="Y2237" s="24"/>
      <c r="Z2237" s="24"/>
      <c r="AA2237" s="24"/>
      <c r="AB2237" s="24"/>
      <c r="AC2237" s="26"/>
      <c r="AD2237" s="24"/>
      <c r="AH2237" s="27"/>
      <c r="AI2237" s="28"/>
      <c r="AJ2237" s="28"/>
      <c r="AK2237" s="28"/>
      <c r="AL2237" s="29"/>
      <c r="AM2237" s="29"/>
      <c r="AO2237" s="27"/>
      <c r="AP2237" s="6"/>
      <c r="AQ2237" s="28"/>
      <c r="AR2237" s="28"/>
      <c r="AS2237" s="25"/>
      <c r="AU2237" s="24"/>
      <c r="AV2237" s="24"/>
      <c r="AW2237" s="24"/>
      <c r="AX2237" s="24"/>
      <c r="AY2237" s="24"/>
      <c r="AZ2237" s="24"/>
      <c r="BA2237" s="24"/>
      <c r="BB2237" s="31"/>
      <c r="BC2237" s="23"/>
      <c r="BD2237" s="32"/>
      <c r="BE2237" s="33"/>
      <c r="BF2237" s="33"/>
      <c r="BM2237" s="35"/>
      <c r="BO2237" s="35"/>
      <c r="BP2237" s="35"/>
      <c r="BQ2237" s="35"/>
      <c r="BR2237" s="35"/>
    </row>
    <row r="2238" spans="9:70" x14ac:dyDescent="0.3">
      <c r="I2238" s="22"/>
      <c r="J2238" s="22"/>
      <c r="K2238" s="22"/>
      <c r="L2238" s="22"/>
      <c r="M2238" s="22"/>
      <c r="N2238" s="22"/>
      <c r="O2238" s="23"/>
      <c r="P2238" s="23"/>
      <c r="Q2238" s="23"/>
      <c r="R2238" s="22"/>
      <c r="S2238" s="22"/>
      <c r="T2238" s="24"/>
      <c r="U2238" s="24"/>
      <c r="V2238" s="24"/>
      <c r="W2238" s="24"/>
      <c r="X2238" s="25"/>
      <c r="Y2238" s="24"/>
      <c r="Z2238" s="24"/>
      <c r="AA2238" s="24"/>
      <c r="AB2238" s="24"/>
      <c r="AC2238" s="26"/>
      <c r="AD2238" s="24"/>
      <c r="AH2238" s="27"/>
      <c r="AI2238" s="28"/>
      <c r="AJ2238" s="28"/>
      <c r="AK2238" s="28"/>
      <c r="AL2238" s="29"/>
      <c r="AM2238" s="29"/>
      <c r="AO2238" s="27"/>
      <c r="AP2238" s="6"/>
      <c r="AQ2238" s="28"/>
      <c r="AR2238" s="28"/>
      <c r="AS2238" s="25"/>
      <c r="AU2238" s="24"/>
      <c r="AV2238" s="24"/>
      <c r="AW2238" s="24"/>
      <c r="AX2238" s="24"/>
      <c r="AY2238" s="24"/>
      <c r="AZ2238" s="24"/>
      <c r="BA2238" s="24"/>
      <c r="BB2238" s="31"/>
      <c r="BC2238" s="23"/>
      <c r="BD2238" s="32"/>
      <c r="BE2238" s="33"/>
      <c r="BF2238" s="33"/>
      <c r="BM2238" s="35"/>
      <c r="BO2238" s="35"/>
      <c r="BP2238" s="35"/>
      <c r="BQ2238" s="35"/>
      <c r="BR2238" s="35"/>
    </row>
    <row r="2239" spans="9:70" x14ac:dyDescent="0.3">
      <c r="I2239" s="22"/>
      <c r="J2239" s="22"/>
      <c r="K2239" s="22"/>
      <c r="L2239" s="22"/>
      <c r="M2239" s="22"/>
      <c r="N2239" s="22"/>
      <c r="O2239" s="23"/>
      <c r="P2239" s="23"/>
      <c r="Q2239" s="23"/>
      <c r="R2239" s="22"/>
      <c r="S2239" s="22"/>
      <c r="T2239" s="24"/>
      <c r="U2239" s="24"/>
      <c r="V2239" s="24"/>
      <c r="W2239" s="24"/>
      <c r="X2239" s="25"/>
      <c r="Y2239" s="24"/>
      <c r="Z2239" s="24"/>
      <c r="AA2239" s="24"/>
      <c r="AB2239" s="24"/>
      <c r="AC2239" s="26"/>
      <c r="AD2239" s="24"/>
      <c r="AH2239" s="27"/>
      <c r="AI2239" s="28"/>
      <c r="AJ2239" s="28"/>
      <c r="AK2239" s="28"/>
      <c r="AL2239" s="29"/>
      <c r="AM2239" s="29"/>
      <c r="AO2239" s="27"/>
      <c r="AP2239" s="6"/>
      <c r="AQ2239" s="28"/>
      <c r="AR2239" s="28"/>
      <c r="AS2239" s="25"/>
      <c r="AU2239" s="24"/>
      <c r="AV2239" s="24"/>
      <c r="AW2239" s="24"/>
      <c r="AX2239" s="24"/>
      <c r="AY2239" s="24"/>
      <c r="AZ2239" s="24"/>
      <c r="BA2239" s="24"/>
      <c r="BB2239" s="31"/>
      <c r="BC2239" s="23"/>
      <c r="BD2239" s="32"/>
      <c r="BE2239" s="33"/>
      <c r="BF2239" s="33"/>
      <c r="BM2239" s="35"/>
      <c r="BO2239" s="35"/>
      <c r="BP2239" s="35"/>
      <c r="BQ2239" s="35"/>
      <c r="BR2239" s="35"/>
    </row>
    <row r="2240" spans="9:70" x14ac:dyDescent="0.3">
      <c r="I2240" s="22"/>
      <c r="J2240" s="22"/>
      <c r="K2240" s="22"/>
      <c r="L2240" s="22"/>
      <c r="M2240" s="22"/>
      <c r="N2240" s="22"/>
      <c r="O2240" s="23"/>
      <c r="P2240" s="23"/>
      <c r="Q2240" s="23"/>
      <c r="R2240" s="22"/>
      <c r="S2240" s="22"/>
      <c r="T2240" s="24"/>
      <c r="U2240" s="24"/>
      <c r="V2240" s="24"/>
      <c r="W2240" s="24"/>
      <c r="X2240" s="25"/>
      <c r="Y2240" s="24"/>
      <c r="Z2240" s="24"/>
      <c r="AA2240" s="24"/>
      <c r="AB2240" s="24"/>
      <c r="AC2240" s="26"/>
      <c r="AD2240" s="24"/>
      <c r="AH2240" s="27"/>
      <c r="AI2240" s="28"/>
      <c r="AJ2240" s="28"/>
      <c r="AK2240" s="28"/>
      <c r="AL2240" s="29"/>
      <c r="AM2240" s="29"/>
      <c r="AO2240" s="27"/>
      <c r="AP2240" s="6"/>
      <c r="AQ2240" s="28"/>
      <c r="AR2240" s="28"/>
      <c r="AS2240" s="25"/>
      <c r="AU2240" s="24"/>
      <c r="AV2240" s="24"/>
      <c r="AW2240" s="24"/>
      <c r="AX2240" s="24"/>
      <c r="AY2240" s="24"/>
      <c r="AZ2240" s="24"/>
      <c r="BA2240" s="24"/>
      <c r="BB2240" s="31"/>
      <c r="BC2240" s="23"/>
      <c r="BD2240" s="32"/>
      <c r="BE2240" s="33"/>
      <c r="BF2240" s="33"/>
      <c r="BM2240" s="35"/>
      <c r="BO2240" s="35"/>
      <c r="BP2240" s="35"/>
      <c r="BQ2240" s="35"/>
      <c r="BR2240" s="35"/>
    </row>
    <row r="2241" spans="9:70" x14ac:dyDescent="0.3">
      <c r="I2241" s="22"/>
      <c r="J2241" s="22"/>
      <c r="K2241" s="22"/>
      <c r="L2241" s="22"/>
      <c r="M2241" s="22"/>
      <c r="N2241" s="22"/>
      <c r="O2241" s="23"/>
      <c r="P2241" s="23"/>
      <c r="Q2241" s="23"/>
      <c r="R2241" s="22"/>
      <c r="S2241" s="22"/>
      <c r="T2241" s="24"/>
      <c r="U2241" s="24"/>
      <c r="V2241" s="24"/>
      <c r="W2241" s="24"/>
      <c r="X2241" s="25"/>
      <c r="Y2241" s="24"/>
      <c r="Z2241" s="24"/>
      <c r="AA2241" s="24"/>
      <c r="AB2241" s="24"/>
      <c r="AC2241" s="26"/>
      <c r="AD2241" s="24"/>
      <c r="AH2241" s="27"/>
      <c r="AI2241" s="28"/>
      <c r="AJ2241" s="28"/>
      <c r="AK2241" s="28"/>
      <c r="AL2241" s="29"/>
      <c r="AM2241" s="29"/>
      <c r="AO2241" s="27"/>
      <c r="AP2241" s="6"/>
      <c r="AQ2241" s="28"/>
      <c r="AR2241" s="28"/>
      <c r="AS2241" s="25"/>
      <c r="AU2241" s="24"/>
      <c r="AV2241" s="24"/>
      <c r="AW2241" s="24"/>
      <c r="AX2241" s="24"/>
      <c r="AY2241" s="24"/>
      <c r="AZ2241" s="24"/>
      <c r="BA2241" s="24"/>
      <c r="BB2241" s="31"/>
      <c r="BC2241" s="23"/>
      <c r="BD2241" s="32"/>
      <c r="BE2241" s="33"/>
      <c r="BF2241" s="33"/>
      <c r="BM2241" s="35"/>
      <c r="BO2241" s="35"/>
      <c r="BP2241" s="35"/>
      <c r="BQ2241" s="35"/>
      <c r="BR2241" s="35"/>
    </row>
    <row r="2242" spans="9:70" x14ac:dyDescent="0.3">
      <c r="I2242" s="22"/>
      <c r="J2242" s="22"/>
      <c r="K2242" s="22"/>
      <c r="L2242" s="22"/>
      <c r="M2242" s="22"/>
      <c r="N2242" s="22"/>
      <c r="O2242" s="23"/>
      <c r="P2242" s="23"/>
      <c r="Q2242" s="23"/>
      <c r="R2242" s="22"/>
      <c r="S2242" s="22"/>
      <c r="T2242" s="24"/>
      <c r="U2242" s="24"/>
      <c r="V2242" s="24"/>
      <c r="W2242" s="24"/>
      <c r="X2242" s="25"/>
      <c r="Y2242" s="24"/>
      <c r="Z2242" s="24"/>
      <c r="AA2242" s="24"/>
      <c r="AB2242" s="24"/>
      <c r="AC2242" s="26"/>
      <c r="AD2242" s="24"/>
      <c r="AH2242" s="27"/>
      <c r="AI2242" s="28"/>
      <c r="AJ2242" s="28"/>
      <c r="AK2242" s="28"/>
      <c r="AL2242" s="29"/>
      <c r="AM2242" s="29"/>
      <c r="AO2242" s="27"/>
      <c r="AP2242" s="6"/>
      <c r="AQ2242" s="28"/>
      <c r="AR2242" s="28"/>
      <c r="AS2242" s="25"/>
      <c r="AU2242" s="24"/>
      <c r="AV2242" s="24"/>
      <c r="AW2242" s="24"/>
      <c r="AX2242" s="24"/>
      <c r="AY2242" s="24"/>
      <c r="AZ2242" s="24"/>
      <c r="BA2242" s="24"/>
      <c r="BB2242" s="31"/>
      <c r="BC2242" s="23"/>
      <c r="BD2242" s="32"/>
      <c r="BE2242" s="33"/>
      <c r="BF2242" s="33"/>
      <c r="BM2242" s="35"/>
      <c r="BO2242" s="35"/>
      <c r="BP2242" s="35"/>
      <c r="BQ2242" s="35"/>
      <c r="BR2242" s="35"/>
    </row>
    <row r="2243" spans="9:70" x14ac:dyDescent="0.3">
      <c r="I2243" s="22"/>
      <c r="J2243" s="22"/>
      <c r="K2243" s="22"/>
      <c r="L2243" s="22"/>
      <c r="M2243" s="22"/>
      <c r="N2243" s="22"/>
      <c r="O2243" s="23"/>
      <c r="P2243" s="23"/>
      <c r="Q2243" s="23"/>
      <c r="R2243" s="22"/>
      <c r="S2243" s="22"/>
      <c r="T2243" s="24"/>
      <c r="U2243" s="24"/>
      <c r="V2243" s="24"/>
      <c r="W2243" s="24"/>
      <c r="X2243" s="25"/>
      <c r="Y2243" s="24"/>
      <c r="Z2243" s="24"/>
      <c r="AA2243" s="24"/>
      <c r="AB2243" s="24"/>
      <c r="AC2243" s="26"/>
      <c r="AD2243" s="24"/>
      <c r="AH2243" s="27"/>
      <c r="AI2243" s="28"/>
      <c r="AJ2243" s="28"/>
      <c r="AK2243" s="28"/>
      <c r="AL2243" s="29"/>
      <c r="AM2243" s="29"/>
      <c r="AO2243" s="27"/>
      <c r="AP2243" s="6"/>
      <c r="AQ2243" s="28"/>
      <c r="AR2243" s="28"/>
      <c r="AS2243" s="25"/>
      <c r="AU2243" s="24"/>
      <c r="AV2243" s="24"/>
      <c r="AW2243" s="24"/>
      <c r="AX2243" s="24"/>
      <c r="AY2243" s="24"/>
      <c r="AZ2243" s="24"/>
      <c r="BA2243" s="24"/>
      <c r="BB2243" s="31"/>
      <c r="BC2243" s="23"/>
      <c r="BD2243" s="32"/>
      <c r="BE2243" s="33"/>
      <c r="BF2243" s="33"/>
      <c r="BM2243" s="35"/>
      <c r="BO2243" s="35"/>
      <c r="BP2243" s="35"/>
      <c r="BQ2243" s="35"/>
      <c r="BR2243" s="35"/>
    </row>
    <row r="2244" spans="9:70" x14ac:dyDescent="0.3">
      <c r="I2244" s="22"/>
      <c r="J2244" s="22"/>
      <c r="K2244" s="22"/>
      <c r="L2244" s="22"/>
      <c r="M2244" s="22"/>
      <c r="N2244" s="22"/>
      <c r="O2244" s="23"/>
      <c r="P2244" s="23"/>
      <c r="Q2244" s="23"/>
      <c r="R2244" s="22"/>
      <c r="S2244" s="22"/>
      <c r="T2244" s="24"/>
      <c r="U2244" s="24"/>
      <c r="V2244" s="24"/>
      <c r="W2244" s="24"/>
      <c r="X2244" s="25"/>
      <c r="Y2244" s="24"/>
      <c r="Z2244" s="24"/>
      <c r="AA2244" s="24"/>
      <c r="AB2244" s="24"/>
      <c r="AC2244" s="26"/>
      <c r="AD2244" s="24"/>
      <c r="AH2244" s="27"/>
      <c r="AI2244" s="28"/>
      <c r="AJ2244" s="28"/>
      <c r="AK2244" s="28"/>
      <c r="AL2244" s="29"/>
      <c r="AM2244" s="29"/>
      <c r="AO2244" s="27"/>
      <c r="AP2244" s="6"/>
      <c r="AQ2244" s="28"/>
      <c r="AR2244" s="28"/>
      <c r="AS2244" s="25"/>
      <c r="AU2244" s="24"/>
      <c r="AV2244" s="24"/>
      <c r="AW2244" s="24"/>
      <c r="AX2244" s="24"/>
      <c r="AY2244" s="24"/>
      <c r="AZ2244" s="24"/>
      <c r="BA2244" s="24"/>
      <c r="BB2244" s="31"/>
      <c r="BC2244" s="23"/>
      <c r="BD2244" s="32"/>
      <c r="BE2244" s="33"/>
      <c r="BF2244" s="33"/>
      <c r="BM2244" s="35"/>
      <c r="BO2244" s="35"/>
      <c r="BP2244" s="35"/>
      <c r="BQ2244" s="35"/>
      <c r="BR2244" s="35"/>
    </row>
    <row r="2245" spans="9:70" x14ac:dyDescent="0.3">
      <c r="I2245" s="22"/>
      <c r="J2245" s="22"/>
      <c r="K2245" s="22"/>
      <c r="L2245" s="22"/>
      <c r="M2245" s="22"/>
      <c r="N2245" s="22"/>
      <c r="O2245" s="23"/>
      <c r="P2245" s="23"/>
      <c r="Q2245" s="23"/>
      <c r="R2245" s="22"/>
      <c r="S2245" s="22"/>
      <c r="T2245" s="24"/>
      <c r="U2245" s="24"/>
      <c r="V2245" s="24"/>
      <c r="W2245" s="24"/>
      <c r="X2245" s="25"/>
      <c r="Y2245" s="24"/>
      <c r="Z2245" s="24"/>
      <c r="AA2245" s="24"/>
      <c r="AB2245" s="24"/>
      <c r="AC2245" s="26"/>
      <c r="AD2245" s="24"/>
      <c r="AH2245" s="27"/>
      <c r="AI2245" s="28"/>
      <c r="AJ2245" s="28"/>
      <c r="AK2245" s="28"/>
      <c r="AL2245" s="29"/>
      <c r="AM2245" s="29"/>
      <c r="AO2245" s="27"/>
      <c r="AP2245" s="6"/>
      <c r="AQ2245" s="28"/>
      <c r="AR2245" s="28"/>
      <c r="AS2245" s="25"/>
      <c r="AU2245" s="24"/>
      <c r="AV2245" s="24"/>
      <c r="AW2245" s="24"/>
      <c r="AX2245" s="24"/>
      <c r="AY2245" s="24"/>
      <c r="AZ2245" s="24"/>
      <c r="BA2245" s="24"/>
      <c r="BB2245" s="31"/>
      <c r="BC2245" s="23"/>
      <c r="BD2245" s="32"/>
      <c r="BE2245" s="33"/>
      <c r="BF2245" s="33"/>
      <c r="BM2245" s="35"/>
      <c r="BO2245" s="35"/>
      <c r="BP2245" s="35"/>
      <c r="BQ2245" s="35"/>
      <c r="BR2245" s="35"/>
    </row>
    <row r="2246" spans="9:70" x14ac:dyDescent="0.3">
      <c r="I2246" s="22"/>
      <c r="J2246" s="22"/>
      <c r="K2246" s="22"/>
      <c r="L2246" s="22"/>
      <c r="M2246" s="22"/>
      <c r="N2246" s="22"/>
      <c r="O2246" s="23"/>
      <c r="P2246" s="23"/>
      <c r="Q2246" s="23"/>
      <c r="R2246" s="22"/>
      <c r="S2246" s="22"/>
      <c r="T2246" s="24"/>
      <c r="U2246" s="24"/>
      <c r="V2246" s="24"/>
      <c r="W2246" s="24"/>
      <c r="X2246" s="25"/>
      <c r="Y2246" s="24"/>
      <c r="Z2246" s="24"/>
      <c r="AA2246" s="24"/>
      <c r="AB2246" s="24"/>
      <c r="AC2246" s="26"/>
      <c r="AD2246" s="24"/>
      <c r="AH2246" s="27"/>
      <c r="AI2246" s="28"/>
      <c r="AJ2246" s="28"/>
      <c r="AK2246" s="28"/>
      <c r="AL2246" s="29"/>
      <c r="AM2246" s="29"/>
      <c r="AO2246" s="27"/>
      <c r="AP2246" s="6"/>
      <c r="AQ2246" s="28"/>
      <c r="AR2246" s="28"/>
      <c r="AS2246" s="25"/>
      <c r="AU2246" s="24"/>
      <c r="AV2246" s="24"/>
      <c r="AW2246" s="24"/>
      <c r="AX2246" s="24"/>
      <c r="AY2246" s="24"/>
      <c r="AZ2246" s="24"/>
      <c r="BA2246" s="24"/>
      <c r="BB2246" s="31"/>
      <c r="BC2246" s="23"/>
      <c r="BD2246" s="32"/>
      <c r="BE2246" s="33"/>
      <c r="BF2246" s="33"/>
      <c r="BM2246" s="35"/>
      <c r="BO2246" s="35"/>
      <c r="BP2246" s="35"/>
      <c r="BQ2246" s="35"/>
      <c r="BR2246" s="35"/>
    </row>
    <row r="2247" spans="9:70" x14ac:dyDescent="0.3">
      <c r="I2247" s="22"/>
      <c r="J2247" s="22"/>
      <c r="K2247" s="22"/>
      <c r="L2247" s="22"/>
      <c r="M2247" s="22"/>
      <c r="N2247" s="22"/>
      <c r="O2247" s="23"/>
      <c r="P2247" s="23"/>
      <c r="Q2247" s="23"/>
      <c r="R2247" s="22"/>
      <c r="S2247" s="22"/>
      <c r="T2247" s="24"/>
      <c r="U2247" s="24"/>
      <c r="V2247" s="24"/>
      <c r="W2247" s="24"/>
      <c r="X2247" s="25"/>
      <c r="Y2247" s="24"/>
      <c r="Z2247" s="24"/>
      <c r="AA2247" s="24"/>
      <c r="AB2247" s="24"/>
      <c r="AC2247" s="26"/>
      <c r="AD2247" s="24"/>
      <c r="AH2247" s="27"/>
      <c r="AI2247" s="28"/>
      <c r="AJ2247" s="28"/>
      <c r="AK2247" s="28"/>
      <c r="AL2247" s="29"/>
      <c r="AM2247" s="29"/>
      <c r="AO2247" s="27"/>
      <c r="AP2247" s="6"/>
      <c r="AQ2247" s="28"/>
      <c r="AR2247" s="28"/>
      <c r="AS2247" s="25"/>
      <c r="AU2247" s="24"/>
      <c r="AV2247" s="24"/>
      <c r="AW2247" s="24"/>
      <c r="AX2247" s="24"/>
      <c r="AY2247" s="24"/>
      <c r="AZ2247" s="24"/>
      <c r="BA2247" s="24"/>
      <c r="BB2247" s="31"/>
      <c r="BC2247" s="23"/>
      <c r="BD2247" s="32"/>
      <c r="BE2247" s="33"/>
      <c r="BF2247" s="33"/>
      <c r="BM2247" s="35"/>
      <c r="BO2247" s="35"/>
      <c r="BP2247" s="35"/>
      <c r="BQ2247" s="35"/>
      <c r="BR2247" s="35"/>
    </row>
    <row r="2248" spans="9:70" x14ac:dyDescent="0.3">
      <c r="I2248" s="22"/>
      <c r="J2248" s="22"/>
      <c r="K2248" s="22"/>
      <c r="L2248" s="22"/>
      <c r="M2248" s="22"/>
      <c r="N2248" s="22"/>
      <c r="O2248" s="23"/>
      <c r="P2248" s="23"/>
      <c r="Q2248" s="23"/>
      <c r="R2248" s="22"/>
      <c r="S2248" s="22"/>
      <c r="T2248" s="24"/>
      <c r="U2248" s="24"/>
      <c r="V2248" s="24"/>
      <c r="W2248" s="24"/>
      <c r="X2248" s="25"/>
      <c r="Y2248" s="24"/>
      <c r="Z2248" s="24"/>
      <c r="AA2248" s="24"/>
      <c r="AB2248" s="24"/>
      <c r="AC2248" s="26"/>
      <c r="AD2248" s="24"/>
      <c r="AH2248" s="27"/>
      <c r="AI2248" s="28"/>
      <c r="AJ2248" s="28"/>
      <c r="AK2248" s="28"/>
      <c r="AL2248" s="29"/>
      <c r="AM2248" s="29"/>
      <c r="AO2248" s="27"/>
      <c r="AP2248" s="6"/>
      <c r="AQ2248" s="28"/>
      <c r="AR2248" s="28"/>
      <c r="AS2248" s="25"/>
      <c r="AU2248" s="24"/>
      <c r="AV2248" s="24"/>
      <c r="AW2248" s="24"/>
      <c r="AX2248" s="24"/>
      <c r="AY2248" s="24"/>
      <c r="AZ2248" s="24"/>
      <c r="BA2248" s="24"/>
      <c r="BB2248" s="31"/>
      <c r="BC2248" s="23"/>
      <c r="BD2248" s="32"/>
      <c r="BE2248" s="33"/>
      <c r="BF2248" s="33"/>
      <c r="BM2248" s="35"/>
      <c r="BO2248" s="35"/>
      <c r="BP2248" s="35"/>
      <c r="BQ2248" s="35"/>
      <c r="BR2248" s="35"/>
    </row>
    <row r="2249" spans="9:70" x14ac:dyDescent="0.3">
      <c r="I2249" s="22"/>
      <c r="J2249" s="22"/>
      <c r="K2249" s="22"/>
      <c r="L2249" s="22"/>
      <c r="M2249" s="22"/>
      <c r="N2249" s="22"/>
      <c r="O2249" s="23"/>
      <c r="P2249" s="23"/>
      <c r="Q2249" s="23"/>
      <c r="R2249" s="22"/>
      <c r="S2249" s="22"/>
      <c r="T2249" s="24"/>
      <c r="U2249" s="24"/>
      <c r="V2249" s="24"/>
      <c r="W2249" s="24"/>
      <c r="X2249" s="25"/>
      <c r="Y2249" s="24"/>
      <c r="Z2249" s="24"/>
      <c r="AA2249" s="24"/>
      <c r="AB2249" s="24"/>
      <c r="AC2249" s="26"/>
      <c r="AD2249" s="24"/>
      <c r="AH2249" s="27"/>
      <c r="AI2249" s="28"/>
      <c r="AJ2249" s="28"/>
      <c r="AK2249" s="28"/>
      <c r="AL2249" s="29"/>
      <c r="AM2249" s="29"/>
      <c r="AO2249" s="27"/>
      <c r="AP2249" s="6"/>
      <c r="AQ2249" s="28"/>
      <c r="AR2249" s="28"/>
      <c r="AS2249" s="25"/>
      <c r="AU2249" s="24"/>
      <c r="AV2249" s="24"/>
      <c r="AW2249" s="24"/>
      <c r="AX2249" s="24"/>
      <c r="AY2249" s="24"/>
      <c r="AZ2249" s="24"/>
      <c r="BA2249" s="24"/>
      <c r="BB2249" s="31"/>
      <c r="BC2249" s="23"/>
      <c r="BD2249" s="32"/>
      <c r="BE2249" s="33"/>
      <c r="BF2249" s="33"/>
      <c r="BM2249" s="35"/>
      <c r="BO2249" s="35"/>
      <c r="BP2249" s="35"/>
      <c r="BQ2249" s="35"/>
      <c r="BR2249" s="35"/>
    </row>
    <row r="2250" spans="9:70" x14ac:dyDescent="0.3">
      <c r="I2250" s="22"/>
      <c r="J2250" s="22"/>
      <c r="K2250" s="22"/>
      <c r="L2250" s="22"/>
      <c r="M2250" s="22"/>
      <c r="N2250" s="22"/>
      <c r="O2250" s="23"/>
      <c r="P2250" s="23"/>
      <c r="Q2250" s="23"/>
      <c r="R2250" s="22"/>
      <c r="S2250" s="22"/>
      <c r="T2250" s="24"/>
      <c r="U2250" s="24"/>
      <c r="V2250" s="24"/>
      <c r="W2250" s="24"/>
      <c r="X2250" s="25"/>
      <c r="Y2250" s="24"/>
      <c r="Z2250" s="24"/>
      <c r="AA2250" s="24"/>
      <c r="AB2250" s="24"/>
      <c r="AC2250" s="26"/>
      <c r="AD2250" s="24"/>
      <c r="AH2250" s="27"/>
      <c r="AI2250" s="28"/>
      <c r="AJ2250" s="28"/>
      <c r="AK2250" s="28"/>
      <c r="AL2250" s="29"/>
      <c r="AM2250" s="29"/>
      <c r="AO2250" s="27"/>
      <c r="AP2250" s="6"/>
      <c r="AQ2250" s="28"/>
      <c r="AR2250" s="28"/>
      <c r="AS2250" s="25"/>
      <c r="AU2250" s="24"/>
      <c r="AV2250" s="24"/>
      <c r="AW2250" s="24"/>
      <c r="AX2250" s="24"/>
      <c r="AY2250" s="24"/>
      <c r="AZ2250" s="24"/>
      <c r="BA2250" s="24"/>
      <c r="BB2250" s="31"/>
      <c r="BC2250" s="23"/>
      <c r="BD2250" s="32"/>
      <c r="BE2250" s="33"/>
      <c r="BF2250" s="33"/>
      <c r="BM2250" s="35"/>
      <c r="BO2250" s="35"/>
      <c r="BP2250" s="35"/>
      <c r="BQ2250" s="35"/>
      <c r="BR2250" s="35"/>
    </row>
    <row r="2251" spans="9:70" x14ac:dyDescent="0.3">
      <c r="I2251" s="22"/>
      <c r="J2251" s="22"/>
      <c r="K2251" s="22"/>
      <c r="L2251" s="22"/>
      <c r="M2251" s="22"/>
      <c r="N2251" s="22"/>
      <c r="O2251" s="23"/>
      <c r="P2251" s="23"/>
      <c r="Q2251" s="23"/>
      <c r="R2251" s="22"/>
      <c r="S2251" s="22"/>
      <c r="T2251" s="24"/>
      <c r="U2251" s="24"/>
      <c r="V2251" s="24"/>
      <c r="W2251" s="24"/>
      <c r="X2251" s="25"/>
      <c r="Y2251" s="24"/>
      <c r="Z2251" s="24"/>
      <c r="AA2251" s="24"/>
      <c r="AB2251" s="24"/>
      <c r="AC2251" s="26"/>
      <c r="AD2251" s="24"/>
      <c r="AH2251" s="27"/>
      <c r="AI2251" s="28"/>
      <c r="AJ2251" s="28"/>
      <c r="AK2251" s="28"/>
      <c r="AL2251" s="29"/>
      <c r="AM2251" s="29"/>
      <c r="AO2251" s="27"/>
      <c r="AP2251" s="6"/>
      <c r="AQ2251" s="28"/>
      <c r="AR2251" s="28"/>
      <c r="AS2251" s="25"/>
      <c r="AU2251" s="24"/>
      <c r="AV2251" s="24"/>
      <c r="AW2251" s="24"/>
      <c r="AX2251" s="24"/>
      <c r="AY2251" s="24"/>
      <c r="AZ2251" s="24"/>
      <c r="BA2251" s="24"/>
      <c r="BB2251" s="31"/>
      <c r="BC2251" s="23"/>
      <c r="BD2251" s="32"/>
      <c r="BE2251" s="33"/>
      <c r="BF2251" s="33"/>
      <c r="BM2251" s="35"/>
      <c r="BO2251" s="35"/>
      <c r="BP2251" s="35"/>
      <c r="BQ2251" s="35"/>
      <c r="BR2251" s="35"/>
    </row>
    <row r="2252" spans="9:70" x14ac:dyDescent="0.3">
      <c r="I2252" s="22"/>
      <c r="J2252" s="22"/>
      <c r="K2252" s="22"/>
      <c r="L2252" s="22"/>
      <c r="M2252" s="22"/>
      <c r="N2252" s="22"/>
      <c r="O2252" s="23"/>
      <c r="P2252" s="23"/>
      <c r="Q2252" s="23"/>
      <c r="R2252" s="22"/>
      <c r="S2252" s="22"/>
      <c r="T2252" s="24"/>
      <c r="U2252" s="24"/>
      <c r="V2252" s="24"/>
      <c r="W2252" s="24"/>
      <c r="X2252" s="25"/>
      <c r="Y2252" s="24"/>
      <c r="Z2252" s="24"/>
      <c r="AA2252" s="24"/>
      <c r="AB2252" s="24"/>
      <c r="AC2252" s="26"/>
      <c r="AD2252" s="24"/>
      <c r="AH2252" s="27"/>
      <c r="AI2252" s="28"/>
      <c r="AJ2252" s="28"/>
      <c r="AK2252" s="28"/>
      <c r="AL2252" s="29"/>
      <c r="AM2252" s="29"/>
      <c r="AO2252" s="27"/>
      <c r="AP2252" s="6"/>
      <c r="AQ2252" s="28"/>
      <c r="AR2252" s="28"/>
      <c r="AS2252" s="25"/>
      <c r="AU2252" s="24"/>
      <c r="AV2252" s="24"/>
      <c r="AW2252" s="24"/>
      <c r="AX2252" s="24"/>
      <c r="AY2252" s="24"/>
      <c r="AZ2252" s="24"/>
      <c r="BA2252" s="24"/>
      <c r="BB2252" s="31"/>
      <c r="BC2252" s="23"/>
      <c r="BD2252" s="32"/>
      <c r="BE2252" s="33"/>
      <c r="BF2252" s="33"/>
      <c r="BM2252" s="35"/>
      <c r="BO2252" s="35"/>
      <c r="BP2252" s="35"/>
      <c r="BQ2252" s="35"/>
      <c r="BR2252" s="35"/>
    </row>
    <row r="2253" spans="9:70" x14ac:dyDescent="0.3">
      <c r="I2253" s="22"/>
      <c r="J2253" s="22"/>
      <c r="K2253" s="22"/>
      <c r="L2253" s="22"/>
      <c r="M2253" s="22"/>
      <c r="N2253" s="22"/>
      <c r="O2253" s="23"/>
      <c r="P2253" s="23"/>
      <c r="Q2253" s="23"/>
      <c r="R2253" s="22"/>
      <c r="S2253" s="22"/>
      <c r="T2253" s="24"/>
      <c r="U2253" s="24"/>
      <c r="V2253" s="24"/>
      <c r="W2253" s="24"/>
      <c r="X2253" s="25"/>
      <c r="Y2253" s="24"/>
      <c r="Z2253" s="24"/>
      <c r="AA2253" s="24"/>
      <c r="AB2253" s="24"/>
      <c r="AC2253" s="26"/>
      <c r="AD2253" s="24"/>
      <c r="AH2253" s="27"/>
      <c r="AI2253" s="28"/>
      <c r="AJ2253" s="28"/>
      <c r="AK2253" s="28"/>
      <c r="AL2253" s="29"/>
      <c r="AM2253" s="29"/>
      <c r="AO2253" s="27"/>
      <c r="AP2253" s="6"/>
      <c r="AQ2253" s="28"/>
      <c r="AR2253" s="28"/>
      <c r="AS2253" s="25"/>
      <c r="AU2253" s="24"/>
      <c r="AV2253" s="24"/>
      <c r="AW2253" s="24"/>
      <c r="AX2253" s="24"/>
      <c r="AY2253" s="24"/>
      <c r="AZ2253" s="24"/>
      <c r="BA2253" s="24"/>
      <c r="BB2253" s="31"/>
      <c r="BC2253" s="23"/>
      <c r="BD2253" s="32"/>
      <c r="BE2253" s="33"/>
      <c r="BF2253" s="33"/>
      <c r="BM2253" s="35"/>
      <c r="BO2253" s="35"/>
      <c r="BP2253" s="35"/>
      <c r="BQ2253" s="35"/>
      <c r="BR2253" s="35"/>
    </row>
    <row r="2254" spans="9:70" x14ac:dyDescent="0.3">
      <c r="I2254" s="22"/>
      <c r="J2254" s="22"/>
      <c r="K2254" s="22"/>
      <c r="L2254" s="22"/>
      <c r="M2254" s="22"/>
      <c r="N2254" s="22"/>
      <c r="O2254" s="23"/>
      <c r="P2254" s="23"/>
      <c r="Q2254" s="23"/>
      <c r="R2254" s="22"/>
      <c r="S2254" s="22"/>
      <c r="T2254" s="24"/>
      <c r="U2254" s="24"/>
      <c r="V2254" s="24"/>
      <c r="W2254" s="24"/>
      <c r="X2254" s="25"/>
      <c r="Y2254" s="24"/>
      <c r="Z2254" s="24"/>
      <c r="AA2254" s="24"/>
      <c r="AB2254" s="24"/>
      <c r="AC2254" s="26"/>
      <c r="AD2254" s="24"/>
      <c r="AH2254" s="27"/>
      <c r="AI2254" s="28"/>
      <c r="AJ2254" s="28"/>
      <c r="AK2254" s="28"/>
      <c r="AL2254" s="29"/>
      <c r="AM2254" s="29"/>
      <c r="AO2254" s="27"/>
      <c r="AP2254" s="6"/>
      <c r="AQ2254" s="28"/>
      <c r="AR2254" s="28"/>
      <c r="AS2254" s="25"/>
      <c r="AU2254" s="24"/>
      <c r="AV2254" s="24"/>
      <c r="AW2254" s="24"/>
      <c r="AX2254" s="24"/>
      <c r="AY2254" s="24"/>
      <c r="AZ2254" s="24"/>
      <c r="BA2254" s="24"/>
      <c r="BB2254" s="31"/>
      <c r="BC2254" s="23"/>
      <c r="BD2254" s="32"/>
      <c r="BE2254" s="33"/>
      <c r="BF2254" s="33"/>
      <c r="BM2254" s="35"/>
      <c r="BO2254" s="35"/>
      <c r="BP2254" s="35"/>
      <c r="BQ2254" s="35"/>
      <c r="BR2254" s="35"/>
    </row>
    <row r="2255" spans="9:70" x14ac:dyDescent="0.3">
      <c r="I2255" s="22"/>
      <c r="J2255" s="22"/>
      <c r="K2255" s="22"/>
      <c r="L2255" s="22"/>
      <c r="M2255" s="22"/>
      <c r="N2255" s="22"/>
      <c r="O2255" s="23"/>
      <c r="P2255" s="23"/>
      <c r="Q2255" s="23"/>
      <c r="R2255" s="22"/>
      <c r="S2255" s="22"/>
      <c r="T2255" s="24"/>
      <c r="U2255" s="24"/>
      <c r="V2255" s="24"/>
      <c r="W2255" s="24"/>
      <c r="X2255" s="25"/>
      <c r="Y2255" s="24"/>
      <c r="Z2255" s="24"/>
      <c r="AA2255" s="24"/>
      <c r="AB2255" s="24"/>
      <c r="AC2255" s="26"/>
      <c r="AD2255" s="24"/>
      <c r="AH2255" s="27"/>
      <c r="AI2255" s="28"/>
      <c r="AJ2255" s="28"/>
      <c r="AK2255" s="28"/>
      <c r="AL2255" s="29"/>
      <c r="AM2255" s="29"/>
      <c r="AO2255" s="27"/>
      <c r="AP2255" s="6"/>
      <c r="AQ2255" s="28"/>
      <c r="AR2255" s="28"/>
      <c r="AS2255" s="25"/>
      <c r="AU2255" s="24"/>
      <c r="AV2255" s="24"/>
      <c r="AW2255" s="24"/>
      <c r="AX2255" s="24"/>
      <c r="AY2255" s="24"/>
      <c r="AZ2255" s="24"/>
      <c r="BA2255" s="24"/>
      <c r="BB2255" s="31"/>
      <c r="BC2255" s="23"/>
      <c r="BD2255" s="32"/>
      <c r="BE2255" s="33"/>
      <c r="BF2255" s="33"/>
      <c r="BM2255" s="35"/>
      <c r="BO2255" s="35"/>
      <c r="BP2255" s="35"/>
      <c r="BQ2255" s="35"/>
      <c r="BR2255" s="35"/>
    </row>
    <row r="2256" spans="9:70" x14ac:dyDescent="0.3">
      <c r="I2256" s="22"/>
      <c r="J2256" s="22"/>
      <c r="K2256" s="22"/>
      <c r="L2256" s="22"/>
      <c r="M2256" s="22"/>
      <c r="N2256" s="22"/>
      <c r="O2256" s="23"/>
      <c r="P2256" s="23"/>
      <c r="Q2256" s="23"/>
      <c r="R2256" s="22"/>
      <c r="S2256" s="22"/>
      <c r="T2256" s="24"/>
      <c r="U2256" s="24"/>
      <c r="V2256" s="24"/>
      <c r="W2256" s="24"/>
      <c r="X2256" s="25"/>
      <c r="Y2256" s="24"/>
      <c r="Z2256" s="24"/>
      <c r="AA2256" s="24"/>
      <c r="AB2256" s="24"/>
      <c r="AC2256" s="26"/>
      <c r="AD2256" s="24"/>
      <c r="AH2256" s="27"/>
      <c r="AI2256" s="28"/>
      <c r="AJ2256" s="28"/>
      <c r="AK2256" s="28"/>
      <c r="AL2256" s="29"/>
      <c r="AM2256" s="29"/>
      <c r="AO2256" s="27"/>
      <c r="AP2256" s="6"/>
      <c r="AQ2256" s="28"/>
      <c r="AR2256" s="28"/>
      <c r="AS2256" s="25"/>
      <c r="AU2256" s="24"/>
      <c r="AV2256" s="24"/>
      <c r="AW2256" s="24"/>
      <c r="AX2256" s="24"/>
      <c r="AY2256" s="24"/>
      <c r="AZ2256" s="24"/>
      <c r="BA2256" s="24"/>
      <c r="BB2256" s="31"/>
      <c r="BC2256" s="23"/>
      <c r="BD2256" s="32"/>
      <c r="BE2256" s="33"/>
      <c r="BF2256" s="33"/>
      <c r="BM2256" s="35"/>
      <c r="BO2256" s="35"/>
      <c r="BP2256" s="35"/>
      <c r="BQ2256" s="35"/>
      <c r="BR2256" s="35"/>
    </row>
    <row r="2257" spans="9:70" x14ac:dyDescent="0.3">
      <c r="I2257" s="22"/>
      <c r="J2257" s="22"/>
      <c r="K2257" s="22"/>
      <c r="L2257" s="22"/>
      <c r="M2257" s="22"/>
      <c r="N2257" s="22"/>
      <c r="O2257" s="23"/>
      <c r="P2257" s="23"/>
      <c r="Q2257" s="23"/>
      <c r="R2257" s="22"/>
      <c r="S2257" s="22"/>
      <c r="T2257" s="24"/>
      <c r="U2257" s="24"/>
      <c r="V2257" s="24"/>
      <c r="W2257" s="24"/>
      <c r="X2257" s="25"/>
      <c r="Y2257" s="24"/>
      <c r="Z2257" s="24"/>
      <c r="AA2257" s="24"/>
      <c r="AB2257" s="24"/>
      <c r="AC2257" s="26"/>
      <c r="AD2257" s="24"/>
      <c r="AH2257" s="27"/>
      <c r="AI2257" s="28"/>
      <c r="AJ2257" s="28"/>
      <c r="AK2257" s="28"/>
      <c r="AL2257" s="29"/>
      <c r="AM2257" s="29"/>
      <c r="AO2257" s="27"/>
      <c r="AP2257" s="6"/>
      <c r="AQ2257" s="28"/>
      <c r="AR2257" s="28"/>
      <c r="AS2257" s="25"/>
      <c r="AU2257" s="24"/>
      <c r="AV2257" s="24"/>
      <c r="AW2257" s="24"/>
      <c r="AX2257" s="24"/>
      <c r="AY2257" s="24"/>
      <c r="AZ2257" s="24"/>
      <c r="BA2257" s="24"/>
      <c r="BB2257" s="31"/>
      <c r="BC2257" s="23"/>
      <c r="BD2257" s="32"/>
      <c r="BE2257" s="33"/>
      <c r="BF2257" s="33"/>
      <c r="BM2257" s="35"/>
      <c r="BO2257" s="35"/>
      <c r="BP2257" s="35"/>
      <c r="BQ2257" s="35"/>
      <c r="BR2257" s="35"/>
    </row>
    <row r="2258" spans="9:70" x14ac:dyDescent="0.3">
      <c r="I2258" s="22"/>
      <c r="J2258" s="22"/>
      <c r="K2258" s="22"/>
      <c r="L2258" s="22"/>
      <c r="M2258" s="22"/>
      <c r="N2258" s="22"/>
      <c r="O2258" s="23"/>
      <c r="P2258" s="23"/>
      <c r="Q2258" s="23"/>
      <c r="R2258" s="22"/>
      <c r="S2258" s="22"/>
      <c r="T2258" s="24"/>
      <c r="U2258" s="24"/>
      <c r="V2258" s="24"/>
      <c r="W2258" s="24"/>
      <c r="X2258" s="25"/>
      <c r="Y2258" s="24"/>
      <c r="Z2258" s="24"/>
      <c r="AA2258" s="24"/>
      <c r="AB2258" s="24"/>
      <c r="AC2258" s="26"/>
      <c r="AD2258" s="24"/>
      <c r="AH2258" s="27"/>
      <c r="AI2258" s="28"/>
      <c r="AJ2258" s="28"/>
      <c r="AK2258" s="28"/>
      <c r="AL2258" s="29"/>
      <c r="AM2258" s="29"/>
      <c r="AO2258" s="27"/>
      <c r="AP2258" s="6"/>
      <c r="AQ2258" s="28"/>
      <c r="AR2258" s="28"/>
      <c r="AS2258" s="25"/>
      <c r="AU2258" s="24"/>
      <c r="AV2258" s="24"/>
      <c r="AW2258" s="24"/>
      <c r="AX2258" s="24"/>
      <c r="AY2258" s="24"/>
      <c r="AZ2258" s="24"/>
      <c r="BA2258" s="24"/>
      <c r="BB2258" s="31"/>
      <c r="BC2258" s="23"/>
      <c r="BD2258" s="32"/>
      <c r="BE2258" s="33"/>
      <c r="BF2258" s="33"/>
      <c r="BM2258" s="35"/>
      <c r="BO2258" s="35"/>
      <c r="BP2258" s="35"/>
      <c r="BQ2258" s="35"/>
      <c r="BR2258" s="35"/>
    </row>
    <row r="2259" spans="9:70" x14ac:dyDescent="0.3">
      <c r="I2259" s="22"/>
      <c r="J2259" s="22"/>
      <c r="K2259" s="22"/>
      <c r="L2259" s="22"/>
      <c r="M2259" s="22"/>
      <c r="N2259" s="22"/>
      <c r="O2259" s="23"/>
      <c r="P2259" s="23"/>
      <c r="Q2259" s="23"/>
      <c r="R2259" s="22"/>
      <c r="S2259" s="22"/>
      <c r="T2259" s="24"/>
      <c r="U2259" s="24"/>
      <c r="V2259" s="24"/>
      <c r="W2259" s="24"/>
      <c r="X2259" s="25"/>
      <c r="Y2259" s="24"/>
      <c r="Z2259" s="24"/>
      <c r="AA2259" s="24"/>
      <c r="AB2259" s="24"/>
      <c r="AC2259" s="26"/>
      <c r="AD2259" s="24"/>
      <c r="AH2259" s="27"/>
      <c r="AI2259" s="28"/>
      <c r="AJ2259" s="28"/>
      <c r="AK2259" s="28"/>
      <c r="AL2259" s="29"/>
      <c r="AM2259" s="29"/>
      <c r="AO2259" s="27"/>
      <c r="AP2259" s="6"/>
      <c r="AQ2259" s="28"/>
      <c r="AR2259" s="28"/>
      <c r="AS2259" s="25"/>
      <c r="AU2259" s="24"/>
      <c r="AV2259" s="24"/>
      <c r="AW2259" s="24"/>
      <c r="AX2259" s="24"/>
      <c r="AY2259" s="24"/>
      <c r="AZ2259" s="24"/>
      <c r="BA2259" s="24"/>
      <c r="BB2259" s="31"/>
      <c r="BC2259" s="23"/>
      <c r="BD2259" s="32"/>
      <c r="BE2259" s="33"/>
      <c r="BF2259" s="33"/>
      <c r="BM2259" s="35"/>
      <c r="BO2259" s="35"/>
      <c r="BP2259" s="35"/>
      <c r="BQ2259" s="35"/>
      <c r="BR2259" s="35"/>
    </row>
    <row r="2260" spans="9:70" x14ac:dyDescent="0.3">
      <c r="I2260" s="22"/>
      <c r="J2260" s="22"/>
      <c r="K2260" s="22"/>
      <c r="L2260" s="22"/>
      <c r="M2260" s="22"/>
      <c r="N2260" s="22"/>
      <c r="O2260" s="23"/>
      <c r="P2260" s="23"/>
      <c r="Q2260" s="23"/>
      <c r="R2260" s="22"/>
      <c r="S2260" s="22"/>
      <c r="T2260" s="24"/>
      <c r="U2260" s="24"/>
      <c r="V2260" s="24"/>
      <c r="W2260" s="24"/>
      <c r="X2260" s="25"/>
      <c r="Y2260" s="24"/>
      <c r="Z2260" s="24"/>
      <c r="AA2260" s="24"/>
      <c r="AB2260" s="24"/>
      <c r="AC2260" s="26"/>
      <c r="AD2260" s="24"/>
      <c r="AH2260" s="27"/>
      <c r="AI2260" s="28"/>
      <c r="AJ2260" s="28"/>
      <c r="AK2260" s="28"/>
      <c r="AL2260" s="29"/>
      <c r="AM2260" s="29"/>
      <c r="AO2260" s="27"/>
      <c r="AP2260" s="6"/>
      <c r="AQ2260" s="28"/>
      <c r="AR2260" s="28"/>
      <c r="AS2260" s="25"/>
      <c r="AU2260" s="24"/>
      <c r="AV2260" s="24"/>
      <c r="AW2260" s="24"/>
      <c r="AX2260" s="24"/>
      <c r="AY2260" s="24"/>
      <c r="AZ2260" s="24"/>
      <c r="BA2260" s="24"/>
      <c r="BB2260" s="31"/>
      <c r="BC2260" s="23"/>
      <c r="BD2260" s="32"/>
      <c r="BE2260" s="33"/>
      <c r="BF2260" s="33"/>
      <c r="BM2260" s="35"/>
      <c r="BO2260" s="35"/>
      <c r="BP2260" s="35"/>
      <c r="BQ2260" s="35"/>
      <c r="BR2260" s="35"/>
    </row>
    <row r="2261" spans="9:70" x14ac:dyDescent="0.3">
      <c r="I2261" s="22"/>
      <c r="J2261" s="22"/>
      <c r="K2261" s="22"/>
      <c r="L2261" s="22"/>
      <c r="M2261" s="22"/>
      <c r="N2261" s="22"/>
      <c r="O2261" s="23"/>
      <c r="P2261" s="23"/>
      <c r="Q2261" s="23"/>
      <c r="R2261" s="22"/>
      <c r="S2261" s="22"/>
      <c r="T2261" s="24"/>
      <c r="U2261" s="24"/>
      <c r="V2261" s="24"/>
      <c r="W2261" s="24"/>
      <c r="X2261" s="25"/>
      <c r="Y2261" s="24"/>
      <c r="Z2261" s="24"/>
      <c r="AA2261" s="24"/>
      <c r="AB2261" s="24"/>
      <c r="AC2261" s="26"/>
      <c r="AD2261" s="24"/>
      <c r="AH2261" s="27"/>
      <c r="AI2261" s="28"/>
      <c r="AJ2261" s="28"/>
      <c r="AK2261" s="28"/>
      <c r="AL2261" s="29"/>
      <c r="AM2261" s="29"/>
      <c r="AO2261" s="27"/>
      <c r="AP2261" s="6"/>
      <c r="AQ2261" s="28"/>
      <c r="AR2261" s="28"/>
      <c r="AS2261" s="25"/>
      <c r="AU2261" s="24"/>
      <c r="AV2261" s="24"/>
      <c r="AW2261" s="24"/>
      <c r="AX2261" s="24"/>
      <c r="AY2261" s="24"/>
      <c r="AZ2261" s="24"/>
      <c r="BA2261" s="24"/>
      <c r="BB2261" s="31"/>
      <c r="BC2261" s="23"/>
      <c r="BD2261" s="32"/>
      <c r="BE2261" s="33"/>
      <c r="BF2261" s="33"/>
      <c r="BM2261" s="35"/>
      <c r="BO2261" s="35"/>
      <c r="BP2261" s="35"/>
      <c r="BQ2261" s="35"/>
      <c r="BR2261" s="35"/>
    </row>
    <row r="2262" spans="9:70" x14ac:dyDescent="0.3">
      <c r="I2262" s="22"/>
      <c r="J2262" s="22"/>
      <c r="K2262" s="22"/>
      <c r="L2262" s="22"/>
      <c r="M2262" s="22"/>
      <c r="N2262" s="22"/>
      <c r="O2262" s="23"/>
      <c r="P2262" s="23"/>
      <c r="Q2262" s="23"/>
      <c r="R2262" s="22"/>
      <c r="S2262" s="22"/>
      <c r="T2262" s="24"/>
      <c r="U2262" s="24"/>
      <c r="V2262" s="24"/>
      <c r="W2262" s="24"/>
      <c r="X2262" s="25"/>
      <c r="Y2262" s="24"/>
      <c r="Z2262" s="24"/>
      <c r="AA2262" s="24"/>
      <c r="AB2262" s="24"/>
      <c r="AC2262" s="26"/>
      <c r="AD2262" s="24"/>
      <c r="AH2262" s="27"/>
      <c r="AI2262" s="28"/>
      <c r="AJ2262" s="28"/>
      <c r="AK2262" s="28"/>
      <c r="AL2262" s="29"/>
      <c r="AM2262" s="29"/>
      <c r="AO2262" s="27"/>
      <c r="AP2262" s="6"/>
      <c r="AQ2262" s="28"/>
      <c r="AR2262" s="28"/>
      <c r="AS2262" s="25"/>
      <c r="AU2262" s="24"/>
      <c r="AV2262" s="24"/>
      <c r="AW2262" s="24"/>
      <c r="AX2262" s="24"/>
      <c r="AY2262" s="24"/>
      <c r="AZ2262" s="24"/>
      <c r="BA2262" s="24"/>
      <c r="BB2262" s="31"/>
      <c r="BC2262" s="23"/>
      <c r="BD2262" s="32"/>
      <c r="BE2262" s="33"/>
      <c r="BF2262" s="33"/>
      <c r="BM2262" s="35"/>
      <c r="BO2262" s="35"/>
      <c r="BP2262" s="35"/>
      <c r="BQ2262" s="35"/>
      <c r="BR2262" s="35"/>
    </row>
    <row r="2263" spans="9:70" x14ac:dyDescent="0.3">
      <c r="I2263" s="22"/>
      <c r="J2263" s="22"/>
      <c r="K2263" s="22"/>
      <c r="L2263" s="22"/>
      <c r="M2263" s="22"/>
      <c r="N2263" s="22"/>
      <c r="O2263" s="23"/>
      <c r="P2263" s="23"/>
      <c r="Q2263" s="23"/>
      <c r="R2263" s="22"/>
      <c r="S2263" s="22"/>
      <c r="T2263" s="24"/>
      <c r="U2263" s="24"/>
      <c r="V2263" s="24"/>
      <c r="W2263" s="24"/>
      <c r="X2263" s="25"/>
      <c r="Y2263" s="24"/>
      <c r="Z2263" s="24"/>
      <c r="AA2263" s="24"/>
      <c r="AB2263" s="24"/>
      <c r="AC2263" s="26"/>
      <c r="AD2263" s="24"/>
      <c r="AH2263" s="27"/>
      <c r="AI2263" s="28"/>
      <c r="AJ2263" s="28"/>
      <c r="AK2263" s="28"/>
      <c r="AL2263" s="29"/>
      <c r="AM2263" s="29"/>
      <c r="AO2263" s="27"/>
      <c r="AP2263" s="6"/>
      <c r="AQ2263" s="28"/>
      <c r="AR2263" s="28"/>
      <c r="AS2263" s="25"/>
      <c r="AU2263" s="24"/>
      <c r="AV2263" s="24"/>
      <c r="AW2263" s="24"/>
      <c r="AX2263" s="24"/>
      <c r="AY2263" s="24"/>
      <c r="AZ2263" s="24"/>
      <c r="BA2263" s="24"/>
      <c r="BB2263" s="31"/>
      <c r="BC2263" s="23"/>
      <c r="BD2263" s="32"/>
      <c r="BE2263" s="33"/>
      <c r="BF2263" s="33"/>
      <c r="BM2263" s="35"/>
      <c r="BO2263" s="35"/>
      <c r="BP2263" s="35"/>
      <c r="BQ2263" s="35"/>
      <c r="BR2263" s="35"/>
    </row>
    <row r="2264" spans="9:70" x14ac:dyDescent="0.3">
      <c r="I2264" s="22"/>
      <c r="J2264" s="22"/>
      <c r="K2264" s="22"/>
      <c r="L2264" s="22"/>
      <c r="M2264" s="22"/>
      <c r="N2264" s="22"/>
      <c r="O2264" s="23"/>
      <c r="P2264" s="23"/>
      <c r="Q2264" s="23"/>
      <c r="R2264" s="22"/>
      <c r="S2264" s="22"/>
      <c r="T2264" s="24"/>
      <c r="U2264" s="24"/>
      <c r="V2264" s="24"/>
      <c r="W2264" s="24"/>
      <c r="X2264" s="25"/>
      <c r="Y2264" s="24"/>
      <c r="Z2264" s="24"/>
      <c r="AA2264" s="24"/>
      <c r="AB2264" s="24"/>
      <c r="AC2264" s="26"/>
      <c r="AD2264" s="24"/>
      <c r="AH2264" s="27"/>
      <c r="AI2264" s="28"/>
      <c r="AJ2264" s="28"/>
      <c r="AK2264" s="28"/>
      <c r="AL2264" s="29"/>
      <c r="AM2264" s="29"/>
      <c r="AO2264" s="27"/>
      <c r="AP2264" s="6"/>
      <c r="AQ2264" s="28"/>
      <c r="AR2264" s="28"/>
      <c r="AS2264" s="25"/>
      <c r="AU2264" s="24"/>
      <c r="AV2264" s="24"/>
      <c r="AW2264" s="24"/>
      <c r="AX2264" s="24"/>
      <c r="AY2264" s="24"/>
      <c r="AZ2264" s="24"/>
      <c r="BA2264" s="24"/>
      <c r="BB2264" s="31"/>
      <c r="BC2264" s="23"/>
      <c r="BD2264" s="32"/>
      <c r="BE2264" s="33"/>
      <c r="BF2264" s="33"/>
      <c r="BM2264" s="35"/>
      <c r="BO2264" s="35"/>
      <c r="BP2264" s="35"/>
      <c r="BQ2264" s="35"/>
      <c r="BR2264" s="35"/>
    </row>
    <row r="2265" spans="9:70" x14ac:dyDescent="0.3">
      <c r="I2265" s="22"/>
      <c r="J2265" s="22"/>
      <c r="K2265" s="22"/>
      <c r="L2265" s="22"/>
      <c r="M2265" s="22"/>
      <c r="N2265" s="22"/>
      <c r="O2265" s="23"/>
      <c r="P2265" s="23"/>
      <c r="Q2265" s="23"/>
      <c r="R2265" s="22"/>
      <c r="S2265" s="22"/>
      <c r="T2265" s="24"/>
      <c r="U2265" s="24"/>
      <c r="V2265" s="24"/>
      <c r="W2265" s="24"/>
      <c r="X2265" s="25"/>
      <c r="Y2265" s="24"/>
      <c r="Z2265" s="24"/>
      <c r="AA2265" s="24"/>
      <c r="AB2265" s="24"/>
      <c r="AC2265" s="26"/>
      <c r="AD2265" s="24"/>
      <c r="AH2265" s="27"/>
      <c r="AI2265" s="28"/>
      <c r="AJ2265" s="28"/>
      <c r="AK2265" s="28"/>
      <c r="AL2265" s="29"/>
      <c r="AM2265" s="29"/>
      <c r="AO2265" s="27"/>
      <c r="AP2265" s="6"/>
      <c r="AQ2265" s="28"/>
      <c r="AR2265" s="28"/>
      <c r="AS2265" s="25"/>
      <c r="AU2265" s="24"/>
      <c r="AV2265" s="24"/>
      <c r="AW2265" s="24"/>
      <c r="AX2265" s="24"/>
      <c r="AY2265" s="24"/>
      <c r="AZ2265" s="24"/>
      <c r="BA2265" s="24"/>
      <c r="BB2265" s="31"/>
      <c r="BC2265" s="23"/>
      <c r="BD2265" s="32"/>
      <c r="BE2265" s="33"/>
      <c r="BF2265" s="33"/>
      <c r="BM2265" s="35"/>
      <c r="BO2265" s="35"/>
      <c r="BP2265" s="35"/>
      <c r="BQ2265" s="35"/>
      <c r="BR2265" s="35"/>
    </row>
    <row r="2266" spans="9:70" x14ac:dyDescent="0.3">
      <c r="I2266" s="22"/>
      <c r="J2266" s="22"/>
      <c r="K2266" s="22"/>
      <c r="L2266" s="22"/>
      <c r="M2266" s="22"/>
      <c r="N2266" s="22"/>
      <c r="O2266" s="23"/>
      <c r="P2266" s="23"/>
      <c r="Q2266" s="23"/>
      <c r="R2266" s="22"/>
      <c r="S2266" s="22"/>
      <c r="T2266" s="24"/>
      <c r="U2266" s="24"/>
      <c r="V2266" s="24"/>
      <c r="W2266" s="24"/>
      <c r="X2266" s="25"/>
      <c r="Y2266" s="24"/>
      <c r="Z2266" s="24"/>
      <c r="AA2266" s="24"/>
      <c r="AB2266" s="24"/>
      <c r="AC2266" s="26"/>
      <c r="AD2266" s="24"/>
      <c r="AH2266" s="27"/>
      <c r="AI2266" s="28"/>
      <c r="AJ2266" s="28"/>
      <c r="AK2266" s="28"/>
      <c r="AL2266" s="29"/>
      <c r="AM2266" s="29"/>
      <c r="AO2266" s="27"/>
      <c r="AP2266" s="6"/>
      <c r="AQ2266" s="28"/>
      <c r="AR2266" s="28"/>
      <c r="AS2266" s="25"/>
      <c r="AU2266" s="24"/>
      <c r="AV2266" s="24"/>
      <c r="AW2266" s="24"/>
      <c r="AX2266" s="24"/>
      <c r="AY2266" s="24"/>
      <c r="AZ2266" s="24"/>
      <c r="BA2266" s="24"/>
      <c r="BB2266" s="31"/>
      <c r="BC2266" s="23"/>
      <c r="BD2266" s="32"/>
      <c r="BE2266" s="33"/>
      <c r="BF2266" s="33"/>
      <c r="BM2266" s="35"/>
      <c r="BO2266" s="35"/>
      <c r="BP2266" s="35"/>
      <c r="BQ2266" s="35"/>
      <c r="BR2266" s="35"/>
    </row>
    <row r="2267" spans="9:70" x14ac:dyDescent="0.3">
      <c r="I2267" s="22"/>
      <c r="J2267" s="22"/>
      <c r="K2267" s="22"/>
      <c r="L2267" s="22"/>
      <c r="M2267" s="22"/>
      <c r="N2267" s="22"/>
      <c r="O2267" s="23"/>
      <c r="P2267" s="23"/>
      <c r="Q2267" s="23"/>
      <c r="R2267" s="22"/>
      <c r="S2267" s="22"/>
      <c r="T2267" s="24"/>
      <c r="U2267" s="24"/>
      <c r="V2267" s="24"/>
      <c r="W2267" s="24"/>
      <c r="X2267" s="25"/>
      <c r="Y2267" s="24"/>
      <c r="Z2267" s="24"/>
      <c r="AA2267" s="24"/>
      <c r="AB2267" s="24"/>
      <c r="AC2267" s="26"/>
      <c r="AD2267" s="24"/>
      <c r="AH2267" s="27"/>
      <c r="AI2267" s="28"/>
      <c r="AJ2267" s="28"/>
      <c r="AK2267" s="28"/>
      <c r="AL2267" s="29"/>
      <c r="AM2267" s="29"/>
      <c r="AO2267" s="27"/>
      <c r="AP2267" s="6"/>
      <c r="AQ2267" s="28"/>
      <c r="AR2267" s="28"/>
      <c r="AS2267" s="25"/>
      <c r="AU2267" s="24"/>
      <c r="AV2267" s="24"/>
      <c r="AW2267" s="24"/>
      <c r="AX2267" s="24"/>
      <c r="AY2267" s="24"/>
      <c r="AZ2267" s="24"/>
      <c r="BA2267" s="24"/>
      <c r="BB2267" s="31"/>
      <c r="BC2267" s="23"/>
      <c r="BD2267" s="32"/>
      <c r="BE2267" s="33"/>
      <c r="BF2267" s="33"/>
      <c r="BM2267" s="35"/>
      <c r="BO2267" s="35"/>
      <c r="BP2267" s="35"/>
      <c r="BQ2267" s="35"/>
      <c r="BR2267" s="35"/>
    </row>
    <row r="2268" spans="9:70" x14ac:dyDescent="0.3">
      <c r="I2268" s="22"/>
      <c r="J2268" s="22"/>
      <c r="K2268" s="22"/>
      <c r="L2268" s="22"/>
      <c r="M2268" s="22"/>
      <c r="N2268" s="22"/>
      <c r="O2268" s="23"/>
      <c r="P2268" s="23"/>
      <c r="Q2268" s="23"/>
      <c r="R2268" s="22"/>
      <c r="S2268" s="22"/>
      <c r="T2268" s="24"/>
      <c r="U2268" s="24"/>
      <c r="V2268" s="24"/>
      <c r="W2268" s="24"/>
      <c r="X2268" s="25"/>
      <c r="Y2268" s="24"/>
      <c r="Z2268" s="24"/>
      <c r="AA2268" s="24"/>
      <c r="AB2268" s="24"/>
      <c r="AC2268" s="26"/>
      <c r="AD2268" s="24"/>
      <c r="AH2268" s="27"/>
      <c r="AI2268" s="28"/>
      <c r="AJ2268" s="28"/>
      <c r="AK2268" s="28"/>
      <c r="AL2268" s="29"/>
      <c r="AM2268" s="29"/>
      <c r="AO2268" s="27"/>
      <c r="AP2268" s="6"/>
      <c r="AQ2268" s="28"/>
      <c r="AR2268" s="28"/>
      <c r="AS2268" s="25"/>
      <c r="AU2268" s="24"/>
      <c r="AV2268" s="24"/>
      <c r="AW2268" s="24"/>
      <c r="AX2268" s="24"/>
      <c r="AY2268" s="24"/>
      <c r="AZ2268" s="24"/>
      <c r="BA2268" s="24"/>
      <c r="BB2268" s="31"/>
      <c r="BC2268" s="23"/>
      <c r="BD2268" s="32"/>
      <c r="BE2268" s="33"/>
      <c r="BF2268" s="33"/>
      <c r="BM2268" s="35"/>
      <c r="BO2268" s="35"/>
      <c r="BP2268" s="35"/>
      <c r="BQ2268" s="35"/>
      <c r="BR2268" s="35"/>
    </row>
    <row r="2269" spans="9:70" x14ac:dyDescent="0.3">
      <c r="I2269" s="22"/>
      <c r="J2269" s="22"/>
      <c r="K2269" s="22"/>
      <c r="L2269" s="22"/>
      <c r="M2269" s="22"/>
      <c r="N2269" s="22"/>
      <c r="O2269" s="23"/>
      <c r="P2269" s="23"/>
      <c r="Q2269" s="23"/>
      <c r="R2269" s="22"/>
      <c r="S2269" s="22"/>
      <c r="T2269" s="24"/>
      <c r="U2269" s="24"/>
      <c r="V2269" s="24"/>
      <c r="W2269" s="24"/>
      <c r="X2269" s="25"/>
      <c r="Y2269" s="24"/>
      <c r="Z2269" s="24"/>
      <c r="AA2269" s="24"/>
      <c r="AB2269" s="24"/>
      <c r="AC2269" s="26"/>
      <c r="AD2269" s="24"/>
      <c r="AH2269" s="27"/>
      <c r="AI2269" s="28"/>
      <c r="AJ2269" s="28"/>
      <c r="AK2269" s="28"/>
      <c r="AL2269" s="29"/>
      <c r="AM2269" s="29"/>
      <c r="AO2269" s="27"/>
      <c r="AP2269" s="6"/>
      <c r="AQ2269" s="28"/>
      <c r="AR2269" s="28"/>
      <c r="AS2269" s="25"/>
      <c r="AU2269" s="24"/>
      <c r="AV2269" s="24"/>
      <c r="AW2269" s="24"/>
      <c r="AX2269" s="24"/>
      <c r="AY2269" s="24"/>
      <c r="AZ2269" s="24"/>
      <c r="BA2269" s="24"/>
      <c r="BB2269" s="31"/>
      <c r="BC2269" s="23"/>
      <c r="BD2269" s="32"/>
      <c r="BE2269" s="33"/>
      <c r="BF2269" s="33"/>
      <c r="BM2269" s="35"/>
      <c r="BO2269" s="35"/>
      <c r="BP2269" s="35"/>
      <c r="BQ2269" s="35"/>
      <c r="BR2269" s="35"/>
    </row>
    <row r="2270" spans="9:70" x14ac:dyDescent="0.3">
      <c r="I2270" s="22"/>
      <c r="J2270" s="22"/>
      <c r="K2270" s="22"/>
      <c r="L2270" s="22"/>
      <c r="M2270" s="22"/>
      <c r="N2270" s="22"/>
      <c r="O2270" s="23"/>
      <c r="P2270" s="23"/>
      <c r="Q2270" s="23"/>
      <c r="R2270" s="22"/>
      <c r="S2270" s="22"/>
      <c r="T2270" s="24"/>
      <c r="U2270" s="24"/>
      <c r="V2270" s="24"/>
      <c r="W2270" s="24"/>
      <c r="X2270" s="25"/>
      <c r="Y2270" s="24"/>
      <c r="Z2270" s="24"/>
      <c r="AA2270" s="24"/>
      <c r="AB2270" s="24"/>
      <c r="AC2270" s="26"/>
      <c r="AD2270" s="24"/>
      <c r="AH2270" s="27"/>
      <c r="AI2270" s="28"/>
      <c r="AJ2270" s="28"/>
      <c r="AK2270" s="28"/>
      <c r="AL2270" s="29"/>
      <c r="AM2270" s="29"/>
      <c r="AO2270" s="27"/>
      <c r="AP2270" s="6"/>
      <c r="AQ2270" s="28"/>
      <c r="AR2270" s="28"/>
      <c r="AS2270" s="25"/>
      <c r="AU2270" s="24"/>
      <c r="AV2270" s="24"/>
      <c r="AW2270" s="24"/>
      <c r="AX2270" s="24"/>
      <c r="AY2270" s="24"/>
      <c r="AZ2270" s="24"/>
      <c r="BA2270" s="24"/>
      <c r="BB2270" s="31"/>
      <c r="BC2270" s="23"/>
      <c r="BD2270" s="32"/>
      <c r="BE2270" s="33"/>
      <c r="BF2270" s="33"/>
      <c r="BM2270" s="35"/>
      <c r="BO2270" s="35"/>
      <c r="BP2270" s="35"/>
      <c r="BQ2270" s="35"/>
      <c r="BR2270" s="35"/>
    </row>
    <row r="2271" spans="9:70" x14ac:dyDescent="0.3">
      <c r="I2271" s="22"/>
      <c r="J2271" s="22"/>
      <c r="K2271" s="22"/>
      <c r="L2271" s="22"/>
      <c r="M2271" s="22"/>
      <c r="N2271" s="22"/>
      <c r="O2271" s="23"/>
      <c r="P2271" s="23"/>
      <c r="Q2271" s="23"/>
      <c r="R2271" s="22"/>
      <c r="S2271" s="22"/>
      <c r="T2271" s="24"/>
      <c r="U2271" s="24"/>
      <c r="V2271" s="24"/>
      <c r="W2271" s="24"/>
      <c r="X2271" s="25"/>
      <c r="Y2271" s="24"/>
      <c r="Z2271" s="24"/>
      <c r="AA2271" s="24"/>
      <c r="AB2271" s="24"/>
      <c r="AC2271" s="26"/>
      <c r="AD2271" s="24"/>
      <c r="AH2271" s="27"/>
      <c r="AI2271" s="28"/>
      <c r="AJ2271" s="28"/>
      <c r="AK2271" s="28"/>
      <c r="AL2271" s="29"/>
      <c r="AM2271" s="29"/>
      <c r="AO2271" s="27"/>
      <c r="AP2271" s="6"/>
      <c r="AQ2271" s="28"/>
      <c r="AR2271" s="28"/>
      <c r="AS2271" s="25"/>
      <c r="AU2271" s="24"/>
      <c r="AV2271" s="24"/>
      <c r="AW2271" s="24"/>
      <c r="AX2271" s="24"/>
      <c r="AY2271" s="24"/>
      <c r="AZ2271" s="24"/>
      <c r="BA2271" s="24"/>
      <c r="BB2271" s="31"/>
      <c r="BC2271" s="23"/>
      <c r="BD2271" s="32"/>
      <c r="BE2271" s="33"/>
      <c r="BF2271" s="33"/>
      <c r="BM2271" s="35"/>
      <c r="BO2271" s="35"/>
      <c r="BP2271" s="35"/>
      <c r="BQ2271" s="35"/>
      <c r="BR2271" s="35"/>
    </row>
    <row r="2272" spans="9:70" x14ac:dyDescent="0.3">
      <c r="I2272" s="22"/>
      <c r="J2272" s="22"/>
      <c r="K2272" s="22"/>
      <c r="L2272" s="22"/>
      <c r="M2272" s="22"/>
      <c r="N2272" s="22"/>
      <c r="O2272" s="23"/>
      <c r="P2272" s="23"/>
      <c r="Q2272" s="23"/>
      <c r="R2272" s="22"/>
      <c r="S2272" s="22"/>
      <c r="T2272" s="24"/>
      <c r="U2272" s="24"/>
      <c r="V2272" s="24"/>
      <c r="W2272" s="24"/>
      <c r="X2272" s="25"/>
      <c r="Y2272" s="24"/>
      <c r="Z2272" s="24"/>
      <c r="AA2272" s="24"/>
      <c r="AB2272" s="24"/>
      <c r="AC2272" s="26"/>
      <c r="AD2272" s="24"/>
      <c r="AH2272" s="27"/>
      <c r="AI2272" s="28"/>
      <c r="AJ2272" s="28"/>
      <c r="AK2272" s="28"/>
      <c r="AL2272" s="29"/>
      <c r="AM2272" s="29"/>
      <c r="AO2272" s="27"/>
      <c r="AP2272" s="6"/>
      <c r="AQ2272" s="28"/>
      <c r="AR2272" s="28"/>
      <c r="AS2272" s="25"/>
      <c r="AU2272" s="24"/>
      <c r="AV2272" s="24"/>
      <c r="AW2272" s="24"/>
      <c r="AX2272" s="24"/>
      <c r="AY2272" s="24"/>
      <c r="AZ2272" s="24"/>
      <c r="BA2272" s="24"/>
      <c r="BB2272" s="31"/>
      <c r="BC2272" s="23"/>
      <c r="BD2272" s="32"/>
      <c r="BE2272" s="33"/>
      <c r="BF2272" s="33"/>
      <c r="BM2272" s="35"/>
      <c r="BO2272" s="35"/>
      <c r="BP2272" s="35"/>
      <c r="BQ2272" s="35"/>
      <c r="BR2272" s="35"/>
    </row>
    <row r="2273" spans="9:70" x14ac:dyDescent="0.3">
      <c r="I2273" s="22"/>
      <c r="J2273" s="22"/>
      <c r="K2273" s="22"/>
      <c r="L2273" s="22"/>
      <c r="M2273" s="22"/>
      <c r="N2273" s="22"/>
      <c r="O2273" s="23"/>
      <c r="P2273" s="23"/>
      <c r="Q2273" s="23"/>
      <c r="R2273" s="22"/>
      <c r="S2273" s="22"/>
      <c r="T2273" s="24"/>
      <c r="U2273" s="24"/>
      <c r="V2273" s="24"/>
      <c r="W2273" s="24"/>
      <c r="X2273" s="25"/>
      <c r="Y2273" s="24"/>
      <c r="Z2273" s="24"/>
      <c r="AA2273" s="24"/>
      <c r="AB2273" s="24"/>
      <c r="AC2273" s="26"/>
      <c r="AD2273" s="24"/>
      <c r="AH2273" s="27"/>
      <c r="AI2273" s="28"/>
      <c r="AJ2273" s="28"/>
      <c r="AK2273" s="28"/>
      <c r="AL2273" s="29"/>
      <c r="AM2273" s="29"/>
      <c r="AO2273" s="27"/>
      <c r="AP2273" s="6"/>
      <c r="AQ2273" s="28"/>
      <c r="AR2273" s="28"/>
      <c r="AS2273" s="25"/>
      <c r="AU2273" s="24"/>
      <c r="AV2273" s="24"/>
      <c r="AW2273" s="24"/>
      <c r="AX2273" s="24"/>
      <c r="AY2273" s="24"/>
      <c r="AZ2273" s="24"/>
      <c r="BA2273" s="24"/>
      <c r="BB2273" s="31"/>
      <c r="BC2273" s="23"/>
      <c r="BD2273" s="32"/>
      <c r="BE2273" s="33"/>
      <c r="BF2273" s="33"/>
      <c r="BM2273" s="35"/>
      <c r="BO2273" s="35"/>
      <c r="BP2273" s="35"/>
      <c r="BQ2273" s="35"/>
      <c r="BR2273" s="35"/>
    </row>
    <row r="2274" spans="9:70" x14ac:dyDescent="0.3">
      <c r="I2274" s="22"/>
      <c r="J2274" s="22"/>
      <c r="K2274" s="22"/>
      <c r="L2274" s="22"/>
      <c r="M2274" s="22"/>
      <c r="N2274" s="22"/>
      <c r="O2274" s="23"/>
      <c r="P2274" s="23"/>
      <c r="Q2274" s="23"/>
      <c r="R2274" s="22"/>
      <c r="S2274" s="22"/>
      <c r="T2274" s="24"/>
      <c r="U2274" s="24"/>
      <c r="V2274" s="24"/>
      <c r="W2274" s="24"/>
      <c r="X2274" s="25"/>
      <c r="Y2274" s="24"/>
      <c r="Z2274" s="24"/>
      <c r="AA2274" s="24"/>
      <c r="AB2274" s="24"/>
      <c r="AC2274" s="26"/>
      <c r="AD2274" s="24"/>
      <c r="AH2274" s="27"/>
      <c r="AI2274" s="28"/>
      <c r="AJ2274" s="28"/>
      <c r="AK2274" s="28"/>
      <c r="AL2274" s="29"/>
      <c r="AM2274" s="29"/>
      <c r="AO2274" s="27"/>
      <c r="AP2274" s="6"/>
      <c r="AQ2274" s="28"/>
      <c r="AR2274" s="28"/>
      <c r="AS2274" s="25"/>
      <c r="AU2274" s="24"/>
      <c r="AV2274" s="24"/>
      <c r="AW2274" s="24"/>
      <c r="AX2274" s="24"/>
      <c r="AY2274" s="24"/>
      <c r="AZ2274" s="24"/>
      <c r="BA2274" s="24"/>
      <c r="BB2274" s="31"/>
      <c r="BC2274" s="23"/>
      <c r="BD2274" s="32"/>
      <c r="BE2274" s="33"/>
      <c r="BF2274" s="33"/>
      <c r="BM2274" s="35"/>
      <c r="BO2274" s="35"/>
      <c r="BP2274" s="35"/>
      <c r="BQ2274" s="35"/>
      <c r="BR2274" s="35"/>
    </row>
    <row r="2275" spans="9:70" x14ac:dyDescent="0.3">
      <c r="I2275" s="22"/>
      <c r="J2275" s="22"/>
      <c r="K2275" s="22"/>
      <c r="L2275" s="22"/>
      <c r="M2275" s="22"/>
      <c r="N2275" s="22"/>
      <c r="O2275" s="23"/>
      <c r="P2275" s="23"/>
      <c r="Q2275" s="23"/>
      <c r="R2275" s="22"/>
      <c r="S2275" s="22"/>
      <c r="T2275" s="24"/>
      <c r="U2275" s="24"/>
      <c r="V2275" s="24"/>
      <c r="W2275" s="24"/>
      <c r="X2275" s="25"/>
      <c r="Y2275" s="24"/>
      <c r="Z2275" s="24"/>
      <c r="AA2275" s="24"/>
      <c r="AB2275" s="24"/>
      <c r="AC2275" s="26"/>
      <c r="AD2275" s="24"/>
      <c r="AH2275" s="27"/>
      <c r="AI2275" s="28"/>
      <c r="AJ2275" s="28"/>
      <c r="AK2275" s="28"/>
      <c r="AL2275" s="29"/>
      <c r="AM2275" s="29"/>
      <c r="AO2275" s="27"/>
      <c r="AP2275" s="6"/>
      <c r="AQ2275" s="28"/>
      <c r="AR2275" s="28"/>
      <c r="AS2275" s="25"/>
      <c r="AU2275" s="24"/>
      <c r="AV2275" s="24"/>
      <c r="AW2275" s="24"/>
      <c r="AX2275" s="24"/>
      <c r="AY2275" s="24"/>
      <c r="AZ2275" s="24"/>
      <c r="BA2275" s="24"/>
      <c r="BB2275" s="31"/>
      <c r="BC2275" s="23"/>
      <c r="BD2275" s="32"/>
      <c r="BE2275" s="33"/>
      <c r="BF2275" s="33"/>
      <c r="BM2275" s="35"/>
      <c r="BO2275" s="35"/>
      <c r="BP2275" s="35"/>
      <c r="BQ2275" s="35"/>
      <c r="BR2275" s="35"/>
    </row>
    <row r="2276" spans="9:70" x14ac:dyDescent="0.3">
      <c r="I2276" s="22"/>
      <c r="J2276" s="22"/>
      <c r="K2276" s="22"/>
      <c r="L2276" s="22"/>
      <c r="M2276" s="22"/>
      <c r="N2276" s="22"/>
      <c r="O2276" s="23"/>
      <c r="P2276" s="23"/>
      <c r="Q2276" s="23"/>
      <c r="R2276" s="22"/>
      <c r="S2276" s="22"/>
      <c r="T2276" s="24"/>
      <c r="U2276" s="24"/>
      <c r="V2276" s="24"/>
      <c r="W2276" s="24"/>
      <c r="X2276" s="25"/>
      <c r="Y2276" s="24"/>
      <c r="Z2276" s="24"/>
      <c r="AA2276" s="24"/>
      <c r="AB2276" s="24"/>
      <c r="AC2276" s="26"/>
      <c r="AD2276" s="24"/>
      <c r="AH2276" s="27"/>
      <c r="AI2276" s="28"/>
      <c r="AJ2276" s="28"/>
      <c r="AK2276" s="28"/>
      <c r="AL2276" s="29"/>
      <c r="AM2276" s="29"/>
      <c r="AO2276" s="27"/>
      <c r="AP2276" s="6"/>
      <c r="AQ2276" s="28"/>
      <c r="AR2276" s="28"/>
      <c r="AS2276" s="25"/>
      <c r="AU2276" s="24"/>
      <c r="AV2276" s="24"/>
      <c r="AW2276" s="24"/>
      <c r="AX2276" s="24"/>
      <c r="AY2276" s="24"/>
      <c r="AZ2276" s="24"/>
      <c r="BA2276" s="24"/>
      <c r="BB2276" s="31"/>
      <c r="BC2276" s="23"/>
      <c r="BD2276" s="32"/>
      <c r="BE2276" s="33"/>
      <c r="BF2276" s="33"/>
      <c r="BM2276" s="35"/>
      <c r="BO2276" s="35"/>
      <c r="BP2276" s="35"/>
      <c r="BQ2276" s="35"/>
      <c r="BR2276" s="35"/>
    </row>
    <row r="2277" spans="9:70" x14ac:dyDescent="0.3">
      <c r="I2277" s="22"/>
      <c r="J2277" s="22"/>
      <c r="K2277" s="22"/>
      <c r="L2277" s="22"/>
      <c r="M2277" s="22"/>
      <c r="N2277" s="22"/>
      <c r="O2277" s="23"/>
      <c r="P2277" s="23"/>
      <c r="Q2277" s="23"/>
      <c r="R2277" s="22"/>
      <c r="S2277" s="22"/>
      <c r="T2277" s="24"/>
      <c r="U2277" s="24"/>
      <c r="V2277" s="24"/>
      <c r="W2277" s="24"/>
      <c r="X2277" s="25"/>
      <c r="Y2277" s="24"/>
      <c r="Z2277" s="24"/>
      <c r="AA2277" s="24"/>
      <c r="AB2277" s="24"/>
      <c r="AC2277" s="26"/>
      <c r="AD2277" s="24"/>
      <c r="AH2277" s="27"/>
      <c r="AI2277" s="28"/>
      <c r="AJ2277" s="28"/>
      <c r="AK2277" s="28"/>
      <c r="AL2277" s="29"/>
      <c r="AM2277" s="29"/>
      <c r="AO2277" s="27"/>
      <c r="AP2277" s="6"/>
      <c r="AQ2277" s="28"/>
      <c r="AR2277" s="28"/>
      <c r="AS2277" s="25"/>
      <c r="AU2277" s="24"/>
      <c r="AV2277" s="24"/>
      <c r="AW2277" s="24"/>
      <c r="AX2277" s="24"/>
      <c r="AY2277" s="24"/>
      <c r="AZ2277" s="24"/>
      <c r="BA2277" s="24"/>
      <c r="BB2277" s="31"/>
      <c r="BC2277" s="23"/>
      <c r="BD2277" s="32"/>
      <c r="BE2277" s="33"/>
      <c r="BF2277" s="33"/>
      <c r="BM2277" s="35"/>
      <c r="BO2277" s="35"/>
      <c r="BP2277" s="35"/>
      <c r="BQ2277" s="35"/>
      <c r="BR2277" s="35"/>
    </row>
    <row r="2278" spans="9:70" x14ac:dyDescent="0.3">
      <c r="I2278" s="22"/>
      <c r="J2278" s="22"/>
      <c r="K2278" s="22"/>
      <c r="L2278" s="22"/>
      <c r="M2278" s="22"/>
      <c r="N2278" s="22"/>
      <c r="O2278" s="23"/>
      <c r="P2278" s="23"/>
      <c r="Q2278" s="23"/>
      <c r="R2278" s="22"/>
      <c r="S2278" s="22"/>
      <c r="T2278" s="24"/>
      <c r="U2278" s="24"/>
      <c r="V2278" s="24"/>
      <c r="W2278" s="24"/>
      <c r="X2278" s="25"/>
      <c r="Y2278" s="24"/>
      <c r="Z2278" s="24"/>
      <c r="AA2278" s="24"/>
      <c r="AB2278" s="24"/>
      <c r="AC2278" s="26"/>
      <c r="AD2278" s="24"/>
      <c r="AH2278" s="27"/>
      <c r="AI2278" s="28"/>
      <c r="AJ2278" s="28"/>
      <c r="AK2278" s="28"/>
      <c r="AL2278" s="29"/>
      <c r="AM2278" s="29"/>
      <c r="AO2278" s="27"/>
      <c r="AP2278" s="6"/>
      <c r="AQ2278" s="28"/>
      <c r="AR2278" s="28"/>
      <c r="AS2278" s="25"/>
      <c r="AU2278" s="24"/>
      <c r="AV2278" s="24"/>
      <c r="AW2278" s="24"/>
      <c r="AX2278" s="24"/>
      <c r="AY2278" s="24"/>
      <c r="AZ2278" s="24"/>
      <c r="BA2278" s="24"/>
      <c r="BB2278" s="31"/>
      <c r="BC2278" s="23"/>
      <c r="BD2278" s="32"/>
      <c r="BE2278" s="33"/>
      <c r="BF2278" s="33"/>
      <c r="BM2278" s="35"/>
      <c r="BO2278" s="35"/>
      <c r="BP2278" s="35"/>
      <c r="BQ2278" s="35"/>
      <c r="BR2278" s="35"/>
    </row>
    <row r="2279" spans="9:70" x14ac:dyDescent="0.3">
      <c r="I2279" s="22"/>
      <c r="J2279" s="22"/>
      <c r="K2279" s="22"/>
      <c r="L2279" s="22"/>
      <c r="M2279" s="22"/>
      <c r="N2279" s="22"/>
      <c r="O2279" s="23"/>
      <c r="P2279" s="23"/>
      <c r="Q2279" s="23"/>
      <c r="R2279" s="22"/>
      <c r="S2279" s="22"/>
      <c r="T2279" s="24"/>
      <c r="U2279" s="24"/>
      <c r="V2279" s="24"/>
      <c r="W2279" s="24"/>
      <c r="X2279" s="25"/>
      <c r="Y2279" s="24"/>
      <c r="Z2279" s="24"/>
      <c r="AA2279" s="24"/>
      <c r="AB2279" s="24"/>
      <c r="AC2279" s="26"/>
      <c r="AD2279" s="24"/>
      <c r="AH2279" s="27"/>
      <c r="AI2279" s="28"/>
      <c r="AJ2279" s="28"/>
      <c r="AK2279" s="28"/>
      <c r="AL2279" s="29"/>
      <c r="AM2279" s="29"/>
      <c r="AO2279" s="27"/>
      <c r="AP2279" s="6"/>
      <c r="AQ2279" s="28"/>
      <c r="AR2279" s="28"/>
      <c r="AS2279" s="25"/>
      <c r="AU2279" s="24"/>
      <c r="AV2279" s="24"/>
      <c r="AW2279" s="24"/>
      <c r="AX2279" s="24"/>
      <c r="AY2279" s="24"/>
      <c r="AZ2279" s="24"/>
      <c r="BA2279" s="24"/>
      <c r="BB2279" s="31"/>
      <c r="BC2279" s="23"/>
      <c r="BD2279" s="32"/>
      <c r="BE2279" s="33"/>
      <c r="BF2279" s="33"/>
      <c r="BM2279" s="35"/>
      <c r="BO2279" s="35"/>
      <c r="BP2279" s="35"/>
      <c r="BQ2279" s="35"/>
      <c r="BR2279" s="35"/>
    </row>
    <row r="2280" spans="9:70" x14ac:dyDescent="0.3">
      <c r="I2280" s="22"/>
      <c r="J2280" s="22"/>
      <c r="K2280" s="22"/>
      <c r="L2280" s="22"/>
      <c r="M2280" s="22"/>
      <c r="N2280" s="22"/>
      <c r="O2280" s="23"/>
      <c r="P2280" s="23"/>
      <c r="Q2280" s="23"/>
      <c r="R2280" s="22"/>
      <c r="S2280" s="22"/>
      <c r="T2280" s="24"/>
      <c r="U2280" s="24"/>
      <c r="V2280" s="24"/>
      <c r="W2280" s="24"/>
      <c r="X2280" s="25"/>
      <c r="Y2280" s="24"/>
      <c r="Z2280" s="24"/>
      <c r="AA2280" s="24"/>
      <c r="AB2280" s="24"/>
      <c r="AC2280" s="26"/>
      <c r="AD2280" s="24"/>
      <c r="AH2280" s="27"/>
      <c r="AI2280" s="28"/>
      <c r="AJ2280" s="28"/>
      <c r="AK2280" s="28"/>
      <c r="AL2280" s="29"/>
      <c r="AM2280" s="29"/>
      <c r="AO2280" s="27"/>
      <c r="AP2280" s="6"/>
      <c r="AQ2280" s="28"/>
      <c r="AR2280" s="28"/>
      <c r="AS2280" s="25"/>
      <c r="AU2280" s="24"/>
      <c r="AV2280" s="24"/>
      <c r="AW2280" s="24"/>
      <c r="AX2280" s="24"/>
      <c r="AY2280" s="24"/>
      <c r="AZ2280" s="24"/>
      <c r="BA2280" s="24"/>
      <c r="BB2280" s="31"/>
      <c r="BC2280" s="23"/>
      <c r="BD2280" s="32"/>
      <c r="BE2280" s="33"/>
      <c r="BF2280" s="33"/>
      <c r="BM2280" s="35"/>
      <c r="BO2280" s="35"/>
      <c r="BP2280" s="35"/>
      <c r="BQ2280" s="35"/>
      <c r="BR2280" s="35"/>
    </row>
    <row r="2281" spans="9:70" x14ac:dyDescent="0.3">
      <c r="I2281" s="22"/>
      <c r="J2281" s="22"/>
      <c r="K2281" s="22"/>
      <c r="L2281" s="22"/>
      <c r="M2281" s="22"/>
      <c r="N2281" s="22"/>
      <c r="O2281" s="23"/>
      <c r="P2281" s="23"/>
      <c r="Q2281" s="23"/>
      <c r="R2281" s="22"/>
      <c r="S2281" s="22"/>
      <c r="T2281" s="24"/>
      <c r="U2281" s="24"/>
      <c r="V2281" s="24"/>
      <c r="W2281" s="24"/>
      <c r="X2281" s="25"/>
      <c r="Y2281" s="24"/>
      <c r="Z2281" s="24"/>
      <c r="AA2281" s="24"/>
      <c r="AB2281" s="24"/>
      <c r="AC2281" s="26"/>
      <c r="AD2281" s="24"/>
      <c r="AH2281" s="27"/>
      <c r="AI2281" s="28"/>
      <c r="AJ2281" s="28"/>
      <c r="AK2281" s="28"/>
      <c r="AL2281" s="29"/>
      <c r="AM2281" s="29"/>
      <c r="AO2281" s="27"/>
      <c r="AP2281" s="6"/>
      <c r="AQ2281" s="28"/>
      <c r="AR2281" s="28"/>
      <c r="AS2281" s="25"/>
      <c r="AU2281" s="24"/>
      <c r="AV2281" s="24"/>
      <c r="AW2281" s="24"/>
      <c r="AX2281" s="24"/>
      <c r="AY2281" s="24"/>
      <c r="AZ2281" s="24"/>
      <c r="BA2281" s="24"/>
      <c r="BB2281" s="31"/>
      <c r="BC2281" s="23"/>
      <c r="BD2281" s="32"/>
      <c r="BE2281" s="33"/>
      <c r="BF2281" s="33"/>
      <c r="BM2281" s="35"/>
      <c r="BO2281" s="35"/>
      <c r="BP2281" s="35"/>
      <c r="BQ2281" s="35"/>
      <c r="BR2281" s="35"/>
    </row>
    <row r="2282" spans="9:70" x14ac:dyDescent="0.3">
      <c r="I2282" s="22"/>
      <c r="J2282" s="22"/>
      <c r="K2282" s="22"/>
      <c r="L2282" s="22"/>
      <c r="M2282" s="22"/>
      <c r="N2282" s="22"/>
      <c r="O2282" s="23"/>
      <c r="P2282" s="23"/>
      <c r="Q2282" s="23"/>
      <c r="R2282" s="22"/>
      <c r="S2282" s="22"/>
      <c r="T2282" s="24"/>
      <c r="U2282" s="24"/>
      <c r="V2282" s="24"/>
      <c r="W2282" s="24"/>
      <c r="X2282" s="25"/>
      <c r="Y2282" s="24"/>
      <c r="Z2282" s="24"/>
      <c r="AA2282" s="24"/>
      <c r="AB2282" s="24"/>
      <c r="AC2282" s="26"/>
      <c r="AD2282" s="24"/>
      <c r="AH2282" s="27"/>
      <c r="AI2282" s="28"/>
      <c r="AJ2282" s="28"/>
      <c r="AK2282" s="28"/>
      <c r="AL2282" s="29"/>
      <c r="AM2282" s="29"/>
      <c r="AO2282" s="27"/>
      <c r="AP2282" s="6"/>
      <c r="AQ2282" s="28"/>
      <c r="AR2282" s="28"/>
      <c r="AS2282" s="25"/>
      <c r="AU2282" s="24"/>
      <c r="AV2282" s="24"/>
      <c r="AW2282" s="24"/>
      <c r="AX2282" s="24"/>
      <c r="AY2282" s="24"/>
      <c r="AZ2282" s="24"/>
      <c r="BA2282" s="24"/>
      <c r="BB2282" s="31"/>
      <c r="BC2282" s="23"/>
      <c r="BD2282" s="32"/>
      <c r="BE2282" s="33"/>
      <c r="BF2282" s="33"/>
      <c r="BM2282" s="35"/>
      <c r="BO2282" s="35"/>
      <c r="BP2282" s="35"/>
      <c r="BQ2282" s="35"/>
      <c r="BR2282" s="35"/>
    </row>
    <row r="2283" spans="9:70" x14ac:dyDescent="0.3">
      <c r="I2283" s="22"/>
      <c r="J2283" s="22"/>
      <c r="K2283" s="22"/>
      <c r="L2283" s="22"/>
      <c r="M2283" s="22"/>
      <c r="N2283" s="22"/>
      <c r="O2283" s="23"/>
      <c r="P2283" s="23"/>
      <c r="Q2283" s="23"/>
      <c r="R2283" s="22"/>
      <c r="S2283" s="22"/>
      <c r="T2283" s="24"/>
      <c r="U2283" s="24"/>
      <c r="V2283" s="24"/>
      <c r="W2283" s="24"/>
      <c r="X2283" s="25"/>
      <c r="Y2283" s="24"/>
      <c r="Z2283" s="24"/>
      <c r="AA2283" s="24"/>
      <c r="AB2283" s="24"/>
      <c r="AC2283" s="26"/>
      <c r="AD2283" s="24"/>
      <c r="AH2283" s="27"/>
      <c r="AI2283" s="28"/>
      <c r="AJ2283" s="28"/>
      <c r="AK2283" s="28"/>
      <c r="AL2283" s="29"/>
      <c r="AM2283" s="29"/>
      <c r="AO2283" s="27"/>
      <c r="AP2283" s="6"/>
      <c r="AQ2283" s="28"/>
      <c r="AR2283" s="28"/>
      <c r="AS2283" s="25"/>
      <c r="AU2283" s="24"/>
      <c r="AV2283" s="24"/>
      <c r="AW2283" s="24"/>
      <c r="AX2283" s="24"/>
      <c r="AY2283" s="24"/>
      <c r="AZ2283" s="24"/>
      <c r="BA2283" s="24"/>
      <c r="BB2283" s="31"/>
      <c r="BC2283" s="23"/>
      <c r="BD2283" s="32"/>
      <c r="BE2283" s="33"/>
      <c r="BF2283" s="33"/>
      <c r="BM2283" s="35"/>
      <c r="BO2283" s="35"/>
      <c r="BP2283" s="35"/>
      <c r="BQ2283" s="35"/>
      <c r="BR2283" s="35"/>
    </row>
    <row r="2284" spans="9:70" x14ac:dyDescent="0.3">
      <c r="I2284" s="22"/>
      <c r="J2284" s="22"/>
      <c r="K2284" s="22"/>
      <c r="L2284" s="22"/>
      <c r="M2284" s="22"/>
      <c r="N2284" s="22"/>
      <c r="O2284" s="23"/>
      <c r="P2284" s="23"/>
      <c r="Q2284" s="23"/>
      <c r="R2284" s="22"/>
      <c r="S2284" s="22"/>
      <c r="T2284" s="24"/>
      <c r="U2284" s="24"/>
      <c r="V2284" s="24"/>
      <c r="W2284" s="24"/>
      <c r="X2284" s="25"/>
      <c r="Y2284" s="24"/>
      <c r="Z2284" s="24"/>
      <c r="AA2284" s="24"/>
      <c r="AB2284" s="24"/>
      <c r="AC2284" s="26"/>
      <c r="AD2284" s="24"/>
      <c r="AH2284" s="27"/>
      <c r="AI2284" s="28"/>
      <c r="AJ2284" s="28"/>
      <c r="AK2284" s="28"/>
      <c r="AL2284" s="29"/>
      <c r="AM2284" s="29"/>
      <c r="AO2284" s="27"/>
      <c r="AP2284" s="6"/>
      <c r="AQ2284" s="28"/>
      <c r="AR2284" s="28"/>
      <c r="AS2284" s="25"/>
      <c r="AU2284" s="24"/>
      <c r="AV2284" s="24"/>
      <c r="AW2284" s="24"/>
      <c r="AX2284" s="24"/>
      <c r="AY2284" s="24"/>
      <c r="AZ2284" s="24"/>
      <c r="BA2284" s="24"/>
      <c r="BB2284" s="31"/>
      <c r="BC2284" s="23"/>
      <c r="BD2284" s="32"/>
      <c r="BE2284" s="33"/>
      <c r="BF2284" s="33"/>
      <c r="BM2284" s="35"/>
      <c r="BO2284" s="35"/>
      <c r="BP2284" s="35"/>
      <c r="BQ2284" s="35"/>
      <c r="BR2284" s="35"/>
    </row>
    <row r="2285" spans="9:70" x14ac:dyDescent="0.3">
      <c r="I2285" s="22"/>
      <c r="J2285" s="22"/>
      <c r="K2285" s="22"/>
      <c r="L2285" s="22"/>
      <c r="M2285" s="22"/>
      <c r="N2285" s="22"/>
      <c r="O2285" s="23"/>
      <c r="P2285" s="23"/>
      <c r="Q2285" s="23"/>
      <c r="R2285" s="22"/>
      <c r="S2285" s="22"/>
      <c r="T2285" s="24"/>
      <c r="U2285" s="24"/>
      <c r="V2285" s="24"/>
      <c r="W2285" s="24"/>
      <c r="X2285" s="25"/>
      <c r="Y2285" s="24"/>
      <c r="Z2285" s="24"/>
      <c r="AA2285" s="24"/>
      <c r="AB2285" s="24"/>
      <c r="AC2285" s="26"/>
      <c r="AD2285" s="24"/>
      <c r="AH2285" s="27"/>
      <c r="AI2285" s="28"/>
      <c r="AJ2285" s="28"/>
      <c r="AK2285" s="28"/>
      <c r="AL2285" s="29"/>
      <c r="AM2285" s="29"/>
      <c r="AO2285" s="27"/>
      <c r="AP2285" s="6"/>
      <c r="AQ2285" s="28"/>
      <c r="AR2285" s="28"/>
      <c r="AS2285" s="25"/>
      <c r="AU2285" s="24"/>
      <c r="AV2285" s="24"/>
      <c r="AW2285" s="24"/>
      <c r="AX2285" s="24"/>
      <c r="AY2285" s="24"/>
      <c r="AZ2285" s="24"/>
      <c r="BA2285" s="24"/>
      <c r="BB2285" s="31"/>
      <c r="BC2285" s="23"/>
      <c r="BD2285" s="32"/>
      <c r="BE2285" s="33"/>
      <c r="BF2285" s="33"/>
      <c r="BM2285" s="35"/>
      <c r="BO2285" s="35"/>
      <c r="BP2285" s="35"/>
      <c r="BQ2285" s="35"/>
      <c r="BR2285" s="35"/>
    </row>
    <row r="2286" spans="9:70" x14ac:dyDescent="0.3">
      <c r="I2286" s="22"/>
      <c r="J2286" s="22"/>
      <c r="K2286" s="22"/>
      <c r="L2286" s="22"/>
      <c r="M2286" s="22"/>
      <c r="N2286" s="22"/>
      <c r="O2286" s="23"/>
      <c r="P2286" s="23"/>
      <c r="Q2286" s="23"/>
      <c r="R2286" s="22"/>
      <c r="S2286" s="22"/>
      <c r="T2286" s="24"/>
      <c r="U2286" s="24"/>
      <c r="V2286" s="24"/>
      <c r="W2286" s="24"/>
      <c r="X2286" s="25"/>
      <c r="Y2286" s="24"/>
      <c r="Z2286" s="24"/>
      <c r="AA2286" s="24"/>
      <c r="AB2286" s="24"/>
      <c r="AC2286" s="26"/>
      <c r="AD2286" s="24"/>
      <c r="AH2286" s="27"/>
      <c r="AI2286" s="28"/>
      <c r="AJ2286" s="28"/>
      <c r="AK2286" s="28"/>
      <c r="AL2286" s="29"/>
      <c r="AM2286" s="29"/>
      <c r="AO2286" s="27"/>
      <c r="AP2286" s="6"/>
      <c r="AQ2286" s="28"/>
      <c r="AR2286" s="28"/>
      <c r="AS2286" s="25"/>
      <c r="AU2286" s="24"/>
      <c r="AV2286" s="24"/>
      <c r="AW2286" s="24"/>
      <c r="AX2286" s="24"/>
      <c r="AY2286" s="24"/>
      <c r="AZ2286" s="24"/>
      <c r="BA2286" s="24"/>
      <c r="BB2286" s="31"/>
      <c r="BC2286" s="23"/>
      <c r="BD2286" s="32"/>
      <c r="BE2286" s="33"/>
      <c r="BF2286" s="33"/>
      <c r="BM2286" s="35"/>
      <c r="BO2286" s="35"/>
      <c r="BP2286" s="35"/>
      <c r="BQ2286" s="35"/>
      <c r="BR2286" s="35"/>
    </row>
    <row r="2287" spans="9:70" x14ac:dyDescent="0.3">
      <c r="I2287" s="22"/>
      <c r="J2287" s="22"/>
      <c r="K2287" s="22"/>
      <c r="L2287" s="22"/>
      <c r="M2287" s="22"/>
      <c r="N2287" s="22"/>
      <c r="O2287" s="23"/>
      <c r="P2287" s="23"/>
      <c r="Q2287" s="23"/>
      <c r="R2287" s="22"/>
      <c r="S2287" s="22"/>
      <c r="T2287" s="24"/>
      <c r="U2287" s="24"/>
      <c r="V2287" s="24"/>
      <c r="W2287" s="24"/>
      <c r="X2287" s="25"/>
      <c r="Y2287" s="24"/>
      <c r="Z2287" s="24"/>
      <c r="AA2287" s="24"/>
      <c r="AB2287" s="24"/>
      <c r="AC2287" s="26"/>
      <c r="AD2287" s="24"/>
      <c r="AH2287" s="27"/>
      <c r="AI2287" s="28"/>
      <c r="AJ2287" s="28"/>
      <c r="AK2287" s="28"/>
      <c r="AL2287" s="29"/>
      <c r="AM2287" s="29"/>
      <c r="AO2287" s="27"/>
      <c r="AP2287" s="6"/>
      <c r="AQ2287" s="28"/>
      <c r="AR2287" s="28"/>
      <c r="AS2287" s="25"/>
      <c r="AU2287" s="24"/>
      <c r="AV2287" s="24"/>
      <c r="AW2287" s="24"/>
      <c r="AX2287" s="24"/>
      <c r="AY2287" s="24"/>
      <c r="AZ2287" s="24"/>
      <c r="BA2287" s="24"/>
      <c r="BB2287" s="31"/>
      <c r="BC2287" s="23"/>
      <c r="BD2287" s="32"/>
      <c r="BE2287" s="33"/>
      <c r="BF2287" s="33"/>
      <c r="BM2287" s="35"/>
      <c r="BO2287" s="35"/>
      <c r="BP2287" s="35"/>
      <c r="BQ2287" s="35"/>
      <c r="BR2287" s="35"/>
    </row>
    <row r="2288" spans="9:70" x14ac:dyDescent="0.3">
      <c r="I2288" s="22"/>
      <c r="J2288" s="22"/>
      <c r="K2288" s="22"/>
      <c r="L2288" s="22"/>
      <c r="M2288" s="22"/>
      <c r="N2288" s="22"/>
      <c r="O2288" s="23"/>
      <c r="P2288" s="23"/>
      <c r="Q2288" s="23"/>
      <c r="R2288" s="22"/>
      <c r="S2288" s="22"/>
      <c r="T2288" s="24"/>
      <c r="U2288" s="24"/>
      <c r="V2288" s="24"/>
      <c r="W2288" s="24"/>
      <c r="X2288" s="25"/>
      <c r="Y2288" s="24"/>
      <c r="Z2288" s="24"/>
      <c r="AA2288" s="24"/>
      <c r="AB2288" s="24"/>
      <c r="AC2288" s="26"/>
      <c r="AD2288" s="24"/>
      <c r="AH2288" s="27"/>
      <c r="AI2288" s="28"/>
      <c r="AJ2288" s="28"/>
      <c r="AK2288" s="28"/>
      <c r="AL2288" s="29"/>
      <c r="AM2288" s="29"/>
      <c r="AO2288" s="27"/>
      <c r="AP2288" s="6"/>
      <c r="AQ2288" s="28"/>
      <c r="AR2288" s="28"/>
      <c r="AS2288" s="25"/>
      <c r="AU2288" s="24"/>
      <c r="AV2288" s="24"/>
      <c r="AW2288" s="24"/>
      <c r="AX2288" s="24"/>
      <c r="AY2288" s="24"/>
      <c r="AZ2288" s="24"/>
      <c r="BA2288" s="24"/>
      <c r="BB2288" s="31"/>
      <c r="BC2288" s="23"/>
      <c r="BD2288" s="32"/>
      <c r="BE2288" s="33"/>
      <c r="BF2288" s="33"/>
      <c r="BM2288" s="35"/>
      <c r="BO2288" s="35"/>
      <c r="BP2288" s="35"/>
      <c r="BQ2288" s="35"/>
      <c r="BR2288" s="35"/>
    </row>
    <row r="2289" spans="9:70" x14ac:dyDescent="0.3">
      <c r="I2289" s="22"/>
      <c r="J2289" s="22"/>
      <c r="K2289" s="22"/>
      <c r="L2289" s="22"/>
      <c r="M2289" s="22"/>
      <c r="N2289" s="22"/>
      <c r="O2289" s="23"/>
      <c r="P2289" s="23"/>
      <c r="Q2289" s="23"/>
      <c r="R2289" s="22"/>
      <c r="S2289" s="22"/>
      <c r="T2289" s="24"/>
      <c r="U2289" s="24"/>
      <c r="V2289" s="24"/>
      <c r="W2289" s="24"/>
      <c r="X2289" s="25"/>
      <c r="Y2289" s="24"/>
      <c r="Z2289" s="24"/>
      <c r="AA2289" s="24"/>
      <c r="AB2289" s="24"/>
      <c r="AC2289" s="26"/>
      <c r="AD2289" s="24"/>
      <c r="AH2289" s="27"/>
      <c r="AI2289" s="28"/>
      <c r="AJ2289" s="28"/>
      <c r="AK2289" s="28"/>
      <c r="AL2289" s="29"/>
      <c r="AM2289" s="29"/>
      <c r="AO2289" s="27"/>
      <c r="AP2289" s="6"/>
      <c r="AQ2289" s="28"/>
      <c r="AR2289" s="28"/>
      <c r="AS2289" s="25"/>
      <c r="AU2289" s="24"/>
      <c r="AV2289" s="24"/>
      <c r="AW2289" s="24"/>
      <c r="AX2289" s="24"/>
      <c r="AY2289" s="24"/>
      <c r="AZ2289" s="24"/>
      <c r="BA2289" s="24"/>
      <c r="BB2289" s="31"/>
      <c r="BC2289" s="23"/>
      <c r="BD2289" s="32"/>
      <c r="BE2289" s="33"/>
      <c r="BF2289" s="33"/>
      <c r="BM2289" s="35"/>
      <c r="BO2289" s="35"/>
      <c r="BP2289" s="35"/>
      <c r="BQ2289" s="35"/>
      <c r="BR2289" s="35"/>
    </row>
    <row r="2290" spans="9:70" x14ac:dyDescent="0.3">
      <c r="I2290" s="22"/>
      <c r="J2290" s="22"/>
      <c r="K2290" s="22"/>
      <c r="L2290" s="22"/>
      <c r="M2290" s="22"/>
      <c r="N2290" s="22"/>
      <c r="O2290" s="23"/>
      <c r="P2290" s="23"/>
      <c r="Q2290" s="23"/>
      <c r="R2290" s="22"/>
      <c r="S2290" s="22"/>
      <c r="T2290" s="24"/>
      <c r="U2290" s="24"/>
      <c r="V2290" s="24"/>
      <c r="W2290" s="24"/>
      <c r="X2290" s="25"/>
      <c r="Y2290" s="24"/>
      <c r="Z2290" s="24"/>
      <c r="AA2290" s="24"/>
      <c r="AB2290" s="24"/>
      <c r="AC2290" s="26"/>
      <c r="AD2290" s="24"/>
      <c r="AH2290" s="27"/>
      <c r="AI2290" s="28"/>
      <c r="AJ2290" s="28"/>
      <c r="AK2290" s="28"/>
      <c r="AL2290" s="29"/>
      <c r="AM2290" s="29"/>
      <c r="AO2290" s="27"/>
      <c r="AP2290" s="6"/>
      <c r="AQ2290" s="28"/>
      <c r="AR2290" s="28"/>
      <c r="AS2290" s="25"/>
      <c r="AU2290" s="24"/>
      <c r="AV2290" s="24"/>
      <c r="AW2290" s="24"/>
      <c r="AX2290" s="24"/>
      <c r="AY2290" s="24"/>
      <c r="AZ2290" s="24"/>
      <c r="BA2290" s="24"/>
      <c r="BB2290" s="31"/>
      <c r="BC2290" s="23"/>
      <c r="BD2290" s="32"/>
      <c r="BE2290" s="33"/>
      <c r="BF2290" s="33"/>
      <c r="BM2290" s="35"/>
      <c r="BO2290" s="35"/>
      <c r="BP2290" s="35"/>
      <c r="BQ2290" s="35"/>
      <c r="BR2290" s="35"/>
    </row>
    <row r="2291" spans="9:70" x14ac:dyDescent="0.3">
      <c r="I2291" s="22"/>
      <c r="J2291" s="22"/>
      <c r="K2291" s="22"/>
      <c r="L2291" s="22"/>
      <c r="M2291" s="22"/>
      <c r="N2291" s="22"/>
      <c r="O2291" s="23"/>
      <c r="P2291" s="23"/>
      <c r="Q2291" s="23"/>
      <c r="R2291" s="22"/>
      <c r="S2291" s="22"/>
      <c r="T2291" s="24"/>
      <c r="U2291" s="24"/>
      <c r="V2291" s="24"/>
      <c r="W2291" s="24"/>
      <c r="X2291" s="25"/>
      <c r="Y2291" s="24"/>
      <c r="Z2291" s="24"/>
      <c r="AA2291" s="24"/>
      <c r="AB2291" s="24"/>
      <c r="AC2291" s="26"/>
      <c r="AD2291" s="24"/>
      <c r="AH2291" s="27"/>
      <c r="AI2291" s="28"/>
      <c r="AJ2291" s="28"/>
      <c r="AK2291" s="28"/>
      <c r="AL2291" s="29"/>
      <c r="AM2291" s="29"/>
      <c r="AO2291" s="27"/>
      <c r="AP2291" s="6"/>
      <c r="AQ2291" s="28"/>
      <c r="AR2291" s="28"/>
      <c r="AS2291" s="25"/>
      <c r="AU2291" s="24"/>
      <c r="AV2291" s="24"/>
      <c r="AW2291" s="24"/>
      <c r="AX2291" s="24"/>
      <c r="AY2291" s="24"/>
      <c r="AZ2291" s="24"/>
      <c r="BA2291" s="24"/>
      <c r="BB2291" s="31"/>
      <c r="BC2291" s="23"/>
      <c r="BD2291" s="32"/>
      <c r="BE2291" s="33"/>
      <c r="BF2291" s="33"/>
      <c r="BM2291" s="35"/>
      <c r="BO2291" s="35"/>
      <c r="BP2291" s="35"/>
      <c r="BQ2291" s="35"/>
      <c r="BR2291" s="35"/>
    </row>
    <row r="2292" spans="9:70" x14ac:dyDescent="0.3">
      <c r="I2292" s="22"/>
      <c r="J2292" s="22"/>
      <c r="K2292" s="22"/>
      <c r="L2292" s="22"/>
      <c r="M2292" s="22"/>
      <c r="N2292" s="22"/>
      <c r="O2292" s="23"/>
      <c r="P2292" s="23"/>
      <c r="Q2292" s="23"/>
      <c r="R2292" s="22"/>
      <c r="S2292" s="22"/>
      <c r="T2292" s="24"/>
      <c r="U2292" s="24"/>
      <c r="V2292" s="24"/>
      <c r="W2292" s="24"/>
      <c r="X2292" s="25"/>
      <c r="Y2292" s="24"/>
      <c r="Z2292" s="24"/>
      <c r="AA2292" s="24"/>
      <c r="AB2292" s="24"/>
      <c r="AC2292" s="26"/>
      <c r="AD2292" s="24"/>
      <c r="AH2292" s="27"/>
      <c r="AI2292" s="28"/>
      <c r="AJ2292" s="28"/>
      <c r="AK2292" s="28"/>
      <c r="AL2292" s="29"/>
      <c r="AM2292" s="29"/>
      <c r="AO2292" s="27"/>
      <c r="AP2292" s="6"/>
      <c r="AQ2292" s="28"/>
      <c r="AR2292" s="28"/>
      <c r="AS2292" s="25"/>
      <c r="AU2292" s="24"/>
      <c r="AV2292" s="24"/>
      <c r="AW2292" s="24"/>
      <c r="AX2292" s="24"/>
      <c r="AY2292" s="24"/>
      <c r="AZ2292" s="24"/>
      <c r="BA2292" s="24"/>
      <c r="BB2292" s="31"/>
      <c r="BC2292" s="23"/>
      <c r="BD2292" s="32"/>
      <c r="BE2292" s="33"/>
      <c r="BF2292" s="33"/>
      <c r="BM2292" s="35"/>
      <c r="BO2292" s="35"/>
      <c r="BP2292" s="35"/>
      <c r="BQ2292" s="35"/>
      <c r="BR2292" s="35"/>
    </row>
    <row r="2293" spans="9:70" x14ac:dyDescent="0.3">
      <c r="I2293" s="22"/>
      <c r="J2293" s="22"/>
      <c r="K2293" s="22"/>
      <c r="L2293" s="22"/>
      <c r="M2293" s="22"/>
      <c r="N2293" s="22"/>
      <c r="O2293" s="23"/>
      <c r="P2293" s="23"/>
      <c r="Q2293" s="23"/>
      <c r="R2293" s="22"/>
      <c r="S2293" s="22"/>
      <c r="T2293" s="24"/>
      <c r="U2293" s="24"/>
      <c r="V2293" s="24"/>
      <c r="W2293" s="24"/>
      <c r="X2293" s="25"/>
      <c r="Y2293" s="24"/>
      <c r="Z2293" s="24"/>
      <c r="AA2293" s="24"/>
      <c r="AB2293" s="24"/>
      <c r="AC2293" s="26"/>
      <c r="AD2293" s="24"/>
      <c r="AH2293" s="27"/>
      <c r="AI2293" s="28"/>
      <c r="AJ2293" s="28"/>
      <c r="AK2293" s="28"/>
      <c r="AL2293" s="29"/>
      <c r="AM2293" s="29"/>
      <c r="AO2293" s="27"/>
      <c r="AP2293" s="6"/>
      <c r="AQ2293" s="28"/>
      <c r="AR2293" s="28"/>
      <c r="AS2293" s="25"/>
      <c r="AU2293" s="24"/>
      <c r="AV2293" s="24"/>
      <c r="AW2293" s="24"/>
      <c r="AX2293" s="24"/>
      <c r="AY2293" s="24"/>
      <c r="AZ2293" s="24"/>
      <c r="BA2293" s="24"/>
      <c r="BB2293" s="31"/>
      <c r="BC2293" s="23"/>
      <c r="BD2293" s="32"/>
      <c r="BE2293" s="33"/>
      <c r="BF2293" s="33"/>
      <c r="BM2293" s="35"/>
      <c r="BO2293" s="35"/>
      <c r="BP2293" s="35"/>
      <c r="BQ2293" s="35"/>
      <c r="BR2293" s="35"/>
    </row>
    <row r="2294" spans="9:70" x14ac:dyDescent="0.3">
      <c r="I2294" s="22"/>
      <c r="J2294" s="22"/>
      <c r="K2294" s="22"/>
      <c r="L2294" s="22"/>
      <c r="M2294" s="22"/>
      <c r="N2294" s="22"/>
      <c r="O2294" s="23"/>
      <c r="P2294" s="23"/>
      <c r="Q2294" s="23"/>
      <c r="R2294" s="22"/>
      <c r="S2294" s="22"/>
      <c r="T2294" s="24"/>
      <c r="U2294" s="24"/>
      <c r="V2294" s="24"/>
      <c r="W2294" s="24"/>
      <c r="X2294" s="25"/>
      <c r="Y2294" s="24"/>
      <c r="Z2294" s="24"/>
      <c r="AA2294" s="24"/>
      <c r="AB2294" s="24"/>
      <c r="AC2294" s="26"/>
      <c r="AD2294" s="24"/>
      <c r="AH2294" s="27"/>
      <c r="AI2294" s="28"/>
      <c r="AJ2294" s="28"/>
      <c r="AK2294" s="28"/>
      <c r="AL2294" s="29"/>
      <c r="AM2294" s="29"/>
      <c r="AO2294" s="27"/>
      <c r="AP2294" s="6"/>
      <c r="AQ2294" s="28"/>
      <c r="AR2294" s="28"/>
      <c r="AS2294" s="25"/>
      <c r="AU2294" s="24"/>
      <c r="AV2294" s="24"/>
      <c r="AW2294" s="24"/>
      <c r="AX2294" s="24"/>
      <c r="AY2294" s="24"/>
      <c r="AZ2294" s="24"/>
      <c r="BA2294" s="24"/>
      <c r="BB2294" s="31"/>
      <c r="BC2294" s="23"/>
      <c r="BD2294" s="32"/>
      <c r="BE2294" s="33"/>
      <c r="BF2294" s="33"/>
      <c r="BM2294" s="35"/>
      <c r="BO2294" s="35"/>
      <c r="BP2294" s="35"/>
      <c r="BQ2294" s="35"/>
      <c r="BR2294" s="35"/>
    </row>
    <row r="2295" spans="9:70" x14ac:dyDescent="0.3">
      <c r="I2295" s="22"/>
      <c r="J2295" s="22"/>
      <c r="K2295" s="22"/>
      <c r="L2295" s="22"/>
      <c r="M2295" s="22"/>
      <c r="N2295" s="22"/>
      <c r="O2295" s="23"/>
      <c r="P2295" s="23"/>
      <c r="Q2295" s="23"/>
      <c r="R2295" s="22"/>
      <c r="S2295" s="22"/>
      <c r="T2295" s="24"/>
      <c r="U2295" s="24"/>
      <c r="V2295" s="24"/>
      <c r="W2295" s="24"/>
      <c r="X2295" s="25"/>
      <c r="Y2295" s="24"/>
      <c r="Z2295" s="24"/>
      <c r="AA2295" s="24"/>
      <c r="AB2295" s="24"/>
      <c r="AC2295" s="26"/>
      <c r="AD2295" s="24"/>
      <c r="AH2295" s="27"/>
      <c r="AI2295" s="28"/>
      <c r="AJ2295" s="28"/>
      <c r="AK2295" s="28"/>
      <c r="AL2295" s="29"/>
      <c r="AM2295" s="29"/>
      <c r="AO2295" s="27"/>
      <c r="AP2295" s="6"/>
      <c r="AQ2295" s="28"/>
      <c r="AR2295" s="28"/>
      <c r="AS2295" s="25"/>
      <c r="AU2295" s="24"/>
      <c r="AV2295" s="24"/>
      <c r="AW2295" s="24"/>
      <c r="AX2295" s="24"/>
      <c r="AY2295" s="24"/>
      <c r="AZ2295" s="24"/>
      <c r="BA2295" s="24"/>
      <c r="BB2295" s="31"/>
      <c r="BC2295" s="23"/>
      <c r="BD2295" s="32"/>
      <c r="BE2295" s="33"/>
      <c r="BF2295" s="33"/>
      <c r="BM2295" s="35"/>
      <c r="BO2295" s="35"/>
      <c r="BP2295" s="35"/>
      <c r="BQ2295" s="35"/>
      <c r="BR2295" s="35"/>
    </row>
    <row r="2296" spans="9:70" x14ac:dyDescent="0.3">
      <c r="I2296" s="22"/>
      <c r="J2296" s="22"/>
      <c r="K2296" s="22"/>
      <c r="L2296" s="22"/>
      <c r="M2296" s="22"/>
      <c r="N2296" s="22"/>
      <c r="O2296" s="23"/>
      <c r="P2296" s="23"/>
      <c r="Q2296" s="23"/>
      <c r="R2296" s="22"/>
      <c r="S2296" s="22"/>
      <c r="T2296" s="24"/>
      <c r="U2296" s="24"/>
      <c r="V2296" s="24"/>
      <c r="W2296" s="24"/>
      <c r="X2296" s="25"/>
      <c r="Y2296" s="24"/>
      <c r="Z2296" s="24"/>
      <c r="AA2296" s="24"/>
      <c r="AB2296" s="24"/>
      <c r="AC2296" s="26"/>
      <c r="AD2296" s="24"/>
      <c r="AH2296" s="27"/>
      <c r="AI2296" s="28"/>
      <c r="AJ2296" s="28"/>
      <c r="AK2296" s="28"/>
      <c r="AL2296" s="29"/>
      <c r="AM2296" s="29"/>
      <c r="AO2296" s="27"/>
      <c r="AP2296" s="6"/>
      <c r="AQ2296" s="28"/>
      <c r="AR2296" s="28"/>
      <c r="AS2296" s="25"/>
      <c r="AU2296" s="24"/>
      <c r="AV2296" s="24"/>
      <c r="AW2296" s="24"/>
      <c r="AX2296" s="24"/>
      <c r="AY2296" s="24"/>
      <c r="AZ2296" s="24"/>
      <c r="BA2296" s="24"/>
      <c r="BB2296" s="31"/>
      <c r="BC2296" s="23"/>
      <c r="BD2296" s="32"/>
      <c r="BE2296" s="33"/>
      <c r="BF2296" s="33"/>
      <c r="BM2296" s="35"/>
      <c r="BO2296" s="35"/>
      <c r="BP2296" s="35"/>
      <c r="BQ2296" s="35"/>
      <c r="BR2296" s="35"/>
    </row>
    <row r="2297" spans="9:70" x14ac:dyDescent="0.3">
      <c r="I2297" s="22"/>
      <c r="J2297" s="22"/>
      <c r="K2297" s="22"/>
      <c r="L2297" s="22"/>
      <c r="M2297" s="22"/>
      <c r="N2297" s="22"/>
      <c r="O2297" s="23"/>
      <c r="P2297" s="23"/>
      <c r="Q2297" s="23"/>
      <c r="R2297" s="22"/>
      <c r="S2297" s="22"/>
      <c r="T2297" s="24"/>
      <c r="U2297" s="24"/>
      <c r="V2297" s="24"/>
      <c r="W2297" s="24"/>
      <c r="X2297" s="25"/>
      <c r="Y2297" s="24"/>
      <c r="Z2297" s="24"/>
      <c r="AA2297" s="24"/>
      <c r="AB2297" s="24"/>
      <c r="AC2297" s="26"/>
      <c r="AD2297" s="24"/>
      <c r="AH2297" s="27"/>
      <c r="AI2297" s="28"/>
      <c r="AJ2297" s="28"/>
      <c r="AK2297" s="28"/>
      <c r="AL2297" s="29"/>
      <c r="AM2297" s="29"/>
      <c r="AO2297" s="27"/>
      <c r="AP2297" s="6"/>
      <c r="AQ2297" s="28"/>
      <c r="AR2297" s="28"/>
      <c r="AS2297" s="25"/>
      <c r="AU2297" s="24"/>
      <c r="AV2297" s="24"/>
      <c r="AW2297" s="24"/>
      <c r="AX2297" s="24"/>
      <c r="AY2297" s="24"/>
      <c r="AZ2297" s="24"/>
      <c r="BA2297" s="24"/>
      <c r="BB2297" s="31"/>
      <c r="BC2297" s="23"/>
      <c r="BD2297" s="32"/>
      <c r="BE2297" s="33"/>
      <c r="BF2297" s="33"/>
      <c r="BM2297" s="35"/>
      <c r="BO2297" s="35"/>
      <c r="BP2297" s="35"/>
      <c r="BQ2297" s="35"/>
      <c r="BR2297" s="35"/>
    </row>
    <row r="2298" spans="9:70" x14ac:dyDescent="0.3">
      <c r="I2298" s="22"/>
      <c r="J2298" s="22"/>
      <c r="K2298" s="22"/>
      <c r="L2298" s="22"/>
      <c r="M2298" s="22"/>
      <c r="N2298" s="22"/>
      <c r="O2298" s="23"/>
      <c r="P2298" s="23"/>
      <c r="Q2298" s="23"/>
      <c r="R2298" s="22"/>
      <c r="S2298" s="22"/>
      <c r="T2298" s="24"/>
      <c r="U2298" s="24"/>
      <c r="V2298" s="24"/>
      <c r="W2298" s="24"/>
      <c r="X2298" s="25"/>
      <c r="Y2298" s="24"/>
      <c r="Z2298" s="24"/>
      <c r="AA2298" s="24"/>
      <c r="AB2298" s="24"/>
      <c r="AC2298" s="26"/>
      <c r="AD2298" s="24"/>
      <c r="AH2298" s="27"/>
      <c r="AI2298" s="28"/>
      <c r="AJ2298" s="28"/>
      <c r="AK2298" s="28"/>
      <c r="AL2298" s="29"/>
      <c r="AM2298" s="29"/>
      <c r="AO2298" s="27"/>
      <c r="AP2298" s="6"/>
      <c r="AQ2298" s="28"/>
      <c r="AR2298" s="28"/>
      <c r="AS2298" s="25"/>
      <c r="AU2298" s="24"/>
      <c r="AV2298" s="24"/>
      <c r="AW2298" s="24"/>
      <c r="AX2298" s="24"/>
      <c r="AY2298" s="24"/>
      <c r="AZ2298" s="24"/>
      <c r="BA2298" s="24"/>
      <c r="BB2298" s="31"/>
      <c r="BC2298" s="23"/>
      <c r="BD2298" s="32"/>
      <c r="BE2298" s="33"/>
      <c r="BF2298" s="33"/>
      <c r="BM2298" s="35"/>
      <c r="BO2298" s="35"/>
      <c r="BP2298" s="35"/>
      <c r="BQ2298" s="35"/>
      <c r="BR2298" s="35"/>
    </row>
    <row r="2299" spans="9:70" x14ac:dyDescent="0.3">
      <c r="I2299" s="22"/>
      <c r="J2299" s="22"/>
      <c r="K2299" s="22"/>
      <c r="L2299" s="22"/>
      <c r="M2299" s="22"/>
      <c r="N2299" s="22"/>
      <c r="O2299" s="23"/>
      <c r="P2299" s="23"/>
      <c r="Q2299" s="23"/>
      <c r="R2299" s="22"/>
      <c r="S2299" s="22"/>
      <c r="T2299" s="24"/>
      <c r="U2299" s="24"/>
      <c r="V2299" s="24"/>
      <c r="W2299" s="24"/>
      <c r="X2299" s="25"/>
      <c r="Y2299" s="24"/>
      <c r="Z2299" s="24"/>
      <c r="AA2299" s="24"/>
      <c r="AB2299" s="24"/>
      <c r="AC2299" s="26"/>
      <c r="AD2299" s="24"/>
      <c r="AH2299" s="27"/>
      <c r="AI2299" s="28"/>
      <c r="AJ2299" s="28"/>
      <c r="AK2299" s="28"/>
      <c r="AL2299" s="29"/>
      <c r="AM2299" s="29"/>
      <c r="AO2299" s="27"/>
      <c r="AP2299" s="6"/>
      <c r="AQ2299" s="28"/>
      <c r="AR2299" s="28"/>
      <c r="AS2299" s="25"/>
      <c r="AU2299" s="24"/>
      <c r="AV2299" s="24"/>
      <c r="AW2299" s="24"/>
      <c r="AX2299" s="24"/>
      <c r="AY2299" s="24"/>
      <c r="AZ2299" s="24"/>
      <c r="BA2299" s="24"/>
      <c r="BB2299" s="31"/>
      <c r="BC2299" s="23"/>
      <c r="BD2299" s="32"/>
      <c r="BE2299" s="33"/>
      <c r="BF2299" s="33"/>
      <c r="BM2299" s="35"/>
      <c r="BO2299" s="35"/>
      <c r="BP2299" s="35"/>
      <c r="BQ2299" s="35"/>
      <c r="BR2299" s="35"/>
    </row>
    <row r="2300" spans="9:70" x14ac:dyDescent="0.3">
      <c r="I2300" s="22"/>
      <c r="J2300" s="22"/>
      <c r="K2300" s="22"/>
      <c r="L2300" s="22"/>
      <c r="M2300" s="22"/>
      <c r="N2300" s="22"/>
      <c r="O2300" s="23"/>
      <c r="P2300" s="23"/>
      <c r="Q2300" s="23"/>
      <c r="R2300" s="22"/>
      <c r="S2300" s="22"/>
      <c r="T2300" s="24"/>
      <c r="U2300" s="24"/>
      <c r="V2300" s="24"/>
      <c r="W2300" s="24"/>
      <c r="X2300" s="25"/>
      <c r="Y2300" s="24"/>
      <c r="Z2300" s="24"/>
      <c r="AA2300" s="24"/>
      <c r="AB2300" s="24"/>
      <c r="AC2300" s="26"/>
      <c r="AD2300" s="24"/>
      <c r="AH2300" s="27"/>
      <c r="AI2300" s="28"/>
      <c r="AJ2300" s="28"/>
      <c r="AK2300" s="28"/>
      <c r="AL2300" s="29"/>
      <c r="AM2300" s="29"/>
      <c r="AO2300" s="27"/>
      <c r="AP2300" s="6"/>
      <c r="AQ2300" s="28"/>
      <c r="AR2300" s="28"/>
      <c r="AS2300" s="25"/>
      <c r="AU2300" s="24"/>
      <c r="AV2300" s="24"/>
      <c r="AW2300" s="24"/>
      <c r="AX2300" s="24"/>
      <c r="AY2300" s="24"/>
      <c r="AZ2300" s="24"/>
      <c r="BA2300" s="24"/>
      <c r="BB2300" s="31"/>
      <c r="BC2300" s="23"/>
      <c r="BD2300" s="32"/>
      <c r="BE2300" s="33"/>
      <c r="BF2300" s="33"/>
      <c r="BM2300" s="35"/>
      <c r="BO2300" s="35"/>
      <c r="BP2300" s="35"/>
      <c r="BQ2300" s="35"/>
      <c r="BR2300" s="35"/>
    </row>
    <row r="2301" spans="9:70" x14ac:dyDescent="0.3">
      <c r="I2301" s="22"/>
      <c r="J2301" s="22"/>
      <c r="K2301" s="22"/>
      <c r="L2301" s="22"/>
      <c r="M2301" s="22"/>
      <c r="N2301" s="22"/>
      <c r="O2301" s="23"/>
      <c r="P2301" s="23"/>
      <c r="Q2301" s="23"/>
      <c r="R2301" s="22"/>
      <c r="S2301" s="22"/>
      <c r="T2301" s="24"/>
      <c r="U2301" s="24"/>
      <c r="V2301" s="24"/>
      <c r="W2301" s="24"/>
      <c r="X2301" s="25"/>
      <c r="Y2301" s="24"/>
      <c r="Z2301" s="24"/>
      <c r="AA2301" s="24"/>
      <c r="AB2301" s="24"/>
      <c r="AC2301" s="26"/>
      <c r="AD2301" s="24"/>
      <c r="AH2301" s="27"/>
      <c r="AI2301" s="28"/>
      <c r="AJ2301" s="28"/>
      <c r="AK2301" s="28"/>
      <c r="AL2301" s="29"/>
      <c r="AM2301" s="29"/>
      <c r="AO2301" s="27"/>
      <c r="AP2301" s="6"/>
      <c r="AQ2301" s="28"/>
      <c r="AR2301" s="28"/>
      <c r="AS2301" s="25"/>
      <c r="AU2301" s="24"/>
      <c r="AV2301" s="24"/>
      <c r="AW2301" s="24"/>
      <c r="AX2301" s="24"/>
      <c r="AY2301" s="24"/>
      <c r="AZ2301" s="24"/>
      <c r="BA2301" s="24"/>
      <c r="BB2301" s="31"/>
      <c r="BC2301" s="23"/>
      <c r="BD2301" s="32"/>
      <c r="BE2301" s="33"/>
      <c r="BF2301" s="33"/>
      <c r="BM2301" s="35"/>
      <c r="BO2301" s="35"/>
      <c r="BP2301" s="35"/>
      <c r="BQ2301" s="35"/>
      <c r="BR2301" s="35"/>
    </row>
    <row r="2302" spans="9:70" x14ac:dyDescent="0.3">
      <c r="I2302" s="22"/>
      <c r="J2302" s="22"/>
      <c r="K2302" s="22"/>
      <c r="L2302" s="22"/>
      <c r="M2302" s="22"/>
      <c r="N2302" s="22"/>
      <c r="O2302" s="23"/>
      <c r="P2302" s="23"/>
      <c r="Q2302" s="23"/>
      <c r="R2302" s="22"/>
      <c r="S2302" s="22"/>
      <c r="T2302" s="24"/>
      <c r="U2302" s="24"/>
      <c r="V2302" s="24"/>
      <c r="W2302" s="24"/>
      <c r="X2302" s="25"/>
      <c r="Y2302" s="24"/>
      <c r="Z2302" s="24"/>
      <c r="AA2302" s="24"/>
      <c r="AB2302" s="24"/>
      <c r="AC2302" s="26"/>
      <c r="AD2302" s="24"/>
      <c r="AH2302" s="27"/>
      <c r="AI2302" s="28"/>
      <c r="AJ2302" s="28"/>
      <c r="AK2302" s="28"/>
      <c r="AL2302" s="29"/>
      <c r="AM2302" s="29"/>
      <c r="AO2302" s="27"/>
      <c r="AP2302" s="6"/>
      <c r="AQ2302" s="28"/>
      <c r="AR2302" s="28"/>
      <c r="AS2302" s="25"/>
      <c r="AU2302" s="24"/>
      <c r="AV2302" s="24"/>
      <c r="AW2302" s="24"/>
      <c r="AX2302" s="24"/>
      <c r="AY2302" s="24"/>
      <c r="AZ2302" s="24"/>
      <c r="BA2302" s="24"/>
      <c r="BB2302" s="31"/>
      <c r="BC2302" s="23"/>
      <c r="BD2302" s="32"/>
      <c r="BE2302" s="33"/>
      <c r="BF2302" s="33"/>
      <c r="BM2302" s="35"/>
      <c r="BO2302" s="35"/>
      <c r="BP2302" s="35"/>
      <c r="BQ2302" s="35"/>
      <c r="BR2302" s="35"/>
    </row>
    <row r="2303" spans="9:70" x14ac:dyDescent="0.3">
      <c r="I2303" s="22"/>
      <c r="J2303" s="22"/>
      <c r="K2303" s="22"/>
      <c r="L2303" s="22"/>
      <c r="M2303" s="22"/>
      <c r="N2303" s="22"/>
      <c r="O2303" s="23"/>
      <c r="P2303" s="23"/>
      <c r="Q2303" s="23"/>
      <c r="R2303" s="22"/>
      <c r="S2303" s="22"/>
      <c r="T2303" s="24"/>
      <c r="U2303" s="24"/>
      <c r="V2303" s="24"/>
      <c r="W2303" s="24"/>
      <c r="X2303" s="25"/>
      <c r="Y2303" s="24"/>
      <c r="Z2303" s="24"/>
      <c r="AA2303" s="24"/>
      <c r="AB2303" s="24"/>
      <c r="AC2303" s="26"/>
      <c r="AD2303" s="24"/>
      <c r="AH2303" s="27"/>
      <c r="AI2303" s="28"/>
      <c r="AJ2303" s="28"/>
      <c r="AK2303" s="28"/>
      <c r="AL2303" s="29"/>
      <c r="AM2303" s="29"/>
      <c r="AO2303" s="27"/>
      <c r="AP2303" s="6"/>
      <c r="AQ2303" s="28"/>
      <c r="AR2303" s="28"/>
      <c r="AS2303" s="25"/>
      <c r="AU2303" s="24"/>
      <c r="AV2303" s="24"/>
      <c r="AW2303" s="24"/>
      <c r="AX2303" s="24"/>
      <c r="AY2303" s="24"/>
      <c r="AZ2303" s="24"/>
      <c r="BA2303" s="24"/>
      <c r="BB2303" s="31"/>
      <c r="BC2303" s="23"/>
      <c r="BD2303" s="32"/>
      <c r="BE2303" s="33"/>
      <c r="BF2303" s="33"/>
      <c r="BM2303" s="35"/>
      <c r="BO2303" s="35"/>
      <c r="BP2303" s="35"/>
      <c r="BQ2303" s="35"/>
      <c r="BR2303" s="35"/>
    </row>
    <row r="2304" spans="9:70" x14ac:dyDescent="0.3">
      <c r="I2304" s="22"/>
      <c r="J2304" s="22"/>
      <c r="K2304" s="22"/>
      <c r="L2304" s="22"/>
      <c r="M2304" s="22"/>
      <c r="N2304" s="22"/>
      <c r="O2304" s="23"/>
      <c r="P2304" s="23"/>
      <c r="Q2304" s="23"/>
      <c r="R2304" s="22"/>
      <c r="S2304" s="22"/>
      <c r="T2304" s="24"/>
      <c r="U2304" s="24"/>
      <c r="V2304" s="24"/>
      <c r="W2304" s="24"/>
      <c r="X2304" s="25"/>
      <c r="Y2304" s="24"/>
      <c r="Z2304" s="24"/>
      <c r="AA2304" s="24"/>
      <c r="AB2304" s="24"/>
      <c r="AC2304" s="26"/>
      <c r="AD2304" s="24"/>
      <c r="AH2304" s="27"/>
      <c r="AI2304" s="28"/>
      <c r="AJ2304" s="28"/>
      <c r="AK2304" s="28"/>
      <c r="AL2304" s="29"/>
      <c r="AM2304" s="29"/>
      <c r="AO2304" s="27"/>
      <c r="AP2304" s="6"/>
      <c r="AQ2304" s="28"/>
      <c r="AR2304" s="28"/>
      <c r="AS2304" s="25"/>
      <c r="AU2304" s="24"/>
      <c r="AV2304" s="24"/>
      <c r="AW2304" s="24"/>
      <c r="AX2304" s="24"/>
      <c r="AY2304" s="24"/>
      <c r="AZ2304" s="24"/>
      <c r="BA2304" s="24"/>
      <c r="BB2304" s="31"/>
      <c r="BC2304" s="23"/>
      <c r="BD2304" s="32"/>
      <c r="BE2304" s="33"/>
      <c r="BF2304" s="33"/>
      <c r="BM2304" s="35"/>
      <c r="BO2304" s="35"/>
      <c r="BP2304" s="35"/>
      <c r="BQ2304" s="35"/>
      <c r="BR2304" s="35"/>
    </row>
    <row r="2305" spans="9:70" x14ac:dyDescent="0.3">
      <c r="I2305" s="22"/>
      <c r="J2305" s="22"/>
      <c r="K2305" s="22"/>
      <c r="L2305" s="22"/>
      <c r="M2305" s="22"/>
      <c r="N2305" s="22"/>
      <c r="O2305" s="23"/>
      <c r="P2305" s="23"/>
      <c r="Q2305" s="23"/>
      <c r="R2305" s="22"/>
      <c r="S2305" s="22"/>
      <c r="T2305" s="24"/>
      <c r="U2305" s="24"/>
      <c r="V2305" s="24"/>
      <c r="W2305" s="24"/>
      <c r="X2305" s="25"/>
      <c r="Y2305" s="24"/>
      <c r="Z2305" s="24"/>
      <c r="AA2305" s="24"/>
      <c r="AB2305" s="24"/>
      <c r="AC2305" s="26"/>
      <c r="AD2305" s="24"/>
      <c r="AH2305" s="27"/>
      <c r="AI2305" s="28"/>
      <c r="AJ2305" s="28"/>
      <c r="AK2305" s="28"/>
      <c r="AL2305" s="29"/>
      <c r="AM2305" s="29"/>
      <c r="AO2305" s="27"/>
      <c r="AP2305" s="6"/>
      <c r="AQ2305" s="28"/>
      <c r="AR2305" s="28"/>
      <c r="AS2305" s="25"/>
      <c r="AU2305" s="24"/>
      <c r="AV2305" s="24"/>
      <c r="AW2305" s="24"/>
      <c r="AX2305" s="24"/>
      <c r="AY2305" s="24"/>
      <c r="AZ2305" s="24"/>
      <c r="BA2305" s="24"/>
      <c r="BB2305" s="31"/>
      <c r="BC2305" s="23"/>
      <c r="BD2305" s="32"/>
      <c r="BE2305" s="33"/>
      <c r="BF2305" s="33"/>
      <c r="BM2305" s="35"/>
      <c r="BO2305" s="35"/>
      <c r="BP2305" s="35"/>
      <c r="BQ2305" s="35"/>
      <c r="BR2305" s="35"/>
    </row>
    <row r="2306" spans="9:70" x14ac:dyDescent="0.3">
      <c r="I2306" s="22"/>
      <c r="J2306" s="22"/>
      <c r="K2306" s="22"/>
      <c r="L2306" s="22"/>
      <c r="M2306" s="22"/>
      <c r="N2306" s="22"/>
      <c r="O2306" s="23"/>
      <c r="P2306" s="23"/>
      <c r="Q2306" s="23"/>
      <c r="R2306" s="22"/>
      <c r="S2306" s="22"/>
      <c r="T2306" s="24"/>
      <c r="U2306" s="24"/>
      <c r="V2306" s="24"/>
      <c r="W2306" s="24"/>
      <c r="X2306" s="25"/>
      <c r="Y2306" s="24"/>
      <c r="Z2306" s="24"/>
      <c r="AA2306" s="24"/>
      <c r="AB2306" s="24"/>
      <c r="AC2306" s="26"/>
      <c r="AD2306" s="24"/>
      <c r="AH2306" s="27"/>
      <c r="AI2306" s="28"/>
      <c r="AJ2306" s="28"/>
      <c r="AK2306" s="28"/>
      <c r="AL2306" s="29"/>
      <c r="AM2306" s="29"/>
      <c r="AO2306" s="27"/>
      <c r="AP2306" s="6"/>
      <c r="AQ2306" s="28"/>
      <c r="AR2306" s="28"/>
      <c r="AS2306" s="25"/>
      <c r="AU2306" s="24"/>
      <c r="AV2306" s="24"/>
      <c r="AW2306" s="24"/>
      <c r="AX2306" s="24"/>
      <c r="AY2306" s="24"/>
      <c r="AZ2306" s="24"/>
      <c r="BA2306" s="24"/>
      <c r="BB2306" s="31"/>
      <c r="BC2306" s="23"/>
      <c r="BD2306" s="32"/>
      <c r="BE2306" s="33"/>
      <c r="BF2306" s="33"/>
      <c r="BM2306" s="35"/>
      <c r="BO2306" s="35"/>
      <c r="BP2306" s="35"/>
      <c r="BQ2306" s="35"/>
      <c r="BR2306" s="35"/>
    </row>
    <row r="2307" spans="9:70" x14ac:dyDescent="0.3">
      <c r="I2307" s="22"/>
      <c r="J2307" s="22"/>
      <c r="K2307" s="22"/>
      <c r="L2307" s="22"/>
      <c r="M2307" s="22"/>
      <c r="N2307" s="22"/>
      <c r="O2307" s="23"/>
      <c r="P2307" s="23"/>
      <c r="Q2307" s="23"/>
      <c r="R2307" s="22"/>
      <c r="S2307" s="22"/>
      <c r="T2307" s="24"/>
      <c r="U2307" s="24"/>
      <c r="V2307" s="24"/>
      <c r="W2307" s="24"/>
      <c r="X2307" s="25"/>
      <c r="Y2307" s="24"/>
      <c r="Z2307" s="24"/>
      <c r="AA2307" s="24"/>
      <c r="AB2307" s="24"/>
      <c r="AC2307" s="26"/>
      <c r="AD2307" s="24"/>
      <c r="AH2307" s="27"/>
      <c r="AI2307" s="28"/>
      <c r="AJ2307" s="28"/>
      <c r="AK2307" s="28"/>
      <c r="AL2307" s="29"/>
      <c r="AM2307" s="29"/>
      <c r="AO2307" s="27"/>
      <c r="AP2307" s="6"/>
      <c r="AQ2307" s="28"/>
      <c r="AR2307" s="28"/>
      <c r="AS2307" s="25"/>
      <c r="AU2307" s="24"/>
      <c r="AV2307" s="24"/>
      <c r="AW2307" s="24"/>
      <c r="AX2307" s="24"/>
      <c r="AY2307" s="24"/>
      <c r="AZ2307" s="24"/>
      <c r="BA2307" s="24"/>
      <c r="BB2307" s="31"/>
      <c r="BC2307" s="23"/>
      <c r="BD2307" s="32"/>
      <c r="BE2307" s="33"/>
      <c r="BF2307" s="33"/>
      <c r="BM2307" s="35"/>
      <c r="BO2307" s="35"/>
      <c r="BP2307" s="35"/>
      <c r="BQ2307" s="35"/>
      <c r="BR2307" s="35"/>
    </row>
    <row r="2308" spans="9:70" x14ac:dyDescent="0.3">
      <c r="I2308" s="22"/>
      <c r="J2308" s="22"/>
      <c r="K2308" s="22"/>
      <c r="L2308" s="22"/>
      <c r="M2308" s="22"/>
      <c r="N2308" s="22"/>
      <c r="O2308" s="23"/>
      <c r="P2308" s="23"/>
      <c r="Q2308" s="23"/>
      <c r="R2308" s="22"/>
      <c r="S2308" s="22"/>
      <c r="T2308" s="24"/>
      <c r="U2308" s="24"/>
      <c r="V2308" s="24"/>
      <c r="W2308" s="24"/>
      <c r="X2308" s="25"/>
      <c r="Y2308" s="24"/>
      <c r="Z2308" s="24"/>
      <c r="AA2308" s="24"/>
      <c r="AB2308" s="24"/>
      <c r="AC2308" s="26"/>
      <c r="AD2308" s="24"/>
      <c r="AH2308" s="27"/>
      <c r="AI2308" s="28"/>
      <c r="AJ2308" s="28"/>
      <c r="AK2308" s="28"/>
      <c r="AL2308" s="29"/>
      <c r="AM2308" s="29"/>
      <c r="AO2308" s="27"/>
      <c r="AP2308" s="6"/>
      <c r="AQ2308" s="28"/>
      <c r="AR2308" s="28"/>
      <c r="AS2308" s="25"/>
      <c r="AU2308" s="24"/>
      <c r="AV2308" s="24"/>
      <c r="AW2308" s="24"/>
      <c r="AX2308" s="24"/>
      <c r="AY2308" s="24"/>
      <c r="AZ2308" s="24"/>
      <c r="BA2308" s="24"/>
      <c r="BB2308" s="31"/>
      <c r="BC2308" s="23"/>
      <c r="BD2308" s="32"/>
      <c r="BE2308" s="33"/>
      <c r="BF2308" s="33"/>
      <c r="BM2308" s="35"/>
      <c r="BO2308" s="35"/>
      <c r="BP2308" s="35"/>
      <c r="BQ2308" s="35"/>
      <c r="BR2308" s="35"/>
    </row>
    <row r="2309" spans="9:70" x14ac:dyDescent="0.3">
      <c r="I2309" s="22"/>
      <c r="J2309" s="22"/>
      <c r="K2309" s="22"/>
      <c r="L2309" s="22"/>
      <c r="M2309" s="22"/>
      <c r="N2309" s="22"/>
      <c r="O2309" s="23"/>
      <c r="P2309" s="23"/>
      <c r="Q2309" s="23"/>
      <c r="R2309" s="22"/>
      <c r="S2309" s="22"/>
      <c r="T2309" s="24"/>
      <c r="U2309" s="24"/>
      <c r="V2309" s="24"/>
      <c r="W2309" s="24"/>
      <c r="X2309" s="25"/>
      <c r="Y2309" s="24"/>
      <c r="Z2309" s="24"/>
      <c r="AA2309" s="24"/>
      <c r="AB2309" s="24"/>
      <c r="AC2309" s="26"/>
      <c r="AD2309" s="24"/>
      <c r="AH2309" s="27"/>
      <c r="AI2309" s="28"/>
      <c r="AJ2309" s="28"/>
      <c r="AK2309" s="28"/>
      <c r="AL2309" s="29"/>
      <c r="AM2309" s="29"/>
      <c r="AO2309" s="27"/>
      <c r="AP2309" s="6"/>
      <c r="AQ2309" s="28"/>
      <c r="AR2309" s="28"/>
      <c r="AS2309" s="25"/>
      <c r="AU2309" s="24"/>
      <c r="AV2309" s="24"/>
      <c r="AW2309" s="24"/>
      <c r="AX2309" s="24"/>
      <c r="AY2309" s="24"/>
      <c r="AZ2309" s="24"/>
      <c r="BA2309" s="24"/>
      <c r="BB2309" s="31"/>
      <c r="BC2309" s="23"/>
      <c r="BD2309" s="32"/>
      <c r="BE2309" s="33"/>
      <c r="BF2309" s="33"/>
      <c r="BM2309" s="35"/>
      <c r="BO2309" s="35"/>
      <c r="BP2309" s="35"/>
      <c r="BQ2309" s="35"/>
      <c r="BR2309" s="35"/>
    </row>
    <row r="2310" spans="9:70" x14ac:dyDescent="0.3">
      <c r="I2310" s="22"/>
      <c r="J2310" s="22"/>
      <c r="K2310" s="22"/>
      <c r="L2310" s="22"/>
      <c r="M2310" s="22"/>
      <c r="N2310" s="22"/>
      <c r="O2310" s="23"/>
      <c r="P2310" s="23"/>
      <c r="Q2310" s="23"/>
      <c r="R2310" s="22"/>
      <c r="S2310" s="22"/>
      <c r="T2310" s="24"/>
      <c r="U2310" s="24"/>
      <c r="V2310" s="24"/>
      <c r="W2310" s="24"/>
      <c r="X2310" s="25"/>
      <c r="Y2310" s="24"/>
      <c r="Z2310" s="24"/>
      <c r="AA2310" s="24"/>
      <c r="AB2310" s="24"/>
      <c r="AC2310" s="26"/>
      <c r="AD2310" s="24"/>
      <c r="AH2310" s="27"/>
      <c r="AI2310" s="28"/>
      <c r="AJ2310" s="28"/>
      <c r="AK2310" s="28"/>
      <c r="AL2310" s="29"/>
      <c r="AM2310" s="29"/>
      <c r="AO2310" s="27"/>
      <c r="AP2310" s="6"/>
      <c r="AQ2310" s="28"/>
      <c r="AR2310" s="28"/>
      <c r="AS2310" s="25"/>
      <c r="AU2310" s="24"/>
      <c r="AV2310" s="24"/>
      <c r="AW2310" s="24"/>
      <c r="AX2310" s="24"/>
      <c r="AY2310" s="24"/>
      <c r="AZ2310" s="24"/>
      <c r="BA2310" s="24"/>
      <c r="BB2310" s="31"/>
      <c r="BC2310" s="23"/>
      <c r="BD2310" s="32"/>
      <c r="BE2310" s="33"/>
      <c r="BF2310" s="33"/>
      <c r="BM2310" s="35"/>
      <c r="BO2310" s="35"/>
      <c r="BP2310" s="35"/>
      <c r="BQ2310" s="35"/>
      <c r="BR2310" s="35"/>
    </row>
    <row r="2311" spans="9:70" x14ac:dyDescent="0.3">
      <c r="I2311" s="22"/>
      <c r="J2311" s="22"/>
      <c r="K2311" s="22"/>
      <c r="L2311" s="22"/>
      <c r="M2311" s="22"/>
      <c r="N2311" s="22"/>
      <c r="O2311" s="23"/>
      <c r="P2311" s="23"/>
      <c r="Q2311" s="23"/>
      <c r="R2311" s="22"/>
      <c r="S2311" s="22"/>
      <c r="T2311" s="24"/>
      <c r="U2311" s="24"/>
      <c r="V2311" s="24"/>
      <c r="W2311" s="24"/>
      <c r="X2311" s="25"/>
      <c r="Y2311" s="24"/>
      <c r="Z2311" s="24"/>
      <c r="AA2311" s="24"/>
      <c r="AB2311" s="24"/>
      <c r="AC2311" s="26"/>
      <c r="AD2311" s="24"/>
      <c r="AH2311" s="27"/>
      <c r="AI2311" s="28"/>
      <c r="AJ2311" s="28"/>
      <c r="AK2311" s="28"/>
      <c r="AL2311" s="29"/>
      <c r="AM2311" s="29"/>
      <c r="AO2311" s="27"/>
      <c r="AP2311" s="6"/>
      <c r="AQ2311" s="28"/>
      <c r="AR2311" s="28"/>
      <c r="AS2311" s="25"/>
      <c r="AU2311" s="24"/>
      <c r="AV2311" s="24"/>
      <c r="AW2311" s="24"/>
      <c r="AX2311" s="24"/>
      <c r="AY2311" s="24"/>
      <c r="AZ2311" s="24"/>
      <c r="BA2311" s="24"/>
      <c r="BB2311" s="31"/>
      <c r="BC2311" s="23"/>
      <c r="BD2311" s="32"/>
      <c r="BE2311" s="33"/>
      <c r="BF2311" s="33"/>
      <c r="BM2311" s="35"/>
      <c r="BO2311" s="35"/>
      <c r="BP2311" s="35"/>
      <c r="BQ2311" s="35"/>
      <c r="BR2311" s="35"/>
    </row>
    <row r="2312" spans="9:70" x14ac:dyDescent="0.3">
      <c r="I2312" s="22"/>
      <c r="J2312" s="22"/>
      <c r="K2312" s="22"/>
      <c r="L2312" s="22"/>
      <c r="M2312" s="22"/>
      <c r="N2312" s="22"/>
      <c r="O2312" s="23"/>
      <c r="P2312" s="23"/>
      <c r="Q2312" s="23"/>
      <c r="R2312" s="22"/>
      <c r="S2312" s="22"/>
      <c r="T2312" s="24"/>
      <c r="U2312" s="24"/>
      <c r="V2312" s="24"/>
      <c r="W2312" s="24"/>
      <c r="X2312" s="25"/>
      <c r="Y2312" s="24"/>
      <c r="Z2312" s="24"/>
      <c r="AA2312" s="24"/>
      <c r="AB2312" s="24"/>
      <c r="AC2312" s="26"/>
      <c r="AD2312" s="24"/>
      <c r="AH2312" s="27"/>
      <c r="AI2312" s="28"/>
      <c r="AJ2312" s="28"/>
      <c r="AK2312" s="28"/>
      <c r="AL2312" s="29"/>
      <c r="AM2312" s="29"/>
      <c r="AO2312" s="27"/>
      <c r="AP2312" s="6"/>
      <c r="AQ2312" s="28"/>
      <c r="AR2312" s="28"/>
      <c r="AS2312" s="25"/>
      <c r="AU2312" s="24"/>
      <c r="AV2312" s="24"/>
      <c r="AW2312" s="24"/>
      <c r="AX2312" s="24"/>
      <c r="AY2312" s="24"/>
      <c r="AZ2312" s="24"/>
      <c r="BA2312" s="24"/>
      <c r="BB2312" s="31"/>
      <c r="BC2312" s="23"/>
      <c r="BD2312" s="32"/>
      <c r="BE2312" s="33"/>
      <c r="BF2312" s="33"/>
      <c r="BM2312" s="35"/>
      <c r="BO2312" s="35"/>
      <c r="BP2312" s="35"/>
      <c r="BQ2312" s="35"/>
      <c r="BR2312" s="35"/>
    </row>
    <row r="2313" spans="9:70" x14ac:dyDescent="0.3">
      <c r="I2313" s="22"/>
      <c r="J2313" s="22"/>
      <c r="K2313" s="22"/>
      <c r="L2313" s="22"/>
      <c r="M2313" s="22"/>
      <c r="N2313" s="22"/>
      <c r="O2313" s="23"/>
      <c r="P2313" s="23"/>
      <c r="Q2313" s="23"/>
      <c r="R2313" s="22"/>
      <c r="S2313" s="22"/>
      <c r="T2313" s="24"/>
      <c r="U2313" s="24"/>
      <c r="V2313" s="24"/>
      <c r="W2313" s="24"/>
      <c r="X2313" s="25"/>
      <c r="Y2313" s="24"/>
      <c r="Z2313" s="24"/>
      <c r="AA2313" s="24"/>
      <c r="AB2313" s="24"/>
      <c r="AC2313" s="26"/>
      <c r="AD2313" s="24"/>
      <c r="AH2313" s="27"/>
      <c r="AI2313" s="28"/>
      <c r="AJ2313" s="28"/>
      <c r="AK2313" s="28"/>
      <c r="AL2313" s="29"/>
      <c r="AM2313" s="29"/>
      <c r="AO2313" s="27"/>
      <c r="AP2313" s="6"/>
      <c r="AQ2313" s="28"/>
      <c r="AR2313" s="28"/>
      <c r="AS2313" s="25"/>
      <c r="AU2313" s="24"/>
      <c r="AV2313" s="24"/>
      <c r="AW2313" s="24"/>
      <c r="AX2313" s="24"/>
      <c r="AY2313" s="24"/>
      <c r="AZ2313" s="24"/>
      <c r="BA2313" s="24"/>
      <c r="BB2313" s="31"/>
      <c r="BC2313" s="23"/>
      <c r="BD2313" s="32"/>
      <c r="BE2313" s="33"/>
      <c r="BF2313" s="33"/>
      <c r="BM2313" s="35"/>
      <c r="BO2313" s="35"/>
      <c r="BP2313" s="35"/>
      <c r="BQ2313" s="35"/>
      <c r="BR2313" s="35"/>
    </row>
    <row r="2314" spans="9:70" x14ac:dyDescent="0.3">
      <c r="I2314" s="22"/>
      <c r="J2314" s="22"/>
      <c r="K2314" s="22"/>
      <c r="L2314" s="22"/>
      <c r="M2314" s="22"/>
      <c r="N2314" s="22"/>
      <c r="O2314" s="23"/>
      <c r="P2314" s="23"/>
      <c r="Q2314" s="23"/>
      <c r="R2314" s="22"/>
      <c r="S2314" s="22"/>
      <c r="T2314" s="24"/>
      <c r="U2314" s="24"/>
      <c r="V2314" s="24"/>
      <c r="W2314" s="24"/>
      <c r="X2314" s="25"/>
      <c r="Y2314" s="24"/>
      <c r="Z2314" s="24"/>
      <c r="AA2314" s="24"/>
      <c r="AB2314" s="24"/>
      <c r="AC2314" s="26"/>
      <c r="AD2314" s="24"/>
      <c r="AH2314" s="27"/>
      <c r="AI2314" s="28"/>
      <c r="AJ2314" s="28"/>
      <c r="AK2314" s="28"/>
      <c r="AL2314" s="29"/>
      <c r="AM2314" s="29"/>
      <c r="AO2314" s="27"/>
      <c r="AP2314" s="6"/>
      <c r="AQ2314" s="28"/>
      <c r="AR2314" s="28"/>
      <c r="AS2314" s="25"/>
      <c r="AU2314" s="24"/>
      <c r="AV2314" s="24"/>
      <c r="AW2314" s="24"/>
      <c r="AX2314" s="24"/>
      <c r="AY2314" s="24"/>
      <c r="AZ2314" s="24"/>
      <c r="BA2314" s="24"/>
      <c r="BB2314" s="31"/>
      <c r="BC2314" s="23"/>
      <c r="BD2314" s="32"/>
      <c r="BE2314" s="33"/>
      <c r="BF2314" s="33"/>
      <c r="BM2314" s="35"/>
      <c r="BO2314" s="35"/>
      <c r="BP2314" s="35"/>
      <c r="BQ2314" s="35"/>
      <c r="BR2314" s="35"/>
    </row>
    <row r="2315" spans="9:70" x14ac:dyDescent="0.3">
      <c r="I2315" s="22"/>
      <c r="J2315" s="22"/>
      <c r="K2315" s="22"/>
      <c r="L2315" s="22"/>
      <c r="M2315" s="22"/>
      <c r="N2315" s="22"/>
      <c r="O2315" s="23"/>
      <c r="P2315" s="23"/>
      <c r="Q2315" s="23"/>
      <c r="R2315" s="22"/>
      <c r="S2315" s="22"/>
      <c r="T2315" s="24"/>
      <c r="U2315" s="24"/>
      <c r="V2315" s="24"/>
      <c r="W2315" s="24"/>
      <c r="X2315" s="25"/>
      <c r="Y2315" s="24"/>
      <c r="Z2315" s="24"/>
      <c r="AA2315" s="24"/>
      <c r="AB2315" s="24"/>
      <c r="AC2315" s="26"/>
      <c r="AD2315" s="24"/>
      <c r="AH2315" s="27"/>
      <c r="AI2315" s="28"/>
      <c r="AJ2315" s="28"/>
      <c r="AK2315" s="28"/>
      <c r="AL2315" s="29"/>
      <c r="AM2315" s="29"/>
      <c r="AO2315" s="27"/>
      <c r="AP2315" s="6"/>
      <c r="AQ2315" s="28"/>
      <c r="AR2315" s="28"/>
      <c r="AS2315" s="25"/>
      <c r="AU2315" s="24"/>
      <c r="AV2315" s="24"/>
      <c r="AW2315" s="24"/>
      <c r="AX2315" s="24"/>
      <c r="AY2315" s="24"/>
      <c r="AZ2315" s="24"/>
      <c r="BA2315" s="24"/>
      <c r="BB2315" s="31"/>
      <c r="BC2315" s="23"/>
      <c r="BD2315" s="32"/>
      <c r="BE2315" s="33"/>
      <c r="BF2315" s="33"/>
      <c r="BM2315" s="35"/>
      <c r="BO2315" s="35"/>
      <c r="BP2315" s="35"/>
      <c r="BQ2315" s="35"/>
      <c r="BR2315" s="35"/>
    </row>
    <row r="2316" spans="9:70" x14ac:dyDescent="0.3">
      <c r="I2316" s="22"/>
      <c r="J2316" s="22"/>
      <c r="K2316" s="22"/>
      <c r="L2316" s="22"/>
      <c r="M2316" s="22"/>
      <c r="N2316" s="22"/>
      <c r="O2316" s="23"/>
      <c r="P2316" s="23"/>
      <c r="Q2316" s="23"/>
      <c r="R2316" s="22"/>
      <c r="S2316" s="22"/>
      <c r="T2316" s="24"/>
      <c r="U2316" s="24"/>
      <c r="V2316" s="24"/>
      <c r="W2316" s="24"/>
      <c r="X2316" s="25"/>
      <c r="Y2316" s="24"/>
      <c r="Z2316" s="24"/>
      <c r="AA2316" s="24"/>
      <c r="AB2316" s="24"/>
      <c r="AC2316" s="26"/>
      <c r="AD2316" s="24"/>
      <c r="AH2316" s="27"/>
      <c r="AI2316" s="28"/>
      <c r="AJ2316" s="28"/>
      <c r="AK2316" s="28"/>
      <c r="AL2316" s="29"/>
      <c r="AM2316" s="29"/>
      <c r="AO2316" s="27"/>
      <c r="AP2316" s="6"/>
      <c r="AQ2316" s="28"/>
      <c r="AR2316" s="28"/>
      <c r="AS2316" s="25"/>
      <c r="AU2316" s="24"/>
      <c r="AV2316" s="24"/>
      <c r="AW2316" s="24"/>
      <c r="AX2316" s="24"/>
      <c r="AY2316" s="24"/>
      <c r="AZ2316" s="24"/>
      <c r="BA2316" s="24"/>
      <c r="BB2316" s="31"/>
      <c r="BC2316" s="23"/>
      <c r="BD2316" s="32"/>
      <c r="BE2316" s="33"/>
      <c r="BF2316" s="33"/>
      <c r="BM2316" s="35"/>
      <c r="BO2316" s="35"/>
      <c r="BP2316" s="35"/>
      <c r="BQ2316" s="35"/>
      <c r="BR2316" s="35"/>
    </row>
    <row r="2317" spans="9:70" x14ac:dyDescent="0.3">
      <c r="I2317" s="22"/>
      <c r="J2317" s="22"/>
      <c r="K2317" s="22"/>
      <c r="L2317" s="22"/>
      <c r="M2317" s="22"/>
      <c r="N2317" s="22"/>
      <c r="O2317" s="23"/>
      <c r="P2317" s="23"/>
      <c r="Q2317" s="23"/>
      <c r="R2317" s="22"/>
      <c r="S2317" s="22"/>
      <c r="T2317" s="24"/>
      <c r="U2317" s="24"/>
      <c r="V2317" s="24"/>
      <c r="W2317" s="24"/>
      <c r="X2317" s="25"/>
      <c r="Y2317" s="24"/>
      <c r="Z2317" s="24"/>
      <c r="AA2317" s="24"/>
      <c r="AB2317" s="24"/>
      <c r="AC2317" s="26"/>
      <c r="AD2317" s="24"/>
      <c r="AH2317" s="27"/>
      <c r="AI2317" s="28"/>
      <c r="AJ2317" s="28"/>
      <c r="AK2317" s="28"/>
      <c r="AL2317" s="29"/>
      <c r="AM2317" s="29"/>
      <c r="AO2317" s="27"/>
      <c r="AP2317" s="6"/>
      <c r="AQ2317" s="28"/>
      <c r="AR2317" s="28"/>
      <c r="AS2317" s="25"/>
      <c r="AU2317" s="24"/>
      <c r="AV2317" s="24"/>
      <c r="AW2317" s="24"/>
      <c r="AX2317" s="24"/>
      <c r="AY2317" s="24"/>
      <c r="AZ2317" s="24"/>
      <c r="BA2317" s="24"/>
      <c r="BB2317" s="31"/>
      <c r="BC2317" s="23"/>
      <c r="BD2317" s="32"/>
      <c r="BE2317" s="33"/>
      <c r="BF2317" s="33"/>
      <c r="BM2317" s="35"/>
      <c r="BO2317" s="35"/>
      <c r="BP2317" s="35"/>
      <c r="BQ2317" s="35"/>
      <c r="BR2317" s="35"/>
    </row>
    <row r="2318" spans="9:70" x14ac:dyDescent="0.3">
      <c r="I2318" s="22"/>
      <c r="J2318" s="22"/>
      <c r="K2318" s="22"/>
      <c r="L2318" s="22"/>
      <c r="M2318" s="22"/>
      <c r="N2318" s="22"/>
      <c r="O2318" s="23"/>
      <c r="P2318" s="23"/>
      <c r="Q2318" s="23"/>
      <c r="R2318" s="22"/>
      <c r="S2318" s="22"/>
      <c r="T2318" s="24"/>
      <c r="U2318" s="24"/>
      <c r="V2318" s="24"/>
      <c r="W2318" s="24"/>
      <c r="X2318" s="25"/>
      <c r="Y2318" s="24"/>
      <c r="Z2318" s="24"/>
      <c r="AA2318" s="24"/>
      <c r="AB2318" s="24"/>
      <c r="AC2318" s="26"/>
      <c r="AD2318" s="24"/>
      <c r="AH2318" s="27"/>
      <c r="AI2318" s="28"/>
      <c r="AJ2318" s="28"/>
      <c r="AK2318" s="28"/>
      <c r="AL2318" s="29"/>
      <c r="AM2318" s="29"/>
      <c r="AO2318" s="27"/>
      <c r="AP2318" s="6"/>
      <c r="AQ2318" s="28"/>
      <c r="AR2318" s="28"/>
      <c r="AS2318" s="25"/>
      <c r="AU2318" s="24"/>
      <c r="AV2318" s="24"/>
      <c r="AW2318" s="24"/>
      <c r="AX2318" s="24"/>
      <c r="AY2318" s="24"/>
      <c r="AZ2318" s="24"/>
      <c r="BA2318" s="24"/>
      <c r="BB2318" s="31"/>
      <c r="BC2318" s="23"/>
      <c r="BD2318" s="32"/>
      <c r="BE2318" s="33"/>
      <c r="BF2318" s="33"/>
      <c r="BM2318" s="35"/>
      <c r="BO2318" s="35"/>
      <c r="BP2318" s="35"/>
      <c r="BQ2318" s="35"/>
      <c r="BR2318" s="35"/>
    </row>
    <row r="2319" spans="9:70" x14ac:dyDescent="0.3">
      <c r="I2319" s="22"/>
      <c r="J2319" s="22"/>
      <c r="K2319" s="22"/>
      <c r="L2319" s="22"/>
      <c r="M2319" s="22"/>
      <c r="N2319" s="22"/>
      <c r="O2319" s="23"/>
      <c r="P2319" s="23"/>
      <c r="Q2319" s="23"/>
      <c r="R2319" s="22"/>
      <c r="S2319" s="22"/>
      <c r="T2319" s="24"/>
      <c r="U2319" s="24"/>
      <c r="V2319" s="24"/>
      <c r="W2319" s="24"/>
      <c r="X2319" s="25"/>
      <c r="Y2319" s="24"/>
      <c r="Z2319" s="24"/>
      <c r="AA2319" s="24"/>
      <c r="AB2319" s="24"/>
      <c r="AC2319" s="26"/>
      <c r="AD2319" s="24"/>
      <c r="AH2319" s="27"/>
      <c r="AI2319" s="28"/>
      <c r="AJ2319" s="28"/>
      <c r="AK2319" s="28"/>
      <c r="AL2319" s="29"/>
      <c r="AM2319" s="29"/>
      <c r="AO2319" s="27"/>
      <c r="AP2319" s="6"/>
      <c r="AQ2319" s="28"/>
      <c r="AR2319" s="28"/>
      <c r="AS2319" s="25"/>
      <c r="AU2319" s="24"/>
      <c r="AV2319" s="24"/>
      <c r="AW2319" s="24"/>
      <c r="AX2319" s="24"/>
      <c r="AY2319" s="24"/>
      <c r="AZ2319" s="24"/>
      <c r="BA2319" s="24"/>
      <c r="BB2319" s="31"/>
      <c r="BC2319" s="23"/>
      <c r="BD2319" s="32"/>
      <c r="BE2319" s="33"/>
      <c r="BF2319" s="33"/>
      <c r="BM2319" s="35"/>
      <c r="BO2319" s="35"/>
      <c r="BP2319" s="35"/>
      <c r="BQ2319" s="35"/>
      <c r="BR2319" s="35"/>
    </row>
    <row r="2320" spans="9:70" x14ac:dyDescent="0.3">
      <c r="I2320" s="22"/>
      <c r="J2320" s="22"/>
      <c r="K2320" s="22"/>
      <c r="L2320" s="22"/>
      <c r="M2320" s="22"/>
      <c r="N2320" s="22"/>
      <c r="O2320" s="23"/>
      <c r="P2320" s="23"/>
      <c r="Q2320" s="23"/>
      <c r="R2320" s="22"/>
      <c r="S2320" s="22"/>
      <c r="T2320" s="24"/>
      <c r="U2320" s="24"/>
      <c r="V2320" s="24"/>
      <c r="W2320" s="24"/>
      <c r="X2320" s="25"/>
      <c r="Y2320" s="24"/>
      <c r="Z2320" s="24"/>
      <c r="AA2320" s="24"/>
      <c r="AB2320" s="24"/>
      <c r="AC2320" s="26"/>
      <c r="AD2320" s="24"/>
      <c r="AH2320" s="27"/>
      <c r="AI2320" s="28"/>
      <c r="AJ2320" s="28"/>
      <c r="AK2320" s="28"/>
      <c r="AL2320" s="29"/>
      <c r="AM2320" s="29"/>
      <c r="AO2320" s="27"/>
      <c r="AP2320" s="6"/>
      <c r="AQ2320" s="28"/>
      <c r="AR2320" s="28"/>
      <c r="AS2320" s="25"/>
      <c r="AU2320" s="24"/>
      <c r="AV2320" s="24"/>
      <c r="AW2320" s="24"/>
      <c r="AX2320" s="24"/>
      <c r="AY2320" s="24"/>
      <c r="AZ2320" s="24"/>
      <c r="BA2320" s="24"/>
      <c r="BB2320" s="31"/>
      <c r="BC2320" s="23"/>
      <c r="BD2320" s="32"/>
      <c r="BE2320" s="33"/>
      <c r="BF2320" s="33"/>
      <c r="BM2320" s="35"/>
      <c r="BO2320" s="35"/>
      <c r="BP2320" s="35"/>
      <c r="BQ2320" s="35"/>
      <c r="BR2320" s="35"/>
    </row>
    <row r="2321" spans="9:70" x14ac:dyDescent="0.3">
      <c r="I2321" s="22"/>
      <c r="J2321" s="22"/>
      <c r="K2321" s="22"/>
      <c r="L2321" s="22"/>
      <c r="M2321" s="22"/>
      <c r="N2321" s="22"/>
      <c r="O2321" s="23"/>
      <c r="P2321" s="23"/>
      <c r="Q2321" s="23"/>
      <c r="R2321" s="22"/>
      <c r="S2321" s="22"/>
      <c r="T2321" s="24"/>
      <c r="U2321" s="24"/>
      <c r="V2321" s="24"/>
      <c r="W2321" s="24"/>
      <c r="X2321" s="25"/>
      <c r="Y2321" s="24"/>
      <c r="Z2321" s="24"/>
      <c r="AA2321" s="24"/>
      <c r="AB2321" s="24"/>
      <c r="AC2321" s="26"/>
      <c r="AD2321" s="24"/>
      <c r="AH2321" s="27"/>
      <c r="AI2321" s="28"/>
      <c r="AJ2321" s="28"/>
      <c r="AK2321" s="28"/>
      <c r="AL2321" s="29"/>
      <c r="AM2321" s="29"/>
      <c r="AO2321" s="27"/>
      <c r="AP2321" s="6"/>
      <c r="AQ2321" s="28"/>
      <c r="AR2321" s="28"/>
      <c r="AS2321" s="25"/>
      <c r="AU2321" s="24"/>
      <c r="AV2321" s="24"/>
      <c r="AW2321" s="24"/>
      <c r="AX2321" s="24"/>
      <c r="AY2321" s="24"/>
      <c r="AZ2321" s="24"/>
      <c r="BA2321" s="24"/>
      <c r="BB2321" s="31"/>
      <c r="BC2321" s="23"/>
      <c r="BD2321" s="32"/>
      <c r="BE2321" s="33"/>
      <c r="BF2321" s="33"/>
      <c r="BM2321" s="35"/>
      <c r="BO2321" s="35"/>
      <c r="BP2321" s="35"/>
      <c r="BQ2321" s="35"/>
      <c r="BR2321" s="35"/>
    </row>
    <row r="2322" spans="9:70" x14ac:dyDescent="0.3">
      <c r="I2322" s="22"/>
      <c r="J2322" s="22"/>
      <c r="K2322" s="22"/>
      <c r="L2322" s="22"/>
      <c r="M2322" s="22"/>
      <c r="N2322" s="22"/>
      <c r="O2322" s="23"/>
      <c r="P2322" s="23"/>
      <c r="Q2322" s="23"/>
      <c r="R2322" s="22"/>
      <c r="S2322" s="22"/>
      <c r="T2322" s="24"/>
      <c r="U2322" s="24"/>
      <c r="V2322" s="24"/>
      <c r="W2322" s="24"/>
      <c r="X2322" s="25"/>
      <c r="Y2322" s="24"/>
      <c r="Z2322" s="24"/>
      <c r="AA2322" s="24"/>
      <c r="AB2322" s="24"/>
      <c r="AC2322" s="26"/>
      <c r="AD2322" s="24"/>
      <c r="AH2322" s="27"/>
      <c r="AI2322" s="28"/>
      <c r="AJ2322" s="28"/>
      <c r="AK2322" s="28"/>
      <c r="AL2322" s="29"/>
      <c r="AM2322" s="29"/>
      <c r="AO2322" s="27"/>
      <c r="AP2322" s="6"/>
      <c r="AQ2322" s="28"/>
      <c r="AR2322" s="28"/>
      <c r="AS2322" s="25"/>
      <c r="AU2322" s="24"/>
      <c r="AV2322" s="24"/>
      <c r="AW2322" s="24"/>
      <c r="AX2322" s="24"/>
      <c r="AY2322" s="24"/>
      <c r="AZ2322" s="24"/>
      <c r="BA2322" s="24"/>
      <c r="BB2322" s="31"/>
      <c r="BC2322" s="23"/>
      <c r="BD2322" s="32"/>
      <c r="BE2322" s="33"/>
      <c r="BF2322" s="33"/>
      <c r="BM2322" s="35"/>
      <c r="BO2322" s="35"/>
      <c r="BP2322" s="35"/>
      <c r="BQ2322" s="35"/>
      <c r="BR2322" s="35"/>
    </row>
    <row r="2323" spans="9:70" x14ac:dyDescent="0.3">
      <c r="I2323" s="22"/>
      <c r="J2323" s="22"/>
      <c r="K2323" s="22"/>
      <c r="L2323" s="22"/>
      <c r="M2323" s="22"/>
      <c r="N2323" s="22"/>
      <c r="O2323" s="23"/>
      <c r="P2323" s="23"/>
      <c r="Q2323" s="23"/>
      <c r="R2323" s="22"/>
      <c r="S2323" s="22"/>
      <c r="T2323" s="24"/>
      <c r="U2323" s="24"/>
      <c r="V2323" s="24"/>
      <c r="W2323" s="24"/>
      <c r="X2323" s="25"/>
      <c r="Y2323" s="24"/>
      <c r="Z2323" s="24"/>
      <c r="AA2323" s="24"/>
      <c r="AB2323" s="24"/>
      <c r="AC2323" s="26"/>
      <c r="AD2323" s="24"/>
      <c r="AH2323" s="27"/>
      <c r="AI2323" s="28"/>
      <c r="AJ2323" s="28"/>
      <c r="AK2323" s="28"/>
      <c r="AL2323" s="29"/>
      <c r="AM2323" s="29"/>
      <c r="AO2323" s="27"/>
      <c r="AP2323" s="6"/>
      <c r="AQ2323" s="28"/>
      <c r="AR2323" s="28"/>
      <c r="AS2323" s="25"/>
      <c r="AU2323" s="24"/>
      <c r="AV2323" s="24"/>
      <c r="AW2323" s="24"/>
      <c r="AX2323" s="24"/>
      <c r="AY2323" s="24"/>
      <c r="AZ2323" s="24"/>
      <c r="BA2323" s="24"/>
      <c r="BB2323" s="31"/>
      <c r="BC2323" s="23"/>
      <c r="BD2323" s="32"/>
      <c r="BE2323" s="33"/>
      <c r="BF2323" s="33"/>
      <c r="BM2323" s="35"/>
      <c r="BO2323" s="35"/>
      <c r="BP2323" s="35"/>
      <c r="BQ2323" s="35"/>
      <c r="BR2323" s="35"/>
    </row>
    <row r="2324" spans="9:70" x14ac:dyDescent="0.3">
      <c r="I2324" s="22"/>
      <c r="J2324" s="22"/>
      <c r="K2324" s="22"/>
      <c r="L2324" s="22"/>
      <c r="M2324" s="22"/>
      <c r="N2324" s="22"/>
      <c r="O2324" s="23"/>
      <c r="P2324" s="23"/>
      <c r="Q2324" s="23"/>
      <c r="R2324" s="22"/>
      <c r="S2324" s="22"/>
      <c r="T2324" s="24"/>
      <c r="U2324" s="24"/>
      <c r="V2324" s="24"/>
      <c r="W2324" s="24"/>
      <c r="X2324" s="25"/>
      <c r="Y2324" s="24"/>
      <c r="Z2324" s="24"/>
      <c r="AA2324" s="24"/>
      <c r="AB2324" s="24"/>
      <c r="AC2324" s="26"/>
      <c r="AD2324" s="24"/>
      <c r="AH2324" s="27"/>
      <c r="AI2324" s="28"/>
      <c r="AJ2324" s="28"/>
      <c r="AK2324" s="28"/>
      <c r="AL2324" s="29"/>
      <c r="AM2324" s="29"/>
      <c r="AO2324" s="27"/>
      <c r="AP2324" s="6"/>
      <c r="AQ2324" s="28"/>
      <c r="AR2324" s="28"/>
      <c r="AS2324" s="25"/>
      <c r="AU2324" s="24"/>
      <c r="AV2324" s="24"/>
      <c r="AW2324" s="24"/>
      <c r="AX2324" s="24"/>
      <c r="AY2324" s="24"/>
      <c r="AZ2324" s="24"/>
      <c r="BA2324" s="24"/>
      <c r="BB2324" s="31"/>
      <c r="BC2324" s="23"/>
      <c r="BD2324" s="32"/>
      <c r="BE2324" s="33"/>
      <c r="BF2324" s="33"/>
      <c r="BM2324" s="35"/>
      <c r="BO2324" s="35"/>
      <c r="BP2324" s="35"/>
      <c r="BQ2324" s="35"/>
      <c r="BR2324" s="35"/>
    </row>
    <row r="2325" spans="9:70" x14ac:dyDescent="0.3">
      <c r="I2325" s="22"/>
      <c r="J2325" s="22"/>
      <c r="K2325" s="22"/>
      <c r="L2325" s="22"/>
      <c r="M2325" s="22"/>
      <c r="N2325" s="22"/>
      <c r="O2325" s="23"/>
      <c r="P2325" s="23"/>
      <c r="Q2325" s="23"/>
      <c r="R2325" s="22"/>
      <c r="S2325" s="22"/>
      <c r="T2325" s="24"/>
      <c r="U2325" s="24"/>
      <c r="V2325" s="24"/>
      <c r="W2325" s="24"/>
      <c r="X2325" s="25"/>
      <c r="Y2325" s="24"/>
      <c r="Z2325" s="24"/>
      <c r="AA2325" s="24"/>
      <c r="AB2325" s="24"/>
      <c r="AC2325" s="26"/>
      <c r="AD2325" s="24"/>
      <c r="AH2325" s="27"/>
      <c r="AI2325" s="28"/>
      <c r="AJ2325" s="28"/>
      <c r="AK2325" s="28"/>
      <c r="AL2325" s="29"/>
      <c r="AM2325" s="29"/>
      <c r="AO2325" s="27"/>
      <c r="AP2325" s="6"/>
      <c r="AQ2325" s="28"/>
      <c r="AR2325" s="28"/>
      <c r="AS2325" s="25"/>
      <c r="AU2325" s="24"/>
      <c r="AV2325" s="24"/>
      <c r="AW2325" s="24"/>
      <c r="AX2325" s="24"/>
      <c r="AY2325" s="24"/>
      <c r="AZ2325" s="24"/>
      <c r="BA2325" s="24"/>
      <c r="BB2325" s="31"/>
      <c r="BC2325" s="23"/>
      <c r="BD2325" s="32"/>
      <c r="BE2325" s="33"/>
      <c r="BF2325" s="33"/>
      <c r="BM2325" s="35"/>
      <c r="BO2325" s="35"/>
      <c r="BP2325" s="35"/>
      <c r="BQ2325" s="35"/>
      <c r="BR2325" s="35"/>
    </row>
    <row r="2326" spans="9:70" x14ac:dyDescent="0.3">
      <c r="I2326" s="22"/>
      <c r="J2326" s="22"/>
      <c r="K2326" s="22"/>
      <c r="L2326" s="22"/>
      <c r="M2326" s="22"/>
      <c r="N2326" s="22"/>
      <c r="O2326" s="23"/>
      <c r="P2326" s="23"/>
      <c r="Q2326" s="23"/>
      <c r="R2326" s="22"/>
      <c r="S2326" s="22"/>
      <c r="T2326" s="24"/>
      <c r="U2326" s="24"/>
      <c r="V2326" s="24"/>
      <c r="W2326" s="24"/>
      <c r="X2326" s="25"/>
      <c r="Y2326" s="24"/>
      <c r="Z2326" s="24"/>
      <c r="AA2326" s="24"/>
      <c r="AB2326" s="24"/>
      <c r="AC2326" s="26"/>
      <c r="AD2326" s="24"/>
      <c r="AH2326" s="27"/>
      <c r="AI2326" s="28"/>
      <c r="AJ2326" s="28"/>
      <c r="AK2326" s="28"/>
      <c r="AL2326" s="29"/>
      <c r="AM2326" s="29"/>
      <c r="AO2326" s="27"/>
      <c r="AP2326" s="6"/>
      <c r="AQ2326" s="28"/>
      <c r="AR2326" s="28"/>
      <c r="AS2326" s="25"/>
      <c r="AU2326" s="24"/>
      <c r="AV2326" s="24"/>
      <c r="AW2326" s="24"/>
      <c r="AX2326" s="24"/>
      <c r="AY2326" s="24"/>
      <c r="AZ2326" s="24"/>
      <c r="BA2326" s="24"/>
      <c r="BB2326" s="31"/>
      <c r="BC2326" s="23"/>
      <c r="BD2326" s="32"/>
      <c r="BE2326" s="33"/>
      <c r="BF2326" s="33"/>
      <c r="BM2326" s="35"/>
      <c r="BO2326" s="35"/>
      <c r="BP2326" s="35"/>
      <c r="BQ2326" s="35"/>
      <c r="BR2326" s="35"/>
    </row>
    <row r="2327" spans="9:70" x14ac:dyDescent="0.3">
      <c r="I2327" s="22"/>
      <c r="J2327" s="22"/>
      <c r="K2327" s="22"/>
      <c r="L2327" s="22"/>
      <c r="M2327" s="22"/>
      <c r="N2327" s="22"/>
      <c r="O2327" s="23"/>
      <c r="P2327" s="23"/>
      <c r="Q2327" s="23"/>
      <c r="R2327" s="22"/>
      <c r="S2327" s="22"/>
      <c r="T2327" s="24"/>
      <c r="U2327" s="24"/>
      <c r="V2327" s="24"/>
      <c r="W2327" s="24"/>
      <c r="X2327" s="25"/>
      <c r="Y2327" s="24"/>
      <c r="Z2327" s="24"/>
      <c r="AA2327" s="24"/>
      <c r="AB2327" s="24"/>
      <c r="AC2327" s="26"/>
      <c r="AD2327" s="24"/>
      <c r="AH2327" s="27"/>
      <c r="AI2327" s="28"/>
      <c r="AJ2327" s="28"/>
      <c r="AK2327" s="28"/>
      <c r="AL2327" s="29"/>
      <c r="AM2327" s="29"/>
      <c r="AO2327" s="27"/>
      <c r="AP2327" s="6"/>
      <c r="AQ2327" s="28"/>
      <c r="AR2327" s="28"/>
      <c r="AS2327" s="25"/>
      <c r="AU2327" s="24"/>
      <c r="AV2327" s="24"/>
      <c r="AW2327" s="24"/>
      <c r="AX2327" s="24"/>
      <c r="AY2327" s="24"/>
      <c r="AZ2327" s="24"/>
      <c r="BA2327" s="24"/>
      <c r="BB2327" s="31"/>
      <c r="BC2327" s="23"/>
      <c r="BD2327" s="32"/>
      <c r="BE2327" s="33"/>
      <c r="BF2327" s="33"/>
      <c r="BM2327" s="35"/>
      <c r="BO2327" s="35"/>
      <c r="BP2327" s="35"/>
      <c r="BQ2327" s="35"/>
      <c r="BR2327" s="35"/>
    </row>
    <row r="2328" spans="9:70" x14ac:dyDescent="0.3">
      <c r="I2328" s="22"/>
      <c r="J2328" s="22"/>
      <c r="K2328" s="22"/>
      <c r="L2328" s="22"/>
      <c r="M2328" s="22"/>
      <c r="N2328" s="22"/>
      <c r="O2328" s="23"/>
      <c r="P2328" s="23"/>
      <c r="Q2328" s="23"/>
      <c r="R2328" s="22"/>
      <c r="S2328" s="22"/>
      <c r="T2328" s="24"/>
      <c r="U2328" s="24"/>
      <c r="V2328" s="24"/>
      <c r="W2328" s="24"/>
      <c r="X2328" s="25"/>
      <c r="Y2328" s="24"/>
      <c r="Z2328" s="24"/>
      <c r="AA2328" s="24"/>
      <c r="AB2328" s="24"/>
      <c r="AC2328" s="26"/>
      <c r="AD2328" s="24"/>
      <c r="AH2328" s="27"/>
      <c r="AI2328" s="28"/>
      <c r="AJ2328" s="28"/>
      <c r="AK2328" s="28"/>
      <c r="AL2328" s="29"/>
      <c r="AM2328" s="29"/>
      <c r="AO2328" s="27"/>
      <c r="AP2328" s="6"/>
      <c r="AQ2328" s="28"/>
      <c r="AR2328" s="28"/>
      <c r="AS2328" s="25"/>
      <c r="AU2328" s="24"/>
      <c r="AV2328" s="24"/>
      <c r="AW2328" s="24"/>
      <c r="AX2328" s="24"/>
      <c r="AY2328" s="24"/>
      <c r="AZ2328" s="24"/>
      <c r="BA2328" s="24"/>
      <c r="BB2328" s="31"/>
      <c r="BC2328" s="23"/>
      <c r="BD2328" s="32"/>
      <c r="BE2328" s="33"/>
      <c r="BF2328" s="33"/>
      <c r="BM2328" s="35"/>
      <c r="BO2328" s="35"/>
      <c r="BP2328" s="35"/>
      <c r="BQ2328" s="35"/>
      <c r="BR2328" s="35"/>
    </row>
    <row r="2329" spans="9:70" x14ac:dyDescent="0.3">
      <c r="I2329" s="22"/>
      <c r="J2329" s="22"/>
      <c r="K2329" s="22"/>
      <c r="L2329" s="22"/>
      <c r="M2329" s="22"/>
      <c r="N2329" s="22"/>
      <c r="O2329" s="23"/>
      <c r="P2329" s="23"/>
      <c r="Q2329" s="23"/>
      <c r="R2329" s="22"/>
      <c r="S2329" s="22"/>
      <c r="T2329" s="24"/>
      <c r="U2329" s="24"/>
      <c r="V2329" s="24"/>
      <c r="W2329" s="24"/>
      <c r="X2329" s="25"/>
      <c r="Y2329" s="24"/>
      <c r="Z2329" s="24"/>
      <c r="AA2329" s="24"/>
      <c r="AB2329" s="24"/>
      <c r="AC2329" s="26"/>
      <c r="AD2329" s="24"/>
      <c r="AH2329" s="27"/>
      <c r="AI2329" s="28"/>
      <c r="AJ2329" s="28"/>
      <c r="AK2329" s="28"/>
      <c r="AL2329" s="29"/>
      <c r="AM2329" s="29"/>
      <c r="AO2329" s="27"/>
      <c r="AP2329" s="6"/>
      <c r="AQ2329" s="28"/>
      <c r="AR2329" s="28"/>
      <c r="AS2329" s="25"/>
      <c r="AU2329" s="24"/>
      <c r="AV2329" s="24"/>
      <c r="AW2329" s="24"/>
      <c r="AX2329" s="24"/>
      <c r="AY2329" s="24"/>
      <c r="AZ2329" s="24"/>
      <c r="BA2329" s="24"/>
      <c r="BB2329" s="31"/>
      <c r="BC2329" s="23"/>
      <c r="BD2329" s="32"/>
      <c r="BE2329" s="33"/>
      <c r="BF2329" s="33"/>
      <c r="BM2329" s="35"/>
      <c r="BO2329" s="35"/>
      <c r="BP2329" s="35"/>
      <c r="BQ2329" s="35"/>
      <c r="BR2329" s="35"/>
    </row>
    <row r="2330" spans="9:70" x14ac:dyDescent="0.3">
      <c r="I2330" s="22"/>
      <c r="J2330" s="22"/>
      <c r="K2330" s="22"/>
      <c r="L2330" s="22"/>
      <c r="M2330" s="22"/>
      <c r="N2330" s="22"/>
      <c r="O2330" s="23"/>
      <c r="P2330" s="23"/>
      <c r="Q2330" s="23"/>
      <c r="R2330" s="22"/>
      <c r="S2330" s="22"/>
      <c r="T2330" s="24"/>
      <c r="U2330" s="24"/>
      <c r="V2330" s="24"/>
      <c r="W2330" s="24"/>
      <c r="X2330" s="25"/>
      <c r="Y2330" s="24"/>
      <c r="Z2330" s="24"/>
      <c r="AA2330" s="24"/>
      <c r="AB2330" s="24"/>
      <c r="AC2330" s="26"/>
      <c r="AD2330" s="24"/>
      <c r="AH2330" s="27"/>
      <c r="AI2330" s="28"/>
      <c r="AJ2330" s="28"/>
      <c r="AK2330" s="28"/>
      <c r="AL2330" s="29"/>
      <c r="AM2330" s="29"/>
      <c r="AO2330" s="27"/>
      <c r="AP2330" s="6"/>
      <c r="AQ2330" s="28"/>
      <c r="AR2330" s="28"/>
      <c r="AS2330" s="25"/>
      <c r="AU2330" s="24"/>
      <c r="AV2330" s="24"/>
      <c r="AW2330" s="24"/>
      <c r="AX2330" s="24"/>
      <c r="AY2330" s="24"/>
      <c r="AZ2330" s="24"/>
      <c r="BA2330" s="24"/>
      <c r="BB2330" s="31"/>
      <c r="BC2330" s="23"/>
      <c r="BD2330" s="32"/>
      <c r="BE2330" s="33"/>
      <c r="BF2330" s="33"/>
      <c r="BM2330" s="35"/>
      <c r="BO2330" s="35"/>
      <c r="BP2330" s="35"/>
      <c r="BQ2330" s="35"/>
      <c r="BR2330" s="35"/>
    </row>
    <row r="2331" spans="9:70" x14ac:dyDescent="0.3">
      <c r="I2331" s="22"/>
      <c r="J2331" s="22"/>
      <c r="K2331" s="22"/>
      <c r="L2331" s="22"/>
      <c r="M2331" s="22"/>
      <c r="N2331" s="22"/>
      <c r="O2331" s="23"/>
      <c r="P2331" s="23"/>
      <c r="Q2331" s="23"/>
      <c r="R2331" s="22"/>
      <c r="S2331" s="22"/>
      <c r="T2331" s="24"/>
      <c r="U2331" s="24"/>
      <c r="V2331" s="24"/>
      <c r="W2331" s="24"/>
      <c r="X2331" s="25"/>
      <c r="Y2331" s="24"/>
      <c r="Z2331" s="24"/>
      <c r="AA2331" s="24"/>
      <c r="AB2331" s="24"/>
      <c r="AC2331" s="26"/>
      <c r="AD2331" s="24"/>
      <c r="AH2331" s="27"/>
      <c r="AI2331" s="28"/>
      <c r="AJ2331" s="28"/>
      <c r="AK2331" s="28"/>
      <c r="AL2331" s="29"/>
      <c r="AM2331" s="29"/>
      <c r="AO2331" s="27"/>
      <c r="AP2331" s="6"/>
      <c r="AQ2331" s="28"/>
      <c r="AR2331" s="28"/>
      <c r="AS2331" s="25"/>
      <c r="AU2331" s="24"/>
      <c r="AV2331" s="24"/>
      <c r="AW2331" s="24"/>
      <c r="AX2331" s="24"/>
      <c r="AY2331" s="24"/>
      <c r="AZ2331" s="24"/>
      <c r="BA2331" s="24"/>
      <c r="BB2331" s="31"/>
      <c r="BC2331" s="23"/>
      <c r="BD2331" s="32"/>
      <c r="BE2331" s="33"/>
      <c r="BF2331" s="33"/>
      <c r="BM2331" s="35"/>
      <c r="BO2331" s="35"/>
      <c r="BP2331" s="35"/>
      <c r="BQ2331" s="35"/>
      <c r="BR2331" s="35"/>
    </row>
    <row r="2332" spans="9:70" x14ac:dyDescent="0.3">
      <c r="I2332" s="22"/>
      <c r="J2332" s="22"/>
      <c r="K2332" s="22"/>
      <c r="L2332" s="22"/>
      <c r="M2332" s="22"/>
      <c r="N2332" s="22"/>
      <c r="O2332" s="23"/>
      <c r="P2332" s="23"/>
      <c r="Q2332" s="23"/>
      <c r="R2332" s="22"/>
      <c r="S2332" s="22"/>
      <c r="T2332" s="24"/>
      <c r="U2332" s="24"/>
      <c r="V2332" s="24"/>
      <c r="W2332" s="24"/>
      <c r="X2332" s="25"/>
      <c r="Y2332" s="24"/>
      <c r="Z2332" s="24"/>
      <c r="AA2332" s="24"/>
      <c r="AB2332" s="24"/>
      <c r="AC2332" s="26"/>
      <c r="AD2332" s="24"/>
      <c r="AH2332" s="27"/>
      <c r="AI2332" s="28"/>
      <c r="AJ2332" s="28"/>
      <c r="AK2332" s="28"/>
      <c r="AL2332" s="29"/>
      <c r="AM2332" s="29"/>
      <c r="AO2332" s="27"/>
      <c r="AP2332" s="6"/>
      <c r="AQ2332" s="28"/>
      <c r="AR2332" s="28"/>
      <c r="AS2332" s="25"/>
      <c r="AU2332" s="24"/>
      <c r="AV2332" s="24"/>
      <c r="AW2332" s="24"/>
      <c r="AX2332" s="24"/>
      <c r="AY2332" s="24"/>
      <c r="AZ2332" s="24"/>
      <c r="BA2332" s="24"/>
      <c r="BB2332" s="31"/>
      <c r="BC2332" s="23"/>
      <c r="BD2332" s="32"/>
      <c r="BE2332" s="33"/>
      <c r="BF2332" s="33"/>
      <c r="BM2332" s="35"/>
      <c r="BO2332" s="35"/>
      <c r="BP2332" s="35"/>
      <c r="BQ2332" s="35"/>
      <c r="BR2332" s="35"/>
    </row>
    <row r="2333" spans="9:70" x14ac:dyDescent="0.3">
      <c r="I2333" s="22"/>
      <c r="J2333" s="22"/>
      <c r="K2333" s="22"/>
      <c r="L2333" s="22"/>
      <c r="M2333" s="22"/>
      <c r="N2333" s="22"/>
      <c r="O2333" s="23"/>
      <c r="P2333" s="23"/>
      <c r="Q2333" s="23"/>
      <c r="R2333" s="22"/>
      <c r="S2333" s="22"/>
      <c r="T2333" s="24"/>
      <c r="U2333" s="24"/>
      <c r="V2333" s="24"/>
      <c r="W2333" s="24"/>
      <c r="X2333" s="25"/>
      <c r="Y2333" s="24"/>
      <c r="Z2333" s="24"/>
      <c r="AA2333" s="24"/>
      <c r="AB2333" s="24"/>
      <c r="AC2333" s="26"/>
      <c r="AD2333" s="24"/>
      <c r="AH2333" s="27"/>
      <c r="AI2333" s="28"/>
      <c r="AJ2333" s="28"/>
      <c r="AK2333" s="28"/>
      <c r="AL2333" s="29"/>
      <c r="AM2333" s="29"/>
      <c r="AO2333" s="27"/>
      <c r="AP2333" s="6"/>
      <c r="AQ2333" s="28"/>
      <c r="AR2333" s="28"/>
      <c r="AS2333" s="25"/>
      <c r="AU2333" s="24"/>
      <c r="AV2333" s="24"/>
      <c r="AW2333" s="24"/>
      <c r="AX2333" s="24"/>
      <c r="AY2333" s="24"/>
      <c r="AZ2333" s="24"/>
      <c r="BA2333" s="24"/>
      <c r="BB2333" s="31"/>
      <c r="BC2333" s="23"/>
      <c r="BD2333" s="32"/>
      <c r="BE2333" s="33"/>
      <c r="BF2333" s="33"/>
      <c r="BM2333" s="35"/>
      <c r="BO2333" s="35"/>
      <c r="BP2333" s="35"/>
      <c r="BQ2333" s="35"/>
      <c r="BR2333" s="35"/>
    </row>
    <row r="2334" spans="9:70" x14ac:dyDescent="0.3">
      <c r="I2334" s="22"/>
      <c r="J2334" s="22"/>
      <c r="K2334" s="22"/>
      <c r="L2334" s="22"/>
      <c r="M2334" s="22"/>
      <c r="N2334" s="22"/>
      <c r="O2334" s="23"/>
      <c r="P2334" s="23"/>
      <c r="Q2334" s="23"/>
      <c r="R2334" s="22"/>
      <c r="S2334" s="22"/>
      <c r="T2334" s="24"/>
      <c r="U2334" s="24"/>
      <c r="V2334" s="24"/>
      <c r="W2334" s="24"/>
      <c r="X2334" s="25"/>
      <c r="Y2334" s="24"/>
      <c r="Z2334" s="24"/>
      <c r="AA2334" s="24"/>
      <c r="AB2334" s="24"/>
      <c r="AC2334" s="26"/>
      <c r="AD2334" s="24"/>
      <c r="AH2334" s="27"/>
      <c r="AI2334" s="28"/>
      <c r="AJ2334" s="28"/>
      <c r="AK2334" s="28"/>
      <c r="AL2334" s="29"/>
      <c r="AM2334" s="29"/>
      <c r="AO2334" s="27"/>
      <c r="AP2334" s="6"/>
      <c r="AQ2334" s="28"/>
      <c r="AR2334" s="28"/>
      <c r="AS2334" s="25"/>
      <c r="AU2334" s="24"/>
      <c r="AV2334" s="24"/>
      <c r="AW2334" s="24"/>
      <c r="AX2334" s="24"/>
      <c r="AY2334" s="24"/>
      <c r="AZ2334" s="24"/>
      <c r="BA2334" s="24"/>
      <c r="BB2334" s="31"/>
      <c r="BC2334" s="23"/>
      <c r="BD2334" s="32"/>
      <c r="BE2334" s="33"/>
      <c r="BF2334" s="33"/>
      <c r="BM2334" s="35"/>
      <c r="BO2334" s="35"/>
      <c r="BP2334" s="35"/>
      <c r="BQ2334" s="35"/>
      <c r="BR2334" s="35"/>
    </row>
    <row r="2335" spans="9:70" x14ac:dyDescent="0.3">
      <c r="I2335" s="22"/>
      <c r="J2335" s="22"/>
      <c r="K2335" s="22"/>
      <c r="L2335" s="22"/>
      <c r="M2335" s="22"/>
      <c r="N2335" s="22"/>
      <c r="O2335" s="23"/>
      <c r="P2335" s="23"/>
      <c r="Q2335" s="23"/>
      <c r="R2335" s="22"/>
      <c r="S2335" s="22"/>
      <c r="T2335" s="24"/>
      <c r="U2335" s="24"/>
      <c r="V2335" s="24"/>
      <c r="W2335" s="24"/>
      <c r="X2335" s="25"/>
      <c r="Y2335" s="24"/>
      <c r="Z2335" s="24"/>
      <c r="AA2335" s="24"/>
      <c r="AB2335" s="24"/>
      <c r="AC2335" s="26"/>
      <c r="AD2335" s="24"/>
      <c r="AH2335" s="27"/>
      <c r="AI2335" s="28"/>
      <c r="AJ2335" s="28"/>
      <c r="AK2335" s="28"/>
      <c r="AL2335" s="29"/>
      <c r="AM2335" s="29"/>
      <c r="AO2335" s="27"/>
      <c r="AP2335" s="6"/>
      <c r="AQ2335" s="28"/>
      <c r="AR2335" s="28"/>
      <c r="AS2335" s="25"/>
      <c r="AU2335" s="24"/>
      <c r="AV2335" s="24"/>
      <c r="AW2335" s="24"/>
      <c r="AX2335" s="24"/>
      <c r="AY2335" s="24"/>
      <c r="AZ2335" s="24"/>
      <c r="BA2335" s="24"/>
      <c r="BB2335" s="31"/>
      <c r="BC2335" s="23"/>
      <c r="BD2335" s="32"/>
      <c r="BE2335" s="33"/>
      <c r="BF2335" s="33"/>
      <c r="BM2335" s="35"/>
      <c r="BO2335" s="35"/>
      <c r="BP2335" s="35"/>
      <c r="BQ2335" s="35"/>
      <c r="BR2335" s="35"/>
    </row>
    <row r="2336" spans="9:70" x14ac:dyDescent="0.3">
      <c r="I2336" s="22"/>
      <c r="J2336" s="22"/>
      <c r="K2336" s="22"/>
      <c r="L2336" s="22"/>
      <c r="M2336" s="22"/>
      <c r="N2336" s="22"/>
      <c r="O2336" s="23"/>
      <c r="P2336" s="23"/>
      <c r="Q2336" s="23"/>
      <c r="R2336" s="22"/>
      <c r="S2336" s="22"/>
      <c r="T2336" s="24"/>
      <c r="U2336" s="24"/>
      <c r="V2336" s="24"/>
      <c r="W2336" s="24"/>
      <c r="X2336" s="25"/>
      <c r="Y2336" s="24"/>
      <c r="Z2336" s="24"/>
      <c r="AA2336" s="24"/>
      <c r="AB2336" s="24"/>
      <c r="AC2336" s="26"/>
      <c r="AD2336" s="24"/>
      <c r="AH2336" s="27"/>
      <c r="AI2336" s="28"/>
      <c r="AJ2336" s="28"/>
      <c r="AK2336" s="28"/>
      <c r="AL2336" s="29"/>
      <c r="AM2336" s="29"/>
      <c r="AO2336" s="27"/>
      <c r="AP2336" s="6"/>
      <c r="AQ2336" s="28"/>
      <c r="AR2336" s="28"/>
      <c r="AS2336" s="25"/>
      <c r="AU2336" s="24"/>
      <c r="AV2336" s="24"/>
      <c r="AW2336" s="24"/>
      <c r="AX2336" s="24"/>
      <c r="AY2336" s="24"/>
      <c r="AZ2336" s="24"/>
      <c r="BA2336" s="24"/>
      <c r="BB2336" s="31"/>
      <c r="BC2336" s="23"/>
      <c r="BD2336" s="32"/>
      <c r="BE2336" s="33"/>
      <c r="BF2336" s="33"/>
      <c r="BM2336" s="35"/>
      <c r="BO2336" s="35"/>
      <c r="BP2336" s="35"/>
      <c r="BQ2336" s="35"/>
      <c r="BR2336" s="35"/>
    </row>
    <row r="2337" spans="9:70" x14ac:dyDescent="0.3">
      <c r="I2337" s="22"/>
      <c r="J2337" s="22"/>
      <c r="K2337" s="22"/>
      <c r="L2337" s="22"/>
      <c r="M2337" s="22"/>
      <c r="N2337" s="22"/>
      <c r="O2337" s="23"/>
      <c r="P2337" s="23"/>
      <c r="Q2337" s="23"/>
      <c r="R2337" s="22"/>
      <c r="S2337" s="22"/>
      <c r="T2337" s="24"/>
      <c r="U2337" s="24"/>
      <c r="V2337" s="24"/>
      <c r="W2337" s="24"/>
      <c r="X2337" s="25"/>
      <c r="Y2337" s="24"/>
      <c r="Z2337" s="24"/>
      <c r="AA2337" s="24"/>
      <c r="AB2337" s="24"/>
      <c r="AC2337" s="26"/>
      <c r="AD2337" s="24"/>
      <c r="AH2337" s="27"/>
      <c r="AI2337" s="28"/>
      <c r="AJ2337" s="28"/>
      <c r="AK2337" s="28"/>
      <c r="AL2337" s="29"/>
      <c r="AM2337" s="29"/>
      <c r="AO2337" s="27"/>
      <c r="AP2337" s="6"/>
      <c r="AQ2337" s="28"/>
      <c r="AR2337" s="28"/>
      <c r="AS2337" s="25"/>
      <c r="AU2337" s="24"/>
      <c r="AV2337" s="24"/>
      <c r="AW2337" s="24"/>
      <c r="AX2337" s="24"/>
      <c r="AY2337" s="24"/>
      <c r="AZ2337" s="24"/>
      <c r="BA2337" s="24"/>
      <c r="BB2337" s="31"/>
      <c r="BC2337" s="23"/>
      <c r="BD2337" s="32"/>
      <c r="BE2337" s="33"/>
      <c r="BF2337" s="33"/>
      <c r="BM2337" s="35"/>
      <c r="BO2337" s="35"/>
      <c r="BP2337" s="35"/>
      <c r="BQ2337" s="35"/>
      <c r="BR2337" s="35"/>
    </row>
    <row r="2338" spans="9:70" x14ac:dyDescent="0.3">
      <c r="I2338" s="22"/>
      <c r="J2338" s="22"/>
      <c r="K2338" s="22"/>
      <c r="L2338" s="22"/>
      <c r="M2338" s="22"/>
      <c r="N2338" s="22"/>
      <c r="O2338" s="23"/>
      <c r="P2338" s="23"/>
      <c r="Q2338" s="23"/>
      <c r="R2338" s="22"/>
      <c r="S2338" s="22"/>
      <c r="T2338" s="24"/>
      <c r="U2338" s="24"/>
      <c r="V2338" s="24"/>
      <c r="W2338" s="24"/>
      <c r="X2338" s="25"/>
      <c r="Y2338" s="24"/>
      <c r="Z2338" s="24"/>
      <c r="AA2338" s="24"/>
      <c r="AB2338" s="24"/>
      <c r="AC2338" s="26"/>
      <c r="AD2338" s="24"/>
      <c r="AH2338" s="27"/>
      <c r="AI2338" s="28"/>
      <c r="AJ2338" s="28"/>
      <c r="AK2338" s="28"/>
      <c r="AL2338" s="29"/>
      <c r="AM2338" s="29"/>
      <c r="AO2338" s="27"/>
      <c r="AP2338" s="6"/>
      <c r="AQ2338" s="28"/>
      <c r="AR2338" s="28"/>
      <c r="AS2338" s="25"/>
      <c r="AU2338" s="24"/>
      <c r="AV2338" s="24"/>
      <c r="AW2338" s="24"/>
      <c r="AX2338" s="24"/>
      <c r="AY2338" s="24"/>
      <c r="AZ2338" s="24"/>
      <c r="BA2338" s="24"/>
      <c r="BB2338" s="31"/>
      <c r="BC2338" s="23"/>
      <c r="BD2338" s="32"/>
      <c r="BE2338" s="33"/>
      <c r="BF2338" s="33"/>
      <c r="BM2338" s="35"/>
      <c r="BO2338" s="35"/>
      <c r="BP2338" s="35"/>
      <c r="BQ2338" s="35"/>
      <c r="BR2338" s="35"/>
    </row>
    <row r="2339" spans="9:70" x14ac:dyDescent="0.3">
      <c r="I2339" s="22"/>
      <c r="J2339" s="22"/>
      <c r="K2339" s="22"/>
      <c r="L2339" s="22"/>
      <c r="M2339" s="22"/>
      <c r="N2339" s="22"/>
      <c r="O2339" s="23"/>
      <c r="P2339" s="23"/>
      <c r="Q2339" s="23"/>
      <c r="R2339" s="22"/>
      <c r="S2339" s="22"/>
      <c r="T2339" s="24"/>
      <c r="U2339" s="24"/>
      <c r="V2339" s="24"/>
      <c r="W2339" s="24"/>
      <c r="X2339" s="25"/>
      <c r="Y2339" s="24"/>
      <c r="Z2339" s="24"/>
      <c r="AA2339" s="24"/>
      <c r="AB2339" s="24"/>
      <c r="AC2339" s="26"/>
      <c r="AD2339" s="24"/>
      <c r="AH2339" s="27"/>
      <c r="AI2339" s="28"/>
      <c r="AJ2339" s="28"/>
      <c r="AK2339" s="28"/>
      <c r="AL2339" s="29"/>
      <c r="AM2339" s="29"/>
      <c r="AO2339" s="27"/>
      <c r="AP2339" s="6"/>
      <c r="AQ2339" s="28"/>
      <c r="AR2339" s="28"/>
      <c r="AS2339" s="25"/>
      <c r="AU2339" s="24"/>
      <c r="AV2339" s="24"/>
      <c r="AW2339" s="24"/>
      <c r="AX2339" s="24"/>
      <c r="AY2339" s="24"/>
      <c r="AZ2339" s="24"/>
      <c r="BA2339" s="24"/>
      <c r="BB2339" s="31"/>
      <c r="BC2339" s="23"/>
      <c r="BD2339" s="32"/>
      <c r="BE2339" s="33"/>
      <c r="BF2339" s="33"/>
      <c r="BM2339" s="35"/>
      <c r="BO2339" s="35"/>
      <c r="BP2339" s="35"/>
      <c r="BQ2339" s="35"/>
      <c r="BR2339" s="35"/>
    </row>
    <row r="2340" spans="9:70" x14ac:dyDescent="0.3">
      <c r="I2340" s="22"/>
      <c r="J2340" s="22"/>
      <c r="K2340" s="22"/>
      <c r="L2340" s="22"/>
      <c r="M2340" s="22"/>
      <c r="N2340" s="22"/>
      <c r="O2340" s="23"/>
      <c r="P2340" s="23"/>
      <c r="Q2340" s="23"/>
      <c r="R2340" s="22"/>
      <c r="S2340" s="22"/>
      <c r="T2340" s="24"/>
      <c r="U2340" s="24"/>
      <c r="V2340" s="24"/>
      <c r="W2340" s="24"/>
      <c r="X2340" s="25"/>
      <c r="Y2340" s="24"/>
      <c r="Z2340" s="24"/>
      <c r="AA2340" s="24"/>
      <c r="AB2340" s="24"/>
      <c r="AC2340" s="26"/>
      <c r="AD2340" s="24"/>
      <c r="AH2340" s="27"/>
      <c r="AI2340" s="28"/>
      <c r="AJ2340" s="28"/>
      <c r="AK2340" s="28"/>
      <c r="AL2340" s="29"/>
      <c r="AM2340" s="29"/>
      <c r="AO2340" s="27"/>
      <c r="AP2340" s="6"/>
      <c r="AQ2340" s="28"/>
      <c r="AR2340" s="28"/>
      <c r="AS2340" s="25"/>
      <c r="AU2340" s="24"/>
      <c r="AV2340" s="24"/>
      <c r="AW2340" s="24"/>
      <c r="AX2340" s="24"/>
      <c r="AY2340" s="24"/>
      <c r="AZ2340" s="24"/>
      <c r="BA2340" s="24"/>
      <c r="BB2340" s="31"/>
      <c r="BC2340" s="23"/>
      <c r="BD2340" s="32"/>
      <c r="BE2340" s="33"/>
      <c r="BF2340" s="33"/>
      <c r="BM2340" s="35"/>
      <c r="BO2340" s="35"/>
      <c r="BP2340" s="35"/>
      <c r="BQ2340" s="35"/>
      <c r="BR2340" s="35"/>
    </row>
    <row r="2341" spans="9:70" x14ac:dyDescent="0.3">
      <c r="I2341" s="22"/>
      <c r="J2341" s="22"/>
      <c r="K2341" s="22"/>
      <c r="L2341" s="22"/>
      <c r="M2341" s="22"/>
      <c r="N2341" s="22"/>
      <c r="O2341" s="23"/>
      <c r="P2341" s="23"/>
      <c r="Q2341" s="23"/>
      <c r="R2341" s="22"/>
      <c r="S2341" s="22"/>
      <c r="T2341" s="24"/>
      <c r="U2341" s="24"/>
      <c r="V2341" s="24"/>
      <c r="W2341" s="24"/>
      <c r="X2341" s="25"/>
      <c r="Y2341" s="24"/>
      <c r="Z2341" s="24"/>
      <c r="AA2341" s="24"/>
      <c r="AB2341" s="24"/>
      <c r="AC2341" s="26"/>
      <c r="AD2341" s="24"/>
      <c r="AH2341" s="27"/>
      <c r="AI2341" s="28"/>
      <c r="AJ2341" s="28"/>
      <c r="AK2341" s="28"/>
      <c r="AL2341" s="29"/>
      <c r="AM2341" s="29"/>
      <c r="AO2341" s="27"/>
      <c r="AP2341" s="6"/>
      <c r="AQ2341" s="28"/>
      <c r="AR2341" s="28"/>
      <c r="AS2341" s="25"/>
      <c r="AU2341" s="24"/>
      <c r="AV2341" s="24"/>
      <c r="AW2341" s="24"/>
      <c r="AX2341" s="24"/>
      <c r="AY2341" s="24"/>
      <c r="AZ2341" s="24"/>
      <c r="BA2341" s="24"/>
      <c r="BB2341" s="31"/>
      <c r="BC2341" s="23"/>
      <c r="BD2341" s="32"/>
      <c r="BE2341" s="33"/>
      <c r="BF2341" s="33"/>
      <c r="BM2341" s="35"/>
      <c r="BO2341" s="35"/>
      <c r="BP2341" s="35"/>
      <c r="BQ2341" s="35"/>
      <c r="BR2341" s="35"/>
    </row>
    <row r="2342" spans="9:70" x14ac:dyDescent="0.3">
      <c r="I2342" s="22"/>
      <c r="J2342" s="22"/>
      <c r="K2342" s="22"/>
      <c r="L2342" s="22"/>
      <c r="M2342" s="22"/>
      <c r="N2342" s="22"/>
      <c r="O2342" s="23"/>
      <c r="P2342" s="23"/>
      <c r="Q2342" s="23"/>
      <c r="R2342" s="22"/>
      <c r="S2342" s="22"/>
      <c r="T2342" s="24"/>
      <c r="U2342" s="24"/>
      <c r="V2342" s="24"/>
      <c r="W2342" s="24"/>
      <c r="X2342" s="25"/>
      <c r="Y2342" s="24"/>
      <c r="Z2342" s="24"/>
      <c r="AA2342" s="24"/>
      <c r="AB2342" s="24"/>
      <c r="AC2342" s="26"/>
      <c r="AD2342" s="24"/>
      <c r="AH2342" s="27"/>
      <c r="AI2342" s="28"/>
      <c r="AJ2342" s="28"/>
      <c r="AK2342" s="28"/>
      <c r="AL2342" s="29"/>
      <c r="AM2342" s="29"/>
      <c r="AO2342" s="27"/>
      <c r="AP2342" s="6"/>
      <c r="AQ2342" s="28"/>
      <c r="AR2342" s="28"/>
      <c r="AS2342" s="25"/>
      <c r="AU2342" s="24"/>
      <c r="AV2342" s="24"/>
      <c r="AW2342" s="24"/>
      <c r="AX2342" s="24"/>
      <c r="AY2342" s="24"/>
      <c r="AZ2342" s="24"/>
      <c r="BA2342" s="24"/>
      <c r="BB2342" s="31"/>
      <c r="BC2342" s="23"/>
      <c r="BD2342" s="32"/>
      <c r="BE2342" s="33"/>
      <c r="BF2342" s="33"/>
      <c r="BM2342" s="35"/>
      <c r="BO2342" s="35"/>
      <c r="BP2342" s="35"/>
      <c r="BQ2342" s="35"/>
      <c r="BR2342" s="35"/>
    </row>
    <row r="2343" spans="9:70" x14ac:dyDescent="0.3">
      <c r="I2343" s="22"/>
      <c r="J2343" s="22"/>
      <c r="K2343" s="22"/>
      <c r="L2343" s="22"/>
      <c r="M2343" s="22"/>
      <c r="N2343" s="22"/>
      <c r="O2343" s="23"/>
      <c r="P2343" s="23"/>
      <c r="Q2343" s="23"/>
      <c r="R2343" s="22"/>
      <c r="S2343" s="22"/>
      <c r="T2343" s="24"/>
      <c r="U2343" s="24"/>
      <c r="V2343" s="24"/>
      <c r="W2343" s="24"/>
      <c r="X2343" s="25"/>
      <c r="Y2343" s="24"/>
      <c r="Z2343" s="24"/>
      <c r="AA2343" s="24"/>
      <c r="AB2343" s="24"/>
      <c r="AC2343" s="26"/>
      <c r="AD2343" s="24"/>
      <c r="AH2343" s="27"/>
      <c r="AI2343" s="28"/>
      <c r="AJ2343" s="28"/>
      <c r="AK2343" s="28"/>
      <c r="AL2343" s="29"/>
      <c r="AM2343" s="29"/>
      <c r="AO2343" s="27"/>
      <c r="AP2343" s="6"/>
      <c r="AQ2343" s="28"/>
      <c r="AR2343" s="28"/>
      <c r="AS2343" s="25"/>
      <c r="AU2343" s="24"/>
      <c r="AV2343" s="24"/>
      <c r="AW2343" s="24"/>
      <c r="AX2343" s="24"/>
      <c r="AY2343" s="24"/>
      <c r="AZ2343" s="24"/>
      <c r="BA2343" s="24"/>
      <c r="BB2343" s="31"/>
      <c r="BC2343" s="23"/>
      <c r="BD2343" s="32"/>
      <c r="BE2343" s="33"/>
      <c r="BF2343" s="33"/>
      <c r="BM2343" s="35"/>
      <c r="BO2343" s="35"/>
      <c r="BP2343" s="35"/>
      <c r="BQ2343" s="35"/>
      <c r="BR2343" s="35"/>
    </row>
    <row r="2344" spans="9:70" x14ac:dyDescent="0.3">
      <c r="I2344" s="22"/>
      <c r="J2344" s="22"/>
      <c r="K2344" s="22"/>
      <c r="L2344" s="22"/>
      <c r="M2344" s="22"/>
      <c r="N2344" s="22"/>
      <c r="O2344" s="23"/>
      <c r="P2344" s="23"/>
      <c r="Q2344" s="23"/>
      <c r="R2344" s="22"/>
      <c r="S2344" s="22"/>
      <c r="T2344" s="24"/>
      <c r="U2344" s="24"/>
      <c r="V2344" s="24"/>
      <c r="W2344" s="24"/>
      <c r="X2344" s="25"/>
      <c r="Y2344" s="24"/>
      <c r="Z2344" s="24"/>
      <c r="AA2344" s="24"/>
      <c r="AB2344" s="24"/>
      <c r="AC2344" s="26"/>
      <c r="AD2344" s="24"/>
      <c r="AH2344" s="27"/>
      <c r="AI2344" s="28"/>
      <c r="AJ2344" s="28"/>
      <c r="AK2344" s="28"/>
      <c r="AL2344" s="29"/>
      <c r="AM2344" s="29"/>
      <c r="AO2344" s="27"/>
      <c r="AP2344" s="6"/>
      <c r="AQ2344" s="28"/>
      <c r="AR2344" s="28"/>
      <c r="AS2344" s="25"/>
      <c r="AU2344" s="24"/>
      <c r="AV2344" s="24"/>
      <c r="AW2344" s="24"/>
      <c r="AX2344" s="24"/>
      <c r="AY2344" s="24"/>
      <c r="AZ2344" s="24"/>
      <c r="BA2344" s="24"/>
      <c r="BB2344" s="31"/>
      <c r="BC2344" s="23"/>
      <c r="BD2344" s="32"/>
      <c r="BE2344" s="33"/>
      <c r="BF2344" s="33"/>
      <c r="BM2344" s="35"/>
      <c r="BO2344" s="35"/>
      <c r="BP2344" s="35"/>
      <c r="BQ2344" s="35"/>
      <c r="BR2344" s="35"/>
    </row>
    <row r="2345" spans="9:70" x14ac:dyDescent="0.3">
      <c r="I2345" s="22"/>
      <c r="J2345" s="22"/>
      <c r="K2345" s="22"/>
      <c r="L2345" s="22"/>
      <c r="M2345" s="22"/>
      <c r="N2345" s="22"/>
      <c r="O2345" s="23"/>
      <c r="P2345" s="23"/>
      <c r="Q2345" s="23"/>
      <c r="R2345" s="22"/>
      <c r="S2345" s="22"/>
      <c r="T2345" s="24"/>
      <c r="U2345" s="24"/>
      <c r="V2345" s="24"/>
      <c r="W2345" s="24"/>
      <c r="X2345" s="25"/>
      <c r="Y2345" s="24"/>
      <c r="Z2345" s="24"/>
      <c r="AA2345" s="24"/>
      <c r="AB2345" s="24"/>
      <c r="AC2345" s="26"/>
      <c r="AD2345" s="24"/>
      <c r="AH2345" s="27"/>
      <c r="AI2345" s="28"/>
      <c r="AJ2345" s="28"/>
      <c r="AK2345" s="28"/>
      <c r="AL2345" s="29"/>
      <c r="AM2345" s="29"/>
      <c r="AO2345" s="27"/>
      <c r="AP2345" s="6"/>
      <c r="AQ2345" s="28"/>
      <c r="AR2345" s="28"/>
      <c r="AS2345" s="25"/>
      <c r="AU2345" s="24"/>
      <c r="AV2345" s="24"/>
      <c r="AW2345" s="24"/>
      <c r="AX2345" s="24"/>
      <c r="AY2345" s="24"/>
      <c r="AZ2345" s="24"/>
      <c r="BA2345" s="24"/>
      <c r="BB2345" s="31"/>
      <c r="BC2345" s="23"/>
      <c r="BD2345" s="32"/>
      <c r="BE2345" s="33"/>
      <c r="BF2345" s="33"/>
      <c r="BM2345" s="35"/>
      <c r="BO2345" s="35"/>
      <c r="BP2345" s="35"/>
      <c r="BQ2345" s="35"/>
      <c r="BR2345" s="35"/>
    </row>
    <row r="2346" spans="9:70" x14ac:dyDescent="0.3">
      <c r="I2346" s="22"/>
      <c r="J2346" s="22"/>
      <c r="K2346" s="22"/>
      <c r="L2346" s="22"/>
      <c r="M2346" s="22"/>
      <c r="N2346" s="22"/>
      <c r="O2346" s="23"/>
      <c r="P2346" s="23"/>
      <c r="Q2346" s="23"/>
      <c r="R2346" s="22"/>
      <c r="S2346" s="22"/>
      <c r="T2346" s="24"/>
      <c r="U2346" s="24"/>
      <c r="V2346" s="24"/>
      <c r="W2346" s="24"/>
      <c r="X2346" s="25"/>
      <c r="Y2346" s="24"/>
      <c r="Z2346" s="24"/>
      <c r="AA2346" s="24"/>
      <c r="AB2346" s="24"/>
      <c r="AC2346" s="26"/>
      <c r="AD2346" s="24"/>
      <c r="AH2346" s="27"/>
      <c r="AI2346" s="28"/>
      <c r="AJ2346" s="28"/>
      <c r="AK2346" s="28"/>
      <c r="AL2346" s="29"/>
      <c r="AM2346" s="29"/>
      <c r="AO2346" s="27"/>
      <c r="AP2346" s="6"/>
      <c r="AQ2346" s="28"/>
      <c r="AR2346" s="28"/>
      <c r="AS2346" s="25"/>
      <c r="AU2346" s="24"/>
      <c r="AV2346" s="24"/>
      <c r="AW2346" s="24"/>
      <c r="AX2346" s="24"/>
      <c r="AY2346" s="24"/>
      <c r="AZ2346" s="24"/>
      <c r="BA2346" s="24"/>
      <c r="BB2346" s="31"/>
      <c r="BC2346" s="23"/>
      <c r="BD2346" s="32"/>
      <c r="BE2346" s="33"/>
      <c r="BF2346" s="33"/>
      <c r="BM2346" s="35"/>
      <c r="BO2346" s="35"/>
      <c r="BP2346" s="35"/>
      <c r="BQ2346" s="35"/>
      <c r="BR2346" s="35"/>
    </row>
    <row r="2347" spans="9:70" x14ac:dyDescent="0.3">
      <c r="I2347" s="22"/>
      <c r="J2347" s="22"/>
      <c r="K2347" s="22"/>
      <c r="L2347" s="22"/>
      <c r="M2347" s="22"/>
      <c r="N2347" s="22"/>
      <c r="O2347" s="23"/>
      <c r="P2347" s="23"/>
      <c r="Q2347" s="23"/>
      <c r="R2347" s="22"/>
      <c r="S2347" s="22"/>
      <c r="T2347" s="24"/>
      <c r="U2347" s="24"/>
      <c r="V2347" s="24"/>
      <c r="W2347" s="24"/>
      <c r="X2347" s="25"/>
      <c r="Y2347" s="24"/>
      <c r="Z2347" s="24"/>
      <c r="AA2347" s="24"/>
      <c r="AB2347" s="24"/>
      <c r="AC2347" s="26"/>
      <c r="AD2347" s="24"/>
      <c r="AH2347" s="27"/>
      <c r="AI2347" s="28"/>
      <c r="AJ2347" s="28"/>
      <c r="AK2347" s="28"/>
      <c r="AL2347" s="29"/>
      <c r="AM2347" s="29"/>
      <c r="AO2347" s="27"/>
      <c r="AP2347" s="6"/>
      <c r="AQ2347" s="28"/>
      <c r="AR2347" s="28"/>
      <c r="AS2347" s="25"/>
      <c r="AU2347" s="24"/>
      <c r="AV2347" s="24"/>
      <c r="AW2347" s="24"/>
      <c r="AX2347" s="24"/>
      <c r="AY2347" s="24"/>
      <c r="AZ2347" s="24"/>
      <c r="BA2347" s="24"/>
      <c r="BB2347" s="31"/>
      <c r="BC2347" s="23"/>
      <c r="BD2347" s="32"/>
      <c r="BE2347" s="33"/>
      <c r="BF2347" s="33"/>
      <c r="BM2347" s="35"/>
      <c r="BO2347" s="35"/>
      <c r="BP2347" s="35"/>
      <c r="BQ2347" s="35"/>
      <c r="BR2347" s="35"/>
    </row>
    <row r="2348" spans="9:70" x14ac:dyDescent="0.3">
      <c r="I2348" s="22"/>
      <c r="J2348" s="22"/>
      <c r="K2348" s="22"/>
      <c r="L2348" s="22"/>
      <c r="M2348" s="22"/>
      <c r="N2348" s="22"/>
      <c r="O2348" s="23"/>
      <c r="P2348" s="23"/>
      <c r="Q2348" s="23"/>
      <c r="R2348" s="22"/>
      <c r="S2348" s="22"/>
      <c r="T2348" s="24"/>
      <c r="U2348" s="24"/>
      <c r="V2348" s="24"/>
      <c r="W2348" s="24"/>
      <c r="X2348" s="25"/>
      <c r="Y2348" s="24"/>
      <c r="Z2348" s="24"/>
      <c r="AA2348" s="24"/>
      <c r="AB2348" s="24"/>
      <c r="AC2348" s="26"/>
      <c r="AD2348" s="24"/>
      <c r="AH2348" s="27"/>
      <c r="AI2348" s="28"/>
      <c r="AJ2348" s="28"/>
      <c r="AK2348" s="28"/>
      <c r="AL2348" s="29"/>
      <c r="AM2348" s="29"/>
      <c r="AO2348" s="27"/>
      <c r="AP2348" s="6"/>
      <c r="AQ2348" s="28"/>
      <c r="AR2348" s="28"/>
      <c r="AS2348" s="25"/>
      <c r="AU2348" s="24"/>
      <c r="AV2348" s="24"/>
      <c r="AW2348" s="24"/>
      <c r="AX2348" s="24"/>
      <c r="AY2348" s="24"/>
      <c r="AZ2348" s="24"/>
      <c r="BA2348" s="24"/>
      <c r="BB2348" s="31"/>
      <c r="BC2348" s="23"/>
      <c r="BD2348" s="32"/>
      <c r="BE2348" s="33"/>
      <c r="BF2348" s="33"/>
      <c r="BM2348" s="35"/>
      <c r="BO2348" s="35"/>
      <c r="BP2348" s="35"/>
      <c r="BQ2348" s="35"/>
      <c r="BR2348" s="35"/>
    </row>
    <row r="2349" spans="9:70" x14ac:dyDescent="0.3">
      <c r="I2349" s="22"/>
      <c r="J2349" s="22"/>
      <c r="K2349" s="22"/>
      <c r="L2349" s="22"/>
      <c r="M2349" s="22"/>
      <c r="N2349" s="22"/>
      <c r="O2349" s="23"/>
      <c r="P2349" s="23"/>
      <c r="Q2349" s="23"/>
      <c r="R2349" s="22"/>
      <c r="S2349" s="22"/>
      <c r="T2349" s="24"/>
      <c r="U2349" s="24"/>
      <c r="V2349" s="24"/>
      <c r="W2349" s="24"/>
      <c r="X2349" s="25"/>
      <c r="Y2349" s="24"/>
      <c r="Z2349" s="24"/>
      <c r="AA2349" s="24"/>
      <c r="AB2349" s="24"/>
      <c r="AC2349" s="26"/>
      <c r="AD2349" s="24"/>
      <c r="AH2349" s="27"/>
      <c r="AI2349" s="28"/>
      <c r="AJ2349" s="28"/>
      <c r="AK2349" s="28"/>
      <c r="AL2349" s="29"/>
      <c r="AM2349" s="29"/>
      <c r="AO2349" s="27"/>
      <c r="AP2349" s="6"/>
      <c r="AQ2349" s="28"/>
      <c r="AR2349" s="28"/>
      <c r="AS2349" s="25"/>
      <c r="AU2349" s="24"/>
      <c r="AV2349" s="24"/>
      <c r="AW2349" s="24"/>
      <c r="AX2349" s="24"/>
      <c r="AY2349" s="24"/>
      <c r="AZ2349" s="24"/>
      <c r="BA2349" s="24"/>
      <c r="BB2349" s="31"/>
      <c r="BC2349" s="23"/>
      <c r="BD2349" s="32"/>
      <c r="BE2349" s="33"/>
      <c r="BF2349" s="33"/>
      <c r="BM2349" s="35"/>
      <c r="BO2349" s="35"/>
      <c r="BP2349" s="35"/>
      <c r="BQ2349" s="35"/>
      <c r="BR2349" s="35"/>
    </row>
    <row r="2350" spans="9:70" x14ac:dyDescent="0.3">
      <c r="I2350" s="22"/>
      <c r="J2350" s="22"/>
      <c r="K2350" s="22"/>
      <c r="L2350" s="22"/>
      <c r="M2350" s="22"/>
      <c r="N2350" s="22"/>
      <c r="O2350" s="23"/>
      <c r="P2350" s="23"/>
      <c r="Q2350" s="23"/>
      <c r="R2350" s="22"/>
      <c r="S2350" s="22"/>
      <c r="T2350" s="24"/>
      <c r="U2350" s="24"/>
      <c r="V2350" s="24"/>
      <c r="W2350" s="24"/>
      <c r="X2350" s="25"/>
      <c r="Y2350" s="24"/>
      <c r="Z2350" s="24"/>
      <c r="AA2350" s="24"/>
      <c r="AB2350" s="24"/>
      <c r="AC2350" s="26"/>
      <c r="AD2350" s="24"/>
      <c r="AH2350" s="27"/>
      <c r="AI2350" s="28"/>
      <c r="AJ2350" s="28"/>
      <c r="AK2350" s="28"/>
      <c r="AL2350" s="29"/>
      <c r="AM2350" s="29"/>
      <c r="AO2350" s="27"/>
      <c r="AP2350" s="6"/>
      <c r="AQ2350" s="28"/>
      <c r="AR2350" s="28"/>
      <c r="AS2350" s="25"/>
      <c r="AU2350" s="24"/>
      <c r="AV2350" s="24"/>
      <c r="AW2350" s="24"/>
      <c r="AX2350" s="24"/>
      <c r="AY2350" s="24"/>
      <c r="AZ2350" s="24"/>
      <c r="BA2350" s="24"/>
      <c r="BB2350" s="31"/>
      <c r="BC2350" s="23"/>
      <c r="BD2350" s="32"/>
      <c r="BE2350" s="33"/>
      <c r="BF2350" s="33"/>
      <c r="BM2350" s="35"/>
      <c r="BO2350" s="35"/>
      <c r="BP2350" s="35"/>
      <c r="BQ2350" s="35"/>
      <c r="BR2350" s="35"/>
    </row>
    <row r="2351" spans="9:70" x14ac:dyDescent="0.3">
      <c r="I2351" s="22"/>
      <c r="J2351" s="22"/>
      <c r="K2351" s="22"/>
      <c r="L2351" s="22"/>
      <c r="M2351" s="22"/>
      <c r="N2351" s="22"/>
      <c r="O2351" s="23"/>
      <c r="P2351" s="23"/>
      <c r="Q2351" s="23"/>
      <c r="R2351" s="22"/>
      <c r="S2351" s="22"/>
      <c r="T2351" s="24"/>
      <c r="U2351" s="24"/>
      <c r="V2351" s="24"/>
      <c r="W2351" s="24"/>
      <c r="X2351" s="25"/>
      <c r="Y2351" s="24"/>
      <c r="Z2351" s="24"/>
      <c r="AA2351" s="24"/>
      <c r="AB2351" s="24"/>
      <c r="AC2351" s="26"/>
      <c r="AD2351" s="24"/>
      <c r="AH2351" s="27"/>
      <c r="AI2351" s="28"/>
      <c r="AJ2351" s="28"/>
      <c r="AK2351" s="28"/>
      <c r="AL2351" s="29"/>
      <c r="AM2351" s="29"/>
      <c r="AO2351" s="27"/>
      <c r="AP2351" s="6"/>
      <c r="AQ2351" s="28"/>
      <c r="AR2351" s="28"/>
      <c r="AS2351" s="25"/>
      <c r="AU2351" s="24"/>
      <c r="AV2351" s="24"/>
      <c r="AW2351" s="24"/>
      <c r="AX2351" s="24"/>
      <c r="AY2351" s="24"/>
      <c r="AZ2351" s="24"/>
      <c r="BA2351" s="24"/>
      <c r="BB2351" s="31"/>
      <c r="BC2351" s="23"/>
      <c r="BD2351" s="32"/>
      <c r="BE2351" s="33"/>
      <c r="BF2351" s="33"/>
      <c r="BM2351" s="35"/>
      <c r="BO2351" s="35"/>
      <c r="BP2351" s="35"/>
      <c r="BQ2351" s="35"/>
      <c r="BR2351" s="35"/>
    </row>
    <row r="2352" spans="9:70" x14ac:dyDescent="0.3">
      <c r="I2352" s="22"/>
      <c r="J2352" s="22"/>
      <c r="K2352" s="22"/>
      <c r="L2352" s="22"/>
      <c r="M2352" s="22"/>
      <c r="N2352" s="22"/>
      <c r="O2352" s="23"/>
      <c r="P2352" s="23"/>
      <c r="Q2352" s="23"/>
      <c r="R2352" s="22"/>
      <c r="S2352" s="22"/>
      <c r="T2352" s="24"/>
      <c r="U2352" s="24"/>
      <c r="V2352" s="24"/>
      <c r="W2352" s="24"/>
      <c r="X2352" s="25"/>
      <c r="Y2352" s="24"/>
      <c r="Z2352" s="24"/>
      <c r="AA2352" s="24"/>
      <c r="AB2352" s="24"/>
      <c r="AC2352" s="26"/>
      <c r="AD2352" s="24"/>
      <c r="AH2352" s="27"/>
      <c r="AI2352" s="28"/>
      <c r="AJ2352" s="28"/>
      <c r="AK2352" s="28"/>
      <c r="AL2352" s="29"/>
      <c r="AM2352" s="29"/>
      <c r="AO2352" s="27"/>
      <c r="AP2352" s="6"/>
      <c r="AQ2352" s="28"/>
      <c r="AR2352" s="28"/>
      <c r="AS2352" s="25"/>
      <c r="AU2352" s="24"/>
      <c r="AV2352" s="24"/>
      <c r="AW2352" s="24"/>
      <c r="AX2352" s="24"/>
      <c r="AY2352" s="24"/>
      <c r="AZ2352" s="24"/>
      <c r="BA2352" s="24"/>
      <c r="BB2352" s="31"/>
      <c r="BC2352" s="23"/>
      <c r="BD2352" s="32"/>
      <c r="BE2352" s="33"/>
      <c r="BF2352" s="33"/>
      <c r="BM2352" s="35"/>
      <c r="BO2352" s="35"/>
      <c r="BP2352" s="35"/>
      <c r="BQ2352" s="35"/>
      <c r="BR2352" s="35"/>
    </row>
    <row r="2353" spans="9:70" x14ac:dyDescent="0.3">
      <c r="I2353" s="22"/>
      <c r="J2353" s="22"/>
      <c r="K2353" s="22"/>
      <c r="L2353" s="22"/>
      <c r="M2353" s="22"/>
      <c r="N2353" s="22"/>
      <c r="O2353" s="23"/>
      <c r="P2353" s="23"/>
      <c r="Q2353" s="23"/>
      <c r="R2353" s="22"/>
      <c r="S2353" s="22"/>
      <c r="T2353" s="24"/>
      <c r="U2353" s="24"/>
      <c r="V2353" s="24"/>
      <c r="W2353" s="24"/>
      <c r="X2353" s="25"/>
      <c r="Y2353" s="24"/>
      <c r="Z2353" s="24"/>
      <c r="AA2353" s="24"/>
      <c r="AB2353" s="24"/>
      <c r="AC2353" s="26"/>
      <c r="AD2353" s="24"/>
      <c r="AH2353" s="27"/>
      <c r="AI2353" s="28"/>
      <c r="AJ2353" s="28"/>
      <c r="AK2353" s="28"/>
      <c r="AL2353" s="29"/>
      <c r="AM2353" s="29"/>
      <c r="AO2353" s="27"/>
      <c r="AP2353" s="6"/>
      <c r="AQ2353" s="28"/>
      <c r="AR2353" s="28"/>
      <c r="AS2353" s="25"/>
      <c r="AU2353" s="24"/>
      <c r="AV2353" s="24"/>
      <c r="AW2353" s="24"/>
      <c r="AX2353" s="24"/>
      <c r="AY2353" s="24"/>
      <c r="AZ2353" s="24"/>
      <c r="BA2353" s="24"/>
      <c r="BB2353" s="31"/>
      <c r="BC2353" s="23"/>
      <c r="BD2353" s="32"/>
      <c r="BE2353" s="33"/>
      <c r="BF2353" s="33"/>
      <c r="BM2353" s="35"/>
      <c r="BO2353" s="35"/>
      <c r="BP2353" s="35"/>
      <c r="BQ2353" s="35"/>
      <c r="BR2353" s="35"/>
    </row>
    <row r="2354" spans="9:70" x14ac:dyDescent="0.3">
      <c r="I2354" s="22"/>
      <c r="J2354" s="22"/>
      <c r="K2354" s="22"/>
      <c r="L2354" s="22"/>
      <c r="M2354" s="22"/>
      <c r="N2354" s="22"/>
      <c r="O2354" s="23"/>
      <c r="P2354" s="23"/>
      <c r="Q2354" s="23"/>
      <c r="R2354" s="22"/>
      <c r="S2354" s="22"/>
      <c r="T2354" s="24"/>
      <c r="U2354" s="24"/>
      <c r="V2354" s="24"/>
      <c r="W2354" s="24"/>
      <c r="X2354" s="25"/>
      <c r="Y2354" s="24"/>
      <c r="Z2354" s="24"/>
      <c r="AA2354" s="24"/>
      <c r="AB2354" s="24"/>
      <c r="AC2354" s="26"/>
      <c r="AD2354" s="24"/>
      <c r="AH2354" s="27"/>
      <c r="AI2354" s="28"/>
      <c r="AJ2354" s="28"/>
      <c r="AK2354" s="28"/>
      <c r="AL2354" s="29"/>
      <c r="AM2354" s="29"/>
      <c r="AO2354" s="27"/>
      <c r="AP2354" s="6"/>
      <c r="AQ2354" s="28"/>
      <c r="AR2354" s="28"/>
      <c r="AS2354" s="25"/>
      <c r="AU2354" s="24"/>
      <c r="AV2354" s="24"/>
      <c r="AW2354" s="24"/>
      <c r="AX2354" s="24"/>
      <c r="AY2354" s="24"/>
      <c r="AZ2354" s="24"/>
      <c r="BA2354" s="24"/>
      <c r="BB2354" s="31"/>
      <c r="BC2354" s="23"/>
      <c r="BD2354" s="32"/>
      <c r="BE2354" s="33"/>
      <c r="BF2354" s="33"/>
      <c r="BM2354" s="35"/>
      <c r="BO2354" s="35"/>
      <c r="BP2354" s="35"/>
      <c r="BQ2354" s="35"/>
      <c r="BR2354" s="35"/>
    </row>
    <row r="2355" spans="9:70" x14ac:dyDescent="0.3">
      <c r="I2355" s="22"/>
      <c r="J2355" s="22"/>
      <c r="K2355" s="22"/>
      <c r="L2355" s="22"/>
      <c r="M2355" s="22"/>
      <c r="N2355" s="22"/>
      <c r="O2355" s="23"/>
      <c r="P2355" s="23"/>
      <c r="Q2355" s="23"/>
      <c r="R2355" s="22"/>
      <c r="S2355" s="22"/>
      <c r="T2355" s="24"/>
      <c r="U2355" s="24"/>
      <c r="V2355" s="24"/>
      <c r="W2355" s="24"/>
      <c r="X2355" s="25"/>
      <c r="Y2355" s="24"/>
      <c r="Z2355" s="24"/>
      <c r="AA2355" s="24"/>
      <c r="AB2355" s="24"/>
      <c r="AC2355" s="26"/>
      <c r="AD2355" s="24"/>
      <c r="AH2355" s="27"/>
      <c r="AI2355" s="28"/>
      <c r="AJ2355" s="28"/>
      <c r="AK2355" s="28"/>
      <c r="AL2355" s="29"/>
      <c r="AM2355" s="29"/>
      <c r="AO2355" s="27"/>
      <c r="AP2355" s="6"/>
      <c r="AQ2355" s="28"/>
      <c r="AR2355" s="28"/>
      <c r="AS2355" s="25"/>
      <c r="AU2355" s="24"/>
      <c r="AV2355" s="24"/>
      <c r="AW2355" s="24"/>
      <c r="AX2355" s="24"/>
      <c r="AY2355" s="24"/>
      <c r="AZ2355" s="24"/>
      <c r="BA2355" s="24"/>
      <c r="BB2355" s="31"/>
      <c r="BC2355" s="23"/>
      <c r="BD2355" s="32"/>
      <c r="BE2355" s="33"/>
      <c r="BF2355" s="33"/>
      <c r="BM2355" s="35"/>
      <c r="BO2355" s="35"/>
      <c r="BP2355" s="35"/>
      <c r="BQ2355" s="35"/>
      <c r="BR2355" s="35"/>
    </row>
    <row r="2356" spans="9:70" x14ac:dyDescent="0.3">
      <c r="I2356" s="22"/>
      <c r="J2356" s="22"/>
      <c r="K2356" s="22"/>
      <c r="L2356" s="22"/>
      <c r="M2356" s="22"/>
      <c r="N2356" s="22"/>
      <c r="O2356" s="23"/>
      <c r="P2356" s="23"/>
      <c r="Q2356" s="23"/>
      <c r="R2356" s="22"/>
      <c r="S2356" s="22"/>
      <c r="T2356" s="24"/>
      <c r="U2356" s="24"/>
      <c r="V2356" s="24"/>
      <c r="W2356" s="24"/>
      <c r="X2356" s="25"/>
      <c r="Y2356" s="24"/>
      <c r="Z2356" s="24"/>
      <c r="AA2356" s="24"/>
      <c r="AB2356" s="24"/>
      <c r="AC2356" s="26"/>
      <c r="AD2356" s="24"/>
      <c r="AH2356" s="27"/>
      <c r="AI2356" s="28"/>
      <c r="AJ2356" s="28"/>
      <c r="AK2356" s="28"/>
      <c r="AL2356" s="29"/>
      <c r="AM2356" s="29"/>
      <c r="AO2356" s="27"/>
      <c r="AP2356" s="6"/>
      <c r="AQ2356" s="28"/>
      <c r="AR2356" s="28"/>
      <c r="AS2356" s="25"/>
      <c r="AU2356" s="24"/>
      <c r="AV2356" s="24"/>
      <c r="AW2356" s="24"/>
      <c r="AX2356" s="24"/>
      <c r="AY2356" s="24"/>
      <c r="AZ2356" s="24"/>
      <c r="BA2356" s="24"/>
      <c r="BB2356" s="31"/>
      <c r="BC2356" s="23"/>
      <c r="BD2356" s="32"/>
      <c r="BE2356" s="33"/>
      <c r="BF2356" s="33"/>
      <c r="BM2356" s="35"/>
      <c r="BO2356" s="35"/>
      <c r="BP2356" s="35"/>
      <c r="BQ2356" s="35"/>
      <c r="BR2356" s="35"/>
    </row>
    <row r="2357" spans="9:70" x14ac:dyDescent="0.3">
      <c r="I2357" s="22"/>
      <c r="J2357" s="22"/>
      <c r="K2357" s="22"/>
      <c r="L2357" s="22"/>
      <c r="M2357" s="22"/>
      <c r="N2357" s="22"/>
      <c r="O2357" s="23"/>
      <c r="P2357" s="23"/>
      <c r="Q2357" s="23"/>
      <c r="R2357" s="22"/>
      <c r="S2357" s="22"/>
      <c r="T2357" s="24"/>
      <c r="U2357" s="24"/>
      <c r="V2357" s="24"/>
      <c r="W2357" s="24"/>
      <c r="X2357" s="25"/>
      <c r="Y2357" s="24"/>
      <c r="Z2357" s="24"/>
      <c r="AA2357" s="24"/>
      <c r="AB2357" s="24"/>
      <c r="AC2357" s="26"/>
      <c r="AD2357" s="24"/>
      <c r="AH2357" s="27"/>
      <c r="AI2357" s="28"/>
      <c r="AJ2357" s="28"/>
      <c r="AK2357" s="28"/>
      <c r="AL2357" s="29"/>
      <c r="AM2357" s="29"/>
      <c r="AO2357" s="27"/>
      <c r="AP2357" s="6"/>
      <c r="AQ2357" s="28"/>
      <c r="AR2357" s="28"/>
      <c r="AS2357" s="25"/>
      <c r="AU2357" s="24"/>
      <c r="AV2357" s="24"/>
      <c r="AW2357" s="24"/>
      <c r="AX2357" s="24"/>
      <c r="AY2357" s="24"/>
      <c r="AZ2357" s="24"/>
      <c r="BA2357" s="24"/>
      <c r="BB2357" s="31"/>
      <c r="BC2357" s="23"/>
      <c r="BD2357" s="32"/>
      <c r="BE2357" s="33"/>
      <c r="BF2357" s="33"/>
      <c r="BM2357" s="35"/>
      <c r="BO2357" s="35"/>
      <c r="BP2357" s="35"/>
      <c r="BQ2357" s="35"/>
      <c r="BR2357" s="35"/>
    </row>
    <row r="2358" spans="9:70" x14ac:dyDescent="0.3">
      <c r="I2358" s="22"/>
      <c r="J2358" s="22"/>
      <c r="K2358" s="22"/>
      <c r="L2358" s="22"/>
      <c r="M2358" s="22"/>
      <c r="N2358" s="22"/>
      <c r="O2358" s="23"/>
      <c r="P2358" s="23"/>
      <c r="Q2358" s="23"/>
      <c r="R2358" s="22"/>
      <c r="S2358" s="22"/>
      <c r="T2358" s="24"/>
      <c r="U2358" s="24"/>
      <c r="V2358" s="24"/>
      <c r="W2358" s="24"/>
      <c r="X2358" s="25"/>
      <c r="Y2358" s="24"/>
      <c r="Z2358" s="24"/>
      <c r="AA2358" s="24"/>
      <c r="AB2358" s="24"/>
      <c r="AC2358" s="26"/>
      <c r="AD2358" s="24"/>
      <c r="AH2358" s="27"/>
      <c r="AI2358" s="28"/>
      <c r="AJ2358" s="28"/>
      <c r="AK2358" s="28"/>
      <c r="AL2358" s="29"/>
      <c r="AM2358" s="29"/>
      <c r="AO2358" s="27"/>
      <c r="AP2358" s="6"/>
      <c r="AQ2358" s="28"/>
      <c r="AR2358" s="28"/>
      <c r="AS2358" s="25"/>
      <c r="AU2358" s="24"/>
      <c r="AV2358" s="24"/>
      <c r="AW2358" s="24"/>
      <c r="AX2358" s="24"/>
      <c r="AY2358" s="24"/>
      <c r="AZ2358" s="24"/>
      <c r="BA2358" s="24"/>
      <c r="BB2358" s="31"/>
      <c r="BC2358" s="23"/>
      <c r="BD2358" s="32"/>
      <c r="BE2358" s="33"/>
      <c r="BF2358" s="33"/>
      <c r="BM2358" s="35"/>
      <c r="BO2358" s="35"/>
      <c r="BP2358" s="35"/>
      <c r="BQ2358" s="35"/>
      <c r="BR2358" s="35"/>
    </row>
    <row r="2359" spans="9:70" x14ac:dyDescent="0.3">
      <c r="I2359" s="22"/>
      <c r="J2359" s="22"/>
      <c r="K2359" s="22"/>
      <c r="L2359" s="22"/>
      <c r="M2359" s="22"/>
      <c r="N2359" s="22"/>
      <c r="O2359" s="23"/>
      <c r="P2359" s="23"/>
      <c r="Q2359" s="23"/>
      <c r="R2359" s="22"/>
      <c r="S2359" s="22"/>
      <c r="T2359" s="24"/>
      <c r="U2359" s="24"/>
      <c r="V2359" s="24"/>
      <c r="W2359" s="24"/>
      <c r="X2359" s="25"/>
      <c r="Y2359" s="24"/>
      <c r="Z2359" s="24"/>
      <c r="AA2359" s="24"/>
      <c r="AB2359" s="24"/>
      <c r="AC2359" s="26"/>
      <c r="AD2359" s="24"/>
      <c r="AH2359" s="27"/>
      <c r="AI2359" s="28"/>
      <c r="AJ2359" s="28"/>
      <c r="AK2359" s="28"/>
      <c r="AL2359" s="29"/>
      <c r="AM2359" s="29"/>
      <c r="AO2359" s="27"/>
      <c r="AP2359" s="6"/>
      <c r="AQ2359" s="28"/>
      <c r="AR2359" s="28"/>
      <c r="AS2359" s="25"/>
      <c r="AU2359" s="24"/>
      <c r="AV2359" s="24"/>
      <c r="AW2359" s="24"/>
      <c r="AX2359" s="24"/>
      <c r="AY2359" s="24"/>
      <c r="AZ2359" s="24"/>
      <c r="BA2359" s="24"/>
      <c r="BB2359" s="31"/>
      <c r="BC2359" s="23"/>
      <c r="BD2359" s="32"/>
      <c r="BE2359" s="33"/>
      <c r="BF2359" s="33"/>
      <c r="BM2359" s="35"/>
      <c r="BO2359" s="35"/>
      <c r="BP2359" s="35"/>
      <c r="BQ2359" s="35"/>
      <c r="BR2359" s="35"/>
    </row>
    <row r="2360" spans="9:70" x14ac:dyDescent="0.3">
      <c r="I2360" s="22"/>
      <c r="J2360" s="22"/>
      <c r="K2360" s="22"/>
      <c r="L2360" s="22"/>
      <c r="M2360" s="22"/>
      <c r="N2360" s="22"/>
      <c r="O2360" s="23"/>
      <c r="P2360" s="23"/>
      <c r="Q2360" s="23"/>
      <c r="R2360" s="22"/>
      <c r="S2360" s="22"/>
      <c r="T2360" s="24"/>
      <c r="U2360" s="24"/>
      <c r="V2360" s="24"/>
      <c r="W2360" s="24"/>
      <c r="X2360" s="25"/>
      <c r="Y2360" s="24"/>
      <c r="Z2360" s="24"/>
      <c r="AA2360" s="24"/>
      <c r="AB2360" s="24"/>
      <c r="AC2360" s="26"/>
      <c r="AD2360" s="24"/>
      <c r="AH2360" s="27"/>
      <c r="AI2360" s="28"/>
      <c r="AJ2360" s="28"/>
      <c r="AK2360" s="28"/>
      <c r="AL2360" s="29"/>
      <c r="AM2360" s="29"/>
      <c r="AO2360" s="27"/>
      <c r="AP2360" s="6"/>
      <c r="AQ2360" s="28"/>
      <c r="AR2360" s="28"/>
      <c r="AS2360" s="25"/>
      <c r="AU2360" s="24"/>
      <c r="AV2360" s="24"/>
      <c r="AW2360" s="24"/>
      <c r="AX2360" s="24"/>
      <c r="AY2360" s="24"/>
      <c r="AZ2360" s="24"/>
      <c r="BA2360" s="24"/>
      <c r="BB2360" s="31"/>
      <c r="BC2360" s="23"/>
      <c r="BD2360" s="32"/>
      <c r="BE2360" s="33"/>
      <c r="BF2360" s="33"/>
      <c r="BM2360" s="35"/>
      <c r="BO2360" s="35"/>
      <c r="BP2360" s="35"/>
      <c r="BQ2360" s="35"/>
      <c r="BR2360" s="35"/>
    </row>
    <row r="2361" spans="9:70" x14ac:dyDescent="0.3">
      <c r="I2361" s="22"/>
      <c r="J2361" s="22"/>
      <c r="K2361" s="22"/>
      <c r="L2361" s="22"/>
      <c r="M2361" s="22"/>
      <c r="N2361" s="22"/>
      <c r="O2361" s="23"/>
      <c r="P2361" s="23"/>
      <c r="Q2361" s="23"/>
      <c r="R2361" s="22"/>
      <c r="S2361" s="22"/>
      <c r="T2361" s="24"/>
      <c r="U2361" s="24"/>
      <c r="V2361" s="24"/>
      <c r="W2361" s="24"/>
      <c r="X2361" s="25"/>
      <c r="Y2361" s="24"/>
      <c r="Z2361" s="24"/>
      <c r="AA2361" s="24"/>
      <c r="AB2361" s="24"/>
      <c r="AC2361" s="26"/>
      <c r="AD2361" s="24"/>
      <c r="AH2361" s="27"/>
      <c r="AI2361" s="28"/>
      <c r="AJ2361" s="28"/>
      <c r="AK2361" s="28"/>
      <c r="AL2361" s="29"/>
      <c r="AM2361" s="29"/>
      <c r="AO2361" s="27"/>
      <c r="AP2361" s="6"/>
      <c r="AQ2361" s="28"/>
      <c r="AR2361" s="28"/>
      <c r="AS2361" s="25"/>
      <c r="AU2361" s="24"/>
      <c r="AV2361" s="24"/>
      <c r="AW2361" s="24"/>
      <c r="AX2361" s="24"/>
      <c r="AY2361" s="24"/>
      <c r="AZ2361" s="24"/>
      <c r="BA2361" s="24"/>
      <c r="BB2361" s="31"/>
      <c r="BC2361" s="23"/>
      <c r="BD2361" s="32"/>
      <c r="BE2361" s="33"/>
      <c r="BF2361" s="33"/>
      <c r="BM2361" s="35"/>
      <c r="BO2361" s="35"/>
      <c r="BP2361" s="35"/>
      <c r="BQ2361" s="35"/>
      <c r="BR2361" s="35"/>
    </row>
    <row r="2362" spans="9:70" x14ac:dyDescent="0.3">
      <c r="I2362" s="22"/>
      <c r="J2362" s="22"/>
      <c r="K2362" s="22"/>
      <c r="L2362" s="22"/>
      <c r="M2362" s="22"/>
      <c r="N2362" s="22"/>
      <c r="O2362" s="23"/>
      <c r="P2362" s="23"/>
      <c r="Q2362" s="23"/>
      <c r="R2362" s="22"/>
      <c r="S2362" s="22"/>
      <c r="T2362" s="24"/>
      <c r="U2362" s="24"/>
      <c r="V2362" s="24"/>
      <c r="W2362" s="24"/>
      <c r="X2362" s="25"/>
      <c r="Y2362" s="24"/>
      <c r="Z2362" s="24"/>
      <c r="AA2362" s="24"/>
      <c r="AB2362" s="24"/>
      <c r="AC2362" s="26"/>
      <c r="AD2362" s="24"/>
      <c r="AH2362" s="27"/>
      <c r="AI2362" s="28"/>
      <c r="AJ2362" s="28"/>
      <c r="AK2362" s="28"/>
      <c r="AL2362" s="29"/>
      <c r="AM2362" s="29"/>
      <c r="AO2362" s="27"/>
      <c r="AP2362" s="6"/>
      <c r="AQ2362" s="28"/>
      <c r="AR2362" s="28"/>
      <c r="AS2362" s="25"/>
      <c r="AU2362" s="24"/>
      <c r="AV2362" s="24"/>
      <c r="AW2362" s="24"/>
      <c r="AX2362" s="24"/>
      <c r="AY2362" s="24"/>
      <c r="AZ2362" s="24"/>
      <c r="BA2362" s="24"/>
      <c r="BB2362" s="31"/>
      <c r="BC2362" s="23"/>
      <c r="BD2362" s="32"/>
      <c r="BE2362" s="33"/>
      <c r="BF2362" s="33"/>
      <c r="BM2362" s="35"/>
      <c r="BO2362" s="35"/>
      <c r="BP2362" s="35"/>
      <c r="BQ2362" s="35"/>
      <c r="BR2362" s="35"/>
    </row>
    <row r="2363" spans="9:70" x14ac:dyDescent="0.3">
      <c r="I2363" s="22"/>
      <c r="J2363" s="22"/>
      <c r="K2363" s="22"/>
      <c r="L2363" s="22"/>
      <c r="M2363" s="22"/>
      <c r="N2363" s="22"/>
      <c r="O2363" s="23"/>
      <c r="P2363" s="23"/>
      <c r="Q2363" s="23"/>
      <c r="R2363" s="22"/>
      <c r="S2363" s="22"/>
      <c r="T2363" s="24"/>
      <c r="U2363" s="24"/>
      <c r="V2363" s="24"/>
      <c r="W2363" s="24"/>
      <c r="X2363" s="25"/>
      <c r="Y2363" s="24"/>
      <c r="Z2363" s="24"/>
      <c r="AA2363" s="24"/>
      <c r="AB2363" s="24"/>
      <c r="AC2363" s="26"/>
      <c r="AD2363" s="24"/>
      <c r="AH2363" s="27"/>
      <c r="AI2363" s="28"/>
      <c r="AJ2363" s="28"/>
      <c r="AK2363" s="28"/>
      <c r="AL2363" s="29"/>
      <c r="AM2363" s="29"/>
      <c r="AO2363" s="27"/>
      <c r="AP2363" s="6"/>
      <c r="AQ2363" s="28"/>
      <c r="AR2363" s="28"/>
      <c r="AS2363" s="25"/>
      <c r="AU2363" s="24"/>
      <c r="AV2363" s="24"/>
      <c r="AW2363" s="24"/>
      <c r="AX2363" s="24"/>
      <c r="AY2363" s="24"/>
      <c r="AZ2363" s="24"/>
      <c r="BA2363" s="24"/>
      <c r="BB2363" s="31"/>
      <c r="BC2363" s="23"/>
      <c r="BD2363" s="32"/>
      <c r="BE2363" s="33"/>
      <c r="BF2363" s="33"/>
      <c r="BM2363" s="35"/>
      <c r="BO2363" s="35"/>
      <c r="BP2363" s="35"/>
      <c r="BQ2363" s="35"/>
      <c r="BR2363" s="35"/>
    </row>
    <row r="2364" spans="9:70" x14ac:dyDescent="0.3">
      <c r="I2364" s="22"/>
      <c r="J2364" s="22"/>
      <c r="K2364" s="22"/>
      <c r="L2364" s="22"/>
      <c r="M2364" s="22"/>
      <c r="N2364" s="22"/>
      <c r="O2364" s="23"/>
      <c r="P2364" s="23"/>
      <c r="Q2364" s="23"/>
      <c r="R2364" s="22"/>
      <c r="S2364" s="22"/>
      <c r="T2364" s="24"/>
      <c r="U2364" s="24"/>
      <c r="V2364" s="24"/>
      <c r="W2364" s="24"/>
      <c r="X2364" s="25"/>
      <c r="Y2364" s="24"/>
      <c r="Z2364" s="24"/>
      <c r="AA2364" s="24"/>
      <c r="AB2364" s="24"/>
      <c r="AC2364" s="26"/>
      <c r="AD2364" s="24"/>
      <c r="AH2364" s="27"/>
      <c r="AI2364" s="28"/>
      <c r="AJ2364" s="28"/>
      <c r="AK2364" s="28"/>
      <c r="AL2364" s="29"/>
      <c r="AM2364" s="29"/>
      <c r="AO2364" s="27"/>
      <c r="AP2364" s="6"/>
      <c r="AQ2364" s="28"/>
      <c r="AR2364" s="28"/>
      <c r="AS2364" s="25"/>
      <c r="AU2364" s="24"/>
      <c r="AV2364" s="24"/>
      <c r="AW2364" s="24"/>
      <c r="AX2364" s="24"/>
      <c r="AY2364" s="24"/>
      <c r="AZ2364" s="24"/>
      <c r="BA2364" s="24"/>
      <c r="BB2364" s="31"/>
      <c r="BC2364" s="23"/>
      <c r="BD2364" s="32"/>
      <c r="BE2364" s="33"/>
      <c r="BF2364" s="33"/>
      <c r="BM2364" s="35"/>
      <c r="BO2364" s="35"/>
      <c r="BP2364" s="35"/>
      <c r="BQ2364" s="35"/>
      <c r="BR2364" s="35"/>
    </row>
    <row r="2365" spans="9:70" x14ac:dyDescent="0.3">
      <c r="I2365" s="22"/>
      <c r="J2365" s="22"/>
      <c r="K2365" s="22"/>
      <c r="L2365" s="22"/>
      <c r="M2365" s="22"/>
      <c r="N2365" s="22"/>
      <c r="O2365" s="23"/>
      <c r="P2365" s="23"/>
      <c r="Q2365" s="23"/>
      <c r="R2365" s="22"/>
      <c r="S2365" s="22"/>
      <c r="T2365" s="24"/>
      <c r="U2365" s="24"/>
      <c r="V2365" s="24"/>
      <c r="W2365" s="24"/>
      <c r="X2365" s="25"/>
      <c r="Y2365" s="24"/>
      <c r="Z2365" s="24"/>
      <c r="AA2365" s="24"/>
      <c r="AB2365" s="24"/>
      <c r="AC2365" s="26"/>
      <c r="AD2365" s="24"/>
      <c r="AH2365" s="27"/>
      <c r="AI2365" s="28"/>
      <c r="AJ2365" s="28"/>
      <c r="AK2365" s="28"/>
      <c r="AL2365" s="29"/>
      <c r="AM2365" s="29"/>
      <c r="AO2365" s="27"/>
      <c r="AP2365" s="6"/>
      <c r="AQ2365" s="28"/>
      <c r="AR2365" s="28"/>
      <c r="AS2365" s="25"/>
      <c r="AU2365" s="24"/>
      <c r="AV2365" s="24"/>
      <c r="AW2365" s="24"/>
      <c r="AX2365" s="24"/>
      <c r="AY2365" s="24"/>
      <c r="AZ2365" s="24"/>
      <c r="BA2365" s="24"/>
      <c r="BB2365" s="31"/>
      <c r="BC2365" s="23"/>
      <c r="BD2365" s="32"/>
      <c r="BE2365" s="33"/>
      <c r="BF2365" s="33"/>
      <c r="BM2365" s="35"/>
      <c r="BO2365" s="35"/>
      <c r="BP2365" s="35"/>
      <c r="BQ2365" s="35"/>
      <c r="BR2365" s="35"/>
    </row>
    <row r="2366" spans="9:70" x14ac:dyDescent="0.3">
      <c r="I2366" s="22"/>
      <c r="J2366" s="22"/>
      <c r="K2366" s="22"/>
      <c r="L2366" s="22"/>
      <c r="M2366" s="22"/>
      <c r="N2366" s="22"/>
      <c r="O2366" s="23"/>
      <c r="P2366" s="23"/>
      <c r="Q2366" s="23"/>
      <c r="R2366" s="22"/>
      <c r="S2366" s="22"/>
      <c r="T2366" s="24"/>
      <c r="U2366" s="24"/>
      <c r="V2366" s="24"/>
      <c r="W2366" s="24"/>
      <c r="X2366" s="25"/>
      <c r="Y2366" s="24"/>
      <c r="Z2366" s="24"/>
      <c r="AA2366" s="24"/>
      <c r="AB2366" s="24"/>
      <c r="AC2366" s="26"/>
      <c r="AD2366" s="24"/>
      <c r="AH2366" s="27"/>
      <c r="AI2366" s="28"/>
      <c r="AJ2366" s="28"/>
      <c r="AK2366" s="28"/>
      <c r="AL2366" s="29"/>
      <c r="AM2366" s="29"/>
      <c r="AO2366" s="27"/>
      <c r="AP2366" s="6"/>
      <c r="AQ2366" s="28"/>
      <c r="AR2366" s="28"/>
      <c r="AS2366" s="25"/>
      <c r="AU2366" s="24"/>
      <c r="AV2366" s="24"/>
      <c r="AW2366" s="24"/>
      <c r="AX2366" s="24"/>
      <c r="AY2366" s="24"/>
      <c r="AZ2366" s="24"/>
      <c r="BA2366" s="24"/>
      <c r="BB2366" s="31"/>
      <c r="BC2366" s="23"/>
      <c r="BD2366" s="32"/>
      <c r="BE2366" s="33"/>
      <c r="BF2366" s="33"/>
      <c r="BM2366" s="35"/>
      <c r="BO2366" s="35"/>
      <c r="BP2366" s="35"/>
      <c r="BQ2366" s="35"/>
      <c r="BR2366" s="35"/>
    </row>
    <row r="2367" spans="9:70" x14ac:dyDescent="0.3">
      <c r="I2367" s="22"/>
      <c r="J2367" s="22"/>
      <c r="K2367" s="22"/>
      <c r="L2367" s="22"/>
      <c r="M2367" s="22"/>
      <c r="N2367" s="22"/>
      <c r="O2367" s="23"/>
      <c r="P2367" s="23"/>
      <c r="Q2367" s="23"/>
      <c r="R2367" s="22"/>
      <c r="S2367" s="22"/>
      <c r="T2367" s="24"/>
      <c r="U2367" s="24"/>
      <c r="V2367" s="24"/>
      <c r="W2367" s="24"/>
      <c r="X2367" s="25"/>
      <c r="Y2367" s="24"/>
      <c r="Z2367" s="24"/>
      <c r="AA2367" s="24"/>
      <c r="AB2367" s="24"/>
      <c r="AC2367" s="26"/>
      <c r="AD2367" s="24"/>
      <c r="AH2367" s="27"/>
      <c r="AI2367" s="28"/>
      <c r="AJ2367" s="28"/>
      <c r="AK2367" s="28"/>
      <c r="AL2367" s="29"/>
      <c r="AM2367" s="29"/>
      <c r="AO2367" s="27"/>
      <c r="AP2367" s="6"/>
      <c r="AQ2367" s="28"/>
      <c r="AR2367" s="28"/>
      <c r="AS2367" s="25"/>
      <c r="AU2367" s="24"/>
      <c r="AV2367" s="24"/>
      <c r="AW2367" s="24"/>
      <c r="AX2367" s="24"/>
      <c r="AY2367" s="24"/>
      <c r="AZ2367" s="24"/>
      <c r="BA2367" s="24"/>
      <c r="BB2367" s="31"/>
      <c r="BC2367" s="23"/>
      <c r="BD2367" s="32"/>
      <c r="BE2367" s="33"/>
      <c r="BF2367" s="33"/>
      <c r="BM2367" s="35"/>
      <c r="BO2367" s="35"/>
      <c r="BP2367" s="35"/>
      <c r="BQ2367" s="35"/>
      <c r="BR2367" s="35"/>
    </row>
    <row r="2368" spans="9:70" x14ac:dyDescent="0.3">
      <c r="I2368" s="22"/>
      <c r="J2368" s="22"/>
      <c r="K2368" s="22"/>
      <c r="L2368" s="22"/>
      <c r="M2368" s="22"/>
      <c r="N2368" s="22"/>
      <c r="O2368" s="23"/>
      <c r="P2368" s="23"/>
      <c r="Q2368" s="23"/>
      <c r="R2368" s="22"/>
      <c r="S2368" s="22"/>
      <c r="T2368" s="24"/>
      <c r="U2368" s="24"/>
      <c r="V2368" s="24"/>
      <c r="W2368" s="24"/>
      <c r="X2368" s="25"/>
      <c r="Y2368" s="24"/>
      <c r="Z2368" s="24"/>
      <c r="AA2368" s="24"/>
      <c r="AB2368" s="24"/>
      <c r="AC2368" s="26"/>
      <c r="AD2368" s="24"/>
      <c r="AH2368" s="27"/>
      <c r="AI2368" s="28"/>
      <c r="AJ2368" s="28"/>
      <c r="AK2368" s="28"/>
      <c r="AL2368" s="29"/>
      <c r="AM2368" s="29"/>
      <c r="AO2368" s="27"/>
      <c r="AP2368" s="6"/>
      <c r="AQ2368" s="28"/>
      <c r="AR2368" s="28"/>
      <c r="AS2368" s="25"/>
      <c r="AU2368" s="24"/>
      <c r="AV2368" s="24"/>
      <c r="AW2368" s="24"/>
      <c r="AX2368" s="24"/>
      <c r="AY2368" s="24"/>
      <c r="AZ2368" s="24"/>
      <c r="BA2368" s="24"/>
      <c r="BB2368" s="31"/>
      <c r="BC2368" s="23"/>
      <c r="BD2368" s="32"/>
      <c r="BE2368" s="33"/>
      <c r="BF2368" s="33"/>
      <c r="BM2368" s="35"/>
      <c r="BO2368" s="35"/>
      <c r="BP2368" s="35"/>
      <c r="BQ2368" s="35"/>
      <c r="BR2368" s="35"/>
    </row>
    <row r="2369" spans="9:70" x14ac:dyDescent="0.3">
      <c r="I2369" s="22"/>
      <c r="J2369" s="22"/>
      <c r="K2369" s="22"/>
      <c r="L2369" s="22"/>
      <c r="M2369" s="22"/>
      <c r="N2369" s="22"/>
      <c r="O2369" s="23"/>
      <c r="P2369" s="23"/>
      <c r="Q2369" s="23"/>
      <c r="R2369" s="22"/>
      <c r="S2369" s="22"/>
      <c r="T2369" s="24"/>
      <c r="U2369" s="24"/>
      <c r="V2369" s="24"/>
      <c r="W2369" s="24"/>
      <c r="X2369" s="25"/>
      <c r="Y2369" s="24"/>
      <c r="Z2369" s="24"/>
      <c r="AA2369" s="24"/>
      <c r="AB2369" s="24"/>
      <c r="AC2369" s="26"/>
      <c r="AD2369" s="24"/>
      <c r="AH2369" s="27"/>
      <c r="AI2369" s="28"/>
      <c r="AJ2369" s="28"/>
      <c r="AK2369" s="28"/>
      <c r="AL2369" s="29"/>
      <c r="AM2369" s="29"/>
      <c r="AO2369" s="27"/>
      <c r="AP2369" s="6"/>
      <c r="AQ2369" s="28"/>
      <c r="AR2369" s="28"/>
      <c r="AS2369" s="25"/>
      <c r="AU2369" s="24"/>
      <c r="AV2369" s="24"/>
      <c r="AW2369" s="24"/>
      <c r="AX2369" s="24"/>
      <c r="AY2369" s="24"/>
      <c r="AZ2369" s="24"/>
      <c r="BA2369" s="24"/>
      <c r="BB2369" s="31"/>
      <c r="BC2369" s="23"/>
      <c r="BD2369" s="32"/>
      <c r="BE2369" s="33"/>
      <c r="BF2369" s="33"/>
      <c r="BM2369" s="35"/>
      <c r="BO2369" s="35"/>
      <c r="BP2369" s="35"/>
      <c r="BQ2369" s="35"/>
      <c r="BR2369" s="35"/>
    </row>
    <row r="2370" spans="9:70" x14ac:dyDescent="0.3">
      <c r="I2370" s="22"/>
      <c r="J2370" s="22"/>
      <c r="K2370" s="22"/>
      <c r="L2370" s="22"/>
      <c r="M2370" s="22"/>
      <c r="N2370" s="22"/>
      <c r="O2370" s="23"/>
      <c r="P2370" s="23"/>
      <c r="Q2370" s="23"/>
      <c r="R2370" s="22"/>
      <c r="S2370" s="22"/>
      <c r="T2370" s="24"/>
      <c r="U2370" s="24"/>
      <c r="V2370" s="24"/>
      <c r="W2370" s="24"/>
      <c r="X2370" s="25"/>
      <c r="Y2370" s="24"/>
      <c r="Z2370" s="24"/>
      <c r="AA2370" s="24"/>
      <c r="AB2370" s="24"/>
      <c r="AC2370" s="26"/>
      <c r="AD2370" s="24"/>
      <c r="AH2370" s="27"/>
      <c r="AI2370" s="28"/>
      <c r="AJ2370" s="28"/>
      <c r="AK2370" s="28"/>
      <c r="AL2370" s="29"/>
      <c r="AM2370" s="29"/>
      <c r="AO2370" s="27"/>
      <c r="AP2370" s="6"/>
      <c r="AQ2370" s="28"/>
      <c r="AR2370" s="28"/>
      <c r="AS2370" s="25"/>
      <c r="AU2370" s="24"/>
      <c r="AV2370" s="24"/>
      <c r="AW2370" s="24"/>
      <c r="AX2370" s="24"/>
      <c r="AY2370" s="24"/>
      <c r="AZ2370" s="24"/>
      <c r="BA2370" s="24"/>
      <c r="BB2370" s="31"/>
      <c r="BC2370" s="23"/>
      <c r="BD2370" s="32"/>
      <c r="BE2370" s="33"/>
      <c r="BF2370" s="33"/>
      <c r="BM2370" s="35"/>
      <c r="BO2370" s="35"/>
      <c r="BP2370" s="35"/>
      <c r="BQ2370" s="35"/>
      <c r="BR2370" s="35"/>
    </row>
    <row r="2371" spans="9:70" x14ac:dyDescent="0.3">
      <c r="I2371" s="22"/>
      <c r="J2371" s="22"/>
      <c r="K2371" s="22"/>
      <c r="L2371" s="22"/>
      <c r="M2371" s="22"/>
      <c r="N2371" s="22"/>
      <c r="O2371" s="23"/>
      <c r="P2371" s="23"/>
      <c r="Q2371" s="23"/>
      <c r="R2371" s="22"/>
      <c r="S2371" s="22"/>
      <c r="T2371" s="24"/>
      <c r="U2371" s="24"/>
      <c r="V2371" s="24"/>
      <c r="W2371" s="24"/>
      <c r="X2371" s="25"/>
      <c r="Y2371" s="24"/>
      <c r="Z2371" s="24"/>
      <c r="AA2371" s="24"/>
      <c r="AB2371" s="24"/>
      <c r="AC2371" s="26"/>
      <c r="AD2371" s="24"/>
      <c r="AH2371" s="27"/>
      <c r="AI2371" s="28"/>
      <c r="AJ2371" s="28"/>
      <c r="AK2371" s="28"/>
      <c r="AL2371" s="29"/>
      <c r="AM2371" s="29"/>
      <c r="AO2371" s="27"/>
      <c r="AP2371" s="6"/>
      <c r="AQ2371" s="28"/>
      <c r="AR2371" s="28"/>
      <c r="AS2371" s="25"/>
      <c r="AU2371" s="24"/>
      <c r="AV2371" s="24"/>
      <c r="AW2371" s="24"/>
      <c r="AX2371" s="24"/>
      <c r="AY2371" s="24"/>
      <c r="AZ2371" s="24"/>
      <c r="BA2371" s="24"/>
      <c r="BB2371" s="31"/>
      <c r="BC2371" s="23"/>
      <c r="BD2371" s="32"/>
      <c r="BE2371" s="33"/>
      <c r="BF2371" s="33"/>
      <c r="BM2371" s="35"/>
      <c r="BO2371" s="35"/>
      <c r="BP2371" s="35"/>
      <c r="BQ2371" s="35"/>
      <c r="BR2371" s="35"/>
    </row>
    <row r="2372" spans="9:70" x14ac:dyDescent="0.3">
      <c r="I2372" s="22"/>
      <c r="J2372" s="22"/>
      <c r="K2372" s="22"/>
      <c r="L2372" s="22"/>
      <c r="M2372" s="22"/>
      <c r="N2372" s="22"/>
      <c r="O2372" s="23"/>
      <c r="P2372" s="23"/>
      <c r="Q2372" s="23"/>
      <c r="R2372" s="22"/>
      <c r="S2372" s="22"/>
      <c r="T2372" s="24"/>
      <c r="U2372" s="24"/>
      <c r="V2372" s="24"/>
      <c r="W2372" s="24"/>
      <c r="X2372" s="25"/>
      <c r="Y2372" s="24"/>
      <c r="Z2372" s="24"/>
      <c r="AA2372" s="24"/>
      <c r="AB2372" s="24"/>
      <c r="AC2372" s="26"/>
      <c r="AD2372" s="24"/>
      <c r="AH2372" s="27"/>
      <c r="AI2372" s="28"/>
      <c r="AJ2372" s="28"/>
      <c r="AK2372" s="28"/>
      <c r="AL2372" s="29"/>
      <c r="AM2372" s="29"/>
      <c r="AO2372" s="27"/>
      <c r="AP2372" s="6"/>
      <c r="AQ2372" s="28"/>
      <c r="AR2372" s="28"/>
      <c r="AS2372" s="25"/>
      <c r="AU2372" s="24"/>
      <c r="AV2372" s="24"/>
      <c r="AW2372" s="24"/>
      <c r="AX2372" s="24"/>
      <c r="AY2372" s="24"/>
      <c r="AZ2372" s="24"/>
      <c r="BA2372" s="24"/>
      <c r="BB2372" s="31"/>
      <c r="BC2372" s="23"/>
      <c r="BD2372" s="32"/>
      <c r="BE2372" s="33"/>
      <c r="BF2372" s="33"/>
      <c r="BM2372" s="35"/>
      <c r="BO2372" s="35"/>
      <c r="BP2372" s="35"/>
      <c r="BQ2372" s="35"/>
      <c r="BR2372" s="35"/>
    </row>
    <row r="2373" spans="9:70" x14ac:dyDescent="0.3">
      <c r="I2373" s="22"/>
      <c r="J2373" s="22"/>
      <c r="K2373" s="22"/>
      <c r="L2373" s="22"/>
      <c r="M2373" s="22"/>
      <c r="N2373" s="22"/>
      <c r="O2373" s="23"/>
      <c r="P2373" s="23"/>
      <c r="Q2373" s="23"/>
      <c r="R2373" s="22"/>
      <c r="S2373" s="22"/>
      <c r="T2373" s="24"/>
      <c r="U2373" s="24"/>
      <c r="V2373" s="24"/>
      <c r="W2373" s="24"/>
      <c r="X2373" s="25"/>
      <c r="Y2373" s="24"/>
      <c r="Z2373" s="24"/>
      <c r="AA2373" s="24"/>
      <c r="AB2373" s="24"/>
      <c r="AC2373" s="26"/>
      <c r="AD2373" s="24"/>
      <c r="AH2373" s="27"/>
      <c r="AI2373" s="28"/>
      <c r="AJ2373" s="28"/>
      <c r="AK2373" s="28"/>
      <c r="AL2373" s="29"/>
      <c r="AM2373" s="29"/>
      <c r="AO2373" s="27"/>
      <c r="AP2373" s="6"/>
      <c r="AQ2373" s="28"/>
      <c r="AR2373" s="28"/>
      <c r="AS2373" s="25"/>
      <c r="AU2373" s="24"/>
      <c r="AV2373" s="24"/>
      <c r="AW2373" s="24"/>
      <c r="AX2373" s="24"/>
      <c r="AY2373" s="24"/>
      <c r="AZ2373" s="24"/>
      <c r="BA2373" s="24"/>
      <c r="BB2373" s="31"/>
      <c r="BC2373" s="23"/>
      <c r="BD2373" s="32"/>
      <c r="BE2373" s="33"/>
      <c r="BF2373" s="33"/>
      <c r="BM2373" s="35"/>
      <c r="BO2373" s="35"/>
      <c r="BP2373" s="35"/>
      <c r="BQ2373" s="35"/>
      <c r="BR2373" s="35"/>
    </row>
    <row r="2374" spans="9:70" x14ac:dyDescent="0.3">
      <c r="I2374" s="22"/>
      <c r="J2374" s="22"/>
      <c r="K2374" s="22"/>
      <c r="L2374" s="22"/>
      <c r="M2374" s="22"/>
      <c r="N2374" s="22"/>
      <c r="O2374" s="23"/>
      <c r="P2374" s="23"/>
      <c r="Q2374" s="23"/>
      <c r="R2374" s="22"/>
      <c r="S2374" s="22"/>
      <c r="T2374" s="24"/>
      <c r="U2374" s="24"/>
      <c r="V2374" s="24"/>
      <c r="W2374" s="24"/>
      <c r="X2374" s="25"/>
      <c r="Y2374" s="24"/>
      <c r="Z2374" s="24"/>
      <c r="AA2374" s="24"/>
      <c r="AB2374" s="24"/>
      <c r="AC2374" s="26"/>
      <c r="AD2374" s="24"/>
      <c r="AH2374" s="27"/>
      <c r="AI2374" s="28"/>
      <c r="AJ2374" s="28"/>
      <c r="AK2374" s="28"/>
      <c r="AL2374" s="29"/>
      <c r="AM2374" s="29"/>
      <c r="AO2374" s="27"/>
      <c r="AP2374" s="6"/>
      <c r="AQ2374" s="28"/>
      <c r="AR2374" s="28"/>
      <c r="AS2374" s="25"/>
      <c r="AU2374" s="24"/>
      <c r="AV2374" s="24"/>
      <c r="AW2374" s="24"/>
      <c r="AX2374" s="24"/>
      <c r="AY2374" s="24"/>
      <c r="AZ2374" s="24"/>
      <c r="BA2374" s="24"/>
      <c r="BB2374" s="31"/>
      <c r="BC2374" s="23"/>
      <c r="BD2374" s="32"/>
      <c r="BE2374" s="33"/>
      <c r="BF2374" s="33"/>
      <c r="BM2374" s="35"/>
      <c r="BO2374" s="35"/>
      <c r="BP2374" s="35"/>
      <c r="BQ2374" s="35"/>
      <c r="BR2374" s="35"/>
    </row>
    <row r="2375" spans="9:70" x14ac:dyDescent="0.3">
      <c r="I2375" s="22"/>
      <c r="J2375" s="22"/>
      <c r="K2375" s="22"/>
      <c r="L2375" s="22"/>
      <c r="M2375" s="22"/>
      <c r="N2375" s="22"/>
      <c r="O2375" s="23"/>
      <c r="P2375" s="23"/>
      <c r="Q2375" s="23"/>
      <c r="R2375" s="22"/>
      <c r="S2375" s="22"/>
      <c r="T2375" s="24"/>
      <c r="U2375" s="24"/>
      <c r="V2375" s="24"/>
      <c r="W2375" s="24"/>
      <c r="X2375" s="25"/>
      <c r="Y2375" s="24"/>
      <c r="Z2375" s="24"/>
      <c r="AA2375" s="24"/>
      <c r="AB2375" s="24"/>
      <c r="AC2375" s="26"/>
      <c r="AD2375" s="24"/>
      <c r="AH2375" s="27"/>
      <c r="AI2375" s="28"/>
      <c r="AJ2375" s="28"/>
      <c r="AK2375" s="28"/>
      <c r="AL2375" s="29"/>
      <c r="AM2375" s="29"/>
      <c r="AO2375" s="27"/>
      <c r="AP2375" s="6"/>
      <c r="AQ2375" s="28"/>
      <c r="AR2375" s="28"/>
      <c r="AS2375" s="25"/>
      <c r="AU2375" s="24"/>
      <c r="AV2375" s="24"/>
      <c r="AW2375" s="24"/>
      <c r="AX2375" s="24"/>
      <c r="AY2375" s="24"/>
      <c r="AZ2375" s="24"/>
      <c r="BA2375" s="24"/>
      <c r="BB2375" s="31"/>
      <c r="BC2375" s="23"/>
      <c r="BD2375" s="32"/>
      <c r="BE2375" s="33"/>
      <c r="BF2375" s="33"/>
      <c r="BM2375" s="35"/>
      <c r="BO2375" s="35"/>
      <c r="BP2375" s="35"/>
      <c r="BQ2375" s="35"/>
      <c r="BR2375" s="35"/>
    </row>
    <row r="2376" spans="9:70" x14ac:dyDescent="0.3">
      <c r="I2376" s="22"/>
      <c r="J2376" s="22"/>
      <c r="K2376" s="22"/>
      <c r="L2376" s="22"/>
      <c r="M2376" s="22"/>
      <c r="N2376" s="22"/>
      <c r="O2376" s="23"/>
      <c r="P2376" s="23"/>
      <c r="Q2376" s="23"/>
      <c r="R2376" s="22"/>
      <c r="S2376" s="22"/>
      <c r="T2376" s="24"/>
      <c r="U2376" s="24"/>
      <c r="V2376" s="24"/>
      <c r="W2376" s="24"/>
      <c r="X2376" s="25"/>
      <c r="Y2376" s="24"/>
      <c r="Z2376" s="24"/>
      <c r="AA2376" s="24"/>
      <c r="AB2376" s="24"/>
      <c r="AC2376" s="26"/>
      <c r="AD2376" s="24"/>
      <c r="AH2376" s="27"/>
      <c r="AI2376" s="28"/>
      <c r="AJ2376" s="28"/>
      <c r="AK2376" s="28"/>
      <c r="AL2376" s="29"/>
      <c r="AM2376" s="29"/>
      <c r="AO2376" s="27"/>
      <c r="AP2376" s="6"/>
      <c r="AQ2376" s="28"/>
      <c r="AR2376" s="28"/>
      <c r="AS2376" s="25"/>
      <c r="AU2376" s="24"/>
      <c r="AV2376" s="24"/>
      <c r="AW2376" s="24"/>
      <c r="AX2376" s="24"/>
      <c r="AY2376" s="24"/>
      <c r="AZ2376" s="24"/>
      <c r="BA2376" s="24"/>
      <c r="BB2376" s="31"/>
      <c r="BC2376" s="23"/>
      <c r="BD2376" s="32"/>
      <c r="BE2376" s="33"/>
      <c r="BF2376" s="33"/>
      <c r="BM2376" s="35"/>
      <c r="BO2376" s="35"/>
      <c r="BP2376" s="35"/>
      <c r="BQ2376" s="35"/>
      <c r="BR2376" s="35"/>
    </row>
    <row r="2377" spans="9:70" x14ac:dyDescent="0.3">
      <c r="I2377" s="22"/>
      <c r="J2377" s="22"/>
      <c r="K2377" s="22"/>
      <c r="L2377" s="22"/>
      <c r="M2377" s="22"/>
      <c r="N2377" s="22"/>
      <c r="O2377" s="23"/>
      <c r="P2377" s="23"/>
      <c r="Q2377" s="23"/>
      <c r="R2377" s="22"/>
      <c r="S2377" s="22"/>
      <c r="T2377" s="24"/>
      <c r="U2377" s="24"/>
      <c r="V2377" s="24"/>
      <c r="W2377" s="24"/>
      <c r="X2377" s="25"/>
      <c r="Y2377" s="24"/>
      <c r="Z2377" s="24"/>
      <c r="AA2377" s="24"/>
      <c r="AB2377" s="24"/>
      <c r="AC2377" s="26"/>
      <c r="AD2377" s="24"/>
      <c r="AH2377" s="27"/>
      <c r="AI2377" s="28"/>
      <c r="AJ2377" s="28"/>
      <c r="AK2377" s="28"/>
      <c r="AL2377" s="29"/>
      <c r="AM2377" s="29"/>
      <c r="AO2377" s="27"/>
      <c r="AP2377" s="6"/>
      <c r="AQ2377" s="28"/>
      <c r="AR2377" s="28"/>
      <c r="AS2377" s="25"/>
      <c r="AU2377" s="24"/>
      <c r="AV2377" s="24"/>
      <c r="AW2377" s="24"/>
      <c r="AX2377" s="24"/>
      <c r="AY2377" s="24"/>
      <c r="AZ2377" s="24"/>
      <c r="BA2377" s="24"/>
      <c r="BB2377" s="31"/>
      <c r="BC2377" s="23"/>
      <c r="BD2377" s="32"/>
      <c r="BE2377" s="33"/>
      <c r="BF2377" s="33"/>
      <c r="BM2377" s="35"/>
      <c r="BO2377" s="35"/>
      <c r="BP2377" s="35"/>
      <c r="BQ2377" s="35"/>
      <c r="BR2377" s="35"/>
    </row>
    <row r="2378" spans="9:70" x14ac:dyDescent="0.3">
      <c r="I2378" s="22"/>
      <c r="J2378" s="22"/>
      <c r="K2378" s="22"/>
      <c r="L2378" s="22"/>
      <c r="M2378" s="22"/>
      <c r="N2378" s="22"/>
      <c r="O2378" s="23"/>
      <c r="P2378" s="23"/>
      <c r="Q2378" s="23"/>
      <c r="R2378" s="22"/>
      <c r="S2378" s="22"/>
      <c r="T2378" s="24"/>
      <c r="U2378" s="24"/>
      <c r="V2378" s="24"/>
      <c r="W2378" s="24"/>
      <c r="X2378" s="25"/>
      <c r="Y2378" s="24"/>
      <c r="Z2378" s="24"/>
      <c r="AA2378" s="24"/>
      <c r="AB2378" s="24"/>
      <c r="AC2378" s="26"/>
      <c r="AD2378" s="24"/>
      <c r="AH2378" s="27"/>
      <c r="AI2378" s="28"/>
      <c r="AJ2378" s="28"/>
      <c r="AK2378" s="28"/>
      <c r="AL2378" s="29"/>
      <c r="AM2378" s="29"/>
      <c r="AO2378" s="27"/>
      <c r="AP2378" s="6"/>
      <c r="AQ2378" s="28"/>
      <c r="AR2378" s="28"/>
      <c r="AS2378" s="25"/>
      <c r="AU2378" s="24"/>
      <c r="AV2378" s="24"/>
      <c r="AW2378" s="24"/>
      <c r="AX2378" s="24"/>
      <c r="AY2378" s="24"/>
      <c r="AZ2378" s="24"/>
      <c r="BA2378" s="24"/>
      <c r="BB2378" s="31"/>
      <c r="BC2378" s="23"/>
      <c r="BD2378" s="32"/>
      <c r="BE2378" s="33"/>
      <c r="BF2378" s="33"/>
      <c r="BM2378" s="35"/>
      <c r="BO2378" s="35"/>
      <c r="BP2378" s="35"/>
      <c r="BQ2378" s="35"/>
      <c r="BR2378" s="35"/>
    </row>
    <row r="2379" spans="9:70" x14ac:dyDescent="0.3">
      <c r="I2379" s="22"/>
      <c r="J2379" s="22"/>
      <c r="K2379" s="22"/>
      <c r="L2379" s="22"/>
      <c r="M2379" s="22"/>
      <c r="N2379" s="22"/>
      <c r="O2379" s="23"/>
      <c r="P2379" s="23"/>
      <c r="Q2379" s="23"/>
      <c r="R2379" s="22"/>
      <c r="S2379" s="22"/>
      <c r="T2379" s="24"/>
      <c r="U2379" s="24"/>
      <c r="V2379" s="24"/>
      <c r="W2379" s="24"/>
      <c r="X2379" s="25"/>
      <c r="Y2379" s="24"/>
      <c r="Z2379" s="24"/>
      <c r="AA2379" s="24"/>
      <c r="AB2379" s="24"/>
      <c r="AC2379" s="26"/>
      <c r="AD2379" s="24"/>
      <c r="AH2379" s="27"/>
      <c r="AI2379" s="28"/>
      <c r="AJ2379" s="28"/>
      <c r="AK2379" s="28"/>
      <c r="AL2379" s="29"/>
      <c r="AM2379" s="29"/>
      <c r="AO2379" s="27"/>
      <c r="AP2379" s="6"/>
      <c r="AQ2379" s="28"/>
      <c r="AR2379" s="28"/>
      <c r="AS2379" s="25"/>
      <c r="AU2379" s="24"/>
      <c r="AV2379" s="24"/>
      <c r="AW2379" s="24"/>
      <c r="AX2379" s="24"/>
      <c r="AY2379" s="24"/>
      <c r="AZ2379" s="24"/>
      <c r="BA2379" s="24"/>
      <c r="BB2379" s="31"/>
      <c r="BC2379" s="23"/>
      <c r="BD2379" s="32"/>
      <c r="BE2379" s="33"/>
      <c r="BF2379" s="33"/>
      <c r="BM2379" s="35"/>
      <c r="BO2379" s="35"/>
      <c r="BP2379" s="35"/>
      <c r="BQ2379" s="35"/>
      <c r="BR2379" s="35"/>
    </row>
    <row r="2380" spans="9:70" x14ac:dyDescent="0.3">
      <c r="I2380" s="22"/>
      <c r="J2380" s="22"/>
      <c r="K2380" s="22"/>
      <c r="L2380" s="22"/>
      <c r="M2380" s="22"/>
      <c r="N2380" s="22"/>
      <c r="O2380" s="23"/>
      <c r="P2380" s="23"/>
      <c r="Q2380" s="23"/>
      <c r="R2380" s="22"/>
      <c r="S2380" s="22"/>
      <c r="T2380" s="24"/>
      <c r="U2380" s="24"/>
      <c r="V2380" s="24"/>
      <c r="W2380" s="24"/>
      <c r="X2380" s="25"/>
      <c r="Y2380" s="24"/>
      <c r="Z2380" s="24"/>
      <c r="AA2380" s="24"/>
      <c r="AB2380" s="24"/>
      <c r="AC2380" s="26"/>
      <c r="AD2380" s="24"/>
      <c r="AH2380" s="27"/>
      <c r="AI2380" s="28"/>
      <c r="AJ2380" s="28"/>
      <c r="AK2380" s="28"/>
      <c r="AL2380" s="29"/>
      <c r="AM2380" s="29"/>
      <c r="AO2380" s="27"/>
      <c r="AP2380" s="6"/>
      <c r="AQ2380" s="28"/>
      <c r="AR2380" s="28"/>
      <c r="AS2380" s="25"/>
      <c r="AU2380" s="24"/>
      <c r="AV2380" s="24"/>
      <c r="AW2380" s="24"/>
      <c r="AX2380" s="24"/>
      <c r="AY2380" s="24"/>
      <c r="AZ2380" s="24"/>
      <c r="BA2380" s="24"/>
      <c r="BB2380" s="31"/>
      <c r="BC2380" s="23"/>
      <c r="BD2380" s="32"/>
      <c r="BE2380" s="33"/>
      <c r="BF2380" s="33"/>
      <c r="BM2380" s="35"/>
      <c r="BO2380" s="35"/>
      <c r="BP2380" s="35"/>
      <c r="BQ2380" s="35"/>
      <c r="BR2380" s="35"/>
    </row>
    <row r="2381" spans="9:70" x14ac:dyDescent="0.3">
      <c r="I2381" s="22"/>
      <c r="J2381" s="22"/>
      <c r="K2381" s="22"/>
      <c r="L2381" s="22"/>
      <c r="M2381" s="22"/>
      <c r="N2381" s="22"/>
      <c r="O2381" s="23"/>
      <c r="P2381" s="23"/>
      <c r="Q2381" s="23"/>
      <c r="R2381" s="22"/>
      <c r="S2381" s="22"/>
      <c r="T2381" s="24"/>
      <c r="U2381" s="24"/>
      <c r="V2381" s="24"/>
      <c r="W2381" s="24"/>
      <c r="X2381" s="25"/>
      <c r="Y2381" s="24"/>
      <c r="Z2381" s="24"/>
      <c r="AA2381" s="24"/>
      <c r="AB2381" s="24"/>
      <c r="AC2381" s="26"/>
      <c r="AD2381" s="24"/>
      <c r="AH2381" s="27"/>
      <c r="AI2381" s="28"/>
      <c r="AJ2381" s="28"/>
      <c r="AK2381" s="28"/>
      <c r="AL2381" s="29"/>
      <c r="AM2381" s="29"/>
      <c r="AO2381" s="27"/>
      <c r="AP2381" s="6"/>
      <c r="AQ2381" s="28"/>
      <c r="AR2381" s="28"/>
      <c r="AS2381" s="25"/>
      <c r="AU2381" s="24"/>
      <c r="AV2381" s="24"/>
      <c r="AW2381" s="24"/>
      <c r="AX2381" s="24"/>
      <c r="AY2381" s="24"/>
      <c r="AZ2381" s="24"/>
      <c r="BA2381" s="24"/>
      <c r="BB2381" s="31"/>
      <c r="BC2381" s="23"/>
      <c r="BD2381" s="32"/>
      <c r="BE2381" s="33"/>
      <c r="BF2381" s="33"/>
      <c r="BM2381" s="35"/>
      <c r="BO2381" s="35"/>
      <c r="BP2381" s="35"/>
      <c r="BQ2381" s="35"/>
      <c r="BR2381" s="35"/>
    </row>
    <row r="2382" spans="9:70" x14ac:dyDescent="0.3">
      <c r="I2382" s="22"/>
      <c r="J2382" s="22"/>
      <c r="K2382" s="22"/>
      <c r="L2382" s="22"/>
      <c r="M2382" s="22"/>
      <c r="N2382" s="22"/>
      <c r="O2382" s="23"/>
      <c r="P2382" s="23"/>
      <c r="Q2382" s="23"/>
      <c r="R2382" s="22"/>
      <c r="S2382" s="22"/>
      <c r="T2382" s="24"/>
      <c r="U2382" s="24"/>
      <c r="V2382" s="24"/>
      <c r="W2382" s="24"/>
      <c r="X2382" s="25"/>
      <c r="Y2382" s="24"/>
      <c r="Z2382" s="24"/>
      <c r="AA2382" s="24"/>
      <c r="AB2382" s="24"/>
      <c r="AC2382" s="26"/>
      <c r="AD2382" s="24"/>
      <c r="AH2382" s="27"/>
      <c r="AI2382" s="28"/>
      <c r="AJ2382" s="28"/>
      <c r="AK2382" s="28"/>
      <c r="AL2382" s="29"/>
      <c r="AM2382" s="29"/>
      <c r="AO2382" s="27"/>
      <c r="AP2382" s="6"/>
      <c r="AQ2382" s="28"/>
      <c r="AR2382" s="28"/>
      <c r="AS2382" s="25"/>
      <c r="AU2382" s="24"/>
      <c r="AV2382" s="24"/>
      <c r="AW2382" s="24"/>
      <c r="AX2382" s="24"/>
      <c r="AY2382" s="24"/>
      <c r="AZ2382" s="24"/>
      <c r="BA2382" s="24"/>
      <c r="BB2382" s="31"/>
      <c r="BC2382" s="23"/>
      <c r="BD2382" s="32"/>
      <c r="BE2382" s="33"/>
      <c r="BF2382" s="33"/>
      <c r="BM2382" s="35"/>
      <c r="BO2382" s="35"/>
      <c r="BP2382" s="35"/>
      <c r="BQ2382" s="35"/>
      <c r="BR2382" s="35"/>
    </row>
    <row r="2383" spans="9:70" x14ac:dyDescent="0.3">
      <c r="I2383" s="22"/>
      <c r="J2383" s="22"/>
      <c r="K2383" s="22"/>
      <c r="L2383" s="22"/>
      <c r="M2383" s="22"/>
      <c r="N2383" s="22"/>
      <c r="O2383" s="23"/>
      <c r="P2383" s="23"/>
      <c r="Q2383" s="23"/>
      <c r="R2383" s="22"/>
      <c r="S2383" s="22"/>
      <c r="T2383" s="24"/>
      <c r="U2383" s="24"/>
      <c r="V2383" s="24"/>
      <c r="W2383" s="24"/>
      <c r="X2383" s="25"/>
      <c r="Y2383" s="24"/>
      <c r="Z2383" s="24"/>
      <c r="AA2383" s="24"/>
      <c r="AB2383" s="24"/>
      <c r="AC2383" s="26"/>
      <c r="AD2383" s="24"/>
      <c r="AH2383" s="27"/>
      <c r="AI2383" s="28"/>
      <c r="AJ2383" s="28"/>
      <c r="AK2383" s="28"/>
      <c r="AL2383" s="29"/>
      <c r="AM2383" s="29"/>
      <c r="AO2383" s="27"/>
      <c r="AP2383" s="6"/>
      <c r="AQ2383" s="28"/>
      <c r="AR2383" s="28"/>
      <c r="AS2383" s="25"/>
      <c r="AU2383" s="24"/>
      <c r="AV2383" s="24"/>
      <c r="AW2383" s="24"/>
      <c r="AX2383" s="24"/>
      <c r="AY2383" s="24"/>
      <c r="AZ2383" s="24"/>
      <c r="BA2383" s="24"/>
      <c r="BB2383" s="31"/>
      <c r="BC2383" s="23"/>
      <c r="BD2383" s="32"/>
      <c r="BE2383" s="33"/>
      <c r="BF2383" s="33"/>
      <c r="BM2383" s="35"/>
      <c r="BO2383" s="35"/>
      <c r="BP2383" s="35"/>
      <c r="BQ2383" s="35"/>
      <c r="BR2383" s="35"/>
    </row>
    <row r="2384" spans="9:70" x14ac:dyDescent="0.3">
      <c r="I2384" s="22"/>
      <c r="J2384" s="22"/>
      <c r="K2384" s="22"/>
      <c r="L2384" s="22"/>
      <c r="M2384" s="22"/>
      <c r="N2384" s="22"/>
      <c r="O2384" s="23"/>
      <c r="P2384" s="23"/>
      <c r="Q2384" s="23"/>
      <c r="R2384" s="22"/>
      <c r="S2384" s="22"/>
      <c r="T2384" s="24"/>
      <c r="U2384" s="24"/>
      <c r="V2384" s="24"/>
      <c r="W2384" s="24"/>
      <c r="X2384" s="25"/>
      <c r="Y2384" s="24"/>
      <c r="Z2384" s="24"/>
      <c r="AA2384" s="24"/>
      <c r="AB2384" s="24"/>
      <c r="AC2384" s="26"/>
      <c r="AD2384" s="24"/>
      <c r="AH2384" s="27"/>
      <c r="AI2384" s="28"/>
      <c r="AJ2384" s="28"/>
      <c r="AK2384" s="28"/>
      <c r="AL2384" s="29"/>
      <c r="AM2384" s="29"/>
      <c r="AO2384" s="27"/>
      <c r="AP2384" s="6"/>
      <c r="AQ2384" s="28"/>
      <c r="AR2384" s="28"/>
      <c r="AS2384" s="25"/>
      <c r="AU2384" s="24"/>
      <c r="AV2384" s="24"/>
      <c r="AW2384" s="24"/>
      <c r="AX2384" s="24"/>
      <c r="AY2384" s="24"/>
      <c r="AZ2384" s="24"/>
      <c r="BA2384" s="24"/>
      <c r="BB2384" s="31"/>
      <c r="BC2384" s="23"/>
      <c r="BD2384" s="32"/>
      <c r="BE2384" s="33"/>
      <c r="BF2384" s="33"/>
      <c r="BM2384" s="35"/>
      <c r="BO2384" s="35"/>
      <c r="BP2384" s="35"/>
      <c r="BQ2384" s="35"/>
      <c r="BR2384" s="35"/>
    </row>
    <row r="2385" spans="9:70" x14ac:dyDescent="0.3">
      <c r="I2385" s="22"/>
      <c r="J2385" s="22"/>
      <c r="K2385" s="22"/>
      <c r="L2385" s="22"/>
      <c r="M2385" s="22"/>
      <c r="N2385" s="22"/>
      <c r="O2385" s="23"/>
      <c r="P2385" s="23"/>
      <c r="Q2385" s="23"/>
      <c r="R2385" s="22"/>
      <c r="S2385" s="22"/>
      <c r="T2385" s="24"/>
      <c r="U2385" s="24"/>
      <c r="V2385" s="24"/>
      <c r="W2385" s="24"/>
      <c r="X2385" s="25"/>
      <c r="Y2385" s="24"/>
      <c r="Z2385" s="24"/>
      <c r="AA2385" s="24"/>
      <c r="AB2385" s="24"/>
      <c r="AC2385" s="26"/>
      <c r="AD2385" s="24"/>
      <c r="AH2385" s="27"/>
      <c r="AI2385" s="28"/>
      <c r="AJ2385" s="28"/>
      <c r="AK2385" s="28"/>
      <c r="AL2385" s="29"/>
      <c r="AM2385" s="29"/>
      <c r="AO2385" s="27"/>
      <c r="AP2385" s="6"/>
      <c r="AQ2385" s="28"/>
      <c r="AR2385" s="28"/>
      <c r="AS2385" s="25"/>
      <c r="AU2385" s="24"/>
      <c r="AV2385" s="24"/>
      <c r="AW2385" s="24"/>
      <c r="AX2385" s="24"/>
      <c r="AY2385" s="24"/>
      <c r="AZ2385" s="24"/>
      <c r="BA2385" s="24"/>
      <c r="BB2385" s="31"/>
      <c r="BC2385" s="23"/>
      <c r="BD2385" s="32"/>
      <c r="BE2385" s="33"/>
      <c r="BF2385" s="33"/>
      <c r="BM2385" s="35"/>
      <c r="BO2385" s="35"/>
      <c r="BP2385" s="35"/>
      <c r="BQ2385" s="35"/>
      <c r="BR2385" s="35"/>
    </row>
    <row r="2386" spans="9:70" x14ac:dyDescent="0.3">
      <c r="I2386" s="22"/>
      <c r="J2386" s="22"/>
      <c r="K2386" s="22"/>
      <c r="L2386" s="22"/>
      <c r="M2386" s="22"/>
      <c r="N2386" s="22"/>
      <c r="O2386" s="23"/>
      <c r="P2386" s="23"/>
      <c r="Q2386" s="23"/>
      <c r="R2386" s="22"/>
      <c r="S2386" s="22"/>
      <c r="T2386" s="24"/>
      <c r="U2386" s="24"/>
      <c r="V2386" s="24"/>
      <c r="W2386" s="24"/>
      <c r="X2386" s="25"/>
      <c r="Y2386" s="24"/>
      <c r="Z2386" s="24"/>
      <c r="AA2386" s="24"/>
      <c r="AB2386" s="24"/>
      <c r="AC2386" s="26"/>
      <c r="AD2386" s="24"/>
      <c r="AH2386" s="27"/>
      <c r="AI2386" s="28"/>
      <c r="AJ2386" s="28"/>
      <c r="AK2386" s="28"/>
      <c r="AL2386" s="29"/>
      <c r="AM2386" s="29"/>
      <c r="AO2386" s="27"/>
      <c r="AP2386" s="6"/>
      <c r="AQ2386" s="28"/>
      <c r="AR2386" s="28"/>
      <c r="AS2386" s="25"/>
      <c r="AU2386" s="24"/>
      <c r="AV2386" s="24"/>
      <c r="AW2386" s="24"/>
      <c r="AX2386" s="24"/>
      <c r="AY2386" s="24"/>
      <c r="AZ2386" s="24"/>
      <c r="BA2386" s="24"/>
      <c r="BB2386" s="31"/>
      <c r="BC2386" s="23"/>
      <c r="BD2386" s="32"/>
      <c r="BE2386" s="33"/>
      <c r="BF2386" s="33"/>
      <c r="BM2386" s="35"/>
      <c r="BO2386" s="35"/>
      <c r="BP2386" s="35"/>
      <c r="BQ2386" s="35"/>
      <c r="BR2386" s="35"/>
    </row>
    <row r="2387" spans="9:70" x14ac:dyDescent="0.3">
      <c r="I2387" s="22"/>
      <c r="J2387" s="22"/>
      <c r="K2387" s="22"/>
      <c r="L2387" s="22"/>
      <c r="M2387" s="22"/>
      <c r="N2387" s="22"/>
      <c r="O2387" s="23"/>
      <c r="P2387" s="23"/>
      <c r="Q2387" s="23"/>
      <c r="R2387" s="22"/>
      <c r="S2387" s="22"/>
      <c r="T2387" s="24"/>
      <c r="U2387" s="24"/>
      <c r="V2387" s="24"/>
      <c r="W2387" s="24"/>
      <c r="X2387" s="25"/>
      <c r="Y2387" s="24"/>
      <c r="Z2387" s="24"/>
      <c r="AA2387" s="24"/>
      <c r="AB2387" s="24"/>
      <c r="AC2387" s="26"/>
      <c r="AD2387" s="24"/>
      <c r="AH2387" s="27"/>
      <c r="AI2387" s="28"/>
      <c r="AJ2387" s="28"/>
      <c r="AK2387" s="28"/>
      <c r="AL2387" s="29"/>
      <c r="AM2387" s="29"/>
      <c r="AO2387" s="27"/>
      <c r="AP2387" s="6"/>
      <c r="AQ2387" s="28"/>
      <c r="AR2387" s="28"/>
      <c r="AS2387" s="25"/>
      <c r="AU2387" s="24"/>
      <c r="AV2387" s="24"/>
      <c r="AW2387" s="24"/>
      <c r="AX2387" s="24"/>
      <c r="AY2387" s="24"/>
      <c r="AZ2387" s="24"/>
      <c r="BA2387" s="24"/>
      <c r="BB2387" s="31"/>
      <c r="BC2387" s="23"/>
      <c r="BD2387" s="32"/>
      <c r="BE2387" s="33"/>
      <c r="BF2387" s="33"/>
      <c r="BM2387" s="35"/>
      <c r="BO2387" s="35"/>
      <c r="BP2387" s="35"/>
      <c r="BQ2387" s="35"/>
      <c r="BR2387" s="35"/>
    </row>
    <row r="2388" spans="9:70" x14ac:dyDescent="0.3">
      <c r="I2388" s="22"/>
      <c r="J2388" s="22"/>
      <c r="K2388" s="22"/>
      <c r="L2388" s="22"/>
      <c r="M2388" s="22"/>
      <c r="N2388" s="22"/>
      <c r="O2388" s="23"/>
      <c r="P2388" s="23"/>
      <c r="Q2388" s="23"/>
      <c r="R2388" s="22"/>
      <c r="S2388" s="22"/>
      <c r="T2388" s="24"/>
      <c r="U2388" s="24"/>
      <c r="V2388" s="24"/>
      <c r="W2388" s="24"/>
      <c r="X2388" s="25"/>
      <c r="Y2388" s="24"/>
      <c r="Z2388" s="24"/>
      <c r="AA2388" s="24"/>
      <c r="AB2388" s="24"/>
      <c r="AC2388" s="26"/>
      <c r="AD2388" s="24"/>
      <c r="AH2388" s="27"/>
      <c r="AI2388" s="28"/>
      <c r="AJ2388" s="28"/>
      <c r="AK2388" s="28"/>
      <c r="AL2388" s="29"/>
      <c r="AM2388" s="29"/>
      <c r="AO2388" s="27"/>
      <c r="AP2388" s="6"/>
      <c r="AQ2388" s="28"/>
      <c r="AR2388" s="28"/>
      <c r="AS2388" s="25"/>
      <c r="AU2388" s="24"/>
      <c r="AV2388" s="24"/>
      <c r="AW2388" s="24"/>
      <c r="AX2388" s="24"/>
      <c r="AY2388" s="24"/>
      <c r="AZ2388" s="24"/>
      <c r="BA2388" s="24"/>
      <c r="BB2388" s="31"/>
      <c r="BC2388" s="23"/>
      <c r="BD2388" s="32"/>
      <c r="BE2388" s="33"/>
      <c r="BF2388" s="33"/>
      <c r="BM2388" s="35"/>
      <c r="BO2388" s="35"/>
      <c r="BP2388" s="35"/>
      <c r="BQ2388" s="35"/>
      <c r="BR2388" s="35"/>
    </row>
    <row r="2389" spans="9:70" x14ac:dyDescent="0.3">
      <c r="I2389" s="22"/>
      <c r="J2389" s="22"/>
      <c r="K2389" s="22"/>
      <c r="L2389" s="22"/>
      <c r="M2389" s="22"/>
      <c r="N2389" s="22"/>
      <c r="O2389" s="23"/>
      <c r="P2389" s="23"/>
      <c r="Q2389" s="23"/>
      <c r="R2389" s="22"/>
      <c r="S2389" s="22"/>
      <c r="T2389" s="24"/>
      <c r="U2389" s="24"/>
      <c r="V2389" s="24"/>
      <c r="W2389" s="24"/>
      <c r="X2389" s="25"/>
      <c r="Y2389" s="24"/>
      <c r="Z2389" s="24"/>
      <c r="AA2389" s="24"/>
      <c r="AB2389" s="24"/>
      <c r="AC2389" s="26"/>
      <c r="AD2389" s="24"/>
      <c r="AH2389" s="27"/>
      <c r="AI2389" s="28"/>
      <c r="AJ2389" s="28"/>
      <c r="AK2389" s="28"/>
      <c r="AL2389" s="29"/>
      <c r="AM2389" s="29"/>
      <c r="AO2389" s="27"/>
      <c r="AP2389" s="6"/>
      <c r="AQ2389" s="28"/>
      <c r="AR2389" s="28"/>
      <c r="AS2389" s="25"/>
      <c r="AU2389" s="24"/>
      <c r="AV2389" s="24"/>
      <c r="AW2389" s="24"/>
      <c r="AX2389" s="24"/>
      <c r="AY2389" s="24"/>
      <c r="AZ2389" s="24"/>
      <c r="BA2389" s="24"/>
      <c r="BB2389" s="31"/>
      <c r="BC2389" s="23"/>
      <c r="BD2389" s="32"/>
      <c r="BE2389" s="33"/>
      <c r="BF2389" s="33"/>
      <c r="BM2389" s="35"/>
      <c r="BO2389" s="35"/>
      <c r="BP2389" s="35"/>
      <c r="BQ2389" s="35"/>
      <c r="BR2389" s="35"/>
    </row>
    <row r="2390" spans="9:70" x14ac:dyDescent="0.3">
      <c r="I2390" s="22"/>
      <c r="J2390" s="22"/>
      <c r="K2390" s="22"/>
      <c r="L2390" s="22"/>
      <c r="M2390" s="22"/>
      <c r="N2390" s="22"/>
      <c r="O2390" s="23"/>
      <c r="P2390" s="23"/>
      <c r="Q2390" s="23"/>
      <c r="R2390" s="22"/>
      <c r="S2390" s="22"/>
      <c r="T2390" s="24"/>
      <c r="U2390" s="24"/>
      <c r="V2390" s="24"/>
      <c r="W2390" s="24"/>
      <c r="X2390" s="25"/>
      <c r="Y2390" s="24"/>
      <c r="Z2390" s="24"/>
      <c r="AA2390" s="24"/>
      <c r="AB2390" s="24"/>
      <c r="AC2390" s="26"/>
      <c r="AD2390" s="24"/>
      <c r="AH2390" s="27"/>
      <c r="AI2390" s="28"/>
      <c r="AJ2390" s="28"/>
      <c r="AK2390" s="28"/>
      <c r="AL2390" s="29"/>
      <c r="AM2390" s="29"/>
      <c r="AO2390" s="27"/>
      <c r="AP2390" s="6"/>
      <c r="AQ2390" s="28"/>
      <c r="AR2390" s="28"/>
      <c r="AS2390" s="25"/>
      <c r="AU2390" s="24"/>
      <c r="AV2390" s="24"/>
      <c r="AW2390" s="24"/>
      <c r="AX2390" s="24"/>
      <c r="AY2390" s="24"/>
      <c r="AZ2390" s="24"/>
      <c r="BA2390" s="24"/>
      <c r="BB2390" s="31"/>
      <c r="BC2390" s="23"/>
      <c r="BD2390" s="32"/>
      <c r="BE2390" s="33"/>
      <c r="BF2390" s="33"/>
      <c r="BM2390" s="35"/>
      <c r="BO2390" s="35"/>
      <c r="BP2390" s="35"/>
      <c r="BQ2390" s="35"/>
      <c r="BR2390" s="35"/>
    </row>
    <row r="2391" spans="9:70" x14ac:dyDescent="0.3">
      <c r="I2391" s="22"/>
      <c r="J2391" s="22"/>
      <c r="K2391" s="22"/>
      <c r="L2391" s="22"/>
      <c r="M2391" s="22"/>
      <c r="N2391" s="22"/>
      <c r="O2391" s="23"/>
      <c r="P2391" s="23"/>
      <c r="Q2391" s="23"/>
      <c r="R2391" s="22"/>
      <c r="S2391" s="22"/>
      <c r="T2391" s="24"/>
      <c r="U2391" s="24"/>
      <c r="V2391" s="24"/>
      <c r="W2391" s="24"/>
      <c r="X2391" s="25"/>
      <c r="Y2391" s="24"/>
      <c r="Z2391" s="24"/>
      <c r="AA2391" s="24"/>
      <c r="AB2391" s="24"/>
      <c r="AC2391" s="26"/>
      <c r="AD2391" s="24"/>
      <c r="AH2391" s="27"/>
      <c r="AI2391" s="28"/>
      <c r="AJ2391" s="28"/>
      <c r="AK2391" s="28"/>
      <c r="AL2391" s="29"/>
      <c r="AM2391" s="29"/>
      <c r="AO2391" s="27"/>
      <c r="AP2391" s="6"/>
      <c r="AQ2391" s="28"/>
      <c r="AR2391" s="28"/>
      <c r="AS2391" s="25"/>
      <c r="AU2391" s="24"/>
      <c r="AV2391" s="24"/>
      <c r="AW2391" s="24"/>
      <c r="AX2391" s="24"/>
      <c r="AY2391" s="24"/>
      <c r="AZ2391" s="24"/>
      <c r="BA2391" s="24"/>
      <c r="BB2391" s="31"/>
      <c r="BC2391" s="23"/>
      <c r="BD2391" s="32"/>
      <c r="BE2391" s="33"/>
      <c r="BF2391" s="33"/>
      <c r="BM2391" s="35"/>
      <c r="BO2391" s="35"/>
      <c r="BP2391" s="35"/>
      <c r="BQ2391" s="35"/>
      <c r="BR2391" s="35"/>
    </row>
    <row r="2392" spans="9:70" x14ac:dyDescent="0.3">
      <c r="I2392" s="22"/>
      <c r="J2392" s="22"/>
      <c r="K2392" s="22"/>
      <c r="L2392" s="22"/>
      <c r="M2392" s="22"/>
      <c r="N2392" s="22"/>
      <c r="O2392" s="23"/>
      <c r="P2392" s="23"/>
      <c r="Q2392" s="23"/>
      <c r="R2392" s="22"/>
      <c r="S2392" s="22"/>
      <c r="T2392" s="24"/>
      <c r="U2392" s="24"/>
      <c r="V2392" s="24"/>
      <c r="W2392" s="24"/>
      <c r="X2392" s="25"/>
      <c r="Y2392" s="24"/>
      <c r="Z2392" s="24"/>
      <c r="AA2392" s="24"/>
      <c r="AB2392" s="24"/>
      <c r="AC2392" s="26"/>
      <c r="AD2392" s="24"/>
      <c r="AH2392" s="27"/>
      <c r="AI2392" s="28"/>
      <c r="AJ2392" s="28"/>
      <c r="AK2392" s="28"/>
      <c r="AL2392" s="29"/>
      <c r="AM2392" s="29"/>
      <c r="AO2392" s="27"/>
      <c r="AP2392" s="6"/>
      <c r="AQ2392" s="28"/>
      <c r="AR2392" s="28"/>
      <c r="AS2392" s="25"/>
      <c r="AU2392" s="24"/>
      <c r="AV2392" s="24"/>
      <c r="AW2392" s="24"/>
      <c r="AX2392" s="24"/>
      <c r="AY2392" s="24"/>
      <c r="AZ2392" s="24"/>
      <c r="BA2392" s="24"/>
      <c r="BB2392" s="31"/>
      <c r="BC2392" s="23"/>
      <c r="BD2392" s="32"/>
      <c r="BE2392" s="33"/>
      <c r="BF2392" s="33"/>
      <c r="BM2392" s="35"/>
      <c r="BO2392" s="35"/>
      <c r="BP2392" s="35"/>
      <c r="BQ2392" s="35"/>
      <c r="BR2392" s="35"/>
    </row>
    <row r="2393" spans="9:70" x14ac:dyDescent="0.3">
      <c r="I2393" s="22"/>
      <c r="J2393" s="22"/>
      <c r="K2393" s="22"/>
      <c r="L2393" s="22"/>
      <c r="M2393" s="22"/>
      <c r="N2393" s="22"/>
      <c r="O2393" s="23"/>
      <c r="P2393" s="23"/>
      <c r="Q2393" s="23"/>
      <c r="R2393" s="22"/>
      <c r="S2393" s="22"/>
      <c r="T2393" s="24"/>
      <c r="U2393" s="24"/>
      <c r="V2393" s="24"/>
      <c r="W2393" s="24"/>
      <c r="X2393" s="25"/>
      <c r="Y2393" s="24"/>
      <c r="Z2393" s="24"/>
      <c r="AA2393" s="24"/>
      <c r="AB2393" s="24"/>
      <c r="AC2393" s="26"/>
      <c r="AD2393" s="24"/>
      <c r="AH2393" s="27"/>
      <c r="AI2393" s="28"/>
      <c r="AJ2393" s="28"/>
      <c r="AK2393" s="28"/>
      <c r="AL2393" s="29"/>
      <c r="AM2393" s="29"/>
      <c r="AO2393" s="27"/>
      <c r="AP2393" s="6"/>
      <c r="AQ2393" s="28"/>
      <c r="AR2393" s="28"/>
      <c r="AS2393" s="25"/>
      <c r="AU2393" s="24"/>
      <c r="AV2393" s="24"/>
      <c r="AW2393" s="24"/>
      <c r="AX2393" s="24"/>
      <c r="AY2393" s="24"/>
      <c r="AZ2393" s="24"/>
      <c r="BA2393" s="24"/>
      <c r="BB2393" s="31"/>
      <c r="BC2393" s="23"/>
      <c r="BD2393" s="32"/>
      <c r="BE2393" s="33"/>
      <c r="BF2393" s="33"/>
      <c r="BM2393" s="35"/>
      <c r="BO2393" s="35"/>
      <c r="BP2393" s="35"/>
      <c r="BQ2393" s="35"/>
      <c r="BR2393" s="35"/>
    </row>
    <row r="2394" spans="9:70" x14ac:dyDescent="0.3">
      <c r="I2394" s="22"/>
      <c r="J2394" s="22"/>
      <c r="K2394" s="22"/>
      <c r="L2394" s="22"/>
      <c r="M2394" s="22"/>
      <c r="N2394" s="22"/>
      <c r="O2394" s="23"/>
      <c r="P2394" s="23"/>
      <c r="Q2394" s="23"/>
      <c r="R2394" s="22"/>
      <c r="S2394" s="22"/>
      <c r="T2394" s="24"/>
      <c r="U2394" s="24"/>
      <c r="V2394" s="24"/>
      <c r="W2394" s="24"/>
      <c r="X2394" s="25"/>
      <c r="Y2394" s="24"/>
      <c r="Z2394" s="24"/>
      <c r="AA2394" s="24"/>
      <c r="AB2394" s="24"/>
      <c r="AC2394" s="26"/>
      <c r="AD2394" s="24"/>
      <c r="AH2394" s="27"/>
      <c r="AI2394" s="28"/>
      <c r="AJ2394" s="28"/>
      <c r="AK2394" s="28"/>
      <c r="AL2394" s="29"/>
      <c r="AM2394" s="29"/>
      <c r="AO2394" s="27"/>
      <c r="AP2394" s="6"/>
      <c r="AQ2394" s="28"/>
      <c r="AR2394" s="28"/>
      <c r="AS2394" s="25"/>
      <c r="AU2394" s="24"/>
      <c r="AV2394" s="24"/>
      <c r="AW2394" s="24"/>
      <c r="AX2394" s="24"/>
      <c r="AY2394" s="24"/>
      <c r="AZ2394" s="24"/>
      <c r="BA2394" s="24"/>
      <c r="BB2394" s="31"/>
      <c r="BC2394" s="23"/>
      <c r="BD2394" s="32"/>
      <c r="BE2394" s="33"/>
      <c r="BF2394" s="33"/>
      <c r="BM2394" s="35"/>
      <c r="BO2394" s="35"/>
      <c r="BP2394" s="35"/>
      <c r="BQ2394" s="35"/>
      <c r="BR2394" s="35"/>
    </row>
    <row r="2395" spans="9:70" x14ac:dyDescent="0.3">
      <c r="I2395" s="22"/>
      <c r="J2395" s="22"/>
      <c r="K2395" s="22"/>
      <c r="L2395" s="22"/>
      <c r="M2395" s="22"/>
      <c r="N2395" s="22"/>
      <c r="O2395" s="23"/>
      <c r="P2395" s="23"/>
      <c r="Q2395" s="23"/>
      <c r="R2395" s="22"/>
      <c r="S2395" s="22"/>
      <c r="T2395" s="24"/>
      <c r="U2395" s="24"/>
      <c r="V2395" s="24"/>
      <c r="W2395" s="24"/>
      <c r="X2395" s="25"/>
      <c r="Y2395" s="24"/>
      <c r="Z2395" s="24"/>
      <c r="AA2395" s="24"/>
      <c r="AB2395" s="24"/>
      <c r="AC2395" s="26"/>
      <c r="AD2395" s="24"/>
      <c r="AH2395" s="27"/>
      <c r="AI2395" s="28"/>
      <c r="AJ2395" s="28"/>
      <c r="AK2395" s="28"/>
      <c r="AL2395" s="29"/>
      <c r="AM2395" s="29"/>
      <c r="AO2395" s="27"/>
      <c r="AP2395" s="6"/>
      <c r="AQ2395" s="28"/>
      <c r="AR2395" s="28"/>
      <c r="AS2395" s="25"/>
      <c r="AU2395" s="24"/>
      <c r="AV2395" s="24"/>
      <c r="AW2395" s="24"/>
      <c r="AX2395" s="24"/>
      <c r="AY2395" s="24"/>
      <c r="AZ2395" s="24"/>
      <c r="BA2395" s="24"/>
      <c r="BB2395" s="31"/>
      <c r="BC2395" s="23"/>
      <c r="BD2395" s="32"/>
      <c r="BE2395" s="33"/>
      <c r="BF2395" s="33"/>
      <c r="BM2395" s="35"/>
      <c r="BO2395" s="35"/>
      <c r="BP2395" s="35"/>
      <c r="BQ2395" s="35"/>
      <c r="BR2395" s="35"/>
    </row>
    <row r="2396" spans="9:70" x14ac:dyDescent="0.3">
      <c r="I2396" s="22"/>
      <c r="J2396" s="22"/>
      <c r="K2396" s="22"/>
      <c r="L2396" s="22"/>
      <c r="M2396" s="22"/>
      <c r="N2396" s="22"/>
      <c r="O2396" s="23"/>
      <c r="P2396" s="23"/>
      <c r="Q2396" s="23"/>
      <c r="R2396" s="22"/>
      <c r="S2396" s="22"/>
      <c r="T2396" s="24"/>
      <c r="U2396" s="24"/>
      <c r="V2396" s="24"/>
      <c r="W2396" s="24"/>
      <c r="X2396" s="25"/>
      <c r="Y2396" s="24"/>
      <c r="Z2396" s="24"/>
      <c r="AA2396" s="24"/>
      <c r="AB2396" s="24"/>
      <c r="AC2396" s="26"/>
      <c r="AD2396" s="24"/>
      <c r="AH2396" s="27"/>
      <c r="AI2396" s="28"/>
      <c r="AJ2396" s="28"/>
      <c r="AK2396" s="28"/>
      <c r="AL2396" s="29"/>
      <c r="AM2396" s="29"/>
      <c r="AO2396" s="27"/>
      <c r="AP2396" s="6"/>
      <c r="AQ2396" s="28"/>
      <c r="AR2396" s="28"/>
      <c r="AS2396" s="25"/>
      <c r="AU2396" s="24"/>
      <c r="AV2396" s="24"/>
      <c r="AW2396" s="24"/>
      <c r="AX2396" s="24"/>
      <c r="AY2396" s="24"/>
      <c r="AZ2396" s="24"/>
      <c r="BA2396" s="24"/>
      <c r="BB2396" s="31"/>
      <c r="BC2396" s="23"/>
      <c r="BD2396" s="32"/>
      <c r="BE2396" s="33"/>
      <c r="BF2396" s="33"/>
      <c r="BM2396" s="35"/>
      <c r="BO2396" s="35"/>
      <c r="BP2396" s="35"/>
      <c r="BQ2396" s="35"/>
      <c r="BR2396" s="35"/>
    </row>
    <row r="2397" spans="9:70" x14ac:dyDescent="0.3">
      <c r="I2397" s="22"/>
      <c r="J2397" s="22"/>
      <c r="K2397" s="22"/>
      <c r="L2397" s="22"/>
      <c r="M2397" s="22"/>
      <c r="N2397" s="22"/>
      <c r="O2397" s="23"/>
      <c r="P2397" s="23"/>
      <c r="Q2397" s="23"/>
      <c r="R2397" s="22"/>
      <c r="S2397" s="22"/>
      <c r="T2397" s="24"/>
      <c r="U2397" s="24"/>
      <c r="V2397" s="24"/>
      <c r="W2397" s="24"/>
      <c r="X2397" s="25"/>
      <c r="Y2397" s="24"/>
      <c r="Z2397" s="24"/>
      <c r="AA2397" s="24"/>
      <c r="AB2397" s="24"/>
      <c r="AC2397" s="26"/>
      <c r="AD2397" s="24"/>
      <c r="AH2397" s="27"/>
      <c r="AI2397" s="28"/>
      <c r="AJ2397" s="28"/>
      <c r="AK2397" s="28"/>
      <c r="AL2397" s="29"/>
      <c r="AM2397" s="29"/>
      <c r="AO2397" s="27"/>
      <c r="AP2397" s="6"/>
      <c r="AQ2397" s="28"/>
      <c r="AR2397" s="28"/>
      <c r="AS2397" s="25"/>
      <c r="AU2397" s="24"/>
      <c r="AV2397" s="24"/>
      <c r="AW2397" s="24"/>
      <c r="AX2397" s="24"/>
      <c r="AY2397" s="24"/>
      <c r="AZ2397" s="24"/>
      <c r="BA2397" s="24"/>
      <c r="BB2397" s="31"/>
      <c r="BC2397" s="23"/>
      <c r="BD2397" s="32"/>
      <c r="BE2397" s="33"/>
      <c r="BF2397" s="33"/>
      <c r="BM2397" s="35"/>
      <c r="BO2397" s="35"/>
      <c r="BP2397" s="35"/>
      <c r="BQ2397" s="35"/>
      <c r="BR2397" s="35"/>
    </row>
    <row r="2398" spans="9:70" x14ac:dyDescent="0.3">
      <c r="I2398" s="22"/>
      <c r="J2398" s="22"/>
      <c r="K2398" s="22"/>
      <c r="L2398" s="22"/>
      <c r="M2398" s="22"/>
      <c r="N2398" s="22"/>
      <c r="O2398" s="23"/>
      <c r="P2398" s="23"/>
      <c r="Q2398" s="23"/>
      <c r="R2398" s="22"/>
      <c r="S2398" s="22"/>
      <c r="T2398" s="24"/>
      <c r="U2398" s="24"/>
      <c r="V2398" s="24"/>
      <c r="W2398" s="24"/>
      <c r="X2398" s="25"/>
      <c r="Y2398" s="24"/>
      <c r="Z2398" s="24"/>
      <c r="AA2398" s="24"/>
      <c r="AB2398" s="24"/>
      <c r="AC2398" s="26"/>
      <c r="AD2398" s="24"/>
      <c r="AH2398" s="27"/>
      <c r="AI2398" s="28"/>
      <c r="AJ2398" s="28"/>
      <c r="AK2398" s="28"/>
      <c r="AL2398" s="29"/>
      <c r="AM2398" s="29"/>
      <c r="AO2398" s="27"/>
      <c r="AP2398" s="6"/>
      <c r="AQ2398" s="28"/>
      <c r="AR2398" s="28"/>
      <c r="AS2398" s="25"/>
      <c r="AU2398" s="24"/>
      <c r="AV2398" s="24"/>
      <c r="AW2398" s="24"/>
      <c r="AX2398" s="24"/>
      <c r="AY2398" s="24"/>
      <c r="AZ2398" s="24"/>
      <c r="BA2398" s="24"/>
      <c r="BB2398" s="31"/>
      <c r="BC2398" s="23"/>
      <c r="BD2398" s="32"/>
      <c r="BE2398" s="33"/>
      <c r="BF2398" s="33"/>
      <c r="BM2398" s="35"/>
      <c r="BO2398" s="35"/>
      <c r="BP2398" s="35"/>
      <c r="BQ2398" s="35"/>
      <c r="BR2398" s="35"/>
    </row>
    <row r="2399" spans="9:70" x14ac:dyDescent="0.3">
      <c r="I2399" s="22"/>
      <c r="J2399" s="22"/>
      <c r="K2399" s="22"/>
      <c r="L2399" s="22"/>
      <c r="M2399" s="22"/>
      <c r="N2399" s="22"/>
      <c r="O2399" s="23"/>
      <c r="P2399" s="23"/>
      <c r="Q2399" s="23"/>
      <c r="R2399" s="22"/>
      <c r="S2399" s="22"/>
      <c r="T2399" s="24"/>
      <c r="U2399" s="24"/>
      <c r="V2399" s="24"/>
      <c r="W2399" s="24"/>
      <c r="X2399" s="25"/>
      <c r="Y2399" s="24"/>
      <c r="Z2399" s="24"/>
      <c r="AA2399" s="24"/>
      <c r="AB2399" s="24"/>
      <c r="AC2399" s="26"/>
      <c r="AD2399" s="24"/>
      <c r="AH2399" s="27"/>
      <c r="AI2399" s="28"/>
      <c r="AJ2399" s="28"/>
      <c r="AK2399" s="28"/>
      <c r="AL2399" s="29"/>
      <c r="AM2399" s="29"/>
      <c r="AO2399" s="27"/>
      <c r="AP2399" s="6"/>
      <c r="AQ2399" s="28"/>
      <c r="AR2399" s="28"/>
      <c r="AS2399" s="25"/>
      <c r="AU2399" s="24"/>
      <c r="AV2399" s="24"/>
      <c r="AW2399" s="24"/>
      <c r="AX2399" s="24"/>
      <c r="AY2399" s="24"/>
      <c r="AZ2399" s="24"/>
      <c r="BA2399" s="24"/>
      <c r="BB2399" s="31"/>
      <c r="BC2399" s="23"/>
      <c r="BD2399" s="32"/>
      <c r="BE2399" s="33"/>
      <c r="BF2399" s="33"/>
      <c r="BM2399" s="35"/>
      <c r="BO2399" s="35"/>
      <c r="BP2399" s="35"/>
      <c r="BQ2399" s="35"/>
      <c r="BR2399" s="35"/>
    </row>
    <row r="2400" spans="9:70" x14ac:dyDescent="0.3">
      <c r="I2400" s="22"/>
      <c r="J2400" s="22"/>
      <c r="K2400" s="22"/>
      <c r="L2400" s="22"/>
      <c r="M2400" s="22"/>
      <c r="N2400" s="22"/>
      <c r="O2400" s="23"/>
      <c r="P2400" s="23"/>
      <c r="Q2400" s="23"/>
      <c r="R2400" s="22"/>
      <c r="S2400" s="22"/>
      <c r="T2400" s="24"/>
      <c r="U2400" s="24"/>
      <c r="V2400" s="24"/>
      <c r="W2400" s="24"/>
      <c r="X2400" s="25"/>
      <c r="Y2400" s="24"/>
      <c r="Z2400" s="24"/>
      <c r="AA2400" s="24"/>
      <c r="AB2400" s="24"/>
      <c r="AC2400" s="26"/>
      <c r="AD2400" s="24"/>
      <c r="AH2400" s="27"/>
      <c r="AI2400" s="28"/>
      <c r="AJ2400" s="28"/>
      <c r="AK2400" s="28"/>
      <c r="AL2400" s="29"/>
      <c r="AM2400" s="29"/>
      <c r="AO2400" s="27"/>
      <c r="AP2400" s="6"/>
      <c r="AQ2400" s="28"/>
      <c r="AR2400" s="28"/>
      <c r="AS2400" s="25"/>
      <c r="AU2400" s="24"/>
      <c r="AV2400" s="24"/>
      <c r="AW2400" s="24"/>
      <c r="AX2400" s="24"/>
      <c r="AY2400" s="24"/>
      <c r="AZ2400" s="24"/>
      <c r="BA2400" s="24"/>
      <c r="BB2400" s="31"/>
      <c r="BC2400" s="23"/>
      <c r="BD2400" s="32"/>
      <c r="BE2400" s="33"/>
      <c r="BF2400" s="33"/>
      <c r="BM2400" s="35"/>
      <c r="BO2400" s="35"/>
      <c r="BP2400" s="35"/>
      <c r="BQ2400" s="35"/>
      <c r="BR2400" s="35"/>
    </row>
    <row r="2401" spans="9:70" x14ac:dyDescent="0.3">
      <c r="I2401" s="22"/>
      <c r="J2401" s="22"/>
      <c r="K2401" s="22"/>
      <c r="L2401" s="22"/>
      <c r="M2401" s="22"/>
      <c r="N2401" s="22"/>
      <c r="O2401" s="23"/>
      <c r="P2401" s="23"/>
      <c r="Q2401" s="23"/>
      <c r="R2401" s="22"/>
      <c r="S2401" s="22"/>
      <c r="T2401" s="24"/>
      <c r="U2401" s="24"/>
      <c r="V2401" s="24"/>
      <c r="W2401" s="24"/>
      <c r="X2401" s="25"/>
      <c r="Y2401" s="24"/>
      <c r="Z2401" s="24"/>
      <c r="AA2401" s="24"/>
      <c r="AB2401" s="24"/>
      <c r="AC2401" s="26"/>
      <c r="AD2401" s="24"/>
      <c r="AH2401" s="27"/>
      <c r="AI2401" s="28"/>
      <c r="AJ2401" s="28"/>
      <c r="AK2401" s="28"/>
      <c r="AL2401" s="29"/>
      <c r="AM2401" s="29"/>
      <c r="AO2401" s="27"/>
      <c r="AP2401" s="6"/>
      <c r="AQ2401" s="28"/>
      <c r="AR2401" s="28"/>
      <c r="AS2401" s="25"/>
      <c r="AU2401" s="24"/>
      <c r="AV2401" s="24"/>
      <c r="AW2401" s="24"/>
      <c r="AX2401" s="24"/>
      <c r="AY2401" s="24"/>
      <c r="AZ2401" s="24"/>
      <c r="BA2401" s="24"/>
      <c r="BB2401" s="31"/>
      <c r="BC2401" s="23"/>
      <c r="BD2401" s="32"/>
      <c r="BE2401" s="33"/>
      <c r="BF2401" s="33"/>
      <c r="BM2401" s="35"/>
      <c r="BO2401" s="35"/>
      <c r="BP2401" s="35"/>
      <c r="BQ2401" s="35"/>
      <c r="BR2401" s="35"/>
    </row>
    <row r="2402" spans="9:70" x14ac:dyDescent="0.3">
      <c r="I2402" s="22"/>
      <c r="J2402" s="22"/>
      <c r="K2402" s="22"/>
      <c r="L2402" s="22"/>
      <c r="M2402" s="22"/>
      <c r="N2402" s="22"/>
      <c r="O2402" s="23"/>
      <c r="P2402" s="23"/>
      <c r="Q2402" s="23"/>
      <c r="R2402" s="22"/>
      <c r="S2402" s="22"/>
      <c r="T2402" s="24"/>
      <c r="U2402" s="24"/>
      <c r="V2402" s="24"/>
      <c r="W2402" s="24"/>
      <c r="X2402" s="25"/>
      <c r="Y2402" s="24"/>
      <c r="Z2402" s="24"/>
      <c r="AA2402" s="24"/>
      <c r="AB2402" s="24"/>
      <c r="AC2402" s="26"/>
      <c r="AD2402" s="24"/>
      <c r="AH2402" s="27"/>
      <c r="AI2402" s="28"/>
      <c r="AJ2402" s="28"/>
      <c r="AK2402" s="28"/>
      <c r="AL2402" s="29"/>
      <c r="AM2402" s="29"/>
      <c r="AO2402" s="27"/>
      <c r="AP2402" s="6"/>
      <c r="AQ2402" s="28"/>
      <c r="AR2402" s="28"/>
      <c r="AS2402" s="25"/>
      <c r="AU2402" s="24"/>
      <c r="AV2402" s="24"/>
      <c r="AW2402" s="24"/>
      <c r="AX2402" s="24"/>
      <c r="AY2402" s="24"/>
      <c r="AZ2402" s="24"/>
      <c r="BA2402" s="24"/>
      <c r="BB2402" s="31"/>
      <c r="BC2402" s="23"/>
      <c r="BD2402" s="32"/>
      <c r="BE2402" s="33"/>
      <c r="BF2402" s="33"/>
      <c r="BM2402" s="35"/>
      <c r="BO2402" s="35"/>
      <c r="BP2402" s="35"/>
      <c r="BQ2402" s="35"/>
      <c r="BR2402" s="35"/>
    </row>
    <row r="2403" spans="9:70" x14ac:dyDescent="0.3">
      <c r="I2403" s="22"/>
      <c r="J2403" s="22"/>
      <c r="K2403" s="22"/>
      <c r="L2403" s="22"/>
      <c r="M2403" s="22"/>
      <c r="N2403" s="22"/>
      <c r="O2403" s="23"/>
      <c r="P2403" s="23"/>
      <c r="Q2403" s="23"/>
      <c r="R2403" s="22"/>
      <c r="S2403" s="22"/>
      <c r="T2403" s="24"/>
      <c r="U2403" s="24"/>
      <c r="V2403" s="24"/>
      <c r="W2403" s="24"/>
      <c r="X2403" s="25"/>
      <c r="Y2403" s="24"/>
      <c r="Z2403" s="24"/>
      <c r="AA2403" s="24"/>
      <c r="AB2403" s="24"/>
      <c r="AC2403" s="26"/>
      <c r="AD2403" s="24"/>
      <c r="AH2403" s="27"/>
      <c r="AI2403" s="28"/>
      <c r="AJ2403" s="28"/>
      <c r="AK2403" s="28"/>
      <c r="AL2403" s="29"/>
      <c r="AM2403" s="29"/>
      <c r="AO2403" s="27"/>
      <c r="AP2403" s="6"/>
      <c r="AQ2403" s="28"/>
      <c r="AR2403" s="28"/>
      <c r="AS2403" s="25"/>
      <c r="AU2403" s="24"/>
      <c r="AV2403" s="24"/>
      <c r="AW2403" s="24"/>
      <c r="AX2403" s="24"/>
      <c r="AY2403" s="24"/>
      <c r="AZ2403" s="24"/>
      <c r="BA2403" s="24"/>
      <c r="BB2403" s="31"/>
      <c r="BC2403" s="23"/>
      <c r="BD2403" s="32"/>
      <c r="BE2403" s="33"/>
      <c r="BF2403" s="33"/>
      <c r="BM2403" s="35"/>
      <c r="BO2403" s="35"/>
      <c r="BP2403" s="35"/>
      <c r="BQ2403" s="35"/>
      <c r="BR2403" s="35"/>
    </row>
    <row r="2404" spans="9:70" x14ac:dyDescent="0.3">
      <c r="I2404" s="22"/>
      <c r="J2404" s="22"/>
      <c r="K2404" s="22"/>
      <c r="L2404" s="22"/>
      <c r="M2404" s="22"/>
      <c r="N2404" s="22"/>
      <c r="O2404" s="23"/>
      <c r="P2404" s="23"/>
      <c r="Q2404" s="23"/>
      <c r="R2404" s="22"/>
      <c r="S2404" s="22"/>
      <c r="T2404" s="24"/>
      <c r="U2404" s="24"/>
      <c r="V2404" s="24"/>
      <c r="W2404" s="24"/>
      <c r="X2404" s="25"/>
      <c r="Y2404" s="24"/>
      <c r="Z2404" s="24"/>
      <c r="AA2404" s="24"/>
      <c r="AB2404" s="24"/>
      <c r="AC2404" s="26"/>
      <c r="AD2404" s="24"/>
      <c r="AH2404" s="27"/>
      <c r="AI2404" s="28"/>
      <c r="AJ2404" s="28"/>
      <c r="AK2404" s="28"/>
      <c r="AL2404" s="29"/>
      <c r="AM2404" s="29"/>
      <c r="AO2404" s="27"/>
      <c r="AP2404" s="6"/>
      <c r="AQ2404" s="28"/>
      <c r="AR2404" s="28"/>
      <c r="AS2404" s="25"/>
      <c r="AU2404" s="24"/>
      <c r="AV2404" s="24"/>
      <c r="AW2404" s="24"/>
      <c r="AX2404" s="24"/>
      <c r="AY2404" s="24"/>
      <c r="AZ2404" s="24"/>
      <c r="BA2404" s="24"/>
      <c r="BB2404" s="31"/>
      <c r="BC2404" s="23"/>
      <c r="BD2404" s="32"/>
      <c r="BE2404" s="33"/>
      <c r="BF2404" s="33"/>
      <c r="BM2404" s="35"/>
      <c r="BO2404" s="35"/>
      <c r="BP2404" s="35"/>
      <c r="BQ2404" s="35"/>
      <c r="BR2404" s="35"/>
    </row>
    <row r="2405" spans="9:70" x14ac:dyDescent="0.3">
      <c r="I2405" s="22"/>
      <c r="J2405" s="22"/>
      <c r="K2405" s="22"/>
      <c r="L2405" s="22"/>
      <c r="M2405" s="22"/>
      <c r="N2405" s="22"/>
      <c r="O2405" s="23"/>
      <c r="P2405" s="23"/>
      <c r="Q2405" s="23"/>
      <c r="R2405" s="22"/>
      <c r="S2405" s="22"/>
      <c r="T2405" s="24"/>
      <c r="U2405" s="24"/>
      <c r="V2405" s="24"/>
      <c r="W2405" s="24"/>
      <c r="X2405" s="25"/>
      <c r="Y2405" s="24"/>
      <c r="Z2405" s="24"/>
      <c r="AA2405" s="24"/>
      <c r="AB2405" s="24"/>
      <c r="AC2405" s="26"/>
      <c r="AD2405" s="24"/>
      <c r="AH2405" s="27"/>
      <c r="AI2405" s="28"/>
      <c r="AJ2405" s="28"/>
      <c r="AK2405" s="28"/>
      <c r="AL2405" s="29"/>
      <c r="AM2405" s="29"/>
      <c r="AO2405" s="27"/>
      <c r="AP2405" s="6"/>
      <c r="AQ2405" s="28"/>
      <c r="AR2405" s="28"/>
      <c r="AS2405" s="25"/>
      <c r="AU2405" s="24"/>
      <c r="AV2405" s="24"/>
      <c r="AW2405" s="24"/>
      <c r="AX2405" s="24"/>
      <c r="AY2405" s="24"/>
      <c r="AZ2405" s="24"/>
      <c r="BA2405" s="24"/>
      <c r="BB2405" s="31"/>
      <c r="BC2405" s="23"/>
      <c r="BD2405" s="32"/>
      <c r="BE2405" s="33"/>
      <c r="BF2405" s="33"/>
      <c r="BM2405" s="35"/>
      <c r="BO2405" s="35"/>
      <c r="BP2405" s="35"/>
      <c r="BQ2405" s="35"/>
      <c r="BR2405" s="35"/>
    </row>
    <row r="2406" spans="9:70" x14ac:dyDescent="0.3">
      <c r="I2406" s="22"/>
      <c r="J2406" s="22"/>
      <c r="K2406" s="22"/>
      <c r="L2406" s="22"/>
      <c r="M2406" s="22"/>
      <c r="N2406" s="22"/>
      <c r="O2406" s="23"/>
      <c r="P2406" s="23"/>
      <c r="Q2406" s="23"/>
      <c r="R2406" s="22"/>
      <c r="S2406" s="22"/>
      <c r="T2406" s="24"/>
      <c r="U2406" s="24"/>
      <c r="V2406" s="24"/>
      <c r="W2406" s="24"/>
      <c r="X2406" s="25"/>
      <c r="Y2406" s="24"/>
      <c r="Z2406" s="24"/>
      <c r="AA2406" s="24"/>
      <c r="AB2406" s="24"/>
      <c r="AC2406" s="26"/>
      <c r="AD2406" s="24"/>
      <c r="AH2406" s="27"/>
      <c r="AI2406" s="28"/>
      <c r="AJ2406" s="28"/>
      <c r="AK2406" s="28"/>
      <c r="AL2406" s="29"/>
      <c r="AM2406" s="29"/>
      <c r="AO2406" s="27"/>
      <c r="AP2406" s="6"/>
      <c r="AQ2406" s="28"/>
      <c r="AR2406" s="28"/>
      <c r="AS2406" s="25"/>
      <c r="AU2406" s="24"/>
      <c r="AV2406" s="24"/>
      <c r="AW2406" s="24"/>
      <c r="AX2406" s="24"/>
      <c r="AY2406" s="24"/>
      <c r="AZ2406" s="24"/>
      <c r="BA2406" s="24"/>
      <c r="BB2406" s="31"/>
      <c r="BC2406" s="23"/>
      <c r="BD2406" s="32"/>
      <c r="BE2406" s="33"/>
      <c r="BF2406" s="33"/>
      <c r="BM2406" s="35"/>
      <c r="BO2406" s="35"/>
      <c r="BP2406" s="35"/>
      <c r="BQ2406" s="35"/>
      <c r="BR2406" s="35"/>
    </row>
    <row r="2407" spans="9:70" x14ac:dyDescent="0.3">
      <c r="I2407" s="22"/>
      <c r="J2407" s="22"/>
      <c r="K2407" s="22"/>
      <c r="L2407" s="22"/>
      <c r="M2407" s="22"/>
      <c r="N2407" s="22"/>
      <c r="O2407" s="23"/>
      <c r="P2407" s="23"/>
      <c r="Q2407" s="23"/>
      <c r="R2407" s="22"/>
      <c r="S2407" s="22"/>
      <c r="T2407" s="24"/>
      <c r="U2407" s="24"/>
      <c r="V2407" s="24"/>
      <c r="W2407" s="24"/>
      <c r="X2407" s="25"/>
      <c r="Y2407" s="24"/>
      <c r="Z2407" s="24"/>
      <c r="AA2407" s="24"/>
      <c r="AB2407" s="24"/>
      <c r="AC2407" s="26"/>
      <c r="AD2407" s="24"/>
      <c r="AH2407" s="27"/>
      <c r="AI2407" s="28"/>
      <c r="AJ2407" s="28"/>
      <c r="AK2407" s="28"/>
      <c r="AL2407" s="29"/>
      <c r="AM2407" s="29"/>
      <c r="AO2407" s="27"/>
      <c r="AP2407" s="6"/>
      <c r="AQ2407" s="28"/>
      <c r="AR2407" s="28"/>
      <c r="AS2407" s="25"/>
      <c r="AU2407" s="24"/>
      <c r="AV2407" s="24"/>
      <c r="AW2407" s="24"/>
      <c r="AX2407" s="24"/>
      <c r="AY2407" s="24"/>
      <c r="AZ2407" s="24"/>
      <c r="BA2407" s="24"/>
      <c r="BB2407" s="31"/>
      <c r="BC2407" s="23"/>
      <c r="BD2407" s="32"/>
      <c r="BE2407" s="33"/>
      <c r="BF2407" s="33"/>
      <c r="BM2407" s="35"/>
      <c r="BO2407" s="35"/>
      <c r="BP2407" s="35"/>
      <c r="BQ2407" s="35"/>
      <c r="BR2407" s="35"/>
    </row>
    <row r="2408" spans="9:70" x14ac:dyDescent="0.3">
      <c r="I2408" s="22"/>
      <c r="J2408" s="22"/>
      <c r="K2408" s="22"/>
      <c r="L2408" s="22"/>
      <c r="M2408" s="22"/>
      <c r="N2408" s="22"/>
      <c r="O2408" s="23"/>
      <c r="P2408" s="23"/>
      <c r="Q2408" s="23"/>
      <c r="R2408" s="22"/>
      <c r="S2408" s="22"/>
      <c r="T2408" s="24"/>
      <c r="U2408" s="24"/>
      <c r="V2408" s="24"/>
      <c r="W2408" s="24"/>
      <c r="X2408" s="25"/>
      <c r="Y2408" s="24"/>
      <c r="Z2408" s="24"/>
      <c r="AA2408" s="24"/>
      <c r="AB2408" s="24"/>
      <c r="AC2408" s="26"/>
      <c r="AD2408" s="24"/>
      <c r="AH2408" s="27"/>
      <c r="AI2408" s="28"/>
      <c r="AJ2408" s="28"/>
      <c r="AK2408" s="28"/>
      <c r="AL2408" s="29"/>
      <c r="AM2408" s="29"/>
      <c r="AO2408" s="27"/>
      <c r="AP2408" s="6"/>
      <c r="AQ2408" s="28"/>
      <c r="AR2408" s="28"/>
      <c r="AS2408" s="25"/>
      <c r="AU2408" s="24"/>
      <c r="AV2408" s="24"/>
      <c r="AW2408" s="24"/>
      <c r="AX2408" s="24"/>
      <c r="AY2408" s="24"/>
      <c r="AZ2408" s="24"/>
      <c r="BA2408" s="24"/>
      <c r="BB2408" s="31"/>
      <c r="BC2408" s="23"/>
      <c r="BD2408" s="32"/>
      <c r="BE2408" s="33"/>
      <c r="BF2408" s="33"/>
      <c r="BM2408" s="35"/>
      <c r="BO2408" s="35"/>
      <c r="BP2408" s="35"/>
      <c r="BQ2408" s="35"/>
      <c r="BR2408" s="35"/>
    </row>
    <row r="2409" spans="9:70" x14ac:dyDescent="0.3">
      <c r="I2409" s="22"/>
      <c r="J2409" s="22"/>
      <c r="K2409" s="22"/>
      <c r="L2409" s="22"/>
      <c r="M2409" s="22"/>
      <c r="N2409" s="22"/>
      <c r="O2409" s="23"/>
      <c r="P2409" s="23"/>
      <c r="Q2409" s="23"/>
      <c r="R2409" s="22"/>
      <c r="S2409" s="22"/>
      <c r="T2409" s="24"/>
      <c r="U2409" s="24"/>
      <c r="V2409" s="24"/>
      <c r="W2409" s="24"/>
      <c r="X2409" s="25"/>
      <c r="Y2409" s="24"/>
      <c r="Z2409" s="24"/>
      <c r="AA2409" s="24"/>
      <c r="AB2409" s="24"/>
      <c r="AC2409" s="26"/>
      <c r="AD2409" s="24"/>
      <c r="AH2409" s="27"/>
      <c r="AI2409" s="28"/>
      <c r="AJ2409" s="28"/>
      <c r="AK2409" s="28"/>
      <c r="AL2409" s="29"/>
      <c r="AM2409" s="29"/>
      <c r="AO2409" s="27"/>
      <c r="AP2409" s="6"/>
      <c r="AQ2409" s="28"/>
      <c r="AR2409" s="28"/>
      <c r="AS2409" s="25"/>
      <c r="AU2409" s="24"/>
      <c r="AV2409" s="24"/>
      <c r="AW2409" s="24"/>
      <c r="AX2409" s="24"/>
      <c r="AY2409" s="24"/>
      <c r="AZ2409" s="24"/>
      <c r="BA2409" s="24"/>
      <c r="BB2409" s="31"/>
      <c r="BC2409" s="23"/>
      <c r="BD2409" s="32"/>
      <c r="BE2409" s="33"/>
      <c r="BF2409" s="33"/>
      <c r="BM2409" s="35"/>
      <c r="BO2409" s="35"/>
      <c r="BP2409" s="35"/>
      <c r="BQ2409" s="35"/>
      <c r="BR2409" s="35"/>
    </row>
    <row r="2410" spans="9:70" x14ac:dyDescent="0.3">
      <c r="I2410" s="22"/>
      <c r="J2410" s="22"/>
      <c r="K2410" s="22"/>
      <c r="L2410" s="22"/>
      <c r="M2410" s="22"/>
      <c r="N2410" s="22"/>
      <c r="O2410" s="23"/>
      <c r="P2410" s="23"/>
      <c r="Q2410" s="23"/>
      <c r="R2410" s="22"/>
      <c r="S2410" s="22"/>
      <c r="T2410" s="24"/>
      <c r="U2410" s="24"/>
      <c r="V2410" s="24"/>
      <c r="W2410" s="24"/>
      <c r="X2410" s="25"/>
      <c r="Y2410" s="24"/>
      <c r="Z2410" s="24"/>
      <c r="AA2410" s="24"/>
      <c r="AB2410" s="24"/>
      <c r="AC2410" s="26"/>
      <c r="AD2410" s="24"/>
      <c r="AH2410" s="27"/>
      <c r="AI2410" s="28"/>
      <c r="AJ2410" s="28"/>
      <c r="AK2410" s="28"/>
      <c r="AL2410" s="29"/>
      <c r="AM2410" s="29"/>
      <c r="AO2410" s="27"/>
      <c r="AP2410" s="6"/>
      <c r="AQ2410" s="28"/>
      <c r="AR2410" s="28"/>
      <c r="AS2410" s="25"/>
      <c r="AU2410" s="24"/>
      <c r="AV2410" s="24"/>
      <c r="AW2410" s="24"/>
      <c r="AX2410" s="24"/>
      <c r="AY2410" s="24"/>
      <c r="AZ2410" s="24"/>
      <c r="BA2410" s="24"/>
      <c r="BB2410" s="31"/>
      <c r="BC2410" s="23"/>
      <c r="BD2410" s="32"/>
      <c r="BE2410" s="33"/>
      <c r="BF2410" s="33"/>
      <c r="BM2410" s="35"/>
      <c r="BO2410" s="35"/>
      <c r="BP2410" s="35"/>
      <c r="BQ2410" s="35"/>
      <c r="BR2410" s="35"/>
    </row>
    <row r="2411" spans="9:70" x14ac:dyDescent="0.3">
      <c r="I2411" s="22"/>
      <c r="J2411" s="22"/>
      <c r="K2411" s="22"/>
      <c r="L2411" s="22"/>
      <c r="M2411" s="22"/>
      <c r="N2411" s="22"/>
      <c r="O2411" s="23"/>
      <c r="P2411" s="23"/>
      <c r="Q2411" s="23"/>
      <c r="R2411" s="22"/>
      <c r="S2411" s="22"/>
      <c r="T2411" s="24"/>
      <c r="U2411" s="24"/>
      <c r="V2411" s="24"/>
      <c r="W2411" s="24"/>
      <c r="X2411" s="25"/>
      <c r="Y2411" s="24"/>
      <c r="Z2411" s="24"/>
      <c r="AA2411" s="24"/>
      <c r="AB2411" s="24"/>
      <c r="AC2411" s="26"/>
      <c r="AD2411" s="24"/>
      <c r="AH2411" s="27"/>
      <c r="AI2411" s="28"/>
      <c r="AJ2411" s="28"/>
      <c r="AK2411" s="28"/>
      <c r="AL2411" s="29"/>
      <c r="AM2411" s="29"/>
      <c r="AO2411" s="27"/>
      <c r="AP2411" s="6"/>
      <c r="AQ2411" s="28"/>
      <c r="AR2411" s="28"/>
      <c r="AS2411" s="25"/>
      <c r="AU2411" s="24"/>
      <c r="AV2411" s="24"/>
      <c r="AW2411" s="24"/>
      <c r="AX2411" s="24"/>
      <c r="AY2411" s="24"/>
      <c r="AZ2411" s="24"/>
      <c r="BA2411" s="24"/>
      <c r="BB2411" s="31"/>
      <c r="BC2411" s="23"/>
      <c r="BD2411" s="32"/>
      <c r="BE2411" s="33"/>
      <c r="BF2411" s="33"/>
      <c r="BM2411" s="35"/>
      <c r="BO2411" s="35"/>
      <c r="BP2411" s="35"/>
      <c r="BQ2411" s="35"/>
      <c r="BR2411" s="35"/>
    </row>
    <row r="2412" spans="9:70" x14ac:dyDescent="0.3">
      <c r="I2412" s="22"/>
      <c r="J2412" s="22"/>
      <c r="K2412" s="22"/>
      <c r="L2412" s="22"/>
      <c r="M2412" s="22"/>
      <c r="N2412" s="22"/>
      <c r="O2412" s="23"/>
      <c r="P2412" s="23"/>
      <c r="Q2412" s="23"/>
      <c r="R2412" s="22"/>
      <c r="S2412" s="22"/>
      <c r="T2412" s="24"/>
      <c r="U2412" s="24"/>
      <c r="V2412" s="24"/>
      <c r="W2412" s="24"/>
      <c r="X2412" s="25"/>
      <c r="Y2412" s="24"/>
      <c r="Z2412" s="24"/>
      <c r="AA2412" s="24"/>
      <c r="AB2412" s="24"/>
      <c r="AC2412" s="26"/>
      <c r="AD2412" s="24"/>
      <c r="AH2412" s="27"/>
      <c r="AI2412" s="28"/>
      <c r="AJ2412" s="28"/>
      <c r="AK2412" s="28"/>
      <c r="AL2412" s="29"/>
      <c r="AM2412" s="29"/>
      <c r="AO2412" s="27"/>
      <c r="AP2412" s="6"/>
      <c r="AQ2412" s="28"/>
      <c r="AR2412" s="28"/>
      <c r="AS2412" s="25"/>
      <c r="AU2412" s="24"/>
      <c r="AV2412" s="24"/>
      <c r="AW2412" s="24"/>
      <c r="AX2412" s="24"/>
      <c r="AY2412" s="24"/>
      <c r="AZ2412" s="24"/>
      <c r="BA2412" s="24"/>
      <c r="BB2412" s="31"/>
      <c r="BC2412" s="23"/>
      <c r="BD2412" s="32"/>
      <c r="BE2412" s="33"/>
      <c r="BF2412" s="33"/>
      <c r="BM2412" s="35"/>
      <c r="BO2412" s="35"/>
      <c r="BP2412" s="35"/>
      <c r="BQ2412" s="35"/>
      <c r="BR2412" s="35"/>
    </row>
    <row r="2413" spans="9:70" x14ac:dyDescent="0.3">
      <c r="I2413" s="22"/>
      <c r="J2413" s="22"/>
      <c r="K2413" s="22"/>
      <c r="L2413" s="22"/>
      <c r="M2413" s="22"/>
      <c r="N2413" s="22"/>
      <c r="O2413" s="23"/>
      <c r="P2413" s="23"/>
      <c r="Q2413" s="23"/>
      <c r="R2413" s="22"/>
      <c r="S2413" s="22"/>
      <c r="T2413" s="24"/>
      <c r="U2413" s="24"/>
      <c r="V2413" s="24"/>
      <c r="W2413" s="24"/>
      <c r="X2413" s="25"/>
      <c r="Y2413" s="24"/>
      <c r="Z2413" s="24"/>
      <c r="AA2413" s="24"/>
      <c r="AB2413" s="24"/>
      <c r="AC2413" s="26"/>
      <c r="AD2413" s="24"/>
      <c r="AH2413" s="27"/>
      <c r="AI2413" s="28"/>
      <c r="AJ2413" s="28"/>
      <c r="AK2413" s="28"/>
      <c r="AL2413" s="29"/>
      <c r="AM2413" s="29"/>
      <c r="AO2413" s="27"/>
      <c r="AP2413" s="6"/>
      <c r="AQ2413" s="28"/>
      <c r="AR2413" s="28"/>
      <c r="AS2413" s="25"/>
      <c r="AU2413" s="24"/>
      <c r="AV2413" s="24"/>
      <c r="AW2413" s="24"/>
      <c r="AX2413" s="24"/>
      <c r="AY2413" s="24"/>
      <c r="AZ2413" s="24"/>
      <c r="BA2413" s="24"/>
      <c r="BB2413" s="31"/>
      <c r="BC2413" s="23"/>
      <c r="BD2413" s="32"/>
      <c r="BE2413" s="33"/>
      <c r="BF2413" s="33"/>
      <c r="BM2413" s="35"/>
      <c r="BO2413" s="35"/>
      <c r="BP2413" s="35"/>
      <c r="BQ2413" s="35"/>
      <c r="BR2413" s="35"/>
    </row>
    <row r="2414" spans="9:70" x14ac:dyDescent="0.3">
      <c r="I2414" s="22"/>
      <c r="J2414" s="22"/>
      <c r="K2414" s="22"/>
      <c r="L2414" s="22"/>
      <c r="M2414" s="22"/>
      <c r="N2414" s="22"/>
      <c r="O2414" s="23"/>
      <c r="P2414" s="23"/>
      <c r="Q2414" s="23"/>
      <c r="R2414" s="22"/>
      <c r="S2414" s="22"/>
      <c r="T2414" s="24"/>
      <c r="U2414" s="24"/>
      <c r="V2414" s="24"/>
      <c r="W2414" s="24"/>
      <c r="X2414" s="25"/>
      <c r="Y2414" s="24"/>
      <c r="Z2414" s="24"/>
      <c r="AA2414" s="24"/>
      <c r="AB2414" s="24"/>
      <c r="AC2414" s="26"/>
      <c r="AD2414" s="24"/>
      <c r="AH2414" s="27"/>
      <c r="AI2414" s="28"/>
      <c r="AJ2414" s="28"/>
      <c r="AK2414" s="28"/>
      <c r="AL2414" s="29"/>
      <c r="AM2414" s="29"/>
      <c r="AO2414" s="27"/>
      <c r="AP2414" s="6"/>
      <c r="AQ2414" s="28"/>
      <c r="AR2414" s="28"/>
      <c r="AS2414" s="25"/>
      <c r="AU2414" s="24"/>
      <c r="AV2414" s="24"/>
      <c r="AW2414" s="24"/>
      <c r="AX2414" s="24"/>
      <c r="AY2414" s="24"/>
      <c r="AZ2414" s="24"/>
      <c r="BA2414" s="24"/>
      <c r="BB2414" s="31"/>
      <c r="BC2414" s="23"/>
      <c r="BD2414" s="32"/>
      <c r="BE2414" s="33"/>
      <c r="BF2414" s="33"/>
      <c r="BM2414" s="35"/>
      <c r="BO2414" s="35"/>
      <c r="BP2414" s="35"/>
      <c r="BQ2414" s="35"/>
      <c r="BR2414" s="35"/>
    </row>
    <row r="2415" spans="9:70" x14ac:dyDescent="0.3">
      <c r="I2415" s="22"/>
      <c r="J2415" s="22"/>
      <c r="K2415" s="22"/>
      <c r="L2415" s="22"/>
      <c r="M2415" s="22"/>
      <c r="N2415" s="22"/>
      <c r="O2415" s="23"/>
      <c r="P2415" s="23"/>
      <c r="Q2415" s="23"/>
      <c r="R2415" s="22"/>
      <c r="S2415" s="22"/>
      <c r="T2415" s="24"/>
      <c r="U2415" s="24"/>
      <c r="V2415" s="24"/>
      <c r="W2415" s="24"/>
      <c r="X2415" s="25"/>
      <c r="Y2415" s="24"/>
      <c r="Z2415" s="24"/>
      <c r="AA2415" s="24"/>
      <c r="AB2415" s="24"/>
      <c r="AC2415" s="26"/>
      <c r="AD2415" s="24"/>
      <c r="AH2415" s="27"/>
      <c r="AI2415" s="28"/>
      <c r="AJ2415" s="28"/>
      <c r="AK2415" s="28"/>
      <c r="AL2415" s="29"/>
      <c r="AM2415" s="29"/>
      <c r="AO2415" s="27"/>
      <c r="AP2415" s="6"/>
      <c r="AQ2415" s="28"/>
      <c r="AR2415" s="28"/>
      <c r="AS2415" s="25"/>
      <c r="AU2415" s="24"/>
      <c r="AV2415" s="24"/>
      <c r="AW2415" s="24"/>
      <c r="AX2415" s="24"/>
      <c r="AY2415" s="24"/>
      <c r="AZ2415" s="24"/>
      <c r="BA2415" s="24"/>
      <c r="BB2415" s="31"/>
      <c r="BC2415" s="23"/>
      <c r="BD2415" s="32"/>
      <c r="BE2415" s="33"/>
      <c r="BF2415" s="33"/>
      <c r="BM2415" s="35"/>
      <c r="BO2415" s="35"/>
      <c r="BP2415" s="35"/>
      <c r="BQ2415" s="35"/>
      <c r="BR2415" s="35"/>
    </row>
    <row r="2416" spans="9:70" x14ac:dyDescent="0.3">
      <c r="I2416" s="22"/>
      <c r="J2416" s="22"/>
      <c r="K2416" s="22"/>
      <c r="L2416" s="22"/>
      <c r="M2416" s="22"/>
      <c r="N2416" s="22"/>
      <c r="O2416" s="23"/>
      <c r="P2416" s="23"/>
      <c r="Q2416" s="23"/>
      <c r="R2416" s="22"/>
      <c r="S2416" s="22"/>
      <c r="T2416" s="24"/>
      <c r="U2416" s="24"/>
      <c r="V2416" s="24"/>
      <c r="W2416" s="24"/>
      <c r="X2416" s="25"/>
      <c r="Y2416" s="24"/>
      <c r="Z2416" s="24"/>
      <c r="AA2416" s="24"/>
      <c r="AB2416" s="24"/>
      <c r="AC2416" s="26"/>
      <c r="AD2416" s="24"/>
      <c r="AH2416" s="27"/>
      <c r="AI2416" s="28"/>
      <c r="AJ2416" s="28"/>
      <c r="AK2416" s="28"/>
      <c r="AL2416" s="29"/>
      <c r="AM2416" s="29"/>
      <c r="AO2416" s="27"/>
      <c r="AP2416" s="6"/>
      <c r="AQ2416" s="28"/>
      <c r="AR2416" s="28"/>
      <c r="AS2416" s="25"/>
      <c r="AU2416" s="24"/>
      <c r="AV2416" s="24"/>
      <c r="AW2416" s="24"/>
      <c r="AX2416" s="24"/>
      <c r="AY2416" s="24"/>
      <c r="AZ2416" s="24"/>
      <c r="BA2416" s="24"/>
      <c r="BB2416" s="31"/>
      <c r="BC2416" s="23"/>
      <c r="BD2416" s="32"/>
      <c r="BE2416" s="33"/>
      <c r="BF2416" s="33"/>
      <c r="BM2416" s="35"/>
      <c r="BO2416" s="35"/>
      <c r="BP2416" s="35"/>
      <c r="BQ2416" s="35"/>
      <c r="BR2416" s="35"/>
    </row>
    <row r="2417" spans="9:70" x14ac:dyDescent="0.3">
      <c r="I2417" s="22"/>
      <c r="J2417" s="22"/>
      <c r="K2417" s="22"/>
      <c r="L2417" s="22"/>
      <c r="M2417" s="22"/>
      <c r="N2417" s="22"/>
      <c r="O2417" s="23"/>
      <c r="P2417" s="23"/>
      <c r="Q2417" s="23"/>
      <c r="R2417" s="22"/>
      <c r="S2417" s="22"/>
      <c r="T2417" s="24"/>
      <c r="U2417" s="24"/>
      <c r="V2417" s="24"/>
      <c r="W2417" s="24"/>
      <c r="X2417" s="25"/>
      <c r="Y2417" s="24"/>
      <c r="Z2417" s="24"/>
      <c r="AA2417" s="24"/>
      <c r="AB2417" s="24"/>
      <c r="AC2417" s="26"/>
      <c r="AD2417" s="24"/>
      <c r="AH2417" s="27"/>
      <c r="AI2417" s="28"/>
      <c r="AJ2417" s="28"/>
      <c r="AK2417" s="28"/>
      <c r="AL2417" s="29"/>
      <c r="AM2417" s="29"/>
      <c r="AO2417" s="27"/>
      <c r="AP2417" s="6"/>
      <c r="AQ2417" s="28"/>
      <c r="AR2417" s="28"/>
      <c r="AS2417" s="25"/>
      <c r="AU2417" s="24"/>
      <c r="AV2417" s="24"/>
      <c r="AW2417" s="24"/>
      <c r="AX2417" s="24"/>
      <c r="AY2417" s="24"/>
      <c r="AZ2417" s="24"/>
      <c r="BA2417" s="24"/>
      <c r="BB2417" s="31"/>
      <c r="BC2417" s="23"/>
      <c r="BD2417" s="32"/>
      <c r="BE2417" s="33"/>
      <c r="BF2417" s="33"/>
      <c r="BM2417" s="35"/>
      <c r="BO2417" s="35"/>
      <c r="BP2417" s="35"/>
      <c r="BQ2417" s="35"/>
      <c r="BR2417" s="35"/>
    </row>
    <row r="2418" spans="9:70" x14ac:dyDescent="0.3">
      <c r="I2418" s="22"/>
      <c r="J2418" s="22"/>
      <c r="K2418" s="22"/>
      <c r="L2418" s="22"/>
      <c r="M2418" s="22"/>
      <c r="N2418" s="22"/>
      <c r="O2418" s="23"/>
      <c r="P2418" s="23"/>
      <c r="Q2418" s="23"/>
      <c r="R2418" s="22"/>
      <c r="S2418" s="22"/>
      <c r="T2418" s="24"/>
      <c r="U2418" s="24"/>
      <c r="V2418" s="24"/>
      <c r="W2418" s="24"/>
      <c r="X2418" s="25"/>
      <c r="Y2418" s="24"/>
      <c r="Z2418" s="24"/>
      <c r="AA2418" s="24"/>
      <c r="AB2418" s="24"/>
      <c r="AC2418" s="26"/>
      <c r="AD2418" s="24"/>
      <c r="AH2418" s="27"/>
      <c r="AI2418" s="28"/>
      <c r="AJ2418" s="28"/>
      <c r="AK2418" s="28"/>
      <c r="AL2418" s="29"/>
      <c r="AM2418" s="29"/>
      <c r="AO2418" s="27"/>
      <c r="AP2418" s="6"/>
      <c r="AQ2418" s="28"/>
      <c r="AR2418" s="28"/>
      <c r="AS2418" s="25"/>
      <c r="AU2418" s="24"/>
      <c r="AV2418" s="24"/>
      <c r="AW2418" s="24"/>
      <c r="AX2418" s="24"/>
      <c r="AY2418" s="24"/>
      <c r="AZ2418" s="24"/>
      <c r="BA2418" s="24"/>
      <c r="BB2418" s="31"/>
      <c r="BC2418" s="23"/>
      <c r="BD2418" s="32"/>
      <c r="BE2418" s="33"/>
      <c r="BF2418" s="33"/>
      <c r="BM2418" s="35"/>
      <c r="BO2418" s="35"/>
      <c r="BP2418" s="35"/>
      <c r="BQ2418" s="35"/>
      <c r="BR2418" s="35"/>
    </row>
    <row r="2419" spans="9:70" x14ac:dyDescent="0.3">
      <c r="I2419" s="22"/>
      <c r="J2419" s="22"/>
      <c r="K2419" s="22"/>
      <c r="L2419" s="22"/>
      <c r="M2419" s="22"/>
      <c r="N2419" s="22"/>
      <c r="O2419" s="23"/>
      <c r="P2419" s="23"/>
      <c r="Q2419" s="23"/>
      <c r="R2419" s="22"/>
      <c r="S2419" s="22"/>
      <c r="T2419" s="24"/>
      <c r="U2419" s="24"/>
      <c r="V2419" s="24"/>
      <c r="W2419" s="24"/>
      <c r="X2419" s="25"/>
      <c r="Y2419" s="24"/>
      <c r="Z2419" s="24"/>
      <c r="AA2419" s="24"/>
      <c r="AB2419" s="24"/>
      <c r="AC2419" s="26"/>
      <c r="AD2419" s="24"/>
      <c r="AH2419" s="27"/>
      <c r="AI2419" s="28"/>
      <c r="AJ2419" s="28"/>
      <c r="AK2419" s="28"/>
      <c r="AL2419" s="29"/>
      <c r="AM2419" s="29"/>
      <c r="AO2419" s="27"/>
      <c r="AP2419" s="6"/>
      <c r="AQ2419" s="28"/>
      <c r="AR2419" s="28"/>
      <c r="AS2419" s="25"/>
      <c r="AU2419" s="24"/>
      <c r="AV2419" s="24"/>
      <c r="AW2419" s="24"/>
      <c r="AX2419" s="24"/>
      <c r="AY2419" s="24"/>
      <c r="AZ2419" s="24"/>
      <c r="BA2419" s="24"/>
      <c r="BB2419" s="31"/>
      <c r="BC2419" s="23"/>
      <c r="BD2419" s="32"/>
      <c r="BE2419" s="33"/>
      <c r="BF2419" s="33"/>
      <c r="BM2419" s="35"/>
      <c r="BO2419" s="35"/>
      <c r="BP2419" s="35"/>
      <c r="BQ2419" s="35"/>
      <c r="BR2419" s="35"/>
    </row>
    <row r="2420" spans="9:70" x14ac:dyDescent="0.3">
      <c r="I2420" s="22"/>
      <c r="J2420" s="22"/>
      <c r="K2420" s="22"/>
      <c r="L2420" s="22"/>
      <c r="M2420" s="22"/>
      <c r="N2420" s="22"/>
      <c r="O2420" s="23"/>
      <c r="P2420" s="23"/>
      <c r="Q2420" s="23"/>
      <c r="R2420" s="22"/>
      <c r="S2420" s="22"/>
      <c r="T2420" s="24"/>
      <c r="U2420" s="24"/>
      <c r="V2420" s="24"/>
      <c r="W2420" s="24"/>
      <c r="X2420" s="25"/>
      <c r="Y2420" s="24"/>
      <c r="Z2420" s="24"/>
      <c r="AA2420" s="24"/>
      <c r="AB2420" s="24"/>
      <c r="AC2420" s="26"/>
      <c r="AD2420" s="24"/>
      <c r="AH2420" s="27"/>
      <c r="AI2420" s="28"/>
      <c r="AJ2420" s="28"/>
      <c r="AK2420" s="28"/>
      <c r="AL2420" s="29"/>
      <c r="AM2420" s="29"/>
      <c r="AO2420" s="27"/>
      <c r="AP2420" s="6"/>
      <c r="AQ2420" s="28"/>
      <c r="AR2420" s="28"/>
      <c r="AS2420" s="25"/>
      <c r="AU2420" s="24"/>
      <c r="AV2420" s="24"/>
      <c r="AW2420" s="24"/>
      <c r="AX2420" s="24"/>
      <c r="AY2420" s="24"/>
      <c r="AZ2420" s="24"/>
      <c r="BA2420" s="24"/>
      <c r="BB2420" s="31"/>
      <c r="BC2420" s="23"/>
      <c r="BD2420" s="32"/>
      <c r="BE2420" s="33"/>
      <c r="BF2420" s="33"/>
      <c r="BM2420" s="35"/>
      <c r="BO2420" s="35"/>
      <c r="BP2420" s="35"/>
      <c r="BQ2420" s="35"/>
      <c r="BR2420" s="35"/>
    </row>
    <row r="2421" spans="9:70" x14ac:dyDescent="0.3">
      <c r="I2421" s="22"/>
      <c r="J2421" s="22"/>
      <c r="K2421" s="22"/>
      <c r="L2421" s="22"/>
      <c r="M2421" s="22"/>
      <c r="N2421" s="22"/>
      <c r="O2421" s="23"/>
      <c r="P2421" s="23"/>
      <c r="Q2421" s="23"/>
      <c r="R2421" s="22"/>
      <c r="S2421" s="22"/>
      <c r="T2421" s="24"/>
      <c r="U2421" s="24"/>
      <c r="V2421" s="24"/>
      <c r="W2421" s="24"/>
      <c r="X2421" s="25"/>
      <c r="Y2421" s="24"/>
      <c r="Z2421" s="24"/>
      <c r="AA2421" s="24"/>
      <c r="AB2421" s="24"/>
      <c r="AC2421" s="26"/>
      <c r="AD2421" s="24"/>
      <c r="AH2421" s="27"/>
      <c r="AI2421" s="28"/>
      <c r="AJ2421" s="28"/>
      <c r="AK2421" s="28"/>
      <c r="AL2421" s="29"/>
      <c r="AM2421" s="29"/>
      <c r="AO2421" s="27"/>
      <c r="AP2421" s="6"/>
      <c r="AQ2421" s="28"/>
      <c r="AR2421" s="28"/>
      <c r="AS2421" s="25"/>
      <c r="AU2421" s="24"/>
      <c r="AV2421" s="24"/>
      <c r="AW2421" s="24"/>
      <c r="AX2421" s="24"/>
      <c r="AY2421" s="24"/>
      <c r="AZ2421" s="24"/>
      <c r="BA2421" s="24"/>
      <c r="BB2421" s="31"/>
      <c r="BC2421" s="23"/>
      <c r="BD2421" s="32"/>
      <c r="BE2421" s="33"/>
      <c r="BF2421" s="33"/>
      <c r="BM2421" s="35"/>
      <c r="BO2421" s="35"/>
      <c r="BP2421" s="35"/>
      <c r="BQ2421" s="35"/>
      <c r="BR2421" s="35"/>
    </row>
    <row r="2422" spans="9:70" x14ac:dyDescent="0.3">
      <c r="I2422" s="22"/>
      <c r="J2422" s="22"/>
      <c r="K2422" s="22"/>
      <c r="L2422" s="22"/>
      <c r="M2422" s="22"/>
      <c r="N2422" s="22"/>
      <c r="O2422" s="23"/>
      <c r="P2422" s="23"/>
      <c r="Q2422" s="23"/>
      <c r="R2422" s="22"/>
      <c r="S2422" s="22"/>
      <c r="T2422" s="24"/>
      <c r="U2422" s="24"/>
      <c r="V2422" s="24"/>
      <c r="W2422" s="24"/>
      <c r="X2422" s="25"/>
      <c r="Y2422" s="24"/>
      <c r="Z2422" s="24"/>
      <c r="AA2422" s="24"/>
      <c r="AB2422" s="24"/>
      <c r="AC2422" s="26"/>
      <c r="AD2422" s="24"/>
      <c r="AH2422" s="27"/>
      <c r="AI2422" s="28"/>
      <c r="AJ2422" s="28"/>
      <c r="AK2422" s="28"/>
      <c r="AL2422" s="29"/>
      <c r="AM2422" s="29"/>
      <c r="AO2422" s="27"/>
      <c r="AP2422" s="6"/>
      <c r="AQ2422" s="28"/>
      <c r="AR2422" s="28"/>
      <c r="AS2422" s="25"/>
      <c r="AU2422" s="24"/>
      <c r="AV2422" s="24"/>
      <c r="AW2422" s="24"/>
      <c r="AX2422" s="24"/>
      <c r="AY2422" s="24"/>
      <c r="AZ2422" s="24"/>
      <c r="BA2422" s="24"/>
      <c r="BB2422" s="31"/>
      <c r="BC2422" s="23"/>
      <c r="BD2422" s="32"/>
      <c r="BE2422" s="33"/>
      <c r="BF2422" s="33"/>
      <c r="BM2422" s="35"/>
      <c r="BO2422" s="35"/>
      <c r="BP2422" s="35"/>
      <c r="BQ2422" s="35"/>
      <c r="BR2422" s="35"/>
    </row>
    <row r="2423" spans="9:70" x14ac:dyDescent="0.3">
      <c r="I2423" s="22"/>
      <c r="J2423" s="22"/>
      <c r="K2423" s="22"/>
      <c r="L2423" s="22"/>
      <c r="M2423" s="22"/>
      <c r="N2423" s="22"/>
      <c r="O2423" s="23"/>
      <c r="P2423" s="23"/>
      <c r="Q2423" s="23"/>
      <c r="R2423" s="22"/>
      <c r="S2423" s="22"/>
      <c r="T2423" s="24"/>
      <c r="U2423" s="24"/>
      <c r="V2423" s="24"/>
      <c r="W2423" s="24"/>
      <c r="X2423" s="25"/>
      <c r="Y2423" s="24"/>
      <c r="Z2423" s="24"/>
      <c r="AA2423" s="24"/>
      <c r="AB2423" s="24"/>
      <c r="AC2423" s="26"/>
      <c r="AD2423" s="24"/>
      <c r="AH2423" s="27"/>
      <c r="AI2423" s="28"/>
      <c r="AJ2423" s="28"/>
      <c r="AK2423" s="28"/>
      <c r="AL2423" s="29"/>
      <c r="AM2423" s="29"/>
      <c r="AO2423" s="27"/>
      <c r="AP2423" s="6"/>
      <c r="AQ2423" s="28"/>
      <c r="AR2423" s="28"/>
      <c r="AS2423" s="25"/>
      <c r="AU2423" s="24"/>
      <c r="AV2423" s="24"/>
      <c r="AW2423" s="24"/>
      <c r="AX2423" s="24"/>
      <c r="AY2423" s="24"/>
      <c r="AZ2423" s="24"/>
      <c r="BA2423" s="24"/>
      <c r="BB2423" s="31"/>
      <c r="BC2423" s="23"/>
      <c r="BD2423" s="32"/>
      <c r="BE2423" s="33"/>
      <c r="BF2423" s="33"/>
      <c r="BM2423" s="35"/>
      <c r="BO2423" s="35"/>
      <c r="BP2423" s="35"/>
      <c r="BQ2423" s="35"/>
      <c r="BR2423" s="35"/>
    </row>
    <row r="2424" spans="9:70" x14ac:dyDescent="0.3">
      <c r="I2424" s="22"/>
      <c r="J2424" s="22"/>
      <c r="K2424" s="22"/>
      <c r="L2424" s="22"/>
      <c r="M2424" s="22"/>
      <c r="N2424" s="22"/>
      <c r="O2424" s="23"/>
      <c r="P2424" s="23"/>
      <c r="Q2424" s="23"/>
      <c r="R2424" s="22"/>
      <c r="S2424" s="22"/>
      <c r="T2424" s="24"/>
      <c r="U2424" s="24"/>
      <c r="V2424" s="24"/>
      <c r="W2424" s="24"/>
      <c r="X2424" s="25"/>
      <c r="Y2424" s="24"/>
      <c r="Z2424" s="24"/>
      <c r="AA2424" s="24"/>
      <c r="AB2424" s="24"/>
      <c r="AC2424" s="26"/>
      <c r="AD2424" s="24"/>
      <c r="AH2424" s="27"/>
      <c r="AI2424" s="28"/>
      <c r="AJ2424" s="28"/>
      <c r="AK2424" s="28"/>
      <c r="AL2424" s="29"/>
      <c r="AM2424" s="29"/>
      <c r="AO2424" s="27"/>
      <c r="AP2424" s="6"/>
      <c r="AQ2424" s="28"/>
      <c r="AR2424" s="28"/>
      <c r="AS2424" s="25"/>
      <c r="AU2424" s="24"/>
      <c r="AV2424" s="24"/>
      <c r="AW2424" s="24"/>
      <c r="AX2424" s="24"/>
      <c r="AY2424" s="24"/>
      <c r="AZ2424" s="24"/>
      <c r="BA2424" s="24"/>
      <c r="BB2424" s="31"/>
      <c r="BC2424" s="23"/>
      <c r="BD2424" s="32"/>
      <c r="BE2424" s="33"/>
      <c r="BF2424" s="33"/>
      <c r="BM2424" s="35"/>
      <c r="BO2424" s="35"/>
      <c r="BP2424" s="35"/>
      <c r="BQ2424" s="35"/>
      <c r="BR2424" s="35"/>
    </row>
    <row r="2425" spans="9:70" x14ac:dyDescent="0.3">
      <c r="I2425" s="22"/>
      <c r="J2425" s="22"/>
      <c r="K2425" s="22"/>
      <c r="L2425" s="22"/>
      <c r="M2425" s="22"/>
      <c r="N2425" s="22"/>
      <c r="O2425" s="23"/>
      <c r="P2425" s="23"/>
      <c r="Q2425" s="23"/>
      <c r="R2425" s="22"/>
      <c r="S2425" s="22"/>
      <c r="T2425" s="24"/>
      <c r="U2425" s="24"/>
      <c r="V2425" s="24"/>
      <c r="W2425" s="24"/>
      <c r="X2425" s="25"/>
      <c r="Y2425" s="24"/>
      <c r="Z2425" s="24"/>
      <c r="AA2425" s="24"/>
      <c r="AB2425" s="24"/>
      <c r="AC2425" s="26"/>
      <c r="AD2425" s="24"/>
      <c r="AH2425" s="27"/>
      <c r="AI2425" s="28"/>
      <c r="AJ2425" s="28"/>
      <c r="AK2425" s="28"/>
      <c r="AL2425" s="29"/>
      <c r="AM2425" s="29"/>
      <c r="AO2425" s="27"/>
      <c r="AP2425" s="6"/>
      <c r="AQ2425" s="28"/>
      <c r="AR2425" s="28"/>
      <c r="AS2425" s="25"/>
      <c r="AU2425" s="24"/>
      <c r="AV2425" s="24"/>
      <c r="AW2425" s="24"/>
      <c r="AX2425" s="24"/>
      <c r="AY2425" s="24"/>
      <c r="AZ2425" s="24"/>
      <c r="BA2425" s="24"/>
      <c r="BB2425" s="31"/>
      <c r="BC2425" s="23"/>
      <c r="BD2425" s="32"/>
      <c r="BE2425" s="33"/>
      <c r="BF2425" s="33"/>
      <c r="BM2425" s="35"/>
      <c r="BO2425" s="35"/>
      <c r="BP2425" s="35"/>
      <c r="BQ2425" s="35"/>
      <c r="BR2425" s="35"/>
    </row>
    <row r="2426" spans="9:70" x14ac:dyDescent="0.3">
      <c r="I2426" s="22"/>
      <c r="J2426" s="22"/>
      <c r="K2426" s="22"/>
      <c r="L2426" s="22"/>
      <c r="M2426" s="22"/>
      <c r="N2426" s="22"/>
      <c r="O2426" s="23"/>
      <c r="P2426" s="23"/>
      <c r="Q2426" s="23"/>
      <c r="R2426" s="22"/>
      <c r="S2426" s="22"/>
      <c r="T2426" s="24"/>
      <c r="U2426" s="24"/>
      <c r="V2426" s="24"/>
      <c r="W2426" s="24"/>
      <c r="X2426" s="25"/>
      <c r="Y2426" s="24"/>
      <c r="Z2426" s="24"/>
      <c r="AA2426" s="24"/>
      <c r="AB2426" s="24"/>
      <c r="AC2426" s="26"/>
      <c r="AD2426" s="24"/>
      <c r="AH2426" s="27"/>
      <c r="AI2426" s="28"/>
      <c r="AJ2426" s="28"/>
      <c r="AK2426" s="28"/>
      <c r="AL2426" s="29"/>
      <c r="AM2426" s="29"/>
      <c r="AO2426" s="27"/>
      <c r="AP2426" s="6"/>
      <c r="AQ2426" s="28"/>
      <c r="AR2426" s="28"/>
      <c r="AS2426" s="25"/>
      <c r="AU2426" s="24"/>
      <c r="AV2426" s="24"/>
      <c r="AW2426" s="24"/>
      <c r="AX2426" s="24"/>
      <c r="AY2426" s="24"/>
      <c r="AZ2426" s="24"/>
      <c r="BA2426" s="24"/>
      <c r="BB2426" s="31"/>
      <c r="BC2426" s="23"/>
      <c r="BD2426" s="32"/>
      <c r="BE2426" s="33"/>
      <c r="BF2426" s="33"/>
      <c r="BM2426" s="35"/>
      <c r="BO2426" s="35"/>
      <c r="BP2426" s="35"/>
      <c r="BQ2426" s="35"/>
      <c r="BR2426" s="35"/>
    </row>
    <row r="2427" spans="9:70" x14ac:dyDescent="0.3">
      <c r="I2427" s="22"/>
      <c r="J2427" s="22"/>
      <c r="K2427" s="22"/>
      <c r="L2427" s="22"/>
      <c r="M2427" s="22"/>
      <c r="N2427" s="22"/>
      <c r="O2427" s="23"/>
      <c r="P2427" s="23"/>
      <c r="Q2427" s="23"/>
      <c r="R2427" s="22"/>
      <c r="S2427" s="22"/>
      <c r="T2427" s="24"/>
      <c r="U2427" s="24"/>
      <c r="V2427" s="24"/>
      <c r="W2427" s="24"/>
      <c r="X2427" s="25"/>
      <c r="Y2427" s="24"/>
      <c r="Z2427" s="24"/>
      <c r="AA2427" s="24"/>
      <c r="AB2427" s="24"/>
      <c r="AC2427" s="26"/>
      <c r="AD2427" s="24"/>
      <c r="AH2427" s="27"/>
      <c r="AI2427" s="28"/>
      <c r="AJ2427" s="28"/>
      <c r="AK2427" s="28"/>
      <c r="AL2427" s="29"/>
      <c r="AM2427" s="29"/>
      <c r="AO2427" s="27"/>
      <c r="AP2427" s="6"/>
      <c r="AQ2427" s="28"/>
      <c r="AR2427" s="28"/>
      <c r="AS2427" s="25"/>
      <c r="AU2427" s="24"/>
      <c r="AV2427" s="24"/>
      <c r="AW2427" s="24"/>
      <c r="AX2427" s="24"/>
      <c r="AY2427" s="24"/>
      <c r="AZ2427" s="24"/>
      <c r="BA2427" s="24"/>
      <c r="BB2427" s="31"/>
      <c r="BC2427" s="23"/>
      <c r="BD2427" s="32"/>
      <c r="BE2427" s="33"/>
      <c r="BF2427" s="33"/>
      <c r="BM2427" s="35"/>
      <c r="BO2427" s="35"/>
      <c r="BP2427" s="35"/>
      <c r="BQ2427" s="35"/>
      <c r="BR2427" s="35"/>
    </row>
  </sheetData>
  <autoFilter ref="B3:BR1841" xr:uid="{36C26CEB-CCB0-5F49-A66B-EAD68ACA15D8}"/>
  <mergeCells count="5">
    <mergeCell ref="B1:E1"/>
    <mergeCell ref="H1:AA1"/>
    <mergeCell ref="AL1:AS1"/>
    <mergeCell ref="AT1:BA1"/>
    <mergeCell ref="BG1:BR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Disclaimer</vt:lpstr>
      <vt:lpstr>House</vt:lpstr>
      <vt:lpstr>Unit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Kent Lardner</dc:creator>
  <cp:lastModifiedBy>Julius Dabre</cp:lastModifiedBy>
  <dcterms:created xsi:type="dcterms:W3CDTF">2025-07-06T23:45:42Z</dcterms:created>
  <dcterms:modified xsi:type="dcterms:W3CDTF">2025-08-03T00:20:50Z</dcterms:modified>
</cp:coreProperties>
</file>